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se.sandoval\Documents\00-11-3-25\"/>
    </mc:Choice>
  </mc:AlternateContent>
  <xr:revisionPtr revIDLastSave="0" documentId="8_{31976E4B-0B2A-45E5-BB63-5E91B85852BE}" xr6:coauthVersionLast="47" xr6:coauthVersionMax="47" xr10:uidLastSave="{00000000-0000-0000-0000-000000000000}"/>
  <bookViews>
    <workbookView xWindow="-110" yWindow="-110" windowWidth="19420" windowHeight="11620" tabRatio="641" firstSheet="2" activeTab="5" xr2:uid="{00000000-000D-0000-FFFF-FFFF00000000}"/>
  </bookViews>
  <sheets>
    <sheet name="TPT issue report" sheetId="7" r:id="rId1"/>
    <sheet name="Average TPT Report" sheetId="1" r:id="rId2"/>
    <sheet name="Rolling 3 weeks" sheetId="8" r:id="rId3"/>
    <sheet name="Week to Week " sheetId="3" r:id="rId4"/>
    <sheet name="Period to Period" sheetId="4" r:id="rId5"/>
    <sheet name="Tracker" sheetId="6" r:id="rId6"/>
    <sheet name="Location List" sheetId="2" r:id="rId7"/>
    <sheet name="site check" sheetId="9" state="hidden" r:id="rId8"/>
  </sheets>
  <definedNames>
    <definedName name="_xlnm._FilterDatabase" localSheetId="1" hidden="1">'Average TPT Report'!$A$2:$L$475</definedName>
    <definedName name="_xlnm._FilterDatabase" localSheetId="6" hidden="1">'Location List'!$A$1:$T$463</definedName>
    <definedName name="_xlnm._FilterDatabase" localSheetId="4" hidden="1">'Period to Period'!$A$4:$S$464</definedName>
    <definedName name="_xlnm._FilterDatabase" localSheetId="2" hidden="1">'Rolling 3 weeks'!$A$2:$K$477</definedName>
    <definedName name="_xlnm._FilterDatabase" localSheetId="0" hidden="1">'TPT issue report'!$A$3:$O$6000</definedName>
    <definedName name="_xlnm._FilterDatabase" localSheetId="5" hidden="1">Tracker!$M$6:$N$6</definedName>
    <definedName name="_xlnm._FilterDatabase" localSheetId="3" hidden="1">'Week to Week '!$A$4:$BR$465</definedName>
  </definedNames>
  <calcPr calcId="191028"/>
  <pivotCaches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2" i="1" l="1"/>
  <c r="A464" i="1" l="1"/>
  <c r="B464" i="1"/>
  <c r="C464" i="1"/>
  <c r="D464" i="1"/>
  <c r="E464" i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2" i="9"/>
  <c r="E464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E17" i="9" s="1"/>
  <c r="A18" i="9"/>
  <c r="A19" i="9"/>
  <c r="A20" i="9"/>
  <c r="A21" i="9"/>
  <c r="A22" i="9"/>
  <c r="A23" i="9"/>
  <c r="A24" i="9"/>
  <c r="A25" i="9"/>
  <c r="A26" i="9"/>
  <c r="A27" i="9"/>
  <c r="A28" i="9"/>
  <c r="A29" i="9"/>
  <c r="E29" i="9" s="1"/>
  <c r="A30" i="9"/>
  <c r="A31" i="9"/>
  <c r="A32" i="9"/>
  <c r="A33" i="9"/>
  <c r="A34" i="9"/>
  <c r="A35" i="9"/>
  <c r="A36" i="9"/>
  <c r="A37" i="9"/>
  <c r="A38" i="9"/>
  <c r="A39" i="9"/>
  <c r="A40" i="9"/>
  <c r="A41" i="9"/>
  <c r="E41" i="9" s="1"/>
  <c r="A42" i="9"/>
  <c r="A43" i="9"/>
  <c r="A44" i="9"/>
  <c r="A45" i="9"/>
  <c r="A46" i="9"/>
  <c r="A47" i="9"/>
  <c r="A48" i="9"/>
  <c r="A49" i="9"/>
  <c r="A50" i="9"/>
  <c r="A51" i="9"/>
  <c r="A52" i="9"/>
  <c r="A53" i="9"/>
  <c r="E53" i="9" s="1"/>
  <c r="A54" i="9"/>
  <c r="A55" i="9"/>
  <c r="A56" i="9"/>
  <c r="A57" i="9"/>
  <c r="A58" i="9"/>
  <c r="A59" i="9"/>
  <c r="A60" i="9"/>
  <c r="A61" i="9"/>
  <c r="A62" i="9"/>
  <c r="A63" i="9"/>
  <c r="A64" i="9"/>
  <c r="A65" i="9"/>
  <c r="E65" i="9" s="1"/>
  <c r="A66" i="9"/>
  <c r="A67" i="9"/>
  <c r="A68" i="9"/>
  <c r="A69" i="9"/>
  <c r="A70" i="9"/>
  <c r="A71" i="9"/>
  <c r="A72" i="9"/>
  <c r="A73" i="9"/>
  <c r="A74" i="9"/>
  <c r="A75" i="9"/>
  <c r="A76" i="9"/>
  <c r="A77" i="9"/>
  <c r="E77" i="9" s="1"/>
  <c r="A78" i="9"/>
  <c r="E78" i="9" s="1"/>
  <c r="A79" i="9"/>
  <c r="E79" i="9" s="1"/>
  <c r="A80" i="9"/>
  <c r="A81" i="9"/>
  <c r="E81" i="9" s="1"/>
  <c r="A82" i="9"/>
  <c r="A83" i="9"/>
  <c r="A84" i="9"/>
  <c r="A85" i="9"/>
  <c r="A86" i="9"/>
  <c r="A87" i="9"/>
  <c r="A88" i="9"/>
  <c r="A89" i="9"/>
  <c r="E89" i="9" s="1"/>
  <c r="A90" i="9"/>
  <c r="A91" i="9"/>
  <c r="A92" i="9"/>
  <c r="A93" i="9"/>
  <c r="E93" i="9" s="1"/>
  <c r="A94" i="9"/>
  <c r="A95" i="9"/>
  <c r="A96" i="9"/>
  <c r="A97" i="9"/>
  <c r="A98" i="9"/>
  <c r="A99" i="9"/>
  <c r="A100" i="9"/>
  <c r="A101" i="9"/>
  <c r="E101" i="9" s="1"/>
  <c r="A102" i="9"/>
  <c r="A103" i="9"/>
  <c r="A104" i="9"/>
  <c r="A105" i="9"/>
  <c r="A106" i="9"/>
  <c r="A107" i="9"/>
  <c r="A108" i="9"/>
  <c r="A109" i="9"/>
  <c r="A110" i="9"/>
  <c r="A111" i="9"/>
  <c r="A112" i="9"/>
  <c r="A113" i="9"/>
  <c r="E113" i="9" s="1"/>
  <c r="A114" i="9"/>
  <c r="E114" i="9" s="1"/>
  <c r="A115" i="9"/>
  <c r="A116" i="9"/>
  <c r="A117" i="9"/>
  <c r="E117" i="9" s="1"/>
  <c r="A118" i="9"/>
  <c r="A119" i="9"/>
  <c r="A120" i="9"/>
  <c r="A121" i="9"/>
  <c r="A122" i="9"/>
  <c r="A123" i="9"/>
  <c r="A124" i="9"/>
  <c r="A125" i="9"/>
  <c r="E125" i="9" s="1"/>
  <c r="A126" i="9"/>
  <c r="E126" i="9" s="1"/>
  <c r="A127" i="9"/>
  <c r="A128" i="9"/>
  <c r="A129" i="9"/>
  <c r="E129" i="9" s="1"/>
  <c r="A130" i="9"/>
  <c r="A131" i="9"/>
  <c r="A132" i="9"/>
  <c r="A133" i="9"/>
  <c r="A134" i="9"/>
  <c r="A135" i="9"/>
  <c r="A136" i="9"/>
  <c r="A137" i="9"/>
  <c r="E137" i="9" s="1"/>
  <c r="A138" i="9"/>
  <c r="E138" i="9" s="1"/>
  <c r="A139" i="9"/>
  <c r="A140" i="9"/>
  <c r="A141" i="9"/>
  <c r="E141" i="9" s="1"/>
  <c r="A142" i="9"/>
  <c r="A143" i="9"/>
  <c r="A144" i="9"/>
  <c r="A145" i="9"/>
  <c r="A146" i="9"/>
  <c r="A147" i="9"/>
  <c r="A148" i="9"/>
  <c r="A149" i="9"/>
  <c r="E149" i="9" s="1"/>
  <c r="A150" i="9"/>
  <c r="A151" i="9"/>
  <c r="A152" i="9"/>
  <c r="A153" i="9"/>
  <c r="E153" i="9" s="1"/>
  <c r="A154" i="9"/>
  <c r="A155" i="9"/>
  <c r="A156" i="9"/>
  <c r="A157" i="9"/>
  <c r="A158" i="9"/>
  <c r="A159" i="9"/>
  <c r="A160" i="9"/>
  <c r="A161" i="9"/>
  <c r="E161" i="9" s="1"/>
  <c r="A162" i="9"/>
  <c r="E162" i="9" s="1"/>
  <c r="A163" i="9"/>
  <c r="A164" i="9"/>
  <c r="A165" i="9"/>
  <c r="E165" i="9" s="1"/>
  <c r="A166" i="9"/>
  <c r="A167" i="9"/>
  <c r="A168" i="9"/>
  <c r="A169" i="9"/>
  <c r="A170" i="9"/>
  <c r="A171" i="9"/>
  <c r="A172" i="9"/>
  <c r="A173" i="9"/>
  <c r="E173" i="9" s="1"/>
  <c r="A174" i="9"/>
  <c r="E174" i="9" s="1"/>
  <c r="A175" i="9"/>
  <c r="A176" i="9"/>
  <c r="A177" i="9"/>
  <c r="A178" i="9"/>
  <c r="A179" i="9"/>
  <c r="A180" i="9"/>
  <c r="A181" i="9"/>
  <c r="A182" i="9"/>
  <c r="A183" i="9"/>
  <c r="A184" i="9"/>
  <c r="A185" i="9"/>
  <c r="E185" i="9" s="1"/>
  <c r="A186" i="9"/>
  <c r="E186" i="9" s="1"/>
  <c r="A187" i="9"/>
  <c r="E187" i="9" s="1"/>
  <c r="A188" i="9"/>
  <c r="A189" i="9"/>
  <c r="E189" i="9" s="1"/>
  <c r="A190" i="9"/>
  <c r="A191" i="9"/>
  <c r="A192" i="9"/>
  <c r="A193" i="9"/>
  <c r="A194" i="9"/>
  <c r="A195" i="9"/>
  <c r="A196" i="9"/>
  <c r="A197" i="9"/>
  <c r="E197" i="9" s="1"/>
  <c r="A198" i="9"/>
  <c r="A199" i="9"/>
  <c r="A200" i="9"/>
  <c r="A201" i="9"/>
  <c r="E201" i="9" s="1"/>
  <c r="A202" i="9"/>
  <c r="A203" i="9"/>
  <c r="A204" i="9"/>
  <c r="E204" i="9" s="1"/>
  <c r="A205" i="9"/>
  <c r="A206" i="9"/>
  <c r="A207" i="9"/>
  <c r="A208" i="9"/>
  <c r="A209" i="9"/>
  <c r="E209" i="9" s="1"/>
  <c r="A210" i="9"/>
  <c r="E210" i="9" s="1"/>
  <c r="A211" i="9"/>
  <c r="A212" i="9"/>
  <c r="A213" i="9"/>
  <c r="A214" i="9"/>
  <c r="A215" i="9"/>
  <c r="A216" i="9"/>
  <c r="A217" i="9"/>
  <c r="A218" i="9"/>
  <c r="A219" i="9"/>
  <c r="A220" i="9"/>
  <c r="A221" i="9"/>
  <c r="E221" i="9" s="1"/>
  <c r="A222" i="9"/>
  <c r="E222" i="9" s="1"/>
  <c r="A223" i="9"/>
  <c r="E223" i="9" s="1"/>
  <c r="A224" i="9"/>
  <c r="A225" i="9"/>
  <c r="E225" i="9" s="1"/>
  <c r="A226" i="9"/>
  <c r="A227" i="9"/>
  <c r="A228" i="9"/>
  <c r="A229" i="9"/>
  <c r="A230" i="9"/>
  <c r="A231" i="9"/>
  <c r="A232" i="9"/>
  <c r="A233" i="9"/>
  <c r="E233" i="9" s="1"/>
  <c r="A234" i="9"/>
  <c r="E234" i="9" s="1"/>
  <c r="A235" i="9"/>
  <c r="A236" i="9"/>
  <c r="A237" i="9"/>
  <c r="A238" i="9"/>
  <c r="A239" i="9"/>
  <c r="A240" i="9"/>
  <c r="A241" i="9"/>
  <c r="A242" i="9"/>
  <c r="A243" i="9"/>
  <c r="A244" i="9"/>
  <c r="A245" i="9"/>
  <c r="E245" i="9" s="1"/>
  <c r="A246" i="9"/>
  <c r="A247" i="9"/>
  <c r="A248" i="9"/>
  <c r="A249" i="9"/>
  <c r="E249" i="9" s="1"/>
  <c r="A250" i="9"/>
  <c r="A251" i="9"/>
  <c r="A252" i="9"/>
  <c r="E252" i="9" s="1"/>
  <c r="A253" i="9"/>
  <c r="A254" i="9"/>
  <c r="A255" i="9"/>
  <c r="A256" i="9"/>
  <c r="A257" i="9"/>
  <c r="E257" i="9" s="1"/>
  <c r="A258" i="9"/>
  <c r="E258" i="9" s="1"/>
  <c r="A259" i="9"/>
  <c r="A260" i="9"/>
  <c r="A261" i="9"/>
  <c r="E261" i="9" s="1"/>
  <c r="A262" i="9"/>
  <c r="A263" i="9"/>
  <c r="A264" i="9"/>
  <c r="A265" i="9"/>
  <c r="A266" i="9"/>
  <c r="A267" i="9"/>
  <c r="A268" i="9"/>
  <c r="A269" i="9"/>
  <c r="E269" i="9" s="1"/>
  <c r="A270" i="9"/>
  <c r="E270" i="9" s="1"/>
  <c r="A271" i="9"/>
  <c r="E271" i="9" s="1"/>
  <c r="A272" i="9"/>
  <c r="A273" i="9"/>
  <c r="E273" i="9" s="1"/>
  <c r="A274" i="9"/>
  <c r="A275" i="9"/>
  <c r="A276" i="9"/>
  <c r="A277" i="9"/>
  <c r="A278" i="9"/>
  <c r="A279" i="9"/>
  <c r="A280" i="9"/>
  <c r="A281" i="9"/>
  <c r="E281" i="9" s="1"/>
  <c r="A282" i="9"/>
  <c r="E282" i="9" s="1"/>
  <c r="A283" i="9"/>
  <c r="A284" i="9"/>
  <c r="A285" i="9"/>
  <c r="E285" i="9" s="1"/>
  <c r="A286" i="9"/>
  <c r="A287" i="9"/>
  <c r="A288" i="9"/>
  <c r="A289" i="9"/>
  <c r="A290" i="9"/>
  <c r="A291" i="9"/>
  <c r="A292" i="9"/>
  <c r="A293" i="9"/>
  <c r="E293" i="9" s="1"/>
  <c r="A294" i="9"/>
  <c r="A295" i="9"/>
  <c r="A296" i="9"/>
  <c r="A297" i="9"/>
  <c r="E297" i="9" s="1"/>
  <c r="A298" i="9"/>
  <c r="A299" i="9"/>
  <c r="A300" i="9"/>
  <c r="A301" i="9"/>
  <c r="A302" i="9"/>
  <c r="A303" i="9"/>
  <c r="A304" i="9"/>
  <c r="A305" i="9"/>
  <c r="E305" i="9" s="1"/>
  <c r="A306" i="9"/>
  <c r="E306" i="9" s="1"/>
  <c r="A307" i="9"/>
  <c r="A308" i="9"/>
  <c r="A309" i="9"/>
  <c r="A310" i="9"/>
  <c r="A311" i="9"/>
  <c r="A312" i="9"/>
  <c r="A313" i="9"/>
  <c r="A314" i="9"/>
  <c r="A315" i="9"/>
  <c r="A316" i="9"/>
  <c r="A317" i="9"/>
  <c r="E317" i="9" s="1"/>
  <c r="A318" i="9"/>
  <c r="E318" i="9" s="1"/>
  <c r="A319" i="9"/>
  <c r="E319" i="9" s="1"/>
  <c r="A320" i="9"/>
  <c r="A321" i="9"/>
  <c r="E321" i="9" s="1"/>
  <c r="A322" i="9"/>
  <c r="A323" i="9"/>
  <c r="A324" i="9"/>
  <c r="A325" i="9"/>
  <c r="A326" i="9"/>
  <c r="A327" i="9"/>
  <c r="A328" i="9"/>
  <c r="A329" i="9"/>
  <c r="E329" i="9" s="1"/>
  <c r="A330" i="9"/>
  <c r="E330" i="9" s="1"/>
  <c r="A331" i="9"/>
  <c r="A332" i="9"/>
  <c r="A333" i="9"/>
  <c r="E333" i="9" s="1"/>
  <c r="A334" i="9"/>
  <c r="A335" i="9"/>
  <c r="A336" i="9"/>
  <c r="A337" i="9"/>
  <c r="A338" i="9"/>
  <c r="A339" i="9"/>
  <c r="A340" i="9"/>
  <c r="A341" i="9"/>
  <c r="E341" i="9" s="1"/>
  <c r="A342" i="9"/>
  <c r="A343" i="9"/>
  <c r="A344" i="9"/>
  <c r="A345" i="9"/>
  <c r="E345" i="9" s="1"/>
  <c r="A346" i="9"/>
  <c r="A347" i="9"/>
  <c r="A348" i="9"/>
  <c r="A349" i="9"/>
  <c r="A350" i="9"/>
  <c r="A351" i="9"/>
  <c r="A352" i="9"/>
  <c r="A353" i="9"/>
  <c r="E353" i="9" s="1"/>
  <c r="A354" i="9"/>
  <c r="E354" i="9" s="1"/>
  <c r="A355" i="9"/>
  <c r="A356" i="9"/>
  <c r="A357" i="9"/>
  <c r="A358" i="9"/>
  <c r="A359" i="9"/>
  <c r="A360" i="9"/>
  <c r="A361" i="9"/>
  <c r="A362" i="9"/>
  <c r="A363" i="9"/>
  <c r="A364" i="9"/>
  <c r="A365" i="9"/>
  <c r="E365" i="9" s="1"/>
  <c r="A366" i="9"/>
  <c r="E366" i="9" s="1"/>
  <c r="A367" i="9"/>
  <c r="E367" i="9" s="1"/>
  <c r="A368" i="9"/>
  <c r="A369" i="9"/>
  <c r="E369" i="9" s="1"/>
  <c r="A370" i="9"/>
  <c r="A371" i="9"/>
  <c r="A372" i="9"/>
  <c r="A373" i="9"/>
  <c r="A374" i="9"/>
  <c r="A375" i="9"/>
  <c r="A376" i="9"/>
  <c r="A377" i="9"/>
  <c r="E377" i="9" s="1"/>
  <c r="A378" i="9"/>
  <c r="E378" i="9" s="1"/>
  <c r="A379" i="9"/>
  <c r="A380" i="9"/>
  <c r="A381" i="9"/>
  <c r="E381" i="9" s="1"/>
  <c r="A382" i="9"/>
  <c r="A383" i="9"/>
  <c r="A384" i="9"/>
  <c r="A385" i="9"/>
  <c r="A386" i="9"/>
  <c r="A387" i="9"/>
  <c r="A388" i="9"/>
  <c r="A389" i="9"/>
  <c r="E389" i="9" s="1"/>
  <c r="A390" i="9"/>
  <c r="A391" i="9"/>
  <c r="A392" i="9"/>
  <c r="A393" i="9"/>
  <c r="E393" i="9" s="1"/>
  <c r="A394" i="9"/>
  <c r="A395" i="9"/>
  <c r="A396" i="9"/>
  <c r="A397" i="9"/>
  <c r="A398" i="9"/>
  <c r="A399" i="9"/>
  <c r="A400" i="9"/>
  <c r="A401" i="9"/>
  <c r="E401" i="9" s="1"/>
  <c r="A402" i="9"/>
  <c r="E402" i="9" s="1"/>
  <c r="A403" i="9"/>
  <c r="A404" i="9"/>
  <c r="A405" i="9"/>
  <c r="A406" i="9"/>
  <c r="A407" i="9"/>
  <c r="A408" i="9"/>
  <c r="A409" i="9"/>
  <c r="A410" i="9"/>
  <c r="A411" i="9"/>
  <c r="A412" i="9"/>
  <c r="A413" i="9"/>
  <c r="E413" i="9" s="1"/>
  <c r="A414" i="9"/>
  <c r="E414" i="9" s="1"/>
  <c r="A415" i="9"/>
  <c r="E415" i="9" s="1"/>
  <c r="A416" i="9"/>
  <c r="A417" i="9"/>
  <c r="E417" i="9" s="1"/>
  <c r="A418" i="9"/>
  <c r="A419" i="9"/>
  <c r="A420" i="9"/>
  <c r="A421" i="9"/>
  <c r="A422" i="9"/>
  <c r="A423" i="9"/>
  <c r="A424" i="9"/>
  <c r="A425" i="9"/>
  <c r="E425" i="9" s="1"/>
  <c r="A426" i="9"/>
  <c r="E426" i="9" s="1"/>
  <c r="A427" i="9"/>
  <c r="A428" i="9"/>
  <c r="A429" i="9"/>
  <c r="E429" i="9" s="1"/>
  <c r="A430" i="9"/>
  <c r="A431" i="9"/>
  <c r="A432" i="9"/>
  <c r="A433" i="9"/>
  <c r="A434" i="9"/>
  <c r="A435" i="9"/>
  <c r="A436" i="9"/>
  <c r="A437" i="9"/>
  <c r="E437" i="9" s="1"/>
  <c r="A438" i="9"/>
  <c r="A439" i="9"/>
  <c r="A440" i="9"/>
  <c r="A441" i="9"/>
  <c r="E441" i="9" s="1"/>
  <c r="A442" i="9"/>
  <c r="A443" i="9"/>
  <c r="A444" i="9"/>
  <c r="A445" i="9"/>
  <c r="A446" i="9"/>
  <c r="A447" i="9"/>
  <c r="A448" i="9"/>
  <c r="A449" i="9"/>
  <c r="E449" i="9" s="1"/>
  <c r="A450" i="9"/>
  <c r="E450" i="9" s="1"/>
  <c r="A451" i="9"/>
  <c r="A452" i="9"/>
  <c r="A453" i="9"/>
  <c r="A454" i="9"/>
  <c r="A455" i="9"/>
  <c r="A456" i="9"/>
  <c r="A457" i="9"/>
  <c r="A458" i="9"/>
  <c r="A459" i="9"/>
  <c r="A460" i="9"/>
  <c r="A461" i="9"/>
  <c r="E461" i="9" s="1"/>
  <c r="A462" i="9"/>
  <c r="E462" i="9" s="1"/>
  <c r="A463" i="9"/>
  <c r="E463" i="9" s="1"/>
  <c r="A464" i="9"/>
  <c r="A465" i="9"/>
  <c r="E465" i="9" s="1"/>
  <c r="A466" i="9"/>
  <c r="E466" i="9" s="1"/>
  <c r="A467" i="9"/>
  <c r="E467" i="9" s="1"/>
  <c r="A468" i="9"/>
  <c r="E468" i="9" s="1"/>
  <c r="A2" i="9"/>
  <c r="AL5" i="3"/>
  <c r="AQ5" i="3"/>
  <c r="AV5" i="3"/>
  <c r="BB5" i="3"/>
  <c r="P5" i="4" s="1"/>
  <c r="AL6" i="3"/>
  <c r="M6" i="4" s="1"/>
  <c r="AQ6" i="3"/>
  <c r="N6" i="4" s="1"/>
  <c r="AV6" i="3"/>
  <c r="O6" i="4" s="1"/>
  <c r="BB6" i="3"/>
  <c r="P6" i="4" s="1"/>
  <c r="AL7" i="3"/>
  <c r="M7" i="4" s="1"/>
  <c r="AQ7" i="3"/>
  <c r="N7" i="4" s="1"/>
  <c r="AV7" i="3"/>
  <c r="O7" i="4" s="1"/>
  <c r="BB7" i="3"/>
  <c r="P7" i="4" s="1"/>
  <c r="AL8" i="3"/>
  <c r="AQ8" i="3"/>
  <c r="AV8" i="3"/>
  <c r="BB8" i="3"/>
  <c r="P8" i="4" s="1"/>
  <c r="AL9" i="3"/>
  <c r="M9" i="4" s="1"/>
  <c r="AQ9" i="3"/>
  <c r="N9" i="4" s="1"/>
  <c r="AV9" i="3"/>
  <c r="O9" i="4" s="1"/>
  <c r="BB9" i="3"/>
  <c r="P9" i="4" s="1"/>
  <c r="AL10" i="3"/>
  <c r="M10" i="4" s="1"/>
  <c r="AQ10" i="3"/>
  <c r="N10" i="4" s="1"/>
  <c r="AV10" i="3"/>
  <c r="O10" i="4" s="1"/>
  <c r="BB10" i="3"/>
  <c r="P10" i="4" s="1"/>
  <c r="AL11" i="3"/>
  <c r="AQ11" i="3"/>
  <c r="N11" i="4" s="1"/>
  <c r="AV11" i="3"/>
  <c r="BB11" i="3"/>
  <c r="P11" i="4" s="1"/>
  <c r="AL12" i="3"/>
  <c r="M12" i="4" s="1"/>
  <c r="AQ12" i="3"/>
  <c r="N12" i="4" s="1"/>
  <c r="AV12" i="3"/>
  <c r="O12" i="4" s="1"/>
  <c r="BB12" i="3"/>
  <c r="P12" i="4" s="1"/>
  <c r="AL13" i="3"/>
  <c r="AQ13" i="3"/>
  <c r="N13" i="4" s="1"/>
  <c r="AV13" i="3"/>
  <c r="O13" i="4" s="1"/>
  <c r="BB13" i="3"/>
  <c r="P13" i="4" s="1"/>
  <c r="AL14" i="3"/>
  <c r="AQ14" i="3"/>
  <c r="AV14" i="3"/>
  <c r="BB14" i="3"/>
  <c r="P14" i="4" s="1"/>
  <c r="AL15" i="3"/>
  <c r="M15" i="4" s="1"/>
  <c r="AQ15" i="3"/>
  <c r="N15" i="4" s="1"/>
  <c r="AV15" i="3"/>
  <c r="O15" i="4" s="1"/>
  <c r="BB15" i="3"/>
  <c r="P15" i="4" s="1"/>
  <c r="AL16" i="3"/>
  <c r="M16" i="4" s="1"/>
  <c r="AQ16" i="3"/>
  <c r="N16" i="4" s="1"/>
  <c r="AV16" i="3"/>
  <c r="O16" i="4" s="1"/>
  <c r="BB16" i="3"/>
  <c r="P16" i="4" s="1"/>
  <c r="AL17" i="3"/>
  <c r="AQ17" i="3"/>
  <c r="AV17" i="3"/>
  <c r="BB17" i="3"/>
  <c r="P17" i="4" s="1"/>
  <c r="AL18" i="3"/>
  <c r="AQ18" i="3"/>
  <c r="N18" i="4" s="1"/>
  <c r="AV18" i="3"/>
  <c r="O18" i="4" s="1"/>
  <c r="BB18" i="3"/>
  <c r="P18" i="4" s="1"/>
  <c r="AL19" i="3"/>
  <c r="AQ19" i="3"/>
  <c r="AV19" i="3"/>
  <c r="BB19" i="3"/>
  <c r="AL20" i="3"/>
  <c r="M20" i="4" s="1"/>
  <c r="AQ20" i="3"/>
  <c r="N20" i="4" s="1"/>
  <c r="AV20" i="3"/>
  <c r="O20" i="4" s="1"/>
  <c r="BB20" i="3"/>
  <c r="P20" i="4" s="1"/>
  <c r="AL21" i="3"/>
  <c r="AQ21" i="3"/>
  <c r="N21" i="4" s="1"/>
  <c r="AV21" i="3"/>
  <c r="O21" i="4" s="1"/>
  <c r="BB21" i="3"/>
  <c r="P21" i="4" s="1"/>
  <c r="AL22" i="3"/>
  <c r="M22" i="4" s="1"/>
  <c r="AQ22" i="3"/>
  <c r="N22" i="4" s="1"/>
  <c r="AV22" i="3"/>
  <c r="O22" i="4" s="1"/>
  <c r="BB22" i="3"/>
  <c r="P22" i="4" s="1"/>
  <c r="AL23" i="3"/>
  <c r="M23" i="4" s="1"/>
  <c r="AQ23" i="3"/>
  <c r="N23" i="4" s="1"/>
  <c r="AV23" i="3"/>
  <c r="O23" i="4" s="1"/>
  <c r="BB23" i="3"/>
  <c r="P23" i="4" s="1"/>
  <c r="AL24" i="3"/>
  <c r="AQ24" i="3"/>
  <c r="N24" i="4" s="1"/>
  <c r="AV24" i="3"/>
  <c r="O24" i="4" s="1"/>
  <c r="BB24" i="3"/>
  <c r="P24" i="4" s="1"/>
  <c r="AL25" i="3"/>
  <c r="AQ25" i="3"/>
  <c r="AV25" i="3"/>
  <c r="O25" i="4" s="1"/>
  <c r="BB25" i="3"/>
  <c r="AL26" i="3"/>
  <c r="M26" i="4" s="1"/>
  <c r="AQ26" i="3"/>
  <c r="N26" i="4" s="1"/>
  <c r="AV26" i="3"/>
  <c r="O26" i="4" s="1"/>
  <c r="BB26" i="3"/>
  <c r="P26" i="4" s="1"/>
  <c r="AL27" i="3"/>
  <c r="AQ27" i="3"/>
  <c r="N27" i="4" s="1"/>
  <c r="AV27" i="3"/>
  <c r="O27" i="4" s="1"/>
  <c r="BB27" i="3"/>
  <c r="P27" i="4" s="1"/>
  <c r="AL28" i="3"/>
  <c r="AQ28" i="3"/>
  <c r="N28" i="4" s="1"/>
  <c r="AV28" i="3"/>
  <c r="BB28" i="3"/>
  <c r="P28" i="4" s="1"/>
  <c r="AL29" i="3"/>
  <c r="M29" i="4" s="1"/>
  <c r="AQ29" i="3"/>
  <c r="N29" i="4" s="1"/>
  <c r="AV29" i="3"/>
  <c r="O29" i="4" s="1"/>
  <c r="BB29" i="3"/>
  <c r="P29" i="4" s="1"/>
  <c r="AL30" i="3"/>
  <c r="AQ30" i="3"/>
  <c r="N30" i="4" s="1"/>
  <c r="AV30" i="3"/>
  <c r="O30" i="4" s="1"/>
  <c r="BB30" i="3"/>
  <c r="P30" i="4" s="1"/>
  <c r="AL31" i="3"/>
  <c r="AQ31" i="3"/>
  <c r="AV31" i="3"/>
  <c r="O31" i="4" s="1"/>
  <c r="BB31" i="3"/>
  <c r="P31" i="4" s="1"/>
  <c r="AL32" i="3"/>
  <c r="M32" i="4" s="1"/>
  <c r="AQ32" i="3"/>
  <c r="N32" i="4" s="1"/>
  <c r="AV32" i="3"/>
  <c r="O32" i="4" s="1"/>
  <c r="BB32" i="3"/>
  <c r="P32" i="4" s="1"/>
  <c r="AL33" i="3"/>
  <c r="AQ33" i="3"/>
  <c r="N33" i="4" s="1"/>
  <c r="AV33" i="3"/>
  <c r="O33" i="4" s="1"/>
  <c r="BB33" i="3"/>
  <c r="P33" i="4" s="1"/>
  <c r="AL34" i="3"/>
  <c r="AQ34" i="3"/>
  <c r="AV34" i="3"/>
  <c r="BB34" i="3"/>
  <c r="AL35" i="3"/>
  <c r="M35" i="4" s="1"/>
  <c r="AQ35" i="3"/>
  <c r="N35" i="4" s="1"/>
  <c r="AV35" i="3"/>
  <c r="O35" i="4" s="1"/>
  <c r="BB35" i="3"/>
  <c r="P35" i="4" s="1"/>
  <c r="AL36" i="3"/>
  <c r="AQ36" i="3"/>
  <c r="N36" i="4" s="1"/>
  <c r="AV36" i="3"/>
  <c r="O36" i="4" s="1"/>
  <c r="BB36" i="3"/>
  <c r="P36" i="4" s="1"/>
  <c r="AL37" i="3"/>
  <c r="AQ37" i="3"/>
  <c r="AV37" i="3"/>
  <c r="BB37" i="3"/>
  <c r="AL38" i="3"/>
  <c r="M38" i="4" s="1"/>
  <c r="AQ38" i="3"/>
  <c r="N38" i="4" s="1"/>
  <c r="AV38" i="3"/>
  <c r="O38" i="4" s="1"/>
  <c r="BB38" i="3"/>
  <c r="P38" i="4" s="1"/>
  <c r="AL39" i="3"/>
  <c r="AQ39" i="3"/>
  <c r="AV39" i="3"/>
  <c r="O39" i="4" s="1"/>
  <c r="BB39" i="3"/>
  <c r="P39" i="4" s="1"/>
  <c r="AL40" i="3"/>
  <c r="AQ40" i="3"/>
  <c r="N40" i="4" s="1"/>
  <c r="AV40" i="3"/>
  <c r="BB40" i="3"/>
  <c r="AL41" i="3"/>
  <c r="M41" i="4" s="1"/>
  <c r="AQ41" i="3"/>
  <c r="N41" i="4" s="1"/>
  <c r="AV41" i="3"/>
  <c r="O41" i="4" s="1"/>
  <c r="BB41" i="3"/>
  <c r="P41" i="4" s="1"/>
  <c r="AL42" i="3"/>
  <c r="AQ42" i="3"/>
  <c r="N42" i="4" s="1"/>
  <c r="AV42" i="3"/>
  <c r="O42" i="4" s="1"/>
  <c r="BB42" i="3"/>
  <c r="P42" i="4" s="1"/>
  <c r="AL43" i="3"/>
  <c r="AQ43" i="3"/>
  <c r="AV43" i="3"/>
  <c r="BB43" i="3"/>
  <c r="AL44" i="3"/>
  <c r="M44" i="4" s="1"/>
  <c r="AQ44" i="3"/>
  <c r="N44" i="4" s="1"/>
  <c r="AV44" i="3"/>
  <c r="O44" i="4" s="1"/>
  <c r="BB44" i="3"/>
  <c r="P44" i="4" s="1"/>
  <c r="AL45" i="3"/>
  <c r="M45" i="4" s="1"/>
  <c r="AQ45" i="3"/>
  <c r="N45" i="4" s="1"/>
  <c r="AV45" i="3"/>
  <c r="O45" i="4" s="1"/>
  <c r="BB45" i="3"/>
  <c r="P45" i="4" s="1"/>
  <c r="AL46" i="3"/>
  <c r="AQ46" i="3"/>
  <c r="AV46" i="3"/>
  <c r="BB46" i="3"/>
  <c r="AL47" i="3"/>
  <c r="M47" i="4" s="1"/>
  <c r="AQ47" i="3"/>
  <c r="N47" i="4" s="1"/>
  <c r="AV47" i="3"/>
  <c r="O47" i="4" s="1"/>
  <c r="BB47" i="3"/>
  <c r="P47" i="4" s="1"/>
  <c r="AL48" i="3"/>
  <c r="AQ48" i="3"/>
  <c r="N48" i="4" s="1"/>
  <c r="AV48" i="3"/>
  <c r="O48" i="4" s="1"/>
  <c r="BB48" i="3"/>
  <c r="P48" i="4" s="1"/>
  <c r="AL49" i="3"/>
  <c r="AQ49" i="3"/>
  <c r="N49" i="4" s="1"/>
  <c r="AV49" i="3"/>
  <c r="O49" i="4" s="1"/>
  <c r="BB49" i="3"/>
  <c r="P49" i="4" s="1"/>
  <c r="AL50" i="3"/>
  <c r="M50" i="4" s="1"/>
  <c r="AQ50" i="3"/>
  <c r="N50" i="4" s="1"/>
  <c r="AV50" i="3"/>
  <c r="O50" i="4" s="1"/>
  <c r="BB50" i="3"/>
  <c r="P50" i="4" s="1"/>
  <c r="AL51" i="3"/>
  <c r="AQ51" i="3"/>
  <c r="N51" i="4" s="1"/>
  <c r="AV51" i="3"/>
  <c r="O51" i="4" s="1"/>
  <c r="BB51" i="3"/>
  <c r="P51" i="4" s="1"/>
  <c r="AL52" i="3"/>
  <c r="AQ52" i="3"/>
  <c r="AV52" i="3"/>
  <c r="BB52" i="3"/>
  <c r="AL53" i="3"/>
  <c r="M53" i="4" s="1"/>
  <c r="AQ53" i="3"/>
  <c r="AV53" i="3"/>
  <c r="O53" i="4" s="1"/>
  <c r="BB53" i="3"/>
  <c r="P53" i="4" s="1"/>
  <c r="AL54" i="3"/>
  <c r="AQ54" i="3"/>
  <c r="N54" i="4" s="1"/>
  <c r="AV54" i="3"/>
  <c r="O54" i="4" s="1"/>
  <c r="BB54" i="3"/>
  <c r="P54" i="4" s="1"/>
  <c r="AL55" i="3"/>
  <c r="AQ55" i="3"/>
  <c r="AV55" i="3"/>
  <c r="BB55" i="3"/>
  <c r="AL56" i="3"/>
  <c r="M56" i="4" s="1"/>
  <c r="AQ56" i="3"/>
  <c r="N56" i="4" s="1"/>
  <c r="AV56" i="3"/>
  <c r="BB56" i="3"/>
  <c r="P56" i="4" s="1"/>
  <c r="AL57" i="3"/>
  <c r="AQ57" i="3"/>
  <c r="N57" i="4" s="1"/>
  <c r="AV57" i="3"/>
  <c r="O57" i="4" s="1"/>
  <c r="BB57" i="3"/>
  <c r="P57" i="4" s="1"/>
  <c r="AL58" i="3"/>
  <c r="AQ58" i="3"/>
  <c r="AV58" i="3"/>
  <c r="BB58" i="3"/>
  <c r="AL59" i="3"/>
  <c r="M59" i="4" s="1"/>
  <c r="AQ59" i="3"/>
  <c r="AV59" i="3"/>
  <c r="O59" i="4" s="1"/>
  <c r="BB59" i="3"/>
  <c r="P59" i="4" s="1"/>
  <c r="AL60" i="3"/>
  <c r="AQ60" i="3"/>
  <c r="N60" i="4" s="1"/>
  <c r="AV60" i="3"/>
  <c r="O60" i="4" s="1"/>
  <c r="BB60" i="3"/>
  <c r="P60" i="4" s="1"/>
  <c r="AL61" i="3"/>
  <c r="AQ61" i="3"/>
  <c r="N61" i="4" s="1"/>
  <c r="AV61" i="3"/>
  <c r="BB61" i="3"/>
  <c r="P61" i="4" s="1"/>
  <c r="AL62" i="3"/>
  <c r="M62" i="4" s="1"/>
  <c r="AQ62" i="3"/>
  <c r="N62" i="4" s="1"/>
  <c r="AV62" i="3"/>
  <c r="O62" i="4" s="1"/>
  <c r="BB62" i="3"/>
  <c r="P62" i="4" s="1"/>
  <c r="AL63" i="3"/>
  <c r="AQ63" i="3"/>
  <c r="N63" i="4" s="1"/>
  <c r="AV63" i="3"/>
  <c r="O63" i="4" s="1"/>
  <c r="BB63" i="3"/>
  <c r="P63" i="4" s="1"/>
  <c r="AL64" i="3"/>
  <c r="AQ64" i="3"/>
  <c r="AV64" i="3"/>
  <c r="BB64" i="3"/>
  <c r="AL65" i="3"/>
  <c r="M65" i="4" s="1"/>
  <c r="AQ65" i="3"/>
  <c r="N65" i="4" s="1"/>
  <c r="AV65" i="3"/>
  <c r="O65" i="4" s="1"/>
  <c r="BB65" i="3"/>
  <c r="P65" i="4" s="1"/>
  <c r="AL66" i="3"/>
  <c r="AQ66" i="3"/>
  <c r="N66" i="4" s="1"/>
  <c r="AV66" i="3"/>
  <c r="O66" i="4" s="1"/>
  <c r="BB66" i="3"/>
  <c r="P66" i="4" s="1"/>
  <c r="AL67" i="3"/>
  <c r="AQ67" i="3"/>
  <c r="AV67" i="3"/>
  <c r="O67" i="4" s="1"/>
  <c r="BB67" i="3"/>
  <c r="AL68" i="3"/>
  <c r="M68" i="4" s="1"/>
  <c r="AQ68" i="3"/>
  <c r="N68" i="4" s="1"/>
  <c r="AV68" i="3"/>
  <c r="O68" i="4" s="1"/>
  <c r="BB68" i="3"/>
  <c r="P68" i="4" s="1"/>
  <c r="AL69" i="3"/>
  <c r="AQ69" i="3"/>
  <c r="N69" i="4" s="1"/>
  <c r="AV69" i="3"/>
  <c r="O69" i="4" s="1"/>
  <c r="BB69" i="3"/>
  <c r="P69" i="4" s="1"/>
  <c r="AL70" i="3"/>
  <c r="AQ70" i="3"/>
  <c r="AV70" i="3"/>
  <c r="O70" i="4" s="1"/>
  <c r="BB70" i="3"/>
  <c r="P70" i="4" s="1"/>
  <c r="AL71" i="3"/>
  <c r="M71" i="4" s="1"/>
  <c r="AQ71" i="3"/>
  <c r="N71" i="4" s="1"/>
  <c r="AV71" i="3"/>
  <c r="O71" i="4" s="1"/>
  <c r="BB71" i="3"/>
  <c r="P71" i="4" s="1"/>
  <c r="AL72" i="3"/>
  <c r="AQ72" i="3"/>
  <c r="N72" i="4" s="1"/>
  <c r="AV72" i="3"/>
  <c r="O72" i="4" s="1"/>
  <c r="BB72" i="3"/>
  <c r="P72" i="4" s="1"/>
  <c r="AL73" i="3"/>
  <c r="AQ73" i="3"/>
  <c r="AV73" i="3"/>
  <c r="BB73" i="3"/>
  <c r="P73" i="4" s="1"/>
  <c r="AL74" i="3"/>
  <c r="M74" i="4" s="1"/>
  <c r="AQ74" i="3"/>
  <c r="N74" i="4" s="1"/>
  <c r="AV74" i="3"/>
  <c r="O74" i="4" s="1"/>
  <c r="BB74" i="3"/>
  <c r="P74" i="4" s="1"/>
  <c r="AL75" i="3"/>
  <c r="AQ75" i="3"/>
  <c r="N75" i="4" s="1"/>
  <c r="AV75" i="3"/>
  <c r="O75" i="4" s="1"/>
  <c r="BB75" i="3"/>
  <c r="P75" i="4" s="1"/>
  <c r="AL76" i="3"/>
  <c r="AQ76" i="3"/>
  <c r="AV76" i="3"/>
  <c r="BB76" i="3"/>
  <c r="P76" i="4" s="1"/>
  <c r="AL77" i="3"/>
  <c r="AQ77" i="3"/>
  <c r="N77" i="4" s="1"/>
  <c r="AV77" i="3"/>
  <c r="O77" i="4" s="1"/>
  <c r="BB77" i="3"/>
  <c r="P77" i="4" s="1"/>
  <c r="AL78" i="3"/>
  <c r="AQ78" i="3"/>
  <c r="AV78" i="3"/>
  <c r="BB78" i="3"/>
  <c r="AL79" i="3"/>
  <c r="M79" i="4" s="1"/>
  <c r="AQ79" i="3"/>
  <c r="AV79" i="3"/>
  <c r="O79" i="4" s="1"/>
  <c r="BB79" i="3"/>
  <c r="P79" i="4" s="1"/>
  <c r="AL80" i="3"/>
  <c r="AQ80" i="3"/>
  <c r="N80" i="4" s="1"/>
  <c r="AV80" i="3"/>
  <c r="O80" i="4" s="1"/>
  <c r="BB80" i="3"/>
  <c r="P80" i="4" s="1"/>
  <c r="AL81" i="3"/>
  <c r="AQ81" i="3"/>
  <c r="AV81" i="3"/>
  <c r="BB81" i="3"/>
  <c r="P81" i="4" s="1"/>
  <c r="AL82" i="3"/>
  <c r="M82" i="4" s="1"/>
  <c r="AQ82" i="3"/>
  <c r="N82" i="4" s="1"/>
  <c r="AV82" i="3"/>
  <c r="O82" i="4" s="1"/>
  <c r="BB82" i="3"/>
  <c r="P82" i="4" s="1"/>
  <c r="AL83" i="3"/>
  <c r="AQ83" i="3"/>
  <c r="N83" i="4" s="1"/>
  <c r="AV83" i="3"/>
  <c r="O83" i="4" s="1"/>
  <c r="BB83" i="3"/>
  <c r="P83" i="4" s="1"/>
  <c r="AL84" i="3"/>
  <c r="AQ84" i="3"/>
  <c r="AV84" i="3"/>
  <c r="O84" i="4" s="1"/>
  <c r="BB84" i="3"/>
  <c r="AL85" i="3"/>
  <c r="M85" i="4" s="1"/>
  <c r="AQ85" i="3"/>
  <c r="N85" i="4" s="1"/>
  <c r="AV85" i="3"/>
  <c r="O85" i="4" s="1"/>
  <c r="BB85" i="3"/>
  <c r="P85" i="4" s="1"/>
  <c r="AL86" i="3"/>
  <c r="AQ86" i="3"/>
  <c r="N86" i="4" s="1"/>
  <c r="AV86" i="3"/>
  <c r="O86" i="4" s="1"/>
  <c r="BB86" i="3"/>
  <c r="P86" i="4" s="1"/>
  <c r="AL87" i="3"/>
  <c r="AQ87" i="3"/>
  <c r="AV87" i="3"/>
  <c r="O87" i="4" s="1"/>
  <c r="BB87" i="3"/>
  <c r="P87" i="4" s="1"/>
  <c r="AL88" i="3"/>
  <c r="M88" i="4" s="1"/>
  <c r="AQ88" i="3"/>
  <c r="N88" i="4" s="1"/>
  <c r="AV88" i="3"/>
  <c r="O88" i="4" s="1"/>
  <c r="BB88" i="3"/>
  <c r="P88" i="4" s="1"/>
  <c r="AL89" i="3"/>
  <c r="AQ89" i="3"/>
  <c r="N89" i="4" s="1"/>
  <c r="AV89" i="3"/>
  <c r="O89" i="4" s="1"/>
  <c r="BB89" i="3"/>
  <c r="P89" i="4" s="1"/>
  <c r="AL90" i="3"/>
  <c r="AQ90" i="3"/>
  <c r="AV90" i="3"/>
  <c r="BB90" i="3"/>
  <c r="AL91" i="3"/>
  <c r="M91" i="4" s="1"/>
  <c r="AQ91" i="3"/>
  <c r="N91" i="4" s="1"/>
  <c r="AV91" i="3"/>
  <c r="O91" i="4" s="1"/>
  <c r="BB91" i="3"/>
  <c r="P91" i="4" s="1"/>
  <c r="AL92" i="3"/>
  <c r="AQ92" i="3"/>
  <c r="N92" i="4" s="1"/>
  <c r="AV92" i="3"/>
  <c r="O92" i="4" s="1"/>
  <c r="BB92" i="3"/>
  <c r="P92" i="4" s="1"/>
  <c r="AL93" i="3"/>
  <c r="AQ93" i="3"/>
  <c r="AV93" i="3"/>
  <c r="BB93" i="3"/>
  <c r="P93" i="4" s="1"/>
  <c r="AL94" i="3"/>
  <c r="M94" i="4" s="1"/>
  <c r="AQ94" i="3"/>
  <c r="N94" i="4" s="1"/>
  <c r="AV94" i="3"/>
  <c r="O94" i="4" s="1"/>
  <c r="BB94" i="3"/>
  <c r="P94" i="4" s="1"/>
  <c r="AL95" i="3"/>
  <c r="AQ95" i="3"/>
  <c r="N95" i="4" s="1"/>
  <c r="AV95" i="3"/>
  <c r="O95" i="4" s="1"/>
  <c r="BB95" i="3"/>
  <c r="P95" i="4" s="1"/>
  <c r="AL96" i="3"/>
  <c r="AQ96" i="3"/>
  <c r="AV96" i="3"/>
  <c r="O96" i="4" s="1"/>
  <c r="BB96" i="3"/>
  <c r="AL97" i="3"/>
  <c r="M97" i="4" s="1"/>
  <c r="AQ97" i="3"/>
  <c r="N97" i="4" s="1"/>
  <c r="AV97" i="3"/>
  <c r="O97" i="4" s="1"/>
  <c r="BB97" i="3"/>
  <c r="P97" i="4" s="1"/>
  <c r="AL98" i="3"/>
  <c r="AQ98" i="3"/>
  <c r="AV98" i="3"/>
  <c r="BB98" i="3"/>
  <c r="P98" i="4" s="1"/>
  <c r="AL99" i="3"/>
  <c r="M99" i="4" s="1"/>
  <c r="AQ99" i="3"/>
  <c r="N99" i="4" s="1"/>
  <c r="AV99" i="3"/>
  <c r="O99" i="4" s="1"/>
  <c r="BB99" i="3"/>
  <c r="P99" i="4" s="1"/>
  <c r="AL100" i="3"/>
  <c r="AQ100" i="3"/>
  <c r="N100" i="4" s="1"/>
  <c r="AV100" i="3"/>
  <c r="O100" i="4" s="1"/>
  <c r="BB100" i="3"/>
  <c r="P100" i="4" s="1"/>
  <c r="AL101" i="3"/>
  <c r="AQ101" i="3"/>
  <c r="AV101" i="3"/>
  <c r="BB101" i="3"/>
  <c r="P101" i="4" s="1"/>
  <c r="AL102" i="3"/>
  <c r="M102" i="4" s="1"/>
  <c r="AQ102" i="3"/>
  <c r="N102" i="4" s="1"/>
  <c r="AV102" i="3"/>
  <c r="O102" i="4" s="1"/>
  <c r="BB102" i="3"/>
  <c r="AL103" i="3"/>
  <c r="AQ103" i="3"/>
  <c r="N103" i="4" s="1"/>
  <c r="AV103" i="3"/>
  <c r="O103" i="4" s="1"/>
  <c r="BB103" i="3"/>
  <c r="P103" i="4" s="1"/>
  <c r="AL104" i="3"/>
  <c r="AQ104" i="3"/>
  <c r="AV104" i="3"/>
  <c r="BB104" i="3"/>
  <c r="P104" i="4" s="1"/>
  <c r="AL105" i="3"/>
  <c r="M105" i="4" s="1"/>
  <c r="AQ105" i="3"/>
  <c r="AV105" i="3"/>
  <c r="O105" i="4" s="1"/>
  <c r="BB105" i="3"/>
  <c r="P105" i="4" s="1"/>
  <c r="AL106" i="3"/>
  <c r="AQ106" i="3"/>
  <c r="N106" i="4" s="1"/>
  <c r="AV106" i="3"/>
  <c r="O106" i="4" s="1"/>
  <c r="BB106" i="3"/>
  <c r="P106" i="4" s="1"/>
  <c r="AL107" i="3"/>
  <c r="AQ107" i="3"/>
  <c r="AV107" i="3"/>
  <c r="BB107" i="3"/>
  <c r="P107" i="4" s="1"/>
  <c r="AL108" i="3"/>
  <c r="M108" i="4" s="1"/>
  <c r="AQ108" i="3"/>
  <c r="N108" i="4" s="1"/>
  <c r="AV108" i="3"/>
  <c r="O108" i="4" s="1"/>
  <c r="BB108" i="3"/>
  <c r="AL109" i="3"/>
  <c r="AQ109" i="3"/>
  <c r="N109" i="4" s="1"/>
  <c r="AV109" i="3"/>
  <c r="O109" i="4" s="1"/>
  <c r="BB109" i="3"/>
  <c r="P109" i="4" s="1"/>
  <c r="AL110" i="3"/>
  <c r="AQ110" i="3"/>
  <c r="AV110" i="3"/>
  <c r="BB110" i="3"/>
  <c r="P110" i="4" s="1"/>
  <c r="AL111" i="3"/>
  <c r="M111" i="4" s="1"/>
  <c r="AQ111" i="3"/>
  <c r="N111" i="4" s="1"/>
  <c r="AV111" i="3"/>
  <c r="O111" i="4" s="1"/>
  <c r="BB111" i="3"/>
  <c r="P111" i="4" s="1"/>
  <c r="AL112" i="3"/>
  <c r="AQ112" i="3"/>
  <c r="N112" i="4" s="1"/>
  <c r="AV112" i="3"/>
  <c r="O112" i="4" s="1"/>
  <c r="BB112" i="3"/>
  <c r="P112" i="4" s="1"/>
  <c r="AL113" i="3"/>
  <c r="AQ113" i="3"/>
  <c r="AV113" i="3"/>
  <c r="BB113" i="3"/>
  <c r="P113" i="4" s="1"/>
  <c r="AL114" i="3"/>
  <c r="M114" i="4" s="1"/>
  <c r="AQ114" i="3"/>
  <c r="AV114" i="3"/>
  <c r="O114" i="4" s="1"/>
  <c r="BB114" i="3"/>
  <c r="P114" i="4" s="1"/>
  <c r="AL115" i="3"/>
  <c r="AQ115" i="3"/>
  <c r="N115" i="4" s="1"/>
  <c r="AV115" i="3"/>
  <c r="O115" i="4" s="1"/>
  <c r="BB115" i="3"/>
  <c r="P115" i="4" s="1"/>
  <c r="AL116" i="3"/>
  <c r="AQ116" i="3"/>
  <c r="AV116" i="3"/>
  <c r="BB116" i="3"/>
  <c r="P116" i="4" s="1"/>
  <c r="AL117" i="3"/>
  <c r="M117" i="4" s="1"/>
  <c r="AQ117" i="3"/>
  <c r="N117" i="4" s="1"/>
  <c r="AV117" i="3"/>
  <c r="O117" i="4" s="1"/>
  <c r="BB117" i="3"/>
  <c r="P117" i="4" s="1"/>
  <c r="AL118" i="3"/>
  <c r="AQ118" i="3"/>
  <c r="AV118" i="3"/>
  <c r="O118" i="4" s="1"/>
  <c r="BB118" i="3"/>
  <c r="P118" i="4" s="1"/>
  <c r="AL119" i="3"/>
  <c r="AQ119" i="3"/>
  <c r="AV119" i="3"/>
  <c r="BB119" i="3"/>
  <c r="P119" i="4" s="1"/>
  <c r="AL120" i="3"/>
  <c r="M120" i="4" s="1"/>
  <c r="AQ120" i="3"/>
  <c r="N120" i="4" s="1"/>
  <c r="AV120" i="3"/>
  <c r="O120" i="4" s="1"/>
  <c r="BB120" i="3"/>
  <c r="P120" i="4" s="1"/>
  <c r="AL121" i="3"/>
  <c r="AQ121" i="3"/>
  <c r="N121" i="4" s="1"/>
  <c r="AV121" i="3"/>
  <c r="O121" i="4" s="1"/>
  <c r="BB121" i="3"/>
  <c r="P121" i="4" s="1"/>
  <c r="AL122" i="3"/>
  <c r="AQ122" i="3"/>
  <c r="AV122" i="3"/>
  <c r="BB122" i="3"/>
  <c r="P122" i="4" s="1"/>
  <c r="AL123" i="3"/>
  <c r="M123" i="4" s="1"/>
  <c r="AQ123" i="3"/>
  <c r="N123" i="4" s="1"/>
  <c r="AV123" i="3"/>
  <c r="O123" i="4" s="1"/>
  <c r="BB123" i="3"/>
  <c r="P123" i="4" s="1"/>
  <c r="AL124" i="3"/>
  <c r="AQ124" i="3"/>
  <c r="N124" i="4" s="1"/>
  <c r="AV124" i="3"/>
  <c r="BB124" i="3"/>
  <c r="P124" i="4" s="1"/>
  <c r="AL125" i="3"/>
  <c r="AQ125" i="3"/>
  <c r="AV125" i="3"/>
  <c r="BB125" i="3"/>
  <c r="P125" i="4" s="1"/>
  <c r="AL126" i="3"/>
  <c r="M126" i="4" s="1"/>
  <c r="AQ126" i="3"/>
  <c r="AV126" i="3"/>
  <c r="O126" i="4" s="1"/>
  <c r="BB126" i="3"/>
  <c r="P126" i="4" s="1"/>
  <c r="AL127" i="3"/>
  <c r="AQ127" i="3"/>
  <c r="N127" i="4" s="1"/>
  <c r="AV127" i="3"/>
  <c r="O127" i="4" s="1"/>
  <c r="BB127" i="3"/>
  <c r="P127" i="4" s="1"/>
  <c r="AL128" i="3"/>
  <c r="AQ128" i="3"/>
  <c r="AV128" i="3"/>
  <c r="BB128" i="3"/>
  <c r="P128" i="4" s="1"/>
  <c r="AL129" i="3"/>
  <c r="M129" i="4" s="1"/>
  <c r="AQ129" i="3"/>
  <c r="N129" i="4" s="1"/>
  <c r="AV129" i="3"/>
  <c r="O129" i="4" s="1"/>
  <c r="BB129" i="3"/>
  <c r="P129" i="4" s="1"/>
  <c r="AL130" i="3"/>
  <c r="AQ130" i="3"/>
  <c r="N130" i="4" s="1"/>
  <c r="AV130" i="3"/>
  <c r="O130" i="4" s="1"/>
  <c r="BB130" i="3"/>
  <c r="P130" i="4" s="1"/>
  <c r="AL131" i="3"/>
  <c r="AQ131" i="3"/>
  <c r="AV131" i="3"/>
  <c r="BB131" i="3"/>
  <c r="P131" i="4" s="1"/>
  <c r="AL132" i="3"/>
  <c r="M132" i="4" s="1"/>
  <c r="AQ132" i="3"/>
  <c r="AV132" i="3"/>
  <c r="O132" i="4" s="1"/>
  <c r="BB132" i="3"/>
  <c r="P132" i="4" s="1"/>
  <c r="AL133" i="3"/>
  <c r="AQ133" i="3"/>
  <c r="N133" i="4" s="1"/>
  <c r="AV133" i="3"/>
  <c r="O133" i="4" s="1"/>
  <c r="BB133" i="3"/>
  <c r="P133" i="4" s="1"/>
  <c r="AL134" i="3"/>
  <c r="AQ134" i="3"/>
  <c r="AV134" i="3"/>
  <c r="BB134" i="3"/>
  <c r="P134" i="4" s="1"/>
  <c r="AL135" i="3"/>
  <c r="M135" i="4" s="1"/>
  <c r="AQ135" i="3"/>
  <c r="N135" i="4" s="1"/>
  <c r="AV135" i="3"/>
  <c r="O135" i="4" s="1"/>
  <c r="BB135" i="3"/>
  <c r="P135" i="4" s="1"/>
  <c r="AL136" i="3"/>
  <c r="AQ136" i="3"/>
  <c r="N136" i="4" s="1"/>
  <c r="AV136" i="3"/>
  <c r="O136" i="4" s="1"/>
  <c r="BB136" i="3"/>
  <c r="P136" i="4" s="1"/>
  <c r="AL137" i="3"/>
  <c r="AQ137" i="3"/>
  <c r="AV137" i="3"/>
  <c r="BB137" i="3"/>
  <c r="P137" i="4" s="1"/>
  <c r="AL138" i="3"/>
  <c r="M138" i="4" s="1"/>
  <c r="AQ138" i="3"/>
  <c r="N138" i="4" s="1"/>
  <c r="AV138" i="3"/>
  <c r="O138" i="4" s="1"/>
  <c r="BB138" i="3"/>
  <c r="AL139" i="3"/>
  <c r="AQ139" i="3"/>
  <c r="AV139" i="3"/>
  <c r="O139" i="4" s="1"/>
  <c r="BB139" i="3"/>
  <c r="P139" i="4" s="1"/>
  <c r="AL140" i="3"/>
  <c r="AQ140" i="3"/>
  <c r="AV140" i="3"/>
  <c r="BB140" i="3"/>
  <c r="P140" i="4" s="1"/>
  <c r="AL141" i="3"/>
  <c r="M141" i="4" s="1"/>
  <c r="AQ141" i="3"/>
  <c r="AV141" i="3"/>
  <c r="BB141" i="3"/>
  <c r="P141" i="4" s="1"/>
  <c r="AL142" i="3"/>
  <c r="AQ142" i="3"/>
  <c r="N142" i="4" s="1"/>
  <c r="AV142" i="3"/>
  <c r="O142" i="4" s="1"/>
  <c r="BB142" i="3"/>
  <c r="P142" i="4" s="1"/>
  <c r="AL143" i="3"/>
  <c r="AQ143" i="3"/>
  <c r="AV143" i="3"/>
  <c r="BB143" i="3"/>
  <c r="P143" i="4" s="1"/>
  <c r="AL144" i="3"/>
  <c r="M144" i="4" s="1"/>
  <c r="AQ144" i="3"/>
  <c r="N144" i="4" s="1"/>
  <c r="AV144" i="3"/>
  <c r="O144" i="4" s="1"/>
  <c r="BB144" i="3"/>
  <c r="P144" i="4" s="1"/>
  <c r="AL145" i="3"/>
  <c r="AQ145" i="3"/>
  <c r="N145" i="4" s="1"/>
  <c r="AV145" i="3"/>
  <c r="O145" i="4" s="1"/>
  <c r="BB145" i="3"/>
  <c r="P145" i="4" s="1"/>
  <c r="AL146" i="3"/>
  <c r="AQ146" i="3"/>
  <c r="AV146" i="3"/>
  <c r="BB146" i="3"/>
  <c r="P146" i="4" s="1"/>
  <c r="AL147" i="3"/>
  <c r="M147" i="4" s="1"/>
  <c r="AQ147" i="3"/>
  <c r="N147" i="4" s="1"/>
  <c r="AV147" i="3"/>
  <c r="O147" i="4" s="1"/>
  <c r="BB147" i="3"/>
  <c r="AL148" i="3"/>
  <c r="AQ148" i="3"/>
  <c r="N148" i="4" s="1"/>
  <c r="AV148" i="3"/>
  <c r="O148" i="4" s="1"/>
  <c r="BB148" i="3"/>
  <c r="P148" i="4" s="1"/>
  <c r="AL149" i="3"/>
  <c r="AQ149" i="3"/>
  <c r="AV149" i="3"/>
  <c r="BB149" i="3"/>
  <c r="P149" i="4" s="1"/>
  <c r="AL150" i="3"/>
  <c r="M150" i="4" s="1"/>
  <c r="AQ150" i="3"/>
  <c r="AV150" i="3"/>
  <c r="O150" i="4" s="1"/>
  <c r="BB150" i="3"/>
  <c r="P150" i="4" s="1"/>
  <c r="AL151" i="3"/>
  <c r="AQ151" i="3"/>
  <c r="N151" i="4" s="1"/>
  <c r="AV151" i="3"/>
  <c r="O151" i="4" s="1"/>
  <c r="BB151" i="3"/>
  <c r="P151" i="4" s="1"/>
  <c r="AL152" i="3"/>
  <c r="AQ152" i="3"/>
  <c r="AV152" i="3"/>
  <c r="BB152" i="3"/>
  <c r="P152" i="4" s="1"/>
  <c r="AL153" i="3"/>
  <c r="M153" i="4" s="1"/>
  <c r="AQ153" i="3"/>
  <c r="N153" i="4" s="1"/>
  <c r="AV153" i="3"/>
  <c r="O153" i="4" s="1"/>
  <c r="BB153" i="3"/>
  <c r="P153" i="4" s="1"/>
  <c r="AL154" i="3"/>
  <c r="AQ154" i="3"/>
  <c r="N154" i="4" s="1"/>
  <c r="AV154" i="3"/>
  <c r="O154" i="4" s="1"/>
  <c r="BB154" i="3"/>
  <c r="P154" i="4" s="1"/>
  <c r="AL155" i="3"/>
  <c r="AQ155" i="3"/>
  <c r="AV155" i="3"/>
  <c r="BB155" i="3"/>
  <c r="P155" i="4" s="1"/>
  <c r="AL156" i="3"/>
  <c r="M156" i="4" s="1"/>
  <c r="AQ156" i="3"/>
  <c r="N156" i="4" s="1"/>
  <c r="AV156" i="3"/>
  <c r="O156" i="4" s="1"/>
  <c r="BB156" i="3"/>
  <c r="P156" i="4" s="1"/>
  <c r="AL157" i="3"/>
  <c r="AQ157" i="3"/>
  <c r="N157" i="4" s="1"/>
  <c r="AV157" i="3"/>
  <c r="O157" i="4" s="1"/>
  <c r="BB157" i="3"/>
  <c r="P157" i="4" s="1"/>
  <c r="AL158" i="3"/>
  <c r="AQ158" i="3"/>
  <c r="AV158" i="3"/>
  <c r="BB158" i="3"/>
  <c r="P158" i="4" s="1"/>
  <c r="AL159" i="3"/>
  <c r="M159" i="4" s="1"/>
  <c r="AQ159" i="3"/>
  <c r="AV159" i="3"/>
  <c r="O159" i="4" s="1"/>
  <c r="BB159" i="3"/>
  <c r="P159" i="4" s="1"/>
  <c r="AL160" i="3"/>
  <c r="AQ160" i="3"/>
  <c r="N160" i="4" s="1"/>
  <c r="AV160" i="3"/>
  <c r="O160" i="4" s="1"/>
  <c r="BB160" i="3"/>
  <c r="P160" i="4" s="1"/>
  <c r="AL161" i="3"/>
  <c r="AQ161" i="3"/>
  <c r="AV161" i="3"/>
  <c r="BB161" i="3"/>
  <c r="P161" i="4" s="1"/>
  <c r="AL162" i="3"/>
  <c r="M162" i="4" s="1"/>
  <c r="AQ162" i="3"/>
  <c r="AV162" i="3"/>
  <c r="O162" i="4" s="1"/>
  <c r="BB162" i="3"/>
  <c r="P162" i="4" s="1"/>
  <c r="AL163" i="3"/>
  <c r="AQ163" i="3"/>
  <c r="N163" i="4" s="1"/>
  <c r="AV163" i="3"/>
  <c r="O163" i="4" s="1"/>
  <c r="BB163" i="3"/>
  <c r="P163" i="4" s="1"/>
  <c r="AL164" i="3"/>
  <c r="AQ164" i="3"/>
  <c r="AV164" i="3"/>
  <c r="BB164" i="3"/>
  <c r="P164" i="4" s="1"/>
  <c r="AL165" i="3"/>
  <c r="AQ165" i="3"/>
  <c r="N165" i="4" s="1"/>
  <c r="AV165" i="3"/>
  <c r="O165" i="4" s="1"/>
  <c r="BB165" i="3"/>
  <c r="AL166" i="3"/>
  <c r="AQ166" i="3"/>
  <c r="N166" i="4" s="1"/>
  <c r="AV166" i="3"/>
  <c r="O166" i="4" s="1"/>
  <c r="BB166" i="3"/>
  <c r="P166" i="4" s="1"/>
  <c r="AL167" i="3"/>
  <c r="AQ167" i="3"/>
  <c r="AV167" i="3"/>
  <c r="BB167" i="3"/>
  <c r="P167" i="4" s="1"/>
  <c r="AL168" i="3"/>
  <c r="M168" i="4" s="1"/>
  <c r="AQ168" i="3"/>
  <c r="N168" i="4" s="1"/>
  <c r="AV168" i="3"/>
  <c r="O168" i="4" s="1"/>
  <c r="BB168" i="3"/>
  <c r="P168" i="4" s="1"/>
  <c r="AL169" i="3"/>
  <c r="AQ169" i="3"/>
  <c r="N169" i="4" s="1"/>
  <c r="AV169" i="3"/>
  <c r="O169" i="4" s="1"/>
  <c r="BB169" i="3"/>
  <c r="P169" i="4" s="1"/>
  <c r="AL170" i="3"/>
  <c r="AQ170" i="3"/>
  <c r="AV170" i="3"/>
  <c r="BB170" i="3"/>
  <c r="P170" i="4" s="1"/>
  <c r="AL171" i="3"/>
  <c r="M171" i="4" s="1"/>
  <c r="AQ171" i="3"/>
  <c r="AV171" i="3"/>
  <c r="O171" i="4" s="1"/>
  <c r="BB171" i="3"/>
  <c r="AL172" i="3"/>
  <c r="AQ172" i="3"/>
  <c r="N172" i="4" s="1"/>
  <c r="AV172" i="3"/>
  <c r="O172" i="4" s="1"/>
  <c r="BB172" i="3"/>
  <c r="P172" i="4" s="1"/>
  <c r="AL173" i="3"/>
  <c r="AQ173" i="3"/>
  <c r="AV173" i="3"/>
  <c r="BB173" i="3"/>
  <c r="P173" i="4" s="1"/>
  <c r="AL174" i="3"/>
  <c r="M174" i="4" s="1"/>
  <c r="AQ174" i="3"/>
  <c r="N174" i="4" s="1"/>
  <c r="AV174" i="3"/>
  <c r="O174" i="4" s="1"/>
  <c r="BB174" i="3"/>
  <c r="AL175" i="3"/>
  <c r="AQ175" i="3"/>
  <c r="N175" i="4" s="1"/>
  <c r="AV175" i="3"/>
  <c r="O175" i="4" s="1"/>
  <c r="BB175" i="3"/>
  <c r="P175" i="4" s="1"/>
  <c r="AL176" i="3"/>
  <c r="AQ176" i="3"/>
  <c r="AV176" i="3"/>
  <c r="BB176" i="3"/>
  <c r="P176" i="4" s="1"/>
  <c r="AL177" i="3"/>
  <c r="M177" i="4" s="1"/>
  <c r="AQ177" i="3"/>
  <c r="N177" i="4" s="1"/>
  <c r="AV177" i="3"/>
  <c r="O177" i="4" s="1"/>
  <c r="BB177" i="3"/>
  <c r="P177" i="4" s="1"/>
  <c r="AL178" i="3"/>
  <c r="AQ178" i="3"/>
  <c r="N178" i="4" s="1"/>
  <c r="AV178" i="3"/>
  <c r="O178" i="4" s="1"/>
  <c r="BB178" i="3"/>
  <c r="P178" i="4" s="1"/>
  <c r="AL179" i="3"/>
  <c r="AQ179" i="3"/>
  <c r="AV179" i="3"/>
  <c r="BB179" i="3"/>
  <c r="P179" i="4" s="1"/>
  <c r="AL180" i="3"/>
  <c r="M180" i="4" s="1"/>
  <c r="AQ180" i="3"/>
  <c r="N180" i="4" s="1"/>
  <c r="AV180" i="3"/>
  <c r="O180" i="4" s="1"/>
  <c r="BB180" i="3"/>
  <c r="AL181" i="3"/>
  <c r="AQ181" i="3"/>
  <c r="N181" i="4" s="1"/>
  <c r="AV181" i="3"/>
  <c r="O181" i="4" s="1"/>
  <c r="BB181" i="3"/>
  <c r="P181" i="4" s="1"/>
  <c r="AL182" i="3"/>
  <c r="AQ182" i="3"/>
  <c r="AV182" i="3"/>
  <c r="BB182" i="3"/>
  <c r="P182" i="4" s="1"/>
  <c r="AL183" i="3"/>
  <c r="M183" i="4" s="1"/>
  <c r="AQ183" i="3"/>
  <c r="AV183" i="3"/>
  <c r="O183" i="4" s="1"/>
  <c r="BB183" i="3"/>
  <c r="P183" i="4" s="1"/>
  <c r="AL184" i="3"/>
  <c r="AQ184" i="3"/>
  <c r="N184" i="4" s="1"/>
  <c r="AV184" i="3"/>
  <c r="O184" i="4" s="1"/>
  <c r="BB184" i="3"/>
  <c r="P184" i="4" s="1"/>
  <c r="AL185" i="3"/>
  <c r="AQ185" i="3"/>
  <c r="AV185" i="3"/>
  <c r="BB185" i="3"/>
  <c r="P185" i="4" s="1"/>
  <c r="AL186" i="3"/>
  <c r="M186" i="4" s="1"/>
  <c r="AQ186" i="3"/>
  <c r="N186" i="4" s="1"/>
  <c r="AV186" i="3"/>
  <c r="O186" i="4" s="1"/>
  <c r="BB186" i="3"/>
  <c r="AL187" i="3"/>
  <c r="AQ187" i="3"/>
  <c r="N187" i="4" s="1"/>
  <c r="AV187" i="3"/>
  <c r="BB187" i="3"/>
  <c r="P187" i="4" s="1"/>
  <c r="AL188" i="3"/>
  <c r="AQ188" i="3"/>
  <c r="AV188" i="3"/>
  <c r="BB188" i="3"/>
  <c r="P188" i="4" s="1"/>
  <c r="AL189" i="3"/>
  <c r="M189" i="4" s="1"/>
  <c r="AQ189" i="3"/>
  <c r="N189" i="4" s="1"/>
  <c r="AV189" i="3"/>
  <c r="O189" i="4" s="1"/>
  <c r="BB189" i="3"/>
  <c r="P189" i="4" s="1"/>
  <c r="AL190" i="3"/>
  <c r="AQ190" i="3"/>
  <c r="N190" i="4" s="1"/>
  <c r="AV190" i="3"/>
  <c r="O190" i="4" s="1"/>
  <c r="BB190" i="3"/>
  <c r="P190" i="4" s="1"/>
  <c r="AL191" i="3"/>
  <c r="AQ191" i="3"/>
  <c r="AV191" i="3"/>
  <c r="BB191" i="3"/>
  <c r="P191" i="4" s="1"/>
  <c r="AL192" i="3"/>
  <c r="M192" i="4" s="1"/>
  <c r="AQ192" i="3"/>
  <c r="N192" i="4" s="1"/>
  <c r="AV192" i="3"/>
  <c r="O192" i="4" s="1"/>
  <c r="BB192" i="3"/>
  <c r="P192" i="4" s="1"/>
  <c r="AL193" i="3"/>
  <c r="AQ193" i="3"/>
  <c r="N193" i="4" s="1"/>
  <c r="AV193" i="3"/>
  <c r="O193" i="4" s="1"/>
  <c r="BB193" i="3"/>
  <c r="P193" i="4" s="1"/>
  <c r="AL194" i="3"/>
  <c r="AQ194" i="3"/>
  <c r="AV194" i="3"/>
  <c r="BB194" i="3"/>
  <c r="P194" i="4" s="1"/>
  <c r="AL195" i="3"/>
  <c r="M195" i="4" s="1"/>
  <c r="AQ195" i="3"/>
  <c r="N195" i="4" s="1"/>
  <c r="AV195" i="3"/>
  <c r="O195" i="4" s="1"/>
  <c r="BB195" i="3"/>
  <c r="P195" i="4" s="1"/>
  <c r="AL196" i="3"/>
  <c r="AQ196" i="3"/>
  <c r="N196" i="4" s="1"/>
  <c r="AV196" i="3"/>
  <c r="O196" i="4" s="1"/>
  <c r="BB196" i="3"/>
  <c r="P196" i="4" s="1"/>
  <c r="AL197" i="3"/>
  <c r="AQ197" i="3"/>
  <c r="AV197" i="3"/>
  <c r="BB197" i="3"/>
  <c r="P197" i="4" s="1"/>
  <c r="AL198" i="3"/>
  <c r="M198" i="4" s="1"/>
  <c r="AQ198" i="3"/>
  <c r="N198" i="4" s="1"/>
  <c r="AV198" i="3"/>
  <c r="O198" i="4" s="1"/>
  <c r="BB198" i="3"/>
  <c r="P198" i="4" s="1"/>
  <c r="AL199" i="3"/>
  <c r="AQ199" i="3"/>
  <c r="N199" i="4" s="1"/>
  <c r="AV199" i="3"/>
  <c r="O199" i="4" s="1"/>
  <c r="BB199" i="3"/>
  <c r="P199" i="4" s="1"/>
  <c r="AL200" i="3"/>
  <c r="AQ200" i="3"/>
  <c r="AV200" i="3"/>
  <c r="BB200" i="3"/>
  <c r="P200" i="4" s="1"/>
  <c r="AL201" i="3"/>
  <c r="M201" i="4" s="1"/>
  <c r="AQ201" i="3"/>
  <c r="N201" i="4" s="1"/>
  <c r="AV201" i="3"/>
  <c r="O201" i="4" s="1"/>
  <c r="BB201" i="3"/>
  <c r="AL202" i="3"/>
  <c r="AQ202" i="3"/>
  <c r="AV202" i="3"/>
  <c r="O202" i="4" s="1"/>
  <c r="BB202" i="3"/>
  <c r="P202" i="4" s="1"/>
  <c r="AL203" i="3"/>
  <c r="AQ203" i="3"/>
  <c r="AV203" i="3"/>
  <c r="BB203" i="3"/>
  <c r="P203" i="4" s="1"/>
  <c r="AL204" i="3"/>
  <c r="M204" i="4" s="1"/>
  <c r="AQ204" i="3"/>
  <c r="N204" i="4" s="1"/>
  <c r="AV204" i="3"/>
  <c r="O204" i="4" s="1"/>
  <c r="BB204" i="3"/>
  <c r="P204" i="4" s="1"/>
  <c r="AL205" i="3"/>
  <c r="AQ205" i="3"/>
  <c r="N205" i="4" s="1"/>
  <c r="AV205" i="3"/>
  <c r="O205" i="4" s="1"/>
  <c r="BB205" i="3"/>
  <c r="P205" i="4" s="1"/>
  <c r="AL206" i="3"/>
  <c r="AQ206" i="3"/>
  <c r="AV206" i="3"/>
  <c r="BB206" i="3"/>
  <c r="P206" i="4" s="1"/>
  <c r="AL207" i="3"/>
  <c r="AQ207" i="3"/>
  <c r="N207" i="4" s="1"/>
  <c r="AV207" i="3"/>
  <c r="O207" i="4" s="1"/>
  <c r="BB207" i="3"/>
  <c r="P207" i="4" s="1"/>
  <c r="AL208" i="3"/>
  <c r="AQ208" i="3"/>
  <c r="N208" i="4" s="1"/>
  <c r="AV208" i="3"/>
  <c r="O208" i="4" s="1"/>
  <c r="BB208" i="3"/>
  <c r="P208" i="4" s="1"/>
  <c r="AL209" i="3"/>
  <c r="AQ209" i="3"/>
  <c r="AV209" i="3"/>
  <c r="BB209" i="3"/>
  <c r="P209" i="4" s="1"/>
  <c r="AL210" i="3"/>
  <c r="M210" i="4" s="1"/>
  <c r="AQ210" i="3"/>
  <c r="N210" i="4" s="1"/>
  <c r="AV210" i="3"/>
  <c r="O210" i="4" s="1"/>
  <c r="BB210" i="3"/>
  <c r="AL211" i="3"/>
  <c r="AQ211" i="3"/>
  <c r="N211" i="4" s="1"/>
  <c r="AV211" i="3"/>
  <c r="O211" i="4" s="1"/>
  <c r="BB211" i="3"/>
  <c r="P211" i="4" s="1"/>
  <c r="AL212" i="3"/>
  <c r="AQ212" i="3"/>
  <c r="AV212" i="3"/>
  <c r="BB212" i="3"/>
  <c r="P212" i="4" s="1"/>
  <c r="AL213" i="3"/>
  <c r="M213" i="4" s="1"/>
  <c r="AQ213" i="3"/>
  <c r="N213" i="4" s="1"/>
  <c r="AV213" i="3"/>
  <c r="O213" i="4" s="1"/>
  <c r="BB213" i="3"/>
  <c r="P213" i="4" s="1"/>
  <c r="AL214" i="3"/>
  <c r="AQ214" i="3"/>
  <c r="AV214" i="3"/>
  <c r="O214" i="4" s="1"/>
  <c r="BB214" i="3"/>
  <c r="P214" i="4" s="1"/>
  <c r="AL215" i="3"/>
  <c r="AQ215" i="3"/>
  <c r="AV215" i="3"/>
  <c r="BB215" i="3"/>
  <c r="P215" i="4" s="1"/>
  <c r="AL216" i="3"/>
  <c r="M216" i="4" s="1"/>
  <c r="AQ216" i="3"/>
  <c r="N216" i="4" s="1"/>
  <c r="AV216" i="3"/>
  <c r="O216" i="4" s="1"/>
  <c r="BB216" i="3"/>
  <c r="P216" i="4" s="1"/>
  <c r="AL217" i="3"/>
  <c r="AQ217" i="3"/>
  <c r="N217" i="4" s="1"/>
  <c r="AV217" i="3"/>
  <c r="O217" i="4" s="1"/>
  <c r="BB217" i="3"/>
  <c r="P217" i="4" s="1"/>
  <c r="AL218" i="3"/>
  <c r="AQ218" i="3"/>
  <c r="AV218" i="3"/>
  <c r="BB218" i="3"/>
  <c r="P218" i="4" s="1"/>
  <c r="AL219" i="3"/>
  <c r="M219" i="4" s="1"/>
  <c r="AQ219" i="3"/>
  <c r="N219" i="4" s="1"/>
  <c r="AV219" i="3"/>
  <c r="O219" i="4" s="1"/>
  <c r="BB219" i="3"/>
  <c r="AL220" i="3"/>
  <c r="AQ220" i="3"/>
  <c r="N220" i="4" s="1"/>
  <c r="AV220" i="3"/>
  <c r="O220" i="4" s="1"/>
  <c r="BB220" i="3"/>
  <c r="P220" i="4" s="1"/>
  <c r="AL221" i="3"/>
  <c r="AQ221" i="3"/>
  <c r="AV221" i="3"/>
  <c r="BB221" i="3"/>
  <c r="P221" i="4" s="1"/>
  <c r="AL222" i="3"/>
  <c r="M222" i="4" s="1"/>
  <c r="AQ222" i="3"/>
  <c r="N222" i="4" s="1"/>
  <c r="AV222" i="3"/>
  <c r="O222" i="4" s="1"/>
  <c r="BB222" i="3"/>
  <c r="AL223" i="3"/>
  <c r="AQ223" i="3"/>
  <c r="N223" i="4" s="1"/>
  <c r="AV223" i="3"/>
  <c r="O223" i="4" s="1"/>
  <c r="BB223" i="3"/>
  <c r="P223" i="4" s="1"/>
  <c r="AL224" i="3"/>
  <c r="AQ224" i="3"/>
  <c r="AV224" i="3"/>
  <c r="BB224" i="3"/>
  <c r="P224" i="4" s="1"/>
  <c r="AL225" i="3"/>
  <c r="M225" i="4" s="1"/>
  <c r="AQ225" i="3"/>
  <c r="N225" i="4" s="1"/>
  <c r="AV225" i="3"/>
  <c r="O225" i="4" s="1"/>
  <c r="BB225" i="3"/>
  <c r="AL226" i="3"/>
  <c r="AQ226" i="3"/>
  <c r="N226" i="4" s="1"/>
  <c r="AV226" i="3"/>
  <c r="O226" i="4" s="1"/>
  <c r="BB226" i="3"/>
  <c r="P226" i="4" s="1"/>
  <c r="AL227" i="3"/>
  <c r="AQ227" i="3"/>
  <c r="AV227" i="3"/>
  <c r="BB227" i="3"/>
  <c r="P227" i="4" s="1"/>
  <c r="AL228" i="3"/>
  <c r="M228" i="4" s="1"/>
  <c r="AQ228" i="3"/>
  <c r="N228" i="4" s="1"/>
  <c r="AV228" i="3"/>
  <c r="O228" i="4" s="1"/>
  <c r="BB228" i="3"/>
  <c r="P228" i="4" s="1"/>
  <c r="AL229" i="3"/>
  <c r="AQ229" i="3"/>
  <c r="N229" i="4" s="1"/>
  <c r="AV229" i="3"/>
  <c r="O229" i="4" s="1"/>
  <c r="BB229" i="3"/>
  <c r="P229" i="4" s="1"/>
  <c r="AL230" i="3"/>
  <c r="AQ230" i="3"/>
  <c r="AV230" i="3"/>
  <c r="BB230" i="3"/>
  <c r="P230" i="4" s="1"/>
  <c r="AL231" i="3"/>
  <c r="M231" i="4" s="1"/>
  <c r="AQ231" i="3"/>
  <c r="N231" i="4" s="1"/>
  <c r="AV231" i="3"/>
  <c r="O231" i="4" s="1"/>
  <c r="BB231" i="3"/>
  <c r="P231" i="4" s="1"/>
  <c r="AL232" i="3"/>
  <c r="AQ232" i="3"/>
  <c r="N232" i="4" s="1"/>
  <c r="AV232" i="3"/>
  <c r="O232" i="4" s="1"/>
  <c r="BB232" i="3"/>
  <c r="P232" i="4" s="1"/>
  <c r="AL233" i="3"/>
  <c r="AQ233" i="3"/>
  <c r="AV233" i="3"/>
  <c r="BB233" i="3"/>
  <c r="P233" i="4" s="1"/>
  <c r="AL234" i="3"/>
  <c r="M234" i="4" s="1"/>
  <c r="AQ234" i="3"/>
  <c r="N234" i="4" s="1"/>
  <c r="AV234" i="3"/>
  <c r="O234" i="4" s="1"/>
  <c r="BB234" i="3"/>
  <c r="P234" i="4" s="1"/>
  <c r="AL235" i="3"/>
  <c r="AQ235" i="3"/>
  <c r="AV235" i="3"/>
  <c r="O235" i="4" s="1"/>
  <c r="BB235" i="3"/>
  <c r="P235" i="4" s="1"/>
  <c r="AL236" i="3"/>
  <c r="AQ236" i="3"/>
  <c r="AV236" i="3"/>
  <c r="BB236" i="3"/>
  <c r="P236" i="4" s="1"/>
  <c r="AL237" i="3"/>
  <c r="M237" i="4" s="1"/>
  <c r="AQ237" i="3"/>
  <c r="N237" i="4" s="1"/>
  <c r="AV237" i="3"/>
  <c r="O237" i="4" s="1"/>
  <c r="BB237" i="3"/>
  <c r="AL238" i="3"/>
  <c r="AQ238" i="3"/>
  <c r="N238" i="4" s="1"/>
  <c r="AV238" i="3"/>
  <c r="O238" i="4" s="1"/>
  <c r="BB238" i="3"/>
  <c r="P238" i="4" s="1"/>
  <c r="AL239" i="3"/>
  <c r="AQ239" i="3"/>
  <c r="AV239" i="3"/>
  <c r="BB239" i="3"/>
  <c r="P239" i="4" s="1"/>
  <c r="AL240" i="3"/>
  <c r="M240" i="4" s="1"/>
  <c r="AQ240" i="3"/>
  <c r="N240" i="4" s="1"/>
  <c r="AV240" i="3"/>
  <c r="BB240" i="3"/>
  <c r="P240" i="4" s="1"/>
  <c r="AL241" i="3"/>
  <c r="AQ241" i="3"/>
  <c r="N241" i="4" s="1"/>
  <c r="AV241" i="3"/>
  <c r="O241" i="4" s="1"/>
  <c r="BB241" i="3"/>
  <c r="P241" i="4" s="1"/>
  <c r="AL242" i="3"/>
  <c r="AQ242" i="3"/>
  <c r="AV242" i="3"/>
  <c r="BB242" i="3"/>
  <c r="P242" i="4" s="1"/>
  <c r="AL243" i="3"/>
  <c r="M243" i="4" s="1"/>
  <c r="AQ243" i="3"/>
  <c r="N243" i="4" s="1"/>
  <c r="AV243" i="3"/>
  <c r="O243" i="4" s="1"/>
  <c r="BB243" i="3"/>
  <c r="AL244" i="3"/>
  <c r="AQ244" i="3"/>
  <c r="N244" i="4" s="1"/>
  <c r="AV244" i="3"/>
  <c r="BB244" i="3"/>
  <c r="P244" i="4" s="1"/>
  <c r="AL245" i="3"/>
  <c r="AQ245" i="3"/>
  <c r="AV245" i="3"/>
  <c r="BB245" i="3"/>
  <c r="P245" i="4" s="1"/>
  <c r="AL246" i="3"/>
  <c r="M246" i="4" s="1"/>
  <c r="AQ246" i="3"/>
  <c r="N246" i="4" s="1"/>
  <c r="AV246" i="3"/>
  <c r="O246" i="4" s="1"/>
  <c r="BB246" i="3"/>
  <c r="AL247" i="3"/>
  <c r="AQ247" i="3"/>
  <c r="N247" i="4" s="1"/>
  <c r="AV247" i="3"/>
  <c r="O247" i="4" s="1"/>
  <c r="BB247" i="3"/>
  <c r="P247" i="4" s="1"/>
  <c r="AL248" i="3"/>
  <c r="AQ248" i="3"/>
  <c r="AV248" i="3"/>
  <c r="BB248" i="3"/>
  <c r="P248" i="4" s="1"/>
  <c r="AL249" i="3"/>
  <c r="M249" i="4" s="1"/>
  <c r="AQ249" i="3"/>
  <c r="N249" i="4" s="1"/>
  <c r="AV249" i="3"/>
  <c r="O249" i="4" s="1"/>
  <c r="BB249" i="3"/>
  <c r="AL250" i="3"/>
  <c r="AQ250" i="3"/>
  <c r="N250" i="4" s="1"/>
  <c r="AV250" i="3"/>
  <c r="O250" i="4" s="1"/>
  <c r="BB250" i="3"/>
  <c r="P250" i="4" s="1"/>
  <c r="AL251" i="3"/>
  <c r="AQ251" i="3"/>
  <c r="AV251" i="3"/>
  <c r="BB251" i="3"/>
  <c r="P251" i="4" s="1"/>
  <c r="AL252" i="3"/>
  <c r="M252" i="4" s="1"/>
  <c r="AQ252" i="3"/>
  <c r="N252" i="4" s="1"/>
  <c r="AV252" i="3"/>
  <c r="O252" i="4" s="1"/>
  <c r="BB252" i="3"/>
  <c r="AL253" i="3"/>
  <c r="AQ253" i="3"/>
  <c r="N253" i="4" s="1"/>
  <c r="AV253" i="3"/>
  <c r="O253" i="4" s="1"/>
  <c r="BB253" i="3"/>
  <c r="P253" i="4" s="1"/>
  <c r="AL254" i="3"/>
  <c r="AQ254" i="3"/>
  <c r="AV254" i="3"/>
  <c r="BB254" i="3"/>
  <c r="P254" i="4" s="1"/>
  <c r="AL255" i="3"/>
  <c r="M255" i="4" s="1"/>
  <c r="AQ255" i="3"/>
  <c r="N255" i="4" s="1"/>
  <c r="AV255" i="3"/>
  <c r="O255" i="4" s="1"/>
  <c r="BB255" i="3"/>
  <c r="AL256" i="3"/>
  <c r="AQ256" i="3"/>
  <c r="N256" i="4" s="1"/>
  <c r="AV256" i="3"/>
  <c r="O256" i="4" s="1"/>
  <c r="BB256" i="3"/>
  <c r="P256" i="4" s="1"/>
  <c r="AL257" i="3"/>
  <c r="AQ257" i="3"/>
  <c r="AV257" i="3"/>
  <c r="BB257" i="3"/>
  <c r="P257" i="4" s="1"/>
  <c r="AL258" i="3"/>
  <c r="M258" i="4" s="1"/>
  <c r="AQ258" i="3"/>
  <c r="N258" i="4" s="1"/>
  <c r="AV258" i="3"/>
  <c r="O258" i="4" s="1"/>
  <c r="BB258" i="3"/>
  <c r="P258" i="4" s="1"/>
  <c r="AL259" i="3"/>
  <c r="AQ259" i="3"/>
  <c r="N259" i="4" s="1"/>
  <c r="AV259" i="3"/>
  <c r="O259" i="4" s="1"/>
  <c r="BB259" i="3"/>
  <c r="P259" i="4" s="1"/>
  <c r="AL260" i="3"/>
  <c r="AQ260" i="3"/>
  <c r="AV260" i="3"/>
  <c r="BB260" i="3"/>
  <c r="P260" i="4" s="1"/>
  <c r="AL261" i="3"/>
  <c r="M261" i="4" s="1"/>
  <c r="AQ261" i="3"/>
  <c r="N261" i="4" s="1"/>
  <c r="AV261" i="3"/>
  <c r="O261" i="4" s="1"/>
  <c r="BB261" i="3"/>
  <c r="AL262" i="3"/>
  <c r="AQ262" i="3"/>
  <c r="N262" i="4" s="1"/>
  <c r="AV262" i="3"/>
  <c r="O262" i="4" s="1"/>
  <c r="BB262" i="3"/>
  <c r="P262" i="4" s="1"/>
  <c r="AL263" i="3"/>
  <c r="AQ263" i="3"/>
  <c r="AV263" i="3"/>
  <c r="BB263" i="3"/>
  <c r="P263" i="4" s="1"/>
  <c r="AL264" i="3"/>
  <c r="M264" i="4" s="1"/>
  <c r="AQ264" i="3"/>
  <c r="N264" i="4" s="1"/>
  <c r="AV264" i="3"/>
  <c r="O264" i="4" s="1"/>
  <c r="BB264" i="3"/>
  <c r="P264" i="4" s="1"/>
  <c r="AL265" i="3"/>
  <c r="AQ265" i="3"/>
  <c r="N265" i="4" s="1"/>
  <c r="AV265" i="3"/>
  <c r="O265" i="4" s="1"/>
  <c r="BB265" i="3"/>
  <c r="P265" i="4" s="1"/>
  <c r="AL266" i="3"/>
  <c r="AQ266" i="3"/>
  <c r="AV266" i="3"/>
  <c r="BB266" i="3"/>
  <c r="P266" i="4" s="1"/>
  <c r="AL267" i="3"/>
  <c r="M267" i="4" s="1"/>
  <c r="AQ267" i="3"/>
  <c r="N267" i="4" s="1"/>
  <c r="AV267" i="3"/>
  <c r="O267" i="4" s="1"/>
  <c r="BB267" i="3"/>
  <c r="P267" i="4" s="1"/>
  <c r="AL268" i="3"/>
  <c r="AQ268" i="3"/>
  <c r="AV268" i="3"/>
  <c r="O268" i="4" s="1"/>
  <c r="BB268" i="3"/>
  <c r="P268" i="4" s="1"/>
  <c r="AL269" i="3"/>
  <c r="AQ269" i="3"/>
  <c r="AV269" i="3"/>
  <c r="BB269" i="3"/>
  <c r="P269" i="4" s="1"/>
  <c r="AL270" i="3"/>
  <c r="M270" i="4" s="1"/>
  <c r="AQ270" i="3"/>
  <c r="N270" i="4" s="1"/>
  <c r="AV270" i="3"/>
  <c r="O270" i="4" s="1"/>
  <c r="BB270" i="3"/>
  <c r="P270" i="4" s="1"/>
  <c r="AL271" i="3"/>
  <c r="AQ271" i="3"/>
  <c r="N271" i="4" s="1"/>
  <c r="AV271" i="3"/>
  <c r="O271" i="4" s="1"/>
  <c r="BB271" i="3"/>
  <c r="P271" i="4" s="1"/>
  <c r="AL272" i="3"/>
  <c r="AQ272" i="3"/>
  <c r="AV272" i="3"/>
  <c r="BB272" i="3"/>
  <c r="P272" i="4" s="1"/>
  <c r="AL273" i="3"/>
  <c r="M273" i="4" s="1"/>
  <c r="AQ273" i="3"/>
  <c r="N273" i="4" s="1"/>
  <c r="AV273" i="3"/>
  <c r="O273" i="4" s="1"/>
  <c r="BB273" i="3"/>
  <c r="AL274" i="3"/>
  <c r="AQ274" i="3"/>
  <c r="N274" i="4" s="1"/>
  <c r="AV274" i="3"/>
  <c r="O274" i="4" s="1"/>
  <c r="BB274" i="3"/>
  <c r="P274" i="4" s="1"/>
  <c r="AL275" i="3"/>
  <c r="AQ275" i="3"/>
  <c r="AV275" i="3"/>
  <c r="BB275" i="3"/>
  <c r="P275" i="4" s="1"/>
  <c r="AL276" i="3"/>
  <c r="AQ276" i="3"/>
  <c r="N276" i="4" s="1"/>
  <c r="AV276" i="3"/>
  <c r="BB276" i="3"/>
  <c r="P276" i="4" s="1"/>
  <c r="AL277" i="3"/>
  <c r="AQ277" i="3"/>
  <c r="N277" i="4" s="1"/>
  <c r="AV277" i="3"/>
  <c r="O277" i="4" s="1"/>
  <c r="BB277" i="3"/>
  <c r="P277" i="4" s="1"/>
  <c r="AL278" i="3"/>
  <c r="AQ278" i="3"/>
  <c r="AV278" i="3"/>
  <c r="BB278" i="3"/>
  <c r="P278" i="4" s="1"/>
  <c r="AL279" i="3"/>
  <c r="M279" i="4" s="1"/>
  <c r="AQ279" i="3"/>
  <c r="N279" i="4" s="1"/>
  <c r="AV279" i="3"/>
  <c r="O279" i="4" s="1"/>
  <c r="BB279" i="3"/>
  <c r="AL280" i="3"/>
  <c r="AQ280" i="3"/>
  <c r="N280" i="4" s="1"/>
  <c r="AV280" i="3"/>
  <c r="O280" i="4" s="1"/>
  <c r="BB280" i="3"/>
  <c r="P280" i="4" s="1"/>
  <c r="AL281" i="3"/>
  <c r="AQ281" i="3"/>
  <c r="AV281" i="3"/>
  <c r="BB281" i="3"/>
  <c r="P281" i="4" s="1"/>
  <c r="AL282" i="3"/>
  <c r="M282" i="4" s="1"/>
  <c r="AQ282" i="3"/>
  <c r="N282" i="4" s="1"/>
  <c r="AV282" i="3"/>
  <c r="O282" i="4" s="1"/>
  <c r="BB282" i="3"/>
  <c r="P282" i="4" s="1"/>
  <c r="AL283" i="3"/>
  <c r="AQ283" i="3"/>
  <c r="N283" i="4" s="1"/>
  <c r="AV283" i="3"/>
  <c r="O283" i="4" s="1"/>
  <c r="BB283" i="3"/>
  <c r="P283" i="4" s="1"/>
  <c r="AL284" i="3"/>
  <c r="AQ284" i="3"/>
  <c r="AV284" i="3"/>
  <c r="BB284" i="3"/>
  <c r="P284" i="4" s="1"/>
  <c r="AL285" i="3"/>
  <c r="M285" i="4" s="1"/>
  <c r="AQ285" i="3"/>
  <c r="N285" i="4" s="1"/>
  <c r="AV285" i="3"/>
  <c r="O285" i="4" s="1"/>
  <c r="BB285" i="3"/>
  <c r="P285" i="4" s="1"/>
  <c r="AL286" i="3"/>
  <c r="AQ286" i="3"/>
  <c r="N286" i="4" s="1"/>
  <c r="AV286" i="3"/>
  <c r="O286" i="4" s="1"/>
  <c r="BB286" i="3"/>
  <c r="P286" i="4" s="1"/>
  <c r="AL287" i="3"/>
  <c r="AQ287" i="3"/>
  <c r="AV287" i="3"/>
  <c r="BB287" i="3"/>
  <c r="P287" i="4" s="1"/>
  <c r="AL288" i="3"/>
  <c r="M288" i="4" s="1"/>
  <c r="AQ288" i="3"/>
  <c r="N288" i="4" s="1"/>
  <c r="AV288" i="3"/>
  <c r="O288" i="4" s="1"/>
  <c r="BB288" i="3"/>
  <c r="P288" i="4" s="1"/>
  <c r="AL289" i="3"/>
  <c r="AQ289" i="3"/>
  <c r="N289" i="4" s="1"/>
  <c r="AV289" i="3"/>
  <c r="O289" i="4" s="1"/>
  <c r="BB289" i="3"/>
  <c r="P289" i="4" s="1"/>
  <c r="AL290" i="3"/>
  <c r="AQ290" i="3"/>
  <c r="AV290" i="3"/>
  <c r="BB290" i="3"/>
  <c r="P290" i="4" s="1"/>
  <c r="AL291" i="3"/>
  <c r="M291" i="4" s="1"/>
  <c r="AQ291" i="3"/>
  <c r="N291" i="4" s="1"/>
  <c r="AV291" i="3"/>
  <c r="O291" i="4" s="1"/>
  <c r="BB291" i="3"/>
  <c r="AL292" i="3"/>
  <c r="AQ292" i="3"/>
  <c r="N292" i="4" s="1"/>
  <c r="AV292" i="3"/>
  <c r="O292" i="4" s="1"/>
  <c r="BB292" i="3"/>
  <c r="P292" i="4" s="1"/>
  <c r="AL293" i="3"/>
  <c r="AQ293" i="3"/>
  <c r="AV293" i="3"/>
  <c r="BB293" i="3"/>
  <c r="P293" i="4" s="1"/>
  <c r="AL294" i="3"/>
  <c r="M294" i="4" s="1"/>
  <c r="AQ294" i="3"/>
  <c r="N294" i="4" s="1"/>
  <c r="AV294" i="3"/>
  <c r="O294" i="4" s="1"/>
  <c r="BB294" i="3"/>
  <c r="P294" i="4" s="1"/>
  <c r="AL295" i="3"/>
  <c r="AQ295" i="3"/>
  <c r="N295" i="4" s="1"/>
  <c r="AV295" i="3"/>
  <c r="O295" i="4" s="1"/>
  <c r="BB295" i="3"/>
  <c r="P295" i="4" s="1"/>
  <c r="AL296" i="3"/>
  <c r="AQ296" i="3"/>
  <c r="AV296" i="3"/>
  <c r="BB296" i="3"/>
  <c r="P296" i="4" s="1"/>
  <c r="AL297" i="3"/>
  <c r="M297" i="4" s="1"/>
  <c r="AQ297" i="3"/>
  <c r="N297" i="4" s="1"/>
  <c r="AV297" i="3"/>
  <c r="O297" i="4" s="1"/>
  <c r="BB297" i="3"/>
  <c r="AL298" i="3"/>
  <c r="AQ298" i="3"/>
  <c r="N298" i="4" s="1"/>
  <c r="AV298" i="3"/>
  <c r="O298" i="4" s="1"/>
  <c r="BB298" i="3"/>
  <c r="P298" i="4" s="1"/>
  <c r="AL299" i="3"/>
  <c r="AQ299" i="3"/>
  <c r="AV299" i="3"/>
  <c r="BB299" i="3"/>
  <c r="P299" i="4" s="1"/>
  <c r="AL300" i="3"/>
  <c r="M300" i="4" s="1"/>
  <c r="AQ300" i="3"/>
  <c r="N300" i="4" s="1"/>
  <c r="AV300" i="3"/>
  <c r="O300" i="4" s="1"/>
  <c r="BB300" i="3"/>
  <c r="AL301" i="3"/>
  <c r="AQ301" i="3"/>
  <c r="N301" i="4" s="1"/>
  <c r="AV301" i="3"/>
  <c r="BB301" i="3"/>
  <c r="P301" i="4" s="1"/>
  <c r="AL302" i="3"/>
  <c r="AQ302" i="3"/>
  <c r="AV302" i="3"/>
  <c r="BB302" i="3"/>
  <c r="P302" i="4" s="1"/>
  <c r="AL303" i="3"/>
  <c r="M303" i="4" s="1"/>
  <c r="AQ303" i="3"/>
  <c r="N303" i="4" s="1"/>
  <c r="AV303" i="3"/>
  <c r="O303" i="4" s="1"/>
  <c r="BB303" i="3"/>
  <c r="AL304" i="3"/>
  <c r="AQ304" i="3"/>
  <c r="N304" i="4" s="1"/>
  <c r="AV304" i="3"/>
  <c r="O304" i="4" s="1"/>
  <c r="BB304" i="3"/>
  <c r="P304" i="4" s="1"/>
  <c r="AL305" i="3"/>
  <c r="AQ305" i="3"/>
  <c r="AV305" i="3"/>
  <c r="BB305" i="3"/>
  <c r="P305" i="4" s="1"/>
  <c r="AL306" i="3"/>
  <c r="M306" i="4" s="1"/>
  <c r="AQ306" i="3"/>
  <c r="N306" i="4" s="1"/>
  <c r="AV306" i="3"/>
  <c r="O306" i="4" s="1"/>
  <c r="BB306" i="3"/>
  <c r="P306" i="4" s="1"/>
  <c r="AL307" i="3"/>
  <c r="AQ307" i="3"/>
  <c r="N307" i="4" s="1"/>
  <c r="AV307" i="3"/>
  <c r="O307" i="4" s="1"/>
  <c r="BB307" i="3"/>
  <c r="P307" i="4" s="1"/>
  <c r="AL308" i="3"/>
  <c r="AQ308" i="3"/>
  <c r="AV308" i="3"/>
  <c r="BB308" i="3"/>
  <c r="P308" i="4" s="1"/>
  <c r="AL309" i="3"/>
  <c r="M309" i="4" s="1"/>
  <c r="AQ309" i="3"/>
  <c r="N309" i="4" s="1"/>
  <c r="AV309" i="3"/>
  <c r="O309" i="4" s="1"/>
  <c r="BB309" i="3"/>
  <c r="AL310" i="3"/>
  <c r="AQ310" i="3"/>
  <c r="N310" i="4" s="1"/>
  <c r="AV310" i="3"/>
  <c r="O310" i="4" s="1"/>
  <c r="BB310" i="3"/>
  <c r="P310" i="4" s="1"/>
  <c r="AL311" i="3"/>
  <c r="AQ311" i="3"/>
  <c r="AV311" i="3"/>
  <c r="BB311" i="3"/>
  <c r="P311" i="4" s="1"/>
  <c r="AL312" i="3"/>
  <c r="M312" i="4" s="1"/>
  <c r="AQ312" i="3"/>
  <c r="N312" i="4" s="1"/>
  <c r="AV312" i="3"/>
  <c r="O312" i="4" s="1"/>
  <c r="BB312" i="3"/>
  <c r="P312" i="4" s="1"/>
  <c r="AL313" i="3"/>
  <c r="AQ313" i="3"/>
  <c r="N313" i="4" s="1"/>
  <c r="AV313" i="3"/>
  <c r="O313" i="4" s="1"/>
  <c r="BB313" i="3"/>
  <c r="P313" i="4" s="1"/>
  <c r="AL314" i="3"/>
  <c r="AQ314" i="3"/>
  <c r="AV314" i="3"/>
  <c r="BB314" i="3"/>
  <c r="P314" i="4" s="1"/>
  <c r="AL315" i="3"/>
  <c r="M315" i="4" s="1"/>
  <c r="AQ315" i="3"/>
  <c r="AV315" i="3"/>
  <c r="O315" i="4" s="1"/>
  <c r="BB315" i="3"/>
  <c r="P315" i="4" s="1"/>
  <c r="AL316" i="3"/>
  <c r="AQ316" i="3"/>
  <c r="N316" i="4" s="1"/>
  <c r="AV316" i="3"/>
  <c r="O316" i="4" s="1"/>
  <c r="BB316" i="3"/>
  <c r="P316" i="4" s="1"/>
  <c r="AL317" i="3"/>
  <c r="AQ317" i="3"/>
  <c r="AV317" i="3"/>
  <c r="BB317" i="3"/>
  <c r="P317" i="4" s="1"/>
  <c r="AL318" i="3"/>
  <c r="M318" i="4" s="1"/>
  <c r="AQ318" i="3"/>
  <c r="N318" i="4" s="1"/>
  <c r="AV318" i="3"/>
  <c r="O318" i="4" s="1"/>
  <c r="BB318" i="3"/>
  <c r="P318" i="4" s="1"/>
  <c r="AL319" i="3"/>
  <c r="AQ319" i="3"/>
  <c r="N319" i="4" s="1"/>
  <c r="AV319" i="3"/>
  <c r="O319" i="4" s="1"/>
  <c r="BB319" i="3"/>
  <c r="P319" i="4" s="1"/>
  <c r="AL320" i="3"/>
  <c r="AQ320" i="3"/>
  <c r="AV320" i="3"/>
  <c r="BB320" i="3"/>
  <c r="P320" i="4" s="1"/>
  <c r="AL321" i="3"/>
  <c r="M321" i="4" s="1"/>
  <c r="AQ321" i="3"/>
  <c r="N321" i="4" s="1"/>
  <c r="AV321" i="3"/>
  <c r="O321" i="4" s="1"/>
  <c r="BB321" i="3"/>
  <c r="AL322" i="3"/>
  <c r="AQ322" i="3"/>
  <c r="N322" i="4" s="1"/>
  <c r="AV322" i="3"/>
  <c r="O322" i="4" s="1"/>
  <c r="BB322" i="3"/>
  <c r="P322" i="4" s="1"/>
  <c r="AL323" i="3"/>
  <c r="AQ323" i="3"/>
  <c r="AV323" i="3"/>
  <c r="BB323" i="3"/>
  <c r="P323" i="4" s="1"/>
  <c r="AL324" i="3"/>
  <c r="M324" i="4" s="1"/>
  <c r="AQ324" i="3"/>
  <c r="N324" i="4" s="1"/>
  <c r="AV324" i="3"/>
  <c r="O324" i="4" s="1"/>
  <c r="BB324" i="3"/>
  <c r="AL325" i="3"/>
  <c r="AQ325" i="3"/>
  <c r="N325" i="4" s="1"/>
  <c r="AV325" i="3"/>
  <c r="O325" i="4" s="1"/>
  <c r="BB325" i="3"/>
  <c r="P325" i="4" s="1"/>
  <c r="AL326" i="3"/>
  <c r="AQ326" i="3"/>
  <c r="AV326" i="3"/>
  <c r="BB326" i="3"/>
  <c r="P326" i="4" s="1"/>
  <c r="AL327" i="3"/>
  <c r="M327" i="4" s="1"/>
  <c r="AQ327" i="3"/>
  <c r="N327" i="4" s="1"/>
  <c r="AV327" i="3"/>
  <c r="O327" i="4" s="1"/>
  <c r="BB327" i="3"/>
  <c r="AL328" i="3"/>
  <c r="AQ328" i="3"/>
  <c r="N328" i="4" s="1"/>
  <c r="AV328" i="3"/>
  <c r="O328" i="4" s="1"/>
  <c r="BB328" i="3"/>
  <c r="P328" i="4" s="1"/>
  <c r="AL329" i="3"/>
  <c r="AQ329" i="3"/>
  <c r="AV329" i="3"/>
  <c r="BB329" i="3"/>
  <c r="P329" i="4" s="1"/>
  <c r="AL330" i="3"/>
  <c r="M330" i="4" s="1"/>
  <c r="AQ330" i="3"/>
  <c r="N330" i="4" s="1"/>
  <c r="AV330" i="3"/>
  <c r="O330" i="4" s="1"/>
  <c r="BB330" i="3"/>
  <c r="P330" i="4" s="1"/>
  <c r="AL331" i="3"/>
  <c r="AQ331" i="3"/>
  <c r="N331" i="4" s="1"/>
  <c r="AV331" i="3"/>
  <c r="O331" i="4" s="1"/>
  <c r="BB331" i="3"/>
  <c r="P331" i="4" s="1"/>
  <c r="AL332" i="3"/>
  <c r="AQ332" i="3"/>
  <c r="AV332" i="3"/>
  <c r="BB332" i="3"/>
  <c r="P332" i="4" s="1"/>
  <c r="AL333" i="3"/>
  <c r="M333" i="4" s="1"/>
  <c r="AQ333" i="3"/>
  <c r="AV333" i="3"/>
  <c r="O333" i="4" s="1"/>
  <c r="BB333" i="3"/>
  <c r="AL334" i="3"/>
  <c r="AQ334" i="3"/>
  <c r="N334" i="4" s="1"/>
  <c r="AV334" i="3"/>
  <c r="O334" i="4" s="1"/>
  <c r="BB334" i="3"/>
  <c r="P334" i="4" s="1"/>
  <c r="AL335" i="3"/>
  <c r="AQ335" i="3"/>
  <c r="AV335" i="3"/>
  <c r="BB335" i="3"/>
  <c r="P335" i="4" s="1"/>
  <c r="AL336" i="3"/>
  <c r="M336" i="4" s="1"/>
  <c r="AQ336" i="3"/>
  <c r="N336" i="4" s="1"/>
  <c r="AV336" i="3"/>
  <c r="O336" i="4" s="1"/>
  <c r="BB336" i="3"/>
  <c r="P336" i="4" s="1"/>
  <c r="AL337" i="3"/>
  <c r="AQ337" i="3"/>
  <c r="N337" i="4" s="1"/>
  <c r="AV337" i="3"/>
  <c r="O337" i="4" s="1"/>
  <c r="BB337" i="3"/>
  <c r="P337" i="4" s="1"/>
  <c r="AL338" i="3"/>
  <c r="AQ338" i="3"/>
  <c r="AV338" i="3"/>
  <c r="BB338" i="3"/>
  <c r="P338" i="4" s="1"/>
  <c r="AL339" i="3"/>
  <c r="M339" i="4" s="1"/>
  <c r="AQ339" i="3"/>
  <c r="N339" i="4" s="1"/>
  <c r="AV339" i="3"/>
  <c r="O339" i="4" s="1"/>
  <c r="BB339" i="3"/>
  <c r="AL340" i="3"/>
  <c r="AQ340" i="3"/>
  <c r="N340" i="4" s="1"/>
  <c r="AV340" i="3"/>
  <c r="O340" i="4" s="1"/>
  <c r="BB340" i="3"/>
  <c r="P340" i="4" s="1"/>
  <c r="AL341" i="3"/>
  <c r="AQ341" i="3"/>
  <c r="AV341" i="3"/>
  <c r="BB341" i="3"/>
  <c r="P341" i="4" s="1"/>
  <c r="AL342" i="3"/>
  <c r="M342" i="4" s="1"/>
  <c r="AQ342" i="3"/>
  <c r="N342" i="4" s="1"/>
  <c r="AV342" i="3"/>
  <c r="O342" i="4" s="1"/>
  <c r="BB342" i="3"/>
  <c r="P342" i="4" s="1"/>
  <c r="AL343" i="3"/>
  <c r="AQ343" i="3"/>
  <c r="N343" i="4" s="1"/>
  <c r="AV343" i="3"/>
  <c r="O343" i="4" s="1"/>
  <c r="BB343" i="3"/>
  <c r="P343" i="4" s="1"/>
  <c r="AL344" i="3"/>
  <c r="AQ344" i="3"/>
  <c r="AV344" i="3"/>
  <c r="BB344" i="3"/>
  <c r="P344" i="4" s="1"/>
  <c r="AL345" i="3"/>
  <c r="M345" i="4" s="1"/>
  <c r="AQ345" i="3"/>
  <c r="N345" i="4" s="1"/>
  <c r="AV345" i="3"/>
  <c r="O345" i="4" s="1"/>
  <c r="BB345" i="3"/>
  <c r="AL346" i="3"/>
  <c r="AQ346" i="3"/>
  <c r="N346" i="4" s="1"/>
  <c r="AV346" i="3"/>
  <c r="O346" i="4" s="1"/>
  <c r="BB346" i="3"/>
  <c r="P346" i="4" s="1"/>
  <c r="AL347" i="3"/>
  <c r="AQ347" i="3"/>
  <c r="AV347" i="3"/>
  <c r="BB347" i="3"/>
  <c r="P347" i="4" s="1"/>
  <c r="AL348" i="3"/>
  <c r="M348" i="4" s="1"/>
  <c r="AQ348" i="3"/>
  <c r="N348" i="4" s="1"/>
  <c r="AV348" i="3"/>
  <c r="O348" i="4" s="1"/>
  <c r="BB348" i="3"/>
  <c r="AL349" i="3"/>
  <c r="AQ349" i="3"/>
  <c r="N349" i="4" s="1"/>
  <c r="AV349" i="3"/>
  <c r="O349" i="4" s="1"/>
  <c r="BB349" i="3"/>
  <c r="P349" i="4" s="1"/>
  <c r="AL350" i="3"/>
  <c r="AQ350" i="3"/>
  <c r="AV350" i="3"/>
  <c r="BB350" i="3"/>
  <c r="P350" i="4" s="1"/>
  <c r="AL351" i="3"/>
  <c r="M351" i="4" s="1"/>
  <c r="AQ351" i="3"/>
  <c r="N351" i="4" s="1"/>
  <c r="AV351" i="3"/>
  <c r="O351" i="4" s="1"/>
  <c r="BB351" i="3"/>
  <c r="AL352" i="3"/>
  <c r="AQ352" i="3"/>
  <c r="N352" i="4" s="1"/>
  <c r="AV352" i="3"/>
  <c r="O352" i="4" s="1"/>
  <c r="BB352" i="3"/>
  <c r="P352" i="4" s="1"/>
  <c r="AL353" i="3"/>
  <c r="AQ353" i="3"/>
  <c r="AV353" i="3"/>
  <c r="BB353" i="3"/>
  <c r="P353" i="4" s="1"/>
  <c r="AL354" i="3"/>
  <c r="M354" i="4" s="1"/>
  <c r="AQ354" i="3"/>
  <c r="N354" i="4" s="1"/>
  <c r="AV354" i="3"/>
  <c r="O354" i="4" s="1"/>
  <c r="BB354" i="3"/>
  <c r="P354" i="4" s="1"/>
  <c r="AL355" i="3"/>
  <c r="AQ355" i="3"/>
  <c r="N355" i="4" s="1"/>
  <c r="AV355" i="3"/>
  <c r="O355" i="4" s="1"/>
  <c r="BB355" i="3"/>
  <c r="P355" i="4" s="1"/>
  <c r="AL356" i="3"/>
  <c r="AQ356" i="3"/>
  <c r="AV356" i="3"/>
  <c r="BB356" i="3"/>
  <c r="P356" i="4" s="1"/>
  <c r="AL357" i="3"/>
  <c r="M357" i="4" s="1"/>
  <c r="AQ357" i="3"/>
  <c r="N357" i="4" s="1"/>
  <c r="AV357" i="3"/>
  <c r="O357" i="4" s="1"/>
  <c r="BB357" i="3"/>
  <c r="AL358" i="3"/>
  <c r="AQ358" i="3"/>
  <c r="AV358" i="3"/>
  <c r="O358" i="4" s="1"/>
  <c r="BB358" i="3"/>
  <c r="P358" i="4" s="1"/>
  <c r="AL359" i="3"/>
  <c r="AQ359" i="3"/>
  <c r="AV359" i="3"/>
  <c r="BB359" i="3"/>
  <c r="P359" i="4" s="1"/>
  <c r="AL360" i="3"/>
  <c r="M360" i="4" s="1"/>
  <c r="AQ360" i="3"/>
  <c r="N360" i="4" s="1"/>
  <c r="AV360" i="3"/>
  <c r="O360" i="4" s="1"/>
  <c r="BB360" i="3"/>
  <c r="P360" i="4" s="1"/>
  <c r="AL361" i="3"/>
  <c r="AQ361" i="3"/>
  <c r="N361" i="4" s="1"/>
  <c r="AV361" i="3"/>
  <c r="O361" i="4" s="1"/>
  <c r="BB361" i="3"/>
  <c r="P361" i="4" s="1"/>
  <c r="AL362" i="3"/>
  <c r="AQ362" i="3"/>
  <c r="AV362" i="3"/>
  <c r="BB362" i="3"/>
  <c r="P362" i="4" s="1"/>
  <c r="AL363" i="3"/>
  <c r="M363" i="4" s="1"/>
  <c r="AQ363" i="3"/>
  <c r="N363" i="4" s="1"/>
  <c r="AV363" i="3"/>
  <c r="O363" i="4" s="1"/>
  <c r="BB363" i="3"/>
  <c r="AL364" i="3"/>
  <c r="AQ364" i="3"/>
  <c r="N364" i="4" s="1"/>
  <c r="AV364" i="3"/>
  <c r="O364" i="4" s="1"/>
  <c r="BB364" i="3"/>
  <c r="P364" i="4" s="1"/>
  <c r="AL365" i="3"/>
  <c r="AQ365" i="3"/>
  <c r="AV365" i="3"/>
  <c r="BB365" i="3"/>
  <c r="P365" i="4" s="1"/>
  <c r="AL366" i="3"/>
  <c r="M366" i="4" s="1"/>
  <c r="AQ366" i="3"/>
  <c r="N366" i="4" s="1"/>
  <c r="AV366" i="3"/>
  <c r="O366" i="4" s="1"/>
  <c r="BB366" i="3"/>
  <c r="P366" i="4" s="1"/>
  <c r="AL367" i="3"/>
  <c r="AQ367" i="3"/>
  <c r="AV367" i="3"/>
  <c r="BB367" i="3"/>
  <c r="P367" i="4" s="1"/>
  <c r="AL368" i="3"/>
  <c r="AQ368" i="3"/>
  <c r="AV368" i="3"/>
  <c r="BB368" i="3"/>
  <c r="P368" i="4" s="1"/>
  <c r="AL369" i="3"/>
  <c r="M369" i="4" s="1"/>
  <c r="AQ369" i="3"/>
  <c r="N369" i="4" s="1"/>
  <c r="AV369" i="3"/>
  <c r="O369" i="4" s="1"/>
  <c r="BB369" i="3"/>
  <c r="P369" i="4" s="1"/>
  <c r="AL370" i="3"/>
  <c r="AQ370" i="3"/>
  <c r="N370" i="4" s="1"/>
  <c r="AV370" i="3"/>
  <c r="O370" i="4" s="1"/>
  <c r="BB370" i="3"/>
  <c r="P370" i="4" s="1"/>
  <c r="AL371" i="3"/>
  <c r="AQ371" i="3"/>
  <c r="AV371" i="3"/>
  <c r="BB371" i="3"/>
  <c r="P371" i="4" s="1"/>
  <c r="AL372" i="3"/>
  <c r="M372" i="4" s="1"/>
  <c r="AQ372" i="3"/>
  <c r="AV372" i="3"/>
  <c r="O372" i="4" s="1"/>
  <c r="BB372" i="3"/>
  <c r="AL373" i="3"/>
  <c r="AQ373" i="3"/>
  <c r="N373" i="4" s="1"/>
  <c r="AV373" i="3"/>
  <c r="O373" i="4" s="1"/>
  <c r="BB373" i="3"/>
  <c r="P373" i="4" s="1"/>
  <c r="AL374" i="3"/>
  <c r="AQ374" i="3"/>
  <c r="AV374" i="3"/>
  <c r="BB374" i="3"/>
  <c r="P374" i="4" s="1"/>
  <c r="AL375" i="3"/>
  <c r="M375" i="4" s="1"/>
  <c r="AQ375" i="3"/>
  <c r="N375" i="4" s="1"/>
  <c r="AV375" i="3"/>
  <c r="O375" i="4" s="1"/>
  <c r="BB375" i="3"/>
  <c r="P375" i="4" s="1"/>
  <c r="AL376" i="3"/>
  <c r="AQ376" i="3"/>
  <c r="N376" i="4" s="1"/>
  <c r="AV376" i="3"/>
  <c r="O376" i="4" s="1"/>
  <c r="BB376" i="3"/>
  <c r="P376" i="4" s="1"/>
  <c r="AL377" i="3"/>
  <c r="AQ377" i="3"/>
  <c r="AV377" i="3"/>
  <c r="BB377" i="3"/>
  <c r="P377" i="4" s="1"/>
  <c r="AL378" i="3"/>
  <c r="M378" i="4" s="1"/>
  <c r="AQ378" i="3"/>
  <c r="N378" i="4" s="1"/>
  <c r="AV378" i="3"/>
  <c r="O378" i="4" s="1"/>
  <c r="BB378" i="3"/>
  <c r="AL379" i="3"/>
  <c r="AQ379" i="3"/>
  <c r="N379" i="4" s="1"/>
  <c r="AV379" i="3"/>
  <c r="O379" i="4" s="1"/>
  <c r="BB379" i="3"/>
  <c r="P379" i="4" s="1"/>
  <c r="AL380" i="3"/>
  <c r="AQ380" i="3"/>
  <c r="AV380" i="3"/>
  <c r="BB380" i="3"/>
  <c r="P380" i="4" s="1"/>
  <c r="AL381" i="3"/>
  <c r="M381" i="4" s="1"/>
  <c r="AQ381" i="3"/>
  <c r="N381" i="4" s="1"/>
  <c r="AV381" i="3"/>
  <c r="BB381" i="3"/>
  <c r="P381" i="4" s="1"/>
  <c r="AL382" i="3"/>
  <c r="AQ382" i="3"/>
  <c r="N382" i="4" s="1"/>
  <c r="AV382" i="3"/>
  <c r="O382" i="4" s="1"/>
  <c r="BB382" i="3"/>
  <c r="P382" i="4" s="1"/>
  <c r="AL383" i="3"/>
  <c r="AQ383" i="3"/>
  <c r="AV383" i="3"/>
  <c r="BB383" i="3"/>
  <c r="P383" i="4" s="1"/>
  <c r="AL384" i="3"/>
  <c r="M384" i="4" s="1"/>
  <c r="AQ384" i="3"/>
  <c r="N384" i="4" s="1"/>
  <c r="AV384" i="3"/>
  <c r="O384" i="4" s="1"/>
  <c r="BB384" i="3"/>
  <c r="P384" i="4" s="1"/>
  <c r="AL385" i="3"/>
  <c r="AQ385" i="3"/>
  <c r="N385" i="4" s="1"/>
  <c r="AV385" i="3"/>
  <c r="O385" i="4" s="1"/>
  <c r="BB385" i="3"/>
  <c r="P385" i="4" s="1"/>
  <c r="AL386" i="3"/>
  <c r="AQ386" i="3"/>
  <c r="AV386" i="3"/>
  <c r="BB386" i="3"/>
  <c r="P386" i="4" s="1"/>
  <c r="AL387" i="3"/>
  <c r="M387" i="4" s="1"/>
  <c r="AQ387" i="3"/>
  <c r="N387" i="4" s="1"/>
  <c r="AV387" i="3"/>
  <c r="O387" i="4" s="1"/>
  <c r="BB387" i="3"/>
  <c r="P387" i="4" s="1"/>
  <c r="AL388" i="3"/>
  <c r="AQ388" i="3"/>
  <c r="N388" i="4" s="1"/>
  <c r="AV388" i="3"/>
  <c r="O388" i="4" s="1"/>
  <c r="BB388" i="3"/>
  <c r="P388" i="4" s="1"/>
  <c r="AL389" i="3"/>
  <c r="AQ389" i="3"/>
  <c r="AV389" i="3"/>
  <c r="BB389" i="3"/>
  <c r="P389" i="4" s="1"/>
  <c r="AL390" i="3"/>
  <c r="M390" i="4" s="1"/>
  <c r="AQ390" i="3"/>
  <c r="N390" i="4" s="1"/>
  <c r="AV390" i="3"/>
  <c r="O390" i="4" s="1"/>
  <c r="BB390" i="3"/>
  <c r="P390" i="4" s="1"/>
  <c r="AL391" i="3"/>
  <c r="AQ391" i="3"/>
  <c r="N391" i="4" s="1"/>
  <c r="AV391" i="3"/>
  <c r="O391" i="4" s="1"/>
  <c r="BB391" i="3"/>
  <c r="P391" i="4" s="1"/>
  <c r="AL392" i="3"/>
  <c r="AQ392" i="3"/>
  <c r="AV392" i="3"/>
  <c r="BB392" i="3"/>
  <c r="P392" i="4" s="1"/>
  <c r="AL393" i="3"/>
  <c r="M393" i="4" s="1"/>
  <c r="AQ393" i="3"/>
  <c r="N393" i="4" s="1"/>
  <c r="AV393" i="3"/>
  <c r="O393" i="4" s="1"/>
  <c r="BB393" i="3"/>
  <c r="AL394" i="3"/>
  <c r="AQ394" i="3"/>
  <c r="N394" i="4" s="1"/>
  <c r="AV394" i="3"/>
  <c r="O394" i="4" s="1"/>
  <c r="BB394" i="3"/>
  <c r="P394" i="4" s="1"/>
  <c r="AL395" i="3"/>
  <c r="AQ395" i="3"/>
  <c r="AV395" i="3"/>
  <c r="BB395" i="3"/>
  <c r="P395" i="4" s="1"/>
  <c r="AL396" i="3"/>
  <c r="M396" i="4" s="1"/>
  <c r="AQ396" i="3"/>
  <c r="N396" i="4" s="1"/>
  <c r="AV396" i="3"/>
  <c r="O396" i="4" s="1"/>
  <c r="BB396" i="3"/>
  <c r="AL397" i="3"/>
  <c r="AQ397" i="3"/>
  <c r="N397" i="4" s="1"/>
  <c r="AV397" i="3"/>
  <c r="O397" i="4" s="1"/>
  <c r="BB397" i="3"/>
  <c r="P397" i="4" s="1"/>
  <c r="AL398" i="3"/>
  <c r="AQ398" i="3"/>
  <c r="AV398" i="3"/>
  <c r="BB398" i="3"/>
  <c r="P398" i="4" s="1"/>
  <c r="AL399" i="3"/>
  <c r="M399" i="4" s="1"/>
  <c r="AQ399" i="3"/>
  <c r="AV399" i="3"/>
  <c r="O399" i="4" s="1"/>
  <c r="BB399" i="3"/>
  <c r="AL400" i="3"/>
  <c r="AQ400" i="3"/>
  <c r="N400" i="4" s="1"/>
  <c r="AV400" i="3"/>
  <c r="O400" i="4" s="1"/>
  <c r="BB400" i="3"/>
  <c r="P400" i="4" s="1"/>
  <c r="AL401" i="3"/>
  <c r="AQ401" i="3"/>
  <c r="AV401" i="3"/>
  <c r="BB401" i="3"/>
  <c r="P401" i="4" s="1"/>
  <c r="AL402" i="3"/>
  <c r="M402" i="4" s="1"/>
  <c r="AQ402" i="3"/>
  <c r="N402" i="4" s="1"/>
  <c r="AV402" i="3"/>
  <c r="O402" i="4" s="1"/>
  <c r="BB402" i="3"/>
  <c r="P402" i="4" s="1"/>
  <c r="AL403" i="3"/>
  <c r="AQ403" i="3"/>
  <c r="N403" i="4" s="1"/>
  <c r="AV403" i="3"/>
  <c r="O403" i="4" s="1"/>
  <c r="BB403" i="3"/>
  <c r="P403" i="4" s="1"/>
  <c r="AL404" i="3"/>
  <c r="AQ404" i="3"/>
  <c r="AV404" i="3"/>
  <c r="BB404" i="3"/>
  <c r="P404" i="4" s="1"/>
  <c r="AL405" i="3"/>
  <c r="M405" i="4" s="1"/>
  <c r="AQ405" i="3"/>
  <c r="N405" i="4" s="1"/>
  <c r="AV405" i="3"/>
  <c r="O405" i="4" s="1"/>
  <c r="BB405" i="3"/>
  <c r="AL406" i="3"/>
  <c r="AQ406" i="3"/>
  <c r="N406" i="4" s="1"/>
  <c r="AV406" i="3"/>
  <c r="O406" i="4" s="1"/>
  <c r="BB406" i="3"/>
  <c r="P406" i="4" s="1"/>
  <c r="AL407" i="3"/>
  <c r="AQ407" i="3"/>
  <c r="AV407" i="3"/>
  <c r="BB407" i="3"/>
  <c r="P407" i="4" s="1"/>
  <c r="AL408" i="3"/>
  <c r="M408" i="4" s="1"/>
  <c r="AQ408" i="3"/>
  <c r="N408" i="4" s="1"/>
  <c r="AV408" i="3"/>
  <c r="O408" i="4" s="1"/>
  <c r="BB408" i="3"/>
  <c r="P408" i="4" s="1"/>
  <c r="AL409" i="3"/>
  <c r="AQ409" i="3"/>
  <c r="N409" i="4" s="1"/>
  <c r="AV409" i="3"/>
  <c r="O409" i="4" s="1"/>
  <c r="BB409" i="3"/>
  <c r="P409" i="4" s="1"/>
  <c r="AL410" i="3"/>
  <c r="AQ410" i="3"/>
  <c r="AV410" i="3"/>
  <c r="BB410" i="3"/>
  <c r="P410" i="4" s="1"/>
  <c r="AL411" i="3"/>
  <c r="M411" i="4" s="1"/>
  <c r="AQ411" i="3"/>
  <c r="N411" i="4" s="1"/>
  <c r="AV411" i="3"/>
  <c r="O411" i="4" s="1"/>
  <c r="BB411" i="3"/>
  <c r="P411" i="4" s="1"/>
  <c r="AL412" i="3"/>
  <c r="AQ412" i="3"/>
  <c r="N412" i="4" s="1"/>
  <c r="AV412" i="3"/>
  <c r="O412" i="4" s="1"/>
  <c r="BB412" i="3"/>
  <c r="P412" i="4" s="1"/>
  <c r="AL413" i="3"/>
  <c r="AQ413" i="3"/>
  <c r="AV413" i="3"/>
  <c r="BB413" i="3"/>
  <c r="P413" i="4" s="1"/>
  <c r="AL414" i="3"/>
  <c r="M414" i="4" s="1"/>
  <c r="AQ414" i="3"/>
  <c r="N414" i="4" s="1"/>
  <c r="AV414" i="3"/>
  <c r="O414" i="4" s="1"/>
  <c r="BB414" i="3"/>
  <c r="AL415" i="3"/>
  <c r="AQ415" i="3"/>
  <c r="N415" i="4" s="1"/>
  <c r="AV415" i="3"/>
  <c r="O415" i="4" s="1"/>
  <c r="BB415" i="3"/>
  <c r="P415" i="4" s="1"/>
  <c r="AL416" i="3"/>
  <c r="AQ416" i="3"/>
  <c r="AV416" i="3"/>
  <c r="BB416" i="3"/>
  <c r="P416" i="4" s="1"/>
  <c r="AL417" i="3"/>
  <c r="M417" i="4" s="1"/>
  <c r="AQ417" i="3"/>
  <c r="N417" i="4" s="1"/>
  <c r="AV417" i="3"/>
  <c r="O417" i="4" s="1"/>
  <c r="BB417" i="3"/>
  <c r="P417" i="4" s="1"/>
  <c r="AL418" i="3"/>
  <c r="AQ418" i="3"/>
  <c r="N418" i="4" s="1"/>
  <c r="AV418" i="3"/>
  <c r="O418" i="4" s="1"/>
  <c r="BB418" i="3"/>
  <c r="P418" i="4" s="1"/>
  <c r="AL419" i="3"/>
  <c r="AQ419" i="3"/>
  <c r="AV419" i="3"/>
  <c r="BB419" i="3"/>
  <c r="P419" i="4" s="1"/>
  <c r="AL420" i="3"/>
  <c r="M420" i="4" s="1"/>
  <c r="AQ420" i="3"/>
  <c r="N420" i="4" s="1"/>
  <c r="AV420" i="3"/>
  <c r="O420" i="4" s="1"/>
  <c r="BB420" i="3"/>
  <c r="AL421" i="3"/>
  <c r="AQ421" i="3"/>
  <c r="N421" i="4" s="1"/>
  <c r="AV421" i="3"/>
  <c r="O421" i="4" s="1"/>
  <c r="BB421" i="3"/>
  <c r="P421" i="4" s="1"/>
  <c r="AL422" i="3"/>
  <c r="AQ422" i="3"/>
  <c r="AV422" i="3"/>
  <c r="BB422" i="3"/>
  <c r="P422" i="4" s="1"/>
  <c r="AL423" i="3"/>
  <c r="M423" i="4" s="1"/>
  <c r="AQ423" i="3"/>
  <c r="N423" i="4" s="1"/>
  <c r="AV423" i="3"/>
  <c r="O423" i="4" s="1"/>
  <c r="BB423" i="3"/>
  <c r="P423" i="4" s="1"/>
  <c r="AL424" i="3"/>
  <c r="AQ424" i="3"/>
  <c r="N424" i="4" s="1"/>
  <c r="AV424" i="3"/>
  <c r="O424" i="4" s="1"/>
  <c r="BB424" i="3"/>
  <c r="P424" i="4" s="1"/>
  <c r="AL425" i="3"/>
  <c r="AQ425" i="3"/>
  <c r="AV425" i="3"/>
  <c r="BB425" i="3"/>
  <c r="P425" i="4" s="1"/>
  <c r="AL426" i="3"/>
  <c r="M426" i="4" s="1"/>
  <c r="AQ426" i="3"/>
  <c r="N426" i="4" s="1"/>
  <c r="AV426" i="3"/>
  <c r="O426" i="4" s="1"/>
  <c r="BB426" i="3"/>
  <c r="P426" i="4" s="1"/>
  <c r="AL427" i="3"/>
  <c r="AQ427" i="3"/>
  <c r="N427" i="4" s="1"/>
  <c r="AV427" i="3"/>
  <c r="O427" i="4" s="1"/>
  <c r="BB427" i="3"/>
  <c r="P427" i="4" s="1"/>
  <c r="AL428" i="3"/>
  <c r="AQ428" i="3"/>
  <c r="AV428" i="3"/>
  <c r="BB428" i="3"/>
  <c r="P428" i="4" s="1"/>
  <c r="AL429" i="3"/>
  <c r="M429" i="4" s="1"/>
  <c r="AQ429" i="3"/>
  <c r="N429" i="4" s="1"/>
  <c r="AV429" i="3"/>
  <c r="O429" i="4" s="1"/>
  <c r="BB429" i="3"/>
  <c r="AL430" i="3"/>
  <c r="AQ430" i="3"/>
  <c r="N430" i="4" s="1"/>
  <c r="AV430" i="3"/>
  <c r="O430" i="4" s="1"/>
  <c r="BB430" i="3"/>
  <c r="P430" i="4" s="1"/>
  <c r="AL431" i="3"/>
  <c r="AQ431" i="3"/>
  <c r="AV431" i="3"/>
  <c r="BB431" i="3"/>
  <c r="P431" i="4" s="1"/>
  <c r="AL432" i="3"/>
  <c r="M432" i="4" s="1"/>
  <c r="AQ432" i="3"/>
  <c r="N432" i="4" s="1"/>
  <c r="AV432" i="3"/>
  <c r="O432" i="4" s="1"/>
  <c r="BB432" i="3"/>
  <c r="P432" i="4" s="1"/>
  <c r="AL433" i="3"/>
  <c r="AQ433" i="3"/>
  <c r="N433" i="4" s="1"/>
  <c r="AV433" i="3"/>
  <c r="O433" i="4" s="1"/>
  <c r="BB433" i="3"/>
  <c r="P433" i="4" s="1"/>
  <c r="AL434" i="3"/>
  <c r="AQ434" i="3"/>
  <c r="AV434" i="3"/>
  <c r="BB434" i="3"/>
  <c r="P434" i="4" s="1"/>
  <c r="AL435" i="3"/>
  <c r="M435" i="4" s="1"/>
  <c r="AQ435" i="3"/>
  <c r="N435" i="4" s="1"/>
  <c r="AV435" i="3"/>
  <c r="O435" i="4" s="1"/>
  <c r="BB435" i="3"/>
  <c r="AL436" i="3"/>
  <c r="AQ436" i="3"/>
  <c r="N436" i="4" s="1"/>
  <c r="AV436" i="3"/>
  <c r="O436" i="4" s="1"/>
  <c r="BB436" i="3"/>
  <c r="P436" i="4" s="1"/>
  <c r="AL437" i="3"/>
  <c r="AQ437" i="3"/>
  <c r="AV437" i="3"/>
  <c r="BB437" i="3"/>
  <c r="P437" i="4" s="1"/>
  <c r="AL438" i="3"/>
  <c r="M438" i="4" s="1"/>
  <c r="AQ438" i="3"/>
  <c r="N438" i="4" s="1"/>
  <c r="AV438" i="3"/>
  <c r="O438" i="4" s="1"/>
  <c r="BB438" i="3"/>
  <c r="P438" i="4" s="1"/>
  <c r="AL439" i="3"/>
  <c r="AQ439" i="3"/>
  <c r="N439" i="4" s="1"/>
  <c r="AV439" i="3"/>
  <c r="O439" i="4" s="1"/>
  <c r="BB439" i="3"/>
  <c r="P439" i="4" s="1"/>
  <c r="AL440" i="3"/>
  <c r="AQ440" i="3"/>
  <c r="AV440" i="3"/>
  <c r="BB440" i="3"/>
  <c r="P440" i="4" s="1"/>
  <c r="AL441" i="3"/>
  <c r="M441" i="4" s="1"/>
  <c r="AQ441" i="3"/>
  <c r="N441" i="4" s="1"/>
  <c r="AV441" i="3"/>
  <c r="O441" i="4" s="1"/>
  <c r="BB441" i="3"/>
  <c r="P441" i="4" s="1"/>
  <c r="AL442" i="3"/>
  <c r="AQ442" i="3"/>
  <c r="AV442" i="3"/>
  <c r="O442" i="4" s="1"/>
  <c r="BB442" i="3"/>
  <c r="P442" i="4" s="1"/>
  <c r="AL443" i="3"/>
  <c r="AQ443" i="3"/>
  <c r="AV443" i="3"/>
  <c r="BB443" i="3"/>
  <c r="P443" i="4" s="1"/>
  <c r="AL444" i="3"/>
  <c r="M444" i="4" s="1"/>
  <c r="AQ444" i="3"/>
  <c r="N444" i="4" s="1"/>
  <c r="AV444" i="3"/>
  <c r="O444" i="4" s="1"/>
  <c r="BB444" i="3"/>
  <c r="AL445" i="3"/>
  <c r="AQ445" i="3"/>
  <c r="N445" i="4" s="1"/>
  <c r="AV445" i="3"/>
  <c r="O445" i="4" s="1"/>
  <c r="BB445" i="3"/>
  <c r="P445" i="4" s="1"/>
  <c r="AL446" i="3"/>
  <c r="AQ446" i="3"/>
  <c r="AV446" i="3"/>
  <c r="BB446" i="3"/>
  <c r="P446" i="4" s="1"/>
  <c r="AL447" i="3"/>
  <c r="M447" i="4" s="1"/>
  <c r="AQ447" i="3"/>
  <c r="AV447" i="3"/>
  <c r="O447" i="4" s="1"/>
  <c r="BB447" i="3"/>
  <c r="P447" i="4" s="1"/>
  <c r="AL448" i="3"/>
  <c r="AQ448" i="3"/>
  <c r="N448" i="4" s="1"/>
  <c r="AV448" i="3"/>
  <c r="O448" i="4" s="1"/>
  <c r="BB448" i="3"/>
  <c r="P448" i="4" s="1"/>
  <c r="AL449" i="3"/>
  <c r="AQ449" i="3"/>
  <c r="AV449" i="3"/>
  <c r="BB449" i="3"/>
  <c r="P449" i="4" s="1"/>
  <c r="AL450" i="3"/>
  <c r="M450" i="4" s="1"/>
  <c r="AQ450" i="3"/>
  <c r="N450" i="4" s="1"/>
  <c r="AV450" i="3"/>
  <c r="O450" i="4" s="1"/>
  <c r="BB450" i="3"/>
  <c r="AL451" i="3"/>
  <c r="AQ451" i="3"/>
  <c r="N451" i="4" s="1"/>
  <c r="AV451" i="3"/>
  <c r="O451" i="4" s="1"/>
  <c r="BB451" i="3"/>
  <c r="P451" i="4" s="1"/>
  <c r="AL452" i="3"/>
  <c r="AQ452" i="3"/>
  <c r="AV452" i="3"/>
  <c r="BB452" i="3"/>
  <c r="P452" i="4" s="1"/>
  <c r="AL453" i="3"/>
  <c r="M453" i="4" s="1"/>
  <c r="AQ453" i="3"/>
  <c r="N453" i="4" s="1"/>
  <c r="AV453" i="3"/>
  <c r="O453" i="4" s="1"/>
  <c r="BB453" i="3"/>
  <c r="P453" i="4" s="1"/>
  <c r="AL454" i="3"/>
  <c r="AQ454" i="3"/>
  <c r="N454" i="4" s="1"/>
  <c r="AV454" i="3"/>
  <c r="O454" i="4" s="1"/>
  <c r="BB454" i="3"/>
  <c r="P454" i="4" s="1"/>
  <c r="AL455" i="3"/>
  <c r="AQ455" i="3"/>
  <c r="AV455" i="3"/>
  <c r="BB455" i="3"/>
  <c r="P455" i="4" s="1"/>
  <c r="AL456" i="3"/>
  <c r="M456" i="4" s="1"/>
  <c r="AQ456" i="3"/>
  <c r="N456" i="4" s="1"/>
  <c r="AV456" i="3"/>
  <c r="O456" i="4" s="1"/>
  <c r="BB456" i="3"/>
  <c r="AL457" i="3"/>
  <c r="AQ457" i="3"/>
  <c r="N457" i="4" s="1"/>
  <c r="AV457" i="3"/>
  <c r="O457" i="4" s="1"/>
  <c r="BB457" i="3"/>
  <c r="P457" i="4" s="1"/>
  <c r="AL458" i="3"/>
  <c r="AQ458" i="3"/>
  <c r="AV458" i="3"/>
  <c r="BB458" i="3"/>
  <c r="P458" i="4" s="1"/>
  <c r="AL459" i="3"/>
  <c r="AQ459" i="3"/>
  <c r="N459" i="4" s="1"/>
  <c r="AV459" i="3"/>
  <c r="O459" i="4" s="1"/>
  <c r="BB459" i="3"/>
  <c r="P459" i="4" s="1"/>
  <c r="AL460" i="3"/>
  <c r="AQ460" i="3"/>
  <c r="AV460" i="3"/>
  <c r="O460" i="4" s="1"/>
  <c r="BB460" i="3"/>
  <c r="P460" i="4" s="1"/>
  <c r="AL461" i="3"/>
  <c r="M461" i="4" s="1"/>
  <c r="AQ461" i="3"/>
  <c r="N461" i="4" s="1"/>
  <c r="AV461" i="3"/>
  <c r="O461" i="4" s="1"/>
  <c r="BB461" i="3"/>
  <c r="P461" i="4" s="1"/>
  <c r="AL462" i="3"/>
  <c r="AQ462" i="3"/>
  <c r="N462" i="4" s="1"/>
  <c r="AV462" i="3"/>
  <c r="O462" i="4" s="1"/>
  <c r="BB462" i="3"/>
  <c r="P462" i="4" s="1"/>
  <c r="AL463" i="3"/>
  <c r="AQ463" i="3"/>
  <c r="AV463" i="3"/>
  <c r="O463" i="4" s="1"/>
  <c r="BB463" i="3"/>
  <c r="P463" i="4" s="1"/>
  <c r="AL464" i="3"/>
  <c r="M464" i="4" s="1"/>
  <c r="AQ464" i="3"/>
  <c r="N464" i="4" s="1"/>
  <c r="AV464" i="3"/>
  <c r="BB464" i="3"/>
  <c r="P464" i="4" s="1"/>
  <c r="A396" i="8"/>
  <c r="A29" i="8"/>
  <c r="V6" i="3"/>
  <c r="J6" i="4" s="1"/>
  <c r="K6" i="3"/>
  <c r="H6" i="4" s="1"/>
  <c r="P6" i="3"/>
  <c r="I6" i="4"/>
  <c r="AA6" i="3"/>
  <c r="K6" i="4" s="1"/>
  <c r="AF6" i="3"/>
  <c r="L6" i="4" s="1"/>
  <c r="BG6" i="3"/>
  <c r="Q6" i="4" s="1"/>
  <c r="BL6" i="3"/>
  <c r="R6" i="4" s="1"/>
  <c r="BR6" i="3"/>
  <c r="S6" i="4" s="1"/>
  <c r="V7" i="3"/>
  <c r="J7" i="4" s="1"/>
  <c r="K7" i="3"/>
  <c r="H7" i="4"/>
  <c r="P7" i="3"/>
  <c r="I7" i="4" s="1"/>
  <c r="AA7" i="3"/>
  <c r="K7" i="4" s="1"/>
  <c r="AF7" i="3"/>
  <c r="L7" i="4" s="1"/>
  <c r="BG7" i="3"/>
  <c r="Q7" i="4" s="1"/>
  <c r="BL7" i="3"/>
  <c r="R7" i="4" s="1"/>
  <c r="BR7" i="3"/>
  <c r="S7" i="4" s="1"/>
  <c r="V8" i="3"/>
  <c r="J8" i="4" s="1"/>
  <c r="K8" i="3"/>
  <c r="H8" i="4" s="1"/>
  <c r="P8" i="3"/>
  <c r="I8" i="4"/>
  <c r="AA8" i="3"/>
  <c r="K8" i="4" s="1"/>
  <c r="AF8" i="3"/>
  <c r="L8" i="4" s="1"/>
  <c r="M8" i="4"/>
  <c r="N8" i="4"/>
  <c r="O8" i="4"/>
  <c r="BG8" i="3"/>
  <c r="Q8" i="4" s="1"/>
  <c r="BL8" i="3"/>
  <c r="R8" i="4" s="1"/>
  <c r="BR8" i="3"/>
  <c r="S8" i="4" s="1"/>
  <c r="V9" i="3"/>
  <c r="J9" i="4" s="1"/>
  <c r="K9" i="3"/>
  <c r="H9" i="4" s="1"/>
  <c r="P9" i="3"/>
  <c r="I9" i="4"/>
  <c r="AA9" i="3"/>
  <c r="K9" i="4" s="1"/>
  <c r="AF9" i="3"/>
  <c r="L9" i="4" s="1"/>
  <c r="BG9" i="3"/>
  <c r="Q9" i="4" s="1"/>
  <c r="BL9" i="3"/>
  <c r="R9" i="4"/>
  <c r="BR9" i="3"/>
  <c r="S9" i="4" s="1"/>
  <c r="V10" i="3"/>
  <c r="J10" i="4" s="1"/>
  <c r="K10" i="3"/>
  <c r="H10" i="4" s="1"/>
  <c r="P10" i="3"/>
  <c r="I10" i="4" s="1"/>
  <c r="AA10" i="3"/>
  <c r="K10" i="4" s="1"/>
  <c r="AF10" i="3"/>
  <c r="L10" i="4" s="1"/>
  <c r="BG10" i="3"/>
  <c r="Q10" i="4" s="1"/>
  <c r="BL10" i="3"/>
  <c r="R10" i="4" s="1"/>
  <c r="BR10" i="3"/>
  <c r="S10" i="4" s="1"/>
  <c r="V11" i="3"/>
  <c r="J11" i="4" s="1"/>
  <c r="K11" i="3"/>
  <c r="H11" i="4" s="1"/>
  <c r="P11" i="3"/>
  <c r="I11" i="4" s="1"/>
  <c r="AA11" i="3"/>
  <c r="K11" i="4"/>
  <c r="AF11" i="3"/>
  <c r="L11" i="4" s="1"/>
  <c r="M11" i="4"/>
  <c r="O11" i="4"/>
  <c r="BG11" i="3"/>
  <c r="Q11" i="4" s="1"/>
  <c r="BL11" i="3"/>
  <c r="R11" i="4" s="1"/>
  <c r="BR11" i="3"/>
  <c r="S11" i="4" s="1"/>
  <c r="V12" i="3"/>
  <c r="J12" i="4" s="1"/>
  <c r="K12" i="3"/>
  <c r="H12" i="4" s="1"/>
  <c r="P12" i="3"/>
  <c r="I12" i="4" s="1"/>
  <c r="AA12" i="3"/>
  <c r="K12" i="4" s="1"/>
  <c r="AF12" i="3"/>
  <c r="L12" i="4" s="1"/>
  <c r="BG12" i="3"/>
  <c r="Q12" i="4" s="1"/>
  <c r="BL12" i="3"/>
  <c r="R12" i="4" s="1"/>
  <c r="BR12" i="3"/>
  <c r="S12" i="4" s="1"/>
  <c r="V13" i="3"/>
  <c r="J13" i="4" s="1"/>
  <c r="K13" i="3"/>
  <c r="H13" i="4" s="1"/>
  <c r="P13" i="3"/>
  <c r="I13" i="4" s="1"/>
  <c r="AA13" i="3"/>
  <c r="K13" i="4" s="1"/>
  <c r="AF13" i="3"/>
  <c r="L13" i="4" s="1"/>
  <c r="M13" i="4"/>
  <c r="BG13" i="3"/>
  <c r="Q13" i="4" s="1"/>
  <c r="BL13" i="3"/>
  <c r="R13" i="4" s="1"/>
  <c r="BR13" i="3"/>
  <c r="S13" i="4" s="1"/>
  <c r="V14" i="3"/>
  <c r="J14" i="4" s="1"/>
  <c r="K14" i="3"/>
  <c r="H14" i="4" s="1"/>
  <c r="P14" i="3"/>
  <c r="I14" i="4" s="1"/>
  <c r="AA14" i="3"/>
  <c r="K14" i="4" s="1"/>
  <c r="AF14" i="3"/>
  <c r="L14" i="4" s="1"/>
  <c r="M14" i="4"/>
  <c r="N14" i="4"/>
  <c r="O14" i="4"/>
  <c r="BG14" i="3"/>
  <c r="Q14" i="4" s="1"/>
  <c r="BL14" i="3"/>
  <c r="R14" i="4" s="1"/>
  <c r="BR14" i="3"/>
  <c r="S14" i="4" s="1"/>
  <c r="V15" i="3"/>
  <c r="J15" i="4" s="1"/>
  <c r="K15" i="3"/>
  <c r="H15" i="4" s="1"/>
  <c r="P15" i="3"/>
  <c r="I15" i="4" s="1"/>
  <c r="AA15" i="3"/>
  <c r="K15" i="4" s="1"/>
  <c r="AF15" i="3"/>
  <c r="L15" i="4" s="1"/>
  <c r="BG15" i="3"/>
  <c r="Q15" i="4" s="1"/>
  <c r="BL15" i="3"/>
  <c r="R15" i="4" s="1"/>
  <c r="BR15" i="3"/>
  <c r="S15" i="4" s="1"/>
  <c r="V16" i="3"/>
  <c r="J16" i="4" s="1"/>
  <c r="K16" i="3"/>
  <c r="H16" i="4" s="1"/>
  <c r="P16" i="3"/>
  <c r="I16" i="4" s="1"/>
  <c r="AA16" i="3"/>
  <c r="K16" i="4" s="1"/>
  <c r="AF16" i="3"/>
  <c r="L16" i="4" s="1"/>
  <c r="BG16" i="3"/>
  <c r="Q16" i="4" s="1"/>
  <c r="BL16" i="3"/>
  <c r="R16" i="4" s="1"/>
  <c r="BR16" i="3"/>
  <c r="S16" i="4" s="1"/>
  <c r="V17" i="3"/>
  <c r="J17" i="4" s="1"/>
  <c r="K17" i="3"/>
  <c r="H17" i="4" s="1"/>
  <c r="P17" i="3"/>
  <c r="I17" i="4" s="1"/>
  <c r="AA17" i="3"/>
  <c r="K17" i="4" s="1"/>
  <c r="AF17" i="3"/>
  <c r="L17" i="4" s="1"/>
  <c r="M17" i="4"/>
  <c r="N17" i="4"/>
  <c r="O17" i="4"/>
  <c r="BG17" i="3"/>
  <c r="Q17" i="4" s="1"/>
  <c r="BL17" i="3"/>
  <c r="R17" i="4" s="1"/>
  <c r="BR17" i="3"/>
  <c r="S17" i="4" s="1"/>
  <c r="V18" i="3"/>
  <c r="J18" i="4" s="1"/>
  <c r="K18" i="3"/>
  <c r="H18" i="4" s="1"/>
  <c r="P18" i="3"/>
  <c r="I18" i="4" s="1"/>
  <c r="AA18" i="3"/>
  <c r="K18" i="4" s="1"/>
  <c r="AF18" i="3"/>
  <c r="L18" i="4" s="1"/>
  <c r="M18" i="4"/>
  <c r="BG18" i="3"/>
  <c r="Q18" i="4" s="1"/>
  <c r="BL18" i="3"/>
  <c r="R18" i="4" s="1"/>
  <c r="BR18" i="3"/>
  <c r="S18" i="4" s="1"/>
  <c r="V19" i="3"/>
  <c r="J19" i="4" s="1"/>
  <c r="K19" i="3"/>
  <c r="H19" i="4"/>
  <c r="P19" i="3"/>
  <c r="I19" i="4" s="1"/>
  <c r="AA19" i="3"/>
  <c r="K19" i="4" s="1"/>
  <c r="AF19" i="3"/>
  <c r="L19" i="4" s="1"/>
  <c r="M19" i="4"/>
  <c r="N19" i="4"/>
  <c r="O19" i="4"/>
  <c r="P19" i="4"/>
  <c r="BG19" i="3"/>
  <c r="Q19" i="4" s="1"/>
  <c r="BL19" i="3"/>
  <c r="R19" i="4" s="1"/>
  <c r="BR19" i="3"/>
  <c r="S19" i="4" s="1"/>
  <c r="V20" i="3"/>
  <c r="J20" i="4" s="1"/>
  <c r="K20" i="3"/>
  <c r="H20" i="4" s="1"/>
  <c r="P20" i="3"/>
  <c r="I20" i="4" s="1"/>
  <c r="AA20" i="3"/>
  <c r="K20" i="4" s="1"/>
  <c r="AF20" i="3"/>
  <c r="L20" i="4" s="1"/>
  <c r="BG20" i="3"/>
  <c r="Q20" i="4" s="1"/>
  <c r="BL20" i="3"/>
  <c r="R20" i="4" s="1"/>
  <c r="BR20" i="3"/>
  <c r="S20" i="4" s="1"/>
  <c r="V21" i="3"/>
  <c r="J21" i="4" s="1"/>
  <c r="K21" i="3"/>
  <c r="H21" i="4" s="1"/>
  <c r="P21" i="3"/>
  <c r="I21" i="4" s="1"/>
  <c r="AA21" i="3"/>
  <c r="K21" i="4" s="1"/>
  <c r="AF21" i="3"/>
  <c r="L21" i="4" s="1"/>
  <c r="M21" i="4"/>
  <c r="BG21" i="3"/>
  <c r="Q21" i="4" s="1"/>
  <c r="BL21" i="3"/>
  <c r="R21" i="4"/>
  <c r="BR21" i="3"/>
  <c r="S21" i="4" s="1"/>
  <c r="V22" i="3"/>
  <c r="J22" i="4" s="1"/>
  <c r="K22" i="3"/>
  <c r="H22" i="4"/>
  <c r="P22" i="3"/>
  <c r="I22" i="4" s="1"/>
  <c r="AA22" i="3"/>
  <c r="K22" i="4" s="1"/>
  <c r="AF22" i="3"/>
  <c r="L22" i="4" s="1"/>
  <c r="BG22" i="3"/>
  <c r="Q22" i="4" s="1"/>
  <c r="BL22" i="3"/>
  <c r="R22" i="4" s="1"/>
  <c r="BR22" i="3"/>
  <c r="S22" i="4" s="1"/>
  <c r="V23" i="3"/>
  <c r="J23" i="4" s="1"/>
  <c r="K23" i="3"/>
  <c r="H23" i="4" s="1"/>
  <c r="P23" i="3"/>
  <c r="I23" i="4" s="1"/>
  <c r="AA23" i="3"/>
  <c r="K23" i="4"/>
  <c r="AF23" i="3"/>
  <c r="L23" i="4" s="1"/>
  <c r="BG23" i="3"/>
  <c r="Q23" i="4" s="1"/>
  <c r="BL23" i="3"/>
  <c r="R23" i="4" s="1"/>
  <c r="BR23" i="3"/>
  <c r="S23" i="4" s="1"/>
  <c r="V24" i="3"/>
  <c r="J24" i="4" s="1"/>
  <c r="K24" i="3"/>
  <c r="H24" i="4"/>
  <c r="P24" i="3"/>
  <c r="I24" i="4" s="1"/>
  <c r="AA24" i="3"/>
  <c r="K24" i="4" s="1"/>
  <c r="AF24" i="3"/>
  <c r="L24" i="4" s="1"/>
  <c r="M24" i="4"/>
  <c r="BG24" i="3"/>
  <c r="Q24" i="4" s="1"/>
  <c r="BL24" i="3"/>
  <c r="R24" i="4" s="1"/>
  <c r="BR24" i="3"/>
  <c r="S24" i="4" s="1"/>
  <c r="V25" i="3"/>
  <c r="J25" i="4" s="1"/>
  <c r="K25" i="3"/>
  <c r="H25" i="4" s="1"/>
  <c r="P25" i="3"/>
  <c r="I25" i="4" s="1"/>
  <c r="AA25" i="3"/>
  <c r="K25" i="4" s="1"/>
  <c r="AF25" i="3"/>
  <c r="L25" i="4"/>
  <c r="M25" i="4"/>
  <c r="N25" i="4"/>
  <c r="P25" i="4"/>
  <c r="BG25" i="3"/>
  <c r="Q25" i="4" s="1"/>
  <c r="BL25" i="3"/>
  <c r="R25" i="4" s="1"/>
  <c r="BR25" i="3"/>
  <c r="S25" i="4" s="1"/>
  <c r="V26" i="3"/>
  <c r="J26" i="4" s="1"/>
  <c r="K26" i="3"/>
  <c r="H26" i="4" s="1"/>
  <c r="P26" i="3"/>
  <c r="I26" i="4" s="1"/>
  <c r="AA26" i="3"/>
  <c r="K26" i="4" s="1"/>
  <c r="AF26" i="3"/>
  <c r="L26" i="4" s="1"/>
  <c r="BG26" i="3"/>
  <c r="Q26" i="4" s="1"/>
  <c r="BL26" i="3"/>
  <c r="R26" i="4" s="1"/>
  <c r="BR26" i="3"/>
  <c r="S26" i="4" s="1"/>
  <c r="V27" i="3"/>
  <c r="J27" i="4" s="1"/>
  <c r="K27" i="3"/>
  <c r="H27" i="4" s="1"/>
  <c r="P27" i="3"/>
  <c r="I27" i="4"/>
  <c r="AA27" i="3"/>
  <c r="K27" i="4"/>
  <c r="AF27" i="3"/>
  <c r="L27" i="4" s="1"/>
  <c r="M27" i="4"/>
  <c r="BG27" i="3"/>
  <c r="Q27" i="4" s="1"/>
  <c r="BL27" i="3"/>
  <c r="R27" i="4" s="1"/>
  <c r="BR27" i="3"/>
  <c r="S27" i="4" s="1"/>
  <c r="V28" i="3"/>
  <c r="J28" i="4" s="1"/>
  <c r="K28" i="3"/>
  <c r="H28" i="4" s="1"/>
  <c r="P28" i="3"/>
  <c r="I28" i="4" s="1"/>
  <c r="AA28" i="3"/>
  <c r="K28" i="4" s="1"/>
  <c r="AF28" i="3"/>
  <c r="L28" i="4" s="1"/>
  <c r="M28" i="4"/>
  <c r="O28" i="4"/>
  <c r="BG28" i="3"/>
  <c r="Q28" i="4" s="1"/>
  <c r="BL28" i="3"/>
  <c r="R28" i="4" s="1"/>
  <c r="BR28" i="3"/>
  <c r="S28" i="4" s="1"/>
  <c r="V29" i="3"/>
  <c r="J29" i="4"/>
  <c r="K29" i="3"/>
  <c r="H29" i="4" s="1"/>
  <c r="P29" i="3"/>
  <c r="I29" i="4" s="1"/>
  <c r="AA29" i="3"/>
  <c r="K29" i="4" s="1"/>
  <c r="AF29" i="3"/>
  <c r="L29" i="4" s="1"/>
  <c r="BG29" i="3"/>
  <c r="Q29" i="4" s="1"/>
  <c r="BL29" i="3"/>
  <c r="R29" i="4" s="1"/>
  <c r="BR29" i="3"/>
  <c r="S29" i="4" s="1"/>
  <c r="V30" i="3"/>
  <c r="J30" i="4" s="1"/>
  <c r="K30" i="3"/>
  <c r="H30" i="4" s="1"/>
  <c r="P30" i="3"/>
  <c r="I30" i="4" s="1"/>
  <c r="AA30" i="3"/>
  <c r="K30" i="4" s="1"/>
  <c r="AF30" i="3"/>
  <c r="L30" i="4"/>
  <c r="M30" i="4"/>
  <c r="BG30" i="3"/>
  <c r="Q30" i="4" s="1"/>
  <c r="BL30" i="3"/>
  <c r="R30" i="4" s="1"/>
  <c r="BR30" i="3"/>
  <c r="S30" i="4" s="1"/>
  <c r="V31" i="3"/>
  <c r="J31" i="4" s="1"/>
  <c r="K31" i="3"/>
  <c r="H31" i="4" s="1"/>
  <c r="P31" i="3"/>
  <c r="I31" i="4" s="1"/>
  <c r="AA31" i="3"/>
  <c r="K31" i="4" s="1"/>
  <c r="AF31" i="3"/>
  <c r="L31" i="4" s="1"/>
  <c r="M31" i="4"/>
  <c r="N31" i="4"/>
  <c r="BG31" i="3"/>
  <c r="Q31" i="4" s="1"/>
  <c r="BL31" i="3"/>
  <c r="R31" i="4" s="1"/>
  <c r="BR31" i="3"/>
  <c r="S31" i="4" s="1"/>
  <c r="V32" i="3"/>
  <c r="J32" i="4" s="1"/>
  <c r="K32" i="3"/>
  <c r="H32" i="4" s="1"/>
  <c r="P32" i="3"/>
  <c r="I32" i="4" s="1"/>
  <c r="AA32" i="3"/>
  <c r="K32" i="4" s="1"/>
  <c r="AF32" i="3"/>
  <c r="L32" i="4" s="1"/>
  <c r="BG32" i="3"/>
  <c r="Q32" i="4" s="1"/>
  <c r="BL32" i="3"/>
  <c r="R32" i="4" s="1"/>
  <c r="BR32" i="3"/>
  <c r="S32" i="4" s="1"/>
  <c r="V33" i="3"/>
  <c r="J33" i="4" s="1"/>
  <c r="K33" i="3"/>
  <c r="H33" i="4" s="1"/>
  <c r="P33" i="3"/>
  <c r="I33" i="4" s="1"/>
  <c r="AA33" i="3"/>
  <c r="K33" i="4" s="1"/>
  <c r="AF33" i="3"/>
  <c r="L33" i="4" s="1"/>
  <c r="M33" i="4"/>
  <c r="BG33" i="3"/>
  <c r="Q33" i="4" s="1"/>
  <c r="BL33" i="3"/>
  <c r="R33" i="4" s="1"/>
  <c r="BR33" i="3"/>
  <c r="S33" i="4" s="1"/>
  <c r="V34" i="3"/>
  <c r="J34" i="4" s="1"/>
  <c r="K34" i="3"/>
  <c r="H34" i="4" s="1"/>
  <c r="P34" i="3"/>
  <c r="I34" i="4" s="1"/>
  <c r="AA34" i="3"/>
  <c r="K34" i="4" s="1"/>
  <c r="AF34" i="3"/>
  <c r="L34" i="4" s="1"/>
  <c r="M34" i="4"/>
  <c r="N34" i="4"/>
  <c r="O34" i="4"/>
  <c r="P34" i="4"/>
  <c r="BG34" i="3"/>
  <c r="Q34" i="4" s="1"/>
  <c r="BL34" i="3"/>
  <c r="R34" i="4" s="1"/>
  <c r="BR34" i="3"/>
  <c r="S34" i="4" s="1"/>
  <c r="V35" i="3"/>
  <c r="J35" i="4" s="1"/>
  <c r="K35" i="3"/>
  <c r="H35" i="4"/>
  <c r="P35" i="3"/>
  <c r="I35" i="4" s="1"/>
  <c r="AA35" i="3"/>
  <c r="K35" i="4" s="1"/>
  <c r="AF35" i="3"/>
  <c r="L35" i="4" s="1"/>
  <c r="BG35" i="3"/>
  <c r="Q35" i="4" s="1"/>
  <c r="BL35" i="3"/>
  <c r="R35" i="4" s="1"/>
  <c r="BR35" i="3"/>
  <c r="S35" i="4"/>
  <c r="V36" i="3"/>
  <c r="J36" i="4" s="1"/>
  <c r="K36" i="3"/>
  <c r="H36" i="4" s="1"/>
  <c r="P36" i="3"/>
  <c r="I36" i="4" s="1"/>
  <c r="AA36" i="3"/>
  <c r="K36" i="4" s="1"/>
  <c r="AF36" i="3"/>
  <c r="L36" i="4" s="1"/>
  <c r="M36" i="4"/>
  <c r="BG36" i="3"/>
  <c r="Q36" i="4" s="1"/>
  <c r="BL36" i="3"/>
  <c r="R36" i="4" s="1"/>
  <c r="BR36" i="3"/>
  <c r="S36" i="4"/>
  <c r="V37" i="3"/>
  <c r="J37" i="4" s="1"/>
  <c r="K37" i="3"/>
  <c r="H37" i="4" s="1"/>
  <c r="P37" i="3"/>
  <c r="I37" i="4" s="1"/>
  <c r="AA37" i="3"/>
  <c r="K37" i="4" s="1"/>
  <c r="AF37" i="3"/>
  <c r="L37" i="4" s="1"/>
  <c r="M37" i="4"/>
  <c r="N37" i="4"/>
  <c r="O37" i="4"/>
  <c r="P37" i="4"/>
  <c r="BG37" i="3"/>
  <c r="Q37" i="4" s="1"/>
  <c r="BL37" i="3"/>
  <c r="R37" i="4" s="1"/>
  <c r="BR37" i="3"/>
  <c r="S37" i="4" s="1"/>
  <c r="V38" i="3"/>
  <c r="J38" i="4" s="1"/>
  <c r="K38" i="3"/>
  <c r="H38" i="4" s="1"/>
  <c r="P38" i="3"/>
  <c r="I38" i="4" s="1"/>
  <c r="AA38" i="3"/>
  <c r="K38" i="4" s="1"/>
  <c r="AF38" i="3"/>
  <c r="L38" i="4" s="1"/>
  <c r="BG38" i="3"/>
  <c r="Q38" i="4" s="1"/>
  <c r="BL38" i="3"/>
  <c r="R38" i="4" s="1"/>
  <c r="BR38" i="3"/>
  <c r="S38" i="4" s="1"/>
  <c r="V39" i="3"/>
  <c r="J39" i="4" s="1"/>
  <c r="K39" i="3"/>
  <c r="H39" i="4" s="1"/>
  <c r="P39" i="3"/>
  <c r="I39" i="4" s="1"/>
  <c r="AA39" i="3"/>
  <c r="K39" i="4" s="1"/>
  <c r="AF39" i="3"/>
  <c r="L39" i="4"/>
  <c r="M39" i="4"/>
  <c r="N39" i="4"/>
  <c r="BG39" i="3"/>
  <c r="Q39" i="4" s="1"/>
  <c r="BL39" i="3"/>
  <c r="R39" i="4" s="1"/>
  <c r="BR39" i="3"/>
  <c r="S39" i="4" s="1"/>
  <c r="V40" i="3"/>
  <c r="J40" i="4"/>
  <c r="K40" i="3"/>
  <c r="H40" i="4" s="1"/>
  <c r="P40" i="3"/>
  <c r="I40" i="4" s="1"/>
  <c r="AA40" i="3"/>
  <c r="K40" i="4" s="1"/>
  <c r="AF40" i="3"/>
  <c r="L40" i="4" s="1"/>
  <c r="M40" i="4"/>
  <c r="O40" i="4"/>
  <c r="P40" i="4"/>
  <c r="BG40" i="3"/>
  <c r="Q40" i="4" s="1"/>
  <c r="BL40" i="3"/>
  <c r="R40" i="4" s="1"/>
  <c r="BR40" i="3"/>
  <c r="S40" i="4" s="1"/>
  <c r="V41" i="3"/>
  <c r="J41" i="4" s="1"/>
  <c r="K41" i="3"/>
  <c r="H41" i="4" s="1"/>
  <c r="P41" i="3"/>
  <c r="I41" i="4" s="1"/>
  <c r="AA41" i="3"/>
  <c r="K41" i="4" s="1"/>
  <c r="AF41" i="3"/>
  <c r="L41" i="4" s="1"/>
  <c r="BG41" i="3"/>
  <c r="Q41" i="4" s="1"/>
  <c r="BL41" i="3"/>
  <c r="R41" i="4" s="1"/>
  <c r="BR41" i="3"/>
  <c r="S41" i="4" s="1"/>
  <c r="V42" i="3"/>
  <c r="J42" i="4"/>
  <c r="K42" i="3"/>
  <c r="H42" i="4" s="1"/>
  <c r="P42" i="3"/>
  <c r="I42" i="4" s="1"/>
  <c r="AA42" i="3"/>
  <c r="K42" i="4" s="1"/>
  <c r="AF42" i="3"/>
  <c r="L42" i="4" s="1"/>
  <c r="M42" i="4"/>
  <c r="BG42" i="3"/>
  <c r="Q42" i="4" s="1"/>
  <c r="BL42" i="3"/>
  <c r="R42" i="4" s="1"/>
  <c r="BR42" i="3"/>
  <c r="S42" i="4" s="1"/>
  <c r="V43" i="3"/>
  <c r="J43" i="4" s="1"/>
  <c r="K43" i="3"/>
  <c r="H43" i="4" s="1"/>
  <c r="P43" i="3"/>
  <c r="I43" i="4" s="1"/>
  <c r="AA43" i="3"/>
  <c r="K43" i="4" s="1"/>
  <c r="AF43" i="3"/>
  <c r="L43" i="4" s="1"/>
  <c r="M43" i="4"/>
  <c r="N43" i="4"/>
  <c r="O43" i="4"/>
  <c r="P43" i="4"/>
  <c r="BG43" i="3"/>
  <c r="Q43" i="4" s="1"/>
  <c r="BL43" i="3"/>
  <c r="R43" i="4" s="1"/>
  <c r="BR43" i="3"/>
  <c r="S43" i="4" s="1"/>
  <c r="V44" i="3"/>
  <c r="J44" i="4" s="1"/>
  <c r="K44" i="3"/>
  <c r="H44" i="4" s="1"/>
  <c r="P44" i="3"/>
  <c r="I44" i="4" s="1"/>
  <c r="AA44" i="3"/>
  <c r="K44" i="4" s="1"/>
  <c r="AF44" i="3"/>
  <c r="L44" i="4" s="1"/>
  <c r="BG44" i="3"/>
  <c r="Q44" i="4" s="1"/>
  <c r="BL44" i="3"/>
  <c r="R44" i="4" s="1"/>
  <c r="BR44" i="3"/>
  <c r="S44" i="4" s="1"/>
  <c r="V45" i="3"/>
  <c r="J45" i="4" s="1"/>
  <c r="K45" i="3"/>
  <c r="H45" i="4"/>
  <c r="P45" i="3"/>
  <c r="I45" i="4" s="1"/>
  <c r="AA45" i="3"/>
  <c r="K45" i="4" s="1"/>
  <c r="AF45" i="3"/>
  <c r="L45" i="4" s="1"/>
  <c r="BG45" i="3"/>
  <c r="Q45" i="4" s="1"/>
  <c r="BL45" i="3"/>
  <c r="R45" i="4" s="1"/>
  <c r="BR45" i="3"/>
  <c r="S45" i="4" s="1"/>
  <c r="V46" i="3"/>
  <c r="J46" i="4"/>
  <c r="K46" i="3"/>
  <c r="H46" i="4" s="1"/>
  <c r="P46" i="3"/>
  <c r="I46" i="4" s="1"/>
  <c r="AA46" i="3"/>
  <c r="K46" i="4" s="1"/>
  <c r="AF46" i="3"/>
  <c r="L46" i="4"/>
  <c r="M46" i="4"/>
  <c r="N46" i="4"/>
  <c r="O46" i="4"/>
  <c r="P46" i="4"/>
  <c r="BG46" i="3"/>
  <c r="Q46" i="4" s="1"/>
  <c r="BL46" i="3"/>
  <c r="R46" i="4"/>
  <c r="BR46" i="3"/>
  <c r="S46" i="4" s="1"/>
  <c r="V47" i="3"/>
  <c r="J47" i="4" s="1"/>
  <c r="K47" i="3"/>
  <c r="H47" i="4" s="1"/>
  <c r="P47" i="3"/>
  <c r="I47" i="4" s="1"/>
  <c r="AA47" i="3"/>
  <c r="K47" i="4" s="1"/>
  <c r="AF47" i="3"/>
  <c r="L47" i="4" s="1"/>
  <c r="BG47" i="3"/>
  <c r="Q47" i="4" s="1"/>
  <c r="BL47" i="3"/>
  <c r="R47" i="4" s="1"/>
  <c r="BR47" i="3"/>
  <c r="S47" i="4" s="1"/>
  <c r="V48" i="3"/>
  <c r="J48" i="4" s="1"/>
  <c r="K48" i="3"/>
  <c r="H48" i="4" s="1"/>
  <c r="P48" i="3"/>
  <c r="I48" i="4" s="1"/>
  <c r="AA48" i="3"/>
  <c r="K48" i="4" s="1"/>
  <c r="AF48" i="3"/>
  <c r="L48" i="4" s="1"/>
  <c r="M48" i="4"/>
  <c r="BG48" i="3"/>
  <c r="Q48" i="4" s="1"/>
  <c r="BL48" i="3"/>
  <c r="R48" i="4" s="1"/>
  <c r="BR48" i="3"/>
  <c r="S48" i="4" s="1"/>
  <c r="V49" i="3"/>
  <c r="J49" i="4" s="1"/>
  <c r="K49" i="3"/>
  <c r="H49" i="4" s="1"/>
  <c r="P49" i="3"/>
  <c r="I49" i="4" s="1"/>
  <c r="AA49" i="3"/>
  <c r="K49" i="4" s="1"/>
  <c r="AF49" i="3"/>
  <c r="L49" i="4" s="1"/>
  <c r="M49" i="4"/>
  <c r="BG49" i="3"/>
  <c r="Q49" i="4" s="1"/>
  <c r="BL49" i="3"/>
  <c r="R49" i="4" s="1"/>
  <c r="BR49" i="3"/>
  <c r="S49" i="4" s="1"/>
  <c r="V50" i="3"/>
  <c r="J50" i="4" s="1"/>
  <c r="K50" i="3"/>
  <c r="H50" i="4" s="1"/>
  <c r="P50" i="3"/>
  <c r="I50" i="4" s="1"/>
  <c r="AA50" i="3"/>
  <c r="K50" i="4" s="1"/>
  <c r="AF50" i="3"/>
  <c r="L50" i="4" s="1"/>
  <c r="BG50" i="3"/>
  <c r="Q50" i="4" s="1"/>
  <c r="BL50" i="3"/>
  <c r="R50" i="4"/>
  <c r="BR50" i="3"/>
  <c r="S50" i="4" s="1"/>
  <c r="V51" i="3"/>
  <c r="J51" i="4" s="1"/>
  <c r="K51" i="3"/>
  <c r="H51" i="4" s="1"/>
  <c r="P51" i="3"/>
  <c r="I51" i="4" s="1"/>
  <c r="AA51" i="3"/>
  <c r="K51" i="4" s="1"/>
  <c r="AF51" i="3"/>
  <c r="L51" i="4"/>
  <c r="M51" i="4"/>
  <c r="BG51" i="3"/>
  <c r="Q51" i="4" s="1"/>
  <c r="BL51" i="3"/>
  <c r="R51" i="4" s="1"/>
  <c r="BR51" i="3"/>
  <c r="S51" i="4" s="1"/>
  <c r="V52" i="3"/>
  <c r="J52" i="4" s="1"/>
  <c r="K52" i="3"/>
  <c r="H52" i="4" s="1"/>
  <c r="P52" i="3"/>
  <c r="I52" i="4" s="1"/>
  <c r="AA52" i="3"/>
  <c r="K52" i="4" s="1"/>
  <c r="AF52" i="3"/>
  <c r="L52" i="4"/>
  <c r="M52" i="4"/>
  <c r="N52" i="4"/>
  <c r="O52" i="4"/>
  <c r="P52" i="4"/>
  <c r="BG52" i="3"/>
  <c r="Q52" i="4" s="1"/>
  <c r="BL52" i="3"/>
  <c r="R52" i="4" s="1"/>
  <c r="BR52" i="3"/>
  <c r="S52" i="4" s="1"/>
  <c r="V53" i="3"/>
  <c r="J53" i="4" s="1"/>
  <c r="K53" i="3"/>
  <c r="H53" i="4" s="1"/>
  <c r="P53" i="3"/>
  <c r="I53" i="4" s="1"/>
  <c r="AA53" i="3"/>
  <c r="K53" i="4" s="1"/>
  <c r="AF53" i="3"/>
  <c r="L53" i="4" s="1"/>
  <c r="N53" i="4"/>
  <c r="BG53" i="3"/>
  <c r="Q53" i="4" s="1"/>
  <c r="BL53" i="3"/>
  <c r="R53" i="4" s="1"/>
  <c r="BR53" i="3"/>
  <c r="S53" i="4" s="1"/>
  <c r="V54" i="3"/>
  <c r="J54" i="4" s="1"/>
  <c r="K54" i="3"/>
  <c r="H54" i="4" s="1"/>
  <c r="P54" i="3"/>
  <c r="I54" i="4" s="1"/>
  <c r="AA54" i="3"/>
  <c r="K54" i="4" s="1"/>
  <c r="AF54" i="3"/>
  <c r="L54" i="4" s="1"/>
  <c r="M54" i="4"/>
  <c r="BG54" i="3"/>
  <c r="Q54" i="4" s="1"/>
  <c r="BL54" i="3"/>
  <c r="R54" i="4"/>
  <c r="BR54" i="3"/>
  <c r="S54" i="4" s="1"/>
  <c r="V55" i="3"/>
  <c r="J55" i="4" s="1"/>
  <c r="K55" i="3"/>
  <c r="H55" i="4" s="1"/>
  <c r="P55" i="3"/>
  <c r="I55" i="4" s="1"/>
  <c r="AA55" i="3"/>
  <c r="K55" i="4" s="1"/>
  <c r="AF55" i="3"/>
  <c r="L55" i="4" s="1"/>
  <c r="M55" i="4"/>
  <c r="N55" i="4"/>
  <c r="O55" i="4"/>
  <c r="P55" i="4"/>
  <c r="BG55" i="3"/>
  <c r="Q55" i="4" s="1"/>
  <c r="BL55" i="3"/>
  <c r="R55" i="4" s="1"/>
  <c r="BR55" i="3"/>
  <c r="S55" i="4" s="1"/>
  <c r="V56" i="3"/>
  <c r="J56" i="4" s="1"/>
  <c r="K56" i="3"/>
  <c r="H56" i="4"/>
  <c r="P56" i="3"/>
  <c r="I56" i="4" s="1"/>
  <c r="AA56" i="3"/>
  <c r="K56" i="4" s="1"/>
  <c r="AF56" i="3"/>
  <c r="L56" i="4" s="1"/>
  <c r="O56" i="4"/>
  <c r="BG56" i="3"/>
  <c r="Q56" i="4" s="1"/>
  <c r="BL56" i="3"/>
  <c r="R56" i="4" s="1"/>
  <c r="BR56" i="3"/>
  <c r="S56" i="4" s="1"/>
  <c r="V57" i="3"/>
  <c r="J57" i="4" s="1"/>
  <c r="K57" i="3"/>
  <c r="H57" i="4" s="1"/>
  <c r="P57" i="3"/>
  <c r="I57" i="4" s="1"/>
  <c r="AA57" i="3"/>
  <c r="K57" i="4" s="1"/>
  <c r="AF57" i="3"/>
  <c r="L57" i="4" s="1"/>
  <c r="M57" i="4"/>
  <c r="BG57" i="3"/>
  <c r="Q57" i="4" s="1"/>
  <c r="BL57" i="3"/>
  <c r="R57" i="4" s="1"/>
  <c r="BR57" i="3"/>
  <c r="S57" i="4" s="1"/>
  <c r="V58" i="3"/>
  <c r="J58" i="4" s="1"/>
  <c r="K58" i="3"/>
  <c r="H58" i="4" s="1"/>
  <c r="P58" i="3"/>
  <c r="I58" i="4" s="1"/>
  <c r="AA58" i="3"/>
  <c r="K58" i="4" s="1"/>
  <c r="AF58" i="3"/>
  <c r="L58" i="4" s="1"/>
  <c r="M58" i="4"/>
  <c r="N58" i="4"/>
  <c r="O58" i="4"/>
  <c r="P58" i="4"/>
  <c r="BG58" i="3"/>
  <c r="Q58" i="4" s="1"/>
  <c r="BL58" i="3"/>
  <c r="R58" i="4" s="1"/>
  <c r="BR58" i="3"/>
  <c r="S58" i="4" s="1"/>
  <c r="V59" i="3"/>
  <c r="J59" i="4" s="1"/>
  <c r="K59" i="3"/>
  <c r="H59" i="4" s="1"/>
  <c r="P59" i="3"/>
  <c r="I59" i="4" s="1"/>
  <c r="AA59" i="3"/>
  <c r="K59" i="4" s="1"/>
  <c r="AF59" i="3"/>
  <c r="L59" i="4"/>
  <c r="N59" i="4"/>
  <c r="BG59" i="3"/>
  <c r="Q59" i="4" s="1"/>
  <c r="BL59" i="3"/>
  <c r="R59" i="4" s="1"/>
  <c r="BR59" i="3"/>
  <c r="S59" i="4" s="1"/>
  <c r="V60" i="3"/>
  <c r="J60" i="4" s="1"/>
  <c r="K60" i="3"/>
  <c r="H60" i="4" s="1"/>
  <c r="P60" i="3"/>
  <c r="I60" i="4" s="1"/>
  <c r="AA60" i="3"/>
  <c r="K60" i="4" s="1"/>
  <c r="AF60" i="3"/>
  <c r="L60" i="4" s="1"/>
  <c r="M60" i="4"/>
  <c r="BG60" i="3"/>
  <c r="Q60" i="4" s="1"/>
  <c r="BL60" i="3"/>
  <c r="R60" i="4" s="1"/>
  <c r="BR60" i="3"/>
  <c r="S60" i="4" s="1"/>
  <c r="V61" i="3"/>
  <c r="J61" i="4" s="1"/>
  <c r="K61" i="3"/>
  <c r="H61" i="4" s="1"/>
  <c r="P61" i="3"/>
  <c r="I61" i="4" s="1"/>
  <c r="AA61" i="3"/>
  <c r="K61" i="4" s="1"/>
  <c r="AF61" i="3"/>
  <c r="L61" i="4" s="1"/>
  <c r="M61" i="4"/>
  <c r="O61" i="4"/>
  <c r="BG61" i="3"/>
  <c r="Q61" i="4" s="1"/>
  <c r="BL61" i="3"/>
  <c r="R61" i="4" s="1"/>
  <c r="BR61" i="3"/>
  <c r="S61" i="4" s="1"/>
  <c r="V62" i="3"/>
  <c r="J62" i="4" s="1"/>
  <c r="K62" i="3"/>
  <c r="H62" i="4" s="1"/>
  <c r="P62" i="3"/>
  <c r="I62" i="4" s="1"/>
  <c r="AA62" i="3"/>
  <c r="K62" i="4" s="1"/>
  <c r="AF62" i="3"/>
  <c r="L62" i="4" s="1"/>
  <c r="BG62" i="3"/>
  <c r="Q62" i="4" s="1"/>
  <c r="BL62" i="3"/>
  <c r="R62" i="4" s="1"/>
  <c r="BR62" i="3"/>
  <c r="S62" i="4" s="1"/>
  <c r="V63" i="3"/>
  <c r="J63" i="4" s="1"/>
  <c r="K63" i="3"/>
  <c r="H63" i="4" s="1"/>
  <c r="P63" i="3"/>
  <c r="I63" i="4" s="1"/>
  <c r="AA63" i="3"/>
  <c r="K63" i="4" s="1"/>
  <c r="AF63" i="3"/>
  <c r="L63" i="4"/>
  <c r="M63" i="4"/>
  <c r="BG63" i="3"/>
  <c r="Q63" i="4" s="1"/>
  <c r="BL63" i="3"/>
  <c r="R63" i="4" s="1"/>
  <c r="BR63" i="3"/>
  <c r="S63" i="4" s="1"/>
  <c r="V64" i="3"/>
  <c r="J64" i="4"/>
  <c r="K64" i="3"/>
  <c r="H64" i="4" s="1"/>
  <c r="P64" i="3"/>
  <c r="I64" i="4" s="1"/>
  <c r="AA64" i="3"/>
  <c r="K64" i="4" s="1"/>
  <c r="AF64" i="3"/>
  <c r="L64" i="4" s="1"/>
  <c r="M64" i="4"/>
  <c r="N64" i="4"/>
  <c r="O64" i="4"/>
  <c r="P64" i="4"/>
  <c r="BG64" i="3"/>
  <c r="Q64" i="4" s="1"/>
  <c r="BL64" i="3"/>
  <c r="R64" i="4" s="1"/>
  <c r="BR64" i="3"/>
  <c r="S64" i="4" s="1"/>
  <c r="V65" i="3"/>
  <c r="J65" i="4" s="1"/>
  <c r="K65" i="3"/>
  <c r="H65" i="4" s="1"/>
  <c r="P65" i="3"/>
  <c r="I65" i="4"/>
  <c r="AA65" i="3"/>
  <c r="K65" i="4" s="1"/>
  <c r="AF65" i="3"/>
  <c r="L65" i="4" s="1"/>
  <c r="BG65" i="3"/>
  <c r="Q65" i="4" s="1"/>
  <c r="BL65" i="3"/>
  <c r="R65" i="4" s="1"/>
  <c r="BR65" i="3"/>
  <c r="S65" i="4" s="1"/>
  <c r="V66" i="3"/>
  <c r="J66" i="4" s="1"/>
  <c r="K66" i="3"/>
  <c r="H66" i="4" s="1"/>
  <c r="P66" i="3"/>
  <c r="I66" i="4" s="1"/>
  <c r="AA66" i="3"/>
  <c r="K66" i="4" s="1"/>
  <c r="AF66" i="3"/>
  <c r="L66" i="4" s="1"/>
  <c r="M66" i="4"/>
  <c r="BG66" i="3"/>
  <c r="Q66" i="4" s="1"/>
  <c r="BL66" i="3"/>
  <c r="R66" i="4" s="1"/>
  <c r="BR66" i="3"/>
  <c r="S66" i="4" s="1"/>
  <c r="V67" i="3"/>
  <c r="J67" i="4" s="1"/>
  <c r="K67" i="3"/>
  <c r="H67" i="4" s="1"/>
  <c r="P67" i="3"/>
  <c r="I67" i="4" s="1"/>
  <c r="AA67" i="3"/>
  <c r="K67" i="4" s="1"/>
  <c r="AF67" i="3"/>
  <c r="L67" i="4" s="1"/>
  <c r="M67" i="4"/>
  <c r="N67" i="4"/>
  <c r="P67" i="4"/>
  <c r="BG67" i="3"/>
  <c r="Q67" i="4" s="1"/>
  <c r="BL67" i="3"/>
  <c r="R67" i="4"/>
  <c r="BR67" i="3"/>
  <c r="S67" i="4" s="1"/>
  <c r="V68" i="3"/>
  <c r="J68" i="4" s="1"/>
  <c r="K68" i="3"/>
  <c r="H68" i="4" s="1"/>
  <c r="P68" i="3"/>
  <c r="I68" i="4" s="1"/>
  <c r="AA68" i="3"/>
  <c r="K68" i="4" s="1"/>
  <c r="AF68" i="3"/>
  <c r="L68" i="4" s="1"/>
  <c r="BG68" i="3"/>
  <c r="Q68" i="4" s="1"/>
  <c r="BL68" i="3"/>
  <c r="R68" i="4" s="1"/>
  <c r="BR68" i="3"/>
  <c r="S68" i="4" s="1"/>
  <c r="V69" i="3"/>
  <c r="J69" i="4" s="1"/>
  <c r="K69" i="3"/>
  <c r="H69" i="4" s="1"/>
  <c r="P69" i="3"/>
  <c r="I69" i="4" s="1"/>
  <c r="AA69" i="3"/>
  <c r="K69" i="4" s="1"/>
  <c r="AF69" i="3"/>
  <c r="L69" i="4" s="1"/>
  <c r="M69" i="4"/>
  <c r="BG69" i="3"/>
  <c r="Q69" i="4" s="1"/>
  <c r="BL69" i="3"/>
  <c r="R69" i="4" s="1"/>
  <c r="BR69" i="3"/>
  <c r="S69" i="4" s="1"/>
  <c r="V70" i="3"/>
  <c r="J70" i="4" s="1"/>
  <c r="K70" i="3"/>
  <c r="H70" i="4" s="1"/>
  <c r="P70" i="3"/>
  <c r="I70" i="4" s="1"/>
  <c r="AA70" i="3"/>
  <c r="K70" i="4" s="1"/>
  <c r="AF70" i="3"/>
  <c r="L70" i="4" s="1"/>
  <c r="M70" i="4"/>
  <c r="N70" i="4"/>
  <c r="BG70" i="3"/>
  <c r="Q70" i="4" s="1"/>
  <c r="BL70" i="3"/>
  <c r="R70" i="4" s="1"/>
  <c r="BR70" i="3"/>
  <c r="S70" i="4"/>
  <c r="V71" i="3"/>
  <c r="J71" i="4" s="1"/>
  <c r="K71" i="3"/>
  <c r="H71" i="4" s="1"/>
  <c r="P71" i="3"/>
  <c r="I71" i="4" s="1"/>
  <c r="AA71" i="3"/>
  <c r="K71" i="4" s="1"/>
  <c r="AF71" i="3"/>
  <c r="L71" i="4" s="1"/>
  <c r="BG71" i="3"/>
  <c r="Q71" i="4" s="1"/>
  <c r="BL71" i="3"/>
  <c r="R71" i="4" s="1"/>
  <c r="BR71" i="3"/>
  <c r="S71" i="4" s="1"/>
  <c r="V72" i="3"/>
  <c r="J72" i="4" s="1"/>
  <c r="K72" i="3"/>
  <c r="H72" i="4" s="1"/>
  <c r="P72" i="3"/>
  <c r="I72" i="4" s="1"/>
  <c r="AA72" i="3"/>
  <c r="K72" i="4" s="1"/>
  <c r="AF72" i="3"/>
  <c r="L72" i="4" s="1"/>
  <c r="M72" i="4"/>
  <c r="BG72" i="3"/>
  <c r="Q72" i="4" s="1"/>
  <c r="BL72" i="3"/>
  <c r="R72" i="4" s="1"/>
  <c r="BR72" i="3"/>
  <c r="S72" i="4" s="1"/>
  <c r="V73" i="3"/>
  <c r="J73" i="4" s="1"/>
  <c r="K73" i="3"/>
  <c r="H73" i="4" s="1"/>
  <c r="P73" i="3"/>
  <c r="I73" i="4" s="1"/>
  <c r="AA73" i="3"/>
  <c r="K73" i="4" s="1"/>
  <c r="AF73" i="3"/>
  <c r="L73" i="4" s="1"/>
  <c r="M73" i="4"/>
  <c r="N73" i="4"/>
  <c r="O73" i="4"/>
  <c r="BG73" i="3"/>
  <c r="Q73" i="4" s="1"/>
  <c r="BL73" i="3"/>
  <c r="R73" i="4"/>
  <c r="BR73" i="3"/>
  <c r="S73" i="4" s="1"/>
  <c r="V74" i="3"/>
  <c r="J74" i="4" s="1"/>
  <c r="K74" i="3"/>
  <c r="H74" i="4" s="1"/>
  <c r="P74" i="3"/>
  <c r="I74" i="4" s="1"/>
  <c r="AA74" i="3"/>
  <c r="K74" i="4" s="1"/>
  <c r="AF74" i="3"/>
  <c r="L74" i="4" s="1"/>
  <c r="BG74" i="3"/>
  <c r="Q74" i="4" s="1"/>
  <c r="BL74" i="3"/>
  <c r="R74" i="4" s="1"/>
  <c r="BR74" i="3"/>
  <c r="S74" i="4" s="1"/>
  <c r="V75" i="3"/>
  <c r="J75" i="4" s="1"/>
  <c r="K75" i="3"/>
  <c r="H75" i="4" s="1"/>
  <c r="P75" i="3"/>
  <c r="I75" i="4" s="1"/>
  <c r="AA75" i="3"/>
  <c r="K75" i="4" s="1"/>
  <c r="AF75" i="3"/>
  <c r="L75" i="4" s="1"/>
  <c r="M75" i="4"/>
  <c r="BG75" i="3"/>
  <c r="Q75" i="4" s="1"/>
  <c r="BL75" i="3"/>
  <c r="R75" i="4" s="1"/>
  <c r="BR75" i="3"/>
  <c r="S75" i="4" s="1"/>
  <c r="V76" i="3"/>
  <c r="J76" i="4" s="1"/>
  <c r="K76" i="3"/>
  <c r="H76" i="4" s="1"/>
  <c r="P76" i="3"/>
  <c r="I76" i="4" s="1"/>
  <c r="AA76" i="3"/>
  <c r="K76" i="4" s="1"/>
  <c r="AF76" i="3"/>
  <c r="L76" i="4" s="1"/>
  <c r="M76" i="4"/>
  <c r="N76" i="4"/>
  <c r="O76" i="4"/>
  <c r="BG76" i="3"/>
  <c r="Q76" i="4" s="1"/>
  <c r="BL76" i="3"/>
  <c r="R76" i="4" s="1"/>
  <c r="BR76" i="3"/>
  <c r="S76" i="4" s="1"/>
  <c r="V77" i="3"/>
  <c r="J77" i="4" s="1"/>
  <c r="K77" i="3"/>
  <c r="H77" i="4" s="1"/>
  <c r="P77" i="3"/>
  <c r="I77" i="4" s="1"/>
  <c r="AA77" i="3"/>
  <c r="K77" i="4"/>
  <c r="AF77" i="3"/>
  <c r="L77" i="4"/>
  <c r="M77" i="4"/>
  <c r="BG77" i="3"/>
  <c r="Q77" i="4" s="1"/>
  <c r="BL77" i="3"/>
  <c r="R77" i="4" s="1"/>
  <c r="BR77" i="3"/>
  <c r="S77" i="4" s="1"/>
  <c r="V78" i="3"/>
  <c r="J78" i="4" s="1"/>
  <c r="K78" i="3"/>
  <c r="H78" i="4" s="1"/>
  <c r="P78" i="3"/>
  <c r="I78" i="4" s="1"/>
  <c r="AA78" i="3"/>
  <c r="K78" i="4"/>
  <c r="AF78" i="3"/>
  <c r="L78" i="4" s="1"/>
  <c r="M78" i="4"/>
  <c r="N78" i="4"/>
  <c r="O78" i="4"/>
  <c r="P78" i="4"/>
  <c r="BG78" i="3"/>
  <c r="Q78" i="4" s="1"/>
  <c r="BL78" i="3"/>
  <c r="R78" i="4" s="1"/>
  <c r="BR78" i="3"/>
  <c r="S78" i="4" s="1"/>
  <c r="V79" i="3"/>
  <c r="J79" i="4" s="1"/>
  <c r="K79" i="3"/>
  <c r="H79" i="4" s="1"/>
  <c r="P79" i="3"/>
  <c r="I79" i="4" s="1"/>
  <c r="AA79" i="3"/>
  <c r="K79" i="4" s="1"/>
  <c r="AF79" i="3"/>
  <c r="L79" i="4" s="1"/>
  <c r="N79" i="4"/>
  <c r="BG79" i="3"/>
  <c r="Q79" i="4" s="1"/>
  <c r="BL79" i="3"/>
  <c r="R79" i="4" s="1"/>
  <c r="BR79" i="3"/>
  <c r="S79" i="4" s="1"/>
  <c r="V80" i="3"/>
  <c r="J80" i="4" s="1"/>
  <c r="K80" i="3"/>
  <c r="H80" i="4"/>
  <c r="P80" i="3"/>
  <c r="I80" i="4" s="1"/>
  <c r="AA80" i="3"/>
  <c r="K80" i="4" s="1"/>
  <c r="AF80" i="3"/>
  <c r="L80" i="4" s="1"/>
  <c r="M80" i="4"/>
  <c r="BG80" i="3"/>
  <c r="Q80" i="4" s="1"/>
  <c r="BL80" i="3"/>
  <c r="R80" i="4" s="1"/>
  <c r="BR80" i="3"/>
  <c r="S80" i="4" s="1"/>
  <c r="V81" i="3"/>
  <c r="J81" i="4" s="1"/>
  <c r="K81" i="3"/>
  <c r="H81" i="4" s="1"/>
  <c r="P81" i="3"/>
  <c r="I81" i="4" s="1"/>
  <c r="AA81" i="3"/>
  <c r="K81" i="4" s="1"/>
  <c r="AF81" i="3"/>
  <c r="L81" i="4" s="1"/>
  <c r="M81" i="4"/>
  <c r="N81" i="4"/>
  <c r="O81" i="4"/>
  <c r="BG81" i="3"/>
  <c r="Q81" i="4" s="1"/>
  <c r="BL81" i="3"/>
  <c r="R81" i="4" s="1"/>
  <c r="BR81" i="3"/>
  <c r="S81" i="4" s="1"/>
  <c r="V82" i="3"/>
  <c r="J82" i="4" s="1"/>
  <c r="K82" i="3"/>
  <c r="H82" i="4" s="1"/>
  <c r="P82" i="3"/>
  <c r="I82" i="4" s="1"/>
  <c r="AA82" i="3"/>
  <c r="K82" i="4" s="1"/>
  <c r="AF82" i="3"/>
  <c r="L82" i="4" s="1"/>
  <c r="BG82" i="3"/>
  <c r="Q82" i="4" s="1"/>
  <c r="BL82" i="3"/>
  <c r="R82" i="4" s="1"/>
  <c r="BR82" i="3"/>
  <c r="S82" i="4"/>
  <c r="V83" i="3"/>
  <c r="J83" i="4" s="1"/>
  <c r="K83" i="3"/>
  <c r="H83" i="4" s="1"/>
  <c r="P83" i="3"/>
  <c r="I83" i="4" s="1"/>
  <c r="AA83" i="3"/>
  <c r="K83" i="4" s="1"/>
  <c r="AF83" i="3"/>
  <c r="L83" i="4" s="1"/>
  <c r="M83" i="4"/>
  <c r="BG83" i="3"/>
  <c r="Q83" i="4" s="1"/>
  <c r="BL83" i="3"/>
  <c r="R83" i="4" s="1"/>
  <c r="BR83" i="3"/>
  <c r="S83" i="4" s="1"/>
  <c r="V84" i="3"/>
  <c r="J84" i="4" s="1"/>
  <c r="K84" i="3"/>
  <c r="H84" i="4" s="1"/>
  <c r="P84" i="3"/>
  <c r="I84" i="4" s="1"/>
  <c r="AA84" i="3"/>
  <c r="K84" i="4" s="1"/>
  <c r="AF84" i="3"/>
  <c r="L84" i="4" s="1"/>
  <c r="M84" i="4"/>
  <c r="N84" i="4"/>
  <c r="P84" i="4"/>
  <c r="BG84" i="3"/>
  <c r="Q84" i="4" s="1"/>
  <c r="BL84" i="3"/>
  <c r="R84" i="4" s="1"/>
  <c r="BR84" i="3"/>
  <c r="S84" i="4" s="1"/>
  <c r="V85" i="3"/>
  <c r="J85" i="4" s="1"/>
  <c r="K85" i="3"/>
  <c r="H85" i="4" s="1"/>
  <c r="P85" i="3"/>
  <c r="I85" i="4" s="1"/>
  <c r="AA85" i="3"/>
  <c r="K85" i="4" s="1"/>
  <c r="AF85" i="3"/>
  <c r="L85" i="4" s="1"/>
  <c r="BG85" i="3"/>
  <c r="Q85" i="4" s="1"/>
  <c r="BL85" i="3"/>
  <c r="R85" i="4" s="1"/>
  <c r="BR85" i="3"/>
  <c r="S85" i="4" s="1"/>
  <c r="V86" i="3"/>
  <c r="J86" i="4" s="1"/>
  <c r="K86" i="3"/>
  <c r="H86" i="4" s="1"/>
  <c r="P86" i="3"/>
  <c r="I86" i="4" s="1"/>
  <c r="AA86" i="3"/>
  <c r="K86" i="4" s="1"/>
  <c r="AF86" i="3"/>
  <c r="L86" i="4" s="1"/>
  <c r="M86" i="4"/>
  <c r="BG86" i="3"/>
  <c r="Q86" i="4" s="1"/>
  <c r="BL86" i="3"/>
  <c r="R86" i="4" s="1"/>
  <c r="BR86" i="3"/>
  <c r="S86" i="4" s="1"/>
  <c r="V87" i="3"/>
  <c r="J87" i="4" s="1"/>
  <c r="K87" i="3"/>
  <c r="H87" i="4" s="1"/>
  <c r="P87" i="3"/>
  <c r="I87" i="4" s="1"/>
  <c r="AA87" i="3"/>
  <c r="K87" i="4" s="1"/>
  <c r="AF87" i="3"/>
  <c r="L87" i="4" s="1"/>
  <c r="M87" i="4"/>
  <c r="N87" i="4"/>
  <c r="BG87" i="3"/>
  <c r="Q87" i="4" s="1"/>
  <c r="BL87" i="3"/>
  <c r="R87" i="4" s="1"/>
  <c r="BR87" i="3"/>
  <c r="S87" i="4"/>
  <c r="V88" i="3"/>
  <c r="J88" i="4" s="1"/>
  <c r="K88" i="3"/>
  <c r="H88" i="4" s="1"/>
  <c r="P88" i="3"/>
  <c r="I88" i="4" s="1"/>
  <c r="AA88" i="3"/>
  <c r="K88" i="4" s="1"/>
  <c r="AF88" i="3"/>
  <c r="L88" i="4" s="1"/>
  <c r="BG88" i="3"/>
  <c r="Q88" i="4" s="1"/>
  <c r="BL88" i="3"/>
  <c r="R88" i="4" s="1"/>
  <c r="BR88" i="3"/>
  <c r="S88" i="4" s="1"/>
  <c r="V89" i="3"/>
  <c r="J89" i="4" s="1"/>
  <c r="K89" i="3"/>
  <c r="H89" i="4" s="1"/>
  <c r="P89" i="3"/>
  <c r="I89" i="4" s="1"/>
  <c r="AA89" i="3"/>
  <c r="K89" i="4" s="1"/>
  <c r="AF89" i="3"/>
  <c r="L89" i="4" s="1"/>
  <c r="M89" i="4"/>
  <c r="BG89" i="3"/>
  <c r="Q89" i="4" s="1"/>
  <c r="BL89" i="3"/>
  <c r="R89" i="4" s="1"/>
  <c r="BR89" i="3"/>
  <c r="S89" i="4" s="1"/>
  <c r="V90" i="3"/>
  <c r="J90" i="4" s="1"/>
  <c r="K90" i="3"/>
  <c r="H90" i="4" s="1"/>
  <c r="P90" i="3"/>
  <c r="I90" i="4"/>
  <c r="AA90" i="3"/>
  <c r="K90" i="4" s="1"/>
  <c r="AF90" i="3"/>
  <c r="L90" i="4" s="1"/>
  <c r="M90" i="4"/>
  <c r="N90" i="4"/>
  <c r="O90" i="4"/>
  <c r="P90" i="4"/>
  <c r="BG90" i="3"/>
  <c r="Q90" i="4" s="1"/>
  <c r="BL90" i="3"/>
  <c r="R90" i="4" s="1"/>
  <c r="BR90" i="3"/>
  <c r="S90" i="4" s="1"/>
  <c r="V91" i="3"/>
  <c r="J91" i="4" s="1"/>
  <c r="K91" i="3"/>
  <c r="H91" i="4"/>
  <c r="P91" i="3"/>
  <c r="I91" i="4" s="1"/>
  <c r="AA91" i="3"/>
  <c r="K91" i="4" s="1"/>
  <c r="AF91" i="3"/>
  <c r="L91" i="4" s="1"/>
  <c r="BG91" i="3"/>
  <c r="Q91" i="4" s="1"/>
  <c r="BL91" i="3"/>
  <c r="R91" i="4" s="1"/>
  <c r="BR91" i="3"/>
  <c r="S91" i="4" s="1"/>
  <c r="V92" i="3"/>
  <c r="J92" i="4" s="1"/>
  <c r="K92" i="3"/>
  <c r="H92" i="4" s="1"/>
  <c r="P92" i="3"/>
  <c r="I92" i="4" s="1"/>
  <c r="AA92" i="3"/>
  <c r="K92" i="4" s="1"/>
  <c r="AF92" i="3"/>
  <c r="L92" i="4"/>
  <c r="M92" i="4"/>
  <c r="BG92" i="3"/>
  <c r="Q92" i="4" s="1"/>
  <c r="BL92" i="3"/>
  <c r="R92" i="4" s="1"/>
  <c r="BR92" i="3"/>
  <c r="S92" i="4" s="1"/>
  <c r="V93" i="3"/>
  <c r="J93" i="4" s="1"/>
  <c r="K93" i="3"/>
  <c r="H93" i="4" s="1"/>
  <c r="P93" i="3"/>
  <c r="I93" i="4" s="1"/>
  <c r="AA93" i="3"/>
  <c r="K93" i="4" s="1"/>
  <c r="AF93" i="3"/>
  <c r="L93" i="4" s="1"/>
  <c r="M93" i="4"/>
  <c r="N93" i="4"/>
  <c r="O93" i="4"/>
  <c r="BG93" i="3"/>
  <c r="Q93" i="4" s="1"/>
  <c r="BL93" i="3"/>
  <c r="R93" i="4" s="1"/>
  <c r="BR93" i="3"/>
  <c r="S93" i="4" s="1"/>
  <c r="V94" i="3"/>
  <c r="J94" i="4" s="1"/>
  <c r="K94" i="3"/>
  <c r="H94" i="4" s="1"/>
  <c r="P94" i="3"/>
  <c r="I94" i="4" s="1"/>
  <c r="AA94" i="3"/>
  <c r="K94" i="4" s="1"/>
  <c r="AF94" i="3"/>
  <c r="L94" i="4" s="1"/>
  <c r="BG94" i="3"/>
  <c r="Q94" i="4" s="1"/>
  <c r="BL94" i="3"/>
  <c r="R94" i="4" s="1"/>
  <c r="BR94" i="3"/>
  <c r="S94" i="4" s="1"/>
  <c r="V95" i="3"/>
  <c r="J95" i="4" s="1"/>
  <c r="K95" i="3"/>
  <c r="H95" i="4" s="1"/>
  <c r="P95" i="3"/>
  <c r="I95" i="4" s="1"/>
  <c r="AA95" i="3"/>
  <c r="K95" i="4" s="1"/>
  <c r="AF95" i="3"/>
  <c r="L95" i="4" s="1"/>
  <c r="M95" i="4"/>
  <c r="BG95" i="3"/>
  <c r="Q95" i="4" s="1"/>
  <c r="BL95" i="3"/>
  <c r="R95" i="4" s="1"/>
  <c r="BR95" i="3"/>
  <c r="S95" i="4" s="1"/>
  <c r="V96" i="3"/>
  <c r="J96" i="4" s="1"/>
  <c r="K96" i="3"/>
  <c r="H96" i="4" s="1"/>
  <c r="P96" i="3"/>
  <c r="I96" i="4" s="1"/>
  <c r="AA96" i="3"/>
  <c r="K96" i="4" s="1"/>
  <c r="AF96" i="3"/>
  <c r="L96" i="4" s="1"/>
  <c r="M96" i="4"/>
  <c r="N96" i="4"/>
  <c r="P96" i="4"/>
  <c r="BG96" i="3"/>
  <c r="Q96" i="4" s="1"/>
  <c r="BL96" i="3"/>
  <c r="R96" i="4"/>
  <c r="BR96" i="3"/>
  <c r="S96" i="4" s="1"/>
  <c r="V97" i="3"/>
  <c r="J97" i="4" s="1"/>
  <c r="K97" i="3"/>
  <c r="H97" i="4" s="1"/>
  <c r="P97" i="3"/>
  <c r="I97" i="4" s="1"/>
  <c r="AA97" i="3"/>
  <c r="K97" i="4" s="1"/>
  <c r="AF97" i="3"/>
  <c r="L97" i="4" s="1"/>
  <c r="BG97" i="3"/>
  <c r="Q97" i="4" s="1"/>
  <c r="BL97" i="3"/>
  <c r="R97" i="4" s="1"/>
  <c r="BR97" i="3"/>
  <c r="S97" i="4" s="1"/>
  <c r="V98" i="3"/>
  <c r="J98" i="4" s="1"/>
  <c r="K98" i="3"/>
  <c r="H98" i="4" s="1"/>
  <c r="P98" i="3"/>
  <c r="I98" i="4" s="1"/>
  <c r="AA98" i="3"/>
  <c r="K98" i="4" s="1"/>
  <c r="AF98" i="3"/>
  <c r="L98" i="4" s="1"/>
  <c r="M98" i="4"/>
  <c r="N98" i="4"/>
  <c r="O98" i="4"/>
  <c r="BG98" i="3"/>
  <c r="Q98" i="4" s="1"/>
  <c r="BL98" i="3"/>
  <c r="R98" i="4" s="1"/>
  <c r="BR98" i="3"/>
  <c r="S98" i="4" s="1"/>
  <c r="V99" i="3"/>
  <c r="J99" i="4" s="1"/>
  <c r="K99" i="3"/>
  <c r="H99" i="4" s="1"/>
  <c r="P99" i="3"/>
  <c r="I99" i="4" s="1"/>
  <c r="AA99" i="3"/>
  <c r="K99" i="4" s="1"/>
  <c r="AF99" i="3"/>
  <c r="L99" i="4" s="1"/>
  <c r="BG99" i="3"/>
  <c r="Q99" i="4" s="1"/>
  <c r="BL99" i="3"/>
  <c r="R99" i="4" s="1"/>
  <c r="BR99" i="3"/>
  <c r="S99" i="4" s="1"/>
  <c r="V100" i="3"/>
  <c r="J100" i="4" s="1"/>
  <c r="K100" i="3"/>
  <c r="H100" i="4" s="1"/>
  <c r="P100" i="3"/>
  <c r="I100" i="4" s="1"/>
  <c r="AA100" i="3"/>
  <c r="K100" i="4" s="1"/>
  <c r="AF100" i="3"/>
  <c r="L100" i="4" s="1"/>
  <c r="M100" i="4"/>
  <c r="BG100" i="3"/>
  <c r="Q100" i="4" s="1"/>
  <c r="BL100" i="3"/>
  <c r="R100" i="4" s="1"/>
  <c r="BR100" i="3"/>
  <c r="S100" i="4" s="1"/>
  <c r="V101" i="3"/>
  <c r="J101" i="4"/>
  <c r="K101" i="3"/>
  <c r="H101" i="4" s="1"/>
  <c r="P101" i="3"/>
  <c r="I101" i="4" s="1"/>
  <c r="AA101" i="3"/>
  <c r="K101" i="4"/>
  <c r="AF101" i="3"/>
  <c r="L101" i="4" s="1"/>
  <c r="M101" i="4"/>
  <c r="N101" i="4"/>
  <c r="O101" i="4"/>
  <c r="BG101" i="3"/>
  <c r="Q101" i="4" s="1"/>
  <c r="BL101" i="3"/>
  <c r="R101" i="4"/>
  <c r="BR101" i="3"/>
  <c r="S101" i="4" s="1"/>
  <c r="V102" i="3"/>
  <c r="J102" i="4" s="1"/>
  <c r="K102" i="3"/>
  <c r="H102" i="4" s="1"/>
  <c r="P102" i="3"/>
  <c r="I102" i="4" s="1"/>
  <c r="AA102" i="3"/>
  <c r="K102" i="4" s="1"/>
  <c r="AF102" i="3"/>
  <c r="L102" i="4" s="1"/>
  <c r="P102" i="4"/>
  <c r="BG102" i="3"/>
  <c r="Q102" i="4" s="1"/>
  <c r="BL102" i="3"/>
  <c r="R102" i="4" s="1"/>
  <c r="BR102" i="3"/>
  <c r="S102" i="4" s="1"/>
  <c r="V103" i="3"/>
  <c r="J103" i="4" s="1"/>
  <c r="K103" i="3"/>
  <c r="H103" i="4" s="1"/>
  <c r="P103" i="3"/>
  <c r="I103" i="4" s="1"/>
  <c r="AA103" i="3"/>
  <c r="K103" i="4" s="1"/>
  <c r="AF103" i="3"/>
  <c r="L103" i="4" s="1"/>
  <c r="M103" i="4"/>
  <c r="BG103" i="3"/>
  <c r="Q103" i="4" s="1"/>
  <c r="BL103" i="3"/>
  <c r="R103" i="4" s="1"/>
  <c r="BR103" i="3"/>
  <c r="S103" i="4" s="1"/>
  <c r="V104" i="3"/>
  <c r="J104" i="4" s="1"/>
  <c r="K104" i="3"/>
  <c r="H104" i="4" s="1"/>
  <c r="P104" i="3"/>
  <c r="I104" i="4"/>
  <c r="AA104" i="3"/>
  <c r="K104" i="4" s="1"/>
  <c r="AF104" i="3"/>
  <c r="L104" i="4" s="1"/>
  <c r="M104" i="4"/>
  <c r="N104" i="4"/>
  <c r="O104" i="4"/>
  <c r="BG104" i="3"/>
  <c r="Q104" i="4" s="1"/>
  <c r="BL104" i="3"/>
  <c r="R104" i="4" s="1"/>
  <c r="BR104" i="3"/>
  <c r="S104" i="4" s="1"/>
  <c r="V105" i="3"/>
  <c r="J105" i="4" s="1"/>
  <c r="K105" i="3"/>
  <c r="H105" i="4" s="1"/>
  <c r="P105" i="3"/>
  <c r="I105" i="4" s="1"/>
  <c r="AA105" i="3"/>
  <c r="K105" i="4" s="1"/>
  <c r="AF105" i="3"/>
  <c r="L105" i="4" s="1"/>
  <c r="N105" i="4"/>
  <c r="BG105" i="3"/>
  <c r="Q105" i="4" s="1"/>
  <c r="BL105" i="3"/>
  <c r="R105" i="4" s="1"/>
  <c r="BR105" i="3"/>
  <c r="S105" i="4" s="1"/>
  <c r="V106" i="3"/>
  <c r="J106" i="4" s="1"/>
  <c r="K106" i="3"/>
  <c r="H106" i="4" s="1"/>
  <c r="P106" i="3"/>
  <c r="I106" i="4" s="1"/>
  <c r="AA106" i="3"/>
  <c r="K106" i="4" s="1"/>
  <c r="AF106" i="3"/>
  <c r="L106" i="4" s="1"/>
  <c r="M106" i="4"/>
  <c r="BG106" i="3"/>
  <c r="Q106" i="4" s="1"/>
  <c r="BL106" i="3"/>
  <c r="R106" i="4" s="1"/>
  <c r="BR106" i="3"/>
  <c r="S106" i="4" s="1"/>
  <c r="V107" i="3"/>
  <c r="J107" i="4" s="1"/>
  <c r="K107" i="3"/>
  <c r="H107" i="4" s="1"/>
  <c r="P107" i="3"/>
  <c r="I107" i="4" s="1"/>
  <c r="AA107" i="3"/>
  <c r="K107" i="4" s="1"/>
  <c r="AF107" i="3"/>
  <c r="L107" i="4" s="1"/>
  <c r="M107" i="4"/>
  <c r="N107" i="4"/>
  <c r="O107" i="4"/>
  <c r="BG107" i="3"/>
  <c r="Q107" i="4" s="1"/>
  <c r="BL107" i="3"/>
  <c r="R107" i="4" s="1"/>
  <c r="BR107" i="3"/>
  <c r="S107" i="4" s="1"/>
  <c r="V108" i="3"/>
  <c r="J108" i="4" s="1"/>
  <c r="K108" i="3"/>
  <c r="H108" i="4" s="1"/>
  <c r="P108" i="3"/>
  <c r="I108" i="4" s="1"/>
  <c r="AA108" i="3"/>
  <c r="K108" i="4"/>
  <c r="AF108" i="3"/>
  <c r="L108" i="4" s="1"/>
  <c r="P108" i="4"/>
  <c r="BG108" i="3"/>
  <c r="Q108" i="4" s="1"/>
  <c r="BL108" i="3"/>
  <c r="R108" i="4" s="1"/>
  <c r="BR108" i="3"/>
  <c r="S108" i="4" s="1"/>
  <c r="V109" i="3"/>
  <c r="J109" i="4" s="1"/>
  <c r="K109" i="3"/>
  <c r="H109" i="4" s="1"/>
  <c r="P109" i="3"/>
  <c r="I109" i="4"/>
  <c r="AA109" i="3"/>
  <c r="K109" i="4" s="1"/>
  <c r="AF109" i="3"/>
  <c r="L109" i="4" s="1"/>
  <c r="M109" i="4"/>
  <c r="BG109" i="3"/>
  <c r="Q109" i="4" s="1"/>
  <c r="BL109" i="3"/>
  <c r="R109" i="4" s="1"/>
  <c r="BR109" i="3"/>
  <c r="S109" i="4"/>
  <c r="V110" i="3"/>
  <c r="J110" i="4" s="1"/>
  <c r="K110" i="3"/>
  <c r="H110" i="4" s="1"/>
  <c r="P110" i="3"/>
  <c r="I110" i="4" s="1"/>
  <c r="AA110" i="3"/>
  <c r="K110" i="4" s="1"/>
  <c r="AF110" i="3"/>
  <c r="L110" i="4" s="1"/>
  <c r="M110" i="4"/>
  <c r="N110" i="4"/>
  <c r="O110" i="4"/>
  <c r="BG110" i="3"/>
  <c r="Q110" i="4" s="1"/>
  <c r="BL110" i="3"/>
  <c r="R110" i="4" s="1"/>
  <c r="BR110" i="3"/>
  <c r="S110" i="4" s="1"/>
  <c r="V111" i="3"/>
  <c r="J111" i="4" s="1"/>
  <c r="K111" i="3"/>
  <c r="H111" i="4" s="1"/>
  <c r="P111" i="3"/>
  <c r="I111" i="4" s="1"/>
  <c r="AA111" i="3"/>
  <c r="K111" i="4" s="1"/>
  <c r="AF111" i="3"/>
  <c r="L111" i="4" s="1"/>
  <c r="BG111" i="3"/>
  <c r="Q111" i="4" s="1"/>
  <c r="BL111" i="3"/>
  <c r="R111" i="4" s="1"/>
  <c r="BR111" i="3"/>
  <c r="S111" i="4" s="1"/>
  <c r="V112" i="3"/>
  <c r="J112" i="4" s="1"/>
  <c r="K112" i="3"/>
  <c r="H112" i="4"/>
  <c r="P112" i="3"/>
  <c r="I112" i="4" s="1"/>
  <c r="AA112" i="3"/>
  <c r="K112" i="4" s="1"/>
  <c r="AF112" i="3"/>
  <c r="L112" i="4" s="1"/>
  <c r="M112" i="4"/>
  <c r="BG112" i="3"/>
  <c r="Q112" i="4" s="1"/>
  <c r="BL112" i="3"/>
  <c r="R112" i="4" s="1"/>
  <c r="BR112" i="3"/>
  <c r="S112" i="4"/>
  <c r="V113" i="3"/>
  <c r="J113" i="4" s="1"/>
  <c r="K113" i="3"/>
  <c r="H113" i="4" s="1"/>
  <c r="P113" i="3"/>
  <c r="I113" i="4" s="1"/>
  <c r="AA113" i="3"/>
  <c r="K113" i="4" s="1"/>
  <c r="AF113" i="3"/>
  <c r="L113" i="4" s="1"/>
  <c r="M113" i="4"/>
  <c r="N113" i="4"/>
  <c r="O113" i="4"/>
  <c r="BG113" i="3"/>
  <c r="Q113" i="4" s="1"/>
  <c r="BL113" i="3"/>
  <c r="R113" i="4" s="1"/>
  <c r="BR113" i="3"/>
  <c r="S113" i="4" s="1"/>
  <c r="V114" i="3"/>
  <c r="J114" i="4" s="1"/>
  <c r="K114" i="3"/>
  <c r="H114" i="4" s="1"/>
  <c r="P114" i="3"/>
  <c r="I114" i="4"/>
  <c r="AA114" i="3"/>
  <c r="K114" i="4" s="1"/>
  <c r="AF114" i="3"/>
  <c r="L114" i="4" s="1"/>
  <c r="N114" i="4"/>
  <c r="BG114" i="3"/>
  <c r="Q114" i="4" s="1"/>
  <c r="BL114" i="3"/>
  <c r="R114" i="4" s="1"/>
  <c r="BR114" i="3"/>
  <c r="S114" i="4" s="1"/>
  <c r="V115" i="3"/>
  <c r="J115" i="4" s="1"/>
  <c r="K115" i="3"/>
  <c r="H115" i="4" s="1"/>
  <c r="P115" i="3"/>
  <c r="I115" i="4" s="1"/>
  <c r="AA115" i="3"/>
  <c r="K115" i="4" s="1"/>
  <c r="AF115" i="3"/>
  <c r="L115" i="4" s="1"/>
  <c r="M115" i="4"/>
  <c r="BG115" i="3"/>
  <c r="Q115" i="4" s="1"/>
  <c r="BL115" i="3"/>
  <c r="R115" i="4" s="1"/>
  <c r="BR115" i="3"/>
  <c r="S115" i="4"/>
  <c r="V116" i="3"/>
  <c r="J116" i="4" s="1"/>
  <c r="K116" i="3"/>
  <c r="H116" i="4" s="1"/>
  <c r="P116" i="3"/>
  <c r="I116" i="4" s="1"/>
  <c r="AA116" i="3"/>
  <c r="K116" i="4" s="1"/>
  <c r="AF116" i="3"/>
  <c r="L116" i="4" s="1"/>
  <c r="M116" i="4"/>
  <c r="N116" i="4"/>
  <c r="O116" i="4"/>
  <c r="BG116" i="3"/>
  <c r="Q116" i="4" s="1"/>
  <c r="BL116" i="3"/>
  <c r="R116" i="4" s="1"/>
  <c r="BR116" i="3"/>
  <c r="S116" i="4"/>
  <c r="V117" i="3"/>
  <c r="J117" i="4" s="1"/>
  <c r="K117" i="3"/>
  <c r="H117" i="4" s="1"/>
  <c r="P117" i="3"/>
  <c r="I117" i="4" s="1"/>
  <c r="AA117" i="3"/>
  <c r="K117" i="4" s="1"/>
  <c r="AF117" i="3"/>
  <c r="L117" i="4"/>
  <c r="BG117" i="3"/>
  <c r="Q117" i="4" s="1"/>
  <c r="BL117" i="3"/>
  <c r="R117" i="4" s="1"/>
  <c r="BR117" i="3"/>
  <c r="S117" i="4" s="1"/>
  <c r="V118" i="3"/>
  <c r="J118" i="4" s="1"/>
  <c r="K118" i="3"/>
  <c r="H118" i="4" s="1"/>
  <c r="P118" i="3"/>
  <c r="I118" i="4" s="1"/>
  <c r="AA118" i="3"/>
  <c r="K118" i="4" s="1"/>
  <c r="AF118" i="3"/>
  <c r="L118" i="4" s="1"/>
  <c r="M118" i="4"/>
  <c r="N118" i="4"/>
  <c r="BG118" i="3"/>
  <c r="Q118" i="4" s="1"/>
  <c r="BL118" i="3"/>
  <c r="R118" i="4" s="1"/>
  <c r="BR118" i="3"/>
  <c r="S118" i="4" s="1"/>
  <c r="V119" i="3"/>
  <c r="J119" i="4" s="1"/>
  <c r="K119" i="3"/>
  <c r="H119" i="4"/>
  <c r="P119" i="3"/>
  <c r="I119" i="4" s="1"/>
  <c r="AA119" i="3"/>
  <c r="K119" i="4" s="1"/>
  <c r="AF119" i="3"/>
  <c r="L119" i="4" s="1"/>
  <c r="M119" i="4"/>
  <c r="N119" i="4"/>
  <c r="O119" i="4"/>
  <c r="BG119" i="3"/>
  <c r="Q119" i="4" s="1"/>
  <c r="BL119" i="3"/>
  <c r="R119" i="4" s="1"/>
  <c r="BR119" i="3"/>
  <c r="S119" i="4" s="1"/>
  <c r="V120" i="3"/>
  <c r="J120" i="4" s="1"/>
  <c r="K120" i="3"/>
  <c r="H120" i="4" s="1"/>
  <c r="P120" i="3"/>
  <c r="I120" i="4" s="1"/>
  <c r="AA120" i="3"/>
  <c r="K120" i="4"/>
  <c r="AF120" i="3"/>
  <c r="L120" i="4" s="1"/>
  <c r="BG120" i="3"/>
  <c r="Q120" i="4" s="1"/>
  <c r="BL120" i="3"/>
  <c r="R120" i="4" s="1"/>
  <c r="BR120" i="3"/>
  <c r="S120" i="4" s="1"/>
  <c r="V121" i="3"/>
  <c r="J121" i="4" s="1"/>
  <c r="K121" i="3"/>
  <c r="H121" i="4" s="1"/>
  <c r="P121" i="3"/>
  <c r="I121" i="4" s="1"/>
  <c r="AA121" i="3"/>
  <c r="K121" i="4" s="1"/>
  <c r="AF121" i="3"/>
  <c r="L121" i="4" s="1"/>
  <c r="M121" i="4"/>
  <c r="BG121" i="3"/>
  <c r="Q121" i="4" s="1"/>
  <c r="BL121" i="3"/>
  <c r="R121" i="4" s="1"/>
  <c r="BR121" i="3"/>
  <c r="S121" i="4" s="1"/>
  <c r="V122" i="3"/>
  <c r="J122" i="4" s="1"/>
  <c r="K122" i="3"/>
  <c r="H122" i="4" s="1"/>
  <c r="P122" i="3"/>
  <c r="I122" i="4" s="1"/>
  <c r="AA122" i="3"/>
  <c r="K122" i="4"/>
  <c r="AF122" i="3"/>
  <c r="L122" i="4"/>
  <c r="M122" i="4"/>
  <c r="N122" i="4"/>
  <c r="O122" i="4"/>
  <c r="BG122" i="3"/>
  <c r="Q122" i="4" s="1"/>
  <c r="BL122" i="3"/>
  <c r="R122" i="4" s="1"/>
  <c r="BR122" i="3"/>
  <c r="S122" i="4" s="1"/>
  <c r="V123" i="3"/>
  <c r="J123" i="4"/>
  <c r="K123" i="3"/>
  <c r="H123" i="4"/>
  <c r="P123" i="3"/>
  <c r="I123" i="4" s="1"/>
  <c r="AA123" i="3"/>
  <c r="K123" i="4" s="1"/>
  <c r="AF123" i="3"/>
  <c r="L123" i="4" s="1"/>
  <c r="BG123" i="3"/>
  <c r="Q123" i="4" s="1"/>
  <c r="BL123" i="3"/>
  <c r="R123" i="4" s="1"/>
  <c r="BR123" i="3"/>
  <c r="S123" i="4" s="1"/>
  <c r="V124" i="3"/>
  <c r="J124" i="4"/>
  <c r="K124" i="3"/>
  <c r="H124" i="4" s="1"/>
  <c r="P124" i="3"/>
  <c r="I124" i="4"/>
  <c r="AA124" i="3"/>
  <c r="K124" i="4" s="1"/>
  <c r="AF124" i="3"/>
  <c r="L124" i="4" s="1"/>
  <c r="M124" i="4"/>
  <c r="O124" i="4"/>
  <c r="BG124" i="3"/>
  <c r="Q124" i="4" s="1"/>
  <c r="BL124" i="3"/>
  <c r="R124" i="4" s="1"/>
  <c r="BR124" i="3"/>
  <c r="S124" i="4" s="1"/>
  <c r="V125" i="3"/>
  <c r="J125" i="4" s="1"/>
  <c r="K125" i="3"/>
  <c r="H125" i="4" s="1"/>
  <c r="P125" i="3"/>
  <c r="I125" i="4" s="1"/>
  <c r="AA125" i="3"/>
  <c r="K125" i="4" s="1"/>
  <c r="AF125" i="3"/>
  <c r="L125" i="4" s="1"/>
  <c r="M125" i="4"/>
  <c r="N125" i="4"/>
  <c r="O125" i="4"/>
  <c r="BG125" i="3"/>
  <c r="Q125" i="4" s="1"/>
  <c r="BL125" i="3"/>
  <c r="R125" i="4" s="1"/>
  <c r="BR125" i="3"/>
  <c r="S125" i="4"/>
  <c r="V126" i="3"/>
  <c r="J126" i="4" s="1"/>
  <c r="K126" i="3"/>
  <c r="H126" i="4" s="1"/>
  <c r="P126" i="3"/>
  <c r="I126" i="4" s="1"/>
  <c r="AA126" i="3"/>
  <c r="K126" i="4" s="1"/>
  <c r="AF126" i="3"/>
  <c r="L126" i="4" s="1"/>
  <c r="N126" i="4"/>
  <c r="BG126" i="3"/>
  <c r="Q126" i="4" s="1"/>
  <c r="BL126" i="3"/>
  <c r="R126" i="4" s="1"/>
  <c r="BR126" i="3"/>
  <c r="S126" i="4" s="1"/>
  <c r="V127" i="3"/>
  <c r="J127" i="4" s="1"/>
  <c r="K127" i="3"/>
  <c r="H127" i="4" s="1"/>
  <c r="P127" i="3"/>
  <c r="I127" i="4"/>
  <c r="AA127" i="3"/>
  <c r="K127" i="4" s="1"/>
  <c r="AF127" i="3"/>
  <c r="L127" i="4" s="1"/>
  <c r="M127" i="4"/>
  <c r="BG127" i="3"/>
  <c r="Q127" i="4" s="1"/>
  <c r="BL127" i="3"/>
  <c r="R127" i="4" s="1"/>
  <c r="BR127" i="3"/>
  <c r="S127" i="4" s="1"/>
  <c r="V128" i="3"/>
  <c r="J128" i="4" s="1"/>
  <c r="K128" i="3"/>
  <c r="H128" i="4" s="1"/>
  <c r="P128" i="3"/>
  <c r="I128" i="4" s="1"/>
  <c r="AA128" i="3"/>
  <c r="K128" i="4" s="1"/>
  <c r="AF128" i="3"/>
  <c r="L128" i="4" s="1"/>
  <c r="M128" i="4"/>
  <c r="N128" i="4"/>
  <c r="O128" i="4"/>
  <c r="BG128" i="3"/>
  <c r="Q128" i="4" s="1"/>
  <c r="BL128" i="3"/>
  <c r="R128" i="4" s="1"/>
  <c r="BR128" i="3"/>
  <c r="S128" i="4" s="1"/>
  <c r="V129" i="3"/>
  <c r="J129" i="4" s="1"/>
  <c r="K129" i="3"/>
  <c r="H129" i="4" s="1"/>
  <c r="P129" i="3"/>
  <c r="I129" i="4"/>
  <c r="AA129" i="3"/>
  <c r="K129" i="4" s="1"/>
  <c r="AF129" i="3"/>
  <c r="L129" i="4" s="1"/>
  <c r="BG129" i="3"/>
  <c r="Q129" i="4" s="1"/>
  <c r="BL129" i="3"/>
  <c r="R129" i="4" s="1"/>
  <c r="BR129" i="3"/>
  <c r="S129" i="4" s="1"/>
  <c r="V130" i="3"/>
  <c r="J130" i="4" s="1"/>
  <c r="K130" i="3"/>
  <c r="H130" i="4" s="1"/>
  <c r="P130" i="3"/>
  <c r="I130" i="4" s="1"/>
  <c r="AA130" i="3"/>
  <c r="K130" i="4" s="1"/>
  <c r="AF130" i="3"/>
  <c r="L130" i="4" s="1"/>
  <c r="M130" i="4"/>
  <c r="BG130" i="3"/>
  <c r="Q130" i="4" s="1"/>
  <c r="BL130" i="3"/>
  <c r="R130" i="4" s="1"/>
  <c r="BR130" i="3"/>
  <c r="S130" i="4" s="1"/>
  <c r="V131" i="3"/>
  <c r="J131" i="4" s="1"/>
  <c r="K131" i="3"/>
  <c r="H131" i="4" s="1"/>
  <c r="P131" i="3"/>
  <c r="I131" i="4" s="1"/>
  <c r="AA131" i="3"/>
  <c r="K131" i="4" s="1"/>
  <c r="AF131" i="3"/>
  <c r="L131" i="4" s="1"/>
  <c r="M131" i="4"/>
  <c r="N131" i="4"/>
  <c r="O131" i="4"/>
  <c r="BG131" i="3"/>
  <c r="Q131" i="4" s="1"/>
  <c r="BL131" i="3"/>
  <c r="R131" i="4" s="1"/>
  <c r="BR131" i="3"/>
  <c r="S131" i="4" s="1"/>
  <c r="V132" i="3"/>
  <c r="J132" i="4" s="1"/>
  <c r="K132" i="3"/>
  <c r="H132" i="4"/>
  <c r="P132" i="3"/>
  <c r="I132" i="4" s="1"/>
  <c r="AA132" i="3"/>
  <c r="K132" i="4" s="1"/>
  <c r="AF132" i="3"/>
  <c r="L132" i="4" s="1"/>
  <c r="N132" i="4"/>
  <c r="BG132" i="3"/>
  <c r="Q132" i="4" s="1"/>
  <c r="BL132" i="3"/>
  <c r="R132" i="4" s="1"/>
  <c r="BR132" i="3"/>
  <c r="S132" i="4" s="1"/>
  <c r="V133" i="3"/>
  <c r="J133" i="4" s="1"/>
  <c r="K133" i="3"/>
  <c r="H133" i="4"/>
  <c r="P133" i="3"/>
  <c r="I133" i="4" s="1"/>
  <c r="AA133" i="3"/>
  <c r="K133" i="4" s="1"/>
  <c r="AF133" i="3"/>
  <c r="L133" i="4" s="1"/>
  <c r="M133" i="4"/>
  <c r="BG133" i="3"/>
  <c r="Q133" i="4" s="1"/>
  <c r="BL133" i="3"/>
  <c r="R133" i="4" s="1"/>
  <c r="BR133" i="3"/>
  <c r="S133" i="4" s="1"/>
  <c r="V134" i="3"/>
  <c r="J134" i="4" s="1"/>
  <c r="K134" i="3"/>
  <c r="H134" i="4"/>
  <c r="P134" i="3"/>
  <c r="I134" i="4" s="1"/>
  <c r="AA134" i="3"/>
  <c r="K134" i="4" s="1"/>
  <c r="AF134" i="3"/>
  <c r="L134" i="4" s="1"/>
  <c r="M134" i="4"/>
  <c r="N134" i="4"/>
  <c r="O134" i="4"/>
  <c r="BG134" i="3"/>
  <c r="Q134" i="4" s="1"/>
  <c r="BL134" i="3"/>
  <c r="R134" i="4" s="1"/>
  <c r="BR134" i="3"/>
  <c r="S134" i="4"/>
  <c r="V135" i="3"/>
  <c r="J135" i="4" s="1"/>
  <c r="K135" i="3"/>
  <c r="H135" i="4" s="1"/>
  <c r="P135" i="3"/>
  <c r="I135" i="4" s="1"/>
  <c r="AA135" i="3"/>
  <c r="K135" i="4" s="1"/>
  <c r="AF135" i="3"/>
  <c r="L135" i="4" s="1"/>
  <c r="BG135" i="3"/>
  <c r="Q135" i="4" s="1"/>
  <c r="BL135" i="3"/>
  <c r="R135" i="4" s="1"/>
  <c r="BR135" i="3"/>
  <c r="S135" i="4" s="1"/>
  <c r="V136" i="3"/>
  <c r="J136" i="4" s="1"/>
  <c r="K136" i="3"/>
  <c r="H136" i="4" s="1"/>
  <c r="P136" i="3"/>
  <c r="I136" i="4"/>
  <c r="AA136" i="3"/>
  <c r="K136" i="4" s="1"/>
  <c r="AF136" i="3"/>
  <c r="L136" i="4" s="1"/>
  <c r="M136" i="4"/>
  <c r="BG136" i="3"/>
  <c r="Q136" i="4" s="1"/>
  <c r="BL136" i="3"/>
  <c r="R136" i="4" s="1"/>
  <c r="BR136" i="3"/>
  <c r="S136" i="4" s="1"/>
  <c r="V137" i="3"/>
  <c r="J137" i="4" s="1"/>
  <c r="K137" i="3"/>
  <c r="H137" i="4" s="1"/>
  <c r="P137" i="3"/>
  <c r="I137" i="4" s="1"/>
  <c r="AA137" i="3"/>
  <c r="K137" i="4" s="1"/>
  <c r="AF137" i="3"/>
  <c r="L137" i="4" s="1"/>
  <c r="M137" i="4"/>
  <c r="N137" i="4"/>
  <c r="O137" i="4"/>
  <c r="BG137" i="3"/>
  <c r="Q137" i="4" s="1"/>
  <c r="BL137" i="3"/>
  <c r="R137" i="4" s="1"/>
  <c r="BR137" i="3"/>
  <c r="S137" i="4" s="1"/>
  <c r="V138" i="3"/>
  <c r="J138" i="4"/>
  <c r="K138" i="3"/>
  <c r="H138" i="4" s="1"/>
  <c r="P138" i="3"/>
  <c r="I138" i="4" s="1"/>
  <c r="AA138" i="3"/>
  <c r="K138" i="4" s="1"/>
  <c r="AF138" i="3"/>
  <c r="L138" i="4" s="1"/>
  <c r="P138" i="4"/>
  <c r="BG138" i="3"/>
  <c r="Q138" i="4" s="1"/>
  <c r="BL138" i="3"/>
  <c r="R138" i="4" s="1"/>
  <c r="BR138" i="3"/>
  <c r="S138" i="4" s="1"/>
  <c r="V139" i="3"/>
  <c r="J139" i="4" s="1"/>
  <c r="K139" i="3"/>
  <c r="H139" i="4" s="1"/>
  <c r="P139" i="3"/>
  <c r="I139" i="4" s="1"/>
  <c r="AA139" i="3"/>
  <c r="K139" i="4" s="1"/>
  <c r="AF139" i="3"/>
  <c r="L139" i="4" s="1"/>
  <c r="M139" i="4"/>
  <c r="N139" i="4"/>
  <c r="BG139" i="3"/>
  <c r="Q139" i="4" s="1"/>
  <c r="BL139" i="3"/>
  <c r="R139" i="4" s="1"/>
  <c r="BR139" i="3"/>
  <c r="S139" i="4" s="1"/>
  <c r="V140" i="3"/>
  <c r="J140" i="4" s="1"/>
  <c r="K140" i="3"/>
  <c r="H140" i="4" s="1"/>
  <c r="P140" i="3"/>
  <c r="I140" i="4" s="1"/>
  <c r="AA140" i="3"/>
  <c r="K140" i="4" s="1"/>
  <c r="AF140" i="3"/>
  <c r="L140" i="4" s="1"/>
  <c r="M140" i="4"/>
  <c r="N140" i="4"/>
  <c r="O140" i="4"/>
  <c r="BG140" i="3"/>
  <c r="Q140" i="4" s="1"/>
  <c r="BL140" i="3"/>
  <c r="R140" i="4" s="1"/>
  <c r="BR140" i="3"/>
  <c r="S140" i="4" s="1"/>
  <c r="V141" i="3"/>
  <c r="J141" i="4" s="1"/>
  <c r="K141" i="3"/>
  <c r="H141" i="4" s="1"/>
  <c r="P141" i="3"/>
  <c r="I141" i="4" s="1"/>
  <c r="AA141" i="3"/>
  <c r="K141" i="4" s="1"/>
  <c r="AF141" i="3"/>
  <c r="L141" i="4" s="1"/>
  <c r="N141" i="4"/>
  <c r="O141" i="4"/>
  <c r="BG141" i="3"/>
  <c r="Q141" i="4" s="1"/>
  <c r="BL141" i="3"/>
  <c r="R141" i="4" s="1"/>
  <c r="BR141" i="3"/>
  <c r="S141" i="4" s="1"/>
  <c r="V142" i="3"/>
  <c r="J142" i="4"/>
  <c r="K142" i="3"/>
  <c r="H142" i="4" s="1"/>
  <c r="P142" i="3"/>
  <c r="I142" i="4" s="1"/>
  <c r="AA142" i="3"/>
  <c r="K142" i="4"/>
  <c r="AF142" i="3"/>
  <c r="L142" i="4" s="1"/>
  <c r="M142" i="4"/>
  <c r="BG142" i="3"/>
  <c r="Q142" i="4" s="1"/>
  <c r="BL142" i="3"/>
  <c r="R142" i="4" s="1"/>
  <c r="BR142" i="3"/>
  <c r="S142" i="4" s="1"/>
  <c r="V143" i="3"/>
  <c r="J143" i="4" s="1"/>
  <c r="K143" i="3"/>
  <c r="H143" i="4" s="1"/>
  <c r="P143" i="3"/>
  <c r="I143" i="4" s="1"/>
  <c r="AA143" i="3"/>
  <c r="K143" i="4" s="1"/>
  <c r="AF143" i="3"/>
  <c r="L143" i="4"/>
  <c r="M143" i="4"/>
  <c r="N143" i="4"/>
  <c r="O143" i="4"/>
  <c r="BG143" i="3"/>
  <c r="Q143" i="4" s="1"/>
  <c r="BL143" i="3"/>
  <c r="R143" i="4" s="1"/>
  <c r="BR143" i="3"/>
  <c r="S143" i="4" s="1"/>
  <c r="V144" i="3"/>
  <c r="J144" i="4" s="1"/>
  <c r="K144" i="3"/>
  <c r="H144" i="4" s="1"/>
  <c r="P144" i="3"/>
  <c r="I144" i="4" s="1"/>
  <c r="AA144" i="3"/>
  <c r="K144" i="4" s="1"/>
  <c r="AF144" i="3"/>
  <c r="L144" i="4"/>
  <c r="BG144" i="3"/>
  <c r="Q144" i="4" s="1"/>
  <c r="BL144" i="3"/>
  <c r="R144" i="4" s="1"/>
  <c r="BR144" i="3"/>
  <c r="S144" i="4" s="1"/>
  <c r="V145" i="3"/>
  <c r="J145" i="4" s="1"/>
  <c r="K145" i="3"/>
  <c r="H145" i="4" s="1"/>
  <c r="P145" i="3"/>
  <c r="I145" i="4" s="1"/>
  <c r="AA145" i="3"/>
  <c r="K145" i="4" s="1"/>
  <c r="AF145" i="3"/>
  <c r="L145" i="4" s="1"/>
  <c r="M145" i="4"/>
  <c r="BG145" i="3"/>
  <c r="Q145" i="4" s="1"/>
  <c r="BL145" i="3"/>
  <c r="R145" i="4" s="1"/>
  <c r="BR145" i="3"/>
  <c r="S145" i="4" s="1"/>
  <c r="V146" i="3"/>
  <c r="J146" i="4" s="1"/>
  <c r="K146" i="3"/>
  <c r="H146" i="4" s="1"/>
  <c r="P146" i="3"/>
  <c r="I146" i="4" s="1"/>
  <c r="AA146" i="3"/>
  <c r="K146" i="4" s="1"/>
  <c r="AF146" i="3"/>
  <c r="L146" i="4" s="1"/>
  <c r="M146" i="4"/>
  <c r="N146" i="4"/>
  <c r="O146" i="4"/>
  <c r="BG146" i="3"/>
  <c r="Q146" i="4" s="1"/>
  <c r="BL146" i="3"/>
  <c r="R146" i="4" s="1"/>
  <c r="BR146" i="3"/>
  <c r="S146" i="4" s="1"/>
  <c r="V147" i="3"/>
  <c r="J147" i="4" s="1"/>
  <c r="K147" i="3"/>
  <c r="H147" i="4" s="1"/>
  <c r="P147" i="3"/>
  <c r="I147" i="4"/>
  <c r="AA147" i="3"/>
  <c r="K147" i="4" s="1"/>
  <c r="AF147" i="3"/>
  <c r="L147" i="4" s="1"/>
  <c r="P147" i="4"/>
  <c r="BG147" i="3"/>
  <c r="Q147" i="4" s="1"/>
  <c r="BL147" i="3"/>
  <c r="R147" i="4" s="1"/>
  <c r="BR147" i="3"/>
  <c r="S147" i="4"/>
  <c r="V148" i="3"/>
  <c r="J148" i="4" s="1"/>
  <c r="K148" i="3"/>
  <c r="H148" i="4" s="1"/>
  <c r="P148" i="3"/>
  <c r="I148" i="4"/>
  <c r="AA148" i="3"/>
  <c r="K148" i="4" s="1"/>
  <c r="AF148" i="3"/>
  <c r="L148" i="4" s="1"/>
  <c r="M148" i="4"/>
  <c r="BG148" i="3"/>
  <c r="Q148" i="4" s="1"/>
  <c r="BL148" i="3"/>
  <c r="R148" i="4" s="1"/>
  <c r="BR148" i="3"/>
  <c r="S148" i="4" s="1"/>
  <c r="V149" i="3"/>
  <c r="J149" i="4" s="1"/>
  <c r="K149" i="3"/>
  <c r="H149" i="4" s="1"/>
  <c r="P149" i="3"/>
  <c r="I149" i="4" s="1"/>
  <c r="AA149" i="3"/>
  <c r="K149" i="4" s="1"/>
  <c r="AF149" i="3"/>
  <c r="L149" i="4" s="1"/>
  <c r="M149" i="4"/>
  <c r="N149" i="4"/>
  <c r="O149" i="4"/>
  <c r="BG149" i="3"/>
  <c r="Q149" i="4" s="1"/>
  <c r="BL149" i="3"/>
  <c r="R149" i="4" s="1"/>
  <c r="BR149" i="3"/>
  <c r="S149" i="4" s="1"/>
  <c r="V150" i="3"/>
  <c r="J150" i="4" s="1"/>
  <c r="K150" i="3"/>
  <c r="H150" i="4" s="1"/>
  <c r="P150" i="3"/>
  <c r="I150" i="4" s="1"/>
  <c r="AA150" i="3"/>
  <c r="K150" i="4" s="1"/>
  <c r="AF150" i="3"/>
  <c r="L150" i="4" s="1"/>
  <c r="N150" i="4"/>
  <c r="BG150" i="3"/>
  <c r="Q150" i="4" s="1"/>
  <c r="BL150" i="3"/>
  <c r="R150" i="4" s="1"/>
  <c r="BR150" i="3"/>
  <c r="S150" i="4" s="1"/>
  <c r="V151" i="3"/>
  <c r="J151" i="4" s="1"/>
  <c r="K151" i="3"/>
  <c r="H151" i="4" s="1"/>
  <c r="P151" i="3"/>
  <c r="I151" i="4" s="1"/>
  <c r="AA151" i="3"/>
  <c r="K151" i="4" s="1"/>
  <c r="AF151" i="3"/>
  <c r="L151" i="4" s="1"/>
  <c r="M151" i="4"/>
  <c r="BG151" i="3"/>
  <c r="Q151" i="4" s="1"/>
  <c r="BL151" i="3"/>
  <c r="R151" i="4" s="1"/>
  <c r="BR151" i="3"/>
  <c r="S151" i="4" s="1"/>
  <c r="V152" i="3"/>
  <c r="J152" i="4" s="1"/>
  <c r="K152" i="3"/>
  <c r="H152" i="4" s="1"/>
  <c r="P152" i="3"/>
  <c r="I152" i="4" s="1"/>
  <c r="AA152" i="3"/>
  <c r="K152" i="4" s="1"/>
  <c r="AF152" i="3"/>
  <c r="L152" i="4" s="1"/>
  <c r="M152" i="4"/>
  <c r="N152" i="4"/>
  <c r="O152" i="4"/>
  <c r="BG152" i="3"/>
  <c r="Q152" i="4" s="1"/>
  <c r="BL152" i="3"/>
  <c r="R152" i="4" s="1"/>
  <c r="BR152" i="3"/>
  <c r="S152" i="4" s="1"/>
  <c r="V153" i="3"/>
  <c r="J153" i="4" s="1"/>
  <c r="K153" i="3"/>
  <c r="H153" i="4" s="1"/>
  <c r="P153" i="3"/>
  <c r="I153" i="4" s="1"/>
  <c r="AA153" i="3"/>
  <c r="K153" i="4" s="1"/>
  <c r="AF153" i="3"/>
  <c r="L153" i="4"/>
  <c r="BG153" i="3"/>
  <c r="Q153" i="4" s="1"/>
  <c r="BL153" i="3"/>
  <c r="R153" i="4" s="1"/>
  <c r="BR153" i="3"/>
  <c r="S153" i="4"/>
  <c r="V154" i="3"/>
  <c r="J154" i="4" s="1"/>
  <c r="K154" i="3"/>
  <c r="H154" i="4" s="1"/>
  <c r="P154" i="3"/>
  <c r="I154" i="4" s="1"/>
  <c r="AA154" i="3"/>
  <c r="K154" i="4" s="1"/>
  <c r="AF154" i="3"/>
  <c r="L154" i="4"/>
  <c r="M154" i="4"/>
  <c r="BG154" i="3"/>
  <c r="Q154" i="4" s="1"/>
  <c r="BL154" i="3"/>
  <c r="R154" i="4" s="1"/>
  <c r="BR154" i="3"/>
  <c r="S154" i="4" s="1"/>
  <c r="V155" i="3"/>
  <c r="J155" i="4" s="1"/>
  <c r="K155" i="3"/>
  <c r="H155" i="4" s="1"/>
  <c r="P155" i="3"/>
  <c r="I155" i="4" s="1"/>
  <c r="AA155" i="3"/>
  <c r="K155" i="4" s="1"/>
  <c r="AF155" i="3"/>
  <c r="L155" i="4" s="1"/>
  <c r="M155" i="4"/>
  <c r="N155" i="4"/>
  <c r="O155" i="4"/>
  <c r="BG155" i="3"/>
  <c r="Q155" i="4" s="1"/>
  <c r="BL155" i="3"/>
  <c r="R155" i="4" s="1"/>
  <c r="BR155" i="3"/>
  <c r="S155" i="4" s="1"/>
  <c r="V156" i="3"/>
  <c r="J156" i="4" s="1"/>
  <c r="K156" i="3"/>
  <c r="H156" i="4" s="1"/>
  <c r="P156" i="3"/>
  <c r="I156" i="4" s="1"/>
  <c r="AA156" i="3"/>
  <c r="K156" i="4" s="1"/>
  <c r="AF156" i="3"/>
  <c r="L156" i="4" s="1"/>
  <c r="BG156" i="3"/>
  <c r="Q156" i="4" s="1"/>
  <c r="BL156" i="3"/>
  <c r="R156" i="4" s="1"/>
  <c r="BR156" i="3"/>
  <c r="S156" i="4" s="1"/>
  <c r="V157" i="3"/>
  <c r="J157" i="4" s="1"/>
  <c r="K157" i="3"/>
  <c r="H157" i="4"/>
  <c r="P157" i="3"/>
  <c r="I157" i="4" s="1"/>
  <c r="AA157" i="3"/>
  <c r="K157" i="4" s="1"/>
  <c r="AF157" i="3"/>
  <c r="L157" i="4" s="1"/>
  <c r="M157" i="4"/>
  <c r="BG157" i="3"/>
  <c r="Q157" i="4" s="1"/>
  <c r="BL157" i="3"/>
  <c r="R157" i="4" s="1"/>
  <c r="BR157" i="3"/>
  <c r="S157" i="4" s="1"/>
  <c r="V158" i="3"/>
  <c r="J158" i="4" s="1"/>
  <c r="K158" i="3"/>
  <c r="H158" i="4" s="1"/>
  <c r="P158" i="3"/>
  <c r="I158" i="4" s="1"/>
  <c r="AA158" i="3"/>
  <c r="K158" i="4"/>
  <c r="AF158" i="3"/>
  <c r="L158" i="4" s="1"/>
  <c r="M158" i="4"/>
  <c r="N158" i="4"/>
  <c r="O158" i="4"/>
  <c r="BG158" i="3"/>
  <c r="Q158" i="4" s="1"/>
  <c r="BL158" i="3"/>
  <c r="R158" i="4" s="1"/>
  <c r="BR158" i="3"/>
  <c r="S158" i="4" s="1"/>
  <c r="V159" i="3"/>
  <c r="J159" i="4" s="1"/>
  <c r="K159" i="3"/>
  <c r="H159" i="4" s="1"/>
  <c r="P159" i="3"/>
  <c r="I159" i="4" s="1"/>
  <c r="AA159" i="3"/>
  <c r="K159" i="4" s="1"/>
  <c r="AF159" i="3"/>
  <c r="L159" i="4"/>
  <c r="N159" i="4"/>
  <c r="BG159" i="3"/>
  <c r="Q159" i="4" s="1"/>
  <c r="BL159" i="3"/>
  <c r="R159" i="4"/>
  <c r="BR159" i="3"/>
  <c r="S159" i="4"/>
  <c r="V160" i="3"/>
  <c r="J160" i="4" s="1"/>
  <c r="K160" i="3"/>
  <c r="H160" i="4" s="1"/>
  <c r="P160" i="3"/>
  <c r="I160" i="4" s="1"/>
  <c r="AA160" i="3"/>
  <c r="K160" i="4" s="1"/>
  <c r="AF160" i="3"/>
  <c r="L160" i="4" s="1"/>
  <c r="M160" i="4"/>
  <c r="BG160" i="3"/>
  <c r="Q160" i="4" s="1"/>
  <c r="BL160" i="3"/>
  <c r="R160" i="4" s="1"/>
  <c r="BR160" i="3"/>
  <c r="S160" i="4" s="1"/>
  <c r="V161" i="3"/>
  <c r="J161" i="4" s="1"/>
  <c r="K161" i="3"/>
  <c r="H161" i="4" s="1"/>
  <c r="P161" i="3"/>
  <c r="I161" i="4" s="1"/>
  <c r="AA161" i="3"/>
  <c r="K161" i="4" s="1"/>
  <c r="AF161" i="3"/>
  <c r="L161" i="4" s="1"/>
  <c r="M161" i="4"/>
  <c r="N161" i="4"/>
  <c r="O161" i="4"/>
  <c r="BG161" i="3"/>
  <c r="Q161" i="4" s="1"/>
  <c r="BL161" i="3"/>
  <c r="R161" i="4" s="1"/>
  <c r="BR161" i="3"/>
  <c r="S161" i="4" s="1"/>
  <c r="V162" i="3"/>
  <c r="J162" i="4" s="1"/>
  <c r="K162" i="3"/>
  <c r="H162" i="4" s="1"/>
  <c r="P162" i="3"/>
  <c r="I162" i="4" s="1"/>
  <c r="AA162" i="3"/>
  <c r="K162" i="4" s="1"/>
  <c r="AF162" i="3"/>
  <c r="L162" i="4" s="1"/>
  <c r="N162" i="4"/>
  <c r="BG162" i="3"/>
  <c r="Q162" i="4" s="1"/>
  <c r="BL162" i="3"/>
  <c r="R162" i="4" s="1"/>
  <c r="BR162" i="3"/>
  <c r="S162" i="4" s="1"/>
  <c r="V163" i="3"/>
  <c r="J163" i="4" s="1"/>
  <c r="K163" i="3"/>
  <c r="H163" i="4" s="1"/>
  <c r="P163" i="3"/>
  <c r="I163" i="4" s="1"/>
  <c r="AA163" i="3"/>
  <c r="K163" i="4" s="1"/>
  <c r="AF163" i="3"/>
  <c r="L163" i="4"/>
  <c r="M163" i="4"/>
  <c r="BG163" i="3"/>
  <c r="Q163" i="4" s="1"/>
  <c r="BL163" i="3"/>
  <c r="R163" i="4" s="1"/>
  <c r="BR163" i="3"/>
  <c r="S163" i="4" s="1"/>
  <c r="V164" i="3"/>
  <c r="J164" i="4" s="1"/>
  <c r="K164" i="3"/>
  <c r="H164" i="4" s="1"/>
  <c r="P164" i="3"/>
  <c r="I164" i="4" s="1"/>
  <c r="AA164" i="3"/>
  <c r="K164" i="4" s="1"/>
  <c r="AF164" i="3"/>
  <c r="L164" i="4" s="1"/>
  <c r="M164" i="4"/>
  <c r="N164" i="4"/>
  <c r="O164" i="4"/>
  <c r="BG164" i="3"/>
  <c r="Q164" i="4" s="1"/>
  <c r="BL164" i="3"/>
  <c r="R164" i="4" s="1"/>
  <c r="BR164" i="3"/>
  <c r="S164" i="4" s="1"/>
  <c r="V165" i="3"/>
  <c r="J165" i="4" s="1"/>
  <c r="K165" i="3"/>
  <c r="H165" i="4" s="1"/>
  <c r="P165" i="3"/>
  <c r="I165" i="4" s="1"/>
  <c r="AA165" i="3"/>
  <c r="K165" i="4" s="1"/>
  <c r="AF165" i="3"/>
  <c r="L165" i="4" s="1"/>
  <c r="M165" i="4"/>
  <c r="P165" i="4"/>
  <c r="BG165" i="3"/>
  <c r="Q165" i="4" s="1"/>
  <c r="BL165" i="3"/>
  <c r="R165" i="4" s="1"/>
  <c r="BR165" i="3"/>
  <c r="S165" i="4" s="1"/>
  <c r="V166" i="3"/>
  <c r="J166" i="4" s="1"/>
  <c r="K166" i="3"/>
  <c r="H166" i="4" s="1"/>
  <c r="P166" i="3"/>
  <c r="I166" i="4" s="1"/>
  <c r="AA166" i="3"/>
  <c r="K166" i="4" s="1"/>
  <c r="AF166" i="3"/>
  <c r="L166" i="4"/>
  <c r="M166" i="4"/>
  <c r="BG166" i="3"/>
  <c r="Q166" i="4" s="1"/>
  <c r="BL166" i="3"/>
  <c r="R166" i="4" s="1"/>
  <c r="BR166" i="3"/>
  <c r="S166" i="4" s="1"/>
  <c r="V167" i="3"/>
  <c r="J167" i="4"/>
  <c r="K167" i="3"/>
  <c r="H167" i="4" s="1"/>
  <c r="P167" i="3"/>
  <c r="I167" i="4" s="1"/>
  <c r="AA167" i="3"/>
  <c r="K167" i="4"/>
  <c r="AF167" i="3"/>
  <c r="L167" i="4" s="1"/>
  <c r="M167" i="4"/>
  <c r="N167" i="4"/>
  <c r="O167" i="4"/>
  <c r="BG167" i="3"/>
  <c r="Q167" i="4" s="1"/>
  <c r="BL167" i="3"/>
  <c r="R167" i="4" s="1"/>
  <c r="BR167" i="3"/>
  <c r="S167" i="4" s="1"/>
  <c r="V168" i="3"/>
  <c r="J168" i="4" s="1"/>
  <c r="K168" i="3"/>
  <c r="H168" i="4" s="1"/>
  <c r="P168" i="3"/>
  <c r="I168" i="4" s="1"/>
  <c r="AA168" i="3"/>
  <c r="K168" i="4" s="1"/>
  <c r="AF168" i="3"/>
  <c r="L168" i="4"/>
  <c r="BG168" i="3"/>
  <c r="Q168" i="4" s="1"/>
  <c r="BL168" i="3"/>
  <c r="R168" i="4" s="1"/>
  <c r="BR168" i="3"/>
  <c r="S168" i="4" s="1"/>
  <c r="V169" i="3"/>
  <c r="J169" i="4" s="1"/>
  <c r="K169" i="3"/>
  <c r="H169" i="4" s="1"/>
  <c r="P169" i="3"/>
  <c r="I169" i="4" s="1"/>
  <c r="AA169" i="3"/>
  <c r="K169" i="4" s="1"/>
  <c r="AF169" i="3"/>
  <c r="L169" i="4" s="1"/>
  <c r="M169" i="4"/>
  <c r="BG169" i="3"/>
  <c r="Q169" i="4" s="1"/>
  <c r="BL169" i="3"/>
  <c r="R169" i="4" s="1"/>
  <c r="BR169" i="3"/>
  <c r="S169" i="4" s="1"/>
  <c r="V170" i="3"/>
  <c r="J170" i="4" s="1"/>
  <c r="K170" i="3"/>
  <c r="H170" i="4" s="1"/>
  <c r="P170" i="3"/>
  <c r="I170" i="4" s="1"/>
  <c r="AA170" i="3"/>
  <c r="K170" i="4" s="1"/>
  <c r="AF170" i="3"/>
  <c r="L170" i="4" s="1"/>
  <c r="M170" i="4"/>
  <c r="N170" i="4"/>
  <c r="O170" i="4"/>
  <c r="BG170" i="3"/>
  <c r="Q170" i="4" s="1"/>
  <c r="BL170" i="3"/>
  <c r="R170" i="4" s="1"/>
  <c r="BR170" i="3"/>
  <c r="S170" i="4" s="1"/>
  <c r="V171" i="3"/>
  <c r="J171" i="4" s="1"/>
  <c r="K171" i="3"/>
  <c r="H171" i="4"/>
  <c r="P171" i="3"/>
  <c r="I171" i="4" s="1"/>
  <c r="AA171" i="3"/>
  <c r="K171" i="4" s="1"/>
  <c r="AF171" i="3"/>
  <c r="L171" i="4" s="1"/>
  <c r="N171" i="4"/>
  <c r="P171" i="4"/>
  <c r="BG171" i="3"/>
  <c r="Q171" i="4" s="1"/>
  <c r="BL171" i="3"/>
  <c r="R171" i="4" s="1"/>
  <c r="BR171" i="3"/>
  <c r="S171" i="4" s="1"/>
  <c r="V172" i="3"/>
  <c r="J172" i="4" s="1"/>
  <c r="K172" i="3"/>
  <c r="H172" i="4" s="1"/>
  <c r="P172" i="3"/>
  <c r="I172" i="4"/>
  <c r="AA172" i="3"/>
  <c r="K172" i="4" s="1"/>
  <c r="AF172" i="3"/>
  <c r="L172" i="4" s="1"/>
  <c r="M172" i="4"/>
  <c r="BG172" i="3"/>
  <c r="Q172" i="4" s="1"/>
  <c r="BL172" i="3"/>
  <c r="R172" i="4" s="1"/>
  <c r="BR172" i="3"/>
  <c r="S172" i="4"/>
  <c r="V173" i="3"/>
  <c r="J173" i="4" s="1"/>
  <c r="K173" i="3"/>
  <c r="H173" i="4" s="1"/>
  <c r="P173" i="3"/>
  <c r="I173" i="4" s="1"/>
  <c r="AA173" i="3"/>
  <c r="K173" i="4"/>
  <c r="AF173" i="3"/>
  <c r="L173" i="4" s="1"/>
  <c r="M173" i="4"/>
  <c r="N173" i="4"/>
  <c r="O173" i="4"/>
  <c r="BG173" i="3"/>
  <c r="Q173" i="4" s="1"/>
  <c r="BL173" i="3"/>
  <c r="R173" i="4" s="1"/>
  <c r="BR173" i="3"/>
  <c r="S173" i="4" s="1"/>
  <c r="V174" i="3"/>
  <c r="J174" i="4" s="1"/>
  <c r="K174" i="3"/>
  <c r="H174" i="4" s="1"/>
  <c r="P174" i="3"/>
  <c r="I174" i="4" s="1"/>
  <c r="AA174" i="3"/>
  <c r="K174" i="4" s="1"/>
  <c r="AF174" i="3"/>
  <c r="L174" i="4" s="1"/>
  <c r="P174" i="4"/>
  <c r="BG174" i="3"/>
  <c r="Q174" i="4" s="1"/>
  <c r="BL174" i="3"/>
  <c r="R174" i="4" s="1"/>
  <c r="BR174" i="3"/>
  <c r="S174" i="4" s="1"/>
  <c r="V175" i="3"/>
  <c r="J175" i="4" s="1"/>
  <c r="K175" i="3"/>
  <c r="H175" i="4" s="1"/>
  <c r="P175" i="3"/>
  <c r="I175" i="4" s="1"/>
  <c r="AA175" i="3"/>
  <c r="K175" i="4" s="1"/>
  <c r="AF175" i="3"/>
  <c r="L175" i="4" s="1"/>
  <c r="M175" i="4"/>
  <c r="BG175" i="3"/>
  <c r="Q175" i="4" s="1"/>
  <c r="BL175" i="3"/>
  <c r="R175" i="4" s="1"/>
  <c r="BR175" i="3"/>
  <c r="S175" i="4" s="1"/>
  <c r="V176" i="3"/>
  <c r="J176" i="4" s="1"/>
  <c r="K176" i="3"/>
  <c r="H176" i="4" s="1"/>
  <c r="P176" i="3"/>
  <c r="I176" i="4" s="1"/>
  <c r="AA176" i="3"/>
  <c r="K176" i="4" s="1"/>
  <c r="AF176" i="3"/>
  <c r="L176" i="4" s="1"/>
  <c r="M176" i="4"/>
  <c r="N176" i="4"/>
  <c r="O176" i="4"/>
  <c r="BG176" i="3"/>
  <c r="Q176" i="4" s="1"/>
  <c r="BL176" i="3"/>
  <c r="R176" i="4"/>
  <c r="BR176" i="3"/>
  <c r="S176" i="4" s="1"/>
  <c r="V177" i="3"/>
  <c r="J177" i="4" s="1"/>
  <c r="K177" i="3"/>
  <c r="H177" i="4" s="1"/>
  <c r="P177" i="3"/>
  <c r="I177" i="4" s="1"/>
  <c r="AA177" i="3"/>
  <c r="K177" i="4" s="1"/>
  <c r="AF177" i="3"/>
  <c r="L177" i="4" s="1"/>
  <c r="BG177" i="3"/>
  <c r="Q177" i="4" s="1"/>
  <c r="BL177" i="3"/>
  <c r="R177" i="4" s="1"/>
  <c r="BR177" i="3"/>
  <c r="S177" i="4" s="1"/>
  <c r="V178" i="3"/>
  <c r="J178" i="4" s="1"/>
  <c r="K178" i="3"/>
  <c r="H178" i="4" s="1"/>
  <c r="P178" i="3"/>
  <c r="I178" i="4" s="1"/>
  <c r="AA178" i="3"/>
  <c r="K178" i="4" s="1"/>
  <c r="AF178" i="3"/>
  <c r="L178" i="4" s="1"/>
  <c r="M178" i="4"/>
  <c r="BG178" i="3"/>
  <c r="Q178" i="4" s="1"/>
  <c r="BL178" i="3"/>
  <c r="R178" i="4" s="1"/>
  <c r="BR178" i="3"/>
  <c r="S178" i="4" s="1"/>
  <c r="V179" i="3"/>
  <c r="J179" i="4" s="1"/>
  <c r="K179" i="3"/>
  <c r="H179" i="4" s="1"/>
  <c r="P179" i="3"/>
  <c r="I179" i="4" s="1"/>
  <c r="AA179" i="3"/>
  <c r="K179" i="4" s="1"/>
  <c r="AF179" i="3"/>
  <c r="L179" i="4" s="1"/>
  <c r="M179" i="4"/>
  <c r="N179" i="4"/>
  <c r="O179" i="4"/>
  <c r="BG179" i="3"/>
  <c r="Q179" i="4" s="1"/>
  <c r="BL179" i="3"/>
  <c r="R179" i="4" s="1"/>
  <c r="BR179" i="3"/>
  <c r="S179" i="4" s="1"/>
  <c r="V180" i="3"/>
  <c r="J180" i="4" s="1"/>
  <c r="K180" i="3"/>
  <c r="H180" i="4" s="1"/>
  <c r="P180" i="3"/>
  <c r="I180" i="4" s="1"/>
  <c r="AA180" i="3"/>
  <c r="K180" i="4"/>
  <c r="AF180" i="3"/>
  <c r="L180" i="4" s="1"/>
  <c r="P180" i="4"/>
  <c r="BG180" i="3"/>
  <c r="Q180" i="4" s="1"/>
  <c r="BL180" i="3"/>
  <c r="R180" i="4" s="1"/>
  <c r="BR180" i="3"/>
  <c r="S180" i="4" s="1"/>
  <c r="V181" i="3"/>
  <c r="J181" i="4" s="1"/>
  <c r="K181" i="3"/>
  <c r="H181" i="4" s="1"/>
  <c r="P181" i="3"/>
  <c r="I181" i="4" s="1"/>
  <c r="AA181" i="3"/>
  <c r="K181" i="4" s="1"/>
  <c r="AF181" i="3"/>
  <c r="L181" i="4" s="1"/>
  <c r="M181" i="4"/>
  <c r="BG181" i="3"/>
  <c r="Q181" i="4" s="1"/>
  <c r="BL181" i="3"/>
  <c r="R181" i="4" s="1"/>
  <c r="BR181" i="3"/>
  <c r="S181" i="4" s="1"/>
  <c r="V182" i="3"/>
  <c r="J182" i="4" s="1"/>
  <c r="K182" i="3"/>
  <c r="H182" i="4" s="1"/>
  <c r="P182" i="3"/>
  <c r="I182" i="4" s="1"/>
  <c r="AA182" i="3"/>
  <c r="K182" i="4" s="1"/>
  <c r="AF182" i="3"/>
  <c r="L182" i="4" s="1"/>
  <c r="M182" i="4"/>
  <c r="N182" i="4"/>
  <c r="O182" i="4"/>
  <c r="BG182" i="3"/>
  <c r="Q182" i="4" s="1"/>
  <c r="BL182" i="3"/>
  <c r="R182" i="4" s="1"/>
  <c r="BR182" i="3"/>
  <c r="S182" i="4" s="1"/>
  <c r="V183" i="3"/>
  <c r="J183" i="4" s="1"/>
  <c r="K183" i="3"/>
  <c r="H183" i="4" s="1"/>
  <c r="P183" i="3"/>
  <c r="I183" i="4"/>
  <c r="AA183" i="3"/>
  <c r="K183" i="4" s="1"/>
  <c r="AF183" i="3"/>
  <c r="L183" i="4" s="1"/>
  <c r="N183" i="4"/>
  <c r="BG183" i="3"/>
  <c r="Q183" i="4" s="1"/>
  <c r="BL183" i="3"/>
  <c r="R183" i="4" s="1"/>
  <c r="BR183" i="3"/>
  <c r="S183" i="4" s="1"/>
  <c r="V184" i="3"/>
  <c r="J184" i="4" s="1"/>
  <c r="K184" i="3"/>
  <c r="H184" i="4" s="1"/>
  <c r="P184" i="3"/>
  <c r="I184" i="4" s="1"/>
  <c r="AA184" i="3"/>
  <c r="K184" i="4" s="1"/>
  <c r="AF184" i="3"/>
  <c r="L184" i="4" s="1"/>
  <c r="M184" i="4"/>
  <c r="BG184" i="3"/>
  <c r="Q184" i="4" s="1"/>
  <c r="BL184" i="3"/>
  <c r="R184" i="4" s="1"/>
  <c r="BR184" i="3"/>
  <c r="S184" i="4" s="1"/>
  <c r="V185" i="3"/>
  <c r="J185" i="4" s="1"/>
  <c r="K185" i="3"/>
  <c r="H185" i="4" s="1"/>
  <c r="P185" i="3"/>
  <c r="I185" i="4"/>
  <c r="AA185" i="3"/>
  <c r="K185" i="4" s="1"/>
  <c r="AF185" i="3"/>
  <c r="L185" i="4" s="1"/>
  <c r="M185" i="4"/>
  <c r="N185" i="4"/>
  <c r="O185" i="4"/>
  <c r="BG185" i="3"/>
  <c r="Q185" i="4" s="1"/>
  <c r="BL185" i="3"/>
  <c r="R185" i="4" s="1"/>
  <c r="BR185" i="3"/>
  <c r="S185" i="4" s="1"/>
  <c r="V186" i="3"/>
  <c r="J186" i="4" s="1"/>
  <c r="K186" i="3"/>
  <c r="H186" i="4"/>
  <c r="P186" i="3"/>
  <c r="I186" i="4" s="1"/>
  <c r="AA186" i="3"/>
  <c r="K186" i="4" s="1"/>
  <c r="AF186" i="3"/>
  <c r="L186" i="4" s="1"/>
  <c r="P186" i="4"/>
  <c r="BG186" i="3"/>
  <c r="Q186" i="4" s="1"/>
  <c r="BL186" i="3"/>
  <c r="R186" i="4" s="1"/>
  <c r="BR186" i="3"/>
  <c r="S186" i="4" s="1"/>
  <c r="V187" i="3"/>
  <c r="J187" i="4" s="1"/>
  <c r="K187" i="3"/>
  <c r="H187" i="4" s="1"/>
  <c r="P187" i="3"/>
  <c r="I187" i="4" s="1"/>
  <c r="AA187" i="3"/>
  <c r="K187" i="4" s="1"/>
  <c r="AF187" i="3"/>
  <c r="L187" i="4" s="1"/>
  <c r="M187" i="4"/>
  <c r="O187" i="4"/>
  <c r="BG187" i="3"/>
  <c r="Q187" i="4" s="1"/>
  <c r="BL187" i="3"/>
  <c r="R187" i="4" s="1"/>
  <c r="BR187" i="3"/>
  <c r="S187" i="4" s="1"/>
  <c r="V188" i="3"/>
  <c r="J188" i="4" s="1"/>
  <c r="K188" i="3"/>
  <c r="H188" i="4" s="1"/>
  <c r="P188" i="3"/>
  <c r="I188" i="4" s="1"/>
  <c r="AA188" i="3"/>
  <c r="K188" i="4" s="1"/>
  <c r="AF188" i="3"/>
  <c r="L188" i="4"/>
  <c r="M188" i="4"/>
  <c r="N188" i="4"/>
  <c r="O188" i="4"/>
  <c r="BG188" i="3"/>
  <c r="Q188" i="4" s="1"/>
  <c r="BL188" i="3"/>
  <c r="R188" i="4" s="1"/>
  <c r="BR188" i="3"/>
  <c r="S188" i="4"/>
  <c r="V189" i="3"/>
  <c r="J189" i="4" s="1"/>
  <c r="K189" i="3"/>
  <c r="H189" i="4" s="1"/>
  <c r="P189" i="3"/>
  <c r="I189" i="4" s="1"/>
  <c r="AA189" i="3"/>
  <c r="K189" i="4" s="1"/>
  <c r="AF189" i="3"/>
  <c r="L189" i="4" s="1"/>
  <c r="BG189" i="3"/>
  <c r="Q189" i="4" s="1"/>
  <c r="BL189" i="3"/>
  <c r="R189" i="4" s="1"/>
  <c r="BR189" i="3"/>
  <c r="S189" i="4" s="1"/>
  <c r="V190" i="3"/>
  <c r="J190" i="4" s="1"/>
  <c r="K190" i="3"/>
  <c r="H190" i="4" s="1"/>
  <c r="P190" i="3"/>
  <c r="I190" i="4" s="1"/>
  <c r="AA190" i="3"/>
  <c r="K190" i="4" s="1"/>
  <c r="AF190" i="3"/>
  <c r="L190" i="4" s="1"/>
  <c r="M190" i="4"/>
  <c r="BG190" i="3"/>
  <c r="Q190" i="4" s="1"/>
  <c r="BL190" i="3"/>
  <c r="R190" i="4" s="1"/>
  <c r="BR190" i="3"/>
  <c r="S190" i="4" s="1"/>
  <c r="V191" i="3"/>
  <c r="J191" i="4" s="1"/>
  <c r="K191" i="3"/>
  <c r="H191" i="4" s="1"/>
  <c r="P191" i="3"/>
  <c r="I191" i="4" s="1"/>
  <c r="AA191" i="3"/>
  <c r="K191" i="4" s="1"/>
  <c r="AF191" i="3"/>
  <c r="L191" i="4" s="1"/>
  <c r="M191" i="4"/>
  <c r="N191" i="4"/>
  <c r="O191" i="4"/>
  <c r="BG191" i="3"/>
  <c r="Q191" i="4" s="1"/>
  <c r="BL191" i="3"/>
  <c r="R191" i="4" s="1"/>
  <c r="BR191" i="3"/>
  <c r="S191" i="4" s="1"/>
  <c r="V192" i="3"/>
  <c r="J192" i="4" s="1"/>
  <c r="K192" i="3"/>
  <c r="H192" i="4" s="1"/>
  <c r="P192" i="3"/>
  <c r="I192" i="4" s="1"/>
  <c r="AA192" i="3"/>
  <c r="K192" i="4" s="1"/>
  <c r="AF192" i="3"/>
  <c r="L192" i="4" s="1"/>
  <c r="BG192" i="3"/>
  <c r="Q192" i="4" s="1"/>
  <c r="BL192" i="3"/>
  <c r="R192" i="4" s="1"/>
  <c r="BR192" i="3"/>
  <c r="S192" i="4" s="1"/>
  <c r="V193" i="3"/>
  <c r="J193" i="4" s="1"/>
  <c r="K193" i="3"/>
  <c r="H193" i="4" s="1"/>
  <c r="P193" i="3"/>
  <c r="I193" i="4" s="1"/>
  <c r="AA193" i="3"/>
  <c r="K193" i="4" s="1"/>
  <c r="AF193" i="3"/>
  <c r="L193" i="4" s="1"/>
  <c r="M193" i="4"/>
  <c r="BG193" i="3"/>
  <c r="Q193" i="4" s="1"/>
  <c r="BL193" i="3"/>
  <c r="R193" i="4" s="1"/>
  <c r="BR193" i="3"/>
  <c r="S193" i="4" s="1"/>
  <c r="V194" i="3"/>
  <c r="J194" i="4" s="1"/>
  <c r="K194" i="3"/>
  <c r="H194" i="4" s="1"/>
  <c r="P194" i="3"/>
  <c r="I194" i="4" s="1"/>
  <c r="AA194" i="3"/>
  <c r="K194" i="4" s="1"/>
  <c r="AF194" i="3"/>
  <c r="L194" i="4" s="1"/>
  <c r="M194" i="4"/>
  <c r="N194" i="4"/>
  <c r="O194" i="4"/>
  <c r="BG194" i="3"/>
  <c r="Q194" i="4" s="1"/>
  <c r="BL194" i="3"/>
  <c r="R194" i="4" s="1"/>
  <c r="BR194" i="3"/>
  <c r="S194" i="4" s="1"/>
  <c r="V195" i="3"/>
  <c r="J195" i="4" s="1"/>
  <c r="K195" i="3"/>
  <c r="H195" i="4" s="1"/>
  <c r="P195" i="3"/>
  <c r="I195" i="4" s="1"/>
  <c r="AA195" i="3"/>
  <c r="K195" i="4" s="1"/>
  <c r="AF195" i="3"/>
  <c r="L195" i="4" s="1"/>
  <c r="BG195" i="3"/>
  <c r="Q195" i="4" s="1"/>
  <c r="BL195" i="3"/>
  <c r="R195" i="4" s="1"/>
  <c r="BR195" i="3"/>
  <c r="S195" i="4" s="1"/>
  <c r="V196" i="3"/>
  <c r="J196" i="4" s="1"/>
  <c r="K196" i="3"/>
  <c r="H196" i="4" s="1"/>
  <c r="P196" i="3"/>
  <c r="I196" i="4" s="1"/>
  <c r="AA196" i="3"/>
  <c r="K196" i="4"/>
  <c r="AF196" i="3"/>
  <c r="L196" i="4" s="1"/>
  <c r="M196" i="4"/>
  <c r="BG196" i="3"/>
  <c r="Q196" i="4" s="1"/>
  <c r="BL196" i="3"/>
  <c r="R196" i="4"/>
  <c r="BR196" i="3"/>
  <c r="S196" i="4" s="1"/>
  <c r="V197" i="3"/>
  <c r="J197" i="4" s="1"/>
  <c r="K197" i="3"/>
  <c r="H197" i="4" s="1"/>
  <c r="P197" i="3"/>
  <c r="I197" i="4" s="1"/>
  <c r="AA197" i="3"/>
  <c r="K197" i="4" s="1"/>
  <c r="AF197" i="3"/>
  <c r="L197" i="4" s="1"/>
  <c r="M197" i="4"/>
  <c r="N197" i="4"/>
  <c r="O197" i="4"/>
  <c r="BG197" i="3"/>
  <c r="Q197" i="4" s="1"/>
  <c r="BL197" i="3"/>
  <c r="R197" i="4" s="1"/>
  <c r="BR197" i="3"/>
  <c r="S197" i="4" s="1"/>
  <c r="V198" i="3"/>
  <c r="J198" i="4"/>
  <c r="K198" i="3"/>
  <c r="H198" i="4" s="1"/>
  <c r="P198" i="3"/>
  <c r="I198" i="4" s="1"/>
  <c r="AA198" i="3"/>
  <c r="K198" i="4" s="1"/>
  <c r="AF198" i="3"/>
  <c r="L198" i="4" s="1"/>
  <c r="BG198" i="3"/>
  <c r="Q198" i="4" s="1"/>
  <c r="BL198" i="3"/>
  <c r="R198" i="4" s="1"/>
  <c r="BR198" i="3"/>
  <c r="S198" i="4" s="1"/>
  <c r="V199" i="3"/>
  <c r="J199" i="4" s="1"/>
  <c r="K199" i="3"/>
  <c r="H199" i="4" s="1"/>
  <c r="P199" i="3"/>
  <c r="I199" i="4" s="1"/>
  <c r="AA199" i="3"/>
  <c r="K199" i="4" s="1"/>
  <c r="AF199" i="3"/>
  <c r="L199" i="4" s="1"/>
  <c r="M199" i="4"/>
  <c r="BG199" i="3"/>
  <c r="Q199" i="4" s="1"/>
  <c r="BL199" i="3"/>
  <c r="R199" i="4" s="1"/>
  <c r="BR199" i="3"/>
  <c r="S199" i="4" s="1"/>
  <c r="V200" i="3"/>
  <c r="J200" i="4" s="1"/>
  <c r="K200" i="3"/>
  <c r="H200" i="4" s="1"/>
  <c r="P200" i="3"/>
  <c r="I200" i="4" s="1"/>
  <c r="AA200" i="3"/>
  <c r="K200" i="4" s="1"/>
  <c r="AF200" i="3"/>
  <c r="L200" i="4" s="1"/>
  <c r="M200" i="4"/>
  <c r="N200" i="4"/>
  <c r="O200" i="4"/>
  <c r="BG200" i="3"/>
  <c r="Q200" i="4" s="1"/>
  <c r="BL200" i="3"/>
  <c r="R200" i="4" s="1"/>
  <c r="BR200" i="3"/>
  <c r="S200" i="4"/>
  <c r="V201" i="3"/>
  <c r="J201" i="4"/>
  <c r="K201" i="3"/>
  <c r="H201" i="4" s="1"/>
  <c r="P201" i="3"/>
  <c r="I201" i="4" s="1"/>
  <c r="AA201" i="3"/>
  <c r="K201" i="4" s="1"/>
  <c r="AF201" i="3"/>
  <c r="L201" i="4" s="1"/>
  <c r="P201" i="4"/>
  <c r="BG201" i="3"/>
  <c r="Q201" i="4" s="1"/>
  <c r="BL201" i="3"/>
  <c r="R201" i="4" s="1"/>
  <c r="BR201" i="3"/>
  <c r="S201" i="4" s="1"/>
  <c r="V202" i="3"/>
  <c r="J202" i="4"/>
  <c r="K202" i="3"/>
  <c r="H202" i="4" s="1"/>
  <c r="P202" i="3"/>
  <c r="I202" i="4" s="1"/>
  <c r="AA202" i="3"/>
  <c r="K202" i="4" s="1"/>
  <c r="AF202" i="3"/>
  <c r="L202" i="4" s="1"/>
  <c r="M202" i="4"/>
  <c r="N202" i="4"/>
  <c r="BG202" i="3"/>
  <c r="Q202" i="4" s="1"/>
  <c r="BL202" i="3"/>
  <c r="R202" i="4" s="1"/>
  <c r="BR202" i="3"/>
  <c r="S202" i="4" s="1"/>
  <c r="V203" i="3"/>
  <c r="J203" i="4" s="1"/>
  <c r="K203" i="3"/>
  <c r="H203" i="4" s="1"/>
  <c r="P203" i="3"/>
  <c r="I203" i="4" s="1"/>
  <c r="AA203" i="3"/>
  <c r="K203" i="4" s="1"/>
  <c r="AF203" i="3"/>
  <c r="L203" i="4" s="1"/>
  <c r="M203" i="4"/>
  <c r="N203" i="4"/>
  <c r="O203" i="4"/>
  <c r="BG203" i="3"/>
  <c r="Q203" i="4" s="1"/>
  <c r="BL203" i="3"/>
  <c r="R203" i="4" s="1"/>
  <c r="BR203" i="3"/>
  <c r="S203" i="4" s="1"/>
  <c r="V204" i="3"/>
  <c r="J204" i="4" s="1"/>
  <c r="K204" i="3"/>
  <c r="H204" i="4" s="1"/>
  <c r="P204" i="3"/>
  <c r="I204" i="4" s="1"/>
  <c r="AA204" i="3"/>
  <c r="K204" i="4" s="1"/>
  <c r="AF204" i="3"/>
  <c r="L204" i="4" s="1"/>
  <c r="BG204" i="3"/>
  <c r="Q204" i="4" s="1"/>
  <c r="BL204" i="3"/>
  <c r="R204" i="4" s="1"/>
  <c r="BR204" i="3"/>
  <c r="S204" i="4" s="1"/>
  <c r="V205" i="3"/>
  <c r="J205" i="4" s="1"/>
  <c r="K205" i="3"/>
  <c r="H205" i="4" s="1"/>
  <c r="P205" i="3"/>
  <c r="I205" i="4" s="1"/>
  <c r="AA205" i="3"/>
  <c r="K205" i="4" s="1"/>
  <c r="AF205" i="3"/>
  <c r="L205" i="4" s="1"/>
  <c r="M205" i="4"/>
  <c r="BG205" i="3"/>
  <c r="Q205" i="4" s="1"/>
  <c r="BL205" i="3"/>
  <c r="R205" i="4" s="1"/>
  <c r="BR205" i="3"/>
  <c r="S205" i="4" s="1"/>
  <c r="V206" i="3"/>
  <c r="J206" i="4"/>
  <c r="K206" i="3"/>
  <c r="H206" i="4" s="1"/>
  <c r="P206" i="3"/>
  <c r="I206" i="4" s="1"/>
  <c r="AA206" i="3"/>
  <c r="K206" i="4" s="1"/>
  <c r="AF206" i="3"/>
  <c r="L206" i="4" s="1"/>
  <c r="M206" i="4"/>
  <c r="N206" i="4"/>
  <c r="O206" i="4"/>
  <c r="BG206" i="3"/>
  <c r="Q206" i="4" s="1"/>
  <c r="BL206" i="3"/>
  <c r="R206" i="4" s="1"/>
  <c r="BR206" i="3"/>
  <c r="S206" i="4" s="1"/>
  <c r="V207" i="3"/>
  <c r="J207" i="4" s="1"/>
  <c r="K207" i="3"/>
  <c r="H207" i="4" s="1"/>
  <c r="P207" i="3"/>
  <c r="I207" i="4" s="1"/>
  <c r="AA207" i="3"/>
  <c r="K207" i="4" s="1"/>
  <c r="AF207" i="3"/>
  <c r="L207" i="4" s="1"/>
  <c r="M207" i="4"/>
  <c r="BG207" i="3"/>
  <c r="Q207" i="4" s="1"/>
  <c r="BL207" i="3"/>
  <c r="R207" i="4" s="1"/>
  <c r="BR207" i="3"/>
  <c r="S207" i="4" s="1"/>
  <c r="V208" i="3"/>
  <c r="J208" i="4" s="1"/>
  <c r="K208" i="3"/>
  <c r="H208" i="4" s="1"/>
  <c r="P208" i="3"/>
  <c r="I208" i="4" s="1"/>
  <c r="AA208" i="3"/>
  <c r="K208" i="4" s="1"/>
  <c r="AF208" i="3"/>
  <c r="L208" i="4" s="1"/>
  <c r="M208" i="4"/>
  <c r="BG208" i="3"/>
  <c r="Q208" i="4" s="1"/>
  <c r="BL208" i="3"/>
  <c r="R208" i="4" s="1"/>
  <c r="BR208" i="3"/>
  <c r="S208" i="4" s="1"/>
  <c r="V209" i="3"/>
  <c r="J209" i="4"/>
  <c r="K209" i="3"/>
  <c r="H209" i="4" s="1"/>
  <c r="P209" i="3"/>
  <c r="I209" i="4" s="1"/>
  <c r="AA209" i="3"/>
  <c r="K209" i="4" s="1"/>
  <c r="AF209" i="3"/>
  <c r="L209" i="4" s="1"/>
  <c r="M209" i="4"/>
  <c r="N209" i="4"/>
  <c r="O209" i="4"/>
  <c r="BG209" i="3"/>
  <c r="Q209" i="4" s="1"/>
  <c r="BL209" i="3"/>
  <c r="R209" i="4" s="1"/>
  <c r="BR209" i="3"/>
  <c r="S209" i="4"/>
  <c r="V210" i="3"/>
  <c r="J210" i="4" s="1"/>
  <c r="K210" i="3"/>
  <c r="H210" i="4" s="1"/>
  <c r="P210" i="3"/>
  <c r="I210" i="4" s="1"/>
  <c r="AA210" i="3"/>
  <c r="K210" i="4"/>
  <c r="AF210" i="3"/>
  <c r="L210" i="4" s="1"/>
  <c r="P210" i="4"/>
  <c r="BG210" i="3"/>
  <c r="Q210" i="4" s="1"/>
  <c r="BL210" i="3"/>
  <c r="R210" i="4" s="1"/>
  <c r="BR210" i="3"/>
  <c r="S210" i="4" s="1"/>
  <c r="V211" i="3"/>
  <c r="J211" i="4" s="1"/>
  <c r="K211" i="3"/>
  <c r="H211" i="4" s="1"/>
  <c r="P211" i="3"/>
  <c r="I211" i="4" s="1"/>
  <c r="AA211" i="3"/>
  <c r="K211" i="4"/>
  <c r="AF211" i="3"/>
  <c r="L211" i="4" s="1"/>
  <c r="M211" i="4"/>
  <c r="BG211" i="3"/>
  <c r="Q211" i="4" s="1"/>
  <c r="BL211" i="3"/>
  <c r="R211" i="4" s="1"/>
  <c r="BR211" i="3"/>
  <c r="S211" i="4" s="1"/>
  <c r="V212" i="3"/>
  <c r="J212" i="4" s="1"/>
  <c r="K212" i="3"/>
  <c r="H212" i="4" s="1"/>
  <c r="P212" i="3"/>
  <c r="I212" i="4" s="1"/>
  <c r="AA212" i="3"/>
  <c r="K212" i="4" s="1"/>
  <c r="AF212" i="3"/>
  <c r="L212" i="4"/>
  <c r="M212" i="4"/>
  <c r="N212" i="4"/>
  <c r="O212" i="4"/>
  <c r="BG212" i="3"/>
  <c r="Q212" i="4" s="1"/>
  <c r="BL212" i="3"/>
  <c r="R212" i="4" s="1"/>
  <c r="BR212" i="3"/>
  <c r="S212" i="4" s="1"/>
  <c r="V213" i="3"/>
  <c r="J213" i="4" s="1"/>
  <c r="K213" i="3"/>
  <c r="H213" i="4" s="1"/>
  <c r="P213" i="3"/>
  <c r="I213" i="4" s="1"/>
  <c r="AA213" i="3"/>
  <c r="K213" i="4" s="1"/>
  <c r="AF213" i="3"/>
  <c r="L213" i="4"/>
  <c r="BG213" i="3"/>
  <c r="Q213" i="4" s="1"/>
  <c r="BL213" i="3"/>
  <c r="R213" i="4" s="1"/>
  <c r="BR213" i="3"/>
  <c r="S213" i="4" s="1"/>
  <c r="V214" i="3"/>
  <c r="J214" i="4" s="1"/>
  <c r="K214" i="3"/>
  <c r="H214" i="4" s="1"/>
  <c r="P214" i="3"/>
  <c r="I214" i="4" s="1"/>
  <c r="AA214" i="3"/>
  <c r="K214" i="4" s="1"/>
  <c r="AF214" i="3"/>
  <c r="L214" i="4"/>
  <c r="M214" i="4"/>
  <c r="N214" i="4"/>
  <c r="BG214" i="3"/>
  <c r="Q214" i="4" s="1"/>
  <c r="BL214" i="3"/>
  <c r="R214" i="4" s="1"/>
  <c r="BR214" i="3"/>
  <c r="S214" i="4" s="1"/>
  <c r="V215" i="3"/>
  <c r="J215" i="4" s="1"/>
  <c r="K215" i="3"/>
  <c r="H215" i="4" s="1"/>
  <c r="P215" i="3"/>
  <c r="I215" i="4" s="1"/>
  <c r="AA215" i="3"/>
  <c r="K215" i="4" s="1"/>
  <c r="AF215" i="3"/>
  <c r="L215" i="4" s="1"/>
  <c r="M215" i="4"/>
  <c r="N215" i="4"/>
  <c r="O215" i="4"/>
  <c r="BG215" i="3"/>
  <c r="Q215" i="4" s="1"/>
  <c r="BL215" i="3"/>
  <c r="R215" i="4" s="1"/>
  <c r="BR215" i="3"/>
  <c r="S215" i="4" s="1"/>
  <c r="V216" i="3"/>
  <c r="J216" i="4" s="1"/>
  <c r="K216" i="3"/>
  <c r="H216" i="4" s="1"/>
  <c r="P216" i="3"/>
  <c r="I216" i="4" s="1"/>
  <c r="AA216" i="3"/>
  <c r="K216" i="4" s="1"/>
  <c r="AF216" i="3"/>
  <c r="L216" i="4" s="1"/>
  <c r="BG216" i="3"/>
  <c r="Q216" i="4" s="1"/>
  <c r="BL216" i="3"/>
  <c r="R216" i="4" s="1"/>
  <c r="BR216" i="3"/>
  <c r="S216" i="4" s="1"/>
  <c r="V217" i="3"/>
  <c r="J217" i="4" s="1"/>
  <c r="K217" i="3"/>
  <c r="H217" i="4" s="1"/>
  <c r="P217" i="3"/>
  <c r="I217" i="4"/>
  <c r="AA217" i="3"/>
  <c r="K217" i="4" s="1"/>
  <c r="AF217" i="3"/>
  <c r="L217" i="4" s="1"/>
  <c r="M217" i="4"/>
  <c r="BG217" i="3"/>
  <c r="Q217" i="4" s="1"/>
  <c r="BL217" i="3"/>
  <c r="R217" i="4" s="1"/>
  <c r="BR217" i="3"/>
  <c r="S217" i="4"/>
  <c r="V218" i="3"/>
  <c r="J218" i="4" s="1"/>
  <c r="K218" i="3"/>
  <c r="H218" i="4" s="1"/>
  <c r="P218" i="3"/>
  <c r="I218" i="4" s="1"/>
  <c r="AA218" i="3"/>
  <c r="K218" i="4" s="1"/>
  <c r="AF218" i="3"/>
  <c r="L218" i="4" s="1"/>
  <c r="M218" i="4"/>
  <c r="N218" i="4"/>
  <c r="O218" i="4"/>
  <c r="BG218" i="3"/>
  <c r="Q218" i="4" s="1"/>
  <c r="BL218" i="3"/>
  <c r="R218" i="4" s="1"/>
  <c r="BR218" i="3"/>
  <c r="S218" i="4" s="1"/>
  <c r="V219" i="3"/>
  <c r="J219" i="4"/>
  <c r="K219" i="3"/>
  <c r="H219" i="4" s="1"/>
  <c r="P219" i="3"/>
  <c r="I219" i="4" s="1"/>
  <c r="AA219" i="3"/>
  <c r="K219" i="4" s="1"/>
  <c r="AF219" i="3"/>
  <c r="L219" i="4" s="1"/>
  <c r="P219" i="4"/>
  <c r="BG219" i="3"/>
  <c r="Q219" i="4" s="1"/>
  <c r="BL219" i="3"/>
  <c r="R219" i="4" s="1"/>
  <c r="BR219" i="3"/>
  <c r="S219" i="4" s="1"/>
  <c r="V220" i="3"/>
  <c r="J220" i="4" s="1"/>
  <c r="K220" i="3"/>
  <c r="H220" i="4" s="1"/>
  <c r="P220" i="3"/>
  <c r="I220" i="4" s="1"/>
  <c r="AA220" i="3"/>
  <c r="K220" i="4" s="1"/>
  <c r="AF220" i="3"/>
  <c r="L220" i="4" s="1"/>
  <c r="M220" i="4"/>
  <c r="BG220" i="3"/>
  <c r="Q220" i="4" s="1"/>
  <c r="BL220" i="3"/>
  <c r="R220" i="4" s="1"/>
  <c r="BR220" i="3"/>
  <c r="S220" i="4" s="1"/>
  <c r="V221" i="3"/>
  <c r="J221" i="4" s="1"/>
  <c r="K221" i="3"/>
  <c r="H221" i="4" s="1"/>
  <c r="P221" i="3"/>
  <c r="I221" i="4" s="1"/>
  <c r="AA221" i="3"/>
  <c r="K221" i="4" s="1"/>
  <c r="AF221" i="3"/>
  <c r="L221" i="4" s="1"/>
  <c r="M221" i="4"/>
  <c r="N221" i="4"/>
  <c r="O221" i="4"/>
  <c r="BG221" i="3"/>
  <c r="Q221" i="4" s="1"/>
  <c r="BL221" i="3"/>
  <c r="R221" i="4" s="1"/>
  <c r="BR221" i="3"/>
  <c r="S221" i="4" s="1"/>
  <c r="V222" i="3"/>
  <c r="J222" i="4" s="1"/>
  <c r="K222" i="3"/>
  <c r="H222" i="4" s="1"/>
  <c r="P222" i="3"/>
  <c r="I222" i="4" s="1"/>
  <c r="AA222" i="3"/>
  <c r="K222" i="4" s="1"/>
  <c r="AF222" i="3"/>
  <c r="L222" i="4" s="1"/>
  <c r="P222" i="4"/>
  <c r="BG222" i="3"/>
  <c r="Q222" i="4" s="1"/>
  <c r="BL222" i="3"/>
  <c r="R222" i="4" s="1"/>
  <c r="BR222" i="3"/>
  <c r="S222" i="4" s="1"/>
  <c r="V223" i="3"/>
  <c r="J223" i="4" s="1"/>
  <c r="K223" i="3"/>
  <c r="H223" i="4" s="1"/>
  <c r="P223" i="3"/>
  <c r="I223" i="4" s="1"/>
  <c r="AA223" i="3"/>
  <c r="K223" i="4" s="1"/>
  <c r="AF223" i="3"/>
  <c r="L223" i="4" s="1"/>
  <c r="M223" i="4"/>
  <c r="BG223" i="3"/>
  <c r="Q223" i="4" s="1"/>
  <c r="BL223" i="3"/>
  <c r="R223" i="4" s="1"/>
  <c r="BR223" i="3"/>
  <c r="S223" i="4" s="1"/>
  <c r="V224" i="3"/>
  <c r="J224" i="4" s="1"/>
  <c r="K224" i="3"/>
  <c r="H224" i="4" s="1"/>
  <c r="P224" i="3"/>
  <c r="I224" i="4" s="1"/>
  <c r="AA224" i="3"/>
  <c r="K224" i="4" s="1"/>
  <c r="AF224" i="3"/>
  <c r="L224" i="4" s="1"/>
  <c r="M224" i="4"/>
  <c r="N224" i="4"/>
  <c r="O224" i="4"/>
  <c r="BG224" i="3"/>
  <c r="Q224" i="4" s="1"/>
  <c r="BL224" i="3"/>
  <c r="R224" i="4" s="1"/>
  <c r="BR224" i="3"/>
  <c r="S224" i="4" s="1"/>
  <c r="V225" i="3"/>
  <c r="J225" i="4" s="1"/>
  <c r="K225" i="3"/>
  <c r="H225" i="4" s="1"/>
  <c r="P225" i="3"/>
  <c r="I225" i="4" s="1"/>
  <c r="AA225" i="3"/>
  <c r="K225" i="4" s="1"/>
  <c r="AF225" i="3"/>
  <c r="L225" i="4" s="1"/>
  <c r="P225" i="4"/>
  <c r="BG225" i="3"/>
  <c r="Q225" i="4" s="1"/>
  <c r="BL225" i="3"/>
  <c r="R225" i="4" s="1"/>
  <c r="BR225" i="3"/>
  <c r="S225" i="4" s="1"/>
  <c r="V226" i="3"/>
  <c r="J226" i="4" s="1"/>
  <c r="K226" i="3"/>
  <c r="H226" i="4" s="1"/>
  <c r="P226" i="3"/>
  <c r="I226" i="4" s="1"/>
  <c r="AA226" i="3"/>
  <c r="K226" i="4" s="1"/>
  <c r="AF226" i="3"/>
  <c r="L226" i="4" s="1"/>
  <c r="M226" i="4"/>
  <c r="BG226" i="3"/>
  <c r="Q226" i="4" s="1"/>
  <c r="BL226" i="3"/>
  <c r="R226" i="4" s="1"/>
  <c r="BR226" i="3"/>
  <c r="S226" i="4" s="1"/>
  <c r="V227" i="3"/>
  <c r="J227" i="4" s="1"/>
  <c r="K227" i="3"/>
  <c r="H227" i="4" s="1"/>
  <c r="P227" i="3"/>
  <c r="I227" i="4" s="1"/>
  <c r="AA227" i="3"/>
  <c r="K227" i="4" s="1"/>
  <c r="AF227" i="3"/>
  <c r="L227" i="4" s="1"/>
  <c r="M227" i="4"/>
  <c r="N227" i="4"/>
  <c r="O227" i="4"/>
  <c r="BG227" i="3"/>
  <c r="Q227" i="4" s="1"/>
  <c r="BL227" i="3"/>
  <c r="R227" i="4" s="1"/>
  <c r="BR227" i="3"/>
  <c r="S227" i="4" s="1"/>
  <c r="V228" i="3"/>
  <c r="J228" i="4" s="1"/>
  <c r="K228" i="3"/>
  <c r="H228" i="4" s="1"/>
  <c r="P228" i="3"/>
  <c r="I228" i="4" s="1"/>
  <c r="AA228" i="3"/>
  <c r="K228" i="4" s="1"/>
  <c r="AF228" i="3"/>
  <c r="L228" i="4" s="1"/>
  <c r="BG228" i="3"/>
  <c r="Q228" i="4" s="1"/>
  <c r="BL228" i="3"/>
  <c r="R228" i="4" s="1"/>
  <c r="BR228" i="3"/>
  <c r="S228" i="4" s="1"/>
  <c r="V229" i="3"/>
  <c r="J229" i="4" s="1"/>
  <c r="K229" i="3"/>
  <c r="H229" i="4" s="1"/>
  <c r="P229" i="3"/>
  <c r="I229" i="4" s="1"/>
  <c r="AA229" i="3"/>
  <c r="K229" i="4" s="1"/>
  <c r="AF229" i="3"/>
  <c r="L229" i="4" s="1"/>
  <c r="M229" i="4"/>
  <c r="BG229" i="3"/>
  <c r="Q229" i="4" s="1"/>
  <c r="BL229" i="3"/>
  <c r="R229" i="4" s="1"/>
  <c r="BR229" i="3"/>
  <c r="S229" i="4" s="1"/>
  <c r="V230" i="3"/>
  <c r="J230" i="4" s="1"/>
  <c r="K230" i="3"/>
  <c r="H230" i="4" s="1"/>
  <c r="P230" i="3"/>
  <c r="I230" i="4" s="1"/>
  <c r="AA230" i="3"/>
  <c r="K230" i="4" s="1"/>
  <c r="AF230" i="3"/>
  <c r="L230" i="4" s="1"/>
  <c r="M230" i="4"/>
  <c r="N230" i="4"/>
  <c r="O230" i="4"/>
  <c r="BG230" i="3"/>
  <c r="Q230" i="4" s="1"/>
  <c r="BL230" i="3"/>
  <c r="R230" i="4" s="1"/>
  <c r="BR230" i="3"/>
  <c r="S230" i="4" s="1"/>
  <c r="V231" i="3"/>
  <c r="J231" i="4" s="1"/>
  <c r="K231" i="3"/>
  <c r="H231" i="4" s="1"/>
  <c r="P231" i="3"/>
  <c r="I231" i="4" s="1"/>
  <c r="AA231" i="3"/>
  <c r="K231" i="4" s="1"/>
  <c r="AF231" i="3"/>
  <c r="L231" i="4" s="1"/>
  <c r="BG231" i="3"/>
  <c r="Q231" i="4" s="1"/>
  <c r="BL231" i="3"/>
  <c r="R231" i="4" s="1"/>
  <c r="BR231" i="3"/>
  <c r="S231" i="4" s="1"/>
  <c r="V232" i="3"/>
  <c r="J232" i="4" s="1"/>
  <c r="K232" i="3"/>
  <c r="H232" i="4" s="1"/>
  <c r="P232" i="3"/>
  <c r="I232" i="4" s="1"/>
  <c r="AA232" i="3"/>
  <c r="K232" i="4" s="1"/>
  <c r="AF232" i="3"/>
  <c r="L232" i="4"/>
  <c r="M232" i="4"/>
  <c r="BG232" i="3"/>
  <c r="Q232" i="4" s="1"/>
  <c r="BL232" i="3"/>
  <c r="R232" i="4" s="1"/>
  <c r="BR232" i="3"/>
  <c r="S232" i="4" s="1"/>
  <c r="V233" i="3"/>
  <c r="J233" i="4" s="1"/>
  <c r="K233" i="3"/>
  <c r="H233" i="4" s="1"/>
  <c r="P233" i="3"/>
  <c r="I233" i="4" s="1"/>
  <c r="AA233" i="3"/>
  <c r="K233" i="4" s="1"/>
  <c r="AF233" i="3"/>
  <c r="L233" i="4" s="1"/>
  <c r="M233" i="4"/>
  <c r="N233" i="4"/>
  <c r="O233" i="4"/>
  <c r="BG233" i="3"/>
  <c r="Q233" i="4" s="1"/>
  <c r="BL233" i="3"/>
  <c r="R233" i="4" s="1"/>
  <c r="BR233" i="3"/>
  <c r="S233" i="4" s="1"/>
  <c r="V234" i="3"/>
  <c r="J234" i="4" s="1"/>
  <c r="K234" i="3"/>
  <c r="H234" i="4" s="1"/>
  <c r="P234" i="3"/>
  <c r="I234" i="4" s="1"/>
  <c r="AA234" i="3"/>
  <c r="K234" i="4" s="1"/>
  <c r="AF234" i="3"/>
  <c r="L234" i="4" s="1"/>
  <c r="BG234" i="3"/>
  <c r="Q234" i="4" s="1"/>
  <c r="BL234" i="3"/>
  <c r="R234" i="4" s="1"/>
  <c r="BR234" i="3"/>
  <c r="S234" i="4" s="1"/>
  <c r="V235" i="3"/>
  <c r="J235" i="4" s="1"/>
  <c r="K235" i="3"/>
  <c r="H235" i="4" s="1"/>
  <c r="P235" i="3"/>
  <c r="I235" i="4" s="1"/>
  <c r="AA235" i="3"/>
  <c r="K235" i="4" s="1"/>
  <c r="AF235" i="3"/>
  <c r="L235" i="4" s="1"/>
  <c r="M235" i="4"/>
  <c r="N235" i="4"/>
  <c r="BG235" i="3"/>
  <c r="Q235" i="4" s="1"/>
  <c r="BL235" i="3"/>
  <c r="R235" i="4" s="1"/>
  <c r="BR235" i="3"/>
  <c r="S235" i="4" s="1"/>
  <c r="V236" i="3"/>
  <c r="J236" i="4" s="1"/>
  <c r="K236" i="3"/>
  <c r="H236" i="4" s="1"/>
  <c r="P236" i="3"/>
  <c r="I236" i="4" s="1"/>
  <c r="AA236" i="3"/>
  <c r="K236" i="4" s="1"/>
  <c r="AF236" i="3"/>
  <c r="L236" i="4" s="1"/>
  <c r="M236" i="4"/>
  <c r="N236" i="4"/>
  <c r="O236" i="4"/>
  <c r="BG236" i="3"/>
  <c r="Q236" i="4" s="1"/>
  <c r="BL236" i="3"/>
  <c r="R236" i="4" s="1"/>
  <c r="BR236" i="3"/>
  <c r="S236" i="4" s="1"/>
  <c r="V237" i="3"/>
  <c r="J237" i="4" s="1"/>
  <c r="K237" i="3"/>
  <c r="H237" i="4" s="1"/>
  <c r="P237" i="3"/>
  <c r="I237" i="4" s="1"/>
  <c r="AA237" i="3"/>
  <c r="K237" i="4" s="1"/>
  <c r="AF237" i="3"/>
  <c r="L237" i="4"/>
  <c r="P237" i="4"/>
  <c r="BG237" i="3"/>
  <c r="Q237" i="4" s="1"/>
  <c r="BL237" i="3"/>
  <c r="R237" i="4" s="1"/>
  <c r="BR237" i="3"/>
  <c r="S237" i="4" s="1"/>
  <c r="V238" i="3"/>
  <c r="J238" i="4" s="1"/>
  <c r="K238" i="3"/>
  <c r="H238" i="4" s="1"/>
  <c r="P238" i="3"/>
  <c r="I238" i="4"/>
  <c r="AA238" i="3"/>
  <c r="K238" i="4" s="1"/>
  <c r="AF238" i="3"/>
  <c r="L238" i="4" s="1"/>
  <c r="M238" i="4"/>
  <c r="BG238" i="3"/>
  <c r="Q238" i="4" s="1"/>
  <c r="BL238" i="3"/>
  <c r="R238" i="4" s="1"/>
  <c r="BR238" i="3"/>
  <c r="S238" i="4" s="1"/>
  <c r="V239" i="3"/>
  <c r="J239" i="4" s="1"/>
  <c r="K239" i="3"/>
  <c r="H239" i="4" s="1"/>
  <c r="P239" i="3"/>
  <c r="I239" i="4" s="1"/>
  <c r="AA239" i="3"/>
  <c r="K239" i="4" s="1"/>
  <c r="AF239" i="3"/>
  <c r="L239" i="4" s="1"/>
  <c r="M239" i="4"/>
  <c r="N239" i="4"/>
  <c r="O239" i="4"/>
  <c r="BG239" i="3"/>
  <c r="Q239" i="4" s="1"/>
  <c r="BL239" i="3"/>
  <c r="R239" i="4" s="1"/>
  <c r="BR239" i="3"/>
  <c r="S239" i="4" s="1"/>
  <c r="V240" i="3"/>
  <c r="J240" i="4" s="1"/>
  <c r="K240" i="3"/>
  <c r="H240" i="4" s="1"/>
  <c r="P240" i="3"/>
  <c r="I240" i="4" s="1"/>
  <c r="AA240" i="3"/>
  <c r="K240" i="4" s="1"/>
  <c r="AF240" i="3"/>
  <c r="L240" i="4" s="1"/>
  <c r="O240" i="4"/>
  <c r="BG240" i="3"/>
  <c r="Q240" i="4" s="1"/>
  <c r="BL240" i="3"/>
  <c r="R240" i="4" s="1"/>
  <c r="BR240" i="3"/>
  <c r="S240" i="4" s="1"/>
  <c r="V241" i="3"/>
  <c r="J241" i="4" s="1"/>
  <c r="K241" i="3"/>
  <c r="H241" i="4" s="1"/>
  <c r="P241" i="3"/>
  <c r="I241" i="4" s="1"/>
  <c r="AA241" i="3"/>
  <c r="K241" i="4" s="1"/>
  <c r="AF241" i="3"/>
  <c r="L241" i="4" s="1"/>
  <c r="M241" i="4"/>
  <c r="BG241" i="3"/>
  <c r="Q241" i="4" s="1"/>
  <c r="BL241" i="3"/>
  <c r="R241" i="4" s="1"/>
  <c r="BR241" i="3"/>
  <c r="S241" i="4" s="1"/>
  <c r="V242" i="3"/>
  <c r="J242" i="4" s="1"/>
  <c r="K242" i="3"/>
  <c r="H242" i="4" s="1"/>
  <c r="P242" i="3"/>
  <c r="I242" i="4" s="1"/>
  <c r="AA242" i="3"/>
  <c r="K242" i="4" s="1"/>
  <c r="AF242" i="3"/>
  <c r="L242" i="4" s="1"/>
  <c r="M242" i="4"/>
  <c r="N242" i="4"/>
  <c r="O242" i="4"/>
  <c r="BG242" i="3"/>
  <c r="Q242" i="4" s="1"/>
  <c r="BL242" i="3"/>
  <c r="R242" i="4" s="1"/>
  <c r="BR242" i="3"/>
  <c r="S242" i="4"/>
  <c r="V243" i="3"/>
  <c r="J243" i="4" s="1"/>
  <c r="K243" i="3"/>
  <c r="H243" i="4" s="1"/>
  <c r="P243" i="3"/>
  <c r="I243" i="4" s="1"/>
  <c r="AA243" i="3"/>
  <c r="K243" i="4" s="1"/>
  <c r="AF243" i="3"/>
  <c r="L243" i="4" s="1"/>
  <c r="P243" i="4"/>
  <c r="BG243" i="3"/>
  <c r="Q243" i="4" s="1"/>
  <c r="BL243" i="3"/>
  <c r="R243" i="4" s="1"/>
  <c r="BR243" i="3"/>
  <c r="S243" i="4" s="1"/>
  <c r="V244" i="3"/>
  <c r="J244" i="4" s="1"/>
  <c r="K244" i="3"/>
  <c r="H244" i="4" s="1"/>
  <c r="P244" i="3"/>
  <c r="I244" i="4" s="1"/>
  <c r="AA244" i="3"/>
  <c r="K244" i="4" s="1"/>
  <c r="AF244" i="3"/>
  <c r="L244" i="4" s="1"/>
  <c r="M244" i="4"/>
  <c r="O244" i="4"/>
  <c r="BG244" i="3"/>
  <c r="Q244" i="4" s="1"/>
  <c r="BL244" i="3"/>
  <c r="R244" i="4" s="1"/>
  <c r="BR244" i="3"/>
  <c r="S244" i="4" s="1"/>
  <c r="V245" i="3"/>
  <c r="J245" i="4" s="1"/>
  <c r="K245" i="3"/>
  <c r="H245" i="4" s="1"/>
  <c r="P245" i="3"/>
  <c r="I245" i="4" s="1"/>
  <c r="AA245" i="3"/>
  <c r="K245" i="4" s="1"/>
  <c r="AF245" i="3"/>
  <c r="L245" i="4" s="1"/>
  <c r="M245" i="4"/>
  <c r="N245" i="4"/>
  <c r="O245" i="4"/>
  <c r="BG245" i="3"/>
  <c r="Q245" i="4" s="1"/>
  <c r="BL245" i="3"/>
  <c r="R245" i="4" s="1"/>
  <c r="BR245" i="3"/>
  <c r="S245" i="4" s="1"/>
  <c r="V246" i="3"/>
  <c r="J246" i="4" s="1"/>
  <c r="K246" i="3"/>
  <c r="H246" i="4" s="1"/>
  <c r="P246" i="3"/>
  <c r="I246" i="4"/>
  <c r="AA246" i="3"/>
  <c r="K246" i="4" s="1"/>
  <c r="AF246" i="3"/>
  <c r="L246" i="4" s="1"/>
  <c r="P246" i="4"/>
  <c r="BG246" i="3"/>
  <c r="Q246" i="4" s="1"/>
  <c r="BL246" i="3"/>
  <c r="R246" i="4" s="1"/>
  <c r="BR246" i="3"/>
  <c r="S246" i="4" s="1"/>
  <c r="V247" i="3"/>
  <c r="J247" i="4" s="1"/>
  <c r="K247" i="3"/>
  <c r="H247" i="4" s="1"/>
  <c r="P247" i="3"/>
  <c r="I247" i="4" s="1"/>
  <c r="AA247" i="3"/>
  <c r="K247" i="4"/>
  <c r="AF247" i="3"/>
  <c r="L247" i="4" s="1"/>
  <c r="M247" i="4"/>
  <c r="BG247" i="3"/>
  <c r="Q247" i="4" s="1"/>
  <c r="BL247" i="3"/>
  <c r="R247" i="4" s="1"/>
  <c r="BR247" i="3"/>
  <c r="S247" i="4" s="1"/>
  <c r="V248" i="3"/>
  <c r="J248" i="4" s="1"/>
  <c r="K248" i="3"/>
  <c r="H248" i="4" s="1"/>
  <c r="P248" i="3"/>
  <c r="I248" i="4"/>
  <c r="AA248" i="3"/>
  <c r="K248" i="4" s="1"/>
  <c r="AF248" i="3"/>
  <c r="L248" i="4" s="1"/>
  <c r="M248" i="4"/>
  <c r="N248" i="4"/>
  <c r="O248" i="4"/>
  <c r="BG248" i="3"/>
  <c r="Q248" i="4" s="1"/>
  <c r="BL248" i="3"/>
  <c r="R248" i="4" s="1"/>
  <c r="BR248" i="3"/>
  <c r="S248" i="4" s="1"/>
  <c r="V249" i="3"/>
  <c r="J249" i="4" s="1"/>
  <c r="K249" i="3"/>
  <c r="H249" i="4" s="1"/>
  <c r="P249" i="3"/>
  <c r="I249" i="4" s="1"/>
  <c r="AA249" i="3"/>
  <c r="K249" i="4" s="1"/>
  <c r="AF249" i="3"/>
  <c r="L249" i="4" s="1"/>
  <c r="P249" i="4"/>
  <c r="BG249" i="3"/>
  <c r="Q249" i="4" s="1"/>
  <c r="BL249" i="3"/>
  <c r="R249" i="4" s="1"/>
  <c r="BR249" i="3"/>
  <c r="S249" i="4" s="1"/>
  <c r="V250" i="3"/>
  <c r="J250" i="4" s="1"/>
  <c r="K250" i="3"/>
  <c r="H250" i="4" s="1"/>
  <c r="P250" i="3"/>
  <c r="I250" i="4" s="1"/>
  <c r="AA250" i="3"/>
  <c r="K250" i="4" s="1"/>
  <c r="AF250" i="3"/>
  <c r="L250" i="4" s="1"/>
  <c r="M250" i="4"/>
  <c r="BG250" i="3"/>
  <c r="Q250" i="4" s="1"/>
  <c r="BL250" i="3"/>
  <c r="R250" i="4" s="1"/>
  <c r="BR250" i="3"/>
  <c r="S250" i="4" s="1"/>
  <c r="V251" i="3"/>
  <c r="J251" i="4" s="1"/>
  <c r="K251" i="3"/>
  <c r="H251" i="4" s="1"/>
  <c r="P251" i="3"/>
  <c r="I251" i="4" s="1"/>
  <c r="AA251" i="3"/>
  <c r="K251" i="4" s="1"/>
  <c r="AF251" i="3"/>
  <c r="L251" i="4" s="1"/>
  <c r="M251" i="4"/>
  <c r="N251" i="4"/>
  <c r="O251" i="4"/>
  <c r="BG251" i="3"/>
  <c r="Q251" i="4" s="1"/>
  <c r="BL251" i="3"/>
  <c r="R251" i="4" s="1"/>
  <c r="BR251" i="3"/>
  <c r="S251" i="4" s="1"/>
  <c r="V252" i="3"/>
  <c r="J252" i="4" s="1"/>
  <c r="K252" i="3"/>
  <c r="H252" i="4" s="1"/>
  <c r="P252" i="3"/>
  <c r="I252" i="4" s="1"/>
  <c r="AA252" i="3"/>
  <c r="K252" i="4" s="1"/>
  <c r="AF252" i="3"/>
  <c r="L252" i="4" s="1"/>
  <c r="P252" i="4"/>
  <c r="BG252" i="3"/>
  <c r="Q252" i="4" s="1"/>
  <c r="BL252" i="3"/>
  <c r="R252" i="4" s="1"/>
  <c r="BR252" i="3"/>
  <c r="S252" i="4" s="1"/>
  <c r="V253" i="3"/>
  <c r="J253" i="4" s="1"/>
  <c r="K253" i="3"/>
  <c r="H253" i="4" s="1"/>
  <c r="P253" i="3"/>
  <c r="I253" i="4" s="1"/>
  <c r="AA253" i="3"/>
  <c r="K253" i="4" s="1"/>
  <c r="AF253" i="3"/>
  <c r="L253" i="4" s="1"/>
  <c r="M253" i="4"/>
  <c r="BG253" i="3"/>
  <c r="Q253" i="4" s="1"/>
  <c r="BL253" i="3"/>
  <c r="R253" i="4" s="1"/>
  <c r="BR253" i="3"/>
  <c r="S253" i="4" s="1"/>
  <c r="V254" i="3"/>
  <c r="J254" i="4" s="1"/>
  <c r="K254" i="3"/>
  <c r="H254" i="4" s="1"/>
  <c r="P254" i="3"/>
  <c r="I254" i="4" s="1"/>
  <c r="AA254" i="3"/>
  <c r="K254" i="4" s="1"/>
  <c r="AF254" i="3"/>
  <c r="L254" i="4" s="1"/>
  <c r="M254" i="4"/>
  <c r="N254" i="4"/>
  <c r="O254" i="4"/>
  <c r="BG254" i="3"/>
  <c r="Q254" i="4" s="1"/>
  <c r="BL254" i="3"/>
  <c r="R254" i="4" s="1"/>
  <c r="BR254" i="3"/>
  <c r="S254" i="4" s="1"/>
  <c r="V255" i="3"/>
  <c r="J255" i="4" s="1"/>
  <c r="K255" i="3"/>
  <c r="H255" i="4" s="1"/>
  <c r="P255" i="3"/>
  <c r="I255" i="4" s="1"/>
  <c r="AA255" i="3"/>
  <c r="K255" i="4" s="1"/>
  <c r="AF255" i="3"/>
  <c r="L255" i="4" s="1"/>
  <c r="P255" i="4"/>
  <c r="BG255" i="3"/>
  <c r="Q255" i="4" s="1"/>
  <c r="BL255" i="3"/>
  <c r="R255" i="4" s="1"/>
  <c r="BR255" i="3"/>
  <c r="S255" i="4" s="1"/>
  <c r="V256" i="3"/>
  <c r="J256" i="4" s="1"/>
  <c r="K256" i="3"/>
  <c r="H256" i="4"/>
  <c r="P256" i="3"/>
  <c r="I256" i="4" s="1"/>
  <c r="AA256" i="3"/>
  <c r="K256" i="4" s="1"/>
  <c r="AF256" i="3"/>
  <c r="L256" i="4" s="1"/>
  <c r="M256" i="4"/>
  <c r="BG256" i="3"/>
  <c r="Q256" i="4" s="1"/>
  <c r="BL256" i="3"/>
  <c r="R256" i="4" s="1"/>
  <c r="BR256" i="3"/>
  <c r="S256" i="4" s="1"/>
  <c r="V257" i="3"/>
  <c r="J257" i="4" s="1"/>
  <c r="K257" i="3"/>
  <c r="H257" i="4" s="1"/>
  <c r="P257" i="3"/>
  <c r="I257" i="4" s="1"/>
  <c r="AA257" i="3"/>
  <c r="K257" i="4" s="1"/>
  <c r="AF257" i="3"/>
  <c r="L257" i="4" s="1"/>
  <c r="M257" i="4"/>
  <c r="N257" i="4"/>
  <c r="O257" i="4"/>
  <c r="BG257" i="3"/>
  <c r="Q257" i="4" s="1"/>
  <c r="BL257" i="3"/>
  <c r="R257" i="4" s="1"/>
  <c r="BR257" i="3"/>
  <c r="S257" i="4" s="1"/>
  <c r="V258" i="3"/>
  <c r="J258" i="4" s="1"/>
  <c r="K258" i="3"/>
  <c r="H258" i="4" s="1"/>
  <c r="P258" i="3"/>
  <c r="I258" i="4" s="1"/>
  <c r="AA258" i="3"/>
  <c r="K258" i="4" s="1"/>
  <c r="AF258" i="3"/>
  <c r="L258" i="4" s="1"/>
  <c r="BG258" i="3"/>
  <c r="Q258" i="4" s="1"/>
  <c r="BL258" i="3"/>
  <c r="R258" i="4" s="1"/>
  <c r="BR258" i="3"/>
  <c r="S258" i="4" s="1"/>
  <c r="V259" i="3"/>
  <c r="J259" i="4" s="1"/>
  <c r="K259" i="3"/>
  <c r="H259" i="4" s="1"/>
  <c r="P259" i="3"/>
  <c r="I259" i="4" s="1"/>
  <c r="AA259" i="3"/>
  <c r="K259" i="4" s="1"/>
  <c r="AF259" i="3"/>
  <c r="L259" i="4" s="1"/>
  <c r="M259" i="4"/>
  <c r="BG259" i="3"/>
  <c r="Q259" i="4" s="1"/>
  <c r="BL259" i="3"/>
  <c r="R259" i="4" s="1"/>
  <c r="BR259" i="3"/>
  <c r="S259" i="4" s="1"/>
  <c r="V260" i="3"/>
  <c r="J260" i="4" s="1"/>
  <c r="K260" i="3"/>
  <c r="H260" i="4" s="1"/>
  <c r="P260" i="3"/>
  <c r="I260" i="4" s="1"/>
  <c r="AA260" i="3"/>
  <c r="K260" i="4" s="1"/>
  <c r="AF260" i="3"/>
  <c r="L260" i="4" s="1"/>
  <c r="M260" i="4"/>
  <c r="N260" i="4"/>
  <c r="O260" i="4"/>
  <c r="BG260" i="3"/>
  <c r="Q260" i="4" s="1"/>
  <c r="BL260" i="3"/>
  <c r="R260" i="4" s="1"/>
  <c r="BR260" i="3"/>
  <c r="S260" i="4" s="1"/>
  <c r="V261" i="3"/>
  <c r="J261" i="4" s="1"/>
  <c r="K261" i="3"/>
  <c r="H261" i="4" s="1"/>
  <c r="P261" i="3"/>
  <c r="I261" i="4" s="1"/>
  <c r="AA261" i="3"/>
  <c r="K261" i="4" s="1"/>
  <c r="AF261" i="3"/>
  <c r="L261" i="4" s="1"/>
  <c r="P261" i="4"/>
  <c r="BG261" i="3"/>
  <c r="Q261" i="4" s="1"/>
  <c r="BL261" i="3"/>
  <c r="R261" i="4" s="1"/>
  <c r="BR261" i="3"/>
  <c r="S261" i="4" s="1"/>
  <c r="V262" i="3"/>
  <c r="J262" i="4" s="1"/>
  <c r="K262" i="3"/>
  <c r="H262" i="4" s="1"/>
  <c r="P262" i="3"/>
  <c r="I262" i="4" s="1"/>
  <c r="AA262" i="3"/>
  <c r="K262" i="4" s="1"/>
  <c r="AF262" i="3"/>
  <c r="L262" i="4" s="1"/>
  <c r="M262" i="4"/>
  <c r="BG262" i="3"/>
  <c r="Q262" i="4" s="1"/>
  <c r="BL262" i="3"/>
  <c r="R262" i="4" s="1"/>
  <c r="BR262" i="3"/>
  <c r="S262" i="4" s="1"/>
  <c r="V263" i="3"/>
  <c r="J263" i="4" s="1"/>
  <c r="K263" i="3"/>
  <c r="H263" i="4" s="1"/>
  <c r="P263" i="3"/>
  <c r="I263" i="4" s="1"/>
  <c r="AA263" i="3"/>
  <c r="K263" i="4" s="1"/>
  <c r="AF263" i="3"/>
  <c r="L263" i="4" s="1"/>
  <c r="M263" i="4"/>
  <c r="N263" i="4"/>
  <c r="O263" i="4"/>
  <c r="BG263" i="3"/>
  <c r="Q263" i="4" s="1"/>
  <c r="BL263" i="3"/>
  <c r="R263" i="4" s="1"/>
  <c r="BR263" i="3"/>
  <c r="S263" i="4" s="1"/>
  <c r="V264" i="3"/>
  <c r="J264" i="4" s="1"/>
  <c r="K264" i="3"/>
  <c r="H264" i="4" s="1"/>
  <c r="P264" i="3"/>
  <c r="I264" i="4" s="1"/>
  <c r="AA264" i="3"/>
  <c r="K264" i="4" s="1"/>
  <c r="AF264" i="3"/>
  <c r="L264" i="4" s="1"/>
  <c r="BG264" i="3"/>
  <c r="Q264" i="4" s="1"/>
  <c r="BL264" i="3"/>
  <c r="R264" i="4" s="1"/>
  <c r="BR264" i="3"/>
  <c r="S264" i="4" s="1"/>
  <c r="V265" i="3"/>
  <c r="J265" i="4" s="1"/>
  <c r="K265" i="3"/>
  <c r="H265" i="4" s="1"/>
  <c r="P265" i="3"/>
  <c r="I265" i="4" s="1"/>
  <c r="AA265" i="3"/>
  <c r="K265" i="4" s="1"/>
  <c r="AF265" i="3"/>
  <c r="L265" i="4" s="1"/>
  <c r="M265" i="4"/>
  <c r="BG265" i="3"/>
  <c r="Q265" i="4" s="1"/>
  <c r="BL265" i="3"/>
  <c r="R265" i="4" s="1"/>
  <c r="BR265" i="3"/>
  <c r="S265" i="4" s="1"/>
  <c r="V266" i="3"/>
  <c r="J266" i="4" s="1"/>
  <c r="K266" i="3"/>
  <c r="H266" i="4" s="1"/>
  <c r="P266" i="3"/>
  <c r="I266" i="4" s="1"/>
  <c r="AA266" i="3"/>
  <c r="K266" i="4" s="1"/>
  <c r="AF266" i="3"/>
  <c r="L266" i="4" s="1"/>
  <c r="M266" i="4"/>
  <c r="N266" i="4"/>
  <c r="O266" i="4"/>
  <c r="BG266" i="3"/>
  <c r="Q266" i="4" s="1"/>
  <c r="BL266" i="3"/>
  <c r="R266" i="4" s="1"/>
  <c r="BR266" i="3"/>
  <c r="S266" i="4" s="1"/>
  <c r="V267" i="3"/>
  <c r="J267" i="4" s="1"/>
  <c r="K267" i="3"/>
  <c r="H267" i="4" s="1"/>
  <c r="P267" i="3"/>
  <c r="I267" i="4" s="1"/>
  <c r="AA267" i="3"/>
  <c r="K267" i="4" s="1"/>
  <c r="AF267" i="3"/>
  <c r="L267" i="4" s="1"/>
  <c r="BG267" i="3"/>
  <c r="Q267" i="4" s="1"/>
  <c r="BL267" i="3"/>
  <c r="R267" i="4" s="1"/>
  <c r="BR267" i="3"/>
  <c r="S267" i="4" s="1"/>
  <c r="V268" i="3"/>
  <c r="J268" i="4" s="1"/>
  <c r="K268" i="3"/>
  <c r="H268" i="4" s="1"/>
  <c r="P268" i="3"/>
  <c r="I268" i="4" s="1"/>
  <c r="AA268" i="3"/>
  <c r="K268" i="4" s="1"/>
  <c r="AF268" i="3"/>
  <c r="L268" i="4" s="1"/>
  <c r="M268" i="4"/>
  <c r="N268" i="4"/>
  <c r="BG268" i="3"/>
  <c r="Q268" i="4" s="1"/>
  <c r="BL268" i="3"/>
  <c r="R268" i="4" s="1"/>
  <c r="BR268" i="3"/>
  <c r="S268" i="4" s="1"/>
  <c r="V269" i="3"/>
  <c r="J269" i="4" s="1"/>
  <c r="K269" i="3"/>
  <c r="H269" i="4"/>
  <c r="P269" i="3"/>
  <c r="I269" i="4" s="1"/>
  <c r="AA269" i="3"/>
  <c r="K269" i="4" s="1"/>
  <c r="AF269" i="3"/>
  <c r="L269" i="4" s="1"/>
  <c r="M269" i="4"/>
  <c r="N269" i="4"/>
  <c r="O269" i="4"/>
  <c r="BG269" i="3"/>
  <c r="Q269" i="4" s="1"/>
  <c r="BL269" i="3"/>
  <c r="R269" i="4" s="1"/>
  <c r="BR269" i="3"/>
  <c r="S269" i="4"/>
  <c r="V270" i="3"/>
  <c r="J270" i="4" s="1"/>
  <c r="K270" i="3"/>
  <c r="H270" i="4" s="1"/>
  <c r="P270" i="3"/>
  <c r="I270" i="4" s="1"/>
  <c r="AA270" i="3"/>
  <c r="K270" i="4" s="1"/>
  <c r="AF270" i="3"/>
  <c r="L270" i="4" s="1"/>
  <c r="BG270" i="3"/>
  <c r="Q270" i="4" s="1"/>
  <c r="BL270" i="3"/>
  <c r="R270" i="4" s="1"/>
  <c r="BR270" i="3"/>
  <c r="S270" i="4" s="1"/>
  <c r="V271" i="3"/>
  <c r="J271" i="4" s="1"/>
  <c r="K271" i="3"/>
  <c r="H271" i="4" s="1"/>
  <c r="P271" i="3"/>
  <c r="I271" i="4" s="1"/>
  <c r="AA271" i="3"/>
  <c r="K271" i="4" s="1"/>
  <c r="AF271" i="3"/>
  <c r="L271" i="4" s="1"/>
  <c r="M271" i="4"/>
  <c r="BG271" i="3"/>
  <c r="Q271" i="4" s="1"/>
  <c r="BL271" i="3"/>
  <c r="R271" i="4" s="1"/>
  <c r="BR271" i="3"/>
  <c r="S271" i="4" s="1"/>
  <c r="V272" i="3"/>
  <c r="J272" i="4" s="1"/>
  <c r="K272" i="3"/>
  <c r="H272" i="4" s="1"/>
  <c r="P272" i="3"/>
  <c r="I272" i="4"/>
  <c r="AA272" i="3"/>
  <c r="K272" i="4" s="1"/>
  <c r="AF272" i="3"/>
  <c r="L272" i="4" s="1"/>
  <c r="M272" i="4"/>
  <c r="N272" i="4"/>
  <c r="O272" i="4"/>
  <c r="BG272" i="3"/>
  <c r="Q272" i="4" s="1"/>
  <c r="BL272" i="3"/>
  <c r="R272" i="4" s="1"/>
  <c r="BR272" i="3"/>
  <c r="S272" i="4" s="1"/>
  <c r="V273" i="3"/>
  <c r="J273" i="4" s="1"/>
  <c r="K273" i="3"/>
  <c r="H273" i="4" s="1"/>
  <c r="P273" i="3"/>
  <c r="I273" i="4" s="1"/>
  <c r="AA273" i="3"/>
  <c r="K273" i="4" s="1"/>
  <c r="AF273" i="3"/>
  <c r="L273" i="4" s="1"/>
  <c r="P273" i="4"/>
  <c r="BG273" i="3"/>
  <c r="Q273" i="4" s="1"/>
  <c r="BL273" i="3"/>
  <c r="R273" i="4" s="1"/>
  <c r="BR273" i="3"/>
  <c r="S273" i="4" s="1"/>
  <c r="V274" i="3"/>
  <c r="J274" i="4" s="1"/>
  <c r="K274" i="3"/>
  <c r="H274" i="4" s="1"/>
  <c r="P274" i="3"/>
  <c r="I274" i="4" s="1"/>
  <c r="AA274" i="3"/>
  <c r="K274" i="4" s="1"/>
  <c r="AF274" i="3"/>
  <c r="L274" i="4" s="1"/>
  <c r="M274" i="4"/>
  <c r="BG274" i="3"/>
  <c r="Q274" i="4" s="1"/>
  <c r="BL274" i="3"/>
  <c r="R274" i="4" s="1"/>
  <c r="BR274" i="3"/>
  <c r="S274" i="4" s="1"/>
  <c r="V275" i="3"/>
  <c r="J275" i="4" s="1"/>
  <c r="K275" i="3"/>
  <c r="H275" i="4" s="1"/>
  <c r="P275" i="3"/>
  <c r="I275" i="4" s="1"/>
  <c r="AA275" i="3"/>
  <c r="K275" i="4" s="1"/>
  <c r="AF275" i="3"/>
  <c r="L275" i="4" s="1"/>
  <c r="M275" i="4"/>
  <c r="N275" i="4"/>
  <c r="O275" i="4"/>
  <c r="BG275" i="3"/>
  <c r="Q275" i="4" s="1"/>
  <c r="BL275" i="3"/>
  <c r="R275" i="4" s="1"/>
  <c r="BR275" i="3"/>
  <c r="S275" i="4" s="1"/>
  <c r="V276" i="3"/>
  <c r="J276" i="4" s="1"/>
  <c r="K276" i="3"/>
  <c r="H276" i="4" s="1"/>
  <c r="P276" i="3"/>
  <c r="I276" i="4" s="1"/>
  <c r="AA276" i="3"/>
  <c r="K276" i="4" s="1"/>
  <c r="AF276" i="3"/>
  <c r="L276" i="4" s="1"/>
  <c r="M276" i="4"/>
  <c r="O276" i="4"/>
  <c r="BG276" i="3"/>
  <c r="Q276" i="4" s="1"/>
  <c r="BL276" i="3"/>
  <c r="R276" i="4" s="1"/>
  <c r="BR276" i="3"/>
  <c r="S276" i="4" s="1"/>
  <c r="V277" i="3"/>
  <c r="J277" i="4" s="1"/>
  <c r="K277" i="3"/>
  <c r="H277" i="4" s="1"/>
  <c r="P277" i="3"/>
  <c r="I277" i="4" s="1"/>
  <c r="AA277" i="3"/>
  <c r="K277" i="4" s="1"/>
  <c r="AF277" i="3"/>
  <c r="L277" i="4" s="1"/>
  <c r="M277" i="4"/>
  <c r="BG277" i="3"/>
  <c r="Q277" i="4" s="1"/>
  <c r="BL277" i="3"/>
  <c r="R277" i="4" s="1"/>
  <c r="BR277" i="3"/>
  <c r="S277" i="4" s="1"/>
  <c r="V278" i="3"/>
  <c r="J278" i="4" s="1"/>
  <c r="K278" i="3"/>
  <c r="H278" i="4" s="1"/>
  <c r="P278" i="3"/>
  <c r="I278" i="4" s="1"/>
  <c r="AA278" i="3"/>
  <c r="K278" i="4" s="1"/>
  <c r="AF278" i="3"/>
  <c r="L278" i="4" s="1"/>
  <c r="M278" i="4"/>
  <c r="N278" i="4"/>
  <c r="O278" i="4"/>
  <c r="BG278" i="3"/>
  <c r="Q278" i="4" s="1"/>
  <c r="BL278" i="3"/>
  <c r="R278" i="4" s="1"/>
  <c r="BR278" i="3"/>
  <c r="S278" i="4" s="1"/>
  <c r="V279" i="3"/>
  <c r="J279" i="4" s="1"/>
  <c r="K279" i="3"/>
  <c r="H279" i="4" s="1"/>
  <c r="P279" i="3"/>
  <c r="I279" i="4" s="1"/>
  <c r="AA279" i="3"/>
  <c r="K279" i="4" s="1"/>
  <c r="AF279" i="3"/>
  <c r="L279" i="4" s="1"/>
  <c r="P279" i="4"/>
  <c r="BG279" i="3"/>
  <c r="Q279" i="4" s="1"/>
  <c r="BL279" i="3"/>
  <c r="R279" i="4" s="1"/>
  <c r="BR279" i="3"/>
  <c r="S279" i="4" s="1"/>
  <c r="V280" i="3"/>
  <c r="J280" i="4" s="1"/>
  <c r="K280" i="3"/>
  <c r="H280" i="4" s="1"/>
  <c r="P280" i="3"/>
  <c r="I280" i="4" s="1"/>
  <c r="AA280" i="3"/>
  <c r="K280" i="4" s="1"/>
  <c r="AF280" i="3"/>
  <c r="L280" i="4" s="1"/>
  <c r="M280" i="4"/>
  <c r="BG280" i="3"/>
  <c r="Q280" i="4" s="1"/>
  <c r="BL280" i="3"/>
  <c r="R280" i="4" s="1"/>
  <c r="BR280" i="3"/>
  <c r="S280" i="4" s="1"/>
  <c r="V281" i="3"/>
  <c r="J281" i="4" s="1"/>
  <c r="K281" i="3"/>
  <c r="H281" i="4" s="1"/>
  <c r="P281" i="3"/>
  <c r="I281" i="4" s="1"/>
  <c r="AA281" i="3"/>
  <c r="K281" i="4" s="1"/>
  <c r="AF281" i="3"/>
  <c r="L281" i="4" s="1"/>
  <c r="M281" i="4"/>
  <c r="N281" i="4"/>
  <c r="O281" i="4"/>
  <c r="BG281" i="3"/>
  <c r="Q281" i="4" s="1"/>
  <c r="BL281" i="3"/>
  <c r="R281" i="4" s="1"/>
  <c r="BR281" i="3"/>
  <c r="S281" i="4" s="1"/>
  <c r="V282" i="3"/>
  <c r="J282" i="4"/>
  <c r="K282" i="3"/>
  <c r="H282" i="4" s="1"/>
  <c r="P282" i="3"/>
  <c r="I282" i="4" s="1"/>
  <c r="AA282" i="3"/>
  <c r="K282" i="4" s="1"/>
  <c r="AF282" i="3"/>
  <c r="L282" i="4" s="1"/>
  <c r="BG282" i="3"/>
  <c r="Q282" i="4" s="1"/>
  <c r="BL282" i="3"/>
  <c r="R282" i="4" s="1"/>
  <c r="BR282" i="3"/>
  <c r="S282" i="4" s="1"/>
  <c r="V283" i="3"/>
  <c r="J283" i="4" s="1"/>
  <c r="K283" i="3"/>
  <c r="H283" i="4" s="1"/>
  <c r="P283" i="3"/>
  <c r="I283" i="4" s="1"/>
  <c r="AA283" i="3"/>
  <c r="K283" i="4" s="1"/>
  <c r="AF283" i="3"/>
  <c r="L283" i="4" s="1"/>
  <c r="M283" i="4"/>
  <c r="BG283" i="3"/>
  <c r="Q283" i="4" s="1"/>
  <c r="BL283" i="3"/>
  <c r="R283" i="4" s="1"/>
  <c r="BR283" i="3"/>
  <c r="S283" i="4" s="1"/>
  <c r="V284" i="3"/>
  <c r="J284" i="4" s="1"/>
  <c r="K284" i="3"/>
  <c r="H284" i="4" s="1"/>
  <c r="P284" i="3"/>
  <c r="I284" i="4" s="1"/>
  <c r="AA284" i="3"/>
  <c r="K284" i="4" s="1"/>
  <c r="AF284" i="3"/>
  <c r="L284" i="4" s="1"/>
  <c r="M284" i="4"/>
  <c r="N284" i="4"/>
  <c r="O284" i="4"/>
  <c r="BG284" i="3"/>
  <c r="Q284" i="4" s="1"/>
  <c r="BL284" i="3"/>
  <c r="R284" i="4" s="1"/>
  <c r="BR284" i="3"/>
  <c r="S284" i="4" s="1"/>
  <c r="V285" i="3"/>
  <c r="J285" i="4" s="1"/>
  <c r="K285" i="3"/>
  <c r="H285" i="4" s="1"/>
  <c r="P285" i="3"/>
  <c r="I285" i="4" s="1"/>
  <c r="AA285" i="3"/>
  <c r="K285" i="4" s="1"/>
  <c r="AF285" i="3"/>
  <c r="L285" i="4" s="1"/>
  <c r="BG285" i="3"/>
  <c r="Q285" i="4" s="1"/>
  <c r="BL285" i="3"/>
  <c r="R285" i="4" s="1"/>
  <c r="BR285" i="3"/>
  <c r="S285" i="4" s="1"/>
  <c r="V286" i="3"/>
  <c r="J286" i="4" s="1"/>
  <c r="K286" i="3"/>
  <c r="H286" i="4" s="1"/>
  <c r="P286" i="3"/>
  <c r="I286" i="4" s="1"/>
  <c r="AA286" i="3"/>
  <c r="K286" i="4" s="1"/>
  <c r="AF286" i="3"/>
  <c r="L286" i="4" s="1"/>
  <c r="M286" i="4"/>
  <c r="BG286" i="3"/>
  <c r="Q286" i="4" s="1"/>
  <c r="BL286" i="3"/>
  <c r="R286" i="4" s="1"/>
  <c r="BR286" i="3"/>
  <c r="S286" i="4" s="1"/>
  <c r="V287" i="3"/>
  <c r="J287" i="4" s="1"/>
  <c r="K287" i="3"/>
  <c r="H287" i="4"/>
  <c r="P287" i="3"/>
  <c r="I287" i="4" s="1"/>
  <c r="AA287" i="3"/>
  <c r="K287" i="4" s="1"/>
  <c r="AF287" i="3"/>
  <c r="L287" i="4" s="1"/>
  <c r="M287" i="4"/>
  <c r="N287" i="4"/>
  <c r="O287" i="4"/>
  <c r="BG287" i="3"/>
  <c r="Q287" i="4" s="1"/>
  <c r="BL287" i="3"/>
  <c r="R287" i="4" s="1"/>
  <c r="BR287" i="3"/>
  <c r="S287" i="4" s="1"/>
  <c r="V288" i="3"/>
  <c r="J288" i="4" s="1"/>
  <c r="K288" i="3"/>
  <c r="H288" i="4" s="1"/>
  <c r="P288" i="3"/>
  <c r="I288" i="4" s="1"/>
  <c r="AA288" i="3"/>
  <c r="K288" i="4" s="1"/>
  <c r="AF288" i="3"/>
  <c r="L288" i="4" s="1"/>
  <c r="BG288" i="3"/>
  <c r="Q288" i="4" s="1"/>
  <c r="BL288" i="3"/>
  <c r="R288" i="4" s="1"/>
  <c r="BR288" i="3"/>
  <c r="S288" i="4" s="1"/>
  <c r="V289" i="3"/>
  <c r="J289" i="4" s="1"/>
  <c r="K289" i="3"/>
  <c r="H289" i="4" s="1"/>
  <c r="P289" i="3"/>
  <c r="I289" i="4" s="1"/>
  <c r="AA289" i="3"/>
  <c r="K289" i="4" s="1"/>
  <c r="AF289" i="3"/>
  <c r="L289" i="4" s="1"/>
  <c r="M289" i="4"/>
  <c r="BG289" i="3"/>
  <c r="Q289" i="4" s="1"/>
  <c r="BL289" i="3"/>
  <c r="R289" i="4" s="1"/>
  <c r="BR289" i="3"/>
  <c r="S289" i="4" s="1"/>
  <c r="V290" i="3"/>
  <c r="J290" i="4" s="1"/>
  <c r="K290" i="3"/>
  <c r="H290" i="4" s="1"/>
  <c r="P290" i="3"/>
  <c r="I290" i="4" s="1"/>
  <c r="AA290" i="3"/>
  <c r="K290" i="4" s="1"/>
  <c r="AF290" i="3"/>
  <c r="L290" i="4" s="1"/>
  <c r="M290" i="4"/>
  <c r="N290" i="4"/>
  <c r="O290" i="4"/>
  <c r="BG290" i="3"/>
  <c r="Q290" i="4" s="1"/>
  <c r="BL290" i="3"/>
  <c r="R290" i="4" s="1"/>
  <c r="BR290" i="3"/>
  <c r="S290" i="4" s="1"/>
  <c r="V291" i="3"/>
  <c r="J291" i="4" s="1"/>
  <c r="K291" i="3"/>
  <c r="H291" i="4" s="1"/>
  <c r="P291" i="3"/>
  <c r="I291" i="4" s="1"/>
  <c r="AA291" i="3"/>
  <c r="K291" i="4" s="1"/>
  <c r="AF291" i="3"/>
  <c r="L291" i="4" s="1"/>
  <c r="P291" i="4"/>
  <c r="BG291" i="3"/>
  <c r="Q291" i="4" s="1"/>
  <c r="BL291" i="3"/>
  <c r="R291" i="4" s="1"/>
  <c r="BR291" i="3"/>
  <c r="S291" i="4" s="1"/>
  <c r="V292" i="3"/>
  <c r="J292" i="4" s="1"/>
  <c r="K292" i="3"/>
  <c r="H292" i="4" s="1"/>
  <c r="P292" i="3"/>
  <c r="I292" i="4" s="1"/>
  <c r="AA292" i="3"/>
  <c r="K292" i="4" s="1"/>
  <c r="AF292" i="3"/>
  <c r="L292" i="4" s="1"/>
  <c r="M292" i="4"/>
  <c r="BG292" i="3"/>
  <c r="Q292" i="4" s="1"/>
  <c r="BL292" i="3"/>
  <c r="R292" i="4" s="1"/>
  <c r="BR292" i="3"/>
  <c r="S292" i="4" s="1"/>
  <c r="V293" i="3"/>
  <c r="J293" i="4" s="1"/>
  <c r="K293" i="3"/>
  <c r="H293" i="4" s="1"/>
  <c r="P293" i="3"/>
  <c r="I293" i="4" s="1"/>
  <c r="AA293" i="3"/>
  <c r="K293" i="4" s="1"/>
  <c r="AF293" i="3"/>
  <c r="L293" i="4" s="1"/>
  <c r="M293" i="4"/>
  <c r="N293" i="4"/>
  <c r="O293" i="4"/>
  <c r="BG293" i="3"/>
  <c r="Q293" i="4" s="1"/>
  <c r="BL293" i="3"/>
  <c r="R293" i="4"/>
  <c r="BR293" i="3"/>
  <c r="S293" i="4" s="1"/>
  <c r="V294" i="3"/>
  <c r="J294" i="4" s="1"/>
  <c r="K294" i="3"/>
  <c r="H294" i="4" s="1"/>
  <c r="P294" i="3"/>
  <c r="I294" i="4" s="1"/>
  <c r="AA294" i="3"/>
  <c r="K294" i="4"/>
  <c r="AF294" i="3"/>
  <c r="L294" i="4" s="1"/>
  <c r="BG294" i="3"/>
  <c r="Q294" i="4" s="1"/>
  <c r="BL294" i="3"/>
  <c r="R294" i="4" s="1"/>
  <c r="BR294" i="3"/>
  <c r="S294" i="4" s="1"/>
  <c r="V295" i="3"/>
  <c r="J295" i="4" s="1"/>
  <c r="K295" i="3"/>
  <c r="H295" i="4"/>
  <c r="P295" i="3"/>
  <c r="I295" i="4" s="1"/>
  <c r="AA295" i="3"/>
  <c r="K295" i="4" s="1"/>
  <c r="AF295" i="3"/>
  <c r="L295" i="4" s="1"/>
  <c r="M295" i="4"/>
  <c r="BG295" i="3"/>
  <c r="Q295" i="4" s="1"/>
  <c r="BL295" i="3"/>
  <c r="R295" i="4" s="1"/>
  <c r="BR295" i="3"/>
  <c r="S295" i="4" s="1"/>
  <c r="V296" i="3"/>
  <c r="J296" i="4" s="1"/>
  <c r="K296" i="3"/>
  <c r="H296" i="4" s="1"/>
  <c r="P296" i="3"/>
  <c r="I296" i="4" s="1"/>
  <c r="AA296" i="3"/>
  <c r="K296" i="4" s="1"/>
  <c r="AF296" i="3"/>
  <c r="L296" i="4" s="1"/>
  <c r="M296" i="4"/>
  <c r="N296" i="4"/>
  <c r="O296" i="4"/>
  <c r="BG296" i="3"/>
  <c r="Q296" i="4" s="1"/>
  <c r="BL296" i="3"/>
  <c r="R296" i="4" s="1"/>
  <c r="BR296" i="3"/>
  <c r="S296" i="4" s="1"/>
  <c r="V297" i="3"/>
  <c r="J297" i="4" s="1"/>
  <c r="K297" i="3"/>
  <c r="H297" i="4" s="1"/>
  <c r="P297" i="3"/>
  <c r="I297" i="4" s="1"/>
  <c r="AA297" i="3"/>
  <c r="K297" i="4" s="1"/>
  <c r="AF297" i="3"/>
  <c r="L297" i="4" s="1"/>
  <c r="P297" i="4"/>
  <c r="BG297" i="3"/>
  <c r="Q297" i="4" s="1"/>
  <c r="BL297" i="3"/>
  <c r="R297" i="4" s="1"/>
  <c r="BR297" i="3"/>
  <c r="S297" i="4" s="1"/>
  <c r="V298" i="3"/>
  <c r="J298" i="4" s="1"/>
  <c r="K298" i="3"/>
  <c r="H298" i="4" s="1"/>
  <c r="P298" i="3"/>
  <c r="I298" i="4" s="1"/>
  <c r="AA298" i="3"/>
  <c r="K298" i="4" s="1"/>
  <c r="AF298" i="3"/>
  <c r="L298" i="4" s="1"/>
  <c r="M298" i="4"/>
  <c r="BG298" i="3"/>
  <c r="Q298" i="4" s="1"/>
  <c r="BL298" i="3"/>
  <c r="R298" i="4" s="1"/>
  <c r="BR298" i="3"/>
  <c r="S298" i="4" s="1"/>
  <c r="V299" i="3"/>
  <c r="J299" i="4"/>
  <c r="K299" i="3"/>
  <c r="H299" i="4" s="1"/>
  <c r="P299" i="3"/>
  <c r="I299" i="4" s="1"/>
  <c r="AA299" i="3"/>
  <c r="K299" i="4" s="1"/>
  <c r="AF299" i="3"/>
  <c r="L299" i="4" s="1"/>
  <c r="M299" i="4"/>
  <c r="N299" i="4"/>
  <c r="O299" i="4"/>
  <c r="BG299" i="3"/>
  <c r="Q299" i="4" s="1"/>
  <c r="BL299" i="3"/>
  <c r="R299" i="4" s="1"/>
  <c r="BR299" i="3"/>
  <c r="S299" i="4" s="1"/>
  <c r="V300" i="3"/>
  <c r="J300" i="4" s="1"/>
  <c r="K300" i="3"/>
  <c r="H300" i="4" s="1"/>
  <c r="P300" i="3"/>
  <c r="I300" i="4" s="1"/>
  <c r="AA300" i="3"/>
  <c r="K300" i="4" s="1"/>
  <c r="AF300" i="3"/>
  <c r="L300" i="4" s="1"/>
  <c r="P300" i="4"/>
  <c r="BG300" i="3"/>
  <c r="Q300" i="4" s="1"/>
  <c r="BL300" i="3"/>
  <c r="R300" i="4" s="1"/>
  <c r="BR300" i="3"/>
  <c r="S300" i="4" s="1"/>
  <c r="V301" i="3"/>
  <c r="J301" i="4" s="1"/>
  <c r="K301" i="3"/>
  <c r="H301" i="4" s="1"/>
  <c r="P301" i="3"/>
  <c r="I301" i="4" s="1"/>
  <c r="AA301" i="3"/>
  <c r="K301" i="4" s="1"/>
  <c r="AF301" i="3"/>
  <c r="L301" i="4" s="1"/>
  <c r="M301" i="4"/>
  <c r="O301" i="4"/>
  <c r="BG301" i="3"/>
  <c r="Q301" i="4" s="1"/>
  <c r="BL301" i="3"/>
  <c r="R301" i="4" s="1"/>
  <c r="BR301" i="3"/>
  <c r="S301" i="4" s="1"/>
  <c r="V302" i="3"/>
  <c r="J302" i="4" s="1"/>
  <c r="K302" i="3"/>
  <c r="H302" i="4" s="1"/>
  <c r="P302" i="3"/>
  <c r="I302" i="4" s="1"/>
  <c r="AA302" i="3"/>
  <c r="K302" i="4" s="1"/>
  <c r="AF302" i="3"/>
  <c r="L302" i="4" s="1"/>
  <c r="M302" i="4"/>
  <c r="N302" i="4"/>
  <c r="O302" i="4"/>
  <c r="BG302" i="3"/>
  <c r="Q302" i="4" s="1"/>
  <c r="BL302" i="3"/>
  <c r="R302" i="4" s="1"/>
  <c r="BR302" i="3"/>
  <c r="S302" i="4" s="1"/>
  <c r="V303" i="3"/>
  <c r="J303" i="4" s="1"/>
  <c r="K303" i="3"/>
  <c r="H303" i="4" s="1"/>
  <c r="P303" i="3"/>
  <c r="I303" i="4" s="1"/>
  <c r="AA303" i="3"/>
  <c r="K303" i="4" s="1"/>
  <c r="AF303" i="3"/>
  <c r="L303" i="4" s="1"/>
  <c r="P303" i="4"/>
  <c r="BG303" i="3"/>
  <c r="Q303" i="4" s="1"/>
  <c r="BL303" i="3"/>
  <c r="R303" i="4" s="1"/>
  <c r="BR303" i="3"/>
  <c r="S303" i="4" s="1"/>
  <c r="V304" i="3"/>
  <c r="J304" i="4" s="1"/>
  <c r="K304" i="3"/>
  <c r="H304" i="4" s="1"/>
  <c r="P304" i="3"/>
  <c r="I304" i="4" s="1"/>
  <c r="AA304" i="3"/>
  <c r="K304" i="4" s="1"/>
  <c r="AF304" i="3"/>
  <c r="L304" i="4" s="1"/>
  <c r="M304" i="4"/>
  <c r="BG304" i="3"/>
  <c r="Q304" i="4" s="1"/>
  <c r="BL304" i="3"/>
  <c r="R304" i="4" s="1"/>
  <c r="BR304" i="3"/>
  <c r="S304" i="4" s="1"/>
  <c r="V305" i="3"/>
  <c r="J305" i="4"/>
  <c r="K305" i="3"/>
  <c r="H305" i="4" s="1"/>
  <c r="P305" i="3"/>
  <c r="I305" i="4" s="1"/>
  <c r="AA305" i="3"/>
  <c r="K305" i="4" s="1"/>
  <c r="AF305" i="3"/>
  <c r="L305" i="4"/>
  <c r="M305" i="4"/>
  <c r="N305" i="4"/>
  <c r="O305" i="4"/>
  <c r="BG305" i="3"/>
  <c r="Q305" i="4" s="1"/>
  <c r="BL305" i="3"/>
  <c r="R305" i="4" s="1"/>
  <c r="BR305" i="3"/>
  <c r="S305" i="4" s="1"/>
  <c r="V306" i="3"/>
  <c r="J306" i="4" s="1"/>
  <c r="K306" i="3"/>
  <c r="H306" i="4" s="1"/>
  <c r="P306" i="3"/>
  <c r="I306" i="4" s="1"/>
  <c r="AA306" i="3"/>
  <c r="K306" i="4" s="1"/>
  <c r="AF306" i="3"/>
  <c r="L306" i="4" s="1"/>
  <c r="BG306" i="3"/>
  <c r="Q306" i="4" s="1"/>
  <c r="BL306" i="3"/>
  <c r="R306" i="4" s="1"/>
  <c r="BR306" i="3"/>
  <c r="S306" i="4" s="1"/>
  <c r="V307" i="3"/>
  <c r="J307" i="4" s="1"/>
  <c r="K307" i="3"/>
  <c r="H307" i="4"/>
  <c r="P307" i="3"/>
  <c r="I307" i="4" s="1"/>
  <c r="AA307" i="3"/>
  <c r="K307" i="4" s="1"/>
  <c r="AF307" i="3"/>
  <c r="L307" i="4" s="1"/>
  <c r="M307" i="4"/>
  <c r="BG307" i="3"/>
  <c r="Q307" i="4" s="1"/>
  <c r="BL307" i="3"/>
  <c r="R307" i="4" s="1"/>
  <c r="BR307" i="3"/>
  <c r="S307" i="4" s="1"/>
  <c r="V308" i="3"/>
  <c r="J308" i="4" s="1"/>
  <c r="K308" i="3"/>
  <c r="H308" i="4" s="1"/>
  <c r="P308" i="3"/>
  <c r="I308" i="4" s="1"/>
  <c r="AA308" i="3"/>
  <c r="K308" i="4" s="1"/>
  <c r="AF308" i="3"/>
  <c r="L308" i="4" s="1"/>
  <c r="M308" i="4"/>
  <c r="N308" i="4"/>
  <c r="O308" i="4"/>
  <c r="BG308" i="3"/>
  <c r="Q308" i="4" s="1"/>
  <c r="BL308" i="3"/>
  <c r="R308" i="4" s="1"/>
  <c r="BR308" i="3"/>
  <c r="S308" i="4" s="1"/>
  <c r="V309" i="3"/>
  <c r="J309" i="4" s="1"/>
  <c r="K309" i="3"/>
  <c r="H309" i="4" s="1"/>
  <c r="P309" i="3"/>
  <c r="I309" i="4" s="1"/>
  <c r="AA309" i="3"/>
  <c r="K309" i="4" s="1"/>
  <c r="AF309" i="3"/>
  <c r="L309" i="4" s="1"/>
  <c r="P309" i="4"/>
  <c r="BG309" i="3"/>
  <c r="Q309" i="4" s="1"/>
  <c r="BL309" i="3"/>
  <c r="R309" i="4"/>
  <c r="BR309" i="3"/>
  <c r="S309" i="4" s="1"/>
  <c r="V310" i="3"/>
  <c r="J310" i="4" s="1"/>
  <c r="K310" i="3"/>
  <c r="H310" i="4" s="1"/>
  <c r="P310" i="3"/>
  <c r="I310" i="4" s="1"/>
  <c r="AA310" i="3"/>
  <c r="K310" i="4" s="1"/>
  <c r="AF310" i="3"/>
  <c r="L310" i="4" s="1"/>
  <c r="M310" i="4"/>
  <c r="BG310" i="3"/>
  <c r="Q310" i="4" s="1"/>
  <c r="BL310" i="3"/>
  <c r="R310" i="4" s="1"/>
  <c r="BR310" i="3"/>
  <c r="S310" i="4" s="1"/>
  <c r="V311" i="3"/>
  <c r="J311" i="4" s="1"/>
  <c r="K311" i="3"/>
  <c r="H311" i="4" s="1"/>
  <c r="P311" i="3"/>
  <c r="I311" i="4" s="1"/>
  <c r="AA311" i="3"/>
  <c r="K311" i="4" s="1"/>
  <c r="AF311" i="3"/>
  <c r="L311" i="4" s="1"/>
  <c r="M311" i="4"/>
  <c r="N311" i="4"/>
  <c r="O311" i="4"/>
  <c r="BG311" i="3"/>
  <c r="Q311" i="4" s="1"/>
  <c r="BL311" i="3"/>
  <c r="R311" i="4" s="1"/>
  <c r="BR311" i="3"/>
  <c r="S311" i="4" s="1"/>
  <c r="V312" i="3"/>
  <c r="J312" i="4" s="1"/>
  <c r="K312" i="3"/>
  <c r="H312" i="4" s="1"/>
  <c r="P312" i="3"/>
  <c r="I312" i="4" s="1"/>
  <c r="AA312" i="3"/>
  <c r="K312" i="4" s="1"/>
  <c r="AF312" i="3"/>
  <c r="L312" i="4" s="1"/>
  <c r="BG312" i="3"/>
  <c r="Q312" i="4" s="1"/>
  <c r="BL312" i="3"/>
  <c r="R312" i="4"/>
  <c r="BR312" i="3"/>
  <c r="S312" i="4" s="1"/>
  <c r="V313" i="3"/>
  <c r="J313" i="4" s="1"/>
  <c r="K313" i="3"/>
  <c r="H313" i="4" s="1"/>
  <c r="P313" i="3"/>
  <c r="I313" i="4" s="1"/>
  <c r="AA313" i="3"/>
  <c r="K313" i="4" s="1"/>
  <c r="AF313" i="3"/>
  <c r="L313" i="4" s="1"/>
  <c r="M313" i="4"/>
  <c r="BG313" i="3"/>
  <c r="Q313" i="4" s="1"/>
  <c r="BL313" i="3"/>
  <c r="R313" i="4" s="1"/>
  <c r="BR313" i="3"/>
  <c r="S313" i="4" s="1"/>
  <c r="V314" i="3"/>
  <c r="J314" i="4" s="1"/>
  <c r="K314" i="3"/>
  <c r="H314" i="4" s="1"/>
  <c r="P314" i="3"/>
  <c r="I314" i="4" s="1"/>
  <c r="AA314" i="3"/>
  <c r="K314" i="4" s="1"/>
  <c r="AF314" i="3"/>
  <c r="L314" i="4" s="1"/>
  <c r="M314" i="4"/>
  <c r="N314" i="4"/>
  <c r="O314" i="4"/>
  <c r="BG314" i="3"/>
  <c r="Q314" i="4" s="1"/>
  <c r="BL314" i="3"/>
  <c r="R314" i="4" s="1"/>
  <c r="BR314" i="3"/>
  <c r="S314" i="4" s="1"/>
  <c r="V315" i="3"/>
  <c r="J315" i="4" s="1"/>
  <c r="K315" i="3"/>
  <c r="H315" i="4" s="1"/>
  <c r="P315" i="3"/>
  <c r="I315" i="4" s="1"/>
  <c r="AA315" i="3"/>
  <c r="K315" i="4" s="1"/>
  <c r="AF315" i="3"/>
  <c r="L315" i="4" s="1"/>
  <c r="N315" i="4"/>
  <c r="BG315" i="3"/>
  <c r="Q315" i="4" s="1"/>
  <c r="BL315" i="3"/>
  <c r="R315" i="4" s="1"/>
  <c r="BR315" i="3"/>
  <c r="S315" i="4" s="1"/>
  <c r="V316" i="3"/>
  <c r="J316" i="4" s="1"/>
  <c r="K316" i="3"/>
  <c r="H316" i="4" s="1"/>
  <c r="P316" i="3"/>
  <c r="I316" i="4" s="1"/>
  <c r="AA316" i="3"/>
  <c r="K316" i="4" s="1"/>
  <c r="AF316" i="3"/>
  <c r="L316" i="4" s="1"/>
  <c r="M316" i="4"/>
  <c r="BG316" i="3"/>
  <c r="Q316" i="4" s="1"/>
  <c r="BL316" i="3"/>
  <c r="R316" i="4" s="1"/>
  <c r="BR316" i="3"/>
  <c r="S316" i="4" s="1"/>
  <c r="V317" i="3"/>
  <c r="J317" i="4" s="1"/>
  <c r="K317" i="3"/>
  <c r="H317" i="4" s="1"/>
  <c r="P317" i="3"/>
  <c r="I317" i="4" s="1"/>
  <c r="AA317" i="3"/>
  <c r="K317" i="4" s="1"/>
  <c r="AF317" i="3"/>
  <c r="L317" i="4" s="1"/>
  <c r="M317" i="4"/>
  <c r="N317" i="4"/>
  <c r="O317" i="4"/>
  <c r="BG317" i="3"/>
  <c r="Q317" i="4" s="1"/>
  <c r="BL317" i="3"/>
  <c r="R317" i="4" s="1"/>
  <c r="BR317" i="3"/>
  <c r="S317" i="4" s="1"/>
  <c r="V318" i="3"/>
  <c r="J318" i="4" s="1"/>
  <c r="K318" i="3"/>
  <c r="H318" i="4" s="1"/>
  <c r="P318" i="3"/>
  <c r="I318" i="4" s="1"/>
  <c r="AA318" i="3"/>
  <c r="K318" i="4" s="1"/>
  <c r="AF318" i="3"/>
  <c r="L318" i="4" s="1"/>
  <c r="BG318" i="3"/>
  <c r="Q318" i="4" s="1"/>
  <c r="BL318" i="3"/>
  <c r="R318" i="4" s="1"/>
  <c r="BR318" i="3"/>
  <c r="S318" i="4" s="1"/>
  <c r="V319" i="3"/>
  <c r="J319" i="4" s="1"/>
  <c r="K319" i="3"/>
  <c r="H319" i="4" s="1"/>
  <c r="P319" i="3"/>
  <c r="I319" i="4" s="1"/>
  <c r="AA319" i="3"/>
  <c r="K319" i="4" s="1"/>
  <c r="AF319" i="3"/>
  <c r="L319" i="4" s="1"/>
  <c r="M319" i="4"/>
  <c r="BG319" i="3"/>
  <c r="Q319" i="4" s="1"/>
  <c r="BL319" i="3"/>
  <c r="R319" i="4" s="1"/>
  <c r="BR319" i="3"/>
  <c r="S319" i="4" s="1"/>
  <c r="V320" i="3"/>
  <c r="J320" i="4" s="1"/>
  <c r="K320" i="3"/>
  <c r="H320" i="4" s="1"/>
  <c r="P320" i="3"/>
  <c r="I320" i="4" s="1"/>
  <c r="AA320" i="3"/>
  <c r="K320" i="4" s="1"/>
  <c r="AF320" i="3"/>
  <c r="L320" i="4" s="1"/>
  <c r="M320" i="4"/>
  <c r="N320" i="4"/>
  <c r="O320" i="4"/>
  <c r="BG320" i="3"/>
  <c r="Q320" i="4" s="1"/>
  <c r="BL320" i="3"/>
  <c r="R320" i="4" s="1"/>
  <c r="BR320" i="3"/>
  <c r="S320" i="4" s="1"/>
  <c r="V321" i="3"/>
  <c r="J321" i="4" s="1"/>
  <c r="K321" i="3"/>
  <c r="H321" i="4" s="1"/>
  <c r="P321" i="3"/>
  <c r="I321" i="4" s="1"/>
  <c r="AA321" i="3"/>
  <c r="K321" i="4" s="1"/>
  <c r="AF321" i="3"/>
  <c r="L321" i="4" s="1"/>
  <c r="P321" i="4"/>
  <c r="BG321" i="3"/>
  <c r="Q321" i="4" s="1"/>
  <c r="BL321" i="3"/>
  <c r="R321" i="4" s="1"/>
  <c r="BR321" i="3"/>
  <c r="S321" i="4" s="1"/>
  <c r="V322" i="3"/>
  <c r="J322" i="4" s="1"/>
  <c r="K322" i="3"/>
  <c r="H322" i="4" s="1"/>
  <c r="P322" i="3"/>
  <c r="I322" i="4" s="1"/>
  <c r="AA322" i="3"/>
  <c r="K322" i="4" s="1"/>
  <c r="AF322" i="3"/>
  <c r="L322" i="4" s="1"/>
  <c r="M322" i="4"/>
  <c r="BG322" i="3"/>
  <c r="Q322" i="4" s="1"/>
  <c r="BL322" i="3"/>
  <c r="R322" i="4" s="1"/>
  <c r="BR322" i="3"/>
  <c r="S322" i="4" s="1"/>
  <c r="V323" i="3"/>
  <c r="J323" i="4" s="1"/>
  <c r="K323" i="3"/>
  <c r="H323" i="4" s="1"/>
  <c r="P323" i="3"/>
  <c r="I323" i="4" s="1"/>
  <c r="AA323" i="3"/>
  <c r="K323" i="4" s="1"/>
  <c r="AF323" i="3"/>
  <c r="L323" i="4" s="1"/>
  <c r="M323" i="4"/>
  <c r="N323" i="4"/>
  <c r="O323" i="4"/>
  <c r="BG323" i="3"/>
  <c r="Q323" i="4" s="1"/>
  <c r="BL323" i="3"/>
  <c r="R323" i="4" s="1"/>
  <c r="BR323" i="3"/>
  <c r="S323" i="4" s="1"/>
  <c r="V324" i="3"/>
  <c r="J324" i="4" s="1"/>
  <c r="K324" i="3"/>
  <c r="H324" i="4" s="1"/>
  <c r="P324" i="3"/>
  <c r="I324" i="4" s="1"/>
  <c r="AA324" i="3"/>
  <c r="K324" i="4" s="1"/>
  <c r="AF324" i="3"/>
  <c r="L324" i="4" s="1"/>
  <c r="P324" i="4"/>
  <c r="BG324" i="3"/>
  <c r="Q324" i="4" s="1"/>
  <c r="BL324" i="3"/>
  <c r="R324" i="4" s="1"/>
  <c r="BR324" i="3"/>
  <c r="S324" i="4" s="1"/>
  <c r="V325" i="3"/>
  <c r="J325" i="4" s="1"/>
  <c r="K325" i="3"/>
  <c r="H325" i="4" s="1"/>
  <c r="P325" i="3"/>
  <c r="I325" i="4" s="1"/>
  <c r="AA325" i="3"/>
  <c r="K325" i="4" s="1"/>
  <c r="AF325" i="3"/>
  <c r="L325" i="4" s="1"/>
  <c r="M325" i="4"/>
  <c r="BG325" i="3"/>
  <c r="Q325" i="4" s="1"/>
  <c r="BL325" i="3"/>
  <c r="R325" i="4" s="1"/>
  <c r="BR325" i="3"/>
  <c r="S325" i="4" s="1"/>
  <c r="V326" i="3"/>
  <c r="J326" i="4" s="1"/>
  <c r="K326" i="3"/>
  <c r="H326" i="4" s="1"/>
  <c r="P326" i="3"/>
  <c r="I326" i="4" s="1"/>
  <c r="AA326" i="3"/>
  <c r="K326" i="4" s="1"/>
  <c r="AF326" i="3"/>
  <c r="L326" i="4" s="1"/>
  <c r="M326" i="4"/>
  <c r="N326" i="4"/>
  <c r="O326" i="4"/>
  <c r="BG326" i="3"/>
  <c r="Q326" i="4" s="1"/>
  <c r="BL326" i="3"/>
  <c r="R326" i="4" s="1"/>
  <c r="BR326" i="3"/>
  <c r="S326" i="4" s="1"/>
  <c r="V327" i="3"/>
  <c r="J327" i="4" s="1"/>
  <c r="K327" i="3"/>
  <c r="H327" i="4" s="1"/>
  <c r="P327" i="3"/>
  <c r="I327" i="4" s="1"/>
  <c r="AA327" i="3"/>
  <c r="K327" i="4" s="1"/>
  <c r="AF327" i="3"/>
  <c r="L327" i="4" s="1"/>
  <c r="P327" i="4"/>
  <c r="BG327" i="3"/>
  <c r="Q327" i="4" s="1"/>
  <c r="BL327" i="3"/>
  <c r="R327" i="4" s="1"/>
  <c r="BR327" i="3"/>
  <c r="S327" i="4" s="1"/>
  <c r="V328" i="3"/>
  <c r="J328" i="4" s="1"/>
  <c r="K328" i="3"/>
  <c r="H328" i="4" s="1"/>
  <c r="P328" i="3"/>
  <c r="I328" i="4" s="1"/>
  <c r="AA328" i="3"/>
  <c r="K328" i="4" s="1"/>
  <c r="AF328" i="3"/>
  <c r="L328" i="4" s="1"/>
  <c r="M328" i="4"/>
  <c r="BG328" i="3"/>
  <c r="Q328" i="4" s="1"/>
  <c r="BL328" i="3"/>
  <c r="R328" i="4" s="1"/>
  <c r="BR328" i="3"/>
  <c r="S328" i="4" s="1"/>
  <c r="V329" i="3"/>
  <c r="J329" i="4" s="1"/>
  <c r="K329" i="3"/>
  <c r="H329" i="4" s="1"/>
  <c r="P329" i="3"/>
  <c r="I329" i="4" s="1"/>
  <c r="AA329" i="3"/>
  <c r="K329" i="4" s="1"/>
  <c r="AF329" i="3"/>
  <c r="L329" i="4" s="1"/>
  <c r="M329" i="4"/>
  <c r="N329" i="4"/>
  <c r="O329" i="4"/>
  <c r="BG329" i="3"/>
  <c r="Q329" i="4" s="1"/>
  <c r="BL329" i="3"/>
  <c r="R329" i="4" s="1"/>
  <c r="BR329" i="3"/>
  <c r="S329" i="4"/>
  <c r="V330" i="3"/>
  <c r="J330" i="4" s="1"/>
  <c r="K330" i="3"/>
  <c r="H330" i="4" s="1"/>
  <c r="P330" i="3"/>
  <c r="I330" i="4" s="1"/>
  <c r="AA330" i="3"/>
  <c r="K330" i="4" s="1"/>
  <c r="AF330" i="3"/>
  <c r="L330" i="4" s="1"/>
  <c r="BG330" i="3"/>
  <c r="Q330" i="4" s="1"/>
  <c r="BL330" i="3"/>
  <c r="R330" i="4" s="1"/>
  <c r="BR330" i="3"/>
  <c r="S330" i="4" s="1"/>
  <c r="V331" i="3"/>
  <c r="J331" i="4" s="1"/>
  <c r="K331" i="3"/>
  <c r="H331" i="4" s="1"/>
  <c r="P331" i="3"/>
  <c r="I331" i="4" s="1"/>
  <c r="AA331" i="3"/>
  <c r="K331" i="4" s="1"/>
  <c r="AF331" i="3"/>
  <c r="L331" i="4" s="1"/>
  <c r="M331" i="4"/>
  <c r="BG331" i="3"/>
  <c r="Q331" i="4" s="1"/>
  <c r="BL331" i="3"/>
  <c r="R331" i="4" s="1"/>
  <c r="BR331" i="3"/>
  <c r="S331" i="4" s="1"/>
  <c r="V332" i="3"/>
  <c r="J332" i="4" s="1"/>
  <c r="K332" i="3"/>
  <c r="H332" i="4" s="1"/>
  <c r="P332" i="3"/>
  <c r="I332" i="4" s="1"/>
  <c r="AA332" i="3"/>
  <c r="K332" i="4" s="1"/>
  <c r="AF332" i="3"/>
  <c r="L332" i="4" s="1"/>
  <c r="M332" i="4"/>
  <c r="N332" i="4"/>
  <c r="O332" i="4"/>
  <c r="BG332" i="3"/>
  <c r="Q332" i="4" s="1"/>
  <c r="BL332" i="3"/>
  <c r="R332" i="4" s="1"/>
  <c r="BR332" i="3"/>
  <c r="S332" i="4" s="1"/>
  <c r="V333" i="3"/>
  <c r="J333" i="4" s="1"/>
  <c r="K333" i="3"/>
  <c r="H333" i="4" s="1"/>
  <c r="P333" i="3"/>
  <c r="I333" i="4" s="1"/>
  <c r="AA333" i="3"/>
  <c r="K333" i="4" s="1"/>
  <c r="AF333" i="3"/>
  <c r="L333" i="4" s="1"/>
  <c r="N333" i="4"/>
  <c r="P333" i="4"/>
  <c r="BG333" i="3"/>
  <c r="Q333" i="4" s="1"/>
  <c r="BL333" i="3"/>
  <c r="R333" i="4" s="1"/>
  <c r="BR333" i="3"/>
  <c r="S333" i="4" s="1"/>
  <c r="V334" i="3"/>
  <c r="J334" i="4" s="1"/>
  <c r="K334" i="3"/>
  <c r="H334" i="4" s="1"/>
  <c r="P334" i="3"/>
  <c r="I334" i="4" s="1"/>
  <c r="AA334" i="3"/>
  <c r="K334" i="4" s="1"/>
  <c r="AF334" i="3"/>
  <c r="L334" i="4" s="1"/>
  <c r="M334" i="4"/>
  <c r="BG334" i="3"/>
  <c r="Q334" i="4" s="1"/>
  <c r="BL334" i="3"/>
  <c r="R334" i="4"/>
  <c r="BR334" i="3"/>
  <c r="S334" i="4"/>
  <c r="V335" i="3"/>
  <c r="J335" i="4" s="1"/>
  <c r="K335" i="3"/>
  <c r="H335" i="4" s="1"/>
  <c r="P335" i="3"/>
  <c r="I335" i="4" s="1"/>
  <c r="AA335" i="3"/>
  <c r="K335" i="4" s="1"/>
  <c r="AF335" i="3"/>
  <c r="L335" i="4" s="1"/>
  <c r="M335" i="4"/>
  <c r="N335" i="4"/>
  <c r="O335" i="4"/>
  <c r="BG335" i="3"/>
  <c r="Q335" i="4" s="1"/>
  <c r="BL335" i="3"/>
  <c r="R335" i="4" s="1"/>
  <c r="BR335" i="3"/>
  <c r="S335" i="4" s="1"/>
  <c r="V336" i="3"/>
  <c r="J336" i="4"/>
  <c r="K336" i="3"/>
  <c r="H336" i="4" s="1"/>
  <c r="P336" i="3"/>
  <c r="I336" i="4" s="1"/>
  <c r="AA336" i="3"/>
  <c r="K336" i="4" s="1"/>
  <c r="AF336" i="3"/>
  <c r="L336" i="4" s="1"/>
  <c r="BG336" i="3"/>
  <c r="Q336" i="4" s="1"/>
  <c r="BL336" i="3"/>
  <c r="R336" i="4" s="1"/>
  <c r="BR336" i="3"/>
  <c r="S336" i="4" s="1"/>
  <c r="V337" i="3"/>
  <c r="J337" i="4" s="1"/>
  <c r="K337" i="3"/>
  <c r="H337" i="4" s="1"/>
  <c r="P337" i="3"/>
  <c r="I337" i="4" s="1"/>
  <c r="AA337" i="3"/>
  <c r="K337" i="4" s="1"/>
  <c r="AF337" i="3"/>
  <c r="L337" i="4" s="1"/>
  <c r="M337" i="4"/>
  <c r="BG337" i="3"/>
  <c r="Q337" i="4" s="1"/>
  <c r="BL337" i="3"/>
  <c r="R337" i="4" s="1"/>
  <c r="BR337" i="3"/>
  <c r="S337" i="4" s="1"/>
  <c r="V338" i="3"/>
  <c r="J338" i="4" s="1"/>
  <c r="K338" i="3"/>
  <c r="H338" i="4" s="1"/>
  <c r="P338" i="3"/>
  <c r="I338" i="4" s="1"/>
  <c r="AA338" i="3"/>
  <c r="K338" i="4" s="1"/>
  <c r="AF338" i="3"/>
  <c r="L338" i="4" s="1"/>
  <c r="M338" i="4"/>
  <c r="N338" i="4"/>
  <c r="O338" i="4"/>
  <c r="BG338" i="3"/>
  <c r="Q338" i="4" s="1"/>
  <c r="BL338" i="3"/>
  <c r="R338" i="4" s="1"/>
  <c r="BR338" i="3"/>
  <c r="S338" i="4" s="1"/>
  <c r="V339" i="3"/>
  <c r="J339" i="4" s="1"/>
  <c r="K339" i="3"/>
  <c r="H339" i="4" s="1"/>
  <c r="P339" i="3"/>
  <c r="I339" i="4" s="1"/>
  <c r="AA339" i="3"/>
  <c r="K339" i="4" s="1"/>
  <c r="AF339" i="3"/>
  <c r="L339" i="4"/>
  <c r="P339" i="4"/>
  <c r="BG339" i="3"/>
  <c r="Q339" i="4" s="1"/>
  <c r="BL339" i="3"/>
  <c r="R339" i="4"/>
  <c r="BR339" i="3"/>
  <c r="S339" i="4" s="1"/>
  <c r="V340" i="3"/>
  <c r="J340" i="4" s="1"/>
  <c r="K340" i="3"/>
  <c r="H340" i="4" s="1"/>
  <c r="P340" i="3"/>
  <c r="I340" i="4" s="1"/>
  <c r="AA340" i="3"/>
  <c r="K340" i="4" s="1"/>
  <c r="AF340" i="3"/>
  <c r="L340" i="4" s="1"/>
  <c r="M340" i="4"/>
  <c r="BG340" i="3"/>
  <c r="Q340" i="4" s="1"/>
  <c r="BL340" i="3"/>
  <c r="R340" i="4" s="1"/>
  <c r="BR340" i="3"/>
  <c r="S340" i="4" s="1"/>
  <c r="V341" i="3"/>
  <c r="J341" i="4" s="1"/>
  <c r="K341" i="3"/>
  <c r="H341" i="4" s="1"/>
  <c r="P341" i="3"/>
  <c r="I341" i="4" s="1"/>
  <c r="AA341" i="3"/>
  <c r="K341" i="4" s="1"/>
  <c r="AF341" i="3"/>
  <c r="L341" i="4" s="1"/>
  <c r="M341" i="4"/>
  <c r="N341" i="4"/>
  <c r="O341" i="4"/>
  <c r="BG341" i="3"/>
  <c r="Q341" i="4" s="1"/>
  <c r="BL341" i="3"/>
  <c r="R341" i="4" s="1"/>
  <c r="BR341" i="3"/>
  <c r="S341" i="4" s="1"/>
  <c r="V342" i="3"/>
  <c r="J342" i="4" s="1"/>
  <c r="K342" i="3"/>
  <c r="H342" i="4" s="1"/>
  <c r="P342" i="3"/>
  <c r="I342" i="4" s="1"/>
  <c r="AA342" i="3"/>
  <c r="K342" i="4" s="1"/>
  <c r="AF342" i="3"/>
  <c r="L342" i="4" s="1"/>
  <c r="BG342" i="3"/>
  <c r="Q342" i="4" s="1"/>
  <c r="BL342" i="3"/>
  <c r="R342" i="4" s="1"/>
  <c r="BR342" i="3"/>
  <c r="S342" i="4" s="1"/>
  <c r="V343" i="3"/>
  <c r="J343" i="4" s="1"/>
  <c r="K343" i="3"/>
  <c r="H343" i="4" s="1"/>
  <c r="P343" i="3"/>
  <c r="I343" i="4" s="1"/>
  <c r="AA343" i="3"/>
  <c r="K343" i="4" s="1"/>
  <c r="AF343" i="3"/>
  <c r="L343" i="4" s="1"/>
  <c r="M343" i="4"/>
  <c r="BG343" i="3"/>
  <c r="Q343" i="4" s="1"/>
  <c r="BL343" i="3"/>
  <c r="R343" i="4" s="1"/>
  <c r="BR343" i="3"/>
  <c r="S343" i="4" s="1"/>
  <c r="V344" i="3"/>
  <c r="J344" i="4" s="1"/>
  <c r="K344" i="3"/>
  <c r="H344" i="4" s="1"/>
  <c r="P344" i="3"/>
  <c r="I344" i="4" s="1"/>
  <c r="AA344" i="3"/>
  <c r="K344" i="4" s="1"/>
  <c r="AF344" i="3"/>
  <c r="L344" i="4" s="1"/>
  <c r="M344" i="4"/>
  <c r="N344" i="4"/>
  <c r="O344" i="4"/>
  <c r="BG344" i="3"/>
  <c r="Q344" i="4" s="1"/>
  <c r="BL344" i="3"/>
  <c r="R344" i="4" s="1"/>
  <c r="BR344" i="3"/>
  <c r="S344" i="4" s="1"/>
  <c r="V345" i="3"/>
  <c r="J345" i="4" s="1"/>
  <c r="K345" i="3"/>
  <c r="H345" i="4" s="1"/>
  <c r="P345" i="3"/>
  <c r="I345" i="4" s="1"/>
  <c r="AA345" i="3"/>
  <c r="K345" i="4" s="1"/>
  <c r="AF345" i="3"/>
  <c r="L345" i="4" s="1"/>
  <c r="P345" i="4"/>
  <c r="BG345" i="3"/>
  <c r="Q345" i="4" s="1"/>
  <c r="BL345" i="3"/>
  <c r="R345" i="4" s="1"/>
  <c r="BR345" i="3"/>
  <c r="S345" i="4" s="1"/>
  <c r="V346" i="3"/>
  <c r="J346" i="4"/>
  <c r="K346" i="3"/>
  <c r="H346" i="4" s="1"/>
  <c r="P346" i="3"/>
  <c r="I346" i="4" s="1"/>
  <c r="AA346" i="3"/>
  <c r="K346" i="4" s="1"/>
  <c r="AF346" i="3"/>
  <c r="L346" i="4" s="1"/>
  <c r="M346" i="4"/>
  <c r="BG346" i="3"/>
  <c r="Q346" i="4" s="1"/>
  <c r="BL346" i="3"/>
  <c r="R346" i="4" s="1"/>
  <c r="BR346" i="3"/>
  <c r="S346" i="4" s="1"/>
  <c r="V347" i="3"/>
  <c r="J347" i="4" s="1"/>
  <c r="K347" i="3"/>
  <c r="H347" i="4" s="1"/>
  <c r="P347" i="3"/>
  <c r="I347" i="4" s="1"/>
  <c r="AA347" i="3"/>
  <c r="K347" i="4" s="1"/>
  <c r="AF347" i="3"/>
  <c r="L347" i="4" s="1"/>
  <c r="M347" i="4"/>
  <c r="N347" i="4"/>
  <c r="O347" i="4"/>
  <c r="BG347" i="3"/>
  <c r="Q347" i="4" s="1"/>
  <c r="BL347" i="3"/>
  <c r="R347" i="4" s="1"/>
  <c r="BR347" i="3"/>
  <c r="S347" i="4" s="1"/>
  <c r="V348" i="3"/>
  <c r="J348" i="4" s="1"/>
  <c r="K348" i="3"/>
  <c r="H348" i="4" s="1"/>
  <c r="P348" i="3"/>
  <c r="I348" i="4" s="1"/>
  <c r="AA348" i="3"/>
  <c r="K348" i="4" s="1"/>
  <c r="AF348" i="3"/>
  <c r="L348" i="4" s="1"/>
  <c r="P348" i="4"/>
  <c r="BG348" i="3"/>
  <c r="Q348" i="4" s="1"/>
  <c r="BL348" i="3"/>
  <c r="R348" i="4" s="1"/>
  <c r="BR348" i="3"/>
  <c r="S348" i="4" s="1"/>
  <c r="V349" i="3"/>
  <c r="J349" i="4" s="1"/>
  <c r="K349" i="3"/>
  <c r="H349" i="4" s="1"/>
  <c r="P349" i="3"/>
  <c r="I349" i="4" s="1"/>
  <c r="AA349" i="3"/>
  <c r="K349" i="4" s="1"/>
  <c r="AF349" i="3"/>
  <c r="L349" i="4" s="1"/>
  <c r="M349" i="4"/>
  <c r="BG349" i="3"/>
  <c r="Q349" i="4" s="1"/>
  <c r="BL349" i="3"/>
  <c r="R349" i="4"/>
  <c r="BR349" i="3"/>
  <c r="S349" i="4" s="1"/>
  <c r="V350" i="3"/>
  <c r="J350" i="4" s="1"/>
  <c r="K350" i="3"/>
  <c r="H350" i="4" s="1"/>
  <c r="P350" i="3"/>
  <c r="I350" i="4" s="1"/>
  <c r="AA350" i="3"/>
  <c r="K350" i="4" s="1"/>
  <c r="AF350" i="3"/>
  <c r="L350" i="4" s="1"/>
  <c r="M350" i="4"/>
  <c r="N350" i="4"/>
  <c r="O350" i="4"/>
  <c r="BG350" i="3"/>
  <c r="Q350" i="4" s="1"/>
  <c r="BL350" i="3"/>
  <c r="R350" i="4" s="1"/>
  <c r="BR350" i="3"/>
  <c r="S350" i="4" s="1"/>
  <c r="V351" i="3"/>
  <c r="J351" i="4" s="1"/>
  <c r="K351" i="3"/>
  <c r="H351" i="4" s="1"/>
  <c r="P351" i="3"/>
  <c r="I351" i="4" s="1"/>
  <c r="AA351" i="3"/>
  <c r="K351" i="4" s="1"/>
  <c r="AF351" i="3"/>
  <c r="L351" i="4" s="1"/>
  <c r="P351" i="4"/>
  <c r="BG351" i="3"/>
  <c r="Q351" i="4" s="1"/>
  <c r="BL351" i="3"/>
  <c r="R351" i="4" s="1"/>
  <c r="BR351" i="3"/>
  <c r="S351" i="4" s="1"/>
  <c r="V352" i="3"/>
  <c r="J352" i="4" s="1"/>
  <c r="K352" i="3"/>
  <c r="H352" i="4" s="1"/>
  <c r="P352" i="3"/>
  <c r="I352" i="4"/>
  <c r="AA352" i="3"/>
  <c r="K352" i="4" s="1"/>
  <c r="AF352" i="3"/>
  <c r="L352" i="4" s="1"/>
  <c r="M352" i="4"/>
  <c r="BG352" i="3"/>
  <c r="Q352" i="4" s="1"/>
  <c r="BL352" i="3"/>
  <c r="R352" i="4" s="1"/>
  <c r="BR352" i="3"/>
  <c r="S352" i="4" s="1"/>
  <c r="V353" i="3"/>
  <c r="J353" i="4" s="1"/>
  <c r="K353" i="3"/>
  <c r="H353" i="4" s="1"/>
  <c r="P353" i="3"/>
  <c r="I353" i="4" s="1"/>
  <c r="AA353" i="3"/>
  <c r="K353" i="4" s="1"/>
  <c r="AF353" i="3"/>
  <c r="L353" i="4" s="1"/>
  <c r="M353" i="4"/>
  <c r="N353" i="4"/>
  <c r="O353" i="4"/>
  <c r="BG353" i="3"/>
  <c r="Q353" i="4" s="1"/>
  <c r="BL353" i="3"/>
  <c r="R353" i="4" s="1"/>
  <c r="BR353" i="3"/>
  <c r="S353" i="4" s="1"/>
  <c r="V354" i="3"/>
  <c r="J354" i="4" s="1"/>
  <c r="K354" i="3"/>
  <c r="H354" i="4" s="1"/>
  <c r="P354" i="3"/>
  <c r="I354" i="4" s="1"/>
  <c r="AA354" i="3"/>
  <c r="K354" i="4" s="1"/>
  <c r="AF354" i="3"/>
  <c r="L354" i="4" s="1"/>
  <c r="BG354" i="3"/>
  <c r="Q354" i="4" s="1"/>
  <c r="BL354" i="3"/>
  <c r="R354" i="4" s="1"/>
  <c r="BR354" i="3"/>
  <c r="S354" i="4" s="1"/>
  <c r="V355" i="3"/>
  <c r="J355" i="4" s="1"/>
  <c r="K355" i="3"/>
  <c r="H355" i="4" s="1"/>
  <c r="P355" i="3"/>
  <c r="I355" i="4" s="1"/>
  <c r="AA355" i="3"/>
  <c r="K355" i="4" s="1"/>
  <c r="AF355" i="3"/>
  <c r="L355" i="4" s="1"/>
  <c r="M355" i="4"/>
  <c r="BG355" i="3"/>
  <c r="Q355" i="4" s="1"/>
  <c r="BL355" i="3"/>
  <c r="R355" i="4" s="1"/>
  <c r="BR355" i="3"/>
  <c r="S355" i="4" s="1"/>
  <c r="V356" i="3"/>
  <c r="J356" i="4" s="1"/>
  <c r="K356" i="3"/>
  <c r="H356" i="4" s="1"/>
  <c r="P356" i="3"/>
  <c r="I356" i="4" s="1"/>
  <c r="AA356" i="3"/>
  <c r="K356" i="4" s="1"/>
  <c r="AF356" i="3"/>
  <c r="L356" i="4" s="1"/>
  <c r="M356" i="4"/>
  <c r="N356" i="4"/>
  <c r="O356" i="4"/>
  <c r="BG356" i="3"/>
  <c r="Q356" i="4" s="1"/>
  <c r="BL356" i="3"/>
  <c r="R356" i="4" s="1"/>
  <c r="BR356" i="3"/>
  <c r="S356" i="4" s="1"/>
  <c r="V357" i="3"/>
  <c r="J357" i="4" s="1"/>
  <c r="K357" i="3"/>
  <c r="H357" i="4" s="1"/>
  <c r="P357" i="3"/>
  <c r="I357" i="4" s="1"/>
  <c r="AA357" i="3"/>
  <c r="K357" i="4" s="1"/>
  <c r="AF357" i="3"/>
  <c r="L357" i="4" s="1"/>
  <c r="P357" i="4"/>
  <c r="BG357" i="3"/>
  <c r="Q357" i="4" s="1"/>
  <c r="BL357" i="3"/>
  <c r="R357" i="4" s="1"/>
  <c r="BR357" i="3"/>
  <c r="S357" i="4" s="1"/>
  <c r="V358" i="3"/>
  <c r="J358" i="4" s="1"/>
  <c r="K358" i="3"/>
  <c r="H358" i="4" s="1"/>
  <c r="P358" i="3"/>
  <c r="I358" i="4" s="1"/>
  <c r="AA358" i="3"/>
  <c r="K358" i="4" s="1"/>
  <c r="AF358" i="3"/>
  <c r="L358" i="4" s="1"/>
  <c r="M358" i="4"/>
  <c r="N358" i="4"/>
  <c r="BG358" i="3"/>
  <c r="Q358" i="4" s="1"/>
  <c r="BL358" i="3"/>
  <c r="R358" i="4" s="1"/>
  <c r="BR358" i="3"/>
  <c r="S358" i="4" s="1"/>
  <c r="V359" i="3"/>
  <c r="J359" i="4" s="1"/>
  <c r="K359" i="3"/>
  <c r="H359" i="4" s="1"/>
  <c r="P359" i="3"/>
  <c r="I359" i="4" s="1"/>
  <c r="AA359" i="3"/>
  <c r="K359" i="4" s="1"/>
  <c r="AF359" i="3"/>
  <c r="L359" i="4" s="1"/>
  <c r="M359" i="4"/>
  <c r="N359" i="4"/>
  <c r="O359" i="4"/>
  <c r="BG359" i="3"/>
  <c r="Q359" i="4" s="1"/>
  <c r="BL359" i="3"/>
  <c r="R359" i="4" s="1"/>
  <c r="BR359" i="3"/>
  <c r="S359" i="4" s="1"/>
  <c r="V360" i="3"/>
  <c r="J360" i="4" s="1"/>
  <c r="K360" i="3"/>
  <c r="H360" i="4" s="1"/>
  <c r="P360" i="3"/>
  <c r="I360" i="4" s="1"/>
  <c r="AA360" i="3"/>
  <c r="K360" i="4" s="1"/>
  <c r="AF360" i="3"/>
  <c r="L360" i="4"/>
  <c r="BG360" i="3"/>
  <c r="Q360" i="4" s="1"/>
  <c r="BL360" i="3"/>
  <c r="R360" i="4" s="1"/>
  <c r="BR360" i="3"/>
  <c r="S360" i="4" s="1"/>
  <c r="V361" i="3"/>
  <c r="J361" i="4" s="1"/>
  <c r="K361" i="3"/>
  <c r="H361" i="4" s="1"/>
  <c r="P361" i="3"/>
  <c r="I361" i="4" s="1"/>
  <c r="AA361" i="3"/>
  <c r="K361" i="4" s="1"/>
  <c r="AF361" i="3"/>
  <c r="L361" i="4" s="1"/>
  <c r="M361" i="4"/>
  <c r="BG361" i="3"/>
  <c r="Q361" i="4" s="1"/>
  <c r="BL361" i="3"/>
  <c r="R361" i="4" s="1"/>
  <c r="BR361" i="3"/>
  <c r="S361" i="4" s="1"/>
  <c r="V362" i="3"/>
  <c r="J362" i="4" s="1"/>
  <c r="K362" i="3"/>
  <c r="H362" i="4" s="1"/>
  <c r="P362" i="3"/>
  <c r="I362" i="4" s="1"/>
  <c r="AA362" i="3"/>
  <c r="K362" i="4" s="1"/>
  <c r="AF362" i="3"/>
  <c r="L362" i="4" s="1"/>
  <c r="M362" i="4"/>
  <c r="N362" i="4"/>
  <c r="O362" i="4"/>
  <c r="BG362" i="3"/>
  <c r="Q362" i="4" s="1"/>
  <c r="BL362" i="3"/>
  <c r="R362" i="4" s="1"/>
  <c r="BR362" i="3"/>
  <c r="S362" i="4" s="1"/>
  <c r="V363" i="3"/>
  <c r="J363" i="4" s="1"/>
  <c r="K363" i="3"/>
  <c r="H363" i="4" s="1"/>
  <c r="P363" i="3"/>
  <c r="I363" i="4" s="1"/>
  <c r="AA363" i="3"/>
  <c r="K363" i="4"/>
  <c r="AF363" i="3"/>
  <c r="L363" i="4" s="1"/>
  <c r="P363" i="4"/>
  <c r="BG363" i="3"/>
  <c r="Q363" i="4" s="1"/>
  <c r="BL363" i="3"/>
  <c r="R363" i="4" s="1"/>
  <c r="BR363" i="3"/>
  <c r="S363" i="4" s="1"/>
  <c r="V364" i="3"/>
  <c r="J364" i="4" s="1"/>
  <c r="K364" i="3"/>
  <c r="H364" i="4" s="1"/>
  <c r="P364" i="3"/>
  <c r="I364" i="4" s="1"/>
  <c r="AA364" i="3"/>
  <c r="K364" i="4" s="1"/>
  <c r="AF364" i="3"/>
  <c r="L364" i="4" s="1"/>
  <c r="M364" i="4"/>
  <c r="BG364" i="3"/>
  <c r="Q364" i="4" s="1"/>
  <c r="BL364" i="3"/>
  <c r="R364" i="4" s="1"/>
  <c r="BR364" i="3"/>
  <c r="S364" i="4"/>
  <c r="V365" i="3"/>
  <c r="J365" i="4" s="1"/>
  <c r="K365" i="3"/>
  <c r="H365" i="4" s="1"/>
  <c r="P365" i="3"/>
  <c r="I365" i="4" s="1"/>
  <c r="AA365" i="3"/>
  <c r="K365" i="4" s="1"/>
  <c r="AF365" i="3"/>
  <c r="L365" i="4" s="1"/>
  <c r="M365" i="4"/>
  <c r="N365" i="4"/>
  <c r="O365" i="4"/>
  <c r="BG365" i="3"/>
  <c r="Q365" i="4" s="1"/>
  <c r="BL365" i="3"/>
  <c r="R365" i="4" s="1"/>
  <c r="BR365" i="3"/>
  <c r="S365" i="4" s="1"/>
  <c r="V366" i="3"/>
  <c r="J366" i="4" s="1"/>
  <c r="K366" i="3"/>
  <c r="H366" i="4" s="1"/>
  <c r="P366" i="3"/>
  <c r="I366" i="4" s="1"/>
  <c r="AA366" i="3"/>
  <c r="K366" i="4" s="1"/>
  <c r="AF366" i="3"/>
  <c r="L366" i="4" s="1"/>
  <c r="BG366" i="3"/>
  <c r="Q366" i="4" s="1"/>
  <c r="BL366" i="3"/>
  <c r="R366" i="4" s="1"/>
  <c r="BR366" i="3"/>
  <c r="S366" i="4" s="1"/>
  <c r="V367" i="3"/>
  <c r="J367" i="4" s="1"/>
  <c r="K367" i="3"/>
  <c r="H367" i="4" s="1"/>
  <c r="P367" i="3"/>
  <c r="I367" i="4" s="1"/>
  <c r="AA367" i="3"/>
  <c r="K367" i="4" s="1"/>
  <c r="AF367" i="3"/>
  <c r="L367" i="4" s="1"/>
  <c r="M367" i="4"/>
  <c r="N367" i="4"/>
  <c r="O367" i="4"/>
  <c r="BG367" i="3"/>
  <c r="Q367" i="4" s="1"/>
  <c r="BL367" i="3"/>
  <c r="R367" i="4" s="1"/>
  <c r="BR367" i="3"/>
  <c r="S367" i="4" s="1"/>
  <c r="V368" i="3"/>
  <c r="J368" i="4" s="1"/>
  <c r="K368" i="3"/>
  <c r="H368" i="4" s="1"/>
  <c r="P368" i="3"/>
  <c r="I368" i="4" s="1"/>
  <c r="AA368" i="3"/>
  <c r="K368" i="4" s="1"/>
  <c r="AF368" i="3"/>
  <c r="L368" i="4"/>
  <c r="M368" i="4"/>
  <c r="N368" i="4"/>
  <c r="O368" i="4"/>
  <c r="BG368" i="3"/>
  <c r="Q368" i="4" s="1"/>
  <c r="BL368" i="3"/>
  <c r="R368" i="4" s="1"/>
  <c r="BR368" i="3"/>
  <c r="S368" i="4" s="1"/>
  <c r="V369" i="3"/>
  <c r="J369" i="4" s="1"/>
  <c r="K369" i="3"/>
  <c r="H369" i="4" s="1"/>
  <c r="P369" i="3"/>
  <c r="I369" i="4" s="1"/>
  <c r="AA369" i="3"/>
  <c r="K369" i="4" s="1"/>
  <c r="AF369" i="3"/>
  <c r="L369" i="4" s="1"/>
  <c r="BG369" i="3"/>
  <c r="Q369" i="4" s="1"/>
  <c r="BL369" i="3"/>
  <c r="R369" i="4" s="1"/>
  <c r="BR369" i="3"/>
  <c r="S369" i="4" s="1"/>
  <c r="V370" i="3"/>
  <c r="J370" i="4" s="1"/>
  <c r="K370" i="3"/>
  <c r="H370" i="4" s="1"/>
  <c r="P370" i="3"/>
  <c r="I370" i="4" s="1"/>
  <c r="AA370" i="3"/>
  <c r="K370" i="4" s="1"/>
  <c r="AF370" i="3"/>
  <c r="L370" i="4" s="1"/>
  <c r="M370" i="4"/>
  <c r="BG370" i="3"/>
  <c r="Q370" i="4" s="1"/>
  <c r="BL370" i="3"/>
  <c r="R370" i="4" s="1"/>
  <c r="BR370" i="3"/>
  <c r="S370" i="4" s="1"/>
  <c r="V371" i="3"/>
  <c r="J371" i="4"/>
  <c r="K371" i="3"/>
  <c r="H371" i="4" s="1"/>
  <c r="P371" i="3"/>
  <c r="I371" i="4" s="1"/>
  <c r="AA371" i="3"/>
  <c r="K371" i="4" s="1"/>
  <c r="AF371" i="3"/>
  <c r="L371" i="4" s="1"/>
  <c r="M371" i="4"/>
  <c r="N371" i="4"/>
  <c r="O371" i="4"/>
  <c r="BG371" i="3"/>
  <c r="Q371" i="4" s="1"/>
  <c r="BL371" i="3"/>
  <c r="R371" i="4" s="1"/>
  <c r="BR371" i="3"/>
  <c r="S371" i="4" s="1"/>
  <c r="V372" i="3"/>
  <c r="J372" i="4" s="1"/>
  <c r="K372" i="3"/>
  <c r="H372" i="4" s="1"/>
  <c r="P372" i="3"/>
  <c r="I372" i="4" s="1"/>
  <c r="AA372" i="3"/>
  <c r="K372" i="4" s="1"/>
  <c r="AF372" i="3"/>
  <c r="L372" i="4" s="1"/>
  <c r="N372" i="4"/>
  <c r="P372" i="4"/>
  <c r="BG372" i="3"/>
  <c r="Q372" i="4" s="1"/>
  <c r="BL372" i="3"/>
  <c r="R372" i="4" s="1"/>
  <c r="BR372" i="3"/>
  <c r="S372" i="4" s="1"/>
  <c r="V373" i="3"/>
  <c r="J373" i="4" s="1"/>
  <c r="K373" i="3"/>
  <c r="H373" i="4" s="1"/>
  <c r="P373" i="3"/>
  <c r="I373" i="4" s="1"/>
  <c r="AA373" i="3"/>
  <c r="K373" i="4" s="1"/>
  <c r="AF373" i="3"/>
  <c r="L373" i="4" s="1"/>
  <c r="M373" i="4"/>
  <c r="BG373" i="3"/>
  <c r="Q373" i="4" s="1"/>
  <c r="BL373" i="3"/>
  <c r="R373" i="4" s="1"/>
  <c r="BR373" i="3"/>
  <c r="S373" i="4" s="1"/>
  <c r="V374" i="3"/>
  <c r="J374" i="4" s="1"/>
  <c r="K374" i="3"/>
  <c r="H374" i="4" s="1"/>
  <c r="P374" i="3"/>
  <c r="I374" i="4" s="1"/>
  <c r="AA374" i="3"/>
  <c r="K374" i="4" s="1"/>
  <c r="AF374" i="3"/>
  <c r="L374" i="4" s="1"/>
  <c r="M374" i="4"/>
  <c r="N374" i="4"/>
  <c r="O374" i="4"/>
  <c r="BG374" i="3"/>
  <c r="Q374" i="4" s="1"/>
  <c r="BL374" i="3"/>
  <c r="R374" i="4" s="1"/>
  <c r="BR374" i="3"/>
  <c r="S374" i="4" s="1"/>
  <c r="V375" i="3"/>
  <c r="J375" i="4" s="1"/>
  <c r="K375" i="3"/>
  <c r="H375" i="4" s="1"/>
  <c r="P375" i="3"/>
  <c r="I375" i="4" s="1"/>
  <c r="AA375" i="3"/>
  <c r="K375" i="4" s="1"/>
  <c r="AF375" i="3"/>
  <c r="L375" i="4" s="1"/>
  <c r="BG375" i="3"/>
  <c r="Q375" i="4" s="1"/>
  <c r="BL375" i="3"/>
  <c r="R375" i="4" s="1"/>
  <c r="BR375" i="3"/>
  <c r="S375" i="4" s="1"/>
  <c r="V376" i="3"/>
  <c r="J376" i="4" s="1"/>
  <c r="K376" i="3"/>
  <c r="H376" i="4" s="1"/>
  <c r="P376" i="3"/>
  <c r="I376" i="4" s="1"/>
  <c r="AA376" i="3"/>
  <c r="K376" i="4" s="1"/>
  <c r="AF376" i="3"/>
  <c r="L376" i="4" s="1"/>
  <c r="M376" i="4"/>
  <c r="BG376" i="3"/>
  <c r="Q376" i="4" s="1"/>
  <c r="BL376" i="3"/>
  <c r="R376" i="4" s="1"/>
  <c r="BR376" i="3"/>
  <c r="S376" i="4" s="1"/>
  <c r="V377" i="3"/>
  <c r="J377" i="4" s="1"/>
  <c r="K377" i="3"/>
  <c r="H377" i="4" s="1"/>
  <c r="P377" i="3"/>
  <c r="I377" i="4" s="1"/>
  <c r="AA377" i="3"/>
  <c r="K377" i="4" s="1"/>
  <c r="AF377" i="3"/>
  <c r="L377" i="4" s="1"/>
  <c r="M377" i="4"/>
  <c r="N377" i="4"/>
  <c r="O377" i="4"/>
  <c r="BG377" i="3"/>
  <c r="Q377" i="4" s="1"/>
  <c r="BL377" i="3"/>
  <c r="R377" i="4" s="1"/>
  <c r="BR377" i="3"/>
  <c r="S377" i="4" s="1"/>
  <c r="V378" i="3"/>
  <c r="J378" i="4" s="1"/>
  <c r="K378" i="3"/>
  <c r="H378" i="4" s="1"/>
  <c r="P378" i="3"/>
  <c r="I378" i="4" s="1"/>
  <c r="AA378" i="3"/>
  <c r="K378" i="4" s="1"/>
  <c r="AF378" i="3"/>
  <c r="L378" i="4"/>
  <c r="P378" i="4"/>
  <c r="BG378" i="3"/>
  <c r="Q378" i="4" s="1"/>
  <c r="BL378" i="3"/>
  <c r="R378" i="4" s="1"/>
  <c r="BR378" i="3"/>
  <c r="S378" i="4" s="1"/>
  <c r="V379" i="3"/>
  <c r="J379" i="4" s="1"/>
  <c r="K379" i="3"/>
  <c r="H379" i="4" s="1"/>
  <c r="P379" i="3"/>
  <c r="I379" i="4"/>
  <c r="AA379" i="3"/>
  <c r="K379" i="4" s="1"/>
  <c r="AF379" i="3"/>
  <c r="L379" i="4"/>
  <c r="M379" i="4"/>
  <c r="BG379" i="3"/>
  <c r="Q379" i="4" s="1"/>
  <c r="BL379" i="3"/>
  <c r="R379" i="4"/>
  <c r="BR379" i="3"/>
  <c r="S379" i="4" s="1"/>
  <c r="V380" i="3"/>
  <c r="J380" i="4" s="1"/>
  <c r="K380" i="3"/>
  <c r="H380" i="4" s="1"/>
  <c r="P380" i="3"/>
  <c r="I380" i="4" s="1"/>
  <c r="AA380" i="3"/>
  <c r="K380" i="4" s="1"/>
  <c r="AF380" i="3"/>
  <c r="L380" i="4" s="1"/>
  <c r="M380" i="4"/>
  <c r="N380" i="4"/>
  <c r="O380" i="4"/>
  <c r="BG380" i="3"/>
  <c r="Q380" i="4" s="1"/>
  <c r="BL380" i="3"/>
  <c r="R380" i="4" s="1"/>
  <c r="BR380" i="3"/>
  <c r="S380" i="4" s="1"/>
  <c r="V381" i="3"/>
  <c r="J381" i="4"/>
  <c r="K381" i="3"/>
  <c r="H381" i="4" s="1"/>
  <c r="P381" i="3"/>
  <c r="I381" i="4" s="1"/>
  <c r="AA381" i="3"/>
  <c r="K381" i="4" s="1"/>
  <c r="AF381" i="3"/>
  <c r="L381" i="4" s="1"/>
  <c r="O381" i="4"/>
  <c r="BG381" i="3"/>
  <c r="Q381" i="4" s="1"/>
  <c r="BL381" i="3"/>
  <c r="R381" i="4" s="1"/>
  <c r="BR381" i="3"/>
  <c r="S381" i="4" s="1"/>
  <c r="V382" i="3"/>
  <c r="J382" i="4" s="1"/>
  <c r="K382" i="3"/>
  <c r="H382" i="4" s="1"/>
  <c r="P382" i="3"/>
  <c r="I382" i="4" s="1"/>
  <c r="AA382" i="3"/>
  <c r="K382" i="4" s="1"/>
  <c r="AF382" i="3"/>
  <c r="L382" i="4" s="1"/>
  <c r="M382" i="4"/>
  <c r="BG382" i="3"/>
  <c r="Q382" i="4" s="1"/>
  <c r="BL382" i="3"/>
  <c r="R382" i="4" s="1"/>
  <c r="BR382" i="3"/>
  <c r="S382" i="4" s="1"/>
  <c r="V383" i="3"/>
  <c r="J383" i="4" s="1"/>
  <c r="K383" i="3"/>
  <c r="H383" i="4" s="1"/>
  <c r="P383" i="3"/>
  <c r="I383" i="4" s="1"/>
  <c r="AA383" i="3"/>
  <c r="K383" i="4" s="1"/>
  <c r="AF383" i="3"/>
  <c r="L383" i="4" s="1"/>
  <c r="M383" i="4"/>
  <c r="N383" i="4"/>
  <c r="O383" i="4"/>
  <c r="BG383" i="3"/>
  <c r="Q383" i="4" s="1"/>
  <c r="BL383" i="3"/>
  <c r="R383" i="4" s="1"/>
  <c r="BR383" i="3"/>
  <c r="S383" i="4" s="1"/>
  <c r="V384" i="3"/>
  <c r="J384" i="4" s="1"/>
  <c r="K384" i="3"/>
  <c r="H384" i="4" s="1"/>
  <c r="P384" i="3"/>
  <c r="I384" i="4"/>
  <c r="AA384" i="3"/>
  <c r="K384" i="4" s="1"/>
  <c r="AF384" i="3"/>
  <c r="L384" i="4" s="1"/>
  <c r="BG384" i="3"/>
  <c r="Q384" i="4" s="1"/>
  <c r="BL384" i="3"/>
  <c r="R384" i="4" s="1"/>
  <c r="BR384" i="3"/>
  <c r="S384" i="4" s="1"/>
  <c r="V385" i="3"/>
  <c r="J385" i="4" s="1"/>
  <c r="K385" i="3"/>
  <c r="H385" i="4" s="1"/>
  <c r="P385" i="3"/>
  <c r="I385" i="4" s="1"/>
  <c r="AA385" i="3"/>
  <c r="K385" i="4" s="1"/>
  <c r="AF385" i="3"/>
  <c r="L385" i="4" s="1"/>
  <c r="M385" i="4"/>
  <c r="BG385" i="3"/>
  <c r="Q385" i="4" s="1"/>
  <c r="BL385" i="3"/>
  <c r="R385" i="4" s="1"/>
  <c r="BR385" i="3"/>
  <c r="S385" i="4" s="1"/>
  <c r="V386" i="3"/>
  <c r="J386" i="4" s="1"/>
  <c r="K386" i="3"/>
  <c r="H386" i="4" s="1"/>
  <c r="P386" i="3"/>
  <c r="I386" i="4" s="1"/>
  <c r="AA386" i="3"/>
  <c r="K386" i="4"/>
  <c r="AF386" i="3"/>
  <c r="L386" i="4" s="1"/>
  <c r="M386" i="4"/>
  <c r="N386" i="4"/>
  <c r="O386" i="4"/>
  <c r="BG386" i="3"/>
  <c r="Q386" i="4" s="1"/>
  <c r="BL386" i="3"/>
  <c r="R386" i="4" s="1"/>
  <c r="BR386" i="3"/>
  <c r="S386" i="4" s="1"/>
  <c r="V387" i="3"/>
  <c r="J387" i="4" s="1"/>
  <c r="K387" i="3"/>
  <c r="H387" i="4" s="1"/>
  <c r="P387" i="3"/>
  <c r="I387" i="4" s="1"/>
  <c r="AA387" i="3"/>
  <c r="K387" i="4" s="1"/>
  <c r="AF387" i="3"/>
  <c r="L387" i="4" s="1"/>
  <c r="BG387" i="3"/>
  <c r="Q387" i="4" s="1"/>
  <c r="BL387" i="3"/>
  <c r="R387" i="4" s="1"/>
  <c r="BR387" i="3"/>
  <c r="S387" i="4" s="1"/>
  <c r="V388" i="3"/>
  <c r="J388" i="4" s="1"/>
  <c r="K388" i="3"/>
  <c r="H388" i="4"/>
  <c r="P388" i="3"/>
  <c r="I388" i="4" s="1"/>
  <c r="AA388" i="3"/>
  <c r="K388" i="4" s="1"/>
  <c r="AF388" i="3"/>
  <c r="L388" i="4" s="1"/>
  <c r="M388" i="4"/>
  <c r="BG388" i="3"/>
  <c r="Q388" i="4" s="1"/>
  <c r="BL388" i="3"/>
  <c r="R388" i="4" s="1"/>
  <c r="BR388" i="3"/>
  <c r="S388" i="4" s="1"/>
  <c r="V389" i="3"/>
  <c r="J389" i="4" s="1"/>
  <c r="K389" i="3"/>
  <c r="H389" i="4" s="1"/>
  <c r="P389" i="3"/>
  <c r="I389" i="4" s="1"/>
  <c r="AA389" i="3"/>
  <c r="K389" i="4" s="1"/>
  <c r="AF389" i="3"/>
  <c r="L389" i="4"/>
  <c r="M389" i="4"/>
  <c r="N389" i="4"/>
  <c r="O389" i="4"/>
  <c r="BG389" i="3"/>
  <c r="Q389" i="4" s="1"/>
  <c r="BL389" i="3"/>
  <c r="R389" i="4" s="1"/>
  <c r="BR389" i="3"/>
  <c r="S389" i="4" s="1"/>
  <c r="V390" i="3"/>
  <c r="J390" i="4" s="1"/>
  <c r="K390" i="3"/>
  <c r="H390" i="4" s="1"/>
  <c r="P390" i="3"/>
  <c r="I390" i="4" s="1"/>
  <c r="AA390" i="3"/>
  <c r="K390" i="4" s="1"/>
  <c r="AF390" i="3"/>
  <c r="L390" i="4" s="1"/>
  <c r="BG390" i="3"/>
  <c r="Q390" i="4" s="1"/>
  <c r="BL390" i="3"/>
  <c r="R390" i="4" s="1"/>
  <c r="BR390" i="3"/>
  <c r="S390" i="4"/>
  <c r="V391" i="3"/>
  <c r="J391" i="4"/>
  <c r="K391" i="3"/>
  <c r="H391" i="4" s="1"/>
  <c r="P391" i="3"/>
  <c r="I391" i="4" s="1"/>
  <c r="AA391" i="3"/>
  <c r="K391" i="4" s="1"/>
  <c r="AF391" i="3"/>
  <c r="L391" i="4" s="1"/>
  <c r="M391" i="4"/>
  <c r="BG391" i="3"/>
  <c r="Q391" i="4" s="1"/>
  <c r="BL391" i="3"/>
  <c r="R391" i="4" s="1"/>
  <c r="BR391" i="3"/>
  <c r="S391" i="4" s="1"/>
  <c r="V392" i="3"/>
  <c r="J392" i="4" s="1"/>
  <c r="K392" i="3"/>
  <c r="H392" i="4" s="1"/>
  <c r="P392" i="3"/>
  <c r="I392" i="4" s="1"/>
  <c r="AA392" i="3"/>
  <c r="K392" i="4" s="1"/>
  <c r="AF392" i="3"/>
  <c r="L392" i="4" s="1"/>
  <c r="M392" i="4"/>
  <c r="N392" i="4"/>
  <c r="O392" i="4"/>
  <c r="BG392" i="3"/>
  <c r="Q392" i="4" s="1"/>
  <c r="BL392" i="3"/>
  <c r="R392" i="4" s="1"/>
  <c r="BR392" i="3"/>
  <c r="S392" i="4" s="1"/>
  <c r="V393" i="3"/>
  <c r="J393" i="4" s="1"/>
  <c r="K393" i="3"/>
  <c r="H393" i="4" s="1"/>
  <c r="P393" i="3"/>
  <c r="I393" i="4" s="1"/>
  <c r="AA393" i="3"/>
  <c r="K393" i="4" s="1"/>
  <c r="AF393" i="3"/>
  <c r="L393" i="4" s="1"/>
  <c r="P393" i="4"/>
  <c r="BG393" i="3"/>
  <c r="Q393" i="4" s="1"/>
  <c r="BL393" i="3"/>
  <c r="R393" i="4" s="1"/>
  <c r="BR393" i="3"/>
  <c r="S393" i="4" s="1"/>
  <c r="V394" i="3"/>
  <c r="J394" i="4" s="1"/>
  <c r="K394" i="3"/>
  <c r="H394" i="4" s="1"/>
  <c r="P394" i="3"/>
  <c r="I394" i="4" s="1"/>
  <c r="AA394" i="3"/>
  <c r="K394" i="4" s="1"/>
  <c r="AF394" i="3"/>
  <c r="L394" i="4" s="1"/>
  <c r="M394" i="4"/>
  <c r="BG394" i="3"/>
  <c r="Q394" i="4" s="1"/>
  <c r="BL394" i="3"/>
  <c r="R394" i="4" s="1"/>
  <c r="BR394" i="3"/>
  <c r="S394" i="4" s="1"/>
  <c r="V395" i="3"/>
  <c r="J395" i="4"/>
  <c r="K395" i="3"/>
  <c r="H395" i="4" s="1"/>
  <c r="P395" i="3"/>
  <c r="I395" i="4" s="1"/>
  <c r="AA395" i="3"/>
  <c r="K395" i="4"/>
  <c r="AF395" i="3"/>
  <c r="L395" i="4" s="1"/>
  <c r="M395" i="4"/>
  <c r="N395" i="4"/>
  <c r="O395" i="4"/>
  <c r="BG395" i="3"/>
  <c r="Q395" i="4" s="1"/>
  <c r="BL395" i="3"/>
  <c r="R395" i="4" s="1"/>
  <c r="BR395" i="3"/>
  <c r="S395" i="4" s="1"/>
  <c r="V396" i="3"/>
  <c r="J396" i="4" s="1"/>
  <c r="K396" i="3"/>
  <c r="H396" i="4" s="1"/>
  <c r="P396" i="3"/>
  <c r="I396" i="4" s="1"/>
  <c r="AA396" i="3"/>
  <c r="K396" i="4" s="1"/>
  <c r="AF396" i="3"/>
  <c r="L396" i="4" s="1"/>
  <c r="P396" i="4"/>
  <c r="BG396" i="3"/>
  <c r="Q396" i="4" s="1"/>
  <c r="BL396" i="3"/>
  <c r="R396" i="4" s="1"/>
  <c r="BR396" i="3"/>
  <c r="S396" i="4" s="1"/>
  <c r="V397" i="3"/>
  <c r="J397" i="4" s="1"/>
  <c r="K397" i="3"/>
  <c r="H397" i="4" s="1"/>
  <c r="P397" i="3"/>
  <c r="I397" i="4" s="1"/>
  <c r="AA397" i="3"/>
  <c r="K397" i="4" s="1"/>
  <c r="AF397" i="3"/>
  <c r="L397" i="4" s="1"/>
  <c r="M397" i="4"/>
  <c r="BG397" i="3"/>
  <c r="Q397" i="4" s="1"/>
  <c r="BL397" i="3"/>
  <c r="R397" i="4" s="1"/>
  <c r="BR397" i="3"/>
  <c r="S397" i="4" s="1"/>
  <c r="V398" i="3"/>
  <c r="J398" i="4" s="1"/>
  <c r="K398" i="3"/>
  <c r="H398" i="4" s="1"/>
  <c r="P398" i="3"/>
  <c r="I398" i="4" s="1"/>
  <c r="AA398" i="3"/>
  <c r="K398" i="4" s="1"/>
  <c r="AF398" i="3"/>
  <c r="L398" i="4" s="1"/>
  <c r="M398" i="4"/>
  <c r="N398" i="4"/>
  <c r="O398" i="4"/>
  <c r="BG398" i="3"/>
  <c r="Q398" i="4" s="1"/>
  <c r="BL398" i="3"/>
  <c r="R398" i="4" s="1"/>
  <c r="BR398" i="3"/>
  <c r="S398" i="4" s="1"/>
  <c r="V399" i="3"/>
  <c r="J399" i="4" s="1"/>
  <c r="K399" i="3"/>
  <c r="H399" i="4" s="1"/>
  <c r="P399" i="3"/>
  <c r="I399" i="4" s="1"/>
  <c r="AA399" i="3"/>
  <c r="K399" i="4" s="1"/>
  <c r="AF399" i="3"/>
  <c r="L399" i="4" s="1"/>
  <c r="N399" i="4"/>
  <c r="P399" i="4"/>
  <c r="BG399" i="3"/>
  <c r="Q399" i="4" s="1"/>
  <c r="BL399" i="3"/>
  <c r="R399" i="4" s="1"/>
  <c r="BR399" i="3"/>
  <c r="S399" i="4"/>
  <c r="V400" i="3"/>
  <c r="J400" i="4" s="1"/>
  <c r="K400" i="3"/>
  <c r="H400" i="4" s="1"/>
  <c r="P400" i="3"/>
  <c r="I400" i="4" s="1"/>
  <c r="AA400" i="3"/>
  <c r="K400" i="4" s="1"/>
  <c r="AF400" i="3"/>
  <c r="L400" i="4" s="1"/>
  <c r="M400" i="4"/>
  <c r="BG400" i="3"/>
  <c r="Q400" i="4" s="1"/>
  <c r="BL400" i="3"/>
  <c r="R400" i="4" s="1"/>
  <c r="BR400" i="3"/>
  <c r="S400" i="4" s="1"/>
  <c r="V401" i="3"/>
  <c r="J401" i="4" s="1"/>
  <c r="K401" i="3"/>
  <c r="H401" i="4" s="1"/>
  <c r="P401" i="3"/>
  <c r="I401" i="4" s="1"/>
  <c r="AA401" i="3"/>
  <c r="K401" i="4" s="1"/>
  <c r="AF401" i="3"/>
  <c r="L401" i="4" s="1"/>
  <c r="M401" i="4"/>
  <c r="N401" i="4"/>
  <c r="O401" i="4"/>
  <c r="BG401" i="3"/>
  <c r="Q401" i="4" s="1"/>
  <c r="BL401" i="3"/>
  <c r="R401" i="4" s="1"/>
  <c r="BR401" i="3"/>
  <c r="S401" i="4" s="1"/>
  <c r="V402" i="3"/>
  <c r="J402" i="4" s="1"/>
  <c r="K402" i="3"/>
  <c r="H402" i="4" s="1"/>
  <c r="P402" i="3"/>
  <c r="I402" i="4" s="1"/>
  <c r="AA402" i="3"/>
  <c r="K402" i="4" s="1"/>
  <c r="AF402" i="3"/>
  <c r="L402" i="4" s="1"/>
  <c r="BG402" i="3"/>
  <c r="Q402" i="4" s="1"/>
  <c r="BL402" i="3"/>
  <c r="R402" i="4"/>
  <c r="BR402" i="3"/>
  <c r="S402" i="4" s="1"/>
  <c r="V403" i="3"/>
  <c r="J403" i="4" s="1"/>
  <c r="K403" i="3"/>
  <c r="H403" i="4" s="1"/>
  <c r="P403" i="3"/>
  <c r="I403" i="4" s="1"/>
  <c r="AA403" i="3"/>
  <c r="K403" i="4" s="1"/>
  <c r="AF403" i="3"/>
  <c r="L403" i="4" s="1"/>
  <c r="M403" i="4"/>
  <c r="BG403" i="3"/>
  <c r="Q403" i="4" s="1"/>
  <c r="BL403" i="3"/>
  <c r="R403" i="4" s="1"/>
  <c r="BR403" i="3"/>
  <c r="S403" i="4" s="1"/>
  <c r="V404" i="3"/>
  <c r="J404" i="4" s="1"/>
  <c r="K404" i="3"/>
  <c r="H404" i="4" s="1"/>
  <c r="P404" i="3"/>
  <c r="I404" i="4" s="1"/>
  <c r="AA404" i="3"/>
  <c r="K404" i="4" s="1"/>
  <c r="AF404" i="3"/>
  <c r="L404" i="4" s="1"/>
  <c r="M404" i="4"/>
  <c r="N404" i="4"/>
  <c r="O404" i="4"/>
  <c r="BG404" i="3"/>
  <c r="Q404" i="4" s="1"/>
  <c r="BL404" i="3"/>
  <c r="R404" i="4" s="1"/>
  <c r="BR404" i="3"/>
  <c r="S404" i="4" s="1"/>
  <c r="V405" i="3"/>
  <c r="J405" i="4" s="1"/>
  <c r="K405" i="3"/>
  <c r="H405" i="4"/>
  <c r="P405" i="3"/>
  <c r="I405" i="4" s="1"/>
  <c r="AA405" i="3"/>
  <c r="K405" i="4" s="1"/>
  <c r="AF405" i="3"/>
  <c r="L405" i="4" s="1"/>
  <c r="P405" i="4"/>
  <c r="BG405" i="3"/>
  <c r="Q405" i="4" s="1"/>
  <c r="BL405" i="3"/>
  <c r="R405" i="4" s="1"/>
  <c r="BR405" i="3"/>
  <c r="S405" i="4" s="1"/>
  <c r="V406" i="3"/>
  <c r="J406" i="4" s="1"/>
  <c r="K406" i="3"/>
  <c r="H406" i="4" s="1"/>
  <c r="P406" i="3"/>
  <c r="I406" i="4" s="1"/>
  <c r="AA406" i="3"/>
  <c r="K406" i="4" s="1"/>
  <c r="AF406" i="3"/>
  <c r="L406" i="4" s="1"/>
  <c r="M406" i="4"/>
  <c r="BG406" i="3"/>
  <c r="Q406" i="4" s="1"/>
  <c r="BL406" i="3"/>
  <c r="R406" i="4" s="1"/>
  <c r="BR406" i="3"/>
  <c r="S406" i="4" s="1"/>
  <c r="V407" i="3"/>
  <c r="J407" i="4"/>
  <c r="K407" i="3"/>
  <c r="H407" i="4" s="1"/>
  <c r="P407" i="3"/>
  <c r="I407" i="4" s="1"/>
  <c r="AA407" i="3"/>
  <c r="K407" i="4" s="1"/>
  <c r="AF407" i="3"/>
  <c r="L407" i="4" s="1"/>
  <c r="M407" i="4"/>
  <c r="N407" i="4"/>
  <c r="O407" i="4"/>
  <c r="BG407" i="3"/>
  <c r="Q407" i="4" s="1"/>
  <c r="BL407" i="3"/>
  <c r="R407" i="4" s="1"/>
  <c r="BR407" i="3"/>
  <c r="S407" i="4" s="1"/>
  <c r="V408" i="3"/>
  <c r="J408" i="4" s="1"/>
  <c r="K408" i="3"/>
  <c r="H408" i="4" s="1"/>
  <c r="P408" i="3"/>
  <c r="I408" i="4" s="1"/>
  <c r="AA408" i="3"/>
  <c r="K408" i="4" s="1"/>
  <c r="AF408" i="3"/>
  <c r="L408" i="4" s="1"/>
  <c r="BG408" i="3"/>
  <c r="Q408" i="4" s="1"/>
  <c r="BL408" i="3"/>
  <c r="R408" i="4" s="1"/>
  <c r="BR408" i="3"/>
  <c r="S408" i="4" s="1"/>
  <c r="V409" i="3"/>
  <c r="J409" i="4"/>
  <c r="K409" i="3"/>
  <c r="H409" i="4" s="1"/>
  <c r="P409" i="3"/>
  <c r="I409" i="4" s="1"/>
  <c r="AA409" i="3"/>
  <c r="K409" i="4" s="1"/>
  <c r="AF409" i="3"/>
  <c r="L409" i="4" s="1"/>
  <c r="M409" i="4"/>
  <c r="BG409" i="3"/>
  <c r="Q409" i="4" s="1"/>
  <c r="BL409" i="3"/>
  <c r="R409" i="4" s="1"/>
  <c r="BR409" i="3"/>
  <c r="S409" i="4" s="1"/>
  <c r="V410" i="3"/>
  <c r="J410" i="4" s="1"/>
  <c r="K410" i="3"/>
  <c r="H410" i="4" s="1"/>
  <c r="P410" i="3"/>
  <c r="I410" i="4" s="1"/>
  <c r="AA410" i="3"/>
  <c r="K410" i="4" s="1"/>
  <c r="AF410" i="3"/>
  <c r="L410" i="4" s="1"/>
  <c r="M410" i="4"/>
  <c r="N410" i="4"/>
  <c r="O410" i="4"/>
  <c r="BG410" i="3"/>
  <c r="Q410" i="4" s="1"/>
  <c r="BL410" i="3"/>
  <c r="R410" i="4" s="1"/>
  <c r="BR410" i="3"/>
  <c r="S410" i="4" s="1"/>
  <c r="V411" i="3"/>
  <c r="J411" i="4" s="1"/>
  <c r="K411" i="3"/>
  <c r="H411" i="4"/>
  <c r="P411" i="3"/>
  <c r="I411" i="4" s="1"/>
  <c r="AA411" i="3"/>
  <c r="K411" i="4" s="1"/>
  <c r="AF411" i="3"/>
  <c r="L411" i="4" s="1"/>
  <c r="BG411" i="3"/>
  <c r="Q411" i="4" s="1"/>
  <c r="BL411" i="3"/>
  <c r="R411" i="4" s="1"/>
  <c r="BR411" i="3"/>
  <c r="S411" i="4" s="1"/>
  <c r="V412" i="3"/>
  <c r="J412" i="4" s="1"/>
  <c r="K412" i="3"/>
  <c r="H412" i="4" s="1"/>
  <c r="P412" i="3"/>
  <c r="I412" i="4" s="1"/>
  <c r="AA412" i="3"/>
  <c r="K412" i="4" s="1"/>
  <c r="AF412" i="3"/>
  <c r="L412" i="4" s="1"/>
  <c r="M412" i="4"/>
  <c r="BG412" i="3"/>
  <c r="Q412" i="4" s="1"/>
  <c r="BL412" i="3"/>
  <c r="R412" i="4" s="1"/>
  <c r="BR412" i="3"/>
  <c r="S412" i="4" s="1"/>
  <c r="V413" i="3"/>
  <c r="J413" i="4"/>
  <c r="K413" i="3"/>
  <c r="H413" i="4" s="1"/>
  <c r="P413" i="3"/>
  <c r="I413" i="4" s="1"/>
  <c r="AA413" i="3"/>
  <c r="K413" i="4" s="1"/>
  <c r="AF413" i="3"/>
  <c r="L413" i="4" s="1"/>
  <c r="M413" i="4"/>
  <c r="N413" i="4"/>
  <c r="O413" i="4"/>
  <c r="BG413" i="3"/>
  <c r="Q413" i="4" s="1"/>
  <c r="BL413" i="3"/>
  <c r="R413" i="4" s="1"/>
  <c r="BR413" i="3"/>
  <c r="S413" i="4" s="1"/>
  <c r="V414" i="3"/>
  <c r="J414" i="4" s="1"/>
  <c r="K414" i="3"/>
  <c r="H414" i="4" s="1"/>
  <c r="P414" i="3"/>
  <c r="I414" i="4" s="1"/>
  <c r="AA414" i="3"/>
  <c r="K414" i="4" s="1"/>
  <c r="AF414" i="3"/>
  <c r="L414" i="4" s="1"/>
  <c r="P414" i="4"/>
  <c r="BG414" i="3"/>
  <c r="Q414" i="4" s="1"/>
  <c r="BL414" i="3"/>
  <c r="R414" i="4" s="1"/>
  <c r="BR414" i="3"/>
  <c r="S414" i="4" s="1"/>
  <c r="V415" i="3"/>
  <c r="J415" i="4" s="1"/>
  <c r="K415" i="3"/>
  <c r="H415" i="4" s="1"/>
  <c r="P415" i="3"/>
  <c r="I415" i="4" s="1"/>
  <c r="AA415" i="3"/>
  <c r="K415" i="4" s="1"/>
  <c r="AF415" i="3"/>
  <c r="L415" i="4" s="1"/>
  <c r="M415" i="4"/>
  <c r="BG415" i="3"/>
  <c r="Q415" i="4" s="1"/>
  <c r="BL415" i="3"/>
  <c r="R415" i="4" s="1"/>
  <c r="BR415" i="3"/>
  <c r="S415" i="4" s="1"/>
  <c r="V416" i="3"/>
  <c r="J416" i="4" s="1"/>
  <c r="K416" i="3"/>
  <c r="H416" i="4" s="1"/>
  <c r="P416" i="3"/>
  <c r="I416" i="4"/>
  <c r="AA416" i="3"/>
  <c r="K416" i="4" s="1"/>
  <c r="AF416" i="3"/>
  <c r="L416" i="4" s="1"/>
  <c r="M416" i="4"/>
  <c r="N416" i="4"/>
  <c r="O416" i="4"/>
  <c r="BG416" i="3"/>
  <c r="Q416" i="4" s="1"/>
  <c r="BL416" i="3"/>
  <c r="R416" i="4" s="1"/>
  <c r="BR416" i="3"/>
  <c r="S416" i="4" s="1"/>
  <c r="V417" i="3"/>
  <c r="J417" i="4" s="1"/>
  <c r="K417" i="3"/>
  <c r="H417" i="4" s="1"/>
  <c r="P417" i="3"/>
  <c r="I417" i="4" s="1"/>
  <c r="AA417" i="3"/>
  <c r="K417" i="4" s="1"/>
  <c r="AF417" i="3"/>
  <c r="L417" i="4" s="1"/>
  <c r="BG417" i="3"/>
  <c r="Q417" i="4" s="1"/>
  <c r="BL417" i="3"/>
  <c r="R417" i="4" s="1"/>
  <c r="BR417" i="3"/>
  <c r="S417" i="4" s="1"/>
  <c r="V418" i="3"/>
  <c r="J418" i="4"/>
  <c r="K418" i="3"/>
  <c r="H418" i="4" s="1"/>
  <c r="P418" i="3"/>
  <c r="I418" i="4" s="1"/>
  <c r="AA418" i="3"/>
  <c r="K418" i="4" s="1"/>
  <c r="AF418" i="3"/>
  <c r="L418" i="4" s="1"/>
  <c r="M418" i="4"/>
  <c r="BG418" i="3"/>
  <c r="Q418" i="4" s="1"/>
  <c r="BL418" i="3"/>
  <c r="R418" i="4" s="1"/>
  <c r="BR418" i="3"/>
  <c r="S418" i="4" s="1"/>
  <c r="V419" i="3"/>
  <c r="J419" i="4"/>
  <c r="K419" i="3"/>
  <c r="H419" i="4" s="1"/>
  <c r="P419" i="3"/>
  <c r="I419" i="4" s="1"/>
  <c r="AA419" i="3"/>
  <c r="K419" i="4" s="1"/>
  <c r="AF419" i="3"/>
  <c r="L419" i="4" s="1"/>
  <c r="M419" i="4"/>
  <c r="N419" i="4"/>
  <c r="O419" i="4"/>
  <c r="BG419" i="3"/>
  <c r="Q419" i="4" s="1"/>
  <c r="BL419" i="3"/>
  <c r="R419" i="4" s="1"/>
  <c r="BR419" i="3"/>
  <c r="S419" i="4" s="1"/>
  <c r="V420" i="3"/>
  <c r="J420" i="4" s="1"/>
  <c r="K420" i="3"/>
  <c r="H420" i="4" s="1"/>
  <c r="P420" i="3"/>
  <c r="I420" i="4" s="1"/>
  <c r="AA420" i="3"/>
  <c r="K420" i="4" s="1"/>
  <c r="AF420" i="3"/>
  <c r="L420" i="4" s="1"/>
  <c r="P420" i="4"/>
  <c r="BG420" i="3"/>
  <c r="Q420" i="4" s="1"/>
  <c r="BL420" i="3"/>
  <c r="R420" i="4" s="1"/>
  <c r="BR420" i="3"/>
  <c r="S420" i="4"/>
  <c r="V421" i="3"/>
  <c r="J421" i="4" s="1"/>
  <c r="K421" i="3"/>
  <c r="H421" i="4" s="1"/>
  <c r="P421" i="3"/>
  <c r="I421" i="4" s="1"/>
  <c r="AA421" i="3"/>
  <c r="K421" i="4" s="1"/>
  <c r="AF421" i="3"/>
  <c r="L421" i="4" s="1"/>
  <c r="M421" i="4"/>
  <c r="BG421" i="3"/>
  <c r="Q421" i="4" s="1"/>
  <c r="BL421" i="3"/>
  <c r="R421" i="4" s="1"/>
  <c r="BR421" i="3"/>
  <c r="S421" i="4"/>
  <c r="V422" i="3"/>
  <c r="J422" i="4" s="1"/>
  <c r="K422" i="3"/>
  <c r="H422" i="4" s="1"/>
  <c r="P422" i="3"/>
  <c r="I422" i="4" s="1"/>
  <c r="AA422" i="3"/>
  <c r="K422" i="4" s="1"/>
  <c r="AF422" i="3"/>
  <c r="L422" i="4" s="1"/>
  <c r="M422" i="4"/>
  <c r="N422" i="4"/>
  <c r="O422" i="4"/>
  <c r="BG422" i="3"/>
  <c r="Q422" i="4" s="1"/>
  <c r="BL422" i="3"/>
  <c r="R422" i="4" s="1"/>
  <c r="BR422" i="3"/>
  <c r="S422" i="4" s="1"/>
  <c r="V423" i="3"/>
  <c r="J423" i="4" s="1"/>
  <c r="K423" i="3"/>
  <c r="H423" i="4" s="1"/>
  <c r="P423" i="3"/>
  <c r="I423" i="4"/>
  <c r="AA423" i="3"/>
  <c r="K423" i="4" s="1"/>
  <c r="AF423" i="3"/>
  <c r="L423" i="4" s="1"/>
  <c r="BG423" i="3"/>
  <c r="Q423" i="4" s="1"/>
  <c r="BL423" i="3"/>
  <c r="R423" i="4" s="1"/>
  <c r="BR423" i="3"/>
  <c r="S423" i="4" s="1"/>
  <c r="V424" i="3"/>
  <c r="J424" i="4"/>
  <c r="K424" i="3"/>
  <c r="H424" i="4" s="1"/>
  <c r="P424" i="3"/>
  <c r="I424" i="4" s="1"/>
  <c r="AA424" i="3"/>
  <c r="K424" i="4" s="1"/>
  <c r="AF424" i="3"/>
  <c r="L424" i="4" s="1"/>
  <c r="M424" i="4"/>
  <c r="BG424" i="3"/>
  <c r="Q424" i="4" s="1"/>
  <c r="BL424" i="3"/>
  <c r="R424" i="4" s="1"/>
  <c r="BR424" i="3"/>
  <c r="S424" i="4" s="1"/>
  <c r="V425" i="3"/>
  <c r="J425" i="4" s="1"/>
  <c r="K425" i="3"/>
  <c r="H425" i="4" s="1"/>
  <c r="P425" i="3"/>
  <c r="I425" i="4" s="1"/>
  <c r="AA425" i="3"/>
  <c r="K425" i="4" s="1"/>
  <c r="AF425" i="3"/>
  <c r="L425" i="4" s="1"/>
  <c r="M425" i="4"/>
  <c r="N425" i="4"/>
  <c r="O425" i="4"/>
  <c r="BG425" i="3"/>
  <c r="Q425" i="4" s="1"/>
  <c r="BL425" i="3"/>
  <c r="R425" i="4" s="1"/>
  <c r="BR425" i="3"/>
  <c r="S425" i="4" s="1"/>
  <c r="V426" i="3"/>
  <c r="J426" i="4" s="1"/>
  <c r="K426" i="3"/>
  <c r="H426" i="4" s="1"/>
  <c r="P426" i="3"/>
  <c r="I426" i="4" s="1"/>
  <c r="AA426" i="3"/>
  <c r="K426" i="4"/>
  <c r="AF426" i="3"/>
  <c r="L426" i="4" s="1"/>
  <c r="BG426" i="3"/>
  <c r="Q426" i="4" s="1"/>
  <c r="BL426" i="3"/>
  <c r="R426" i="4" s="1"/>
  <c r="BR426" i="3"/>
  <c r="S426" i="4" s="1"/>
  <c r="V427" i="3"/>
  <c r="J427" i="4" s="1"/>
  <c r="K427" i="3"/>
  <c r="H427" i="4" s="1"/>
  <c r="P427" i="3"/>
  <c r="I427" i="4" s="1"/>
  <c r="AA427" i="3"/>
  <c r="K427" i="4" s="1"/>
  <c r="AF427" i="3"/>
  <c r="L427" i="4" s="1"/>
  <c r="M427" i="4"/>
  <c r="BG427" i="3"/>
  <c r="Q427" i="4" s="1"/>
  <c r="BL427" i="3"/>
  <c r="R427" i="4" s="1"/>
  <c r="BR427" i="3"/>
  <c r="S427" i="4"/>
  <c r="V428" i="3"/>
  <c r="J428" i="4" s="1"/>
  <c r="K428" i="3"/>
  <c r="H428" i="4" s="1"/>
  <c r="P428" i="3"/>
  <c r="I428" i="4" s="1"/>
  <c r="AA428" i="3"/>
  <c r="K428" i="4"/>
  <c r="AF428" i="3"/>
  <c r="L428" i="4" s="1"/>
  <c r="M428" i="4"/>
  <c r="N428" i="4"/>
  <c r="O428" i="4"/>
  <c r="BG428" i="3"/>
  <c r="Q428" i="4" s="1"/>
  <c r="BL428" i="3"/>
  <c r="R428" i="4" s="1"/>
  <c r="BR428" i="3"/>
  <c r="S428" i="4" s="1"/>
  <c r="V429" i="3"/>
  <c r="J429" i="4" s="1"/>
  <c r="K429" i="3"/>
  <c r="H429" i="4"/>
  <c r="P429" i="3"/>
  <c r="I429" i="4"/>
  <c r="AA429" i="3"/>
  <c r="K429" i="4" s="1"/>
  <c r="AF429" i="3"/>
  <c r="L429" i="4" s="1"/>
  <c r="P429" i="4"/>
  <c r="BG429" i="3"/>
  <c r="Q429" i="4" s="1"/>
  <c r="BL429" i="3"/>
  <c r="R429" i="4" s="1"/>
  <c r="BR429" i="3"/>
  <c r="S429" i="4" s="1"/>
  <c r="V430" i="3"/>
  <c r="J430" i="4" s="1"/>
  <c r="K430" i="3"/>
  <c r="H430" i="4"/>
  <c r="P430" i="3"/>
  <c r="I430" i="4" s="1"/>
  <c r="AA430" i="3"/>
  <c r="K430" i="4" s="1"/>
  <c r="AF430" i="3"/>
  <c r="L430" i="4" s="1"/>
  <c r="M430" i="4"/>
  <c r="BG430" i="3"/>
  <c r="Q430" i="4" s="1"/>
  <c r="BL430" i="3"/>
  <c r="R430" i="4" s="1"/>
  <c r="BR430" i="3"/>
  <c r="S430" i="4" s="1"/>
  <c r="V431" i="3"/>
  <c r="J431" i="4" s="1"/>
  <c r="K431" i="3"/>
  <c r="H431" i="4" s="1"/>
  <c r="P431" i="3"/>
  <c r="I431" i="4" s="1"/>
  <c r="AA431" i="3"/>
  <c r="K431" i="4" s="1"/>
  <c r="AF431" i="3"/>
  <c r="L431" i="4" s="1"/>
  <c r="M431" i="4"/>
  <c r="N431" i="4"/>
  <c r="O431" i="4"/>
  <c r="BG431" i="3"/>
  <c r="Q431" i="4" s="1"/>
  <c r="BL431" i="3"/>
  <c r="R431" i="4" s="1"/>
  <c r="BR431" i="3"/>
  <c r="S431" i="4" s="1"/>
  <c r="V432" i="3"/>
  <c r="J432" i="4" s="1"/>
  <c r="K432" i="3"/>
  <c r="H432" i="4" s="1"/>
  <c r="P432" i="3"/>
  <c r="I432" i="4" s="1"/>
  <c r="AA432" i="3"/>
  <c r="K432" i="4" s="1"/>
  <c r="AF432" i="3"/>
  <c r="L432" i="4" s="1"/>
  <c r="BG432" i="3"/>
  <c r="Q432" i="4" s="1"/>
  <c r="BL432" i="3"/>
  <c r="R432" i="4" s="1"/>
  <c r="BR432" i="3"/>
  <c r="S432" i="4" s="1"/>
  <c r="V433" i="3"/>
  <c r="J433" i="4" s="1"/>
  <c r="K433" i="3"/>
  <c r="H433" i="4" s="1"/>
  <c r="P433" i="3"/>
  <c r="I433" i="4" s="1"/>
  <c r="AA433" i="3"/>
  <c r="K433" i="4" s="1"/>
  <c r="AF433" i="3"/>
  <c r="L433" i="4" s="1"/>
  <c r="M433" i="4"/>
  <c r="BG433" i="3"/>
  <c r="Q433" i="4" s="1"/>
  <c r="BL433" i="3"/>
  <c r="R433" i="4" s="1"/>
  <c r="BR433" i="3"/>
  <c r="S433" i="4" s="1"/>
  <c r="V434" i="3"/>
  <c r="J434" i="4" s="1"/>
  <c r="K434" i="3"/>
  <c r="H434" i="4" s="1"/>
  <c r="P434" i="3"/>
  <c r="I434" i="4" s="1"/>
  <c r="AA434" i="3"/>
  <c r="K434" i="4" s="1"/>
  <c r="AF434" i="3"/>
  <c r="L434" i="4" s="1"/>
  <c r="M434" i="4"/>
  <c r="N434" i="4"/>
  <c r="O434" i="4"/>
  <c r="BG434" i="3"/>
  <c r="Q434" i="4" s="1"/>
  <c r="BL434" i="3"/>
  <c r="R434" i="4" s="1"/>
  <c r="BR434" i="3"/>
  <c r="S434" i="4" s="1"/>
  <c r="V435" i="3"/>
  <c r="J435" i="4" s="1"/>
  <c r="K435" i="3"/>
  <c r="H435" i="4" s="1"/>
  <c r="P435" i="3"/>
  <c r="I435" i="4" s="1"/>
  <c r="AA435" i="3"/>
  <c r="K435" i="4" s="1"/>
  <c r="AF435" i="3"/>
  <c r="L435" i="4" s="1"/>
  <c r="P435" i="4"/>
  <c r="BG435" i="3"/>
  <c r="Q435" i="4" s="1"/>
  <c r="BL435" i="3"/>
  <c r="R435" i="4" s="1"/>
  <c r="BR435" i="3"/>
  <c r="S435" i="4" s="1"/>
  <c r="V436" i="3"/>
  <c r="J436" i="4" s="1"/>
  <c r="K436" i="3"/>
  <c r="H436" i="4" s="1"/>
  <c r="P436" i="3"/>
  <c r="I436" i="4" s="1"/>
  <c r="AA436" i="3"/>
  <c r="K436" i="4" s="1"/>
  <c r="AF436" i="3"/>
  <c r="L436" i="4"/>
  <c r="M436" i="4"/>
  <c r="BG436" i="3"/>
  <c r="Q436" i="4" s="1"/>
  <c r="BL436" i="3"/>
  <c r="R436" i="4" s="1"/>
  <c r="BR436" i="3"/>
  <c r="S436" i="4" s="1"/>
  <c r="V437" i="3"/>
  <c r="J437" i="4" s="1"/>
  <c r="K437" i="3"/>
  <c r="H437" i="4" s="1"/>
  <c r="P437" i="3"/>
  <c r="I437" i="4" s="1"/>
  <c r="AA437" i="3"/>
  <c r="K437" i="4" s="1"/>
  <c r="AF437" i="3"/>
  <c r="L437" i="4" s="1"/>
  <c r="M437" i="4"/>
  <c r="N437" i="4"/>
  <c r="O437" i="4"/>
  <c r="BG437" i="3"/>
  <c r="Q437" i="4" s="1"/>
  <c r="BL437" i="3"/>
  <c r="R437" i="4"/>
  <c r="BR437" i="3"/>
  <c r="S437" i="4" s="1"/>
  <c r="V438" i="3"/>
  <c r="J438" i="4" s="1"/>
  <c r="K438" i="3"/>
  <c r="H438" i="4" s="1"/>
  <c r="P438" i="3"/>
  <c r="I438" i="4" s="1"/>
  <c r="AA438" i="3"/>
  <c r="K438" i="4" s="1"/>
  <c r="AF438" i="3"/>
  <c r="L438" i="4" s="1"/>
  <c r="BG438" i="3"/>
  <c r="Q438" i="4" s="1"/>
  <c r="BL438" i="3"/>
  <c r="R438" i="4" s="1"/>
  <c r="BR438" i="3"/>
  <c r="S438" i="4" s="1"/>
  <c r="V439" i="3"/>
  <c r="J439" i="4" s="1"/>
  <c r="K439" i="3"/>
  <c r="H439" i="4" s="1"/>
  <c r="P439" i="3"/>
  <c r="I439" i="4" s="1"/>
  <c r="AA439" i="3"/>
  <c r="K439" i="4" s="1"/>
  <c r="AF439" i="3"/>
  <c r="L439" i="4" s="1"/>
  <c r="M439" i="4"/>
  <c r="BG439" i="3"/>
  <c r="Q439" i="4" s="1"/>
  <c r="BL439" i="3"/>
  <c r="R439" i="4" s="1"/>
  <c r="BR439" i="3"/>
  <c r="S439" i="4" s="1"/>
  <c r="V440" i="3"/>
  <c r="J440" i="4" s="1"/>
  <c r="K440" i="3"/>
  <c r="H440" i="4" s="1"/>
  <c r="P440" i="3"/>
  <c r="I440" i="4" s="1"/>
  <c r="AA440" i="3"/>
  <c r="K440" i="4"/>
  <c r="AF440" i="3"/>
  <c r="L440" i="4"/>
  <c r="M440" i="4"/>
  <c r="N440" i="4"/>
  <c r="O440" i="4"/>
  <c r="BG440" i="3"/>
  <c r="Q440" i="4" s="1"/>
  <c r="BL440" i="3"/>
  <c r="R440" i="4" s="1"/>
  <c r="BR440" i="3"/>
  <c r="S440" i="4" s="1"/>
  <c r="V441" i="3"/>
  <c r="J441" i="4" s="1"/>
  <c r="K441" i="3"/>
  <c r="H441" i="4" s="1"/>
  <c r="P441" i="3"/>
  <c r="I441" i="4" s="1"/>
  <c r="AA441" i="3"/>
  <c r="K441" i="4" s="1"/>
  <c r="AF441" i="3"/>
  <c r="L441" i="4" s="1"/>
  <c r="BG441" i="3"/>
  <c r="Q441" i="4" s="1"/>
  <c r="BL441" i="3"/>
  <c r="R441" i="4" s="1"/>
  <c r="BR441" i="3"/>
  <c r="S441" i="4" s="1"/>
  <c r="V442" i="3"/>
  <c r="J442" i="4" s="1"/>
  <c r="K442" i="3"/>
  <c r="H442" i="4" s="1"/>
  <c r="P442" i="3"/>
  <c r="I442" i="4" s="1"/>
  <c r="AA442" i="3"/>
  <c r="K442" i="4" s="1"/>
  <c r="AF442" i="3"/>
  <c r="L442" i="4" s="1"/>
  <c r="M442" i="4"/>
  <c r="N442" i="4"/>
  <c r="BG442" i="3"/>
  <c r="Q442" i="4" s="1"/>
  <c r="BL442" i="3"/>
  <c r="R442" i="4" s="1"/>
  <c r="BR442" i="3"/>
  <c r="S442" i="4" s="1"/>
  <c r="V443" i="3"/>
  <c r="J443" i="4" s="1"/>
  <c r="K443" i="3"/>
  <c r="H443" i="4" s="1"/>
  <c r="P443" i="3"/>
  <c r="I443" i="4" s="1"/>
  <c r="AA443" i="3"/>
  <c r="K443" i="4" s="1"/>
  <c r="AF443" i="3"/>
  <c r="L443" i="4"/>
  <c r="M443" i="4"/>
  <c r="N443" i="4"/>
  <c r="O443" i="4"/>
  <c r="BG443" i="3"/>
  <c r="Q443" i="4" s="1"/>
  <c r="BL443" i="3"/>
  <c r="R443" i="4" s="1"/>
  <c r="BR443" i="3"/>
  <c r="S443" i="4" s="1"/>
  <c r="V444" i="3"/>
  <c r="J444" i="4" s="1"/>
  <c r="K444" i="3"/>
  <c r="H444" i="4"/>
  <c r="P444" i="3"/>
  <c r="I444" i="4" s="1"/>
  <c r="AA444" i="3"/>
  <c r="K444" i="4" s="1"/>
  <c r="AF444" i="3"/>
  <c r="L444" i="4" s="1"/>
  <c r="P444" i="4"/>
  <c r="BG444" i="3"/>
  <c r="Q444" i="4" s="1"/>
  <c r="BL444" i="3"/>
  <c r="R444" i="4" s="1"/>
  <c r="BR444" i="3"/>
  <c r="S444" i="4" s="1"/>
  <c r="V445" i="3"/>
  <c r="J445" i="4" s="1"/>
  <c r="K445" i="3"/>
  <c r="H445" i="4"/>
  <c r="P445" i="3"/>
  <c r="I445" i="4" s="1"/>
  <c r="AA445" i="3"/>
  <c r="K445" i="4" s="1"/>
  <c r="AF445" i="3"/>
  <c r="L445" i="4" s="1"/>
  <c r="M445" i="4"/>
  <c r="BG445" i="3"/>
  <c r="Q445" i="4" s="1"/>
  <c r="BL445" i="3"/>
  <c r="R445" i="4" s="1"/>
  <c r="BR445" i="3"/>
  <c r="S445" i="4" s="1"/>
  <c r="V446" i="3"/>
  <c r="J446" i="4"/>
  <c r="K446" i="3"/>
  <c r="H446" i="4" s="1"/>
  <c r="P446" i="3"/>
  <c r="I446" i="4" s="1"/>
  <c r="AA446" i="3"/>
  <c r="K446" i="4" s="1"/>
  <c r="AF446" i="3"/>
  <c r="L446" i="4" s="1"/>
  <c r="M446" i="4"/>
  <c r="N446" i="4"/>
  <c r="O446" i="4"/>
  <c r="BG446" i="3"/>
  <c r="Q446" i="4" s="1"/>
  <c r="BL446" i="3"/>
  <c r="R446" i="4" s="1"/>
  <c r="BR446" i="3"/>
  <c r="S446" i="4" s="1"/>
  <c r="V447" i="3"/>
  <c r="J447" i="4" s="1"/>
  <c r="K447" i="3"/>
  <c r="H447" i="4" s="1"/>
  <c r="P447" i="3"/>
  <c r="I447" i="4" s="1"/>
  <c r="AA447" i="3"/>
  <c r="K447" i="4" s="1"/>
  <c r="AF447" i="3"/>
  <c r="L447" i="4" s="1"/>
  <c r="N447" i="4"/>
  <c r="BG447" i="3"/>
  <c r="Q447" i="4" s="1"/>
  <c r="BL447" i="3"/>
  <c r="R447" i="4" s="1"/>
  <c r="BR447" i="3"/>
  <c r="S447" i="4" s="1"/>
  <c r="V448" i="3"/>
  <c r="J448" i="4" s="1"/>
  <c r="K448" i="3"/>
  <c r="H448" i="4" s="1"/>
  <c r="P448" i="3"/>
  <c r="I448" i="4" s="1"/>
  <c r="AA448" i="3"/>
  <c r="K448" i="4" s="1"/>
  <c r="AF448" i="3"/>
  <c r="L448" i="4" s="1"/>
  <c r="M448" i="4"/>
  <c r="BG448" i="3"/>
  <c r="Q448" i="4" s="1"/>
  <c r="BL448" i="3"/>
  <c r="R448" i="4" s="1"/>
  <c r="BR448" i="3"/>
  <c r="S448" i="4" s="1"/>
  <c r="V449" i="3"/>
  <c r="J449" i="4" s="1"/>
  <c r="K449" i="3"/>
  <c r="H449" i="4" s="1"/>
  <c r="P449" i="3"/>
  <c r="I449" i="4" s="1"/>
  <c r="AA449" i="3"/>
  <c r="K449" i="4" s="1"/>
  <c r="AF449" i="3"/>
  <c r="L449" i="4" s="1"/>
  <c r="M449" i="4"/>
  <c r="N449" i="4"/>
  <c r="O449" i="4"/>
  <c r="BG449" i="3"/>
  <c r="Q449" i="4" s="1"/>
  <c r="BL449" i="3"/>
  <c r="R449" i="4" s="1"/>
  <c r="BR449" i="3"/>
  <c r="S449" i="4" s="1"/>
  <c r="V450" i="3"/>
  <c r="J450" i="4" s="1"/>
  <c r="K450" i="3"/>
  <c r="H450" i="4" s="1"/>
  <c r="P450" i="3"/>
  <c r="I450" i="4" s="1"/>
  <c r="AA450" i="3"/>
  <c r="K450" i="4" s="1"/>
  <c r="AF450" i="3"/>
  <c r="L450" i="4" s="1"/>
  <c r="P450" i="4"/>
  <c r="BG450" i="3"/>
  <c r="Q450" i="4" s="1"/>
  <c r="BL450" i="3"/>
  <c r="R450" i="4" s="1"/>
  <c r="BR450" i="3"/>
  <c r="S450" i="4" s="1"/>
  <c r="V451" i="3"/>
  <c r="J451" i="4" s="1"/>
  <c r="K451" i="3"/>
  <c r="H451" i="4" s="1"/>
  <c r="P451" i="3"/>
  <c r="I451" i="4" s="1"/>
  <c r="AA451" i="3"/>
  <c r="K451" i="4" s="1"/>
  <c r="AF451" i="3"/>
  <c r="L451" i="4" s="1"/>
  <c r="M451" i="4"/>
  <c r="BG451" i="3"/>
  <c r="Q451" i="4" s="1"/>
  <c r="BL451" i="3"/>
  <c r="R451" i="4" s="1"/>
  <c r="BR451" i="3"/>
  <c r="S451" i="4" s="1"/>
  <c r="V452" i="3"/>
  <c r="J452" i="4" s="1"/>
  <c r="K452" i="3"/>
  <c r="H452" i="4" s="1"/>
  <c r="P452" i="3"/>
  <c r="I452" i="4" s="1"/>
  <c r="AA452" i="3"/>
  <c r="K452" i="4" s="1"/>
  <c r="AF452" i="3"/>
  <c r="L452" i="4" s="1"/>
  <c r="M452" i="4"/>
  <c r="N452" i="4"/>
  <c r="O452" i="4"/>
  <c r="BG452" i="3"/>
  <c r="Q452" i="4" s="1"/>
  <c r="BL452" i="3"/>
  <c r="R452" i="4" s="1"/>
  <c r="BR452" i="3"/>
  <c r="S452" i="4" s="1"/>
  <c r="V453" i="3"/>
  <c r="J453" i="4" s="1"/>
  <c r="K453" i="3"/>
  <c r="H453" i="4" s="1"/>
  <c r="P453" i="3"/>
  <c r="I453" i="4" s="1"/>
  <c r="AA453" i="3"/>
  <c r="K453" i="4" s="1"/>
  <c r="AF453" i="3"/>
  <c r="L453" i="4" s="1"/>
  <c r="BG453" i="3"/>
  <c r="Q453" i="4" s="1"/>
  <c r="BL453" i="3"/>
  <c r="R453" i="4" s="1"/>
  <c r="BR453" i="3"/>
  <c r="S453" i="4" s="1"/>
  <c r="V454" i="3"/>
  <c r="J454" i="4" s="1"/>
  <c r="K454" i="3"/>
  <c r="H454" i="4" s="1"/>
  <c r="P454" i="3"/>
  <c r="I454" i="4" s="1"/>
  <c r="AA454" i="3"/>
  <c r="K454" i="4" s="1"/>
  <c r="AF454" i="3"/>
  <c r="L454" i="4"/>
  <c r="M454" i="4"/>
  <c r="BG454" i="3"/>
  <c r="Q454" i="4" s="1"/>
  <c r="BL454" i="3"/>
  <c r="R454" i="4" s="1"/>
  <c r="BR454" i="3"/>
  <c r="S454" i="4" s="1"/>
  <c r="V455" i="3"/>
  <c r="J455" i="4" s="1"/>
  <c r="K455" i="3"/>
  <c r="H455" i="4" s="1"/>
  <c r="P455" i="3"/>
  <c r="I455" i="4" s="1"/>
  <c r="AA455" i="3"/>
  <c r="K455" i="4" s="1"/>
  <c r="AF455" i="3"/>
  <c r="L455" i="4" s="1"/>
  <c r="M455" i="4"/>
  <c r="N455" i="4"/>
  <c r="O455" i="4"/>
  <c r="BG455" i="3"/>
  <c r="Q455" i="4" s="1"/>
  <c r="BL455" i="3"/>
  <c r="R455" i="4" s="1"/>
  <c r="BR455" i="3"/>
  <c r="S455" i="4" s="1"/>
  <c r="V456" i="3"/>
  <c r="J456" i="4" s="1"/>
  <c r="K456" i="3"/>
  <c r="H456" i="4" s="1"/>
  <c r="P456" i="3"/>
  <c r="I456" i="4" s="1"/>
  <c r="AA456" i="3"/>
  <c r="K456" i="4" s="1"/>
  <c r="AF456" i="3"/>
  <c r="L456" i="4" s="1"/>
  <c r="P456" i="4"/>
  <c r="BG456" i="3"/>
  <c r="Q456" i="4" s="1"/>
  <c r="BL456" i="3"/>
  <c r="R456" i="4" s="1"/>
  <c r="BR456" i="3"/>
  <c r="S456" i="4" s="1"/>
  <c r="V457" i="3"/>
  <c r="J457" i="4" s="1"/>
  <c r="K457" i="3"/>
  <c r="H457" i="4" s="1"/>
  <c r="P457" i="3"/>
  <c r="I457" i="4" s="1"/>
  <c r="AA457" i="3"/>
  <c r="K457" i="4" s="1"/>
  <c r="AF457" i="3"/>
  <c r="L457" i="4" s="1"/>
  <c r="M457" i="4"/>
  <c r="BG457" i="3"/>
  <c r="Q457" i="4" s="1"/>
  <c r="BL457" i="3"/>
  <c r="R457" i="4" s="1"/>
  <c r="BR457" i="3"/>
  <c r="S457" i="4" s="1"/>
  <c r="V458" i="3"/>
  <c r="J458" i="4" s="1"/>
  <c r="K458" i="3"/>
  <c r="H458" i="4" s="1"/>
  <c r="P458" i="3"/>
  <c r="I458" i="4" s="1"/>
  <c r="AA458" i="3"/>
  <c r="K458" i="4" s="1"/>
  <c r="AF458" i="3"/>
  <c r="L458" i="4" s="1"/>
  <c r="M458" i="4"/>
  <c r="N458" i="4"/>
  <c r="O458" i="4"/>
  <c r="BG458" i="3"/>
  <c r="Q458" i="4" s="1"/>
  <c r="BL458" i="3"/>
  <c r="R458" i="4" s="1"/>
  <c r="BR458" i="3"/>
  <c r="S458" i="4" s="1"/>
  <c r="V459" i="3"/>
  <c r="J459" i="4" s="1"/>
  <c r="K459" i="3"/>
  <c r="H459" i="4" s="1"/>
  <c r="P459" i="3"/>
  <c r="I459" i="4" s="1"/>
  <c r="AA459" i="3"/>
  <c r="K459" i="4" s="1"/>
  <c r="AF459" i="3"/>
  <c r="L459" i="4" s="1"/>
  <c r="M459" i="4"/>
  <c r="BG459" i="3"/>
  <c r="Q459" i="4" s="1"/>
  <c r="BL459" i="3"/>
  <c r="R459" i="4"/>
  <c r="BR459" i="3"/>
  <c r="S459" i="4" s="1"/>
  <c r="V460" i="3"/>
  <c r="J460" i="4" s="1"/>
  <c r="K460" i="3"/>
  <c r="H460" i="4" s="1"/>
  <c r="P460" i="3"/>
  <c r="I460" i="4" s="1"/>
  <c r="AA460" i="3"/>
  <c r="K460" i="4" s="1"/>
  <c r="AF460" i="3"/>
  <c r="L460" i="4" s="1"/>
  <c r="M460" i="4"/>
  <c r="N460" i="4"/>
  <c r="BG460" i="3"/>
  <c r="Q460" i="4" s="1"/>
  <c r="BL460" i="3"/>
  <c r="R460" i="4" s="1"/>
  <c r="BR460" i="3"/>
  <c r="S460" i="4" s="1"/>
  <c r="V461" i="3"/>
  <c r="J461" i="4" s="1"/>
  <c r="K461" i="3"/>
  <c r="H461" i="4" s="1"/>
  <c r="P461" i="3"/>
  <c r="I461" i="4" s="1"/>
  <c r="AA461" i="3"/>
  <c r="K461" i="4" s="1"/>
  <c r="AF461" i="3"/>
  <c r="L461" i="4" s="1"/>
  <c r="BG461" i="3"/>
  <c r="Q461" i="4" s="1"/>
  <c r="BL461" i="3"/>
  <c r="R461" i="4" s="1"/>
  <c r="BR461" i="3"/>
  <c r="S461" i="4" s="1"/>
  <c r="V462" i="3"/>
  <c r="J462" i="4" s="1"/>
  <c r="K462" i="3"/>
  <c r="H462" i="4" s="1"/>
  <c r="P462" i="3"/>
  <c r="I462" i="4" s="1"/>
  <c r="AA462" i="3"/>
  <c r="K462" i="4" s="1"/>
  <c r="AF462" i="3"/>
  <c r="L462" i="4" s="1"/>
  <c r="M462" i="4"/>
  <c r="BG462" i="3"/>
  <c r="Q462" i="4" s="1"/>
  <c r="BL462" i="3"/>
  <c r="R462" i="4" s="1"/>
  <c r="BR462" i="3"/>
  <c r="S462" i="4" s="1"/>
  <c r="V463" i="3"/>
  <c r="J463" i="4" s="1"/>
  <c r="K463" i="3"/>
  <c r="H463" i="4" s="1"/>
  <c r="P463" i="3"/>
  <c r="I463" i="4" s="1"/>
  <c r="AA463" i="3"/>
  <c r="K463" i="4" s="1"/>
  <c r="AF463" i="3"/>
  <c r="L463" i="4" s="1"/>
  <c r="M463" i="4"/>
  <c r="N463" i="4"/>
  <c r="BG463" i="3"/>
  <c r="Q463" i="4" s="1"/>
  <c r="BL463" i="3"/>
  <c r="R463" i="4" s="1"/>
  <c r="BR463" i="3"/>
  <c r="S463" i="4" s="1"/>
  <c r="V464" i="3"/>
  <c r="J464" i="4" s="1"/>
  <c r="K464" i="3"/>
  <c r="H464" i="4" s="1"/>
  <c r="P464" i="3"/>
  <c r="I464" i="4" s="1"/>
  <c r="AA464" i="3"/>
  <c r="K464" i="4" s="1"/>
  <c r="AF464" i="3"/>
  <c r="L464" i="4" s="1"/>
  <c r="O464" i="4"/>
  <c r="BG464" i="3"/>
  <c r="Q464" i="4" s="1"/>
  <c r="BL464" i="3"/>
  <c r="R464" i="4" s="1"/>
  <c r="BR464" i="3"/>
  <c r="S464" i="4" s="1"/>
  <c r="A375" i="8"/>
  <c r="B375" i="8"/>
  <c r="C375" i="8"/>
  <c r="D375" i="8"/>
  <c r="E375" i="8"/>
  <c r="G375" i="8"/>
  <c r="B377" i="4"/>
  <c r="C377" i="4"/>
  <c r="D377" i="4"/>
  <c r="E377" i="4"/>
  <c r="A377" i="3"/>
  <c r="B377" i="3"/>
  <c r="C377" i="3"/>
  <c r="D377" i="3"/>
  <c r="E377" i="3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B146" i="4"/>
  <c r="C146" i="4"/>
  <c r="D146" i="4"/>
  <c r="E146" i="4"/>
  <c r="B147" i="4"/>
  <c r="C147" i="4"/>
  <c r="D147" i="4"/>
  <c r="E147" i="4"/>
  <c r="B148" i="4"/>
  <c r="C148" i="4"/>
  <c r="D148" i="4"/>
  <c r="E148" i="4"/>
  <c r="B149" i="4"/>
  <c r="C149" i="4"/>
  <c r="D149" i="4"/>
  <c r="E149" i="4"/>
  <c r="B150" i="4"/>
  <c r="C150" i="4"/>
  <c r="D150" i="4"/>
  <c r="E150" i="4"/>
  <c r="B151" i="4"/>
  <c r="C151" i="4"/>
  <c r="D151" i="4"/>
  <c r="E151" i="4"/>
  <c r="B152" i="4"/>
  <c r="C152" i="4"/>
  <c r="D152" i="4"/>
  <c r="E152" i="4"/>
  <c r="B153" i="4"/>
  <c r="C153" i="4"/>
  <c r="D153" i="4"/>
  <c r="E153" i="4"/>
  <c r="B154" i="4"/>
  <c r="C154" i="4"/>
  <c r="D154" i="4"/>
  <c r="E154" i="4"/>
  <c r="B155" i="4"/>
  <c r="C155" i="4"/>
  <c r="D155" i="4"/>
  <c r="E155" i="4"/>
  <c r="B156" i="4"/>
  <c r="C156" i="4"/>
  <c r="D156" i="4"/>
  <c r="E156" i="4"/>
  <c r="B157" i="4"/>
  <c r="C157" i="4"/>
  <c r="D157" i="4"/>
  <c r="E157" i="4"/>
  <c r="B158" i="4"/>
  <c r="C158" i="4"/>
  <c r="D158" i="4"/>
  <c r="E158" i="4"/>
  <c r="B159" i="4"/>
  <c r="C159" i="4"/>
  <c r="D159" i="4"/>
  <c r="E159" i="4"/>
  <c r="B160" i="4"/>
  <c r="C160" i="4"/>
  <c r="D160" i="4"/>
  <c r="E160" i="4"/>
  <c r="B161" i="4"/>
  <c r="C161" i="4"/>
  <c r="D161" i="4"/>
  <c r="E161" i="4"/>
  <c r="B162" i="4"/>
  <c r="C162" i="4"/>
  <c r="D162" i="4"/>
  <c r="E162" i="4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B167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E215" i="4"/>
  <c r="B216" i="4"/>
  <c r="C216" i="4"/>
  <c r="D216" i="4"/>
  <c r="E216" i="4"/>
  <c r="B217" i="4"/>
  <c r="C217" i="4"/>
  <c r="D217" i="4"/>
  <c r="E217" i="4"/>
  <c r="B218" i="4"/>
  <c r="C218" i="4"/>
  <c r="D218" i="4"/>
  <c r="E218" i="4"/>
  <c r="B219" i="4"/>
  <c r="C219" i="4"/>
  <c r="D219" i="4"/>
  <c r="E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C228" i="4"/>
  <c r="D228" i="4"/>
  <c r="E228" i="4"/>
  <c r="B229" i="4"/>
  <c r="C229" i="4"/>
  <c r="D229" i="4"/>
  <c r="E229" i="4"/>
  <c r="B230" i="4"/>
  <c r="C230" i="4"/>
  <c r="D230" i="4"/>
  <c r="E230" i="4"/>
  <c r="B231" i="4"/>
  <c r="C231" i="4"/>
  <c r="D231" i="4"/>
  <c r="E231" i="4"/>
  <c r="B232" i="4"/>
  <c r="C232" i="4"/>
  <c r="D232" i="4"/>
  <c r="E232" i="4"/>
  <c r="B233" i="4"/>
  <c r="C233" i="4"/>
  <c r="D233" i="4"/>
  <c r="E233" i="4"/>
  <c r="B234" i="4"/>
  <c r="C234" i="4"/>
  <c r="D234" i="4"/>
  <c r="E234" i="4"/>
  <c r="B235" i="4"/>
  <c r="C235" i="4"/>
  <c r="D235" i="4"/>
  <c r="E235" i="4"/>
  <c r="B236" i="4"/>
  <c r="C236" i="4"/>
  <c r="D236" i="4"/>
  <c r="E236" i="4"/>
  <c r="B237" i="4"/>
  <c r="C237" i="4"/>
  <c r="D237" i="4"/>
  <c r="E237" i="4"/>
  <c r="B238" i="4"/>
  <c r="C238" i="4"/>
  <c r="D238" i="4"/>
  <c r="E238" i="4"/>
  <c r="B239" i="4"/>
  <c r="C239" i="4"/>
  <c r="D239" i="4"/>
  <c r="E239" i="4"/>
  <c r="B240" i="4"/>
  <c r="C240" i="4"/>
  <c r="D240" i="4"/>
  <c r="E240" i="4"/>
  <c r="B241" i="4"/>
  <c r="C241" i="4"/>
  <c r="D241" i="4"/>
  <c r="E241" i="4"/>
  <c r="B242" i="4"/>
  <c r="C242" i="4"/>
  <c r="D242" i="4"/>
  <c r="E242" i="4"/>
  <c r="B243" i="4"/>
  <c r="C243" i="4"/>
  <c r="D243" i="4"/>
  <c r="E243" i="4"/>
  <c r="B244" i="4"/>
  <c r="C244" i="4"/>
  <c r="D244" i="4"/>
  <c r="E244" i="4"/>
  <c r="B245" i="4"/>
  <c r="C245" i="4"/>
  <c r="D245" i="4"/>
  <c r="E245" i="4"/>
  <c r="B246" i="4"/>
  <c r="C246" i="4"/>
  <c r="D246" i="4"/>
  <c r="E246" i="4"/>
  <c r="B247" i="4"/>
  <c r="C247" i="4"/>
  <c r="D247" i="4"/>
  <c r="E247" i="4"/>
  <c r="B248" i="4"/>
  <c r="C248" i="4"/>
  <c r="D248" i="4"/>
  <c r="E248" i="4"/>
  <c r="B249" i="4"/>
  <c r="C249" i="4"/>
  <c r="D249" i="4"/>
  <c r="E249" i="4"/>
  <c r="B250" i="4"/>
  <c r="C250" i="4"/>
  <c r="D250" i="4"/>
  <c r="E250" i="4"/>
  <c r="B251" i="4"/>
  <c r="C251" i="4"/>
  <c r="D251" i="4"/>
  <c r="E251" i="4"/>
  <c r="B252" i="4"/>
  <c r="C252" i="4"/>
  <c r="D252" i="4"/>
  <c r="E252" i="4"/>
  <c r="B253" i="4"/>
  <c r="C253" i="4"/>
  <c r="D253" i="4"/>
  <c r="E253" i="4"/>
  <c r="B254" i="4"/>
  <c r="C254" i="4"/>
  <c r="D254" i="4"/>
  <c r="E254" i="4"/>
  <c r="B255" i="4"/>
  <c r="C255" i="4"/>
  <c r="D255" i="4"/>
  <c r="E255" i="4"/>
  <c r="B256" i="4"/>
  <c r="C256" i="4"/>
  <c r="D256" i="4"/>
  <c r="E256" i="4"/>
  <c r="B257" i="4"/>
  <c r="C257" i="4"/>
  <c r="D257" i="4"/>
  <c r="E257" i="4"/>
  <c r="B258" i="4"/>
  <c r="C258" i="4"/>
  <c r="D258" i="4"/>
  <c r="E258" i="4"/>
  <c r="B259" i="4"/>
  <c r="C259" i="4"/>
  <c r="D259" i="4"/>
  <c r="E259" i="4"/>
  <c r="B260" i="4"/>
  <c r="C260" i="4"/>
  <c r="D260" i="4"/>
  <c r="E260" i="4"/>
  <c r="B261" i="4"/>
  <c r="C261" i="4"/>
  <c r="D261" i="4"/>
  <c r="E261" i="4"/>
  <c r="B262" i="4"/>
  <c r="C262" i="4"/>
  <c r="D262" i="4"/>
  <c r="E262" i="4"/>
  <c r="B263" i="4"/>
  <c r="C263" i="4"/>
  <c r="D263" i="4"/>
  <c r="E263" i="4"/>
  <c r="B264" i="4"/>
  <c r="C264" i="4"/>
  <c r="D264" i="4"/>
  <c r="E264" i="4"/>
  <c r="B265" i="4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E286" i="4"/>
  <c r="B287" i="4"/>
  <c r="C287" i="4"/>
  <c r="D287" i="4"/>
  <c r="E287" i="4"/>
  <c r="B288" i="4"/>
  <c r="C288" i="4"/>
  <c r="D288" i="4"/>
  <c r="E288" i="4"/>
  <c r="B289" i="4"/>
  <c r="C289" i="4"/>
  <c r="D289" i="4"/>
  <c r="E289" i="4"/>
  <c r="B290" i="4"/>
  <c r="C290" i="4"/>
  <c r="D290" i="4"/>
  <c r="E290" i="4"/>
  <c r="B291" i="4"/>
  <c r="C291" i="4"/>
  <c r="D291" i="4"/>
  <c r="E291" i="4"/>
  <c r="B292" i="4"/>
  <c r="C292" i="4"/>
  <c r="D292" i="4"/>
  <c r="E292" i="4"/>
  <c r="B293" i="4"/>
  <c r="C293" i="4"/>
  <c r="D293" i="4"/>
  <c r="E293" i="4"/>
  <c r="B294" i="4"/>
  <c r="C294" i="4"/>
  <c r="D294" i="4"/>
  <c r="E294" i="4"/>
  <c r="B295" i="4"/>
  <c r="C295" i="4"/>
  <c r="D295" i="4"/>
  <c r="E295" i="4"/>
  <c r="B296" i="4"/>
  <c r="C296" i="4"/>
  <c r="D296" i="4"/>
  <c r="E296" i="4"/>
  <c r="B297" i="4"/>
  <c r="C297" i="4"/>
  <c r="D297" i="4"/>
  <c r="E297" i="4"/>
  <c r="B298" i="4"/>
  <c r="C298" i="4"/>
  <c r="D298" i="4"/>
  <c r="E298" i="4"/>
  <c r="B299" i="4"/>
  <c r="C299" i="4"/>
  <c r="D299" i="4"/>
  <c r="E299" i="4"/>
  <c r="B300" i="4"/>
  <c r="C300" i="4"/>
  <c r="D300" i="4"/>
  <c r="E300" i="4"/>
  <c r="B301" i="4"/>
  <c r="C301" i="4"/>
  <c r="D301" i="4"/>
  <c r="E301" i="4"/>
  <c r="B302" i="4"/>
  <c r="C302" i="4"/>
  <c r="D302" i="4"/>
  <c r="E302" i="4"/>
  <c r="B303" i="4"/>
  <c r="C303" i="4"/>
  <c r="D303" i="4"/>
  <c r="E303" i="4"/>
  <c r="B304" i="4"/>
  <c r="C304" i="4"/>
  <c r="D304" i="4"/>
  <c r="E304" i="4"/>
  <c r="B305" i="4"/>
  <c r="C305" i="4"/>
  <c r="D305" i="4"/>
  <c r="E305" i="4"/>
  <c r="B306" i="4"/>
  <c r="C306" i="4"/>
  <c r="D306" i="4"/>
  <c r="E306" i="4"/>
  <c r="B307" i="4"/>
  <c r="C307" i="4"/>
  <c r="D307" i="4"/>
  <c r="E307" i="4"/>
  <c r="B308" i="4"/>
  <c r="C308" i="4"/>
  <c r="D308" i="4"/>
  <c r="E308" i="4"/>
  <c r="B309" i="4"/>
  <c r="C309" i="4"/>
  <c r="D309" i="4"/>
  <c r="E309" i="4"/>
  <c r="B310" i="4"/>
  <c r="C310" i="4"/>
  <c r="D310" i="4"/>
  <c r="E310" i="4"/>
  <c r="B311" i="4"/>
  <c r="C311" i="4"/>
  <c r="D311" i="4"/>
  <c r="E311" i="4"/>
  <c r="B312" i="4"/>
  <c r="C312" i="4"/>
  <c r="D312" i="4"/>
  <c r="E312" i="4"/>
  <c r="B313" i="4"/>
  <c r="C313" i="4"/>
  <c r="D313" i="4"/>
  <c r="E313" i="4"/>
  <c r="B314" i="4"/>
  <c r="C314" i="4"/>
  <c r="D314" i="4"/>
  <c r="E314" i="4"/>
  <c r="B315" i="4"/>
  <c r="C315" i="4"/>
  <c r="D315" i="4"/>
  <c r="E315" i="4"/>
  <c r="B316" i="4"/>
  <c r="C316" i="4"/>
  <c r="D316" i="4"/>
  <c r="E316" i="4"/>
  <c r="B317" i="4"/>
  <c r="C317" i="4"/>
  <c r="D317" i="4"/>
  <c r="E317" i="4"/>
  <c r="B318" i="4"/>
  <c r="C318" i="4"/>
  <c r="D318" i="4"/>
  <c r="E318" i="4"/>
  <c r="B319" i="4"/>
  <c r="C319" i="4"/>
  <c r="D319" i="4"/>
  <c r="E319" i="4"/>
  <c r="B320" i="4"/>
  <c r="C320" i="4"/>
  <c r="D320" i="4"/>
  <c r="E320" i="4"/>
  <c r="B321" i="4"/>
  <c r="C321" i="4"/>
  <c r="D321" i="4"/>
  <c r="E321" i="4"/>
  <c r="B322" i="4"/>
  <c r="C322" i="4"/>
  <c r="D322" i="4"/>
  <c r="E322" i="4"/>
  <c r="B323" i="4"/>
  <c r="C323" i="4"/>
  <c r="D323" i="4"/>
  <c r="E323" i="4"/>
  <c r="B324" i="4"/>
  <c r="C324" i="4"/>
  <c r="D324" i="4"/>
  <c r="E324" i="4"/>
  <c r="B325" i="4"/>
  <c r="C325" i="4"/>
  <c r="D325" i="4"/>
  <c r="E325" i="4"/>
  <c r="B326" i="4"/>
  <c r="C326" i="4"/>
  <c r="D326" i="4"/>
  <c r="E326" i="4"/>
  <c r="B327" i="4"/>
  <c r="C327" i="4"/>
  <c r="D327" i="4"/>
  <c r="E327" i="4"/>
  <c r="B328" i="4"/>
  <c r="C328" i="4"/>
  <c r="D328" i="4"/>
  <c r="E328" i="4"/>
  <c r="B329" i="4"/>
  <c r="C329" i="4"/>
  <c r="D329" i="4"/>
  <c r="E329" i="4"/>
  <c r="B330" i="4"/>
  <c r="C330" i="4"/>
  <c r="D330" i="4"/>
  <c r="E330" i="4"/>
  <c r="B331" i="4"/>
  <c r="C331" i="4"/>
  <c r="D331" i="4"/>
  <c r="E331" i="4"/>
  <c r="B332" i="4"/>
  <c r="C332" i="4"/>
  <c r="D332" i="4"/>
  <c r="E332" i="4"/>
  <c r="B333" i="4"/>
  <c r="C333" i="4"/>
  <c r="D333" i="4"/>
  <c r="E333" i="4"/>
  <c r="B334" i="4"/>
  <c r="C334" i="4"/>
  <c r="D334" i="4"/>
  <c r="E334" i="4"/>
  <c r="B335" i="4"/>
  <c r="C335" i="4"/>
  <c r="D335" i="4"/>
  <c r="E335" i="4"/>
  <c r="B336" i="4"/>
  <c r="C336" i="4"/>
  <c r="D336" i="4"/>
  <c r="E336" i="4"/>
  <c r="B337" i="4"/>
  <c r="C337" i="4"/>
  <c r="D337" i="4"/>
  <c r="E337" i="4"/>
  <c r="B338" i="4"/>
  <c r="C338" i="4"/>
  <c r="D338" i="4"/>
  <c r="E338" i="4"/>
  <c r="B339" i="4"/>
  <c r="C339" i="4"/>
  <c r="D339" i="4"/>
  <c r="E339" i="4"/>
  <c r="B340" i="4"/>
  <c r="C340" i="4"/>
  <c r="D340" i="4"/>
  <c r="E340" i="4"/>
  <c r="B341" i="4"/>
  <c r="C341" i="4"/>
  <c r="D341" i="4"/>
  <c r="E341" i="4"/>
  <c r="B342" i="4"/>
  <c r="C342" i="4"/>
  <c r="D342" i="4"/>
  <c r="E342" i="4"/>
  <c r="B343" i="4"/>
  <c r="C343" i="4"/>
  <c r="D343" i="4"/>
  <c r="E343" i="4"/>
  <c r="B344" i="4"/>
  <c r="C344" i="4"/>
  <c r="D344" i="4"/>
  <c r="E344" i="4"/>
  <c r="B345" i="4"/>
  <c r="C345" i="4"/>
  <c r="D345" i="4"/>
  <c r="E345" i="4"/>
  <c r="B346" i="4"/>
  <c r="C346" i="4"/>
  <c r="D346" i="4"/>
  <c r="E346" i="4"/>
  <c r="B347" i="4"/>
  <c r="C347" i="4"/>
  <c r="D347" i="4"/>
  <c r="E347" i="4"/>
  <c r="B348" i="4"/>
  <c r="C348" i="4"/>
  <c r="D348" i="4"/>
  <c r="E348" i="4"/>
  <c r="B349" i="4"/>
  <c r="C349" i="4"/>
  <c r="D349" i="4"/>
  <c r="E349" i="4"/>
  <c r="B350" i="4"/>
  <c r="C350" i="4"/>
  <c r="D350" i="4"/>
  <c r="E350" i="4"/>
  <c r="B351" i="4"/>
  <c r="C351" i="4"/>
  <c r="D351" i="4"/>
  <c r="E351" i="4"/>
  <c r="B352" i="4"/>
  <c r="C352" i="4"/>
  <c r="D352" i="4"/>
  <c r="E352" i="4"/>
  <c r="B353" i="4"/>
  <c r="C353" i="4"/>
  <c r="D353" i="4"/>
  <c r="E353" i="4"/>
  <c r="B354" i="4"/>
  <c r="C354" i="4"/>
  <c r="D354" i="4"/>
  <c r="E354" i="4"/>
  <c r="B355" i="4"/>
  <c r="C355" i="4"/>
  <c r="D355" i="4"/>
  <c r="E355" i="4"/>
  <c r="B356" i="4"/>
  <c r="C356" i="4"/>
  <c r="D356" i="4"/>
  <c r="E356" i="4"/>
  <c r="B357" i="4"/>
  <c r="C357" i="4"/>
  <c r="D357" i="4"/>
  <c r="E357" i="4"/>
  <c r="B358" i="4"/>
  <c r="C358" i="4"/>
  <c r="D358" i="4"/>
  <c r="E358" i="4"/>
  <c r="B359" i="4"/>
  <c r="C359" i="4"/>
  <c r="D359" i="4"/>
  <c r="E359" i="4"/>
  <c r="B360" i="4"/>
  <c r="C360" i="4"/>
  <c r="D360" i="4"/>
  <c r="E360" i="4"/>
  <c r="B361" i="4"/>
  <c r="C361" i="4"/>
  <c r="D361" i="4"/>
  <c r="E361" i="4"/>
  <c r="B362" i="4"/>
  <c r="C362" i="4"/>
  <c r="D362" i="4"/>
  <c r="E362" i="4"/>
  <c r="B363" i="4"/>
  <c r="C363" i="4"/>
  <c r="D363" i="4"/>
  <c r="E363" i="4"/>
  <c r="B364" i="4"/>
  <c r="C364" i="4"/>
  <c r="D364" i="4"/>
  <c r="E364" i="4"/>
  <c r="B365" i="4"/>
  <c r="C365" i="4"/>
  <c r="D365" i="4"/>
  <c r="E365" i="4"/>
  <c r="B366" i="4"/>
  <c r="C366" i="4"/>
  <c r="D366" i="4"/>
  <c r="E366" i="4"/>
  <c r="B367" i="4"/>
  <c r="C367" i="4"/>
  <c r="D367" i="4"/>
  <c r="E367" i="4"/>
  <c r="B368" i="4"/>
  <c r="C368" i="4"/>
  <c r="D368" i="4"/>
  <c r="E368" i="4"/>
  <c r="B369" i="4"/>
  <c r="C369" i="4"/>
  <c r="D369" i="4"/>
  <c r="E369" i="4"/>
  <c r="B370" i="4"/>
  <c r="C370" i="4"/>
  <c r="D370" i="4"/>
  <c r="E370" i="4"/>
  <c r="B371" i="4"/>
  <c r="C371" i="4"/>
  <c r="D371" i="4"/>
  <c r="E371" i="4"/>
  <c r="B372" i="4"/>
  <c r="C372" i="4"/>
  <c r="D372" i="4"/>
  <c r="E372" i="4"/>
  <c r="B373" i="4"/>
  <c r="C373" i="4"/>
  <c r="D373" i="4"/>
  <c r="E373" i="4"/>
  <c r="B374" i="4"/>
  <c r="C374" i="4"/>
  <c r="D374" i="4"/>
  <c r="E374" i="4"/>
  <c r="B375" i="4"/>
  <c r="C375" i="4"/>
  <c r="D375" i="4"/>
  <c r="E375" i="4"/>
  <c r="B376" i="4"/>
  <c r="C376" i="4"/>
  <c r="D376" i="4"/>
  <c r="E376" i="4"/>
  <c r="B378" i="4"/>
  <c r="C378" i="4"/>
  <c r="D378" i="4"/>
  <c r="E378" i="4"/>
  <c r="B379" i="4"/>
  <c r="C379" i="4"/>
  <c r="D379" i="4"/>
  <c r="E379" i="4"/>
  <c r="B380" i="4"/>
  <c r="C380" i="4"/>
  <c r="D380" i="4"/>
  <c r="E380" i="4"/>
  <c r="B381" i="4"/>
  <c r="C381" i="4"/>
  <c r="D381" i="4"/>
  <c r="E381" i="4"/>
  <c r="B382" i="4"/>
  <c r="C382" i="4"/>
  <c r="D382" i="4"/>
  <c r="E382" i="4"/>
  <c r="B383" i="4"/>
  <c r="C383" i="4"/>
  <c r="D383" i="4"/>
  <c r="E383" i="4"/>
  <c r="B384" i="4"/>
  <c r="C384" i="4"/>
  <c r="D384" i="4"/>
  <c r="E384" i="4"/>
  <c r="B385" i="4"/>
  <c r="C385" i="4"/>
  <c r="D385" i="4"/>
  <c r="E385" i="4"/>
  <c r="B386" i="4"/>
  <c r="C386" i="4"/>
  <c r="D386" i="4"/>
  <c r="E386" i="4"/>
  <c r="B387" i="4"/>
  <c r="C387" i="4"/>
  <c r="D387" i="4"/>
  <c r="E387" i="4"/>
  <c r="B388" i="4"/>
  <c r="C388" i="4"/>
  <c r="D388" i="4"/>
  <c r="E388" i="4"/>
  <c r="B389" i="4"/>
  <c r="C389" i="4"/>
  <c r="D389" i="4"/>
  <c r="E389" i="4"/>
  <c r="B390" i="4"/>
  <c r="C390" i="4"/>
  <c r="D390" i="4"/>
  <c r="E390" i="4"/>
  <c r="B391" i="4"/>
  <c r="C391" i="4"/>
  <c r="D391" i="4"/>
  <c r="E391" i="4"/>
  <c r="B392" i="4"/>
  <c r="C392" i="4"/>
  <c r="D392" i="4"/>
  <c r="E392" i="4"/>
  <c r="B393" i="4"/>
  <c r="C393" i="4"/>
  <c r="D393" i="4"/>
  <c r="E393" i="4"/>
  <c r="B394" i="4"/>
  <c r="C394" i="4"/>
  <c r="D394" i="4"/>
  <c r="E394" i="4"/>
  <c r="B395" i="4"/>
  <c r="C395" i="4"/>
  <c r="D395" i="4"/>
  <c r="E395" i="4"/>
  <c r="B396" i="4"/>
  <c r="C396" i="4"/>
  <c r="D396" i="4"/>
  <c r="E396" i="4"/>
  <c r="B397" i="4"/>
  <c r="C397" i="4"/>
  <c r="D397" i="4"/>
  <c r="E397" i="4"/>
  <c r="B398" i="4"/>
  <c r="C398" i="4"/>
  <c r="D398" i="4"/>
  <c r="E398" i="4"/>
  <c r="B399" i="4"/>
  <c r="C399" i="4"/>
  <c r="D399" i="4"/>
  <c r="E399" i="4"/>
  <c r="B400" i="4"/>
  <c r="C400" i="4"/>
  <c r="D400" i="4"/>
  <c r="E400" i="4"/>
  <c r="B401" i="4"/>
  <c r="C401" i="4"/>
  <c r="D401" i="4"/>
  <c r="E401" i="4"/>
  <c r="B402" i="4"/>
  <c r="C402" i="4"/>
  <c r="D402" i="4"/>
  <c r="E402" i="4"/>
  <c r="B403" i="4"/>
  <c r="C403" i="4"/>
  <c r="D403" i="4"/>
  <c r="E403" i="4"/>
  <c r="B404" i="4"/>
  <c r="C404" i="4"/>
  <c r="D404" i="4"/>
  <c r="E404" i="4"/>
  <c r="B405" i="4"/>
  <c r="C405" i="4"/>
  <c r="D405" i="4"/>
  <c r="E405" i="4"/>
  <c r="B406" i="4"/>
  <c r="C406" i="4"/>
  <c r="D406" i="4"/>
  <c r="E406" i="4"/>
  <c r="B407" i="4"/>
  <c r="C407" i="4"/>
  <c r="D407" i="4"/>
  <c r="E407" i="4"/>
  <c r="B408" i="4"/>
  <c r="C408" i="4"/>
  <c r="D408" i="4"/>
  <c r="E408" i="4"/>
  <c r="B409" i="4"/>
  <c r="C409" i="4"/>
  <c r="D409" i="4"/>
  <c r="E409" i="4"/>
  <c r="B410" i="4"/>
  <c r="C410" i="4"/>
  <c r="D410" i="4"/>
  <c r="E410" i="4"/>
  <c r="B411" i="4"/>
  <c r="C411" i="4"/>
  <c r="D411" i="4"/>
  <c r="E411" i="4"/>
  <c r="B412" i="4"/>
  <c r="C412" i="4"/>
  <c r="D412" i="4"/>
  <c r="E412" i="4"/>
  <c r="B413" i="4"/>
  <c r="C413" i="4"/>
  <c r="D413" i="4"/>
  <c r="E413" i="4"/>
  <c r="B414" i="4"/>
  <c r="C414" i="4"/>
  <c r="D414" i="4"/>
  <c r="E414" i="4"/>
  <c r="B415" i="4"/>
  <c r="C415" i="4"/>
  <c r="D415" i="4"/>
  <c r="E415" i="4"/>
  <c r="B416" i="4"/>
  <c r="C416" i="4"/>
  <c r="D416" i="4"/>
  <c r="E416" i="4"/>
  <c r="B417" i="4"/>
  <c r="C417" i="4"/>
  <c r="D417" i="4"/>
  <c r="E417" i="4"/>
  <c r="B418" i="4"/>
  <c r="C418" i="4"/>
  <c r="D418" i="4"/>
  <c r="E418" i="4"/>
  <c r="B419" i="4"/>
  <c r="C419" i="4"/>
  <c r="D419" i="4"/>
  <c r="E419" i="4"/>
  <c r="B420" i="4"/>
  <c r="C420" i="4"/>
  <c r="D420" i="4"/>
  <c r="E420" i="4"/>
  <c r="B421" i="4"/>
  <c r="C421" i="4"/>
  <c r="D421" i="4"/>
  <c r="E421" i="4"/>
  <c r="B422" i="4"/>
  <c r="C422" i="4"/>
  <c r="D422" i="4"/>
  <c r="E422" i="4"/>
  <c r="B423" i="4"/>
  <c r="C423" i="4"/>
  <c r="D423" i="4"/>
  <c r="E423" i="4"/>
  <c r="B424" i="4"/>
  <c r="C424" i="4"/>
  <c r="D424" i="4"/>
  <c r="E424" i="4"/>
  <c r="B425" i="4"/>
  <c r="C425" i="4"/>
  <c r="D425" i="4"/>
  <c r="E425" i="4"/>
  <c r="B426" i="4"/>
  <c r="C426" i="4"/>
  <c r="D426" i="4"/>
  <c r="E426" i="4"/>
  <c r="B427" i="4"/>
  <c r="C427" i="4"/>
  <c r="D427" i="4"/>
  <c r="E427" i="4"/>
  <c r="B428" i="4"/>
  <c r="C428" i="4"/>
  <c r="D428" i="4"/>
  <c r="E428" i="4"/>
  <c r="B429" i="4"/>
  <c r="C429" i="4"/>
  <c r="D429" i="4"/>
  <c r="E429" i="4"/>
  <c r="B430" i="4"/>
  <c r="C430" i="4"/>
  <c r="D430" i="4"/>
  <c r="E430" i="4"/>
  <c r="B431" i="4"/>
  <c r="C431" i="4"/>
  <c r="D431" i="4"/>
  <c r="E431" i="4"/>
  <c r="B432" i="4"/>
  <c r="C432" i="4"/>
  <c r="D432" i="4"/>
  <c r="E432" i="4"/>
  <c r="B433" i="4"/>
  <c r="C433" i="4"/>
  <c r="D433" i="4"/>
  <c r="E433" i="4"/>
  <c r="B434" i="4"/>
  <c r="C434" i="4"/>
  <c r="D434" i="4"/>
  <c r="E434" i="4"/>
  <c r="B435" i="4"/>
  <c r="C435" i="4"/>
  <c r="D435" i="4"/>
  <c r="E435" i="4"/>
  <c r="B436" i="4"/>
  <c r="C436" i="4"/>
  <c r="D436" i="4"/>
  <c r="E436" i="4"/>
  <c r="B437" i="4"/>
  <c r="C437" i="4"/>
  <c r="D437" i="4"/>
  <c r="E437" i="4"/>
  <c r="B438" i="4"/>
  <c r="C438" i="4"/>
  <c r="D438" i="4"/>
  <c r="E438" i="4"/>
  <c r="B439" i="4"/>
  <c r="C439" i="4"/>
  <c r="D439" i="4"/>
  <c r="E439" i="4"/>
  <c r="B440" i="4"/>
  <c r="C440" i="4"/>
  <c r="D440" i="4"/>
  <c r="E440" i="4"/>
  <c r="B441" i="4"/>
  <c r="C441" i="4"/>
  <c r="D441" i="4"/>
  <c r="E441" i="4"/>
  <c r="B442" i="4"/>
  <c r="C442" i="4"/>
  <c r="D442" i="4"/>
  <c r="E442" i="4"/>
  <c r="B443" i="4"/>
  <c r="C443" i="4"/>
  <c r="D443" i="4"/>
  <c r="E443" i="4"/>
  <c r="B444" i="4"/>
  <c r="C444" i="4"/>
  <c r="D444" i="4"/>
  <c r="E444" i="4"/>
  <c r="B445" i="4"/>
  <c r="C445" i="4"/>
  <c r="D445" i="4"/>
  <c r="E445" i="4"/>
  <c r="B446" i="4"/>
  <c r="C446" i="4"/>
  <c r="D446" i="4"/>
  <c r="E446" i="4"/>
  <c r="B447" i="4"/>
  <c r="C447" i="4"/>
  <c r="D447" i="4"/>
  <c r="E447" i="4"/>
  <c r="B448" i="4"/>
  <c r="C448" i="4"/>
  <c r="D448" i="4"/>
  <c r="E448" i="4"/>
  <c r="B449" i="4"/>
  <c r="C449" i="4"/>
  <c r="D449" i="4"/>
  <c r="E449" i="4"/>
  <c r="B450" i="4"/>
  <c r="C450" i="4"/>
  <c r="D450" i="4"/>
  <c r="E450" i="4"/>
  <c r="B451" i="4"/>
  <c r="C451" i="4"/>
  <c r="D451" i="4"/>
  <c r="E451" i="4"/>
  <c r="B452" i="4"/>
  <c r="C452" i="4"/>
  <c r="D452" i="4"/>
  <c r="E452" i="4"/>
  <c r="B453" i="4"/>
  <c r="C453" i="4"/>
  <c r="D453" i="4"/>
  <c r="E453" i="4"/>
  <c r="B454" i="4"/>
  <c r="C454" i="4"/>
  <c r="D454" i="4"/>
  <c r="E454" i="4"/>
  <c r="B455" i="4"/>
  <c r="C455" i="4"/>
  <c r="D455" i="4"/>
  <c r="E455" i="4"/>
  <c r="B456" i="4"/>
  <c r="C456" i="4"/>
  <c r="D456" i="4"/>
  <c r="E456" i="4"/>
  <c r="B457" i="4"/>
  <c r="C457" i="4"/>
  <c r="D457" i="4"/>
  <c r="E457" i="4"/>
  <c r="B458" i="4"/>
  <c r="C458" i="4"/>
  <c r="D458" i="4"/>
  <c r="E458" i="4"/>
  <c r="B459" i="4"/>
  <c r="C459" i="4"/>
  <c r="D459" i="4"/>
  <c r="E459" i="4"/>
  <c r="B460" i="4"/>
  <c r="C460" i="4"/>
  <c r="D460" i="4"/>
  <c r="E460" i="4"/>
  <c r="B461" i="4"/>
  <c r="C461" i="4"/>
  <c r="D461" i="4"/>
  <c r="E461" i="4"/>
  <c r="B462" i="4"/>
  <c r="C462" i="4"/>
  <c r="D462" i="4"/>
  <c r="E462" i="4"/>
  <c r="B463" i="4"/>
  <c r="C463" i="4"/>
  <c r="D463" i="4"/>
  <c r="E463" i="4"/>
  <c r="B464" i="4"/>
  <c r="C464" i="4"/>
  <c r="D464" i="4"/>
  <c r="E464" i="4"/>
  <c r="A5" i="3"/>
  <c r="B5" i="3"/>
  <c r="C5" i="3"/>
  <c r="D5" i="3"/>
  <c r="E5" i="3"/>
  <c r="A6" i="3"/>
  <c r="B6" i="3"/>
  <c r="C6" i="3"/>
  <c r="D6" i="3"/>
  <c r="E6" i="3"/>
  <c r="A7" i="3"/>
  <c r="B7" i="3"/>
  <c r="C7" i="3"/>
  <c r="D7" i="3"/>
  <c r="E7" i="3"/>
  <c r="A8" i="3"/>
  <c r="B8" i="3"/>
  <c r="C8" i="3"/>
  <c r="D8" i="3"/>
  <c r="E8" i="3"/>
  <c r="A9" i="3"/>
  <c r="B9" i="3"/>
  <c r="C9" i="3"/>
  <c r="D9" i="3"/>
  <c r="E9" i="3"/>
  <c r="A10" i="3"/>
  <c r="B10" i="3"/>
  <c r="C10" i="3"/>
  <c r="D10" i="3"/>
  <c r="E10" i="3"/>
  <c r="A11" i="3"/>
  <c r="B11" i="3"/>
  <c r="C11" i="3"/>
  <c r="D11" i="3"/>
  <c r="E11" i="3"/>
  <c r="A12" i="3"/>
  <c r="B12" i="3"/>
  <c r="C12" i="3"/>
  <c r="D12" i="3"/>
  <c r="E12" i="3"/>
  <c r="A13" i="3"/>
  <c r="B13" i="3"/>
  <c r="C13" i="3"/>
  <c r="D13" i="3"/>
  <c r="E13" i="3"/>
  <c r="A14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C31" i="3"/>
  <c r="D31" i="3"/>
  <c r="E31" i="3"/>
  <c r="A32" i="3"/>
  <c r="B32" i="3"/>
  <c r="C32" i="3"/>
  <c r="D32" i="3"/>
  <c r="E32" i="3"/>
  <c r="A33" i="3"/>
  <c r="B33" i="3"/>
  <c r="C33" i="3"/>
  <c r="D33" i="3"/>
  <c r="E33" i="3"/>
  <c r="A34" i="3"/>
  <c r="B34" i="3"/>
  <c r="C34" i="3"/>
  <c r="D34" i="3"/>
  <c r="E34" i="3"/>
  <c r="A35" i="3"/>
  <c r="B35" i="3"/>
  <c r="C35" i="3"/>
  <c r="D35" i="3"/>
  <c r="E35" i="3"/>
  <c r="A36" i="3"/>
  <c r="B36" i="3"/>
  <c r="C36" i="3"/>
  <c r="D36" i="3"/>
  <c r="E36" i="3"/>
  <c r="A37" i="3"/>
  <c r="B37" i="3"/>
  <c r="C37" i="3"/>
  <c r="D37" i="3"/>
  <c r="E37" i="3"/>
  <c r="A38" i="3"/>
  <c r="B38" i="3"/>
  <c r="C38" i="3"/>
  <c r="D38" i="3"/>
  <c r="E38" i="3"/>
  <c r="A39" i="3"/>
  <c r="B39" i="3"/>
  <c r="C39" i="3"/>
  <c r="D39" i="3"/>
  <c r="E39" i="3"/>
  <c r="A40" i="3"/>
  <c r="B40" i="3"/>
  <c r="C40" i="3"/>
  <c r="D40" i="3"/>
  <c r="E40" i="3"/>
  <c r="A41" i="3"/>
  <c r="B41" i="3"/>
  <c r="C41" i="3"/>
  <c r="D41" i="3"/>
  <c r="E41" i="3"/>
  <c r="A42" i="3"/>
  <c r="B42" i="3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/>
  <c r="C59" i="3"/>
  <c r="D59" i="3"/>
  <c r="E59" i="3"/>
  <c r="A60" i="3"/>
  <c r="B60" i="3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A64" i="3"/>
  <c r="B64" i="3"/>
  <c r="C64" i="3"/>
  <c r="D64" i="3"/>
  <c r="E64" i="3"/>
  <c r="A65" i="3"/>
  <c r="B65" i="3"/>
  <c r="C65" i="3"/>
  <c r="D65" i="3"/>
  <c r="E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D69" i="3"/>
  <c r="E69" i="3"/>
  <c r="A70" i="3"/>
  <c r="B70" i="3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E74" i="3"/>
  <c r="A75" i="3"/>
  <c r="B75" i="3"/>
  <c r="C75" i="3"/>
  <c r="D75" i="3"/>
  <c r="E75" i="3"/>
  <c r="A76" i="3"/>
  <c r="B76" i="3"/>
  <c r="C76" i="3"/>
  <c r="D76" i="3"/>
  <c r="E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D79" i="3"/>
  <c r="E79" i="3"/>
  <c r="A80" i="3"/>
  <c r="B80" i="3"/>
  <c r="C80" i="3"/>
  <c r="D80" i="3"/>
  <c r="E80" i="3"/>
  <c r="A81" i="3"/>
  <c r="B81" i="3"/>
  <c r="C81" i="3"/>
  <c r="D81" i="3"/>
  <c r="E81" i="3"/>
  <c r="A82" i="3"/>
  <c r="B82" i="3"/>
  <c r="C82" i="3"/>
  <c r="D82" i="3"/>
  <c r="E82" i="3"/>
  <c r="A83" i="3"/>
  <c r="B83" i="3"/>
  <c r="C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A87" i="3"/>
  <c r="B87" i="3"/>
  <c r="C87" i="3"/>
  <c r="D87" i="3"/>
  <c r="E87" i="3"/>
  <c r="A88" i="3"/>
  <c r="B88" i="3"/>
  <c r="C88" i="3"/>
  <c r="D88" i="3"/>
  <c r="E88" i="3"/>
  <c r="A89" i="3"/>
  <c r="B89" i="3"/>
  <c r="C89" i="3"/>
  <c r="D89" i="3"/>
  <c r="E89" i="3"/>
  <c r="A90" i="3"/>
  <c r="B90" i="3"/>
  <c r="C90" i="3"/>
  <c r="D90" i="3"/>
  <c r="E90" i="3"/>
  <c r="A91" i="3"/>
  <c r="B91" i="3"/>
  <c r="C91" i="3"/>
  <c r="D91" i="3"/>
  <c r="E91" i="3"/>
  <c r="A92" i="3"/>
  <c r="B92" i="3"/>
  <c r="C92" i="3"/>
  <c r="D92" i="3"/>
  <c r="E92" i="3"/>
  <c r="A93" i="3"/>
  <c r="B93" i="3"/>
  <c r="C93" i="3"/>
  <c r="D93" i="3"/>
  <c r="E93" i="3"/>
  <c r="A94" i="3"/>
  <c r="B94" i="3"/>
  <c r="C94" i="3"/>
  <c r="D94" i="3"/>
  <c r="E94" i="3"/>
  <c r="A95" i="3"/>
  <c r="B95" i="3"/>
  <c r="C95" i="3"/>
  <c r="D95" i="3"/>
  <c r="E95" i="3"/>
  <c r="A96" i="3"/>
  <c r="B96" i="3"/>
  <c r="C96" i="3"/>
  <c r="D96" i="3"/>
  <c r="E96" i="3"/>
  <c r="A97" i="3"/>
  <c r="B97" i="3"/>
  <c r="C97" i="3"/>
  <c r="D97" i="3"/>
  <c r="E97" i="3"/>
  <c r="A98" i="3"/>
  <c r="B98" i="3"/>
  <c r="C98" i="3"/>
  <c r="D98" i="3"/>
  <c r="E98" i="3"/>
  <c r="A99" i="3"/>
  <c r="B99" i="3"/>
  <c r="C99" i="3"/>
  <c r="D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D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/>
  <c r="C105" i="3"/>
  <c r="D105" i="3"/>
  <c r="E105" i="3"/>
  <c r="A106" i="3"/>
  <c r="B106" i="3"/>
  <c r="C106" i="3"/>
  <c r="D106" i="3"/>
  <c r="E106" i="3"/>
  <c r="A107" i="3"/>
  <c r="B107" i="3"/>
  <c r="C107" i="3"/>
  <c r="D107" i="3"/>
  <c r="E107" i="3"/>
  <c r="A108" i="3"/>
  <c r="B108" i="3"/>
  <c r="C108" i="3"/>
  <c r="D108" i="3"/>
  <c r="E108" i="3"/>
  <c r="A109" i="3"/>
  <c r="B109" i="3"/>
  <c r="C109" i="3"/>
  <c r="D109" i="3"/>
  <c r="E109" i="3"/>
  <c r="A110" i="3"/>
  <c r="B110" i="3"/>
  <c r="C110" i="3"/>
  <c r="D110" i="3"/>
  <c r="E110" i="3"/>
  <c r="A111" i="3"/>
  <c r="B111" i="3"/>
  <c r="C111" i="3"/>
  <c r="D111" i="3"/>
  <c r="E111" i="3"/>
  <c r="A112" i="3"/>
  <c r="B112" i="3"/>
  <c r="C112" i="3"/>
  <c r="D112" i="3"/>
  <c r="E112" i="3"/>
  <c r="A113" i="3"/>
  <c r="B113" i="3"/>
  <c r="C113" i="3"/>
  <c r="D113" i="3"/>
  <c r="E113" i="3"/>
  <c r="A114" i="3"/>
  <c r="B114" i="3"/>
  <c r="C114" i="3"/>
  <c r="D114" i="3"/>
  <c r="E114" i="3"/>
  <c r="A115" i="3"/>
  <c r="B115" i="3"/>
  <c r="C115" i="3"/>
  <c r="D115" i="3"/>
  <c r="E115" i="3"/>
  <c r="A116" i="3"/>
  <c r="B116" i="3"/>
  <c r="C116" i="3"/>
  <c r="D116" i="3"/>
  <c r="E116" i="3"/>
  <c r="A117" i="3"/>
  <c r="B117" i="3"/>
  <c r="C117" i="3"/>
  <c r="D117" i="3"/>
  <c r="E117" i="3"/>
  <c r="A118" i="3"/>
  <c r="B118" i="3"/>
  <c r="C118" i="3"/>
  <c r="D118" i="3"/>
  <c r="E118" i="3"/>
  <c r="A119" i="3"/>
  <c r="B119" i="3"/>
  <c r="C119" i="3"/>
  <c r="D119" i="3"/>
  <c r="E119" i="3"/>
  <c r="A120" i="3"/>
  <c r="B120" i="3"/>
  <c r="C120" i="3"/>
  <c r="D120" i="3"/>
  <c r="E120" i="3"/>
  <c r="A121" i="3"/>
  <c r="B121" i="3"/>
  <c r="C121" i="3"/>
  <c r="D121" i="3"/>
  <c r="E121" i="3"/>
  <c r="A122" i="3"/>
  <c r="B122" i="3"/>
  <c r="C122" i="3"/>
  <c r="D122" i="3"/>
  <c r="E122" i="3"/>
  <c r="A123" i="3"/>
  <c r="B123" i="3"/>
  <c r="C123" i="3"/>
  <c r="D123" i="3"/>
  <c r="E123" i="3"/>
  <c r="A124" i="3"/>
  <c r="B124" i="3"/>
  <c r="C124" i="3"/>
  <c r="D124" i="3"/>
  <c r="E124" i="3"/>
  <c r="A125" i="3"/>
  <c r="B125" i="3"/>
  <c r="C125" i="3"/>
  <c r="D125" i="3"/>
  <c r="E125" i="3"/>
  <c r="A126" i="3"/>
  <c r="B126" i="3"/>
  <c r="C126" i="3"/>
  <c r="D126" i="3"/>
  <c r="E126" i="3"/>
  <c r="A127" i="3"/>
  <c r="B127" i="3"/>
  <c r="C127" i="3"/>
  <c r="D127" i="3"/>
  <c r="E127" i="3"/>
  <c r="A128" i="3"/>
  <c r="B128" i="3"/>
  <c r="C128" i="3"/>
  <c r="D128" i="3"/>
  <c r="E128" i="3"/>
  <c r="A129" i="3"/>
  <c r="B129" i="3"/>
  <c r="C129" i="3"/>
  <c r="D129" i="3"/>
  <c r="E129" i="3"/>
  <c r="A130" i="3"/>
  <c r="B130" i="3"/>
  <c r="C130" i="3"/>
  <c r="D130" i="3"/>
  <c r="E130" i="3"/>
  <c r="A131" i="3"/>
  <c r="B131" i="3"/>
  <c r="C131" i="3"/>
  <c r="D131" i="3"/>
  <c r="E131" i="3"/>
  <c r="A132" i="3"/>
  <c r="B132" i="3"/>
  <c r="C132" i="3"/>
  <c r="D132" i="3"/>
  <c r="E132" i="3"/>
  <c r="A133" i="3"/>
  <c r="B133" i="3"/>
  <c r="C133" i="3"/>
  <c r="D133" i="3"/>
  <c r="E133" i="3"/>
  <c r="A134" i="3"/>
  <c r="B134" i="3"/>
  <c r="C134" i="3"/>
  <c r="D134" i="3"/>
  <c r="E134" i="3"/>
  <c r="A135" i="3"/>
  <c r="B135" i="3"/>
  <c r="C135" i="3"/>
  <c r="D135" i="3"/>
  <c r="E135" i="3"/>
  <c r="A136" i="3"/>
  <c r="B136" i="3"/>
  <c r="C136" i="3"/>
  <c r="D136" i="3"/>
  <c r="E136" i="3"/>
  <c r="A137" i="3"/>
  <c r="B137" i="3"/>
  <c r="C137" i="3"/>
  <c r="D137" i="3"/>
  <c r="E137" i="3"/>
  <c r="A138" i="3"/>
  <c r="B138" i="3"/>
  <c r="C138" i="3"/>
  <c r="D138" i="3"/>
  <c r="E138" i="3"/>
  <c r="A139" i="3"/>
  <c r="B139" i="3"/>
  <c r="C139" i="3"/>
  <c r="D139" i="3"/>
  <c r="E139" i="3"/>
  <c r="A140" i="3"/>
  <c r="B140" i="3"/>
  <c r="C140" i="3"/>
  <c r="D140" i="3"/>
  <c r="E140" i="3"/>
  <c r="A141" i="3"/>
  <c r="B141" i="3"/>
  <c r="C141" i="3"/>
  <c r="D141" i="3"/>
  <c r="E141" i="3"/>
  <c r="A142" i="3"/>
  <c r="B142" i="3"/>
  <c r="C142" i="3"/>
  <c r="D142" i="3"/>
  <c r="E142" i="3"/>
  <c r="A143" i="3"/>
  <c r="B143" i="3"/>
  <c r="C143" i="3"/>
  <c r="D143" i="3"/>
  <c r="E143" i="3"/>
  <c r="A144" i="3"/>
  <c r="B144" i="3"/>
  <c r="C144" i="3"/>
  <c r="D144" i="3"/>
  <c r="E144" i="3"/>
  <c r="A145" i="3"/>
  <c r="B145" i="3"/>
  <c r="C145" i="3"/>
  <c r="D145" i="3"/>
  <c r="E145" i="3"/>
  <c r="A146" i="3"/>
  <c r="B146" i="3"/>
  <c r="C146" i="3"/>
  <c r="D146" i="3"/>
  <c r="E146" i="3"/>
  <c r="A147" i="3"/>
  <c r="B147" i="3"/>
  <c r="C147" i="3"/>
  <c r="D147" i="3"/>
  <c r="E147" i="3"/>
  <c r="A148" i="3"/>
  <c r="B148" i="3"/>
  <c r="C148" i="3"/>
  <c r="D148" i="3"/>
  <c r="E148" i="3"/>
  <c r="A149" i="3"/>
  <c r="B149" i="3"/>
  <c r="C149" i="3"/>
  <c r="D149" i="3"/>
  <c r="E149" i="3"/>
  <c r="A150" i="3"/>
  <c r="B150" i="3"/>
  <c r="C150" i="3"/>
  <c r="D150" i="3"/>
  <c r="E150" i="3"/>
  <c r="A151" i="3"/>
  <c r="B151" i="3"/>
  <c r="C151" i="3"/>
  <c r="D151" i="3"/>
  <c r="E151" i="3"/>
  <c r="A152" i="3"/>
  <c r="B152" i="3"/>
  <c r="C152" i="3"/>
  <c r="D152" i="3"/>
  <c r="E152" i="3"/>
  <c r="A153" i="3"/>
  <c r="B153" i="3"/>
  <c r="C153" i="3"/>
  <c r="D153" i="3"/>
  <c r="E153" i="3"/>
  <c r="A154" i="3"/>
  <c r="B154" i="3"/>
  <c r="C154" i="3"/>
  <c r="D154" i="3"/>
  <c r="E154" i="3"/>
  <c r="A155" i="3"/>
  <c r="B155" i="3"/>
  <c r="C155" i="3"/>
  <c r="D155" i="3"/>
  <c r="E155" i="3"/>
  <c r="A156" i="3"/>
  <c r="B156" i="3"/>
  <c r="C156" i="3"/>
  <c r="D156" i="3"/>
  <c r="E156" i="3"/>
  <c r="A157" i="3"/>
  <c r="B157" i="3"/>
  <c r="C157" i="3"/>
  <c r="D157" i="3"/>
  <c r="E157" i="3"/>
  <c r="A158" i="3"/>
  <c r="B158" i="3"/>
  <c r="C158" i="3"/>
  <c r="D158" i="3"/>
  <c r="E158" i="3"/>
  <c r="A159" i="3"/>
  <c r="B159" i="3"/>
  <c r="C159" i="3"/>
  <c r="D159" i="3"/>
  <c r="E159" i="3"/>
  <c r="A160" i="3"/>
  <c r="B160" i="3"/>
  <c r="C160" i="3"/>
  <c r="D160" i="3"/>
  <c r="E160" i="3"/>
  <c r="A161" i="3"/>
  <c r="B161" i="3"/>
  <c r="C161" i="3"/>
  <c r="D161" i="3"/>
  <c r="E161" i="3"/>
  <c r="A162" i="3"/>
  <c r="B162" i="3"/>
  <c r="C162" i="3"/>
  <c r="D162" i="3"/>
  <c r="E162" i="3"/>
  <c r="A163" i="3"/>
  <c r="B163" i="3"/>
  <c r="C163" i="3"/>
  <c r="D163" i="3"/>
  <c r="E163" i="3"/>
  <c r="A164" i="3"/>
  <c r="B164" i="3"/>
  <c r="C164" i="3"/>
  <c r="D164" i="3"/>
  <c r="E164" i="3"/>
  <c r="A165" i="3"/>
  <c r="B165" i="3"/>
  <c r="C165" i="3"/>
  <c r="D165" i="3"/>
  <c r="E165" i="3"/>
  <c r="A166" i="3"/>
  <c r="B166" i="3"/>
  <c r="C166" i="3"/>
  <c r="D166" i="3"/>
  <c r="E166" i="3"/>
  <c r="A167" i="3"/>
  <c r="B167" i="3"/>
  <c r="C167" i="3"/>
  <c r="D167" i="3"/>
  <c r="E167" i="3"/>
  <c r="A168" i="3"/>
  <c r="B168" i="3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B171" i="3"/>
  <c r="C171" i="3"/>
  <c r="D171" i="3"/>
  <c r="E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B176" i="3"/>
  <c r="C176" i="3"/>
  <c r="D176" i="3"/>
  <c r="E176" i="3"/>
  <c r="A177" i="3"/>
  <c r="B177" i="3"/>
  <c r="C177" i="3"/>
  <c r="D177" i="3"/>
  <c r="E177" i="3"/>
  <c r="A178" i="3"/>
  <c r="B178" i="3"/>
  <c r="C178" i="3"/>
  <c r="D178" i="3"/>
  <c r="E178" i="3"/>
  <c r="A179" i="3"/>
  <c r="B179" i="3"/>
  <c r="C179" i="3"/>
  <c r="D179" i="3"/>
  <c r="E179" i="3"/>
  <c r="A180" i="3"/>
  <c r="B180" i="3"/>
  <c r="C180" i="3"/>
  <c r="D180" i="3"/>
  <c r="E180" i="3"/>
  <c r="A181" i="3"/>
  <c r="B181" i="3"/>
  <c r="C181" i="3"/>
  <c r="D181" i="3"/>
  <c r="E181" i="3"/>
  <c r="A182" i="3"/>
  <c r="B182" i="3"/>
  <c r="C182" i="3"/>
  <c r="D182" i="3"/>
  <c r="E182" i="3"/>
  <c r="A183" i="3"/>
  <c r="B183" i="3"/>
  <c r="C183" i="3"/>
  <c r="D183" i="3"/>
  <c r="E183" i="3"/>
  <c r="A184" i="3"/>
  <c r="B184" i="3"/>
  <c r="C184" i="3"/>
  <c r="D184" i="3"/>
  <c r="E184" i="3"/>
  <c r="A185" i="3"/>
  <c r="B185" i="3"/>
  <c r="C185" i="3"/>
  <c r="D185" i="3"/>
  <c r="E185" i="3"/>
  <c r="A186" i="3"/>
  <c r="B186" i="3"/>
  <c r="C186" i="3"/>
  <c r="D186" i="3"/>
  <c r="E186" i="3"/>
  <c r="A187" i="3"/>
  <c r="B187" i="3"/>
  <c r="C187" i="3"/>
  <c r="D187" i="3"/>
  <c r="E187" i="3"/>
  <c r="A188" i="3"/>
  <c r="B188" i="3"/>
  <c r="C188" i="3"/>
  <c r="D188" i="3"/>
  <c r="E188" i="3"/>
  <c r="A189" i="3"/>
  <c r="B189" i="3"/>
  <c r="C189" i="3"/>
  <c r="D189" i="3"/>
  <c r="E189" i="3"/>
  <c r="A190" i="3"/>
  <c r="B190" i="3"/>
  <c r="C190" i="3"/>
  <c r="D190" i="3"/>
  <c r="E190" i="3"/>
  <c r="A191" i="3"/>
  <c r="B191" i="3"/>
  <c r="C191" i="3"/>
  <c r="D191" i="3"/>
  <c r="E191" i="3"/>
  <c r="A192" i="3"/>
  <c r="B192" i="3"/>
  <c r="C192" i="3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D195" i="3"/>
  <c r="E195" i="3"/>
  <c r="A196" i="3"/>
  <c r="B196" i="3"/>
  <c r="C196" i="3"/>
  <c r="D196" i="3"/>
  <c r="E196" i="3"/>
  <c r="A197" i="3"/>
  <c r="B197" i="3"/>
  <c r="C197" i="3"/>
  <c r="D197" i="3"/>
  <c r="E197" i="3"/>
  <c r="A198" i="3"/>
  <c r="B198" i="3"/>
  <c r="C198" i="3"/>
  <c r="D198" i="3"/>
  <c r="E198" i="3"/>
  <c r="A199" i="3"/>
  <c r="B199" i="3"/>
  <c r="C199" i="3"/>
  <c r="D199" i="3"/>
  <c r="E199" i="3"/>
  <c r="A200" i="3"/>
  <c r="B200" i="3"/>
  <c r="C200" i="3"/>
  <c r="D200" i="3"/>
  <c r="E200" i="3"/>
  <c r="A201" i="3"/>
  <c r="B201" i="3"/>
  <c r="C201" i="3"/>
  <c r="D201" i="3"/>
  <c r="E201" i="3"/>
  <c r="A202" i="3"/>
  <c r="B202" i="3"/>
  <c r="C202" i="3"/>
  <c r="D202" i="3"/>
  <c r="E202" i="3"/>
  <c r="A203" i="3"/>
  <c r="B203" i="3"/>
  <c r="C203" i="3"/>
  <c r="D203" i="3"/>
  <c r="E203" i="3"/>
  <c r="A204" i="3"/>
  <c r="B204" i="3"/>
  <c r="C204" i="3"/>
  <c r="D204" i="3"/>
  <c r="E204" i="3"/>
  <c r="A205" i="3"/>
  <c r="B205" i="3"/>
  <c r="C205" i="3"/>
  <c r="D205" i="3"/>
  <c r="E205" i="3"/>
  <c r="A206" i="3"/>
  <c r="B206" i="3"/>
  <c r="C206" i="3"/>
  <c r="D206" i="3"/>
  <c r="E206" i="3"/>
  <c r="A207" i="3"/>
  <c r="B207" i="3"/>
  <c r="C207" i="3"/>
  <c r="D207" i="3"/>
  <c r="E207" i="3"/>
  <c r="A208" i="3"/>
  <c r="B208" i="3"/>
  <c r="C208" i="3"/>
  <c r="D208" i="3"/>
  <c r="E208" i="3"/>
  <c r="A209" i="3"/>
  <c r="B209" i="3"/>
  <c r="C209" i="3"/>
  <c r="D209" i="3"/>
  <c r="E209" i="3"/>
  <c r="A210" i="3"/>
  <c r="B210" i="3"/>
  <c r="C210" i="3"/>
  <c r="D210" i="3"/>
  <c r="E210" i="3"/>
  <c r="A211" i="3"/>
  <c r="B211" i="3"/>
  <c r="C211" i="3"/>
  <c r="D211" i="3"/>
  <c r="E211" i="3"/>
  <c r="A212" i="3"/>
  <c r="B212" i="3"/>
  <c r="C212" i="3"/>
  <c r="D212" i="3"/>
  <c r="E212" i="3"/>
  <c r="A213" i="3"/>
  <c r="B213" i="3"/>
  <c r="C213" i="3"/>
  <c r="D213" i="3"/>
  <c r="E213" i="3"/>
  <c r="A214" i="3"/>
  <c r="B214" i="3"/>
  <c r="C214" i="3"/>
  <c r="D214" i="3"/>
  <c r="E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B218" i="3"/>
  <c r="C218" i="3"/>
  <c r="D218" i="3"/>
  <c r="E218" i="3"/>
  <c r="A219" i="3"/>
  <c r="B219" i="3"/>
  <c r="C219" i="3"/>
  <c r="D219" i="3"/>
  <c r="E219" i="3"/>
  <c r="A220" i="3"/>
  <c r="B220" i="3"/>
  <c r="C220" i="3"/>
  <c r="D220" i="3"/>
  <c r="E220" i="3"/>
  <c r="A221" i="3"/>
  <c r="B221" i="3"/>
  <c r="C221" i="3"/>
  <c r="D221" i="3"/>
  <c r="E221" i="3"/>
  <c r="A222" i="3"/>
  <c r="B222" i="3"/>
  <c r="C222" i="3"/>
  <c r="D222" i="3"/>
  <c r="E222" i="3"/>
  <c r="A223" i="3"/>
  <c r="B223" i="3"/>
  <c r="C223" i="3"/>
  <c r="D223" i="3"/>
  <c r="E223" i="3"/>
  <c r="A224" i="3"/>
  <c r="B224" i="3"/>
  <c r="C224" i="3"/>
  <c r="D224" i="3"/>
  <c r="E224" i="3"/>
  <c r="A225" i="3"/>
  <c r="B225" i="3"/>
  <c r="C225" i="3"/>
  <c r="D225" i="3"/>
  <c r="E225" i="3"/>
  <c r="A226" i="3"/>
  <c r="B226" i="3"/>
  <c r="C226" i="3"/>
  <c r="D226" i="3"/>
  <c r="E226" i="3"/>
  <c r="A227" i="3"/>
  <c r="B227" i="3"/>
  <c r="C227" i="3"/>
  <c r="D227" i="3"/>
  <c r="E227" i="3"/>
  <c r="A228" i="3"/>
  <c r="B228" i="3"/>
  <c r="C228" i="3"/>
  <c r="D228" i="3"/>
  <c r="E228" i="3"/>
  <c r="A229" i="3"/>
  <c r="B229" i="3"/>
  <c r="C229" i="3"/>
  <c r="D229" i="3"/>
  <c r="E229" i="3"/>
  <c r="A230" i="3"/>
  <c r="B230" i="3"/>
  <c r="C230" i="3"/>
  <c r="D230" i="3"/>
  <c r="E230" i="3"/>
  <c r="A231" i="3"/>
  <c r="B231" i="3"/>
  <c r="C231" i="3"/>
  <c r="D231" i="3"/>
  <c r="E231" i="3"/>
  <c r="A232" i="3"/>
  <c r="B232" i="3"/>
  <c r="C232" i="3"/>
  <c r="D232" i="3"/>
  <c r="E232" i="3"/>
  <c r="A233" i="3"/>
  <c r="B233" i="3"/>
  <c r="C233" i="3"/>
  <c r="D233" i="3"/>
  <c r="E233" i="3"/>
  <c r="A234" i="3"/>
  <c r="B234" i="3"/>
  <c r="C234" i="3"/>
  <c r="D234" i="3"/>
  <c r="E234" i="3"/>
  <c r="A235" i="3"/>
  <c r="B235" i="3"/>
  <c r="C235" i="3"/>
  <c r="D235" i="3"/>
  <c r="E235" i="3"/>
  <c r="A236" i="3"/>
  <c r="B236" i="3"/>
  <c r="C236" i="3"/>
  <c r="D236" i="3"/>
  <c r="E236" i="3"/>
  <c r="A237" i="3"/>
  <c r="B237" i="3"/>
  <c r="C237" i="3"/>
  <c r="D237" i="3"/>
  <c r="E237" i="3"/>
  <c r="A238" i="3"/>
  <c r="B238" i="3"/>
  <c r="C238" i="3"/>
  <c r="D238" i="3"/>
  <c r="E238" i="3"/>
  <c r="A239" i="3"/>
  <c r="B239" i="3"/>
  <c r="C239" i="3"/>
  <c r="D239" i="3"/>
  <c r="E239" i="3"/>
  <c r="A240" i="3"/>
  <c r="B240" i="3"/>
  <c r="C240" i="3"/>
  <c r="D240" i="3"/>
  <c r="E240" i="3"/>
  <c r="A241" i="3"/>
  <c r="B241" i="3"/>
  <c r="C241" i="3"/>
  <c r="D241" i="3"/>
  <c r="E241" i="3"/>
  <c r="A242" i="3"/>
  <c r="B242" i="3"/>
  <c r="C242" i="3"/>
  <c r="D242" i="3"/>
  <c r="E242" i="3"/>
  <c r="A243" i="3"/>
  <c r="B243" i="3"/>
  <c r="C243" i="3"/>
  <c r="D243" i="3"/>
  <c r="E243" i="3"/>
  <c r="A244" i="3"/>
  <c r="B244" i="3"/>
  <c r="C244" i="3"/>
  <c r="D244" i="3"/>
  <c r="E244" i="3"/>
  <c r="A245" i="3"/>
  <c r="B245" i="3"/>
  <c r="C245" i="3"/>
  <c r="D245" i="3"/>
  <c r="E245" i="3"/>
  <c r="A246" i="3"/>
  <c r="B246" i="3"/>
  <c r="C246" i="3"/>
  <c r="D246" i="3"/>
  <c r="E246" i="3"/>
  <c r="A247" i="3"/>
  <c r="B247" i="3"/>
  <c r="C247" i="3"/>
  <c r="D247" i="3"/>
  <c r="E247" i="3"/>
  <c r="A248" i="3"/>
  <c r="B248" i="3"/>
  <c r="C248" i="3"/>
  <c r="D248" i="3"/>
  <c r="E248" i="3"/>
  <c r="A249" i="3"/>
  <c r="B249" i="3"/>
  <c r="C249" i="3"/>
  <c r="D249" i="3"/>
  <c r="E249" i="3"/>
  <c r="A250" i="3"/>
  <c r="B250" i="3"/>
  <c r="C250" i="3"/>
  <c r="D250" i="3"/>
  <c r="E250" i="3"/>
  <c r="A251" i="3"/>
  <c r="B251" i="3"/>
  <c r="C251" i="3"/>
  <c r="D251" i="3"/>
  <c r="E251" i="3"/>
  <c r="A252" i="3"/>
  <c r="B252" i="3"/>
  <c r="C252" i="3"/>
  <c r="D252" i="3"/>
  <c r="E252" i="3"/>
  <c r="A253" i="3"/>
  <c r="B253" i="3"/>
  <c r="C253" i="3"/>
  <c r="D253" i="3"/>
  <c r="E253" i="3"/>
  <c r="A254" i="3"/>
  <c r="B254" i="3"/>
  <c r="C254" i="3"/>
  <c r="D254" i="3"/>
  <c r="E254" i="3"/>
  <c r="A255" i="3"/>
  <c r="B255" i="3"/>
  <c r="C255" i="3"/>
  <c r="D255" i="3"/>
  <c r="E255" i="3"/>
  <c r="A256" i="3"/>
  <c r="B256" i="3"/>
  <c r="C256" i="3"/>
  <c r="D256" i="3"/>
  <c r="E256" i="3"/>
  <c r="A257" i="3"/>
  <c r="B257" i="3"/>
  <c r="C257" i="3"/>
  <c r="D257" i="3"/>
  <c r="E257" i="3"/>
  <c r="A258" i="3"/>
  <c r="B258" i="3"/>
  <c r="C258" i="3"/>
  <c r="D258" i="3"/>
  <c r="E258" i="3"/>
  <c r="A259" i="3"/>
  <c r="B259" i="3"/>
  <c r="C259" i="3"/>
  <c r="D259" i="3"/>
  <c r="E259" i="3"/>
  <c r="A260" i="3"/>
  <c r="B260" i="3"/>
  <c r="C260" i="3"/>
  <c r="D260" i="3"/>
  <c r="E260" i="3"/>
  <c r="A261" i="3"/>
  <c r="B261" i="3"/>
  <c r="C261" i="3"/>
  <c r="D261" i="3"/>
  <c r="E261" i="3"/>
  <c r="A262" i="3"/>
  <c r="B262" i="3"/>
  <c r="C262" i="3"/>
  <c r="D262" i="3"/>
  <c r="E262" i="3"/>
  <c r="A263" i="3"/>
  <c r="B263" i="3"/>
  <c r="C263" i="3"/>
  <c r="D263" i="3"/>
  <c r="E263" i="3"/>
  <c r="A264" i="3"/>
  <c r="B264" i="3"/>
  <c r="C264" i="3"/>
  <c r="D264" i="3"/>
  <c r="E264" i="3"/>
  <c r="A265" i="3"/>
  <c r="B265" i="3"/>
  <c r="C265" i="3"/>
  <c r="D265" i="3"/>
  <c r="E265" i="3"/>
  <c r="A266" i="3"/>
  <c r="B266" i="3"/>
  <c r="C266" i="3"/>
  <c r="D266" i="3"/>
  <c r="E266" i="3"/>
  <c r="A267" i="3"/>
  <c r="B267" i="3"/>
  <c r="C267" i="3"/>
  <c r="D267" i="3"/>
  <c r="E267" i="3"/>
  <c r="A268" i="3"/>
  <c r="B268" i="3"/>
  <c r="C268" i="3"/>
  <c r="D268" i="3"/>
  <c r="E268" i="3"/>
  <c r="A269" i="3"/>
  <c r="B269" i="3"/>
  <c r="C269" i="3"/>
  <c r="D269" i="3"/>
  <c r="E269" i="3"/>
  <c r="A270" i="3"/>
  <c r="B270" i="3"/>
  <c r="C270" i="3"/>
  <c r="D270" i="3"/>
  <c r="E270" i="3"/>
  <c r="A271" i="3"/>
  <c r="B271" i="3"/>
  <c r="C271" i="3"/>
  <c r="D271" i="3"/>
  <c r="E271" i="3"/>
  <c r="A272" i="3"/>
  <c r="B272" i="3"/>
  <c r="C272" i="3"/>
  <c r="D272" i="3"/>
  <c r="E272" i="3"/>
  <c r="A273" i="3"/>
  <c r="B273" i="3"/>
  <c r="C273" i="3"/>
  <c r="D273" i="3"/>
  <c r="E273" i="3"/>
  <c r="A274" i="3"/>
  <c r="B274" i="3"/>
  <c r="C274" i="3"/>
  <c r="D274" i="3"/>
  <c r="E274" i="3"/>
  <c r="A275" i="3"/>
  <c r="B275" i="3"/>
  <c r="C275" i="3"/>
  <c r="D275" i="3"/>
  <c r="E275" i="3"/>
  <c r="A276" i="3"/>
  <c r="B276" i="3"/>
  <c r="C276" i="3"/>
  <c r="D276" i="3"/>
  <c r="E276" i="3"/>
  <c r="A277" i="3"/>
  <c r="B277" i="3"/>
  <c r="C277" i="3"/>
  <c r="D277" i="3"/>
  <c r="E277" i="3"/>
  <c r="A278" i="3"/>
  <c r="B278" i="3"/>
  <c r="C278" i="3"/>
  <c r="D278" i="3"/>
  <c r="E278" i="3"/>
  <c r="A279" i="3"/>
  <c r="B279" i="3"/>
  <c r="C279" i="3"/>
  <c r="D279" i="3"/>
  <c r="E279" i="3"/>
  <c r="A280" i="3"/>
  <c r="B280" i="3"/>
  <c r="C280" i="3"/>
  <c r="D280" i="3"/>
  <c r="E280" i="3"/>
  <c r="A281" i="3"/>
  <c r="B281" i="3"/>
  <c r="C281" i="3"/>
  <c r="D281" i="3"/>
  <c r="E281" i="3"/>
  <c r="A282" i="3"/>
  <c r="B282" i="3"/>
  <c r="C282" i="3"/>
  <c r="D282" i="3"/>
  <c r="E282" i="3"/>
  <c r="A283" i="3"/>
  <c r="B283" i="3"/>
  <c r="C283" i="3"/>
  <c r="D283" i="3"/>
  <c r="E283" i="3"/>
  <c r="A284" i="3"/>
  <c r="B284" i="3"/>
  <c r="C284" i="3"/>
  <c r="D284" i="3"/>
  <c r="E284" i="3"/>
  <c r="A285" i="3"/>
  <c r="B285" i="3"/>
  <c r="C285" i="3"/>
  <c r="D285" i="3"/>
  <c r="E285" i="3"/>
  <c r="A286" i="3"/>
  <c r="B286" i="3"/>
  <c r="C286" i="3"/>
  <c r="D286" i="3"/>
  <c r="E286" i="3"/>
  <c r="A287" i="3"/>
  <c r="B287" i="3"/>
  <c r="C287" i="3"/>
  <c r="D287" i="3"/>
  <c r="E287" i="3"/>
  <c r="A288" i="3"/>
  <c r="B288" i="3"/>
  <c r="C288" i="3"/>
  <c r="D288" i="3"/>
  <c r="E288" i="3"/>
  <c r="A289" i="3"/>
  <c r="B289" i="3"/>
  <c r="C289" i="3"/>
  <c r="D289" i="3"/>
  <c r="E289" i="3"/>
  <c r="A290" i="3"/>
  <c r="B290" i="3"/>
  <c r="C290" i="3"/>
  <c r="D290" i="3"/>
  <c r="E290" i="3"/>
  <c r="A291" i="3"/>
  <c r="B291" i="3"/>
  <c r="C291" i="3"/>
  <c r="D291" i="3"/>
  <c r="E291" i="3"/>
  <c r="A292" i="3"/>
  <c r="B292" i="3"/>
  <c r="C292" i="3"/>
  <c r="D292" i="3"/>
  <c r="E292" i="3"/>
  <c r="A293" i="3"/>
  <c r="B293" i="3"/>
  <c r="C293" i="3"/>
  <c r="D293" i="3"/>
  <c r="E293" i="3"/>
  <c r="A294" i="3"/>
  <c r="B294" i="3"/>
  <c r="C294" i="3"/>
  <c r="D294" i="3"/>
  <c r="E294" i="3"/>
  <c r="A295" i="3"/>
  <c r="B295" i="3"/>
  <c r="C295" i="3"/>
  <c r="D295" i="3"/>
  <c r="E295" i="3"/>
  <c r="A296" i="3"/>
  <c r="B296" i="3"/>
  <c r="C296" i="3"/>
  <c r="D296" i="3"/>
  <c r="E296" i="3"/>
  <c r="A297" i="3"/>
  <c r="B297" i="3"/>
  <c r="C297" i="3"/>
  <c r="D297" i="3"/>
  <c r="E297" i="3"/>
  <c r="A298" i="3"/>
  <c r="B298" i="3"/>
  <c r="C298" i="3"/>
  <c r="D298" i="3"/>
  <c r="E298" i="3"/>
  <c r="A299" i="3"/>
  <c r="B299" i="3"/>
  <c r="C299" i="3"/>
  <c r="D299" i="3"/>
  <c r="E299" i="3"/>
  <c r="A300" i="3"/>
  <c r="B300" i="3"/>
  <c r="C300" i="3"/>
  <c r="D300" i="3"/>
  <c r="E300" i="3"/>
  <c r="A301" i="3"/>
  <c r="B301" i="3"/>
  <c r="C301" i="3"/>
  <c r="D301" i="3"/>
  <c r="E301" i="3"/>
  <c r="A302" i="3"/>
  <c r="B302" i="3"/>
  <c r="C302" i="3"/>
  <c r="D302" i="3"/>
  <c r="E302" i="3"/>
  <c r="A303" i="3"/>
  <c r="B303" i="3"/>
  <c r="C303" i="3"/>
  <c r="D303" i="3"/>
  <c r="E303" i="3"/>
  <c r="A304" i="3"/>
  <c r="B304" i="3"/>
  <c r="C304" i="3"/>
  <c r="D304" i="3"/>
  <c r="E304" i="3"/>
  <c r="A305" i="3"/>
  <c r="B305" i="3"/>
  <c r="C305" i="3"/>
  <c r="D305" i="3"/>
  <c r="E305" i="3"/>
  <c r="A306" i="3"/>
  <c r="B306" i="3"/>
  <c r="C306" i="3"/>
  <c r="D306" i="3"/>
  <c r="E306" i="3"/>
  <c r="A307" i="3"/>
  <c r="B307" i="3"/>
  <c r="C307" i="3"/>
  <c r="D307" i="3"/>
  <c r="E307" i="3"/>
  <c r="A308" i="3"/>
  <c r="B308" i="3"/>
  <c r="C308" i="3"/>
  <c r="D308" i="3"/>
  <c r="E308" i="3"/>
  <c r="A309" i="3"/>
  <c r="B309" i="3"/>
  <c r="C309" i="3"/>
  <c r="D309" i="3"/>
  <c r="E309" i="3"/>
  <c r="A310" i="3"/>
  <c r="B310" i="3"/>
  <c r="C310" i="3"/>
  <c r="D310" i="3"/>
  <c r="E310" i="3"/>
  <c r="A311" i="3"/>
  <c r="B311" i="3"/>
  <c r="C311" i="3"/>
  <c r="D311" i="3"/>
  <c r="E311" i="3"/>
  <c r="A312" i="3"/>
  <c r="B312" i="3"/>
  <c r="C312" i="3"/>
  <c r="D312" i="3"/>
  <c r="E312" i="3"/>
  <c r="A313" i="3"/>
  <c r="B313" i="3"/>
  <c r="C313" i="3"/>
  <c r="D313" i="3"/>
  <c r="E313" i="3"/>
  <c r="A314" i="3"/>
  <c r="B314" i="3"/>
  <c r="C314" i="3"/>
  <c r="D314" i="3"/>
  <c r="E314" i="3"/>
  <c r="A315" i="3"/>
  <c r="B315" i="3"/>
  <c r="C315" i="3"/>
  <c r="D315" i="3"/>
  <c r="E315" i="3"/>
  <c r="A316" i="3"/>
  <c r="B316" i="3"/>
  <c r="C316" i="3"/>
  <c r="D316" i="3"/>
  <c r="E316" i="3"/>
  <c r="A317" i="3"/>
  <c r="B317" i="3"/>
  <c r="C317" i="3"/>
  <c r="D317" i="3"/>
  <c r="E317" i="3"/>
  <c r="A318" i="3"/>
  <c r="B318" i="3"/>
  <c r="C318" i="3"/>
  <c r="D318" i="3"/>
  <c r="E318" i="3"/>
  <c r="A319" i="3"/>
  <c r="B319" i="3"/>
  <c r="C319" i="3"/>
  <c r="D319" i="3"/>
  <c r="E319" i="3"/>
  <c r="A320" i="3"/>
  <c r="B320" i="3"/>
  <c r="C320" i="3"/>
  <c r="D320" i="3"/>
  <c r="E320" i="3"/>
  <c r="A321" i="3"/>
  <c r="B321" i="3"/>
  <c r="C321" i="3"/>
  <c r="D321" i="3"/>
  <c r="E321" i="3"/>
  <c r="A322" i="3"/>
  <c r="B322" i="3"/>
  <c r="C322" i="3"/>
  <c r="D322" i="3"/>
  <c r="E322" i="3"/>
  <c r="A323" i="3"/>
  <c r="B323" i="3"/>
  <c r="C323" i="3"/>
  <c r="D323" i="3"/>
  <c r="E323" i="3"/>
  <c r="A324" i="3"/>
  <c r="B324" i="3"/>
  <c r="C324" i="3"/>
  <c r="D324" i="3"/>
  <c r="E324" i="3"/>
  <c r="A325" i="3"/>
  <c r="B325" i="3"/>
  <c r="C325" i="3"/>
  <c r="D325" i="3"/>
  <c r="E325" i="3"/>
  <c r="A326" i="3"/>
  <c r="B326" i="3"/>
  <c r="C326" i="3"/>
  <c r="D326" i="3"/>
  <c r="E326" i="3"/>
  <c r="A327" i="3"/>
  <c r="B327" i="3"/>
  <c r="C327" i="3"/>
  <c r="D327" i="3"/>
  <c r="E327" i="3"/>
  <c r="A328" i="3"/>
  <c r="B328" i="3"/>
  <c r="C328" i="3"/>
  <c r="D328" i="3"/>
  <c r="E328" i="3"/>
  <c r="A329" i="3"/>
  <c r="B329" i="3"/>
  <c r="C329" i="3"/>
  <c r="D329" i="3"/>
  <c r="E329" i="3"/>
  <c r="A330" i="3"/>
  <c r="B330" i="3"/>
  <c r="C330" i="3"/>
  <c r="D330" i="3"/>
  <c r="E330" i="3"/>
  <c r="A331" i="3"/>
  <c r="B331" i="3"/>
  <c r="C331" i="3"/>
  <c r="D331" i="3"/>
  <c r="E331" i="3"/>
  <c r="A332" i="3"/>
  <c r="B332" i="3"/>
  <c r="C332" i="3"/>
  <c r="D332" i="3"/>
  <c r="E332" i="3"/>
  <c r="A333" i="3"/>
  <c r="B333" i="3"/>
  <c r="C333" i="3"/>
  <c r="D333" i="3"/>
  <c r="E333" i="3"/>
  <c r="A334" i="3"/>
  <c r="B334" i="3"/>
  <c r="C334" i="3"/>
  <c r="D334" i="3"/>
  <c r="E334" i="3"/>
  <c r="A335" i="3"/>
  <c r="B335" i="3"/>
  <c r="C335" i="3"/>
  <c r="D335" i="3"/>
  <c r="E335" i="3"/>
  <c r="A336" i="3"/>
  <c r="B336" i="3"/>
  <c r="C336" i="3"/>
  <c r="D336" i="3"/>
  <c r="E336" i="3"/>
  <c r="A337" i="3"/>
  <c r="B337" i="3"/>
  <c r="C337" i="3"/>
  <c r="D337" i="3"/>
  <c r="E337" i="3"/>
  <c r="A338" i="3"/>
  <c r="B338" i="3"/>
  <c r="C338" i="3"/>
  <c r="D338" i="3"/>
  <c r="E338" i="3"/>
  <c r="A339" i="3"/>
  <c r="B339" i="3"/>
  <c r="C339" i="3"/>
  <c r="D339" i="3"/>
  <c r="E339" i="3"/>
  <c r="A340" i="3"/>
  <c r="B340" i="3"/>
  <c r="C340" i="3"/>
  <c r="D340" i="3"/>
  <c r="E340" i="3"/>
  <c r="A341" i="3"/>
  <c r="B341" i="3"/>
  <c r="C341" i="3"/>
  <c r="D341" i="3"/>
  <c r="E341" i="3"/>
  <c r="A342" i="3"/>
  <c r="B342" i="3"/>
  <c r="C342" i="3"/>
  <c r="D342" i="3"/>
  <c r="E342" i="3"/>
  <c r="A343" i="3"/>
  <c r="B343" i="3"/>
  <c r="C343" i="3"/>
  <c r="D343" i="3"/>
  <c r="E343" i="3"/>
  <c r="A344" i="3"/>
  <c r="B344" i="3"/>
  <c r="C344" i="3"/>
  <c r="D344" i="3"/>
  <c r="E344" i="3"/>
  <c r="A345" i="3"/>
  <c r="B345" i="3"/>
  <c r="C345" i="3"/>
  <c r="D345" i="3"/>
  <c r="E345" i="3"/>
  <c r="A346" i="3"/>
  <c r="B346" i="3"/>
  <c r="C346" i="3"/>
  <c r="D346" i="3"/>
  <c r="E346" i="3"/>
  <c r="A347" i="3"/>
  <c r="B347" i="3"/>
  <c r="C347" i="3"/>
  <c r="D347" i="3"/>
  <c r="E347" i="3"/>
  <c r="A348" i="3"/>
  <c r="B348" i="3"/>
  <c r="C348" i="3"/>
  <c r="D348" i="3"/>
  <c r="E348" i="3"/>
  <c r="A349" i="3"/>
  <c r="B349" i="3"/>
  <c r="C349" i="3"/>
  <c r="D349" i="3"/>
  <c r="E349" i="3"/>
  <c r="A350" i="3"/>
  <c r="B350" i="3"/>
  <c r="C350" i="3"/>
  <c r="D350" i="3"/>
  <c r="E350" i="3"/>
  <c r="A351" i="3"/>
  <c r="B351" i="3"/>
  <c r="C351" i="3"/>
  <c r="D351" i="3"/>
  <c r="E351" i="3"/>
  <c r="A352" i="3"/>
  <c r="B352" i="3"/>
  <c r="C352" i="3"/>
  <c r="D352" i="3"/>
  <c r="E352" i="3"/>
  <c r="A353" i="3"/>
  <c r="B353" i="3"/>
  <c r="C353" i="3"/>
  <c r="D353" i="3"/>
  <c r="E353" i="3"/>
  <c r="A354" i="3"/>
  <c r="B354" i="3"/>
  <c r="C354" i="3"/>
  <c r="D354" i="3"/>
  <c r="E354" i="3"/>
  <c r="A355" i="3"/>
  <c r="B355" i="3"/>
  <c r="C355" i="3"/>
  <c r="D355" i="3"/>
  <c r="E355" i="3"/>
  <c r="A356" i="3"/>
  <c r="B356" i="3"/>
  <c r="C356" i="3"/>
  <c r="D356" i="3"/>
  <c r="E356" i="3"/>
  <c r="A357" i="3"/>
  <c r="B357" i="3"/>
  <c r="C357" i="3"/>
  <c r="D357" i="3"/>
  <c r="E357" i="3"/>
  <c r="A358" i="3"/>
  <c r="B358" i="3"/>
  <c r="C358" i="3"/>
  <c r="D358" i="3"/>
  <c r="E358" i="3"/>
  <c r="A359" i="3"/>
  <c r="B359" i="3"/>
  <c r="C359" i="3"/>
  <c r="D359" i="3"/>
  <c r="E359" i="3"/>
  <c r="A360" i="3"/>
  <c r="B360" i="3"/>
  <c r="C360" i="3"/>
  <c r="D360" i="3"/>
  <c r="E360" i="3"/>
  <c r="A361" i="3"/>
  <c r="B361" i="3"/>
  <c r="C361" i="3"/>
  <c r="D361" i="3"/>
  <c r="E361" i="3"/>
  <c r="A362" i="3"/>
  <c r="B362" i="3"/>
  <c r="C362" i="3"/>
  <c r="D362" i="3"/>
  <c r="E362" i="3"/>
  <c r="A363" i="3"/>
  <c r="B363" i="3"/>
  <c r="C363" i="3"/>
  <c r="D363" i="3"/>
  <c r="E363" i="3"/>
  <c r="A364" i="3"/>
  <c r="B364" i="3"/>
  <c r="C364" i="3"/>
  <c r="D364" i="3"/>
  <c r="E364" i="3"/>
  <c r="A365" i="3"/>
  <c r="B365" i="3"/>
  <c r="C365" i="3"/>
  <c r="D365" i="3"/>
  <c r="E365" i="3"/>
  <c r="A366" i="3"/>
  <c r="B366" i="3"/>
  <c r="C366" i="3"/>
  <c r="D366" i="3"/>
  <c r="E366" i="3"/>
  <c r="A367" i="3"/>
  <c r="B367" i="3"/>
  <c r="C367" i="3"/>
  <c r="D367" i="3"/>
  <c r="E367" i="3"/>
  <c r="A368" i="3"/>
  <c r="B368" i="3"/>
  <c r="C368" i="3"/>
  <c r="D368" i="3"/>
  <c r="E368" i="3"/>
  <c r="A369" i="3"/>
  <c r="B369" i="3"/>
  <c r="C369" i="3"/>
  <c r="D369" i="3"/>
  <c r="E369" i="3"/>
  <c r="A370" i="3"/>
  <c r="B370" i="3"/>
  <c r="C370" i="3"/>
  <c r="D370" i="3"/>
  <c r="E370" i="3"/>
  <c r="A371" i="3"/>
  <c r="B371" i="3"/>
  <c r="C371" i="3"/>
  <c r="D371" i="3"/>
  <c r="E371" i="3"/>
  <c r="A372" i="3"/>
  <c r="B372" i="3"/>
  <c r="C372" i="3"/>
  <c r="D372" i="3"/>
  <c r="E372" i="3"/>
  <c r="A373" i="3"/>
  <c r="B373" i="3"/>
  <c r="C373" i="3"/>
  <c r="D373" i="3"/>
  <c r="E373" i="3"/>
  <c r="A374" i="3"/>
  <c r="B374" i="3"/>
  <c r="C374" i="3"/>
  <c r="D374" i="3"/>
  <c r="E374" i="3"/>
  <c r="A375" i="3"/>
  <c r="B375" i="3"/>
  <c r="C375" i="3"/>
  <c r="D375" i="3"/>
  <c r="E375" i="3"/>
  <c r="A376" i="3"/>
  <c r="B376" i="3"/>
  <c r="C376" i="3"/>
  <c r="D376" i="3"/>
  <c r="E376" i="3"/>
  <c r="A378" i="3"/>
  <c r="B378" i="3"/>
  <c r="C378" i="3"/>
  <c r="D378" i="3"/>
  <c r="E378" i="3"/>
  <c r="A379" i="3"/>
  <c r="B379" i="3"/>
  <c r="C379" i="3"/>
  <c r="D379" i="3"/>
  <c r="E379" i="3"/>
  <c r="A380" i="3"/>
  <c r="B380" i="3"/>
  <c r="C380" i="3"/>
  <c r="D380" i="3"/>
  <c r="E380" i="3"/>
  <c r="A381" i="3"/>
  <c r="B381" i="3"/>
  <c r="C381" i="3"/>
  <c r="D381" i="3"/>
  <c r="E381" i="3"/>
  <c r="A382" i="3"/>
  <c r="B382" i="3"/>
  <c r="C382" i="3"/>
  <c r="D382" i="3"/>
  <c r="E382" i="3"/>
  <c r="A383" i="3"/>
  <c r="B383" i="3"/>
  <c r="C383" i="3"/>
  <c r="D383" i="3"/>
  <c r="E383" i="3"/>
  <c r="A384" i="3"/>
  <c r="B384" i="3"/>
  <c r="C384" i="3"/>
  <c r="D384" i="3"/>
  <c r="E384" i="3"/>
  <c r="A385" i="3"/>
  <c r="B385" i="3"/>
  <c r="C385" i="3"/>
  <c r="D385" i="3"/>
  <c r="E385" i="3"/>
  <c r="A386" i="3"/>
  <c r="B386" i="3"/>
  <c r="C386" i="3"/>
  <c r="D386" i="3"/>
  <c r="E386" i="3"/>
  <c r="A387" i="3"/>
  <c r="B387" i="3"/>
  <c r="C387" i="3"/>
  <c r="D387" i="3"/>
  <c r="E387" i="3"/>
  <c r="A388" i="3"/>
  <c r="B388" i="3"/>
  <c r="C388" i="3"/>
  <c r="D388" i="3"/>
  <c r="E388" i="3"/>
  <c r="A389" i="3"/>
  <c r="B389" i="3"/>
  <c r="C389" i="3"/>
  <c r="D389" i="3"/>
  <c r="E389" i="3"/>
  <c r="A390" i="3"/>
  <c r="B390" i="3"/>
  <c r="C390" i="3"/>
  <c r="D390" i="3"/>
  <c r="E390" i="3"/>
  <c r="A391" i="3"/>
  <c r="B391" i="3"/>
  <c r="C391" i="3"/>
  <c r="D391" i="3"/>
  <c r="E391" i="3"/>
  <c r="A392" i="3"/>
  <c r="B392" i="3"/>
  <c r="C392" i="3"/>
  <c r="D392" i="3"/>
  <c r="E392" i="3"/>
  <c r="A393" i="3"/>
  <c r="B393" i="3"/>
  <c r="C393" i="3"/>
  <c r="D393" i="3"/>
  <c r="E393" i="3"/>
  <c r="A394" i="3"/>
  <c r="B394" i="3"/>
  <c r="C394" i="3"/>
  <c r="D394" i="3"/>
  <c r="E394" i="3"/>
  <c r="A395" i="3"/>
  <c r="B395" i="3"/>
  <c r="C395" i="3"/>
  <c r="D395" i="3"/>
  <c r="E395" i="3"/>
  <c r="A396" i="3"/>
  <c r="B396" i="3"/>
  <c r="C396" i="3"/>
  <c r="D396" i="3"/>
  <c r="E396" i="3"/>
  <c r="A397" i="3"/>
  <c r="B397" i="3"/>
  <c r="C397" i="3"/>
  <c r="D397" i="3"/>
  <c r="E397" i="3"/>
  <c r="A398" i="3"/>
  <c r="B398" i="3"/>
  <c r="C398" i="3"/>
  <c r="D398" i="3"/>
  <c r="E398" i="3"/>
  <c r="A399" i="3"/>
  <c r="B399" i="3"/>
  <c r="C399" i="3"/>
  <c r="D399" i="3"/>
  <c r="E399" i="3"/>
  <c r="A400" i="3"/>
  <c r="B400" i="3"/>
  <c r="C400" i="3"/>
  <c r="D400" i="3"/>
  <c r="E400" i="3"/>
  <c r="A401" i="3"/>
  <c r="B401" i="3"/>
  <c r="C401" i="3"/>
  <c r="D401" i="3"/>
  <c r="E401" i="3"/>
  <c r="A402" i="3"/>
  <c r="B402" i="3"/>
  <c r="C402" i="3"/>
  <c r="D402" i="3"/>
  <c r="E402" i="3"/>
  <c r="A403" i="3"/>
  <c r="B403" i="3"/>
  <c r="C403" i="3"/>
  <c r="D403" i="3"/>
  <c r="E403" i="3"/>
  <c r="A404" i="3"/>
  <c r="B404" i="3"/>
  <c r="C404" i="3"/>
  <c r="D404" i="3"/>
  <c r="E404" i="3"/>
  <c r="A405" i="3"/>
  <c r="B405" i="3"/>
  <c r="C405" i="3"/>
  <c r="D405" i="3"/>
  <c r="E405" i="3"/>
  <c r="A406" i="3"/>
  <c r="B406" i="3"/>
  <c r="C406" i="3"/>
  <c r="D406" i="3"/>
  <c r="E406" i="3"/>
  <c r="A407" i="3"/>
  <c r="B407" i="3"/>
  <c r="C407" i="3"/>
  <c r="D407" i="3"/>
  <c r="E407" i="3"/>
  <c r="A408" i="3"/>
  <c r="B408" i="3"/>
  <c r="C408" i="3"/>
  <c r="D408" i="3"/>
  <c r="E408" i="3"/>
  <c r="A409" i="3"/>
  <c r="B409" i="3"/>
  <c r="C409" i="3"/>
  <c r="D409" i="3"/>
  <c r="E409" i="3"/>
  <c r="A410" i="3"/>
  <c r="B410" i="3"/>
  <c r="C410" i="3"/>
  <c r="D410" i="3"/>
  <c r="E410" i="3"/>
  <c r="A411" i="3"/>
  <c r="B411" i="3"/>
  <c r="C411" i="3"/>
  <c r="D411" i="3"/>
  <c r="E411" i="3"/>
  <c r="A412" i="3"/>
  <c r="B412" i="3"/>
  <c r="C412" i="3"/>
  <c r="D412" i="3"/>
  <c r="E412" i="3"/>
  <c r="A413" i="3"/>
  <c r="B413" i="3"/>
  <c r="C413" i="3"/>
  <c r="D413" i="3"/>
  <c r="E413" i="3"/>
  <c r="A414" i="3"/>
  <c r="B414" i="3"/>
  <c r="C414" i="3"/>
  <c r="D414" i="3"/>
  <c r="E414" i="3"/>
  <c r="A415" i="3"/>
  <c r="B415" i="3"/>
  <c r="C415" i="3"/>
  <c r="D415" i="3"/>
  <c r="E415" i="3"/>
  <c r="A416" i="3"/>
  <c r="B416" i="3"/>
  <c r="C416" i="3"/>
  <c r="D416" i="3"/>
  <c r="E416" i="3"/>
  <c r="A417" i="3"/>
  <c r="B417" i="3"/>
  <c r="C417" i="3"/>
  <c r="D417" i="3"/>
  <c r="E417" i="3"/>
  <c r="A418" i="3"/>
  <c r="B418" i="3"/>
  <c r="C418" i="3"/>
  <c r="D418" i="3"/>
  <c r="E418" i="3"/>
  <c r="A419" i="3"/>
  <c r="B419" i="3"/>
  <c r="C419" i="3"/>
  <c r="D419" i="3"/>
  <c r="E419" i="3"/>
  <c r="A420" i="3"/>
  <c r="B420" i="3"/>
  <c r="C420" i="3"/>
  <c r="D420" i="3"/>
  <c r="E420" i="3"/>
  <c r="A421" i="3"/>
  <c r="B421" i="3"/>
  <c r="C421" i="3"/>
  <c r="D421" i="3"/>
  <c r="E421" i="3"/>
  <c r="A422" i="3"/>
  <c r="B422" i="3"/>
  <c r="C422" i="3"/>
  <c r="D422" i="3"/>
  <c r="E422" i="3"/>
  <c r="A423" i="3"/>
  <c r="B423" i="3"/>
  <c r="C423" i="3"/>
  <c r="D423" i="3"/>
  <c r="E423" i="3"/>
  <c r="A424" i="3"/>
  <c r="B424" i="3"/>
  <c r="C424" i="3"/>
  <c r="D424" i="3"/>
  <c r="E424" i="3"/>
  <c r="A425" i="3"/>
  <c r="B425" i="3"/>
  <c r="C425" i="3"/>
  <c r="D425" i="3"/>
  <c r="E425" i="3"/>
  <c r="A426" i="3"/>
  <c r="B426" i="3"/>
  <c r="C426" i="3"/>
  <c r="D426" i="3"/>
  <c r="E426" i="3"/>
  <c r="A427" i="3"/>
  <c r="B427" i="3"/>
  <c r="C427" i="3"/>
  <c r="D427" i="3"/>
  <c r="E427" i="3"/>
  <c r="A428" i="3"/>
  <c r="B428" i="3"/>
  <c r="C428" i="3"/>
  <c r="D428" i="3"/>
  <c r="E428" i="3"/>
  <c r="A429" i="3"/>
  <c r="B429" i="3"/>
  <c r="C429" i="3"/>
  <c r="D429" i="3"/>
  <c r="E429" i="3"/>
  <c r="A430" i="3"/>
  <c r="B430" i="3"/>
  <c r="C430" i="3"/>
  <c r="D430" i="3"/>
  <c r="E430" i="3"/>
  <c r="A431" i="3"/>
  <c r="B431" i="3"/>
  <c r="C431" i="3"/>
  <c r="D431" i="3"/>
  <c r="E431" i="3"/>
  <c r="A432" i="3"/>
  <c r="B432" i="3"/>
  <c r="C432" i="3"/>
  <c r="D432" i="3"/>
  <c r="E432" i="3"/>
  <c r="A433" i="3"/>
  <c r="B433" i="3"/>
  <c r="C433" i="3"/>
  <c r="D433" i="3"/>
  <c r="E433" i="3"/>
  <c r="A434" i="3"/>
  <c r="B434" i="3"/>
  <c r="C434" i="3"/>
  <c r="D434" i="3"/>
  <c r="E434" i="3"/>
  <c r="A435" i="3"/>
  <c r="B435" i="3"/>
  <c r="C435" i="3"/>
  <c r="D435" i="3"/>
  <c r="E435" i="3"/>
  <c r="A436" i="3"/>
  <c r="B436" i="3"/>
  <c r="C436" i="3"/>
  <c r="D436" i="3"/>
  <c r="E436" i="3"/>
  <c r="A437" i="3"/>
  <c r="B437" i="3"/>
  <c r="C437" i="3"/>
  <c r="D437" i="3"/>
  <c r="E437" i="3"/>
  <c r="A438" i="3"/>
  <c r="B438" i="3"/>
  <c r="C438" i="3"/>
  <c r="D438" i="3"/>
  <c r="E438" i="3"/>
  <c r="A439" i="3"/>
  <c r="B439" i="3"/>
  <c r="C439" i="3"/>
  <c r="D439" i="3"/>
  <c r="E439" i="3"/>
  <c r="A440" i="3"/>
  <c r="B440" i="3"/>
  <c r="C440" i="3"/>
  <c r="D440" i="3"/>
  <c r="E440" i="3"/>
  <c r="A441" i="3"/>
  <c r="B441" i="3"/>
  <c r="C441" i="3"/>
  <c r="D441" i="3"/>
  <c r="E441" i="3"/>
  <c r="A442" i="3"/>
  <c r="B442" i="3"/>
  <c r="C442" i="3"/>
  <c r="D442" i="3"/>
  <c r="E442" i="3"/>
  <c r="A443" i="3"/>
  <c r="B443" i="3"/>
  <c r="C443" i="3"/>
  <c r="D443" i="3"/>
  <c r="E443" i="3"/>
  <c r="A444" i="3"/>
  <c r="B444" i="3"/>
  <c r="C444" i="3"/>
  <c r="D444" i="3"/>
  <c r="E444" i="3"/>
  <c r="A445" i="3"/>
  <c r="B445" i="3"/>
  <c r="C445" i="3"/>
  <c r="D445" i="3"/>
  <c r="E445" i="3"/>
  <c r="A446" i="3"/>
  <c r="B446" i="3"/>
  <c r="C446" i="3"/>
  <c r="D446" i="3"/>
  <c r="E446" i="3"/>
  <c r="A447" i="3"/>
  <c r="B447" i="3"/>
  <c r="C447" i="3"/>
  <c r="D447" i="3"/>
  <c r="E447" i="3"/>
  <c r="A448" i="3"/>
  <c r="B448" i="3"/>
  <c r="C448" i="3"/>
  <c r="D448" i="3"/>
  <c r="E448" i="3"/>
  <c r="A449" i="3"/>
  <c r="B449" i="3"/>
  <c r="C449" i="3"/>
  <c r="D449" i="3"/>
  <c r="E449" i="3"/>
  <c r="A450" i="3"/>
  <c r="B450" i="3"/>
  <c r="C450" i="3"/>
  <c r="D450" i="3"/>
  <c r="E450" i="3"/>
  <c r="A451" i="3"/>
  <c r="B451" i="3"/>
  <c r="C451" i="3"/>
  <c r="D451" i="3"/>
  <c r="E451" i="3"/>
  <c r="A452" i="3"/>
  <c r="B452" i="3"/>
  <c r="C452" i="3"/>
  <c r="D452" i="3"/>
  <c r="E452" i="3"/>
  <c r="A453" i="3"/>
  <c r="B453" i="3"/>
  <c r="C453" i="3"/>
  <c r="D453" i="3"/>
  <c r="E453" i="3"/>
  <c r="A454" i="3"/>
  <c r="B454" i="3"/>
  <c r="C454" i="3"/>
  <c r="D454" i="3"/>
  <c r="E454" i="3"/>
  <c r="A455" i="3"/>
  <c r="B455" i="3"/>
  <c r="C455" i="3"/>
  <c r="D455" i="3"/>
  <c r="E455" i="3"/>
  <c r="A456" i="3"/>
  <c r="B456" i="3"/>
  <c r="C456" i="3"/>
  <c r="D456" i="3"/>
  <c r="E456" i="3"/>
  <c r="A457" i="3"/>
  <c r="B457" i="3"/>
  <c r="C457" i="3"/>
  <c r="D457" i="3"/>
  <c r="E457" i="3"/>
  <c r="A458" i="3"/>
  <c r="B458" i="3"/>
  <c r="C458" i="3"/>
  <c r="D458" i="3"/>
  <c r="E458" i="3"/>
  <c r="A459" i="3"/>
  <c r="B459" i="3"/>
  <c r="C459" i="3"/>
  <c r="D459" i="3"/>
  <c r="E459" i="3"/>
  <c r="A460" i="3"/>
  <c r="B460" i="3"/>
  <c r="C460" i="3"/>
  <c r="D460" i="3"/>
  <c r="E460" i="3"/>
  <c r="A461" i="3"/>
  <c r="B461" i="3"/>
  <c r="C461" i="3"/>
  <c r="D461" i="3"/>
  <c r="E461" i="3"/>
  <c r="A462" i="3"/>
  <c r="B462" i="3"/>
  <c r="C462" i="3"/>
  <c r="D462" i="3"/>
  <c r="E462" i="3"/>
  <c r="A463" i="3"/>
  <c r="B463" i="3"/>
  <c r="C463" i="3"/>
  <c r="D463" i="3"/>
  <c r="E463" i="3"/>
  <c r="A464" i="3"/>
  <c r="B464" i="3"/>
  <c r="C464" i="3"/>
  <c r="D464" i="3"/>
  <c r="E464" i="3"/>
  <c r="A2263" i="7"/>
  <c r="B2263" i="7"/>
  <c r="C2263" i="7"/>
  <c r="D2263" i="7"/>
  <c r="E2263" i="7"/>
  <c r="A1737" i="7"/>
  <c r="B1737" i="7"/>
  <c r="C1737" i="7"/>
  <c r="D1737" i="7"/>
  <c r="E1737" i="7"/>
  <c r="A916" i="7"/>
  <c r="B916" i="7"/>
  <c r="C916" i="7"/>
  <c r="D916" i="7"/>
  <c r="E916" i="7"/>
  <c r="A3069" i="7"/>
  <c r="B3069" i="7"/>
  <c r="C3069" i="7"/>
  <c r="D3069" i="7"/>
  <c r="E3069" i="7"/>
  <c r="A2749" i="7"/>
  <c r="B2749" i="7"/>
  <c r="C2749" i="7"/>
  <c r="D2749" i="7"/>
  <c r="E2749" i="7"/>
  <c r="A1858" i="7"/>
  <c r="B1858" i="7"/>
  <c r="C1858" i="7"/>
  <c r="D1858" i="7"/>
  <c r="E1858" i="7"/>
  <c r="A250" i="7"/>
  <c r="B250" i="7"/>
  <c r="C250" i="7"/>
  <c r="D250" i="7"/>
  <c r="E250" i="7"/>
  <c r="A1857" i="7"/>
  <c r="B1857" i="7"/>
  <c r="C1857" i="7"/>
  <c r="D1857" i="7"/>
  <c r="E1857" i="7"/>
  <c r="A4192" i="7"/>
  <c r="B4192" i="7"/>
  <c r="C4192" i="7"/>
  <c r="D4192" i="7"/>
  <c r="E4192" i="7"/>
  <c r="A4165" i="7"/>
  <c r="B4165" i="7"/>
  <c r="C4165" i="7"/>
  <c r="D4165" i="7"/>
  <c r="E4165" i="7"/>
  <c r="A627" i="7"/>
  <c r="B627" i="7"/>
  <c r="C627" i="7"/>
  <c r="D627" i="7"/>
  <c r="E627" i="7"/>
  <c r="A1818" i="7"/>
  <c r="B1818" i="7"/>
  <c r="C1818" i="7"/>
  <c r="D1818" i="7"/>
  <c r="E1818" i="7"/>
  <c r="A1819" i="7"/>
  <c r="B1819" i="7"/>
  <c r="C1819" i="7"/>
  <c r="D1819" i="7"/>
  <c r="E1819" i="7"/>
  <c r="A1025" i="7"/>
  <c r="B1025" i="7"/>
  <c r="C1025" i="7"/>
  <c r="D1025" i="7"/>
  <c r="E1025" i="7"/>
  <c r="A4254" i="7"/>
  <c r="B4254" i="7"/>
  <c r="C4254" i="7"/>
  <c r="D4254" i="7"/>
  <c r="E4254" i="7"/>
  <c r="A3026" i="7"/>
  <c r="B3026" i="7"/>
  <c r="C3026" i="7"/>
  <c r="D3026" i="7"/>
  <c r="E3026" i="7"/>
  <c r="A1296" i="7"/>
  <c r="B1296" i="7"/>
  <c r="C1296" i="7"/>
  <c r="D1296" i="7"/>
  <c r="E1296" i="7"/>
  <c r="A2156" i="7"/>
  <c r="B2156" i="7"/>
  <c r="C2156" i="7"/>
  <c r="D2156" i="7"/>
  <c r="E2156" i="7"/>
  <c r="A3672" i="7"/>
  <c r="B3672" i="7"/>
  <c r="C3672" i="7"/>
  <c r="D3672" i="7"/>
  <c r="E3672" i="7"/>
  <c r="A230" i="7"/>
  <c r="B230" i="7"/>
  <c r="C230" i="7"/>
  <c r="D230" i="7"/>
  <c r="E230" i="7"/>
  <c r="A2114" i="7"/>
  <c r="B2114" i="7"/>
  <c r="C2114" i="7"/>
  <c r="D2114" i="7"/>
  <c r="E2114" i="7"/>
  <c r="A626" i="7"/>
  <c r="B626" i="7"/>
  <c r="C626" i="7"/>
  <c r="D626" i="7"/>
  <c r="E626" i="7"/>
  <c r="A413" i="7"/>
  <c r="B413" i="7"/>
  <c r="C413" i="7"/>
  <c r="D413" i="7"/>
  <c r="E413" i="7"/>
  <c r="A1841" i="7"/>
  <c r="B1841" i="7"/>
  <c r="C1841" i="7"/>
  <c r="D1841" i="7"/>
  <c r="E1841" i="7"/>
  <c r="A4011" i="7"/>
  <c r="B4011" i="7"/>
  <c r="C4011" i="7"/>
  <c r="D4011" i="7"/>
  <c r="E4011" i="7"/>
  <c r="A1837" i="7"/>
  <c r="B1837" i="7"/>
  <c r="C1837" i="7"/>
  <c r="D1837" i="7"/>
  <c r="E1837" i="7"/>
  <c r="A57" i="7"/>
  <c r="B57" i="7"/>
  <c r="C57" i="7"/>
  <c r="D57" i="7"/>
  <c r="E57" i="7"/>
  <c r="A4226" i="7"/>
  <c r="B4226" i="7"/>
  <c r="C4226" i="7"/>
  <c r="D4226" i="7"/>
  <c r="E4226" i="7"/>
  <c r="A305" i="7"/>
  <c r="B305" i="7"/>
  <c r="C305" i="7"/>
  <c r="D305" i="7"/>
  <c r="E305" i="7"/>
  <c r="A4003" i="7"/>
  <c r="B4003" i="7"/>
  <c r="C4003" i="7"/>
  <c r="D4003" i="7"/>
  <c r="E4003" i="7"/>
  <c r="A3562" i="7"/>
  <c r="B3562" i="7"/>
  <c r="C3562" i="7"/>
  <c r="D3562" i="7"/>
  <c r="E3562" i="7"/>
  <c r="A1167" i="7"/>
  <c r="B1167" i="7"/>
  <c r="C1167" i="7"/>
  <c r="D1167" i="7"/>
  <c r="E1167" i="7"/>
  <c r="A1866" i="7"/>
  <c r="B1866" i="7"/>
  <c r="C1866" i="7"/>
  <c r="D1866" i="7"/>
  <c r="E1866" i="7"/>
  <c r="A1320" i="7"/>
  <c r="B1320" i="7"/>
  <c r="C1320" i="7"/>
  <c r="D1320" i="7"/>
  <c r="E1320" i="7"/>
  <c r="A2561" i="7"/>
  <c r="B2561" i="7"/>
  <c r="C2561" i="7"/>
  <c r="D2561" i="7"/>
  <c r="E2561" i="7"/>
  <c r="A1740" i="7"/>
  <c r="B1740" i="7"/>
  <c r="C1740" i="7"/>
  <c r="D1740" i="7"/>
  <c r="E1740" i="7"/>
  <c r="A1221" i="7"/>
  <c r="B1221" i="7"/>
  <c r="C1221" i="7"/>
  <c r="D1221" i="7"/>
  <c r="E1221" i="7"/>
  <c r="A569" i="7"/>
  <c r="B569" i="7"/>
  <c r="C569" i="7"/>
  <c r="D569" i="7"/>
  <c r="E569" i="7"/>
  <c r="A3013" i="7"/>
  <c r="B3013" i="7"/>
  <c r="C3013" i="7"/>
  <c r="D3013" i="7"/>
  <c r="E3013" i="7"/>
  <c r="A1469" i="7"/>
  <c r="B1469" i="7"/>
  <c r="C1469" i="7"/>
  <c r="D1469" i="7"/>
  <c r="E1469" i="7"/>
  <c r="A1101" i="7"/>
  <c r="B1101" i="7"/>
  <c r="C1101" i="7"/>
  <c r="D1101" i="7"/>
  <c r="E1101" i="7"/>
  <c r="A3295" i="7"/>
  <c r="B3295" i="7"/>
  <c r="C3295" i="7"/>
  <c r="D3295" i="7"/>
  <c r="E3295" i="7"/>
  <c r="A738" i="7"/>
  <c r="B738" i="7"/>
  <c r="C738" i="7"/>
  <c r="D738" i="7"/>
  <c r="E738" i="7"/>
  <c r="A3023" i="7"/>
  <c r="B3023" i="7"/>
  <c r="C3023" i="7"/>
  <c r="D3023" i="7"/>
  <c r="E3023" i="7"/>
  <c r="A3418" i="7"/>
  <c r="B3418" i="7"/>
  <c r="C3418" i="7"/>
  <c r="D3418" i="7"/>
  <c r="E3418" i="7"/>
  <c r="A36" i="7"/>
  <c r="B36" i="7"/>
  <c r="C36" i="7"/>
  <c r="D36" i="7"/>
  <c r="E36" i="7"/>
  <c r="A2103" i="7"/>
  <c r="B2103" i="7"/>
  <c r="C2103" i="7"/>
  <c r="D2103" i="7"/>
  <c r="E2103" i="7"/>
  <c r="A1020" i="7"/>
  <c r="B1020" i="7"/>
  <c r="C1020" i="7"/>
  <c r="D1020" i="7"/>
  <c r="E1020" i="7"/>
  <c r="A3714" i="7"/>
  <c r="B3714" i="7"/>
  <c r="C3714" i="7"/>
  <c r="D3714" i="7"/>
  <c r="E3714" i="7"/>
  <c r="A539" i="7"/>
  <c r="B539" i="7"/>
  <c r="C539" i="7"/>
  <c r="D539" i="7"/>
  <c r="E539" i="7"/>
  <c r="A991" i="7"/>
  <c r="B991" i="7"/>
  <c r="C991" i="7"/>
  <c r="D991" i="7"/>
  <c r="E991" i="7"/>
  <c r="A3574" i="7"/>
  <c r="B3574" i="7"/>
  <c r="C3574" i="7"/>
  <c r="D3574" i="7"/>
  <c r="E3574" i="7"/>
  <c r="A3708" i="7"/>
  <c r="B3708" i="7"/>
  <c r="C3708" i="7"/>
  <c r="D3708" i="7"/>
  <c r="E3708" i="7"/>
  <c r="A3454" i="7"/>
  <c r="B3454" i="7"/>
  <c r="C3454" i="7"/>
  <c r="D3454" i="7"/>
  <c r="E3454" i="7"/>
  <c r="A3153" i="7"/>
  <c r="B3153" i="7"/>
  <c r="C3153" i="7"/>
  <c r="D3153" i="7"/>
  <c r="E3153" i="7"/>
  <c r="A645" i="7"/>
  <c r="B645" i="7"/>
  <c r="C645" i="7"/>
  <c r="D645" i="7"/>
  <c r="E645" i="7"/>
  <c r="A2353" i="7"/>
  <c r="B2353" i="7"/>
  <c r="C2353" i="7"/>
  <c r="D2353" i="7"/>
  <c r="E2353" i="7"/>
  <c r="A2658" i="7"/>
  <c r="B2658" i="7"/>
  <c r="C2658" i="7"/>
  <c r="D2658" i="7"/>
  <c r="E2658" i="7"/>
  <c r="A3723" i="7"/>
  <c r="B3723" i="7"/>
  <c r="C3723" i="7"/>
  <c r="D3723" i="7"/>
  <c r="E3723" i="7"/>
  <c r="A944" i="7"/>
  <c r="B944" i="7"/>
  <c r="C944" i="7"/>
  <c r="D944" i="7"/>
  <c r="E944" i="7"/>
  <c r="A2738" i="7"/>
  <c r="B2738" i="7"/>
  <c r="C2738" i="7"/>
  <c r="D2738" i="7"/>
  <c r="E2738" i="7"/>
  <c r="A14" i="7"/>
  <c r="B14" i="7"/>
  <c r="C14" i="7"/>
  <c r="D14" i="7"/>
  <c r="E14" i="7"/>
  <c r="A1294" i="7"/>
  <c r="B1294" i="7"/>
  <c r="C1294" i="7"/>
  <c r="D1294" i="7"/>
  <c r="E1294" i="7"/>
  <c r="A2357" i="7"/>
  <c r="B2357" i="7"/>
  <c r="C2357" i="7"/>
  <c r="D2357" i="7"/>
  <c r="E2357" i="7"/>
  <c r="A3176" i="7"/>
  <c r="B3176" i="7"/>
  <c r="C3176" i="7"/>
  <c r="D3176" i="7"/>
  <c r="E3176" i="7"/>
  <c r="A1480" i="7"/>
  <c r="B1480" i="7"/>
  <c r="C1480" i="7"/>
  <c r="D1480" i="7"/>
  <c r="E1480" i="7"/>
  <c r="A1608" i="7"/>
  <c r="B1608" i="7"/>
  <c r="C1608" i="7"/>
  <c r="D1608" i="7"/>
  <c r="E1608" i="7"/>
  <c r="A1950" i="7"/>
  <c r="B1950" i="7"/>
  <c r="C1950" i="7"/>
  <c r="D1950" i="7"/>
  <c r="E1950" i="7"/>
  <c r="A978" i="7"/>
  <c r="B978" i="7"/>
  <c r="C978" i="7"/>
  <c r="D978" i="7"/>
  <c r="E978" i="7"/>
  <c r="A482" i="7"/>
  <c r="B482" i="7"/>
  <c r="C482" i="7"/>
  <c r="D482" i="7"/>
  <c r="E482" i="7"/>
  <c r="A1122" i="7"/>
  <c r="B1122" i="7"/>
  <c r="C1122" i="7"/>
  <c r="D1122" i="7"/>
  <c r="E1122" i="7"/>
  <c r="A2798" i="7"/>
  <c r="B2798" i="7"/>
  <c r="C2798" i="7"/>
  <c r="D2798" i="7"/>
  <c r="E2798" i="7"/>
  <c r="A1893" i="7"/>
  <c r="B1893" i="7"/>
  <c r="C1893" i="7"/>
  <c r="D1893" i="7"/>
  <c r="E1893" i="7"/>
  <c r="A1152" i="7"/>
  <c r="B1152" i="7"/>
  <c r="C1152" i="7"/>
  <c r="D1152" i="7"/>
  <c r="E1152" i="7"/>
  <c r="A580" i="7"/>
  <c r="B580" i="7"/>
  <c r="C580" i="7"/>
  <c r="D580" i="7"/>
  <c r="E580" i="7"/>
  <c r="A3024" i="7"/>
  <c r="B3024" i="7"/>
  <c r="C3024" i="7"/>
  <c r="D3024" i="7"/>
  <c r="E3024" i="7"/>
  <c r="A2879" i="7"/>
  <c r="B2879" i="7"/>
  <c r="C2879" i="7"/>
  <c r="D2879" i="7"/>
  <c r="E2879" i="7"/>
  <c r="A688" i="7"/>
  <c r="B688" i="7"/>
  <c r="C688" i="7"/>
  <c r="D688" i="7"/>
  <c r="E688" i="7"/>
  <c r="A3886" i="7"/>
  <c r="B3886" i="7"/>
  <c r="C3886" i="7"/>
  <c r="D3886" i="7"/>
  <c r="E3886" i="7"/>
  <c r="A162" i="7"/>
  <c r="B162" i="7"/>
  <c r="C162" i="7"/>
  <c r="D162" i="7"/>
  <c r="E162" i="7"/>
  <c r="A2943" i="7"/>
  <c r="B2943" i="7"/>
  <c r="C2943" i="7"/>
  <c r="D2943" i="7"/>
  <c r="E2943" i="7"/>
  <c r="A493" i="7"/>
  <c r="B493" i="7"/>
  <c r="C493" i="7"/>
  <c r="D493" i="7"/>
  <c r="E493" i="7"/>
  <c r="A1868" i="7"/>
  <c r="B1868" i="7"/>
  <c r="C1868" i="7"/>
  <c r="D1868" i="7"/>
  <c r="E1868" i="7"/>
  <c r="A2418" i="7"/>
  <c r="B2418" i="7"/>
  <c r="C2418" i="7"/>
  <c r="D2418" i="7"/>
  <c r="E2418" i="7"/>
  <c r="A4359" i="7"/>
  <c r="B4359" i="7"/>
  <c r="C4359" i="7"/>
  <c r="D4359" i="7"/>
  <c r="E4359" i="7"/>
  <c r="A3542" i="7"/>
  <c r="B3542" i="7"/>
  <c r="C3542" i="7"/>
  <c r="D3542" i="7"/>
  <c r="E3542" i="7"/>
  <c r="A1774" i="7"/>
  <c r="B1774" i="7"/>
  <c r="C1774" i="7"/>
  <c r="D1774" i="7"/>
  <c r="E1774" i="7"/>
  <c r="A1518" i="7"/>
  <c r="B1518" i="7"/>
  <c r="C1518" i="7"/>
  <c r="D1518" i="7"/>
  <c r="E1518" i="7"/>
  <c r="A3045" i="7"/>
  <c r="B3045" i="7"/>
  <c r="C3045" i="7"/>
  <c r="D3045" i="7"/>
  <c r="E3045" i="7"/>
  <c r="A1517" i="7"/>
  <c r="B1517" i="7"/>
  <c r="C1517" i="7"/>
  <c r="D1517" i="7"/>
  <c r="E1517" i="7"/>
  <c r="A1516" i="7"/>
  <c r="B1516" i="7"/>
  <c r="C1516" i="7"/>
  <c r="D1516" i="7"/>
  <c r="E1516" i="7"/>
  <c r="A3098" i="7"/>
  <c r="B3098" i="7"/>
  <c r="C3098" i="7"/>
  <c r="D3098" i="7"/>
  <c r="E3098" i="7"/>
  <c r="A3046" i="7"/>
  <c r="B3046" i="7"/>
  <c r="C3046" i="7"/>
  <c r="D3046" i="7"/>
  <c r="E3046" i="7"/>
  <c r="A2107" i="7"/>
  <c r="B2107" i="7"/>
  <c r="C2107" i="7"/>
  <c r="D2107" i="7"/>
  <c r="E2107" i="7"/>
  <c r="A2935" i="7"/>
  <c r="B2935" i="7"/>
  <c r="C2935" i="7"/>
  <c r="D2935" i="7"/>
  <c r="E2935" i="7"/>
  <c r="A1942" i="7"/>
  <c r="B1942" i="7"/>
  <c r="C1942" i="7"/>
  <c r="D1942" i="7"/>
  <c r="E1942" i="7"/>
  <c r="A938" i="7"/>
  <c r="B938" i="7"/>
  <c r="C938" i="7"/>
  <c r="D938" i="7"/>
  <c r="E938" i="7"/>
  <c r="A1534" i="7"/>
  <c r="B1534" i="7"/>
  <c r="C1534" i="7"/>
  <c r="D1534" i="7"/>
  <c r="E1534" i="7"/>
  <c r="A445" i="7"/>
  <c r="B445" i="7"/>
  <c r="C445" i="7"/>
  <c r="D445" i="7"/>
  <c r="E445" i="7"/>
  <c r="A2188" i="7"/>
  <c r="B2188" i="7"/>
  <c r="C2188" i="7"/>
  <c r="D2188" i="7"/>
  <c r="E2188" i="7"/>
  <c r="A2189" i="7"/>
  <c r="B2189" i="7"/>
  <c r="C2189" i="7"/>
  <c r="D2189" i="7"/>
  <c r="E2189" i="7"/>
  <c r="A2192" i="7"/>
  <c r="B2192" i="7"/>
  <c r="C2192" i="7"/>
  <c r="D2192" i="7"/>
  <c r="E2192" i="7"/>
  <c r="A2560" i="7"/>
  <c r="B2560" i="7"/>
  <c r="C2560" i="7"/>
  <c r="D2560" i="7"/>
  <c r="E2560" i="7"/>
  <c r="A780" i="7"/>
  <c r="B780" i="7"/>
  <c r="C780" i="7"/>
  <c r="D780" i="7"/>
  <c r="E780" i="7"/>
  <c r="A196" i="7"/>
  <c r="B196" i="7"/>
  <c r="C196" i="7"/>
  <c r="D196" i="7"/>
  <c r="E196" i="7"/>
  <c r="A3121" i="7"/>
  <c r="B3121" i="7"/>
  <c r="C3121" i="7"/>
  <c r="D3121" i="7"/>
  <c r="E3121" i="7"/>
  <c r="A2843" i="7"/>
  <c r="B2843" i="7"/>
  <c r="C2843" i="7"/>
  <c r="D2843" i="7"/>
  <c r="E2843" i="7"/>
  <c r="A2514" i="7"/>
  <c r="B2514" i="7"/>
  <c r="C2514" i="7"/>
  <c r="D2514" i="7"/>
  <c r="E2514" i="7"/>
  <c r="A1384" i="7"/>
  <c r="B1384" i="7"/>
  <c r="C1384" i="7"/>
  <c r="D1384" i="7"/>
  <c r="E1384" i="7"/>
  <c r="A572" i="7"/>
  <c r="B572" i="7"/>
  <c r="C572" i="7"/>
  <c r="D572" i="7"/>
  <c r="E572" i="7"/>
  <c r="A69" i="7"/>
  <c r="B69" i="7"/>
  <c r="C69" i="7"/>
  <c r="D69" i="7"/>
  <c r="E69" i="7"/>
  <c r="A817" i="7"/>
  <c r="B817" i="7"/>
  <c r="C817" i="7"/>
  <c r="D817" i="7"/>
  <c r="E817" i="7"/>
  <c r="A25" i="7"/>
  <c r="B25" i="7"/>
  <c r="C25" i="7"/>
  <c r="D25" i="7"/>
  <c r="E25" i="7"/>
  <c r="A3664" i="7"/>
  <c r="B3664" i="7"/>
  <c r="C3664" i="7"/>
  <c r="D3664" i="7"/>
  <c r="E3664" i="7"/>
  <c r="A4150" i="7"/>
  <c r="B4150" i="7"/>
  <c r="C4150" i="7"/>
  <c r="D4150" i="7"/>
  <c r="E4150" i="7"/>
  <c r="A3491" i="7"/>
  <c r="B3491" i="7"/>
  <c r="C3491" i="7"/>
  <c r="D3491" i="7"/>
  <c r="E3491" i="7"/>
  <c r="A2322" i="7"/>
  <c r="B2322" i="7"/>
  <c r="C2322" i="7"/>
  <c r="D2322" i="7"/>
  <c r="E2322" i="7"/>
  <c r="A2857" i="7"/>
  <c r="B2857" i="7"/>
  <c r="C2857" i="7"/>
  <c r="D2857" i="7"/>
  <c r="E2857" i="7"/>
  <c r="A2430" i="7"/>
  <c r="B2430" i="7"/>
  <c r="C2430" i="7"/>
  <c r="D2430" i="7"/>
  <c r="E2430" i="7"/>
  <c r="A4343" i="7"/>
  <c r="B4343" i="7"/>
  <c r="C4343" i="7"/>
  <c r="D4343" i="7"/>
  <c r="E4343" i="7"/>
  <c r="A1023" i="7"/>
  <c r="B1023" i="7"/>
  <c r="C1023" i="7"/>
  <c r="D1023" i="7"/>
  <c r="E1023" i="7"/>
  <c r="A1058" i="7"/>
  <c r="B1058" i="7"/>
  <c r="C1058" i="7"/>
  <c r="D1058" i="7"/>
  <c r="E1058" i="7"/>
  <c r="A543" i="7"/>
  <c r="B543" i="7"/>
  <c r="C543" i="7"/>
  <c r="D543" i="7"/>
  <c r="E543" i="7"/>
  <c r="A3385" i="7"/>
  <c r="B3385" i="7"/>
  <c r="C3385" i="7"/>
  <c r="D3385" i="7"/>
  <c r="E3385" i="7"/>
  <c r="A2668" i="7"/>
  <c r="B2668" i="7"/>
  <c r="C2668" i="7"/>
  <c r="D2668" i="7"/>
  <c r="E2668" i="7"/>
  <c r="A4048" i="7"/>
  <c r="B4048" i="7"/>
  <c r="C4048" i="7"/>
  <c r="D4048" i="7"/>
  <c r="E4048" i="7"/>
  <c r="A2012" i="7"/>
  <c r="B2012" i="7"/>
  <c r="C2012" i="7"/>
  <c r="D2012" i="7"/>
  <c r="E2012" i="7"/>
  <c r="A2520" i="7"/>
  <c r="B2520" i="7"/>
  <c r="C2520" i="7"/>
  <c r="D2520" i="7"/>
  <c r="E2520" i="7"/>
  <c r="A2590" i="7"/>
  <c r="B2590" i="7"/>
  <c r="C2590" i="7"/>
  <c r="D2590" i="7"/>
  <c r="E2590" i="7"/>
  <c r="A2362" i="7"/>
  <c r="B2362" i="7"/>
  <c r="C2362" i="7"/>
  <c r="D2362" i="7"/>
  <c r="E2362" i="7"/>
  <c r="A3917" i="7"/>
  <c r="B3917" i="7"/>
  <c r="C3917" i="7"/>
  <c r="D3917" i="7"/>
  <c r="E3917" i="7"/>
  <c r="A1826" i="7"/>
  <c r="B1826" i="7"/>
  <c r="C1826" i="7"/>
  <c r="D1826" i="7"/>
  <c r="E1826" i="7"/>
  <c r="A1663" i="7"/>
  <c r="B1663" i="7"/>
  <c r="C1663" i="7"/>
  <c r="D1663" i="7"/>
  <c r="E1663" i="7"/>
  <c r="A596" i="7"/>
  <c r="B596" i="7"/>
  <c r="C596" i="7"/>
  <c r="D596" i="7"/>
  <c r="E596" i="7"/>
  <c r="A4207" i="7"/>
  <c r="B4207" i="7"/>
  <c r="C4207" i="7"/>
  <c r="D4207" i="7"/>
  <c r="E4207" i="7"/>
  <c r="A2499" i="7"/>
  <c r="B2499" i="7"/>
  <c r="C2499" i="7"/>
  <c r="D2499" i="7"/>
  <c r="E2499" i="7"/>
  <c r="A4285" i="7"/>
  <c r="B4285" i="7"/>
  <c r="C4285" i="7"/>
  <c r="D4285" i="7"/>
  <c r="E4285" i="7"/>
  <c r="A3724" i="7"/>
  <c r="B3724" i="7"/>
  <c r="C3724" i="7"/>
  <c r="D3724" i="7"/>
  <c r="E3724" i="7"/>
  <c r="A2384" i="7"/>
  <c r="B2384" i="7"/>
  <c r="C2384" i="7"/>
  <c r="D2384" i="7"/>
  <c r="E2384" i="7"/>
  <c r="A2970" i="7"/>
  <c r="B2970" i="7"/>
  <c r="C2970" i="7"/>
  <c r="D2970" i="7"/>
  <c r="E2970" i="7"/>
  <c r="A59" i="7"/>
  <c r="B59" i="7"/>
  <c r="C59" i="7"/>
  <c r="D59" i="7"/>
  <c r="E59" i="7"/>
  <c r="A735" i="7"/>
  <c r="B735" i="7"/>
  <c r="C735" i="7"/>
  <c r="D735" i="7"/>
  <c r="E735" i="7"/>
  <c r="A861" i="7"/>
  <c r="B861" i="7"/>
  <c r="C861" i="7"/>
  <c r="D861" i="7"/>
  <c r="E861" i="7"/>
  <c r="A3504" i="7"/>
  <c r="B3504" i="7"/>
  <c r="C3504" i="7"/>
  <c r="D3504" i="7"/>
  <c r="E3504" i="7"/>
  <c r="A174" i="7"/>
  <c r="B174" i="7"/>
  <c r="C174" i="7"/>
  <c r="D174" i="7"/>
  <c r="E174" i="7"/>
  <c r="A400" i="7"/>
  <c r="B400" i="7"/>
  <c r="C400" i="7"/>
  <c r="D400" i="7"/>
  <c r="E400" i="7"/>
  <c r="A4118" i="7"/>
  <c r="B4118" i="7"/>
  <c r="C4118" i="7"/>
  <c r="D4118" i="7"/>
  <c r="E4118" i="7"/>
  <c r="A947" i="7"/>
  <c r="B947" i="7"/>
  <c r="C947" i="7"/>
  <c r="D947" i="7"/>
  <c r="E947" i="7"/>
  <c r="A587" i="7"/>
  <c r="B587" i="7"/>
  <c r="C587" i="7"/>
  <c r="D587" i="7"/>
  <c r="E587" i="7"/>
  <c r="A547" i="7"/>
  <c r="B547" i="7"/>
  <c r="C547" i="7"/>
  <c r="D547" i="7"/>
  <c r="E547" i="7"/>
  <c r="A135" i="7"/>
  <c r="B135" i="7"/>
  <c r="C135" i="7"/>
  <c r="D135" i="7"/>
  <c r="E135" i="7"/>
  <c r="A65" i="7"/>
  <c r="B65" i="7"/>
  <c r="C65" i="7"/>
  <c r="D65" i="7"/>
  <c r="E65" i="7"/>
  <c r="A3129" i="7"/>
  <c r="B3129" i="7"/>
  <c r="C3129" i="7"/>
  <c r="D3129" i="7"/>
  <c r="E3129" i="7"/>
  <c r="A4377" i="7"/>
  <c r="B4377" i="7"/>
  <c r="C4377" i="7"/>
  <c r="D4377" i="7"/>
  <c r="E4377" i="7"/>
  <c r="A4066" i="7"/>
  <c r="B4066" i="7"/>
  <c r="C4066" i="7"/>
  <c r="D4066" i="7"/>
  <c r="E4066" i="7"/>
  <c r="A4143" i="7"/>
  <c r="B4143" i="7"/>
  <c r="C4143" i="7"/>
  <c r="D4143" i="7"/>
  <c r="E4143" i="7"/>
  <c r="A3082" i="7"/>
  <c r="B3082" i="7"/>
  <c r="C3082" i="7"/>
  <c r="D3082" i="7"/>
  <c r="E3082" i="7"/>
  <c r="A1200" i="7"/>
  <c r="B1200" i="7"/>
  <c r="C1200" i="7"/>
  <c r="D1200" i="7"/>
  <c r="E1200" i="7"/>
  <c r="A1199" i="7"/>
  <c r="B1199" i="7"/>
  <c r="C1199" i="7"/>
  <c r="D1199" i="7"/>
  <c r="E1199" i="7"/>
  <c r="A3095" i="7"/>
  <c r="B3095" i="7"/>
  <c r="C3095" i="7"/>
  <c r="D3095" i="7"/>
  <c r="E3095" i="7"/>
  <c r="A1672" i="7"/>
  <c r="B1672" i="7"/>
  <c r="C1672" i="7"/>
  <c r="D1672" i="7"/>
  <c r="E1672" i="7"/>
  <c r="A924" i="7"/>
  <c r="B924" i="7"/>
  <c r="C924" i="7"/>
  <c r="D924" i="7"/>
  <c r="E924" i="7"/>
  <c r="A649" i="7"/>
  <c r="B649" i="7"/>
  <c r="C649" i="7"/>
  <c r="D649" i="7"/>
  <c r="E649" i="7"/>
  <c r="A681" i="7"/>
  <c r="B681" i="7"/>
  <c r="C681" i="7"/>
  <c r="D681" i="7"/>
  <c r="E681" i="7"/>
  <c r="A2454" i="7"/>
  <c r="B2454" i="7"/>
  <c r="C2454" i="7"/>
  <c r="D2454" i="7"/>
  <c r="E2454" i="7"/>
  <c r="A544" i="7"/>
  <c r="B544" i="7"/>
  <c r="C544" i="7"/>
  <c r="D544" i="7"/>
  <c r="E544" i="7"/>
  <c r="A1238" i="7"/>
  <c r="B1238" i="7"/>
  <c r="C1238" i="7"/>
  <c r="D1238" i="7"/>
  <c r="E1238" i="7"/>
  <c r="A3804" i="7"/>
  <c r="B3804" i="7"/>
  <c r="C3804" i="7"/>
  <c r="D3804" i="7"/>
  <c r="E3804" i="7"/>
  <c r="A3356" i="7"/>
  <c r="B3356" i="7"/>
  <c r="C3356" i="7"/>
  <c r="D3356" i="7"/>
  <c r="E3356" i="7"/>
  <c r="A2854" i="7"/>
  <c r="B2854" i="7"/>
  <c r="C2854" i="7"/>
  <c r="D2854" i="7"/>
  <c r="E2854" i="7"/>
  <c r="A2009" i="7"/>
  <c r="B2009" i="7"/>
  <c r="C2009" i="7"/>
  <c r="D2009" i="7"/>
  <c r="E2009" i="7"/>
  <c r="A4308" i="7"/>
  <c r="B4308" i="7"/>
  <c r="C4308" i="7"/>
  <c r="D4308" i="7"/>
  <c r="E4308" i="7"/>
  <c r="A3722" i="7"/>
  <c r="B3722" i="7"/>
  <c r="C3722" i="7"/>
  <c r="D3722" i="7"/>
  <c r="E3722" i="7"/>
  <c r="A4295" i="7"/>
  <c r="B4295" i="7"/>
  <c r="C4295" i="7"/>
  <c r="D4295" i="7"/>
  <c r="E4295" i="7"/>
  <c r="A3869" i="7"/>
  <c r="B3869" i="7"/>
  <c r="C3869" i="7"/>
  <c r="D3869" i="7"/>
  <c r="E3869" i="7"/>
  <c r="A3806" i="7"/>
  <c r="B3806" i="7"/>
  <c r="C3806" i="7"/>
  <c r="D3806" i="7"/>
  <c r="E3806" i="7"/>
  <c r="A527" i="7"/>
  <c r="B527" i="7"/>
  <c r="C527" i="7"/>
  <c r="D527" i="7"/>
  <c r="E527" i="7"/>
  <c r="A424" i="7"/>
  <c r="B424" i="7"/>
  <c r="C424" i="7"/>
  <c r="D424" i="7"/>
  <c r="E424" i="7"/>
  <c r="A423" i="7"/>
  <c r="B423" i="7"/>
  <c r="C423" i="7"/>
  <c r="D423" i="7"/>
  <c r="E423" i="7"/>
  <c r="A1930" i="7"/>
  <c r="B1930" i="7"/>
  <c r="C1930" i="7"/>
  <c r="D1930" i="7"/>
  <c r="E1930" i="7"/>
  <c r="A3976" i="7"/>
  <c r="B3976" i="7"/>
  <c r="C3976" i="7"/>
  <c r="D3976" i="7"/>
  <c r="E3976" i="7"/>
  <c r="A2624" i="7"/>
  <c r="B2624" i="7"/>
  <c r="C2624" i="7"/>
  <c r="D2624" i="7"/>
  <c r="E2624" i="7"/>
  <c r="A1738" i="7"/>
  <c r="B1738" i="7"/>
  <c r="C1738" i="7"/>
  <c r="D1738" i="7"/>
  <c r="E1738" i="7"/>
  <c r="A3840" i="7"/>
  <c r="B3840" i="7"/>
  <c r="C3840" i="7"/>
  <c r="D3840" i="7"/>
  <c r="E3840" i="7"/>
  <c r="A3655" i="7"/>
  <c r="B3655" i="7"/>
  <c r="C3655" i="7"/>
  <c r="D3655" i="7"/>
  <c r="E3655" i="7"/>
  <c r="A1889" i="7"/>
  <c r="B1889" i="7"/>
  <c r="C1889" i="7"/>
  <c r="D1889" i="7"/>
  <c r="E1889" i="7"/>
  <c r="A1147" i="7"/>
  <c r="B1147" i="7"/>
  <c r="C1147" i="7"/>
  <c r="D1147" i="7"/>
  <c r="E1147" i="7"/>
  <c r="A1047" i="7"/>
  <c r="B1047" i="7"/>
  <c r="C1047" i="7"/>
  <c r="D1047" i="7"/>
  <c r="E1047" i="7"/>
  <c r="A2803" i="7"/>
  <c r="B2803" i="7"/>
  <c r="C2803" i="7"/>
  <c r="D2803" i="7"/>
  <c r="E2803" i="7"/>
  <c r="A1751" i="7"/>
  <c r="B1751" i="7"/>
  <c r="C1751" i="7"/>
  <c r="D1751" i="7"/>
  <c r="E1751" i="7"/>
  <c r="A1219" i="7"/>
  <c r="B1219" i="7"/>
  <c r="C1219" i="7"/>
  <c r="D1219" i="7"/>
  <c r="E1219" i="7"/>
  <c r="A2729" i="7"/>
  <c r="B2729" i="7"/>
  <c r="C2729" i="7"/>
  <c r="D2729" i="7"/>
  <c r="E2729" i="7"/>
  <c r="A2869" i="7"/>
  <c r="B2869" i="7"/>
  <c r="C2869" i="7"/>
  <c r="D2869" i="7"/>
  <c r="E2869" i="7"/>
  <c r="A3609" i="7"/>
  <c r="B3609" i="7"/>
  <c r="C3609" i="7"/>
  <c r="D3609" i="7"/>
  <c r="E3609" i="7"/>
  <c r="A4059" i="7"/>
  <c r="B4059" i="7"/>
  <c r="C4059" i="7"/>
  <c r="D4059" i="7"/>
  <c r="E4059" i="7"/>
  <c r="A232" i="7"/>
  <c r="B232" i="7"/>
  <c r="C232" i="7"/>
  <c r="D232" i="7"/>
  <c r="E232" i="7"/>
  <c r="A147" i="7"/>
  <c r="B147" i="7"/>
  <c r="C147" i="7"/>
  <c r="D147" i="7"/>
  <c r="E147" i="7"/>
  <c r="A994" i="7"/>
  <c r="B994" i="7"/>
  <c r="C994" i="7"/>
  <c r="D994" i="7"/>
  <c r="E994" i="7"/>
  <c r="A2740" i="7"/>
  <c r="B2740" i="7"/>
  <c r="C2740" i="7"/>
  <c r="D2740" i="7"/>
  <c r="E2740" i="7"/>
  <c r="A3618" i="7"/>
  <c r="B3618" i="7"/>
  <c r="C3618" i="7"/>
  <c r="D3618" i="7"/>
  <c r="E3618" i="7"/>
  <c r="A2540" i="7"/>
  <c r="B2540" i="7"/>
  <c r="C2540" i="7"/>
  <c r="D2540" i="7"/>
  <c r="E2540" i="7"/>
  <c r="A1015" i="7"/>
  <c r="B1015" i="7"/>
  <c r="C1015" i="7"/>
  <c r="D1015" i="7"/>
  <c r="E1015" i="7"/>
  <c r="A249" i="7"/>
  <c r="B249" i="7"/>
  <c r="C249" i="7"/>
  <c r="D249" i="7"/>
  <c r="E249" i="7"/>
  <c r="A3645" i="7"/>
  <c r="B3645" i="7"/>
  <c r="C3645" i="7"/>
  <c r="D3645" i="7"/>
  <c r="E3645" i="7"/>
  <c r="A1201" i="7"/>
  <c r="B1201" i="7"/>
  <c r="C1201" i="7"/>
  <c r="D1201" i="7"/>
  <c r="E1201" i="7"/>
  <c r="A202" i="7"/>
  <c r="B202" i="7"/>
  <c r="C202" i="7"/>
  <c r="D202" i="7"/>
  <c r="E202" i="7"/>
  <c r="A3288" i="7"/>
  <c r="B3288" i="7"/>
  <c r="C3288" i="7"/>
  <c r="D3288" i="7"/>
  <c r="E3288" i="7"/>
  <c r="A650" i="7"/>
  <c r="B650" i="7"/>
  <c r="C650" i="7"/>
  <c r="D650" i="7"/>
  <c r="E650" i="7"/>
  <c r="A1936" i="7"/>
  <c r="B1936" i="7"/>
  <c r="C1936" i="7"/>
  <c r="D1936" i="7"/>
  <c r="E1936" i="7"/>
  <c r="A20" i="7"/>
  <c r="B20" i="7"/>
  <c r="C20" i="7"/>
  <c r="D20" i="7"/>
  <c r="E20" i="7"/>
  <c r="A517" i="7"/>
  <c r="B517" i="7"/>
  <c r="C517" i="7"/>
  <c r="D517" i="7"/>
  <c r="E517" i="7"/>
  <c r="A43" i="7"/>
  <c r="B43" i="7"/>
  <c r="C43" i="7"/>
  <c r="D43" i="7"/>
  <c r="E43" i="7"/>
  <c r="A189" i="7"/>
  <c r="B189" i="7"/>
  <c r="C189" i="7"/>
  <c r="D189" i="7"/>
  <c r="E189" i="7"/>
  <c r="A1491" i="7"/>
  <c r="B1491" i="7"/>
  <c r="C1491" i="7"/>
  <c r="D1491" i="7"/>
  <c r="E1491" i="7"/>
  <c r="A2875" i="7"/>
  <c r="B2875" i="7"/>
  <c r="C2875" i="7"/>
  <c r="D2875" i="7"/>
  <c r="E2875" i="7"/>
  <c r="A1760" i="7"/>
  <c r="B1760" i="7"/>
  <c r="C1760" i="7"/>
  <c r="D1760" i="7"/>
  <c r="E1760" i="7"/>
  <c r="A103" i="7"/>
  <c r="B103" i="7"/>
  <c r="C103" i="7"/>
  <c r="D103" i="7"/>
  <c r="E103" i="7"/>
  <c r="A1073" i="7"/>
  <c r="B1073" i="7"/>
  <c r="C1073" i="7"/>
  <c r="D1073" i="7"/>
  <c r="E1073" i="7"/>
  <c r="A1131" i="7"/>
  <c r="B1131" i="7"/>
  <c r="C1131" i="7"/>
  <c r="D1131" i="7"/>
  <c r="E1131" i="7"/>
  <c r="A1832" i="7"/>
  <c r="B1832" i="7"/>
  <c r="C1832" i="7"/>
  <c r="D1832" i="7"/>
  <c r="E1832" i="7"/>
  <c r="A3284" i="7"/>
  <c r="B3284" i="7"/>
  <c r="C3284" i="7"/>
  <c r="D3284" i="7"/>
  <c r="E3284" i="7"/>
  <c r="A28" i="7"/>
  <c r="B28" i="7"/>
  <c r="C28" i="7"/>
  <c r="D28" i="7"/>
  <c r="E28" i="7"/>
  <c r="A3744" i="7"/>
  <c r="B3744" i="7"/>
  <c r="C3744" i="7"/>
  <c r="D3744" i="7"/>
  <c r="E3744" i="7"/>
  <c r="A3605" i="7"/>
  <c r="B3605" i="7"/>
  <c r="C3605" i="7"/>
  <c r="D3605" i="7"/>
  <c r="E3605" i="7"/>
  <c r="A3606" i="7"/>
  <c r="B3606" i="7"/>
  <c r="C3606" i="7"/>
  <c r="D3606" i="7"/>
  <c r="E3606" i="7"/>
  <c r="A4337" i="7"/>
  <c r="B4337" i="7"/>
  <c r="C4337" i="7"/>
  <c r="D4337" i="7"/>
  <c r="E4337" i="7"/>
  <c r="A3233" i="7"/>
  <c r="B3233" i="7"/>
  <c r="C3233" i="7"/>
  <c r="D3233" i="7"/>
  <c r="E3233" i="7"/>
  <c r="A4153" i="7"/>
  <c r="B4153" i="7"/>
  <c r="C4153" i="7"/>
  <c r="D4153" i="7"/>
  <c r="E4153" i="7"/>
  <c r="A2176" i="7"/>
  <c r="B2176" i="7"/>
  <c r="C2176" i="7"/>
  <c r="D2176" i="7"/>
  <c r="E2176" i="7"/>
  <c r="A929" i="7"/>
  <c r="B929" i="7"/>
  <c r="C929" i="7"/>
  <c r="D929" i="7"/>
  <c r="E929" i="7"/>
  <c r="A3557" i="7"/>
  <c r="B3557" i="7"/>
  <c r="C3557" i="7"/>
  <c r="D3557" i="7"/>
  <c r="E3557" i="7"/>
  <c r="A390" i="7"/>
  <c r="B390" i="7"/>
  <c r="C390" i="7"/>
  <c r="D390" i="7"/>
  <c r="E390" i="7"/>
  <c r="A429" i="7"/>
  <c r="B429" i="7"/>
  <c r="C429" i="7"/>
  <c r="D429" i="7"/>
  <c r="E429" i="7"/>
  <c r="A4329" i="7"/>
  <c r="B4329" i="7"/>
  <c r="C4329" i="7"/>
  <c r="D4329" i="7"/>
  <c r="E4329" i="7"/>
  <c r="A29" i="7"/>
  <c r="B29" i="7"/>
  <c r="C29" i="7"/>
  <c r="D29" i="7"/>
  <c r="E29" i="7"/>
  <c r="A725" i="7"/>
  <c r="B725" i="7"/>
  <c r="C725" i="7"/>
  <c r="D725" i="7"/>
  <c r="E725" i="7"/>
  <c r="A4330" i="7"/>
  <c r="B4330" i="7"/>
  <c r="C4330" i="7"/>
  <c r="D4330" i="7"/>
  <c r="E4330" i="7"/>
  <c r="A2693" i="7"/>
  <c r="B2693" i="7"/>
  <c r="C2693" i="7"/>
  <c r="D2693" i="7"/>
  <c r="E2693" i="7"/>
  <c r="A2806" i="7"/>
  <c r="B2806" i="7"/>
  <c r="C2806" i="7"/>
  <c r="D2806" i="7"/>
  <c r="E2806" i="7"/>
  <c r="A4045" i="7"/>
  <c r="B4045" i="7"/>
  <c r="C4045" i="7"/>
  <c r="D4045" i="7"/>
  <c r="E4045" i="7"/>
  <c r="A2662" i="7"/>
  <c r="B2662" i="7"/>
  <c r="C2662" i="7"/>
  <c r="D2662" i="7"/>
  <c r="E2662" i="7"/>
  <c r="A2333" i="7"/>
  <c r="B2333" i="7"/>
  <c r="C2333" i="7"/>
  <c r="D2333" i="7"/>
  <c r="E2333" i="7"/>
  <c r="A2334" i="7"/>
  <c r="B2334" i="7"/>
  <c r="C2334" i="7"/>
  <c r="D2334" i="7"/>
  <c r="E2334" i="7"/>
  <c r="A2273" i="7"/>
  <c r="B2273" i="7"/>
  <c r="C2273" i="7"/>
  <c r="D2273" i="7"/>
  <c r="E2273" i="7"/>
  <c r="A4386" i="7"/>
  <c r="B4386" i="7"/>
  <c r="C4386" i="7"/>
  <c r="D4386" i="7"/>
  <c r="E4386" i="7"/>
  <c r="A716" i="7"/>
  <c r="B716" i="7"/>
  <c r="C716" i="7"/>
  <c r="D716" i="7"/>
  <c r="E716" i="7"/>
  <c r="A489" i="7"/>
  <c r="B489" i="7"/>
  <c r="C489" i="7"/>
  <c r="D489" i="7"/>
  <c r="E489" i="7"/>
  <c r="A2880" i="7"/>
  <c r="B2880" i="7"/>
  <c r="C2880" i="7"/>
  <c r="D2880" i="7"/>
  <c r="E2880" i="7"/>
  <c r="A770" i="7"/>
  <c r="B770" i="7"/>
  <c r="C770" i="7"/>
  <c r="D770" i="7"/>
  <c r="E770" i="7"/>
  <c r="A1085" i="7"/>
  <c r="B1085" i="7"/>
  <c r="C1085" i="7"/>
  <c r="D1085" i="7"/>
  <c r="E1085" i="7"/>
  <c r="A3008" i="7"/>
  <c r="B3008" i="7"/>
  <c r="C3008" i="7"/>
  <c r="D3008" i="7"/>
  <c r="E3008" i="7"/>
  <c r="A3918" i="7"/>
  <c r="B3918" i="7"/>
  <c r="C3918" i="7"/>
  <c r="D3918" i="7"/>
  <c r="E3918" i="7"/>
  <c r="A1359" i="7"/>
  <c r="B1359" i="7"/>
  <c r="C1359" i="7"/>
  <c r="D1359" i="7"/>
  <c r="E1359" i="7"/>
  <c r="A1232" i="7"/>
  <c r="B1232" i="7"/>
  <c r="C1232" i="7"/>
  <c r="D1232" i="7"/>
  <c r="E1232" i="7"/>
  <c r="A4087" i="7"/>
  <c r="B4087" i="7"/>
  <c r="C4087" i="7"/>
  <c r="D4087" i="7"/>
  <c r="E4087" i="7"/>
  <c r="A4088" i="7"/>
  <c r="B4088" i="7"/>
  <c r="C4088" i="7"/>
  <c r="D4088" i="7"/>
  <c r="E4088" i="7"/>
  <c r="A1421" i="7"/>
  <c r="B1421" i="7"/>
  <c r="C1421" i="7"/>
  <c r="D1421" i="7"/>
  <c r="E1421" i="7"/>
  <c r="A1427" i="7"/>
  <c r="B1427" i="7"/>
  <c r="C1427" i="7"/>
  <c r="D1427" i="7"/>
  <c r="E1427" i="7"/>
  <c r="A1428" i="7"/>
  <c r="B1428" i="7"/>
  <c r="C1428" i="7"/>
  <c r="D1428" i="7"/>
  <c r="E1428" i="7"/>
  <c r="A2129" i="7"/>
  <c r="B2129" i="7"/>
  <c r="C2129" i="7"/>
  <c r="D2129" i="7"/>
  <c r="E2129" i="7"/>
  <c r="A3316" i="7"/>
  <c r="B3316" i="7"/>
  <c r="C3316" i="7"/>
  <c r="D3316" i="7"/>
  <c r="E3316" i="7"/>
  <c r="A1912" i="7"/>
  <c r="B1912" i="7"/>
  <c r="C1912" i="7"/>
  <c r="D1912" i="7"/>
  <c r="E1912" i="7"/>
  <c r="A3619" i="7"/>
  <c r="B3619" i="7"/>
  <c r="C3619" i="7"/>
  <c r="D3619" i="7"/>
  <c r="E3619" i="7"/>
  <c r="A3036" i="7"/>
  <c r="B3036" i="7"/>
  <c r="C3036" i="7"/>
  <c r="D3036" i="7"/>
  <c r="E3036" i="7"/>
  <c r="A3411" i="7"/>
  <c r="B3411" i="7"/>
  <c r="C3411" i="7"/>
  <c r="D3411" i="7"/>
  <c r="E3411" i="7"/>
  <c r="A1980" i="7"/>
  <c r="B1980" i="7"/>
  <c r="C1980" i="7"/>
  <c r="D1980" i="7"/>
  <c r="E1980" i="7"/>
  <c r="A3408" i="7"/>
  <c r="B3408" i="7"/>
  <c r="C3408" i="7"/>
  <c r="D3408" i="7"/>
  <c r="E3408" i="7"/>
  <c r="A739" i="7"/>
  <c r="B739" i="7"/>
  <c r="C739" i="7"/>
  <c r="D739" i="7"/>
  <c r="E739" i="7"/>
  <c r="A3443" i="7"/>
  <c r="B3443" i="7"/>
  <c r="C3443" i="7"/>
  <c r="D3443" i="7"/>
  <c r="E3443" i="7"/>
  <c r="A1324" i="7"/>
  <c r="B1324" i="7"/>
  <c r="C1324" i="7"/>
  <c r="D1324" i="7"/>
  <c r="E1324" i="7"/>
  <c r="A1688" i="7"/>
  <c r="B1688" i="7"/>
  <c r="C1688" i="7"/>
  <c r="D1688" i="7"/>
  <c r="E1688" i="7"/>
  <c r="A3040" i="7"/>
  <c r="B3040" i="7"/>
  <c r="C3040" i="7"/>
  <c r="D3040" i="7"/>
  <c r="E3040" i="7"/>
  <c r="A1250" i="7"/>
  <c r="B1250" i="7"/>
  <c r="C1250" i="7"/>
  <c r="D1250" i="7"/>
  <c r="E1250" i="7"/>
  <c r="A3564" i="7"/>
  <c r="B3564" i="7"/>
  <c r="C3564" i="7"/>
  <c r="D3564" i="7"/>
  <c r="E3564" i="7"/>
  <c r="A1335" i="7"/>
  <c r="B1335" i="7"/>
  <c r="C1335" i="7"/>
  <c r="D1335" i="7"/>
  <c r="E1335" i="7"/>
  <c r="A143" i="7"/>
  <c r="B143" i="7"/>
  <c r="C143" i="7"/>
  <c r="D143" i="7"/>
  <c r="E143" i="7"/>
  <c r="A586" i="7"/>
  <c r="B586" i="7"/>
  <c r="C586" i="7"/>
  <c r="D586" i="7"/>
  <c r="E586" i="7"/>
  <c r="A2764" i="7"/>
  <c r="B2764" i="7"/>
  <c r="C2764" i="7"/>
  <c r="D2764" i="7"/>
  <c r="E2764" i="7"/>
  <c r="A1495" i="7"/>
  <c r="B1495" i="7"/>
  <c r="C1495" i="7"/>
  <c r="D1495" i="7"/>
  <c r="E1495" i="7"/>
  <c r="A502" i="7"/>
  <c r="B502" i="7"/>
  <c r="C502" i="7"/>
  <c r="D502" i="7"/>
  <c r="E502" i="7"/>
  <c r="A1252" i="7"/>
  <c r="B1252" i="7"/>
  <c r="C1252" i="7"/>
  <c r="D1252" i="7"/>
  <c r="E1252" i="7"/>
  <c r="A108" i="7"/>
  <c r="B108" i="7"/>
  <c r="C108" i="7"/>
  <c r="D108" i="7"/>
  <c r="E108" i="7"/>
  <c r="A1636" i="7"/>
  <c r="B1636" i="7"/>
  <c r="C1636" i="7"/>
  <c r="D1636" i="7"/>
  <c r="E1636" i="7"/>
  <c r="A1366" i="7"/>
  <c r="B1366" i="7"/>
  <c r="C1366" i="7"/>
  <c r="D1366" i="7"/>
  <c r="E1366" i="7"/>
  <c r="A3032" i="7"/>
  <c r="B3032" i="7"/>
  <c r="C3032" i="7"/>
  <c r="D3032" i="7"/>
  <c r="E3032" i="7"/>
  <c r="A16" i="7"/>
  <c r="B16" i="7"/>
  <c r="C16" i="7"/>
  <c r="D16" i="7"/>
  <c r="E16" i="7"/>
  <c r="A1607" i="7"/>
  <c r="B1607" i="7"/>
  <c r="C1607" i="7"/>
  <c r="D1607" i="7"/>
  <c r="E1607" i="7"/>
  <c r="A364" i="7"/>
  <c r="B364" i="7"/>
  <c r="C364" i="7"/>
  <c r="D364" i="7"/>
  <c r="E364" i="7"/>
  <c r="A1805" i="7"/>
  <c r="B1805" i="7"/>
  <c r="C1805" i="7"/>
  <c r="D1805" i="7"/>
  <c r="E1805" i="7"/>
  <c r="A2573" i="7"/>
  <c r="B2573" i="7"/>
  <c r="C2573" i="7"/>
  <c r="D2573" i="7"/>
  <c r="E2573" i="7"/>
  <c r="A2629" i="7"/>
  <c r="B2629" i="7"/>
  <c r="C2629" i="7"/>
  <c r="D2629" i="7"/>
  <c r="E2629" i="7"/>
  <c r="A2574" i="7"/>
  <c r="B2574" i="7"/>
  <c r="C2574" i="7"/>
  <c r="D2574" i="7"/>
  <c r="E2574" i="7"/>
  <c r="A3760" i="7"/>
  <c r="B3760" i="7"/>
  <c r="C3760" i="7"/>
  <c r="D3760" i="7"/>
  <c r="E3760" i="7"/>
  <c r="A4049" i="7"/>
  <c r="B4049" i="7"/>
  <c r="C4049" i="7"/>
  <c r="D4049" i="7"/>
  <c r="E4049" i="7"/>
  <c r="A3623" i="7"/>
  <c r="B3623" i="7"/>
  <c r="C3623" i="7"/>
  <c r="D3623" i="7"/>
  <c r="E3623" i="7"/>
  <c r="A674" i="7"/>
  <c r="B674" i="7"/>
  <c r="C674" i="7"/>
  <c r="D674" i="7"/>
  <c r="E674" i="7"/>
  <c r="A2203" i="7"/>
  <c r="B2203" i="7"/>
  <c r="C2203" i="7"/>
  <c r="D2203" i="7"/>
  <c r="E2203" i="7"/>
  <c r="A910" i="7"/>
  <c r="B910" i="7"/>
  <c r="C910" i="7"/>
  <c r="D910" i="7"/>
  <c r="E910" i="7"/>
  <c r="A1931" i="7"/>
  <c r="B1931" i="7"/>
  <c r="C1931" i="7"/>
  <c r="D1931" i="7"/>
  <c r="E1931" i="7"/>
  <c r="A2760" i="7"/>
  <c r="B2760" i="7"/>
  <c r="C2760" i="7"/>
  <c r="D2760" i="7"/>
  <c r="E2760" i="7"/>
  <c r="A3484" i="7"/>
  <c r="B3484" i="7"/>
  <c r="C3484" i="7"/>
  <c r="D3484" i="7"/>
  <c r="E3484" i="7"/>
  <c r="A1933" i="7"/>
  <c r="B1933" i="7"/>
  <c r="C1933" i="7"/>
  <c r="D1933" i="7"/>
  <c r="E1933" i="7"/>
  <c r="A3336" i="7"/>
  <c r="B3336" i="7"/>
  <c r="C3336" i="7"/>
  <c r="D3336" i="7"/>
  <c r="E3336" i="7"/>
  <c r="A2949" i="7"/>
  <c r="B2949" i="7"/>
  <c r="C2949" i="7"/>
  <c r="D2949" i="7"/>
  <c r="E2949" i="7"/>
  <c r="A1391" i="7"/>
  <c r="B1391" i="7"/>
  <c r="C1391" i="7"/>
  <c r="D1391" i="7"/>
  <c r="E1391" i="7"/>
  <c r="A1623" i="7"/>
  <c r="B1623" i="7"/>
  <c r="C1623" i="7"/>
  <c r="D1623" i="7"/>
  <c r="E1623" i="7"/>
  <c r="A1014" i="7"/>
  <c r="B1014" i="7"/>
  <c r="C1014" i="7"/>
  <c r="D1014" i="7"/>
  <c r="E1014" i="7"/>
  <c r="A3709" i="7"/>
  <c r="B3709" i="7"/>
  <c r="C3709" i="7"/>
  <c r="D3709" i="7"/>
  <c r="E3709" i="7"/>
  <c r="A1622" i="7"/>
  <c r="B1622" i="7"/>
  <c r="C1622" i="7"/>
  <c r="D1622" i="7"/>
  <c r="E1622" i="7"/>
  <c r="A2229" i="7"/>
  <c r="B2229" i="7"/>
  <c r="C2229" i="7"/>
  <c r="D2229" i="7"/>
  <c r="E2229" i="7"/>
  <c r="A406" i="7"/>
  <c r="B406" i="7"/>
  <c r="C406" i="7"/>
  <c r="D406" i="7"/>
  <c r="E406" i="7"/>
  <c r="A1109" i="7"/>
  <c r="B1109" i="7"/>
  <c r="C1109" i="7"/>
  <c r="D1109" i="7"/>
  <c r="E1109" i="7"/>
  <c r="A1381" i="7"/>
  <c r="B1381" i="7"/>
  <c r="C1381" i="7"/>
  <c r="D1381" i="7"/>
  <c r="E1381" i="7"/>
  <c r="A2439" i="7"/>
  <c r="B2439" i="7"/>
  <c r="C2439" i="7"/>
  <c r="D2439" i="7"/>
  <c r="E2439" i="7"/>
  <c r="A3603" i="7"/>
  <c r="B3603" i="7"/>
  <c r="C3603" i="7"/>
  <c r="D3603" i="7"/>
  <c r="E3603" i="7"/>
  <c r="A1499" i="7"/>
  <c r="B1499" i="7"/>
  <c r="C1499" i="7"/>
  <c r="D1499" i="7"/>
  <c r="E1499" i="7"/>
  <c r="A722" i="7"/>
  <c r="B722" i="7"/>
  <c r="C722" i="7"/>
  <c r="D722" i="7"/>
  <c r="E722" i="7"/>
  <c r="A4161" i="7"/>
  <c r="B4161" i="7"/>
  <c r="C4161" i="7"/>
  <c r="D4161" i="7"/>
  <c r="E4161" i="7"/>
  <c r="A2931" i="7"/>
  <c r="B2931" i="7"/>
  <c r="C2931" i="7"/>
  <c r="D2931" i="7"/>
  <c r="E2931" i="7"/>
  <c r="A1558" i="7"/>
  <c r="B1558" i="7"/>
  <c r="C1558" i="7"/>
  <c r="D1558" i="7"/>
  <c r="E1558" i="7"/>
  <c r="A498" i="7"/>
  <c r="B498" i="7"/>
  <c r="C498" i="7"/>
  <c r="D498" i="7"/>
  <c r="E498" i="7"/>
  <c r="A921" i="7"/>
  <c r="B921" i="7"/>
  <c r="C921" i="7"/>
  <c r="D921" i="7"/>
  <c r="E921" i="7"/>
  <c r="A637" i="7"/>
  <c r="B637" i="7"/>
  <c r="C637" i="7"/>
  <c r="D637" i="7"/>
  <c r="E637" i="7"/>
  <c r="A26" i="7"/>
  <c r="B26" i="7"/>
  <c r="C26" i="7"/>
  <c r="D26" i="7"/>
  <c r="E26" i="7"/>
  <c r="A3635" i="7"/>
  <c r="B3635" i="7"/>
  <c r="C3635" i="7"/>
  <c r="D3635" i="7"/>
  <c r="E3635" i="7"/>
  <c r="A2745" i="7"/>
  <c r="B2745" i="7"/>
  <c r="C2745" i="7"/>
  <c r="D2745" i="7"/>
  <c r="E2745" i="7"/>
  <c r="A2453" i="7"/>
  <c r="B2453" i="7"/>
  <c r="C2453" i="7"/>
  <c r="D2453" i="7"/>
  <c r="E2453" i="7"/>
  <c r="A1244" i="7"/>
  <c r="B1244" i="7"/>
  <c r="C1244" i="7"/>
  <c r="D1244" i="7"/>
  <c r="E1244" i="7"/>
  <c r="A1246" i="7"/>
  <c r="B1246" i="7"/>
  <c r="C1246" i="7"/>
  <c r="D1246" i="7"/>
  <c r="E1246" i="7"/>
  <c r="A731" i="7"/>
  <c r="B731" i="7"/>
  <c r="C731" i="7"/>
  <c r="D731" i="7"/>
  <c r="E731" i="7"/>
  <c r="A410" i="7"/>
  <c r="B410" i="7"/>
  <c r="C410" i="7"/>
  <c r="D410" i="7"/>
  <c r="E410" i="7"/>
  <c r="A3759" i="7"/>
  <c r="B3759" i="7"/>
  <c r="C3759" i="7"/>
  <c r="D3759" i="7"/>
  <c r="E3759" i="7"/>
  <c r="A2646" i="7"/>
  <c r="B2646" i="7"/>
  <c r="C2646" i="7"/>
  <c r="D2646" i="7"/>
  <c r="E2646" i="7"/>
  <c r="A2432" i="7"/>
  <c r="B2432" i="7"/>
  <c r="C2432" i="7"/>
  <c r="D2432" i="7"/>
  <c r="E2432" i="7"/>
  <c r="A2397" i="7"/>
  <c r="B2397" i="7"/>
  <c r="C2397" i="7"/>
  <c r="D2397" i="7"/>
  <c r="E2397" i="7"/>
  <c r="A1149" i="7"/>
  <c r="B1149" i="7"/>
  <c r="C1149" i="7"/>
  <c r="D1149" i="7"/>
  <c r="E1149" i="7"/>
  <c r="A2230" i="7"/>
  <c r="B2230" i="7"/>
  <c r="C2230" i="7"/>
  <c r="D2230" i="7"/>
  <c r="E2230" i="7"/>
  <c r="A4144" i="7"/>
  <c r="B4144" i="7"/>
  <c r="C4144" i="7"/>
  <c r="D4144" i="7"/>
  <c r="E4144" i="7"/>
  <c r="A4145" i="7"/>
  <c r="B4145" i="7"/>
  <c r="C4145" i="7"/>
  <c r="D4145" i="7"/>
  <c r="E4145" i="7"/>
  <c r="A1039" i="7"/>
  <c r="B1039" i="7"/>
  <c r="C1039" i="7"/>
  <c r="D1039" i="7"/>
  <c r="E1039" i="7"/>
  <c r="A1031" i="7"/>
  <c r="B1031" i="7"/>
  <c r="C1031" i="7"/>
  <c r="D1031" i="7"/>
  <c r="E1031" i="7"/>
  <c r="A513" i="7"/>
  <c r="B513" i="7"/>
  <c r="C513" i="7"/>
  <c r="D513" i="7"/>
  <c r="E513" i="7"/>
  <c r="A1700" i="7"/>
  <c r="B1700" i="7"/>
  <c r="C1700" i="7"/>
  <c r="D1700" i="7"/>
  <c r="E1700" i="7"/>
  <c r="A4022" i="7"/>
  <c r="B4022" i="7"/>
  <c r="C4022" i="7"/>
  <c r="D4022" i="7"/>
  <c r="E4022" i="7"/>
  <c r="A1512" i="7"/>
  <c r="B1512" i="7"/>
  <c r="C1512" i="7"/>
  <c r="D1512" i="7"/>
  <c r="E1512" i="7"/>
  <c r="A3173" i="7"/>
  <c r="B3173" i="7"/>
  <c r="C3173" i="7"/>
  <c r="D3173" i="7"/>
  <c r="E3173" i="7"/>
  <c r="A3321" i="7"/>
  <c r="B3321" i="7"/>
  <c r="C3321" i="7"/>
  <c r="D3321" i="7"/>
  <c r="E3321" i="7"/>
  <c r="A215" i="7"/>
  <c r="B215" i="7"/>
  <c r="C215" i="7"/>
  <c r="D215" i="7"/>
  <c r="E215" i="7"/>
  <c r="A386" i="7"/>
  <c r="B386" i="7"/>
  <c r="C386" i="7"/>
  <c r="D386" i="7"/>
  <c r="E386" i="7"/>
  <c r="A1463" i="7"/>
  <c r="B1463" i="7"/>
  <c r="C1463" i="7"/>
  <c r="D1463" i="7"/>
  <c r="E1463" i="7"/>
  <c r="A1528" i="7"/>
  <c r="B1528" i="7"/>
  <c r="C1528" i="7"/>
  <c r="D1528" i="7"/>
  <c r="E1528" i="7"/>
  <c r="A1970" i="7"/>
  <c r="B1970" i="7"/>
  <c r="C1970" i="7"/>
  <c r="D1970" i="7"/>
  <c r="E1970" i="7"/>
  <c r="A1372" i="7"/>
  <c r="B1372" i="7"/>
  <c r="C1372" i="7"/>
  <c r="D1372" i="7"/>
  <c r="E1372" i="7"/>
  <c r="A1727" i="7"/>
  <c r="B1727" i="7"/>
  <c r="C1727" i="7"/>
  <c r="D1727" i="7"/>
  <c r="E1727" i="7"/>
  <c r="A3025" i="7"/>
  <c r="B3025" i="7"/>
  <c r="C3025" i="7"/>
  <c r="D3025" i="7"/>
  <c r="E3025" i="7"/>
  <c r="A3513" i="7"/>
  <c r="B3513" i="7"/>
  <c r="C3513" i="7"/>
  <c r="D3513" i="7"/>
  <c r="E3513" i="7"/>
  <c r="A1769" i="7"/>
  <c r="B1769" i="7"/>
  <c r="C1769" i="7"/>
  <c r="D1769" i="7"/>
  <c r="E1769" i="7"/>
  <c r="A1488" i="7"/>
  <c r="B1488" i="7"/>
  <c r="C1488" i="7"/>
  <c r="D1488" i="7"/>
  <c r="E1488" i="7"/>
  <c r="A1489" i="7"/>
  <c r="B1489" i="7"/>
  <c r="C1489" i="7"/>
  <c r="D1489" i="7"/>
  <c r="E1489" i="7"/>
  <c r="A2479" i="7"/>
  <c r="B2479" i="7"/>
  <c r="C2479" i="7"/>
  <c r="D2479" i="7"/>
  <c r="E2479" i="7"/>
  <c r="A4322" i="7"/>
  <c r="B4322" i="7"/>
  <c r="C4322" i="7"/>
  <c r="D4322" i="7"/>
  <c r="E4322" i="7"/>
  <c r="A4320" i="7"/>
  <c r="B4320" i="7"/>
  <c r="C4320" i="7"/>
  <c r="D4320" i="7"/>
  <c r="E4320" i="7"/>
  <c r="A106" i="7"/>
  <c r="B106" i="7"/>
  <c r="C106" i="7"/>
  <c r="D106" i="7"/>
  <c r="E106" i="7"/>
  <c r="A1871" i="7"/>
  <c r="B1871" i="7"/>
  <c r="C1871" i="7"/>
  <c r="D1871" i="7"/>
  <c r="E1871" i="7"/>
  <c r="A4233" i="7"/>
  <c r="B4233" i="7"/>
  <c r="C4233" i="7"/>
  <c r="D4233" i="7"/>
  <c r="E4233" i="7"/>
  <c r="A2863" i="7"/>
  <c r="B2863" i="7"/>
  <c r="C2863" i="7"/>
  <c r="D2863" i="7"/>
  <c r="E2863" i="7"/>
  <c r="A2483" i="7"/>
  <c r="B2483" i="7"/>
  <c r="C2483" i="7"/>
  <c r="D2483" i="7"/>
  <c r="E2483" i="7"/>
  <c r="A78" i="7"/>
  <c r="B78" i="7"/>
  <c r="C78" i="7"/>
  <c r="D78" i="7"/>
  <c r="E78" i="7"/>
  <c r="A1211" i="7"/>
  <c r="B1211" i="7"/>
  <c r="C1211" i="7"/>
  <c r="D1211" i="7"/>
  <c r="E1211" i="7"/>
  <c r="A1928" i="7"/>
  <c r="B1928" i="7"/>
  <c r="C1928" i="7"/>
  <c r="D1928" i="7"/>
  <c r="E1928" i="7"/>
  <c r="A3785" i="7"/>
  <c r="B3785" i="7"/>
  <c r="C3785" i="7"/>
  <c r="D3785" i="7"/>
  <c r="E3785" i="7"/>
  <c r="A3262" i="7"/>
  <c r="B3262" i="7"/>
  <c r="C3262" i="7"/>
  <c r="D3262" i="7"/>
  <c r="E3262" i="7"/>
  <c r="A344" i="7"/>
  <c r="B344" i="7"/>
  <c r="C344" i="7"/>
  <c r="D344" i="7"/>
  <c r="E344" i="7"/>
  <c r="A2051" i="7"/>
  <c r="B2051" i="7"/>
  <c r="C2051" i="7"/>
  <c r="D2051" i="7"/>
  <c r="E2051" i="7"/>
  <c r="A952" i="7"/>
  <c r="B952" i="7"/>
  <c r="C952" i="7"/>
  <c r="D952" i="7"/>
  <c r="E952" i="7"/>
  <c r="A1220" i="7"/>
  <c r="B1220" i="7"/>
  <c r="C1220" i="7"/>
  <c r="D1220" i="7"/>
  <c r="E1220" i="7"/>
  <c r="A1142" i="7"/>
  <c r="B1142" i="7"/>
  <c r="C1142" i="7"/>
  <c r="D1142" i="7"/>
  <c r="E1142" i="7"/>
  <c r="A1944" i="7"/>
  <c r="B1944" i="7"/>
  <c r="C1944" i="7"/>
  <c r="D1944" i="7"/>
  <c r="E1944" i="7"/>
  <c r="A678" i="7"/>
  <c r="B678" i="7"/>
  <c r="C678" i="7"/>
  <c r="D678" i="7"/>
  <c r="E678" i="7"/>
  <c r="A1943" i="7"/>
  <c r="B1943" i="7"/>
  <c r="C1943" i="7"/>
  <c r="D1943" i="7"/>
  <c r="E1943" i="7"/>
  <c r="A1597" i="7"/>
  <c r="B1597" i="7"/>
  <c r="C1597" i="7"/>
  <c r="D1597" i="7"/>
  <c r="E1597" i="7"/>
  <c r="A4325" i="7"/>
  <c r="B4325" i="7"/>
  <c r="C4325" i="7"/>
  <c r="D4325" i="7"/>
  <c r="E4325" i="7"/>
  <c r="A266" i="7"/>
  <c r="B266" i="7"/>
  <c r="C266" i="7"/>
  <c r="D266" i="7"/>
  <c r="E266" i="7"/>
  <c r="A2898" i="7"/>
  <c r="B2898" i="7"/>
  <c r="C2898" i="7"/>
  <c r="D2898" i="7"/>
  <c r="E2898" i="7"/>
  <c r="A2690" i="7"/>
  <c r="B2690" i="7"/>
  <c r="C2690" i="7"/>
  <c r="D2690" i="7"/>
  <c r="E2690" i="7"/>
  <c r="A1490" i="7"/>
  <c r="B1490" i="7"/>
  <c r="C1490" i="7"/>
  <c r="D1490" i="7"/>
  <c r="E1490" i="7"/>
  <c r="A778" i="7"/>
  <c r="B778" i="7"/>
  <c r="C778" i="7"/>
  <c r="D778" i="7"/>
  <c r="E778" i="7"/>
  <c r="A2724" i="7"/>
  <c r="B2724" i="7"/>
  <c r="C2724" i="7"/>
  <c r="D2724" i="7"/>
  <c r="E2724" i="7"/>
  <c r="A779" i="7"/>
  <c r="B779" i="7"/>
  <c r="C779" i="7"/>
  <c r="D779" i="7"/>
  <c r="E779" i="7"/>
  <c r="A1831" i="7"/>
  <c r="B1831" i="7"/>
  <c r="C1831" i="7"/>
  <c r="D1831" i="7"/>
  <c r="E1831" i="7"/>
  <c r="A3071" i="7"/>
  <c r="B3071" i="7"/>
  <c r="C3071" i="7"/>
  <c r="D3071" i="7"/>
  <c r="E3071" i="7"/>
  <c r="A3174" i="7"/>
  <c r="B3174" i="7"/>
  <c r="C3174" i="7"/>
  <c r="D3174" i="7"/>
  <c r="E3174" i="7"/>
  <c r="A2985" i="7"/>
  <c r="B2985" i="7"/>
  <c r="C2985" i="7"/>
  <c r="D2985" i="7"/>
  <c r="E2985" i="7"/>
  <c r="A672" i="7"/>
  <c r="B672" i="7"/>
  <c r="C672" i="7"/>
  <c r="D672" i="7"/>
  <c r="E672" i="7"/>
  <c r="A700" i="7"/>
  <c r="B700" i="7"/>
  <c r="C700" i="7"/>
  <c r="D700" i="7"/>
  <c r="E700" i="7"/>
  <c r="A2698" i="7"/>
  <c r="B2698" i="7"/>
  <c r="C2698" i="7"/>
  <c r="D2698" i="7"/>
  <c r="E2698" i="7"/>
  <c r="A1451" i="7"/>
  <c r="B1451" i="7"/>
  <c r="C1451" i="7"/>
  <c r="D1451" i="7"/>
  <c r="E1451" i="7"/>
  <c r="A3096" i="7"/>
  <c r="B3096" i="7"/>
  <c r="C3096" i="7"/>
  <c r="D3096" i="7"/>
  <c r="E3096" i="7"/>
  <c r="A1002" i="7"/>
  <c r="B1002" i="7"/>
  <c r="C1002" i="7"/>
  <c r="D1002" i="7"/>
  <c r="E1002" i="7"/>
  <c r="A3832" i="7"/>
  <c r="B3832" i="7"/>
  <c r="C3832" i="7"/>
  <c r="D3832" i="7"/>
  <c r="E3832" i="7"/>
  <c r="A2714" i="7"/>
  <c r="B2714" i="7"/>
  <c r="C2714" i="7"/>
  <c r="D2714" i="7"/>
  <c r="E2714" i="7"/>
  <c r="A1349" i="7"/>
  <c r="B1349" i="7"/>
  <c r="C1349" i="7"/>
  <c r="D1349" i="7"/>
  <c r="E1349" i="7"/>
  <c r="A1096" i="7"/>
  <c r="B1096" i="7"/>
  <c r="C1096" i="7"/>
  <c r="D1096" i="7"/>
  <c r="E1096" i="7"/>
  <c r="A3460" i="7"/>
  <c r="B3460" i="7"/>
  <c r="C3460" i="7"/>
  <c r="D3460" i="7"/>
  <c r="E3460" i="7"/>
  <c r="A3868" i="7"/>
  <c r="B3868" i="7"/>
  <c r="C3868" i="7"/>
  <c r="D3868" i="7"/>
  <c r="E3868" i="7"/>
  <c r="A1621" i="7"/>
  <c r="B1621" i="7"/>
  <c r="C1621" i="7"/>
  <c r="D1621" i="7"/>
  <c r="E1621" i="7"/>
  <c r="A1416" i="7"/>
  <c r="B1416" i="7"/>
  <c r="C1416" i="7"/>
  <c r="D1416" i="7"/>
  <c r="E1416" i="7"/>
  <c r="A179" i="7"/>
  <c r="B179" i="7"/>
  <c r="C179" i="7"/>
  <c r="D179" i="7"/>
  <c r="E179" i="7"/>
  <c r="A3891" i="7"/>
  <c r="B3891" i="7"/>
  <c r="C3891" i="7"/>
  <c r="D3891" i="7"/>
  <c r="E3891" i="7"/>
  <c r="A2784" i="7"/>
  <c r="B2784" i="7"/>
  <c r="C2784" i="7"/>
  <c r="D2784" i="7"/>
  <c r="E2784" i="7"/>
  <c r="A3741" i="7"/>
  <c r="B3741" i="7"/>
  <c r="C3741" i="7"/>
  <c r="D3741" i="7"/>
  <c r="E3741" i="7"/>
  <c r="A1408" i="7"/>
  <c r="B1408" i="7"/>
  <c r="C1408" i="7"/>
  <c r="D1408" i="7"/>
  <c r="E1408" i="7"/>
  <c r="A3329" i="7"/>
  <c r="B3329" i="7"/>
  <c r="C3329" i="7"/>
  <c r="D3329" i="7"/>
  <c r="E3329" i="7"/>
  <c r="A554" i="7"/>
  <c r="B554" i="7"/>
  <c r="C554" i="7"/>
  <c r="D554" i="7"/>
  <c r="E554" i="7"/>
  <c r="A3487" i="7"/>
  <c r="B3487" i="7"/>
  <c r="C3487" i="7"/>
  <c r="D3487" i="7"/>
  <c r="E3487" i="7"/>
  <c r="A39" i="7"/>
  <c r="B39" i="7"/>
  <c r="C39" i="7"/>
  <c r="D39" i="7"/>
  <c r="E39" i="7"/>
  <c r="A3211" i="7"/>
  <c r="B3211" i="7"/>
  <c r="C3211" i="7"/>
  <c r="D3211" i="7"/>
  <c r="E3211" i="7"/>
  <c r="A3267" i="7"/>
  <c r="B3267" i="7"/>
  <c r="C3267" i="7"/>
  <c r="D3267" i="7"/>
  <c r="E3267" i="7"/>
  <c r="A3266" i="7"/>
  <c r="B3266" i="7"/>
  <c r="C3266" i="7"/>
  <c r="D3266" i="7"/>
  <c r="E3266" i="7"/>
  <c r="A2057" i="7"/>
  <c r="B2057" i="7"/>
  <c r="C2057" i="7"/>
  <c r="D2057" i="7"/>
  <c r="E2057" i="7"/>
  <c r="A3268" i="7"/>
  <c r="B3268" i="7"/>
  <c r="C3268" i="7"/>
  <c r="D3268" i="7"/>
  <c r="E3268" i="7"/>
  <c r="A3269" i="7"/>
  <c r="B3269" i="7"/>
  <c r="C3269" i="7"/>
  <c r="D3269" i="7"/>
  <c r="E3269" i="7"/>
  <c r="A282" i="7"/>
  <c r="B282" i="7"/>
  <c r="C282" i="7"/>
  <c r="D282" i="7"/>
  <c r="E282" i="7"/>
  <c r="A1434" i="7"/>
  <c r="B1434" i="7"/>
  <c r="C1434" i="7"/>
  <c r="D1434" i="7"/>
  <c r="E1434" i="7"/>
  <c r="A791" i="7"/>
  <c r="B791" i="7"/>
  <c r="C791" i="7"/>
  <c r="D791" i="7"/>
  <c r="E791" i="7"/>
  <c r="A165" i="7"/>
  <c r="B165" i="7"/>
  <c r="C165" i="7"/>
  <c r="D165" i="7"/>
  <c r="E165" i="7"/>
  <c r="A2903" i="7"/>
  <c r="B2903" i="7"/>
  <c r="C2903" i="7"/>
  <c r="D2903" i="7"/>
  <c r="E2903" i="7"/>
  <c r="A2904" i="7"/>
  <c r="B2904" i="7"/>
  <c r="C2904" i="7"/>
  <c r="D2904" i="7"/>
  <c r="E2904" i="7"/>
  <c r="A2205" i="7"/>
  <c r="B2205" i="7"/>
  <c r="C2205" i="7"/>
  <c r="D2205" i="7"/>
  <c r="E2205" i="7"/>
  <c r="A2905" i="7"/>
  <c r="B2905" i="7"/>
  <c r="C2905" i="7"/>
  <c r="D2905" i="7"/>
  <c r="E2905" i="7"/>
  <c r="A2456" i="7"/>
  <c r="B2456" i="7"/>
  <c r="C2456" i="7"/>
  <c r="D2456" i="7"/>
  <c r="E2456" i="7"/>
  <c r="A4209" i="7"/>
  <c r="B4209" i="7"/>
  <c r="C4209" i="7"/>
  <c r="D4209" i="7"/>
  <c r="E4209" i="7"/>
  <c r="A239" i="7"/>
  <c r="B239" i="7"/>
  <c r="C239" i="7"/>
  <c r="D239" i="7"/>
  <c r="E239" i="7"/>
  <c r="A159" i="7"/>
  <c r="B159" i="7"/>
  <c r="C159" i="7"/>
  <c r="D159" i="7"/>
  <c r="E159" i="7"/>
  <c r="A4071" i="7"/>
  <c r="B4071" i="7"/>
  <c r="C4071" i="7"/>
  <c r="D4071" i="7"/>
  <c r="E4071" i="7"/>
  <c r="A4164" i="7"/>
  <c r="B4164" i="7"/>
  <c r="C4164" i="7"/>
  <c r="D4164" i="7"/>
  <c r="E4164" i="7"/>
  <c r="A3888" i="7"/>
  <c r="B3888" i="7"/>
  <c r="C3888" i="7"/>
  <c r="D3888" i="7"/>
  <c r="E3888" i="7"/>
  <c r="A3220" i="7"/>
  <c r="B3220" i="7"/>
  <c r="C3220" i="7"/>
  <c r="D3220" i="7"/>
  <c r="E3220" i="7"/>
  <c r="A2747" i="7"/>
  <c r="B2747" i="7"/>
  <c r="C2747" i="7"/>
  <c r="D2747" i="7"/>
  <c r="E2747" i="7"/>
  <c r="A483" i="7"/>
  <c r="B483" i="7"/>
  <c r="C483" i="7"/>
  <c r="D483" i="7"/>
  <c r="E483" i="7"/>
  <c r="A1752" i="7"/>
  <c r="B1752" i="7"/>
  <c r="C1752" i="7"/>
  <c r="D1752" i="7"/>
  <c r="E1752" i="7"/>
  <c r="A2809" i="7"/>
  <c r="B2809" i="7"/>
  <c r="C2809" i="7"/>
  <c r="D2809" i="7"/>
  <c r="E2809" i="7"/>
  <c r="A884" i="7"/>
  <c r="B884" i="7"/>
  <c r="C884" i="7"/>
  <c r="D884" i="7"/>
  <c r="E884" i="7"/>
  <c r="A985" i="7"/>
  <c r="B985" i="7"/>
  <c r="C985" i="7"/>
  <c r="D985" i="7"/>
  <c r="E985" i="7"/>
  <c r="A3370" i="7"/>
  <c r="B3370" i="7"/>
  <c r="C3370" i="7"/>
  <c r="D3370" i="7"/>
  <c r="E3370" i="7"/>
  <c r="A414" i="7"/>
  <c r="B414" i="7"/>
  <c r="C414" i="7"/>
  <c r="D414" i="7"/>
  <c r="E414" i="7"/>
  <c r="A3280" i="7"/>
  <c r="B3280" i="7"/>
  <c r="C3280" i="7"/>
  <c r="D3280" i="7"/>
  <c r="E3280" i="7"/>
  <c r="A1977" i="7"/>
  <c r="B1977" i="7"/>
  <c r="C1977" i="7"/>
  <c r="D1977" i="7"/>
  <c r="E1977" i="7"/>
  <c r="A659" i="7"/>
  <c r="B659" i="7"/>
  <c r="C659" i="7"/>
  <c r="D659" i="7"/>
  <c r="E659" i="7"/>
  <c r="A3315" i="7"/>
  <c r="B3315" i="7"/>
  <c r="C3315" i="7"/>
  <c r="D3315" i="7"/>
  <c r="E3315" i="7"/>
  <c r="A2346" i="7"/>
  <c r="B2346" i="7"/>
  <c r="C2346" i="7"/>
  <c r="D2346" i="7"/>
  <c r="E2346" i="7"/>
  <c r="A1281" i="7"/>
  <c r="B1281" i="7"/>
  <c r="C1281" i="7"/>
  <c r="D1281" i="7"/>
  <c r="E1281" i="7"/>
  <c r="A2671" i="7"/>
  <c r="B2671" i="7"/>
  <c r="C2671" i="7"/>
  <c r="D2671" i="7"/>
  <c r="E2671" i="7"/>
  <c r="A1922" i="7"/>
  <c r="B1922" i="7"/>
  <c r="C1922" i="7"/>
  <c r="D1922" i="7"/>
  <c r="E1922" i="7"/>
  <c r="A2402" i="7"/>
  <c r="B2402" i="7"/>
  <c r="C2402" i="7"/>
  <c r="D2402" i="7"/>
  <c r="E2402" i="7"/>
  <c r="A2670" i="7"/>
  <c r="B2670" i="7"/>
  <c r="C2670" i="7"/>
  <c r="D2670" i="7"/>
  <c r="E2670" i="7"/>
  <c r="A2179" i="7"/>
  <c r="B2179" i="7"/>
  <c r="C2179" i="7"/>
  <c r="D2179" i="7"/>
  <c r="E2179" i="7"/>
  <c r="A1578" i="7"/>
  <c r="B1578" i="7"/>
  <c r="C1578" i="7"/>
  <c r="D1578" i="7"/>
  <c r="E1578" i="7"/>
  <c r="A2554" i="7"/>
  <c r="B2554" i="7"/>
  <c r="C2554" i="7"/>
  <c r="D2554" i="7"/>
  <c r="E2554" i="7"/>
  <c r="A3231" i="7"/>
  <c r="B3231" i="7"/>
  <c r="C3231" i="7"/>
  <c r="D3231" i="7"/>
  <c r="E3231" i="7"/>
  <c r="A4047" i="7"/>
  <c r="B4047" i="7"/>
  <c r="C4047" i="7"/>
  <c r="D4047" i="7"/>
  <c r="E4047" i="7"/>
  <c r="A1739" i="7"/>
  <c r="B1739" i="7"/>
  <c r="C1739" i="7"/>
  <c r="D1739" i="7"/>
  <c r="E1739" i="7"/>
  <c r="A185" i="7"/>
  <c r="B185" i="7"/>
  <c r="C185" i="7"/>
  <c r="D185" i="7"/>
  <c r="E185" i="7"/>
  <c r="A1299" i="7"/>
  <c r="B1299" i="7"/>
  <c r="C1299" i="7"/>
  <c r="D1299" i="7"/>
  <c r="E1299" i="7"/>
  <c r="A311" i="7"/>
  <c r="B311" i="7"/>
  <c r="C311" i="7"/>
  <c r="D311" i="7"/>
  <c r="E311" i="7"/>
  <c r="A3065" i="7"/>
  <c r="B3065" i="7"/>
  <c r="C3065" i="7"/>
  <c r="D3065" i="7"/>
  <c r="E3065" i="7"/>
  <c r="A1213" i="7"/>
  <c r="B1213" i="7"/>
  <c r="C1213" i="7"/>
  <c r="D1213" i="7"/>
  <c r="E1213" i="7"/>
  <c r="A3005" i="7"/>
  <c r="B3005" i="7"/>
  <c r="C3005" i="7"/>
  <c r="D3005" i="7"/>
  <c r="E3005" i="7"/>
  <c r="A1105" i="7"/>
  <c r="B1105" i="7"/>
  <c r="C1105" i="7"/>
  <c r="D1105" i="7"/>
  <c r="E1105" i="7"/>
  <c r="A2308" i="7"/>
  <c r="B2308" i="7"/>
  <c r="C2308" i="7"/>
  <c r="D2308" i="7"/>
  <c r="E2308" i="7"/>
  <c r="A1383" i="7"/>
  <c r="B1383" i="7"/>
  <c r="C1383" i="7"/>
  <c r="D1383" i="7"/>
  <c r="E1383" i="7"/>
  <c r="A1946" i="7"/>
  <c r="B1946" i="7"/>
  <c r="C1946" i="7"/>
  <c r="D1946" i="7"/>
  <c r="E1946" i="7"/>
  <c r="A3178" i="7"/>
  <c r="B3178" i="7"/>
  <c r="C3178" i="7"/>
  <c r="D3178" i="7"/>
  <c r="E3178" i="7"/>
  <c r="A4134" i="7"/>
  <c r="B4134" i="7"/>
  <c r="C4134" i="7"/>
  <c r="D4134" i="7"/>
  <c r="E4134" i="7"/>
  <c r="A4214" i="7"/>
  <c r="B4214" i="7"/>
  <c r="C4214" i="7"/>
  <c r="D4214" i="7"/>
  <c r="E4214" i="7"/>
  <c r="A1325" i="7"/>
  <c r="B1325" i="7"/>
  <c r="C1325" i="7"/>
  <c r="D1325" i="7"/>
  <c r="E1325" i="7"/>
  <c r="A3777" i="7"/>
  <c r="B3777" i="7"/>
  <c r="C3777" i="7"/>
  <c r="D3777" i="7"/>
  <c r="E3777" i="7"/>
  <c r="A898" i="7"/>
  <c r="B898" i="7"/>
  <c r="C898" i="7"/>
  <c r="D898" i="7"/>
  <c r="E898" i="7"/>
  <c r="A899" i="7"/>
  <c r="B899" i="7"/>
  <c r="C899" i="7"/>
  <c r="D899" i="7"/>
  <c r="E899" i="7"/>
  <c r="A1087" i="7"/>
  <c r="B1087" i="7"/>
  <c r="C1087" i="7"/>
  <c r="D1087" i="7"/>
  <c r="E1087" i="7"/>
  <c r="A3393" i="7"/>
  <c r="B3393" i="7"/>
  <c r="C3393" i="7"/>
  <c r="D3393" i="7"/>
  <c r="E3393" i="7"/>
  <c r="A1456" i="7"/>
  <c r="B1456" i="7"/>
  <c r="C1456" i="7"/>
  <c r="D1456" i="7"/>
  <c r="E1456" i="7"/>
  <c r="A3478" i="7"/>
  <c r="B3478" i="7"/>
  <c r="C3478" i="7"/>
  <c r="D3478" i="7"/>
  <c r="E3478" i="7"/>
  <c r="A2383" i="7"/>
  <c r="B2383" i="7"/>
  <c r="C2383" i="7"/>
  <c r="D2383" i="7"/>
  <c r="E2383" i="7"/>
  <c r="A355" i="7"/>
  <c r="B355" i="7"/>
  <c r="C355" i="7"/>
  <c r="D355" i="7"/>
  <c r="E355" i="7"/>
  <c r="A3134" i="7"/>
  <c r="B3134" i="7"/>
  <c r="C3134" i="7"/>
  <c r="D3134" i="7"/>
  <c r="E3134" i="7"/>
  <c r="A638" i="7"/>
  <c r="B638" i="7"/>
  <c r="C638" i="7"/>
  <c r="D638" i="7"/>
  <c r="E638" i="7"/>
  <c r="A1951" i="7"/>
  <c r="B1951" i="7"/>
  <c r="C1951" i="7"/>
  <c r="D1951" i="7"/>
  <c r="E1951" i="7"/>
  <c r="A3414" i="7"/>
  <c r="B3414" i="7"/>
  <c r="C3414" i="7"/>
  <c r="D3414" i="7"/>
  <c r="E3414" i="7"/>
  <c r="A2797" i="7"/>
  <c r="B2797" i="7"/>
  <c r="C2797" i="7"/>
  <c r="D2797" i="7"/>
  <c r="E2797" i="7"/>
  <c r="A4357" i="7"/>
  <c r="B4357" i="7"/>
  <c r="C4357" i="7"/>
  <c r="D4357" i="7"/>
  <c r="E4357" i="7"/>
  <c r="A2118" i="7"/>
  <c r="B2118" i="7"/>
  <c r="C2118" i="7"/>
  <c r="D2118" i="7"/>
  <c r="E2118" i="7"/>
  <c r="A1415" i="7"/>
  <c r="B1415" i="7"/>
  <c r="C1415" i="7"/>
  <c r="D1415" i="7"/>
  <c r="E1415" i="7"/>
  <c r="A3324" i="7"/>
  <c r="B3324" i="7"/>
  <c r="C3324" i="7"/>
  <c r="D3324" i="7"/>
  <c r="E3324" i="7"/>
  <c r="A706" i="7"/>
  <c r="B706" i="7"/>
  <c r="C706" i="7"/>
  <c r="D706" i="7"/>
  <c r="E706" i="7"/>
  <c r="A81" i="7"/>
  <c r="B81" i="7"/>
  <c r="C81" i="7"/>
  <c r="D81" i="7"/>
  <c r="E81" i="7"/>
  <c r="A82" i="7"/>
  <c r="B82" i="7"/>
  <c r="C82" i="7"/>
  <c r="D82" i="7"/>
  <c r="E82" i="7"/>
  <c r="A83" i="7"/>
  <c r="B83" i="7"/>
  <c r="C83" i="7"/>
  <c r="D83" i="7"/>
  <c r="E83" i="7"/>
  <c r="A601" i="7"/>
  <c r="B601" i="7"/>
  <c r="C601" i="7"/>
  <c r="D601" i="7"/>
  <c r="E601" i="7"/>
  <c r="A3604" i="7"/>
  <c r="B3604" i="7"/>
  <c r="C3604" i="7"/>
  <c r="D3604" i="7"/>
  <c r="E3604" i="7"/>
  <c r="A1954" i="7"/>
  <c r="B1954" i="7"/>
  <c r="C1954" i="7"/>
  <c r="D1954" i="7"/>
  <c r="E1954" i="7"/>
  <c r="A2978" i="7"/>
  <c r="B2978" i="7"/>
  <c r="C2978" i="7"/>
  <c r="D2978" i="7"/>
  <c r="E2978" i="7"/>
  <c r="A2400" i="7"/>
  <c r="B2400" i="7"/>
  <c r="C2400" i="7"/>
  <c r="D2400" i="7"/>
  <c r="E2400" i="7"/>
  <c r="A3207" i="7"/>
  <c r="B3207" i="7"/>
  <c r="C3207" i="7"/>
  <c r="D3207" i="7"/>
  <c r="E3207" i="7"/>
  <c r="A287" i="7"/>
  <c r="B287" i="7"/>
  <c r="C287" i="7"/>
  <c r="D287" i="7"/>
  <c r="E287" i="7"/>
  <c r="A4203" i="7"/>
  <c r="B4203" i="7"/>
  <c r="C4203" i="7"/>
  <c r="D4203" i="7"/>
  <c r="E4203" i="7"/>
  <c r="A2488" i="7"/>
  <c r="B2488" i="7"/>
  <c r="C2488" i="7"/>
  <c r="D2488" i="7"/>
  <c r="E2488" i="7"/>
  <c r="A3206" i="7"/>
  <c r="B3206" i="7"/>
  <c r="C3206" i="7"/>
  <c r="D3206" i="7"/>
  <c r="E3206" i="7"/>
  <c r="A3353" i="7"/>
  <c r="B3353" i="7"/>
  <c r="C3353" i="7"/>
  <c r="D3353" i="7"/>
  <c r="E3353" i="7"/>
  <c r="A1346" i="7"/>
  <c r="B1346" i="7"/>
  <c r="C1346" i="7"/>
  <c r="D1346" i="7"/>
  <c r="E1346" i="7"/>
  <c r="A384" i="7"/>
  <c r="B384" i="7"/>
  <c r="C384" i="7"/>
  <c r="D384" i="7"/>
  <c r="E384" i="7"/>
  <c r="A3668" i="7"/>
  <c r="B3668" i="7"/>
  <c r="C3668" i="7"/>
  <c r="D3668" i="7"/>
  <c r="E3668" i="7"/>
  <c r="A7" i="7"/>
  <c r="B7" i="7"/>
  <c r="C7" i="7"/>
  <c r="D7" i="7"/>
  <c r="E7" i="7"/>
  <c r="A1494" i="7"/>
  <c r="B1494" i="7"/>
  <c r="C1494" i="7"/>
  <c r="D1494" i="7"/>
  <c r="E1494" i="7"/>
  <c r="A3464" i="7"/>
  <c r="B3464" i="7"/>
  <c r="C3464" i="7"/>
  <c r="D3464" i="7"/>
  <c r="E3464" i="7"/>
  <c r="A2434" i="7"/>
  <c r="B2434" i="7"/>
  <c r="C2434" i="7"/>
  <c r="D2434" i="7"/>
  <c r="E2434" i="7"/>
  <c r="A1424" i="7"/>
  <c r="B1424" i="7"/>
  <c r="C1424" i="7"/>
  <c r="D1424" i="7"/>
  <c r="E1424" i="7"/>
  <c r="A2493" i="7"/>
  <c r="B2493" i="7"/>
  <c r="C2493" i="7"/>
  <c r="D2493" i="7"/>
  <c r="E2493" i="7"/>
  <c r="A979" i="7"/>
  <c r="B979" i="7"/>
  <c r="C979" i="7"/>
  <c r="D979" i="7"/>
  <c r="E979" i="7"/>
  <c r="A3751" i="7"/>
  <c r="B3751" i="7"/>
  <c r="C3751" i="7"/>
  <c r="D3751" i="7"/>
  <c r="E3751" i="7"/>
  <c r="A3624" i="7"/>
  <c r="B3624" i="7"/>
  <c r="C3624" i="7"/>
  <c r="D3624" i="7"/>
  <c r="E3624" i="7"/>
  <c r="A1272" i="7"/>
  <c r="B1272" i="7"/>
  <c r="C1272" i="7"/>
  <c r="D1272" i="7"/>
  <c r="E1272" i="7"/>
  <c r="A37" i="7"/>
  <c r="B37" i="7"/>
  <c r="C37" i="7"/>
  <c r="D37" i="7"/>
  <c r="E37" i="7"/>
  <c r="A3058" i="7"/>
  <c r="B3058" i="7"/>
  <c r="C3058" i="7"/>
  <c r="D3058" i="7"/>
  <c r="E3058" i="7"/>
  <c r="A2765" i="7"/>
  <c r="B2765" i="7"/>
  <c r="C2765" i="7"/>
  <c r="D2765" i="7"/>
  <c r="E2765" i="7"/>
  <c r="A503" i="7"/>
  <c r="B503" i="7"/>
  <c r="C503" i="7"/>
  <c r="D503" i="7"/>
  <c r="E503" i="7"/>
  <c r="A2111" i="7"/>
  <c r="B2111" i="7"/>
  <c r="C2111" i="7"/>
  <c r="D2111" i="7"/>
  <c r="E2111" i="7"/>
  <c r="A2416" i="7"/>
  <c r="B2416" i="7"/>
  <c r="C2416" i="7"/>
  <c r="D2416" i="7"/>
  <c r="E2416" i="7"/>
  <c r="A4038" i="7"/>
  <c r="B4038" i="7"/>
  <c r="C4038" i="7"/>
  <c r="D4038" i="7"/>
  <c r="E4038" i="7"/>
  <c r="A436" i="7"/>
  <c r="B436" i="7"/>
  <c r="C436" i="7"/>
  <c r="D436" i="7"/>
  <c r="E436" i="7"/>
  <c r="A115" i="7"/>
  <c r="B115" i="7"/>
  <c r="C115" i="7"/>
  <c r="D115" i="7"/>
  <c r="E115" i="7"/>
  <c r="A2719" i="7"/>
  <c r="B2719" i="7"/>
  <c r="C2719" i="7"/>
  <c r="D2719" i="7"/>
  <c r="E2719" i="7"/>
  <c r="A1704" i="7"/>
  <c r="B1704" i="7"/>
  <c r="C1704" i="7"/>
  <c r="D1704" i="7"/>
  <c r="E1704" i="7"/>
  <c r="A3466" i="7"/>
  <c r="B3466" i="7"/>
  <c r="C3466" i="7"/>
  <c r="D3466" i="7"/>
  <c r="E3466" i="7"/>
  <c r="A3253" i="7"/>
  <c r="B3253" i="7"/>
  <c r="C3253" i="7"/>
  <c r="D3253" i="7"/>
  <c r="E3253" i="7"/>
  <c r="A3432" i="7"/>
  <c r="B3432" i="7"/>
  <c r="C3432" i="7"/>
  <c r="D3432" i="7"/>
  <c r="E3432" i="7"/>
  <c r="A3111" i="7"/>
  <c r="B3111" i="7"/>
  <c r="C3111" i="7"/>
  <c r="D3111" i="7"/>
  <c r="E3111" i="7"/>
  <c r="A4296" i="7"/>
  <c r="B4296" i="7"/>
  <c r="C4296" i="7"/>
  <c r="D4296" i="7"/>
  <c r="E4296" i="7"/>
  <c r="A3614" i="7"/>
  <c r="B3614" i="7"/>
  <c r="C3614" i="7"/>
  <c r="D3614" i="7"/>
  <c r="E3614" i="7"/>
  <c r="A2398" i="7"/>
  <c r="B2398" i="7"/>
  <c r="C2398" i="7"/>
  <c r="D2398" i="7"/>
  <c r="E2398" i="7"/>
  <c r="A1403" i="7"/>
  <c r="B1403" i="7"/>
  <c r="C1403" i="7"/>
  <c r="D1403" i="7"/>
  <c r="E1403" i="7"/>
  <c r="A2358" i="7"/>
  <c r="B2358" i="7"/>
  <c r="C2358" i="7"/>
  <c r="D2358" i="7"/>
  <c r="E2358" i="7"/>
  <c r="A2288" i="7"/>
  <c r="B2288" i="7"/>
  <c r="C2288" i="7"/>
  <c r="D2288" i="7"/>
  <c r="E2288" i="7"/>
  <c r="A1848" i="7"/>
  <c r="B1848" i="7"/>
  <c r="C1848" i="7"/>
  <c r="D1848" i="7"/>
  <c r="E1848" i="7"/>
  <c r="A2735" i="7"/>
  <c r="B2735" i="7"/>
  <c r="C2735" i="7"/>
  <c r="D2735" i="7"/>
  <c r="E2735" i="7"/>
  <c r="A84" i="7"/>
  <c r="B84" i="7"/>
  <c r="C84" i="7"/>
  <c r="D84" i="7"/>
  <c r="E84" i="7"/>
  <c r="A4179" i="7"/>
  <c r="B4179" i="7"/>
  <c r="C4179" i="7"/>
  <c r="D4179" i="7"/>
  <c r="E4179" i="7"/>
  <c r="A3363" i="7"/>
  <c r="B3363" i="7"/>
  <c r="C3363" i="7"/>
  <c r="D3363" i="7"/>
  <c r="E3363" i="7"/>
  <c r="A2498" i="7"/>
  <c r="B2498" i="7"/>
  <c r="C2498" i="7"/>
  <c r="D2498" i="7"/>
  <c r="E2498" i="7"/>
  <c r="A2217" i="7"/>
  <c r="B2217" i="7"/>
  <c r="C2217" i="7"/>
  <c r="D2217" i="7"/>
  <c r="E2217" i="7"/>
  <c r="A1151" i="7"/>
  <c r="B1151" i="7"/>
  <c r="C1151" i="7"/>
  <c r="D1151" i="7"/>
  <c r="E1151" i="7"/>
  <c r="A1053" i="7"/>
  <c r="B1053" i="7"/>
  <c r="C1053" i="7"/>
  <c r="D1053" i="7"/>
  <c r="E1053" i="7"/>
  <c r="A3695" i="7"/>
  <c r="B3695" i="7"/>
  <c r="C3695" i="7"/>
  <c r="D3695" i="7"/>
  <c r="E3695" i="7"/>
  <c r="A4007" i="7"/>
  <c r="B4007" i="7"/>
  <c r="C4007" i="7"/>
  <c r="D4007" i="7"/>
  <c r="E4007" i="7"/>
  <c r="A73" i="7"/>
  <c r="B73" i="7"/>
  <c r="C73" i="7"/>
  <c r="D73" i="7"/>
  <c r="E73" i="7"/>
  <c r="A937" i="7"/>
  <c r="B937" i="7"/>
  <c r="C937" i="7"/>
  <c r="D937" i="7"/>
  <c r="E937" i="7"/>
  <c r="A495" i="7"/>
  <c r="B495" i="7"/>
  <c r="C495" i="7"/>
  <c r="D495" i="7"/>
  <c r="E495" i="7"/>
  <c r="A3340" i="7"/>
  <c r="B3340" i="7"/>
  <c r="C3340" i="7"/>
  <c r="D3340" i="7"/>
  <c r="E3340" i="7"/>
  <c r="A3319" i="7"/>
  <c r="B3319" i="7"/>
  <c r="C3319" i="7"/>
  <c r="D3319" i="7"/>
  <c r="E3319" i="7"/>
  <c r="A3339" i="7"/>
  <c r="B3339" i="7"/>
  <c r="C3339" i="7"/>
  <c r="D3339" i="7"/>
  <c r="E3339" i="7"/>
  <c r="A1693" i="7"/>
  <c r="B1693" i="7"/>
  <c r="C1693" i="7"/>
  <c r="D1693" i="7"/>
  <c r="E1693" i="7"/>
  <c r="A692" i="7"/>
  <c r="B692" i="7"/>
  <c r="C692" i="7"/>
  <c r="D692" i="7"/>
  <c r="E692" i="7"/>
  <c r="A2074" i="7"/>
  <c r="B2074" i="7"/>
  <c r="C2074" i="7"/>
  <c r="D2074" i="7"/>
  <c r="E2074" i="7"/>
  <c r="A387" i="7"/>
  <c r="B387" i="7"/>
  <c r="C387" i="7"/>
  <c r="D387" i="7"/>
  <c r="E387" i="7"/>
  <c r="A2314" i="7"/>
  <c r="B2314" i="7"/>
  <c r="C2314" i="7"/>
  <c r="D2314" i="7"/>
  <c r="E2314" i="7"/>
  <c r="A101" i="7"/>
  <c r="B101" i="7"/>
  <c r="C101" i="7"/>
  <c r="D101" i="7"/>
  <c r="E101" i="7"/>
  <c r="A473" i="7"/>
  <c r="B473" i="7"/>
  <c r="C473" i="7"/>
  <c r="D473" i="7"/>
  <c r="E473" i="7"/>
  <c r="A1734" i="7"/>
  <c r="B1734" i="7"/>
  <c r="C1734" i="7"/>
  <c r="D1734" i="7"/>
  <c r="E1734" i="7"/>
  <c r="A1473" i="7"/>
  <c r="B1473" i="7"/>
  <c r="C1473" i="7"/>
  <c r="D1473" i="7"/>
  <c r="E1473" i="7"/>
  <c r="A2946" i="7"/>
  <c r="B2946" i="7"/>
  <c r="C2946" i="7"/>
  <c r="D2946" i="7"/>
  <c r="E2946" i="7"/>
  <c r="A226" i="7"/>
  <c r="B226" i="7"/>
  <c r="C226" i="7"/>
  <c r="D226" i="7"/>
  <c r="E226" i="7"/>
  <c r="A478" i="7"/>
  <c r="B478" i="7"/>
  <c r="C478" i="7"/>
  <c r="D478" i="7"/>
  <c r="E478" i="7"/>
  <c r="A3547" i="7"/>
  <c r="B3547" i="7"/>
  <c r="C3547" i="7"/>
  <c r="D3547" i="7"/>
  <c r="E3547" i="7"/>
  <c r="A3549" i="7"/>
  <c r="B3549" i="7"/>
  <c r="C3549" i="7"/>
  <c r="D3549" i="7"/>
  <c r="E3549" i="7"/>
  <c r="A60" i="7"/>
  <c r="B60" i="7"/>
  <c r="C60" i="7"/>
  <c r="D60" i="7"/>
  <c r="E60" i="7"/>
  <c r="A3505" i="7"/>
  <c r="B3505" i="7"/>
  <c r="C3505" i="7"/>
  <c r="D3505" i="7"/>
  <c r="E3505" i="7"/>
  <c r="A667" i="7"/>
  <c r="B667" i="7"/>
  <c r="C667" i="7"/>
  <c r="D667" i="7"/>
  <c r="E667" i="7"/>
  <c r="A3051" i="7"/>
  <c r="B3051" i="7"/>
  <c r="C3051" i="7"/>
  <c r="D3051" i="7"/>
  <c r="E3051" i="7"/>
  <c r="A4046" i="7"/>
  <c r="B4046" i="7"/>
  <c r="C4046" i="7"/>
  <c r="D4046" i="7"/>
  <c r="E4046" i="7"/>
  <c r="A1255" i="7"/>
  <c r="B1255" i="7"/>
  <c r="C1255" i="7"/>
  <c r="D1255" i="7"/>
  <c r="E1255" i="7"/>
  <c r="A1827" i="7"/>
  <c r="B1827" i="7"/>
  <c r="C1827" i="7"/>
  <c r="D1827" i="7"/>
  <c r="E1827" i="7"/>
  <c r="A1679" i="7"/>
  <c r="B1679" i="7"/>
  <c r="C1679" i="7"/>
  <c r="D1679" i="7"/>
  <c r="E1679" i="7"/>
  <c r="A3982" i="7"/>
  <c r="B3982" i="7"/>
  <c r="C3982" i="7"/>
  <c r="D3982" i="7"/>
  <c r="E3982" i="7"/>
  <c r="A1186" i="7"/>
  <c r="B1186" i="7"/>
  <c r="C1186" i="7"/>
  <c r="D1186" i="7"/>
  <c r="E1186" i="7"/>
  <c r="A1984" i="7"/>
  <c r="B1984" i="7"/>
  <c r="C1984" i="7"/>
  <c r="D1984" i="7"/>
  <c r="E1984" i="7"/>
  <c r="A2413" i="7"/>
  <c r="B2413" i="7"/>
  <c r="C2413" i="7"/>
  <c r="D2413" i="7"/>
  <c r="E2413" i="7"/>
  <c r="A526" i="7"/>
  <c r="B526" i="7"/>
  <c r="C526" i="7"/>
  <c r="D526" i="7"/>
  <c r="E526" i="7"/>
  <c r="A1286" i="7"/>
  <c r="B1286" i="7"/>
  <c r="C1286" i="7"/>
  <c r="D1286" i="7"/>
  <c r="E1286" i="7"/>
  <c r="A1979" i="7"/>
  <c r="B1979" i="7"/>
  <c r="C1979" i="7"/>
  <c r="D1979" i="7"/>
  <c r="E1979" i="7"/>
  <c r="A2070" i="7"/>
  <c r="B2070" i="7"/>
  <c r="C2070" i="7"/>
  <c r="D2070" i="7"/>
  <c r="E2070" i="7"/>
  <c r="A155" i="7"/>
  <c r="B155" i="7"/>
  <c r="C155" i="7"/>
  <c r="D155" i="7"/>
  <c r="E155" i="7"/>
  <c r="A1497" i="7"/>
  <c r="B1497" i="7"/>
  <c r="C1497" i="7"/>
  <c r="D1497" i="7"/>
  <c r="E1497" i="7"/>
  <c r="A3666" i="7"/>
  <c r="B3666" i="7"/>
  <c r="C3666" i="7"/>
  <c r="D3666" i="7"/>
  <c r="E3666" i="7"/>
  <c r="A195" i="7"/>
  <c r="B195" i="7"/>
  <c r="C195" i="7"/>
  <c r="D195" i="7"/>
  <c r="E195" i="7"/>
  <c r="A3873" i="7"/>
  <c r="B3873" i="7"/>
  <c r="C3873" i="7"/>
  <c r="D3873" i="7"/>
  <c r="E3873" i="7"/>
  <c r="A3534" i="7"/>
  <c r="B3534" i="7"/>
  <c r="C3534" i="7"/>
  <c r="D3534" i="7"/>
  <c r="E3534" i="7"/>
  <c r="A1162" i="7"/>
  <c r="B1162" i="7"/>
  <c r="C1162" i="7"/>
  <c r="D1162" i="7"/>
  <c r="E1162" i="7"/>
  <c r="A1163" i="7"/>
  <c r="B1163" i="7"/>
  <c r="C1163" i="7"/>
  <c r="D1163" i="7"/>
  <c r="E1163" i="7"/>
  <c r="A1054" i="7"/>
  <c r="B1054" i="7"/>
  <c r="C1054" i="7"/>
  <c r="D1054" i="7"/>
  <c r="E1054" i="7"/>
  <c r="A1820" i="7"/>
  <c r="B1820" i="7"/>
  <c r="C1820" i="7"/>
  <c r="D1820" i="7"/>
  <c r="E1820" i="7"/>
  <c r="A2603" i="7"/>
  <c r="B2603" i="7"/>
  <c r="C2603" i="7"/>
  <c r="D2603" i="7"/>
  <c r="E2603" i="7"/>
  <c r="A1619" i="7"/>
  <c r="B1619" i="7"/>
  <c r="C1619" i="7"/>
  <c r="D1619" i="7"/>
  <c r="E1619" i="7"/>
  <c r="A2109" i="7"/>
  <c r="B2109" i="7"/>
  <c r="C2109" i="7"/>
  <c r="D2109" i="7"/>
  <c r="E2109" i="7"/>
  <c r="A3136" i="7"/>
  <c r="B3136" i="7"/>
  <c r="C3136" i="7"/>
  <c r="D3136" i="7"/>
  <c r="E3136" i="7"/>
  <c r="A564" i="7"/>
  <c r="B564" i="7"/>
  <c r="C564" i="7"/>
  <c r="D564" i="7"/>
  <c r="E564" i="7"/>
  <c r="A3559" i="7"/>
  <c r="B3559" i="7"/>
  <c r="C3559" i="7"/>
  <c r="D3559" i="7"/>
  <c r="E3559" i="7"/>
  <c r="A1475" i="7"/>
  <c r="B1475" i="7"/>
  <c r="C1475" i="7"/>
  <c r="D1475" i="7"/>
  <c r="E1475" i="7"/>
  <c r="A2146" i="7"/>
  <c r="B2146" i="7"/>
  <c r="C2146" i="7"/>
  <c r="D2146" i="7"/>
  <c r="E2146" i="7"/>
  <c r="A3931" i="7"/>
  <c r="B3931" i="7"/>
  <c r="C3931" i="7"/>
  <c r="D3931" i="7"/>
  <c r="E3931" i="7"/>
  <c r="A1710" i="7"/>
  <c r="B1710" i="7"/>
  <c r="C1710" i="7"/>
  <c r="D1710" i="7"/>
  <c r="E1710" i="7"/>
  <c r="A125" i="7"/>
  <c r="B125" i="7"/>
  <c r="C125" i="7"/>
  <c r="D125" i="7"/>
  <c r="E125" i="7"/>
  <c r="A816" i="7"/>
  <c r="B816" i="7"/>
  <c r="C816" i="7"/>
  <c r="D816" i="7"/>
  <c r="E816" i="7"/>
  <c r="A1380" i="7"/>
  <c r="B1380" i="7"/>
  <c r="C1380" i="7"/>
  <c r="D1380" i="7"/>
  <c r="E1380" i="7"/>
  <c r="A1440" i="7"/>
  <c r="B1440" i="7"/>
  <c r="C1440" i="7"/>
  <c r="D1440" i="7"/>
  <c r="E1440" i="7"/>
  <c r="A3512" i="7"/>
  <c r="B3512" i="7"/>
  <c r="C3512" i="7"/>
  <c r="D3512" i="7"/>
  <c r="E3512" i="7"/>
  <c r="A1685" i="7"/>
  <c r="B1685" i="7"/>
  <c r="C1685" i="7"/>
  <c r="D1685" i="7"/>
  <c r="E1685" i="7"/>
  <c r="A1095" i="7"/>
  <c r="B1095" i="7"/>
  <c r="C1095" i="7"/>
  <c r="D1095" i="7"/>
  <c r="E1095" i="7"/>
  <c r="A4302" i="7"/>
  <c r="B4302" i="7"/>
  <c r="C4302" i="7"/>
  <c r="D4302" i="7"/>
  <c r="E4302" i="7"/>
  <c r="A1332" i="7"/>
  <c r="B1332" i="7"/>
  <c r="C1332" i="7"/>
  <c r="D1332" i="7"/>
  <c r="E1332" i="7"/>
  <c r="A2085" i="7"/>
  <c r="B2085" i="7"/>
  <c r="C2085" i="7"/>
  <c r="D2085" i="7"/>
  <c r="E2085" i="7"/>
  <c r="A2175" i="7"/>
  <c r="B2175" i="7"/>
  <c r="C2175" i="7"/>
  <c r="D2175" i="7"/>
  <c r="E2175" i="7"/>
  <c r="A324" i="7"/>
  <c r="B324" i="7"/>
  <c r="C324" i="7"/>
  <c r="D324" i="7"/>
  <c r="E324" i="7"/>
  <c r="A2654" i="7"/>
  <c r="B2654" i="7"/>
  <c r="C2654" i="7"/>
  <c r="D2654" i="7"/>
  <c r="E2654" i="7"/>
  <c r="A2607" i="7"/>
  <c r="B2607" i="7"/>
  <c r="C2607" i="7"/>
  <c r="D2607" i="7"/>
  <c r="E2607" i="7"/>
  <c r="A3308" i="7"/>
  <c r="B3308" i="7"/>
  <c r="C3308" i="7"/>
  <c r="D3308" i="7"/>
  <c r="E3308" i="7"/>
  <c r="A2519" i="7"/>
  <c r="B2519" i="7"/>
  <c r="C2519" i="7"/>
  <c r="D2519" i="7"/>
  <c r="E2519" i="7"/>
  <c r="A3307" i="7"/>
  <c r="B3307" i="7"/>
  <c r="C3307" i="7"/>
  <c r="D3307" i="7"/>
  <c r="E3307" i="7"/>
  <c r="A3168" i="7"/>
  <c r="B3168" i="7"/>
  <c r="C3168" i="7"/>
  <c r="D3168" i="7"/>
  <c r="E3168" i="7"/>
  <c r="A3003" i="7"/>
  <c r="B3003" i="7"/>
  <c r="C3003" i="7"/>
  <c r="D3003" i="7"/>
  <c r="E3003" i="7"/>
  <c r="A2808" i="7"/>
  <c r="B2808" i="7"/>
  <c r="C2808" i="7"/>
  <c r="D2808" i="7"/>
  <c r="E2808" i="7"/>
  <c r="A2550" i="7"/>
  <c r="B2550" i="7"/>
  <c r="C2550" i="7"/>
  <c r="D2550" i="7"/>
  <c r="E2550" i="7"/>
  <c r="A2162" i="7"/>
  <c r="B2162" i="7"/>
  <c r="C2162" i="7"/>
  <c r="D2162" i="7"/>
  <c r="E2162" i="7"/>
  <c r="A4018" i="7"/>
  <c r="B4018" i="7"/>
  <c r="C4018" i="7"/>
  <c r="D4018" i="7"/>
  <c r="E4018" i="7"/>
  <c r="A1747" i="7"/>
  <c r="B1747" i="7"/>
  <c r="C1747" i="7"/>
  <c r="D1747" i="7"/>
  <c r="E1747" i="7"/>
  <c r="A2523" i="7"/>
  <c r="B2523" i="7"/>
  <c r="C2523" i="7"/>
  <c r="D2523" i="7"/>
  <c r="E2523" i="7"/>
  <c r="A142" i="7"/>
  <c r="B142" i="7"/>
  <c r="C142" i="7"/>
  <c r="D142" i="7"/>
  <c r="E142" i="7"/>
  <c r="A331" i="7"/>
  <c r="B331" i="7"/>
  <c r="C331" i="7"/>
  <c r="D331" i="7"/>
  <c r="E331" i="7"/>
  <c r="A518" i="7"/>
  <c r="B518" i="7"/>
  <c r="C518" i="7"/>
  <c r="D518" i="7"/>
  <c r="E518" i="7"/>
  <c r="A1295" i="7"/>
  <c r="B1295" i="7"/>
  <c r="C1295" i="7"/>
  <c r="D1295" i="7"/>
  <c r="E1295" i="7"/>
  <c r="A970" i="7"/>
  <c r="B970" i="7"/>
  <c r="C970" i="7"/>
  <c r="D970" i="7"/>
  <c r="E970" i="7"/>
  <c r="A2296" i="7"/>
  <c r="B2296" i="7"/>
  <c r="C2296" i="7"/>
  <c r="D2296" i="7"/>
  <c r="E2296" i="7"/>
  <c r="A1005" i="7"/>
  <c r="B1005" i="7"/>
  <c r="C1005" i="7"/>
  <c r="D1005" i="7"/>
  <c r="E1005" i="7"/>
  <c r="A1289" i="7"/>
  <c r="B1289" i="7"/>
  <c r="C1289" i="7"/>
  <c r="D1289" i="7"/>
  <c r="E1289" i="7"/>
  <c r="A2782" i="7"/>
  <c r="B2782" i="7"/>
  <c r="C2782" i="7"/>
  <c r="D2782" i="7"/>
  <c r="E2782" i="7"/>
  <c r="A1811" i="7"/>
  <c r="B1811" i="7"/>
  <c r="C1811" i="7"/>
  <c r="D1811" i="7"/>
  <c r="E1811" i="7"/>
  <c r="A3641" i="7"/>
  <c r="B3641" i="7"/>
  <c r="C3641" i="7"/>
  <c r="D3641" i="7"/>
  <c r="E3641" i="7"/>
  <c r="A2893" i="7"/>
  <c r="B2893" i="7"/>
  <c r="C2893" i="7"/>
  <c r="D2893" i="7"/>
  <c r="E2893" i="7"/>
  <c r="A584" i="7"/>
  <c r="B584" i="7"/>
  <c r="C584" i="7"/>
  <c r="D584" i="7"/>
  <c r="E584" i="7"/>
  <c r="A2278" i="7"/>
  <c r="B2278" i="7"/>
  <c r="C2278" i="7"/>
  <c r="D2278" i="7"/>
  <c r="E2278" i="7"/>
  <c r="A3435" i="7"/>
  <c r="B3435" i="7"/>
  <c r="C3435" i="7"/>
  <c r="D3435" i="7"/>
  <c r="E3435" i="7"/>
  <c r="A2928" i="7"/>
  <c r="B2928" i="7"/>
  <c r="C2928" i="7"/>
  <c r="D2928" i="7"/>
  <c r="E2928" i="7"/>
  <c r="A1815" i="7"/>
  <c r="B1815" i="7"/>
  <c r="C1815" i="7"/>
  <c r="D1815" i="7"/>
  <c r="E1815" i="7"/>
  <c r="A3667" i="7"/>
  <c r="B3667" i="7"/>
  <c r="C3667" i="7"/>
  <c r="D3667" i="7"/>
  <c r="E3667" i="7"/>
  <c r="A1719" i="7"/>
  <c r="B1719" i="7"/>
  <c r="C1719" i="7"/>
  <c r="D1719" i="7"/>
  <c r="E1719" i="7"/>
  <c r="A1329" i="7"/>
  <c r="B1329" i="7"/>
  <c r="C1329" i="7"/>
  <c r="D1329" i="7"/>
  <c r="E1329" i="7"/>
  <c r="A3371" i="7"/>
  <c r="B3371" i="7"/>
  <c r="C3371" i="7"/>
  <c r="D3371" i="7"/>
  <c r="E3371" i="7"/>
  <c r="A1135" i="7"/>
  <c r="B1135" i="7"/>
  <c r="C1135" i="7"/>
  <c r="D1135" i="7"/>
  <c r="E1135" i="7"/>
  <c r="A1720" i="7"/>
  <c r="B1720" i="7"/>
  <c r="C1720" i="7"/>
  <c r="D1720" i="7"/>
  <c r="E1720" i="7"/>
  <c r="A477" i="7"/>
  <c r="B477" i="7"/>
  <c r="C477" i="7"/>
  <c r="D477" i="7"/>
  <c r="E477" i="7"/>
  <c r="A3263" i="7"/>
  <c r="B3263" i="7"/>
  <c r="C3263" i="7"/>
  <c r="D3263" i="7"/>
  <c r="E3263" i="7"/>
  <c r="A2495" i="7"/>
  <c r="B2495" i="7"/>
  <c r="C2495" i="7"/>
  <c r="D2495" i="7"/>
  <c r="E2495" i="7"/>
  <c r="A4002" i="7"/>
  <c r="B4002" i="7"/>
  <c r="C4002" i="7"/>
  <c r="D4002" i="7"/>
  <c r="E4002" i="7"/>
  <c r="A3720" i="7"/>
  <c r="B3720" i="7"/>
  <c r="C3720" i="7"/>
  <c r="D3720" i="7"/>
  <c r="E3720" i="7"/>
  <c r="A1999" i="7"/>
  <c r="B1999" i="7"/>
  <c r="C1999" i="7"/>
  <c r="D1999" i="7"/>
  <c r="E1999" i="7"/>
  <c r="A4067" i="7"/>
  <c r="B4067" i="7"/>
  <c r="C4067" i="7"/>
  <c r="D4067" i="7"/>
  <c r="E4067" i="7"/>
  <c r="A209" i="7"/>
  <c r="B209" i="7"/>
  <c r="C209" i="7"/>
  <c r="D209" i="7"/>
  <c r="E209" i="7"/>
  <c r="A207" i="7"/>
  <c r="B207" i="7"/>
  <c r="C207" i="7"/>
  <c r="D207" i="7"/>
  <c r="E207" i="7"/>
  <c r="A3057" i="7"/>
  <c r="B3057" i="7"/>
  <c r="C3057" i="7"/>
  <c r="D3057" i="7"/>
  <c r="E3057" i="7"/>
  <c r="A208" i="7"/>
  <c r="B208" i="7"/>
  <c r="C208" i="7"/>
  <c r="D208" i="7"/>
  <c r="E208" i="7"/>
  <c r="A4280" i="7"/>
  <c r="B4280" i="7"/>
  <c r="C4280" i="7"/>
  <c r="D4280" i="7"/>
  <c r="E4280" i="7"/>
  <c r="A1225" i="7"/>
  <c r="B1225" i="7"/>
  <c r="C1225" i="7"/>
  <c r="D1225" i="7"/>
  <c r="E1225" i="7"/>
  <c r="A1792" i="7"/>
  <c r="B1792" i="7"/>
  <c r="C1792" i="7"/>
  <c r="D1792" i="7"/>
  <c r="E1792" i="7"/>
  <c r="A1271" i="7"/>
  <c r="B1271" i="7"/>
  <c r="C1271" i="7"/>
  <c r="D1271" i="7"/>
  <c r="E1271" i="7"/>
  <c r="A126" i="7"/>
  <c r="B126" i="7"/>
  <c r="C126" i="7"/>
  <c r="D126" i="7"/>
  <c r="E126" i="7"/>
  <c r="A267" i="7"/>
  <c r="B267" i="7"/>
  <c r="C267" i="7"/>
  <c r="D267" i="7"/>
  <c r="E267" i="7"/>
  <c r="A1063" i="7"/>
  <c r="B1063" i="7"/>
  <c r="C1063" i="7"/>
  <c r="D1063" i="7"/>
  <c r="E1063" i="7"/>
  <c r="A2981" i="7"/>
  <c r="B2981" i="7"/>
  <c r="C2981" i="7"/>
  <c r="D2981" i="7"/>
  <c r="E2981" i="7"/>
  <c r="A124" i="7"/>
  <c r="B124" i="7"/>
  <c r="C124" i="7"/>
  <c r="D124" i="7"/>
  <c r="E124" i="7"/>
  <c r="A3277" i="7"/>
  <c r="B3277" i="7"/>
  <c r="C3277" i="7"/>
  <c r="D3277" i="7"/>
  <c r="E3277" i="7"/>
  <c r="A2025" i="7"/>
  <c r="B2025" i="7"/>
  <c r="C2025" i="7"/>
  <c r="D2025" i="7"/>
  <c r="E2025" i="7"/>
  <c r="A30" i="7"/>
  <c r="B30" i="7"/>
  <c r="C30" i="7"/>
  <c r="D30" i="7"/>
  <c r="E30" i="7"/>
  <c r="A3197" i="7"/>
  <c r="B3197" i="7"/>
  <c r="C3197" i="7"/>
  <c r="D3197" i="7"/>
  <c r="E3197" i="7"/>
  <c r="A4267" i="7"/>
  <c r="B4267" i="7"/>
  <c r="C4267" i="7"/>
  <c r="D4267" i="7"/>
  <c r="E4267" i="7"/>
  <c r="A566" i="7"/>
  <c r="B566" i="7"/>
  <c r="C566" i="7"/>
  <c r="D566" i="7"/>
  <c r="E566" i="7"/>
  <c r="A1673" i="7"/>
  <c r="B1673" i="7"/>
  <c r="C1673" i="7"/>
  <c r="D1673" i="7"/>
  <c r="E1673" i="7"/>
  <c r="A1676" i="7"/>
  <c r="B1676" i="7"/>
  <c r="C1676" i="7"/>
  <c r="D1676" i="7"/>
  <c r="E1676" i="7"/>
  <c r="A1675" i="7"/>
  <c r="B1675" i="7"/>
  <c r="C1675" i="7"/>
  <c r="D1675" i="7"/>
  <c r="E1675" i="7"/>
  <c r="A2849" i="7"/>
  <c r="B2849" i="7"/>
  <c r="C2849" i="7"/>
  <c r="D2849" i="7"/>
  <c r="E2849" i="7"/>
  <c r="A2959" i="7"/>
  <c r="B2959" i="7"/>
  <c r="C2959" i="7"/>
  <c r="D2959" i="7"/>
  <c r="E2959" i="7"/>
  <c r="A4249" i="7"/>
  <c r="B4249" i="7"/>
  <c r="C4249" i="7"/>
  <c r="D4249" i="7"/>
  <c r="E4249" i="7"/>
  <c r="A3251" i="7"/>
  <c r="B3251" i="7"/>
  <c r="C3251" i="7"/>
  <c r="D3251" i="7"/>
  <c r="E3251" i="7"/>
  <c r="A2762" i="7"/>
  <c r="B2762" i="7"/>
  <c r="C2762" i="7"/>
  <c r="D2762" i="7"/>
  <c r="E2762" i="7"/>
  <c r="A1288" i="7"/>
  <c r="B1288" i="7"/>
  <c r="C1288" i="7"/>
  <c r="D1288" i="7"/>
  <c r="E1288" i="7"/>
  <c r="A3993" i="7"/>
  <c r="B3993" i="7"/>
  <c r="C3993" i="7"/>
  <c r="D3993" i="7"/>
  <c r="E3993" i="7"/>
  <c r="A3992" i="7"/>
  <c r="B3992" i="7"/>
  <c r="C3992" i="7"/>
  <c r="D3992" i="7"/>
  <c r="E3992" i="7"/>
  <c r="A1665" i="7"/>
  <c r="B1665" i="7"/>
  <c r="C1665" i="7"/>
  <c r="D1665" i="7"/>
  <c r="E1665" i="7"/>
  <c r="A1974" i="7"/>
  <c r="B1974" i="7"/>
  <c r="C1974" i="7"/>
  <c r="D1974" i="7"/>
  <c r="E1974" i="7"/>
  <c r="A3543" i="7"/>
  <c r="B3543" i="7"/>
  <c r="C3543" i="7"/>
  <c r="D3543" i="7"/>
  <c r="E3543" i="7"/>
  <c r="A1507" i="7"/>
  <c r="B1507" i="7"/>
  <c r="C1507" i="7"/>
  <c r="D1507" i="7"/>
  <c r="E1507" i="7"/>
  <c r="A2155" i="7"/>
  <c r="B2155" i="7"/>
  <c r="C2155" i="7"/>
  <c r="D2155" i="7"/>
  <c r="E2155" i="7"/>
  <c r="A1649" i="7"/>
  <c r="B1649" i="7"/>
  <c r="C1649" i="7"/>
  <c r="D1649" i="7"/>
  <c r="E1649" i="7"/>
  <c r="A1492" i="7"/>
  <c r="B1492" i="7"/>
  <c r="C1492" i="7"/>
  <c r="D1492" i="7"/>
  <c r="E1492" i="7"/>
  <c r="A2711" i="7"/>
  <c r="B2711" i="7"/>
  <c r="C2711" i="7"/>
  <c r="D2711" i="7"/>
  <c r="E2711" i="7"/>
  <c r="A1270" i="7"/>
  <c r="B1270" i="7"/>
  <c r="C1270" i="7"/>
  <c r="D1270" i="7"/>
  <c r="E1270" i="7"/>
  <c r="A2426" i="7"/>
  <c r="B2426" i="7"/>
  <c r="C2426" i="7"/>
  <c r="D2426" i="7"/>
  <c r="E2426" i="7"/>
  <c r="A89" i="7"/>
  <c r="B89" i="7"/>
  <c r="C89" i="7"/>
  <c r="D89" i="7"/>
  <c r="E89" i="7"/>
  <c r="A168" i="7"/>
  <c r="B168" i="7"/>
  <c r="C168" i="7"/>
  <c r="D168" i="7"/>
  <c r="E168" i="7"/>
  <c r="A4079" i="7"/>
  <c r="B4079" i="7"/>
  <c r="C4079" i="7"/>
  <c r="D4079" i="7"/>
  <c r="E4079" i="7"/>
  <c r="A1653" i="7"/>
  <c r="B1653" i="7"/>
  <c r="C1653" i="7"/>
  <c r="D1653" i="7"/>
  <c r="E1653" i="7"/>
  <c r="A1654" i="7"/>
  <c r="B1654" i="7"/>
  <c r="C1654" i="7"/>
  <c r="D1654" i="7"/>
  <c r="E1654" i="7"/>
  <c r="A348" i="7"/>
  <c r="B348" i="7"/>
  <c r="C348" i="7"/>
  <c r="D348" i="7"/>
  <c r="E348" i="7"/>
  <c r="A3651" i="7"/>
  <c r="B3651" i="7"/>
  <c r="C3651" i="7"/>
  <c r="D3651" i="7"/>
  <c r="E3651" i="7"/>
  <c r="A4140" i="7"/>
  <c r="B4140" i="7"/>
  <c r="C4140" i="7"/>
  <c r="D4140" i="7"/>
  <c r="E4140" i="7"/>
  <c r="A3643" i="7"/>
  <c r="B3643" i="7"/>
  <c r="C3643" i="7"/>
  <c r="D3643" i="7"/>
  <c r="E3643" i="7"/>
  <c r="A1635" i="7"/>
  <c r="B1635" i="7"/>
  <c r="C1635" i="7"/>
  <c r="D1635" i="7"/>
  <c r="E1635" i="7"/>
  <c r="A3517" i="7"/>
  <c r="B3517" i="7"/>
  <c r="C3517" i="7"/>
  <c r="D3517" i="7"/>
  <c r="E3517" i="7"/>
  <c r="A2748" i="7"/>
  <c r="B2748" i="7"/>
  <c r="C2748" i="7"/>
  <c r="D2748" i="7"/>
  <c r="E2748" i="7"/>
  <c r="A243" i="7"/>
  <c r="B243" i="7"/>
  <c r="C243" i="7"/>
  <c r="D243" i="7"/>
  <c r="E243" i="7"/>
  <c r="A4269" i="7"/>
  <c r="B4269" i="7"/>
  <c r="C4269" i="7"/>
  <c r="D4269" i="7"/>
  <c r="E4269" i="7"/>
  <c r="A4106" i="7"/>
  <c r="B4106" i="7"/>
  <c r="C4106" i="7"/>
  <c r="D4106" i="7"/>
  <c r="E4106" i="7"/>
  <c r="A577" i="7"/>
  <c r="B577" i="7"/>
  <c r="C577" i="7"/>
  <c r="D577" i="7"/>
  <c r="E577" i="7"/>
  <c r="A1500" i="7"/>
  <c r="B1500" i="7"/>
  <c r="C1500" i="7"/>
  <c r="D1500" i="7"/>
  <c r="E1500" i="7"/>
  <c r="A3246" i="7"/>
  <c r="B3246" i="7"/>
  <c r="C3246" i="7"/>
  <c r="D3246" i="7"/>
  <c r="E3246" i="7"/>
  <c r="A579" i="7"/>
  <c r="B579" i="7"/>
  <c r="C579" i="7"/>
  <c r="D579" i="7"/>
  <c r="E579" i="7"/>
  <c r="A1401" i="7"/>
  <c r="B1401" i="7"/>
  <c r="C1401" i="7"/>
  <c r="D1401" i="7"/>
  <c r="E1401" i="7"/>
  <c r="A440" i="7"/>
  <c r="B440" i="7"/>
  <c r="C440" i="7"/>
  <c r="D440" i="7"/>
  <c r="E440" i="7"/>
  <c r="A2396" i="7"/>
  <c r="B2396" i="7"/>
  <c r="C2396" i="7"/>
  <c r="D2396" i="7"/>
  <c r="E2396" i="7"/>
  <c r="A1668" i="7"/>
  <c r="B1668" i="7"/>
  <c r="C1668" i="7"/>
  <c r="D1668" i="7"/>
  <c r="E1668" i="7"/>
  <c r="A2976" i="7"/>
  <c r="B2976" i="7"/>
  <c r="C2976" i="7"/>
  <c r="D2976" i="7"/>
  <c r="E2976" i="7"/>
  <c r="A2321" i="7"/>
  <c r="B2321" i="7"/>
  <c r="C2321" i="7"/>
  <c r="D2321" i="7"/>
  <c r="E2321" i="7"/>
  <c r="A4271" i="7"/>
  <c r="B4271" i="7"/>
  <c r="C4271" i="7"/>
  <c r="D4271" i="7"/>
  <c r="E4271" i="7"/>
  <c r="A3954" i="7"/>
  <c r="B3954" i="7"/>
  <c r="C3954" i="7"/>
  <c r="D3954" i="7"/>
  <c r="E3954" i="7"/>
  <c r="A2127" i="7"/>
  <c r="B2127" i="7"/>
  <c r="C2127" i="7"/>
  <c r="D2127" i="7"/>
  <c r="E2127" i="7"/>
  <c r="A3611" i="7"/>
  <c r="B3611" i="7"/>
  <c r="C3611" i="7"/>
  <c r="D3611" i="7"/>
  <c r="E3611" i="7"/>
  <c r="A1610" i="7"/>
  <c r="B1610" i="7"/>
  <c r="C1610" i="7"/>
  <c r="D1610" i="7"/>
  <c r="E1610" i="7"/>
  <c r="A4248" i="7"/>
  <c r="B4248" i="7"/>
  <c r="C4248" i="7"/>
  <c r="D4248" i="7"/>
  <c r="E4248" i="7"/>
  <c r="A1155" i="7"/>
  <c r="B1155" i="7"/>
  <c r="C1155" i="7"/>
  <c r="D1155" i="7"/>
  <c r="E1155" i="7"/>
  <c r="A3123" i="7"/>
  <c r="B3123" i="7"/>
  <c r="C3123" i="7"/>
  <c r="D3123" i="7"/>
  <c r="E3123" i="7"/>
  <c r="A1661" i="7"/>
  <c r="B1661" i="7"/>
  <c r="C1661" i="7"/>
  <c r="D1661" i="7"/>
  <c r="E1661" i="7"/>
  <c r="A2460" i="7"/>
  <c r="B2460" i="7"/>
  <c r="C2460" i="7"/>
  <c r="D2460" i="7"/>
  <c r="E2460" i="7"/>
  <c r="A334" i="7"/>
  <c r="B334" i="7"/>
  <c r="C334" i="7"/>
  <c r="D334" i="7"/>
  <c r="E334" i="7"/>
  <c r="A1467" i="7"/>
  <c r="B1467" i="7"/>
  <c r="C1467" i="7"/>
  <c r="D1467" i="7"/>
  <c r="E1467" i="7"/>
  <c r="A2471" i="7"/>
  <c r="B2471" i="7"/>
  <c r="C2471" i="7"/>
  <c r="D2471" i="7"/>
  <c r="E2471" i="7"/>
  <c r="A2250" i="7"/>
  <c r="B2250" i="7"/>
  <c r="C2250" i="7"/>
  <c r="D2250" i="7"/>
  <c r="E2250" i="7"/>
  <c r="A2967" i="7"/>
  <c r="B2967" i="7"/>
  <c r="C2967" i="7"/>
  <c r="D2967" i="7"/>
  <c r="E2967" i="7"/>
  <c r="A3575" i="7"/>
  <c r="B3575" i="7"/>
  <c r="C3575" i="7"/>
  <c r="D3575" i="7"/>
  <c r="E3575" i="7"/>
  <c r="A2121" i="7"/>
  <c r="B2121" i="7"/>
  <c r="C2121" i="7"/>
  <c r="D2121" i="7"/>
  <c r="E2121" i="7"/>
  <c r="A608" i="7"/>
  <c r="B608" i="7"/>
  <c r="C608" i="7"/>
  <c r="D608" i="7"/>
  <c r="E608" i="7"/>
  <c r="A316" i="7"/>
  <c r="B316" i="7"/>
  <c r="C316" i="7"/>
  <c r="D316" i="7"/>
  <c r="E316" i="7"/>
  <c r="A1888" i="7"/>
  <c r="B1888" i="7"/>
  <c r="C1888" i="7"/>
  <c r="D1888" i="7"/>
  <c r="E1888" i="7"/>
  <c r="A3734" i="7"/>
  <c r="B3734" i="7"/>
  <c r="C3734" i="7"/>
  <c r="D3734" i="7"/>
  <c r="E3734" i="7"/>
  <c r="A3780" i="7"/>
  <c r="B3780" i="7"/>
  <c r="C3780" i="7"/>
  <c r="D3780" i="7"/>
  <c r="E3780" i="7"/>
  <c r="A4242" i="7"/>
  <c r="B4242" i="7"/>
  <c r="C4242" i="7"/>
  <c r="D4242" i="7"/>
  <c r="E4242" i="7"/>
  <c r="A2008" i="7"/>
  <c r="B2008" i="7"/>
  <c r="C2008" i="7"/>
  <c r="D2008" i="7"/>
  <c r="E2008" i="7"/>
  <c r="A3259" i="7"/>
  <c r="B3259" i="7"/>
  <c r="C3259" i="7"/>
  <c r="D3259" i="7"/>
  <c r="E3259" i="7"/>
  <c r="A3242" i="7"/>
  <c r="B3242" i="7"/>
  <c r="C3242" i="7"/>
  <c r="D3242" i="7"/>
  <c r="E3242" i="7"/>
  <c r="A2918" i="7"/>
  <c r="B2918" i="7"/>
  <c r="C2918" i="7"/>
  <c r="D2918" i="7"/>
  <c r="E2918" i="7"/>
  <c r="A717" i="7"/>
  <c r="B717" i="7"/>
  <c r="C717" i="7"/>
  <c r="D717" i="7"/>
  <c r="E717" i="7"/>
  <c r="A1784" i="7"/>
  <c r="B1784" i="7"/>
  <c r="C1784" i="7"/>
  <c r="D1784" i="7"/>
  <c r="E1784" i="7"/>
  <c r="A4349" i="7"/>
  <c r="B4349" i="7"/>
  <c r="C4349" i="7"/>
  <c r="D4349" i="7"/>
  <c r="E4349" i="7"/>
  <c r="A3838" i="7"/>
  <c r="B3838" i="7"/>
  <c r="C3838" i="7"/>
  <c r="D3838" i="7"/>
  <c r="E3838" i="7"/>
  <c r="A3583" i="7"/>
  <c r="B3583" i="7"/>
  <c r="C3583" i="7"/>
  <c r="D3583" i="7"/>
  <c r="E3583" i="7"/>
  <c r="A711" i="7"/>
  <c r="B711" i="7"/>
  <c r="C711" i="7"/>
  <c r="D711" i="7"/>
  <c r="E711" i="7"/>
  <c r="A2301" i="7"/>
  <c r="B2301" i="7"/>
  <c r="C2301" i="7"/>
  <c r="D2301" i="7"/>
  <c r="E2301" i="7"/>
  <c r="A2521" i="7"/>
  <c r="B2521" i="7"/>
  <c r="C2521" i="7"/>
  <c r="D2521" i="7"/>
  <c r="E2521" i="7"/>
  <c r="A2522" i="7"/>
  <c r="B2522" i="7"/>
  <c r="C2522" i="7"/>
  <c r="D2522" i="7"/>
  <c r="E2522" i="7"/>
  <c r="A2021" i="7"/>
  <c r="B2021" i="7"/>
  <c r="C2021" i="7"/>
  <c r="D2021" i="7"/>
  <c r="E2021" i="7"/>
  <c r="A1725" i="7"/>
  <c r="B1725" i="7"/>
  <c r="C1725" i="7"/>
  <c r="D1725" i="7"/>
  <c r="E1725" i="7"/>
  <c r="A3309" i="7"/>
  <c r="B3309" i="7"/>
  <c r="C3309" i="7"/>
  <c r="D3309" i="7"/>
  <c r="E3309" i="7"/>
  <c r="A2516" i="7"/>
  <c r="B2516" i="7"/>
  <c r="C2516" i="7"/>
  <c r="D2516" i="7"/>
  <c r="E2516" i="7"/>
  <c r="A3727" i="7"/>
  <c r="B3727" i="7"/>
  <c r="C3727" i="7"/>
  <c r="D3727" i="7"/>
  <c r="E3727" i="7"/>
  <c r="A3352" i="7"/>
  <c r="B3352" i="7"/>
  <c r="C3352" i="7"/>
  <c r="D3352" i="7"/>
  <c r="E3352" i="7"/>
  <c r="A1964" i="7"/>
  <c r="B1964" i="7"/>
  <c r="C1964" i="7"/>
  <c r="D1964" i="7"/>
  <c r="E1964" i="7"/>
  <c r="A3480" i="7"/>
  <c r="B3480" i="7"/>
  <c r="C3480" i="7"/>
  <c r="D3480" i="7"/>
  <c r="E3480" i="7"/>
  <c r="A116" i="7"/>
  <c r="B116" i="7"/>
  <c r="C116" i="7"/>
  <c r="D116" i="7"/>
  <c r="E116" i="7"/>
  <c r="A70" i="7"/>
  <c r="B70" i="7"/>
  <c r="C70" i="7"/>
  <c r="D70" i="7"/>
  <c r="E70" i="7"/>
  <c r="A4040" i="7"/>
  <c r="B4040" i="7"/>
  <c r="C4040" i="7"/>
  <c r="D4040" i="7"/>
  <c r="E4040" i="7"/>
  <c r="A4041" i="7"/>
  <c r="B4041" i="7"/>
  <c r="C4041" i="7"/>
  <c r="D4041" i="7"/>
  <c r="E4041" i="7"/>
  <c r="A3270" i="7"/>
  <c r="B3270" i="7"/>
  <c r="C3270" i="7"/>
  <c r="D3270" i="7"/>
  <c r="E3270" i="7"/>
  <c r="A1444" i="7"/>
  <c r="B1444" i="7"/>
  <c r="C1444" i="7"/>
  <c r="D1444" i="7"/>
  <c r="E1444" i="7"/>
  <c r="A3789" i="7"/>
  <c r="B3789" i="7"/>
  <c r="C3789" i="7"/>
  <c r="D3789" i="7"/>
  <c r="E3789" i="7"/>
  <c r="A1823" i="7"/>
  <c r="B1823" i="7"/>
  <c r="C1823" i="7"/>
  <c r="D1823" i="7"/>
  <c r="E1823" i="7"/>
  <c r="A1642" i="7"/>
  <c r="B1642" i="7"/>
  <c r="C1642" i="7"/>
  <c r="D1642" i="7"/>
  <c r="E1642" i="7"/>
  <c r="A3021" i="7"/>
  <c r="B3021" i="7"/>
  <c r="C3021" i="7"/>
  <c r="D3021" i="7"/>
  <c r="E3021" i="7"/>
  <c r="A3865" i="7"/>
  <c r="B3865" i="7"/>
  <c r="C3865" i="7"/>
  <c r="D3865" i="7"/>
  <c r="E3865" i="7"/>
  <c r="A4313" i="7"/>
  <c r="B4313" i="7"/>
  <c r="C4313" i="7"/>
  <c r="D4313" i="7"/>
  <c r="E4313" i="7"/>
  <c r="A2699" i="7"/>
  <c r="B2699" i="7"/>
  <c r="C2699" i="7"/>
  <c r="D2699" i="7"/>
  <c r="E2699" i="7"/>
  <c r="A476" i="7"/>
  <c r="B476" i="7"/>
  <c r="C476" i="7"/>
  <c r="D476" i="7"/>
  <c r="E476" i="7"/>
  <c r="A4336" i="7"/>
  <c r="B4336" i="7"/>
  <c r="C4336" i="7"/>
  <c r="D4336" i="7"/>
  <c r="E4336" i="7"/>
  <c r="A3772" i="7"/>
  <c r="B3772" i="7"/>
  <c r="C3772" i="7"/>
  <c r="D3772" i="7"/>
  <c r="E3772" i="7"/>
  <c r="A4138" i="7"/>
  <c r="B4138" i="7"/>
  <c r="C4138" i="7"/>
  <c r="D4138" i="7"/>
  <c r="E4138" i="7"/>
  <c r="A1547" i="7"/>
  <c r="B1547" i="7"/>
  <c r="C1547" i="7"/>
  <c r="D1547" i="7"/>
  <c r="E1547" i="7"/>
  <c r="A969" i="7"/>
  <c r="B969" i="7"/>
  <c r="C969" i="7"/>
  <c r="D969" i="7"/>
  <c r="E969" i="7"/>
  <c r="A4239" i="7"/>
  <c r="B4239" i="7"/>
  <c r="C4239" i="7"/>
  <c r="D4239" i="7"/>
  <c r="E4239" i="7"/>
  <c r="A2136" i="7"/>
  <c r="B2136" i="7"/>
  <c r="C2136" i="7"/>
  <c r="D2136" i="7"/>
  <c r="E2136" i="7"/>
  <c r="A3911" i="7"/>
  <c r="B3911" i="7"/>
  <c r="C3911" i="7"/>
  <c r="D3911" i="7"/>
  <c r="E3911" i="7"/>
  <c r="A4016" i="7"/>
  <c r="B4016" i="7"/>
  <c r="C4016" i="7"/>
  <c r="D4016" i="7"/>
  <c r="E4016" i="7"/>
  <c r="A1317" i="7"/>
  <c r="B1317" i="7"/>
  <c r="C1317" i="7"/>
  <c r="D1317" i="7"/>
  <c r="E1317" i="7"/>
  <c r="A3941" i="7"/>
  <c r="B3941" i="7"/>
  <c r="C3941" i="7"/>
  <c r="D3941" i="7"/>
  <c r="E3941" i="7"/>
  <c r="A1904" i="7"/>
  <c r="B1904" i="7"/>
  <c r="C1904" i="7"/>
  <c r="D1904" i="7"/>
  <c r="E1904" i="7"/>
  <c r="A1062" i="7"/>
  <c r="B1062" i="7"/>
  <c r="C1062" i="7"/>
  <c r="D1062" i="7"/>
  <c r="E1062" i="7"/>
  <c r="A1056" i="7"/>
  <c r="B1056" i="7"/>
  <c r="C1056" i="7"/>
  <c r="D1056" i="7"/>
  <c r="E1056" i="7"/>
  <c r="A63" i="7"/>
  <c r="B63" i="7"/>
  <c r="C63" i="7"/>
  <c r="D63" i="7"/>
  <c r="E63" i="7"/>
  <c r="A2579" i="7"/>
  <c r="B2579" i="7"/>
  <c r="C2579" i="7"/>
  <c r="D2579" i="7"/>
  <c r="E2579" i="7"/>
  <c r="A1214" i="7"/>
  <c r="B1214" i="7"/>
  <c r="C1214" i="7"/>
  <c r="D1214" i="7"/>
  <c r="E1214" i="7"/>
  <c r="A2705" i="7"/>
  <c r="B2705" i="7"/>
  <c r="C2705" i="7"/>
  <c r="D2705" i="7"/>
  <c r="E2705" i="7"/>
  <c r="A3818" i="7"/>
  <c r="B3818" i="7"/>
  <c r="C3818" i="7"/>
  <c r="D3818" i="7"/>
  <c r="E3818" i="7"/>
  <c r="A703" i="7"/>
  <c r="B703" i="7"/>
  <c r="C703" i="7"/>
  <c r="D703" i="7"/>
  <c r="E703" i="7"/>
  <c r="A1833" i="7"/>
  <c r="B1833" i="7"/>
  <c r="C1833" i="7"/>
  <c r="D1833" i="7"/>
  <c r="E1833" i="7"/>
  <c r="A4186" i="7"/>
  <c r="B4186" i="7"/>
  <c r="C4186" i="7"/>
  <c r="D4186" i="7"/>
  <c r="E4186" i="7"/>
  <c r="A1899" i="7"/>
  <c r="B1899" i="7"/>
  <c r="C1899" i="7"/>
  <c r="D1899" i="7"/>
  <c r="E1899" i="7"/>
  <c r="A1898" i="7"/>
  <c r="B1898" i="7"/>
  <c r="C1898" i="7"/>
  <c r="D1898" i="7"/>
  <c r="E1898" i="7"/>
  <c r="A1102" i="7"/>
  <c r="B1102" i="7"/>
  <c r="C1102" i="7"/>
  <c r="D1102" i="7"/>
  <c r="E1102" i="7"/>
  <c r="A1089" i="7"/>
  <c r="B1089" i="7"/>
  <c r="C1089" i="7"/>
  <c r="D1089" i="7"/>
  <c r="E1089" i="7"/>
  <c r="A2836" i="7"/>
  <c r="B2836" i="7"/>
  <c r="C2836" i="7"/>
  <c r="D2836" i="7"/>
  <c r="E2836" i="7"/>
  <c r="A1807" i="7"/>
  <c r="B1807" i="7"/>
  <c r="C1807" i="7"/>
  <c r="D1807" i="7"/>
  <c r="E1807" i="7"/>
  <c r="A1477" i="7"/>
  <c r="B1477" i="7"/>
  <c r="C1477" i="7"/>
  <c r="D1477" i="7"/>
  <c r="E1477" i="7"/>
  <c r="A425" i="7"/>
  <c r="B425" i="7"/>
  <c r="C425" i="7"/>
  <c r="D425" i="7"/>
  <c r="E425" i="7"/>
  <c r="A797" i="7"/>
  <c r="B797" i="7"/>
  <c r="C797" i="7"/>
  <c r="D797" i="7"/>
  <c r="E797" i="7"/>
  <c r="A3218" i="7"/>
  <c r="B3218" i="7"/>
  <c r="C3218" i="7"/>
  <c r="D3218" i="7"/>
  <c r="E3218" i="7"/>
  <c r="A4055" i="7"/>
  <c r="B4055" i="7"/>
  <c r="C4055" i="7"/>
  <c r="D4055" i="7"/>
  <c r="E4055" i="7"/>
  <c r="A3146" i="7"/>
  <c r="B3146" i="7"/>
  <c r="C3146" i="7"/>
  <c r="D3146" i="7"/>
  <c r="E3146" i="7"/>
  <c r="A792" i="7"/>
  <c r="B792" i="7"/>
  <c r="C792" i="7"/>
  <c r="D792" i="7"/>
  <c r="E792" i="7"/>
  <c r="A4253" i="7"/>
  <c r="B4253" i="7"/>
  <c r="C4253" i="7"/>
  <c r="D4253" i="7"/>
  <c r="E4253" i="7"/>
  <c r="A2241" i="7"/>
  <c r="B2241" i="7"/>
  <c r="C2241" i="7"/>
  <c r="D2241" i="7"/>
  <c r="E2241" i="7"/>
  <c r="A1671" i="7"/>
  <c r="B1671" i="7"/>
  <c r="C1671" i="7"/>
  <c r="D1671" i="7"/>
  <c r="E1671" i="7"/>
  <c r="A600" i="7"/>
  <c r="B600" i="7"/>
  <c r="C600" i="7"/>
  <c r="D600" i="7"/>
  <c r="E600" i="7"/>
  <c r="A1919" i="7"/>
  <c r="B1919" i="7"/>
  <c r="C1919" i="7"/>
  <c r="D1919" i="7"/>
  <c r="E1919" i="7"/>
  <c r="A1918" i="7"/>
  <c r="B1918" i="7"/>
  <c r="C1918" i="7"/>
  <c r="D1918" i="7"/>
  <c r="E1918" i="7"/>
  <c r="A733" i="7"/>
  <c r="B733" i="7"/>
  <c r="C733" i="7"/>
  <c r="D733" i="7"/>
  <c r="E733" i="7"/>
  <c r="A2577" i="7"/>
  <c r="B2577" i="7"/>
  <c r="C2577" i="7"/>
  <c r="D2577" i="7"/>
  <c r="E2577" i="7"/>
  <c r="A2871" i="7"/>
  <c r="B2871" i="7"/>
  <c r="C2871" i="7"/>
  <c r="D2871" i="7"/>
  <c r="E2871" i="7"/>
  <c r="A811" i="7"/>
  <c r="B811" i="7"/>
  <c r="C811" i="7"/>
  <c r="D811" i="7"/>
  <c r="E811" i="7"/>
  <c r="A1268" i="7"/>
  <c r="B1268" i="7"/>
  <c r="C1268" i="7"/>
  <c r="D1268" i="7"/>
  <c r="E1268" i="7"/>
  <c r="A4286" i="7"/>
  <c r="B4286" i="7"/>
  <c r="C4286" i="7"/>
  <c r="D4286" i="7"/>
  <c r="E4286" i="7"/>
  <c r="A1557" i="7"/>
  <c r="B1557" i="7"/>
  <c r="C1557" i="7"/>
  <c r="D1557" i="7"/>
  <c r="E1557" i="7"/>
  <c r="A2512" i="7"/>
  <c r="B2512" i="7"/>
  <c r="C2512" i="7"/>
  <c r="D2512" i="7"/>
  <c r="E2512" i="7"/>
  <c r="A418" i="7"/>
  <c r="B418" i="7"/>
  <c r="C418" i="7"/>
  <c r="D418" i="7"/>
  <c r="E418" i="7"/>
  <c r="A4056" i="7"/>
  <c r="B4056" i="7"/>
  <c r="C4056" i="7"/>
  <c r="D4056" i="7"/>
  <c r="E4056" i="7"/>
  <c r="A2272" i="7"/>
  <c r="B2272" i="7"/>
  <c r="C2272" i="7"/>
  <c r="D2272" i="7"/>
  <c r="E2272" i="7"/>
  <c r="A785" i="7"/>
  <c r="B785" i="7"/>
  <c r="C785" i="7"/>
  <c r="D785" i="7"/>
  <c r="E785" i="7"/>
  <c r="A2227" i="7"/>
  <c r="B2227" i="7"/>
  <c r="C2227" i="7"/>
  <c r="D2227" i="7"/>
  <c r="E2227" i="7"/>
  <c r="A2271" i="7"/>
  <c r="B2271" i="7"/>
  <c r="C2271" i="7"/>
  <c r="D2271" i="7"/>
  <c r="E2271" i="7"/>
  <c r="A197" i="7"/>
  <c r="B197" i="7"/>
  <c r="C197" i="7"/>
  <c r="D197" i="7"/>
  <c r="E197" i="7"/>
  <c r="A1803" i="7"/>
  <c r="B1803" i="7"/>
  <c r="C1803" i="7"/>
  <c r="D1803" i="7"/>
  <c r="E1803" i="7"/>
  <c r="A444" i="7"/>
  <c r="B444" i="7"/>
  <c r="C444" i="7"/>
  <c r="D444" i="7"/>
  <c r="E444" i="7"/>
  <c r="A1479" i="7"/>
  <c r="B1479" i="7"/>
  <c r="C1479" i="7"/>
  <c r="D1479" i="7"/>
  <c r="E1479" i="7"/>
  <c r="A803" i="7"/>
  <c r="B803" i="7"/>
  <c r="C803" i="7"/>
  <c r="D803" i="7"/>
  <c r="E803" i="7"/>
  <c r="A2056" i="7"/>
  <c r="B2056" i="7"/>
  <c r="C2056" i="7"/>
  <c r="D2056" i="7"/>
  <c r="E2056" i="7"/>
  <c r="A1867" i="7"/>
  <c r="B1867" i="7"/>
  <c r="C1867" i="7"/>
  <c r="D1867" i="7"/>
  <c r="E1867" i="7"/>
  <c r="A4339" i="7"/>
  <c r="B4339" i="7"/>
  <c r="C4339" i="7"/>
  <c r="D4339" i="7"/>
  <c r="E4339" i="7"/>
  <c r="A1766" i="7"/>
  <c r="B1766" i="7"/>
  <c r="C1766" i="7"/>
  <c r="D1766" i="7"/>
  <c r="E1766" i="7"/>
  <c r="A3884" i="7"/>
  <c r="B3884" i="7"/>
  <c r="C3884" i="7"/>
  <c r="D3884" i="7"/>
  <c r="E3884" i="7"/>
  <c r="A340" i="7"/>
  <c r="B340" i="7"/>
  <c r="C340" i="7"/>
  <c r="D340" i="7"/>
  <c r="E340" i="7"/>
  <c r="A1118" i="7"/>
  <c r="B1118" i="7"/>
  <c r="C1118" i="7"/>
  <c r="D1118" i="7"/>
  <c r="E1118" i="7"/>
  <c r="A726" i="7"/>
  <c r="B726" i="7"/>
  <c r="C726" i="7"/>
  <c r="D726" i="7"/>
  <c r="E726" i="7"/>
  <c r="A1474" i="7"/>
  <c r="B1474" i="7"/>
  <c r="C1474" i="7"/>
  <c r="D1474" i="7"/>
  <c r="E1474" i="7"/>
  <c r="A2267" i="7"/>
  <c r="B2267" i="7"/>
  <c r="C2267" i="7"/>
  <c r="D2267" i="7"/>
  <c r="E2267" i="7"/>
  <c r="A2503" i="7"/>
  <c r="B2503" i="7"/>
  <c r="C2503" i="7"/>
  <c r="D2503" i="7"/>
  <c r="E2503" i="7"/>
  <c r="A2795" i="7"/>
  <c r="B2795" i="7"/>
  <c r="C2795" i="7"/>
  <c r="D2795" i="7"/>
  <c r="E2795" i="7"/>
  <c r="A3276" i="7"/>
  <c r="B3276" i="7"/>
  <c r="C3276" i="7"/>
  <c r="D3276" i="7"/>
  <c r="E3276" i="7"/>
  <c r="A1708" i="7"/>
  <c r="B1708" i="7"/>
  <c r="C1708" i="7"/>
  <c r="D1708" i="7"/>
  <c r="E1708" i="7"/>
  <c r="A635" i="7"/>
  <c r="B635" i="7"/>
  <c r="C635" i="7"/>
  <c r="D635" i="7"/>
  <c r="E635" i="7"/>
  <c r="A3538" i="7"/>
  <c r="B3538" i="7"/>
  <c r="C3538" i="7"/>
  <c r="D3538" i="7"/>
  <c r="E3538" i="7"/>
  <c r="A3508" i="7"/>
  <c r="B3508" i="7"/>
  <c r="C3508" i="7"/>
  <c r="D3508" i="7"/>
  <c r="E3508" i="7"/>
  <c r="A2611" i="7"/>
  <c r="B2611" i="7"/>
  <c r="C2611" i="7"/>
  <c r="D2611" i="7"/>
  <c r="E2611" i="7"/>
  <c r="A546" i="7"/>
  <c r="B546" i="7"/>
  <c r="C546" i="7"/>
  <c r="D546" i="7"/>
  <c r="E546" i="7"/>
  <c r="A872" i="7"/>
  <c r="B872" i="7"/>
  <c r="C872" i="7"/>
  <c r="D872" i="7"/>
  <c r="E872" i="7"/>
  <c r="A1591" i="7"/>
  <c r="B1591" i="7"/>
  <c r="C1591" i="7"/>
  <c r="D1591" i="7"/>
  <c r="E1591" i="7"/>
  <c r="A1436" i="7"/>
  <c r="B1436" i="7"/>
  <c r="C1436" i="7"/>
  <c r="D1436" i="7"/>
  <c r="E1436" i="7"/>
  <c r="A3956" i="7"/>
  <c r="B3956" i="7"/>
  <c r="C3956" i="7"/>
  <c r="D3956" i="7"/>
  <c r="E3956" i="7"/>
  <c r="A4210" i="7"/>
  <c r="B4210" i="7"/>
  <c r="C4210" i="7"/>
  <c r="D4210" i="7"/>
  <c r="E4210" i="7"/>
  <c r="A746" i="7"/>
  <c r="B746" i="7"/>
  <c r="C746" i="7"/>
  <c r="D746" i="7"/>
  <c r="E746" i="7"/>
  <c r="A3552" i="7"/>
  <c r="B3552" i="7"/>
  <c r="C3552" i="7"/>
  <c r="D3552" i="7"/>
  <c r="E3552" i="7"/>
  <c r="A3473" i="7"/>
  <c r="B3473" i="7"/>
  <c r="C3473" i="7"/>
  <c r="D3473" i="7"/>
  <c r="E3473" i="7"/>
  <c r="A3858" i="7"/>
  <c r="B3858" i="7"/>
  <c r="C3858" i="7"/>
  <c r="D3858" i="7"/>
  <c r="E3858" i="7"/>
  <c r="A3860" i="7"/>
  <c r="B3860" i="7"/>
  <c r="C3860" i="7"/>
  <c r="D3860" i="7"/>
  <c r="E3860" i="7"/>
  <c r="A1032" i="7"/>
  <c r="B1032" i="7"/>
  <c r="C1032" i="7"/>
  <c r="D1032" i="7"/>
  <c r="E1032" i="7"/>
  <c r="A908" i="7"/>
  <c r="B908" i="7"/>
  <c r="C908" i="7"/>
  <c r="D908" i="7"/>
  <c r="E908" i="7"/>
  <c r="A1210" i="7"/>
  <c r="B1210" i="7"/>
  <c r="C1210" i="7"/>
  <c r="D1210" i="7"/>
  <c r="E1210" i="7"/>
  <c r="A2825" i="7"/>
  <c r="B2825" i="7"/>
  <c r="C2825" i="7"/>
  <c r="D2825" i="7"/>
  <c r="E2825" i="7"/>
  <c r="A4288" i="7"/>
  <c r="B4288" i="7"/>
  <c r="C4288" i="7"/>
  <c r="D4288" i="7"/>
  <c r="E4288" i="7"/>
  <c r="A809" i="7"/>
  <c r="B809" i="7"/>
  <c r="C809" i="7"/>
  <c r="D809" i="7"/>
  <c r="E809" i="7"/>
  <c r="A2511" i="7"/>
  <c r="B2511" i="7"/>
  <c r="C2511" i="7"/>
  <c r="D2511" i="7"/>
  <c r="E2511" i="7"/>
  <c r="A4108" i="7"/>
  <c r="B4108" i="7"/>
  <c r="C4108" i="7"/>
  <c r="D4108" i="7"/>
  <c r="E4108" i="7"/>
  <c r="A2478" i="7"/>
  <c r="B2478" i="7"/>
  <c r="C2478" i="7"/>
  <c r="D2478" i="7"/>
  <c r="E2478" i="7"/>
  <c r="A1996" i="7"/>
  <c r="B1996" i="7"/>
  <c r="C1996" i="7"/>
  <c r="D1996" i="7"/>
  <c r="E1996" i="7"/>
  <c r="A3938" i="7"/>
  <c r="B3938" i="7"/>
  <c r="C3938" i="7"/>
  <c r="D3938" i="7"/>
  <c r="E3938" i="7"/>
  <c r="A170" i="7"/>
  <c r="B170" i="7"/>
  <c r="C170" i="7"/>
  <c r="D170" i="7"/>
  <c r="E170" i="7"/>
  <c r="A2680" i="7"/>
  <c r="B2680" i="7"/>
  <c r="C2680" i="7"/>
  <c r="D2680" i="7"/>
  <c r="E2680" i="7"/>
  <c r="A2821" i="7"/>
  <c r="B2821" i="7"/>
  <c r="C2821" i="7"/>
  <c r="D2821" i="7"/>
  <c r="E2821" i="7"/>
  <c r="A1110" i="7"/>
  <c r="B1110" i="7"/>
  <c r="C1110" i="7"/>
  <c r="D1110" i="7"/>
  <c r="E1110" i="7"/>
  <c r="A3972" i="7"/>
  <c r="B3972" i="7"/>
  <c r="C3972" i="7"/>
  <c r="D3972" i="7"/>
  <c r="E3972" i="7"/>
  <c r="A3357" i="7"/>
  <c r="B3357" i="7"/>
  <c r="C3357" i="7"/>
  <c r="D3357" i="7"/>
  <c r="E3357" i="7"/>
  <c r="A2481" i="7"/>
  <c r="B2481" i="7"/>
  <c r="C2481" i="7"/>
  <c r="D2481" i="7"/>
  <c r="E2481" i="7"/>
  <c r="A3788" i="7"/>
  <c r="B3788" i="7"/>
  <c r="C3788" i="7"/>
  <c r="D3788" i="7"/>
  <c r="E3788" i="7"/>
  <c r="A447" i="7"/>
  <c r="B447" i="7"/>
  <c r="C447" i="7"/>
  <c r="D447" i="7"/>
  <c r="E447" i="7"/>
  <c r="A1541" i="7"/>
  <c r="B1541" i="7"/>
  <c r="C1541" i="7"/>
  <c r="D1541" i="7"/>
  <c r="E1541" i="7"/>
  <c r="A4099" i="7"/>
  <c r="B4099" i="7"/>
  <c r="C4099" i="7"/>
  <c r="D4099" i="7"/>
  <c r="E4099" i="7"/>
  <c r="A3392" i="7"/>
  <c r="B3392" i="7"/>
  <c r="C3392" i="7"/>
  <c r="D3392" i="7"/>
  <c r="E3392" i="7"/>
  <c r="A983" i="7"/>
  <c r="B983" i="7"/>
  <c r="C983" i="7"/>
  <c r="D983" i="7"/>
  <c r="E983" i="7"/>
  <c r="A1586" i="7"/>
  <c r="B1586" i="7"/>
  <c r="C1586" i="7"/>
  <c r="D1586" i="7"/>
  <c r="E1586" i="7"/>
  <c r="A1798" i="7"/>
  <c r="B1798" i="7"/>
  <c r="C1798" i="7"/>
  <c r="D1798" i="7"/>
  <c r="E1798" i="7"/>
  <c r="A1587" i="7"/>
  <c r="B1587" i="7"/>
  <c r="C1587" i="7"/>
  <c r="D1587" i="7"/>
  <c r="E1587" i="7"/>
  <c r="A1084" i="7"/>
  <c r="B1084" i="7"/>
  <c r="C1084" i="7"/>
  <c r="D1084" i="7"/>
  <c r="E1084" i="7"/>
  <c r="A4194" i="7"/>
  <c r="B4194" i="7"/>
  <c r="C4194" i="7"/>
  <c r="D4194" i="7"/>
  <c r="E4194" i="7"/>
  <c r="A640" i="7"/>
  <c r="B640" i="7"/>
  <c r="C640" i="7"/>
  <c r="D640" i="7"/>
  <c r="E640" i="7"/>
  <c r="A1842" i="7"/>
  <c r="B1842" i="7"/>
  <c r="C1842" i="7"/>
  <c r="D1842" i="7"/>
  <c r="E1842" i="7"/>
  <c r="A1843" i="7"/>
  <c r="B1843" i="7"/>
  <c r="C1843" i="7"/>
  <c r="D1843" i="7"/>
  <c r="E1843" i="7"/>
  <c r="A417" i="7"/>
  <c r="B417" i="7"/>
  <c r="C417" i="7"/>
  <c r="D417" i="7"/>
  <c r="E417" i="7"/>
  <c r="A1851" i="7"/>
  <c r="B1851" i="7"/>
  <c r="C1851" i="7"/>
  <c r="D1851" i="7"/>
  <c r="E1851" i="7"/>
  <c r="A3715" i="7"/>
  <c r="B3715" i="7"/>
  <c r="C3715" i="7"/>
  <c r="D3715" i="7"/>
  <c r="E3715" i="7"/>
  <c r="A881" i="7"/>
  <c r="B881" i="7"/>
  <c r="C881" i="7"/>
  <c r="D881" i="7"/>
  <c r="E881" i="7"/>
  <c r="A1963" i="7"/>
  <c r="B1963" i="7"/>
  <c r="C1963" i="7"/>
  <c r="D1963" i="7"/>
  <c r="E1963" i="7"/>
  <c r="A295" i="7"/>
  <c r="B295" i="7"/>
  <c r="C295" i="7"/>
  <c r="D295" i="7"/>
  <c r="E295" i="7"/>
  <c r="A3062" i="7"/>
  <c r="B3062" i="7"/>
  <c r="C3062" i="7"/>
  <c r="D3062" i="7"/>
  <c r="E3062" i="7"/>
  <c r="A842" i="7"/>
  <c r="B842" i="7"/>
  <c r="C842" i="7"/>
  <c r="D842" i="7"/>
  <c r="E842" i="7"/>
  <c r="A1717" i="7"/>
  <c r="B1717" i="7"/>
  <c r="C1717" i="7"/>
  <c r="D1717" i="7"/>
  <c r="E1717" i="7"/>
  <c r="A2840" i="7"/>
  <c r="B2840" i="7"/>
  <c r="C2840" i="7"/>
  <c r="D2840" i="7"/>
  <c r="E2840" i="7"/>
  <c r="A3252" i="7"/>
  <c r="B3252" i="7"/>
  <c r="C3252" i="7"/>
  <c r="D3252" i="7"/>
  <c r="E3252" i="7"/>
  <c r="A3199" i="7"/>
  <c r="B3199" i="7"/>
  <c r="C3199" i="7"/>
  <c r="D3199" i="7"/>
  <c r="E3199" i="7"/>
  <c r="A697" i="7"/>
  <c r="B697" i="7"/>
  <c r="C697" i="7"/>
  <c r="D697" i="7"/>
  <c r="E697" i="7"/>
  <c r="A2046" i="7"/>
  <c r="B2046" i="7"/>
  <c r="C2046" i="7"/>
  <c r="D2046" i="7"/>
  <c r="E2046" i="7"/>
  <c r="A151" i="7"/>
  <c r="B151" i="7"/>
  <c r="C151" i="7"/>
  <c r="D151" i="7"/>
  <c r="E151" i="7"/>
  <c r="A1433" i="7"/>
  <c r="B1433" i="7"/>
  <c r="C1433" i="7"/>
  <c r="D1433" i="7"/>
  <c r="E1433" i="7"/>
  <c r="A1735" i="7"/>
  <c r="B1735" i="7"/>
  <c r="C1735" i="7"/>
  <c r="D1735" i="7"/>
  <c r="E1735" i="7"/>
  <c r="A2788" i="7"/>
  <c r="B2788" i="7"/>
  <c r="C2788" i="7"/>
  <c r="D2788" i="7"/>
  <c r="E2788" i="7"/>
  <c r="A710" i="7"/>
  <c r="B710" i="7"/>
  <c r="C710" i="7"/>
  <c r="D710" i="7"/>
  <c r="E710" i="7"/>
  <c r="A2586" i="7"/>
  <c r="B2586" i="7"/>
  <c r="C2586" i="7"/>
  <c r="D2586" i="7"/>
  <c r="E2586" i="7"/>
  <c r="A3415" i="7"/>
  <c r="B3415" i="7"/>
  <c r="C3415" i="7"/>
  <c r="D3415" i="7"/>
  <c r="E3415" i="7"/>
  <c r="A570" i="7"/>
  <c r="B570" i="7"/>
  <c r="C570" i="7"/>
  <c r="D570" i="7"/>
  <c r="E570" i="7"/>
  <c r="A1357" i="7"/>
  <c r="B1357" i="7"/>
  <c r="C1357" i="7"/>
  <c r="D1357" i="7"/>
  <c r="E1357" i="7"/>
  <c r="A1080" i="7"/>
  <c r="B1080" i="7"/>
  <c r="C1080" i="7"/>
  <c r="D1080" i="7"/>
  <c r="E1080" i="7"/>
  <c r="A2655" i="7"/>
  <c r="B2655" i="7"/>
  <c r="C2655" i="7"/>
  <c r="D2655" i="7"/>
  <c r="E2655" i="7"/>
  <c r="A3822" i="7"/>
  <c r="B3822" i="7"/>
  <c r="C3822" i="7"/>
  <c r="D3822" i="7"/>
  <c r="E3822" i="7"/>
  <c r="A800" i="7"/>
  <c r="B800" i="7"/>
  <c r="C800" i="7"/>
  <c r="D800" i="7"/>
  <c r="E800" i="7"/>
  <c r="A4231" i="7"/>
  <c r="B4231" i="7"/>
  <c r="C4231" i="7"/>
  <c r="D4231" i="7"/>
  <c r="E4231" i="7"/>
  <c r="A1927" i="7"/>
  <c r="B1927" i="7"/>
  <c r="C1927" i="7"/>
  <c r="D1927" i="7"/>
  <c r="E1927" i="7"/>
  <c r="A4230" i="7"/>
  <c r="B4230" i="7"/>
  <c r="C4230" i="7"/>
  <c r="D4230" i="7"/>
  <c r="E4230" i="7"/>
  <c r="A1154" i="7"/>
  <c r="B1154" i="7"/>
  <c r="C1154" i="7"/>
  <c r="D1154" i="7"/>
  <c r="E1154" i="7"/>
  <c r="A2940" i="7"/>
  <c r="B2940" i="7"/>
  <c r="C2940" i="7"/>
  <c r="D2940" i="7"/>
  <c r="E2940" i="7"/>
  <c r="A3837" i="7"/>
  <c r="B3837" i="7"/>
  <c r="C3837" i="7"/>
  <c r="D3837" i="7"/>
  <c r="E3837" i="7"/>
  <c r="A1316" i="7"/>
  <c r="B1316" i="7"/>
  <c r="C1316" i="7"/>
  <c r="D1316" i="7"/>
  <c r="E1316" i="7"/>
  <c r="A4299" i="7"/>
  <c r="B4299" i="7"/>
  <c r="C4299" i="7"/>
  <c r="D4299" i="7"/>
  <c r="E4299" i="7"/>
  <c r="A2997" i="7"/>
  <c r="B2997" i="7"/>
  <c r="C2997" i="7"/>
  <c r="D2997" i="7"/>
  <c r="E2997" i="7"/>
  <c r="A3935" i="7"/>
  <c r="B3935" i="7"/>
  <c r="C3935" i="7"/>
  <c r="D3935" i="7"/>
  <c r="E3935" i="7"/>
  <c r="A4220" i="7"/>
  <c r="B4220" i="7"/>
  <c r="C4220" i="7"/>
  <c r="D4220" i="7"/>
  <c r="E4220" i="7"/>
  <c r="A3510" i="7"/>
  <c r="B3510" i="7"/>
  <c r="C3510" i="7"/>
  <c r="D3510" i="7"/>
  <c r="E3510" i="7"/>
  <c r="A2246" i="7"/>
  <c r="B2246" i="7"/>
  <c r="C2246" i="7"/>
  <c r="D2246" i="7"/>
  <c r="E2246" i="7"/>
  <c r="A798" i="7"/>
  <c r="B798" i="7"/>
  <c r="C798" i="7"/>
  <c r="D798" i="7"/>
  <c r="E798" i="7"/>
  <c r="A1159" i="7"/>
  <c r="B1159" i="7"/>
  <c r="C1159" i="7"/>
  <c r="D1159" i="7"/>
  <c r="E1159" i="7"/>
  <c r="A314" i="7"/>
  <c r="B314" i="7"/>
  <c r="C314" i="7"/>
  <c r="D314" i="7"/>
  <c r="E314" i="7"/>
  <c r="A4237" i="7"/>
  <c r="B4237" i="7"/>
  <c r="C4237" i="7"/>
  <c r="D4237" i="7"/>
  <c r="E4237" i="7"/>
  <c r="A3593" i="7"/>
  <c r="B3593" i="7"/>
  <c r="C3593" i="7"/>
  <c r="D3593" i="7"/>
  <c r="E3593" i="7"/>
  <c r="A2018" i="7"/>
  <c r="B2018" i="7"/>
  <c r="C2018" i="7"/>
  <c r="D2018" i="7"/>
  <c r="E2018" i="7"/>
  <c r="A3946" i="7"/>
  <c r="B3946" i="7"/>
  <c r="C3946" i="7"/>
  <c r="D3946" i="7"/>
  <c r="E3946" i="7"/>
  <c r="A3802" i="7"/>
  <c r="B3802" i="7"/>
  <c r="C3802" i="7"/>
  <c r="D3802" i="7"/>
  <c r="E3802" i="7"/>
  <c r="A1179" i="7"/>
  <c r="B1179" i="7"/>
  <c r="C1179" i="7"/>
  <c r="D1179" i="7"/>
  <c r="E1179" i="7"/>
  <c r="A1051" i="7"/>
  <c r="B1051" i="7"/>
  <c r="C1051" i="7"/>
  <c r="D1051" i="7"/>
  <c r="E1051" i="7"/>
  <c r="A2084" i="7"/>
  <c r="B2084" i="7"/>
  <c r="C2084" i="7"/>
  <c r="D2084" i="7"/>
  <c r="E2084" i="7"/>
  <c r="A2187" i="7"/>
  <c r="B2187" i="7"/>
  <c r="C2187" i="7"/>
  <c r="D2187" i="7"/>
  <c r="E2187" i="7"/>
  <c r="A2568" i="7"/>
  <c r="B2568" i="7"/>
  <c r="C2568" i="7"/>
  <c r="D2568" i="7"/>
  <c r="E2568" i="7"/>
  <c r="A1800" i="7"/>
  <c r="B1800" i="7"/>
  <c r="C1800" i="7"/>
  <c r="D1800" i="7"/>
  <c r="E1800" i="7"/>
  <c r="A1166" i="7"/>
  <c r="B1166" i="7"/>
  <c r="C1166" i="7"/>
  <c r="D1166" i="7"/>
  <c r="E1166" i="7"/>
  <c r="A85" i="7"/>
  <c r="B85" i="7"/>
  <c r="C85" i="7"/>
  <c r="D85" i="7"/>
  <c r="E85" i="7"/>
  <c r="A1251" i="7"/>
  <c r="B1251" i="7"/>
  <c r="C1251" i="7"/>
  <c r="D1251" i="7"/>
  <c r="E1251" i="7"/>
  <c r="A1876" i="7"/>
  <c r="B1876" i="7"/>
  <c r="C1876" i="7"/>
  <c r="D1876" i="7"/>
  <c r="E1876" i="7"/>
  <c r="A2640" i="7"/>
  <c r="B2640" i="7"/>
  <c r="C2640" i="7"/>
  <c r="D2640" i="7"/>
  <c r="E2640" i="7"/>
  <c r="A2195" i="7"/>
  <c r="B2195" i="7"/>
  <c r="C2195" i="7"/>
  <c r="D2195" i="7"/>
  <c r="E2195" i="7"/>
  <c r="A2096" i="7"/>
  <c r="B2096" i="7"/>
  <c r="C2096" i="7"/>
  <c r="D2096" i="7"/>
  <c r="E2096" i="7"/>
  <c r="A3229" i="7"/>
  <c r="B3229" i="7"/>
  <c r="C3229" i="7"/>
  <c r="D3229" i="7"/>
  <c r="E3229" i="7"/>
  <c r="A1830" i="7"/>
  <c r="B1830" i="7"/>
  <c r="C1830" i="7"/>
  <c r="D1830" i="7"/>
  <c r="E1830" i="7"/>
  <c r="A2932" i="7"/>
  <c r="B2932" i="7"/>
  <c r="C2932" i="7"/>
  <c r="D2932" i="7"/>
  <c r="E2932" i="7"/>
  <c r="A2923" i="7"/>
  <c r="B2923" i="7"/>
  <c r="C2923" i="7"/>
  <c r="D2923" i="7"/>
  <c r="E2923" i="7"/>
  <c r="A1161" i="7"/>
  <c r="B1161" i="7"/>
  <c r="C1161" i="7"/>
  <c r="D1161" i="7"/>
  <c r="E1161" i="7"/>
  <c r="A4014" i="7"/>
  <c r="B4014" i="7"/>
  <c r="C4014" i="7"/>
  <c r="D4014" i="7"/>
  <c r="E4014" i="7"/>
  <c r="A480" i="7"/>
  <c r="B480" i="7"/>
  <c r="C480" i="7"/>
  <c r="D480" i="7"/>
  <c r="E480" i="7"/>
  <c r="A1745" i="7"/>
  <c r="B1745" i="7"/>
  <c r="C1745" i="7"/>
  <c r="D1745" i="7"/>
  <c r="E1745" i="7"/>
  <c r="A1307" i="7"/>
  <c r="B1307" i="7"/>
  <c r="C1307" i="7"/>
  <c r="D1307" i="7"/>
  <c r="E1307" i="7"/>
  <c r="A873" i="7"/>
  <c r="B873" i="7"/>
  <c r="C873" i="7"/>
  <c r="D873" i="7"/>
  <c r="E873" i="7"/>
  <c r="A3325" i="7"/>
  <c r="B3325" i="7"/>
  <c r="C3325" i="7"/>
  <c r="D3325" i="7"/>
  <c r="E3325" i="7"/>
  <c r="A2473" i="7"/>
  <c r="B2473" i="7"/>
  <c r="C2473" i="7"/>
  <c r="D2473" i="7"/>
  <c r="E2473" i="7"/>
  <c r="A941" i="7"/>
  <c r="B941" i="7"/>
  <c r="C941" i="7"/>
  <c r="D941" i="7"/>
  <c r="E941" i="7"/>
  <c r="A1300" i="7"/>
  <c r="B1300" i="7"/>
  <c r="C1300" i="7"/>
  <c r="D1300" i="7"/>
  <c r="E1300" i="7"/>
  <c r="A2216" i="7"/>
  <c r="B2216" i="7"/>
  <c r="C2216" i="7"/>
  <c r="D2216" i="7"/>
  <c r="E2216" i="7"/>
  <c r="A3209" i="7"/>
  <c r="B3209" i="7"/>
  <c r="C3209" i="7"/>
  <c r="D3209" i="7"/>
  <c r="E3209" i="7"/>
  <c r="A1844" i="7"/>
  <c r="B1844" i="7"/>
  <c r="C1844" i="7"/>
  <c r="D1844" i="7"/>
  <c r="E1844" i="7"/>
  <c r="A940" i="7"/>
  <c r="B940" i="7"/>
  <c r="C940" i="7"/>
  <c r="D940" i="7"/>
  <c r="E940" i="7"/>
  <c r="A3656" i="7"/>
  <c r="B3656" i="7"/>
  <c r="C3656" i="7"/>
  <c r="D3656" i="7"/>
  <c r="E3656" i="7"/>
  <c r="A939" i="7"/>
  <c r="B939" i="7"/>
  <c r="C939" i="7"/>
  <c r="D939" i="7"/>
  <c r="E939" i="7"/>
  <c r="A68" i="7"/>
  <c r="B68" i="7"/>
  <c r="C68" i="7"/>
  <c r="D68" i="7"/>
  <c r="E68" i="7"/>
  <c r="A1066" i="7"/>
  <c r="B1066" i="7"/>
  <c r="C1066" i="7"/>
  <c r="D1066" i="7"/>
  <c r="E1066" i="7"/>
  <c r="A360" i="7"/>
  <c r="B360" i="7"/>
  <c r="C360" i="7"/>
  <c r="D360" i="7"/>
  <c r="E360" i="7"/>
  <c r="A238" i="7"/>
  <c r="B238" i="7"/>
  <c r="C238" i="7"/>
  <c r="D238" i="7"/>
  <c r="E238" i="7"/>
  <c r="A4278" i="7"/>
  <c r="B4278" i="7"/>
  <c r="C4278" i="7"/>
  <c r="D4278" i="7"/>
  <c r="E4278" i="7"/>
  <c r="A682" i="7"/>
  <c r="B682" i="7"/>
  <c r="C682" i="7"/>
  <c r="D682" i="7"/>
  <c r="E682" i="7"/>
  <c r="A3417" i="7"/>
  <c r="B3417" i="7"/>
  <c r="C3417" i="7"/>
  <c r="D3417" i="7"/>
  <c r="E3417" i="7"/>
  <c r="A3864" i="7"/>
  <c r="B3864" i="7"/>
  <c r="C3864" i="7"/>
  <c r="D3864" i="7"/>
  <c r="E3864" i="7"/>
  <c r="A258" i="7"/>
  <c r="B258" i="7"/>
  <c r="C258" i="7"/>
  <c r="D258" i="7"/>
  <c r="E258" i="7"/>
  <c r="A1910" i="7"/>
  <c r="B1910" i="7"/>
  <c r="C1910" i="7"/>
  <c r="D1910" i="7"/>
  <c r="E1910" i="7"/>
  <c r="A819" i="7"/>
  <c r="B819" i="7"/>
  <c r="C819" i="7"/>
  <c r="D819" i="7"/>
  <c r="E819" i="7"/>
  <c r="A35" i="7"/>
  <c r="B35" i="7"/>
  <c r="C35" i="7"/>
  <c r="D35" i="7"/>
  <c r="E35" i="7"/>
  <c r="A2040" i="7"/>
  <c r="B2040" i="7"/>
  <c r="C2040" i="7"/>
  <c r="D2040" i="7"/>
  <c r="E2040" i="7"/>
  <c r="A4345" i="7"/>
  <c r="B4345" i="7"/>
  <c r="C4345" i="7"/>
  <c r="D4345" i="7"/>
  <c r="E4345" i="7"/>
  <c r="A2287" i="7"/>
  <c r="B2287" i="7"/>
  <c r="C2287" i="7"/>
  <c r="D2287" i="7"/>
  <c r="E2287" i="7"/>
  <c r="A4310" i="7"/>
  <c r="B4310" i="7"/>
  <c r="C4310" i="7"/>
  <c r="D4310" i="7"/>
  <c r="E4310" i="7"/>
  <c r="A1714" i="7"/>
  <c r="B1714" i="7"/>
  <c r="C1714" i="7"/>
  <c r="D1714" i="7"/>
  <c r="E1714" i="7"/>
  <c r="A1352" i="7"/>
  <c r="B1352" i="7"/>
  <c r="C1352" i="7"/>
  <c r="D1352" i="7"/>
  <c r="E1352" i="7"/>
  <c r="A3115" i="7"/>
  <c r="B3115" i="7"/>
  <c r="C3115" i="7"/>
  <c r="D3115" i="7"/>
  <c r="E3115" i="7"/>
  <c r="A3567" i="7"/>
  <c r="B3567" i="7"/>
  <c r="C3567" i="7"/>
  <c r="D3567" i="7"/>
  <c r="E3567" i="7"/>
  <c r="A3968" i="7"/>
  <c r="B3968" i="7"/>
  <c r="C3968" i="7"/>
  <c r="D3968" i="7"/>
  <c r="E3968" i="7"/>
  <c r="A2340" i="7"/>
  <c r="B2340" i="7"/>
  <c r="C2340" i="7"/>
  <c r="D2340" i="7"/>
  <c r="E2340" i="7"/>
  <c r="A2349" i="7"/>
  <c r="B2349" i="7"/>
  <c r="C2349" i="7"/>
  <c r="D2349" i="7"/>
  <c r="E2349" i="7"/>
  <c r="A4142" i="7"/>
  <c r="B4142" i="7"/>
  <c r="C4142" i="7"/>
  <c r="D4142" i="7"/>
  <c r="E4142" i="7"/>
  <c r="A245" i="7"/>
  <c r="B245" i="7"/>
  <c r="C245" i="7"/>
  <c r="D245" i="7"/>
  <c r="E245" i="7"/>
  <c r="A2234" i="7"/>
  <c r="B2234" i="7"/>
  <c r="C2234" i="7"/>
  <c r="D2234" i="7"/>
  <c r="E2234" i="7"/>
  <c r="A3529" i="7"/>
  <c r="B3529" i="7"/>
  <c r="C3529" i="7"/>
  <c r="D3529" i="7"/>
  <c r="E3529" i="7"/>
  <c r="A2653" i="7"/>
  <c r="B2653" i="7"/>
  <c r="C2653" i="7"/>
  <c r="D2653" i="7"/>
  <c r="E2653" i="7"/>
  <c r="A2367" i="7"/>
  <c r="B2367" i="7"/>
  <c r="C2367" i="7"/>
  <c r="D2367" i="7"/>
  <c r="E2367" i="7"/>
  <c r="A4190" i="7"/>
  <c r="B4190" i="7"/>
  <c r="C4190" i="7"/>
  <c r="D4190" i="7"/>
  <c r="E4190" i="7"/>
  <c r="A2770" i="7"/>
  <c r="B2770" i="7"/>
  <c r="C2770" i="7"/>
  <c r="D2770" i="7"/>
  <c r="E2770" i="7"/>
  <c r="A1008" i="7"/>
  <c r="B1008" i="7"/>
  <c r="C1008" i="7"/>
  <c r="D1008" i="7"/>
  <c r="E1008" i="7"/>
  <c r="A1955" i="7"/>
  <c r="B1955" i="7"/>
  <c r="C1955" i="7"/>
  <c r="D1955" i="7"/>
  <c r="E1955" i="7"/>
  <c r="A2771" i="7"/>
  <c r="B2771" i="7"/>
  <c r="C2771" i="7"/>
  <c r="D2771" i="7"/>
  <c r="E2771" i="7"/>
  <c r="A373" i="7"/>
  <c r="B373" i="7"/>
  <c r="C373" i="7"/>
  <c r="D373" i="7"/>
  <c r="E373" i="7"/>
  <c r="A3219" i="7"/>
  <c r="B3219" i="7"/>
  <c r="C3219" i="7"/>
  <c r="D3219" i="7"/>
  <c r="E3219" i="7"/>
  <c r="A3296" i="7"/>
  <c r="B3296" i="7"/>
  <c r="C3296" i="7"/>
  <c r="D3296" i="7"/>
  <c r="E3296" i="7"/>
  <c r="A3728" i="7"/>
  <c r="B3728" i="7"/>
  <c r="C3728" i="7"/>
  <c r="D3728" i="7"/>
  <c r="E3728" i="7"/>
  <c r="A55" i="7"/>
  <c r="B55" i="7"/>
  <c r="C55" i="7"/>
  <c r="D55" i="7"/>
  <c r="E55" i="7"/>
  <c r="A2988" i="7"/>
  <c r="B2988" i="7"/>
  <c r="C2988" i="7"/>
  <c r="D2988" i="7"/>
  <c r="E2988" i="7"/>
  <c r="A966" i="7"/>
  <c r="B966" i="7"/>
  <c r="C966" i="7"/>
  <c r="D966" i="7"/>
  <c r="E966" i="7"/>
  <c r="A2318" i="7"/>
  <c r="B2318" i="7"/>
  <c r="C2318" i="7"/>
  <c r="D2318" i="7"/>
  <c r="E2318" i="7"/>
  <c r="A2630" i="7"/>
  <c r="B2630" i="7"/>
  <c r="C2630" i="7"/>
  <c r="D2630" i="7"/>
  <c r="E2630" i="7"/>
  <c r="A1520" i="7"/>
  <c r="B1520" i="7"/>
  <c r="C1520" i="7"/>
  <c r="D1520" i="7"/>
  <c r="E1520" i="7"/>
  <c r="A2507" i="7"/>
  <c r="B2507" i="7"/>
  <c r="C2507" i="7"/>
  <c r="D2507" i="7"/>
  <c r="E2507" i="7"/>
  <c r="A220" i="7"/>
  <c r="B220" i="7"/>
  <c r="C220" i="7"/>
  <c r="D220" i="7"/>
  <c r="E220" i="7"/>
  <c r="A2578" i="7"/>
  <c r="B2578" i="7"/>
  <c r="C2578" i="7"/>
  <c r="D2578" i="7"/>
  <c r="E2578" i="7"/>
  <c r="A1998" i="7"/>
  <c r="B1998" i="7"/>
  <c r="C1998" i="7"/>
  <c r="D1998" i="7"/>
  <c r="E1998" i="7"/>
  <c r="A3180" i="7"/>
  <c r="B3180" i="7"/>
  <c r="C3180" i="7"/>
  <c r="D3180" i="7"/>
  <c r="E3180" i="7"/>
  <c r="A3948" i="7"/>
  <c r="B3948" i="7"/>
  <c r="C3948" i="7"/>
  <c r="D3948" i="7"/>
  <c r="E3948" i="7"/>
  <c r="A443" i="7"/>
  <c r="B443" i="7"/>
  <c r="C443" i="7"/>
  <c r="D443" i="7"/>
  <c r="E443" i="7"/>
  <c r="A834" i="7"/>
  <c r="B834" i="7"/>
  <c r="C834" i="7"/>
  <c r="D834" i="7"/>
  <c r="E834" i="7"/>
  <c r="A2627" i="7"/>
  <c r="B2627" i="7"/>
  <c r="C2627" i="7"/>
  <c r="D2627" i="7"/>
  <c r="E2627" i="7"/>
  <c r="A257" i="7"/>
  <c r="B257" i="7"/>
  <c r="C257" i="7"/>
  <c r="D257" i="7"/>
  <c r="E257" i="7"/>
  <c r="A2792" i="7"/>
  <c r="B2792" i="7"/>
  <c r="C2792" i="7"/>
  <c r="D2792" i="7"/>
  <c r="E2792" i="7"/>
  <c r="A2168" i="7"/>
  <c r="B2168" i="7"/>
  <c r="C2168" i="7"/>
  <c r="D2168" i="7"/>
  <c r="E2168" i="7"/>
  <c r="A1342" i="7"/>
  <c r="B1342" i="7"/>
  <c r="C1342" i="7"/>
  <c r="D1342" i="7"/>
  <c r="E1342" i="7"/>
  <c r="A1343" i="7"/>
  <c r="B1343" i="7"/>
  <c r="C1343" i="7"/>
  <c r="D1343" i="7"/>
  <c r="E1343" i="7"/>
  <c r="A981" i="7"/>
  <c r="B981" i="7"/>
  <c r="C981" i="7"/>
  <c r="D981" i="7"/>
  <c r="E981" i="7"/>
  <c r="A2297" i="7"/>
  <c r="B2297" i="7"/>
  <c r="C2297" i="7"/>
  <c r="D2297" i="7"/>
  <c r="E2297" i="7"/>
  <c r="A2911" i="7"/>
  <c r="B2911" i="7"/>
  <c r="C2911" i="7"/>
  <c r="D2911" i="7"/>
  <c r="E2911" i="7"/>
  <c r="A4251" i="7"/>
  <c r="B4251" i="7"/>
  <c r="C4251" i="7"/>
  <c r="D4251" i="7"/>
  <c r="E4251" i="7"/>
  <c r="A2292" i="7"/>
  <c r="B2292" i="7"/>
  <c r="C2292" i="7"/>
  <c r="D2292" i="7"/>
  <c r="E2292" i="7"/>
  <c r="A2912" i="7"/>
  <c r="B2912" i="7"/>
  <c r="C2912" i="7"/>
  <c r="D2912" i="7"/>
  <c r="E2912" i="7"/>
  <c r="A1718" i="7"/>
  <c r="B1718" i="7"/>
  <c r="C1718" i="7"/>
  <c r="D1718" i="7"/>
  <c r="E1718" i="7"/>
  <c r="A3067" i="7"/>
  <c r="B3067" i="7"/>
  <c r="C3067" i="7"/>
  <c r="D3067" i="7"/>
  <c r="E3067" i="7"/>
  <c r="A27" i="7"/>
  <c r="B27" i="7"/>
  <c r="C27" i="7"/>
  <c r="D27" i="7"/>
  <c r="E27" i="7"/>
  <c r="A3659" i="7"/>
  <c r="B3659" i="7"/>
  <c r="C3659" i="7"/>
  <c r="D3659" i="7"/>
  <c r="E3659" i="7"/>
  <c r="A2834" i="7"/>
  <c r="B2834" i="7"/>
  <c r="C2834" i="7"/>
  <c r="D2834" i="7"/>
  <c r="E2834" i="7"/>
  <c r="A66" i="7"/>
  <c r="B66" i="7"/>
  <c r="C66" i="7"/>
  <c r="D66" i="7"/>
  <c r="E66" i="7"/>
  <c r="A123" i="7"/>
  <c r="B123" i="7"/>
  <c r="C123" i="7"/>
  <c r="D123" i="7"/>
  <c r="E123" i="7"/>
  <c r="A2184" i="7"/>
  <c r="B2184" i="7"/>
  <c r="C2184" i="7"/>
  <c r="D2184" i="7"/>
  <c r="E2184" i="7"/>
  <c r="A3289" i="7"/>
  <c r="B3289" i="7"/>
  <c r="C3289" i="7"/>
  <c r="D3289" i="7"/>
  <c r="E3289" i="7"/>
  <c r="A3779" i="7"/>
  <c r="B3779" i="7"/>
  <c r="C3779" i="7"/>
  <c r="D3779" i="7"/>
  <c r="E3779" i="7"/>
  <c r="A632" i="7"/>
  <c r="B632" i="7"/>
  <c r="C632" i="7"/>
  <c r="D632" i="7"/>
  <c r="E632" i="7"/>
  <c r="A2117" i="7"/>
  <c r="B2117" i="7"/>
  <c r="C2117" i="7"/>
  <c r="D2117" i="7"/>
  <c r="E2117" i="7"/>
  <c r="A1504" i="7"/>
  <c r="B1504" i="7"/>
  <c r="C1504" i="7"/>
  <c r="D1504" i="7"/>
  <c r="E1504" i="7"/>
  <c r="A879" i="7"/>
  <c r="B879" i="7"/>
  <c r="C879" i="7"/>
  <c r="D879" i="7"/>
  <c r="E879" i="7"/>
  <c r="A3243" i="7"/>
  <c r="B3243" i="7"/>
  <c r="C3243" i="7"/>
  <c r="D3243" i="7"/>
  <c r="E3243" i="7"/>
  <c r="A1753" i="7"/>
  <c r="B1753" i="7"/>
  <c r="C1753" i="7"/>
  <c r="D1753" i="7"/>
  <c r="E1753" i="7"/>
  <c r="A3064" i="7"/>
  <c r="B3064" i="7"/>
  <c r="C3064" i="7"/>
  <c r="D3064" i="7"/>
  <c r="E3064" i="7"/>
  <c r="A2065" i="7"/>
  <c r="B2065" i="7"/>
  <c r="C2065" i="7"/>
  <c r="D2065" i="7"/>
  <c r="E2065" i="7"/>
  <c r="A3234" i="7"/>
  <c r="B3234" i="7"/>
  <c r="C3234" i="7"/>
  <c r="D3234" i="7"/>
  <c r="E3234" i="7"/>
  <c r="A2562" i="7"/>
  <c r="B2562" i="7"/>
  <c r="C2562" i="7"/>
  <c r="D2562" i="7"/>
  <c r="E2562" i="7"/>
  <c r="A2315" i="7"/>
  <c r="B2315" i="7"/>
  <c r="C2315" i="7"/>
  <c r="D2315" i="7"/>
  <c r="E2315" i="7"/>
  <c r="A3987" i="7"/>
  <c r="B3987" i="7"/>
  <c r="C3987" i="7"/>
  <c r="D3987" i="7"/>
  <c r="E3987" i="7"/>
  <c r="A3083" i="7"/>
  <c r="B3083" i="7"/>
  <c r="C3083" i="7"/>
  <c r="D3083" i="7"/>
  <c r="E3083" i="7"/>
  <c r="A3132" i="7"/>
  <c r="B3132" i="7"/>
  <c r="C3132" i="7"/>
  <c r="D3132" i="7"/>
  <c r="E3132" i="7"/>
  <c r="A3145" i="7"/>
  <c r="B3145" i="7"/>
  <c r="C3145" i="7"/>
  <c r="D3145" i="7"/>
  <c r="E3145" i="7"/>
  <c r="A3170" i="7"/>
  <c r="B3170" i="7"/>
  <c r="C3170" i="7"/>
  <c r="D3170" i="7"/>
  <c r="E3170" i="7"/>
  <c r="A1669" i="7"/>
  <c r="B1669" i="7"/>
  <c r="C1669" i="7"/>
  <c r="D1669" i="7"/>
  <c r="E1669" i="7"/>
  <c r="A1185" i="7"/>
  <c r="B1185" i="7"/>
  <c r="C1185" i="7"/>
  <c r="D1185" i="7"/>
  <c r="E1185" i="7"/>
  <c r="A3416" i="7"/>
  <c r="B3416" i="7"/>
  <c r="C3416" i="7"/>
  <c r="D3416" i="7"/>
  <c r="E3416" i="7"/>
  <c r="A1549" i="7"/>
  <c r="B1549" i="7"/>
  <c r="C1549" i="7"/>
  <c r="D1549" i="7"/>
  <c r="E1549" i="7"/>
  <c r="A319" i="7"/>
  <c r="B319" i="7"/>
  <c r="C319" i="7"/>
  <c r="D319" i="7"/>
  <c r="E319" i="7"/>
  <c r="A462" i="7"/>
  <c r="B462" i="7"/>
  <c r="C462" i="7"/>
  <c r="D462" i="7"/>
  <c r="E462" i="7"/>
  <c r="A1543" i="7"/>
  <c r="B1543" i="7"/>
  <c r="C1543" i="7"/>
  <c r="D1543" i="7"/>
  <c r="E1543" i="7"/>
  <c r="A461" i="7"/>
  <c r="B461" i="7"/>
  <c r="C461" i="7"/>
  <c r="D461" i="7"/>
  <c r="E461" i="7"/>
  <c r="A3704" i="7"/>
  <c r="B3704" i="7"/>
  <c r="C3704" i="7"/>
  <c r="D3704" i="7"/>
  <c r="E3704" i="7"/>
  <c r="A1590" i="7"/>
  <c r="B1590" i="7"/>
  <c r="C1590" i="7"/>
  <c r="D1590" i="7"/>
  <c r="E1590" i="7"/>
  <c r="A4081" i="7"/>
  <c r="B4081" i="7"/>
  <c r="C4081" i="7"/>
  <c r="D4081" i="7"/>
  <c r="E4081" i="7"/>
  <c r="A4170" i="7"/>
  <c r="B4170" i="7"/>
  <c r="C4170" i="7"/>
  <c r="D4170" i="7"/>
  <c r="E4170" i="7"/>
  <c r="A274" i="7"/>
  <c r="B274" i="7"/>
  <c r="C274" i="7"/>
  <c r="D274" i="7"/>
  <c r="E274" i="7"/>
  <c r="A4217" i="7"/>
  <c r="B4217" i="7"/>
  <c r="C4217" i="7"/>
  <c r="D4217" i="7"/>
  <c r="E4217" i="7"/>
  <c r="A1290" i="7"/>
  <c r="B1290" i="7"/>
  <c r="C1290" i="7"/>
  <c r="D1290" i="7"/>
  <c r="E1290" i="7"/>
  <c r="A4216" i="7"/>
  <c r="B4216" i="7"/>
  <c r="C4216" i="7"/>
  <c r="D4216" i="7"/>
  <c r="E4216" i="7"/>
  <c r="A1953" i="7"/>
  <c r="B1953" i="7"/>
  <c r="C1953" i="7"/>
  <c r="D1953" i="7"/>
  <c r="E1953" i="7"/>
  <c r="A3383" i="7"/>
  <c r="B3383" i="7"/>
  <c r="C3383" i="7"/>
  <c r="D3383" i="7"/>
  <c r="E3383" i="7"/>
  <c r="A1483" i="7"/>
  <c r="B1483" i="7"/>
  <c r="C1483" i="7"/>
  <c r="D1483" i="7"/>
  <c r="E1483" i="7"/>
  <c r="A1682" i="7"/>
  <c r="B1682" i="7"/>
  <c r="C1682" i="7"/>
  <c r="D1682" i="7"/>
  <c r="E1682" i="7"/>
  <c r="A1796" i="7"/>
  <c r="B1796" i="7"/>
  <c r="C1796" i="7"/>
  <c r="D1796" i="7"/>
  <c r="E1796" i="7"/>
  <c r="A4130" i="7"/>
  <c r="B4130" i="7"/>
  <c r="C4130" i="7"/>
  <c r="D4130" i="7"/>
  <c r="E4130" i="7"/>
  <c r="A1044" i="7"/>
  <c r="B1044" i="7"/>
  <c r="C1044" i="7"/>
  <c r="D1044" i="7"/>
  <c r="E1044" i="7"/>
  <c r="A3812" i="7"/>
  <c r="B3812" i="7"/>
  <c r="C3812" i="7"/>
  <c r="D3812" i="7"/>
  <c r="E3812" i="7"/>
  <c r="A1793" i="7"/>
  <c r="B1793" i="7"/>
  <c r="C1793" i="7"/>
  <c r="D1793" i="7"/>
  <c r="E1793" i="7"/>
  <c r="A2645" i="7"/>
  <c r="B2645" i="7"/>
  <c r="C2645" i="7"/>
  <c r="D2645" i="7"/>
  <c r="E2645" i="7"/>
  <c r="A3740" i="7"/>
  <c r="B3740" i="7"/>
  <c r="C3740" i="7"/>
  <c r="D3740" i="7"/>
  <c r="E3740" i="7"/>
  <c r="A2783" i="7"/>
  <c r="B2783" i="7"/>
  <c r="C2783" i="7"/>
  <c r="D2783" i="7"/>
  <c r="E2783" i="7"/>
  <c r="A2097" i="7"/>
  <c r="B2097" i="7"/>
  <c r="C2097" i="7"/>
  <c r="D2097" i="7"/>
  <c r="E2097" i="7"/>
  <c r="A356" i="7"/>
  <c r="B356" i="7"/>
  <c r="C356" i="7"/>
  <c r="D356" i="7"/>
  <c r="E356" i="7"/>
  <c r="A655" i="7"/>
  <c r="B655" i="7"/>
  <c r="C655" i="7"/>
  <c r="D655" i="7"/>
  <c r="E655" i="7"/>
  <c r="A2717" i="7"/>
  <c r="B2717" i="7"/>
  <c r="C2717" i="7"/>
  <c r="D2717" i="7"/>
  <c r="E2717" i="7"/>
  <c r="A656" i="7"/>
  <c r="B656" i="7"/>
  <c r="C656" i="7"/>
  <c r="D656" i="7"/>
  <c r="E656" i="7"/>
  <c r="A657" i="7"/>
  <c r="B657" i="7"/>
  <c r="C657" i="7"/>
  <c r="D657" i="7"/>
  <c r="E657" i="7"/>
  <c r="A187" i="7"/>
  <c r="B187" i="7"/>
  <c r="C187" i="7"/>
  <c r="D187" i="7"/>
  <c r="E187" i="7"/>
  <c r="A3011" i="7"/>
  <c r="B3011" i="7"/>
  <c r="C3011" i="7"/>
  <c r="D3011" i="7"/>
  <c r="E3011" i="7"/>
  <c r="A2131" i="7"/>
  <c r="B2131" i="7"/>
  <c r="C2131" i="7"/>
  <c r="D2131" i="7"/>
  <c r="E2131" i="7"/>
  <c r="A856" i="7"/>
  <c r="B856" i="7"/>
  <c r="C856" i="7"/>
  <c r="D856" i="7"/>
  <c r="E856" i="7"/>
  <c r="A4185" i="7"/>
  <c r="B4185" i="7"/>
  <c r="C4185" i="7"/>
  <c r="D4185" i="7"/>
  <c r="E4185" i="7"/>
  <c r="A516" i="7"/>
  <c r="B516" i="7"/>
  <c r="C516" i="7"/>
  <c r="D516" i="7"/>
  <c r="E516" i="7"/>
  <c r="A3495" i="7"/>
  <c r="B3495" i="7"/>
  <c r="C3495" i="7"/>
  <c r="D3495" i="7"/>
  <c r="E3495" i="7"/>
  <c r="A1315" i="7"/>
  <c r="B1315" i="7"/>
  <c r="C1315" i="7"/>
  <c r="D1315" i="7"/>
  <c r="E1315" i="7"/>
  <c r="A1264" i="7"/>
  <c r="B1264" i="7"/>
  <c r="C1264" i="7"/>
  <c r="D1264" i="7"/>
  <c r="E1264" i="7"/>
  <c r="A4169" i="7"/>
  <c r="B4169" i="7"/>
  <c r="C4169" i="7"/>
  <c r="D4169" i="7"/>
  <c r="E4169" i="7"/>
  <c r="A1446" i="7"/>
  <c r="B1446" i="7"/>
  <c r="C1446" i="7"/>
  <c r="D1446" i="7"/>
  <c r="E1446" i="7"/>
  <c r="A3774" i="7"/>
  <c r="B3774" i="7"/>
  <c r="C3774" i="7"/>
  <c r="D3774" i="7"/>
  <c r="E3774" i="7"/>
  <c r="A1447" i="7"/>
  <c r="B1447" i="7"/>
  <c r="C1447" i="7"/>
  <c r="D1447" i="7"/>
  <c r="E1447" i="7"/>
  <c r="A683" i="7"/>
  <c r="B683" i="7"/>
  <c r="C683" i="7"/>
  <c r="D683" i="7"/>
  <c r="E683" i="7"/>
  <c r="A2785" i="7"/>
  <c r="B2785" i="7"/>
  <c r="C2785" i="7"/>
  <c r="D2785" i="7"/>
  <c r="E2785" i="7"/>
  <c r="A894" i="7"/>
  <c r="B894" i="7"/>
  <c r="C894" i="7"/>
  <c r="D894" i="7"/>
  <c r="E894" i="7"/>
  <c r="A3546" i="7"/>
  <c r="B3546" i="7"/>
  <c r="C3546" i="7"/>
  <c r="D3546" i="7"/>
  <c r="E3546" i="7"/>
  <c r="A2306" i="7"/>
  <c r="B2306" i="7"/>
  <c r="C2306" i="7"/>
  <c r="D2306" i="7"/>
  <c r="E2306" i="7"/>
  <c r="A3448" i="7"/>
  <c r="B3448" i="7"/>
  <c r="C3448" i="7"/>
  <c r="D3448" i="7"/>
  <c r="E3448" i="7"/>
  <c r="A831" i="7"/>
  <c r="B831" i="7"/>
  <c r="C831" i="7"/>
  <c r="D831" i="7"/>
  <c r="E831" i="7"/>
  <c r="A4375" i="7"/>
  <c r="B4375" i="7"/>
  <c r="C4375" i="7"/>
  <c r="D4375" i="7"/>
  <c r="E4375" i="7"/>
  <c r="A1303" i="7"/>
  <c r="B1303" i="7"/>
  <c r="C1303" i="7"/>
  <c r="D1303" i="7"/>
  <c r="E1303" i="7"/>
  <c r="A3456" i="7"/>
  <c r="B3456" i="7"/>
  <c r="C3456" i="7"/>
  <c r="D3456" i="7"/>
  <c r="E3456" i="7"/>
  <c r="A1529" i="7"/>
  <c r="B1529" i="7"/>
  <c r="C1529" i="7"/>
  <c r="D1529" i="7"/>
  <c r="E1529" i="7"/>
  <c r="A4362" i="7"/>
  <c r="B4362" i="7"/>
  <c r="C4362" i="7"/>
  <c r="D4362" i="7"/>
  <c r="E4362" i="7"/>
  <c r="A3450" i="7"/>
  <c r="B3450" i="7"/>
  <c r="C3450" i="7"/>
  <c r="D3450" i="7"/>
  <c r="E3450" i="7"/>
  <c r="A4238" i="7"/>
  <c r="B4238" i="7"/>
  <c r="C4238" i="7"/>
  <c r="D4238" i="7"/>
  <c r="E4238" i="7"/>
  <c r="A2807" i="7"/>
  <c r="B2807" i="7"/>
  <c r="C2807" i="7"/>
  <c r="D2807" i="7"/>
  <c r="E2807" i="7"/>
  <c r="A1709" i="7"/>
  <c r="B1709" i="7"/>
  <c r="C1709" i="7"/>
  <c r="D1709" i="7"/>
  <c r="E1709" i="7"/>
  <c r="A166" i="7"/>
  <c r="B166" i="7"/>
  <c r="C166" i="7"/>
  <c r="D166" i="7"/>
  <c r="E166" i="7"/>
  <c r="A4200" i="7"/>
  <c r="B4200" i="7"/>
  <c r="C4200" i="7"/>
  <c r="D4200" i="7"/>
  <c r="E4200" i="7"/>
  <c r="A380" i="7"/>
  <c r="B380" i="7"/>
  <c r="C380" i="7"/>
  <c r="D380" i="7"/>
  <c r="E380" i="7"/>
  <c r="A614" i="7"/>
  <c r="B614" i="7"/>
  <c r="C614" i="7"/>
  <c r="D614" i="7"/>
  <c r="E614" i="7"/>
  <c r="A2110" i="7"/>
  <c r="B2110" i="7"/>
  <c r="C2110" i="7"/>
  <c r="D2110" i="7"/>
  <c r="E2110" i="7"/>
  <c r="A2864" i="7"/>
  <c r="B2864" i="7"/>
  <c r="C2864" i="7"/>
  <c r="D2864" i="7"/>
  <c r="E2864" i="7"/>
  <c r="A508" i="7"/>
  <c r="B508" i="7"/>
  <c r="C508" i="7"/>
  <c r="D508" i="7"/>
  <c r="E508" i="7"/>
  <c r="A3159" i="7"/>
  <c r="B3159" i="7"/>
  <c r="C3159" i="7"/>
  <c r="D3159" i="7"/>
  <c r="E3159" i="7"/>
  <c r="A1341" i="7"/>
  <c r="B1341" i="7"/>
  <c r="C1341" i="7"/>
  <c r="D1341" i="7"/>
  <c r="E1341" i="7"/>
  <c r="A2793" i="7"/>
  <c r="B2793" i="7"/>
  <c r="C2793" i="7"/>
  <c r="D2793" i="7"/>
  <c r="E2793" i="7"/>
  <c r="A411" i="7"/>
  <c r="B411" i="7"/>
  <c r="C411" i="7"/>
  <c r="D411" i="7"/>
  <c r="E411" i="7"/>
  <c r="A3914" i="7"/>
  <c r="B3914" i="7"/>
  <c r="C3914" i="7"/>
  <c r="D3914" i="7"/>
  <c r="E3914" i="7"/>
  <c r="A3518" i="7"/>
  <c r="B3518" i="7"/>
  <c r="C3518" i="7"/>
  <c r="D3518" i="7"/>
  <c r="E3518" i="7"/>
  <c r="A1293" i="7"/>
  <c r="B1293" i="7"/>
  <c r="C1293" i="7"/>
  <c r="D1293" i="7"/>
  <c r="E1293" i="7"/>
  <c r="A2506" i="7"/>
  <c r="B2506" i="7"/>
  <c r="C2506" i="7"/>
  <c r="D2506" i="7"/>
  <c r="E2506" i="7"/>
  <c r="A1721" i="7"/>
  <c r="B1721" i="7"/>
  <c r="C1721" i="7"/>
  <c r="D1721" i="7"/>
  <c r="E1721" i="7"/>
  <c r="A2501" i="7"/>
  <c r="B2501" i="7"/>
  <c r="C2501" i="7"/>
  <c r="D2501" i="7"/>
  <c r="E2501" i="7"/>
  <c r="A799" i="7"/>
  <c r="B799" i="7"/>
  <c r="C799" i="7"/>
  <c r="D799" i="7"/>
  <c r="E799" i="7"/>
  <c r="A3428" i="7"/>
  <c r="B3428" i="7"/>
  <c r="C3428" i="7"/>
  <c r="D3428" i="7"/>
  <c r="E3428" i="7"/>
  <c r="A1656" i="7"/>
  <c r="B1656" i="7"/>
  <c r="C1656" i="7"/>
  <c r="D1656" i="7"/>
  <c r="E1656" i="7"/>
  <c r="A2490" i="7"/>
  <c r="B2490" i="7"/>
  <c r="C2490" i="7"/>
  <c r="D2490" i="7"/>
  <c r="E2490" i="7"/>
  <c r="A1423" i="7"/>
  <c r="B1423" i="7"/>
  <c r="C1423" i="7"/>
  <c r="D1423" i="7"/>
  <c r="E1423" i="7"/>
  <c r="A3377" i="7"/>
  <c r="B3377" i="7"/>
  <c r="C3377" i="7"/>
  <c r="D3377" i="7"/>
  <c r="E3377" i="7"/>
  <c r="A1419" i="7"/>
  <c r="B1419" i="7"/>
  <c r="C1419" i="7"/>
  <c r="D1419" i="7"/>
  <c r="E1419" i="7"/>
  <c r="A1883" i="7"/>
  <c r="B1883" i="7"/>
  <c r="C1883" i="7"/>
  <c r="D1883" i="7"/>
  <c r="E1883" i="7"/>
  <c r="A224" i="7"/>
  <c r="B224" i="7"/>
  <c r="C224" i="7"/>
  <c r="D224" i="7"/>
  <c r="E224" i="7"/>
  <c r="A225" i="7"/>
  <c r="B225" i="7"/>
  <c r="C225" i="7"/>
  <c r="D225" i="7"/>
  <c r="E225" i="7"/>
  <c r="A3880" i="7"/>
  <c r="B3880" i="7"/>
  <c r="C3880" i="7"/>
  <c r="D3880" i="7"/>
  <c r="E3880" i="7"/>
  <c r="A1994" i="7"/>
  <c r="B1994" i="7"/>
  <c r="C1994" i="7"/>
  <c r="D1994" i="7"/>
  <c r="E1994" i="7"/>
  <c r="A3622" i="7"/>
  <c r="B3622" i="7"/>
  <c r="C3622" i="7"/>
  <c r="D3622" i="7"/>
  <c r="E3622" i="7"/>
  <c r="A3541" i="7"/>
  <c r="B3541" i="7"/>
  <c r="C3541" i="7"/>
  <c r="D3541" i="7"/>
  <c r="E3541" i="7"/>
  <c r="A3879" i="7"/>
  <c r="B3879" i="7"/>
  <c r="C3879" i="7"/>
  <c r="D3879" i="7"/>
  <c r="E3879" i="7"/>
  <c r="A2891" i="7"/>
  <c r="B2891" i="7"/>
  <c r="C2891" i="7"/>
  <c r="D2891" i="7"/>
  <c r="E2891" i="7"/>
  <c r="A3878" i="7"/>
  <c r="B3878" i="7"/>
  <c r="C3878" i="7"/>
  <c r="D3878" i="7"/>
  <c r="E3878" i="7"/>
  <c r="A1115" i="7"/>
  <c r="B1115" i="7"/>
  <c r="C1115" i="7"/>
  <c r="D1115" i="7"/>
  <c r="E1115" i="7"/>
  <c r="A2419" i="7"/>
  <c r="B2419" i="7"/>
  <c r="C2419" i="7"/>
  <c r="D2419" i="7"/>
  <c r="E2419" i="7"/>
  <c r="A765" i="7"/>
  <c r="B765" i="7"/>
  <c r="C765" i="7"/>
  <c r="D765" i="7"/>
  <c r="E765" i="7"/>
  <c r="A864" i="7"/>
  <c r="B864" i="7"/>
  <c r="C864" i="7"/>
  <c r="D864" i="7"/>
  <c r="E864" i="7"/>
  <c r="A1634" i="7"/>
  <c r="B1634" i="7"/>
  <c r="C1634" i="7"/>
  <c r="D1634" i="7"/>
  <c r="E1634" i="7"/>
  <c r="A2950" i="7"/>
  <c r="B2950" i="7"/>
  <c r="C2950" i="7"/>
  <c r="D2950" i="7"/>
  <c r="E2950" i="7"/>
  <c r="A3984" i="7"/>
  <c r="B3984" i="7"/>
  <c r="C3984" i="7"/>
  <c r="D3984" i="7"/>
  <c r="E3984" i="7"/>
  <c r="A775" i="7"/>
  <c r="B775" i="7"/>
  <c r="C775" i="7"/>
  <c r="D775" i="7"/>
  <c r="E775" i="7"/>
  <c r="A581" i="7"/>
  <c r="B581" i="7"/>
  <c r="C581" i="7"/>
  <c r="D581" i="7"/>
  <c r="E581" i="7"/>
  <c r="A3479" i="7"/>
  <c r="B3479" i="7"/>
  <c r="C3479" i="7"/>
  <c r="D3479" i="7"/>
  <c r="E3479" i="7"/>
  <c r="A4331" i="7"/>
  <c r="B4331" i="7"/>
  <c r="C4331" i="7"/>
  <c r="D4331" i="7"/>
  <c r="E4331" i="7"/>
  <c r="A522" i="7"/>
  <c r="B522" i="7"/>
  <c r="C522" i="7"/>
  <c r="D522" i="7"/>
  <c r="E522" i="7"/>
  <c r="A3380" i="7"/>
  <c r="B3380" i="7"/>
  <c r="C3380" i="7"/>
  <c r="D3380" i="7"/>
  <c r="E3380" i="7"/>
  <c r="A3536" i="7"/>
  <c r="B3536" i="7"/>
  <c r="C3536" i="7"/>
  <c r="D3536" i="7"/>
  <c r="E3536" i="7"/>
  <c r="A1113" i="7"/>
  <c r="B1113" i="7"/>
  <c r="C1113" i="7"/>
  <c r="D1113" i="7"/>
  <c r="E1113" i="7"/>
  <c r="A3859" i="7"/>
  <c r="B3859" i="7"/>
  <c r="C3859" i="7"/>
  <c r="D3859" i="7"/>
  <c r="E3859" i="7"/>
  <c r="A1505" i="7"/>
  <c r="B1505" i="7"/>
  <c r="C1505" i="7"/>
  <c r="D1505" i="7"/>
  <c r="E1505" i="7"/>
  <c r="A2716" i="7"/>
  <c r="B2716" i="7"/>
  <c r="C2716" i="7"/>
  <c r="D2716" i="7"/>
  <c r="E2716" i="7"/>
  <c r="A4005" i="7"/>
  <c r="B4005" i="7"/>
  <c r="C4005" i="7"/>
  <c r="D4005" i="7"/>
  <c r="E4005" i="7"/>
  <c r="A3790" i="7"/>
  <c r="B3790" i="7"/>
  <c r="C3790" i="7"/>
  <c r="D3790" i="7"/>
  <c r="E3790" i="7"/>
  <c r="A2779" i="7"/>
  <c r="B2779" i="7"/>
  <c r="C2779" i="7"/>
  <c r="D2779" i="7"/>
  <c r="E2779" i="7"/>
  <c r="A3730" i="7"/>
  <c r="B3730" i="7"/>
  <c r="C3730" i="7"/>
  <c r="D3730" i="7"/>
  <c r="E3730" i="7"/>
  <c r="A2149" i="7"/>
  <c r="B2149" i="7"/>
  <c r="C2149" i="7"/>
  <c r="D2149" i="7"/>
  <c r="E2149" i="7"/>
  <c r="A3202" i="7"/>
  <c r="B3202" i="7"/>
  <c r="C3202" i="7"/>
  <c r="D3202" i="7"/>
  <c r="E3202" i="7"/>
  <c r="A3203" i="7"/>
  <c r="B3203" i="7"/>
  <c r="C3203" i="7"/>
  <c r="D3203" i="7"/>
  <c r="E3203" i="7"/>
  <c r="A3328" i="7"/>
  <c r="B3328" i="7"/>
  <c r="C3328" i="7"/>
  <c r="D3328" i="7"/>
  <c r="E3328" i="7"/>
  <c r="A3330" i="7"/>
  <c r="B3330" i="7"/>
  <c r="C3330" i="7"/>
  <c r="D3330" i="7"/>
  <c r="E3330" i="7"/>
  <c r="A276" i="7"/>
  <c r="B276" i="7"/>
  <c r="C276" i="7"/>
  <c r="D276" i="7"/>
  <c r="E276" i="7"/>
  <c r="A3255" i="7"/>
  <c r="B3255" i="7"/>
  <c r="C3255" i="7"/>
  <c r="D3255" i="7"/>
  <c r="E3255" i="7"/>
  <c r="A553" i="7"/>
  <c r="B553" i="7"/>
  <c r="C553" i="7"/>
  <c r="D553" i="7"/>
  <c r="E553" i="7"/>
  <c r="A3576" i="7"/>
  <c r="B3576" i="7"/>
  <c r="C3576" i="7"/>
  <c r="D3576" i="7"/>
  <c r="E3576" i="7"/>
  <c r="A1269" i="7"/>
  <c r="B1269" i="7"/>
  <c r="C1269" i="7"/>
  <c r="D1269" i="7"/>
  <c r="E1269" i="7"/>
  <c r="A2036" i="7"/>
  <c r="B2036" i="7"/>
  <c r="C2036" i="7"/>
  <c r="D2036" i="7"/>
  <c r="E2036" i="7"/>
  <c r="A3945" i="7"/>
  <c r="B3945" i="7"/>
  <c r="C3945" i="7"/>
  <c r="D3945" i="7"/>
  <c r="E3945" i="7"/>
  <c r="A3355" i="7"/>
  <c r="B3355" i="7"/>
  <c r="C3355" i="7"/>
  <c r="D3355" i="7"/>
  <c r="E3355" i="7"/>
  <c r="A3944" i="7"/>
  <c r="B3944" i="7"/>
  <c r="C3944" i="7"/>
  <c r="D3944" i="7"/>
  <c r="E3944" i="7"/>
  <c r="A610" i="7"/>
  <c r="B610" i="7"/>
  <c r="C610" i="7"/>
  <c r="D610" i="7"/>
  <c r="E610" i="7"/>
  <c r="A1181" i="7"/>
  <c r="B1181" i="7"/>
  <c r="C1181" i="7"/>
  <c r="D1181" i="7"/>
  <c r="E1181" i="7"/>
  <c r="A1365" i="7"/>
  <c r="B1365" i="7"/>
  <c r="C1365" i="7"/>
  <c r="D1365" i="7"/>
  <c r="E1365" i="7"/>
  <c r="A3436" i="7"/>
  <c r="B3436" i="7"/>
  <c r="C3436" i="7"/>
  <c r="D3436" i="7"/>
  <c r="E3436" i="7"/>
  <c r="A183" i="7"/>
  <c r="B183" i="7"/>
  <c r="C183" i="7"/>
  <c r="D183" i="7"/>
  <c r="E183" i="7"/>
  <c r="A504" i="7"/>
  <c r="B504" i="7"/>
  <c r="C504" i="7"/>
  <c r="D504" i="7"/>
  <c r="E504" i="7"/>
  <c r="A3602" i="7"/>
  <c r="B3602" i="7"/>
  <c r="C3602" i="7"/>
  <c r="D3602" i="7"/>
  <c r="E3602" i="7"/>
  <c r="A1248" i="7"/>
  <c r="B1248" i="7"/>
  <c r="C1248" i="7"/>
  <c r="D1248" i="7"/>
  <c r="E1248" i="7"/>
  <c r="A3438" i="7"/>
  <c r="B3438" i="7"/>
  <c r="C3438" i="7"/>
  <c r="D3438" i="7"/>
  <c r="E3438" i="7"/>
  <c r="A1891" i="7"/>
  <c r="B1891" i="7"/>
  <c r="C1891" i="7"/>
  <c r="D1891" i="7"/>
  <c r="E1891" i="7"/>
  <c r="A3919" i="7"/>
  <c r="B3919" i="7"/>
  <c r="C3919" i="7"/>
  <c r="D3919" i="7"/>
  <c r="E3919" i="7"/>
  <c r="A4291" i="7"/>
  <c r="B4291" i="7"/>
  <c r="C4291" i="7"/>
  <c r="D4291" i="7"/>
  <c r="E4291" i="7"/>
  <c r="A1351" i="7"/>
  <c r="B1351" i="7"/>
  <c r="C1351" i="7"/>
  <c r="D1351" i="7"/>
  <c r="E1351" i="7"/>
  <c r="A4292" i="7"/>
  <c r="B4292" i="7"/>
  <c r="C4292" i="7"/>
  <c r="D4292" i="7"/>
  <c r="E4292" i="7"/>
  <c r="A960" i="7"/>
  <c r="B960" i="7"/>
  <c r="C960" i="7"/>
  <c r="D960" i="7"/>
  <c r="E960" i="7"/>
  <c r="A3803" i="7"/>
  <c r="B3803" i="7"/>
  <c r="C3803" i="7"/>
  <c r="D3803" i="7"/>
  <c r="E3803" i="7"/>
  <c r="A460" i="7"/>
  <c r="B460" i="7"/>
  <c r="C460" i="7"/>
  <c r="D460" i="7"/>
  <c r="E460" i="7"/>
  <c r="A959" i="7"/>
  <c r="B959" i="7"/>
  <c r="C959" i="7"/>
  <c r="D959" i="7"/>
  <c r="E959" i="7"/>
  <c r="A3796" i="7"/>
  <c r="B3796" i="7"/>
  <c r="C3796" i="7"/>
  <c r="D3796" i="7"/>
  <c r="E3796" i="7"/>
  <c r="A1845" i="7"/>
  <c r="B1845" i="7"/>
  <c r="C1845" i="7"/>
  <c r="D1845" i="7"/>
  <c r="E1845" i="7"/>
  <c r="A4110" i="7"/>
  <c r="B4110" i="7"/>
  <c r="C4110" i="7"/>
  <c r="D4110" i="7"/>
  <c r="E4110" i="7"/>
  <c r="A3167" i="7"/>
  <c r="B3167" i="7"/>
  <c r="C3167" i="7"/>
  <c r="D3167" i="7"/>
  <c r="E3167" i="7"/>
  <c r="A2937" i="7"/>
  <c r="B2937" i="7"/>
  <c r="C2937" i="7"/>
  <c r="D2937" i="7"/>
  <c r="E2937" i="7"/>
  <c r="A2773" i="7"/>
  <c r="B2773" i="7"/>
  <c r="C2773" i="7"/>
  <c r="D2773" i="7"/>
  <c r="E2773" i="7"/>
  <c r="A2474" i="7"/>
  <c r="B2474" i="7"/>
  <c r="C2474" i="7"/>
  <c r="D2474" i="7"/>
  <c r="E2474" i="7"/>
  <c r="A2224" i="7"/>
  <c r="B2224" i="7"/>
  <c r="C2224" i="7"/>
  <c r="D2224" i="7"/>
  <c r="E2224" i="7"/>
  <c r="A3281" i="7"/>
  <c r="B3281" i="7"/>
  <c r="C3281" i="7"/>
  <c r="D3281" i="7"/>
  <c r="E3281" i="7"/>
  <c r="A172" i="7"/>
  <c r="B172" i="7"/>
  <c r="C172" i="7"/>
  <c r="D172" i="7"/>
  <c r="E172" i="7"/>
  <c r="A93" i="7"/>
  <c r="B93" i="7"/>
  <c r="C93" i="7"/>
  <c r="D93" i="7"/>
  <c r="E93" i="7"/>
  <c r="A3297" i="7"/>
  <c r="B3297" i="7"/>
  <c r="C3297" i="7"/>
  <c r="D3297" i="7"/>
  <c r="E3297" i="7"/>
  <c r="A2233" i="7"/>
  <c r="B2233" i="7"/>
  <c r="C2233" i="7"/>
  <c r="D2233" i="7"/>
  <c r="E2233" i="7"/>
  <c r="A824" i="7"/>
  <c r="B824" i="7"/>
  <c r="C824" i="7"/>
  <c r="D824" i="7"/>
  <c r="E824" i="7"/>
  <c r="A3584" i="7"/>
  <c r="B3584" i="7"/>
  <c r="C3584" i="7"/>
  <c r="D3584" i="7"/>
  <c r="E3584" i="7"/>
  <c r="A1921" i="7"/>
  <c r="B1921" i="7"/>
  <c r="C1921" i="7"/>
  <c r="D1921" i="7"/>
  <c r="E1921" i="7"/>
  <c r="A2491" i="7"/>
  <c r="B2491" i="7"/>
  <c r="C2491" i="7"/>
  <c r="D2491" i="7"/>
  <c r="E2491" i="7"/>
  <c r="A2944" i="7"/>
  <c r="B2944" i="7"/>
  <c r="C2944" i="7"/>
  <c r="D2944" i="7"/>
  <c r="E2944" i="7"/>
  <c r="A2220" i="7"/>
  <c r="B2220" i="7"/>
  <c r="C2220" i="7"/>
  <c r="D2220" i="7"/>
  <c r="E2220" i="7"/>
  <c r="A2067" i="7"/>
  <c r="B2067" i="7"/>
  <c r="C2067" i="7"/>
  <c r="D2067" i="7"/>
  <c r="E2067" i="7"/>
  <c r="A1132" i="7"/>
  <c r="B1132" i="7"/>
  <c r="C1132" i="7"/>
  <c r="D1132" i="7"/>
  <c r="E1132" i="7"/>
  <c r="A2600" i="7"/>
  <c r="B2600" i="7"/>
  <c r="C2600" i="7"/>
  <c r="D2600" i="7"/>
  <c r="E2600" i="7"/>
  <c r="A2379" i="7"/>
  <c r="B2379" i="7"/>
  <c r="C2379" i="7"/>
  <c r="D2379" i="7"/>
  <c r="E2379" i="7"/>
  <c r="A662" i="7"/>
  <c r="B662" i="7"/>
  <c r="C662" i="7"/>
  <c r="D662" i="7"/>
  <c r="E662" i="7"/>
  <c r="A2873" i="7"/>
  <c r="B2873" i="7"/>
  <c r="C2873" i="7"/>
  <c r="D2873" i="7"/>
  <c r="E2873" i="7"/>
  <c r="A3981" i="7"/>
  <c r="B3981" i="7"/>
  <c r="C3981" i="7"/>
  <c r="D3981" i="7"/>
  <c r="E3981" i="7"/>
  <c r="A2539" i="7"/>
  <c r="B2539" i="7"/>
  <c r="C2539" i="7"/>
  <c r="D2539" i="7"/>
  <c r="E2539" i="7"/>
  <c r="A2872" i="7"/>
  <c r="B2872" i="7"/>
  <c r="C2872" i="7"/>
  <c r="D2872" i="7"/>
  <c r="E2872" i="7"/>
  <c r="A361" i="7"/>
  <c r="B361" i="7"/>
  <c r="C361" i="7"/>
  <c r="D361" i="7"/>
  <c r="E361" i="7"/>
  <c r="A4234" i="7"/>
  <c r="B4234" i="7"/>
  <c r="C4234" i="7"/>
  <c r="D4234" i="7"/>
  <c r="E4234" i="7"/>
  <c r="A2309" i="7"/>
  <c r="B2309" i="7"/>
  <c r="C2309" i="7"/>
  <c r="D2309" i="7"/>
  <c r="E2309" i="7"/>
  <c r="A2310" i="7"/>
  <c r="B2310" i="7"/>
  <c r="C2310" i="7"/>
  <c r="D2310" i="7"/>
  <c r="E2310" i="7"/>
  <c r="A280" i="7"/>
  <c r="B280" i="7"/>
  <c r="C280" i="7"/>
  <c r="D280" i="7"/>
  <c r="E280" i="7"/>
  <c r="A459" i="7"/>
  <c r="B459" i="7"/>
  <c r="C459" i="7"/>
  <c r="D459" i="7"/>
  <c r="E459" i="7"/>
  <c r="A2604" i="7"/>
  <c r="B2604" i="7"/>
  <c r="C2604" i="7"/>
  <c r="D2604" i="7"/>
  <c r="E2604" i="7"/>
  <c r="A1195" i="7"/>
  <c r="B1195" i="7"/>
  <c r="C1195" i="7"/>
  <c r="D1195" i="7"/>
  <c r="E1195" i="7"/>
  <c r="A3756" i="7"/>
  <c r="B3756" i="7"/>
  <c r="C3756" i="7"/>
  <c r="D3756" i="7"/>
  <c r="E3756" i="7"/>
  <c r="A1579" i="7"/>
  <c r="B1579" i="7"/>
  <c r="C1579" i="7"/>
  <c r="D1579" i="7"/>
  <c r="E1579" i="7"/>
  <c r="A1580" i="7"/>
  <c r="B1580" i="7"/>
  <c r="C1580" i="7"/>
  <c r="D1580" i="7"/>
  <c r="E1580" i="7"/>
  <c r="A900" i="7"/>
  <c r="B900" i="7"/>
  <c r="C900" i="7"/>
  <c r="D900" i="7"/>
  <c r="E900" i="7"/>
  <c r="A830" i="7"/>
  <c r="B830" i="7"/>
  <c r="C830" i="7"/>
  <c r="D830" i="7"/>
  <c r="E830" i="7"/>
  <c r="A3895" i="7"/>
  <c r="B3895" i="7"/>
  <c r="C3895" i="7"/>
  <c r="D3895" i="7"/>
  <c r="E3895" i="7"/>
  <c r="A1083" i="7"/>
  <c r="B1083" i="7"/>
  <c r="C1083" i="7"/>
  <c r="D1083" i="7"/>
  <c r="E1083" i="7"/>
  <c r="A321" i="7"/>
  <c r="B321" i="7"/>
  <c r="C321" i="7"/>
  <c r="D321" i="7"/>
  <c r="E321" i="7"/>
  <c r="A1674" i="7"/>
  <c r="B1674" i="7"/>
  <c r="C1674" i="7"/>
  <c r="D1674" i="7"/>
  <c r="E1674" i="7"/>
  <c r="A222" i="7"/>
  <c r="B222" i="7"/>
  <c r="C222" i="7"/>
  <c r="D222" i="7"/>
  <c r="E222" i="7"/>
  <c r="A3020" i="7"/>
  <c r="B3020" i="7"/>
  <c r="C3020" i="7"/>
  <c r="D3020" i="7"/>
  <c r="E3020" i="7"/>
  <c r="A3367" i="7"/>
  <c r="B3367" i="7"/>
  <c r="C3367" i="7"/>
  <c r="D3367" i="7"/>
  <c r="E3367" i="7"/>
  <c r="A848" i="7"/>
  <c r="B848" i="7"/>
  <c r="C848" i="7"/>
  <c r="D848" i="7"/>
  <c r="E848" i="7"/>
  <c r="A813" i="7"/>
  <c r="B813" i="7"/>
  <c r="C813" i="7"/>
  <c r="D813" i="7"/>
  <c r="E813" i="7"/>
  <c r="A1801" i="7"/>
  <c r="B1801" i="7"/>
  <c r="C1801" i="7"/>
  <c r="D1801" i="7"/>
  <c r="E1801" i="7"/>
  <c r="A1553" i="7"/>
  <c r="B1553" i="7"/>
  <c r="C1553" i="7"/>
  <c r="D1553" i="7"/>
  <c r="E1553" i="7"/>
  <c r="A4036" i="7"/>
  <c r="B4036" i="7"/>
  <c r="C4036" i="7"/>
  <c r="D4036" i="7"/>
  <c r="E4036" i="7"/>
  <c r="A3050" i="7"/>
  <c r="B3050" i="7"/>
  <c r="C3050" i="7"/>
  <c r="D3050" i="7"/>
  <c r="E3050" i="7"/>
  <c r="A1301" i="7"/>
  <c r="B1301" i="7"/>
  <c r="C1301" i="7"/>
  <c r="D1301" i="7"/>
  <c r="E1301" i="7"/>
  <c r="A3585" i="7"/>
  <c r="B3585" i="7"/>
  <c r="C3585" i="7"/>
  <c r="D3585" i="7"/>
  <c r="E3585" i="7"/>
  <c r="A309" i="7"/>
  <c r="B309" i="7"/>
  <c r="C309" i="7"/>
  <c r="D309" i="7"/>
  <c r="E309" i="7"/>
  <c r="A2921" i="7"/>
  <c r="B2921" i="7"/>
  <c r="C2921" i="7"/>
  <c r="D2921" i="7"/>
  <c r="E2921" i="7"/>
  <c r="A2347" i="7"/>
  <c r="B2347" i="7"/>
  <c r="C2347" i="7"/>
  <c r="D2347" i="7"/>
  <c r="E2347" i="7"/>
  <c r="A1024" i="7"/>
  <c r="B1024" i="7"/>
  <c r="C1024" i="7"/>
  <c r="D1024" i="7"/>
  <c r="E1024" i="7"/>
  <c r="A736" i="7"/>
  <c r="B736" i="7"/>
  <c r="C736" i="7"/>
  <c r="D736" i="7"/>
  <c r="E736" i="7"/>
  <c r="A1207" i="7"/>
  <c r="B1207" i="7"/>
  <c r="C1207" i="7"/>
  <c r="D1207" i="7"/>
  <c r="E1207" i="7"/>
  <c r="A1208" i="7"/>
  <c r="B1208" i="7"/>
  <c r="C1208" i="7"/>
  <c r="D1208" i="7"/>
  <c r="E1208" i="7"/>
  <c r="A3974" i="7"/>
  <c r="B3974" i="7"/>
  <c r="C3974" i="7"/>
  <c r="D3974" i="7"/>
  <c r="E3974" i="7"/>
  <c r="A2268" i="7"/>
  <c r="B2268" i="7"/>
  <c r="C2268" i="7"/>
  <c r="D2268" i="7"/>
  <c r="E2268" i="7"/>
  <c r="A3679" i="7"/>
  <c r="B3679" i="7"/>
  <c r="C3679" i="7"/>
  <c r="D3679" i="7"/>
  <c r="E3679" i="7"/>
  <c r="A3975" i="7"/>
  <c r="B3975" i="7"/>
  <c r="C3975" i="7"/>
  <c r="D3975" i="7"/>
  <c r="E3975" i="7"/>
  <c r="A2933" i="7"/>
  <c r="B2933" i="7"/>
  <c r="C2933" i="7"/>
  <c r="D2933" i="7"/>
  <c r="E2933" i="7"/>
  <c r="A1355" i="7"/>
  <c r="B1355" i="7"/>
  <c r="C1355" i="7"/>
  <c r="D1355" i="7"/>
  <c r="E1355" i="7"/>
  <c r="A3942" i="7"/>
  <c r="B3942" i="7"/>
  <c r="C3942" i="7"/>
  <c r="D3942" i="7"/>
  <c r="E3942" i="7"/>
  <c r="A892" i="7"/>
  <c r="B892" i="7"/>
  <c r="C892" i="7"/>
  <c r="D892" i="7"/>
  <c r="E892" i="7"/>
  <c r="A3179" i="7"/>
  <c r="B3179" i="7"/>
  <c r="C3179" i="7"/>
  <c r="D3179" i="7"/>
  <c r="E3179" i="7"/>
  <c r="A3870" i="7"/>
  <c r="B3870" i="7"/>
  <c r="C3870" i="7"/>
  <c r="D3870" i="7"/>
  <c r="E3870" i="7"/>
  <c r="A2799" i="7"/>
  <c r="B2799" i="7"/>
  <c r="C2799" i="7"/>
  <c r="D2799" i="7"/>
  <c r="E2799" i="7"/>
  <c r="A771" i="7"/>
  <c r="B771" i="7"/>
  <c r="C771" i="7"/>
  <c r="D771" i="7"/>
  <c r="E771" i="7"/>
  <c r="A1455" i="7"/>
  <c r="B1455" i="7"/>
  <c r="C1455" i="7"/>
  <c r="D1455" i="7"/>
  <c r="E1455" i="7"/>
  <c r="A1677" i="7"/>
  <c r="B1677" i="7"/>
  <c r="C1677" i="7"/>
  <c r="D1677" i="7"/>
  <c r="E1677" i="7"/>
  <c r="A157" i="7"/>
  <c r="B157" i="7"/>
  <c r="C157" i="7"/>
  <c r="D157" i="7"/>
  <c r="E157" i="7"/>
  <c r="A2375" i="7"/>
  <c r="B2375" i="7"/>
  <c r="C2375" i="7"/>
  <c r="D2375" i="7"/>
  <c r="E2375" i="7"/>
  <c r="A2376" i="7"/>
  <c r="B2376" i="7"/>
  <c r="C2376" i="7"/>
  <c r="D2376" i="7"/>
  <c r="E2376" i="7"/>
  <c r="A3693" i="7"/>
  <c r="B3693" i="7"/>
  <c r="C3693" i="7"/>
  <c r="D3693" i="7"/>
  <c r="E3693" i="7"/>
  <c r="A1012" i="7"/>
  <c r="B1012" i="7"/>
  <c r="C1012" i="7"/>
  <c r="D1012" i="7"/>
  <c r="E1012" i="7"/>
  <c r="A3190" i="7"/>
  <c r="B3190" i="7"/>
  <c r="C3190" i="7"/>
  <c r="D3190" i="7"/>
  <c r="E3190" i="7"/>
  <c r="A2794" i="7"/>
  <c r="B2794" i="7"/>
  <c r="C2794" i="7"/>
  <c r="D2794" i="7"/>
  <c r="E2794" i="7"/>
  <c r="A2585" i="7"/>
  <c r="B2585" i="7"/>
  <c r="C2585" i="7"/>
  <c r="D2585" i="7"/>
  <c r="E2585" i="7"/>
  <c r="A4199" i="7"/>
  <c r="B4199" i="7"/>
  <c r="C4199" i="7"/>
  <c r="D4199" i="7"/>
  <c r="E4199" i="7"/>
  <c r="A1033" i="7"/>
  <c r="B1033" i="7"/>
  <c r="C1033" i="7"/>
  <c r="D1033" i="7"/>
  <c r="E1033" i="7"/>
  <c r="A3554" i="7"/>
  <c r="B3554" i="7"/>
  <c r="C3554" i="7"/>
  <c r="D3554" i="7"/>
  <c r="E3554" i="7"/>
  <c r="A3700" i="7"/>
  <c r="B3700" i="7"/>
  <c r="C3700" i="7"/>
  <c r="D3700" i="7"/>
  <c r="E3700" i="7"/>
  <c r="A1476" i="7"/>
  <c r="B1476" i="7"/>
  <c r="C1476" i="7"/>
  <c r="D1476" i="7"/>
  <c r="E1476" i="7"/>
  <c r="A2548" i="7"/>
  <c r="B2548" i="7"/>
  <c r="C2548" i="7"/>
  <c r="D2548" i="7"/>
  <c r="E2548" i="7"/>
  <c r="A2837" i="7"/>
  <c r="B2837" i="7"/>
  <c r="C2837" i="7"/>
  <c r="D2837" i="7"/>
  <c r="E2837" i="7"/>
  <c r="A3301" i="7"/>
  <c r="B3301" i="7"/>
  <c r="C3301" i="7"/>
  <c r="D3301" i="7"/>
  <c r="E3301" i="7"/>
  <c r="A2386" i="7"/>
  <c r="B2386" i="7"/>
  <c r="C2386" i="7"/>
  <c r="D2386" i="7"/>
  <c r="E2386" i="7"/>
  <c r="A4381" i="7"/>
  <c r="B4381" i="7"/>
  <c r="C4381" i="7"/>
  <c r="D4381" i="7"/>
  <c r="E4381" i="7"/>
  <c r="A4245" i="7"/>
  <c r="B4245" i="7"/>
  <c r="C4245" i="7"/>
  <c r="D4245" i="7"/>
  <c r="E4245" i="7"/>
  <c r="A4356" i="7"/>
  <c r="B4356" i="7"/>
  <c r="C4356" i="7"/>
  <c r="D4356" i="7"/>
  <c r="E4356" i="7"/>
  <c r="A2415" i="7"/>
  <c r="B2415" i="7"/>
  <c r="C2415" i="7"/>
  <c r="D2415" i="7"/>
  <c r="E2415" i="7"/>
  <c r="A1523" i="7"/>
  <c r="B1523" i="7"/>
  <c r="C1523" i="7"/>
  <c r="D1523" i="7"/>
  <c r="E1523" i="7"/>
  <c r="A1524" i="7"/>
  <c r="B1524" i="7"/>
  <c r="C1524" i="7"/>
  <c r="D1524" i="7"/>
  <c r="E1524" i="7"/>
  <c r="A3808" i="7"/>
  <c r="B3808" i="7"/>
  <c r="C3808" i="7"/>
  <c r="D3808" i="7"/>
  <c r="E3808" i="7"/>
  <c r="A1336" i="7"/>
  <c r="B1336" i="7"/>
  <c r="C1336" i="7"/>
  <c r="D1336" i="7"/>
  <c r="E1336" i="7"/>
  <c r="A4390" i="7"/>
  <c r="B4390" i="7"/>
  <c r="C4390" i="7"/>
  <c r="D4390" i="7"/>
  <c r="E4390" i="7"/>
  <c r="A2417" i="7"/>
  <c r="B2417" i="7"/>
  <c r="C2417" i="7"/>
  <c r="D2417" i="7"/>
  <c r="E2417" i="7"/>
  <c r="A273" i="7"/>
  <c r="B273" i="7"/>
  <c r="C273" i="7"/>
  <c r="D273" i="7"/>
  <c r="E273" i="7"/>
  <c r="A2100" i="7"/>
  <c r="B2100" i="7"/>
  <c r="C2100" i="7"/>
  <c r="D2100" i="7"/>
  <c r="E2100" i="7"/>
  <c r="A1297" i="7"/>
  <c r="B1297" i="7"/>
  <c r="C1297" i="7"/>
  <c r="D1297" i="7"/>
  <c r="E1297" i="7"/>
  <c r="A2575" i="7"/>
  <c r="B2575" i="7"/>
  <c r="C2575" i="7"/>
  <c r="D2575" i="7"/>
  <c r="E2575" i="7"/>
  <c r="A1422" i="7"/>
  <c r="B1422" i="7"/>
  <c r="C1422" i="7"/>
  <c r="D1422" i="7"/>
  <c r="E1422" i="7"/>
  <c r="A412" i="7"/>
  <c r="B412" i="7"/>
  <c r="C412" i="7"/>
  <c r="D412" i="7"/>
  <c r="E412" i="7"/>
  <c r="A875" i="7"/>
  <c r="B875" i="7"/>
  <c r="C875" i="7"/>
  <c r="D875" i="7"/>
  <c r="E875" i="7"/>
  <c r="A3068" i="7"/>
  <c r="B3068" i="7"/>
  <c r="C3068" i="7"/>
  <c r="D3068" i="7"/>
  <c r="E3068" i="7"/>
  <c r="A874" i="7"/>
  <c r="B874" i="7"/>
  <c r="C874" i="7"/>
  <c r="D874" i="7"/>
  <c r="E874" i="7"/>
  <c r="A2691" i="7"/>
  <c r="B2691" i="7"/>
  <c r="C2691" i="7"/>
  <c r="D2691" i="7"/>
  <c r="E2691" i="7"/>
  <c r="A1554" i="7"/>
  <c r="B1554" i="7"/>
  <c r="C1554" i="7"/>
  <c r="D1554" i="7"/>
  <c r="E1554" i="7"/>
  <c r="A2870" i="7"/>
  <c r="B2870" i="7"/>
  <c r="C2870" i="7"/>
  <c r="D2870" i="7"/>
  <c r="E2870" i="7"/>
  <c r="A3684" i="7"/>
  <c r="B3684" i="7"/>
  <c r="C3684" i="7"/>
  <c r="D3684" i="7"/>
  <c r="E3684" i="7"/>
  <c r="A1375" i="7"/>
  <c r="B1375" i="7"/>
  <c r="C1375" i="7"/>
  <c r="D1375" i="7"/>
  <c r="E1375" i="7"/>
  <c r="A3467" i="7"/>
  <c r="B3467" i="7"/>
  <c r="C3467" i="7"/>
  <c r="D3467" i="7"/>
  <c r="E3467" i="7"/>
  <c r="A1835" i="7"/>
  <c r="B1835" i="7"/>
  <c r="C1835" i="7"/>
  <c r="D1835" i="7"/>
  <c r="E1835" i="7"/>
  <c r="A2535" i="7"/>
  <c r="B2535" i="7"/>
  <c r="C2535" i="7"/>
  <c r="D2535" i="7"/>
  <c r="E2535" i="7"/>
  <c r="A2534" i="7"/>
  <c r="B2534" i="7"/>
  <c r="C2534" i="7"/>
  <c r="D2534" i="7"/>
  <c r="E2534" i="7"/>
  <c r="A2047" i="7"/>
  <c r="B2047" i="7"/>
  <c r="C2047" i="7"/>
  <c r="D2047" i="7"/>
  <c r="E2047" i="7"/>
  <c r="A4348" i="7"/>
  <c r="B4348" i="7"/>
  <c r="C4348" i="7"/>
  <c r="D4348" i="7"/>
  <c r="E4348" i="7"/>
  <c r="A3126" i="7"/>
  <c r="B3126" i="7"/>
  <c r="C3126" i="7"/>
  <c r="D3126" i="7"/>
  <c r="E3126" i="7"/>
  <c r="A1227" i="7"/>
  <c r="B1227" i="7"/>
  <c r="C1227" i="7"/>
  <c r="D1227" i="7"/>
  <c r="E1227" i="7"/>
  <c r="A2101" i="7"/>
  <c r="B2101" i="7"/>
  <c r="C2101" i="7"/>
  <c r="D2101" i="7"/>
  <c r="E2101" i="7"/>
  <c r="A1045" i="7"/>
  <c r="B1045" i="7"/>
  <c r="C1045" i="7"/>
  <c r="D1045" i="7"/>
  <c r="E1045" i="7"/>
  <c r="A455" i="7"/>
  <c r="B455" i="7"/>
  <c r="C455" i="7"/>
  <c r="D455" i="7"/>
  <c r="E455" i="7"/>
  <c r="A3054" i="7"/>
  <c r="B3054" i="7"/>
  <c r="C3054" i="7"/>
  <c r="D3054" i="7"/>
  <c r="E3054" i="7"/>
  <c r="A972" i="7"/>
  <c r="B972" i="7"/>
  <c r="C972" i="7"/>
  <c r="D972" i="7"/>
  <c r="E972" i="7"/>
  <c r="A2953" i="7"/>
  <c r="B2953" i="7"/>
  <c r="C2953" i="7"/>
  <c r="D2953" i="7"/>
  <c r="E2953" i="7"/>
  <c r="A4023" i="7"/>
  <c r="B4023" i="7"/>
  <c r="C4023" i="7"/>
  <c r="D4023" i="7"/>
  <c r="E4023" i="7"/>
  <c r="A1637" i="7"/>
  <c r="B1637" i="7"/>
  <c r="C1637" i="7"/>
  <c r="D1637" i="7"/>
  <c r="E1637" i="7"/>
  <c r="A3862" i="7"/>
  <c r="B3862" i="7"/>
  <c r="C3862" i="7"/>
  <c r="D3862" i="7"/>
  <c r="E3862" i="7"/>
  <c r="A3294" i="7"/>
  <c r="B3294" i="7"/>
  <c r="C3294" i="7"/>
  <c r="D3294" i="7"/>
  <c r="E3294" i="7"/>
  <c r="A1706" i="7"/>
  <c r="B1706" i="7"/>
  <c r="C1706" i="7"/>
  <c r="D1706" i="7"/>
  <c r="E1706" i="7"/>
  <c r="A3091" i="7"/>
  <c r="B3091" i="7"/>
  <c r="C3091" i="7"/>
  <c r="D3091" i="7"/>
  <c r="E3091" i="7"/>
  <c r="A4094" i="7"/>
  <c r="B4094" i="7"/>
  <c r="C4094" i="7"/>
  <c r="D4094" i="7"/>
  <c r="E4094" i="7"/>
  <c r="A1609" i="7"/>
  <c r="B1609" i="7"/>
  <c r="C1609" i="7"/>
  <c r="D1609" i="7"/>
  <c r="E1609" i="7"/>
  <c r="A3381" i="7"/>
  <c r="B3381" i="7"/>
  <c r="C3381" i="7"/>
  <c r="D3381" i="7"/>
  <c r="E3381" i="7"/>
  <c r="A2639" i="7"/>
  <c r="B2639" i="7"/>
  <c r="C2639" i="7"/>
  <c r="D2639" i="7"/>
  <c r="E2639" i="7"/>
  <c r="A3039" i="7"/>
  <c r="B3039" i="7"/>
  <c r="C3039" i="7"/>
  <c r="D3039" i="7"/>
  <c r="E3039" i="7"/>
  <c r="A1055" i="7"/>
  <c r="B1055" i="7"/>
  <c r="C1055" i="7"/>
  <c r="D1055" i="7"/>
  <c r="E1055" i="7"/>
  <c r="A2258" i="7"/>
  <c r="B2258" i="7"/>
  <c r="C2258" i="7"/>
  <c r="D2258" i="7"/>
  <c r="E2258" i="7"/>
  <c r="A242" i="7"/>
  <c r="B242" i="7"/>
  <c r="C242" i="7"/>
  <c r="D242" i="7"/>
  <c r="E242" i="7"/>
  <c r="A2256" i="7"/>
  <c r="B2256" i="7"/>
  <c r="C2256" i="7"/>
  <c r="D2256" i="7"/>
  <c r="E2256" i="7"/>
  <c r="A1202" i="7"/>
  <c r="B1202" i="7"/>
  <c r="C1202" i="7"/>
  <c r="D1202" i="7"/>
  <c r="E1202" i="7"/>
  <c r="A1203" i="7"/>
  <c r="B1203" i="7"/>
  <c r="C1203" i="7"/>
  <c r="D1203" i="7"/>
  <c r="E1203" i="7"/>
  <c r="A150" i="7"/>
  <c r="B150" i="7"/>
  <c r="C150" i="7"/>
  <c r="D150" i="7"/>
  <c r="E150" i="7"/>
  <c r="A2827" i="7"/>
  <c r="B2827" i="7"/>
  <c r="C2827" i="7"/>
  <c r="D2827" i="7"/>
  <c r="E2827" i="7"/>
  <c r="A2019" i="7"/>
  <c r="B2019" i="7"/>
  <c r="C2019" i="7"/>
  <c r="D2019" i="7"/>
  <c r="E2019" i="7"/>
  <c r="A23" i="7"/>
  <c r="B23" i="7"/>
  <c r="C23" i="7"/>
  <c r="D23" i="7"/>
  <c r="E23" i="7"/>
  <c r="A1098" i="7"/>
  <c r="B1098" i="7"/>
  <c r="C1098" i="7"/>
  <c r="D1098" i="7"/>
  <c r="E1098" i="7"/>
  <c r="A2421" i="7"/>
  <c r="B2421" i="7"/>
  <c r="C2421" i="7"/>
  <c r="D2421" i="7"/>
  <c r="E2421" i="7"/>
  <c r="A2153" i="7"/>
  <c r="B2153" i="7"/>
  <c r="C2153" i="7"/>
  <c r="D2153" i="7"/>
  <c r="E2153" i="7"/>
  <c r="A4111" i="7"/>
  <c r="B4111" i="7"/>
  <c r="C4111" i="7"/>
  <c r="D4111" i="7"/>
  <c r="E4111" i="7"/>
  <c r="A3540" i="7"/>
  <c r="B3540" i="7"/>
  <c r="C3540" i="7"/>
  <c r="D3540" i="7"/>
  <c r="E3540" i="7"/>
  <c r="A3422" i="7"/>
  <c r="B3422" i="7"/>
  <c r="C3422" i="7"/>
  <c r="D3422" i="7"/>
  <c r="E3422" i="7"/>
  <c r="A3208" i="7"/>
  <c r="B3208" i="7"/>
  <c r="C3208" i="7"/>
  <c r="D3208" i="7"/>
  <c r="E3208" i="7"/>
  <c r="A3463" i="7"/>
  <c r="B3463" i="7"/>
  <c r="C3463" i="7"/>
  <c r="D3463" i="7"/>
  <c r="E3463" i="7"/>
  <c r="A2014" i="7"/>
  <c r="B2014" i="7"/>
  <c r="C2014" i="7"/>
  <c r="D2014" i="7"/>
  <c r="E2014" i="7"/>
  <c r="A3327" i="7"/>
  <c r="B3327" i="7"/>
  <c r="C3327" i="7"/>
  <c r="D3327" i="7"/>
  <c r="E3327" i="7"/>
  <c r="A3019" i="7"/>
  <c r="B3019" i="7"/>
  <c r="C3019" i="7"/>
  <c r="D3019" i="7"/>
  <c r="E3019" i="7"/>
  <c r="A871" i="7"/>
  <c r="B871" i="7"/>
  <c r="C871" i="7"/>
  <c r="D871" i="7"/>
  <c r="E871" i="7"/>
  <c r="A847" i="7"/>
  <c r="B847" i="7"/>
  <c r="C847" i="7"/>
  <c r="D847" i="7"/>
  <c r="E847" i="7"/>
  <c r="A3200" i="7"/>
  <c r="B3200" i="7"/>
  <c r="C3200" i="7"/>
  <c r="D3200" i="7"/>
  <c r="E3200" i="7"/>
  <c r="A2431" i="7"/>
  <c r="B2431" i="7"/>
  <c r="C2431" i="7"/>
  <c r="D2431" i="7"/>
  <c r="E2431" i="7"/>
  <c r="A1940" i="7"/>
  <c r="B1940" i="7"/>
  <c r="C1940" i="7"/>
  <c r="D1940" i="7"/>
  <c r="E1940" i="7"/>
  <c r="A1508" i="7"/>
  <c r="B1508" i="7"/>
  <c r="C1508" i="7"/>
  <c r="D1508" i="7"/>
  <c r="E1508" i="7"/>
  <c r="A4006" i="7"/>
  <c r="B4006" i="7"/>
  <c r="C4006" i="7"/>
  <c r="D4006" i="7"/>
  <c r="E4006" i="7"/>
  <c r="A665" i="7"/>
  <c r="B665" i="7"/>
  <c r="C665" i="7"/>
  <c r="D665" i="7"/>
  <c r="E665" i="7"/>
  <c r="A4301" i="7"/>
  <c r="B4301" i="7"/>
  <c r="C4301" i="7"/>
  <c r="D4301" i="7"/>
  <c r="E4301" i="7"/>
  <c r="A3997" i="7"/>
  <c r="B3997" i="7"/>
  <c r="C3997" i="7"/>
  <c r="D3997" i="7"/>
  <c r="E3997" i="7"/>
  <c r="A4072" i="7"/>
  <c r="B4072" i="7"/>
  <c r="C4072" i="7"/>
  <c r="D4072" i="7"/>
  <c r="E4072" i="7"/>
  <c r="A4290" i="7"/>
  <c r="B4290" i="7"/>
  <c r="C4290" i="7"/>
  <c r="D4290" i="7"/>
  <c r="E4290" i="7"/>
  <c r="A2449" i="7"/>
  <c r="B2449" i="7"/>
  <c r="C2449" i="7"/>
  <c r="D2449" i="7"/>
  <c r="E2449" i="7"/>
  <c r="A3141" i="7"/>
  <c r="B3141" i="7"/>
  <c r="C3141" i="7"/>
  <c r="D3141" i="7"/>
  <c r="E3141" i="7"/>
  <c r="A2083" i="7"/>
  <c r="B2083" i="7"/>
  <c r="C2083" i="7"/>
  <c r="D2083" i="7"/>
  <c r="E2083" i="7"/>
  <c r="A1438" i="7"/>
  <c r="B1438" i="7"/>
  <c r="C1438" i="7"/>
  <c r="D1438" i="7"/>
  <c r="E1438" i="7"/>
  <c r="A5" i="7"/>
  <c r="B5" i="7"/>
  <c r="C5" i="7"/>
  <c r="D5" i="7"/>
  <c r="E5" i="7"/>
  <c r="A1937" i="7"/>
  <c r="B1937" i="7"/>
  <c r="C1937" i="7"/>
  <c r="D1937" i="7"/>
  <c r="E1937" i="7"/>
  <c r="A2497" i="7"/>
  <c r="B2497" i="7"/>
  <c r="C2497" i="7"/>
  <c r="D2497" i="7"/>
  <c r="E2497" i="7"/>
  <c r="A2538" i="7"/>
  <c r="B2538" i="7"/>
  <c r="C2538" i="7"/>
  <c r="D2538" i="7"/>
  <c r="E2538" i="7"/>
  <c r="A2412" i="7"/>
  <c r="B2412" i="7"/>
  <c r="C2412" i="7"/>
  <c r="D2412" i="7"/>
  <c r="E2412" i="7"/>
  <c r="A1249" i="7"/>
  <c r="B1249" i="7"/>
  <c r="C1249" i="7"/>
  <c r="D1249" i="7"/>
  <c r="E1249" i="7"/>
  <c r="A1485" i="7"/>
  <c r="B1485" i="7"/>
  <c r="C1485" i="7"/>
  <c r="D1485" i="7"/>
  <c r="E1485" i="7"/>
  <c r="A4151" i="7"/>
  <c r="B4151" i="7"/>
  <c r="C4151" i="7"/>
  <c r="D4151" i="7"/>
  <c r="E4151" i="7"/>
  <c r="A1018" i="7"/>
  <c r="B1018" i="7"/>
  <c r="C1018" i="7"/>
  <c r="D1018" i="7"/>
  <c r="E1018" i="7"/>
  <c r="A4148" i="7"/>
  <c r="B4148" i="7"/>
  <c r="C4148" i="7"/>
  <c r="D4148" i="7"/>
  <c r="E4148" i="7"/>
  <c r="A3056" i="7"/>
  <c r="B3056" i="7"/>
  <c r="C3056" i="7"/>
  <c r="D3056" i="7"/>
  <c r="E3056" i="7"/>
  <c r="A3320" i="7"/>
  <c r="B3320" i="7"/>
  <c r="C3320" i="7"/>
  <c r="D3320" i="7"/>
  <c r="E3320" i="7"/>
  <c r="A2726" i="7"/>
  <c r="B2726" i="7"/>
  <c r="C2726" i="7"/>
  <c r="D2726" i="7"/>
  <c r="E2726" i="7"/>
  <c r="A4342" i="7"/>
  <c r="B4342" i="7"/>
  <c r="C4342" i="7"/>
  <c r="D4342" i="7"/>
  <c r="E4342" i="7"/>
  <c r="A3783" i="7"/>
  <c r="B3783" i="7"/>
  <c r="C3783" i="7"/>
  <c r="D3783" i="7"/>
  <c r="E3783" i="7"/>
  <c r="A964" i="7"/>
  <c r="B964" i="7"/>
  <c r="C964" i="7"/>
  <c r="D964" i="7"/>
  <c r="E964" i="7"/>
  <c r="A128" i="7"/>
  <c r="B128" i="7"/>
  <c r="C128" i="7"/>
  <c r="D128" i="7"/>
  <c r="E128" i="7"/>
  <c r="A1283" i="7"/>
  <c r="B1283" i="7"/>
  <c r="C1283" i="7"/>
  <c r="D1283" i="7"/>
  <c r="E1283" i="7"/>
  <c r="A200" i="7"/>
  <c r="B200" i="7"/>
  <c r="C200" i="7"/>
  <c r="D200" i="7"/>
  <c r="E200" i="7"/>
  <c r="A4383" i="7"/>
  <c r="B4383" i="7"/>
  <c r="C4383" i="7"/>
  <c r="D4383" i="7"/>
  <c r="E4383" i="7"/>
  <c r="A3193" i="7"/>
  <c r="B3193" i="7"/>
  <c r="C3193" i="7"/>
  <c r="D3193" i="7"/>
  <c r="E3193" i="7"/>
  <c r="A3769" i="7"/>
  <c r="B3769" i="7"/>
  <c r="C3769" i="7"/>
  <c r="D3769" i="7"/>
  <c r="E3769" i="7"/>
  <c r="A2225" i="7"/>
  <c r="B2225" i="7"/>
  <c r="C2225" i="7"/>
  <c r="D2225" i="7"/>
  <c r="E2225" i="7"/>
  <c r="A2174" i="7"/>
  <c r="B2174" i="7"/>
  <c r="C2174" i="7"/>
  <c r="D2174" i="7"/>
  <c r="E2174" i="7"/>
  <c r="A1437" i="7"/>
  <c r="B1437" i="7"/>
  <c r="C1437" i="7"/>
  <c r="D1437" i="7"/>
  <c r="E1437" i="7"/>
  <c r="A2420" i="7"/>
  <c r="B2420" i="7"/>
  <c r="C2420" i="7"/>
  <c r="D2420" i="7"/>
  <c r="E2420" i="7"/>
  <c r="A466" i="7"/>
  <c r="B466" i="7"/>
  <c r="C466" i="7"/>
  <c r="D466" i="7"/>
  <c r="E466" i="7"/>
  <c r="A1029" i="7"/>
  <c r="B1029" i="7"/>
  <c r="C1029" i="7"/>
  <c r="D1029" i="7"/>
  <c r="E1029" i="7"/>
  <c r="A758" i="7"/>
  <c r="B758" i="7"/>
  <c r="C758" i="7"/>
  <c r="D758" i="7"/>
  <c r="E758" i="7"/>
  <c r="A2043" i="7"/>
  <c r="B2043" i="7"/>
  <c r="C2043" i="7"/>
  <c r="D2043" i="7"/>
  <c r="E2043" i="7"/>
  <c r="A465" i="7"/>
  <c r="B465" i="7"/>
  <c r="C465" i="7"/>
  <c r="D465" i="7"/>
  <c r="E465" i="7"/>
  <c r="A749" i="7"/>
  <c r="B749" i="7"/>
  <c r="C749" i="7"/>
  <c r="D749" i="7"/>
  <c r="E749" i="7"/>
  <c r="A556" i="7"/>
  <c r="B556" i="7"/>
  <c r="C556" i="7"/>
  <c r="D556" i="7"/>
  <c r="E556" i="7"/>
  <c r="A2423" i="7"/>
  <c r="B2423" i="7"/>
  <c r="C2423" i="7"/>
  <c r="D2423" i="7"/>
  <c r="E2423" i="7"/>
  <c r="A1459" i="7"/>
  <c r="B1459" i="7"/>
  <c r="C1459" i="7"/>
  <c r="D1459" i="7"/>
  <c r="E1459" i="7"/>
  <c r="A3701" i="7"/>
  <c r="B3701" i="7"/>
  <c r="C3701" i="7"/>
  <c r="D3701" i="7"/>
  <c r="E3701" i="7"/>
  <c r="A3620" i="7"/>
  <c r="B3620" i="7"/>
  <c r="C3620" i="7"/>
  <c r="D3620" i="7"/>
  <c r="E3620" i="7"/>
  <c r="A3957" i="7"/>
  <c r="B3957" i="7"/>
  <c r="C3957" i="7"/>
  <c r="D3957" i="7"/>
  <c r="E3957" i="7"/>
  <c r="A3364" i="7"/>
  <c r="B3364" i="7"/>
  <c r="C3364" i="7"/>
  <c r="D3364" i="7"/>
  <c r="E3364" i="7"/>
  <c r="A1870" i="7"/>
  <c r="B1870" i="7"/>
  <c r="C1870" i="7"/>
  <c r="D1870" i="7"/>
  <c r="E1870" i="7"/>
  <c r="A246" i="7"/>
  <c r="B246" i="7"/>
  <c r="C246" i="7"/>
  <c r="D246" i="7"/>
  <c r="E246" i="7"/>
  <c r="A1559" i="7"/>
  <c r="B1559" i="7"/>
  <c r="C1559" i="7"/>
  <c r="D1559" i="7"/>
  <c r="E1559" i="7"/>
  <c r="A474" i="7"/>
  <c r="B474" i="7"/>
  <c r="C474" i="7"/>
  <c r="D474" i="7"/>
  <c r="E474" i="7"/>
  <c r="A247" i="7"/>
  <c r="B247" i="7"/>
  <c r="C247" i="7"/>
  <c r="D247" i="7"/>
  <c r="E247" i="7"/>
  <c r="A475" i="7"/>
  <c r="B475" i="7"/>
  <c r="C475" i="7"/>
  <c r="D475" i="7"/>
  <c r="E475" i="7"/>
  <c r="A248" i="7"/>
  <c r="B248" i="7"/>
  <c r="C248" i="7"/>
  <c r="D248" i="7"/>
  <c r="E248" i="7"/>
  <c r="A4115" i="7"/>
  <c r="B4115" i="7"/>
  <c r="C4115" i="7"/>
  <c r="D4115" i="7"/>
  <c r="E4115" i="7"/>
  <c r="A1983" i="7"/>
  <c r="B1983" i="7"/>
  <c r="C1983" i="7"/>
  <c r="D1983" i="7"/>
  <c r="E1983" i="7"/>
  <c r="A2777" i="7"/>
  <c r="B2777" i="7"/>
  <c r="C2777" i="7"/>
  <c r="D2777" i="7"/>
  <c r="E2777" i="7"/>
  <c r="A829" i="7"/>
  <c r="B829" i="7"/>
  <c r="C829" i="7"/>
  <c r="D829" i="7"/>
  <c r="E829" i="7"/>
  <c r="A2002" i="7"/>
  <c r="B2002" i="7"/>
  <c r="C2002" i="7"/>
  <c r="D2002" i="7"/>
  <c r="E2002" i="7"/>
  <c r="A463" i="7"/>
  <c r="B463" i="7"/>
  <c r="C463" i="7"/>
  <c r="D463" i="7"/>
  <c r="E463" i="7"/>
  <c r="A3110" i="7"/>
  <c r="B3110" i="7"/>
  <c r="C3110" i="7"/>
  <c r="D3110" i="7"/>
  <c r="E3110" i="7"/>
  <c r="A134" i="7"/>
  <c r="B134" i="7"/>
  <c r="C134" i="7"/>
  <c r="D134" i="7"/>
  <c r="E134" i="7"/>
  <c r="A2861" i="7"/>
  <c r="B2861" i="7"/>
  <c r="C2861" i="7"/>
  <c r="D2861" i="7"/>
  <c r="E2861" i="7"/>
  <c r="A3104" i="7"/>
  <c r="B3104" i="7"/>
  <c r="C3104" i="7"/>
  <c r="D3104" i="7"/>
  <c r="E3104" i="7"/>
  <c r="A251" i="7"/>
  <c r="B251" i="7"/>
  <c r="C251" i="7"/>
  <c r="D251" i="7"/>
  <c r="E251" i="7"/>
  <c r="A1441" i="7"/>
  <c r="B1441" i="7"/>
  <c r="C1441" i="7"/>
  <c r="D1441" i="7"/>
  <c r="E1441" i="7"/>
  <c r="A2317" i="7"/>
  <c r="B2317" i="7"/>
  <c r="C2317" i="7"/>
  <c r="D2317" i="7"/>
  <c r="E2317" i="7"/>
  <c r="A2244" i="7"/>
  <c r="B2244" i="7"/>
  <c r="C2244" i="7"/>
  <c r="D2244" i="7"/>
  <c r="E2244" i="7"/>
  <c r="A3272" i="7"/>
  <c r="B3272" i="7"/>
  <c r="C3272" i="7"/>
  <c r="D3272" i="7"/>
  <c r="E3272" i="7"/>
  <c r="A3591" i="7"/>
  <c r="B3591" i="7"/>
  <c r="C3591" i="7"/>
  <c r="D3591" i="7"/>
  <c r="E3591" i="7"/>
  <c r="A801" i="7"/>
  <c r="B801" i="7"/>
  <c r="C801" i="7"/>
  <c r="D801" i="7"/>
  <c r="E801" i="7"/>
  <c r="A2983" i="7"/>
  <c r="B2983" i="7"/>
  <c r="C2983" i="7"/>
  <c r="D2983" i="7"/>
  <c r="E2983" i="7"/>
  <c r="A2926" i="7"/>
  <c r="B2926" i="7"/>
  <c r="C2926" i="7"/>
  <c r="D2926" i="7"/>
  <c r="E2926" i="7"/>
  <c r="A512" i="7"/>
  <c r="B512" i="7"/>
  <c r="C512" i="7"/>
  <c r="D512" i="7"/>
  <c r="E512" i="7"/>
  <c r="A3291" i="7"/>
  <c r="B3291" i="7"/>
  <c r="C3291" i="7"/>
  <c r="D3291" i="7"/>
  <c r="E3291" i="7"/>
  <c r="A1104" i="7"/>
  <c r="B1104" i="7"/>
  <c r="C1104" i="7"/>
  <c r="D1104" i="7"/>
  <c r="E1104" i="7"/>
  <c r="A3312" i="7"/>
  <c r="B3312" i="7"/>
  <c r="C3312" i="7"/>
  <c r="D3312" i="7"/>
  <c r="E3312" i="7"/>
  <c r="A141" i="7"/>
  <c r="B141" i="7"/>
  <c r="C141" i="7"/>
  <c r="D141" i="7"/>
  <c r="E141" i="7"/>
  <c r="A2850" i="7"/>
  <c r="B2850" i="7"/>
  <c r="C2850" i="7"/>
  <c r="D2850" i="7"/>
  <c r="E2850" i="7"/>
  <c r="A2079" i="7"/>
  <c r="B2079" i="7"/>
  <c r="C2079" i="7"/>
  <c r="D2079" i="7"/>
  <c r="E2079" i="7"/>
  <c r="A3699" i="7"/>
  <c r="B3699" i="7"/>
  <c r="C3699" i="7"/>
  <c r="D3699" i="7"/>
  <c r="E3699" i="7"/>
  <c r="A3757" i="7"/>
  <c r="B3757" i="7"/>
  <c r="C3757" i="7"/>
  <c r="D3757" i="7"/>
  <c r="E3757" i="7"/>
  <c r="A341" i="7"/>
  <c r="B341" i="7"/>
  <c r="C341" i="7"/>
  <c r="D341" i="7"/>
  <c r="E341" i="7"/>
  <c r="A4035" i="7"/>
  <c r="B4035" i="7"/>
  <c r="C4035" i="7"/>
  <c r="D4035" i="7"/>
  <c r="E4035" i="7"/>
  <c r="A2964" i="7"/>
  <c r="B2964" i="7"/>
  <c r="C2964" i="7"/>
  <c r="D2964" i="7"/>
  <c r="E2964" i="7"/>
  <c r="A3012" i="7"/>
  <c r="B3012" i="7"/>
  <c r="C3012" i="7"/>
  <c r="D3012" i="7"/>
  <c r="E3012" i="7"/>
  <c r="A2986" i="7"/>
  <c r="B2986" i="7"/>
  <c r="C2986" i="7"/>
  <c r="D2986" i="7"/>
  <c r="E2986" i="7"/>
  <c r="A2004" i="7"/>
  <c r="B2004" i="7"/>
  <c r="C2004" i="7"/>
  <c r="D2004" i="7"/>
  <c r="E2004" i="7"/>
  <c r="A1627" i="7"/>
  <c r="B1627" i="7"/>
  <c r="C1627" i="7"/>
  <c r="D1627" i="7"/>
  <c r="E1627" i="7"/>
  <c r="A636" i="7"/>
  <c r="B636" i="7"/>
  <c r="C636" i="7"/>
  <c r="D636" i="7"/>
  <c r="E636" i="7"/>
  <c r="A648" i="7"/>
  <c r="B648" i="7"/>
  <c r="C648" i="7"/>
  <c r="D648" i="7"/>
  <c r="E648" i="7"/>
  <c r="A1173" i="7"/>
  <c r="B1173" i="7"/>
  <c r="C1173" i="7"/>
  <c r="D1173" i="7"/>
  <c r="E1173" i="7"/>
  <c r="A1860" i="7"/>
  <c r="B1860" i="7"/>
  <c r="C1860" i="7"/>
  <c r="D1860" i="7"/>
  <c r="E1860" i="7"/>
  <c r="A3866" i="7"/>
  <c r="B3866" i="7"/>
  <c r="C3866" i="7"/>
  <c r="D3866" i="7"/>
  <c r="E3866" i="7"/>
  <c r="A1172" i="7"/>
  <c r="B1172" i="7"/>
  <c r="C1172" i="7"/>
  <c r="D1172" i="7"/>
  <c r="E1172" i="7"/>
  <c r="A573" i="7"/>
  <c r="B573" i="7"/>
  <c r="C573" i="7"/>
  <c r="D573" i="7"/>
  <c r="E573" i="7"/>
  <c r="A2589" i="7"/>
  <c r="B2589" i="7"/>
  <c r="C2589" i="7"/>
  <c r="D2589" i="7"/>
  <c r="E2589" i="7"/>
  <c r="A744" i="7"/>
  <c r="B744" i="7"/>
  <c r="C744" i="7"/>
  <c r="D744" i="7"/>
  <c r="E744" i="7"/>
  <c r="A3274" i="7"/>
  <c r="B3274" i="7"/>
  <c r="C3274" i="7"/>
  <c r="D3274" i="7"/>
  <c r="E3274" i="7"/>
  <c r="A1267" i="7"/>
  <c r="B1267" i="7"/>
  <c r="C1267" i="7"/>
  <c r="D1267" i="7"/>
  <c r="E1267" i="7"/>
  <c r="A1526" i="7"/>
  <c r="B1526" i="7"/>
  <c r="C1526" i="7"/>
  <c r="D1526" i="7"/>
  <c r="E1526" i="7"/>
  <c r="A815" i="7"/>
  <c r="B815" i="7"/>
  <c r="C815" i="7"/>
  <c r="D815" i="7"/>
  <c r="E815" i="7"/>
  <c r="A2452" i="7"/>
  <c r="B2452" i="7"/>
  <c r="C2452" i="7"/>
  <c r="D2452" i="7"/>
  <c r="E2452" i="7"/>
  <c r="A3765" i="7"/>
  <c r="B3765" i="7"/>
  <c r="C3765" i="7"/>
  <c r="D3765" i="7"/>
  <c r="E3765" i="7"/>
  <c r="A2576" i="7"/>
  <c r="B2576" i="7"/>
  <c r="C2576" i="7"/>
  <c r="D2576" i="7"/>
  <c r="E2576" i="7"/>
  <c r="A3766" i="7"/>
  <c r="B3766" i="7"/>
  <c r="C3766" i="7"/>
  <c r="D3766" i="7"/>
  <c r="E3766" i="7"/>
  <c r="A2882" i="7"/>
  <c r="B2882" i="7"/>
  <c r="C2882" i="7"/>
  <c r="D2882" i="7"/>
  <c r="E2882" i="7"/>
  <c r="A551" i="7"/>
  <c r="B551" i="7"/>
  <c r="C551" i="7"/>
  <c r="D551" i="7"/>
  <c r="E551" i="7"/>
  <c r="A1262" i="7"/>
  <c r="B1262" i="7"/>
  <c r="C1262" i="7"/>
  <c r="D1262" i="7"/>
  <c r="E1262" i="7"/>
  <c r="A1263" i="7"/>
  <c r="B1263" i="7"/>
  <c r="C1263" i="7"/>
  <c r="D1263" i="7"/>
  <c r="E1263" i="7"/>
  <c r="A4304" i="7"/>
  <c r="B4304" i="7"/>
  <c r="C4304" i="7"/>
  <c r="D4304" i="7"/>
  <c r="E4304" i="7"/>
  <c r="A4305" i="7"/>
  <c r="B4305" i="7"/>
  <c r="C4305" i="7"/>
  <c r="D4305" i="7"/>
  <c r="E4305" i="7"/>
  <c r="A3066" i="7"/>
  <c r="B3066" i="7"/>
  <c r="C3066" i="7"/>
  <c r="D3066" i="7"/>
  <c r="E3066" i="7"/>
  <c r="A2829" i="7"/>
  <c r="B2829" i="7"/>
  <c r="C2829" i="7"/>
  <c r="D2829" i="7"/>
  <c r="E2829" i="7"/>
  <c r="A4247" i="7"/>
  <c r="B4247" i="7"/>
  <c r="C4247" i="7"/>
  <c r="D4247" i="7"/>
  <c r="E4247" i="7"/>
  <c r="A3072" i="7"/>
  <c r="B3072" i="7"/>
  <c r="C3072" i="7"/>
  <c r="D3072" i="7"/>
  <c r="E3072" i="7"/>
  <c r="A4272" i="7"/>
  <c r="B4272" i="7"/>
  <c r="C4272" i="7"/>
  <c r="D4272" i="7"/>
  <c r="E4272" i="7"/>
  <c r="A2332" i="7"/>
  <c r="B2332" i="7"/>
  <c r="C2332" i="7"/>
  <c r="D2332" i="7"/>
  <c r="E2332" i="7"/>
  <c r="A3092" i="7"/>
  <c r="B3092" i="7"/>
  <c r="C3092" i="7"/>
  <c r="D3092" i="7"/>
  <c r="E3092" i="7"/>
  <c r="A2744" i="7"/>
  <c r="B2744" i="7"/>
  <c r="C2744" i="7"/>
  <c r="D2744" i="7"/>
  <c r="E2744" i="7"/>
  <c r="A679" i="7"/>
  <c r="B679" i="7"/>
  <c r="C679" i="7"/>
  <c r="D679" i="7"/>
  <c r="E679" i="7"/>
  <c r="A1929" i="7"/>
  <c r="B1929" i="7"/>
  <c r="C1929" i="7"/>
  <c r="D1929" i="7"/>
  <c r="E1929" i="7"/>
  <c r="A1914" i="7"/>
  <c r="B1914" i="7"/>
  <c r="C1914" i="7"/>
  <c r="D1914" i="7"/>
  <c r="E1914" i="7"/>
  <c r="A1397" i="7"/>
  <c r="B1397" i="7"/>
  <c r="C1397" i="7"/>
  <c r="D1397" i="7"/>
  <c r="E1397" i="7"/>
  <c r="A3793" i="7"/>
  <c r="B3793" i="7"/>
  <c r="C3793" i="7"/>
  <c r="D3793" i="7"/>
  <c r="E3793" i="7"/>
  <c r="A3372" i="7"/>
  <c r="B3372" i="7"/>
  <c r="C3372" i="7"/>
  <c r="D3372" i="7"/>
  <c r="E3372" i="7"/>
  <c r="A3373" i="7"/>
  <c r="B3373" i="7"/>
  <c r="C3373" i="7"/>
  <c r="D3373" i="7"/>
  <c r="E3373" i="7"/>
  <c r="A1822" i="7"/>
  <c r="B1822" i="7"/>
  <c r="C1822" i="7"/>
  <c r="D1822" i="7"/>
  <c r="E1822" i="7"/>
  <c r="A609" i="7"/>
  <c r="B609" i="7"/>
  <c r="C609" i="7"/>
  <c r="D609" i="7"/>
  <c r="E609" i="7"/>
  <c r="A774" i="7"/>
  <c r="B774" i="7"/>
  <c r="C774" i="7"/>
  <c r="D774" i="7"/>
  <c r="E774" i="7"/>
  <c r="A2015" i="7"/>
  <c r="B2015" i="7"/>
  <c r="C2015" i="7"/>
  <c r="D2015" i="7"/>
  <c r="E2015" i="7"/>
  <c r="A4113" i="7"/>
  <c r="B4113" i="7"/>
  <c r="C4113" i="7"/>
  <c r="D4113" i="7"/>
  <c r="E4113" i="7"/>
  <c r="A675" i="7"/>
  <c r="B675" i="7"/>
  <c r="C675" i="7"/>
  <c r="D675" i="7"/>
  <c r="E675" i="7"/>
  <c r="A930" i="7"/>
  <c r="B930" i="7"/>
  <c r="C930" i="7"/>
  <c r="D930" i="7"/>
  <c r="E930" i="7"/>
  <c r="A1013" i="7"/>
  <c r="B1013" i="7"/>
  <c r="C1013" i="7"/>
  <c r="D1013" i="7"/>
  <c r="E1013" i="7"/>
  <c r="A535" i="7"/>
  <c r="B535" i="7"/>
  <c r="C535" i="7"/>
  <c r="D535" i="7"/>
  <c r="E535" i="7"/>
  <c r="A1748" i="7"/>
  <c r="B1748" i="7"/>
  <c r="C1748" i="7"/>
  <c r="D1748" i="7"/>
  <c r="E1748" i="7"/>
  <c r="A1787" i="7"/>
  <c r="B1787" i="7"/>
  <c r="C1787" i="7"/>
  <c r="D1787" i="7"/>
  <c r="E1787" i="7"/>
  <c r="A1788" i="7"/>
  <c r="B1788" i="7"/>
  <c r="C1788" i="7"/>
  <c r="D1788" i="7"/>
  <c r="E1788" i="7"/>
  <c r="A619" i="7"/>
  <c r="B619" i="7"/>
  <c r="C619" i="7"/>
  <c r="D619" i="7"/>
  <c r="E619" i="7"/>
  <c r="A1588" i="7"/>
  <c r="B1588" i="7"/>
  <c r="C1588" i="7"/>
  <c r="D1588" i="7"/>
  <c r="E1588" i="7"/>
  <c r="A814" i="7"/>
  <c r="B814" i="7"/>
  <c r="C814" i="7"/>
  <c r="D814" i="7"/>
  <c r="E814" i="7"/>
  <c r="A550" i="7"/>
  <c r="B550" i="7"/>
  <c r="C550" i="7"/>
  <c r="D550" i="7"/>
  <c r="E550" i="7"/>
  <c r="A2802" i="7"/>
  <c r="B2802" i="7"/>
  <c r="C2802" i="7"/>
  <c r="D2802" i="7"/>
  <c r="E2802" i="7"/>
  <c r="A130" i="7"/>
  <c r="B130" i="7"/>
  <c r="C130" i="7"/>
  <c r="D130" i="7"/>
  <c r="E130" i="7"/>
  <c r="A2615" i="7"/>
  <c r="B2615" i="7"/>
  <c r="C2615" i="7"/>
  <c r="D2615" i="7"/>
  <c r="E2615" i="7"/>
  <c r="A2800" i="7"/>
  <c r="B2800" i="7"/>
  <c r="C2800" i="7"/>
  <c r="D2800" i="7"/>
  <c r="E2800" i="7"/>
  <c r="A3425" i="7"/>
  <c r="B3425" i="7"/>
  <c r="C3425" i="7"/>
  <c r="D3425" i="7"/>
  <c r="E3425" i="7"/>
  <c r="A3125" i="7"/>
  <c r="B3125" i="7"/>
  <c r="C3125" i="7"/>
  <c r="D3125" i="7"/>
  <c r="E3125" i="7"/>
  <c r="A1368" i="7"/>
  <c r="B1368" i="7"/>
  <c r="C1368" i="7"/>
  <c r="D1368" i="7"/>
  <c r="E1368" i="7"/>
  <c r="A3474" i="7"/>
  <c r="B3474" i="7"/>
  <c r="C3474" i="7"/>
  <c r="D3474" i="7"/>
  <c r="E3474" i="7"/>
  <c r="A1369" i="7"/>
  <c r="B1369" i="7"/>
  <c r="C1369" i="7"/>
  <c r="D1369" i="7"/>
  <c r="E1369" i="7"/>
  <c r="A2235" i="7"/>
  <c r="B2235" i="7"/>
  <c r="C2235" i="7"/>
  <c r="D2235" i="7"/>
  <c r="E2235" i="7"/>
  <c r="A2841" i="7"/>
  <c r="B2841" i="7"/>
  <c r="C2841" i="7"/>
  <c r="D2841" i="7"/>
  <c r="E2841" i="7"/>
  <c r="A1916" i="7"/>
  <c r="B1916" i="7"/>
  <c r="C1916" i="7"/>
  <c r="D1916" i="7"/>
  <c r="E1916" i="7"/>
  <c r="A1917" i="7"/>
  <c r="B1917" i="7"/>
  <c r="C1917" i="7"/>
  <c r="D1917" i="7"/>
  <c r="E1917" i="7"/>
  <c r="A3049" i="7"/>
  <c r="B3049" i="7"/>
  <c r="C3049" i="7"/>
  <c r="D3049" i="7"/>
  <c r="E3049" i="7"/>
  <c r="A492" i="7"/>
  <c r="B492" i="7"/>
  <c r="C492" i="7"/>
  <c r="D492" i="7"/>
  <c r="E492" i="7"/>
  <c r="A2485" i="7"/>
  <c r="B2485" i="7"/>
  <c r="C2485" i="7"/>
  <c r="D2485" i="7"/>
  <c r="E2485" i="7"/>
  <c r="A545" i="7"/>
  <c r="B545" i="7"/>
  <c r="C545" i="7"/>
  <c r="D545" i="7"/>
  <c r="E545" i="7"/>
  <c r="A3915" i="7"/>
  <c r="B3915" i="7"/>
  <c r="C3915" i="7"/>
  <c r="D3915" i="7"/>
  <c r="E3915" i="7"/>
  <c r="A1048" i="7"/>
  <c r="B1048" i="7"/>
  <c r="C1048" i="7"/>
  <c r="D1048" i="7"/>
  <c r="E1048" i="7"/>
  <c r="A2381" i="7"/>
  <c r="B2381" i="7"/>
  <c r="C2381" i="7"/>
  <c r="D2381" i="7"/>
  <c r="E2381" i="7"/>
  <c r="A3876" i="7"/>
  <c r="B3876" i="7"/>
  <c r="C3876" i="7"/>
  <c r="D3876" i="7"/>
  <c r="E3876" i="7"/>
  <c r="A3506" i="7"/>
  <c r="B3506" i="7"/>
  <c r="C3506" i="7"/>
  <c r="D3506" i="7"/>
  <c r="E3506" i="7"/>
  <c r="A3819" i="7"/>
  <c r="B3819" i="7"/>
  <c r="C3819" i="7"/>
  <c r="D3819" i="7"/>
  <c r="E3819" i="7"/>
  <c r="A1956" i="7"/>
  <c r="B1956" i="7"/>
  <c r="C1956" i="7"/>
  <c r="D1956" i="7"/>
  <c r="E1956" i="7"/>
  <c r="A1136" i="7"/>
  <c r="B1136" i="7"/>
  <c r="C1136" i="7"/>
  <c r="D1136" i="7"/>
  <c r="E1136" i="7"/>
  <c r="A3995" i="7"/>
  <c r="B3995" i="7"/>
  <c r="C3995" i="7"/>
  <c r="D3995" i="7"/>
  <c r="E3995" i="7"/>
  <c r="A2247" i="7"/>
  <c r="B2247" i="7"/>
  <c r="C2247" i="7"/>
  <c r="D2247" i="7"/>
  <c r="E2247" i="7"/>
  <c r="A1378" i="7"/>
  <c r="B1378" i="7"/>
  <c r="C1378" i="7"/>
  <c r="D1378" i="7"/>
  <c r="E1378" i="7"/>
  <c r="A3710" i="7"/>
  <c r="B3710" i="7"/>
  <c r="C3710" i="7"/>
  <c r="D3710" i="7"/>
  <c r="E3710" i="7"/>
  <c r="A3030" i="7"/>
  <c r="B3030" i="7"/>
  <c r="C3030" i="7"/>
  <c r="D3030" i="7"/>
  <c r="E3030" i="7"/>
  <c r="A3368" i="7"/>
  <c r="B3368" i="7"/>
  <c r="C3368" i="7"/>
  <c r="D3368" i="7"/>
  <c r="E3368" i="7"/>
  <c r="A3007" i="7"/>
  <c r="B3007" i="7"/>
  <c r="C3007" i="7"/>
  <c r="D3007" i="7"/>
  <c r="E3007" i="7"/>
  <c r="A1395" i="7"/>
  <c r="B1395" i="7"/>
  <c r="C1395" i="7"/>
  <c r="D1395" i="7"/>
  <c r="E1395" i="7"/>
  <c r="A1133" i="7"/>
  <c r="B1133" i="7"/>
  <c r="C1133" i="7"/>
  <c r="D1133" i="7"/>
  <c r="E1133" i="7"/>
  <c r="A104" i="7"/>
  <c r="B104" i="7"/>
  <c r="C104" i="7"/>
  <c r="D104" i="7"/>
  <c r="E104" i="7"/>
  <c r="A91" i="7"/>
  <c r="B91" i="7"/>
  <c r="C91" i="7"/>
  <c r="D91" i="7"/>
  <c r="E91" i="7"/>
  <c r="A113" i="7"/>
  <c r="B113" i="7"/>
  <c r="C113" i="7"/>
  <c r="D113" i="7"/>
  <c r="E113" i="7"/>
  <c r="A1550" i="7"/>
  <c r="B1550" i="7"/>
  <c r="C1550" i="7"/>
  <c r="D1550" i="7"/>
  <c r="E1550" i="7"/>
  <c r="A1855" i="7"/>
  <c r="B1855" i="7"/>
  <c r="C1855" i="7"/>
  <c r="D1855" i="7"/>
  <c r="E1855" i="7"/>
  <c r="A112" i="7"/>
  <c r="B112" i="7"/>
  <c r="C112" i="7"/>
  <c r="D112" i="7"/>
  <c r="E112" i="7"/>
  <c r="A689" i="7"/>
  <c r="B689" i="7"/>
  <c r="C689" i="7"/>
  <c r="D689" i="7"/>
  <c r="E689" i="7"/>
  <c r="A2345" i="7"/>
  <c r="B2345" i="7"/>
  <c r="C2345" i="7"/>
  <c r="D2345" i="7"/>
  <c r="E2345" i="7"/>
  <c r="A2342" i="7"/>
  <c r="B2342" i="7"/>
  <c r="C2342" i="7"/>
  <c r="D2342" i="7"/>
  <c r="E2342" i="7"/>
  <c r="A4125" i="7"/>
  <c r="B4125" i="7"/>
  <c r="C4125" i="7"/>
  <c r="D4125" i="7"/>
  <c r="E4125" i="7"/>
  <c r="A3694" i="7"/>
  <c r="B3694" i="7"/>
  <c r="C3694" i="7"/>
  <c r="D3694" i="7"/>
  <c r="E3694" i="7"/>
  <c r="A2341" i="7"/>
  <c r="B2341" i="7"/>
  <c r="C2341" i="7"/>
  <c r="D2341" i="7"/>
  <c r="E2341" i="7"/>
  <c r="A1052" i="7"/>
  <c r="B1052" i="7"/>
  <c r="C1052" i="7"/>
  <c r="D1052" i="7"/>
  <c r="E1052" i="7"/>
  <c r="A3341" i="7"/>
  <c r="B3341" i="7"/>
  <c r="C3341" i="7"/>
  <c r="D3341" i="7"/>
  <c r="E3341" i="7"/>
  <c r="A1177" i="7"/>
  <c r="B1177" i="7"/>
  <c r="C1177" i="7"/>
  <c r="D1177" i="7"/>
  <c r="E1177" i="7"/>
  <c r="A1178" i="7"/>
  <c r="B1178" i="7"/>
  <c r="C1178" i="7"/>
  <c r="D1178" i="7"/>
  <c r="E1178" i="7"/>
  <c r="A507" i="7"/>
  <c r="B507" i="7"/>
  <c r="C507" i="7"/>
  <c r="D507" i="7"/>
  <c r="E507" i="7"/>
  <c r="A2360" i="7"/>
  <c r="B2360" i="7"/>
  <c r="C2360" i="7"/>
  <c r="D2360" i="7"/>
  <c r="E2360" i="7"/>
  <c r="A1767" i="7"/>
  <c r="B1767" i="7"/>
  <c r="C1767" i="7"/>
  <c r="D1767" i="7"/>
  <c r="E1767" i="7"/>
  <c r="A2509" i="7"/>
  <c r="B2509" i="7"/>
  <c r="C2509" i="7"/>
  <c r="D2509" i="7"/>
  <c r="E2509" i="7"/>
  <c r="A4159" i="7"/>
  <c r="B4159" i="7"/>
  <c r="C4159" i="7"/>
  <c r="D4159" i="7"/>
  <c r="E4159" i="7"/>
  <c r="A849" i="7"/>
  <c r="B849" i="7"/>
  <c r="C849" i="7"/>
  <c r="D849" i="7"/>
  <c r="E849" i="7"/>
  <c r="A3731" i="7"/>
  <c r="B3731" i="7"/>
  <c r="C3731" i="7"/>
  <c r="D3731" i="7"/>
  <c r="E3731" i="7"/>
  <c r="A2725" i="7"/>
  <c r="B2725" i="7"/>
  <c r="C2725" i="7"/>
  <c r="D2725" i="7"/>
  <c r="E2725" i="7"/>
  <c r="A4347" i="7"/>
  <c r="B4347" i="7"/>
  <c r="C4347" i="7"/>
  <c r="D4347" i="7"/>
  <c r="E4347" i="7"/>
  <c r="A713" i="7"/>
  <c r="B713" i="7"/>
  <c r="C713" i="7"/>
  <c r="D713" i="7"/>
  <c r="E713" i="7"/>
  <c r="A3590" i="7"/>
  <c r="B3590" i="7"/>
  <c r="C3590" i="7"/>
  <c r="D3590" i="7"/>
  <c r="E3590" i="7"/>
  <c r="A3979" i="7"/>
  <c r="B3979" i="7"/>
  <c r="C3979" i="7"/>
  <c r="D3979" i="7"/>
  <c r="E3979" i="7"/>
  <c r="A783" i="7"/>
  <c r="B783" i="7"/>
  <c r="C783" i="7"/>
  <c r="D783" i="7"/>
  <c r="E783" i="7"/>
  <c r="A850" i="7"/>
  <c r="B850" i="7"/>
  <c r="C850" i="7"/>
  <c r="D850" i="7"/>
  <c r="E850" i="7"/>
  <c r="A1834" i="7"/>
  <c r="B1834" i="7"/>
  <c r="C1834" i="7"/>
  <c r="D1834" i="7"/>
  <c r="E1834" i="7"/>
  <c r="A1757" i="7"/>
  <c r="B1757" i="7"/>
  <c r="C1757" i="7"/>
  <c r="D1757" i="7"/>
  <c r="E1757" i="7"/>
  <c r="A1620" i="7"/>
  <c r="B1620" i="7"/>
  <c r="C1620" i="7"/>
  <c r="D1620" i="7"/>
  <c r="E1620" i="7"/>
  <c r="A2300" i="7"/>
  <c r="B2300" i="7"/>
  <c r="C2300" i="7"/>
  <c r="D2300" i="7"/>
  <c r="E2300" i="7"/>
  <c r="A1681" i="7"/>
  <c r="B1681" i="7"/>
  <c r="C1681" i="7"/>
  <c r="D1681" i="7"/>
  <c r="E1681" i="7"/>
  <c r="A1394" i="7"/>
  <c r="B1394" i="7"/>
  <c r="C1394" i="7"/>
  <c r="D1394" i="7"/>
  <c r="E1394" i="7"/>
  <c r="A1233" i="7"/>
  <c r="B1233" i="7"/>
  <c r="C1233" i="7"/>
  <c r="D1233" i="7"/>
  <c r="E1233" i="7"/>
  <c r="A2642" i="7"/>
  <c r="B2642" i="7"/>
  <c r="C2642" i="7"/>
  <c r="D2642" i="7"/>
  <c r="E2642" i="7"/>
  <c r="A2641" i="7"/>
  <c r="B2641" i="7"/>
  <c r="C2641" i="7"/>
  <c r="D2641" i="7"/>
  <c r="E2641" i="7"/>
  <c r="A3116" i="7"/>
  <c r="B3116" i="7"/>
  <c r="C3116" i="7"/>
  <c r="D3116" i="7"/>
  <c r="E3116" i="7"/>
  <c r="A1530" i="7"/>
  <c r="B1530" i="7"/>
  <c r="C1530" i="7"/>
  <c r="D1530" i="7"/>
  <c r="E1530" i="7"/>
  <c r="A1908" i="7"/>
  <c r="B1908" i="7"/>
  <c r="C1908" i="7"/>
  <c r="D1908" i="7"/>
  <c r="E1908" i="7"/>
  <c r="A2643" i="7"/>
  <c r="B2643" i="7"/>
  <c r="C2643" i="7"/>
  <c r="D2643" i="7"/>
  <c r="E2643" i="7"/>
  <c r="A472" i="7"/>
  <c r="B472" i="7"/>
  <c r="C472" i="7"/>
  <c r="D472" i="7"/>
  <c r="E472" i="7"/>
  <c r="A1302" i="7"/>
  <c r="B1302" i="7"/>
  <c r="C1302" i="7"/>
  <c r="D1302" i="7"/>
  <c r="E1302" i="7"/>
  <c r="A2667" i="7"/>
  <c r="B2667" i="7"/>
  <c r="C2667" i="7"/>
  <c r="D2667" i="7"/>
  <c r="E2667" i="7"/>
  <c r="A2270" i="7"/>
  <c r="B2270" i="7"/>
  <c r="C2270" i="7"/>
  <c r="D2270" i="7"/>
  <c r="E2270" i="7"/>
  <c r="A3817" i="7"/>
  <c r="B3817" i="7"/>
  <c r="C3817" i="7"/>
  <c r="D3817" i="7"/>
  <c r="E3817" i="7"/>
  <c r="A1184" i="7"/>
  <c r="B1184" i="7"/>
  <c r="C1184" i="7"/>
  <c r="D1184" i="7"/>
  <c r="E1184" i="7"/>
  <c r="A1420" i="7"/>
  <c r="B1420" i="7"/>
  <c r="C1420" i="7"/>
  <c r="D1420" i="7"/>
  <c r="E1420" i="7"/>
  <c r="A3279" i="7"/>
  <c r="B3279" i="7"/>
  <c r="C3279" i="7"/>
  <c r="D3279" i="7"/>
  <c r="E3279" i="7"/>
  <c r="A3292" i="7"/>
  <c r="B3292" i="7"/>
  <c r="C3292" i="7"/>
  <c r="D3292" i="7"/>
  <c r="E3292" i="7"/>
  <c r="A3293" i="7"/>
  <c r="B3293" i="7"/>
  <c r="C3293" i="7"/>
  <c r="D3293" i="7"/>
  <c r="E3293" i="7"/>
  <c r="A2378" i="7"/>
  <c r="B2378" i="7"/>
  <c r="C2378" i="7"/>
  <c r="D2378" i="7"/>
  <c r="E2378" i="7"/>
  <c r="A2776" i="7"/>
  <c r="B2776" i="7"/>
  <c r="C2776" i="7"/>
  <c r="D2776" i="7"/>
  <c r="E2776" i="7"/>
  <c r="A2022" i="7"/>
  <c r="B2022" i="7"/>
  <c r="C2022" i="7"/>
  <c r="D2022" i="7"/>
  <c r="E2022" i="7"/>
  <c r="A2123" i="7"/>
  <c r="B2123" i="7"/>
  <c r="C2123" i="7"/>
  <c r="D2123" i="7"/>
  <c r="E2123" i="7"/>
  <c r="A1995" i="7"/>
  <c r="B1995" i="7"/>
  <c r="C1995" i="7"/>
  <c r="D1995" i="7"/>
  <c r="E1995" i="7"/>
  <c r="A3725" i="7"/>
  <c r="B3725" i="7"/>
  <c r="C3725" i="7"/>
  <c r="D3725" i="7"/>
  <c r="E3725" i="7"/>
  <c r="A2392" i="7"/>
  <c r="B2392" i="7"/>
  <c r="C2392" i="7"/>
  <c r="D2392" i="7"/>
  <c r="E2392" i="7"/>
  <c r="A3598" i="7"/>
  <c r="B3598" i="7"/>
  <c r="C3598" i="7"/>
  <c r="D3598" i="7"/>
  <c r="E3598" i="7"/>
  <c r="A237" i="7"/>
  <c r="B237" i="7"/>
  <c r="C237" i="7"/>
  <c r="D237" i="7"/>
  <c r="E237" i="7"/>
  <c r="A617" i="7"/>
  <c r="B617" i="7"/>
  <c r="C617" i="7"/>
  <c r="D617" i="7"/>
  <c r="E617" i="7"/>
  <c r="A3842" i="7"/>
  <c r="B3842" i="7"/>
  <c r="C3842" i="7"/>
  <c r="D3842" i="7"/>
  <c r="E3842" i="7"/>
  <c r="A1776" i="7"/>
  <c r="B1776" i="7"/>
  <c r="C1776" i="7"/>
  <c r="D1776" i="7"/>
  <c r="E1776" i="7"/>
  <c r="A299" i="7"/>
  <c r="B299" i="7"/>
  <c r="C299" i="7"/>
  <c r="D299" i="7"/>
  <c r="E299" i="7"/>
  <c r="A1777" i="7"/>
  <c r="B1777" i="7"/>
  <c r="C1777" i="7"/>
  <c r="D1777" i="7"/>
  <c r="E1777" i="7"/>
  <c r="A2312" i="7"/>
  <c r="B2312" i="7"/>
  <c r="C2312" i="7"/>
  <c r="D2312" i="7"/>
  <c r="E2312" i="7"/>
  <c r="A2144" i="7"/>
  <c r="B2144" i="7"/>
  <c r="C2144" i="7"/>
  <c r="D2144" i="7"/>
  <c r="E2144" i="7"/>
  <c r="A194" i="7"/>
  <c r="B194" i="7"/>
  <c r="C194" i="7"/>
  <c r="D194" i="7"/>
  <c r="E194" i="7"/>
  <c r="A3813" i="7"/>
  <c r="B3813" i="7"/>
  <c r="C3813" i="7"/>
  <c r="D3813" i="7"/>
  <c r="E3813" i="7"/>
  <c r="A3665" i="7"/>
  <c r="B3665" i="7"/>
  <c r="C3665" i="7"/>
  <c r="D3665" i="7"/>
  <c r="E3665" i="7"/>
  <c r="A3792" i="7"/>
  <c r="B3792" i="7"/>
  <c r="C3792" i="7"/>
  <c r="D3792" i="7"/>
  <c r="E3792" i="7"/>
  <c r="A4100" i="7"/>
  <c r="B4100" i="7"/>
  <c r="C4100" i="7"/>
  <c r="D4100" i="7"/>
  <c r="E4100" i="7"/>
  <c r="A4101" i="7"/>
  <c r="B4101" i="7"/>
  <c r="C4101" i="7"/>
  <c r="D4101" i="7"/>
  <c r="E4101" i="7"/>
  <c r="A3077" i="7"/>
  <c r="B3077" i="7"/>
  <c r="C3077" i="7"/>
  <c r="D3077" i="7"/>
  <c r="E3077" i="7"/>
  <c r="A4168" i="7"/>
  <c r="B4168" i="7"/>
  <c r="C4168" i="7"/>
  <c r="D4168" i="7"/>
  <c r="E4168" i="7"/>
  <c r="A2730" i="7"/>
  <c r="B2730" i="7"/>
  <c r="C2730" i="7"/>
  <c r="D2730" i="7"/>
  <c r="E2730" i="7"/>
  <c r="A2294" i="7"/>
  <c r="B2294" i="7"/>
  <c r="C2294" i="7"/>
  <c r="D2294" i="7"/>
  <c r="E2294" i="7"/>
  <c r="A823" i="7"/>
  <c r="B823" i="7"/>
  <c r="C823" i="7"/>
  <c r="D823" i="7"/>
  <c r="E823" i="7"/>
  <c r="A1057" i="7"/>
  <c r="B1057" i="7"/>
  <c r="C1057" i="7"/>
  <c r="D1057" i="7"/>
  <c r="E1057" i="7"/>
  <c r="A982" i="7"/>
  <c r="B982" i="7"/>
  <c r="C982" i="7"/>
  <c r="D982" i="7"/>
  <c r="E982" i="7"/>
  <c r="A1638" i="7"/>
  <c r="B1638" i="7"/>
  <c r="C1638" i="7"/>
  <c r="D1638" i="7"/>
  <c r="E1638" i="7"/>
  <c r="A2304" i="7"/>
  <c r="B2304" i="7"/>
  <c r="C2304" i="7"/>
  <c r="D2304" i="7"/>
  <c r="E2304" i="7"/>
  <c r="A585" i="7"/>
  <c r="B585" i="7"/>
  <c r="C585" i="7"/>
  <c r="D585" i="7"/>
  <c r="E585" i="7"/>
  <c r="A694" i="7"/>
  <c r="B694" i="7"/>
  <c r="C694" i="7"/>
  <c r="D694" i="7"/>
  <c r="E694" i="7"/>
  <c r="A3904" i="7"/>
  <c r="B3904" i="7"/>
  <c r="C3904" i="7"/>
  <c r="D3904" i="7"/>
  <c r="E3904" i="7"/>
  <c r="A366" i="7"/>
  <c r="B366" i="7"/>
  <c r="C366" i="7"/>
  <c r="D366" i="7"/>
  <c r="E366" i="7"/>
  <c r="A845" i="7"/>
  <c r="B845" i="7"/>
  <c r="C845" i="7"/>
  <c r="D845" i="7"/>
  <c r="E845" i="7"/>
  <c r="A1966" i="7"/>
  <c r="B1966" i="7"/>
  <c r="C1966" i="7"/>
  <c r="D1966" i="7"/>
  <c r="E1966" i="7"/>
  <c r="A563" i="7"/>
  <c r="B563" i="7"/>
  <c r="C563" i="7"/>
  <c r="D563" i="7"/>
  <c r="E563" i="7"/>
  <c r="A748" i="7"/>
  <c r="B748" i="7"/>
  <c r="C748" i="7"/>
  <c r="D748" i="7"/>
  <c r="E748" i="7"/>
  <c r="A1049" i="7"/>
  <c r="B1049" i="7"/>
  <c r="C1049" i="7"/>
  <c r="D1049" i="7"/>
  <c r="E1049" i="7"/>
  <c r="A1405" i="7"/>
  <c r="B1405" i="7"/>
  <c r="C1405" i="7"/>
  <c r="D1405" i="7"/>
  <c r="E1405" i="7"/>
  <c r="A4015" i="7"/>
  <c r="B4015" i="7"/>
  <c r="C4015" i="7"/>
  <c r="D4015" i="7"/>
  <c r="E4015" i="7"/>
  <c r="A1458" i="7"/>
  <c r="B1458" i="7"/>
  <c r="C1458" i="7"/>
  <c r="D1458" i="7"/>
  <c r="E1458" i="7"/>
  <c r="A1816" i="7"/>
  <c r="B1816" i="7"/>
  <c r="C1816" i="7"/>
  <c r="D1816" i="7"/>
  <c r="E1816" i="7"/>
  <c r="A2663" i="7"/>
  <c r="B2663" i="7"/>
  <c r="C2663" i="7"/>
  <c r="D2663" i="7"/>
  <c r="E2663" i="7"/>
  <c r="A2200" i="7"/>
  <c r="B2200" i="7"/>
  <c r="C2200" i="7"/>
  <c r="D2200" i="7"/>
  <c r="E2200" i="7"/>
  <c r="A788" i="7"/>
  <c r="B788" i="7"/>
  <c r="C788" i="7"/>
  <c r="D788" i="7"/>
  <c r="E788" i="7"/>
  <c r="A269" i="7"/>
  <c r="B269" i="7"/>
  <c r="C269" i="7"/>
  <c r="D269" i="7"/>
  <c r="E269" i="7"/>
  <c r="A3770" i="7"/>
  <c r="B3770" i="7"/>
  <c r="C3770" i="7"/>
  <c r="D3770" i="7"/>
  <c r="E3770" i="7"/>
  <c r="A435" i="7"/>
  <c r="B435" i="7"/>
  <c r="C435" i="7"/>
  <c r="D435" i="7"/>
  <c r="E435" i="7"/>
  <c r="A1348" i="7"/>
  <c r="B1348" i="7"/>
  <c r="C1348" i="7"/>
  <c r="D1348" i="7"/>
  <c r="E1348" i="7"/>
  <c r="A3621" i="7"/>
  <c r="B3621" i="7"/>
  <c r="C3621" i="7"/>
  <c r="D3621" i="7"/>
  <c r="E3621" i="7"/>
  <c r="A3313" i="7"/>
  <c r="B3313" i="7"/>
  <c r="C3313" i="7"/>
  <c r="D3313" i="7"/>
  <c r="E3313" i="7"/>
  <c r="A2464" i="7"/>
  <c r="B2464" i="7"/>
  <c r="C2464" i="7"/>
  <c r="D2464" i="7"/>
  <c r="E2464" i="7"/>
  <c r="A1789" i="7"/>
  <c r="B1789" i="7"/>
  <c r="C1789" i="7"/>
  <c r="D1789" i="7"/>
  <c r="E1789" i="7"/>
  <c r="A720" i="7"/>
  <c r="B720" i="7"/>
  <c r="C720" i="7"/>
  <c r="D720" i="7"/>
  <c r="E720" i="7"/>
  <c r="A138" i="7"/>
  <c r="B138" i="7"/>
  <c r="C138" i="7"/>
  <c r="D138" i="7"/>
  <c r="E138" i="7"/>
  <c r="A2311" i="7"/>
  <c r="B2311" i="7"/>
  <c r="C2311" i="7"/>
  <c r="D2311" i="7"/>
  <c r="E2311" i="7"/>
  <c r="A1453" i="7"/>
  <c r="B1453" i="7"/>
  <c r="C1453" i="7"/>
  <c r="D1453" i="7"/>
  <c r="E1453" i="7"/>
  <c r="A3937" i="7"/>
  <c r="B3937" i="7"/>
  <c r="C3937" i="7"/>
  <c r="D3937" i="7"/>
  <c r="E3937" i="7"/>
  <c r="A1168" i="7"/>
  <c r="B1168" i="7"/>
  <c r="C1168" i="7"/>
  <c r="D1168" i="7"/>
  <c r="E1168" i="7"/>
  <c r="A38" i="7"/>
  <c r="B38" i="7"/>
  <c r="C38" i="7"/>
  <c r="D38" i="7"/>
  <c r="E38" i="7"/>
  <c r="A1363" i="7"/>
  <c r="B1363" i="7"/>
  <c r="C1363" i="7"/>
  <c r="D1363" i="7"/>
  <c r="E1363" i="7"/>
  <c r="A1821" i="7"/>
  <c r="B1821" i="7"/>
  <c r="C1821" i="7"/>
  <c r="D1821" i="7"/>
  <c r="E1821" i="7"/>
  <c r="A21" i="7"/>
  <c r="B21" i="7"/>
  <c r="C21" i="7"/>
  <c r="D21" i="7"/>
  <c r="E21" i="7"/>
  <c r="A2363" i="7"/>
  <c r="B2363" i="7"/>
  <c r="C2363" i="7"/>
  <c r="D2363" i="7"/>
  <c r="E2363" i="7"/>
  <c r="A3245" i="7"/>
  <c r="B3245" i="7"/>
  <c r="C3245" i="7"/>
  <c r="D3245" i="7"/>
  <c r="E3245" i="7"/>
  <c r="A548" i="7"/>
  <c r="B548" i="7"/>
  <c r="C548" i="7"/>
  <c r="D548" i="7"/>
  <c r="E548" i="7"/>
  <c r="A213" i="7"/>
  <c r="B213" i="7"/>
  <c r="C213" i="7"/>
  <c r="D213" i="7"/>
  <c r="E213" i="7"/>
  <c r="A3703" i="7"/>
  <c r="B3703" i="7"/>
  <c r="C3703" i="7"/>
  <c r="D3703" i="7"/>
  <c r="E3703" i="7"/>
  <c r="A253" i="7"/>
  <c r="B253" i="7"/>
  <c r="C253" i="7"/>
  <c r="D253" i="7"/>
  <c r="E253" i="7"/>
  <c r="A4244" i="7"/>
  <c r="B4244" i="7"/>
  <c r="C4244" i="7"/>
  <c r="D4244" i="7"/>
  <c r="E4244" i="7"/>
  <c r="A2078" i="7"/>
  <c r="B2078" i="7"/>
  <c r="C2078" i="7"/>
  <c r="D2078" i="7"/>
  <c r="E2078" i="7"/>
  <c r="A562" i="7"/>
  <c r="B562" i="7"/>
  <c r="C562" i="7"/>
  <c r="D562" i="7"/>
  <c r="E562" i="7"/>
  <c r="A3988" i="7"/>
  <c r="B3988" i="7"/>
  <c r="C3988" i="7"/>
  <c r="D3988" i="7"/>
  <c r="E3988" i="7"/>
  <c r="A2211" i="7"/>
  <c r="B2211" i="7"/>
  <c r="C2211" i="7"/>
  <c r="D2211" i="7"/>
  <c r="E2211" i="7"/>
  <c r="A1284" i="7"/>
  <c r="B1284" i="7"/>
  <c r="C1284" i="7"/>
  <c r="D1284" i="7"/>
  <c r="E1284" i="7"/>
  <c r="A3801" i="7"/>
  <c r="B3801" i="7"/>
  <c r="C3801" i="7"/>
  <c r="D3801" i="7"/>
  <c r="E3801" i="7"/>
  <c r="A2833" i="7"/>
  <c r="B2833" i="7"/>
  <c r="C2833" i="7"/>
  <c r="D2833" i="7"/>
  <c r="E2833" i="7"/>
  <c r="A198" i="7"/>
  <c r="B198" i="7"/>
  <c r="C198" i="7"/>
  <c r="D198" i="7"/>
  <c r="E198" i="7"/>
  <c r="A2080" i="7"/>
  <c r="B2080" i="7"/>
  <c r="C2080" i="7"/>
  <c r="D2080" i="7"/>
  <c r="E2080" i="7"/>
  <c r="A2961" i="7"/>
  <c r="B2961" i="7"/>
  <c r="C2961" i="7"/>
  <c r="D2961" i="7"/>
  <c r="E2961" i="7"/>
  <c r="A1306" i="7"/>
  <c r="B1306" i="7"/>
  <c r="C1306" i="7"/>
  <c r="D1306" i="7"/>
  <c r="E1306" i="7"/>
  <c r="A1070" i="7"/>
  <c r="B1070" i="7"/>
  <c r="C1070" i="7"/>
  <c r="D1070" i="7"/>
  <c r="E1070" i="7"/>
  <c r="A1732" i="7"/>
  <c r="B1732" i="7"/>
  <c r="C1732" i="7"/>
  <c r="D1732" i="7"/>
  <c r="E1732" i="7"/>
  <c r="A1731" i="7"/>
  <c r="B1731" i="7"/>
  <c r="C1731" i="7"/>
  <c r="D1731" i="7"/>
  <c r="E1731" i="7"/>
  <c r="A670" i="7"/>
  <c r="B670" i="7"/>
  <c r="C670" i="7"/>
  <c r="D670" i="7"/>
  <c r="E670" i="7"/>
  <c r="A3742" i="7"/>
  <c r="B3742" i="7"/>
  <c r="C3742" i="7"/>
  <c r="D3742" i="7"/>
  <c r="E3742" i="7"/>
  <c r="A393" i="7"/>
  <c r="B393" i="7"/>
  <c r="C393" i="7"/>
  <c r="D393" i="7"/>
  <c r="E393" i="7"/>
  <c r="A118" i="7"/>
  <c r="B118" i="7"/>
  <c r="C118" i="7"/>
  <c r="D118" i="7"/>
  <c r="E118" i="7"/>
  <c r="A3578" i="7"/>
  <c r="B3578" i="7"/>
  <c r="C3578" i="7"/>
  <c r="D3578" i="7"/>
  <c r="E3578" i="7"/>
  <c r="A448" i="7"/>
  <c r="B448" i="7"/>
  <c r="C448" i="7"/>
  <c r="D448" i="7"/>
  <c r="E448" i="7"/>
  <c r="A3572" i="7"/>
  <c r="B3572" i="7"/>
  <c r="C3572" i="7"/>
  <c r="D3572" i="7"/>
  <c r="E3572" i="7"/>
  <c r="A4274" i="7"/>
  <c r="B4274" i="7"/>
  <c r="C4274" i="7"/>
  <c r="D4274" i="7"/>
  <c r="E4274" i="7"/>
  <c r="A2010" i="7"/>
  <c r="B2010" i="7"/>
  <c r="C2010" i="7"/>
  <c r="D2010" i="7"/>
  <c r="E2010" i="7"/>
  <c r="A745" i="7"/>
  <c r="B745" i="7"/>
  <c r="C745" i="7"/>
  <c r="D745" i="7"/>
  <c r="E745" i="7"/>
  <c r="A1907" i="7"/>
  <c r="B1907" i="7"/>
  <c r="C1907" i="7"/>
  <c r="D1907" i="7"/>
  <c r="E1907" i="7"/>
  <c r="A3420" i="7"/>
  <c r="B3420" i="7"/>
  <c r="C3420" i="7"/>
  <c r="D3420" i="7"/>
  <c r="E3420" i="7"/>
  <c r="A853" i="7"/>
  <c r="B853" i="7"/>
  <c r="C853" i="7"/>
  <c r="D853" i="7"/>
  <c r="E853" i="7"/>
  <c r="A2462" i="7"/>
  <c r="B2462" i="7"/>
  <c r="C2462" i="7"/>
  <c r="D2462" i="7"/>
  <c r="E2462" i="7"/>
  <c r="A1926" i="7"/>
  <c r="B1926" i="7"/>
  <c r="C1926" i="7"/>
  <c r="D1926" i="7"/>
  <c r="E1926" i="7"/>
  <c r="A2974" i="7"/>
  <c r="B2974" i="7"/>
  <c r="C2974" i="7"/>
  <c r="D2974" i="7"/>
  <c r="E2974" i="7"/>
  <c r="A4221" i="7"/>
  <c r="B4221" i="7"/>
  <c r="C4221" i="7"/>
  <c r="D4221" i="7"/>
  <c r="E4221" i="7"/>
  <c r="A369" i="7"/>
  <c r="B369" i="7"/>
  <c r="C369" i="7"/>
  <c r="D369" i="7"/>
  <c r="E369" i="7"/>
  <c r="A623" i="7"/>
  <c r="B623" i="7"/>
  <c r="C623" i="7"/>
  <c r="D623" i="7"/>
  <c r="E623" i="7"/>
  <c r="A2253" i="7"/>
  <c r="B2253" i="7"/>
  <c r="C2253" i="7"/>
  <c r="D2253" i="7"/>
  <c r="E2253" i="7"/>
  <c r="A1670" i="7"/>
  <c r="B1670" i="7"/>
  <c r="C1670" i="7"/>
  <c r="D1670" i="7"/>
  <c r="E1670" i="7"/>
  <c r="A1134" i="7"/>
  <c r="B1134" i="7"/>
  <c r="C1134" i="7"/>
  <c r="D1134" i="7"/>
  <c r="E1134" i="7"/>
  <c r="A2105" i="7"/>
  <c r="B2105" i="7"/>
  <c r="C2105" i="7"/>
  <c r="D2105" i="7"/>
  <c r="E2105" i="7"/>
  <c r="A1183" i="7"/>
  <c r="B1183" i="7"/>
  <c r="C1183" i="7"/>
  <c r="D1183" i="7"/>
  <c r="E1183" i="7"/>
  <c r="A1790" i="7"/>
  <c r="B1790" i="7"/>
  <c r="C1790" i="7"/>
  <c r="D1790" i="7"/>
  <c r="E1790" i="7"/>
  <c r="A2055" i="7"/>
  <c r="B2055" i="7"/>
  <c r="C2055" i="7"/>
  <c r="D2055" i="7"/>
  <c r="E2055" i="7"/>
  <c r="A415" i="7"/>
  <c r="B415" i="7"/>
  <c r="C415" i="7"/>
  <c r="D415" i="7"/>
  <c r="E415" i="7"/>
  <c r="A261" i="7"/>
  <c r="B261" i="7"/>
  <c r="C261" i="7"/>
  <c r="D261" i="7"/>
  <c r="E261" i="7"/>
  <c r="A4180" i="7"/>
  <c r="B4180" i="7"/>
  <c r="C4180" i="7"/>
  <c r="D4180" i="7"/>
  <c r="E4180" i="7"/>
  <c r="A292" i="7"/>
  <c r="B292" i="7"/>
  <c r="C292" i="7"/>
  <c r="D292" i="7"/>
  <c r="E292" i="7"/>
  <c r="A3861" i="7"/>
  <c r="B3861" i="7"/>
  <c r="C3861" i="7"/>
  <c r="D3861" i="7"/>
  <c r="E3861" i="7"/>
  <c r="A604" i="7"/>
  <c r="B604" i="7"/>
  <c r="C604" i="7"/>
  <c r="D604" i="7"/>
  <c r="E604" i="7"/>
  <c r="A3644" i="7"/>
  <c r="B3644" i="7"/>
  <c r="C3644" i="7"/>
  <c r="D3644" i="7"/>
  <c r="E3644" i="7"/>
  <c r="A264" i="7"/>
  <c r="B264" i="7"/>
  <c r="C264" i="7"/>
  <c r="D264" i="7"/>
  <c r="E264" i="7"/>
  <c r="A2682" i="7"/>
  <c r="B2682" i="7"/>
  <c r="C2682" i="7"/>
  <c r="D2682" i="7"/>
  <c r="E2682" i="7"/>
  <c r="A4364" i="7"/>
  <c r="B4364" i="7"/>
  <c r="C4364" i="7"/>
  <c r="D4364" i="7"/>
  <c r="E4364" i="7"/>
  <c r="A3406" i="7"/>
  <c r="B3406" i="7"/>
  <c r="C3406" i="7"/>
  <c r="D3406" i="7"/>
  <c r="E3406" i="7"/>
  <c r="A3405" i="7"/>
  <c r="B3405" i="7"/>
  <c r="C3405" i="7"/>
  <c r="D3405" i="7"/>
  <c r="E3405" i="7"/>
  <c r="A602" i="7"/>
  <c r="B602" i="7"/>
  <c r="C602" i="7"/>
  <c r="D602" i="7"/>
  <c r="E602" i="7"/>
  <c r="A754" i="7"/>
  <c r="B754" i="7"/>
  <c r="C754" i="7"/>
  <c r="D754" i="7"/>
  <c r="E754" i="7"/>
  <c r="A3531" i="7"/>
  <c r="B3531" i="7"/>
  <c r="C3531" i="7"/>
  <c r="D3531" i="7"/>
  <c r="E3531" i="7"/>
  <c r="A3191" i="7"/>
  <c r="B3191" i="7"/>
  <c r="C3191" i="7"/>
  <c r="D3191" i="7"/>
  <c r="E3191" i="7"/>
  <c r="A3627" i="7"/>
  <c r="B3627" i="7"/>
  <c r="C3627" i="7"/>
  <c r="D3627" i="7"/>
  <c r="E3627" i="7"/>
  <c r="A2644" i="7"/>
  <c r="B2644" i="7"/>
  <c r="C2644" i="7"/>
  <c r="D2644" i="7"/>
  <c r="E2644" i="7"/>
  <c r="A3124" i="7"/>
  <c r="B3124" i="7"/>
  <c r="C3124" i="7"/>
  <c r="D3124" i="7"/>
  <c r="E3124" i="7"/>
  <c r="A3632" i="7"/>
  <c r="B3632" i="7"/>
  <c r="C3632" i="7"/>
  <c r="D3632" i="7"/>
  <c r="E3632" i="7"/>
  <c r="A442" i="7"/>
  <c r="B442" i="7"/>
  <c r="C442" i="7"/>
  <c r="D442" i="7"/>
  <c r="E442" i="7"/>
  <c r="A1881" i="7"/>
  <c r="B1881" i="7"/>
  <c r="C1881" i="7"/>
  <c r="D1881" i="7"/>
  <c r="E1881" i="7"/>
  <c r="A740" i="7"/>
  <c r="B740" i="7"/>
  <c r="C740" i="7"/>
  <c r="D740" i="7"/>
  <c r="E740" i="7"/>
  <c r="A750" i="7"/>
  <c r="B750" i="7"/>
  <c r="C750" i="7"/>
  <c r="D750" i="7"/>
  <c r="E750" i="7"/>
  <c r="A262" i="7"/>
  <c r="B262" i="7"/>
  <c r="C262" i="7"/>
  <c r="D262" i="7"/>
  <c r="E262" i="7"/>
  <c r="A4318" i="7"/>
  <c r="B4318" i="7"/>
  <c r="C4318" i="7"/>
  <c r="D4318" i="7"/>
  <c r="E4318" i="7"/>
  <c r="A1298" i="7"/>
  <c r="B1298" i="7"/>
  <c r="C1298" i="7"/>
  <c r="D1298" i="7"/>
  <c r="E1298" i="7"/>
  <c r="A3963" i="7"/>
  <c r="B3963" i="7"/>
  <c r="C3963" i="7"/>
  <c r="D3963" i="7"/>
  <c r="E3963" i="7"/>
  <c r="A1563" i="7"/>
  <c r="B1563" i="7"/>
  <c r="C1563" i="7"/>
  <c r="D1563" i="7"/>
  <c r="E1563" i="7"/>
  <c r="A3462" i="7"/>
  <c r="B3462" i="7"/>
  <c r="C3462" i="7"/>
  <c r="D3462" i="7"/>
  <c r="E3462" i="7"/>
  <c r="A2221" i="7"/>
  <c r="B2221" i="7"/>
  <c r="C2221" i="7"/>
  <c r="D2221" i="7"/>
  <c r="E2221" i="7"/>
  <c r="A485" i="7"/>
  <c r="B485" i="7"/>
  <c r="C485" i="7"/>
  <c r="D485" i="7"/>
  <c r="E485" i="7"/>
  <c r="A3461" i="7"/>
  <c r="B3461" i="7"/>
  <c r="C3461" i="7"/>
  <c r="D3461" i="7"/>
  <c r="E3461" i="7"/>
  <c r="A3782" i="7"/>
  <c r="B3782" i="7"/>
  <c r="C3782" i="7"/>
  <c r="D3782" i="7"/>
  <c r="E3782" i="7"/>
  <c r="A3961" i="7"/>
  <c r="B3961" i="7"/>
  <c r="C3961" i="7"/>
  <c r="D3961" i="7"/>
  <c r="E3961" i="7"/>
  <c r="A42" i="7"/>
  <c r="B42" i="7"/>
  <c r="C42" i="7"/>
  <c r="D42" i="7"/>
  <c r="E42" i="7"/>
  <c r="A3172" i="7"/>
  <c r="B3172" i="7"/>
  <c r="C3172" i="7"/>
  <c r="D3172" i="7"/>
  <c r="E3172" i="7"/>
  <c r="A3122" i="7"/>
  <c r="B3122" i="7"/>
  <c r="C3122" i="7"/>
  <c r="D3122" i="7"/>
  <c r="E3122" i="7"/>
  <c r="A2075" i="7"/>
  <c r="B2075" i="7"/>
  <c r="C2075" i="7"/>
  <c r="D2075" i="7"/>
  <c r="E2075" i="7"/>
  <c r="A3965" i="7"/>
  <c r="B3965" i="7"/>
  <c r="C3965" i="7"/>
  <c r="D3965" i="7"/>
  <c r="E3965" i="7"/>
  <c r="A263" i="7"/>
  <c r="B263" i="7"/>
  <c r="C263" i="7"/>
  <c r="D263" i="7"/>
  <c r="E263" i="7"/>
  <c r="A1605" i="7"/>
  <c r="B1605" i="7"/>
  <c r="C1605" i="7"/>
  <c r="D1605" i="7"/>
  <c r="E1605" i="7"/>
  <c r="A3571" i="7"/>
  <c r="B3571" i="7"/>
  <c r="C3571" i="7"/>
  <c r="D3571" i="7"/>
  <c r="E3571" i="7"/>
  <c r="A4082" i="7"/>
  <c r="B4082" i="7"/>
  <c r="C4082" i="7"/>
  <c r="D4082" i="7"/>
  <c r="E4082" i="7"/>
  <c r="A4117" i="7"/>
  <c r="B4117" i="7"/>
  <c r="C4117" i="7"/>
  <c r="D4117" i="7"/>
  <c r="E4117" i="7"/>
  <c r="A3544" i="7"/>
  <c r="B3544" i="7"/>
  <c r="C3544" i="7"/>
  <c r="D3544" i="7"/>
  <c r="E3544" i="7"/>
  <c r="A171" i="7"/>
  <c r="B171" i="7"/>
  <c r="C171" i="7"/>
  <c r="D171" i="7"/>
  <c r="E171" i="7"/>
  <c r="A1573" i="7"/>
  <c r="B1573" i="7"/>
  <c r="C1573" i="7"/>
  <c r="D1573" i="7"/>
  <c r="E1573" i="7"/>
  <c r="A50" i="7"/>
  <c r="B50" i="7"/>
  <c r="C50" i="7"/>
  <c r="D50" i="7"/>
  <c r="E50" i="7"/>
  <c r="A625" i="7"/>
  <c r="B625" i="7"/>
  <c r="C625" i="7"/>
  <c r="D625" i="7"/>
  <c r="E625" i="7"/>
  <c r="A4354" i="7"/>
  <c r="B4354" i="7"/>
  <c r="C4354" i="7"/>
  <c r="D4354" i="7"/>
  <c r="E4354" i="7"/>
  <c r="A3404" i="7"/>
  <c r="B3404" i="7"/>
  <c r="C3404" i="7"/>
  <c r="D3404" i="7"/>
  <c r="E3404" i="7"/>
  <c r="A3809" i="7"/>
  <c r="B3809" i="7"/>
  <c r="C3809" i="7"/>
  <c r="D3809" i="7"/>
  <c r="E3809" i="7"/>
  <c r="A2061" i="7"/>
  <c r="B2061" i="7"/>
  <c r="C2061" i="7"/>
  <c r="D2061" i="7"/>
  <c r="E2061" i="7"/>
  <c r="A560" i="7"/>
  <c r="B560" i="7"/>
  <c r="C560" i="7"/>
  <c r="D560" i="7"/>
  <c r="E560" i="7"/>
  <c r="A3683" i="7"/>
  <c r="B3683" i="7"/>
  <c r="C3683" i="7"/>
  <c r="D3683" i="7"/>
  <c r="E3683" i="7"/>
  <c r="A2547" i="7"/>
  <c r="B2547" i="7"/>
  <c r="C2547" i="7"/>
  <c r="D2547" i="7"/>
  <c r="E2547" i="7"/>
  <c r="A86" i="7"/>
  <c r="B86" i="7"/>
  <c r="C86" i="7"/>
  <c r="D86" i="7"/>
  <c r="E86" i="7"/>
  <c r="A905" i="7"/>
  <c r="B905" i="7"/>
  <c r="C905" i="7"/>
  <c r="D905" i="7"/>
  <c r="E905" i="7"/>
  <c r="A2881" i="7"/>
  <c r="B2881" i="7"/>
  <c r="C2881" i="7"/>
  <c r="D2881" i="7"/>
  <c r="E2881" i="7"/>
  <c r="A3681" i="7"/>
  <c r="B3681" i="7"/>
  <c r="C3681" i="7"/>
  <c r="D3681" i="7"/>
  <c r="E3681" i="7"/>
  <c r="A646" i="7"/>
  <c r="B646" i="7"/>
  <c r="C646" i="7"/>
  <c r="D646" i="7"/>
  <c r="E646" i="7"/>
  <c r="A1593" i="7"/>
  <c r="B1593" i="7"/>
  <c r="C1593" i="7"/>
  <c r="D1593" i="7"/>
  <c r="E1593" i="7"/>
  <c r="A2686" i="7"/>
  <c r="B2686" i="7"/>
  <c r="C2686" i="7"/>
  <c r="D2686" i="7"/>
  <c r="E2686" i="7"/>
  <c r="A3535" i="7"/>
  <c r="B3535" i="7"/>
  <c r="C3535" i="7"/>
  <c r="D3535" i="7"/>
  <c r="E3535" i="7"/>
  <c r="A2011" i="7"/>
  <c r="B2011" i="7"/>
  <c r="C2011" i="7"/>
  <c r="D2011" i="7"/>
  <c r="E2011" i="7"/>
  <c r="A607" i="7"/>
  <c r="B607" i="7"/>
  <c r="C607" i="7"/>
  <c r="D607" i="7"/>
  <c r="E607" i="7"/>
  <c r="A1001" i="7"/>
  <c r="B1001" i="7"/>
  <c r="C1001" i="7"/>
  <c r="D1001" i="7"/>
  <c r="E1001" i="7"/>
  <c r="A895" i="7"/>
  <c r="B895" i="7"/>
  <c r="C895" i="7"/>
  <c r="D895" i="7"/>
  <c r="E895" i="7"/>
  <c r="A3920" i="7"/>
  <c r="B3920" i="7"/>
  <c r="C3920" i="7"/>
  <c r="D3920" i="7"/>
  <c r="E3920" i="7"/>
  <c r="A4175" i="7"/>
  <c r="B4175" i="7"/>
  <c r="C4175" i="7"/>
  <c r="D4175" i="7"/>
  <c r="E4175" i="7"/>
  <c r="A2148" i="7"/>
  <c r="B2148" i="7"/>
  <c r="C2148" i="7"/>
  <c r="D2148" i="7"/>
  <c r="E2148" i="7"/>
  <c r="A4114" i="7"/>
  <c r="B4114" i="7"/>
  <c r="C4114" i="7"/>
  <c r="D4114" i="7"/>
  <c r="E4114" i="7"/>
  <c r="A3698" i="7"/>
  <c r="B3698" i="7"/>
  <c r="C3698" i="7"/>
  <c r="D3698" i="7"/>
  <c r="E3698" i="7"/>
  <c r="A840" i="7"/>
  <c r="B840" i="7"/>
  <c r="C840" i="7"/>
  <c r="D840" i="7"/>
  <c r="E840" i="7"/>
  <c r="A2005" i="7"/>
  <c r="B2005" i="7"/>
  <c r="C2005" i="7"/>
  <c r="D2005" i="7"/>
  <c r="E2005" i="7"/>
  <c r="A1010" i="7"/>
  <c r="B1010" i="7"/>
  <c r="C1010" i="7"/>
  <c r="D1010" i="7"/>
  <c r="E1010" i="7"/>
  <c r="A1260" i="7"/>
  <c r="B1260" i="7"/>
  <c r="C1260" i="7"/>
  <c r="D1260" i="7"/>
  <c r="E1260" i="7"/>
  <c r="A1216" i="7"/>
  <c r="B1216" i="7"/>
  <c r="C1216" i="7"/>
  <c r="D1216" i="7"/>
  <c r="E1216" i="7"/>
  <c r="A3706" i="7"/>
  <c r="B3706" i="7"/>
  <c r="C3706" i="7"/>
  <c r="D3706" i="7"/>
  <c r="E3706" i="7"/>
  <c r="A2086" i="7"/>
  <c r="B2086" i="7"/>
  <c r="C2086" i="7"/>
  <c r="D2086" i="7"/>
  <c r="E2086" i="7"/>
  <c r="A2152" i="7"/>
  <c r="B2152" i="7"/>
  <c r="C2152" i="7"/>
  <c r="D2152" i="7"/>
  <c r="E2152" i="7"/>
  <c r="A1596" i="7"/>
  <c r="B1596" i="7"/>
  <c r="C1596" i="7"/>
  <c r="D1596" i="7"/>
  <c r="E1596" i="7"/>
  <c r="A2435" i="7"/>
  <c r="B2435" i="7"/>
  <c r="C2435" i="7"/>
  <c r="D2435" i="7"/>
  <c r="E2435" i="7"/>
  <c r="A3257" i="7"/>
  <c r="B3257" i="7"/>
  <c r="C3257" i="7"/>
  <c r="D3257" i="7"/>
  <c r="E3257" i="7"/>
  <c r="A1100" i="7"/>
  <c r="B1100" i="7"/>
  <c r="C1100" i="7"/>
  <c r="D1100" i="7"/>
  <c r="E1100" i="7"/>
  <c r="A762" i="7"/>
  <c r="B762" i="7"/>
  <c r="C762" i="7"/>
  <c r="D762" i="7"/>
  <c r="E762" i="7"/>
  <c r="A806" i="7"/>
  <c r="B806" i="7"/>
  <c r="C806" i="7"/>
  <c r="D806" i="7"/>
  <c r="E806" i="7"/>
  <c r="A3216" i="7"/>
  <c r="B3216" i="7"/>
  <c r="C3216" i="7"/>
  <c r="D3216" i="7"/>
  <c r="E3216" i="7"/>
  <c r="A984" i="7"/>
  <c r="B984" i="7"/>
  <c r="C984" i="7"/>
  <c r="D984" i="7"/>
  <c r="E984" i="7"/>
  <c r="A807" i="7"/>
  <c r="B807" i="7"/>
  <c r="C807" i="7"/>
  <c r="D807" i="7"/>
  <c r="E807" i="7"/>
  <c r="A2844" i="7"/>
  <c r="B2844" i="7"/>
  <c r="C2844" i="7"/>
  <c r="D2844" i="7"/>
  <c r="E2844" i="7"/>
  <c r="A4044" i="7"/>
  <c r="B4044" i="7"/>
  <c r="C4044" i="7"/>
  <c r="D4044" i="7"/>
  <c r="E4044" i="7"/>
  <c r="A1106" i="7"/>
  <c r="B1106" i="7"/>
  <c r="C1106" i="7"/>
  <c r="D1106" i="7"/>
  <c r="E1106" i="7"/>
  <c r="A555" i="7"/>
  <c r="B555" i="7"/>
  <c r="C555" i="7"/>
  <c r="D555" i="7"/>
  <c r="E555" i="7"/>
  <c r="A3580" i="7"/>
  <c r="B3580" i="7"/>
  <c r="C3580" i="7"/>
  <c r="D3580" i="7"/>
  <c r="E3580" i="7"/>
  <c r="A4043" i="7"/>
  <c r="B4043" i="7"/>
  <c r="C4043" i="7"/>
  <c r="D4043" i="7"/>
  <c r="E4043" i="7"/>
  <c r="A2045" i="7"/>
  <c r="B2045" i="7"/>
  <c r="C2045" i="7"/>
  <c r="D2045" i="7"/>
  <c r="E2045" i="7"/>
  <c r="A1941" i="7"/>
  <c r="B1941" i="7"/>
  <c r="C1941" i="7"/>
  <c r="D1941" i="7"/>
  <c r="E1941" i="7"/>
  <c r="A3816" i="7"/>
  <c r="B3816" i="7"/>
  <c r="C3816" i="7"/>
  <c r="D3816" i="7"/>
  <c r="E3816" i="7"/>
  <c r="A3298" i="7"/>
  <c r="B3298" i="7"/>
  <c r="C3298" i="7"/>
  <c r="D3298" i="7"/>
  <c r="E3298" i="7"/>
  <c r="A4001" i="7"/>
  <c r="B4001" i="7"/>
  <c r="C4001" i="7"/>
  <c r="D4001" i="7"/>
  <c r="E4001" i="7"/>
  <c r="A2215" i="7"/>
  <c r="B2215" i="7"/>
  <c r="C2215" i="7"/>
  <c r="D2215" i="7"/>
  <c r="E2215" i="7"/>
  <c r="A100" i="7"/>
  <c r="B100" i="7"/>
  <c r="C100" i="7"/>
  <c r="D100" i="7"/>
  <c r="E100" i="7"/>
  <c r="A3551" i="7"/>
  <c r="B3551" i="7"/>
  <c r="C3551" i="7"/>
  <c r="D3551" i="7"/>
  <c r="E3551" i="7"/>
  <c r="A1239" i="7"/>
  <c r="B1239" i="7"/>
  <c r="C1239" i="7"/>
  <c r="D1239" i="7"/>
  <c r="E1239" i="7"/>
  <c r="A1601" i="7"/>
  <c r="B1601" i="7"/>
  <c r="C1601" i="7"/>
  <c r="D1601" i="7"/>
  <c r="E1601" i="7"/>
  <c r="A2608" i="7"/>
  <c r="B2608" i="7"/>
  <c r="C2608" i="7"/>
  <c r="D2608" i="7"/>
  <c r="E2608" i="7"/>
  <c r="A3351" i="7"/>
  <c r="B3351" i="7"/>
  <c r="C3351" i="7"/>
  <c r="D3351" i="7"/>
  <c r="E3351" i="7"/>
  <c r="A3265" i="7"/>
  <c r="B3265" i="7"/>
  <c r="C3265" i="7"/>
  <c r="D3265" i="7"/>
  <c r="E3265" i="7"/>
  <c r="A1589" i="7"/>
  <c r="B1589" i="7"/>
  <c r="C1589" i="7"/>
  <c r="D1589" i="7"/>
  <c r="E1589" i="7"/>
  <c r="A3630" i="7"/>
  <c r="B3630" i="7"/>
  <c r="C3630" i="7"/>
  <c r="D3630" i="7"/>
  <c r="E3630" i="7"/>
  <c r="A1399" i="7"/>
  <c r="B1399" i="7"/>
  <c r="C1399" i="7"/>
  <c r="D1399" i="7"/>
  <c r="E1399" i="7"/>
  <c r="A439" i="7"/>
  <c r="B439" i="7"/>
  <c r="C439" i="7"/>
  <c r="D439" i="7"/>
  <c r="E439" i="7"/>
  <c r="A1011" i="7"/>
  <c r="B1011" i="7"/>
  <c r="C1011" i="7"/>
  <c r="D1011" i="7"/>
  <c r="E1011" i="7"/>
  <c r="A3052" i="7"/>
  <c r="B3052" i="7"/>
  <c r="C3052" i="7"/>
  <c r="D3052" i="7"/>
  <c r="E3052" i="7"/>
  <c r="A1785" i="7"/>
  <c r="B1785" i="7"/>
  <c r="C1785" i="7"/>
  <c r="D1785" i="7"/>
  <c r="E1785" i="7"/>
  <c r="A3520" i="7"/>
  <c r="B3520" i="7"/>
  <c r="C3520" i="7"/>
  <c r="D3520" i="7"/>
  <c r="E3520" i="7"/>
  <c r="A2138" i="7"/>
  <c r="B2138" i="7"/>
  <c r="C2138" i="7"/>
  <c r="D2138" i="7"/>
  <c r="E2138" i="7"/>
  <c r="A2924" i="7"/>
  <c r="B2924" i="7"/>
  <c r="C2924" i="7"/>
  <c r="D2924" i="7"/>
  <c r="E2924" i="7"/>
  <c r="A97" i="7"/>
  <c r="B97" i="7"/>
  <c r="C97" i="7"/>
  <c r="D97" i="7"/>
  <c r="E97" i="7"/>
  <c r="A620" i="7"/>
  <c r="B620" i="7"/>
  <c r="C620" i="7"/>
  <c r="D620" i="7"/>
  <c r="E620" i="7"/>
  <c r="A3451" i="7"/>
  <c r="B3451" i="7"/>
  <c r="C3451" i="7"/>
  <c r="D3451" i="7"/>
  <c r="E3451" i="7"/>
  <c r="A145" i="7"/>
  <c r="B145" i="7"/>
  <c r="C145" i="7"/>
  <c r="D145" i="7"/>
  <c r="E145" i="7"/>
  <c r="A2374" i="7"/>
  <c r="B2374" i="7"/>
  <c r="C2374" i="7"/>
  <c r="D2374" i="7"/>
  <c r="E2374" i="7"/>
  <c r="A3002" i="7"/>
  <c r="B3002" i="7"/>
  <c r="C3002" i="7"/>
  <c r="D3002" i="7"/>
  <c r="E3002" i="7"/>
  <c r="A119" i="7"/>
  <c r="B119" i="7"/>
  <c r="C119" i="7"/>
  <c r="D119" i="7"/>
  <c r="E119" i="7"/>
  <c r="A1594" i="7"/>
  <c r="B1594" i="7"/>
  <c r="C1594" i="7"/>
  <c r="D1594" i="7"/>
  <c r="E1594" i="7"/>
  <c r="A2689" i="7"/>
  <c r="B2689" i="7"/>
  <c r="C2689" i="7"/>
  <c r="D2689" i="7"/>
  <c r="E2689" i="7"/>
  <c r="A1657" i="7"/>
  <c r="B1657" i="7"/>
  <c r="C1657" i="7"/>
  <c r="D1657" i="7"/>
  <c r="E1657" i="7"/>
  <c r="A1971" i="7"/>
  <c r="B1971" i="7"/>
  <c r="C1971" i="7"/>
  <c r="D1971" i="7"/>
  <c r="E1971" i="7"/>
  <c r="A3042" i="7"/>
  <c r="B3042" i="7"/>
  <c r="C3042" i="7"/>
  <c r="D3042" i="7"/>
  <c r="E3042" i="7"/>
  <c r="A2753" i="7"/>
  <c r="B2753" i="7"/>
  <c r="C2753" i="7"/>
  <c r="D2753" i="7"/>
  <c r="E2753" i="7"/>
  <c r="A505" i="7"/>
  <c r="B505" i="7"/>
  <c r="C505" i="7"/>
  <c r="D505" i="7"/>
  <c r="E505" i="7"/>
  <c r="A1035" i="7"/>
  <c r="B1035" i="7"/>
  <c r="C1035" i="7"/>
  <c r="D1035" i="7"/>
  <c r="E1035" i="7"/>
  <c r="A1036" i="7"/>
  <c r="B1036" i="7"/>
  <c r="C1036" i="7"/>
  <c r="D1036" i="7"/>
  <c r="E1036" i="7"/>
  <c r="A3685" i="7"/>
  <c r="B3685" i="7"/>
  <c r="C3685" i="7"/>
  <c r="D3685" i="7"/>
  <c r="E3685" i="7"/>
  <c r="A3310" i="7"/>
  <c r="B3310" i="7"/>
  <c r="C3310" i="7"/>
  <c r="D3310" i="7"/>
  <c r="E3310" i="7"/>
  <c r="A611" i="7"/>
  <c r="B611" i="7"/>
  <c r="C611" i="7"/>
  <c r="D611" i="7"/>
  <c r="E611" i="7"/>
  <c r="A883" i="7"/>
  <c r="B883" i="7"/>
  <c r="C883" i="7"/>
  <c r="D883" i="7"/>
  <c r="E883" i="7"/>
  <c r="A4121" i="7"/>
  <c r="B4121" i="7"/>
  <c r="C4121" i="7"/>
  <c r="D4121" i="7"/>
  <c r="E4121" i="7"/>
  <c r="A2407" i="7"/>
  <c r="B2407" i="7"/>
  <c r="C2407" i="7"/>
  <c r="D2407" i="7"/>
  <c r="E2407" i="7"/>
  <c r="A1237" i="7"/>
  <c r="B1237" i="7"/>
  <c r="C1237" i="7"/>
  <c r="D1237" i="7"/>
  <c r="E1237" i="7"/>
  <c r="A3767" i="7"/>
  <c r="B3767" i="7"/>
  <c r="C3767" i="7"/>
  <c r="D3767" i="7"/>
  <c r="E3767" i="7"/>
  <c r="A752" i="7"/>
  <c r="B752" i="7"/>
  <c r="C752" i="7"/>
  <c r="D752" i="7"/>
  <c r="E752" i="7"/>
  <c r="A2182" i="7"/>
  <c r="B2182" i="7"/>
  <c r="C2182" i="7"/>
  <c r="D2182" i="7"/>
  <c r="E2182" i="7"/>
  <c r="A1828" i="7"/>
  <c r="B1828" i="7"/>
  <c r="C1828" i="7"/>
  <c r="D1828" i="7"/>
  <c r="E1828" i="7"/>
  <c r="A4086" i="7"/>
  <c r="B4086" i="7"/>
  <c r="C4086" i="7"/>
  <c r="D4086" i="7"/>
  <c r="E4086" i="7"/>
  <c r="A3017" i="7"/>
  <c r="B3017" i="7"/>
  <c r="C3017" i="7"/>
  <c r="D3017" i="7"/>
  <c r="E3017" i="7"/>
  <c r="A2295" i="7"/>
  <c r="B2295" i="7"/>
  <c r="C2295" i="7"/>
  <c r="D2295" i="7"/>
  <c r="E2295" i="7"/>
  <c r="A288" i="7"/>
  <c r="B288" i="7"/>
  <c r="C288" i="7"/>
  <c r="D288" i="7"/>
  <c r="E288" i="7"/>
  <c r="A4211" i="7"/>
  <c r="B4211" i="7"/>
  <c r="C4211" i="7"/>
  <c r="D4211" i="7"/>
  <c r="E4211" i="7"/>
  <c r="A381" i="7"/>
  <c r="B381" i="7"/>
  <c r="C381" i="7"/>
  <c r="D381" i="7"/>
  <c r="E381" i="7"/>
  <c r="A2164" i="7"/>
  <c r="B2164" i="7"/>
  <c r="C2164" i="7"/>
  <c r="D2164" i="7"/>
  <c r="E2164" i="7"/>
  <c r="A1313" i="7"/>
  <c r="B1313" i="7"/>
  <c r="C1313" i="7"/>
  <c r="D1313" i="7"/>
  <c r="E1313" i="7"/>
  <c r="A3299" i="7"/>
  <c r="B3299" i="7"/>
  <c r="C3299" i="7"/>
  <c r="D3299" i="7"/>
  <c r="E3299" i="7"/>
  <c r="A540" i="7"/>
  <c r="B540" i="7"/>
  <c r="C540" i="7"/>
  <c r="D540" i="7"/>
  <c r="E540" i="7"/>
  <c r="A2679" i="7"/>
  <c r="B2679" i="7"/>
  <c r="C2679" i="7"/>
  <c r="D2679" i="7"/>
  <c r="E2679" i="7"/>
  <c r="A2922" i="7"/>
  <c r="B2922" i="7"/>
  <c r="C2922" i="7"/>
  <c r="D2922" i="7"/>
  <c r="E2922" i="7"/>
  <c r="A1581" i="7"/>
  <c r="B1581" i="7"/>
  <c r="C1581" i="7"/>
  <c r="D1581" i="7"/>
  <c r="E1581" i="7"/>
  <c r="A3829" i="7"/>
  <c r="B3829" i="7"/>
  <c r="C3829" i="7"/>
  <c r="D3829" i="7"/>
  <c r="E3829" i="7"/>
  <c r="A3198" i="7"/>
  <c r="B3198" i="7"/>
  <c r="C3198" i="7"/>
  <c r="D3198" i="7"/>
  <c r="E3198" i="7"/>
  <c r="A367" i="7"/>
  <c r="B367" i="7"/>
  <c r="C367" i="7"/>
  <c r="D367" i="7"/>
  <c r="E367" i="7"/>
  <c r="A2892" i="7"/>
  <c r="B2892" i="7"/>
  <c r="C2892" i="7"/>
  <c r="D2892" i="7"/>
  <c r="E2892" i="7"/>
  <c r="A882" i="7"/>
  <c r="B882" i="7"/>
  <c r="C882" i="7"/>
  <c r="D882" i="7"/>
  <c r="E882" i="7"/>
  <c r="A3029" i="7"/>
  <c r="B3029" i="7"/>
  <c r="C3029" i="7"/>
  <c r="D3029" i="7"/>
  <c r="E3029" i="7"/>
  <c r="A2194" i="7"/>
  <c r="B2194" i="7"/>
  <c r="C2194" i="7"/>
  <c r="D2194" i="7"/>
  <c r="E2194" i="7"/>
  <c r="A18" i="7"/>
  <c r="B18" i="7"/>
  <c r="C18" i="7"/>
  <c r="D18" i="7"/>
  <c r="E18" i="7"/>
  <c r="A885" i="7"/>
  <c r="B885" i="7"/>
  <c r="C885" i="7"/>
  <c r="D885" i="7"/>
  <c r="E885" i="7"/>
  <c r="A2044" i="7"/>
  <c r="B2044" i="7"/>
  <c r="C2044" i="7"/>
  <c r="D2044" i="7"/>
  <c r="E2044" i="7"/>
  <c r="A4363" i="7"/>
  <c r="B4363" i="7"/>
  <c r="C4363" i="7"/>
  <c r="D4363" i="7"/>
  <c r="E4363" i="7"/>
  <c r="A3001" i="7"/>
  <c r="B3001" i="7"/>
  <c r="C3001" i="7"/>
  <c r="D3001" i="7"/>
  <c r="E3001" i="7"/>
  <c r="A693" i="7"/>
  <c r="B693" i="7"/>
  <c r="C693" i="7"/>
  <c r="D693" i="7"/>
  <c r="E693" i="7"/>
  <c r="A2433" i="7"/>
  <c r="B2433" i="7"/>
  <c r="C2433" i="7"/>
  <c r="D2433" i="7"/>
  <c r="E2433" i="7"/>
  <c r="A3317" i="7"/>
  <c r="B3317" i="7"/>
  <c r="C3317" i="7"/>
  <c r="D3317" i="7"/>
  <c r="E3317" i="7"/>
  <c r="A1379" i="7"/>
  <c r="B1379" i="7"/>
  <c r="C1379" i="7"/>
  <c r="D1379" i="7"/>
  <c r="E1379" i="7"/>
  <c r="A1544" i="7"/>
  <c r="B1544" i="7"/>
  <c r="C1544" i="7"/>
  <c r="D1544" i="7"/>
  <c r="E1544" i="7"/>
  <c r="A906" i="7"/>
  <c r="B906" i="7"/>
  <c r="C906" i="7"/>
  <c r="D906" i="7"/>
  <c r="E906" i="7"/>
  <c r="A730" i="7"/>
  <c r="B730" i="7"/>
  <c r="C730" i="7"/>
  <c r="D730" i="7"/>
  <c r="E730" i="7"/>
  <c r="A2941" i="7"/>
  <c r="B2941" i="7"/>
  <c r="C2941" i="7"/>
  <c r="D2941" i="7"/>
  <c r="E2941" i="7"/>
  <c r="A3304" i="7"/>
  <c r="B3304" i="7"/>
  <c r="C3304" i="7"/>
  <c r="D3304" i="7"/>
  <c r="E3304" i="7"/>
  <c r="A329" i="7"/>
  <c r="B329" i="7"/>
  <c r="C329" i="7"/>
  <c r="D329" i="7"/>
  <c r="E329" i="7"/>
  <c r="A2835" i="7"/>
  <c r="B2835" i="7"/>
  <c r="C2835" i="7"/>
  <c r="D2835" i="7"/>
  <c r="E2835" i="7"/>
  <c r="A2845" i="7"/>
  <c r="B2845" i="7"/>
  <c r="C2845" i="7"/>
  <c r="D2845" i="7"/>
  <c r="E2845" i="7"/>
  <c r="A1973" i="7"/>
  <c r="B1973" i="7"/>
  <c r="C1973" i="7"/>
  <c r="D1973" i="7"/>
  <c r="E1973" i="7"/>
  <c r="A3649" i="7"/>
  <c r="B3649" i="7"/>
  <c r="C3649" i="7"/>
  <c r="D3649" i="7"/>
  <c r="E3649" i="7"/>
  <c r="A1198" i="7"/>
  <c r="B1198" i="7"/>
  <c r="C1198" i="7"/>
  <c r="D1198" i="7"/>
  <c r="E1198" i="7"/>
  <c r="A2649" i="7"/>
  <c r="B2649" i="7"/>
  <c r="C2649" i="7"/>
  <c r="D2649" i="7"/>
  <c r="E2649" i="7"/>
  <c r="A2212" i="7"/>
  <c r="B2212" i="7"/>
  <c r="C2212" i="7"/>
  <c r="D2212" i="7"/>
  <c r="E2212" i="7"/>
  <c r="A2661" i="7"/>
  <c r="B2661" i="7"/>
  <c r="C2661" i="7"/>
  <c r="D2661" i="7"/>
  <c r="E2661" i="7"/>
  <c r="A1371" i="7"/>
  <c r="B1371" i="7"/>
  <c r="C1371" i="7"/>
  <c r="D1371" i="7"/>
  <c r="E1371" i="7"/>
  <c r="A1481" i="7"/>
  <c r="B1481" i="7"/>
  <c r="C1481" i="7"/>
  <c r="D1481" i="7"/>
  <c r="E1481" i="7"/>
  <c r="A3596" i="7"/>
  <c r="B3596" i="7"/>
  <c r="C3596" i="7"/>
  <c r="D3596" i="7"/>
  <c r="E3596" i="7"/>
  <c r="A4222" i="7"/>
  <c r="B4222" i="7"/>
  <c r="C4222" i="7"/>
  <c r="D4222" i="7"/>
  <c r="E4222" i="7"/>
  <c r="A31" i="7"/>
  <c r="B31" i="7"/>
  <c r="C31" i="7"/>
  <c r="D31" i="7"/>
  <c r="E31" i="7"/>
  <c r="A4139" i="7"/>
  <c r="B4139" i="7"/>
  <c r="C4139" i="7"/>
  <c r="D4139" i="7"/>
  <c r="E4139" i="7"/>
  <c r="A2161" i="7"/>
  <c r="B2161" i="7"/>
  <c r="C2161" i="7"/>
  <c r="D2161" i="7"/>
  <c r="E2161" i="7"/>
  <c r="A4208" i="7"/>
  <c r="B4208" i="7"/>
  <c r="C4208" i="7"/>
  <c r="D4208" i="7"/>
  <c r="E4208" i="7"/>
  <c r="A285" i="7"/>
  <c r="B285" i="7"/>
  <c r="C285" i="7"/>
  <c r="D285" i="7"/>
  <c r="E285" i="7"/>
  <c r="A1037" i="7"/>
  <c r="B1037" i="7"/>
  <c r="C1037" i="7"/>
  <c r="D1037" i="7"/>
  <c r="E1037" i="7"/>
  <c r="A4146" i="7"/>
  <c r="B4146" i="7"/>
  <c r="C4146" i="7"/>
  <c r="D4146" i="7"/>
  <c r="E4146" i="7"/>
  <c r="A3950" i="7"/>
  <c r="B3950" i="7"/>
  <c r="C3950" i="7"/>
  <c r="D3950" i="7"/>
  <c r="E3950" i="7"/>
  <c r="A4351" i="7"/>
  <c r="B4351" i="7"/>
  <c r="C4351" i="7"/>
  <c r="D4351" i="7"/>
  <c r="E4351" i="7"/>
  <c r="A857" i="7"/>
  <c r="B857" i="7"/>
  <c r="C857" i="7"/>
  <c r="D857" i="7"/>
  <c r="E857" i="7"/>
  <c r="A2185" i="7"/>
  <c r="B2185" i="7"/>
  <c r="C2185" i="7"/>
  <c r="D2185" i="7"/>
  <c r="E2185" i="7"/>
  <c r="A2723" i="7"/>
  <c r="B2723" i="7"/>
  <c r="C2723" i="7"/>
  <c r="D2723" i="7"/>
  <c r="E2723" i="7"/>
  <c r="A2731" i="7"/>
  <c r="B2731" i="7"/>
  <c r="C2731" i="7"/>
  <c r="D2731" i="7"/>
  <c r="E2731" i="7"/>
  <c r="A828" i="7"/>
  <c r="B828" i="7"/>
  <c r="C828" i="7"/>
  <c r="D828" i="7"/>
  <c r="E828" i="7"/>
  <c r="A2492" i="7"/>
  <c r="B2492" i="7"/>
  <c r="C2492" i="7"/>
  <c r="D2492" i="7"/>
  <c r="E2492" i="7"/>
  <c r="A2463" i="7"/>
  <c r="B2463" i="7"/>
  <c r="C2463" i="7"/>
  <c r="D2463" i="7"/>
  <c r="E2463" i="7"/>
  <c r="A1311" i="7"/>
  <c r="B1311" i="7"/>
  <c r="C1311" i="7"/>
  <c r="D1311" i="7"/>
  <c r="E1311" i="7"/>
  <c r="A2859" i="7"/>
  <c r="B2859" i="7"/>
  <c r="C2859" i="7"/>
  <c r="D2859" i="7"/>
  <c r="E2859" i="7"/>
  <c r="A4312" i="7"/>
  <c r="B4312" i="7"/>
  <c r="C4312" i="7"/>
  <c r="D4312" i="7"/>
  <c r="E4312" i="7"/>
  <c r="A3366" i="7"/>
  <c r="B3366" i="7"/>
  <c r="C3366" i="7"/>
  <c r="D3366" i="7"/>
  <c r="E3366" i="7"/>
  <c r="A3150" i="7"/>
  <c r="B3150" i="7"/>
  <c r="C3150" i="7"/>
  <c r="D3150" i="7"/>
  <c r="E3150" i="7"/>
  <c r="A499" i="7"/>
  <c r="B499" i="7"/>
  <c r="C499" i="7"/>
  <c r="D499" i="7"/>
  <c r="E499" i="7"/>
  <c r="A4277" i="7"/>
  <c r="B4277" i="7"/>
  <c r="C4277" i="7"/>
  <c r="D4277" i="7"/>
  <c r="E4277" i="7"/>
  <c r="A2546" i="7"/>
  <c r="B2546" i="7"/>
  <c r="C2546" i="7"/>
  <c r="D2546" i="7"/>
  <c r="E2546" i="7"/>
  <c r="A576" i="7"/>
  <c r="B576" i="7"/>
  <c r="C576" i="7"/>
  <c r="D576" i="7"/>
  <c r="E576" i="7"/>
  <c r="A3523" i="7"/>
  <c r="B3523" i="7"/>
  <c r="C3523" i="7"/>
  <c r="D3523" i="7"/>
  <c r="E3523" i="7"/>
  <c r="A323" i="7"/>
  <c r="B323" i="7"/>
  <c r="C323" i="7"/>
  <c r="D323" i="7"/>
  <c r="E323" i="7"/>
  <c r="A4167" i="7"/>
  <c r="B4167" i="7"/>
  <c r="C4167" i="7"/>
  <c r="D4167" i="7"/>
  <c r="E4167" i="7"/>
  <c r="A1226" i="7"/>
  <c r="B1226" i="7"/>
  <c r="C1226" i="7"/>
  <c r="D1226" i="7"/>
  <c r="E1226" i="7"/>
  <c r="A4084" i="7"/>
  <c r="B4084" i="7"/>
  <c r="C4084" i="7"/>
  <c r="D4084" i="7"/>
  <c r="E4084" i="7"/>
  <c r="A2354" i="7"/>
  <c r="B2354" i="7"/>
  <c r="C2354" i="7"/>
  <c r="D2354" i="7"/>
  <c r="E2354" i="7"/>
  <c r="A561" i="7"/>
  <c r="B561" i="7"/>
  <c r="C561" i="7"/>
  <c r="D561" i="7"/>
  <c r="E561" i="7"/>
  <c r="A3409" i="7"/>
  <c r="B3409" i="7"/>
  <c r="C3409" i="7"/>
  <c r="D3409" i="7"/>
  <c r="E3409" i="7"/>
  <c r="A2087" i="7"/>
  <c r="B2087" i="7"/>
  <c r="C2087" i="7"/>
  <c r="D2087" i="7"/>
  <c r="E2087" i="7"/>
  <c r="A2958" i="7"/>
  <c r="B2958" i="7"/>
  <c r="C2958" i="7"/>
  <c r="D2958" i="7"/>
  <c r="E2958" i="7"/>
  <c r="A1595" i="7"/>
  <c r="B1595" i="7"/>
  <c r="C1595" i="7"/>
  <c r="D1595" i="7"/>
  <c r="E1595" i="7"/>
  <c r="A3899" i="7"/>
  <c r="B3899" i="7"/>
  <c r="C3899" i="7"/>
  <c r="D3899" i="7"/>
  <c r="E3899" i="7"/>
  <c r="A911" i="7"/>
  <c r="B911" i="7"/>
  <c r="C911" i="7"/>
  <c r="D911" i="7"/>
  <c r="E911" i="7"/>
  <c r="A591" i="7"/>
  <c r="B591" i="7"/>
  <c r="C591" i="7"/>
  <c r="D591" i="7"/>
  <c r="E591" i="7"/>
  <c r="A521" i="7"/>
  <c r="B521" i="7"/>
  <c r="C521" i="7"/>
  <c r="D521" i="7"/>
  <c r="E521" i="7"/>
  <c r="A2299" i="7"/>
  <c r="B2299" i="7"/>
  <c r="C2299" i="7"/>
  <c r="D2299" i="7"/>
  <c r="E2299" i="7"/>
  <c r="A705" i="7"/>
  <c r="B705" i="7"/>
  <c r="C705" i="7"/>
  <c r="D705" i="7"/>
  <c r="E705" i="7"/>
  <c r="A486" i="7"/>
  <c r="B486" i="7"/>
  <c r="C486" i="7"/>
  <c r="D486" i="7"/>
  <c r="E486" i="7"/>
  <c r="A2284" i="7"/>
  <c r="B2284" i="7"/>
  <c r="C2284" i="7"/>
  <c r="D2284" i="7"/>
  <c r="E2284" i="7"/>
  <c r="A1690" i="7"/>
  <c r="B1690" i="7"/>
  <c r="C1690" i="7"/>
  <c r="D1690" i="7"/>
  <c r="E1690" i="7"/>
  <c r="A317" i="7"/>
  <c r="B317" i="7"/>
  <c r="C317" i="7"/>
  <c r="D317" i="7"/>
  <c r="E317" i="7"/>
  <c r="A3166" i="7"/>
  <c r="B3166" i="7"/>
  <c r="C3166" i="7"/>
  <c r="D3166" i="7"/>
  <c r="E3166" i="7"/>
  <c r="A4258" i="7"/>
  <c r="B4258" i="7"/>
  <c r="C4258" i="7"/>
  <c r="D4258" i="7"/>
  <c r="E4258" i="7"/>
  <c r="A597" i="7"/>
  <c r="B597" i="7"/>
  <c r="C597" i="7"/>
  <c r="D597" i="7"/>
  <c r="E597" i="7"/>
  <c r="A1344" i="7"/>
  <c r="B1344" i="7"/>
  <c r="C1344" i="7"/>
  <c r="D1344" i="7"/>
  <c r="E1344" i="7"/>
  <c r="A2688" i="7"/>
  <c r="B2688" i="7"/>
  <c r="C2688" i="7"/>
  <c r="D2688" i="7"/>
  <c r="E2688" i="7"/>
  <c r="A2336" i="7"/>
  <c r="B2336" i="7"/>
  <c r="C2336" i="7"/>
  <c r="D2336" i="7"/>
  <c r="E2336" i="7"/>
  <c r="A835" i="7"/>
  <c r="B835" i="7"/>
  <c r="C835" i="7"/>
  <c r="D835" i="7"/>
  <c r="E835" i="7"/>
  <c r="A1353" i="7"/>
  <c r="B1353" i="7"/>
  <c r="C1353" i="7"/>
  <c r="D1353" i="7"/>
  <c r="E1353" i="7"/>
  <c r="A538" i="7"/>
  <c r="B538" i="7"/>
  <c r="C538" i="7"/>
  <c r="D538" i="7"/>
  <c r="E538" i="7"/>
  <c r="A3661" i="7"/>
  <c r="B3661" i="7"/>
  <c r="C3661" i="7"/>
  <c r="D3661" i="7"/>
  <c r="E3661" i="7"/>
  <c r="A1802" i="7"/>
  <c r="B1802" i="7"/>
  <c r="C1802" i="7"/>
  <c r="D1802" i="7"/>
  <c r="E1802" i="7"/>
  <c r="A3421" i="7"/>
  <c r="B3421" i="7"/>
  <c r="C3421" i="7"/>
  <c r="D3421" i="7"/>
  <c r="E3421" i="7"/>
  <c r="A3835" i="7"/>
  <c r="B3835" i="7"/>
  <c r="C3835" i="7"/>
  <c r="D3835" i="7"/>
  <c r="E3835" i="7"/>
  <c r="A1314" i="7"/>
  <c r="B1314" i="7"/>
  <c r="C1314" i="7"/>
  <c r="D1314" i="7"/>
  <c r="E1314" i="7"/>
  <c r="A708" i="7"/>
  <c r="B708" i="7"/>
  <c r="C708" i="7"/>
  <c r="D708" i="7"/>
  <c r="E708" i="7"/>
  <c r="A2476" i="7"/>
  <c r="B2476" i="7"/>
  <c r="C2476" i="7"/>
  <c r="D2476" i="7"/>
  <c r="E2476" i="7"/>
  <c r="A164" i="7"/>
  <c r="B164" i="7"/>
  <c r="C164" i="7"/>
  <c r="D164" i="7"/>
  <c r="E164" i="7"/>
  <c r="A4213" i="7"/>
  <c r="B4213" i="7"/>
  <c r="C4213" i="7"/>
  <c r="D4213" i="7"/>
  <c r="E4213" i="7"/>
  <c r="A2621" i="7"/>
  <c r="B2621" i="7"/>
  <c r="C2621" i="7"/>
  <c r="D2621" i="7"/>
  <c r="E2621" i="7"/>
  <c r="A1304" i="7"/>
  <c r="B1304" i="7"/>
  <c r="C1304" i="7"/>
  <c r="D1304" i="7"/>
  <c r="E1304" i="7"/>
  <c r="A3249" i="7"/>
  <c r="B3249" i="7"/>
  <c r="C3249" i="7"/>
  <c r="D3249" i="7"/>
  <c r="E3249" i="7"/>
  <c r="A3628" i="7"/>
  <c r="B3628" i="7"/>
  <c r="C3628" i="7"/>
  <c r="D3628" i="7"/>
  <c r="E3628" i="7"/>
  <c r="A2966" i="7"/>
  <c r="B2966" i="7"/>
  <c r="C2966" i="7"/>
  <c r="D2966" i="7"/>
  <c r="E2966" i="7"/>
  <c r="A1949" i="7"/>
  <c r="B1949" i="7"/>
  <c r="C1949" i="7"/>
  <c r="D1949" i="7"/>
  <c r="E1949" i="7"/>
  <c r="A2408" i="7"/>
  <c r="B2408" i="7"/>
  <c r="C2408" i="7"/>
  <c r="D2408" i="7"/>
  <c r="E2408" i="7"/>
  <c r="A1761" i="7"/>
  <c r="B1761" i="7"/>
  <c r="C1761" i="7"/>
  <c r="D1761" i="7"/>
  <c r="E1761" i="7"/>
  <c r="A1762" i="7"/>
  <c r="B1762" i="7"/>
  <c r="C1762" i="7"/>
  <c r="D1762" i="7"/>
  <c r="E1762" i="7"/>
  <c r="A297" i="7"/>
  <c r="B297" i="7"/>
  <c r="C297" i="7"/>
  <c r="D297" i="7"/>
  <c r="E297" i="7"/>
  <c r="A3844" i="7"/>
  <c r="B3844" i="7"/>
  <c r="C3844" i="7"/>
  <c r="D3844" i="7"/>
  <c r="E3844" i="7"/>
  <c r="A1976" i="7"/>
  <c r="B1976" i="7"/>
  <c r="C1976" i="7"/>
  <c r="D1976" i="7"/>
  <c r="E1976" i="7"/>
  <c r="A4317" i="7"/>
  <c r="B4317" i="7"/>
  <c r="C4317" i="7"/>
  <c r="D4317" i="7"/>
  <c r="E4317" i="7"/>
  <c r="A2633" i="7"/>
  <c r="B2633" i="7"/>
  <c r="C2633" i="7"/>
  <c r="D2633" i="7"/>
  <c r="E2633" i="7"/>
  <c r="A290" i="7"/>
  <c r="B290" i="7"/>
  <c r="C290" i="7"/>
  <c r="D290" i="7"/>
  <c r="E290" i="7"/>
  <c r="A12" i="7"/>
  <c r="B12" i="7"/>
  <c r="C12" i="7"/>
  <c r="D12" i="7"/>
  <c r="E12" i="7"/>
  <c r="A3318" i="7"/>
  <c r="B3318" i="7"/>
  <c r="C3318" i="7"/>
  <c r="D3318" i="7"/>
  <c r="E3318" i="7"/>
  <c r="A256" i="7"/>
  <c r="B256" i="7"/>
  <c r="C256" i="7"/>
  <c r="D256" i="7"/>
  <c r="E256" i="7"/>
  <c r="A255" i="7"/>
  <c r="B255" i="7"/>
  <c r="C255" i="7"/>
  <c r="D255" i="7"/>
  <c r="E255" i="7"/>
  <c r="A3128" i="7"/>
  <c r="B3128" i="7"/>
  <c r="C3128" i="7"/>
  <c r="D3128" i="7"/>
  <c r="E3128" i="7"/>
  <c r="A1009" i="7"/>
  <c r="B1009" i="7"/>
  <c r="C1009" i="7"/>
  <c r="D1009" i="7"/>
  <c r="E1009" i="7"/>
  <c r="A3093" i="7"/>
  <c r="B3093" i="7"/>
  <c r="C3093" i="7"/>
  <c r="D3093" i="7"/>
  <c r="E3093" i="7"/>
  <c r="A933" i="7"/>
  <c r="B933" i="7"/>
  <c r="C933" i="7"/>
  <c r="D933" i="7"/>
  <c r="E933" i="7"/>
  <c r="A1730" i="7"/>
  <c r="B1730" i="7"/>
  <c r="C1730" i="7"/>
  <c r="D1730" i="7"/>
  <c r="E1730" i="7"/>
  <c r="A169" i="7"/>
  <c r="B169" i="7"/>
  <c r="C169" i="7"/>
  <c r="D169" i="7"/>
  <c r="E169" i="7"/>
  <c r="A1864" i="7"/>
  <c r="B1864" i="7"/>
  <c r="C1864" i="7"/>
  <c r="D1864" i="7"/>
  <c r="E1864" i="7"/>
  <c r="A534" i="7"/>
  <c r="B534" i="7"/>
  <c r="C534" i="7"/>
  <c r="D534" i="7"/>
  <c r="E534" i="7"/>
  <c r="A3332" i="7"/>
  <c r="B3332" i="7"/>
  <c r="C3332" i="7"/>
  <c r="D3332" i="7"/>
  <c r="E3332" i="7"/>
  <c r="A318" i="7"/>
  <c r="B318" i="7"/>
  <c r="C318" i="7"/>
  <c r="D318" i="7"/>
  <c r="E318" i="7"/>
  <c r="A3010" i="7"/>
  <c r="B3010" i="7"/>
  <c r="C3010" i="7"/>
  <c r="D3010" i="7"/>
  <c r="E3010" i="7"/>
  <c r="A4246" i="7"/>
  <c r="B4246" i="7"/>
  <c r="C4246" i="7"/>
  <c r="D4246" i="7"/>
  <c r="E4246" i="7"/>
  <c r="A1763" i="7"/>
  <c r="B1763" i="7"/>
  <c r="C1763" i="7"/>
  <c r="D1763" i="7"/>
  <c r="E1763" i="7"/>
  <c r="A2465" i="7"/>
  <c r="B2465" i="7"/>
  <c r="C2465" i="7"/>
  <c r="D2465" i="7"/>
  <c r="E2465" i="7"/>
  <c r="A1072" i="7"/>
  <c r="B1072" i="7"/>
  <c r="C1072" i="7"/>
  <c r="D1072" i="7"/>
  <c r="E1072" i="7"/>
  <c r="A3431" i="7"/>
  <c r="B3431" i="7"/>
  <c r="C3431" i="7"/>
  <c r="D3431" i="7"/>
  <c r="E3431" i="7"/>
  <c r="A3676" i="7"/>
  <c r="B3676" i="7"/>
  <c r="C3676" i="7"/>
  <c r="D3676" i="7"/>
  <c r="E3676" i="7"/>
  <c r="A1156" i="7"/>
  <c r="B1156" i="7"/>
  <c r="C1156" i="7"/>
  <c r="D1156" i="7"/>
  <c r="E1156" i="7"/>
  <c r="A4172" i="7"/>
  <c r="B4172" i="7"/>
  <c r="C4172" i="7"/>
  <c r="D4172" i="7"/>
  <c r="E4172" i="7"/>
  <c r="A272" i="7"/>
  <c r="B272" i="7"/>
  <c r="C272" i="7"/>
  <c r="D272" i="7"/>
  <c r="E272" i="7"/>
  <c r="A3646" i="7"/>
  <c r="B3646" i="7"/>
  <c r="C3646" i="7"/>
  <c r="D3646" i="7"/>
  <c r="E3646" i="7"/>
  <c r="A2930" i="7"/>
  <c r="B2930" i="7"/>
  <c r="C2930" i="7"/>
  <c r="D2930" i="7"/>
  <c r="E2930" i="7"/>
  <c r="A8" i="7"/>
  <c r="B8" i="7"/>
  <c r="C8" i="7"/>
  <c r="D8" i="7"/>
  <c r="E8" i="7"/>
  <c r="A3053" i="7"/>
  <c r="B3053" i="7"/>
  <c r="C3053" i="7"/>
  <c r="D3053" i="7"/>
  <c r="E3053" i="7"/>
  <c r="A1245" i="7"/>
  <c r="B1245" i="7"/>
  <c r="C1245" i="7"/>
  <c r="D1245" i="7"/>
  <c r="E1245" i="7"/>
  <c r="A3388" i="7"/>
  <c r="B3388" i="7"/>
  <c r="C3388" i="7"/>
  <c r="D3388" i="7"/>
  <c r="E3388" i="7"/>
  <c r="A1913" i="7"/>
  <c r="B1913" i="7"/>
  <c r="C1913" i="7"/>
  <c r="D1913" i="7"/>
  <c r="E1913" i="7"/>
  <c r="A1641" i="7"/>
  <c r="B1641" i="7"/>
  <c r="C1641" i="7"/>
  <c r="D1641" i="7"/>
  <c r="E1641" i="7"/>
  <c r="A2092" i="7"/>
  <c r="B2092" i="7"/>
  <c r="C2092" i="7"/>
  <c r="D2092" i="7"/>
  <c r="E2092" i="7"/>
  <c r="A156" i="7"/>
  <c r="B156" i="7"/>
  <c r="C156" i="7"/>
  <c r="D156" i="7"/>
  <c r="E156" i="7"/>
  <c r="A2134" i="7"/>
  <c r="B2134" i="7"/>
  <c r="C2134" i="7"/>
  <c r="D2134" i="7"/>
  <c r="E2134" i="7"/>
  <c r="A3035" i="7"/>
  <c r="B3035" i="7"/>
  <c r="C3035" i="7"/>
  <c r="D3035" i="7"/>
  <c r="E3035" i="7"/>
  <c r="A327" i="7"/>
  <c r="B327" i="7"/>
  <c r="C327" i="7"/>
  <c r="D327" i="7"/>
  <c r="E327" i="7"/>
  <c r="A1418" i="7"/>
  <c r="B1418" i="7"/>
  <c r="C1418" i="7"/>
  <c r="D1418" i="7"/>
  <c r="E1418" i="7"/>
  <c r="A4283" i="7"/>
  <c r="B4283" i="7"/>
  <c r="C4283" i="7"/>
  <c r="D4283" i="7"/>
  <c r="E4283" i="7"/>
  <c r="A1662" i="7"/>
  <c r="B1662" i="7"/>
  <c r="C1662" i="7"/>
  <c r="D1662" i="7"/>
  <c r="E1662" i="7"/>
  <c r="A2338" i="7"/>
  <c r="B2338" i="7"/>
  <c r="C2338" i="7"/>
  <c r="D2338" i="7"/>
  <c r="E2338" i="7"/>
  <c r="A2610" i="7"/>
  <c r="B2610" i="7"/>
  <c r="C2610" i="7"/>
  <c r="D2610" i="7"/>
  <c r="E2610" i="7"/>
  <c r="A1429" i="7"/>
  <c r="B1429" i="7"/>
  <c r="C1429" i="7"/>
  <c r="D1429" i="7"/>
  <c r="E1429" i="7"/>
  <c r="A2563" i="7"/>
  <c r="B2563" i="7"/>
  <c r="C2563" i="7"/>
  <c r="D2563" i="7"/>
  <c r="E2563" i="7"/>
  <c r="A2913" i="7"/>
  <c r="B2913" i="7"/>
  <c r="C2913" i="7"/>
  <c r="D2913" i="7"/>
  <c r="E2913" i="7"/>
  <c r="A3729" i="7"/>
  <c r="B3729" i="7"/>
  <c r="C3729" i="7"/>
  <c r="D3729" i="7"/>
  <c r="E3729" i="7"/>
  <c r="A1754" i="7"/>
  <c r="B1754" i="7"/>
  <c r="C1754" i="7"/>
  <c r="D1754" i="7"/>
  <c r="E1754" i="7"/>
  <c r="A2826" i="7"/>
  <c r="B2826" i="7"/>
  <c r="C2826" i="7"/>
  <c r="D2826" i="7"/>
  <c r="E2826" i="7"/>
  <c r="A241" i="7"/>
  <c r="B241" i="7"/>
  <c r="C241" i="7"/>
  <c r="D241" i="7"/>
  <c r="E241" i="7"/>
  <c r="A3977" i="7"/>
  <c r="B3977" i="7"/>
  <c r="C3977" i="7"/>
  <c r="D3977" i="7"/>
  <c r="E3977" i="7"/>
  <c r="A2159" i="7"/>
  <c r="B2159" i="7"/>
  <c r="C2159" i="7"/>
  <c r="D2159" i="7"/>
  <c r="E2159" i="7"/>
  <c r="A1472" i="7"/>
  <c r="B1472" i="7"/>
  <c r="C1472" i="7"/>
  <c r="D1472" i="7"/>
  <c r="E1472" i="7"/>
  <c r="A1193" i="7"/>
  <c r="B1193" i="7"/>
  <c r="C1193" i="7"/>
  <c r="D1193" i="7"/>
  <c r="E1193" i="7"/>
  <c r="A3407" i="7"/>
  <c r="B3407" i="7"/>
  <c r="C3407" i="7"/>
  <c r="D3407" i="7"/>
  <c r="E3407" i="7"/>
  <c r="A644" i="7"/>
  <c r="B644" i="7"/>
  <c r="C644" i="7"/>
  <c r="D644" i="7"/>
  <c r="E644" i="7"/>
  <c r="A3746" i="7"/>
  <c r="B3746" i="7"/>
  <c r="C3746" i="7"/>
  <c r="D3746" i="7"/>
  <c r="E3746" i="7"/>
  <c r="A281" i="7"/>
  <c r="B281" i="7"/>
  <c r="C281" i="7"/>
  <c r="D281" i="7"/>
  <c r="E281" i="7"/>
  <c r="A1197" i="7"/>
  <c r="B1197" i="7"/>
  <c r="C1197" i="7"/>
  <c r="D1197" i="7"/>
  <c r="E1197" i="7"/>
  <c r="A350" i="7"/>
  <c r="B350" i="7"/>
  <c r="C350" i="7"/>
  <c r="D350" i="7"/>
  <c r="E350" i="7"/>
  <c r="A903" i="7"/>
  <c r="B903" i="7"/>
  <c r="C903" i="7"/>
  <c r="D903" i="7"/>
  <c r="E903" i="7"/>
  <c r="A902" i="7"/>
  <c r="B902" i="7"/>
  <c r="C902" i="7"/>
  <c r="D902" i="7"/>
  <c r="E902" i="7"/>
  <c r="A1691" i="7"/>
  <c r="B1691" i="7"/>
  <c r="C1691" i="7"/>
  <c r="D1691" i="7"/>
  <c r="E1691" i="7"/>
  <c r="A858" i="7"/>
  <c r="B858" i="7"/>
  <c r="C858" i="7"/>
  <c r="D858" i="7"/>
  <c r="E858" i="7"/>
  <c r="A1846" i="7"/>
  <c r="B1846" i="7"/>
  <c r="C1846" i="7"/>
  <c r="D1846" i="7"/>
  <c r="E1846" i="7"/>
  <c r="A3073" i="7"/>
  <c r="B3073" i="7"/>
  <c r="C3073" i="7"/>
  <c r="D3073" i="7"/>
  <c r="E3073" i="7"/>
  <c r="A2450" i="7"/>
  <c r="B2450" i="7"/>
  <c r="C2450" i="7"/>
  <c r="D2450" i="7"/>
  <c r="E2450" i="7"/>
  <c r="A2888" i="7"/>
  <c r="B2888" i="7"/>
  <c r="C2888" i="7"/>
  <c r="D2888" i="7"/>
  <c r="E2888" i="7"/>
  <c r="A3452" i="7"/>
  <c r="B3452" i="7"/>
  <c r="C3452" i="7"/>
  <c r="D3452" i="7"/>
  <c r="E3452" i="7"/>
  <c r="A2193" i="7"/>
  <c r="B2193" i="7"/>
  <c r="C2193" i="7"/>
  <c r="D2193" i="7"/>
  <c r="E2193" i="7"/>
  <c r="A192" i="7"/>
  <c r="B192" i="7"/>
  <c r="C192" i="7"/>
  <c r="D192" i="7"/>
  <c r="E192" i="7"/>
  <c r="A2820" i="7"/>
  <c r="B2820" i="7"/>
  <c r="C2820" i="7"/>
  <c r="D2820" i="7"/>
  <c r="E2820" i="7"/>
  <c r="A2365" i="7"/>
  <c r="B2365" i="7"/>
  <c r="C2365" i="7"/>
  <c r="D2365" i="7"/>
  <c r="E2365" i="7"/>
  <c r="A1519" i="7"/>
  <c r="B1519" i="7"/>
  <c r="C1519" i="7"/>
  <c r="D1519" i="7"/>
  <c r="E1519" i="7"/>
  <c r="A1445" i="7"/>
  <c r="B1445" i="7"/>
  <c r="C1445" i="7"/>
  <c r="D1445" i="7"/>
  <c r="E1445" i="7"/>
  <c r="A3532" i="7"/>
  <c r="B3532" i="7"/>
  <c r="C3532" i="7"/>
  <c r="D3532" i="7"/>
  <c r="E3532" i="7"/>
  <c r="A1696" i="7"/>
  <c r="B1696" i="7"/>
  <c r="C1696" i="7"/>
  <c r="D1696" i="7"/>
  <c r="E1696" i="7"/>
  <c r="A2867" i="7"/>
  <c r="B2867" i="7"/>
  <c r="C2867" i="7"/>
  <c r="D2867" i="7"/>
  <c r="E2867" i="7"/>
  <c r="A491" i="7"/>
  <c r="B491" i="7"/>
  <c r="C491" i="7"/>
  <c r="D491" i="7"/>
  <c r="E491" i="7"/>
  <c r="A3936" i="7"/>
  <c r="B3936" i="7"/>
  <c r="C3936" i="7"/>
  <c r="D3936" i="7"/>
  <c r="E3936" i="7"/>
  <c r="A896" i="7"/>
  <c r="B896" i="7"/>
  <c r="C896" i="7"/>
  <c r="D896" i="7"/>
  <c r="E896" i="7"/>
  <c r="A3787" i="7"/>
  <c r="B3787" i="7"/>
  <c r="C3787" i="7"/>
  <c r="D3787" i="7"/>
  <c r="E3787" i="7"/>
  <c r="A3369" i="7"/>
  <c r="B3369" i="7"/>
  <c r="C3369" i="7"/>
  <c r="D3369" i="7"/>
  <c r="E3369" i="7"/>
  <c r="A671" i="7"/>
  <c r="B671" i="7"/>
  <c r="C671" i="7"/>
  <c r="D671" i="7"/>
  <c r="E671" i="7"/>
  <c r="A3144" i="7"/>
  <c r="B3144" i="7"/>
  <c r="C3144" i="7"/>
  <c r="D3144" i="7"/>
  <c r="E3144" i="7"/>
  <c r="A1165" i="7"/>
  <c r="B1165" i="7"/>
  <c r="C1165" i="7"/>
  <c r="D1165" i="7"/>
  <c r="E1165" i="7"/>
  <c r="A844" i="7"/>
  <c r="B844" i="7"/>
  <c r="C844" i="7"/>
  <c r="D844" i="7"/>
  <c r="E844" i="7"/>
  <c r="A2436" i="7"/>
  <c r="B2436" i="7"/>
  <c r="C2436" i="7"/>
  <c r="D2436" i="7"/>
  <c r="E2436" i="7"/>
  <c r="A2536" i="7"/>
  <c r="B2536" i="7"/>
  <c r="C2536" i="7"/>
  <c r="D2536" i="7"/>
  <c r="E2536" i="7"/>
  <c r="A2165" i="7"/>
  <c r="B2165" i="7"/>
  <c r="C2165" i="7"/>
  <c r="D2165" i="7"/>
  <c r="E2165" i="7"/>
  <c r="A374" i="7"/>
  <c r="B374" i="7"/>
  <c r="C374" i="7"/>
  <c r="D374" i="7"/>
  <c r="E374" i="7"/>
  <c r="A536" i="7"/>
  <c r="B536" i="7"/>
  <c r="C536" i="7"/>
  <c r="D536" i="7"/>
  <c r="E536" i="7"/>
  <c r="A1123" i="7"/>
  <c r="B1123" i="7"/>
  <c r="C1123" i="7"/>
  <c r="D1123" i="7"/>
  <c r="E1123" i="7"/>
  <c r="A1611" i="7"/>
  <c r="B1611" i="7"/>
  <c r="C1611" i="7"/>
  <c r="D1611" i="7"/>
  <c r="E1611" i="7"/>
  <c r="A1570" i="7"/>
  <c r="B1570" i="7"/>
  <c r="C1570" i="7"/>
  <c r="D1570" i="7"/>
  <c r="E1570" i="7"/>
  <c r="A3702" i="7"/>
  <c r="B3702" i="7"/>
  <c r="C3702" i="7"/>
  <c r="D3702" i="7"/>
  <c r="E3702" i="7"/>
  <c r="A3282" i="7"/>
  <c r="B3282" i="7"/>
  <c r="C3282" i="7"/>
  <c r="D3282" i="7"/>
  <c r="E3282" i="7"/>
  <c r="A2348" i="7"/>
  <c r="B2348" i="7"/>
  <c r="C2348" i="7"/>
  <c r="D2348" i="7"/>
  <c r="E2348" i="7"/>
  <c r="A2393" i="7"/>
  <c r="B2393" i="7"/>
  <c r="C2393" i="7"/>
  <c r="D2393" i="7"/>
  <c r="E2393" i="7"/>
  <c r="A2505" i="7"/>
  <c r="B2505" i="7"/>
  <c r="C2505" i="7"/>
  <c r="D2505" i="7"/>
  <c r="E2505" i="7"/>
  <c r="A2665" i="7"/>
  <c r="B2665" i="7"/>
  <c r="C2665" i="7"/>
  <c r="D2665" i="7"/>
  <c r="E2665" i="7"/>
  <c r="A2422" i="7"/>
  <c r="B2422" i="7"/>
  <c r="C2422" i="7"/>
  <c r="D2422" i="7"/>
  <c r="E2422" i="7"/>
  <c r="A3162" i="7"/>
  <c r="B3162" i="7"/>
  <c r="C3162" i="7"/>
  <c r="D3162" i="7"/>
  <c r="E3162" i="7"/>
  <c r="A955" i="7"/>
  <c r="B955" i="7"/>
  <c r="C955" i="7"/>
  <c r="D955" i="7"/>
  <c r="E955" i="7"/>
  <c r="A695" i="7"/>
  <c r="B695" i="7"/>
  <c r="C695" i="7"/>
  <c r="D695" i="7"/>
  <c r="E695" i="7"/>
  <c r="A3657" i="7"/>
  <c r="B3657" i="7"/>
  <c r="C3657" i="7"/>
  <c r="D3657" i="7"/>
  <c r="E3657" i="7"/>
  <c r="A680" i="7"/>
  <c r="B680" i="7"/>
  <c r="C680" i="7"/>
  <c r="D680" i="7"/>
  <c r="E680" i="7"/>
  <c r="A3522" i="7"/>
  <c r="B3522" i="7"/>
  <c r="C3522" i="7"/>
  <c r="D3522" i="7"/>
  <c r="E3522" i="7"/>
  <c r="A3232" i="7"/>
  <c r="B3232" i="7"/>
  <c r="C3232" i="7"/>
  <c r="D3232" i="7"/>
  <c r="E3232" i="7"/>
  <c r="A1148" i="7"/>
  <c r="B1148" i="7"/>
  <c r="C1148" i="7"/>
  <c r="D1148" i="7"/>
  <c r="E1148" i="7"/>
  <c r="A1571" i="7"/>
  <c r="B1571" i="7"/>
  <c r="C1571" i="7"/>
  <c r="D1571" i="7"/>
  <c r="E1571" i="7"/>
  <c r="A1715" i="7"/>
  <c r="B1715" i="7"/>
  <c r="C1715" i="7"/>
  <c r="D1715" i="7"/>
  <c r="E1715" i="7"/>
  <c r="A3671" i="7"/>
  <c r="B3671" i="7"/>
  <c r="C3671" i="7"/>
  <c r="D3671" i="7"/>
  <c r="E3671" i="7"/>
  <c r="A987" i="7"/>
  <c r="B987" i="7"/>
  <c r="C987" i="7"/>
  <c r="D987" i="7"/>
  <c r="E987" i="7"/>
  <c r="A880" i="7"/>
  <c r="B880" i="7"/>
  <c r="C880" i="7"/>
  <c r="D880" i="7"/>
  <c r="E880" i="7"/>
  <c r="A2990" i="7"/>
  <c r="B2990" i="7"/>
  <c r="C2990" i="7"/>
  <c r="D2990" i="7"/>
  <c r="E2990" i="7"/>
  <c r="A2391" i="7"/>
  <c r="B2391" i="7"/>
  <c r="C2391" i="7"/>
  <c r="D2391" i="7"/>
  <c r="E2391" i="7"/>
  <c r="A2887" i="7"/>
  <c r="B2887" i="7"/>
  <c r="C2887" i="7"/>
  <c r="D2887" i="7"/>
  <c r="E2887" i="7"/>
  <c r="A510" i="7"/>
  <c r="B510" i="7"/>
  <c r="C510" i="7"/>
  <c r="D510" i="7"/>
  <c r="E510" i="7"/>
  <c r="A2472" i="7"/>
  <c r="B2472" i="7"/>
  <c r="C2472" i="7"/>
  <c r="D2472" i="7"/>
  <c r="E2472" i="7"/>
  <c r="A90" i="7"/>
  <c r="B90" i="7"/>
  <c r="C90" i="7"/>
  <c r="D90" i="7"/>
  <c r="E90" i="7"/>
  <c r="A144" i="7"/>
  <c r="B144" i="7"/>
  <c r="C144" i="7"/>
  <c r="D144" i="7"/>
  <c r="E144" i="7"/>
  <c r="A3205" i="7"/>
  <c r="B3205" i="7"/>
  <c r="C3205" i="7"/>
  <c r="D3205" i="7"/>
  <c r="E3205" i="7"/>
  <c r="A3607" i="7"/>
  <c r="B3607" i="7"/>
  <c r="C3607" i="7"/>
  <c r="D3607" i="7"/>
  <c r="E3607" i="7"/>
  <c r="A2088" i="7"/>
  <c r="B2088" i="7"/>
  <c r="C2088" i="7"/>
  <c r="D2088" i="7"/>
  <c r="E2088" i="7"/>
  <c r="A3962" i="7"/>
  <c r="B3962" i="7"/>
  <c r="C3962" i="7"/>
  <c r="D3962" i="7"/>
  <c r="E3962" i="7"/>
  <c r="A433" i="7"/>
  <c r="B433" i="7"/>
  <c r="C433" i="7"/>
  <c r="D433" i="7"/>
  <c r="E433" i="7"/>
  <c r="A1188" i="7"/>
  <c r="B1188" i="7"/>
  <c r="C1188" i="7"/>
  <c r="D1188" i="7"/>
  <c r="E1188" i="7"/>
  <c r="A793" i="7"/>
  <c r="B793" i="7"/>
  <c r="C793" i="7"/>
  <c r="D793" i="7"/>
  <c r="E793" i="7"/>
  <c r="A3501" i="7"/>
  <c r="B3501" i="7"/>
  <c r="C3501" i="7"/>
  <c r="D3501" i="7"/>
  <c r="E3501" i="7"/>
  <c r="A454" i="7"/>
  <c r="B454" i="7"/>
  <c r="C454" i="7"/>
  <c r="D454" i="7"/>
  <c r="E454" i="7"/>
  <c r="A2143" i="7"/>
  <c r="B2143" i="7"/>
  <c r="C2143" i="7"/>
  <c r="D2143" i="7"/>
  <c r="E2143" i="7"/>
  <c r="A4289" i="7"/>
  <c r="B4289" i="7"/>
  <c r="C4289" i="7"/>
  <c r="D4289" i="7"/>
  <c r="E4289" i="7"/>
  <c r="A2151" i="7"/>
  <c r="B2151" i="7"/>
  <c r="C2151" i="7"/>
  <c r="D2151" i="7"/>
  <c r="E2151" i="7"/>
  <c r="A820" i="7"/>
  <c r="B820" i="7"/>
  <c r="C820" i="7"/>
  <c r="D820" i="7"/>
  <c r="E820" i="7"/>
  <c r="A4202" i="7"/>
  <c r="B4202" i="7"/>
  <c r="C4202" i="7"/>
  <c r="D4202" i="7"/>
  <c r="E4202" i="7"/>
  <c r="A3140" i="7"/>
  <c r="B3140" i="7"/>
  <c r="C3140" i="7"/>
  <c r="D3140" i="7"/>
  <c r="E3140" i="7"/>
  <c r="A294" i="7"/>
  <c r="B294" i="7"/>
  <c r="C294" i="7"/>
  <c r="D294" i="7"/>
  <c r="E294" i="7"/>
  <c r="A3748" i="7"/>
  <c r="B3748" i="7"/>
  <c r="C3748" i="7"/>
  <c r="D3748" i="7"/>
  <c r="E3748" i="7"/>
  <c r="A114" i="7"/>
  <c r="B114" i="7"/>
  <c r="C114" i="7"/>
  <c r="D114" i="7"/>
  <c r="E114" i="7"/>
  <c r="A1261" i="7"/>
  <c r="B1261" i="7"/>
  <c r="C1261" i="7"/>
  <c r="D1261" i="7"/>
  <c r="E1261" i="7"/>
  <c r="A3687" i="7"/>
  <c r="B3687" i="7"/>
  <c r="C3687" i="7"/>
  <c r="D3687" i="7"/>
  <c r="E3687" i="7"/>
  <c r="A313" i="7"/>
  <c r="B313" i="7"/>
  <c r="C313" i="7"/>
  <c r="D313" i="7"/>
  <c r="E313" i="7"/>
  <c r="A2160" i="7"/>
  <c r="B2160" i="7"/>
  <c r="C2160" i="7"/>
  <c r="D2160" i="7"/>
  <c r="E2160" i="7"/>
  <c r="A919" i="7"/>
  <c r="B919" i="7"/>
  <c r="C919" i="7"/>
  <c r="D919" i="7"/>
  <c r="E919" i="7"/>
  <c r="A996" i="7"/>
  <c r="B996" i="7"/>
  <c r="C996" i="7"/>
  <c r="D996" i="7"/>
  <c r="E996" i="7"/>
  <c r="A1043" i="7"/>
  <c r="B1043" i="7"/>
  <c r="C1043" i="7"/>
  <c r="D1043" i="7"/>
  <c r="E1043" i="7"/>
  <c r="A3669" i="7"/>
  <c r="B3669" i="7"/>
  <c r="C3669" i="7"/>
  <c r="D3669" i="7"/>
  <c r="E3669" i="7"/>
  <c r="A1551" i="7"/>
  <c r="B1551" i="7"/>
  <c r="C1551" i="7"/>
  <c r="D1551" i="7"/>
  <c r="E1551" i="7"/>
  <c r="A87" i="7"/>
  <c r="B87" i="7"/>
  <c r="C87" i="7"/>
  <c r="D87" i="7"/>
  <c r="E87" i="7"/>
  <c r="A3881" i="7"/>
  <c r="B3881" i="7"/>
  <c r="C3881" i="7"/>
  <c r="D3881" i="7"/>
  <c r="E3881" i="7"/>
  <c r="A4089" i="7"/>
  <c r="B4089" i="7"/>
  <c r="C4089" i="7"/>
  <c r="D4089" i="7"/>
  <c r="E4089" i="7"/>
  <c r="A80" i="7"/>
  <c r="B80" i="7"/>
  <c r="C80" i="7"/>
  <c r="D80" i="7"/>
  <c r="E80" i="7"/>
  <c r="A426" i="7"/>
  <c r="B426" i="7"/>
  <c r="C426" i="7"/>
  <c r="D426" i="7"/>
  <c r="E426" i="7"/>
  <c r="A3754" i="7"/>
  <c r="B3754" i="7"/>
  <c r="C3754" i="7"/>
  <c r="D3754" i="7"/>
  <c r="E3754" i="7"/>
  <c r="A4303" i="7"/>
  <c r="B4303" i="7"/>
  <c r="C4303" i="7"/>
  <c r="D4303" i="7"/>
  <c r="E4303" i="7"/>
  <c r="A409" i="7"/>
  <c r="B409" i="7"/>
  <c r="C409" i="7"/>
  <c r="D409" i="7"/>
  <c r="E409" i="7"/>
  <c r="A3753" i="7"/>
  <c r="B3753" i="7"/>
  <c r="C3753" i="7"/>
  <c r="D3753" i="7"/>
  <c r="E3753" i="7"/>
  <c r="A1141" i="7"/>
  <c r="B1141" i="7"/>
  <c r="C1141" i="7"/>
  <c r="D1141" i="7"/>
  <c r="E1141" i="7"/>
  <c r="A3752" i="7"/>
  <c r="B3752" i="7"/>
  <c r="C3752" i="7"/>
  <c r="D3752" i="7"/>
  <c r="E3752" i="7"/>
  <c r="A537" i="7"/>
  <c r="B537" i="7"/>
  <c r="C537" i="7"/>
  <c r="D537" i="7"/>
  <c r="E537" i="7"/>
  <c r="A805" i="7"/>
  <c r="B805" i="7"/>
  <c r="C805" i="7"/>
  <c r="D805" i="7"/>
  <c r="E805" i="7"/>
  <c r="A2178" i="7"/>
  <c r="B2178" i="7"/>
  <c r="C2178" i="7"/>
  <c r="D2178" i="7"/>
  <c r="E2178" i="7"/>
  <c r="A328" i="7"/>
  <c r="B328" i="7"/>
  <c r="C328" i="7"/>
  <c r="D328" i="7"/>
  <c r="E328" i="7"/>
  <c r="A212" i="7"/>
  <c r="B212" i="7"/>
  <c r="C212" i="7"/>
  <c r="D212" i="7"/>
  <c r="E212" i="7"/>
  <c r="A1502" i="7"/>
  <c r="B1502" i="7"/>
  <c r="C1502" i="7"/>
  <c r="D1502" i="7"/>
  <c r="E1502" i="7"/>
  <c r="A3230" i="7"/>
  <c r="B3230" i="7"/>
  <c r="C3230" i="7"/>
  <c r="D3230" i="7"/>
  <c r="E3230" i="7"/>
  <c r="A1981" i="7"/>
  <c r="B1981" i="7"/>
  <c r="C1981" i="7"/>
  <c r="D1981" i="7"/>
  <c r="E1981" i="7"/>
  <c r="A394" i="7"/>
  <c r="B394" i="7"/>
  <c r="C394" i="7"/>
  <c r="D394" i="7"/>
  <c r="E394" i="7"/>
  <c r="A1461" i="7"/>
  <c r="B1461" i="7"/>
  <c r="C1461" i="7"/>
  <c r="D1461" i="7"/>
  <c r="E1461" i="7"/>
  <c r="A2858" i="7"/>
  <c r="B2858" i="7"/>
  <c r="C2858" i="7"/>
  <c r="D2858" i="7"/>
  <c r="E2858" i="7"/>
  <c r="A203" i="7"/>
  <c r="B203" i="7"/>
  <c r="C203" i="7"/>
  <c r="D203" i="7"/>
  <c r="E203" i="7"/>
  <c r="A1361" i="7"/>
  <c r="B1361" i="7"/>
  <c r="C1361" i="7"/>
  <c r="D1361" i="7"/>
  <c r="E1361" i="7"/>
  <c r="A890" i="7"/>
  <c r="B890" i="7"/>
  <c r="C890" i="7"/>
  <c r="D890" i="7"/>
  <c r="E890" i="7"/>
  <c r="A4060" i="7"/>
  <c r="B4060" i="7"/>
  <c r="C4060" i="7"/>
  <c r="D4060" i="7"/>
  <c r="E4060" i="7"/>
  <c r="A79" i="7"/>
  <c r="B79" i="7"/>
  <c r="C79" i="7"/>
  <c r="D79" i="7"/>
  <c r="E79" i="7"/>
  <c r="A3613" i="7"/>
  <c r="B3613" i="7"/>
  <c r="C3613" i="7"/>
  <c r="D3613" i="7"/>
  <c r="E3613" i="7"/>
  <c r="A954" i="7"/>
  <c r="B954" i="7"/>
  <c r="C954" i="7"/>
  <c r="D954" i="7"/>
  <c r="E954" i="7"/>
  <c r="A1086" i="7"/>
  <c r="B1086" i="7"/>
  <c r="C1086" i="7"/>
  <c r="D1086" i="7"/>
  <c r="E1086" i="7"/>
  <c r="A3419" i="7"/>
  <c r="B3419" i="7"/>
  <c r="C3419" i="7"/>
  <c r="D3419" i="7"/>
  <c r="E3419" i="7"/>
  <c r="A2910" i="7"/>
  <c r="B2910" i="7"/>
  <c r="C2910" i="7"/>
  <c r="D2910" i="7"/>
  <c r="E2910" i="7"/>
  <c r="A2909" i="7"/>
  <c r="B2909" i="7"/>
  <c r="C2909" i="7"/>
  <c r="D2909" i="7"/>
  <c r="E2909" i="7"/>
  <c r="A204" i="7"/>
  <c r="B204" i="7"/>
  <c r="C204" i="7"/>
  <c r="D204" i="7"/>
  <c r="E204" i="7"/>
  <c r="A1354" i="7"/>
  <c r="B1354" i="7"/>
  <c r="C1354" i="7"/>
  <c r="D1354" i="7"/>
  <c r="E1354" i="7"/>
  <c r="A893" i="7"/>
  <c r="B893" i="7"/>
  <c r="C893" i="7"/>
  <c r="D893" i="7"/>
  <c r="E893" i="7"/>
  <c r="A891" i="7"/>
  <c r="B891" i="7"/>
  <c r="C891" i="7"/>
  <c r="D891" i="7"/>
  <c r="E891" i="7"/>
  <c r="A308" i="7"/>
  <c r="B308" i="7"/>
  <c r="C308" i="7"/>
  <c r="D308" i="7"/>
  <c r="E308" i="7"/>
  <c r="A1478" i="7"/>
  <c r="B1478" i="7"/>
  <c r="C1478" i="7"/>
  <c r="D1478" i="7"/>
  <c r="E1478" i="7"/>
  <c r="A2805" i="7"/>
  <c r="B2805" i="7"/>
  <c r="C2805" i="7"/>
  <c r="D2805" i="7"/>
  <c r="E2805" i="7"/>
  <c r="A3647" i="7"/>
  <c r="B3647" i="7"/>
  <c r="C3647" i="7"/>
  <c r="D3647" i="7"/>
  <c r="E3647" i="7"/>
  <c r="A3055" i="7"/>
  <c r="B3055" i="7"/>
  <c r="C3055" i="7"/>
  <c r="D3055" i="7"/>
  <c r="E3055" i="7"/>
  <c r="A53" i="7"/>
  <c r="B53" i="7"/>
  <c r="C53" i="7"/>
  <c r="D53" i="7"/>
  <c r="E53" i="7"/>
  <c r="A992" i="7"/>
  <c r="B992" i="7"/>
  <c r="C992" i="7"/>
  <c r="D992" i="7"/>
  <c r="E992" i="7"/>
  <c r="A51" i="7"/>
  <c r="B51" i="7"/>
  <c r="C51" i="7"/>
  <c r="D51" i="7"/>
  <c r="E51" i="7"/>
  <c r="A2095" i="7"/>
  <c r="B2095" i="7"/>
  <c r="C2095" i="7"/>
  <c r="D2095" i="7"/>
  <c r="E2095" i="7"/>
  <c r="A3998" i="7"/>
  <c r="B3998" i="7"/>
  <c r="C3998" i="7"/>
  <c r="D3998" i="7"/>
  <c r="E3998" i="7"/>
  <c r="A520" i="7"/>
  <c r="B520" i="7"/>
  <c r="C520" i="7"/>
  <c r="D520" i="7"/>
  <c r="E520" i="7"/>
  <c r="A3907" i="7"/>
  <c r="B3907" i="7"/>
  <c r="C3907" i="7"/>
  <c r="D3907" i="7"/>
  <c r="E3907" i="7"/>
  <c r="A2204" i="7"/>
  <c r="B2204" i="7"/>
  <c r="C2204" i="7"/>
  <c r="D2204" i="7"/>
  <c r="E2204" i="7"/>
  <c r="A2409" i="7"/>
  <c r="B2409" i="7"/>
  <c r="C2409" i="7"/>
  <c r="D2409" i="7"/>
  <c r="E2409" i="7"/>
  <c r="A4376" i="7"/>
  <c r="B4376" i="7"/>
  <c r="C4376" i="7"/>
  <c r="D4376" i="7"/>
  <c r="E4376" i="7"/>
  <c r="A1775" i="7"/>
  <c r="B1775" i="7"/>
  <c r="C1775" i="7"/>
  <c r="D1775" i="7"/>
  <c r="E1775" i="7"/>
  <c r="A918" i="7"/>
  <c r="B918" i="7"/>
  <c r="C918" i="7"/>
  <c r="D918" i="7"/>
  <c r="E918" i="7"/>
  <c r="A154" i="7"/>
  <c r="B154" i="7"/>
  <c r="C154" i="7"/>
  <c r="D154" i="7"/>
  <c r="E154" i="7"/>
  <c r="A3031" i="7"/>
  <c r="B3031" i="7"/>
  <c r="C3031" i="7"/>
  <c r="D3031" i="7"/>
  <c r="E3031" i="7"/>
  <c r="A2389" i="7"/>
  <c r="B2389" i="7"/>
  <c r="C2389" i="7"/>
  <c r="D2389" i="7"/>
  <c r="E2389" i="7"/>
  <c r="A3186" i="7"/>
  <c r="B3186" i="7"/>
  <c r="C3186" i="7"/>
  <c r="D3186" i="7"/>
  <c r="E3186" i="7"/>
  <c r="A3913" i="7"/>
  <c r="B3913" i="7"/>
  <c r="C3913" i="7"/>
  <c r="D3913" i="7"/>
  <c r="E3913" i="7"/>
  <c r="A4024" i="7"/>
  <c r="B4024" i="7"/>
  <c r="C4024" i="7"/>
  <c r="D4024" i="7"/>
  <c r="E4024" i="7"/>
  <c r="A2790" i="7"/>
  <c r="B2790" i="7"/>
  <c r="C2790" i="7"/>
  <c r="D2790" i="7"/>
  <c r="E2790" i="7"/>
  <c r="A236" i="7"/>
  <c r="B236" i="7"/>
  <c r="C236" i="7"/>
  <c r="D236" i="7"/>
  <c r="E236" i="7"/>
  <c r="A1435" i="7"/>
  <c r="B1435" i="7"/>
  <c r="C1435" i="7"/>
  <c r="D1435" i="7"/>
  <c r="E1435" i="7"/>
  <c r="A2584" i="7"/>
  <c r="B2584" i="7"/>
  <c r="C2584" i="7"/>
  <c r="D2584" i="7"/>
  <c r="E2584" i="7"/>
  <c r="A3165" i="7"/>
  <c r="B3165" i="7"/>
  <c r="C3165" i="7"/>
  <c r="D3165" i="7"/>
  <c r="E3165" i="7"/>
  <c r="A1003" i="7"/>
  <c r="B1003" i="7"/>
  <c r="C1003" i="7"/>
  <c r="D1003" i="7"/>
  <c r="E1003" i="7"/>
  <c r="A506" i="7"/>
  <c r="B506" i="7"/>
  <c r="C506" i="7"/>
  <c r="D506" i="7"/>
  <c r="E506" i="7"/>
  <c r="A3794" i="7"/>
  <c r="B3794" i="7"/>
  <c r="C3794" i="7"/>
  <c r="D3794" i="7"/>
  <c r="E3794" i="7"/>
  <c r="A2558" i="7"/>
  <c r="B2558" i="7"/>
  <c r="C2558" i="7"/>
  <c r="D2558" i="7"/>
  <c r="E2558" i="7"/>
  <c r="A3747" i="7"/>
  <c r="B3747" i="7"/>
  <c r="C3747" i="7"/>
  <c r="D3747" i="7"/>
  <c r="E3747" i="7"/>
  <c r="A3658" i="7"/>
  <c r="B3658" i="7"/>
  <c r="C3658" i="7"/>
  <c r="D3658" i="7"/>
  <c r="E3658" i="7"/>
  <c r="A139" i="7"/>
  <c r="B139" i="7"/>
  <c r="C139" i="7"/>
  <c r="D139" i="7"/>
  <c r="E139" i="7"/>
  <c r="A4338" i="7"/>
  <c r="B4338" i="7"/>
  <c r="C4338" i="7"/>
  <c r="D4338" i="7"/>
  <c r="E4338" i="7"/>
  <c r="A1407" i="7"/>
  <c r="B1407" i="7"/>
  <c r="C1407" i="7"/>
  <c r="D1407" i="7"/>
  <c r="E1407" i="7"/>
  <c r="A2443" i="7"/>
  <c r="B2443" i="7"/>
  <c r="C2443" i="7"/>
  <c r="D2443" i="7"/>
  <c r="E2443" i="7"/>
  <c r="A2814" i="7"/>
  <c r="B2814" i="7"/>
  <c r="C2814" i="7"/>
  <c r="D2814" i="7"/>
  <c r="E2814" i="7"/>
  <c r="A3457" i="7"/>
  <c r="B3457" i="7"/>
  <c r="C3457" i="7"/>
  <c r="D3457" i="7"/>
  <c r="E3457" i="7"/>
  <c r="A419" i="7"/>
  <c r="B419" i="7"/>
  <c r="C419" i="7"/>
  <c r="D419" i="7"/>
  <c r="E419" i="7"/>
  <c r="A1347" i="7"/>
  <c r="B1347" i="7"/>
  <c r="C1347" i="7"/>
  <c r="D1347" i="7"/>
  <c r="E1347" i="7"/>
  <c r="A3718" i="7"/>
  <c r="B3718" i="7"/>
  <c r="C3718" i="7"/>
  <c r="D3718" i="7"/>
  <c r="E3718" i="7"/>
  <c r="A3391" i="7"/>
  <c r="B3391" i="7"/>
  <c r="C3391" i="7"/>
  <c r="D3391" i="7"/>
  <c r="E3391" i="7"/>
  <c r="A1079" i="7"/>
  <c r="B1079" i="7"/>
  <c r="C1079" i="7"/>
  <c r="D1079" i="7"/>
  <c r="E1079" i="7"/>
  <c r="A1078" i="7"/>
  <c r="B1078" i="7"/>
  <c r="C1078" i="7"/>
  <c r="D1078" i="7"/>
  <c r="E1078" i="7"/>
  <c r="A699" i="7"/>
  <c r="B699" i="7"/>
  <c r="C699" i="7"/>
  <c r="D699" i="7"/>
  <c r="E699" i="7"/>
  <c r="A3566" i="7"/>
  <c r="B3566" i="7"/>
  <c r="C3566" i="7"/>
  <c r="D3566" i="7"/>
  <c r="E3566" i="7"/>
  <c r="A2965" i="7"/>
  <c r="B2965" i="7"/>
  <c r="C2965" i="7"/>
  <c r="D2965" i="7"/>
  <c r="E2965" i="7"/>
  <c r="A1030" i="7"/>
  <c r="B1030" i="7"/>
  <c r="C1030" i="7"/>
  <c r="D1030" i="7"/>
  <c r="E1030" i="7"/>
  <c r="A431" i="7"/>
  <c r="B431" i="7"/>
  <c r="C431" i="7"/>
  <c r="D431" i="7"/>
  <c r="E431" i="7"/>
  <c r="A1650" i="7"/>
  <c r="B1650" i="7"/>
  <c r="C1650" i="7"/>
  <c r="D1650" i="7"/>
  <c r="E1650" i="7"/>
  <c r="A704" i="7"/>
  <c r="B704" i="7"/>
  <c r="C704" i="7"/>
  <c r="D704" i="7"/>
  <c r="E704" i="7"/>
  <c r="A3612" i="7"/>
  <c r="B3612" i="7"/>
  <c r="C3612" i="7"/>
  <c r="D3612" i="7"/>
  <c r="E3612" i="7"/>
  <c r="A210" i="7"/>
  <c r="B210" i="7"/>
  <c r="C210" i="7"/>
  <c r="D210" i="7"/>
  <c r="E210" i="7"/>
  <c r="A3384" i="7"/>
  <c r="B3384" i="7"/>
  <c r="C3384" i="7"/>
  <c r="D3384" i="7"/>
  <c r="E3384" i="7"/>
  <c r="A181" i="7"/>
  <c r="B181" i="7"/>
  <c r="C181" i="7"/>
  <c r="D181" i="7"/>
  <c r="E181" i="7"/>
  <c r="A4080" i="7"/>
  <c r="B4080" i="7"/>
  <c r="C4080" i="7"/>
  <c r="D4080" i="7"/>
  <c r="E4080" i="7"/>
  <c r="A2960" i="7"/>
  <c r="B2960" i="7"/>
  <c r="C2960" i="7"/>
  <c r="D2960" i="7"/>
  <c r="E2960" i="7"/>
  <c r="A1655" i="7"/>
  <c r="B1655" i="7"/>
  <c r="C1655" i="7"/>
  <c r="D1655" i="7"/>
  <c r="E1655" i="7"/>
  <c r="A3839" i="7"/>
  <c r="B3839" i="7"/>
  <c r="C3839" i="7"/>
  <c r="D3839" i="7"/>
  <c r="E3839" i="7"/>
  <c r="A2756" i="7"/>
  <c r="B2756" i="7"/>
  <c r="C2756" i="7"/>
  <c r="D2756" i="7"/>
  <c r="E2756" i="7"/>
  <c r="A1521" i="7"/>
  <c r="B1521" i="7"/>
  <c r="C1521" i="7"/>
  <c r="D1521" i="7"/>
  <c r="E1521" i="7"/>
  <c r="A2914" i="7"/>
  <c r="B2914" i="7"/>
  <c r="C2914" i="7"/>
  <c r="D2914" i="7"/>
  <c r="E2914" i="7"/>
  <c r="A2262" i="7"/>
  <c r="B2262" i="7"/>
  <c r="C2262" i="7"/>
  <c r="D2262" i="7"/>
  <c r="E2262" i="7"/>
  <c r="A1182" i="7"/>
  <c r="B1182" i="7"/>
  <c r="C1182" i="7"/>
  <c r="D1182" i="7"/>
  <c r="E1182" i="7"/>
  <c r="A3849" i="7"/>
  <c r="B3849" i="7"/>
  <c r="C3849" i="7"/>
  <c r="D3849" i="7"/>
  <c r="E3849" i="7"/>
  <c r="A3018" i="7"/>
  <c r="B3018" i="7"/>
  <c r="C3018" i="7"/>
  <c r="D3018" i="7"/>
  <c r="E3018" i="7"/>
  <c r="A2487" i="7"/>
  <c r="B2487" i="7"/>
  <c r="C2487" i="7"/>
  <c r="D2487" i="7"/>
  <c r="E2487" i="7"/>
  <c r="A1535" i="7"/>
  <c r="B1535" i="7"/>
  <c r="C1535" i="7"/>
  <c r="D1535" i="7"/>
  <c r="E1535" i="7"/>
  <c r="A3287" i="7"/>
  <c r="B3287" i="7"/>
  <c r="C3287" i="7"/>
  <c r="D3287" i="7"/>
  <c r="E3287" i="7"/>
  <c r="A2196" i="7"/>
  <c r="B2196" i="7"/>
  <c r="C2196" i="7"/>
  <c r="D2196" i="7"/>
  <c r="E2196" i="7"/>
  <c r="A3555" i="7"/>
  <c r="B3555" i="7"/>
  <c r="C3555" i="7"/>
  <c r="D3555" i="7"/>
  <c r="E3555" i="7"/>
  <c r="A2486" i="7"/>
  <c r="B2486" i="7"/>
  <c r="C2486" i="7"/>
  <c r="D2486" i="7"/>
  <c r="E2486" i="7"/>
  <c r="A3497" i="7"/>
  <c r="B3497" i="7"/>
  <c r="C3497" i="7"/>
  <c r="D3497" i="7"/>
  <c r="E3497" i="7"/>
  <c r="A2566" i="7"/>
  <c r="B2566" i="7"/>
  <c r="C2566" i="7"/>
  <c r="D2566" i="7"/>
  <c r="E2566" i="7"/>
  <c r="A3346" i="7"/>
  <c r="B3346" i="7"/>
  <c r="C3346" i="7"/>
  <c r="D3346" i="7"/>
  <c r="E3346" i="7"/>
  <c r="A2455" i="7"/>
  <c r="B2455" i="7"/>
  <c r="C2455" i="7"/>
  <c r="D2455" i="7"/>
  <c r="E2455" i="7"/>
  <c r="A2824" i="7"/>
  <c r="B2824" i="7"/>
  <c r="C2824" i="7"/>
  <c r="D2824" i="7"/>
  <c r="E2824" i="7"/>
  <c r="A1664" i="7"/>
  <c r="B1664" i="7"/>
  <c r="C1664" i="7"/>
  <c r="D1664" i="7"/>
  <c r="E1664" i="7"/>
  <c r="A1630" i="7"/>
  <c r="B1630" i="7"/>
  <c r="C1630" i="7"/>
  <c r="D1630" i="7"/>
  <c r="E1630" i="7"/>
  <c r="A2147" i="7"/>
  <c r="B2147" i="7"/>
  <c r="C2147" i="7"/>
  <c r="D2147" i="7"/>
  <c r="E2147" i="7"/>
  <c r="A634" i="7"/>
  <c r="B634" i="7"/>
  <c r="C634" i="7"/>
  <c r="D634" i="7"/>
  <c r="E634" i="7"/>
  <c r="A4374" i="7"/>
  <c r="B4374" i="7"/>
  <c r="C4374" i="7"/>
  <c r="D4374" i="7"/>
  <c r="E4374" i="7"/>
  <c r="A363" i="7"/>
  <c r="B363" i="7"/>
  <c r="C363" i="7"/>
  <c r="D363" i="7"/>
  <c r="E363" i="7"/>
  <c r="A1157" i="7"/>
  <c r="B1157" i="7"/>
  <c r="C1157" i="7"/>
  <c r="D1157" i="7"/>
  <c r="E1157" i="7"/>
  <c r="A1599" i="7"/>
  <c r="B1599" i="7"/>
  <c r="C1599" i="7"/>
  <c r="D1599" i="7"/>
  <c r="E1599" i="7"/>
  <c r="A3449" i="7"/>
  <c r="B3449" i="7"/>
  <c r="C3449" i="7"/>
  <c r="D3449" i="7"/>
  <c r="E3449" i="7"/>
  <c r="A999" i="7"/>
  <c r="B999" i="7"/>
  <c r="C999" i="7"/>
  <c r="D999" i="7"/>
  <c r="E999" i="7"/>
  <c r="A936" i="7"/>
  <c r="B936" i="7"/>
  <c r="C936" i="7"/>
  <c r="D936" i="7"/>
  <c r="E936" i="7"/>
  <c r="A4092" i="7"/>
  <c r="B4092" i="7"/>
  <c r="C4092" i="7"/>
  <c r="D4092" i="7"/>
  <c r="E4092" i="7"/>
  <c r="A4091" i="7"/>
  <c r="B4091" i="7"/>
  <c r="C4091" i="7"/>
  <c r="D4091" i="7"/>
  <c r="E4091" i="7"/>
  <c r="A1041" i="7"/>
  <c r="B1041" i="7"/>
  <c r="C1041" i="7"/>
  <c r="D1041" i="7"/>
  <c r="E1041" i="7"/>
  <c r="A618" i="7"/>
  <c r="B618" i="7"/>
  <c r="C618" i="7"/>
  <c r="D618" i="7"/>
  <c r="E618" i="7"/>
  <c r="A490" i="7"/>
  <c r="B490" i="7"/>
  <c r="C490" i="7"/>
  <c r="D490" i="7"/>
  <c r="E490" i="7"/>
  <c r="A357" i="7"/>
  <c r="B357" i="7"/>
  <c r="C357" i="7"/>
  <c r="D357" i="7"/>
  <c r="E357" i="7"/>
  <c r="A2447" i="7"/>
  <c r="B2447" i="7"/>
  <c r="C2447" i="7"/>
  <c r="D2447" i="7"/>
  <c r="E2447" i="7"/>
  <c r="A3521" i="7"/>
  <c r="B3521" i="7"/>
  <c r="C3521" i="7"/>
  <c r="D3521" i="7"/>
  <c r="E3521" i="7"/>
  <c r="A1482" i="7"/>
  <c r="B1482" i="7"/>
  <c r="C1482" i="7"/>
  <c r="D1482" i="7"/>
  <c r="E1482" i="7"/>
  <c r="A2303" i="7"/>
  <c r="B2303" i="7"/>
  <c r="C2303" i="7"/>
  <c r="D2303" i="7"/>
  <c r="E2303" i="7"/>
  <c r="A3582" i="7"/>
  <c r="B3582" i="7"/>
  <c r="C3582" i="7"/>
  <c r="D3582" i="7"/>
  <c r="E3582" i="7"/>
  <c r="A1924" i="7"/>
  <c r="B1924" i="7"/>
  <c r="C1924" i="7"/>
  <c r="D1924" i="7"/>
  <c r="E1924" i="7"/>
  <c r="A41" i="7"/>
  <c r="B41" i="7"/>
  <c r="C41" i="7"/>
  <c r="D41" i="7"/>
  <c r="E41" i="7"/>
  <c r="A578" i="7"/>
  <c r="B578" i="7"/>
  <c r="C578" i="7"/>
  <c r="D578" i="7"/>
  <c r="E578" i="7"/>
  <c r="A3247" i="7"/>
  <c r="B3247" i="7"/>
  <c r="C3247" i="7"/>
  <c r="D3247" i="7"/>
  <c r="E3247" i="7"/>
  <c r="A175" i="7"/>
  <c r="B175" i="7"/>
  <c r="C175" i="7"/>
  <c r="D175" i="7"/>
  <c r="E175" i="7"/>
  <c r="A967" i="7"/>
  <c r="B967" i="7"/>
  <c r="C967" i="7"/>
  <c r="D967" i="7"/>
  <c r="E967" i="7"/>
  <c r="A92" i="7"/>
  <c r="B92" i="7"/>
  <c r="C92" i="7"/>
  <c r="D92" i="7"/>
  <c r="E92" i="7"/>
  <c r="A437" i="7"/>
  <c r="B437" i="7"/>
  <c r="C437" i="7"/>
  <c r="D437" i="7"/>
  <c r="E437" i="7"/>
  <c r="A956" i="7"/>
  <c r="B956" i="7"/>
  <c r="C956" i="7"/>
  <c r="D956" i="7"/>
  <c r="E956" i="7"/>
  <c r="A3797" i="7"/>
  <c r="B3797" i="7"/>
  <c r="C3797" i="7"/>
  <c r="D3797" i="7"/>
  <c r="E3797" i="7"/>
  <c r="A993" i="7"/>
  <c r="B993" i="7"/>
  <c r="C993" i="7"/>
  <c r="D993" i="7"/>
  <c r="E993" i="7"/>
  <c r="A515" i="7"/>
  <c r="B515" i="7"/>
  <c r="C515" i="7"/>
  <c r="D515" i="7"/>
  <c r="E515" i="7"/>
  <c r="A3639" i="7"/>
  <c r="B3639" i="7"/>
  <c r="C3639" i="7"/>
  <c r="D3639" i="7"/>
  <c r="E3639" i="7"/>
  <c r="A2090" i="7"/>
  <c r="B2090" i="7"/>
  <c r="C2090" i="7"/>
  <c r="D2090" i="7"/>
  <c r="E2090" i="7"/>
  <c r="A216" i="7"/>
  <c r="B216" i="7"/>
  <c r="C216" i="7"/>
  <c r="D216" i="7"/>
  <c r="E216" i="7"/>
  <c r="A3589" i="7"/>
  <c r="B3589" i="7"/>
  <c r="C3589" i="7"/>
  <c r="D3589" i="7"/>
  <c r="E3589" i="7"/>
  <c r="A2190" i="7"/>
  <c r="B2190" i="7"/>
  <c r="C2190" i="7"/>
  <c r="D2190" i="7"/>
  <c r="E2190" i="7"/>
  <c r="A2191" i="7"/>
  <c r="B2191" i="7"/>
  <c r="C2191" i="7"/>
  <c r="D2191" i="7"/>
  <c r="E2191" i="7"/>
  <c r="A4346" i="7"/>
  <c r="B4346" i="7"/>
  <c r="C4346" i="7"/>
  <c r="D4346" i="7"/>
  <c r="E4346" i="7"/>
  <c r="A1934" i="7"/>
  <c r="B1934" i="7"/>
  <c r="C1934" i="7"/>
  <c r="D1934" i="7"/>
  <c r="E1934" i="7"/>
  <c r="A1171" i="7"/>
  <c r="B1171" i="7"/>
  <c r="C1171" i="7"/>
  <c r="D1171" i="7"/>
  <c r="E1171" i="7"/>
  <c r="A1905" i="7"/>
  <c r="B1905" i="7"/>
  <c r="C1905" i="7"/>
  <c r="D1905" i="7"/>
  <c r="E1905" i="7"/>
  <c r="A1569" i="7"/>
  <c r="B1569" i="7"/>
  <c r="C1569" i="7"/>
  <c r="D1569" i="7"/>
  <c r="E1569" i="7"/>
  <c r="A3361" i="7"/>
  <c r="B3361" i="7"/>
  <c r="C3361" i="7"/>
  <c r="D3361" i="7"/>
  <c r="E3361" i="7"/>
  <c r="A2647" i="7"/>
  <c r="B2647" i="7"/>
  <c r="C2647" i="7"/>
  <c r="D2647" i="7"/>
  <c r="E2647" i="7"/>
  <c r="A3577" i="7"/>
  <c r="B3577" i="7"/>
  <c r="C3577" i="7"/>
  <c r="D3577" i="7"/>
  <c r="E3577" i="7"/>
  <c r="A4034" i="7"/>
  <c r="B4034" i="7"/>
  <c r="C4034" i="7"/>
  <c r="D4034" i="7"/>
  <c r="E4034" i="7"/>
  <c r="A3472" i="7"/>
  <c r="B3472" i="7"/>
  <c r="C3472" i="7"/>
  <c r="D3472" i="7"/>
  <c r="E3472" i="7"/>
  <c r="A927" i="7"/>
  <c r="B927" i="7"/>
  <c r="C927" i="7"/>
  <c r="D927" i="7"/>
  <c r="E927" i="7"/>
  <c r="A980" i="7"/>
  <c r="B980" i="7"/>
  <c r="C980" i="7"/>
  <c r="D980" i="7"/>
  <c r="E980" i="7"/>
  <c r="A928" i="7"/>
  <c r="B928" i="7"/>
  <c r="C928" i="7"/>
  <c r="D928" i="7"/>
  <c r="E928" i="7"/>
  <c r="A1170" i="7"/>
  <c r="B1170" i="7"/>
  <c r="C1170" i="7"/>
  <c r="D1170" i="7"/>
  <c r="E1170" i="7"/>
  <c r="A2264" i="7"/>
  <c r="B2264" i="7"/>
  <c r="C2264" i="7"/>
  <c r="D2264" i="7"/>
  <c r="E2264" i="7"/>
  <c r="A2279" i="7"/>
  <c r="B2279" i="7"/>
  <c r="C2279" i="7"/>
  <c r="D2279" i="7"/>
  <c r="E2279" i="7"/>
  <c r="A552" i="7"/>
  <c r="B552" i="7"/>
  <c r="C552" i="7"/>
  <c r="D552" i="7"/>
  <c r="E552" i="7"/>
  <c r="A2307" i="7"/>
  <c r="B2307" i="7"/>
  <c r="C2307" i="7"/>
  <c r="D2307" i="7"/>
  <c r="E2307" i="7"/>
  <c r="A1265" i="7"/>
  <c r="B1265" i="7"/>
  <c r="C1265" i="7"/>
  <c r="D1265" i="7"/>
  <c r="E1265" i="7"/>
  <c r="A3087" i="7"/>
  <c r="B3087" i="7"/>
  <c r="C3087" i="7"/>
  <c r="D3087" i="7"/>
  <c r="E3087" i="7"/>
  <c r="A2276" i="7"/>
  <c r="B2276" i="7"/>
  <c r="C2276" i="7"/>
  <c r="D2276" i="7"/>
  <c r="E2276" i="7"/>
  <c r="A1103" i="7"/>
  <c r="B1103" i="7"/>
  <c r="C1103" i="7"/>
  <c r="D1103" i="7"/>
  <c r="E1103" i="7"/>
  <c r="A2327" i="7"/>
  <c r="B2327" i="7"/>
  <c r="C2327" i="7"/>
  <c r="D2327" i="7"/>
  <c r="E2327" i="7"/>
  <c r="A404" i="7"/>
  <c r="B404" i="7"/>
  <c r="C404" i="7"/>
  <c r="D404" i="7"/>
  <c r="E404" i="7"/>
  <c r="A1310" i="7"/>
  <c r="B1310" i="7"/>
  <c r="C1310" i="7"/>
  <c r="D1310" i="7"/>
  <c r="E1310" i="7"/>
  <c r="A4319" i="7"/>
  <c r="B4319" i="7"/>
  <c r="C4319" i="7"/>
  <c r="D4319" i="7"/>
  <c r="E4319" i="7"/>
  <c r="A1861" i="7"/>
  <c r="B1861" i="7"/>
  <c r="C1861" i="7"/>
  <c r="D1861" i="7"/>
  <c r="E1861" i="7"/>
  <c r="A75" i="7"/>
  <c r="B75" i="7"/>
  <c r="C75" i="7"/>
  <c r="D75" i="7"/>
  <c r="E75" i="7"/>
  <c r="A229" i="7"/>
  <c r="B229" i="7"/>
  <c r="C229" i="7"/>
  <c r="D229" i="7"/>
  <c r="E229" i="7"/>
  <c r="A2316" i="7"/>
  <c r="B2316" i="7"/>
  <c r="C2316" i="7"/>
  <c r="D2316" i="7"/>
  <c r="E2316" i="7"/>
  <c r="A3118" i="7"/>
  <c r="B3118" i="7"/>
  <c r="C3118" i="7"/>
  <c r="D3118" i="7"/>
  <c r="E3118" i="7"/>
  <c r="A3530" i="7"/>
  <c r="B3530" i="7"/>
  <c r="C3530" i="7"/>
  <c r="D3530" i="7"/>
  <c r="E3530" i="7"/>
  <c r="A129" i="7"/>
  <c r="B129" i="7"/>
  <c r="C129" i="7"/>
  <c r="D129" i="7"/>
  <c r="E129" i="7"/>
  <c r="A3379" i="7"/>
  <c r="B3379" i="7"/>
  <c r="C3379" i="7"/>
  <c r="D3379" i="7"/>
  <c r="E3379" i="7"/>
  <c r="A1074" i="7"/>
  <c r="B1074" i="7"/>
  <c r="C1074" i="7"/>
  <c r="D1074" i="7"/>
  <c r="E1074" i="7"/>
  <c r="A1068" i="7"/>
  <c r="B1068" i="7"/>
  <c r="C1068" i="7"/>
  <c r="D1068" i="7"/>
  <c r="E1068" i="7"/>
  <c r="A1411" i="7"/>
  <c r="B1411" i="7"/>
  <c r="C1411" i="7"/>
  <c r="D1411" i="7"/>
  <c r="E1411" i="7"/>
  <c r="A1412" i="7"/>
  <c r="B1412" i="7"/>
  <c r="C1412" i="7"/>
  <c r="D1412" i="7"/>
  <c r="E1412" i="7"/>
  <c r="A2467" i="7"/>
  <c r="B2467" i="7"/>
  <c r="C2467" i="7"/>
  <c r="D2467" i="7"/>
  <c r="E2467" i="7"/>
  <c r="A3264" i="7"/>
  <c r="B3264" i="7"/>
  <c r="C3264" i="7"/>
  <c r="D3264" i="7"/>
  <c r="E3264" i="7"/>
  <c r="A702" i="7"/>
  <c r="B702" i="7"/>
  <c r="C702" i="7"/>
  <c r="D702" i="7"/>
  <c r="E702" i="7"/>
  <c r="A1874" i="7"/>
  <c r="B1874" i="7"/>
  <c r="C1874" i="7"/>
  <c r="D1874" i="7"/>
  <c r="E1874" i="7"/>
  <c r="A4388" i="7"/>
  <c r="B4388" i="7"/>
  <c r="C4388" i="7"/>
  <c r="D4388" i="7"/>
  <c r="E4388" i="7"/>
  <c r="A122" i="7"/>
  <c r="B122" i="7"/>
  <c r="C122" i="7"/>
  <c r="D122" i="7"/>
  <c r="E122" i="7"/>
  <c r="A2982" i="7"/>
  <c r="B2982" i="7"/>
  <c r="C2982" i="7"/>
  <c r="D2982" i="7"/>
  <c r="E2982" i="7"/>
  <c r="A3967" i="7"/>
  <c r="B3967" i="7"/>
  <c r="C3967" i="7"/>
  <c r="D3967" i="7"/>
  <c r="E3967" i="7"/>
  <c r="A3970" i="7"/>
  <c r="B3970" i="7"/>
  <c r="C3970" i="7"/>
  <c r="D3970" i="7"/>
  <c r="E3970" i="7"/>
  <c r="A3545" i="7"/>
  <c r="B3545" i="7"/>
  <c r="C3545" i="7"/>
  <c r="D3545" i="7"/>
  <c r="E3545" i="7"/>
  <c r="A4112" i="7"/>
  <c r="B4112" i="7"/>
  <c r="C4112" i="7"/>
  <c r="D4112" i="7"/>
  <c r="E4112" i="7"/>
  <c r="A1075" i="7"/>
  <c r="B1075" i="7"/>
  <c r="C1075" i="7"/>
  <c r="D1075" i="7"/>
  <c r="E1075" i="7"/>
  <c r="A763" i="7"/>
  <c r="B763" i="7"/>
  <c r="C763" i="7"/>
  <c r="D763" i="7"/>
  <c r="E763" i="7"/>
  <c r="A3499" i="7"/>
  <c r="B3499" i="7"/>
  <c r="C3499" i="7"/>
  <c r="D3499" i="7"/>
  <c r="E3499" i="7"/>
  <c r="A826" i="7"/>
  <c r="B826" i="7"/>
  <c r="C826" i="7"/>
  <c r="D826" i="7"/>
  <c r="E826" i="7"/>
  <c r="A3354" i="7"/>
  <c r="B3354" i="7"/>
  <c r="C3354" i="7"/>
  <c r="D3354" i="7"/>
  <c r="E3354" i="7"/>
  <c r="A2822" i="7"/>
  <c r="B2822" i="7"/>
  <c r="C2822" i="7"/>
  <c r="D2822" i="7"/>
  <c r="E2822" i="7"/>
  <c r="A721" i="7"/>
  <c r="B721" i="7"/>
  <c r="C721" i="7"/>
  <c r="D721" i="7"/>
  <c r="E721" i="7"/>
  <c r="A2242" i="7"/>
  <c r="B2242" i="7"/>
  <c r="C2242" i="7"/>
  <c r="D2242" i="7"/>
  <c r="E2242" i="7"/>
  <c r="A2060" i="7"/>
  <c r="B2060" i="7"/>
  <c r="C2060" i="7"/>
  <c r="D2060" i="7"/>
  <c r="E2060" i="7"/>
  <c r="A2469" i="7"/>
  <c r="B2469" i="7"/>
  <c r="C2469" i="7"/>
  <c r="D2469" i="7"/>
  <c r="E2469" i="7"/>
  <c r="A768" i="7"/>
  <c r="B768" i="7"/>
  <c r="C768" i="7"/>
  <c r="D768" i="7"/>
  <c r="E768" i="7"/>
  <c r="A268" i="7"/>
  <c r="B268" i="7"/>
  <c r="C268" i="7"/>
  <c r="D268" i="7"/>
  <c r="E268" i="7"/>
  <c r="A1603" i="7"/>
  <c r="B1603" i="7"/>
  <c r="C1603" i="7"/>
  <c r="D1603" i="7"/>
  <c r="E1603" i="7"/>
  <c r="A2448" i="7"/>
  <c r="B2448" i="7"/>
  <c r="C2448" i="7"/>
  <c r="D2448" i="7"/>
  <c r="E2448" i="7"/>
  <c r="A2373" i="7"/>
  <c r="B2373" i="7"/>
  <c r="C2373" i="7"/>
  <c r="D2373" i="7"/>
  <c r="E2373" i="7"/>
  <c r="A4127" i="7"/>
  <c r="B4127" i="7"/>
  <c r="C4127" i="7"/>
  <c r="D4127" i="7"/>
  <c r="E4127" i="7"/>
  <c r="A3923" i="7"/>
  <c r="B3923" i="7"/>
  <c r="C3923" i="7"/>
  <c r="D3923" i="7"/>
  <c r="E3923" i="7"/>
  <c r="A2565" i="7"/>
  <c r="B2565" i="7"/>
  <c r="C2565" i="7"/>
  <c r="D2565" i="7"/>
  <c r="E2565" i="7"/>
  <c r="A1705" i="7"/>
  <c r="B1705" i="7"/>
  <c r="C1705" i="7"/>
  <c r="D1705" i="7"/>
  <c r="E1705" i="7"/>
  <c r="A1205" i="7"/>
  <c r="B1205" i="7"/>
  <c r="C1205" i="7"/>
  <c r="D1205" i="7"/>
  <c r="E1205" i="7"/>
  <c r="A1648" i="7"/>
  <c r="B1648" i="7"/>
  <c r="C1648" i="7"/>
  <c r="D1648" i="7"/>
  <c r="E1648" i="7"/>
  <c r="A1146" i="7"/>
  <c r="B1146" i="7"/>
  <c r="C1146" i="7"/>
  <c r="D1146" i="7"/>
  <c r="E1146" i="7"/>
  <c r="A1016" i="7"/>
  <c r="B1016" i="7"/>
  <c r="C1016" i="7"/>
  <c r="D1016" i="7"/>
  <c r="E1016" i="7"/>
  <c r="A3563" i="7"/>
  <c r="B3563" i="7"/>
  <c r="C3563" i="7"/>
  <c r="D3563" i="7"/>
  <c r="E3563" i="7"/>
  <c r="A571" i="7"/>
  <c r="B571" i="7"/>
  <c r="C571" i="7"/>
  <c r="D571" i="7"/>
  <c r="E571" i="7"/>
  <c r="A4365" i="7"/>
  <c r="B4365" i="7"/>
  <c r="C4365" i="7"/>
  <c r="D4365" i="7"/>
  <c r="E4365" i="7"/>
  <c r="A2968" i="7"/>
  <c r="B2968" i="7"/>
  <c r="C2968" i="7"/>
  <c r="D2968" i="7"/>
  <c r="E2968" i="7"/>
  <c r="A2920" i="7"/>
  <c r="B2920" i="7"/>
  <c r="C2920" i="7"/>
  <c r="D2920" i="7"/>
  <c r="E2920" i="7"/>
  <c r="A1548" i="7"/>
  <c r="B1548" i="7"/>
  <c r="C1548" i="7"/>
  <c r="D1548" i="7"/>
  <c r="E1548" i="7"/>
  <c r="A2380" i="7"/>
  <c r="B2380" i="7"/>
  <c r="C2380" i="7"/>
  <c r="D2380" i="7"/>
  <c r="E2380" i="7"/>
  <c r="A3705" i="7"/>
  <c r="B3705" i="7"/>
  <c r="C3705" i="7"/>
  <c r="D3705" i="7"/>
  <c r="E3705" i="7"/>
  <c r="A407" i="7"/>
  <c r="B407" i="7"/>
  <c r="C407" i="7"/>
  <c r="D407" i="7"/>
  <c r="E407" i="7"/>
  <c r="A2915" i="7"/>
  <c r="B2915" i="7"/>
  <c r="C2915" i="7"/>
  <c r="D2915" i="7"/>
  <c r="E2915" i="7"/>
  <c r="A3932" i="7"/>
  <c r="B3932" i="7"/>
  <c r="C3932" i="7"/>
  <c r="D3932" i="7"/>
  <c r="E3932" i="7"/>
  <c r="A2510" i="7"/>
  <c r="B2510" i="7"/>
  <c r="C2510" i="7"/>
  <c r="D2510" i="7"/>
  <c r="E2510" i="7"/>
  <c r="A827" i="7"/>
  <c r="B827" i="7"/>
  <c r="C827" i="7"/>
  <c r="D827" i="7"/>
  <c r="E827" i="7"/>
  <c r="A1817" i="7"/>
  <c r="B1817" i="7"/>
  <c r="C1817" i="7"/>
  <c r="D1817" i="7"/>
  <c r="E1817" i="7"/>
  <c r="A1750" i="7"/>
  <c r="B1750" i="7"/>
  <c r="C1750" i="7"/>
  <c r="D1750" i="7"/>
  <c r="E1750" i="7"/>
  <c r="A1046" i="7"/>
  <c r="B1046" i="7"/>
  <c r="C1046" i="7"/>
  <c r="D1046" i="7"/>
  <c r="E1046" i="7"/>
  <c r="A1229" i="7"/>
  <c r="B1229" i="7"/>
  <c r="C1229" i="7"/>
  <c r="D1229" i="7"/>
  <c r="E1229" i="7"/>
  <c r="A3921" i="7"/>
  <c r="B3921" i="7"/>
  <c r="C3921" i="7"/>
  <c r="D3921" i="7"/>
  <c r="E3921" i="7"/>
  <c r="A1150" i="7"/>
  <c r="B1150" i="7"/>
  <c r="C1150" i="7"/>
  <c r="D1150" i="7"/>
  <c r="E1150" i="7"/>
  <c r="A1065" i="7"/>
  <c r="B1065" i="7"/>
  <c r="C1065" i="7"/>
  <c r="D1065" i="7"/>
  <c r="E1065" i="7"/>
  <c r="A4158" i="7"/>
  <c r="B4158" i="7"/>
  <c r="C4158" i="7"/>
  <c r="D4158" i="7"/>
  <c r="E4158" i="7"/>
  <c r="A1902" i="7"/>
  <c r="B1902" i="7"/>
  <c r="C1902" i="7"/>
  <c r="D1902" i="7"/>
  <c r="E1902" i="7"/>
  <c r="A312" i="7"/>
  <c r="B312" i="7"/>
  <c r="C312" i="7"/>
  <c r="D312" i="7"/>
  <c r="E312" i="7"/>
  <c r="A2526" i="7"/>
  <c r="B2526" i="7"/>
  <c r="C2526" i="7"/>
  <c r="D2526" i="7"/>
  <c r="E2526" i="7"/>
  <c r="A3526" i="7"/>
  <c r="B3526" i="7"/>
  <c r="C3526" i="7"/>
  <c r="D3526" i="7"/>
  <c r="E3526" i="7"/>
  <c r="A4240" i="7"/>
  <c r="B4240" i="7"/>
  <c r="C4240" i="7"/>
  <c r="D4240" i="7"/>
  <c r="E4240" i="7"/>
  <c r="A2368" i="7"/>
  <c r="B2368" i="7"/>
  <c r="C2368" i="7"/>
  <c r="D2368" i="7"/>
  <c r="E2368" i="7"/>
  <c r="A1575" i="7"/>
  <c r="B1575" i="7"/>
  <c r="C1575" i="7"/>
  <c r="D1575" i="7"/>
  <c r="E1575" i="7"/>
  <c r="A2567" i="7"/>
  <c r="B2567" i="7"/>
  <c r="C2567" i="7"/>
  <c r="D2567" i="7"/>
  <c r="E2567" i="7"/>
  <c r="A2533" i="7"/>
  <c r="B2533" i="7"/>
  <c r="C2533" i="7"/>
  <c r="D2533" i="7"/>
  <c r="E2533" i="7"/>
  <c r="A3486" i="7"/>
  <c r="B3486" i="7"/>
  <c r="C3486" i="7"/>
  <c r="D3486" i="7"/>
  <c r="E3486" i="7"/>
  <c r="A1077" i="7"/>
  <c r="B1077" i="7"/>
  <c r="C1077" i="7"/>
  <c r="D1077" i="7"/>
  <c r="E1077" i="7"/>
  <c r="A3376" i="7"/>
  <c r="B3376" i="7"/>
  <c r="C3376" i="7"/>
  <c r="D3376" i="7"/>
  <c r="E3376" i="7"/>
  <c r="A17" i="7"/>
  <c r="B17" i="7"/>
  <c r="C17" i="7"/>
  <c r="D17" i="7"/>
  <c r="E17" i="7"/>
  <c r="A4379" i="7"/>
  <c r="B4379" i="7"/>
  <c r="C4379" i="7"/>
  <c r="D4379" i="7"/>
  <c r="E4379" i="7"/>
  <c r="A2884" i="7"/>
  <c r="B2884" i="7"/>
  <c r="C2884" i="7"/>
  <c r="D2884" i="7"/>
  <c r="E2884" i="7"/>
  <c r="A3579" i="7"/>
  <c r="B3579" i="7"/>
  <c r="C3579" i="7"/>
  <c r="D3579" i="7"/>
  <c r="E3579" i="7"/>
  <c r="A3867" i="7"/>
  <c r="B3867" i="7"/>
  <c r="C3867" i="7"/>
  <c r="D3867" i="7"/>
  <c r="E3867" i="7"/>
  <c r="A235" i="7"/>
  <c r="B235" i="7"/>
  <c r="C235" i="7"/>
  <c r="D235" i="7"/>
  <c r="E235" i="7"/>
  <c r="A293" i="7"/>
  <c r="B293" i="7"/>
  <c r="C293" i="7"/>
  <c r="D293" i="7"/>
  <c r="E293" i="7"/>
  <c r="A1231" i="7"/>
  <c r="B1231" i="7"/>
  <c r="C1231" i="7"/>
  <c r="D1231" i="7"/>
  <c r="E1231" i="7"/>
  <c r="A1230" i="7"/>
  <c r="B1230" i="7"/>
  <c r="C1230" i="7"/>
  <c r="D1230" i="7"/>
  <c r="E1230" i="7"/>
  <c r="A3158" i="7"/>
  <c r="B3158" i="7"/>
  <c r="C3158" i="7"/>
  <c r="D3158" i="7"/>
  <c r="E3158" i="7"/>
  <c r="A523" i="7"/>
  <c r="B523" i="7"/>
  <c r="C523" i="7"/>
  <c r="D523" i="7"/>
  <c r="E523" i="7"/>
  <c r="A525" i="7"/>
  <c r="B525" i="7"/>
  <c r="C525" i="7"/>
  <c r="D525" i="7"/>
  <c r="E525" i="7"/>
  <c r="A1028" i="7"/>
  <c r="B1028" i="7"/>
  <c r="C1028" i="7"/>
  <c r="D1028" i="7"/>
  <c r="E1028" i="7"/>
  <c r="A2382" i="7"/>
  <c r="B2382" i="7"/>
  <c r="C2382" i="7"/>
  <c r="D2382" i="7"/>
  <c r="E2382" i="7"/>
  <c r="A1337" i="7"/>
  <c r="B1337" i="7"/>
  <c r="C1337" i="7"/>
  <c r="D1337" i="7"/>
  <c r="E1337" i="7"/>
  <c r="A2073" i="7"/>
  <c r="B2073" i="7"/>
  <c r="C2073" i="7"/>
  <c r="D2073" i="7"/>
  <c r="E2073" i="7"/>
  <c r="A530" i="7"/>
  <c r="B530" i="7"/>
  <c r="C530" i="7"/>
  <c r="D530" i="7"/>
  <c r="E530" i="7"/>
  <c r="A2484" i="7"/>
  <c r="B2484" i="7"/>
  <c r="C2484" i="7"/>
  <c r="D2484" i="7"/>
  <c r="E2484" i="7"/>
  <c r="A199" i="7"/>
  <c r="B199" i="7"/>
  <c r="C199" i="7"/>
  <c r="D199" i="7"/>
  <c r="E199" i="7"/>
  <c r="A3626" i="7"/>
  <c r="B3626" i="7"/>
  <c r="C3626" i="7"/>
  <c r="D3626" i="7"/>
  <c r="E3626" i="7"/>
  <c r="A190" i="7"/>
  <c r="B190" i="7"/>
  <c r="C190" i="7"/>
  <c r="D190" i="7"/>
  <c r="E190" i="7"/>
  <c r="A4384" i="7"/>
  <c r="B4384" i="7"/>
  <c r="C4384" i="7"/>
  <c r="D4384" i="7"/>
  <c r="E4384" i="7"/>
  <c r="A4385" i="7"/>
  <c r="B4385" i="7"/>
  <c r="C4385" i="7"/>
  <c r="D4385" i="7"/>
  <c r="E4385" i="7"/>
  <c r="A1126" i="7"/>
  <c r="B1126" i="7"/>
  <c r="C1126" i="7"/>
  <c r="D1126" i="7"/>
  <c r="E1126" i="7"/>
  <c r="A3846" i="7"/>
  <c r="B3846" i="7"/>
  <c r="C3846" i="7"/>
  <c r="D3846" i="7"/>
  <c r="E3846" i="7"/>
  <c r="A3845" i="7"/>
  <c r="B3845" i="7"/>
  <c r="C3845" i="7"/>
  <c r="D3845" i="7"/>
  <c r="E3845" i="7"/>
  <c r="A2952" i="7"/>
  <c r="B2952" i="7"/>
  <c r="C2952" i="7"/>
  <c r="D2952" i="7"/>
  <c r="E2952" i="7"/>
  <c r="A1531" i="7"/>
  <c r="B1531" i="7"/>
  <c r="C1531" i="7"/>
  <c r="D1531" i="7"/>
  <c r="E1531" i="7"/>
  <c r="A2424" i="7"/>
  <c r="B2424" i="7"/>
  <c r="C2424" i="7"/>
  <c r="D2424" i="7"/>
  <c r="E2424" i="7"/>
  <c r="A3382" i="7"/>
  <c r="B3382" i="7"/>
  <c r="C3382" i="7"/>
  <c r="D3382" i="7"/>
  <c r="E3382" i="7"/>
  <c r="A2395" i="7"/>
  <c r="B2395" i="7"/>
  <c r="C2395" i="7"/>
  <c r="D2395" i="7"/>
  <c r="E2395" i="7"/>
  <c r="A3943" i="7"/>
  <c r="B3943" i="7"/>
  <c r="C3943" i="7"/>
  <c r="D3943" i="7"/>
  <c r="E3943" i="7"/>
  <c r="A1945" i="7"/>
  <c r="B1945" i="7"/>
  <c r="C1945" i="7"/>
  <c r="D1945" i="7"/>
  <c r="E1945" i="7"/>
  <c r="A639" i="7"/>
  <c r="B639" i="7"/>
  <c r="C639" i="7"/>
  <c r="D639" i="7"/>
  <c r="E639" i="7"/>
  <c r="A3909" i="7"/>
  <c r="B3909" i="7"/>
  <c r="C3909" i="7"/>
  <c r="D3909" i="7"/>
  <c r="E3909" i="7"/>
  <c r="A351" i="7"/>
  <c r="B351" i="7"/>
  <c r="C351" i="7"/>
  <c r="D351" i="7"/>
  <c r="E351" i="7"/>
  <c r="A408" i="7"/>
  <c r="B408" i="7"/>
  <c r="C408" i="7"/>
  <c r="D408" i="7"/>
  <c r="E408" i="7"/>
  <c r="A1975" i="7"/>
  <c r="B1975" i="7"/>
  <c r="C1975" i="7"/>
  <c r="D1975" i="7"/>
  <c r="E1975" i="7"/>
  <c r="A1140" i="7"/>
  <c r="B1140" i="7"/>
  <c r="C1140" i="7"/>
  <c r="D1140" i="7"/>
  <c r="E1140" i="7"/>
  <c r="A1240" i="7"/>
  <c r="B1240" i="7"/>
  <c r="C1240" i="7"/>
  <c r="D1240" i="7"/>
  <c r="E1240" i="7"/>
  <c r="A2810" i="7"/>
  <c r="B2810" i="7"/>
  <c r="C2810" i="7"/>
  <c r="D2810" i="7"/>
  <c r="E2810" i="7"/>
  <c r="A392" i="7"/>
  <c r="B392" i="7"/>
  <c r="C392" i="7"/>
  <c r="D392" i="7"/>
  <c r="E392" i="7"/>
  <c r="A1987" i="7"/>
  <c r="B1987" i="7"/>
  <c r="C1987" i="7"/>
  <c r="D1987" i="7"/>
  <c r="E1987" i="7"/>
  <c r="A1059" i="7"/>
  <c r="B1059" i="7"/>
  <c r="C1059" i="7"/>
  <c r="D1059" i="7"/>
  <c r="E1059" i="7"/>
  <c r="A1060" i="7"/>
  <c r="B1060" i="7"/>
  <c r="C1060" i="7"/>
  <c r="D1060" i="7"/>
  <c r="E1060" i="7"/>
  <c r="A2897" i="7"/>
  <c r="B2897" i="7"/>
  <c r="C2897" i="7"/>
  <c r="D2897" i="7"/>
  <c r="E2897" i="7"/>
  <c r="A1584" i="7"/>
  <c r="B1584" i="7"/>
  <c r="C1584" i="7"/>
  <c r="D1584" i="7"/>
  <c r="E1584" i="7"/>
  <c r="A676" i="7"/>
  <c r="B676" i="7"/>
  <c r="C676" i="7"/>
  <c r="D676" i="7"/>
  <c r="E676" i="7"/>
  <c r="A1741" i="7"/>
  <c r="B1741" i="7"/>
  <c r="C1741" i="7"/>
  <c r="D1741" i="7"/>
  <c r="E1741" i="7"/>
  <c r="A1114" i="7"/>
  <c r="B1114" i="7"/>
  <c r="C1114" i="7"/>
  <c r="D1114" i="7"/>
  <c r="E1114" i="7"/>
  <c r="A1887" i="7"/>
  <c r="B1887" i="7"/>
  <c r="C1887" i="7"/>
  <c r="D1887" i="7"/>
  <c r="E1887" i="7"/>
  <c r="A2948" i="7"/>
  <c r="B2948" i="7"/>
  <c r="C2948" i="7"/>
  <c r="D2948" i="7"/>
  <c r="E2948" i="7"/>
  <c r="A2995" i="7"/>
  <c r="B2995" i="7"/>
  <c r="C2995" i="7"/>
  <c r="D2995" i="7"/>
  <c r="E2995" i="7"/>
  <c r="A2496" i="7"/>
  <c r="B2496" i="7"/>
  <c r="C2496" i="7"/>
  <c r="D2496" i="7"/>
  <c r="E2496" i="7"/>
  <c r="A1466" i="7"/>
  <c r="B1466" i="7"/>
  <c r="C1466" i="7"/>
  <c r="D1466" i="7"/>
  <c r="E1466" i="7"/>
  <c r="A3903" i="7"/>
  <c r="B3903" i="7"/>
  <c r="C3903" i="7"/>
  <c r="D3903" i="7"/>
  <c r="E3903" i="7"/>
  <c r="A2451" i="7"/>
  <c r="B2451" i="7"/>
  <c r="C2451" i="7"/>
  <c r="D2451" i="7"/>
  <c r="E2451" i="7"/>
  <c r="A686" i="7"/>
  <c r="B686" i="7"/>
  <c r="C686" i="7"/>
  <c r="D686" i="7"/>
  <c r="E686" i="7"/>
  <c r="A2089" i="7"/>
  <c r="B2089" i="7"/>
  <c r="C2089" i="7"/>
  <c r="D2089" i="7"/>
  <c r="E2089" i="7"/>
  <c r="A434" i="7"/>
  <c r="B434" i="7"/>
  <c r="C434" i="7"/>
  <c r="D434" i="7"/>
  <c r="E434" i="7"/>
  <c r="A2438" i="7"/>
  <c r="B2438" i="7"/>
  <c r="C2438" i="7"/>
  <c r="D2438" i="7"/>
  <c r="E2438" i="7"/>
  <c r="A4382" i="7"/>
  <c r="B4382" i="7"/>
  <c r="C4382" i="7"/>
  <c r="D4382" i="7"/>
  <c r="E4382" i="7"/>
  <c r="A1266" i="7"/>
  <c r="B1266" i="7"/>
  <c r="C1266" i="7"/>
  <c r="D1266" i="7"/>
  <c r="E1266" i="7"/>
  <c r="A3688" i="7"/>
  <c r="B3688" i="7"/>
  <c r="C3688" i="7"/>
  <c r="D3688" i="7"/>
  <c r="E3688" i="7"/>
  <c r="A3333" i="7"/>
  <c r="B3333" i="7"/>
  <c r="C3333" i="7"/>
  <c r="D3333" i="7"/>
  <c r="E3333" i="7"/>
  <c r="A531" i="7"/>
  <c r="B531" i="7"/>
  <c r="C531" i="7"/>
  <c r="D531" i="7"/>
  <c r="E531" i="7"/>
  <c r="A974" i="7"/>
  <c r="B974" i="7"/>
  <c r="C974" i="7"/>
  <c r="D974" i="7"/>
  <c r="E974" i="7"/>
  <c r="A2692" i="7"/>
  <c r="B2692" i="7"/>
  <c r="C2692" i="7"/>
  <c r="D2692" i="7"/>
  <c r="E2692" i="7"/>
  <c r="A2987" i="7"/>
  <c r="B2987" i="7"/>
  <c r="C2987" i="7"/>
  <c r="D2987" i="7"/>
  <c r="E2987" i="7"/>
  <c r="A2947" i="7"/>
  <c r="B2947" i="7"/>
  <c r="C2947" i="7"/>
  <c r="D2947" i="7"/>
  <c r="E2947" i="7"/>
  <c r="A320" i="7"/>
  <c r="B320" i="7"/>
  <c r="C320" i="7"/>
  <c r="D320" i="7"/>
  <c r="E320" i="7"/>
  <c r="A1729" i="7"/>
  <c r="B1729" i="7"/>
  <c r="C1729" i="7"/>
  <c r="D1729" i="7"/>
  <c r="E1729" i="7"/>
  <c r="A3629" i="7"/>
  <c r="B3629" i="7"/>
  <c r="C3629" i="7"/>
  <c r="D3629" i="7"/>
  <c r="E3629" i="7"/>
  <c r="A1241" i="7"/>
  <c r="B1241" i="7"/>
  <c r="C1241" i="7"/>
  <c r="D1241" i="7"/>
  <c r="E1241" i="7"/>
  <c r="A1330" i="7"/>
  <c r="B1330" i="7"/>
  <c r="C1330" i="7"/>
  <c r="D1330" i="7"/>
  <c r="E1330" i="7"/>
  <c r="A2411" i="7"/>
  <c r="B2411" i="7"/>
  <c r="C2411" i="7"/>
  <c r="D2411" i="7"/>
  <c r="E2411" i="7"/>
  <c r="A1160" i="7"/>
  <c r="B1160" i="7"/>
  <c r="C1160" i="7"/>
  <c r="D1160" i="7"/>
  <c r="E1160" i="7"/>
  <c r="A117" i="7"/>
  <c r="B117" i="7"/>
  <c r="C117" i="7"/>
  <c r="D117" i="7"/>
  <c r="E117" i="7"/>
  <c r="A822" i="7"/>
  <c r="B822" i="7"/>
  <c r="C822" i="7"/>
  <c r="D822" i="7"/>
  <c r="E822" i="7"/>
  <c r="A496" i="7"/>
  <c r="B496" i="7"/>
  <c r="C496" i="7"/>
  <c r="D496" i="7"/>
  <c r="E496" i="7"/>
  <c r="A4387" i="7"/>
  <c r="B4387" i="7"/>
  <c r="C4387" i="7"/>
  <c r="D4387" i="7"/>
  <c r="E4387" i="7"/>
  <c r="A4133" i="7"/>
  <c r="B4133" i="7"/>
  <c r="C4133" i="7"/>
  <c r="D4133" i="7"/>
  <c r="E4133" i="7"/>
  <c r="A11" i="7"/>
  <c r="B11" i="7"/>
  <c r="C11" i="7"/>
  <c r="D11" i="7"/>
  <c r="E11" i="7"/>
  <c r="A3969" i="7"/>
  <c r="B3969" i="7"/>
  <c r="C3969" i="7"/>
  <c r="D3969" i="7"/>
  <c r="E3969" i="7"/>
  <c r="A4212" i="7"/>
  <c r="B4212" i="7"/>
  <c r="C4212" i="7"/>
  <c r="D4212" i="7"/>
  <c r="E4212" i="7"/>
  <c r="A2775" i="7"/>
  <c r="B2775" i="7"/>
  <c r="C2775" i="7"/>
  <c r="D2775" i="7"/>
  <c r="E2775" i="7"/>
  <c r="A4155" i="7"/>
  <c r="B4155" i="7"/>
  <c r="C4155" i="7"/>
  <c r="D4155" i="7"/>
  <c r="E4155" i="7"/>
  <c r="A4154" i="7"/>
  <c r="B4154" i="7"/>
  <c r="C4154" i="7"/>
  <c r="D4154" i="7"/>
  <c r="E4154" i="7"/>
  <c r="A2694" i="7"/>
  <c r="B2694" i="7"/>
  <c r="C2694" i="7"/>
  <c r="D2694" i="7"/>
  <c r="E2694" i="7"/>
  <c r="A4344" i="7"/>
  <c r="B4344" i="7"/>
  <c r="C4344" i="7"/>
  <c r="D4344" i="7"/>
  <c r="E4344" i="7"/>
  <c r="A825" i="7"/>
  <c r="B825" i="7"/>
  <c r="C825" i="7"/>
  <c r="D825" i="7"/>
  <c r="E825" i="7"/>
  <c r="A2099" i="7"/>
  <c r="B2099" i="7"/>
  <c r="C2099" i="7"/>
  <c r="D2099" i="7"/>
  <c r="E2099" i="7"/>
  <c r="A2249" i="7"/>
  <c r="B2249" i="7"/>
  <c r="C2249" i="7"/>
  <c r="D2249" i="7"/>
  <c r="E2249" i="7"/>
  <c r="A132" i="7"/>
  <c r="B132" i="7"/>
  <c r="C132" i="7"/>
  <c r="D132" i="7"/>
  <c r="E132" i="7"/>
  <c r="A776" i="7"/>
  <c r="B776" i="7"/>
  <c r="C776" i="7"/>
  <c r="D776" i="7"/>
  <c r="E776" i="7"/>
  <c r="A233" i="7"/>
  <c r="B233" i="7"/>
  <c r="C233" i="7"/>
  <c r="D233" i="7"/>
  <c r="E233" i="7"/>
  <c r="A732" i="7"/>
  <c r="B732" i="7"/>
  <c r="C732" i="7"/>
  <c r="D732" i="7"/>
  <c r="E732" i="7"/>
  <c r="A1145" i="7"/>
  <c r="B1145" i="7"/>
  <c r="C1145" i="7"/>
  <c r="D1145" i="7"/>
  <c r="E1145" i="7"/>
  <c r="A2675" i="7"/>
  <c r="B2675" i="7"/>
  <c r="C2675" i="7"/>
  <c r="D2675" i="7"/>
  <c r="E2675" i="7"/>
  <c r="A40" i="7"/>
  <c r="B40" i="7"/>
  <c r="C40" i="7"/>
  <c r="D40" i="7"/>
  <c r="E40" i="7"/>
  <c r="A428" i="7"/>
  <c r="B428" i="7"/>
  <c r="C428" i="7"/>
  <c r="D428" i="7"/>
  <c r="E428" i="7"/>
  <c r="A1744" i="7"/>
  <c r="B1744" i="7"/>
  <c r="C1744" i="7"/>
  <c r="D1744" i="7"/>
  <c r="E1744" i="7"/>
  <c r="A1707" i="7"/>
  <c r="B1707" i="7"/>
  <c r="C1707" i="7"/>
  <c r="D1707" i="7"/>
  <c r="E1707" i="7"/>
  <c r="A1743" i="7"/>
  <c r="B1743" i="7"/>
  <c r="C1743" i="7"/>
  <c r="D1743" i="7"/>
  <c r="E1743" i="7"/>
  <c r="A3163" i="7"/>
  <c r="B3163" i="7"/>
  <c r="C3163" i="7"/>
  <c r="D3163" i="7"/>
  <c r="E3163" i="7"/>
  <c r="A3492" i="7"/>
  <c r="B3492" i="7"/>
  <c r="C3492" i="7"/>
  <c r="D3492" i="7"/>
  <c r="E3492" i="7"/>
  <c r="A3081" i="7"/>
  <c r="B3081" i="7"/>
  <c r="C3081" i="7"/>
  <c r="D3081" i="7"/>
  <c r="E3081" i="7"/>
  <c r="A453" i="7"/>
  <c r="B453" i="7"/>
  <c r="C453" i="7"/>
  <c r="D453" i="7"/>
  <c r="E453" i="7"/>
  <c r="A2459" i="7"/>
  <c r="B2459" i="7"/>
  <c r="C2459" i="7"/>
  <c r="D2459" i="7"/>
  <c r="E2459" i="7"/>
  <c r="A2286" i="7"/>
  <c r="B2286" i="7"/>
  <c r="C2286" i="7"/>
  <c r="D2286" i="7"/>
  <c r="E2286" i="7"/>
  <c r="A2557" i="7"/>
  <c r="B2557" i="7"/>
  <c r="C2557" i="7"/>
  <c r="D2557" i="7"/>
  <c r="E2557" i="7"/>
  <c r="A3795" i="7"/>
  <c r="B3795" i="7"/>
  <c r="C3795" i="7"/>
  <c r="D3795" i="7"/>
  <c r="E3795" i="7"/>
  <c r="A4152" i="7"/>
  <c r="B4152" i="7"/>
  <c r="C4152" i="7"/>
  <c r="D4152" i="7"/>
  <c r="E4152" i="7"/>
  <c r="A4270" i="7"/>
  <c r="B4270" i="7"/>
  <c r="C4270" i="7"/>
  <c r="D4270" i="7"/>
  <c r="E4270" i="7"/>
  <c r="A1896" i="7"/>
  <c r="B1896" i="7"/>
  <c r="C1896" i="7"/>
  <c r="D1896" i="7"/>
  <c r="E1896" i="7"/>
  <c r="A3212" i="7"/>
  <c r="B3212" i="7"/>
  <c r="C3212" i="7"/>
  <c r="D3212" i="7"/>
  <c r="E3212" i="7"/>
  <c r="A2518" i="7"/>
  <c r="B2518" i="7"/>
  <c r="C2518" i="7"/>
  <c r="D2518" i="7"/>
  <c r="E2518" i="7"/>
  <c r="A613" i="7"/>
  <c r="B613" i="7"/>
  <c r="C613" i="7"/>
  <c r="D613" i="7"/>
  <c r="E613" i="7"/>
  <c r="A1040" i="7"/>
  <c r="B1040" i="7"/>
  <c r="C1040" i="7"/>
  <c r="D1040" i="7"/>
  <c r="E1040" i="7"/>
  <c r="A3892" i="7"/>
  <c r="B3892" i="7"/>
  <c r="C3892" i="7"/>
  <c r="D3892" i="7"/>
  <c r="E3892" i="7"/>
  <c r="A2650" i="7"/>
  <c r="B2650" i="7"/>
  <c r="C2650" i="7"/>
  <c r="D2650" i="7"/>
  <c r="E2650" i="7"/>
  <c r="A1358" i="7"/>
  <c r="B1358" i="7"/>
  <c r="C1358" i="7"/>
  <c r="D1358" i="7"/>
  <c r="E1358" i="7"/>
  <c r="A1090" i="7"/>
  <c r="B1090" i="7"/>
  <c r="C1090" i="7"/>
  <c r="D1090" i="7"/>
  <c r="E1090" i="7"/>
  <c r="A2696" i="7"/>
  <c r="B2696" i="7"/>
  <c r="C2696" i="7"/>
  <c r="D2696" i="7"/>
  <c r="E2696" i="7"/>
  <c r="A4033" i="7"/>
  <c r="B4033" i="7"/>
  <c r="C4033" i="7"/>
  <c r="D4033" i="7"/>
  <c r="E4033" i="7"/>
  <c r="A1574" i="7"/>
  <c r="B1574" i="7"/>
  <c r="C1574" i="7"/>
  <c r="D1574" i="7"/>
  <c r="E1574" i="7"/>
  <c r="A1859" i="7"/>
  <c r="B1859" i="7"/>
  <c r="C1859" i="7"/>
  <c r="D1859" i="7"/>
  <c r="E1859" i="7"/>
  <c r="A1259" i="7"/>
  <c r="B1259" i="7"/>
  <c r="C1259" i="7"/>
  <c r="D1259" i="7"/>
  <c r="E1259" i="7"/>
  <c r="A3386" i="7"/>
  <c r="B3386" i="7"/>
  <c r="C3386" i="7"/>
  <c r="D3386" i="7"/>
  <c r="E3386" i="7"/>
  <c r="A3916" i="7"/>
  <c r="B3916" i="7"/>
  <c r="C3916" i="7"/>
  <c r="D3916" i="7"/>
  <c r="E3916" i="7"/>
  <c r="A1838" i="7"/>
  <c r="B1838" i="7"/>
  <c r="C1838" i="7"/>
  <c r="D1838" i="7"/>
  <c r="E1838" i="7"/>
  <c r="A1484" i="7"/>
  <c r="B1484" i="7"/>
  <c r="C1484" i="7"/>
  <c r="D1484" i="7"/>
  <c r="E1484" i="7"/>
  <c r="A3400" i="7"/>
  <c r="B3400" i="7"/>
  <c r="C3400" i="7"/>
  <c r="D3400" i="7"/>
  <c r="E3400" i="7"/>
  <c r="A757" i="7"/>
  <c r="B757" i="7"/>
  <c r="C757" i="7"/>
  <c r="D757" i="7"/>
  <c r="E757" i="7"/>
  <c r="A943" i="7"/>
  <c r="B943" i="7"/>
  <c r="C943" i="7"/>
  <c r="D943" i="7"/>
  <c r="E943" i="7"/>
  <c r="A1061" i="7"/>
  <c r="B1061" i="7"/>
  <c r="C1061" i="7"/>
  <c r="D1061" i="7"/>
  <c r="E1061" i="7"/>
  <c r="A743" i="7"/>
  <c r="B743" i="7"/>
  <c r="C743" i="7"/>
  <c r="D743" i="7"/>
  <c r="E743" i="7"/>
  <c r="A3815" i="7"/>
  <c r="B3815" i="7"/>
  <c r="C3815" i="7"/>
  <c r="D3815" i="7"/>
  <c r="E3815" i="7"/>
  <c r="A2133" i="7"/>
  <c r="B2133" i="7"/>
  <c r="C2133" i="7"/>
  <c r="D2133" i="7"/>
  <c r="E2133" i="7"/>
  <c r="A3401" i="7"/>
  <c r="B3401" i="7"/>
  <c r="C3401" i="7"/>
  <c r="D3401" i="7"/>
  <c r="E3401" i="7"/>
  <c r="A2766" i="7"/>
  <c r="B2766" i="7"/>
  <c r="C2766" i="7"/>
  <c r="D2766" i="7"/>
  <c r="E2766" i="7"/>
  <c r="A2767" i="7"/>
  <c r="B2767" i="7"/>
  <c r="C2767" i="7"/>
  <c r="D2767" i="7"/>
  <c r="E2767" i="7"/>
  <c r="A976" i="7"/>
  <c r="B976" i="7"/>
  <c r="C976" i="7"/>
  <c r="D976" i="7"/>
  <c r="E976" i="7"/>
  <c r="A2356" i="7"/>
  <c r="B2356" i="7"/>
  <c r="C2356" i="7"/>
  <c r="D2356" i="7"/>
  <c r="E2356" i="7"/>
  <c r="A859" i="7"/>
  <c r="B859" i="7"/>
  <c r="C859" i="7"/>
  <c r="D859" i="7"/>
  <c r="E859" i="7"/>
  <c r="A1503" i="7"/>
  <c r="B1503" i="7"/>
  <c r="C1503" i="7"/>
  <c r="D1503" i="7"/>
  <c r="E1503" i="7"/>
  <c r="A2659" i="7"/>
  <c r="B2659" i="7"/>
  <c r="C2659" i="7"/>
  <c r="D2659" i="7"/>
  <c r="E2659" i="7"/>
  <c r="A4075" i="7"/>
  <c r="B4075" i="7"/>
  <c r="C4075" i="7"/>
  <c r="D4075" i="7"/>
  <c r="E4075" i="7"/>
  <c r="A2494" i="7"/>
  <c r="B2494" i="7"/>
  <c r="C2494" i="7"/>
  <c r="D2494" i="7"/>
  <c r="E2494" i="7"/>
  <c r="A945" i="7"/>
  <c r="B945" i="7"/>
  <c r="C945" i="7"/>
  <c r="D945" i="7"/>
  <c r="E945" i="7"/>
  <c r="A1920" i="7"/>
  <c r="B1920" i="7"/>
  <c r="C1920" i="7"/>
  <c r="D1920" i="7"/>
  <c r="E1920" i="7"/>
  <c r="A3958" i="7"/>
  <c r="B3958" i="7"/>
  <c r="C3958" i="7"/>
  <c r="D3958" i="7"/>
  <c r="E3958" i="7"/>
  <c r="A1338" i="7"/>
  <c r="B1338" i="7"/>
  <c r="C1338" i="7"/>
  <c r="D1338" i="7"/>
  <c r="E1338" i="7"/>
  <c r="A1791" i="7"/>
  <c r="B1791" i="7"/>
  <c r="C1791" i="7"/>
  <c r="D1791" i="7"/>
  <c r="E1791" i="7"/>
  <c r="A24" i="7"/>
  <c r="B24" i="7"/>
  <c r="C24" i="7"/>
  <c r="D24" i="7"/>
  <c r="E24" i="7"/>
  <c r="A98" i="7"/>
  <c r="B98" i="7"/>
  <c r="C98" i="7"/>
  <c r="D98" i="7"/>
  <c r="E98" i="7"/>
  <c r="A163" i="7"/>
  <c r="B163" i="7"/>
  <c r="C163" i="7"/>
  <c r="D163" i="7"/>
  <c r="E163" i="7"/>
  <c r="A2119" i="7"/>
  <c r="B2119" i="7"/>
  <c r="C2119" i="7"/>
  <c r="D2119" i="7"/>
  <c r="E2119" i="7"/>
  <c r="A2685" i="7"/>
  <c r="B2685" i="7"/>
  <c r="C2685" i="7"/>
  <c r="D2685" i="7"/>
  <c r="E2685" i="7"/>
  <c r="A1582" i="7"/>
  <c r="B1582" i="7"/>
  <c r="C1582" i="7"/>
  <c r="D1582" i="7"/>
  <c r="E1582" i="7"/>
  <c r="A4000" i="7"/>
  <c r="B4000" i="7"/>
  <c r="C4000" i="7"/>
  <c r="D4000" i="7"/>
  <c r="E4000" i="7"/>
  <c r="A3113" i="7"/>
  <c r="B3113" i="7"/>
  <c r="C3113" i="7"/>
  <c r="D3113" i="7"/>
  <c r="E3113" i="7"/>
  <c r="A325" i="7"/>
  <c r="B325" i="7"/>
  <c r="C325" i="7"/>
  <c r="D325" i="7"/>
  <c r="E325" i="7"/>
  <c r="A2700" i="7"/>
  <c r="B2700" i="7"/>
  <c r="C2700" i="7"/>
  <c r="D2700" i="7"/>
  <c r="E2700" i="7"/>
  <c r="A2702" i="7"/>
  <c r="B2702" i="7"/>
  <c r="C2702" i="7"/>
  <c r="D2702" i="7"/>
  <c r="E2702" i="7"/>
  <c r="A3768" i="7"/>
  <c r="B3768" i="7"/>
  <c r="C3768" i="7"/>
  <c r="D3768" i="7"/>
  <c r="E3768" i="7"/>
  <c r="A4126" i="7"/>
  <c r="B4126" i="7"/>
  <c r="C4126" i="7"/>
  <c r="D4126" i="7"/>
  <c r="E4126" i="7"/>
  <c r="A923" i="7"/>
  <c r="B923" i="7"/>
  <c r="C923" i="7"/>
  <c r="D923" i="7"/>
  <c r="E923" i="7"/>
  <c r="A1680" i="7"/>
  <c r="B1680" i="7"/>
  <c r="C1680" i="7"/>
  <c r="D1680" i="7"/>
  <c r="E1680" i="7"/>
  <c r="A3922" i="7"/>
  <c r="B3922" i="7"/>
  <c r="C3922" i="7"/>
  <c r="D3922" i="7"/>
  <c r="E3922" i="7"/>
  <c r="A1539" i="7"/>
  <c r="B1539" i="7"/>
  <c r="C1539" i="7"/>
  <c r="D1539" i="7"/>
  <c r="E1539" i="7"/>
  <c r="A922" i="7"/>
  <c r="B922" i="7"/>
  <c r="C922" i="7"/>
  <c r="D922" i="7"/>
  <c r="E922" i="7"/>
  <c r="A77" i="7"/>
  <c r="B77" i="7"/>
  <c r="C77" i="7"/>
  <c r="D77" i="7"/>
  <c r="E77" i="7"/>
  <c r="A2135" i="7"/>
  <c r="B2135" i="7"/>
  <c r="C2135" i="7"/>
  <c r="D2135" i="7"/>
  <c r="E2135" i="7"/>
  <c r="A2638" i="7"/>
  <c r="B2638" i="7"/>
  <c r="C2638" i="7"/>
  <c r="D2638" i="7"/>
  <c r="E2638" i="7"/>
  <c r="A1236" i="7"/>
  <c r="B1236" i="7"/>
  <c r="C1236" i="7"/>
  <c r="D1236" i="7"/>
  <c r="E1236" i="7"/>
  <c r="A2364" i="7"/>
  <c r="B2364" i="7"/>
  <c r="C2364" i="7"/>
  <c r="D2364" i="7"/>
  <c r="E2364" i="7"/>
  <c r="A2963" i="7"/>
  <c r="B2963" i="7"/>
  <c r="C2963" i="7"/>
  <c r="D2963" i="7"/>
  <c r="E2963" i="7"/>
  <c r="A3375" i="7"/>
  <c r="B3375" i="7"/>
  <c r="C3375" i="7"/>
  <c r="D3375" i="7"/>
  <c r="E3375" i="7"/>
  <c r="A1865" i="7"/>
  <c r="B1865" i="7"/>
  <c r="C1865" i="7"/>
  <c r="D1865" i="7"/>
  <c r="E1865" i="7"/>
  <c r="A3674" i="7"/>
  <c r="B3674" i="7"/>
  <c r="C3674" i="7"/>
  <c r="D3674" i="7"/>
  <c r="E3674" i="7"/>
  <c r="A2739" i="7"/>
  <c r="B2739" i="7"/>
  <c r="C2739" i="7"/>
  <c r="D2739" i="7"/>
  <c r="E2739" i="7"/>
  <c r="A759" i="7"/>
  <c r="B759" i="7"/>
  <c r="C759" i="7"/>
  <c r="D759" i="7"/>
  <c r="E759" i="7"/>
  <c r="A3389" i="7"/>
  <c r="B3389" i="7"/>
  <c r="C3389" i="7"/>
  <c r="D3389" i="7"/>
  <c r="E3389" i="7"/>
  <c r="A4160" i="7"/>
  <c r="B4160" i="7"/>
  <c r="C4160" i="7"/>
  <c r="D4160" i="7"/>
  <c r="E4160" i="7"/>
  <c r="A2403" i="7"/>
  <c r="B2403" i="7"/>
  <c r="C2403" i="7"/>
  <c r="D2403" i="7"/>
  <c r="E2403" i="7"/>
  <c r="A1218" i="7"/>
  <c r="B1218" i="7"/>
  <c r="C1218" i="7"/>
  <c r="D1218" i="7"/>
  <c r="E1218" i="7"/>
  <c r="A1452" i="7"/>
  <c r="B1452" i="7"/>
  <c r="C1452" i="7"/>
  <c r="D1452" i="7"/>
  <c r="E1452" i="7"/>
  <c r="A3525" i="7"/>
  <c r="B3525" i="7"/>
  <c r="C3525" i="7"/>
  <c r="D3525" i="7"/>
  <c r="E3525" i="7"/>
  <c r="A1367" i="7"/>
  <c r="B1367" i="7"/>
  <c r="C1367" i="7"/>
  <c r="D1367" i="7"/>
  <c r="E1367" i="7"/>
  <c r="A794" i="7"/>
  <c r="B794" i="7"/>
  <c r="C794" i="7"/>
  <c r="D794" i="7"/>
  <c r="E794" i="7"/>
  <c r="A795" i="7"/>
  <c r="B795" i="7"/>
  <c r="C795" i="7"/>
  <c r="D795" i="7"/>
  <c r="E795" i="7"/>
  <c r="A4307" i="7"/>
  <c r="B4307" i="7"/>
  <c r="C4307" i="7"/>
  <c r="D4307" i="7"/>
  <c r="E4307" i="7"/>
  <c r="A2763" i="7"/>
  <c r="B2763" i="7"/>
  <c r="C2763" i="7"/>
  <c r="D2763" i="7"/>
  <c r="E2763" i="7"/>
  <c r="A4027" i="7"/>
  <c r="B4027" i="7"/>
  <c r="C4027" i="7"/>
  <c r="D4027" i="7"/>
  <c r="E4027" i="7"/>
  <c r="A756" i="7"/>
  <c r="B756" i="7"/>
  <c r="C756" i="7"/>
  <c r="D756" i="7"/>
  <c r="E756" i="7"/>
  <c r="A1498" i="7"/>
  <c r="B1498" i="7"/>
  <c r="C1498" i="7"/>
  <c r="D1498" i="7"/>
  <c r="E1498" i="7"/>
  <c r="A3511" i="7"/>
  <c r="B3511" i="7"/>
  <c r="C3511" i="7"/>
  <c r="D3511" i="7"/>
  <c r="E3511" i="7"/>
  <c r="A4026" i="7"/>
  <c r="B4026" i="7"/>
  <c r="C4026" i="7"/>
  <c r="D4026" i="7"/>
  <c r="E4026" i="7"/>
  <c r="A1546" i="7"/>
  <c r="B1546" i="7"/>
  <c r="C1546" i="7"/>
  <c r="D1546" i="7"/>
  <c r="E1546" i="7"/>
  <c r="A3334" i="7"/>
  <c r="B3334" i="7"/>
  <c r="C3334" i="7"/>
  <c r="D3334" i="7"/>
  <c r="E3334" i="7"/>
  <c r="A685" i="7"/>
  <c r="B685" i="7"/>
  <c r="C685" i="7"/>
  <c r="D685" i="7"/>
  <c r="E685" i="7"/>
  <c r="A557" i="7"/>
  <c r="B557" i="7"/>
  <c r="C557" i="7"/>
  <c r="D557" i="7"/>
  <c r="E557" i="7"/>
  <c r="A4250" i="7"/>
  <c r="B4250" i="7"/>
  <c r="C4250" i="7"/>
  <c r="D4250" i="7"/>
  <c r="E4250" i="7"/>
  <c r="A278" i="7"/>
  <c r="B278" i="7"/>
  <c r="C278" i="7"/>
  <c r="D278" i="7"/>
  <c r="E278" i="7"/>
  <c r="A2541" i="7"/>
  <c r="B2541" i="7"/>
  <c r="C2541" i="7"/>
  <c r="D2541" i="7"/>
  <c r="E2541" i="7"/>
  <c r="A4287" i="7"/>
  <c r="B4287" i="7"/>
  <c r="C4287" i="7"/>
  <c r="D4287" i="7"/>
  <c r="E4287" i="7"/>
  <c r="A3805" i="7"/>
  <c r="B3805" i="7"/>
  <c r="C3805" i="7"/>
  <c r="D3805" i="7"/>
  <c r="E3805" i="7"/>
  <c r="A4261" i="7"/>
  <c r="B4261" i="7"/>
  <c r="C4261" i="7"/>
  <c r="D4261" i="7"/>
  <c r="E4261" i="7"/>
  <c r="A1525" i="7"/>
  <c r="B1525" i="7"/>
  <c r="C1525" i="7"/>
  <c r="D1525" i="7"/>
  <c r="E1525" i="7"/>
  <c r="A3834" i="7"/>
  <c r="B3834" i="7"/>
  <c r="C3834" i="7"/>
  <c r="D3834" i="7"/>
  <c r="E3834" i="7"/>
  <c r="A2385" i="7"/>
  <c r="B2385" i="7"/>
  <c r="C2385" i="7"/>
  <c r="D2385" i="7"/>
  <c r="E2385" i="7"/>
  <c r="A3302" i="7"/>
  <c r="B3302" i="7"/>
  <c r="C3302" i="7"/>
  <c r="D3302" i="7"/>
  <c r="E3302" i="7"/>
  <c r="A1409" i="7"/>
  <c r="B1409" i="7"/>
  <c r="C1409" i="7"/>
  <c r="D1409" i="7"/>
  <c r="E1409" i="7"/>
  <c r="A3527" i="7"/>
  <c r="B3527" i="7"/>
  <c r="C3527" i="7"/>
  <c r="D3527" i="7"/>
  <c r="E3527" i="7"/>
  <c r="A3236" i="7"/>
  <c r="B3236" i="7"/>
  <c r="C3236" i="7"/>
  <c r="D3236" i="7"/>
  <c r="E3236" i="7"/>
  <c r="A1666" i="7"/>
  <c r="B1666" i="7"/>
  <c r="C1666" i="7"/>
  <c r="D1666" i="7"/>
  <c r="E1666" i="7"/>
  <c r="A2757" i="7"/>
  <c r="B2757" i="7"/>
  <c r="C2757" i="7"/>
  <c r="D2757" i="7"/>
  <c r="E2757" i="7"/>
  <c r="A2631" i="7"/>
  <c r="B2631" i="7"/>
  <c r="C2631" i="7"/>
  <c r="D2631" i="7"/>
  <c r="E2631" i="7"/>
  <c r="A2632" i="7"/>
  <c r="B2632" i="7"/>
  <c r="C2632" i="7"/>
  <c r="D2632" i="7"/>
  <c r="E2632" i="7"/>
  <c r="A2572" i="7"/>
  <c r="B2572" i="7"/>
  <c r="C2572" i="7"/>
  <c r="D2572" i="7"/>
  <c r="E2572" i="7"/>
  <c r="A2721" i="7"/>
  <c r="B2721" i="7"/>
  <c r="C2721" i="7"/>
  <c r="D2721" i="7"/>
  <c r="E2721" i="7"/>
  <c r="A3735" i="7"/>
  <c r="B3735" i="7"/>
  <c r="C3735" i="7"/>
  <c r="D3735" i="7"/>
  <c r="E3735" i="7"/>
  <c r="A4293" i="7"/>
  <c r="B4293" i="7"/>
  <c r="C4293" i="7"/>
  <c r="D4293" i="7"/>
  <c r="E4293" i="7"/>
  <c r="A2259" i="7"/>
  <c r="B2259" i="7"/>
  <c r="C2259" i="7"/>
  <c r="D2259" i="7"/>
  <c r="E2259" i="7"/>
  <c r="A2260" i="7"/>
  <c r="B2260" i="7"/>
  <c r="C2260" i="7"/>
  <c r="D2260" i="7"/>
  <c r="E2260" i="7"/>
  <c r="A2071" i="7"/>
  <c r="B2071" i="7"/>
  <c r="C2071" i="7"/>
  <c r="D2071" i="7"/>
  <c r="E2071" i="7"/>
  <c r="A2635" i="7"/>
  <c r="B2635" i="7"/>
  <c r="C2635" i="7"/>
  <c r="D2635" i="7"/>
  <c r="E2635" i="7"/>
  <c r="A2637" i="7"/>
  <c r="B2637" i="7"/>
  <c r="C2637" i="7"/>
  <c r="D2637" i="7"/>
  <c r="E2637" i="7"/>
  <c r="A1925" i="7"/>
  <c r="B1925" i="7"/>
  <c r="C1925" i="7"/>
  <c r="D1925" i="7"/>
  <c r="E1925" i="7"/>
  <c r="A2636" i="7"/>
  <c r="B2636" i="7"/>
  <c r="C2636" i="7"/>
  <c r="D2636" i="7"/>
  <c r="E2636" i="7"/>
  <c r="A948" i="7"/>
  <c r="B948" i="7"/>
  <c r="C948" i="7"/>
  <c r="D948" i="7"/>
  <c r="E948" i="7"/>
  <c r="A2441" i="7"/>
  <c r="B2441" i="7"/>
  <c r="C2441" i="7"/>
  <c r="D2441" i="7"/>
  <c r="E2441" i="7"/>
  <c r="A2442" i="7"/>
  <c r="B2442" i="7"/>
  <c r="C2442" i="7"/>
  <c r="D2442" i="7"/>
  <c r="E2442" i="7"/>
  <c r="A2634" i="7"/>
  <c r="B2634" i="7"/>
  <c r="C2634" i="7"/>
  <c r="D2634" i="7"/>
  <c r="E2634" i="7"/>
  <c r="A1064" i="7"/>
  <c r="B1064" i="7"/>
  <c r="C1064" i="7"/>
  <c r="D1064" i="7"/>
  <c r="E1064" i="7"/>
  <c r="A1224" i="7"/>
  <c r="B1224" i="7"/>
  <c r="C1224" i="7"/>
  <c r="D1224" i="7"/>
  <c r="E1224" i="7"/>
  <c r="A231" i="7"/>
  <c r="B231" i="7"/>
  <c r="C231" i="7"/>
  <c r="D231" i="7"/>
  <c r="E231" i="7"/>
  <c r="A4162" i="7"/>
  <c r="B4162" i="7"/>
  <c r="C4162" i="7"/>
  <c r="D4162" i="7"/>
  <c r="E4162" i="7"/>
  <c r="A2598" i="7"/>
  <c r="B2598" i="7"/>
  <c r="C2598" i="7"/>
  <c r="D2598" i="7"/>
  <c r="E2598" i="7"/>
  <c r="A10" i="7"/>
  <c r="B10" i="7"/>
  <c r="C10" i="7"/>
  <c r="D10" i="7"/>
  <c r="E10" i="7"/>
  <c r="A2265" i="7"/>
  <c r="B2265" i="7"/>
  <c r="C2265" i="7"/>
  <c r="D2265" i="7"/>
  <c r="E2265" i="7"/>
  <c r="A3885" i="7"/>
  <c r="B3885" i="7"/>
  <c r="C3885" i="7"/>
  <c r="D3885" i="7"/>
  <c r="E3885" i="7"/>
  <c r="A2899" i="7"/>
  <c r="B2899" i="7"/>
  <c r="C2899" i="7"/>
  <c r="D2899" i="7"/>
  <c r="E2899" i="7"/>
  <c r="A219" i="7"/>
  <c r="B219" i="7"/>
  <c r="C219" i="7"/>
  <c r="D219" i="7"/>
  <c r="E219" i="7"/>
  <c r="A1017" i="7"/>
  <c r="B1017" i="7"/>
  <c r="C1017" i="7"/>
  <c r="D1017" i="7"/>
  <c r="E1017" i="7"/>
  <c r="A4265" i="7"/>
  <c r="B4265" i="7"/>
  <c r="C4265" i="7"/>
  <c r="D4265" i="7"/>
  <c r="E4265" i="7"/>
  <c r="A3736" i="7"/>
  <c r="B3736" i="7"/>
  <c r="C3736" i="7"/>
  <c r="D3736" i="7"/>
  <c r="E3736" i="7"/>
  <c r="A973" i="7"/>
  <c r="B973" i="7"/>
  <c r="C973" i="7"/>
  <c r="D973" i="7"/>
  <c r="E973" i="7"/>
  <c r="A914" i="7"/>
  <c r="B914" i="7"/>
  <c r="C914" i="7"/>
  <c r="D914" i="7"/>
  <c r="E914" i="7"/>
  <c r="A2543" i="7"/>
  <c r="B2543" i="7"/>
  <c r="C2543" i="7"/>
  <c r="D2543" i="7"/>
  <c r="E2543" i="7"/>
  <c r="A3063" i="7"/>
  <c r="B3063" i="7"/>
  <c r="C3063" i="7"/>
  <c r="D3063" i="7"/>
  <c r="E3063" i="7"/>
  <c r="A471" i="7"/>
  <c r="B471" i="7"/>
  <c r="C471" i="7"/>
  <c r="D471" i="7"/>
  <c r="E471" i="7"/>
  <c r="A1947" i="7"/>
  <c r="B1947" i="7"/>
  <c r="C1947" i="7"/>
  <c r="D1947" i="7"/>
  <c r="E1947" i="7"/>
  <c r="A1948" i="7"/>
  <c r="B1948" i="7"/>
  <c r="C1948" i="7"/>
  <c r="D1948" i="7"/>
  <c r="E1948" i="7"/>
  <c r="A3719" i="7"/>
  <c r="B3719" i="7"/>
  <c r="C3719" i="7"/>
  <c r="D3719" i="7"/>
  <c r="E3719" i="7"/>
  <c r="A598" i="7"/>
  <c r="B598" i="7"/>
  <c r="C598" i="7"/>
  <c r="D598" i="7"/>
  <c r="E598" i="7"/>
  <c r="A177" i="7"/>
  <c r="B177" i="7"/>
  <c r="C177" i="7"/>
  <c r="D177" i="7"/>
  <c r="E177" i="7"/>
  <c r="A3075" i="7"/>
  <c r="B3075" i="7"/>
  <c r="C3075" i="7"/>
  <c r="D3075" i="7"/>
  <c r="E3075" i="7"/>
  <c r="A1180" i="7"/>
  <c r="B1180" i="7"/>
  <c r="C1180" i="7"/>
  <c r="D1180" i="7"/>
  <c r="E1180" i="7"/>
  <c r="A3108" i="7"/>
  <c r="B3108" i="7"/>
  <c r="C3108" i="7"/>
  <c r="D3108" i="7"/>
  <c r="E3108" i="7"/>
  <c r="A4129" i="7"/>
  <c r="B4129" i="7"/>
  <c r="C4129" i="7"/>
  <c r="D4129" i="7"/>
  <c r="E4129" i="7"/>
  <c r="A3930" i="7"/>
  <c r="B3930" i="7"/>
  <c r="C3930" i="7"/>
  <c r="D3930" i="7"/>
  <c r="E3930" i="7"/>
  <c r="A45" i="7"/>
  <c r="B45" i="7"/>
  <c r="C45" i="7"/>
  <c r="D45" i="7"/>
  <c r="E45" i="7"/>
  <c r="A2150" i="7"/>
  <c r="B2150" i="7"/>
  <c r="C2150" i="7"/>
  <c r="D2150" i="7"/>
  <c r="E2150" i="7"/>
  <c r="A3192" i="7"/>
  <c r="B3192" i="7"/>
  <c r="C3192" i="7"/>
  <c r="D3192" i="7"/>
  <c r="E3192" i="7"/>
  <c r="A2091" i="7"/>
  <c r="B2091" i="7"/>
  <c r="C2091" i="7"/>
  <c r="D2091" i="7"/>
  <c r="E2091" i="7"/>
  <c r="A3592" i="7"/>
  <c r="B3592" i="7"/>
  <c r="C3592" i="7"/>
  <c r="D3592" i="7"/>
  <c r="E3592" i="7"/>
  <c r="A3378" i="7"/>
  <c r="B3378" i="7"/>
  <c r="C3378" i="7"/>
  <c r="D3378" i="7"/>
  <c r="E3378" i="7"/>
  <c r="A2173" i="7"/>
  <c r="B2173" i="7"/>
  <c r="C2173" i="7"/>
  <c r="D2173" i="7"/>
  <c r="E2173" i="7"/>
  <c r="A737" i="7"/>
  <c r="B737" i="7"/>
  <c r="C737" i="7"/>
  <c r="D737" i="7"/>
  <c r="E737" i="7"/>
  <c r="A3343" i="7"/>
  <c r="B3343" i="7"/>
  <c r="C3343" i="7"/>
  <c r="D3343" i="7"/>
  <c r="E3343" i="7"/>
  <c r="A4311" i="7"/>
  <c r="B4311" i="7"/>
  <c r="C4311" i="7"/>
  <c r="D4311" i="7"/>
  <c r="E4311" i="7"/>
  <c r="A2269" i="7"/>
  <c r="B2269" i="7"/>
  <c r="C2269" i="7"/>
  <c r="D2269" i="7"/>
  <c r="E2269" i="7"/>
  <c r="A289" i="7"/>
  <c r="B289" i="7"/>
  <c r="C289" i="7"/>
  <c r="D289" i="7"/>
  <c r="E289" i="7"/>
  <c r="A3152" i="7"/>
  <c r="B3152" i="7"/>
  <c r="C3152" i="7"/>
  <c r="D3152" i="7"/>
  <c r="E3152" i="7"/>
  <c r="A2942" i="7"/>
  <c r="B2942" i="7"/>
  <c r="C2942" i="7"/>
  <c r="D2942" i="7"/>
  <c r="E2942" i="7"/>
  <c r="A3022" i="7"/>
  <c r="B3022" i="7"/>
  <c r="C3022" i="7"/>
  <c r="D3022" i="7"/>
  <c r="E3022" i="7"/>
  <c r="A1863" i="7"/>
  <c r="B1863" i="7"/>
  <c r="C1863" i="7"/>
  <c r="D1863" i="7"/>
  <c r="E1863" i="7"/>
  <c r="A1862" i="7"/>
  <c r="B1862" i="7"/>
  <c r="C1862" i="7"/>
  <c r="D1862" i="7"/>
  <c r="E1862" i="7"/>
  <c r="A1683" i="7"/>
  <c r="B1683" i="7"/>
  <c r="C1683" i="7"/>
  <c r="D1683" i="7"/>
  <c r="E1683" i="7"/>
  <c r="A1130" i="7"/>
  <c r="B1130" i="7"/>
  <c r="C1130" i="7"/>
  <c r="D1130" i="7"/>
  <c r="E1130" i="7"/>
  <c r="A441" i="7"/>
  <c r="B441" i="7"/>
  <c r="C441" i="7"/>
  <c r="D441" i="7"/>
  <c r="E441" i="7"/>
  <c r="A953" i="7"/>
  <c r="B953" i="7"/>
  <c r="C953" i="7"/>
  <c r="D953" i="7"/>
  <c r="E953" i="7"/>
  <c r="A223" i="7"/>
  <c r="B223" i="7"/>
  <c r="C223" i="7"/>
  <c r="D223" i="7"/>
  <c r="E223" i="7"/>
  <c r="A2622" i="7"/>
  <c r="B2622" i="7"/>
  <c r="C2622" i="7"/>
  <c r="D2622" i="7"/>
  <c r="E2622" i="7"/>
  <c r="A2112" i="7"/>
  <c r="B2112" i="7"/>
  <c r="C2112" i="7"/>
  <c r="D2112" i="7"/>
  <c r="E2112" i="7"/>
  <c r="A1204" i="7"/>
  <c r="B1204" i="7"/>
  <c r="C1204" i="7"/>
  <c r="D1204" i="7"/>
  <c r="E1204" i="7"/>
  <c r="A4282" i="7"/>
  <c r="B4282" i="7"/>
  <c r="C4282" i="7"/>
  <c r="D4282" i="7"/>
  <c r="E4282" i="7"/>
  <c r="A3851" i="7"/>
  <c r="B3851" i="7"/>
  <c r="C3851" i="7"/>
  <c r="D3851" i="7"/>
  <c r="E3851" i="7"/>
  <c r="A2544" i="7"/>
  <c r="B2544" i="7"/>
  <c r="C2544" i="7"/>
  <c r="D2544" i="7"/>
  <c r="E2544" i="7"/>
  <c r="A4279" i="7"/>
  <c r="B4279" i="7"/>
  <c r="C4279" i="7"/>
  <c r="D4279" i="7"/>
  <c r="E4279" i="7"/>
  <c r="A533" i="7"/>
  <c r="B533" i="7"/>
  <c r="C533" i="7"/>
  <c r="D533" i="7"/>
  <c r="E533" i="7"/>
  <c r="A2076" i="7"/>
  <c r="B2076" i="7"/>
  <c r="C2076" i="7"/>
  <c r="D2076" i="7"/>
  <c r="E2076" i="7"/>
  <c r="A3934" i="7"/>
  <c r="B3934" i="7"/>
  <c r="C3934" i="7"/>
  <c r="D3934" i="7"/>
  <c r="E3934" i="7"/>
  <c r="A812" i="7"/>
  <c r="B812" i="7"/>
  <c r="C812" i="7"/>
  <c r="D812" i="7"/>
  <c r="E812" i="7"/>
  <c r="A1625" i="7"/>
  <c r="B1625" i="7"/>
  <c r="C1625" i="7"/>
  <c r="D1625" i="7"/>
  <c r="E1625" i="7"/>
  <c r="A345" i="7"/>
  <c r="B345" i="7"/>
  <c r="C345" i="7"/>
  <c r="D345" i="7"/>
  <c r="E345" i="7"/>
  <c r="A252" i="7"/>
  <c r="B252" i="7"/>
  <c r="C252" i="7"/>
  <c r="D252" i="7"/>
  <c r="E252" i="7"/>
  <c r="A1414" i="7"/>
  <c r="B1414" i="7"/>
  <c r="C1414" i="7"/>
  <c r="D1414" i="7"/>
  <c r="E1414" i="7"/>
  <c r="A2736" i="7"/>
  <c r="B2736" i="7"/>
  <c r="C2736" i="7"/>
  <c r="D2736" i="7"/>
  <c r="E2736" i="7"/>
  <c r="A2737" i="7"/>
  <c r="B2737" i="7"/>
  <c r="C2737" i="7"/>
  <c r="D2737" i="7"/>
  <c r="E2737" i="7"/>
  <c r="A4032" i="7"/>
  <c r="B4032" i="7"/>
  <c r="C4032" i="7"/>
  <c r="D4032" i="7"/>
  <c r="E4032" i="7"/>
  <c r="A4353" i="7"/>
  <c r="B4353" i="7"/>
  <c r="C4353" i="7"/>
  <c r="D4353" i="7"/>
  <c r="E4353" i="7"/>
  <c r="A4352" i="7"/>
  <c r="B4352" i="7"/>
  <c r="C4352" i="7"/>
  <c r="D4352" i="7"/>
  <c r="E4352" i="7"/>
  <c r="A3102" i="7"/>
  <c r="B3102" i="7"/>
  <c r="C3102" i="7"/>
  <c r="D3102" i="7"/>
  <c r="E3102" i="7"/>
  <c r="A307" i="7"/>
  <c r="B307" i="7"/>
  <c r="C307" i="7"/>
  <c r="D307" i="7"/>
  <c r="E307" i="7"/>
  <c r="A1694" i="7"/>
  <c r="B1694" i="7"/>
  <c r="C1694" i="7"/>
  <c r="D1694" i="7"/>
  <c r="E1694" i="7"/>
  <c r="A4074" i="7"/>
  <c r="B4074" i="7"/>
  <c r="C4074" i="7"/>
  <c r="D4074" i="7"/>
  <c r="E4074" i="7"/>
  <c r="A1125" i="7"/>
  <c r="B1125" i="7"/>
  <c r="C1125" i="7"/>
  <c r="D1125" i="7"/>
  <c r="E1125" i="7"/>
  <c r="A723" i="7"/>
  <c r="B723" i="7"/>
  <c r="C723" i="7"/>
  <c r="D723" i="7"/>
  <c r="E723" i="7"/>
  <c r="A481" i="7"/>
  <c r="B481" i="7"/>
  <c r="C481" i="7"/>
  <c r="D481" i="7"/>
  <c r="E481" i="7"/>
  <c r="A3210" i="7"/>
  <c r="B3210" i="7"/>
  <c r="C3210" i="7"/>
  <c r="D3210" i="7"/>
  <c r="E3210" i="7"/>
  <c r="A1443" i="7"/>
  <c r="B1443" i="7"/>
  <c r="C1443" i="7"/>
  <c r="D1443" i="7"/>
  <c r="E1443" i="7"/>
  <c r="A2712" i="7"/>
  <c r="B2712" i="7"/>
  <c r="C2712" i="7"/>
  <c r="D2712" i="7"/>
  <c r="E2712" i="7"/>
  <c r="A2209" i="7"/>
  <c r="B2209" i="7"/>
  <c r="C2209" i="7"/>
  <c r="D2209" i="7"/>
  <c r="E2209" i="7"/>
  <c r="A1728" i="7"/>
  <c r="B1728" i="7"/>
  <c r="C1728" i="7"/>
  <c r="D1728" i="7"/>
  <c r="E1728" i="7"/>
  <c r="A4257" i="7"/>
  <c r="B4257" i="7"/>
  <c r="C4257" i="7"/>
  <c r="D4257" i="7"/>
  <c r="E4257" i="7"/>
  <c r="A3390" i="7"/>
  <c r="B3390" i="7"/>
  <c r="C3390" i="7"/>
  <c r="D3390" i="7"/>
  <c r="E3390" i="7"/>
  <c r="A3493" i="7"/>
  <c r="B3493" i="7"/>
  <c r="C3493" i="7"/>
  <c r="D3493" i="7"/>
  <c r="E3493" i="7"/>
  <c r="A3758" i="7"/>
  <c r="B3758" i="7"/>
  <c r="C3758" i="7"/>
  <c r="D3758" i="7"/>
  <c r="E3758" i="7"/>
  <c r="A2377" i="7"/>
  <c r="B2377" i="7"/>
  <c r="C2377" i="7"/>
  <c r="D2377" i="7"/>
  <c r="E2377" i="7"/>
  <c r="A4328" i="7"/>
  <c r="B4328" i="7"/>
  <c r="C4328" i="7"/>
  <c r="D4328" i="7"/>
  <c r="E4328" i="7"/>
  <c r="A3169" i="7"/>
  <c r="B3169" i="7"/>
  <c r="C3169" i="7"/>
  <c r="D3169" i="7"/>
  <c r="E3169" i="7"/>
  <c r="A3402" i="7"/>
  <c r="B3402" i="7"/>
  <c r="C3402" i="7"/>
  <c r="D3402" i="7"/>
  <c r="E3402" i="7"/>
  <c r="A2339" i="7"/>
  <c r="B2339" i="7"/>
  <c r="C2339" i="7"/>
  <c r="D2339" i="7"/>
  <c r="E2339" i="7"/>
  <c r="A1911" i="7"/>
  <c r="B1911" i="7"/>
  <c r="C1911" i="7"/>
  <c r="D1911" i="7"/>
  <c r="E1911" i="7"/>
  <c r="A4" i="7"/>
  <c r="B4" i="7"/>
  <c r="C4" i="7"/>
  <c r="D4" i="7"/>
  <c r="E4" i="7"/>
  <c r="A654" i="7"/>
  <c r="B654" i="7"/>
  <c r="C654" i="7"/>
  <c r="D654" i="7"/>
  <c r="E654" i="7"/>
  <c r="A3836" i="7"/>
  <c r="B3836" i="7"/>
  <c r="C3836" i="7"/>
  <c r="D3836" i="7"/>
  <c r="E3836" i="7"/>
  <c r="A1957" i="7"/>
  <c r="B1957" i="7"/>
  <c r="C1957" i="7"/>
  <c r="D1957" i="7"/>
  <c r="E1957" i="7"/>
  <c r="A751" i="7"/>
  <c r="B751" i="7"/>
  <c r="C751" i="7"/>
  <c r="D751" i="7"/>
  <c r="E751" i="7"/>
  <c r="A2583" i="7"/>
  <c r="B2583" i="7"/>
  <c r="C2583" i="7"/>
  <c r="D2583" i="7"/>
  <c r="E2583" i="7"/>
  <c r="A2154" i="7"/>
  <c r="B2154" i="7"/>
  <c r="C2154" i="7"/>
  <c r="D2154" i="7"/>
  <c r="E2154" i="7"/>
  <c r="A4116" i="7"/>
  <c r="B4116" i="7"/>
  <c r="C4116" i="7"/>
  <c r="D4116" i="7"/>
  <c r="E4116" i="7"/>
  <c r="A421" i="7"/>
  <c r="B421" i="7"/>
  <c r="C421" i="7"/>
  <c r="D421" i="7"/>
  <c r="E421" i="7"/>
  <c r="A2556" i="7"/>
  <c r="B2556" i="7"/>
  <c r="C2556" i="7"/>
  <c r="D2556" i="7"/>
  <c r="E2556" i="7"/>
  <c r="A802" i="7"/>
  <c r="B802" i="7"/>
  <c r="C802" i="7"/>
  <c r="D802" i="7"/>
  <c r="E802" i="7"/>
  <c r="A127" i="7"/>
  <c r="B127" i="7"/>
  <c r="C127" i="7"/>
  <c r="D127" i="7"/>
  <c r="E127" i="7"/>
  <c r="A652" i="7"/>
  <c r="B652" i="7"/>
  <c r="C652" i="7"/>
  <c r="D652" i="7"/>
  <c r="E652" i="7"/>
  <c r="A651" i="7"/>
  <c r="B651" i="7"/>
  <c r="C651" i="7"/>
  <c r="D651" i="7"/>
  <c r="E651" i="7"/>
  <c r="A986" i="7"/>
  <c r="B986" i="7"/>
  <c r="C986" i="7"/>
  <c r="D986" i="7"/>
  <c r="E986" i="7"/>
  <c r="A2072" i="7"/>
  <c r="B2072" i="7"/>
  <c r="C2072" i="7"/>
  <c r="D2072" i="7"/>
  <c r="E2072" i="7"/>
  <c r="A1726" i="7"/>
  <c r="B1726" i="7"/>
  <c r="C1726" i="7"/>
  <c r="D1726" i="7"/>
  <c r="E1726" i="7"/>
  <c r="A1081" i="7"/>
  <c r="B1081" i="7"/>
  <c r="C1081" i="7"/>
  <c r="D1081" i="7"/>
  <c r="E1081" i="7"/>
  <c r="A3634" i="7"/>
  <c r="B3634" i="7"/>
  <c r="C3634" i="7"/>
  <c r="D3634" i="7"/>
  <c r="E3634" i="7"/>
  <c r="A3215" i="7"/>
  <c r="B3215" i="7"/>
  <c r="C3215" i="7"/>
  <c r="D3215" i="7"/>
  <c r="E3215" i="7"/>
  <c r="A677" i="7"/>
  <c r="B677" i="7"/>
  <c r="C677" i="7"/>
  <c r="D677" i="7"/>
  <c r="E677" i="7"/>
  <c r="A901" i="7"/>
  <c r="B901" i="7"/>
  <c r="C901" i="7"/>
  <c r="D901" i="7"/>
  <c r="E901" i="7"/>
  <c r="A3953" i="7"/>
  <c r="B3953" i="7"/>
  <c r="C3953" i="7"/>
  <c r="D3953" i="7"/>
  <c r="E3953" i="7"/>
  <c r="A3514" i="7"/>
  <c r="B3514" i="7"/>
  <c r="C3514" i="7"/>
  <c r="D3514" i="7"/>
  <c r="E3514" i="7"/>
  <c r="A296" i="7"/>
  <c r="B296" i="7"/>
  <c r="C296" i="7"/>
  <c r="D296" i="7"/>
  <c r="E296" i="7"/>
  <c r="A772" i="7"/>
  <c r="B772" i="7"/>
  <c r="C772" i="7"/>
  <c r="D772" i="7"/>
  <c r="E772" i="7"/>
  <c r="A2673" i="7"/>
  <c r="B2673" i="7"/>
  <c r="C2673" i="7"/>
  <c r="D2673" i="7"/>
  <c r="E2673" i="7"/>
  <c r="A1257" i="7"/>
  <c r="B1257" i="7"/>
  <c r="C1257" i="7"/>
  <c r="D1257" i="7"/>
  <c r="E1257" i="7"/>
  <c r="A2674" i="7"/>
  <c r="B2674" i="7"/>
  <c r="C2674" i="7"/>
  <c r="D2674" i="7"/>
  <c r="E2674" i="7"/>
  <c r="A3872" i="7"/>
  <c r="B3872" i="7"/>
  <c r="C3872" i="7"/>
  <c r="D3872" i="7"/>
  <c r="E3872" i="7"/>
  <c r="A2139" i="7"/>
  <c r="B2139" i="7"/>
  <c r="C2139" i="7"/>
  <c r="D2139" i="7"/>
  <c r="E2139" i="7"/>
  <c r="A1321" i="7"/>
  <c r="B1321" i="7"/>
  <c r="C1321" i="7"/>
  <c r="D1321" i="7"/>
  <c r="E1321" i="7"/>
  <c r="A3587" i="7"/>
  <c r="B3587" i="7"/>
  <c r="C3587" i="7"/>
  <c r="D3587" i="7"/>
  <c r="E3587" i="7"/>
  <c r="A3426" i="7"/>
  <c r="B3426" i="7"/>
  <c r="C3426" i="7"/>
  <c r="D3426" i="7"/>
  <c r="E3426" i="7"/>
  <c r="A3556" i="7"/>
  <c r="B3556" i="7"/>
  <c r="C3556" i="7"/>
  <c r="D3556" i="7"/>
  <c r="E3556" i="7"/>
  <c r="A3798" i="7"/>
  <c r="B3798" i="7"/>
  <c r="C3798" i="7"/>
  <c r="D3798" i="7"/>
  <c r="E3798" i="7"/>
  <c r="A3458" i="7"/>
  <c r="B3458" i="7"/>
  <c r="C3458" i="7"/>
  <c r="D3458" i="7"/>
  <c r="E3458" i="7"/>
  <c r="A3712" i="7"/>
  <c r="B3712" i="7"/>
  <c r="C3712" i="7"/>
  <c r="D3712" i="7"/>
  <c r="E3712" i="7"/>
  <c r="A3459" i="7"/>
  <c r="B3459" i="7"/>
  <c r="C3459" i="7"/>
  <c r="D3459" i="7"/>
  <c r="E3459" i="7"/>
  <c r="A1854" i="7"/>
  <c r="B1854" i="7"/>
  <c r="C1854" i="7"/>
  <c r="D1854" i="7"/>
  <c r="E1854" i="7"/>
  <c r="A2042" i="7"/>
  <c r="B2042" i="7"/>
  <c r="C2042" i="7"/>
  <c r="D2042" i="7"/>
  <c r="E2042" i="7"/>
  <c r="A3673" i="7"/>
  <c r="B3673" i="7"/>
  <c r="C3673" i="7"/>
  <c r="D3673" i="7"/>
  <c r="E3673" i="7"/>
  <c r="A2126" i="7"/>
  <c r="B2126" i="7"/>
  <c r="C2126" i="7"/>
  <c r="D2126" i="7"/>
  <c r="E2126" i="7"/>
  <c r="A2049" i="7"/>
  <c r="B2049" i="7"/>
  <c r="C2049" i="7"/>
  <c r="D2049" i="7"/>
  <c r="E2049" i="7"/>
  <c r="A2115" i="7"/>
  <c r="B2115" i="7"/>
  <c r="C2115" i="7"/>
  <c r="D2115" i="7"/>
  <c r="E2115" i="7"/>
  <c r="A3568" i="7"/>
  <c r="B3568" i="7"/>
  <c r="C3568" i="7"/>
  <c r="D3568" i="7"/>
  <c r="E3568" i="7"/>
  <c r="A4037" i="7"/>
  <c r="B4037" i="7"/>
  <c r="C4037" i="7"/>
  <c r="D4037" i="7"/>
  <c r="E4037" i="7"/>
  <c r="A3503" i="7"/>
  <c r="B3503" i="7"/>
  <c r="C3503" i="7"/>
  <c r="D3503" i="7"/>
  <c r="E3503" i="7"/>
  <c r="A4177" i="7"/>
  <c r="B4177" i="7"/>
  <c r="C4177" i="7"/>
  <c r="D4177" i="7"/>
  <c r="E4177" i="7"/>
  <c r="A1387" i="7"/>
  <c r="B1387" i="7"/>
  <c r="C1387" i="7"/>
  <c r="D1387" i="7"/>
  <c r="E1387" i="7"/>
  <c r="A494" i="7"/>
  <c r="B494" i="7"/>
  <c r="C494" i="7"/>
  <c r="D494" i="7"/>
  <c r="E494" i="7"/>
  <c r="A3939" i="7"/>
  <c r="B3939" i="7"/>
  <c r="C3939" i="7"/>
  <c r="D3939" i="7"/>
  <c r="E3939" i="7"/>
  <c r="A1992" i="7"/>
  <c r="B1992" i="7"/>
  <c r="C1992" i="7"/>
  <c r="D1992" i="7"/>
  <c r="E1992" i="7"/>
  <c r="A4340" i="7"/>
  <c r="B4340" i="7"/>
  <c r="C4340" i="7"/>
  <c r="D4340" i="7"/>
  <c r="E4340" i="7"/>
  <c r="A2823" i="7"/>
  <c r="B2823" i="7"/>
  <c r="C2823" i="7"/>
  <c r="D2823" i="7"/>
  <c r="E2823" i="7"/>
  <c r="A4275" i="7"/>
  <c r="B4275" i="7"/>
  <c r="C4275" i="7"/>
  <c r="D4275" i="7"/>
  <c r="E4275" i="7"/>
  <c r="A193" i="7"/>
  <c r="B193" i="7"/>
  <c r="C193" i="7"/>
  <c r="D193" i="7"/>
  <c r="E193" i="7"/>
  <c r="A3893" i="7"/>
  <c r="B3893" i="7"/>
  <c r="C3893" i="7"/>
  <c r="D3893" i="7"/>
  <c r="E3893" i="7"/>
  <c r="A606" i="7"/>
  <c r="B606" i="7"/>
  <c r="C606" i="7"/>
  <c r="D606" i="7"/>
  <c r="E606" i="7"/>
  <c r="A2664" i="7"/>
  <c r="B2664" i="7"/>
  <c r="C2664" i="7"/>
  <c r="D2664" i="7"/>
  <c r="E2664" i="7"/>
  <c r="A2895" i="7"/>
  <c r="B2895" i="7"/>
  <c r="C2895" i="7"/>
  <c r="D2895" i="7"/>
  <c r="E2895" i="7"/>
  <c r="A2894" i="7"/>
  <c r="B2894" i="7"/>
  <c r="C2894" i="7"/>
  <c r="D2894" i="7"/>
  <c r="E2894" i="7"/>
  <c r="A362" i="7"/>
  <c r="B362" i="7"/>
  <c r="C362" i="7"/>
  <c r="D362" i="7"/>
  <c r="E362" i="7"/>
  <c r="A4076" i="7"/>
  <c r="B4076" i="7"/>
  <c r="C4076" i="7"/>
  <c r="D4076" i="7"/>
  <c r="E4076" i="7"/>
  <c r="A4019" i="7"/>
  <c r="B4019" i="7"/>
  <c r="C4019" i="7"/>
  <c r="D4019" i="7"/>
  <c r="E4019" i="7"/>
  <c r="A1712" i="7"/>
  <c r="B1712" i="7"/>
  <c r="C1712" i="7"/>
  <c r="D1712" i="7"/>
  <c r="E1712" i="7"/>
  <c r="A2053" i="7"/>
  <c r="B2053" i="7"/>
  <c r="C2053" i="7"/>
  <c r="D2053" i="7"/>
  <c r="E2053" i="7"/>
  <c r="A2355" i="7"/>
  <c r="B2355" i="7"/>
  <c r="C2355" i="7"/>
  <c r="D2355" i="7"/>
  <c r="E2355" i="7"/>
  <c r="A1824" i="7"/>
  <c r="B1824" i="7"/>
  <c r="C1824" i="7"/>
  <c r="D1824" i="7"/>
  <c r="E1824" i="7"/>
  <c r="A2077" i="7"/>
  <c r="B2077" i="7"/>
  <c r="C2077" i="7"/>
  <c r="D2077" i="7"/>
  <c r="E2077" i="7"/>
  <c r="A1660" i="7"/>
  <c r="B1660" i="7"/>
  <c r="C1660" i="7"/>
  <c r="D1660" i="7"/>
  <c r="E1660" i="7"/>
  <c r="A4050" i="7"/>
  <c r="B4050" i="7"/>
  <c r="C4050" i="7"/>
  <c r="D4050" i="7"/>
  <c r="E4050" i="7"/>
  <c r="A889" i="7"/>
  <c r="B889" i="7"/>
  <c r="C889" i="7"/>
  <c r="D889" i="7"/>
  <c r="E889" i="7"/>
  <c r="A2446" i="7"/>
  <c r="B2446" i="7"/>
  <c r="C2446" i="7"/>
  <c r="D2446" i="7"/>
  <c r="E2446" i="7"/>
  <c r="A2616" i="7"/>
  <c r="B2616" i="7"/>
  <c r="C2616" i="7"/>
  <c r="D2616" i="7"/>
  <c r="E2616" i="7"/>
  <c r="A152" i="7"/>
  <c r="B152" i="7"/>
  <c r="C152" i="7"/>
  <c r="D152" i="7"/>
  <c r="E152" i="7"/>
  <c r="A741" i="7"/>
  <c r="B741" i="7"/>
  <c r="C741" i="7"/>
  <c r="D741" i="7"/>
  <c r="E741" i="7"/>
  <c r="A2477" i="7"/>
  <c r="B2477" i="7"/>
  <c r="C2477" i="7"/>
  <c r="D2477" i="7"/>
  <c r="E2477" i="7"/>
  <c r="A2934" i="7"/>
  <c r="B2934" i="7"/>
  <c r="C2934" i="7"/>
  <c r="D2934" i="7"/>
  <c r="E2934" i="7"/>
  <c r="A3248" i="7"/>
  <c r="B3248" i="7"/>
  <c r="C3248" i="7"/>
  <c r="D3248" i="7"/>
  <c r="E3248" i="7"/>
  <c r="A2791" i="7"/>
  <c r="B2791" i="7"/>
  <c r="C2791" i="7"/>
  <c r="D2791" i="7"/>
  <c r="E2791" i="7"/>
  <c r="A1099" i="7"/>
  <c r="B1099" i="7"/>
  <c r="C1099" i="7"/>
  <c r="D1099" i="7"/>
  <c r="E1099" i="7"/>
  <c r="A107" i="7"/>
  <c r="B107" i="7"/>
  <c r="C107" i="7"/>
  <c r="D107" i="7"/>
  <c r="E107" i="7"/>
  <c r="A3900" i="7"/>
  <c r="B3900" i="7"/>
  <c r="C3900" i="7"/>
  <c r="D3900" i="7"/>
  <c r="E3900" i="7"/>
  <c r="A3331" i="7"/>
  <c r="B3331" i="7"/>
  <c r="C3331" i="7"/>
  <c r="D3331" i="7"/>
  <c r="E3331" i="7"/>
  <c r="A2683" i="7"/>
  <c r="B2683" i="7"/>
  <c r="C2683" i="7"/>
  <c r="D2683" i="7"/>
  <c r="E2683" i="7"/>
  <c r="A1189" i="7"/>
  <c r="B1189" i="7"/>
  <c r="C1189" i="7"/>
  <c r="D1189" i="7"/>
  <c r="E1189" i="7"/>
  <c r="A1190" i="7"/>
  <c r="B1190" i="7"/>
  <c r="C1190" i="7"/>
  <c r="D1190" i="7"/>
  <c r="E1190" i="7"/>
  <c r="A1191" i="7"/>
  <c r="B1191" i="7"/>
  <c r="C1191" i="7"/>
  <c r="D1191" i="7"/>
  <c r="E1191" i="7"/>
  <c r="A3362" i="7"/>
  <c r="B3362" i="7"/>
  <c r="C3362" i="7"/>
  <c r="D3362" i="7"/>
  <c r="E3362" i="7"/>
  <c r="A4090" i="7"/>
  <c r="B4090" i="7"/>
  <c r="C4090" i="7"/>
  <c r="D4090" i="7"/>
  <c r="E4090" i="7"/>
  <c r="A1527" i="7"/>
  <c r="B1527" i="7"/>
  <c r="C1527" i="7"/>
  <c r="D1527" i="7"/>
  <c r="E1527" i="7"/>
  <c r="A2743" i="7"/>
  <c r="B2743" i="7"/>
  <c r="C2743" i="7"/>
  <c r="D2743" i="7"/>
  <c r="E2743" i="7"/>
  <c r="A1965" i="7"/>
  <c r="B1965" i="7"/>
  <c r="C1965" i="7"/>
  <c r="D1965" i="7"/>
  <c r="E1965" i="7"/>
  <c r="A3996" i="7"/>
  <c r="B3996" i="7"/>
  <c r="C3996" i="7"/>
  <c r="D3996" i="7"/>
  <c r="E3996" i="7"/>
  <c r="A2787" i="7"/>
  <c r="B2787" i="7"/>
  <c r="C2787" i="7"/>
  <c r="D2787" i="7"/>
  <c r="E2787" i="7"/>
  <c r="A1733" i="7"/>
  <c r="B1733" i="7"/>
  <c r="C1733" i="7"/>
  <c r="D1733" i="7"/>
  <c r="E1733" i="7"/>
  <c r="A971" i="7"/>
  <c r="B971" i="7"/>
  <c r="C971" i="7"/>
  <c r="D971" i="7"/>
  <c r="E971" i="7"/>
  <c r="A452" i="7"/>
  <c r="B452" i="7"/>
  <c r="C452" i="7"/>
  <c r="D452" i="7"/>
  <c r="E452" i="7"/>
  <c r="A3810" i="7"/>
  <c r="B3810" i="7"/>
  <c r="C3810" i="7"/>
  <c r="D3810" i="7"/>
  <c r="E3810" i="7"/>
  <c r="A1088" i="7"/>
  <c r="B1088" i="7"/>
  <c r="C1088" i="7"/>
  <c r="D1088" i="7"/>
  <c r="E1088" i="7"/>
  <c r="A4136" i="7"/>
  <c r="B4136" i="7"/>
  <c r="C4136" i="7"/>
  <c r="D4136" i="7"/>
  <c r="E4136" i="7"/>
  <c r="A339" i="7"/>
  <c r="B339" i="7"/>
  <c r="C339" i="7"/>
  <c r="D339" i="7"/>
  <c r="E339" i="7"/>
  <c r="A4156" i="7"/>
  <c r="B4156" i="7"/>
  <c r="C4156" i="7"/>
  <c r="D4156" i="7"/>
  <c r="E4156" i="7"/>
  <c r="A244" i="7"/>
  <c r="B244" i="7"/>
  <c r="C244" i="7"/>
  <c r="D244" i="7"/>
  <c r="E244" i="7"/>
  <c r="A769" i="7"/>
  <c r="B769" i="7"/>
  <c r="C769" i="7"/>
  <c r="D769" i="7"/>
  <c r="E769" i="7"/>
  <c r="A451" i="7"/>
  <c r="B451" i="7"/>
  <c r="C451" i="7"/>
  <c r="D451" i="7"/>
  <c r="E451" i="7"/>
  <c r="A3721" i="7"/>
  <c r="B3721" i="7"/>
  <c r="C3721" i="7"/>
  <c r="D3721" i="7"/>
  <c r="E3721" i="7"/>
  <c r="A1850" i="7"/>
  <c r="B1850" i="7"/>
  <c r="C1850" i="7"/>
  <c r="D1850" i="7"/>
  <c r="E1850" i="7"/>
  <c r="A3732" i="7"/>
  <c r="B3732" i="7"/>
  <c r="C3732" i="7"/>
  <c r="D3732" i="7"/>
  <c r="E3732" i="7"/>
  <c r="A3131" i="7"/>
  <c r="B3131" i="7"/>
  <c r="C3131" i="7"/>
  <c r="D3131" i="7"/>
  <c r="E3131" i="7"/>
  <c r="A4174" i="7"/>
  <c r="B4174" i="7"/>
  <c r="C4174" i="7"/>
  <c r="D4174" i="7"/>
  <c r="E4174" i="7"/>
  <c r="A3854" i="7"/>
  <c r="B3854" i="7"/>
  <c r="C3854" i="7"/>
  <c r="D3854" i="7"/>
  <c r="E3854" i="7"/>
  <c r="A2774" i="7"/>
  <c r="B2774" i="7"/>
  <c r="C2774" i="7"/>
  <c r="D2774" i="7"/>
  <c r="E2774" i="7"/>
  <c r="A1470" i="7"/>
  <c r="B1470" i="7"/>
  <c r="C1470" i="7"/>
  <c r="D1470" i="7"/>
  <c r="E1470" i="7"/>
  <c r="A497" i="7"/>
  <c r="B497" i="7"/>
  <c r="C497" i="7"/>
  <c r="D497" i="7"/>
  <c r="E497" i="7"/>
  <c r="A2996" i="7"/>
  <c r="B2996" i="7"/>
  <c r="C2996" i="7"/>
  <c r="D2996" i="7"/>
  <c r="E2996" i="7"/>
  <c r="A275" i="7"/>
  <c r="B275" i="7"/>
  <c r="C275" i="7"/>
  <c r="D275" i="7"/>
  <c r="E275" i="7"/>
  <c r="A4327" i="7"/>
  <c r="B4327" i="7"/>
  <c r="C4327" i="7"/>
  <c r="D4327" i="7"/>
  <c r="E4327" i="7"/>
  <c r="A3833" i="7"/>
  <c r="B3833" i="7"/>
  <c r="C3833" i="7"/>
  <c r="D3833" i="7"/>
  <c r="E3833" i="7"/>
  <c r="A4228" i="7"/>
  <c r="B4228" i="7"/>
  <c r="C4228" i="7"/>
  <c r="D4228" i="7"/>
  <c r="E4228" i="7"/>
  <c r="A3139" i="7"/>
  <c r="B3139" i="7"/>
  <c r="C3139" i="7"/>
  <c r="D3139" i="7"/>
  <c r="E3139" i="7"/>
  <c r="A3991" i="7"/>
  <c r="B3991" i="7"/>
  <c r="C3991" i="7"/>
  <c r="D3991" i="7"/>
  <c r="E3991" i="7"/>
  <c r="A2780" i="7"/>
  <c r="B2780" i="7"/>
  <c r="C2780" i="7"/>
  <c r="D2780" i="7"/>
  <c r="E2780" i="7"/>
  <c r="A3009" i="7"/>
  <c r="B3009" i="7"/>
  <c r="C3009" i="7"/>
  <c r="D3009" i="7"/>
  <c r="E3009" i="7"/>
  <c r="A2291" i="7"/>
  <c r="B2291" i="7"/>
  <c r="C2291" i="7"/>
  <c r="D2291" i="7"/>
  <c r="E2291" i="7"/>
  <c r="A2186" i="7"/>
  <c r="B2186" i="7"/>
  <c r="C2186" i="7"/>
  <c r="D2186" i="7"/>
  <c r="E2186" i="7"/>
  <c r="A4252" i="7"/>
  <c r="B4252" i="7"/>
  <c r="C4252" i="7"/>
  <c r="D4252" i="7"/>
  <c r="E4252" i="7"/>
  <c r="A1217" i="7"/>
  <c r="B1217" i="7"/>
  <c r="C1217" i="7"/>
  <c r="D1217" i="7"/>
  <c r="E1217" i="7"/>
  <c r="A1209" i="7"/>
  <c r="B1209" i="7"/>
  <c r="C1209" i="7"/>
  <c r="D1209" i="7"/>
  <c r="E1209" i="7"/>
  <c r="A2132" i="7"/>
  <c r="B2132" i="7"/>
  <c r="C2132" i="7"/>
  <c r="D2132" i="7"/>
  <c r="E2132" i="7"/>
  <c r="A3755" i="7"/>
  <c r="B3755" i="7"/>
  <c r="C3755" i="7"/>
  <c r="D3755" i="7"/>
  <c r="E3755" i="7"/>
  <c r="A1935" i="7"/>
  <c r="B1935" i="7"/>
  <c r="C1935" i="7"/>
  <c r="D1935" i="7"/>
  <c r="E1935" i="7"/>
  <c r="A854" i="7"/>
  <c r="B854" i="7"/>
  <c r="C854" i="7"/>
  <c r="D854" i="7"/>
  <c r="E854" i="7"/>
  <c r="A2007" i="7"/>
  <c r="B2007" i="7"/>
  <c r="C2007" i="7"/>
  <c r="D2007" i="7"/>
  <c r="E2007" i="7"/>
  <c r="A2254" i="7"/>
  <c r="B2254" i="7"/>
  <c r="C2254" i="7"/>
  <c r="D2254" i="7"/>
  <c r="E2254" i="7"/>
  <c r="A4232" i="7"/>
  <c r="B4232" i="7"/>
  <c r="C4232" i="7"/>
  <c r="D4232" i="7"/>
  <c r="E4232" i="7"/>
  <c r="A3037" i="7"/>
  <c r="B3037" i="7"/>
  <c r="C3037" i="7"/>
  <c r="D3037" i="7"/>
  <c r="E3037" i="7"/>
  <c r="A182" i="7"/>
  <c r="B182" i="7"/>
  <c r="C182" i="7"/>
  <c r="D182" i="7"/>
  <c r="E182" i="7"/>
  <c r="A1770" i="7"/>
  <c r="B1770" i="7"/>
  <c r="C1770" i="7"/>
  <c r="D1770" i="7"/>
  <c r="E1770" i="7"/>
  <c r="A438" i="7"/>
  <c r="B438" i="7"/>
  <c r="C438" i="7"/>
  <c r="D438" i="7"/>
  <c r="E438" i="7"/>
  <c r="A2710" i="7"/>
  <c r="B2710" i="7"/>
  <c r="C2710" i="7"/>
  <c r="D2710" i="7"/>
  <c r="E2710" i="7"/>
  <c r="A3843" i="7"/>
  <c r="B3843" i="7"/>
  <c r="C3843" i="7"/>
  <c r="D3843" i="7"/>
  <c r="E3843" i="7"/>
  <c r="A568" i="7"/>
  <c r="B568" i="7"/>
  <c r="C568" i="7"/>
  <c r="D568" i="7"/>
  <c r="E568" i="7"/>
  <c r="A3560" i="7"/>
  <c r="B3560" i="7"/>
  <c r="C3560" i="7"/>
  <c r="D3560" i="7"/>
  <c r="E3560" i="7"/>
  <c r="A4195" i="7"/>
  <c r="B4195" i="7"/>
  <c r="C4195" i="7"/>
  <c r="D4195" i="7"/>
  <c r="E4195" i="7"/>
  <c r="A2796" i="7"/>
  <c r="B2796" i="7"/>
  <c r="C2796" i="7"/>
  <c r="D2796" i="7"/>
  <c r="E2796" i="7"/>
  <c r="A2305" i="7"/>
  <c r="B2305" i="7"/>
  <c r="C2305" i="7"/>
  <c r="D2305" i="7"/>
  <c r="E2305" i="7"/>
  <c r="A2549" i="7"/>
  <c r="B2549" i="7"/>
  <c r="C2549" i="7"/>
  <c r="D2549" i="7"/>
  <c r="E2549" i="7"/>
  <c r="A2281" i="7"/>
  <c r="B2281" i="7"/>
  <c r="C2281" i="7"/>
  <c r="D2281" i="7"/>
  <c r="E2281" i="7"/>
  <c r="A2232" i="7"/>
  <c r="B2232" i="7"/>
  <c r="C2232" i="7"/>
  <c r="D2232" i="7"/>
  <c r="E2232" i="7"/>
  <c r="A3258" i="7"/>
  <c r="B3258" i="7"/>
  <c r="C3258" i="7"/>
  <c r="D3258" i="7"/>
  <c r="E3258" i="7"/>
  <c r="A4243" i="7"/>
  <c r="B4243" i="7"/>
  <c r="C4243" i="7"/>
  <c r="D4243" i="7"/>
  <c r="E4243" i="7"/>
  <c r="A3260" i="7"/>
  <c r="B3260" i="7"/>
  <c r="C3260" i="7"/>
  <c r="D3260" i="7"/>
  <c r="E3260" i="7"/>
  <c r="A1713" i="7"/>
  <c r="B1713" i="7"/>
  <c r="C1713" i="7"/>
  <c r="D1713" i="7"/>
  <c r="E1713" i="7"/>
  <c r="A3633" i="7"/>
  <c r="B3633" i="7"/>
  <c r="C3633" i="7"/>
  <c r="D3633" i="7"/>
  <c r="E3633" i="7"/>
  <c r="A1629" i="7"/>
  <c r="B1629" i="7"/>
  <c r="C1629" i="7"/>
  <c r="D1629" i="7"/>
  <c r="E1629" i="7"/>
  <c r="A2957" i="7"/>
  <c r="B2957" i="7"/>
  <c r="C2957" i="7"/>
  <c r="D2957" i="7"/>
  <c r="E2957" i="7"/>
  <c r="A4065" i="7"/>
  <c r="B4065" i="7"/>
  <c r="C4065" i="7"/>
  <c r="D4065" i="7"/>
  <c r="E4065" i="7"/>
  <c r="A3696" i="7"/>
  <c r="B3696" i="7"/>
  <c r="C3696" i="7"/>
  <c r="D3696" i="7"/>
  <c r="E3696" i="7"/>
  <c r="A3155" i="7"/>
  <c r="B3155" i="7"/>
  <c r="C3155" i="7"/>
  <c r="D3155" i="7"/>
  <c r="E3155" i="7"/>
  <c r="A3905" i="7"/>
  <c r="B3905" i="7"/>
  <c r="C3905" i="7"/>
  <c r="D3905" i="7"/>
  <c r="E3905" i="7"/>
  <c r="A76" i="7"/>
  <c r="B76" i="7"/>
  <c r="C76" i="7"/>
  <c r="D76" i="7"/>
  <c r="E76" i="7"/>
  <c r="A1328" i="7"/>
  <c r="B1328" i="7"/>
  <c r="C1328" i="7"/>
  <c r="D1328" i="7"/>
  <c r="E1328" i="7"/>
  <c r="A2613" i="7"/>
  <c r="B2613" i="7"/>
  <c r="C2613" i="7"/>
  <c r="D2613" i="7"/>
  <c r="E2613" i="7"/>
  <c r="A1206" i="7"/>
  <c r="B1206" i="7"/>
  <c r="C1206" i="7"/>
  <c r="D1206" i="7"/>
  <c r="E1206" i="7"/>
  <c r="A1119" i="7"/>
  <c r="B1119" i="7"/>
  <c r="C1119" i="7"/>
  <c r="D1119" i="7"/>
  <c r="E1119" i="7"/>
  <c r="A347" i="7"/>
  <c r="B347" i="7"/>
  <c r="C347" i="7"/>
  <c r="D347" i="7"/>
  <c r="E347" i="7"/>
  <c r="A2508" i="7"/>
  <c r="B2508" i="7"/>
  <c r="C2508" i="7"/>
  <c r="D2508" i="7"/>
  <c r="E2508" i="7"/>
  <c r="A346" i="7"/>
  <c r="B346" i="7"/>
  <c r="C346" i="7"/>
  <c r="D346" i="7"/>
  <c r="E346" i="7"/>
  <c r="A221" i="7"/>
  <c r="B221" i="7"/>
  <c r="C221" i="7"/>
  <c r="D221" i="7"/>
  <c r="E221" i="7"/>
  <c r="A188" i="7"/>
  <c r="B188" i="7"/>
  <c r="C188" i="7"/>
  <c r="D188" i="7"/>
  <c r="E188" i="7"/>
  <c r="A2601" i="7"/>
  <c r="B2601" i="7"/>
  <c r="C2601" i="7"/>
  <c r="D2601" i="7"/>
  <c r="E2601" i="7"/>
  <c r="A1514" i="7"/>
  <c r="B1514" i="7"/>
  <c r="C1514" i="7"/>
  <c r="D1514" i="7"/>
  <c r="E1514" i="7"/>
  <c r="A2722" i="7"/>
  <c r="B2722" i="7"/>
  <c r="C2722" i="7"/>
  <c r="D2722" i="7"/>
  <c r="E2722" i="7"/>
  <c r="A1600" i="7"/>
  <c r="B1600" i="7"/>
  <c r="C1600" i="7"/>
  <c r="D1600" i="7"/>
  <c r="E1600" i="7"/>
  <c r="A2058" i="7"/>
  <c r="B2058" i="7"/>
  <c r="C2058" i="7"/>
  <c r="D2058" i="7"/>
  <c r="E2058" i="7"/>
  <c r="A1506" i="7"/>
  <c r="B1506" i="7"/>
  <c r="C1506" i="7"/>
  <c r="D1506" i="7"/>
  <c r="E1506" i="7"/>
  <c r="A2989" i="7"/>
  <c r="B2989" i="7"/>
  <c r="C2989" i="7"/>
  <c r="D2989" i="7"/>
  <c r="E2989" i="7"/>
  <c r="A839" i="7"/>
  <c r="B839" i="7"/>
  <c r="C839" i="7"/>
  <c r="D839" i="7"/>
  <c r="E839" i="7"/>
  <c r="A3831" i="7"/>
  <c r="B3831" i="7"/>
  <c r="C3831" i="7"/>
  <c r="D3831" i="7"/>
  <c r="E3831" i="7"/>
  <c r="A2614" i="7"/>
  <c r="B2614" i="7"/>
  <c r="C2614" i="7"/>
  <c r="D2614" i="7"/>
  <c r="E2614" i="7"/>
  <c r="A932" i="7"/>
  <c r="B932" i="7"/>
  <c r="C932" i="7"/>
  <c r="D932" i="7"/>
  <c r="E932" i="7"/>
  <c r="A3137" i="7"/>
  <c r="B3137" i="7"/>
  <c r="C3137" i="7"/>
  <c r="D3137" i="7"/>
  <c r="E3137" i="7"/>
  <c r="A1900" i="7"/>
  <c r="B1900" i="7"/>
  <c r="C1900" i="7"/>
  <c r="D1900" i="7"/>
  <c r="E1900" i="7"/>
  <c r="A2280" i="7"/>
  <c r="B2280" i="7"/>
  <c r="C2280" i="7"/>
  <c r="D2280" i="7"/>
  <c r="E2280" i="7"/>
  <c r="A3786" i="7"/>
  <c r="B3786" i="7"/>
  <c r="C3786" i="7"/>
  <c r="D3786" i="7"/>
  <c r="E3786" i="7"/>
  <c r="A4025" i="7"/>
  <c r="B4025" i="7"/>
  <c r="C4025" i="7"/>
  <c r="D4025" i="7"/>
  <c r="E4025" i="7"/>
  <c r="A148" i="7"/>
  <c r="B148" i="7"/>
  <c r="C148" i="7"/>
  <c r="D148" i="7"/>
  <c r="E148" i="7"/>
  <c r="A277" i="7"/>
  <c r="B277" i="7"/>
  <c r="C277" i="7"/>
  <c r="D277" i="7"/>
  <c r="E277" i="7"/>
  <c r="A3038" i="7"/>
  <c r="B3038" i="7"/>
  <c r="C3038" i="7"/>
  <c r="D3038" i="7"/>
  <c r="E3038" i="7"/>
  <c r="A3784" i="7"/>
  <c r="B3784" i="7"/>
  <c r="C3784" i="7"/>
  <c r="D3784" i="7"/>
  <c r="E3784" i="7"/>
  <c r="A3528" i="7"/>
  <c r="B3528" i="7"/>
  <c r="C3528" i="7"/>
  <c r="D3528" i="7"/>
  <c r="E3528" i="7"/>
  <c r="A3830" i="7"/>
  <c r="B3830" i="7"/>
  <c r="C3830" i="7"/>
  <c r="D3830" i="7"/>
  <c r="E3830" i="7"/>
  <c r="A3440" i="7"/>
  <c r="B3440" i="7"/>
  <c r="C3440" i="7"/>
  <c r="D3440" i="7"/>
  <c r="E3440" i="7"/>
  <c r="A2545" i="7"/>
  <c r="B2545" i="7"/>
  <c r="C2545" i="7"/>
  <c r="D2545" i="7"/>
  <c r="E2545" i="7"/>
  <c r="A1278" i="7"/>
  <c r="B1278" i="7"/>
  <c r="C1278" i="7"/>
  <c r="D1278" i="7"/>
  <c r="E1278" i="7"/>
  <c r="A998" i="7"/>
  <c r="B998" i="7"/>
  <c r="C998" i="7"/>
  <c r="D998" i="7"/>
  <c r="E998" i="7"/>
  <c r="A3824" i="7"/>
  <c r="B3824" i="7"/>
  <c r="C3824" i="7"/>
  <c r="D3824" i="7"/>
  <c r="E3824" i="7"/>
  <c r="A1067" i="7"/>
  <c r="B1067" i="7"/>
  <c r="C1067" i="7"/>
  <c r="D1067" i="7"/>
  <c r="E1067" i="7"/>
  <c r="A2313" i="7"/>
  <c r="B2313" i="7"/>
  <c r="C2313" i="7"/>
  <c r="D2313" i="7"/>
  <c r="E2313" i="7"/>
  <c r="A592" i="7"/>
  <c r="B592" i="7"/>
  <c r="C592" i="7"/>
  <c r="D592" i="7"/>
  <c r="E592" i="7"/>
  <c r="A1234" i="7"/>
  <c r="B1234" i="7"/>
  <c r="C1234" i="7"/>
  <c r="D1234" i="7"/>
  <c r="E1234" i="7"/>
  <c r="A1042" i="7"/>
  <c r="B1042" i="7"/>
  <c r="C1042" i="7"/>
  <c r="D1042" i="7"/>
  <c r="E1042" i="7"/>
  <c r="A2093" i="7"/>
  <c r="B2093" i="7"/>
  <c r="C2093" i="7"/>
  <c r="D2093" i="7"/>
  <c r="E2093" i="7"/>
  <c r="A1235" i="7"/>
  <c r="B1235" i="7"/>
  <c r="C1235" i="7"/>
  <c r="D1235" i="7"/>
  <c r="E1235" i="7"/>
  <c r="A712" i="7"/>
  <c r="B712" i="7"/>
  <c r="C712" i="7"/>
  <c r="D712" i="7"/>
  <c r="E712" i="7"/>
  <c r="A1404" i="7"/>
  <c r="B1404" i="7"/>
  <c r="C1404" i="7"/>
  <c r="D1404" i="7"/>
  <c r="E1404" i="7"/>
  <c r="A3586" i="7"/>
  <c r="B3586" i="7"/>
  <c r="C3586" i="7"/>
  <c r="D3586" i="7"/>
  <c r="E3586" i="7"/>
  <c r="A673" i="7"/>
  <c r="B673" i="7"/>
  <c r="C673" i="7"/>
  <c r="D673" i="7"/>
  <c r="E673" i="7"/>
  <c r="A3278" i="7"/>
  <c r="B3278" i="7"/>
  <c r="C3278" i="7"/>
  <c r="D3278" i="7"/>
  <c r="E3278" i="7"/>
  <c r="A4147" i="7"/>
  <c r="B4147" i="7"/>
  <c r="C4147" i="7"/>
  <c r="D4147" i="7"/>
  <c r="E4147" i="7"/>
  <c r="A4149" i="7"/>
  <c r="B4149" i="7"/>
  <c r="C4149" i="7"/>
  <c r="D4149" i="7"/>
  <c r="E4149" i="7"/>
  <c r="A1465" i="7"/>
  <c r="B1465" i="7"/>
  <c r="C1465" i="7"/>
  <c r="D1465" i="7"/>
  <c r="E1465" i="7"/>
  <c r="A167" i="7"/>
  <c r="B167" i="7"/>
  <c r="C167" i="7"/>
  <c r="D167" i="7"/>
  <c r="E167" i="7"/>
  <c r="A3737" i="7"/>
  <c r="B3737" i="7"/>
  <c r="C3737" i="7"/>
  <c r="D3737" i="7"/>
  <c r="E3737" i="7"/>
  <c r="A3853" i="7"/>
  <c r="B3853" i="7"/>
  <c r="C3853" i="7"/>
  <c r="D3853" i="7"/>
  <c r="E3853" i="7"/>
  <c r="A1392" i="7"/>
  <c r="B1392" i="7"/>
  <c r="C1392" i="7"/>
  <c r="D1392" i="7"/>
  <c r="E1392" i="7"/>
  <c r="A303" i="7"/>
  <c r="B303" i="7"/>
  <c r="C303" i="7"/>
  <c r="D303" i="7"/>
  <c r="E303" i="7"/>
  <c r="A3670" i="7"/>
  <c r="B3670" i="7"/>
  <c r="C3670" i="7"/>
  <c r="D3670" i="7"/>
  <c r="E3670" i="7"/>
  <c r="A160" i="7"/>
  <c r="B160" i="7"/>
  <c r="C160" i="7"/>
  <c r="D160" i="7"/>
  <c r="E160" i="7"/>
  <c r="A1939" i="7"/>
  <c r="B1939" i="7"/>
  <c r="C1939" i="7"/>
  <c r="D1939" i="7"/>
  <c r="E1939" i="7"/>
  <c r="A240" i="7"/>
  <c r="B240" i="7"/>
  <c r="C240" i="7"/>
  <c r="D240" i="7"/>
  <c r="E240" i="7"/>
  <c r="A1723" i="7"/>
  <c r="B1723" i="7"/>
  <c r="C1723" i="7"/>
  <c r="D1723" i="7"/>
  <c r="E1723" i="7"/>
  <c r="A1722" i="7"/>
  <c r="B1722" i="7"/>
  <c r="C1722" i="7"/>
  <c r="D1722" i="7"/>
  <c r="E1722" i="7"/>
  <c r="A173" i="7"/>
  <c r="B173" i="7"/>
  <c r="C173" i="7"/>
  <c r="D173" i="7"/>
  <c r="E173" i="7"/>
  <c r="A2865" i="7"/>
  <c r="B2865" i="7"/>
  <c r="C2865" i="7"/>
  <c r="D2865" i="7"/>
  <c r="E2865" i="7"/>
  <c r="A1938" i="7"/>
  <c r="B1938" i="7"/>
  <c r="C1938" i="7"/>
  <c r="D1938" i="7"/>
  <c r="E1938" i="7"/>
  <c r="A4137" i="7"/>
  <c r="B4137" i="7"/>
  <c r="C4137" i="7"/>
  <c r="D4137" i="7"/>
  <c r="E4137" i="7"/>
  <c r="A865" i="7"/>
  <c r="B865" i="7"/>
  <c r="C865" i="7"/>
  <c r="D865" i="7"/>
  <c r="E865" i="7"/>
  <c r="A1829" i="7"/>
  <c r="B1829" i="7"/>
  <c r="C1829" i="7"/>
  <c r="D1829" i="7"/>
  <c r="E1829" i="7"/>
  <c r="A4219" i="7"/>
  <c r="B4219" i="7"/>
  <c r="C4219" i="7"/>
  <c r="D4219" i="7"/>
  <c r="E4219" i="7"/>
  <c r="A2831" i="7"/>
  <c r="B2831" i="7"/>
  <c r="C2831" i="7"/>
  <c r="D2831" i="7"/>
  <c r="E2831" i="7"/>
  <c r="A1699" i="7"/>
  <c r="B1699" i="7"/>
  <c r="C1699" i="7"/>
  <c r="D1699" i="7"/>
  <c r="E1699" i="7"/>
  <c r="A588" i="7"/>
  <c r="B588" i="7"/>
  <c r="C588" i="7"/>
  <c r="D588" i="7"/>
  <c r="E588" i="7"/>
  <c r="A1538" i="7"/>
  <c r="B1538" i="7"/>
  <c r="C1538" i="7"/>
  <c r="D1538" i="7"/>
  <c r="E1538" i="7"/>
  <c r="A4189" i="7"/>
  <c r="B4189" i="7"/>
  <c r="C4189" i="7"/>
  <c r="D4189" i="7"/>
  <c r="E4189" i="7"/>
  <c r="A3080" i="7"/>
  <c r="B3080" i="7"/>
  <c r="C3080" i="7"/>
  <c r="D3080" i="7"/>
  <c r="E3080" i="7"/>
  <c r="A3006" i="7"/>
  <c r="B3006" i="7"/>
  <c r="C3006" i="7"/>
  <c r="D3006" i="7"/>
  <c r="E3006" i="7"/>
  <c r="A136" i="7"/>
  <c r="B136" i="7"/>
  <c r="C136" i="7"/>
  <c r="D136" i="7"/>
  <c r="E136" i="7"/>
  <c r="A2283" i="7"/>
  <c r="B2283" i="7"/>
  <c r="C2283" i="7"/>
  <c r="D2283" i="7"/>
  <c r="E2283" i="7"/>
  <c r="A137" i="7"/>
  <c r="B137" i="7"/>
  <c r="C137" i="7"/>
  <c r="D137" i="7"/>
  <c r="E137" i="7"/>
  <c r="A4102" i="7"/>
  <c r="B4102" i="7"/>
  <c r="C4102" i="7"/>
  <c r="D4102" i="7"/>
  <c r="E4102" i="7"/>
  <c r="A1903" i="7"/>
  <c r="B1903" i="7"/>
  <c r="C1903" i="7"/>
  <c r="D1903" i="7"/>
  <c r="E1903" i="7"/>
  <c r="A3971" i="7"/>
  <c r="B3971" i="7"/>
  <c r="C3971" i="7"/>
  <c r="D3971" i="7"/>
  <c r="E3971" i="7"/>
  <c r="A3826" i="7"/>
  <c r="B3826" i="7"/>
  <c r="C3826" i="7"/>
  <c r="D3826" i="7"/>
  <c r="E3826" i="7"/>
  <c r="A4309" i="7"/>
  <c r="B4309" i="7"/>
  <c r="C4309" i="7"/>
  <c r="D4309" i="7"/>
  <c r="E4309" i="7"/>
  <c r="A1631" i="7"/>
  <c r="B1631" i="7"/>
  <c r="C1631" i="7"/>
  <c r="D1631" i="7"/>
  <c r="E1631" i="7"/>
  <c r="A1695" i="7"/>
  <c r="B1695" i="7"/>
  <c r="C1695" i="7"/>
  <c r="D1695" i="7"/>
  <c r="E1695" i="7"/>
  <c r="A4361" i="7"/>
  <c r="B4361" i="7"/>
  <c r="C4361" i="7"/>
  <c r="D4361" i="7"/>
  <c r="E4361" i="7"/>
  <c r="A1071" i="7"/>
  <c r="B1071" i="7"/>
  <c r="C1071" i="7"/>
  <c r="D1071" i="7"/>
  <c r="E1071" i="7"/>
  <c r="A1836" i="7"/>
  <c r="B1836" i="7"/>
  <c r="C1836" i="7"/>
  <c r="D1836" i="7"/>
  <c r="E1836" i="7"/>
  <c r="A3820" i="7"/>
  <c r="B3820" i="7"/>
  <c r="C3820" i="7"/>
  <c r="D3820" i="7"/>
  <c r="E3820" i="7"/>
  <c r="A2866" i="7"/>
  <c r="B2866" i="7"/>
  <c r="C2866" i="7"/>
  <c r="D2866" i="7"/>
  <c r="E2866" i="7"/>
  <c r="A1258" i="7"/>
  <c r="B1258" i="7"/>
  <c r="C1258" i="7"/>
  <c r="D1258" i="7"/>
  <c r="E1258" i="7"/>
  <c r="A1612" i="7"/>
  <c r="B1612" i="7"/>
  <c r="C1612" i="7"/>
  <c r="D1612" i="7"/>
  <c r="E1612" i="7"/>
  <c r="A1923" i="7"/>
  <c r="B1923" i="7"/>
  <c r="C1923" i="7"/>
  <c r="D1923" i="7"/>
  <c r="E1923" i="7"/>
  <c r="A3489" i="7"/>
  <c r="B3489" i="7"/>
  <c r="C3489" i="7"/>
  <c r="D3489" i="7"/>
  <c r="E3489" i="7"/>
  <c r="A4171" i="7"/>
  <c r="B4171" i="7"/>
  <c r="C4171" i="7"/>
  <c r="D4171" i="7"/>
  <c r="E4171" i="7"/>
  <c r="A4107" i="7"/>
  <c r="B4107" i="7"/>
  <c r="C4107" i="7"/>
  <c r="D4107" i="7"/>
  <c r="E4107" i="7"/>
  <c r="A3164" i="7"/>
  <c r="B3164" i="7"/>
  <c r="C3164" i="7"/>
  <c r="D3164" i="7"/>
  <c r="E3164" i="7"/>
  <c r="A4183" i="7"/>
  <c r="B4183" i="7"/>
  <c r="C4183" i="7"/>
  <c r="D4183" i="7"/>
  <c r="E4183" i="7"/>
  <c r="A2853" i="7"/>
  <c r="B2853" i="7"/>
  <c r="C2853" i="7"/>
  <c r="D2853" i="7"/>
  <c r="E2853" i="7"/>
  <c r="A1175" i="7"/>
  <c r="B1175" i="7"/>
  <c r="C1175" i="7"/>
  <c r="D1175" i="7"/>
  <c r="E1175" i="7"/>
  <c r="A2728" i="7"/>
  <c r="B2728" i="7"/>
  <c r="C2728" i="7"/>
  <c r="D2728" i="7"/>
  <c r="E2728" i="7"/>
  <c r="A3142" i="7"/>
  <c r="B3142" i="7"/>
  <c r="C3142" i="7"/>
  <c r="D3142" i="7"/>
  <c r="E3142" i="7"/>
  <c r="A3358" i="7"/>
  <c r="B3358" i="7"/>
  <c r="C3358" i="7"/>
  <c r="D3358" i="7"/>
  <c r="E3358" i="7"/>
  <c r="A3143" i="7"/>
  <c r="B3143" i="7"/>
  <c r="C3143" i="7"/>
  <c r="D3143" i="7"/>
  <c r="E3143" i="7"/>
  <c r="A612" i="7"/>
  <c r="B612" i="7"/>
  <c r="C612" i="7"/>
  <c r="D612" i="7"/>
  <c r="E612" i="7"/>
  <c r="A2708" i="7"/>
  <c r="B2708" i="7"/>
  <c r="C2708" i="7"/>
  <c r="D2708" i="7"/>
  <c r="E2708" i="7"/>
  <c r="A660" i="7"/>
  <c r="B660" i="7"/>
  <c r="C660" i="7"/>
  <c r="D660" i="7"/>
  <c r="E660" i="7"/>
  <c r="A661" i="7"/>
  <c r="B661" i="7"/>
  <c r="C661" i="7"/>
  <c r="D661" i="7"/>
  <c r="E661" i="7"/>
  <c r="A1765" i="7"/>
  <c r="B1765" i="7"/>
  <c r="C1765" i="7"/>
  <c r="D1765" i="7"/>
  <c r="E1765" i="7"/>
  <c r="A446" i="7"/>
  <c r="B446" i="7"/>
  <c r="C446" i="7"/>
  <c r="D446" i="7"/>
  <c r="E446" i="7"/>
  <c r="A2329" i="7"/>
  <c r="B2329" i="7"/>
  <c r="C2329" i="7"/>
  <c r="D2329" i="7"/>
  <c r="E2329" i="7"/>
  <c r="A1382" i="7"/>
  <c r="B1382" i="7"/>
  <c r="C1382" i="7"/>
  <c r="D1382" i="7"/>
  <c r="E1382" i="7"/>
  <c r="A886" i="7"/>
  <c r="B886" i="7"/>
  <c r="C886" i="7"/>
  <c r="D886" i="7"/>
  <c r="E886" i="7"/>
  <c r="A2695" i="7"/>
  <c r="B2695" i="7"/>
  <c r="C2695" i="7"/>
  <c r="D2695" i="7"/>
  <c r="E2695" i="7"/>
  <c r="A3290" i="7"/>
  <c r="B3290" i="7"/>
  <c r="C3290" i="7"/>
  <c r="D3290" i="7"/>
  <c r="E3290" i="7"/>
  <c r="A3638" i="7"/>
  <c r="B3638" i="7"/>
  <c r="C3638" i="7"/>
  <c r="D3638" i="7"/>
  <c r="E3638" i="7"/>
  <c r="A1652" i="7"/>
  <c r="B1652" i="7"/>
  <c r="C1652" i="7"/>
  <c r="D1652" i="7"/>
  <c r="E1652" i="7"/>
  <c r="A4058" i="7"/>
  <c r="B4058" i="7"/>
  <c r="C4058" i="7"/>
  <c r="D4058" i="7"/>
  <c r="E4058" i="7"/>
  <c r="A2222" i="7"/>
  <c r="B2222" i="7"/>
  <c r="C2222" i="7"/>
  <c r="D2222" i="7"/>
  <c r="E2222" i="7"/>
  <c r="A3509" i="7"/>
  <c r="B3509" i="7"/>
  <c r="C3509" i="7"/>
  <c r="D3509" i="7"/>
  <c r="E3509" i="7"/>
  <c r="A4057" i="7"/>
  <c r="B4057" i="7"/>
  <c r="C4057" i="7"/>
  <c r="D4057" i="7"/>
  <c r="E4057" i="7"/>
  <c r="A3507" i="7"/>
  <c r="B3507" i="7"/>
  <c r="C3507" i="7"/>
  <c r="D3507" i="7"/>
  <c r="E3507" i="7"/>
  <c r="A808" i="7"/>
  <c r="B808" i="7"/>
  <c r="C808" i="7"/>
  <c r="D808" i="7"/>
  <c r="E808" i="7"/>
  <c r="A2513" i="7"/>
  <c r="B2513" i="7"/>
  <c r="C2513" i="7"/>
  <c r="D2513" i="7"/>
  <c r="E2513" i="7"/>
  <c r="A1277" i="7"/>
  <c r="B1277" i="7"/>
  <c r="C1277" i="7"/>
  <c r="D1277" i="7"/>
  <c r="E1277" i="7"/>
  <c r="A599" i="7"/>
  <c r="B599" i="7"/>
  <c r="C599" i="7"/>
  <c r="D599" i="7"/>
  <c r="E599" i="7"/>
  <c r="A2041" i="7"/>
  <c r="B2041" i="7"/>
  <c r="C2041" i="7"/>
  <c r="D2041" i="7"/>
  <c r="E2041" i="7"/>
  <c r="A3762" i="7"/>
  <c r="B3762" i="7"/>
  <c r="C3762" i="7"/>
  <c r="D3762" i="7"/>
  <c r="E3762" i="7"/>
  <c r="A3394" i="7"/>
  <c r="B3394" i="7"/>
  <c r="C3394" i="7"/>
  <c r="D3394" i="7"/>
  <c r="E3394" i="7"/>
  <c r="A1457" i="7"/>
  <c r="B1457" i="7"/>
  <c r="C1457" i="7"/>
  <c r="D1457" i="7"/>
  <c r="E1457" i="7"/>
  <c r="A2839" i="7"/>
  <c r="B2839" i="7"/>
  <c r="C2839" i="7"/>
  <c r="D2839" i="7"/>
  <c r="E2839" i="7"/>
  <c r="A2116" i="7"/>
  <c r="B2116" i="7"/>
  <c r="C2116" i="7"/>
  <c r="D2116" i="7"/>
  <c r="E2116" i="7"/>
  <c r="A3573" i="7"/>
  <c r="B3573" i="7"/>
  <c r="C3573" i="7"/>
  <c r="D3573" i="7"/>
  <c r="E3573" i="7"/>
  <c r="A4030" i="7"/>
  <c r="B4030" i="7"/>
  <c r="C4030" i="7"/>
  <c r="D4030" i="7"/>
  <c r="E4030" i="7"/>
  <c r="A4029" i="7"/>
  <c r="B4029" i="7"/>
  <c r="C4029" i="7"/>
  <c r="D4029" i="7"/>
  <c r="E4029" i="7"/>
  <c r="A3823" i="7"/>
  <c r="B3823" i="7"/>
  <c r="C3823" i="7"/>
  <c r="D3823" i="7"/>
  <c r="E3823" i="7"/>
  <c r="A1027" i="7"/>
  <c r="B1027" i="7"/>
  <c r="C1027" i="7"/>
  <c r="D1027" i="7"/>
  <c r="E1027" i="7"/>
  <c r="A4039" i="7"/>
  <c r="B4039" i="7"/>
  <c r="C4039" i="7"/>
  <c r="D4039" i="7"/>
  <c r="E4039" i="7"/>
  <c r="A1129" i="7"/>
  <c r="B1129" i="7"/>
  <c r="C1129" i="7"/>
  <c r="D1129" i="7"/>
  <c r="E1129" i="7"/>
  <c r="A1882" i="7"/>
  <c r="B1882" i="7"/>
  <c r="C1882" i="7"/>
  <c r="D1882" i="7"/>
  <c r="E1882" i="7"/>
  <c r="A631" i="7"/>
  <c r="B631" i="7"/>
  <c r="C631" i="7"/>
  <c r="D631" i="7"/>
  <c r="E631" i="7"/>
  <c r="A761" i="7"/>
  <c r="B761" i="7"/>
  <c r="C761" i="7"/>
  <c r="D761" i="7"/>
  <c r="E761" i="7"/>
  <c r="A382" i="7"/>
  <c r="B382" i="7"/>
  <c r="C382" i="7"/>
  <c r="D382" i="7"/>
  <c r="E382" i="7"/>
  <c r="A2130" i="7"/>
  <c r="B2130" i="7"/>
  <c r="C2130" i="7"/>
  <c r="D2130" i="7"/>
  <c r="E2130" i="7"/>
  <c r="A1759" i="7"/>
  <c r="B1759" i="7"/>
  <c r="C1759" i="7"/>
  <c r="D1759" i="7"/>
  <c r="E1759" i="7"/>
  <c r="A3348" i="7"/>
  <c r="B3348" i="7"/>
  <c r="C3348" i="7"/>
  <c r="D3348" i="7"/>
  <c r="E3348" i="7"/>
  <c r="A2324" i="7"/>
  <c r="B2324" i="7"/>
  <c r="C2324" i="7"/>
  <c r="D2324" i="7"/>
  <c r="E2324" i="7"/>
  <c r="A1120" i="7"/>
  <c r="B1120" i="7"/>
  <c r="C1120" i="7"/>
  <c r="D1120" i="7"/>
  <c r="E1120" i="7"/>
  <c r="A1878" i="7"/>
  <c r="B1878" i="7"/>
  <c r="C1878" i="7"/>
  <c r="D1878" i="7"/>
  <c r="E1878" i="7"/>
  <c r="A2352" i="7"/>
  <c r="B2352" i="7"/>
  <c r="C2352" i="7"/>
  <c r="D2352" i="7"/>
  <c r="E2352" i="7"/>
  <c r="A1697" i="7"/>
  <c r="B1697" i="7"/>
  <c r="C1697" i="7"/>
  <c r="D1697" i="7"/>
  <c r="E1697" i="7"/>
  <c r="A1555" i="7"/>
  <c r="B1555" i="7"/>
  <c r="C1555" i="7"/>
  <c r="D1555" i="7"/>
  <c r="E1555" i="7"/>
  <c r="A1698" i="7"/>
  <c r="B1698" i="7"/>
  <c r="C1698" i="7"/>
  <c r="D1698" i="7"/>
  <c r="E1698" i="7"/>
  <c r="A1556" i="7"/>
  <c r="B1556" i="7"/>
  <c r="C1556" i="7"/>
  <c r="D1556" i="7"/>
  <c r="E1556" i="7"/>
  <c r="A1598" i="7"/>
  <c r="B1598" i="7"/>
  <c r="C1598" i="7"/>
  <c r="D1598" i="7"/>
  <c r="E1598" i="7"/>
  <c r="A3850" i="7"/>
  <c r="B3850" i="7"/>
  <c r="C3850" i="7"/>
  <c r="D3850" i="7"/>
  <c r="E3850" i="7"/>
  <c r="A2706" i="7"/>
  <c r="B2706" i="7"/>
  <c r="C2706" i="7"/>
  <c r="D2706" i="7"/>
  <c r="E2706" i="7"/>
  <c r="A2813" i="7"/>
  <c r="B2813" i="7"/>
  <c r="C2813" i="7"/>
  <c r="D2813" i="7"/>
  <c r="E2813" i="7"/>
  <c r="A915" i="7"/>
  <c r="B915" i="7"/>
  <c r="C915" i="7"/>
  <c r="D915" i="7"/>
  <c r="E915" i="7"/>
  <c r="A2180" i="7"/>
  <c r="B2180" i="7"/>
  <c r="C2180" i="7"/>
  <c r="D2180" i="7"/>
  <c r="E2180" i="7"/>
  <c r="A3616" i="7"/>
  <c r="B3616" i="7"/>
  <c r="C3616" i="7"/>
  <c r="D3616" i="7"/>
  <c r="E3616" i="7"/>
  <c r="A1540" i="7"/>
  <c r="B1540" i="7"/>
  <c r="C1540" i="7"/>
  <c r="D1540" i="7"/>
  <c r="E1540" i="7"/>
  <c r="A1111" i="7"/>
  <c r="B1111" i="7"/>
  <c r="C1111" i="7"/>
  <c r="D1111" i="7"/>
  <c r="E1111" i="7"/>
  <c r="A773" i="7"/>
  <c r="B773" i="7"/>
  <c r="C773" i="7"/>
  <c r="D773" i="7"/>
  <c r="E773" i="7"/>
  <c r="A3828" i="7"/>
  <c r="B3828" i="7"/>
  <c r="C3828" i="7"/>
  <c r="D3828" i="7"/>
  <c r="E3828" i="7"/>
  <c r="A663" i="7"/>
  <c r="B663" i="7"/>
  <c r="C663" i="7"/>
  <c r="D663" i="7"/>
  <c r="E663" i="7"/>
  <c r="A1215" i="7"/>
  <c r="B1215" i="7"/>
  <c r="C1215" i="7"/>
  <c r="D1215" i="7"/>
  <c r="E1215" i="7"/>
  <c r="A777" i="7"/>
  <c r="B777" i="7"/>
  <c r="C777" i="7"/>
  <c r="D777" i="7"/>
  <c r="E777" i="7"/>
  <c r="A781" i="7"/>
  <c r="B781" i="7"/>
  <c r="C781" i="7"/>
  <c r="D781" i="7"/>
  <c r="E781" i="7"/>
  <c r="A3015" i="7"/>
  <c r="B3015" i="7"/>
  <c r="C3015" i="7"/>
  <c r="D3015" i="7"/>
  <c r="E3015" i="7"/>
  <c r="A2672" i="7"/>
  <c r="B2672" i="7"/>
  <c r="C2672" i="7"/>
  <c r="D2672" i="7"/>
  <c r="E2672" i="7"/>
  <c r="A782" i="7"/>
  <c r="B782" i="7"/>
  <c r="C782" i="7"/>
  <c r="D782" i="7"/>
  <c r="E782" i="7"/>
  <c r="A3650" i="7"/>
  <c r="B3650" i="7"/>
  <c r="C3650" i="7"/>
  <c r="D3650" i="7"/>
  <c r="E3650" i="7"/>
  <c r="A3773" i="7"/>
  <c r="B3773" i="7"/>
  <c r="C3773" i="7"/>
  <c r="D3773" i="7"/>
  <c r="E3773" i="7"/>
  <c r="A467" i="7"/>
  <c r="B467" i="7"/>
  <c r="C467" i="7"/>
  <c r="D467" i="7"/>
  <c r="E467" i="7"/>
  <c r="A3222" i="7"/>
  <c r="B3222" i="7"/>
  <c r="C3222" i="7"/>
  <c r="D3222" i="7"/>
  <c r="E3222" i="7"/>
  <c r="A2874" i="7"/>
  <c r="B2874" i="7"/>
  <c r="C2874" i="7"/>
  <c r="D2874" i="7"/>
  <c r="E2874" i="7"/>
  <c r="A2838" i="7"/>
  <c r="B2838" i="7"/>
  <c r="C2838" i="7"/>
  <c r="D2838" i="7"/>
  <c r="E2838" i="7"/>
  <c r="A1772" i="7"/>
  <c r="B1772" i="7"/>
  <c r="C1772" i="7"/>
  <c r="D1772" i="7"/>
  <c r="E1772" i="7"/>
  <c r="A2992" i="7"/>
  <c r="B2992" i="7"/>
  <c r="C2992" i="7"/>
  <c r="D2992" i="7"/>
  <c r="E2992" i="7"/>
  <c r="A1773" i="7"/>
  <c r="B1773" i="7"/>
  <c r="C1773" i="7"/>
  <c r="D1773" i="7"/>
  <c r="E1773" i="7"/>
  <c r="A4128" i="7"/>
  <c r="B4128" i="7"/>
  <c r="C4128" i="7"/>
  <c r="D4128" i="7"/>
  <c r="E4128" i="7"/>
  <c r="A3399" i="7"/>
  <c r="B3399" i="7"/>
  <c r="C3399" i="7"/>
  <c r="D3399" i="7"/>
  <c r="E3399" i="7"/>
  <c r="A1334" i="7"/>
  <c r="B1334" i="7"/>
  <c r="C1334" i="7"/>
  <c r="D1334" i="7"/>
  <c r="E1334" i="7"/>
  <c r="A3090" i="7"/>
  <c r="B3090" i="7"/>
  <c r="C3090" i="7"/>
  <c r="D3090" i="7"/>
  <c r="E3090" i="7"/>
  <c r="A2896" i="7"/>
  <c r="B2896" i="7"/>
  <c r="C2896" i="7"/>
  <c r="D2896" i="7"/>
  <c r="E2896" i="7"/>
  <c r="A3119" i="7"/>
  <c r="B3119" i="7"/>
  <c r="C3119" i="7"/>
  <c r="D3119" i="7"/>
  <c r="E3119" i="7"/>
  <c r="A2214" i="7"/>
  <c r="B2214" i="7"/>
  <c r="C2214" i="7"/>
  <c r="D2214" i="7"/>
  <c r="E2214" i="7"/>
  <c r="A3120" i="7"/>
  <c r="B3120" i="7"/>
  <c r="C3120" i="7"/>
  <c r="D3120" i="7"/>
  <c r="E3120" i="7"/>
  <c r="A1986" i="7"/>
  <c r="B1986" i="7"/>
  <c r="C1986" i="7"/>
  <c r="D1986" i="7"/>
  <c r="E1986" i="7"/>
  <c r="A4326" i="7"/>
  <c r="B4326" i="7"/>
  <c r="C4326" i="7"/>
  <c r="D4326" i="7"/>
  <c r="E4326" i="7"/>
  <c r="A488" i="7"/>
  <c r="B488" i="7"/>
  <c r="C488" i="7"/>
  <c r="D488" i="7"/>
  <c r="E488" i="7"/>
  <c r="A877" i="7"/>
  <c r="B877" i="7"/>
  <c r="C877" i="7"/>
  <c r="D877" i="7"/>
  <c r="E877" i="7"/>
  <c r="A1804" i="7"/>
  <c r="B1804" i="7"/>
  <c r="C1804" i="7"/>
  <c r="D1804" i="7"/>
  <c r="E1804" i="7"/>
  <c r="A1345" i="7"/>
  <c r="B1345" i="7"/>
  <c r="C1345" i="7"/>
  <c r="D1345" i="7"/>
  <c r="E1345" i="7"/>
  <c r="A4119" i="7"/>
  <c r="B4119" i="7"/>
  <c r="C4119" i="7"/>
  <c r="D4119" i="7"/>
  <c r="E4119" i="7"/>
  <c r="A3412" i="7"/>
  <c r="B3412" i="7"/>
  <c r="C3412" i="7"/>
  <c r="D3412" i="7"/>
  <c r="E3412" i="7"/>
  <c r="A887" i="7"/>
  <c r="B887" i="7"/>
  <c r="C887" i="7"/>
  <c r="D887" i="7"/>
  <c r="E887" i="7"/>
  <c r="A291" i="7"/>
  <c r="B291" i="7"/>
  <c r="C291" i="7"/>
  <c r="D291" i="7"/>
  <c r="E291" i="7"/>
  <c r="A1460" i="7"/>
  <c r="B1460" i="7"/>
  <c r="C1460" i="7"/>
  <c r="D1460" i="7"/>
  <c r="E1460" i="7"/>
  <c r="A957" i="7"/>
  <c r="B957" i="7"/>
  <c r="C957" i="7"/>
  <c r="D957" i="7"/>
  <c r="E957" i="7"/>
  <c r="A3446" i="7"/>
  <c r="B3446" i="7"/>
  <c r="C3446" i="7"/>
  <c r="D3446" i="7"/>
  <c r="E3446" i="7"/>
  <c r="A1969" i="7"/>
  <c r="B1969" i="7"/>
  <c r="C1969" i="7"/>
  <c r="D1969" i="7"/>
  <c r="E1969" i="7"/>
  <c r="A687" i="7"/>
  <c r="B687" i="7"/>
  <c r="C687" i="7"/>
  <c r="D687" i="7"/>
  <c r="E687" i="7"/>
  <c r="A904" i="7"/>
  <c r="B904" i="7"/>
  <c r="C904" i="7"/>
  <c r="D904" i="7"/>
  <c r="E904" i="7"/>
  <c r="A2975" i="7"/>
  <c r="B2975" i="7"/>
  <c r="C2975" i="7"/>
  <c r="D2975" i="7"/>
  <c r="E2975" i="7"/>
  <c r="A1107" i="7"/>
  <c r="B1107" i="7"/>
  <c r="C1107" i="7"/>
  <c r="D1107" i="7"/>
  <c r="E1107" i="7"/>
  <c r="A2024" i="7"/>
  <c r="B2024" i="7"/>
  <c r="C2024" i="7"/>
  <c r="D2024" i="7"/>
  <c r="E2024" i="7"/>
  <c r="A3986" i="7"/>
  <c r="B3986" i="7"/>
  <c r="C3986" i="7"/>
  <c r="D3986" i="7"/>
  <c r="E3986" i="7"/>
  <c r="A1814" i="7"/>
  <c r="B1814" i="7"/>
  <c r="C1814" i="7"/>
  <c r="D1814" i="7"/>
  <c r="E1814" i="7"/>
  <c r="A1564" i="7"/>
  <c r="B1564" i="7"/>
  <c r="C1564" i="7"/>
  <c r="D1564" i="7"/>
  <c r="E1564" i="7"/>
  <c r="A2171" i="7"/>
  <c r="B2171" i="7"/>
  <c r="C2171" i="7"/>
  <c r="D2171" i="7"/>
  <c r="E2171" i="7"/>
  <c r="A863" i="7"/>
  <c r="B863" i="7"/>
  <c r="C863" i="7"/>
  <c r="D863" i="7"/>
  <c r="E863" i="7"/>
  <c r="A862" i="7"/>
  <c r="B862" i="7"/>
  <c r="C862" i="7"/>
  <c r="D862" i="7"/>
  <c r="E862" i="7"/>
  <c r="A2466" i="7"/>
  <c r="B2466" i="7"/>
  <c r="C2466" i="7"/>
  <c r="D2466" i="7"/>
  <c r="E2466" i="7"/>
  <c r="A2428" i="7"/>
  <c r="B2428" i="7"/>
  <c r="C2428" i="7"/>
  <c r="D2428" i="7"/>
  <c r="E2428" i="7"/>
  <c r="A574" i="7"/>
  <c r="B574" i="7"/>
  <c r="C574" i="7"/>
  <c r="D574" i="7"/>
  <c r="E574" i="7"/>
  <c r="A642" i="7"/>
  <c r="B642" i="7"/>
  <c r="C642" i="7"/>
  <c r="D642" i="7"/>
  <c r="E642" i="7"/>
  <c r="A3227" i="7"/>
  <c r="B3227" i="7"/>
  <c r="C3227" i="7"/>
  <c r="D3227" i="7"/>
  <c r="E3227" i="7"/>
  <c r="A3028" i="7"/>
  <c r="B3028" i="7"/>
  <c r="C3028" i="7"/>
  <c r="D3028" i="7"/>
  <c r="E3028" i="7"/>
  <c r="A3637" i="7"/>
  <c r="B3637" i="7"/>
  <c r="C3637" i="7"/>
  <c r="D3637" i="7"/>
  <c r="E3637" i="7"/>
  <c r="A1323" i="7"/>
  <c r="B1323" i="7"/>
  <c r="C1323" i="7"/>
  <c r="D1323" i="7"/>
  <c r="E1323" i="7"/>
  <c r="A1144" i="7"/>
  <c r="B1144" i="7"/>
  <c r="C1144" i="7"/>
  <c r="D1144" i="7"/>
  <c r="E1144" i="7"/>
  <c r="A1572" i="7"/>
  <c r="B1572" i="7"/>
  <c r="C1572" i="7"/>
  <c r="D1572" i="7"/>
  <c r="E1572" i="7"/>
  <c r="A2475" i="7"/>
  <c r="B2475" i="7"/>
  <c r="C2475" i="7"/>
  <c r="D2475" i="7"/>
  <c r="E2475" i="7"/>
  <c r="A3617" i="7"/>
  <c r="B3617" i="7"/>
  <c r="C3617" i="7"/>
  <c r="D3617" i="7"/>
  <c r="E3617" i="7"/>
  <c r="A852" i="7"/>
  <c r="B852" i="7"/>
  <c r="C852" i="7"/>
  <c r="D852" i="7"/>
  <c r="E852" i="7"/>
  <c r="A3929" i="7"/>
  <c r="B3929" i="7"/>
  <c r="C3929" i="7"/>
  <c r="D3929" i="7"/>
  <c r="E3929" i="7"/>
  <c r="A2927" i="7"/>
  <c r="B2927" i="7"/>
  <c r="C2927" i="7"/>
  <c r="D2927" i="7"/>
  <c r="E2927" i="7"/>
  <c r="A3682" i="7"/>
  <c r="B3682" i="7"/>
  <c r="C3682" i="7"/>
  <c r="D3682" i="7"/>
  <c r="E3682" i="7"/>
  <c r="A1633" i="7"/>
  <c r="B1633" i="7"/>
  <c r="C1633" i="7"/>
  <c r="D1633" i="7"/>
  <c r="E1633" i="7"/>
  <c r="A3413" i="7"/>
  <c r="B3413" i="7"/>
  <c r="C3413" i="7"/>
  <c r="D3413" i="7"/>
  <c r="E3413" i="7"/>
  <c r="A306" i="7"/>
  <c r="B306" i="7"/>
  <c r="C306" i="7"/>
  <c r="D306" i="7"/>
  <c r="E306" i="7"/>
  <c r="A3201" i="7"/>
  <c r="B3201" i="7"/>
  <c r="C3201" i="7"/>
  <c r="D3201" i="7"/>
  <c r="E3201" i="7"/>
  <c r="A385" i="7"/>
  <c r="B385" i="7"/>
  <c r="C385" i="7"/>
  <c r="D385" i="7"/>
  <c r="E385" i="7"/>
  <c r="A3711" i="7"/>
  <c r="B3711" i="7"/>
  <c r="C3711" i="7"/>
  <c r="D3711" i="7"/>
  <c r="E3711" i="7"/>
  <c r="A2035" i="7"/>
  <c r="B2035" i="7"/>
  <c r="C2035" i="7"/>
  <c r="D2035" i="7"/>
  <c r="E2035" i="7"/>
  <c r="A2883" i="7"/>
  <c r="B2883" i="7"/>
  <c r="C2883" i="7"/>
  <c r="D2883" i="7"/>
  <c r="E2883" i="7"/>
  <c r="A851" i="7"/>
  <c r="B851" i="7"/>
  <c r="C851" i="7"/>
  <c r="D851" i="7"/>
  <c r="E851" i="7"/>
  <c r="A1562" i="7"/>
  <c r="B1562" i="7"/>
  <c r="C1562" i="7"/>
  <c r="D1562" i="7"/>
  <c r="E1562" i="7"/>
  <c r="A3764" i="7"/>
  <c r="B3764" i="7"/>
  <c r="C3764" i="7"/>
  <c r="D3764" i="7"/>
  <c r="E3764" i="7"/>
  <c r="A3347" i="7"/>
  <c r="B3347" i="7"/>
  <c r="C3347" i="7"/>
  <c r="D3347" i="7"/>
  <c r="E3347" i="7"/>
  <c r="A109" i="7"/>
  <c r="B109" i="7"/>
  <c r="C109" i="7"/>
  <c r="D109" i="7"/>
  <c r="E109" i="7"/>
  <c r="A3076" i="7"/>
  <c r="B3076" i="7"/>
  <c r="C3076" i="7"/>
  <c r="D3076" i="7"/>
  <c r="E3076" i="7"/>
  <c r="A4273" i="7"/>
  <c r="B4273" i="7"/>
  <c r="C4273" i="7"/>
  <c r="D4273" i="7"/>
  <c r="E4273" i="7"/>
  <c r="A2528" i="7"/>
  <c r="B2528" i="7"/>
  <c r="C2528" i="7"/>
  <c r="D2528" i="7"/>
  <c r="E2528" i="7"/>
  <c r="A2524" i="7"/>
  <c r="B2524" i="7"/>
  <c r="C2524" i="7"/>
  <c r="D2524" i="7"/>
  <c r="E2524" i="7"/>
  <c r="A3978" i="7"/>
  <c r="B3978" i="7"/>
  <c r="C3978" i="7"/>
  <c r="D3978" i="7"/>
  <c r="E3978" i="7"/>
  <c r="A3214" i="7"/>
  <c r="B3214" i="7"/>
  <c r="C3214" i="7"/>
  <c r="D3214" i="7"/>
  <c r="E3214" i="7"/>
  <c r="A2529" i="7"/>
  <c r="B2529" i="7"/>
  <c r="C2529" i="7"/>
  <c r="D2529" i="7"/>
  <c r="E2529" i="7"/>
  <c r="A3285" i="7"/>
  <c r="B3285" i="7"/>
  <c r="C3285" i="7"/>
  <c r="D3285" i="7"/>
  <c r="E3285" i="7"/>
  <c r="A3286" i="7"/>
  <c r="B3286" i="7"/>
  <c r="C3286" i="7"/>
  <c r="D3286" i="7"/>
  <c r="E3286" i="7"/>
  <c r="A3410" i="7"/>
  <c r="B3410" i="7"/>
  <c r="C3410" i="7"/>
  <c r="D3410" i="7"/>
  <c r="E3410" i="7"/>
  <c r="A2401" i="7"/>
  <c r="B2401" i="7"/>
  <c r="C2401" i="7"/>
  <c r="D2401" i="7"/>
  <c r="E2401" i="7"/>
  <c r="A4020" i="7"/>
  <c r="B4020" i="7"/>
  <c r="C4020" i="7"/>
  <c r="D4020" i="7"/>
  <c r="E4020" i="7"/>
  <c r="A487" i="7"/>
  <c r="B487" i="7"/>
  <c r="C487" i="7"/>
  <c r="D487" i="7"/>
  <c r="E487" i="7"/>
  <c r="A1781" i="7"/>
  <c r="B1781" i="7"/>
  <c r="C1781" i="7"/>
  <c r="D1781" i="7"/>
  <c r="E1781" i="7"/>
  <c r="A3841" i="7"/>
  <c r="B3841" i="7"/>
  <c r="C3841" i="7"/>
  <c r="D3841" i="7"/>
  <c r="E3841" i="7"/>
  <c r="A4188" i="7"/>
  <c r="B4188" i="7"/>
  <c r="C4188" i="7"/>
  <c r="D4188" i="7"/>
  <c r="E4188" i="7"/>
  <c r="A909" i="7"/>
  <c r="B909" i="7"/>
  <c r="C909" i="7"/>
  <c r="D909" i="7"/>
  <c r="E909" i="7"/>
  <c r="A641" i="7"/>
  <c r="B641" i="7"/>
  <c r="C641" i="7"/>
  <c r="D641" i="7"/>
  <c r="E641" i="7"/>
  <c r="A925" i="7"/>
  <c r="B925" i="7"/>
  <c r="C925" i="7"/>
  <c r="D925" i="7"/>
  <c r="E925" i="7"/>
  <c r="A3344" i="7"/>
  <c r="B3344" i="7"/>
  <c r="C3344" i="7"/>
  <c r="D3344" i="7"/>
  <c r="E3344" i="7"/>
  <c r="A1312" i="7"/>
  <c r="B1312" i="7"/>
  <c r="C1312" i="7"/>
  <c r="D1312" i="7"/>
  <c r="E1312" i="7"/>
  <c r="A4259" i="7"/>
  <c r="B4259" i="7"/>
  <c r="C4259" i="7"/>
  <c r="D4259" i="7"/>
  <c r="E4259" i="7"/>
  <c r="A352" i="7"/>
  <c r="B352" i="7"/>
  <c r="C352" i="7"/>
  <c r="D352" i="7"/>
  <c r="E352" i="7"/>
  <c r="A353" i="7"/>
  <c r="B353" i="7"/>
  <c r="C353" i="7"/>
  <c r="D353" i="7"/>
  <c r="E353" i="7"/>
  <c r="A1537" i="7"/>
  <c r="B1537" i="7"/>
  <c r="C1537" i="7"/>
  <c r="D1537" i="7"/>
  <c r="E1537" i="7"/>
  <c r="A514" i="7"/>
  <c r="B514" i="7"/>
  <c r="C514" i="7"/>
  <c r="D514" i="7"/>
  <c r="E514" i="7"/>
  <c r="A1771" i="7"/>
  <c r="B1771" i="7"/>
  <c r="C1771" i="7"/>
  <c r="D1771" i="7"/>
  <c r="E1771" i="7"/>
  <c r="A121" i="7"/>
  <c r="B121" i="7"/>
  <c r="C121" i="7"/>
  <c r="D121" i="7"/>
  <c r="E121" i="7"/>
  <c r="A2551" i="7"/>
  <c r="B2551" i="7"/>
  <c r="C2551" i="7"/>
  <c r="D2551" i="7"/>
  <c r="E2551" i="7"/>
  <c r="A1000" i="7"/>
  <c r="B1000" i="7"/>
  <c r="C1000" i="7"/>
  <c r="D1000" i="7"/>
  <c r="E1000" i="7"/>
  <c r="A2066" i="7"/>
  <c r="B2066" i="7"/>
  <c r="C2066" i="7"/>
  <c r="D2066" i="7"/>
  <c r="E2066" i="7"/>
  <c r="A3959" i="7"/>
  <c r="B3959" i="7"/>
  <c r="C3959" i="7"/>
  <c r="D3959" i="7"/>
  <c r="E3959" i="7"/>
  <c r="A3857" i="7"/>
  <c r="B3857" i="7"/>
  <c r="C3857" i="7"/>
  <c r="D3857" i="7"/>
  <c r="E3857" i="7"/>
  <c r="A464" i="7"/>
  <c r="B464" i="7"/>
  <c r="C464" i="7"/>
  <c r="D464" i="7"/>
  <c r="E464" i="7"/>
  <c r="A3799" i="7"/>
  <c r="B3799" i="7"/>
  <c r="C3799" i="7"/>
  <c r="D3799" i="7"/>
  <c r="E3799" i="7"/>
  <c r="A1639" i="7"/>
  <c r="B1639" i="7"/>
  <c r="C1639" i="7"/>
  <c r="D1639" i="7"/>
  <c r="E1639" i="7"/>
  <c r="A2804" i="7"/>
  <c r="B2804" i="7"/>
  <c r="C2804" i="7"/>
  <c r="D2804" i="7"/>
  <c r="E2804" i="7"/>
  <c r="A3138" i="7"/>
  <c r="B3138" i="7"/>
  <c r="C3138" i="7"/>
  <c r="D3138" i="7"/>
  <c r="E3138" i="7"/>
  <c r="A1812" i="7"/>
  <c r="B1812" i="7"/>
  <c r="C1812" i="7"/>
  <c r="D1812" i="7"/>
  <c r="E1812" i="7"/>
  <c r="A2427" i="7"/>
  <c r="B2427" i="7"/>
  <c r="C2427" i="7"/>
  <c r="D2427" i="7"/>
  <c r="E2427" i="7"/>
  <c r="A2003" i="7"/>
  <c r="B2003" i="7"/>
  <c r="C2003" i="7"/>
  <c r="D2003" i="7"/>
  <c r="E2003" i="7"/>
  <c r="A470" i="7"/>
  <c r="B470" i="7"/>
  <c r="C470" i="7"/>
  <c r="D470" i="7"/>
  <c r="E470" i="7"/>
  <c r="A558" i="7"/>
  <c r="B558" i="7"/>
  <c r="C558" i="7"/>
  <c r="D558" i="7"/>
  <c r="E558" i="7"/>
  <c r="A559" i="7"/>
  <c r="B559" i="7"/>
  <c r="C559" i="7"/>
  <c r="D559" i="7"/>
  <c r="E559" i="7"/>
  <c r="A2772" i="7"/>
  <c r="B2772" i="7"/>
  <c r="C2772" i="7"/>
  <c r="D2772" i="7"/>
  <c r="E2772" i="7"/>
  <c r="A420" i="7"/>
  <c r="B420" i="7"/>
  <c r="C420" i="7"/>
  <c r="D420" i="7"/>
  <c r="E420" i="7"/>
  <c r="A217" i="7"/>
  <c r="B217" i="7"/>
  <c r="C217" i="7"/>
  <c r="D217" i="7"/>
  <c r="E217" i="7"/>
  <c r="A377" i="7"/>
  <c r="B377" i="7"/>
  <c r="C377" i="7"/>
  <c r="D377" i="7"/>
  <c r="E377" i="7"/>
  <c r="A3365" i="7"/>
  <c r="B3365" i="7"/>
  <c r="C3365" i="7"/>
  <c r="D3365" i="7"/>
  <c r="E3365" i="7"/>
  <c r="A2781" i="7"/>
  <c r="B2781" i="7"/>
  <c r="C2781" i="7"/>
  <c r="D2781" i="7"/>
  <c r="E2781" i="7"/>
  <c r="A1847" i="7"/>
  <c r="B1847" i="7"/>
  <c r="C1847" i="7"/>
  <c r="D1847" i="7"/>
  <c r="E1847" i="7"/>
  <c r="A1082" i="7"/>
  <c r="B1082" i="7"/>
  <c r="C1082" i="7"/>
  <c r="D1082" i="7"/>
  <c r="E1082" i="7"/>
  <c r="A1808" i="7"/>
  <c r="B1808" i="7"/>
  <c r="C1808" i="7"/>
  <c r="D1808" i="7"/>
  <c r="E1808" i="7"/>
  <c r="A3398" i="7"/>
  <c r="B3398" i="7"/>
  <c r="C3398" i="7"/>
  <c r="D3398" i="7"/>
  <c r="E3398" i="7"/>
  <c r="A2925" i="7"/>
  <c r="B2925" i="7"/>
  <c r="C2925" i="7"/>
  <c r="D2925" i="7"/>
  <c r="E2925" i="7"/>
  <c r="A2681" i="7"/>
  <c r="B2681" i="7"/>
  <c r="C2681" i="7"/>
  <c r="D2681" i="7"/>
  <c r="E2681" i="7"/>
  <c r="A260" i="7"/>
  <c r="B260" i="7"/>
  <c r="C260" i="7"/>
  <c r="D260" i="7"/>
  <c r="E260" i="7"/>
  <c r="A995" i="7"/>
  <c r="B995" i="7"/>
  <c r="C995" i="7"/>
  <c r="D995" i="7"/>
  <c r="E995" i="7"/>
  <c r="A102" i="7"/>
  <c r="B102" i="7"/>
  <c r="C102" i="7"/>
  <c r="D102" i="7"/>
  <c r="E102" i="7"/>
  <c r="A593" i="7"/>
  <c r="B593" i="7"/>
  <c r="C593" i="7"/>
  <c r="D593" i="7"/>
  <c r="E593" i="7"/>
  <c r="A4078" i="7"/>
  <c r="B4078" i="7"/>
  <c r="C4078" i="7"/>
  <c r="D4078" i="7"/>
  <c r="E4078" i="7"/>
  <c r="A997" i="7"/>
  <c r="B997" i="7"/>
  <c r="C997" i="7"/>
  <c r="D997" i="7"/>
  <c r="E997" i="7"/>
  <c r="A2108" i="7"/>
  <c r="B2108" i="7"/>
  <c r="C2108" i="7"/>
  <c r="D2108" i="7"/>
  <c r="E2108" i="7"/>
  <c r="A3237" i="7"/>
  <c r="B3237" i="7"/>
  <c r="C3237" i="7"/>
  <c r="D3237" i="7"/>
  <c r="E3237" i="7"/>
  <c r="A4109" i="7"/>
  <c r="B4109" i="7"/>
  <c r="C4109" i="7"/>
  <c r="D4109" i="7"/>
  <c r="E4109" i="7"/>
  <c r="A131" i="7"/>
  <c r="B131" i="7"/>
  <c r="C131" i="7"/>
  <c r="D131" i="7"/>
  <c r="E131" i="7"/>
  <c r="A1561" i="7"/>
  <c r="B1561" i="7"/>
  <c r="C1561" i="7"/>
  <c r="D1561" i="7"/>
  <c r="E1561" i="7"/>
  <c r="A2169" i="7"/>
  <c r="B2169" i="7"/>
  <c r="C2169" i="7"/>
  <c r="D2169" i="7"/>
  <c r="E2169" i="7"/>
  <c r="A3677" i="7"/>
  <c r="B3677" i="7"/>
  <c r="C3677" i="7"/>
  <c r="D3677" i="7"/>
  <c r="E3677" i="7"/>
  <c r="A218" i="7"/>
  <c r="B218" i="7"/>
  <c r="C218" i="7"/>
  <c r="D218" i="7"/>
  <c r="E218" i="7"/>
  <c r="A868" i="7"/>
  <c r="B868" i="7"/>
  <c r="C868" i="7"/>
  <c r="D868" i="7"/>
  <c r="E868" i="7"/>
  <c r="A2052" i="7"/>
  <c r="B2052" i="7"/>
  <c r="C2052" i="7"/>
  <c r="D2052" i="7"/>
  <c r="E2052" i="7"/>
  <c r="A1117" i="7"/>
  <c r="B1117" i="7"/>
  <c r="C1117" i="7"/>
  <c r="D1117" i="7"/>
  <c r="E1117" i="7"/>
  <c r="A4294" i="7"/>
  <c r="B4294" i="7"/>
  <c r="C4294" i="7"/>
  <c r="D4294" i="7"/>
  <c r="E4294" i="7"/>
  <c r="A818" i="7"/>
  <c r="B818" i="7"/>
  <c r="C818" i="7"/>
  <c r="D818" i="7"/>
  <c r="E818" i="7"/>
  <c r="A1501" i="7"/>
  <c r="B1501" i="7"/>
  <c r="C1501" i="7"/>
  <c r="D1501" i="7"/>
  <c r="E1501" i="7"/>
  <c r="A951" i="7"/>
  <c r="B951" i="7"/>
  <c r="C951" i="7"/>
  <c r="D951" i="7"/>
  <c r="E951" i="7"/>
  <c r="A3453" i="7"/>
  <c r="B3453" i="7"/>
  <c r="C3453" i="7"/>
  <c r="D3453" i="7"/>
  <c r="E3453" i="7"/>
  <c r="A3323" i="7"/>
  <c r="B3323" i="7"/>
  <c r="C3323" i="7"/>
  <c r="D3323" i="7"/>
  <c r="E3323" i="7"/>
  <c r="A2157" i="7"/>
  <c r="B2157" i="7"/>
  <c r="C2157" i="7"/>
  <c r="D2157" i="7"/>
  <c r="E2157" i="7"/>
  <c r="A1493" i="7"/>
  <c r="B1493" i="7"/>
  <c r="C1493" i="7"/>
  <c r="D1493" i="7"/>
  <c r="E1493" i="7"/>
  <c r="A3955" i="7"/>
  <c r="B3955" i="7"/>
  <c r="C3955" i="7"/>
  <c r="D3955" i="7"/>
  <c r="E3955" i="7"/>
  <c r="A403" i="7"/>
  <c r="B403" i="7"/>
  <c r="C403" i="7"/>
  <c r="D403" i="7"/>
  <c r="E403" i="7"/>
  <c r="A3949" i="7"/>
  <c r="B3949" i="7"/>
  <c r="C3949" i="7"/>
  <c r="D3949" i="7"/>
  <c r="E3949" i="7"/>
  <c r="A2326" i="7"/>
  <c r="B2326" i="7"/>
  <c r="C2326" i="7"/>
  <c r="D2326" i="7"/>
  <c r="E2326" i="7"/>
  <c r="A3642" i="7"/>
  <c r="B3642" i="7"/>
  <c r="C3642" i="7"/>
  <c r="D3642" i="7"/>
  <c r="E3642" i="7"/>
  <c r="A67" i="7"/>
  <c r="B67" i="7"/>
  <c r="C67" i="7"/>
  <c r="D67" i="7"/>
  <c r="E67" i="7"/>
  <c r="A4097" i="7"/>
  <c r="B4097" i="7"/>
  <c r="C4097" i="7"/>
  <c r="D4097" i="7"/>
  <c r="E4097" i="7"/>
  <c r="A3490" i="7"/>
  <c r="B3490" i="7"/>
  <c r="C3490" i="7"/>
  <c r="D3490" i="7"/>
  <c r="E3490" i="7"/>
  <c r="A2261" i="7"/>
  <c r="B2261" i="7"/>
  <c r="C2261" i="7"/>
  <c r="D2261" i="7"/>
  <c r="E2261" i="7"/>
  <c r="A3114" i="7"/>
  <c r="B3114" i="7"/>
  <c r="C3114" i="7"/>
  <c r="D3114" i="7"/>
  <c r="E3114" i="7"/>
  <c r="A2361" i="7"/>
  <c r="B2361" i="7"/>
  <c r="C2361" i="7"/>
  <c r="D2361" i="7"/>
  <c r="E2361" i="7"/>
  <c r="A698" i="7"/>
  <c r="B698" i="7"/>
  <c r="C698" i="7"/>
  <c r="D698" i="7"/>
  <c r="E698" i="7"/>
  <c r="A2701" i="7"/>
  <c r="B2701" i="7"/>
  <c r="C2701" i="7"/>
  <c r="D2701" i="7"/>
  <c r="E2701" i="7"/>
  <c r="A2569" i="7"/>
  <c r="B2569" i="7"/>
  <c r="C2569" i="7"/>
  <c r="D2569" i="7"/>
  <c r="E2569" i="7"/>
  <c r="A2390" i="7"/>
  <c r="B2390" i="7"/>
  <c r="C2390" i="7"/>
  <c r="D2390" i="7"/>
  <c r="E2390" i="7"/>
  <c r="A2570" i="7"/>
  <c r="B2570" i="7"/>
  <c r="C2570" i="7"/>
  <c r="D2570" i="7"/>
  <c r="E2570" i="7"/>
  <c r="A4073" i="7"/>
  <c r="B4073" i="7"/>
  <c r="C4073" i="7"/>
  <c r="D4073" i="7"/>
  <c r="E4073" i="7"/>
  <c r="A2581" i="7"/>
  <c r="B2581" i="7"/>
  <c r="C2581" i="7"/>
  <c r="D2581" i="7"/>
  <c r="E2581" i="7"/>
  <c r="A2580" i="7"/>
  <c r="B2580" i="7"/>
  <c r="C2580" i="7"/>
  <c r="D2580" i="7"/>
  <c r="E2580" i="7"/>
  <c r="A3990" i="7"/>
  <c r="B3990" i="7"/>
  <c r="C3990" i="7"/>
  <c r="D3990" i="7"/>
  <c r="E3990" i="7"/>
  <c r="A3887" i="7"/>
  <c r="B3887" i="7"/>
  <c r="C3887" i="7"/>
  <c r="D3887" i="7"/>
  <c r="E3887" i="7"/>
  <c r="A3097" i="7"/>
  <c r="B3097" i="7"/>
  <c r="C3097" i="7"/>
  <c r="D3097" i="7"/>
  <c r="E3097" i="7"/>
  <c r="A2648" i="7"/>
  <c r="B2648" i="7"/>
  <c r="C2648" i="7"/>
  <c r="D2648" i="7"/>
  <c r="E2648" i="7"/>
  <c r="A1909" i="7"/>
  <c r="B1909" i="7"/>
  <c r="C1909" i="7"/>
  <c r="D1909" i="7"/>
  <c r="E1909" i="7"/>
  <c r="A866" i="7"/>
  <c r="B866" i="7"/>
  <c r="C866" i="7"/>
  <c r="D866" i="7"/>
  <c r="E866" i="7"/>
  <c r="A1169" i="7"/>
  <c r="B1169" i="7"/>
  <c r="C1169" i="7"/>
  <c r="D1169" i="7"/>
  <c r="E1169" i="7"/>
  <c r="A3882" i="7"/>
  <c r="B3882" i="7"/>
  <c r="C3882" i="7"/>
  <c r="D3882" i="7"/>
  <c r="E3882" i="7"/>
  <c r="A664" i="7"/>
  <c r="B664" i="7"/>
  <c r="C664" i="7"/>
  <c r="D664" i="7"/>
  <c r="E664" i="7"/>
  <c r="A1187" i="7"/>
  <c r="B1187" i="7"/>
  <c r="C1187" i="7"/>
  <c r="D1187" i="7"/>
  <c r="E1187" i="7"/>
  <c r="A2017" i="7"/>
  <c r="B2017" i="7"/>
  <c r="C2017" i="7"/>
  <c r="D2017" i="7"/>
  <c r="E2017" i="7"/>
  <c r="A1628" i="7"/>
  <c r="B1628" i="7"/>
  <c r="C1628" i="7"/>
  <c r="D1628" i="7"/>
  <c r="E1628" i="7"/>
  <c r="A1308" i="7"/>
  <c r="B1308" i="7"/>
  <c r="C1308" i="7"/>
  <c r="D1308" i="7"/>
  <c r="E1308" i="7"/>
  <c r="A2542" i="7"/>
  <c r="B2542" i="7"/>
  <c r="C2542" i="7"/>
  <c r="D2542" i="7"/>
  <c r="E2542" i="7"/>
  <c r="A3610" i="7"/>
  <c r="B3610" i="7"/>
  <c r="C3610" i="7"/>
  <c r="D3610" i="7"/>
  <c r="E3610" i="7"/>
  <c r="A1897" i="7"/>
  <c r="B1897" i="7"/>
  <c r="C1897" i="7"/>
  <c r="D1897" i="7"/>
  <c r="E1897" i="7"/>
  <c r="A2830" i="7"/>
  <c r="B2830" i="7"/>
  <c r="C2830" i="7"/>
  <c r="D2830" i="7"/>
  <c r="E2830" i="7"/>
  <c r="A2618" i="7"/>
  <c r="B2618" i="7"/>
  <c r="C2618" i="7"/>
  <c r="D2618" i="7"/>
  <c r="E2618" i="7"/>
  <c r="A2125" i="7"/>
  <c r="B2125" i="7"/>
  <c r="C2125" i="7"/>
  <c r="D2125" i="7"/>
  <c r="E2125" i="7"/>
  <c r="A3827" i="7"/>
  <c r="B3827" i="7"/>
  <c r="C3827" i="7"/>
  <c r="D3827" i="7"/>
  <c r="E3827" i="7"/>
  <c r="A2651" i="7"/>
  <c r="B2651" i="7"/>
  <c r="C2651" i="7"/>
  <c r="D2651" i="7"/>
  <c r="E2651" i="7"/>
  <c r="A2394" i="7"/>
  <c r="B2394" i="7"/>
  <c r="C2394" i="7"/>
  <c r="D2394" i="7"/>
  <c r="E2394" i="7"/>
  <c r="A176" i="7"/>
  <c r="B176" i="7"/>
  <c r="C176" i="7"/>
  <c r="D176" i="7"/>
  <c r="E176" i="7"/>
  <c r="A4068" i="7"/>
  <c r="B4068" i="7"/>
  <c r="C4068" i="7"/>
  <c r="D4068" i="7"/>
  <c r="E4068" i="7"/>
  <c r="A2124" i="7"/>
  <c r="B2124" i="7"/>
  <c r="C2124" i="7"/>
  <c r="D2124" i="7"/>
  <c r="E2124" i="7"/>
  <c r="A843" i="7"/>
  <c r="B843" i="7"/>
  <c r="C843" i="7"/>
  <c r="D843" i="7"/>
  <c r="E843" i="7"/>
  <c r="A1468" i="7"/>
  <c r="B1468" i="7"/>
  <c r="C1468" i="7"/>
  <c r="D1468" i="7"/>
  <c r="E1468" i="7"/>
  <c r="A3654" i="7"/>
  <c r="B3654" i="7"/>
  <c r="C3654" i="7"/>
  <c r="D3654" i="7"/>
  <c r="E3654" i="7"/>
  <c r="A2768" i="7"/>
  <c r="B2768" i="7"/>
  <c r="C2768" i="7"/>
  <c r="D2768" i="7"/>
  <c r="E2768" i="7"/>
  <c r="A2275" i="7"/>
  <c r="B2275" i="7"/>
  <c r="C2275" i="7"/>
  <c r="D2275" i="7"/>
  <c r="E2275" i="7"/>
  <c r="A3086" i="7"/>
  <c r="B3086" i="7"/>
  <c r="C3086" i="7"/>
  <c r="D3086" i="7"/>
  <c r="E3086" i="7"/>
  <c r="A1496" i="7"/>
  <c r="B1496" i="7"/>
  <c r="C1496" i="7"/>
  <c r="D1496" i="7"/>
  <c r="E1496" i="7"/>
  <c r="A3283" i="7"/>
  <c r="B3283" i="7"/>
  <c r="C3283" i="7"/>
  <c r="D3283" i="7"/>
  <c r="E3283" i="7"/>
  <c r="A2228" i="7"/>
  <c r="B2228" i="7"/>
  <c r="C2228" i="7"/>
  <c r="D2228" i="7"/>
  <c r="E2228" i="7"/>
  <c r="A2502" i="7"/>
  <c r="B2502" i="7"/>
  <c r="C2502" i="7"/>
  <c r="D2502" i="7"/>
  <c r="E2502" i="7"/>
  <c r="A4105" i="7"/>
  <c r="B4105" i="7"/>
  <c r="C4105" i="7"/>
  <c r="D4105" i="7"/>
  <c r="E4105" i="7"/>
  <c r="A1362" i="7"/>
  <c r="B1362" i="7"/>
  <c r="C1362" i="7"/>
  <c r="D1362" i="7"/>
  <c r="E1362" i="7"/>
  <c r="A3156" i="7"/>
  <c r="B3156" i="7"/>
  <c r="C3156" i="7"/>
  <c r="D3156" i="7"/>
  <c r="E3156" i="7"/>
  <c r="A1356" i="7"/>
  <c r="B1356" i="7"/>
  <c r="C1356" i="7"/>
  <c r="D1356" i="7"/>
  <c r="E1356" i="7"/>
  <c r="A2082" i="7"/>
  <c r="B2082" i="7"/>
  <c r="C2082" i="7"/>
  <c r="D2082" i="7"/>
  <c r="E2082" i="7"/>
  <c r="A2623" i="7"/>
  <c r="B2623" i="7"/>
  <c r="C2623" i="7"/>
  <c r="D2623" i="7"/>
  <c r="E2623" i="7"/>
  <c r="A2399" i="7"/>
  <c r="B2399" i="7"/>
  <c r="C2399" i="7"/>
  <c r="D2399" i="7"/>
  <c r="E2399" i="7"/>
  <c r="A836" i="7"/>
  <c r="B836" i="7"/>
  <c r="C836" i="7"/>
  <c r="D836" i="7"/>
  <c r="E836" i="7"/>
  <c r="A62" i="7"/>
  <c r="B62" i="7"/>
  <c r="C62" i="7"/>
  <c r="D62" i="7"/>
  <c r="E62" i="7"/>
  <c r="A1756" i="7"/>
  <c r="B1756" i="7"/>
  <c r="C1756" i="7"/>
  <c r="D1756" i="7"/>
  <c r="E1756" i="7"/>
  <c r="A2531" i="7"/>
  <c r="B2531" i="7"/>
  <c r="C2531" i="7"/>
  <c r="D2531" i="7"/>
  <c r="E2531" i="7"/>
  <c r="A1624" i="7"/>
  <c r="B1624" i="7"/>
  <c r="C1624" i="7"/>
  <c r="D1624" i="7"/>
  <c r="E1624" i="7"/>
  <c r="A349" i="7"/>
  <c r="B349" i="7"/>
  <c r="C349" i="7"/>
  <c r="D349" i="7"/>
  <c r="E349" i="7"/>
  <c r="A3444" i="7"/>
  <c r="B3444" i="7"/>
  <c r="C3444" i="7"/>
  <c r="D3444" i="7"/>
  <c r="E3444" i="7"/>
  <c r="A4324" i="7"/>
  <c r="B4324" i="7"/>
  <c r="C4324" i="7"/>
  <c r="D4324" i="7"/>
  <c r="E4324" i="7"/>
  <c r="A897" i="7"/>
  <c r="B897" i="7"/>
  <c r="C897" i="7"/>
  <c r="D897" i="7"/>
  <c r="E897" i="7"/>
  <c r="A3811" i="7"/>
  <c r="B3811" i="7"/>
  <c r="C3811" i="7"/>
  <c r="D3811" i="7"/>
  <c r="E3811" i="7"/>
  <c r="A315" i="7"/>
  <c r="B315" i="7"/>
  <c r="C315" i="7"/>
  <c r="D315" i="7"/>
  <c r="E315" i="7"/>
  <c r="A766" i="7"/>
  <c r="B766" i="7"/>
  <c r="C766" i="7"/>
  <c r="D766" i="7"/>
  <c r="E766" i="7"/>
  <c r="A1626" i="7"/>
  <c r="B1626" i="7"/>
  <c r="C1626" i="7"/>
  <c r="D1626" i="7"/>
  <c r="E1626" i="7"/>
  <c r="A767" i="7"/>
  <c r="B767" i="7"/>
  <c r="C767" i="7"/>
  <c r="D767" i="7"/>
  <c r="E767" i="7"/>
  <c r="A2320" i="7"/>
  <c r="B2320" i="7"/>
  <c r="C2320" i="7"/>
  <c r="D2320" i="7"/>
  <c r="E2320" i="7"/>
  <c r="A3337" i="7"/>
  <c r="B3337" i="7"/>
  <c r="C3337" i="7"/>
  <c r="D3337" i="7"/>
  <c r="E3337" i="7"/>
  <c r="A2816" i="7"/>
  <c r="B2816" i="7"/>
  <c r="C2816" i="7"/>
  <c r="D2816" i="7"/>
  <c r="E2816" i="7"/>
  <c r="A2255" i="7"/>
  <c r="B2255" i="7"/>
  <c r="C2255" i="7"/>
  <c r="D2255" i="7"/>
  <c r="E2255" i="7"/>
  <c r="A3901" i="7"/>
  <c r="B3901" i="7"/>
  <c r="C3901" i="7"/>
  <c r="D3901" i="7"/>
  <c r="E3901" i="7"/>
  <c r="A4053" i="7"/>
  <c r="B4053" i="7"/>
  <c r="C4053" i="7"/>
  <c r="D4053" i="7"/>
  <c r="E4053" i="7"/>
  <c r="A1560" i="7"/>
  <c r="B1560" i="7"/>
  <c r="C1560" i="7"/>
  <c r="D1560" i="7"/>
  <c r="E1560" i="7"/>
  <c r="A2559" i="7"/>
  <c r="B2559" i="7"/>
  <c r="C2559" i="7"/>
  <c r="D2559" i="7"/>
  <c r="E2559" i="7"/>
  <c r="A2936" i="7"/>
  <c r="B2936" i="7"/>
  <c r="C2936" i="7"/>
  <c r="D2936" i="7"/>
  <c r="E2936" i="7"/>
  <c r="A1021" i="7"/>
  <c r="B1021" i="7"/>
  <c r="C1021" i="7"/>
  <c r="D1021" i="7"/>
  <c r="E1021" i="7"/>
  <c r="A2938" i="7"/>
  <c r="B2938" i="7"/>
  <c r="C2938" i="7"/>
  <c r="D2938" i="7"/>
  <c r="E2938" i="7"/>
  <c r="A365" i="7"/>
  <c r="B365" i="7"/>
  <c r="C365" i="7"/>
  <c r="D365" i="7"/>
  <c r="E365" i="7"/>
  <c r="A1331" i="7"/>
  <c r="B1331" i="7"/>
  <c r="C1331" i="7"/>
  <c r="D1331" i="7"/>
  <c r="E1331" i="7"/>
  <c r="A3403" i="7"/>
  <c r="B3403" i="7"/>
  <c r="C3403" i="7"/>
  <c r="D3403" i="7"/>
  <c r="E3403" i="7"/>
  <c r="A2470" i="7"/>
  <c r="B2470" i="7"/>
  <c r="C2470" i="7"/>
  <c r="D2470" i="7"/>
  <c r="E2470" i="7"/>
  <c r="A753" i="7"/>
  <c r="B753" i="7"/>
  <c r="C753" i="7"/>
  <c r="D753" i="7"/>
  <c r="E753" i="7"/>
  <c r="A2971" i="7"/>
  <c r="B2971" i="7"/>
  <c r="C2971" i="7"/>
  <c r="D2971" i="7"/>
  <c r="E2971" i="7"/>
  <c r="A1287" i="7"/>
  <c r="B1287" i="7"/>
  <c r="C1287" i="7"/>
  <c r="D1287" i="7"/>
  <c r="E1287" i="7"/>
  <c r="A821" i="7"/>
  <c r="B821" i="7"/>
  <c r="C821" i="7"/>
  <c r="D821" i="7"/>
  <c r="E821" i="7"/>
  <c r="A2609" i="7"/>
  <c r="B2609" i="7"/>
  <c r="C2609" i="7"/>
  <c r="D2609" i="7"/>
  <c r="E2609" i="7"/>
  <c r="A1658" i="7"/>
  <c r="B1658" i="7"/>
  <c r="C1658" i="7"/>
  <c r="D1658" i="7"/>
  <c r="E1658" i="7"/>
  <c r="A1282" i="7"/>
  <c r="B1282" i="7"/>
  <c r="C1282" i="7"/>
  <c r="D1282" i="7"/>
  <c r="E1282" i="7"/>
  <c r="A565" i="7"/>
  <c r="B565" i="7"/>
  <c r="C565" i="7"/>
  <c r="D565" i="7"/>
  <c r="E565" i="7"/>
  <c r="A1958" i="7"/>
  <c r="B1958" i="7"/>
  <c r="C1958" i="7"/>
  <c r="D1958" i="7"/>
  <c r="E1958" i="7"/>
  <c r="A2877" i="7"/>
  <c r="B2877" i="7"/>
  <c r="C2877" i="7"/>
  <c r="D2877" i="7"/>
  <c r="E2877" i="7"/>
  <c r="A1960" i="7"/>
  <c r="B1960" i="7"/>
  <c r="C1960" i="7"/>
  <c r="D1960" i="7"/>
  <c r="E1960" i="7"/>
  <c r="A1959" i="7"/>
  <c r="B1959" i="7"/>
  <c r="C1959" i="7"/>
  <c r="D1959" i="7"/>
  <c r="E1959" i="7"/>
  <c r="A4122" i="7"/>
  <c r="B4122" i="7"/>
  <c r="C4122" i="7"/>
  <c r="D4122" i="7"/>
  <c r="E4122" i="7"/>
  <c r="A1961" i="7"/>
  <c r="B1961" i="7"/>
  <c r="C1961" i="7"/>
  <c r="D1961" i="7"/>
  <c r="E1961" i="7"/>
  <c r="A2140" i="7"/>
  <c r="B2140" i="7"/>
  <c r="C2140" i="7"/>
  <c r="D2140" i="7"/>
  <c r="E2140" i="7"/>
  <c r="A2218" i="7"/>
  <c r="B2218" i="7"/>
  <c r="C2218" i="7"/>
  <c r="D2218" i="7"/>
  <c r="E2218" i="7"/>
  <c r="A2319" i="7"/>
  <c r="B2319" i="7"/>
  <c r="C2319" i="7"/>
  <c r="D2319" i="7"/>
  <c r="E2319" i="7"/>
  <c r="A479" i="7"/>
  <c r="B479" i="7"/>
  <c r="C479" i="7"/>
  <c r="D479" i="7"/>
  <c r="E479" i="7"/>
  <c r="A3608" i="7"/>
  <c r="B3608" i="7"/>
  <c r="C3608" i="7"/>
  <c r="D3608" i="7"/>
  <c r="E3608" i="7"/>
  <c r="A3014" i="7"/>
  <c r="B3014" i="7"/>
  <c r="C3014" i="7"/>
  <c r="D3014" i="7"/>
  <c r="E3014" i="7"/>
  <c r="A304" i="7"/>
  <c r="B304" i="7"/>
  <c r="C304" i="7"/>
  <c r="D304" i="7"/>
  <c r="E304" i="7"/>
  <c r="A2599" i="7"/>
  <c r="B2599" i="7"/>
  <c r="C2599" i="7"/>
  <c r="D2599" i="7"/>
  <c r="E2599" i="7"/>
  <c r="A804" i="7"/>
  <c r="B804" i="7"/>
  <c r="C804" i="7"/>
  <c r="D804" i="7"/>
  <c r="E804" i="7"/>
  <c r="A1127" i="7"/>
  <c r="B1127" i="7"/>
  <c r="C1127" i="7"/>
  <c r="D1127" i="7"/>
  <c r="E1127" i="7"/>
  <c r="A696" i="7"/>
  <c r="B696" i="7"/>
  <c r="C696" i="7"/>
  <c r="D696" i="7"/>
  <c r="E696" i="7"/>
  <c r="A583" i="7"/>
  <c r="B583" i="7"/>
  <c r="C583" i="7"/>
  <c r="D583" i="7"/>
  <c r="E583" i="7"/>
  <c r="A3374" i="7"/>
  <c r="B3374" i="7"/>
  <c r="C3374" i="7"/>
  <c r="D3374" i="7"/>
  <c r="E3374" i="7"/>
  <c r="A3519" i="7"/>
  <c r="B3519" i="7"/>
  <c r="C3519" i="7"/>
  <c r="D3519" i="7"/>
  <c r="E3519" i="7"/>
  <c r="A3940" i="7"/>
  <c r="B3940" i="7"/>
  <c r="C3940" i="7"/>
  <c r="D3940" i="7"/>
  <c r="E3940" i="7"/>
  <c r="A4070" i="7"/>
  <c r="B4070" i="7"/>
  <c r="C4070" i="7"/>
  <c r="D4070" i="7"/>
  <c r="E4070" i="7"/>
  <c r="A2532" i="7"/>
  <c r="B2532" i="7"/>
  <c r="C2532" i="7"/>
  <c r="D2532" i="7"/>
  <c r="E2532" i="7"/>
  <c r="A3502" i="7"/>
  <c r="B3502" i="7"/>
  <c r="C3502" i="7"/>
  <c r="D3502" i="7"/>
  <c r="E3502" i="7"/>
  <c r="A3952" i="7"/>
  <c r="B3952" i="7"/>
  <c r="C3952" i="7"/>
  <c r="D3952" i="7"/>
  <c r="E3952" i="7"/>
  <c r="A3778" i="7"/>
  <c r="B3778" i="7"/>
  <c r="C3778" i="7"/>
  <c r="D3778" i="7"/>
  <c r="E3778" i="7"/>
  <c r="A2406" i="7"/>
  <c r="B2406" i="7"/>
  <c r="C2406" i="7"/>
  <c r="D2406" i="7"/>
  <c r="E2406" i="7"/>
  <c r="A2852" i="7"/>
  <c r="B2852" i="7"/>
  <c r="C2852" i="7"/>
  <c r="D2852" i="7"/>
  <c r="E2852" i="7"/>
  <c r="A2704" i="7"/>
  <c r="B2704" i="7"/>
  <c r="C2704" i="7"/>
  <c r="D2704" i="7"/>
  <c r="E2704" i="7"/>
  <c r="A949" i="7"/>
  <c r="B949" i="7"/>
  <c r="C949" i="7"/>
  <c r="D949" i="7"/>
  <c r="E949" i="7"/>
  <c r="A1243" i="7"/>
  <c r="B1243" i="7"/>
  <c r="C1243" i="7"/>
  <c r="D1243" i="7"/>
  <c r="E1243" i="7"/>
  <c r="A3539" i="7"/>
  <c r="B3539" i="7"/>
  <c r="C3539" i="7"/>
  <c r="D3539" i="7"/>
  <c r="E3539" i="7"/>
  <c r="A876" i="7"/>
  <c r="B876" i="7"/>
  <c r="C876" i="7"/>
  <c r="D876" i="7"/>
  <c r="E876" i="7"/>
  <c r="A2939" i="7"/>
  <c r="B2939" i="7"/>
  <c r="C2939" i="7"/>
  <c r="D2939" i="7"/>
  <c r="E2939" i="7"/>
  <c r="A1515" i="7"/>
  <c r="B1515" i="7"/>
  <c r="C1515" i="7"/>
  <c r="D1515" i="7"/>
  <c r="E1515" i="7"/>
  <c r="A595" i="7"/>
  <c r="B595" i="7"/>
  <c r="C595" i="7"/>
  <c r="D595" i="7"/>
  <c r="E595" i="7"/>
  <c r="A4204" i="7"/>
  <c r="B4204" i="7"/>
  <c r="C4204" i="7"/>
  <c r="D4204" i="7"/>
  <c r="E4204" i="7"/>
  <c r="A3749" i="7"/>
  <c r="B3749" i="7"/>
  <c r="C3749" i="7"/>
  <c r="D3749" i="7"/>
  <c r="E3749" i="7"/>
  <c r="A1982" i="7"/>
  <c r="B1982" i="7"/>
  <c r="C1982" i="7"/>
  <c r="D1982" i="7"/>
  <c r="E1982" i="7"/>
  <c r="A4205" i="7"/>
  <c r="B4205" i="7"/>
  <c r="C4205" i="7"/>
  <c r="D4205" i="7"/>
  <c r="E4205" i="7"/>
  <c r="A1513" i="7"/>
  <c r="B1513" i="7"/>
  <c r="C1513" i="7"/>
  <c r="D1513" i="7"/>
  <c r="E1513" i="7"/>
  <c r="A3902" i="7"/>
  <c r="B3902" i="7"/>
  <c r="C3902" i="7"/>
  <c r="D3902" i="7"/>
  <c r="E3902" i="7"/>
  <c r="A4206" i="7"/>
  <c r="B4206" i="7"/>
  <c r="C4206" i="7"/>
  <c r="D4206" i="7"/>
  <c r="E4206" i="7"/>
  <c r="A4236" i="7"/>
  <c r="B4236" i="7"/>
  <c r="C4236" i="7"/>
  <c r="D4236" i="7"/>
  <c r="E4236" i="7"/>
  <c r="A2388" i="7"/>
  <c r="B2388" i="7"/>
  <c r="C2388" i="7"/>
  <c r="D2388" i="7"/>
  <c r="E2388" i="7"/>
  <c r="A3825" i="7"/>
  <c r="B3825" i="7"/>
  <c r="C3825" i="7"/>
  <c r="D3825" i="7"/>
  <c r="E3825" i="7"/>
  <c r="A1370" i="7"/>
  <c r="B1370" i="7"/>
  <c r="C1370" i="7"/>
  <c r="D1370" i="7"/>
  <c r="E1370" i="7"/>
  <c r="A2387" i="7"/>
  <c r="B2387" i="7"/>
  <c r="C2387" i="7"/>
  <c r="D2387" i="7"/>
  <c r="E2387" i="7"/>
  <c r="A1768" i="7"/>
  <c r="B1768" i="7"/>
  <c r="C1768" i="7"/>
  <c r="D1768" i="7"/>
  <c r="E1768" i="7"/>
  <c r="A2755" i="7"/>
  <c r="B2755" i="7"/>
  <c r="C2755" i="7"/>
  <c r="D2755" i="7"/>
  <c r="E2755" i="7"/>
  <c r="A3848" i="7"/>
  <c r="B3848" i="7"/>
  <c r="C3848" i="7"/>
  <c r="D3848" i="7"/>
  <c r="E3848" i="7"/>
  <c r="A1439" i="7"/>
  <c r="B1439" i="7"/>
  <c r="C1439" i="7"/>
  <c r="D1439" i="7"/>
  <c r="E1439" i="7"/>
  <c r="A4093" i="7"/>
  <c r="B4093" i="7"/>
  <c r="C4093" i="7"/>
  <c r="D4093" i="7"/>
  <c r="E4093" i="7"/>
  <c r="A4316" i="7"/>
  <c r="B4316" i="7"/>
  <c r="C4316" i="7"/>
  <c r="D4316" i="7"/>
  <c r="E4316" i="7"/>
  <c r="A2335" i="7"/>
  <c r="B2335" i="7"/>
  <c r="C2335" i="7"/>
  <c r="D2335" i="7"/>
  <c r="E2335" i="7"/>
  <c r="A946" i="7"/>
  <c r="B946" i="7"/>
  <c r="C946" i="7"/>
  <c r="D946" i="7"/>
  <c r="E946" i="7"/>
  <c r="A934" i="7"/>
  <c r="B934" i="7"/>
  <c r="C934" i="7"/>
  <c r="D934" i="7"/>
  <c r="E934" i="7"/>
  <c r="A2359" i="7"/>
  <c r="B2359" i="7"/>
  <c r="C2359" i="7"/>
  <c r="D2359" i="7"/>
  <c r="E2359" i="7"/>
  <c r="A3470" i="7"/>
  <c r="B3470" i="7"/>
  <c r="C3470" i="7"/>
  <c r="D3470" i="7"/>
  <c r="E3470" i="7"/>
  <c r="A3469" i="7"/>
  <c r="B3469" i="7"/>
  <c r="C3469" i="7"/>
  <c r="D3469" i="7"/>
  <c r="E3469" i="7"/>
  <c r="A4306" i="7"/>
  <c r="B4306" i="7"/>
  <c r="C4306" i="7"/>
  <c r="D4306" i="7"/>
  <c r="E4306" i="7"/>
  <c r="A3088" i="7"/>
  <c r="B3088" i="7"/>
  <c r="C3088" i="7"/>
  <c r="D3088" i="7"/>
  <c r="E3088" i="7"/>
  <c r="A2437" i="7"/>
  <c r="B2437" i="7"/>
  <c r="C2437" i="7"/>
  <c r="D2437" i="7"/>
  <c r="E2437" i="7"/>
  <c r="A1566" i="7"/>
  <c r="B1566" i="7"/>
  <c r="C1566" i="7"/>
  <c r="D1566" i="7"/>
  <c r="E1566" i="7"/>
  <c r="A1143" i="7"/>
  <c r="B1143" i="7"/>
  <c r="C1143" i="7"/>
  <c r="D1143" i="7"/>
  <c r="E1143" i="7"/>
  <c r="A3863" i="7"/>
  <c r="B3863" i="7"/>
  <c r="C3863" i="7"/>
  <c r="D3863" i="7"/>
  <c r="E3863" i="7"/>
  <c r="A58" i="7"/>
  <c r="B58" i="7"/>
  <c r="C58" i="7"/>
  <c r="D58" i="7"/>
  <c r="E58" i="7"/>
  <c r="A2414" i="7"/>
  <c r="B2414" i="7"/>
  <c r="C2414" i="7"/>
  <c r="D2414" i="7"/>
  <c r="E2414" i="7"/>
  <c r="A1291" i="7"/>
  <c r="B1291" i="7"/>
  <c r="C1291" i="7"/>
  <c r="D1291" i="7"/>
  <c r="E1291" i="7"/>
  <c r="A2746" i="7"/>
  <c r="B2746" i="7"/>
  <c r="C2746" i="7"/>
  <c r="D2746" i="7"/>
  <c r="E2746" i="7"/>
  <c r="A841" i="7"/>
  <c r="B841" i="7"/>
  <c r="C841" i="7"/>
  <c r="D841" i="7"/>
  <c r="E841" i="7"/>
  <c r="A191" i="7"/>
  <c r="B191" i="7"/>
  <c r="C191" i="7"/>
  <c r="D191" i="7"/>
  <c r="E191" i="7"/>
  <c r="A3855" i="7"/>
  <c r="B3855" i="7"/>
  <c r="C3855" i="7"/>
  <c r="D3855" i="7"/>
  <c r="E3855" i="7"/>
  <c r="A2223" i="7"/>
  <c r="B2223" i="7"/>
  <c r="C2223" i="7"/>
  <c r="D2223" i="7"/>
  <c r="E2223" i="7"/>
  <c r="A1222" i="7"/>
  <c r="B1222" i="7"/>
  <c r="C1222" i="7"/>
  <c r="D1222" i="7"/>
  <c r="E1222" i="7"/>
  <c r="A1158" i="7"/>
  <c r="B1158" i="7"/>
  <c r="C1158" i="7"/>
  <c r="D1158" i="7"/>
  <c r="E1158" i="7"/>
  <c r="A1116" i="7"/>
  <c r="B1116" i="7"/>
  <c r="C1116" i="7"/>
  <c r="D1116" i="7"/>
  <c r="E1116" i="7"/>
  <c r="A3044" i="7"/>
  <c r="B3044" i="7"/>
  <c r="C3044" i="7"/>
  <c r="D3044" i="7"/>
  <c r="E3044" i="7"/>
  <c r="A747" i="7"/>
  <c r="B747" i="7"/>
  <c r="C747" i="7"/>
  <c r="D747" i="7"/>
  <c r="E747" i="7"/>
  <c r="A846" i="7"/>
  <c r="B846" i="7"/>
  <c r="C846" i="7"/>
  <c r="D846" i="7"/>
  <c r="E846" i="7"/>
  <c r="A2517" i="7"/>
  <c r="B2517" i="7"/>
  <c r="C2517" i="7"/>
  <c r="D2517" i="7"/>
  <c r="E2517" i="7"/>
  <c r="A2752" i="7"/>
  <c r="B2752" i="7"/>
  <c r="C2752" i="7"/>
  <c r="D2752" i="7"/>
  <c r="E2752" i="7"/>
  <c r="A1153" i="7"/>
  <c r="B1153" i="7"/>
  <c r="C1153" i="7"/>
  <c r="D1153" i="7"/>
  <c r="E1153" i="7"/>
  <c r="A370" i="7"/>
  <c r="B370" i="7"/>
  <c r="C370" i="7"/>
  <c r="D370" i="7"/>
  <c r="E370" i="7"/>
  <c r="A668" i="7"/>
  <c r="B668" i="7"/>
  <c r="C668" i="7"/>
  <c r="D668" i="7"/>
  <c r="E668" i="7"/>
  <c r="A1164" i="7"/>
  <c r="B1164" i="7"/>
  <c r="C1164" i="7"/>
  <c r="D1164" i="7"/>
  <c r="E1164" i="7"/>
  <c r="A4124" i="7"/>
  <c r="B4124" i="7"/>
  <c r="C4124" i="7"/>
  <c r="D4124" i="7"/>
  <c r="E4124" i="7"/>
  <c r="A284" i="7"/>
  <c r="B284" i="7"/>
  <c r="C284" i="7"/>
  <c r="D284" i="7"/>
  <c r="E284" i="7"/>
  <c r="A2141" i="7"/>
  <c r="B2141" i="7"/>
  <c r="C2141" i="7"/>
  <c r="D2141" i="7"/>
  <c r="E2141" i="7"/>
  <c r="A2962" i="7"/>
  <c r="B2962" i="7"/>
  <c r="C2962" i="7"/>
  <c r="D2962" i="7"/>
  <c r="E2962" i="7"/>
  <c r="A2504" i="7"/>
  <c r="B2504" i="7"/>
  <c r="C2504" i="7"/>
  <c r="D2504" i="7"/>
  <c r="E2504" i="7"/>
  <c r="A180" i="7"/>
  <c r="B180" i="7"/>
  <c r="C180" i="7"/>
  <c r="D180" i="7"/>
  <c r="E180" i="7"/>
  <c r="A3151" i="7"/>
  <c r="B3151" i="7"/>
  <c r="C3151" i="7"/>
  <c r="D3151" i="7"/>
  <c r="E3151" i="7"/>
  <c r="A2972" i="7"/>
  <c r="B2972" i="7"/>
  <c r="C2972" i="7"/>
  <c r="D2972" i="7"/>
  <c r="E2972" i="7"/>
  <c r="A371" i="7"/>
  <c r="B371" i="7"/>
  <c r="C371" i="7"/>
  <c r="D371" i="7"/>
  <c r="E371" i="7"/>
  <c r="A2973" i="7"/>
  <c r="B2973" i="7"/>
  <c r="C2973" i="7"/>
  <c r="D2973" i="7"/>
  <c r="E2973" i="7"/>
  <c r="A368" i="7"/>
  <c r="B368" i="7"/>
  <c r="C368" i="7"/>
  <c r="D368" i="7"/>
  <c r="E368" i="7"/>
  <c r="A3600" i="7"/>
  <c r="B3600" i="7"/>
  <c r="C3600" i="7"/>
  <c r="D3600" i="7"/>
  <c r="E3600" i="7"/>
  <c r="A1794" i="7"/>
  <c r="B1794" i="7"/>
  <c r="C1794" i="7"/>
  <c r="D1794" i="7"/>
  <c r="E1794" i="7"/>
  <c r="A2285" i="7"/>
  <c r="B2285" i="7"/>
  <c r="C2285" i="7"/>
  <c r="D2285" i="7"/>
  <c r="E2285" i="7"/>
  <c r="A1809" i="7"/>
  <c r="B1809" i="7"/>
  <c r="C1809" i="7"/>
  <c r="D1809" i="7"/>
  <c r="E1809" i="7"/>
  <c r="A1810" i="7"/>
  <c r="B1810" i="7"/>
  <c r="C1810" i="7"/>
  <c r="D1810" i="7"/>
  <c r="E1810" i="7"/>
  <c r="A961" i="7"/>
  <c r="B961" i="7"/>
  <c r="C961" i="7"/>
  <c r="D961" i="7"/>
  <c r="E961" i="7"/>
  <c r="A2750" i="7"/>
  <c r="B2750" i="7"/>
  <c r="C2750" i="7"/>
  <c r="D2750" i="7"/>
  <c r="E2750" i="7"/>
  <c r="A4360" i="7"/>
  <c r="B4360" i="7"/>
  <c r="C4360" i="7"/>
  <c r="D4360" i="7"/>
  <c r="E4360" i="7"/>
  <c r="A3004" i="7"/>
  <c r="B3004" i="7"/>
  <c r="C3004" i="7"/>
  <c r="D3004" i="7"/>
  <c r="E3004" i="7"/>
  <c r="A3924" i="7"/>
  <c r="B3924" i="7"/>
  <c r="C3924" i="7"/>
  <c r="D3924" i="7"/>
  <c r="E3924" i="7"/>
  <c r="A2951" i="7"/>
  <c r="B2951" i="7"/>
  <c r="C2951" i="7"/>
  <c r="D2951" i="7"/>
  <c r="E2951" i="7"/>
  <c r="A1196" i="7"/>
  <c r="B1196" i="7"/>
  <c r="C1196" i="7"/>
  <c r="D1196" i="7"/>
  <c r="E1196" i="7"/>
  <c r="A3105" i="7"/>
  <c r="B3105" i="7"/>
  <c r="C3105" i="7"/>
  <c r="D3105" i="7"/>
  <c r="E3105" i="7"/>
  <c r="A2734" i="7"/>
  <c r="B2734" i="7"/>
  <c r="C2734" i="7"/>
  <c r="D2734" i="7"/>
  <c r="E2734" i="7"/>
  <c r="A3305" i="7"/>
  <c r="B3305" i="7"/>
  <c r="C3305" i="7"/>
  <c r="D3305" i="7"/>
  <c r="E3305" i="7"/>
  <c r="A3033" i="7"/>
  <c r="B3033" i="7"/>
  <c r="C3033" i="7"/>
  <c r="D3033" i="7"/>
  <c r="E3033" i="7"/>
  <c r="A2006" i="7"/>
  <c r="B2006" i="7"/>
  <c r="C2006" i="7"/>
  <c r="D2006" i="7"/>
  <c r="E2006" i="7"/>
  <c r="A2587" i="7"/>
  <c r="B2587" i="7"/>
  <c r="C2587" i="7"/>
  <c r="D2587" i="7"/>
  <c r="E2587" i="7"/>
  <c r="A3079" i="7"/>
  <c r="B3079" i="7"/>
  <c r="C3079" i="7"/>
  <c r="D3079" i="7"/>
  <c r="E3079" i="7"/>
  <c r="A2709" i="7"/>
  <c r="B2709" i="7"/>
  <c r="C2709" i="7"/>
  <c r="D2709" i="7"/>
  <c r="E2709" i="7"/>
  <c r="A3078" i="7"/>
  <c r="B3078" i="7"/>
  <c r="C3078" i="7"/>
  <c r="D3078" i="7"/>
  <c r="E3078" i="7"/>
  <c r="A4182" i="7"/>
  <c r="B4182" i="7"/>
  <c r="C4182" i="7"/>
  <c r="D4182" i="7"/>
  <c r="E4182" i="7"/>
  <c r="A3856" i="7"/>
  <c r="B3856" i="7"/>
  <c r="C3856" i="7"/>
  <c r="D3856" i="7"/>
  <c r="E3856" i="7"/>
  <c r="A3750" i="7"/>
  <c r="B3750" i="7"/>
  <c r="C3750" i="7"/>
  <c r="D3750" i="7"/>
  <c r="E3750" i="7"/>
  <c r="A3188" i="7"/>
  <c r="B3188" i="7"/>
  <c r="C3188" i="7"/>
  <c r="D3188" i="7"/>
  <c r="E3188" i="7"/>
  <c r="A3187" i="7"/>
  <c r="B3187" i="7"/>
  <c r="C3187" i="7"/>
  <c r="D3187" i="7"/>
  <c r="E3187" i="7"/>
  <c r="A3275" i="7"/>
  <c r="B3275" i="7"/>
  <c r="C3275" i="7"/>
  <c r="D3275" i="7"/>
  <c r="E3275" i="7"/>
  <c r="A1567" i="7"/>
  <c r="B1567" i="7"/>
  <c r="C1567" i="7"/>
  <c r="D1567" i="7"/>
  <c r="E1567" i="7"/>
  <c r="A594" i="7"/>
  <c r="B594" i="7"/>
  <c r="C594" i="7"/>
  <c r="D594" i="7"/>
  <c r="E594" i="7"/>
  <c r="A2652" i="7"/>
  <c r="B2652" i="7"/>
  <c r="C2652" i="7"/>
  <c r="D2652" i="7"/>
  <c r="E2652" i="7"/>
  <c r="A2094" i="7"/>
  <c r="B2094" i="7"/>
  <c r="C2094" i="7"/>
  <c r="D2094" i="7"/>
  <c r="E2094" i="7"/>
  <c r="A205" i="7"/>
  <c r="B205" i="7"/>
  <c r="C205" i="7"/>
  <c r="D205" i="7"/>
  <c r="E205" i="7"/>
  <c r="A2251" i="7"/>
  <c r="B2251" i="7"/>
  <c r="C2251" i="7"/>
  <c r="D2251" i="7"/>
  <c r="E2251" i="7"/>
  <c r="A3648" i="7"/>
  <c r="B3648" i="7"/>
  <c r="C3648" i="7"/>
  <c r="D3648" i="7"/>
  <c r="E3648" i="7"/>
  <c r="A3235" i="7"/>
  <c r="B3235" i="7"/>
  <c r="C3235" i="7"/>
  <c r="D3235" i="7"/>
  <c r="E3235" i="7"/>
  <c r="A4028" i="7"/>
  <c r="B4028" i="7"/>
  <c r="C4028" i="7"/>
  <c r="D4028" i="7"/>
  <c r="E4028" i="7"/>
  <c r="A1873" i="7"/>
  <c r="B1873" i="7"/>
  <c r="C1873" i="7"/>
  <c r="D1873" i="7"/>
  <c r="E1873" i="7"/>
  <c r="A2815" i="7"/>
  <c r="B2815" i="7"/>
  <c r="C2815" i="7"/>
  <c r="D2815" i="7"/>
  <c r="E2815" i="7"/>
  <c r="A1396" i="7"/>
  <c r="B1396" i="7"/>
  <c r="C1396" i="7"/>
  <c r="D1396" i="7"/>
  <c r="E1396" i="7"/>
  <c r="A333" i="7"/>
  <c r="B333" i="7"/>
  <c r="C333" i="7"/>
  <c r="D333" i="7"/>
  <c r="E333" i="7"/>
  <c r="A1795" i="7"/>
  <c r="B1795" i="7"/>
  <c r="C1795" i="7"/>
  <c r="D1795" i="7"/>
  <c r="E1795" i="7"/>
  <c r="A755" i="7"/>
  <c r="B755" i="7"/>
  <c r="C755" i="7"/>
  <c r="D755" i="7"/>
  <c r="E755" i="7"/>
  <c r="A3455" i="7"/>
  <c r="B3455" i="7"/>
  <c r="C3455" i="7"/>
  <c r="D3455" i="7"/>
  <c r="E3455" i="7"/>
  <c r="A3821" i="7"/>
  <c r="B3821" i="7"/>
  <c r="C3821" i="7"/>
  <c r="D3821" i="7"/>
  <c r="E3821" i="7"/>
  <c r="A3396" i="7"/>
  <c r="B3396" i="7"/>
  <c r="C3396" i="7"/>
  <c r="D3396" i="7"/>
  <c r="E3396" i="7"/>
  <c r="A3999" i="7"/>
  <c r="B3999" i="7"/>
  <c r="C3999" i="7"/>
  <c r="D3999" i="7"/>
  <c r="E3999" i="7"/>
  <c r="A1890" i="7"/>
  <c r="B1890" i="7"/>
  <c r="C1890" i="7"/>
  <c r="D1890" i="7"/>
  <c r="E1890" i="7"/>
  <c r="A3548" i="7"/>
  <c r="B3548" i="7"/>
  <c r="C3548" i="7"/>
  <c r="D3548" i="7"/>
  <c r="E3548" i="7"/>
  <c r="A3447" i="7"/>
  <c r="B3447" i="7"/>
  <c r="C3447" i="7"/>
  <c r="D3447" i="7"/>
  <c r="E3447" i="7"/>
  <c r="A2606" i="7"/>
  <c r="B2606" i="7"/>
  <c r="C2606" i="7"/>
  <c r="D2606" i="7"/>
  <c r="E2606" i="7"/>
  <c r="A1962" i="7"/>
  <c r="B1962" i="7"/>
  <c r="C1962" i="7"/>
  <c r="D1962" i="7"/>
  <c r="E1962" i="7"/>
  <c r="A178" i="7"/>
  <c r="B178" i="7"/>
  <c r="C178" i="7"/>
  <c r="D178" i="7"/>
  <c r="E178" i="7"/>
  <c r="A3550" i="7"/>
  <c r="B3550" i="7"/>
  <c r="C3550" i="7"/>
  <c r="D3550" i="7"/>
  <c r="E3550" i="7"/>
  <c r="A2137" i="7"/>
  <c r="B2137" i="7"/>
  <c r="C2137" i="7"/>
  <c r="D2137" i="7"/>
  <c r="E2137" i="7"/>
  <c r="A1825" i="7"/>
  <c r="B1825" i="7"/>
  <c r="C1825" i="7"/>
  <c r="D1825" i="7"/>
  <c r="E1825" i="7"/>
  <c r="A582" i="7"/>
  <c r="B582" i="7"/>
  <c r="C582" i="7"/>
  <c r="D582" i="7"/>
  <c r="E582" i="7"/>
  <c r="A869" i="7"/>
  <c r="B869" i="7"/>
  <c r="C869" i="7"/>
  <c r="D869" i="7"/>
  <c r="E869" i="7"/>
  <c r="A214" i="7"/>
  <c r="B214" i="7"/>
  <c r="C214" i="7"/>
  <c r="D214" i="7"/>
  <c r="E214" i="7"/>
  <c r="A2410" i="7"/>
  <c r="B2410" i="7"/>
  <c r="C2410" i="7"/>
  <c r="D2410" i="7"/>
  <c r="E2410" i="7"/>
  <c r="A3442" i="7"/>
  <c r="B3442" i="7"/>
  <c r="C3442" i="7"/>
  <c r="D3442" i="7"/>
  <c r="E3442" i="7"/>
  <c r="A3441" i="7"/>
  <c r="B3441" i="7"/>
  <c r="C3441" i="7"/>
  <c r="D3441" i="7"/>
  <c r="E3441" i="7"/>
  <c r="A3738" i="7"/>
  <c r="B3738" i="7"/>
  <c r="C3738" i="7"/>
  <c r="D3738" i="7"/>
  <c r="E3738" i="7"/>
  <c r="A3300" i="7"/>
  <c r="B3300" i="7"/>
  <c r="C3300" i="7"/>
  <c r="D3300" i="7"/>
  <c r="E3300" i="7"/>
  <c r="A621" i="7"/>
  <c r="B621" i="7"/>
  <c r="C621" i="7"/>
  <c r="D621" i="7"/>
  <c r="E621" i="7"/>
  <c r="A3985" i="7"/>
  <c r="B3985" i="7"/>
  <c r="C3985" i="7"/>
  <c r="D3985" i="7"/>
  <c r="E3985" i="7"/>
  <c r="A3761" i="7"/>
  <c r="B3761" i="7"/>
  <c r="C3761" i="7"/>
  <c r="D3761" i="7"/>
  <c r="E3761" i="7"/>
  <c r="A398" i="7"/>
  <c r="B398" i="7"/>
  <c r="C398" i="7"/>
  <c r="D398" i="7"/>
  <c r="E398" i="7"/>
  <c r="A3928" i="7"/>
  <c r="B3928" i="7"/>
  <c r="C3928" i="7"/>
  <c r="D3928" i="7"/>
  <c r="E3928" i="7"/>
  <c r="A2597" i="7"/>
  <c r="B2597" i="7"/>
  <c r="C2597" i="7"/>
  <c r="D2597" i="7"/>
  <c r="E2597" i="7"/>
  <c r="A1602" i="7"/>
  <c r="B1602" i="7"/>
  <c r="C1602" i="7"/>
  <c r="D1602" i="7"/>
  <c r="E1602" i="7"/>
  <c r="A4178" i="7"/>
  <c r="B4178" i="7"/>
  <c r="C4178" i="7"/>
  <c r="D4178" i="7"/>
  <c r="E4178" i="7"/>
  <c r="A2371" i="7"/>
  <c r="B2371" i="7"/>
  <c r="C2371" i="7"/>
  <c r="D2371" i="7"/>
  <c r="E2371" i="7"/>
  <c r="A3338" i="7"/>
  <c r="B3338" i="7"/>
  <c r="C3338" i="7"/>
  <c r="D3338" i="7"/>
  <c r="E3338" i="7"/>
  <c r="A1223" i="7"/>
  <c r="B1223" i="7"/>
  <c r="C1223" i="7"/>
  <c r="D1223" i="7"/>
  <c r="E1223" i="7"/>
  <c r="A4315" i="7"/>
  <c r="B4315" i="7"/>
  <c r="C4315" i="7"/>
  <c r="D4315" i="7"/>
  <c r="E4315" i="7"/>
  <c r="A4256" i="7"/>
  <c r="B4256" i="7"/>
  <c r="C4256" i="7"/>
  <c r="D4256" i="7"/>
  <c r="E4256" i="7"/>
  <c r="A105" i="7"/>
  <c r="B105" i="7"/>
  <c r="C105" i="7"/>
  <c r="D105" i="7"/>
  <c r="E105" i="7"/>
  <c r="A3204" i="7"/>
  <c r="B3204" i="7"/>
  <c r="C3204" i="7"/>
  <c r="D3204" i="7"/>
  <c r="E3204" i="7"/>
  <c r="A3739" i="7"/>
  <c r="B3739" i="7"/>
  <c r="C3739" i="7"/>
  <c r="D3739" i="7"/>
  <c r="E3739" i="7"/>
  <c r="A3059" i="7"/>
  <c r="B3059" i="7"/>
  <c r="C3059" i="7"/>
  <c r="D3059" i="7"/>
  <c r="E3059" i="7"/>
  <c r="A3250" i="7"/>
  <c r="B3250" i="7"/>
  <c r="C3250" i="7"/>
  <c r="D3250" i="7"/>
  <c r="E3250" i="7"/>
  <c r="A3652" i="7"/>
  <c r="B3652" i="7"/>
  <c r="C3652" i="7"/>
  <c r="D3652" i="7"/>
  <c r="E3652" i="7"/>
  <c r="A3553" i="7"/>
  <c r="B3553" i="7"/>
  <c r="C3553" i="7"/>
  <c r="D3553" i="7"/>
  <c r="E3553" i="7"/>
  <c r="A2201" i="7"/>
  <c r="B2201" i="7"/>
  <c r="C2201" i="7"/>
  <c r="D2201" i="7"/>
  <c r="E2201" i="7"/>
  <c r="A1511" i="7"/>
  <c r="B1511" i="7"/>
  <c r="C1511" i="7"/>
  <c r="D1511" i="7"/>
  <c r="E1511" i="7"/>
  <c r="A2855" i="7"/>
  <c r="B2855" i="7"/>
  <c r="C2855" i="7"/>
  <c r="D2855" i="7"/>
  <c r="E2855" i="7"/>
  <c r="A3800" i="7"/>
  <c r="B3800" i="7"/>
  <c r="C3800" i="7"/>
  <c r="D3800" i="7"/>
  <c r="E3800" i="7"/>
  <c r="A1879" i="7"/>
  <c r="B1879" i="7"/>
  <c r="C1879" i="7"/>
  <c r="D1879" i="7"/>
  <c r="E1879" i="7"/>
  <c r="A88" i="7"/>
  <c r="B88" i="7"/>
  <c r="C88" i="7"/>
  <c r="D88" i="7"/>
  <c r="E88" i="7"/>
  <c r="A2208" i="7"/>
  <c r="B2208" i="7"/>
  <c r="C2208" i="7"/>
  <c r="D2208" i="7"/>
  <c r="E2208" i="7"/>
  <c r="A860" i="7"/>
  <c r="B860" i="7"/>
  <c r="C860" i="7"/>
  <c r="D860" i="7"/>
  <c r="E860" i="7"/>
  <c r="A1449" i="7"/>
  <c r="B1449" i="7"/>
  <c r="C1449" i="7"/>
  <c r="D1449" i="7"/>
  <c r="E1449" i="7"/>
  <c r="A1450" i="7"/>
  <c r="B1450" i="7"/>
  <c r="C1450" i="7"/>
  <c r="D1450" i="7"/>
  <c r="E1450" i="7"/>
  <c r="A4052" i="7"/>
  <c r="B4052" i="7"/>
  <c r="C4052" i="7"/>
  <c r="D4052" i="7"/>
  <c r="E4052" i="7"/>
  <c r="A1194" i="7"/>
  <c r="B1194" i="7"/>
  <c r="C1194" i="7"/>
  <c r="D1194" i="7"/>
  <c r="E1194" i="7"/>
  <c r="A3689" i="7"/>
  <c r="B3689" i="7"/>
  <c r="C3689" i="7"/>
  <c r="D3689" i="7"/>
  <c r="E3689" i="7"/>
  <c r="A4095" i="7"/>
  <c r="B4095" i="7"/>
  <c r="C4095" i="7"/>
  <c r="D4095" i="7"/>
  <c r="E4095" i="7"/>
  <c r="A4096" i="7"/>
  <c r="B4096" i="7"/>
  <c r="C4096" i="7"/>
  <c r="D4096" i="7"/>
  <c r="E4096" i="7"/>
  <c r="A1274" i="7"/>
  <c r="B1274" i="7"/>
  <c r="C1274" i="7"/>
  <c r="D1274" i="7"/>
  <c r="E1274" i="7"/>
  <c r="A2468" i="7"/>
  <c r="B2468" i="7"/>
  <c r="C2468" i="7"/>
  <c r="D2468" i="7"/>
  <c r="E2468" i="7"/>
  <c r="A4061" i="7"/>
  <c r="B4061" i="7"/>
  <c r="C4061" i="7"/>
  <c r="D4061" i="7"/>
  <c r="E4061" i="7"/>
  <c r="A1076" i="7"/>
  <c r="B1076" i="7"/>
  <c r="C1076" i="7"/>
  <c r="D1076" i="7"/>
  <c r="E1076" i="7"/>
  <c r="A1340" i="7"/>
  <c r="B1340" i="7"/>
  <c r="C1340" i="7"/>
  <c r="D1340" i="7"/>
  <c r="E1340" i="7"/>
  <c r="A2325" i="7"/>
  <c r="B2325" i="7"/>
  <c r="C2325" i="7"/>
  <c r="D2325" i="7"/>
  <c r="E2325" i="7"/>
  <c r="A1339" i="7"/>
  <c r="B1339" i="7"/>
  <c r="C1339" i="7"/>
  <c r="D1339" i="7"/>
  <c r="E1339" i="7"/>
  <c r="A3303" i="7"/>
  <c r="B3303" i="7"/>
  <c r="C3303" i="7"/>
  <c r="D3303" i="7"/>
  <c r="E3303" i="7"/>
  <c r="A3273" i="7"/>
  <c r="B3273" i="7"/>
  <c r="C3273" i="7"/>
  <c r="D3273" i="7"/>
  <c r="E3273" i="7"/>
  <c r="A2993" i="7"/>
  <c r="B2993" i="7"/>
  <c r="C2993" i="7"/>
  <c r="D2993" i="7"/>
  <c r="E2993" i="7"/>
  <c r="A3241" i="7"/>
  <c r="B3241" i="7"/>
  <c r="C3241" i="7"/>
  <c r="D3241" i="7"/>
  <c r="E3241" i="7"/>
  <c r="A186" i="7"/>
  <c r="B186" i="7"/>
  <c r="C186" i="7"/>
  <c r="D186" i="7"/>
  <c r="E186" i="7"/>
  <c r="A2707" i="7"/>
  <c r="B2707" i="7"/>
  <c r="C2707" i="7"/>
  <c r="D2707" i="7"/>
  <c r="E2707" i="7"/>
  <c r="A3194" i="7"/>
  <c r="B3194" i="7"/>
  <c r="C3194" i="7"/>
  <c r="D3194" i="7"/>
  <c r="E3194" i="7"/>
  <c r="A4281" i="7"/>
  <c r="B4281" i="7"/>
  <c r="C4281" i="7"/>
  <c r="D4281" i="7"/>
  <c r="E4281" i="7"/>
  <c r="A1285" i="7"/>
  <c r="B1285" i="7"/>
  <c r="C1285" i="7"/>
  <c r="D1285" i="7"/>
  <c r="E1285" i="7"/>
  <c r="A1454" i="7"/>
  <c r="B1454" i="7"/>
  <c r="C1454" i="7"/>
  <c r="D1454" i="7"/>
  <c r="E1454" i="7"/>
  <c r="A3043" i="7"/>
  <c r="B3043" i="7"/>
  <c r="C3043" i="7"/>
  <c r="D3043" i="7"/>
  <c r="E3043" i="7"/>
  <c r="A359" i="7"/>
  <c r="B359" i="7"/>
  <c r="C359" i="7"/>
  <c r="D359" i="7"/>
  <c r="E359" i="7"/>
  <c r="A837" i="7"/>
  <c r="B837" i="7"/>
  <c r="C837" i="7"/>
  <c r="D837" i="7"/>
  <c r="E837" i="7"/>
  <c r="A1176" i="7"/>
  <c r="B1176" i="7"/>
  <c r="C1176" i="7"/>
  <c r="D1176" i="7"/>
  <c r="E1176" i="7"/>
  <c r="A3306" i="7"/>
  <c r="B3306" i="7"/>
  <c r="C3306" i="7"/>
  <c r="D3306" i="7"/>
  <c r="E3306" i="7"/>
  <c r="A2252" i="7"/>
  <c r="B2252" i="7"/>
  <c r="C2252" i="7"/>
  <c r="D2252" i="7"/>
  <c r="E2252" i="7"/>
  <c r="A1004" i="7"/>
  <c r="B1004" i="7"/>
  <c r="C1004" i="7"/>
  <c r="D1004" i="7"/>
  <c r="E1004" i="7"/>
  <c r="A270" i="7"/>
  <c r="B270" i="7"/>
  <c r="C270" i="7"/>
  <c r="D270" i="7"/>
  <c r="E270" i="7"/>
  <c r="A2177" i="7"/>
  <c r="B2177" i="7"/>
  <c r="C2177" i="7"/>
  <c r="D2177" i="7"/>
  <c r="E2177" i="7"/>
  <c r="A4223" i="7"/>
  <c r="B4223" i="7"/>
  <c r="C4223" i="7"/>
  <c r="D4223" i="7"/>
  <c r="E4223" i="7"/>
  <c r="A271" i="7"/>
  <c r="B271" i="7"/>
  <c r="C271" i="7"/>
  <c r="D271" i="7"/>
  <c r="E271" i="7"/>
  <c r="A501" i="7"/>
  <c r="B501" i="7"/>
  <c r="C501" i="7"/>
  <c r="D501" i="7"/>
  <c r="E501" i="7"/>
  <c r="A2718" i="7"/>
  <c r="B2718" i="7"/>
  <c r="C2718" i="7"/>
  <c r="D2718" i="7"/>
  <c r="E2718" i="7"/>
  <c r="A1880" i="7"/>
  <c r="B1880" i="7"/>
  <c r="C1880" i="7"/>
  <c r="D1880" i="7"/>
  <c r="E1880" i="7"/>
  <c r="A2552" i="7"/>
  <c r="B2552" i="7"/>
  <c r="C2552" i="7"/>
  <c r="D2552" i="7"/>
  <c r="E2552" i="7"/>
  <c r="A2945" i="7"/>
  <c r="B2945" i="7"/>
  <c r="C2945" i="7"/>
  <c r="D2945" i="7"/>
  <c r="E2945" i="7"/>
  <c r="A279" i="7"/>
  <c r="B279" i="7"/>
  <c r="C279" i="7"/>
  <c r="D279" i="7"/>
  <c r="E279" i="7"/>
  <c r="A3244" i="7"/>
  <c r="B3244" i="7"/>
  <c r="C3244" i="7"/>
  <c r="D3244" i="7"/>
  <c r="E3244" i="7"/>
  <c r="A603" i="7"/>
  <c r="B603" i="7"/>
  <c r="C603" i="7"/>
  <c r="D603" i="7"/>
  <c r="E603" i="7"/>
  <c r="A1778" i="7"/>
  <c r="B1778" i="7"/>
  <c r="C1778" i="7"/>
  <c r="D1778" i="7"/>
  <c r="E1778" i="7"/>
  <c r="A49" i="7"/>
  <c r="B49" i="7"/>
  <c r="C49" i="7"/>
  <c r="D49" i="7"/>
  <c r="E49" i="7"/>
  <c r="A1425" i="7"/>
  <c r="B1425" i="7"/>
  <c r="C1425" i="7"/>
  <c r="D1425" i="7"/>
  <c r="E1425" i="7"/>
  <c r="A1749" i="7"/>
  <c r="B1749" i="7"/>
  <c r="C1749" i="7"/>
  <c r="D1749" i="7"/>
  <c r="E1749" i="7"/>
  <c r="A647" i="7"/>
  <c r="B647" i="7"/>
  <c r="C647" i="7"/>
  <c r="D647" i="7"/>
  <c r="E647" i="7"/>
  <c r="A332" i="7"/>
  <c r="B332" i="7"/>
  <c r="C332" i="7"/>
  <c r="D332" i="7"/>
  <c r="E332" i="7"/>
  <c r="A74" i="7"/>
  <c r="B74" i="7"/>
  <c r="C74" i="7"/>
  <c r="D74" i="7"/>
  <c r="E74" i="7"/>
  <c r="A2907" i="7"/>
  <c r="B2907" i="7"/>
  <c r="C2907" i="7"/>
  <c r="D2907" i="7"/>
  <c r="E2907" i="7"/>
  <c r="A1895" i="7"/>
  <c r="B1895" i="7"/>
  <c r="C1895" i="7"/>
  <c r="D1895" i="7"/>
  <c r="E1895" i="7"/>
  <c r="A227" i="7"/>
  <c r="B227" i="7"/>
  <c r="C227" i="7"/>
  <c r="D227" i="7"/>
  <c r="E227" i="7"/>
  <c r="A2908" i="7"/>
  <c r="B2908" i="7"/>
  <c r="C2908" i="7"/>
  <c r="D2908" i="7"/>
  <c r="E2908" i="7"/>
  <c r="A3061" i="7"/>
  <c r="B3061" i="7"/>
  <c r="C3061" i="7"/>
  <c r="D3061" i="7"/>
  <c r="E3061" i="7"/>
  <c r="A1377" i="7"/>
  <c r="B1377" i="7"/>
  <c r="C1377" i="7"/>
  <c r="D1377" i="7"/>
  <c r="E1377" i="7"/>
  <c r="A2489" i="7"/>
  <c r="B2489" i="7"/>
  <c r="C2489" i="7"/>
  <c r="D2489" i="7"/>
  <c r="E2489" i="7"/>
  <c r="A2660" i="7"/>
  <c r="B2660" i="7"/>
  <c r="C2660" i="7"/>
  <c r="D2660" i="7"/>
  <c r="E2660" i="7"/>
  <c r="A2741" i="7"/>
  <c r="B2741" i="7"/>
  <c r="C2741" i="7"/>
  <c r="D2741" i="7"/>
  <c r="E2741" i="7"/>
  <c r="A4266" i="7"/>
  <c r="B4266" i="7"/>
  <c r="C4266" i="7"/>
  <c r="D4266" i="7"/>
  <c r="E4266" i="7"/>
  <c r="A855" i="7"/>
  <c r="B855" i="7"/>
  <c r="C855" i="7"/>
  <c r="D855" i="7"/>
  <c r="E855" i="7"/>
  <c r="A3994" i="7"/>
  <c r="B3994" i="7"/>
  <c r="C3994" i="7"/>
  <c r="D3994" i="7"/>
  <c r="E3994" i="7"/>
  <c r="A3697" i="7"/>
  <c r="B3697" i="7"/>
  <c r="C3697" i="7"/>
  <c r="D3697" i="7"/>
  <c r="E3697" i="7"/>
  <c r="A3335" i="7"/>
  <c r="B3335" i="7"/>
  <c r="C3335" i="7"/>
  <c r="D3335" i="7"/>
  <c r="E3335" i="7"/>
  <c r="A99" i="7"/>
  <c r="B99" i="7"/>
  <c r="C99" i="7"/>
  <c r="D99" i="7"/>
  <c r="E99" i="7"/>
  <c r="A3594" i="7"/>
  <c r="B3594" i="7"/>
  <c r="C3594" i="7"/>
  <c r="D3594" i="7"/>
  <c r="E3594" i="7"/>
  <c r="A3678" i="7"/>
  <c r="B3678" i="7"/>
  <c r="C3678" i="7"/>
  <c r="D3678" i="7"/>
  <c r="E3678" i="7"/>
  <c r="A1797" i="7"/>
  <c r="B1797" i="7"/>
  <c r="C1797" i="7"/>
  <c r="D1797" i="7"/>
  <c r="E1797" i="7"/>
  <c r="A1256" i="7"/>
  <c r="B1256" i="7"/>
  <c r="C1256" i="7"/>
  <c r="D1256" i="7"/>
  <c r="E1256" i="7"/>
  <c r="A1783" i="7"/>
  <c r="B1783" i="7"/>
  <c r="C1783" i="7"/>
  <c r="D1783" i="7"/>
  <c r="E1783" i="7"/>
  <c r="A1782" i="7"/>
  <c r="B1782" i="7"/>
  <c r="C1782" i="7"/>
  <c r="D1782" i="7"/>
  <c r="E1782" i="7"/>
  <c r="A3148" i="7"/>
  <c r="B3148" i="7"/>
  <c r="C3148" i="7"/>
  <c r="D3148" i="7"/>
  <c r="E3148" i="7"/>
  <c r="A3597" i="7"/>
  <c r="B3597" i="7"/>
  <c r="C3597" i="7"/>
  <c r="D3597" i="7"/>
  <c r="E3597" i="7"/>
  <c r="A931" i="7"/>
  <c r="B931" i="7"/>
  <c r="C931" i="7"/>
  <c r="D931" i="7"/>
  <c r="E931" i="7"/>
  <c r="A2656" i="7"/>
  <c r="B2656" i="7"/>
  <c r="C2656" i="7"/>
  <c r="D2656" i="7"/>
  <c r="E2656" i="7"/>
  <c r="A2979" i="7"/>
  <c r="B2979" i="7"/>
  <c r="C2979" i="7"/>
  <c r="D2979" i="7"/>
  <c r="E2979" i="7"/>
  <c r="A742" i="7"/>
  <c r="B742" i="7"/>
  <c r="C742" i="7"/>
  <c r="D742" i="7"/>
  <c r="E742" i="7"/>
  <c r="A2602" i="7"/>
  <c r="B2602" i="7"/>
  <c r="C2602" i="7"/>
  <c r="D2602" i="7"/>
  <c r="E2602" i="7"/>
  <c r="A2429" i="7"/>
  <c r="B2429" i="7"/>
  <c r="C2429" i="7"/>
  <c r="D2429" i="7"/>
  <c r="E2429" i="7"/>
  <c r="A2868" i="7"/>
  <c r="B2868" i="7"/>
  <c r="C2868" i="7"/>
  <c r="D2868" i="7"/>
  <c r="E2868" i="7"/>
  <c r="A3660" i="7"/>
  <c r="B3660" i="7"/>
  <c r="C3660" i="7"/>
  <c r="D3660" i="7"/>
  <c r="E3660" i="7"/>
  <c r="A3034" i="7"/>
  <c r="B3034" i="7"/>
  <c r="C3034" i="7"/>
  <c r="D3034" i="7"/>
  <c r="E3034" i="7"/>
  <c r="A1686" i="7"/>
  <c r="B1686" i="7"/>
  <c r="C1686" i="7"/>
  <c r="D1686" i="7"/>
  <c r="E1686" i="7"/>
  <c r="A2525" i="7"/>
  <c r="B2525" i="7"/>
  <c r="C2525" i="7"/>
  <c r="D2525" i="7"/>
  <c r="E2525" i="7"/>
  <c r="A1746" i="7"/>
  <c r="B1746" i="7"/>
  <c r="C1746" i="7"/>
  <c r="D1746" i="7"/>
  <c r="E1746" i="7"/>
  <c r="A1892" i="7"/>
  <c r="B1892" i="7"/>
  <c r="C1892" i="7"/>
  <c r="D1892" i="7"/>
  <c r="E1892" i="7"/>
  <c r="A529" i="7"/>
  <c r="B529" i="7"/>
  <c r="C529" i="7"/>
  <c r="D529" i="7"/>
  <c r="E529" i="7"/>
  <c r="A4263" i="7"/>
  <c r="B4263" i="7"/>
  <c r="C4263" i="7"/>
  <c r="D4263" i="7"/>
  <c r="E4263" i="7"/>
  <c r="A2248" i="7"/>
  <c r="B2248" i="7"/>
  <c r="C2248" i="7"/>
  <c r="D2248" i="7"/>
  <c r="E2248" i="7"/>
  <c r="A458" i="7"/>
  <c r="B458" i="7"/>
  <c r="C458" i="7"/>
  <c r="D458" i="7"/>
  <c r="E458" i="7"/>
  <c r="A867" i="7"/>
  <c r="B867" i="7"/>
  <c r="C867" i="7"/>
  <c r="D867" i="7"/>
  <c r="E867" i="7"/>
  <c r="A2163" i="7"/>
  <c r="B2163" i="7"/>
  <c r="C2163" i="7"/>
  <c r="D2163" i="7"/>
  <c r="E2163" i="7"/>
  <c r="A3926" i="7"/>
  <c r="B3926" i="7"/>
  <c r="C3926" i="7"/>
  <c r="D3926" i="7"/>
  <c r="E3926" i="7"/>
  <c r="A432" i="7"/>
  <c r="B432" i="7"/>
  <c r="C432" i="7"/>
  <c r="D432" i="7"/>
  <c r="E432" i="7"/>
  <c r="A666" i="7"/>
  <c r="B666" i="7"/>
  <c r="C666" i="7"/>
  <c r="D666" i="7"/>
  <c r="E666" i="7"/>
  <c r="A4300" i="7"/>
  <c r="B4300" i="7"/>
  <c r="C4300" i="7"/>
  <c r="D4300" i="7"/>
  <c r="E4300" i="7"/>
  <c r="A2727" i="7"/>
  <c r="B2727" i="7"/>
  <c r="C2727" i="7"/>
  <c r="D2727" i="7"/>
  <c r="E2727" i="7"/>
  <c r="A22" i="7"/>
  <c r="B22" i="7"/>
  <c r="C22" i="7"/>
  <c r="D22" i="7"/>
  <c r="E22" i="7"/>
  <c r="A2666" i="7"/>
  <c r="B2666" i="7"/>
  <c r="C2666" i="7"/>
  <c r="D2666" i="7"/>
  <c r="E2666" i="7"/>
  <c r="A787" i="7"/>
  <c r="B787" i="7"/>
  <c r="C787" i="7"/>
  <c r="D787" i="7"/>
  <c r="E787" i="7"/>
  <c r="A2617" i="7"/>
  <c r="B2617" i="7"/>
  <c r="C2617" i="7"/>
  <c r="D2617" i="7"/>
  <c r="E2617" i="7"/>
  <c r="A2048" i="7"/>
  <c r="B2048" i="7"/>
  <c r="C2048" i="7"/>
  <c r="D2048" i="7"/>
  <c r="E2048" i="7"/>
  <c r="A2122" i="7"/>
  <c r="B2122" i="7"/>
  <c r="C2122" i="7"/>
  <c r="D2122" i="7"/>
  <c r="E2122" i="7"/>
  <c r="A2878" i="7"/>
  <c r="B2878" i="7"/>
  <c r="C2878" i="7"/>
  <c r="D2878" i="7"/>
  <c r="E2878" i="7"/>
  <c r="A2906" i="7"/>
  <c r="B2906" i="7"/>
  <c r="C2906" i="7"/>
  <c r="D2906" i="7"/>
  <c r="E2906" i="7"/>
  <c r="A2715" i="7"/>
  <c r="B2715" i="7"/>
  <c r="C2715" i="7"/>
  <c r="D2715" i="7"/>
  <c r="E2715" i="7"/>
  <c r="A1050" i="7"/>
  <c r="B1050" i="7"/>
  <c r="C1050" i="7"/>
  <c r="D1050" i="7"/>
  <c r="E1050" i="7"/>
  <c r="A4218" i="7"/>
  <c r="B4218" i="7"/>
  <c r="C4218" i="7"/>
  <c r="D4218" i="7"/>
  <c r="E4218" i="7"/>
  <c r="A4176" i="7"/>
  <c r="B4176" i="7"/>
  <c r="C4176" i="7"/>
  <c r="D4176" i="7"/>
  <c r="E4176" i="7"/>
  <c r="A3342" i="7"/>
  <c r="B3342" i="7"/>
  <c r="C3342" i="7"/>
  <c r="D3342" i="7"/>
  <c r="E3342" i="7"/>
  <c r="A1174" i="7"/>
  <c r="B1174" i="7"/>
  <c r="C1174" i="7"/>
  <c r="D1174" i="7"/>
  <c r="E1174" i="7"/>
  <c r="A2848" i="7"/>
  <c r="B2848" i="7"/>
  <c r="C2848" i="7"/>
  <c r="D2848" i="7"/>
  <c r="E2848" i="7"/>
  <c r="A2847" i="7"/>
  <c r="B2847" i="7"/>
  <c r="C2847" i="7"/>
  <c r="D2847" i="7"/>
  <c r="E2847" i="7"/>
  <c r="A3256" i="7"/>
  <c r="B3256" i="7"/>
  <c r="C3256" i="7"/>
  <c r="D3256" i="7"/>
  <c r="E3256" i="7"/>
  <c r="A3496" i="7"/>
  <c r="B3496" i="7"/>
  <c r="C3496" i="7"/>
  <c r="D3496" i="7"/>
  <c r="E3496" i="7"/>
  <c r="A1716" i="7"/>
  <c r="B1716" i="7"/>
  <c r="C1716" i="7"/>
  <c r="D1716" i="7"/>
  <c r="E1716" i="7"/>
  <c r="A3239" i="7"/>
  <c r="B3239" i="7"/>
  <c r="C3239" i="7"/>
  <c r="D3239" i="7"/>
  <c r="E3239" i="7"/>
  <c r="A64" i="7"/>
  <c r="B64" i="7"/>
  <c r="C64" i="7"/>
  <c r="D64" i="7"/>
  <c r="E64" i="7"/>
  <c r="A4017" i="7"/>
  <c r="B4017" i="7"/>
  <c r="C4017" i="7"/>
  <c r="D4017" i="7"/>
  <c r="E4017" i="7"/>
  <c r="A4054" i="7"/>
  <c r="B4054" i="7"/>
  <c r="C4054" i="7"/>
  <c r="D4054" i="7"/>
  <c r="E4054" i="7"/>
  <c r="A4241" i="7"/>
  <c r="B4241" i="7"/>
  <c r="C4241" i="7"/>
  <c r="D4241" i="7"/>
  <c r="E4241" i="7"/>
  <c r="A3465" i="7"/>
  <c r="B3465" i="7"/>
  <c r="C3465" i="7"/>
  <c r="D3465" i="7"/>
  <c r="E3465" i="7"/>
  <c r="A1402" i="7"/>
  <c r="B1402" i="7"/>
  <c r="C1402" i="7"/>
  <c r="D1402" i="7"/>
  <c r="E1402" i="7"/>
  <c r="A3016" i="7"/>
  <c r="B3016" i="7"/>
  <c r="C3016" i="7"/>
  <c r="D3016" i="7"/>
  <c r="E3016" i="7"/>
  <c r="A1275" i="7"/>
  <c r="B1275" i="7"/>
  <c r="C1275" i="7"/>
  <c r="D1275" i="7"/>
  <c r="E1275" i="7"/>
  <c r="A3161" i="7"/>
  <c r="B3161" i="7"/>
  <c r="C3161" i="7"/>
  <c r="D3161" i="7"/>
  <c r="E3161" i="7"/>
  <c r="A3048" i="7"/>
  <c r="B3048" i="7"/>
  <c r="C3048" i="7"/>
  <c r="D3048" i="7"/>
  <c r="E3048" i="7"/>
  <c r="A1442" i="7"/>
  <c r="B1442" i="7"/>
  <c r="C1442" i="7"/>
  <c r="D1442" i="7"/>
  <c r="E1442" i="7"/>
  <c r="A2210" i="7"/>
  <c r="B2210" i="7"/>
  <c r="C2210" i="7"/>
  <c r="D2210" i="7"/>
  <c r="E2210" i="7"/>
  <c r="A1678" i="7"/>
  <c r="B1678" i="7"/>
  <c r="C1678" i="7"/>
  <c r="D1678" i="7"/>
  <c r="E1678" i="7"/>
  <c r="A2245" i="7"/>
  <c r="B2245" i="7"/>
  <c r="C2245" i="7"/>
  <c r="D2245" i="7"/>
  <c r="E2245" i="7"/>
  <c r="A4367" i="7"/>
  <c r="B4367" i="7"/>
  <c r="C4367" i="7"/>
  <c r="D4367" i="7"/>
  <c r="E4367" i="7"/>
  <c r="A2243" i="7"/>
  <c r="B2243" i="7"/>
  <c r="C2243" i="7"/>
  <c r="D2243" i="7"/>
  <c r="E2243" i="7"/>
  <c r="A920" i="7"/>
  <c r="B920" i="7"/>
  <c r="C920" i="7"/>
  <c r="D920" i="7"/>
  <c r="E920" i="7"/>
  <c r="A13" i="7"/>
  <c r="B13" i="7"/>
  <c r="C13" i="7"/>
  <c r="D13" i="7"/>
  <c r="E13" i="7"/>
  <c r="A4063" i="7"/>
  <c r="B4063" i="7"/>
  <c r="C4063" i="7"/>
  <c r="D4063" i="7"/>
  <c r="E4063" i="7"/>
  <c r="A1426" i="7"/>
  <c r="B1426" i="7"/>
  <c r="C1426" i="7"/>
  <c r="D1426" i="7"/>
  <c r="E1426" i="7"/>
  <c r="A2142" i="7"/>
  <c r="B2142" i="7"/>
  <c r="C2142" i="7"/>
  <c r="D2142" i="7"/>
  <c r="E2142" i="7"/>
  <c r="A4062" i="7"/>
  <c r="B4062" i="7"/>
  <c r="C4062" i="7"/>
  <c r="D4062" i="7"/>
  <c r="E4062" i="7"/>
  <c r="A3271" i="7"/>
  <c r="B3271" i="7"/>
  <c r="C3271" i="7"/>
  <c r="D3271" i="7"/>
  <c r="E3271" i="7"/>
  <c r="A1360" i="7"/>
  <c r="B1360" i="7"/>
  <c r="C1360" i="7"/>
  <c r="D1360" i="7"/>
  <c r="E1360" i="7"/>
  <c r="A298" i="7"/>
  <c r="B298" i="7"/>
  <c r="C298" i="7"/>
  <c r="D298" i="7"/>
  <c r="E298" i="7"/>
  <c r="A120" i="7"/>
  <c r="B120" i="7"/>
  <c r="C120" i="7"/>
  <c r="D120" i="7"/>
  <c r="E120" i="7"/>
  <c r="A2069" i="7"/>
  <c r="B2069" i="7"/>
  <c r="C2069" i="7"/>
  <c r="D2069" i="7"/>
  <c r="E2069" i="7"/>
  <c r="A4235" i="7"/>
  <c r="B4235" i="7"/>
  <c r="C4235" i="7"/>
  <c r="D4235" i="7"/>
  <c r="E4235" i="7"/>
  <c r="A1742" i="7"/>
  <c r="B1742" i="7"/>
  <c r="C1742" i="7"/>
  <c r="D1742" i="7"/>
  <c r="E1742" i="7"/>
  <c r="A3776" i="7"/>
  <c r="B3776" i="7"/>
  <c r="C3776" i="7"/>
  <c r="D3776" i="7"/>
  <c r="E3776" i="7"/>
  <c r="A3925" i="7"/>
  <c r="B3925" i="7"/>
  <c r="C3925" i="7"/>
  <c r="D3925" i="7"/>
  <c r="E3925" i="7"/>
  <c r="A1684" i="7"/>
  <c r="B1684" i="7"/>
  <c r="C1684" i="7"/>
  <c r="D1684" i="7"/>
  <c r="E1684" i="7"/>
  <c r="A372" i="7"/>
  <c r="B372" i="7"/>
  <c r="C372" i="7"/>
  <c r="D372" i="7"/>
  <c r="E372" i="7"/>
  <c r="A2050" i="7"/>
  <c r="B2050" i="7"/>
  <c r="C2050" i="7"/>
  <c r="D2050" i="7"/>
  <c r="E2050" i="7"/>
  <c r="A2016" i="7"/>
  <c r="B2016" i="7"/>
  <c r="C2016" i="7"/>
  <c r="D2016" i="7"/>
  <c r="E2016" i="7"/>
  <c r="A3775" i="7"/>
  <c r="B3775" i="7"/>
  <c r="C3775" i="7"/>
  <c r="D3775" i="7"/>
  <c r="E3775" i="7"/>
  <c r="A4355" i="7"/>
  <c r="B4355" i="7"/>
  <c r="C4355" i="7"/>
  <c r="D4355" i="7"/>
  <c r="E4355" i="7"/>
  <c r="A519" i="7"/>
  <c r="B519" i="7"/>
  <c r="C519" i="7"/>
  <c r="D519" i="7"/>
  <c r="E519" i="7"/>
  <c r="A2461" i="7"/>
  <c r="B2461" i="7"/>
  <c r="C2461" i="7"/>
  <c r="D2461" i="7"/>
  <c r="E2461" i="7"/>
  <c r="A2257" i="7"/>
  <c r="B2257" i="7"/>
  <c r="C2257" i="7"/>
  <c r="D2257" i="7"/>
  <c r="E2257" i="7"/>
  <c r="A2817" i="7"/>
  <c r="B2817" i="7"/>
  <c r="C2817" i="7"/>
  <c r="D2817" i="7"/>
  <c r="E2817" i="7"/>
  <c r="A2876" i="7"/>
  <c r="B2876" i="7"/>
  <c r="C2876" i="7"/>
  <c r="D2876" i="7"/>
  <c r="E2876" i="7"/>
  <c r="A301" i="7"/>
  <c r="B301" i="7"/>
  <c r="C301" i="7"/>
  <c r="D301" i="7"/>
  <c r="E301" i="7"/>
  <c r="A330" i="7"/>
  <c r="B330" i="7"/>
  <c r="C330" i="7"/>
  <c r="D330" i="7"/>
  <c r="E330" i="7"/>
  <c r="A2302" i="7"/>
  <c r="B2302" i="7"/>
  <c r="C2302" i="7"/>
  <c r="D2302" i="7"/>
  <c r="E2302" i="7"/>
  <c r="A302" i="7"/>
  <c r="B302" i="7"/>
  <c r="C302" i="7"/>
  <c r="D302" i="7"/>
  <c r="E302" i="7"/>
  <c r="A1280" i="7"/>
  <c r="B1280" i="7"/>
  <c r="C1280" i="7"/>
  <c r="D1280" i="7"/>
  <c r="E1280" i="7"/>
  <c r="A3184" i="7"/>
  <c r="B3184" i="7"/>
  <c r="C3184" i="7"/>
  <c r="D3184" i="7"/>
  <c r="E3184" i="7"/>
  <c r="A963" i="7"/>
  <c r="B963" i="7"/>
  <c r="C963" i="7"/>
  <c r="D963" i="7"/>
  <c r="E963" i="7"/>
  <c r="A201" i="7"/>
  <c r="B201" i="7"/>
  <c r="C201" i="7"/>
  <c r="D201" i="7"/>
  <c r="E201" i="7"/>
  <c r="A3896" i="7"/>
  <c r="B3896" i="7"/>
  <c r="C3896" i="7"/>
  <c r="D3896" i="7"/>
  <c r="E3896" i="7"/>
  <c r="A1305" i="7"/>
  <c r="B1305" i="7"/>
  <c r="C1305" i="7"/>
  <c r="D1305" i="7"/>
  <c r="E1305" i="7"/>
  <c r="A2480" i="7"/>
  <c r="B2480" i="7"/>
  <c r="C2480" i="7"/>
  <c r="D2480" i="7"/>
  <c r="E2480" i="7"/>
  <c r="A3537" i="7"/>
  <c r="B3537" i="7"/>
  <c r="C3537" i="7"/>
  <c r="D3537" i="7"/>
  <c r="E3537" i="7"/>
  <c r="A2588" i="7"/>
  <c r="B2588" i="7"/>
  <c r="C2588" i="7"/>
  <c r="D2588" i="7"/>
  <c r="E2588" i="7"/>
  <c r="A2778" i="7"/>
  <c r="B2778" i="7"/>
  <c r="C2778" i="7"/>
  <c r="D2778" i="7"/>
  <c r="E2778" i="7"/>
  <c r="A3261" i="7"/>
  <c r="B3261" i="7"/>
  <c r="C3261" i="7"/>
  <c r="D3261" i="7"/>
  <c r="E3261" i="7"/>
  <c r="A383" i="7"/>
  <c r="B383" i="7"/>
  <c r="C383" i="7"/>
  <c r="D383" i="7"/>
  <c r="E383" i="7"/>
  <c r="A184" i="7"/>
  <c r="B184" i="7"/>
  <c r="C184" i="7"/>
  <c r="D184" i="7"/>
  <c r="E184" i="7"/>
  <c r="A283" i="7"/>
  <c r="B283" i="7"/>
  <c r="C283" i="7"/>
  <c r="D283" i="7"/>
  <c r="E283" i="7"/>
  <c r="A1112" i="7"/>
  <c r="B1112" i="7"/>
  <c r="C1112" i="7"/>
  <c r="D1112" i="7"/>
  <c r="E1112" i="7"/>
  <c r="A509" i="7"/>
  <c r="B509" i="7"/>
  <c r="C509" i="7"/>
  <c r="D509" i="7"/>
  <c r="E509" i="7"/>
  <c r="A3897" i="7"/>
  <c r="B3897" i="7"/>
  <c r="C3897" i="7"/>
  <c r="D3897" i="7"/>
  <c r="E3897" i="7"/>
  <c r="A1026" i="7"/>
  <c r="B1026" i="7"/>
  <c r="C1026" i="7"/>
  <c r="D1026" i="7"/>
  <c r="E1026" i="7"/>
  <c r="A500" i="7"/>
  <c r="B500" i="7"/>
  <c r="C500" i="7"/>
  <c r="D500" i="7"/>
  <c r="E500" i="7"/>
  <c r="A1592" i="7"/>
  <c r="B1592" i="7"/>
  <c r="C1592" i="7"/>
  <c r="D1592" i="7"/>
  <c r="E1592" i="7"/>
  <c r="A2039" i="7"/>
  <c r="B2039" i="7"/>
  <c r="C2039" i="7"/>
  <c r="D2039" i="7"/>
  <c r="E2039" i="7"/>
  <c r="A3636" i="7"/>
  <c r="B3636" i="7"/>
  <c r="C3636" i="7"/>
  <c r="D3636" i="7"/>
  <c r="E3636" i="7"/>
  <c r="A3515" i="7"/>
  <c r="B3515" i="7"/>
  <c r="C3515" i="7"/>
  <c r="D3515" i="7"/>
  <c r="E3515" i="7"/>
  <c r="A206" i="7"/>
  <c r="B206" i="7"/>
  <c r="C206" i="7"/>
  <c r="D206" i="7"/>
  <c r="E206" i="7"/>
  <c r="A2860" i="7"/>
  <c r="B2860" i="7"/>
  <c r="C2860" i="7"/>
  <c r="D2860" i="7"/>
  <c r="E2860" i="7"/>
  <c r="A3181" i="7"/>
  <c r="B3181" i="7"/>
  <c r="C3181" i="7"/>
  <c r="D3181" i="7"/>
  <c r="E3181" i="7"/>
  <c r="A3631" i="7"/>
  <c r="B3631" i="7"/>
  <c r="C3631" i="7"/>
  <c r="D3631" i="7"/>
  <c r="E3631" i="7"/>
  <c r="A2240" i="7"/>
  <c r="B2240" i="7"/>
  <c r="C2240" i="7"/>
  <c r="D2240" i="7"/>
  <c r="E2240" i="7"/>
  <c r="A2851" i="7"/>
  <c r="B2851" i="7"/>
  <c r="C2851" i="7"/>
  <c r="D2851" i="7"/>
  <c r="E2851" i="7"/>
  <c r="A3662" i="7"/>
  <c r="B3662" i="7"/>
  <c r="C3662" i="7"/>
  <c r="D3662" i="7"/>
  <c r="E3662" i="7"/>
  <c r="A1390" i="7"/>
  <c r="B1390" i="7"/>
  <c r="C1390" i="7"/>
  <c r="D1390" i="7"/>
  <c r="E1390" i="7"/>
  <c r="A1985" i="7"/>
  <c r="B1985" i="7"/>
  <c r="C1985" i="7"/>
  <c r="D1985" i="7"/>
  <c r="E1985" i="7"/>
  <c r="A3387" i="7"/>
  <c r="B3387" i="7"/>
  <c r="C3387" i="7"/>
  <c r="D3387" i="7"/>
  <c r="E3387" i="7"/>
  <c r="A146" i="7"/>
  <c r="B146" i="7"/>
  <c r="C146" i="7"/>
  <c r="D146" i="7"/>
  <c r="E146" i="7"/>
  <c r="A149" i="7"/>
  <c r="B149" i="7"/>
  <c r="C149" i="7"/>
  <c r="D149" i="7"/>
  <c r="E149" i="7"/>
  <c r="A4163" i="7"/>
  <c r="B4163" i="7"/>
  <c r="C4163" i="7"/>
  <c r="D4163" i="7"/>
  <c r="E4163" i="7"/>
  <c r="A950" i="7"/>
  <c r="B950" i="7"/>
  <c r="C950" i="7"/>
  <c r="D950" i="7"/>
  <c r="E950" i="7"/>
  <c r="A3908" i="7"/>
  <c r="B3908" i="7"/>
  <c r="C3908" i="7"/>
  <c r="D3908" i="7"/>
  <c r="E3908" i="7"/>
  <c r="A3910" i="7"/>
  <c r="B3910" i="7"/>
  <c r="C3910" i="7"/>
  <c r="D3910" i="7"/>
  <c r="E3910" i="7"/>
  <c r="A4008" i="7"/>
  <c r="B4008" i="7"/>
  <c r="C4008" i="7"/>
  <c r="D4008" i="7"/>
  <c r="E4008" i="7"/>
  <c r="A3195" i="7"/>
  <c r="B3195" i="7"/>
  <c r="C3195" i="7"/>
  <c r="D3195" i="7"/>
  <c r="E3195" i="7"/>
  <c r="A2372" i="7"/>
  <c r="B2372" i="7"/>
  <c r="C2372" i="7"/>
  <c r="D2372" i="7"/>
  <c r="E2372" i="7"/>
  <c r="A2596" i="7"/>
  <c r="B2596" i="7"/>
  <c r="C2596" i="7"/>
  <c r="D2596" i="7"/>
  <c r="E2596" i="7"/>
  <c r="A3894" i="7"/>
  <c r="B3894" i="7"/>
  <c r="C3894" i="7"/>
  <c r="D3894" i="7"/>
  <c r="E3894" i="7"/>
  <c r="A3960" i="7"/>
  <c r="B3960" i="7"/>
  <c r="C3960" i="7"/>
  <c r="D3960" i="7"/>
  <c r="E3960" i="7"/>
  <c r="A3094" i="7"/>
  <c r="B3094" i="7"/>
  <c r="C3094" i="7"/>
  <c r="D3094" i="7"/>
  <c r="E3094" i="7"/>
  <c r="A1877" i="7"/>
  <c r="B1877" i="7"/>
  <c r="C1877" i="7"/>
  <c r="D1877" i="7"/>
  <c r="E1877" i="7"/>
  <c r="A2020" i="7"/>
  <c r="B2020" i="7"/>
  <c r="C2020" i="7"/>
  <c r="D2020" i="7"/>
  <c r="E2020" i="7"/>
  <c r="A71" i="7"/>
  <c r="B71" i="7"/>
  <c r="C71" i="7"/>
  <c r="D71" i="7"/>
  <c r="E71" i="7"/>
  <c r="A3349" i="7"/>
  <c r="B3349" i="7"/>
  <c r="C3349" i="7"/>
  <c r="D3349" i="7"/>
  <c r="E3349" i="7"/>
  <c r="A430" i="7"/>
  <c r="B430" i="7"/>
  <c r="C430" i="7"/>
  <c r="D430" i="7"/>
  <c r="E430" i="7"/>
  <c r="A1212" i="7"/>
  <c r="B1212" i="7"/>
  <c r="C1212" i="7"/>
  <c r="D1212" i="7"/>
  <c r="E1212" i="7"/>
  <c r="A2323" i="7"/>
  <c r="B2323" i="7"/>
  <c r="C2323" i="7"/>
  <c r="D2323" i="7"/>
  <c r="E2323" i="7"/>
  <c r="A1839" i="7"/>
  <c r="B1839" i="7"/>
  <c r="C1839" i="7"/>
  <c r="D1839" i="7"/>
  <c r="E1839" i="7"/>
  <c r="A707" i="7"/>
  <c r="B707" i="7"/>
  <c r="C707" i="7"/>
  <c r="D707" i="7"/>
  <c r="E707" i="7"/>
  <c r="A2330" i="7"/>
  <c r="B2330" i="7"/>
  <c r="C2330" i="7"/>
  <c r="D2330" i="7"/>
  <c r="E2330" i="7"/>
  <c r="A1128" i="7"/>
  <c r="B1128" i="7"/>
  <c r="C1128" i="7"/>
  <c r="D1128" i="7"/>
  <c r="E1128" i="7"/>
  <c r="A4350" i="7"/>
  <c r="B4350" i="7"/>
  <c r="C4350" i="7"/>
  <c r="D4350" i="7"/>
  <c r="E4350" i="7"/>
  <c r="A4321" i="7"/>
  <c r="B4321" i="7"/>
  <c r="C4321" i="7"/>
  <c r="D4321" i="7"/>
  <c r="E4321" i="7"/>
  <c r="A4323" i="7"/>
  <c r="B4323" i="7"/>
  <c r="C4323" i="7"/>
  <c r="D4323" i="7"/>
  <c r="E4323" i="7"/>
  <c r="A3147" i="7"/>
  <c r="B3147" i="7"/>
  <c r="C3147" i="7"/>
  <c r="D3147" i="7"/>
  <c r="E3147" i="7"/>
  <c r="A786" i="7"/>
  <c r="B786" i="7"/>
  <c r="C786" i="7"/>
  <c r="D786" i="7"/>
  <c r="E786" i="7"/>
  <c r="A4201" i="7"/>
  <c r="B4201" i="7"/>
  <c r="C4201" i="7"/>
  <c r="D4201" i="7"/>
  <c r="E4201" i="7"/>
  <c r="A1393" i="7"/>
  <c r="B1393" i="7"/>
  <c r="C1393" i="7"/>
  <c r="D1393" i="7"/>
  <c r="E1393" i="7"/>
  <c r="A888" i="7"/>
  <c r="B888" i="7"/>
  <c r="C888" i="7"/>
  <c r="D888" i="7"/>
  <c r="E888" i="7"/>
  <c r="A457" i="7"/>
  <c r="B457" i="7"/>
  <c r="C457" i="7"/>
  <c r="D457" i="7"/>
  <c r="E457" i="7"/>
  <c r="A2657" i="7"/>
  <c r="B2657" i="7"/>
  <c r="C2657" i="7"/>
  <c r="D2657" i="7"/>
  <c r="E2657" i="7"/>
  <c r="A734" i="7"/>
  <c r="B734" i="7"/>
  <c r="C734" i="7"/>
  <c r="D734" i="7"/>
  <c r="E734" i="7"/>
  <c r="A724" i="7"/>
  <c r="B724" i="7"/>
  <c r="C724" i="7"/>
  <c r="D724" i="7"/>
  <c r="E724" i="7"/>
  <c r="A935" i="7"/>
  <c r="B935" i="7"/>
  <c r="C935" i="7"/>
  <c r="D935" i="7"/>
  <c r="E935" i="7"/>
  <c r="A2266" i="7"/>
  <c r="B2266" i="7"/>
  <c r="C2266" i="7"/>
  <c r="D2266" i="7"/>
  <c r="E2266" i="7"/>
  <c r="A549" i="7"/>
  <c r="B549" i="7"/>
  <c r="C549" i="7"/>
  <c r="D549" i="7"/>
  <c r="E549" i="7"/>
  <c r="A2919" i="7"/>
  <c r="B2919" i="7"/>
  <c r="C2919" i="7"/>
  <c r="D2919" i="7"/>
  <c r="E2919" i="7"/>
  <c r="A4069" i="7"/>
  <c r="B4069" i="7"/>
  <c r="C4069" i="7"/>
  <c r="D4069" i="7"/>
  <c r="E4069" i="7"/>
  <c r="A2697" i="7"/>
  <c r="B2697" i="7"/>
  <c r="C2697" i="7"/>
  <c r="D2697" i="7"/>
  <c r="E2697" i="7"/>
  <c r="A405" i="7"/>
  <c r="B405" i="7"/>
  <c r="C405" i="7"/>
  <c r="D405" i="7"/>
  <c r="E405" i="7"/>
  <c r="A2769" i="7"/>
  <c r="B2769" i="7"/>
  <c r="C2769" i="7"/>
  <c r="D2769" i="7"/>
  <c r="E2769" i="7"/>
  <c r="A3427" i="7"/>
  <c r="B3427" i="7"/>
  <c r="C3427" i="7"/>
  <c r="D3427" i="7"/>
  <c r="E3427" i="7"/>
  <c r="A4378" i="7"/>
  <c r="B4378" i="7"/>
  <c r="C4378" i="7"/>
  <c r="D4378" i="7"/>
  <c r="E4378" i="7"/>
  <c r="A2343" i="7"/>
  <c r="B2343" i="7"/>
  <c r="C2343" i="7"/>
  <c r="D2343" i="7"/>
  <c r="E2343" i="7"/>
  <c r="A2344" i="7"/>
  <c r="B2344" i="7"/>
  <c r="C2344" i="7"/>
  <c r="D2344" i="7"/>
  <c r="E2344" i="7"/>
  <c r="A3653" i="7"/>
  <c r="B3653" i="7"/>
  <c r="C3653" i="7"/>
  <c r="D3653" i="7"/>
  <c r="E3653" i="7"/>
  <c r="A354" i="7"/>
  <c r="B354" i="7"/>
  <c r="C354" i="7"/>
  <c r="D354" i="7"/>
  <c r="E354" i="7"/>
  <c r="A1522" i="7"/>
  <c r="B1522" i="7"/>
  <c r="C1522" i="7"/>
  <c r="D1522" i="7"/>
  <c r="E1522" i="7"/>
  <c r="A1364" i="7"/>
  <c r="B1364" i="7"/>
  <c r="C1364" i="7"/>
  <c r="D1364" i="7"/>
  <c r="E1364" i="7"/>
  <c r="A1552" i="7"/>
  <c r="B1552" i="7"/>
  <c r="C1552" i="7"/>
  <c r="D1552" i="7"/>
  <c r="E1552" i="7"/>
  <c r="A2167" i="7"/>
  <c r="B2167" i="7"/>
  <c r="C2167" i="7"/>
  <c r="D2167" i="7"/>
  <c r="E2167" i="7"/>
  <c r="A2104" i="7"/>
  <c r="B2104" i="7"/>
  <c r="C2104" i="7"/>
  <c r="D2104" i="7"/>
  <c r="E2104" i="7"/>
  <c r="A2106" i="7"/>
  <c r="B2106" i="7"/>
  <c r="C2106" i="7"/>
  <c r="D2106" i="7"/>
  <c r="E2106" i="7"/>
  <c r="A2213" i="7"/>
  <c r="B2213" i="7"/>
  <c r="C2213" i="7"/>
  <c r="D2213" i="7"/>
  <c r="E2213" i="7"/>
  <c r="A2350" i="7"/>
  <c r="B2350" i="7"/>
  <c r="C2350" i="7"/>
  <c r="D2350" i="7"/>
  <c r="E2350" i="7"/>
  <c r="A2886" i="7"/>
  <c r="B2886" i="7"/>
  <c r="C2886" i="7"/>
  <c r="D2886" i="7"/>
  <c r="E2886" i="7"/>
  <c r="A399" i="7"/>
  <c r="B399" i="7"/>
  <c r="C399" i="7"/>
  <c r="D399" i="7"/>
  <c r="E399" i="7"/>
  <c r="A2068" i="7"/>
  <c r="B2068" i="7"/>
  <c r="C2068" i="7"/>
  <c r="D2068" i="7"/>
  <c r="E2068" i="7"/>
  <c r="A622" i="7"/>
  <c r="B622" i="7"/>
  <c r="C622" i="7"/>
  <c r="D622" i="7"/>
  <c r="E622" i="7"/>
  <c r="A615" i="7"/>
  <c r="B615" i="7"/>
  <c r="C615" i="7"/>
  <c r="D615" i="7"/>
  <c r="E615" i="7"/>
  <c r="A2998" i="7"/>
  <c r="B2998" i="7"/>
  <c r="C2998" i="7"/>
  <c r="D2998" i="7"/>
  <c r="E2998" i="7"/>
  <c r="A3000" i="7"/>
  <c r="B3000" i="7"/>
  <c r="C3000" i="7"/>
  <c r="D3000" i="7"/>
  <c r="E3000" i="7"/>
  <c r="A2999" i="7"/>
  <c r="B2999" i="7"/>
  <c r="C2999" i="7"/>
  <c r="D2999" i="7"/>
  <c r="E2999" i="7"/>
  <c r="A4298" i="7"/>
  <c r="B4298" i="7"/>
  <c r="C4298" i="7"/>
  <c r="D4298" i="7"/>
  <c r="E4298" i="7"/>
  <c r="A4297" i="7"/>
  <c r="B4297" i="7"/>
  <c r="C4297" i="7"/>
  <c r="D4297" i="7"/>
  <c r="E4297" i="7"/>
  <c r="A3060" i="7"/>
  <c r="B3060" i="7"/>
  <c r="C3060" i="7"/>
  <c r="D3060" i="7"/>
  <c r="E3060" i="7"/>
  <c r="A3717" i="7"/>
  <c r="B3717" i="7"/>
  <c r="C3717" i="7"/>
  <c r="D3717" i="7"/>
  <c r="E3717" i="7"/>
  <c r="A524" i="7"/>
  <c r="B524" i="7"/>
  <c r="C524" i="7"/>
  <c r="D524" i="7"/>
  <c r="E524" i="7"/>
  <c r="A4077" i="7"/>
  <c r="B4077" i="7"/>
  <c r="C4077" i="7"/>
  <c r="D4077" i="7"/>
  <c r="E4077" i="7"/>
  <c r="A3482" i="7"/>
  <c r="B3482" i="7"/>
  <c r="C3482" i="7"/>
  <c r="D3482" i="7"/>
  <c r="E3482" i="7"/>
  <c r="A701" i="7"/>
  <c r="B701" i="7"/>
  <c r="C701" i="7"/>
  <c r="D701" i="7"/>
  <c r="E701" i="7"/>
  <c r="A3213" i="7"/>
  <c r="B3213" i="7"/>
  <c r="C3213" i="7"/>
  <c r="D3213" i="7"/>
  <c r="E3213" i="7"/>
  <c r="A3135" i="7"/>
  <c r="B3135" i="7"/>
  <c r="C3135" i="7"/>
  <c r="D3135" i="7"/>
  <c r="E3135" i="7"/>
  <c r="A1813" i="7"/>
  <c r="B1813" i="7"/>
  <c r="C1813" i="7"/>
  <c r="D1813" i="7"/>
  <c r="E1813" i="7"/>
  <c r="A3494" i="7"/>
  <c r="B3494" i="7"/>
  <c r="C3494" i="7"/>
  <c r="D3494" i="7"/>
  <c r="E3494" i="7"/>
  <c r="A3238" i="7"/>
  <c r="B3238" i="7"/>
  <c r="C3238" i="7"/>
  <c r="D3238" i="7"/>
  <c r="E3238" i="7"/>
  <c r="A3781" i="7"/>
  <c r="B3781" i="7"/>
  <c r="C3781" i="7"/>
  <c r="D3781" i="7"/>
  <c r="E3781" i="7"/>
  <c r="A2054" i="7"/>
  <c r="B2054" i="7"/>
  <c r="C2054" i="7"/>
  <c r="D2054" i="7"/>
  <c r="E2054" i="7"/>
  <c r="A2113" i="7"/>
  <c r="B2113" i="7"/>
  <c r="C2113" i="7"/>
  <c r="D2113" i="7"/>
  <c r="E2113" i="7"/>
  <c r="A449" i="7"/>
  <c r="B449" i="7"/>
  <c r="C449" i="7"/>
  <c r="D449" i="7"/>
  <c r="E449" i="7"/>
  <c r="A450" i="7"/>
  <c r="B450" i="7"/>
  <c r="C450" i="7"/>
  <c r="D450" i="7"/>
  <c r="E450" i="7"/>
  <c r="A3625" i="7"/>
  <c r="B3625" i="7"/>
  <c r="C3625" i="7"/>
  <c r="D3625" i="7"/>
  <c r="E3625" i="7"/>
  <c r="A1333" i="7"/>
  <c r="B1333" i="7"/>
  <c r="C1333" i="7"/>
  <c r="D1333" i="7"/>
  <c r="E1333" i="7"/>
  <c r="A3707" i="7"/>
  <c r="B3707" i="7"/>
  <c r="C3707" i="7"/>
  <c r="D3707" i="7"/>
  <c r="E3707" i="7"/>
  <c r="A1640" i="7"/>
  <c r="B1640" i="7"/>
  <c r="C1640" i="7"/>
  <c r="D1640" i="7"/>
  <c r="E1640" i="7"/>
  <c r="A3434" i="7"/>
  <c r="B3434" i="7"/>
  <c r="C3434" i="7"/>
  <c r="D3434" i="7"/>
  <c r="E3434" i="7"/>
  <c r="A379" i="7"/>
  <c r="B379" i="7"/>
  <c r="C379" i="7"/>
  <c r="D379" i="7"/>
  <c r="E379" i="7"/>
  <c r="A3468" i="7"/>
  <c r="B3468" i="7"/>
  <c r="C3468" i="7"/>
  <c r="D3468" i="7"/>
  <c r="E3468" i="7"/>
  <c r="A416" i="7"/>
  <c r="B416" i="7"/>
  <c r="C416" i="7"/>
  <c r="D416" i="7"/>
  <c r="E416" i="7"/>
  <c r="A2000" i="7"/>
  <c r="B2000" i="7"/>
  <c r="C2000" i="7"/>
  <c r="D2000" i="7"/>
  <c r="E2000" i="7"/>
  <c r="A3481" i="7"/>
  <c r="B3481" i="7"/>
  <c r="C3481" i="7"/>
  <c r="D3481" i="7"/>
  <c r="E3481" i="7"/>
  <c r="A2832" i="7"/>
  <c r="B2832" i="7"/>
  <c r="C2832" i="7"/>
  <c r="D2832" i="7"/>
  <c r="E2832" i="7"/>
  <c r="A1840" i="7"/>
  <c r="B1840" i="7"/>
  <c r="C1840" i="7"/>
  <c r="D1840" i="7"/>
  <c r="E1840" i="7"/>
  <c r="A52" i="7"/>
  <c r="B52" i="7"/>
  <c r="C52" i="7"/>
  <c r="D52" i="7"/>
  <c r="E52" i="7"/>
  <c r="A4166" i="7"/>
  <c r="B4166" i="7"/>
  <c r="C4166" i="7"/>
  <c r="D4166" i="7"/>
  <c r="E4166" i="7"/>
  <c r="A3906" i="7"/>
  <c r="B3906" i="7"/>
  <c r="C3906" i="7"/>
  <c r="D3906" i="7"/>
  <c r="E3906" i="7"/>
  <c r="A926" i="7"/>
  <c r="B926" i="7"/>
  <c r="C926" i="7"/>
  <c r="D926" i="7"/>
  <c r="E926" i="7"/>
  <c r="A2158" i="7"/>
  <c r="B2158" i="7"/>
  <c r="C2158" i="7"/>
  <c r="D2158" i="7"/>
  <c r="E2158" i="7"/>
  <c r="A2553" i="7"/>
  <c r="B2553" i="7"/>
  <c r="C2553" i="7"/>
  <c r="D2553" i="7"/>
  <c r="E2553" i="7"/>
  <c r="A1487" i="7"/>
  <c r="B1487" i="7"/>
  <c r="C1487" i="7"/>
  <c r="D1487" i="7"/>
  <c r="E1487" i="7"/>
  <c r="A133" i="7"/>
  <c r="B133" i="7"/>
  <c r="C133" i="7"/>
  <c r="D133" i="7"/>
  <c r="E133" i="7"/>
  <c r="A2445" i="7"/>
  <c r="B2445" i="7"/>
  <c r="C2445" i="7"/>
  <c r="D2445" i="7"/>
  <c r="E2445" i="7"/>
  <c r="A2128" i="7"/>
  <c r="B2128" i="7"/>
  <c r="C2128" i="7"/>
  <c r="D2128" i="7"/>
  <c r="E2128" i="7"/>
  <c r="A4366" i="7"/>
  <c r="B4366" i="7"/>
  <c r="C4366" i="7"/>
  <c r="D4366" i="7"/>
  <c r="E4366" i="7"/>
  <c r="A3964" i="7"/>
  <c r="B3964" i="7"/>
  <c r="C3964" i="7"/>
  <c r="D3964" i="7"/>
  <c r="E3964" i="7"/>
  <c r="A2298" i="7"/>
  <c r="B2298" i="7"/>
  <c r="C2298" i="7"/>
  <c r="D2298" i="7"/>
  <c r="E2298" i="7"/>
  <c r="A2916" i="7"/>
  <c r="B2916" i="7"/>
  <c r="C2916" i="7"/>
  <c r="D2916" i="7"/>
  <c r="E2916" i="7"/>
  <c r="A4042" i="7"/>
  <c r="B4042" i="7"/>
  <c r="C4042" i="7"/>
  <c r="D4042" i="7"/>
  <c r="E4042" i="7"/>
  <c r="A3488" i="7"/>
  <c r="B3488" i="7"/>
  <c r="C3488" i="7"/>
  <c r="D3488" i="7"/>
  <c r="E3488" i="7"/>
  <c r="A714" i="7"/>
  <c r="B714" i="7"/>
  <c r="C714" i="7"/>
  <c r="D714" i="7"/>
  <c r="E714" i="7"/>
  <c r="A1885" i="7"/>
  <c r="B1885" i="7"/>
  <c r="C1885" i="7"/>
  <c r="D1885" i="7"/>
  <c r="E1885" i="7"/>
  <c r="A2684" i="7"/>
  <c r="B2684" i="7"/>
  <c r="C2684" i="7"/>
  <c r="D2684" i="7"/>
  <c r="E2684" i="7"/>
  <c r="A1689" i="7"/>
  <c r="B1689" i="7"/>
  <c r="C1689" i="7"/>
  <c r="D1689" i="7"/>
  <c r="E1689" i="7"/>
  <c r="A1254" i="7"/>
  <c r="B1254" i="7"/>
  <c r="C1254" i="7"/>
  <c r="D1254" i="7"/>
  <c r="E1254" i="7"/>
  <c r="A2444" i="7"/>
  <c r="B2444" i="7"/>
  <c r="C2444" i="7"/>
  <c r="D2444" i="7"/>
  <c r="E2444" i="7"/>
  <c r="A691" i="7"/>
  <c r="B691" i="7"/>
  <c r="C691" i="7"/>
  <c r="D691" i="7"/>
  <c r="E691" i="7"/>
  <c r="A2145" i="7"/>
  <c r="B2145" i="7"/>
  <c r="C2145" i="7"/>
  <c r="D2145" i="7"/>
  <c r="E2145" i="7"/>
  <c r="A1894" i="7"/>
  <c r="B1894" i="7"/>
  <c r="C1894" i="7"/>
  <c r="D1894" i="7"/>
  <c r="E1894" i="7"/>
  <c r="A3852" i="7"/>
  <c r="B3852" i="7"/>
  <c r="C3852" i="7"/>
  <c r="D3852" i="7"/>
  <c r="E3852" i="7"/>
  <c r="A1276" i="7"/>
  <c r="B1276" i="7"/>
  <c r="C1276" i="7"/>
  <c r="D1276" i="7"/>
  <c r="E1276" i="7"/>
  <c r="A1327" i="7"/>
  <c r="B1327" i="7"/>
  <c r="C1327" i="7"/>
  <c r="D1327" i="7"/>
  <c r="E1327" i="7"/>
  <c r="A3360" i="7"/>
  <c r="B3360" i="7"/>
  <c r="C3360" i="7"/>
  <c r="D3360" i="7"/>
  <c r="E3360" i="7"/>
  <c r="A1326" i="7"/>
  <c r="B1326" i="7"/>
  <c r="C1326" i="7"/>
  <c r="D1326" i="7"/>
  <c r="E1326" i="7"/>
  <c r="A1350" i="7"/>
  <c r="B1350" i="7"/>
  <c r="C1350" i="7"/>
  <c r="D1350" i="7"/>
  <c r="E1350" i="7"/>
  <c r="A3359" i="7"/>
  <c r="B3359" i="7"/>
  <c r="C3359" i="7"/>
  <c r="D3359" i="7"/>
  <c r="E3359" i="7"/>
  <c r="A2170" i="7"/>
  <c r="B2170" i="7"/>
  <c r="C2170" i="7"/>
  <c r="D2170" i="7"/>
  <c r="E2170" i="7"/>
  <c r="A3691" i="7"/>
  <c r="B3691" i="7"/>
  <c r="C3691" i="7"/>
  <c r="D3691" i="7"/>
  <c r="E3691" i="7"/>
  <c r="A3692" i="7"/>
  <c r="B3692" i="7"/>
  <c r="C3692" i="7"/>
  <c r="D3692" i="7"/>
  <c r="E3692" i="7"/>
  <c r="A2732" i="7"/>
  <c r="B2732" i="7"/>
  <c r="C2732" i="7"/>
  <c r="D2732" i="7"/>
  <c r="E2732" i="7"/>
  <c r="A3112" i="7"/>
  <c r="B3112" i="7"/>
  <c r="C3112" i="7"/>
  <c r="D3112" i="7"/>
  <c r="E3112" i="7"/>
  <c r="A2351" i="7"/>
  <c r="B2351" i="7"/>
  <c r="C2351" i="7"/>
  <c r="D2351" i="7"/>
  <c r="E2351" i="7"/>
  <c r="A4284" i="7"/>
  <c r="B4284" i="7"/>
  <c r="C4284" i="7"/>
  <c r="D4284" i="7"/>
  <c r="E4284" i="7"/>
  <c r="A2669" i="7"/>
  <c r="B2669" i="7"/>
  <c r="C2669" i="7"/>
  <c r="D2669" i="7"/>
  <c r="E2669" i="7"/>
  <c r="A3588" i="7"/>
  <c r="B3588" i="7"/>
  <c r="C3588" i="7"/>
  <c r="D3588" i="7"/>
  <c r="E3588" i="7"/>
  <c r="A870" i="7"/>
  <c r="B870" i="7"/>
  <c r="C870" i="7"/>
  <c r="D870" i="7"/>
  <c r="E870" i="7"/>
  <c r="A4255" i="7"/>
  <c r="B4255" i="7"/>
  <c r="C4255" i="7"/>
  <c r="D4255" i="7"/>
  <c r="E4255" i="7"/>
  <c r="A4380" i="7"/>
  <c r="B4380" i="7"/>
  <c r="C4380" i="7"/>
  <c r="D4380" i="7"/>
  <c r="E4380" i="7"/>
  <c r="A1993" i="7"/>
  <c r="B1993" i="7"/>
  <c r="C1993" i="7"/>
  <c r="D1993" i="7"/>
  <c r="E1993" i="7"/>
  <c r="A3763" i="7"/>
  <c r="B3763" i="7"/>
  <c r="C3763" i="7"/>
  <c r="D3763" i="7"/>
  <c r="E3763" i="7"/>
  <c r="A3171" i="7"/>
  <c r="B3171" i="7"/>
  <c r="C3171" i="7"/>
  <c r="D3171" i="7"/>
  <c r="E3171" i="7"/>
  <c r="A3883" i="7"/>
  <c r="B3883" i="7"/>
  <c r="C3883" i="7"/>
  <c r="D3883" i="7"/>
  <c r="E3883" i="7"/>
  <c r="A4004" i="7"/>
  <c r="B4004" i="7"/>
  <c r="C4004" i="7"/>
  <c r="D4004" i="7"/>
  <c r="E4004" i="7"/>
  <c r="A3791" i="7"/>
  <c r="B3791" i="7"/>
  <c r="C3791" i="7"/>
  <c r="D3791" i="7"/>
  <c r="E3791" i="7"/>
  <c r="A3109" i="7"/>
  <c r="B3109" i="7"/>
  <c r="C3109" i="7"/>
  <c r="D3109" i="7"/>
  <c r="E3109" i="7"/>
  <c r="A975" i="7"/>
  <c r="B975" i="7"/>
  <c r="C975" i="7"/>
  <c r="D975" i="7"/>
  <c r="E975" i="7"/>
  <c r="A2593" i="7"/>
  <c r="B2593" i="7"/>
  <c r="C2593" i="7"/>
  <c r="D2593" i="7"/>
  <c r="E2593" i="7"/>
  <c r="A3561" i="7"/>
  <c r="B3561" i="7"/>
  <c r="C3561" i="7"/>
  <c r="D3561" i="7"/>
  <c r="E3561" i="7"/>
  <c r="A1872" i="7"/>
  <c r="B1872" i="7"/>
  <c r="C1872" i="7"/>
  <c r="D1872" i="7"/>
  <c r="E1872" i="7"/>
  <c r="A2758" i="7"/>
  <c r="B2758" i="7"/>
  <c r="C2758" i="7"/>
  <c r="D2758" i="7"/>
  <c r="E2758" i="7"/>
  <c r="A326" i="7"/>
  <c r="B326" i="7"/>
  <c r="C326" i="7"/>
  <c r="D326" i="7"/>
  <c r="E326" i="7"/>
  <c r="A2754" i="7"/>
  <c r="B2754" i="7"/>
  <c r="C2754" i="7"/>
  <c r="D2754" i="7"/>
  <c r="E2754" i="7"/>
  <c r="A4184" i="7"/>
  <c r="B4184" i="7"/>
  <c r="C4184" i="7"/>
  <c r="D4184" i="7"/>
  <c r="E4184" i="7"/>
  <c r="A3989" i="7"/>
  <c r="B3989" i="7"/>
  <c r="C3989" i="7"/>
  <c r="D3989" i="7"/>
  <c r="E3989" i="7"/>
  <c r="A259" i="7"/>
  <c r="B259" i="7"/>
  <c r="C259" i="7"/>
  <c r="D259" i="7"/>
  <c r="E259" i="7"/>
  <c r="A300" i="7"/>
  <c r="B300" i="7"/>
  <c r="C300" i="7"/>
  <c r="D300" i="7"/>
  <c r="E300" i="7"/>
  <c r="A633" i="7"/>
  <c r="B633" i="7"/>
  <c r="C633" i="7"/>
  <c r="D633" i="7"/>
  <c r="E633" i="7"/>
  <c r="A3927" i="7"/>
  <c r="B3927" i="7"/>
  <c r="C3927" i="7"/>
  <c r="D3927" i="7"/>
  <c r="E3927" i="7"/>
  <c r="A1853" i="7"/>
  <c r="B1853" i="7"/>
  <c r="C1853" i="7"/>
  <c r="D1853" i="7"/>
  <c r="E1853" i="7"/>
  <c r="A3084" i="7"/>
  <c r="B3084" i="7"/>
  <c r="C3084" i="7"/>
  <c r="D3084" i="7"/>
  <c r="E3084" i="7"/>
  <c r="A2457" i="7"/>
  <c r="B2457" i="7"/>
  <c r="C2457" i="7"/>
  <c r="D2457" i="7"/>
  <c r="E2457" i="7"/>
  <c r="A1967" i="7"/>
  <c r="B1967" i="7"/>
  <c r="C1967" i="7"/>
  <c r="D1967" i="7"/>
  <c r="E1967" i="7"/>
  <c r="A2237" i="7"/>
  <c r="B2237" i="7"/>
  <c r="C2237" i="7"/>
  <c r="D2237" i="7"/>
  <c r="E2237" i="7"/>
  <c r="A2226" i="7"/>
  <c r="B2226" i="7"/>
  <c r="C2226" i="7"/>
  <c r="D2226" i="7"/>
  <c r="E2226" i="7"/>
  <c r="A965" i="7"/>
  <c r="B965" i="7"/>
  <c r="C965" i="7"/>
  <c r="D965" i="7"/>
  <c r="E965" i="7"/>
  <c r="A1400" i="7"/>
  <c r="B1400" i="7"/>
  <c r="C1400" i="7"/>
  <c r="D1400" i="7"/>
  <c r="E1400" i="7"/>
  <c r="A4098" i="7"/>
  <c r="B4098" i="7"/>
  <c r="C4098" i="7"/>
  <c r="D4098" i="7"/>
  <c r="E4098" i="7"/>
  <c r="A234" i="7"/>
  <c r="B234" i="7"/>
  <c r="C234" i="7"/>
  <c r="D234" i="7"/>
  <c r="E234" i="7"/>
  <c r="A1915" i="7"/>
  <c r="B1915" i="7"/>
  <c r="C1915" i="7"/>
  <c r="D1915" i="7"/>
  <c r="E1915" i="7"/>
  <c r="A1309" i="7"/>
  <c r="B1309" i="7"/>
  <c r="C1309" i="7"/>
  <c r="D1309" i="7"/>
  <c r="E1309" i="7"/>
  <c r="A1417" i="7"/>
  <c r="B1417" i="7"/>
  <c r="C1417" i="7"/>
  <c r="D1417" i="7"/>
  <c r="E1417" i="7"/>
  <c r="A2034" i="7"/>
  <c r="B2034" i="7"/>
  <c r="C2034" i="7"/>
  <c r="D2034" i="7"/>
  <c r="E2034" i="7"/>
  <c r="A3311" i="7"/>
  <c r="B3311" i="7"/>
  <c r="C3311" i="7"/>
  <c r="D3311" i="7"/>
  <c r="E3311" i="7"/>
  <c r="A2786" i="7"/>
  <c r="B2786" i="7"/>
  <c r="C2786" i="7"/>
  <c r="D2786" i="7"/>
  <c r="E2786" i="7"/>
  <c r="A3485" i="7"/>
  <c r="B3485" i="7"/>
  <c r="C3485" i="7"/>
  <c r="D3485" i="7"/>
  <c r="E3485" i="7"/>
  <c r="A2530" i="7"/>
  <c r="B2530" i="7"/>
  <c r="C2530" i="7"/>
  <c r="D2530" i="7"/>
  <c r="E2530" i="7"/>
  <c r="A1906" i="7"/>
  <c r="B1906" i="7"/>
  <c r="C1906" i="7"/>
  <c r="D1906" i="7"/>
  <c r="E1906" i="7"/>
  <c r="A3690" i="7"/>
  <c r="B3690" i="7"/>
  <c r="C3690" i="7"/>
  <c r="D3690" i="7"/>
  <c r="E3690" i="7"/>
  <c r="A4187" i="7"/>
  <c r="B4187" i="7"/>
  <c r="C4187" i="7"/>
  <c r="D4187" i="7"/>
  <c r="E4187" i="7"/>
  <c r="A3423" i="7"/>
  <c r="B3423" i="7"/>
  <c r="C3423" i="7"/>
  <c r="D3423" i="7"/>
  <c r="E3423" i="7"/>
  <c r="A54" i="7"/>
  <c r="B54" i="7"/>
  <c r="C54" i="7"/>
  <c r="D54" i="7"/>
  <c r="E54" i="7"/>
  <c r="A2183" i="7"/>
  <c r="B2183" i="7"/>
  <c r="C2183" i="7"/>
  <c r="D2183" i="7"/>
  <c r="E2183" i="7"/>
  <c r="A2594" i="7"/>
  <c r="B2594" i="7"/>
  <c r="C2594" i="7"/>
  <c r="D2594" i="7"/>
  <c r="E2594" i="7"/>
  <c r="A1779" i="7"/>
  <c r="B1779" i="7"/>
  <c r="C1779" i="7"/>
  <c r="D1779" i="7"/>
  <c r="E1779" i="7"/>
  <c r="A1413" i="7"/>
  <c r="B1413" i="7"/>
  <c r="C1413" i="7"/>
  <c r="D1413" i="7"/>
  <c r="E1413" i="7"/>
  <c r="A567" i="7"/>
  <c r="B567" i="7"/>
  <c r="C567" i="7"/>
  <c r="D567" i="7"/>
  <c r="E567" i="7"/>
  <c r="A1659" i="7"/>
  <c r="B1659" i="7"/>
  <c r="C1659" i="7"/>
  <c r="D1659" i="7"/>
  <c r="E1659" i="7"/>
  <c r="A1242" i="7"/>
  <c r="B1242" i="7"/>
  <c r="C1242" i="7"/>
  <c r="D1242" i="7"/>
  <c r="E1242" i="7"/>
  <c r="A3182" i="7"/>
  <c r="B3182" i="7"/>
  <c r="C3182" i="7"/>
  <c r="D3182" i="7"/>
  <c r="E3182" i="7"/>
  <c r="A658" i="7"/>
  <c r="B658" i="7"/>
  <c r="C658" i="7"/>
  <c r="D658" i="7"/>
  <c r="E658" i="7"/>
  <c r="A3149" i="7"/>
  <c r="B3149" i="7"/>
  <c r="C3149" i="7"/>
  <c r="D3149" i="7"/>
  <c r="E3149" i="7"/>
  <c r="A376" i="7"/>
  <c r="B376" i="7"/>
  <c r="C376" i="7"/>
  <c r="D376" i="7"/>
  <c r="E376" i="7"/>
  <c r="A2527" i="7"/>
  <c r="B2527" i="7"/>
  <c r="C2527" i="7"/>
  <c r="D2527" i="7"/>
  <c r="E2527" i="7"/>
  <c r="A2331" i="7"/>
  <c r="B2331" i="7"/>
  <c r="C2331" i="7"/>
  <c r="D2331" i="7"/>
  <c r="E2331" i="7"/>
  <c r="A4051" i="7"/>
  <c r="B4051" i="7"/>
  <c r="C4051" i="7"/>
  <c r="D4051" i="7"/>
  <c r="E4051" i="7"/>
  <c r="A628" i="7"/>
  <c r="B628" i="7"/>
  <c r="C628" i="7"/>
  <c r="D628" i="7"/>
  <c r="E628" i="7"/>
  <c r="A2063" i="7"/>
  <c r="B2063" i="7"/>
  <c r="C2063" i="7"/>
  <c r="D2063" i="7"/>
  <c r="E2063" i="7"/>
  <c r="A2062" i="7"/>
  <c r="B2062" i="7"/>
  <c r="C2062" i="7"/>
  <c r="D2062" i="7"/>
  <c r="E2062" i="7"/>
  <c r="A1464" i="7"/>
  <c r="B1464" i="7"/>
  <c r="C1464" i="7"/>
  <c r="D1464" i="7"/>
  <c r="E1464" i="7"/>
  <c r="A9" i="7"/>
  <c r="B9" i="7"/>
  <c r="C9" i="7"/>
  <c r="D9" i="7"/>
  <c r="E9" i="7"/>
  <c r="A810" i="7"/>
  <c r="B810" i="7"/>
  <c r="C810" i="7"/>
  <c r="D810" i="7"/>
  <c r="E810" i="7"/>
  <c r="A4262" i="7"/>
  <c r="B4262" i="7"/>
  <c r="C4262" i="7"/>
  <c r="D4262" i="7"/>
  <c r="E4262" i="7"/>
  <c r="A1585" i="7"/>
  <c r="B1585" i="7"/>
  <c r="C1585" i="7"/>
  <c r="D1585" i="7"/>
  <c r="E1585" i="7"/>
  <c r="A1373" i="7"/>
  <c r="B1373" i="7"/>
  <c r="C1373" i="7"/>
  <c r="D1373" i="7"/>
  <c r="E1373" i="7"/>
  <c r="A4227" i="7"/>
  <c r="B4227" i="7"/>
  <c r="C4227" i="7"/>
  <c r="D4227" i="7"/>
  <c r="E4227" i="7"/>
  <c r="A3524" i="7"/>
  <c r="B3524" i="7"/>
  <c r="C3524" i="7"/>
  <c r="D3524" i="7"/>
  <c r="E3524" i="7"/>
  <c r="A2458" i="7"/>
  <c r="B2458" i="7"/>
  <c r="C2458" i="7"/>
  <c r="D2458" i="7"/>
  <c r="E2458" i="7"/>
  <c r="A878" i="7"/>
  <c r="B878" i="7"/>
  <c r="C878" i="7"/>
  <c r="D878" i="7"/>
  <c r="E878" i="7"/>
  <c r="A4335" i="7"/>
  <c r="B4335" i="7"/>
  <c r="C4335" i="7"/>
  <c r="D4335" i="7"/>
  <c r="E4335" i="7"/>
  <c r="A2846" i="7"/>
  <c r="B2846" i="7"/>
  <c r="C2846" i="7"/>
  <c r="D2846" i="7"/>
  <c r="E2846" i="7"/>
  <c r="A4334" i="7"/>
  <c r="B4334" i="7"/>
  <c r="C4334" i="7"/>
  <c r="D4334" i="7"/>
  <c r="E4334" i="7"/>
  <c r="A2098" i="7"/>
  <c r="B2098" i="7"/>
  <c r="C2098" i="7"/>
  <c r="D2098" i="7"/>
  <c r="E2098" i="7"/>
  <c r="A3733" i="7"/>
  <c r="B3733" i="7"/>
  <c r="C3733" i="7"/>
  <c r="D3733" i="7"/>
  <c r="E3733" i="7"/>
  <c r="A158" i="7"/>
  <c r="B158" i="7"/>
  <c r="C158" i="7"/>
  <c r="D158" i="7"/>
  <c r="E158" i="7"/>
  <c r="A4123" i="7"/>
  <c r="B4123" i="7"/>
  <c r="C4123" i="7"/>
  <c r="D4123" i="7"/>
  <c r="E4123" i="7"/>
  <c r="A3228" i="7"/>
  <c r="B3228" i="7"/>
  <c r="C3228" i="7"/>
  <c r="D3228" i="7"/>
  <c r="E3228" i="7"/>
  <c r="A4031" i="7"/>
  <c r="B4031" i="7"/>
  <c r="C4031" i="7"/>
  <c r="D4031" i="7"/>
  <c r="E4031" i="7"/>
  <c r="A1886" i="7"/>
  <c r="B1886" i="7"/>
  <c r="C1886" i="7"/>
  <c r="D1886" i="7"/>
  <c r="E1886" i="7"/>
  <c r="A541" i="7"/>
  <c r="B541" i="7"/>
  <c r="C541" i="7"/>
  <c r="D541" i="7"/>
  <c r="E541" i="7"/>
  <c r="A729" i="7"/>
  <c r="B729" i="7"/>
  <c r="C729" i="7"/>
  <c r="D729" i="7"/>
  <c r="E729" i="7"/>
  <c r="A728" i="7"/>
  <c r="B728" i="7"/>
  <c r="C728" i="7"/>
  <c r="D728" i="7"/>
  <c r="E728" i="7"/>
  <c r="A3640" i="7"/>
  <c r="B3640" i="7"/>
  <c r="C3640" i="7"/>
  <c r="D3640" i="7"/>
  <c r="E3640" i="7"/>
  <c r="A343" i="7"/>
  <c r="B343" i="7"/>
  <c r="C343" i="7"/>
  <c r="D343" i="7"/>
  <c r="E343" i="7"/>
  <c r="A727" i="7"/>
  <c r="B727" i="7"/>
  <c r="C727" i="7"/>
  <c r="D727" i="7"/>
  <c r="E727" i="7"/>
  <c r="A3350" i="7"/>
  <c r="B3350" i="7"/>
  <c r="C3350" i="7"/>
  <c r="D3350" i="7"/>
  <c r="E3350" i="7"/>
  <c r="A2626" i="7"/>
  <c r="B2626" i="7"/>
  <c r="C2626" i="7"/>
  <c r="D2626" i="7"/>
  <c r="E2626" i="7"/>
  <c r="A3680" i="7"/>
  <c r="B3680" i="7"/>
  <c r="C3680" i="7"/>
  <c r="D3680" i="7"/>
  <c r="E3680" i="7"/>
  <c r="A4276" i="7"/>
  <c r="B4276" i="7"/>
  <c r="C4276" i="7"/>
  <c r="D4276" i="7"/>
  <c r="E4276" i="7"/>
  <c r="A44" i="7"/>
  <c r="B44" i="7"/>
  <c r="C44" i="7"/>
  <c r="D44" i="7"/>
  <c r="E44" i="7"/>
  <c r="A653" i="7"/>
  <c r="B653" i="7"/>
  <c r="C653" i="7"/>
  <c r="D653" i="7"/>
  <c r="E653" i="7"/>
  <c r="A1869" i="7"/>
  <c r="B1869" i="7"/>
  <c r="C1869" i="7"/>
  <c r="D1869" i="7"/>
  <c r="E1869" i="7"/>
  <c r="A4141" i="7"/>
  <c r="B4141" i="7"/>
  <c r="C4141" i="7"/>
  <c r="D4141" i="7"/>
  <c r="E4141" i="7"/>
  <c r="A3477" i="7"/>
  <c r="B3477" i="7"/>
  <c r="C3477" i="7"/>
  <c r="D3477" i="7"/>
  <c r="E3477" i="7"/>
  <c r="A15" i="7"/>
  <c r="B15" i="7"/>
  <c r="C15" i="7"/>
  <c r="D15" i="7"/>
  <c r="E15" i="7"/>
  <c r="A2977" i="7"/>
  <c r="B2977" i="7"/>
  <c r="C2977" i="7"/>
  <c r="D2977" i="7"/>
  <c r="E2977" i="7"/>
  <c r="A977" i="7"/>
  <c r="B977" i="7"/>
  <c r="C977" i="7"/>
  <c r="D977" i="7"/>
  <c r="E977" i="7"/>
  <c r="A2277" i="7"/>
  <c r="B2277" i="7"/>
  <c r="C2277" i="7"/>
  <c r="D2277" i="7"/>
  <c r="E2277" i="7"/>
  <c r="A2013" i="7"/>
  <c r="B2013" i="7"/>
  <c r="C2013" i="7"/>
  <c r="D2013" i="7"/>
  <c r="E2013" i="7"/>
  <c r="A1568" i="7"/>
  <c r="B1568" i="7"/>
  <c r="C1568" i="7"/>
  <c r="D1568" i="7"/>
  <c r="E1568" i="7"/>
  <c r="A4215" i="7"/>
  <c r="B4215" i="7"/>
  <c r="C4215" i="7"/>
  <c r="D4215" i="7"/>
  <c r="E4215" i="7"/>
  <c r="A1703" i="7"/>
  <c r="B1703" i="7"/>
  <c r="C1703" i="7"/>
  <c r="D1703" i="7"/>
  <c r="E1703" i="7"/>
  <c r="A3395" i="7"/>
  <c r="B3395" i="7"/>
  <c r="C3395" i="7"/>
  <c r="D3395" i="7"/>
  <c r="E3395" i="7"/>
  <c r="A2236" i="7"/>
  <c r="B2236" i="7"/>
  <c r="C2236" i="7"/>
  <c r="D2236" i="7"/>
  <c r="E2236" i="7"/>
  <c r="A310" i="7"/>
  <c r="B310" i="7"/>
  <c r="C310" i="7"/>
  <c r="D310" i="7"/>
  <c r="E310" i="7"/>
  <c r="A616" i="7"/>
  <c r="B616" i="7"/>
  <c r="C616" i="7"/>
  <c r="D616" i="7"/>
  <c r="E616" i="7"/>
  <c r="A228" i="7"/>
  <c r="B228" i="7"/>
  <c r="C228" i="7"/>
  <c r="D228" i="7"/>
  <c r="E228" i="7"/>
  <c r="A624" i="7"/>
  <c r="B624" i="7"/>
  <c r="C624" i="7"/>
  <c r="D624" i="7"/>
  <c r="E624" i="7"/>
  <c r="A4314" i="7"/>
  <c r="B4314" i="7"/>
  <c r="C4314" i="7"/>
  <c r="D4314" i="7"/>
  <c r="E4314" i="7"/>
  <c r="A4341" i="7"/>
  <c r="B4341" i="7"/>
  <c r="C4341" i="7"/>
  <c r="D4341" i="7"/>
  <c r="E4341" i="7"/>
  <c r="A3601" i="7"/>
  <c r="B3601" i="7"/>
  <c r="C3601" i="7"/>
  <c r="D3601" i="7"/>
  <c r="E3601" i="7"/>
  <c r="A684" i="7"/>
  <c r="B684" i="7"/>
  <c r="C684" i="7"/>
  <c r="D684" i="7"/>
  <c r="E684" i="7"/>
  <c r="A6" i="7"/>
  <c r="B6" i="7"/>
  <c r="C6" i="7"/>
  <c r="D6" i="7"/>
  <c r="E6" i="7"/>
  <c r="A3973" i="7"/>
  <c r="B3973" i="7"/>
  <c r="C3973" i="7"/>
  <c r="D3973" i="7"/>
  <c r="E3973" i="7"/>
  <c r="A3771" i="7"/>
  <c r="B3771" i="7"/>
  <c r="C3771" i="7"/>
  <c r="D3771" i="7"/>
  <c r="E3771" i="7"/>
  <c r="A3217" i="7"/>
  <c r="B3217" i="7"/>
  <c r="C3217" i="7"/>
  <c r="D3217" i="7"/>
  <c r="E3217" i="7"/>
  <c r="A3130" i="7"/>
  <c r="B3130" i="7"/>
  <c r="C3130" i="7"/>
  <c r="D3130" i="7"/>
  <c r="E3130" i="7"/>
  <c r="A3966" i="7"/>
  <c r="B3966" i="7"/>
  <c r="C3966" i="7"/>
  <c r="D3966" i="7"/>
  <c r="E3966" i="7"/>
  <c r="A2612" i="7"/>
  <c r="B2612" i="7"/>
  <c r="C2612" i="7"/>
  <c r="D2612" i="7"/>
  <c r="E2612" i="7"/>
  <c r="A3476" i="7"/>
  <c r="B3476" i="7"/>
  <c r="C3476" i="7"/>
  <c r="D3476" i="7"/>
  <c r="E3476" i="7"/>
  <c r="A1724" i="7"/>
  <c r="B1724" i="7"/>
  <c r="C1724" i="7"/>
  <c r="D1724" i="7"/>
  <c r="E1724" i="7"/>
  <c r="A2742" i="7"/>
  <c r="B2742" i="7"/>
  <c r="C2742" i="7"/>
  <c r="D2742" i="7"/>
  <c r="E2742" i="7"/>
  <c r="A4103" i="7"/>
  <c r="B4103" i="7"/>
  <c r="C4103" i="7"/>
  <c r="D4103" i="7"/>
  <c r="E4103" i="7"/>
  <c r="A1097" i="7"/>
  <c r="B1097" i="7"/>
  <c r="C1097" i="7"/>
  <c r="D1097" i="7"/>
  <c r="E1097" i="7"/>
  <c r="A2890" i="7"/>
  <c r="B2890" i="7"/>
  <c r="C2890" i="7"/>
  <c r="D2890" i="7"/>
  <c r="E2890" i="7"/>
  <c r="A3127" i="7"/>
  <c r="B3127" i="7"/>
  <c r="C3127" i="7"/>
  <c r="D3127" i="7"/>
  <c r="E3127" i="7"/>
  <c r="A2571" i="7"/>
  <c r="B2571" i="7"/>
  <c r="C2571" i="7"/>
  <c r="D2571" i="7"/>
  <c r="E2571" i="7"/>
  <c r="A2956" i="7"/>
  <c r="B2956" i="7"/>
  <c r="C2956" i="7"/>
  <c r="D2956" i="7"/>
  <c r="E2956" i="7"/>
  <c r="A2955" i="7"/>
  <c r="B2955" i="7"/>
  <c r="C2955" i="7"/>
  <c r="D2955" i="7"/>
  <c r="E2955" i="7"/>
  <c r="A1019" i="7"/>
  <c r="B1019" i="7"/>
  <c r="C1019" i="7"/>
  <c r="D1019" i="7"/>
  <c r="E1019" i="7"/>
  <c r="A1376" i="7"/>
  <c r="B1376" i="7"/>
  <c r="C1376" i="7"/>
  <c r="D1376" i="7"/>
  <c r="E1376" i="7"/>
  <c r="A2102" i="7"/>
  <c r="B2102" i="7"/>
  <c r="C2102" i="7"/>
  <c r="D2102" i="7"/>
  <c r="E2102" i="7"/>
  <c r="A4021" i="7"/>
  <c r="B4021" i="7"/>
  <c r="C4021" i="7"/>
  <c r="D4021" i="7"/>
  <c r="E4021" i="7"/>
  <c r="A2370" i="7"/>
  <c r="B2370" i="7"/>
  <c r="C2370" i="7"/>
  <c r="D2370" i="7"/>
  <c r="E2370" i="7"/>
  <c r="A2239" i="7"/>
  <c r="B2239" i="7"/>
  <c r="C2239" i="7"/>
  <c r="D2239" i="7"/>
  <c r="E2239" i="7"/>
  <c r="A3871" i="7"/>
  <c r="B3871" i="7"/>
  <c r="C3871" i="7"/>
  <c r="D3871" i="7"/>
  <c r="E3871" i="7"/>
  <c r="A3570" i="7"/>
  <c r="B3570" i="7"/>
  <c r="C3570" i="7"/>
  <c r="D3570" i="7"/>
  <c r="E3570" i="7"/>
  <c r="A2238" i="7"/>
  <c r="B2238" i="7"/>
  <c r="C2238" i="7"/>
  <c r="D2238" i="7"/>
  <c r="E2238" i="7"/>
  <c r="A3569" i="7"/>
  <c r="B3569" i="7"/>
  <c r="C3569" i="7"/>
  <c r="D3569" i="7"/>
  <c r="E3569" i="7"/>
  <c r="A3175" i="7"/>
  <c r="B3175" i="7"/>
  <c r="C3175" i="7"/>
  <c r="D3175" i="7"/>
  <c r="E3175" i="7"/>
  <c r="A3745" i="7"/>
  <c r="B3745" i="7"/>
  <c r="C3745" i="7"/>
  <c r="D3745" i="7"/>
  <c r="E3745" i="7"/>
  <c r="A3980" i="7"/>
  <c r="B3980" i="7"/>
  <c r="C3980" i="7"/>
  <c r="D3980" i="7"/>
  <c r="E3980" i="7"/>
  <c r="A3160" i="7"/>
  <c r="B3160" i="7"/>
  <c r="C3160" i="7"/>
  <c r="D3160" i="7"/>
  <c r="E3160" i="7"/>
  <c r="A4009" i="7"/>
  <c r="B4009" i="7"/>
  <c r="C4009" i="7"/>
  <c r="D4009" i="7"/>
  <c r="E4009" i="7"/>
  <c r="A605" i="7"/>
  <c r="B605" i="7"/>
  <c r="C605" i="7"/>
  <c r="D605" i="7"/>
  <c r="E605" i="7"/>
  <c r="A1139" i="7"/>
  <c r="B1139" i="7"/>
  <c r="C1139" i="7"/>
  <c r="D1139" i="7"/>
  <c r="E1139" i="7"/>
  <c r="A3933" i="7"/>
  <c r="B3933" i="7"/>
  <c r="C3933" i="7"/>
  <c r="D3933" i="7"/>
  <c r="E3933" i="7"/>
  <c r="A1952" i="7"/>
  <c r="B1952" i="7"/>
  <c r="C1952" i="7"/>
  <c r="D1952" i="7"/>
  <c r="E1952" i="7"/>
  <c r="A111" i="7"/>
  <c r="B111" i="7"/>
  <c r="C111" i="7"/>
  <c r="D111" i="7"/>
  <c r="E111" i="7"/>
  <c r="A1406" i="7"/>
  <c r="B1406" i="7"/>
  <c r="C1406" i="7"/>
  <c r="D1406" i="7"/>
  <c r="E1406" i="7"/>
  <c r="A140" i="7"/>
  <c r="B140" i="7"/>
  <c r="C140" i="7"/>
  <c r="D140" i="7"/>
  <c r="E140" i="7"/>
  <c r="A4173" i="7"/>
  <c r="B4173" i="7"/>
  <c r="C4173" i="7"/>
  <c r="D4173" i="7"/>
  <c r="E4173" i="7"/>
  <c r="A56" i="7"/>
  <c r="B56" i="7"/>
  <c r="C56" i="7"/>
  <c r="D56" i="7"/>
  <c r="E56" i="7"/>
  <c r="A2440" i="7"/>
  <c r="B2440" i="7"/>
  <c r="C2440" i="7"/>
  <c r="D2440" i="7"/>
  <c r="E2440" i="7"/>
  <c r="A1852" i="7"/>
  <c r="B1852" i="7"/>
  <c r="C1852" i="7"/>
  <c r="D1852" i="7"/>
  <c r="E1852" i="7"/>
  <c r="A4197" i="7"/>
  <c r="B4197" i="7"/>
  <c r="C4197" i="7"/>
  <c r="D4197" i="7"/>
  <c r="E4197" i="7"/>
  <c r="A4198" i="7"/>
  <c r="B4198" i="7"/>
  <c r="C4198" i="7"/>
  <c r="D4198" i="7"/>
  <c r="E4198" i="7"/>
  <c r="A3595" i="7"/>
  <c r="B3595" i="7"/>
  <c r="C3595" i="7"/>
  <c r="D3595" i="7"/>
  <c r="E3595" i="7"/>
  <c r="A1471" i="7"/>
  <c r="B1471" i="7"/>
  <c r="C1471" i="7"/>
  <c r="D1471" i="7"/>
  <c r="E1471" i="7"/>
  <c r="A3314" i="7"/>
  <c r="B3314" i="7"/>
  <c r="C3314" i="7"/>
  <c r="D3314" i="7"/>
  <c r="E3314" i="7"/>
  <c r="A962" i="7"/>
  <c r="B962" i="7"/>
  <c r="C962" i="7"/>
  <c r="D962" i="7"/>
  <c r="E962" i="7"/>
  <c r="A1410" i="7"/>
  <c r="B1410" i="7"/>
  <c r="C1410" i="7"/>
  <c r="D1410" i="7"/>
  <c r="E1410" i="7"/>
  <c r="A4191" i="7"/>
  <c r="B4191" i="7"/>
  <c r="C4191" i="7"/>
  <c r="D4191" i="7"/>
  <c r="E4191" i="7"/>
  <c r="A391" i="7"/>
  <c r="B391" i="7"/>
  <c r="C391" i="7"/>
  <c r="D391" i="7"/>
  <c r="E391" i="7"/>
  <c r="A3483" i="7"/>
  <c r="B3483" i="7"/>
  <c r="C3483" i="7"/>
  <c r="D3483" i="7"/>
  <c r="E3483" i="7"/>
  <c r="A1667" i="7"/>
  <c r="B1667" i="7"/>
  <c r="C1667" i="7"/>
  <c r="D1667" i="7"/>
  <c r="E1667" i="7"/>
  <c r="A715" i="7"/>
  <c r="B715" i="7"/>
  <c r="C715" i="7"/>
  <c r="D715" i="7"/>
  <c r="E715" i="7"/>
  <c r="A1319" i="7"/>
  <c r="B1319" i="7"/>
  <c r="C1319" i="7"/>
  <c r="D1319" i="7"/>
  <c r="E1319" i="7"/>
  <c r="A3471" i="7"/>
  <c r="B3471" i="7"/>
  <c r="C3471" i="7"/>
  <c r="D3471" i="7"/>
  <c r="E3471" i="7"/>
  <c r="A2759" i="7"/>
  <c r="B2759" i="7"/>
  <c r="C2759" i="7"/>
  <c r="D2759" i="7"/>
  <c r="E2759" i="7"/>
  <c r="A2591" i="7"/>
  <c r="B2591" i="7"/>
  <c r="C2591" i="7"/>
  <c r="D2591" i="7"/>
  <c r="E2591" i="7"/>
  <c r="A1806" i="7"/>
  <c r="B1806" i="7"/>
  <c r="C1806" i="7"/>
  <c r="D1806" i="7"/>
  <c r="E1806" i="7"/>
  <c r="A254" i="7"/>
  <c r="B254" i="7"/>
  <c r="C254" i="7"/>
  <c r="D254" i="7"/>
  <c r="E254" i="7"/>
  <c r="A1687" i="7"/>
  <c r="B1687" i="7"/>
  <c r="C1687" i="7"/>
  <c r="D1687" i="7"/>
  <c r="E1687" i="7"/>
  <c r="A3877" i="7"/>
  <c r="B3877" i="7"/>
  <c r="C3877" i="7"/>
  <c r="D3877" i="7"/>
  <c r="E3877" i="7"/>
  <c r="A796" i="7"/>
  <c r="B796" i="7"/>
  <c r="C796" i="7"/>
  <c r="D796" i="7"/>
  <c r="E796" i="7"/>
  <c r="A1247" i="7"/>
  <c r="B1247" i="7"/>
  <c r="C1247" i="7"/>
  <c r="D1247" i="7"/>
  <c r="E1247" i="7"/>
  <c r="A912" i="7"/>
  <c r="B912" i="7"/>
  <c r="C912" i="7"/>
  <c r="D912" i="7"/>
  <c r="E912" i="7"/>
  <c r="A2605" i="7"/>
  <c r="B2605" i="7"/>
  <c r="C2605" i="7"/>
  <c r="D2605" i="7"/>
  <c r="E2605" i="7"/>
  <c r="A913" i="7"/>
  <c r="B913" i="7"/>
  <c r="C913" i="7"/>
  <c r="D913" i="7"/>
  <c r="E913" i="7"/>
  <c r="A4229" i="7"/>
  <c r="B4229" i="7"/>
  <c r="C4229" i="7"/>
  <c r="D4229" i="7"/>
  <c r="E4229" i="7"/>
  <c r="A1764" i="7"/>
  <c r="B1764" i="7"/>
  <c r="C1764" i="7"/>
  <c r="D1764" i="7"/>
  <c r="E1764" i="7"/>
  <c r="A1968" i="7"/>
  <c r="B1968" i="7"/>
  <c r="C1968" i="7"/>
  <c r="D1968" i="7"/>
  <c r="E1968" i="7"/>
  <c r="A3322" i="7"/>
  <c r="B3322" i="7"/>
  <c r="C3322" i="7"/>
  <c r="D3322" i="7"/>
  <c r="E3322" i="7"/>
  <c r="A1124" i="7"/>
  <c r="B1124" i="7"/>
  <c r="C1124" i="7"/>
  <c r="D1124" i="7"/>
  <c r="E1124" i="7"/>
  <c r="A4260" i="7"/>
  <c r="B4260" i="7"/>
  <c r="C4260" i="7"/>
  <c r="D4260" i="7"/>
  <c r="E4260" i="7"/>
  <c r="A1565" i="7"/>
  <c r="B1565" i="7"/>
  <c r="C1565" i="7"/>
  <c r="D1565" i="7"/>
  <c r="E1565" i="7"/>
  <c r="A4120" i="7"/>
  <c r="B4120" i="7"/>
  <c r="C4120" i="7"/>
  <c r="D4120" i="7"/>
  <c r="E4120" i="7"/>
  <c r="A4389" i="7"/>
  <c r="B4389" i="7"/>
  <c r="C4389" i="7"/>
  <c r="D4389" i="7"/>
  <c r="E4389" i="7"/>
  <c r="A1972" i="7"/>
  <c r="B1972" i="7"/>
  <c r="C1972" i="7"/>
  <c r="D1972" i="7"/>
  <c r="E1972" i="7"/>
  <c r="A4064" i="7"/>
  <c r="B4064" i="7"/>
  <c r="C4064" i="7"/>
  <c r="D4064" i="7"/>
  <c r="E4064" i="7"/>
  <c r="A1486" i="7"/>
  <c r="B1486" i="7"/>
  <c r="C1486" i="7"/>
  <c r="D1486" i="7"/>
  <c r="E1486" i="7"/>
  <c r="A3516" i="7"/>
  <c r="B3516" i="7"/>
  <c r="C3516" i="7"/>
  <c r="D3516" i="7"/>
  <c r="E3516" i="7"/>
  <c r="A2984" i="7"/>
  <c r="B2984" i="7"/>
  <c r="C2984" i="7"/>
  <c r="D2984" i="7"/>
  <c r="E2984" i="7"/>
  <c r="A1322" i="7"/>
  <c r="B1322" i="7"/>
  <c r="C1322" i="7"/>
  <c r="D1322" i="7"/>
  <c r="E1322" i="7"/>
  <c r="A3898" i="7"/>
  <c r="B3898" i="7"/>
  <c r="C3898" i="7"/>
  <c r="D3898" i="7"/>
  <c r="E3898" i="7"/>
  <c r="A1253" i="7"/>
  <c r="B1253" i="7"/>
  <c r="C1253" i="7"/>
  <c r="D1253" i="7"/>
  <c r="E1253" i="7"/>
  <c r="A2537" i="7"/>
  <c r="B2537" i="7"/>
  <c r="C2537" i="7"/>
  <c r="D2537" i="7"/>
  <c r="E2537" i="7"/>
  <c r="A764" i="7"/>
  <c r="B764" i="7"/>
  <c r="C764" i="7"/>
  <c r="D764" i="7"/>
  <c r="E764" i="7"/>
  <c r="A3089" i="7"/>
  <c r="B3089" i="7"/>
  <c r="C3089" i="7"/>
  <c r="D3089" i="7"/>
  <c r="E3089" i="7"/>
  <c r="A3074" i="7"/>
  <c r="B3074" i="7"/>
  <c r="C3074" i="7"/>
  <c r="D3074" i="7"/>
  <c r="E3074" i="7"/>
  <c r="A3498" i="7"/>
  <c r="B3498" i="7"/>
  <c r="C3498" i="7"/>
  <c r="D3498" i="7"/>
  <c r="E3498" i="7"/>
  <c r="A161" i="7"/>
  <c r="B161" i="7"/>
  <c r="C161" i="7"/>
  <c r="D161" i="7"/>
  <c r="E161" i="7"/>
  <c r="A1228" i="7"/>
  <c r="B1228" i="7"/>
  <c r="C1228" i="7"/>
  <c r="D1228" i="7"/>
  <c r="E1228" i="7"/>
  <c r="A2628" i="7"/>
  <c r="B2628" i="7"/>
  <c r="C2628" i="7"/>
  <c r="D2628" i="7"/>
  <c r="E2628" i="7"/>
  <c r="A575" i="7"/>
  <c r="B575" i="7"/>
  <c r="C575" i="7"/>
  <c r="D575" i="7"/>
  <c r="E575" i="7"/>
  <c r="A2592" i="7"/>
  <c r="B2592" i="7"/>
  <c r="C2592" i="7"/>
  <c r="D2592" i="7"/>
  <c r="E2592" i="7"/>
  <c r="A1398" i="7"/>
  <c r="B1398" i="7"/>
  <c r="C1398" i="7"/>
  <c r="D1398" i="7"/>
  <c r="E1398" i="7"/>
  <c r="A1006" i="7"/>
  <c r="B1006" i="7"/>
  <c r="C1006" i="7"/>
  <c r="D1006" i="7"/>
  <c r="E1006" i="7"/>
  <c r="A3133" i="7"/>
  <c r="B3133" i="7"/>
  <c r="C3133" i="7"/>
  <c r="D3133" i="7"/>
  <c r="E3133" i="7"/>
  <c r="A1007" i="7"/>
  <c r="B1007" i="7"/>
  <c r="C1007" i="7"/>
  <c r="D1007" i="7"/>
  <c r="E1007" i="7"/>
  <c r="A2081" i="7"/>
  <c r="B2081" i="7"/>
  <c r="C2081" i="7"/>
  <c r="D2081" i="7"/>
  <c r="E2081" i="7"/>
  <c r="A3424" i="7"/>
  <c r="B3424" i="7"/>
  <c r="C3424" i="7"/>
  <c r="D3424" i="7"/>
  <c r="E3424" i="7"/>
  <c r="A2801" i="7"/>
  <c r="B2801" i="7"/>
  <c r="C2801" i="7"/>
  <c r="D2801" i="7"/>
  <c r="E2801" i="7"/>
  <c r="A3581" i="7"/>
  <c r="B3581" i="7"/>
  <c r="C3581" i="7"/>
  <c r="D3581" i="7"/>
  <c r="E3581" i="7"/>
  <c r="A1651" i="7"/>
  <c r="B1651" i="7"/>
  <c r="C1651" i="7"/>
  <c r="D1651" i="7"/>
  <c r="E1651" i="7"/>
  <c r="A4012" i="7"/>
  <c r="B4012" i="7"/>
  <c r="C4012" i="7"/>
  <c r="D4012" i="7"/>
  <c r="E4012" i="7"/>
  <c r="A838" i="7"/>
  <c r="B838" i="7"/>
  <c r="C838" i="7"/>
  <c r="D838" i="7"/>
  <c r="E838" i="7"/>
  <c r="A3675" i="7"/>
  <c r="B3675" i="7"/>
  <c r="C3675" i="7"/>
  <c r="D3675" i="7"/>
  <c r="E3675" i="7"/>
  <c r="A1701" i="7"/>
  <c r="B1701" i="7"/>
  <c r="C1701" i="7"/>
  <c r="D1701" i="7"/>
  <c r="E1701" i="7"/>
  <c r="A511" i="7"/>
  <c r="B511" i="7"/>
  <c r="C511" i="7"/>
  <c r="D511" i="7"/>
  <c r="E511" i="7"/>
  <c r="A2405" i="7"/>
  <c r="B2405" i="7"/>
  <c r="C2405" i="7"/>
  <c r="D2405" i="7"/>
  <c r="E2405" i="7"/>
  <c r="A2789" i="7"/>
  <c r="B2789" i="7"/>
  <c r="C2789" i="7"/>
  <c r="D2789" i="7"/>
  <c r="E2789" i="7"/>
  <c r="A1292" i="7"/>
  <c r="B1292" i="7"/>
  <c r="C1292" i="7"/>
  <c r="D1292" i="7"/>
  <c r="E1292" i="7"/>
  <c r="A2064" i="7"/>
  <c r="B2064" i="7"/>
  <c r="C2064" i="7"/>
  <c r="D2064" i="7"/>
  <c r="E2064" i="7"/>
  <c r="A669" i="7"/>
  <c r="B669" i="7"/>
  <c r="C669" i="7"/>
  <c r="D669" i="7"/>
  <c r="E669" i="7"/>
  <c r="A1533" i="7"/>
  <c r="B1533" i="7"/>
  <c r="C1533" i="7"/>
  <c r="D1533" i="7"/>
  <c r="E1533" i="7"/>
  <c r="A2733" i="7"/>
  <c r="B2733" i="7"/>
  <c r="C2733" i="7"/>
  <c r="D2733" i="7"/>
  <c r="E2733" i="7"/>
  <c r="A2206" i="7"/>
  <c r="B2206" i="7"/>
  <c r="C2206" i="7"/>
  <c r="D2206" i="7"/>
  <c r="E2206" i="7"/>
  <c r="A2207" i="7"/>
  <c r="B2207" i="7"/>
  <c r="C2207" i="7"/>
  <c r="D2207" i="7"/>
  <c r="E2207" i="7"/>
  <c r="A402" i="7"/>
  <c r="B402" i="7"/>
  <c r="C402" i="7"/>
  <c r="D402" i="7"/>
  <c r="E402" i="7"/>
  <c r="A3047" i="7"/>
  <c r="B3047" i="7"/>
  <c r="C3047" i="7"/>
  <c r="D3047" i="7"/>
  <c r="E3047" i="7"/>
  <c r="A3726" i="7"/>
  <c r="B3726" i="7"/>
  <c r="C3726" i="7"/>
  <c r="D3726" i="7"/>
  <c r="E3726" i="7"/>
  <c r="A3345" i="7"/>
  <c r="B3345" i="7"/>
  <c r="C3345" i="7"/>
  <c r="D3345" i="7"/>
  <c r="E3345" i="7"/>
  <c r="A2969" i="7"/>
  <c r="B2969" i="7"/>
  <c r="C2969" i="7"/>
  <c r="D2969" i="7"/>
  <c r="E2969" i="7"/>
  <c r="A1462" i="7"/>
  <c r="B1462" i="7"/>
  <c r="C1462" i="7"/>
  <c r="D1462" i="7"/>
  <c r="E1462" i="7"/>
  <c r="A2274" i="7"/>
  <c r="B2274" i="7"/>
  <c r="C2274" i="7"/>
  <c r="D2274" i="7"/>
  <c r="E2274" i="7"/>
  <c r="A3103" i="7"/>
  <c r="B3103" i="7"/>
  <c r="C3103" i="7"/>
  <c r="D3103" i="7"/>
  <c r="E3103" i="7"/>
  <c r="A396" i="7"/>
  <c r="B396" i="7"/>
  <c r="C396" i="7"/>
  <c r="D396" i="7"/>
  <c r="E396" i="7"/>
  <c r="A2515" i="7"/>
  <c r="B2515" i="7"/>
  <c r="C2515" i="7"/>
  <c r="D2515" i="7"/>
  <c r="E2515" i="7"/>
  <c r="A2500" i="7"/>
  <c r="B2500" i="7"/>
  <c r="C2500" i="7"/>
  <c r="D2500" i="7"/>
  <c r="E2500" i="7"/>
  <c r="A917" i="7"/>
  <c r="B917" i="7"/>
  <c r="C917" i="7"/>
  <c r="D917" i="7"/>
  <c r="E917" i="7"/>
  <c r="A265" i="7"/>
  <c r="B265" i="7"/>
  <c r="C265" i="7"/>
  <c r="D265" i="7"/>
  <c r="E265" i="7"/>
  <c r="A2687" i="7"/>
  <c r="B2687" i="7"/>
  <c r="C2687" i="7"/>
  <c r="D2687" i="7"/>
  <c r="E2687" i="7"/>
  <c r="A4224" i="7"/>
  <c r="B4224" i="7"/>
  <c r="C4224" i="7"/>
  <c r="D4224" i="7"/>
  <c r="E4224" i="7"/>
  <c r="A3439" i="7"/>
  <c r="B3439" i="7"/>
  <c r="C3439" i="7"/>
  <c r="D3439" i="7"/>
  <c r="E3439" i="7"/>
  <c r="A532" i="7"/>
  <c r="B532" i="7"/>
  <c r="C532" i="7"/>
  <c r="D532" i="7"/>
  <c r="E532" i="7"/>
  <c r="A1273" i="7"/>
  <c r="B1273" i="7"/>
  <c r="C1273" i="7"/>
  <c r="D1273" i="7"/>
  <c r="E1273" i="7"/>
  <c r="A4013" i="7"/>
  <c r="B4013" i="7"/>
  <c r="C4013" i="7"/>
  <c r="D4013" i="7"/>
  <c r="E4013" i="7"/>
  <c r="A3437" i="7"/>
  <c r="B3437" i="7"/>
  <c r="C3437" i="7"/>
  <c r="D3437" i="7"/>
  <c r="E3437" i="7"/>
  <c r="A989" i="7"/>
  <c r="B989" i="7"/>
  <c r="C989" i="7"/>
  <c r="D989" i="7"/>
  <c r="E989" i="7"/>
  <c r="A988" i="7"/>
  <c r="B988" i="7"/>
  <c r="C988" i="7"/>
  <c r="D988" i="7"/>
  <c r="E988" i="7"/>
  <c r="A94" i="7"/>
  <c r="B94" i="7"/>
  <c r="C94" i="7"/>
  <c r="D94" i="7"/>
  <c r="E94" i="7"/>
  <c r="A3085" i="7"/>
  <c r="B3085" i="7"/>
  <c r="C3085" i="7"/>
  <c r="D3085" i="7"/>
  <c r="E3085" i="7"/>
  <c r="A3814" i="7"/>
  <c r="B3814" i="7"/>
  <c r="C3814" i="7"/>
  <c r="D3814" i="7"/>
  <c r="E3814" i="7"/>
  <c r="A2404" i="7"/>
  <c r="B2404" i="7"/>
  <c r="C2404" i="7"/>
  <c r="D2404" i="7"/>
  <c r="E2404" i="7"/>
  <c r="A95" i="7"/>
  <c r="B95" i="7"/>
  <c r="C95" i="7"/>
  <c r="D95" i="7"/>
  <c r="E95" i="7"/>
  <c r="A3254" i="7"/>
  <c r="B3254" i="7"/>
  <c r="C3254" i="7"/>
  <c r="D3254" i="7"/>
  <c r="E3254" i="7"/>
  <c r="A2862" i="7"/>
  <c r="B2862" i="7"/>
  <c r="C2862" i="7"/>
  <c r="D2862" i="7"/>
  <c r="E2862" i="7"/>
  <c r="A1875" i="7"/>
  <c r="B1875" i="7"/>
  <c r="C1875" i="7"/>
  <c r="D1875" i="7"/>
  <c r="E1875" i="7"/>
  <c r="A1318" i="7"/>
  <c r="B1318" i="7"/>
  <c r="C1318" i="7"/>
  <c r="D1318" i="7"/>
  <c r="E1318" i="7"/>
  <c r="A907" i="7"/>
  <c r="B907" i="7"/>
  <c r="C907" i="7"/>
  <c r="D907" i="7"/>
  <c r="E907" i="7"/>
  <c r="A1577" i="7"/>
  <c r="B1577" i="7"/>
  <c r="C1577" i="7"/>
  <c r="D1577" i="7"/>
  <c r="E1577" i="7"/>
  <c r="A1978" i="7"/>
  <c r="B1978" i="7"/>
  <c r="C1978" i="7"/>
  <c r="D1978" i="7"/>
  <c r="E1978" i="7"/>
  <c r="A389" i="7"/>
  <c r="B389" i="7"/>
  <c r="C389" i="7"/>
  <c r="D389" i="7"/>
  <c r="E389" i="7"/>
  <c r="A1758" i="7"/>
  <c r="B1758" i="7"/>
  <c r="C1758" i="7"/>
  <c r="D1758" i="7"/>
  <c r="E1758" i="7"/>
  <c r="A1786" i="7"/>
  <c r="B1786" i="7"/>
  <c r="C1786" i="7"/>
  <c r="D1786" i="7"/>
  <c r="E1786" i="7"/>
  <c r="A709" i="7"/>
  <c r="B709" i="7"/>
  <c r="C709" i="7"/>
  <c r="D709" i="7"/>
  <c r="E709" i="7"/>
  <c r="A3947" i="7"/>
  <c r="B3947" i="7"/>
  <c r="C3947" i="7"/>
  <c r="D3947" i="7"/>
  <c r="E3947" i="7"/>
  <c r="A2625" i="7"/>
  <c r="B2625" i="7"/>
  <c r="C2625" i="7"/>
  <c r="D2625" i="7"/>
  <c r="E2625" i="7"/>
  <c r="A3889" i="7"/>
  <c r="B3889" i="7"/>
  <c r="C3889" i="7"/>
  <c r="D3889" i="7"/>
  <c r="E3889" i="7"/>
  <c r="A3099" i="7"/>
  <c r="B3099" i="7"/>
  <c r="C3099" i="7"/>
  <c r="D3099" i="7"/>
  <c r="E3099" i="7"/>
  <c r="A3533" i="7"/>
  <c r="B3533" i="7"/>
  <c r="C3533" i="7"/>
  <c r="D3533" i="7"/>
  <c r="E3533" i="7"/>
  <c r="A3100" i="7"/>
  <c r="B3100" i="7"/>
  <c r="C3100" i="7"/>
  <c r="D3100" i="7"/>
  <c r="E3100" i="7"/>
  <c r="A2856" i="7"/>
  <c r="B2856" i="7"/>
  <c r="C2856" i="7"/>
  <c r="D2856" i="7"/>
  <c r="E2856" i="7"/>
  <c r="A3240" i="7"/>
  <c r="B3240" i="7"/>
  <c r="C3240" i="7"/>
  <c r="D3240" i="7"/>
  <c r="E3240" i="7"/>
  <c r="A3890" i="7"/>
  <c r="B3890" i="7"/>
  <c r="C3890" i="7"/>
  <c r="D3890" i="7"/>
  <c r="E3890" i="7"/>
  <c r="A2328" i="7"/>
  <c r="B2328" i="7"/>
  <c r="C2328" i="7"/>
  <c r="D2328" i="7"/>
  <c r="E2328" i="7"/>
  <c r="A942" i="7"/>
  <c r="B942" i="7"/>
  <c r="C942" i="7"/>
  <c r="D942" i="7"/>
  <c r="E942" i="7"/>
  <c r="A3117" i="7"/>
  <c r="B3117" i="7"/>
  <c r="C3117" i="7"/>
  <c r="D3117" i="7"/>
  <c r="E3117" i="7"/>
  <c r="A2954" i="7"/>
  <c r="B2954" i="7"/>
  <c r="C2954" i="7"/>
  <c r="D2954" i="7"/>
  <c r="E2954" i="7"/>
  <c r="A3912" i="7"/>
  <c r="B3912" i="7"/>
  <c r="C3912" i="7"/>
  <c r="D3912" i="7"/>
  <c r="E3912" i="7"/>
  <c r="A1799" i="7"/>
  <c r="B1799" i="7"/>
  <c r="C1799" i="7"/>
  <c r="D1799" i="7"/>
  <c r="E1799" i="7"/>
  <c r="A3716" i="7"/>
  <c r="B3716" i="7"/>
  <c r="C3716" i="7"/>
  <c r="D3716" i="7"/>
  <c r="E3716" i="7"/>
  <c r="A2425" i="7"/>
  <c r="B2425" i="7"/>
  <c r="C2425" i="7"/>
  <c r="D2425" i="7"/>
  <c r="E2425" i="7"/>
  <c r="A1606" i="7"/>
  <c r="B1606" i="7"/>
  <c r="C1606" i="7"/>
  <c r="D1606" i="7"/>
  <c r="E1606" i="7"/>
  <c r="A2751" i="7"/>
  <c r="B2751" i="7"/>
  <c r="C2751" i="7"/>
  <c r="D2751" i="7"/>
  <c r="E2751" i="7"/>
  <c r="A61" i="7"/>
  <c r="B61" i="7"/>
  <c r="C61" i="7"/>
  <c r="D61" i="7"/>
  <c r="E61" i="7"/>
  <c r="A542" i="7"/>
  <c r="B542" i="7"/>
  <c r="C542" i="7"/>
  <c r="D542" i="7"/>
  <c r="E542" i="7"/>
  <c r="A395" i="7"/>
  <c r="B395" i="7"/>
  <c r="C395" i="7"/>
  <c r="D395" i="7"/>
  <c r="E395" i="7"/>
  <c r="A1702" i="7"/>
  <c r="B1702" i="7"/>
  <c r="C1702" i="7"/>
  <c r="D1702" i="7"/>
  <c r="E1702" i="7"/>
  <c r="A3101" i="7"/>
  <c r="B3101" i="7"/>
  <c r="C3101" i="7"/>
  <c r="D3101" i="7"/>
  <c r="E3101" i="7"/>
  <c r="A3041" i="7"/>
  <c r="B3041" i="7"/>
  <c r="C3041" i="7"/>
  <c r="D3041" i="7"/>
  <c r="E3041" i="7"/>
  <c r="A1448" i="7"/>
  <c r="B1448" i="7"/>
  <c r="C1448" i="7"/>
  <c r="D1448" i="7"/>
  <c r="E1448" i="7"/>
  <c r="A3951" i="7"/>
  <c r="B3951" i="7"/>
  <c r="C3951" i="7"/>
  <c r="D3951" i="7"/>
  <c r="E3951" i="7"/>
  <c r="A3196" i="7"/>
  <c r="B3196" i="7"/>
  <c r="C3196" i="7"/>
  <c r="D3196" i="7"/>
  <c r="E3196" i="7"/>
  <c r="A2595" i="7"/>
  <c r="B2595" i="7"/>
  <c r="C2595" i="7"/>
  <c r="D2595" i="7"/>
  <c r="E2595" i="7"/>
  <c r="A342" i="7"/>
  <c r="B342" i="7"/>
  <c r="C342" i="7"/>
  <c r="D342" i="7"/>
  <c r="E342" i="7"/>
  <c r="A3743" i="7"/>
  <c r="B3743" i="7"/>
  <c r="C3743" i="7"/>
  <c r="D3743" i="7"/>
  <c r="E3743" i="7"/>
  <c r="A3070" i="7"/>
  <c r="B3070" i="7"/>
  <c r="C3070" i="7"/>
  <c r="D3070" i="7"/>
  <c r="E3070" i="7"/>
  <c r="A2001" i="7"/>
  <c r="B2001" i="7"/>
  <c r="C2001" i="7"/>
  <c r="D2001" i="7"/>
  <c r="E2001" i="7"/>
  <c r="A3558" i="7"/>
  <c r="B3558" i="7"/>
  <c r="C3558" i="7"/>
  <c r="D3558" i="7"/>
  <c r="E3558" i="7"/>
  <c r="A286" i="7"/>
  <c r="B286" i="7"/>
  <c r="C286" i="7"/>
  <c r="D286" i="7"/>
  <c r="E286" i="7"/>
  <c r="A2038" i="7"/>
  <c r="B2038" i="7"/>
  <c r="C2038" i="7"/>
  <c r="D2038" i="7"/>
  <c r="E2038" i="7"/>
  <c r="A1736" i="7"/>
  <c r="B1736" i="7"/>
  <c r="C1736" i="7"/>
  <c r="D1736" i="7"/>
  <c r="E1736" i="7"/>
  <c r="A322" i="7"/>
  <c r="B322" i="7"/>
  <c r="C322" i="7"/>
  <c r="D322" i="7"/>
  <c r="E322" i="7"/>
  <c r="A1374" i="7"/>
  <c r="B1374" i="7"/>
  <c r="C1374" i="7"/>
  <c r="D1374" i="7"/>
  <c r="E1374" i="7"/>
  <c r="A2037" i="7"/>
  <c r="B2037" i="7"/>
  <c r="C2037" i="7"/>
  <c r="D2037" i="7"/>
  <c r="E2037" i="7"/>
  <c r="A2991" i="7"/>
  <c r="B2991" i="7"/>
  <c r="C2991" i="7"/>
  <c r="D2991" i="7"/>
  <c r="E2991" i="7"/>
  <c r="A3177" i="7"/>
  <c r="B3177" i="7"/>
  <c r="C3177" i="7"/>
  <c r="D3177" i="7"/>
  <c r="E3177" i="7"/>
  <c r="A2720" i="7"/>
  <c r="B2720" i="7"/>
  <c r="C2720" i="7"/>
  <c r="D2720" i="7"/>
  <c r="E2720" i="7"/>
  <c r="A153" i="7"/>
  <c r="B153" i="7"/>
  <c r="C153" i="7"/>
  <c r="D153" i="7"/>
  <c r="E153" i="7"/>
  <c r="A3874" i="7"/>
  <c r="B3874" i="7"/>
  <c r="C3874" i="7"/>
  <c r="D3874" i="7"/>
  <c r="E3874" i="7"/>
  <c r="A3183" i="7"/>
  <c r="B3183" i="7"/>
  <c r="C3183" i="7"/>
  <c r="D3183" i="7"/>
  <c r="E3183" i="7"/>
  <c r="A1108" i="7"/>
  <c r="B1108" i="7"/>
  <c r="C1108" i="7"/>
  <c r="D1108" i="7"/>
  <c r="E1108" i="7"/>
  <c r="A1997" i="7"/>
  <c r="B1997" i="7"/>
  <c r="C1997" i="7"/>
  <c r="D1997" i="7"/>
  <c r="E1997" i="7"/>
  <c r="A1388" i="7"/>
  <c r="B1388" i="7"/>
  <c r="C1388" i="7"/>
  <c r="D1388" i="7"/>
  <c r="E1388" i="7"/>
  <c r="A1385" i="7"/>
  <c r="B1385" i="7"/>
  <c r="C1385" i="7"/>
  <c r="D1385" i="7"/>
  <c r="E1385" i="7"/>
  <c r="A1386" i="7"/>
  <c r="B1386" i="7"/>
  <c r="C1386" i="7"/>
  <c r="D1386" i="7"/>
  <c r="E1386" i="7"/>
  <c r="A110" i="7"/>
  <c r="B110" i="7"/>
  <c r="C110" i="7"/>
  <c r="D110" i="7"/>
  <c r="E110" i="7"/>
  <c r="A643" i="7"/>
  <c r="B643" i="7"/>
  <c r="C643" i="7"/>
  <c r="D643" i="7"/>
  <c r="E643" i="7"/>
  <c r="A3713" i="7"/>
  <c r="B3713" i="7"/>
  <c r="C3713" i="7"/>
  <c r="D3713" i="7"/>
  <c r="E3713" i="7"/>
  <c r="A1576" i="7"/>
  <c r="B1576" i="7"/>
  <c r="C1576" i="7"/>
  <c r="D1576" i="7"/>
  <c r="E1576" i="7"/>
  <c r="A3847" i="7"/>
  <c r="B3847" i="7"/>
  <c r="C3847" i="7"/>
  <c r="D3847" i="7"/>
  <c r="E3847" i="7"/>
  <c r="A1034" i="7"/>
  <c r="B1034" i="7"/>
  <c r="C1034" i="7"/>
  <c r="D1034" i="7"/>
  <c r="E1034" i="7"/>
  <c r="A2482" i="7"/>
  <c r="B2482" i="7"/>
  <c r="C2482" i="7"/>
  <c r="D2482" i="7"/>
  <c r="E2482" i="7"/>
  <c r="A784" i="7"/>
  <c r="B784" i="7"/>
  <c r="C784" i="7"/>
  <c r="D784" i="7"/>
  <c r="E784" i="7"/>
  <c r="A2703" i="7"/>
  <c r="B2703" i="7"/>
  <c r="C2703" i="7"/>
  <c r="D2703" i="7"/>
  <c r="E2703" i="7"/>
  <c r="A456" i="7"/>
  <c r="B456" i="7"/>
  <c r="C456" i="7"/>
  <c r="D456" i="7"/>
  <c r="E456" i="7"/>
  <c r="A1849" i="7"/>
  <c r="B1849" i="7"/>
  <c r="C1849" i="7"/>
  <c r="D1849" i="7"/>
  <c r="E1849" i="7"/>
  <c r="A4358" i="7"/>
  <c r="B4358" i="7"/>
  <c r="C4358" i="7"/>
  <c r="D4358" i="7"/>
  <c r="E4358" i="7"/>
  <c r="A2337" i="7"/>
  <c r="B2337" i="7"/>
  <c r="C2337" i="7"/>
  <c r="D2337" i="7"/>
  <c r="E2337" i="7"/>
  <c r="A629" i="7"/>
  <c r="B629" i="7"/>
  <c r="C629" i="7"/>
  <c r="D629" i="7"/>
  <c r="E629" i="7"/>
  <c r="A72" i="7"/>
  <c r="B72" i="7"/>
  <c r="C72" i="7"/>
  <c r="D72" i="7"/>
  <c r="E72" i="7"/>
  <c r="A2231" i="7"/>
  <c r="B2231" i="7"/>
  <c r="C2231" i="7"/>
  <c r="D2231" i="7"/>
  <c r="E2231" i="7"/>
  <c r="A401" i="7"/>
  <c r="B401" i="7"/>
  <c r="C401" i="7"/>
  <c r="D401" i="7"/>
  <c r="E401" i="7"/>
  <c r="A2980" i="7"/>
  <c r="B2980" i="7"/>
  <c r="C2980" i="7"/>
  <c r="D2980" i="7"/>
  <c r="E2980" i="7"/>
  <c r="A4083" i="7"/>
  <c r="B4083" i="7"/>
  <c r="C4083" i="7"/>
  <c r="D4083" i="7"/>
  <c r="E4083" i="7"/>
  <c r="A528" i="7"/>
  <c r="B528" i="7"/>
  <c r="C528" i="7"/>
  <c r="D528" i="7"/>
  <c r="E528" i="7"/>
  <c r="A3157" i="7"/>
  <c r="B3157" i="7"/>
  <c r="C3157" i="7"/>
  <c r="D3157" i="7"/>
  <c r="E3157" i="7"/>
  <c r="A3663" i="7"/>
  <c r="B3663" i="7"/>
  <c r="C3663" i="7"/>
  <c r="D3663" i="7"/>
  <c r="E3663" i="7"/>
  <c r="A4104" i="7"/>
  <c r="B4104" i="7"/>
  <c r="C4104" i="7"/>
  <c r="D4104" i="7"/>
  <c r="E4104" i="7"/>
  <c r="A718" i="7"/>
  <c r="B718" i="7"/>
  <c r="C718" i="7"/>
  <c r="D718" i="7"/>
  <c r="E718" i="7"/>
  <c r="A3500" i="7"/>
  <c r="B3500" i="7"/>
  <c r="C3500" i="7"/>
  <c r="D3500" i="7"/>
  <c r="E3500" i="7"/>
  <c r="A4225" i="7"/>
  <c r="B4225" i="7"/>
  <c r="C4225" i="7"/>
  <c r="D4225" i="7"/>
  <c r="E4225" i="7"/>
  <c r="A3154" i="7"/>
  <c r="B3154" i="7"/>
  <c r="C3154" i="7"/>
  <c r="D3154" i="7"/>
  <c r="E3154" i="7"/>
  <c r="A2181" i="7"/>
  <c r="B2181" i="7"/>
  <c r="C2181" i="7"/>
  <c r="D2181" i="7"/>
  <c r="E2181" i="7"/>
  <c r="A3185" i="7"/>
  <c r="B3185" i="7"/>
  <c r="C3185" i="7"/>
  <c r="D3185" i="7"/>
  <c r="E3185" i="7"/>
  <c r="A2812" i="7"/>
  <c r="B2812" i="7"/>
  <c r="C2812" i="7"/>
  <c r="D2812" i="7"/>
  <c r="E2812" i="7"/>
  <c r="A2289" i="7"/>
  <c r="B2289" i="7"/>
  <c r="C2289" i="7"/>
  <c r="D2289" i="7"/>
  <c r="E2289" i="7"/>
  <c r="A2366" i="7"/>
  <c r="B2366" i="7"/>
  <c r="C2366" i="7"/>
  <c r="D2366" i="7"/>
  <c r="E2366" i="7"/>
  <c r="A1755" i="7"/>
  <c r="B1755" i="7"/>
  <c r="C1755" i="7"/>
  <c r="D1755" i="7"/>
  <c r="E1755" i="7"/>
  <c r="A3475" i="7"/>
  <c r="B3475" i="7"/>
  <c r="C3475" i="7"/>
  <c r="D3475" i="7"/>
  <c r="E3475" i="7"/>
  <c r="A378" i="7"/>
  <c r="B378" i="7"/>
  <c r="C378" i="7"/>
  <c r="D378" i="7"/>
  <c r="E378" i="7"/>
  <c r="A2282" i="7"/>
  <c r="B2282" i="7"/>
  <c r="C2282" i="7"/>
  <c r="D2282" i="7"/>
  <c r="E2282" i="7"/>
  <c r="A388" i="7"/>
  <c r="B388" i="7"/>
  <c r="C388" i="7"/>
  <c r="D388" i="7"/>
  <c r="E388" i="7"/>
  <c r="A4332" i="7"/>
  <c r="B4332" i="7"/>
  <c r="C4332" i="7"/>
  <c r="D4332" i="7"/>
  <c r="E4332" i="7"/>
  <c r="A4333" i="7"/>
  <c r="B4333" i="7"/>
  <c r="C4333" i="7"/>
  <c r="D4333" i="7"/>
  <c r="E4333" i="7"/>
  <c r="A968" i="7"/>
  <c r="B968" i="7"/>
  <c r="C968" i="7"/>
  <c r="D968" i="7"/>
  <c r="E968" i="7"/>
  <c r="A3326" i="7"/>
  <c r="B3326" i="7"/>
  <c r="C3326" i="7"/>
  <c r="D3326" i="7"/>
  <c r="E3326" i="7"/>
  <c r="A2885" i="7"/>
  <c r="B2885" i="7"/>
  <c r="C2885" i="7"/>
  <c r="D2885" i="7"/>
  <c r="E2885" i="7"/>
  <c r="A1856" i="7"/>
  <c r="B1856" i="7"/>
  <c r="C1856" i="7"/>
  <c r="D1856" i="7"/>
  <c r="E1856" i="7"/>
  <c r="A1542" i="7"/>
  <c r="B1542" i="7"/>
  <c r="C1542" i="7"/>
  <c r="D1542" i="7"/>
  <c r="E1542" i="7"/>
  <c r="A1389" i="7"/>
  <c r="B1389" i="7"/>
  <c r="C1389" i="7"/>
  <c r="D1389" i="7"/>
  <c r="E1389" i="7"/>
  <c r="A2219" i="7"/>
  <c r="B2219" i="7"/>
  <c r="C2219" i="7"/>
  <c r="D2219" i="7"/>
  <c r="E2219" i="7"/>
  <c r="A1069" i="7"/>
  <c r="B1069" i="7"/>
  <c r="C1069" i="7"/>
  <c r="D1069" i="7"/>
  <c r="E1069" i="7"/>
  <c r="A2023" i="7"/>
  <c r="B2023" i="7"/>
  <c r="C2023" i="7"/>
  <c r="D2023" i="7"/>
  <c r="E2023" i="7"/>
  <c r="A358" i="7"/>
  <c r="B358" i="7"/>
  <c r="C358" i="7"/>
  <c r="D358" i="7"/>
  <c r="E358" i="7"/>
  <c r="A2564" i="7"/>
  <c r="B2564" i="7"/>
  <c r="C2564" i="7"/>
  <c r="D2564" i="7"/>
  <c r="E2564" i="7"/>
  <c r="A1022" i="7"/>
  <c r="B1022" i="7"/>
  <c r="C1022" i="7"/>
  <c r="D1022" i="7"/>
  <c r="E1022" i="7"/>
  <c r="A2842" i="7"/>
  <c r="B2842" i="7"/>
  <c r="C2842" i="7"/>
  <c r="D2842" i="7"/>
  <c r="E2842" i="7"/>
  <c r="A397" i="7"/>
  <c r="B397" i="7"/>
  <c r="C397" i="7"/>
  <c r="D397" i="7"/>
  <c r="E397" i="7"/>
  <c r="A19" i="7"/>
  <c r="B19" i="7"/>
  <c r="C19" i="7"/>
  <c r="D19" i="7"/>
  <c r="E19" i="7"/>
  <c r="A2619" i="7"/>
  <c r="B2619" i="7"/>
  <c r="C2619" i="7"/>
  <c r="D2619" i="7"/>
  <c r="E2619" i="7"/>
  <c r="A2620" i="7"/>
  <c r="B2620" i="7"/>
  <c r="C2620" i="7"/>
  <c r="D2620" i="7"/>
  <c r="E2620" i="7"/>
  <c r="A1632" i="7"/>
  <c r="B1632" i="7"/>
  <c r="C1632" i="7"/>
  <c r="D1632" i="7"/>
  <c r="E1632" i="7"/>
  <c r="A1038" i="7"/>
  <c r="B1038" i="7"/>
  <c r="C1038" i="7"/>
  <c r="D1038" i="7"/>
  <c r="E1038" i="7"/>
  <c r="A719" i="7"/>
  <c r="B719" i="7"/>
  <c r="C719" i="7"/>
  <c r="D719" i="7"/>
  <c r="E719" i="7"/>
  <c r="A2059" i="7"/>
  <c r="B2059" i="7"/>
  <c r="C2059" i="7"/>
  <c r="D2059" i="7"/>
  <c r="E2059" i="7"/>
  <c r="A1532" i="7"/>
  <c r="B1532" i="7"/>
  <c r="C1532" i="7"/>
  <c r="D1532" i="7"/>
  <c r="E1532" i="7"/>
  <c r="A4196" i="7"/>
  <c r="B4196" i="7"/>
  <c r="C4196" i="7"/>
  <c r="D4196" i="7"/>
  <c r="E4196" i="7"/>
  <c r="A3599" i="7"/>
  <c r="B3599" i="7"/>
  <c r="C3599" i="7"/>
  <c r="D3599" i="7"/>
  <c r="E3599" i="7"/>
  <c r="A3221" i="7"/>
  <c r="B3221" i="7"/>
  <c r="C3221" i="7"/>
  <c r="D3221" i="7"/>
  <c r="E3221" i="7"/>
  <c r="A484" i="7"/>
  <c r="B484" i="7"/>
  <c r="C484" i="7"/>
  <c r="D484" i="7"/>
  <c r="E484" i="7"/>
  <c r="A760" i="7"/>
  <c r="B760" i="7"/>
  <c r="C760" i="7"/>
  <c r="D760" i="7"/>
  <c r="E760" i="7"/>
  <c r="A2202" i="7"/>
  <c r="B2202" i="7"/>
  <c r="C2202" i="7"/>
  <c r="D2202" i="7"/>
  <c r="E2202" i="7"/>
  <c r="A1692" i="7"/>
  <c r="B1692" i="7"/>
  <c r="C1692" i="7"/>
  <c r="D1692" i="7"/>
  <c r="E1692" i="7"/>
  <c r="A2172" i="7"/>
  <c r="B2172" i="7"/>
  <c r="C2172" i="7"/>
  <c r="D2172" i="7"/>
  <c r="E2172" i="7"/>
  <c r="A1510" i="7"/>
  <c r="B1510" i="7"/>
  <c r="C1510" i="7"/>
  <c r="D1510" i="7"/>
  <c r="E1510" i="7"/>
  <c r="A1509" i="7"/>
  <c r="B1509" i="7"/>
  <c r="C1509" i="7"/>
  <c r="D1509" i="7"/>
  <c r="E1509" i="7"/>
  <c r="A4193" i="7"/>
  <c r="B4193" i="7"/>
  <c r="C4193" i="7"/>
  <c r="D4193" i="7"/>
  <c r="E4193" i="7"/>
  <c r="A2994" i="7"/>
  <c r="B2994" i="7"/>
  <c r="C2994" i="7"/>
  <c r="D2994" i="7"/>
  <c r="E2994" i="7"/>
  <c r="A4010" i="7"/>
  <c r="B4010" i="7"/>
  <c r="C4010" i="7"/>
  <c r="D4010" i="7"/>
  <c r="E4010" i="7"/>
  <c r="A1192" i="7"/>
  <c r="B1192" i="7"/>
  <c r="C1192" i="7"/>
  <c r="D1192" i="7"/>
  <c r="E1192" i="7"/>
  <c r="A2555" i="7"/>
  <c r="B2555" i="7"/>
  <c r="C2555" i="7"/>
  <c r="D2555" i="7"/>
  <c r="E2555" i="7"/>
  <c r="A4157" i="7"/>
  <c r="B4157" i="7"/>
  <c r="C4157" i="7"/>
  <c r="D4157" i="7"/>
  <c r="E4157" i="7"/>
  <c r="A690" i="7"/>
  <c r="B690" i="7"/>
  <c r="C690" i="7"/>
  <c r="D690" i="7"/>
  <c r="E690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2811" i="7"/>
  <c r="B2811" i="7"/>
  <c r="C2811" i="7"/>
  <c r="D2811" i="7"/>
  <c r="E2811" i="7"/>
  <c r="A2120" i="7"/>
  <c r="B2120" i="7"/>
  <c r="C2120" i="7"/>
  <c r="D2120" i="7"/>
  <c r="E2120" i="7"/>
  <c r="A958" i="7"/>
  <c r="B958" i="7"/>
  <c r="C958" i="7"/>
  <c r="D958" i="7"/>
  <c r="E958" i="7"/>
  <c r="A1121" i="7"/>
  <c r="B1121" i="7"/>
  <c r="C1121" i="7"/>
  <c r="D1121" i="7"/>
  <c r="E1121" i="7"/>
  <c r="A4181" i="7"/>
  <c r="B4181" i="7"/>
  <c r="C4181" i="7"/>
  <c r="D4181" i="7"/>
  <c r="E4181" i="7"/>
  <c r="A2290" i="7"/>
  <c r="B2290" i="7"/>
  <c r="C2290" i="7"/>
  <c r="D2290" i="7"/>
  <c r="E2290" i="7"/>
  <c r="A1137" i="7"/>
  <c r="B1137" i="7"/>
  <c r="C1137" i="7"/>
  <c r="D1137" i="7"/>
  <c r="E1137" i="7"/>
  <c r="A1138" i="7"/>
  <c r="B1138" i="7"/>
  <c r="C1138" i="7"/>
  <c r="D1138" i="7"/>
  <c r="E1138" i="7"/>
  <c r="A1545" i="7"/>
  <c r="B1545" i="7"/>
  <c r="C1545" i="7"/>
  <c r="D1545" i="7"/>
  <c r="E1545" i="7"/>
  <c r="A1884" i="7"/>
  <c r="B1884" i="7"/>
  <c r="C1884" i="7"/>
  <c r="D1884" i="7"/>
  <c r="E1884" i="7"/>
  <c r="A2761" i="7"/>
  <c r="B2761" i="7"/>
  <c r="C2761" i="7"/>
  <c r="D2761" i="7"/>
  <c r="E2761" i="7"/>
  <c r="A1711" i="7"/>
  <c r="B1711" i="7"/>
  <c r="C1711" i="7"/>
  <c r="D1711" i="7"/>
  <c r="E1711" i="7"/>
  <c r="A1430" i="7"/>
  <c r="B1430" i="7"/>
  <c r="C1430" i="7"/>
  <c r="D1430" i="7"/>
  <c r="E1430" i="7"/>
  <c r="A1431" i="7"/>
  <c r="B1431" i="7"/>
  <c r="C1431" i="7"/>
  <c r="D1431" i="7"/>
  <c r="E1431" i="7"/>
  <c r="A1432" i="7"/>
  <c r="B1432" i="7"/>
  <c r="C1432" i="7"/>
  <c r="D1432" i="7"/>
  <c r="E1432" i="7"/>
  <c r="A2818" i="7"/>
  <c r="B2818" i="7"/>
  <c r="C2818" i="7"/>
  <c r="D2818" i="7"/>
  <c r="E2818" i="7"/>
  <c r="A2819" i="7"/>
  <c r="B2819" i="7"/>
  <c r="C2819" i="7"/>
  <c r="D2819" i="7"/>
  <c r="E2819" i="7"/>
  <c r="A2369" i="7"/>
  <c r="B2369" i="7"/>
  <c r="C2369" i="7"/>
  <c r="D2369" i="7"/>
  <c r="E2369" i="7"/>
  <c r="A375" i="7"/>
  <c r="B375" i="7"/>
  <c r="C375" i="7"/>
  <c r="D375" i="7"/>
  <c r="E375" i="7"/>
  <c r="A3807" i="7"/>
  <c r="B3807" i="7"/>
  <c r="C3807" i="7"/>
  <c r="D3807" i="7"/>
  <c r="E3807" i="7"/>
  <c r="A1932" i="7"/>
  <c r="B1932" i="7"/>
  <c r="C1932" i="7"/>
  <c r="D1932" i="7"/>
  <c r="E1932" i="7"/>
  <c r="A3565" i="7"/>
  <c r="B3565" i="7"/>
  <c r="C3565" i="7"/>
  <c r="D3565" i="7"/>
  <c r="E3565" i="7"/>
  <c r="A2293" i="7"/>
  <c r="B2293" i="7"/>
  <c r="C2293" i="7"/>
  <c r="D2293" i="7"/>
  <c r="E2293" i="7"/>
  <c r="A2889" i="7"/>
  <c r="B2889" i="7"/>
  <c r="C2889" i="7"/>
  <c r="D2889" i="7"/>
  <c r="E2889" i="7"/>
  <c r="A1901" i="7"/>
  <c r="B1901" i="7"/>
  <c r="C1901" i="7"/>
  <c r="D1901" i="7"/>
  <c r="E1901" i="7"/>
  <c r="A1583" i="7"/>
  <c r="B1583" i="7"/>
  <c r="C1583" i="7"/>
  <c r="D1583" i="7"/>
  <c r="E1583" i="7"/>
  <c r="A3189" i="7"/>
  <c r="B3189" i="7"/>
  <c r="C3189" i="7"/>
  <c r="D3189" i="7"/>
  <c r="E3189" i="7"/>
  <c r="A2900" i="7"/>
  <c r="B2900" i="7"/>
  <c r="C2900" i="7"/>
  <c r="D2900" i="7"/>
  <c r="E2900" i="7"/>
  <c r="A2901" i="7"/>
  <c r="B2901" i="7"/>
  <c r="C2901" i="7"/>
  <c r="D2901" i="7"/>
  <c r="E2901" i="7"/>
  <c r="A2902" i="7"/>
  <c r="B2902" i="7"/>
  <c r="C2902" i="7"/>
  <c r="D2902" i="7"/>
  <c r="E2902" i="7"/>
  <c r="A1780" i="7"/>
  <c r="B1780" i="7"/>
  <c r="C1780" i="7"/>
  <c r="D1780" i="7"/>
  <c r="E1780" i="7"/>
  <c r="A2582" i="7"/>
  <c r="B2582" i="7"/>
  <c r="C2582" i="7"/>
  <c r="D2582" i="7"/>
  <c r="E2582" i="7"/>
  <c r="A2166" i="7"/>
  <c r="B2166" i="7"/>
  <c r="C2166" i="7"/>
  <c r="D2166" i="7"/>
  <c r="E2166" i="7"/>
  <c r="A3615" i="7"/>
  <c r="B3615" i="7"/>
  <c r="C3615" i="7"/>
  <c r="D3615" i="7"/>
  <c r="E3615" i="7"/>
  <c r="A2929" i="7"/>
  <c r="B2929" i="7"/>
  <c r="C2929" i="7"/>
  <c r="D2929" i="7"/>
  <c r="E2929" i="7"/>
  <c r="A422" i="7"/>
  <c r="B422" i="7"/>
  <c r="C422" i="7"/>
  <c r="D422" i="7"/>
  <c r="E422" i="7"/>
  <c r="A990" i="7"/>
  <c r="B990" i="7"/>
  <c r="C990" i="7"/>
  <c r="D990" i="7"/>
  <c r="E990" i="7"/>
  <c r="A4085" i="7"/>
  <c r="B4085" i="7"/>
  <c r="C4085" i="7"/>
  <c r="D4085" i="7"/>
  <c r="E4085" i="7"/>
  <c r="A96" i="7"/>
  <c r="B96" i="7"/>
  <c r="C96" i="7"/>
  <c r="D96" i="7"/>
  <c r="E96" i="7"/>
  <c r="A3686" i="7"/>
  <c r="B3686" i="7"/>
  <c r="C3686" i="7"/>
  <c r="D3686" i="7"/>
  <c r="E3686" i="7"/>
  <c r="A3397" i="7"/>
  <c r="B3397" i="7"/>
  <c r="C3397" i="7"/>
  <c r="D3397" i="7"/>
  <c r="E3397" i="7"/>
  <c r="A2828" i="7"/>
  <c r="B2828" i="7"/>
  <c r="C2828" i="7"/>
  <c r="D2828" i="7"/>
  <c r="E2828" i="7"/>
  <c r="A3983" i="7"/>
  <c r="B3983" i="7"/>
  <c r="C3983" i="7"/>
  <c r="D3983" i="7"/>
  <c r="E3983" i="7"/>
  <c r="A427" i="7"/>
  <c r="B427" i="7"/>
  <c r="C427" i="7"/>
  <c r="D427" i="7"/>
  <c r="E427" i="7"/>
  <c r="A3875" i="7"/>
  <c r="B3875" i="7"/>
  <c r="C3875" i="7"/>
  <c r="D3875" i="7"/>
  <c r="E3875" i="7"/>
  <c r="A469" i="7"/>
  <c r="B469" i="7"/>
  <c r="C469" i="7"/>
  <c r="D469" i="7"/>
  <c r="E469" i="7"/>
  <c r="A3445" i="7"/>
  <c r="B3445" i="7"/>
  <c r="C3445" i="7"/>
  <c r="D3445" i="7"/>
  <c r="E3445" i="7"/>
  <c r="A4264" i="7"/>
  <c r="B4264" i="7"/>
  <c r="C4264" i="7"/>
  <c r="D4264" i="7"/>
  <c r="E4264" i="7"/>
  <c r="A4268" i="7"/>
  <c r="B4268" i="7"/>
  <c r="C4268" i="7"/>
  <c r="D4268" i="7"/>
  <c r="E4268" i="7"/>
  <c r="A1604" i="7"/>
  <c r="B1604" i="7"/>
  <c r="C1604" i="7"/>
  <c r="D1604" i="7"/>
  <c r="E1604" i="7"/>
  <c r="A2917" i="7"/>
  <c r="B2917" i="7"/>
  <c r="C2917" i="7"/>
  <c r="D2917" i="7"/>
  <c r="E2917" i="7"/>
  <c r="A3027" i="7"/>
  <c r="B3027" i="7"/>
  <c r="C3027" i="7"/>
  <c r="D3027" i="7"/>
  <c r="E3027" i="7"/>
  <c r="A1536" i="7"/>
  <c r="B1536" i="7"/>
  <c r="C1536" i="7"/>
  <c r="D1536" i="7"/>
  <c r="E1536" i="7"/>
  <c r="A211" i="7"/>
  <c r="B211" i="7"/>
  <c r="C211" i="7"/>
  <c r="D211" i="7"/>
  <c r="E211" i="7"/>
  <c r="A468" i="7"/>
  <c r="B468" i="7"/>
  <c r="C468" i="7"/>
  <c r="D468" i="7"/>
  <c r="E468" i="7"/>
  <c r="A1643" i="7"/>
  <c r="B1643" i="7"/>
  <c r="C1643" i="7"/>
  <c r="D1643" i="7"/>
  <c r="E1643" i="7"/>
  <c r="A1644" i="7"/>
  <c r="B1644" i="7"/>
  <c r="C1644" i="7"/>
  <c r="D1644" i="7"/>
  <c r="E1644" i="7"/>
  <c r="A1645" i="7"/>
  <c r="B1645" i="7"/>
  <c r="C1645" i="7"/>
  <c r="D1645" i="7"/>
  <c r="E1645" i="7"/>
  <c r="A1646" i="7"/>
  <c r="B1646" i="7"/>
  <c r="C1646" i="7"/>
  <c r="D1646" i="7"/>
  <c r="E1646" i="7"/>
  <c r="A1647" i="7"/>
  <c r="B1647" i="7"/>
  <c r="C1647" i="7"/>
  <c r="D1647" i="7"/>
  <c r="E1647" i="7"/>
  <c r="A4131" i="7"/>
  <c r="B4131" i="7"/>
  <c r="C4131" i="7"/>
  <c r="D4131" i="7"/>
  <c r="E4131" i="7"/>
  <c r="A4132" i="7"/>
  <c r="B4132" i="7"/>
  <c r="C4132" i="7"/>
  <c r="D4132" i="7"/>
  <c r="E4132" i="7"/>
  <c r="A3429" i="7"/>
  <c r="B3429" i="7"/>
  <c r="C3429" i="7"/>
  <c r="D3429" i="7"/>
  <c r="E3429" i="7"/>
  <c r="A3430" i="7"/>
  <c r="B3430" i="7"/>
  <c r="C3430" i="7"/>
  <c r="D3430" i="7"/>
  <c r="E3430" i="7"/>
  <c r="A1613" i="7"/>
  <c r="B1613" i="7"/>
  <c r="C1613" i="7"/>
  <c r="D1613" i="7"/>
  <c r="E1613" i="7"/>
  <c r="A1614" i="7"/>
  <c r="B1614" i="7"/>
  <c r="C1614" i="7"/>
  <c r="D1614" i="7"/>
  <c r="E1614" i="7"/>
  <c r="A1615" i="7"/>
  <c r="B1615" i="7"/>
  <c r="C1615" i="7"/>
  <c r="D1615" i="7"/>
  <c r="E1615" i="7"/>
  <c r="A1616" i="7"/>
  <c r="B1616" i="7"/>
  <c r="C1616" i="7"/>
  <c r="D1616" i="7"/>
  <c r="E1616" i="7"/>
  <c r="A1617" i="7"/>
  <c r="B1617" i="7"/>
  <c r="C1617" i="7"/>
  <c r="D1617" i="7"/>
  <c r="E1617" i="7"/>
  <c r="A1618" i="7"/>
  <c r="B1618" i="7"/>
  <c r="C1618" i="7"/>
  <c r="D1618" i="7"/>
  <c r="E1618" i="7"/>
  <c r="A3106" i="7"/>
  <c r="B3106" i="7"/>
  <c r="C3106" i="7"/>
  <c r="D3106" i="7"/>
  <c r="E3106" i="7"/>
  <c r="A3107" i="7"/>
  <c r="B3107" i="7"/>
  <c r="C3107" i="7"/>
  <c r="D3107" i="7"/>
  <c r="E3107" i="7"/>
  <c r="A4368" i="7"/>
  <c r="B4368" i="7"/>
  <c r="C4368" i="7"/>
  <c r="D4368" i="7"/>
  <c r="E4368" i="7"/>
  <c r="A4369" i="7"/>
  <c r="B4369" i="7"/>
  <c r="C4369" i="7"/>
  <c r="D4369" i="7"/>
  <c r="E4369" i="7"/>
  <c r="A4370" i="7"/>
  <c r="B4370" i="7"/>
  <c r="C4370" i="7"/>
  <c r="D4370" i="7"/>
  <c r="E4370" i="7"/>
  <c r="A4371" i="7"/>
  <c r="B4371" i="7"/>
  <c r="C4371" i="7"/>
  <c r="D4371" i="7"/>
  <c r="E4371" i="7"/>
  <c r="A4372" i="7"/>
  <c r="B4372" i="7"/>
  <c r="C4372" i="7"/>
  <c r="D4372" i="7"/>
  <c r="E4372" i="7"/>
  <c r="A4373" i="7"/>
  <c r="B4373" i="7"/>
  <c r="C4373" i="7"/>
  <c r="D4373" i="7"/>
  <c r="E4373" i="7"/>
  <c r="A335" i="7"/>
  <c r="B335" i="7"/>
  <c r="C335" i="7"/>
  <c r="D335" i="7"/>
  <c r="E335" i="7"/>
  <c r="A336" i="7"/>
  <c r="B336" i="7"/>
  <c r="C336" i="7"/>
  <c r="D336" i="7"/>
  <c r="E336" i="7"/>
  <c r="A337" i="7"/>
  <c r="B337" i="7"/>
  <c r="C337" i="7"/>
  <c r="D337" i="7"/>
  <c r="E337" i="7"/>
  <c r="A338" i="7"/>
  <c r="B338" i="7"/>
  <c r="C338" i="7"/>
  <c r="D338" i="7"/>
  <c r="E338" i="7"/>
  <c r="A832" i="7"/>
  <c r="B832" i="7"/>
  <c r="C832" i="7"/>
  <c r="D832" i="7"/>
  <c r="E832" i="7"/>
  <c r="A833" i="7"/>
  <c r="B833" i="7"/>
  <c r="C833" i="7"/>
  <c r="D833" i="7"/>
  <c r="E833" i="7"/>
  <c r="A4135" i="7"/>
  <c r="B4135" i="7"/>
  <c r="C4135" i="7"/>
  <c r="D4135" i="7"/>
  <c r="E4135" i="7"/>
  <c r="A2032" i="7"/>
  <c r="B2032" i="7"/>
  <c r="C2032" i="7"/>
  <c r="D2032" i="7"/>
  <c r="E2032" i="7"/>
  <c r="A2033" i="7"/>
  <c r="B2033" i="7"/>
  <c r="C2033" i="7"/>
  <c r="D2033" i="7"/>
  <c r="E2033" i="7"/>
  <c r="A789" i="7"/>
  <c r="B789" i="7"/>
  <c r="C789" i="7"/>
  <c r="D789" i="7"/>
  <c r="E789" i="7"/>
  <c r="A790" i="7"/>
  <c r="B790" i="7"/>
  <c r="C790" i="7"/>
  <c r="D790" i="7"/>
  <c r="E790" i="7"/>
  <c r="A2713" i="7"/>
  <c r="B2713" i="7"/>
  <c r="C2713" i="7"/>
  <c r="D2713" i="7"/>
  <c r="E2713" i="7"/>
  <c r="A1988" i="7"/>
  <c r="B1988" i="7"/>
  <c r="C1988" i="7"/>
  <c r="D1988" i="7"/>
  <c r="E1988" i="7"/>
  <c r="A1989" i="7"/>
  <c r="B1989" i="7"/>
  <c r="C1989" i="7"/>
  <c r="D1989" i="7"/>
  <c r="E1989" i="7"/>
  <c r="A1990" i="7"/>
  <c r="B1990" i="7"/>
  <c r="C1990" i="7"/>
  <c r="D1990" i="7"/>
  <c r="E1990" i="7"/>
  <c r="A1991" i="7"/>
  <c r="B1991" i="7"/>
  <c r="C1991" i="7"/>
  <c r="D1991" i="7"/>
  <c r="E1991" i="7"/>
  <c r="A630" i="7"/>
  <c r="B630" i="7"/>
  <c r="C630" i="7"/>
  <c r="D630" i="7"/>
  <c r="E630" i="7"/>
  <c r="A2676" i="7"/>
  <c r="B2676" i="7"/>
  <c r="C2676" i="7"/>
  <c r="D2676" i="7"/>
  <c r="E2676" i="7"/>
  <c r="A2677" i="7"/>
  <c r="B2677" i="7"/>
  <c r="C2677" i="7"/>
  <c r="D2677" i="7"/>
  <c r="E2677" i="7"/>
  <c r="A2678" i="7"/>
  <c r="B2678" i="7"/>
  <c r="C2678" i="7"/>
  <c r="D2678" i="7"/>
  <c r="E2678" i="7"/>
  <c r="A3223" i="7"/>
  <c r="B3223" i="7"/>
  <c r="C3223" i="7"/>
  <c r="D3223" i="7"/>
  <c r="E3223" i="7"/>
  <c r="A3224" i="7"/>
  <c r="B3224" i="7"/>
  <c r="C3224" i="7"/>
  <c r="D3224" i="7"/>
  <c r="E3224" i="7"/>
  <c r="A3225" i="7"/>
  <c r="B3225" i="7"/>
  <c r="C3225" i="7"/>
  <c r="D3225" i="7"/>
  <c r="E3225" i="7"/>
  <c r="A3226" i="7"/>
  <c r="B3226" i="7"/>
  <c r="C3226" i="7"/>
  <c r="D3226" i="7"/>
  <c r="E3226" i="7"/>
  <c r="A1091" i="7"/>
  <c r="B1091" i="7"/>
  <c r="C1091" i="7"/>
  <c r="D1091" i="7"/>
  <c r="E1091" i="7"/>
  <c r="A1092" i="7"/>
  <c r="B1092" i="7"/>
  <c r="C1092" i="7"/>
  <c r="D1092" i="7"/>
  <c r="E1092" i="7"/>
  <c r="A1093" i="7"/>
  <c r="B1093" i="7"/>
  <c r="C1093" i="7"/>
  <c r="D1093" i="7"/>
  <c r="E1093" i="7"/>
  <c r="A1094" i="7"/>
  <c r="B1094" i="7"/>
  <c r="C1094" i="7"/>
  <c r="D1094" i="7"/>
  <c r="E1094" i="7"/>
  <c r="A2197" i="7"/>
  <c r="B2197" i="7"/>
  <c r="C2197" i="7"/>
  <c r="D2197" i="7"/>
  <c r="E2197" i="7"/>
  <c r="A2198" i="7"/>
  <c r="B2198" i="7"/>
  <c r="C2198" i="7"/>
  <c r="D2198" i="7"/>
  <c r="E2198" i="7"/>
  <c r="A2199" i="7"/>
  <c r="B2199" i="7"/>
  <c r="C2199" i="7"/>
  <c r="D2199" i="7"/>
  <c r="E2199" i="7"/>
  <c r="A47" i="7"/>
  <c r="B47" i="7"/>
  <c r="C47" i="7"/>
  <c r="D47" i="7"/>
  <c r="E47" i="7"/>
  <c r="A48" i="7"/>
  <c r="B48" i="7"/>
  <c r="C48" i="7"/>
  <c r="D48" i="7"/>
  <c r="E48" i="7"/>
  <c r="A589" i="7"/>
  <c r="B589" i="7"/>
  <c r="C589" i="7"/>
  <c r="D589" i="7"/>
  <c r="E589" i="7"/>
  <c r="A590" i="7"/>
  <c r="B590" i="7"/>
  <c r="C590" i="7"/>
  <c r="D590" i="7"/>
  <c r="E590" i="7"/>
  <c r="A2026" i="7"/>
  <c r="B2026" i="7"/>
  <c r="C2026" i="7"/>
  <c r="D2026" i="7"/>
  <c r="E2026" i="7"/>
  <c r="A2027" i="7"/>
  <c r="B2027" i="7"/>
  <c r="C2027" i="7"/>
  <c r="D2027" i="7"/>
  <c r="E2027" i="7"/>
  <c r="A2028" i="7"/>
  <c r="B2028" i="7"/>
  <c r="C2028" i="7"/>
  <c r="D2028" i="7"/>
  <c r="E2028" i="7"/>
  <c r="A2029" i="7"/>
  <c r="B2029" i="7"/>
  <c r="C2029" i="7"/>
  <c r="D2029" i="7"/>
  <c r="E2029" i="7"/>
  <c r="A2030" i="7"/>
  <c r="B2030" i="7"/>
  <c r="C2030" i="7"/>
  <c r="D2030" i="7"/>
  <c r="E2030" i="7"/>
  <c r="A2031" i="7"/>
  <c r="B2031" i="7"/>
  <c r="C2031" i="7"/>
  <c r="D2031" i="7"/>
  <c r="E2031" i="7"/>
  <c r="A3433" i="7"/>
  <c r="B3433" i="7"/>
  <c r="C3433" i="7"/>
  <c r="D3433" i="7"/>
  <c r="E3433" i="7"/>
  <c r="A46" i="7"/>
  <c r="B46" i="7"/>
  <c r="C46" i="7"/>
  <c r="D46" i="7"/>
  <c r="E46" i="7"/>
  <c r="A4391" i="7"/>
  <c r="B4391" i="7"/>
  <c r="C4391" i="7"/>
  <c r="D4391" i="7"/>
  <c r="E4391" i="7"/>
  <c r="A4392" i="7"/>
  <c r="B4392" i="7"/>
  <c r="C4392" i="7"/>
  <c r="D4392" i="7"/>
  <c r="E4392" i="7"/>
  <c r="A4393" i="7"/>
  <c r="B4393" i="7"/>
  <c r="C4393" i="7"/>
  <c r="D4393" i="7"/>
  <c r="E4393" i="7"/>
  <c r="A4394" i="7"/>
  <c r="B4394" i="7"/>
  <c r="C4394" i="7"/>
  <c r="D4394" i="7"/>
  <c r="E4394" i="7"/>
  <c r="A4395" i="7"/>
  <c r="B4395" i="7"/>
  <c r="C4395" i="7"/>
  <c r="D4395" i="7"/>
  <c r="E4395" i="7"/>
  <c r="A4396" i="7"/>
  <c r="B4396" i="7"/>
  <c r="C4396" i="7"/>
  <c r="D4396" i="7"/>
  <c r="E4396" i="7"/>
  <c r="A4397" i="7"/>
  <c r="B4397" i="7"/>
  <c r="C4397" i="7"/>
  <c r="D4397" i="7"/>
  <c r="E4397" i="7"/>
  <c r="A4398" i="7"/>
  <c r="B4398" i="7"/>
  <c r="C4398" i="7"/>
  <c r="D4398" i="7"/>
  <c r="E4398" i="7"/>
  <c r="A4399" i="7"/>
  <c r="B4399" i="7"/>
  <c r="C4399" i="7"/>
  <c r="D4399" i="7"/>
  <c r="E4399" i="7"/>
  <c r="A4400" i="7"/>
  <c r="B4400" i="7"/>
  <c r="C4400" i="7"/>
  <c r="D4400" i="7"/>
  <c r="E4400" i="7"/>
  <c r="A4401" i="7"/>
  <c r="B4401" i="7"/>
  <c r="C4401" i="7"/>
  <c r="D4401" i="7"/>
  <c r="E4401" i="7"/>
  <c r="A4402" i="7"/>
  <c r="B4402" i="7"/>
  <c r="C4402" i="7"/>
  <c r="D4402" i="7"/>
  <c r="E4402" i="7"/>
  <c r="A4403" i="7"/>
  <c r="B4403" i="7"/>
  <c r="C4403" i="7"/>
  <c r="D4403" i="7"/>
  <c r="E4403" i="7"/>
  <c r="A4404" i="7"/>
  <c r="B4404" i="7"/>
  <c r="C4404" i="7"/>
  <c r="D4404" i="7"/>
  <c r="E4404" i="7"/>
  <c r="A4405" i="7"/>
  <c r="B4405" i="7"/>
  <c r="C4405" i="7"/>
  <c r="D4405" i="7"/>
  <c r="E4405" i="7"/>
  <c r="A4406" i="7"/>
  <c r="B4406" i="7"/>
  <c r="C4406" i="7"/>
  <c r="D4406" i="7"/>
  <c r="E4406" i="7"/>
  <c r="A4407" i="7"/>
  <c r="B4407" i="7"/>
  <c r="C4407" i="7"/>
  <c r="D4407" i="7"/>
  <c r="E4407" i="7"/>
  <c r="A4408" i="7"/>
  <c r="B4408" i="7"/>
  <c r="C4408" i="7"/>
  <c r="D4408" i="7"/>
  <c r="E4408" i="7"/>
  <c r="A4409" i="7"/>
  <c r="B4409" i="7"/>
  <c r="C4409" i="7"/>
  <c r="D4409" i="7"/>
  <c r="E4409" i="7"/>
  <c r="A4410" i="7"/>
  <c r="B4410" i="7"/>
  <c r="C4410" i="7"/>
  <c r="D4410" i="7"/>
  <c r="E4410" i="7"/>
  <c r="A4411" i="7"/>
  <c r="B4411" i="7"/>
  <c r="C4411" i="7"/>
  <c r="D4411" i="7"/>
  <c r="E4411" i="7"/>
  <c r="A4412" i="7"/>
  <c r="B4412" i="7"/>
  <c r="C4412" i="7"/>
  <c r="D4412" i="7"/>
  <c r="E4412" i="7"/>
  <c r="A4413" i="7"/>
  <c r="B4413" i="7"/>
  <c r="C4413" i="7"/>
  <c r="D4413" i="7"/>
  <c r="E4413" i="7"/>
  <c r="A4414" i="7"/>
  <c r="B4414" i="7"/>
  <c r="C4414" i="7"/>
  <c r="D4414" i="7"/>
  <c r="E4414" i="7"/>
  <c r="A4415" i="7"/>
  <c r="B4415" i="7"/>
  <c r="C4415" i="7"/>
  <c r="D4415" i="7"/>
  <c r="E4415" i="7"/>
  <c r="A4416" i="7"/>
  <c r="B4416" i="7"/>
  <c r="C4416" i="7"/>
  <c r="D4416" i="7"/>
  <c r="E4416" i="7"/>
  <c r="A4417" i="7"/>
  <c r="B4417" i="7"/>
  <c r="C4417" i="7"/>
  <c r="D4417" i="7"/>
  <c r="E4417" i="7"/>
  <c r="A4418" i="7"/>
  <c r="B4418" i="7"/>
  <c r="C4418" i="7"/>
  <c r="D4418" i="7"/>
  <c r="E4418" i="7"/>
  <c r="A4419" i="7"/>
  <c r="B4419" i="7"/>
  <c r="C4419" i="7"/>
  <c r="D4419" i="7"/>
  <c r="E4419" i="7"/>
  <c r="A4420" i="7"/>
  <c r="B4420" i="7"/>
  <c r="C4420" i="7"/>
  <c r="D4420" i="7"/>
  <c r="E4420" i="7"/>
  <c r="A4421" i="7"/>
  <c r="B4421" i="7"/>
  <c r="C4421" i="7"/>
  <c r="D4421" i="7"/>
  <c r="E4421" i="7"/>
  <c r="A4422" i="7"/>
  <c r="B4422" i="7"/>
  <c r="C4422" i="7"/>
  <c r="D4422" i="7"/>
  <c r="E4422" i="7"/>
  <c r="A4423" i="7"/>
  <c r="B4423" i="7"/>
  <c r="C4423" i="7"/>
  <c r="D4423" i="7"/>
  <c r="E4423" i="7"/>
  <c r="A4424" i="7"/>
  <c r="B4424" i="7"/>
  <c r="C4424" i="7"/>
  <c r="D4424" i="7"/>
  <c r="E4424" i="7"/>
  <c r="A4425" i="7"/>
  <c r="B4425" i="7"/>
  <c r="C4425" i="7"/>
  <c r="D4425" i="7"/>
  <c r="E4425" i="7"/>
  <c r="A4426" i="7"/>
  <c r="B4426" i="7"/>
  <c r="C4426" i="7"/>
  <c r="D4426" i="7"/>
  <c r="E4426" i="7"/>
  <c r="A4427" i="7"/>
  <c r="B4427" i="7"/>
  <c r="C4427" i="7"/>
  <c r="D4427" i="7"/>
  <c r="E4427" i="7"/>
  <c r="A4428" i="7"/>
  <c r="B4428" i="7"/>
  <c r="C4428" i="7"/>
  <c r="D4428" i="7"/>
  <c r="E4428" i="7"/>
  <c r="A4429" i="7"/>
  <c r="B4429" i="7"/>
  <c r="C4429" i="7"/>
  <c r="D4429" i="7"/>
  <c r="E4429" i="7"/>
  <c r="A4430" i="7"/>
  <c r="B4430" i="7"/>
  <c r="C4430" i="7"/>
  <c r="D4430" i="7"/>
  <c r="E4430" i="7"/>
  <c r="A4431" i="7"/>
  <c r="B4431" i="7"/>
  <c r="C4431" i="7"/>
  <c r="D4431" i="7"/>
  <c r="E4431" i="7"/>
  <c r="A4432" i="7"/>
  <c r="B4432" i="7"/>
  <c r="C4432" i="7"/>
  <c r="D4432" i="7"/>
  <c r="E4432" i="7"/>
  <c r="A4433" i="7"/>
  <c r="B4433" i="7"/>
  <c r="C4433" i="7"/>
  <c r="D4433" i="7"/>
  <c r="E4433" i="7"/>
  <c r="A4434" i="7"/>
  <c r="B4434" i="7"/>
  <c r="C4434" i="7"/>
  <c r="D4434" i="7"/>
  <c r="E4434" i="7"/>
  <c r="A4435" i="7"/>
  <c r="B4435" i="7"/>
  <c r="C4435" i="7"/>
  <c r="D4435" i="7"/>
  <c r="E4435" i="7"/>
  <c r="A4436" i="7"/>
  <c r="B4436" i="7"/>
  <c r="C4436" i="7"/>
  <c r="D4436" i="7"/>
  <c r="E4436" i="7"/>
  <c r="A4437" i="7"/>
  <c r="B4437" i="7"/>
  <c r="C4437" i="7"/>
  <c r="D4437" i="7"/>
  <c r="E4437" i="7"/>
  <c r="A4438" i="7"/>
  <c r="B4438" i="7"/>
  <c r="C4438" i="7"/>
  <c r="D4438" i="7"/>
  <c r="E4438" i="7"/>
  <c r="A4439" i="7"/>
  <c r="B4439" i="7"/>
  <c r="C4439" i="7"/>
  <c r="D4439" i="7"/>
  <c r="E4439" i="7"/>
  <c r="A4440" i="7"/>
  <c r="B4440" i="7"/>
  <c r="C4440" i="7"/>
  <c r="D4440" i="7"/>
  <c r="E4440" i="7"/>
  <c r="A4441" i="7"/>
  <c r="B4441" i="7"/>
  <c r="C4441" i="7"/>
  <c r="D4441" i="7"/>
  <c r="E4441" i="7"/>
  <c r="A4442" i="7"/>
  <c r="B4442" i="7"/>
  <c r="C4442" i="7"/>
  <c r="D4442" i="7"/>
  <c r="E4442" i="7"/>
  <c r="A4443" i="7"/>
  <c r="B4443" i="7"/>
  <c r="C4443" i="7"/>
  <c r="D4443" i="7"/>
  <c r="E4443" i="7"/>
  <c r="A4444" i="7"/>
  <c r="B4444" i="7"/>
  <c r="C4444" i="7"/>
  <c r="D4444" i="7"/>
  <c r="E4444" i="7"/>
  <c r="A4445" i="7"/>
  <c r="B4445" i="7"/>
  <c r="C4445" i="7"/>
  <c r="D4445" i="7"/>
  <c r="E4445" i="7"/>
  <c r="A4446" i="7"/>
  <c r="B4446" i="7"/>
  <c r="C4446" i="7"/>
  <c r="D4446" i="7"/>
  <c r="E4446" i="7"/>
  <c r="A4447" i="7"/>
  <c r="B4447" i="7"/>
  <c r="C4447" i="7"/>
  <c r="D4447" i="7"/>
  <c r="E4447" i="7"/>
  <c r="A4448" i="7"/>
  <c r="B4448" i="7"/>
  <c r="C4448" i="7"/>
  <c r="D4448" i="7"/>
  <c r="E4448" i="7"/>
  <c r="A4449" i="7"/>
  <c r="B4449" i="7"/>
  <c r="C4449" i="7"/>
  <c r="D4449" i="7"/>
  <c r="E4449" i="7"/>
  <c r="A4450" i="7"/>
  <c r="B4450" i="7"/>
  <c r="C4450" i="7"/>
  <c r="D4450" i="7"/>
  <c r="E4450" i="7"/>
  <c r="A4451" i="7"/>
  <c r="B4451" i="7"/>
  <c r="C4451" i="7"/>
  <c r="D4451" i="7"/>
  <c r="E4451" i="7"/>
  <c r="A4452" i="7"/>
  <c r="B4452" i="7"/>
  <c r="C4452" i="7"/>
  <c r="D4452" i="7"/>
  <c r="E4452" i="7"/>
  <c r="A4453" i="7"/>
  <c r="B4453" i="7"/>
  <c r="C4453" i="7"/>
  <c r="D4453" i="7"/>
  <c r="E4453" i="7"/>
  <c r="A4454" i="7"/>
  <c r="B4454" i="7"/>
  <c r="C4454" i="7"/>
  <c r="D4454" i="7"/>
  <c r="E4454" i="7"/>
  <c r="A4455" i="7"/>
  <c r="B4455" i="7"/>
  <c r="C4455" i="7"/>
  <c r="D4455" i="7"/>
  <c r="E4455" i="7"/>
  <c r="A4456" i="7"/>
  <c r="B4456" i="7"/>
  <c r="C4456" i="7"/>
  <c r="D4456" i="7"/>
  <c r="E4456" i="7"/>
  <c r="A4457" i="7"/>
  <c r="B4457" i="7"/>
  <c r="C4457" i="7"/>
  <c r="D4457" i="7"/>
  <c r="E4457" i="7"/>
  <c r="A4458" i="7"/>
  <c r="B4458" i="7"/>
  <c r="C4458" i="7"/>
  <c r="D4458" i="7"/>
  <c r="E4458" i="7"/>
  <c r="A4459" i="7"/>
  <c r="B4459" i="7"/>
  <c r="C4459" i="7"/>
  <c r="D4459" i="7"/>
  <c r="E4459" i="7"/>
  <c r="A4460" i="7"/>
  <c r="B4460" i="7"/>
  <c r="C4460" i="7"/>
  <c r="D4460" i="7"/>
  <c r="E4460" i="7"/>
  <c r="A4461" i="7"/>
  <c r="B4461" i="7"/>
  <c r="C4461" i="7"/>
  <c r="D4461" i="7"/>
  <c r="E4461" i="7"/>
  <c r="A4462" i="7"/>
  <c r="B4462" i="7"/>
  <c r="C4462" i="7"/>
  <c r="D4462" i="7"/>
  <c r="E4462" i="7"/>
  <c r="A4463" i="7"/>
  <c r="B4463" i="7"/>
  <c r="C4463" i="7"/>
  <c r="D4463" i="7"/>
  <c r="E4463" i="7"/>
  <c r="A4464" i="7"/>
  <c r="B4464" i="7"/>
  <c r="C4464" i="7"/>
  <c r="D4464" i="7"/>
  <c r="E4464" i="7"/>
  <c r="A4465" i="7"/>
  <c r="B4465" i="7"/>
  <c r="C4465" i="7"/>
  <c r="D4465" i="7"/>
  <c r="E4465" i="7"/>
  <c r="A4466" i="7"/>
  <c r="B4466" i="7"/>
  <c r="C4466" i="7"/>
  <c r="D4466" i="7"/>
  <c r="E4466" i="7"/>
  <c r="A4467" i="7"/>
  <c r="B4467" i="7"/>
  <c r="C4467" i="7"/>
  <c r="D4467" i="7"/>
  <c r="E4467" i="7"/>
  <c r="A4468" i="7"/>
  <c r="B4468" i="7"/>
  <c r="C4468" i="7"/>
  <c r="D4468" i="7"/>
  <c r="E4468" i="7"/>
  <c r="A4469" i="7"/>
  <c r="B4469" i="7"/>
  <c r="C4469" i="7"/>
  <c r="D4469" i="7"/>
  <c r="E4469" i="7"/>
  <c r="A4470" i="7"/>
  <c r="B4470" i="7"/>
  <c r="C4470" i="7"/>
  <c r="D4470" i="7"/>
  <c r="E4470" i="7"/>
  <c r="A4471" i="7"/>
  <c r="B4471" i="7"/>
  <c r="C4471" i="7"/>
  <c r="D4471" i="7"/>
  <c r="E4471" i="7"/>
  <c r="A4472" i="7"/>
  <c r="B4472" i="7"/>
  <c r="C4472" i="7"/>
  <c r="D4472" i="7"/>
  <c r="E4472" i="7"/>
  <c r="A4473" i="7"/>
  <c r="B4473" i="7"/>
  <c r="C4473" i="7"/>
  <c r="D4473" i="7"/>
  <c r="E4473" i="7"/>
  <c r="A4474" i="7"/>
  <c r="B4474" i="7"/>
  <c r="C4474" i="7"/>
  <c r="D4474" i="7"/>
  <c r="E4474" i="7"/>
  <c r="A4475" i="7"/>
  <c r="B4475" i="7"/>
  <c r="C4475" i="7"/>
  <c r="D4475" i="7"/>
  <c r="E4475" i="7"/>
  <c r="A4476" i="7"/>
  <c r="B4476" i="7"/>
  <c r="C4476" i="7"/>
  <c r="D4476" i="7"/>
  <c r="E4476" i="7"/>
  <c r="A4477" i="7"/>
  <c r="B4477" i="7"/>
  <c r="C4477" i="7"/>
  <c r="D4477" i="7"/>
  <c r="E4477" i="7"/>
  <c r="A4478" i="7"/>
  <c r="B4478" i="7"/>
  <c r="C4478" i="7"/>
  <c r="D4478" i="7"/>
  <c r="E4478" i="7"/>
  <c r="A4479" i="7"/>
  <c r="B4479" i="7"/>
  <c r="C4479" i="7"/>
  <c r="D4479" i="7"/>
  <c r="E4479" i="7"/>
  <c r="A4480" i="7"/>
  <c r="B4480" i="7"/>
  <c r="C4480" i="7"/>
  <c r="D4480" i="7"/>
  <c r="E4480" i="7"/>
  <c r="A4481" i="7"/>
  <c r="B4481" i="7"/>
  <c r="C4481" i="7"/>
  <c r="D4481" i="7"/>
  <c r="E4481" i="7"/>
  <c r="A4482" i="7"/>
  <c r="B4482" i="7"/>
  <c r="C4482" i="7"/>
  <c r="D4482" i="7"/>
  <c r="E4482" i="7"/>
  <c r="A4483" i="7"/>
  <c r="B4483" i="7"/>
  <c r="C4483" i="7"/>
  <c r="D4483" i="7"/>
  <c r="E4483" i="7"/>
  <c r="A4484" i="7"/>
  <c r="B4484" i="7"/>
  <c r="C4484" i="7"/>
  <c r="D4484" i="7"/>
  <c r="E4484" i="7"/>
  <c r="A4485" i="7"/>
  <c r="B4485" i="7"/>
  <c r="C4485" i="7"/>
  <c r="D4485" i="7"/>
  <c r="E4485" i="7"/>
  <c r="A4486" i="7"/>
  <c r="B4486" i="7"/>
  <c r="C4486" i="7"/>
  <c r="D4486" i="7"/>
  <c r="E4486" i="7"/>
  <c r="A4487" i="7"/>
  <c r="B4487" i="7"/>
  <c r="C4487" i="7"/>
  <c r="D4487" i="7"/>
  <c r="E4487" i="7"/>
  <c r="A4488" i="7"/>
  <c r="B4488" i="7"/>
  <c r="C4488" i="7"/>
  <c r="D4488" i="7"/>
  <c r="E4488" i="7"/>
  <c r="A4489" i="7"/>
  <c r="B4489" i="7"/>
  <c r="C4489" i="7"/>
  <c r="D4489" i="7"/>
  <c r="E4489" i="7"/>
  <c r="A4490" i="7"/>
  <c r="B4490" i="7"/>
  <c r="C4490" i="7"/>
  <c r="D4490" i="7"/>
  <c r="E4490" i="7"/>
  <c r="A4491" i="7"/>
  <c r="B4491" i="7"/>
  <c r="C4491" i="7"/>
  <c r="D4491" i="7"/>
  <c r="E4491" i="7"/>
  <c r="A4492" i="7"/>
  <c r="B4492" i="7"/>
  <c r="C4492" i="7"/>
  <c r="D4492" i="7"/>
  <c r="E4492" i="7"/>
  <c r="A4493" i="7"/>
  <c r="B4493" i="7"/>
  <c r="C4493" i="7"/>
  <c r="D4493" i="7"/>
  <c r="E4493" i="7"/>
  <c r="A4494" i="7"/>
  <c r="B4494" i="7"/>
  <c r="C4494" i="7"/>
  <c r="D4494" i="7"/>
  <c r="E4494" i="7"/>
  <c r="A4495" i="7"/>
  <c r="B4495" i="7"/>
  <c r="C4495" i="7"/>
  <c r="D4495" i="7"/>
  <c r="E4495" i="7"/>
  <c r="A4496" i="7"/>
  <c r="B4496" i="7"/>
  <c r="C4496" i="7"/>
  <c r="D4496" i="7"/>
  <c r="E4496" i="7"/>
  <c r="A4497" i="7"/>
  <c r="B4497" i="7"/>
  <c r="C4497" i="7"/>
  <c r="D4497" i="7"/>
  <c r="E4497" i="7"/>
  <c r="A4498" i="7"/>
  <c r="B4498" i="7"/>
  <c r="C4498" i="7"/>
  <c r="D4498" i="7"/>
  <c r="E4498" i="7"/>
  <c r="A4499" i="7"/>
  <c r="B4499" i="7"/>
  <c r="C4499" i="7"/>
  <c r="D4499" i="7"/>
  <c r="E4499" i="7"/>
  <c r="A4500" i="7"/>
  <c r="B4500" i="7"/>
  <c r="C4500" i="7"/>
  <c r="D4500" i="7"/>
  <c r="E4500" i="7"/>
  <c r="A4501" i="7"/>
  <c r="B4501" i="7"/>
  <c r="C4501" i="7"/>
  <c r="D4501" i="7"/>
  <c r="E4501" i="7"/>
  <c r="A4502" i="7"/>
  <c r="B4502" i="7"/>
  <c r="C4502" i="7"/>
  <c r="D4502" i="7"/>
  <c r="E4502" i="7"/>
  <c r="A4503" i="7"/>
  <c r="B4503" i="7"/>
  <c r="C4503" i="7"/>
  <c r="D4503" i="7"/>
  <c r="E4503" i="7"/>
  <c r="A4504" i="7"/>
  <c r="B4504" i="7"/>
  <c r="C4504" i="7"/>
  <c r="D4504" i="7"/>
  <c r="E4504" i="7"/>
  <c r="A4505" i="7"/>
  <c r="B4505" i="7"/>
  <c r="C4505" i="7"/>
  <c r="D4505" i="7"/>
  <c r="E4505" i="7"/>
  <c r="A4506" i="7"/>
  <c r="B4506" i="7"/>
  <c r="C4506" i="7"/>
  <c r="D4506" i="7"/>
  <c r="E4506" i="7"/>
  <c r="A4507" i="7"/>
  <c r="B4507" i="7"/>
  <c r="C4507" i="7"/>
  <c r="D4507" i="7"/>
  <c r="E4507" i="7"/>
  <c r="A4508" i="7"/>
  <c r="B4508" i="7"/>
  <c r="C4508" i="7"/>
  <c r="D4508" i="7"/>
  <c r="E4508" i="7"/>
  <c r="A4509" i="7"/>
  <c r="B4509" i="7"/>
  <c r="C4509" i="7"/>
  <c r="D4509" i="7"/>
  <c r="E4509" i="7"/>
  <c r="A4510" i="7"/>
  <c r="B4510" i="7"/>
  <c r="C4510" i="7"/>
  <c r="D4510" i="7"/>
  <c r="E4510" i="7"/>
  <c r="A4511" i="7"/>
  <c r="B4511" i="7"/>
  <c r="C4511" i="7"/>
  <c r="D4511" i="7"/>
  <c r="E4511" i="7"/>
  <c r="A4512" i="7"/>
  <c r="B4512" i="7"/>
  <c r="C4512" i="7"/>
  <c r="D4512" i="7"/>
  <c r="E4512" i="7"/>
  <c r="A4513" i="7"/>
  <c r="B4513" i="7"/>
  <c r="C4513" i="7"/>
  <c r="D4513" i="7"/>
  <c r="E4513" i="7"/>
  <c r="A4514" i="7"/>
  <c r="B4514" i="7"/>
  <c r="C4514" i="7"/>
  <c r="D4514" i="7"/>
  <c r="E4514" i="7"/>
  <c r="A4515" i="7"/>
  <c r="B4515" i="7"/>
  <c r="C4515" i="7"/>
  <c r="D4515" i="7"/>
  <c r="E4515" i="7"/>
  <c r="A4516" i="7"/>
  <c r="B4516" i="7"/>
  <c r="C4516" i="7"/>
  <c r="D4516" i="7"/>
  <c r="E4516" i="7"/>
  <c r="A4517" i="7"/>
  <c r="B4517" i="7"/>
  <c r="C4517" i="7"/>
  <c r="D4517" i="7"/>
  <c r="E4517" i="7"/>
  <c r="A4518" i="7"/>
  <c r="B4518" i="7"/>
  <c r="C4518" i="7"/>
  <c r="D4518" i="7"/>
  <c r="E4518" i="7"/>
  <c r="A4519" i="7"/>
  <c r="B4519" i="7"/>
  <c r="C4519" i="7"/>
  <c r="D4519" i="7"/>
  <c r="E4519" i="7"/>
  <c r="A4520" i="7"/>
  <c r="B4520" i="7"/>
  <c r="C4520" i="7"/>
  <c r="D4520" i="7"/>
  <c r="E4520" i="7"/>
  <c r="A4521" i="7"/>
  <c r="B4521" i="7"/>
  <c r="C4521" i="7"/>
  <c r="D4521" i="7"/>
  <c r="E4521" i="7"/>
  <c r="A4522" i="7"/>
  <c r="B4522" i="7"/>
  <c r="C4522" i="7"/>
  <c r="D4522" i="7"/>
  <c r="E4522" i="7"/>
  <c r="A4523" i="7"/>
  <c r="B4523" i="7"/>
  <c r="C4523" i="7"/>
  <c r="D4523" i="7"/>
  <c r="E4523" i="7"/>
  <c r="A4524" i="7"/>
  <c r="B4524" i="7"/>
  <c r="C4524" i="7"/>
  <c r="D4524" i="7"/>
  <c r="E4524" i="7"/>
  <c r="A4525" i="7"/>
  <c r="B4525" i="7"/>
  <c r="C4525" i="7"/>
  <c r="D4525" i="7"/>
  <c r="E4525" i="7"/>
  <c r="A4526" i="7"/>
  <c r="B4526" i="7"/>
  <c r="C4526" i="7"/>
  <c r="D4526" i="7"/>
  <c r="E4526" i="7"/>
  <c r="A4527" i="7"/>
  <c r="B4527" i="7"/>
  <c r="C4527" i="7"/>
  <c r="D4527" i="7"/>
  <c r="E4527" i="7"/>
  <c r="A4528" i="7"/>
  <c r="B4528" i="7"/>
  <c r="C4528" i="7"/>
  <c r="D4528" i="7"/>
  <c r="E4528" i="7"/>
  <c r="A4529" i="7"/>
  <c r="B4529" i="7"/>
  <c r="C4529" i="7"/>
  <c r="D4529" i="7"/>
  <c r="E4529" i="7"/>
  <c r="A4530" i="7"/>
  <c r="B4530" i="7"/>
  <c r="C4530" i="7"/>
  <c r="D4530" i="7"/>
  <c r="E4530" i="7"/>
  <c r="A4531" i="7"/>
  <c r="B4531" i="7"/>
  <c r="C4531" i="7"/>
  <c r="D4531" i="7"/>
  <c r="E4531" i="7"/>
  <c r="A4532" i="7"/>
  <c r="B4532" i="7"/>
  <c r="C4532" i="7"/>
  <c r="D4532" i="7"/>
  <c r="E4532" i="7"/>
  <c r="A4533" i="7"/>
  <c r="B4533" i="7"/>
  <c r="C4533" i="7"/>
  <c r="D4533" i="7"/>
  <c r="E4533" i="7"/>
  <c r="A4534" i="7"/>
  <c r="B4534" i="7"/>
  <c r="C4534" i="7"/>
  <c r="D4534" i="7"/>
  <c r="E4534" i="7"/>
  <c r="A4535" i="7"/>
  <c r="B4535" i="7"/>
  <c r="C4535" i="7"/>
  <c r="D4535" i="7"/>
  <c r="E4535" i="7"/>
  <c r="A4536" i="7"/>
  <c r="B4536" i="7"/>
  <c r="C4536" i="7"/>
  <c r="D4536" i="7"/>
  <c r="E4536" i="7"/>
  <c r="A4537" i="7"/>
  <c r="B4537" i="7"/>
  <c r="C4537" i="7"/>
  <c r="D4537" i="7"/>
  <c r="E4537" i="7"/>
  <c r="A4538" i="7"/>
  <c r="B4538" i="7"/>
  <c r="C4538" i="7"/>
  <c r="D4538" i="7"/>
  <c r="E4538" i="7"/>
  <c r="A4539" i="7"/>
  <c r="B4539" i="7"/>
  <c r="C4539" i="7"/>
  <c r="D4539" i="7"/>
  <c r="E4539" i="7"/>
  <c r="A4540" i="7"/>
  <c r="B4540" i="7"/>
  <c r="C4540" i="7"/>
  <c r="D4540" i="7"/>
  <c r="E4540" i="7"/>
  <c r="A4541" i="7"/>
  <c r="B4541" i="7"/>
  <c r="C4541" i="7"/>
  <c r="D4541" i="7"/>
  <c r="E4541" i="7"/>
  <c r="A4542" i="7"/>
  <c r="B4542" i="7"/>
  <c r="C4542" i="7"/>
  <c r="D4542" i="7"/>
  <c r="E4542" i="7"/>
  <c r="A4543" i="7"/>
  <c r="B4543" i="7"/>
  <c r="C4543" i="7"/>
  <c r="D4543" i="7"/>
  <c r="E4543" i="7"/>
  <c r="A4544" i="7"/>
  <c r="B4544" i="7"/>
  <c r="C4544" i="7"/>
  <c r="D4544" i="7"/>
  <c r="E4544" i="7"/>
  <c r="A4545" i="7"/>
  <c r="B4545" i="7"/>
  <c r="C4545" i="7"/>
  <c r="D4545" i="7"/>
  <c r="E4545" i="7"/>
  <c r="A4546" i="7"/>
  <c r="B4546" i="7"/>
  <c r="C4546" i="7"/>
  <c r="D4546" i="7"/>
  <c r="E4546" i="7"/>
  <c r="A4547" i="7"/>
  <c r="B4547" i="7"/>
  <c r="C4547" i="7"/>
  <c r="D4547" i="7"/>
  <c r="E4547" i="7"/>
  <c r="A4548" i="7"/>
  <c r="B4548" i="7"/>
  <c r="C4548" i="7"/>
  <c r="D4548" i="7"/>
  <c r="E4548" i="7"/>
  <c r="A4549" i="7"/>
  <c r="B4549" i="7"/>
  <c r="C4549" i="7"/>
  <c r="D4549" i="7"/>
  <c r="E4549" i="7"/>
  <c r="A4550" i="7"/>
  <c r="B4550" i="7"/>
  <c r="C4550" i="7"/>
  <c r="D4550" i="7"/>
  <c r="E4550" i="7"/>
  <c r="A4551" i="7"/>
  <c r="B4551" i="7"/>
  <c r="C4551" i="7"/>
  <c r="D4551" i="7"/>
  <c r="E4551" i="7"/>
  <c r="A4552" i="7"/>
  <c r="B4552" i="7"/>
  <c r="C4552" i="7"/>
  <c r="D4552" i="7"/>
  <c r="E4552" i="7"/>
  <c r="A4553" i="7"/>
  <c r="B4553" i="7"/>
  <c r="C4553" i="7"/>
  <c r="D4553" i="7"/>
  <c r="E4553" i="7"/>
  <c r="A4554" i="7"/>
  <c r="B4554" i="7"/>
  <c r="C4554" i="7"/>
  <c r="D4554" i="7"/>
  <c r="E4554" i="7"/>
  <c r="A4555" i="7"/>
  <c r="B4555" i="7"/>
  <c r="C4555" i="7"/>
  <c r="D4555" i="7"/>
  <c r="E4555" i="7"/>
  <c r="A4556" i="7"/>
  <c r="B4556" i="7"/>
  <c r="C4556" i="7"/>
  <c r="D4556" i="7"/>
  <c r="E4556" i="7"/>
  <c r="A4557" i="7"/>
  <c r="B4557" i="7"/>
  <c r="C4557" i="7"/>
  <c r="D4557" i="7"/>
  <c r="E4557" i="7"/>
  <c r="A4558" i="7"/>
  <c r="B4558" i="7"/>
  <c r="C4558" i="7"/>
  <c r="D4558" i="7"/>
  <c r="E4558" i="7"/>
  <c r="A4559" i="7"/>
  <c r="B4559" i="7"/>
  <c r="C4559" i="7"/>
  <c r="D4559" i="7"/>
  <c r="E4559" i="7"/>
  <c r="A4560" i="7"/>
  <c r="B4560" i="7"/>
  <c r="C4560" i="7"/>
  <c r="D4560" i="7"/>
  <c r="E4560" i="7"/>
  <c r="A4561" i="7"/>
  <c r="B4561" i="7"/>
  <c r="C4561" i="7"/>
  <c r="D4561" i="7"/>
  <c r="E4561" i="7"/>
  <c r="A4562" i="7"/>
  <c r="B4562" i="7"/>
  <c r="C4562" i="7"/>
  <c r="D4562" i="7"/>
  <c r="E4562" i="7"/>
  <c r="A4563" i="7"/>
  <c r="B4563" i="7"/>
  <c r="C4563" i="7"/>
  <c r="D4563" i="7"/>
  <c r="E4563" i="7"/>
  <c r="A4564" i="7"/>
  <c r="B4564" i="7"/>
  <c r="C4564" i="7"/>
  <c r="D4564" i="7"/>
  <c r="E4564" i="7"/>
  <c r="A4565" i="7"/>
  <c r="B4565" i="7"/>
  <c r="C4565" i="7"/>
  <c r="D4565" i="7"/>
  <c r="E4565" i="7"/>
  <c r="A4566" i="7"/>
  <c r="B4566" i="7"/>
  <c r="C4566" i="7"/>
  <c r="D4566" i="7"/>
  <c r="E4566" i="7"/>
  <c r="A4567" i="7"/>
  <c r="B4567" i="7"/>
  <c r="C4567" i="7"/>
  <c r="D4567" i="7"/>
  <c r="E4567" i="7"/>
  <c r="A4568" i="7"/>
  <c r="B4568" i="7"/>
  <c r="C4568" i="7"/>
  <c r="D4568" i="7"/>
  <c r="E4568" i="7"/>
  <c r="A4569" i="7"/>
  <c r="B4569" i="7"/>
  <c r="C4569" i="7"/>
  <c r="D4569" i="7"/>
  <c r="E4569" i="7"/>
  <c r="A4570" i="7"/>
  <c r="B4570" i="7"/>
  <c r="C4570" i="7"/>
  <c r="D4570" i="7"/>
  <c r="E4570" i="7"/>
  <c r="A4571" i="7"/>
  <c r="B4571" i="7"/>
  <c r="C4571" i="7"/>
  <c r="D4571" i="7"/>
  <c r="E4571" i="7"/>
  <c r="A4572" i="7"/>
  <c r="B4572" i="7"/>
  <c r="C4572" i="7"/>
  <c r="D4572" i="7"/>
  <c r="E4572" i="7"/>
  <c r="A4573" i="7"/>
  <c r="B4573" i="7"/>
  <c r="C4573" i="7"/>
  <c r="D4573" i="7"/>
  <c r="E4573" i="7"/>
  <c r="A4574" i="7"/>
  <c r="B4574" i="7"/>
  <c r="C4574" i="7"/>
  <c r="D4574" i="7"/>
  <c r="E4574" i="7"/>
  <c r="A4575" i="7"/>
  <c r="B4575" i="7"/>
  <c r="C4575" i="7"/>
  <c r="D4575" i="7"/>
  <c r="E4575" i="7"/>
  <c r="A4576" i="7"/>
  <c r="B4576" i="7"/>
  <c r="C4576" i="7"/>
  <c r="D4576" i="7"/>
  <c r="E4576" i="7"/>
  <c r="A4577" i="7"/>
  <c r="B4577" i="7"/>
  <c r="C4577" i="7"/>
  <c r="D4577" i="7"/>
  <c r="E4577" i="7"/>
  <c r="A4578" i="7"/>
  <c r="B4578" i="7"/>
  <c r="C4578" i="7"/>
  <c r="D4578" i="7"/>
  <c r="E4578" i="7"/>
  <c r="A4579" i="7"/>
  <c r="B4579" i="7"/>
  <c r="C4579" i="7"/>
  <c r="D4579" i="7"/>
  <c r="E4579" i="7"/>
  <c r="A4580" i="7"/>
  <c r="B4580" i="7"/>
  <c r="C4580" i="7"/>
  <c r="D4580" i="7"/>
  <c r="E4580" i="7"/>
  <c r="A4581" i="7"/>
  <c r="B4581" i="7"/>
  <c r="C4581" i="7"/>
  <c r="D4581" i="7"/>
  <c r="E4581" i="7"/>
  <c r="A4582" i="7"/>
  <c r="B4582" i="7"/>
  <c r="C4582" i="7"/>
  <c r="D4582" i="7"/>
  <c r="E4582" i="7"/>
  <c r="A4583" i="7"/>
  <c r="B4583" i="7"/>
  <c r="C4583" i="7"/>
  <c r="D4583" i="7"/>
  <c r="E4583" i="7"/>
  <c r="A4584" i="7"/>
  <c r="B4584" i="7"/>
  <c r="C4584" i="7"/>
  <c r="D4584" i="7"/>
  <c r="E4584" i="7"/>
  <c r="A4585" i="7"/>
  <c r="B4585" i="7"/>
  <c r="C4585" i="7"/>
  <c r="D4585" i="7"/>
  <c r="E4585" i="7"/>
  <c r="A4586" i="7"/>
  <c r="B4586" i="7"/>
  <c r="C4586" i="7"/>
  <c r="D4586" i="7"/>
  <c r="E4586" i="7"/>
  <c r="A4587" i="7"/>
  <c r="B4587" i="7"/>
  <c r="C4587" i="7"/>
  <c r="D4587" i="7"/>
  <c r="E4587" i="7"/>
  <c r="A4588" i="7"/>
  <c r="B4588" i="7"/>
  <c r="C4588" i="7"/>
  <c r="D4588" i="7"/>
  <c r="E4588" i="7"/>
  <c r="A4589" i="7"/>
  <c r="B4589" i="7"/>
  <c r="C4589" i="7"/>
  <c r="D4589" i="7"/>
  <c r="E4589" i="7"/>
  <c r="A4590" i="7"/>
  <c r="B4590" i="7"/>
  <c r="C4590" i="7"/>
  <c r="D4590" i="7"/>
  <c r="E4590" i="7"/>
  <c r="A4591" i="7"/>
  <c r="B4591" i="7"/>
  <c r="C4591" i="7"/>
  <c r="D4591" i="7"/>
  <c r="E4591" i="7"/>
  <c r="A4592" i="7"/>
  <c r="B4592" i="7"/>
  <c r="C4592" i="7"/>
  <c r="D4592" i="7"/>
  <c r="E4592" i="7"/>
  <c r="A4593" i="7"/>
  <c r="B4593" i="7"/>
  <c r="C4593" i="7"/>
  <c r="D4593" i="7"/>
  <c r="E4593" i="7"/>
  <c r="A4594" i="7"/>
  <c r="B4594" i="7"/>
  <c r="C4594" i="7"/>
  <c r="D4594" i="7"/>
  <c r="E4594" i="7"/>
  <c r="A4595" i="7"/>
  <c r="B4595" i="7"/>
  <c r="C4595" i="7"/>
  <c r="D4595" i="7"/>
  <c r="E4595" i="7"/>
  <c r="A4596" i="7"/>
  <c r="B4596" i="7"/>
  <c r="C4596" i="7"/>
  <c r="D4596" i="7"/>
  <c r="E4596" i="7"/>
  <c r="A4597" i="7"/>
  <c r="B4597" i="7"/>
  <c r="C4597" i="7"/>
  <c r="D4597" i="7"/>
  <c r="E4597" i="7"/>
  <c r="A4598" i="7"/>
  <c r="B4598" i="7"/>
  <c r="C4598" i="7"/>
  <c r="D4598" i="7"/>
  <c r="E4598" i="7"/>
  <c r="A4599" i="7"/>
  <c r="B4599" i="7"/>
  <c r="C4599" i="7"/>
  <c r="D4599" i="7"/>
  <c r="E4599" i="7"/>
  <c r="A4600" i="7"/>
  <c r="B4600" i="7"/>
  <c r="C4600" i="7"/>
  <c r="D4600" i="7"/>
  <c r="E4600" i="7"/>
  <c r="A4601" i="7"/>
  <c r="B4601" i="7"/>
  <c r="C4601" i="7"/>
  <c r="D4601" i="7"/>
  <c r="E4601" i="7"/>
  <c r="A4602" i="7"/>
  <c r="B4602" i="7"/>
  <c r="C4602" i="7"/>
  <c r="D4602" i="7"/>
  <c r="E4602" i="7"/>
  <c r="A4603" i="7"/>
  <c r="B4603" i="7"/>
  <c r="C4603" i="7"/>
  <c r="D4603" i="7"/>
  <c r="E4603" i="7"/>
  <c r="A4604" i="7"/>
  <c r="B4604" i="7"/>
  <c r="C4604" i="7"/>
  <c r="D4604" i="7"/>
  <c r="E4604" i="7"/>
  <c r="A4605" i="7"/>
  <c r="B4605" i="7"/>
  <c r="C4605" i="7"/>
  <c r="D4605" i="7"/>
  <c r="E4605" i="7"/>
  <c r="A4606" i="7"/>
  <c r="B4606" i="7"/>
  <c r="C4606" i="7"/>
  <c r="D4606" i="7"/>
  <c r="E4606" i="7"/>
  <c r="A4607" i="7"/>
  <c r="B4607" i="7"/>
  <c r="C4607" i="7"/>
  <c r="D4607" i="7"/>
  <c r="E4607" i="7"/>
  <c r="A4608" i="7"/>
  <c r="B4608" i="7"/>
  <c r="C4608" i="7"/>
  <c r="D4608" i="7"/>
  <c r="E4608" i="7"/>
  <c r="A4609" i="7"/>
  <c r="B4609" i="7"/>
  <c r="C4609" i="7"/>
  <c r="D4609" i="7"/>
  <c r="E4609" i="7"/>
  <c r="A4610" i="7"/>
  <c r="B4610" i="7"/>
  <c r="C4610" i="7"/>
  <c r="D4610" i="7"/>
  <c r="E4610" i="7"/>
  <c r="A4611" i="7"/>
  <c r="B4611" i="7"/>
  <c r="C4611" i="7"/>
  <c r="D4611" i="7"/>
  <c r="E4611" i="7"/>
  <c r="A4612" i="7"/>
  <c r="B4612" i="7"/>
  <c r="C4612" i="7"/>
  <c r="D4612" i="7"/>
  <c r="E4612" i="7"/>
  <c r="A4613" i="7"/>
  <c r="B4613" i="7"/>
  <c r="C4613" i="7"/>
  <c r="D4613" i="7"/>
  <c r="E4613" i="7"/>
  <c r="A4614" i="7"/>
  <c r="B4614" i="7"/>
  <c r="C4614" i="7"/>
  <c r="D4614" i="7"/>
  <c r="E4614" i="7"/>
  <c r="A4615" i="7"/>
  <c r="B4615" i="7"/>
  <c r="C4615" i="7"/>
  <c r="D4615" i="7"/>
  <c r="E4615" i="7"/>
  <c r="A4616" i="7"/>
  <c r="B4616" i="7"/>
  <c r="C4616" i="7"/>
  <c r="D4616" i="7"/>
  <c r="E4616" i="7"/>
  <c r="A4617" i="7"/>
  <c r="B4617" i="7"/>
  <c r="C4617" i="7"/>
  <c r="D4617" i="7"/>
  <c r="E4617" i="7"/>
  <c r="A4618" i="7"/>
  <c r="B4618" i="7"/>
  <c r="C4618" i="7"/>
  <c r="D4618" i="7"/>
  <c r="E4618" i="7"/>
  <c r="A4619" i="7"/>
  <c r="B4619" i="7"/>
  <c r="C4619" i="7"/>
  <c r="D4619" i="7"/>
  <c r="E4619" i="7"/>
  <c r="A4620" i="7"/>
  <c r="B4620" i="7"/>
  <c r="C4620" i="7"/>
  <c r="D4620" i="7"/>
  <c r="E4620" i="7"/>
  <c r="A4621" i="7"/>
  <c r="B4621" i="7"/>
  <c r="C4621" i="7"/>
  <c r="D4621" i="7"/>
  <c r="E4621" i="7"/>
  <c r="A4622" i="7"/>
  <c r="B4622" i="7"/>
  <c r="C4622" i="7"/>
  <c r="D4622" i="7"/>
  <c r="E4622" i="7"/>
  <c r="A4623" i="7"/>
  <c r="B4623" i="7"/>
  <c r="C4623" i="7"/>
  <c r="D4623" i="7"/>
  <c r="E4623" i="7"/>
  <c r="A4624" i="7"/>
  <c r="B4624" i="7"/>
  <c r="C4624" i="7"/>
  <c r="D4624" i="7"/>
  <c r="E4624" i="7"/>
  <c r="A4625" i="7"/>
  <c r="B4625" i="7"/>
  <c r="C4625" i="7"/>
  <c r="D4625" i="7"/>
  <c r="E4625" i="7"/>
  <c r="A4626" i="7"/>
  <c r="B4626" i="7"/>
  <c r="C4626" i="7"/>
  <c r="D4626" i="7"/>
  <c r="E4626" i="7"/>
  <c r="A4627" i="7"/>
  <c r="B4627" i="7"/>
  <c r="C4627" i="7"/>
  <c r="D4627" i="7"/>
  <c r="E4627" i="7"/>
  <c r="A4628" i="7"/>
  <c r="B4628" i="7"/>
  <c r="C4628" i="7"/>
  <c r="D4628" i="7"/>
  <c r="E4628" i="7"/>
  <c r="A4629" i="7"/>
  <c r="B4629" i="7"/>
  <c r="C4629" i="7"/>
  <c r="D4629" i="7"/>
  <c r="E4629" i="7"/>
  <c r="A4630" i="7"/>
  <c r="B4630" i="7"/>
  <c r="C4630" i="7"/>
  <c r="D4630" i="7"/>
  <c r="E4630" i="7"/>
  <c r="A4631" i="7"/>
  <c r="B4631" i="7"/>
  <c r="C4631" i="7"/>
  <c r="D4631" i="7"/>
  <c r="E4631" i="7"/>
  <c r="A4632" i="7"/>
  <c r="B4632" i="7"/>
  <c r="C4632" i="7"/>
  <c r="D4632" i="7"/>
  <c r="E4632" i="7"/>
  <c r="A4633" i="7"/>
  <c r="B4633" i="7"/>
  <c r="C4633" i="7"/>
  <c r="D4633" i="7"/>
  <c r="E4633" i="7"/>
  <c r="A4634" i="7"/>
  <c r="B4634" i="7"/>
  <c r="C4634" i="7"/>
  <c r="D4634" i="7"/>
  <c r="E4634" i="7"/>
  <c r="A4635" i="7"/>
  <c r="B4635" i="7"/>
  <c r="C4635" i="7"/>
  <c r="D4635" i="7"/>
  <c r="E4635" i="7"/>
  <c r="A4636" i="7"/>
  <c r="B4636" i="7"/>
  <c r="C4636" i="7"/>
  <c r="D4636" i="7"/>
  <c r="E4636" i="7"/>
  <c r="A4637" i="7"/>
  <c r="B4637" i="7"/>
  <c r="C4637" i="7"/>
  <c r="D4637" i="7"/>
  <c r="E4637" i="7"/>
  <c r="A4638" i="7"/>
  <c r="B4638" i="7"/>
  <c r="C4638" i="7"/>
  <c r="D4638" i="7"/>
  <c r="E4638" i="7"/>
  <c r="A4639" i="7"/>
  <c r="B4639" i="7"/>
  <c r="C4639" i="7"/>
  <c r="D4639" i="7"/>
  <c r="E4639" i="7"/>
  <c r="A4640" i="7"/>
  <c r="B4640" i="7"/>
  <c r="C4640" i="7"/>
  <c r="D4640" i="7"/>
  <c r="E4640" i="7"/>
  <c r="A4641" i="7"/>
  <c r="B4641" i="7"/>
  <c r="C4641" i="7"/>
  <c r="D4641" i="7"/>
  <c r="E4641" i="7"/>
  <c r="A4642" i="7"/>
  <c r="B4642" i="7"/>
  <c r="C4642" i="7"/>
  <c r="D4642" i="7"/>
  <c r="E4642" i="7"/>
  <c r="A4643" i="7"/>
  <c r="B4643" i="7"/>
  <c r="C4643" i="7"/>
  <c r="D4643" i="7"/>
  <c r="E4643" i="7"/>
  <c r="A4644" i="7"/>
  <c r="B4644" i="7"/>
  <c r="C4644" i="7"/>
  <c r="D4644" i="7"/>
  <c r="E4644" i="7"/>
  <c r="A4645" i="7"/>
  <c r="B4645" i="7"/>
  <c r="C4645" i="7"/>
  <c r="D4645" i="7"/>
  <c r="E4645" i="7"/>
  <c r="A4646" i="7"/>
  <c r="B4646" i="7"/>
  <c r="C4646" i="7"/>
  <c r="D4646" i="7"/>
  <c r="E4646" i="7"/>
  <c r="A4647" i="7"/>
  <c r="B4647" i="7"/>
  <c r="C4647" i="7"/>
  <c r="D4647" i="7"/>
  <c r="E4647" i="7"/>
  <c r="A4648" i="7"/>
  <c r="B4648" i="7"/>
  <c r="C4648" i="7"/>
  <c r="D4648" i="7"/>
  <c r="E4648" i="7"/>
  <c r="A4649" i="7"/>
  <c r="B4649" i="7"/>
  <c r="C4649" i="7"/>
  <c r="D4649" i="7"/>
  <c r="E4649" i="7"/>
  <c r="A4650" i="7"/>
  <c r="B4650" i="7"/>
  <c r="C4650" i="7"/>
  <c r="D4650" i="7"/>
  <c r="E4650" i="7"/>
  <c r="A4651" i="7"/>
  <c r="B4651" i="7"/>
  <c r="C4651" i="7"/>
  <c r="D4651" i="7"/>
  <c r="E4651" i="7"/>
  <c r="A4652" i="7"/>
  <c r="B4652" i="7"/>
  <c r="C4652" i="7"/>
  <c r="D4652" i="7"/>
  <c r="E4652" i="7"/>
  <c r="A4653" i="7"/>
  <c r="B4653" i="7"/>
  <c r="C4653" i="7"/>
  <c r="D4653" i="7"/>
  <c r="E4653" i="7"/>
  <c r="A4654" i="7"/>
  <c r="B4654" i="7"/>
  <c r="C4654" i="7"/>
  <c r="D4654" i="7"/>
  <c r="E4654" i="7"/>
  <c r="A4655" i="7"/>
  <c r="B4655" i="7"/>
  <c r="C4655" i="7"/>
  <c r="D4655" i="7"/>
  <c r="E4655" i="7"/>
  <c r="A4656" i="7"/>
  <c r="B4656" i="7"/>
  <c r="C4656" i="7"/>
  <c r="D4656" i="7"/>
  <c r="E4656" i="7"/>
  <c r="A4657" i="7"/>
  <c r="B4657" i="7"/>
  <c r="C4657" i="7"/>
  <c r="D4657" i="7"/>
  <c r="E4657" i="7"/>
  <c r="A4658" i="7"/>
  <c r="B4658" i="7"/>
  <c r="C4658" i="7"/>
  <c r="D4658" i="7"/>
  <c r="E4658" i="7"/>
  <c r="A4659" i="7"/>
  <c r="B4659" i="7"/>
  <c r="C4659" i="7"/>
  <c r="D4659" i="7"/>
  <c r="E4659" i="7"/>
  <c r="A4660" i="7"/>
  <c r="B4660" i="7"/>
  <c r="C4660" i="7"/>
  <c r="D4660" i="7"/>
  <c r="E4660" i="7"/>
  <c r="A4661" i="7"/>
  <c r="B4661" i="7"/>
  <c r="C4661" i="7"/>
  <c r="D4661" i="7"/>
  <c r="E4661" i="7"/>
  <c r="A4662" i="7"/>
  <c r="B4662" i="7"/>
  <c r="C4662" i="7"/>
  <c r="D4662" i="7"/>
  <c r="E4662" i="7"/>
  <c r="A4663" i="7"/>
  <c r="B4663" i="7"/>
  <c r="C4663" i="7"/>
  <c r="D4663" i="7"/>
  <c r="E4663" i="7"/>
  <c r="A4664" i="7"/>
  <c r="B4664" i="7"/>
  <c r="C4664" i="7"/>
  <c r="D4664" i="7"/>
  <c r="E4664" i="7"/>
  <c r="A4665" i="7"/>
  <c r="B4665" i="7"/>
  <c r="C4665" i="7"/>
  <c r="D4665" i="7"/>
  <c r="E4665" i="7"/>
  <c r="A4666" i="7"/>
  <c r="B4666" i="7"/>
  <c r="C4666" i="7"/>
  <c r="D4666" i="7"/>
  <c r="E4666" i="7"/>
  <c r="A4667" i="7"/>
  <c r="B4667" i="7"/>
  <c r="C4667" i="7"/>
  <c r="D4667" i="7"/>
  <c r="E4667" i="7"/>
  <c r="A4668" i="7"/>
  <c r="B4668" i="7"/>
  <c r="C4668" i="7"/>
  <c r="D4668" i="7"/>
  <c r="E4668" i="7"/>
  <c r="A4669" i="7"/>
  <c r="B4669" i="7"/>
  <c r="C4669" i="7"/>
  <c r="D4669" i="7"/>
  <c r="E4669" i="7"/>
  <c r="A4670" i="7"/>
  <c r="B4670" i="7"/>
  <c r="C4670" i="7"/>
  <c r="D4670" i="7"/>
  <c r="E4670" i="7"/>
  <c r="A4671" i="7"/>
  <c r="B4671" i="7"/>
  <c r="C4671" i="7"/>
  <c r="D4671" i="7"/>
  <c r="E4671" i="7"/>
  <c r="A4672" i="7"/>
  <c r="B4672" i="7"/>
  <c r="C4672" i="7"/>
  <c r="D4672" i="7"/>
  <c r="E4672" i="7"/>
  <c r="A4673" i="7"/>
  <c r="B4673" i="7"/>
  <c r="C4673" i="7"/>
  <c r="D4673" i="7"/>
  <c r="E4673" i="7"/>
  <c r="A4674" i="7"/>
  <c r="B4674" i="7"/>
  <c r="C4674" i="7"/>
  <c r="D4674" i="7"/>
  <c r="E4674" i="7"/>
  <c r="A4675" i="7"/>
  <c r="B4675" i="7"/>
  <c r="C4675" i="7"/>
  <c r="D4675" i="7"/>
  <c r="E4675" i="7"/>
  <c r="A4676" i="7"/>
  <c r="B4676" i="7"/>
  <c r="C4676" i="7"/>
  <c r="D4676" i="7"/>
  <c r="E4676" i="7"/>
  <c r="A4677" i="7"/>
  <c r="B4677" i="7"/>
  <c r="C4677" i="7"/>
  <c r="D4677" i="7"/>
  <c r="E4677" i="7"/>
  <c r="A4678" i="7"/>
  <c r="B4678" i="7"/>
  <c r="C4678" i="7"/>
  <c r="D4678" i="7"/>
  <c r="E4678" i="7"/>
  <c r="A4679" i="7"/>
  <c r="B4679" i="7"/>
  <c r="C4679" i="7"/>
  <c r="D4679" i="7"/>
  <c r="E4679" i="7"/>
  <c r="A4680" i="7"/>
  <c r="B4680" i="7"/>
  <c r="C4680" i="7"/>
  <c r="D4680" i="7"/>
  <c r="E4680" i="7"/>
  <c r="A4681" i="7"/>
  <c r="B4681" i="7"/>
  <c r="C4681" i="7"/>
  <c r="D4681" i="7"/>
  <c r="E4681" i="7"/>
  <c r="A4682" i="7"/>
  <c r="B4682" i="7"/>
  <c r="C4682" i="7"/>
  <c r="D4682" i="7"/>
  <c r="E4682" i="7"/>
  <c r="A4683" i="7"/>
  <c r="B4683" i="7"/>
  <c r="C4683" i="7"/>
  <c r="D4683" i="7"/>
  <c r="E4683" i="7"/>
  <c r="A4684" i="7"/>
  <c r="B4684" i="7"/>
  <c r="C4684" i="7"/>
  <c r="D4684" i="7"/>
  <c r="E4684" i="7"/>
  <c r="A4685" i="7"/>
  <c r="B4685" i="7"/>
  <c r="C4685" i="7"/>
  <c r="D4685" i="7"/>
  <c r="E4685" i="7"/>
  <c r="A4686" i="7"/>
  <c r="B4686" i="7"/>
  <c r="C4686" i="7"/>
  <c r="D4686" i="7"/>
  <c r="E4686" i="7"/>
  <c r="A4687" i="7"/>
  <c r="B4687" i="7"/>
  <c r="C4687" i="7"/>
  <c r="D4687" i="7"/>
  <c r="E4687" i="7"/>
  <c r="A4688" i="7"/>
  <c r="B4688" i="7"/>
  <c r="C4688" i="7"/>
  <c r="D4688" i="7"/>
  <c r="E4688" i="7"/>
  <c r="A4689" i="7"/>
  <c r="B4689" i="7"/>
  <c r="C4689" i="7"/>
  <c r="D4689" i="7"/>
  <c r="E4689" i="7"/>
  <c r="A4690" i="7"/>
  <c r="B4690" i="7"/>
  <c r="C4690" i="7"/>
  <c r="D4690" i="7"/>
  <c r="E4690" i="7"/>
  <c r="A4691" i="7"/>
  <c r="B4691" i="7"/>
  <c r="C4691" i="7"/>
  <c r="D4691" i="7"/>
  <c r="E4691" i="7"/>
  <c r="A4692" i="7"/>
  <c r="B4692" i="7"/>
  <c r="C4692" i="7"/>
  <c r="D4692" i="7"/>
  <c r="E4692" i="7"/>
  <c r="A4693" i="7"/>
  <c r="B4693" i="7"/>
  <c r="C4693" i="7"/>
  <c r="D4693" i="7"/>
  <c r="E4693" i="7"/>
  <c r="A4694" i="7"/>
  <c r="B4694" i="7"/>
  <c r="C4694" i="7"/>
  <c r="D4694" i="7"/>
  <c r="E4694" i="7"/>
  <c r="A4695" i="7"/>
  <c r="B4695" i="7"/>
  <c r="C4695" i="7"/>
  <c r="D4695" i="7"/>
  <c r="E4695" i="7"/>
  <c r="A4696" i="7"/>
  <c r="B4696" i="7"/>
  <c r="C4696" i="7"/>
  <c r="D4696" i="7"/>
  <c r="E4696" i="7"/>
  <c r="A4697" i="7"/>
  <c r="B4697" i="7"/>
  <c r="C4697" i="7"/>
  <c r="D4697" i="7"/>
  <c r="E4697" i="7"/>
  <c r="A4698" i="7"/>
  <c r="B4698" i="7"/>
  <c r="C4698" i="7"/>
  <c r="D4698" i="7"/>
  <c r="E4698" i="7"/>
  <c r="A4699" i="7"/>
  <c r="B4699" i="7"/>
  <c r="C4699" i="7"/>
  <c r="D4699" i="7"/>
  <c r="E4699" i="7"/>
  <c r="A4700" i="7"/>
  <c r="B4700" i="7"/>
  <c r="C4700" i="7"/>
  <c r="D4700" i="7"/>
  <c r="E4700" i="7"/>
  <c r="A4701" i="7"/>
  <c r="B4701" i="7"/>
  <c r="C4701" i="7"/>
  <c r="D4701" i="7"/>
  <c r="E4701" i="7"/>
  <c r="A4702" i="7"/>
  <c r="B4702" i="7"/>
  <c r="C4702" i="7"/>
  <c r="D4702" i="7"/>
  <c r="E4702" i="7"/>
  <c r="A4703" i="7"/>
  <c r="B4703" i="7"/>
  <c r="C4703" i="7"/>
  <c r="D4703" i="7"/>
  <c r="E4703" i="7"/>
  <c r="A4704" i="7"/>
  <c r="B4704" i="7"/>
  <c r="C4704" i="7"/>
  <c r="D4704" i="7"/>
  <c r="E4704" i="7"/>
  <c r="A4705" i="7"/>
  <c r="B4705" i="7"/>
  <c r="C4705" i="7"/>
  <c r="D4705" i="7"/>
  <c r="E4705" i="7"/>
  <c r="A4706" i="7"/>
  <c r="B4706" i="7"/>
  <c r="C4706" i="7"/>
  <c r="D4706" i="7"/>
  <c r="E4706" i="7"/>
  <c r="A4707" i="7"/>
  <c r="B4707" i="7"/>
  <c r="C4707" i="7"/>
  <c r="D4707" i="7"/>
  <c r="E4707" i="7"/>
  <c r="A4708" i="7"/>
  <c r="B4708" i="7"/>
  <c r="C4708" i="7"/>
  <c r="D4708" i="7"/>
  <c r="E4708" i="7"/>
  <c r="A4709" i="7"/>
  <c r="B4709" i="7"/>
  <c r="C4709" i="7"/>
  <c r="D4709" i="7"/>
  <c r="E4709" i="7"/>
  <c r="A4710" i="7"/>
  <c r="B4710" i="7"/>
  <c r="C4710" i="7"/>
  <c r="D4710" i="7"/>
  <c r="E4710" i="7"/>
  <c r="A4711" i="7"/>
  <c r="B4711" i="7"/>
  <c r="C4711" i="7"/>
  <c r="D4711" i="7"/>
  <c r="E4711" i="7"/>
  <c r="A4712" i="7"/>
  <c r="B4712" i="7"/>
  <c r="C4712" i="7"/>
  <c r="D4712" i="7"/>
  <c r="E4712" i="7"/>
  <c r="A4713" i="7"/>
  <c r="B4713" i="7"/>
  <c r="C4713" i="7"/>
  <c r="D4713" i="7"/>
  <c r="E4713" i="7"/>
  <c r="A4714" i="7"/>
  <c r="B4714" i="7"/>
  <c r="C4714" i="7"/>
  <c r="D4714" i="7"/>
  <c r="E4714" i="7"/>
  <c r="A4715" i="7"/>
  <c r="B4715" i="7"/>
  <c r="C4715" i="7"/>
  <c r="D4715" i="7"/>
  <c r="E4715" i="7"/>
  <c r="A4716" i="7"/>
  <c r="B4716" i="7"/>
  <c r="C4716" i="7"/>
  <c r="D4716" i="7"/>
  <c r="E4716" i="7"/>
  <c r="A4717" i="7"/>
  <c r="B4717" i="7"/>
  <c r="C4717" i="7"/>
  <c r="D4717" i="7"/>
  <c r="E4717" i="7"/>
  <c r="A4718" i="7"/>
  <c r="B4718" i="7"/>
  <c r="C4718" i="7"/>
  <c r="D4718" i="7"/>
  <c r="E4718" i="7"/>
  <c r="A4719" i="7"/>
  <c r="B4719" i="7"/>
  <c r="C4719" i="7"/>
  <c r="D4719" i="7"/>
  <c r="E4719" i="7"/>
  <c r="A4720" i="7"/>
  <c r="B4720" i="7"/>
  <c r="C4720" i="7"/>
  <c r="D4720" i="7"/>
  <c r="E4720" i="7"/>
  <c r="A4721" i="7"/>
  <c r="B4721" i="7"/>
  <c r="C4721" i="7"/>
  <c r="D4721" i="7"/>
  <c r="E4721" i="7"/>
  <c r="A4722" i="7"/>
  <c r="B4722" i="7"/>
  <c r="C4722" i="7"/>
  <c r="D4722" i="7"/>
  <c r="E4722" i="7"/>
  <c r="A4723" i="7"/>
  <c r="B4723" i="7"/>
  <c r="C4723" i="7"/>
  <c r="D4723" i="7"/>
  <c r="E4723" i="7"/>
  <c r="A4724" i="7"/>
  <c r="B4724" i="7"/>
  <c r="C4724" i="7"/>
  <c r="D4724" i="7"/>
  <c r="E4724" i="7"/>
  <c r="A4725" i="7"/>
  <c r="B4725" i="7"/>
  <c r="C4725" i="7"/>
  <c r="D4725" i="7"/>
  <c r="E4725" i="7"/>
  <c r="A4726" i="7"/>
  <c r="B4726" i="7"/>
  <c r="C4726" i="7"/>
  <c r="D4726" i="7"/>
  <c r="E4726" i="7"/>
  <c r="A4727" i="7"/>
  <c r="B4727" i="7"/>
  <c r="C4727" i="7"/>
  <c r="D4727" i="7"/>
  <c r="E4727" i="7"/>
  <c r="A4728" i="7"/>
  <c r="B4728" i="7"/>
  <c r="C4728" i="7"/>
  <c r="D4728" i="7"/>
  <c r="E4728" i="7"/>
  <c r="A4729" i="7"/>
  <c r="B4729" i="7"/>
  <c r="C4729" i="7"/>
  <c r="D4729" i="7"/>
  <c r="E4729" i="7"/>
  <c r="A4730" i="7"/>
  <c r="B4730" i="7"/>
  <c r="C4730" i="7"/>
  <c r="D4730" i="7"/>
  <c r="E4730" i="7"/>
  <c r="A4731" i="7"/>
  <c r="B4731" i="7"/>
  <c r="C4731" i="7"/>
  <c r="D4731" i="7"/>
  <c r="E4731" i="7"/>
  <c r="A4732" i="7"/>
  <c r="B4732" i="7"/>
  <c r="C4732" i="7"/>
  <c r="D4732" i="7"/>
  <c r="E4732" i="7"/>
  <c r="A4733" i="7"/>
  <c r="B4733" i="7"/>
  <c r="C4733" i="7"/>
  <c r="D4733" i="7"/>
  <c r="E4733" i="7"/>
  <c r="A4734" i="7"/>
  <c r="B4734" i="7"/>
  <c r="C4734" i="7"/>
  <c r="D4734" i="7"/>
  <c r="E4734" i="7"/>
  <c r="A4735" i="7"/>
  <c r="B4735" i="7"/>
  <c r="C4735" i="7"/>
  <c r="D4735" i="7"/>
  <c r="E4735" i="7"/>
  <c r="A4736" i="7"/>
  <c r="B4736" i="7"/>
  <c r="C4736" i="7"/>
  <c r="D4736" i="7"/>
  <c r="E4736" i="7"/>
  <c r="A4737" i="7"/>
  <c r="B4737" i="7"/>
  <c r="C4737" i="7"/>
  <c r="D4737" i="7"/>
  <c r="E4737" i="7"/>
  <c r="A4738" i="7"/>
  <c r="B4738" i="7"/>
  <c r="C4738" i="7"/>
  <c r="D4738" i="7"/>
  <c r="E4738" i="7"/>
  <c r="A4739" i="7"/>
  <c r="B4739" i="7"/>
  <c r="C4739" i="7"/>
  <c r="D4739" i="7"/>
  <c r="E4739" i="7"/>
  <c r="A4740" i="7"/>
  <c r="B4740" i="7"/>
  <c r="C4740" i="7"/>
  <c r="D4740" i="7"/>
  <c r="E4740" i="7"/>
  <c r="A4741" i="7"/>
  <c r="B4741" i="7"/>
  <c r="C4741" i="7"/>
  <c r="D4741" i="7"/>
  <c r="E4741" i="7"/>
  <c r="A4742" i="7"/>
  <c r="B4742" i="7"/>
  <c r="C4742" i="7"/>
  <c r="D4742" i="7"/>
  <c r="E4742" i="7"/>
  <c r="A4743" i="7"/>
  <c r="B4743" i="7"/>
  <c r="C4743" i="7"/>
  <c r="D4743" i="7"/>
  <c r="E4743" i="7"/>
  <c r="A4744" i="7"/>
  <c r="B4744" i="7"/>
  <c r="C4744" i="7"/>
  <c r="D4744" i="7"/>
  <c r="E4744" i="7"/>
  <c r="A4745" i="7"/>
  <c r="B4745" i="7"/>
  <c r="C4745" i="7"/>
  <c r="D4745" i="7"/>
  <c r="E4745" i="7"/>
  <c r="A4746" i="7"/>
  <c r="B4746" i="7"/>
  <c r="C4746" i="7"/>
  <c r="D4746" i="7"/>
  <c r="E4746" i="7"/>
  <c r="A4747" i="7"/>
  <c r="B4747" i="7"/>
  <c r="C4747" i="7"/>
  <c r="D4747" i="7"/>
  <c r="E4747" i="7"/>
  <c r="A4748" i="7"/>
  <c r="B4748" i="7"/>
  <c r="C4748" i="7"/>
  <c r="D4748" i="7"/>
  <c r="E4748" i="7"/>
  <c r="A4749" i="7"/>
  <c r="B4749" i="7"/>
  <c r="C4749" i="7"/>
  <c r="D4749" i="7"/>
  <c r="E4749" i="7"/>
  <c r="A4750" i="7"/>
  <c r="B4750" i="7"/>
  <c r="C4750" i="7"/>
  <c r="D4750" i="7"/>
  <c r="E4750" i="7"/>
  <c r="A4751" i="7"/>
  <c r="B4751" i="7"/>
  <c r="C4751" i="7"/>
  <c r="D4751" i="7"/>
  <c r="E4751" i="7"/>
  <c r="A4752" i="7"/>
  <c r="B4752" i="7"/>
  <c r="C4752" i="7"/>
  <c r="D4752" i="7"/>
  <c r="E4752" i="7"/>
  <c r="A4753" i="7"/>
  <c r="B4753" i="7"/>
  <c r="C4753" i="7"/>
  <c r="D4753" i="7"/>
  <c r="E4753" i="7"/>
  <c r="A4754" i="7"/>
  <c r="B4754" i="7"/>
  <c r="C4754" i="7"/>
  <c r="D4754" i="7"/>
  <c r="E4754" i="7"/>
  <c r="A4755" i="7"/>
  <c r="B4755" i="7"/>
  <c r="C4755" i="7"/>
  <c r="D4755" i="7"/>
  <c r="E4755" i="7"/>
  <c r="A4756" i="7"/>
  <c r="B4756" i="7"/>
  <c r="C4756" i="7"/>
  <c r="D4756" i="7"/>
  <c r="E4756" i="7"/>
  <c r="A4757" i="7"/>
  <c r="B4757" i="7"/>
  <c r="C4757" i="7"/>
  <c r="D4757" i="7"/>
  <c r="E4757" i="7"/>
  <c r="A4758" i="7"/>
  <c r="B4758" i="7"/>
  <c r="C4758" i="7"/>
  <c r="D4758" i="7"/>
  <c r="E4758" i="7"/>
  <c r="A4759" i="7"/>
  <c r="B4759" i="7"/>
  <c r="C4759" i="7"/>
  <c r="D4759" i="7"/>
  <c r="E4759" i="7"/>
  <c r="A4760" i="7"/>
  <c r="B4760" i="7"/>
  <c r="C4760" i="7"/>
  <c r="D4760" i="7"/>
  <c r="E4760" i="7"/>
  <c r="A4761" i="7"/>
  <c r="B4761" i="7"/>
  <c r="C4761" i="7"/>
  <c r="D4761" i="7"/>
  <c r="E4761" i="7"/>
  <c r="A4762" i="7"/>
  <c r="B4762" i="7"/>
  <c r="C4762" i="7"/>
  <c r="D4762" i="7"/>
  <c r="E4762" i="7"/>
  <c r="A4763" i="7"/>
  <c r="B4763" i="7"/>
  <c r="C4763" i="7"/>
  <c r="D4763" i="7"/>
  <c r="E4763" i="7"/>
  <c r="A4764" i="7"/>
  <c r="B4764" i="7"/>
  <c r="C4764" i="7"/>
  <c r="D4764" i="7"/>
  <c r="E4764" i="7"/>
  <c r="A4765" i="7"/>
  <c r="B4765" i="7"/>
  <c r="C4765" i="7"/>
  <c r="D4765" i="7"/>
  <c r="E4765" i="7"/>
  <c r="A4766" i="7"/>
  <c r="B4766" i="7"/>
  <c r="C4766" i="7"/>
  <c r="D4766" i="7"/>
  <c r="E4766" i="7"/>
  <c r="A4767" i="7"/>
  <c r="B4767" i="7"/>
  <c r="C4767" i="7"/>
  <c r="D4767" i="7"/>
  <c r="E4767" i="7"/>
  <c r="A4768" i="7"/>
  <c r="B4768" i="7"/>
  <c r="C4768" i="7"/>
  <c r="D4768" i="7"/>
  <c r="E4768" i="7"/>
  <c r="A4769" i="7"/>
  <c r="B4769" i="7"/>
  <c r="C4769" i="7"/>
  <c r="D4769" i="7"/>
  <c r="E4769" i="7"/>
  <c r="A4770" i="7"/>
  <c r="B4770" i="7"/>
  <c r="C4770" i="7"/>
  <c r="D4770" i="7"/>
  <c r="E4770" i="7"/>
  <c r="A4771" i="7"/>
  <c r="B4771" i="7"/>
  <c r="C4771" i="7"/>
  <c r="D4771" i="7"/>
  <c r="E4771" i="7"/>
  <c r="A4772" i="7"/>
  <c r="B4772" i="7"/>
  <c r="C4772" i="7"/>
  <c r="D4772" i="7"/>
  <c r="E4772" i="7"/>
  <c r="A4773" i="7"/>
  <c r="B4773" i="7"/>
  <c r="C4773" i="7"/>
  <c r="D4773" i="7"/>
  <c r="E4773" i="7"/>
  <c r="A4774" i="7"/>
  <c r="B4774" i="7"/>
  <c r="C4774" i="7"/>
  <c r="D4774" i="7"/>
  <c r="E4774" i="7"/>
  <c r="A4775" i="7"/>
  <c r="B4775" i="7"/>
  <c r="C4775" i="7"/>
  <c r="D4775" i="7"/>
  <c r="E4775" i="7"/>
  <c r="A4776" i="7"/>
  <c r="B4776" i="7"/>
  <c r="C4776" i="7"/>
  <c r="D4776" i="7"/>
  <c r="E4776" i="7"/>
  <c r="A4777" i="7"/>
  <c r="B4777" i="7"/>
  <c r="C4777" i="7"/>
  <c r="D4777" i="7"/>
  <c r="E4777" i="7"/>
  <c r="A4778" i="7"/>
  <c r="B4778" i="7"/>
  <c r="C4778" i="7"/>
  <c r="D4778" i="7"/>
  <c r="E4778" i="7"/>
  <c r="A4779" i="7"/>
  <c r="B4779" i="7"/>
  <c r="C4779" i="7"/>
  <c r="D4779" i="7"/>
  <c r="E4779" i="7"/>
  <c r="A4780" i="7"/>
  <c r="B4780" i="7"/>
  <c r="C4780" i="7"/>
  <c r="D4780" i="7"/>
  <c r="E4780" i="7"/>
  <c r="A4781" i="7"/>
  <c r="B4781" i="7"/>
  <c r="C4781" i="7"/>
  <c r="D4781" i="7"/>
  <c r="E4781" i="7"/>
  <c r="A4782" i="7"/>
  <c r="B4782" i="7"/>
  <c r="C4782" i="7"/>
  <c r="D4782" i="7"/>
  <c r="E4782" i="7"/>
  <c r="A4783" i="7"/>
  <c r="B4783" i="7"/>
  <c r="C4783" i="7"/>
  <c r="D4783" i="7"/>
  <c r="E4783" i="7"/>
  <c r="A4784" i="7"/>
  <c r="B4784" i="7"/>
  <c r="C4784" i="7"/>
  <c r="D4784" i="7"/>
  <c r="E4784" i="7"/>
  <c r="A4785" i="7"/>
  <c r="B4785" i="7"/>
  <c r="C4785" i="7"/>
  <c r="D4785" i="7"/>
  <c r="E4785" i="7"/>
  <c r="A4786" i="7"/>
  <c r="B4786" i="7"/>
  <c r="C4786" i="7"/>
  <c r="D4786" i="7"/>
  <c r="E4786" i="7"/>
  <c r="A4787" i="7"/>
  <c r="B4787" i="7"/>
  <c r="C4787" i="7"/>
  <c r="D4787" i="7"/>
  <c r="E4787" i="7"/>
  <c r="A4788" i="7"/>
  <c r="B4788" i="7"/>
  <c r="C4788" i="7"/>
  <c r="D4788" i="7"/>
  <c r="E4788" i="7"/>
  <c r="A4789" i="7"/>
  <c r="B4789" i="7"/>
  <c r="C4789" i="7"/>
  <c r="D4789" i="7"/>
  <c r="E4789" i="7"/>
  <c r="A4790" i="7"/>
  <c r="B4790" i="7"/>
  <c r="C4790" i="7"/>
  <c r="D4790" i="7"/>
  <c r="E4790" i="7"/>
  <c r="A4791" i="7"/>
  <c r="B4791" i="7"/>
  <c r="C4791" i="7"/>
  <c r="D4791" i="7"/>
  <c r="E4791" i="7"/>
  <c r="A4792" i="7"/>
  <c r="B4792" i="7"/>
  <c r="C4792" i="7"/>
  <c r="D4792" i="7"/>
  <c r="E4792" i="7"/>
  <c r="A4793" i="7"/>
  <c r="B4793" i="7"/>
  <c r="C4793" i="7"/>
  <c r="D4793" i="7"/>
  <c r="E4793" i="7"/>
  <c r="A4794" i="7"/>
  <c r="B4794" i="7"/>
  <c r="C4794" i="7"/>
  <c r="D4794" i="7"/>
  <c r="E4794" i="7"/>
  <c r="A4795" i="7"/>
  <c r="B4795" i="7"/>
  <c r="C4795" i="7"/>
  <c r="D4795" i="7"/>
  <c r="E4795" i="7"/>
  <c r="A4796" i="7"/>
  <c r="B4796" i="7"/>
  <c r="C4796" i="7"/>
  <c r="D4796" i="7"/>
  <c r="E4796" i="7"/>
  <c r="A4797" i="7"/>
  <c r="B4797" i="7"/>
  <c r="C4797" i="7"/>
  <c r="D4797" i="7"/>
  <c r="E4797" i="7"/>
  <c r="A4798" i="7"/>
  <c r="B4798" i="7"/>
  <c r="C4798" i="7"/>
  <c r="D4798" i="7"/>
  <c r="E4798" i="7"/>
  <c r="A4799" i="7"/>
  <c r="B4799" i="7"/>
  <c r="C4799" i="7"/>
  <c r="D4799" i="7"/>
  <c r="E4799" i="7"/>
  <c r="A4800" i="7"/>
  <c r="B4800" i="7"/>
  <c r="C4800" i="7"/>
  <c r="D4800" i="7"/>
  <c r="E4800" i="7"/>
  <c r="A4801" i="7"/>
  <c r="B4801" i="7"/>
  <c r="C4801" i="7"/>
  <c r="D4801" i="7"/>
  <c r="E4801" i="7"/>
  <c r="A4802" i="7"/>
  <c r="B4802" i="7"/>
  <c r="C4802" i="7"/>
  <c r="D4802" i="7"/>
  <c r="E4802" i="7"/>
  <c r="A4803" i="7"/>
  <c r="B4803" i="7"/>
  <c r="C4803" i="7"/>
  <c r="D4803" i="7"/>
  <c r="E4803" i="7"/>
  <c r="A4804" i="7"/>
  <c r="B4804" i="7"/>
  <c r="C4804" i="7"/>
  <c r="D4804" i="7"/>
  <c r="E4804" i="7"/>
  <c r="A4805" i="7"/>
  <c r="B4805" i="7"/>
  <c r="C4805" i="7"/>
  <c r="D4805" i="7"/>
  <c r="E4805" i="7"/>
  <c r="A4806" i="7"/>
  <c r="B4806" i="7"/>
  <c r="C4806" i="7"/>
  <c r="D4806" i="7"/>
  <c r="E4806" i="7"/>
  <c r="A4807" i="7"/>
  <c r="B4807" i="7"/>
  <c r="C4807" i="7"/>
  <c r="D4807" i="7"/>
  <c r="E4807" i="7"/>
  <c r="A4808" i="7"/>
  <c r="B4808" i="7"/>
  <c r="C4808" i="7"/>
  <c r="D4808" i="7"/>
  <c r="E4808" i="7"/>
  <c r="A4809" i="7"/>
  <c r="B4809" i="7"/>
  <c r="C4809" i="7"/>
  <c r="D4809" i="7"/>
  <c r="E4809" i="7"/>
  <c r="A4810" i="7"/>
  <c r="B4810" i="7"/>
  <c r="C4810" i="7"/>
  <c r="D4810" i="7"/>
  <c r="E4810" i="7"/>
  <c r="A4811" i="7"/>
  <c r="B4811" i="7"/>
  <c r="C4811" i="7"/>
  <c r="D4811" i="7"/>
  <c r="E4811" i="7"/>
  <c r="A4812" i="7"/>
  <c r="B4812" i="7"/>
  <c r="C4812" i="7"/>
  <c r="D4812" i="7"/>
  <c r="E4812" i="7"/>
  <c r="A4813" i="7"/>
  <c r="B4813" i="7"/>
  <c r="C4813" i="7"/>
  <c r="D4813" i="7"/>
  <c r="E4813" i="7"/>
  <c r="A4814" i="7"/>
  <c r="B4814" i="7"/>
  <c r="C4814" i="7"/>
  <c r="D4814" i="7"/>
  <c r="E4814" i="7"/>
  <c r="A4815" i="7"/>
  <c r="B4815" i="7"/>
  <c r="C4815" i="7"/>
  <c r="D4815" i="7"/>
  <c r="E4815" i="7"/>
  <c r="A4816" i="7"/>
  <c r="B4816" i="7"/>
  <c r="C4816" i="7"/>
  <c r="D4816" i="7"/>
  <c r="E4816" i="7"/>
  <c r="A4817" i="7"/>
  <c r="B4817" i="7"/>
  <c r="C4817" i="7"/>
  <c r="D4817" i="7"/>
  <c r="E4817" i="7"/>
  <c r="A4818" i="7"/>
  <c r="B4818" i="7"/>
  <c r="C4818" i="7"/>
  <c r="D4818" i="7"/>
  <c r="E4818" i="7"/>
  <c r="A4819" i="7"/>
  <c r="B4819" i="7"/>
  <c r="C4819" i="7"/>
  <c r="D4819" i="7"/>
  <c r="E4819" i="7"/>
  <c r="A4820" i="7"/>
  <c r="B4820" i="7"/>
  <c r="C4820" i="7"/>
  <c r="D4820" i="7"/>
  <c r="E4820" i="7"/>
  <c r="A4821" i="7"/>
  <c r="B4821" i="7"/>
  <c r="C4821" i="7"/>
  <c r="D4821" i="7"/>
  <c r="E4821" i="7"/>
  <c r="A4822" i="7"/>
  <c r="B4822" i="7"/>
  <c r="C4822" i="7"/>
  <c r="D4822" i="7"/>
  <c r="E4822" i="7"/>
  <c r="A4823" i="7"/>
  <c r="B4823" i="7"/>
  <c r="C4823" i="7"/>
  <c r="D4823" i="7"/>
  <c r="E4823" i="7"/>
  <c r="A4824" i="7"/>
  <c r="B4824" i="7"/>
  <c r="C4824" i="7"/>
  <c r="D4824" i="7"/>
  <c r="E4824" i="7"/>
  <c r="A4825" i="7"/>
  <c r="B4825" i="7"/>
  <c r="C4825" i="7"/>
  <c r="D4825" i="7"/>
  <c r="E4825" i="7"/>
  <c r="A4826" i="7"/>
  <c r="B4826" i="7"/>
  <c r="C4826" i="7"/>
  <c r="D4826" i="7"/>
  <c r="E4826" i="7"/>
  <c r="A4827" i="7"/>
  <c r="B4827" i="7"/>
  <c r="C4827" i="7"/>
  <c r="D4827" i="7"/>
  <c r="E4827" i="7"/>
  <c r="A4828" i="7"/>
  <c r="B4828" i="7"/>
  <c r="C4828" i="7"/>
  <c r="D4828" i="7"/>
  <c r="E4828" i="7"/>
  <c r="A4829" i="7"/>
  <c r="B4829" i="7"/>
  <c r="C4829" i="7"/>
  <c r="D4829" i="7"/>
  <c r="E4829" i="7"/>
  <c r="A4830" i="7"/>
  <c r="B4830" i="7"/>
  <c r="C4830" i="7"/>
  <c r="D4830" i="7"/>
  <c r="E4830" i="7"/>
  <c r="A4831" i="7"/>
  <c r="B4831" i="7"/>
  <c r="C4831" i="7"/>
  <c r="D4831" i="7"/>
  <c r="E4831" i="7"/>
  <c r="A4832" i="7"/>
  <c r="B4832" i="7"/>
  <c r="C4832" i="7"/>
  <c r="D4832" i="7"/>
  <c r="E4832" i="7"/>
  <c r="A4833" i="7"/>
  <c r="B4833" i="7"/>
  <c r="C4833" i="7"/>
  <c r="D4833" i="7"/>
  <c r="E4833" i="7"/>
  <c r="A4834" i="7"/>
  <c r="B4834" i="7"/>
  <c r="C4834" i="7"/>
  <c r="D4834" i="7"/>
  <c r="E4834" i="7"/>
  <c r="A4835" i="7"/>
  <c r="B4835" i="7"/>
  <c r="C4835" i="7"/>
  <c r="D4835" i="7"/>
  <c r="E4835" i="7"/>
  <c r="A4836" i="7"/>
  <c r="B4836" i="7"/>
  <c r="C4836" i="7"/>
  <c r="D4836" i="7"/>
  <c r="E4836" i="7"/>
  <c r="A4837" i="7"/>
  <c r="B4837" i="7"/>
  <c r="C4837" i="7"/>
  <c r="D4837" i="7"/>
  <c r="E4837" i="7"/>
  <c r="A4838" i="7"/>
  <c r="B4838" i="7"/>
  <c r="C4838" i="7"/>
  <c r="D4838" i="7"/>
  <c r="E4838" i="7"/>
  <c r="A4839" i="7"/>
  <c r="B4839" i="7"/>
  <c r="C4839" i="7"/>
  <c r="D4839" i="7"/>
  <c r="E4839" i="7"/>
  <c r="A4840" i="7"/>
  <c r="B4840" i="7"/>
  <c r="C4840" i="7"/>
  <c r="D4840" i="7"/>
  <c r="E4840" i="7"/>
  <c r="A4841" i="7"/>
  <c r="B4841" i="7"/>
  <c r="C4841" i="7"/>
  <c r="D4841" i="7"/>
  <c r="E4841" i="7"/>
  <c r="A4842" i="7"/>
  <c r="B4842" i="7"/>
  <c r="C4842" i="7"/>
  <c r="D4842" i="7"/>
  <c r="E4842" i="7"/>
  <c r="A4843" i="7"/>
  <c r="B4843" i="7"/>
  <c r="C4843" i="7"/>
  <c r="D4843" i="7"/>
  <c r="E4843" i="7"/>
  <c r="A4844" i="7"/>
  <c r="B4844" i="7"/>
  <c r="C4844" i="7"/>
  <c r="D4844" i="7"/>
  <c r="E4844" i="7"/>
  <c r="A4845" i="7"/>
  <c r="B4845" i="7"/>
  <c r="C4845" i="7"/>
  <c r="D4845" i="7"/>
  <c r="E4845" i="7"/>
  <c r="A4846" i="7"/>
  <c r="B4846" i="7"/>
  <c r="C4846" i="7"/>
  <c r="D4846" i="7"/>
  <c r="E4846" i="7"/>
  <c r="A4847" i="7"/>
  <c r="B4847" i="7"/>
  <c r="C4847" i="7"/>
  <c r="D4847" i="7"/>
  <c r="E4847" i="7"/>
  <c r="A4848" i="7"/>
  <c r="B4848" i="7"/>
  <c r="C4848" i="7"/>
  <c r="D4848" i="7"/>
  <c r="E4848" i="7"/>
  <c r="A4849" i="7"/>
  <c r="B4849" i="7"/>
  <c r="C4849" i="7"/>
  <c r="D4849" i="7"/>
  <c r="E4849" i="7"/>
  <c r="A4850" i="7"/>
  <c r="B4850" i="7"/>
  <c r="C4850" i="7"/>
  <c r="D4850" i="7"/>
  <c r="E4850" i="7"/>
  <c r="A4851" i="7"/>
  <c r="B4851" i="7"/>
  <c r="C4851" i="7"/>
  <c r="D4851" i="7"/>
  <c r="E4851" i="7"/>
  <c r="A4852" i="7"/>
  <c r="B4852" i="7"/>
  <c r="C4852" i="7"/>
  <c r="D4852" i="7"/>
  <c r="E4852" i="7"/>
  <c r="A4853" i="7"/>
  <c r="B4853" i="7"/>
  <c r="C4853" i="7"/>
  <c r="D4853" i="7"/>
  <c r="E4853" i="7"/>
  <c r="A4854" i="7"/>
  <c r="B4854" i="7"/>
  <c r="C4854" i="7"/>
  <c r="D4854" i="7"/>
  <c r="E4854" i="7"/>
  <c r="A4855" i="7"/>
  <c r="B4855" i="7"/>
  <c r="C4855" i="7"/>
  <c r="D4855" i="7"/>
  <c r="E4855" i="7"/>
  <c r="A4856" i="7"/>
  <c r="B4856" i="7"/>
  <c r="C4856" i="7"/>
  <c r="D4856" i="7"/>
  <c r="E4856" i="7"/>
  <c r="A4857" i="7"/>
  <c r="B4857" i="7"/>
  <c r="C4857" i="7"/>
  <c r="D4857" i="7"/>
  <c r="E4857" i="7"/>
  <c r="A4858" i="7"/>
  <c r="B4858" i="7"/>
  <c r="C4858" i="7"/>
  <c r="D4858" i="7"/>
  <c r="E4858" i="7"/>
  <c r="A4859" i="7"/>
  <c r="B4859" i="7"/>
  <c r="C4859" i="7"/>
  <c r="D4859" i="7"/>
  <c r="E4859" i="7"/>
  <c r="A4860" i="7"/>
  <c r="B4860" i="7"/>
  <c r="C4860" i="7"/>
  <c r="D4860" i="7"/>
  <c r="E4860" i="7"/>
  <c r="A4861" i="7"/>
  <c r="B4861" i="7"/>
  <c r="C4861" i="7"/>
  <c r="D4861" i="7"/>
  <c r="E4861" i="7"/>
  <c r="A4862" i="7"/>
  <c r="B4862" i="7"/>
  <c r="C4862" i="7"/>
  <c r="D4862" i="7"/>
  <c r="E4862" i="7"/>
  <c r="A4863" i="7"/>
  <c r="B4863" i="7"/>
  <c r="C4863" i="7"/>
  <c r="D4863" i="7"/>
  <c r="E4863" i="7"/>
  <c r="A4864" i="7"/>
  <c r="B4864" i="7"/>
  <c r="C4864" i="7"/>
  <c r="D4864" i="7"/>
  <c r="E4864" i="7"/>
  <c r="A4865" i="7"/>
  <c r="B4865" i="7"/>
  <c r="C4865" i="7"/>
  <c r="D4865" i="7"/>
  <c r="E4865" i="7"/>
  <c r="A4866" i="7"/>
  <c r="B4866" i="7"/>
  <c r="C4866" i="7"/>
  <c r="D4866" i="7"/>
  <c r="E4866" i="7"/>
  <c r="A4867" i="7"/>
  <c r="B4867" i="7"/>
  <c r="C4867" i="7"/>
  <c r="D4867" i="7"/>
  <c r="E4867" i="7"/>
  <c r="A4868" i="7"/>
  <c r="B4868" i="7"/>
  <c r="C4868" i="7"/>
  <c r="D4868" i="7"/>
  <c r="E4868" i="7"/>
  <c r="A4869" i="7"/>
  <c r="B4869" i="7"/>
  <c r="C4869" i="7"/>
  <c r="D4869" i="7"/>
  <c r="E4869" i="7"/>
  <c r="A4870" i="7"/>
  <c r="B4870" i="7"/>
  <c r="C4870" i="7"/>
  <c r="D4870" i="7"/>
  <c r="E4870" i="7"/>
  <c r="A4871" i="7"/>
  <c r="B4871" i="7"/>
  <c r="C4871" i="7"/>
  <c r="D4871" i="7"/>
  <c r="E4871" i="7"/>
  <c r="A4872" i="7"/>
  <c r="B4872" i="7"/>
  <c r="C4872" i="7"/>
  <c r="D4872" i="7"/>
  <c r="E4872" i="7"/>
  <c r="A4873" i="7"/>
  <c r="B4873" i="7"/>
  <c r="C4873" i="7"/>
  <c r="D4873" i="7"/>
  <c r="E4873" i="7"/>
  <c r="A4874" i="7"/>
  <c r="B4874" i="7"/>
  <c r="C4874" i="7"/>
  <c r="D4874" i="7"/>
  <c r="E4874" i="7"/>
  <c r="A4875" i="7"/>
  <c r="B4875" i="7"/>
  <c r="C4875" i="7"/>
  <c r="D4875" i="7"/>
  <c r="E4875" i="7"/>
  <c r="A4876" i="7"/>
  <c r="B4876" i="7"/>
  <c r="C4876" i="7"/>
  <c r="D4876" i="7"/>
  <c r="E4876" i="7"/>
  <c r="A4877" i="7"/>
  <c r="B4877" i="7"/>
  <c r="C4877" i="7"/>
  <c r="D4877" i="7"/>
  <c r="E4877" i="7"/>
  <c r="A4878" i="7"/>
  <c r="B4878" i="7"/>
  <c r="C4878" i="7"/>
  <c r="D4878" i="7"/>
  <c r="E4878" i="7"/>
  <c r="A4879" i="7"/>
  <c r="B4879" i="7"/>
  <c r="C4879" i="7"/>
  <c r="D4879" i="7"/>
  <c r="E4879" i="7"/>
  <c r="A4880" i="7"/>
  <c r="B4880" i="7"/>
  <c r="C4880" i="7"/>
  <c r="D4880" i="7"/>
  <c r="E4880" i="7"/>
  <c r="A4881" i="7"/>
  <c r="B4881" i="7"/>
  <c r="C4881" i="7"/>
  <c r="D4881" i="7"/>
  <c r="E4881" i="7"/>
  <c r="A4882" i="7"/>
  <c r="B4882" i="7"/>
  <c r="C4882" i="7"/>
  <c r="D4882" i="7"/>
  <c r="E4882" i="7"/>
  <c r="A4883" i="7"/>
  <c r="B4883" i="7"/>
  <c r="C4883" i="7"/>
  <c r="D4883" i="7"/>
  <c r="E4883" i="7"/>
  <c r="A4884" i="7"/>
  <c r="B4884" i="7"/>
  <c r="C4884" i="7"/>
  <c r="D4884" i="7"/>
  <c r="E4884" i="7"/>
  <c r="A4885" i="7"/>
  <c r="B4885" i="7"/>
  <c r="C4885" i="7"/>
  <c r="D4885" i="7"/>
  <c r="E4885" i="7"/>
  <c r="A4886" i="7"/>
  <c r="B4886" i="7"/>
  <c r="C4886" i="7"/>
  <c r="D4886" i="7"/>
  <c r="E4886" i="7"/>
  <c r="A4887" i="7"/>
  <c r="B4887" i="7"/>
  <c r="C4887" i="7"/>
  <c r="D4887" i="7"/>
  <c r="E4887" i="7"/>
  <c r="A4888" i="7"/>
  <c r="B4888" i="7"/>
  <c r="C4888" i="7"/>
  <c r="D4888" i="7"/>
  <c r="E4888" i="7"/>
  <c r="A4889" i="7"/>
  <c r="B4889" i="7"/>
  <c r="C4889" i="7"/>
  <c r="D4889" i="7"/>
  <c r="E4889" i="7"/>
  <c r="A4890" i="7"/>
  <c r="B4890" i="7"/>
  <c r="C4890" i="7"/>
  <c r="D4890" i="7"/>
  <c r="E4890" i="7"/>
  <c r="A4891" i="7"/>
  <c r="B4891" i="7"/>
  <c r="C4891" i="7"/>
  <c r="D4891" i="7"/>
  <c r="E4891" i="7"/>
  <c r="A4892" i="7"/>
  <c r="B4892" i="7"/>
  <c r="C4892" i="7"/>
  <c r="D4892" i="7"/>
  <c r="E4892" i="7"/>
  <c r="A4893" i="7"/>
  <c r="B4893" i="7"/>
  <c r="C4893" i="7"/>
  <c r="D4893" i="7"/>
  <c r="E4893" i="7"/>
  <c r="A4894" i="7"/>
  <c r="B4894" i="7"/>
  <c r="C4894" i="7"/>
  <c r="D4894" i="7"/>
  <c r="E4894" i="7"/>
  <c r="A4895" i="7"/>
  <c r="B4895" i="7"/>
  <c r="C4895" i="7"/>
  <c r="D4895" i="7"/>
  <c r="E4895" i="7"/>
  <c r="A4896" i="7"/>
  <c r="B4896" i="7"/>
  <c r="C4896" i="7"/>
  <c r="D4896" i="7"/>
  <c r="E4896" i="7"/>
  <c r="A4897" i="7"/>
  <c r="B4897" i="7"/>
  <c r="C4897" i="7"/>
  <c r="D4897" i="7"/>
  <c r="E4897" i="7"/>
  <c r="A4898" i="7"/>
  <c r="B4898" i="7"/>
  <c r="C4898" i="7"/>
  <c r="D4898" i="7"/>
  <c r="E4898" i="7"/>
  <c r="A4899" i="7"/>
  <c r="B4899" i="7"/>
  <c r="C4899" i="7"/>
  <c r="D4899" i="7"/>
  <c r="E4899" i="7"/>
  <c r="A4900" i="7"/>
  <c r="B4900" i="7"/>
  <c r="C4900" i="7"/>
  <c r="D4900" i="7"/>
  <c r="E4900" i="7"/>
  <c r="A4901" i="7"/>
  <c r="B4901" i="7"/>
  <c r="C4901" i="7"/>
  <c r="D4901" i="7"/>
  <c r="E4901" i="7"/>
  <c r="A4902" i="7"/>
  <c r="B4902" i="7"/>
  <c r="C4902" i="7"/>
  <c r="D4902" i="7"/>
  <c r="E4902" i="7"/>
  <c r="A4903" i="7"/>
  <c r="B4903" i="7"/>
  <c r="C4903" i="7"/>
  <c r="D4903" i="7"/>
  <c r="E4903" i="7"/>
  <c r="A4904" i="7"/>
  <c r="B4904" i="7"/>
  <c r="C4904" i="7"/>
  <c r="D4904" i="7"/>
  <c r="E4904" i="7"/>
  <c r="A4905" i="7"/>
  <c r="B4905" i="7"/>
  <c r="C4905" i="7"/>
  <c r="D4905" i="7"/>
  <c r="E4905" i="7"/>
  <c r="A4906" i="7"/>
  <c r="B4906" i="7"/>
  <c r="C4906" i="7"/>
  <c r="D4906" i="7"/>
  <c r="E4906" i="7"/>
  <c r="A4907" i="7"/>
  <c r="B4907" i="7"/>
  <c r="C4907" i="7"/>
  <c r="D4907" i="7"/>
  <c r="E4907" i="7"/>
  <c r="A4908" i="7"/>
  <c r="B4908" i="7"/>
  <c r="C4908" i="7"/>
  <c r="D4908" i="7"/>
  <c r="E4908" i="7"/>
  <c r="A4909" i="7"/>
  <c r="B4909" i="7"/>
  <c r="C4909" i="7"/>
  <c r="D4909" i="7"/>
  <c r="E4909" i="7"/>
  <c r="A4910" i="7"/>
  <c r="B4910" i="7"/>
  <c r="C4910" i="7"/>
  <c r="D4910" i="7"/>
  <c r="E4910" i="7"/>
  <c r="A4911" i="7"/>
  <c r="B4911" i="7"/>
  <c r="C4911" i="7"/>
  <c r="D4911" i="7"/>
  <c r="E4911" i="7"/>
  <c r="A4912" i="7"/>
  <c r="B4912" i="7"/>
  <c r="C4912" i="7"/>
  <c r="D4912" i="7"/>
  <c r="E4912" i="7"/>
  <c r="A4913" i="7"/>
  <c r="B4913" i="7"/>
  <c r="C4913" i="7"/>
  <c r="D4913" i="7"/>
  <c r="E4913" i="7"/>
  <c r="A4914" i="7"/>
  <c r="B4914" i="7"/>
  <c r="C4914" i="7"/>
  <c r="D4914" i="7"/>
  <c r="E4914" i="7"/>
  <c r="A4915" i="7"/>
  <c r="B4915" i="7"/>
  <c r="C4915" i="7"/>
  <c r="D4915" i="7"/>
  <c r="E4915" i="7"/>
  <c r="A4916" i="7"/>
  <c r="B4916" i="7"/>
  <c r="C4916" i="7"/>
  <c r="D4916" i="7"/>
  <c r="E4916" i="7"/>
  <c r="A4917" i="7"/>
  <c r="B4917" i="7"/>
  <c r="C4917" i="7"/>
  <c r="D4917" i="7"/>
  <c r="E4917" i="7"/>
  <c r="A4918" i="7"/>
  <c r="B4918" i="7"/>
  <c r="C4918" i="7"/>
  <c r="D4918" i="7"/>
  <c r="E4918" i="7"/>
  <c r="A4919" i="7"/>
  <c r="B4919" i="7"/>
  <c r="C4919" i="7"/>
  <c r="D4919" i="7"/>
  <c r="E4919" i="7"/>
  <c r="A4920" i="7"/>
  <c r="B4920" i="7"/>
  <c r="C4920" i="7"/>
  <c r="D4920" i="7"/>
  <c r="E4920" i="7"/>
  <c r="A4921" i="7"/>
  <c r="B4921" i="7"/>
  <c r="C4921" i="7"/>
  <c r="D4921" i="7"/>
  <c r="E4921" i="7"/>
  <c r="A4922" i="7"/>
  <c r="B4922" i="7"/>
  <c r="C4922" i="7"/>
  <c r="D4922" i="7"/>
  <c r="E4922" i="7"/>
  <c r="A4923" i="7"/>
  <c r="B4923" i="7"/>
  <c r="C4923" i="7"/>
  <c r="D4923" i="7"/>
  <c r="E4923" i="7"/>
  <c r="A4924" i="7"/>
  <c r="B4924" i="7"/>
  <c r="C4924" i="7"/>
  <c r="D4924" i="7"/>
  <c r="E4924" i="7"/>
  <c r="A4925" i="7"/>
  <c r="B4925" i="7"/>
  <c r="C4925" i="7"/>
  <c r="D4925" i="7"/>
  <c r="E4925" i="7"/>
  <c r="A4926" i="7"/>
  <c r="B4926" i="7"/>
  <c r="C4926" i="7"/>
  <c r="D4926" i="7"/>
  <c r="E4926" i="7"/>
  <c r="A4927" i="7"/>
  <c r="B4927" i="7"/>
  <c r="C4927" i="7"/>
  <c r="D4927" i="7"/>
  <c r="E4927" i="7"/>
  <c r="A4928" i="7"/>
  <c r="B4928" i="7"/>
  <c r="C4928" i="7"/>
  <c r="D4928" i="7"/>
  <c r="E4928" i="7"/>
  <c r="A4929" i="7"/>
  <c r="B4929" i="7"/>
  <c r="C4929" i="7"/>
  <c r="D4929" i="7"/>
  <c r="E4929" i="7"/>
  <c r="A4930" i="7"/>
  <c r="B4930" i="7"/>
  <c r="C4930" i="7"/>
  <c r="D4930" i="7"/>
  <c r="E4930" i="7"/>
  <c r="A4931" i="7"/>
  <c r="B4931" i="7"/>
  <c r="C4931" i="7"/>
  <c r="D4931" i="7"/>
  <c r="E4931" i="7"/>
  <c r="A4932" i="7"/>
  <c r="B4932" i="7"/>
  <c r="C4932" i="7"/>
  <c r="D4932" i="7"/>
  <c r="E4932" i="7"/>
  <c r="A4933" i="7"/>
  <c r="B4933" i="7"/>
  <c r="C4933" i="7"/>
  <c r="D4933" i="7"/>
  <c r="E4933" i="7"/>
  <c r="A4934" i="7"/>
  <c r="B4934" i="7"/>
  <c r="C4934" i="7"/>
  <c r="D4934" i="7"/>
  <c r="E4934" i="7"/>
  <c r="A4935" i="7"/>
  <c r="B4935" i="7"/>
  <c r="C4935" i="7"/>
  <c r="D4935" i="7"/>
  <c r="E4935" i="7"/>
  <c r="A4936" i="7"/>
  <c r="B4936" i="7"/>
  <c r="C4936" i="7"/>
  <c r="D4936" i="7"/>
  <c r="E4936" i="7"/>
  <c r="A4937" i="7"/>
  <c r="B4937" i="7"/>
  <c r="C4937" i="7"/>
  <c r="D4937" i="7"/>
  <c r="E4937" i="7"/>
  <c r="A4938" i="7"/>
  <c r="B4938" i="7"/>
  <c r="C4938" i="7"/>
  <c r="D4938" i="7"/>
  <c r="E4938" i="7"/>
  <c r="A4939" i="7"/>
  <c r="B4939" i="7"/>
  <c r="C4939" i="7"/>
  <c r="D4939" i="7"/>
  <c r="E4939" i="7"/>
  <c r="A4940" i="7"/>
  <c r="B4940" i="7"/>
  <c r="C4940" i="7"/>
  <c r="D4940" i="7"/>
  <c r="E4940" i="7"/>
  <c r="A4941" i="7"/>
  <c r="B4941" i="7"/>
  <c r="C4941" i="7"/>
  <c r="D4941" i="7"/>
  <c r="E4941" i="7"/>
  <c r="A4942" i="7"/>
  <c r="B4942" i="7"/>
  <c r="C4942" i="7"/>
  <c r="D4942" i="7"/>
  <c r="E4942" i="7"/>
  <c r="A4943" i="7"/>
  <c r="B4943" i="7"/>
  <c r="C4943" i="7"/>
  <c r="D4943" i="7"/>
  <c r="E4943" i="7"/>
  <c r="A4944" i="7"/>
  <c r="B4944" i="7"/>
  <c r="C4944" i="7"/>
  <c r="D4944" i="7"/>
  <c r="E4944" i="7"/>
  <c r="A4945" i="7"/>
  <c r="B4945" i="7"/>
  <c r="C4945" i="7"/>
  <c r="D4945" i="7"/>
  <c r="E4945" i="7"/>
  <c r="A4946" i="7"/>
  <c r="B4946" i="7"/>
  <c r="C4946" i="7"/>
  <c r="D4946" i="7"/>
  <c r="E4946" i="7"/>
  <c r="A4947" i="7"/>
  <c r="B4947" i="7"/>
  <c r="C4947" i="7"/>
  <c r="D4947" i="7"/>
  <c r="E4947" i="7"/>
  <c r="A4948" i="7"/>
  <c r="B4948" i="7"/>
  <c r="C4948" i="7"/>
  <c r="D4948" i="7"/>
  <c r="E4948" i="7"/>
  <c r="A4949" i="7"/>
  <c r="B4949" i="7"/>
  <c r="C4949" i="7"/>
  <c r="D4949" i="7"/>
  <c r="E4949" i="7"/>
  <c r="A4950" i="7"/>
  <c r="B4950" i="7"/>
  <c r="C4950" i="7"/>
  <c r="D4950" i="7"/>
  <c r="E4950" i="7"/>
  <c r="A4951" i="7"/>
  <c r="B4951" i="7"/>
  <c r="C4951" i="7"/>
  <c r="D4951" i="7"/>
  <c r="E4951" i="7"/>
  <c r="A4952" i="7"/>
  <c r="B4952" i="7"/>
  <c r="C4952" i="7"/>
  <c r="D4952" i="7"/>
  <c r="E4952" i="7"/>
  <c r="A4953" i="7"/>
  <c r="B4953" i="7"/>
  <c r="C4953" i="7"/>
  <c r="D4953" i="7"/>
  <c r="E4953" i="7"/>
  <c r="A4954" i="7"/>
  <c r="B4954" i="7"/>
  <c r="C4954" i="7"/>
  <c r="D4954" i="7"/>
  <c r="E4954" i="7"/>
  <c r="A4955" i="7"/>
  <c r="B4955" i="7"/>
  <c r="C4955" i="7"/>
  <c r="D4955" i="7"/>
  <c r="E4955" i="7"/>
  <c r="A4956" i="7"/>
  <c r="B4956" i="7"/>
  <c r="C4956" i="7"/>
  <c r="D4956" i="7"/>
  <c r="E4956" i="7"/>
  <c r="A4957" i="7"/>
  <c r="B4957" i="7"/>
  <c r="C4957" i="7"/>
  <c r="D4957" i="7"/>
  <c r="E4957" i="7"/>
  <c r="A4958" i="7"/>
  <c r="B4958" i="7"/>
  <c r="C4958" i="7"/>
  <c r="D4958" i="7"/>
  <c r="E4958" i="7"/>
  <c r="A4959" i="7"/>
  <c r="B4959" i="7"/>
  <c r="C4959" i="7"/>
  <c r="D4959" i="7"/>
  <c r="E4959" i="7"/>
  <c r="A4960" i="7"/>
  <c r="B4960" i="7"/>
  <c r="C4960" i="7"/>
  <c r="D4960" i="7"/>
  <c r="E4960" i="7"/>
  <c r="A4961" i="7"/>
  <c r="B4961" i="7"/>
  <c r="C4961" i="7"/>
  <c r="D4961" i="7"/>
  <c r="E4961" i="7"/>
  <c r="A4962" i="7"/>
  <c r="B4962" i="7"/>
  <c r="C4962" i="7"/>
  <c r="D4962" i="7"/>
  <c r="E4962" i="7"/>
  <c r="A4963" i="7"/>
  <c r="B4963" i="7"/>
  <c r="C4963" i="7"/>
  <c r="D4963" i="7"/>
  <c r="E4963" i="7"/>
  <c r="A4964" i="7"/>
  <c r="B4964" i="7"/>
  <c r="C4964" i="7"/>
  <c r="D4964" i="7"/>
  <c r="E4964" i="7"/>
  <c r="A4965" i="7"/>
  <c r="B4965" i="7"/>
  <c r="C4965" i="7"/>
  <c r="D4965" i="7"/>
  <c r="E4965" i="7"/>
  <c r="A4966" i="7"/>
  <c r="B4966" i="7"/>
  <c r="C4966" i="7"/>
  <c r="D4966" i="7"/>
  <c r="E4966" i="7"/>
  <c r="A4967" i="7"/>
  <c r="B4967" i="7"/>
  <c r="C4967" i="7"/>
  <c r="D4967" i="7"/>
  <c r="E4967" i="7"/>
  <c r="A4968" i="7"/>
  <c r="B4968" i="7"/>
  <c r="C4968" i="7"/>
  <c r="D4968" i="7"/>
  <c r="E4968" i="7"/>
  <c r="A4969" i="7"/>
  <c r="B4969" i="7"/>
  <c r="C4969" i="7"/>
  <c r="D4969" i="7"/>
  <c r="E4969" i="7"/>
  <c r="A4970" i="7"/>
  <c r="B4970" i="7"/>
  <c r="C4970" i="7"/>
  <c r="D4970" i="7"/>
  <c r="E4970" i="7"/>
  <c r="A4971" i="7"/>
  <c r="B4971" i="7"/>
  <c r="C4971" i="7"/>
  <c r="D4971" i="7"/>
  <c r="E4971" i="7"/>
  <c r="A4972" i="7"/>
  <c r="B4972" i="7"/>
  <c r="C4972" i="7"/>
  <c r="D4972" i="7"/>
  <c r="E4972" i="7"/>
  <c r="A4973" i="7"/>
  <c r="B4973" i="7"/>
  <c r="C4973" i="7"/>
  <c r="D4973" i="7"/>
  <c r="E4973" i="7"/>
  <c r="A4974" i="7"/>
  <c r="B4974" i="7"/>
  <c r="C4974" i="7"/>
  <c r="D4974" i="7"/>
  <c r="E4974" i="7"/>
  <c r="A4975" i="7"/>
  <c r="B4975" i="7"/>
  <c r="C4975" i="7"/>
  <c r="D4975" i="7"/>
  <c r="E4975" i="7"/>
  <c r="A4976" i="7"/>
  <c r="B4976" i="7"/>
  <c r="C4976" i="7"/>
  <c r="D4976" i="7"/>
  <c r="E4976" i="7"/>
  <c r="A4977" i="7"/>
  <c r="B4977" i="7"/>
  <c r="C4977" i="7"/>
  <c r="D4977" i="7"/>
  <c r="E4977" i="7"/>
  <c r="A4978" i="7"/>
  <c r="B4978" i="7"/>
  <c r="C4978" i="7"/>
  <c r="D4978" i="7"/>
  <c r="E4978" i="7"/>
  <c r="A4979" i="7"/>
  <c r="B4979" i="7"/>
  <c r="C4979" i="7"/>
  <c r="D4979" i="7"/>
  <c r="E4979" i="7"/>
  <c r="A4980" i="7"/>
  <c r="B4980" i="7"/>
  <c r="C4980" i="7"/>
  <c r="D4980" i="7"/>
  <c r="E4980" i="7"/>
  <c r="A4981" i="7"/>
  <c r="B4981" i="7"/>
  <c r="C4981" i="7"/>
  <c r="D4981" i="7"/>
  <c r="E4981" i="7"/>
  <c r="A4982" i="7"/>
  <c r="B4982" i="7"/>
  <c r="C4982" i="7"/>
  <c r="D4982" i="7"/>
  <c r="E4982" i="7"/>
  <c r="A4983" i="7"/>
  <c r="B4983" i="7"/>
  <c r="C4983" i="7"/>
  <c r="D4983" i="7"/>
  <c r="E4983" i="7"/>
  <c r="A4984" i="7"/>
  <c r="B4984" i="7"/>
  <c r="C4984" i="7"/>
  <c r="D4984" i="7"/>
  <c r="E4984" i="7"/>
  <c r="A4985" i="7"/>
  <c r="B4985" i="7"/>
  <c r="C4985" i="7"/>
  <c r="D4985" i="7"/>
  <c r="E4985" i="7"/>
  <c r="A4986" i="7"/>
  <c r="B4986" i="7"/>
  <c r="C4986" i="7"/>
  <c r="D4986" i="7"/>
  <c r="E4986" i="7"/>
  <c r="A4987" i="7"/>
  <c r="B4987" i="7"/>
  <c r="C4987" i="7"/>
  <c r="D4987" i="7"/>
  <c r="E4987" i="7"/>
  <c r="A4988" i="7"/>
  <c r="B4988" i="7"/>
  <c r="C4988" i="7"/>
  <c r="D4988" i="7"/>
  <c r="E4988" i="7"/>
  <c r="A4989" i="7"/>
  <c r="B4989" i="7"/>
  <c r="C4989" i="7"/>
  <c r="D4989" i="7"/>
  <c r="E4989" i="7"/>
  <c r="A4990" i="7"/>
  <c r="B4990" i="7"/>
  <c r="C4990" i="7"/>
  <c r="D4990" i="7"/>
  <c r="E4990" i="7"/>
  <c r="A4991" i="7"/>
  <c r="B4991" i="7"/>
  <c r="C4991" i="7"/>
  <c r="D4991" i="7"/>
  <c r="E4991" i="7"/>
  <c r="A4992" i="7"/>
  <c r="B4992" i="7"/>
  <c r="C4992" i="7"/>
  <c r="D4992" i="7"/>
  <c r="E4992" i="7"/>
  <c r="A4993" i="7"/>
  <c r="B4993" i="7"/>
  <c r="C4993" i="7"/>
  <c r="D4993" i="7"/>
  <c r="E4993" i="7"/>
  <c r="A4994" i="7"/>
  <c r="B4994" i="7"/>
  <c r="C4994" i="7"/>
  <c r="D4994" i="7"/>
  <c r="E4994" i="7"/>
  <c r="A4995" i="7"/>
  <c r="B4995" i="7"/>
  <c r="C4995" i="7"/>
  <c r="D4995" i="7"/>
  <c r="E4995" i="7"/>
  <c r="A4996" i="7"/>
  <c r="B4996" i="7"/>
  <c r="C4996" i="7"/>
  <c r="D4996" i="7"/>
  <c r="E4996" i="7"/>
  <c r="A4997" i="7"/>
  <c r="B4997" i="7"/>
  <c r="C4997" i="7"/>
  <c r="D4997" i="7"/>
  <c r="E4997" i="7"/>
  <c r="A4998" i="7"/>
  <c r="B4998" i="7"/>
  <c r="C4998" i="7"/>
  <c r="D4998" i="7"/>
  <c r="E4998" i="7"/>
  <c r="A4999" i="7"/>
  <c r="B4999" i="7"/>
  <c r="C4999" i="7"/>
  <c r="D4999" i="7"/>
  <c r="E4999" i="7"/>
  <c r="A5000" i="7"/>
  <c r="B5000" i="7"/>
  <c r="C5000" i="7"/>
  <c r="D5000" i="7"/>
  <c r="E5000" i="7"/>
  <c r="A5001" i="7"/>
  <c r="B5001" i="7"/>
  <c r="C5001" i="7"/>
  <c r="D5001" i="7"/>
  <c r="E5001" i="7"/>
  <c r="A5002" i="7"/>
  <c r="B5002" i="7"/>
  <c r="C5002" i="7"/>
  <c r="D5002" i="7"/>
  <c r="E5002" i="7"/>
  <c r="A5003" i="7"/>
  <c r="B5003" i="7"/>
  <c r="C5003" i="7"/>
  <c r="D5003" i="7"/>
  <c r="E5003" i="7"/>
  <c r="A5004" i="7"/>
  <c r="B5004" i="7"/>
  <c r="C5004" i="7"/>
  <c r="D5004" i="7"/>
  <c r="E5004" i="7"/>
  <c r="A5005" i="7"/>
  <c r="B5005" i="7"/>
  <c r="C5005" i="7"/>
  <c r="D5005" i="7"/>
  <c r="E5005" i="7"/>
  <c r="A5006" i="7"/>
  <c r="B5006" i="7"/>
  <c r="C5006" i="7"/>
  <c r="D5006" i="7"/>
  <c r="E5006" i="7"/>
  <c r="A5007" i="7"/>
  <c r="B5007" i="7"/>
  <c r="C5007" i="7"/>
  <c r="D5007" i="7"/>
  <c r="E5007" i="7"/>
  <c r="A5008" i="7"/>
  <c r="B5008" i="7"/>
  <c r="C5008" i="7"/>
  <c r="D5008" i="7"/>
  <c r="E5008" i="7"/>
  <c r="A5009" i="7"/>
  <c r="B5009" i="7"/>
  <c r="C5009" i="7"/>
  <c r="D5009" i="7"/>
  <c r="E5009" i="7"/>
  <c r="A5010" i="7"/>
  <c r="B5010" i="7"/>
  <c r="C5010" i="7"/>
  <c r="D5010" i="7"/>
  <c r="E5010" i="7"/>
  <c r="A5011" i="7"/>
  <c r="B5011" i="7"/>
  <c r="C5011" i="7"/>
  <c r="D5011" i="7"/>
  <c r="E5011" i="7"/>
  <c r="A5012" i="7"/>
  <c r="B5012" i="7"/>
  <c r="C5012" i="7"/>
  <c r="D5012" i="7"/>
  <c r="E5012" i="7"/>
  <c r="A5013" i="7"/>
  <c r="B5013" i="7"/>
  <c r="C5013" i="7"/>
  <c r="D5013" i="7"/>
  <c r="E5013" i="7"/>
  <c r="A5014" i="7"/>
  <c r="B5014" i="7"/>
  <c r="C5014" i="7"/>
  <c r="D5014" i="7"/>
  <c r="E5014" i="7"/>
  <c r="A5015" i="7"/>
  <c r="B5015" i="7"/>
  <c r="C5015" i="7"/>
  <c r="D5015" i="7"/>
  <c r="E5015" i="7"/>
  <c r="A5016" i="7"/>
  <c r="B5016" i="7"/>
  <c r="C5016" i="7"/>
  <c r="D5016" i="7"/>
  <c r="E5016" i="7"/>
  <c r="A5017" i="7"/>
  <c r="B5017" i="7"/>
  <c r="C5017" i="7"/>
  <c r="D5017" i="7"/>
  <c r="E5017" i="7"/>
  <c r="A5018" i="7"/>
  <c r="B5018" i="7"/>
  <c r="C5018" i="7"/>
  <c r="D5018" i="7"/>
  <c r="E5018" i="7"/>
  <c r="A5019" i="7"/>
  <c r="B5019" i="7"/>
  <c r="C5019" i="7"/>
  <c r="D5019" i="7"/>
  <c r="E5019" i="7"/>
  <c r="A5020" i="7"/>
  <c r="B5020" i="7"/>
  <c r="C5020" i="7"/>
  <c r="D5020" i="7"/>
  <c r="E5020" i="7"/>
  <c r="A5021" i="7"/>
  <c r="B5021" i="7"/>
  <c r="C5021" i="7"/>
  <c r="D5021" i="7"/>
  <c r="E5021" i="7"/>
  <c r="A5022" i="7"/>
  <c r="B5022" i="7"/>
  <c r="C5022" i="7"/>
  <c r="D5022" i="7"/>
  <c r="E5022" i="7"/>
  <c r="A5023" i="7"/>
  <c r="B5023" i="7"/>
  <c r="C5023" i="7"/>
  <c r="D5023" i="7"/>
  <c r="E5023" i="7"/>
  <c r="A5024" i="7"/>
  <c r="B5024" i="7"/>
  <c r="C5024" i="7"/>
  <c r="D5024" i="7"/>
  <c r="E5024" i="7"/>
  <c r="A5025" i="7"/>
  <c r="B5025" i="7"/>
  <c r="C5025" i="7"/>
  <c r="D5025" i="7"/>
  <c r="E5025" i="7"/>
  <c r="A5026" i="7"/>
  <c r="B5026" i="7"/>
  <c r="C5026" i="7"/>
  <c r="D5026" i="7"/>
  <c r="E5026" i="7"/>
  <c r="A5027" i="7"/>
  <c r="B5027" i="7"/>
  <c r="C5027" i="7"/>
  <c r="D5027" i="7"/>
  <c r="E5027" i="7"/>
  <c r="A5028" i="7"/>
  <c r="B5028" i="7"/>
  <c r="C5028" i="7"/>
  <c r="D5028" i="7"/>
  <c r="E5028" i="7"/>
  <c r="A5029" i="7"/>
  <c r="B5029" i="7"/>
  <c r="C5029" i="7"/>
  <c r="D5029" i="7"/>
  <c r="E5029" i="7"/>
  <c r="A5030" i="7"/>
  <c r="B5030" i="7"/>
  <c r="C5030" i="7"/>
  <c r="D5030" i="7"/>
  <c r="E5030" i="7"/>
  <c r="A5031" i="7"/>
  <c r="B5031" i="7"/>
  <c r="C5031" i="7"/>
  <c r="D5031" i="7"/>
  <c r="E5031" i="7"/>
  <c r="A5032" i="7"/>
  <c r="B5032" i="7"/>
  <c r="C5032" i="7"/>
  <c r="D5032" i="7"/>
  <c r="E5032" i="7"/>
  <c r="A5033" i="7"/>
  <c r="B5033" i="7"/>
  <c r="C5033" i="7"/>
  <c r="D5033" i="7"/>
  <c r="E5033" i="7"/>
  <c r="A5034" i="7"/>
  <c r="B5034" i="7"/>
  <c r="C5034" i="7"/>
  <c r="D5034" i="7"/>
  <c r="E5034" i="7"/>
  <c r="A5035" i="7"/>
  <c r="B5035" i="7"/>
  <c r="C5035" i="7"/>
  <c r="D5035" i="7"/>
  <c r="E5035" i="7"/>
  <c r="A5036" i="7"/>
  <c r="B5036" i="7"/>
  <c r="C5036" i="7"/>
  <c r="D5036" i="7"/>
  <c r="E5036" i="7"/>
  <c r="A5037" i="7"/>
  <c r="B5037" i="7"/>
  <c r="C5037" i="7"/>
  <c r="D5037" i="7"/>
  <c r="E5037" i="7"/>
  <c r="A5038" i="7"/>
  <c r="B5038" i="7"/>
  <c r="C5038" i="7"/>
  <c r="D5038" i="7"/>
  <c r="E5038" i="7"/>
  <c r="A5039" i="7"/>
  <c r="B5039" i="7"/>
  <c r="C5039" i="7"/>
  <c r="D5039" i="7"/>
  <c r="E5039" i="7"/>
  <c r="A5040" i="7"/>
  <c r="B5040" i="7"/>
  <c r="C5040" i="7"/>
  <c r="D5040" i="7"/>
  <c r="E5040" i="7"/>
  <c r="A5041" i="7"/>
  <c r="B5041" i="7"/>
  <c r="C5041" i="7"/>
  <c r="D5041" i="7"/>
  <c r="E5041" i="7"/>
  <c r="A5042" i="7"/>
  <c r="B5042" i="7"/>
  <c r="C5042" i="7"/>
  <c r="D5042" i="7"/>
  <c r="E5042" i="7"/>
  <c r="A5043" i="7"/>
  <c r="B5043" i="7"/>
  <c r="C5043" i="7"/>
  <c r="D5043" i="7"/>
  <c r="E5043" i="7"/>
  <c r="A5044" i="7"/>
  <c r="B5044" i="7"/>
  <c r="C5044" i="7"/>
  <c r="D5044" i="7"/>
  <c r="E5044" i="7"/>
  <c r="A5045" i="7"/>
  <c r="B5045" i="7"/>
  <c r="C5045" i="7"/>
  <c r="D5045" i="7"/>
  <c r="E5045" i="7"/>
  <c r="A5046" i="7"/>
  <c r="B5046" i="7"/>
  <c r="C5046" i="7"/>
  <c r="D5046" i="7"/>
  <c r="E5046" i="7"/>
  <c r="A5047" i="7"/>
  <c r="B5047" i="7"/>
  <c r="C5047" i="7"/>
  <c r="D5047" i="7"/>
  <c r="E5047" i="7"/>
  <c r="A5048" i="7"/>
  <c r="B5048" i="7"/>
  <c r="C5048" i="7"/>
  <c r="D5048" i="7"/>
  <c r="E5048" i="7"/>
  <c r="A5049" i="7"/>
  <c r="B5049" i="7"/>
  <c r="C5049" i="7"/>
  <c r="D5049" i="7"/>
  <c r="E5049" i="7"/>
  <c r="A5050" i="7"/>
  <c r="B5050" i="7"/>
  <c r="C5050" i="7"/>
  <c r="D5050" i="7"/>
  <c r="E5050" i="7"/>
  <c r="A5051" i="7"/>
  <c r="B5051" i="7"/>
  <c r="C5051" i="7"/>
  <c r="D5051" i="7"/>
  <c r="E5051" i="7"/>
  <c r="A5052" i="7"/>
  <c r="B5052" i="7"/>
  <c r="C5052" i="7"/>
  <c r="D5052" i="7"/>
  <c r="E5052" i="7"/>
  <c r="A5053" i="7"/>
  <c r="B5053" i="7"/>
  <c r="C5053" i="7"/>
  <c r="D5053" i="7"/>
  <c r="E5053" i="7"/>
  <c r="A5054" i="7"/>
  <c r="B5054" i="7"/>
  <c r="C5054" i="7"/>
  <c r="D5054" i="7"/>
  <c r="E5054" i="7"/>
  <c r="A5055" i="7"/>
  <c r="B5055" i="7"/>
  <c r="C5055" i="7"/>
  <c r="D5055" i="7"/>
  <c r="E5055" i="7"/>
  <c r="A5056" i="7"/>
  <c r="B5056" i="7"/>
  <c r="C5056" i="7"/>
  <c r="D5056" i="7"/>
  <c r="E5056" i="7"/>
  <c r="A5057" i="7"/>
  <c r="B5057" i="7"/>
  <c r="C5057" i="7"/>
  <c r="D5057" i="7"/>
  <c r="E5057" i="7"/>
  <c r="A5058" i="7"/>
  <c r="B5058" i="7"/>
  <c r="C5058" i="7"/>
  <c r="D5058" i="7"/>
  <c r="E5058" i="7"/>
  <c r="A5059" i="7"/>
  <c r="B5059" i="7"/>
  <c r="C5059" i="7"/>
  <c r="D5059" i="7"/>
  <c r="E5059" i="7"/>
  <c r="A5060" i="7"/>
  <c r="B5060" i="7"/>
  <c r="C5060" i="7"/>
  <c r="D5060" i="7"/>
  <c r="E5060" i="7"/>
  <c r="A5061" i="7"/>
  <c r="B5061" i="7"/>
  <c r="C5061" i="7"/>
  <c r="D5061" i="7"/>
  <c r="E5061" i="7"/>
  <c r="A5062" i="7"/>
  <c r="B5062" i="7"/>
  <c r="C5062" i="7"/>
  <c r="D5062" i="7"/>
  <c r="E5062" i="7"/>
  <c r="A5063" i="7"/>
  <c r="B5063" i="7"/>
  <c r="C5063" i="7"/>
  <c r="D5063" i="7"/>
  <c r="E5063" i="7"/>
  <c r="A5064" i="7"/>
  <c r="B5064" i="7"/>
  <c r="C5064" i="7"/>
  <c r="D5064" i="7"/>
  <c r="E5064" i="7"/>
  <c r="A5065" i="7"/>
  <c r="B5065" i="7"/>
  <c r="C5065" i="7"/>
  <c r="D5065" i="7"/>
  <c r="E5065" i="7"/>
  <c r="A5066" i="7"/>
  <c r="B5066" i="7"/>
  <c r="C5066" i="7"/>
  <c r="D5066" i="7"/>
  <c r="E5066" i="7"/>
  <c r="A5067" i="7"/>
  <c r="B5067" i="7"/>
  <c r="C5067" i="7"/>
  <c r="D5067" i="7"/>
  <c r="E5067" i="7"/>
  <c r="A5068" i="7"/>
  <c r="B5068" i="7"/>
  <c r="C5068" i="7"/>
  <c r="D5068" i="7"/>
  <c r="E5068" i="7"/>
  <c r="A5069" i="7"/>
  <c r="B5069" i="7"/>
  <c r="C5069" i="7"/>
  <c r="D5069" i="7"/>
  <c r="E5069" i="7"/>
  <c r="A5070" i="7"/>
  <c r="B5070" i="7"/>
  <c r="C5070" i="7"/>
  <c r="D5070" i="7"/>
  <c r="E5070" i="7"/>
  <c r="A5071" i="7"/>
  <c r="B5071" i="7"/>
  <c r="C5071" i="7"/>
  <c r="D5071" i="7"/>
  <c r="E5071" i="7"/>
  <c r="A5072" i="7"/>
  <c r="B5072" i="7"/>
  <c r="C5072" i="7"/>
  <c r="D5072" i="7"/>
  <c r="E5072" i="7"/>
  <c r="A5073" i="7"/>
  <c r="B5073" i="7"/>
  <c r="C5073" i="7"/>
  <c r="D5073" i="7"/>
  <c r="E5073" i="7"/>
  <c r="A5074" i="7"/>
  <c r="B5074" i="7"/>
  <c r="C5074" i="7"/>
  <c r="D5074" i="7"/>
  <c r="E5074" i="7"/>
  <c r="A5075" i="7"/>
  <c r="B5075" i="7"/>
  <c r="C5075" i="7"/>
  <c r="D5075" i="7"/>
  <c r="E5075" i="7"/>
  <c r="A5076" i="7"/>
  <c r="B5076" i="7"/>
  <c r="C5076" i="7"/>
  <c r="D5076" i="7"/>
  <c r="E5076" i="7"/>
  <c r="A5077" i="7"/>
  <c r="B5077" i="7"/>
  <c r="C5077" i="7"/>
  <c r="D5077" i="7"/>
  <c r="E5077" i="7"/>
  <c r="A5078" i="7"/>
  <c r="B5078" i="7"/>
  <c r="C5078" i="7"/>
  <c r="D5078" i="7"/>
  <c r="E5078" i="7"/>
  <c r="A5079" i="7"/>
  <c r="B5079" i="7"/>
  <c r="C5079" i="7"/>
  <c r="D5079" i="7"/>
  <c r="E5079" i="7"/>
  <c r="A5080" i="7"/>
  <c r="B5080" i="7"/>
  <c r="C5080" i="7"/>
  <c r="D5080" i="7"/>
  <c r="E5080" i="7"/>
  <c r="A5081" i="7"/>
  <c r="B5081" i="7"/>
  <c r="C5081" i="7"/>
  <c r="D5081" i="7"/>
  <c r="E5081" i="7"/>
  <c r="A5082" i="7"/>
  <c r="B5082" i="7"/>
  <c r="C5082" i="7"/>
  <c r="D5082" i="7"/>
  <c r="E5082" i="7"/>
  <c r="A5083" i="7"/>
  <c r="B5083" i="7"/>
  <c r="C5083" i="7"/>
  <c r="D5083" i="7"/>
  <c r="E5083" i="7"/>
  <c r="A5084" i="7"/>
  <c r="B5084" i="7"/>
  <c r="C5084" i="7"/>
  <c r="D5084" i="7"/>
  <c r="E5084" i="7"/>
  <c r="A5085" i="7"/>
  <c r="B5085" i="7"/>
  <c r="C5085" i="7"/>
  <c r="D5085" i="7"/>
  <c r="E5085" i="7"/>
  <c r="A5086" i="7"/>
  <c r="B5086" i="7"/>
  <c r="C5086" i="7"/>
  <c r="D5086" i="7"/>
  <c r="E5086" i="7"/>
  <c r="A5087" i="7"/>
  <c r="B5087" i="7"/>
  <c r="C5087" i="7"/>
  <c r="D5087" i="7"/>
  <c r="E5087" i="7"/>
  <c r="A5088" i="7"/>
  <c r="B5088" i="7"/>
  <c r="C5088" i="7"/>
  <c r="D5088" i="7"/>
  <c r="E5088" i="7"/>
  <c r="A5089" i="7"/>
  <c r="B5089" i="7"/>
  <c r="C5089" i="7"/>
  <c r="D5089" i="7"/>
  <c r="E5089" i="7"/>
  <c r="A5090" i="7"/>
  <c r="B5090" i="7"/>
  <c r="C5090" i="7"/>
  <c r="D5090" i="7"/>
  <c r="E5090" i="7"/>
  <c r="A5091" i="7"/>
  <c r="B5091" i="7"/>
  <c r="C5091" i="7"/>
  <c r="D5091" i="7"/>
  <c r="E5091" i="7"/>
  <c r="A5092" i="7"/>
  <c r="B5092" i="7"/>
  <c r="C5092" i="7"/>
  <c r="D5092" i="7"/>
  <c r="E5092" i="7"/>
  <c r="A5093" i="7"/>
  <c r="B5093" i="7"/>
  <c r="C5093" i="7"/>
  <c r="D5093" i="7"/>
  <c r="E5093" i="7"/>
  <c r="A5094" i="7"/>
  <c r="B5094" i="7"/>
  <c r="C5094" i="7"/>
  <c r="D5094" i="7"/>
  <c r="E5094" i="7"/>
  <c r="A5095" i="7"/>
  <c r="B5095" i="7"/>
  <c r="C5095" i="7"/>
  <c r="D5095" i="7"/>
  <c r="E5095" i="7"/>
  <c r="A5096" i="7"/>
  <c r="B5096" i="7"/>
  <c r="C5096" i="7"/>
  <c r="D5096" i="7"/>
  <c r="E5096" i="7"/>
  <c r="A5097" i="7"/>
  <c r="B5097" i="7"/>
  <c r="C5097" i="7"/>
  <c r="D5097" i="7"/>
  <c r="E5097" i="7"/>
  <c r="A5098" i="7"/>
  <c r="B5098" i="7"/>
  <c r="C5098" i="7"/>
  <c r="D5098" i="7"/>
  <c r="E5098" i="7"/>
  <c r="A5099" i="7"/>
  <c r="B5099" i="7"/>
  <c r="C5099" i="7"/>
  <c r="D5099" i="7"/>
  <c r="E5099" i="7"/>
  <c r="A5100" i="7"/>
  <c r="B5100" i="7"/>
  <c r="C5100" i="7"/>
  <c r="D5100" i="7"/>
  <c r="E5100" i="7"/>
  <c r="A5101" i="7"/>
  <c r="B5101" i="7"/>
  <c r="C5101" i="7"/>
  <c r="D5101" i="7"/>
  <c r="E5101" i="7"/>
  <c r="A5102" i="7"/>
  <c r="B5102" i="7"/>
  <c r="C5102" i="7"/>
  <c r="D5102" i="7"/>
  <c r="E5102" i="7"/>
  <c r="A5103" i="7"/>
  <c r="B5103" i="7"/>
  <c r="C5103" i="7"/>
  <c r="D5103" i="7"/>
  <c r="E5103" i="7"/>
  <c r="A5104" i="7"/>
  <c r="B5104" i="7"/>
  <c r="C5104" i="7"/>
  <c r="D5104" i="7"/>
  <c r="E5104" i="7"/>
  <c r="A5105" i="7"/>
  <c r="B5105" i="7"/>
  <c r="C5105" i="7"/>
  <c r="D5105" i="7"/>
  <c r="E5105" i="7"/>
  <c r="A5106" i="7"/>
  <c r="B5106" i="7"/>
  <c r="C5106" i="7"/>
  <c r="D5106" i="7"/>
  <c r="E5106" i="7"/>
  <c r="A5107" i="7"/>
  <c r="B5107" i="7"/>
  <c r="C5107" i="7"/>
  <c r="D5107" i="7"/>
  <c r="E5107" i="7"/>
  <c r="A5108" i="7"/>
  <c r="B5108" i="7"/>
  <c r="C5108" i="7"/>
  <c r="D5108" i="7"/>
  <c r="E5108" i="7"/>
  <c r="A5109" i="7"/>
  <c r="B5109" i="7"/>
  <c r="C5109" i="7"/>
  <c r="D5109" i="7"/>
  <c r="E5109" i="7"/>
  <c r="A5110" i="7"/>
  <c r="B5110" i="7"/>
  <c r="C5110" i="7"/>
  <c r="D5110" i="7"/>
  <c r="E5110" i="7"/>
  <c r="A5111" i="7"/>
  <c r="B5111" i="7"/>
  <c r="C5111" i="7"/>
  <c r="D5111" i="7"/>
  <c r="E5111" i="7"/>
  <c r="A5112" i="7"/>
  <c r="B5112" i="7"/>
  <c r="C5112" i="7"/>
  <c r="D5112" i="7"/>
  <c r="E5112" i="7"/>
  <c r="A5113" i="7"/>
  <c r="B5113" i="7"/>
  <c r="C5113" i="7"/>
  <c r="D5113" i="7"/>
  <c r="E5113" i="7"/>
  <c r="A5114" i="7"/>
  <c r="B5114" i="7"/>
  <c r="C5114" i="7"/>
  <c r="D5114" i="7"/>
  <c r="E5114" i="7"/>
  <c r="A5115" i="7"/>
  <c r="B5115" i="7"/>
  <c r="C5115" i="7"/>
  <c r="D5115" i="7"/>
  <c r="E5115" i="7"/>
  <c r="A5116" i="7"/>
  <c r="B5116" i="7"/>
  <c r="C5116" i="7"/>
  <c r="D5116" i="7"/>
  <c r="E5116" i="7"/>
  <c r="A5117" i="7"/>
  <c r="B5117" i="7"/>
  <c r="C5117" i="7"/>
  <c r="D5117" i="7"/>
  <c r="E5117" i="7"/>
  <c r="A5118" i="7"/>
  <c r="B5118" i="7"/>
  <c r="C5118" i="7"/>
  <c r="D5118" i="7"/>
  <c r="E5118" i="7"/>
  <c r="A5119" i="7"/>
  <c r="B5119" i="7"/>
  <c r="C5119" i="7"/>
  <c r="D5119" i="7"/>
  <c r="E5119" i="7"/>
  <c r="A5120" i="7"/>
  <c r="B5120" i="7"/>
  <c r="C5120" i="7"/>
  <c r="D5120" i="7"/>
  <c r="E5120" i="7"/>
  <c r="A5121" i="7"/>
  <c r="B5121" i="7"/>
  <c r="C5121" i="7"/>
  <c r="D5121" i="7"/>
  <c r="E5121" i="7"/>
  <c r="A5122" i="7"/>
  <c r="B5122" i="7"/>
  <c r="C5122" i="7"/>
  <c r="D5122" i="7"/>
  <c r="E5122" i="7"/>
  <c r="A5123" i="7"/>
  <c r="B5123" i="7"/>
  <c r="C5123" i="7"/>
  <c r="D5123" i="7"/>
  <c r="E5123" i="7"/>
  <c r="A5124" i="7"/>
  <c r="B5124" i="7"/>
  <c r="C5124" i="7"/>
  <c r="D5124" i="7"/>
  <c r="E5124" i="7"/>
  <c r="A5125" i="7"/>
  <c r="B5125" i="7"/>
  <c r="C5125" i="7"/>
  <c r="D5125" i="7"/>
  <c r="E5125" i="7"/>
  <c r="A5126" i="7"/>
  <c r="B5126" i="7"/>
  <c r="C5126" i="7"/>
  <c r="D5126" i="7"/>
  <c r="E5126" i="7"/>
  <c r="A5127" i="7"/>
  <c r="B5127" i="7"/>
  <c r="C5127" i="7"/>
  <c r="D5127" i="7"/>
  <c r="E5127" i="7"/>
  <c r="A5128" i="7"/>
  <c r="B5128" i="7"/>
  <c r="C5128" i="7"/>
  <c r="D5128" i="7"/>
  <c r="E5128" i="7"/>
  <c r="A5129" i="7"/>
  <c r="B5129" i="7"/>
  <c r="C5129" i="7"/>
  <c r="D5129" i="7"/>
  <c r="E5129" i="7"/>
  <c r="A5130" i="7"/>
  <c r="B5130" i="7"/>
  <c r="C5130" i="7"/>
  <c r="D5130" i="7"/>
  <c r="E5130" i="7"/>
  <c r="A5131" i="7"/>
  <c r="B5131" i="7"/>
  <c r="C5131" i="7"/>
  <c r="D5131" i="7"/>
  <c r="E5131" i="7"/>
  <c r="A5132" i="7"/>
  <c r="B5132" i="7"/>
  <c r="C5132" i="7"/>
  <c r="D5132" i="7"/>
  <c r="E5132" i="7"/>
  <c r="A5133" i="7"/>
  <c r="B5133" i="7"/>
  <c r="C5133" i="7"/>
  <c r="D5133" i="7"/>
  <c r="E5133" i="7"/>
  <c r="A5134" i="7"/>
  <c r="B5134" i="7"/>
  <c r="C5134" i="7"/>
  <c r="D5134" i="7"/>
  <c r="E5134" i="7"/>
  <c r="A5135" i="7"/>
  <c r="B5135" i="7"/>
  <c r="C5135" i="7"/>
  <c r="D5135" i="7"/>
  <c r="E5135" i="7"/>
  <c r="A5136" i="7"/>
  <c r="B5136" i="7"/>
  <c r="C5136" i="7"/>
  <c r="D5136" i="7"/>
  <c r="E5136" i="7"/>
  <c r="A5137" i="7"/>
  <c r="B5137" i="7"/>
  <c r="C5137" i="7"/>
  <c r="D5137" i="7"/>
  <c r="E5137" i="7"/>
  <c r="A5138" i="7"/>
  <c r="B5138" i="7"/>
  <c r="C5138" i="7"/>
  <c r="D5138" i="7"/>
  <c r="E5138" i="7"/>
  <c r="A5139" i="7"/>
  <c r="B5139" i="7"/>
  <c r="C5139" i="7"/>
  <c r="D5139" i="7"/>
  <c r="E5139" i="7"/>
  <c r="A5140" i="7"/>
  <c r="B5140" i="7"/>
  <c r="C5140" i="7"/>
  <c r="D5140" i="7"/>
  <c r="E5140" i="7"/>
  <c r="A5141" i="7"/>
  <c r="B5141" i="7"/>
  <c r="C5141" i="7"/>
  <c r="D5141" i="7"/>
  <c r="E5141" i="7"/>
  <c r="A5142" i="7"/>
  <c r="B5142" i="7"/>
  <c r="C5142" i="7"/>
  <c r="D5142" i="7"/>
  <c r="E5142" i="7"/>
  <c r="A5143" i="7"/>
  <c r="B5143" i="7"/>
  <c r="C5143" i="7"/>
  <c r="D5143" i="7"/>
  <c r="E5143" i="7"/>
  <c r="A5144" i="7"/>
  <c r="B5144" i="7"/>
  <c r="C5144" i="7"/>
  <c r="D5144" i="7"/>
  <c r="E5144" i="7"/>
  <c r="A5145" i="7"/>
  <c r="B5145" i="7"/>
  <c r="C5145" i="7"/>
  <c r="D5145" i="7"/>
  <c r="E5145" i="7"/>
  <c r="A5146" i="7"/>
  <c r="B5146" i="7"/>
  <c r="C5146" i="7"/>
  <c r="D5146" i="7"/>
  <c r="E5146" i="7"/>
  <c r="A5147" i="7"/>
  <c r="B5147" i="7"/>
  <c r="C5147" i="7"/>
  <c r="D5147" i="7"/>
  <c r="E5147" i="7"/>
  <c r="A5148" i="7"/>
  <c r="B5148" i="7"/>
  <c r="C5148" i="7"/>
  <c r="D5148" i="7"/>
  <c r="E5148" i="7"/>
  <c r="A5149" i="7"/>
  <c r="B5149" i="7"/>
  <c r="C5149" i="7"/>
  <c r="D5149" i="7"/>
  <c r="E5149" i="7"/>
  <c r="A5150" i="7"/>
  <c r="B5150" i="7"/>
  <c r="C5150" i="7"/>
  <c r="D5150" i="7"/>
  <c r="E5150" i="7"/>
  <c r="A5151" i="7"/>
  <c r="B5151" i="7"/>
  <c r="C5151" i="7"/>
  <c r="D5151" i="7"/>
  <c r="E5151" i="7"/>
  <c r="A5152" i="7"/>
  <c r="B5152" i="7"/>
  <c r="C5152" i="7"/>
  <c r="D5152" i="7"/>
  <c r="E5152" i="7"/>
  <c r="A5153" i="7"/>
  <c r="B5153" i="7"/>
  <c r="C5153" i="7"/>
  <c r="D5153" i="7"/>
  <c r="E5153" i="7"/>
  <c r="A5154" i="7"/>
  <c r="B5154" i="7"/>
  <c r="C5154" i="7"/>
  <c r="D5154" i="7"/>
  <c r="E5154" i="7"/>
  <c r="A5155" i="7"/>
  <c r="B5155" i="7"/>
  <c r="C5155" i="7"/>
  <c r="D5155" i="7"/>
  <c r="E5155" i="7"/>
  <c r="A5156" i="7"/>
  <c r="B5156" i="7"/>
  <c r="C5156" i="7"/>
  <c r="D5156" i="7"/>
  <c r="E5156" i="7"/>
  <c r="A5157" i="7"/>
  <c r="B5157" i="7"/>
  <c r="C5157" i="7"/>
  <c r="D5157" i="7"/>
  <c r="E5157" i="7"/>
  <c r="A5158" i="7"/>
  <c r="B5158" i="7"/>
  <c r="C5158" i="7"/>
  <c r="D5158" i="7"/>
  <c r="E5158" i="7"/>
  <c r="A5159" i="7"/>
  <c r="B5159" i="7"/>
  <c r="C5159" i="7"/>
  <c r="D5159" i="7"/>
  <c r="E5159" i="7"/>
  <c r="A5160" i="7"/>
  <c r="B5160" i="7"/>
  <c r="C5160" i="7"/>
  <c r="D5160" i="7"/>
  <c r="E5160" i="7"/>
  <c r="A5161" i="7"/>
  <c r="B5161" i="7"/>
  <c r="C5161" i="7"/>
  <c r="D5161" i="7"/>
  <c r="E5161" i="7"/>
  <c r="A5162" i="7"/>
  <c r="B5162" i="7"/>
  <c r="C5162" i="7"/>
  <c r="D5162" i="7"/>
  <c r="E5162" i="7"/>
  <c r="A5163" i="7"/>
  <c r="B5163" i="7"/>
  <c r="C5163" i="7"/>
  <c r="D5163" i="7"/>
  <c r="E5163" i="7"/>
  <c r="A5164" i="7"/>
  <c r="B5164" i="7"/>
  <c r="C5164" i="7"/>
  <c r="D5164" i="7"/>
  <c r="E5164" i="7"/>
  <c r="A5165" i="7"/>
  <c r="B5165" i="7"/>
  <c r="C5165" i="7"/>
  <c r="D5165" i="7"/>
  <c r="E5165" i="7"/>
  <c r="A5166" i="7"/>
  <c r="B5166" i="7"/>
  <c r="C5166" i="7"/>
  <c r="D5166" i="7"/>
  <c r="E5166" i="7"/>
  <c r="A5167" i="7"/>
  <c r="B5167" i="7"/>
  <c r="C5167" i="7"/>
  <c r="D5167" i="7"/>
  <c r="E5167" i="7"/>
  <c r="A5168" i="7"/>
  <c r="B5168" i="7"/>
  <c r="C5168" i="7"/>
  <c r="D5168" i="7"/>
  <c r="E5168" i="7"/>
  <c r="A5169" i="7"/>
  <c r="B5169" i="7"/>
  <c r="C5169" i="7"/>
  <c r="D5169" i="7"/>
  <c r="E5169" i="7"/>
  <c r="A5170" i="7"/>
  <c r="B5170" i="7"/>
  <c r="C5170" i="7"/>
  <c r="D5170" i="7"/>
  <c r="E5170" i="7"/>
  <c r="A5171" i="7"/>
  <c r="B5171" i="7"/>
  <c r="C5171" i="7"/>
  <c r="D5171" i="7"/>
  <c r="E5171" i="7"/>
  <c r="A5172" i="7"/>
  <c r="B5172" i="7"/>
  <c r="C5172" i="7"/>
  <c r="D5172" i="7"/>
  <c r="E5172" i="7"/>
  <c r="A5173" i="7"/>
  <c r="B5173" i="7"/>
  <c r="C5173" i="7"/>
  <c r="D5173" i="7"/>
  <c r="E5173" i="7"/>
  <c r="A5174" i="7"/>
  <c r="B5174" i="7"/>
  <c r="C5174" i="7"/>
  <c r="D5174" i="7"/>
  <c r="E5174" i="7"/>
  <c r="A5175" i="7"/>
  <c r="B5175" i="7"/>
  <c r="C5175" i="7"/>
  <c r="D5175" i="7"/>
  <c r="E5175" i="7"/>
  <c r="A5176" i="7"/>
  <c r="B5176" i="7"/>
  <c r="C5176" i="7"/>
  <c r="D5176" i="7"/>
  <c r="E5176" i="7"/>
  <c r="A5177" i="7"/>
  <c r="B5177" i="7"/>
  <c r="C5177" i="7"/>
  <c r="D5177" i="7"/>
  <c r="E5177" i="7"/>
  <c r="A5178" i="7"/>
  <c r="B5178" i="7"/>
  <c r="C5178" i="7"/>
  <c r="D5178" i="7"/>
  <c r="E5178" i="7"/>
  <c r="A5179" i="7"/>
  <c r="B5179" i="7"/>
  <c r="C5179" i="7"/>
  <c r="D5179" i="7"/>
  <c r="E5179" i="7"/>
  <c r="A5180" i="7"/>
  <c r="B5180" i="7"/>
  <c r="C5180" i="7"/>
  <c r="D5180" i="7"/>
  <c r="E5180" i="7"/>
  <c r="A5181" i="7"/>
  <c r="B5181" i="7"/>
  <c r="C5181" i="7"/>
  <c r="D5181" i="7"/>
  <c r="E5181" i="7"/>
  <c r="A5182" i="7"/>
  <c r="B5182" i="7"/>
  <c r="C5182" i="7"/>
  <c r="D5182" i="7"/>
  <c r="E5182" i="7"/>
  <c r="A5183" i="7"/>
  <c r="B5183" i="7"/>
  <c r="C5183" i="7"/>
  <c r="D5183" i="7"/>
  <c r="E5183" i="7"/>
  <c r="A5184" i="7"/>
  <c r="B5184" i="7"/>
  <c r="C5184" i="7"/>
  <c r="D5184" i="7"/>
  <c r="E5184" i="7"/>
  <c r="A5185" i="7"/>
  <c r="B5185" i="7"/>
  <c r="C5185" i="7"/>
  <c r="D5185" i="7"/>
  <c r="E5185" i="7"/>
  <c r="A5186" i="7"/>
  <c r="B5186" i="7"/>
  <c r="C5186" i="7"/>
  <c r="D5186" i="7"/>
  <c r="E5186" i="7"/>
  <c r="A5187" i="7"/>
  <c r="B5187" i="7"/>
  <c r="C5187" i="7"/>
  <c r="D5187" i="7"/>
  <c r="E5187" i="7"/>
  <c r="A5188" i="7"/>
  <c r="B5188" i="7"/>
  <c r="C5188" i="7"/>
  <c r="D5188" i="7"/>
  <c r="E5188" i="7"/>
  <c r="A5189" i="7"/>
  <c r="B5189" i="7"/>
  <c r="C5189" i="7"/>
  <c r="D5189" i="7"/>
  <c r="E5189" i="7"/>
  <c r="A5190" i="7"/>
  <c r="B5190" i="7"/>
  <c r="C5190" i="7"/>
  <c r="D5190" i="7"/>
  <c r="E5190" i="7"/>
  <c r="A5191" i="7"/>
  <c r="B5191" i="7"/>
  <c r="C5191" i="7"/>
  <c r="D5191" i="7"/>
  <c r="E5191" i="7"/>
  <c r="A5192" i="7"/>
  <c r="B5192" i="7"/>
  <c r="C5192" i="7"/>
  <c r="D5192" i="7"/>
  <c r="E5192" i="7"/>
  <c r="A5193" i="7"/>
  <c r="B5193" i="7"/>
  <c r="C5193" i="7"/>
  <c r="D5193" i="7"/>
  <c r="E5193" i="7"/>
  <c r="A5194" i="7"/>
  <c r="B5194" i="7"/>
  <c r="C5194" i="7"/>
  <c r="D5194" i="7"/>
  <c r="E5194" i="7"/>
  <c r="A5195" i="7"/>
  <c r="B5195" i="7"/>
  <c r="C5195" i="7"/>
  <c r="D5195" i="7"/>
  <c r="E5195" i="7"/>
  <c r="A5196" i="7"/>
  <c r="B5196" i="7"/>
  <c r="C5196" i="7"/>
  <c r="D5196" i="7"/>
  <c r="E5196" i="7"/>
  <c r="A5197" i="7"/>
  <c r="B5197" i="7"/>
  <c r="C5197" i="7"/>
  <c r="D5197" i="7"/>
  <c r="E5197" i="7"/>
  <c r="A5198" i="7"/>
  <c r="B5198" i="7"/>
  <c r="C5198" i="7"/>
  <c r="D5198" i="7"/>
  <c r="E5198" i="7"/>
  <c r="A5199" i="7"/>
  <c r="B5199" i="7"/>
  <c r="C5199" i="7"/>
  <c r="D5199" i="7"/>
  <c r="E5199" i="7"/>
  <c r="A5200" i="7"/>
  <c r="B5200" i="7"/>
  <c r="C5200" i="7"/>
  <c r="D5200" i="7"/>
  <c r="E5200" i="7"/>
  <c r="A5201" i="7"/>
  <c r="B5201" i="7"/>
  <c r="C5201" i="7"/>
  <c r="D5201" i="7"/>
  <c r="E5201" i="7"/>
  <c r="A5202" i="7"/>
  <c r="B5202" i="7"/>
  <c r="C5202" i="7"/>
  <c r="D5202" i="7"/>
  <c r="E5202" i="7"/>
  <c r="A5203" i="7"/>
  <c r="B5203" i="7"/>
  <c r="C5203" i="7"/>
  <c r="D5203" i="7"/>
  <c r="E5203" i="7"/>
  <c r="A5204" i="7"/>
  <c r="B5204" i="7"/>
  <c r="C5204" i="7"/>
  <c r="D5204" i="7"/>
  <c r="E5204" i="7"/>
  <c r="A5205" i="7"/>
  <c r="B5205" i="7"/>
  <c r="C5205" i="7"/>
  <c r="D5205" i="7"/>
  <c r="E5205" i="7"/>
  <c r="A5206" i="7"/>
  <c r="B5206" i="7"/>
  <c r="C5206" i="7"/>
  <c r="D5206" i="7"/>
  <c r="E5206" i="7"/>
  <c r="A5207" i="7"/>
  <c r="B5207" i="7"/>
  <c r="C5207" i="7"/>
  <c r="D5207" i="7"/>
  <c r="E5207" i="7"/>
  <c r="A5208" i="7"/>
  <c r="B5208" i="7"/>
  <c r="C5208" i="7"/>
  <c r="D5208" i="7"/>
  <c r="E5208" i="7"/>
  <c r="A5209" i="7"/>
  <c r="B5209" i="7"/>
  <c r="C5209" i="7"/>
  <c r="D5209" i="7"/>
  <c r="E5209" i="7"/>
  <c r="A5210" i="7"/>
  <c r="B5210" i="7"/>
  <c r="C5210" i="7"/>
  <c r="D5210" i="7"/>
  <c r="E5210" i="7"/>
  <c r="A5211" i="7"/>
  <c r="B5211" i="7"/>
  <c r="C5211" i="7"/>
  <c r="D5211" i="7"/>
  <c r="E5211" i="7"/>
  <c r="A5212" i="7"/>
  <c r="B5212" i="7"/>
  <c r="C5212" i="7"/>
  <c r="D5212" i="7"/>
  <c r="E5212" i="7"/>
  <c r="A5213" i="7"/>
  <c r="B5213" i="7"/>
  <c r="C5213" i="7"/>
  <c r="D5213" i="7"/>
  <c r="E5213" i="7"/>
  <c r="A5214" i="7"/>
  <c r="B5214" i="7"/>
  <c r="C5214" i="7"/>
  <c r="D5214" i="7"/>
  <c r="E5214" i="7"/>
  <c r="A5215" i="7"/>
  <c r="B5215" i="7"/>
  <c r="C5215" i="7"/>
  <c r="D5215" i="7"/>
  <c r="E5215" i="7"/>
  <c r="A5216" i="7"/>
  <c r="B5216" i="7"/>
  <c r="C5216" i="7"/>
  <c r="D5216" i="7"/>
  <c r="E5216" i="7"/>
  <c r="A5217" i="7"/>
  <c r="B5217" i="7"/>
  <c r="C5217" i="7"/>
  <c r="D5217" i="7"/>
  <c r="E5217" i="7"/>
  <c r="A5218" i="7"/>
  <c r="B5218" i="7"/>
  <c r="C5218" i="7"/>
  <c r="D5218" i="7"/>
  <c r="E5218" i="7"/>
  <c r="A5219" i="7"/>
  <c r="B5219" i="7"/>
  <c r="C5219" i="7"/>
  <c r="D5219" i="7"/>
  <c r="E5219" i="7"/>
  <c r="A5220" i="7"/>
  <c r="B5220" i="7"/>
  <c r="C5220" i="7"/>
  <c r="D5220" i="7"/>
  <c r="E5220" i="7"/>
  <c r="A5221" i="7"/>
  <c r="B5221" i="7"/>
  <c r="C5221" i="7"/>
  <c r="D5221" i="7"/>
  <c r="E5221" i="7"/>
  <c r="A5222" i="7"/>
  <c r="B5222" i="7"/>
  <c r="C5222" i="7"/>
  <c r="D5222" i="7"/>
  <c r="E5222" i="7"/>
  <c r="A5223" i="7"/>
  <c r="B5223" i="7"/>
  <c r="C5223" i="7"/>
  <c r="D5223" i="7"/>
  <c r="E5223" i="7"/>
  <c r="A5224" i="7"/>
  <c r="B5224" i="7"/>
  <c r="C5224" i="7"/>
  <c r="D5224" i="7"/>
  <c r="E5224" i="7"/>
  <c r="A5225" i="7"/>
  <c r="B5225" i="7"/>
  <c r="C5225" i="7"/>
  <c r="D5225" i="7"/>
  <c r="E5225" i="7"/>
  <c r="A5226" i="7"/>
  <c r="B5226" i="7"/>
  <c r="C5226" i="7"/>
  <c r="D5226" i="7"/>
  <c r="E5226" i="7"/>
  <c r="A5227" i="7"/>
  <c r="B5227" i="7"/>
  <c r="C5227" i="7"/>
  <c r="D5227" i="7"/>
  <c r="E5227" i="7"/>
  <c r="A5228" i="7"/>
  <c r="B5228" i="7"/>
  <c r="C5228" i="7"/>
  <c r="D5228" i="7"/>
  <c r="E5228" i="7"/>
  <c r="A5229" i="7"/>
  <c r="B5229" i="7"/>
  <c r="C5229" i="7"/>
  <c r="D5229" i="7"/>
  <c r="E5229" i="7"/>
  <c r="A5230" i="7"/>
  <c r="B5230" i="7"/>
  <c r="C5230" i="7"/>
  <c r="D5230" i="7"/>
  <c r="E5230" i="7"/>
  <c r="A5231" i="7"/>
  <c r="B5231" i="7"/>
  <c r="C5231" i="7"/>
  <c r="D5231" i="7"/>
  <c r="E5231" i="7"/>
  <c r="A5232" i="7"/>
  <c r="B5232" i="7"/>
  <c r="C5232" i="7"/>
  <c r="D5232" i="7"/>
  <c r="E5232" i="7"/>
  <c r="A5233" i="7"/>
  <c r="B5233" i="7"/>
  <c r="C5233" i="7"/>
  <c r="D5233" i="7"/>
  <c r="E5233" i="7"/>
  <c r="A5234" i="7"/>
  <c r="B5234" i="7"/>
  <c r="C5234" i="7"/>
  <c r="D5234" i="7"/>
  <c r="E5234" i="7"/>
  <c r="A5235" i="7"/>
  <c r="B5235" i="7"/>
  <c r="C5235" i="7"/>
  <c r="D5235" i="7"/>
  <c r="E5235" i="7"/>
  <c r="A5236" i="7"/>
  <c r="B5236" i="7"/>
  <c r="C5236" i="7"/>
  <c r="D5236" i="7"/>
  <c r="E5236" i="7"/>
  <c r="A5237" i="7"/>
  <c r="B5237" i="7"/>
  <c r="C5237" i="7"/>
  <c r="D5237" i="7"/>
  <c r="E5237" i="7"/>
  <c r="A5238" i="7"/>
  <c r="B5238" i="7"/>
  <c r="C5238" i="7"/>
  <c r="D5238" i="7"/>
  <c r="E5238" i="7"/>
  <c r="A5239" i="7"/>
  <c r="B5239" i="7"/>
  <c r="C5239" i="7"/>
  <c r="D5239" i="7"/>
  <c r="E5239" i="7"/>
  <c r="A5240" i="7"/>
  <c r="B5240" i="7"/>
  <c r="C5240" i="7"/>
  <c r="D5240" i="7"/>
  <c r="E5240" i="7"/>
  <c r="A5241" i="7"/>
  <c r="B5241" i="7"/>
  <c r="C5241" i="7"/>
  <c r="D5241" i="7"/>
  <c r="E5241" i="7"/>
  <c r="A5242" i="7"/>
  <c r="B5242" i="7"/>
  <c r="C5242" i="7"/>
  <c r="D5242" i="7"/>
  <c r="E5242" i="7"/>
  <c r="A5243" i="7"/>
  <c r="B5243" i="7"/>
  <c r="C5243" i="7"/>
  <c r="D5243" i="7"/>
  <c r="E5243" i="7"/>
  <c r="A5244" i="7"/>
  <c r="B5244" i="7"/>
  <c r="C5244" i="7"/>
  <c r="D5244" i="7"/>
  <c r="E5244" i="7"/>
  <c r="A5245" i="7"/>
  <c r="B5245" i="7"/>
  <c r="C5245" i="7"/>
  <c r="D5245" i="7"/>
  <c r="E5245" i="7"/>
  <c r="A5246" i="7"/>
  <c r="B5246" i="7"/>
  <c r="C5246" i="7"/>
  <c r="D5246" i="7"/>
  <c r="E5246" i="7"/>
  <c r="A5247" i="7"/>
  <c r="B5247" i="7"/>
  <c r="C5247" i="7"/>
  <c r="D5247" i="7"/>
  <c r="E5247" i="7"/>
  <c r="A5248" i="7"/>
  <c r="B5248" i="7"/>
  <c r="C5248" i="7"/>
  <c r="D5248" i="7"/>
  <c r="E5248" i="7"/>
  <c r="A5249" i="7"/>
  <c r="B5249" i="7"/>
  <c r="C5249" i="7"/>
  <c r="D5249" i="7"/>
  <c r="E5249" i="7"/>
  <c r="A5250" i="7"/>
  <c r="B5250" i="7"/>
  <c r="C5250" i="7"/>
  <c r="D5250" i="7"/>
  <c r="E5250" i="7"/>
  <c r="A5251" i="7"/>
  <c r="B5251" i="7"/>
  <c r="C5251" i="7"/>
  <c r="D5251" i="7"/>
  <c r="E5251" i="7"/>
  <c r="A5252" i="7"/>
  <c r="B5252" i="7"/>
  <c r="C5252" i="7"/>
  <c r="D5252" i="7"/>
  <c r="E5252" i="7"/>
  <c r="A5253" i="7"/>
  <c r="B5253" i="7"/>
  <c r="C5253" i="7"/>
  <c r="D5253" i="7"/>
  <c r="E5253" i="7"/>
  <c r="A5254" i="7"/>
  <c r="B5254" i="7"/>
  <c r="C5254" i="7"/>
  <c r="D5254" i="7"/>
  <c r="E5254" i="7"/>
  <c r="A5255" i="7"/>
  <c r="B5255" i="7"/>
  <c r="C5255" i="7"/>
  <c r="D5255" i="7"/>
  <c r="E5255" i="7"/>
  <c r="A5256" i="7"/>
  <c r="B5256" i="7"/>
  <c r="C5256" i="7"/>
  <c r="D5256" i="7"/>
  <c r="E5256" i="7"/>
  <c r="A5257" i="7"/>
  <c r="B5257" i="7"/>
  <c r="C5257" i="7"/>
  <c r="D5257" i="7"/>
  <c r="E5257" i="7"/>
  <c r="A5258" i="7"/>
  <c r="B5258" i="7"/>
  <c r="C5258" i="7"/>
  <c r="D5258" i="7"/>
  <c r="E5258" i="7"/>
  <c r="A5259" i="7"/>
  <c r="B5259" i="7"/>
  <c r="C5259" i="7"/>
  <c r="D5259" i="7"/>
  <c r="E5259" i="7"/>
  <c r="A5260" i="7"/>
  <c r="B5260" i="7"/>
  <c r="C5260" i="7"/>
  <c r="D5260" i="7"/>
  <c r="E5260" i="7"/>
  <c r="A5261" i="7"/>
  <c r="B5261" i="7"/>
  <c r="C5261" i="7"/>
  <c r="D5261" i="7"/>
  <c r="E5261" i="7"/>
  <c r="A5262" i="7"/>
  <c r="B5262" i="7"/>
  <c r="C5262" i="7"/>
  <c r="D5262" i="7"/>
  <c r="E5262" i="7"/>
  <c r="A5263" i="7"/>
  <c r="B5263" i="7"/>
  <c r="C5263" i="7"/>
  <c r="D5263" i="7"/>
  <c r="E5263" i="7"/>
  <c r="A5264" i="7"/>
  <c r="B5264" i="7"/>
  <c r="C5264" i="7"/>
  <c r="D5264" i="7"/>
  <c r="E5264" i="7"/>
  <c r="A5265" i="7"/>
  <c r="B5265" i="7"/>
  <c r="C5265" i="7"/>
  <c r="D5265" i="7"/>
  <c r="E5265" i="7"/>
  <c r="A5266" i="7"/>
  <c r="B5266" i="7"/>
  <c r="C5266" i="7"/>
  <c r="D5266" i="7"/>
  <c r="E5266" i="7"/>
  <c r="A5267" i="7"/>
  <c r="B5267" i="7"/>
  <c r="C5267" i="7"/>
  <c r="D5267" i="7"/>
  <c r="E5267" i="7"/>
  <c r="A5268" i="7"/>
  <c r="B5268" i="7"/>
  <c r="C5268" i="7"/>
  <c r="D5268" i="7"/>
  <c r="E5268" i="7"/>
  <c r="A5269" i="7"/>
  <c r="B5269" i="7"/>
  <c r="C5269" i="7"/>
  <c r="D5269" i="7"/>
  <c r="E5269" i="7"/>
  <c r="A5270" i="7"/>
  <c r="B5270" i="7"/>
  <c r="C5270" i="7"/>
  <c r="D5270" i="7"/>
  <c r="E5270" i="7"/>
  <c r="A5271" i="7"/>
  <c r="B5271" i="7"/>
  <c r="C5271" i="7"/>
  <c r="D5271" i="7"/>
  <c r="E5271" i="7"/>
  <c r="A5272" i="7"/>
  <c r="B5272" i="7"/>
  <c r="C5272" i="7"/>
  <c r="D5272" i="7"/>
  <c r="E5272" i="7"/>
  <c r="A5273" i="7"/>
  <c r="B5273" i="7"/>
  <c r="C5273" i="7"/>
  <c r="D5273" i="7"/>
  <c r="E5273" i="7"/>
  <c r="A5274" i="7"/>
  <c r="B5274" i="7"/>
  <c r="C5274" i="7"/>
  <c r="D5274" i="7"/>
  <c r="E5274" i="7"/>
  <c r="A5275" i="7"/>
  <c r="B5275" i="7"/>
  <c r="C5275" i="7"/>
  <c r="D5275" i="7"/>
  <c r="E5275" i="7"/>
  <c r="A5276" i="7"/>
  <c r="B5276" i="7"/>
  <c r="C5276" i="7"/>
  <c r="D5276" i="7"/>
  <c r="E5276" i="7"/>
  <c r="A5277" i="7"/>
  <c r="B5277" i="7"/>
  <c r="C5277" i="7"/>
  <c r="D5277" i="7"/>
  <c r="E5277" i="7"/>
  <c r="A5278" i="7"/>
  <c r="B5278" i="7"/>
  <c r="C5278" i="7"/>
  <c r="D5278" i="7"/>
  <c r="E5278" i="7"/>
  <c r="A5279" i="7"/>
  <c r="B5279" i="7"/>
  <c r="C5279" i="7"/>
  <c r="D5279" i="7"/>
  <c r="E5279" i="7"/>
  <c r="A5280" i="7"/>
  <c r="B5280" i="7"/>
  <c r="C5280" i="7"/>
  <c r="D5280" i="7"/>
  <c r="E5280" i="7"/>
  <c r="A5281" i="7"/>
  <c r="B5281" i="7"/>
  <c r="C5281" i="7"/>
  <c r="D5281" i="7"/>
  <c r="E5281" i="7"/>
  <c r="A5282" i="7"/>
  <c r="B5282" i="7"/>
  <c r="C5282" i="7"/>
  <c r="D5282" i="7"/>
  <c r="E5282" i="7"/>
  <c r="A5283" i="7"/>
  <c r="B5283" i="7"/>
  <c r="C5283" i="7"/>
  <c r="D5283" i="7"/>
  <c r="E5283" i="7"/>
  <c r="A5284" i="7"/>
  <c r="B5284" i="7"/>
  <c r="C5284" i="7"/>
  <c r="D5284" i="7"/>
  <c r="E5284" i="7"/>
  <c r="A5285" i="7"/>
  <c r="B5285" i="7"/>
  <c r="C5285" i="7"/>
  <c r="D5285" i="7"/>
  <c r="E5285" i="7"/>
  <c r="A5286" i="7"/>
  <c r="B5286" i="7"/>
  <c r="C5286" i="7"/>
  <c r="D5286" i="7"/>
  <c r="E5286" i="7"/>
  <c r="A5287" i="7"/>
  <c r="B5287" i="7"/>
  <c r="C5287" i="7"/>
  <c r="D5287" i="7"/>
  <c r="E5287" i="7"/>
  <c r="A5288" i="7"/>
  <c r="B5288" i="7"/>
  <c r="C5288" i="7"/>
  <c r="D5288" i="7"/>
  <c r="E5288" i="7"/>
  <c r="A5289" i="7"/>
  <c r="B5289" i="7"/>
  <c r="C5289" i="7"/>
  <c r="D5289" i="7"/>
  <c r="E5289" i="7"/>
  <c r="A5290" i="7"/>
  <c r="B5290" i="7"/>
  <c r="C5290" i="7"/>
  <c r="D5290" i="7"/>
  <c r="E5290" i="7"/>
  <c r="A5291" i="7"/>
  <c r="B5291" i="7"/>
  <c r="C5291" i="7"/>
  <c r="D5291" i="7"/>
  <c r="E5291" i="7"/>
  <c r="A5292" i="7"/>
  <c r="B5292" i="7"/>
  <c r="C5292" i="7"/>
  <c r="D5292" i="7"/>
  <c r="E5292" i="7"/>
  <c r="A5293" i="7"/>
  <c r="B5293" i="7"/>
  <c r="C5293" i="7"/>
  <c r="D5293" i="7"/>
  <c r="E5293" i="7"/>
  <c r="A5294" i="7"/>
  <c r="B5294" i="7"/>
  <c r="C5294" i="7"/>
  <c r="D5294" i="7"/>
  <c r="E5294" i="7"/>
  <c r="A5295" i="7"/>
  <c r="B5295" i="7"/>
  <c r="C5295" i="7"/>
  <c r="D5295" i="7"/>
  <c r="E5295" i="7"/>
  <c r="A5296" i="7"/>
  <c r="B5296" i="7"/>
  <c r="C5296" i="7"/>
  <c r="D5296" i="7"/>
  <c r="E5296" i="7"/>
  <c r="A5297" i="7"/>
  <c r="B5297" i="7"/>
  <c r="C5297" i="7"/>
  <c r="D5297" i="7"/>
  <c r="E5297" i="7"/>
  <c r="A5298" i="7"/>
  <c r="B5298" i="7"/>
  <c r="C5298" i="7"/>
  <c r="D5298" i="7"/>
  <c r="E5298" i="7"/>
  <c r="A5299" i="7"/>
  <c r="B5299" i="7"/>
  <c r="C5299" i="7"/>
  <c r="D5299" i="7"/>
  <c r="E5299" i="7"/>
  <c r="A5300" i="7"/>
  <c r="B5300" i="7"/>
  <c r="C5300" i="7"/>
  <c r="D5300" i="7"/>
  <c r="E5300" i="7"/>
  <c r="A5301" i="7"/>
  <c r="B5301" i="7"/>
  <c r="C5301" i="7"/>
  <c r="D5301" i="7"/>
  <c r="E5301" i="7"/>
  <c r="A5302" i="7"/>
  <c r="B5302" i="7"/>
  <c r="C5302" i="7"/>
  <c r="D5302" i="7"/>
  <c r="E5302" i="7"/>
  <c r="A5303" i="7"/>
  <c r="B5303" i="7"/>
  <c r="C5303" i="7"/>
  <c r="D5303" i="7"/>
  <c r="E5303" i="7"/>
  <c r="A5304" i="7"/>
  <c r="B5304" i="7"/>
  <c r="C5304" i="7"/>
  <c r="D5304" i="7"/>
  <c r="E5304" i="7"/>
  <c r="A5305" i="7"/>
  <c r="B5305" i="7"/>
  <c r="C5305" i="7"/>
  <c r="D5305" i="7"/>
  <c r="E5305" i="7"/>
  <c r="A5306" i="7"/>
  <c r="B5306" i="7"/>
  <c r="C5306" i="7"/>
  <c r="D5306" i="7"/>
  <c r="E5306" i="7"/>
  <c r="A5307" i="7"/>
  <c r="B5307" i="7"/>
  <c r="C5307" i="7"/>
  <c r="D5307" i="7"/>
  <c r="E5307" i="7"/>
  <c r="A5308" i="7"/>
  <c r="B5308" i="7"/>
  <c r="C5308" i="7"/>
  <c r="D5308" i="7"/>
  <c r="E5308" i="7"/>
  <c r="A5309" i="7"/>
  <c r="B5309" i="7"/>
  <c r="C5309" i="7"/>
  <c r="D5309" i="7"/>
  <c r="E5309" i="7"/>
  <c r="A5310" i="7"/>
  <c r="B5310" i="7"/>
  <c r="C5310" i="7"/>
  <c r="D5310" i="7"/>
  <c r="E5310" i="7"/>
  <c r="A5311" i="7"/>
  <c r="B5311" i="7"/>
  <c r="C5311" i="7"/>
  <c r="D5311" i="7"/>
  <c r="E5311" i="7"/>
  <c r="A5312" i="7"/>
  <c r="B5312" i="7"/>
  <c r="C5312" i="7"/>
  <c r="D5312" i="7"/>
  <c r="E5312" i="7"/>
  <c r="A5313" i="7"/>
  <c r="B5313" i="7"/>
  <c r="C5313" i="7"/>
  <c r="D5313" i="7"/>
  <c r="E5313" i="7"/>
  <c r="A5314" i="7"/>
  <c r="B5314" i="7"/>
  <c r="C5314" i="7"/>
  <c r="D5314" i="7"/>
  <c r="E5314" i="7"/>
  <c r="A5315" i="7"/>
  <c r="B5315" i="7"/>
  <c r="C5315" i="7"/>
  <c r="D5315" i="7"/>
  <c r="E5315" i="7"/>
  <c r="A5316" i="7"/>
  <c r="B5316" i="7"/>
  <c r="C5316" i="7"/>
  <c r="D5316" i="7"/>
  <c r="E5316" i="7"/>
  <c r="A5317" i="7"/>
  <c r="B5317" i="7"/>
  <c r="C5317" i="7"/>
  <c r="D5317" i="7"/>
  <c r="E5317" i="7"/>
  <c r="A5318" i="7"/>
  <c r="B5318" i="7"/>
  <c r="C5318" i="7"/>
  <c r="D5318" i="7"/>
  <c r="E5318" i="7"/>
  <c r="A5319" i="7"/>
  <c r="B5319" i="7"/>
  <c r="C5319" i="7"/>
  <c r="D5319" i="7"/>
  <c r="E5319" i="7"/>
  <c r="A5320" i="7"/>
  <c r="B5320" i="7"/>
  <c r="C5320" i="7"/>
  <c r="D5320" i="7"/>
  <c r="E5320" i="7"/>
  <c r="A5321" i="7"/>
  <c r="B5321" i="7"/>
  <c r="C5321" i="7"/>
  <c r="D5321" i="7"/>
  <c r="E5321" i="7"/>
  <c r="A5322" i="7"/>
  <c r="B5322" i="7"/>
  <c r="C5322" i="7"/>
  <c r="D5322" i="7"/>
  <c r="E5322" i="7"/>
  <c r="A5323" i="7"/>
  <c r="B5323" i="7"/>
  <c r="C5323" i="7"/>
  <c r="D5323" i="7"/>
  <c r="E5323" i="7"/>
  <c r="A5324" i="7"/>
  <c r="B5324" i="7"/>
  <c r="C5324" i="7"/>
  <c r="D5324" i="7"/>
  <c r="E5324" i="7"/>
  <c r="A5325" i="7"/>
  <c r="B5325" i="7"/>
  <c r="C5325" i="7"/>
  <c r="D5325" i="7"/>
  <c r="E5325" i="7"/>
  <c r="A5326" i="7"/>
  <c r="B5326" i="7"/>
  <c r="C5326" i="7"/>
  <c r="D5326" i="7"/>
  <c r="E5326" i="7"/>
  <c r="A5327" i="7"/>
  <c r="B5327" i="7"/>
  <c r="C5327" i="7"/>
  <c r="D5327" i="7"/>
  <c r="E5327" i="7"/>
  <c r="A5328" i="7"/>
  <c r="B5328" i="7"/>
  <c r="C5328" i="7"/>
  <c r="D5328" i="7"/>
  <c r="E5328" i="7"/>
  <c r="A5329" i="7"/>
  <c r="B5329" i="7"/>
  <c r="C5329" i="7"/>
  <c r="D5329" i="7"/>
  <c r="E5329" i="7"/>
  <c r="A5330" i="7"/>
  <c r="B5330" i="7"/>
  <c r="C5330" i="7"/>
  <c r="D5330" i="7"/>
  <c r="E5330" i="7"/>
  <c r="A5331" i="7"/>
  <c r="B5331" i="7"/>
  <c r="C5331" i="7"/>
  <c r="D5331" i="7"/>
  <c r="E5331" i="7"/>
  <c r="A5332" i="7"/>
  <c r="B5332" i="7"/>
  <c r="C5332" i="7"/>
  <c r="D5332" i="7"/>
  <c r="E5332" i="7"/>
  <c r="A5333" i="7"/>
  <c r="B5333" i="7"/>
  <c r="C5333" i="7"/>
  <c r="D5333" i="7"/>
  <c r="E5333" i="7"/>
  <c r="A5334" i="7"/>
  <c r="B5334" i="7"/>
  <c r="C5334" i="7"/>
  <c r="D5334" i="7"/>
  <c r="E5334" i="7"/>
  <c r="A5335" i="7"/>
  <c r="B5335" i="7"/>
  <c r="C5335" i="7"/>
  <c r="D5335" i="7"/>
  <c r="E5335" i="7"/>
  <c r="A5336" i="7"/>
  <c r="B5336" i="7"/>
  <c r="C5336" i="7"/>
  <c r="D5336" i="7"/>
  <c r="E5336" i="7"/>
  <c r="A5337" i="7"/>
  <c r="B5337" i="7"/>
  <c r="C5337" i="7"/>
  <c r="D5337" i="7"/>
  <c r="E5337" i="7"/>
  <c r="A5338" i="7"/>
  <c r="B5338" i="7"/>
  <c r="C5338" i="7"/>
  <c r="D5338" i="7"/>
  <c r="E5338" i="7"/>
  <c r="A5339" i="7"/>
  <c r="B5339" i="7"/>
  <c r="C5339" i="7"/>
  <c r="D5339" i="7"/>
  <c r="E5339" i="7"/>
  <c r="A5340" i="7"/>
  <c r="B5340" i="7"/>
  <c r="C5340" i="7"/>
  <c r="D5340" i="7"/>
  <c r="E5340" i="7"/>
  <c r="A5341" i="7"/>
  <c r="B5341" i="7"/>
  <c r="C5341" i="7"/>
  <c r="D5341" i="7"/>
  <c r="E5341" i="7"/>
  <c r="A5342" i="7"/>
  <c r="B5342" i="7"/>
  <c r="C5342" i="7"/>
  <c r="D5342" i="7"/>
  <c r="E5342" i="7"/>
  <c r="A5343" i="7"/>
  <c r="B5343" i="7"/>
  <c r="C5343" i="7"/>
  <c r="D5343" i="7"/>
  <c r="E5343" i="7"/>
  <c r="A5344" i="7"/>
  <c r="B5344" i="7"/>
  <c r="C5344" i="7"/>
  <c r="D5344" i="7"/>
  <c r="E5344" i="7"/>
  <c r="A5345" i="7"/>
  <c r="B5345" i="7"/>
  <c r="C5345" i="7"/>
  <c r="D5345" i="7"/>
  <c r="E5345" i="7"/>
  <c r="A5346" i="7"/>
  <c r="B5346" i="7"/>
  <c r="C5346" i="7"/>
  <c r="D5346" i="7"/>
  <c r="E5346" i="7"/>
  <c r="A5347" i="7"/>
  <c r="B5347" i="7"/>
  <c r="C5347" i="7"/>
  <c r="D5347" i="7"/>
  <c r="E5347" i="7"/>
  <c r="A5348" i="7"/>
  <c r="B5348" i="7"/>
  <c r="C5348" i="7"/>
  <c r="D5348" i="7"/>
  <c r="E5348" i="7"/>
  <c r="A5349" i="7"/>
  <c r="B5349" i="7"/>
  <c r="C5349" i="7"/>
  <c r="D5349" i="7"/>
  <c r="E5349" i="7"/>
  <c r="A5350" i="7"/>
  <c r="B5350" i="7"/>
  <c r="C5350" i="7"/>
  <c r="D5350" i="7"/>
  <c r="E5350" i="7"/>
  <c r="A5351" i="7"/>
  <c r="B5351" i="7"/>
  <c r="C5351" i="7"/>
  <c r="D5351" i="7"/>
  <c r="E5351" i="7"/>
  <c r="A5352" i="7"/>
  <c r="B5352" i="7"/>
  <c r="C5352" i="7"/>
  <c r="D5352" i="7"/>
  <c r="E5352" i="7"/>
  <c r="A5353" i="7"/>
  <c r="B5353" i="7"/>
  <c r="C5353" i="7"/>
  <c r="D5353" i="7"/>
  <c r="E5353" i="7"/>
  <c r="A5354" i="7"/>
  <c r="B5354" i="7"/>
  <c r="C5354" i="7"/>
  <c r="D5354" i="7"/>
  <c r="E5354" i="7"/>
  <c r="A5355" i="7"/>
  <c r="B5355" i="7"/>
  <c r="C5355" i="7"/>
  <c r="D5355" i="7"/>
  <c r="E5355" i="7"/>
  <c r="A5356" i="7"/>
  <c r="B5356" i="7"/>
  <c r="C5356" i="7"/>
  <c r="D5356" i="7"/>
  <c r="E5356" i="7"/>
  <c r="A5357" i="7"/>
  <c r="B5357" i="7"/>
  <c r="C5357" i="7"/>
  <c r="D5357" i="7"/>
  <c r="E5357" i="7"/>
  <c r="A5358" i="7"/>
  <c r="B5358" i="7"/>
  <c r="C5358" i="7"/>
  <c r="D5358" i="7"/>
  <c r="E5358" i="7"/>
  <c r="A5359" i="7"/>
  <c r="B5359" i="7"/>
  <c r="C5359" i="7"/>
  <c r="D5359" i="7"/>
  <c r="E5359" i="7"/>
  <c r="A5360" i="7"/>
  <c r="B5360" i="7"/>
  <c r="C5360" i="7"/>
  <c r="D5360" i="7"/>
  <c r="E5360" i="7"/>
  <c r="A5361" i="7"/>
  <c r="B5361" i="7"/>
  <c r="C5361" i="7"/>
  <c r="D5361" i="7"/>
  <c r="E5361" i="7"/>
  <c r="A5362" i="7"/>
  <c r="B5362" i="7"/>
  <c r="C5362" i="7"/>
  <c r="D5362" i="7"/>
  <c r="E5362" i="7"/>
  <c r="A5363" i="7"/>
  <c r="B5363" i="7"/>
  <c r="C5363" i="7"/>
  <c r="D5363" i="7"/>
  <c r="E5363" i="7"/>
  <c r="A5364" i="7"/>
  <c r="B5364" i="7"/>
  <c r="C5364" i="7"/>
  <c r="D5364" i="7"/>
  <c r="E5364" i="7"/>
  <c r="A5365" i="7"/>
  <c r="B5365" i="7"/>
  <c r="C5365" i="7"/>
  <c r="D5365" i="7"/>
  <c r="E5365" i="7"/>
  <c r="A5366" i="7"/>
  <c r="B5366" i="7"/>
  <c r="C5366" i="7"/>
  <c r="D5366" i="7"/>
  <c r="E5366" i="7"/>
  <c r="A5367" i="7"/>
  <c r="B5367" i="7"/>
  <c r="C5367" i="7"/>
  <c r="D5367" i="7"/>
  <c r="E5367" i="7"/>
  <c r="A5368" i="7"/>
  <c r="B5368" i="7"/>
  <c r="C5368" i="7"/>
  <c r="D5368" i="7"/>
  <c r="E5368" i="7"/>
  <c r="A5369" i="7"/>
  <c r="B5369" i="7"/>
  <c r="C5369" i="7"/>
  <c r="D5369" i="7"/>
  <c r="E5369" i="7"/>
  <c r="A5370" i="7"/>
  <c r="B5370" i="7"/>
  <c r="C5370" i="7"/>
  <c r="D5370" i="7"/>
  <c r="E5370" i="7"/>
  <c r="A5371" i="7"/>
  <c r="B5371" i="7"/>
  <c r="C5371" i="7"/>
  <c r="D5371" i="7"/>
  <c r="E5371" i="7"/>
  <c r="A5372" i="7"/>
  <c r="B5372" i="7"/>
  <c r="C5372" i="7"/>
  <c r="D5372" i="7"/>
  <c r="E5372" i="7"/>
  <c r="A5373" i="7"/>
  <c r="B5373" i="7"/>
  <c r="C5373" i="7"/>
  <c r="D5373" i="7"/>
  <c r="E5373" i="7"/>
  <c r="A5374" i="7"/>
  <c r="B5374" i="7"/>
  <c r="C5374" i="7"/>
  <c r="D5374" i="7"/>
  <c r="E5374" i="7"/>
  <c r="A5375" i="7"/>
  <c r="B5375" i="7"/>
  <c r="C5375" i="7"/>
  <c r="D5375" i="7"/>
  <c r="E5375" i="7"/>
  <c r="A5376" i="7"/>
  <c r="B5376" i="7"/>
  <c r="C5376" i="7"/>
  <c r="D5376" i="7"/>
  <c r="E5376" i="7"/>
  <c r="A5377" i="7"/>
  <c r="B5377" i="7"/>
  <c r="C5377" i="7"/>
  <c r="D5377" i="7"/>
  <c r="E5377" i="7"/>
  <c r="A5378" i="7"/>
  <c r="B5378" i="7"/>
  <c r="C5378" i="7"/>
  <c r="D5378" i="7"/>
  <c r="E5378" i="7"/>
  <c r="A5379" i="7"/>
  <c r="B5379" i="7"/>
  <c r="C5379" i="7"/>
  <c r="D5379" i="7"/>
  <c r="E5379" i="7"/>
  <c r="A5380" i="7"/>
  <c r="B5380" i="7"/>
  <c r="C5380" i="7"/>
  <c r="D5380" i="7"/>
  <c r="E5380" i="7"/>
  <c r="A5381" i="7"/>
  <c r="B5381" i="7"/>
  <c r="C5381" i="7"/>
  <c r="D5381" i="7"/>
  <c r="E5381" i="7"/>
  <c r="A5382" i="7"/>
  <c r="B5382" i="7"/>
  <c r="C5382" i="7"/>
  <c r="D5382" i="7"/>
  <c r="E5382" i="7"/>
  <c r="A5383" i="7"/>
  <c r="B5383" i="7"/>
  <c r="C5383" i="7"/>
  <c r="D5383" i="7"/>
  <c r="E5383" i="7"/>
  <c r="A5384" i="7"/>
  <c r="B5384" i="7"/>
  <c r="C5384" i="7"/>
  <c r="D5384" i="7"/>
  <c r="E5384" i="7"/>
  <c r="A5385" i="7"/>
  <c r="B5385" i="7"/>
  <c r="C5385" i="7"/>
  <c r="D5385" i="7"/>
  <c r="E5385" i="7"/>
  <c r="A5386" i="7"/>
  <c r="B5386" i="7"/>
  <c r="C5386" i="7"/>
  <c r="D5386" i="7"/>
  <c r="E5386" i="7"/>
  <c r="A5387" i="7"/>
  <c r="B5387" i="7"/>
  <c r="C5387" i="7"/>
  <c r="D5387" i="7"/>
  <c r="E5387" i="7"/>
  <c r="A5388" i="7"/>
  <c r="B5388" i="7"/>
  <c r="C5388" i="7"/>
  <c r="D5388" i="7"/>
  <c r="E5388" i="7"/>
  <c r="A5389" i="7"/>
  <c r="B5389" i="7"/>
  <c r="C5389" i="7"/>
  <c r="D5389" i="7"/>
  <c r="E5389" i="7"/>
  <c r="A5390" i="7"/>
  <c r="B5390" i="7"/>
  <c r="C5390" i="7"/>
  <c r="D5390" i="7"/>
  <c r="E5390" i="7"/>
  <c r="A5391" i="7"/>
  <c r="B5391" i="7"/>
  <c r="C5391" i="7"/>
  <c r="D5391" i="7"/>
  <c r="E5391" i="7"/>
  <c r="A5392" i="7"/>
  <c r="B5392" i="7"/>
  <c r="C5392" i="7"/>
  <c r="D5392" i="7"/>
  <c r="E5392" i="7"/>
  <c r="A5393" i="7"/>
  <c r="B5393" i="7"/>
  <c r="C5393" i="7"/>
  <c r="D5393" i="7"/>
  <c r="E5393" i="7"/>
  <c r="A5394" i="7"/>
  <c r="B5394" i="7"/>
  <c r="C5394" i="7"/>
  <c r="D5394" i="7"/>
  <c r="E5394" i="7"/>
  <c r="A5395" i="7"/>
  <c r="B5395" i="7"/>
  <c r="C5395" i="7"/>
  <c r="D5395" i="7"/>
  <c r="E5395" i="7"/>
  <c r="A5396" i="7"/>
  <c r="B5396" i="7"/>
  <c r="C5396" i="7"/>
  <c r="D5396" i="7"/>
  <c r="E5396" i="7"/>
  <c r="A5397" i="7"/>
  <c r="B5397" i="7"/>
  <c r="C5397" i="7"/>
  <c r="D5397" i="7"/>
  <c r="E5397" i="7"/>
  <c r="A5398" i="7"/>
  <c r="B5398" i="7"/>
  <c r="C5398" i="7"/>
  <c r="D5398" i="7"/>
  <c r="E5398" i="7"/>
  <c r="A5399" i="7"/>
  <c r="B5399" i="7"/>
  <c r="C5399" i="7"/>
  <c r="D5399" i="7"/>
  <c r="E5399" i="7"/>
  <c r="A5400" i="7"/>
  <c r="B5400" i="7"/>
  <c r="C5400" i="7"/>
  <c r="D5400" i="7"/>
  <c r="E5400" i="7"/>
  <c r="A5401" i="7"/>
  <c r="B5401" i="7"/>
  <c r="C5401" i="7"/>
  <c r="D5401" i="7"/>
  <c r="E5401" i="7"/>
  <c r="A5402" i="7"/>
  <c r="B5402" i="7"/>
  <c r="C5402" i="7"/>
  <c r="D5402" i="7"/>
  <c r="E5402" i="7"/>
  <c r="A5403" i="7"/>
  <c r="B5403" i="7"/>
  <c r="C5403" i="7"/>
  <c r="D5403" i="7"/>
  <c r="E5403" i="7"/>
  <c r="A5404" i="7"/>
  <c r="B5404" i="7"/>
  <c r="C5404" i="7"/>
  <c r="D5404" i="7"/>
  <c r="E5404" i="7"/>
  <c r="A5405" i="7"/>
  <c r="B5405" i="7"/>
  <c r="C5405" i="7"/>
  <c r="D5405" i="7"/>
  <c r="E5405" i="7"/>
  <c r="A5406" i="7"/>
  <c r="B5406" i="7"/>
  <c r="C5406" i="7"/>
  <c r="D5406" i="7"/>
  <c r="E5406" i="7"/>
  <c r="A5407" i="7"/>
  <c r="B5407" i="7"/>
  <c r="C5407" i="7"/>
  <c r="D5407" i="7"/>
  <c r="E5407" i="7"/>
  <c r="A5408" i="7"/>
  <c r="B5408" i="7"/>
  <c r="C5408" i="7"/>
  <c r="D5408" i="7"/>
  <c r="E5408" i="7"/>
  <c r="A5409" i="7"/>
  <c r="B5409" i="7"/>
  <c r="C5409" i="7"/>
  <c r="D5409" i="7"/>
  <c r="E5409" i="7"/>
  <c r="A5410" i="7"/>
  <c r="B5410" i="7"/>
  <c r="C5410" i="7"/>
  <c r="D5410" i="7"/>
  <c r="E5410" i="7"/>
  <c r="A5411" i="7"/>
  <c r="B5411" i="7"/>
  <c r="C5411" i="7"/>
  <c r="D5411" i="7"/>
  <c r="E5411" i="7"/>
  <c r="A5412" i="7"/>
  <c r="B5412" i="7"/>
  <c r="C5412" i="7"/>
  <c r="D5412" i="7"/>
  <c r="E5412" i="7"/>
  <c r="A5413" i="7"/>
  <c r="B5413" i="7"/>
  <c r="C5413" i="7"/>
  <c r="D5413" i="7"/>
  <c r="E5413" i="7"/>
  <c r="A5414" i="7"/>
  <c r="B5414" i="7"/>
  <c r="C5414" i="7"/>
  <c r="D5414" i="7"/>
  <c r="E5414" i="7"/>
  <c r="A5415" i="7"/>
  <c r="B5415" i="7"/>
  <c r="C5415" i="7"/>
  <c r="D5415" i="7"/>
  <c r="E5415" i="7"/>
  <c r="A5416" i="7"/>
  <c r="B5416" i="7"/>
  <c r="C5416" i="7"/>
  <c r="D5416" i="7"/>
  <c r="E5416" i="7"/>
  <c r="A5417" i="7"/>
  <c r="B5417" i="7"/>
  <c r="C5417" i="7"/>
  <c r="D5417" i="7"/>
  <c r="E5417" i="7"/>
  <c r="A5418" i="7"/>
  <c r="B5418" i="7"/>
  <c r="C5418" i="7"/>
  <c r="D5418" i="7"/>
  <c r="E5418" i="7"/>
  <c r="A5419" i="7"/>
  <c r="B5419" i="7"/>
  <c r="C5419" i="7"/>
  <c r="D5419" i="7"/>
  <c r="E5419" i="7"/>
  <c r="A5420" i="7"/>
  <c r="B5420" i="7"/>
  <c r="C5420" i="7"/>
  <c r="D5420" i="7"/>
  <c r="E5420" i="7"/>
  <c r="A5421" i="7"/>
  <c r="B5421" i="7"/>
  <c r="C5421" i="7"/>
  <c r="D5421" i="7"/>
  <c r="E5421" i="7"/>
  <c r="A5422" i="7"/>
  <c r="B5422" i="7"/>
  <c r="C5422" i="7"/>
  <c r="D5422" i="7"/>
  <c r="E5422" i="7"/>
  <c r="A5423" i="7"/>
  <c r="B5423" i="7"/>
  <c r="C5423" i="7"/>
  <c r="D5423" i="7"/>
  <c r="E5423" i="7"/>
  <c r="A5424" i="7"/>
  <c r="B5424" i="7"/>
  <c r="C5424" i="7"/>
  <c r="D5424" i="7"/>
  <c r="E5424" i="7"/>
  <c r="A5425" i="7"/>
  <c r="B5425" i="7"/>
  <c r="C5425" i="7"/>
  <c r="D5425" i="7"/>
  <c r="E5425" i="7"/>
  <c r="A5426" i="7"/>
  <c r="B5426" i="7"/>
  <c r="C5426" i="7"/>
  <c r="D5426" i="7"/>
  <c r="E5426" i="7"/>
  <c r="A5427" i="7"/>
  <c r="B5427" i="7"/>
  <c r="C5427" i="7"/>
  <c r="D5427" i="7"/>
  <c r="E5427" i="7"/>
  <c r="A5428" i="7"/>
  <c r="B5428" i="7"/>
  <c r="C5428" i="7"/>
  <c r="D5428" i="7"/>
  <c r="E5428" i="7"/>
  <c r="A5429" i="7"/>
  <c r="B5429" i="7"/>
  <c r="C5429" i="7"/>
  <c r="D5429" i="7"/>
  <c r="E5429" i="7"/>
  <c r="A5430" i="7"/>
  <c r="B5430" i="7"/>
  <c r="C5430" i="7"/>
  <c r="D5430" i="7"/>
  <c r="E5430" i="7"/>
  <c r="A5431" i="7"/>
  <c r="B5431" i="7"/>
  <c r="C5431" i="7"/>
  <c r="D5431" i="7"/>
  <c r="E5431" i="7"/>
  <c r="A5432" i="7"/>
  <c r="B5432" i="7"/>
  <c r="C5432" i="7"/>
  <c r="D5432" i="7"/>
  <c r="E5432" i="7"/>
  <c r="A5433" i="7"/>
  <c r="B5433" i="7"/>
  <c r="C5433" i="7"/>
  <c r="D5433" i="7"/>
  <c r="E5433" i="7"/>
  <c r="A5434" i="7"/>
  <c r="B5434" i="7"/>
  <c r="C5434" i="7"/>
  <c r="D5434" i="7"/>
  <c r="E5434" i="7"/>
  <c r="A5435" i="7"/>
  <c r="B5435" i="7"/>
  <c r="C5435" i="7"/>
  <c r="D5435" i="7"/>
  <c r="E5435" i="7"/>
  <c r="A5436" i="7"/>
  <c r="B5436" i="7"/>
  <c r="C5436" i="7"/>
  <c r="D5436" i="7"/>
  <c r="E5436" i="7"/>
  <c r="A5437" i="7"/>
  <c r="B5437" i="7"/>
  <c r="C5437" i="7"/>
  <c r="D5437" i="7"/>
  <c r="E5437" i="7"/>
  <c r="A5438" i="7"/>
  <c r="B5438" i="7"/>
  <c r="C5438" i="7"/>
  <c r="D5438" i="7"/>
  <c r="E5438" i="7"/>
  <c r="A5439" i="7"/>
  <c r="B5439" i="7"/>
  <c r="C5439" i="7"/>
  <c r="D5439" i="7"/>
  <c r="E5439" i="7"/>
  <c r="A5440" i="7"/>
  <c r="B5440" i="7"/>
  <c r="C5440" i="7"/>
  <c r="D5440" i="7"/>
  <c r="E5440" i="7"/>
  <c r="A5441" i="7"/>
  <c r="B5441" i="7"/>
  <c r="C5441" i="7"/>
  <c r="D5441" i="7"/>
  <c r="E5441" i="7"/>
  <c r="A5442" i="7"/>
  <c r="B5442" i="7"/>
  <c r="C5442" i="7"/>
  <c r="D5442" i="7"/>
  <c r="E5442" i="7"/>
  <c r="A5443" i="7"/>
  <c r="B5443" i="7"/>
  <c r="C5443" i="7"/>
  <c r="D5443" i="7"/>
  <c r="E5443" i="7"/>
  <c r="A5444" i="7"/>
  <c r="B5444" i="7"/>
  <c r="C5444" i="7"/>
  <c r="D5444" i="7"/>
  <c r="E5444" i="7"/>
  <c r="A5445" i="7"/>
  <c r="B5445" i="7"/>
  <c r="C5445" i="7"/>
  <c r="D5445" i="7"/>
  <c r="E5445" i="7"/>
  <c r="A5446" i="7"/>
  <c r="B5446" i="7"/>
  <c r="C5446" i="7"/>
  <c r="D5446" i="7"/>
  <c r="E5446" i="7"/>
  <c r="A5447" i="7"/>
  <c r="B5447" i="7"/>
  <c r="C5447" i="7"/>
  <c r="D5447" i="7"/>
  <c r="E5447" i="7"/>
  <c r="A5448" i="7"/>
  <c r="B5448" i="7"/>
  <c r="C5448" i="7"/>
  <c r="D5448" i="7"/>
  <c r="E5448" i="7"/>
  <c r="A5449" i="7"/>
  <c r="B5449" i="7"/>
  <c r="C5449" i="7"/>
  <c r="D5449" i="7"/>
  <c r="E5449" i="7"/>
  <c r="A5450" i="7"/>
  <c r="B5450" i="7"/>
  <c r="C5450" i="7"/>
  <c r="D5450" i="7"/>
  <c r="E5450" i="7"/>
  <c r="A5451" i="7"/>
  <c r="B5451" i="7"/>
  <c r="C5451" i="7"/>
  <c r="D5451" i="7"/>
  <c r="E5451" i="7"/>
  <c r="A5452" i="7"/>
  <c r="B5452" i="7"/>
  <c r="C5452" i="7"/>
  <c r="D5452" i="7"/>
  <c r="E5452" i="7"/>
  <c r="A5453" i="7"/>
  <c r="B5453" i="7"/>
  <c r="C5453" i="7"/>
  <c r="D5453" i="7"/>
  <c r="E5453" i="7"/>
  <c r="A5454" i="7"/>
  <c r="B5454" i="7"/>
  <c r="C5454" i="7"/>
  <c r="D5454" i="7"/>
  <c r="E5454" i="7"/>
  <c r="A5455" i="7"/>
  <c r="B5455" i="7"/>
  <c r="C5455" i="7"/>
  <c r="D5455" i="7"/>
  <c r="E5455" i="7"/>
  <c r="A5456" i="7"/>
  <c r="B5456" i="7"/>
  <c r="C5456" i="7"/>
  <c r="D5456" i="7"/>
  <c r="E5456" i="7"/>
  <c r="A5457" i="7"/>
  <c r="B5457" i="7"/>
  <c r="C5457" i="7"/>
  <c r="D5457" i="7"/>
  <c r="E5457" i="7"/>
  <c r="A5458" i="7"/>
  <c r="B5458" i="7"/>
  <c r="C5458" i="7"/>
  <c r="D5458" i="7"/>
  <c r="E5458" i="7"/>
  <c r="A5459" i="7"/>
  <c r="B5459" i="7"/>
  <c r="C5459" i="7"/>
  <c r="D5459" i="7"/>
  <c r="E5459" i="7"/>
  <c r="A5460" i="7"/>
  <c r="B5460" i="7"/>
  <c r="C5460" i="7"/>
  <c r="D5460" i="7"/>
  <c r="E5460" i="7"/>
  <c r="A5461" i="7"/>
  <c r="B5461" i="7"/>
  <c r="C5461" i="7"/>
  <c r="D5461" i="7"/>
  <c r="E5461" i="7"/>
  <c r="A5462" i="7"/>
  <c r="B5462" i="7"/>
  <c r="C5462" i="7"/>
  <c r="D5462" i="7"/>
  <c r="E5462" i="7"/>
  <c r="A5463" i="7"/>
  <c r="B5463" i="7"/>
  <c r="C5463" i="7"/>
  <c r="D5463" i="7"/>
  <c r="E5463" i="7"/>
  <c r="A5464" i="7"/>
  <c r="B5464" i="7"/>
  <c r="C5464" i="7"/>
  <c r="D5464" i="7"/>
  <c r="E5464" i="7"/>
  <c r="A5465" i="7"/>
  <c r="B5465" i="7"/>
  <c r="C5465" i="7"/>
  <c r="D5465" i="7"/>
  <c r="E5465" i="7"/>
  <c r="A5466" i="7"/>
  <c r="B5466" i="7"/>
  <c r="C5466" i="7"/>
  <c r="D5466" i="7"/>
  <c r="E5466" i="7"/>
  <c r="A5467" i="7"/>
  <c r="B5467" i="7"/>
  <c r="C5467" i="7"/>
  <c r="D5467" i="7"/>
  <c r="E5467" i="7"/>
  <c r="A5468" i="7"/>
  <c r="B5468" i="7"/>
  <c r="C5468" i="7"/>
  <c r="D5468" i="7"/>
  <c r="E5468" i="7"/>
  <c r="A5469" i="7"/>
  <c r="B5469" i="7"/>
  <c r="C5469" i="7"/>
  <c r="D5469" i="7"/>
  <c r="E5469" i="7"/>
  <c r="A5470" i="7"/>
  <c r="B5470" i="7"/>
  <c r="C5470" i="7"/>
  <c r="D5470" i="7"/>
  <c r="E5470" i="7"/>
  <c r="A5471" i="7"/>
  <c r="B5471" i="7"/>
  <c r="C5471" i="7"/>
  <c r="D5471" i="7"/>
  <c r="E5471" i="7"/>
  <c r="A5472" i="7"/>
  <c r="B5472" i="7"/>
  <c r="C5472" i="7"/>
  <c r="D5472" i="7"/>
  <c r="E5472" i="7"/>
  <c r="A5473" i="7"/>
  <c r="B5473" i="7"/>
  <c r="C5473" i="7"/>
  <c r="D5473" i="7"/>
  <c r="E5473" i="7"/>
  <c r="A5474" i="7"/>
  <c r="B5474" i="7"/>
  <c r="C5474" i="7"/>
  <c r="D5474" i="7"/>
  <c r="E5474" i="7"/>
  <c r="A5475" i="7"/>
  <c r="B5475" i="7"/>
  <c r="C5475" i="7"/>
  <c r="D5475" i="7"/>
  <c r="E5475" i="7"/>
  <c r="A5476" i="7"/>
  <c r="B5476" i="7"/>
  <c r="C5476" i="7"/>
  <c r="D5476" i="7"/>
  <c r="E5476" i="7"/>
  <c r="A5477" i="7"/>
  <c r="B5477" i="7"/>
  <c r="C5477" i="7"/>
  <c r="D5477" i="7"/>
  <c r="E5477" i="7"/>
  <c r="A5478" i="7"/>
  <c r="B5478" i="7"/>
  <c r="C5478" i="7"/>
  <c r="D5478" i="7"/>
  <c r="E5478" i="7"/>
  <c r="A5479" i="7"/>
  <c r="B5479" i="7"/>
  <c r="C5479" i="7"/>
  <c r="D5479" i="7"/>
  <c r="E5479" i="7"/>
  <c r="A5480" i="7"/>
  <c r="B5480" i="7"/>
  <c r="C5480" i="7"/>
  <c r="D5480" i="7"/>
  <c r="E5480" i="7"/>
  <c r="A5481" i="7"/>
  <c r="B5481" i="7"/>
  <c r="C5481" i="7"/>
  <c r="D5481" i="7"/>
  <c r="E5481" i="7"/>
  <c r="A5482" i="7"/>
  <c r="B5482" i="7"/>
  <c r="C5482" i="7"/>
  <c r="D5482" i="7"/>
  <c r="E5482" i="7"/>
  <c r="A5483" i="7"/>
  <c r="B5483" i="7"/>
  <c r="C5483" i="7"/>
  <c r="D5483" i="7"/>
  <c r="E5483" i="7"/>
  <c r="A5484" i="7"/>
  <c r="B5484" i="7"/>
  <c r="C5484" i="7"/>
  <c r="D5484" i="7"/>
  <c r="E5484" i="7"/>
  <c r="A5485" i="7"/>
  <c r="B5485" i="7"/>
  <c r="C5485" i="7"/>
  <c r="D5485" i="7"/>
  <c r="E5485" i="7"/>
  <c r="A5486" i="7"/>
  <c r="B5486" i="7"/>
  <c r="C5486" i="7"/>
  <c r="D5486" i="7"/>
  <c r="E5486" i="7"/>
  <c r="A5487" i="7"/>
  <c r="B5487" i="7"/>
  <c r="C5487" i="7"/>
  <c r="D5487" i="7"/>
  <c r="E5487" i="7"/>
  <c r="A5488" i="7"/>
  <c r="B5488" i="7"/>
  <c r="C5488" i="7"/>
  <c r="D5488" i="7"/>
  <c r="E5488" i="7"/>
  <c r="A5489" i="7"/>
  <c r="B5489" i="7"/>
  <c r="C5489" i="7"/>
  <c r="D5489" i="7"/>
  <c r="E5489" i="7"/>
  <c r="A5490" i="7"/>
  <c r="B5490" i="7"/>
  <c r="C5490" i="7"/>
  <c r="D5490" i="7"/>
  <c r="E5490" i="7"/>
  <c r="A5491" i="7"/>
  <c r="B5491" i="7"/>
  <c r="C5491" i="7"/>
  <c r="D5491" i="7"/>
  <c r="E5491" i="7"/>
  <c r="A5492" i="7"/>
  <c r="B5492" i="7"/>
  <c r="C5492" i="7"/>
  <c r="D5492" i="7"/>
  <c r="E5492" i="7"/>
  <c r="A5493" i="7"/>
  <c r="B5493" i="7"/>
  <c r="C5493" i="7"/>
  <c r="D5493" i="7"/>
  <c r="E5493" i="7"/>
  <c r="A5494" i="7"/>
  <c r="B5494" i="7"/>
  <c r="C5494" i="7"/>
  <c r="D5494" i="7"/>
  <c r="E5494" i="7"/>
  <c r="A5495" i="7"/>
  <c r="B5495" i="7"/>
  <c r="C5495" i="7"/>
  <c r="D5495" i="7"/>
  <c r="E5495" i="7"/>
  <c r="A5496" i="7"/>
  <c r="B5496" i="7"/>
  <c r="C5496" i="7"/>
  <c r="D5496" i="7"/>
  <c r="E5496" i="7"/>
  <c r="A5497" i="7"/>
  <c r="B5497" i="7"/>
  <c r="C5497" i="7"/>
  <c r="D5497" i="7"/>
  <c r="E5497" i="7"/>
  <c r="A5498" i="7"/>
  <c r="B5498" i="7"/>
  <c r="C5498" i="7"/>
  <c r="D5498" i="7"/>
  <c r="E5498" i="7"/>
  <c r="A5499" i="7"/>
  <c r="B5499" i="7"/>
  <c r="C5499" i="7"/>
  <c r="D5499" i="7"/>
  <c r="E5499" i="7"/>
  <c r="A5500" i="7"/>
  <c r="B5500" i="7"/>
  <c r="C5500" i="7"/>
  <c r="D5500" i="7"/>
  <c r="E5500" i="7"/>
  <c r="A5501" i="7"/>
  <c r="B5501" i="7"/>
  <c r="C5501" i="7"/>
  <c r="D5501" i="7"/>
  <c r="E5501" i="7"/>
  <c r="A5502" i="7"/>
  <c r="B5502" i="7"/>
  <c r="C5502" i="7"/>
  <c r="D5502" i="7"/>
  <c r="E5502" i="7"/>
  <c r="A5503" i="7"/>
  <c r="B5503" i="7"/>
  <c r="C5503" i="7"/>
  <c r="D5503" i="7"/>
  <c r="E5503" i="7"/>
  <c r="A5504" i="7"/>
  <c r="B5504" i="7"/>
  <c r="C5504" i="7"/>
  <c r="D5504" i="7"/>
  <c r="E5504" i="7"/>
  <c r="A5505" i="7"/>
  <c r="B5505" i="7"/>
  <c r="C5505" i="7"/>
  <c r="D5505" i="7"/>
  <c r="E5505" i="7"/>
  <c r="A5506" i="7"/>
  <c r="B5506" i="7"/>
  <c r="C5506" i="7"/>
  <c r="D5506" i="7"/>
  <c r="E5506" i="7"/>
  <c r="A5507" i="7"/>
  <c r="B5507" i="7"/>
  <c r="C5507" i="7"/>
  <c r="D5507" i="7"/>
  <c r="E5507" i="7"/>
  <c r="A5508" i="7"/>
  <c r="B5508" i="7"/>
  <c r="C5508" i="7"/>
  <c r="D5508" i="7"/>
  <c r="E5508" i="7"/>
  <c r="A5509" i="7"/>
  <c r="B5509" i="7"/>
  <c r="C5509" i="7"/>
  <c r="D5509" i="7"/>
  <c r="E5509" i="7"/>
  <c r="A5510" i="7"/>
  <c r="B5510" i="7"/>
  <c r="C5510" i="7"/>
  <c r="D5510" i="7"/>
  <c r="E5510" i="7"/>
  <c r="A5511" i="7"/>
  <c r="B5511" i="7"/>
  <c r="C5511" i="7"/>
  <c r="D5511" i="7"/>
  <c r="E5511" i="7"/>
  <c r="A5512" i="7"/>
  <c r="B5512" i="7"/>
  <c r="C5512" i="7"/>
  <c r="D5512" i="7"/>
  <c r="E5512" i="7"/>
  <c r="A5513" i="7"/>
  <c r="B5513" i="7"/>
  <c r="C5513" i="7"/>
  <c r="D5513" i="7"/>
  <c r="E5513" i="7"/>
  <c r="A5514" i="7"/>
  <c r="B5514" i="7"/>
  <c r="C5514" i="7"/>
  <c r="D5514" i="7"/>
  <c r="E5514" i="7"/>
  <c r="A5515" i="7"/>
  <c r="B5515" i="7"/>
  <c r="C5515" i="7"/>
  <c r="D5515" i="7"/>
  <c r="E5515" i="7"/>
  <c r="A5516" i="7"/>
  <c r="B5516" i="7"/>
  <c r="C5516" i="7"/>
  <c r="D5516" i="7"/>
  <c r="E5516" i="7"/>
  <c r="A5517" i="7"/>
  <c r="B5517" i="7"/>
  <c r="C5517" i="7"/>
  <c r="D5517" i="7"/>
  <c r="E5517" i="7"/>
  <c r="A5518" i="7"/>
  <c r="B5518" i="7"/>
  <c r="C5518" i="7"/>
  <c r="D5518" i="7"/>
  <c r="E5518" i="7"/>
  <c r="A5519" i="7"/>
  <c r="B5519" i="7"/>
  <c r="C5519" i="7"/>
  <c r="D5519" i="7"/>
  <c r="E5519" i="7"/>
  <c r="A5520" i="7"/>
  <c r="B5520" i="7"/>
  <c r="C5520" i="7"/>
  <c r="D5520" i="7"/>
  <c r="E5520" i="7"/>
  <c r="A5521" i="7"/>
  <c r="B5521" i="7"/>
  <c r="C5521" i="7"/>
  <c r="D5521" i="7"/>
  <c r="E5521" i="7"/>
  <c r="A5522" i="7"/>
  <c r="B5522" i="7"/>
  <c r="C5522" i="7"/>
  <c r="D5522" i="7"/>
  <c r="E5522" i="7"/>
  <c r="A5523" i="7"/>
  <c r="B5523" i="7"/>
  <c r="C5523" i="7"/>
  <c r="D5523" i="7"/>
  <c r="E5523" i="7"/>
  <c r="A5524" i="7"/>
  <c r="B5524" i="7"/>
  <c r="C5524" i="7"/>
  <c r="D5524" i="7"/>
  <c r="E5524" i="7"/>
  <c r="A5525" i="7"/>
  <c r="B5525" i="7"/>
  <c r="C5525" i="7"/>
  <c r="D5525" i="7"/>
  <c r="E5525" i="7"/>
  <c r="A5526" i="7"/>
  <c r="B5526" i="7"/>
  <c r="C5526" i="7"/>
  <c r="D5526" i="7"/>
  <c r="E5526" i="7"/>
  <c r="A5527" i="7"/>
  <c r="B5527" i="7"/>
  <c r="C5527" i="7"/>
  <c r="D5527" i="7"/>
  <c r="E5527" i="7"/>
  <c r="A5528" i="7"/>
  <c r="B5528" i="7"/>
  <c r="C5528" i="7"/>
  <c r="D5528" i="7"/>
  <c r="E5528" i="7"/>
  <c r="A5529" i="7"/>
  <c r="B5529" i="7"/>
  <c r="C5529" i="7"/>
  <c r="D5529" i="7"/>
  <c r="E5529" i="7"/>
  <c r="A5530" i="7"/>
  <c r="B5530" i="7"/>
  <c r="C5530" i="7"/>
  <c r="D5530" i="7"/>
  <c r="E5530" i="7"/>
  <c r="A5531" i="7"/>
  <c r="B5531" i="7"/>
  <c r="C5531" i="7"/>
  <c r="D5531" i="7"/>
  <c r="E5531" i="7"/>
  <c r="A5532" i="7"/>
  <c r="B5532" i="7"/>
  <c r="C5532" i="7"/>
  <c r="D5532" i="7"/>
  <c r="E5532" i="7"/>
  <c r="A5533" i="7"/>
  <c r="B5533" i="7"/>
  <c r="C5533" i="7"/>
  <c r="D5533" i="7"/>
  <c r="E5533" i="7"/>
  <c r="A5534" i="7"/>
  <c r="B5534" i="7"/>
  <c r="C5534" i="7"/>
  <c r="D5534" i="7"/>
  <c r="E5534" i="7"/>
  <c r="A5535" i="7"/>
  <c r="B5535" i="7"/>
  <c r="C5535" i="7"/>
  <c r="D5535" i="7"/>
  <c r="E5535" i="7"/>
  <c r="A5536" i="7"/>
  <c r="B5536" i="7"/>
  <c r="C5536" i="7"/>
  <c r="D5536" i="7"/>
  <c r="E5536" i="7"/>
  <c r="A5537" i="7"/>
  <c r="B5537" i="7"/>
  <c r="C5537" i="7"/>
  <c r="D5537" i="7"/>
  <c r="E5537" i="7"/>
  <c r="A5538" i="7"/>
  <c r="B5538" i="7"/>
  <c r="C5538" i="7"/>
  <c r="D5538" i="7"/>
  <c r="E5538" i="7"/>
  <c r="A5539" i="7"/>
  <c r="B5539" i="7"/>
  <c r="C5539" i="7"/>
  <c r="D5539" i="7"/>
  <c r="E5539" i="7"/>
  <c r="A5540" i="7"/>
  <c r="B5540" i="7"/>
  <c r="C5540" i="7"/>
  <c r="D5540" i="7"/>
  <c r="E5540" i="7"/>
  <c r="A5541" i="7"/>
  <c r="B5541" i="7"/>
  <c r="C5541" i="7"/>
  <c r="D5541" i="7"/>
  <c r="E5541" i="7"/>
  <c r="A5542" i="7"/>
  <c r="B5542" i="7"/>
  <c r="C5542" i="7"/>
  <c r="D5542" i="7"/>
  <c r="E5542" i="7"/>
  <c r="A5543" i="7"/>
  <c r="B5543" i="7"/>
  <c r="C5543" i="7"/>
  <c r="D5543" i="7"/>
  <c r="E5543" i="7"/>
  <c r="A5544" i="7"/>
  <c r="B5544" i="7"/>
  <c r="C5544" i="7"/>
  <c r="D5544" i="7"/>
  <c r="E5544" i="7"/>
  <c r="A5545" i="7"/>
  <c r="B5545" i="7"/>
  <c r="C5545" i="7"/>
  <c r="D5545" i="7"/>
  <c r="E5545" i="7"/>
  <c r="A5546" i="7"/>
  <c r="B5546" i="7"/>
  <c r="C5546" i="7"/>
  <c r="D5546" i="7"/>
  <c r="E5546" i="7"/>
  <c r="A5547" i="7"/>
  <c r="B5547" i="7"/>
  <c r="C5547" i="7"/>
  <c r="D5547" i="7"/>
  <c r="E5547" i="7"/>
  <c r="A5548" i="7"/>
  <c r="B5548" i="7"/>
  <c r="C5548" i="7"/>
  <c r="D5548" i="7"/>
  <c r="E5548" i="7"/>
  <c r="A5549" i="7"/>
  <c r="B5549" i="7"/>
  <c r="C5549" i="7"/>
  <c r="D5549" i="7"/>
  <c r="E5549" i="7"/>
  <c r="A5550" i="7"/>
  <c r="B5550" i="7"/>
  <c r="C5550" i="7"/>
  <c r="D5550" i="7"/>
  <c r="E5550" i="7"/>
  <c r="A5551" i="7"/>
  <c r="B5551" i="7"/>
  <c r="C5551" i="7"/>
  <c r="D5551" i="7"/>
  <c r="E5551" i="7"/>
  <c r="A5552" i="7"/>
  <c r="B5552" i="7"/>
  <c r="C5552" i="7"/>
  <c r="D5552" i="7"/>
  <c r="E5552" i="7"/>
  <c r="A5553" i="7"/>
  <c r="B5553" i="7"/>
  <c r="C5553" i="7"/>
  <c r="D5553" i="7"/>
  <c r="E5553" i="7"/>
  <c r="A5554" i="7"/>
  <c r="B5554" i="7"/>
  <c r="C5554" i="7"/>
  <c r="D5554" i="7"/>
  <c r="E5554" i="7"/>
  <c r="A5555" i="7"/>
  <c r="B5555" i="7"/>
  <c r="C5555" i="7"/>
  <c r="D5555" i="7"/>
  <c r="E5555" i="7"/>
  <c r="A5556" i="7"/>
  <c r="B5556" i="7"/>
  <c r="C5556" i="7"/>
  <c r="D5556" i="7"/>
  <c r="E5556" i="7"/>
  <c r="A5557" i="7"/>
  <c r="B5557" i="7"/>
  <c r="C5557" i="7"/>
  <c r="D5557" i="7"/>
  <c r="E5557" i="7"/>
  <c r="A5558" i="7"/>
  <c r="B5558" i="7"/>
  <c r="C5558" i="7"/>
  <c r="D5558" i="7"/>
  <c r="E5558" i="7"/>
  <c r="A5559" i="7"/>
  <c r="B5559" i="7"/>
  <c r="C5559" i="7"/>
  <c r="D5559" i="7"/>
  <c r="E5559" i="7"/>
  <c r="A5560" i="7"/>
  <c r="B5560" i="7"/>
  <c r="C5560" i="7"/>
  <c r="D5560" i="7"/>
  <c r="E5560" i="7"/>
  <c r="A5561" i="7"/>
  <c r="B5561" i="7"/>
  <c r="C5561" i="7"/>
  <c r="D5561" i="7"/>
  <c r="E5561" i="7"/>
  <c r="A5562" i="7"/>
  <c r="B5562" i="7"/>
  <c r="C5562" i="7"/>
  <c r="D5562" i="7"/>
  <c r="E5562" i="7"/>
  <c r="A5563" i="7"/>
  <c r="B5563" i="7"/>
  <c r="C5563" i="7"/>
  <c r="D5563" i="7"/>
  <c r="E5563" i="7"/>
  <c r="A5564" i="7"/>
  <c r="B5564" i="7"/>
  <c r="C5564" i="7"/>
  <c r="D5564" i="7"/>
  <c r="E5564" i="7"/>
  <c r="A5565" i="7"/>
  <c r="B5565" i="7"/>
  <c r="C5565" i="7"/>
  <c r="D5565" i="7"/>
  <c r="E5565" i="7"/>
  <c r="A5566" i="7"/>
  <c r="B5566" i="7"/>
  <c r="C5566" i="7"/>
  <c r="D5566" i="7"/>
  <c r="E5566" i="7"/>
  <c r="A5567" i="7"/>
  <c r="B5567" i="7"/>
  <c r="C5567" i="7"/>
  <c r="D5567" i="7"/>
  <c r="E5567" i="7"/>
  <c r="A5568" i="7"/>
  <c r="B5568" i="7"/>
  <c r="C5568" i="7"/>
  <c r="D5568" i="7"/>
  <c r="E5568" i="7"/>
  <c r="A5569" i="7"/>
  <c r="B5569" i="7"/>
  <c r="C5569" i="7"/>
  <c r="D5569" i="7"/>
  <c r="E5569" i="7"/>
  <c r="A5570" i="7"/>
  <c r="B5570" i="7"/>
  <c r="C5570" i="7"/>
  <c r="D5570" i="7"/>
  <c r="E5570" i="7"/>
  <c r="A5571" i="7"/>
  <c r="B5571" i="7"/>
  <c r="C5571" i="7"/>
  <c r="D5571" i="7"/>
  <c r="E5571" i="7"/>
  <c r="A5572" i="7"/>
  <c r="B5572" i="7"/>
  <c r="C5572" i="7"/>
  <c r="D5572" i="7"/>
  <c r="E5572" i="7"/>
  <c r="A5573" i="7"/>
  <c r="B5573" i="7"/>
  <c r="C5573" i="7"/>
  <c r="D5573" i="7"/>
  <c r="E5573" i="7"/>
  <c r="A5574" i="7"/>
  <c r="B5574" i="7"/>
  <c r="C5574" i="7"/>
  <c r="D5574" i="7"/>
  <c r="E5574" i="7"/>
  <c r="A5575" i="7"/>
  <c r="B5575" i="7"/>
  <c r="C5575" i="7"/>
  <c r="D5575" i="7"/>
  <c r="E5575" i="7"/>
  <c r="A5576" i="7"/>
  <c r="B5576" i="7"/>
  <c r="C5576" i="7"/>
  <c r="D5576" i="7"/>
  <c r="E5576" i="7"/>
  <c r="A5577" i="7"/>
  <c r="B5577" i="7"/>
  <c r="C5577" i="7"/>
  <c r="D5577" i="7"/>
  <c r="E5577" i="7"/>
  <c r="A5578" i="7"/>
  <c r="B5578" i="7"/>
  <c r="C5578" i="7"/>
  <c r="D5578" i="7"/>
  <c r="E5578" i="7"/>
  <c r="A5579" i="7"/>
  <c r="B5579" i="7"/>
  <c r="C5579" i="7"/>
  <c r="D5579" i="7"/>
  <c r="E5579" i="7"/>
  <c r="A5580" i="7"/>
  <c r="B5580" i="7"/>
  <c r="C5580" i="7"/>
  <c r="D5580" i="7"/>
  <c r="E5580" i="7"/>
  <c r="A5581" i="7"/>
  <c r="B5581" i="7"/>
  <c r="C5581" i="7"/>
  <c r="D5581" i="7"/>
  <c r="E5581" i="7"/>
  <c r="A5582" i="7"/>
  <c r="B5582" i="7"/>
  <c r="C5582" i="7"/>
  <c r="D5582" i="7"/>
  <c r="E5582" i="7"/>
  <c r="A5583" i="7"/>
  <c r="B5583" i="7"/>
  <c r="C5583" i="7"/>
  <c r="D5583" i="7"/>
  <c r="E5583" i="7"/>
  <c r="A5584" i="7"/>
  <c r="B5584" i="7"/>
  <c r="C5584" i="7"/>
  <c r="D5584" i="7"/>
  <c r="E5584" i="7"/>
  <c r="A5585" i="7"/>
  <c r="B5585" i="7"/>
  <c r="C5585" i="7"/>
  <c r="D5585" i="7"/>
  <c r="E5585" i="7"/>
  <c r="A5586" i="7"/>
  <c r="B5586" i="7"/>
  <c r="C5586" i="7"/>
  <c r="D5586" i="7"/>
  <c r="E5586" i="7"/>
  <c r="A5587" i="7"/>
  <c r="B5587" i="7"/>
  <c r="C5587" i="7"/>
  <c r="D5587" i="7"/>
  <c r="E5587" i="7"/>
  <c r="A5588" i="7"/>
  <c r="B5588" i="7"/>
  <c r="C5588" i="7"/>
  <c r="D5588" i="7"/>
  <c r="E5588" i="7"/>
  <c r="A5589" i="7"/>
  <c r="B5589" i="7"/>
  <c r="C5589" i="7"/>
  <c r="D5589" i="7"/>
  <c r="E5589" i="7"/>
  <c r="A5590" i="7"/>
  <c r="B5590" i="7"/>
  <c r="C5590" i="7"/>
  <c r="D5590" i="7"/>
  <c r="E5590" i="7"/>
  <c r="A5591" i="7"/>
  <c r="B5591" i="7"/>
  <c r="C5591" i="7"/>
  <c r="D5591" i="7"/>
  <c r="E5591" i="7"/>
  <c r="A5592" i="7"/>
  <c r="B5592" i="7"/>
  <c r="C5592" i="7"/>
  <c r="D5592" i="7"/>
  <c r="E5592" i="7"/>
  <c r="A5593" i="7"/>
  <c r="B5593" i="7"/>
  <c r="C5593" i="7"/>
  <c r="D5593" i="7"/>
  <c r="E5593" i="7"/>
  <c r="A5594" i="7"/>
  <c r="B5594" i="7"/>
  <c r="C5594" i="7"/>
  <c r="D5594" i="7"/>
  <c r="E5594" i="7"/>
  <c r="A5595" i="7"/>
  <c r="B5595" i="7"/>
  <c r="C5595" i="7"/>
  <c r="D5595" i="7"/>
  <c r="E5595" i="7"/>
  <c r="A5596" i="7"/>
  <c r="B5596" i="7"/>
  <c r="C5596" i="7"/>
  <c r="D5596" i="7"/>
  <c r="E5596" i="7"/>
  <c r="A5597" i="7"/>
  <c r="B5597" i="7"/>
  <c r="C5597" i="7"/>
  <c r="D5597" i="7"/>
  <c r="E5597" i="7"/>
  <c r="A5598" i="7"/>
  <c r="B5598" i="7"/>
  <c r="C5598" i="7"/>
  <c r="D5598" i="7"/>
  <c r="E5598" i="7"/>
  <c r="A5599" i="7"/>
  <c r="B5599" i="7"/>
  <c r="C5599" i="7"/>
  <c r="D5599" i="7"/>
  <c r="E5599" i="7"/>
  <c r="A5600" i="7"/>
  <c r="B5600" i="7"/>
  <c r="C5600" i="7"/>
  <c r="D5600" i="7"/>
  <c r="E5600" i="7"/>
  <c r="A5601" i="7"/>
  <c r="B5601" i="7"/>
  <c r="C5601" i="7"/>
  <c r="D5601" i="7"/>
  <c r="E5601" i="7"/>
  <c r="A5602" i="7"/>
  <c r="B5602" i="7"/>
  <c r="C5602" i="7"/>
  <c r="D5602" i="7"/>
  <c r="E5602" i="7"/>
  <c r="A5603" i="7"/>
  <c r="B5603" i="7"/>
  <c r="C5603" i="7"/>
  <c r="D5603" i="7"/>
  <c r="E5603" i="7"/>
  <c r="A5604" i="7"/>
  <c r="B5604" i="7"/>
  <c r="C5604" i="7"/>
  <c r="D5604" i="7"/>
  <c r="E5604" i="7"/>
  <c r="A5605" i="7"/>
  <c r="B5605" i="7"/>
  <c r="C5605" i="7"/>
  <c r="D5605" i="7"/>
  <c r="E5605" i="7"/>
  <c r="A5606" i="7"/>
  <c r="B5606" i="7"/>
  <c r="C5606" i="7"/>
  <c r="D5606" i="7"/>
  <c r="E5606" i="7"/>
  <c r="A5607" i="7"/>
  <c r="B5607" i="7"/>
  <c r="C5607" i="7"/>
  <c r="D5607" i="7"/>
  <c r="E5607" i="7"/>
  <c r="A5608" i="7"/>
  <c r="B5608" i="7"/>
  <c r="C5608" i="7"/>
  <c r="D5608" i="7"/>
  <c r="E5608" i="7"/>
  <c r="A5609" i="7"/>
  <c r="B5609" i="7"/>
  <c r="C5609" i="7"/>
  <c r="D5609" i="7"/>
  <c r="E5609" i="7"/>
  <c r="A5610" i="7"/>
  <c r="B5610" i="7"/>
  <c r="C5610" i="7"/>
  <c r="D5610" i="7"/>
  <c r="E5610" i="7"/>
  <c r="A5611" i="7"/>
  <c r="B5611" i="7"/>
  <c r="C5611" i="7"/>
  <c r="D5611" i="7"/>
  <c r="E5611" i="7"/>
  <c r="A5612" i="7"/>
  <c r="B5612" i="7"/>
  <c r="C5612" i="7"/>
  <c r="D5612" i="7"/>
  <c r="E5612" i="7"/>
  <c r="A5613" i="7"/>
  <c r="B5613" i="7"/>
  <c r="C5613" i="7"/>
  <c r="D5613" i="7"/>
  <c r="E5613" i="7"/>
  <c r="A5614" i="7"/>
  <c r="B5614" i="7"/>
  <c r="C5614" i="7"/>
  <c r="D5614" i="7"/>
  <c r="E5614" i="7"/>
  <c r="A5615" i="7"/>
  <c r="B5615" i="7"/>
  <c r="C5615" i="7"/>
  <c r="D5615" i="7"/>
  <c r="E5615" i="7"/>
  <c r="A5616" i="7"/>
  <c r="B5616" i="7"/>
  <c r="C5616" i="7"/>
  <c r="D5616" i="7"/>
  <c r="E5616" i="7"/>
  <c r="A5617" i="7"/>
  <c r="B5617" i="7"/>
  <c r="C5617" i="7"/>
  <c r="D5617" i="7"/>
  <c r="E5617" i="7"/>
  <c r="A5618" i="7"/>
  <c r="B5618" i="7"/>
  <c r="C5618" i="7"/>
  <c r="D5618" i="7"/>
  <c r="E5618" i="7"/>
  <c r="A5619" i="7"/>
  <c r="B5619" i="7"/>
  <c r="C5619" i="7"/>
  <c r="D5619" i="7"/>
  <c r="E5619" i="7"/>
  <c r="A5620" i="7"/>
  <c r="B5620" i="7"/>
  <c r="C5620" i="7"/>
  <c r="D5620" i="7"/>
  <c r="E5620" i="7"/>
  <c r="A5621" i="7"/>
  <c r="B5621" i="7"/>
  <c r="C5621" i="7"/>
  <c r="D5621" i="7"/>
  <c r="E5621" i="7"/>
  <c r="A5622" i="7"/>
  <c r="B5622" i="7"/>
  <c r="C5622" i="7"/>
  <c r="D5622" i="7"/>
  <c r="E5622" i="7"/>
  <c r="A5623" i="7"/>
  <c r="B5623" i="7"/>
  <c r="C5623" i="7"/>
  <c r="D5623" i="7"/>
  <c r="E5623" i="7"/>
  <c r="A5624" i="7"/>
  <c r="B5624" i="7"/>
  <c r="C5624" i="7"/>
  <c r="D5624" i="7"/>
  <c r="E5624" i="7"/>
  <c r="A5625" i="7"/>
  <c r="B5625" i="7"/>
  <c r="C5625" i="7"/>
  <c r="D5625" i="7"/>
  <c r="E5625" i="7"/>
  <c r="A5626" i="7"/>
  <c r="B5626" i="7"/>
  <c r="C5626" i="7"/>
  <c r="D5626" i="7"/>
  <c r="E5626" i="7"/>
  <c r="A5627" i="7"/>
  <c r="B5627" i="7"/>
  <c r="C5627" i="7"/>
  <c r="D5627" i="7"/>
  <c r="E5627" i="7"/>
  <c r="A5628" i="7"/>
  <c r="B5628" i="7"/>
  <c r="C5628" i="7"/>
  <c r="D5628" i="7"/>
  <c r="E5628" i="7"/>
  <c r="A5629" i="7"/>
  <c r="B5629" i="7"/>
  <c r="C5629" i="7"/>
  <c r="D5629" i="7"/>
  <c r="E5629" i="7"/>
  <c r="A5630" i="7"/>
  <c r="B5630" i="7"/>
  <c r="C5630" i="7"/>
  <c r="D5630" i="7"/>
  <c r="E5630" i="7"/>
  <c r="A5631" i="7"/>
  <c r="B5631" i="7"/>
  <c r="C5631" i="7"/>
  <c r="D5631" i="7"/>
  <c r="E5631" i="7"/>
  <c r="A5632" i="7"/>
  <c r="B5632" i="7"/>
  <c r="C5632" i="7"/>
  <c r="D5632" i="7"/>
  <c r="E5632" i="7"/>
  <c r="A5633" i="7"/>
  <c r="B5633" i="7"/>
  <c r="C5633" i="7"/>
  <c r="D5633" i="7"/>
  <c r="E5633" i="7"/>
  <c r="A5634" i="7"/>
  <c r="B5634" i="7"/>
  <c r="C5634" i="7"/>
  <c r="D5634" i="7"/>
  <c r="E5634" i="7"/>
  <c r="A5635" i="7"/>
  <c r="B5635" i="7"/>
  <c r="C5635" i="7"/>
  <c r="D5635" i="7"/>
  <c r="E5635" i="7"/>
  <c r="A5636" i="7"/>
  <c r="B5636" i="7"/>
  <c r="C5636" i="7"/>
  <c r="D5636" i="7"/>
  <c r="E5636" i="7"/>
  <c r="A5637" i="7"/>
  <c r="B5637" i="7"/>
  <c r="C5637" i="7"/>
  <c r="D5637" i="7"/>
  <c r="E5637" i="7"/>
  <c r="A5638" i="7"/>
  <c r="B5638" i="7"/>
  <c r="C5638" i="7"/>
  <c r="D5638" i="7"/>
  <c r="E5638" i="7"/>
  <c r="A5639" i="7"/>
  <c r="B5639" i="7"/>
  <c r="C5639" i="7"/>
  <c r="D5639" i="7"/>
  <c r="E5639" i="7"/>
  <c r="A5640" i="7"/>
  <c r="B5640" i="7"/>
  <c r="C5640" i="7"/>
  <c r="D5640" i="7"/>
  <c r="E5640" i="7"/>
  <c r="A5641" i="7"/>
  <c r="B5641" i="7"/>
  <c r="C5641" i="7"/>
  <c r="D5641" i="7"/>
  <c r="E5641" i="7"/>
  <c r="A5642" i="7"/>
  <c r="B5642" i="7"/>
  <c r="C5642" i="7"/>
  <c r="D5642" i="7"/>
  <c r="E5642" i="7"/>
  <c r="A5643" i="7"/>
  <c r="B5643" i="7"/>
  <c r="C5643" i="7"/>
  <c r="D5643" i="7"/>
  <c r="E5643" i="7"/>
  <c r="A5644" i="7"/>
  <c r="B5644" i="7"/>
  <c r="C5644" i="7"/>
  <c r="D5644" i="7"/>
  <c r="E5644" i="7"/>
  <c r="A5645" i="7"/>
  <c r="B5645" i="7"/>
  <c r="C5645" i="7"/>
  <c r="D5645" i="7"/>
  <c r="E5645" i="7"/>
  <c r="A5646" i="7"/>
  <c r="B5646" i="7"/>
  <c r="C5646" i="7"/>
  <c r="D5646" i="7"/>
  <c r="E5646" i="7"/>
  <c r="A5647" i="7"/>
  <c r="B5647" i="7"/>
  <c r="C5647" i="7"/>
  <c r="D5647" i="7"/>
  <c r="E5647" i="7"/>
  <c r="A5648" i="7"/>
  <c r="B5648" i="7"/>
  <c r="C5648" i="7"/>
  <c r="D5648" i="7"/>
  <c r="E5648" i="7"/>
  <c r="A5649" i="7"/>
  <c r="B5649" i="7"/>
  <c r="C5649" i="7"/>
  <c r="D5649" i="7"/>
  <c r="E5649" i="7"/>
  <c r="A5650" i="7"/>
  <c r="B5650" i="7"/>
  <c r="C5650" i="7"/>
  <c r="D5650" i="7"/>
  <c r="E5650" i="7"/>
  <c r="A5651" i="7"/>
  <c r="B5651" i="7"/>
  <c r="C5651" i="7"/>
  <c r="D5651" i="7"/>
  <c r="E5651" i="7"/>
  <c r="A5652" i="7"/>
  <c r="B5652" i="7"/>
  <c r="C5652" i="7"/>
  <c r="D5652" i="7"/>
  <c r="E5652" i="7"/>
  <c r="A5653" i="7"/>
  <c r="B5653" i="7"/>
  <c r="C5653" i="7"/>
  <c r="D5653" i="7"/>
  <c r="E5653" i="7"/>
  <c r="A5654" i="7"/>
  <c r="B5654" i="7"/>
  <c r="C5654" i="7"/>
  <c r="D5654" i="7"/>
  <c r="E5654" i="7"/>
  <c r="A5655" i="7"/>
  <c r="B5655" i="7"/>
  <c r="C5655" i="7"/>
  <c r="D5655" i="7"/>
  <c r="E5655" i="7"/>
  <c r="A5656" i="7"/>
  <c r="B5656" i="7"/>
  <c r="C5656" i="7"/>
  <c r="D5656" i="7"/>
  <c r="E5656" i="7"/>
  <c r="A5657" i="7"/>
  <c r="B5657" i="7"/>
  <c r="C5657" i="7"/>
  <c r="D5657" i="7"/>
  <c r="E5657" i="7"/>
  <c r="A5658" i="7"/>
  <c r="B5658" i="7"/>
  <c r="C5658" i="7"/>
  <c r="D5658" i="7"/>
  <c r="E5658" i="7"/>
  <c r="A5659" i="7"/>
  <c r="B5659" i="7"/>
  <c r="C5659" i="7"/>
  <c r="D5659" i="7"/>
  <c r="E5659" i="7"/>
  <c r="A5660" i="7"/>
  <c r="B5660" i="7"/>
  <c r="C5660" i="7"/>
  <c r="D5660" i="7"/>
  <c r="E5660" i="7"/>
  <c r="A5661" i="7"/>
  <c r="B5661" i="7"/>
  <c r="C5661" i="7"/>
  <c r="D5661" i="7"/>
  <c r="E5661" i="7"/>
  <c r="A5662" i="7"/>
  <c r="B5662" i="7"/>
  <c r="C5662" i="7"/>
  <c r="D5662" i="7"/>
  <c r="E5662" i="7"/>
  <c r="A5663" i="7"/>
  <c r="B5663" i="7"/>
  <c r="C5663" i="7"/>
  <c r="D5663" i="7"/>
  <c r="E5663" i="7"/>
  <c r="A5664" i="7"/>
  <c r="B5664" i="7"/>
  <c r="C5664" i="7"/>
  <c r="D5664" i="7"/>
  <c r="E5664" i="7"/>
  <c r="A5665" i="7"/>
  <c r="B5665" i="7"/>
  <c r="C5665" i="7"/>
  <c r="D5665" i="7"/>
  <c r="E5665" i="7"/>
  <c r="A5666" i="7"/>
  <c r="B5666" i="7"/>
  <c r="C5666" i="7"/>
  <c r="D5666" i="7"/>
  <c r="E5666" i="7"/>
  <c r="A5667" i="7"/>
  <c r="B5667" i="7"/>
  <c r="C5667" i="7"/>
  <c r="D5667" i="7"/>
  <c r="E5667" i="7"/>
  <c r="A5668" i="7"/>
  <c r="B5668" i="7"/>
  <c r="C5668" i="7"/>
  <c r="D5668" i="7"/>
  <c r="E5668" i="7"/>
  <c r="A5669" i="7"/>
  <c r="B5669" i="7"/>
  <c r="C5669" i="7"/>
  <c r="D5669" i="7"/>
  <c r="E5669" i="7"/>
  <c r="A5670" i="7"/>
  <c r="B5670" i="7"/>
  <c r="C5670" i="7"/>
  <c r="D5670" i="7"/>
  <c r="E5670" i="7"/>
  <c r="A5671" i="7"/>
  <c r="B5671" i="7"/>
  <c r="C5671" i="7"/>
  <c r="D5671" i="7"/>
  <c r="E5671" i="7"/>
  <c r="A5672" i="7"/>
  <c r="B5672" i="7"/>
  <c r="C5672" i="7"/>
  <c r="D5672" i="7"/>
  <c r="E5672" i="7"/>
  <c r="A5673" i="7"/>
  <c r="B5673" i="7"/>
  <c r="C5673" i="7"/>
  <c r="D5673" i="7"/>
  <c r="E5673" i="7"/>
  <c r="A5674" i="7"/>
  <c r="B5674" i="7"/>
  <c r="C5674" i="7"/>
  <c r="D5674" i="7"/>
  <c r="E5674" i="7"/>
  <c r="A5675" i="7"/>
  <c r="B5675" i="7"/>
  <c r="C5675" i="7"/>
  <c r="D5675" i="7"/>
  <c r="E5675" i="7"/>
  <c r="A5676" i="7"/>
  <c r="B5676" i="7"/>
  <c r="C5676" i="7"/>
  <c r="D5676" i="7"/>
  <c r="E5676" i="7"/>
  <c r="A5677" i="7"/>
  <c r="B5677" i="7"/>
  <c r="C5677" i="7"/>
  <c r="D5677" i="7"/>
  <c r="E5677" i="7"/>
  <c r="A5678" i="7"/>
  <c r="B5678" i="7"/>
  <c r="C5678" i="7"/>
  <c r="D5678" i="7"/>
  <c r="E5678" i="7"/>
  <c r="A5679" i="7"/>
  <c r="B5679" i="7"/>
  <c r="C5679" i="7"/>
  <c r="D5679" i="7"/>
  <c r="E5679" i="7"/>
  <c r="A5680" i="7"/>
  <c r="B5680" i="7"/>
  <c r="C5680" i="7"/>
  <c r="D5680" i="7"/>
  <c r="E5680" i="7"/>
  <c r="A5681" i="7"/>
  <c r="B5681" i="7"/>
  <c r="C5681" i="7"/>
  <c r="D5681" i="7"/>
  <c r="E5681" i="7"/>
  <c r="A5682" i="7"/>
  <c r="B5682" i="7"/>
  <c r="C5682" i="7"/>
  <c r="D5682" i="7"/>
  <c r="E5682" i="7"/>
  <c r="A5683" i="7"/>
  <c r="B5683" i="7"/>
  <c r="C5683" i="7"/>
  <c r="D5683" i="7"/>
  <c r="E5683" i="7"/>
  <c r="A5684" i="7"/>
  <c r="B5684" i="7"/>
  <c r="C5684" i="7"/>
  <c r="D5684" i="7"/>
  <c r="E5684" i="7"/>
  <c r="A5685" i="7"/>
  <c r="B5685" i="7"/>
  <c r="C5685" i="7"/>
  <c r="D5685" i="7"/>
  <c r="E5685" i="7"/>
  <c r="A5686" i="7"/>
  <c r="B5686" i="7"/>
  <c r="C5686" i="7"/>
  <c r="D5686" i="7"/>
  <c r="E5686" i="7"/>
  <c r="A5687" i="7"/>
  <c r="B5687" i="7"/>
  <c r="C5687" i="7"/>
  <c r="D5687" i="7"/>
  <c r="E5687" i="7"/>
  <c r="A5688" i="7"/>
  <c r="B5688" i="7"/>
  <c r="C5688" i="7"/>
  <c r="D5688" i="7"/>
  <c r="E5688" i="7"/>
  <c r="A5689" i="7"/>
  <c r="B5689" i="7"/>
  <c r="C5689" i="7"/>
  <c r="D5689" i="7"/>
  <c r="E5689" i="7"/>
  <c r="A5690" i="7"/>
  <c r="B5690" i="7"/>
  <c r="C5690" i="7"/>
  <c r="D5690" i="7"/>
  <c r="E5690" i="7"/>
  <c r="A5691" i="7"/>
  <c r="B5691" i="7"/>
  <c r="C5691" i="7"/>
  <c r="D5691" i="7"/>
  <c r="E5691" i="7"/>
  <c r="A5692" i="7"/>
  <c r="B5692" i="7"/>
  <c r="C5692" i="7"/>
  <c r="D5692" i="7"/>
  <c r="E5692" i="7"/>
  <c r="A5693" i="7"/>
  <c r="B5693" i="7"/>
  <c r="C5693" i="7"/>
  <c r="D5693" i="7"/>
  <c r="E5693" i="7"/>
  <c r="A5694" i="7"/>
  <c r="B5694" i="7"/>
  <c r="C5694" i="7"/>
  <c r="D5694" i="7"/>
  <c r="E5694" i="7"/>
  <c r="A5695" i="7"/>
  <c r="B5695" i="7"/>
  <c r="C5695" i="7"/>
  <c r="D5695" i="7"/>
  <c r="E5695" i="7"/>
  <c r="A5696" i="7"/>
  <c r="B5696" i="7"/>
  <c r="C5696" i="7"/>
  <c r="D5696" i="7"/>
  <c r="E5696" i="7"/>
  <c r="A5697" i="7"/>
  <c r="B5697" i="7"/>
  <c r="C5697" i="7"/>
  <c r="D5697" i="7"/>
  <c r="E5697" i="7"/>
  <c r="A5698" i="7"/>
  <c r="B5698" i="7"/>
  <c r="C5698" i="7"/>
  <c r="D5698" i="7"/>
  <c r="E5698" i="7"/>
  <c r="A5699" i="7"/>
  <c r="B5699" i="7"/>
  <c r="C5699" i="7"/>
  <c r="D5699" i="7"/>
  <c r="E5699" i="7"/>
  <c r="A5700" i="7"/>
  <c r="B5700" i="7"/>
  <c r="C5700" i="7"/>
  <c r="D5700" i="7"/>
  <c r="E5700" i="7"/>
  <c r="A5701" i="7"/>
  <c r="B5701" i="7"/>
  <c r="C5701" i="7"/>
  <c r="D5701" i="7"/>
  <c r="E5701" i="7"/>
  <c r="A5702" i="7"/>
  <c r="B5702" i="7"/>
  <c r="C5702" i="7"/>
  <c r="D5702" i="7"/>
  <c r="E5702" i="7"/>
  <c r="A5703" i="7"/>
  <c r="B5703" i="7"/>
  <c r="C5703" i="7"/>
  <c r="D5703" i="7"/>
  <c r="E5703" i="7"/>
  <c r="A5704" i="7"/>
  <c r="B5704" i="7"/>
  <c r="C5704" i="7"/>
  <c r="D5704" i="7"/>
  <c r="E5704" i="7"/>
  <c r="A5705" i="7"/>
  <c r="B5705" i="7"/>
  <c r="C5705" i="7"/>
  <c r="D5705" i="7"/>
  <c r="E5705" i="7"/>
  <c r="A5706" i="7"/>
  <c r="B5706" i="7"/>
  <c r="C5706" i="7"/>
  <c r="D5706" i="7"/>
  <c r="E5706" i="7"/>
  <c r="A5707" i="7"/>
  <c r="B5707" i="7"/>
  <c r="C5707" i="7"/>
  <c r="D5707" i="7"/>
  <c r="E5707" i="7"/>
  <c r="A5708" i="7"/>
  <c r="B5708" i="7"/>
  <c r="C5708" i="7"/>
  <c r="D5708" i="7"/>
  <c r="E5708" i="7"/>
  <c r="A5709" i="7"/>
  <c r="B5709" i="7"/>
  <c r="C5709" i="7"/>
  <c r="D5709" i="7"/>
  <c r="E5709" i="7"/>
  <c r="A5710" i="7"/>
  <c r="B5710" i="7"/>
  <c r="C5710" i="7"/>
  <c r="D5710" i="7"/>
  <c r="E5710" i="7"/>
  <c r="A5711" i="7"/>
  <c r="B5711" i="7"/>
  <c r="C5711" i="7"/>
  <c r="D5711" i="7"/>
  <c r="E5711" i="7"/>
  <c r="A5712" i="7"/>
  <c r="B5712" i="7"/>
  <c r="C5712" i="7"/>
  <c r="D5712" i="7"/>
  <c r="E5712" i="7"/>
  <c r="A5713" i="7"/>
  <c r="B5713" i="7"/>
  <c r="C5713" i="7"/>
  <c r="D5713" i="7"/>
  <c r="E5713" i="7"/>
  <c r="A5714" i="7"/>
  <c r="B5714" i="7"/>
  <c r="C5714" i="7"/>
  <c r="D5714" i="7"/>
  <c r="E5714" i="7"/>
  <c r="A5715" i="7"/>
  <c r="B5715" i="7"/>
  <c r="C5715" i="7"/>
  <c r="D5715" i="7"/>
  <c r="E5715" i="7"/>
  <c r="A5716" i="7"/>
  <c r="B5716" i="7"/>
  <c r="C5716" i="7"/>
  <c r="D5716" i="7"/>
  <c r="E5716" i="7"/>
  <c r="A5717" i="7"/>
  <c r="B5717" i="7"/>
  <c r="C5717" i="7"/>
  <c r="D5717" i="7"/>
  <c r="E5717" i="7"/>
  <c r="A5718" i="7"/>
  <c r="B5718" i="7"/>
  <c r="C5718" i="7"/>
  <c r="D5718" i="7"/>
  <c r="E5718" i="7"/>
  <c r="A5719" i="7"/>
  <c r="B5719" i="7"/>
  <c r="C5719" i="7"/>
  <c r="D5719" i="7"/>
  <c r="E5719" i="7"/>
  <c r="A5720" i="7"/>
  <c r="B5720" i="7"/>
  <c r="C5720" i="7"/>
  <c r="D5720" i="7"/>
  <c r="E5720" i="7"/>
  <c r="A5721" i="7"/>
  <c r="B5721" i="7"/>
  <c r="C5721" i="7"/>
  <c r="D5721" i="7"/>
  <c r="E5721" i="7"/>
  <c r="A5722" i="7"/>
  <c r="B5722" i="7"/>
  <c r="C5722" i="7"/>
  <c r="D5722" i="7"/>
  <c r="E5722" i="7"/>
  <c r="A5723" i="7"/>
  <c r="B5723" i="7"/>
  <c r="C5723" i="7"/>
  <c r="D5723" i="7"/>
  <c r="E5723" i="7"/>
  <c r="A5724" i="7"/>
  <c r="B5724" i="7"/>
  <c r="C5724" i="7"/>
  <c r="D5724" i="7"/>
  <c r="E5724" i="7"/>
  <c r="A5725" i="7"/>
  <c r="B5725" i="7"/>
  <c r="C5725" i="7"/>
  <c r="D5725" i="7"/>
  <c r="E5725" i="7"/>
  <c r="A5726" i="7"/>
  <c r="B5726" i="7"/>
  <c r="C5726" i="7"/>
  <c r="D5726" i="7"/>
  <c r="E5726" i="7"/>
  <c r="A5727" i="7"/>
  <c r="B5727" i="7"/>
  <c r="C5727" i="7"/>
  <c r="D5727" i="7"/>
  <c r="E5727" i="7"/>
  <c r="A5728" i="7"/>
  <c r="B5728" i="7"/>
  <c r="C5728" i="7"/>
  <c r="D5728" i="7"/>
  <c r="E5728" i="7"/>
  <c r="A5729" i="7"/>
  <c r="B5729" i="7"/>
  <c r="C5729" i="7"/>
  <c r="D5729" i="7"/>
  <c r="E5729" i="7"/>
  <c r="A5730" i="7"/>
  <c r="B5730" i="7"/>
  <c r="C5730" i="7"/>
  <c r="D5730" i="7"/>
  <c r="E5730" i="7"/>
  <c r="A5731" i="7"/>
  <c r="B5731" i="7"/>
  <c r="C5731" i="7"/>
  <c r="D5731" i="7"/>
  <c r="E5731" i="7"/>
  <c r="A5732" i="7"/>
  <c r="B5732" i="7"/>
  <c r="C5732" i="7"/>
  <c r="D5732" i="7"/>
  <c r="E5732" i="7"/>
  <c r="A5733" i="7"/>
  <c r="B5733" i="7"/>
  <c r="C5733" i="7"/>
  <c r="D5733" i="7"/>
  <c r="E5733" i="7"/>
  <c r="A5734" i="7"/>
  <c r="B5734" i="7"/>
  <c r="C5734" i="7"/>
  <c r="D5734" i="7"/>
  <c r="E5734" i="7"/>
  <c r="A5735" i="7"/>
  <c r="B5735" i="7"/>
  <c r="C5735" i="7"/>
  <c r="D5735" i="7"/>
  <c r="E5735" i="7"/>
  <c r="A5736" i="7"/>
  <c r="B5736" i="7"/>
  <c r="C5736" i="7"/>
  <c r="D5736" i="7"/>
  <c r="E5736" i="7"/>
  <c r="A5737" i="7"/>
  <c r="B5737" i="7"/>
  <c r="C5737" i="7"/>
  <c r="D5737" i="7"/>
  <c r="E5737" i="7"/>
  <c r="A5738" i="7"/>
  <c r="B5738" i="7"/>
  <c r="C5738" i="7"/>
  <c r="D5738" i="7"/>
  <c r="E5738" i="7"/>
  <c r="A5739" i="7"/>
  <c r="B5739" i="7"/>
  <c r="C5739" i="7"/>
  <c r="D5739" i="7"/>
  <c r="E5739" i="7"/>
  <c r="A5740" i="7"/>
  <c r="B5740" i="7"/>
  <c r="C5740" i="7"/>
  <c r="D5740" i="7"/>
  <c r="E5740" i="7"/>
  <c r="A5741" i="7"/>
  <c r="B5741" i="7"/>
  <c r="C5741" i="7"/>
  <c r="D5741" i="7"/>
  <c r="E5741" i="7"/>
  <c r="A5742" i="7"/>
  <c r="B5742" i="7"/>
  <c r="C5742" i="7"/>
  <c r="D5742" i="7"/>
  <c r="E5742" i="7"/>
  <c r="A5743" i="7"/>
  <c r="B5743" i="7"/>
  <c r="C5743" i="7"/>
  <c r="D5743" i="7"/>
  <c r="E5743" i="7"/>
  <c r="A5744" i="7"/>
  <c r="B5744" i="7"/>
  <c r="C5744" i="7"/>
  <c r="D5744" i="7"/>
  <c r="E5744" i="7"/>
  <c r="A5745" i="7"/>
  <c r="B5745" i="7"/>
  <c r="C5745" i="7"/>
  <c r="D5745" i="7"/>
  <c r="E5745" i="7"/>
  <c r="A5746" i="7"/>
  <c r="B5746" i="7"/>
  <c r="C5746" i="7"/>
  <c r="D5746" i="7"/>
  <c r="E5746" i="7"/>
  <c r="A5747" i="7"/>
  <c r="B5747" i="7"/>
  <c r="C5747" i="7"/>
  <c r="D5747" i="7"/>
  <c r="E5747" i="7"/>
  <c r="A5748" i="7"/>
  <c r="B5748" i="7"/>
  <c r="C5748" i="7"/>
  <c r="D5748" i="7"/>
  <c r="E5748" i="7"/>
  <c r="A5749" i="7"/>
  <c r="B5749" i="7"/>
  <c r="C5749" i="7"/>
  <c r="D5749" i="7"/>
  <c r="E5749" i="7"/>
  <c r="A5750" i="7"/>
  <c r="B5750" i="7"/>
  <c r="C5750" i="7"/>
  <c r="D5750" i="7"/>
  <c r="E5750" i="7"/>
  <c r="A5751" i="7"/>
  <c r="B5751" i="7"/>
  <c r="C5751" i="7"/>
  <c r="D5751" i="7"/>
  <c r="E5751" i="7"/>
  <c r="A5752" i="7"/>
  <c r="B5752" i="7"/>
  <c r="C5752" i="7"/>
  <c r="D5752" i="7"/>
  <c r="E5752" i="7"/>
  <c r="A5753" i="7"/>
  <c r="B5753" i="7"/>
  <c r="C5753" i="7"/>
  <c r="D5753" i="7"/>
  <c r="E5753" i="7"/>
  <c r="A5754" i="7"/>
  <c r="B5754" i="7"/>
  <c r="C5754" i="7"/>
  <c r="D5754" i="7"/>
  <c r="E5754" i="7"/>
  <c r="A5755" i="7"/>
  <c r="B5755" i="7"/>
  <c r="C5755" i="7"/>
  <c r="D5755" i="7"/>
  <c r="E5755" i="7"/>
  <c r="A5756" i="7"/>
  <c r="B5756" i="7"/>
  <c r="C5756" i="7"/>
  <c r="D5756" i="7"/>
  <c r="E5756" i="7"/>
  <c r="A5757" i="7"/>
  <c r="B5757" i="7"/>
  <c r="C5757" i="7"/>
  <c r="D5757" i="7"/>
  <c r="E5757" i="7"/>
  <c r="A5758" i="7"/>
  <c r="B5758" i="7"/>
  <c r="C5758" i="7"/>
  <c r="D5758" i="7"/>
  <c r="E5758" i="7"/>
  <c r="A5759" i="7"/>
  <c r="B5759" i="7"/>
  <c r="C5759" i="7"/>
  <c r="D5759" i="7"/>
  <c r="E5759" i="7"/>
  <c r="A5760" i="7"/>
  <c r="B5760" i="7"/>
  <c r="C5760" i="7"/>
  <c r="D5760" i="7"/>
  <c r="E5760" i="7"/>
  <c r="A5761" i="7"/>
  <c r="B5761" i="7"/>
  <c r="C5761" i="7"/>
  <c r="D5761" i="7"/>
  <c r="E5761" i="7"/>
  <c r="A5762" i="7"/>
  <c r="B5762" i="7"/>
  <c r="C5762" i="7"/>
  <c r="D5762" i="7"/>
  <c r="E5762" i="7"/>
  <c r="A5763" i="7"/>
  <c r="B5763" i="7"/>
  <c r="C5763" i="7"/>
  <c r="D5763" i="7"/>
  <c r="E5763" i="7"/>
  <c r="A5764" i="7"/>
  <c r="B5764" i="7"/>
  <c r="C5764" i="7"/>
  <c r="D5764" i="7"/>
  <c r="E5764" i="7"/>
  <c r="A5765" i="7"/>
  <c r="B5765" i="7"/>
  <c r="C5765" i="7"/>
  <c r="D5765" i="7"/>
  <c r="E5765" i="7"/>
  <c r="A5766" i="7"/>
  <c r="B5766" i="7"/>
  <c r="C5766" i="7"/>
  <c r="D5766" i="7"/>
  <c r="E5766" i="7"/>
  <c r="A5767" i="7"/>
  <c r="B5767" i="7"/>
  <c r="C5767" i="7"/>
  <c r="D5767" i="7"/>
  <c r="E5767" i="7"/>
  <c r="A5768" i="7"/>
  <c r="B5768" i="7"/>
  <c r="C5768" i="7"/>
  <c r="D5768" i="7"/>
  <c r="E5768" i="7"/>
  <c r="A5769" i="7"/>
  <c r="B5769" i="7"/>
  <c r="C5769" i="7"/>
  <c r="D5769" i="7"/>
  <c r="E5769" i="7"/>
  <c r="A5770" i="7"/>
  <c r="B5770" i="7"/>
  <c r="C5770" i="7"/>
  <c r="D5770" i="7"/>
  <c r="E5770" i="7"/>
  <c r="A5771" i="7"/>
  <c r="B5771" i="7"/>
  <c r="C5771" i="7"/>
  <c r="D5771" i="7"/>
  <c r="E5771" i="7"/>
  <c r="A5772" i="7"/>
  <c r="B5772" i="7"/>
  <c r="C5772" i="7"/>
  <c r="D5772" i="7"/>
  <c r="E5772" i="7"/>
  <c r="A5773" i="7"/>
  <c r="B5773" i="7"/>
  <c r="C5773" i="7"/>
  <c r="D5773" i="7"/>
  <c r="E5773" i="7"/>
  <c r="A5774" i="7"/>
  <c r="B5774" i="7"/>
  <c r="C5774" i="7"/>
  <c r="D5774" i="7"/>
  <c r="E5774" i="7"/>
  <c r="A5775" i="7"/>
  <c r="B5775" i="7"/>
  <c r="C5775" i="7"/>
  <c r="D5775" i="7"/>
  <c r="E5775" i="7"/>
  <c r="A5776" i="7"/>
  <c r="B5776" i="7"/>
  <c r="C5776" i="7"/>
  <c r="D5776" i="7"/>
  <c r="E5776" i="7"/>
  <c r="A5777" i="7"/>
  <c r="B5777" i="7"/>
  <c r="C5777" i="7"/>
  <c r="D5777" i="7"/>
  <c r="E5777" i="7"/>
  <c r="A5778" i="7"/>
  <c r="B5778" i="7"/>
  <c r="C5778" i="7"/>
  <c r="D5778" i="7"/>
  <c r="E5778" i="7"/>
  <c r="A5779" i="7"/>
  <c r="B5779" i="7"/>
  <c r="C5779" i="7"/>
  <c r="D5779" i="7"/>
  <c r="E5779" i="7"/>
  <c r="A5780" i="7"/>
  <c r="B5780" i="7"/>
  <c r="C5780" i="7"/>
  <c r="D5780" i="7"/>
  <c r="E5780" i="7"/>
  <c r="A5781" i="7"/>
  <c r="B5781" i="7"/>
  <c r="C5781" i="7"/>
  <c r="D5781" i="7"/>
  <c r="E5781" i="7"/>
  <c r="A5782" i="7"/>
  <c r="B5782" i="7"/>
  <c r="C5782" i="7"/>
  <c r="D5782" i="7"/>
  <c r="E5782" i="7"/>
  <c r="A5783" i="7"/>
  <c r="B5783" i="7"/>
  <c r="C5783" i="7"/>
  <c r="D5783" i="7"/>
  <c r="E5783" i="7"/>
  <c r="A5784" i="7"/>
  <c r="B5784" i="7"/>
  <c r="C5784" i="7"/>
  <c r="D5784" i="7"/>
  <c r="E5784" i="7"/>
  <c r="A5785" i="7"/>
  <c r="B5785" i="7"/>
  <c r="C5785" i="7"/>
  <c r="D5785" i="7"/>
  <c r="E5785" i="7"/>
  <c r="A5786" i="7"/>
  <c r="B5786" i="7"/>
  <c r="C5786" i="7"/>
  <c r="D5786" i="7"/>
  <c r="E5786" i="7"/>
  <c r="A5787" i="7"/>
  <c r="B5787" i="7"/>
  <c r="C5787" i="7"/>
  <c r="D5787" i="7"/>
  <c r="E5787" i="7"/>
  <c r="A5788" i="7"/>
  <c r="B5788" i="7"/>
  <c r="C5788" i="7"/>
  <c r="D5788" i="7"/>
  <c r="E5788" i="7"/>
  <c r="A5789" i="7"/>
  <c r="B5789" i="7"/>
  <c r="C5789" i="7"/>
  <c r="D5789" i="7"/>
  <c r="E5789" i="7"/>
  <c r="A5790" i="7"/>
  <c r="B5790" i="7"/>
  <c r="C5790" i="7"/>
  <c r="D5790" i="7"/>
  <c r="E5790" i="7"/>
  <c r="A5791" i="7"/>
  <c r="B5791" i="7"/>
  <c r="C5791" i="7"/>
  <c r="D5791" i="7"/>
  <c r="E5791" i="7"/>
  <c r="A5792" i="7"/>
  <c r="B5792" i="7"/>
  <c r="C5792" i="7"/>
  <c r="D5792" i="7"/>
  <c r="E5792" i="7"/>
  <c r="A5793" i="7"/>
  <c r="B5793" i="7"/>
  <c r="C5793" i="7"/>
  <c r="D5793" i="7"/>
  <c r="E5793" i="7"/>
  <c r="A5794" i="7"/>
  <c r="B5794" i="7"/>
  <c r="C5794" i="7"/>
  <c r="D5794" i="7"/>
  <c r="E5794" i="7"/>
  <c r="A5795" i="7"/>
  <c r="B5795" i="7"/>
  <c r="C5795" i="7"/>
  <c r="D5795" i="7"/>
  <c r="E5795" i="7"/>
  <c r="A5796" i="7"/>
  <c r="B5796" i="7"/>
  <c r="C5796" i="7"/>
  <c r="D5796" i="7"/>
  <c r="E5796" i="7"/>
  <c r="A5797" i="7"/>
  <c r="B5797" i="7"/>
  <c r="C5797" i="7"/>
  <c r="D5797" i="7"/>
  <c r="E5797" i="7"/>
  <c r="A5798" i="7"/>
  <c r="B5798" i="7"/>
  <c r="C5798" i="7"/>
  <c r="D5798" i="7"/>
  <c r="E5798" i="7"/>
  <c r="A5799" i="7"/>
  <c r="B5799" i="7"/>
  <c r="C5799" i="7"/>
  <c r="D5799" i="7"/>
  <c r="E5799" i="7"/>
  <c r="A5800" i="7"/>
  <c r="B5800" i="7"/>
  <c r="C5800" i="7"/>
  <c r="D5800" i="7"/>
  <c r="E5800" i="7"/>
  <c r="A5801" i="7"/>
  <c r="B5801" i="7"/>
  <c r="C5801" i="7"/>
  <c r="D5801" i="7"/>
  <c r="E5801" i="7"/>
  <c r="A5802" i="7"/>
  <c r="B5802" i="7"/>
  <c r="C5802" i="7"/>
  <c r="D5802" i="7"/>
  <c r="E5802" i="7"/>
  <c r="A5803" i="7"/>
  <c r="B5803" i="7"/>
  <c r="C5803" i="7"/>
  <c r="D5803" i="7"/>
  <c r="E5803" i="7"/>
  <c r="A5804" i="7"/>
  <c r="B5804" i="7"/>
  <c r="C5804" i="7"/>
  <c r="D5804" i="7"/>
  <c r="E5804" i="7"/>
  <c r="A5805" i="7"/>
  <c r="B5805" i="7"/>
  <c r="C5805" i="7"/>
  <c r="D5805" i="7"/>
  <c r="E5805" i="7"/>
  <c r="A5806" i="7"/>
  <c r="B5806" i="7"/>
  <c r="C5806" i="7"/>
  <c r="D5806" i="7"/>
  <c r="E5806" i="7"/>
  <c r="A5807" i="7"/>
  <c r="B5807" i="7"/>
  <c r="C5807" i="7"/>
  <c r="D5807" i="7"/>
  <c r="E5807" i="7"/>
  <c r="A5808" i="7"/>
  <c r="B5808" i="7"/>
  <c r="C5808" i="7"/>
  <c r="D5808" i="7"/>
  <c r="E5808" i="7"/>
  <c r="A5809" i="7"/>
  <c r="B5809" i="7"/>
  <c r="C5809" i="7"/>
  <c r="D5809" i="7"/>
  <c r="E5809" i="7"/>
  <c r="A5810" i="7"/>
  <c r="B5810" i="7"/>
  <c r="C5810" i="7"/>
  <c r="D5810" i="7"/>
  <c r="E5810" i="7"/>
  <c r="A5811" i="7"/>
  <c r="B5811" i="7"/>
  <c r="C5811" i="7"/>
  <c r="D5811" i="7"/>
  <c r="E5811" i="7"/>
  <c r="A5812" i="7"/>
  <c r="B5812" i="7"/>
  <c r="C5812" i="7"/>
  <c r="D5812" i="7"/>
  <c r="E5812" i="7"/>
  <c r="A5813" i="7"/>
  <c r="B5813" i="7"/>
  <c r="C5813" i="7"/>
  <c r="D5813" i="7"/>
  <c r="E5813" i="7"/>
  <c r="A5814" i="7"/>
  <c r="B5814" i="7"/>
  <c r="C5814" i="7"/>
  <c r="D5814" i="7"/>
  <c r="E5814" i="7"/>
  <c r="A5815" i="7"/>
  <c r="B5815" i="7"/>
  <c r="C5815" i="7"/>
  <c r="D5815" i="7"/>
  <c r="E5815" i="7"/>
  <c r="A5816" i="7"/>
  <c r="B5816" i="7"/>
  <c r="C5816" i="7"/>
  <c r="D5816" i="7"/>
  <c r="E5816" i="7"/>
  <c r="A5817" i="7"/>
  <c r="B5817" i="7"/>
  <c r="C5817" i="7"/>
  <c r="D5817" i="7"/>
  <c r="E5817" i="7"/>
  <c r="A5818" i="7"/>
  <c r="B5818" i="7"/>
  <c r="C5818" i="7"/>
  <c r="D5818" i="7"/>
  <c r="E5818" i="7"/>
  <c r="A5819" i="7"/>
  <c r="B5819" i="7"/>
  <c r="C5819" i="7"/>
  <c r="D5819" i="7"/>
  <c r="E5819" i="7"/>
  <c r="A5820" i="7"/>
  <c r="B5820" i="7"/>
  <c r="C5820" i="7"/>
  <c r="D5820" i="7"/>
  <c r="E5820" i="7"/>
  <c r="A5821" i="7"/>
  <c r="B5821" i="7"/>
  <c r="C5821" i="7"/>
  <c r="D5821" i="7"/>
  <c r="E5821" i="7"/>
  <c r="A5822" i="7"/>
  <c r="B5822" i="7"/>
  <c r="C5822" i="7"/>
  <c r="D5822" i="7"/>
  <c r="E5822" i="7"/>
  <c r="A5823" i="7"/>
  <c r="B5823" i="7"/>
  <c r="C5823" i="7"/>
  <c r="D5823" i="7"/>
  <c r="E5823" i="7"/>
  <c r="A5824" i="7"/>
  <c r="B5824" i="7"/>
  <c r="C5824" i="7"/>
  <c r="D5824" i="7"/>
  <c r="E5824" i="7"/>
  <c r="A5825" i="7"/>
  <c r="B5825" i="7"/>
  <c r="C5825" i="7"/>
  <c r="D5825" i="7"/>
  <c r="E5825" i="7"/>
  <c r="A5826" i="7"/>
  <c r="B5826" i="7"/>
  <c r="C5826" i="7"/>
  <c r="D5826" i="7"/>
  <c r="E5826" i="7"/>
  <c r="A5827" i="7"/>
  <c r="B5827" i="7"/>
  <c r="C5827" i="7"/>
  <c r="D5827" i="7"/>
  <c r="E5827" i="7"/>
  <c r="A5828" i="7"/>
  <c r="B5828" i="7"/>
  <c r="C5828" i="7"/>
  <c r="D5828" i="7"/>
  <c r="E5828" i="7"/>
  <c r="A5829" i="7"/>
  <c r="B5829" i="7"/>
  <c r="C5829" i="7"/>
  <c r="D5829" i="7"/>
  <c r="E5829" i="7"/>
  <c r="A5830" i="7"/>
  <c r="B5830" i="7"/>
  <c r="C5830" i="7"/>
  <c r="D5830" i="7"/>
  <c r="E5830" i="7"/>
  <c r="A5831" i="7"/>
  <c r="B5831" i="7"/>
  <c r="C5831" i="7"/>
  <c r="D5831" i="7"/>
  <c r="E5831" i="7"/>
  <c r="A5832" i="7"/>
  <c r="B5832" i="7"/>
  <c r="C5832" i="7"/>
  <c r="D5832" i="7"/>
  <c r="E5832" i="7"/>
  <c r="A5833" i="7"/>
  <c r="B5833" i="7"/>
  <c r="C5833" i="7"/>
  <c r="D5833" i="7"/>
  <c r="E5833" i="7"/>
  <c r="A5834" i="7"/>
  <c r="B5834" i="7"/>
  <c r="C5834" i="7"/>
  <c r="D5834" i="7"/>
  <c r="E5834" i="7"/>
  <c r="A5835" i="7"/>
  <c r="B5835" i="7"/>
  <c r="C5835" i="7"/>
  <c r="D5835" i="7"/>
  <c r="E5835" i="7"/>
  <c r="A5836" i="7"/>
  <c r="B5836" i="7"/>
  <c r="C5836" i="7"/>
  <c r="D5836" i="7"/>
  <c r="E5836" i="7"/>
  <c r="A5837" i="7"/>
  <c r="B5837" i="7"/>
  <c r="C5837" i="7"/>
  <c r="D5837" i="7"/>
  <c r="E5837" i="7"/>
  <c r="A5838" i="7"/>
  <c r="B5838" i="7"/>
  <c r="C5838" i="7"/>
  <c r="D5838" i="7"/>
  <c r="E5838" i="7"/>
  <c r="A5839" i="7"/>
  <c r="B5839" i="7"/>
  <c r="C5839" i="7"/>
  <c r="D5839" i="7"/>
  <c r="E5839" i="7"/>
  <c r="A5840" i="7"/>
  <c r="B5840" i="7"/>
  <c r="C5840" i="7"/>
  <c r="D5840" i="7"/>
  <c r="E5840" i="7"/>
  <c r="A5841" i="7"/>
  <c r="B5841" i="7"/>
  <c r="C5841" i="7"/>
  <c r="D5841" i="7"/>
  <c r="E5841" i="7"/>
  <c r="A5842" i="7"/>
  <c r="B5842" i="7"/>
  <c r="C5842" i="7"/>
  <c r="D5842" i="7"/>
  <c r="E5842" i="7"/>
  <c r="A5843" i="7"/>
  <c r="B5843" i="7"/>
  <c r="C5843" i="7"/>
  <c r="D5843" i="7"/>
  <c r="E5843" i="7"/>
  <c r="A5844" i="7"/>
  <c r="B5844" i="7"/>
  <c r="C5844" i="7"/>
  <c r="D5844" i="7"/>
  <c r="E5844" i="7"/>
  <c r="A5845" i="7"/>
  <c r="B5845" i="7"/>
  <c r="C5845" i="7"/>
  <c r="D5845" i="7"/>
  <c r="E5845" i="7"/>
  <c r="A5846" i="7"/>
  <c r="B5846" i="7"/>
  <c r="C5846" i="7"/>
  <c r="D5846" i="7"/>
  <c r="E5846" i="7"/>
  <c r="A5847" i="7"/>
  <c r="B5847" i="7"/>
  <c r="C5847" i="7"/>
  <c r="D5847" i="7"/>
  <c r="E5847" i="7"/>
  <c r="A5848" i="7"/>
  <c r="B5848" i="7"/>
  <c r="C5848" i="7"/>
  <c r="D5848" i="7"/>
  <c r="E5848" i="7"/>
  <c r="A5849" i="7"/>
  <c r="B5849" i="7"/>
  <c r="C5849" i="7"/>
  <c r="D5849" i="7"/>
  <c r="E5849" i="7"/>
  <c r="A5850" i="7"/>
  <c r="B5850" i="7"/>
  <c r="C5850" i="7"/>
  <c r="D5850" i="7"/>
  <c r="E5850" i="7"/>
  <c r="A5851" i="7"/>
  <c r="B5851" i="7"/>
  <c r="C5851" i="7"/>
  <c r="D5851" i="7"/>
  <c r="E5851" i="7"/>
  <c r="A5852" i="7"/>
  <c r="B5852" i="7"/>
  <c r="C5852" i="7"/>
  <c r="D5852" i="7"/>
  <c r="E5852" i="7"/>
  <c r="A5853" i="7"/>
  <c r="B5853" i="7"/>
  <c r="C5853" i="7"/>
  <c r="D5853" i="7"/>
  <c r="E5853" i="7"/>
  <c r="A5854" i="7"/>
  <c r="B5854" i="7"/>
  <c r="C5854" i="7"/>
  <c r="D5854" i="7"/>
  <c r="E5854" i="7"/>
  <c r="A5855" i="7"/>
  <c r="B5855" i="7"/>
  <c r="C5855" i="7"/>
  <c r="D5855" i="7"/>
  <c r="E5855" i="7"/>
  <c r="A5856" i="7"/>
  <c r="B5856" i="7"/>
  <c r="C5856" i="7"/>
  <c r="D5856" i="7"/>
  <c r="E5856" i="7"/>
  <c r="A5857" i="7"/>
  <c r="B5857" i="7"/>
  <c r="C5857" i="7"/>
  <c r="D5857" i="7"/>
  <c r="E5857" i="7"/>
  <c r="A5858" i="7"/>
  <c r="B5858" i="7"/>
  <c r="C5858" i="7"/>
  <c r="D5858" i="7"/>
  <c r="E5858" i="7"/>
  <c r="A5859" i="7"/>
  <c r="B5859" i="7"/>
  <c r="C5859" i="7"/>
  <c r="D5859" i="7"/>
  <c r="E5859" i="7"/>
  <c r="A5860" i="7"/>
  <c r="B5860" i="7"/>
  <c r="C5860" i="7"/>
  <c r="D5860" i="7"/>
  <c r="E5860" i="7"/>
  <c r="A5861" i="7"/>
  <c r="B5861" i="7"/>
  <c r="C5861" i="7"/>
  <c r="D5861" i="7"/>
  <c r="E5861" i="7"/>
  <c r="A5862" i="7"/>
  <c r="B5862" i="7"/>
  <c r="C5862" i="7"/>
  <c r="D5862" i="7"/>
  <c r="E5862" i="7"/>
  <c r="A5863" i="7"/>
  <c r="B5863" i="7"/>
  <c r="C5863" i="7"/>
  <c r="D5863" i="7"/>
  <c r="E5863" i="7"/>
  <c r="A5864" i="7"/>
  <c r="B5864" i="7"/>
  <c r="C5864" i="7"/>
  <c r="D5864" i="7"/>
  <c r="E5864" i="7"/>
  <c r="A5865" i="7"/>
  <c r="B5865" i="7"/>
  <c r="C5865" i="7"/>
  <c r="D5865" i="7"/>
  <c r="E5865" i="7"/>
  <c r="A5866" i="7"/>
  <c r="B5866" i="7"/>
  <c r="C5866" i="7"/>
  <c r="D5866" i="7"/>
  <c r="E5866" i="7"/>
  <c r="A5867" i="7"/>
  <c r="B5867" i="7"/>
  <c r="C5867" i="7"/>
  <c r="D5867" i="7"/>
  <c r="E5867" i="7"/>
  <c r="A5868" i="7"/>
  <c r="B5868" i="7"/>
  <c r="C5868" i="7"/>
  <c r="D5868" i="7"/>
  <c r="E5868" i="7"/>
  <c r="A5869" i="7"/>
  <c r="B5869" i="7"/>
  <c r="C5869" i="7"/>
  <c r="D5869" i="7"/>
  <c r="E5869" i="7"/>
  <c r="A5870" i="7"/>
  <c r="B5870" i="7"/>
  <c r="C5870" i="7"/>
  <c r="D5870" i="7"/>
  <c r="E5870" i="7"/>
  <c r="A5871" i="7"/>
  <c r="B5871" i="7"/>
  <c r="C5871" i="7"/>
  <c r="D5871" i="7"/>
  <c r="E5871" i="7"/>
  <c r="A5872" i="7"/>
  <c r="B5872" i="7"/>
  <c r="C5872" i="7"/>
  <c r="D5872" i="7"/>
  <c r="E5872" i="7"/>
  <c r="A5873" i="7"/>
  <c r="B5873" i="7"/>
  <c r="C5873" i="7"/>
  <c r="D5873" i="7"/>
  <c r="E5873" i="7"/>
  <c r="A5874" i="7"/>
  <c r="B5874" i="7"/>
  <c r="C5874" i="7"/>
  <c r="D5874" i="7"/>
  <c r="E5874" i="7"/>
  <c r="A5875" i="7"/>
  <c r="B5875" i="7"/>
  <c r="C5875" i="7"/>
  <c r="D5875" i="7"/>
  <c r="E5875" i="7"/>
  <c r="A5876" i="7"/>
  <c r="B5876" i="7"/>
  <c r="C5876" i="7"/>
  <c r="D5876" i="7"/>
  <c r="E5876" i="7"/>
  <c r="A5877" i="7"/>
  <c r="B5877" i="7"/>
  <c r="C5877" i="7"/>
  <c r="D5877" i="7"/>
  <c r="E5877" i="7"/>
  <c r="A5878" i="7"/>
  <c r="B5878" i="7"/>
  <c r="C5878" i="7"/>
  <c r="D5878" i="7"/>
  <c r="E5878" i="7"/>
  <c r="A5879" i="7"/>
  <c r="B5879" i="7"/>
  <c r="C5879" i="7"/>
  <c r="D5879" i="7"/>
  <c r="E5879" i="7"/>
  <c r="A5880" i="7"/>
  <c r="B5880" i="7"/>
  <c r="C5880" i="7"/>
  <c r="D5880" i="7"/>
  <c r="E5880" i="7"/>
  <c r="A5881" i="7"/>
  <c r="B5881" i="7"/>
  <c r="C5881" i="7"/>
  <c r="D5881" i="7"/>
  <c r="E5881" i="7"/>
  <c r="A5882" i="7"/>
  <c r="B5882" i="7"/>
  <c r="C5882" i="7"/>
  <c r="D5882" i="7"/>
  <c r="E5882" i="7"/>
  <c r="A5883" i="7"/>
  <c r="B5883" i="7"/>
  <c r="C5883" i="7"/>
  <c r="D5883" i="7"/>
  <c r="E5883" i="7"/>
  <c r="A5884" i="7"/>
  <c r="B5884" i="7"/>
  <c r="C5884" i="7"/>
  <c r="D5884" i="7"/>
  <c r="E5884" i="7"/>
  <c r="A5885" i="7"/>
  <c r="B5885" i="7"/>
  <c r="C5885" i="7"/>
  <c r="D5885" i="7"/>
  <c r="E5885" i="7"/>
  <c r="A5886" i="7"/>
  <c r="B5886" i="7"/>
  <c r="C5886" i="7"/>
  <c r="D5886" i="7"/>
  <c r="E5886" i="7"/>
  <c r="A5887" i="7"/>
  <c r="B5887" i="7"/>
  <c r="C5887" i="7"/>
  <c r="D5887" i="7"/>
  <c r="E5887" i="7"/>
  <c r="A5888" i="7"/>
  <c r="B5888" i="7"/>
  <c r="C5888" i="7"/>
  <c r="D5888" i="7"/>
  <c r="E5888" i="7"/>
  <c r="A5889" i="7"/>
  <c r="B5889" i="7"/>
  <c r="C5889" i="7"/>
  <c r="D5889" i="7"/>
  <c r="E5889" i="7"/>
  <c r="A5890" i="7"/>
  <c r="B5890" i="7"/>
  <c r="C5890" i="7"/>
  <c r="D5890" i="7"/>
  <c r="E5890" i="7"/>
  <c r="A5891" i="7"/>
  <c r="B5891" i="7"/>
  <c r="C5891" i="7"/>
  <c r="D5891" i="7"/>
  <c r="E5891" i="7"/>
  <c r="A5892" i="7"/>
  <c r="B5892" i="7"/>
  <c r="C5892" i="7"/>
  <c r="D5892" i="7"/>
  <c r="E5892" i="7"/>
  <c r="A5893" i="7"/>
  <c r="B5893" i="7"/>
  <c r="C5893" i="7"/>
  <c r="D5893" i="7"/>
  <c r="E5893" i="7"/>
  <c r="A5894" i="7"/>
  <c r="B5894" i="7"/>
  <c r="C5894" i="7"/>
  <c r="D5894" i="7"/>
  <c r="E5894" i="7"/>
  <c r="A5895" i="7"/>
  <c r="B5895" i="7"/>
  <c r="C5895" i="7"/>
  <c r="D5895" i="7"/>
  <c r="E5895" i="7"/>
  <c r="A5896" i="7"/>
  <c r="B5896" i="7"/>
  <c r="C5896" i="7"/>
  <c r="D5896" i="7"/>
  <c r="E5896" i="7"/>
  <c r="A5897" i="7"/>
  <c r="B5897" i="7"/>
  <c r="C5897" i="7"/>
  <c r="D5897" i="7"/>
  <c r="E5897" i="7"/>
  <c r="A5898" i="7"/>
  <c r="B5898" i="7"/>
  <c r="C5898" i="7"/>
  <c r="D5898" i="7"/>
  <c r="E5898" i="7"/>
  <c r="A5899" i="7"/>
  <c r="B5899" i="7"/>
  <c r="C5899" i="7"/>
  <c r="D5899" i="7"/>
  <c r="E5899" i="7"/>
  <c r="A5900" i="7"/>
  <c r="B5900" i="7"/>
  <c r="C5900" i="7"/>
  <c r="D5900" i="7"/>
  <c r="E5900" i="7"/>
  <c r="A5901" i="7"/>
  <c r="B5901" i="7"/>
  <c r="C5901" i="7"/>
  <c r="D5901" i="7"/>
  <c r="E5901" i="7"/>
  <c r="A5902" i="7"/>
  <c r="B5902" i="7"/>
  <c r="C5902" i="7"/>
  <c r="D5902" i="7"/>
  <c r="E5902" i="7"/>
  <c r="A5903" i="7"/>
  <c r="B5903" i="7"/>
  <c r="C5903" i="7"/>
  <c r="D5903" i="7"/>
  <c r="E5903" i="7"/>
  <c r="A5904" i="7"/>
  <c r="B5904" i="7"/>
  <c r="C5904" i="7"/>
  <c r="D5904" i="7"/>
  <c r="E5904" i="7"/>
  <c r="A5905" i="7"/>
  <c r="B5905" i="7"/>
  <c r="C5905" i="7"/>
  <c r="D5905" i="7"/>
  <c r="E5905" i="7"/>
  <c r="A5906" i="7"/>
  <c r="B5906" i="7"/>
  <c r="C5906" i="7"/>
  <c r="D5906" i="7"/>
  <c r="E5906" i="7"/>
  <c r="A5907" i="7"/>
  <c r="B5907" i="7"/>
  <c r="C5907" i="7"/>
  <c r="D5907" i="7"/>
  <c r="E5907" i="7"/>
  <c r="A5908" i="7"/>
  <c r="B5908" i="7"/>
  <c r="C5908" i="7"/>
  <c r="D5908" i="7"/>
  <c r="E5908" i="7"/>
  <c r="A5909" i="7"/>
  <c r="B5909" i="7"/>
  <c r="C5909" i="7"/>
  <c r="D5909" i="7"/>
  <c r="E5909" i="7"/>
  <c r="A5910" i="7"/>
  <c r="B5910" i="7"/>
  <c r="C5910" i="7"/>
  <c r="D5910" i="7"/>
  <c r="E5910" i="7"/>
  <c r="A5911" i="7"/>
  <c r="B5911" i="7"/>
  <c r="C5911" i="7"/>
  <c r="D5911" i="7"/>
  <c r="E5911" i="7"/>
  <c r="A5912" i="7"/>
  <c r="B5912" i="7"/>
  <c r="C5912" i="7"/>
  <c r="D5912" i="7"/>
  <c r="E5912" i="7"/>
  <c r="A5913" i="7"/>
  <c r="B5913" i="7"/>
  <c r="C5913" i="7"/>
  <c r="D5913" i="7"/>
  <c r="E5913" i="7"/>
  <c r="A5914" i="7"/>
  <c r="B5914" i="7"/>
  <c r="C5914" i="7"/>
  <c r="D5914" i="7"/>
  <c r="E5914" i="7"/>
  <c r="A5915" i="7"/>
  <c r="B5915" i="7"/>
  <c r="C5915" i="7"/>
  <c r="D5915" i="7"/>
  <c r="E5915" i="7"/>
  <c r="A5916" i="7"/>
  <c r="B5916" i="7"/>
  <c r="C5916" i="7"/>
  <c r="D5916" i="7"/>
  <c r="E5916" i="7"/>
  <c r="A5917" i="7"/>
  <c r="B5917" i="7"/>
  <c r="C5917" i="7"/>
  <c r="D5917" i="7"/>
  <c r="E5917" i="7"/>
  <c r="A5918" i="7"/>
  <c r="B5918" i="7"/>
  <c r="C5918" i="7"/>
  <c r="D5918" i="7"/>
  <c r="E5918" i="7"/>
  <c r="A5919" i="7"/>
  <c r="B5919" i="7"/>
  <c r="C5919" i="7"/>
  <c r="D5919" i="7"/>
  <c r="E5919" i="7"/>
  <c r="A5920" i="7"/>
  <c r="B5920" i="7"/>
  <c r="C5920" i="7"/>
  <c r="D5920" i="7"/>
  <c r="E5920" i="7"/>
  <c r="A5921" i="7"/>
  <c r="B5921" i="7"/>
  <c r="C5921" i="7"/>
  <c r="D5921" i="7"/>
  <c r="E5921" i="7"/>
  <c r="A5922" i="7"/>
  <c r="B5922" i="7"/>
  <c r="C5922" i="7"/>
  <c r="D5922" i="7"/>
  <c r="E5922" i="7"/>
  <c r="A5923" i="7"/>
  <c r="B5923" i="7"/>
  <c r="C5923" i="7"/>
  <c r="D5923" i="7"/>
  <c r="E5923" i="7"/>
  <c r="A5924" i="7"/>
  <c r="B5924" i="7"/>
  <c r="C5924" i="7"/>
  <c r="D5924" i="7"/>
  <c r="E5924" i="7"/>
  <c r="A5925" i="7"/>
  <c r="B5925" i="7"/>
  <c r="C5925" i="7"/>
  <c r="D5925" i="7"/>
  <c r="E5925" i="7"/>
  <c r="A5926" i="7"/>
  <c r="B5926" i="7"/>
  <c r="C5926" i="7"/>
  <c r="D5926" i="7"/>
  <c r="E5926" i="7"/>
  <c r="A5927" i="7"/>
  <c r="B5927" i="7"/>
  <c r="C5927" i="7"/>
  <c r="D5927" i="7"/>
  <c r="E5927" i="7"/>
  <c r="A5928" i="7"/>
  <c r="B5928" i="7"/>
  <c r="C5928" i="7"/>
  <c r="D5928" i="7"/>
  <c r="E5928" i="7"/>
  <c r="A5929" i="7"/>
  <c r="B5929" i="7"/>
  <c r="C5929" i="7"/>
  <c r="D5929" i="7"/>
  <c r="E5929" i="7"/>
  <c r="A5930" i="7"/>
  <c r="B5930" i="7"/>
  <c r="C5930" i="7"/>
  <c r="D5930" i="7"/>
  <c r="E5930" i="7"/>
  <c r="A5931" i="7"/>
  <c r="B5931" i="7"/>
  <c r="C5931" i="7"/>
  <c r="D5931" i="7"/>
  <c r="E5931" i="7"/>
  <c r="A5932" i="7"/>
  <c r="B5932" i="7"/>
  <c r="C5932" i="7"/>
  <c r="D5932" i="7"/>
  <c r="E5932" i="7"/>
  <c r="A5933" i="7"/>
  <c r="B5933" i="7"/>
  <c r="C5933" i="7"/>
  <c r="D5933" i="7"/>
  <c r="E5933" i="7"/>
  <c r="A5934" i="7"/>
  <c r="B5934" i="7"/>
  <c r="C5934" i="7"/>
  <c r="D5934" i="7"/>
  <c r="E5934" i="7"/>
  <c r="A5935" i="7"/>
  <c r="B5935" i="7"/>
  <c r="C5935" i="7"/>
  <c r="D5935" i="7"/>
  <c r="E5935" i="7"/>
  <c r="A5936" i="7"/>
  <c r="B5936" i="7"/>
  <c r="C5936" i="7"/>
  <c r="D5936" i="7"/>
  <c r="E5936" i="7"/>
  <c r="A5937" i="7"/>
  <c r="B5937" i="7"/>
  <c r="C5937" i="7"/>
  <c r="D5937" i="7"/>
  <c r="E5937" i="7"/>
  <c r="A5938" i="7"/>
  <c r="B5938" i="7"/>
  <c r="C5938" i="7"/>
  <c r="D5938" i="7"/>
  <c r="E5938" i="7"/>
  <c r="A5939" i="7"/>
  <c r="B5939" i="7"/>
  <c r="C5939" i="7"/>
  <c r="D5939" i="7"/>
  <c r="E5939" i="7"/>
  <c r="A5940" i="7"/>
  <c r="B5940" i="7"/>
  <c r="C5940" i="7"/>
  <c r="D5940" i="7"/>
  <c r="E5940" i="7"/>
  <c r="A5941" i="7"/>
  <c r="B5941" i="7"/>
  <c r="C5941" i="7"/>
  <c r="D5941" i="7"/>
  <c r="E5941" i="7"/>
  <c r="A5942" i="7"/>
  <c r="B5942" i="7"/>
  <c r="C5942" i="7"/>
  <c r="D5942" i="7"/>
  <c r="E5942" i="7"/>
  <c r="A5943" i="7"/>
  <c r="B5943" i="7"/>
  <c r="C5943" i="7"/>
  <c r="D5943" i="7"/>
  <c r="E5943" i="7"/>
  <c r="A5944" i="7"/>
  <c r="B5944" i="7"/>
  <c r="C5944" i="7"/>
  <c r="D5944" i="7"/>
  <c r="E5944" i="7"/>
  <c r="A5945" i="7"/>
  <c r="B5945" i="7"/>
  <c r="C5945" i="7"/>
  <c r="D5945" i="7"/>
  <c r="E5945" i="7"/>
  <c r="A5946" i="7"/>
  <c r="B5946" i="7"/>
  <c r="C5946" i="7"/>
  <c r="D5946" i="7"/>
  <c r="E5946" i="7"/>
  <c r="A5947" i="7"/>
  <c r="B5947" i="7"/>
  <c r="C5947" i="7"/>
  <c r="D5947" i="7"/>
  <c r="E5947" i="7"/>
  <c r="A5948" i="7"/>
  <c r="B5948" i="7"/>
  <c r="C5948" i="7"/>
  <c r="D5948" i="7"/>
  <c r="E5948" i="7"/>
  <c r="A5949" i="7"/>
  <c r="B5949" i="7"/>
  <c r="C5949" i="7"/>
  <c r="D5949" i="7"/>
  <c r="E5949" i="7"/>
  <c r="A5950" i="7"/>
  <c r="B5950" i="7"/>
  <c r="C5950" i="7"/>
  <c r="D5950" i="7"/>
  <c r="E5950" i="7"/>
  <c r="A5951" i="7"/>
  <c r="B5951" i="7"/>
  <c r="C5951" i="7"/>
  <c r="D5951" i="7"/>
  <c r="E5951" i="7"/>
  <c r="A5952" i="7"/>
  <c r="B5952" i="7"/>
  <c r="C5952" i="7"/>
  <c r="D5952" i="7"/>
  <c r="E5952" i="7"/>
  <c r="A5953" i="7"/>
  <c r="B5953" i="7"/>
  <c r="C5953" i="7"/>
  <c r="D5953" i="7"/>
  <c r="E5953" i="7"/>
  <c r="A5954" i="7"/>
  <c r="B5954" i="7"/>
  <c r="C5954" i="7"/>
  <c r="D5954" i="7"/>
  <c r="E5954" i="7"/>
  <c r="A5955" i="7"/>
  <c r="B5955" i="7"/>
  <c r="C5955" i="7"/>
  <c r="D5955" i="7"/>
  <c r="E5955" i="7"/>
  <c r="A5956" i="7"/>
  <c r="B5956" i="7"/>
  <c r="C5956" i="7"/>
  <c r="D5956" i="7"/>
  <c r="E5956" i="7"/>
  <c r="A5957" i="7"/>
  <c r="B5957" i="7"/>
  <c r="C5957" i="7"/>
  <c r="D5957" i="7"/>
  <c r="E5957" i="7"/>
  <c r="A5958" i="7"/>
  <c r="B5958" i="7"/>
  <c r="C5958" i="7"/>
  <c r="D5958" i="7"/>
  <c r="E5958" i="7"/>
  <c r="A5959" i="7"/>
  <c r="B5959" i="7"/>
  <c r="C5959" i="7"/>
  <c r="D5959" i="7"/>
  <c r="E5959" i="7"/>
  <c r="A5960" i="7"/>
  <c r="B5960" i="7"/>
  <c r="C5960" i="7"/>
  <c r="D5960" i="7"/>
  <c r="E5960" i="7"/>
  <c r="A5961" i="7"/>
  <c r="B5961" i="7"/>
  <c r="C5961" i="7"/>
  <c r="D5961" i="7"/>
  <c r="E5961" i="7"/>
  <c r="A5962" i="7"/>
  <c r="B5962" i="7"/>
  <c r="C5962" i="7"/>
  <c r="D5962" i="7"/>
  <c r="E5962" i="7"/>
  <c r="A5963" i="7"/>
  <c r="B5963" i="7"/>
  <c r="C5963" i="7"/>
  <c r="D5963" i="7"/>
  <c r="E5963" i="7"/>
  <c r="A5964" i="7"/>
  <c r="B5964" i="7"/>
  <c r="C5964" i="7"/>
  <c r="D5964" i="7"/>
  <c r="E5964" i="7"/>
  <c r="A5965" i="7"/>
  <c r="B5965" i="7"/>
  <c r="C5965" i="7"/>
  <c r="D5965" i="7"/>
  <c r="E5965" i="7"/>
  <c r="A5966" i="7"/>
  <c r="B5966" i="7"/>
  <c r="C5966" i="7"/>
  <c r="D5966" i="7"/>
  <c r="E5966" i="7"/>
  <c r="A5967" i="7"/>
  <c r="B5967" i="7"/>
  <c r="C5967" i="7"/>
  <c r="D5967" i="7"/>
  <c r="E5967" i="7"/>
  <c r="A5968" i="7"/>
  <c r="B5968" i="7"/>
  <c r="C5968" i="7"/>
  <c r="D5968" i="7"/>
  <c r="E5968" i="7"/>
  <c r="A5969" i="7"/>
  <c r="B5969" i="7"/>
  <c r="C5969" i="7"/>
  <c r="D5969" i="7"/>
  <c r="E5969" i="7"/>
  <c r="A5970" i="7"/>
  <c r="B5970" i="7"/>
  <c r="C5970" i="7"/>
  <c r="D5970" i="7"/>
  <c r="E5970" i="7"/>
  <c r="A5971" i="7"/>
  <c r="B5971" i="7"/>
  <c r="C5971" i="7"/>
  <c r="D5971" i="7"/>
  <c r="E5971" i="7"/>
  <c r="A5972" i="7"/>
  <c r="B5972" i="7"/>
  <c r="C5972" i="7"/>
  <c r="D5972" i="7"/>
  <c r="E5972" i="7"/>
  <c r="A5973" i="7"/>
  <c r="B5973" i="7"/>
  <c r="C5973" i="7"/>
  <c r="D5973" i="7"/>
  <c r="E5973" i="7"/>
  <c r="A5974" i="7"/>
  <c r="B5974" i="7"/>
  <c r="C5974" i="7"/>
  <c r="D5974" i="7"/>
  <c r="E5974" i="7"/>
  <c r="A5975" i="7"/>
  <c r="B5975" i="7"/>
  <c r="C5975" i="7"/>
  <c r="D5975" i="7"/>
  <c r="E5975" i="7"/>
  <c r="A5976" i="7"/>
  <c r="B5976" i="7"/>
  <c r="C5976" i="7"/>
  <c r="D5976" i="7"/>
  <c r="E5976" i="7"/>
  <c r="A5977" i="7"/>
  <c r="B5977" i="7"/>
  <c r="C5977" i="7"/>
  <c r="D5977" i="7"/>
  <c r="E5977" i="7"/>
  <c r="A5978" i="7"/>
  <c r="B5978" i="7"/>
  <c r="C5978" i="7"/>
  <c r="D5978" i="7"/>
  <c r="E5978" i="7"/>
  <c r="A5979" i="7"/>
  <c r="B5979" i="7"/>
  <c r="C5979" i="7"/>
  <c r="D5979" i="7"/>
  <c r="E5979" i="7"/>
  <c r="A5980" i="7"/>
  <c r="B5980" i="7"/>
  <c r="C5980" i="7"/>
  <c r="D5980" i="7"/>
  <c r="E5980" i="7"/>
  <c r="A5981" i="7"/>
  <c r="B5981" i="7"/>
  <c r="C5981" i="7"/>
  <c r="D5981" i="7"/>
  <c r="E5981" i="7"/>
  <c r="A5982" i="7"/>
  <c r="B5982" i="7"/>
  <c r="C5982" i="7"/>
  <c r="D5982" i="7"/>
  <c r="E5982" i="7"/>
  <c r="A5983" i="7"/>
  <c r="B5983" i="7"/>
  <c r="C5983" i="7"/>
  <c r="D5983" i="7"/>
  <c r="E5983" i="7"/>
  <c r="A5984" i="7"/>
  <c r="B5984" i="7"/>
  <c r="C5984" i="7"/>
  <c r="D5984" i="7"/>
  <c r="E5984" i="7"/>
  <c r="A5985" i="7"/>
  <c r="B5985" i="7"/>
  <c r="C5985" i="7"/>
  <c r="D5985" i="7"/>
  <c r="E5985" i="7"/>
  <c r="A5986" i="7"/>
  <c r="B5986" i="7"/>
  <c r="C5986" i="7"/>
  <c r="D5986" i="7"/>
  <c r="E5986" i="7"/>
  <c r="A5987" i="7"/>
  <c r="B5987" i="7"/>
  <c r="C5987" i="7"/>
  <c r="D5987" i="7"/>
  <c r="E5987" i="7"/>
  <c r="A5988" i="7"/>
  <c r="B5988" i="7"/>
  <c r="C5988" i="7"/>
  <c r="D5988" i="7"/>
  <c r="E5988" i="7"/>
  <c r="A5989" i="7"/>
  <c r="B5989" i="7"/>
  <c r="C5989" i="7"/>
  <c r="D5989" i="7"/>
  <c r="E5989" i="7"/>
  <c r="A5990" i="7"/>
  <c r="B5990" i="7"/>
  <c r="C5990" i="7"/>
  <c r="D5990" i="7"/>
  <c r="E5990" i="7"/>
  <c r="A5991" i="7"/>
  <c r="B5991" i="7"/>
  <c r="C5991" i="7"/>
  <c r="D5991" i="7"/>
  <c r="E5991" i="7"/>
  <c r="A5992" i="7"/>
  <c r="B5992" i="7"/>
  <c r="C5992" i="7"/>
  <c r="D5992" i="7"/>
  <c r="E5992" i="7"/>
  <c r="A5993" i="7"/>
  <c r="B5993" i="7"/>
  <c r="C5993" i="7"/>
  <c r="D5993" i="7"/>
  <c r="E5993" i="7"/>
  <c r="A5994" i="7"/>
  <c r="B5994" i="7"/>
  <c r="C5994" i="7"/>
  <c r="D5994" i="7"/>
  <c r="E5994" i="7"/>
  <c r="A5995" i="7"/>
  <c r="B5995" i="7"/>
  <c r="C5995" i="7"/>
  <c r="D5995" i="7"/>
  <c r="E5995" i="7"/>
  <c r="A5996" i="7"/>
  <c r="B5996" i="7"/>
  <c r="C5996" i="7"/>
  <c r="D5996" i="7"/>
  <c r="E5996" i="7"/>
  <c r="A5997" i="7"/>
  <c r="B5997" i="7"/>
  <c r="C5997" i="7"/>
  <c r="D5997" i="7"/>
  <c r="E5997" i="7"/>
  <c r="A5998" i="7"/>
  <c r="B5998" i="7"/>
  <c r="C5998" i="7"/>
  <c r="D5998" i="7"/>
  <c r="E5998" i="7"/>
  <c r="A5999" i="7"/>
  <c r="B5999" i="7"/>
  <c r="C5999" i="7"/>
  <c r="D5999" i="7"/>
  <c r="E5999" i="7"/>
  <c r="A6000" i="7"/>
  <c r="B6000" i="7"/>
  <c r="C6000" i="7"/>
  <c r="D6000" i="7"/>
  <c r="E6000" i="7"/>
  <c r="A1279" i="7"/>
  <c r="B1279" i="7"/>
  <c r="C1279" i="7"/>
  <c r="D1279" i="7"/>
  <c r="E1279" i="7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3" i="1"/>
  <c r="C3" i="1"/>
  <c r="D3" i="1"/>
  <c r="E3" i="1"/>
  <c r="B4" i="8"/>
  <c r="C4" i="8"/>
  <c r="D4" i="8"/>
  <c r="E4" i="8"/>
  <c r="B5" i="8"/>
  <c r="C5" i="8"/>
  <c r="D5" i="8"/>
  <c r="E5" i="8"/>
  <c r="B6" i="8"/>
  <c r="C6" i="8"/>
  <c r="D6" i="8"/>
  <c r="E6" i="8"/>
  <c r="B7" i="8"/>
  <c r="C7" i="8"/>
  <c r="D7" i="8"/>
  <c r="E7" i="8"/>
  <c r="B8" i="8"/>
  <c r="C8" i="8"/>
  <c r="D8" i="8"/>
  <c r="E8" i="8"/>
  <c r="B9" i="8"/>
  <c r="C9" i="8"/>
  <c r="D9" i="8"/>
  <c r="E9" i="8"/>
  <c r="B10" i="8"/>
  <c r="C10" i="8"/>
  <c r="D10" i="8"/>
  <c r="E10" i="8"/>
  <c r="B11" i="8"/>
  <c r="C11" i="8"/>
  <c r="D11" i="8"/>
  <c r="E11" i="8"/>
  <c r="B12" i="8"/>
  <c r="C12" i="8"/>
  <c r="D12" i="8"/>
  <c r="E12" i="8"/>
  <c r="B13" i="8"/>
  <c r="C13" i="8"/>
  <c r="D13" i="8"/>
  <c r="E13" i="8"/>
  <c r="B14" i="8"/>
  <c r="C14" i="8"/>
  <c r="D14" i="8"/>
  <c r="E14" i="8"/>
  <c r="B15" i="8"/>
  <c r="C15" i="8"/>
  <c r="D15" i="8"/>
  <c r="E15" i="8"/>
  <c r="B16" i="8"/>
  <c r="C16" i="8"/>
  <c r="D16" i="8"/>
  <c r="E16" i="8"/>
  <c r="B17" i="8"/>
  <c r="C17" i="8"/>
  <c r="D17" i="8"/>
  <c r="E17" i="8"/>
  <c r="B18" i="8"/>
  <c r="C18" i="8"/>
  <c r="D18" i="8"/>
  <c r="E18" i="8"/>
  <c r="B19" i="8"/>
  <c r="C19" i="8"/>
  <c r="D19" i="8"/>
  <c r="E19" i="8"/>
  <c r="B20" i="8"/>
  <c r="C20" i="8"/>
  <c r="D20" i="8"/>
  <c r="E20" i="8"/>
  <c r="B21" i="8"/>
  <c r="C21" i="8"/>
  <c r="D21" i="8"/>
  <c r="E21" i="8"/>
  <c r="B22" i="8"/>
  <c r="C22" i="8"/>
  <c r="D22" i="8"/>
  <c r="E22" i="8"/>
  <c r="B23" i="8"/>
  <c r="C23" i="8"/>
  <c r="D23" i="8"/>
  <c r="E23" i="8"/>
  <c r="B24" i="8"/>
  <c r="C24" i="8"/>
  <c r="D24" i="8"/>
  <c r="E24" i="8"/>
  <c r="B25" i="8"/>
  <c r="C25" i="8"/>
  <c r="D25" i="8"/>
  <c r="E25" i="8"/>
  <c r="B26" i="8"/>
  <c r="C26" i="8"/>
  <c r="D26" i="8"/>
  <c r="E26" i="8"/>
  <c r="B27" i="8"/>
  <c r="C27" i="8"/>
  <c r="D27" i="8"/>
  <c r="E27" i="8"/>
  <c r="B28" i="8"/>
  <c r="C28" i="8"/>
  <c r="D28" i="8"/>
  <c r="E28" i="8"/>
  <c r="B29" i="8"/>
  <c r="C29" i="8"/>
  <c r="D29" i="8"/>
  <c r="E29" i="8"/>
  <c r="B30" i="8"/>
  <c r="C30" i="8"/>
  <c r="D30" i="8"/>
  <c r="E30" i="8"/>
  <c r="B31" i="8"/>
  <c r="C31" i="8"/>
  <c r="D31" i="8"/>
  <c r="E31" i="8"/>
  <c r="B32" i="8"/>
  <c r="C32" i="8"/>
  <c r="D32" i="8"/>
  <c r="E32" i="8"/>
  <c r="B33" i="8"/>
  <c r="C33" i="8"/>
  <c r="D33" i="8"/>
  <c r="E33" i="8"/>
  <c r="B34" i="8"/>
  <c r="C34" i="8"/>
  <c r="D34" i="8"/>
  <c r="E34" i="8"/>
  <c r="B35" i="8"/>
  <c r="C35" i="8"/>
  <c r="D35" i="8"/>
  <c r="E35" i="8"/>
  <c r="B36" i="8"/>
  <c r="C36" i="8"/>
  <c r="D36" i="8"/>
  <c r="E36" i="8"/>
  <c r="B37" i="8"/>
  <c r="C37" i="8"/>
  <c r="D37" i="8"/>
  <c r="E37" i="8"/>
  <c r="B38" i="8"/>
  <c r="C38" i="8"/>
  <c r="D38" i="8"/>
  <c r="E38" i="8"/>
  <c r="B39" i="8"/>
  <c r="C39" i="8"/>
  <c r="D39" i="8"/>
  <c r="E39" i="8"/>
  <c r="B40" i="8"/>
  <c r="C40" i="8"/>
  <c r="D40" i="8"/>
  <c r="E40" i="8"/>
  <c r="B41" i="8"/>
  <c r="C41" i="8"/>
  <c r="D41" i="8"/>
  <c r="E41" i="8"/>
  <c r="B42" i="8"/>
  <c r="C42" i="8"/>
  <c r="D42" i="8"/>
  <c r="E42" i="8"/>
  <c r="B43" i="8"/>
  <c r="C43" i="8"/>
  <c r="D43" i="8"/>
  <c r="E43" i="8"/>
  <c r="B44" i="8"/>
  <c r="C44" i="8"/>
  <c r="D44" i="8"/>
  <c r="E44" i="8"/>
  <c r="B45" i="8"/>
  <c r="C45" i="8"/>
  <c r="D45" i="8"/>
  <c r="E45" i="8"/>
  <c r="B46" i="8"/>
  <c r="C46" i="8"/>
  <c r="D46" i="8"/>
  <c r="E46" i="8"/>
  <c r="B47" i="8"/>
  <c r="C47" i="8"/>
  <c r="D47" i="8"/>
  <c r="E47" i="8"/>
  <c r="B48" i="8"/>
  <c r="C48" i="8"/>
  <c r="D48" i="8"/>
  <c r="E48" i="8"/>
  <c r="B49" i="8"/>
  <c r="C49" i="8"/>
  <c r="D49" i="8"/>
  <c r="E49" i="8"/>
  <c r="B50" i="8"/>
  <c r="C50" i="8"/>
  <c r="D50" i="8"/>
  <c r="E50" i="8"/>
  <c r="B51" i="8"/>
  <c r="C51" i="8"/>
  <c r="D51" i="8"/>
  <c r="E51" i="8"/>
  <c r="B52" i="8"/>
  <c r="C52" i="8"/>
  <c r="D52" i="8"/>
  <c r="E52" i="8"/>
  <c r="B53" i="8"/>
  <c r="C53" i="8"/>
  <c r="D53" i="8"/>
  <c r="E53" i="8"/>
  <c r="B54" i="8"/>
  <c r="C54" i="8"/>
  <c r="D54" i="8"/>
  <c r="E54" i="8"/>
  <c r="B55" i="8"/>
  <c r="C55" i="8"/>
  <c r="D55" i="8"/>
  <c r="E55" i="8"/>
  <c r="B56" i="8"/>
  <c r="C56" i="8"/>
  <c r="D56" i="8"/>
  <c r="E56" i="8"/>
  <c r="B57" i="8"/>
  <c r="C57" i="8"/>
  <c r="D57" i="8"/>
  <c r="E57" i="8"/>
  <c r="B58" i="8"/>
  <c r="C58" i="8"/>
  <c r="D58" i="8"/>
  <c r="E58" i="8"/>
  <c r="B59" i="8"/>
  <c r="C59" i="8"/>
  <c r="D59" i="8"/>
  <c r="E59" i="8"/>
  <c r="B60" i="8"/>
  <c r="C60" i="8"/>
  <c r="D60" i="8"/>
  <c r="E60" i="8"/>
  <c r="B61" i="8"/>
  <c r="C61" i="8"/>
  <c r="D61" i="8"/>
  <c r="E61" i="8"/>
  <c r="B62" i="8"/>
  <c r="C62" i="8"/>
  <c r="D62" i="8"/>
  <c r="E62" i="8"/>
  <c r="B63" i="8"/>
  <c r="C63" i="8"/>
  <c r="D63" i="8"/>
  <c r="E63" i="8"/>
  <c r="B64" i="8"/>
  <c r="C64" i="8"/>
  <c r="D64" i="8"/>
  <c r="E64" i="8"/>
  <c r="B65" i="8"/>
  <c r="C65" i="8"/>
  <c r="D65" i="8"/>
  <c r="E65" i="8"/>
  <c r="B66" i="8"/>
  <c r="C66" i="8"/>
  <c r="D66" i="8"/>
  <c r="E66" i="8"/>
  <c r="B67" i="8"/>
  <c r="C67" i="8"/>
  <c r="D67" i="8"/>
  <c r="E67" i="8"/>
  <c r="B68" i="8"/>
  <c r="C68" i="8"/>
  <c r="D68" i="8"/>
  <c r="E68" i="8"/>
  <c r="B69" i="8"/>
  <c r="C69" i="8"/>
  <c r="D69" i="8"/>
  <c r="E69" i="8"/>
  <c r="B70" i="8"/>
  <c r="C70" i="8"/>
  <c r="D70" i="8"/>
  <c r="E70" i="8"/>
  <c r="B71" i="8"/>
  <c r="C71" i="8"/>
  <c r="D71" i="8"/>
  <c r="E71" i="8"/>
  <c r="B72" i="8"/>
  <c r="C72" i="8"/>
  <c r="D72" i="8"/>
  <c r="E72" i="8"/>
  <c r="B73" i="8"/>
  <c r="C73" i="8"/>
  <c r="D73" i="8"/>
  <c r="E73" i="8"/>
  <c r="B74" i="8"/>
  <c r="C74" i="8"/>
  <c r="D74" i="8"/>
  <c r="E74" i="8"/>
  <c r="B75" i="8"/>
  <c r="C75" i="8"/>
  <c r="D75" i="8"/>
  <c r="E75" i="8"/>
  <c r="B76" i="8"/>
  <c r="C76" i="8"/>
  <c r="D76" i="8"/>
  <c r="E76" i="8"/>
  <c r="B77" i="8"/>
  <c r="C77" i="8"/>
  <c r="D77" i="8"/>
  <c r="E77" i="8"/>
  <c r="B78" i="8"/>
  <c r="C78" i="8"/>
  <c r="D78" i="8"/>
  <c r="E78" i="8"/>
  <c r="B79" i="8"/>
  <c r="C79" i="8"/>
  <c r="D79" i="8"/>
  <c r="E79" i="8"/>
  <c r="B80" i="8"/>
  <c r="C80" i="8"/>
  <c r="D80" i="8"/>
  <c r="E80" i="8"/>
  <c r="B81" i="8"/>
  <c r="C81" i="8"/>
  <c r="D81" i="8"/>
  <c r="E81" i="8"/>
  <c r="B82" i="8"/>
  <c r="C82" i="8"/>
  <c r="D82" i="8"/>
  <c r="E82" i="8"/>
  <c r="B83" i="8"/>
  <c r="C83" i="8"/>
  <c r="D83" i="8"/>
  <c r="E83" i="8"/>
  <c r="B84" i="8"/>
  <c r="C84" i="8"/>
  <c r="D84" i="8"/>
  <c r="E84" i="8"/>
  <c r="B85" i="8"/>
  <c r="C85" i="8"/>
  <c r="D85" i="8"/>
  <c r="E85" i="8"/>
  <c r="B86" i="8"/>
  <c r="C86" i="8"/>
  <c r="D86" i="8"/>
  <c r="E86" i="8"/>
  <c r="B87" i="8"/>
  <c r="C87" i="8"/>
  <c r="D87" i="8"/>
  <c r="E87" i="8"/>
  <c r="B88" i="8"/>
  <c r="C88" i="8"/>
  <c r="D88" i="8"/>
  <c r="E88" i="8"/>
  <c r="B89" i="8"/>
  <c r="C89" i="8"/>
  <c r="D89" i="8"/>
  <c r="E89" i="8"/>
  <c r="B90" i="8"/>
  <c r="C90" i="8"/>
  <c r="D90" i="8"/>
  <c r="E90" i="8"/>
  <c r="B91" i="8"/>
  <c r="C91" i="8"/>
  <c r="D91" i="8"/>
  <c r="E91" i="8"/>
  <c r="B92" i="8"/>
  <c r="C92" i="8"/>
  <c r="D92" i="8"/>
  <c r="E92" i="8"/>
  <c r="B93" i="8"/>
  <c r="C93" i="8"/>
  <c r="D93" i="8"/>
  <c r="E93" i="8"/>
  <c r="B94" i="8"/>
  <c r="C94" i="8"/>
  <c r="D94" i="8"/>
  <c r="E94" i="8"/>
  <c r="B95" i="8"/>
  <c r="C95" i="8"/>
  <c r="D95" i="8"/>
  <c r="E95" i="8"/>
  <c r="B96" i="8"/>
  <c r="C96" i="8"/>
  <c r="D96" i="8"/>
  <c r="E96" i="8"/>
  <c r="B97" i="8"/>
  <c r="C97" i="8"/>
  <c r="D97" i="8"/>
  <c r="E97" i="8"/>
  <c r="B98" i="8"/>
  <c r="C98" i="8"/>
  <c r="D98" i="8"/>
  <c r="E98" i="8"/>
  <c r="B99" i="8"/>
  <c r="C99" i="8"/>
  <c r="D99" i="8"/>
  <c r="E99" i="8"/>
  <c r="B100" i="8"/>
  <c r="C100" i="8"/>
  <c r="D100" i="8"/>
  <c r="E100" i="8"/>
  <c r="B101" i="8"/>
  <c r="C101" i="8"/>
  <c r="D101" i="8"/>
  <c r="E101" i="8"/>
  <c r="B102" i="8"/>
  <c r="C102" i="8"/>
  <c r="D102" i="8"/>
  <c r="E102" i="8"/>
  <c r="B103" i="8"/>
  <c r="C103" i="8"/>
  <c r="D103" i="8"/>
  <c r="E103" i="8"/>
  <c r="B104" i="8"/>
  <c r="C104" i="8"/>
  <c r="D104" i="8"/>
  <c r="E104" i="8"/>
  <c r="B105" i="8"/>
  <c r="C105" i="8"/>
  <c r="D105" i="8"/>
  <c r="E105" i="8"/>
  <c r="B106" i="8"/>
  <c r="C106" i="8"/>
  <c r="D106" i="8"/>
  <c r="E106" i="8"/>
  <c r="B107" i="8"/>
  <c r="C107" i="8"/>
  <c r="D107" i="8"/>
  <c r="E107" i="8"/>
  <c r="B108" i="8"/>
  <c r="C108" i="8"/>
  <c r="D108" i="8"/>
  <c r="E108" i="8"/>
  <c r="B109" i="8"/>
  <c r="C109" i="8"/>
  <c r="D109" i="8"/>
  <c r="E109" i="8"/>
  <c r="B110" i="8"/>
  <c r="C110" i="8"/>
  <c r="D110" i="8"/>
  <c r="E110" i="8"/>
  <c r="B111" i="8"/>
  <c r="C111" i="8"/>
  <c r="D111" i="8"/>
  <c r="E111" i="8"/>
  <c r="B112" i="8"/>
  <c r="C112" i="8"/>
  <c r="D112" i="8"/>
  <c r="E112" i="8"/>
  <c r="B113" i="8"/>
  <c r="C113" i="8"/>
  <c r="D113" i="8"/>
  <c r="E113" i="8"/>
  <c r="B114" i="8"/>
  <c r="C114" i="8"/>
  <c r="D114" i="8"/>
  <c r="E114" i="8"/>
  <c r="B115" i="8"/>
  <c r="C115" i="8"/>
  <c r="D115" i="8"/>
  <c r="E115" i="8"/>
  <c r="B116" i="8"/>
  <c r="C116" i="8"/>
  <c r="D116" i="8"/>
  <c r="E116" i="8"/>
  <c r="B117" i="8"/>
  <c r="C117" i="8"/>
  <c r="D117" i="8"/>
  <c r="E117" i="8"/>
  <c r="B118" i="8"/>
  <c r="C118" i="8"/>
  <c r="D118" i="8"/>
  <c r="E118" i="8"/>
  <c r="B119" i="8"/>
  <c r="C119" i="8"/>
  <c r="D119" i="8"/>
  <c r="E119" i="8"/>
  <c r="B120" i="8"/>
  <c r="C120" i="8"/>
  <c r="D120" i="8"/>
  <c r="E120" i="8"/>
  <c r="B121" i="8"/>
  <c r="C121" i="8"/>
  <c r="D121" i="8"/>
  <c r="E121" i="8"/>
  <c r="B122" i="8"/>
  <c r="C122" i="8"/>
  <c r="D122" i="8"/>
  <c r="E122" i="8"/>
  <c r="B123" i="8"/>
  <c r="C123" i="8"/>
  <c r="D123" i="8"/>
  <c r="E123" i="8"/>
  <c r="B124" i="8"/>
  <c r="C124" i="8"/>
  <c r="D124" i="8"/>
  <c r="E124" i="8"/>
  <c r="B125" i="8"/>
  <c r="C125" i="8"/>
  <c r="D125" i="8"/>
  <c r="E125" i="8"/>
  <c r="B126" i="8"/>
  <c r="C126" i="8"/>
  <c r="D126" i="8"/>
  <c r="E126" i="8"/>
  <c r="B127" i="8"/>
  <c r="C127" i="8"/>
  <c r="D127" i="8"/>
  <c r="E127" i="8"/>
  <c r="B128" i="8"/>
  <c r="C128" i="8"/>
  <c r="D128" i="8"/>
  <c r="E128" i="8"/>
  <c r="B129" i="8"/>
  <c r="C129" i="8"/>
  <c r="D129" i="8"/>
  <c r="E129" i="8"/>
  <c r="B130" i="8"/>
  <c r="C130" i="8"/>
  <c r="D130" i="8"/>
  <c r="E130" i="8"/>
  <c r="B131" i="8"/>
  <c r="C131" i="8"/>
  <c r="D131" i="8"/>
  <c r="E131" i="8"/>
  <c r="B132" i="8"/>
  <c r="C132" i="8"/>
  <c r="D132" i="8"/>
  <c r="E132" i="8"/>
  <c r="B133" i="8"/>
  <c r="C133" i="8"/>
  <c r="D133" i="8"/>
  <c r="E133" i="8"/>
  <c r="B134" i="8"/>
  <c r="C134" i="8"/>
  <c r="D134" i="8"/>
  <c r="E134" i="8"/>
  <c r="B135" i="8"/>
  <c r="C135" i="8"/>
  <c r="D135" i="8"/>
  <c r="E135" i="8"/>
  <c r="B136" i="8"/>
  <c r="C136" i="8"/>
  <c r="D136" i="8"/>
  <c r="E136" i="8"/>
  <c r="B137" i="8"/>
  <c r="C137" i="8"/>
  <c r="D137" i="8"/>
  <c r="E137" i="8"/>
  <c r="B138" i="8"/>
  <c r="C138" i="8"/>
  <c r="D138" i="8"/>
  <c r="E138" i="8"/>
  <c r="B139" i="8"/>
  <c r="C139" i="8"/>
  <c r="D139" i="8"/>
  <c r="E139" i="8"/>
  <c r="B140" i="8"/>
  <c r="C140" i="8"/>
  <c r="D140" i="8"/>
  <c r="E140" i="8"/>
  <c r="B141" i="8"/>
  <c r="C141" i="8"/>
  <c r="D141" i="8"/>
  <c r="E141" i="8"/>
  <c r="B142" i="8"/>
  <c r="C142" i="8"/>
  <c r="D142" i="8"/>
  <c r="E142" i="8"/>
  <c r="B143" i="8"/>
  <c r="C143" i="8"/>
  <c r="D143" i="8"/>
  <c r="E143" i="8"/>
  <c r="B144" i="8"/>
  <c r="C144" i="8"/>
  <c r="D144" i="8"/>
  <c r="E144" i="8"/>
  <c r="B145" i="8"/>
  <c r="C145" i="8"/>
  <c r="D145" i="8"/>
  <c r="E145" i="8"/>
  <c r="B146" i="8"/>
  <c r="C146" i="8"/>
  <c r="D146" i="8"/>
  <c r="E146" i="8"/>
  <c r="B147" i="8"/>
  <c r="C147" i="8"/>
  <c r="D147" i="8"/>
  <c r="E147" i="8"/>
  <c r="B148" i="8"/>
  <c r="C148" i="8"/>
  <c r="D148" i="8"/>
  <c r="E148" i="8"/>
  <c r="B149" i="8"/>
  <c r="C149" i="8"/>
  <c r="D149" i="8"/>
  <c r="E149" i="8"/>
  <c r="B150" i="8"/>
  <c r="C150" i="8"/>
  <c r="D150" i="8"/>
  <c r="E150" i="8"/>
  <c r="B151" i="8"/>
  <c r="C151" i="8"/>
  <c r="D151" i="8"/>
  <c r="E151" i="8"/>
  <c r="B152" i="8"/>
  <c r="C152" i="8"/>
  <c r="D152" i="8"/>
  <c r="E152" i="8"/>
  <c r="B153" i="8"/>
  <c r="C153" i="8"/>
  <c r="D153" i="8"/>
  <c r="E153" i="8"/>
  <c r="B154" i="8"/>
  <c r="C154" i="8"/>
  <c r="D154" i="8"/>
  <c r="E154" i="8"/>
  <c r="B155" i="8"/>
  <c r="C155" i="8"/>
  <c r="D155" i="8"/>
  <c r="E155" i="8"/>
  <c r="B156" i="8"/>
  <c r="C156" i="8"/>
  <c r="D156" i="8"/>
  <c r="E156" i="8"/>
  <c r="B157" i="8"/>
  <c r="C157" i="8"/>
  <c r="D157" i="8"/>
  <c r="E157" i="8"/>
  <c r="B158" i="8"/>
  <c r="C158" i="8"/>
  <c r="D158" i="8"/>
  <c r="E158" i="8"/>
  <c r="B159" i="8"/>
  <c r="C159" i="8"/>
  <c r="D159" i="8"/>
  <c r="E159" i="8"/>
  <c r="B160" i="8"/>
  <c r="C160" i="8"/>
  <c r="D160" i="8"/>
  <c r="E160" i="8"/>
  <c r="B161" i="8"/>
  <c r="C161" i="8"/>
  <c r="D161" i="8"/>
  <c r="E161" i="8"/>
  <c r="B162" i="8"/>
  <c r="C162" i="8"/>
  <c r="D162" i="8"/>
  <c r="E162" i="8"/>
  <c r="B163" i="8"/>
  <c r="C163" i="8"/>
  <c r="D163" i="8"/>
  <c r="E163" i="8"/>
  <c r="B164" i="8"/>
  <c r="C164" i="8"/>
  <c r="D164" i="8"/>
  <c r="E164" i="8"/>
  <c r="B165" i="8"/>
  <c r="C165" i="8"/>
  <c r="D165" i="8"/>
  <c r="E165" i="8"/>
  <c r="B166" i="8"/>
  <c r="C166" i="8"/>
  <c r="D166" i="8"/>
  <c r="E166" i="8"/>
  <c r="B167" i="8"/>
  <c r="C167" i="8"/>
  <c r="D167" i="8"/>
  <c r="E167" i="8"/>
  <c r="B168" i="8"/>
  <c r="C168" i="8"/>
  <c r="D168" i="8"/>
  <c r="E168" i="8"/>
  <c r="B169" i="8"/>
  <c r="C169" i="8"/>
  <c r="D169" i="8"/>
  <c r="E169" i="8"/>
  <c r="B170" i="8"/>
  <c r="C170" i="8"/>
  <c r="D170" i="8"/>
  <c r="E170" i="8"/>
  <c r="B171" i="8"/>
  <c r="C171" i="8"/>
  <c r="D171" i="8"/>
  <c r="E171" i="8"/>
  <c r="B172" i="8"/>
  <c r="C172" i="8"/>
  <c r="D172" i="8"/>
  <c r="E172" i="8"/>
  <c r="B173" i="8"/>
  <c r="C173" i="8"/>
  <c r="D173" i="8"/>
  <c r="E173" i="8"/>
  <c r="B174" i="8"/>
  <c r="C174" i="8"/>
  <c r="D174" i="8"/>
  <c r="E174" i="8"/>
  <c r="B175" i="8"/>
  <c r="C175" i="8"/>
  <c r="D175" i="8"/>
  <c r="E175" i="8"/>
  <c r="B176" i="8"/>
  <c r="C176" i="8"/>
  <c r="D176" i="8"/>
  <c r="E176" i="8"/>
  <c r="B177" i="8"/>
  <c r="C177" i="8"/>
  <c r="D177" i="8"/>
  <c r="E177" i="8"/>
  <c r="B178" i="8"/>
  <c r="C178" i="8"/>
  <c r="D178" i="8"/>
  <c r="E178" i="8"/>
  <c r="B179" i="8"/>
  <c r="C179" i="8"/>
  <c r="D179" i="8"/>
  <c r="E179" i="8"/>
  <c r="B180" i="8"/>
  <c r="C180" i="8"/>
  <c r="D180" i="8"/>
  <c r="E180" i="8"/>
  <c r="B181" i="8"/>
  <c r="C181" i="8"/>
  <c r="D181" i="8"/>
  <c r="E181" i="8"/>
  <c r="B182" i="8"/>
  <c r="C182" i="8"/>
  <c r="D182" i="8"/>
  <c r="E182" i="8"/>
  <c r="B183" i="8"/>
  <c r="C183" i="8"/>
  <c r="D183" i="8"/>
  <c r="E183" i="8"/>
  <c r="B184" i="8"/>
  <c r="C184" i="8"/>
  <c r="D184" i="8"/>
  <c r="E184" i="8"/>
  <c r="B185" i="8"/>
  <c r="C185" i="8"/>
  <c r="D185" i="8"/>
  <c r="E185" i="8"/>
  <c r="B186" i="8"/>
  <c r="C186" i="8"/>
  <c r="D186" i="8"/>
  <c r="E186" i="8"/>
  <c r="B187" i="8"/>
  <c r="C187" i="8"/>
  <c r="D187" i="8"/>
  <c r="E187" i="8"/>
  <c r="B188" i="8"/>
  <c r="C188" i="8"/>
  <c r="D188" i="8"/>
  <c r="E188" i="8"/>
  <c r="B189" i="8"/>
  <c r="C189" i="8"/>
  <c r="D189" i="8"/>
  <c r="E189" i="8"/>
  <c r="B190" i="8"/>
  <c r="C190" i="8"/>
  <c r="D190" i="8"/>
  <c r="E190" i="8"/>
  <c r="B191" i="8"/>
  <c r="C191" i="8"/>
  <c r="D191" i="8"/>
  <c r="E191" i="8"/>
  <c r="B192" i="8"/>
  <c r="C192" i="8"/>
  <c r="D192" i="8"/>
  <c r="E192" i="8"/>
  <c r="B193" i="8"/>
  <c r="C193" i="8"/>
  <c r="D193" i="8"/>
  <c r="E193" i="8"/>
  <c r="B194" i="8"/>
  <c r="C194" i="8"/>
  <c r="D194" i="8"/>
  <c r="E194" i="8"/>
  <c r="B195" i="8"/>
  <c r="C195" i="8"/>
  <c r="D195" i="8"/>
  <c r="E195" i="8"/>
  <c r="B196" i="8"/>
  <c r="C196" i="8"/>
  <c r="D196" i="8"/>
  <c r="E196" i="8"/>
  <c r="B197" i="8"/>
  <c r="C197" i="8"/>
  <c r="D197" i="8"/>
  <c r="E197" i="8"/>
  <c r="B198" i="8"/>
  <c r="C198" i="8"/>
  <c r="D198" i="8"/>
  <c r="E198" i="8"/>
  <c r="B199" i="8"/>
  <c r="C199" i="8"/>
  <c r="D199" i="8"/>
  <c r="E199" i="8"/>
  <c r="B200" i="8"/>
  <c r="C200" i="8"/>
  <c r="D200" i="8"/>
  <c r="E200" i="8"/>
  <c r="B201" i="8"/>
  <c r="C201" i="8"/>
  <c r="D201" i="8"/>
  <c r="E201" i="8"/>
  <c r="B202" i="8"/>
  <c r="C202" i="8"/>
  <c r="D202" i="8"/>
  <c r="E202" i="8"/>
  <c r="B203" i="8"/>
  <c r="C203" i="8"/>
  <c r="D203" i="8"/>
  <c r="E203" i="8"/>
  <c r="B204" i="8"/>
  <c r="C204" i="8"/>
  <c r="D204" i="8"/>
  <c r="E204" i="8"/>
  <c r="B205" i="8"/>
  <c r="C205" i="8"/>
  <c r="D205" i="8"/>
  <c r="E205" i="8"/>
  <c r="B206" i="8"/>
  <c r="C206" i="8"/>
  <c r="D206" i="8"/>
  <c r="E206" i="8"/>
  <c r="B207" i="8"/>
  <c r="C207" i="8"/>
  <c r="D207" i="8"/>
  <c r="E207" i="8"/>
  <c r="B208" i="8"/>
  <c r="C208" i="8"/>
  <c r="D208" i="8"/>
  <c r="E208" i="8"/>
  <c r="B209" i="8"/>
  <c r="C209" i="8"/>
  <c r="D209" i="8"/>
  <c r="E209" i="8"/>
  <c r="B210" i="8"/>
  <c r="C210" i="8"/>
  <c r="D210" i="8"/>
  <c r="E210" i="8"/>
  <c r="B211" i="8"/>
  <c r="C211" i="8"/>
  <c r="D211" i="8"/>
  <c r="E211" i="8"/>
  <c r="B212" i="8"/>
  <c r="C212" i="8"/>
  <c r="D212" i="8"/>
  <c r="E212" i="8"/>
  <c r="B213" i="8"/>
  <c r="C213" i="8"/>
  <c r="D213" i="8"/>
  <c r="E213" i="8"/>
  <c r="B214" i="8"/>
  <c r="C214" i="8"/>
  <c r="D214" i="8"/>
  <c r="E214" i="8"/>
  <c r="B215" i="8"/>
  <c r="C215" i="8"/>
  <c r="D215" i="8"/>
  <c r="E215" i="8"/>
  <c r="B216" i="8"/>
  <c r="C216" i="8"/>
  <c r="D216" i="8"/>
  <c r="E216" i="8"/>
  <c r="B217" i="8"/>
  <c r="C217" i="8"/>
  <c r="D217" i="8"/>
  <c r="E217" i="8"/>
  <c r="B218" i="8"/>
  <c r="C218" i="8"/>
  <c r="D218" i="8"/>
  <c r="E218" i="8"/>
  <c r="B219" i="8"/>
  <c r="C219" i="8"/>
  <c r="D219" i="8"/>
  <c r="E219" i="8"/>
  <c r="B220" i="8"/>
  <c r="C220" i="8"/>
  <c r="D220" i="8"/>
  <c r="E220" i="8"/>
  <c r="B221" i="8"/>
  <c r="C221" i="8"/>
  <c r="D221" i="8"/>
  <c r="E221" i="8"/>
  <c r="B222" i="8"/>
  <c r="C222" i="8"/>
  <c r="D222" i="8"/>
  <c r="E222" i="8"/>
  <c r="B223" i="8"/>
  <c r="C223" i="8"/>
  <c r="D223" i="8"/>
  <c r="E223" i="8"/>
  <c r="B224" i="8"/>
  <c r="C224" i="8"/>
  <c r="D224" i="8"/>
  <c r="E224" i="8"/>
  <c r="B225" i="8"/>
  <c r="C225" i="8"/>
  <c r="D225" i="8"/>
  <c r="E225" i="8"/>
  <c r="B226" i="8"/>
  <c r="C226" i="8"/>
  <c r="D226" i="8"/>
  <c r="E226" i="8"/>
  <c r="B227" i="8"/>
  <c r="C227" i="8"/>
  <c r="D227" i="8"/>
  <c r="E227" i="8"/>
  <c r="B228" i="8"/>
  <c r="C228" i="8"/>
  <c r="D228" i="8"/>
  <c r="E228" i="8"/>
  <c r="B229" i="8"/>
  <c r="C229" i="8"/>
  <c r="D229" i="8"/>
  <c r="E229" i="8"/>
  <c r="B230" i="8"/>
  <c r="C230" i="8"/>
  <c r="D230" i="8"/>
  <c r="E230" i="8"/>
  <c r="B231" i="8"/>
  <c r="C231" i="8"/>
  <c r="D231" i="8"/>
  <c r="E231" i="8"/>
  <c r="B232" i="8"/>
  <c r="C232" i="8"/>
  <c r="D232" i="8"/>
  <c r="E232" i="8"/>
  <c r="B233" i="8"/>
  <c r="C233" i="8"/>
  <c r="D233" i="8"/>
  <c r="E233" i="8"/>
  <c r="B234" i="8"/>
  <c r="C234" i="8"/>
  <c r="D234" i="8"/>
  <c r="E234" i="8"/>
  <c r="B235" i="8"/>
  <c r="C235" i="8"/>
  <c r="D235" i="8"/>
  <c r="E235" i="8"/>
  <c r="B236" i="8"/>
  <c r="C236" i="8"/>
  <c r="D236" i="8"/>
  <c r="E236" i="8"/>
  <c r="B237" i="8"/>
  <c r="C237" i="8"/>
  <c r="D237" i="8"/>
  <c r="E237" i="8"/>
  <c r="B238" i="8"/>
  <c r="C238" i="8"/>
  <c r="D238" i="8"/>
  <c r="E238" i="8"/>
  <c r="B239" i="8"/>
  <c r="C239" i="8"/>
  <c r="D239" i="8"/>
  <c r="E239" i="8"/>
  <c r="B240" i="8"/>
  <c r="C240" i="8"/>
  <c r="D240" i="8"/>
  <c r="E240" i="8"/>
  <c r="B241" i="8"/>
  <c r="C241" i="8"/>
  <c r="D241" i="8"/>
  <c r="E241" i="8"/>
  <c r="B242" i="8"/>
  <c r="C242" i="8"/>
  <c r="D242" i="8"/>
  <c r="E242" i="8"/>
  <c r="B243" i="8"/>
  <c r="C243" i="8"/>
  <c r="D243" i="8"/>
  <c r="E243" i="8"/>
  <c r="B244" i="8"/>
  <c r="C244" i="8"/>
  <c r="D244" i="8"/>
  <c r="E244" i="8"/>
  <c r="B245" i="8"/>
  <c r="C245" i="8"/>
  <c r="D245" i="8"/>
  <c r="E245" i="8"/>
  <c r="B246" i="8"/>
  <c r="C246" i="8"/>
  <c r="D246" i="8"/>
  <c r="E246" i="8"/>
  <c r="B247" i="8"/>
  <c r="C247" i="8"/>
  <c r="D247" i="8"/>
  <c r="E247" i="8"/>
  <c r="B248" i="8"/>
  <c r="C248" i="8"/>
  <c r="D248" i="8"/>
  <c r="E248" i="8"/>
  <c r="B249" i="8"/>
  <c r="C249" i="8"/>
  <c r="D249" i="8"/>
  <c r="E249" i="8"/>
  <c r="B250" i="8"/>
  <c r="C250" i="8"/>
  <c r="D250" i="8"/>
  <c r="E250" i="8"/>
  <c r="B251" i="8"/>
  <c r="C251" i="8"/>
  <c r="D251" i="8"/>
  <c r="E251" i="8"/>
  <c r="B252" i="8"/>
  <c r="C252" i="8"/>
  <c r="D252" i="8"/>
  <c r="E252" i="8"/>
  <c r="B253" i="8"/>
  <c r="C253" i="8"/>
  <c r="D253" i="8"/>
  <c r="E253" i="8"/>
  <c r="B254" i="8"/>
  <c r="C254" i="8"/>
  <c r="D254" i="8"/>
  <c r="E254" i="8"/>
  <c r="B255" i="8"/>
  <c r="C255" i="8"/>
  <c r="D255" i="8"/>
  <c r="E255" i="8"/>
  <c r="B256" i="8"/>
  <c r="C256" i="8"/>
  <c r="D256" i="8"/>
  <c r="E256" i="8"/>
  <c r="B257" i="8"/>
  <c r="C257" i="8"/>
  <c r="D257" i="8"/>
  <c r="E257" i="8"/>
  <c r="B258" i="8"/>
  <c r="C258" i="8"/>
  <c r="D258" i="8"/>
  <c r="E258" i="8"/>
  <c r="B259" i="8"/>
  <c r="C259" i="8"/>
  <c r="D259" i="8"/>
  <c r="E259" i="8"/>
  <c r="B260" i="8"/>
  <c r="C260" i="8"/>
  <c r="D260" i="8"/>
  <c r="E260" i="8"/>
  <c r="B261" i="8"/>
  <c r="C261" i="8"/>
  <c r="D261" i="8"/>
  <c r="E261" i="8"/>
  <c r="B262" i="8"/>
  <c r="C262" i="8"/>
  <c r="D262" i="8"/>
  <c r="E262" i="8"/>
  <c r="B263" i="8"/>
  <c r="C263" i="8"/>
  <c r="D263" i="8"/>
  <c r="E263" i="8"/>
  <c r="B264" i="8"/>
  <c r="C264" i="8"/>
  <c r="D264" i="8"/>
  <c r="E264" i="8"/>
  <c r="B265" i="8"/>
  <c r="C265" i="8"/>
  <c r="D265" i="8"/>
  <c r="E265" i="8"/>
  <c r="B266" i="8"/>
  <c r="C266" i="8"/>
  <c r="D266" i="8"/>
  <c r="E266" i="8"/>
  <c r="B267" i="8"/>
  <c r="C267" i="8"/>
  <c r="D267" i="8"/>
  <c r="E267" i="8"/>
  <c r="B268" i="8"/>
  <c r="C268" i="8"/>
  <c r="D268" i="8"/>
  <c r="E268" i="8"/>
  <c r="B269" i="8"/>
  <c r="C269" i="8"/>
  <c r="D269" i="8"/>
  <c r="E269" i="8"/>
  <c r="B270" i="8"/>
  <c r="C270" i="8"/>
  <c r="D270" i="8"/>
  <c r="E270" i="8"/>
  <c r="B271" i="8"/>
  <c r="C271" i="8"/>
  <c r="D271" i="8"/>
  <c r="E271" i="8"/>
  <c r="B272" i="8"/>
  <c r="C272" i="8"/>
  <c r="D272" i="8"/>
  <c r="E272" i="8"/>
  <c r="B273" i="8"/>
  <c r="C273" i="8"/>
  <c r="D273" i="8"/>
  <c r="E273" i="8"/>
  <c r="B274" i="8"/>
  <c r="C274" i="8"/>
  <c r="D274" i="8"/>
  <c r="E274" i="8"/>
  <c r="B275" i="8"/>
  <c r="C275" i="8"/>
  <c r="D275" i="8"/>
  <c r="E275" i="8"/>
  <c r="B276" i="8"/>
  <c r="C276" i="8"/>
  <c r="D276" i="8"/>
  <c r="E276" i="8"/>
  <c r="B277" i="8"/>
  <c r="C277" i="8"/>
  <c r="D277" i="8"/>
  <c r="E277" i="8"/>
  <c r="B278" i="8"/>
  <c r="C278" i="8"/>
  <c r="D278" i="8"/>
  <c r="E278" i="8"/>
  <c r="B279" i="8"/>
  <c r="C279" i="8"/>
  <c r="D279" i="8"/>
  <c r="E279" i="8"/>
  <c r="B280" i="8"/>
  <c r="C280" i="8"/>
  <c r="D280" i="8"/>
  <c r="E280" i="8"/>
  <c r="B281" i="8"/>
  <c r="C281" i="8"/>
  <c r="D281" i="8"/>
  <c r="E281" i="8"/>
  <c r="B282" i="8"/>
  <c r="C282" i="8"/>
  <c r="D282" i="8"/>
  <c r="E282" i="8"/>
  <c r="B283" i="8"/>
  <c r="C283" i="8"/>
  <c r="D283" i="8"/>
  <c r="E283" i="8"/>
  <c r="B284" i="8"/>
  <c r="C284" i="8"/>
  <c r="D284" i="8"/>
  <c r="E284" i="8"/>
  <c r="B285" i="8"/>
  <c r="C285" i="8"/>
  <c r="D285" i="8"/>
  <c r="E285" i="8"/>
  <c r="B286" i="8"/>
  <c r="C286" i="8"/>
  <c r="D286" i="8"/>
  <c r="E286" i="8"/>
  <c r="B287" i="8"/>
  <c r="C287" i="8"/>
  <c r="D287" i="8"/>
  <c r="E287" i="8"/>
  <c r="B288" i="8"/>
  <c r="C288" i="8"/>
  <c r="D288" i="8"/>
  <c r="E288" i="8"/>
  <c r="B289" i="8"/>
  <c r="C289" i="8"/>
  <c r="D289" i="8"/>
  <c r="E289" i="8"/>
  <c r="B290" i="8"/>
  <c r="C290" i="8"/>
  <c r="D290" i="8"/>
  <c r="E290" i="8"/>
  <c r="B291" i="8"/>
  <c r="C291" i="8"/>
  <c r="D291" i="8"/>
  <c r="E291" i="8"/>
  <c r="B292" i="8"/>
  <c r="C292" i="8"/>
  <c r="D292" i="8"/>
  <c r="E292" i="8"/>
  <c r="B293" i="8"/>
  <c r="C293" i="8"/>
  <c r="D293" i="8"/>
  <c r="E293" i="8"/>
  <c r="B294" i="8"/>
  <c r="C294" i="8"/>
  <c r="D294" i="8"/>
  <c r="E294" i="8"/>
  <c r="B295" i="8"/>
  <c r="C295" i="8"/>
  <c r="D295" i="8"/>
  <c r="E295" i="8"/>
  <c r="B296" i="8"/>
  <c r="C296" i="8"/>
  <c r="D296" i="8"/>
  <c r="E296" i="8"/>
  <c r="B297" i="8"/>
  <c r="C297" i="8"/>
  <c r="D297" i="8"/>
  <c r="E297" i="8"/>
  <c r="B298" i="8"/>
  <c r="C298" i="8"/>
  <c r="D298" i="8"/>
  <c r="E298" i="8"/>
  <c r="B299" i="8"/>
  <c r="C299" i="8"/>
  <c r="D299" i="8"/>
  <c r="E299" i="8"/>
  <c r="B300" i="8"/>
  <c r="C300" i="8"/>
  <c r="D300" i="8"/>
  <c r="E300" i="8"/>
  <c r="B301" i="8"/>
  <c r="C301" i="8"/>
  <c r="D301" i="8"/>
  <c r="E301" i="8"/>
  <c r="B302" i="8"/>
  <c r="C302" i="8"/>
  <c r="D302" i="8"/>
  <c r="E302" i="8"/>
  <c r="B303" i="8"/>
  <c r="C303" i="8"/>
  <c r="D303" i="8"/>
  <c r="E303" i="8"/>
  <c r="B304" i="8"/>
  <c r="C304" i="8"/>
  <c r="D304" i="8"/>
  <c r="E304" i="8"/>
  <c r="B305" i="8"/>
  <c r="C305" i="8"/>
  <c r="D305" i="8"/>
  <c r="E305" i="8"/>
  <c r="B306" i="8"/>
  <c r="C306" i="8"/>
  <c r="D306" i="8"/>
  <c r="E306" i="8"/>
  <c r="B307" i="8"/>
  <c r="C307" i="8"/>
  <c r="D307" i="8"/>
  <c r="E307" i="8"/>
  <c r="B308" i="8"/>
  <c r="C308" i="8"/>
  <c r="D308" i="8"/>
  <c r="E308" i="8"/>
  <c r="B309" i="8"/>
  <c r="C309" i="8"/>
  <c r="D309" i="8"/>
  <c r="E309" i="8"/>
  <c r="B310" i="8"/>
  <c r="C310" i="8"/>
  <c r="D310" i="8"/>
  <c r="E310" i="8"/>
  <c r="B311" i="8"/>
  <c r="C311" i="8"/>
  <c r="D311" i="8"/>
  <c r="E311" i="8"/>
  <c r="B312" i="8"/>
  <c r="C312" i="8"/>
  <c r="D312" i="8"/>
  <c r="E312" i="8"/>
  <c r="B313" i="8"/>
  <c r="C313" i="8"/>
  <c r="D313" i="8"/>
  <c r="E313" i="8"/>
  <c r="B314" i="8"/>
  <c r="C314" i="8"/>
  <c r="D314" i="8"/>
  <c r="E314" i="8"/>
  <c r="B315" i="8"/>
  <c r="C315" i="8"/>
  <c r="D315" i="8"/>
  <c r="E315" i="8"/>
  <c r="B316" i="8"/>
  <c r="C316" i="8"/>
  <c r="D316" i="8"/>
  <c r="E316" i="8"/>
  <c r="B317" i="8"/>
  <c r="C317" i="8"/>
  <c r="D317" i="8"/>
  <c r="E317" i="8"/>
  <c r="B318" i="8"/>
  <c r="C318" i="8"/>
  <c r="D318" i="8"/>
  <c r="E318" i="8"/>
  <c r="B319" i="8"/>
  <c r="C319" i="8"/>
  <c r="D319" i="8"/>
  <c r="E319" i="8"/>
  <c r="B320" i="8"/>
  <c r="C320" i="8"/>
  <c r="D320" i="8"/>
  <c r="E320" i="8"/>
  <c r="B321" i="8"/>
  <c r="C321" i="8"/>
  <c r="D321" i="8"/>
  <c r="E321" i="8"/>
  <c r="B322" i="8"/>
  <c r="C322" i="8"/>
  <c r="D322" i="8"/>
  <c r="E322" i="8"/>
  <c r="B323" i="8"/>
  <c r="C323" i="8"/>
  <c r="D323" i="8"/>
  <c r="E323" i="8"/>
  <c r="B324" i="8"/>
  <c r="C324" i="8"/>
  <c r="D324" i="8"/>
  <c r="E324" i="8"/>
  <c r="B325" i="8"/>
  <c r="C325" i="8"/>
  <c r="D325" i="8"/>
  <c r="E325" i="8"/>
  <c r="B326" i="8"/>
  <c r="C326" i="8"/>
  <c r="D326" i="8"/>
  <c r="E326" i="8"/>
  <c r="B327" i="8"/>
  <c r="C327" i="8"/>
  <c r="D327" i="8"/>
  <c r="E327" i="8"/>
  <c r="B328" i="8"/>
  <c r="C328" i="8"/>
  <c r="D328" i="8"/>
  <c r="E328" i="8"/>
  <c r="B329" i="8"/>
  <c r="C329" i="8"/>
  <c r="D329" i="8"/>
  <c r="E329" i="8"/>
  <c r="B330" i="8"/>
  <c r="C330" i="8"/>
  <c r="D330" i="8"/>
  <c r="E330" i="8"/>
  <c r="B331" i="8"/>
  <c r="C331" i="8"/>
  <c r="D331" i="8"/>
  <c r="E331" i="8"/>
  <c r="B332" i="8"/>
  <c r="C332" i="8"/>
  <c r="D332" i="8"/>
  <c r="E332" i="8"/>
  <c r="B333" i="8"/>
  <c r="C333" i="8"/>
  <c r="D333" i="8"/>
  <c r="E333" i="8"/>
  <c r="B334" i="8"/>
  <c r="C334" i="8"/>
  <c r="D334" i="8"/>
  <c r="E334" i="8"/>
  <c r="B335" i="8"/>
  <c r="C335" i="8"/>
  <c r="D335" i="8"/>
  <c r="E335" i="8"/>
  <c r="B336" i="8"/>
  <c r="C336" i="8"/>
  <c r="D336" i="8"/>
  <c r="E336" i="8"/>
  <c r="B337" i="8"/>
  <c r="C337" i="8"/>
  <c r="D337" i="8"/>
  <c r="E337" i="8"/>
  <c r="B338" i="8"/>
  <c r="C338" i="8"/>
  <c r="D338" i="8"/>
  <c r="E338" i="8"/>
  <c r="B339" i="8"/>
  <c r="C339" i="8"/>
  <c r="D339" i="8"/>
  <c r="E339" i="8"/>
  <c r="B340" i="8"/>
  <c r="C340" i="8"/>
  <c r="D340" i="8"/>
  <c r="E340" i="8"/>
  <c r="B341" i="8"/>
  <c r="C341" i="8"/>
  <c r="D341" i="8"/>
  <c r="E341" i="8"/>
  <c r="B342" i="8"/>
  <c r="C342" i="8"/>
  <c r="D342" i="8"/>
  <c r="E342" i="8"/>
  <c r="B343" i="8"/>
  <c r="C343" i="8"/>
  <c r="D343" i="8"/>
  <c r="E343" i="8"/>
  <c r="B344" i="8"/>
  <c r="C344" i="8"/>
  <c r="D344" i="8"/>
  <c r="E344" i="8"/>
  <c r="B345" i="8"/>
  <c r="C345" i="8"/>
  <c r="D345" i="8"/>
  <c r="E345" i="8"/>
  <c r="B346" i="8"/>
  <c r="C346" i="8"/>
  <c r="D346" i="8"/>
  <c r="E346" i="8"/>
  <c r="B347" i="8"/>
  <c r="C347" i="8"/>
  <c r="D347" i="8"/>
  <c r="E347" i="8"/>
  <c r="B348" i="8"/>
  <c r="C348" i="8"/>
  <c r="D348" i="8"/>
  <c r="E348" i="8"/>
  <c r="B349" i="8"/>
  <c r="C349" i="8"/>
  <c r="D349" i="8"/>
  <c r="E349" i="8"/>
  <c r="B350" i="8"/>
  <c r="C350" i="8"/>
  <c r="D350" i="8"/>
  <c r="E350" i="8"/>
  <c r="B351" i="8"/>
  <c r="C351" i="8"/>
  <c r="D351" i="8"/>
  <c r="E351" i="8"/>
  <c r="B352" i="8"/>
  <c r="C352" i="8"/>
  <c r="D352" i="8"/>
  <c r="E352" i="8"/>
  <c r="B353" i="8"/>
  <c r="C353" i="8"/>
  <c r="D353" i="8"/>
  <c r="E353" i="8"/>
  <c r="B354" i="8"/>
  <c r="C354" i="8"/>
  <c r="D354" i="8"/>
  <c r="E354" i="8"/>
  <c r="B355" i="8"/>
  <c r="C355" i="8"/>
  <c r="D355" i="8"/>
  <c r="E355" i="8"/>
  <c r="B356" i="8"/>
  <c r="C356" i="8"/>
  <c r="D356" i="8"/>
  <c r="E356" i="8"/>
  <c r="B357" i="8"/>
  <c r="C357" i="8"/>
  <c r="D357" i="8"/>
  <c r="E357" i="8"/>
  <c r="B358" i="8"/>
  <c r="C358" i="8"/>
  <c r="D358" i="8"/>
  <c r="E358" i="8"/>
  <c r="B359" i="8"/>
  <c r="C359" i="8"/>
  <c r="D359" i="8"/>
  <c r="E359" i="8"/>
  <c r="B360" i="8"/>
  <c r="C360" i="8"/>
  <c r="D360" i="8"/>
  <c r="E360" i="8"/>
  <c r="B361" i="8"/>
  <c r="C361" i="8"/>
  <c r="D361" i="8"/>
  <c r="E361" i="8"/>
  <c r="B362" i="8"/>
  <c r="C362" i="8"/>
  <c r="D362" i="8"/>
  <c r="E362" i="8"/>
  <c r="B363" i="8"/>
  <c r="C363" i="8"/>
  <c r="D363" i="8"/>
  <c r="E363" i="8"/>
  <c r="B364" i="8"/>
  <c r="C364" i="8"/>
  <c r="D364" i="8"/>
  <c r="E364" i="8"/>
  <c r="B365" i="8"/>
  <c r="C365" i="8"/>
  <c r="D365" i="8"/>
  <c r="E365" i="8"/>
  <c r="B366" i="8"/>
  <c r="C366" i="8"/>
  <c r="D366" i="8"/>
  <c r="E366" i="8"/>
  <c r="B367" i="8"/>
  <c r="C367" i="8"/>
  <c r="D367" i="8"/>
  <c r="E367" i="8"/>
  <c r="B368" i="8"/>
  <c r="C368" i="8"/>
  <c r="D368" i="8"/>
  <c r="E368" i="8"/>
  <c r="B369" i="8"/>
  <c r="C369" i="8"/>
  <c r="D369" i="8"/>
  <c r="E369" i="8"/>
  <c r="B370" i="8"/>
  <c r="C370" i="8"/>
  <c r="D370" i="8"/>
  <c r="E370" i="8"/>
  <c r="B371" i="8"/>
  <c r="C371" i="8"/>
  <c r="D371" i="8"/>
  <c r="E371" i="8"/>
  <c r="B372" i="8"/>
  <c r="C372" i="8"/>
  <c r="D372" i="8"/>
  <c r="E372" i="8"/>
  <c r="B373" i="8"/>
  <c r="C373" i="8"/>
  <c r="D373" i="8"/>
  <c r="E373" i="8"/>
  <c r="B374" i="8"/>
  <c r="C374" i="8"/>
  <c r="D374" i="8"/>
  <c r="E374" i="8"/>
  <c r="B376" i="8"/>
  <c r="C376" i="8"/>
  <c r="D376" i="8"/>
  <c r="E376" i="8"/>
  <c r="B377" i="8"/>
  <c r="C377" i="8"/>
  <c r="D377" i="8"/>
  <c r="E377" i="8"/>
  <c r="B378" i="8"/>
  <c r="C378" i="8"/>
  <c r="D378" i="8"/>
  <c r="E378" i="8"/>
  <c r="B379" i="8"/>
  <c r="C379" i="8"/>
  <c r="D379" i="8"/>
  <c r="E379" i="8"/>
  <c r="B380" i="8"/>
  <c r="C380" i="8"/>
  <c r="D380" i="8"/>
  <c r="E380" i="8"/>
  <c r="B381" i="8"/>
  <c r="C381" i="8"/>
  <c r="D381" i="8"/>
  <c r="E381" i="8"/>
  <c r="B382" i="8"/>
  <c r="C382" i="8"/>
  <c r="D382" i="8"/>
  <c r="E382" i="8"/>
  <c r="B383" i="8"/>
  <c r="C383" i="8"/>
  <c r="D383" i="8"/>
  <c r="E383" i="8"/>
  <c r="B384" i="8"/>
  <c r="C384" i="8"/>
  <c r="D384" i="8"/>
  <c r="E384" i="8"/>
  <c r="B385" i="8"/>
  <c r="C385" i="8"/>
  <c r="D385" i="8"/>
  <c r="E385" i="8"/>
  <c r="B386" i="8"/>
  <c r="C386" i="8"/>
  <c r="D386" i="8"/>
  <c r="E386" i="8"/>
  <c r="B387" i="8"/>
  <c r="C387" i="8"/>
  <c r="D387" i="8"/>
  <c r="E387" i="8"/>
  <c r="B388" i="8"/>
  <c r="C388" i="8"/>
  <c r="D388" i="8"/>
  <c r="E388" i="8"/>
  <c r="B389" i="8"/>
  <c r="C389" i="8"/>
  <c r="D389" i="8"/>
  <c r="E389" i="8"/>
  <c r="B390" i="8"/>
  <c r="C390" i="8"/>
  <c r="D390" i="8"/>
  <c r="E390" i="8"/>
  <c r="B391" i="8"/>
  <c r="C391" i="8"/>
  <c r="D391" i="8"/>
  <c r="E391" i="8"/>
  <c r="B392" i="8"/>
  <c r="C392" i="8"/>
  <c r="D392" i="8"/>
  <c r="E392" i="8"/>
  <c r="B393" i="8"/>
  <c r="C393" i="8"/>
  <c r="D393" i="8"/>
  <c r="E393" i="8"/>
  <c r="B394" i="8"/>
  <c r="C394" i="8"/>
  <c r="D394" i="8"/>
  <c r="E394" i="8"/>
  <c r="B395" i="8"/>
  <c r="C395" i="8"/>
  <c r="D395" i="8"/>
  <c r="E395" i="8"/>
  <c r="B396" i="8"/>
  <c r="C396" i="8"/>
  <c r="D396" i="8"/>
  <c r="E396" i="8"/>
  <c r="B397" i="8"/>
  <c r="C397" i="8"/>
  <c r="D397" i="8"/>
  <c r="E397" i="8"/>
  <c r="B398" i="8"/>
  <c r="C398" i="8"/>
  <c r="D398" i="8"/>
  <c r="E398" i="8"/>
  <c r="B399" i="8"/>
  <c r="C399" i="8"/>
  <c r="D399" i="8"/>
  <c r="E399" i="8"/>
  <c r="B400" i="8"/>
  <c r="C400" i="8"/>
  <c r="D400" i="8"/>
  <c r="E400" i="8"/>
  <c r="B401" i="8"/>
  <c r="C401" i="8"/>
  <c r="D401" i="8"/>
  <c r="E401" i="8"/>
  <c r="B402" i="8"/>
  <c r="C402" i="8"/>
  <c r="D402" i="8"/>
  <c r="E402" i="8"/>
  <c r="B403" i="8"/>
  <c r="C403" i="8"/>
  <c r="D403" i="8"/>
  <c r="E403" i="8"/>
  <c r="B404" i="8"/>
  <c r="C404" i="8"/>
  <c r="D404" i="8"/>
  <c r="E404" i="8"/>
  <c r="B405" i="8"/>
  <c r="C405" i="8"/>
  <c r="D405" i="8"/>
  <c r="E405" i="8"/>
  <c r="B406" i="8"/>
  <c r="C406" i="8"/>
  <c r="D406" i="8"/>
  <c r="E406" i="8"/>
  <c r="B407" i="8"/>
  <c r="C407" i="8"/>
  <c r="D407" i="8"/>
  <c r="E407" i="8"/>
  <c r="B408" i="8"/>
  <c r="C408" i="8"/>
  <c r="D408" i="8"/>
  <c r="E408" i="8"/>
  <c r="B409" i="8"/>
  <c r="C409" i="8"/>
  <c r="D409" i="8"/>
  <c r="E409" i="8"/>
  <c r="B410" i="8"/>
  <c r="C410" i="8"/>
  <c r="D410" i="8"/>
  <c r="E410" i="8"/>
  <c r="B411" i="8"/>
  <c r="C411" i="8"/>
  <c r="D411" i="8"/>
  <c r="E411" i="8"/>
  <c r="B412" i="8"/>
  <c r="C412" i="8"/>
  <c r="D412" i="8"/>
  <c r="E412" i="8"/>
  <c r="B413" i="8"/>
  <c r="C413" i="8"/>
  <c r="D413" i="8"/>
  <c r="E413" i="8"/>
  <c r="B414" i="8"/>
  <c r="C414" i="8"/>
  <c r="D414" i="8"/>
  <c r="E414" i="8"/>
  <c r="B415" i="8"/>
  <c r="C415" i="8"/>
  <c r="D415" i="8"/>
  <c r="E415" i="8"/>
  <c r="B416" i="8"/>
  <c r="C416" i="8"/>
  <c r="D416" i="8"/>
  <c r="E416" i="8"/>
  <c r="B417" i="8"/>
  <c r="C417" i="8"/>
  <c r="D417" i="8"/>
  <c r="E417" i="8"/>
  <c r="B418" i="8"/>
  <c r="C418" i="8"/>
  <c r="D418" i="8"/>
  <c r="E418" i="8"/>
  <c r="B419" i="8"/>
  <c r="C419" i="8"/>
  <c r="D419" i="8"/>
  <c r="E419" i="8"/>
  <c r="B420" i="8"/>
  <c r="C420" i="8"/>
  <c r="D420" i="8"/>
  <c r="E420" i="8"/>
  <c r="B421" i="8"/>
  <c r="C421" i="8"/>
  <c r="D421" i="8"/>
  <c r="E421" i="8"/>
  <c r="B422" i="8"/>
  <c r="C422" i="8"/>
  <c r="D422" i="8"/>
  <c r="E422" i="8"/>
  <c r="B423" i="8"/>
  <c r="C423" i="8"/>
  <c r="D423" i="8"/>
  <c r="E423" i="8"/>
  <c r="B424" i="8"/>
  <c r="C424" i="8"/>
  <c r="D424" i="8"/>
  <c r="E424" i="8"/>
  <c r="B425" i="8"/>
  <c r="C425" i="8"/>
  <c r="D425" i="8"/>
  <c r="E425" i="8"/>
  <c r="B426" i="8"/>
  <c r="C426" i="8"/>
  <c r="D426" i="8"/>
  <c r="E426" i="8"/>
  <c r="B427" i="8"/>
  <c r="C427" i="8"/>
  <c r="D427" i="8"/>
  <c r="E427" i="8"/>
  <c r="B428" i="8"/>
  <c r="C428" i="8"/>
  <c r="D428" i="8"/>
  <c r="E428" i="8"/>
  <c r="B429" i="8"/>
  <c r="C429" i="8"/>
  <c r="D429" i="8"/>
  <c r="E429" i="8"/>
  <c r="B430" i="8"/>
  <c r="C430" i="8"/>
  <c r="D430" i="8"/>
  <c r="E430" i="8"/>
  <c r="B431" i="8"/>
  <c r="C431" i="8"/>
  <c r="D431" i="8"/>
  <c r="E431" i="8"/>
  <c r="B432" i="8"/>
  <c r="C432" i="8"/>
  <c r="D432" i="8"/>
  <c r="E432" i="8"/>
  <c r="B433" i="8"/>
  <c r="C433" i="8"/>
  <c r="D433" i="8"/>
  <c r="E433" i="8"/>
  <c r="B434" i="8"/>
  <c r="C434" i="8"/>
  <c r="D434" i="8"/>
  <c r="E434" i="8"/>
  <c r="B435" i="8"/>
  <c r="C435" i="8"/>
  <c r="D435" i="8"/>
  <c r="E435" i="8"/>
  <c r="B436" i="8"/>
  <c r="C436" i="8"/>
  <c r="D436" i="8"/>
  <c r="E436" i="8"/>
  <c r="B437" i="8"/>
  <c r="C437" i="8"/>
  <c r="D437" i="8"/>
  <c r="E437" i="8"/>
  <c r="B438" i="8"/>
  <c r="C438" i="8"/>
  <c r="D438" i="8"/>
  <c r="E438" i="8"/>
  <c r="B439" i="8"/>
  <c r="C439" i="8"/>
  <c r="D439" i="8"/>
  <c r="E439" i="8"/>
  <c r="B440" i="8"/>
  <c r="C440" i="8"/>
  <c r="D440" i="8"/>
  <c r="E440" i="8"/>
  <c r="B441" i="8"/>
  <c r="C441" i="8"/>
  <c r="D441" i="8"/>
  <c r="E441" i="8"/>
  <c r="B442" i="8"/>
  <c r="C442" i="8"/>
  <c r="D442" i="8"/>
  <c r="E442" i="8"/>
  <c r="B443" i="8"/>
  <c r="C443" i="8"/>
  <c r="D443" i="8"/>
  <c r="E443" i="8"/>
  <c r="B444" i="8"/>
  <c r="C444" i="8"/>
  <c r="D444" i="8"/>
  <c r="E444" i="8"/>
  <c r="B445" i="8"/>
  <c r="C445" i="8"/>
  <c r="D445" i="8"/>
  <c r="E445" i="8"/>
  <c r="B446" i="8"/>
  <c r="C446" i="8"/>
  <c r="D446" i="8"/>
  <c r="E446" i="8"/>
  <c r="B447" i="8"/>
  <c r="C447" i="8"/>
  <c r="D447" i="8"/>
  <c r="E447" i="8"/>
  <c r="B448" i="8"/>
  <c r="C448" i="8"/>
  <c r="D448" i="8"/>
  <c r="E448" i="8"/>
  <c r="B449" i="8"/>
  <c r="C449" i="8"/>
  <c r="D449" i="8"/>
  <c r="E449" i="8"/>
  <c r="B450" i="8"/>
  <c r="C450" i="8"/>
  <c r="D450" i="8"/>
  <c r="E450" i="8"/>
  <c r="B451" i="8"/>
  <c r="C451" i="8"/>
  <c r="D451" i="8"/>
  <c r="E451" i="8"/>
  <c r="B452" i="8"/>
  <c r="C452" i="8"/>
  <c r="D452" i="8"/>
  <c r="E452" i="8"/>
  <c r="B453" i="8"/>
  <c r="C453" i="8"/>
  <c r="D453" i="8"/>
  <c r="E453" i="8"/>
  <c r="B454" i="8"/>
  <c r="C454" i="8"/>
  <c r="D454" i="8"/>
  <c r="E454" i="8"/>
  <c r="B455" i="8"/>
  <c r="C455" i="8"/>
  <c r="D455" i="8"/>
  <c r="E455" i="8"/>
  <c r="B456" i="8"/>
  <c r="C456" i="8"/>
  <c r="D456" i="8"/>
  <c r="E456" i="8"/>
  <c r="B457" i="8"/>
  <c r="C457" i="8"/>
  <c r="D457" i="8"/>
  <c r="E457" i="8"/>
  <c r="B458" i="8"/>
  <c r="C458" i="8"/>
  <c r="D458" i="8"/>
  <c r="E458" i="8"/>
  <c r="B459" i="8"/>
  <c r="C459" i="8"/>
  <c r="D459" i="8"/>
  <c r="E459" i="8"/>
  <c r="B460" i="8"/>
  <c r="C460" i="8"/>
  <c r="D460" i="8"/>
  <c r="E460" i="8"/>
  <c r="B461" i="8"/>
  <c r="C461" i="8"/>
  <c r="D461" i="8"/>
  <c r="E461" i="8"/>
  <c r="B462" i="8"/>
  <c r="C462" i="8"/>
  <c r="D462" i="8"/>
  <c r="E462" i="8"/>
  <c r="B463" i="8"/>
  <c r="C463" i="8"/>
  <c r="D463" i="8"/>
  <c r="E463" i="8"/>
  <c r="B464" i="8"/>
  <c r="C464" i="8"/>
  <c r="D464" i="8"/>
  <c r="E464" i="8"/>
  <c r="B465" i="8"/>
  <c r="C465" i="8"/>
  <c r="D465" i="8"/>
  <c r="E465" i="8"/>
  <c r="B466" i="8"/>
  <c r="C466" i="8"/>
  <c r="D466" i="8"/>
  <c r="E466" i="8"/>
  <c r="B467" i="8"/>
  <c r="C467" i="8"/>
  <c r="D467" i="8"/>
  <c r="E467" i="8"/>
  <c r="B468" i="8"/>
  <c r="C468" i="8"/>
  <c r="D468" i="8"/>
  <c r="E468" i="8"/>
  <c r="B469" i="8"/>
  <c r="C469" i="8"/>
  <c r="D469" i="8"/>
  <c r="E469" i="8"/>
  <c r="B470" i="8"/>
  <c r="C470" i="8"/>
  <c r="D470" i="8"/>
  <c r="E470" i="8"/>
  <c r="B471" i="8"/>
  <c r="C471" i="8"/>
  <c r="D471" i="8"/>
  <c r="E471" i="8"/>
  <c r="B472" i="8"/>
  <c r="C472" i="8"/>
  <c r="D472" i="8"/>
  <c r="E472" i="8"/>
  <c r="B473" i="8"/>
  <c r="C473" i="8"/>
  <c r="D473" i="8"/>
  <c r="E473" i="8"/>
  <c r="B474" i="8"/>
  <c r="C474" i="8"/>
  <c r="D474" i="8"/>
  <c r="E474" i="8"/>
  <c r="B475" i="8"/>
  <c r="C475" i="8"/>
  <c r="D475" i="8"/>
  <c r="E475" i="8"/>
  <c r="B476" i="8"/>
  <c r="C476" i="8"/>
  <c r="D476" i="8"/>
  <c r="E476" i="8"/>
  <c r="B477" i="8"/>
  <c r="C477" i="8"/>
  <c r="D477" i="8"/>
  <c r="E477" i="8"/>
  <c r="B3" i="8"/>
  <c r="C3" i="8"/>
  <c r="D3" i="8"/>
  <c r="E3" i="8"/>
  <c r="BU4" i="7"/>
  <c r="N10" i="6" s="1"/>
  <c r="O10" i="6" s="1"/>
  <c r="BR5" i="3"/>
  <c r="S5" i="4" s="1"/>
  <c r="BL5" i="3"/>
  <c r="R5" i="4"/>
  <c r="BG5" i="3"/>
  <c r="Q5" i="4" s="1"/>
  <c r="O5" i="4"/>
  <c r="N5" i="4"/>
  <c r="M5" i="4"/>
  <c r="AF5" i="3"/>
  <c r="L5" i="4" s="1"/>
  <c r="AA5" i="3"/>
  <c r="K5" i="4" s="1"/>
  <c r="V5" i="3"/>
  <c r="J5" i="4" s="1"/>
  <c r="P5" i="3"/>
  <c r="I5" i="4" s="1"/>
  <c r="K5" i="3"/>
  <c r="H5" i="4" s="1"/>
  <c r="O7" i="6"/>
  <c r="O8" i="6"/>
  <c r="O9" i="6"/>
  <c r="BU5" i="7"/>
  <c r="N11" i="6" s="1"/>
  <c r="O11" i="6" s="1"/>
  <c r="O6" i="6"/>
  <c r="G74" i="8"/>
  <c r="A76" i="4"/>
  <c r="A71" i="4"/>
  <c r="A398" i="4"/>
  <c r="G396" i="8"/>
  <c r="G69" i="8"/>
  <c r="A69" i="8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2" i="4"/>
  <c r="A73" i="4"/>
  <c r="A74" i="4"/>
  <c r="A75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5" i="4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G70" i="8"/>
  <c r="G73" i="8"/>
  <c r="A465" i="1"/>
  <c r="A466" i="1"/>
  <c r="A467" i="1"/>
  <c r="A468" i="1"/>
  <c r="A469" i="1"/>
  <c r="A470" i="1"/>
  <c r="G71" i="8"/>
  <c r="G72" i="8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3" i="1"/>
  <c r="A471" i="1"/>
  <c r="A472" i="1"/>
  <c r="A473" i="1"/>
  <c r="A474" i="1"/>
  <c r="A475" i="1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18468" i="7"/>
  <c r="B18468" i="7"/>
  <c r="C18468" i="7"/>
  <c r="D18468" i="7"/>
  <c r="E18468" i="7"/>
  <c r="A12355" i="7"/>
  <c r="B12355" i="7"/>
  <c r="C12355" i="7"/>
  <c r="D12355" i="7"/>
  <c r="E12355" i="7"/>
  <c r="A29381" i="7"/>
  <c r="B29381" i="7"/>
  <c r="C29381" i="7"/>
  <c r="D29381" i="7"/>
  <c r="E29381" i="7"/>
  <c r="A29382" i="7"/>
  <c r="B29382" i="7"/>
  <c r="C29382" i="7"/>
  <c r="D29382" i="7"/>
  <c r="E29382" i="7"/>
  <c r="A29383" i="7"/>
  <c r="B29383" i="7"/>
  <c r="C29383" i="7"/>
  <c r="D29383" i="7"/>
  <c r="E29383" i="7"/>
  <c r="A29384" i="7"/>
  <c r="B29384" i="7"/>
  <c r="C29384" i="7"/>
  <c r="D29384" i="7"/>
  <c r="E29384" i="7"/>
  <c r="A29385" i="7"/>
  <c r="B29385" i="7"/>
  <c r="C29385" i="7"/>
  <c r="D29385" i="7"/>
  <c r="E29385" i="7"/>
  <c r="A29386" i="7"/>
  <c r="B29386" i="7"/>
  <c r="C29386" i="7"/>
  <c r="D29386" i="7"/>
  <c r="E29386" i="7"/>
  <c r="A29387" i="7"/>
  <c r="B29387" i="7"/>
  <c r="C29387" i="7"/>
  <c r="D29387" i="7"/>
  <c r="E29387" i="7"/>
  <c r="A24487" i="7"/>
  <c r="B24487" i="7"/>
  <c r="C24487" i="7"/>
  <c r="D24487" i="7"/>
  <c r="E24487" i="7"/>
  <c r="A13818" i="7"/>
  <c r="B13818" i="7"/>
  <c r="C13818" i="7"/>
  <c r="D13818" i="7"/>
  <c r="E13818" i="7"/>
  <c r="A13819" i="7"/>
  <c r="B13819" i="7"/>
  <c r="C13819" i="7"/>
  <c r="D13819" i="7"/>
  <c r="E13819" i="7"/>
  <c r="A26113" i="7"/>
  <c r="B26113" i="7"/>
  <c r="C26113" i="7"/>
  <c r="D26113" i="7"/>
  <c r="E26113" i="7"/>
  <c r="A21336" i="7"/>
  <c r="B21336" i="7"/>
  <c r="C21336" i="7"/>
  <c r="D21336" i="7"/>
  <c r="E21336" i="7"/>
  <c r="A25249" i="7"/>
  <c r="B25249" i="7"/>
  <c r="C25249" i="7"/>
  <c r="D25249" i="7"/>
  <c r="E25249" i="7"/>
  <c r="A9896" i="7"/>
  <c r="B9896" i="7"/>
  <c r="C9896" i="7"/>
  <c r="D9896" i="7"/>
  <c r="E9896" i="7"/>
  <c r="A9897" i="7"/>
  <c r="B9897" i="7"/>
  <c r="C9897" i="7"/>
  <c r="D9897" i="7"/>
  <c r="E9897" i="7"/>
  <c r="A9898" i="7"/>
  <c r="B9898" i="7"/>
  <c r="C9898" i="7"/>
  <c r="D9898" i="7"/>
  <c r="E9898" i="7"/>
  <c r="A13770" i="7"/>
  <c r="B13770" i="7"/>
  <c r="C13770" i="7"/>
  <c r="D13770" i="7"/>
  <c r="E13770" i="7"/>
  <c r="A13771" i="7"/>
  <c r="B13771" i="7"/>
  <c r="C13771" i="7"/>
  <c r="D13771" i="7"/>
  <c r="E13771" i="7"/>
  <c r="A13772" i="7"/>
  <c r="B13772" i="7"/>
  <c r="C13772" i="7"/>
  <c r="D13772" i="7"/>
  <c r="E13772" i="7"/>
  <c r="A27552" i="7"/>
  <c r="B27552" i="7"/>
  <c r="C27552" i="7"/>
  <c r="D27552" i="7"/>
  <c r="E27552" i="7"/>
  <c r="A7739" i="7"/>
  <c r="B7739" i="7"/>
  <c r="C7739" i="7"/>
  <c r="D7739" i="7"/>
  <c r="E7739" i="7"/>
  <c r="A16238" i="7"/>
  <c r="B16238" i="7"/>
  <c r="C16238" i="7"/>
  <c r="D16238" i="7"/>
  <c r="E16238" i="7"/>
  <c r="A16168" i="7"/>
  <c r="B16168" i="7"/>
  <c r="C16168" i="7"/>
  <c r="D16168" i="7"/>
  <c r="E16168" i="7"/>
  <c r="A16169" i="7"/>
  <c r="B16169" i="7"/>
  <c r="C16169" i="7"/>
  <c r="D16169" i="7"/>
  <c r="E16169" i="7"/>
  <c r="A18593" i="7"/>
  <c r="B18593" i="7"/>
  <c r="C18593" i="7"/>
  <c r="D18593" i="7"/>
  <c r="E18593" i="7"/>
  <c r="A18594" i="7"/>
  <c r="B18594" i="7"/>
  <c r="C18594" i="7"/>
  <c r="D18594" i="7"/>
  <c r="E18594" i="7"/>
  <c r="A9493" i="7"/>
  <c r="B9493" i="7"/>
  <c r="C9493" i="7"/>
  <c r="D9493" i="7"/>
  <c r="E9493" i="7"/>
  <c r="A9494" i="7"/>
  <c r="B9494" i="7"/>
  <c r="C9494" i="7"/>
  <c r="D9494" i="7"/>
  <c r="E9494" i="7"/>
  <c r="A18841" i="7"/>
  <c r="B18841" i="7"/>
  <c r="C18841" i="7"/>
  <c r="D18841" i="7"/>
  <c r="E18841" i="7"/>
  <c r="A18842" i="7"/>
  <c r="B18842" i="7"/>
  <c r="C18842" i="7"/>
  <c r="D18842" i="7"/>
  <c r="E18842" i="7"/>
  <c r="A25525" i="7"/>
  <c r="B25525" i="7"/>
  <c r="C25525" i="7"/>
  <c r="D25525" i="7"/>
  <c r="E25525" i="7"/>
  <c r="A25526" i="7"/>
  <c r="B25526" i="7"/>
  <c r="C25526" i="7"/>
  <c r="D25526" i="7"/>
  <c r="E25526" i="7"/>
  <c r="A13042" i="7"/>
  <c r="B13042" i="7"/>
  <c r="C13042" i="7"/>
  <c r="D13042" i="7"/>
  <c r="E13042" i="7"/>
  <c r="A12513" i="7"/>
  <c r="B12513" i="7"/>
  <c r="C12513" i="7"/>
  <c r="D12513" i="7"/>
  <c r="E12513" i="7"/>
  <c r="A14539" i="7"/>
  <c r="B14539" i="7"/>
  <c r="C14539" i="7"/>
  <c r="D14539" i="7"/>
  <c r="E14539" i="7"/>
  <c r="A14540" i="7"/>
  <c r="B14540" i="7"/>
  <c r="C14540" i="7"/>
  <c r="D14540" i="7"/>
  <c r="E14540" i="7"/>
  <c r="A14541" i="7"/>
  <c r="B14541" i="7"/>
  <c r="C14541" i="7"/>
  <c r="D14541" i="7"/>
  <c r="E14541" i="7"/>
  <c r="A14542" i="7"/>
  <c r="B14542" i="7"/>
  <c r="C14542" i="7"/>
  <c r="D14542" i="7"/>
  <c r="E14542" i="7"/>
  <c r="A14543" i="7"/>
  <c r="B14543" i="7"/>
  <c r="C14543" i="7"/>
  <c r="D14543" i="7"/>
  <c r="E14543" i="7"/>
  <c r="A14544" i="7"/>
  <c r="B14544" i="7"/>
  <c r="C14544" i="7"/>
  <c r="D14544" i="7"/>
  <c r="E14544" i="7"/>
  <c r="A13294" i="7"/>
  <c r="B13294" i="7"/>
  <c r="C13294" i="7"/>
  <c r="D13294" i="7"/>
  <c r="E13294" i="7"/>
  <c r="A13295" i="7"/>
  <c r="B13295" i="7"/>
  <c r="C13295" i="7"/>
  <c r="D13295" i="7"/>
  <c r="E13295" i="7"/>
  <c r="A13296" i="7"/>
  <c r="B13296" i="7"/>
  <c r="C13296" i="7"/>
  <c r="D13296" i="7"/>
  <c r="E13296" i="7"/>
  <c r="A13297" i="7"/>
  <c r="B13297" i="7"/>
  <c r="C13297" i="7"/>
  <c r="D13297" i="7"/>
  <c r="E13297" i="7"/>
  <c r="A13298" i="7"/>
  <c r="B13298" i="7"/>
  <c r="C13298" i="7"/>
  <c r="D13298" i="7"/>
  <c r="E13298" i="7"/>
  <c r="A13299" i="7"/>
  <c r="B13299" i="7"/>
  <c r="C13299" i="7"/>
  <c r="D13299" i="7"/>
  <c r="E13299" i="7"/>
  <c r="A8129" i="7"/>
  <c r="B8129" i="7"/>
  <c r="C8129" i="7"/>
  <c r="D8129" i="7"/>
  <c r="E8129" i="7"/>
  <c r="A7972" i="7"/>
  <c r="B7972" i="7"/>
  <c r="C7972" i="7"/>
  <c r="D7972" i="7"/>
  <c r="E7972" i="7"/>
  <c r="A7973" i="7"/>
  <c r="B7973" i="7"/>
  <c r="C7973" i="7"/>
  <c r="D7973" i="7"/>
  <c r="E7973" i="7"/>
  <c r="A7974" i="7"/>
  <c r="B7974" i="7"/>
  <c r="C7974" i="7"/>
  <c r="D7974" i="7"/>
  <c r="E7974" i="7"/>
  <c r="A24137" i="7"/>
  <c r="B24137" i="7"/>
  <c r="C24137" i="7"/>
  <c r="D24137" i="7"/>
  <c r="E24137" i="7"/>
  <c r="A24138" i="7"/>
  <c r="B24138" i="7"/>
  <c r="C24138" i="7"/>
  <c r="D24138" i="7"/>
  <c r="E24138" i="7"/>
  <c r="A24139" i="7"/>
  <c r="B24139" i="7"/>
  <c r="C24139" i="7"/>
  <c r="D24139" i="7"/>
  <c r="E24139" i="7"/>
  <c r="A24140" i="7"/>
  <c r="B24140" i="7"/>
  <c r="C24140" i="7"/>
  <c r="D24140" i="7"/>
  <c r="E24140" i="7"/>
  <c r="A24141" i="7"/>
  <c r="B24141" i="7"/>
  <c r="C24141" i="7"/>
  <c r="D24141" i="7"/>
  <c r="E24141" i="7"/>
  <c r="A24142" i="7"/>
  <c r="B24142" i="7"/>
  <c r="C24142" i="7"/>
  <c r="D24142" i="7"/>
  <c r="E24142" i="7"/>
  <c r="A19070" i="7"/>
  <c r="B19070" i="7"/>
  <c r="C19070" i="7"/>
  <c r="D19070" i="7"/>
  <c r="E19070" i="7"/>
  <c r="A19071" i="7"/>
  <c r="B19071" i="7"/>
  <c r="C19071" i="7"/>
  <c r="D19071" i="7"/>
  <c r="E19071" i="7"/>
  <c r="A11297" i="7"/>
  <c r="B11297" i="7"/>
  <c r="C11297" i="7"/>
  <c r="D11297" i="7"/>
  <c r="E11297" i="7"/>
  <c r="A11298" i="7"/>
  <c r="B11298" i="7"/>
  <c r="C11298" i="7"/>
  <c r="D11298" i="7"/>
  <c r="E11298" i="7"/>
  <c r="A25319" i="7"/>
  <c r="B25319" i="7"/>
  <c r="C25319" i="7"/>
  <c r="D25319" i="7"/>
  <c r="E25319" i="7"/>
  <c r="A8230" i="7"/>
  <c r="B8230" i="7"/>
  <c r="C8230" i="7"/>
  <c r="D8230" i="7"/>
  <c r="E8230" i="7"/>
  <c r="A19633" i="7"/>
  <c r="B19633" i="7"/>
  <c r="C19633" i="7"/>
  <c r="D19633" i="7"/>
  <c r="E19633" i="7"/>
  <c r="A16445" i="7"/>
  <c r="B16445" i="7"/>
  <c r="C16445" i="7"/>
  <c r="D16445" i="7"/>
  <c r="E16445" i="7"/>
  <c r="A21777" i="7"/>
  <c r="B21777" i="7"/>
  <c r="C21777" i="7"/>
  <c r="D21777" i="7"/>
  <c r="E21777" i="7"/>
  <c r="A15618" i="7"/>
  <c r="B15618" i="7"/>
  <c r="C15618" i="7"/>
  <c r="D15618" i="7"/>
  <c r="E15618" i="7"/>
  <c r="A28062" i="7"/>
  <c r="B28062" i="7"/>
  <c r="C28062" i="7"/>
  <c r="D28062" i="7"/>
  <c r="E28062" i="7"/>
  <c r="A28063" i="7"/>
  <c r="B28063" i="7"/>
  <c r="C28063" i="7"/>
  <c r="D28063" i="7"/>
  <c r="E28063" i="7"/>
  <c r="A7800" i="7"/>
  <c r="B7800" i="7"/>
  <c r="C7800" i="7"/>
  <c r="D7800" i="7"/>
  <c r="E7800" i="7"/>
  <c r="A7801" i="7"/>
  <c r="B7801" i="7"/>
  <c r="C7801" i="7"/>
  <c r="D7801" i="7"/>
  <c r="E7801" i="7"/>
  <c r="A7802" i="7"/>
  <c r="B7802" i="7"/>
  <c r="C7802" i="7"/>
  <c r="D7802" i="7"/>
  <c r="E7802" i="7"/>
  <c r="A8344" i="7"/>
  <c r="B8344" i="7"/>
  <c r="C8344" i="7"/>
  <c r="D8344" i="7"/>
  <c r="E8344" i="7"/>
  <c r="A22127" i="7"/>
  <c r="B22127" i="7"/>
  <c r="C22127" i="7"/>
  <c r="D22127" i="7"/>
  <c r="E22127" i="7"/>
  <c r="A22128" i="7"/>
  <c r="B22128" i="7"/>
  <c r="C22128" i="7"/>
  <c r="D22128" i="7"/>
  <c r="E22128" i="7"/>
  <c r="A22129" i="7"/>
  <c r="B22129" i="7"/>
  <c r="C22129" i="7"/>
  <c r="D22129" i="7"/>
  <c r="E22129" i="7"/>
  <c r="A13189" i="7"/>
  <c r="B13189" i="7"/>
  <c r="C13189" i="7"/>
  <c r="D13189" i="7"/>
  <c r="E13189" i="7"/>
  <c r="A13190" i="7"/>
  <c r="B13190" i="7"/>
  <c r="C13190" i="7"/>
  <c r="D13190" i="7"/>
  <c r="E13190" i="7"/>
  <c r="A13191" i="7"/>
  <c r="B13191" i="7"/>
  <c r="C13191" i="7"/>
  <c r="D13191" i="7"/>
  <c r="E13191" i="7"/>
  <c r="A13192" i="7"/>
  <c r="B13192" i="7"/>
  <c r="C13192" i="7"/>
  <c r="D13192" i="7"/>
  <c r="E13192" i="7"/>
  <c r="A13193" i="7"/>
  <c r="B13193" i="7"/>
  <c r="C13193" i="7"/>
  <c r="D13193" i="7"/>
  <c r="E13193" i="7"/>
  <c r="A9154" i="7"/>
  <c r="B9154" i="7"/>
  <c r="C9154" i="7"/>
  <c r="D9154" i="7"/>
  <c r="E9154" i="7"/>
  <c r="A8464" i="7"/>
  <c r="B8464" i="7"/>
  <c r="C8464" i="7"/>
  <c r="D8464" i="7"/>
  <c r="E8464" i="7"/>
  <c r="A22317" i="7"/>
  <c r="B22317" i="7"/>
  <c r="C22317" i="7"/>
  <c r="D22317" i="7"/>
  <c r="E22317" i="7"/>
  <c r="A16813" i="7"/>
  <c r="B16813" i="7"/>
  <c r="C16813" i="7"/>
  <c r="D16813" i="7"/>
  <c r="E16813" i="7"/>
  <c r="A24402" i="7"/>
  <c r="B24402" i="7"/>
  <c r="C24402" i="7"/>
  <c r="D24402" i="7"/>
  <c r="E24402" i="7"/>
  <c r="A30550" i="7"/>
  <c r="B30550" i="7"/>
  <c r="C30550" i="7"/>
  <c r="D30550" i="7"/>
  <c r="E30550" i="7"/>
  <c r="A20959" i="7"/>
  <c r="B20959" i="7"/>
  <c r="C20959" i="7"/>
  <c r="D20959" i="7"/>
  <c r="E20959" i="7"/>
  <c r="A26022" i="7"/>
  <c r="B26022" i="7"/>
  <c r="C26022" i="7"/>
  <c r="D26022" i="7"/>
  <c r="E26022" i="7"/>
  <c r="A14236" i="7"/>
  <c r="B14236" i="7"/>
  <c r="C14236" i="7"/>
  <c r="D14236" i="7"/>
  <c r="E14236" i="7"/>
  <c r="A14237" i="7"/>
  <c r="B14237" i="7"/>
  <c r="C14237" i="7"/>
  <c r="D14237" i="7"/>
  <c r="E14237" i="7"/>
  <c r="A14238" i="7"/>
  <c r="B14238" i="7"/>
  <c r="C14238" i="7"/>
  <c r="D14238" i="7"/>
  <c r="E14238" i="7"/>
  <c r="A14239" i="7"/>
  <c r="B14239" i="7"/>
  <c r="C14239" i="7"/>
  <c r="D14239" i="7"/>
  <c r="E14239" i="7"/>
  <c r="A23863" i="7"/>
  <c r="B23863" i="7"/>
  <c r="C23863" i="7"/>
  <c r="D23863" i="7"/>
  <c r="E23863" i="7"/>
  <c r="A23864" i="7"/>
  <c r="B23864" i="7"/>
  <c r="C23864" i="7"/>
  <c r="D23864" i="7"/>
  <c r="E23864" i="7"/>
  <c r="A12975" i="7"/>
  <c r="B12975" i="7"/>
  <c r="C12975" i="7"/>
  <c r="D12975" i="7"/>
  <c r="E12975" i="7"/>
  <c r="A12976" i="7"/>
  <c r="B12976" i="7"/>
  <c r="C12976" i="7"/>
  <c r="D12976" i="7"/>
  <c r="E12976" i="7"/>
  <c r="A12977" i="7"/>
  <c r="B12977" i="7"/>
  <c r="C12977" i="7"/>
  <c r="D12977" i="7"/>
  <c r="E12977" i="7"/>
  <c r="A12978" i="7"/>
  <c r="B12978" i="7"/>
  <c r="C12978" i="7"/>
  <c r="D12978" i="7"/>
  <c r="E12978" i="7"/>
  <c r="A12979" i="7"/>
  <c r="B12979" i="7"/>
  <c r="C12979" i="7"/>
  <c r="D12979" i="7"/>
  <c r="E12979" i="7"/>
  <c r="A12980" i="7"/>
  <c r="B12980" i="7"/>
  <c r="C12980" i="7"/>
  <c r="D12980" i="7"/>
  <c r="E12980" i="7"/>
  <c r="A12981" i="7"/>
  <c r="B12981" i="7"/>
  <c r="C12981" i="7"/>
  <c r="D12981" i="7"/>
  <c r="E12981" i="7"/>
  <c r="A12982" i="7"/>
  <c r="B12982" i="7"/>
  <c r="C12982" i="7"/>
  <c r="D12982" i="7"/>
  <c r="E12982" i="7"/>
  <c r="A12983" i="7"/>
  <c r="B12983" i="7"/>
  <c r="C12983" i="7"/>
  <c r="D12983" i="7"/>
  <c r="E12983" i="7"/>
  <c r="A18786" i="7"/>
  <c r="B18786" i="7"/>
  <c r="C18786" i="7"/>
  <c r="D18786" i="7"/>
  <c r="E18786" i="7"/>
  <c r="A8998" i="7"/>
  <c r="B8998" i="7"/>
  <c r="C8998" i="7"/>
  <c r="D8998" i="7"/>
  <c r="E8998" i="7"/>
  <c r="A9565" i="7"/>
  <c r="B9565" i="7"/>
  <c r="C9565" i="7"/>
  <c r="D9565" i="7"/>
  <c r="E9565" i="7"/>
  <c r="A9566" i="7"/>
  <c r="B9566" i="7"/>
  <c r="C9566" i="7"/>
  <c r="D9566" i="7"/>
  <c r="E9566" i="7"/>
  <c r="A9567" i="7"/>
  <c r="B9567" i="7"/>
  <c r="C9567" i="7"/>
  <c r="D9567" i="7"/>
  <c r="E9567" i="7"/>
  <c r="A26739" i="7"/>
  <c r="B26739" i="7"/>
  <c r="C26739" i="7"/>
  <c r="D26739" i="7"/>
  <c r="E26739" i="7"/>
  <c r="A25029" i="7"/>
  <c r="B25029" i="7"/>
  <c r="C25029" i="7"/>
  <c r="D25029" i="7"/>
  <c r="E25029" i="7"/>
  <c r="A25030" i="7"/>
  <c r="B25030" i="7"/>
  <c r="C25030" i="7"/>
  <c r="D25030" i="7"/>
  <c r="E25030" i="7"/>
  <c r="A21430" i="7"/>
  <c r="B21430" i="7"/>
  <c r="C21430" i="7"/>
  <c r="D21430" i="7"/>
  <c r="E21430" i="7"/>
  <c r="A21431" i="7"/>
  <c r="B21431" i="7"/>
  <c r="C21431" i="7"/>
  <c r="D21431" i="7"/>
  <c r="E21431" i="7"/>
  <c r="A22697" i="7"/>
  <c r="B22697" i="7"/>
  <c r="C22697" i="7"/>
  <c r="D22697" i="7"/>
  <c r="E22697" i="7"/>
  <c r="A22698" i="7"/>
  <c r="B22698" i="7"/>
  <c r="C22698" i="7"/>
  <c r="D22698" i="7"/>
  <c r="E22698" i="7"/>
  <c r="A23928" i="7"/>
  <c r="B23928" i="7"/>
  <c r="C23928" i="7"/>
  <c r="D23928" i="7"/>
  <c r="E23928" i="7"/>
  <c r="A13243" i="7"/>
  <c r="B13243" i="7"/>
  <c r="C13243" i="7"/>
  <c r="D13243" i="7"/>
  <c r="E13243" i="7"/>
  <c r="A13244" i="7"/>
  <c r="B13244" i="7"/>
  <c r="C13244" i="7"/>
  <c r="D13244" i="7"/>
  <c r="E13244" i="7"/>
  <c r="A15353" i="7"/>
  <c r="B15353" i="7"/>
  <c r="C15353" i="7"/>
  <c r="D15353" i="7"/>
  <c r="E15353" i="7"/>
  <c r="A15354" i="7"/>
  <c r="B15354" i="7"/>
  <c r="C15354" i="7"/>
  <c r="D15354" i="7"/>
  <c r="E15354" i="7"/>
  <c r="A15355" i="7"/>
  <c r="B15355" i="7"/>
  <c r="C15355" i="7"/>
  <c r="D15355" i="7"/>
  <c r="E15355" i="7"/>
  <c r="A15356" i="7"/>
  <c r="B15356" i="7"/>
  <c r="C15356" i="7"/>
  <c r="D15356" i="7"/>
  <c r="E15356" i="7"/>
  <c r="A23562" i="7"/>
  <c r="B23562" i="7"/>
  <c r="C23562" i="7"/>
  <c r="D23562" i="7"/>
  <c r="E23562" i="7"/>
  <c r="A23563" i="7"/>
  <c r="B23563" i="7"/>
  <c r="C23563" i="7"/>
  <c r="D23563" i="7"/>
  <c r="E23563" i="7"/>
  <c r="A25187" i="7"/>
  <c r="B25187" i="7"/>
  <c r="C25187" i="7"/>
  <c r="D25187" i="7"/>
  <c r="E25187" i="7"/>
  <c r="A25188" i="7"/>
  <c r="B25188" i="7"/>
  <c r="C25188" i="7"/>
  <c r="D25188" i="7"/>
  <c r="E25188" i="7"/>
  <c r="A7323" i="7"/>
  <c r="B7323" i="7"/>
  <c r="C7323" i="7"/>
  <c r="D7323" i="7"/>
  <c r="E7323" i="7"/>
  <c r="A10453" i="7"/>
  <c r="B10453" i="7"/>
  <c r="C10453" i="7"/>
  <c r="D10453" i="7"/>
  <c r="E10453" i="7"/>
  <c r="A24552" i="7"/>
  <c r="B24552" i="7"/>
  <c r="C24552" i="7"/>
  <c r="D24552" i="7"/>
  <c r="E24552" i="7"/>
  <c r="A29899" i="7"/>
  <c r="B29899" i="7"/>
  <c r="C29899" i="7"/>
  <c r="D29899" i="7"/>
  <c r="E29899" i="7"/>
  <c r="A12898" i="7"/>
  <c r="B12898" i="7"/>
  <c r="C12898" i="7"/>
  <c r="D12898" i="7"/>
  <c r="E12898" i="7"/>
  <c r="A19538" i="7"/>
  <c r="B19538" i="7"/>
  <c r="C19538" i="7"/>
  <c r="D19538" i="7"/>
  <c r="E19538" i="7"/>
  <c r="A19539" i="7"/>
  <c r="B19539" i="7"/>
  <c r="C19539" i="7"/>
  <c r="D19539" i="7"/>
  <c r="E19539" i="7"/>
  <c r="A9623" i="7"/>
  <c r="B9623" i="7"/>
  <c r="C9623" i="7"/>
  <c r="D9623" i="7"/>
  <c r="E9623" i="7"/>
  <c r="A11255" i="7"/>
  <c r="B11255" i="7"/>
  <c r="C11255" i="7"/>
  <c r="D11255" i="7"/>
  <c r="E11255" i="7"/>
  <c r="A11256" i="7"/>
  <c r="B11256" i="7"/>
  <c r="C11256" i="7"/>
  <c r="D11256" i="7"/>
  <c r="E11256" i="7"/>
  <c r="A24246" i="7"/>
  <c r="B24246" i="7"/>
  <c r="C24246" i="7"/>
  <c r="D24246" i="7"/>
  <c r="E24246" i="7"/>
  <c r="A18724" i="7"/>
  <c r="B18724" i="7"/>
  <c r="C18724" i="7"/>
  <c r="D18724" i="7"/>
  <c r="E18724" i="7"/>
  <c r="A18725" i="7"/>
  <c r="B18725" i="7"/>
  <c r="C18725" i="7"/>
  <c r="D18725" i="7"/>
  <c r="E18725" i="7"/>
  <c r="A11651" i="7"/>
  <c r="B11651" i="7"/>
  <c r="C11651" i="7"/>
  <c r="D11651" i="7"/>
  <c r="E11651" i="7"/>
  <c r="A29165" i="7"/>
  <c r="B29165" i="7"/>
  <c r="C29165" i="7"/>
  <c r="D29165" i="7"/>
  <c r="E29165" i="7"/>
  <c r="A29166" i="7"/>
  <c r="B29166" i="7"/>
  <c r="C29166" i="7"/>
  <c r="D29166" i="7"/>
  <c r="E29166" i="7"/>
  <c r="A8737" i="7"/>
  <c r="B8737" i="7"/>
  <c r="C8737" i="7"/>
  <c r="D8737" i="7"/>
  <c r="E8737" i="7"/>
  <c r="A9719" i="7"/>
  <c r="B9719" i="7"/>
  <c r="C9719" i="7"/>
  <c r="D9719" i="7"/>
  <c r="E9719" i="7"/>
  <c r="A19338" i="7"/>
  <c r="B19338" i="7"/>
  <c r="C19338" i="7"/>
  <c r="D19338" i="7"/>
  <c r="E19338" i="7"/>
  <c r="A24777" i="7"/>
  <c r="B24777" i="7"/>
  <c r="C24777" i="7"/>
  <c r="D24777" i="7"/>
  <c r="E24777" i="7"/>
  <c r="A28746" i="7"/>
  <c r="B28746" i="7"/>
  <c r="C28746" i="7"/>
  <c r="D28746" i="7"/>
  <c r="E28746" i="7"/>
  <c r="A28747" i="7"/>
  <c r="B28747" i="7"/>
  <c r="C28747" i="7"/>
  <c r="D28747" i="7"/>
  <c r="E28747" i="7"/>
  <c r="A28748" i="7"/>
  <c r="B28748" i="7"/>
  <c r="C28748" i="7"/>
  <c r="D28748" i="7"/>
  <c r="E28748" i="7"/>
  <c r="A28749" i="7"/>
  <c r="B28749" i="7"/>
  <c r="C28749" i="7"/>
  <c r="D28749" i="7"/>
  <c r="E28749" i="7"/>
  <c r="A28750" i="7"/>
  <c r="B28750" i="7"/>
  <c r="C28750" i="7"/>
  <c r="D28750" i="7"/>
  <c r="E28750" i="7"/>
  <c r="A15301" i="7"/>
  <c r="B15301" i="7"/>
  <c r="C15301" i="7"/>
  <c r="D15301" i="7"/>
  <c r="E15301" i="7"/>
  <c r="A15302" i="7"/>
  <c r="B15302" i="7"/>
  <c r="C15302" i="7"/>
  <c r="D15302" i="7"/>
  <c r="E15302" i="7"/>
  <c r="A13376" i="7"/>
  <c r="B13376" i="7"/>
  <c r="C13376" i="7"/>
  <c r="D13376" i="7"/>
  <c r="E13376" i="7"/>
  <c r="A26795" i="7"/>
  <c r="B26795" i="7"/>
  <c r="C26795" i="7"/>
  <c r="D26795" i="7"/>
  <c r="E26795" i="7"/>
  <c r="A13954" i="7"/>
  <c r="B13954" i="7"/>
  <c r="C13954" i="7"/>
  <c r="D13954" i="7"/>
  <c r="E13954" i="7"/>
  <c r="A13955" i="7"/>
  <c r="B13955" i="7"/>
  <c r="C13955" i="7"/>
  <c r="D13955" i="7"/>
  <c r="E13955" i="7"/>
  <c r="A15759" i="7"/>
  <c r="B15759" i="7"/>
  <c r="C15759" i="7"/>
  <c r="D15759" i="7"/>
  <c r="E15759" i="7"/>
  <c r="A29945" i="7"/>
  <c r="B29945" i="7"/>
  <c r="C29945" i="7"/>
  <c r="D29945" i="7"/>
  <c r="E29945" i="7"/>
  <c r="A26584" i="7"/>
  <c r="B26584" i="7"/>
  <c r="C26584" i="7"/>
  <c r="D26584" i="7"/>
  <c r="E26584" i="7"/>
  <c r="A30480" i="7"/>
  <c r="B30480" i="7"/>
  <c r="C30480" i="7"/>
  <c r="D30480" i="7"/>
  <c r="E30480" i="7"/>
  <c r="A30481" i="7"/>
  <c r="B30481" i="7"/>
  <c r="C30481" i="7"/>
  <c r="D30481" i="7"/>
  <c r="E30481" i="7"/>
  <c r="A20276" i="7"/>
  <c r="B20276" i="7"/>
  <c r="C20276" i="7"/>
  <c r="D20276" i="7"/>
  <c r="E20276" i="7"/>
  <c r="A10578" i="7"/>
  <c r="B10578" i="7"/>
  <c r="C10578" i="7"/>
  <c r="D10578" i="7"/>
  <c r="E10578" i="7"/>
  <c r="A10454" i="7"/>
  <c r="B10454" i="7"/>
  <c r="C10454" i="7"/>
  <c r="D10454" i="7"/>
  <c r="E10454" i="7"/>
  <c r="A25527" i="7"/>
  <c r="B25527" i="7"/>
  <c r="C25527" i="7"/>
  <c r="D25527" i="7"/>
  <c r="E25527" i="7"/>
  <c r="A10455" i="7"/>
  <c r="B10455" i="7"/>
  <c r="C10455" i="7"/>
  <c r="D10455" i="7"/>
  <c r="E10455" i="7"/>
  <c r="A9213" i="7"/>
  <c r="B9213" i="7"/>
  <c r="C9213" i="7"/>
  <c r="D9213" i="7"/>
  <c r="E9213" i="7"/>
  <c r="A23929" i="7"/>
  <c r="B23929" i="7"/>
  <c r="C23929" i="7"/>
  <c r="D23929" i="7"/>
  <c r="E23929" i="7"/>
  <c r="A8231" i="7"/>
  <c r="B8231" i="7"/>
  <c r="C8231" i="7"/>
  <c r="D8231" i="7"/>
  <c r="E8231" i="7"/>
  <c r="A23145" i="7"/>
  <c r="B23145" i="7"/>
  <c r="C23145" i="7"/>
  <c r="D23145" i="7"/>
  <c r="E23145" i="7"/>
  <c r="A15357" i="7"/>
  <c r="B15357" i="7"/>
  <c r="C15357" i="7"/>
  <c r="D15357" i="7"/>
  <c r="E15357" i="7"/>
  <c r="A12514" i="7"/>
  <c r="B12514" i="7"/>
  <c r="C12514" i="7"/>
  <c r="D12514" i="7"/>
  <c r="E12514" i="7"/>
  <c r="A30551" i="7"/>
  <c r="B30551" i="7"/>
  <c r="C30551" i="7"/>
  <c r="D30551" i="7"/>
  <c r="E30551" i="7"/>
  <c r="A12675" i="7"/>
  <c r="B12675" i="7"/>
  <c r="C12675" i="7"/>
  <c r="D12675" i="7"/>
  <c r="E12675" i="7"/>
  <c r="A10579" i="7"/>
  <c r="B10579" i="7"/>
  <c r="C10579" i="7"/>
  <c r="D10579" i="7"/>
  <c r="E10579" i="7"/>
  <c r="A9495" i="7"/>
  <c r="B9495" i="7"/>
  <c r="C9495" i="7"/>
  <c r="D9495" i="7"/>
  <c r="E9495" i="7"/>
  <c r="A7975" i="7"/>
  <c r="B7975" i="7"/>
  <c r="C7975" i="7"/>
  <c r="D7975" i="7"/>
  <c r="E7975" i="7"/>
  <c r="A10580" i="7"/>
  <c r="B10580" i="7"/>
  <c r="C10580" i="7"/>
  <c r="D10580" i="7"/>
  <c r="E10580" i="7"/>
  <c r="A22699" i="7"/>
  <c r="B22699" i="7"/>
  <c r="C22699" i="7"/>
  <c r="D22699" i="7"/>
  <c r="E22699" i="7"/>
  <c r="A25662" i="7"/>
  <c r="B25662" i="7"/>
  <c r="C25662" i="7"/>
  <c r="D25662" i="7"/>
  <c r="E25662" i="7"/>
  <c r="A26114" i="7"/>
  <c r="B26114" i="7"/>
  <c r="C26114" i="7"/>
  <c r="D26114" i="7"/>
  <c r="E26114" i="7"/>
  <c r="A7976" i="7"/>
  <c r="B7976" i="7"/>
  <c r="C7976" i="7"/>
  <c r="D7976" i="7"/>
  <c r="E7976" i="7"/>
  <c r="A7977" i="7"/>
  <c r="B7977" i="7"/>
  <c r="C7977" i="7"/>
  <c r="D7977" i="7"/>
  <c r="E7977" i="7"/>
  <c r="A10456" i="7"/>
  <c r="B10456" i="7"/>
  <c r="C10456" i="7"/>
  <c r="D10456" i="7"/>
  <c r="E10456" i="7"/>
  <c r="A29388" i="7"/>
  <c r="B29388" i="7"/>
  <c r="C29388" i="7"/>
  <c r="D29388" i="7"/>
  <c r="E29388" i="7"/>
  <c r="A7978" i="7"/>
  <c r="B7978" i="7"/>
  <c r="C7978" i="7"/>
  <c r="D7978" i="7"/>
  <c r="E7978" i="7"/>
  <c r="A19634" i="7"/>
  <c r="B19634" i="7"/>
  <c r="C19634" i="7"/>
  <c r="D19634" i="7"/>
  <c r="E19634" i="7"/>
  <c r="A29537" i="7"/>
  <c r="B29537" i="7"/>
  <c r="C29537" i="7"/>
  <c r="D29537" i="7"/>
  <c r="E29537" i="7"/>
  <c r="A20856" i="7"/>
  <c r="B20856" i="7"/>
  <c r="C20856" i="7"/>
  <c r="D20856" i="7"/>
  <c r="E20856" i="7"/>
  <c r="A18437" i="7"/>
  <c r="B18437" i="7"/>
  <c r="C18437" i="7"/>
  <c r="D18437" i="7"/>
  <c r="E18437" i="7"/>
  <c r="A19072" i="7"/>
  <c r="B19072" i="7"/>
  <c r="C19072" i="7"/>
  <c r="D19072" i="7"/>
  <c r="E19072" i="7"/>
  <c r="A7979" i="7"/>
  <c r="B7979" i="7"/>
  <c r="C7979" i="7"/>
  <c r="D7979" i="7"/>
  <c r="E7979" i="7"/>
  <c r="A26664" i="7"/>
  <c r="B26664" i="7"/>
  <c r="C26664" i="7"/>
  <c r="D26664" i="7"/>
  <c r="E26664" i="7"/>
  <c r="A24553" i="7"/>
  <c r="B24553" i="7"/>
  <c r="C24553" i="7"/>
  <c r="D24553" i="7"/>
  <c r="E24553" i="7"/>
  <c r="A29389" i="7"/>
  <c r="B29389" i="7"/>
  <c r="C29389" i="7"/>
  <c r="D29389" i="7"/>
  <c r="E29389" i="7"/>
  <c r="A10581" i="7"/>
  <c r="B10581" i="7"/>
  <c r="C10581" i="7"/>
  <c r="D10581" i="7"/>
  <c r="E10581" i="7"/>
  <c r="A15358" i="7"/>
  <c r="B15358" i="7"/>
  <c r="C15358" i="7"/>
  <c r="D15358" i="7"/>
  <c r="E15358" i="7"/>
  <c r="A19073" i="7"/>
  <c r="B19073" i="7"/>
  <c r="C19073" i="7"/>
  <c r="D19073" i="7"/>
  <c r="E19073" i="7"/>
  <c r="A21778" i="7"/>
  <c r="B21778" i="7"/>
  <c r="C21778" i="7"/>
  <c r="D21778" i="7"/>
  <c r="E21778" i="7"/>
  <c r="A25881" i="7"/>
  <c r="B25881" i="7"/>
  <c r="C25881" i="7"/>
  <c r="D25881" i="7"/>
  <c r="E25881" i="7"/>
  <c r="A9568" i="7"/>
  <c r="B9568" i="7"/>
  <c r="C9568" i="7"/>
  <c r="D9568" i="7"/>
  <c r="E9568" i="7"/>
  <c r="A10457" i="7"/>
  <c r="B10457" i="7"/>
  <c r="C10457" i="7"/>
  <c r="D10457" i="7"/>
  <c r="E10457" i="7"/>
  <c r="A16377" i="7"/>
  <c r="B16377" i="7"/>
  <c r="C16377" i="7"/>
  <c r="D16377" i="7"/>
  <c r="E16377" i="7"/>
  <c r="A12732" i="7"/>
  <c r="B12732" i="7"/>
  <c r="C12732" i="7"/>
  <c r="D12732" i="7"/>
  <c r="E12732" i="7"/>
  <c r="A16446" i="7"/>
  <c r="B16446" i="7"/>
  <c r="C16446" i="7"/>
  <c r="D16446" i="7"/>
  <c r="E16446" i="7"/>
  <c r="A29390" i="7"/>
  <c r="B29390" i="7"/>
  <c r="C29390" i="7"/>
  <c r="D29390" i="7"/>
  <c r="E29390" i="7"/>
  <c r="A26023" i="7"/>
  <c r="B26023" i="7"/>
  <c r="C26023" i="7"/>
  <c r="D26023" i="7"/>
  <c r="E26023" i="7"/>
  <c r="A27729" i="7"/>
  <c r="B27729" i="7"/>
  <c r="C27729" i="7"/>
  <c r="D27729" i="7"/>
  <c r="E27729" i="7"/>
  <c r="A9899" i="7"/>
  <c r="B9899" i="7"/>
  <c r="C9899" i="7"/>
  <c r="D9899" i="7"/>
  <c r="E9899" i="7"/>
  <c r="A29794" i="7"/>
  <c r="B29794" i="7"/>
  <c r="C29794" i="7"/>
  <c r="D29794" i="7"/>
  <c r="E29794" i="7"/>
  <c r="A25663" i="7"/>
  <c r="B25663" i="7"/>
  <c r="C25663" i="7"/>
  <c r="D25663" i="7"/>
  <c r="E25663" i="7"/>
  <c r="A24554" i="7"/>
  <c r="B24554" i="7"/>
  <c r="C24554" i="7"/>
  <c r="D24554" i="7"/>
  <c r="E24554" i="7"/>
  <c r="A10992" i="7"/>
  <c r="B10992" i="7"/>
  <c r="C10992" i="7"/>
  <c r="D10992" i="7"/>
  <c r="E10992" i="7"/>
  <c r="A29490" i="7"/>
  <c r="B29490" i="7"/>
  <c r="C29490" i="7"/>
  <c r="D29490" i="7"/>
  <c r="E29490" i="7"/>
  <c r="A17400" i="7"/>
  <c r="B17400" i="7"/>
  <c r="C17400" i="7"/>
  <c r="D17400" i="7"/>
  <c r="E17400" i="7"/>
  <c r="A19074" i="7"/>
  <c r="B19074" i="7"/>
  <c r="C19074" i="7"/>
  <c r="D19074" i="7"/>
  <c r="E19074" i="7"/>
  <c r="A25031" i="7"/>
  <c r="B25031" i="7"/>
  <c r="C25031" i="7"/>
  <c r="D25031" i="7"/>
  <c r="E25031" i="7"/>
  <c r="A10131" i="7"/>
  <c r="B10131" i="7"/>
  <c r="C10131" i="7"/>
  <c r="D10131" i="7"/>
  <c r="E10131" i="7"/>
  <c r="A21963" i="7"/>
  <c r="B21963" i="7"/>
  <c r="C21963" i="7"/>
  <c r="D21963" i="7"/>
  <c r="E21963" i="7"/>
  <c r="A25032" i="7"/>
  <c r="B25032" i="7"/>
  <c r="C25032" i="7"/>
  <c r="D25032" i="7"/>
  <c r="E25032" i="7"/>
  <c r="A10912" i="7"/>
  <c r="B10912" i="7"/>
  <c r="C10912" i="7"/>
  <c r="D10912" i="7"/>
  <c r="E10912" i="7"/>
  <c r="A19540" i="7"/>
  <c r="B19540" i="7"/>
  <c r="C19540" i="7"/>
  <c r="D19540" i="7"/>
  <c r="E19540" i="7"/>
  <c r="A26115" i="7"/>
  <c r="B26115" i="7"/>
  <c r="C26115" i="7"/>
  <c r="D26115" i="7"/>
  <c r="E26115" i="7"/>
  <c r="A12515" i="7"/>
  <c r="B12515" i="7"/>
  <c r="C12515" i="7"/>
  <c r="D12515" i="7"/>
  <c r="E12515" i="7"/>
  <c r="A8345" i="7"/>
  <c r="B8345" i="7"/>
  <c r="C8345" i="7"/>
  <c r="D8345" i="7"/>
  <c r="E8345" i="7"/>
  <c r="A8781" i="7"/>
  <c r="B8781" i="7"/>
  <c r="C8781" i="7"/>
  <c r="D8781" i="7"/>
  <c r="E8781" i="7"/>
  <c r="A10458" i="7"/>
  <c r="B10458" i="7"/>
  <c r="C10458" i="7"/>
  <c r="D10458" i="7"/>
  <c r="E10458" i="7"/>
  <c r="A18438" i="7"/>
  <c r="B18438" i="7"/>
  <c r="C18438" i="7"/>
  <c r="D18438" i="7"/>
  <c r="E18438" i="7"/>
  <c r="A22602" i="7"/>
  <c r="B22602" i="7"/>
  <c r="C22602" i="7"/>
  <c r="D22602" i="7"/>
  <c r="E22602" i="7"/>
  <c r="A9214" i="7"/>
  <c r="B9214" i="7"/>
  <c r="C9214" i="7"/>
  <c r="D9214" i="7"/>
  <c r="E9214" i="7"/>
  <c r="A25955" i="7"/>
  <c r="B25955" i="7"/>
  <c r="C25955" i="7"/>
  <c r="D25955" i="7"/>
  <c r="E25955" i="7"/>
  <c r="A25033" i="7"/>
  <c r="B25033" i="7"/>
  <c r="C25033" i="7"/>
  <c r="D25033" i="7"/>
  <c r="E25033" i="7"/>
  <c r="A24778" i="7"/>
  <c r="B24778" i="7"/>
  <c r="C24778" i="7"/>
  <c r="D24778" i="7"/>
  <c r="E24778" i="7"/>
  <c r="A28905" i="7"/>
  <c r="B28905" i="7"/>
  <c r="C28905" i="7"/>
  <c r="D28905" i="7"/>
  <c r="E28905" i="7"/>
  <c r="A21337" i="7"/>
  <c r="B21337" i="7"/>
  <c r="C21337" i="7"/>
  <c r="D21337" i="7"/>
  <c r="E21337" i="7"/>
  <c r="A15197" i="7"/>
  <c r="B15197" i="7"/>
  <c r="C15197" i="7"/>
  <c r="D15197" i="7"/>
  <c r="E15197" i="7"/>
  <c r="A22603" i="7"/>
  <c r="B22603" i="7"/>
  <c r="C22603" i="7"/>
  <c r="D22603" i="7"/>
  <c r="E22603" i="7"/>
  <c r="A13377" i="7"/>
  <c r="B13377" i="7"/>
  <c r="C13377" i="7"/>
  <c r="D13377" i="7"/>
  <c r="E13377" i="7"/>
  <c r="A16378" i="7"/>
  <c r="B16378" i="7"/>
  <c r="C16378" i="7"/>
  <c r="D16378" i="7"/>
  <c r="E16378" i="7"/>
  <c r="A8346" i="7"/>
  <c r="B8346" i="7"/>
  <c r="C8346" i="7"/>
  <c r="D8346" i="7"/>
  <c r="E8346" i="7"/>
  <c r="A7920" i="7"/>
  <c r="B7920" i="7"/>
  <c r="C7920" i="7"/>
  <c r="D7920" i="7"/>
  <c r="E7920" i="7"/>
  <c r="A28385" i="7"/>
  <c r="B28385" i="7"/>
  <c r="C28385" i="7"/>
  <c r="D28385" i="7"/>
  <c r="E28385" i="7"/>
  <c r="A30158" i="7"/>
  <c r="B30158" i="7"/>
  <c r="C30158" i="7"/>
  <c r="D30158" i="7"/>
  <c r="E30158" i="7"/>
  <c r="A24555" i="7"/>
  <c r="B24555" i="7"/>
  <c r="C24555" i="7"/>
  <c r="D24555" i="7"/>
  <c r="E24555" i="7"/>
  <c r="A14720" i="7"/>
  <c r="B14720" i="7"/>
  <c r="C14720" i="7"/>
  <c r="D14720" i="7"/>
  <c r="E14720" i="7"/>
  <c r="A29391" i="7"/>
  <c r="B29391" i="7"/>
  <c r="C29391" i="7"/>
  <c r="D29391" i="7"/>
  <c r="E29391" i="7"/>
  <c r="A25528" i="7"/>
  <c r="B25528" i="7"/>
  <c r="C25528" i="7"/>
  <c r="D25528" i="7"/>
  <c r="E25528" i="7"/>
  <c r="A24556" i="7"/>
  <c r="B24556" i="7"/>
  <c r="C24556" i="7"/>
  <c r="D24556" i="7"/>
  <c r="E24556" i="7"/>
  <c r="A21740" i="7"/>
  <c r="B21740" i="7"/>
  <c r="C21740" i="7"/>
  <c r="D21740" i="7"/>
  <c r="E21740" i="7"/>
  <c r="A10993" i="7"/>
  <c r="B10993" i="7"/>
  <c r="C10993" i="7"/>
  <c r="D10993" i="7"/>
  <c r="E10993" i="7"/>
  <c r="A8347" i="7"/>
  <c r="B8347" i="7"/>
  <c r="C8347" i="7"/>
  <c r="D8347" i="7"/>
  <c r="E8347" i="7"/>
  <c r="A25529" i="7"/>
  <c r="B25529" i="7"/>
  <c r="C25529" i="7"/>
  <c r="D25529" i="7"/>
  <c r="E25529" i="7"/>
  <c r="A20857" i="7"/>
  <c r="B20857" i="7"/>
  <c r="C20857" i="7"/>
  <c r="D20857" i="7"/>
  <c r="E20857" i="7"/>
  <c r="A25530" i="7"/>
  <c r="B25530" i="7"/>
  <c r="C25530" i="7"/>
  <c r="D25530" i="7"/>
  <c r="E25530" i="7"/>
  <c r="A20179" i="7"/>
  <c r="B20179" i="7"/>
  <c r="C20179" i="7"/>
  <c r="D20179" i="7"/>
  <c r="E20179" i="7"/>
  <c r="A28751" i="7"/>
  <c r="B28751" i="7"/>
  <c r="C28751" i="7"/>
  <c r="D28751" i="7"/>
  <c r="E28751" i="7"/>
  <c r="A10582" i="7"/>
  <c r="B10582" i="7"/>
  <c r="C10582" i="7"/>
  <c r="D10582" i="7"/>
  <c r="E10582" i="7"/>
  <c r="A25531" i="7"/>
  <c r="B25531" i="7"/>
  <c r="C25531" i="7"/>
  <c r="D25531" i="7"/>
  <c r="E25531" i="7"/>
  <c r="A7980" i="7"/>
  <c r="B7980" i="7"/>
  <c r="C7980" i="7"/>
  <c r="D7980" i="7"/>
  <c r="E7980" i="7"/>
  <c r="A16311" i="7"/>
  <c r="B16311" i="7"/>
  <c r="C16311" i="7"/>
  <c r="D16311" i="7"/>
  <c r="E16311" i="7"/>
  <c r="A24143" i="7"/>
  <c r="B24143" i="7"/>
  <c r="C24143" i="7"/>
  <c r="D24143" i="7"/>
  <c r="E24143" i="7"/>
  <c r="A24779" i="7"/>
  <c r="B24779" i="7"/>
  <c r="C24779" i="7"/>
  <c r="D24779" i="7"/>
  <c r="E24779" i="7"/>
  <c r="A23564" i="7"/>
  <c r="B23564" i="7"/>
  <c r="C23564" i="7"/>
  <c r="D23564" i="7"/>
  <c r="E23564" i="7"/>
  <c r="A18270" i="7"/>
  <c r="B18270" i="7"/>
  <c r="C18270" i="7"/>
  <c r="D18270" i="7"/>
  <c r="E18270" i="7"/>
  <c r="A27319" i="7"/>
  <c r="B27319" i="7"/>
  <c r="C27319" i="7"/>
  <c r="D27319" i="7"/>
  <c r="E27319" i="7"/>
  <c r="A23565" i="7"/>
  <c r="B23565" i="7"/>
  <c r="C23565" i="7"/>
  <c r="D23565" i="7"/>
  <c r="E23565" i="7"/>
  <c r="A8168" i="7"/>
  <c r="B8168" i="7"/>
  <c r="C8168" i="7"/>
  <c r="D8168" i="7"/>
  <c r="E8168" i="7"/>
  <c r="A8514" i="7"/>
  <c r="B8514" i="7"/>
  <c r="C8514" i="7"/>
  <c r="D8514" i="7"/>
  <c r="E8514" i="7"/>
  <c r="A7124" i="7"/>
  <c r="B7124" i="7"/>
  <c r="C7124" i="7"/>
  <c r="D7124" i="7"/>
  <c r="E7124" i="7"/>
  <c r="A25034" i="7"/>
  <c r="B25034" i="7"/>
  <c r="C25034" i="7"/>
  <c r="D25034" i="7"/>
  <c r="E25034" i="7"/>
  <c r="A24557" i="7"/>
  <c r="B24557" i="7"/>
  <c r="C24557" i="7"/>
  <c r="D24557" i="7"/>
  <c r="E24557" i="7"/>
  <c r="A9624" i="7"/>
  <c r="B9624" i="7"/>
  <c r="C9624" i="7"/>
  <c r="D9624" i="7"/>
  <c r="E9624" i="7"/>
  <c r="A16379" i="7"/>
  <c r="B16379" i="7"/>
  <c r="C16379" i="7"/>
  <c r="D16379" i="7"/>
  <c r="E16379" i="7"/>
  <c r="A9720" i="7"/>
  <c r="B9720" i="7"/>
  <c r="C9720" i="7"/>
  <c r="D9720" i="7"/>
  <c r="E9720" i="7"/>
  <c r="A29392" i="7"/>
  <c r="B29392" i="7"/>
  <c r="C29392" i="7"/>
  <c r="D29392" i="7"/>
  <c r="E29392" i="7"/>
  <c r="A25532" i="7"/>
  <c r="B25532" i="7"/>
  <c r="C25532" i="7"/>
  <c r="D25532" i="7"/>
  <c r="E25532" i="7"/>
  <c r="A9625" i="7"/>
  <c r="B9625" i="7"/>
  <c r="C9625" i="7"/>
  <c r="D9625" i="7"/>
  <c r="E9625" i="7"/>
  <c r="A27553" i="7"/>
  <c r="B27553" i="7"/>
  <c r="C27553" i="7"/>
  <c r="D27553" i="7"/>
  <c r="E27553" i="7"/>
  <c r="A27172" i="7"/>
  <c r="B27172" i="7"/>
  <c r="C27172" i="7"/>
  <c r="D27172" i="7"/>
  <c r="E27172" i="7"/>
  <c r="A10459" i="7"/>
  <c r="B10459" i="7"/>
  <c r="C10459" i="7"/>
  <c r="D10459" i="7"/>
  <c r="E10459" i="7"/>
  <c r="A21338" i="7"/>
  <c r="B21338" i="7"/>
  <c r="C21338" i="7"/>
  <c r="D21338" i="7"/>
  <c r="E21338" i="7"/>
  <c r="A8515" i="7"/>
  <c r="B8515" i="7"/>
  <c r="C8515" i="7"/>
  <c r="D8515" i="7"/>
  <c r="E8515" i="7"/>
  <c r="A22473" i="7"/>
  <c r="B22473" i="7"/>
  <c r="C22473" i="7"/>
  <c r="D22473" i="7"/>
  <c r="E22473" i="7"/>
  <c r="A23241" i="7"/>
  <c r="B23241" i="7"/>
  <c r="C23241" i="7"/>
  <c r="D23241" i="7"/>
  <c r="E23241" i="7"/>
  <c r="A26024" i="7"/>
  <c r="B26024" i="7"/>
  <c r="C26024" i="7"/>
  <c r="D26024" i="7"/>
  <c r="E26024" i="7"/>
  <c r="A10913" i="7"/>
  <c r="B10913" i="7"/>
  <c r="C10913" i="7"/>
  <c r="D10913" i="7"/>
  <c r="E10913" i="7"/>
  <c r="A28386" i="7"/>
  <c r="B28386" i="7"/>
  <c r="C28386" i="7"/>
  <c r="D28386" i="7"/>
  <c r="E28386" i="7"/>
  <c r="A20180" i="7"/>
  <c r="B20180" i="7"/>
  <c r="C20180" i="7"/>
  <c r="D20180" i="7"/>
  <c r="E20180" i="7"/>
  <c r="A8282" i="7"/>
  <c r="B8282" i="7"/>
  <c r="C8282" i="7"/>
  <c r="D8282" i="7"/>
  <c r="E8282" i="7"/>
  <c r="A28064" i="7"/>
  <c r="B28064" i="7"/>
  <c r="C28064" i="7"/>
  <c r="D28064" i="7"/>
  <c r="E28064" i="7"/>
  <c r="A19075" i="7"/>
  <c r="B19075" i="7"/>
  <c r="C19075" i="7"/>
  <c r="D19075" i="7"/>
  <c r="E19075" i="7"/>
  <c r="A12592" i="7"/>
  <c r="B12592" i="7"/>
  <c r="C12592" i="7"/>
  <c r="D12592" i="7"/>
  <c r="E12592" i="7"/>
  <c r="A28387" i="7"/>
  <c r="B28387" i="7"/>
  <c r="C28387" i="7"/>
  <c r="D28387" i="7"/>
  <c r="E28387" i="7"/>
  <c r="A27817" i="7"/>
  <c r="B27817" i="7"/>
  <c r="C27817" i="7"/>
  <c r="D27817" i="7"/>
  <c r="E27817" i="7"/>
  <c r="A10914" i="7"/>
  <c r="B10914" i="7"/>
  <c r="C10914" i="7"/>
  <c r="D10914" i="7"/>
  <c r="E10914" i="7"/>
  <c r="A9626" i="7"/>
  <c r="B9626" i="7"/>
  <c r="C9626" i="7"/>
  <c r="D9626" i="7"/>
  <c r="E9626" i="7"/>
  <c r="A10994" i="7"/>
  <c r="B10994" i="7"/>
  <c r="C10994" i="7"/>
  <c r="D10994" i="7"/>
  <c r="E10994" i="7"/>
  <c r="A7125" i="7"/>
  <c r="B7125" i="7"/>
  <c r="C7125" i="7"/>
  <c r="D7125" i="7"/>
  <c r="E7125" i="7"/>
  <c r="A11299" i="7"/>
  <c r="B11299" i="7"/>
  <c r="C11299" i="7"/>
  <c r="D11299" i="7"/>
  <c r="E11299" i="7"/>
  <c r="A24358" i="7"/>
  <c r="B24358" i="7"/>
  <c r="C24358" i="7"/>
  <c r="D24358" i="7"/>
  <c r="E24358" i="7"/>
  <c r="A22474" i="7"/>
  <c r="B22474" i="7"/>
  <c r="C22474" i="7"/>
  <c r="D22474" i="7"/>
  <c r="E22474" i="7"/>
  <c r="A26025" i="7"/>
  <c r="B26025" i="7"/>
  <c r="C26025" i="7"/>
  <c r="D26025" i="7"/>
  <c r="E26025" i="7"/>
  <c r="A25035" i="7"/>
  <c r="B25035" i="7"/>
  <c r="C25035" i="7"/>
  <c r="D25035" i="7"/>
  <c r="E25035" i="7"/>
  <c r="A8348" i="7"/>
  <c r="B8348" i="7"/>
  <c r="C8348" i="7"/>
  <c r="D8348" i="7"/>
  <c r="E8348" i="7"/>
  <c r="A9420" i="7"/>
  <c r="B9420" i="7"/>
  <c r="C9420" i="7"/>
  <c r="D9420" i="7"/>
  <c r="E9420" i="7"/>
  <c r="A17945" i="7"/>
  <c r="B17945" i="7"/>
  <c r="C17945" i="7"/>
  <c r="D17945" i="7"/>
  <c r="E17945" i="7"/>
  <c r="A22604" i="7"/>
  <c r="B22604" i="7"/>
  <c r="C22604" i="7"/>
  <c r="D22604" i="7"/>
  <c r="E22604" i="7"/>
  <c r="A12414" i="7"/>
  <c r="B12414" i="7"/>
  <c r="C12414" i="7"/>
  <c r="D12414" i="7"/>
  <c r="E12414" i="7"/>
  <c r="A25036" i="7"/>
  <c r="B25036" i="7"/>
  <c r="C25036" i="7"/>
  <c r="D25036" i="7"/>
  <c r="E25036" i="7"/>
  <c r="A27173" i="7"/>
  <c r="B27173" i="7"/>
  <c r="C27173" i="7"/>
  <c r="D27173" i="7"/>
  <c r="E27173" i="7"/>
  <c r="A11053" i="7"/>
  <c r="B11053" i="7"/>
  <c r="C11053" i="7"/>
  <c r="D11053" i="7"/>
  <c r="E11053" i="7"/>
  <c r="A16447" i="7"/>
  <c r="B16447" i="7"/>
  <c r="C16447" i="7"/>
  <c r="D16447" i="7"/>
  <c r="E16447" i="7"/>
  <c r="A7803" i="7"/>
  <c r="B7803" i="7"/>
  <c r="C7803" i="7"/>
  <c r="D7803" i="7"/>
  <c r="E7803" i="7"/>
  <c r="A29393" i="7"/>
  <c r="B29393" i="7"/>
  <c r="C29393" i="7"/>
  <c r="D29393" i="7"/>
  <c r="E29393" i="7"/>
  <c r="A26026" i="7"/>
  <c r="B26026" i="7"/>
  <c r="C26026" i="7"/>
  <c r="D26026" i="7"/>
  <c r="E26026" i="7"/>
  <c r="A9215" i="7"/>
  <c r="B9215" i="7"/>
  <c r="C9215" i="7"/>
  <c r="D9215" i="7"/>
  <c r="E9215" i="7"/>
  <c r="A10132" i="7"/>
  <c r="B10132" i="7"/>
  <c r="C10132" i="7"/>
  <c r="D10132" i="7"/>
  <c r="E10132" i="7"/>
  <c r="A12516" i="7"/>
  <c r="B12516" i="7"/>
  <c r="C12516" i="7"/>
  <c r="D12516" i="7"/>
  <c r="E12516" i="7"/>
  <c r="A23566" i="7"/>
  <c r="B23566" i="7"/>
  <c r="C23566" i="7"/>
  <c r="D23566" i="7"/>
  <c r="E23566" i="7"/>
  <c r="A24558" i="7"/>
  <c r="B24558" i="7"/>
  <c r="C24558" i="7"/>
  <c r="D24558" i="7"/>
  <c r="E24558" i="7"/>
  <c r="A14800" i="7"/>
  <c r="B14800" i="7"/>
  <c r="C14800" i="7"/>
  <c r="D14800" i="7"/>
  <c r="E14800" i="7"/>
  <c r="A23567" i="7"/>
  <c r="B23567" i="7"/>
  <c r="C23567" i="7"/>
  <c r="D23567" i="7"/>
  <c r="E23567" i="7"/>
  <c r="A25104" i="7"/>
  <c r="B25104" i="7"/>
  <c r="C25104" i="7"/>
  <c r="D25104" i="7"/>
  <c r="E25104" i="7"/>
  <c r="A20047" i="7"/>
  <c r="B20047" i="7"/>
  <c r="C20047" i="7"/>
  <c r="D20047" i="7"/>
  <c r="E20047" i="7"/>
  <c r="A25105" i="7"/>
  <c r="B25105" i="7"/>
  <c r="C25105" i="7"/>
  <c r="D25105" i="7"/>
  <c r="E25105" i="7"/>
  <c r="A8394" i="7"/>
  <c r="B8394" i="7"/>
  <c r="C8394" i="7"/>
  <c r="D8394" i="7"/>
  <c r="E8394" i="7"/>
  <c r="A17522" i="7"/>
  <c r="B17522" i="7"/>
  <c r="C17522" i="7"/>
  <c r="D17522" i="7"/>
  <c r="E17522" i="7"/>
  <c r="A24359" i="7"/>
  <c r="B24359" i="7"/>
  <c r="C24359" i="7"/>
  <c r="D24359" i="7"/>
  <c r="E24359" i="7"/>
  <c r="A11446" i="7"/>
  <c r="B11446" i="7"/>
  <c r="C11446" i="7"/>
  <c r="D11446" i="7"/>
  <c r="E11446" i="7"/>
  <c r="A28906" i="7"/>
  <c r="B28906" i="7"/>
  <c r="C28906" i="7"/>
  <c r="D28906" i="7"/>
  <c r="E28906" i="7"/>
  <c r="A29946" i="7"/>
  <c r="B29946" i="7"/>
  <c r="C29946" i="7"/>
  <c r="D29946" i="7"/>
  <c r="E29946" i="7"/>
  <c r="A9721" i="7"/>
  <c r="B9721" i="7"/>
  <c r="C9721" i="7"/>
  <c r="D9721" i="7"/>
  <c r="E9721" i="7"/>
  <c r="A24360" i="7"/>
  <c r="B24360" i="7"/>
  <c r="C24360" i="7"/>
  <c r="D24360" i="7"/>
  <c r="E24360" i="7"/>
  <c r="A17946" i="7"/>
  <c r="B17946" i="7"/>
  <c r="C17946" i="7"/>
  <c r="D17946" i="7"/>
  <c r="E17946" i="7"/>
  <c r="A27320" i="7"/>
  <c r="B27320" i="7"/>
  <c r="C27320" i="7"/>
  <c r="D27320" i="7"/>
  <c r="E27320" i="7"/>
  <c r="A12984" i="7"/>
  <c r="B12984" i="7"/>
  <c r="C12984" i="7"/>
  <c r="D12984" i="7"/>
  <c r="E12984" i="7"/>
  <c r="A13679" i="7"/>
  <c r="B13679" i="7"/>
  <c r="C13679" i="7"/>
  <c r="D13679" i="7"/>
  <c r="E13679" i="7"/>
  <c r="A23643" i="7"/>
  <c r="B23643" i="7"/>
  <c r="C23643" i="7"/>
  <c r="D23643" i="7"/>
  <c r="E23643" i="7"/>
  <c r="A29100" i="7"/>
  <c r="B29100" i="7"/>
  <c r="C29100" i="7"/>
  <c r="D29100" i="7"/>
  <c r="E29100" i="7"/>
  <c r="A10995" i="7"/>
  <c r="B10995" i="7"/>
  <c r="C10995" i="7"/>
  <c r="D10995" i="7"/>
  <c r="E10995" i="7"/>
  <c r="A19635" i="7"/>
  <c r="B19635" i="7"/>
  <c r="C19635" i="7"/>
  <c r="D19635" i="7"/>
  <c r="E19635" i="7"/>
  <c r="A23930" i="7"/>
  <c r="B23930" i="7"/>
  <c r="C23930" i="7"/>
  <c r="D23930" i="7"/>
  <c r="E23930" i="7"/>
  <c r="A21339" i="7"/>
  <c r="B21339" i="7"/>
  <c r="C21339" i="7"/>
  <c r="D21339" i="7"/>
  <c r="E21339" i="7"/>
  <c r="A12593" i="7"/>
  <c r="B12593" i="7"/>
  <c r="C12593" i="7"/>
  <c r="D12593" i="7"/>
  <c r="E12593" i="7"/>
  <c r="A14545" i="7"/>
  <c r="B14545" i="7"/>
  <c r="C14545" i="7"/>
  <c r="D14545" i="7"/>
  <c r="E14545" i="7"/>
  <c r="A18532" i="7"/>
  <c r="B18532" i="7"/>
  <c r="C18532" i="7"/>
  <c r="D18532" i="7"/>
  <c r="E18532" i="7"/>
  <c r="A23981" i="7"/>
  <c r="B23981" i="7"/>
  <c r="C23981" i="7"/>
  <c r="D23981" i="7"/>
  <c r="E23981" i="7"/>
  <c r="A23777" i="7"/>
  <c r="B23777" i="7"/>
  <c r="C23777" i="7"/>
  <c r="D23777" i="7"/>
  <c r="E23777" i="7"/>
  <c r="A27430" i="7"/>
  <c r="B27430" i="7"/>
  <c r="C27430" i="7"/>
  <c r="D27430" i="7"/>
  <c r="E27430" i="7"/>
  <c r="A24488" i="7"/>
  <c r="B24488" i="7"/>
  <c r="C24488" i="7"/>
  <c r="D24488" i="7"/>
  <c r="E24488" i="7"/>
  <c r="A21470" i="7"/>
  <c r="B21470" i="7"/>
  <c r="C21470" i="7"/>
  <c r="D21470" i="7"/>
  <c r="E21470" i="7"/>
  <c r="A16170" i="7"/>
  <c r="B16170" i="7"/>
  <c r="C16170" i="7"/>
  <c r="D16170" i="7"/>
  <c r="E16170" i="7"/>
  <c r="A24559" i="7"/>
  <c r="B24559" i="7"/>
  <c r="C24559" i="7"/>
  <c r="D24559" i="7"/>
  <c r="E24559" i="7"/>
  <c r="A24780" i="7"/>
  <c r="B24780" i="7"/>
  <c r="C24780" i="7"/>
  <c r="D24780" i="7"/>
  <c r="E24780" i="7"/>
  <c r="A12133" i="7"/>
  <c r="B12133" i="7"/>
  <c r="C12133" i="7"/>
  <c r="D12133" i="7"/>
  <c r="E12133" i="7"/>
  <c r="A9627" i="7"/>
  <c r="B9627" i="7"/>
  <c r="C9627" i="7"/>
  <c r="D9627" i="7"/>
  <c r="E9627" i="7"/>
  <c r="A25956" i="7"/>
  <c r="B25956" i="7"/>
  <c r="C25956" i="7"/>
  <c r="D25956" i="7"/>
  <c r="E25956" i="7"/>
  <c r="A24144" i="7"/>
  <c r="B24144" i="7"/>
  <c r="C24144" i="7"/>
  <c r="D24144" i="7"/>
  <c r="E24144" i="7"/>
  <c r="A22605" i="7"/>
  <c r="B22605" i="7"/>
  <c r="C22605" i="7"/>
  <c r="D22605" i="7"/>
  <c r="E22605" i="7"/>
  <c r="A15112" i="7"/>
  <c r="B15112" i="7"/>
  <c r="C15112" i="7"/>
  <c r="D15112" i="7"/>
  <c r="E15112" i="7"/>
  <c r="A12594" i="7"/>
  <c r="B12594" i="7"/>
  <c r="C12594" i="7"/>
  <c r="D12594" i="7"/>
  <c r="E12594" i="7"/>
  <c r="A30159" i="7"/>
  <c r="B30159" i="7"/>
  <c r="C30159" i="7"/>
  <c r="D30159" i="7"/>
  <c r="E30159" i="7"/>
  <c r="A16011" i="7"/>
  <c r="B16011" i="7"/>
  <c r="C16011" i="7"/>
  <c r="D16011" i="7"/>
  <c r="E16011" i="7"/>
  <c r="A25882" i="7"/>
  <c r="B25882" i="7"/>
  <c r="C25882" i="7"/>
  <c r="D25882" i="7"/>
  <c r="E25882" i="7"/>
  <c r="A29101" i="7"/>
  <c r="B29101" i="7"/>
  <c r="C29101" i="7"/>
  <c r="D29101" i="7"/>
  <c r="E29101" i="7"/>
  <c r="A22256" i="7"/>
  <c r="B22256" i="7"/>
  <c r="C22256" i="7"/>
  <c r="D22256" i="7"/>
  <c r="E22256" i="7"/>
  <c r="A8232" i="7"/>
  <c r="B8232" i="7"/>
  <c r="C8232" i="7"/>
  <c r="D8232" i="7"/>
  <c r="E8232" i="7"/>
  <c r="A26339" i="7"/>
  <c r="B26339" i="7"/>
  <c r="C26339" i="7"/>
  <c r="D26339" i="7"/>
  <c r="E26339" i="7"/>
  <c r="A9421" i="7"/>
  <c r="B9421" i="7"/>
  <c r="C9421" i="7"/>
  <c r="D9421" i="7"/>
  <c r="E9421" i="7"/>
  <c r="A25883" i="7"/>
  <c r="B25883" i="7"/>
  <c r="C25883" i="7"/>
  <c r="D25883" i="7"/>
  <c r="E25883" i="7"/>
  <c r="A25533" i="7"/>
  <c r="B25533" i="7"/>
  <c r="C25533" i="7"/>
  <c r="D25533" i="7"/>
  <c r="E25533" i="7"/>
  <c r="A27003" i="7"/>
  <c r="B27003" i="7"/>
  <c r="C27003" i="7"/>
  <c r="D27003" i="7"/>
  <c r="E27003" i="7"/>
  <c r="A16312" i="7"/>
  <c r="B16312" i="7"/>
  <c r="C16312" i="7"/>
  <c r="D16312" i="7"/>
  <c r="E16312" i="7"/>
  <c r="A9496" i="7"/>
  <c r="B9496" i="7"/>
  <c r="C9496" i="7"/>
  <c r="D9496" i="7"/>
  <c r="E9496" i="7"/>
  <c r="A23644" i="7"/>
  <c r="B23644" i="7"/>
  <c r="C23644" i="7"/>
  <c r="D23644" i="7"/>
  <c r="E23644" i="7"/>
  <c r="A15034" i="7"/>
  <c r="B15034" i="7"/>
  <c r="C15034" i="7"/>
  <c r="D15034" i="7"/>
  <c r="E15034" i="7"/>
  <c r="A8349" i="7"/>
  <c r="B8349" i="7"/>
  <c r="C8349" i="7"/>
  <c r="D8349" i="7"/>
  <c r="E8349" i="7"/>
  <c r="A21239" i="7"/>
  <c r="B21239" i="7"/>
  <c r="C21239" i="7"/>
  <c r="D21239" i="7"/>
  <c r="E21239" i="7"/>
  <c r="A24560" i="7"/>
  <c r="B24560" i="7"/>
  <c r="C24560" i="7"/>
  <c r="D24560" i="7"/>
  <c r="E24560" i="7"/>
  <c r="A19339" i="7"/>
  <c r="B19339" i="7"/>
  <c r="C19339" i="7"/>
  <c r="D19339" i="7"/>
  <c r="E19339" i="7"/>
  <c r="A25534" i="7"/>
  <c r="B25534" i="7"/>
  <c r="C25534" i="7"/>
  <c r="D25534" i="7"/>
  <c r="E25534" i="7"/>
  <c r="A25957" i="7"/>
  <c r="B25957" i="7"/>
  <c r="C25957" i="7"/>
  <c r="D25957" i="7"/>
  <c r="E25957" i="7"/>
  <c r="A9155" i="7"/>
  <c r="B9155" i="7"/>
  <c r="C9155" i="7"/>
  <c r="D9155" i="7"/>
  <c r="E9155" i="7"/>
  <c r="A26116" i="7"/>
  <c r="B26116" i="7"/>
  <c r="C26116" i="7"/>
  <c r="D26116" i="7"/>
  <c r="E26116" i="7"/>
  <c r="A8585" i="7"/>
  <c r="B8585" i="7"/>
  <c r="C8585" i="7"/>
  <c r="D8585" i="7"/>
  <c r="E8585" i="7"/>
  <c r="A29394" i="7"/>
  <c r="B29394" i="7"/>
  <c r="C29394" i="7"/>
  <c r="D29394" i="7"/>
  <c r="E29394" i="7"/>
  <c r="A10133" i="7"/>
  <c r="B10133" i="7"/>
  <c r="C10133" i="7"/>
  <c r="D10133" i="7"/>
  <c r="E10133" i="7"/>
  <c r="A19985" i="7"/>
  <c r="B19985" i="7"/>
  <c r="C19985" i="7"/>
  <c r="D19985" i="7"/>
  <c r="E19985" i="7"/>
  <c r="A8782" i="7"/>
  <c r="B8782" i="7"/>
  <c r="C8782" i="7"/>
  <c r="D8782" i="7"/>
  <c r="E8782" i="7"/>
  <c r="A7126" i="7"/>
  <c r="B7126" i="7"/>
  <c r="C7126" i="7"/>
  <c r="D7126" i="7"/>
  <c r="E7126" i="7"/>
  <c r="A28388" i="7"/>
  <c r="B28388" i="7"/>
  <c r="C28388" i="7"/>
  <c r="D28388" i="7"/>
  <c r="E28388" i="7"/>
  <c r="A20858" i="7"/>
  <c r="B20858" i="7"/>
  <c r="C20858" i="7"/>
  <c r="D20858" i="7"/>
  <c r="E20858" i="7"/>
  <c r="A16313" i="7"/>
  <c r="B16313" i="7"/>
  <c r="C16313" i="7"/>
  <c r="D16313" i="7"/>
  <c r="E16313" i="7"/>
  <c r="A16498" i="7"/>
  <c r="B16498" i="7"/>
  <c r="C16498" i="7"/>
  <c r="D16498" i="7"/>
  <c r="E16498" i="7"/>
  <c r="A8130" i="7"/>
  <c r="B8130" i="7"/>
  <c r="C8130" i="7"/>
  <c r="D8130" i="7"/>
  <c r="E8130" i="7"/>
  <c r="A8586" i="7"/>
  <c r="B8586" i="7"/>
  <c r="C8586" i="7"/>
  <c r="D8586" i="7"/>
  <c r="E8586" i="7"/>
  <c r="A11300" i="7"/>
  <c r="B11300" i="7"/>
  <c r="C11300" i="7"/>
  <c r="D11300" i="7"/>
  <c r="E11300" i="7"/>
  <c r="A23865" i="7"/>
  <c r="B23865" i="7"/>
  <c r="C23865" i="7"/>
  <c r="D23865" i="7"/>
  <c r="E23865" i="7"/>
  <c r="A19758" i="7"/>
  <c r="B19758" i="7"/>
  <c r="C19758" i="7"/>
  <c r="D19758" i="7"/>
  <c r="E19758" i="7"/>
  <c r="A7740" i="7"/>
  <c r="B7740" i="7"/>
  <c r="C7740" i="7"/>
  <c r="D7740" i="7"/>
  <c r="E7740" i="7"/>
  <c r="A12517" i="7"/>
  <c r="B12517" i="7"/>
  <c r="C12517" i="7"/>
  <c r="D12517" i="7"/>
  <c r="E12517" i="7"/>
  <c r="A14137" i="7"/>
  <c r="B14137" i="7"/>
  <c r="C14137" i="7"/>
  <c r="D14137" i="7"/>
  <c r="E14137" i="7"/>
  <c r="A18726" i="7"/>
  <c r="B18726" i="7"/>
  <c r="C18726" i="7"/>
  <c r="D18726" i="7"/>
  <c r="E18726" i="7"/>
  <c r="A10370" i="7"/>
  <c r="B10370" i="7"/>
  <c r="C10370" i="7"/>
  <c r="D10370" i="7"/>
  <c r="E10370" i="7"/>
  <c r="A16171" i="7"/>
  <c r="B16171" i="7"/>
  <c r="C16171" i="7"/>
  <c r="D16171" i="7"/>
  <c r="E16171" i="7"/>
  <c r="A23645" i="7"/>
  <c r="B23645" i="7"/>
  <c r="C23645" i="7"/>
  <c r="D23645" i="7"/>
  <c r="E23645" i="7"/>
  <c r="A15970" i="7"/>
  <c r="B15970" i="7"/>
  <c r="C15970" i="7"/>
  <c r="D15970" i="7"/>
  <c r="E15970" i="7"/>
  <c r="A24561" i="7"/>
  <c r="B24561" i="7"/>
  <c r="C24561" i="7"/>
  <c r="D24561" i="7"/>
  <c r="E24561" i="7"/>
  <c r="A24562" i="7"/>
  <c r="B24562" i="7"/>
  <c r="C24562" i="7"/>
  <c r="D24562" i="7"/>
  <c r="E24562" i="7"/>
  <c r="A26340" i="7"/>
  <c r="B26340" i="7"/>
  <c r="C26340" i="7"/>
  <c r="D26340" i="7"/>
  <c r="E26340" i="7"/>
  <c r="A9628" i="7"/>
  <c r="B9628" i="7"/>
  <c r="C9628" i="7"/>
  <c r="D9628" i="7"/>
  <c r="E9628" i="7"/>
  <c r="A26027" i="7"/>
  <c r="B26027" i="7"/>
  <c r="C26027" i="7"/>
  <c r="D26027" i="7"/>
  <c r="E26027" i="7"/>
  <c r="A22606" i="7"/>
  <c r="B22606" i="7"/>
  <c r="C22606" i="7"/>
  <c r="D22606" i="7"/>
  <c r="E22606" i="7"/>
  <c r="A30349" i="7"/>
  <c r="B30349" i="7"/>
  <c r="C30349" i="7"/>
  <c r="D30349" i="7"/>
  <c r="E30349" i="7"/>
  <c r="A14138" i="7"/>
  <c r="B14138" i="7"/>
  <c r="C14138" i="7"/>
  <c r="D14138" i="7"/>
  <c r="E14138" i="7"/>
  <c r="A10134" i="7"/>
  <c r="B10134" i="7"/>
  <c r="C10134" i="7"/>
  <c r="D10134" i="7"/>
  <c r="E10134" i="7"/>
  <c r="A25884" i="7"/>
  <c r="B25884" i="7"/>
  <c r="C25884" i="7"/>
  <c r="D25884" i="7"/>
  <c r="E25884" i="7"/>
  <c r="A9076" i="7"/>
  <c r="B9076" i="7"/>
  <c r="C9076" i="7"/>
  <c r="D9076" i="7"/>
  <c r="E9076" i="7"/>
  <c r="A11360" i="7"/>
  <c r="B11360" i="7"/>
  <c r="C11360" i="7"/>
  <c r="D11360" i="7"/>
  <c r="E11360" i="7"/>
  <c r="A25664" i="7"/>
  <c r="B25664" i="7"/>
  <c r="C25664" i="7"/>
  <c r="D25664" i="7"/>
  <c r="E25664" i="7"/>
  <c r="A6991" i="7"/>
  <c r="B6991" i="7"/>
  <c r="C6991" i="7"/>
  <c r="D6991" i="7"/>
  <c r="E6991" i="7"/>
  <c r="A16172" i="7"/>
  <c r="B16172" i="7"/>
  <c r="C16172" i="7"/>
  <c r="D16172" i="7"/>
  <c r="E16172" i="7"/>
  <c r="A19076" i="7"/>
  <c r="B19076" i="7"/>
  <c r="C19076" i="7"/>
  <c r="D19076" i="7"/>
  <c r="E19076" i="7"/>
  <c r="A7741" i="7"/>
  <c r="B7741" i="7"/>
  <c r="C7741" i="7"/>
  <c r="D7741" i="7"/>
  <c r="E7741" i="7"/>
  <c r="A19541" i="7"/>
  <c r="B19541" i="7"/>
  <c r="C19541" i="7"/>
  <c r="D19541" i="7"/>
  <c r="E19541" i="7"/>
  <c r="A9569" i="7"/>
  <c r="B9569" i="7"/>
  <c r="C9569" i="7"/>
  <c r="D9569" i="7"/>
  <c r="E9569" i="7"/>
  <c r="A10754" i="7"/>
  <c r="B10754" i="7"/>
  <c r="C10754" i="7"/>
  <c r="D10754" i="7"/>
  <c r="E10754" i="7"/>
  <c r="A15760" i="7"/>
  <c r="B15760" i="7"/>
  <c r="C15760" i="7"/>
  <c r="D15760" i="7"/>
  <c r="E15760" i="7"/>
  <c r="A24563" i="7"/>
  <c r="B24563" i="7"/>
  <c r="C24563" i="7"/>
  <c r="D24563" i="7"/>
  <c r="E24563" i="7"/>
  <c r="A23646" i="7"/>
  <c r="B23646" i="7"/>
  <c r="C23646" i="7"/>
  <c r="D23646" i="7"/>
  <c r="E23646" i="7"/>
  <c r="A10672" i="7"/>
  <c r="B10672" i="7"/>
  <c r="C10672" i="7"/>
  <c r="D10672" i="7"/>
  <c r="E10672" i="7"/>
  <c r="A18271" i="7"/>
  <c r="B18271" i="7"/>
  <c r="C18271" i="7"/>
  <c r="D18271" i="7"/>
  <c r="E18271" i="7"/>
  <c r="A24564" i="7"/>
  <c r="B24564" i="7"/>
  <c r="C24564" i="7"/>
  <c r="D24564" i="7"/>
  <c r="E24564" i="7"/>
  <c r="A8169" i="7"/>
  <c r="B8169" i="7"/>
  <c r="C8169" i="7"/>
  <c r="D8169" i="7"/>
  <c r="E8169" i="7"/>
  <c r="A22475" i="7"/>
  <c r="B22475" i="7"/>
  <c r="C22475" i="7"/>
  <c r="D22475" i="7"/>
  <c r="E22475" i="7"/>
  <c r="A14139" i="7"/>
  <c r="B14139" i="7"/>
  <c r="C14139" i="7"/>
  <c r="D14139" i="7"/>
  <c r="E14139" i="7"/>
  <c r="A28615" i="7"/>
  <c r="B28615" i="7"/>
  <c r="C28615" i="7"/>
  <c r="D28615" i="7"/>
  <c r="E28615" i="7"/>
  <c r="A28972" i="7"/>
  <c r="B28972" i="7"/>
  <c r="C28972" i="7"/>
  <c r="D28972" i="7"/>
  <c r="E28972" i="7"/>
  <c r="A8516" i="7"/>
  <c r="B8516" i="7"/>
  <c r="C8516" i="7"/>
  <c r="D8516" i="7"/>
  <c r="E8516" i="7"/>
  <c r="A30612" i="7"/>
  <c r="B30612" i="7"/>
  <c r="C30612" i="7"/>
  <c r="D30612" i="7"/>
  <c r="E30612" i="7"/>
  <c r="A28389" i="7"/>
  <c r="B28389" i="7"/>
  <c r="C28389" i="7"/>
  <c r="D28389" i="7"/>
  <c r="E28389" i="7"/>
  <c r="A10996" i="7"/>
  <c r="B10996" i="7"/>
  <c r="C10996" i="7"/>
  <c r="D10996" i="7"/>
  <c r="E10996" i="7"/>
  <c r="A30287" i="7"/>
  <c r="B30287" i="7"/>
  <c r="C30287" i="7"/>
  <c r="D30287" i="7"/>
  <c r="E30287" i="7"/>
  <c r="A7127" i="7"/>
  <c r="B7127" i="7"/>
  <c r="C7127" i="7"/>
  <c r="D7127" i="7"/>
  <c r="E7127" i="7"/>
  <c r="A26028" i="7"/>
  <c r="B26028" i="7"/>
  <c r="C26028" i="7"/>
  <c r="D26028" i="7"/>
  <c r="E26028" i="7"/>
  <c r="A15894" i="7"/>
  <c r="B15894" i="7"/>
  <c r="C15894" i="7"/>
  <c r="D15894" i="7"/>
  <c r="E15894" i="7"/>
  <c r="A29102" i="7"/>
  <c r="B29102" i="7"/>
  <c r="C29102" i="7"/>
  <c r="D29102" i="7"/>
  <c r="E29102" i="7"/>
  <c r="A22607" i="7"/>
  <c r="B22607" i="7"/>
  <c r="C22607" i="7"/>
  <c r="D22607" i="7"/>
  <c r="E22607" i="7"/>
  <c r="A22700" i="7"/>
  <c r="B22700" i="7"/>
  <c r="C22700" i="7"/>
  <c r="D22700" i="7"/>
  <c r="E22700" i="7"/>
  <c r="A27730" i="7"/>
  <c r="B27730" i="7"/>
  <c r="C27730" i="7"/>
  <c r="D27730" i="7"/>
  <c r="E27730" i="7"/>
  <c r="A10583" i="7"/>
  <c r="B10583" i="7"/>
  <c r="C10583" i="7"/>
  <c r="D10583" i="7"/>
  <c r="E10583" i="7"/>
  <c r="A22608" i="7"/>
  <c r="B22608" i="7"/>
  <c r="C22608" i="7"/>
  <c r="D22608" i="7"/>
  <c r="E22608" i="7"/>
  <c r="A23778" i="7"/>
  <c r="B23778" i="7"/>
  <c r="C23778" i="7"/>
  <c r="D23778" i="7"/>
  <c r="E23778" i="7"/>
  <c r="A9077" i="7"/>
  <c r="B9077" i="7"/>
  <c r="C9077" i="7"/>
  <c r="D9077" i="7"/>
  <c r="E9077" i="7"/>
  <c r="A19908" i="7"/>
  <c r="B19908" i="7"/>
  <c r="C19908" i="7"/>
  <c r="D19908" i="7"/>
  <c r="E19908" i="7"/>
  <c r="A25958" i="7"/>
  <c r="B25958" i="7"/>
  <c r="C25958" i="7"/>
  <c r="D25958" i="7"/>
  <c r="E25958" i="7"/>
  <c r="A25535" i="7"/>
  <c r="B25535" i="7"/>
  <c r="C25535" i="7"/>
  <c r="D25535" i="7"/>
  <c r="E25535" i="7"/>
  <c r="A9722" i="7"/>
  <c r="B9722" i="7"/>
  <c r="C9722" i="7"/>
  <c r="D9722" i="7"/>
  <c r="E9722" i="7"/>
  <c r="A26117" i="7"/>
  <c r="B26117" i="7"/>
  <c r="C26117" i="7"/>
  <c r="D26117" i="7"/>
  <c r="E26117" i="7"/>
  <c r="A8050" i="7"/>
  <c r="B8050" i="7"/>
  <c r="C8050" i="7"/>
  <c r="D8050" i="7"/>
  <c r="E8050" i="7"/>
  <c r="A23866" i="7"/>
  <c r="B23866" i="7"/>
  <c r="C23866" i="7"/>
  <c r="D23866" i="7"/>
  <c r="E23866" i="7"/>
  <c r="A11186" i="7"/>
  <c r="B11186" i="7"/>
  <c r="C11186" i="7"/>
  <c r="D11186" i="7"/>
  <c r="E11186" i="7"/>
  <c r="A19077" i="7"/>
  <c r="B19077" i="7"/>
  <c r="C19077" i="7"/>
  <c r="D19077" i="7"/>
  <c r="E19077" i="7"/>
  <c r="A22609" i="7"/>
  <c r="B22609" i="7"/>
  <c r="C22609" i="7"/>
  <c r="D22609" i="7"/>
  <c r="E22609" i="7"/>
  <c r="A10755" i="7"/>
  <c r="B10755" i="7"/>
  <c r="C10755" i="7"/>
  <c r="D10755" i="7"/>
  <c r="E10755" i="7"/>
  <c r="A10584" i="7"/>
  <c r="B10584" i="7"/>
  <c r="C10584" i="7"/>
  <c r="D10584" i="7"/>
  <c r="E10584" i="7"/>
  <c r="A17658" i="7"/>
  <c r="B17658" i="7"/>
  <c r="C17658" i="7"/>
  <c r="D17658" i="7"/>
  <c r="E17658" i="7"/>
  <c r="A23982" i="7"/>
  <c r="B23982" i="7"/>
  <c r="C23982" i="7"/>
  <c r="D23982" i="7"/>
  <c r="E23982" i="7"/>
  <c r="A15895" i="7"/>
  <c r="B15895" i="7"/>
  <c r="C15895" i="7"/>
  <c r="D15895" i="7"/>
  <c r="E15895" i="7"/>
  <c r="A27489" i="7"/>
  <c r="B27489" i="7"/>
  <c r="C27489" i="7"/>
  <c r="D27489" i="7"/>
  <c r="E27489" i="7"/>
  <c r="A16583" i="7"/>
  <c r="B16583" i="7"/>
  <c r="C16583" i="7"/>
  <c r="D16583" i="7"/>
  <c r="E16583" i="7"/>
  <c r="A11301" i="7"/>
  <c r="B11301" i="7"/>
  <c r="C11301" i="7"/>
  <c r="D11301" i="7"/>
  <c r="E11301" i="7"/>
  <c r="A18727" i="7"/>
  <c r="B18727" i="7"/>
  <c r="C18727" i="7"/>
  <c r="D18727" i="7"/>
  <c r="E18727" i="7"/>
  <c r="A16012" i="7"/>
  <c r="B16012" i="7"/>
  <c r="C16012" i="7"/>
  <c r="D16012" i="7"/>
  <c r="E16012" i="7"/>
  <c r="A22881" i="7"/>
  <c r="B22881" i="7"/>
  <c r="C22881" i="7"/>
  <c r="D22881" i="7"/>
  <c r="E22881" i="7"/>
  <c r="A10997" i="7"/>
  <c r="B10997" i="7"/>
  <c r="C10997" i="7"/>
  <c r="D10997" i="7"/>
  <c r="E10997" i="7"/>
  <c r="A14140" i="7"/>
  <c r="B14140" i="7"/>
  <c r="C14140" i="7"/>
  <c r="D14140" i="7"/>
  <c r="E14140" i="7"/>
  <c r="A17002" i="7"/>
  <c r="B17002" i="7"/>
  <c r="C17002" i="7"/>
  <c r="D17002" i="7"/>
  <c r="E17002" i="7"/>
  <c r="A21340" i="7"/>
  <c r="B21340" i="7"/>
  <c r="C21340" i="7"/>
  <c r="D21340" i="7"/>
  <c r="E21340" i="7"/>
  <c r="A30613" i="7"/>
  <c r="B30613" i="7"/>
  <c r="C30613" i="7"/>
  <c r="D30613" i="7"/>
  <c r="E30613" i="7"/>
  <c r="A9629" i="7"/>
  <c r="B9629" i="7"/>
  <c r="C9629" i="7"/>
  <c r="D9629" i="7"/>
  <c r="E9629" i="7"/>
  <c r="A21240" i="7"/>
  <c r="B21240" i="7"/>
  <c r="C21240" i="7"/>
  <c r="D21240" i="7"/>
  <c r="E21240" i="7"/>
  <c r="A30744" i="7"/>
  <c r="B30744" i="7"/>
  <c r="C30744" i="7"/>
  <c r="D30744" i="7"/>
  <c r="E30744" i="7"/>
  <c r="A30482" i="7"/>
  <c r="B30482" i="7"/>
  <c r="C30482" i="7"/>
  <c r="D30482" i="7"/>
  <c r="E30482" i="7"/>
  <c r="A11054" i="7"/>
  <c r="B11054" i="7"/>
  <c r="C11054" i="7"/>
  <c r="D11054" i="7"/>
  <c r="E11054" i="7"/>
  <c r="A24781" i="7"/>
  <c r="B24781" i="7"/>
  <c r="C24781" i="7"/>
  <c r="D24781" i="7"/>
  <c r="E24781" i="7"/>
  <c r="A22318" i="7"/>
  <c r="B22318" i="7"/>
  <c r="C22318" i="7"/>
  <c r="D22318" i="7"/>
  <c r="E22318" i="7"/>
  <c r="A9900" i="7"/>
  <c r="B9900" i="7"/>
  <c r="C9900" i="7"/>
  <c r="D9900" i="7"/>
  <c r="E9900" i="7"/>
  <c r="A11302" i="7"/>
  <c r="B11302" i="7"/>
  <c r="C11302" i="7"/>
  <c r="D11302" i="7"/>
  <c r="E11302" i="7"/>
  <c r="A20181" i="7"/>
  <c r="B20181" i="7"/>
  <c r="C20181" i="7"/>
  <c r="D20181" i="7"/>
  <c r="E20181" i="7"/>
  <c r="A7324" i="7"/>
  <c r="B7324" i="7"/>
  <c r="C7324" i="7"/>
  <c r="D7324" i="7"/>
  <c r="E7324" i="7"/>
  <c r="A9216" i="7"/>
  <c r="B9216" i="7"/>
  <c r="C9216" i="7"/>
  <c r="D9216" i="7"/>
  <c r="E9216" i="7"/>
  <c r="A30288" i="7"/>
  <c r="B30288" i="7"/>
  <c r="C30288" i="7"/>
  <c r="D30288" i="7"/>
  <c r="E30288" i="7"/>
  <c r="A26341" i="7"/>
  <c r="B26341" i="7"/>
  <c r="C26341" i="7"/>
  <c r="D26341" i="7"/>
  <c r="E26341" i="7"/>
  <c r="A10460" i="7"/>
  <c r="B10460" i="7"/>
  <c r="C10460" i="7"/>
  <c r="D10460" i="7"/>
  <c r="E10460" i="7"/>
  <c r="A29265" i="7"/>
  <c r="B29265" i="7"/>
  <c r="C29265" i="7"/>
  <c r="D29265" i="7"/>
  <c r="E29265" i="7"/>
  <c r="A23415" i="7"/>
  <c r="B23415" i="7"/>
  <c r="C23415" i="7"/>
  <c r="D23415" i="7"/>
  <c r="E23415" i="7"/>
  <c r="A10216" i="7"/>
  <c r="B10216" i="7"/>
  <c r="C10216" i="7"/>
  <c r="D10216" i="7"/>
  <c r="E10216" i="7"/>
  <c r="A9078" i="7"/>
  <c r="B9078" i="7"/>
  <c r="C9078" i="7"/>
  <c r="D9078" i="7"/>
  <c r="E9078" i="7"/>
  <c r="A27244" i="7"/>
  <c r="B27244" i="7"/>
  <c r="C27244" i="7"/>
  <c r="D27244" i="7"/>
  <c r="E27244" i="7"/>
  <c r="A8395" i="7"/>
  <c r="B8395" i="7"/>
  <c r="C8395" i="7"/>
  <c r="D8395" i="7"/>
  <c r="E8395" i="7"/>
  <c r="A9570" i="7"/>
  <c r="B9570" i="7"/>
  <c r="C9570" i="7"/>
  <c r="D9570" i="7"/>
  <c r="E9570" i="7"/>
  <c r="A9901" i="7"/>
  <c r="B9901" i="7"/>
  <c r="C9901" i="7"/>
  <c r="D9901" i="7"/>
  <c r="E9901" i="7"/>
  <c r="A23779" i="7"/>
  <c r="B23779" i="7"/>
  <c r="C23779" i="7"/>
  <c r="D23779" i="7"/>
  <c r="E23779" i="7"/>
  <c r="A24877" i="7"/>
  <c r="B24877" i="7"/>
  <c r="C24877" i="7"/>
  <c r="D24877" i="7"/>
  <c r="E24877" i="7"/>
  <c r="A15825" i="7"/>
  <c r="B15825" i="7"/>
  <c r="C15825" i="7"/>
  <c r="D15825" i="7"/>
  <c r="E15825" i="7"/>
  <c r="A8396" i="7"/>
  <c r="B8396" i="7"/>
  <c r="C8396" i="7"/>
  <c r="D8396" i="7"/>
  <c r="E8396" i="7"/>
  <c r="A17003" i="7"/>
  <c r="B17003" i="7"/>
  <c r="C17003" i="7"/>
  <c r="D17003" i="7"/>
  <c r="E17003" i="7"/>
  <c r="A9497" i="7"/>
  <c r="B9497" i="7"/>
  <c r="C9497" i="7"/>
  <c r="D9497" i="7"/>
  <c r="E9497" i="7"/>
  <c r="A12518" i="7"/>
  <c r="B12518" i="7"/>
  <c r="C12518" i="7"/>
  <c r="D12518" i="7"/>
  <c r="E12518" i="7"/>
  <c r="A7568" i="7"/>
  <c r="B7568" i="7"/>
  <c r="C7568" i="7"/>
  <c r="D7568" i="7"/>
  <c r="E7568" i="7"/>
  <c r="A30160" i="7"/>
  <c r="B30160" i="7"/>
  <c r="C30160" i="7"/>
  <c r="D30160" i="7"/>
  <c r="E30160" i="7"/>
  <c r="A19128" i="7"/>
  <c r="B19128" i="7"/>
  <c r="C19128" i="7"/>
  <c r="D19128" i="7"/>
  <c r="E19128" i="7"/>
  <c r="A9571" i="7"/>
  <c r="B9571" i="7"/>
  <c r="C9571" i="7"/>
  <c r="D9571" i="7"/>
  <c r="E9571" i="7"/>
  <c r="A27782" i="7"/>
  <c r="B27782" i="7"/>
  <c r="C27782" i="7"/>
  <c r="D27782" i="7"/>
  <c r="E27782" i="7"/>
  <c r="A10461" i="7"/>
  <c r="B10461" i="7"/>
  <c r="C10461" i="7"/>
  <c r="D10461" i="7"/>
  <c r="E10461" i="7"/>
  <c r="A9156" i="7"/>
  <c r="B9156" i="7"/>
  <c r="C9156" i="7"/>
  <c r="D9156" i="7"/>
  <c r="E9156" i="7"/>
  <c r="A10673" i="7"/>
  <c r="B10673" i="7"/>
  <c r="C10673" i="7"/>
  <c r="D10673" i="7"/>
  <c r="E10673" i="7"/>
  <c r="A7804" i="7"/>
  <c r="B7804" i="7"/>
  <c r="C7804" i="7"/>
  <c r="D7804" i="7"/>
  <c r="E7804" i="7"/>
  <c r="A25601" i="7"/>
  <c r="B25601" i="7"/>
  <c r="C25601" i="7"/>
  <c r="D25601" i="7"/>
  <c r="E25601" i="7"/>
  <c r="A18469" i="7"/>
  <c r="B18469" i="7"/>
  <c r="C18469" i="7"/>
  <c r="D18469" i="7"/>
  <c r="E18469" i="7"/>
  <c r="A9217" i="7"/>
  <c r="B9217" i="7"/>
  <c r="C9217" i="7"/>
  <c r="D9217" i="7"/>
  <c r="E9217" i="7"/>
  <c r="A8283" i="7"/>
  <c r="B8283" i="7"/>
  <c r="C8283" i="7"/>
  <c r="D8283" i="7"/>
  <c r="E8283" i="7"/>
  <c r="A21608" i="7"/>
  <c r="B21608" i="7"/>
  <c r="C21608" i="7"/>
  <c r="D21608" i="7"/>
  <c r="E21608" i="7"/>
  <c r="A23568" i="7"/>
  <c r="B23568" i="7"/>
  <c r="C23568" i="7"/>
  <c r="D23568" i="7"/>
  <c r="E23568" i="7"/>
  <c r="A10674" i="7"/>
  <c r="B10674" i="7"/>
  <c r="C10674" i="7"/>
  <c r="D10674" i="7"/>
  <c r="E10674" i="7"/>
  <c r="A26665" i="7"/>
  <c r="B26665" i="7"/>
  <c r="C26665" i="7"/>
  <c r="D26665" i="7"/>
  <c r="E26665" i="7"/>
  <c r="A20790" i="7"/>
  <c r="B20790" i="7"/>
  <c r="C20790" i="7"/>
  <c r="D20790" i="7"/>
  <c r="E20790" i="7"/>
  <c r="A8284" i="7"/>
  <c r="B8284" i="7"/>
  <c r="C8284" i="7"/>
  <c r="D8284" i="7"/>
  <c r="E8284" i="7"/>
  <c r="A26907" i="7"/>
  <c r="B26907" i="7"/>
  <c r="C26907" i="7"/>
  <c r="D26907" i="7"/>
  <c r="E26907" i="7"/>
  <c r="A11257" i="7"/>
  <c r="B11257" i="7"/>
  <c r="C11257" i="7"/>
  <c r="D11257" i="7"/>
  <c r="E11257" i="7"/>
  <c r="A10217" i="7"/>
  <c r="B10217" i="7"/>
  <c r="C10217" i="7"/>
  <c r="D10217" i="7"/>
  <c r="E10217" i="7"/>
  <c r="A19542" i="7"/>
  <c r="B19542" i="7"/>
  <c r="C19542" i="7"/>
  <c r="D19542" i="7"/>
  <c r="E19542" i="7"/>
  <c r="A8233" i="7"/>
  <c r="B8233" i="7"/>
  <c r="C8233" i="7"/>
  <c r="D8233" i="7"/>
  <c r="E8233" i="7"/>
  <c r="A27783" i="7"/>
  <c r="B27783" i="7"/>
  <c r="C27783" i="7"/>
  <c r="D27783" i="7"/>
  <c r="E27783" i="7"/>
  <c r="A7068" i="7"/>
  <c r="B7068" i="7"/>
  <c r="C7068" i="7"/>
  <c r="D7068" i="7"/>
  <c r="E7068" i="7"/>
  <c r="A26211" i="7"/>
  <c r="B26211" i="7"/>
  <c r="C26211" i="7"/>
  <c r="D26211" i="7"/>
  <c r="E26211" i="7"/>
  <c r="A10585" i="7"/>
  <c r="B10585" i="7"/>
  <c r="C10585" i="7"/>
  <c r="D10585" i="7"/>
  <c r="E10585" i="7"/>
  <c r="A21341" i="7"/>
  <c r="B21341" i="7"/>
  <c r="C21341" i="7"/>
  <c r="D21341" i="7"/>
  <c r="E21341" i="7"/>
  <c r="A26212" i="7"/>
  <c r="B26212" i="7"/>
  <c r="C26212" i="7"/>
  <c r="D26212" i="7"/>
  <c r="E26212" i="7"/>
  <c r="A27004" i="7"/>
  <c r="B27004" i="7"/>
  <c r="C27004" i="7"/>
  <c r="D27004" i="7"/>
  <c r="E27004" i="7"/>
  <c r="A28752" i="7"/>
  <c r="B28752" i="7"/>
  <c r="C28752" i="7"/>
  <c r="D28752" i="7"/>
  <c r="E28752" i="7"/>
  <c r="A30289" i="7"/>
  <c r="B30289" i="7"/>
  <c r="C30289" i="7"/>
  <c r="D30289" i="7"/>
  <c r="E30289" i="7"/>
  <c r="A9630" i="7"/>
  <c r="B9630" i="7"/>
  <c r="C9630" i="7"/>
  <c r="D9630" i="7"/>
  <c r="E9630" i="7"/>
  <c r="A7179" i="7"/>
  <c r="B7179" i="7"/>
  <c r="C7179" i="7"/>
  <c r="D7179" i="7"/>
  <c r="E7179" i="7"/>
  <c r="A26213" i="7"/>
  <c r="B26213" i="7"/>
  <c r="C26213" i="7"/>
  <c r="D26213" i="7"/>
  <c r="E26213" i="7"/>
  <c r="A26118" i="7"/>
  <c r="B26118" i="7"/>
  <c r="C26118" i="7"/>
  <c r="D26118" i="7"/>
  <c r="E26118" i="7"/>
  <c r="A9498" i="7"/>
  <c r="B9498" i="7"/>
  <c r="C9498" i="7"/>
  <c r="D9498" i="7"/>
  <c r="E9498" i="7"/>
  <c r="A19986" i="7"/>
  <c r="B19986" i="7"/>
  <c r="C19986" i="7"/>
  <c r="D19986" i="7"/>
  <c r="E19986" i="7"/>
  <c r="A24145" i="7"/>
  <c r="B24145" i="7"/>
  <c r="C24145" i="7"/>
  <c r="D24145" i="7"/>
  <c r="E24145" i="7"/>
  <c r="A12415" i="7"/>
  <c r="B12415" i="7"/>
  <c r="C12415" i="7"/>
  <c r="D12415" i="7"/>
  <c r="E12415" i="7"/>
  <c r="A23780" i="7"/>
  <c r="B23780" i="7"/>
  <c r="C23780" i="7"/>
  <c r="D23780" i="7"/>
  <c r="E23780" i="7"/>
  <c r="A9079" i="7"/>
  <c r="B9079" i="7"/>
  <c r="C9079" i="7"/>
  <c r="D9079" i="7"/>
  <c r="E9079" i="7"/>
  <c r="A14072" i="7"/>
  <c r="B14072" i="7"/>
  <c r="C14072" i="7"/>
  <c r="D14072" i="7"/>
  <c r="E14072" i="7"/>
  <c r="A11303" i="7"/>
  <c r="B11303" i="7"/>
  <c r="C11303" i="7"/>
  <c r="D11303" i="7"/>
  <c r="E11303" i="7"/>
  <c r="A21297" i="7"/>
  <c r="B21297" i="7"/>
  <c r="C21297" i="7"/>
  <c r="D21297" i="7"/>
  <c r="E21297" i="7"/>
  <c r="A8517" i="7"/>
  <c r="B8517" i="7"/>
  <c r="C8517" i="7"/>
  <c r="D8517" i="7"/>
  <c r="E8517" i="7"/>
  <c r="A25536" i="7"/>
  <c r="B25536" i="7"/>
  <c r="C25536" i="7"/>
  <c r="D25536" i="7"/>
  <c r="E25536" i="7"/>
  <c r="A10998" i="7"/>
  <c r="B10998" i="7"/>
  <c r="C10998" i="7"/>
  <c r="D10998" i="7"/>
  <c r="E10998" i="7"/>
  <c r="A25037" i="7"/>
  <c r="B25037" i="7"/>
  <c r="C25037" i="7"/>
  <c r="D25037" i="7"/>
  <c r="E25037" i="7"/>
  <c r="A16092" i="7"/>
  <c r="B16092" i="7"/>
  <c r="C16092" i="7"/>
  <c r="D16092" i="7"/>
  <c r="E16092" i="7"/>
  <c r="A15896" i="7"/>
  <c r="B15896" i="7"/>
  <c r="C15896" i="7"/>
  <c r="D15896" i="7"/>
  <c r="E15896" i="7"/>
  <c r="A25392" i="7"/>
  <c r="B25392" i="7"/>
  <c r="C25392" i="7"/>
  <c r="D25392" i="7"/>
  <c r="E25392" i="7"/>
  <c r="A21471" i="7"/>
  <c r="B21471" i="7"/>
  <c r="C21471" i="7"/>
  <c r="D21471" i="7"/>
  <c r="E21471" i="7"/>
  <c r="A12595" i="7"/>
  <c r="B12595" i="7"/>
  <c r="C12595" i="7"/>
  <c r="D12595" i="7"/>
  <c r="E12595" i="7"/>
  <c r="A17401" i="7"/>
  <c r="B17401" i="7"/>
  <c r="C17401" i="7"/>
  <c r="D17401" i="7"/>
  <c r="E17401" i="7"/>
  <c r="A9218" i="7"/>
  <c r="B9218" i="7"/>
  <c r="C9218" i="7"/>
  <c r="D9218" i="7"/>
  <c r="E9218" i="7"/>
  <c r="A10135" i="7"/>
  <c r="B10135" i="7"/>
  <c r="C10135" i="7"/>
  <c r="D10135" i="7"/>
  <c r="E10135" i="7"/>
  <c r="A11258" i="7"/>
  <c r="B11258" i="7"/>
  <c r="C11258" i="7"/>
  <c r="D11258" i="7"/>
  <c r="E11258" i="7"/>
  <c r="A9572" i="7"/>
  <c r="B9572" i="7"/>
  <c r="C9572" i="7"/>
  <c r="D9572" i="7"/>
  <c r="E9572" i="7"/>
  <c r="A10136" i="7"/>
  <c r="B10136" i="7"/>
  <c r="C10136" i="7"/>
  <c r="D10136" i="7"/>
  <c r="E10136" i="7"/>
  <c r="A10137" i="7"/>
  <c r="B10137" i="7"/>
  <c r="C10137" i="7"/>
  <c r="D10137" i="7"/>
  <c r="E10137" i="7"/>
  <c r="A25393" i="7"/>
  <c r="B25393" i="7"/>
  <c r="C25393" i="7"/>
  <c r="D25393" i="7"/>
  <c r="E25393" i="7"/>
  <c r="A12010" i="7"/>
  <c r="B12010" i="7"/>
  <c r="C12010" i="7"/>
  <c r="D12010" i="7"/>
  <c r="E12010" i="7"/>
  <c r="A27005" i="7"/>
  <c r="B27005" i="7"/>
  <c r="C27005" i="7"/>
  <c r="D27005" i="7"/>
  <c r="E27005" i="7"/>
  <c r="A20739" i="7"/>
  <c r="B20739" i="7"/>
  <c r="C20739" i="7"/>
  <c r="D20739" i="7"/>
  <c r="E20739" i="7"/>
  <c r="A9347" i="7"/>
  <c r="B9347" i="7"/>
  <c r="C9347" i="7"/>
  <c r="D9347" i="7"/>
  <c r="E9347" i="7"/>
  <c r="A27731" i="7"/>
  <c r="B27731" i="7"/>
  <c r="C27731" i="7"/>
  <c r="D27731" i="7"/>
  <c r="E27731" i="7"/>
  <c r="A15897" i="7"/>
  <c r="B15897" i="7"/>
  <c r="C15897" i="7"/>
  <c r="D15897" i="7"/>
  <c r="E15897" i="7"/>
  <c r="A9902" i="7"/>
  <c r="B9902" i="7"/>
  <c r="C9902" i="7"/>
  <c r="D9902" i="7"/>
  <c r="E9902" i="7"/>
  <c r="A9219" i="7"/>
  <c r="B9219" i="7"/>
  <c r="C9219" i="7"/>
  <c r="D9219" i="7"/>
  <c r="E9219" i="7"/>
  <c r="A15898" i="7"/>
  <c r="B15898" i="7"/>
  <c r="C15898" i="7"/>
  <c r="D15898" i="7"/>
  <c r="E15898" i="7"/>
  <c r="A16173" i="7"/>
  <c r="B16173" i="7"/>
  <c r="C16173" i="7"/>
  <c r="D16173" i="7"/>
  <c r="E16173" i="7"/>
  <c r="A24146" i="7"/>
  <c r="B24146" i="7"/>
  <c r="C24146" i="7"/>
  <c r="D24146" i="7"/>
  <c r="E24146" i="7"/>
  <c r="A28211" i="7"/>
  <c r="B28211" i="7"/>
  <c r="C28211" i="7"/>
  <c r="D28211" i="7"/>
  <c r="E28211" i="7"/>
  <c r="A15113" i="7"/>
  <c r="B15113" i="7"/>
  <c r="C15113" i="7"/>
  <c r="D15113" i="7"/>
  <c r="E15113" i="7"/>
  <c r="A24565" i="7"/>
  <c r="B24565" i="7"/>
  <c r="C24565" i="7"/>
  <c r="D24565" i="7"/>
  <c r="E24565" i="7"/>
  <c r="A10756" i="7"/>
  <c r="B10756" i="7"/>
  <c r="C10756" i="7"/>
  <c r="D10756" i="7"/>
  <c r="E10756" i="7"/>
  <c r="A9631" i="7"/>
  <c r="B9631" i="7"/>
  <c r="C9631" i="7"/>
  <c r="D9631" i="7"/>
  <c r="E9631" i="7"/>
  <c r="A26342" i="7"/>
  <c r="B26342" i="7"/>
  <c r="C26342" i="7"/>
  <c r="D26342" i="7"/>
  <c r="E26342" i="7"/>
  <c r="A15899" i="7"/>
  <c r="B15899" i="7"/>
  <c r="C15899" i="7"/>
  <c r="D15899" i="7"/>
  <c r="E15899" i="7"/>
  <c r="A28390" i="7"/>
  <c r="B28390" i="7"/>
  <c r="C28390" i="7"/>
  <c r="D28390" i="7"/>
  <c r="E28390" i="7"/>
  <c r="A18272" i="7"/>
  <c r="B18272" i="7"/>
  <c r="C18272" i="7"/>
  <c r="D18272" i="7"/>
  <c r="E18272" i="7"/>
  <c r="A30079" i="7"/>
  <c r="B30079" i="7"/>
  <c r="C30079" i="7"/>
  <c r="D30079" i="7"/>
  <c r="E30079" i="7"/>
  <c r="A16314" i="7"/>
  <c r="B16314" i="7"/>
  <c r="C16314" i="7"/>
  <c r="D16314" i="7"/>
  <c r="E16314" i="7"/>
  <c r="A15359" i="7"/>
  <c r="B15359" i="7"/>
  <c r="C15359" i="7"/>
  <c r="D15359" i="7"/>
  <c r="E15359" i="7"/>
  <c r="A27982" i="7"/>
  <c r="B27982" i="7"/>
  <c r="C27982" i="7"/>
  <c r="D27982" i="7"/>
  <c r="E27982" i="7"/>
  <c r="A7180" i="7"/>
  <c r="B7180" i="7"/>
  <c r="C7180" i="7"/>
  <c r="D7180" i="7"/>
  <c r="E7180" i="7"/>
  <c r="A15035" i="7"/>
  <c r="B15035" i="7"/>
  <c r="C15035" i="7"/>
  <c r="D15035" i="7"/>
  <c r="E15035" i="7"/>
  <c r="A19636" i="7"/>
  <c r="B19636" i="7"/>
  <c r="C19636" i="7"/>
  <c r="D19636" i="7"/>
  <c r="E19636" i="7"/>
  <c r="A16909" i="7"/>
  <c r="B16909" i="7"/>
  <c r="C16909" i="7"/>
  <c r="D16909" i="7"/>
  <c r="E16909" i="7"/>
  <c r="A19078" i="7"/>
  <c r="B19078" i="7"/>
  <c r="C19078" i="7"/>
  <c r="D19078" i="7"/>
  <c r="E19078" i="7"/>
  <c r="A27245" i="7"/>
  <c r="B27245" i="7"/>
  <c r="C27245" i="7"/>
  <c r="D27245" i="7"/>
  <c r="E27245" i="7"/>
  <c r="A11652" i="7"/>
  <c r="B11652" i="7"/>
  <c r="C11652" i="7"/>
  <c r="D11652" i="7"/>
  <c r="E11652" i="7"/>
  <c r="A25797" i="7"/>
  <c r="B25797" i="7"/>
  <c r="C25797" i="7"/>
  <c r="D25797" i="7"/>
  <c r="E25797" i="7"/>
  <c r="A28841" i="7"/>
  <c r="B28841" i="7"/>
  <c r="C28841" i="7"/>
  <c r="D28841" i="7"/>
  <c r="E28841" i="7"/>
  <c r="A19340" i="7"/>
  <c r="B19340" i="7"/>
  <c r="C19340" i="7"/>
  <c r="D19340" i="7"/>
  <c r="E19340" i="7"/>
  <c r="A21609" i="7"/>
  <c r="B21609" i="7"/>
  <c r="C21609" i="7"/>
  <c r="D21609" i="7"/>
  <c r="E21609" i="7"/>
  <c r="A25602" i="7"/>
  <c r="B25602" i="7"/>
  <c r="C25602" i="7"/>
  <c r="D25602" i="7"/>
  <c r="E25602" i="7"/>
  <c r="A28212" i="7"/>
  <c r="B28212" i="7"/>
  <c r="C28212" i="7"/>
  <c r="D28212" i="7"/>
  <c r="E28212" i="7"/>
  <c r="A8872" i="7"/>
  <c r="B8872" i="7"/>
  <c r="C8872" i="7"/>
  <c r="D8872" i="7"/>
  <c r="E8872" i="7"/>
  <c r="A27246" i="7"/>
  <c r="B27246" i="7"/>
  <c r="C27246" i="7"/>
  <c r="D27246" i="7"/>
  <c r="E27246" i="7"/>
  <c r="A13899" i="7"/>
  <c r="B13899" i="7"/>
  <c r="C13899" i="7"/>
  <c r="D13899" i="7"/>
  <c r="E13899" i="7"/>
  <c r="A13900" i="7"/>
  <c r="B13900" i="7"/>
  <c r="C13900" i="7"/>
  <c r="D13900" i="7"/>
  <c r="E13900" i="7"/>
  <c r="A25394" i="7"/>
  <c r="B25394" i="7"/>
  <c r="C25394" i="7"/>
  <c r="D25394" i="7"/>
  <c r="E25394" i="7"/>
  <c r="A15114" i="7"/>
  <c r="B15114" i="7"/>
  <c r="C15114" i="7"/>
  <c r="D15114" i="7"/>
  <c r="E15114" i="7"/>
  <c r="A21342" i="7"/>
  <c r="B21342" i="7"/>
  <c r="C21342" i="7"/>
  <c r="D21342" i="7"/>
  <c r="E21342" i="7"/>
  <c r="A24678" i="7"/>
  <c r="B24678" i="7"/>
  <c r="C24678" i="7"/>
  <c r="D24678" i="7"/>
  <c r="E24678" i="7"/>
  <c r="A18651" i="7"/>
  <c r="B18651" i="7"/>
  <c r="C18651" i="7"/>
  <c r="D18651" i="7"/>
  <c r="E18651" i="7"/>
  <c r="A28065" i="7"/>
  <c r="B28065" i="7"/>
  <c r="C28065" i="7"/>
  <c r="D28065" i="7"/>
  <c r="E28065" i="7"/>
  <c r="A29103" i="7"/>
  <c r="B29103" i="7"/>
  <c r="C29103" i="7"/>
  <c r="D29103" i="7"/>
  <c r="E29103" i="7"/>
  <c r="A26029" i="7"/>
  <c r="B26029" i="7"/>
  <c r="C26029" i="7"/>
  <c r="D26029" i="7"/>
  <c r="E26029" i="7"/>
  <c r="A10757" i="7"/>
  <c r="B10757" i="7"/>
  <c r="C10757" i="7"/>
  <c r="D10757" i="7"/>
  <c r="E10757" i="7"/>
  <c r="A18787" i="7"/>
  <c r="B18787" i="7"/>
  <c r="C18787" i="7"/>
  <c r="D18787" i="7"/>
  <c r="E18787" i="7"/>
  <c r="A17947" i="7"/>
  <c r="B17947" i="7"/>
  <c r="C17947" i="7"/>
  <c r="D17947" i="7"/>
  <c r="E17947" i="7"/>
  <c r="A22476" i="7"/>
  <c r="B22476" i="7"/>
  <c r="C22476" i="7"/>
  <c r="D22476" i="7"/>
  <c r="E22476" i="7"/>
  <c r="A28438" i="7"/>
  <c r="B28438" i="7"/>
  <c r="C28438" i="7"/>
  <c r="D28438" i="7"/>
  <c r="E28438" i="7"/>
  <c r="A24566" i="7"/>
  <c r="B24566" i="7"/>
  <c r="C24566" i="7"/>
  <c r="D24566" i="7"/>
  <c r="E24566" i="7"/>
  <c r="A25959" i="7"/>
  <c r="B25959" i="7"/>
  <c r="C25959" i="7"/>
  <c r="D25959" i="7"/>
  <c r="E25959" i="7"/>
  <c r="A15036" i="7"/>
  <c r="B15036" i="7"/>
  <c r="C15036" i="7"/>
  <c r="D15036" i="7"/>
  <c r="E15036" i="7"/>
  <c r="A20182" i="7"/>
  <c r="B20182" i="7"/>
  <c r="C20182" i="7"/>
  <c r="D20182" i="7"/>
  <c r="E20182" i="7"/>
  <c r="A7506" i="7"/>
  <c r="B7506" i="7"/>
  <c r="C7506" i="7"/>
  <c r="D7506" i="7"/>
  <c r="E7506" i="7"/>
  <c r="A29395" i="7"/>
  <c r="B29395" i="7"/>
  <c r="C29395" i="7"/>
  <c r="D29395" i="7"/>
  <c r="E29395" i="7"/>
  <c r="A24782" i="7"/>
  <c r="B24782" i="7"/>
  <c r="C24782" i="7"/>
  <c r="D24782" i="7"/>
  <c r="E24782" i="7"/>
  <c r="A10758" i="7"/>
  <c r="B10758" i="7"/>
  <c r="C10758" i="7"/>
  <c r="D10758" i="7"/>
  <c r="E10758" i="7"/>
  <c r="A24783" i="7"/>
  <c r="B24783" i="7"/>
  <c r="C24783" i="7"/>
  <c r="D24783" i="7"/>
  <c r="E24783" i="7"/>
  <c r="A8738" i="7"/>
  <c r="B8738" i="7"/>
  <c r="C8738" i="7"/>
  <c r="D8738" i="7"/>
  <c r="E8738" i="7"/>
  <c r="A18470" i="7"/>
  <c r="B18470" i="7"/>
  <c r="C18470" i="7"/>
  <c r="D18470" i="7"/>
  <c r="E18470" i="7"/>
  <c r="A8518" i="7"/>
  <c r="B8518" i="7"/>
  <c r="C8518" i="7"/>
  <c r="D8518" i="7"/>
  <c r="E8518" i="7"/>
  <c r="A16814" i="7"/>
  <c r="B16814" i="7"/>
  <c r="C16814" i="7"/>
  <c r="D16814" i="7"/>
  <c r="E16814" i="7"/>
  <c r="A24489" i="7"/>
  <c r="B24489" i="7"/>
  <c r="C24489" i="7"/>
  <c r="D24489" i="7"/>
  <c r="E24489" i="7"/>
  <c r="A8285" i="7"/>
  <c r="B8285" i="7"/>
  <c r="C8285" i="7"/>
  <c r="D8285" i="7"/>
  <c r="E8285" i="7"/>
  <c r="A23416" i="7"/>
  <c r="B23416" i="7"/>
  <c r="C23416" i="7"/>
  <c r="D23416" i="7"/>
  <c r="E23416" i="7"/>
  <c r="A28973" i="7"/>
  <c r="B28973" i="7"/>
  <c r="C28973" i="7"/>
  <c r="D28973" i="7"/>
  <c r="E28973" i="7"/>
  <c r="A27006" i="7"/>
  <c r="B27006" i="7"/>
  <c r="C27006" i="7"/>
  <c r="D27006" i="7"/>
  <c r="E27006" i="7"/>
  <c r="A14001" i="7"/>
  <c r="B14001" i="7"/>
  <c r="C14001" i="7"/>
  <c r="D14001" i="7"/>
  <c r="E14001" i="7"/>
  <c r="A28907" i="7"/>
  <c r="B28907" i="7"/>
  <c r="C28907" i="7"/>
  <c r="D28907" i="7"/>
  <c r="E28907" i="7"/>
  <c r="A8587" i="7"/>
  <c r="B8587" i="7"/>
  <c r="C8587" i="7"/>
  <c r="D8587" i="7"/>
  <c r="E8587" i="7"/>
  <c r="A22354" i="7"/>
  <c r="B22354" i="7"/>
  <c r="C22354" i="7"/>
  <c r="D22354" i="7"/>
  <c r="E22354" i="7"/>
  <c r="A30290" i="7"/>
  <c r="B30290" i="7"/>
  <c r="C30290" i="7"/>
  <c r="D30290" i="7"/>
  <c r="E30290" i="7"/>
  <c r="A11055" i="7"/>
  <c r="B11055" i="7"/>
  <c r="C11055" i="7"/>
  <c r="D11055" i="7"/>
  <c r="E11055" i="7"/>
  <c r="A8286" i="7"/>
  <c r="B8286" i="7"/>
  <c r="C8286" i="7"/>
  <c r="D8286" i="7"/>
  <c r="E8286" i="7"/>
  <c r="A7128" i="7"/>
  <c r="B7128" i="7"/>
  <c r="C7128" i="7"/>
  <c r="D7128" i="7"/>
  <c r="E7128" i="7"/>
  <c r="A24567" i="7"/>
  <c r="B24567" i="7"/>
  <c r="C24567" i="7"/>
  <c r="D24567" i="7"/>
  <c r="E24567" i="7"/>
  <c r="A29491" i="7"/>
  <c r="B29491" i="7"/>
  <c r="C29491" i="7"/>
  <c r="D29491" i="7"/>
  <c r="E29491" i="7"/>
  <c r="A8350" i="7"/>
  <c r="B8350" i="7"/>
  <c r="C8350" i="7"/>
  <c r="D8350" i="7"/>
  <c r="E8350" i="7"/>
  <c r="A11834" i="7"/>
  <c r="B11834" i="7"/>
  <c r="C11834" i="7"/>
  <c r="D11834" i="7"/>
  <c r="E11834" i="7"/>
  <c r="A13194" i="7"/>
  <c r="B13194" i="7"/>
  <c r="C13194" i="7"/>
  <c r="D13194" i="7"/>
  <c r="E13194" i="7"/>
  <c r="A14002" i="7"/>
  <c r="B14002" i="7"/>
  <c r="C14002" i="7"/>
  <c r="D14002" i="7"/>
  <c r="E14002" i="7"/>
  <c r="A26119" i="7"/>
  <c r="B26119" i="7"/>
  <c r="C26119" i="7"/>
  <c r="D26119" i="7"/>
  <c r="E26119" i="7"/>
  <c r="A17948" i="7"/>
  <c r="B17948" i="7"/>
  <c r="C17948" i="7"/>
  <c r="D17948" i="7"/>
  <c r="E17948" i="7"/>
  <c r="A13820" i="7"/>
  <c r="B13820" i="7"/>
  <c r="C13820" i="7"/>
  <c r="D13820" i="7"/>
  <c r="E13820" i="7"/>
  <c r="A13821" i="7"/>
  <c r="B13821" i="7"/>
  <c r="C13821" i="7"/>
  <c r="D13821" i="7"/>
  <c r="E13821" i="7"/>
  <c r="A12356" i="7"/>
  <c r="B12356" i="7"/>
  <c r="C12356" i="7"/>
  <c r="D12356" i="7"/>
  <c r="E12356" i="7"/>
  <c r="A9422" i="7"/>
  <c r="B9422" i="7"/>
  <c r="C9422" i="7"/>
  <c r="D9422" i="7"/>
  <c r="E9422" i="7"/>
  <c r="A12733" i="7"/>
  <c r="B12733" i="7"/>
  <c r="C12733" i="7"/>
  <c r="D12733" i="7"/>
  <c r="E12733" i="7"/>
  <c r="A26585" i="7"/>
  <c r="B26585" i="7"/>
  <c r="C26585" i="7"/>
  <c r="D26585" i="7"/>
  <c r="E26585" i="7"/>
  <c r="A28974" i="7"/>
  <c r="B28974" i="7"/>
  <c r="C28974" i="7"/>
  <c r="D28974" i="7"/>
  <c r="E28974" i="7"/>
  <c r="A25320" i="7"/>
  <c r="B25320" i="7"/>
  <c r="C25320" i="7"/>
  <c r="D25320" i="7"/>
  <c r="E25320" i="7"/>
  <c r="A25665" i="7"/>
  <c r="B25665" i="7"/>
  <c r="C25665" i="7"/>
  <c r="D25665" i="7"/>
  <c r="E25665" i="7"/>
  <c r="A23569" i="7"/>
  <c r="B23569" i="7"/>
  <c r="C23569" i="7"/>
  <c r="D23569" i="7"/>
  <c r="E23569" i="7"/>
  <c r="A28391" i="7"/>
  <c r="B28391" i="7"/>
  <c r="C28391" i="7"/>
  <c r="D28391" i="7"/>
  <c r="E28391" i="7"/>
  <c r="A25603" i="7"/>
  <c r="B25603" i="7"/>
  <c r="C25603" i="7"/>
  <c r="D25603" i="7"/>
  <c r="E25603" i="7"/>
  <c r="A9220" i="7"/>
  <c r="B9220" i="7"/>
  <c r="C9220" i="7"/>
  <c r="D9220" i="7"/>
  <c r="E9220" i="7"/>
  <c r="A30614" i="7"/>
  <c r="B30614" i="7"/>
  <c r="C30614" i="7"/>
  <c r="D30614" i="7"/>
  <c r="E30614" i="7"/>
  <c r="A18471" i="7"/>
  <c r="B18471" i="7"/>
  <c r="C18471" i="7"/>
  <c r="D18471" i="7"/>
  <c r="E18471" i="7"/>
  <c r="A22130" i="7"/>
  <c r="B22130" i="7"/>
  <c r="C22130" i="7"/>
  <c r="D22130" i="7"/>
  <c r="E22130" i="7"/>
  <c r="A28141" i="7"/>
  <c r="B28141" i="7"/>
  <c r="C28141" i="7"/>
  <c r="D28141" i="7"/>
  <c r="E28141" i="7"/>
  <c r="A28066" i="7"/>
  <c r="B28066" i="7"/>
  <c r="C28066" i="7"/>
  <c r="D28066" i="7"/>
  <c r="E28066" i="7"/>
  <c r="A8588" i="7"/>
  <c r="B8588" i="7"/>
  <c r="C8588" i="7"/>
  <c r="D8588" i="7"/>
  <c r="E8588" i="7"/>
  <c r="A7805" i="7"/>
  <c r="B7805" i="7"/>
  <c r="C7805" i="7"/>
  <c r="D7805" i="7"/>
  <c r="E7805" i="7"/>
  <c r="A25537" i="7"/>
  <c r="B25537" i="7"/>
  <c r="C25537" i="7"/>
  <c r="D25537" i="7"/>
  <c r="E25537" i="7"/>
  <c r="A10056" i="7"/>
  <c r="B10056" i="7"/>
  <c r="C10056" i="7"/>
  <c r="D10056" i="7"/>
  <c r="E10056" i="7"/>
  <c r="A8397" i="7"/>
  <c r="B8397" i="7"/>
  <c r="C8397" i="7"/>
  <c r="D8397" i="7"/>
  <c r="E8397" i="7"/>
  <c r="A21610" i="7"/>
  <c r="B21610" i="7"/>
  <c r="C21610" i="7"/>
  <c r="D21610" i="7"/>
  <c r="E21610" i="7"/>
  <c r="A16174" i="7"/>
  <c r="B16174" i="7"/>
  <c r="C16174" i="7"/>
  <c r="D16174" i="7"/>
  <c r="E16174" i="7"/>
  <c r="A14721" i="7"/>
  <c r="B14721" i="7"/>
  <c r="C14721" i="7"/>
  <c r="D14721" i="7"/>
  <c r="E14721" i="7"/>
  <c r="A15826" i="7"/>
  <c r="B15826" i="7"/>
  <c r="C15826" i="7"/>
  <c r="D15826" i="7"/>
  <c r="E15826" i="7"/>
  <c r="A29492" i="7"/>
  <c r="B29492" i="7"/>
  <c r="C29492" i="7"/>
  <c r="D29492" i="7"/>
  <c r="E29492" i="7"/>
  <c r="A13680" i="7"/>
  <c r="B13680" i="7"/>
  <c r="C13680" i="7"/>
  <c r="D13680" i="7"/>
  <c r="E13680" i="7"/>
  <c r="A25731" i="7"/>
  <c r="B25731" i="7"/>
  <c r="C25731" i="7"/>
  <c r="D25731" i="7"/>
  <c r="E25731" i="7"/>
  <c r="A7921" i="7"/>
  <c r="B7921" i="7"/>
  <c r="C7921" i="7"/>
  <c r="D7921" i="7"/>
  <c r="E7921" i="7"/>
  <c r="A25321" i="7"/>
  <c r="B25321" i="7"/>
  <c r="C25321" i="7"/>
  <c r="D25321" i="7"/>
  <c r="E25321" i="7"/>
  <c r="A27097" i="7"/>
  <c r="B27097" i="7"/>
  <c r="C27097" i="7"/>
  <c r="D27097" i="7"/>
  <c r="E27097" i="7"/>
  <c r="A28616" i="7"/>
  <c r="B28616" i="7"/>
  <c r="C28616" i="7"/>
  <c r="D28616" i="7"/>
  <c r="E28616" i="7"/>
  <c r="A15900" i="7"/>
  <c r="B15900" i="7"/>
  <c r="C15900" i="7"/>
  <c r="D15900" i="7"/>
  <c r="E15900" i="7"/>
  <c r="A21102" i="7"/>
  <c r="B21102" i="7"/>
  <c r="C21102" i="7"/>
  <c r="D21102" i="7"/>
  <c r="E21102" i="7"/>
  <c r="A9632" i="7"/>
  <c r="B9632" i="7"/>
  <c r="C9632" i="7"/>
  <c r="D9632" i="7"/>
  <c r="E9632" i="7"/>
  <c r="A15619" i="7"/>
  <c r="B15619" i="7"/>
  <c r="C15619" i="7"/>
  <c r="D15619" i="7"/>
  <c r="E15619" i="7"/>
  <c r="A10915" i="7"/>
  <c r="B10915" i="7"/>
  <c r="C10915" i="7"/>
  <c r="D10915" i="7"/>
  <c r="E10915" i="7"/>
  <c r="A20347" i="7"/>
  <c r="B20347" i="7"/>
  <c r="C20347" i="7"/>
  <c r="D20347" i="7"/>
  <c r="E20347" i="7"/>
  <c r="A23867" i="7"/>
  <c r="B23867" i="7"/>
  <c r="C23867" i="7"/>
  <c r="D23867" i="7"/>
  <c r="E23867" i="7"/>
  <c r="A13559" i="7"/>
  <c r="B13559" i="7"/>
  <c r="C13559" i="7"/>
  <c r="D13559" i="7"/>
  <c r="E13559" i="7"/>
  <c r="A15827" i="7"/>
  <c r="B15827" i="7"/>
  <c r="C15827" i="7"/>
  <c r="D15827" i="7"/>
  <c r="E15827" i="7"/>
  <c r="A9348" i="7"/>
  <c r="B9348" i="7"/>
  <c r="C9348" i="7"/>
  <c r="D9348" i="7"/>
  <c r="E9348" i="7"/>
  <c r="A22355" i="7"/>
  <c r="B22355" i="7"/>
  <c r="C22355" i="7"/>
  <c r="D22355" i="7"/>
  <c r="E22355" i="7"/>
  <c r="A10462" i="7"/>
  <c r="B10462" i="7"/>
  <c r="C10462" i="7"/>
  <c r="D10462" i="7"/>
  <c r="E10462" i="7"/>
  <c r="A29795" i="7"/>
  <c r="B29795" i="7"/>
  <c r="C29795" i="7"/>
  <c r="D29795" i="7"/>
  <c r="E29795" i="7"/>
  <c r="A9573" i="7"/>
  <c r="B9573" i="7"/>
  <c r="C9573" i="7"/>
  <c r="D9573" i="7"/>
  <c r="E9573" i="7"/>
  <c r="A28975" i="7"/>
  <c r="B28975" i="7"/>
  <c r="C28975" i="7"/>
  <c r="D28975" i="7"/>
  <c r="E28975" i="7"/>
  <c r="A8783" i="7"/>
  <c r="B8783" i="7"/>
  <c r="C8783" i="7"/>
  <c r="D8783" i="7"/>
  <c r="E8783" i="7"/>
  <c r="A9221" i="7"/>
  <c r="B9221" i="7"/>
  <c r="C9221" i="7"/>
  <c r="D9221" i="7"/>
  <c r="E9221" i="7"/>
  <c r="A26343" i="7"/>
  <c r="B26343" i="7"/>
  <c r="C26343" i="7"/>
  <c r="D26343" i="7"/>
  <c r="E26343" i="7"/>
  <c r="A23983" i="7"/>
  <c r="B23983" i="7"/>
  <c r="C23983" i="7"/>
  <c r="D23983" i="7"/>
  <c r="E23983" i="7"/>
  <c r="A8351" i="7"/>
  <c r="B8351" i="7"/>
  <c r="C8351" i="7"/>
  <c r="D8351" i="7"/>
  <c r="E8351" i="7"/>
  <c r="A21241" i="7"/>
  <c r="B21241" i="7"/>
  <c r="C21241" i="7"/>
  <c r="D21241" i="7"/>
  <c r="E21241" i="7"/>
  <c r="A15115" i="7"/>
  <c r="B15115" i="7"/>
  <c r="C15115" i="7"/>
  <c r="D15115" i="7"/>
  <c r="E15115" i="7"/>
  <c r="A20859" i="7"/>
  <c r="B20859" i="7"/>
  <c r="C20859" i="7"/>
  <c r="D20859" i="7"/>
  <c r="E20859" i="7"/>
  <c r="A15360" i="7"/>
  <c r="B15360" i="7"/>
  <c r="C15360" i="7"/>
  <c r="D15360" i="7"/>
  <c r="E15360" i="7"/>
  <c r="A20048" i="7"/>
  <c r="B20048" i="7"/>
  <c r="C20048" i="7"/>
  <c r="D20048" i="7"/>
  <c r="E20048" i="7"/>
  <c r="A27983" i="7"/>
  <c r="B27983" i="7"/>
  <c r="C27983" i="7"/>
  <c r="D27983" i="7"/>
  <c r="E27983" i="7"/>
  <c r="A24490" i="7"/>
  <c r="B24490" i="7"/>
  <c r="C24490" i="7"/>
  <c r="D24490" i="7"/>
  <c r="E24490" i="7"/>
  <c r="A28392" i="7"/>
  <c r="B28392" i="7"/>
  <c r="C28392" i="7"/>
  <c r="D28392" i="7"/>
  <c r="E28392" i="7"/>
  <c r="A22701" i="7"/>
  <c r="B22701" i="7"/>
  <c r="C22701" i="7"/>
  <c r="D22701" i="7"/>
  <c r="E22701" i="7"/>
  <c r="A23340" i="7"/>
  <c r="B23340" i="7"/>
  <c r="C23340" i="7"/>
  <c r="D23340" i="7"/>
  <c r="E23340" i="7"/>
  <c r="A13681" i="7"/>
  <c r="B13681" i="7"/>
  <c r="C13681" i="7"/>
  <c r="D13681" i="7"/>
  <c r="E13681" i="7"/>
  <c r="A25038" i="7"/>
  <c r="B25038" i="7"/>
  <c r="C25038" i="7"/>
  <c r="D25038" i="7"/>
  <c r="E25038" i="7"/>
  <c r="A28976" i="7"/>
  <c r="B28976" i="7"/>
  <c r="C28976" i="7"/>
  <c r="D28976" i="7"/>
  <c r="E28976" i="7"/>
  <c r="A28908" i="7"/>
  <c r="B28908" i="7"/>
  <c r="C28908" i="7"/>
  <c r="D28908" i="7"/>
  <c r="E28908" i="7"/>
  <c r="A14801" i="7"/>
  <c r="B14801" i="7"/>
  <c r="C14801" i="7"/>
  <c r="D14801" i="7"/>
  <c r="E14801" i="7"/>
  <c r="A11361" i="7"/>
  <c r="B11361" i="7"/>
  <c r="C11361" i="7"/>
  <c r="D11361" i="7"/>
  <c r="E11361" i="7"/>
  <c r="A24491" i="7"/>
  <c r="B24491" i="7"/>
  <c r="C24491" i="7"/>
  <c r="D24491" i="7"/>
  <c r="E24491" i="7"/>
  <c r="A18595" i="7"/>
  <c r="B18595" i="7"/>
  <c r="C18595" i="7"/>
  <c r="D18595" i="7"/>
  <c r="E18595" i="7"/>
  <c r="A8352" i="7"/>
  <c r="B8352" i="7"/>
  <c r="C8352" i="7"/>
  <c r="D8352" i="7"/>
  <c r="E8352" i="7"/>
  <c r="A25732" i="7"/>
  <c r="B25732" i="7"/>
  <c r="C25732" i="7"/>
  <c r="D25732" i="7"/>
  <c r="E25732" i="7"/>
  <c r="A22356" i="7"/>
  <c r="B22356" i="7"/>
  <c r="C22356" i="7"/>
  <c r="D22356" i="7"/>
  <c r="E22356" i="7"/>
  <c r="A21343" i="7"/>
  <c r="B21343" i="7"/>
  <c r="C21343" i="7"/>
  <c r="D21343" i="7"/>
  <c r="E21343" i="7"/>
  <c r="A9903" i="7"/>
  <c r="B9903" i="7"/>
  <c r="C9903" i="7"/>
  <c r="D9903" i="7"/>
  <c r="E9903" i="7"/>
  <c r="A16175" i="7"/>
  <c r="B16175" i="7"/>
  <c r="C16175" i="7"/>
  <c r="D16175" i="7"/>
  <c r="E16175" i="7"/>
  <c r="A9499" i="7"/>
  <c r="B9499" i="7"/>
  <c r="C9499" i="7"/>
  <c r="D9499" i="7"/>
  <c r="E9499" i="7"/>
  <c r="A15901" i="7"/>
  <c r="B15901" i="7"/>
  <c r="C15901" i="7"/>
  <c r="D15901" i="7"/>
  <c r="E15901" i="7"/>
  <c r="A8131" i="7"/>
  <c r="B8131" i="7"/>
  <c r="C8131" i="7"/>
  <c r="D8131" i="7"/>
  <c r="E8131" i="7"/>
  <c r="A13094" i="7"/>
  <c r="B13094" i="7"/>
  <c r="C13094" i="7"/>
  <c r="D13094" i="7"/>
  <c r="E13094" i="7"/>
  <c r="A15037" i="7"/>
  <c r="B15037" i="7"/>
  <c r="C15037" i="7"/>
  <c r="D15037" i="7"/>
  <c r="E15037" i="7"/>
  <c r="A8519" i="7"/>
  <c r="B8519" i="7"/>
  <c r="C8519" i="7"/>
  <c r="D8519" i="7"/>
  <c r="E8519" i="7"/>
  <c r="A19692" i="7"/>
  <c r="B19692" i="7"/>
  <c r="C19692" i="7"/>
  <c r="D19692" i="7"/>
  <c r="E19692" i="7"/>
  <c r="A21779" i="7"/>
  <c r="B21779" i="7"/>
  <c r="C21779" i="7"/>
  <c r="D21779" i="7"/>
  <c r="E21779" i="7"/>
  <c r="A26030" i="7"/>
  <c r="B26030" i="7"/>
  <c r="C26030" i="7"/>
  <c r="D26030" i="7"/>
  <c r="E26030" i="7"/>
  <c r="A29493" i="7"/>
  <c r="B29493" i="7"/>
  <c r="C29493" i="7"/>
  <c r="D29493" i="7"/>
  <c r="E29493" i="7"/>
  <c r="A15361" i="7"/>
  <c r="B15361" i="7"/>
  <c r="C15361" i="7"/>
  <c r="D15361" i="7"/>
  <c r="E15361" i="7"/>
  <c r="A27784" i="7"/>
  <c r="B27784" i="7"/>
  <c r="C27784" i="7"/>
  <c r="D27784" i="7"/>
  <c r="E27784" i="7"/>
  <c r="A30161" i="7"/>
  <c r="B30161" i="7"/>
  <c r="C30161" i="7"/>
  <c r="D30161" i="7"/>
  <c r="E30161" i="7"/>
  <c r="A30162" i="7"/>
  <c r="B30162" i="7"/>
  <c r="C30162" i="7"/>
  <c r="D30162" i="7"/>
  <c r="E30162" i="7"/>
  <c r="A23499" i="7"/>
  <c r="B23499" i="7"/>
  <c r="C23499" i="7"/>
  <c r="D23499" i="7"/>
  <c r="E23499" i="7"/>
  <c r="A18029" i="7"/>
  <c r="B18029" i="7"/>
  <c r="C18029" i="7"/>
  <c r="D18029" i="7"/>
  <c r="E18029" i="7"/>
  <c r="A20672" i="7"/>
  <c r="B20672" i="7"/>
  <c r="C20672" i="7"/>
  <c r="D20672" i="7"/>
  <c r="E20672" i="7"/>
  <c r="A11259" i="7"/>
  <c r="B11259" i="7"/>
  <c r="C11259" i="7"/>
  <c r="D11259" i="7"/>
  <c r="E11259" i="7"/>
  <c r="A23242" i="7"/>
  <c r="B23242" i="7"/>
  <c r="C23242" i="7"/>
  <c r="D23242" i="7"/>
  <c r="E23242" i="7"/>
  <c r="A17863" i="7"/>
  <c r="B17863" i="7"/>
  <c r="C17863" i="7"/>
  <c r="D17863" i="7"/>
  <c r="E17863" i="7"/>
  <c r="A26214" i="7"/>
  <c r="B26214" i="7"/>
  <c r="C26214" i="7"/>
  <c r="D26214" i="7"/>
  <c r="E26214" i="7"/>
  <c r="A30163" i="7"/>
  <c r="B30163" i="7"/>
  <c r="C30163" i="7"/>
  <c r="D30163" i="7"/>
  <c r="E30163" i="7"/>
  <c r="A28067" i="7"/>
  <c r="B28067" i="7"/>
  <c r="C28067" i="7"/>
  <c r="D28067" i="7"/>
  <c r="E28067" i="7"/>
  <c r="A13095" i="7"/>
  <c r="B13095" i="7"/>
  <c r="C13095" i="7"/>
  <c r="D13095" i="7"/>
  <c r="E13095" i="7"/>
  <c r="A8132" i="7"/>
  <c r="B8132" i="7"/>
  <c r="C8132" i="7"/>
  <c r="D8132" i="7"/>
  <c r="E8132" i="7"/>
  <c r="A23243" i="7"/>
  <c r="B23243" i="7"/>
  <c r="C23243" i="7"/>
  <c r="D23243" i="7"/>
  <c r="E23243" i="7"/>
  <c r="A16910" i="7"/>
  <c r="B16910" i="7"/>
  <c r="C16910" i="7"/>
  <c r="D16910" i="7"/>
  <c r="E16910" i="7"/>
  <c r="A8520" i="7"/>
  <c r="B8520" i="7"/>
  <c r="C8520" i="7"/>
  <c r="D8520" i="7"/>
  <c r="E8520" i="7"/>
  <c r="A9500" i="7"/>
  <c r="B9500" i="7"/>
  <c r="C9500" i="7"/>
  <c r="D9500" i="7"/>
  <c r="E9500" i="7"/>
  <c r="A20860" i="7"/>
  <c r="B20860" i="7"/>
  <c r="C20860" i="7"/>
  <c r="D20860" i="7"/>
  <c r="E20860" i="7"/>
  <c r="A21863" i="7"/>
  <c r="B21863" i="7"/>
  <c r="C21863" i="7"/>
  <c r="D21863" i="7"/>
  <c r="E21863" i="7"/>
  <c r="A19341" i="7"/>
  <c r="B19341" i="7"/>
  <c r="C19341" i="7"/>
  <c r="D19341" i="7"/>
  <c r="E19341" i="7"/>
  <c r="A12519" i="7"/>
  <c r="B12519" i="7"/>
  <c r="C12519" i="7"/>
  <c r="D12519" i="7"/>
  <c r="E12519" i="7"/>
  <c r="A22702" i="7"/>
  <c r="B22702" i="7"/>
  <c r="C22702" i="7"/>
  <c r="D22702" i="7"/>
  <c r="E22702" i="7"/>
  <c r="A12416" i="7"/>
  <c r="B12416" i="7"/>
  <c r="C12416" i="7"/>
  <c r="D12416" i="7"/>
  <c r="E12416" i="7"/>
  <c r="A28753" i="7"/>
  <c r="B28753" i="7"/>
  <c r="C28753" i="7"/>
  <c r="D28753" i="7"/>
  <c r="E28753" i="7"/>
  <c r="A13300" i="7"/>
  <c r="B13300" i="7"/>
  <c r="C13300" i="7"/>
  <c r="D13300" i="7"/>
  <c r="E13300" i="7"/>
  <c r="A14722" i="7"/>
  <c r="B14722" i="7"/>
  <c r="C14722" i="7"/>
  <c r="D14722" i="7"/>
  <c r="E14722" i="7"/>
  <c r="A21780" i="7"/>
  <c r="B21780" i="7"/>
  <c r="C21780" i="7"/>
  <c r="D21780" i="7"/>
  <c r="E21780" i="7"/>
  <c r="A7390" i="7"/>
  <c r="B7390" i="7"/>
  <c r="C7390" i="7"/>
  <c r="D7390" i="7"/>
  <c r="E7390" i="7"/>
  <c r="A28977" i="7"/>
  <c r="B28977" i="7"/>
  <c r="C28977" i="7"/>
  <c r="D28977" i="7"/>
  <c r="E28977" i="7"/>
  <c r="A20673" i="7"/>
  <c r="B20673" i="7"/>
  <c r="C20673" i="7"/>
  <c r="D20673" i="7"/>
  <c r="E20673" i="7"/>
  <c r="A25885" i="7"/>
  <c r="B25885" i="7"/>
  <c r="C25885" i="7"/>
  <c r="D25885" i="7"/>
  <c r="E25885" i="7"/>
  <c r="A8873" i="7"/>
  <c r="B8873" i="7"/>
  <c r="C8873" i="7"/>
  <c r="D8873" i="7"/>
  <c r="E8873" i="7"/>
  <c r="A28068" i="7"/>
  <c r="B28068" i="7"/>
  <c r="C28068" i="7"/>
  <c r="D28068" i="7"/>
  <c r="E28068" i="7"/>
  <c r="A14668" i="7"/>
  <c r="B14668" i="7"/>
  <c r="C14668" i="7"/>
  <c r="D14668" i="7"/>
  <c r="E14668" i="7"/>
  <c r="A22131" i="7"/>
  <c r="B22131" i="7"/>
  <c r="C22131" i="7"/>
  <c r="D22131" i="7"/>
  <c r="E22131" i="7"/>
  <c r="A16315" i="7"/>
  <c r="B16315" i="7"/>
  <c r="C16315" i="7"/>
  <c r="D16315" i="7"/>
  <c r="E16315" i="7"/>
  <c r="A24568" i="7"/>
  <c r="B24568" i="7"/>
  <c r="C24568" i="7"/>
  <c r="D24568" i="7"/>
  <c r="E24568" i="7"/>
  <c r="A20896" i="7"/>
  <c r="B20896" i="7"/>
  <c r="C20896" i="7"/>
  <c r="D20896" i="7"/>
  <c r="E20896" i="7"/>
  <c r="A16013" i="7"/>
  <c r="B16013" i="7"/>
  <c r="C16013" i="7"/>
  <c r="D16013" i="7"/>
  <c r="E16013" i="7"/>
  <c r="A19543" i="7"/>
  <c r="B19543" i="7"/>
  <c r="C19543" i="7"/>
  <c r="D19543" i="7"/>
  <c r="E19543" i="7"/>
  <c r="A8234" i="7"/>
  <c r="B8234" i="7"/>
  <c r="C8234" i="7"/>
  <c r="D8234" i="7"/>
  <c r="E8234" i="7"/>
  <c r="A8398" i="7"/>
  <c r="B8398" i="7"/>
  <c r="C8398" i="7"/>
  <c r="D8398" i="7"/>
  <c r="E8398" i="7"/>
  <c r="A27247" i="7"/>
  <c r="B27247" i="7"/>
  <c r="C27247" i="7"/>
  <c r="D27247" i="7"/>
  <c r="E27247" i="7"/>
  <c r="A8521" i="7"/>
  <c r="B8521" i="7"/>
  <c r="C8521" i="7"/>
  <c r="D8521" i="7"/>
  <c r="E8521" i="7"/>
  <c r="A29104" i="7"/>
  <c r="B29104" i="7"/>
  <c r="C29104" i="7"/>
  <c r="D29104" i="7"/>
  <c r="E29104" i="7"/>
  <c r="A19759" i="7"/>
  <c r="B19759" i="7"/>
  <c r="C19759" i="7"/>
  <c r="D19759" i="7"/>
  <c r="E19759" i="7"/>
  <c r="A7181" i="7"/>
  <c r="B7181" i="7"/>
  <c r="C7181" i="7"/>
  <c r="D7181" i="7"/>
  <c r="E7181" i="7"/>
  <c r="A14141" i="7"/>
  <c r="B14141" i="7"/>
  <c r="C14141" i="7"/>
  <c r="D14141" i="7"/>
  <c r="E14141" i="7"/>
  <c r="A9574" i="7"/>
  <c r="B9574" i="7"/>
  <c r="C9574" i="7"/>
  <c r="D9574" i="7"/>
  <c r="E9574" i="7"/>
  <c r="A18652" i="7"/>
  <c r="B18652" i="7"/>
  <c r="C18652" i="7"/>
  <c r="D18652" i="7"/>
  <c r="E18652" i="7"/>
  <c r="A18273" i="7"/>
  <c r="B18273" i="7"/>
  <c r="C18273" i="7"/>
  <c r="D18273" i="7"/>
  <c r="E18273" i="7"/>
  <c r="A17101" i="7"/>
  <c r="B17101" i="7"/>
  <c r="C17101" i="7"/>
  <c r="D17101" i="7"/>
  <c r="E17101" i="7"/>
  <c r="A16176" i="7"/>
  <c r="B16176" i="7"/>
  <c r="C16176" i="7"/>
  <c r="D16176" i="7"/>
  <c r="E16176" i="7"/>
  <c r="A12417" i="7"/>
  <c r="B12417" i="7"/>
  <c r="C12417" i="7"/>
  <c r="D12417" i="7"/>
  <c r="E12417" i="7"/>
  <c r="A27007" i="7"/>
  <c r="B27007" i="7"/>
  <c r="C27007" i="7"/>
  <c r="D27007" i="7"/>
  <c r="E27007" i="7"/>
  <c r="A8133" i="7"/>
  <c r="B8133" i="7"/>
  <c r="C8133" i="7"/>
  <c r="D8133" i="7"/>
  <c r="E8133" i="7"/>
  <c r="A16014" i="7"/>
  <c r="B16014" i="7"/>
  <c r="C16014" i="7"/>
  <c r="D16014" i="7"/>
  <c r="E16014" i="7"/>
  <c r="A13043" i="7"/>
  <c r="B13043" i="7"/>
  <c r="C13043" i="7"/>
  <c r="D13043" i="7"/>
  <c r="E13043" i="7"/>
  <c r="A7129" i="7"/>
  <c r="B7129" i="7"/>
  <c r="C7129" i="7"/>
  <c r="D7129" i="7"/>
  <c r="E7129" i="7"/>
  <c r="A15362" i="7"/>
  <c r="B15362" i="7"/>
  <c r="C15362" i="7"/>
  <c r="D15362" i="7"/>
  <c r="E15362" i="7"/>
  <c r="A28439" i="7"/>
  <c r="B28439" i="7"/>
  <c r="C28439" i="7"/>
  <c r="D28439" i="7"/>
  <c r="E28439" i="7"/>
  <c r="A16584" i="7"/>
  <c r="B16584" i="7"/>
  <c r="C16584" i="7"/>
  <c r="D16584" i="7"/>
  <c r="E16584" i="7"/>
  <c r="A11934" i="7"/>
  <c r="B11934" i="7"/>
  <c r="C11934" i="7"/>
  <c r="D11934" i="7"/>
  <c r="E11934" i="7"/>
  <c r="A28617" i="7"/>
  <c r="B28617" i="7"/>
  <c r="C28617" i="7"/>
  <c r="D28617" i="7"/>
  <c r="E28617" i="7"/>
  <c r="A9222" i="7"/>
  <c r="B9222" i="7"/>
  <c r="C9222" i="7"/>
  <c r="D9222" i="7"/>
  <c r="E9222" i="7"/>
  <c r="A14802" i="7"/>
  <c r="B14802" i="7"/>
  <c r="C14802" i="7"/>
  <c r="D14802" i="7"/>
  <c r="E14802" i="7"/>
  <c r="A22025" i="7"/>
  <c r="B22025" i="7"/>
  <c r="C22025" i="7"/>
  <c r="D22025" i="7"/>
  <c r="E22025" i="7"/>
  <c r="A20861" i="7"/>
  <c r="B20861" i="7"/>
  <c r="C20861" i="7"/>
  <c r="D20861" i="7"/>
  <c r="E20861" i="7"/>
  <c r="A7569" i="7"/>
  <c r="B7569" i="7"/>
  <c r="C7569" i="7"/>
  <c r="D7569" i="7"/>
  <c r="E7569" i="7"/>
  <c r="A12520" i="7"/>
  <c r="B12520" i="7"/>
  <c r="C12520" i="7"/>
  <c r="D12520" i="7"/>
  <c r="E12520" i="7"/>
  <c r="A19760" i="7"/>
  <c r="B19760" i="7"/>
  <c r="C19760" i="7"/>
  <c r="D19760" i="7"/>
  <c r="E19760" i="7"/>
  <c r="A11935" i="7"/>
  <c r="B11935" i="7"/>
  <c r="C11935" i="7"/>
  <c r="D11935" i="7"/>
  <c r="E11935" i="7"/>
  <c r="A12418" i="7"/>
  <c r="B12418" i="7"/>
  <c r="C12418" i="7"/>
  <c r="D12418" i="7"/>
  <c r="E12418" i="7"/>
  <c r="A30745" i="7"/>
  <c r="B30745" i="7"/>
  <c r="C30745" i="7"/>
  <c r="D30745" i="7"/>
  <c r="E30745" i="7"/>
  <c r="A7864" i="7"/>
  <c r="B7864" i="7"/>
  <c r="C7864" i="7"/>
  <c r="D7864" i="7"/>
  <c r="E7864" i="7"/>
  <c r="A15116" i="7"/>
  <c r="B15116" i="7"/>
  <c r="C15116" i="7"/>
  <c r="D15116" i="7"/>
  <c r="E15116" i="7"/>
  <c r="A12011" i="7"/>
  <c r="B12011" i="7"/>
  <c r="C12011" i="7"/>
  <c r="D12011" i="7"/>
  <c r="E12011" i="7"/>
  <c r="A18149" i="7"/>
  <c r="B18149" i="7"/>
  <c r="C18149" i="7"/>
  <c r="D18149" i="7"/>
  <c r="E18149" i="7"/>
  <c r="A21611" i="7"/>
  <c r="B21611" i="7"/>
  <c r="C21611" i="7"/>
  <c r="D21611" i="7"/>
  <c r="E21611" i="7"/>
  <c r="A19812" i="7"/>
  <c r="B19812" i="7"/>
  <c r="C19812" i="7"/>
  <c r="D19812" i="7"/>
  <c r="E19812" i="7"/>
  <c r="A9223" i="7"/>
  <c r="B9223" i="7"/>
  <c r="C9223" i="7"/>
  <c r="D9223" i="7"/>
  <c r="E9223" i="7"/>
  <c r="A13245" i="7"/>
  <c r="B13245" i="7"/>
  <c r="C13245" i="7"/>
  <c r="D13245" i="7"/>
  <c r="E13245" i="7"/>
  <c r="A29105" i="7"/>
  <c r="B29105" i="7"/>
  <c r="C29105" i="7"/>
  <c r="D29105" i="7"/>
  <c r="E29105" i="7"/>
  <c r="A14142" i="7"/>
  <c r="B14142" i="7"/>
  <c r="C14142" i="7"/>
  <c r="D14142" i="7"/>
  <c r="E14142" i="7"/>
  <c r="A22319" i="7"/>
  <c r="B22319" i="7"/>
  <c r="C22319" i="7"/>
  <c r="D22319" i="7"/>
  <c r="E22319" i="7"/>
  <c r="A21344" i="7"/>
  <c r="B21344" i="7"/>
  <c r="C21344" i="7"/>
  <c r="D21344" i="7"/>
  <c r="E21344" i="7"/>
  <c r="A17304" i="7"/>
  <c r="B17304" i="7"/>
  <c r="C17304" i="7"/>
  <c r="D17304" i="7"/>
  <c r="E17304" i="7"/>
  <c r="A7621" i="7"/>
  <c r="B7621" i="7"/>
  <c r="C7621" i="7"/>
  <c r="D7621" i="7"/>
  <c r="E7621" i="7"/>
  <c r="A9157" i="7"/>
  <c r="B9157" i="7"/>
  <c r="C9157" i="7"/>
  <c r="D9157" i="7"/>
  <c r="E9157" i="7"/>
  <c r="A21612" i="7"/>
  <c r="B21612" i="7"/>
  <c r="C21612" i="7"/>
  <c r="D21612" i="7"/>
  <c r="E21612" i="7"/>
  <c r="A19013" i="7"/>
  <c r="B19013" i="7"/>
  <c r="C19013" i="7"/>
  <c r="D19013" i="7"/>
  <c r="E19013" i="7"/>
  <c r="A22610" i="7"/>
  <c r="B22610" i="7"/>
  <c r="C22610" i="7"/>
  <c r="D22610" i="7"/>
  <c r="E22610" i="7"/>
  <c r="A27663" i="7"/>
  <c r="B27663" i="7"/>
  <c r="C27663" i="7"/>
  <c r="D27663" i="7"/>
  <c r="E27663" i="7"/>
  <c r="A13246" i="7"/>
  <c r="B13246" i="7"/>
  <c r="C13246" i="7"/>
  <c r="D13246" i="7"/>
  <c r="E13246" i="7"/>
  <c r="A17102" i="7"/>
  <c r="B17102" i="7"/>
  <c r="C17102" i="7"/>
  <c r="D17102" i="7"/>
  <c r="E17102" i="7"/>
  <c r="A22320" i="7"/>
  <c r="B22320" i="7"/>
  <c r="C22320" i="7"/>
  <c r="D22320" i="7"/>
  <c r="E22320" i="7"/>
  <c r="A9575" i="7"/>
  <c r="B9575" i="7"/>
  <c r="C9575" i="7"/>
  <c r="D9575" i="7"/>
  <c r="E9575" i="7"/>
  <c r="A23781" i="7"/>
  <c r="B23781" i="7"/>
  <c r="C23781" i="7"/>
  <c r="D23781" i="7"/>
  <c r="E23781" i="7"/>
  <c r="A25886" i="7"/>
  <c r="B25886" i="7"/>
  <c r="C25886" i="7"/>
  <c r="D25886" i="7"/>
  <c r="E25886" i="7"/>
  <c r="A29106" i="7"/>
  <c r="B29106" i="7"/>
  <c r="C29106" i="7"/>
  <c r="D29106" i="7"/>
  <c r="E29106" i="7"/>
  <c r="A29107" i="7"/>
  <c r="B29107" i="7"/>
  <c r="C29107" i="7"/>
  <c r="D29107" i="7"/>
  <c r="E29107" i="7"/>
  <c r="A22882" i="7"/>
  <c r="B22882" i="7"/>
  <c r="C22882" i="7"/>
  <c r="D22882" i="7"/>
  <c r="E22882" i="7"/>
  <c r="A21781" i="7"/>
  <c r="B21781" i="7"/>
  <c r="C21781" i="7"/>
  <c r="D21781" i="7"/>
  <c r="E21781" i="7"/>
  <c r="A28069" i="7"/>
  <c r="B28069" i="7"/>
  <c r="C28069" i="7"/>
  <c r="D28069" i="7"/>
  <c r="E28069" i="7"/>
  <c r="A24784" i="7"/>
  <c r="B24784" i="7"/>
  <c r="C24784" i="7"/>
  <c r="D24784" i="7"/>
  <c r="E24784" i="7"/>
  <c r="A26120" i="7"/>
  <c r="B26120" i="7"/>
  <c r="C26120" i="7"/>
  <c r="D26120" i="7"/>
  <c r="E26120" i="7"/>
  <c r="A24569" i="7"/>
  <c r="B24569" i="7"/>
  <c r="C24569" i="7"/>
  <c r="D24569" i="7"/>
  <c r="E24569" i="7"/>
  <c r="A8170" i="7"/>
  <c r="B8170" i="7"/>
  <c r="C8170" i="7"/>
  <c r="D8170" i="7"/>
  <c r="E8170" i="7"/>
  <c r="A8051" i="7"/>
  <c r="B8051" i="7"/>
  <c r="C8051" i="7"/>
  <c r="D8051" i="7"/>
  <c r="E8051" i="7"/>
  <c r="A8235" i="7"/>
  <c r="B8235" i="7"/>
  <c r="C8235" i="7"/>
  <c r="D8235" i="7"/>
  <c r="E8235" i="7"/>
  <c r="A10312" i="7"/>
  <c r="B10312" i="7"/>
  <c r="C10312" i="7"/>
  <c r="D10312" i="7"/>
  <c r="E10312" i="7"/>
  <c r="A21782" i="7"/>
  <c r="B21782" i="7"/>
  <c r="C21782" i="7"/>
  <c r="D21782" i="7"/>
  <c r="E21782" i="7"/>
  <c r="A7742" i="7"/>
  <c r="B7742" i="7"/>
  <c r="C7742" i="7"/>
  <c r="D7742" i="7"/>
  <c r="E7742" i="7"/>
  <c r="A28978" i="7"/>
  <c r="B28978" i="7"/>
  <c r="C28978" i="7"/>
  <c r="D28978" i="7"/>
  <c r="E28978" i="7"/>
  <c r="A27732" i="7"/>
  <c r="B27732" i="7"/>
  <c r="C27732" i="7"/>
  <c r="D27732" i="7"/>
  <c r="E27732" i="7"/>
  <c r="A18533" i="7"/>
  <c r="B18533" i="7"/>
  <c r="C18533" i="7"/>
  <c r="D18533" i="7"/>
  <c r="E18533" i="7"/>
  <c r="A13822" i="7"/>
  <c r="B13822" i="7"/>
  <c r="C13822" i="7"/>
  <c r="D13822" i="7"/>
  <c r="E13822" i="7"/>
  <c r="A30291" i="7"/>
  <c r="B30291" i="7"/>
  <c r="C30291" i="7"/>
  <c r="D30291" i="7"/>
  <c r="E30291" i="7"/>
  <c r="A6992" i="7"/>
  <c r="B6992" i="7"/>
  <c r="C6992" i="7"/>
  <c r="D6992" i="7"/>
  <c r="E6992" i="7"/>
  <c r="A25039" i="7"/>
  <c r="B25039" i="7"/>
  <c r="C25039" i="7"/>
  <c r="D25039" i="7"/>
  <c r="E25039" i="7"/>
  <c r="A12521" i="7"/>
  <c r="B12521" i="7"/>
  <c r="C12521" i="7"/>
  <c r="D12521" i="7"/>
  <c r="E12521" i="7"/>
  <c r="A8171" i="7"/>
  <c r="B8171" i="7"/>
  <c r="C8171" i="7"/>
  <c r="D8171" i="7"/>
  <c r="E8171" i="7"/>
  <c r="A11187" i="7"/>
  <c r="B11187" i="7"/>
  <c r="C11187" i="7"/>
  <c r="D11187" i="7"/>
  <c r="E11187" i="7"/>
  <c r="A12522" i="7"/>
  <c r="B12522" i="7"/>
  <c r="C12522" i="7"/>
  <c r="D12522" i="7"/>
  <c r="E12522" i="7"/>
  <c r="A25887" i="7"/>
  <c r="B25887" i="7"/>
  <c r="C25887" i="7"/>
  <c r="D25887" i="7"/>
  <c r="E25887" i="7"/>
  <c r="A9501" i="7"/>
  <c r="B9501" i="7"/>
  <c r="C9501" i="7"/>
  <c r="D9501" i="7"/>
  <c r="E9501" i="7"/>
  <c r="A21783" i="7"/>
  <c r="B21783" i="7"/>
  <c r="C21783" i="7"/>
  <c r="D21783" i="7"/>
  <c r="E21783" i="7"/>
  <c r="A15620" i="7"/>
  <c r="B15620" i="7"/>
  <c r="C15620" i="7"/>
  <c r="D15620" i="7"/>
  <c r="E15620" i="7"/>
  <c r="A27785" i="7"/>
  <c r="B27785" i="7"/>
  <c r="C27785" i="7"/>
  <c r="D27785" i="7"/>
  <c r="E27785" i="7"/>
  <c r="A9576" i="7"/>
  <c r="B9576" i="7"/>
  <c r="C9576" i="7"/>
  <c r="D9576" i="7"/>
  <c r="E9576" i="7"/>
  <c r="A12134" i="7"/>
  <c r="B12134" i="7"/>
  <c r="C12134" i="7"/>
  <c r="D12134" i="7"/>
  <c r="E12134" i="7"/>
  <c r="A12012" i="7"/>
  <c r="B12012" i="7"/>
  <c r="C12012" i="7"/>
  <c r="D12012" i="7"/>
  <c r="E12012" i="7"/>
  <c r="A10916" i="7"/>
  <c r="B10916" i="7"/>
  <c r="C10916" i="7"/>
  <c r="D10916" i="7"/>
  <c r="E10916" i="7"/>
  <c r="A17949" i="7"/>
  <c r="B17949" i="7"/>
  <c r="C17949" i="7"/>
  <c r="D17949" i="7"/>
  <c r="E17949" i="7"/>
  <c r="A12523" i="7"/>
  <c r="B12523" i="7"/>
  <c r="C12523" i="7"/>
  <c r="D12523" i="7"/>
  <c r="E12523" i="7"/>
  <c r="A21864" i="7"/>
  <c r="B21864" i="7"/>
  <c r="C21864" i="7"/>
  <c r="D21864" i="7"/>
  <c r="E21864" i="7"/>
  <c r="A7442" i="7"/>
  <c r="B7442" i="7"/>
  <c r="C7442" i="7"/>
  <c r="D7442" i="7"/>
  <c r="E7442" i="7"/>
  <c r="A28142" i="7"/>
  <c r="B28142" i="7"/>
  <c r="C28142" i="7"/>
  <c r="D28142" i="7"/>
  <c r="E28142" i="7"/>
  <c r="A21345" i="7"/>
  <c r="B21345" i="7"/>
  <c r="C21345" i="7"/>
  <c r="D21345" i="7"/>
  <c r="E21345" i="7"/>
  <c r="A23931" i="7"/>
  <c r="B23931" i="7"/>
  <c r="C23931" i="7"/>
  <c r="D23931" i="7"/>
  <c r="E23931" i="7"/>
  <c r="A19693" i="7"/>
  <c r="B19693" i="7"/>
  <c r="C19693" i="7"/>
  <c r="D19693" i="7"/>
  <c r="E19693" i="7"/>
  <c r="A26215" i="7"/>
  <c r="B26215" i="7"/>
  <c r="C26215" i="7"/>
  <c r="D26215" i="7"/>
  <c r="E26215" i="7"/>
  <c r="A19014" i="7"/>
  <c r="B19014" i="7"/>
  <c r="C19014" i="7"/>
  <c r="D19014" i="7"/>
  <c r="E19014" i="7"/>
  <c r="A23341" i="7"/>
  <c r="B23341" i="7"/>
  <c r="C23341" i="7"/>
  <c r="D23341" i="7"/>
  <c r="E23341" i="7"/>
  <c r="A12899" i="7"/>
  <c r="B12899" i="7"/>
  <c r="C12899" i="7"/>
  <c r="D12899" i="7"/>
  <c r="E12899" i="7"/>
  <c r="A9292" i="7"/>
  <c r="B9292" i="7"/>
  <c r="C9292" i="7"/>
  <c r="D9292" i="7"/>
  <c r="E9292" i="7"/>
  <c r="A18534" i="7"/>
  <c r="B18534" i="7"/>
  <c r="C18534" i="7"/>
  <c r="D18534" i="7"/>
  <c r="E18534" i="7"/>
  <c r="A27490" i="7"/>
  <c r="B27490" i="7"/>
  <c r="C27490" i="7"/>
  <c r="D27490" i="7"/>
  <c r="E27490" i="7"/>
  <c r="A8236" i="7"/>
  <c r="B8236" i="7"/>
  <c r="C8236" i="7"/>
  <c r="D8236" i="7"/>
  <c r="E8236" i="7"/>
  <c r="A21784" i="7"/>
  <c r="B21784" i="7"/>
  <c r="C21784" i="7"/>
  <c r="D21784" i="7"/>
  <c r="E21784" i="7"/>
  <c r="A24086" i="7"/>
  <c r="B24086" i="7"/>
  <c r="C24086" i="7"/>
  <c r="D24086" i="7"/>
  <c r="E24086" i="7"/>
  <c r="A10138" i="7"/>
  <c r="B10138" i="7"/>
  <c r="C10138" i="7"/>
  <c r="D10138" i="7"/>
  <c r="E10138" i="7"/>
  <c r="A11304" i="7"/>
  <c r="B11304" i="7"/>
  <c r="C11304" i="7"/>
  <c r="D11304" i="7"/>
  <c r="E11304" i="7"/>
  <c r="A27008" i="7"/>
  <c r="B27008" i="7"/>
  <c r="C27008" i="7"/>
  <c r="D27008" i="7"/>
  <c r="E27008" i="7"/>
  <c r="A20183" i="7"/>
  <c r="B20183" i="7"/>
  <c r="C20183" i="7"/>
  <c r="D20183" i="7"/>
  <c r="E20183" i="7"/>
  <c r="A15902" i="7"/>
  <c r="B15902" i="7"/>
  <c r="C15902" i="7"/>
  <c r="D15902" i="7"/>
  <c r="E15902" i="7"/>
  <c r="A9577" i="7"/>
  <c r="B9577" i="7"/>
  <c r="C9577" i="7"/>
  <c r="D9577" i="7"/>
  <c r="E9577" i="7"/>
  <c r="A23417" i="7"/>
  <c r="B23417" i="7"/>
  <c r="C23417" i="7"/>
  <c r="D23417" i="7"/>
  <c r="E23417" i="7"/>
  <c r="A8172" i="7"/>
  <c r="B8172" i="7"/>
  <c r="C8172" i="7"/>
  <c r="D8172" i="7"/>
  <c r="E8172" i="7"/>
  <c r="A6993" i="7"/>
  <c r="B6993" i="7"/>
  <c r="C6993" i="7"/>
  <c r="D6993" i="7"/>
  <c r="E6993" i="7"/>
  <c r="A21103" i="7"/>
  <c r="B21103" i="7"/>
  <c r="C21103" i="7"/>
  <c r="D21103" i="7"/>
  <c r="E21103" i="7"/>
  <c r="A15470" i="7"/>
  <c r="B15470" i="7"/>
  <c r="C15470" i="7"/>
  <c r="D15470" i="7"/>
  <c r="E15470" i="7"/>
  <c r="A8287" i="7"/>
  <c r="B8287" i="7"/>
  <c r="C8287" i="7"/>
  <c r="D8287" i="7"/>
  <c r="E8287" i="7"/>
  <c r="A12135" i="7"/>
  <c r="B12135" i="7"/>
  <c r="C12135" i="7"/>
  <c r="D12135" i="7"/>
  <c r="E12135" i="7"/>
  <c r="A9224" i="7"/>
  <c r="B9224" i="7"/>
  <c r="C9224" i="7"/>
  <c r="D9224" i="7"/>
  <c r="E9224" i="7"/>
  <c r="A15761" i="7"/>
  <c r="B15761" i="7"/>
  <c r="C15761" i="7"/>
  <c r="D15761" i="7"/>
  <c r="E15761" i="7"/>
  <c r="A24087" i="7"/>
  <c r="B24087" i="7"/>
  <c r="C24087" i="7"/>
  <c r="D24087" i="7"/>
  <c r="E24087" i="7"/>
  <c r="A9904" i="7"/>
  <c r="B9904" i="7"/>
  <c r="C9904" i="7"/>
  <c r="D9904" i="7"/>
  <c r="E9904" i="7"/>
  <c r="A14669" i="7"/>
  <c r="B14669" i="7"/>
  <c r="C14669" i="7"/>
  <c r="D14669" i="7"/>
  <c r="E14669" i="7"/>
  <c r="A22477" i="7"/>
  <c r="B22477" i="7"/>
  <c r="C22477" i="7"/>
  <c r="D22477" i="7"/>
  <c r="E22477" i="7"/>
  <c r="A24785" i="7"/>
  <c r="B24785" i="7"/>
  <c r="C24785" i="7"/>
  <c r="D24785" i="7"/>
  <c r="E24785" i="7"/>
  <c r="A30292" i="7"/>
  <c r="B30292" i="7"/>
  <c r="C30292" i="7"/>
  <c r="D30292" i="7"/>
  <c r="E30292" i="7"/>
  <c r="A25040" i="7"/>
  <c r="B25040" i="7"/>
  <c r="C25040" i="7"/>
  <c r="D25040" i="7"/>
  <c r="E25040" i="7"/>
  <c r="A11056" i="7"/>
  <c r="B11056" i="7"/>
  <c r="C11056" i="7"/>
  <c r="D11056" i="7"/>
  <c r="E11056" i="7"/>
  <c r="A18274" i="7"/>
  <c r="B18274" i="7"/>
  <c r="C18274" i="7"/>
  <c r="D18274" i="7"/>
  <c r="E18274" i="7"/>
  <c r="A20184" i="7"/>
  <c r="B20184" i="7"/>
  <c r="C20184" i="7"/>
  <c r="D20184" i="7"/>
  <c r="E20184" i="7"/>
  <c r="A30908" i="7"/>
  <c r="B30908" i="7"/>
  <c r="C30908" i="7"/>
  <c r="D30908" i="7"/>
  <c r="E30908" i="7"/>
  <c r="A20897" i="7"/>
  <c r="B20897" i="7"/>
  <c r="C20897" i="7"/>
  <c r="D20897" i="7"/>
  <c r="E20897" i="7"/>
  <c r="A16177" i="7"/>
  <c r="B16177" i="7"/>
  <c r="C16177" i="7"/>
  <c r="D16177" i="7"/>
  <c r="E16177" i="7"/>
  <c r="A10463" i="7"/>
  <c r="B10463" i="7"/>
  <c r="C10463" i="7"/>
  <c r="D10463" i="7"/>
  <c r="E10463" i="7"/>
  <c r="A7325" i="7"/>
  <c r="B7325" i="7"/>
  <c r="C7325" i="7"/>
  <c r="D7325" i="7"/>
  <c r="E7325" i="7"/>
  <c r="A16093" i="7"/>
  <c r="B16093" i="7"/>
  <c r="C16093" i="7"/>
  <c r="D16093" i="7"/>
  <c r="E16093" i="7"/>
  <c r="A10218" i="7"/>
  <c r="B10218" i="7"/>
  <c r="C10218" i="7"/>
  <c r="D10218" i="7"/>
  <c r="E10218" i="7"/>
  <c r="A9578" i="7"/>
  <c r="B9578" i="7"/>
  <c r="C9578" i="7"/>
  <c r="D9578" i="7"/>
  <c r="E9578" i="7"/>
  <c r="A29947" i="7"/>
  <c r="B29947" i="7"/>
  <c r="C29947" i="7"/>
  <c r="D29947" i="7"/>
  <c r="E29947" i="7"/>
  <c r="A8631" i="7"/>
  <c r="B8631" i="7"/>
  <c r="C8631" i="7"/>
  <c r="D8631" i="7"/>
  <c r="E8631" i="7"/>
  <c r="A12833" i="7"/>
  <c r="B12833" i="7"/>
  <c r="C12833" i="7"/>
  <c r="D12833" i="7"/>
  <c r="E12833" i="7"/>
  <c r="A13195" i="7"/>
  <c r="B13195" i="7"/>
  <c r="C13195" i="7"/>
  <c r="D13195" i="7"/>
  <c r="E13195" i="7"/>
  <c r="A23647" i="7"/>
  <c r="B23647" i="7"/>
  <c r="C23647" i="7"/>
  <c r="D23647" i="7"/>
  <c r="E23647" i="7"/>
  <c r="A21785" i="7"/>
  <c r="B21785" i="7"/>
  <c r="C21785" i="7"/>
  <c r="D21785" i="7"/>
  <c r="E21785" i="7"/>
  <c r="A13451" i="7"/>
  <c r="B13451" i="7"/>
  <c r="C13451" i="7"/>
  <c r="D13451" i="7"/>
  <c r="E13451" i="7"/>
  <c r="A10139" i="7"/>
  <c r="B10139" i="7"/>
  <c r="C10139" i="7"/>
  <c r="D10139" i="7"/>
  <c r="E10139" i="7"/>
  <c r="A8784" i="7"/>
  <c r="B8784" i="7"/>
  <c r="C8784" i="7"/>
  <c r="D8784" i="7"/>
  <c r="E8784" i="7"/>
  <c r="A28842" i="7"/>
  <c r="B28842" i="7"/>
  <c r="C28842" i="7"/>
  <c r="D28842" i="7"/>
  <c r="E28842" i="7"/>
  <c r="A26031" i="7"/>
  <c r="B26031" i="7"/>
  <c r="C26031" i="7"/>
  <c r="D26031" i="7"/>
  <c r="E26031" i="7"/>
  <c r="A11936" i="7"/>
  <c r="B11936" i="7"/>
  <c r="C11936" i="7"/>
  <c r="D11936" i="7"/>
  <c r="E11936" i="7"/>
  <c r="A8874" i="7"/>
  <c r="B8874" i="7"/>
  <c r="C8874" i="7"/>
  <c r="D8874" i="7"/>
  <c r="E8874" i="7"/>
  <c r="A18920" i="7"/>
  <c r="B18920" i="7"/>
  <c r="C18920" i="7"/>
  <c r="D18920" i="7"/>
  <c r="E18920" i="7"/>
  <c r="A13823" i="7"/>
  <c r="B13823" i="7"/>
  <c r="C13823" i="7"/>
  <c r="D13823" i="7"/>
  <c r="E13823" i="7"/>
  <c r="A28754" i="7"/>
  <c r="B28754" i="7"/>
  <c r="C28754" i="7"/>
  <c r="D28754" i="7"/>
  <c r="E28754" i="7"/>
  <c r="A8948" i="7"/>
  <c r="B8948" i="7"/>
  <c r="C8948" i="7"/>
  <c r="D8948" i="7"/>
  <c r="E8948" i="7"/>
  <c r="A8522" i="7"/>
  <c r="B8522" i="7"/>
  <c r="C8522" i="7"/>
  <c r="D8522" i="7"/>
  <c r="E8522" i="7"/>
  <c r="A13682" i="7"/>
  <c r="B13682" i="7"/>
  <c r="C13682" i="7"/>
  <c r="D13682" i="7"/>
  <c r="E13682" i="7"/>
  <c r="A10759" i="7"/>
  <c r="B10759" i="7"/>
  <c r="C10759" i="7"/>
  <c r="D10759" i="7"/>
  <c r="E10759" i="7"/>
  <c r="A26296" i="7"/>
  <c r="B26296" i="7"/>
  <c r="C26296" i="7"/>
  <c r="D26296" i="7"/>
  <c r="E26296" i="7"/>
  <c r="A26121" i="7"/>
  <c r="B26121" i="7"/>
  <c r="C26121" i="7"/>
  <c r="D26121" i="7"/>
  <c r="E26121" i="7"/>
  <c r="A10140" i="7"/>
  <c r="B10140" i="7"/>
  <c r="C10140" i="7"/>
  <c r="D10140" i="7"/>
  <c r="E10140" i="7"/>
  <c r="A14143" i="7"/>
  <c r="B14143" i="7"/>
  <c r="C14143" i="7"/>
  <c r="D14143" i="7"/>
  <c r="E14143" i="7"/>
  <c r="A18150" i="7"/>
  <c r="B18150" i="7"/>
  <c r="C18150" i="7"/>
  <c r="D18150" i="7"/>
  <c r="E18150" i="7"/>
  <c r="A9723" i="7"/>
  <c r="B9723" i="7"/>
  <c r="C9723" i="7"/>
  <c r="D9723" i="7"/>
  <c r="E9723" i="7"/>
  <c r="A10917" i="7"/>
  <c r="B10917" i="7"/>
  <c r="C10917" i="7"/>
  <c r="D10917" i="7"/>
  <c r="E10917" i="7"/>
  <c r="A27491" i="7"/>
  <c r="B27491" i="7"/>
  <c r="C27491" i="7"/>
  <c r="D27491" i="7"/>
  <c r="E27491" i="7"/>
  <c r="A27733" i="7"/>
  <c r="B27733" i="7"/>
  <c r="C27733" i="7"/>
  <c r="D27733" i="7"/>
  <c r="E27733" i="7"/>
  <c r="A17659" i="7"/>
  <c r="B17659" i="7"/>
  <c r="C17659" i="7"/>
  <c r="D17659" i="7"/>
  <c r="E17659" i="7"/>
  <c r="A6994" i="7"/>
  <c r="B6994" i="7"/>
  <c r="C6994" i="7"/>
  <c r="D6994" i="7"/>
  <c r="E6994" i="7"/>
  <c r="A16499" i="7"/>
  <c r="B16499" i="7"/>
  <c r="C16499" i="7"/>
  <c r="D16499" i="7"/>
  <c r="E16499" i="7"/>
  <c r="A29108" i="7"/>
  <c r="B29108" i="7"/>
  <c r="C29108" i="7"/>
  <c r="D29108" i="7"/>
  <c r="E29108" i="7"/>
  <c r="A21346" i="7"/>
  <c r="B21346" i="7"/>
  <c r="C21346" i="7"/>
  <c r="D21346" i="7"/>
  <c r="E21346" i="7"/>
  <c r="A10464" i="7"/>
  <c r="B10464" i="7"/>
  <c r="C10464" i="7"/>
  <c r="D10464" i="7"/>
  <c r="E10464" i="7"/>
  <c r="A25604" i="7"/>
  <c r="B25604" i="7"/>
  <c r="C25604" i="7"/>
  <c r="D25604" i="7"/>
  <c r="E25604" i="7"/>
  <c r="A12596" i="7"/>
  <c r="B12596" i="7"/>
  <c r="C12596" i="7"/>
  <c r="D12596" i="7"/>
  <c r="E12596" i="7"/>
  <c r="A7326" i="7"/>
  <c r="B7326" i="7"/>
  <c r="C7326" i="7"/>
  <c r="D7326" i="7"/>
  <c r="E7326" i="7"/>
  <c r="A25960" i="7"/>
  <c r="B25960" i="7"/>
  <c r="C25960" i="7"/>
  <c r="D25960" i="7"/>
  <c r="E25960" i="7"/>
  <c r="A25605" i="7"/>
  <c r="B25605" i="7"/>
  <c r="C25605" i="7"/>
  <c r="D25605" i="7"/>
  <c r="E25605" i="7"/>
  <c r="A10760" i="7"/>
  <c r="B10760" i="7"/>
  <c r="C10760" i="7"/>
  <c r="D10760" i="7"/>
  <c r="E10760" i="7"/>
  <c r="A24786" i="7"/>
  <c r="B24786" i="7"/>
  <c r="C24786" i="7"/>
  <c r="D24786" i="7"/>
  <c r="E24786" i="7"/>
  <c r="A7922" i="7"/>
  <c r="B7922" i="7"/>
  <c r="C7922" i="7"/>
  <c r="D7922" i="7"/>
  <c r="E7922" i="7"/>
  <c r="A14880" i="7"/>
  <c r="B14880" i="7"/>
  <c r="C14880" i="7"/>
  <c r="D14880" i="7"/>
  <c r="E14880" i="7"/>
  <c r="A15762" i="7"/>
  <c r="B15762" i="7"/>
  <c r="C15762" i="7"/>
  <c r="D15762" i="7"/>
  <c r="E15762" i="7"/>
  <c r="A30293" i="7"/>
  <c r="B30293" i="7"/>
  <c r="C30293" i="7"/>
  <c r="D30293" i="7"/>
  <c r="E30293" i="7"/>
  <c r="A10313" i="7"/>
  <c r="B10313" i="7"/>
  <c r="C10313" i="7"/>
  <c r="D10313" i="7"/>
  <c r="E10313" i="7"/>
  <c r="A16585" i="7"/>
  <c r="B16585" i="7"/>
  <c r="C16585" i="7"/>
  <c r="D16585" i="7"/>
  <c r="E16585" i="7"/>
  <c r="A12597" i="7"/>
  <c r="B12597" i="7"/>
  <c r="C12597" i="7"/>
  <c r="D12597" i="7"/>
  <c r="E12597" i="7"/>
  <c r="A10999" i="7"/>
  <c r="B10999" i="7"/>
  <c r="C10999" i="7"/>
  <c r="D10999" i="7"/>
  <c r="E10999" i="7"/>
  <c r="A28755" i="7"/>
  <c r="B28755" i="7"/>
  <c r="C28755" i="7"/>
  <c r="D28755" i="7"/>
  <c r="E28755" i="7"/>
  <c r="A12069" i="7"/>
  <c r="B12069" i="7"/>
  <c r="C12069" i="7"/>
  <c r="D12069" i="7"/>
  <c r="E12069" i="7"/>
  <c r="A14723" i="7"/>
  <c r="B14723" i="7"/>
  <c r="C14723" i="7"/>
  <c r="D14723" i="7"/>
  <c r="E14723" i="7"/>
  <c r="A19129" i="7"/>
  <c r="B19129" i="7"/>
  <c r="C19129" i="7"/>
  <c r="D19129" i="7"/>
  <c r="E19129" i="7"/>
  <c r="A12900" i="7"/>
  <c r="B12900" i="7"/>
  <c r="C12900" i="7"/>
  <c r="D12900" i="7"/>
  <c r="E12900" i="7"/>
  <c r="A27890" i="7"/>
  <c r="B27890" i="7"/>
  <c r="C27890" i="7"/>
  <c r="D27890" i="7"/>
  <c r="E27890" i="7"/>
  <c r="A15117" i="7"/>
  <c r="B15117" i="7"/>
  <c r="C15117" i="7"/>
  <c r="D15117" i="7"/>
  <c r="E15117" i="7"/>
  <c r="A11260" i="7"/>
  <c r="B11260" i="7"/>
  <c r="C11260" i="7"/>
  <c r="D11260" i="7"/>
  <c r="E11260" i="7"/>
  <c r="A6995" i="7"/>
  <c r="B6995" i="7"/>
  <c r="C6995" i="7"/>
  <c r="D6995" i="7"/>
  <c r="E6995" i="7"/>
  <c r="A25666" i="7"/>
  <c r="B25666" i="7"/>
  <c r="C25666" i="7"/>
  <c r="D25666" i="7"/>
  <c r="E25666" i="7"/>
  <c r="A10761" i="7"/>
  <c r="B10761" i="7"/>
  <c r="C10761" i="7"/>
  <c r="D10761" i="7"/>
  <c r="E10761" i="7"/>
  <c r="A9502" i="7"/>
  <c r="B9502" i="7"/>
  <c r="C9502" i="7"/>
  <c r="D9502" i="7"/>
  <c r="E9502" i="7"/>
  <c r="A24679" i="7"/>
  <c r="B24679" i="7"/>
  <c r="C24679" i="7"/>
  <c r="D24679" i="7"/>
  <c r="E24679" i="7"/>
  <c r="A28909" i="7"/>
  <c r="B28909" i="7"/>
  <c r="C28909" i="7"/>
  <c r="D28909" i="7"/>
  <c r="E28909" i="7"/>
  <c r="A9905" i="7"/>
  <c r="B9905" i="7"/>
  <c r="C9905" i="7"/>
  <c r="D9905" i="7"/>
  <c r="E9905" i="7"/>
  <c r="A30080" i="7"/>
  <c r="B30080" i="7"/>
  <c r="C30080" i="7"/>
  <c r="D30080" i="7"/>
  <c r="E30080" i="7"/>
  <c r="A10762" i="7"/>
  <c r="B10762" i="7"/>
  <c r="C10762" i="7"/>
  <c r="D10762" i="7"/>
  <c r="E10762" i="7"/>
  <c r="A26032" i="7"/>
  <c r="B26032" i="7"/>
  <c r="C26032" i="7"/>
  <c r="D26032" i="7"/>
  <c r="E26032" i="7"/>
  <c r="A23418" i="7"/>
  <c r="B23418" i="7"/>
  <c r="C23418" i="7"/>
  <c r="D23418" i="7"/>
  <c r="E23418" i="7"/>
  <c r="A25606" i="7"/>
  <c r="B25606" i="7"/>
  <c r="C25606" i="7"/>
  <c r="D25606" i="7"/>
  <c r="E25606" i="7"/>
  <c r="A26033" i="7"/>
  <c r="B26033" i="7"/>
  <c r="C26033" i="7"/>
  <c r="D26033" i="7"/>
  <c r="E26033" i="7"/>
  <c r="A8288" i="7"/>
  <c r="B8288" i="7"/>
  <c r="C8288" i="7"/>
  <c r="D8288" i="7"/>
  <c r="E8288" i="7"/>
  <c r="A17950" i="7"/>
  <c r="B17950" i="7"/>
  <c r="C17950" i="7"/>
  <c r="D17950" i="7"/>
  <c r="E17950" i="7"/>
  <c r="A14803" i="7"/>
  <c r="B14803" i="7"/>
  <c r="C14803" i="7"/>
  <c r="D14803" i="7"/>
  <c r="E14803" i="7"/>
  <c r="A13452" i="7"/>
  <c r="B13452" i="7"/>
  <c r="C13452" i="7"/>
  <c r="D13452" i="7"/>
  <c r="E13452" i="7"/>
  <c r="A29948" i="7"/>
  <c r="B29948" i="7"/>
  <c r="C29948" i="7"/>
  <c r="D29948" i="7"/>
  <c r="E29948" i="7"/>
  <c r="A27786" i="7"/>
  <c r="B27786" i="7"/>
  <c r="C27786" i="7"/>
  <c r="D27786" i="7"/>
  <c r="E27786" i="7"/>
  <c r="A14881" i="7"/>
  <c r="B14881" i="7"/>
  <c r="C14881" i="7"/>
  <c r="D14881" i="7"/>
  <c r="E14881" i="7"/>
  <c r="A25106" i="7"/>
  <c r="B25106" i="7"/>
  <c r="C25106" i="7"/>
  <c r="D25106" i="7"/>
  <c r="E25106" i="7"/>
  <c r="A9503" i="7"/>
  <c r="B9503" i="7"/>
  <c r="C9503" i="7"/>
  <c r="D9503" i="7"/>
  <c r="E9503" i="7"/>
  <c r="A24147" i="7"/>
  <c r="B24147" i="7"/>
  <c r="C24147" i="7"/>
  <c r="D24147" i="7"/>
  <c r="E24147" i="7"/>
  <c r="A14724" i="7"/>
  <c r="B14724" i="7"/>
  <c r="C14724" i="7"/>
  <c r="D14724" i="7"/>
  <c r="E14724" i="7"/>
  <c r="A20277" i="7"/>
  <c r="B20277" i="7"/>
  <c r="C20277" i="7"/>
  <c r="D20277" i="7"/>
  <c r="E20277" i="7"/>
  <c r="A11592" i="7"/>
  <c r="B11592" i="7"/>
  <c r="C11592" i="7"/>
  <c r="D11592" i="7"/>
  <c r="E11592" i="7"/>
  <c r="A27734" i="7"/>
  <c r="B27734" i="7"/>
  <c r="C27734" i="7"/>
  <c r="D27734" i="7"/>
  <c r="E27734" i="7"/>
  <c r="A28618" i="7"/>
  <c r="B28618" i="7"/>
  <c r="C28618" i="7"/>
  <c r="D28618" i="7"/>
  <c r="E28618" i="7"/>
  <c r="A8739" i="7"/>
  <c r="B8739" i="7"/>
  <c r="C8739" i="7"/>
  <c r="D8739" i="7"/>
  <c r="E8739" i="7"/>
  <c r="A17402" i="7"/>
  <c r="B17402" i="7"/>
  <c r="C17402" i="7"/>
  <c r="D17402" i="7"/>
  <c r="E17402" i="7"/>
  <c r="A29046" i="7"/>
  <c r="B29046" i="7"/>
  <c r="C29046" i="7"/>
  <c r="D29046" i="7"/>
  <c r="E29046" i="7"/>
  <c r="A8999" i="7"/>
  <c r="B8999" i="7"/>
  <c r="C8999" i="7"/>
  <c r="D8999" i="7"/>
  <c r="E8999" i="7"/>
  <c r="A9633" i="7"/>
  <c r="B9633" i="7"/>
  <c r="C9633" i="7"/>
  <c r="D9633" i="7"/>
  <c r="E9633" i="7"/>
  <c r="A26344" i="7"/>
  <c r="B26344" i="7"/>
  <c r="C26344" i="7"/>
  <c r="D26344" i="7"/>
  <c r="E26344" i="7"/>
  <c r="A21613" i="7"/>
  <c r="B21613" i="7"/>
  <c r="C21613" i="7"/>
  <c r="D21613" i="7"/>
  <c r="E21613" i="7"/>
  <c r="A27492" i="7"/>
  <c r="B27492" i="7"/>
  <c r="C27492" i="7"/>
  <c r="D27492" i="7"/>
  <c r="E27492" i="7"/>
  <c r="A7327" i="7"/>
  <c r="B7327" i="7"/>
  <c r="C7327" i="7"/>
  <c r="D7327" i="7"/>
  <c r="E7327" i="7"/>
  <c r="A26122" i="7"/>
  <c r="B26122" i="7"/>
  <c r="C26122" i="7"/>
  <c r="D26122" i="7"/>
  <c r="E26122" i="7"/>
  <c r="A19694" i="7"/>
  <c r="B19694" i="7"/>
  <c r="C19694" i="7"/>
  <c r="D19694" i="7"/>
  <c r="E19694" i="7"/>
  <c r="A9579" i="7"/>
  <c r="B9579" i="7"/>
  <c r="C9579" i="7"/>
  <c r="D9579" i="7"/>
  <c r="E9579" i="7"/>
  <c r="A17305" i="7"/>
  <c r="B17305" i="7"/>
  <c r="C17305" i="7"/>
  <c r="D17305" i="7"/>
  <c r="E17305" i="7"/>
  <c r="A18275" i="7"/>
  <c r="B18275" i="7"/>
  <c r="C18275" i="7"/>
  <c r="D18275" i="7"/>
  <c r="E18275" i="7"/>
  <c r="A27787" i="7"/>
  <c r="B27787" i="7"/>
  <c r="C27787" i="7"/>
  <c r="D27787" i="7"/>
  <c r="E27787" i="7"/>
  <c r="A24787" i="7"/>
  <c r="B24787" i="7"/>
  <c r="C24787" i="7"/>
  <c r="D24787" i="7"/>
  <c r="E24787" i="7"/>
  <c r="A30615" i="7"/>
  <c r="B30615" i="7"/>
  <c r="C30615" i="7"/>
  <c r="D30615" i="7"/>
  <c r="E30615" i="7"/>
  <c r="A25189" i="7"/>
  <c r="B25189" i="7"/>
  <c r="C25189" i="7"/>
  <c r="D25189" i="7"/>
  <c r="E25189" i="7"/>
  <c r="A9822" i="7"/>
  <c r="B9822" i="7"/>
  <c r="C9822" i="7"/>
  <c r="D9822" i="7"/>
  <c r="E9822" i="7"/>
  <c r="A15198" i="7"/>
  <c r="B15198" i="7"/>
  <c r="C15198" i="7"/>
  <c r="D15198" i="7"/>
  <c r="E15198" i="7"/>
  <c r="A23932" i="7"/>
  <c r="B23932" i="7"/>
  <c r="C23932" i="7"/>
  <c r="D23932" i="7"/>
  <c r="E23932" i="7"/>
  <c r="A18728" i="7"/>
  <c r="B18728" i="7"/>
  <c r="C18728" i="7"/>
  <c r="D18728" i="7"/>
  <c r="E18728" i="7"/>
  <c r="A9724" i="7"/>
  <c r="B9724" i="7"/>
  <c r="C9724" i="7"/>
  <c r="D9724" i="7"/>
  <c r="E9724" i="7"/>
  <c r="A18363" i="7"/>
  <c r="B18363" i="7"/>
  <c r="C18363" i="7"/>
  <c r="D18363" i="7"/>
  <c r="E18363" i="7"/>
  <c r="A17951" i="7"/>
  <c r="B17951" i="7"/>
  <c r="C17951" i="7"/>
  <c r="D17951" i="7"/>
  <c r="E17951" i="7"/>
  <c r="A24570" i="7"/>
  <c r="B24570" i="7"/>
  <c r="C24570" i="7"/>
  <c r="D24570" i="7"/>
  <c r="E24570" i="7"/>
  <c r="A14670" i="7"/>
  <c r="B14670" i="7"/>
  <c r="C14670" i="7"/>
  <c r="D14670" i="7"/>
  <c r="E14670" i="7"/>
  <c r="A24571" i="7"/>
  <c r="B24571" i="7"/>
  <c r="C24571" i="7"/>
  <c r="D24571" i="7"/>
  <c r="E24571" i="7"/>
  <c r="A19015" i="7"/>
  <c r="B19015" i="7"/>
  <c r="C19015" i="7"/>
  <c r="D19015" i="7"/>
  <c r="E19015" i="7"/>
  <c r="A9906" i="7"/>
  <c r="B9906" i="7"/>
  <c r="C9906" i="7"/>
  <c r="D9906" i="7"/>
  <c r="E9906" i="7"/>
  <c r="A10763" i="7"/>
  <c r="B10763" i="7"/>
  <c r="C10763" i="7"/>
  <c r="D10763" i="7"/>
  <c r="E10763" i="7"/>
  <c r="A26216" i="7"/>
  <c r="B26216" i="7"/>
  <c r="C26216" i="7"/>
  <c r="D26216" i="7"/>
  <c r="E26216" i="7"/>
  <c r="A29214" i="7"/>
  <c r="B29214" i="7"/>
  <c r="C29214" i="7"/>
  <c r="D29214" i="7"/>
  <c r="E29214" i="7"/>
  <c r="A16239" i="7"/>
  <c r="B16239" i="7"/>
  <c r="C16239" i="7"/>
  <c r="D16239" i="7"/>
  <c r="E16239" i="7"/>
  <c r="A22703" i="7"/>
  <c r="B22703" i="7"/>
  <c r="C22703" i="7"/>
  <c r="D22703" i="7"/>
  <c r="E22703" i="7"/>
  <c r="A8523" i="7"/>
  <c r="B8523" i="7"/>
  <c r="C8523" i="7"/>
  <c r="D8523" i="7"/>
  <c r="E8523" i="7"/>
  <c r="A19202" i="7"/>
  <c r="B19202" i="7"/>
  <c r="C19202" i="7"/>
  <c r="D19202" i="7"/>
  <c r="E19202" i="7"/>
  <c r="A26123" i="7"/>
  <c r="B26123" i="7"/>
  <c r="C26123" i="7"/>
  <c r="D26123" i="7"/>
  <c r="E26123" i="7"/>
  <c r="A20862" i="7"/>
  <c r="B20862" i="7"/>
  <c r="C20862" i="7"/>
  <c r="D20862" i="7"/>
  <c r="E20862" i="7"/>
  <c r="A9000" i="7"/>
  <c r="B9000" i="7"/>
  <c r="C9000" i="7"/>
  <c r="D9000" i="7"/>
  <c r="E9000" i="7"/>
  <c r="A23933" i="7"/>
  <c r="B23933" i="7"/>
  <c r="C23933" i="7"/>
  <c r="D23933" i="7"/>
  <c r="E23933" i="7"/>
  <c r="A17602" i="7"/>
  <c r="B17602" i="7"/>
  <c r="C17602" i="7"/>
  <c r="D17602" i="7"/>
  <c r="E17602" i="7"/>
  <c r="A14804" i="7"/>
  <c r="B14804" i="7"/>
  <c r="C14804" i="7"/>
  <c r="D14804" i="7"/>
  <c r="E14804" i="7"/>
  <c r="A15704" i="7"/>
  <c r="B15704" i="7"/>
  <c r="C15704" i="7"/>
  <c r="D15704" i="7"/>
  <c r="E15704" i="7"/>
  <c r="A9907" i="7"/>
  <c r="B9907" i="7"/>
  <c r="C9907" i="7"/>
  <c r="D9907" i="7"/>
  <c r="E9907" i="7"/>
  <c r="A20348" i="7"/>
  <c r="B20348" i="7"/>
  <c r="C20348" i="7"/>
  <c r="D20348" i="7"/>
  <c r="E20348" i="7"/>
  <c r="A20898" i="7"/>
  <c r="B20898" i="7"/>
  <c r="C20898" i="7"/>
  <c r="D20898" i="7"/>
  <c r="E20898" i="7"/>
  <c r="A9001" i="7"/>
  <c r="B9001" i="7"/>
  <c r="C9001" i="7"/>
  <c r="D9001" i="7"/>
  <c r="E9001" i="7"/>
  <c r="A16094" i="7"/>
  <c r="B16094" i="7"/>
  <c r="C16094" i="7"/>
  <c r="D16094" i="7"/>
  <c r="E16094" i="7"/>
  <c r="A19203" i="7"/>
  <c r="B19203" i="7"/>
  <c r="C19203" i="7"/>
  <c r="D19203" i="7"/>
  <c r="E19203" i="7"/>
  <c r="A18535" i="7"/>
  <c r="B18535" i="7"/>
  <c r="C18535" i="7"/>
  <c r="D18535" i="7"/>
  <c r="E18535" i="7"/>
  <c r="A22357" i="7"/>
  <c r="B22357" i="7"/>
  <c r="C22357" i="7"/>
  <c r="D22357" i="7"/>
  <c r="E22357" i="7"/>
  <c r="A8353" i="7"/>
  <c r="B8353" i="7"/>
  <c r="C8353" i="7"/>
  <c r="D8353" i="7"/>
  <c r="E8353" i="7"/>
  <c r="A30164" i="7"/>
  <c r="B30164" i="7"/>
  <c r="C30164" i="7"/>
  <c r="D30164" i="7"/>
  <c r="E30164" i="7"/>
  <c r="A13824" i="7"/>
  <c r="B13824" i="7"/>
  <c r="C13824" i="7"/>
  <c r="D13824" i="7"/>
  <c r="E13824" i="7"/>
  <c r="A23984" i="7"/>
  <c r="B23984" i="7"/>
  <c r="C23984" i="7"/>
  <c r="D23984" i="7"/>
  <c r="E23984" i="7"/>
  <c r="A25733" i="7"/>
  <c r="B25733" i="7"/>
  <c r="C25733" i="7"/>
  <c r="D25733" i="7"/>
  <c r="E25733" i="7"/>
  <c r="A11937" i="7"/>
  <c r="B11937" i="7"/>
  <c r="C11937" i="7"/>
  <c r="D11937" i="7"/>
  <c r="E11937" i="7"/>
  <c r="A11778" i="7"/>
  <c r="B11778" i="7"/>
  <c r="C11778" i="7"/>
  <c r="D11778" i="7"/>
  <c r="E11778" i="7"/>
  <c r="A21522" i="7"/>
  <c r="B21522" i="7"/>
  <c r="C21522" i="7"/>
  <c r="D21522" i="7"/>
  <c r="E21522" i="7"/>
  <c r="A22478" i="7"/>
  <c r="B22478" i="7"/>
  <c r="C22478" i="7"/>
  <c r="D22478" i="7"/>
  <c r="E22478" i="7"/>
  <c r="A27248" i="7"/>
  <c r="B27248" i="7"/>
  <c r="C27248" i="7"/>
  <c r="D27248" i="7"/>
  <c r="E27248" i="7"/>
  <c r="A19695" i="7"/>
  <c r="B19695" i="7"/>
  <c r="C19695" i="7"/>
  <c r="D19695" i="7"/>
  <c r="E19695" i="7"/>
  <c r="A8354" i="7"/>
  <c r="B8354" i="7"/>
  <c r="C8354" i="7"/>
  <c r="D8354" i="7"/>
  <c r="E8354" i="7"/>
  <c r="A16586" i="7"/>
  <c r="B16586" i="7"/>
  <c r="C16586" i="7"/>
  <c r="D16586" i="7"/>
  <c r="E16586" i="7"/>
  <c r="A29494" i="7"/>
  <c r="B29494" i="7"/>
  <c r="C29494" i="7"/>
  <c r="D29494" i="7"/>
  <c r="E29494" i="7"/>
  <c r="A9580" i="7"/>
  <c r="B9580" i="7"/>
  <c r="C9580" i="7"/>
  <c r="D9580" i="7"/>
  <c r="E9580" i="7"/>
  <c r="A8355" i="7"/>
  <c r="B8355" i="7"/>
  <c r="C8355" i="7"/>
  <c r="D8355" i="7"/>
  <c r="E8355" i="7"/>
  <c r="A22527" i="7"/>
  <c r="B22527" i="7"/>
  <c r="C22527" i="7"/>
  <c r="D22527" i="7"/>
  <c r="E22527" i="7"/>
  <c r="A8356" i="7"/>
  <c r="B8356" i="7"/>
  <c r="C8356" i="7"/>
  <c r="D8356" i="7"/>
  <c r="E8356" i="7"/>
  <c r="A8357" i="7"/>
  <c r="B8357" i="7"/>
  <c r="C8357" i="7"/>
  <c r="D8357" i="7"/>
  <c r="E8357" i="7"/>
  <c r="A27984" i="7"/>
  <c r="B27984" i="7"/>
  <c r="C27984" i="7"/>
  <c r="D27984" i="7"/>
  <c r="E27984" i="7"/>
  <c r="A30552" i="7"/>
  <c r="B30552" i="7"/>
  <c r="C30552" i="7"/>
  <c r="D30552" i="7"/>
  <c r="E30552" i="7"/>
  <c r="A24572" i="7"/>
  <c r="B24572" i="7"/>
  <c r="C24572" i="7"/>
  <c r="D24572" i="7"/>
  <c r="E24572" i="7"/>
  <c r="A27788" i="7"/>
  <c r="B27788" i="7"/>
  <c r="C27788" i="7"/>
  <c r="D27788" i="7"/>
  <c r="E27788" i="7"/>
  <c r="A19855" i="7"/>
  <c r="B19855" i="7"/>
  <c r="C19855" i="7"/>
  <c r="D19855" i="7"/>
  <c r="E19855" i="7"/>
  <c r="A19419" i="7"/>
  <c r="B19419" i="7"/>
  <c r="C19419" i="7"/>
  <c r="D19419" i="7"/>
  <c r="E19419" i="7"/>
  <c r="A27493" i="7"/>
  <c r="B27493" i="7"/>
  <c r="C27493" i="7"/>
  <c r="D27493" i="7"/>
  <c r="E27493" i="7"/>
  <c r="A14725" i="7"/>
  <c r="B14725" i="7"/>
  <c r="C14725" i="7"/>
  <c r="D14725" i="7"/>
  <c r="E14725" i="7"/>
  <c r="A16178" i="7"/>
  <c r="B16178" i="7"/>
  <c r="C16178" i="7"/>
  <c r="D16178" i="7"/>
  <c r="E16178" i="7"/>
  <c r="A18596" i="7"/>
  <c r="B18596" i="7"/>
  <c r="C18596" i="7"/>
  <c r="D18596" i="7"/>
  <c r="E18596" i="7"/>
  <c r="A12282" i="7"/>
  <c r="B12282" i="7"/>
  <c r="C12282" i="7"/>
  <c r="D12282" i="7"/>
  <c r="E12282" i="7"/>
  <c r="A30616" i="7"/>
  <c r="B30616" i="7"/>
  <c r="C30616" i="7"/>
  <c r="D30616" i="7"/>
  <c r="E30616" i="7"/>
  <c r="A12419" i="7"/>
  <c r="B12419" i="7"/>
  <c r="C12419" i="7"/>
  <c r="D12419" i="7"/>
  <c r="E12419" i="7"/>
  <c r="A11779" i="7"/>
  <c r="B11779" i="7"/>
  <c r="C11779" i="7"/>
  <c r="D11779" i="7"/>
  <c r="E11779" i="7"/>
  <c r="A22358" i="7"/>
  <c r="B22358" i="7"/>
  <c r="C22358" i="7"/>
  <c r="D22358" i="7"/>
  <c r="E22358" i="7"/>
  <c r="A12524" i="7"/>
  <c r="B12524" i="7"/>
  <c r="C12524" i="7"/>
  <c r="D12524" i="7"/>
  <c r="E12524" i="7"/>
  <c r="A19544" i="7"/>
  <c r="B19544" i="7"/>
  <c r="C19544" i="7"/>
  <c r="D19544" i="7"/>
  <c r="E19544" i="7"/>
  <c r="A15763" i="7"/>
  <c r="B15763" i="7"/>
  <c r="C15763" i="7"/>
  <c r="D15763" i="7"/>
  <c r="E15763" i="7"/>
  <c r="A9002" i="7"/>
  <c r="B9002" i="7"/>
  <c r="C9002" i="7"/>
  <c r="D9002" i="7"/>
  <c r="E9002" i="7"/>
  <c r="A20422" i="7"/>
  <c r="B20422" i="7"/>
  <c r="C20422" i="7"/>
  <c r="D20422" i="7"/>
  <c r="E20422" i="7"/>
  <c r="A29538" i="7"/>
  <c r="B29538" i="7"/>
  <c r="C29538" i="7"/>
  <c r="D29538" i="7"/>
  <c r="E29538" i="7"/>
  <c r="A12598" i="7"/>
  <c r="B12598" i="7"/>
  <c r="C12598" i="7"/>
  <c r="D12598" i="7"/>
  <c r="E12598" i="7"/>
  <c r="A15828" i="7"/>
  <c r="B15828" i="7"/>
  <c r="C15828" i="7"/>
  <c r="D15828" i="7"/>
  <c r="E15828" i="7"/>
  <c r="A21865" i="7"/>
  <c r="B21865" i="7"/>
  <c r="C21865" i="7"/>
  <c r="D21865" i="7"/>
  <c r="E21865" i="7"/>
  <c r="A19545" i="7"/>
  <c r="B19545" i="7"/>
  <c r="C19545" i="7"/>
  <c r="D19545" i="7"/>
  <c r="E19545" i="7"/>
  <c r="A11780" i="7"/>
  <c r="B11780" i="7"/>
  <c r="C11780" i="7"/>
  <c r="D11780" i="7"/>
  <c r="E11780" i="7"/>
  <c r="A24680" i="7"/>
  <c r="B24680" i="7"/>
  <c r="C24680" i="7"/>
  <c r="D24680" i="7"/>
  <c r="E24680" i="7"/>
  <c r="A8589" i="7"/>
  <c r="B8589" i="7"/>
  <c r="C8589" i="7"/>
  <c r="D8589" i="7"/>
  <c r="E8589" i="7"/>
  <c r="A15118" i="7"/>
  <c r="B15118" i="7"/>
  <c r="C15118" i="7"/>
  <c r="D15118" i="7"/>
  <c r="E15118" i="7"/>
  <c r="A28070" i="7"/>
  <c r="B28070" i="7"/>
  <c r="C28070" i="7"/>
  <c r="D28070" i="7"/>
  <c r="E28070" i="7"/>
  <c r="A25888" i="7"/>
  <c r="B25888" i="7"/>
  <c r="C25888" i="7"/>
  <c r="D25888" i="7"/>
  <c r="E25888" i="7"/>
  <c r="A25538" i="7"/>
  <c r="B25538" i="7"/>
  <c r="C25538" i="7"/>
  <c r="D25538" i="7"/>
  <c r="E25538" i="7"/>
  <c r="A25667" i="7"/>
  <c r="B25667" i="7"/>
  <c r="C25667" i="7"/>
  <c r="D25667" i="7"/>
  <c r="E25667" i="7"/>
  <c r="A19856" i="7"/>
  <c r="B19856" i="7"/>
  <c r="C19856" i="7"/>
  <c r="D19856" i="7"/>
  <c r="E19856" i="7"/>
  <c r="A19696" i="7"/>
  <c r="B19696" i="7"/>
  <c r="C19696" i="7"/>
  <c r="D19696" i="7"/>
  <c r="E19696" i="7"/>
  <c r="A30294" i="7"/>
  <c r="B30294" i="7"/>
  <c r="C30294" i="7"/>
  <c r="D30294" i="7"/>
  <c r="E30294" i="7"/>
  <c r="A30081" i="7"/>
  <c r="B30081" i="7"/>
  <c r="C30081" i="7"/>
  <c r="D30081" i="7"/>
  <c r="E30081" i="7"/>
  <c r="A11781" i="7"/>
  <c r="B11781" i="7"/>
  <c r="C11781" i="7"/>
  <c r="D11781" i="7"/>
  <c r="E11781" i="7"/>
  <c r="A11188" i="7"/>
  <c r="B11188" i="7"/>
  <c r="C11188" i="7"/>
  <c r="D11188" i="7"/>
  <c r="E11188" i="7"/>
  <c r="A28213" i="7"/>
  <c r="B28213" i="7"/>
  <c r="C28213" i="7"/>
  <c r="D28213" i="7"/>
  <c r="E28213" i="7"/>
  <c r="A12901" i="7"/>
  <c r="B12901" i="7"/>
  <c r="C12901" i="7"/>
  <c r="D12901" i="7"/>
  <c r="E12901" i="7"/>
  <c r="A22479" i="7"/>
  <c r="B22479" i="7"/>
  <c r="C22479" i="7"/>
  <c r="D22479" i="7"/>
  <c r="E22479" i="7"/>
  <c r="A7743" i="7"/>
  <c r="B7743" i="7"/>
  <c r="C7743" i="7"/>
  <c r="D7743" i="7"/>
  <c r="E7743" i="7"/>
  <c r="A9225" i="7"/>
  <c r="B9225" i="7"/>
  <c r="C9225" i="7"/>
  <c r="D9225" i="7"/>
  <c r="E9225" i="7"/>
  <c r="A28214" i="7"/>
  <c r="B28214" i="7"/>
  <c r="C28214" i="7"/>
  <c r="D28214" i="7"/>
  <c r="E28214" i="7"/>
  <c r="A27321" i="7"/>
  <c r="B27321" i="7"/>
  <c r="C27321" i="7"/>
  <c r="D27321" i="7"/>
  <c r="E27321" i="7"/>
  <c r="A9003" i="7"/>
  <c r="B9003" i="7"/>
  <c r="C9003" i="7"/>
  <c r="D9003" i="7"/>
  <c r="E9003" i="7"/>
  <c r="A30690" i="7"/>
  <c r="B30690" i="7"/>
  <c r="C30690" i="7"/>
  <c r="D30690" i="7"/>
  <c r="E30690" i="7"/>
  <c r="A22704" i="7"/>
  <c r="B22704" i="7"/>
  <c r="C22704" i="7"/>
  <c r="D22704" i="7"/>
  <c r="E22704" i="7"/>
  <c r="A27376" i="7"/>
  <c r="B27376" i="7"/>
  <c r="C27376" i="7"/>
  <c r="D27376" i="7"/>
  <c r="E27376" i="7"/>
  <c r="A10764" i="7"/>
  <c r="B10764" i="7"/>
  <c r="C10764" i="7"/>
  <c r="D10764" i="7"/>
  <c r="E10764" i="7"/>
  <c r="A19204" i="7"/>
  <c r="B19204" i="7"/>
  <c r="C19204" i="7"/>
  <c r="D19204" i="7"/>
  <c r="E19204" i="7"/>
  <c r="A17777" i="7"/>
  <c r="B17777" i="7"/>
  <c r="C17777" i="7"/>
  <c r="D17777" i="7"/>
  <c r="E17777" i="7"/>
  <c r="A7182" i="7"/>
  <c r="B7182" i="7"/>
  <c r="C7182" i="7"/>
  <c r="D7182" i="7"/>
  <c r="E7182" i="7"/>
  <c r="A22359" i="7"/>
  <c r="B22359" i="7"/>
  <c r="C22359" i="7"/>
  <c r="D22359" i="7"/>
  <c r="E22359" i="7"/>
  <c r="A29266" i="7"/>
  <c r="B29266" i="7"/>
  <c r="C29266" i="7"/>
  <c r="D29266" i="7"/>
  <c r="E29266" i="7"/>
  <c r="A17952" i="7"/>
  <c r="B17952" i="7"/>
  <c r="C17952" i="7"/>
  <c r="D17952" i="7"/>
  <c r="E17952" i="7"/>
  <c r="A7183" i="7"/>
  <c r="B7183" i="7"/>
  <c r="C7183" i="7"/>
  <c r="D7183" i="7"/>
  <c r="E7183" i="7"/>
  <c r="A9908" i="7"/>
  <c r="B9908" i="7"/>
  <c r="C9908" i="7"/>
  <c r="D9908" i="7"/>
  <c r="E9908" i="7"/>
  <c r="A22132" i="7"/>
  <c r="B22132" i="7"/>
  <c r="C22132" i="7"/>
  <c r="D22132" i="7"/>
  <c r="E22132" i="7"/>
  <c r="A8465" i="7"/>
  <c r="B8465" i="7"/>
  <c r="C8465" i="7"/>
  <c r="D8465" i="7"/>
  <c r="E8465" i="7"/>
  <c r="A24788" i="7"/>
  <c r="B24788" i="7"/>
  <c r="C24788" i="7"/>
  <c r="D24788" i="7"/>
  <c r="E24788" i="7"/>
  <c r="A25107" i="7"/>
  <c r="B25107" i="7"/>
  <c r="C25107" i="7"/>
  <c r="D25107" i="7"/>
  <c r="E25107" i="7"/>
  <c r="A12525" i="7"/>
  <c r="B12525" i="7"/>
  <c r="C12525" i="7"/>
  <c r="D12525" i="7"/>
  <c r="E12525" i="7"/>
  <c r="A29900" i="7"/>
  <c r="B29900" i="7"/>
  <c r="C29900" i="7"/>
  <c r="D29900" i="7"/>
  <c r="E29900" i="7"/>
  <c r="A19205" i="7"/>
  <c r="B19205" i="7"/>
  <c r="C19205" i="7"/>
  <c r="D19205" i="7"/>
  <c r="E19205" i="7"/>
  <c r="A27985" i="7"/>
  <c r="B27985" i="7"/>
  <c r="C27985" i="7"/>
  <c r="D27985" i="7"/>
  <c r="E27985" i="7"/>
  <c r="A9909" i="7"/>
  <c r="B9909" i="7"/>
  <c r="C9909" i="7"/>
  <c r="D9909" i="7"/>
  <c r="E9909" i="7"/>
  <c r="A25250" i="7"/>
  <c r="B25250" i="7"/>
  <c r="C25250" i="7"/>
  <c r="D25250" i="7"/>
  <c r="E25250" i="7"/>
  <c r="A11305" i="7"/>
  <c r="B11305" i="7"/>
  <c r="C11305" i="7"/>
  <c r="D11305" i="7"/>
  <c r="E11305" i="7"/>
  <c r="A22528" i="7"/>
  <c r="B22528" i="7"/>
  <c r="C22528" i="7"/>
  <c r="D22528" i="7"/>
  <c r="E22528" i="7"/>
  <c r="A8949" i="7"/>
  <c r="B8949" i="7"/>
  <c r="C8949" i="7"/>
  <c r="D8949" i="7"/>
  <c r="E8949" i="7"/>
  <c r="A25108" i="7"/>
  <c r="B25108" i="7"/>
  <c r="C25108" i="7"/>
  <c r="D25108" i="7"/>
  <c r="E25108" i="7"/>
  <c r="A25539" i="7"/>
  <c r="B25539" i="7"/>
  <c r="C25539" i="7"/>
  <c r="D25539" i="7"/>
  <c r="E25539" i="7"/>
  <c r="A12676" i="7"/>
  <c r="B12676" i="7"/>
  <c r="C12676" i="7"/>
  <c r="D12676" i="7"/>
  <c r="E12676" i="7"/>
  <c r="A15764" i="7"/>
  <c r="B15764" i="7"/>
  <c r="C15764" i="7"/>
  <c r="D15764" i="7"/>
  <c r="E15764" i="7"/>
  <c r="A28071" i="7"/>
  <c r="B28071" i="7"/>
  <c r="C28071" i="7"/>
  <c r="D28071" i="7"/>
  <c r="E28071" i="7"/>
  <c r="A16095" i="7"/>
  <c r="B16095" i="7"/>
  <c r="C16095" i="7"/>
  <c r="D16095" i="7"/>
  <c r="E16095" i="7"/>
  <c r="A9581" i="7"/>
  <c r="B9581" i="7"/>
  <c r="C9581" i="7"/>
  <c r="D9581" i="7"/>
  <c r="E9581" i="7"/>
  <c r="A24789" i="7"/>
  <c r="B24789" i="7"/>
  <c r="C24789" i="7"/>
  <c r="D24789" i="7"/>
  <c r="E24789" i="7"/>
  <c r="A19130" i="7"/>
  <c r="B19130" i="7"/>
  <c r="C19130" i="7"/>
  <c r="D19130" i="7"/>
  <c r="E19130" i="7"/>
  <c r="A25251" i="7"/>
  <c r="B25251" i="7"/>
  <c r="C25251" i="7"/>
  <c r="D25251" i="7"/>
  <c r="E25251" i="7"/>
  <c r="A28979" i="7"/>
  <c r="B28979" i="7"/>
  <c r="C28979" i="7"/>
  <c r="D28979" i="7"/>
  <c r="E28979" i="7"/>
  <c r="A24681" i="7"/>
  <c r="B24681" i="7"/>
  <c r="C24681" i="7"/>
  <c r="D24681" i="7"/>
  <c r="E24681" i="7"/>
  <c r="A28215" i="7"/>
  <c r="B28215" i="7"/>
  <c r="C28215" i="7"/>
  <c r="D28215" i="7"/>
  <c r="E28215" i="7"/>
  <c r="A26740" i="7"/>
  <c r="B26740" i="7"/>
  <c r="C26740" i="7"/>
  <c r="D26740" i="7"/>
  <c r="E26740" i="7"/>
  <c r="A10586" i="7"/>
  <c r="B10586" i="7"/>
  <c r="C10586" i="7"/>
  <c r="D10586" i="7"/>
  <c r="E10586" i="7"/>
  <c r="A9634" i="7"/>
  <c r="B9634" i="7"/>
  <c r="C9634" i="7"/>
  <c r="D9634" i="7"/>
  <c r="E9634" i="7"/>
  <c r="A7184" i="7"/>
  <c r="B7184" i="7"/>
  <c r="C7184" i="7"/>
  <c r="D7184" i="7"/>
  <c r="E7184" i="7"/>
  <c r="A23868" i="7"/>
  <c r="B23868" i="7"/>
  <c r="C23868" i="7"/>
  <c r="D23868" i="7"/>
  <c r="E23868" i="7"/>
  <c r="A14805" i="7"/>
  <c r="B14805" i="7"/>
  <c r="C14805" i="7"/>
  <c r="D14805" i="7"/>
  <c r="E14805" i="7"/>
  <c r="A10765" i="7"/>
  <c r="B10765" i="7"/>
  <c r="C10765" i="7"/>
  <c r="D10765" i="7"/>
  <c r="E10765" i="7"/>
  <c r="A24790" i="7"/>
  <c r="B24790" i="7"/>
  <c r="C24790" i="7"/>
  <c r="D24790" i="7"/>
  <c r="E24790" i="7"/>
  <c r="A15829" i="7"/>
  <c r="B15829" i="7"/>
  <c r="C15829" i="7"/>
  <c r="D15829" i="7"/>
  <c r="E15829" i="7"/>
  <c r="A27249" i="7"/>
  <c r="B27249" i="7"/>
  <c r="C27249" i="7"/>
  <c r="D27249" i="7"/>
  <c r="E27249" i="7"/>
  <c r="A21786" i="7"/>
  <c r="B21786" i="7"/>
  <c r="C21786" i="7"/>
  <c r="D21786" i="7"/>
  <c r="E21786" i="7"/>
  <c r="A20863" i="7"/>
  <c r="B20863" i="7"/>
  <c r="C20863" i="7"/>
  <c r="D20863" i="7"/>
  <c r="E20863" i="7"/>
  <c r="A8289" i="7"/>
  <c r="B8289" i="7"/>
  <c r="C8289" i="7"/>
  <c r="D8289" i="7"/>
  <c r="E8289" i="7"/>
  <c r="A10918" i="7"/>
  <c r="B10918" i="7"/>
  <c r="C10918" i="7"/>
  <c r="D10918" i="7"/>
  <c r="E10918" i="7"/>
  <c r="A25109" i="7"/>
  <c r="B25109" i="7"/>
  <c r="C25109" i="7"/>
  <c r="D25109" i="7"/>
  <c r="E25109" i="7"/>
  <c r="A12070" i="7"/>
  <c r="B12070" i="7"/>
  <c r="C12070" i="7"/>
  <c r="D12070" i="7"/>
  <c r="E12070" i="7"/>
  <c r="A20960" i="7"/>
  <c r="B20960" i="7"/>
  <c r="C20960" i="7"/>
  <c r="D20960" i="7"/>
  <c r="E20960" i="7"/>
  <c r="A19131" i="7"/>
  <c r="B19131" i="7"/>
  <c r="C19131" i="7"/>
  <c r="D19131" i="7"/>
  <c r="E19131" i="7"/>
  <c r="A7264" i="7"/>
  <c r="B7264" i="7"/>
  <c r="C7264" i="7"/>
  <c r="D7264" i="7"/>
  <c r="E7264" i="7"/>
  <c r="A17523" i="7"/>
  <c r="B17523" i="7"/>
  <c r="C17523" i="7"/>
  <c r="D17523" i="7"/>
  <c r="E17523" i="7"/>
  <c r="A22257" i="7"/>
  <c r="B22257" i="7"/>
  <c r="C22257" i="7"/>
  <c r="D22257" i="7"/>
  <c r="E22257" i="7"/>
  <c r="A8466" i="7"/>
  <c r="B8466" i="7"/>
  <c r="C8466" i="7"/>
  <c r="D8466" i="7"/>
  <c r="E8466" i="7"/>
  <c r="A11261" i="7"/>
  <c r="B11261" i="7"/>
  <c r="C11261" i="7"/>
  <c r="D11261" i="7"/>
  <c r="E11261" i="7"/>
  <c r="A13301" i="7"/>
  <c r="B13301" i="7"/>
  <c r="C13301" i="7"/>
  <c r="D13301" i="7"/>
  <c r="E13301" i="7"/>
  <c r="A25734" i="7"/>
  <c r="B25734" i="7"/>
  <c r="C25734" i="7"/>
  <c r="D25734" i="7"/>
  <c r="E25734" i="7"/>
  <c r="A26345" i="7"/>
  <c r="B26345" i="7"/>
  <c r="C26345" i="7"/>
  <c r="D26345" i="7"/>
  <c r="E26345" i="7"/>
  <c r="A12734" i="7"/>
  <c r="B12734" i="7"/>
  <c r="C12734" i="7"/>
  <c r="D12734" i="7"/>
  <c r="E12734" i="7"/>
  <c r="A12599" i="7"/>
  <c r="B12599" i="7"/>
  <c r="C12599" i="7"/>
  <c r="D12599" i="7"/>
  <c r="E12599" i="7"/>
  <c r="A12136" i="7"/>
  <c r="B12136" i="7"/>
  <c r="C12136" i="7"/>
  <c r="D12136" i="7"/>
  <c r="E12136" i="7"/>
  <c r="A9226" i="7"/>
  <c r="B9226" i="7"/>
  <c r="C9226" i="7"/>
  <c r="D9226" i="7"/>
  <c r="E9226" i="7"/>
  <c r="A11938" i="7"/>
  <c r="B11938" i="7"/>
  <c r="C11938" i="7"/>
  <c r="D11938" i="7"/>
  <c r="E11938" i="7"/>
  <c r="A10371" i="7"/>
  <c r="B10371" i="7"/>
  <c r="C10371" i="7"/>
  <c r="D10371" i="7"/>
  <c r="E10371" i="7"/>
  <c r="A25041" i="7"/>
  <c r="B25041" i="7"/>
  <c r="C25041" i="7"/>
  <c r="D25041" i="7"/>
  <c r="E25041" i="7"/>
  <c r="A18729" i="7"/>
  <c r="B18729" i="7"/>
  <c r="C18729" i="7"/>
  <c r="D18729" i="7"/>
  <c r="E18729" i="7"/>
  <c r="A24791" i="7"/>
  <c r="B24791" i="7"/>
  <c r="C24791" i="7"/>
  <c r="D24791" i="7"/>
  <c r="E24791" i="7"/>
  <c r="A14144" i="7"/>
  <c r="B14144" i="7"/>
  <c r="C14144" i="7"/>
  <c r="D14144" i="7"/>
  <c r="E14144" i="7"/>
  <c r="A20624" i="7"/>
  <c r="B20624" i="7"/>
  <c r="C20624" i="7"/>
  <c r="D20624" i="7"/>
  <c r="E20624" i="7"/>
  <c r="A12357" i="7"/>
  <c r="B12357" i="7"/>
  <c r="C12357" i="7"/>
  <c r="D12357" i="7"/>
  <c r="E12357" i="7"/>
  <c r="A24088" i="7"/>
  <c r="B24088" i="7"/>
  <c r="C24088" i="7"/>
  <c r="D24088" i="7"/>
  <c r="E24088" i="7"/>
  <c r="A29109" i="7"/>
  <c r="B29109" i="7"/>
  <c r="C29109" i="7"/>
  <c r="D29109" i="7"/>
  <c r="E29109" i="7"/>
  <c r="A14726" i="7"/>
  <c r="B14726" i="7"/>
  <c r="C14726" i="7"/>
  <c r="D14726" i="7"/>
  <c r="E14726" i="7"/>
  <c r="A18597" i="7"/>
  <c r="B18597" i="7"/>
  <c r="C18597" i="7"/>
  <c r="D18597" i="7"/>
  <c r="E18597" i="7"/>
  <c r="A7328" i="7"/>
  <c r="B7328" i="7"/>
  <c r="C7328" i="7"/>
  <c r="D7328" i="7"/>
  <c r="E7328" i="7"/>
  <c r="A15621" i="7"/>
  <c r="B15621" i="7"/>
  <c r="C15621" i="7"/>
  <c r="D15621" i="7"/>
  <c r="E15621" i="7"/>
  <c r="A16911" i="7"/>
  <c r="B16911" i="7"/>
  <c r="C16911" i="7"/>
  <c r="D16911" i="7"/>
  <c r="E16911" i="7"/>
  <c r="A14284" i="7"/>
  <c r="B14284" i="7"/>
  <c r="C14284" i="7"/>
  <c r="D14284" i="7"/>
  <c r="E14284" i="7"/>
  <c r="A8290" i="7"/>
  <c r="B8290" i="7"/>
  <c r="C8290" i="7"/>
  <c r="D8290" i="7"/>
  <c r="E8290" i="7"/>
  <c r="A18472" i="7"/>
  <c r="B18472" i="7"/>
  <c r="C18472" i="7"/>
  <c r="D18472" i="7"/>
  <c r="E18472" i="7"/>
  <c r="A7329" i="7"/>
  <c r="B7329" i="7"/>
  <c r="C7329" i="7"/>
  <c r="D7329" i="7"/>
  <c r="E7329" i="7"/>
  <c r="A19420" i="7"/>
  <c r="B19420" i="7"/>
  <c r="C19420" i="7"/>
  <c r="D19420" i="7"/>
  <c r="E19420" i="7"/>
  <c r="A16179" i="7"/>
  <c r="B16179" i="7"/>
  <c r="C16179" i="7"/>
  <c r="D16179" i="7"/>
  <c r="E16179" i="7"/>
  <c r="A8358" i="7"/>
  <c r="B8358" i="7"/>
  <c r="C8358" i="7"/>
  <c r="D8358" i="7"/>
  <c r="E8358" i="7"/>
  <c r="A28553" i="7"/>
  <c r="B28553" i="7"/>
  <c r="C28553" i="7"/>
  <c r="D28553" i="7"/>
  <c r="E28553" i="7"/>
  <c r="A8052" i="7"/>
  <c r="B8052" i="7"/>
  <c r="C8052" i="7"/>
  <c r="D8052" i="7"/>
  <c r="E8052" i="7"/>
  <c r="A27431" i="7"/>
  <c r="B27431" i="7"/>
  <c r="C27431" i="7"/>
  <c r="D27431" i="7"/>
  <c r="E27431" i="7"/>
  <c r="A29539" i="7"/>
  <c r="B29539" i="7"/>
  <c r="C29539" i="7"/>
  <c r="D29539" i="7"/>
  <c r="E29539" i="7"/>
  <c r="A15038" i="7"/>
  <c r="B15038" i="7"/>
  <c r="C15038" i="7"/>
  <c r="D15038" i="7"/>
  <c r="E15038" i="7"/>
  <c r="A22423" i="7"/>
  <c r="B22423" i="7"/>
  <c r="C22423" i="7"/>
  <c r="D22423" i="7"/>
  <c r="E22423" i="7"/>
  <c r="A16500" i="7"/>
  <c r="B16500" i="7"/>
  <c r="C16500" i="7"/>
  <c r="D16500" i="7"/>
  <c r="E16500" i="7"/>
  <c r="A29901" i="7"/>
  <c r="B29901" i="7"/>
  <c r="C29901" i="7"/>
  <c r="D29901" i="7"/>
  <c r="E29901" i="7"/>
  <c r="A26666" i="7"/>
  <c r="B26666" i="7"/>
  <c r="C26666" i="7"/>
  <c r="D26666" i="7"/>
  <c r="E26666" i="7"/>
  <c r="A8291" i="7"/>
  <c r="B8291" i="7"/>
  <c r="C8291" i="7"/>
  <c r="D8291" i="7"/>
  <c r="E8291" i="7"/>
  <c r="A23419" i="7"/>
  <c r="B23419" i="7"/>
  <c r="C23419" i="7"/>
  <c r="D23419" i="7"/>
  <c r="E23419" i="7"/>
  <c r="A15542" i="7"/>
  <c r="B15542" i="7"/>
  <c r="C15542" i="7"/>
  <c r="D15542" i="7"/>
  <c r="E15542" i="7"/>
  <c r="A8359" i="7"/>
  <c r="B8359" i="7"/>
  <c r="C8359" i="7"/>
  <c r="D8359" i="7"/>
  <c r="E8359" i="7"/>
  <c r="A22258" i="7"/>
  <c r="B22258" i="7"/>
  <c r="C22258" i="7"/>
  <c r="D22258" i="7"/>
  <c r="E22258" i="7"/>
  <c r="A13901" i="7"/>
  <c r="B13901" i="7"/>
  <c r="C13901" i="7"/>
  <c r="D13901" i="7"/>
  <c r="E13901" i="7"/>
  <c r="A14806" i="7"/>
  <c r="B14806" i="7"/>
  <c r="C14806" i="7"/>
  <c r="D14806" i="7"/>
  <c r="E14806" i="7"/>
  <c r="A9635" i="7"/>
  <c r="B9635" i="7"/>
  <c r="C9635" i="7"/>
  <c r="D9635" i="7"/>
  <c r="E9635" i="7"/>
  <c r="A20961" i="7"/>
  <c r="B20961" i="7"/>
  <c r="C20961" i="7"/>
  <c r="D20961" i="7"/>
  <c r="E20961" i="7"/>
  <c r="A20278" i="7"/>
  <c r="B20278" i="7"/>
  <c r="C20278" i="7"/>
  <c r="D20278" i="7"/>
  <c r="E20278" i="7"/>
  <c r="A16180" i="7"/>
  <c r="B16180" i="7"/>
  <c r="C16180" i="7"/>
  <c r="D16180" i="7"/>
  <c r="E16180" i="7"/>
  <c r="A22480" i="7"/>
  <c r="B22480" i="7"/>
  <c r="C22480" i="7"/>
  <c r="D22480" i="7"/>
  <c r="E22480" i="7"/>
  <c r="A7806" i="7"/>
  <c r="B7806" i="7"/>
  <c r="C7806" i="7"/>
  <c r="D7806" i="7"/>
  <c r="E7806" i="7"/>
  <c r="A8292" i="7"/>
  <c r="B8292" i="7"/>
  <c r="C8292" i="7"/>
  <c r="D8292" i="7"/>
  <c r="E8292" i="7"/>
  <c r="A18921" i="7"/>
  <c r="B18921" i="7"/>
  <c r="C18921" i="7"/>
  <c r="D18921" i="7"/>
  <c r="E18921" i="7"/>
  <c r="A9293" i="7"/>
  <c r="B9293" i="7"/>
  <c r="C9293" i="7"/>
  <c r="D9293" i="7"/>
  <c r="E9293" i="7"/>
  <c r="A19697" i="7"/>
  <c r="B19697" i="7"/>
  <c r="C19697" i="7"/>
  <c r="D19697" i="7"/>
  <c r="E19697" i="7"/>
  <c r="A26034" i="7"/>
  <c r="B26034" i="7"/>
  <c r="C26034" i="7"/>
  <c r="D26034" i="7"/>
  <c r="E26034" i="7"/>
  <c r="A23985" i="7"/>
  <c r="B23985" i="7"/>
  <c r="C23985" i="7"/>
  <c r="D23985" i="7"/>
  <c r="E23985" i="7"/>
  <c r="A21104" i="7"/>
  <c r="B21104" i="7"/>
  <c r="C21104" i="7"/>
  <c r="D21104" i="7"/>
  <c r="E21104" i="7"/>
  <c r="A9504" i="7"/>
  <c r="B9504" i="7"/>
  <c r="C9504" i="7"/>
  <c r="D9504" i="7"/>
  <c r="E9504" i="7"/>
  <c r="A19079" i="7"/>
  <c r="B19079" i="7"/>
  <c r="C19079" i="7"/>
  <c r="D19079" i="7"/>
  <c r="E19079" i="7"/>
  <c r="A13453" i="7"/>
  <c r="B13453" i="7"/>
  <c r="C13453" i="7"/>
  <c r="D13453" i="7"/>
  <c r="E13453" i="7"/>
  <c r="A22883" i="7"/>
  <c r="B22883" i="7"/>
  <c r="C22883" i="7"/>
  <c r="D22883" i="7"/>
  <c r="E22883" i="7"/>
  <c r="A30746" i="7"/>
  <c r="B30746" i="7"/>
  <c r="C30746" i="7"/>
  <c r="D30746" i="7"/>
  <c r="E30746" i="7"/>
  <c r="A12902" i="7"/>
  <c r="B12902" i="7"/>
  <c r="C12902" i="7"/>
  <c r="D12902" i="7"/>
  <c r="E12902" i="7"/>
  <c r="A8740" i="7"/>
  <c r="B8740" i="7"/>
  <c r="C8740" i="7"/>
  <c r="D8740" i="7"/>
  <c r="E8740" i="7"/>
  <c r="A8360" i="7"/>
  <c r="B8360" i="7"/>
  <c r="C8360" i="7"/>
  <c r="D8360" i="7"/>
  <c r="E8360" i="7"/>
  <c r="A7391" i="7"/>
  <c r="B7391" i="7"/>
  <c r="C7391" i="7"/>
  <c r="D7391" i="7"/>
  <c r="E7391" i="7"/>
  <c r="A27322" i="7"/>
  <c r="B27322" i="7"/>
  <c r="C27322" i="7"/>
  <c r="D27322" i="7"/>
  <c r="E27322" i="7"/>
  <c r="A25668" i="7"/>
  <c r="B25668" i="7"/>
  <c r="C25668" i="7"/>
  <c r="D25668" i="7"/>
  <c r="E25668" i="7"/>
  <c r="A23648" i="7"/>
  <c r="B23648" i="7"/>
  <c r="C23648" i="7"/>
  <c r="D23648" i="7"/>
  <c r="E23648" i="7"/>
  <c r="A11939" i="7"/>
  <c r="B11939" i="7"/>
  <c r="C11939" i="7"/>
  <c r="D11939" i="7"/>
  <c r="E11939" i="7"/>
  <c r="A12239" i="7"/>
  <c r="B12239" i="7"/>
  <c r="C12239" i="7"/>
  <c r="D12239" i="7"/>
  <c r="E12239" i="7"/>
  <c r="A29540" i="7"/>
  <c r="B29540" i="7"/>
  <c r="C29540" i="7"/>
  <c r="D29540" i="7"/>
  <c r="E29540" i="7"/>
  <c r="A10009" i="7"/>
  <c r="B10009" i="7"/>
  <c r="C10009" i="7"/>
  <c r="D10009" i="7"/>
  <c r="E10009" i="7"/>
  <c r="A25669" i="7"/>
  <c r="B25669" i="7"/>
  <c r="C25669" i="7"/>
  <c r="D25669" i="7"/>
  <c r="E25669" i="7"/>
  <c r="A28554" i="7"/>
  <c r="B28554" i="7"/>
  <c r="C28554" i="7"/>
  <c r="D28554" i="7"/>
  <c r="E28554" i="7"/>
  <c r="A17953" i="7"/>
  <c r="B17953" i="7"/>
  <c r="C17953" i="7"/>
  <c r="D17953" i="7"/>
  <c r="E17953" i="7"/>
  <c r="A20423" i="7"/>
  <c r="B20423" i="7"/>
  <c r="C20423" i="7"/>
  <c r="D20423" i="7"/>
  <c r="E20423" i="7"/>
  <c r="A8524" i="7"/>
  <c r="B8524" i="7"/>
  <c r="C8524" i="7"/>
  <c r="D8524" i="7"/>
  <c r="E8524" i="7"/>
  <c r="A23342" i="7"/>
  <c r="B23342" i="7"/>
  <c r="C23342" i="7"/>
  <c r="D23342" i="7"/>
  <c r="E23342" i="7"/>
  <c r="A17403" i="7"/>
  <c r="B17403" i="7"/>
  <c r="C17403" i="7"/>
  <c r="D17403" i="7"/>
  <c r="E17403" i="7"/>
  <c r="A25670" i="7"/>
  <c r="B25670" i="7"/>
  <c r="C25670" i="7"/>
  <c r="D25670" i="7"/>
  <c r="E25670" i="7"/>
  <c r="A27009" i="7"/>
  <c r="B27009" i="7"/>
  <c r="C27009" i="7"/>
  <c r="D27009" i="7"/>
  <c r="E27009" i="7"/>
  <c r="A28843" i="7"/>
  <c r="B28843" i="7"/>
  <c r="C28843" i="7"/>
  <c r="D28843" i="7"/>
  <c r="E28843" i="7"/>
  <c r="A7069" i="7"/>
  <c r="B7069" i="7"/>
  <c r="C7069" i="7"/>
  <c r="D7069" i="7"/>
  <c r="E7069" i="7"/>
  <c r="A28619" i="7"/>
  <c r="B28619" i="7"/>
  <c r="C28619" i="7"/>
  <c r="D28619" i="7"/>
  <c r="E28619" i="7"/>
  <c r="A12013" i="7"/>
  <c r="B12013" i="7"/>
  <c r="C12013" i="7"/>
  <c r="D12013" i="7"/>
  <c r="E12013" i="7"/>
  <c r="A12071" i="7"/>
  <c r="B12071" i="7"/>
  <c r="C12071" i="7"/>
  <c r="D12071" i="7"/>
  <c r="E12071" i="7"/>
  <c r="A18536" i="7"/>
  <c r="B18536" i="7"/>
  <c r="C18536" i="7"/>
  <c r="D18536" i="7"/>
  <c r="E18536" i="7"/>
  <c r="A12834" i="7"/>
  <c r="B12834" i="7"/>
  <c r="C12834" i="7"/>
  <c r="D12834" i="7"/>
  <c r="E12834" i="7"/>
  <c r="A23869" i="7"/>
  <c r="B23869" i="7"/>
  <c r="C23869" i="7"/>
  <c r="D23869" i="7"/>
  <c r="E23869" i="7"/>
  <c r="A10675" i="7"/>
  <c r="B10675" i="7"/>
  <c r="C10675" i="7"/>
  <c r="D10675" i="7"/>
  <c r="E10675" i="7"/>
  <c r="A8293" i="7"/>
  <c r="B8293" i="7"/>
  <c r="C8293" i="7"/>
  <c r="D8293" i="7"/>
  <c r="E8293" i="7"/>
  <c r="A29167" i="7"/>
  <c r="B29167" i="7"/>
  <c r="C29167" i="7"/>
  <c r="D29167" i="7"/>
  <c r="E29167" i="7"/>
  <c r="A21787" i="7"/>
  <c r="B21787" i="7"/>
  <c r="C21787" i="7"/>
  <c r="D21787" i="7"/>
  <c r="E21787" i="7"/>
  <c r="A9227" i="7"/>
  <c r="B9227" i="7"/>
  <c r="C9227" i="7"/>
  <c r="D9227" i="7"/>
  <c r="E9227" i="7"/>
  <c r="A25190" i="7"/>
  <c r="B25190" i="7"/>
  <c r="C25190" i="7"/>
  <c r="D25190" i="7"/>
  <c r="E25190" i="7"/>
  <c r="A8785" i="7"/>
  <c r="B8785" i="7"/>
  <c r="C8785" i="7"/>
  <c r="D8785" i="7"/>
  <c r="E8785" i="7"/>
  <c r="A6996" i="7"/>
  <c r="B6996" i="7"/>
  <c r="C6996" i="7"/>
  <c r="D6996" i="7"/>
  <c r="E6996" i="7"/>
  <c r="A21347" i="7"/>
  <c r="B21347" i="7"/>
  <c r="C21347" i="7"/>
  <c r="D21347" i="7"/>
  <c r="E21347" i="7"/>
  <c r="A20424" i="7"/>
  <c r="B20424" i="7"/>
  <c r="C20424" i="7"/>
  <c r="D20424" i="7"/>
  <c r="E20424" i="7"/>
  <c r="A16240" i="7"/>
  <c r="B16240" i="7"/>
  <c r="C16240" i="7"/>
  <c r="D16240" i="7"/>
  <c r="E16240" i="7"/>
  <c r="A11000" i="7"/>
  <c r="B11000" i="7"/>
  <c r="C11000" i="7"/>
  <c r="D11000" i="7"/>
  <c r="E11000" i="7"/>
  <c r="A27250" i="7"/>
  <c r="B27250" i="7"/>
  <c r="C27250" i="7"/>
  <c r="D27250" i="7"/>
  <c r="E27250" i="7"/>
  <c r="A29110" i="7"/>
  <c r="B29110" i="7"/>
  <c r="C29110" i="7"/>
  <c r="D29110" i="7"/>
  <c r="E29110" i="7"/>
  <c r="A13825" i="7"/>
  <c r="B13825" i="7"/>
  <c r="C13825" i="7"/>
  <c r="D13825" i="7"/>
  <c r="E13825" i="7"/>
  <c r="A12835" i="7"/>
  <c r="B12835" i="7"/>
  <c r="C12835" i="7"/>
  <c r="D12835" i="7"/>
  <c r="E12835" i="7"/>
  <c r="A24361" i="7"/>
  <c r="B24361" i="7"/>
  <c r="C24361" i="7"/>
  <c r="D24361" i="7"/>
  <c r="E24361" i="7"/>
  <c r="A13560" i="7"/>
  <c r="B13560" i="7"/>
  <c r="C13560" i="7"/>
  <c r="D13560" i="7"/>
  <c r="E13560" i="7"/>
  <c r="A25735" i="7"/>
  <c r="B25735" i="7"/>
  <c r="C25735" i="7"/>
  <c r="D25735" i="7"/>
  <c r="E25735" i="7"/>
  <c r="A28283" i="7"/>
  <c r="B28283" i="7"/>
  <c r="C28283" i="7"/>
  <c r="D28283" i="7"/>
  <c r="E28283" i="7"/>
  <c r="A19080" i="7"/>
  <c r="B19080" i="7"/>
  <c r="C19080" i="7"/>
  <c r="D19080" i="7"/>
  <c r="E19080" i="7"/>
  <c r="A9823" i="7"/>
  <c r="B9823" i="7"/>
  <c r="C9823" i="7"/>
  <c r="D9823" i="7"/>
  <c r="E9823" i="7"/>
  <c r="A12358" i="7"/>
  <c r="B12358" i="7"/>
  <c r="C12358" i="7"/>
  <c r="D12358" i="7"/>
  <c r="E12358" i="7"/>
  <c r="A22884" i="7"/>
  <c r="B22884" i="7"/>
  <c r="C22884" i="7"/>
  <c r="D22884" i="7"/>
  <c r="E22884" i="7"/>
  <c r="A25736" i="7"/>
  <c r="B25736" i="7"/>
  <c r="C25736" i="7"/>
  <c r="D25736" i="7"/>
  <c r="E25736" i="7"/>
  <c r="A17864" i="7"/>
  <c r="B17864" i="7"/>
  <c r="C17864" i="7"/>
  <c r="D17864" i="7"/>
  <c r="E17864" i="7"/>
  <c r="A27010" i="7"/>
  <c r="B27010" i="7"/>
  <c r="C27010" i="7"/>
  <c r="D27010" i="7"/>
  <c r="E27010" i="7"/>
  <c r="A30691" i="7"/>
  <c r="B30691" i="7"/>
  <c r="C30691" i="7"/>
  <c r="D30691" i="7"/>
  <c r="E30691" i="7"/>
  <c r="A27377" i="7"/>
  <c r="B27377" i="7"/>
  <c r="C27377" i="7"/>
  <c r="D27377" i="7"/>
  <c r="E27377" i="7"/>
  <c r="A10010" i="7"/>
  <c r="B10010" i="7"/>
  <c r="C10010" i="7"/>
  <c r="D10010" i="7"/>
  <c r="E10010" i="7"/>
  <c r="A7923" i="7"/>
  <c r="B7923" i="7"/>
  <c r="C7923" i="7"/>
  <c r="D7923" i="7"/>
  <c r="E7923" i="7"/>
  <c r="A19206" i="7"/>
  <c r="B19206" i="7"/>
  <c r="C19206" i="7"/>
  <c r="D19206" i="7"/>
  <c r="E19206" i="7"/>
  <c r="A12526" i="7"/>
  <c r="B12526" i="7"/>
  <c r="C12526" i="7"/>
  <c r="D12526" i="7"/>
  <c r="E12526" i="7"/>
  <c r="A18598" i="7"/>
  <c r="B18598" i="7"/>
  <c r="C18598" i="7"/>
  <c r="D18598" i="7"/>
  <c r="E18598" i="7"/>
  <c r="A7924" i="7"/>
  <c r="B7924" i="7"/>
  <c r="C7924" i="7"/>
  <c r="D7924" i="7"/>
  <c r="E7924" i="7"/>
  <c r="A28072" i="7"/>
  <c r="B28072" i="7"/>
  <c r="C28072" i="7"/>
  <c r="D28072" i="7"/>
  <c r="E28072" i="7"/>
  <c r="A25465" i="7"/>
  <c r="B25465" i="7"/>
  <c r="C25465" i="7"/>
  <c r="D25465" i="7"/>
  <c r="E25465" i="7"/>
  <c r="A16316" i="7"/>
  <c r="B16316" i="7"/>
  <c r="C16316" i="7"/>
  <c r="D16316" i="7"/>
  <c r="E16316" i="7"/>
  <c r="A15039" i="7"/>
  <c r="B15039" i="7"/>
  <c r="C15039" i="7"/>
  <c r="D15039" i="7"/>
  <c r="E15039" i="7"/>
  <c r="A18653" i="7"/>
  <c r="B18653" i="7"/>
  <c r="C18653" i="7"/>
  <c r="D18653" i="7"/>
  <c r="E18653" i="7"/>
  <c r="A9505" i="7"/>
  <c r="B9505" i="7"/>
  <c r="C9505" i="7"/>
  <c r="D9505" i="7"/>
  <c r="E9505" i="7"/>
  <c r="A15410" i="7"/>
  <c r="B15410" i="7"/>
  <c r="C15410" i="7"/>
  <c r="D15410" i="7"/>
  <c r="E15410" i="7"/>
  <c r="A22529" i="7"/>
  <c r="B22529" i="7"/>
  <c r="C22529" i="7"/>
  <c r="D22529" i="7"/>
  <c r="E22529" i="7"/>
  <c r="A15471" i="7"/>
  <c r="B15471" i="7"/>
  <c r="C15471" i="7"/>
  <c r="D15471" i="7"/>
  <c r="E15471" i="7"/>
  <c r="A25540" i="7"/>
  <c r="B25540" i="7"/>
  <c r="C25540" i="7"/>
  <c r="D25540" i="7"/>
  <c r="E25540" i="7"/>
  <c r="A19342" i="7"/>
  <c r="B19342" i="7"/>
  <c r="C19342" i="7"/>
  <c r="D19342" i="7"/>
  <c r="E19342" i="7"/>
  <c r="A12735" i="7"/>
  <c r="B12735" i="7"/>
  <c r="C12735" i="7"/>
  <c r="D12735" i="7"/>
  <c r="E12735" i="7"/>
  <c r="A23420" i="7"/>
  <c r="B23420" i="7"/>
  <c r="C23420" i="7"/>
  <c r="D23420" i="7"/>
  <c r="E23420" i="7"/>
  <c r="A24878" i="7"/>
  <c r="B24878" i="7"/>
  <c r="C24878" i="7"/>
  <c r="D24878" i="7"/>
  <c r="E24878" i="7"/>
  <c r="A28620" i="7"/>
  <c r="B28620" i="7"/>
  <c r="C28620" i="7"/>
  <c r="D28620" i="7"/>
  <c r="E28620" i="7"/>
  <c r="A30840" i="7"/>
  <c r="B30840" i="7"/>
  <c r="C30840" i="7"/>
  <c r="D30840" i="7"/>
  <c r="E30840" i="7"/>
  <c r="A14003" i="7"/>
  <c r="B14003" i="7"/>
  <c r="C14003" i="7"/>
  <c r="D14003" i="7"/>
  <c r="E14003" i="7"/>
  <c r="A14004" i="7"/>
  <c r="B14004" i="7"/>
  <c r="C14004" i="7"/>
  <c r="D14004" i="7"/>
  <c r="E14004" i="7"/>
  <c r="A22481" i="7"/>
  <c r="B22481" i="7"/>
  <c r="C22481" i="7"/>
  <c r="D22481" i="7"/>
  <c r="E22481" i="7"/>
  <c r="A8875" i="7"/>
  <c r="B8875" i="7"/>
  <c r="C8875" i="7"/>
  <c r="D8875" i="7"/>
  <c r="E8875" i="7"/>
  <c r="A15830" i="7"/>
  <c r="B15830" i="7"/>
  <c r="C15830" i="7"/>
  <c r="D15830" i="7"/>
  <c r="E15830" i="7"/>
  <c r="A29267" i="7"/>
  <c r="B29267" i="7"/>
  <c r="C29267" i="7"/>
  <c r="D29267" i="7"/>
  <c r="E29267" i="7"/>
  <c r="A15543" i="7"/>
  <c r="B15543" i="7"/>
  <c r="C15543" i="7"/>
  <c r="D15543" i="7"/>
  <c r="E15543" i="7"/>
  <c r="A8361" i="7"/>
  <c r="B8361" i="7"/>
  <c r="C8361" i="7"/>
  <c r="D8361" i="7"/>
  <c r="E8361" i="7"/>
  <c r="A10219" i="7"/>
  <c r="B10219" i="7"/>
  <c r="C10219" i="7"/>
  <c r="D10219" i="7"/>
  <c r="E10219" i="7"/>
  <c r="A9636" i="7"/>
  <c r="B9636" i="7"/>
  <c r="C9636" i="7"/>
  <c r="D9636" i="7"/>
  <c r="E9636" i="7"/>
  <c r="A19698" i="7"/>
  <c r="B19698" i="7"/>
  <c r="C19698" i="7"/>
  <c r="D19698" i="7"/>
  <c r="E19698" i="7"/>
  <c r="A15831" i="7"/>
  <c r="B15831" i="7"/>
  <c r="C15831" i="7"/>
  <c r="D15831" i="7"/>
  <c r="E15831" i="7"/>
  <c r="A25737" i="7"/>
  <c r="B25737" i="7"/>
  <c r="C25737" i="7"/>
  <c r="D25737" i="7"/>
  <c r="E25737" i="7"/>
  <c r="A13454" i="7"/>
  <c r="B13454" i="7"/>
  <c r="C13454" i="7"/>
  <c r="D13454" i="7"/>
  <c r="E13454" i="7"/>
  <c r="A7443" i="7"/>
  <c r="B7443" i="7"/>
  <c r="C7443" i="7"/>
  <c r="D7443" i="7"/>
  <c r="E7443" i="7"/>
  <c r="A29949" i="7"/>
  <c r="B29949" i="7"/>
  <c r="C29949" i="7"/>
  <c r="D29949" i="7"/>
  <c r="E29949" i="7"/>
  <c r="A16181" i="7"/>
  <c r="B16181" i="7"/>
  <c r="C16181" i="7"/>
  <c r="D16181" i="7"/>
  <c r="E16181" i="7"/>
  <c r="A23244" i="7"/>
  <c r="B23244" i="7"/>
  <c r="C23244" i="7"/>
  <c r="D23244" i="7"/>
  <c r="E23244" i="7"/>
  <c r="A9637" i="7"/>
  <c r="B9637" i="7"/>
  <c r="C9637" i="7"/>
  <c r="D9637" i="7"/>
  <c r="E9637" i="7"/>
  <c r="A8294" i="7"/>
  <c r="B8294" i="7"/>
  <c r="C8294" i="7"/>
  <c r="D8294" i="7"/>
  <c r="E8294" i="7"/>
  <c r="A13628" i="7"/>
  <c r="B13628" i="7"/>
  <c r="C13628" i="7"/>
  <c r="D13628" i="7"/>
  <c r="E13628" i="7"/>
  <c r="A9506" i="7"/>
  <c r="B9506" i="7"/>
  <c r="C9506" i="7"/>
  <c r="D9506" i="7"/>
  <c r="E9506" i="7"/>
  <c r="A23245" i="7"/>
  <c r="B23245" i="7"/>
  <c r="C23245" i="7"/>
  <c r="D23245" i="7"/>
  <c r="E23245" i="7"/>
  <c r="A19857" i="7"/>
  <c r="B19857" i="7"/>
  <c r="C19857" i="7"/>
  <c r="D19857" i="7"/>
  <c r="E19857" i="7"/>
  <c r="A22530" i="7"/>
  <c r="B22530" i="7"/>
  <c r="C22530" i="7"/>
  <c r="D22530" i="7"/>
  <c r="E22530" i="7"/>
  <c r="A19909" i="7"/>
  <c r="B19909" i="7"/>
  <c r="C19909" i="7"/>
  <c r="D19909" i="7"/>
  <c r="E19909" i="7"/>
  <c r="A17865" i="7"/>
  <c r="B17865" i="7"/>
  <c r="C17865" i="7"/>
  <c r="D17865" i="7"/>
  <c r="E17865" i="7"/>
  <c r="A9004" i="7"/>
  <c r="B9004" i="7"/>
  <c r="C9004" i="7"/>
  <c r="D9004" i="7"/>
  <c r="E9004" i="7"/>
  <c r="A22259" i="7"/>
  <c r="B22259" i="7"/>
  <c r="C22259" i="7"/>
  <c r="D22259" i="7"/>
  <c r="E22259" i="7"/>
  <c r="A22260" i="7"/>
  <c r="B22260" i="7"/>
  <c r="C22260" i="7"/>
  <c r="D22260" i="7"/>
  <c r="E22260" i="7"/>
  <c r="A7744" i="7"/>
  <c r="B7744" i="7"/>
  <c r="C7744" i="7"/>
  <c r="D7744" i="7"/>
  <c r="E7744" i="7"/>
  <c r="A21614" i="7"/>
  <c r="B21614" i="7"/>
  <c r="C21614" i="7"/>
  <c r="D21614" i="7"/>
  <c r="E21614" i="7"/>
  <c r="A8295" i="7"/>
  <c r="B8295" i="7"/>
  <c r="C8295" i="7"/>
  <c r="D8295" i="7"/>
  <c r="E8295" i="7"/>
  <c r="A22826" i="7"/>
  <c r="B22826" i="7"/>
  <c r="C22826" i="7"/>
  <c r="D22826" i="7"/>
  <c r="E22826" i="7"/>
  <c r="A11189" i="7"/>
  <c r="B11189" i="7"/>
  <c r="C11189" i="7"/>
  <c r="D11189" i="7"/>
  <c r="E11189" i="7"/>
  <c r="A15199" i="7"/>
  <c r="B15199" i="7"/>
  <c r="C15199" i="7"/>
  <c r="D15199" i="7"/>
  <c r="E15199" i="7"/>
  <c r="A18030" i="7"/>
  <c r="B18030" i="7"/>
  <c r="C18030" i="7"/>
  <c r="D18030" i="7"/>
  <c r="E18030" i="7"/>
  <c r="A9582" i="7"/>
  <c r="B9582" i="7"/>
  <c r="C9582" i="7"/>
  <c r="D9582" i="7"/>
  <c r="E9582" i="7"/>
  <c r="A9725" i="7"/>
  <c r="B9725" i="7"/>
  <c r="C9725" i="7"/>
  <c r="D9725" i="7"/>
  <c r="E9725" i="7"/>
  <c r="A20962" i="7"/>
  <c r="B20962" i="7"/>
  <c r="C20962" i="7"/>
  <c r="D20962" i="7"/>
  <c r="E20962" i="7"/>
  <c r="A9583" i="7"/>
  <c r="B9583" i="7"/>
  <c r="C9583" i="7"/>
  <c r="D9583" i="7"/>
  <c r="E9583" i="7"/>
  <c r="A11057" i="7"/>
  <c r="B11057" i="7"/>
  <c r="C11057" i="7"/>
  <c r="D11057" i="7"/>
  <c r="E11057" i="7"/>
  <c r="A25042" i="7"/>
  <c r="B25042" i="7"/>
  <c r="C25042" i="7"/>
  <c r="D25042" i="7"/>
  <c r="E25042" i="7"/>
  <c r="A23934" i="7"/>
  <c r="B23934" i="7"/>
  <c r="C23934" i="7"/>
  <c r="D23934" i="7"/>
  <c r="E23934" i="7"/>
  <c r="A17004" i="7"/>
  <c r="B17004" i="7"/>
  <c r="C17004" i="7"/>
  <c r="D17004" i="7"/>
  <c r="E17004" i="7"/>
  <c r="A21788" i="7"/>
  <c r="B21788" i="7"/>
  <c r="C21788" i="7"/>
  <c r="D21788" i="7"/>
  <c r="E21788" i="7"/>
  <c r="A7130" i="7"/>
  <c r="B7130" i="7"/>
  <c r="C7130" i="7"/>
  <c r="D7130" i="7"/>
  <c r="E7130" i="7"/>
  <c r="A9824" i="7"/>
  <c r="B9824" i="7"/>
  <c r="C9824" i="7"/>
  <c r="D9824" i="7"/>
  <c r="E9824" i="7"/>
  <c r="A8053" i="7"/>
  <c r="B8053" i="7"/>
  <c r="C8053" i="7"/>
  <c r="D8053" i="7"/>
  <c r="E8053" i="7"/>
  <c r="A12836" i="7"/>
  <c r="B12836" i="7"/>
  <c r="C12836" i="7"/>
  <c r="D12836" i="7"/>
  <c r="E12836" i="7"/>
  <c r="A30617" i="7"/>
  <c r="B30617" i="7"/>
  <c r="C30617" i="7"/>
  <c r="D30617" i="7"/>
  <c r="E30617" i="7"/>
  <c r="A29215" i="7"/>
  <c r="B29215" i="7"/>
  <c r="C29215" i="7"/>
  <c r="D29215" i="7"/>
  <c r="E29215" i="7"/>
  <c r="A15472" i="7"/>
  <c r="B15472" i="7"/>
  <c r="C15472" i="7"/>
  <c r="D15472" i="7"/>
  <c r="E15472" i="7"/>
  <c r="A18788" i="7"/>
  <c r="B18788" i="7"/>
  <c r="C18788" i="7"/>
  <c r="D18788" i="7"/>
  <c r="E18788" i="7"/>
  <c r="A20899" i="7"/>
  <c r="B20899" i="7"/>
  <c r="C20899" i="7"/>
  <c r="D20899" i="7"/>
  <c r="E20899" i="7"/>
  <c r="A7570" i="7"/>
  <c r="B7570" i="7"/>
  <c r="C7570" i="7"/>
  <c r="D7570" i="7"/>
  <c r="E7570" i="7"/>
  <c r="A12359" i="7"/>
  <c r="B12359" i="7"/>
  <c r="C12359" i="7"/>
  <c r="D12359" i="7"/>
  <c r="E12359" i="7"/>
  <c r="A30295" i="7"/>
  <c r="B30295" i="7"/>
  <c r="C30295" i="7"/>
  <c r="D30295" i="7"/>
  <c r="E30295" i="7"/>
  <c r="A20349" i="7"/>
  <c r="B20349" i="7"/>
  <c r="C20349" i="7"/>
  <c r="D20349" i="7"/>
  <c r="E20349" i="7"/>
  <c r="A9294" i="7"/>
  <c r="B9294" i="7"/>
  <c r="C9294" i="7"/>
  <c r="D9294" i="7"/>
  <c r="E9294" i="7"/>
  <c r="A18537" i="7"/>
  <c r="B18537" i="7"/>
  <c r="C18537" i="7"/>
  <c r="D18537" i="7"/>
  <c r="E18537" i="7"/>
  <c r="A15705" i="7"/>
  <c r="B15705" i="7"/>
  <c r="C15705" i="7"/>
  <c r="D15705" i="7"/>
  <c r="E15705" i="7"/>
  <c r="A20279" i="7"/>
  <c r="B20279" i="7"/>
  <c r="C20279" i="7"/>
  <c r="D20279" i="7"/>
  <c r="E20279" i="7"/>
  <c r="A9584" i="7"/>
  <c r="B9584" i="7"/>
  <c r="C9584" i="7"/>
  <c r="D9584" i="7"/>
  <c r="E9584" i="7"/>
  <c r="A24879" i="7"/>
  <c r="B24879" i="7"/>
  <c r="C24879" i="7"/>
  <c r="D24879" i="7"/>
  <c r="E24879" i="7"/>
  <c r="A18276" i="7"/>
  <c r="B18276" i="7"/>
  <c r="C18276" i="7"/>
  <c r="D18276" i="7"/>
  <c r="E18276" i="7"/>
  <c r="A10141" i="7"/>
  <c r="B10141" i="7"/>
  <c r="C10141" i="7"/>
  <c r="D10141" i="7"/>
  <c r="E10141" i="7"/>
  <c r="A22360" i="7"/>
  <c r="B22360" i="7"/>
  <c r="C22360" i="7"/>
  <c r="D22360" i="7"/>
  <c r="E22360" i="7"/>
  <c r="A29111" i="7"/>
  <c r="B29111" i="7"/>
  <c r="C29111" i="7"/>
  <c r="D29111" i="7"/>
  <c r="E29111" i="7"/>
  <c r="A28980" i="7"/>
  <c r="B28980" i="7"/>
  <c r="C28980" i="7"/>
  <c r="D28980" i="7"/>
  <c r="E28980" i="7"/>
  <c r="A12903" i="7"/>
  <c r="B12903" i="7"/>
  <c r="C12903" i="7"/>
  <c r="D12903" i="7"/>
  <c r="E12903" i="7"/>
  <c r="A17954" i="7"/>
  <c r="B17954" i="7"/>
  <c r="C17954" i="7"/>
  <c r="D17954" i="7"/>
  <c r="E17954" i="7"/>
  <c r="A25738" i="7"/>
  <c r="B25738" i="7"/>
  <c r="C25738" i="7"/>
  <c r="D25738" i="7"/>
  <c r="E25738" i="7"/>
  <c r="A24197" i="7"/>
  <c r="B24197" i="7"/>
  <c r="C24197" i="7"/>
  <c r="D24197" i="7"/>
  <c r="E24197" i="7"/>
  <c r="A18277" i="7"/>
  <c r="B18277" i="7"/>
  <c r="C18277" i="7"/>
  <c r="D18277" i="7"/>
  <c r="E18277" i="7"/>
  <c r="A23343" i="7"/>
  <c r="B23343" i="7"/>
  <c r="C23343" i="7"/>
  <c r="D23343" i="7"/>
  <c r="E23343" i="7"/>
  <c r="A26035" i="7"/>
  <c r="B26035" i="7"/>
  <c r="C26035" i="7"/>
  <c r="D26035" i="7"/>
  <c r="E26035" i="7"/>
  <c r="A9910" i="7"/>
  <c r="B9910" i="7"/>
  <c r="C9910" i="7"/>
  <c r="D9910" i="7"/>
  <c r="E9910" i="7"/>
  <c r="A7925" i="7"/>
  <c r="B7925" i="7"/>
  <c r="C7925" i="7"/>
  <c r="D7925" i="7"/>
  <c r="E7925" i="7"/>
  <c r="A16587" i="7"/>
  <c r="B16587" i="7"/>
  <c r="C16587" i="7"/>
  <c r="D16587" i="7"/>
  <c r="E16587" i="7"/>
  <c r="A12360" i="7"/>
  <c r="B12360" i="7"/>
  <c r="C12360" i="7"/>
  <c r="D12360" i="7"/>
  <c r="E12360" i="7"/>
  <c r="A9295" i="7"/>
  <c r="B9295" i="7"/>
  <c r="C9295" i="7"/>
  <c r="D9295" i="7"/>
  <c r="E9295" i="7"/>
  <c r="A25961" i="7"/>
  <c r="B25961" i="7"/>
  <c r="C25961" i="7"/>
  <c r="D25961" i="7"/>
  <c r="E25961" i="7"/>
  <c r="A18081" i="7"/>
  <c r="B18081" i="7"/>
  <c r="C18081" i="7"/>
  <c r="D18081" i="7"/>
  <c r="E18081" i="7"/>
  <c r="A25043" i="7"/>
  <c r="B25043" i="7"/>
  <c r="C25043" i="7"/>
  <c r="D25043" i="7"/>
  <c r="E25043" i="7"/>
  <c r="A10766" i="7"/>
  <c r="B10766" i="7"/>
  <c r="C10766" i="7"/>
  <c r="D10766" i="7"/>
  <c r="E10766" i="7"/>
  <c r="A21242" i="7"/>
  <c r="B21242" i="7"/>
  <c r="C21242" i="7"/>
  <c r="D21242" i="7"/>
  <c r="E21242" i="7"/>
  <c r="A30165" i="7"/>
  <c r="B30165" i="7"/>
  <c r="C30165" i="7"/>
  <c r="D30165" i="7"/>
  <c r="E30165" i="7"/>
  <c r="A7926" i="7"/>
  <c r="B7926" i="7"/>
  <c r="C7926" i="7"/>
  <c r="D7926" i="7"/>
  <c r="E7926" i="7"/>
  <c r="A20350" i="7"/>
  <c r="B20350" i="7"/>
  <c r="C20350" i="7"/>
  <c r="D20350" i="7"/>
  <c r="E20350" i="7"/>
  <c r="A24148" i="7"/>
  <c r="B24148" i="7"/>
  <c r="C24148" i="7"/>
  <c r="D24148" i="7"/>
  <c r="E24148" i="7"/>
  <c r="A24682" i="7"/>
  <c r="B24682" i="7"/>
  <c r="C24682" i="7"/>
  <c r="D24682" i="7"/>
  <c r="E24682" i="7"/>
  <c r="A7507" i="7"/>
  <c r="B7507" i="7"/>
  <c r="C7507" i="7"/>
  <c r="D7507" i="7"/>
  <c r="E7507" i="7"/>
  <c r="A23935" i="7"/>
  <c r="B23935" i="7"/>
  <c r="C23935" i="7"/>
  <c r="D23935" i="7"/>
  <c r="E23935" i="7"/>
  <c r="A12600" i="7"/>
  <c r="B12600" i="7"/>
  <c r="C12600" i="7"/>
  <c r="D12600" i="7"/>
  <c r="E12600" i="7"/>
  <c r="A7070" i="7"/>
  <c r="B7070" i="7"/>
  <c r="C7070" i="7"/>
  <c r="D7070" i="7"/>
  <c r="E7070" i="7"/>
  <c r="A13683" i="7"/>
  <c r="B13683" i="7"/>
  <c r="C13683" i="7"/>
  <c r="D13683" i="7"/>
  <c r="E13683" i="7"/>
  <c r="A28393" i="7"/>
  <c r="B28393" i="7"/>
  <c r="C28393" i="7"/>
  <c r="D28393" i="7"/>
  <c r="E28393" i="7"/>
  <c r="A7265" i="7"/>
  <c r="B7265" i="7"/>
  <c r="C7265" i="7"/>
  <c r="D7265" i="7"/>
  <c r="E7265" i="7"/>
  <c r="A30553" i="7"/>
  <c r="B30553" i="7"/>
  <c r="C30553" i="7"/>
  <c r="D30553" i="7"/>
  <c r="E30553" i="7"/>
  <c r="A13684" i="7"/>
  <c r="B13684" i="7"/>
  <c r="C13684" i="7"/>
  <c r="D13684" i="7"/>
  <c r="E13684" i="7"/>
  <c r="A17603" i="7"/>
  <c r="B17603" i="7"/>
  <c r="C17603" i="7"/>
  <c r="D17603" i="7"/>
  <c r="E17603" i="7"/>
  <c r="A10220" i="7"/>
  <c r="B10220" i="7"/>
  <c r="C10220" i="7"/>
  <c r="D10220" i="7"/>
  <c r="E10220" i="7"/>
  <c r="A30166" i="7"/>
  <c r="B30166" i="7"/>
  <c r="C30166" i="7"/>
  <c r="D30166" i="7"/>
  <c r="E30166" i="7"/>
  <c r="A22321" i="7"/>
  <c r="B22321" i="7"/>
  <c r="C22321" i="7"/>
  <c r="D22321" i="7"/>
  <c r="E22321" i="7"/>
  <c r="A9228" i="7"/>
  <c r="B9228" i="7"/>
  <c r="C9228" i="7"/>
  <c r="D9228" i="7"/>
  <c r="E9228" i="7"/>
  <c r="A20791" i="7"/>
  <c r="B20791" i="7"/>
  <c r="C20791" i="7"/>
  <c r="D20791" i="7"/>
  <c r="E20791" i="7"/>
  <c r="A17866" i="7"/>
  <c r="B17866" i="7"/>
  <c r="C17866" i="7"/>
  <c r="D17866" i="7"/>
  <c r="E17866" i="7"/>
  <c r="A14807" i="7"/>
  <c r="B14807" i="7"/>
  <c r="C14807" i="7"/>
  <c r="D14807" i="7"/>
  <c r="E14807" i="7"/>
  <c r="A25110" i="7"/>
  <c r="B25110" i="7"/>
  <c r="C25110" i="7"/>
  <c r="D25110" i="7"/>
  <c r="E25110" i="7"/>
  <c r="A20185" i="7"/>
  <c r="B20185" i="7"/>
  <c r="C20185" i="7"/>
  <c r="D20185" i="7"/>
  <c r="E20185" i="7"/>
  <c r="A7927" i="7"/>
  <c r="B7927" i="7"/>
  <c r="C7927" i="7"/>
  <c r="D7927" i="7"/>
  <c r="E7927" i="7"/>
  <c r="A19294" i="7"/>
  <c r="B19294" i="7"/>
  <c r="C19294" i="7"/>
  <c r="D19294" i="7"/>
  <c r="E19294" i="7"/>
  <c r="A18922" i="7"/>
  <c r="B18922" i="7"/>
  <c r="C18922" i="7"/>
  <c r="D18922" i="7"/>
  <c r="E18922" i="7"/>
  <c r="A27986" i="7"/>
  <c r="B27986" i="7"/>
  <c r="C27986" i="7"/>
  <c r="D27986" i="7"/>
  <c r="E27986" i="7"/>
  <c r="A10767" i="7"/>
  <c r="B10767" i="7"/>
  <c r="C10767" i="7"/>
  <c r="D10767" i="7"/>
  <c r="E10767" i="7"/>
  <c r="A11306" i="7"/>
  <c r="B11306" i="7"/>
  <c r="C11306" i="7"/>
  <c r="D11306" i="7"/>
  <c r="E11306" i="7"/>
  <c r="A10057" i="7"/>
  <c r="B10057" i="7"/>
  <c r="C10057" i="7"/>
  <c r="D10057" i="7"/>
  <c r="E10057" i="7"/>
  <c r="A21789" i="7"/>
  <c r="B21789" i="7"/>
  <c r="C21789" i="7"/>
  <c r="D21789" i="7"/>
  <c r="E21789" i="7"/>
  <c r="A18439" i="7"/>
  <c r="B18439" i="7"/>
  <c r="C18439" i="7"/>
  <c r="D18439" i="7"/>
  <c r="E18439" i="7"/>
  <c r="A27251" i="7"/>
  <c r="B27251" i="7"/>
  <c r="C27251" i="7"/>
  <c r="D27251" i="7"/>
  <c r="E27251" i="7"/>
  <c r="A15903" i="7"/>
  <c r="B15903" i="7"/>
  <c r="C15903" i="7"/>
  <c r="D15903" i="7"/>
  <c r="E15903" i="7"/>
  <c r="A19295" i="7"/>
  <c r="B19295" i="7"/>
  <c r="C19295" i="7"/>
  <c r="D19295" i="7"/>
  <c r="E19295" i="7"/>
  <c r="A19343" i="7"/>
  <c r="B19343" i="7"/>
  <c r="C19343" i="7"/>
  <c r="D19343" i="7"/>
  <c r="E19343" i="7"/>
  <c r="A15303" i="7"/>
  <c r="B15303" i="7"/>
  <c r="C15303" i="7"/>
  <c r="D15303" i="7"/>
  <c r="E15303" i="7"/>
  <c r="A19344" i="7"/>
  <c r="B19344" i="7"/>
  <c r="C19344" i="7"/>
  <c r="D19344" i="7"/>
  <c r="E19344" i="7"/>
  <c r="A12072" i="7"/>
  <c r="B12072" i="7"/>
  <c r="C12072" i="7"/>
  <c r="D12072" i="7"/>
  <c r="E12072" i="7"/>
  <c r="A12527" i="7"/>
  <c r="B12527" i="7"/>
  <c r="C12527" i="7"/>
  <c r="D12527" i="7"/>
  <c r="E12527" i="7"/>
  <c r="A27378" i="7"/>
  <c r="B27378" i="7"/>
  <c r="C27378" i="7"/>
  <c r="D27378" i="7"/>
  <c r="E27378" i="7"/>
  <c r="A30692" i="7"/>
  <c r="B30692" i="7"/>
  <c r="C30692" i="7"/>
  <c r="D30692" i="7"/>
  <c r="E30692" i="7"/>
  <c r="A17468" i="7"/>
  <c r="B17468" i="7"/>
  <c r="C17468" i="7"/>
  <c r="D17468" i="7"/>
  <c r="E17468" i="7"/>
  <c r="A22361" i="7"/>
  <c r="B22361" i="7"/>
  <c r="C22361" i="7"/>
  <c r="D22361" i="7"/>
  <c r="E22361" i="7"/>
  <c r="A24492" i="7"/>
  <c r="B24492" i="7"/>
  <c r="C24492" i="7"/>
  <c r="D24492" i="7"/>
  <c r="E24492" i="7"/>
  <c r="A21348" i="7"/>
  <c r="B21348" i="7"/>
  <c r="C21348" i="7"/>
  <c r="D21348" i="7"/>
  <c r="E21348" i="7"/>
  <c r="A21174" i="7"/>
  <c r="B21174" i="7"/>
  <c r="C21174" i="7"/>
  <c r="D21174" i="7"/>
  <c r="E21174" i="7"/>
  <c r="A7981" i="7"/>
  <c r="B7981" i="7"/>
  <c r="C7981" i="7"/>
  <c r="D7981" i="7"/>
  <c r="E7981" i="7"/>
  <c r="A24149" i="7"/>
  <c r="B24149" i="7"/>
  <c r="C24149" i="7"/>
  <c r="D24149" i="7"/>
  <c r="E24149" i="7"/>
  <c r="A17524" i="7"/>
  <c r="B17524" i="7"/>
  <c r="C17524" i="7"/>
  <c r="D17524" i="7"/>
  <c r="E17524" i="7"/>
  <c r="A24362" i="7"/>
  <c r="B24362" i="7"/>
  <c r="C24362" i="7"/>
  <c r="D24362" i="7"/>
  <c r="E24362" i="7"/>
  <c r="A13685" i="7"/>
  <c r="B13685" i="7"/>
  <c r="C13685" i="7"/>
  <c r="D13685" i="7"/>
  <c r="E13685" i="7"/>
  <c r="A21349" i="7"/>
  <c r="B21349" i="7"/>
  <c r="C21349" i="7"/>
  <c r="D21349" i="7"/>
  <c r="E21349" i="7"/>
  <c r="A9825" i="7"/>
  <c r="B9825" i="7"/>
  <c r="C9825" i="7"/>
  <c r="D9825" i="7"/>
  <c r="E9825" i="7"/>
  <c r="A26124" i="7"/>
  <c r="B26124" i="7"/>
  <c r="C26124" i="7"/>
  <c r="D26124" i="7"/>
  <c r="E26124" i="7"/>
  <c r="A12420" i="7"/>
  <c r="B12420" i="7"/>
  <c r="C12420" i="7"/>
  <c r="D12420" i="7"/>
  <c r="E12420" i="7"/>
  <c r="A18082" i="7"/>
  <c r="B18082" i="7"/>
  <c r="C18082" i="7"/>
  <c r="D18082" i="7"/>
  <c r="E18082" i="7"/>
  <c r="A9585" i="7"/>
  <c r="B9585" i="7"/>
  <c r="C9585" i="7"/>
  <c r="D9585" i="7"/>
  <c r="E9585" i="7"/>
  <c r="A18278" i="7"/>
  <c r="B18278" i="7"/>
  <c r="C18278" i="7"/>
  <c r="D18278" i="7"/>
  <c r="E18278" i="7"/>
  <c r="A15473" i="7"/>
  <c r="B15473" i="7"/>
  <c r="C15473" i="7"/>
  <c r="D15473" i="7"/>
  <c r="E15473" i="7"/>
  <c r="A24573" i="7"/>
  <c r="B24573" i="7"/>
  <c r="C24573" i="7"/>
  <c r="D24573" i="7"/>
  <c r="E24573" i="7"/>
  <c r="A8296" i="7"/>
  <c r="B8296" i="7"/>
  <c r="C8296" i="7"/>
  <c r="D8296" i="7"/>
  <c r="E8296" i="7"/>
  <c r="A11653" i="7"/>
  <c r="B11653" i="7"/>
  <c r="C11653" i="7"/>
  <c r="D11653" i="7"/>
  <c r="E11653" i="7"/>
  <c r="A20280" i="7"/>
  <c r="B20280" i="7"/>
  <c r="C20280" i="7"/>
  <c r="D20280" i="7"/>
  <c r="E20280" i="7"/>
  <c r="A12985" i="7"/>
  <c r="B12985" i="7"/>
  <c r="C12985" i="7"/>
  <c r="D12985" i="7"/>
  <c r="E12985" i="7"/>
  <c r="A15904" i="7"/>
  <c r="B15904" i="7"/>
  <c r="C15904" i="7"/>
  <c r="D15904" i="7"/>
  <c r="E15904" i="7"/>
  <c r="A26125" i="7"/>
  <c r="B26125" i="7"/>
  <c r="C26125" i="7"/>
  <c r="D26125" i="7"/>
  <c r="E26125" i="7"/>
  <c r="A8399" i="7"/>
  <c r="B8399" i="7"/>
  <c r="C8399" i="7"/>
  <c r="D8399" i="7"/>
  <c r="E8399" i="7"/>
  <c r="A23782" i="7"/>
  <c r="B23782" i="7"/>
  <c r="C23782" i="7"/>
  <c r="D23782" i="7"/>
  <c r="E23782" i="7"/>
  <c r="A30167" i="7"/>
  <c r="B30167" i="7"/>
  <c r="C30167" i="7"/>
  <c r="D30167" i="7"/>
  <c r="E30167" i="7"/>
  <c r="A19081" i="7"/>
  <c r="B19081" i="7"/>
  <c r="C19081" i="7"/>
  <c r="D19081" i="7"/>
  <c r="E19081" i="7"/>
  <c r="A19699" i="7"/>
  <c r="B19699" i="7"/>
  <c r="C19699" i="7"/>
  <c r="D19699" i="7"/>
  <c r="E19699" i="7"/>
  <c r="A29541" i="7"/>
  <c r="B29541" i="7"/>
  <c r="C29541" i="7"/>
  <c r="D29541" i="7"/>
  <c r="E29541" i="7"/>
  <c r="A15765" i="7"/>
  <c r="B15765" i="7"/>
  <c r="C15765" i="7"/>
  <c r="D15765" i="7"/>
  <c r="E15765" i="7"/>
  <c r="A22362" i="7"/>
  <c r="B22362" i="7"/>
  <c r="C22362" i="7"/>
  <c r="D22362" i="7"/>
  <c r="E22362" i="7"/>
  <c r="A11654" i="7"/>
  <c r="B11654" i="7"/>
  <c r="C11654" i="7"/>
  <c r="D11654" i="7"/>
  <c r="E11654" i="7"/>
  <c r="A7508" i="7"/>
  <c r="B7508" i="7"/>
  <c r="C7508" i="7"/>
  <c r="D7508" i="7"/>
  <c r="E7508" i="7"/>
  <c r="A21036" i="7"/>
  <c r="B21036" i="7"/>
  <c r="C21036" i="7"/>
  <c r="D21036" i="7"/>
  <c r="E21036" i="7"/>
  <c r="A8134" i="7"/>
  <c r="B8134" i="7"/>
  <c r="C8134" i="7"/>
  <c r="D8134" i="7"/>
  <c r="E8134" i="7"/>
  <c r="A28555" i="7"/>
  <c r="B28555" i="7"/>
  <c r="C28555" i="7"/>
  <c r="D28555" i="7"/>
  <c r="E28555" i="7"/>
  <c r="A28556" i="7"/>
  <c r="B28556" i="7"/>
  <c r="C28556" i="7"/>
  <c r="D28556" i="7"/>
  <c r="E28556" i="7"/>
  <c r="A27554" i="7"/>
  <c r="B27554" i="7"/>
  <c r="C27554" i="7"/>
  <c r="D27554" i="7"/>
  <c r="E27554" i="7"/>
  <c r="A23936" i="7"/>
  <c r="B23936" i="7"/>
  <c r="C23936" i="7"/>
  <c r="D23936" i="7"/>
  <c r="E23936" i="7"/>
  <c r="A14808" i="7"/>
  <c r="B14808" i="7"/>
  <c r="C14808" i="7"/>
  <c r="D14808" i="7"/>
  <c r="E14808" i="7"/>
  <c r="A8297" i="7"/>
  <c r="B8297" i="7"/>
  <c r="C8297" i="7"/>
  <c r="D8297" i="7"/>
  <c r="E8297" i="7"/>
  <c r="A22261" i="7"/>
  <c r="B22261" i="7"/>
  <c r="C22261" i="7"/>
  <c r="D22261" i="7"/>
  <c r="E22261" i="7"/>
  <c r="A27494" i="7"/>
  <c r="B27494" i="7"/>
  <c r="C27494" i="7"/>
  <c r="D27494" i="7"/>
  <c r="E27494" i="7"/>
  <c r="A7865" i="7"/>
  <c r="B7865" i="7"/>
  <c r="C7865" i="7"/>
  <c r="D7865" i="7"/>
  <c r="E7865" i="7"/>
  <c r="A17604" i="7"/>
  <c r="B17604" i="7"/>
  <c r="C17604" i="7"/>
  <c r="D17604" i="7"/>
  <c r="E17604" i="7"/>
  <c r="A22026" i="7"/>
  <c r="B22026" i="7"/>
  <c r="C22026" i="7"/>
  <c r="D22026" i="7"/>
  <c r="E22026" i="7"/>
  <c r="A27735" i="7"/>
  <c r="B27735" i="7"/>
  <c r="C27735" i="7"/>
  <c r="D27735" i="7"/>
  <c r="E27735" i="7"/>
  <c r="A24363" i="7"/>
  <c r="B24363" i="7"/>
  <c r="C24363" i="7"/>
  <c r="D24363" i="7"/>
  <c r="E24363" i="7"/>
  <c r="A18083" i="7"/>
  <c r="B18083" i="7"/>
  <c r="C18083" i="7"/>
  <c r="D18083" i="7"/>
  <c r="E18083" i="7"/>
  <c r="A28394" i="7"/>
  <c r="B28394" i="7"/>
  <c r="C28394" i="7"/>
  <c r="D28394" i="7"/>
  <c r="E28394" i="7"/>
  <c r="A9507" i="7"/>
  <c r="B9507" i="7"/>
  <c r="C9507" i="7"/>
  <c r="D9507" i="7"/>
  <c r="E9507" i="7"/>
  <c r="A22133" i="7"/>
  <c r="B22133" i="7"/>
  <c r="C22133" i="7"/>
  <c r="D22133" i="7"/>
  <c r="E22133" i="7"/>
  <c r="A7330" i="7"/>
  <c r="B7330" i="7"/>
  <c r="C7330" i="7"/>
  <c r="D7330" i="7"/>
  <c r="E7330" i="7"/>
  <c r="A11001" i="7"/>
  <c r="B11001" i="7"/>
  <c r="C11001" i="7"/>
  <c r="D11001" i="7"/>
  <c r="E11001" i="7"/>
  <c r="A24792" i="7"/>
  <c r="B24792" i="7"/>
  <c r="C24792" i="7"/>
  <c r="D24792" i="7"/>
  <c r="E24792" i="7"/>
  <c r="A18084" i="7"/>
  <c r="B18084" i="7"/>
  <c r="C18084" i="7"/>
  <c r="D18084" i="7"/>
  <c r="E18084" i="7"/>
  <c r="A21741" i="7"/>
  <c r="B21741" i="7"/>
  <c r="C21741" i="7"/>
  <c r="D21741" i="7"/>
  <c r="E21741" i="7"/>
  <c r="A9638" i="7"/>
  <c r="B9638" i="7"/>
  <c r="C9638" i="7"/>
  <c r="D9638" i="7"/>
  <c r="E9638" i="7"/>
  <c r="A20049" i="7"/>
  <c r="B20049" i="7"/>
  <c r="C20049" i="7"/>
  <c r="D20049" i="7"/>
  <c r="E20049" i="7"/>
  <c r="A8173" i="7"/>
  <c r="B8173" i="7"/>
  <c r="C8173" i="7"/>
  <c r="D8173" i="7"/>
  <c r="E8173" i="7"/>
  <c r="A24403" i="7"/>
  <c r="B24403" i="7"/>
  <c r="C24403" i="7"/>
  <c r="D24403" i="7"/>
  <c r="E24403" i="7"/>
  <c r="A7331" i="7"/>
  <c r="B7331" i="7"/>
  <c r="C7331" i="7"/>
  <c r="D7331" i="7"/>
  <c r="E7331" i="7"/>
  <c r="A8362" i="7"/>
  <c r="B8362" i="7"/>
  <c r="C8362" i="7"/>
  <c r="D8362" i="7"/>
  <c r="E8362" i="7"/>
  <c r="A21175" i="7"/>
  <c r="B21175" i="7"/>
  <c r="C21175" i="7"/>
  <c r="D21175" i="7"/>
  <c r="E21175" i="7"/>
  <c r="A15040" i="7"/>
  <c r="B15040" i="7"/>
  <c r="C15040" i="7"/>
  <c r="D15040" i="7"/>
  <c r="E15040" i="7"/>
  <c r="A7622" i="7"/>
  <c r="B7622" i="7"/>
  <c r="C7622" i="7"/>
  <c r="D7622" i="7"/>
  <c r="E7622" i="7"/>
  <c r="A10768" i="7"/>
  <c r="B10768" i="7"/>
  <c r="C10768" i="7"/>
  <c r="D10768" i="7"/>
  <c r="E10768" i="7"/>
  <c r="A7071" i="7"/>
  <c r="B7071" i="7"/>
  <c r="C7071" i="7"/>
  <c r="D7071" i="7"/>
  <c r="E7071" i="7"/>
  <c r="A8054" i="7"/>
  <c r="B8054" i="7"/>
  <c r="C8054" i="7"/>
  <c r="D8054" i="7"/>
  <c r="E8054" i="7"/>
  <c r="A7982" i="7"/>
  <c r="B7982" i="7"/>
  <c r="C7982" i="7"/>
  <c r="D7982" i="7"/>
  <c r="E7982" i="7"/>
  <c r="A25962" i="7"/>
  <c r="B25962" i="7"/>
  <c r="C25962" i="7"/>
  <c r="D25962" i="7"/>
  <c r="E25962" i="7"/>
  <c r="A7623" i="7"/>
  <c r="B7623" i="7"/>
  <c r="C7623" i="7"/>
  <c r="D7623" i="7"/>
  <c r="E7623" i="7"/>
  <c r="A14809" i="7"/>
  <c r="B14809" i="7"/>
  <c r="C14809" i="7"/>
  <c r="D14809" i="7"/>
  <c r="E14809" i="7"/>
  <c r="A22531" i="7"/>
  <c r="B22531" i="7"/>
  <c r="C22531" i="7"/>
  <c r="D22531" i="7"/>
  <c r="E22531" i="7"/>
  <c r="A27098" i="7"/>
  <c r="B27098" i="7"/>
  <c r="C27098" i="7"/>
  <c r="D27098" i="7"/>
  <c r="E27098" i="7"/>
  <c r="A7332" i="7"/>
  <c r="B7332" i="7"/>
  <c r="C7332" i="7"/>
  <c r="D7332" i="7"/>
  <c r="E7332" i="7"/>
  <c r="A26217" i="7"/>
  <c r="B26217" i="7"/>
  <c r="C26217" i="7"/>
  <c r="D26217" i="7"/>
  <c r="E26217" i="7"/>
  <c r="A26126" i="7"/>
  <c r="B26126" i="7"/>
  <c r="C26126" i="7"/>
  <c r="D26126" i="7"/>
  <c r="E26126" i="7"/>
  <c r="A22322" i="7"/>
  <c r="B22322" i="7"/>
  <c r="C22322" i="7"/>
  <c r="D22322" i="7"/>
  <c r="E22322" i="7"/>
  <c r="A25671" i="7"/>
  <c r="B25671" i="7"/>
  <c r="C25671" i="7"/>
  <c r="D25671" i="7"/>
  <c r="E25671" i="7"/>
  <c r="A12361" i="7"/>
  <c r="B12361" i="7"/>
  <c r="C12361" i="7"/>
  <c r="D12361" i="7"/>
  <c r="E12361" i="7"/>
  <c r="A24150" i="7"/>
  <c r="B24150" i="7"/>
  <c r="C24150" i="7"/>
  <c r="D24150" i="7"/>
  <c r="E24150" i="7"/>
  <c r="A27099" i="7"/>
  <c r="B27099" i="7"/>
  <c r="C27099" i="7"/>
  <c r="D27099" i="7"/>
  <c r="E27099" i="7"/>
  <c r="A15766" i="7"/>
  <c r="B15766" i="7"/>
  <c r="C15766" i="7"/>
  <c r="D15766" i="7"/>
  <c r="E15766" i="7"/>
  <c r="A25541" i="7"/>
  <c r="B25541" i="7"/>
  <c r="C25541" i="7"/>
  <c r="D25541" i="7"/>
  <c r="E25541" i="7"/>
  <c r="A28395" i="7"/>
  <c r="B28395" i="7"/>
  <c r="C28395" i="7"/>
  <c r="D28395" i="7"/>
  <c r="E28395" i="7"/>
  <c r="A16241" i="7"/>
  <c r="B16241" i="7"/>
  <c r="C16241" i="7"/>
  <c r="D16241" i="7"/>
  <c r="E16241" i="7"/>
  <c r="A24793" i="7"/>
  <c r="B24793" i="7"/>
  <c r="C24793" i="7"/>
  <c r="D24793" i="7"/>
  <c r="E24793" i="7"/>
  <c r="A21523" i="7"/>
  <c r="B21523" i="7"/>
  <c r="C21523" i="7"/>
  <c r="D21523" i="7"/>
  <c r="E21523" i="7"/>
  <c r="A30296" i="7"/>
  <c r="B30296" i="7"/>
  <c r="C30296" i="7"/>
  <c r="D30296" i="7"/>
  <c r="E30296" i="7"/>
  <c r="A19082" i="7"/>
  <c r="B19082" i="7"/>
  <c r="C19082" i="7"/>
  <c r="D19082" i="7"/>
  <c r="E19082" i="7"/>
  <c r="A23783" i="7"/>
  <c r="B23783" i="7"/>
  <c r="C23783" i="7"/>
  <c r="D23783" i="7"/>
  <c r="E23783" i="7"/>
  <c r="A18473" i="7"/>
  <c r="B18473" i="7"/>
  <c r="C18473" i="7"/>
  <c r="D18473" i="7"/>
  <c r="E18473" i="7"/>
  <c r="A20549" i="7"/>
  <c r="B20549" i="7"/>
  <c r="C20549" i="7"/>
  <c r="D20549" i="7"/>
  <c r="E20549" i="7"/>
  <c r="A8298" i="7"/>
  <c r="B8298" i="7"/>
  <c r="C8298" i="7"/>
  <c r="D8298" i="7"/>
  <c r="E8298" i="7"/>
  <c r="A22363" i="7"/>
  <c r="B22363" i="7"/>
  <c r="C22363" i="7"/>
  <c r="D22363" i="7"/>
  <c r="E22363" i="7"/>
  <c r="A16096" i="7"/>
  <c r="B16096" i="7"/>
  <c r="C16096" i="7"/>
  <c r="D16096" i="7"/>
  <c r="E16096" i="7"/>
  <c r="A7266" i="7"/>
  <c r="B7266" i="7"/>
  <c r="C7266" i="7"/>
  <c r="D7266" i="7"/>
  <c r="E7266" i="7"/>
  <c r="A30350" i="7"/>
  <c r="B30350" i="7"/>
  <c r="C30350" i="7"/>
  <c r="D30350" i="7"/>
  <c r="E30350" i="7"/>
  <c r="A17005" i="7"/>
  <c r="B17005" i="7"/>
  <c r="C17005" i="7"/>
  <c r="D17005" i="7"/>
  <c r="E17005" i="7"/>
  <c r="A10769" i="7"/>
  <c r="B10769" i="7"/>
  <c r="C10769" i="7"/>
  <c r="D10769" i="7"/>
  <c r="E10769" i="7"/>
  <c r="A9349" i="7"/>
  <c r="B9349" i="7"/>
  <c r="C9349" i="7"/>
  <c r="D9349" i="7"/>
  <c r="E9349" i="7"/>
  <c r="A11655" i="7"/>
  <c r="B11655" i="7"/>
  <c r="C11655" i="7"/>
  <c r="D11655" i="7"/>
  <c r="E11655" i="7"/>
  <c r="A16182" i="7"/>
  <c r="B16182" i="7"/>
  <c r="C16182" i="7"/>
  <c r="D16182" i="7"/>
  <c r="E16182" i="7"/>
  <c r="A25191" i="7"/>
  <c r="B25191" i="7"/>
  <c r="C25191" i="7"/>
  <c r="D25191" i="7"/>
  <c r="E25191" i="7"/>
  <c r="A12601" i="7"/>
  <c r="B12601" i="7"/>
  <c r="C12601" i="7"/>
  <c r="D12601" i="7"/>
  <c r="E12601" i="7"/>
  <c r="A26127" i="7"/>
  <c r="B26127" i="7"/>
  <c r="C26127" i="7"/>
  <c r="D26127" i="7"/>
  <c r="E26127" i="7"/>
  <c r="A17006" i="7"/>
  <c r="B17006" i="7"/>
  <c r="C17006" i="7"/>
  <c r="D17006" i="7"/>
  <c r="E17006" i="7"/>
  <c r="A7185" i="7"/>
  <c r="B7185" i="7"/>
  <c r="C7185" i="7"/>
  <c r="D7185" i="7"/>
  <c r="E7185" i="7"/>
  <c r="A28073" i="7"/>
  <c r="B28073" i="7"/>
  <c r="C28073" i="7"/>
  <c r="D28073" i="7"/>
  <c r="E28073" i="7"/>
  <c r="A28756" i="7"/>
  <c r="B28756" i="7"/>
  <c r="C28756" i="7"/>
  <c r="D28756" i="7"/>
  <c r="E28756" i="7"/>
  <c r="A15474" i="7"/>
  <c r="B15474" i="7"/>
  <c r="C15474" i="7"/>
  <c r="D15474" i="7"/>
  <c r="E15474" i="7"/>
  <c r="A27987" i="7"/>
  <c r="B27987" i="7"/>
  <c r="C27987" i="7"/>
  <c r="D27987" i="7"/>
  <c r="E27987" i="7"/>
  <c r="A7186" i="7"/>
  <c r="B7186" i="7"/>
  <c r="C7186" i="7"/>
  <c r="D7186" i="7"/>
  <c r="E7186" i="7"/>
  <c r="A28757" i="7"/>
  <c r="B28757" i="7"/>
  <c r="C28757" i="7"/>
  <c r="D28757" i="7"/>
  <c r="E28757" i="7"/>
  <c r="A8632" i="7"/>
  <c r="B8632" i="7"/>
  <c r="C8632" i="7"/>
  <c r="D8632" i="7"/>
  <c r="E8632" i="7"/>
  <c r="A7131" i="7"/>
  <c r="B7131" i="7"/>
  <c r="C7131" i="7"/>
  <c r="D7131" i="7"/>
  <c r="E7131" i="7"/>
  <c r="A20186" i="7"/>
  <c r="B20186" i="7"/>
  <c r="C20186" i="7"/>
  <c r="D20186" i="7"/>
  <c r="E20186" i="7"/>
  <c r="A24151" i="7"/>
  <c r="B24151" i="7"/>
  <c r="C24151" i="7"/>
  <c r="D24151" i="7"/>
  <c r="E24151" i="7"/>
  <c r="A25322" i="7"/>
  <c r="B25322" i="7"/>
  <c r="C25322" i="7"/>
  <c r="D25322" i="7"/>
  <c r="E25322" i="7"/>
  <c r="A8876" i="7"/>
  <c r="B8876" i="7"/>
  <c r="C8876" i="7"/>
  <c r="D8876" i="7"/>
  <c r="E8876" i="7"/>
  <c r="A15544" i="7"/>
  <c r="B15544" i="7"/>
  <c r="C15544" i="7"/>
  <c r="D15544" i="7"/>
  <c r="E15544" i="7"/>
  <c r="A21742" i="7"/>
  <c r="B21742" i="7"/>
  <c r="C21742" i="7"/>
  <c r="D21742" i="7"/>
  <c r="E21742" i="7"/>
  <c r="A13826" i="7"/>
  <c r="B13826" i="7"/>
  <c r="C13826" i="7"/>
  <c r="D13826" i="7"/>
  <c r="E13826" i="7"/>
  <c r="A23937" i="7"/>
  <c r="B23937" i="7"/>
  <c r="C23937" i="7"/>
  <c r="D23937" i="7"/>
  <c r="E23937" i="7"/>
  <c r="A14727" i="7"/>
  <c r="B14727" i="7"/>
  <c r="C14727" i="7"/>
  <c r="D14727" i="7"/>
  <c r="E14727" i="7"/>
  <c r="A29112" i="7"/>
  <c r="B29112" i="7"/>
  <c r="C29112" i="7"/>
  <c r="D29112" i="7"/>
  <c r="E29112" i="7"/>
  <c r="A19813" i="7"/>
  <c r="B19813" i="7"/>
  <c r="C19813" i="7"/>
  <c r="D19813" i="7"/>
  <c r="E19813" i="7"/>
  <c r="A7807" i="7"/>
  <c r="B7807" i="7"/>
  <c r="C7807" i="7"/>
  <c r="D7807" i="7"/>
  <c r="E7807" i="7"/>
  <c r="A27100" i="7"/>
  <c r="B27100" i="7"/>
  <c r="C27100" i="7"/>
  <c r="D27100" i="7"/>
  <c r="E27100" i="7"/>
  <c r="A15767" i="7"/>
  <c r="B15767" i="7"/>
  <c r="C15767" i="7"/>
  <c r="D15767" i="7"/>
  <c r="E15767" i="7"/>
  <c r="A28074" i="7"/>
  <c r="B28074" i="7"/>
  <c r="C28074" i="7"/>
  <c r="D28074" i="7"/>
  <c r="E28074" i="7"/>
  <c r="A25111" i="7"/>
  <c r="B25111" i="7"/>
  <c r="C25111" i="7"/>
  <c r="D25111" i="7"/>
  <c r="E25111" i="7"/>
  <c r="A28396" i="7"/>
  <c r="B28396" i="7"/>
  <c r="C28396" i="7"/>
  <c r="D28396" i="7"/>
  <c r="E28396" i="7"/>
  <c r="A12240" i="7"/>
  <c r="B12240" i="7"/>
  <c r="C12240" i="7"/>
  <c r="D12240" i="7"/>
  <c r="E12240" i="7"/>
  <c r="A24880" i="7"/>
  <c r="B24880" i="7"/>
  <c r="C24880" i="7"/>
  <c r="D24880" i="7"/>
  <c r="E24880" i="7"/>
  <c r="A10058" i="7"/>
  <c r="B10058" i="7"/>
  <c r="C10058" i="7"/>
  <c r="D10058" i="7"/>
  <c r="E10058" i="7"/>
  <c r="A26218" i="7"/>
  <c r="B26218" i="7"/>
  <c r="C26218" i="7"/>
  <c r="D26218" i="7"/>
  <c r="E26218" i="7"/>
  <c r="A11190" i="7"/>
  <c r="B11190" i="7"/>
  <c r="C11190" i="7"/>
  <c r="D11190" i="7"/>
  <c r="E11190" i="7"/>
  <c r="A27891" i="7"/>
  <c r="B27891" i="7"/>
  <c r="C27891" i="7"/>
  <c r="D27891" i="7"/>
  <c r="E27891" i="7"/>
  <c r="A23870" i="7"/>
  <c r="B23870" i="7"/>
  <c r="C23870" i="7"/>
  <c r="D23870" i="7"/>
  <c r="E23870" i="7"/>
  <c r="A13902" i="7"/>
  <c r="B13902" i="7"/>
  <c r="C13902" i="7"/>
  <c r="D13902" i="7"/>
  <c r="E13902" i="7"/>
  <c r="A10059" i="7"/>
  <c r="B10059" i="7"/>
  <c r="C10059" i="7"/>
  <c r="D10059" i="7"/>
  <c r="E10059" i="7"/>
  <c r="A21243" i="7"/>
  <c r="B21243" i="7"/>
  <c r="C21243" i="7"/>
  <c r="D21243" i="7"/>
  <c r="E21243" i="7"/>
  <c r="A29950" i="7"/>
  <c r="B29950" i="7"/>
  <c r="C29950" i="7"/>
  <c r="D29950" i="7"/>
  <c r="E29950" i="7"/>
  <c r="A9229" i="7"/>
  <c r="B9229" i="7"/>
  <c r="C9229" i="7"/>
  <c r="D9229" i="7"/>
  <c r="E9229" i="7"/>
  <c r="A19858" i="7"/>
  <c r="B19858" i="7"/>
  <c r="C19858" i="7"/>
  <c r="D19858" i="7"/>
  <c r="E19858" i="7"/>
  <c r="A20674" i="7"/>
  <c r="B20674" i="7"/>
  <c r="C20674" i="7"/>
  <c r="D20674" i="7"/>
  <c r="E20674" i="7"/>
  <c r="A15832" i="7"/>
  <c r="B15832" i="7"/>
  <c r="C15832" i="7"/>
  <c r="D15832" i="7"/>
  <c r="E15832" i="7"/>
  <c r="A10011" i="7"/>
  <c r="B10011" i="7"/>
  <c r="C10011" i="7"/>
  <c r="D10011" i="7"/>
  <c r="E10011" i="7"/>
  <c r="A9911" i="7"/>
  <c r="B9911" i="7"/>
  <c r="C9911" i="7"/>
  <c r="D9911" i="7"/>
  <c r="E9911" i="7"/>
  <c r="A13686" i="7"/>
  <c r="B13686" i="7"/>
  <c r="C13686" i="7"/>
  <c r="D13686" i="7"/>
  <c r="E13686" i="7"/>
  <c r="A30693" i="7"/>
  <c r="B30693" i="7"/>
  <c r="C30693" i="7"/>
  <c r="D30693" i="7"/>
  <c r="E30693" i="7"/>
  <c r="A29796" i="7"/>
  <c r="B29796" i="7"/>
  <c r="C29796" i="7"/>
  <c r="D29796" i="7"/>
  <c r="E29796" i="7"/>
  <c r="A12137" i="7"/>
  <c r="B12137" i="7"/>
  <c r="C12137" i="7"/>
  <c r="D12137" i="7"/>
  <c r="E12137" i="7"/>
  <c r="A21176" i="7"/>
  <c r="B21176" i="7"/>
  <c r="C21176" i="7"/>
  <c r="D21176" i="7"/>
  <c r="E21176" i="7"/>
  <c r="A12736" i="7"/>
  <c r="B12736" i="7"/>
  <c r="C12736" i="7"/>
  <c r="D12736" i="7"/>
  <c r="E12736" i="7"/>
  <c r="A17007" i="7"/>
  <c r="B17007" i="7"/>
  <c r="C17007" i="7"/>
  <c r="D17007" i="7"/>
  <c r="E17007" i="7"/>
  <c r="A24198" i="7"/>
  <c r="B24198" i="7"/>
  <c r="C24198" i="7"/>
  <c r="D24198" i="7"/>
  <c r="E24198" i="7"/>
  <c r="A30841" i="7"/>
  <c r="B30841" i="7"/>
  <c r="C30841" i="7"/>
  <c r="D30841" i="7"/>
  <c r="E30841" i="7"/>
  <c r="A13687" i="7"/>
  <c r="B13687" i="7"/>
  <c r="C13687" i="7"/>
  <c r="D13687" i="7"/>
  <c r="E13687" i="7"/>
  <c r="A12528" i="7"/>
  <c r="B12528" i="7"/>
  <c r="C12528" i="7"/>
  <c r="D12528" i="7"/>
  <c r="E12528" i="7"/>
  <c r="A20792" i="7"/>
  <c r="B20792" i="7"/>
  <c r="C20792" i="7"/>
  <c r="D20792" i="7"/>
  <c r="E20792" i="7"/>
  <c r="A30483" i="7"/>
  <c r="B30483" i="7"/>
  <c r="C30483" i="7"/>
  <c r="D30483" i="7"/>
  <c r="E30483" i="7"/>
  <c r="A20480" i="7"/>
  <c r="B20480" i="7"/>
  <c r="C20480" i="7"/>
  <c r="D20480" i="7"/>
  <c r="E20480" i="7"/>
  <c r="A10919" i="7"/>
  <c r="B10919" i="7"/>
  <c r="C10919" i="7"/>
  <c r="D10919" i="7"/>
  <c r="E10919" i="7"/>
  <c r="A29113" i="7"/>
  <c r="B29113" i="7"/>
  <c r="C29113" i="7"/>
  <c r="D29113" i="7"/>
  <c r="E29113" i="7"/>
  <c r="A8525" i="7"/>
  <c r="B8525" i="7"/>
  <c r="C8525" i="7"/>
  <c r="D8525" i="7"/>
  <c r="E8525" i="7"/>
  <c r="A23570" i="7"/>
  <c r="B23570" i="7"/>
  <c r="C23570" i="7"/>
  <c r="D23570" i="7"/>
  <c r="E23570" i="7"/>
  <c r="A20351" i="7"/>
  <c r="B20351" i="7"/>
  <c r="C20351" i="7"/>
  <c r="D20351" i="7"/>
  <c r="E20351" i="7"/>
  <c r="A15475" i="7"/>
  <c r="B15475" i="7"/>
  <c r="C15475" i="7"/>
  <c r="D15475" i="7"/>
  <c r="E15475" i="7"/>
  <c r="A12138" i="7"/>
  <c r="B12138" i="7"/>
  <c r="C12138" i="7"/>
  <c r="D12138" i="7"/>
  <c r="E12138" i="7"/>
  <c r="A15545" i="7"/>
  <c r="B15545" i="7"/>
  <c r="C15545" i="7"/>
  <c r="D15545" i="7"/>
  <c r="E15545" i="7"/>
  <c r="A24493" i="7"/>
  <c r="B24493" i="7"/>
  <c r="C24493" i="7"/>
  <c r="D24493" i="7"/>
  <c r="E24493" i="7"/>
  <c r="A28075" i="7"/>
  <c r="B28075" i="7"/>
  <c r="C28075" i="7"/>
  <c r="D28075" i="7"/>
  <c r="E28075" i="7"/>
  <c r="A16588" i="7"/>
  <c r="B16588" i="7"/>
  <c r="C16588" i="7"/>
  <c r="D16588" i="7"/>
  <c r="E16588" i="7"/>
  <c r="A19207" i="7"/>
  <c r="B19207" i="7"/>
  <c r="C19207" i="7"/>
  <c r="D19207" i="7"/>
  <c r="E19207" i="7"/>
  <c r="A27495" i="7"/>
  <c r="B27495" i="7"/>
  <c r="C27495" i="7"/>
  <c r="D27495" i="7"/>
  <c r="E27495" i="7"/>
  <c r="A17525" i="7"/>
  <c r="B17525" i="7"/>
  <c r="C17525" i="7"/>
  <c r="D17525" i="7"/>
  <c r="E17525" i="7"/>
  <c r="A17150" i="7"/>
  <c r="B17150" i="7"/>
  <c r="C17150" i="7"/>
  <c r="D17150" i="7"/>
  <c r="E17150" i="7"/>
  <c r="A16501" i="7"/>
  <c r="B16501" i="7"/>
  <c r="C16501" i="7"/>
  <c r="D16501" i="7"/>
  <c r="E16501" i="7"/>
  <c r="A12139" i="7"/>
  <c r="B12139" i="7"/>
  <c r="C12139" i="7"/>
  <c r="D12139" i="7"/>
  <c r="E12139" i="7"/>
  <c r="A20864" i="7"/>
  <c r="B20864" i="7"/>
  <c r="C20864" i="7"/>
  <c r="D20864" i="7"/>
  <c r="E20864" i="7"/>
  <c r="A24881" i="7"/>
  <c r="B24881" i="7"/>
  <c r="C24881" i="7"/>
  <c r="D24881" i="7"/>
  <c r="E24881" i="7"/>
  <c r="A8055" i="7"/>
  <c r="B8055" i="7"/>
  <c r="C8055" i="7"/>
  <c r="D8055" i="7"/>
  <c r="E8055" i="7"/>
  <c r="A28076" i="7"/>
  <c r="B28076" i="7"/>
  <c r="C28076" i="7"/>
  <c r="D28076" i="7"/>
  <c r="E28076" i="7"/>
  <c r="A25112" i="7"/>
  <c r="B25112" i="7"/>
  <c r="C25112" i="7"/>
  <c r="D25112" i="7"/>
  <c r="E25112" i="7"/>
  <c r="A7333" i="7"/>
  <c r="B7333" i="7"/>
  <c r="C7333" i="7"/>
  <c r="D7333" i="7"/>
  <c r="E7333" i="7"/>
  <c r="A11835" i="7"/>
  <c r="B11835" i="7"/>
  <c r="C11835" i="7"/>
  <c r="D11835" i="7"/>
  <c r="E11835" i="7"/>
  <c r="A16015" i="7"/>
  <c r="B16015" i="7"/>
  <c r="C16015" i="7"/>
  <c r="D16015" i="7"/>
  <c r="E16015" i="7"/>
  <c r="A22482" i="7"/>
  <c r="B22482" i="7"/>
  <c r="C22482" i="7"/>
  <c r="D22482" i="7"/>
  <c r="E22482" i="7"/>
  <c r="A18364" i="7"/>
  <c r="B18364" i="7"/>
  <c r="C18364" i="7"/>
  <c r="D18364" i="7"/>
  <c r="E18364" i="7"/>
  <c r="A10920" i="7"/>
  <c r="B10920" i="7"/>
  <c r="C10920" i="7"/>
  <c r="D10920" i="7"/>
  <c r="E10920" i="7"/>
  <c r="A29951" i="7"/>
  <c r="B29951" i="7"/>
  <c r="C29951" i="7"/>
  <c r="D29951" i="7"/>
  <c r="E29951" i="7"/>
  <c r="A30168" i="7"/>
  <c r="B30168" i="7"/>
  <c r="C30168" i="7"/>
  <c r="D30168" i="7"/>
  <c r="E30168" i="7"/>
  <c r="A30747" i="7"/>
  <c r="B30747" i="7"/>
  <c r="C30747" i="7"/>
  <c r="D30747" i="7"/>
  <c r="E30747" i="7"/>
  <c r="A20352" i="7"/>
  <c r="B20352" i="7"/>
  <c r="C20352" i="7"/>
  <c r="D20352" i="7"/>
  <c r="E20352" i="7"/>
  <c r="A25252" i="7"/>
  <c r="B25252" i="7"/>
  <c r="C25252" i="7"/>
  <c r="D25252" i="7"/>
  <c r="E25252" i="7"/>
  <c r="A27174" i="7"/>
  <c r="B27174" i="7"/>
  <c r="C27174" i="7"/>
  <c r="D27174" i="7"/>
  <c r="E27174" i="7"/>
  <c r="A14728" i="7"/>
  <c r="B14728" i="7"/>
  <c r="C14728" i="7"/>
  <c r="D14728" i="7"/>
  <c r="E14728" i="7"/>
  <c r="A10221" i="7"/>
  <c r="B10221" i="7"/>
  <c r="C10221" i="7"/>
  <c r="D10221" i="7"/>
  <c r="E10221" i="7"/>
  <c r="A20281" i="7"/>
  <c r="B20281" i="7"/>
  <c r="C20281" i="7"/>
  <c r="D20281" i="7"/>
  <c r="E20281" i="7"/>
  <c r="A25542" i="7"/>
  <c r="B25542" i="7"/>
  <c r="C25542" i="7"/>
  <c r="D25542" i="7"/>
  <c r="E25542" i="7"/>
  <c r="A22532" i="7"/>
  <c r="B22532" i="7"/>
  <c r="C22532" i="7"/>
  <c r="D22532" i="7"/>
  <c r="E22532" i="7"/>
  <c r="A21615" i="7"/>
  <c r="B21615" i="7"/>
  <c r="C21615" i="7"/>
  <c r="D21615" i="7"/>
  <c r="E21615" i="7"/>
  <c r="A30748" i="7"/>
  <c r="B30748" i="7"/>
  <c r="C30748" i="7"/>
  <c r="D30748" i="7"/>
  <c r="E30748" i="7"/>
  <c r="A21790" i="7"/>
  <c r="B21790" i="7"/>
  <c r="C21790" i="7"/>
  <c r="D21790" i="7"/>
  <c r="E21790" i="7"/>
  <c r="A26036" i="7"/>
  <c r="B26036" i="7"/>
  <c r="C26036" i="7"/>
  <c r="D26036" i="7"/>
  <c r="E26036" i="7"/>
  <c r="A14073" i="7"/>
  <c r="B14073" i="7"/>
  <c r="C14073" i="7"/>
  <c r="D14073" i="7"/>
  <c r="E14073" i="7"/>
  <c r="A18968" i="7"/>
  <c r="B18968" i="7"/>
  <c r="C18968" i="7"/>
  <c r="D18968" i="7"/>
  <c r="E18968" i="7"/>
  <c r="A21866" i="7"/>
  <c r="B21866" i="7"/>
  <c r="C21866" i="7"/>
  <c r="D21866" i="7"/>
  <c r="E21866" i="7"/>
  <c r="A10465" i="7"/>
  <c r="B10465" i="7"/>
  <c r="C10465" i="7"/>
  <c r="D10465" i="7"/>
  <c r="E10465" i="7"/>
  <c r="A11782" i="7"/>
  <c r="B11782" i="7"/>
  <c r="C11782" i="7"/>
  <c r="D11782" i="7"/>
  <c r="E11782" i="7"/>
  <c r="A17955" i="7"/>
  <c r="B17955" i="7"/>
  <c r="C17955" i="7"/>
  <c r="D17955" i="7"/>
  <c r="E17955" i="7"/>
  <c r="A13688" i="7"/>
  <c r="B13688" i="7"/>
  <c r="C13688" i="7"/>
  <c r="D13688" i="7"/>
  <c r="E13688" i="7"/>
  <c r="A27988" i="7"/>
  <c r="B27988" i="7"/>
  <c r="C27988" i="7"/>
  <c r="D27988" i="7"/>
  <c r="E27988" i="7"/>
  <c r="A13455" i="7"/>
  <c r="B13455" i="7"/>
  <c r="C13455" i="7"/>
  <c r="D13455" i="7"/>
  <c r="E13455" i="7"/>
  <c r="A30749" i="7"/>
  <c r="B30749" i="7"/>
  <c r="C30749" i="7"/>
  <c r="D30749" i="7"/>
  <c r="E30749" i="7"/>
  <c r="A27664" i="7"/>
  <c r="B27664" i="7"/>
  <c r="C27664" i="7"/>
  <c r="D27664" i="7"/>
  <c r="E27664" i="7"/>
  <c r="A30484" i="7"/>
  <c r="B30484" i="7"/>
  <c r="C30484" i="7"/>
  <c r="D30484" i="7"/>
  <c r="E30484" i="7"/>
  <c r="A19546" i="7"/>
  <c r="B19546" i="7"/>
  <c r="C19546" i="7"/>
  <c r="D19546" i="7"/>
  <c r="E19546" i="7"/>
  <c r="A26667" i="7"/>
  <c r="B26667" i="7"/>
  <c r="C26667" i="7"/>
  <c r="D26667" i="7"/>
  <c r="E26667" i="7"/>
  <c r="A29268" i="7"/>
  <c r="B29268" i="7"/>
  <c r="C29268" i="7"/>
  <c r="D29268" i="7"/>
  <c r="E29268" i="7"/>
  <c r="A15200" i="7"/>
  <c r="B15200" i="7"/>
  <c r="C15200" i="7"/>
  <c r="D15200" i="7"/>
  <c r="E15200" i="7"/>
  <c r="A24494" i="7"/>
  <c r="B24494" i="7"/>
  <c r="C24494" i="7"/>
  <c r="D24494" i="7"/>
  <c r="E24494" i="7"/>
  <c r="A29338" i="7"/>
  <c r="B29338" i="7"/>
  <c r="C29338" i="7"/>
  <c r="D29338" i="7"/>
  <c r="E29338" i="7"/>
  <c r="A15476" i="7"/>
  <c r="B15476" i="7"/>
  <c r="C15476" i="7"/>
  <c r="D15476" i="7"/>
  <c r="E15476" i="7"/>
  <c r="A28077" i="7"/>
  <c r="B28077" i="7"/>
  <c r="C28077" i="7"/>
  <c r="D28077" i="7"/>
  <c r="E28077" i="7"/>
  <c r="A6997" i="7"/>
  <c r="B6997" i="7"/>
  <c r="C6997" i="7"/>
  <c r="D6997" i="7"/>
  <c r="E6997" i="7"/>
  <c r="A22611" i="7"/>
  <c r="B22611" i="7"/>
  <c r="C22611" i="7"/>
  <c r="D22611" i="7"/>
  <c r="E22611" i="7"/>
  <c r="A10372" i="7"/>
  <c r="B10372" i="7"/>
  <c r="C10372" i="7"/>
  <c r="D10372" i="7"/>
  <c r="E10372" i="7"/>
  <c r="A28981" i="7"/>
  <c r="B28981" i="7"/>
  <c r="C28981" i="7"/>
  <c r="D28981" i="7"/>
  <c r="E28981" i="7"/>
  <c r="A8467" i="7"/>
  <c r="B8467" i="7"/>
  <c r="C8467" i="7"/>
  <c r="D8467" i="7"/>
  <c r="E8467" i="7"/>
  <c r="A11058" i="7"/>
  <c r="B11058" i="7"/>
  <c r="C11058" i="7"/>
  <c r="D11058" i="7"/>
  <c r="E11058" i="7"/>
  <c r="A11593" i="7"/>
  <c r="B11593" i="7"/>
  <c r="C11593" i="7"/>
  <c r="D11593" i="7"/>
  <c r="E11593" i="7"/>
  <c r="A8633" i="7"/>
  <c r="B8633" i="7"/>
  <c r="C8633" i="7"/>
  <c r="D8633" i="7"/>
  <c r="E8633" i="7"/>
  <c r="A30750" i="7"/>
  <c r="B30750" i="7"/>
  <c r="C30750" i="7"/>
  <c r="D30750" i="7"/>
  <c r="E30750" i="7"/>
  <c r="A14074" i="7"/>
  <c r="B14074" i="7"/>
  <c r="C14074" i="7"/>
  <c r="D14074" i="7"/>
  <c r="E14074" i="7"/>
  <c r="A24495" i="7"/>
  <c r="B24495" i="7"/>
  <c r="C24495" i="7"/>
  <c r="D24495" i="7"/>
  <c r="E24495" i="7"/>
  <c r="A19421" i="7"/>
  <c r="B19421" i="7"/>
  <c r="C19421" i="7"/>
  <c r="D19421" i="7"/>
  <c r="E19421" i="7"/>
  <c r="A28284" i="7"/>
  <c r="B28284" i="7"/>
  <c r="C28284" i="7"/>
  <c r="D28284" i="7"/>
  <c r="E28284" i="7"/>
  <c r="A14075" i="7"/>
  <c r="B14075" i="7"/>
  <c r="C14075" i="7"/>
  <c r="D14075" i="7"/>
  <c r="E14075" i="7"/>
  <c r="A15477" i="7"/>
  <c r="B15477" i="7"/>
  <c r="C15477" i="7"/>
  <c r="D15477" i="7"/>
  <c r="E15477" i="7"/>
  <c r="A16380" i="7"/>
  <c r="B16380" i="7"/>
  <c r="C16380" i="7"/>
  <c r="D16380" i="7"/>
  <c r="E16380" i="7"/>
  <c r="A15768" i="7"/>
  <c r="B15768" i="7"/>
  <c r="C15768" i="7"/>
  <c r="D15768" i="7"/>
  <c r="E15768" i="7"/>
  <c r="A30351" i="7"/>
  <c r="B30351" i="7"/>
  <c r="C30351" i="7"/>
  <c r="D30351" i="7"/>
  <c r="E30351" i="7"/>
  <c r="A29339" i="7"/>
  <c r="B29339" i="7"/>
  <c r="C29339" i="7"/>
  <c r="D29339" i="7"/>
  <c r="E29339" i="7"/>
  <c r="A19208" i="7"/>
  <c r="B19208" i="7"/>
  <c r="C19208" i="7"/>
  <c r="D19208" i="7"/>
  <c r="E19208" i="7"/>
  <c r="A16502" i="7"/>
  <c r="B16502" i="7"/>
  <c r="C16502" i="7"/>
  <c r="D16502" i="7"/>
  <c r="E16502" i="7"/>
  <c r="A28758" i="7"/>
  <c r="B28758" i="7"/>
  <c r="C28758" i="7"/>
  <c r="D28758" i="7"/>
  <c r="E28758" i="7"/>
  <c r="A18923" i="7"/>
  <c r="B18923" i="7"/>
  <c r="C18923" i="7"/>
  <c r="D18923" i="7"/>
  <c r="E18923" i="7"/>
  <c r="A18194" i="7"/>
  <c r="B18194" i="7"/>
  <c r="C18194" i="7"/>
  <c r="D18194" i="7"/>
  <c r="E18194" i="7"/>
  <c r="A23784" i="7"/>
  <c r="B23784" i="7"/>
  <c r="C23784" i="7"/>
  <c r="D23784" i="7"/>
  <c r="E23784" i="7"/>
  <c r="A25253" i="7"/>
  <c r="B25253" i="7"/>
  <c r="C25253" i="7"/>
  <c r="D25253" i="7"/>
  <c r="E25253" i="7"/>
  <c r="A8056" i="7"/>
  <c r="B8056" i="7"/>
  <c r="C8056" i="7"/>
  <c r="D8056" i="7"/>
  <c r="E8056" i="7"/>
  <c r="A18599" i="7"/>
  <c r="B18599" i="7"/>
  <c r="C18599" i="7"/>
  <c r="D18599" i="7"/>
  <c r="E18599" i="7"/>
  <c r="A28844" i="7"/>
  <c r="B28844" i="7"/>
  <c r="C28844" i="7"/>
  <c r="D28844" i="7"/>
  <c r="E28844" i="7"/>
  <c r="A14810" i="7"/>
  <c r="B14810" i="7"/>
  <c r="C14810" i="7"/>
  <c r="D14810" i="7"/>
  <c r="E14810" i="7"/>
  <c r="A8400" i="7"/>
  <c r="B8400" i="7"/>
  <c r="C8400" i="7"/>
  <c r="D8400" i="7"/>
  <c r="E8400" i="7"/>
  <c r="A16959" i="7"/>
  <c r="B16959" i="7"/>
  <c r="C16959" i="7"/>
  <c r="D16959" i="7"/>
  <c r="E16959" i="7"/>
  <c r="A12140" i="7"/>
  <c r="B12140" i="7"/>
  <c r="C12140" i="7"/>
  <c r="D12140" i="7"/>
  <c r="E12140" i="7"/>
  <c r="A12421" i="7"/>
  <c r="B12421" i="7"/>
  <c r="C12421" i="7"/>
  <c r="D12421" i="7"/>
  <c r="E12421" i="7"/>
  <c r="A18151" i="7"/>
  <c r="B18151" i="7"/>
  <c r="C18151" i="7"/>
  <c r="D18151" i="7"/>
  <c r="E18151" i="7"/>
  <c r="A13827" i="7"/>
  <c r="B13827" i="7"/>
  <c r="C13827" i="7"/>
  <c r="D13827" i="7"/>
  <c r="E13827" i="7"/>
  <c r="A20625" i="7"/>
  <c r="B20625" i="7"/>
  <c r="C20625" i="7"/>
  <c r="D20625" i="7"/>
  <c r="E20625" i="7"/>
  <c r="A19761" i="7"/>
  <c r="B19761" i="7"/>
  <c r="C19761" i="7"/>
  <c r="D19761" i="7"/>
  <c r="E19761" i="7"/>
  <c r="A14729" i="7"/>
  <c r="B14729" i="7"/>
  <c r="C14729" i="7"/>
  <c r="D14729" i="7"/>
  <c r="E14729" i="7"/>
  <c r="A30430" i="7"/>
  <c r="B30430" i="7"/>
  <c r="C30430" i="7"/>
  <c r="D30430" i="7"/>
  <c r="E30430" i="7"/>
  <c r="A22612" i="7"/>
  <c r="B22612" i="7"/>
  <c r="C22612" i="7"/>
  <c r="D22612" i="7"/>
  <c r="E22612" i="7"/>
  <c r="A30554" i="7"/>
  <c r="B30554" i="7"/>
  <c r="C30554" i="7"/>
  <c r="D30554" i="7"/>
  <c r="E30554" i="7"/>
  <c r="A8786" i="7"/>
  <c r="B8786" i="7"/>
  <c r="C8786" i="7"/>
  <c r="D8786" i="7"/>
  <c r="E8786" i="7"/>
  <c r="A14730" i="7"/>
  <c r="B14730" i="7"/>
  <c r="C14730" i="7"/>
  <c r="D14730" i="7"/>
  <c r="E14730" i="7"/>
  <c r="A17306" i="7"/>
  <c r="B17306" i="7"/>
  <c r="C17306" i="7"/>
  <c r="D17306" i="7"/>
  <c r="E17306" i="7"/>
  <c r="A25113" i="7"/>
  <c r="B25113" i="7"/>
  <c r="C25113" i="7"/>
  <c r="D25113" i="7"/>
  <c r="E25113" i="7"/>
  <c r="A9639" i="7"/>
  <c r="B9639" i="7"/>
  <c r="C9639" i="7"/>
  <c r="D9639" i="7"/>
  <c r="E9639" i="7"/>
  <c r="A18730" i="7"/>
  <c r="B18730" i="7"/>
  <c r="C18730" i="7"/>
  <c r="D18730" i="7"/>
  <c r="E18730" i="7"/>
  <c r="A11594" i="7"/>
  <c r="B11594" i="7"/>
  <c r="C11594" i="7"/>
  <c r="D11594" i="7"/>
  <c r="E11594" i="7"/>
  <c r="A16317" i="7"/>
  <c r="B16317" i="7"/>
  <c r="C16317" i="7"/>
  <c r="D16317" i="7"/>
  <c r="E16317" i="7"/>
  <c r="A23938" i="7"/>
  <c r="B23938" i="7"/>
  <c r="C23938" i="7"/>
  <c r="D23938" i="7"/>
  <c r="E23938" i="7"/>
  <c r="A27665" i="7"/>
  <c r="B27665" i="7"/>
  <c r="C27665" i="7"/>
  <c r="D27665" i="7"/>
  <c r="E27665" i="7"/>
  <c r="A25672" i="7"/>
  <c r="B25672" i="7"/>
  <c r="C25672" i="7"/>
  <c r="D25672" i="7"/>
  <c r="E25672" i="7"/>
  <c r="A20865" i="7"/>
  <c r="B20865" i="7"/>
  <c r="C20865" i="7"/>
  <c r="D20865" i="7"/>
  <c r="E20865" i="7"/>
  <c r="A9350" i="7"/>
  <c r="B9350" i="7"/>
  <c r="C9350" i="7"/>
  <c r="D9350" i="7"/>
  <c r="E9350" i="7"/>
  <c r="A13196" i="7"/>
  <c r="B13196" i="7"/>
  <c r="C13196" i="7"/>
  <c r="D13196" i="7"/>
  <c r="E13196" i="7"/>
  <c r="A28285" i="7"/>
  <c r="B28285" i="7"/>
  <c r="C28285" i="7"/>
  <c r="D28285" i="7"/>
  <c r="E28285" i="7"/>
  <c r="A27252" i="7"/>
  <c r="B27252" i="7"/>
  <c r="C27252" i="7"/>
  <c r="D27252" i="7"/>
  <c r="E27252" i="7"/>
  <c r="A20550" i="7"/>
  <c r="B20550" i="7"/>
  <c r="C20550" i="7"/>
  <c r="D20550" i="7"/>
  <c r="E20550" i="7"/>
  <c r="A22613" i="7"/>
  <c r="B22613" i="7"/>
  <c r="C22613" i="7"/>
  <c r="D22613" i="7"/>
  <c r="E22613" i="7"/>
  <c r="A10466" i="7"/>
  <c r="B10466" i="7"/>
  <c r="C10466" i="7"/>
  <c r="D10466" i="7"/>
  <c r="E10466" i="7"/>
  <c r="A6998" i="7"/>
  <c r="B6998" i="7"/>
  <c r="C6998" i="7"/>
  <c r="D6998" i="7"/>
  <c r="E6998" i="7"/>
  <c r="A23871" i="7"/>
  <c r="B23871" i="7"/>
  <c r="C23871" i="7"/>
  <c r="D23871" i="7"/>
  <c r="E23871" i="7"/>
  <c r="A25739" i="7"/>
  <c r="B25739" i="7"/>
  <c r="C25739" i="7"/>
  <c r="D25739" i="7"/>
  <c r="E25739" i="7"/>
  <c r="A20187" i="7"/>
  <c r="B20187" i="7"/>
  <c r="C20187" i="7"/>
  <c r="D20187" i="7"/>
  <c r="E20187" i="7"/>
  <c r="A8950" i="7"/>
  <c r="B8950" i="7"/>
  <c r="C8950" i="7"/>
  <c r="D8950" i="7"/>
  <c r="E8950" i="7"/>
  <c r="A9080" i="7"/>
  <c r="B9080" i="7"/>
  <c r="C9080" i="7"/>
  <c r="D9080" i="7"/>
  <c r="E9080" i="7"/>
  <c r="A17956" i="7"/>
  <c r="B17956" i="7"/>
  <c r="C17956" i="7"/>
  <c r="D17956" i="7"/>
  <c r="E17956" i="7"/>
  <c r="A23344" i="7"/>
  <c r="B23344" i="7"/>
  <c r="C23344" i="7"/>
  <c r="D23344" i="7"/>
  <c r="E23344" i="7"/>
  <c r="A21791" i="7"/>
  <c r="B21791" i="7"/>
  <c r="C21791" i="7"/>
  <c r="D21791" i="7"/>
  <c r="E21791" i="7"/>
  <c r="A15833" i="7"/>
  <c r="B15833" i="7"/>
  <c r="C15833" i="7"/>
  <c r="D15833" i="7"/>
  <c r="E15833" i="7"/>
  <c r="A27432" i="7"/>
  <c r="B27432" i="7"/>
  <c r="C27432" i="7"/>
  <c r="D27432" i="7"/>
  <c r="E27432" i="7"/>
  <c r="A28143" i="7"/>
  <c r="B28143" i="7"/>
  <c r="C28143" i="7"/>
  <c r="D28143" i="7"/>
  <c r="E28143" i="7"/>
  <c r="A9081" i="7"/>
  <c r="B9081" i="7"/>
  <c r="C9081" i="7"/>
  <c r="D9081" i="7"/>
  <c r="E9081" i="7"/>
  <c r="A27892" i="7"/>
  <c r="B27892" i="7"/>
  <c r="C27892" i="7"/>
  <c r="D27892" i="7"/>
  <c r="E27892" i="7"/>
  <c r="A30169" i="7"/>
  <c r="B30169" i="7"/>
  <c r="C30169" i="7"/>
  <c r="D30169" i="7"/>
  <c r="E30169" i="7"/>
  <c r="A11719" i="7"/>
  <c r="B11719" i="7"/>
  <c r="C11719" i="7"/>
  <c r="D11719" i="7"/>
  <c r="E11719" i="7"/>
  <c r="A15411" i="7"/>
  <c r="B15411" i="7"/>
  <c r="C15411" i="7"/>
  <c r="D15411" i="7"/>
  <c r="E15411" i="7"/>
  <c r="A25323" i="7"/>
  <c r="B25323" i="7"/>
  <c r="C25323" i="7"/>
  <c r="D25323" i="7"/>
  <c r="E25323" i="7"/>
  <c r="A28078" i="7"/>
  <c r="B28078" i="7"/>
  <c r="C28078" i="7"/>
  <c r="D28078" i="7"/>
  <c r="E28078" i="7"/>
  <c r="A7571" i="7"/>
  <c r="B7571" i="7"/>
  <c r="C7571" i="7"/>
  <c r="D7571" i="7"/>
  <c r="E7571" i="7"/>
  <c r="A11783" i="7"/>
  <c r="B11783" i="7"/>
  <c r="C11783" i="7"/>
  <c r="D11783" i="7"/>
  <c r="E11783" i="7"/>
  <c r="A15769" i="7"/>
  <c r="B15769" i="7"/>
  <c r="C15769" i="7"/>
  <c r="D15769" i="7"/>
  <c r="E15769" i="7"/>
  <c r="A26128" i="7"/>
  <c r="B26128" i="7"/>
  <c r="C26128" i="7"/>
  <c r="D26128" i="7"/>
  <c r="E26128" i="7"/>
  <c r="A18279" i="7"/>
  <c r="B18279" i="7"/>
  <c r="C18279" i="7"/>
  <c r="D18279" i="7"/>
  <c r="E18279" i="7"/>
  <c r="A26129" i="7"/>
  <c r="B26129" i="7"/>
  <c r="C26129" i="7"/>
  <c r="D26129" i="7"/>
  <c r="E26129" i="7"/>
  <c r="A20551" i="7"/>
  <c r="B20551" i="7"/>
  <c r="C20551" i="7"/>
  <c r="D20551" i="7"/>
  <c r="E20551" i="7"/>
  <c r="A19700" i="7"/>
  <c r="B19700" i="7"/>
  <c r="C19700" i="7"/>
  <c r="D19700" i="7"/>
  <c r="E19700" i="7"/>
  <c r="A19083" i="7"/>
  <c r="B19083" i="7"/>
  <c r="C19083" i="7"/>
  <c r="D19083" i="7"/>
  <c r="E19083" i="7"/>
  <c r="A10676" i="7"/>
  <c r="B10676" i="7"/>
  <c r="C10676" i="7"/>
  <c r="D10676" i="7"/>
  <c r="E10676" i="7"/>
  <c r="A30297" i="7"/>
  <c r="B30297" i="7"/>
  <c r="C30297" i="7"/>
  <c r="D30297" i="7"/>
  <c r="E30297" i="7"/>
  <c r="A19209" i="7"/>
  <c r="B19209" i="7"/>
  <c r="C19209" i="7"/>
  <c r="D19209" i="7"/>
  <c r="E19209" i="7"/>
  <c r="A17404" i="7"/>
  <c r="B17404" i="7"/>
  <c r="C17404" i="7"/>
  <c r="D17404" i="7"/>
  <c r="E17404" i="7"/>
  <c r="A12283" i="7"/>
  <c r="B12283" i="7"/>
  <c r="C12283" i="7"/>
  <c r="D12283" i="7"/>
  <c r="E12283" i="7"/>
  <c r="A28688" i="7"/>
  <c r="B28688" i="7"/>
  <c r="C28688" i="7"/>
  <c r="D28688" i="7"/>
  <c r="E28688" i="7"/>
  <c r="A25963" i="7"/>
  <c r="B25963" i="7"/>
  <c r="C25963" i="7"/>
  <c r="D25963" i="7"/>
  <c r="E25963" i="7"/>
  <c r="A25543" i="7"/>
  <c r="B25543" i="7"/>
  <c r="C25543" i="7"/>
  <c r="D25543" i="7"/>
  <c r="E25543" i="7"/>
  <c r="A26586" i="7"/>
  <c r="B26586" i="7"/>
  <c r="C26586" i="7"/>
  <c r="D26586" i="7"/>
  <c r="E26586" i="7"/>
  <c r="A20963" i="7"/>
  <c r="B20963" i="7"/>
  <c r="C20963" i="7"/>
  <c r="D20963" i="7"/>
  <c r="E20963" i="7"/>
  <c r="A24794" i="7"/>
  <c r="B24794" i="7"/>
  <c r="C24794" i="7"/>
  <c r="D24794" i="7"/>
  <c r="E24794" i="7"/>
  <c r="A20050" i="7"/>
  <c r="B20050" i="7"/>
  <c r="C20050" i="7"/>
  <c r="D20050" i="7"/>
  <c r="E20050" i="7"/>
  <c r="A15041" i="7"/>
  <c r="B15041" i="7"/>
  <c r="C15041" i="7"/>
  <c r="D15041" i="7"/>
  <c r="E15041" i="7"/>
  <c r="A21677" i="7"/>
  <c r="B21677" i="7"/>
  <c r="C21677" i="7"/>
  <c r="D21677" i="7"/>
  <c r="E21677" i="7"/>
  <c r="A26847" i="7"/>
  <c r="B26847" i="7"/>
  <c r="C26847" i="7"/>
  <c r="D26847" i="7"/>
  <c r="E26847" i="7"/>
  <c r="A10677" i="7"/>
  <c r="B10677" i="7"/>
  <c r="C10677" i="7"/>
  <c r="D10677" i="7"/>
  <c r="E10677" i="7"/>
  <c r="A24795" i="7"/>
  <c r="B24795" i="7"/>
  <c r="C24795" i="7"/>
  <c r="D24795" i="7"/>
  <c r="E24795" i="7"/>
  <c r="A11362" i="7"/>
  <c r="B11362" i="7"/>
  <c r="C11362" i="7"/>
  <c r="D11362" i="7"/>
  <c r="E11362" i="7"/>
  <c r="A8057" i="7"/>
  <c r="B8057" i="7"/>
  <c r="C8057" i="7"/>
  <c r="D8057" i="7"/>
  <c r="E8057" i="7"/>
  <c r="A23500" i="7"/>
  <c r="B23500" i="7"/>
  <c r="C23500" i="7"/>
  <c r="D23500" i="7"/>
  <c r="E23500" i="7"/>
  <c r="A21105" i="7"/>
  <c r="B21105" i="7"/>
  <c r="C21105" i="7"/>
  <c r="D21105" i="7"/>
  <c r="E21105" i="7"/>
  <c r="A12837" i="7"/>
  <c r="B12837" i="7"/>
  <c r="C12837" i="7"/>
  <c r="D12837" i="7"/>
  <c r="E12837" i="7"/>
  <c r="A28144" i="7"/>
  <c r="B28144" i="7"/>
  <c r="C28144" i="7"/>
  <c r="D28144" i="7"/>
  <c r="E28144" i="7"/>
  <c r="A19132" i="7"/>
  <c r="B19132" i="7"/>
  <c r="C19132" i="7"/>
  <c r="D19132" i="7"/>
  <c r="E19132" i="7"/>
  <c r="A15412" i="7"/>
  <c r="B15412" i="7"/>
  <c r="C15412" i="7"/>
  <c r="D15412" i="7"/>
  <c r="E15412" i="7"/>
  <c r="A27496" i="7"/>
  <c r="B27496" i="7"/>
  <c r="C27496" i="7"/>
  <c r="D27496" i="7"/>
  <c r="E27496" i="7"/>
  <c r="A24796" i="7"/>
  <c r="B24796" i="7"/>
  <c r="C24796" i="7"/>
  <c r="D24796" i="7"/>
  <c r="E24796" i="7"/>
  <c r="A19210" i="7"/>
  <c r="B19210" i="7"/>
  <c r="C19210" i="7"/>
  <c r="D19210" i="7"/>
  <c r="E19210" i="7"/>
  <c r="A8634" i="7"/>
  <c r="B8634" i="7"/>
  <c r="C8634" i="7"/>
  <c r="D8634" i="7"/>
  <c r="E8634" i="7"/>
  <c r="A9296" i="7"/>
  <c r="B9296" i="7"/>
  <c r="C9296" i="7"/>
  <c r="D9296" i="7"/>
  <c r="E9296" i="7"/>
  <c r="A8174" i="7"/>
  <c r="B8174" i="7"/>
  <c r="C8174" i="7"/>
  <c r="D8174" i="7"/>
  <c r="E8174" i="7"/>
  <c r="A7983" i="7"/>
  <c r="B7983" i="7"/>
  <c r="C7983" i="7"/>
  <c r="D7983" i="7"/>
  <c r="E7983" i="7"/>
  <c r="A23571" i="7"/>
  <c r="B23571" i="7"/>
  <c r="C23571" i="7"/>
  <c r="D23571" i="7"/>
  <c r="E23571" i="7"/>
  <c r="A26908" i="7"/>
  <c r="B26908" i="7"/>
  <c r="C26908" i="7"/>
  <c r="D26908" i="7"/>
  <c r="E26908" i="7"/>
  <c r="A13903" i="7"/>
  <c r="B13903" i="7"/>
  <c r="C13903" i="7"/>
  <c r="D13903" i="7"/>
  <c r="E13903" i="7"/>
  <c r="A19474" i="7"/>
  <c r="B19474" i="7"/>
  <c r="C19474" i="7"/>
  <c r="D19474" i="7"/>
  <c r="E19474" i="7"/>
  <c r="A15478" i="7"/>
  <c r="B15478" i="7"/>
  <c r="C15478" i="7"/>
  <c r="D15478" i="7"/>
  <c r="E15478" i="7"/>
  <c r="A23785" i="7"/>
  <c r="B23785" i="7"/>
  <c r="C23785" i="7"/>
  <c r="D23785" i="7"/>
  <c r="E23785" i="7"/>
  <c r="A30790" i="7"/>
  <c r="B30790" i="7"/>
  <c r="C30790" i="7"/>
  <c r="D30790" i="7"/>
  <c r="E30790" i="7"/>
  <c r="A12141" i="7"/>
  <c r="B12141" i="7"/>
  <c r="C12141" i="7"/>
  <c r="D12141" i="7"/>
  <c r="E12141" i="7"/>
  <c r="A15706" i="7"/>
  <c r="B15706" i="7"/>
  <c r="C15706" i="7"/>
  <c r="D15706" i="7"/>
  <c r="E15706" i="7"/>
  <c r="A20964" i="7"/>
  <c r="B20964" i="7"/>
  <c r="C20964" i="7"/>
  <c r="D20964" i="7"/>
  <c r="E20964" i="7"/>
  <c r="A6999" i="7"/>
  <c r="B6999" i="7"/>
  <c r="C6999" i="7"/>
  <c r="D6999" i="7"/>
  <c r="E6999" i="7"/>
  <c r="A16815" i="7"/>
  <c r="B16815" i="7"/>
  <c r="C16815" i="7"/>
  <c r="D16815" i="7"/>
  <c r="E16815" i="7"/>
  <c r="A15971" i="7"/>
  <c r="B15971" i="7"/>
  <c r="C15971" i="7"/>
  <c r="D15971" i="7"/>
  <c r="E15971" i="7"/>
  <c r="A16016" i="7"/>
  <c r="B16016" i="7"/>
  <c r="C16016" i="7"/>
  <c r="D16016" i="7"/>
  <c r="E16016" i="7"/>
  <c r="A20353" i="7"/>
  <c r="B20353" i="7"/>
  <c r="C20353" i="7"/>
  <c r="D20353" i="7"/>
  <c r="E20353" i="7"/>
  <c r="A11262" i="7"/>
  <c r="B11262" i="7"/>
  <c r="C11262" i="7"/>
  <c r="D11262" i="7"/>
  <c r="E11262" i="7"/>
  <c r="A13629" i="7"/>
  <c r="B13629" i="7"/>
  <c r="C13629" i="7"/>
  <c r="D13629" i="7"/>
  <c r="E13629" i="7"/>
  <c r="A16589" i="7"/>
  <c r="B16589" i="7"/>
  <c r="C16589" i="7"/>
  <c r="D16589" i="7"/>
  <c r="E16589" i="7"/>
  <c r="A22533" i="7"/>
  <c r="B22533" i="7"/>
  <c r="C22533" i="7"/>
  <c r="D22533" i="7"/>
  <c r="E22533" i="7"/>
  <c r="A27497" i="7"/>
  <c r="B27497" i="7"/>
  <c r="C27497" i="7"/>
  <c r="D27497" i="7"/>
  <c r="E27497" i="7"/>
  <c r="A30082" i="7"/>
  <c r="B30082" i="7"/>
  <c r="C30082" i="7"/>
  <c r="D30082" i="7"/>
  <c r="E30082" i="7"/>
  <c r="A8401" i="7"/>
  <c r="B8401" i="7"/>
  <c r="C8401" i="7"/>
  <c r="D8401" i="7"/>
  <c r="E8401" i="7"/>
  <c r="A12142" i="7"/>
  <c r="B12142" i="7"/>
  <c r="C12142" i="7"/>
  <c r="D12142" i="7"/>
  <c r="E12142" i="7"/>
  <c r="A19475" i="7"/>
  <c r="B19475" i="7"/>
  <c r="C19475" i="7"/>
  <c r="D19475" i="7"/>
  <c r="E19475" i="7"/>
  <c r="A9508" i="7"/>
  <c r="B9508" i="7"/>
  <c r="C9508" i="7"/>
  <c r="D9508" i="7"/>
  <c r="E9508" i="7"/>
  <c r="A27323" i="7"/>
  <c r="B27323" i="7"/>
  <c r="C27323" i="7"/>
  <c r="D27323" i="7"/>
  <c r="E27323" i="7"/>
  <c r="A25740" i="7"/>
  <c r="B25740" i="7"/>
  <c r="C25740" i="7"/>
  <c r="D25740" i="7"/>
  <c r="E25740" i="7"/>
  <c r="A8685" i="7"/>
  <c r="B8685" i="7"/>
  <c r="C8685" i="7"/>
  <c r="D8685" i="7"/>
  <c r="E8685" i="7"/>
  <c r="A19133" i="7"/>
  <c r="B19133" i="7"/>
  <c r="C19133" i="7"/>
  <c r="D19133" i="7"/>
  <c r="E19133" i="7"/>
  <c r="A10012" i="7"/>
  <c r="B10012" i="7"/>
  <c r="C10012" i="7"/>
  <c r="D10012" i="7"/>
  <c r="E10012" i="7"/>
  <c r="A9005" i="7"/>
  <c r="B9005" i="7"/>
  <c r="C9005" i="7"/>
  <c r="D9005" i="7"/>
  <c r="E9005" i="7"/>
  <c r="A20793" i="7"/>
  <c r="B20793" i="7"/>
  <c r="C20793" i="7"/>
  <c r="D20793" i="7"/>
  <c r="E20793" i="7"/>
  <c r="A16318" i="7"/>
  <c r="B16318" i="7"/>
  <c r="C16318" i="7"/>
  <c r="D16318" i="7"/>
  <c r="E16318" i="7"/>
  <c r="A30694" i="7"/>
  <c r="B30694" i="7"/>
  <c r="C30694" i="7"/>
  <c r="D30694" i="7"/>
  <c r="E30694" i="7"/>
  <c r="A16590" i="7"/>
  <c r="B16590" i="7"/>
  <c r="C16590" i="7"/>
  <c r="D16590" i="7"/>
  <c r="E16590" i="7"/>
  <c r="A26668" i="7"/>
  <c r="B26668" i="7"/>
  <c r="C26668" i="7"/>
  <c r="D26668" i="7"/>
  <c r="E26668" i="7"/>
  <c r="A27666" i="7"/>
  <c r="B27666" i="7"/>
  <c r="C27666" i="7"/>
  <c r="D27666" i="7"/>
  <c r="E27666" i="7"/>
  <c r="A7132" i="7"/>
  <c r="B7132" i="7"/>
  <c r="C7132" i="7"/>
  <c r="D7132" i="7"/>
  <c r="E7132" i="7"/>
  <c r="A11191" i="7"/>
  <c r="B11191" i="7"/>
  <c r="C11191" i="7"/>
  <c r="D11191" i="7"/>
  <c r="E11191" i="7"/>
  <c r="A25395" i="7"/>
  <c r="B25395" i="7"/>
  <c r="C25395" i="7"/>
  <c r="D25395" i="7"/>
  <c r="E25395" i="7"/>
  <c r="A7984" i="7"/>
  <c r="B7984" i="7"/>
  <c r="C7984" i="7"/>
  <c r="D7984" i="7"/>
  <c r="E7984" i="7"/>
  <c r="A30618" i="7"/>
  <c r="B30618" i="7"/>
  <c r="C30618" i="7"/>
  <c r="D30618" i="7"/>
  <c r="E30618" i="7"/>
  <c r="A10921" i="7"/>
  <c r="B10921" i="7"/>
  <c r="C10921" i="7"/>
  <c r="D10921" i="7"/>
  <c r="E10921" i="7"/>
  <c r="A18474" i="7"/>
  <c r="B18474" i="7"/>
  <c r="C18474" i="7"/>
  <c r="D18474" i="7"/>
  <c r="E18474" i="7"/>
  <c r="A28079" i="7"/>
  <c r="B28079" i="7"/>
  <c r="C28079" i="7"/>
  <c r="D28079" i="7"/>
  <c r="E28079" i="7"/>
  <c r="A30170" i="7"/>
  <c r="B30170" i="7"/>
  <c r="C30170" i="7"/>
  <c r="D30170" i="7"/>
  <c r="E30170" i="7"/>
  <c r="A10314" i="7"/>
  <c r="B10314" i="7"/>
  <c r="C10314" i="7"/>
  <c r="D10314" i="7"/>
  <c r="E10314" i="7"/>
  <c r="A23786" i="7"/>
  <c r="B23786" i="7"/>
  <c r="C23786" i="7"/>
  <c r="D23786" i="7"/>
  <c r="E23786" i="7"/>
  <c r="A29114" i="7"/>
  <c r="B29114" i="7"/>
  <c r="C29114" i="7"/>
  <c r="D29114" i="7"/>
  <c r="E29114" i="7"/>
  <c r="A20354" i="7"/>
  <c r="B20354" i="7"/>
  <c r="C20354" i="7"/>
  <c r="D20354" i="7"/>
  <c r="E20354" i="7"/>
  <c r="A16960" i="7"/>
  <c r="B16960" i="7"/>
  <c r="C16960" i="7"/>
  <c r="D16960" i="7"/>
  <c r="E16960" i="7"/>
  <c r="A27667" i="7"/>
  <c r="B27667" i="7"/>
  <c r="C27667" i="7"/>
  <c r="D27667" i="7"/>
  <c r="E27667" i="7"/>
  <c r="A16961" i="7"/>
  <c r="B16961" i="7"/>
  <c r="C16961" i="7"/>
  <c r="D16961" i="7"/>
  <c r="E16961" i="7"/>
  <c r="A14731" i="7"/>
  <c r="B14731" i="7"/>
  <c r="C14731" i="7"/>
  <c r="D14731" i="7"/>
  <c r="E14731" i="7"/>
  <c r="A11784" i="7"/>
  <c r="B11784" i="7"/>
  <c r="C11784" i="7"/>
  <c r="D11784" i="7"/>
  <c r="E11784" i="7"/>
  <c r="A28982" i="7"/>
  <c r="B28982" i="7"/>
  <c r="C28982" i="7"/>
  <c r="D28982" i="7"/>
  <c r="E28982" i="7"/>
  <c r="A7133" i="7"/>
  <c r="B7133" i="7"/>
  <c r="C7133" i="7"/>
  <c r="D7133" i="7"/>
  <c r="E7133" i="7"/>
  <c r="A15201" i="7"/>
  <c r="B15201" i="7"/>
  <c r="C15201" i="7"/>
  <c r="D15201" i="7"/>
  <c r="E15201" i="7"/>
  <c r="A7572" i="7"/>
  <c r="B7572" i="7"/>
  <c r="C7572" i="7"/>
  <c r="D7572" i="7"/>
  <c r="E7572" i="7"/>
  <c r="A14145" i="7"/>
  <c r="B14145" i="7"/>
  <c r="C14145" i="7"/>
  <c r="D14145" i="7"/>
  <c r="E14145" i="7"/>
  <c r="A22534" i="7"/>
  <c r="B22534" i="7"/>
  <c r="C22534" i="7"/>
  <c r="D22534" i="7"/>
  <c r="E22534" i="7"/>
  <c r="A12284" i="7"/>
  <c r="B12284" i="7"/>
  <c r="C12284" i="7"/>
  <c r="D12284" i="7"/>
  <c r="E12284" i="7"/>
  <c r="A21616" i="7"/>
  <c r="B21616" i="7"/>
  <c r="C21616" i="7"/>
  <c r="D21616" i="7"/>
  <c r="E21616" i="7"/>
  <c r="A25114" i="7"/>
  <c r="B25114" i="7"/>
  <c r="C25114" i="7"/>
  <c r="D25114" i="7"/>
  <c r="E25114" i="7"/>
  <c r="A10922" i="7"/>
  <c r="B10922" i="7"/>
  <c r="C10922" i="7"/>
  <c r="D10922" i="7"/>
  <c r="E10922" i="7"/>
  <c r="A7000" i="7"/>
  <c r="B7000" i="7"/>
  <c r="C7000" i="7"/>
  <c r="D7000" i="7"/>
  <c r="E7000" i="7"/>
  <c r="A27324" i="7"/>
  <c r="B27324" i="7"/>
  <c r="C27324" i="7"/>
  <c r="D27324" i="7"/>
  <c r="E27324" i="7"/>
  <c r="A28845" i="7"/>
  <c r="B28845" i="7"/>
  <c r="C28845" i="7"/>
  <c r="D28845" i="7"/>
  <c r="E28845" i="7"/>
  <c r="A19345" i="7"/>
  <c r="B19345" i="7"/>
  <c r="C19345" i="7"/>
  <c r="D19345" i="7"/>
  <c r="E19345" i="7"/>
  <c r="A29115" i="7"/>
  <c r="B29115" i="7"/>
  <c r="C29115" i="7"/>
  <c r="D29115" i="7"/>
  <c r="E29115" i="7"/>
  <c r="A20355" i="7"/>
  <c r="B20355" i="7"/>
  <c r="C20355" i="7"/>
  <c r="D20355" i="7"/>
  <c r="E20355" i="7"/>
  <c r="A18280" i="7"/>
  <c r="B18280" i="7"/>
  <c r="C18280" i="7"/>
  <c r="D18280" i="7"/>
  <c r="E18280" i="7"/>
  <c r="A21792" i="7"/>
  <c r="B21792" i="7"/>
  <c r="C21792" i="7"/>
  <c r="D21792" i="7"/>
  <c r="E21792" i="7"/>
  <c r="A15622" i="7"/>
  <c r="B15622" i="7"/>
  <c r="C15622" i="7"/>
  <c r="D15622" i="7"/>
  <c r="E15622" i="7"/>
  <c r="A27325" i="7"/>
  <c r="B27325" i="7"/>
  <c r="C27325" i="7"/>
  <c r="D27325" i="7"/>
  <c r="E27325" i="7"/>
  <c r="A12904" i="7"/>
  <c r="B12904" i="7"/>
  <c r="C12904" i="7"/>
  <c r="D12904" i="7"/>
  <c r="E12904" i="7"/>
  <c r="A10838" i="7"/>
  <c r="B10838" i="7"/>
  <c r="C10838" i="7"/>
  <c r="D10838" i="7"/>
  <c r="E10838" i="7"/>
  <c r="A23649" i="7"/>
  <c r="B23649" i="7"/>
  <c r="C23649" i="7"/>
  <c r="D23649" i="7"/>
  <c r="E23649" i="7"/>
  <c r="A24683" i="7"/>
  <c r="B24683" i="7"/>
  <c r="C24683" i="7"/>
  <c r="D24683" i="7"/>
  <c r="E24683" i="7"/>
  <c r="A12285" i="7"/>
  <c r="B12285" i="7"/>
  <c r="C12285" i="7"/>
  <c r="D12285" i="7"/>
  <c r="E12285" i="7"/>
  <c r="A8175" i="7"/>
  <c r="B8175" i="7"/>
  <c r="C8175" i="7"/>
  <c r="D8175" i="7"/>
  <c r="E8175" i="7"/>
  <c r="A21350" i="7"/>
  <c r="B21350" i="7"/>
  <c r="C21350" i="7"/>
  <c r="D21350" i="7"/>
  <c r="E21350" i="7"/>
  <c r="A24046" i="7"/>
  <c r="B24046" i="7"/>
  <c r="C24046" i="7"/>
  <c r="D24046" i="7"/>
  <c r="E24046" i="7"/>
  <c r="A19296" i="7"/>
  <c r="B19296" i="7"/>
  <c r="C19296" i="7"/>
  <c r="D19296" i="7"/>
  <c r="E19296" i="7"/>
  <c r="A16242" i="7"/>
  <c r="B16242" i="7"/>
  <c r="C16242" i="7"/>
  <c r="D16242" i="7"/>
  <c r="E16242" i="7"/>
  <c r="A23501" i="7"/>
  <c r="B23501" i="7"/>
  <c r="C23501" i="7"/>
  <c r="D23501" i="7"/>
  <c r="E23501" i="7"/>
  <c r="A24574" i="7"/>
  <c r="B24574" i="7"/>
  <c r="C24574" i="7"/>
  <c r="D24574" i="7"/>
  <c r="E24574" i="7"/>
  <c r="A19701" i="7"/>
  <c r="B19701" i="7"/>
  <c r="C19701" i="7"/>
  <c r="D19701" i="7"/>
  <c r="E19701" i="7"/>
  <c r="A19762" i="7"/>
  <c r="B19762" i="7"/>
  <c r="C19762" i="7"/>
  <c r="D19762" i="7"/>
  <c r="E19762" i="7"/>
  <c r="A25741" i="7"/>
  <c r="B25741" i="7"/>
  <c r="C25741" i="7"/>
  <c r="D25741" i="7"/>
  <c r="E25741" i="7"/>
  <c r="A22885" i="7"/>
  <c r="B22885" i="7"/>
  <c r="C22885" i="7"/>
  <c r="D22885" i="7"/>
  <c r="E22885" i="7"/>
  <c r="A27326" i="7"/>
  <c r="B27326" i="7"/>
  <c r="C27326" i="7"/>
  <c r="D27326" i="7"/>
  <c r="E27326" i="7"/>
  <c r="A24047" i="7"/>
  <c r="B24047" i="7"/>
  <c r="C24047" i="7"/>
  <c r="D24047" i="7"/>
  <c r="E24047" i="7"/>
  <c r="A30000" i="7"/>
  <c r="B30000" i="7"/>
  <c r="C30000" i="7"/>
  <c r="D30000" i="7"/>
  <c r="E30000" i="7"/>
  <c r="A15770" i="7"/>
  <c r="B15770" i="7"/>
  <c r="C15770" i="7"/>
  <c r="D15770" i="7"/>
  <c r="E15770" i="7"/>
  <c r="A27893" i="7"/>
  <c r="B27893" i="7"/>
  <c r="C27893" i="7"/>
  <c r="D27893" i="7"/>
  <c r="E27893" i="7"/>
  <c r="A8363" i="7"/>
  <c r="B8363" i="7"/>
  <c r="C8363" i="7"/>
  <c r="D8363" i="7"/>
  <c r="E8363" i="7"/>
  <c r="A18731" i="7"/>
  <c r="B18731" i="7"/>
  <c r="C18731" i="7"/>
  <c r="D18731" i="7"/>
  <c r="E18731" i="7"/>
  <c r="A23295" i="7"/>
  <c r="B23295" i="7"/>
  <c r="C23295" i="7"/>
  <c r="D23295" i="7"/>
  <c r="E23295" i="7"/>
  <c r="A17008" i="7"/>
  <c r="B17008" i="7"/>
  <c r="C17008" i="7"/>
  <c r="D17008" i="7"/>
  <c r="E17008" i="7"/>
  <c r="A7928" i="7"/>
  <c r="B7928" i="7"/>
  <c r="C7928" i="7"/>
  <c r="D7928" i="7"/>
  <c r="E7928" i="7"/>
  <c r="A18031" i="7"/>
  <c r="B18031" i="7"/>
  <c r="C18031" i="7"/>
  <c r="D18031" i="7"/>
  <c r="E18031" i="7"/>
  <c r="A15707" i="7"/>
  <c r="B15707" i="7"/>
  <c r="C15707" i="7"/>
  <c r="D15707" i="7"/>
  <c r="E15707" i="7"/>
  <c r="A30083" i="7"/>
  <c r="B30083" i="7"/>
  <c r="C30083" i="7"/>
  <c r="D30083" i="7"/>
  <c r="E30083" i="7"/>
  <c r="A20626" i="7"/>
  <c r="B20626" i="7"/>
  <c r="C20626" i="7"/>
  <c r="D20626" i="7"/>
  <c r="E20626" i="7"/>
  <c r="A21177" i="7"/>
  <c r="B21177" i="7"/>
  <c r="C21177" i="7"/>
  <c r="D21177" i="7"/>
  <c r="E21177" i="7"/>
  <c r="A24404" i="7"/>
  <c r="B24404" i="7"/>
  <c r="C24404" i="7"/>
  <c r="D24404" i="7"/>
  <c r="E24404" i="7"/>
  <c r="A29116" i="7"/>
  <c r="B29116" i="7"/>
  <c r="C29116" i="7"/>
  <c r="D29116" i="7"/>
  <c r="E29116" i="7"/>
  <c r="A12677" i="7"/>
  <c r="B12677" i="7"/>
  <c r="C12677" i="7"/>
  <c r="D12677" i="7"/>
  <c r="E12677" i="7"/>
  <c r="A23081" i="7"/>
  <c r="B23081" i="7"/>
  <c r="C23081" i="7"/>
  <c r="D23081" i="7"/>
  <c r="E23081" i="7"/>
  <c r="A8787" i="7"/>
  <c r="B8787" i="7"/>
  <c r="C8787" i="7"/>
  <c r="D8787" i="7"/>
  <c r="E8787" i="7"/>
  <c r="A9640" i="7"/>
  <c r="B9640" i="7"/>
  <c r="C9640" i="7"/>
  <c r="D9640" i="7"/>
  <c r="E9640" i="7"/>
  <c r="A8468" i="7"/>
  <c r="B8468" i="7"/>
  <c r="C8468" i="7"/>
  <c r="D8468" i="7"/>
  <c r="E8468" i="7"/>
  <c r="A14005" i="7"/>
  <c r="B14005" i="7"/>
  <c r="C14005" i="7"/>
  <c r="D14005" i="7"/>
  <c r="E14005" i="7"/>
  <c r="A12362" i="7"/>
  <c r="B12362" i="7"/>
  <c r="C12362" i="7"/>
  <c r="D12362" i="7"/>
  <c r="E12362" i="7"/>
  <c r="A9297" i="7"/>
  <c r="B9297" i="7"/>
  <c r="C9297" i="7"/>
  <c r="D9297" i="7"/>
  <c r="E9297" i="7"/>
  <c r="A11836" i="7"/>
  <c r="B11836" i="7"/>
  <c r="C11836" i="7"/>
  <c r="D11836" i="7"/>
  <c r="E11836" i="7"/>
  <c r="A24364" i="7"/>
  <c r="B24364" i="7"/>
  <c r="C24364" i="7"/>
  <c r="D24364" i="7"/>
  <c r="E24364" i="7"/>
  <c r="A9006" i="7"/>
  <c r="B9006" i="7"/>
  <c r="C9006" i="7"/>
  <c r="D9006" i="7"/>
  <c r="E9006" i="7"/>
  <c r="A10678" i="7"/>
  <c r="B10678" i="7"/>
  <c r="C10678" i="7"/>
  <c r="D10678" i="7"/>
  <c r="E10678" i="7"/>
  <c r="A12737" i="7"/>
  <c r="B12737" i="7"/>
  <c r="C12737" i="7"/>
  <c r="D12737" i="7"/>
  <c r="E12737" i="7"/>
  <c r="A19547" i="7"/>
  <c r="B19547" i="7"/>
  <c r="C19547" i="7"/>
  <c r="D19547" i="7"/>
  <c r="E19547" i="7"/>
  <c r="A8237" i="7"/>
  <c r="B8237" i="7"/>
  <c r="C8237" i="7"/>
  <c r="D8237" i="7"/>
  <c r="E8237" i="7"/>
  <c r="A22886" i="7"/>
  <c r="B22886" i="7"/>
  <c r="C22886" i="7"/>
  <c r="D22886" i="7"/>
  <c r="E22886" i="7"/>
  <c r="A18600" i="7"/>
  <c r="B18600" i="7"/>
  <c r="C18600" i="7"/>
  <c r="D18600" i="7"/>
  <c r="E18600" i="7"/>
  <c r="A8402" i="7"/>
  <c r="B8402" i="7"/>
  <c r="C8402" i="7"/>
  <c r="D8402" i="7"/>
  <c r="E8402" i="7"/>
  <c r="A9912" i="7"/>
  <c r="B9912" i="7"/>
  <c r="C9912" i="7"/>
  <c r="D9912" i="7"/>
  <c r="E9912" i="7"/>
  <c r="A19763" i="7"/>
  <c r="B19763" i="7"/>
  <c r="C19763" i="7"/>
  <c r="D19763" i="7"/>
  <c r="E19763" i="7"/>
  <c r="A19476" i="7"/>
  <c r="B19476" i="7"/>
  <c r="C19476" i="7"/>
  <c r="D19476" i="7"/>
  <c r="E19476" i="7"/>
  <c r="A12143" i="7"/>
  <c r="B12143" i="7"/>
  <c r="C12143" i="7"/>
  <c r="D12143" i="7"/>
  <c r="E12143" i="7"/>
  <c r="A20282" i="7"/>
  <c r="B20282" i="7"/>
  <c r="C20282" i="7"/>
  <c r="D20282" i="7"/>
  <c r="E20282" i="7"/>
  <c r="A29797" i="7"/>
  <c r="B29797" i="7"/>
  <c r="C29797" i="7"/>
  <c r="D29797" i="7"/>
  <c r="E29797" i="7"/>
  <c r="A7509" i="7"/>
  <c r="B7509" i="7"/>
  <c r="C7509" i="7"/>
  <c r="D7509" i="7"/>
  <c r="E7509" i="7"/>
  <c r="A19548" i="7"/>
  <c r="B19548" i="7"/>
  <c r="C19548" i="7"/>
  <c r="D19548" i="7"/>
  <c r="E19548" i="7"/>
  <c r="A29952" i="7"/>
  <c r="B29952" i="7"/>
  <c r="C29952" i="7"/>
  <c r="D29952" i="7"/>
  <c r="E29952" i="7"/>
  <c r="A28498" i="7"/>
  <c r="B28498" i="7"/>
  <c r="C28498" i="7"/>
  <c r="D28498" i="7"/>
  <c r="E28498" i="7"/>
  <c r="A15623" i="7"/>
  <c r="B15623" i="7"/>
  <c r="C15623" i="7"/>
  <c r="D15623" i="7"/>
  <c r="E15623" i="7"/>
  <c r="A25798" i="7"/>
  <c r="B25798" i="7"/>
  <c r="C25798" i="7"/>
  <c r="D25798" i="7"/>
  <c r="E25798" i="7"/>
  <c r="A17526" i="7"/>
  <c r="B17526" i="7"/>
  <c r="C17526" i="7"/>
  <c r="D17526" i="7"/>
  <c r="E17526" i="7"/>
  <c r="A19346" i="7"/>
  <c r="B19346" i="7"/>
  <c r="C19346" i="7"/>
  <c r="D19346" i="7"/>
  <c r="E19346" i="7"/>
  <c r="A26130" i="7"/>
  <c r="B26130" i="7"/>
  <c r="C26130" i="7"/>
  <c r="D26130" i="7"/>
  <c r="E26130" i="7"/>
  <c r="A9007" i="7"/>
  <c r="B9007" i="7"/>
  <c r="C9007" i="7"/>
  <c r="D9007" i="7"/>
  <c r="E9007" i="7"/>
  <c r="A9298" i="7"/>
  <c r="B9298" i="7"/>
  <c r="C9298" i="7"/>
  <c r="D9298" i="7"/>
  <c r="E9298" i="7"/>
  <c r="A28397" i="7"/>
  <c r="B28397" i="7"/>
  <c r="C28397" i="7"/>
  <c r="D28397" i="7"/>
  <c r="E28397" i="7"/>
  <c r="A8299" i="7"/>
  <c r="B8299" i="7"/>
  <c r="C8299" i="7"/>
  <c r="D8299" i="7"/>
  <c r="E8299" i="7"/>
  <c r="A20425" i="7"/>
  <c r="B20425" i="7"/>
  <c r="C20425" i="7"/>
  <c r="D20425" i="7"/>
  <c r="E20425" i="7"/>
  <c r="A13630" i="7"/>
  <c r="B13630" i="7"/>
  <c r="C13630" i="7"/>
  <c r="D13630" i="7"/>
  <c r="E13630" i="7"/>
  <c r="A13561" i="7"/>
  <c r="B13561" i="7"/>
  <c r="C13561" i="7"/>
  <c r="D13561" i="7"/>
  <c r="E13561" i="7"/>
  <c r="A7510" i="7"/>
  <c r="B7510" i="7"/>
  <c r="C7510" i="7"/>
  <c r="D7510" i="7"/>
  <c r="E7510" i="7"/>
  <c r="A11059" i="7"/>
  <c r="B11059" i="7"/>
  <c r="C11059" i="7"/>
  <c r="D11059" i="7"/>
  <c r="E11059" i="7"/>
  <c r="A10222" i="7"/>
  <c r="B10222" i="7"/>
  <c r="C10222" i="7"/>
  <c r="D10222" i="7"/>
  <c r="E10222" i="7"/>
  <c r="A7511" i="7"/>
  <c r="B7511" i="7"/>
  <c r="C7511" i="7"/>
  <c r="D7511" i="7"/>
  <c r="E7511" i="7"/>
  <c r="A19549" i="7"/>
  <c r="B19549" i="7"/>
  <c r="C19549" i="7"/>
  <c r="D19549" i="7"/>
  <c r="E19549" i="7"/>
  <c r="A12286" i="7"/>
  <c r="B12286" i="7"/>
  <c r="C12286" i="7"/>
  <c r="D12286" i="7"/>
  <c r="E12286" i="7"/>
  <c r="A11595" i="7"/>
  <c r="B11595" i="7"/>
  <c r="C11595" i="7"/>
  <c r="D11595" i="7"/>
  <c r="E11595" i="7"/>
  <c r="A23872" i="7"/>
  <c r="B23872" i="7"/>
  <c r="C23872" i="7"/>
  <c r="D23872" i="7"/>
  <c r="E23872" i="7"/>
  <c r="A12422" i="7"/>
  <c r="B12422" i="7"/>
  <c r="C12422" i="7"/>
  <c r="D12422" i="7"/>
  <c r="E12422" i="7"/>
  <c r="A30485" i="7"/>
  <c r="B30485" i="7"/>
  <c r="C30485" i="7"/>
  <c r="D30485" i="7"/>
  <c r="E30485" i="7"/>
  <c r="A8058" i="7"/>
  <c r="B8058" i="7"/>
  <c r="C8058" i="7"/>
  <c r="D8058" i="7"/>
  <c r="E8058" i="7"/>
  <c r="A27327" i="7"/>
  <c r="B27327" i="7"/>
  <c r="C27327" i="7"/>
  <c r="D27327" i="7"/>
  <c r="E27327" i="7"/>
  <c r="A11596" i="7"/>
  <c r="B11596" i="7"/>
  <c r="C11596" i="7"/>
  <c r="D11596" i="7"/>
  <c r="E11596" i="7"/>
  <c r="A20356" i="7"/>
  <c r="B20356" i="7"/>
  <c r="C20356" i="7"/>
  <c r="D20356" i="7"/>
  <c r="E20356" i="7"/>
  <c r="A19859" i="7"/>
  <c r="B19859" i="7"/>
  <c r="C19859" i="7"/>
  <c r="D19859" i="7"/>
  <c r="E19859" i="7"/>
  <c r="A17527" i="7"/>
  <c r="B17527" i="7"/>
  <c r="C17527" i="7"/>
  <c r="D17527" i="7"/>
  <c r="E17527" i="7"/>
  <c r="A30909" i="7"/>
  <c r="B30909" i="7"/>
  <c r="C30909" i="7"/>
  <c r="D30909" i="7"/>
  <c r="E30909" i="7"/>
  <c r="A28080" i="7"/>
  <c r="B28080" i="7"/>
  <c r="C28080" i="7"/>
  <c r="D28080" i="7"/>
  <c r="E28080" i="7"/>
  <c r="A18032" i="7"/>
  <c r="B18032" i="7"/>
  <c r="C18032" i="7"/>
  <c r="D18032" i="7"/>
  <c r="E18032" i="7"/>
  <c r="A25799" i="7"/>
  <c r="B25799" i="7"/>
  <c r="C25799" i="7"/>
  <c r="D25799" i="7"/>
  <c r="E25799" i="7"/>
  <c r="A22705" i="7"/>
  <c r="B22705" i="7"/>
  <c r="C22705" i="7"/>
  <c r="D22705" i="7"/>
  <c r="E22705" i="7"/>
  <c r="A10587" i="7"/>
  <c r="B10587" i="7"/>
  <c r="C10587" i="7"/>
  <c r="D10587" i="7"/>
  <c r="E10587" i="7"/>
  <c r="A7444" i="7"/>
  <c r="B7444" i="7"/>
  <c r="C7444" i="7"/>
  <c r="D7444" i="7"/>
  <c r="E7444" i="7"/>
  <c r="A19987" i="7"/>
  <c r="B19987" i="7"/>
  <c r="C19987" i="7"/>
  <c r="D19987" i="7"/>
  <c r="E19987" i="7"/>
  <c r="A30486" i="7"/>
  <c r="B30486" i="7"/>
  <c r="C30486" i="7"/>
  <c r="D30486" i="7"/>
  <c r="E30486" i="7"/>
  <c r="A13828" i="7"/>
  <c r="B13828" i="7"/>
  <c r="C13828" i="7"/>
  <c r="D13828" i="7"/>
  <c r="E13828" i="7"/>
  <c r="A29585" i="7"/>
  <c r="B29585" i="7"/>
  <c r="C29585" i="7"/>
  <c r="D29585" i="7"/>
  <c r="E29585" i="7"/>
  <c r="A27253" i="7"/>
  <c r="B27253" i="7"/>
  <c r="C27253" i="7"/>
  <c r="D27253" i="7"/>
  <c r="E27253" i="7"/>
  <c r="A22364" i="7"/>
  <c r="B22364" i="7"/>
  <c r="C22364" i="7"/>
  <c r="D22364" i="7"/>
  <c r="E22364" i="7"/>
  <c r="A7187" i="7"/>
  <c r="B7187" i="7"/>
  <c r="C7187" i="7"/>
  <c r="D7187" i="7"/>
  <c r="E7187" i="7"/>
  <c r="A15771" i="7"/>
  <c r="B15771" i="7"/>
  <c r="C15771" i="7"/>
  <c r="D15771" i="7"/>
  <c r="E15771" i="7"/>
  <c r="A20426" i="7"/>
  <c r="B20426" i="7"/>
  <c r="C20426" i="7"/>
  <c r="D20426" i="7"/>
  <c r="E20426" i="7"/>
  <c r="A12838" i="7"/>
  <c r="B12838" i="7"/>
  <c r="C12838" i="7"/>
  <c r="D12838" i="7"/>
  <c r="E12838" i="7"/>
  <c r="A25324" i="7"/>
  <c r="B25324" i="7"/>
  <c r="C25324" i="7"/>
  <c r="D25324" i="7"/>
  <c r="E25324" i="7"/>
  <c r="A7445" i="7"/>
  <c r="B7445" i="7"/>
  <c r="C7445" i="7"/>
  <c r="D7445" i="7"/>
  <c r="E7445" i="7"/>
  <c r="A20427" i="7"/>
  <c r="B20427" i="7"/>
  <c r="C20427" i="7"/>
  <c r="D20427" i="7"/>
  <c r="E20427" i="7"/>
  <c r="A17151" i="7"/>
  <c r="B17151" i="7"/>
  <c r="C17151" i="7"/>
  <c r="D17151" i="7"/>
  <c r="E17151" i="7"/>
  <c r="A28621" i="7"/>
  <c r="B28621" i="7"/>
  <c r="C28621" i="7"/>
  <c r="D28621" i="7"/>
  <c r="E28621" i="7"/>
  <c r="A12839" i="7"/>
  <c r="B12839" i="7"/>
  <c r="C12839" i="7"/>
  <c r="D12839" i="7"/>
  <c r="E12839" i="7"/>
  <c r="A9082" i="7"/>
  <c r="B9082" i="7"/>
  <c r="C9082" i="7"/>
  <c r="D9082" i="7"/>
  <c r="E9082" i="7"/>
  <c r="A19910" i="7"/>
  <c r="B19910" i="7"/>
  <c r="C19910" i="7"/>
  <c r="D19910" i="7"/>
  <c r="E19910" i="7"/>
  <c r="A24797" i="7"/>
  <c r="B24797" i="7"/>
  <c r="C24797" i="7"/>
  <c r="D24797" i="7"/>
  <c r="E24797" i="7"/>
  <c r="A12423" i="7"/>
  <c r="B12423" i="7"/>
  <c r="C12423" i="7"/>
  <c r="D12423" i="7"/>
  <c r="E12423" i="7"/>
  <c r="A20675" i="7"/>
  <c r="B20675" i="7"/>
  <c r="C20675" i="7"/>
  <c r="D20675" i="7"/>
  <c r="E20675" i="7"/>
  <c r="A30298" i="7"/>
  <c r="B30298" i="7"/>
  <c r="C30298" i="7"/>
  <c r="D30298" i="7"/>
  <c r="E30298" i="7"/>
  <c r="A7808" i="7"/>
  <c r="B7808" i="7"/>
  <c r="C7808" i="7"/>
  <c r="D7808" i="7"/>
  <c r="E7808" i="7"/>
  <c r="A22614" i="7"/>
  <c r="B22614" i="7"/>
  <c r="C22614" i="7"/>
  <c r="D22614" i="7"/>
  <c r="E22614" i="7"/>
  <c r="A9826" i="7"/>
  <c r="B9826" i="7"/>
  <c r="C9826" i="7"/>
  <c r="D9826" i="7"/>
  <c r="E9826" i="7"/>
  <c r="A20188" i="7"/>
  <c r="B20188" i="7"/>
  <c r="C20188" i="7"/>
  <c r="D20188" i="7"/>
  <c r="E20188" i="7"/>
  <c r="A20900" i="7"/>
  <c r="B20900" i="7"/>
  <c r="C20900" i="7"/>
  <c r="D20900" i="7"/>
  <c r="E20900" i="7"/>
  <c r="A14393" i="7"/>
  <c r="B14393" i="7"/>
  <c r="C14393" i="7"/>
  <c r="D14393" i="7"/>
  <c r="E14393" i="7"/>
  <c r="A8059" i="7"/>
  <c r="B8059" i="7"/>
  <c r="C8059" i="7"/>
  <c r="D8059" i="7"/>
  <c r="E8059" i="7"/>
  <c r="A18281" i="7"/>
  <c r="B18281" i="7"/>
  <c r="C18281" i="7"/>
  <c r="D18281" i="7"/>
  <c r="E18281" i="7"/>
  <c r="A8060" i="7"/>
  <c r="B8060" i="7"/>
  <c r="C8060" i="7"/>
  <c r="D8060" i="7"/>
  <c r="E8060" i="7"/>
  <c r="A19702" i="7"/>
  <c r="B19702" i="7"/>
  <c r="C19702" i="7"/>
  <c r="D19702" i="7"/>
  <c r="E19702" i="7"/>
  <c r="A16503" i="7"/>
  <c r="B16503" i="7"/>
  <c r="C16503" i="7"/>
  <c r="D16503" i="7"/>
  <c r="E16503" i="7"/>
  <c r="A16381" i="7"/>
  <c r="B16381" i="7"/>
  <c r="C16381" i="7"/>
  <c r="D16381" i="7"/>
  <c r="E16381" i="7"/>
  <c r="A27668" i="7"/>
  <c r="B27668" i="7"/>
  <c r="C27668" i="7"/>
  <c r="D27668" i="7"/>
  <c r="E27668" i="7"/>
  <c r="A20283" i="7"/>
  <c r="B20283" i="7"/>
  <c r="C20283" i="7"/>
  <c r="D20283" i="7"/>
  <c r="E20283" i="7"/>
  <c r="A10679" i="7"/>
  <c r="B10679" i="7"/>
  <c r="C10679" i="7"/>
  <c r="D10679" i="7"/>
  <c r="E10679" i="7"/>
  <c r="A7809" i="7"/>
  <c r="B7809" i="7"/>
  <c r="C7809" i="7"/>
  <c r="D7809" i="7"/>
  <c r="E7809" i="7"/>
  <c r="A13689" i="7"/>
  <c r="B13689" i="7"/>
  <c r="C13689" i="7"/>
  <c r="D13689" i="7"/>
  <c r="E13689" i="7"/>
  <c r="A23572" i="7"/>
  <c r="B23572" i="7"/>
  <c r="C23572" i="7"/>
  <c r="D23572" i="7"/>
  <c r="E23572" i="7"/>
  <c r="A19550" i="7"/>
  <c r="B19550" i="7"/>
  <c r="C19550" i="7"/>
  <c r="D19550" i="7"/>
  <c r="E19550" i="7"/>
  <c r="A15042" i="7"/>
  <c r="B15042" i="7"/>
  <c r="C15042" i="7"/>
  <c r="D15042" i="7"/>
  <c r="E15042" i="7"/>
  <c r="A16816" i="7"/>
  <c r="B16816" i="7"/>
  <c r="C16816" i="7"/>
  <c r="D16816" i="7"/>
  <c r="E16816" i="7"/>
  <c r="A9913" i="7"/>
  <c r="B9913" i="7"/>
  <c r="C9913" i="7"/>
  <c r="D9913" i="7"/>
  <c r="E9913" i="7"/>
  <c r="A21524" i="7"/>
  <c r="B21524" i="7"/>
  <c r="C21524" i="7"/>
  <c r="D21524" i="7"/>
  <c r="E21524" i="7"/>
  <c r="A23873" i="7"/>
  <c r="B23873" i="7"/>
  <c r="C23873" i="7"/>
  <c r="D23873" i="7"/>
  <c r="E23873" i="7"/>
  <c r="A7001" i="7"/>
  <c r="B7001" i="7"/>
  <c r="C7001" i="7"/>
  <c r="D7001" i="7"/>
  <c r="E7001" i="7"/>
  <c r="A8788" i="7"/>
  <c r="B8788" i="7"/>
  <c r="C8788" i="7"/>
  <c r="D8788" i="7"/>
  <c r="E8788" i="7"/>
  <c r="A12424" i="7"/>
  <c r="B12424" i="7"/>
  <c r="C12424" i="7"/>
  <c r="D12424" i="7"/>
  <c r="E12424" i="7"/>
  <c r="A25466" i="7"/>
  <c r="B25466" i="7"/>
  <c r="C25466" i="7"/>
  <c r="D25466" i="7"/>
  <c r="E25466" i="7"/>
  <c r="A21037" i="7"/>
  <c r="B21037" i="7"/>
  <c r="C21037" i="7"/>
  <c r="D21037" i="7"/>
  <c r="E21037" i="7"/>
  <c r="A7929" i="7"/>
  <c r="B7929" i="7"/>
  <c r="C7929" i="7"/>
  <c r="D7929" i="7"/>
  <c r="E7929" i="7"/>
  <c r="A24405" i="7"/>
  <c r="B24405" i="7"/>
  <c r="C24405" i="7"/>
  <c r="D24405" i="7"/>
  <c r="E24405" i="7"/>
  <c r="A10588" i="7"/>
  <c r="B10588" i="7"/>
  <c r="C10588" i="7"/>
  <c r="D10588" i="7"/>
  <c r="E10588" i="7"/>
  <c r="A22365" i="7"/>
  <c r="B22365" i="7"/>
  <c r="C22365" i="7"/>
  <c r="D22365" i="7"/>
  <c r="E22365" i="7"/>
  <c r="A21678" i="7"/>
  <c r="B21678" i="7"/>
  <c r="C21678" i="7"/>
  <c r="D21678" i="7"/>
  <c r="E21678" i="7"/>
  <c r="A21679" i="7"/>
  <c r="B21679" i="7"/>
  <c r="C21679" i="7"/>
  <c r="D21679" i="7"/>
  <c r="E21679" i="7"/>
  <c r="A21793" i="7"/>
  <c r="B21793" i="7"/>
  <c r="C21793" i="7"/>
  <c r="D21793" i="7"/>
  <c r="E21793" i="7"/>
  <c r="A10923" i="7"/>
  <c r="B10923" i="7"/>
  <c r="C10923" i="7"/>
  <c r="D10923" i="7"/>
  <c r="E10923" i="7"/>
  <c r="A7985" i="7"/>
  <c r="B7985" i="7"/>
  <c r="C7985" i="7"/>
  <c r="D7985" i="7"/>
  <c r="E7985" i="7"/>
  <c r="A17660" i="7"/>
  <c r="B17660" i="7"/>
  <c r="C17660" i="7"/>
  <c r="D17660" i="7"/>
  <c r="E17660" i="7"/>
  <c r="A9230" i="7"/>
  <c r="B9230" i="7"/>
  <c r="C9230" i="7"/>
  <c r="D9230" i="7"/>
  <c r="E9230" i="7"/>
  <c r="A8951" i="7"/>
  <c r="B8951" i="7"/>
  <c r="C8951" i="7"/>
  <c r="D8951" i="7"/>
  <c r="E8951" i="7"/>
  <c r="A19551" i="7"/>
  <c r="B19551" i="7"/>
  <c r="C19551" i="7"/>
  <c r="D19551" i="7"/>
  <c r="E19551" i="7"/>
  <c r="A30751" i="7"/>
  <c r="B30751" i="7"/>
  <c r="C30751" i="7"/>
  <c r="D30751" i="7"/>
  <c r="E30751" i="7"/>
  <c r="A14146" i="7"/>
  <c r="B14146" i="7"/>
  <c r="C14146" i="7"/>
  <c r="D14146" i="7"/>
  <c r="E14146" i="7"/>
  <c r="A7188" i="7"/>
  <c r="B7188" i="7"/>
  <c r="C7188" i="7"/>
  <c r="D7188" i="7"/>
  <c r="E7188" i="7"/>
  <c r="A13562" i="7"/>
  <c r="B13562" i="7"/>
  <c r="C13562" i="7"/>
  <c r="D13562" i="7"/>
  <c r="E13562" i="7"/>
  <c r="A24297" i="7"/>
  <c r="B24297" i="7"/>
  <c r="C24297" i="7"/>
  <c r="D24297" i="7"/>
  <c r="E24297" i="7"/>
  <c r="A11307" i="7"/>
  <c r="B11307" i="7"/>
  <c r="C11307" i="7"/>
  <c r="D11307" i="7"/>
  <c r="E11307" i="7"/>
  <c r="A19860" i="7"/>
  <c r="B19860" i="7"/>
  <c r="C19860" i="7"/>
  <c r="D19860" i="7"/>
  <c r="E19860" i="7"/>
  <c r="A20627" i="7"/>
  <c r="B20627" i="7"/>
  <c r="C20627" i="7"/>
  <c r="D20627" i="7"/>
  <c r="E20627" i="7"/>
  <c r="A22615" i="7"/>
  <c r="B22615" i="7"/>
  <c r="C22615" i="7"/>
  <c r="D22615" i="7"/>
  <c r="E22615" i="7"/>
  <c r="A14732" i="7"/>
  <c r="B14732" i="7"/>
  <c r="C14732" i="7"/>
  <c r="D14732" i="7"/>
  <c r="E14732" i="7"/>
  <c r="A15624" i="7"/>
  <c r="B15624" i="7"/>
  <c r="C15624" i="7"/>
  <c r="D15624" i="7"/>
  <c r="E15624" i="7"/>
  <c r="A21617" i="7"/>
  <c r="B21617" i="7"/>
  <c r="C21617" i="7"/>
  <c r="D21617" i="7"/>
  <c r="E21617" i="7"/>
  <c r="A17867" i="7"/>
  <c r="B17867" i="7"/>
  <c r="C17867" i="7"/>
  <c r="D17867" i="7"/>
  <c r="E17867" i="7"/>
  <c r="A28398" i="7"/>
  <c r="B28398" i="7"/>
  <c r="C28398" i="7"/>
  <c r="D28398" i="7"/>
  <c r="E28398" i="7"/>
  <c r="A19814" i="7"/>
  <c r="B19814" i="7"/>
  <c r="C19814" i="7"/>
  <c r="D19814" i="7"/>
  <c r="E19814" i="7"/>
  <c r="A25467" i="7"/>
  <c r="B25467" i="7"/>
  <c r="C25467" i="7"/>
  <c r="D25467" i="7"/>
  <c r="E25467" i="7"/>
  <c r="A10770" i="7"/>
  <c r="B10770" i="7"/>
  <c r="C10770" i="7"/>
  <c r="D10770" i="7"/>
  <c r="E10770" i="7"/>
  <c r="A9423" i="7"/>
  <c r="B9423" i="7"/>
  <c r="C9423" i="7"/>
  <c r="D9423" i="7"/>
  <c r="E9423" i="7"/>
  <c r="A10060" i="7"/>
  <c r="B10060" i="7"/>
  <c r="C10060" i="7"/>
  <c r="D10060" i="7"/>
  <c r="E10060" i="7"/>
  <c r="A18195" i="7"/>
  <c r="B18195" i="7"/>
  <c r="C18195" i="7"/>
  <c r="D18195" i="7"/>
  <c r="E18195" i="7"/>
  <c r="A7573" i="7"/>
  <c r="B7573" i="7"/>
  <c r="C7573" i="7"/>
  <c r="D7573" i="7"/>
  <c r="E7573" i="7"/>
  <c r="A24882" i="7"/>
  <c r="B24882" i="7"/>
  <c r="C24882" i="7"/>
  <c r="D24882" i="7"/>
  <c r="E24882" i="7"/>
  <c r="A22887" i="7"/>
  <c r="B22887" i="7"/>
  <c r="C22887" i="7"/>
  <c r="D22887" i="7"/>
  <c r="E22887" i="7"/>
  <c r="A17307" i="7"/>
  <c r="B17307" i="7"/>
  <c r="C17307" i="7"/>
  <c r="D17307" i="7"/>
  <c r="E17307" i="7"/>
  <c r="A14006" i="7"/>
  <c r="B14006" i="7"/>
  <c r="C14006" i="7"/>
  <c r="D14006" i="7"/>
  <c r="E14006" i="7"/>
  <c r="A10013" i="7"/>
  <c r="B10013" i="7"/>
  <c r="C10013" i="7"/>
  <c r="D10013" i="7"/>
  <c r="E10013" i="7"/>
  <c r="A14007" i="7"/>
  <c r="B14007" i="7"/>
  <c r="C14007" i="7"/>
  <c r="D14007" i="7"/>
  <c r="E14007" i="7"/>
  <c r="A18538" i="7"/>
  <c r="B18538" i="7"/>
  <c r="C18538" i="7"/>
  <c r="D18538" i="7"/>
  <c r="E18538" i="7"/>
  <c r="A22888" i="7"/>
  <c r="B22888" i="7"/>
  <c r="C22888" i="7"/>
  <c r="D22888" i="7"/>
  <c r="E22888" i="7"/>
  <c r="A18924" i="7"/>
  <c r="B18924" i="7"/>
  <c r="C18924" i="7"/>
  <c r="D18924" i="7"/>
  <c r="E18924" i="7"/>
  <c r="A15625" i="7"/>
  <c r="B15625" i="7"/>
  <c r="C15625" i="7"/>
  <c r="D15625" i="7"/>
  <c r="E15625" i="7"/>
  <c r="A26037" i="7"/>
  <c r="B26037" i="7"/>
  <c r="C26037" i="7"/>
  <c r="D26037" i="7"/>
  <c r="E26037" i="7"/>
  <c r="A10924" i="7"/>
  <c r="B10924" i="7"/>
  <c r="C10924" i="7"/>
  <c r="D10924" i="7"/>
  <c r="E10924" i="7"/>
  <c r="A13829" i="7"/>
  <c r="B13829" i="7"/>
  <c r="C13829" i="7"/>
  <c r="D13829" i="7"/>
  <c r="E13829" i="7"/>
  <c r="A15043" i="7"/>
  <c r="B15043" i="7"/>
  <c r="C15043" i="7"/>
  <c r="D15043" i="7"/>
  <c r="E15043" i="7"/>
  <c r="A7512" i="7"/>
  <c r="B7512" i="7"/>
  <c r="C7512" i="7"/>
  <c r="D7512" i="7"/>
  <c r="E7512" i="7"/>
  <c r="A8300" i="7"/>
  <c r="B8300" i="7"/>
  <c r="C8300" i="7"/>
  <c r="D8300" i="7"/>
  <c r="E8300" i="7"/>
  <c r="A19477" i="7"/>
  <c r="B19477" i="7"/>
  <c r="C19477" i="7"/>
  <c r="D19477" i="7"/>
  <c r="E19477" i="7"/>
  <c r="A21794" i="7"/>
  <c r="B21794" i="7"/>
  <c r="C21794" i="7"/>
  <c r="D21794" i="7"/>
  <c r="E21794" i="7"/>
  <c r="A9231" i="7"/>
  <c r="B9231" i="7"/>
  <c r="C9231" i="7"/>
  <c r="D9231" i="7"/>
  <c r="E9231" i="7"/>
  <c r="A9827" i="7"/>
  <c r="B9827" i="7"/>
  <c r="C9827" i="7"/>
  <c r="D9827" i="7"/>
  <c r="E9827" i="7"/>
  <c r="A19478" i="7"/>
  <c r="B19478" i="7"/>
  <c r="C19478" i="7"/>
  <c r="D19478" i="7"/>
  <c r="E19478" i="7"/>
  <c r="A17308" i="7"/>
  <c r="B17308" i="7"/>
  <c r="C17308" i="7"/>
  <c r="D17308" i="7"/>
  <c r="E17308" i="7"/>
  <c r="A22616" i="7"/>
  <c r="B22616" i="7"/>
  <c r="C22616" i="7"/>
  <c r="D22616" i="7"/>
  <c r="E22616" i="7"/>
  <c r="A9586" i="7"/>
  <c r="B9586" i="7"/>
  <c r="C9586" i="7"/>
  <c r="D9586" i="7"/>
  <c r="E9586" i="7"/>
  <c r="A26038" i="7"/>
  <c r="B26038" i="7"/>
  <c r="C26038" i="7"/>
  <c r="D26038" i="7"/>
  <c r="E26038" i="7"/>
  <c r="A28499" i="7"/>
  <c r="B28499" i="7"/>
  <c r="C28499" i="7"/>
  <c r="D28499" i="7"/>
  <c r="E28499" i="7"/>
  <c r="A16017" i="7"/>
  <c r="B16017" i="7"/>
  <c r="C16017" i="7"/>
  <c r="D16017" i="7"/>
  <c r="E16017" i="7"/>
  <c r="A9351" i="7"/>
  <c r="B9351" i="7"/>
  <c r="C9351" i="7"/>
  <c r="D9351" i="7"/>
  <c r="E9351" i="7"/>
  <c r="A9914" i="7"/>
  <c r="B9914" i="7"/>
  <c r="C9914" i="7"/>
  <c r="D9914" i="7"/>
  <c r="E9914" i="7"/>
  <c r="A9587" i="7"/>
  <c r="B9587" i="7"/>
  <c r="C9587" i="7"/>
  <c r="D9587" i="7"/>
  <c r="E9587" i="7"/>
  <c r="A23650" i="7"/>
  <c r="B23650" i="7"/>
  <c r="C23650" i="7"/>
  <c r="D23650" i="7"/>
  <c r="E23650" i="7"/>
  <c r="A26219" i="7"/>
  <c r="B26219" i="7"/>
  <c r="C26219" i="7"/>
  <c r="D26219" i="7"/>
  <c r="E26219" i="7"/>
  <c r="A13456" i="7"/>
  <c r="B13456" i="7"/>
  <c r="C13456" i="7"/>
  <c r="D13456" i="7"/>
  <c r="E13456" i="7"/>
  <c r="A19479" i="7"/>
  <c r="B19479" i="7"/>
  <c r="C19479" i="7"/>
  <c r="D19479" i="7"/>
  <c r="E19479" i="7"/>
  <c r="A13690" i="7"/>
  <c r="B13690" i="7"/>
  <c r="C13690" i="7"/>
  <c r="D13690" i="7"/>
  <c r="E13690" i="7"/>
  <c r="A12425" i="7"/>
  <c r="B12425" i="7"/>
  <c r="C12425" i="7"/>
  <c r="D12425" i="7"/>
  <c r="E12425" i="7"/>
  <c r="A8403" i="7"/>
  <c r="B8403" i="7"/>
  <c r="C8403" i="7"/>
  <c r="D8403" i="7"/>
  <c r="E8403" i="7"/>
  <c r="A7446" i="7"/>
  <c r="B7446" i="7"/>
  <c r="C7446" i="7"/>
  <c r="D7446" i="7"/>
  <c r="E7446" i="7"/>
  <c r="A24496" i="7"/>
  <c r="B24496" i="7"/>
  <c r="C24496" i="7"/>
  <c r="D24496" i="7"/>
  <c r="E24496" i="7"/>
  <c r="A8789" i="7"/>
  <c r="B8789" i="7"/>
  <c r="C8789" i="7"/>
  <c r="D8789" i="7"/>
  <c r="E8789" i="7"/>
  <c r="A28759" i="7"/>
  <c r="B28759" i="7"/>
  <c r="C28759" i="7"/>
  <c r="D28759" i="7"/>
  <c r="E28759" i="7"/>
  <c r="A15834" i="7"/>
  <c r="B15834" i="7"/>
  <c r="C15834" i="7"/>
  <c r="D15834" i="7"/>
  <c r="E15834" i="7"/>
  <c r="A26039" i="7"/>
  <c r="B26039" i="7"/>
  <c r="C26039" i="7"/>
  <c r="D26039" i="7"/>
  <c r="E26039" i="7"/>
  <c r="A19422" i="7"/>
  <c r="B19422" i="7"/>
  <c r="C19422" i="7"/>
  <c r="D19422" i="7"/>
  <c r="E19422" i="7"/>
  <c r="A25544" i="7"/>
  <c r="B25544" i="7"/>
  <c r="C25544" i="7"/>
  <c r="D25544" i="7"/>
  <c r="E25544" i="7"/>
  <c r="A24406" i="7"/>
  <c r="B24406" i="7"/>
  <c r="C24406" i="7"/>
  <c r="D24406" i="7"/>
  <c r="E24406" i="7"/>
  <c r="A13563" i="7"/>
  <c r="B13563" i="7"/>
  <c r="C13563" i="7"/>
  <c r="D13563" i="7"/>
  <c r="E13563" i="7"/>
  <c r="A24798" i="7"/>
  <c r="B24798" i="7"/>
  <c r="C24798" i="7"/>
  <c r="D24798" i="7"/>
  <c r="E24798" i="7"/>
  <c r="A30619" i="7"/>
  <c r="B30619" i="7"/>
  <c r="C30619" i="7"/>
  <c r="D30619" i="7"/>
  <c r="E30619" i="7"/>
  <c r="A13457" i="7"/>
  <c r="B13457" i="7"/>
  <c r="C13457" i="7"/>
  <c r="D13457" i="7"/>
  <c r="E13457" i="7"/>
  <c r="A11597" i="7"/>
  <c r="B11597" i="7"/>
  <c r="C11597" i="7"/>
  <c r="D11597" i="7"/>
  <c r="E11597" i="7"/>
  <c r="A29953" i="7"/>
  <c r="B29953" i="7"/>
  <c r="C29953" i="7"/>
  <c r="D29953" i="7"/>
  <c r="E29953" i="7"/>
  <c r="A15905" i="7"/>
  <c r="B15905" i="7"/>
  <c r="C15905" i="7"/>
  <c r="D15905" i="7"/>
  <c r="E15905" i="7"/>
  <c r="A19815" i="7"/>
  <c r="B19815" i="7"/>
  <c r="C19815" i="7"/>
  <c r="D19815" i="7"/>
  <c r="E19815" i="7"/>
  <c r="A12738" i="7"/>
  <c r="B12738" i="7"/>
  <c r="C12738" i="7"/>
  <c r="D12738" i="7"/>
  <c r="E12738" i="7"/>
  <c r="A12363" i="7"/>
  <c r="B12363" i="7"/>
  <c r="C12363" i="7"/>
  <c r="D12363" i="7"/>
  <c r="E12363" i="7"/>
  <c r="A8135" i="7"/>
  <c r="B8135" i="7"/>
  <c r="C8135" i="7"/>
  <c r="D8135" i="7"/>
  <c r="E8135" i="7"/>
  <c r="A23082" i="7"/>
  <c r="B23082" i="7"/>
  <c r="C23082" i="7"/>
  <c r="D23082" i="7"/>
  <c r="E23082" i="7"/>
  <c r="A25468" i="7"/>
  <c r="B25468" i="7"/>
  <c r="C25468" i="7"/>
  <c r="D25468" i="7"/>
  <c r="E25468" i="7"/>
  <c r="A27011" i="7"/>
  <c r="B27011" i="7"/>
  <c r="C27011" i="7"/>
  <c r="D27011" i="7"/>
  <c r="E27011" i="7"/>
  <c r="A13096" i="7"/>
  <c r="B13096" i="7"/>
  <c r="C13096" i="7"/>
  <c r="D13096" i="7"/>
  <c r="E13096" i="7"/>
  <c r="A26587" i="7"/>
  <c r="B26587" i="7"/>
  <c r="C26587" i="7"/>
  <c r="D26587" i="7"/>
  <c r="E26587" i="7"/>
  <c r="A19134" i="7"/>
  <c r="B19134" i="7"/>
  <c r="C19134" i="7"/>
  <c r="D19134" i="7"/>
  <c r="E19134" i="7"/>
  <c r="A23787" i="7"/>
  <c r="B23787" i="7"/>
  <c r="C23787" i="7"/>
  <c r="D23787" i="7"/>
  <c r="E23787" i="7"/>
  <c r="A15626" i="7"/>
  <c r="B15626" i="7"/>
  <c r="C15626" i="7"/>
  <c r="D15626" i="7"/>
  <c r="E15626" i="7"/>
  <c r="A10223" i="7"/>
  <c r="B10223" i="7"/>
  <c r="C10223" i="7"/>
  <c r="D10223" i="7"/>
  <c r="E10223" i="7"/>
  <c r="A27736" i="7"/>
  <c r="B27736" i="7"/>
  <c r="C27736" i="7"/>
  <c r="D27736" i="7"/>
  <c r="E27736" i="7"/>
  <c r="A15906" i="7"/>
  <c r="B15906" i="7"/>
  <c r="C15906" i="7"/>
  <c r="D15906" i="7"/>
  <c r="E15906" i="7"/>
  <c r="A21795" i="7"/>
  <c r="B21795" i="7"/>
  <c r="C21795" i="7"/>
  <c r="D21795" i="7"/>
  <c r="E21795" i="7"/>
  <c r="A23788" i="7"/>
  <c r="B23788" i="7"/>
  <c r="C23788" i="7"/>
  <c r="D23788" i="7"/>
  <c r="E23788" i="7"/>
  <c r="A9726" i="7"/>
  <c r="B9726" i="7"/>
  <c r="C9726" i="7"/>
  <c r="D9726" i="7"/>
  <c r="E9726" i="7"/>
  <c r="A19423" i="7"/>
  <c r="B19423" i="7"/>
  <c r="C19423" i="7"/>
  <c r="D19423" i="7"/>
  <c r="E19423" i="7"/>
  <c r="A10589" i="7"/>
  <c r="B10589" i="7"/>
  <c r="C10589" i="7"/>
  <c r="D10589" i="7"/>
  <c r="E10589" i="7"/>
  <c r="A10771" i="7"/>
  <c r="B10771" i="7"/>
  <c r="C10771" i="7"/>
  <c r="D10771" i="7"/>
  <c r="E10771" i="7"/>
  <c r="A19480" i="7"/>
  <c r="B19480" i="7"/>
  <c r="C19480" i="7"/>
  <c r="D19480" i="7"/>
  <c r="E19480" i="7"/>
  <c r="A23083" i="7"/>
  <c r="B23083" i="7"/>
  <c r="C23083" i="7"/>
  <c r="D23083" i="7"/>
  <c r="E23083" i="7"/>
  <c r="A23874" i="7"/>
  <c r="B23874" i="7"/>
  <c r="C23874" i="7"/>
  <c r="D23874" i="7"/>
  <c r="E23874" i="7"/>
  <c r="A7072" i="7"/>
  <c r="B7072" i="7"/>
  <c r="C7072" i="7"/>
  <c r="D7072" i="7"/>
  <c r="E7072" i="7"/>
  <c r="A10224" i="7"/>
  <c r="B10224" i="7"/>
  <c r="C10224" i="7"/>
  <c r="D10224" i="7"/>
  <c r="E10224" i="7"/>
  <c r="A10925" i="7"/>
  <c r="B10925" i="7"/>
  <c r="C10925" i="7"/>
  <c r="D10925" i="7"/>
  <c r="E10925" i="7"/>
  <c r="A27669" i="7"/>
  <c r="B27669" i="7"/>
  <c r="C27669" i="7"/>
  <c r="D27669" i="7"/>
  <c r="E27669" i="7"/>
  <c r="A28557" i="7"/>
  <c r="B28557" i="7"/>
  <c r="C28557" i="7"/>
  <c r="D28557" i="7"/>
  <c r="E28557" i="7"/>
  <c r="A10590" i="7"/>
  <c r="B10590" i="7"/>
  <c r="C10590" i="7"/>
  <c r="D10590" i="7"/>
  <c r="E10590" i="7"/>
  <c r="A17405" i="7"/>
  <c r="B17405" i="7"/>
  <c r="C17405" i="7"/>
  <c r="D17405" i="7"/>
  <c r="E17405" i="7"/>
  <c r="A28081" i="7"/>
  <c r="B28081" i="7"/>
  <c r="C28081" i="7"/>
  <c r="D28081" i="7"/>
  <c r="E28081" i="7"/>
  <c r="A8364" i="7"/>
  <c r="B8364" i="7"/>
  <c r="C8364" i="7"/>
  <c r="D8364" i="7"/>
  <c r="E8364" i="7"/>
  <c r="A13564" i="7"/>
  <c r="B13564" i="7"/>
  <c r="C13564" i="7"/>
  <c r="D13564" i="7"/>
  <c r="E13564" i="7"/>
  <c r="A22706" i="7"/>
  <c r="B22706" i="7"/>
  <c r="C22706" i="7"/>
  <c r="D22706" i="7"/>
  <c r="E22706" i="7"/>
  <c r="A24298" i="7"/>
  <c r="B24298" i="7"/>
  <c r="C24298" i="7"/>
  <c r="D24298" i="7"/>
  <c r="E24298" i="7"/>
  <c r="A12840" i="7"/>
  <c r="B12840" i="7"/>
  <c r="C12840" i="7"/>
  <c r="D12840" i="7"/>
  <c r="E12840" i="7"/>
  <c r="A20866" i="7"/>
  <c r="B20866" i="7"/>
  <c r="C20866" i="7"/>
  <c r="D20866" i="7"/>
  <c r="E20866" i="7"/>
  <c r="A30555" i="7"/>
  <c r="B30555" i="7"/>
  <c r="C30555" i="7"/>
  <c r="D30555" i="7"/>
  <c r="E30555" i="7"/>
  <c r="A20676" i="7"/>
  <c r="B20676" i="7"/>
  <c r="C20676" i="7"/>
  <c r="D20676" i="7"/>
  <c r="E20676" i="7"/>
  <c r="A21867" i="7"/>
  <c r="B21867" i="7"/>
  <c r="C21867" i="7"/>
  <c r="D21867" i="7"/>
  <c r="E21867" i="7"/>
  <c r="A19988" i="7"/>
  <c r="B19988" i="7"/>
  <c r="C19988" i="7"/>
  <c r="D19988" i="7"/>
  <c r="E19988" i="7"/>
  <c r="A13830" i="7"/>
  <c r="B13830" i="7"/>
  <c r="C13830" i="7"/>
  <c r="D13830" i="7"/>
  <c r="E13830" i="7"/>
  <c r="A11598" i="7"/>
  <c r="B11598" i="7"/>
  <c r="C11598" i="7"/>
  <c r="D11598" i="7"/>
  <c r="E11598" i="7"/>
  <c r="A9915" i="7"/>
  <c r="B9915" i="7"/>
  <c r="C9915" i="7"/>
  <c r="D9915" i="7"/>
  <c r="E9915" i="7"/>
  <c r="A26909" i="7"/>
  <c r="B26909" i="7"/>
  <c r="C26909" i="7"/>
  <c r="D26909" i="7"/>
  <c r="E26909" i="7"/>
  <c r="A7986" i="7"/>
  <c r="B7986" i="7"/>
  <c r="C7986" i="7"/>
  <c r="D7986" i="7"/>
  <c r="E7986" i="7"/>
  <c r="A21038" i="7"/>
  <c r="B21038" i="7"/>
  <c r="C21038" i="7"/>
  <c r="D21038" i="7"/>
  <c r="E21038" i="7"/>
  <c r="A15907" i="7"/>
  <c r="B15907" i="7"/>
  <c r="C15907" i="7"/>
  <c r="D15907" i="7"/>
  <c r="E15907" i="7"/>
  <c r="A10315" i="7"/>
  <c r="B10315" i="7"/>
  <c r="C10315" i="7"/>
  <c r="D10315" i="7"/>
  <c r="E10315" i="7"/>
  <c r="A10467" i="7"/>
  <c r="B10467" i="7"/>
  <c r="C10467" i="7"/>
  <c r="D10467" i="7"/>
  <c r="E10467" i="7"/>
  <c r="A11263" i="7"/>
  <c r="B11263" i="7"/>
  <c r="C11263" i="7"/>
  <c r="D11263" i="7"/>
  <c r="E11263" i="7"/>
  <c r="A11785" i="7"/>
  <c r="B11785" i="7"/>
  <c r="C11785" i="7"/>
  <c r="D11785" i="7"/>
  <c r="E11785" i="7"/>
  <c r="A9916" i="7"/>
  <c r="B9916" i="7"/>
  <c r="C9916" i="7"/>
  <c r="D9916" i="7"/>
  <c r="E9916" i="7"/>
  <c r="A22366" i="7"/>
  <c r="B22366" i="7"/>
  <c r="C22366" i="7"/>
  <c r="D22366" i="7"/>
  <c r="E22366" i="7"/>
  <c r="A19238" i="7"/>
  <c r="B19238" i="7"/>
  <c r="C19238" i="7"/>
  <c r="D19238" i="7"/>
  <c r="E19238" i="7"/>
  <c r="A7334" i="7"/>
  <c r="B7334" i="7"/>
  <c r="C7334" i="7"/>
  <c r="D7334" i="7"/>
  <c r="E7334" i="7"/>
  <c r="A16504" i="7"/>
  <c r="B16504" i="7"/>
  <c r="C16504" i="7"/>
  <c r="D16504" i="7"/>
  <c r="E16504" i="7"/>
  <c r="A20677" i="7"/>
  <c r="B20677" i="7"/>
  <c r="C20677" i="7"/>
  <c r="D20677" i="7"/>
  <c r="E20677" i="7"/>
  <c r="A27894" i="7"/>
  <c r="B27894" i="7"/>
  <c r="C27894" i="7"/>
  <c r="D27894" i="7"/>
  <c r="E27894" i="7"/>
  <c r="A8526" i="7"/>
  <c r="B8526" i="7"/>
  <c r="C8526" i="7"/>
  <c r="D8526" i="7"/>
  <c r="E8526" i="7"/>
  <c r="A29396" i="7"/>
  <c r="B29396" i="7"/>
  <c r="C29396" i="7"/>
  <c r="D29396" i="7"/>
  <c r="E29396" i="7"/>
  <c r="A22367" i="7"/>
  <c r="B22367" i="7"/>
  <c r="C22367" i="7"/>
  <c r="D22367" i="7"/>
  <c r="E22367" i="7"/>
  <c r="A12426" i="7"/>
  <c r="B12426" i="7"/>
  <c r="C12426" i="7"/>
  <c r="D12426" i="7"/>
  <c r="E12426" i="7"/>
  <c r="A10225" i="7"/>
  <c r="B10225" i="7"/>
  <c r="C10225" i="7"/>
  <c r="D10225" i="7"/>
  <c r="E10225" i="7"/>
  <c r="A27379" i="7"/>
  <c r="B27379" i="7"/>
  <c r="C27379" i="7"/>
  <c r="D27379" i="7"/>
  <c r="E27379" i="7"/>
  <c r="A12364" i="7"/>
  <c r="B12364" i="7"/>
  <c r="C12364" i="7"/>
  <c r="D12364" i="7"/>
  <c r="E12364" i="7"/>
  <c r="A28500" i="7"/>
  <c r="B28500" i="7"/>
  <c r="C28500" i="7"/>
  <c r="D28500" i="7"/>
  <c r="E28500" i="7"/>
  <c r="A11264" i="7"/>
  <c r="B11264" i="7"/>
  <c r="C11264" i="7"/>
  <c r="D11264" i="7"/>
  <c r="E11264" i="7"/>
  <c r="A21351" i="7"/>
  <c r="B21351" i="7"/>
  <c r="C21351" i="7"/>
  <c r="D21351" i="7"/>
  <c r="E21351" i="7"/>
  <c r="A8527" i="7"/>
  <c r="B8527" i="7"/>
  <c r="C8527" i="7"/>
  <c r="D8527" i="7"/>
  <c r="E8527" i="7"/>
  <c r="A19703" i="7"/>
  <c r="B19703" i="7"/>
  <c r="C19703" i="7"/>
  <c r="D19703" i="7"/>
  <c r="E19703" i="7"/>
  <c r="A19704" i="7"/>
  <c r="B19704" i="7"/>
  <c r="C19704" i="7"/>
  <c r="D19704" i="7"/>
  <c r="E19704" i="7"/>
  <c r="A20481" i="7"/>
  <c r="B20481" i="7"/>
  <c r="C20481" i="7"/>
  <c r="D20481" i="7"/>
  <c r="E20481" i="7"/>
  <c r="A21178" i="7"/>
  <c r="B21178" i="7"/>
  <c r="C21178" i="7"/>
  <c r="D21178" i="7"/>
  <c r="E21178" i="7"/>
  <c r="A9917" i="7"/>
  <c r="B9917" i="7"/>
  <c r="C9917" i="7"/>
  <c r="D9917" i="7"/>
  <c r="E9917" i="7"/>
  <c r="A21796" i="7"/>
  <c r="B21796" i="7"/>
  <c r="C21796" i="7"/>
  <c r="D21796" i="7"/>
  <c r="E21796" i="7"/>
  <c r="A7574" i="7"/>
  <c r="B7574" i="7"/>
  <c r="C7574" i="7"/>
  <c r="D7574" i="7"/>
  <c r="E7574" i="7"/>
  <c r="A22889" i="7"/>
  <c r="B22889" i="7"/>
  <c r="C22889" i="7"/>
  <c r="D22889" i="7"/>
  <c r="E22889" i="7"/>
  <c r="A11837" i="7"/>
  <c r="B11837" i="7"/>
  <c r="C11837" i="7"/>
  <c r="D11837" i="7"/>
  <c r="E11837" i="7"/>
  <c r="A7987" i="7"/>
  <c r="B7987" i="7"/>
  <c r="C7987" i="7"/>
  <c r="D7987" i="7"/>
  <c r="E7987" i="7"/>
  <c r="A28910" i="7"/>
  <c r="B28910" i="7"/>
  <c r="C28910" i="7"/>
  <c r="D28910" i="7"/>
  <c r="E28910" i="7"/>
  <c r="A15363" i="7"/>
  <c r="B15363" i="7"/>
  <c r="C15363" i="7"/>
  <c r="D15363" i="7"/>
  <c r="E15363" i="7"/>
  <c r="A24247" i="7"/>
  <c r="B24247" i="7"/>
  <c r="C24247" i="7"/>
  <c r="D24247" i="7"/>
  <c r="E24247" i="7"/>
  <c r="A17406" i="7"/>
  <c r="B17406" i="7"/>
  <c r="C17406" i="7"/>
  <c r="D17406" i="7"/>
  <c r="E17406" i="7"/>
  <c r="A18365" i="7"/>
  <c r="B18365" i="7"/>
  <c r="C18365" i="7"/>
  <c r="D18365" i="7"/>
  <c r="E18365" i="7"/>
  <c r="A9588" i="7"/>
  <c r="B9588" i="7"/>
  <c r="C9588" i="7"/>
  <c r="D9588" i="7"/>
  <c r="E9588" i="7"/>
  <c r="A13831" i="7"/>
  <c r="B13831" i="7"/>
  <c r="C13831" i="7"/>
  <c r="D13831" i="7"/>
  <c r="E13831" i="7"/>
  <c r="A17868" i="7"/>
  <c r="B17868" i="7"/>
  <c r="C17868" i="7"/>
  <c r="D17868" i="7"/>
  <c r="E17868" i="7"/>
  <c r="A23939" i="7"/>
  <c r="B23939" i="7"/>
  <c r="C23939" i="7"/>
  <c r="D23939" i="7"/>
  <c r="E23939" i="7"/>
  <c r="A22424" i="7"/>
  <c r="B22424" i="7"/>
  <c r="C22424" i="7"/>
  <c r="D22424" i="7"/>
  <c r="E22424" i="7"/>
  <c r="A27101" i="7"/>
  <c r="B27101" i="7"/>
  <c r="C27101" i="7"/>
  <c r="D27101" i="7"/>
  <c r="E27101" i="7"/>
  <c r="A25673" i="7"/>
  <c r="B25673" i="7"/>
  <c r="C25673" i="7"/>
  <c r="D25673" i="7"/>
  <c r="E25673" i="7"/>
  <c r="A8952" i="7"/>
  <c r="B8952" i="7"/>
  <c r="C8952" i="7"/>
  <c r="D8952" i="7"/>
  <c r="E8952" i="7"/>
  <c r="A26796" i="7"/>
  <c r="B26796" i="7"/>
  <c r="C26796" i="7"/>
  <c r="D26796" i="7"/>
  <c r="E26796" i="7"/>
  <c r="A25044" i="7"/>
  <c r="B25044" i="7"/>
  <c r="C25044" i="7"/>
  <c r="D25044" i="7"/>
  <c r="E25044" i="7"/>
  <c r="A11502" i="7"/>
  <c r="B11502" i="7"/>
  <c r="C11502" i="7"/>
  <c r="D11502" i="7"/>
  <c r="E11502" i="7"/>
  <c r="A19424" i="7"/>
  <c r="B19424" i="7"/>
  <c r="C19424" i="7"/>
  <c r="D19424" i="7"/>
  <c r="E19424" i="7"/>
  <c r="A8635" i="7"/>
  <c r="B8635" i="7"/>
  <c r="C8635" i="7"/>
  <c r="D8635" i="7"/>
  <c r="E8635" i="7"/>
  <c r="A27433" i="7"/>
  <c r="B27433" i="7"/>
  <c r="C27433" i="7"/>
  <c r="D27433" i="7"/>
  <c r="E27433" i="7"/>
  <c r="A20740" i="7"/>
  <c r="B20740" i="7"/>
  <c r="C20740" i="7"/>
  <c r="D20740" i="7"/>
  <c r="E20740" i="7"/>
  <c r="A10468" i="7"/>
  <c r="B10468" i="7"/>
  <c r="C10468" i="7"/>
  <c r="D10468" i="7"/>
  <c r="E10468" i="7"/>
  <c r="A7575" i="7"/>
  <c r="B7575" i="7"/>
  <c r="C7575" i="7"/>
  <c r="D7575" i="7"/>
  <c r="E7575" i="7"/>
  <c r="A13832" i="7"/>
  <c r="B13832" i="7"/>
  <c r="C13832" i="7"/>
  <c r="D13832" i="7"/>
  <c r="E13832" i="7"/>
  <c r="A7988" i="7"/>
  <c r="B7988" i="7"/>
  <c r="C7988" i="7"/>
  <c r="D7988" i="7"/>
  <c r="E7988" i="7"/>
  <c r="A19989" i="7"/>
  <c r="B19989" i="7"/>
  <c r="C19989" i="7"/>
  <c r="D19989" i="7"/>
  <c r="E19989" i="7"/>
  <c r="A16243" i="7"/>
  <c r="B16243" i="7"/>
  <c r="C16243" i="7"/>
  <c r="D16243" i="7"/>
  <c r="E16243" i="7"/>
  <c r="A20678" i="7"/>
  <c r="B20678" i="7"/>
  <c r="C20678" i="7"/>
  <c r="D20678" i="7"/>
  <c r="E20678" i="7"/>
  <c r="A28286" i="7"/>
  <c r="B28286" i="7"/>
  <c r="C28286" i="7"/>
  <c r="D28286" i="7"/>
  <c r="E28286" i="7"/>
  <c r="A10591" i="7"/>
  <c r="B10591" i="7"/>
  <c r="C10591" i="7"/>
  <c r="D10591" i="7"/>
  <c r="E10591" i="7"/>
  <c r="A22027" i="7"/>
  <c r="B22027" i="7"/>
  <c r="C22027" i="7"/>
  <c r="D22027" i="7"/>
  <c r="E22027" i="7"/>
  <c r="A18475" i="7"/>
  <c r="B18475" i="7"/>
  <c r="C18475" i="7"/>
  <c r="D18475" i="7"/>
  <c r="E18475" i="7"/>
  <c r="A11308" i="7"/>
  <c r="B11308" i="7"/>
  <c r="C11308" i="7"/>
  <c r="D11308" i="7"/>
  <c r="E11308" i="7"/>
  <c r="A17605" i="7"/>
  <c r="B17605" i="7"/>
  <c r="C17605" i="7"/>
  <c r="D17605" i="7"/>
  <c r="E17605" i="7"/>
  <c r="A28760" i="7"/>
  <c r="B28760" i="7"/>
  <c r="C28760" i="7"/>
  <c r="D28760" i="7"/>
  <c r="E28760" i="7"/>
  <c r="A27737" i="7"/>
  <c r="B27737" i="7"/>
  <c r="C27737" i="7"/>
  <c r="D27737" i="7"/>
  <c r="E27737" i="7"/>
  <c r="A29397" i="7"/>
  <c r="B29397" i="7"/>
  <c r="C29397" i="7"/>
  <c r="D29397" i="7"/>
  <c r="E29397" i="7"/>
  <c r="A12529" i="7"/>
  <c r="B12529" i="7"/>
  <c r="C12529" i="7"/>
  <c r="D12529" i="7"/>
  <c r="E12529" i="7"/>
  <c r="A30084" i="7"/>
  <c r="B30084" i="7"/>
  <c r="C30084" i="7"/>
  <c r="D30084" i="7"/>
  <c r="E30084" i="7"/>
  <c r="A29586" i="7"/>
  <c r="B29586" i="7"/>
  <c r="C29586" i="7"/>
  <c r="D29586" i="7"/>
  <c r="E29586" i="7"/>
  <c r="A28558" i="7"/>
  <c r="B28558" i="7"/>
  <c r="C28558" i="7"/>
  <c r="D28558" i="7"/>
  <c r="E28558" i="7"/>
  <c r="A25607" i="7"/>
  <c r="B25607" i="7"/>
  <c r="C25607" i="7"/>
  <c r="D25607" i="7"/>
  <c r="E25607" i="7"/>
  <c r="A20051" i="7"/>
  <c r="B20051" i="7"/>
  <c r="C20051" i="7"/>
  <c r="D20051" i="7"/>
  <c r="E20051" i="7"/>
  <c r="A10061" i="7"/>
  <c r="B10061" i="7"/>
  <c r="C10061" i="7"/>
  <c r="D10061" i="7"/>
  <c r="E10061" i="7"/>
  <c r="A19347" i="7"/>
  <c r="B19347" i="7"/>
  <c r="C19347" i="7"/>
  <c r="D19347" i="7"/>
  <c r="E19347" i="7"/>
  <c r="A21298" i="7"/>
  <c r="B21298" i="7"/>
  <c r="C21298" i="7"/>
  <c r="D21298" i="7"/>
  <c r="E21298" i="7"/>
  <c r="A23789" i="7"/>
  <c r="B23789" i="7"/>
  <c r="C23789" i="7"/>
  <c r="D23789" i="7"/>
  <c r="E23789" i="7"/>
  <c r="A27434" i="7"/>
  <c r="B27434" i="7"/>
  <c r="C27434" i="7"/>
  <c r="D27434" i="7"/>
  <c r="E27434" i="7"/>
  <c r="A25325" i="7"/>
  <c r="B25325" i="7"/>
  <c r="C25325" i="7"/>
  <c r="D25325" i="7"/>
  <c r="E25325" i="7"/>
  <c r="A25115" i="7"/>
  <c r="B25115" i="7"/>
  <c r="C25115" i="7"/>
  <c r="D25115" i="7"/>
  <c r="E25115" i="7"/>
  <c r="A18282" i="7"/>
  <c r="B18282" i="7"/>
  <c r="C18282" i="7"/>
  <c r="D18282" i="7"/>
  <c r="E18282" i="7"/>
  <c r="A17661" i="7"/>
  <c r="B17661" i="7"/>
  <c r="C17661" i="7"/>
  <c r="D17661" i="7"/>
  <c r="E17661" i="7"/>
  <c r="A23875" i="7"/>
  <c r="B23875" i="7"/>
  <c r="C23875" i="7"/>
  <c r="D23875" i="7"/>
  <c r="E23875" i="7"/>
  <c r="A24575" i="7"/>
  <c r="B24575" i="7"/>
  <c r="C24575" i="7"/>
  <c r="D24575" i="7"/>
  <c r="E24575" i="7"/>
  <c r="A30910" i="7"/>
  <c r="B30910" i="7"/>
  <c r="C30910" i="7"/>
  <c r="D30910" i="7"/>
  <c r="E30910" i="7"/>
  <c r="A27012" i="7"/>
  <c r="B27012" i="7"/>
  <c r="C27012" i="7"/>
  <c r="D27012" i="7"/>
  <c r="E27012" i="7"/>
  <c r="A15835" i="7"/>
  <c r="B15835" i="7"/>
  <c r="C15835" i="7"/>
  <c r="D15835" i="7"/>
  <c r="E15835" i="7"/>
  <c r="A12287" i="7"/>
  <c r="B12287" i="7"/>
  <c r="C12287" i="7"/>
  <c r="D12287" i="7"/>
  <c r="E12287" i="7"/>
  <c r="A23084" i="7"/>
  <c r="B23084" i="7"/>
  <c r="C23084" i="7"/>
  <c r="D23084" i="7"/>
  <c r="E23084" i="7"/>
  <c r="A16817" i="7"/>
  <c r="B16817" i="7"/>
  <c r="C16817" i="7"/>
  <c r="D16817" i="7"/>
  <c r="E16817" i="7"/>
  <c r="A27102" i="7"/>
  <c r="B27102" i="7"/>
  <c r="C27102" i="7"/>
  <c r="D27102" i="7"/>
  <c r="E27102" i="7"/>
  <c r="A25254" i="7"/>
  <c r="B25254" i="7"/>
  <c r="C25254" i="7"/>
  <c r="D25254" i="7"/>
  <c r="E25254" i="7"/>
  <c r="A27254" i="7"/>
  <c r="B27254" i="7"/>
  <c r="C27254" i="7"/>
  <c r="D27254" i="7"/>
  <c r="E27254" i="7"/>
  <c r="A16505" i="7"/>
  <c r="B16505" i="7"/>
  <c r="C16505" i="7"/>
  <c r="D16505" i="7"/>
  <c r="E16505" i="7"/>
  <c r="A15479" i="7"/>
  <c r="B15479" i="7"/>
  <c r="C15479" i="7"/>
  <c r="D15479" i="7"/>
  <c r="E15479" i="7"/>
  <c r="A10926" i="7"/>
  <c r="B10926" i="7"/>
  <c r="C10926" i="7"/>
  <c r="D10926" i="7"/>
  <c r="E10926" i="7"/>
  <c r="A11940" i="7"/>
  <c r="B11940" i="7"/>
  <c r="C11940" i="7"/>
  <c r="D11940" i="7"/>
  <c r="E11940" i="7"/>
  <c r="A12288" i="7"/>
  <c r="B12288" i="7"/>
  <c r="C12288" i="7"/>
  <c r="D12288" i="7"/>
  <c r="E12288" i="7"/>
  <c r="A10142" i="7"/>
  <c r="B10142" i="7"/>
  <c r="C10142" i="7"/>
  <c r="D10142" i="7"/>
  <c r="E10142" i="7"/>
  <c r="A27670" i="7"/>
  <c r="B27670" i="7"/>
  <c r="C27670" i="7"/>
  <c r="D27670" i="7"/>
  <c r="E27670" i="7"/>
  <c r="A13833" i="7"/>
  <c r="B13833" i="7"/>
  <c r="C13833" i="7"/>
  <c r="D13833" i="7"/>
  <c r="E13833" i="7"/>
  <c r="A20867" i="7"/>
  <c r="B20867" i="7"/>
  <c r="C20867" i="7"/>
  <c r="D20867" i="7"/>
  <c r="E20867" i="7"/>
  <c r="A23940" i="7"/>
  <c r="B23940" i="7"/>
  <c r="C23940" i="7"/>
  <c r="D23940" i="7"/>
  <c r="E23940" i="7"/>
  <c r="A12289" i="7"/>
  <c r="B12289" i="7"/>
  <c r="C12289" i="7"/>
  <c r="D12289" i="7"/>
  <c r="E12289" i="7"/>
  <c r="A15836" i="7"/>
  <c r="B15836" i="7"/>
  <c r="C15836" i="7"/>
  <c r="D15836" i="7"/>
  <c r="E15836" i="7"/>
  <c r="A8061" i="7"/>
  <c r="B8061" i="7"/>
  <c r="C8061" i="7"/>
  <c r="D8061" i="7"/>
  <c r="E8061" i="7"/>
  <c r="A28983" i="7"/>
  <c r="B28983" i="7"/>
  <c r="C28983" i="7"/>
  <c r="D28983" i="7"/>
  <c r="E28983" i="7"/>
  <c r="A20868" i="7"/>
  <c r="B20868" i="7"/>
  <c r="C20868" i="7"/>
  <c r="D20868" i="7"/>
  <c r="E20868" i="7"/>
  <c r="A26131" i="7"/>
  <c r="B26131" i="7"/>
  <c r="C26131" i="7"/>
  <c r="D26131" i="7"/>
  <c r="E26131" i="7"/>
  <c r="A7073" i="7"/>
  <c r="B7073" i="7"/>
  <c r="C7073" i="7"/>
  <c r="D7073" i="7"/>
  <c r="E7073" i="7"/>
  <c r="A8790" i="7"/>
  <c r="B8790" i="7"/>
  <c r="C8790" i="7"/>
  <c r="D8790" i="7"/>
  <c r="E8790" i="7"/>
  <c r="A9083" i="7"/>
  <c r="B9083" i="7"/>
  <c r="C9083" i="7"/>
  <c r="D9083" i="7"/>
  <c r="E9083" i="7"/>
  <c r="A19816" i="7"/>
  <c r="B19816" i="7"/>
  <c r="C19816" i="7"/>
  <c r="D19816" i="7"/>
  <c r="E19816" i="7"/>
  <c r="A18033" i="7"/>
  <c r="B18033" i="7"/>
  <c r="C18033" i="7"/>
  <c r="D18033" i="7"/>
  <c r="E18033" i="7"/>
  <c r="A26040" i="7"/>
  <c r="B26040" i="7"/>
  <c r="C26040" i="7"/>
  <c r="D26040" i="7"/>
  <c r="E26040" i="7"/>
  <c r="A22707" i="7"/>
  <c r="B22707" i="7"/>
  <c r="C22707" i="7"/>
  <c r="D22707" i="7"/>
  <c r="E22707" i="7"/>
  <c r="A29798" i="7"/>
  <c r="B29798" i="7"/>
  <c r="C29798" i="7"/>
  <c r="D29798" i="7"/>
  <c r="E29798" i="7"/>
  <c r="A30695" i="7"/>
  <c r="B30695" i="7"/>
  <c r="C30695" i="7"/>
  <c r="D30695" i="7"/>
  <c r="E30695" i="7"/>
  <c r="A19084" i="7"/>
  <c r="B19084" i="7"/>
  <c r="C19084" i="7"/>
  <c r="D19084" i="7"/>
  <c r="E19084" i="7"/>
  <c r="A27328" i="7"/>
  <c r="B27328" i="7"/>
  <c r="C27328" i="7"/>
  <c r="D27328" i="7"/>
  <c r="E27328" i="7"/>
  <c r="A13097" i="7"/>
  <c r="B13097" i="7"/>
  <c r="C13097" i="7"/>
  <c r="D13097" i="7"/>
  <c r="E13097" i="7"/>
  <c r="A25742" i="7"/>
  <c r="B25742" i="7"/>
  <c r="C25742" i="7"/>
  <c r="D25742" i="7"/>
  <c r="E25742" i="7"/>
  <c r="A17469" i="7"/>
  <c r="B17469" i="7"/>
  <c r="C17469" i="7"/>
  <c r="D17469" i="7"/>
  <c r="E17469" i="7"/>
  <c r="A8238" i="7"/>
  <c r="B8238" i="7"/>
  <c r="C8238" i="7"/>
  <c r="D8238" i="7"/>
  <c r="E8238" i="7"/>
  <c r="A28082" i="7"/>
  <c r="B28082" i="7"/>
  <c r="C28082" i="7"/>
  <c r="D28082" i="7"/>
  <c r="E28082" i="7"/>
  <c r="A19297" i="7"/>
  <c r="B19297" i="7"/>
  <c r="C19297" i="7"/>
  <c r="D19297" i="7"/>
  <c r="E19297" i="7"/>
  <c r="A22368" i="7"/>
  <c r="B22368" i="7"/>
  <c r="C22368" i="7"/>
  <c r="D22368" i="7"/>
  <c r="E22368" i="7"/>
  <c r="A26041" i="7"/>
  <c r="B26041" i="7"/>
  <c r="C26041" i="7"/>
  <c r="D26041" i="7"/>
  <c r="E26041" i="7"/>
  <c r="A21432" i="7"/>
  <c r="B21432" i="7"/>
  <c r="C21432" i="7"/>
  <c r="D21432" i="7"/>
  <c r="E21432" i="7"/>
  <c r="A19764" i="7"/>
  <c r="B19764" i="7"/>
  <c r="C19764" i="7"/>
  <c r="D19764" i="7"/>
  <c r="E19764" i="7"/>
  <c r="A10143" i="7"/>
  <c r="B10143" i="7"/>
  <c r="C10143" i="7"/>
  <c r="D10143" i="7"/>
  <c r="E10143" i="7"/>
  <c r="A10469" i="7"/>
  <c r="B10469" i="7"/>
  <c r="C10469" i="7"/>
  <c r="D10469" i="7"/>
  <c r="E10469" i="7"/>
  <c r="A12144" i="7"/>
  <c r="B12144" i="7"/>
  <c r="C12144" i="7"/>
  <c r="D12144" i="7"/>
  <c r="E12144" i="7"/>
  <c r="A23296" i="7"/>
  <c r="B23296" i="7"/>
  <c r="C23296" i="7"/>
  <c r="D23296" i="7"/>
  <c r="E23296" i="7"/>
  <c r="A15708" i="7"/>
  <c r="B15708" i="7"/>
  <c r="C15708" i="7"/>
  <c r="D15708" i="7"/>
  <c r="E15708" i="7"/>
  <c r="A9918" i="7"/>
  <c r="B9918" i="7"/>
  <c r="C9918" i="7"/>
  <c r="D9918" i="7"/>
  <c r="E9918" i="7"/>
  <c r="A17103" i="7"/>
  <c r="B17103" i="7"/>
  <c r="C17103" i="7"/>
  <c r="D17103" i="7"/>
  <c r="E17103" i="7"/>
  <c r="A23024" i="7"/>
  <c r="B23024" i="7"/>
  <c r="C23024" i="7"/>
  <c r="D23024" i="7"/>
  <c r="E23024" i="7"/>
  <c r="A11503" i="7"/>
  <c r="B11503" i="7"/>
  <c r="C11503" i="7"/>
  <c r="D11503" i="7"/>
  <c r="E11503" i="7"/>
  <c r="A18152" i="7"/>
  <c r="B18152" i="7"/>
  <c r="C18152" i="7"/>
  <c r="D18152" i="7"/>
  <c r="E18152" i="7"/>
  <c r="A20552" i="7"/>
  <c r="B20552" i="7"/>
  <c r="C20552" i="7"/>
  <c r="D20552" i="7"/>
  <c r="E20552" i="7"/>
  <c r="A10144" i="7"/>
  <c r="B10144" i="7"/>
  <c r="C10144" i="7"/>
  <c r="D10144" i="7"/>
  <c r="E10144" i="7"/>
  <c r="A23573" i="7"/>
  <c r="B23573" i="7"/>
  <c r="C23573" i="7"/>
  <c r="D23573" i="7"/>
  <c r="E23573" i="7"/>
  <c r="A30299" i="7"/>
  <c r="B30299" i="7"/>
  <c r="C30299" i="7"/>
  <c r="D30299" i="7"/>
  <c r="E30299" i="7"/>
  <c r="A28559" i="7"/>
  <c r="B28559" i="7"/>
  <c r="C28559" i="7"/>
  <c r="D28559" i="7"/>
  <c r="E28559" i="7"/>
  <c r="A19425" i="7"/>
  <c r="B19425" i="7"/>
  <c r="C19425" i="7"/>
  <c r="D19425" i="7"/>
  <c r="E19425" i="7"/>
  <c r="A17104" i="7"/>
  <c r="B17104" i="7"/>
  <c r="C17104" i="7"/>
  <c r="D17104" i="7"/>
  <c r="E17104" i="7"/>
  <c r="A28083" i="7"/>
  <c r="B28083" i="7"/>
  <c r="C28083" i="7"/>
  <c r="D28083" i="7"/>
  <c r="E28083" i="7"/>
  <c r="A26910" i="7"/>
  <c r="B26910" i="7"/>
  <c r="C26910" i="7"/>
  <c r="D26910" i="7"/>
  <c r="E26910" i="7"/>
  <c r="A12290" i="7"/>
  <c r="B12290" i="7"/>
  <c r="C12290" i="7"/>
  <c r="D12290" i="7"/>
  <c r="E12290" i="7"/>
  <c r="A16018" i="7"/>
  <c r="B16018" i="7"/>
  <c r="C16018" i="7"/>
  <c r="D16018" i="7"/>
  <c r="E16018" i="7"/>
  <c r="A9641" i="7"/>
  <c r="B9641" i="7"/>
  <c r="C9641" i="7"/>
  <c r="D9641" i="7"/>
  <c r="E9641" i="7"/>
  <c r="A13458" i="7"/>
  <c r="B13458" i="7"/>
  <c r="C13458" i="7"/>
  <c r="D13458" i="7"/>
  <c r="E13458" i="7"/>
  <c r="A24799" i="7"/>
  <c r="B24799" i="7"/>
  <c r="C24799" i="7"/>
  <c r="D24799" i="7"/>
  <c r="E24799" i="7"/>
  <c r="A15772" i="7"/>
  <c r="B15772" i="7"/>
  <c r="C15772" i="7"/>
  <c r="D15772" i="7"/>
  <c r="E15772" i="7"/>
  <c r="A17009" i="7"/>
  <c r="B17009" i="7"/>
  <c r="C17009" i="7"/>
  <c r="D17009" i="7"/>
  <c r="E17009" i="7"/>
  <c r="A26669" i="7"/>
  <c r="B26669" i="7"/>
  <c r="C26669" i="7"/>
  <c r="D26669" i="7"/>
  <c r="E26669" i="7"/>
  <c r="A30487" i="7"/>
  <c r="B30487" i="7"/>
  <c r="C30487" i="7"/>
  <c r="D30487" i="7"/>
  <c r="E30487" i="7"/>
  <c r="A20428" i="7"/>
  <c r="B20428" i="7"/>
  <c r="C20428" i="7"/>
  <c r="D20428" i="7"/>
  <c r="E20428" i="7"/>
  <c r="A22323" i="7"/>
  <c r="B22323" i="7"/>
  <c r="C22323" i="7"/>
  <c r="D22323" i="7"/>
  <c r="E22323" i="7"/>
  <c r="A7002" i="7"/>
  <c r="B7002" i="7"/>
  <c r="C7002" i="7"/>
  <c r="D7002" i="7"/>
  <c r="E7002" i="7"/>
  <c r="A28145" i="7"/>
  <c r="B28145" i="7"/>
  <c r="C28145" i="7"/>
  <c r="D28145" i="7"/>
  <c r="E28145" i="7"/>
  <c r="A19911" i="7"/>
  <c r="B19911" i="7"/>
  <c r="C19911" i="7"/>
  <c r="D19911" i="7"/>
  <c r="E19911" i="7"/>
  <c r="A20189" i="7"/>
  <c r="B20189" i="7"/>
  <c r="C20189" i="7"/>
  <c r="D20189" i="7"/>
  <c r="E20189" i="7"/>
  <c r="A18034" i="7"/>
  <c r="B18034" i="7"/>
  <c r="C18034" i="7"/>
  <c r="D18034" i="7"/>
  <c r="E18034" i="7"/>
  <c r="A13904" i="7"/>
  <c r="B13904" i="7"/>
  <c r="C13904" i="7"/>
  <c r="D13904" i="7"/>
  <c r="E13904" i="7"/>
  <c r="A9352" i="7"/>
  <c r="B9352" i="7"/>
  <c r="C9352" i="7"/>
  <c r="D9352" i="7"/>
  <c r="E9352" i="7"/>
  <c r="A20284" i="7"/>
  <c r="B20284" i="7"/>
  <c r="C20284" i="7"/>
  <c r="D20284" i="7"/>
  <c r="E20284" i="7"/>
  <c r="A15908" i="7"/>
  <c r="B15908" i="7"/>
  <c r="C15908" i="7"/>
  <c r="D15908" i="7"/>
  <c r="E15908" i="7"/>
  <c r="A29657" i="7"/>
  <c r="B29657" i="7"/>
  <c r="C29657" i="7"/>
  <c r="D29657" i="7"/>
  <c r="E29657" i="7"/>
  <c r="A28084" i="7"/>
  <c r="B28084" i="7"/>
  <c r="C28084" i="7"/>
  <c r="D28084" i="7"/>
  <c r="E28084" i="7"/>
  <c r="A7134" i="7"/>
  <c r="B7134" i="7"/>
  <c r="C7134" i="7"/>
  <c r="D7134" i="7"/>
  <c r="E7134" i="7"/>
  <c r="A14882" i="7"/>
  <c r="B14882" i="7"/>
  <c r="C14882" i="7"/>
  <c r="D14882" i="7"/>
  <c r="E14882" i="7"/>
  <c r="A29495" i="7"/>
  <c r="B29495" i="7"/>
  <c r="C29495" i="7"/>
  <c r="D29495" i="7"/>
  <c r="E29495" i="7"/>
  <c r="A9642" i="7"/>
  <c r="B9642" i="7"/>
  <c r="C9642" i="7"/>
  <c r="D9642" i="7"/>
  <c r="E9642" i="7"/>
  <c r="A14459" i="7"/>
  <c r="B14459" i="7"/>
  <c r="C14459" i="7"/>
  <c r="D14459" i="7"/>
  <c r="E14459" i="7"/>
  <c r="A21797" i="7"/>
  <c r="B21797" i="7"/>
  <c r="C21797" i="7"/>
  <c r="D21797" i="7"/>
  <c r="E21797" i="7"/>
  <c r="A28846" i="7"/>
  <c r="B28846" i="7"/>
  <c r="C28846" i="7"/>
  <c r="D28846" i="7"/>
  <c r="E28846" i="7"/>
  <c r="A15627" i="7"/>
  <c r="B15627" i="7"/>
  <c r="C15627" i="7"/>
  <c r="D15627" i="7"/>
  <c r="E15627" i="7"/>
  <c r="A12014" i="7"/>
  <c r="B12014" i="7"/>
  <c r="C12014" i="7"/>
  <c r="D12014" i="7"/>
  <c r="E12014" i="7"/>
  <c r="A15044" i="7"/>
  <c r="B15044" i="7"/>
  <c r="C15044" i="7"/>
  <c r="D15044" i="7"/>
  <c r="E15044" i="7"/>
  <c r="A15480" i="7"/>
  <c r="B15480" i="7"/>
  <c r="C15480" i="7"/>
  <c r="D15480" i="7"/>
  <c r="E15480" i="7"/>
  <c r="A25192" i="7"/>
  <c r="B25192" i="7"/>
  <c r="C25192" i="7"/>
  <c r="D25192" i="7"/>
  <c r="E25192" i="7"/>
  <c r="A28761" i="7"/>
  <c r="B28761" i="7"/>
  <c r="C28761" i="7"/>
  <c r="D28761" i="7"/>
  <c r="E28761" i="7"/>
  <c r="A15045" i="7"/>
  <c r="B15045" i="7"/>
  <c r="C15045" i="7"/>
  <c r="D15045" i="7"/>
  <c r="E15045" i="7"/>
  <c r="A23502" i="7"/>
  <c r="B23502" i="7"/>
  <c r="C23502" i="7"/>
  <c r="D23502" i="7"/>
  <c r="E23502" i="7"/>
  <c r="A7267" i="7"/>
  <c r="B7267" i="7"/>
  <c r="C7267" i="7"/>
  <c r="D7267" i="7"/>
  <c r="E7267" i="7"/>
  <c r="A27435" i="7"/>
  <c r="B27435" i="7"/>
  <c r="C27435" i="7"/>
  <c r="D27435" i="7"/>
  <c r="E27435" i="7"/>
  <c r="A29542" i="7"/>
  <c r="B29542" i="7"/>
  <c r="C29542" i="7"/>
  <c r="D29542" i="7"/>
  <c r="E29542" i="7"/>
  <c r="A12145" i="7"/>
  <c r="B12145" i="7"/>
  <c r="C12145" i="7"/>
  <c r="D12145" i="7"/>
  <c r="E12145" i="7"/>
  <c r="A10373" i="7"/>
  <c r="B10373" i="7"/>
  <c r="C10373" i="7"/>
  <c r="D10373" i="7"/>
  <c r="E10373" i="7"/>
  <c r="A19990" i="7"/>
  <c r="B19990" i="7"/>
  <c r="C19990" i="7"/>
  <c r="D19990" i="7"/>
  <c r="E19990" i="7"/>
  <c r="A30300" i="7"/>
  <c r="B30300" i="7"/>
  <c r="C30300" i="7"/>
  <c r="D30300" i="7"/>
  <c r="E30300" i="7"/>
  <c r="A20190" i="7"/>
  <c r="B20190" i="7"/>
  <c r="C20190" i="7"/>
  <c r="D20190" i="7"/>
  <c r="E20190" i="7"/>
  <c r="A16818" i="7"/>
  <c r="B16818" i="7"/>
  <c r="C16818" i="7"/>
  <c r="D16818" i="7"/>
  <c r="E16818" i="7"/>
  <c r="A7003" i="7"/>
  <c r="B7003" i="7"/>
  <c r="C7003" i="7"/>
  <c r="D7003" i="7"/>
  <c r="E7003" i="7"/>
  <c r="A12146" i="7"/>
  <c r="B12146" i="7"/>
  <c r="C12146" i="7"/>
  <c r="D12146" i="7"/>
  <c r="E12146" i="7"/>
  <c r="A14008" i="7"/>
  <c r="B14008" i="7"/>
  <c r="C14008" i="7"/>
  <c r="D14008" i="7"/>
  <c r="E14008" i="7"/>
  <c r="A21798" i="7"/>
  <c r="B21798" i="7"/>
  <c r="C21798" i="7"/>
  <c r="D21798" i="7"/>
  <c r="E21798" i="7"/>
  <c r="A25889" i="7"/>
  <c r="B25889" i="7"/>
  <c r="C25889" i="7"/>
  <c r="D25889" i="7"/>
  <c r="E25889" i="7"/>
  <c r="A21618" i="7"/>
  <c r="B21618" i="7"/>
  <c r="C21618" i="7"/>
  <c r="D21618" i="7"/>
  <c r="E21618" i="7"/>
  <c r="A29216" i="7"/>
  <c r="B29216" i="7"/>
  <c r="C29216" i="7"/>
  <c r="D29216" i="7"/>
  <c r="E29216" i="7"/>
  <c r="A23421" i="7"/>
  <c r="B23421" i="7"/>
  <c r="C23421" i="7"/>
  <c r="D23421" i="7"/>
  <c r="E23421" i="7"/>
  <c r="A12365" i="7"/>
  <c r="B12365" i="7"/>
  <c r="C12365" i="7"/>
  <c r="D12365" i="7"/>
  <c r="E12365" i="7"/>
  <c r="A28085" i="7"/>
  <c r="B28085" i="7"/>
  <c r="C28085" i="7"/>
  <c r="D28085" i="7"/>
  <c r="E28085" i="7"/>
  <c r="A23422" i="7"/>
  <c r="B23422" i="7"/>
  <c r="C23422" i="7"/>
  <c r="D23422" i="7"/>
  <c r="E23422" i="7"/>
  <c r="A13834" i="7"/>
  <c r="B13834" i="7"/>
  <c r="C13834" i="7"/>
  <c r="D13834" i="7"/>
  <c r="E13834" i="7"/>
  <c r="A18601" i="7"/>
  <c r="B18601" i="7"/>
  <c r="C18601" i="7"/>
  <c r="D18601" i="7"/>
  <c r="E18601" i="7"/>
  <c r="A8136" i="7"/>
  <c r="B8136" i="7"/>
  <c r="C8136" i="7"/>
  <c r="D8136" i="7"/>
  <c r="E8136" i="7"/>
  <c r="A21299" i="7"/>
  <c r="B21299" i="7"/>
  <c r="C21299" i="7"/>
  <c r="D21299" i="7"/>
  <c r="E21299" i="7"/>
  <c r="A28399" i="7"/>
  <c r="B28399" i="7"/>
  <c r="C28399" i="7"/>
  <c r="D28399" i="7"/>
  <c r="E28399" i="7"/>
  <c r="A21799" i="7"/>
  <c r="B21799" i="7"/>
  <c r="C21799" i="7"/>
  <c r="D21799" i="7"/>
  <c r="E21799" i="7"/>
  <c r="A21300" i="7"/>
  <c r="B21300" i="7"/>
  <c r="C21300" i="7"/>
  <c r="D21300" i="7"/>
  <c r="E21300" i="7"/>
  <c r="A9828" i="7"/>
  <c r="B9828" i="7"/>
  <c r="C9828" i="7"/>
  <c r="D9828" i="7"/>
  <c r="E9828" i="7"/>
  <c r="A24248" i="7"/>
  <c r="B24248" i="7"/>
  <c r="C24248" i="7"/>
  <c r="D24248" i="7"/>
  <c r="E24248" i="7"/>
  <c r="A21868" i="7"/>
  <c r="B21868" i="7"/>
  <c r="C21868" i="7"/>
  <c r="D21868" i="7"/>
  <c r="E21868" i="7"/>
  <c r="A28911" i="7"/>
  <c r="B28911" i="7"/>
  <c r="C28911" i="7"/>
  <c r="D28911" i="7"/>
  <c r="E28911" i="7"/>
  <c r="A8791" i="7"/>
  <c r="B8791" i="7"/>
  <c r="C8791" i="7"/>
  <c r="D8791" i="7"/>
  <c r="E8791" i="7"/>
  <c r="A24952" i="7"/>
  <c r="B24952" i="7"/>
  <c r="C24952" i="7"/>
  <c r="D24952" i="7"/>
  <c r="E24952" i="7"/>
  <c r="A10062" i="7"/>
  <c r="B10062" i="7"/>
  <c r="C10062" i="7"/>
  <c r="D10062" i="7"/>
  <c r="E10062" i="7"/>
  <c r="A15046" i="7"/>
  <c r="B15046" i="7"/>
  <c r="C15046" i="7"/>
  <c r="D15046" i="7"/>
  <c r="E15046" i="7"/>
  <c r="A18283" i="7"/>
  <c r="B18283" i="7"/>
  <c r="C18283" i="7"/>
  <c r="D18283" i="7"/>
  <c r="E18283" i="7"/>
  <c r="A10470" i="7"/>
  <c r="B10470" i="7"/>
  <c r="C10470" i="7"/>
  <c r="D10470" i="7"/>
  <c r="E10470" i="7"/>
  <c r="A24576" i="7"/>
  <c r="B24576" i="7"/>
  <c r="C24576" i="7"/>
  <c r="D24576" i="7"/>
  <c r="E24576" i="7"/>
  <c r="A25743" i="7"/>
  <c r="B25743" i="7"/>
  <c r="C25743" i="7"/>
  <c r="D25743" i="7"/>
  <c r="E25743" i="7"/>
  <c r="A28560" i="7"/>
  <c r="B28560" i="7"/>
  <c r="C28560" i="7"/>
  <c r="D28560" i="7"/>
  <c r="E28560" i="7"/>
  <c r="A19912" i="7"/>
  <c r="B19912" i="7"/>
  <c r="C19912" i="7"/>
  <c r="D19912" i="7"/>
  <c r="E19912" i="7"/>
  <c r="A28146" i="7"/>
  <c r="B28146" i="7"/>
  <c r="C28146" i="7"/>
  <c r="D28146" i="7"/>
  <c r="E28146" i="7"/>
  <c r="A18284" i="7"/>
  <c r="B18284" i="7"/>
  <c r="C18284" i="7"/>
  <c r="D18284" i="7"/>
  <c r="E18284" i="7"/>
  <c r="A23651" i="7"/>
  <c r="B23651" i="7"/>
  <c r="C23651" i="7"/>
  <c r="D23651" i="7"/>
  <c r="E23651" i="7"/>
  <c r="A16019" i="7"/>
  <c r="B16019" i="7"/>
  <c r="C16019" i="7"/>
  <c r="D16019" i="7"/>
  <c r="E16019" i="7"/>
  <c r="A19239" i="7"/>
  <c r="B19239" i="7"/>
  <c r="C19239" i="7"/>
  <c r="D19239" i="7"/>
  <c r="E19239" i="7"/>
  <c r="A24883" i="7"/>
  <c r="B24883" i="7"/>
  <c r="C24883" i="7"/>
  <c r="D24883" i="7"/>
  <c r="E24883" i="7"/>
  <c r="A26588" i="7"/>
  <c r="B26588" i="7"/>
  <c r="C26588" i="7"/>
  <c r="D26588" i="7"/>
  <c r="E26588" i="7"/>
  <c r="A10927" i="7"/>
  <c r="B10927" i="7"/>
  <c r="C10927" i="7"/>
  <c r="D10927" i="7"/>
  <c r="E10927" i="7"/>
  <c r="A7335" i="7"/>
  <c r="B7335" i="7"/>
  <c r="C7335" i="7"/>
  <c r="D7335" i="7"/>
  <c r="E7335" i="7"/>
  <c r="A7336" i="7"/>
  <c r="B7336" i="7"/>
  <c r="C7336" i="7"/>
  <c r="D7336" i="7"/>
  <c r="E7336" i="7"/>
  <c r="A22262" i="7"/>
  <c r="B22262" i="7"/>
  <c r="C22262" i="7"/>
  <c r="D22262" i="7"/>
  <c r="E22262" i="7"/>
  <c r="A15047" i="7"/>
  <c r="B15047" i="7"/>
  <c r="C15047" i="7"/>
  <c r="D15047" i="7"/>
  <c r="E15047" i="7"/>
  <c r="A15048" i="7"/>
  <c r="B15048" i="7"/>
  <c r="C15048" i="7"/>
  <c r="D15048" i="7"/>
  <c r="E15048" i="7"/>
  <c r="A27555" i="7"/>
  <c r="B27555" i="7"/>
  <c r="C27555" i="7"/>
  <c r="D27555" i="7"/>
  <c r="E27555" i="7"/>
  <c r="A24199" i="7"/>
  <c r="B24199" i="7"/>
  <c r="C24199" i="7"/>
  <c r="D24199" i="7"/>
  <c r="E24199" i="7"/>
  <c r="A28147" i="7"/>
  <c r="B28147" i="7"/>
  <c r="C28147" i="7"/>
  <c r="D28147" i="7"/>
  <c r="E28147" i="7"/>
  <c r="A21800" i="7"/>
  <c r="B21800" i="7"/>
  <c r="C21800" i="7"/>
  <c r="D21800" i="7"/>
  <c r="E21800" i="7"/>
  <c r="A21801" i="7"/>
  <c r="B21801" i="7"/>
  <c r="C21801" i="7"/>
  <c r="D21801" i="7"/>
  <c r="E21801" i="7"/>
  <c r="A9232" i="7"/>
  <c r="B9232" i="7"/>
  <c r="C9232" i="7"/>
  <c r="D9232" i="7"/>
  <c r="E9232" i="7"/>
  <c r="A29217" i="7"/>
  <c r="B29217" i="7"/>
  <c r="C29217" i="7"/>
  <c r="D29217" i="7"/>
  <c r="E29217" i="7"/>
  <c r="A29218" i="7"/>
  <c r="B29218" i="7"/>
  <c r="C29218" i="7"/>
  <c r="D29218" i="7"/>
  <c r="E29218" i="7"/>
  <c r="A11192" i="7"/>
  <c r="B11192" i="7"/>
  <c r="C11192" i="7"/>
  <c r="D11192" i="7"/>
  <c r="E11192" i="7"/>
  <c r="A20679" i="7"/>
  <c r="B20679" i="7"/>
  <c r="C20679" i="7"/>
  <c r="D20679" i="7"/>
  <c r="E20679" i="7"/>
  <c r="A27989" i="7"/>
  <c r="B27989" i="7"/>
  <c r="C27989" i="7"/>
  <c r="D27989" i="7"/>
  <c r="E27989" i="7"/>
  <c r="A27990" i="7"/>
  <c r="B27990" i="7"/>
  <c r="C27990" i="7"/>
  <c r="D27990" i="7"/>
  <c r="E27990" i="7"/>
  <c r="A15364" i="7"/>
  <c r="B15364" i="7"/>
  <c r="C15364" i="7"/>
  <c r="D15364" i="7"/>
  <c r="E15364" i="7"/>
  <c r="A15365" i="7"/>
  <c r="B15365" i="7"/>
  <c r="C15365" i="7"/>
  <c r="D15365" i="7"/>
  <c r="E15365" i="7"/>
  <c r="A23423" i="7"/>
  <c r="B23423" i="7"/>
  <c r="C23423" i="7"/>
  <c r="D23423" i="7"/>
  <c r="E23423" i="7"/>
  <c r="A10471" i="7"/>
  <c r="B10471" i="7"/>
  <c r="C10471" i="7"/>
  <c r="D10471" i="7"/>
  <c r="E10471" i="7"/>
  <c r="A10472" i="7"/>
  <c r="B10472" i="7"/>
  <c r="C10472" i="7"/>
  <c r="D10472" i="7"/>
  <c r="E10472" i="7"/>
  <c r="A28847" i="7"/>
  <c r="B28847" i="7"/>
  <c r="C28847" i="7"/>
  <c r="D28847" i="7"/>
  <c r="E28847" i="7"/>
  <c r="A11265" i="7"/>
  <c r="B11265" i="7"/>
  <c r="C11265" i="7"/>
  <c r="D11265" i="7"/>
  <c r="E11265" i="7"/>
  <c r="A11266" i="7"/>
  <c r="B11266" i="7"/>
  <c r="C11266" i="7"/>
  <c r="D11266" i="7"/>
  <c r="E11266" i="7"/>
  <c r="A11060" i="7"/>
  <c r="B11060" i="7"/>
  <c r="C11060" i="7"/>
  <c r="D11060" i="7"/>
  <c r="E11060" i="7"/>
  <c r="A24249" i="7"/>
  <c r="B24249" i="7"/>
  <c r="C24249" i="7"/>
  <c r="D24249" i="7"/>
  <c r="E24249" i="7"/>
  <c r="A24250" i="7"/>
  <c r="B24250" i="7"/>
  <c r="C24250" i="7"/>
  <c r="D24250" i="7"/>
  <c r="E24250" i="7"/>
  <c r="A29799" i="7"/>
  <c r="B29799" i="7"/>
  <c r="C29799" i="7"/>
  <c r="D29799" i="7"/>
  <c r="E29799" i="7"/>
  <c r="A12427" i="7"/>
  <c r="B12427" i="7"/>
  <c r="C12427" i="7"/>
  <c r="D12427" i="7"/>
  <c r="E12427" i="7"/>
  <c r="A27895" i="7"/>
  <c r="B27895" i="7"/>
  <c r="C27895" i="7"/>
  <c r="D27895" i="7"/>
  <c r="E27895" i="7"/>
  <c r="A27896" i="7"/>
  <c r="B27896" i="7"/>
  <c r="C27896" i="7"/>
  <c r="D27896" i="7"/>
  <c r="E27896" i="7"/>
  <c r="A22827" i="7"/>
  <c r="B22827" i="7"/>
  <c r="C22827" i="7"/>
  <c r="D22827" i="7"/>
  <c r="E22827" i="7"/>
  <c r="A10680" i="7"/>
  <c r="B10680" i="7"/>
  <c r="C10680" i="7"/>
  <c r="D10680" i="7"/>
  <c r="E10680" i="7"/>
  <c r="A25545" i="7"/>
  <c r="B25545" i="7"/>
  <c r="C25545" i="7"/>
  <c r="D25545" i="7"/>
  <c r="E25545" i="7"/>
  <c r="A7189" i="7"/>
  <c r="B7189" i="7"/>
  <c r="C7189" i="7"/>
  <c r="D7189" i="7"/>
  <c r="E7189" i="7"/>
  <c r="A20553" i="7"/>
  <c r="B20553" i="7"/>
  <c r="C20553" i="7"/>
  <c r="D20553" i="7"/>
  <c r="E20553" i="7"/>
  <c r="A21802" i="7"/>
  <c r="B21802" i="7"/>
  <c r="C21802" i="7"/>
  <c r="D21802" i="7"/>
  <c r="E21802" i="7"/>
  <c r="A29800" i="7"/>
  <c r="B29800" i="7"/>
  <c r="C29800" i="7"/>
  <c r="D29800" i="7"/>
  <c r="E29800" i="7"/>
  <c r="A26911" i="7"/>
  <c r="B26911" i="7"/>
  <c r="C26911" i="7"/>
  <c r="D26911" i="7"/>
  <c r="E26911" i="7"/>
  <c r="A21803" i="7"/>
  <c r="B21803" i="7"/>
  <c r="C21803" i="7"/>
  <c r="D21803" i="7"/>
  <c r="E21803" i="7"/>
  <c r="A23941" i="7"/>
  <c r="B23941" i="7"/>
  <c r="C23941" i="7"/>
  <c r="D23941" i="7"/>
  <c r="E23941" i="7"/>
  <c r="A21301" i="7"/>
  <c r="B21301" i="7"/>
  <c r="C21301" i="7"/>
  <c r="D21301" i="7"/>
  <c r="E21301" i="7"/>
  <c r="A15413" i="7"/>
  <c r="B15413" i="7"/>
  <c r="C15413" i="7"/>
  <c r="D15413" i="7"/>
  <c r="E15413" i="7"/>
  <c r="A29543" i="7"/>
  <c r="B29543" i="7"/>
  <c r="C29543" i="7"/>
  <c r="D29543" i="7"/>
  <c r="E29543" i="7"/>
  <c r="A14147" i="7"/>
  <c r="B14147" i="7"/>
  <c r="C14147" i="7"/>
  <c r="D14147" i="7"/>
  <c r="E14147" i="7"/>
  <c r="A21869" i="7"/>
  <c r="B21869" i="7"/>
  <c r="C21869" i="7"/>
  <c r="D21869" i="7"/>
  <c r="E21869" i="7"/>
  <c r="A11061" i="7"/>
  <c r="B11061" i="7"/>
  <c r="C11061" i="7"/>
  <c r="D11061" i="7"/>
  <c r="E11061" i="7"/>
  <c r="A14733" i="7"/>
  <c r="B14733" i="7"/>
  <c r="C14733" i="7"/>
  <c r="D14733" i="7"/>
  <c r="E14733" i="7"/>
  <c r="A9233" i="7"/>
  <c r="B9233" i="7"/>
  <c r="C9233" i="7"/>
  <c r="D9233" i="7"/>
  <c r="E9233" i="7"/>
  <c r="A23085" i="7"/>
  <c r="B23085" i="7"/>
  <c r="C23085" i="7"/>
  <c r="D23085" i="7"/>
  <c r="E23085" i="7"/>
  <c r="A21525" i="7"/>
  <c r="B21525" i="7"/>
  <c r="C21525" i="7"/>
  <c r="D21525" i="7"/>
  <c r="E21525" i="7"/>
  <c r="A25674" i="7"/>
  <c r="B25674" i="7"/>
  <c r="C25674" i="7"/>
  <c r="D25674" i="7"/>
  <c r="E25674" i="7"/>
  <c r="A28984" i="7"/>
  <c r="B28984" i="7"/>
  <c r="C28984" i="7"/>
  <c r="D28984" i="7"/>
  <c r="E28984" i="7"/>
  <c r="A22617" i="7"/>
  <c r="B22617" i="7"/>
  <c r="C22617" i="7"/>
  <c r="D22617" i="7"/>
  <c r="E22617" i="7"/>
  <c r="A23876" i="7"/>
  <c r="B23876" i="7"/>
  <c r="C23876" i="7"/>
  <c r="D23876" i="7"/>
  <c r="E23876" i="7"/>
  <c r="A10772" i="7"/>
  <c r="B10772" i="7"/>
  <c r="C10772" i="7"/>
  <c r="D10772" i="7"/>
  <c r="E10772" i="7"/>
  <c r="A28086" i="7"/>
  <c r="B28086" i="7"/>
  <c r="C28086" i="7"/>
  <c r="D28086" i="7"/>
  <c r="E28086" i="7"/>
  <c r="A21870" i="7"/>
  <c r="B21870" i="7"/>
  <c r="C21870" i="7"/>
  <c r="D21870" i="7"/>
  <c r="E21870" i="7"/>
  <c r="A30171" i="7"/>
  <c r="B30171" i="7"/>
  <c r="C30171" i="7"/>
  <c r="D30171" i="7"/>
  <c r="E30171" i="7"/>
  <c r="A30172" i="7"/>
  <c r="B30172" i="7"/>
  <c r="C30172" i="7"/>
  <c r="D30172" i="7"/>
  <c r="E30172" i="7"/>
  <c r="A15049" i="7"/>
  <c r="B15049" i="7"/>
  <c r="C15049" i="7"/>
  <c r="D15049" i="7"/>
  <c r="E15049" i="7"/>
  <c r="A24684" i="7"/>
  <c r="B24684" i="7"/>
  <c r="C24684" i="7"/>
  <c r="D24684" i="7"/>
  <c r="E24684" i="7"/>
  <c r="A27991" i="7"/>
  <c r="B27991" i="7"/>
  <c r="C27991" i="7"/>
  <c r="D27991" i="7"/>
  <c r="E27991" i="7"/>
  <c r="A27992" i="7"/>
  <c r="B27992" i="7"/>
  <c r="C27992" i="7"/>
  <c r="D27992" i="7"/>
  <c r="E27992" i="7"/>
  <c r="A23790" i="7"/>
  <c r="B23790" i="7"/>
  <c r="C23790" i="7"/>
  <c r="D23790" i="7"/>
  <c r="E23790" i="7"/>
  <c r="A27556" i="7"/>
  <c r="B27556" i="7"/>
  <c r="C27556" i="7"/>
  <c r="D27556" i="7"/>
  <c r="E27556" i="7"/>
  <c r="A28622" i="7"/>
  <c r="B28622" i="7"/>
  <c r="C28622" i="7"/>
  <c r="D28622" i="7"/>
  <c r="E28622" i="7"/>
  <c r="A30301" i="7"/>
  <c r="B30301" i="7"/>
  <c r="C30301" i="7"/>
  <c r="D30301" i="7"/>
  <c r="E30301" i="7"/>
  <c r="A9509" i="7"/>
  <c r="B9509" i="7"/>
  <c r="C9509" i="7"/>
  <c r="D9509" i="7"/>
  <c r="E9509" i="7"/>
  <c r="A14883" i="7"/>
  <c r="B14883" i="7"/>
  <c r="C14883" i="7"/>
  <c r="D14883" i="7"/>
  <c r="E14883" i="7"/>
  <c r="A7337" i="7"/>
  <c r="B7337" i="7"/>
  <c r="C7337" i="7"/>
  <c r="D7337" i="7"/>
  <c r="E7337" i="7"/>
  <c r="A28501" i="7"/>
  <c r="B28501" i="7"/>
  <c r="C28501" i="7"/>
  <c r="D28501" i="7"/>
  <c r="E28501" i="7"/>
  <c r="A7190" i="7"/>
  <c r="B7190" i="7"/>
  <c r="C7190" i="7"/>
  <c r="D7190" i="7"/>
  <c r="E7190" i="7"/>
  <c r="A17778" i="7"/>
  <c r="B17778" i="7"/>
  <c r="C17778" i="7"/>
  <c r="D17778" i="7"/>
  <c r="E17778" i="7"/>
  <c r="A26346" i="7"/>
  <c r="B26346" i="7"/>
  <c r="C26346" i="7"/>
  <c r="D26346" i="7"/>
  <c r="E26346" i="7"/>
  <c r="A25546" i="7"/>
  <c r="B25546" i="7"/>
  <c r="C25546" i="7"/>
  <c r="D25546" i="7"/>
  <c r="E25546" i="7"/>
  <c r="A7866" i="7"/>
  <c r="B7866" i="7"/>
  <c r="C7866" i="7"/>
  <c r="D7866" i="7"/>
  <c r="E7866" i="7"/>
  <c r="A10773" i="7"/>
  <c r="B10773" i="7"/>
  <c r="C10773" i="7"/>
  <c r="D10773" i="7"/>
  <c r="E10773" i="7"/>
  <c r="A13835" i="7"/>
  <c r="B13835" i="7"/>
  <c r="C13835" i="7"/>
  <c r="D13835" i="7"/>
  <c r="E13835" i="7"/>
  <c r="A14394" i="7"/>
  <c r="B14394" i="7"/>
  <c r="C14394" i="7"/>
  <c r="D14394" i="7"/>
  <c r="E14394" i="7"/>
  <c r="A11941" i="7"/>
  <c r="B11941" i="7"/>
  <c r="C11941" i="7"/>
  <c r="D11941" i="7"/>
  <c r="E11941" i="7"/>
  <c r="A26132" i="7"/>
  <c r="B26132" i="7"/>
  <c r="C26132" i="7"/>
  <c r="D26132" i="7"/>
  <c r="E26132" i="7"/>
  <c r="A16448" i="7"/>
  <c r="B16448" i="7"/>
  <c r="C16448" i="7"/>
  <c r="D16448" i="7"/>
  <c r="E16448" i="7"/>
  <c r="A9234" i="7"/>
  <c r="B9234" i="7"/>
  <c r="C9234" i="7"/>
  <c r="D9234" i="7"/>
  <c r="E9234" i="7"/>
  <c r="A18654" i="7"/>
  <c r="B18654" i="7"/>
  <c r="C18654" i="7"/>
  <c r="D18654" i="7"/>
  <c r="E18654" i="7"/>
  <c r="A21871" i="7"/>
  <c r="B21871" i="7"/>
  <c r="C21871" i="7"/>
  <c r="D21871" i="7"/>
  <c r="E21871" i="7"/>
  <c r="A9084" i="7"/>
  <c r="B9084" i="7"/>
  <c r="C9084" i="7"/>
  <c r="D9084" i="7"/>
  <c r="E9084" i="7"/>
  <c r="A22064" i="7"/>
  <c r="B22064" i="7"/>
  <c r="C22064" i="7"/>
  <c r="D22064" i="7"/>
  <c r="E22064" i="7"/>
  <c r="A21804" i="7"/>
  <c r="B21804" i="7"/>
  <c r="C21804" i="7"/>
  <c r="D21804" i="7"/>
  <c r="E21804" i="7"/>
  <c r="A12739" i="7"/>
  <c r="B12739" i="7"/>
  <c r="C12739" i="7"/>
  <c r="D12739" i="7"/>
  <c r="E12739" i="7"/>
  <c r="A11062" i="7"/>
  <c r="B11062" i="7"/>
  <c r="C11062" i="7"/>
  <c r="D11062" i="7"/>
  <c r="E11062" i="7"/>
  <c r="A28762" i="7"/>
  <c r="B28762" i="7"/>
  <c r="C28762" i="7"/>
  <c r="D28762" i="7"/>
  <c r="E28762" i="7"/>
  <c r="A29269" i="7"/>
  <c r="B29269" i="7"/>
  <c r="C29269" i="7"/>
  <c r="D29269" i="7"/>
  <c r="E29269" i="7"/>
  <c r="A9510" i="7"/>
  <c r="B9510" i="7"/>
  <c r="C9510" i="7"/>
  <c r="D9510" i="7"/>
  <c r="E9510" i="7"/>
  <c r="A21805" i="7"/>
  <c r="B21805" i="7"/>
  <c r="C21805" i="7"/>
  <c r="D21805" i="7"/>
  <c r="E21805" i="7"/>
  <c r="A21872" i="7"/>
  <c r="B21872" i="7"/>
  <c r="C21872" i="7"/>
  <c r="D21872" i="7"/>
  <c r="E21872" i="7"/>
  <c r="A25116" i="7"/>
  <c r="B25116" i="7"/>
  <c r="C25116" i="7"/>
  <c r="D25116" i="7"/>
  <c r="E25116" i="7"/>
  <c r="A26670" i="7"/>
  <c r="B26670" i="7"/>
  <c r="C26670" i="7"/>
  <c r="D26670" i="7"/>
  <c r="E26670" i="7"/>
  <c r="A27255" i="7"/>
  <c r="B27255" i="7"/>
  <c r="C27255" i="7"/>
  <c r="D27255" i="7"/>
  <c r="E27255" i="7"/>
  <c r="A7074" i="7"/>
  <c r="B7074" i="7"/>
  <c r="C7074" i="7"/>
  <c r="D7074" i="7"/>
  <c r="E7074" i="7"/>
  <c r="A9424" i="7"/>
  <c r="B9424" i="7"/>
  <c r="C9424" i="7"/>
  <c r="D9424" i="7"/>
  <c r="E9424" i="7"/>
  <c r="A23424" i="7"/>
  <c r="B23424" i="7"/>
  <c r="C23424" i="7"/>
  <c r="D23424" i="7"/>
  <c r="E23424" i="7"/>
  <c r="A21806" i="7"/>
  <c r="B21806" i="7"/>
  <c r="C21806" i="7"/>
  <c r="D21806" i="7"/>
  <c r="E21806" i="7"/>
  <c r="A7338" i="7"/>
  <c r="B7338" i="7"/>
  <c r="C7338" i="7"/>
  <c r="D7338" i="7"/>
  <c r="E7338" i="7"/>
  <c r="A13905" i="7"/>
  <c r="B13905" i="7"/>
  <c r="C13905" i="7"/>
  <c r="D13905" i="7"/>
  <c r="E13905" i="7"/>
  <c r="A9727" i="7"/>
  <c r="B9727" i="7"/>
  <c r="C9727" i="7"/>
  <c r="D9727" i="7"/>
  <c r="E9727" i="7"/>
  <c r="A29954" i="7"/>
  <c r="B29954" i="7"/>
  <c r="C29954" i="7"/>
  <c r="D29954" i="7"/>
  <c r="E29954" i="7"/>
  <c r="A10063" i="7"/>
  <c r="B10063" i="7"/>
  <c r="C10063" i="7"/>
  <c r="D10063" i="7"/>
  <c r="E10063" i="7"/>
  <c r="A7810" i="7"/>
  <c r="B7810" i="7"/>
  <c r="C7810" i="7"/>
  <c r="D7810" i="7"/>
  <c r="E7810" i="7"/>
  <c r="A10592" i="7"/>
  <c r="B10592" i="7"/>
  <c r="C10592" i="7"/>
  <c r="D10592" i="7"/>
  <c r="E10592" i="7"/>
  <c r="A9643" i="7"/>
  <c r="B9643" i="7"/>
  <c r="C9643" i="7"/>
  <c r="D9643" i="7"/>
  <c r="E9643" i="7"/>
  <c r="A12428" i="7"/>
  <c r="B12428" i="7"/>
  <c r="C12428" i="7"/>
  <c r="D12428" i="7"/>
  <c r="E12428" i="7"/>
  <c r="A19861" i="7"/>
  <c r="B19861" i="7"/>
  <c r="C19861" i="7"/>
  <c r="D19861" i="7"/>
  <c r="E19861" i="7"/>
  <c r="A14148" i="7"/>
  <c r="B14148" i="7"/>
  <c r="C14148" i="7"/>
  <c r="D14148" i="7"/>
  <c r="E14148" i="7"/>
  <c r="A11447" i="7"/>
  <c r="B11447" i="7"/>
  <c r="C11447" i="7"/>
  <c r="D11447" i="7"/>
  <c r="E11447" i="7"/>
  <c r="A23146" i="7"/>
  <c r="B23146" i="7"/>
  <c r="C23146" i="7"/>
  <c r="D23146" i="7"/>
  <c r="E23146" i="7"/>
  <c r="A18476" i="7"/>
  <c r="B18476" i="7"/>
  <c r="C18476" i="7"/>
  <c r="D18476" i="7"/>
  <c r="E18476" i="7"/>
  <c r="A23345" i="7"/>
  <c r="B23345" i="7"/>
  <c r="C23345" i="7"/>
  <c r="D23345" i="7"/>
  <c r="E23345" i="7"/>
  <c r="A22708" i="7"/>
  <c r="B22708" i="7"/>
  <c r="C22708" i="7"/>
  <c r="D22708" i="7"/>
  <c r="E22708" i="7"/>
  <c r="A27436" i="7"/>
  <c r="B27436" i="7"/>
  <c r="C27436" i="7"/>
  <c r="D27436" i="7"/>
  <c r="E27436" i="7"/>
  <c r="A10774" i="7"/>
  <c r="B10774" i="7"/>
  <c r="C10774" i="7"/>
  <c r="D10774" i="7"/>
  <c r="E10774" i="7"/>
  <c r="A12429" i="7"/>
  <c r="B12429" i="7"/>
  <c r="C12429" i="7"/>
  <c r="D12429" i="7"/>
  <c r="E12429" i="7"/>
  <c r="A8301" i="7"/>
  <c r="B8301" i="7"/>
  <c r="C8301" i="7"/>
  <c r="D8301" i="7"/>
  <c r="E8301" i="7"/>
  <c r="A28623" i="7"/>
  <c r="B28623" i="7"/>
  <c r="C28623" i="7"/>
  <c r="D28623" i="7"/>
  <c r="E28623" i="7"/>
  <c r="A24497" i="7"/>
  <c r="B24497" i="7"/>
  <c r="C24497" i="7"/>
  <c r="D24497" i="7"/>
  <c r="E24497" i="7"/>
  <c r="A22890" i="7"/>
  <c r="B22890" i="7"/>
  <c r="C22890" i="7"/>
  <c r="D22890" i="7"/>
  <c r="E22890" i="7"/>
  <c r="A30620" i="7"/>
  <c r="B30620" i="7"/>
  <c r="C30620" i="7"/>
  <c r="D30620" i="7"/>
  <c r="E30620" i="7"/>
  <c r="A17662" i="7"/>
  <c r="B17662" i="7"/>
  <c r="C17662" i="7"/>
  <c r="D17662" i="7"/>
  <c r="E17662" i="7"/>
  <c r="A17869" i="7"/>
  <c r="B17869" i="7"/>
  <c r="C17869" i="7"/>
  <c r="D17869" i="7"/>
  <c r="E17869" i="7"/>
  <c r="A21302" i="7"/>
  <c r="B21302" i="7"/>
  <c r="C21302" i="7"/>
  <c r="D21302" i="7"/>
  <c r="E21302" i="7"/>
  <c r="A9353" i="7"/>
  <c r="B9353" i="7"/>
  <c r="C9353" i="7"/>
  <c r="D9353" i="7"/>
  <c r="E9353" i="7"/>
  <c r="A24299" i="7"/>
  <c r="B24299" i="7"/>
  <c r="C24299" i="7"/>
  <c r="D24299" i="7"/>
  <c r="E24299" i="7"/>
  <c r="A28087" i="7"/>
  <c r="B28087" i="7"/>
  <c r="C28087" i="7"/>
  <c r="D28087" i="7"/>
  <c r="E28087" i="7"/>
  <c r="A25469" i="7"/>
  <c r="B25469" i="7"/>
  <c r="C25469" i="7"/>
  <c r="D25469" i="7"/>
  <c r="E25469" i="7"/>
  <c r="A7339" i="7"/>
  <c r="B7339" i="7"/>
  <c r="C7339" i="7"/>
  <c r="D7339" i="7"/>
  <c r="E7339" i="7"/>
  <c r="A20052" i="7"/>
  <c r="B20052" i="7"/>
  <c r="C20052" i="7"/>
  <c r="D20052" i="7"/>
  <c r="E20052" i="7"/>
  <c r="A10316" i="7"/>
  <c r="B10316" i="7"/>
  <c r="C10316" i="7"/>
  <c r="D10316" i="7"/>
  <c r="E10316" i="7"/>
  <c r="A18655" i="7"/>
  <c r="B18655" i="7"/>
  <c r="C18655" i="7"/>
  <c r="D18655" i="7"/>
  <c r="E18655" i="7"/>
  <c r="A24732" i="7"/>
  <c r="B24732" i="7"/>
  <c r="C24732" i="7"/>
  <c r="D24732" i="7"/>
  <c r="E24732" i="7"/>
  <c r="A12430" i="7"/>
  <c r="B12430" i="7"/>
  <c r="C12430" i="7"/>
  <c r="D12430" i="7"/>
  <c r="E12430" i="7"/>
  <c r="A27897" i="7"/>
  <c r="B27897" i="7"/>
  <c r="C27897" i="7"/>
  <c r="D27897" i="7"/>
  <c r="E27897" i="7"/>
  <c r="A15909" i="7"/>
  <c r="B15909" i="7"/>
  <c r="C15909" i="7"/>
  <c r="D15909" i="7"/>
  <c r="E15909" i="7"/>
  <c r="A9589" i="7"/>
  <c r="B9589" i="7"/>
  <c r="C9589" i="7"/>
  <c r="D9589" i="7"/>
  <c r="E9589" i="7"/>
  <c r="A12431" i="7"/>
  <c r="B12431" i="7"/>
  <c r="C12431" i="7"/>
  <c r="D12431" i="7"/>
  <c r="E12431" i="7"/>
  <c r="A22891" i="7"/>
  <c r="B22891" i="7"/>
  <c r="C22891" i="7"/>
  <c r="D22891" i="7"/>
  <c r="E22891" i="7"/>
  <c r="A21526" i="7"/>
  <c r="B21526" i="7"/>
  <c r="C21526" i="7"/>
  <c r="D21526" i="7"/>
  <c r="E21526" i="7"/>
  <c r="A20741" i="7"/>
  <c r="B20741" i="7"/>
  <c r="C20741" i="7"/>
  <c r="D20741" i="7"/>
  <c r="E20741" i="7"/>
  <c r="A18477" i="7"/>
  <c r="B18477" i="7"/>
  <c r="C18477" i="7"/>
  <c r="D18477" i="7"/>
  <c r="E18477" i="7"/>
  <c r="A7268" i="7"/>
  <c r="B7268" i="7"/>
  <c r="C7268" i="7"/>
  <c r="D7268" i="7"/>
  <c r="E7268" i="7"/>
  <c r="A8176" i="7"/>
  <c r="B8176" i="7"/>
  <c r="C8176" i="7"/>
  <c r="D8176" i="7"/>
  <c r="E8176" i="7"/>
  <c r="A13691" i="7"/>
  <c r="B13691" i="7"/>
  <c r="C13691" i="7"/>
  <c r="D13691" i="7"/>
  <c r="E13691" i="7"/>
  <c r="A11063" i="7"/>
  <c r="B11063" i="7"/>
  <c r="C11063" i="7"/>
  <c r="D11063" i="7"/>
  <c r="E11063" i="7"/>
  <c r="A14009" i="7"/>
  <c r="B14009" i="7"/>
  <c r="C14009" i="7"/>
  <c r="D14009" i="7"/>
  <c r="E14009" i="7"/>
  <c r="A7624" i="7"/>
  <c r="B7624" i="7"/>
  <c r="C7624" i="7"/>
  <c r="D7624" i="7"/>
  <c r="E7624" i="7"/>
  <c r="A23503" i="7"/>
  <c r="B23503" i="7"/>
  <c r="C23503" i="7"/>
  <c r="D23503" i="7"/>
  <c r="E23503" i="7"/>
  <c r="A28848" i="7"/>
  <c r="B28848" i="7"/>
  <c r="C28848" i="7"/>
  <c r="D28848" i="7"/>
  <c r="E28848" i="7"/>
  <c r="A23652" i="7"/>
  <c r="B23652" i="7"/>
  <c r="C23652" i="7"/>
  <c r="D23652" i="7"/>
  <c r="E23652" i="7"/>
  <c r="A27898" i="7"/>
  <c r="B27898" i="7"/>
  <c r="C27898" i="7"/>
  <c r="D27898" i="7"/>
  <c r="E27898" i="7"/>
  <c r="A22892" i="7"/>
  <c r="B22892" i="7"/>
  <c r="C22892" i="7"/>
  <c r="D22892" i="7"/>
  <c r="E22892" i="7"/>
  <c r="A21527" i="7"/>
  <c r="B21527" i="7"/>
  <c r="C21527" i="7"/>
  <c r="D21527" i="7"/>
  <c r="E21527" i="7"/>
  <c r="A7930" i="7"/>
  <c r="B7930" i="7"/>
  <c r="C7930" i="7"/>
  <c r="D7930" i="7"/>
  <c r="E7930" i="7"/>
  <c r="A28088" i="7"/>
  <c r="B28088" i="7"/>
  <c r="C28088" i="7"/>
  <c r="D28088" i="7"/>
  <c r="E28088" i="7"/>
  <c r="A28089" i="7"/>
  <c r="B28089" i="7"/>
  <c r="C28089" i="7"/>
  <c r="D28089" i="7"/>
  <c r="E28089" i="7"/>
  <c r="A30621" i="7"/>
  <c r="B30621" i="7"/>
  <c r="C30621" i="7"/>
  <c r="D30621" i="7"/>
  <c r="E30621" i="7"/>
  <c r="A29955" i="7"/>
  <c r="B29955" i="7"/>
  <c r="C29955" i="7"/>
  <c r="D29955" i="7"/>
  <c r="E29955" i="7"/>
  <c r="A10928" i="7"/>
  <c r="B10928" i="7"/>
  <c r="C10928" i="7"/>
  <c r="D10928" i="7"/>
  <c r="E10928" i="7"/>
  <c r="A30302" i="7"/>
  <c r="B30302" i="7"/>
  <c r="C30302" i="7"/>
  <c r="D30302" i="7"/>
  <c r="E30302" i="7"/>
  <c r="A10317" i="7"/>
  <c r="B10317" i="7"/>
  <c r="C10317" i="7"/>
  <c r="D10317" i="7"/>
  <c r="E10317" i="7"/>
  <c r="A16658" i="7"/>
  <c r="B16658" i="7"/>
  <c r="C16658" i="7"/>
  <c r="D16658" i="7"/>
  <c r="E16658" i="7"/>
  <c r="A14734" i="7"/>
  <c r="B14734" i="7"/>
  <c r="C14734" i="7"/>
  <c r="D14734" i="7"/>
  <c r="E14734" i="7"/>
  <c r="A20680" i="7"/>
  <c r="B20680" i="7"/>
  <c r="C20680" i="7"/>
  <c r="D20680" i="7"/>
  <c r="E20680" i="7"/>
  <c r="A28849" i="7"/>
  <c r="B28849" i="7"/>
  <c r="C28849" i="7"/>
  <c r="D28849" i="7"/>
  <c r="E28849" i="7"/>
  <c r="A10064" i="7"/>
  <c r="B10064" i="7"/>
  <c r="C10064" i="7"/>
  <c r="D10064" i="7"/>
  <c r="E10064" i="7"/>
  <c r="A14149" i="7"/>
  <c r="B14149" i="7"/>
  <c r="C14149" i="7"/>
  <c r="D14149" i="7"/>
  <c r="E14149" i="7"/>
  <c r="A20628" i="7"/>
  <c r="B20628" i="7"/>
  <c r="C20628" i="7"/>
  <c r="D20628" i="7"/>
  <c r="E20628" i="7"/>
  <c r="A10929" i="7"/>
  <c r="B10929" i="7"/>
  <c r="C10929" i="7"/>
  <c r="D10929" i="7"/>
  <c r="E10929" i="7"/>
  <c r="A24800" i="7"/>
  <c r="B24800" i="7"/>
  <c r="C24800" i="7"/>
  <c r="D24800" i="7"/>
  <c r="E24800" i="7"/>
  <c r="A17407" i="7"/>
  <c r="B17407" i="7"/>
  <c r="C17407" i="7"/>
  <c r="D17407" i="7"/>
  <c r="E17407" i="7"/>
  <c r="A24685" i="7"/>
  <c r="B24685" i="7"/>
  <c r="C24685" i="7"/>
  <c r="D24685" i="7"/>
  <c r="E24685" i="7"/>
  <c r="A18656" i="7"/>
  <c r="B18656" i="7"/>
  <c r="C18656" i="7"/>
  <c r="D18656" i="7"/>
  <c r="E18656" i="7"/>
  <c r="A7392" i="7"/>
  <c r="B7392" i="7"/>
  <c r="C7392" i="7"/>
  <c r="D7392" i="7"/>
  <c r="E7392" i="7"/>
  <c r="A7989" i="7"/>
  <c r="B7989" i="7"/>
  <c r="C7989" i="7"/>
  <c r="D7989" i="7"/>
  <c r="E7989" i="7"/>
  <c r="A29801" i="7"/>
  <c r="B29801" i="7"/>
  <c r="C29801" i="7"/>
  <c r="D29801" i="7"/>
  <c r="E29801" i="7"/>
  <c r="A12432" i="7"/>
  <c r="B12432" i="7"/>
  <c r="C12432" i="7"/>
  <c r="D12432" i="7"/>
  <c r="E12432" i="7"/>
  <c r="A24498" i="7"/>
  <c r="B24498" i="7"/>
  <c r="C24498" i="7"/>
  <c r="D24498" i="7"/>
  <c r="E24498" i="7"/>
  <c r="A13836" i="7"/>
  <c r="B13836" i="7"/>
  <c r="C13836" i="7"/>
  <c r="D13836" i="7"/>
  <c r="E13836" i="7"/>
  <c r="A19552" i="7"/>
  <c r="B19552" i="7"/>
  <c r="C19552" i="7"/>
  <c r="D19552" i="7"/>
  <c r="E19552" i="7"/>
  <c r="A15773" i="7"/>
  <c r="B15773" i="7"/>
  <c r="C15773" i="7"/>
  <c r="D15773" i="7"/>
  <c r="E15773" i="7"/>
  <c r="A29956" i="7"/>
  <c r="B29956" i="7"/>
  <c r="C29956" i="7"/>
  <c r="D29956" i="7"/>
  <c r="E29956" i="7"/>
  <c r="A23702" i="7"/>
  <c r="B23702" i="7"/>
  <c r="C23702" i="7"/>
  <c r="D23702" i="7"/>
  <c r="E23702" i="7"/>
  <c r="A13098" i="7"/>
  <c r="B13098" i="7"/>
  <c r="C13098" i="7"/>
  <c r="D13098" i="7"/>
  <c r="E13098" i="7"/>
  <c r="A16244" i="7"/>
  <c r="B16244" i="7"/>
  <c r="C16244" i="7"/>
  <c r="D16244" i="7"/>
  <c r="E16244" i="7"/>
  <c r="A16506" i="7"/>
  <c r="B16506" i="7"/>
  <c r="C16506" i="7"/>
  <c r="D16506" i="7"/>
  <c r="E16506" i="7"/>
  <c r="A24801" i="7"/>
  <c r="B24801" i="7"/>
  <c r="C24801" i="7"/>
  <c r="D24801" i="7"/>
  <c r="E24801" i="7"/>
  <c r="A18843" i="7"/>
  <c r="B18843" i="7"/>
  <c r="C18843" i="7"/>
  <c r="D18843" i="7"/>
  <c r="E18843" i="7"/>
  <c r="A17528" i="7"/>
  <c r="B17528" i="7"/>
  <c r="C17528" i="7"/>
  <c r="D17528" i="7"/>
  <c r="E17528" i="7"/>
  <c r="A23346" i="7"/>
  <c r="B23346" i="7"/>
  <c r="C23346" i="7"/>
  <c r="D23346" i="7"/>
  <c r="E23346" i="7"/>
  <c r="A22425" i="7"/>
  <c r="B22425" i="7"/>
  <c r="C22425" i="7"/>
  <c r="D22425" i="7"/>
  <c r="E22425" i="7"/>
  <c r="A12433" i="7"/>
  <c r="B12433" i="7"/>
  <c r="C12433" i="7"/>
  <c r="D12433" i="7"/>
  <c r="E12433" i="7"/>
  <c r="A19426" i="7"/>
  <c r="B19426" i="7"/>
  <c r="C19426" i="7"/>
  <c r="D19426" i="7"/>
  <c r="E19426" i="7"/>
  <c r="A29544" i="7"/>
  <c r="B29544" i="7"/>
  <c r="C29544" i="7"/>
  <c r="D29544" i="7"/>
  <c r="E29544" i="7"/>
  <c r="A20901" i="7"/>
  <c r="B20901" i="7"/>
  <c r="C20901" i="7"/>
  <c r="D20901" i="7"/>
  <c r="E20901" i="7"/>
  <c r="A7990" i="7"/>
  <c r="B7990" i="7"/>
  <c r="C7990" i="7"/>
  <c r="D7990" i="7"/>
  <c r="E7990" i="7"/>
  <c r="A22618" i="7"/>
  <c r="B22618" i="7"/>
  <c r="C22618" i="7"/>
  <c r="D22618" i="7"/>
  <c r="E22618" i="7"/>
  <c r="A10593" i="7"/>
  <c r="B10593" i="7"/>
  <c r="C10593" i="7"/>
  <c r="D10593" i="7"/>
  <c r="E10593" i="7"/>
  <c r="A28763" i="7"/>
  <c r="B28763" i="7"/>
  <c r="C28763" i="7"/>
  <c r="D28763" i="7"/>
  <c r="E28763" i="7"/>
  <c r="A30696" i="7"/>
  <c r="B30696" i="7"/>
  <c r="C30696" i="7"/>
  <c r="D30696" i="7"/>
  <c r="E30696" i="7"/>
  <c r="A27437" i="7"/>
  <c r="B27437" i="7"/>
  <c r="C27437" i="7"/>
  <c r="D27437" i="7"/>
  <c r="E27437" i="7"/>
  <c r="A24407" i="7"/>
  <c r="B24407" i="7"/>
  <c r="C24407" i="7"/>
  <c r="D24407" i="7"/>
  <c r="E24407" i="7"/>
  <c r="A27013" i="7"/>
  <c r="B27013" i="7"/>
  <c r="C27013" i="7"/>
  <c r="D27013" i="7"/>
  <c r="E27013" i="7"/>
  <c r="A12841" i="7"/>
  <c r="B12841" i="7"/>
  <c r="C12841" i="7"/>
  <c r="D12841" i="7"/>
  <c r="E12841" i="7"/>
  <c r="A27014" i="7"/>
  <c r="B27014" i="7"/>
  <c r="C27014" i="7"/>
  <c r="D27014" i="7"/>
  <c r="E27014" i="7"/>
  <c r="A10539" i="7"/>
  <c r="B10539" i="7"/>
  <c r="C10539" i="7"/>
  <c r="D10539" i="7"/>
  <c r="E10539" i="7"/>
  <c r="A20285" i="7"/>
  <c r="B20285" i="7"/>
  <c r="C20285" i="7"/>
  <c r="D20285" i="7"/>
  <c r="E20285" i="7"/>
  <c r="A19135" i="7"/>
  <c r="B19135" i="7"/>
  <c r="C19135" i="7"/>
  <c r="D19135" i="7"/>
  <c r="E19135" i="7"/>
  <c r="A10145" i="7"/>
  <c r="B10145" i="7"/>
  <c r="C10145" i="7"/>
  <c r="D10145" i="7"/>
  <c r="E10145" i="7"/>
  <c r="A19427" i="7"/>
  <c r="B19427" i="7"/>
  <c r="C19427" i="7"/>
  <c r="D19427" i="7"/>
  <c r="E19427" i="7"/>
  <c r="A8239" i="7"/>
  <c r="B8239" i="7"/>
  <c r="C8239" i="7"/>
  <c r="D8239" i="7"/>
  <c r="E8239" i="7"/>
  <c r="A22324" i="7"/>
  <c r="B22324" i="7"/>
  <c r="C22324" i="7"/>
  <c r="D22324" i="7"/>
  <c r="E22324" i="7"/>
  <c r="A20681" i="7"/>
  <c r="B20681" i="7"/>
  <c r="C20681" i="7"/>
  <c r="D20681" i="7"/>
  <c r="E20681" i="7"/>
  <c r="A15481" i="7"/>
  <c r="B15481" i="7"/>
  <c r="C15481" i="7"/>
  <c r="D15481" i="7"/>
  <c r="E15481" i="7"/>
  <c r="A12434" i="7"/>
  <c r="B12434" i="7"/>
  <c r="C12434" i="7"/>
  <c r="D12434" i="7"/>
  <c r="E12434" i="7"/>
  <c r="A28624" i="7"/>
  <c r="B28624" i="7"/>
  <c r="C28624" i="7"/>
  <c r="D28624" i="7"/>
  <c r="E28624" i="7"/>
  <c r="A24953" i="7"/>
  <c r="B24953" i="7"/>
  <c r="C24953" i="7"/>
  <c r="D24953" i="7"/>
  <c r="E24953" i="7"/>
  <c r="A27256" i="7"/>
  <c r="B27256" i="7"/>
  <c r="C27256" i="7"/>
  <c r="D27256" i="7"/>
  <c r="E27256" i="7"/>
  <c r="A15050" i="7"/>
  <c r="B15050" i="7"/>
  <c r="C15050" i="7"/>
  <c r="D15050" i="7"/>
  <c r="E15050" i="7"/>
  <c r="A9728" i="7"/>
  <c r="B9728" i="7"/>
  <c r="C9728" i="7"/>
  <c r="D9728" i="7"/>
  <c r="E9728" i="7"/>
  <c r="A22369" i="7"/>
  <c r="B22369" i="7"/>
  <c r="C22369" i="7"/>
  <c r="D22369" i="7"/>
  <c r="E22369" i="7"/>
  <c r="A10930" i="7"/>
  <c r="B10930" i="7"/>
  <c r="C10930" i="7"/>
  <c r="D10930" i="7"/>
  <c r="E10930" i="7"/>
  <c r="A22535" i="7"/>
  <c r="B22535" i="7"/>
  <c r="C22535" i="7"/>
  <c r="D22535" i="7"/>
  <c r="E22535" i="7"/>
  <c r="A20965" i="7"/>
  <c r="B20965" i="7"/>
  <c r="C20965" i="7"/>
  <c r="D20965" i="7"/>
  <c r="E20965" i="7"/>
  <c r="A21873" i="7"/>
  <c r="B21873" i="7"/>
  <c r="C21873" i="7"/>
  <c r="D21873" i="7"/>
  <c r="E21873" i="7"/>
  <c r="A19765" i="7"/>
  <c r="B19765" i="7"/>
  <c r="C19765" i="7"/>
  <c r="D19765" i="7"/>
  <c r="E19765" i="7"/>
  <c r="A19553" i="7"/>
  <c r="B19553" i="7"/>
  <c r="C19553" i="7"/>
  <c r="D19553" i="7"/>
  <c r="E19553" i="7"/>
  <c r="A15837" i="7"/>
  <c r="B15837" i="7"/>
  <c r="C15837" i="7"/>
  <c r="D15837" i="7"/>
  <c r="E15837" i="7"/>
  <c r="A15051" i="7"/>
  <c r="B15051" i="7"/>
  <c r="C15051" i="7"/>
  <c r="D15051" i="7"/>
  <c r="E15051" i="7"/>
  <c r="A10226" i="7"/>
  <c r="B10226" i="7"/>
  <c r="C10226" i="7"/>
  <c r="D10226" i="7"/>
  <c r="E10226" i="7"/>
  <c r="A21039" i="7"/>
  <c r="B21039" i="7"/>
  <c r="C21039" i="7"/>
  <c r="D21039" i="7"/>
  <c r="E21039" i="7"/>
  <c r="A8792" i="7"/>
  <c r="B8792" i="7"/>
  <c r="C8792" i="7"/>
  <c r="D8792" i="7"/>
  <c r="E8792" i="7"/>
  <c r="A17247" i="7"/>
  <c r="B17247" i="7"/>
  <c r="C17247" i="7"/>
  <c r="D17247" i="7"/>
  <c r="E17247" i="7"/>
  <c r="A12602" i="7"/>
  <c r="B12602" i="7"/>
  <c r="C12602" i="7"/>
  <c r="D12602" i="7"/>
  <c r="E12602" i="7"/>
  <c r="A30352" i="7"/>
  <c r="B30352" i="7"/>
  <c r="C30352" i="7"/>
  <c r="D30352" i="7"/>
  <c r="E30352" i="7"/>
  <c r="A15052" i="7"/>
  <c r="B15052" i="7"/>
  <c r="C15052" i="7"/>
  <c r="D15052" i="7"/>
  <c r="E15052" i="7"/>
  <c r="A22483" i="7"/>
  <c r="B22483" i="7"/>
  <c r="C22483" i="7"/>
  <c r="D22483" i="7"/>
  <c r="E22483" i="7"/>
  <c r="A25470" i="7"/>
  <c r="B25470" i="7"/>
  <c r="C25470" i="7"/>
  <c r="D25470" i="7"/>
  <c r="E25470" i="7"/>
  <c r="A12366" i="7"/>
  <c r="B12366" i="7"/>
  <c r="C12366" i="7"/>
  <c r="D12366" i="7"/>
  <c r="E12366" i="7"/>
  <c r="A17529" i="7"/>
  <c r="B17529" i="7"/>
  <c r="C17529" i="7"/>
  <c r="D17529" i="7"/>
  <c r="E17529" i="7"/>
  <c r="A24089" i="7"/>
  <c r="B24089" i="7"/>
  <c r="C24089" i="7"/>
  <c r="D24089" i="7"/>
  <c r="E24089" i="7"/>
  <c r="A10146" i="7"/>
  <c r="B10146" i="7"/>
  <c r="C10146" i="7"/>
  <c r="D10146" i="7"/>
  <c r="E10146" i="7"/>
  <c r="A12435" i="7"/>
  <c r="B12435" i="7"/>
  <c r="C12435" i="7"/>
  <c r="D12435" i="7"/>
  <c r="E12435" i="7"/>
  <c r="A30697" i="7"/>
  <c r="B30697" i="7"/>
  <c r="C30697" i="7"/>
  <c r="D30697" i="7"/>
  <c r="E30697" i="7"/>
  <c r="A23425" i="7"/>
  <c r="B23425" i="7"/>
  <c r="C23425" i="7"/>
  <c r="D23425" i="7"/>
  <c r="E23425" i="7"/>
  <c r="A17309" i="7"/>
  <c r="B17309" i="7"/>
  <c r="C17309" i="7"/>
  <c r="D17309" i="7"/>
  <c r="E17309" i="7"/>
  <c r="A11599" i="7"/>
  <c r="B11599" i="7"/>
  <c r="C11599" i="7"/>
  <c r="D11599" i="7"/>
  <c r="E11599" i="7"/>
  <c r="A20127" i="7"/>
  <c r="B20127" i="7"/>
  <c r="C20127" i="7"/>
  <c r="D20127" i="7"/>
  <c r="E20127" i="7"/>
  <c r="A24577" i="7"/>
  <c r="B24577" i="7"/>
  <c r="C24577" i="7"/>
  <c r="D24577" i="7"/>
  <c r="E24577" i="7"/>
  <c r="A12436" i="7"/>
  <c r="B12436" i="7"/>
  <c r="C12436" i="7"/>
  <c r="D12436" i="7"/>
  <c r="E12436" i="7"/>
  <c r="A23703" i="7"/>
  <c r="B23703" i="7"/>
  <c r="C23703" i="7"/>
  <c r="D23703" i="7"/>
  <c r="E23703" i="7"/>
  <c r="A15202" i="7"/>
  <c r="B15202" i="7"/>
  <c r="C15202" i="7"/>
  <c r="D15202" i="7"/>
  <c r="E15202" i="7"/>
  <c r="A13837" i="7"/>
  <c r="B13837" i="7"/>
  <c r="C13837" i="7"/>
  <c r="D13837" i="7"/>
  <c r="E13837" i="7"/>
  <c r="A26133" i="7"/>
  <c r="B26133" i="7"/>
  <c r="C26133" i="7"/>
  <c r="D26133" i="7"/>
  <c r="E26133" i="7"/>
  <c r="A25396" i="7"/>
  <c r="B25396" i="7"/>
  <c r="C25396" i="7"/>
  <c r="D25396" i="7"/>
  <c r="E25396" i="7"/>
  <c r="A23942" i="7"/>
  <c r="B23942" i="7"/>
  <c r="C23942" i="7"/>
  <c r="D23942" i="7"/>
  <c r="E23942" i="7"/>
  <c r="A19085" i="7"/>
  <c r="B19085" i="7"/>
  <c r="C19085" i="7"/>
  <c r="D19085" i="7"/>
  <c r="E19085" i="7"/>
  <c r="A15709" i="7"/>
  <c r="B15709" i="7"/>
  <c r="C15709" i="7"/>
  <c r="D15709" i="7"/>
  <c r="E15709" i="7"/>
  <c r="A17152" i="7"/>
  <c r="B17152" i="7"/>
  <c r="C17152" i="7"/>
  <c r="D17152" i="7"/>
  <c r="E17152" i="7"/>
  <c r="A10147" i="7"/>
  <c r="B10147" i="7"/>
  <c r="C10147" i="7"/>
  <c r="D10147" i="7"/>
  <c r="E10147" i="7"/>
  <c r="A22619" i="7"/>
  <c r="B22619" i="7"/>
  <c r="C22619" i="7"/>
  <c r="D22619" i="7"/>
  <c r="E22619" i="7"/>
  <c r="A29957" i="7"/>
  <c r="B29957" i="7"/>
  <c r="C29957" i="7"/>
  <c r="D29957" i="7"/>
  <c r="E29957" i="7"/>
  <c r="A7269" i="7"/>
  <c r="B7269" i="7"/>
  <c r="C7269" i="7"/>
  <c r="D7269" i="7"/>
  <c r="E7269" i="7"/>
  <c r="A24048" i="7"/>
  <c r="B24048" i="7"/>
  <c r="C24048" i="7"/>
  <c r="D24048" i="7"/>
  <c r="E24048" i="7"/>
  <c r="A14010" i="7"/>
  <c r="B14010" i="7"/>
  <c r="C14010" i="7"/>
  <c r="D14010" i="7"/>
  <c r="E14010" i="7"/>
  <c r="A22828" i="7"/>
  <c r="B22828" i="7"/>
  <c r="C22828" i="7"/>
  <c r="D22828" i="7"/>
  <c r="E22828" i="7"/>
  <c r="A22370" i="7"/>
  <c r="B22370" i="7"/>
  <c r="C22370" i="7"/>
  <c r="D22370" i="7"/>
  <c r="E22370" i="7"/>
  <c r="A28625" i="7"/>
  <c r="B28625" i="7"/>
  <c r="C28625" i="7"/>
  <c r="D28625" i="7"/>
  <c r="E28625" i="7"/>
  <c r="A26589" i="7"/>
  <c r="B26589" i="7"/>
  <c r="C26589" i="7"/>
  <c r="D26589" i="7"/>
  <c r="E26589" i="7"/>
  <c r="A22065" i="7"/>
  <c r="B22065" i="7"/>
  <c r="C22065" i="7"/>
  <c r="D22065" i="7"/>
  <c r="E22065" i="7"/>
  <c r="A10065" i="7"/>
  <c r="B10065" i="7"/>
  <c r="C10065" i="7"/>
  <c r="D10065" i="7"/>
  <c r="E10065" i="7"/>
  <c r="A9235" i="7"/>
  <c r="B9235" i="7"/>
  <c r="C9235" i="7"/>
  <c r="D9235" i="7"/>
  <c r="E9235" i="7"/>
  <c r="A19481" i="7"/>
  <c r="B19481" i="7"/>
  <c r="C19481" i="7"/>
  <c r="D19481" i="7"/>
  <c r="E19481" i="7"/>
  <c r="A14395" i="7"/>
  <c r="B14395" i="7"/>
  <c r="C14395" i="7"/>
  <c r="D14395" i="7"/>
  <c r="E14395" i="7"/>
  <c r="A9236" i="7"/>
  <c r="B9236" i="7"/>
  <c r="C9236" i="7"/>
  <c r="D9236" i="7"/>
  <c r="E9236" i="7"/>
  <c r="A30001" i="7"/>
  <c r="B30001" i="7"/>
  <c r="C30001" i="7"/>
  <c r="D30001" i="7"/>
  <c r="E30001" i="7"/>
  <c r="A7004" i="7"/>
  <c r="B7004" i="7"/>
  <c r="C7004" i="7"/>
  <c r="D7004" i="7"/>
  <c r="E7004" i="7"/>
  <c r="A28985" i="7"/>
  <c r="B28985" i="7"/>
  <c r="C28985" i="7"/>
  <c r="D28985" i="7"/>
  <c r="E28985" i="7"/>
  <c r="A24578" i="7"/>
  <c r="B24578" i="7"/>
  <c r="C24578" i="7"/>
  <c r="D24578" i="7"/>
  <c r="E24578" i="7"/>
  <c r="A11504" i="7"/>
  <c r="B11504" i="7"/>
  <c r="C11504" i="7"/>
  <c r="D11504" i="7"/>
  <c r="E11504" i="7"/>
  <c r="A25397" i="7"/>
  <c r="B25397" i="7"/>
  <c r="C25397" i="7"/>
  <c r="D25397" i="7"/>
  <c r="E25397" i="7"/>
  <c r="A24300" i="7"/>
  <c r="B24300" i="7"/>
  <c r="C24300" i="7"/>
  <c r="D24300" i="7"/>
  <c r="E24300" i="7"/>
  <c r="A21807" i="7"/>
  <c r="B21807" i="7"/>
  <c r="C21807" i="7"/>
  <c r="D21807" i="7"/>
  <c r="E21807" i="7"/>
  <c r="A24408" i="7"/>
  <c r="B24408" i="7"/>
  <c r="C24408" i="7"/>
  <c r="D24408" i="7"/>
  <c r="E24408" i="7"/>
  <c r="A23574" i="7"/>
  <c r="B23574" i="7"/>
  <c r="C23574" i="7"/>
  <c r="D23574" i="7"/>
  <c r="E23574" i="7"/>
  <c r="A29117" i="7"/>
  <c r="B29117" i="7"/>
  <c r="C29117" i="7"/>
  <c r="D29117" i="7"/>
  <c r="E29117" i="7"/>
  <c r="A30622" i="7"/>
  <c r="B30622" i="7"/>
  <c r="C30622" i="7"/>
  <c r="D30622" i="7"/>
  <c r="E30622" i="7"/>
  <c r="A30623" i="7"/>
  <c r="B30623" i="7"/>
  <c r="C30623" i="7"/>
  <c r="D30623" i="7"/>
  <c r="E30623" i="7"/>
  <c r="A18602" i="7"/>
  <c r="B18602" i="7"/>
  <c r="C18602" i="7"/>
  <c r="D18602" i="7"/>
  <c r="E18602" i="7"/>
  <c r="A7931" i="7"/>
  <c r="B7931" i="7"/>
  <c r="C7931" i="7"/>
  <c r="D7931" i="7"/>
  <c r="E7931" i="7"/>
  <c r="A21808" i="7"/>
  <c r="B21808" i="7"/>
  <c r="C21808" i="7"/>
  <c r="D21808" i="7"/>
  <c r="E21808" i="7"/>
  <c r="A22134" i="7"/>
  <c r="B22134" i="7"/>
  <c r="C22134" i="7"/>
  <c r="D22134" i="7"/>
  <c r="E22134" i="7"/>
  <c r="A10318" i="7"/>
  <c r="B10318" i="7"/>
  <c r="C10318" i="7"/>
  <c r="D10318" i="7"/>
  <c r="E10318" i="7"/>
  <c r="A15910" i="7"/>
  <c r="B15910" i="7"/>
  <c r="C15910" i="7"/>
  <c r="D15910" i="7"/>
  <c r="E15910" i="7"/>
  <c r="A15053" i="7"/>
  <c r="B15053" i="7"/>
  <c r="C15053" i="7"/>
  <c r="D15053" i="7"/>
  <c r="E15053" i="7"/>
  <c r="A7811" i="7"/>
  <c r="B7811" i="7"/>
  <c r="C7811" i="7"/>
  <c r="D7811" i="7"/>
  <c r="E7811" i="7"/>
  <c r="A16764" i="7"/>
  <c r="B16764" i="7"/>
  <c r="C16764" i="7"/>
  <c r="D16764" i="7"/>
  <c r="E16764" i="7"/>
  <c r="A7191" i="7"/>
  <c r="B7191" i="7"/>
  <c r="C7191" i="7"/>
  <c r="D7191" i="7"/>
  <c r="E7191" i="7"/>
  <c r="A7135" i="7"/>
  <c r="B7135" i="7"/>
  <c r="C7135" i="7"/>
  <c r="D7135" i="7"/>
  <c r="E7135" i="7"/>
  <c r="A8469" i="7"/>
  <c r="B8469" i="7"/>
  <c r="C8469" i="7"/>
  <c r="D8469" i="7"/>
  <c r="E8469" i="7"/>
  <c r="A19554" i="7"/>
  <c r="B19554" i="7"/>
  <c r="C19554" i="7"/>
  <c r="D19554" i="7"/>
  <c r="E19554" i="7"/>
  <c r="A12603" i="7"/>
  <c r="B12603" i="7"/>
  <c r="C12603" i="7"/>
  <c r="D12603" i="7"/>
  <c r="E12603" i="7"/>
  <c r="A9085" i="7"/>
  <c r="B9085" i="7"/>
  <c r="C9085" i="7"/>
  <c r="D9085" i="7"/>
  <c r="E9085" i="7"/>
  <c r="A28561" i="7"/>
  <c r="B28561" i="7"/>
  <c r="C28561" i="7"/>
  <c r="D28561" i="7"/>
  <c r="E28561" i="7"/>
  <c r="A18285" i="7"/>
  <c r="B18285" i="7"/>
  <c r="C18285" i="7"/>
  <c r="D18285" i="7"/>
  <c r="E18285" i="7"/>
  <c r="A30085" i="7"/>
  <c r="B30085" i="7"/>
  <c r="C30085" i="7"/>
  <c r="D30085" i="7"/>
  <c r="E30085" i="7"/>
  <c r="A12905" i="7"/>
  <c r="B12905" i="7"/>
  <c r="C12905" i="7"/>
  <c r="D12905" i="7"/>
  <c r="E12905" i="7"/>
  <c r="A19298" i="7"/>
  <c r="B19298" i="7"/>
  <c r="C19298" i="7"/>
  <c r="D19298" i="7"/>
  <c r="E19298" i="7"/>
  <c r="A14671" i="7"/>
  <c r="B14671" i="7"/>
  <c r="C14671" i="7"/>
  <c r="D14671" i="7"/>
  <c r="E14671" i="7"/>
  <c r="A13459" i="7"/>
  <c r="B13459" i="7"/>
  <c r="C13459" i="7"/>
  <c r="D13459" i="7"/>
  <c r="E13459" i="7"/>
  <c r="A17957" i="7"/>
  <c r="B17957" i="7"/>
  <c r="C17957" i="7"/>
  <c r="D17957" i="7"/>
  <c r="E17957" i="7"/>
  <c r="A26347" i="7"/>
  <c r="B26347" i="7"/>
  <c r="C26347" i="7"/>
  <c r="D26347" i="7"/>
  <c r="E26347" i="7"/>
  <c r="A16819" i="7"/>
  <c r="B16819" i="7"/>
  <c r="C16819" i="7"/>
  <c r="D16819" i="7"/>
  <c r="E16819" i="7"/>
  <c r="A18657" i="7"/>
  <c r="B18657" i="7"/>
  <c r="C18657" i="7"/>
  <c r="D18657" i="7"/>
  <c r="E18657" i="7"/>
  <c r="A19555" i="7"/>
  <c r="B19555" i="7"/>
  <c r="C19555" i="7"/>
  <c r="D19555" i="7"/>
  <c r="E19555" i="7"/>
  <c r="A29717" i="7"/>
  <c r="B29717" i="7"/>
  <c r="C29717" i="7"/>
  <c r="D29717" i="7"/>
  <c r="E29717" i="7"/>
  <c r="A30624" i="7"/>
  <c r="B30624" i="7"/>
  <c r="C30624" i="7"/>
  <c r="D30624" i="7"/>
  <c r="E30624" i="7"/>
  <c r="A30625" i="7"/>
  <c r="B30625" i="7"/>
  <c r="C30625" i="7"/>
  <c r="D30625" i="7"/>
  <c r="E30625" i="7"/>
  <c r="A22620" i="7"/>
  <c r="B22620" i="7"/>
  <c r="C22620" i="7"/>
  <c r="D22620" i="7"/>
  <c r="E22620" i="7"/>
  <c r="A17010" i="7"/>
  <c r="B17010" i="7"/>
  <c r="C17010" i="7"/>
  <c r="D17010" i="7"/>
  <c r="E17010" i="7"/>
  <c r="A29718" i="7"/>
  <c r="B29718" i="7"/>
  <c r="C29718" i="7"/>
  <c r="D29718" i="7"/>
  <c r="E29718" i="7"/>
  <c r="A13460" i="7"/>
  <c r="B13460" i="7"/>
  <c r="C13460" i="7"/>
  <c r="D13460" i="7"/>
  <c r="E13460" i="7"/>
  <c r="A29270" i="7"/>
  <c r="B29270" i="7"/>
  <c r="C29270" i="7"/>
  <c r="D29270" i="7"/>
  <c r="E29270" i="7"/>
  <c r="A9511" i="7"/>
  <c r="B9511" i="7"/>
  <c r="C9511" i="7"/>
  <c r="D9511" i="7"/>
  <c r="E9511" i="7"/>
  <c r="A10148" i="7"/>
  <c r="B10148" i="7"/>
  <c r="C10148" i="7"/>
  <c r="D10148" i="7"/>
  <c r="E10148" i="7"/>
  <c r="A24802" i="7"/>
  <c r="B24802" i="7"/>
  <c r="C24802" i="7"/>
  <c r="D24802" i="7"/>
  <c r="E24802" i="7"/>
  <c r="A24409" i="7"/>
  <c r="B24409" i="7"/>
  <c r="C24409" i="7"/>
  <c r="D24409" i="7"/>
  <c r="E24409" i="7"/>
  <c r="A25117" i="7"/>
  <c r="B25117" i="7"/>
  <c r="C25117" i="7"/>
  <c r="D25117" i="7"/>
  <c r="E25117" i="7"/>
  <c r="A11363" i="7"/>
  <c r="B11363" i="7"/>
  <c r="C11363" i="7"/>
  <c r="D11363" i="7"/>
  <c r="E11363" i="7"/>
  <c r="A22621" i="7"/>
  <c r="B22621" i="7"/>
  <c r="C22621" i="7"/>
  <c r="D22621" i="7"/>
  <c r="E22621" i="7"/>
  <c r="A22709" i="7"/>
  <c r="B22709" i="7"/>
  <c r="C22709" i="7"/>
  <c r="D22709" i="7"/>
  <c r="E22709" i="7"/>
  <c r="A9644" i="7"/>
  <c r="B9644" i="7"/>
  <c r="C9644" i="7"/>
  <c r="D9644" i="7"/>
  <c r="E9644" i="7"/>
  <c r="A9299" i="7"/>
  <c r="B9299" i="7"/>
  <c r="C9299" i="7"/>
  <c r="D9299" i="7"/>
  <c r="E9299" i="7"/>
  <c r="A21964" i="7"/>
  <c r="B21964" i="7"/>
  <c r="C21964" i="7"/>
  <c r="D21964" i="7"/>
  <c r="E21964" i="7"/>
  <c r="A26134" i="7"/>
  <c r="B26134" i="7"/>
  <c r="C26134" i="7"/>
  <c r="D26134" i="7"/>
  <c r="E26134" i="7"/>
  <c r="A7745" i="7"/>
  <c r="B7745" i="7"/>
  <c r="C7745" i="7"/>
  <c r="D7745" i="7"/>
  <c r="E7745" i="7"/>
  <c r="A16449" i="7"/>
  <c r="B16449" i="7"/>
  <c r="C16449" i="7"/>
  <c r="D16449" i="7"/>
  <c r="E16449" i="7"/>
  <c r="A26408" i="7"/>
  <c r="B26408" i="7"/>
  <c r="C26408" i="7"/>
  <c r="D26408" i="7"/>
  <c r="E26408" i="7"/>
  <c r="A8137" i="7"/>
  <c r="B8137" i="7"/>
  <c r="C8137" i="7"/>
  <c r="D8137" i="7"/>
  <c r="E8137" i="7"/>
  <c r="A12986" i="7"/>
  <c r="B12986" i="7"/>
  <c r="C12986" i="7"/>
  <c r="D12986" i="7"/>
  <c r="E12986" i="7"/>
  <c r="A28764" i="7"/>
  <c r="B28764" i="7"/>
  <c r="C28764" i="7"/>
  <c r="D28764" i="7"/>
  <c r="E28764" i="7"/>
  <c r="A17310" i="7"/>
  <c r="B17310" i="7"/>
  <c r="C17310" i="7"/>
  <c r="D17310" i="7"/>
  <c r="E17310" i="7"/>
  <c r="A9729" i="7"/>
  <c r="B9729" i="7"/>
  <c r="C9729" i="7"/>
  <c r="D9729" i="7"/>
  <c r="E9729" i="7"/>
  <c r="A26797" i="7"/>
  <c r="B26797" i="7"/>
  <c r="C26797" i="7"/>
  <c r="D26797" i="7"/>
  <c r="E26797" i="7"/>
  <c r="A19211" i="7"/>
  <c r="B19211" i="7"/>
  <c r="C19211" i="7"/>
  <c r="D19211" i="7"/>
  <c r="E19211" i="7"/>
  <c r="A19913" i="7"/>
  <c r="B19913" i="7"/>
  <c r="C19913" i="7"/>
  <c r="D19913" i="7"/>
  <c r="E19913" i="7"/>
  <c r="A12906" i="7"/>
  <c r="B12906" i="7"/>
  <c r="C12906" i="7"/>
  <c r="D12906" i="7"/>
  <c r="E12906" i="7"/>
  <c r="A14011" i="7"/>
  <c r="B14011" i="7"/>
  <c r="C14011" i="7"/>
  <c r="D14011" i="7"/>
  <c r="E14011" i="7"/>
  <c r="A22829" i="7"/>
  <c r="B22829" i="7"/>
  <c r="C22829" i="7"/>
  <c r="D22829" i="7"/>
  <c r="E22829" i="7"/>
  <c r="A30626" i="7"/>
  <c r="B30626" i="7"/>
  <c r="C30626" i="7"/>
  <c r="D30626" i="7"/>
  <c r="E30626" i="7"/>
  <c r="A22622" i="7"/>
  <c r="B22622" i="7"/>
  <c r="C22622" i="7"/>
  <c r="D22622" i="7"/>
  <c r="E22622" i="7"/>
  <c r="A10149" i="7"/>
  <c r="B10149" i="7"/>
  <c r="C10149" i="7"/>
  <c r="D10149" i="7"/>
  <c r="E10149" i="7"/>
  <c r="A28502" i="7"/>
  <c r="B28502" i="7"/>
  <c r="C28502" i="7"/>
  <c r="D28502" i="7"/>
  <c r="E28502" i="7"/>
  <c r="A15710" i="7"/>
  <c r="B15710" i="7"/>
  <c r="C15710" i="7"/>
  <c r="D15710" i="7"/>
  <c r="E15710" i="7"/>
  <c r="A14150" i="7"/>
  <c r="B14150" i="7"/>
  <c r="C14150" i="7"/>
  <c r="D14150" i="7"/>
  <c r="E14150" i="7"/>
  <c r="A16715" i="7"/>
  <c r="B16715" i="7"/>
  <c r="C16715" i="7"/>
  <c r="D16715" i="7"/>
  <c r="E16715" i="7"/>
  <c r="A23426" i="7"/>
  <c r="B23426" i="7"/>
  <c r="C23426" i="7"/>
  <c r="D23426" i="7"/>
  <c r="E23426" i="7"/>
  <c r="A7340" i="7"/>
  <c r="B7340" i="7"/>
  <c r="C7340" i="7"/>
  <c r="D7340" i="7"/>
  <c r="E7340" i="7"/>
  <c r="A24884" i="7"/>
  <c r="B24884" i="7"/>
  <c r="C24884" i="7"/>
  <c r="D24884" i="7"/>
  <c r="E24884" i="7"/>
  <c r="A15054" i="7"/>
  <c r="B15054" i="7"/>
  <c r="C15054" i="7"/>
  <c r="D15054" i="7"/>
  <c r="E15054" i="7"/>
  <c r="A16912" i="7"/>
  <c r="B16912" i="7"/>
  <c r="C16912" i="7"/>
  <c r="D16912" i="7"/>
  <c r="E16912" i="7"/>
  <c r="A12604" i="7"/>
  <c r="B12604" i="7"/>
  <c r="C12604" i="7"/>
  <c r="D12604" i="7"/>
  <c r="E12604" i="7"/>
  <c r="A28440" i="7"/>
  <c r="B28440" i="7"/>
  <c r="C28440" i="7"/>
  <c r="D28440" i="7"/>
  <c r="E28440" i="7"/>
  <c r="A22066" i="7"/>
  <c r="B22066" i="7"/>
  <c r="C22066" i="7"/>
  <c r="D22066" i="7"/>
  <c r="E22066" i="7"/>
  <c r="A9512" i="7"/>
  <c r="B9512" i="7"/>
  <c r="C9512" i="7"/>
  <c r="D9512" i="7"/>
  <c r="E9512" i="7"/>
  <c r="A28287" i="7"/>
  <c r="B28287" i="7"/>
  <c r="C28287" i="7"/>
  <c r="D28287" i="7"/>
  <c r="E28287" i="7"/>
  <c r="A28216" i="7"/>
  <c r="B28216" i="7"/>
  <c r="C28216" i="7"/>
  <c r="D28216" i="7"/>
  <c r="E28216" i="7"/>
  <c r="A11193" i="7"/>
  <c r="B11193" i="7"/>
  <c r="C11193" i="7"/>
  <c r="D11193" i="7"/>
  <c r="E11193" i="7"/>
  <c r="A10931" i="7"/>
  <c r="B10931" i="7"/>
  <c r="C10931" i="7"/>
  <c r="D10931" i="7"/>
  <c r="E10931" i="7"/>
  <c r="A25118" i="7"/>
  <c r="B25118" i="7"/>
  <c r="C25118" i="7"/>
  <c r="D25118" i="7"/>
  <c r="E25118" i="7"/>
  <c r="A12367" i="7"/>
  <c r="B12367" i="7"/>
  <c r="C12367" i="7"/>
  <c r="D12367" i="7"/>
  <c r="E12367" i="7"/>
  <c r="A9425" i="7"/>
  <c r="B9425" i="7"/>
  <c r="C9425" i="7"/>
  <c r="D9425" i="7"/>
  <c r="E9425" i="7"/>
  <c r="A27498" i="7"/>
  <c r="B27498" i="7"/>
  <c r="C27498" i="7"/>
  <c r="D27498" i="7"/>
  <c r="E27498" i="7"/>
  <c r="A18035" i="7"/>
  <c r="B18035" i="7"/>
  <c r="C18035" i="7"/>
  <c r="D18035" i="7"/>
  <c r="E18035" i="7"/>
  <c r="A17870" i="7"/>
  <c r="B17870" i="7"/>
  <c r="C17870" i="7"/>
  <c r="D17870" i="7"/>
  <c r="E17870" i="7"/>
  <c r="A12605" i="7"/>
  <c r="B12605" i="7"/>
  <c r="C12605" i="7"/>
  <c r="D12605" i="7"/>
  <c r="E12605" i="7"/>
  <c r="A11002" i="7"/>
  <c r="B11002" i="7"/>
  <c r="C11002" i="7"/>
  <c r="D11002" i="7"/>
  <c r="E11002" i="7"/>
  <c r="A29118" i="7"/>
  <c r="B29118" i="7"/>
  <c r="C29118" i="7"/>
  <c r="D29118" i="7"/>
  <c r="E29118" i="7"/>
  <c r="A29119" i="7"/>
  <c r="B29119" i="7"/>
  <c r="C29119" i="7"/>
  <c r="D29119" i="7"/>
  <c r="E29119" i="7"/>
  <c r="A8404" i="7"/>
  <c r="B8404" i="7"/>
  <c r="C8404" i="7"/>
  <c r="D8404" i="7"/>
  <c r="E8404" i="7"/>
  <c r="A9590" i="7"/>
  <c r="B9590" i="7"/>
  <c r="C9590" i="7"/>
  <c r="D9590" i="7"/>
  <c r="E9590" i="7"/>
  <c r="A14811" i="7"/>
  <c r="B14811" i="7"/>
  <c r="C14811" i="7"/>
  <c r="D14811" i="7"/>
  <c r="E14811" i="7"/>
  <c r="A21352" i="7"/>
  <c r="B21352" i="7"/>
  <c r="C21352" i="7"/>
  <c r="D21352" i="7"/>
  <c r="E21352" i="7"/>
  <c r="A16097" i="7"/>
  <c r="B16097" i="7"/>
  <c r="C16097" i="7"/>
  <c r="D16097" i="7"/>
  <c r="E16097" i="7"/>
  <c r="A18658" i="7"/>
  <c r="B18658" i="7"/>
  <c r="C18658" i="7"/>
  <c r="D18658" i="7"/>
  <c r="E18658" i="7"/>
  <c r="A15482" i="7"/>
  <c r="B15482" i="7"/>
  <c r="C15482" i="7"/>
  <c r="D15482" i="7"/>
  <c r="E15482" i="7"/>
  <c r="A27671" i="7"/>
  <c r="B27671" i="7"/>
  <c r="C27671" i="7"/>
  <c r="D27671" i="7"/>
  <c r="E27671" i="7"/>
  <c r="A13461" i="7"/>
  <c r="B13461" i="7"/>
  <c r="C13461" i="7"/>
  <c r="D13461" i="7"/>
  <c r="E13461" i="7"/>
  <c r="A9354" i="7"/>
  <c r="B9354" i="7"/>
  <c r="C9354" i="7"/>
  <c r="D9354" i="7"/>
  <c r="E9354" i="7"/>
  <c r="A8062" i="7"/>
  <c r="B8062" i="7"/>
  <c r="C8062" i="7"/>
  <c r="D8062" i="7"/>
  <c r="E8062" i="7"/>
  <c r="A22710" i="7"/>
  <c r="B22710" i="7"/>
  <c r="C22710" i="7"/>
  <c r="D22710" i="7"/>
  <c r="E22710" i="7"/>
  <c r="A11267" i="7"/>
  <c r="B11267" i="7"/>
  <c r="C11267" i="7"/>
  <c r="D11267" i="7"/>
  <c r="E11267" i="7"/>
  <c r="A15838" i="7"/>
  <c r="B15838" i="7"/>
  <c r="C15838" i="7"/>
  <c r="D15838" i="7"/>
  <c r="E15838" i="7"/>
  <c r="A30911" i="7"/>
  <c r="B30911" i="7"/>
  <c r="C30911" i="7"/>
  <c r="D30911" i="7"/>
  <c r="E30911" i="7"/>
  <c r="A25608" i="7"/>
  <c r="B25608" i="7"/>
  <c r="C25608" i="7"/>
  <c r="D25608" i="7"/>
  <c r="E25608" i="7"/>
  <c r="A8470" i="7"/>
  <c r="B8470" i="7"/>
  <c r="C8470" i="7"/>
  <c r="D8470" i="7"/>
  <c r="E8470" i="7"/>
  <c r="A9008" i="7"/>
  <c r="B9008" i="7"/>
  <c r="C9008" i="7"/>
  <c r="D9008" i="7"/>
  <c r="E9008" i="7"/>
  <c r="A20429" i="7"/>
  <c r="B20429" i="7"/>
  <c r="C20429" i="7"/>
  <c r="D20429" i="7"/>
  <c r="E20429" i="7"/>
  <c r="A7393" i="7"/>
  <c r="B7393" i="7"/>
  <c r="C7393" i="7"/>
  <c r="D7393" i="7"/>
  <c r="E7393" i="7"/>
  <c r="A25609" i="7"/>
  <c r="B25609" i="7"/>
  <c r="C25609" i="7"/>
  <c r="D25609" i="7"/>
  <c r="E25609" i="7"/>
  <c r="A8063" i="7"/>
  <c r="B8063" i="7"/>
  <c r="C8063" i="7"/>
  <c r="D8063" i="7"/>
  <c r="E8063" i="7"/>
  <c r="A9237" i="7"/>
  <c r="B9237" i="7"/>
  <c r="C9237" i="7"/>
  <c r="D9237" i="7"/>
  <c r="E9237" i="7"/>
  <c r="A23791" i="7"/>
  <c r="B23791" i="7"/>
  <c r="C23791" i="7"/>
  <c r="D23791" i="7"/>
  <c r="E23791" i="7"/>
  <c r="A15774" i="7"/>
  <c r="B15774" i="7"/>
  <c r="C15774" i="7"/>
  <c r="D15774" i="7"/>
  <c r="E15774" i="7"/>
  <c r="A27604" i="7"/>
  <c r="B27604" i="7"/>
  <c r="C27604" i="7"/>
  <c r="D27604" i="7"/>
  <c r="E27604" i="7"/>
  <c r="A18085" i="7"/>
  <c r="B18085" i="7"/>
  <c r="C18085" i="7"/>
  <c r="D18085" i="7"/>
  <c r="E18085" i="7"/>
  <c r="A20794" i="7"/>
  <c r="B20794" i="7"/>
  <c r="C20794" i="7"/>
  <c r="D20794" i="7"/>
  <c r="E20794" i="7"/>
  <c r="A21303" i="7"/>
  <c r="B21303" i="7"/>
  <c r="C21303" i="7"/>
  <c r="D21303" i="7"/>
  <c r="E21303" i="7"/>
  <c r="A27557" i="7"/>
  <c r="B27557" i="7"/>
  <c r="C27557" i="7"/>
  <c r="D27557" i="7"/>
  <c r="E27557" i="7"/>
  <c r="A18086" i="7"/>
  <c r="B18086" i="7"/>
  <c r="C18086" i="7"/>
  <c r="D18086" i="7"/>
  <c r="E18086" i="7"/>
  <c r="A9158" i="7"/>
  <c r="B9158" i="7"/>
  <c r="C9158" i="7"/>
  <c r="D9158" i="7"/>
  <c r="E9158" i="7"/>
  <c r="A26505" i="7"/>
  <c r="B26505" i="7"/>
  <c r="C26505" i="7"/>
  <c r="D26505" i="7"/>
  <c r="E26505" i="7"/>
  <c r="A12147" i="7"/>
  <c r="B12147" i="7"/>
  <c r="C12147" i="7"/>
  <c r="D12147" i="7"/>
  <c r="E12147" i="7"/>
  <c r="A26297" i="7"/>
  <c r="B26297" i="7"/>
  <c r="C26297" i="7"/>
  <c r="D26297" i="7"/>
  <c r="E26297" i="7"/>
  <c r="A24954" i="7"/>
  <c r="B24954" i="7"/>
  <c r="C24954" i="7"/>
  <c r="D24954" i="7"/>
  <c r="E24954" i="7"/>
  <c r="A15911" i="7"/>
  <c r="B15911" i="7"/>
  <c r="C15911" i="7"/>
  <c r="D15911" i="7"/>
  <c r="E15911" i="7"/>
  <c r="A26135" i="7"/>
  <c r="B26135" i="7"/>
  <c r="C26135" i="7"/>
  <c r="D26135" i="7"/>
  <c r="E26135" i="7"/>
  <c r="A22623" i="7"/>
  <c r="B22623" i="7"/>
  <c r="C22623" i="7"/>
  <c r="D22623" i="7"/>
  <c r="E22623" i="7"/>
  <c r="A14884" i="7"/>
  <c r="B14884" i="7"/>
  <c r="C14884" i="7"/>
  <c r="D14884" i="7"/>
  <c r="E14884" i="7"/>
  <c r="A26348" i="7"/>
  <c r="B26348" i="7"/>
  <c r="C26348" i="7"/>
  <c r="D26348" i="7"/>
  <c r="E26348" i="7"/>
  <c r="A21874" i="7"/>
  <c r="B21874" i="7"/>
  <c r="C21874" i="7"/>
  <c r="D21874" i="7"/>
  <c r="E21874" i="7"/>
  <c r="A23427" i="7"/>
  <c r="B23427" i="7"/>
  <c r="C23427" i="7"/>
  <c r="D23427" i="7"/>
  <c r="E23427" i="7"/>
  <c r="A9829" i="7"/>
  <c r="B9829" i="7"/>
  <c r="C9829" i="7"/>
  <c r="D9829" i="7"/>
  <c r="E9829" i="7"/>
  <c r="A15775" i="7"/>
  <c r="B15775" i="7"/>
  <c r="C15775" i="7"/>
  <c r="D15775" i="7"/>
  <c r="E15775" i="7"/>
  <c r="A16382" i="7"/>
  <c r="B16382" i="7"/>
  <c r="C16382" i="7"/>
  <c r="D16382" i="7"/>
  <c r="E16382" i="7"/>
  <c r="A18789" i="7"/>
  <c r="B18789" i="7"/>
  <c r="C18789" i="7"/>
  <c r="D18789" i="7"/>
  <c r="E18789" i="7"/>
  <c r="A27380" i="7"/>
  <c r="B27380" i="7"/>
  <c r="C27380" i="7"/>
  <c r="D27380" i="7"/>
  <c r="E27380" i="7"/>
  <c r="A13462" i="7"/>
  <c r="B13462" i="7"/>
  <c r="C13462" i="7"/>
  <c r="D13462" i="7"/>
  <c r="E13462" i="7"/>
  <c r="A27015" i="7"/>
  <c r="B27015" i="7"/>
  <c r="C27015" i="7"/>
  <c r="D27015" i="7"/>
  <c r="E27015" i="7"/>
  <c r="A18844" i="7"/>
  <c r="B18844" i="7"/>
  <c r="C18844" i="7"/>
  <c r="D18844" i="7"/>
  <c r="E18844" i="7"/>
  <c r="A12606" i="7"/>
  <c r="B12606" i="7"/>
  <c r="C12606" i="7"/>
  <c r="D12606" i="7"/>
  <c r="E12606" i="7"/>
  <c r="A26912" i="7"/>
  <c r="B26912" i="7"/>
  <c r="C26912" i="7"/>
  <c r="D26912" i="7"/>
  <c r="E26912" i="7"/>
  <c r="A13692" i="7"/>
  <c r="B13692" i="7"/>
  <c r="C13692" i="7"/>
  <c r="D13692" i="7"/>
  <c r="E13692" i="7"/>
  <c r="A18036" i="7"/>
  <c r="B18036" i="7"/>
  <c r="C18036" i="7"/>
  <c r="D18036" i="7"/>
  <c r="E18036" i="7"/>
  <c r="A20286" i="7"/>
  <c r="B20286" i="7"/>
  <c r="C20286" i="7"/>
  <c r="D20286" i="7"/>
  <c r="E20286" i="7"/>
  <c r="A13838" i="7"/>
  <c r="B13838" i="7"/>
  <c r="C13838" i="7"/>
  <c r="D13838" i="7"/>
  <c r="E13838" i="7"/>
  <c r="A11064" i="7"/>
  <c r="B11064" i="7"/>
  <c r="C11064" i="7"/>
  <c r="D11064" i="7"/>
  <c r="E11064" i="7"/>
  <c r="A23347" i="7"/>
  <c r="B23347" i="7"/>
  <c r="C23347" i="7"/>
  <c r="D23347" i="7"/>
  <c r="E23347" i="7"/>
  <c r="A29802" i="7"/>
  <c r="B29802" i="7"/>
  <c r="C29802" i="7"/>
  <c r="D29802" i="7"/>
  <c r="E29802" i="7"/>
  <c r="A10932" i="7"/>
  <c r="B10932" i="7"/>
  <c r="C10932" i="7"/>
  <c r="D10932" i="7"/>
  <c r="E10932" i="7"/>
  <c r="A24499" i="7"/>
  <c r="B24499" i="7"/>
  <c r="C24499" i="7"/>
  <c r="D24499" i="7"/>
  <c r="E24499" i="7"/>
  <c r="A24410" i="7"/>
  <c r="B24410" i="7"/>
  <c r="C24410" i="7"/>
  <c r="D24410" i="7"/>
  <c r="E24410" i="7"/>
  <c r="A22624" i="7"/>
  <c r="B22624" i="7"/>
  <c r="C22624" i="7"/>
  <c r="D22624" i="7"/>
  <c r="E22624" i="7"/>
  <c r="A24090" i="7"/>
  <c r="B24090" i="7"/>
  <c r="C24090" i="7"/>
  <c r="D24090" i="7"/>
  <c r="E24090" i="7"/>
  <c r="A21304" i="7"/>
  <c r="B21304" i="7"/>
  <c r="C21304" i="7"/>
  <c r="D21304" i="7"/>
  <c r="E21304" i="7"/>
  <c r="A19991" i="7"/>
  <c r="B19991" i="7"/>
  <c r="C19991" i="7"/>
  <c r="D19991" i="7"/>
  <c r="E19991" i="7"/>
  <c r="A24579" i="7"/>
  <c r="B24579" i="7"/>
  <c r="C24579" i="7"/>
  <c r="D24579" i="7"/>
  <c r="E24579" i="7"/>
  <c r="A30488" i="7"/>
  <c r="B30488" i="7"/>
  <c r="C30488" i="7"/>
  <c r="D30488" i="7"/>
  <c r="E30488" i="7"/>
  <c r="A19136" i="7"/>
  <c r="B19136" i="7"/>
  <c r="C19136" i="7"/>
  <c r="D19136" i="7"/>
  <c r="E19136" i="7"/>
  <c r="A8177" i="7"/>
  <c r="B8177" i="7"/>
  <c r="C8177" i="7"/>
  <c r="D8177" i="7"/>
  <c r="E8177" i="7"/>
  <c r="A12842" i="7"/>
  <c r="B12842" i="7"/>
  <c r="C12842" i="7"/>
  <c r="D12842" i="7"/>
  <c r="E12842" i="7"/>
  <c r="A24365" i="7"/>
  <c r="B24365" i="7"/>
  <c r="C24365" i="7"/>
  <c r="D24365" i="7"/>
  <c r="E24365" i="7"/>
  <c r="A9159" i="7"/>
  <c r="B9159" i="7"/>
  <c r="C9159" i="7"/>
  <c r="D9159" i="7"/>
  <c r="E9159" i="7"/>
  <c r="A25193" i="7"/>
  <c r="B25193" i="7"/>
  <c r="C25193" i="7"/>
  <c r="D25193" i="7"/>
  <c r="E25193" i="7"/>
  <c r="A27103" i="7"/>
  <c r="B27103" i="7"/>
  <c r="C27103" i="7"/>
  <c r="D27103" i="7"/>
  <c r="E27103" i="7"/>
  <c r="A17958" i="7"/>
  <c r="B17958" i="7"/>
  <c r="C17958" i="7"/>
  <c r="D17958" i="7"/>
  <c r="E17958" i="7"/>
  <c r="A19705" i="7"/>
  <c r="B19705" i="7"/>
  <c r="C19705" i="7"/>
  <c r="D19705" i="7"/>
  <c r="E19705" i="7"/>
  <c r="A25610" i="7"/>
  <c r="B25610" i="7"/>
  <c r="C25610" i="7"/>
  <c r="D25610" i="7"/>
  <c r="E25610" i="7"/>
  <c r="A8953" i="7"/>
  <c r="B8953" i="7"/>
  <c r="C8953" i="7"/>
  <c r="D8953" i="7"/>
  <c r="E8953" i="7"/>
  <c r="A27672" i="7"/>
  <c r="B27672" i="7"/>
  <c r="C27672" i="7"/>
  <c r="D27672" i="7"/>
  <c r="E27672" i="7"/>
  <c r="A30627" i="7"/>
  <c r="B30627" i="7"/>
  <c r="C30627" i="7"/>
  <c r="D30627" i="7"/>
  <c r="E30627" i="7"/>
  <c r="A23943" i="7"/>
  <c r="B23943" i="7"/>
  <c r="C23943" i="7"/>
  <c r="D23943" i="7"/>
  <c r="E23943" i="7"/>
  <c r="A25744" i="7"/>
  <c r="B25744" i="7"/>
  <c r="C25744" i="7"/>
  <c r="D25744" i="7"/>
  <c r="E25744" i="7"/>
  <c r="A7746" i="7"/>
  <c r="B7746" i="7"/>
  <c r="C7746" i="7"/>
  <c r="D7746" i="7"/>
  <c r="E7746" i="7"/>
  <c r="A26506" i="7"/>
  <c r="B26506" i="7"/>
  <c r="C26506" i="7"/>
  <c r="D26506" i="7"/>
  <c r="E26506" i="7"/>
  <c r="A14335" i="7"/>
  <c r="B14335" i="7"/>
  <c r="C14335" i="7"/>
  <c r="D14335" i="7"/>
  <c r="E14335" i="7"/>
  <c r="A24955" i="7"/>
  <c r="B24955" i="7"/>
  <c r="C24955" i="7"/>
  <c r="D24955" i="7"/>
  <c r="E24955" i="7"/>
  <c r="A17779" i="7"/>
  <c r="B17779" i="7"/>
  <c r="C17779" i="7"/>
  <c r="D17779" i="7"/>
  <c r="E17779" i="7"/>
  <c r="A14970" i="7"/>
  <c r="B14970" i="7"/>
  <c r="C14970" i="7"/>
  <c r="D14970" i="7"/>
  <c r="E14970" i="7"/>
  <c r="A18845" i="7"/>
  <c r="B18845" i="7"/>
  <c r="C18845" i="7"/>
  <c r="D18845" i="7"/>
  <c r="E18845" i="7"/>
  <c r="A28986" i="7"/>
  <c r="B28986" i="7"/>
  <c r="C28986" i="7"/>
  <c r="D28986" i="7"/>
  <c r="E28986" i="7"/>
  <c r="A7005" i="7"/>
  <c r="B7005" i="7"/>
  <c r="C7005" i="7"/>
  <c r="D7005" i="7"/>
  <c r="E7005" i="7"/>
  <c r="A17408" i="7"/>
  <c r="B17408" i="7"/>
  <c r="C17408" i="7"/>
  <c r="D17408" i="7"/>
  <c r="E17408" i="7"/>
  <c r="A13839" i="7"/>
  <c r="B13839" i="7"/>
  <c r="C13839" i="7"/>
  <c r="D13839" i="7"/>
  <c r="E13839" i="7"/>
  <c r="A15839" i="7"/>
  <c r="B15839" i="7"/>
  <c r="C15839" i="7"/>
  <c r="D15839" i="7"/>
  <c r="E15839" i="7"/>
  <c r="A9919" i="7"/>
  <c r="B9919" i="7"/>
  <c r="C9919" i="7"/>
  <c r="D9919" i="7"/>
  <c r="E9919" i="7"/>
  <c r="A18286" i="7"/>
  <c r="B18286" i="7"/>
  <c r="C18286" i="7"/>
  <c r="D18286" i="7"/>
  <c r="E18286" i="7"/>
  <c r="A9591" i="7"/>
  <c r="B9591" i="7"/>
  <c r="C9591" i="7"/>
  <c r="D9591" i="7"/>
  <c r="E9591" i="7"/>
  <c r="A8064" i="7"/>
  <c r="B8064" i="7"/>
  <c r="C8064" i="7"/>
  <c r="D8064" i="7"/>
  <c r="E8064" i="7"/>
  <c r="A27381" i="7"/>
  <c r="B27381" i="7"/>
  <c r="C27381" i="7"/>
  <c r="D27381" i="7"/>
  <c r="E27381" i="7"/>
  <c r="A30912" i="7"/>
  <c r="B30912" i="7"/>
  <c r="C30912" i="7"/>
  <c r="D30912" i="7"/>
  <c r="E30912" i="7"/>
  <c r="A25890" i="7"/>
  <c r="B25890" i="7"/>
  <c r="C25890" i="7"/>
  <c r="D25890" i="7"/>
  <c r="E25890" i="7"/>
  <c r="A7075" i="7"/>
  <c r="B7075" i="7"/>
  <c r="C7075" i="7"/>
  <c r="D7075" i="7"/>
  <c r="E7075" i="7"/>
  <c r="A19637" i="7"/>
  <c r="B19637" i="7"/>
  <c r="C19637" i="7"/>
  <c r="D19637" i="7"/>
  <c r="E19637" i="7"/>
  <c r="A14735" i="7"/>
  <c r="B14735" i="7"/>
  <c r="C14735" i="7"/>
  <c r="D14735" i="7"/>
  <c r="E14735" i="7"/>
  <c r="A11309" i="7"/>
  <c r="B11309" i="7"/>
  <c r="C11309" i="7"/>
  <c r="D11309" i="7"/>
  <c r="E11309" i="7"/>
  <c r="A24686" i="7"/>
  <c r="B24686" i="7"/>
  <c r="C24686" i="7"/>
  <c r="D24686" i="7"/>
  <c r="E24686" i="7"/>
  <c r="A23504" i="7"/>
  <c r="B23504" i="7"/>
  <c r="C23504" i="7"/>
  <c r="D23504" i="7"/>
  <c r="E23504" i="7"/>
  <c r="A21179" i="7"/>
  <c r="B21179" i="7"/>
  <c r="C21179" i="7"/>
  <c r="D21179" i="7"/>
  <c r="E21179" i="7"/>
  <c r="A10319" i="7"/>
  <c r="B10319" i="7"/>
  <c r="C10319" i="7"/>
  <c r="D10319" i="7"/>
  <c r="E10319" i="7"/>
  <c r="A26042" i="7"/>
  <c r="B26042" i="7"/>
  <c r="C26042" i="7"/>
  <c r="D26042" i="7"/>
  <c r="E26042" i="7"/>
  <c r="A22371" i="7"/>
  <c r="B22371" i="7"/>
  <c r="C22371" i="7"/>
  <c r="D22371" i="7"/>
  <c r="E22371" i="7"/>
  <c r="A9592" i="7"/>
  <c r="B9592" i="7"/>
  <c r="C9592" i="7"/>
  <c r="D9592" i="7"/>
  <c r="E9592" i="7"/>
  <c r="A15203" i="7"/>
  <c r="B15203" i="7"/>
  <c r="C15203" i="7"/>
  <c r="D15203" i="7"/>
  <c r="E15203" i="7"/>
  <c r="A11942" i="7"/>
  <c r="B11942" i="7"/>
  <c r="C11942" i="7"/>
  <c r="D11942" i="7"/>
  <c r="E11942" i="7"/>
  <c r="A8741" i="7"/>
  <c r="B8741" i="7"/>
  <c r="C8741" i="7"/>
  <c r="D8741" i="7"/>
  <c r="E8741" i="7"/>
  <c r="A22426" i="7"/>
  <c r="B22426" i="7"/>
  <c r="C22426" i="7"/>
  <c r="D22426" i="7"/>
  <c r="E22426" i="7"/>
  <c r="A10150" i="7"/>
  <c r="B10150" i="7"/>
  <c r="C10150" i="7"/>
  <c r="D10150" i="7"/>
  <c r="E10150" i="7"/>
  <c r="A14012" i="7"/>
  <c r="B14012" i="7"/>
  <c r="C14012" i="7"/>
  <c r="D14012" i="7"/>
  <c r="E14012" i="7"/>
  <c r="A25255" i="7"/>
  <c r="B25255" i="7"/>
  <c r="C25255" i="7"/>
  <c r="D25255" i="7"/>
  <c r="E25255" i="7"/>
  <c r="A19914" i="7"/>
  <c r="B19914" i="7"/>
  <c r="C19914" i="7"/>
  <c r="D19914" i="7"/>
  <c r="E19914" i="7"/>
  <c r="A25964" i="7"/>
  <c r="B25964" i="7"/>
  <c r="C25964" i="7"/>
  <c r="D25964" i="7"/>
  <c r="E25964" i="7"/>
  <c r="A20902" i="7"/>
  <c r="B20902" i="7"/>
  <c r="C20902" i="7"/>
  <c r="D20902" i="7"/>
  <c r="E20902" i="7"/>
  <c r="A7747" i="7"/>
  <c r="B7747" i="7"/>
  <c r="C7747" i="7"/>
  <c r="D7747" i="7"/>
  <c r="E7747" i="7"/>
  <c r="A23348" i="7"/>
  <c r="B23348" i="7"/>
  <c r="C23348" i="7"/>
  <c r="D23348" i="7"/>
  <c r="E23348" i="7"/>
  <c r="A25471" i="7"/>
  <c r="B25471" i="7"/>
  <c r="C25471" i="7"/>
  <c r="D25471" i="7"/>
  <c r="E25471" i="7"/>
  <c r="A10681" i="7"/>
  <c r="B10681" i="7"/>
  <c r="C10681" i="7"/>
  <c r="D10681" i="7"/>
  <c r="E10681" i="7"/>
  <c r="A16245" i="7"/>
  <c r="B16245" i="7"/>
  <c r="C16245" i="7"/>
  <c r="D16245" i="7"/>
  <c r="E16245" i="7"/>
  <c r="A18366" i="7"/>
  <c r="B18366" i="7"/>
  <c r="C18366" i="7"/>
  <c r="D18366" i="7"/>
  <c r="E18366" i="7"/>
  <c r="A14885" i="7"/>
  <c r="B14885" i="7"/>
  <c r="C14885" i="7"/>
  <c r="D14885" i="7"/>
  <c r="E14885" i="7"/>
  <c r="A19992" i="7"/>
  <c r="B19992" i="7"/>
  <c r="C19992" i="7"/>
  <c r="D19992" i="7"/>
  <c r="E19992" i="7"/>
  <c r="A24580" i="7"/>
  <c r="B24580" i="7"/>
  <c r="C24580" i="7"/>
  <c r="D24580" i="7"/>
  <c r="E24580" i="7"/>
  <c r="A9830" i="7"/>
  <c r="B9830" i="7"/>
  <c r="C9830" i="7"/>
  <c r="D9830" i="7"/>
  <c r="E9830" i="7"/>
  <c r="A30173" i="7"/>
  <c r="B30173" i="7"/>
  <c r="C30173" i="7"/>
  <c r="D30173" i="7"/>
  <c r="E30173" i="7"/>
  <c r="A22536" i="7"/>
  <c r="B22536" i="7"/>
  <c r="C22536" i="7"/>
  <c r="D22536" i="7"/>
  <c r="E22536" i="7"/>
  <c r="A20903" i="7"/>
  <c r="B20903" i="7"/>
  <c r="C20903" i="7"/>
  <c r="D20903" i="7"/>
  <c r="E20903" i="7"/>
  <c r="A30698" i="7"/>
  <c r="B30698" i="7"/>
  <c r="C30698" i="7"/>
  <c r="D30698" i="7"/>
  <c r="E30698" i="7"/>
  <c r="A21619" i="7"/>
  <c r="B21619" i="7"/>
  <c r="C21619" i="7"/>
  <c r="D21619" i="7"/>
  <c r="E21619" i="7"/>
  <c r="A13693" i="7"/>
  <c r="B13693" i="7"/>
  <c r="C13693" i="7"/>
  <c r="D13693" i="7"/>
  <c r="E13693" i="7"/>
  <c r="A17470" i="7"/>
  <c r="B17470" i="7"/>
  <c r="C17470" i="7"/>
  <c r="D17470" i="7"/>
  <c r="E17470" i="7"/>
  <c r="A8302" i="7"/>
  <c r="B8302" i="7"/>
  <c r="C8302" i="7"/>
  <c r="D8302" i="7"/>
  <c r="E8302" i="7"/>
  <c r="A17471" i="7"/>
  <c r="B17471" i="7"/>
  <c r="C17471" i="7"/>
  <c r="D17471" i="7"/>
  <c r="E17471" i="7"/>
  <c r="A23505" i="7"/>
  <c r="B23505" i="7"/>
  <c r="C23505" i="7"/>
  <c r="D23505" i="7"/>
  <c r="E23505" i="7"/>
  <c r="A23653" i="7"/>
  <c r="B23653" i="7"/>
  <c r="C23653" i="7"/>
  <c r="D23653" i="7"/>
  <c r="E23653" i="7"/>
  <c r="A12073" i="7"/>
  <c r="B12073" i="7"/>
  <c r="C12073" i="7"/>
  <c r="D12073" i="7"/>
  <c r="E12073" i="7"/>
  <c r="A15840" i="7"/>
  <c r="B15840" i="7"/>
  <c r="C15840" i="7"/>
  <c r="D15840" i="7"/>
  <c r="E15840" i="7"/>
  <c r="A12607" i="7"/>
  <c r="B12607" i="7"/>
  <c r="C12607" i="7"/>
  <c r="D12607" i="7"/>
  <c r="E12607" i="7"/>
  <c r="A25611" i="7"/>
  <c r="B25611" i="7"/>
  <c r="C25611" i="7"/>
  <c r="D25611" i="7"/>
  <c r="E25611" i="7"/>
  <c r="A27499" i="7"/>
  <c r="B27499" i="7"/>
  <c r="C27499" i="7"/>
  <c r="D27499" i="7"/>
  <c r="E27499" i="7"/>
  <c r="A7812" i="7"/>
  <c r="B7812" i="7"/>
  <c r="C7812" i="7"/>
  <c r="D7812" i="7"/>
  <c r="E7812" i="7"/>
  <c r="A28912" i="7"/>
  <c r="B28912" i="7"/>
  <c r="C28912" i="7"/>
  <c r="D28912" i="7"/>
  <c r="E28912" i="7"/>
  <c r="A23654" i="7"/>
  <c r="B23654" i="7"/>
  <c r="C23654" i="7"/>
  <c r="D23654" i="7"/>
  <c r="E23654" i="7"/>
  <c r="A19862" i="7"/>
  <c r="B19862" i="7"/>
  <c r="C19862" i="7"/>
  <c r="D19862" i="7"/>
  <c r="E19862" i="7"/>
  <c r="A23147" i="7"/>
  <c r="B23147" i="7"/>
  <c r="C23147" i="7"/>
  <c r="D23147" i="7"/>
  <c r="E23147" i="7"/>
  <c r="A14285" i="7"/>
  <c r="B14285" i="7"/>
  <c r="C14285" i="7"/>
  <c r="D14285" i="7"/>
  <c r="E14285" i="7"/>
  <c r="A9300" i="7"/>
  <c r="B9300" i="7"/>
  <c r="C9300" i="7"/>
  <c r="D9300" i="7"/>
  <c r="E9300" i="7"/>
  <c r="A17530" i="7"/>
  <c r="B17530" i="7"/>
  <c r="C17530" i="7"/>
  <c r="D17530" i="7"/>
  <c r="E17530" i="7"/>
  <c r="A27738" i="7"/>
  <c r="B27738" i="7"/>
  <c r="C27738" i="7"/>
  <c r="D27738" i="7"/>
  <c r="E27738" i="7"/>
  <c r="A22372" i="7"/>
  <c r="B22372" i="7"/>
  <c r="C22372" i="7"/>
  <c r="D22372" i="7"/>
  <c r="E22372" i="7"/>
  <c r="A22135" i="7"/>
  <c r="B22135" i="7"/>
  <c r="C22135" i="7"/>
  <c r="D22135" i="7"/>
  <c r="E22135" i="7"/>
  <c r="A29398" i="7"/>
  <c r="B29398" i="7"/>
  <c r="C29398" i="7"/>
  <c r="D29398" i="7"/>
  <c r="E29398" i="7"/>
  <c r="A20966" i="7"/>
  <c r="B20966" i="7"/>
  <c r="C20966" i="7"/>
  <c r="D20966" i="7"/>
  <c r="E20966" i="7"/>
  <c r="A21528" i="7"/>
  <c r="B21528" i="7"/>
  <c r="C21528" i="7"/>
  <c r="D21528" i="7"/>
  <c r="E21528" i="7"/>
  <c r="A12740" i="7"/>
  <c r="B12740" i="7"/>
  <c r="C12740" i="7"/>
  <c r="D12740" i="7"/>
  <c r="E12740" i="7"/>
  <c r="A25472" i="7"/>
  <c r="B25472" i="7"/>
  <c r="C25472" i="7"/>
  <c r="D25472" i="7"/>
  <c r="E25472" i="7"/>
  <c r="A20191" i="7"/>
  <c r="B20191" i="7"/>
  <c r="C20191" i="7"/>
  <c r="D20191" i="7"/>
  <c r="E20191" i="7"/>
  <c r="A30913" i="7"/>
  <c r="B30913" i="7"/>
  <c r="C30913" i="7"/>
  <c r="D30913" i="7"/>
  <c r="E30913" i="7"/>
  <c r="A14013" i="7"/>
  <c r="B14013" i="7"/>
  <c r="C14013" i="7"/>
  <c r="D14013" i="7"/>
  <c r="E14013" i="7"/>
  <c r="A7192" i="7"/>
  <c r="B7192" i="7"/>
  <c r="C7192" i="7"/>
  <c r="D7192" i="7"/>
  <c r="E7192" i="7"/>
  <c r="A20967" i="7"/>
  <c r="B20967" i="7"/>
  <c r="C20967" i="7"/>
  <c r="D20967" i="7"/>
  <c r="E20967" i="7"/>
  <c r="A21875" i="7"/>
  <c r="B21875" i="7"/>
  <c r="C21875" i="7"/>
  <c r="D21875" i="7"/>
  <c r="E21875" i="7"/>
  <c r="A23877" i="7"/>
  <c r="B23877" i="7"/>
  <c r="C23877" i="7"/>
  <c r="D23877" i="7"/>
  <c r="E23877" i="7"/>
  <c r="A14672" i="7"/>
  <c r="B14672" i="7"/>
  <c r="C14672" i="7"/>
  <c r="D14672" i="7"/>
  <c r="E14672" i="7"/>
  <c r="A26349" i="7"/>
  <c r="B26349" i="7"/>
  <c r="C26349" i="7"/>
  <c r="D26349" i="7"/>
  <c r="E26349" i="7"/>
  <c r="A11720" i="7"/>
  <c r="B11720" i="7"/>
  <c r="C11720" i="7"/>
  <c r="D11720" i="7"/>
  <c r="E11720" i="7"/>
  <c r="A24251" i="7"/>
  <c r="B24251" i="7"/>
  <c r="C24251" i="7"/>
  <c r="D24251" i="7"/>
  <c r="E24251" i="7"/>
  <c r="A30174" i="7"/>
  <c r="B30174" i="7"/>
  <c r="C30174" i="7"/>
  <c r="D30174" i="7"/>
  <c r="E30174" i="7"/>
  <c r="A22537" i="7"/>
  <c r="B22537" i="7"/>
  <c r="C22537" i="7"/>
  <c r="D22537" i="7"/>
  <c r="E22537" i="7"/>
  <c r="A23428" i="7"/>
  <c r="B23428" i="7"/>
  <c r="C23428" i="7"/>
  <c r="D23428" i="7"/>
  <c r="E23428" i="7"/>
  <c r="A23086" i="7"/>
  <c r="B23086" i="7"/>
  <c r="C23086" i="7"/>
  <c r="D23086" i="7"/>
  <c r="E23086" i="7"/>
  <c r="A24885" i="7"/>
  <c r="B24885" i="7"/>
  <c r="C24885" i="7"/>
  <c r="D24885" i="7"/>
  <c r="E24885" i="7"/>
  <c r="A24152" i="7"/>
  <c r="B24152" i="7"/>
  <c r="C24152" i="7"/>
  <c r="D24152" i="7"/>
  <c r="E24152" i="7"/>
  <c r="A10933" i="7"/>
  <c r="B10933" i="7"/>
  <c r="C10933" i="7"/>
  <c r="D10933" i="7"/>
  <c r="E10933" i="7"/>
  <c r="A17311" i="7"/>
  <c r="B17311" i="7"/>
  <c r="C17311" i="7"/>
  <c r="D17311" i="7"/>
  <c r="E17311" i="7"/>
  <c r="A19915" i="7"/>
  <c r="B19915" i="7"/>
  <c r="C19915" i="7"/>
  <c r="D19915" i="7"/>
  <c r="E19915" i="7"/>
  <c r="A20629" i="7"/>
  <c r="B20629" i="7"/>
  <c r="C20629" i="7"/>
  <c r="D20629" i="7"/>
  <c r="E20629" i="7"/>
  <c r="A18790" i="7"/>
  <c r="B18790" i="7"/>
  <c r="C18790" i="7"/>
  <c r="D18790" i="7"/>
  <c r="E18790" i="7"/>
  <c r="A29958" i="7"/>
  <c r="B29958" i="7"/>
  <c r="C29958" i="7"/>
  <c r="D29958" i="7"/>
  <c r="E29958" i="7"/>
  <c r="A9426" i="7"/>
  <c r="B9426" i="7"/>
  <c r="C9426" i="7"/>
  <c r="D9426" i="7"/>
  <c r="E9426" i="7"/>
  <c r="A14886" i="7"/>
  <c r="B14886" i="7"/>
  <c r="C14886" i="7"/>
  <c r="D14886" i="7"/>
  <c r="E14886" i="7"/>
  <c r="A25745" i="7"/>
  <c r="B25745" i="7"/>
  <c r="C25745" i="7"/>
  <c r="D25745" i="7"/>
  <c r="E25745" i="7"/>
  <c r="A20192" i="7"/>
  <c r="B20192" i="7"/>
  <c r="C20192" i="7"/>
  <c r="D20192" i="7"/>
  <c r="E20192" i="7"/>
  <c r="A20193" i="7"/>
  <c r="B20193" i="7"/>
  <c r="C20193" i="7"/>
  <c r="D20193" i="7"/>
  <c r="E20193" i="7"/>
  <c r="A19348" i="7"/>
  <c r="B19348" i="7"/>
  <c r="C19348" i="7"/>
  <c r="D19348" i="7"/>
  <c r="E19348" i="7"/>
  <c r="A18539" i="7"/>
  <c r="B18539" i="7"/>
  <c r="C18539" i="7"/>
  <c r="D18539" i="7"/>
  <c r="E18539" i="7"/>
  <c r="A8686" i="7"/>
  <c r="B8686" i="7"/>
  <c r="C8686" i="7"/>
  <c r="D8686" i="7"/>
  <c r="E8686" i="7"/>
  <c r="A21876" i="7"/>
  <c r="B21876" i="7"/>
  <c r="C21876" i="7"/>
  <c r="D21876" i="7"/>
  <c r="E21876" i="7"/>
  <c r="A19137" i="7"/>
  <c r="B19137" i="7"/>
  <c r="C19137" i="7"/>
  <c r="D19137" i="7"/>
  <c r="E19137" i="7"/>
  <c r="A29271" i="7"/>
  <c r="B29271" i="7"/>
  <c r="C29271" i="7"/>
  <c r="D29271" i="7"/>
  <c r="E29271" i="7"/>
  <c r="A7813" i="7"/>
  <c r="B7813" i="7"/>
  <c r="C7813" i="7"/>
  <c r="D7813" i="7"/>
  <c r="E7813" i="7"/>
  <c r="A10839" i="7"/>
  <c r="B10839" i="7"/>
  <c r="C10839" i="7"/>
  <c r="D10839" i="7"/>
  <c r="E10839" i="7"/>
  <c r="A13906" i="7"/>
  <c r="B13906" i="7"/>
  <c r="C13906" i="7"/>
  <c r="D13906" i="7"/>
  <c r="E13906" i="7"/>
  <c r="A29272" i="7"/>
  <c r="B29272" i="7"/>
  <c r="C29272" i="7"/>
  <c r="D29272" i="7"/>
  <c r="E29272" i="7"/>
  <c r="A27558" i="7"/>
  <c r="B27558" i="7"/>
  <c r="C27558" i="7"/>
  <c r="D27558" i="7"/>
  <c r="E27558" i="7"/>
  <c r="A15119" i="7"/>
  <c r="B15119" i="7"/>
  <c r="C15119" i="7"/>
  <c r="D15119" i="7"/>
  <c r="E15119" i="7"/>
  <c r="A10320" i="7"/>
  <c r="B10320" i="7"/>
  <c r="C10320" i="7"/>
  <c r="D10320" i="7"/>
  <c r="E10320" i="7"/>
  <c r="A25891" i="7"/>
  <c r="B25891" i="7"/>
  <c r="C25891" i="7"/>
  <c r="D25891" i="7"/>
  <c r="E25891" i="7"/>
  <c r="A18969" i="7"/>
  <c r="B18969" i="7"/>
  <c r="C18969" i="7"/>
  <c r="D18969" i="7"/>
  <c r="E18969" i="7"/>
  <c r="A28090" i="7"/>
  <c r="B28090" i="7"/>
  <c r="C28090" i="7"/>
  <c r="D28090" i="7"/>
  <c r="E28090" i="7"/>
  <c r="A21353" i="7"/>
  <c r="B21353" i="7"/>
  <c r="C21353" i="7"/>
  <c r="D21353" i="7"/>
  <c r="E21353" i="7"/>
  <c r="A16098" i="7"/>
  <c r="B16098" i="7"/>
  <c r="C16098" i="7"/>
  <c r="D16098" i="7"/>
  <c r="E16098" i="7"/>
  <c r="A19240" i="7"/>
  <c r="B19240" i="7"/>
  <c r="C19240" i="7"/>
  <c r="D19240" i="7"/>
  <c r="E19240" i="7"/>
  <c r="A11656" i="7"/>
  <c r="B11656" i="7"/>
  <c r="C11656" i="7"/>
  <c r="D11656" i="7"/>
  <c r="E11656" i="7"/>
  <c r="A30175" i="7"/>
  <c r="B30175" i="7"/>
  <c r="C30175" i="7"/>
  <c r="D30175" i="7"/>
  <c r="E30175" i="7"/>
  <c r="A11505" i="7"/>
  <c r="B11505" i="7"/>
  <c r="C11505" i="7"/>
  <c r="D11505" i="7"/>
  <c r="E11505" i="7"/>
  <c r="A16183" i="7"/>
  <c r="B16183" i="7"/>
  <c r="C16183" i="7"/>
  <c r="D16183" i="7"/>
  <c r="E16183" i="7"/>
  <c r="A19086" i="7"/>
  <c r="B19086" i="7"/>
  <c r="C19086" i="7"/>
  <c r="D19086" i="7"/>
  <c r="E19086" i="7"/>
  <c r="A19766" i="7"/>
  <c r="B19766" i="7"/>
  <c r="C19766" i="7"/>
  <c r="D19766" i="7"/>
  <c r="E19766" i="7"/>
  <c r="A27382" i="7"/>
  <c r="B27382" i="7"/>
  <c r="C27382" i="7"/>
  <c r="D27382" i="7"/>
  <c r="E27382" i="7"/>
  <c r="A11657" i="7"/>
  <c r="B11657" i="7"/>
  <c r="C11657" i="7"/>
  <c r="D11657" i="7"/>
  <c r="E11657" i="7"/>
  <c r="A19482" i="7"/>
  <c r="B19482" i="7"/>
  <c r="C19482" i="7"/>
  <c r="D19482" i="7"/>
  <c r="E19482" i="7"/>
  <c r="A30791" i="7"/>
  <c r="B30791" i="7"/>
  <c r="C30791" i="7"/>
  <c r="D30791" i="7"/>
  <c r="E30791" i="7"/>
  <c r="A10775" i="7"/>
  <c r="B10775" i="7"/>
  <c r="C10775" i="7"/>
  <c r="D10775" i="7"/>
  <c r="E10775" i="7"/>
  <c r="A23148" i="7"/>
  <c r="B23148" i="7"/>
  <c r="C23148" i="7"/>
  <c r="D23148" i="7"/>
  <c r="E23148" i="7"/>
  <c r="A11506" i="7"/>
  <c r="B11506" i="7"/>
  <c r="C11506" i="7"/>
  <c r="D11506" i="7"/>
  <c r="E11506" i="7"/>
  <c r="A24301" i="7"/>
  <c r="B24301" i="7"/>
  <c r="C24301" i="7"/>
  <c r="D24301" i="7"/>
  <c r="E24301" i="7"/>
  <c r="A9645" i="7"/>
  <c r="B9645" i="7"/>
  <c r="C9645" i="7"/>
  <c r="D9645" i="7"/>
  <c r="E9645" i="7"/>
  <c r="A27739" i="7"/>
  <c r="B27739" i="7"/>
  <c r="C27739" i="7"/>
  <c r="D27739" i="7"/>
  <c r="E27739" i="7"/>
  <c r="A30176" i="7"/>
  <c r="B30176" i="7"/>
  <c r="C30176" i="7"/>
  <c r="D30176" i="7"/>
  <c r="E30176" i="7"/>
  <c r="A7006" i="7"/>
  <c r="B7006" i="7"/>
  <c r="C7006" i="7"/>
  <c r="D7006" i="7"/>
  <c r="E7006" i="7"/>
  <c r="A15711" i="7"/>
  <c r="B15711" i="7"/>
  <c r="C15711" i="7"/>
  <c r="D15711" i="7"/>
  <c r="E15711" i="7"/>
  <c r="A14396" i="7"/>
  <c r="B14396" i="7"/>
  <c r="C14396" i="7"/>
  <c r="D14396" i="7"/>
  <c r="E14396" i="7"/>
  <c r="A13907" i="7"/>
  <c r="B13907" i="7"/>
  <c r="C13907" i="7"/>
  <c r="D13907" i="7"/>
  <c r="E13907" i="7"/>
  <c r="A25256" i="7"/>
  <c r="B25256" i="7"/>
  <c r="C25256" i="7"/>
  <c r="D25256" i="7"/>
  <c r="E25256" i="7"/>
  <c r="A16383" i="7"/>
  <c r="B16383" i="7"/>
  <c r="C16383" i="7"/>
  <c r="D16383" i="7"/>
  <c r="E16383" i="7"/>
  <c r="A28850" i="7"/>
  <c r="B28850" i="7"/>
  <c r="C28850" i="7"/>
  <c r="D28850" i="7"/>
  <c r="E28850" i="7"/>
  <c r="A14076" i="7"/>
  <c r="B14076" i="7"/>
  <c r="C14076" i="7"/>
  <c r="D14076" i="7"/>
  <c r="E14076" i="7"/>
  <c r="A15204" i="7"/>
  <c r="B15204" i="7"/>
  <c r="C15204" i="7"/>
  <c r="D15204" i="7"/>
  <c r="E15204" i="7"/>
  <c r="A20904" i="7"/>
  <c r="B20904" i="7"/>
  <c r="C20904" i="7"/>
  <c r="D20904" i="7"/>
  <c r="E20904" i="7"/>
  <c r="A7076" i="7"/>
  <c r="B7076" i="7"/>
  <c r="C7076" i="7"/>
  <c r="D7076" i="7"/>
  <c r="E7076" i="7"/>
  <c r="A23944" i="7"/>
  <c r="B23944" i="7"/>
  <c r="C23944" i="7"/>
  <c r="D23944" i="7"/>
  <c r="E23944" i="7"/>
  <c r="A23429" i="7"/>
  <c r="B23429" i="7"/>
  <c r="C23429" i="7"/>
  <c r="D23429" i="7"/>
  <c r="E23429" i="7"/>
  <c r="A9513" i="7"/>
  <c r="B9513" i="7"/>
  <c r="C9513" i="7"/>
  <c r="D9513" i="7"/>
  <c r="E9513" i="7"/>
  <c r="A12291" i="7"/>
  <c r="B12291" i="7"/>
  <c r="C12291" i="7"/>
  <c r="D12291" i="7"/>
  <c r="E12291" i="7"/>
  <c r="A30628" i="7"/>
  <c r="B30628" i="7"/>
  <c r="C30628" i="7"/>
  <c r="D30628" i="7"/>
  <c r="E30628" i="7"/>
  <c r="A21877" i="7"/>
  <c r="B21877" i="7"/>
  <c r="C21877" i="7"/>
  <c r="D21877" i="7"/>
  <c r="E21877" i="7"/>
  <c r="A29803" i="7"/>
  <c r="B29803" i="7"/>
  <c r="C29803" i="7"/>
  <c r="D29803" i="7"/>
  <c r="E29803" i="7"/>
  <c r="A16246" i="7"/>
  <c r="B16246" i="7"/>
  <c r="C16246" i="7"/>
  <c r="D16246" i="7"/>
  <c r="E16246" i="7"/>
  <c r="A9238" i="7"/>
  <c r="B9238" i="7"/>
  <c r="C9238" i="7"/>
  <c r="D9238" i="7"/>
  <c r="E9238" i="7"/>
  <c r="A12907" i="7"/>
  <c r="B12907" i="7"/>
  <c r="C12907" i="7"/>
  <c r="D12907" i="7"/>
  <c r="E12907" i="7"/>
  <c r="A12437" i="7"/>
  <c r="B12437" i="7"/>
  <c r="C12437" i="7"/>
  <c r="D12437" i="7"/>
  <c r="E12437" i="7"/>
  <c r="A11600" i="7"/>
  <c r="B11600" i="7"/>
  <c r="C11600" i="7"/>
  <c r="D11600" i="7"/>
  <c r="E11600" i="7"/>
  <c r="A20430" i="7"/>
  <c r="B20430" i="7"/>
  <c r="C20430" i="7"/>
  <c r="D20430" i="7"/>
  <c r="E20430" i="7"/>
  <c r="A15628" i="7"/>
  <c r="B15628" i="7"/>
  <c r="C15628" i="7"/>
  <c r="D15628" i="7"/>
  <c r="E15628" i="7"/>
  <c r="A13565" i="7"/>
  <c r="B13565" i="7"/>
  <c r="C13565" i="7"/>
  <c r="D13565" i="7"/>
  <c r="E13565" i="7"/>
  <c r="A23655" i="7"/>
  <c r="B23655" i="7"/>
  <c r="C23655" i="7"/>
  <c r="D23655" i="7"/>
  <c r="E23655" i="7"/>
  <c r="A10776" i="7"/>
  <c r="B10776" i="7"/>
  <c r="C10776" i="7"/>
  <c r="D10776" i="7"/>
  <c r="E10776" i="7"/>
  <c r="A24886" i="7"/>
  <c r="B24886" i="7"/>
  <c r="C24886" i="7"/>
  <c r="D24886" i="7"/>
  <c r="E24886" i="7"/>
  <c r="A27438" i="7"/>
  <c r="B27438" i="7"/>
  <c r="C27438" i="7"/>
  <c r="D27438" i="7"/>
  <c r="E27438" i="7"/>
  <c r="A10840" i="7"/>
  <c r="B10840" i="7"/>
  <c r="C10840" i="7"/>
  <c r="D10840" i="7"/>
  <c r="E10840" i="7"/>
  <c r="A21878" i="7"/>
  <c r="B21878" i="7"/>
  <c r="C21878" i="7"/>
  <c r="D21878" i="7"/>
  <c r="E21878" i="7"/>
  <c r="A23430" i="7"/>
  <c r="B23430" i="7"/>
  <c r="C23430" i="7"/>
  <c r="D23430" i="7"/>
  <c r="E23430" i="7"/>
  <c r="A19556" i="7"/>
  <c r="B19556" i="7"/>
  <c r="C19556" i="7"/>
  <c r="D19556" i="7"/>
  <c r="E19556" i="7"/>
  <c r="A7576" i="7"/>
  <c r="B7576" i="7"/>
  <c r="C7576" i="7"/>
  <c r="D7576" i="7"/>
  <c r="E7576" i="7"/>
  <c r="A27899" i="7"/>
  <c r="B27899" i="7"/>
  <c r="C27899" i="7"/>
  <c r="D27899" i="7"/>
  <c r="E27899" i="7"/>
  <c r="A28288" i="7"/>
  <c r="B28288" i="7"/>
  <c r="C28288" i="7"/>
  <c r="D28288" i="7"/>
  <c r="E28288" i="7"/>
  <c r="A8528" i="7"/>
  <c r="B8528" i="7"/>
  <c r="C8528" i="7"/>
  <c r="D8528" i="7"/>
  <c r="E8528" i="7"/>
  <c r="A16507" i="7"/>
  <c r="B16507" i="7"/>
  <c r="C16507" i="7"/>
  <c r="D16507" i="7"/>
  <c r="E16507" i="7"/>
  <c r="A16099" i="7"/>
  <c r="B16099" i="7"/>
  <c r="C16099" i="7"/>
  <c r="D16099" i="7"/>
  <c r="E16099" i="7"/>
  <c r="A9514" i="7"/>
  <c r="B9514" i="7"/>
  <c r="C9514" i="7"/>
  <c r="D9514" i="7"/>
  <c r="E9514" i="7"/>
  <c r="A22136" i="7"/>
  <c r="B22136" i="7"/>
  <c r="C22136" i="7"/>
  <c r="D22136" i="7"/>
  <c r="E22136" i="7"/>
  <c r="A26350" i="7"/>
  <c r="B26350" i="7"/>
  <c r="C26350" i="7"/>
  <c r="D26350" i="7"/>
  <c r="E26350" i="7"/>
  <c r="A8303" i="7"/>
  <c r="B8303" i="7"/>
  <c r="C8303" i="7"/>
  <c r="D8303" i="7"/>
  <c r="E8303" i="7"/>
  <c r="A14460" i="7"/>
  <c r="B14460" i="7"/>
  <c r="C14460" i="7"/>
  <c r="D14460" i="7"/>
  <c r="E14460" i="7"/>
  <c r="A10066" i="7"/>
  <c r="B10066" i="7"/>
  <c r="C10066" i="7"/>
  <c r="D10066" i="7"/>
  <c r="E10066" i="7"/>
  <c r="A20682" i="7"/>
  <c r="B20682" i="7"/>
  <c r="C20682" i="7"/>
  <c r="D20682" i="7"/>
  <c r="E20682" i="7"/>
  <c r="A19428" i="7"/>
  <c r="B19428" i="7"/>
  <c r="C19428" i="7"/>
  <c r="D19428" i="7"/>
  <c r="E19428" i="7"/>
  <c r="A22325" i="7"/>
  <c r="B22325" i="7"/>
  <c r="C22325" i="7"/>
  <c r="D22325" i="7"/>
  <c r="E22325" i="7"/>
  <c r="A22711" i="7"/>
  <c r="B22711" i="7"/>
  <c r="C22711" i="7"/>
  <c r="D22711" i="7"/>
  <c r="E22711" i="7"/>
  <c r="A12908" i="7"/>
  <c r="B12908" i="7"/>
  <c r="C12908" i="7"/>
  <c r="D12908" i="7"/>
  <c r="E12908" i="7"/>
  <c r="A15972" i="7"/>
  <c r="B15972" i="7"/>
  <c r="C15972" i="7"/>
  <c r="D15972" i="7"/>
  <c r="E15972" i="7"/>
  <c r="A16913" i="7"/>
  <c r="B16913" i="7"/>
  <c r="C16913" i="7"/>
  <c r="D16913" i="7"/>
  <c r="E16913" i="7"/>
  <c r="A27559" i="7"/>
  <c r="B27559" i="7"/>
  <c r="C27559" i="7"/>
  <c r="D27559" i="7"/>
  <c r="E27559" i="7"/>
  <c r="A16020" i="7"/>
  <c r="B16020" i="7"/>
  <c r="C16020" i="7"/>
  <c r="D16020" i="7"/>
  <c r="E16020" i="7"/>
  <c r="A28562" i="7"/>
  <c r="B28562" i="7"/>
  <c r="C28562" i="7"/>
  <c r="D28562" i="7"/>
  <c r="E28562" i="7"/>
  <c r="A27104" i="7"/>
  <c r="B27104" i="7"/>
  <c r="C27104" i="7"/>
  <c r="D27104" i="7"/>
  <c r="E27104" i="7"/>
  <c r="A21106" i="7"/>
  <c r="B21106" i="7"/>
  <c r="C21106" i="7"/>
  <c r="D21106" i="7"/>
  <c r="E21106" i="7"/>
  <c r="A30752" i="7"/>
  <c r="B30752" i="7"/>
  <c r="C30752" i="7"/>
  <c r="D30752" i="7"/>
  <c r="E30752" i="7"/>
  <c r="A27439" i="7"/>
  <c r="B27439" i="7"/>
  <c r="C27439" i="7"/>
  <c r="D27439" i="7"/>
  <c r="E27439" i="7"/>
  <c r="A22712" i="7"/>
  <c r="B22712" i="7"/>
  <c r="C22712" i="7"/>
  <c r="D22712" i="7"/>
  <c r="E22712" i="7"/>
  <c r="A19993" i="7"/>
  <c r="B19993" i="7"/>
  <c r="C19993" i="7"/>
  <c r="D19993" i="7"/>
  <c r="E19993" i="7"/>
  <c r="A25746" i="7"/>
  <c r="B25746" i="7"/>
  <c r="C25746" i="7"/>
  <c r="D25746" i="7"/>
  <c r="E25746" i="7"/>
  <c r="A15483" i="7"/>
  <c r="B15483" i="7"/>
  <c r="C15483" i="7"/>
  <c r="D15483" i="7"/>
  <c r="E15483" i="7"/>
  <c r="A28563" i="7"/>
  <c r="B28563" i="7"/>
  <c r="C28563" i="7"/>
  <c r="D28563" i="7"/>
  <c r="E28563" i="7"/>
  <c r="A23149" i="7"/>
  <c r="B23149" i="7"/>
  <c r="C23149" i="7"/>
  <c r="D23149" i="7"/>
  <c r="E23149" i="7"/>
  <c r="A28626" i="7"/>
  <c r="B28626" i="7"/>
  <c r="C28626" i="7"/>
  <c r="D28626" i="7"/>
  <c r="E28626" i="7"/>
  <c r="A27560" i="7"/>
  <c r="B27560" i="7"/>
  <c r="C27560" i="7"/>
  <c r="D27560" i="7"/>
  <c r="E27560" i="7"/>
  <c r="A27440" i="7"/>
  <c r="B27440" i="7"/>
  <c r="C27440" i="7"/>
  <c r="D27440" i="7"/>
  <c r="E27440" i="7"/>
  <c r="A10841" i="7"/>
  <c r="B10841" i="7"/>
  <c r="C10841" i="7"/>
  <c r="D10841" i="7"/>
  <c r="E10841" i="7"/>
  <c r="A21879" i="7"/>
  <c r="B21879" i="7"/>
  <c r="C21879" i="7"/>
  <c r="D21879" i="7"/>
  <c r="E21879" i="7"/>
  <c r="A16508" i="7"/>
  <c r="B16508" i="7"/>
  <c r="C16508" i="7"/>
  <c r="D16508" i="7"/>
  <c r="E16508" i="7"/>
  <c r="A9086" i="7"/>
  <c r="B9086" i="7"/>
  <c r="C9086" i="7"/>
  <c r="D9086" i="7"/>
  <c r="E9086" i="7"/>
  <c r="A9920" i="7"/>
  <c r="B9920" i="7"/>
  <c r="C9920" i="7"/>
  <c r="D9920" i="7"/>
  <c r="E9920" i="7"/>
  <c r="A17531" i="7"/>
  <c r="B17531" i="7"/>
  <c r="C17531" i="7"/>
  <c r="D17531" i="7"/>
  <c r="E17531" i="7"/>
  <c r="A21880" i="7"/>
  <c r="B21880" i="7"/>
  <c r="C21880" i="7"/>
  <c r="D21880" i="7"/>
  <c r="E21880" i="7"/>
  <c r="A26590" i="7"/>
  <c r="B26590" i="7"/>
  <c r="C26590" i="7"/>
  <c r="D26590" i="7"/>
  <c r="E26590" i="7"/>
  <c r="A20287" i="7"/>
  <c r="B20287" i="7"/>
  <c r="C20287" i="7"/>
  <c r="D20287" i="7"/>
  <c r="E20287" i="7"/>
  <c r="A13908" i="7"/>
  <c r="B13908" i="7"/>
  <c r="C13908" i="7"/>
  <c r="D13908" i="7"/>
  <c r="E13908" i="7"/>
  <c r="A9646" i="7"/>
  <c r="B9646" i="7"/>
  <c r="C9646" i="7"/>
  <c r="D9646" i="7"/>
  <c r="E9646" i="7"/>
  <c r="A11065" i="7"/>
  <c r="B11065" i="7"/>
  <c r="C11065" i="7"/>
  <c r="D11065" i="7"/>
  <c r="E11065" i="7"/>
  <c r="A26591" i="7"/>
  <c r="B26591" i="7"/>
  <c r="C26591" i="7"/>
  <c r="D26591" i="7"/>
  <c r="E26591" i="7"/>
  <c r="A25257" i="7"/>
  <c r="B25257" i="7"/>
  <c r="C25257" i="7"/>
  <c r="D25257" i="7"/>
  <c r="E25257" i="7"/>
  <c r="A12015" i="7"/>
  <c r="B12015" i="7"/>
  <c r="C12015" i="7"/>
  <c r="D12015" i="7"/>
  <c r="E12015" i="7"/>
  <c r="A28851" i="7"/>
  <c r="B28851" i="7"/>
  <c r="C28851" i="7"/>
  <c r="D28851" i="7"/>
  <c r="E28851" i="7"/>
  <c r="A10227" i="7"/>
  <c r="B10227" i="7"/>
  <c r="C10227" i="7"/>
  <c r="D10227" i="7"/>
  <c r="E10227" i="7"/>
  <c r="A11268" i="7"/>
  <c r="B11268" i="7"/>
  <c r="C11268" i="7"/>
  <c r="D11268" i="7"/>
  <c r="E11268" i="7"/>
  <c r="A18478" i="7"/>
  <c r="B18478" i="7"/>
  <c r="C18478" i="7"/>
  <c r="D18478" i="7"/>
  <c r="E18478" i="7"/>
  <c r="A8877" i="7"/>
  <c r="B8877" i="7"/>
  <c r="C8877" i="7"/>
  <c r="D8877" i="7"/>
  <c r="E8877" i="7"/>
  <c r="A17871" i="7"/>
  <c r="B17871" i="7"/>
  <c r="C17871" i="7"/>
  <c r="D17871" i="7"/>
  <c r="E17871" i="7"/>
  <c r="A23431" i="7"/>
  <c r="B23431" i="7"/>
  <c r="C23431" i="7"/>
  <c r="D23431" i="7"/>
  <c r="E23431" i="7"/>
  <c r="A19241" i="7"/>
  <c r="B19241" i="7"/>
  <c r="C19241" i="7"/>
  <c r="D19241" i="7"/>
  <c r="E19241" i="7"/>
  <c r="A29587" i="7"/>
  <c r="B29587" i="7"/>
  <c r="C29587" i="7"/>
  <c r="D29587" i="7"/>
  <c r="E29587" i="7"/>
  <c r="A28289" i="7"/>
  <c r="B28289" i="7"/>
  <c r="C28289" i="7"/>
  <c r="D28289" i="7"/>
  <c r="E28289" i="7"/>
  <c r="A18037" i="7"/>
  <c r="B18037" i="7"/>
  <c r="C18037" i="7"/>
  <c r="D18037" i="7"/>
  <c r="E18037" i="7"/>
  <c r="A21881" i="7"/>
  <c r="B21881" i="7"/>
  <c r="C21881" i="7"/>
  <c r="D21881" i="7"/>
  <c r="E21881" i="7"/>
  <c r="A11658" i="7"/>
  <c r="B11658" i="7"/>
  <c r="C11658" i="7"/>
  <c r="D11658" i="7"/>
  <c r="E11658" i="7"/>
  <c r="A10682" i="7"/>
  <c r="B10682" i="7"/>
  <c r="C10682" i="7"/>
  <c r="D10682" i="7"/>
  <c r="E10682" i="7"/>
  <c r="A17606" i="7"/>
  <c r="B17606" i="7"/>
  <c r="C17606" i="7"/>
  <c r="D17606" i="7"/>
  <c r="E17606" i="7"/>
  <c r="A22538" i="7"/>
  <c r="B22538" i="7"/>
  <c r="C22538" i="7"/>
  <c r="D22538" i="7"/>
  <c r="E22538" i="7"/>
  <c r="A29804" i="7"/>
  <c r="B29804" i="7"/>
  <c r="C29804" i="7"/>
  <c r="D29804" i="7"/>
  <c r="E29804" i="7"/>
  <c r="A22263" i="7"/>
  <c r="B22263" i="7"/>
  <c r="C22263" i="7"/>
  <c r="D22263" i="7"/>
  <c r="E22263" i="7"/>
  <c r="A21529" i="7"/>
  <c r="B21529" i="7"/>
  <c r="C21529" i="7"/>
  <c r="D21529" i="7"/>
  <c r="E21529" i="7"/>
  <c r="A14812" i="7"/>
  <c r="B14812" i="7"/>
  <c r="C14812" i="7"/>
  <c r="D14812" i="7"/>
  <c r="E14812" i="7"/>
  <c r="A9647" i="7"/>
  <c r="B9647" i="7"/>
  <c r="C9647" i="7"/>
  <c r="D9647" i="7"/>
  <c r="E9647" i="7"/>
  <c r="A18038" i="7"/>
  <c r="B18038" i="7"/>
  <c r="C18038" i="7"/>
  <c r="D18038" i="7"/>
  <c r="E18038" i="7"/>
  <c r="A22625" i="7"/>
  <c r="B22625" i="7"/>
  <c r="C22625" i="7"/>
  <c r="D22625" i="7"/>
  <c r="E22625" i="7"/>
  <c r="A23656" i="7"/>
  <c r="B23656" i="7"/>
  <c r="C23656" i="7"/>
  <c r="D23656" i="7"/>
  <c r="E23656" i="7"/>
  <c r="A24687" i="7"/>
  <c r="B24687" i="7"/>
  <c r="C24687" i="7"/>
  <c r="D24687" i="7"/>
  <c r="E24687" i="7"/>
  <c r="A21180" i="7"/>
  <c r="B21180" i="7"/>
  <c r="C21180" i="7"/>
  <c r="D21180" i="7"/>
  <c r="E21180" i="7"/>
  <c r="A23704" i="7"/>
  <c r="B23704" i="7"/>
  <c r="C23704" i="7"/>
  <c r="D23704" i="7"/>
  <c r="E23704" i="7"/>
  <c r="A20968" i="7"/>
  <c r="B20968" i="7"/>
  <c r="C20968" i="7"/>
  <c r="D20968" i="7"/>
  <c r="E20968" i="7"/>
  <c r="A23432" i="7"/>
  <c r="B23432" i="7"/>
  <c r="C23432" i="7"/>
  <c r="D23432" i="7"/>
  <c r="E23432" i="7"/>
  <c r="A19349" i="7"/>
  <c r="B19349" i="7"/>
  <c r="C19349" i="7"/>
  <c r="D19349" i="7"/>
  <c r="E19349" i="7"/>
  <c r="A27740" i="7"/>
  <c r="B27740" i="7"/>
  <c r="C27740" i="7"/>
  <c r="D27740" i="7"/>
  <c r="E27740" i="7"/>
  <c r="A19863" i="7"/>
  <c r="B19863" i="7"/>
  <c r="C19863" i="7"/>
  <c r="D19863" i="7"/>
  <c r="E19863" i="7"/>
  <c r="A22264" i="7"/>
  <c r="B22264" i="7"/>
  <c r="C22264" i="7"/>
  <c r="D22264" i="7"/>
  <c r="E22264" i="7"/>
  <c r="A20482" i="7"/>
  <c r="B20482" i="7"/>
  <c r="C20482" i="7"/>
  <c r="D20482" i="7"/>
  <c r="E20482" i="7"/>
  <c r="A26592" i="7"/>
  <c r="B26592" i="7"/>
  <c r="C26592" i="7"/>
  <c r="D26592" i="7"/>
  <c r="E26592" i="7"/>
  <c r="A19429" i="7"/>
  <c r="B19429" i="7"/>
  <c r="C19429" i="7"/>
  <c r="D19429" i="7"/>
  <c r="E19429" i="7"/>
  <c r="A30303" i="7"/>
  <c r="B30303" i="7"/>
  <c r="C30303" i="7"/>
  <c r="D30303" i="7"/>
  <c r="E30303" i="7"/>
  <c r="A20517" i="7"/>
  <c r="B20517" i="7"/>
  <c r="C20517" i="7"/>
  <c r="D20517" i="7"/>
  <c r="E20517" i="7"/>
  <c r="A25473" i="7"/>
  <c r="B25473" i="7"/>
  <c r="C25473" i="7"/>
  <c r="D25473" i="7"/>
  <c r="E25473" i="7"/>
  <c r="A11269" i="7"/>
  <c r="B11269" i="7"/>
  <c r="C11269" i="7"/>
  <c r="D11269" i="7"/>
  <c r="E11269" i="7"/>
  <c r="A7007" i="7"/>
  <c r="B7007" i="7"/>
  <c r="C7007" i="7"/>
  <c r="D7007" i="7"/>
  <c r="E7007" i="7"/>
  <c r="A30177" i="7"/>
  <c r="B30177" i="7"/>
  <c r="C30177" i="7"/>
  <c r="D30177" i="7"/>
  <c r="E30177" i="7"/>
  <c r="A26848" i="7"/>
  <c r="B26848" i="7"/>
  <c r="C26848" i="7"/>
  <c r="D26848" i="7"/>
  <c r="E26848" i="7"/>
  <c r="A9087" i="7"/>
  <c r="B9087" i="7"/>
  <c r="C9087" i="7"/>
  <c r="D9087" i="7"/>
  <c r="E9087" i="7"/>
  <c r="A13378" i="7"/>
  <c r="B13378" i="7"/>
  <c r="C13378" i="7"/>
  <c r="D13378" i="7"/>
  <c r="E13378" i="7"/>
  <c r="A23246" i="7"/>
  <c r="B23246" i="7"/>
  <c r="C23246" i="7"/>
  <c r="D23246" i="7"/>
  <c r="E23246" i="7"/>
  <c r="A19767" i="7"/>
  <c r="B19767" i="7"/>
  <c r="C19767" i="7"/>
  <c r="D19767" i="7"/>
  <c r="E19767" i="7"/>
  <c r="A28765" i="7"/>
  <c r="B28765" i="7"/>
  <c r="C28765" i="7"/>
  <c r="D28765" i="7"/>
  <c r="E28765" i="7"/>
  <c r="A20431" i="7"/>
  <c r="B20431" i="7"/>
  <c r="C20431" i="7"/>
  <c r="D20431" i="7"/>
  <c r="E20431" i="7"/>
  <c r="A8138" i="7"/>
  <c r="B8138" i="7"/>
  <c r="C8138" i="7"/>
  <c r="D8138" i="7"/>
  <c r="E8138" i="7"/>
  <c r="A14813" i="7"/>
  <c r="B14813" i="7"/>
  <c r="C14813" i="7"/>
  <c r="D14813" i="7"/>
  <c r="E14813" i="7"/>
  <c r="A20288" i="7"/>
  <c r="B20288" i="7"/>
  <c r="C20288" i="7"/>
  <c r="D20288" i="7"/>
  <c r="E20288" i="7"/>
  <c r="A29120" i="7"/>
  <c r="B29120" i="7"/>
  <c r="C29120" i="7"/>
  <c r="D29120" i="7"/>
  <c r="E29120" i="7"/>
  <c r="A29121" i="7"/>
  <c r="B29121" i="7"/>
  <c r="C29121" i="7"/>
  <c r="D29121" i="7"/>
  <c r="E29121" i="7"/>
  <c r="A17105" i="7"/>
  <c r="B17105" i="7"/>
  <c r="C17105" i="7"/>
  <c r="D17105" i="7"/>
  <c r="E17105" i="7"/>
  <c r="A29219" i="7"/>
  <c r="B29219" i="7"/>
  <c r="C29219" i="7"/>
  <c r="D29219" i="7"/>
  <c r="E29219" i="7"/>
  <c r="A8304" i="7"/>
  <c r="B8304" i="7"/>
  <c r="C8304" i="7"/>
  <c r="D8304" i="7"/>
  <c r="E8304" i="7"/>
  <c r="A29273" i="7"/>
  <c r="B29273" i="7"/>
  <c r="C29273" i="7"/>
  <c r="D29273" i="7"/>
  <c r="E29273" i="7"/>
  <c r="A18287" i="7"/>
  <c r="B18287" i="7"/>
  <c r="C18287" i="7"/>
  <c r="D18287" i="7"/>
  <c r="E18287" i="7"/>
  <c r="A16450" i="7"/>
  <c r="B16450" i="7"/>
  <c r="C16450" i="7"/>
  <c r="D16450" i="7"/>
  <c r="E16450" i="7"/>
  <c r="A27500" i="7"/>
  <c r="B27500" i="7"/>
  <c r="C27500" i="7"/>
  <c r="D27500" i="7"/>
  <c r="E27500" i="7"/>
  <c r="A10777" i="7"/>
  <c r="B10777" i="7"/>
  <c r="C10777" i="7"/>
  <c r="D10777" i="7"/>
  <c r="E10777" i="7"/>
  <c r="A24733" i="7"/>
  <c r="B24733" i="7"/>
  <c r="C24733" i="7"/>
  <c r="D24733" i="7"/>
  <c r="E24733" i="7"/>
  <c r="A19350" i="7"/>
  <c r="B19350" i="7"/>
  <c r="C19350" i="7"/>
  <c r="D19350" i="7"/>
  <c r="E19350" i="7"/>
  <c r="A12241" i="7"/>
  <c r="B12241" i="7"/>
  <c r="C12241" i="7"/>
  <c r="D12241" i="7"/>
  <c r="E12241" i="7"/>
  <c r="A17153" i="7"/>
  <c r="B17153" i="7"/>
  <c r="C17153" i="7"/>
  <c r="D17153" i="7"/>
  <c r="E17153" i="7"/>
  <c r="A11126" i="7"/>
  <c r="B11126" i="7"/>
  <c r="C11126" i="7"/>
  <c r="D11126" i="7"/>
  <c r="E11126" i="7"/>
  <c r="A11943" i="7"/>
  <c r="B11943" i="7"/>
  <c r="C11943" i="7"/>
  <c r="D11943" i="7"/>
  <c r="E11943" i="7"/>
  <c r="A17409" i="7"/>
  <c r="B17409" i="7"/>
  <c r="C17409" i="7"/>
  <c r="D17409" i="7"/>
  <c r="E17409" i="7"/>
  <c r="A7932" i="7"/>
  <c r="B7932" i="7"/>
  <c r="C7932" i="7"/>
  <c r="D7932" i="7"/>
  <c r="E7932" i="7"/>
  <c r="A18659" i="7"/>
  <c r="B18659" i="7"/>
  <c r="C18659" i="7"/>
  <c r="D18659" i="7"/>
  <c r="E18659" i="7"/>
  <c r="A23575" i="7"/>
  <c r="B23575" i="7"/>
  <c r="C23575" i="7"/>
  <c r="D23575" i="7"/>
  <c r="E23575" i="7"/>
  <c r="A25612" i="7"/>
  <c r="B25612" i="7"/>
  <c r="C25612" i="7"/>
  <c r="D25612" i="7"/>
  <c r="E25612" i="7"/>
  <c r="A23349" i="7"/>
  <c r="B23349" i="7"/>
  <c r="C23349" i="7"/>
  <c r="D23349" i="7"/>
  <c r="E23349" i="7"/>
  <c r="A23433" i="7"/>
  <c r="B23433" i="7"/>
  <c r="C23433" i="7"/>
  <c r="D23433" i="7"/>
  <c r="E23433" i="7"/>
  <c r="A29168" i="7"/>
  <c r="B29168" i="7"/>
  <c r="C29168" i="7"/>
  <c r="D29168" i="7"/>
  <c r="E29168" i="7"/>
  <c r="A11838" i="7"/>
  <c r="B11838" i="7"/>
  <c r="C11838" i="7"/>
  <c r="D11838" i="7"/>
  <c r="E11838" i="7"/>
  <c r="A30629" i="7"/>
  <c r="B30629" i="7"/>
  <c r="C30629" i="7"/>
  <c r="D30629" i="7"/>
  <c r="E30629" i="7"/>
  <c r="A10228" i="7"/>
  <c r="B10228" i="7"/>
  <c r="C10228" i="7"/>
  <c r="D10228" i="7"/>
  <c r="E10228" i="7"/>
  <c r="A23506" i="7"/>
  <c r="B23506" i="7"/>
  <c r="C23506" i="7"/>
  <c r="D23506" i="7"/>
  <c r="E23506" i="7"/>
  <c r="A20869" i="7"/>
  <c r="B20869" i="7"/>
  <c r="C20869" i="7"/>
  <c r="D20869" i="7"/>
  <c r="E20869" i="7"/>
  <c r="A20289" i="7"/>
  <c r="B20289" i="7"/>
  <c r="C20289" i="7"/>
  <c r="D20289" i="7"/>
  <c r="E20289" i="7"/>
  <c r="A21107" i="7"/>
  <c r="B21107" i="7"/>
  <c r="C21107" i="7"/>
  <c r="D21107" i="7"/>
  <c r="E21107" i="7"/>
  <c r="A21108" i="7"/>
  <c r="B21108" i="7"/>
  <c r="C21108" i="7"/>
  <c r="D21108" i="7"/>
  <c r="E21108" i="7"/>
  <c r="A30792" i="7"/>
  <c r="B30792" i="7"/>
  <c r="C30792" i="7"/>
  <c r="D30792" i="7"/>
  <c r="E30792" i="7"/>
  <c r="A24803" i="7"/>
  <c r="B24803" i="7"/>
  <c r="C24803" i="7"/>
  <c r="D24803" i="7"/>
  <c r="E24803" i="7"/>
  <c r="A28627" i="7"/>
  <c r="B28627" i="7"/>
  <c r="C28627" i="7"/>
  <c r="D28627" i="7"/>
  <c r="E28627" i="7"/>
  <c r="A13773" i="7"/>
  <c r="B13773" i="7"/>
  <c r="C13773" i="7"/>
  <c r="D13773" i="7"/>
  <c r="E13773" i="7"/>
  <c r="A12292" i="7"/>
  <c r="B12292" i="7"/>
  <c r="C12292" i="7"/>
  <c r="D12292" i="7"/>
  <c r="E12292" i="7"/>
  <c r="A8240" i="7"/>
  <c r="B8240" i="7"/>
  <c r="C8240" i="7"/>
  <c r="D8240" i="7"/>
  <c r="E8240" i="7"/>
  <c r="A23087" i="7"/>
  <c r="B23087" i="7"/>
  <c r="C23087" i="7"/>
  <c r="D23087" i="7"/>
  <c r="E23087" i="7"/>
  <c r="A15250" i="7"/>
  <c r="B15250" i="7"/>
  <c r="C15250" i="7"/>
  <c r="D15250" i="7"/>
  <c r="E15250" i="7"/>
  <c r="A19430" i="7"/>
  <c r="B19430" i="7"/>
  <c r="C19430" i="7"/>
  <c r="D19430" i="7"/>
  <c r="E19430" i="7"/>
  <c r="A17663" i="7"/>
  <c r="B17663" i="7"/>
  <c r="C17663" i="7"/>
  <c r="D17663" i="7"/>
  <c r="E17663" i="7"/>
  <c r="A26220" i="7"/>
  <c r="B26220" i="7"/>
  <c r="C26220" i="7"/>
  <c r="D26220" i="7"/>
  <c r="E26220" i="7"/>
  <c r="A24581" i="7"/>
  <c r="B24581" i="7"/>
  <c r="C24581" i="7"/>
  <c r="D24581" i="7"/>
  <c r="E24581" i="7"/>
  <c r="A30431" i="7"/>
  <c r="B30431" i="7"/>
  <c r="C30431" i="7"/>
  <c r="D30431" i="7"/>
  <c r="E30431" i="7"/>
  <c r="A22137" i="7"/>
  <c r="B22137" i="7"/>
  <c r="C22137" i="7"/>
  <c r="D22137" i="7"/>
  <c r="E22137" i="7"/>
  <c r="A28766" i="7"/>
  <c r="B28766" i="7"/>
  <c r="C28766" i="7"/>
  <c r="D28766" i="7"/>
  <c r="E28766" i="7"/>
  <c r="A22893" i="7"/>
  <c r="B22893" i="7"/>
  <c r="C22893" i="7"/>
  <c r="D22893" i="7"/>
  <c r="E22893" i="7"/>
  <c r="A26409" i="7"/>
  <c r="B26409" i="7"/>
  <c r="C26409" i="7"/>
  <c r="D26409" i="7"/>
  <c r="E26409" i="7"/>
  <c r="A13956" i="7"/>
  <c r="B13956" i="7"/>
  <c r="C13956" i="7"/>
  <c r="D13956" i="7"/>
  <c r="E13956" i="7"/>
  <c r="A9921" i="7"/>
  <c r="B9921" i="7"/>
  <c r="C9921" i="7"/>
  <c r="D9921" i="7"/>
  <c r="E9921" i="7"/>
  <c r="A24688" i="7"/>
  <c r="B24688" i="7"/>
  <c r="C24688" i="7"/>
  <c r="D24688" i="7"/>
  <c r="E24688" i="7"/>
  <c r="A28564" i="7"/>
  <c r="B28564" i="7"/>
  <c r="C28564" i="7"/>
  <c r="D28564" i="7"/>
  <c r="E28564" i="7"/>
  <c r="A23507" i="7"/>
  <c r="B23507" i="7"/>
  <c r="C23507" i="7"/>
  <c r="D23507" i="7"/>
  <c r="E23507" i="7"/>
  <c r="A29959" i="7"/>
  <c r="B29959" i="7"/>
  <c r="C29959" i="7"/>
  <c r="D29959" i="7"/>
  <c r="E29959" i="7"/>
  <c r="A18925" i="7"/>
  <c r="B18925" i="7"/>
  <c r="C18925" i="7"/>
  <c r="D18925" i="7"/>
  <c r="E18925" i="7"/>
  <c r="A30699" i="7"/>
  <c r="B30699" i="7"/>
  <c r="C30699" i="7"/>
  <c r="D30699" i="7"/>
  <c r="E30699" i="7"/>
  <c r="A18367" i="7"/>
  <c r="B18367" i="7"/>
  <c r="C18367" i="7"/>
  <c r="D18367" i="7"/>
  <c r="E18367" i="7"/>
  <c r="A9831" i="7"/>
  <c r="B9831" i="7"/>
  <c r="C9831" i="7"/>
  <c r="D9831" i="7"/>
  <c r="E9831" i="7"/>
  <c r="A8954" i="7"/>
  <c r="B8954" i="7"/>
  <c r="C8954" i="7"/>
  <c r="D8954" i="7"/>
  <c r="E8954" i="7"/>
  <c r="A26136" i="7"/>
  <c r="B26136" i="7"/>
  <c r="C26136" i="7"/>
  <c r="D26136" i="7"/>
  <c r="E26136" i="7"/>
  <c r="A14673" i="7"/>
  <c r="B14673" i="7"/>
  <c r="C14673" i="7"/>
  <c r="D14673" i="7"/>
  <c r="E14673" i="7"/>
  <c r="A11194" i="7"/>
  <c r="B11194" i="7"/>
  <c r="C11194" i="7"/>
  <c r="D11194" i="7"/>
  <c r="E11194" i="7"/>
  <c r="A27561" i="7"/>
  <c r="B27561" i="7"/>
  <c r="C27561" i="7"/>
  <c r="D27561" i="7"/>
  <c r="E27561" i="7"/>
  <c r="A27441" i="7"/>
  <c r="B27441" i="7"/>
  <c r="C27441" i="7"/>
  <c r="D27441" i="7"/>
  <c r="E27441" i="7"/>
  <c r="A12843" i="7"/>
  <c r="B12843" i="7"/>
  <c r="C12843" i="7"/>
  <c r="D12843" i="7"/>
  <c r="E12843" i="7"/>
  <c r="A28565" i="7"/>
  <c r="B28565" i="7"/>
  <c r="C28565" i="7"/>
  <c r="D28565" i="7"/>
  <c r="E28565" i="7"/>
  <c r="A15055" i="7"/>
  <c r="B15055" i="7"/>
  <c r="C15055" i="7"/>
  <c r="D15055" i="7"/>
  <c r="E15055" i="7"/>
  <c r="A28148" i="7"/>
  <c r="B28148" i="7"/>
  <c r="C28148" i="7"/>
  <c r="D28148" i="7"/>
  <c r="E28148" i="7"/>
  <c r="A19351" i="7"/>
  <c r="B19351" i="7"/>
  <c r="C19351" i="7"/>
  <c r="D19351" i="7"/>
  <c r="E19351" i="7"/>
  <c r="A13463" i="7"/>
  <c r="B13463" i="7"/>
  <c r="C13463" i="7"/>
  <c r="D13463" i="7"/>
  <c r="E13463" i="7"/>
  <c r="A28628" i="7"/>
  <c r="B28628" i="7"/>
  <c r="C28628" i="7"/>
  <c r="D28628" i="7"/>
  <c r="E28628" i="7"/>
  <c r="A17664" i="7"/>
  <c r="B17664" i="7"/>
  <c r="C17664" i="7"/>
  <c r="D17664" i="7"/>
  <c r="E17664" i="7"/>
  <c r="A25119" i="7"/>
  <c r="B25119" i="7"/>
  <c r="C25119" i="7"/>
  <c r="D25119" i="7"/>
  <c r="E25119" i="7"/>
  <c r="A23025" i="7"/>
  <c r="B23025" i="7"/>
  <c r="C23025" i="7"/>
  <c r="D23025" i="7"/>
  <c r="E23025" i="7"/>
  <c r="A13566" i="7"/>
  <c r="B13566" i="7"/>
  <c r="C13566" i="7"/>
  <c r="D13566" i="7"/>
  <c r="E13566" i="7"/>
  <c r="A30002" i="7"/>
  <c r="B30002" i="7"/>
  <c r="C30002" i="7"/>
  <c r="D30002" i="7"/>
  <c r="E30002" i="7"/>
  <c r="A12148" i="7"/>
  <c r="B12148" i="7"/>
  <c r="C12148" i="7"/>
  <c r="D12148" i="7"/>
  <c r="E12148" i="7"/>
  <c r="A9922" i="7"/>
  <c r="B9922" i="7"/>
  <c r="C9922" i="7"/>
  <c r="D9922" i="7"/>
  <c r="E9922" i="7"/>
  <c r="A28987" i="7"/>
  <c r="B28987" i="7"/>
  <c r="C28987" i="7"/>
  <c r="D28987" i="7"/>
  <c r="E28987" i="7"/>
  <c r="A30700" i="7"/>
  <c r="B30700" i="7"/>
  <c r="C30700" i="7"/>
  <c r="D30700" i="7"/>
  <c r="E30700" i="7"/>
  <c r="A17011" i="7"/>
  <c r="B17011" i="7"/>
  <c r="C17011" i="7"/>
  <c r="D17011" i="7"/>
  <c r="E17011" i="7"/>
  <c r="A15912" i="7"/>
  <c r="B15912" i="7"/>
  <c r="C15912" i="7"/>
  <c r="D15912" i="7"/>
  <c r="E15912" i="7"/>
  <c r="A24956" i="7"/>
  <c r="B24956" i="7"/>
  <c r="C24956" i="7"/>
  <c r="D24956" i="7"/>
  <c r="E24956" i="7"/>
  <c r="A26351" i="7"/>
  <c r="B26351" i="7"/>
  <c r="C26351" i="7"/>
  <c r="D26351" i="7"/>
  <c r="E26351" i="7"/>
  <c r="A7625" i="7"/>
  <c r="B7625" i="7"/>
  <c r="C7625" i="7"/>
  <c r="D7625" i="7"/>
  <c r="E7625" i="7"/>
  <c r="A30630" i="7"/>
  <c r="B30630" i="7"/>
  <c r="C30630" i="7"/>
  <c r="D30630" i="7"/>
  <c r="E30630" i="7"/>
  <c r="A17154" i="7"/>
  <c r="B17154" i="7"/>
  <c r="C17154" i="7"/>
  <c r="D17154" i="7"/>
  <c r="E17154" i="7"/>
  <c r="A21882" i="7"/>
  <c r="B21882" i="7"/>
  <c r="C21882" i="7"/>
  <c r="D21882" i="7"/>
  <c r="E21882" i="7"/>
  <c r="A20969" i="7"/>
  <c r="B20969" i="7"/>
  <c r="C20969" i="7"/>
  <c r="D20969" i="7"/>
  <c r="E20969" i="7"/>
  <c r="A24804" i="7"/>
  <c r="B24804" i="7"/>
  <c r="C24804" i="7"/>
  <c r="D24804" i="7"/>
  <c r="E24804" i="7"/>
  <c r="A23350" i="7"/>
  <c r="B23350" i="7"/>
  <c r="C23350" i="7"/>
  <c r="D23350" i="7"/>
  <c r="E23350" i="7"/>
  <c r="A10934" i="7"/>
  <c r="B10934" i="7"/>
  <c r="C10934" i="7"/>
  <c r="D10934" i="7"/>
  <c r="E10934" i="7"/>
  <c r="A29960" i="7"/>
  <c r="B29960" i="7"/>
  <c r="C29960" i="7"/>
  <c r="D29960" i="7"/>
  <c r="E29960" i="7"/>
  <c r="A17532" i="7"/>
  <c r="B17532" i="7"/>
  <c r="C17532" i="7"/>
  <c r="D17532" i="7"/>
  <c r="E17532" i="7"/>
  <c r="A17780" i="7"/>
  <c r="B17780" i="7"/>
  <c r="C17780" i="7"/>
  <c r="D17780" i="7"/>
  <c r="E17780" i="7"/>
  <c r="A30178" i="7"/>
  <c r="B30178" i="7"/>
  <c r="C30178" i="7"/>
  <c r="D30178" i="7"/>
  <c r="E30178" i="7"/>
  <c r="A25965" i="7"/>
  <c r="B25965" i="7"/>
  <c r="C25965" i="7"/>
  <c r="D25965" i="7"/>
  <c r="E25965" i="7"/>
  <c r="A25326" i="7"/>
  <c r="B25326" i="7"/>
  <c r="C25326" i="7"/>
  <c r="D25326" i="7"/>
  <c r="E25326" i="7"/>
  <c r="A15629" i="7"/>
  <c r="B15629" i="7"/>
  <c r="C15629" i="7"/>
  <c r="D15629" i="7"/>
  <c r="E15629" i="7"/>
  <c r="A10151" i="7"/>
  <c r="B10151" i="7"/>
  <c r="C10151" i="7"/>
  <c r="D10151" i="7"/>
  <c r="E10151" i="7"/>
  <c r="A29961" i="7"/>
  <c r="B29961" i="7"/>
  <c r="C29961" i="7"/>
  <c r="D29961" i="7"/>
  <c r="E29961" i="7"/>
  <c r="A28988" i="7"/>
  <c r="B28988" i="7"/>
  <c r="C28988" i="7"/>
  <c r="D28988" i="7"/>
  <c r="E28988" i="7"/>
  <c r="A23434" i="7"/>
  <c r="B23434" i="7"/>
  <c r="C23434" i="7"/>
  <c r="D23434" i="7"/>
  <c r="E23434" i="7"/>
  <c r="A18926" i="7"/>
  <c r="B18926" i="7"/>
  <c r="C18926" i="7"/>
  <c r="D18926" i="7"/>
  <c r="E18926" i="7"/>
  <c r="A9009" i="7"/>
  <c r="B9009" i="7"/>
  <c r="C9009" i="7"/>
  <c r="D9009" i="7"/>
  <c r="E9009" i="7"/>
  <c r="A24411" i="7"/>
  <c r="B24411" i="7"/>
  <c r="C24411" i="7"/>
  <c r="D24411" i="7"/>
  <c r="E24411" i="7"/>
  <c r="A10594" i="7"/>
  <c r="B10594" i="7"/>
  <c r="C10594" i="7"/>
  <c r="D10594" i="7"/>
  <c r="E10594" i="7"/>
  <c r="A12608" i="7"/>
  <c r="B12608" i="7"/>
  <c r="C12608" i="7"/>
  <c r="D12608" i="7"/>
  <c r="E12608" i="7"/>
  <c r="A15841" i="7"/>
  <c r="B15841" i="7"/>
  <c r="C15841" i="7"/>
  <c r="D15841" i="7"/>
  <c r="E15841" i="7"/>
  <c r="A22626" i="7"/>
  <c r="B22626" i="7"/>
  <c r="C22626" i="7"/>
  <c r="D22626" i="7"/>
  <c r="E22626" i="7"/>
  <c r="A13099" i="7"/>
  <c r="B13099" i="7"/>
  <c r="C13099" i="7"/>
  <c r="D13099" i="7"/>
  <c r="E13099" i="7"/>
  <c r="A23508" i="7"/>
  <c r="B23508" i="7"/>
  <c r="C23508" i="7"/>
  <c r="D23508" i="7"/>
  <c r="E23508" i="7"/>
  <c r="A30701" i="7"/>
  <c r="B30701" i="7"/>
  <c r="C30701" i="7"/>
  <c r="D30701" i="7"/>
  <c r="E30701" i="7"/>
  <c r="A23705" i="7"/>
  <c r="B23705" i="7"/>
  <c r="C23705" i="7"/>
  <c r="D23705" i="7"/>
  <c r="E23705" i="7"/>
  <c r="A26798" i="7"/>
  <c r="B26798" i="7"/>
  <c r="C26798" i="7"/>
  <c r="D26798" i="7"/>
  <c r="E26798" i="7"/>
  <c r="A20630" i="7"/>
  <c r="B20630" i="7"/>
  <c r="C20630" i="7"/>
  <c r="D20630" i="7"/>
  <c r="E20630" i="7"/>
  <c r="A9010" i="7"/>
  <c r="B9010" i="7"/>
  <c r="C9010" i="7"/>
  <c r="D9010" i="7"/>
  <c r="E9010" i="7"/>
  <c r="A25892" i="7"/>
  <c r="B25892" i="7"/>
  <c r="C25892" i="7"/>
  <c r="D25892" i="7"/>
  <c r="E25892" i="7"/>
  <c r="A7748" i="7"/>
  <c r="B7748" i="7"/>
  <c r="C7748" i="7"/>
  <c r="D7748" i="7"/>
  <c r="E7748" i="7"/>
  <c r="A8365" i="7"/>
  <c r="B8365" i="7"/>
  <c r="C8365" i="7"/>
  <c r="D8365" i="7"/>
  <c r="E8365" i="7"/>
  <c r="A10152" i="7"/>
  <c r="B10152" i="7"/>
  <c r="C10152" i="7"/>
  <c r="D10152" i="7"/>
  <c r="E10152" i="7"/>
  <c r="A17959" i="7"/>
  <c r="B17959" i="7"/>
  <c r="C17959" i="7"/>
  <c r="D17959" i="7"/>
  <c r="E17959" i="7"/>
  <c r="A10067" i="7"/>
  <c r="B10067" i="7"/>
  <c r="C10067" i="7"/>
  <c r="D10067" i="7"/>
  <c r="E10067" i="7"/>
  <c r="A9088" i="7"/>
  <c r="B9088" i="7"/>
  <c r="C9088" i="7"/>
  <c r="D9088" i="7"/>
  <c r="E9088" i="7"/>
  <c r="A16659" i="7"/>
  <c r="B16659" i="7"/>
  <c r="C16659" i="7"/>
  <c r="D16659" i="7"/>
  <c r="E16659" i="7"/>
  <c r="A30304" i="7"/>
  <c r="B30304" i="7"/>
  <c r="C30304" i="7"/>
  <c r="D30304" i="7"/>
  <c r="E30304" i="7"/>
  <c r="A11944" i="7"/>
  <c r="B11944" i="7"/>
  <c r="C11944" i="7"/>
  <c r="D11944" i="7"/>
  <c r="E11944" i="7"/>
  <c r="A15205" i="7"/>
  <c r="B15205" i="7"/>
  <c r="C15205" i="7"/>
  <c r="D15205" i="7"/>
  <c r="E15205" i="7"/>
  <c r="A30432" i="7"/>
  <c r="B30432" i="7"/>
  <c r="C30432" i="7"/>
  <c r="D30432" i="7"/>
  <c r="E30432" i="7"/>
  <c r="A15842" i="7"/>
  <c r="B15842" i="7"/>
  <c r="C15842" i="7"/>
  <c r="D15842" i="7"/>
  <c r="E15842" i="7"/>
  <c r="A27605" i="7"/>
  <c r="B27605" i="7"/>
  <c r="C27605" i="7"/>
  <c r="D27605" i="7"/>
  <c r="E27605" i="7"/>
  <c r="A25966" i="7"/>
  <c r="B25966" i="7"/>
  <c r="C25966" i="7"/>
  <c r="D25966" i="7"/>
  <c r="E25966" i="7"/>
  <c r="A28689" i="7"/>
  <c r="B28689" i="7"/>
  <c r="C28689" i="7"/>
  <c r="D28689" i="7"/>
  <c r="E28689" i="7"/>
  <c r="A9593" i="7"/>
  <c r="B9593" i="7"/>
  <c r="C9593" i="7"/>
  <c r="D9593" i="7"/>
  <c r="E9593" i="7"/>
  <c r="A29805" i="7"/>
  <c r="B29805" i="7"/>
  <c r="C29805" i="7"/>
  <c r="D29805" i="7"/>
  <c r="E29805" i="7"/>
  <c r="A7626" i="7"/>
  <c r="B7626" i="7"/>
  <c r="C7626" i="7"/>
  <c r="D7626" i="7"/>
  <c r="E7626" i="7"/>
  <c r="A9730" i="7"/>
  <c r="B9730" i="7"/>
  <c r="C9730" i="7"/>
  <c r="D9730" i="7"/>
  <c r="E9730" i="7"/>
  <c r="A18087" i="7"/>
  <c r="B18087" i="7"/>
  <c r="C18087" i="7"/>
  <c r="D18087" i="7"/>
  <c r="E18087" i="7"/>
  <c r="A22539" i="7"/>
  <c r="B22539" i="7"/>
  <c r="C22539" i="7"/>
  <c r="D22539" i="7"/>
  <c r="E22539" i="7"/>
  <c r="A13909" i="7"/>
  <c r="B13909" i="7"/>
  <c r="C13909" i="7"/>
  <c r="D13909" i="7"/>
  <c r="E13909" i="7"/>
  <c r="A15843" i="7"/>
  <c r="B15843" i="7"/>
  <c r="C15843" i="7"/>
  <c r="D15843" i="7"/>
  <c r="E15843" i="7"/>
  <c r="A17607" i="7"/>
  <c r="B17607" i="7"/>
  <c r="C17607" i="7"/>
  <c r="D17607" i="7"/>
  <c r="E17607" i="7"/>
  <c r="A26298" i="7"/>
  <c r="B26298" i="7"/>
  <c r="C26298" i="7"/>
  <c r="D26298" i="7"/>
  <c r="E26298" i="7"/>
  <c r="A12741" i="7"/>
  <c r="B12741" i="7"/>
  <c r="C12741" i="7"/>
  <c r="D12741" i="7"/>
  <c r="E12741" i="7"/>
  <c r="A23026" i="7"/>
  <c r="B23026" i="7"/>
  <c r="C23026" i="7"/>
  <c r="D23026" i="7"/>
  <c r="E23026" i="7"/>
  <c r="A23297" i="7"/>
  <c r="B23297" i="7"/>
  <c r="C23297" i="7"/>
  <c r="D23297" i="7"/>
  <c r="E23297" i="7"/>
  <c r="A17533" i="7"/>
  <c r="B17533" i="7"/>
  <c r="C17533" i="7"/>
  <c r="D17533" i="7"/>
  <c r="E17533" i="7"/>
  <c r="A27818" i="7"/>
  <c r="B27818" i="7"/>
  <c r="C27818" i="7"/>
  <c r="D27818" i="7"/>
  <c r="E27818" i="7"/>
  <c r="A23878" i="7"/>
  <c r="B23878" i="7"/>
  <c r="C23878" i="7"/>
  <c r="D23878" i="7"/>
  <c r="E23878" i="7"/>
  <c r="A27673" i="7"/>
  <c r="B27673" i="7"/>
  <c r="C27673" i="7"/>
  <c r="D27673" i="7"/>
  <c r="E27673" i="7"/>
  <c r="A16914" i="7"/>
  <c r="B16914" i="7"/>
  <c r="C16914" i="7"/>
  <c r="D16914" i="7"/>
  <c r="E16914" i="7"/>
  <c r="A25747" i="7"/>
  <c r="B25747" i="7"/>
  <c r="C25747" i="7"/>
  <c r="D25747" i="7"/>
  <c r="E25747" i="7"/>
  <c r="A19557" i="7"/>
  <c r="B19557" i="7"/>
  <c r="C19557" i="7"/>
  <c r="D19557" i="7"/>
  <c r="E19557" i="7"/>
  <c r="A29169" i="7"/>
  <c r="B29169" i="7"/>
  <c r="C29169" i="7"/>
  <c r="D29169" i="7"/>
  <c r="E29169" i="7"/>
  <c r="A23879" i="7"/>
  <c r="B23879" i="7"/>
  <c r="C23879" i="7"/>
  <c r="D23879" i="7"/>
  <c r="E23879" i="7"/>
  <c r="A27900" i="7"/>
  <c r="B27900" i="7"/>
  <c r="C27900" i="7"/>
  <c r="D27900" i="7"/>
  <c r="E27900" i="7"/>
  <c r="A13957" i="7"/>
  <c r="B13957" i="7"/>
  <c r="C13957" i="7"/>
  <c r="D13957" i="7"/>
  <c r="E13957" i="7"/>
  <c r="A27257" i="7"/>
  <c r="B27257" i="7"/>
  <c r="C27257" i="7"/>
  <c r="D27257" i="7"/>
  <c r="E27257" i="7"/>
  <c r="A20432" i="7"/>
  <c r="B20432" i="7"/>
  <c r="C20432" i="7"/>
  <c r="D20432" i="7"/>
  <c r="E20432" i="7"/>
  <c r="A10683" i="7"/>
  <c r="B10683" i="7"/>
  <c r="C10683" i="7"/>
  <c r="D10683" i="7"/>
  <c r="E10683" i="7"/>
  <c r="A23088" i="7"/>
  <c r="B23088" i="7"/>
  <c r="C23088" i="7"/>
  <c r="D23088" i="7"/>
  <c r="E23088" i="7"/>
  <c r="A18660" i="7"/>
  <c r="B18660" i="7"/>
  <c r="C18660" i="7"/>
  <c r="D18660" i="7"/>
  <c r="E18660" i="7"/>
  <c r="A28913" i="7"/>
  <c r="B28913" i="7"/>
  <c r="C28913" i="7"/>
  <c r="D28913" i="7"/>
  <c r="E28913" i="7"/>
  <c r="A26410" i="7"/>
  <c r="B26410" i="7"/>
  <c r="C26410" i="7"/>
  <c r="D26410" i="7"/>
  <c r="E26410" i="7"/>
  <c r="A26913" i="7"/>
  <c r="B26913" i="7"/>
  <c r="C26913" i="7"/>
  <c r="D26913" i="7"/>
  <c r="E26913" i="7"/>
  <c r="A30842" i="7"/>
  <c r="B30842" i="7"/>
  <c r="C30842" i="7"/>
  <c r="D30842" i="7"/>
  <c r="E30842" i="7"/>
  <c r="A8366" i="7"/>
  <c r="B8366" i="7"/>
  <c r="C8366" i="7"/>
  <c r="D8366" i="7"/>
  <c r="E8366" i="7"/>
  <c r="A18288" i="7"/>
  <c r="B18288" i="7"/>
  <c r="C18288" i="7"/>
  <c r="D18288" i="7"/>
  <c r="E18288" i="7"/>
  <c r="A29047" i="7"/>
  <c r="B29047" i="7"/>
  <c r="C29047" i="7"/>
  <c r="D29047" i="7"/>
  <c r="E29047" i="7"/>
  <c r="A11195" i="7"/>
  <c r="B11195" i="7"/>
  <c r="C11195" i="7"/>
  <c r="D11195" i="7"/>
  <c r="E11195" i="7"/>
  <c r="A9731" i="7"/>
  <c r="B9731" i="7"/>
  <c r="C9731" i="7"/>
  <c r="D9731" i="7"/>
  <c r="E9731" i="7"/>
  <c r="A20290" i="7"/>
  <c r="B20290" i="7"/>
  <c r="C20290" i="7"/>
  <c r="D20290" i="7"/>
  <c r="E20290" i="7"/>
  <c r="A7627" i="7"/>
  <c r="B7627" i="7"/>
  <c r="C7627" i="7"/>
  <c r="D7627" i="7"/>
  <c r="E7627" i="7"/>
  <c r="A27016" i="7"/>
  <c r="B27016" i="7"/>
  <c r="C27016" i="7"/>
  <c r="D27016" i="7"/>
  <c r="E27016" i="7"/>
  <c r="A19768" i="7"/>
  <c r="B19768" i="7"/>
  <c r="C19768" i="7"/>
  <c r="D19768" i="7"/>
  <c r="E19768" i="7"/>
  <c r="A24805" i="7"/>
  <c r="B24805" i="7"/>
  <c r="C24805" i="7"/>
  <c r="D24805" i="7"/>
  <c r="E24805" i="7"/>
  <c r="A20433" i="7"/>
  <c r="B20433" i="7"/>
  <c r="C20433" i="7"/>
  <c r="D20433" i="7"/>
  <c r="E20433" i="7"/>
  <c r="A8065" i="7"/>
  <c r="B8065" i="7"/>
  <c r="C8065" i="7"/>
  <c r="D8065" i="7"/>
  <c r="E8065" i="7"/>
  <c r="A19638" i="7"/>
  <c r="B19638" i="7"/>
  <c r="C19638" i="7"/>
  <c r="D19638" i="7"/>
  <c r="E19638" i="7"/>
  <c r="A12987" i="7"/>
  <c r="B12987" i="7"/>
  <c r="C12987" i="7"/>
  <c r="D12987" i="7"/>
  <c r="E12987" i="7"/>
  <c r="A7008" i="7"/>
  <c r="B7008" i="7"/>
  <c r="C7008" i="7"/>
  <c r="D7008" i="7"/>
  <c r="E7008" i="7"/>
  <c r="A15304" i="7"/>
  <c r="B15304" i="7"/>
  <c r="C15304" i="7"/>
  <c r="D15304" i="7"/>
  <c r="E15304" i="7"/>
  <c r="A18289" i="7"/>
  <c r="B18289" i="7"/>
  <c r="C18289" i="7"/>
  <c r="D18289" i="7"/>
  <c r="E18289" i="7"/>
  <c r="A8367" i="7"/>
  <c r="B8367" i="7"/>
  <c r="C8367" i="7"/>
  <c r="D8367" i="7"/>
  <c r="E8367" i="7"/>
  <c r="A25120" i="7"/>
  <c r="B25120" i="7"/>
  <c r="C25120" i="7"/>
  <c r="D25120" i="7"/>
  <c r="E25120" i="7"/>
  <c r="A25398" i="7"/>
  <c r="B25398" i="7"/>
  <c r="C25398" i="7"/>
  <c r="D25398" i="7"/>
  <c r="E25398" i="7"/>
  <c r="A26043" i="7"/>
  <c r="B26043" i="7"/>
  <c r="C26043" i="7"/>
  <c r="D26043" i="7"/>
  <c r="E26043" i="7"/>
  <c r="A22830" i="7"/>
  <c r="B22830" i="7"/>
  <c r="C22830" i="7"/>
  <c r="D22830" i="7"/>
  <c r="E22830" i="7"/>
  <c r="A27501" i="7"/>
  <c r="B27501" i="7"/>
  <c r="C27501" i="7"/>
  <c r="D27501" i="7"/>
  <c r="E27501" i="7"/>
  <c r="A20291" i="7"/>
  <c r="B20291" i="7"/>
  <c r="C20291" i="7"/>
  <c r="D20291" i="7"/>
  <c r="E20291" i="7"/>
  <c r="A8066" i="7"/>
  <c r="B8066" i="7"/>
  <c r="C8066" i="7"/>
  <c r="D8066" i="7"/>
  <c r="E8066" i="7"/>
  <c r="A29962" i="7"/>
  <c r="B29962" i="7"/>
  <c r="C29962" i="7"/>
  <c r="D29962" i="7"/>
  <c r="E29962" i="7"/>
  <c r="A27258" i="7"/>
  <c r="B27258" i="7"/>
  <c r="C27258" i="7"/>
  <c r="D27258" i="7"/>
  <c r="E27258" i="7"/>
  <c r="A14887" i="7"/>
  <c r="B14887" i="7"/>
  <c r="C14887" i="7"/>
  <c r="D14887" i="7"/>
  <c r="E14887" i="7"/>
  <c r="A12909" i="7"/>
  <c r="B12909" i="7"/>
  <c r="C12909" i="7"/>
  <c r="D12909" i="7"/>
  <c r="E12909" i="7"/>
  <c r="A20292" i="7"/>
  <c r="B20292" i="7"/>
  <c r="C20292" i="7"/>
  <c r="D20292" i="7"/>
  <c r="E20292" i="7"/>
  <c r="A13840" i="7"/>
  <c r="B13840" i="7"/>
  <c r="C13840" i="7"/>
  <c r="D13840" i="7"/>
  <c r="E13840" i="7"/>
  <c r="A10778" i="7"/>
  <c r="B10778" i="7"/>
  <c r="C10778" i="7"/>
  <c r="D10778" i="7"/>
  <c r="E10778" i="7"/>
  <c r="A30843" i="7"/>
  <c r="B30843" i="7"/>
  <c r="C30843" i="7"/>
  <c r="D30843" i="7"/>
  <c r="E30843" i="7"/>
  <c r="A28989" i="7"/>
  <c r="B28989" i="7"/>
  <c r="C28989" i="7"/>
  <c r="D28989" i="7"/>
  <c r="E28989" i="7"/>
  <c r="A19558" i="7"/>
  <c r="B19558" i="7"/>
  <c r="C19558" i="7"/>
  <c r="D19558" i="7"/>
  <c r="E19558" i="7"/>
  <c r="A29274" i="7"/>
  <c r="B29274" i="7"/>
  <c r="C29274" i="7"/>
  <c r="D29274" i="7"/>
  <c r="E29274" i="7"/>
  <c r="A25675" i="7"/>
  <c r="B25675" i="7"/>
  <c r="C25675" i="7"/>
  <c r="D25675" i="7"/>
  <c r="E25675" i="7"/>
  <c r="A12742" i="7"/>
  <c r="B12742" i="7"/>
  <c r="C12742" i="7"/>
  <c r="D12742" i="7"/>
  <c r="E12742" i="7"/>
  <c r="A25045" i="7"/>
  <c r="B25045" i="7"/>
  <c r="C25045" i="7"/>
  <c r="D25045" i="7"/>
  <c r="E25045" i="7"/>
  <c r="A7009" i="7"/>
  <c r="B7009" i="7"/>
  <c r="C7009" i="7"/>
  <c r="D7009" i="7"/>
  <c r="E7009" i="7"/>
  <c r="A28629" i="7"/>
  <c r="B28629" i="7"/>
  <c r="C28629" i="7"/>
  <c r="D28629" i="7"/>
  <c r="E28629" i="7"/>
  <c r="A22373" i="7"/>
  <c r="B22373" i="7"/>
  <c r="C22373" i="7"/>
  <c r="D22373" i="7"/>
  <c r="E22373" i="7"/>
  <c r="A30086" i="7"/>
  <c r="B30086" i="7"/>
  <c r="C30086" i="7"/>
  <c r="D30086" i="7"/>
  <c r="E30086" i="7"/>
  <c r="A13567" i="7"/>
  <c r="B13567" i="7"/>
  <c r="C13567" i="7"/>
  <c r="D13567" i="7"/>
  <c r="E13567" i="7"/>
  <c r="A16660" i="7"/>
  <c r="B16660" i="7"/>
  <c r="C16660" i="7"/>
  <c r="D16660" i="7"/>
  <c r="E16660" i="7"/>
  <c r="A20053" i="7"/>
  <c r="B20053" i="7"/>
  <c r="C20053" i="7"/>
  <c r="D20053" i="7"/>
  <c r="E20053" i="7"/>
  <c r="A22540" i="7"/>
  <c r="B22540" i="7"/>
  <c r="C22540" i="7"/>
  <c r="D22540" i="7"/>
  <c r="E22540" i="7"/>
  <c r="A7010" i="7"/>
  <c r="B7010" i="7"/>
  <c r="C7010" i="7"/>
  <c r="D7010" i="7"/>
  <c r="E7010" i="7"/>
  <c r="A16021" i="7"/>
  <c r="B16021" i="7"/>
  <c r="C16021" i="7"/>
  <c r="D16021" i="7"/>
  <c r="E16021" i="7"/>
  <c r="A16022" i="7"/>
  <c r="B16022" i="7"/>
  <c r="C16022" i="7"/>
  <c r="D16022" i="7"/>
  <c r="E16022" i="7"/>
  <c r="A24500" i="7"/>
  <c r="B24500" i="7"/>
  <c r="C24500" i="7"/>
  <c r="D24500" i="7"/>
  <c r="E24500" i="7"/>
  <c r="A23880" i="7"/>
  <c r="B23880" i="7"/>
  <c r="C23880" i="7"/>
  <c r="D23880" i="7"/>
  <c r="E23880" i="7"/>
  <c r="A17960" i="7"/>
  <c r="B17960" i="7"/>
  <c r="C17960" i="7"/>
  <c r="D17960" i="7"/>
  <c r="E17960" i="7"/>
  <c r="A23706" i="7"/>
  <c r="B23706" i="7"/>
  <c r="C23706" i="7"/>
  <c r="D23706" i="7"/>
  <c r="E23706" i="7"/>
  <c r="A30793" i="7"/>
  <c r="B30793" i="7"/>
  <c r="C30793" i="7"/>
  <c r="D30793" i="7"/>
  <c r="E30793" i="7"/>
  <c r="A26044" i="7"/>
  <c r="B26044" i="7"/>
  <c r="C26044" i="7"/>
  <c r="D26044" i="7"/>
  <c r="E26044" i="7"/>
  <c r="A17472" i="7"/>
  <c r="B17472" i="7"/>
  <c r="C17472" i="7"/>
  <c r="D17472" i="7"/>
  <c r="E17472" i="7"/>
  <c r="A20554" i="7"/>
  <c r="B20554" i="7"/>
  <c r="C20554" i="7"/>
  <c r="D20554" i="7"/>
  <c r="E20554" i="7"/>
  <c r="A8471" i="7"/>
  <c r="B8471" i="7"/>
  <c r="C8471" i="7"/>
  <c r="D8471" i="7"/>
  <c r="E8471" i="7"/>
  <c r="A23945" i="7"/>
  <c r="B23945" i="7"/>
  <c r="C23945" i="7"/>
  <c r="D23945" i="7"/>
  <c r="E23945" i="7"/>
  <c r="A19559" i="7"/>
  <c r="B19559" i="7"/>
  <c r="C19559" i="7"/>
  <c r="D19559" i="7"/>
  <c r="E19559" i="7"/>
  <c r="A10229" i="7"/>
  <c r="B10229" i="7"/>
  <c r="C10229" i="7"/>
  <c r="D10229" i="7"/>
  <c r="E10229" i="7"/>
  <c r="A23351" i="7"/>
  <c r="B23351" i="7"/>
  <c r="C23351" i="7"/>
  <c r="D23351" i="7"/>
  <c r="E23351" i="7"/>
  <c r="A19352" i="7"/>
  <c r="B19352" i="7"/>
  <c r="C19352" i="7"/>
  <c r="D19352" i="7"/>
  <c r="E19352" i="7"/>
  <c r="A22265" i="7"/>
  <c r="B22265" i="7"/>
  <c r="C22265" i="7"/>
  <c r="D22265" i="7"/>
  <c r="E22265" i="7"/>
  <c r="A8067" i="7"/>
  <c r="B8067" i="7"/>
  <c r="C8067" i="7"/>
  <c r="D8067" i="7"/>
  <c r="E8067" i="7"/>
  <c r="A8529" i="7"/>
  <c r="B8529" i="7"/>
  <c r="C8529" i="7"/>
  <c r="D8529" i="7"/>
  <c r="E8529" i="7"/>
  <c r="A20054" i="7"/>
  <c r="B20054" i="7"/>
  <c r="C20054" i="7"/>
  <c r="D20054" i="7"/>
  <c r="E20054" i="7"/>
  <c r="A15366" i="7"/>
  <c r="B15366" i="7"/>
  <c r="C15366" i="7"/>
  <c r="D15366" i="7"/>
  <c r="E15366" i="7"/>
  <c r="A25258" i="7"/>
  <c r="B25258" i="7"/>
  <c r="C25258" i="7"/>
  <c r="D25258" i="7"/>
  <c r="E25258" i="7"/>
  <c r="A21530" i="7"/>
  <c r="B21530" i="7"/>
  <c r="C21530" i="7"/>
  <c r="D21530" i="7"/>
  <c r="E21530" i="7"/>
  <c r="A30631" i="7"/>
  <c r="B30631" i="7"/>
  <c r="C30631" i="7"/>
  <c r="D30631" i="7"/>
  <c r="E30631" i="7"/>
  <c r="A16509" i="7"/>
  <c r="B16509" i="7"/>
  <c r="C16509" i="7"/>
  <c r="D16509" i="7"/>
  <c r="E16509" i="7"/>
  <c r="A21620" i="7"/>
  <c r="B21620" i="7"/>
  <c r="C21620" i="7"/>
  <c r="D21620" i="7"/>
  <c r="E21620" i="7"/>
  <c r="A17534" i="7"/>
  <c r="B17534" i="7"/>
  <c r="C17534" i="7"/>
  <c r="D17534" i="7"/>
  <c r="E17534" i="7"/>
  <c r="A17665" i="7"/>
  <c r="B17665" i="7"/>
  <c r="C17665" i="7"/>
  <c r="D17665" i="7"/>
  <c r="E17665" i="7"/>
  <c r="A7077" i="7"/>
  <c r="B7077" i="7"/>
  <c r="C7077" i="7"/>
  <c r="D7077" i="7"/>
  <c r="E7077" i="7"/>
  <c r="A28990" i="7"/>
  <c r="B28990" i="7"/>
  <c r="C28990" i="7"/>
  <c r="D28990" i="7"/>
  <c r="E28990" i="7"/>
  <c r="A11310" i="7"/>
  <c r="B11310" i="7"/>
  <c r="C11310" i="7"/>
  <c r="D11310" i="7"/>
  <c r="E11310" i="7"/>
  <c r="A23707" i="7"/>
  <c r="B23707" i="7"/>
  <c r="C23707" i="7"/>
  <c r="D23707" i="7"/>
  <c r="E23707" i="7"/>
  <c r="A7513" i="7"/>
  <c r="B7513" i="7"/>
  <c r="C7513" i="7"/>
  <c r="D7513" i="7"/>
  <c r="E7513" i="7"/>
  <c r="A12368" i="7"/>
  <c r="B12368" i="7"/>
  <c r="C12368" i="7"/>
  <c r="D12368" i="7"/>
  <c r="E12368" i="7"/>
  <c r="A18290" i="7"/>
  <c r="B18290" i="7"/>
  <c r="C18290" i="7"/>
  <c r="D18290" i="7"/>
  <c r="E18290" i="7"/>
  <c r="A13694" i="7"/>
  <c r="B13694" i="7"/>
  <c r="C13694" i="7"/>
  <c r="D13694" i="7"/>
  <c r="E13694" i="7"/>
  <c r="A23881" i="7"/>
  <c r="B23881" i="7"/>
  <c r="C23881" i="7"/>
  <c r="D23881" i="7"/>
  <c r="E23881" i="7"/>
  <c r="A23946" i="7"/>
  <c r="B23946" i="7"/>
  <c r="C23946" i="7"/>
  <c r="D23946" i="7"/>
  <c r="E23946" i="7"/>
  <c r="A7447" i="7"/>
  <c r="B7447" i="7"/>
  <c r="C7447" i="7"/>
  <c r="D7447" i="7"/>
  <c r="E7447" i="7"/>
  <c r="A20357" i="7"/>
  <c r="B20357" i="7"/>
  <c r="C20357" i="7"/>
  <c r="D20357" i="7"/>
  <c r="E20357" i="7"/>
  <c r="A15120" i="7"/>
  <c r="B15120" i="7"/>
  <c r="C15120" i="7"/>
  <c r="D15120" i="7"/>
  <c r="E15120" i="7"/>
  <c r="A18291" i="7"/>
  <c r="B18291" i="7"/>
  <c r="C18291" i="7"/>
  <c r="D18291" i="7"/>
  <c r="E18291" i="7"/>
  <c r="A29220" i="7"/>
  <c r="B29220" i="7"/>
  <c r="C29220" i="7"/>
  <c r="D29220" i="7"/>
  <c r="E29220" i="7"/>
  <c r="A12910" i="7"/>
  <c r="B12910" i="7"/>
  <c r="C12910" i="7"/>
  <c r="D12910" i="7"/>
  <c r="E12910" i="7"/>
  <c r="A30489" i="7"/>
  <c r="B30489" i="7"/>
  <c r="C30489" i="7"/>
  <c r="D30489" i="7"/>
  <c r="E30489" i="7"/>
  <c r="A12074" i="7"/>
  <c r="B12074" i="7"/>
  <c r="C12074" i="7"/>
  <c r="D12074" i="7"/>
  <c r="E12074" i="7"/>
  <c r="A15630" i="7"/>
  <c r="B15630" i="7"/>
  <c r="C15630" i="7"/>
  <c r="D15630" i="7"/>
  <c r="E15630" i="7"/>
  <c r="A12016" i="7"/>
  <c r="B12016" i="7"/>
  <c r="C12016" i="7"/>
  <c r="D12016" i="7"/>
  <c r="E12016" i="7"/>
  <c r="A15546" i="7"/>
  <c r="B15546" i="7"/>
  <c r="C15546" i="7"/>
  <c r="D15546" i="7"/>
  <c r="E15546" i="7"/>
  <c r="A8068" i="7"/>
  <c r="B8068" i="7"/>
  <c r="C8068" i="7"/>
  <c r="D8068" i="7"/>
  <c r="E8068" i="7"/>
  <c r="A28630" i="7"/>
  <c r="B28630" i="7"/>
  <c r="C28630" i="7"/>
  <c r="D28630" i="7"/>
  <c r="E28630" i="7"/>
  <c r="A11270" i="7"/>
  <c r="B11270" i="7"/>
  <c r="C11270" i="7"/>
  <c r="D11270" i="7"/>
  <c r="E11270" i="7"/>
  <c r="A27901" i="7"/>
  <c r="B27901" i="7"/>
  <c r="C27901" i="7"/>
  <c r="D27901" i="7"/>
  <c r="E27901" i="7"/>
  <c r="A26593" i="7"/>
  <c r="B26593" i="7"/>
  <c r="C26593" i="7"/>
  <c r="D26593" i="7"/>
  <c r="E26593" i="7"/>
  <c r="A19212" i="7"/>
  <c r="B19212" i="7"/>
  <c r="C19212" i="7"/>
  <c r="D19212" i="7"/>
  <c r="E19212" i="7"/>
  <c r="A19706" i="7"/>
  <c r="B19706" i="7"/>
  <c r="C19706" i="7"/>
  <c r="D19706" i="7"/>
  <c r="E19706" i="7"/>
  <c r="A15913" i="7"/>
  <c r="B15913" i="7"/>
  <c r="C15913" i="7"/>
  <c r="D15913" i="7"/>
  <c r="E15913" i="7"/>
  <c r="A22374" i="7"/>
  <c r="B22374" i="7"/>
  <c r="C22374" i="7"/>
  <c r="D22374" i="7"/>
  <c r="E22374" i="7"/>
  <c r="A28217" i="7"/>
  <c r="B28217" i="7"/>
  <c r="C28217" i="7"/>
  <c r="D28217" i="7"/>
  <c r="E28217" i="7"/>
  <c r="A22138" i="7"/>
  <c r="B22138" i="7"/>
  <c r="C22138" i="7"/>
  <c r="D22138" i="7"/>
  <c r="E22138" i="7"/>
  <c r="A10779" i="7"/>
  <c r="B10779" i="7"/>
  <c r="C10779" i="7"/>
  <c r="D10779" i="7"/>
  <c r="E10779" i="7"/>
  <c r="A14674" i="7"/>
  <c r="B14674" i="7"/>
  <c r="C14674" i="7"/>
  <c r="D14674" i="7"/>
  <c r="E14674" i="7"/>
  <c r="A20970" i="7"/>
  <c r="B20970" i="7"/>
  <c r="C20970" i="7"/>
  <c r="D20970" i="7"/>
  <c r="E20970" i="7"/>
  <c r="A20434" i="7"/>
  <c r="B20434" i="7"/>
  <c r="C20434" i="7"/>
  <c r="D20434" i="7"/>
  <c r="E20434" i="7"/>
  <c r="A8405" i="7"/>
  <c r="B8405" i="7"/>
  <c r="C8405" i="7"/>
  <c r="D8405" i="7"/>
  <c r="E8405" i="7"/>
  <c r="A16384" i="7"/>
  <c r="B16384" i="7"/>
  <c r="C16384" i="7"/>
  <c r="D16384" i="7"/>
  <c r="E16384" i="7"/>
  <c r="A23576" i="7"/>
  <c r="B23576" i="7"/>
  <c r="C23576" i="7"/>
  <c r="D23576" i="7"/>
  <c r="E23576" i="7"/>
  <c r="A23027" i="7"/>
  <c r="B23027" i="7"/>
  <c r="C23027" i="7"/>
  <c r="D23027" i="7"/>
  <c r="E23027" i="7"/>
  <c r="A25327" i="7"/>
  <c r="B25327" i="7"/>
  <c r="C25327" i="7"/>
  <c r="D25327" i="7"/>
  <c r="E25327" i="7"/>
  <c r="A26849" i="7"/>
  <c r="B26849" i="7"/>
  <c r="C26849" i="7"/>
  <c r="D26849" i="7"/>
  <c r="E26849" i="7"/>
  <c r="A11196" i="7"/>
  <c r="B11196" i="7"/>
  <c r="C11196" i="7"/>
  <c r="D11196" i="7"/>
  <c r="E11196" i="7"/>
  <c r="A9011" i="7"/>
  <c r="B9011" i="7"/>
  <c r="C9011" i="7"/>
  <c r="D9011" i="7"/>
  <c r="E9011" i="7"/>
  <c r="A30490" i="7"/>
  <c r="B30490" i="7"/>
  <c r="C30490" i="7"/>
  <c r="D30490" i="7"/>
  <c r="E30490" i="7"/>
  <c r="A14397" i="7"/>
  <c r="B14397" i="7"/>
  <c r="C14397" i="7"/>
  <c r="D14397" i="7"/>
  <c r="E14397" i="7"/>
  <c r="A17106" i="7"/>
  <c r="B17106" i="7"/>
  <c r="C17106" i="7"/>
  <c r="D17106" i="7"/>
  <c r="E17106" i="7"/>
  <c r="A7628" i="7"/>
  <c r="B7628" i="7"/>
  <c r="C7628" i="7"/>
  <c r="D7628" i="7"/>
  <c r="E7628" i="7"/>
  <c r="A21680" i="7"/>
  <c r="B21680" i="7"/>
  <c r="C21680" i="7"/>
  <c r="D21680" i="7"/>
  <c r="E21680" i="7"/>
  <c r="A16716" i="7"/>
  <c r="B16716" i="7"/>
  <c r="C16716" i="7"/>
  <c r="D16716" i="7"/>
  <c r="E16716" i="7"/>
  <c r="A13774" i="7"/>
  <c r="B13774" i="7"/>
  <c r="C13774" i="7"/>
  <c r="D13774" i="7"/>
  <c r="E13774" i="7"/>
  <c r="A29658" i="7"/>
  <c r="B29658" i="7"/>
  <c r="C29658" i="7"/>
  <c r="D29658" i="7"/>
  <c r="E29658" i="7"/>
  <c r="A16451" i="7"/>
  <c r="B16451" i="7"/>
  <c r="C16451" i="7"/>
  <c r="D16451" i="7"/>
  <c r="E16451" i="7"/>
  <c r="A14675" i="7"/>
  <c r="B14675" i="7"/>
  <c r="C14675" i="7"/>
  <c r="D14675" i="7"/>
  <c r="E14675" i="7"/>
  <c r="A23657" i="7"/>
  <c r="B23657" i="7"/>
  <c r="C23657" i="7"/>
  <c r="D23657" i="7"/>
  <c r="E23657" i="7"/>
  <c r="A10935" i="7"/>
  <c r="B10935" i="7"/>
  <c r="C10935" i="7"/>
  <c r="D10935" i="7"/>
  <c r="E10935" i="7"/>
  <c r="A19560" i="7"/>
  <c r="B19560" i="7"/>
  <c r="C19560" i="7"/>
  <c r="D19560" i="7"/>
  <c r="E19560" i="7"/>
  <c r="A27674" i="7"/>
  <c r="B27674" i="7"/>
  <c r="C27674" i="7"/>
  <c r="D27674" i="7"/>
  <c r="E27674" i="7"/>
  <c r="A29806" i="7"/>
  <c r="B29806" i="7"/>
  <c r="C29806" i="7"/>
  <c r="D29806" i="7"/>
  <c r="E29806" i="7"/>
  <c r="A21040" i="7"/>
  <c r="B21040" i="7"/>
  <c r="C21040" i="7"/>
  <c r="D21040" i="7"/>
  <c r="E21040" i="7"/>
  <c r="A15367" i="7"/>
  <c r="B15367" i="7"/>
  <c r="C15367" i="7"/>
  <c r="D15367" i="7"/>
  <c r="E15367" i="7"/>
  <c r="A7577" i="7"/>
  <c r="B7577" i="7"/>
  <c r="C7577" i="7"/>
  <c r="D7577" i="7"/>
  <c r="E7577" i="7"/>
  <c r="A15547" i="7"/>
  <c r="B15547" i="7"/>
  <c r="C15547" i="7"/>
  <c r="D15547" i="7"/>
  <c r="E15547" i="7"/>
  <c r="A27902" i="7"/>
  <c r="B27902" i="7"/>
  <c r="C27902" i="7"/>
  <c r="D27902" i="7"/>
  <c r="E27902" i="7"/>
  <c r="A11945" i="7"/>
  <c r="B11945" i="7"/>
  <c r="C11945" i="7"/>
  <c r="D11945" i="7"/>
  <c r="E11945" i="7"/>
  <c r="A30844" i="7"/>
  <c r="B30844" i="7"/>
  <c r="C30844" i="7"/>
  <c r="D30844" i="7"/>
  <c r="E30844" i="7"/>
  <c r="A17535" i="7"/>
  <c r="B17535" i="7"/>
  <c r="C17535" i="7"/>
  <c r="D17535" i="7"/>
  <c r="E17535" i="7"/>
  <c r="A15484" i="7"/>
  <c r="B15484" i="7"/>
  <c r="C15484" i="7"/>
  <c r="D15484" i="7"/>
  <c r="E15484" i="7"/>
  <c r="A28631" i="7"/>
  <c r="B28631" i="7"/>
  <c r="C28631" i="7"/>
  <c r="D28631" i="7"/>
  <c r="E28631" i="7"/>
  <c r="A24689" i="7"/>
  <c r="B24689" i="7"/>
  <c r="C24689" i="7"/>
  <c r="D24689" i="7"/>
  <c r="E24689" i="7"/>
  <c r="A14151" i="7"/>
  <c r="B14151" i="7"/>
  <c r="C14151" i="7"/>
  <c r="D14151" i="7"/>
  <c r="E14151" i="7"/>
  <c r="A20870" i="7"/>
  <c r="B20870" i="7"/>
  <c r="C20870" i="7"/>
  <c r="D20870" i="7"/>
  <c r="E20870" i="7"/>
  <c r="A18368" i="7"/>
  <c r="B18368" i="7"/>
  <c r="C18368" i="7"/>
  <c r="D18368" i="7"/>
  <c r="E18368" i="7"/>
  <c r="A20971" i="7"/>
  <c r="B20971" i="7"/>
  <c r="C20971" i="7"/>
  <c r="D20971" i="7"/>
  <c r="E20971" i="7"/>
  <c r="A21883" i="7"/>
  <c r="B21883" i="7"/>
  <c r="C21883" i="7"/>
  <c r="D21883" i="7"/>
  <c r="E21883" i="7"/>
  <c r="A9648" i="7"/>
  <c r="B9648" i="7"/>
  <c r="C9648" i="7"/>
  <c r="D9648" i="7"/>
  <c r="E9648" i="7"/>
  <c r="A17473" i="7"/>
  <c r="B17473" i="7"/>
  <c r="C17473" i="7"/>
  <c r="D17473" i="7"/>
  <c r="E17473" i="7"/>
  <c r="A10230" i="7"/>
  <c r="B10230" i="7"/>
  <c r="C10230" i="7"/>
  <c r="D10230" i="7"/>
  <c r="E10230" i="7"/>
  <c r="A17410" i="7"/>
  <c r="B17410" i="7"/>
  <c r="C17410" i="7"/>
  <c r="D17410" i="7"/>
  <c r="E17410" i="7"/>
  <c r="A30632" i="7"/>
  <c r="B30632" i="7"/>
  <c r="C30632" i="7"/>
  <c r="D30632" i="7"/>
  <c r="E30632" i="7"/>
  <c r="A23247" i="7"/>
  <c r="B23247" i="7"/>
  <c r="C23247" i="7"/>
  <c r="D23247" i="7"/>
  <c r="E23247" i="7"/>
  <c r="A20631" i="7"/>
  <c r="B20631" i="7"/>
  <c r="C20631" i="7"/>
  <c r="D20631" i="7"/>
  <c r="E20631" i="7"/>
  <c r="A27259" i="7"/>
  <c r="B27259" i="7"/>
  <c r="C27259" i="7"/>
  <c r="D27259" i="7"/>
  <c r="E27259" i="7"/>
  <c r="A9515" i="7"/>
  <c r="B9515" i="7"/>
  <c r="C9515" i="7"/>
  <c r="D9515" i="7"/>
  <c r="E9515" i="7"/>
  <c r="A24887" i="7"/>
  <c r="B24887" i="7"/>
  <c r="C24887" i="7"/>
  <c r="D24887" i="7"/>
  <c r="E24887" i="7"/>
  <c r="A19916" i="7"/>
  <c r="B19916" i="7"/>
  <c r="C19916" i="7"/>
  <c r="D19916" i="7"/>
  <c r="E19916" i="7"/>
  <c r="A15485" i="7"/>
  <c r="B15485" i="7"/>
  <c r="C15485" i="7"/>
  <c r="D15485" i="7"/>
  <c r="E15485" i="7"/>
  <c r="A9594" i="7"/>
  <c r="B9594" i="7"/>
  <c r="C9594" i="7"/>
  <c r="D9594" i="7"/>
  <c r="E9594" i="7"/>
  <c r="A26221" i="7"/>
  <c r="B26221" i="7"/>
  <c r="C26221" i="7"/>
  <c r="D26221" i="7"/>
  <c r="E26221" i="7"/>
  <c r="A15712" i="7"/>
  <c r="B15712" i="7"/>
  <c r="C15712" i="7"/>
  <c r="D15712" i="7"/>
  <c r="E15712" i="7"/>
  <c r="A16765" i="7"/>
  <c r="B16765" i="7"/>
  <c r="C16765" i="7"/>
  <c r="D16765" i="7"/>
  <c r="E16765" i="7"/>
  <c r="A11003" i="7"/>
  <c r="B11003" i="7"/>
  <c r="C11003" i="7"/>
  <c r="D11003" i="7"/>
  <c r="E11003" i="7"/>
  <c r="A21621" i="7"/>
  <c r="B21621" i="7"/>
  <c r="C21621" i="7"/>
  <c r="D21621" i="7"/>
  <c r="E21621" i="7"/>
  <c r="A10684" i="7"/>
  <c r="B10684" i="7"/>
  <c r="C10684" i="7"/>
  <c r="D10684" i="7"/>
  <c r="E10684" i="7"/>
  <c r="A24412" i="7"/>
  <c r="B24412" i="7"/>
  <c r="C24412" i="7"/>
  <c r="D24412" i="7"/>
  <c r="E24412" i="7"/>
  <c r="A19213" i="7"/>
  <c r="B19213" i="7"/>
  <c r="C19213" i="7"/>
  <c r="D19213" i="7"/>
  <c r="E19213" i="7"/>
  <c r="A16319" i="7"/>
  <c r="B16319" i="7"/>
  <c r="C16319" i="7"/>
  <c r="D16319" i="7"/>
  <c r="E16319" i="7"/>
  <c r="A24806" i="7"/>
  <c r="B24806" i="7"/>
  <c r="C24806" i="7"/>
  <c r="D24806" i="7"/>
  <c r="E24806" i="7"/>
  <c r="A14286" i="7"/>
  <c r="B14286" i="7"/>
  <c r="C14286" i="7"/>
  <c r="D14286" i="7"/>
  <c r="E14286" i="7"/>
  <c r="A22266" i="7"/>
  <c r="B22266" i="7"/>
  <c r="C22266" i="7"/>
  <c r="D22266" i="7"/>
  <c r="E22266" i="7"/>
  <c r="A21681" i="7"/>
  <c r="B21681" i="7"/>
  <c r="C21681" i="7"/>
  <c r="D21681" i="7"/>
  <c r="E21681" i="7"/>
  <c r="A28690" i="7"/>
  <c r="B28690" i="7"/>
  <c r="C28690" i="7"/>
  <c r="D28690" i="7"/>
  <c r="E28690" i="7"/>
  <c r="A26411" i="7"/>
  <c r="B26411" i="7"/>
  <c r="C26411" i="7"/>
  <c r="D26411" i="7"/>
  <c r="E26411" i="7"/>
  <c r="A19707" i="7"/>
  <c r="B19707" i="7"/>
  <c r="C19707" i="7"/>
  <c r="D19707" i="7"/>
  <c r="E19707" i="7"/>
  <c r="A28091" i="7"/>
  <c r="B28091" i="7"/>
  <c r="C28091" i="7"/>
  <c r="D28091" i="7"/>
  <c r="E28091" i="7"/>
  <c r="A19299" i="7"/>
  <c r="B19299" i="7"/>
  <c r="C19299" i="7"/>
  <c r="D19299" i="7"/>
  <c r="E19299" i="7"/>
  <c r="A18540" i="7"/>
  <c r="B18540" i="7"/>
  <c r="C18540" i="7"/>
  <c r="D18540" i="7"/>
  <c r="E18540" i="7"/>
  <c r="A14461" i="7"/>
  <c r="B14461" i="7"/>
  <c r="C14461" i="7"/>
  <c r="D14461" i="7"/>
  <c r="E14461" i="7"/>
  <c r="A17781" i="7"/>
  <c r="B17781" i="7"/>
  <c r="C17781" i="7"/>
  <c r="D17781" i="7"/>
  <c r="E17781" i="7"/>
  <c r="A10374" i="7"/>
  <c r="B10374" i="7"/>
  <c r="C10374" i="7"/>
  <c r="D10374" i="7"/>
  <c r="E10374" i="7"/>
  <c r="A11786" i="7"/>
  <c r="B11786" i="7"/>
  <c r="C11786" i="7"/>
  <c r="D11786" i="7"/>
  <c r="E11786" i="7"/>
  <c r="A8878" i="7"/>
  <c r="B8878" i="7"/>
  <c r="C8878" i="7"/>
  <c r="D8878" i="7"/>
  <c r="E8878" i="7"/>
  <c r="A7690" i="7"/>
  <c r="B7690" i="7"/>
  <c r="C7690" i="7"/>
  <c r="D7690" i="7"/>
  <c r="E7690" i="7"/>
  <c r="A20905" i="7"/>
  <c r="B20905" i="7"/>
  <c r="C20905" i="7"/>
  <c r="D20905" i="7"/>
  <c r="E20905" i="7"/>
  <c r="A13464" i="7"/>
  <c r="B13464" i="7"/>
  <c r="C13464" i="7"/>
  <c r="D13464" i="7"/>
  <c r="E13464" i="7"/>
  <c r="A29122" i="7"/>
  <c r="B29122" i="7"/>
  <c r="C29122" i="7"/>
  <c r="D29122" i="7"/>
  <c r="E29122" i="7"/>
  <c r="A28290" i="7"/>
  <c r="B28290" i="7"/>
  <c r="C28290" i="7"/>
  <c r="D28290" i="7"/>
  <c r="E28290" i="7"/>
  <c r="A24582" i="7"/>
  <c r="B24582" i="7"/>
  <c r="C24582" i="7"/>
  <c r="D24582" i="7"/>
  <c r="E24582" i="7"/>
  <c r="A28767" i="7"/>
  <c r="B28767" i="7"/>
  <c r="C28767" i="7"/>
  <c r="D28767" i="7"/>
  <c r="E28767" i="7"/>
  <c r="A15548" i="7"/>
  <c r="B15548" i="7"/>
  <c r="C15548" i="7"/>
  <c r="D15548" i="7"/>
  <c r="E15548" i="7"/>
  <c r="A17107" i="7"/>
  <c r="B17107" i="7"/>
  <c r="C17107" i="7"/>
  <c r="D17107" i="7"/>
  <c r="E17107" i="7"/>
  <c r="A20795" i="7"/>
  <c r="B20795" i="7"/>
  <c r="C20795" i="7"/>
  <c r="D20795" i="7"/>
  <c r="E20795" i="7"/>
  <c r="A25613" i="7"/>
  <c r="B25613" i="7"/>
  <c r="C25613" i="7"/>
  <c r="D25613" i="7"/>
  <c r="E25613" i="7"/>
  <c r="A27260" i="7"/>
  <c r="B27260" i="7"/>
  <c r="C27260" i="7"/>
  <c r="D27260" i="7"/>
  <c r="E27260" i="7"/>
  <c r="A27383" i="7"/>
  <c r="B27383" i="7"/>
  <c r="C27383" i="7"/>
  <c r="D27383" i="7"/>
  <c r="E27383" i="7"/>
  <c r="A17474" i="7"/>
  <c r="B17474" i="7"/>
  <c r="C17474" i="7"/>
  <c r="D17474" i="7"/>
  <c r="E17474" i="7"/>
  <c r="A11601" i="7"/>
  <c r="B11601" i="7"/>
  <c r="C11601" i="7"/>
  <c r="D11601" i="7"/>
  <c r="E11601" i="7"/>
  <c r="A10685" i="7"/>
  <c r="B10685" i="7"/>
  <c r="C10685" i="7"/>
  <c r="D10685" i="7"/>
  <c r="E10685" i="7"/>
  <c r="A15414" i="7"/>
  <c r="B15414" i="7"/>
  <c r="C15414" i="7"/>
  <c r="D15414" i="7"/>
  <c r="E15414" i="7"/>
  <c r="A13695" i="7"/>
  <c r="B13695" i="7"/>
  <c r="C13695" i="7"/>
  <c r="D13695" i="7"/>
  <c r="E13695" i="7"/>
  <c r="A15056" i="7"/>
  <c r="B15056" i="7"/>
  <c r="C15056" i="7"/>
  <c r="D15056" i="7"/>
  <c r="E15056" i="7"/>
  <c r="A8069" i="7"/>
  <c r="B8069" i="7"/>
  <c r="C8069" i="7"/>
  <c r="D8069" i="7"/>
  <c r="E8069" i="7"/>
  <c r="A8687" i="7"/>
  <c r="B8687" i="7"/>
  <c r="C8687" i="7"/>
  <c r="D8687" i="7"/>
  <c r="E8687" i="7"/>
  <c r="A17666" i="7"/>
  <c r="B17666" i="7"/>
  <c r="C17666" i="7"/>
  <c r="D17666" i="7"/>
  <c r="E17666" i="7"/>
  <c r="E18467" i="7"/>
  <c r="D18467" i="7"/>
  <c r="C18467" i="7"/>
  <c r="B18467" i="7"/>
  <c r="A18467" i="7"/>
  <c r="G462" i="8"/>
  <c r="G461" i="8"/>
  <c r="G65" i="8"/>
  <c r="G66" i="8"/>
  <c r="G67" i="8"/>
  <c r="G68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A1" i="1"/>
  <c r="I2" i="8"/>
  <c r="H2" i="8" s="1"/>
  <c r="G64" i="8"/>
  <c r="G63" i="8"/>
  <c r="G60" i="8"/>
  <c r="G61" i="8"/>
  <c r="G62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H4" i="3"/>
  <c r="I4" i="3" s="1"/>
  <c r="J4" i="3" s="1"/>
  <c r="L4" i="3" s="1"/>
  <c r="M4" i="3" s="1"/>
  <c r="N4" i="3" s="1"/>
  <c r="O4" i="3" s="1"/>
  <c r="Q4" i="3" s="1"/>
  <c r="R4" i="3" s="1"/>
  <c r="S4" i="3" s="1"/>
  <c r="T4" i="3" s="1"/>
  <c r="U4" i="3" s="1"/>
  <c r="W4" i="3" s="1"/>
  <c r="X4" i="3" s="1"/>
  <c r="Y4" i="3" s="1"/>
  <c r="Z4" i="3" s="1"/>
  <c r="AB4" i="3" s="1"/>
  <c r="AC4" i="3" s="1"/>
  <c r="AD4" i="3" s="1"/>
  <c r="AE4" i="3" s="1"/>
  <c r="AG4" i="3" s="1"/>
  <c r="AH4" i="3" s="1"/>
  <c r="AI4" i="3" s="1"/>
  <c r="AJ4" i="3" s="1"/>
  <c r="AK4" i="3" s="1"/>
  <c r="AM4" i="3" s="1"/>
  <c r="AN4" i="3" s="1"/>
  <c r="AO4" i="3" s="1"/>
  <c r="AP4" i="3" s="1"/>
  <c r="AR4" i="3" s="1"/>
  <c r="AS4" i="3" s="1"/>
  <c r="AT4" i="3" s="1"/>
  <c r="AU4" i="3" s="1"/>
  <c r="AW4" i="3" s="1"/>
  <c r="AX4" i="3" s="1"/>
  <c r="AY4" i="3" s="1"/>
  <c r="AZ4" i="3" s="1"/>
  <c r="BA4" i="3" s="1"/>
  <c r="BC4" i="3" s="1"/>
  <c r="BD4" i="3" s="1"/>
  <c r="BE4" i="3" s="1"/>
  <c r="BF4" i="3" s="1"/>
  <c r="BH4" i="3" s="1"/>
  <c r="BI4" i="3" s="1"/>
  <c r="BJ4" i="3" s="1"/>
  <c r="BK4" i="3" s="1"/>
  <c r="BM4" i="3" s="1"/>
  <c r="BN4" i="3" s="1"/>
  <c r="BO4" i="3" s="1"/>
  <c r="BP4" i="3" s="1"/>
  <c r="BQ4" i="3" s="1"/>
  <c r="E438" i="9" l="1"/>
  <c r="E390" i="9"/>
  <c r="E342" i="9"/>
  <c r="E294" i="9"/>
  <c r="E246" i="9"/>
  <c r="E198" i="9"/>
  <c r="E150" i="9"/>
  <c r="E102" i="9"/>
  <c r="E5" i="9"/>
  <c r="E90" i="9"/>
  <c r="E43" i="9"/>
  <c r="E69" i="9"/>
  <c r="E45" i="9"/>
  <c r="E21" i="9"/>
  <c r="E66" i="9"/>
  <c r="E54" i="9"/>
  <c r="E42" i="9"/>
  <c r="E30" i="9"/>
  <c r="E18" i="9"/>
  <c r="E6" i="9"/>
  <c r="E454" i="9"/>
  <c r="E442" i="9"/>
  <c r="E430" i="9"/>
  <c r="E418" i="9"/>
  <c r="E406" i="9"/>
  <c r="E394" i="9"/>
  <c r="E382" i="9"/>
  <c r="E370" i="9"/>
  <c r="E358" i="9"/>
  <c r="E346" i="9"/>
  <c r="E334" i="9"/>
  <c r="E322" i="9"/>
  <c r="E310" i="9"/>
  <c r="E298" i="9"/>
  <c r="E286" i="9"/>
  <c r="E368" i="9"/>
  <c r="E320" i="9"/>
  <c r="E188" i="9"/>
  <c r="E116" i="9"/>
  <c r="E80" i="9"/>
  <c r="E455" i="9"/>
  <c r="E419" i="9"/>
  <c r="E383" i="9"/>
  <c r="E347" i="9"/>
  <c r="E311" i="9"/>
  <c r="E275" i="9"/>
  <c r="E251" i="9"/>
  <c r="E191" i="9"/>
  <c r="E143" i="9"/>
  <c r="E95" i="9"/>
  <c r="E35" i="9"/>
  <c r="E431" i="9"/>
  <c r="E395" i="9"/>
  <c r="E359" i="9"/>
  <c r="E323" i="9"/>
  <c r="E287" i="9"/>
  <c r="E239" i="9"/>
  <c r="E179" i="9"/>
  <c r="E131" i="9"/>
  <c r="E71" i="9"/>
  <c r="E59" i="9"/>
  <c r="E255" i="9"/>
  <c r="E443" i="9"/>
  <c r="E407" i="9"/>
  <c r="E371" i="9"/>
  <c r="E335" i="9"/>
  <c r="E299" i="9"/>
  <c r="E227" i="9"/>
  <c r="E107" i="9"/>
  <c r="E23" i="9"/>
  <c r="E416" i="9"/>
  <c r="E272" i="9"/>
  <c r="E99" i="9"/>
  <c r="E63" i="9"/>
  <c r="E171" i="9"/>
  <c r="E219" i="9"/>
  <c r="E3" i="9"/>
  <c r="E447" i="9"/>
  <c r="E399" i="9"/>
  <c r="E351" i="9"/>
  <c r="E303" i="9"/>
  <c r="E152" i="9"/>
  <c r="E456" i="9"/>
  <c r="E444" i="9"/>
  <c r="E432" i="9"/>
  <c r="E408" i="9"/>
  <c r="E396" i="9"/>
  <c r="E384" i="9"/>
  <c r="E360" i="9"/>
  <c r="E348" i="9"/>
  <c r="E336" i="9"/>
  <c r="E312" i="9"/>
  <c r="E300" i="9"/>
  <c r="E288" i="9"/>
  <c r="E264" i="9"/>
  <c r="E240" i="9"/>
  <c r="E228" i="9"/>
  <c r="E216" i="9"/>
  <c r="E180" i="9"/>
  <c r="E168" i="9"/>
  <c r="E156" i="9"/>
  <c r="E238" i="9"/>
  <c r="E420" i="9"/>
  <c r="E372" i="9"/>
  <c r="E324" i="9"/>
  <c r="E276" i="9"/>
  <c r="E192" i="9"/>
  <c r="E144" i="9"/>
  <c r="E132" i="9"/>
  <c r="E120" i="9"/>
  <c r="E108" i="9"/>
  <c r="E96" i="9"/>
  <c r="E84" i="9"/>
  <c r="E72" i="9"/>
  <c r="E60" i="9"/>
  <c r="E48" i="9"/>
  <c r="E36" i="9"/>
  <c r="E24" i="9"/>
  <c r="E12" i="9"/>
  <c r="E274" i="9"/>
  <c r="E262" i="9"/>
  <c r="E250" i="9"/>
  <c r="E226" i="9"/>
  <c r="E214" i="9"/>
  <c r="E202" i="9"/>
  <c r="E190" i="9"/>
  <c r="E178" i="9"/>
  <c r="E166" i="9"/>
  <c r="E154" i="9"/>
  <c r="E142" i="9"/>
  <c r="E130" i="9"/>
  <c r="E118" i="9"/>
  <c r="E106" i="9"/>
  <c r="E94" i="9"/>
  <c r="E82" i="9"/>
  <c r="E70" i="9"/>
  <c r="E58" i="9"/>
  <c r="E46" i="9"/>
  <c r="E34" i="9"/>
  <c r="E22" i="9"/>
  <c r="E10" i="9"/>
  <c r="E453" i="9"/>
  <c r="E405" i="9"/>
  <c r="E357" i="9"/>
  <c r="E309" i="9"/>
  <c r="E237" i="9"/>
  <c r="E213" i="9"/>
  <c r="E177" i="9"/>
  <c r="E105" i="9"/>
  <c r="E57" i="9"/>
  <c r="E33" i="9"/>
  <c r="E452" i="9"/>
  <c r="E440" i="9"/>
  <c r="E428" i="9"/>
  <c r="E404" i="9"/>
  <c r="E392" i="9"/>
  <c r="E380" i="9"/>
  <c r="E356" i="9"/>
  <c r="E344" i="9"/>
  <c r="E332" i="9"/>
  <c r="E308" i="9"/>
  <c r="E296" i="9"/>
  <c r="E284" i="9"/>
  <c r="E260" i="9"/>
  <c r="E248" i="9"/>
  <c r="E236" i="9"/>
  <c r="E224" i="9"/>
  <c r="E212" i="9"/>
  <c r="E200" i="9"/>
  <c r="E176" i="9"/>
  <c r="E164" i="9"/>
  <c r="E140" i="9"/>
  <c r="E128" i="9"/>
  <c r="E104" i="9"/>
  <c r="E92" i="9"/>
  <c r="E68" i="9"/>
  <c r="E56" i="9"/>
  <c r="E44" i="9"/>
  <c r="E32" i="9"/>
  <c r="E20" i="9"/>
  <c r="E8" i="9"/>
  <c r="E247" i="9"/>
  <c r="E235" i="9"/>
  <c r="E211" i="9"/>
  <c r="E163" i="9"/>
  <c r="E91" i="9"/>
  <c r="E31" i="9"/>
  <c r="E451" i="9"/>
  <c r="E439" i="9"/>
  <c r="E427" i="9"/>
  <c r="E403" i="9"/>
  <c r="E391" i="9"/>
  <c r="E379" i="9"/>
  <c r="E355" i="9"/>
  <c r="E343" i="9"/>
  <c r="E331" i="9"/>
  <c r="E307" i="9"/>
  <c r="E295" i="9"/>
  <c r="E283" i="9"/>
  <c r="E259" i="9"/>
  <c r="E199" i="9"/>
  <c r="E175" i="9"/>
  <c r="E151" i="9"/>
  <c r="E139" i="9"/>
  <c r="E127" i="9"/>
  <c r="E115" i="9"/>
  <c r="E103" i="9"/>
  <c r="E67" i="9"/>
  <c r="E55" i="9"/>
  <c r="E19" i="9"/>
  <c r="E7" i="9"/>
  <c r="E459" i="9"/>
  <c r="E435" i="9"/>
  <c r="E423" i="9"/>
  <c r="E411" i="9"/>
  <c r="E387" i="9"/>
  <c r="E375" i="9"/>
  <c r="E363" i="9"/>
  <c r="E339" i="9"/>
  <c r="E327" i="9"/>
  <c r="E315" i="9"/>
  <c r="E291" i="9"/>
  <c r="E279" i="9"/>
  <c r="E267" i="9"/>
  <c r="E243" i="9"/>
  <c r="E231" i="9"/>
  <c r="E207" i="9"/>
  <c r="E195" i="9"/>
  <c r="E183" i="9"/>
  <c r="E159" i="9"/>
  <c r="E147" i="9"/>
  <c r="E135" i="9"/>
  <c r="E123" i="9"/>
  <c r="E111" i="9"/>
  <c r="E87" i="9"/>
  <c r="E75" i="9"/>
  <c r="E51" i="9"/>
  <c r="E39" i="9"/>
  <c r="E27" i="9"/>
  <c r="E15" i="9"/>
  <c r="E457" i="9"/>
  <c r="E445" i="9"/>
  <c r="E433" i="9"/>
  <c r="E421" i="9"/>
  <c r="E409" i="9"/>
  <c r="E397" i="9"/>
  <c r="E385" i="9"/>
  <c r="E263" i="9"/>
  <c r="E215" i="9"/>
  <c r="E203" i="9"/>
  <c r="E167" i="9"/>
  <c r="E155" i="9"/>
  <c r="E119" i="9"/>
  <c r="E83" i="9"/>
  <c r="E47" i="9"/>
  <c r="E11" i="9"/>
  <c r="E2" i="9"/>
  <c r="E460" i="9"/>
  <c r="E448" i="9"/>
  <c r="E436" i="9"/>
  <c r="E424" i="9"/>
  <c r="E412" i="9"/>
  <c r="E400" i="9"/>
  <c r="E388" i="9"/>
  <c r="E376" i="9"/>
  <c r="E364" i="9"/>
  <c r="E352" i="9"/>
  <c r="E340" i="9"/>
  <c r="E328" i="9"/>
  <c r="E316" i="9"/>
  <c r="E304" i="9"/>
  <c r="E292" i="9"/>
  <c r="E280" i="9"/>
  <c r="E268" i="9"/>
  <c r="E256" i="9"/>
  <c r="E244" i="9"/>
  <c r="E458" i="9"/>
  <c r="E446" i="9"/>
  <c r="E434" i="9"/>
  <c r="E422" i="9"/>
  <c r="E410" i="9"/>
  <c r="E398" i="9"/>
  <c r="E386" i="9"/>
  <c r="E374" i="9"/>
  <c r="E362" i="9"/>
  <c r="E350" i="9"/>
  <c r="E338" i="9"/>
  <c r="E326" i="9"/>
  <c r="E314" i="9"/>
  <c r="E302" i="9"/>
  <c r="E290" i="9"/>
  <c r="E278" i="9"/>
  <c r="E266" i="9"/>
  <c r="E254" i="9"/>
  <c r="E242" i="9"/>
  <c r="E230" i="9"/>
  <c r="E218" i="9"/>
  <c r="E206" i="9"/>
  <c r="E194" i="9"/>
  <c r="E182" i="9"/>
  <c r="E170" i="9"/>
  <c r="E158" i="9"/>
  <c r="E146" i="9"/>
  <c r="E134" i="9"/>
  <c r="E122" i="9"/>
  <c r="E110" i="9"/>
  <c r="E98" i="9"/>
  <c r="E86" i="9"/>
  <c r="E74" i="9"/>
  <c r="E62" i="9"/>
  <c r="E50" i="9"/>
  <c r="E38" i="9"/>
  <c r="E26" i="9"/>
  <c r="E14" i="9"/>
  <c r="E373" i="9"/>
  <c r="E361" i="9"/>
  <c r="E349" i="9"/>
  <c r="E337" i="9"/>
  <c r="E325" i="9"/>
  <c r="E313" i="9"/>
  <c r="E301" i="9"/>
  <c r="E289" i="9"/>
  <c r="E277" i="9"/>
  <c r="E265" i="9"/>
  <c r="E253" i="9"/>
  <c r="E241" i="9"/>
  <c r="E229" i="9"/>
  <c r="E217" i="9"/>
  <c r="E205" i="9"/>
  <c r="E193" i="9"/>
  <c r="E181" i="9"/>
  <c r="E169" i="9"/>
  <c r="E157" i="9"/>
  <c r="E145" i="9"/>
  <c r="E133" i="9"/>
  <c r="E121" i="9"/>
  <c r="E109" i="9"/>
  <c r="E97" i="9"/>
  <c r="E85" i="9"/>
  <c r="E73" i="9"/>
  <c r="E61" i="9"/>
  <c r="E49" i="9"/>
  <c r="E37" i="9"/>
  <c r="E25" i="9"/>
  <c r="E13" i="9"/>
  <c r="E9" i="9"/>
  <c r="E232" i="9"/>
  <c r="E220" i="9"/>
  <c r="E208" i="9"/>
  <c r="E196" i="9"/>
  <c r="E184" i="9"/>
  <c r="E172" i="9"/>
  <c r="E160" i="9"/>
  <c r="E148" i="9"/>
  <c r="E136" i="9"/>
  <c r="E124" i="9"/>
  <c r="E112" i="9"/>
  <c r="E100" i="9"/>
  <c r="E88" i="9"/>
  <c r="E76" i="9"/>
  <c r="E64" i="9"/>
  <c r="E52" i="9"/>
  <c r="E40" i="9"/>
  <c r="E28" i="9"/>
  <c r="E16" i="9"/>
  <c r="E4" i="9"/>
  <c r="G5" i="4"/>
  <c r="G362" i="4"/>
  <c r="G395" i="4"/>
  <c r="G263" i="4"/>
  <c r="G209" i="4"/>
  <c r="G416" i="4"/>
  <c r="G107" i="4"/>
  <c r="G155" i="4"/>
  <c r="G73" i="4"/>
  <c r="G146" i="4"/>
  <c r="G224" i="4"/>
  <c r="G131" i="4"/>
  <c r="G170" i="4"/>
  <c r="G382" i="4"/>
  <c r="G422" i="4"/>
  <c r="G37" i="4"/>
  <c r="G413" i="4"/>
  <c r="G167" i="4"/>
  <c r="G230" i="4"/>
  <c r="G143" i="4"/>
  <c r="G14" i="4"/>
  <c r="G458" i="4"/>
  <c r="G84" i="4"/>
  <c r="G358" i="4"/>
  <c r="G115" i="4"/>
  <c r="G340" i="4"/>
  <c r="G223" i="4"/>
  <c r="G211" i="4"/>
  <c r="G208" i="4"/>
  <c r="G187" i="4"/>
  <c r="G175" i="4"/>
  <c r="G163" i="4"/>
  <c r="G160" i="4"/>
  <c r="G151" i="4"/>
  <c r="G276" i="4"/>
  <c r="G434" i="4"/>
  <c r="G284" i="4"/>
  <c r="G139" i="4"/>
  <c r="G359" i="4"/>
  <c r="G346" i="4"/>
  <c r="G96" i="4"/>
  <c r="G383" i="4"/>
  <c r="G370" i="4"/>
  <c r="G207" i="4"/>
  <c r="G49" i="4"/>
  <c r="G460" i="4"/>
  <c r="G386" i="4"/>
  <c r="G272" i="4"/>
  <c r="G464" i="4"/>
  <c r="G347" i="4"/>
  <c r="G329" i="4"/>
  <c r="G311" i="4"/>
  <c r="G236" i="4"/>
  <c r="G25" i="4"/>
  <c r="G371" i="4"/>
  <c r="G350" i="4"/>
  <c r="G119" i="4"/>
  <c r="G69" i="4"/>
  <c r="G61" i="4"/>
  <c r="G461" i="4"/>
  <c r="G453" i="4"/>
  <c r="G450" i="4"/>
  <c r="G447" i="4"/>
  <c r="G441" i="4"/>
  <c r="G438" i="4"/>
  <c r="G435" i="4"/>
  <c r="G429" i="4"/>
  <c r="G426" i="4"/>
  <c r="G423" i="4"/>
  <c r="G417" i="4"/>
  <c r="G414" i="4"/>
  <c r="G411" i="4"/>
  <c r="G405" i="4"/>
  <c r="G402" i="4"/>
  <c r="G393" i="4"/>
  <c r="G390" i="4"/>
  <c r="G387" i="4"/>
  <c r="G381" i="4"/>
  <c r="G378" i="4"/>
  <c r="G375" i="4"/>
  <c r="G369" i="4"/>
  <c r="G366" i="4"/>
  <c r="G363" i="4"/>
  <c r="G357" i="4"/>
  <c r="G354" i="4"/>
  <c r="G351" i="4"/>
  <c r="G345" i="4"/>
  <c r="G342" i="4"/>
  <c r="G324" i="4"/>
  <c r="G321" i="4"/>
  <c r="G318" i="4"/>
  <c r="G309" i="4"/>
  <c r="G306" i="4"/>
  <c r="G294" i="4"/>
  <c r="G282" i="4"/>
  <c r="G273" i="4"/>
  <c r="G270" i="4"/>
  <c r="G261" i="4"/>
  <c r="G258" i="4"/>
  <c r="G246" i="4"/>
  <c r="G234" i="4"/>
  <c r="G228" i="4"/>
  <c r="G222" i="4"/>
  <c r="G219" i="4"/>
  <c r="G210" i="4"/>
  <c r="G204" i="4"/>
  <c r="G198" i="4"/>
  <c r="G195" i="4"/>
  <c r="G186" i="4"/>
  <c r="G183" i="4"/>
  <c r="G180" i="4"/>
  <c r="G174" i="4"/>
  <c r="G171" i="4"/>
  <c r="G162" i="4"/>
  <c r="G159" i="4"/>
  <c r="G150" i="4"/>
  <c r="G147" i="4"/>
  <c r="G138" i="4"/>
  <c r="G135" i="4"/>
  <c r="G132" i="4"/>
  <c r="G126" i="4"/>
  <c r="G123" i="4"/>
  <c r="G114" i="4"/>
  <c r="G111" i="4"/>
  <c r="G102" i="4"/>
  <c r="G99" i="4"/>
  <c r="G91" i="4"/>
  <c r="G88" i="4"/>
  <c r="G85" i="4"/>
  <c r="G79" i="4"/>
  <c r="G68" i="4"/>
  <c r="G65" i="4"/>
  <c r="G56" i="4"/>
  <c r="G53" i="4"/>
  <c r="G44" i="4"/>
  <c r="G41" i="4"/>
  <c r="G38" i="4"/>
  <c r="G32" i="4"/>
  <c r="G29" i="4"/>
  <c r="G20" i="4"/>
  <c r="G9" i="4"/>
  <c r="G6" i="4"/>
  <c r="G21" i="4"/>
  <c r="G398" i="4"/>
  <c r="G320" i="4"/>
  <c r="G281" i="4"/>
  <c r="G239" i="4"/>
  <c r="G203" i="4"/>
  <c r="G392" i="4"/>
  <c r="BU6" i="7"/>
  <c r="G454" i="4"/>
  <c r="G406" i="4"/>
  <c r="G391" i="4"/>
  <c r="G367" i="4"/>
  <c r="G343" i="4"/>
  <c r="G319" i="4"/>
  <c r="G259" i="4"/>
  <c r="G199" i="4"/>
  <c r="G323" i="4"/>
  <c r="G179" i="4"/>
  <c r="G410" i="4"/>
  <c r="G368" i="4"/>
  <c r="G344" i="4"/>
  <c r="G374" i="4"/>
  <c r="G161" i="4"/>
  <c r="G335" i="4"/>
  <c r="G293" i="4"/>
  <c r="G463" i="4"/>
  <c r="G332" i="4"/>
  <c r="G275" i="4"/>
  <c r="G446" i="4"/>
  <c r="G394" i="4"/>
  <c r="G307" i="4"/>
  <c r="G184" i="4"/>
  <c r="G80" i="4"/>
  <c r="G57" i="4"/>
  <c r="G418" i="4"/>
  <c r="G442" i="4"/>
  <c r="G331" i="4"/>
  <c r="G247" i="4"/>
  <c r="G355" i="4"/>
  <c r="G127" i="4"/>
  <c r="G103" i="4"/>
  <c r="G45" i="4"/>
  <c r="G379" i="4"/>
  <c r="G295" i="4"/>
  <c r="G271" i="4"/>
  <c r="G430" i="4"/>
  <c r="G235" i="4"/>
  <c r="G283" i="4"/>
  <c r="G92" i="4"/>
  <c r="G10" i="4"/>
  <c r="G33" i="4"/>
  <c r="G437" i="4"/>
  <c r="G421" i="4"/>
  <c r="G385" i="4"/>
  <c r="G361" i="4"/>
  <c r="G341" i="4"/>
  <c r="G325" i="4"/>
  <c r="G303" i="4"/>
  <c r="G265" i="4"/>
  <c r="G240" i="4"/>
  <c r="G237" i="4"/>
  <c r="G231" i="4"/>
  <c r="G218" i="4"/>
  <c r="G212" i="4"/>
  <c r="G191" i="4"/>
  <c r="G156" i="4"/>
  <c r="G249" i="4"/>
  <c r="G190" i="4"/>
  <c r="G462" i="4"/>
  <c r="G459" i="4"/>
  <c r="G444" i="4"/>
  <c r="G431" i="4"/>
  <c r="G428" i="4"/>
  <c r="G415" i="4"/>
  <c r="G412" i="4"/>
  <c r="G396" i="4"/>
  <c r="G372" i="4"/>
  <c r="G348" i="4"/>
  <c r="G328" i="4"/>
  <c r="G300" i="4"/>
  <c r="G291" i="4"/>
  <c r="G268" i="4"/>
  <c r="G178" i="4"/>
  <c r="G172" i="4"/>
  <c r="G169" i="4"/>
  <c r="G134" i="4"/>
  <c r="G118" i="4"/>
  <c r="G87" i="4"/>
  <c r="G72" i="4"/>
  <c r="G40" i="4"/>
  <c r="G24" i="4"/>
  <c r="G399" i="4"/>
  <c r="G312" i="4"/>
  <c r="G389" i="4"/>
  <c r="G365" i="4"/>
  <c r="G297" i="4"/>
  <c r="G278" i="4"/>
  <c r="G216" i="4"/>
  <c r="G206" i="4"/>
  <c r="G200" i="4"/>
  <c r="G185" i="4"/>
  <c r="G457" i="4"/>
  <c r="G425" i="4"/>
  <c r="G409" i="4"/>
  <c r="G376" i="4"/>
  <c r="G352" i="4"/>
  <c r="G339" i="4"/>
  <c r="G313" i="4"/>
  <c r="G288" i="4"/>
  <c r="G285" i="4"/>
  <c r="G279" i="4"/>
  <c r="G253" i="4"/>
  <c r="G241" i="4"/>
  <c r="G194" i="4"/>
  <c r="G188" i="4"/>
  <c r="G166" i="4"/>
  <c r="G451" i="4"/>
  <c r="G448" i="4"/>
  <c r="G432" i="4"/>
  <c r="G419" i="4"/>
  <c r="G403" i="4"/>
  <c r="G400" i="4"/>
  <c r="G316" i="4"/>
  <c r="G269" i="4"/>
  <c r="G256" i="4"/>
  <c r="G122" i="4"/>
  <c r="G106" i="4"/>
  <c r="G76" i="4"/>
  <c r="G60" i="4"/>
  <c r="G28" i="4"/>
  <c r="G13" i="4"/>
  <c r="G380" i="4"/>
  <c r="G356" i="4"/>
  <c r="G336" i="4"/>
  <c r="G333" i="4"/>
  <c r="G326" i="4"/>
  <c r="G251" i="4"/>
  <c r="G244" i="4"/>
  <c r="G238" i="4"/>
  <c r="G192" i="4"/>
  <c r="G182" i="4"/>
  <c r="G176" i="4"/>
  <c r="G154" i="4"/>
  <c r="G148" i="4"/>
  <c r="G145" i="4"/>
  <c r="G129" i="4"/>
  <c r="G116" i="4"/>
  <c r="G113" i="4"/>
  <c r="G100" i="4"/>
  <c r="G82" i="4"/>
  <c r="G70" i="4"/>
  <c r="G67" i="4"/>
  <c r="G54" i="4"/>
  <c r="G51" i="4"/>
  <c r="G35" i="4"/>
  <c r="G22" i="4"/>
  <c r="G19" i="4"/>
  <c r="G445" i="4"/>
  <c r="G397" i="4"/>
  <c r="G373" i="4"/>
  <c r="G349" i="4"/>
  <c r="G327" i="4"/>
  <c r="G301" i="4"/>
  <c r="G289" i="4"/>
  <c r="G267" i="4"/>
  <c r="G229" i="4"/>
  <c r="G455" i="4"/>
  <c r="G452" i="4"/>
  <c r="G439" i="4"/>
  <c r="G436" i="4"/>
  <c r="G420" i="4"/>
  <c r="G407" i="4"/>
  <c r="G404" i="4"/>
  <c r="G384" i="4"/>
  <c r="G360" i="4"/>
  <c r="G317" i="4"/>
  <c r="G304" i="4"/>
  <c r="G260" i="4"/>
  <c r="G257" i="4"/>
  <c r="G248" i="4"/>
  <c r="G232" i="4"/>
  <c r="G220" i="4"/>
  <c r="G217" i="4"/>
  <c r="G164" i="4"/>
  <c r="G142" i="4"/>
  <c r="G110" i="4"/>
  <c r="G95" i="4"/>
  <c r="G64" i="4"/>
  <c r="G48" i="4"/>
  <c r="G17" i="4"/>
  <c r="G377" i="4"/>
  <c r="G353" i="4"/>
  <c r="G337" i="4"/>
  <c r="G299" i="4"/>
  <c r="G292" i="4"/>
  <c r="G286" i="4"/>
  <c r="G264" i="4"/>
  <c r="G245" i="4"/>
  <c r="G233" i="4"/>
  <c r="G227" i="4"/>
  <c r="G214" i="4"/>
  <c r="G168" i="4"/>
  <c r="G104" i="4"/>
  <c r="G101" i="4"/>
  <c r="G89" i="4"/>
  <c r="G86" i="4"/>
  <c r="G449" i="4"/>
  <c r="G433" i="4"/>
  <c r="G401" i="4"/>
  <c r="G388" i="4"/>
  <c r="G364" i="4"/>
  <c r="G315" i="4"/>
  <c r="G287" i="4"/>
  <c r="G277" i="4"/>
  <c r="G255" i="4"/>
  <c r="G215" i="4"/>
  <c r="G158" i="4"/>
  <c r="G152" i="4"/>
  <c r="G456" i="4"/>
  <c r="G443" i="4"/>
  <c r="G440" i="4"/>
  <c r="G427" i="4"/>
  <c r="G424" i="4"/>
  <c r="G408" i="4"/>
  <c r="G334" i="4"/>
  <c r="G308" i="4"/>
  <c r="G305" i="4"/>
  <c r="G296" i="4"/>
  <c r="G280" i="4"/>
  <c r="G252" i="4"/>
  <c r="G243" i="4"/>
  <c r="G202" i="4"/>
  <c r="G196" i="4"/>
  <c r="G193" i="4"/>
  <c r="G130" i="4"/>
  <c r="G98" i="4"/>
  <c r="G83" i="4"/>
  <c r="G52" i="4"/>
  <c r="G36" i="4"/>
  <c r="G213" i="4"/>
  <c r="G189" i="4"/>
  <c r="G165" i="4"/>
  <c r="G330" i="4"/>
  <c r="G7" i="4"/>
  <c r="G338" i="4"/>
  <c r="G290" i="4"/>
  <c r="G242" i="4"/>
  <c r="G221" i="4"/>
  <c r="G197" i="4"/>
  <c r="G173" i="4"/>
  <c r="G149" i="4"/>
  <c r="G298" i="4"/>
  <c r="G250" i="4"/>
  <c r="G136" i="4"/>
  <c r="G133" i="4"/>
  <c r="G120" i="4"/>
  <c r="G117" i="4"/>
  <c r="G74" i="4"/>
  <c r="G71" i="4"/>
  <c r="G58" i="4"/>
  <c r="G55" i="4"/>
  <c r="G42" i="4"/>
  <c r="G39" i="4"/>
  <c r="G26" i="4"/>
  <c r="G23" i="4"/>
  <c r="G11" i="4"/>
  <c r="G302" i="4"/>
  <c r="G254" i="4"/>
  <c r="G225" i="4"/>
  <c r="G201" i="4"/>
  <c r="G177" i="4"/>
  <c r="G153" i="4"/>
  <c r="G8" i="4"/>
  <c r="G310" i="4"/>
  <c r="G262" i="4"/>
  <c r="G205" i="4"/>
  <c r="G181" i="4"/>
  <c r="G157" i="4"/>
  <c r="G140" i="4"/>
  <c r="G137" i="4"/>
  <c r="G124" i="4"/>
  <c r="G121" i="4"/>
  <c r="G108" i="4"/>
  <c r="G105" i="4"/>
  <c r="G93" i="4"/>
  <c r="G90" i="4"/>
  <c r="G77" i="4"/>
  <c r="G75" i="4"/>
  <c r="G62" i="4"/>
  <c r="G59" i="4"/>
  <c r="G46" i="4"/>
  <c r="G43" i="4"/>
  <c r="G30" i="4"/>
  <c r="G27" i="4"/>
  <c r="G15" i="4"/>
  <c r="G12" i="4"/>
  <c r="G314" i="4"/>
  <c r="G266" i="4"/>
  <c r="G322" i="4"/>
  <c r="G274" i="4"/>
  <c r="G226" i="4"/>
  <c r="G144" i="4"/>
  <c r="G141" i="4"/>
  <c r="G128" i="4"/>
  <c r="G125" i="4"/>
  <c r="G112" i="4"/>
  <c r="G109" i="4"/>
  <c r="G97" i="4"/>
  <c r="G94" i="4"/>
  <c r="G81" i="4"/>
  <c r="G78" i="4"/>
  <c r="G66" i="4"/>
  <c r="G63" i="4"/>
  <c r="G50" i="4"/>
  <c r="G47" i="4"/>
  <c r="G34" i="4"/>
  <c r="G31" i="4"/>
  <c r="G18" i="4"/>
  <c r="G16" i="4"/>
</calcChain>
</file>

<file path=xl/sharedStrings.xml><?xml version="1.0" encoding="utf-8"?>
<sst xmlns="http://schemas.openxmlformats.org/spreadsheetml/2006/main" count="18933" uniqueCount="3675">
  <si>
    <t>Region</t>
  </si>
  <si>
    <t>RT</t>
  </si>
  <si>
    <t>DT</t>
  </si>
  <si>
    <t>DM</t>
  </si>
  <si>
    <t>Site Name</t>
  </si>
  <si>
    <t>Sitecode</t>
  </si>
  <si>
    <t>Profile</t>
  </si>
  <si>
    <t>Game</t>
  </si>
  <si>
    <t>Credits</t>
  </si>
  <si>
    <t>Time play count</t>
  </si>
  <si>
    <t>Card game count</t>
  </si>
  <si>
    <t>Total Plays</t>
  </si>
  <si>
    <t>Tickets</t>
  </si>
  <si>
    <t>TPT</t>
  </si>
  <si>
    <t>low</t>
  </si>
  <si>
    <t>high</t>
  </si>
  <si>
    <t>total</t>
  </si>
  <si>
    <t>Site name</t>
  </si>
  <si>
    <t>Site Code</t>
  </si>
  <si>
    <t>Total Amount</t>
  </si>
  <si>
    <t>AVG TPT</t>
  </si>
  <si>
    <t xml:space="preserve"> </t>
  </si>
  <si>
    <t>3 weeks average</t>
  </si>
  <si>
    <t>Notes</t>
  </si>
  <si>
    <t/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</si>
  <si>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</si>
  <si>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</si>
  <si>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</si>
  <si>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</si>
  <si>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</si>
  <si>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</si>
  <si>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</si>
  <si>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</si>
  <si>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</si>
  <si>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</si>
  <si>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</si>
  <si>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</si>
  <si>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Pd 1</t>
  </si>
  <si>
    <t>Pd 2</t>
  </si>
  <si>
    <t>Pd 3</t>
  </si>
  <si>
    <t>Pd 4</t>
  </si>
  <si>
    <t>Pd 5</t>
  </si>
  <si>
    <t>Pd 6</t>
  </si>
  <si>
    <t>Pd 7</t>
  </si>
  <si>
    <t>Pd 8</t>
  </si>
  <si>
    <t>Pd 9</t>
  </si>
  <si>
    <t>Pd 10</t>
  </si>
  <si>
    <t>Pd 11</t>
  </si>
  <si>
    <t>Pd 12</t>
  </si>
  <si>
    <t>YTD</t>
  </si>
  <si>
    <t>(All)</t>
  </si>
  <si>
    <t>avg game taps west</t>
  </si>
  <si>
    <t>RT TPT ISSUES COUNT</t>
  </si>
  <si>
    <t>avg game taps northeast</t>
  </si>
  <si>
    <t>STORE GAME TPT ISSUES COUNT</t>
  </si>
  <si>
    <t>DT GAME TPT ISSUES COUNT</t>
  </si>
  <si>
    <t>DM TPT</t>
  </si>
  <si>
    <t>Regional Tech</t>
  </si>
  <si>
    <t>Count of TPT</t>
  </si>
  <si>
    <t>avg game taps company southeast</t>
  </si>
  <si>
    <t>Store Name</t>
  </si>
  <si>
    <t>District Tech</t>
  </si>
  <si>
    <t>Average of TPT</t>
  </si>
  <si>
    <t>Mike Seymour</t>
  </si>
  <si>
    <t>avg game taps company</t>
  </si>
  <si>
    <t>PINOLE</t>
  </si>
  <si>
    <t>Chris Parenti</t>
  </si>
  <si>
    <t>Scorecard</t>
  </si>
  <si>
    <t>AUGUSTA</t>
  </si>
  <si>
    <t>Santos De Los Santos</t>
  </si>
  <si>
    <t>ALI ELALI</t>
  </si>
  <si>
    <t>Troy Chaney</t>
  </si>
  <si>
    <t>Northeast</t>
  </si>
  <si>
    <t>Jose Urena</t>
  </si>
  <si>
    <t>ANTHONY CHAPA</t>
  </si>
  <si>
    <t>Dennis Morgan</t>
  </si>
  <si>
    <t>Southeast</t>
  </si>
  <si>
    <t>GREEN BAY</t>
  </si>
  <si>
    <t>ARSHAD KHAN</t>
  </si>
  <si>
    <t>David Garcia</t>
  </si>
  <si>
    <t>Devin Magle</t>
  </si>
  <si>
    <t>BRIAN PITRE</t>
  </si>
  <si>
    <t>Victor Ayrapetov</t>
  </si>
  <si>
    <t>SPRINGFIELD</t>
  </si>
  <si>
    <t>Kyle Christophel</t>
  </si>
  <si>
    <t>CHAD ESTRADA</t>
  </si>
  <si>
    <t>Company</t>
  </si>
  <si>
    <t>FAYETTEVILLE</t>
  </si>
  <si>
    <t>Luis Torres</t>
  </si>
  <si>
    <t>CLAUDIA RIVAS</t>
  </si>
  <si>
    <t>Grand Total</t>
  </si>
  <si>
    <t>Games with low TPT issue</t>
  </si>
  <si>
    <t>MANASSAS</t>
  </si>
  <si>
    <t>DANIEL BESSEMER</t>
  </si>
  <si>
    <t>Games with high TPT issue</t>
  </si>
  <si>
    <t>BRIDGEVILLE</t>
  </si>
  <si>
    <t>George Snow</t>
  </si>
  <si>
    <t>TPT Range used 2.0 - 6.0</t>
  </si>
  <si>
    <t>FORT SMITH</t>
  </si>
  <si>
    <t>Joe Hazard</t>
  </si>
  <si>
    <t>DENNIS SANDERS</t>
  </si>
  <si>
    <t>HARRISBURG</t>
  </si>
  <si>
    <t>CONYERS</t>
  </si>
  <si>
    <t>Rick Reid</t>
  </si>
  <si>
    <t>ERIC BARGAS</t>
  </si>
  <si>
    <t>E. HARTFORD</t>
  </si>
  <si>
    <t>Clarence Davidson</t>
  </si>
  <si>
    <t>ERIC MONTES</t>
  </si>
  <si>
    <t>CORPUS CHRISTI</t>
  </si>
  <si>
    <t>Manuel Lopez</t>
  </si>
  <si>
    <t>FRANK CASSAR</t>
  </si>
  <si>
    <t>NW COLUMBUS</t>
  </si>
  <si>
    <t>Jesus Gracia</t>
  </si>
  <si>
    <t>FRANK RAMIREZ</t>
  </si>
  <si>
    <t>NORTH LITTLE ROCK</t>
  </si>
  <si>
    <t>Vinnie Maffea</t>
  </si>
  <si>
    <t>HASHEM SAADAT</t>
  </si>
  <si>
    <t>NEWINGTON</t>
  </si>
  <si>
    <t>Scott Whitsel</t>
  </si>
  <si>
    <t>JIM HAMBLEN</t>
  </si>
  <si>
    <t>ELK GROVE</t>
  </si>
  <si>
    <t>Nery Melgar</t>
  </si>
  <si>
    <t>JOSEPH RISNEAR</t>
  </si>
  <si>
    <t>KOKOMO</t>
  </si>
  <si>
    <t>Chris Brown</t>
  </si>
  <si>
    <t>KELLI KASPER</t>
  </si>
  <si>
    <t>Jose Sandoval</t>
  </si>
  <si>
    <t>LOUIS DEIGNAN</t>
  </si>
  <si>
    <t>Aldo Castaneda</t>
  </si>
  <si>
    <t>MICHAEL BOSWELL</t>
  </si>
  <si>
    <t>ERIE</t>
  </si>
  <si>
    <t>James Banks</t>
  </si>
  <si>
    <t>MICHAEL SVOBODA</t>
  </si>
  <si>
    <t>EDISON</t>
  </si>
  <si>
    <t>open</t>
  </si>
  <si>
    <t>MICHELE BEAVAN</t>
  </si>
  <si>
    <t>WICHITA KS</t>
  </si>
  <si>
    <t>Steve Fraden</t>
  </si>
  <si>
    <t>OCTAVIO CASTANEDA</t>
  </si>
  <si>
    <t>Justin Miano</t>
  </si>
  <si>
    <t>PATTY CEDILLO</t>
  </si>
  <si>
    <t>EL PASO</t>
  </si>
  <si>
    <t>Dean Bilstein</t>
  </si>
  <si>
    <t>PETER PANUNZI</t>
  </si>
  <si>
    <t>VANCOUVER</t>
  </si>
  <si>
    <t>David Garibay</t>
  </si>
  <si>
    <t>REGINALD DAVENPORT</t>
  </si>
  <si>
    <t>Carm Greco</t>
  </si>
  <si>
    <t>Stephen Vanderslice</t>
  </si>
  <si>
    <t>RYAN RODRIGUEZ</t>
  </si>
  <si>
    <t>ALEXANDRIA</t>
  </si>
  <si>
    <t>Rocky Trevino</t>
  </si>
  <si>
    <t>SENECA GRAY</t>
  </si>
  <si>
    <t>MADISON</t>
  </si>
  <si>
    <t>Adam Fortney</t>
  </si>
  <si>
    <t>SUSAN JENSEN</t>
  </si>
  <si>
    <t>MILITARY</t>
  </si>
  <si>
    <t>Jeff Baker</t>
  </si>
  <si>
    <t>UNION</t>
  </si>
  <si>
    <t>Chris Monteleone</t>
  </si>
  <si>
    <t>TODD BELL</t>
  </si>
  <si>
    <t>JACKSONVILLE-REGENCY</t>
  </si>
  <si>
    <t>Steve Rupp</t>
  </si>
  <si>
    <t>TONY REYNOLDS</t>
  </si>
  <si>
    <t>SAN DIEGO</t>
  </si>
  <si>
    <t>Hoang Dao</t>
  </si>
  <si>
    <t>TROY WATRING</t>
  </si>
  <si>
    <t>BROWNSVILLE</t>
  </si>
  <si>
    <t>Chris Smith</t>
  </si>
  <si>
    <t>CLARKSVILLE</t>
  </si>
  <si>
    <t>Wayne Rough</t>
  </si>
  <si>
    <t>WILLIAM PRESSEL</t>
  </si>
  <si>
    <t>HAYWARD</t>
  </si>
  <si>
    <t>Mike Kralick</t>
  </si>
  <si>
    <t>YURI PENA</t>
  </si>
  <si>
    <t>Robert Lane</t>
  </si>
  <si>
    <t>Brian Osborne</t>
  </si>
  <si>
    <t>Sean Brady</t>
  </si>
  <si>
    <t>OMAHA</t>
  </si>
  <si>
    <t>Dana O'Hare</t>
  </si>
  <si>
    <t>ALPHARETTA</t>
  </si>
  <si>
    <t>Mike Stuckey</t>
  </si>
  <si>
    <t>ESCONDIDO</t>
  </si>
  <si>
    <t>Brian Setzer</t>
  </si>
  <si>
    <t>LITTLE ROCK</t>
  </si>
  <si>
    <t>Mike Garfield</t>
  </si>
  <si>
    <t>LOUISVILLE</t>
  </si>
  <si>
    <t>Jeff Morgan</t>
  </si>
  <si>
    <t>BUFFALO</t>
  </si>
  <si>
    <t>LAFAYETTE</t>
  </si>
  <si>
    <t>Richard Boykin</t>
  </si>
  <si>
    <t>Jason Rafun</t>
  </si>
  <si>
    <t>N. MCALLEN</t>
  </si>
  <si>
    <t>Brandon Skipper</t>
  </si>
  <si>
    <t>HARLINGEN</t>
  </si>
  <si>
    <t>David Jacobs</t>
  </si>
  <si>
    <t>HEMET</t>
  </si>
  <si>
    <t>Troy Hinton</t>
  </si>
  <si>
    <t>MILWAUKEE</t>
  </si>
  <si>
    <t>Kenneth Busby</t>
  </si>
  <si>
    <t>David Garibay Jr</t>
  </si>
  <si>
    <t>GURNEE</t>
  </si>
  <si>
    <t>Scott Stout</t>
  </si>
  <si>
    <t>ROCKWALL</t>
  </si>
  <si>
    <t>Peter Wennerstrom</t>
  </si>
  <si>
    <t>ANCHORAGE</t>
  </si>
  <si>
    <t>MURRIETA</t>
  </si>
  <si>
    <t>D. Jacobs</t>
  </si>
  <si>
    <t>BEAVERTON</t>
  </si>
  <si>
    <t>James Schwab</t>
  </si>
  <si>
    <t>LYNWOOD</t>
  </si>
  <si>
    <t>SAVANNAH</t>
  </si>
  <si>
    <t>MCALLEN</t>
  </si>
  <si>
    <t>BOYNTON BEACH</t>
  </si>
  <si>
    <t>BURLINGTON</t>
  </si>
  <si>
    <t>MAPLE GROVE</t>
  </si>
  <si>
    <t>NORTH HILLS</t>
  </si>
  <si>
    <t>SANTEE</t>
  </si>
  <si>
    <t>VETERANS</t>
  </si>
  <si>
    <t>BURNSVILLE</t>
  </si>
  <si>
    <t>RICHMOND\TUCKERNUCK</t>
  </si>
  <si>
    <t>EAST HANOVER</t>
  </si>
  <si>
    <t>STATEN ISLAND</t>
  </si>
  <si>
    <t>WILLOWDALE</t>
  </si>
  <si>
    <t>BRADENTON</t>
  </si>
  <si>
    <t>NORTH CHARLESTON</t>
  </si>
  <si>
    <t>MIDDLETOWN</t>
  </si>
  <si>
    <t>QUAIL SRINGS</t>
  </si>
  <si>
    <t>ANTIOCH</t>
  </si>
  <si>
    <t>POTOMAC MILLS</t>
  </si>
  <si>
    <t>MORENO VALLEY</t>
  </si>
  <si>
    <t>TULSA-CROSSING OAKS</t>
  </si>
  <si>
    <t>TACOMA</t>
  </si>
  <si>
    <t>FAIRVIEW HTS</t>
  </si>
  <si>
    <t>BRICK</t>
  </si>
  <si>
    <t>JONESBORO</t>
  </si>
  <si>
    <t>S COLORADO SPRINGS</t>
  </si>
  <si>
    <t>COOL SPRINGS</t>
  </si>
  <si>
    <t>MAYFIELD HEIGHTS</t>
  </si>
  <si>
    <t>ST CHARLES</t>
  </si>
  <si>
    <t>FM 1960</t>
  </si>
  <si>
    <t>WEST ALLIS</t>
  </si>
  <si>
    <t>BOARDMAN PARK</t>
  </si>
  <si>
    <t>CASTLETON</t>
  </si>
  <si>
    <t>SPOKANE VALLEY</t>
  </si>
  <si>
    <t>EVANSVILLE</t>
  </si>
  <si>
    <t>LEMON GROVE</t>
  </si>
  <si>
    <t>NEW TAMPA</t>
  </si>
  <si>
    <t>LAREDO</t>
  </si>
  <si>
    <t>GLENDALE</t>
  </si>
  <si>
    <t>STERLING</t>
  </si>
  <si>
    <t>INDEPENDENCE</t>
  </si>
  <si>
    <t>LANCASTER</t>
  </si>
  <si>
    <t>FOOTHILL RANCH</t>
  </si>
  <si>
    <t>CHANDLER</t>
  </si>
  <si>
    <t>BOCA RATON</t>
  </si>
  <si>
    <t>CITRUS HTS</t>
  </si>
  <si>
    <t>RICHMOND</t>
  </si>
  <si>
    <t>ARLINGTON HEIGHTS</t>
  </si>
  <si>
    <t>BEAUMONT</t>
  </si>
  <si>
    <t>JOLIET</t>
  </si>
  <si>
    <t>EASTON</t>
  </si>
  <si>
    <t>MENTOR</t>
  </si>
  <si>
    <t>GOLDSBORO</t>
  </si>
  <si>
    <t>LOWELL</t>
  </si>
  <si>
    <t>ROSEVILLE</t>
  </si>
  <si>
    <t>FREDERICKSBURG</t>
  </si>
  <si>
    <t>OLATHE</t>
  </si>
  <si>
    <t>TAKOMA PARK</t>
  </si>
  <si>
    <t>HUMBLE</t>
  </si>
  <si>
    <t>AVON</t>
  </si>
  <si>
    <t>NILES</t>
  </si>
  <si>
    <t>ORANGE PARK</t>
  </si>
  <si>
    <t>SAN BRUNO</t>
  </si>
  <si>
    <t>THOUSAND OAKS</t>
  </si>
  <si>
    <t>WAYNE</t>
  </si>
  <si>
    <t>RIVERPOINT</t>
  </si>
  <si>
    <t>VISALIA</t>
  </si>
  <si>
    <t>NAPLES</t>
  </si>
  <si>
    <t>EVERETT</t>
  </si>
  <si>
    <t>BOISE</t>
  </si>
  <si>
    <t>BRONX TERMINAL</t>
  </si>
  <si>
    <t>AKRON</t>
  </si>
  <si>
    <t>ALBANY</t>
  </si>
  <si>
    <t>CANTON OHIO</t>
  </si>
  <si>
    <t>KEDZIE</t>
  </si>
  <si>
    <t>NORTH MIAMI</t>
  </si>
  <si>
    <t>HAMBURG</t>
  </si>
  <si>
    <t>JERSEY CITY</t>
  </si>
  <si>
    <t>GREENSBURG</t>
  </si>
  <si>
    <t>E. EL PASO</t>
  </si>
  <si>
    <t>WESTERN BRANCH</t>
  </si>
  <si>
    <t>COLUMBUS</t>
  </si>
  <si>
    <t>BANDERA</t>
  </si>
  <si>
    <t>GREENSBORO</t>
  </si>
  <si>
    <t>LAKELAND</t>
  </si>
  <si>
    <t>ASHEVILLE</t>
  </si>
  <si>
    <t>NORTH WEST HWY OKC</t>
  </si>
  <si>
    <t>NOVI</t>
  </si>
  <si>
    <t>MODESTO</t>
  </si>
  <si>
    <t>VALENCIA</t>
  </si>
  <si>
    <t>ROCKVILLE</t>
  </si>
  <si>
    <t>GASTONIA</t>
  </si>
  <si>
    <t>KENT</t>
  </si>
  <si>
    <t>ORLANDO SPRING OAKS</t>
  </si>
  <si>
    <t>WEST LAS VEGAS</t>
  </si>
  <si>
    <t>LACROSSE</t>
  </si>
  <si>
    <t>SAN BERNARDINO</t>
  </si>
  <si>
    <t>BROOKFIELD</t>
  </si>
  <si>
    <t>MONTGOMERY</t>
  </si>
  <si>
    <t>WESLACO</t>
  </si>
  <si>
    <t>NORCROSS</t>
  </si>
  <si>
    <t>CERRITOS</t>
  </si>
  <si>
    <t>ATHENS</t>
  </si>
  <si>
    <t>ROGERS</t>
  </si>
  <si>
    <t>JACKSON</t>
  </si>
  <si>
    <t>FORT MYERS</t>
  </si>
  <si>
    <t>SOUTH DADE</t>
  </si>
  <si>
    <t>CARROLLWOOD</t>
  </si>
  <si>
    <t>PINEVILLE</t>
  </si>
  <si>
    <t>DUBLIN</t>
  </si>
  <si>
    <t>WINCHESTER</t>
  </si>
  <si>
    <t>WICHITA FALLS</t>
  </si>
  <si>
    <t>MISSISSAUGA</t>
  </si>
  <si>
    <t>SILVERDALE</t>
  </si>
  <si>
    <t>VAUGHAN</t>
  </si>
  <si>
    <t>FLUSHING</t>
  </si>
  <si>
    <t>N. OLMSTED</t>
  </si>
  <si>
    <t>SANTA MARIA</t>
  </si>
  <si>
    <t>SUPERIOR</t>
  </si>
  <si>
    <t>SELMA</t>
  </si>
  <si>
    <t>ORANGE</t>
  </si>
  <si>
    <t>PASADENA</t>
  </si>
  <si>
    <t>BOWLING GREEN</t>
  </si>
  <si>
    <t>NORTH BERGEN</t>
  </si>
  <si>
    <t>CONCORD NC</t>
  </si>
  <si>
    <t>GRAND PRAIRIE</t>
  </si>
  <si>
    <t>OCALA</t>
  </si>
  <si>
    <t>HICKORY</t>
  </si>
  <si>
    <t>HOUSTON-NORTHLINE</t>
  </si>
  <si>
    <t>WINSTON-SALEM</t>
  </si>
  <si>
    <t>TEXARKANA</t>
  </si>
  <si>
    <t>POUGHKEEPSIE</t>
  </si>
  <si>
    <t>FLORENCE</t>
  </si>
  <si>
    <t>ROCKFORD</t>
  </si>
  <si>
    <t>BATON ROUGE</t>
  </si>
  <si>
    <t>CEDAR FALLS</t>
  </si>
  <si>
    <t>HAMPTON</t>
  </si>
  <si>
    <t>WEST ISLIP</t>
  </si>
  <si>
    <t>CUPERTINO</t>
  </si>
  <si>
    <t>NEWARK</t>
  </si>
  <si>
    <t>SOUTH EDMONTON</t>
  </si>
  <si>
    <t>MAYS LANDING</t>
  </si>
  <si>
    <t>NANUET</t>
  </si>
  <si>
    <t>DARIEN</t>
  </si>
  <si>
    <t>HORN LAKE</t>
  </si>
  <si>
    <t>VILLA PARK</t>
  </si>
  <si>
    <t>TUCSON</t>
  </si>
  <si>
    <t>NAPERVILLE</t>
  </si>
  <si>
    <t>DOTHAN</t>
  </si>
  <si>
    <t>YONKERS</t>
  </si>
  <si>
    <t>ST LOUIS SOUTH COUNTY</t>
  </si>
  <si>
    <t>WALNUT PARK</t>
  </si>
  <si>
    <t>HICKSVILLE</t>
  </si>
  <si>
    <t>BATTLEFIELD</t>
  </si>
  <si>
    <t>HUNTSVILLE</t>
  </si>
  <si>
    <t>PRESIDIO</t>
  </si>
  <si>
    <t>BRONX</t>
  </si>
  <si>
    <t>REDBIRD</t>
  </si>
  <si>
    <t>HEMPSTEAD</t>
  </si>
  <si>
    <t>POMPANO BEACH</t>
  </si>
  <si>
    <t>NO. KANSAS CITY</t>
  </si>
  <si>
    <t>WARWICK</t>
  </si>
  <si>
    <t>METHUEN</t>
  </si>
  <si>
    <t>RENO</t>
  </si>
  <si>
    <t>LITTLETON</t>
  </si>
  <si>
    <t>DAYTON-PRESTIGE</t>
  </si>
  <si>
    <t>CONCORD</t>
  </si>
  <si>
    <t>LUBBOCK</t>
  </si>
  <si>
    <t>TOWNSON</t>
  </si>
  <si>
    <t>BRENTWOOD</t>
  </si>
  <si>
    <t>PEARLAND</t>
  </si>
  <si>
    <t>SALINAS</t>
  </si>
  <si>
    <t>PENSACOLA</t>
  </si>
  <si>
    <t>MURFREESBORO</t>
  </si>
  <si>
    <t>REGINA</t>
  </si>
  <si>
    <t>WEST WINDSOR</t>
  </si>
  <si>
    <t>PARAMUS</t>
  </si>
  <si>
    <t>ABILENE</t>
  </si>
  <si>
    <t>OLYMPIA</t>
  </si>
  <si>
    <t>CUMBERLAND</t>
  </si>
  <si>
    <t>BROOKLYN</t>
  </si>
  <si>
    <t>N COLORADO SPRINGS</t>
  </si>
  <si>
    <t>KENNESAW</t>
  </si>
  <si>
    <t>BLAINE</t>
  </si>
  <si>
    <t>COLLEGE STATION</t>
  </si>
  <si>
    <t>NELLIS</t>
  </si>
  <si>
    <t>FAIRFIELD</t>
  </si>
  <si>
    <t>GREENWOOD</t>
  </si>
  <si>
    <t>SOUTH BEND</t>
  </si>
  <si>
    <t>WEST ELLISVILLE</t>
  </si>
  <si>
    <t>NORTH TOLEDO</t>
  </si>
  <si>
    <t>CINCINNATI-EASTGATE</t>
  </si>
  <si>
    <t>YORK</t>
  </si>
  <si>
    <t>GRAPEVINE</t>
  </si>
  <si>
    <t>PATCHOGUE</t>
  </si>
  <si>
    <t>PARMA</t>
  </si>
  <si>
    <t>HENDERSON</t>
  </si>
  <si>
    <t>ORLANDO-WATERFORD</t>
  </si>
  <si>
    <t>WESTHEIMER</t>
  </si>
  <si>
    <t>CHERRY HILL</t>
  </si>
  <si>
    <t>BIRMINGHAM</t>
  </si>
  <si>
    <t>ROHNERT PARK</t>
  </si>
  <si>
    <t>SAN ANTONIO-INGRAM</t>
  </si>
  <si>
    <t>N. GARLAND</t>
  </si>
  <si>
    <t>GULFPORT</t>
  </si>
  <si>
    <t>ATTLEBORO</t>
  </si>
  <si>
    <t>JOHNSON CITY</t>
  </si>
  <si>
    <t>BEL AIR</t>
  </si>
  <si>
    <t>FRESNO</t>
  </si>
  <si>
    <t>SOUTHGATE</t>
  </si>
  <si>
    <t>KATY</t>
  </si>
  <si>
    <t>TALLAHASSEE</t>
  </si>
  <si>
    <t>DENVER-ENGLEWOOD</t>
  </si>
  <si>
    <t>GREECE</t>
  </si>
  <si>
    <t>S. AUSTIN</t>
  </si>
  <si>
    <t>MOBILE</t>
  </si>
  <si>
    <t>STOCKTON</t>
  </si>
  <si>
    <t>BATAVIA</t>
  </si>
  <si>
    <t>EL CENTRO</t>
  </si>
  <si>
    <t>WILMINGTON</t>
  </si>
  <si>
    <t>JANESVILLE</t>
  </si>
  <si>
    <t>TUSCALOOSA</t>
  </si>
  <si>
    <t>EASTBROOK</t>
  </si>
  <si>
    <t>VALLEY STREAM</t>
  </si>
  <si>
    <t>ROCKY MOUNT</t>
  </si>
  <si>
    <t>LAS VEGAS SOUTHEAST</t>
  </si>
  <si>
    <t>GARLAND</t>
  </si>
  <si>
    <t>PALM DESERT</t>
  </si>
  <si>
    <t>WEST PLANO</t>
  </si>
  <si>
    <t>MELROSE</t>
  </si>
  <si>
    <t>LARGO</t>
  </si>
  <si>
    <t>LAS VEGAS</t>
  </si>
  <si>
    <t>CHATTANOOGA</t>
  </si>
  <si>
    <t>WACO</t>
  </si>
  <si>
    <t>WOODBURY</t>
  </si>
  <si>
    <t>SUMTER</t>
  </si>
  <si>
    <t>SUGARLAND</t>
  </si>
  <si>
    <t>SACRAMENTO-ARDEN</t>
  </si>
  <si>
    <t>ROUNDROCK</t>
  </si>
  <si>
    <t>DURHAM</t>
  </si>
  <si>
    <t>JACKSONVILLE</t>
  </si>
  <si>
    <t>GREELEY</t>
  </si>
  <si>
    <t>TROY</t>
  </si>
  <si>
    <t>PADUCAH</t>
  </si>
  <si>
    <t>WHITBY</t>
  </si>
  <si>
    <t>VALLEY VIEW</t>
  </si>
  <si>
    <t>SPRINGFIELD (IL)</t>
  </si>
  <si>
    <t>NORTH LAS VEGAS</t>
  </si>
  <si>
    <t>COLUMBIA</t>
  </si>
  <si>
    <t>ALTOONA</t>
  </si>
  <si>
    <t>DENTON</t>
  </si>
  <si>
    <t>LAGUNA HILLS</t>
  </si>
  <si>
    <t>DES MOINES</t>
  </si>
  <si>
    <t>LAS CRUCES</t>
  </si>
  <si>
    <t>VICTORIA</t>
  </si>
  <si>
    <t>VESTAVIA</t>
  </si>
  <si>
    <t>WILKES BARRE</t>
  </si>
  <si>
    <t>DOYLESTOWN</t>
  </si>
  <si>
    <t>VIRGINIA BEACH</t>
  </si>
  <si>
    <t>ALBEMARLE</t>
  </si>
  <si>
    <t>SPARTANBURG</t>
  </si>
  <si>
    <t>NORMAN</t>
  </si>
  <si>
    <t>QUEENS</t>
  </si>
  <si>
    <t>WEBSTER</t>
  </si>
  <si>
    <t>ALBUQUERQUE</t>
  </si>
  <si>
    <t>MIDLAND</t>
  </si>
  <si>
    <t>LAKE CHARLES</t>
  </si>
  <si>
    <t>SALT LAKE CITY</t>
  </si>
  <si>
    <t>AURORA</t>
  </si>
  <si>
    <t>CHARLESTON</t>
  </si>
  <si>
    <t>HOBART</t>
  </si>
  <si>
    <t>COPPERFIELD</t>
  </si>
  <si>
    <t>HATTIESBURG</t>
  </si>
  <si>
    <t>WEST PALM BEACH</t>
  </si>
  <si>
    <t>MELBOURNE</t>
  </si>
  <si>
    <t>TYLER</t>
  </si>
  <si>
    <t>ALLENTOWN</t>
  </si>
  <si>
    <t>DOVER</t>
  </si>
  <si>
    <t>CORDOVA</t>
  </si>
  <si>
    <t>GREENVILLE</t>
  </si>
  <si>
    <t>SPOKANE</t>
  </si>
  <si>
    <t>TOPEKA</t>
  </si>
  <si>
    <t>WILLOWBROOK</t>
  </si>
  <si>
    <t>LAWTON</t>
  </si>
  <si>
    <t>COTTONWOOD</t>
  </si>
  <si>
    <t>RACINE</t>
  </si>
  <si>
    <t>ARBOR WALK</t>
  </si>
  <si>
    <t>KNOXVILLE</t>
  </si>
  <si>
    <t>BLOOMINGTON</t>
  </si>
  <si>
    <t>SHERMAN</t>
  </si>
  <si>
    <t>CRYSTAL LAKE</t>
  </si>
  <si>
    <t>GILROY</t>
  </si>
  <si>
    <t>VESTAL</t>
  </si>
  <si>
    <t>DECATUR</t>
  </si>
  <si>
    <t>REDWOOD CITY</t>
  </si>
  <si>
    <t>NORTH DARTMOUTH</t>
  </si>
  <si>
    <t>GOODYEAR</t>
  </si>
  <si>
    <t>BAKERSFIELD</t>
  </si>
  <si>
    <t>WORCESTER</t>
  </si>
  <si>
    <t>VICTORVILLE</t>
  </si>
  <si>
    <t>N. EDMONTON</t>
  </si>
  <si>
    <t>WOODLANDS</t>
  </si>
  <si>
    <t>HOUMA</t>
  </si>
  <si>
    <t>LAKE JACKSON</t>
  </si>
  <si>
    <t>FREDERICK</t>
  </si>
  <si>
    <t>CALGARY</t>
  </si>
  <si>
    <t>GRAND RAPIDS</t>
  </si>
  <si>
    <t>NEW ORLEANS-CYPRESS</t>
  </si>
  <si>
    <t>HOWARD BEACH</t>
  </si>
  <si>
    <t>RALEIGH</t>
  </si>
  <si>
    <t>WEST MISSISSAUGA</t>
  </si>
  <si>
    <t>PEORIA</t>
  </si>
  <si>
    <t>LONGVIEW</t>
  </si>
  <si>
    <t>COVINGTON</t>
  </si>
  <si>
    <t>ST. CLOUD</t>
  </si>
  <si>
    <t>DOUGLASVILLE</t>
  </si>
  <si>
    <t>NO. FRESNO</t>
  </si>
  <si>
    <t>ROANOKE</t>
  </si>
  <si>
    <t>MUNCIE</t>
  </si>
  <si>
    <t>DAYTON</t>
  </si>
  <si>
    <t>SALISBURY</t>
  </si>
  <si>
    <t>STONE OAK</t>
  </si>
  <si>
    <t>INTERNATIONAL DR</t>
  </si>
  <si>
    <t>HULEN</t>
  </si>
  <si>
    <t>PHOENIX</t>
  </si>
  <si>
    <t>PLACENTIA</t>
  </si>
  <si>
    <t>STERLING HEIGHTS</t>
  </si>
  <si>
    <t>SCRANTON</t>
  </si>
  <si>
    <t>S. FT WORTH</t>
  </si>
  <si>
    <t>BURBANK</t>
  </si>
  <si>
    <t>JENSEN BEACH</t>
  </si>
  <si>
    <t>YUMA</t>
  </si>
  <si>
    <t>MT JULIET</t>
  </si>
  <si>
    <t>KILLEEN</t>
  </si>
  <si>
    <t>MEADOWS</t>
  </si>
  <si>
    <t>LANSING</t>
  </si>
  <si>
    <t>name</t>
  </si>
  <si>
    <t>address</t>
  </si>
  <si>
    <t>city</t>
  </si>
  <si>
    <t>state</t>
  </si>
  <si>
    <t>zip</t>
  </si>
  <si>
    <t>manager</t>
  </si>
  <si>
    <t>District</t>
  </si>
  <si>
    <t>region</t>
  </si>
  <si>
    <t>opendate</t>
  </si>
  <si>
    <t>storetype</t>
  </si>
  <si>
    <t>Column1</t>
  </si>
  <si>
    <t>Phone</t>
  </si>
  <si>
    <t>RVP</t>
  </si>
  <si>
    <t>736 W. SW LOOP 323</t>
  </si>
  <si>
    <t>TX</t>
  </si>
  <si>
    <t>F</t>
  </si>
  <si>
    <t>SOUTHEAST</t>
  </si>
  <si>
    <t>CORE</t>
  </si>
  <si>
    <t>NON</t>
  </si>
  <si>
    <t>(903)581-8899</t>
  </si>
  <si>
    <t>Carlos Ramirez</t>
  </si>
  <si>
    <t>281 235 2515</t>
  </si>
  <si>
    <t>Bill Eich</t>
  </si>
  <si>
    <t>737 203 2363</t>
  </si>
  <si>
    <t>HOUSTON</t>
  </si>
  <si>
    <t>Jason Giles</t>
  </si>
  <si>
    <t>VV</t>
  </si>
  <si>
    <t>(281)893-2149</t>
  </si>
  <si>
    <t>Kevin Kovarik</t>
  </si>
  <si>
    <t>281 630-6187</t>
  </si>
  <si>
    <t>281 536 5580</t>
  </si>
  <si>
    <t>6787 HWY 6 NORTH</t>
  </si>
  <si>
    <t>Daniel Smoote</t>
  </si>
  <si>
    <t>(281)463-4533</t>
  </si>
  <si>
    <t>2402 S STEMMONS FRWY</t>
  </si>
  <si>
    <t>LEWISVILLE</t>
  </si>
  <si>
    <t>Andrerw Cole</t>
  </si>
  <si>
    <t>PP</t>
  </si>
  <si>
    <t>(972)315-3569</t>
  </si>
  <si>
    <t>214 924-0937</t>
  </si>
  <si>
    <t>Tim Kerum</t>
  </si>
  <si>
    <t>855 E. INTERSTATE 30</t>
  </si>
  <si>
    <t>Mike Almason</t>
  </si>
  <si>
    <t>UU</t>
  </si>
  <si>
    <t>(972)722-5458</t>
  </si>
  <si>
    <t>469 463-8569</t>
  </si>
  <si>
    <t>682-272-7321</t>
  </si>
  <si>
    <t>5612 ALBEMARLE RD #100</t>
  </si>
  <si>
    <t>CHARLOTTE</t>
  </si>
  <si>
    <t>NC</t>
  </si>
  <si>
    <t>Martha Ventura</t>
  </si>
  <si>
    <t>JJ</t>
  </si>
  <si>
    <t>(704)532-9597</t>
  </si>
  <si>
    <t>Sam Bradshaw</t>
  </si>
  <si>
    <t>704-701-7441</t>
  </si>
  <si>
    <t>3760 MING AVE.</t>
  </si>
  <si>
    <t>CA</t>
  </si>
  <si>
    <t>I</t>
  </si>
  <si>
    <t>(661)397-7856</t>
  </si>
  <si>
    <t>Anthony Arenas</t>
  </si>
  <si>
    <t>661-340-3727</t>
  </si>
  <si>
    <t>818-231-6465</t>
  </si>
  <si>
    <t>3117 W. SHAW SUITE 107</t>
  </si>
  <si>
    <t>SAUL ESQUIVEL</t>
  </si>
  <si>
    <t>E</t>
  </si>
  <si>
    <t>(559)229-6289</t>
  </si>
  <si>
    <t>Pancho Avila</t>
  </si>
  <si>
    <t>559 403-6015</t>
  </si>
  <si>
    <t>Adam Shafran</t>
  </si>
  <si>
    <t>4345 WEST NOBLE AVE</t>
  </si>
  <si>
    <t>Staci Lopez</t>
  </si>
  <si>
    <t>(559)733-3374</t>
  </si>
  <si>
    <t>559 556-4048</t>
  </si>
  <si>
    <t>2481 VISTA WAY</t>
  </si>
  <si>
    <t>OCENASIDE</t>
  </si>
  <si>
    <t>Guadalupe Chavez</t>
  </si>
  <si>
    <t>MM</t>
  </si>
  <si>
    <t>(760)439-1454</t>
  </si>
  <si>
    <t>Daniel Orduno</t>
  </si>
  <si>
    <t>619-860-2062</t>
  </si>
  <si>
    <t>2369 MCARTHUR AVENUE</t>
  </si>
  <si>
    <t>IL</t>
  </si>
  <si>
    <t>Timothy Tarver</t>
  </si>
  <si>
    <t>HH</t>
  </si>
  <si>
    <t>(217)793-1046</t>
  </si>
  <si>
    <t>217 741-7411</t>
  </si>
  <si>
    <t>1725 METRO DR</t>
  </si>
  <si>
    <t>LA</t>
  </si>
  <si>
    <t>BRANDON SCROGGS</t>
  </si>
  <si>
    <t>K</t>
  </si>
  <si>
    <t>(318)445-3770</t>
  </si>
  <si>
    <t>Richard Boykin (DT)</t>
  </si>
  <si>
    <t>318 589-8791</t>
  </si>
  <si>
    <t>44410 VALLEY CENTRAL WAY</t>
  </si>
  <si>
    <t>VIANEY KOHL</t>
  </si>
  <si>
    <t>LOS ANGELES</t>
  </si>
  <si>
    <t>(661)940-3398</t>
  </si>
  <si>
    <t>Angel Ek</t>
  </si>
  <si>
    <t>760-792-4843</t>
  </si>
  <si>
    <t>MD</t>
  </si>
  <si>
    <t>SS</t>
  </si>
  <si>
    <t>NORTHEAST</t>
  </si>
  <si>
    <t>BALTIMORE</t>
  </si>
  <si>
    <t>Rodney Anderson  (ST)</t>
  </si>
  <si>
    <t>301 928-0089</t>
  </si>
  <si>
    <t>Chris Kelly</t>
  </si>
  <si>
    <t>717-542-3857</t>
  </si>
  <si>
    <t>4725 NORTHWEST HWY</t>
  </si>
  <si>
    <t>Isabel</t>
  </si>
  <si>
    <t>OO</t>
  </si>
  <si>
    <t>CHICAGO</t>
  </si>
  <si>
    <t>(815)455-6024</t>
  </si>
  <si>
    <t>Nicholas Schenck</t>
  </si>
  <si>
    <t>1030 Winston Plaza</t>
  </si>
  <si>
    <t>MELROSE PARK</t>
  </si>
  <si>
    <t>PATRICK COATES</t>
  </si>
  <si>
    <t>(708)410-2130</t>
  </si>
  <si>
    <t>Erick Carranza</t>
  </si>
  <si>
    <t>708 657-8226</t>
  </si>
  <si>
    <t>8225 KINGSTON PIKE</t>
  </si>
  <si>
    <t>TN</t>
  </si>
  <si>
    <t>Scott Golden</t>
  </si>
  <si>
    <t>R</t>
  </si>
  <si>
    <t>(865)670-8552</t>
  </si>
  <si>
    <t>9030 BROAD ST</t>
  </si>
  <si>
    <t>VA</t>
  </si>
  <si>
    <t>JOSE HERNANDEZ</t>
  </si>
  <si>
    <t>S</t>
  </si>
  <si>
    <t>(804)762-4044</t>
  </si>
  <si>
    <t>Robert Lane (DT)</t>
  </si>
  <si>
    <t>804 314-7617</t>
  </si>
  <si>
    <t>16090 S. HARLEM AVE</t>
  </si>
  <si>
    <t>TINLEY PARK</t>
  </si>
  <si>
    <t>(708)429-9231</t>
  </si>
  <si>
    <t>1000 S Barrington Rd</t>
  </si>
  <si>
    <t>STREAMWOOD</t>
  </si>
  <si>
    <t>Victoria Aversano</t>
  </si>
  <si>
    <t>(630)289-6706</t>
  </si>
  <si>
    <t>559 N GREEN RIVER RD</t>
  </si>
  <si>
    <t>IN</t>
  </si>
  <si>
    <t>JOHN COOK</t>
  </si>
  <si>
    <t>J</t>
  </si>
  <si>
    <t>(812)473-4262</t>
  </si>
  <si>
    <t>Buddy Benedict</t>
  </si>
  <si>
    <t>812-228-6282</t>
  </si>
  <si>
    <t>9820 ATLANTIC BLVD</t>
  </si>
  <si>
    <t>FL</t>
  </si>
  <si>
    <t>Jeffery Andrews</t>
  </si>
  <si>
    <t>GG</t>
  </si>
  <si>
    <t>(904)724-9010</t>
  </si>
  <si>
    <t>Open</t>
  </si>
  <si>
    <t>5030 S KEDZIE</t>
  </si>
  <si>
    <t>OSCAR RODRIGUEZ</t>
  </si>
  <si>
    <t>(773)476-0508</t>
  </si>
  <si>
    <t>224-935-7463</t>
  </si>
  <si>
    <t>7701 PINEVILLE-MATHEWS RD</t>
  </si>
  <si>
    <t>Llia Guevara Castillo</t>
  </si>
  <si>
    <t>(704)541-3237</t>
  </si>
  <si>
    <t>OPEN</t>
  </si>
  <si>
    <t>7350 PLANTATION</t>
  </si>
  <si>
    <t>(850)476-7727</t>
  </si>
  <si>
    <t>6065 YOUNGERMAN CIRCLE</t>
  </si>
  <si>
    <t>(904)777-8666</t>
  </si>
  <si>
    <t>904-449-8464</t>
  </si>
  <si>
    <t>10510 METCALF LANE</t>
  </si>
  <si>
    <t>OVERLAND PARK</t>
  </si>
  <si>
    <t>KS</t>
  </si>
  <si>
    <t>Michael Saniseng</t>
  </si>
  <si>
    <t>DD</t>
  </si>
  <si>
    <t>KANSAS CITY</t>
  </si>
  <si>
    <t>(913)648-8848</t>
  </si>
  <si>
    <t>Chris Fiedler</t>
  </si>
  <si>
    <t>785-917-1628</t>
  </si>
  <si>
    <t>None</t>
  </si>
  <si>
    <t>2070 GALLATIN RD NORTH</t>
  </si>
  <si>
    <t>(615)859-0862</t>
  </si>
  <si>
    <t>Kendall Pendergrass</t>
  </si>
  <si>
    <t>931-801-1183</t>
  </si>
  <si>
    <t>615-282-8977</t>
  </si>
  <si>
    <t>14085 SHOPPERS BEST WAY</t>
  </si>
  <si>
    <t>DALE CITY</t>
  </si>
  <si>
    <t>Isis Vasconcelos</t>
  </si>
  <si>
    <t>(703)670-3979</t>
  </si>
  <si>
    <t>Jonathan Tacache</t>
  </si>
  <si>
    <t>571-265-1262</t>
  </si>
  <si>
    <t>5312 HICKORY HOLLOW LANE</t>
  </si>
  <si>
    <t>CAN</t>
  </si>
  <si>
    <t>(615)731-0272</t>
  </si>
  <si>
    <t>6301 RICHMOND HIGHWAY</t>
  </si>
  <si>
    <t>BAYARDO HERNANDEZ</t>
  </si>
  <si>
    <t>(703)721-1801</t>
  </si>
  <si>
    <t>Anthony Graves</t>
  </si>
  <si>
    <t>571 264-6312</t>
  </si>
  <si>
    <t>42001 FORD RD.</t>
  </si>
  <si>
    <t>CANTON</t>
  </si>
  <si>
    <t>MI</t>
  </si>
  <si>
    <t>Kaitlyn Bovensiep</t>
  </si>
  <si>
    <t>M</t>
  </si>
  <si>
    <t>(734)981-0351</t>
  </si>
  <si>
    <t>Jacob Garibay</t>
  </si>
  <si>
    <t>313 641-3315</t>
  </si>
  <si>
    <t>3903 W. AIRPORT FRWY</t>
  </si>
  <si>
    <t>IRVING</t>
  </si>
  <si>
    <t>Catalina Reyes</t>
  </si>
  <si>
    <t>(972)252-3537</t>
  </si>
  <si>
    <t>331 642-5608</t>
  </si>
  <si>
    <t>18701 E. 39TH ST</t>
  </si>
  <si>
    <t>INDEPNDENCE</t>
  </si>
  <si>
    <t>MO</t>
  </si>
  <si>
    <t>Erica Camargo</t>
  </si>
  <si>
    <t>(816)795-7557</t>
  </si>
  <si>
    <t>Andy Young</t>
  </si>
  <si>
    <t>303-901-9204</t>
  </si>
  <si>
    <t>9404 MAIN ST.</t>
  </si>
  <si>
    <t>FAIRFAX</t>
  </si>
  <si>
    <t>Clara Berientos</t>
  </si>
  <si>
    <t>(703)978-5756</t>
  </si>
  <si>
    <t>Fredy Chavez  (St)</t>
  </si>
  <si>
    <t>703 474-8417</t>
  </si>
  <si>
    <t>937 FAIRLAWN AVE</t>
  </si>
  <si>
    <t>LAUREL</t>
  </si>
  <si>
    <t>Carolina Martinez</t>
  </si>
  <si>
    <t>(301)498-1137</t>
  </si>
  <si>
    <t>3241 PLAZA WAY</t>
  </si>
  <si>
    <t>WALDORF</t>
  </si>
  <si>
    <t>APRIL DIXON</t>
  </si>
  <si>
    <t>(301)638-1022</t>
  </si>
  <si>
    <t>Tony Flerlage  (ST)</t>
  </si>
  <si>
    <t>301-643-0566</t>
  </si>
  <si>
    <t>5250 PHILADELPHIA</t>
  </si>
  <si>
    <t>CHINO</t>
  </si>
  <si>
    <t>PAMALA GUERRERO</t>
  </si>
  <si>
    <t>Y</t>
  </si>
  <si>
    <t>909-641-2944</t>
  </si>
  <si>
    <t>5501 E 82ND ST</t>
  </si>
  <si>
    <t>INDIANAPOLIS</t>
  </si>
  <si>
    <t>Latiefah Stewart</t>
  </si>
  <si>
    <t>(317)849-7325</t>
  </si>
  <si>
    <t>506 State Hwy 59</t>
  </si>
  <si>
    <t>JAMES HAZARD</t>
  </si>
  <si>
    <t>(630)778-9204</t>
  </si>
  <si>
    <t>Adam Fortney (DT)</t>
  </si>
  <si>
    <t>630 302-8507</t>
  </si>
  <si>
    <t>6874 INGRAM DR</t>
  </si>
  <si>
    <t>SAN ANTONIO</t>
  </si>
  <si>
    <t>G</t>
  </si>
  <si>
    <t>(210)680-3796</t>
  </si>
  <si>
    <t>Ruben Robinson</t>
  </si>
  <si>
    <t>210 288-7783</t>
  </si>
  <si>
    <t>210-367-7224</t>
  </si>
  <si>
    <t>2465 CENTERVILLE RD #J9</t>
  </si>
  <si>
    <t>HERNDON</t>
  </si>
  <si>
    <t>Iris Chilin</t>
  </si>
  <si>
    <t>(703)713-0232</t>
  </si>
  <si>
    <t>7601 W RIDGEWOOD FOREST</t>
  </si>
  <si>
    <t>OH</t>
  </si>
  <si>
    <t>Robert Walters</t>
  </si>
  <si>
    <t>L</t>
  </si>
  <si>
    <t>(440)885-3116</t>
  </si>
  <si>
    <t>330-639-3582</t>
  </si>
  <si>
    <t>4394 EASTGATE SQ DR_#900</t>
  </si>
  <si>
    <t>CINCINNATI</t>
  </si>
  <si>
    <t>Jake Martin</t>
  </si>
  <si>
    <t>(513)943-6390</t>
  </si>
  <si>
    <t>Steven Barnett</t>
  </si>
  <si>
    <t>859 760-5369</t>
  </si>
  <si>
    <t>727-207-0785</t>
  </si>
  <si>
    <t>13745 LAKESIDE CIRCLE</t>
  </si>
  <si>
    <t>C</t>
  </si>
  <si>
    <t>(586)532-1628</t>
  </si>
  <si>
    <t>Jay Lawson</t>
  </si>
  <si>
    <t>586 855-4801</t>
  </si>
  <si>
    <t>124 EAST FM 1960 BYPASS</t>
  </si>
  <si>
    <t>Mary Ruscher</t>
  </si>
  <si>
    <t>(281)446-7508</t>
  </si>
  <si>
    <t>Jacob Auerbach</t>
  </si>
  <si>
    <t>832 564-8552</t>
  </si>
  <si>
    <t>2541-43 EL CAMINO REAL</t>
  </si>
  <si>
    <t>A</t>
  </si>
  <si>
    <t>(650)568-4386</t>
  </si>
  <si>
    <t>930 NORTH SAN FERNANDO</t>
  </si>
  <si>
    <t>Amanda  Barber</t>
  </si>
  <si>
    <t>(818)841-4386</t>
  </si>
  <si>
    <t>Anabel Zamudio</t>
  </si>
  <si>
    <t>818-747-9019</t>
  </si>
  <si>
    <t>2030 S HURSTBOURNE PKWY</t>
  </si>
  <si>
    <t>KY</t>
  </si>
  <si>
    <t>Parker Landry</t>
  </si>
  <si>
    <t>(502)493-0261</t>
  </si>
  <si>
    <t>Tyler Brady</t>
  </si>
  <si>
    <t>518-752-9194</t>
  </si>
  <si>
    <t>7635 MALL ROAD</t>
  </si>
  <si>
    <t>Hally Thompson</t>
  </si>
  <si>
    <t>(859)525-2620</t>
  </si>
  <si>
    <t>Christpoher Walz</t>
  </si>
  <si>
    <t>859 907-7836</t>
  </si>
  <si>
    <t>5141 HINKLEVILLE ROAD</t>
  </si>
  <si>
    <t>RUBY POHLE</t>
  </si>
  <si>
    <t>(270)442-5137</t>
  </si>
  <si>
    <t>Scott Ellis</t>
  </si>
  <si>
    <t>7510 PARKWAY DR</t>
  </si>
  <si>
    <t>CO</t>
  </si>
  <si>
    <t>Erica Lupe</t>
  </si>
  <si>
    <t>II</t>
  </si>
  <si>
    <t>(303)792-5288</t>
  </si>
  <si>
    <t>Duane Crawshaw</t>
  </si>
  <si>
    <t>827 BARRETT PARKWAY</t>
  </si>
  <si>
    <t>GA</t>
  </si>
  <si>
    <t>FF</t>
  </si>
  <si>
    <t>ATLANTA</t>
  </si>
  <si>
    <t>(770)420-0505</t>
  </si>
  <si>
    <t>7730 STREAMWALK LANE</t>
  </si>
  <si>
    <t>SUZANNE MORTON</t>
  </si>
  <si>
    <t>(703)393-8805</t>
  </si>
  <si>
    <t>Nery Melgar (DT)</t>
  </si>
  <si>
    <t>703 347-1965</t>
  </si>
  <si>
    <t>145 E TEVIS ST</t>
  </si>
  <si>
    <t>Megan clower</t>
  </si>
  <si>
    <t>(540)662-2462</t>
  </si>
  <si>
    <t>Carlos Caero</t>
  </si>
  <si>
    <t>703-347-1965</t>
  </si>
  <si>
    <t>804-314-7617</t>
  </si>
  <si>
    <t>389 W. 1830 SOUTH STE 700</t>
  </si>
  <si>
    <t>UT</t>
  </si>
  <si>
    <t>TRISHA WHITNEY</t>
  </si>
  <si>
    <t>(801)487-1311</t>
  </si>
  <si>
    <t>Steven Brooks</t>
  </si>
  <si>
    <t>801 243-9128</t>
  </si>
  <si>
    <t>620 HANES MALL BLVD</t>
  </si>
  <si>
    <t>(336)774-3722</t>
  </si>
  <si>
    <t>Roger Adkins</t>
  </si>
  <si>
    <t>336-909-5037</t>
  </si>
  <si>
    <t>347 886-9521</t>
  </si>
  <si>
    <t>3037 SISK ROAD #J</t>
  </si>
  <si>
    <t>Daniel Oswald</t>
  </si>
  <si>
    <t>SACRAMENTO</t>
  </si>
  <si>
    <t>(209)524-0713</t>
  </si>
  <si>
    <t>Albino Ramirez</t>
  </si>
  <si>
    <t>209 605-3185</t>
  </si>
  <si>
    <t>2977 W. FRYE ROAD</t>
  </si>
  <si>
    <t>AZ</t>
  </si>
  <si>
    <t>T</t>
  </si>
  <si>
    <t>(480)741-3535</t>
  </si>
  <si>
    <t>Louis Valverde</t>
  </si>
  <si>
    <t>562 619-8634</t>
  </si>
  <si>
    <t>13371 WEST McDOWELL ROAD</t>
  </si>
  <si>
    <t>LAURA HERNANDEZ</t>
  </si>
  <si>
    <t>(623)535-0829</t>
  </si>
  <si>
    <t>David Johnson (ST)</t>
  </si>
  <si>
    <t>623-666-2330</t>
  </si>
  <si>
    <t>6125 E. SPEEDWAY BLVD</t>
  </si>
  <si>
    <t>LORETTA BENNER</t>
  </si>
  <si>
    <t>(502)216-4216</t>
  </si>
  <si>
    <t>Stephen Karash</t>
  </si>
  <si>
    <t>520 808-2449</t>
  </si>
  <si>
    <t>1027 OLIVER RD.</t>
  </si>
  <si>
    <t>Changa Lake</t>
  </si>
  <si>
    <t>(707)426-4558</t>
  </si>
  <si>
    <t>707-439-5548</t>
  </si>
  <si>
    <t>3886 MORSE RD.</t>
  </si>
  <si>
    <t>Michael Windau</t>
  </si>
  <si>
    <t>380-219-3950</t>
  </si>
  <si>
    <t>Tyler Hebblethwaite</t>
  </si>
  <si>
    <t>614-371-7110</t>
  </si>
  <si>
    <t>750 SUNRISE HIGHWAY SUITE 105</t>
  </si>
  <si>
    <t>NY</t>
  </si>
  <si>
    <t>Alex Pringle (Sr GM)</t>
  </si>
  <si>
    <t>N</t>
  </si>
  <si>
    <t>(516)234-5535</t>
  </si>
  <si>
    <t>516 526 4118</t>
  </si>
  <si>
    <t>275 TOWN CENTER PKWY</t>
  </si>
  <si>
    <t>CARLOS AMARO</t>
  </si>
  <si>
    <t>(619)345-0343</t>
  </si>
  <si>
    <t>Juan Paredes</t>
  </si>
  <si>
    <t>442-295-8060</t>
  </si>
  <si>
    <t>NV</t>
  </si>
  <si>
    <t>725 246-1332</t>
  </si>
  <si>
    <t>702 768-0825</t>
  </si>
  <si>
    <t>BILLINGS</t>
  </si>
  <si>
    <t>100 24TH ST</t>
  </si>
  <si>
    <t>MT</t>
  </si>
  <si>
    <t>JEFF BRYSON</t>
  </si>
  <si>
    <t>(406)656-4171</t>
  </si>
  <si>
    <t>406 208 3308</t>
  </si>
  <si>
    <t>X</t>
  </si>
  <si>
    <t>562-445-6968</t>
  </si>
  <si>
    <t>626-806-3875</t>
  </si>
  <si>
    <t>OR</t>
  </si>
  <si>
    <t>Billy Groves</t>
  </si>
  <si>
    <t>YY</t>
  </si>
  <si>
    <t>503-644-1597</t>
  </si>
  <si>
    <t>503-464-6225</t>
  </si>
  <si>
    <t>Matthew Ciraulo</t>
  </si>
  <si>
    <t>716-461-6166</t>
  </si>
  <si>
    <t>315-360-4474</t>
  </si>
  <si>
    <t>Michael Sanising</t>
  </si>
  <si>
    <t>KK</t>
  </si>
  <si>
    <t>625 BLACK LAKE BLVD. #101</t>
  </si>
  <si>
    <t>WA</t>
  </si>
  <si>
    <t>(360)943-7695</t>
  </si>
  <si>
    <t>Marco Molinari</t>
  </si>
  <si>
    <t>909-800-3955</t>
  </si>
  <si>
    <t>1200 WALDRON #148</t>
  </si>
  <si>
    <t>AR</t>
  </si>
  <si>
    <t>Shay Judy</t>
  </si>
  <si>
    <t>B</t>
  </si>
  <si>
    <t>(479)452-5230</t>
  </si>
  <si>
    <t>Jonathan Villegas</t>
  </si>
  <si>
    <t>479 561-7935</t>
  </si>
  <si>
    <t>4120 LANDERS ROAD</t>
  </si>
  <si>
    <t>N LITTLE ROCK</t>
  </si>
  <si>
    <t>ANTHONY ROCHELLE</t>
  </si>
  <si>
    <t>(501)945-4795</t>
  </si>
  <si>
    <t>James Banks (DT)</t>
  </si>
  <si>
    <t>501 247-1789</t>
  </si>
  <si>
    <t>25817 104TH AVENUE SE</t>
  </si>
  <si>
    <t>Rian Coffey</t>
  </si>
  <si>
    <t>(253)813-3923</t>
  </si>
  <si>
    <t>700 S. TELSHOR</t>
  </si>
  <si>
    <t>NM</t>
  </si>
  <si>
    <t>Shaleen Acosta</t>
  </si>
  <si>
    <t>(575)521-3624</t>
  </si>
  <si>
    <t>Saul Banuelos  (ST)</t>
  </si>
  <si>
    <t>575-805-1674</t>
  </si>
  <si>
    <t>4175 S GRAND CANYON #111</t>
  </si>
  <si>
    <t>Nicole Champion</t>
  </si>
  <si>
    <t>(702)255-8338</t>
  </si>
  <si>
    <t>Christopher Gibson</t>
  </si>
  <si>
    <t>2935 S W PARKWAY</t>
  </si>
  <si>
    <t>WICHITA FALL</t>
  </si>
  <si>
    <t>(940)692-6945</t>
  </si>
  <si>
    <t>Brendan Lane</t>
  </si>
  <si>
    <t>940 249-7347</t>
  </si>
  <si>
    <t>341 SOUTH I-35E</t>
  </si>
  <si>
    <t>(940)383-2895</t>
  </si>
  <si>
    <t>207 232-0142</t>
  </si>
  <si>
    <t>9230 S. EATERN AVE</t>
  </si>
  <si>
    <t>(702)269-7594</t>
  </si>
  <si>
    <t>530 737-7090</t>
  </si>
  <si>
    <t>2999 N. COLLEGE AVE S.12</t>
  </si>
  <si>
    <t>Amelia Adams</t>
  </si>
  <si>
    <t>(479)443-1301</t>
  </si>
  <si>
    <t>350 N. NELLIS BLVD STE100</t>
  </si>
  <si>
    <t>Margarita Andrade</t>
  </si>
  <si>
    <t>(702)437-0807</t>
  </si>
  <si>
    <t>1521 W. SUNSET RD</t>
  </si>
  <si>
    <t>Robbie Marcum</t>
  </si>
  <si>
    <t>(702)547-0450</t>
  </si>
  <si>
    <t>7381 WEST LAKE MEAD BLVD.</t>
  </si>
  <si>
    <t>Leonor Alvarez</t>
  </si>
  <si>
    <t>(702)243-3222</t>
  </si>
  <si>
    <t>Clarence Davidson (DT)</t>
  </si>
  <si>
    <t>702 815-5074</t>
  </si>
  <si>
    <t>5000 SMITHRIDGE DRIVE</t>
  </si>
  <si>
    <t>CHRISTINA LAU</t>
  </si>
  <si>
    <t>(775)827-5160</t>
  </si>
  <si>
    <t>John  Wells</t>
  </si>
  <si>
    <t>775 303-5719</t>
  </si>
  <si>
    <t>1447 N. DAVIS RD.</t>
  </si>
  <si>
    <t>(831) 753-6734</t>
  </si>
  <si>
    <t>Christopher Littlefield</t>
  </si>
  <si>
    <t>831 917-5675</t>
  </si>
  <si>
    <t>1273 LOMBARDI ACCESS DR</t>
  </si>
  <si>
    <t>GREENBAY</t>
  </si>
  <si>
    <t>WI</t>
  </si>
  <si>
    <t>Lynn McCarrell</t>
  </si>
  <si>
    <t>(920)497-0379</t>
  </si>
  <si>
    <t>Jeremiah Maadows</t>
  </si>
  <si>
    <t>920 737-1796</t>
  </si>
  <si>
    <t>130 W. HILLCREST DR.</t>
  </si>
  <si>
    <t>THOUSAND OAK</t>
  </si>
  <si>
    <t>(805)497-3302</t>
  </si>
  <si>
    <t>805-223-9922</t>
  </si>
  <si>
    <t>39839 MOWRY SCHOOL ROAD</t>
  </si>
  <si>
    <t>Tristan Wilson</t>
  </si>
  <si>
    <t>(510)445-0678</t>
  </si>
  <si>
    <t>510 445-0678</t>
  </si>
  <si>
    <t>7448 AMADOR VALLEY BLVD</t>
  </si>
  <si>
    <t>Melanie Segura</t>
  </si>
  <si>
    <t>(925)803-0102</t>
  </si>
  <si>
    <t>Brian Carothers</t>
  </si>
  <si>
    <t>925 803-0102</t>
  </si>
  <si>
    <t>3737 E. FOOTHILL</t>
  </si>
  <si>
    <t>Kayla Stone</t>
  </si>
  <si>
    <t>(626)351-5442</t>
  </si>
  <si>
    <t>Ramerico Deguzman</t>
  </si>
  <si>
    <t>323-420-9075</t>
  </si>
  <si>
    <t>5451 L WEST SAGINAW HWY</t>
  </si>
  <si>
    <t>Hannah Gleeson</t>
  </si>
  <si>
    <t>(517)321-1305</t>
  </si>
  <si>
    <t>6251 SUNRISE BLVD</t>
  </si>
  <si>
    <t>CITRUS HEIGHTS</t>
  </si>
  <si>
    <t>Shanna Harcourt</t>
  </si>
  <si>
    <t>(916)723-2932</t>
  </si>
  <si>
    <t>Scott Thomas</t>
  </si>
  <si>
    <t>916 402 8193</t>
  </si>
  <si>
    <t>500 OLD TOWN RD</t>
  </si>
  <si>
    <t>AL</t>
  </si>
  <si>
    <t>AMBRIA LAWERY</t>
  </si>
  <si>
    <t>V</t>
  </si>
  <si>
    <t>(205)413-4806</t>
  </si>
  <si>
    <t>Peter Wennerstrom (DT)</t>
  </si>
  <si>
    <t>704 524-8101</t>
  </si>
  <si>
    <t>44275 12 MILE RD.</t>
  </si>
  <si>
    <t>Javone Castleberry</t>
  </si>
  <si>
    <t>(248)344-4775</t>
  </si>
  <si>
    <t>Mike Hayner</t>
  </si>
  <si>
    <t>248 390-5377</t>
  </si>
  <si>
    <t>4418 WYOMIING BLVD NE</t>
  </si>
  <si>
    <t>Audrey Lyon</t>
  </si>
  <si>
    <t>(505)323-4235</t>
  </si>
  <si>
    <t>505-362-5766</t>
  </si>
  <si>
    <t>7721 NE VANCOUVER PLAZA</t>
  </si>
  <si>
    <t>RAYTINA WIELAND</t>
  </si>
  <si>
    <t>(360)896-5824</t>
  </si>
  <si>
    <t>Seth Dart</t>
  </si>
  <si>
    <t>360-896-5824</t>
  </si>
  <si>
    <t>3671 28TH SE</t>
  </si>
  <si>
    <t>ROB COURTRIGHT</t>
  </si>
  <si>
    <t>(616)942-7994</t>
  </si>
  <si>
    <t>Scott Stout (DT)</t>
  </si>
  <si>
    <t>616 706-1573</t>
  </si>
  <si>
    <t>SAGINAW</t>
  </si>
  <si>
    <t>5105 BAY RD.</t>
  </si>
  <si>
    <t>TREVANTE WOODS</t>
  </si>
  <si>
    <t>(989)791-1117</t>
  </si>
  <si>
    <t>Eric Bendel</t>
  </si>
  <si>
    <t>989 770-6301</t>
  </si>
  <si>
    <t>621 CASCADE MALL BLVD.</t>
  </si>
  <si>
    <t>(360)757-7336</t>
  </si>
  <si>
    <t>10510 COORS BLVD</t>
  </si>
  <si>
    <t>Ruben Torres</t>
  </si>
  <si>
    <t>(505)897-1885</t>
  </si>
  <si>
    <t>505 362-5766</t>
  </si>
  <si>
    <t>1100 LEWIS &amp; CLARK PKWY</t>
  </si>
  <si>
    <t>(812)218-9790</t>
  </si>
  <si>
    <t>812-341-6771</t>
  </si>
  <si>
    <t>1919 SOUTH REED ROAD</t>
  </si>
  <si>
    <t>Justin Clark</t>
  </si>
  <si>
    <t>(765)854-1490</t>
  </si>
  <si>
    <t>Matt Brown</t>
  </si>
  <si>
    <t>765-244-0150</t>
  </si>
  <si>
    <t>10007 N. Nevada St.</t>
  </si>
  <si>
    <t>Spokane</t>
  </si>
  <si>
    <t>Jon Franks</t>
  </si>
  <si>
    <t>509 467-3566</t>
  </si>
  <si>
    <t>Daren Ellis (MT)</t>
  </si>
  <si>
    <t>509-389-7271</t>
  </si>
  <si>
    <t>14919 East Sprague Ave.</t>
  </si>
  <si>
    <t>Spokane Valley</t>
  </si>
  <si>
    <t>509 924-3000</t>
  </si>
  <si>
    <t>Darren Ellis (MT)</t>
  </si>
  <si>
    <t>509-960-1672</t>
  </si>
  <si>
    <t>1701 EMPIRE</t>
  </si>
  <si>
    <t>CHRISTIE TRUNNELL</t>
  </si>
  <si>
    <t>(309)663-4486</t>
  </si>
  <si>
    <t>Michael Hintz</t>
  </si>
  <si>
    <t>309-363-8693</t>
  </si>
  <si>
    <t>8804 SOUTH US 31</t>
  </si>
  <si>
    <t>(317)887-0647</t>
  </si>
  <si>
    <t>2961 E. 80TH AVENUE</t>
  </si>
  <si>
    <t>MERRILLVILLE</t>
  </si>
  <si>
    <t>TIM SNOWDEN</t>
  </si>
  <si>
    <t>(219)947-9724</t>
  </si>
  <si>
    <t>Tyler Berns</t>
  </si>
  <si>
    <t>219-508-7599</t>
  </si>
  <si>
    <t>511 N. RANDALL ROAD</t>
  </si>
  <si>
    <t>Rolando Hernandez</t>
  </si>
  <si>
    <t>(630)482-2374</t>
  </si>
  <si>
    <t>Tim Ellison</t>
  </si>
  <si>
    <t>630 806-6464</t>
  </si>
  <si>
    <t>72513 HWY 111,STE.B</t>
  </si>
  <si>
    <t>ANTHONY AVALOS</t>
  </si>
  <si>
    <t>(760)341-3964</t>
  </si>
  <si>
    <t>Jose Badilla</t>
  </si>
  <si>
    <t>760 880-4445</t>
  </si>
  <si>
    <t>25955 N. THE OLD ROAD</t>
  </si>
  <si>
    <t>Jessica Perez</t>
  </si>
  <si>
    <t>(661)260-1773</t>
  </si>
  <si>
    <t>12790 AMARGOSA RD</t>
  </si>
  <si>
    <t>DMARIO LUNDY</t>
  </si>
  <si>
    <t>(951)279-9904</t>
  </si>
  <si>
    <t>Marcos Villela</t>
  </si>
  <si>
    <t>760 680-9651</t>
  </si>
  <si>
    <t>5151 LAKEWOOD BLVD.</t>
  </si>
  <si>
    <t>LAKEWOOD</t>
  </si>
  <si>
    <t>(562)634-5521</t>
  </si>
  <si>
    <t>2821 PACIFIC COAST HWY.</t>
  </si>
  <si>
    <t>TORRANCE</t>
  </si>
  <si>
    <t>BRELLETE ORTIZ</t>
  </si>
  <si>
    <t>(310)326-8472</t>
  </si>
  <si>
    <t>310 367-0938</t>
  </si>
  <si>
    <t>24399 MICHIGAN_AVE.</t>
  </si>
  <si>
    <t>DEARBORN</t>
  </si>
  <si>
    <t>Mariah Quinn</t>
  </si>
  <si>
    <t>(313)274-5311</t>
  </si>
  <si>
    <t>2601 W LAKE</t>
  </si>
  <si>
    <t>Penney Miars</t>
  </si>
  <si>
    <t>(309)688-2874</t>
  </si>
  <si>
    <t>Rick Sherman</t>
  </si>
  <si>
    <t>309 371-5052</t>
  </si>
  <si>
    <t>11231 183RD ST.</t>
  </si>
  <si>
    <t>JOSEPH WONG</t>
  </si>
  <si>
    <t>JOAQUIN FREGOSO (DT)</t>
  </si>
  <si>
    <t>24039 HESPERIAN BLVD</t>
  </si>
  <si>
    <t>(510)723-0092</t>
  </si>
  <si>
    <t>7809 N. BLACKSTONE</t>
  </si>
  <si>
    <t>CHRISTINE FLORES</t>
  </si>
  <si>
    <t>(559)432-2830</t>
  </si>
  <si>
    <t>Poncho Avila</t>
  </si>
  <si>
    <t>3073 MALLORY LANE</t>
  </si>
  <si>
    <t>FRANKLIN</t>
  </si>
  <si>
    <t>MATTHEW BEARD</t>
  </si>
  <si>
    <t>(615)771-6373</t>
  </si>
  <si>
    <t>Timothy McVey</t>
  </si>
  <si>
    <t>615-710-9245</t>
  </si>
  <si>
    <t>9161 E. STOCKTON BD PAD B</t>
  </si>
  <si>
    <t>NIRMALJIT SAINI</t>
  </si>
  <si>
    <t>(916)714-6923</t>
  </si>
  <si>
    <t>2821 B WILMA RUDOLPH BLVD</t>
  </si>
  <si>
    <t>CHRISTOPHER LOCKWOOD</t>
  </si>
  <si>
    <t>(931)906-2046</t>
  </si>
  <si>
    <t>Joseph Applebee</t>
  </si>
  <si>
    <t>931 801-0183</t>
  </si>
  <si>
    <t>803 E. DANENBERG DRIVE</t>
  </si>
  <si>
    <t>NAHUM CASTRO</t>
  </si>
  <si>
    <t>(760)352-7016</t>
  </si>
  <si>
    <t>928 247-0417</t>
  </si>
  <si>
    <t>26562 TOWN CENTER DRIVE</t>
  </si>
  <si>
    <t>VANESSA GUTIERREZ</t>
  </si>
  <si>
    <t>(949)586-9975</t>
  </si>
  <si>
    <t>949 246-0181</t>
  </si>
  <si>
    <t>910 RENZ LANE</t>
  </si>
  <si>
    <t>(408)842-5799</t>
  </si>
  <si>
    <t>Najibullah Habib</t>
  </si>
  <si>
    <t>408-333-1490</t>
  </si>
  <si>
    <t>777 EAST HOSPITALITY LANE</t>
  </si>
  <si>
    <t>IMELDA ESQUEDA</t>
  </si>
  <si>
    <t>(909)890-3637</t>
  </si>
  <si>
    <t>2375 W. FLORIDA AVE.</t>
  </si>
  <si>
    <t>Jason Noralis</t>
  </si>
  <si>
    <t>(951)652-9889</t>
  </si>
  <si>
    <t>Eldon Meachum</t>
  </si>
  <si>
    <t>951-723-0515</t>
  </si>
  <si>
    <t>3140 IMPERIAL HIGHWAY</t>
  </si>
  <si>
    <t>ELISA CASTANEDA</t>
  </si>
  <si>
    <t>(310)668-9004</t>
  </si>
  <si>
    <t>Jessy Menendez</t>
  </si>
  <si>
    <t>909-401-0872</t>
  </si>
  <si>
    <t>26538 MOULTON PKWY ST H</t>
  </si>
  <si>
    <t>VANESSA MEZA</t>
  </si>
  <si>
    <t>(949)831-1081</t>
  </si>
  <si>
    <t>714-220-7191</t>
  </si>
  <si>
    <t>(925)691-1200</t>
  </si>
  <si>
    <t>510-617-9661</t>
  </si>
  <si>
    <t>3724 MAYFAIR STREET</t>
  </si>
  <si>
    <t>CHRISTOPHER SURIEL</t>
  </si>
  <si>
    <t>(919)489-6167</t>
  </si>
  <si>
    <t>7970 LYLES LANE NW</t>
  </si>
  <si>
    <t>BETZAIDETH BRADSHAW</t>
  </si>
  <si>
    <t>(704)979-1382</t>
  </si>
  <si>
    <t>David Conner</t>
  </si>
  <si>
    <t>704 905-2890</t>
  </si>
  <si>
    <t>2032 CATAWBA VALLEY BLVD</t>
  </si>
  <si>
    <t>(828)328-9701</t>
  </si>
  <si>
    <t>Wayne Rough DT</t>
  </si>
  <si>
    <t>828 474-5985</t>
  </si>
  <si>
    <t>660 SPARTAN BLVD.#250</t>
  </si>
  <si>
    <t>SC</t>
  </si>
  <si>
    <t>Maria Mariano</t>
  </si>
  <si>
    <t>(864)574-4708</t>
  </si>
  <si>
    <t>Joshua Mooney</t>
  </si>
  <si>
    <t>802-662-3708</t>
  </si>
  <si>
    <t>7258 RIVERS AVE.</t>
  </si>
  <si>
    <t>Whitney Price</t>
  </si>
  <si>
    <t>(843)569-0172</t>
  </si>
  <si>
    <t>843 817-5701</t>
  </si>
  <si>
    <t>770-656-4720</t>
  </si>
  <si>
    <t>209 N. BERKELEY BLVD.</t>
  </si>
  <si>
    <t>(919)759-1865</t>
  </si>
  <si>
    <t>730 SUTTERS CREEK BLVD</t>
  </si>
  <si>
    <t>RENA WILLIAMS</t>
  </si>
  <si>
    <t>(252)937-3040</t>
  </si>
  <si>
    <t>James Creed</t>
  </si>
  <si>
    <t>252 544-0537</t>
  </si>
  <si>
    <t>23160 SUNNYMEAD BLVD</t>
  </si>
  <si>
    <t>MORENO VALLY</t>
  </si>
  <si>
    <t>Sergio Garcia</t>
  </si>
  <si>
    <t>(951)247-9552</t>
  </si>
  <si>
    <t>Marcos Mendez</t>
  </si>
  <si>
    <t>951 640-8904</t>
  </si>
  <si>
    <t>601 ROHNERT PARK EXPWY</t>
  </si>
  <si>
    <t>Taylor Reynolds</t>
  </si>
  <si>
    <t>(707)586-0509</t>
  </si>
  <si>
    <t>Kurt Fillmore</t>
  </si>
  <si>
    <t>No Phone</t>
  </si>
  <si>
    <t>15511 EDWARDS STREET</t>
  </si>
  <si>
    <t>HUNTINGTON BEACH</t>
  </si>
  <si>
    <t>DARLENE RASING (SG)</t>
  </si>
  <si>
    <t>(714)891-4392</t>
  </si>
  <si>
    <t>310-749-4468</t>
  </si>
  <si>
    <t>191 N MCKINLEY ST</t>
  </si>
  <si>
    <t>CORONA</t>
  </si>
  <si>
    <t>951-640-9174</t>
  </si>
  <si>
    <t>1690 ARDEN WAY</t>
  </si>
  <si>
    <t>Anita McCarty</t>
  </si>
  <si>
    <t>(916)920-9182</t>
  </si>
  <si>
    <t>Larry Warner (DT)</t>
  </si>
  <si>
    <t>916 712 4198</t>
  </si>
  <si>
    <t>5912 BALTIMORE NT'L PIKE</t>
  </si>
  <si>
    <t>CATONSVILLE</t>
  </si>
  <si>
    <t>Kayla Myers</t>
  </si>
  <si>
    <t>(410) 790-2114</t>
  </si>
  <si>
    <t>Wilfredo Nolasco</t>
  </si>
  <si>
    <t>410-790-2114</t>
  </si>
  <si>
    <t>601 AZURA</t>
  </si>
  <si>
    <t>COVINA</t>
  </si>
  <si>
    <t>NANETTE DIAZ</t>
  </si>
  <si>
    <t>(626)966-8450</t>
  </si>
  <si>
    <t>John Doris</t>
  </si>
  <si>
    <t>626-541-7506</t>
  </si>
  <si>
    <t>25110 HANCOCK AV #101-106</t>
  </si>
  <si>
    <t>MURRIETTA</t>
  </si>
  <si>
    <t>Meagan Reynolds</t>
  </si>
  <si>
    <t>(951)698-1307</t>
  </si>
  <si>
    <t>238 S.W. MILITARY;STE 118</t>
  </si>
  <si>
    <t>GARY GIBBS</t>
  </si>
  <si>
    <t>(210) 922-2640</t>
  </si>
  <si>
    <t>(210) 834-8152</t>
  </si>
  <si>
    <t>8375 LAUREL CANYON BLVD.</t>
  </si>
  <si>
    <t>SUN VALLEY</t>
  </si>
  <si>
    <t>OSCAR ESCOBAR</t>
  </si>
  <si>
    <t>(818)768-2106</t>
  </si>
  <si>
    <t>Felipe Diaz</t>
  </si>
  <si>
    <t>818-497-7809</t>
  </si>
  <si>
    <t>9339 E. FOOTHILL</t>
  </si>
  <si>
    <t>RANCHO CUCAMONGA</t>
  </si>
  <si>
    <t>LETICIA CASTANEDA</t>
  </si>
  <si>
    <t>(909)945-5457</t>
  </si>
  <si>
    <t>Michael Garibay</t>
  </si>
  <si>
    <t>951 205-4708</t>
  </si>
  <si>
    <t>1540 W BRANDON BLVD</t>
  </si>
  <si>
    <t>BRANDON</t>
  </si>
  <si>
    <t>TAMPA</t>
  </si>
  <si>
    <t>(813)963-6921</t>
  </si>
  <si>
    <t>2300 HARBOR BLVD,BLDG 25</t>
  </si>
  <si>
    <t>COSTA MESA</t>
  </si>
  <si>
    <t>CANDICE NUNEZ</t>
  </si>
  <si>
    <t>(949)631-8167</t>
  </si>
  <si>
    <t>714 856-3269</t>
  </si>
  <si>
    <t>13101 HARBOR BLVD</t>
  </si>
  <si>
    <t>GARDEN GROVE</t>
  </si>
  <si>
    <t>VERONICA ZAPATA</t>
  </si>
  <si>
    <t>(714)539-4365</t>
  </si>
  <si>
    <t>714 420-9847</t>
  </si>
  <si>
    <t>10949 FIRESTONE</t>
  </si>
  <si>
    <t>NORWALK</t>
  </si>
  <si>
    <t>ERICKA CHINCHILLA</t>
  </si>
  <si>
    <t>(562)868-4585</t>
  </si>
  <si>
    <t>323-895-3966</t>
  </si>
  <si>
    <t>3805 WEST 20TH AVE</t>
  </si>
  <si>
    <t>HIALEAH</t>
  </si>
  <si>
    <t>Diego Perez</t>
  </si>
  <si>
    <t>H</t>
  </si>
  <si>
    <t>MIAMI</t>
  </si>
  <si>
    <t>(305)826-0717</t>
  </si>
  <si>
    <t>Aldo Castaneda (DT)</t>
  </si>
  <si>
    <t>786 547-3818</t>
  </si>
  <si>
    <t>3558 US HWY 98 NORTH</t>
  </si>
  <si>
    <t>Josh Zier</t>
  </si>
  <si>
    <t>(863)816-8517</t>
  </si>
  <si>
    <t>Joel Zier</t>
  </si>
  <si>
    <t>863-666-7199</t>
  </si>
  <si>
    <t>14308-A N DALE MABRY HWY</t>
  </si>
  <si>
    <t>Windsor Pafias</t>
  </si>
  <si>
    <t>(727)657-1157</t>
  </si>
  <si>
    <t>Aaron Granby</t>
  </si>
  <si>
    <t>8515 PINES BLVD</t>
  </si>
  <si>
    <t>PEMBROKE PINES</t>
  </si>
  <si>
    <t>Giselle Gonzalez</t>
  </si>
  <si>
    <t>(954)437-8232</t>
  </si>
  <si>
    <t>Alexander Lezama</t>
  </si>
  <si>
    <t>8099 W OAKLAND PARK BLVD</t>
  </si>
  <si>
    <t>SUNRISE</t>
  </si>
  <si>
    <t>Aline Merzius</t>
  </si>
  <si>
    <t>(954)741-4006</t>
  </si>
  <si>
    <t>305 725-8616</t>
  </si>
  <si>
    <t>20335 BISCAYNE BLVD, L-1</t>
  </si>
  <si>
    <t>CARLOS DEPINHO</t>
  </si>
  <si>
    <t>(305)936-0011</t>
  </si>
  <si>
    <t>25921 US HIGHWAY 19</t>
  </si>
  <si>
    <t>CLEARWATER</t>
  </si>
  <si>
    <t>Eric Lamb</t>
  </si>
  <si>
    <t>(727)791-3699</t>
  </si>
  <si>
    <t>George Snow (DT)</t>
  </si>
  <si>
    <t>727 481-1933</t>
  </si>
  <si>
    <t>9175 ROOSEVELT BLVD #2</t>
  </si>
  <si>
    <t>PHILADELPHIA</t>
  </si>
  <si>
    <t>PA</t>
  </si>
  <si>
    <t>MISSY MCFADDEN</t>
  </si>
  <si>
    <t>(215)677-6301</t>
  </si>
  <si>
    <t>Stephen Vanderslice (DT)</t>
  </si>
  <si>
    <t>610-620-3783</t>
  </si>
  <si>
    <t>KENDALL</t>
  </si>
  <si>
    <t>8701 S W 124TH AVE</t>
  </si>
  <si>
    <t>JORGE RODRIGUEZ</t>
  </si>
  <si>
    <t>(305)270-1664</t>
  </si>
  <si>
    <t>Christopher Carlo</t>
  </si>
  <si>
    <t>786 586-9072</t>
  </si>
  <si>
    <t>1143 HIGHLAND AVENUE</t>
  </si>
  <si>
    <t>NATL CITY</t>
  </si>
  <si>
    <t>Jasmin Pearson</t>
  </si>
  <si>
    <t>(619)474-6682</t>
  </si>
  <si>
    <t>Luis Ochoa</t>
  </si>
  <si>
    <t>619-392-3265</t>
  </si>
  <si>
    <t>6005 ROSEMEAD BLVD</t>
  </si>
  <si>
    <t>PICO RIVERA</t>
  </si>
  <si>
    <t>(562)942-7823</t>
  </si>
  <si>
    <t>909-279-5225</t>
  </si>
  <si>
    <t>3146 SPORTS ARENA BLVD</t>
  </si>
  <si>
    <t>Daniel Gentile</t>
  </si>
  <si>
    <t>(619)523-4324</t>
  </si>
  <si>
    <t>Alfredo Cornejo</t>
  </si>
  <si>
    <t>+52 664-768-9126</t>
  </si>
  <si>
    <t>2300 N. Rose Dr.</t>
  </si>
  <si>
    <t>SANDRA CORRAL</t>
  </si>
  <si>
    <t>(714)572-4188</t>
  </si>
  <si>
    <t>9840 HIBERT STREET</t>
  </si>
  <si>
    <t>MIKE SANDOVAL</t>
  </si>
  <si>
    <t>(858)578-5861</t>
  </si>
  <si>
    <t>N/a</t>
  </si>
  <si>
    <t>1270-1272 EL CAMINO REAL</t>
  </si>
  <si>
    <t>Josselin Padilla</t>
  </si>
  <si>
    <t>(650)244-9690</t>
  </si>
  <si>
    <t>415-816-0646</t>
  </si>
  <si>
    <t>17069 VALLEY BLVD.</t>
  </si>
  <si>
    <t>FONTANA</t>
  </si>
  <si>
    <t>PATRICIA MARTINEZ</t>
  </si>
  <si>
    <t>(909)350-7235</t>
  </si>
  <si>
    <t>David Guzman</t>
  </si>
  <si>
    <t>909 371-4847</t>
  </si>
  <si>
    <t>5089 E. FLORENCE</t>
  </si>
  <si>
    <t>BELL</t>
  </si>
  <si>
    <t>MIKE CORONADO</t>
  </si>
  <si>
    <t>(323)562-3036</t>
  </si>
  <si>
    <t>15100 ROSECRANS BLVD</t>
  </si>
  <si>
    <t>LA MIRADA</t>
  </si>
  <si>
    <t>(714)562-0825</t>
  </si>
  <si>
    <t>1000 LEHIGH VALLEY MALL</t>
  </si>
  <si>
    <t>WHITEHALL</t>
  </si>
  <si>
    <t>ASHTON KUHNS</t>
  </si>
  <si>
    <t>LL</t>
  </si>
  <si>
    <t>(610)266-9475</t>
  </si>
  <si>
    <t>Ted Frater</t>
  </si>
  <si>
    <t>607-239-8804</t>
  </si>
  <si>
    <t>3415 PLEASANT VALLEY BLVD</t>
  </si>
  <si>
    <t>(814)942-2412</t>
  </si>
  <si>
    <t>9 SNYDER AVE.</t>
  </si>
  <si>
    <t>WILLIAM MURRAY</t>
  </si>
  <si>
    <t>(215)551-4081</t>
  </si>
  <si>
    <t>John Syga</t>
  </si>
  <si>
    <t>267-615-1242</t>
  </si>
  <si>
    <t>8425 RESEDA BLVD</t>
  </si>
  <si>
    <t>NORTHRIDGE</t>
  </si>
  <si>
    <t>Elva Colio</t>
  </si>
  <si>
    <t>(818)993-3447</t>
  </si>
  <si>
    <t>818-422-0446</t>
  </si>
  <si>
    <t>4714 TELEPHONE ROAD</t>
  </si>
  <si>
    <t>VENTURA</t>
  </si>
  <si>
    <t>JESUS MARTINEZ</t>
  </si>
  <si>
    <t>(805)644-9778</t>
  </si>
  <si>
    <t>Thomas hall</t>
  </si>
  <si>
    <t>805-232-8106</t>
  </si>
  <si>
    <t>5118 S STAPLES</t>
  </si>
  <si>
    <t>(361)993-8825</t>
  </si>
  <si>
    <t>Mario Pena</t>
  </si>
  <si>
    <t>361 548-3488</t>
  </si>
  <si>
    <t>7142 CARPENTER FRWY</t>
  </si>
  <si>
    <t>SKOKIE</t>
  </si>
  <si>
    <t>Rick Gold</t>
  </si>
  <si>
    <t>(847)679-8192</t>
  </si>
  <si>
    <t>Joshua Holmes</t>
  </si>
  <si>
    <t>199 PLAIN ST UNIT 5</t>
  </si>
  <si>
    <t>MA</t>
  </si>
  <si>
    <t>Zach Small</t>
  </si>
  <si>
    <t>TT</t>
  </si>
  <si>
    <t>(978)970-5353</t>
  </si>
  <si>
    <t>50 SOUTHWEST CUTOFF</t>
  </si>
  <si>
    <t>ULRICH OEVERMANN</t>
  </si>
  <si>
    <t>(508)754-5039</t>
  </si>
  <si>
    <t>Scott Burdick</t>
  </si>
  <si>
    <t>508 498-0933</t>
  </si>
  <si>
    <t>1024 58TH ST NORTH</t>
  </si>
  <si>
    <t>ST PETERSBURG</t>
  </si>
  <si>
    <t>JOSEPH FARINA</t>
  </si>
  <si>
    <t>(727)345-3964</t>
  </si>
  <si>
    <t>Clyde Bell</t>
  </si>
  <si>
    <t>727-776-0108</t>
  </si>
  <si>
    <t>22940 VAN OWEN ST</t>
  </si>
  <si>
    <t>WEST HILLS</t>
  </si>
  <si>
    <t>(818)713-9797</t>
  </si>
  <si>
    <t>Cesar Soberanis</t>
  </si>
  <si>
    <t>818-815-1919</t>
  </si>
  <si>
    <t>20700 S Avalon Blvd #175</t>
  </si>
  <si>
    <t>CARSON</t>
  </si>
  <si>
    <t>BERTHA GARCIA</t>
  </si>
  <si>
    <t>(310)516-0432</t>
  </si>
  <si>
    <t>310 749-4468</t>
  </si>
  <si>
    <t>287 WASHINGTON ST. SOUTH</t>
  </si>
  <si>
    <t>NICOLE MARTEL</t>
  </si>
  <si>
    <t>(508)399-8446</t>
  </si>
  <si>
    <t>Taylor Bettencourt</t>
  </si>
  <si>
    <t>(508) 642-5772</t>
  </si>
  <si>
    <t>16920 PRAIRIE AVE.</t>
  </si>
  <si>
    <t>(310)542-7770</t>
  </si>
  <si>
    <t>310-367-0938</t>
  </si>
  <si>
    <t>82 BUCKLAND ST</t>
  </si>
  <si>
    <t>MANCHESTER</t>
  </si>
  <si>
    <t>CT</t>
  </si>
  <si>
    <t>TABITHA REILLY-GRIFFIN</t>
  </si>
  <si>
    <t>(860)649-4150</t>
  </si>
  <si>
    <t>Hakeem Hibbert</t>
  </si>
  <si>
    <t>(860)502-0034</t>
  </si>
  <si>
    <t>82 BOSTON POST ROAD</t>
  </si>
  <si>
    <t>(203)799-3202</t>
  </si>
  <si>
    <t>Chris Brown (DT)</t>
  </si>
  <si>
    <t>(203) 512-1427</t>
  </si>
  <si>
    <t>3075 BERLIN TURNPIKE</t>
  </si>
  <si>
    <t>Elma Huric</t>
  </si>
  <si>
    <t>(860)667-9831</t>
  </si>
  <si>
    <t>1525 S. WILLOW 1-93</t>
  </si>
  <si>
    <t>NH</t>
  </si>
  <si>
    <t>Kaitlin Fisher</t>
  </si>
  <si>
    <t>(603)622-5690</t>
  </si>
  <si>
    <t>Ian Caprario</t>
  </si>
  <si>
    <t>603-486-1073</t>
  </si>
  <si>
    <t>6637 GOV RITCHIE &amp; I-695</t>
  </si>
  <si>
    <t>GLEN BURNIE</t>
  </si>
  <si>
    <t>Jon Reigle</t>
  </si>
  <si>
    <t>(410)761-3334</t>
  </si>
  <si>
    <t>Richard Brown</t>
  </si>
  <si>
    <t>443 422-0915</t>
  </si>
  <si>
    <t>31920 GRATIOT</t>
  </si>
  <si>
    <t>COURTNEY KULBACKI</t>
  </si>
  <si>
    <t>(586)293-4298</t>
  </si>
  <si>
    <t>1107 ROUTE 35</t>
  </si>
  <si>
    <t>NJ</t>
  </si>
  <si>
    <t>(732)615-9035</t>
  </si>
  <si>
    <t>1500 Almonesson Rd.</t>
  </si>
  <si>
    <t>DEPTFORD</t>
  </si>
  <si>
    <t>WILLIAM MOY</t>
  </si>
  <si>
    <t>(856)228-2839</t>
  </si>
  <si>
    <t>Mark Chase (ST)</t>
  </si>
  <si>
    <t>856 283-8250</t>
  </si>
  <si>
    <t>275 E. ROUTE 4 SUITE 1</t>
  </si>
  <si>
    <t>Kristy Linares</t>
  </si>
  <si>
    <t>NN</t>
  </si>
  <si>
    <t>(201)487-7860</t>
  </si>
  <si>
    <t>Jose Veloz</t>
  </si>
  <si>
    <t>701 ROUTE 440 #383</t>
  </si>
  <si>
    <t>Terria Griffin</t>
  </si>
  <si>
    <t>NEW</t>
  </si>
  <si>
    <t>(201)333-5348</t>
  </si>
  <si>
    <t>8101 TONELLE AVE</t>
  </si>
  <si>
    <t>Eric Naughton</t>
  </si>
  <si>
    <t>(201)861-2397</t>
  </si>
  <si>
    <t>John Lenczuk</t>
  </si>
  <si>
    <t>1120 ROUTE 1 NORTH</t>
  </si>
  <si>
    <t>Matt Oppenheim</t>
  </si>
  <si>
    <t>(732)603-9296</t>
  </si>
  <si>
    <t>Michael DeCotiis</t>
  </si>
  <si>
    <t>1639 RT 23 SOUTH</t>
  </si>
  <si>
    <t>Angelique Vargas</t>
  </si>
  <si>
    <t>(973)305-9636</t>
  </si>
  <si>
    <t>Edgar Quijada</t>
  </si>
  <si>
    <t>1775P SOUTH AVE.</t>
  </si>
  <si>
    <t>Paige Ruiz</t>
  </si>
  <si>
    <t>(718)494-1395</t>
  </si>
  <si>
    <t>121 SUNRISE HWY</t>
  </si>
  <si>
    <t>Jennifer Campozano</t>
  </si>
  <si>
    <t>(631)654-9374</t>
  </si>
  <si>
    <t>Nicholas Burch</t>
  </si>
  <si>
    <t>631 578 8468</t>
  </si>
  <si>
    <t>2100 ROUTE 38_SUITE #4</t>
  </si>
  <si>
    <t>(856)779-1992</t>
  </si>
  <si>
    <t>Donald Chebra</t>
  </si>
  <si>
    <t>609-203-7876</t>
  </si>
  <si>
    <t>11-15 HANOVER PLACE</t>
  </si>
  <si>
    <t>Kaitlin Rubenstein (Sr GM)</t>
  </si>
  <si>
    <t>(516)433-8819</t>
  </si>
  <si>
    <t>Howard Hoffmann</t>
  </si>
  <si>
    <t>516 884 7469</t>
  </si>
  <si>
    <t>28 BRICK PLAZA</t>
  </si>
  <si>
    <t>BRICKTOWN</t>
  </si>
  <si>
    <t>Nancy Andrae</t>
  </si>
  <si>
    <t>(732)262-9202</t>
  </si>
  <si>
    <t>5 BEL AIR S. PKWY #N-1447</t>
  </si>
  <si>
    <t>Tiffany Reigle</t>
  </si>
  <si>
    <t>(410)515-0238</t>
  </si>
  <si>
    <t>David Sparks (ST)</t>
  </si>
  <si>
    <t>717 526-8678</t>
  </si>
  <si>
    <t>1895 SOUTH RD.</t>
  </si>
  <si>
    <t>Joseph Michielli</t>
  </si>
  <si>
    <t>(845)297-9508</t>
  </si>
  <si>
    <t>Jeyson Hernandez</t>
  </si>
  <si>
    <t>845-784-6370</t>
  </si>
  <si>
    <t>520 NASSAU PARK BLVD</t>
  </si>
  <si>
    <t>MICHAEL CONVILLE</t>
  </si>
  <si>
    <t>(609)514-0270</t>
  </si>
  <si>
    <t>James Kimmel</t>
  </si>
  <si>
    <t>267 922-2265</t>
  </si>
  <si>
    <t>155 SUNRISE HWY</t>
  </si>
  <si>
    <t>Nicole Leon</t>
  </si>
  <si>
    <t>(631)376-1812</t>
  </si>
  <si>
    <t>No Cell Phone</t>
  </si>
  <si>
    <t>3419 48TH STREET</t>
  </si>
  <si>
    <t>LONG ISLAND CITY</t>
  </si>
  <si>
    <t>James Williams</t>
  </si>
  <si>
    <t>(718)728-1583</t>
  </si>
  <si>
    <t>Danny Koniarz</t>
  </si>
  <si>
    <t>347 232 8774</t>
  </si>
  <si>
    <t>4408 MILESTRIP ROAD</t>
  </si>
  <si>
    <t>Ashley Victor</t>
  </si>
  <si>
    <t>(716)822-4658</t>
  </si>
  <si>
    <t>Kurt Wilson</t>
  </si>
  <si>
    <t>716-997-1046</t>
  </si>
  <si>
    <t>4215 BLACK HORSE PIKE</t>
  </si>
  <si>
    <t>JESSE APPLEGATE</t>
  </si>
  <si>
    <t>(609)645-7650</t>
  </si>
  <si>
    <t>856 345-8651</t>
  </si>
  <si>
    <t>601 TROY SCHENECTADY RD</t>
  </si>
  <si>
    <t>LATHAM</t>
  </si>
  <si>
    <t>(518)782-7112</t>
  </si>
  <si>
    <t>Denny Snye</t>
  </si>
  <si>
    <t>585-576-0169</t>
  </si>
  <si>
    <t>3901 VESTAL PARKWAY E</t>
  </si>
  <si>
    <t>BRITTANY LEET</t>
  </si>
  <si>
    <t>(607)729-6984</t>
  </si>
  <si>
    <t>Richard Glossenger</t>
  </si>
  <si>
    <t>139 FLATBUSH AVE. 3RD FLR</t>
  </si>
  <si>
    <t>Louis Daguindeau</t>
  </si>
  <si>
    <t>(718)230-8245</t>
  </si>
  <si>
    <t>Robertho Maurice</t>
  </si>
  <si>
    <t>347 526 0925</t>
  </si>
  <si>
    <t>1816 E. GUN HILL RD.</t>
  </si>
  <si>
    <t>Ashley Teron</t>
  </si>
  <si>
    <t>(718)671-1709</t>
  </si>
  <si>
    <t>Luis Mendez</t>
  </si>
  <si>
    <t>718 419 8138</t>
  </si>
  <si>
    <t>145 ROUTE 10</t>
  </si>
  <si>
    <t>Destiny</t>
  </si>
  <si>
    <t>(973)887-4147</t>
  </si>
  <si>
    <t>Jackson Peralta</t>
  </si>
  <si>
    <t>SYRACUSE</t>
  </si>
  <si>
    <t>3023 ERIE BLVD</t>
  </si>
  <si>
    <t>(315)449-2011</t>
  </si>
  <si>
    <t>Jason Rafun (DT)</t>
  </si>
  <si>
    <t>162 FULTON AVE.</t>
  </si>
  <si>
    <t>Kaitlin Rubenstein (Sr Gm)</t>
  </si>
  <si>
    <t>(516)483-1908</t>
  </si>
  <si>
    <t>371 BALTIMORE PIKE</t>
  </si>
  <si>
    <t>(610)544-8615</t>
  </si>
  <si>
    <t>5238 NICHOLSON LA</t>
  </si>
  <si>
    <t>KENSINGTON</t>
  </si>
  <si>
    <t>Esigrid Lendhart</t>
  </si>
  <si>
    <t>(301)468-2492</t>
  </si>
  <si>
    <t>301 254-2356</t>
  </si>
  <si>
    <t>1100 SHOPPERS WAY</t>
  </si>
  <si>
    <t>Keith Hagens</t>
  </si>
  <si>
    <t>(301)324-6431</t>
  </si>
  <si>
    <t>2120 WILKES BARRE MKTPLCE</t>
  </si>
  <si>
    <t>RANDY WHITE</t>
  </si>
  <si>
    <t>(570)821-2732</t>
  </si>
  <si>
    <t>Erick Ahlborn</t>
  </si>
  <si>
    <t>1025 WASHINGTON PIKE</t>
  </si>
  <si>
    <t>KATHLEEN GILLETTE</t>
  </si>
  <si>
    <t>(412)221-4412</t>
  </si>
  <si>
    <t>Lisa Dantry</t>
  </si>
  <si>
    <t>330-774-2795</t>
  </si>
  <si>
    <t>7200 PEACH STREET</t>
  </si>
  <si>
    <t>Heather Covell</t>
  </si>
  <si>
    <t>(814)866-2938</t>
  </si>
  <si>
    <t>814-853-8335</t>
  </si>
  <si>
    <t>1003 COMMERCE BLVD</t>
  </si>
  <si>
    <t>DICKSON CITY</t>
  </si>
  <si>
    <t>(570)487-1240</t>
  </si>
  <si>
    <t>Jeff Morgan (DT)</t>
  </si>
  <si>
    <t>2700 US 22 #3A</t>
  </si>
  <si>
    <t>Nathan Pecoraro</t>
  </si>
  <si>
    <t>(908)512-7322</t>
  </si>
  <si>
    <t>Isaac Aluko</t>
  </si>
  <si>
    <t>347-528-9220</t>
  </si>
  <si>
    <t>PITTSBURGH</t>
  </si>
  <si>
    <t>STEVEN YAWORSKI</t>
  </si>
  <si>
    <t>(412)364-4146</t>
  </si>
  <si>
    <t>Steve Wilson</t>
  </si>
  <si>
    <t>1280 Central Park Blvd.</t>
  </si>
  <si>
    <t>Nena hernandaz</t>
  </si>
  <si>
    <t>540-784-4556</t>
  </si>
  <si>
    <t>1615 GOLDEN GATE PLAZA</t>
  </si>
  <si>
    <t>Lisa Life</t>
  </si>
  <si>
    <t>(440)684-0135</t>
  </si>
  <si>
    <t>Matt Baker</t>
  </si>
  <si>
    <t>330-428-7924</t>
  </si>
  <si>
    <t>2699 LISHELLE PLACE</t>
  </si>
  <si>
    <t>Timothy Mcguire</t>
  </si>
  <si>
    <t>(757)468-9601</t>
  </si>
  <si>
    <t>Troy Hinton (DT)</t>
  </si>
  <si>
    <t>757 816-8918</t>
  </si>
  <si>
    <t>757-816-8918</t>
  </si>
  <si>
    <t>Stephanie Thorne</t>
  </si>
  <si>
    <t>(757) 826-8027</t>
  </si>
  <si>
    <t>Allen Landreneau</t>
  </si>
  <si>
    <t>757-660-1134</t>
  </si>
  <si>
    <t>CHESAPEAKE</t>
  </si>
  <si>
    <t>Lisa de Leon</t>
  </si>
  <si>
    <t>(757) 549-2684</t>
  </si>
  <si>
    <t>Thomas Smith</t>
  </si>
  <si>
    <t>757-839-4188</t>
  </si>
  <si>
    <t>Rick  Oglesby</t>
  </si>
  <si>
    <t>(757) 405-9420</t>
  </si>
  <si>
    <t>521 BOARDMAN POLAND ROAD</t>
  </si>
  <si>
    <t>BOARDMAN</t>
  </si>
  <si>
    <t>ROCCO FERRERI</t>
  </si>
  <si>
    <t>(330)629-6286</t>
  </si>
  <si>
    <t>Rick Reid (DT)</t>
  </si>
  <si>
    <t>330 774-2795</t>
  </si>
  <si>
    <t>2779 MARKET STREET</t>
  </si>
  <si>
    <t>(330)869-8217</t>
  </si>
  <si>
    <t>Dan Kent</t>
  </si>
  <si>
    <t>SOUTH TOLEDO</t>
  </si>
  <si>
    <t>5455 AIRPORT HWY,SUITE 9I</t>
  </si>
  <si>
    <t>TOLEDO</t>
  </si>
  <si>
    <t>KRYSTALE GORNEY</t>
  </si>
  <si>
    <t>(419)382-0220</t>
  </si>
  <si>
    <t>30 PRESTIGE PLACE</t>
  </si>
  <si>
    <t>MIAMISBURG</t>
  </si>
  <si>
    <t>Jessica Penskin</t>
  </si>
  <si>
    <t>(937)439-1108</t>
  </si>
  <si>
    <t>Josh Omiatek</t>
  </si>
  <si>
    <t>937-789-3050</t>
  </si>
  <si>
    <t>5077 MONROE</t>
  </si>
  <si>
    <t>(419)841-9714</t>
  </si>
  <si>
    <t>5156 N ACADEMY BLVD</t>
  </si>
  <si>
    <t>COLORADO SPRINGS</t>
  </si>
  <si>
    <t>Kayla Stevenson</t>
  </si>
  <si>
    <t>(614)351-8921</t>
  </si>
  <si>
    <t>719 963-8139</t>
  </si>
  <si>
    <t>26104 BROOKPARK RD</t>
  </si>
  <si>
    <t>NORTH OLMSTED</t>
  </si>
  <si>
    <t>(440)734-0642</t>
  </si>
  <si>
    <t>710 DOWNTOWNER LOOP W</t>
  </si>
  <si>
    <t>Samantha Melan</t>
  </si>
  <si>
    <t>(251)342-8145</t>
  </si>
  <si>
    <t>15082 CROSSROADS PARKWAY</t>
  </si>
  <si>
    <t>MS</t>
  </si>
  <si>
    <t>(228)832-1613</t>
  </si>
  <si>
    <t>Mike Garfield (DT)</t>
  </si>
  <si>
    <t>228-380-0721</t>
  </si>
  <si>
    <t>1636 N. GERMANTOWN PARKWY</t>
  </si>
  <si>
    <t>ELDON BRITTMON</t>
  </si>
  <si>
    <t>(901)753-2829</t>
  </si>
  <si>
    <t>Jernean Griffin</t>
  </si>
  <si>
    <t>901-643-6807</t>
  </si>
  <si>
    <t>7178 DESOTO COVE</t>
  </si>
  <si>
    <t>Jamarious Farley</t>
  </si>
  <si>
    <t>(662)536-2224</t>
  </si>
  <si>
    <t>1403 N. LOOP 1604 E.</t>
  </si>
  <si>
    <t>(210)495-0071</t>
  </si>
  <si>
    <t>Stephen Grinstead</t>
  </si>
  <si>
    <t>210 748-2073</t>
  </si>
  <si>
    <t>1000 TURTLE CREEK DRIVE</t>
  </si>
  <si>
    <t>DIANA BURROUGH</t>
  </si>
  <si>
    <t>(601)261-2129</t>
  </si>
  <si>
    <t>Andrew Lawless</t>
  </si>
  <si>
    <t>601-291-6068</t>
  </si>
  <si>
    <t>2625 SCOTTSVILLE RD. #300</t>
  </si>
  <si>
    <t>(270)393-1892</t>
  </si>
  <si>
    <t>Doug Roberts</t>
  </si>
  <si>
    <t>270 799-6339</t>
  </si>
  <si>
    <t>5300 SAN DARIO STE 2205</t>
  </si>
  <si>
    <t>JAVIER ARRIAGA</t>
  </si>
  <si>
    <t>(956)729-1270</t>
  </si>
  <si>
    <t>Robert Garza</t>
  </si>
  <si>
    <t>956 324-8783</t>
  </si>
  <si>
    <t>956-454-7163</t>
  </si>
  <si>
    <t>2400 RICHMOND RD. STE#99</t>
  </si>
  <si>
    <t>(903)832-5296</t>
  </si>
  <si>
    <t>11920 SOUTHWEST FRWY</t>
  </si>
  <si>
    <t>STAFFORD</t>
  </si>
  <si>
    <t>WASIF SHAH</t>
  </si>
  <si>
    <t>(281)575-9892</t>
  </si>
  <si>
    <t>Victor Morales</t>
  </si>
  <si>
    <t>713 518-4214</t>
  </si>
  <si>
    <t>409 998-1583</t>
  </si>
  <si>
    <t>16790 I-45 SOUTH</t>
  </si>
  <si>
    <t>CONROE</t>
  </si>
  <si>
    <t>Jessica Reyes</t>
  </si>
  <si>
    <t>(936)271-1414</t>
  </si>
  <si>
    <t>Thuy Pham</t>
  </si>
  <si>
    <t>985 351-7717</t>
  </si>
  <si>
    <t>100 W. HWY 332 SUITE 1098</t>
  </si>
  <si>
    <t>Benie</t>
  </si>
  <si>
    <t>(979)299-6083</t>
  </si>
  <si>
    <t>1500 HARVEY ROAD #1002</t>
  </si>
  <si>
    <t>COLLEGE STAT</t>
  </si>
  <si>
    <t>Casey</t>
  </si>
  <si>
    <t>(979)696-9517</t>
  </si>
  <si>
    <t>Jesse Olivo</t>
  </si>
  <si>
    <t>3141 SILVERLAKE VILLAGE</t>
  </si>
  <si>
    <t>LINCOLN STOUDER</t>
  </si>
  <si>
    <t>(713)340-1530</t>
  </si>
  <si>
    <t>Darren Letulle</t>
  </si>
  <si>
    <t>7935 Grapevine Hwy</t>
  </si>
  <si>
    <t>N. RICHLAND</t>
  </si>
  <si>
    <t>Felisha</t>
  </si>
  <si>
    <t>(817)281-3037</t>
  </si>
  <si>
    <t>13364 Montfort Drive</t>
  </si>
  <si>
    <t>DALLAS</t>
  </si>
  <si>
    <t>Angelica Mateos</t>
  </si>
  <si>
    <t>(972)239-2071</t>
  </si>
  <si>
    <t>Juan Rodriguez</t>
  </si>
  <si>
    <t>7800 NAVARRO #201</t>
  </si>
  <si>
    <t>Taylor</t>
  </si>
  <si>
    <t>(361)574-7943</t>
  </si>
  <si>
    <t>Chase Amazon</t>
  </si>
  <si>
    <t>361 655 7846</t>
  </si>
  <si>
    <t>4310 BUFFALO GAP RD #1192</t>
  </si>
  <si>
    <t>OTHER</t>
  </si>
  <si>
    <t>(325)691-2866</t>
  </si>
  <si>
    <t>14564 IH 35N</t>
  </si>
  <si>
    <t>(210)651-6803</t>
  </si>
  <si>
    <t>Troy Reisner</t>
  </si>
  <si>
    <t>210 687-8600</t>
  </si>
  <si>
    <t>4992 STATE HIGHWAY 190</t>
  </si>
  <si>
    <t>BJ Zimmermann</t>
  </si>
  <si>
    <t>(972)496-9801</t>
  </si>
  <si>
    <t>17780 STATE HWY 249</t>
  </si>
  <si>
    <t>HERALIO LARA</t>
  </si>
  <si>
    <t>(281)894-0958</t>
  </si>
  <si>
    <t>Jose Torres</t>
  </si>
  <si>
    <t>832-371-7662</t>
  </si>
  <si>
    <t>10515 MOPAC EXPRESSWAY</t>
  </si>
  <si>
    <t>AUSTIN</t>
  </si>
  <si>
    <t>Yenifer Turis</t>
  </si>
  <si>
    <t>(512)372-9425</t>
  </si>
  <si>
    <t>Idalia Aguilar</t>
  </si>
  <si>
    <t>5075 FAIRMONT PARKWAY</t>
  </si>
  <si>
    <t>CHRISTINA GRIZZAFFI</t>
  </si>
  <si>
    <t>(281)487-2033</t>
  </si>
  <si>
    <t>Dillon Schilhab</t>
  </si>
  <si>
    <t>346-347-5554</t>
  </si>
  <si>
    <t>3300 EXPRESSWAY 83 BG1000</t>
  </si>
  <si>
    <t>ROSARIO FLORES</t>
  </si>
  <si>
    <t>(956)631-0117</t>
  </si>
  <si>
    <t>Andres Perez</t>
  </si>
  <si>
    <t>956 525-5331</t>
  </si>
  <si>
    <t>308 E. NORTHERN LIGHTS BL</t>
  </si>
  <si>
    <t>AK</t>
  </si>
  <si>
    <t>ZZ</t>
  </si>
  <si>
    <t>(907)274-0825</t>
  </si>
  <si>
    <t>Ronnie Hidalgo</t>
  </si>
  <si>
    <t>907 301-3883</t>
  </si>
  <si>
    <t>GULFGATE</t>
  </si>
  <si>
    <t>600 GULFGATE MALL CENTER</t>
  </si>
  <si>
    <t>Eva Zepeda</t>
  </si>
  <si>
    <t>(713)645-7347</t>
  </si>
  <si>
    <t>Jr Tanguma</t>
  </si>
  <si>
    <t>832 202-8998</t>
  </si>
  <si>
    <t>1541 WEST BAY AREA BLVD</t>
  </si>
  <si>
    <t>DEBORAH PENA</t>
  </si>
  <si>
    <t>(281)332-9962</t>
  </si>
  <si>
    <t>Carlos Estrada</t>
  </si>
  <si>
    <t>832 754-1451</t>
  </si>
  <si>
    <t>11735 BANDERA ROAD</t>
  </si>
  <si>
    <t>JOEL ROSAS</t>
  </si>
  <si>
    <t>(210)767-8544</t>
  </si>
  <si>
    <t>David Garibay (DT)</t>
  </si>
  <si>
    <t>4860 SW LOOP 820</t>
  </si>
  <si>
    <t>FT WORTH</t>
  </si>
  <si>
    <t>RITCHIE LEIGHTON</t>
  </si>
  <si>
    <t>(817)732-2928</t>
  </si>
  <si>
    <t>Sam Eller</t>
  </si>
  <si>
    <t>817-319-9804</t>
  </si>
  <si>
    <t>2760 W. I-20</t>
  </si>
  <si>
    <t>David Lee</t>
  </si>
  <si>
    <t>(972)660-2628</t>
  </si>
  <si>
    <t>Pedro Sanchez</t>
  </si>
  <si>
    <t>469 524-9001</t>
  </si>
  <si>
    <t>2002 GULFMONT</t>
  </si>
  <si>
    <t>(281)644-4950</t>
  </si>
  <si>
    <t>713 542 7856</t>
  </si>
  <si>
    <t>312 NORTHWEST LOOP 281</t>
  </si>
  <si>
    <t>(903)758-6781</t>
  </si>
  <si>
    <t>925 NORTH POINT DRIVE</t>
  </si>
  <si>
    <t>(678)297-1970</t>
  </si>
  <si>
    <t>Santos De Los Santos (DT)</t>
  </si>
  <si>
    <t>335 UPPER RIVERDALE ROAD</t>
  </si>
  <si>
    <t>(770)996-2005</t>
  </si>
  <si>
    <t>470-830-8970</t>
  </si>
  <si>
    <t>1530 DOGWOOD DRIVE</t>
  </si>
  <si>
    <t>Aunton Addison</t>
  </si>
  <si>
    <t>(770)860-9395</t>
  </si>
  <si>
    <t>Jose Santiago</t>
  </si>
  <si>
    <t>770-286-5897</t>
  </si>
  <si>
    <t>438 GRAND CANYON DR</t>
  </si>
  <si>
    <t>Preston Kinny</t>
  </si>
  <si>
    <t>(608)829-2659</t>
  </si>
  <si>
    <t>Daniel Stewart</t>
  </si>
  <si>
    <t>816 294-7124</t>
  </si>
  <si>
    <t>6700 ABERCORN</t>
  </si>
  <si>
    <t>Tasha Brown</t>
  </si>
  <si>
    <t>(912)355-6420</t>
  </si>
  <si>
    <t>Michael Cutchens</t>
  </si>
  <si>
    <t>912-777-9313</t>
  </si>
  <si>
    <t>1116 Eastdale Cir</t>
  </si>
  <si>
    <t>TALYSSA PRITCHETT</t>
  </si>
  <si>
    <t>69252 HWY. 21</t>
  </si>
  <si>
    <t>DANIEL VIRGILI</t>
  </si>
  <si>
    <t>NEW ORLEANS</t>
  </si>
  <si>
    <t>(985)893-6091</t>
  </si>
  <si>
    <t>Shane Pitre</t>
  </si>
  <si>
    <t>985 265-9213</t>
  </si>
  <si>
    <t>5019 JIMMY CARTER BLVD</t>
  </si>
  <si>
    <t>Adriana Brandon</t>
  </si>
  <si>
    <t>(770)448-0464</t>
  </si>
  <si>
    <t>3654-I ATLANTA HWY</t>
  </si>
  <si>
    <t>Nikki Moody</t>
  </si>
  <si>
    <t>(706)353-8070</t>
  </si>
  <si>
    <t>6890 DOUGLAS BLVD</t>
  </si>
  <si>
    <t>(770)577-3720</t>
  </si>
  <si>
    <t>Nathan Withrow</t>
  </si>
  <si>
    <t>217-622-1967</t>
  </si>
  <si>
    <t>786 GLYNN STREET N.</t>
  </si>
  <si>
    <t>(770)461-5666</t>
  </si>
  <si>
    <t>678-614-0426</t>
  </si>
  <si>
    <t>2601 DAWSON ROAD</t>
  </si>
  <si>
    <t>Chris Wilbanks</t>
  </si>
  <si>
    <t>(229)439-1251</t>
  </si>
  <si>
    <t>Bill Laverty</t>
  </si>
  <si>
    <t>229-894-3855</t>
  </si>
  <si>
    <t>1348 S. YUMA PALMS PKWY</t>
  </si>
  <si>
    <t>Kayla Owens</t>
  </si>
  <si>
    <t>(928)343-1022</t>
  </si>
  <si>
    <t>8039 NORTH 35TH AVENUE</t>
  </si>
  <si>
    <t>(602)973-1946</t>
  </si>
  <si>
    <t>2771 NW MYHRE ROAD</t>
  </si>
  <si>
    <t>Renee Smith</t>
  </si>
  <si>
    <t>(360)698-1775</t>
  </si>
  <si>
    <t>360 265-2786</t>
  </si>
  <si>
    <t>4911 TACOMA MALL BLVD</t>
  </si>
  <si>
    <t>BRENT MARGA</t>
  </si>
  <si>
    <t>(253)473-3077</t>
  </si>
  <si>
    <t>2846 MOUNTAINEER BLVD.</t>
  </si>
  <si>
    <t>WV</t>
  </si>
  <si>
    <t>Rick Slade</t>
  </si>
  <si>
    <t>(304)744-9800</t>
  </si>
  <si>
    <t>Larry Taylor</t>
  </si>
  <si>
    <t>304 663-0572</t>
  </si>
  <si>
    <t>6436 PACIFIC AVENUE</t>
  </si>
  <si>
    <t>Richardo</t>
  </si>
  <si>
    <t>(209)956-2002</t>
  </si>
  <si>
    <t>Dennis Murillo</t>
  </si>
  <si>
    <t>209 689-8933</t>
  </si>
  <si>
    <t>9601 FAIRWAY DRIVE ST 100</t>
  </si>
  <si>
    <t>LUIS LUNA</t>
  </si>
  <si>
    <t>(916)772-8207</t>
  </si>
  <si>
    <t>925 300 6230</t>
  </si>
  <si>
    <t>2700 COLORADO BLVD._#224</t>
  </si>
  <si>
    <t>Melissa Flanagan</t>
  </si>
  <si>
    <t>(323)551-5994</t>
  </si>
  <si>
    <t>416 COX ROAD</t>
  </si>
  <si>
    <t>Kiddman Helsel</t>
  </si>
  <si>
    <t>(704)861-6343</t>
  </si>
  <si>
    <t>Rex Tucker</t>
  </si>
  <si>
    <t>843-267-1824</t>
  </si>
  <si>
    <t>3501-131 CAPITOL BLVD.</t>
  </si>
  <si>
    <t>TODD HARRIMAN</t>
  </si>
  <si>
    <t>(919)850-9241</t>
  </si>
  <si>
    <t>Sean Brady (DT)</t>
  </si>
  <si>
    <t>702-BC PEMBROKE ROAD</t>
  </si>
  <si>
    <t>(336)855-8676</t>
  </si>
  <si>
    <t>Jason Overly</t>
  </si>
  <si>
    <t>336 253-2214</t>
  </si>
  <si>
    <t>104 RIVER HILLS ROAD</t>
  </si>
  <si>
    <t>Ashley Weaver</t>
  </si>
  <si>
    <t>(828)296-7330</t>
  </si>
  <si>
    <t>700 EXTERIOR STREET</t>
  </si>
  <si>
    <t>Marco Alvarez</t>
  </si>
  <si>
    <t>(718)292-4337</t>
  </si>
  <si>
    <t>929 488 3058</t>
  </si>
  <si>
    <t>650 BALD HILL ROAD</t>
  </si>
  <si>
    <t>RI</t>
  </si>
  <si>
    <t>401)823-6255</t>
  </si>
  <si>
    <t>Vilen Avanesov</t>
  </si>
  <si>
    <t>401 497-3566</t>
  </si>
  <si>
    <t>Joel Calderon</t>
  </si>
  <si>
    <t>(718)321-0465</t>
  </si>
  <si>
    <t>Endy Bermudez</t>
  </si>
  <si>
    <t>347 256 3020</t>
  </si>
  <si>
    <t>133-35 79TH STREET</t>
  </si>
  <si>
    <t>(718)233-1933</t>
  </si>
  <si>
    <t>Vinnie Maffea (DT)</t>
  </si>
  <si>
    <t>646 761 4663</t>
  </si>
  <si>
    <t>10430 MIDLOTHIAN TURNPIKE</t>
  </si>
  <si>
    <t>Tim Sulloway</t>
  </si>
  <si>
    <t>(804)330-4896</t>
  </si>
  <si>
    <t>1703A CENTRAL PARK AVE</t>
  </si>
  <si>
    <t>(914)279-0440</t>
  </si>
  <si>
    <t>21025 DULLES TOWN CENTER</t>
  </si>
  <si>
    <t>DULLES</t>
  </si>
  <si>
    <t>Yesy Morales</t>
  </si>
  <si>
    <t>(703)430-0144</t>
  </si>
  <si>
    <t>571-268-0145</t>
  </si>
  <si>
    <t>5911 UNIVERSITY AVE_#100</t>
  </si>
  <si>
    <t>IA</t>
  </si>
  <si>
    <t>Rebecca Whitt</t>
  </si>
  <si>
    <t>(319)277-3511</t>
  </si>
  <si>
    <t>Tim Riley</t>
  </si>
  <si>
    <t>319 242-1515</t>
  </si>
  <si>
    <t>1121 BROAD ST. #5</t>
  </si>
  <si>
    <t>Skylar Brown</t>
  </si>
  <si>
    <t>(803) 773-5786</t>
  </si>
  <si>
    <t>Jeffrey Johnson</t>
  </si>
  <si>
    <t>843 610-9394</t>
  </si>
  <si>
    <t>2603 DAVID MCLEOD BLVD.</t>
  </si>
  <si>
    <t>(843)676-0355</t>
  </si>
  <si>
    <t>2925 GEYSER DRIVE</t>
  </si>
  <si>
    <t>Ciara Moore</t>
  </si>
  <si>
    <t>(719)576-2115</t>
  </si>
  <si>
    <t>719 287-8693</t>
  </si>
  <si>
    <t>3020 PEOPLES STREET</t>
  </si>
  <si>
    <t>LYLE CRAIN</t>
  </si>
  <si>
    <t>(423)282-1386</t>
  </si>
  <si>
    <t>Nicholas Leach</t>
  </si>
  <si>
    <t>423-741-6535</t>
  </si>
  <si>
    <t>1720 OLD FORT PARKWAY</t>
  </si>
  <si>
    <t>MICHAEL BILES</t>
  </si>
  <si>
    <t>(615)907-6446</t>
  </si>
  <si>
    <t>Dan Bourque</t>
  </si>
  <si>
    <t>615 481-9834</t>
  </si>
  <si>
    <t>15225 W. 134TH PLACE</t>
  </si>
  <si>
    <t>(913)390-0901</t>
  </si>
  <si>
    <t>913-636-3777</t>
  </si>
  <si>
    <t>2021 NO. HIGHLAND AVE.</t>
  </si>
  <si>
    <t>Leonard Davis</t>
  </si>
  <si>
    <t>Mark Clark</t>
  </si>
  <si>
    <t>731-571-4020</t>
  </si>
  <si>
    <t>3400 E. HIGHLAND AVE.</t>
  </si>
  <si>
    <t>David Rossi</t>
  </si>
  <si>
    <t>(870)268-0541</t>
  </si>
  <si>
    <t>501 292-53444</t>
  </si>
  <si>
    <t>2006 PROMENADE BLVD</t>
  </si>
  <si>
    <t>Kim Sutton</t>
  </si>
  <si>
    <t>(479)246-0187</t>
  </si>
  <si>
    <t>Jason Peck</t>
  </si>
  <si>
    <t>479 385-7000</t>
  </si>
  <si>
    <t>2706 S. SHACKLEFORD RD</t>
  </si>
  <si>
    <t>Bryson Seymore</t>
  </si>
  <si>
    <t>(501)225-6331</t>
  </si>
  <si>
    <t>Chris Westfall</t>
  </si>
  <si>
    <t>501 516-3412</t>
  </si>
  <si>
    <t>66 BELINDA PARKWAY</t>
  </si>
  <si>
    <t>(615)773-8401</t>
  </si>
  <si>
    <t>Larry(David) Cook</t>
  </si>
  <si>
    <t>561 420-4350</t>
  </si>
  <si>
    <t>9931 E. US HWY 36 LOT #1</t>
  </si>
  <si>
    <t>Josh Payne</t>
  </si>
  <si>
    <t>(317)209-9105</t>
  </si>
  <si>
    <t>Rodney Cripe</t>
  </si>
  <si>
    <t>317 797-8874</t>
  </si>
  <si>
    <t>3250 CHICAGOLAND CIRCLE</t>
  </si>
  <si>
    <t>Rashawn Sears</t>
  </si>
  <si>
    <t>(815)267-3776</t>
  </si>
  <si>
    <t>Justin Miano (DT)</t>
  </si>
  <si>
    <t>630 965-4454</t>
  </si>
  <si>
    <t>2810 SHARER ROAD</t>
  </si>
  <si>
    <t>Joseph McDonald</t>
  </si>
  <si>
    <t>(850)422-0367</t>
  </si>
  <si>
    <t>Stephen Ledbetter</t>
  </si>
  <si>
    <t>850-508-9139</t>
  </si>
  <si>
    <t>541 W HWY 436</t>
  </si>
  <si>
    <t>ALTAMONTE SP</t>
  </si>
  <si>
    <t>Haley Combs</t>
  </si>
  <si>
    <t>ORLANDO</t>
  </si>
  <si>
    <t>(470)788-0286</t>
  </si>
  <si>
    <t>Kevin Fussell</t>
  </si>
  <si>
    <t>407 595-3036</t>
  </si>
  <si>
    <t>21699 STATE RD 7</t>
  </si>
  <si>
    <t>(561)487-2489</t>
  </si>
  <si>
    <t>3701 GENERAL DEGAULLE</t>
  </si>
  <si>
    <t>NEDRA BOCAGE</t>
  </si>
  <si>
    <t>(504)367-3072</t>
  </si>
  <si>
    <t>7409 CASS Ave</t>
  </si>
  <si>
    <t>(630)964-0741</t>
  </si>
  <si>
    <t>773-998-5778</t>
  </si>
  <si>
    <t>200 W. ROOSEVELT</t>
  </si>
  <si>
    <t>Edith Reyes</t>
  </si>
  <si>
    <t>(630)833-5728</t>
  </si>
  <si>
    <t>1730 W. FULLERTON</t>
  </si>
  <si>
    <t>Yancy Aquino</t>
  </si>
  <si>
    <t>(773)871-5481</t>
  </si>
  <si>
    <t>Antor Cruz</t>
  </si>
  <si>
    <t>778-701-9937</t>
  </si>
  <si>
    <t>41 W. RAND RD</t>
  </si>
  <si>
    <t>Ed Edwarson</t>
  </si>
  <si>
    <t>(847)818-9327</t>
  </si>
  <si>
    <t>2400 N.W.FEDRAL HWY</t>
  </si>
  <si>
    <t>STUART</t>
  </si>
  <si>
    <t>(772)692-9982</t>
  </si>
  <si>
    <t>Brian Osborne (DT)</t>
  </si>
  <si>
    <t>1512 NATIONS DRIVE</t>
  </si>
  <si>
    <t>Stefanie  Cummings</t>
  </si>
  <si>
    <t>(847)662-9833</t>
  </si>
  <si>
    <t>2250 COASTAL LANE</t>
  </si>
  <si>
    <t>W MELBOURNE</t>
  </si>
  <si>
    <t>KEVIN STEPHENS</t>
  </si>
  <si>
    <t>(321)409-9335</t>
  </si>
  <si>
    <t>chloe charland</t>
  </si>
  <si>
    <t>321 750-7429</t>
  </si>
  <si>
    <t>1801 BELTLINE ROAD SW</t>
  </si>
  <si>
    <t>Benjamin Ochoa</t>
  </si>
  <si>
    <t>(256)584-0143</t>
  </si>
  <si>
    <t>Kirt Moore</t>
  </si>
  <si>
    <t>256-337-8662</t>
  </si>
  <si>
    <t>2309 GREELEY MALL</t>
  </si>
  <si>
    <t>Gilbert Hernandez</t>
  </si>
  <si>
    <t>(970)352-0030</t>
  </si>
  <si>
    <t>Eugene Schmidt</t>
  </si>
  <si>
    <t>970-393-0130</t>
  </si>
  <si>
    <t>1001 COMMONS DRIVE</t>
  </si>
  <si>
    <t>Holly Dasinger</t>
  </si>
  <si>
    <t>(334)702-2340</t>
  </si>
  <si>
    <t>Brandon Skipper (DT)</t>
  </si>
  <si>
    <t>334 797-8664</t>
  </si>
  <si>
    <t>1220 JORDAN LANE NW</t>
  </si>
  <si>
    <t>AARON LANFORD</t>
  </si>
  <si>
    <t>(256)534-2416</t>
  </si>
  <si>
    <t>256 337-8662</t>
  </si>
  <si>
    <t>1755 MARTIN LUTHER KING B</t>
  </si>
  <si>
    <t>KEVINISHA DUNCAN</t>
  </si>
  <si>
    <t>(985)868-4627</t>
  </si>
  <si>
    <t>Darryl Stewart</t>
  </si>
  <si>
    <t>985-804-0130</t>
  </si>
  <si>
    <t>4647 HWY. 280 S</t>
  </si>
  <si>
    <t>KASHMIN HUNTER</t>
  </si>
  <si>
    <t>(205)991-2495</t>
  </si>
  <si>
    <t>Paul Maxwell</t>
  </si>
  <si>
    <t>205-910-8317</t>
  </si>
  <si>
    <t>3221 E. PRIEN LAKE RD</t>
  </si>
  <si>
    <t>Ishia Malvo</t>
  </si>
  <si>
    <t>(337)477-4772</t>
  </si>
  <si>
    <t>Paul Montegut</t>
  </si>
  <si>
    <t>337 309-1097</t>
  </si>
  <si>
    <t>14005 E EXPOSITION AVE</t>
  </si>
  <si>
    <t>(303)366-7196</t>
  </si>
  <si>
    <t>305 MARSHALL ROAD</t>
  </si>
  <si>
    <t>Gracey Olson</t>
  </si>
  <si>
    <t>(720)304-3107</t>
  </si>
  <si>
    <t>15200 TOLEDO RD.</t>
  </si>
  <si>
    <t>Dilbert Jackson</t>
  </si>
  <si>
    <t>(734)283-6514</t>
  </si>
  <si>
    <t>Miguel Garcia</t>
  </si>
  <si>
    <t>313-820-7618</t>
  </si>
  <si>
    <t>3555 AMBASSADOR CAFFERY P</t>
  </si>
  <si>
    <t>STEPHEN HOGAN</t>
  </si>
  <si>
    <t>(337)216-9545</t>
  </si>
  <si>
    <t>7008 Veterans Blvd.</t>
  </si>
  <si>
    <t>METAIRIE</t>
  </si>
  <si>
    <t>JAMES DOUGHERTY</t>
  </si>
  <si>
    <t>(504) 454-5959</t>
  </si>
  <si>
    <t>Daniel Mooney</t>
  </si>
  <si>
    <t>661-619-2398</t>
  </si>
  <si>
    <t>7419 INT'L DRIVE</t>
  </si>
  <si>
    <t>David Nolen</t>
  </si>
  <si>
    <t>(407)351-3369</t>
  </si>
  <si>
    <t>Ali Haghighat</t>
  </si>
  <si>
    <t>864 704-9674</t>
  </si>
  <si>
    <t>905 44TH AVENUE_WEST</t>
  </si>
  <si>
    <t>Joseph Farina</t>
  </si>
  <si>
    <t>(941)752-9429</t>
  </si>
  <si>
    <t>Gerard Litrenta</t>
  </si>
  <si>
    <t>813 335-0974</t>
  </si>
  <si>
    <t>1001 W HAMPDEN AVE</t>
  </si>
  <si>
    <t>ENGLEWOOD</t>
  </si>
  <si>
    <t>(303)761-3699</t>
  </si>
  <si>
    <t>Christian Peavler</t>
  </si>
  <si>
    <t>303-720-3448</t>
  </si>
  <si>
    <t>449 N. ALAFAYA TRAIL</t>
  </si>
  <si>
    <t>Ben Zier</t>
  </si>
  <si>
    <t>(407)382-6528</t>
  </si>
  <si>
    <t>Steven Rupp (DT)</t>
  </si>
  <si>
    <t>904 687-8398</t>
  </si>
  <si>
    <t>4444 65 HWY 16</t>
  </si>
  <si>
    <t>Mandy Taylor</t>
  </si>
  <si>
    <t>(608)781-6441</t>
  </si>
  <si>
    <t>Kevin Taylor</t>
  </si>
  <si>
    <t>608 397-6498</t>
  </si>
  <si>
    <t>18575 SOUTH DIXIE HWY</t>
  </si>
  <si>
    <t>Monica Moralles</t>
  </si>
  <si>
    <t>(305)278-1252</t>
  </si>
  <si>
    <t>Klonfer Villota</t>
  </si>
  <si>
    <t>305 213-6015</t>
  </si>
  <si>
    <t>5612 DURAND AVE</t>
  </si>
  <si>
    <t>(262)554-8989</t>
  </si>
  <si>
    <t>James Eppelheimer</t>
  </si>
  <si>
    <t>262 664-5560</t>
  </si>
  <si>
    <t>2500 MELTON AVENUE #177</t>
  </si>
  <si>
    <t>Octavia Wynn</t>
  </si>
  <si>
    <t>(608)754-1982</t>
  </si>
  <si>
    <t>2990 CUMBERLAND BLVD. SE</t>
  </si>
  <si>
    <t>Michael Bryant</t>
  </si>
  <si>
    <t>(770)435-1520</t>
  </si>
  <si>
    <t>2303 E. CENTRAL TX EXPRSW</t>
  </si>
  <si>
    <t>Joe Ramos</t>
  </si>
  <si>
    <t>(254)690-2627</t>
  </si>
  <si>
    <t>Dewayne Hyatt</t>
  </si>
  <si>
    <t>512 525-3743</t>
  </si>
  <si>
    <t>225 N 76TH</t>
  </si>
  <si>
    <t>NE</t>
  </si>
  <si>
    <t>(402)391-8703</t>
  </si>
  <si>
    <t>2303 TOWN CENTER DR</t>
  </si>
  <si>
    <t>ANDREW MARTINEZ</t>
  </si>
  <si>
    <t>(281)277-3303</t>
  </si>
  <si>
    <t>Brian Huynh</t>
  </si>
  <si>
    <t>832 605-1917</t>
  </si>
  <si>
    <t>2711 MARTIN RD</t>
  </si>
  <si>
    <t>Arielle Spade</t>
  </si>
  <si>
    <t>(614)791-9492</t>
  </si>
  <si>
    <t>1429 EAST KEMPER</t>
  </si>
  <si>
    <t>SHARONVILLE</t>
  </si>
  <si>
    <t>(614)863-6483</t>
  </si>
  <si>
    <t>Chris Monteleone (DT)</t>
  </si>
  <si>
    <t>6370 STRIP AVE. NORTH WES</t>
  </si>
  <si>
    <t>N. CANTON</t>
  </si>
  <si>
    <t>Christina Gullatta</t>
  </si>
  <si>
    <t>(330)494-9831</t>
  </si>
  <si>
    <t>Jeff Baker (DT)</t>
  </si>
  <si>
    <t>3500A SOUTH GLENSTONE AVE</t>
  </si>
  <si>
    <t>Carly Brown</t>
  </si>
  <si>
    <t>(417)886-2331</t>
  </si>
  <si>
    <t>Chris Smith (DT)</t>
  </si>
  <si>
    <t>417 234-5584</t>
  </si>
  <si>
    <t>8000 PLAZA BLVD., UNIT J</t>
  </si>
  <si>
    <t>Tiffany Schumer</t>
  </si>
  <si>
    <t>(440)205-0413</t>
  </si>
  <si>
    <t>Jim LaCombe</t>
  </si>
  <si>
    <t>440-796-9220</t>
  </si>
  <si>
    <t>2082 NILES CORTLAND RD SE</t>
  </si>
  <si>
    <t>WARREN</t>
  </si>
  <si>
    <t>Gabby Moran</t>
  </si>
  <si>
    <t>(330)544-8274</t>
  </si>
  <si>
    <t>9196 N. SKYVIEW AVENUE</t>
  </si>
  <si>
    <t>(816)505-1645</t>
  </si>
  <si>
    <t>Dean Bilstein (DT)</t>
  </si>
  <si>
    <t>816 301-1919</t>
  </si>
  <si>
    <t>412-418 STATE ROAD 6</t>
  </si>
  <si>
    <t>N DARTMOUTH</t>
  </si>
  <si>
    <t>WALTER LEPUCKI</t>
  </si>
  <si>
    <t>(508)993-0022</t>
  </si>
  <si>
    <t>Jason Mello</t>
  </si>
  <si>
    <t>774 263-8781</t>
  </si>
  <si>
    <t>90 PLEASANT VALLEY ROAD</t>
  </si>
  <si>
    <t>JAMES PELKEY</t>
  </si>
  <si>
    <t>(978)794-9079</t>
  </si>
  <si>
    <t>Dana O'Hare (DT)</t>
  </si>
  <si>
    <t>603-560-9767</t>
  </si>
  <si>
    <t>29 MYSTIC VIEW ROAD</t>
  </si>
  <si>
    <t>Michael Balboni</t>
  </si>
  <si>
    <t>(617)387-1190</t>
  </si>
  <si>
    <t>Fernando Perez</t>
  </si>
  <si>
    <t>508-740-9875</t>
  </si>
  <si>
    <t>1275 N. DUPONT HWY #100</t>
  </si>
  <si>
    <t>DE</t>
  </si>
  <si>
    <t>(302)736-0182</t>
  </si>
  <si>
    <t>Omar Oswald (ST)</t>
  </si>
  <si>
    <t>347 731-8815</t>
  </si>
  <si>
    <t>2254 SOUTH BRADLEY ROAD</t>
  </si>
  <si>
    <t>Carrie Ruckman</t>
  </si>
  <si>
    <t>(805)614-6801</t>
  </si>
  <si>
    <t>1661 N. EASTON RD SP#B2</t>
  </si>
  <si>
    <t>WARRINGTON</t>
  </si>
  <si>
    <t>SARAH CLAYTON</t>
  </si>
  <si>
    <t>(215)491-5310</t>
  </si>
  <si>
    <t>David Homer</t>
  </si>
  <si>
    <t>215 480-4197</t>
  </si>
  <si>
    <t>5256 ROUTE 30, SPACE #273</t>
  </si>
  <si>
    <t>BRIANNA BARNWELL</t>
  </si>
  <si>
    <t>(724)837-3220</t>
  </si>
  <si>
    <t>David Casper</t>
  </si>
  <si>
    <t>742-858-5000</t>
  </si>
  <si>
    <t>3414 COLLEGE AVE.</t>
  </si>
  <si>
    <t>Catherine Corcoran</t>
  </si>
  <si>
    <t>(619)582-2896</t>
  </si>
  <si>
    <t>Humberto Rios</t>
  </si>
  <si>
    <t>619 582-2896</t>
  </si>
  <si>
    <t>7680 ANDREA DRIVE</t>
  </si>
  <si>
    <t>MICHAEL BARECCA</t>
  </si>
  <si>
    <t>(225)291-1080</t>
  </si>
  <si>
    <t>1470 FITZGERALD DRIVE</t>
  </si>
  <si>
    <t>(510)243-1490</t>
  </si>
  <si>
    <t>Priscila Blanco Perez</t>
  </si>
  <si>
    <t>7210 GUILFORD DR</t>
  </si>
  <si>
    <t>Eileen Kirton</t>
  </si>
  <si>
    <t>(301)668-4624</t>
  </si>
  <si>
    <t>Nathan Ammons</t>
  </si>
  <si>
    <t>240-329-1177</t>
  </si>
  <si>
    <t>2300 N. SALISBURY BLVD.</t>
  </si>
  <si>
    <t>Alonzo Brewer</t>
  </si>
  <si>
    <t>(410)341-6842</t>
  </si>
  <si>
    <t>410-726-4834</t>
  </si>
  <si>
    <t>1127 UNIVERSITY BLVD EAST</t>
  </si>
  <si>
    <t>Dalva Ralda</t>
  </si>
  <si>
    <t>(202) 714-7314</t>
  </si>
  <si>
    <t>Mohammad Reza Kazemieh</t>
  </si>
  <si>
    <t>202-714-7314</t>
  </si>
  <si>
    <t>8888 WALTHAM WOODS ROAD</t>
  </si>
  <si>
    <t>Eric Campbell</t>
  </si>
  <si>
    <t>(410)663-7020</t>
  </si>
  <si>
    <t>Dave Sparks (ST)</t>
  </si>
  <si>
    <t>2471 OKEECHOBEE BLVD</t>
  </si>
  <si>
    <t>W.PALM BEACH</t>
  </si>
  <si>
    <t>Nestor Rivera</t>
  </si>
  <si>
    <t>(561)478-7187</t>
  </si>
  <si>
    <t>Juan Zapata</t>
  </si>
  <si>
    <t>561 577-3640</t>
  </si>
  <si>
    <t>100 IMMOKALEE RD STE 70</t>
  </si>
  <si>
    <t>Lajuan Stephens</t>
  </si>
  <si>
    <t>(239)514-0022</t>
  </si>
  <si>
    <t>William Allison</t>
  </si>
  <si>
    <t>6170 WESLEY GROVE BLVD.</t>
  </si>
  <si>
    <t>WESLEY CHAPEL</t>
  </si>
  <si>
    <t>Stephanie Hernandez</t>
  </si>
  <si>
    <t>(813)994-0590</t>
  </si>
  <si>
    <t>3500 SW COLLEGE ROAD #200</t>
  </si>
  <si>
    <t>Stasia Bishop</t>
  </si>
  <si>
    <t>(352)237-9191</t>
  </si>
  <si>
    <t>Patrick Murphy</t>
  </si>
  <si>
    <t>352 454-5331</t>
  </si>
  <si>
    <t>244 N CONGRESS AVE BAY 2A</t>
  </si>
  <si>
    <t>BOYNTON BEAC</t>
  </si>
  <si>
    <t>(561)369-1032</t>
  </si>
  <si>
    <t>chelsea toscano</t>
  </si>
  <si>
    <t>757 412-9803</t>
  </si>
  <si>
    <t>5020 CLEVELAND AVENUE</t>
  </si>
  <si>
    <t>Brad White</t>
  </si>
  <si>
    <t>(239)277-5629</t>
  </si>
  <si>
    <t>Bronley Walker</t>
  </si>
  <si>
    <t>239 258-9074</t>
  </si>
  <si>
    <t>6061 LONE TREE WAY</t>
  </si>
  <si>
    <t>Nathan Pacorraro</t>
  </si>
  <si>
    <t>(925)240-5136</t>
  </si>
  <si>
    <t>925 240-5136</t>
  </si>
  <si>
    <t>1875 N. TUSTIN STREET</t>
  </si>
  <si>
    <t>(714)974-6569</t>
  </si>
  <si>
    <t>Michael Mitchell</t>
  </si>
  <si>
    <t>714-306-9324</t>
  </si>
  <si>
    <t>19805 STEVENS CREEK BLVD.</t>
  </si>
  <si>
    <t>Erica Valencia</t>
  </si>
  <si>
    <t>(408)873-4109</t>
  </si>
  <si>
    <t>7726 SOUTH ALAMEDA STREET</t>
  </si>
  <si>
    <t>JOSE RODRIGUEZ</t>
  </si>
  <si>
    <t>(323)581-2745</t>
  </si>
  <si>
    <t>Emilio Gutierrez</t>
  </si>
  <si>
    <t>323 434-4012</t>
  </si>
  <si>
    <t>1126 W VALLEY PARKWAY</t>
  </si>
  <si>
    <t>(760)839-2137</t>
  </si>
  <si>
    <t>760 839-2137</t>
  </si>
  <si>
    <t>2201 N FEDERAL HWY #201</t>
  </si>
  <si>
    <t>POMPANOBEACH</t>
  </si>
  <si>
    <t>Jill Cheaky</t>
  </si>
  <si>
    <t>(954)946-7606</t>
  </si>
  <si>
    <t>Carey Jamieson</t>
  </si>
  <si>
    <t>954 650-7198</t>
  </si>
  <si>
    <t>4432 North Freeway</t>
  </si>
  <si>
    <t>Jose Amaya</t>
  </si>
  <si>
    <t>(713)695-5377</t>
  </si>
  <si>
    <t>John Myzell</t>
  </si>
  <si>
    <t>713 360-9919</t>
  </si>
  <si>
    <t>445 COMMERCE DR.</t>
  </si>
  <si>
    <t>MN</t>
  </si>
  <si>
    <t>(651)731-5275</t>
  </si>
  <si>
    <t>Emma Haldeman</t>
  </si>
  <si>
    <t>612 508-5709</t>
  </si>
  <si>
    <t>1025 BURNSVILLE CENTER</t>
  </si>
  <si>
    <t>Dave Moss</t>
  </si>
  <si>
    <t>(952)892-1610</t>
  </si>
  <si>
    <t>Rex Foreman</t>
  </si>
  <si>
    <t>952 451-0020</t>
  </si>
  <si>
    <t>12945 ELM CREEK BLVD</t>
  </si>
  <si>
    <t>Sylina Garcia</t>
  </si>
  <si>
    <t>(763)494-5540</t>
  </si>
  <si>
    <t>Chris Schutz</t>
  </si>
  <si>
    <t>763 447-1585</t>
  </si>
  <si>
    <t>8943 UNIVERSITY AVE NE</t>
  </si>
  <si>
    <t>Felice Ekegren</t>
  </si>
  <si>
    <t>(763)785-0395</t>
  </si>
  <si>
    <t>3330 W. DIVISION ST.</t>
  </si>
  <si>
    <t>Kelly Knutson</t>
  </si>
  <si>
    <t>(320)253-3760</t>
  </si>
  <si>
    <t>1800 MCFARLAND BLVD. E. STE. 508</t>
  </si>
  <si>
    <t>(205)391-1604</t>
  </si>
  <si>
    <t>Kenneth Busby (DT)</t>
  </si>
  <si>
    <t>205 522-6066</t>
  </si>
  <si>
    <t>10320 SHOPS LANE SUITE 100</t>
  </si>
  <si>
    <t>Tracey</t>
  </si>
  <si>
    <t>(904) 288-7025</t>
  </si>
  <si>
    <t>David Abbett</t>
  </si>
  <si>
    <t>904-505-4019</t>
  </si>
  <si>
    <t>740 JOHN R. ROAD</t>
  </si>
  <si>
    <t>Kesna Chambers</t>
  </si>
  <si>
    <t>(248)616-0612</t>
  </si>
  <si>
    <t>Christopher Aldred</t>
  </si>
  <si>
    <t>248 736-8461</t>
  </si>
  <si>
    <t>3108 ALPINE AVE.</t>
  </si>
  <si>
    <t>WALKER</t>
  </si>
  <si>
    <t>DAVID COLE</t>
  </si>
  <si>
    <t>(616)647-3286</t>
  </si>
  <si>
    <t>Isaac Miller</t>
  </si>
  <si>
    <t>616-268-7636</t>
  </si>
  <si>
    <t>75 CONSUMERS DR. BLDG J</t>
  </si>
  <si>
    <t>ON</t>
  </si>
  <si>
    <t>CANADA</t>
  </si>
  <si>
    <t>(905)430-7420</t>
  </si>
  <si>
    <t>Carm Greco (DT)</t>
  </si>
  <si>
    <t>905-706-7848</t>
  </si>
  <si>
    <t>9803 19TH AVENUE NW #2</t>
  </si>
  <si>
    <t>EDMONTON</t>
  </si>
  <si>
    <t>AB</t>
  </si>
  <si>
    <t>Darrell Barclay</t>
  </si>
  <si>
    <t>(780)468-6865</t>
  </si>
  <si>
    <t>Michel Marsal</t>
  </si>
  <si>
    <t>14245 137TH AVE., NW</t>
  </si>
  <si>
    <t>Maria (Hazel) Montefalcon</t>
  </si>
  <si>
    <t>(780)451-5113</t>
  </si>
  <si>
    <t>Jun Ramos</t>
  </si>
  <si>
    <t>2945 ARGENTIA RD. BLDG E</t>
  </si>
  <si>
    <t>Kelly Medeiros</t>
  </si>
  <si>
    <t>(905)567-3383</t>
  </si>
  <si>
    <t>Lawrence Jeffery</t>
  </si>
  <si>
    <t>416-912-1887</t>
  </si>
  <si>
    <t>3130 WEST RIDGE ROAD</t>
  </si>
  <si>
    <t>ROCHESTER</t>
  </si>
  <si>
    <t>Halie Merkel</t>
  </si>
  <si>
    <t>(585)227-2407</t>
  </si>
  <si>
    <t>Trerell Jones</t>
  </si>
  <si>
    <t>585-957-4235</t>
  </si>
  <si>
    <t>19125 W BLUEMOUND RD</t>
  </si>
  <si>
    <t>Ken Sellers</t>
  </si>
  <si>
    <t>(262)785-9368</t>
  </si>
  <si>
    <t>Joe Hazard (DT)</t>
  </si>
  <si>
    <t>262 751-2413</t>
  </si>
  <si>
    <t>2701 S. CHASE AVE.</t>
  </si>
  <si>
    <t>Franco Rojas</t>
  </si>
  <si>
    <t>(414)483-8705</t>
  </si>
  <si>
    <t>Jose Juan Montes Delgado</t>
  </si>
  <si>
    <t>262 212-2182</t>
  </si>
  <si>
    <t>2990 SOUTH 108TH ST.</t>
  </si>
  <si>
    <t>Brandon Kueffer</t>
  </si>
  <si>
    <t>(414)546-3601</t>
  </si>
  <si>
    <t>Daniel Edmonds</t>
  </si>
  <si>
    <t>414 759-6697</t>
  </si>
  <si>
    <t>4141 DIXIE ROAD</t>
  </si>
  <si>
    <t>Jeet Shah</t>
  </si>
  <si>
    <t>(905)602-5502</t>
  </si>
  <si>
    <t>647-292-7593</t>
  </si>
  <si>
    <t>2452 SHEPPARD AVE. EAST</t>
  </si>
  <si>
    <t>Salvatore (Sam) Catinella</t>
  </si>
  <si>
    <t>(416)497-5224</t>
  </si>
  <si>
    <t>Surjeet Virdee</t>
  </si>
  <si>
    <t>6339 200TH ST. UNIT #908</t>
  </si>
  <si>
    <t>LANGLEY</t>
  </si>
  <si>
    <t>BC</t>
  </si>
  <si>
    <t>Beverly Beggs</t>
  </si>
  <si>
    <t>(604)534-5966</t>
  </si>
  <si>
    <t>604-505-5687</t>
  </si>
  <si>
    <t>255 WEST ROUTE 59</t>
  </si>
  <si>
    <t>(845)627-0263</t>
  </si>
  <si>
    <t>710 SUNLAND PARK</t>
  </si>
  <si>
    <t>Jose Aguirre</t>
  </si>
  <si>
    <t>(915)587-0886</t>
  </si>
  <si>
    <t>Fabrice Mugisha</t>
  </si>
  <si>
    <t>9801 GATEWAY BLVD W</t>
  </si>
  <si>
    <t>Luis Montes</t>
  </si>
  <si>
    <t>(915)590-1888</t>
  </si>
  <si>
    <t>Michael Guereque</t>
  </si>
  <si>
    <t>915 549-6788</t>
  </si>
  <si>
    <t>2800 N. EXPRESSWAY</t>
  </si>
  <si>
    <t>CONNIE WALKER</t>
  </si>
  <si>
    <t>(956)541-2245</t>
  </si>
  <si>
    <t>Juan Duron</t>
  </si>
  <si>
    <t>956 714-1675</t>
  </si>
  <si>
    <t>2755 E. GRAPEVINE MILLS C</t>
  </si>
  <si>
    <t>Ricci Niziol</t>
  </si>
  <si>
    <t>(972)691-3312</t>
  </si>
  <si>
    <t>720 S. COUNTY CENTERWAY</t>
  </si>
  <si>
    <t>ST LOUIS</t>
  </si>
  <si>
    <t>REGINALD GREEN</t>
  </si>
  <si>
    <t>(314)487-7317</t>
  </si>
  <si>
    <t>Steve Lupo</t>
  </si>
  <si>
    <t>314 556-9001</t>
  </si>
  <si>
    <t>5106 W. WACO DRIVE</t>
  </si>
  <si>
    <t>(254)772-9141</t>
  </si>
  <si>
    <t>Christopher Smallwood</t>
  </si>
  <si>
    <t>254 424 5293</t>
  </si>
  <si>
    <t>3808 HIGHWAY 75 N.</t>
  </si>
  <si>
    <t>Ngethe Mbuthia</t>
  </si>
  <si>
    <t>(903)813-8395</t>
  </si>
  <si>
    <t>Dalton Baxter</t>
  </si>
  <si>
    <t>903 209-6751</t>
  </si>
  <si>
    <t>12523 WESTHEIMER RD.</t>
  </si>
  <si>
    <t>(281)496-2087</t>
  </si>
  <si>
    <t>725 E EXPRESSWAY 83</t>
  </si>
  <si>
    <t>RUBEN GARZA</t>
  </si>
  <si>
    <t>(956)968-7173</t>
  </si>
  <si>
    <t>Sebastian Hernandez</t>
  </si>
  <si>
    <t>956 503-9888</t>
  </si>
  <si>
    <t>1200 TRENTON ROAD BLD 100</t>
  </si>
  <si>
    <t>(956)683-0412</t>
  </si>
  <si>
    <t>Sabastian Hernandez</t>
  </si>
  <si>
    <t>2815 W. EXORESSWAY 83</t>
  </si>
  <si>
    <t>JOHNNY RAMIREZ</t>
  </si>
  <si>
    <t>(956)364-3153</t>
  </si>
  <si>
    <t>Jesus Gracia (DT)</t>
  </si>
  <si>
    <t>1910 N. ZARAGOZA</t>
  </si>
  <si>
    <t>Carlos Martinez</t>
  </si>
  <si>
    <t>(915)921-1784</t>
  </si>
  <si>
    <t>9121 North Freeway</t>
  </si>
  <si>
    <t>Scott welch</t>
  </si>
  <si>
    <t>(817)484-5435</t>
  </si>
  <si>
    <t>817-412-0699</t>
  </si>
  <si>
    <t>3201 MACON RD</t>
  </si>
  <si>
    <t>Kendell Houston</t>
  </si>
  <si>
    <t>(706)568-6887</t>
  </si>
  <si>
    <t>Debbie Hoolapa</t>
  </si>
  <si>
    <t>706-315-2095</t>
  </si>
  <si>
    <t>685 UNIVERSITY PARK DRIVE</t>
  </si>
  <si>
    <t>SK</t>
  </si>
  <si>
    <t>Cristina Buenaventura</t>
  </si>
  <si>
    <t>(306)347-0970</t>
  </si>
  <si>
    <t>3255 RUTHERFORD ROAD</t>
  </si>
  <si>
    <t>Ranjit (Ron) Bains</t>
  </si>
  <si>
    <t>(905)532-0172</t>
  </si>
  <si>
    <t>647-267-4709</t>
  </si>
  <si>
    <t>2612 32ND STREET NE</t>
  </si>
  <si>
    <t>Binu Varghese</t>
  </si>
  <si>
    <t>(403)294-0116</t>
  </si>
  <si>
    <t>7601 SOUTH WALKER</t>
  </si>
  <si>
    <t>OKLAHOMA CITY</t>
  </si>
  <si>
    <t>OK</t>
  </si>
  <si>
    <t>Riley McMillen</t>
  </si>
  <si>
    <t>(405)632-4333</t>
  </si>
  <si>
    <t>405 532-1435</t>
  </si>
  <si>
    <t>6817 NW EXPRESSWAY</t>
  </si>
  <si>
    <t>JOSEPH KELLEY</t>
  </si>
  <si>
    <t>(405)720-8603</t>
  </si>
  <si>
    <t>1726 NW 82ND ST BLDG A</t>
  </si>
  <si>
    <t>Christine Ball</t>
  </si>
  <si>
    <t>(580)536-1921</t>
  </si>
  <si>
    <t>Robert Rowley</t>
  </si>
  <si>
    <t>580 919-3160</t>
  </si>
  <si>
    <t>7108 S. MEMORIAL DRIVE</t>
  </si>
  <si>
    <t>TULSA</t>
  </si>
  <si>
    <t>Kim Mole</t>
  </si>
  <si>
    <t>(918)252-9662</t>
  </si>
  <si>
    <t>Dean Ray</t>
  </si>
  <si>
    <t>303 917-0049</t>
  </si>
  <si>
    <t>2241 WEST MEMORIAL RD.</t>
  </si>
  <si>
    <t>(405)748-7425</t>
  </si>
  <si>
    <t>Roger Stephens</t>
  </si>
  <si>
    <t>405 863-4036</t>
  </si>
  <si>
    <t>2201 INTERSTATE DRIVE</t>
  </si>
  <si>
    <t>Shaun Mendez</t>
  </si>
  <si>
    <t>(405)321-1412</t>
  </si>
  <si>
    <t>Cody Douglas</t>
  </si>
  <si>
    <t>580 699-0345</t>
  </si>
  <si>
    <t>10850 LINCOLN TRAILS</t>
  </si>
  <si>
    <t>Jerry Oakley</t>
  </si>
  <si>
    <t>(618)397-3435</t>
  </si>
  <si>
    <t>4703 W LOOP 250 NORTH</t>
  </si>
  <si>
    <t>CRISTI WILSON</t>
  </si>
  <si>
    <t>(432)697-6661</t>
  </si>
  <si>
    <t>4180 N. DOWLEN ROAD</t>
  </si>
  <si>
    <t>JOSEPH KERTIANIS</t>
  </si>
  <si>
    <t>(409)347-1274</t>
  </si>
  <si>
    <t>Josef Trull</t>
  </si>
  <si>
    <t>409-338-6490</t>
  </si>
  <si>
    <t>822 W. MCKINLEY</t>
  </si>
  <si>
    <t>MISHAWAKA</t>
  </si>
  <si>
    <t>TAJI PERKINS</t>
  </si>
  <si>
    <t>(574)259-0930</t>
  </si>
  <si>
    <t>Tammy Wade</t>
  </si>
  <si>
    <t>574 261-6247</t>
  </si>
  <si>
    <t>5612 WEST LOOP 289</t>
  </si>
  <si>
    <t>Kari Rodriguez</t>
  </si>
  <si>
    <t>(806)796-2710</t>
  </si>
  <si>
    <t>Aaron Cooper</t>
  </si>
  <si>
    <t>806-438-9969</t>
  </si>
  <si>
    <t>2345 VALLEY LOOP RD</t>
  </si>
  <si>
    <t>CYNTHIA DIXON</t>
  </si>
  <si>
    <t>(937)324-2108</t>
  </si>
  <si>
    <t>Kearstin Carden</t>
  </si>
  <si>
    <t>937-207-9005</t>
  </si>
  <si>
    <t>3435 WRIGHTSBORO RD</t>
  </si>
  <si>
    <t>Jennifer Goodley-Marcus</t>
  </si>
  <si>
    <t>(706)737-4559</t>
  </si>
  <si>
    <t>706-449-3009</t>
  </si>
  <si>
    <t>1611 W._MCGALLIARD ROAD</t>
  </si>
  <si>
    <t>Destinee Green</t>
  </si>
  <si>
    <t>(765)288-4622</t>
  </si>
  <si>
    <t>1340 CENTERVILLE RD</t>
  </si>
  <si>
    <t>(972)681-0832</t>
  </si>
  <si>
    <t>401 W LOUIS HENNA BLVD</t>
  </si>
  <si>
    <t>Felipe Perez</t>
  </si>
  <si>
    <t>(512)828-5162</t>
  </si>
  <si>
    <t>FT. WAYNE</t>
  </si>
  <si>
    <t>711 COLISEUM BLVD. W.</t>
  </si>
  <si>
    <t>FT WAYNE</t>
  </si>
  <si>
    <t>DONALD SMITH</t>
  </si>
  <si>
    <t>(260)482-3181</t>
  </si>
  <si>
    <t>Harjeet Bola</t>
  </si>
  <si>
    <t>260-445-2569</t>
  </si>
  <si>
    <t>15913 MANCHESTER RD</t>
  </si>
  <si>
    <t>ELLISVILLE</t>
  </si>
  <si>
    <t>Heidi Lupo</t>
  </si>
  <si>
    <t>(636)391-2397</t>
  </si>
  <si>
    <t>Brian Setzer (DT)</t>
  </si>
  <si>
    <t>636 579-6055</t>
  </si>
  <si>
    <t>2669 BOGEY RD</t>
  </si>
  <si>
    <t>heidi Lupo</t>
  </si>
  <si>
    <t>(636)946-3965</t>
  </si>
  <si>
    <t>Jon Dulle</t>
  </si>
  <si>
    <t>636 248-0784</t>
  </si>
  <si>
    <t>7110 S WESTMORELAND</t>
  </si>
  <si>
    <t>Eric Bullock</t>
  </si>
  <si>
    <t>(972)298-8850</t>
  </si>
  <si>
    <t>1604 PRESTON RD</t>
  </si>
  <si>
    <t>PLANO</t>
  </si>
  <si>
    <t>(972)769-8189</t>
  </si>
  <si>
    <t>9811 S. I-35</t>
  </si>
  <si>
    <t>(512)280-2319</t>
  </si>
  <si>
    <t>No Tech</t>
  </si>
  <si>
    <t>4200 S. FREEWAY Suite 50</t>
  </si>
  <si>
    <t>FORT WORTH</t>
  </si>
  <si>
    <t>CHELSEA BOCKS</t>
  </si>
  <si>
    <t>(682)747-5525</t>
  </si>
  <si>
    <t>Michael Kralick (DT)</t>
  </si>
  <si>
    <t>214 783-8698</t>
  </si>
  <si>
    <t>3601 SILVERSIDE RD.</t>
  </si>
  <si>
    <t>DUANE ARETZ</t>
  </si>
  <si>
    <t>Mike Petela</t>
  </si>
  <si>
    <t>302-377-8738</t>
  </si>
  <si>
    <t>1431 22ND ST.</t>
  </si>
  <si>
    <t>W. DES MOINES</t>
  </si>
  <si>
    <t>Sergio Pons</t>
  </si>
  <si>
    <t>(515)223-9612</t>
  </si>
  <si>
    <t>Andrew Filean</t>
  </si>
  <si>
    <t>515 321-4532</t>
  </si>
  <si>
    <t>6255 FAIRVIEW AVE.</t>
  </si>
  <si>
    <t>ID</t>
  </si>
  <si>
    <t>Veronica Estrada</t>
  </si>
  <si>
    <t>(208)322-4734</t>
  </si>
  <si>
    <t>Deven Moore</t>
  </si>
  <si>
    <t>971-940-0700</t>
  </si>
  <si>
    <t>3600 E. STATE ST.</t>
  </si>
  <si>
    <t>JIM EVANS</t>
  </si>
  <si>
    <t>(815)226-9404</t>
  </si>
  <si>
    <t>Kyle Kuczynski</t>
  </si>
  <si>
    <t>815 601-0712</t>
  </si>
  <si>
    <t>2215 SW WANAMAKER RD.</t>
  </si>
  <si>
    <t>Julia Craven</t>
  </si>
  <si>
    <t>(785)272-7306</t>
  </si>
  <si>
    <t>Markus Sawyer</t>
  </si>
  <si>
    <t>3223 N. ROCK ROAD</t>
  </si>
  <si>
    <t>WICHITA</t>
  </si>
  <si>
    <t>(316)636-2298</t>
  </si>
  <si>
    <t>3883 UNION DEPOSIT ROAD</t>
  </si>
  <si>
    <t>(717)564-9032</t>
  </si>
  <si>
    <t>2801 E. MARKET STREET</t>
  </si>
  <si>
    <t>AMBER SCHRUM</t>
  </si>
  <si>
    <t>(717)755-5222</t>
  </si>
  <si>
    <t>Scott Whitsel (DT)</t>
  </si>
  <si>
    <t>1775 BURNING TREE DRIVE</t>
  </si>
  <si>
    <t>Zia Motershed</t>
  </si>
  <si>
    <t>(803)772-4110</t>
  </si>
  <si>
    <t>Jahmire Grant</t>
  </si>
  <si>
    <t>803-607-2994</t>
  </si>
  <si>
    <t>253 CONGAREE ROAD</t>
  </si>
  <si>
    <t>Brandon Brown</t>
  </si>
  <si>
    <t>(864)297-4250</t>
  </si>
  <si>
    <t>James Mulvihill</t>
  </si>
  <si>
    <t>864 478-0125</t>
  </si>
  <si>
    <t>22 NORTHGATE PARK</t>
  </si>
  <si>
    <t>JEREMY GOODMAN</t>
  </si>
  <si>
    <t>(423)870-3216</t>
  </si>
  <si>
    <t>Mark Chandler</t>
  </si>
  <si>
    <t>423 355-3077</t>
  </si>
  <si>
    <t>4059 ELECTRIC ROAD</t>
  </si>
  <si>
    <t>(540)989-7909</t>
  </si>
  <si>
    <t>StoreNumber</t>
  </si>
  <si>
    <t>Tech_Manager</t>
  </si>
  <si>
    <t>TM_Cell_Phone</t>
  </si>
  <si>
    <t>District_Tech</t>
  </si>
  <si>
    <t>Regional_Tech</t>
  </si>
  <si>
    <t>146 FM 1960</t>
  </si>
  <si>
    <t>Terry Garay</t>
  </si>
  <si>
    <t>Jay Patel</t>
  </si>
  <si>
    <t>Jose Mayorga</t>
  </si>
  <si>
    <t>OCEANSIDE</t>
  </si>
  <si>
    <t>Phillip Arrington</t>
  </si>
  <si>
    <t>630-862-7131</t>
  </si>
  <si>
    <t>Ramon Ramirez</t>
  </si>
  <si>
    <t>Eric Perez</t>
  </si>
  <si>
    <t>Dawson Kirkpatrick</t>
  </si>
  <si>
    <t>METCALF</t>
  </si>
  <si>
    <t>Ethan Deleon</t>
  </si>
  <si>
    <t>Jorge Sosa</t>
  </si>
  <si>
    <t>OSCAR GUZMAN</t>
  </si>
  <si>
    <t>(909)591-0948</t>
  </si>
  <si>
    <t>Carlos Jordan</t>
  </si>
  <si>
    <t>Marisa Gaitan</t>
  </si>
  <si>
    <t>Willie Barnes</t>
  </si>
  <si>
    <t>Brandy Brown</t>
  </si>
  <si>
    <t>Daniel de los Santos</t>
  </si>
  <si>
    <t>Mike Posa (Sr Tech)</t>
  </si>
  <si>
    <t>755 W Craig Rd North</t>
  </si>
  <si>
    <t>Maggie</t>
  </si>
  <si>
    <t>Timothy Wooters(ST)</t>
  </si>
  <si>
    <t>4145 SW 110th AVE</t>
  </si>
  <si>
    <t>Medford</t>
  </si>
  <si>
    <t>Buffalo</t>
  </si>
  <si>
    <t>2638 Delaware Ave</t>
  </si>
  <si>
    <t>Dennis Sanders</t>
  </si>
  <si>
    <t>Eric Montes</t>
  </si>
  <si>
    <t>702 409-2945</t>
  </si>
  <si>
    <t>Nicholas Milyiori</t>
  </si>
  <si>
    <t>Thomas Anderson(ST)</t>
  </si>
  <si>
    <t>Austin Tiritilli</t>
  </si>
  <si>
    <t>479 530-7721</t>
  </si>
  <si>
    <t>Ariana Zaragoza</t>
  </si>
  <si>
    <t>Michael Moran</t>
  </si>
  <si>
    <t>517-862-1969</t>
  </si>
  <si>
    <t>Desiree Aragon (ST)</t>
  </si>
  <si>
    <t>Rob Seyler</t>
  </si>
  <si>
    <t>Ayrwen</t>
  </si>
  <si>
    <t>(760)843-9730</t>
  </si>
  <si>
    <t>ERAKLIO LARRANAGA</t>
  </si>
  <si>
    <t>9166306446</t>
  </si>
  <si>
    <t>Carlos Aguero</t>
  </si>
  <si>
    <t>Renne Rudovitz</t>
  </si>
  <si>
    <t>Austin Manzo (DT)</t>
  </si>
  <si>
    <t>Alexis Pope</t>
  </si>
  <si>
    <t>Camaron Collier</t>
  </si>
  <si>
    <t>707 771-5266</t>
  </si>
  <si>
    <t>David Vincelette</t>
  </si>
  <si>
    <t>Deshawn Brown</t>
  </si>
  <si>
    <t>Ryan Watson</t>
  </si>
  <si>
    <t>813 404-9539</t>
  </si>
  <si>
    <t>305-725-8616</t>
  </si>
  <si>
    <t>Jason Porcayo-Ocampo</t>
  </si>
  <si>
    <t>ROOSEVELT</t>
  </si>
  <si>
    <t>NATIONAL CITY</t>
  </si>
  <si>
    <t>MIRA MESA</t>
  </si>
  <si>
    <t>Brandon LI</t>
  </si>
  <si>
    <t>908-283-3719</t>
  </si>
  <si>
    <t>SNYDER PLAZA</t>
  </si>
  <si>
    <t>Norberto</t>
  </si>
  <si>
    <t>MELISSA GLIDWELL</t>
  </si>
  <si>
    <t>603-385-0318</t>
  </si>
  <si>
    <t>CARSON MALL</t>
  </si>
  <si>
    <t>Adalberto Cervantes</t>
  </si>
  <si>
    <t>Taylor Inzinna</t>
  </si>
  <si>
    <t>201-274-5924</t>
  </si>
  <si>
    <t>973-906-6667</t>
  </si>
  <si>
    <t>732-221-7979</t>
  </si>
  <si>
    <t>845-538-2790</t>
  </si>
  <si>
    <t>George Mohr</t>
  </si>
  <si>
    <t>607-727-7087</t>
  </si>
  <si>
    <t>Luis Mendez (Sr Tech)</t>
  </si>
  <si>
    <t>862-291-1257</t>
  </si>
  <si>
    <t>RASHIIDA HOLDEN</t>
  </si>
  <si>
    <t>Richard Mccarty Jr</t>
  </si>
  <si>
    <t>570-877-5797</t>
  </si>
  <si>
    <t>412-298-8035</t>
  </si>
  <si>
    <t>724-351-0710</t>
  </si>
  <si>
    <t>5 TOWNE CENTRE WAY</t>
  </si>
  <si>
    <t>1528 SAMS CIRCLE</t>
  </si>
  <si>
    <t>4400 PEEK TRAIL</t>
  </si>
  <si>
    <t>Amber Owens</t>
  </si>
  <si>
    <t>Alexis Chiasson</t>
  </si>
  <si>
    <t>205-269-3128</t>
  </si>
  <si>
    <t>Gary Gibbs</t>
  </si>
  <si>
    <t>Georgia Mayhew</t>
  </si>
  <si>
    <t>Ronnie Nash</t>
  </si>
  <si>
    <t>832275 44266</t>
  </si>
  <si>
    <t>NORTH RICHLAND HILLS</t>
  </si>
  <si>
    <t>469-463-8403</t>
  </si>
  <si>
    <t>Marcos Perez</t>
  </si>
  <si>
    <t>713-494-8859</t>
  </si>
  <si>
    <t>Washington Puma</t>
  </si>
  <si>
    <t>Daisy Dugosh</t>
  </si>
  <si>
    <t>Sandra Williams</t>
  </si>
  <si>
    <t>Bryan Finey</t>
  </si>
  <si>
    <t>(334)272-7806</t>
  </si>
  <si>
    <t>Joseph Woody</t>
  </si>
  <si>
    <t>Lorenzo Leverette</t>
  </si>
  <si>
    <t>Bryan Carl</t>
  </si>
  <si>
    <t>Kiana Nunnery</t>
  </si>
  <si>
    <t>Victor Bondurant</t>
  </si>
  <si>
    <t>Leighton Lawerence</t>
  </si>
  <si>
    <t>Dasha Rutledge</t>
  </si>
  <si>
    <t>Ronald Conner (Tech In Dev)</t>
  </si>
  <si>
    <t>Dawn LaPlume</t>
  </si>
  <si>
    <t>40-24 COLLEGE POINT BLVD</t>
  </si>
  <si>
    <t>Talysha Fernandez</t>
  </si>
  <si>
    <t>17315714020</t>
  </si>
  <si>
    <t>Robert Reese</t>
  </si>
  <si>
    <t>7868108260</t>
  </si>
  <si>
    <t>BO</t>
  </si>
  <si>
    <t>Porshea Marshall</t>
  </si>
  <si>
    <t>Raheim Thomas</t>
  </si>
  <si>
    <t>780-708-4151</t>
  </si>
  <si>
    <t>780-904-3318</t>
  </si>
  <si>
    <t>647-676-9796</t>
  </si>
  <si>
    <t>915 202-1309</t>
  </si>
  <si>
    <t>Hoang Dao(DT)</t>
  </si>
  <si>
    <t>281-536-5580</t>
  </si>
  <si>
    <t>306-351-9123</t>
  </si>
  <si>
    <t>403-870-2172</t>
  </si>
  <si>
    <t>TOWNE SOUTH</t>
  </si>
  <si>
    <t>Michael Stuckey</t>
  </si>
  <si>
    <t>Gerald Baxley</t>
  </si>
  <si>
    <t>331-642-5608</t>
  </si>
  <si>
    <t>Lourdes A. Mateos</t>
  </si>
  <si>
    <t>(302)385-6406</t>
  </si>
  <si>
    <t>610-698-5470</t>
  </si>
  <si>
    <t>TimeZone</t>
  </si>
  <si>
    <t>Nicholas Glenn</t>
  </si>
  <si>
    <t>Junior Escabedo</t>
  </si>
  <si>
    <t>317-201-2574</t>
  </si>
  <si>
    <t>Joseph Biviano</t>
  </si>
  <si>
    <t>ALLEN</t>
  </si>
  <si>
    <t>Allen</t>
  </si>
  <si>
    <t>WHITTIER</t>
  </si>
  <si>
    <t>JOSEPH OLIVO (SG)</t>
  </si>
  <si>
    <t>562-573-4565</t>
  </si>
  <si>
    <t>Riverdale</t>
  </si>
  <si>
    <t>4101 Riverdale Rd</t>
  </si>
  <si>
    <t>(385) 438-9495</t>
  </si>
  <si>
    <t>Michael O'leary</t>
  </si>
  <si>
    <t>Bijon</t>
  </si>
  <si>
    <t>Genesys</t>
  </si>
  <si>
    <t>7272382086</t>
  </si>
  <si>
    <t>Matthew Bean</t>
  </si>
  <si>
    <t>Mary Nazario</t>
  </si>
  <si>
    <t>Heather Kroll</t>
  </si>
  <si>
    <t>815-209-8317</t>
  </si>
  <si>
    <t>Sharlee de La Cruz</t>
  </si>
  <si>
    <t>8136481737</t>
  </si>
  <si>
    <t>Puente Hills</t>
  </si>
  <si>
    <t>Takesa Mitchell</t>
  </si>
  <si>
    <t>MATT ZIMMER</t>
  </si>
  <si>
    <t>Vs. LW</t>
  </si>
  <si>
    <t>13400 WHITTIER BLVD</t>
  </si>
  <si>
    <t>BYRON GARCIA (ST)</t>
  </si>
  <si>
    <t>JOAQUIN FREGOSO</t>
  </si>
  <si>
    <t>Tony Reynolds</t>
  </si>
  <si>
    <t>VAN CAMERO (ST)</t>
  </si>
  <si>
    <t>LARRY SULLIVAN</t>
  </si>
  <si>
    <t>JOSEPH PERREAULT</t>
  </si>
  <si>
    <t>ADALBERTO CERVANTES (ST)</t>
  </si>
  <si>
    <t>JOEL ESPINOZA</t>
  </si>
  <si>
    <t>OSCAR GARCIA (ST)</t>
  </si>
  <si>
    <t>JOHN PAREDES (ST)</t>
  </si>
  <si>
    <t>WESTERN</t>
  </si>
  <si>
    <t>Davina Farias</t>
  </si>
  <si>
    <t>293 E Barnett Rd</t>
  </si>
  <si>
    <t>Oregon</t>
  </si>
  <si>
    <t>541-526-4270</t>
  </si>
  <si>
    <t>541-601-9071</t>
  </si>
  <si>
    <t>Nicole Lafrance</t>
  </si>
  <si>
    <t>940-594-6989</t>
  </si>
  <si>
    <t>610 620 3783</t>
  </si>
  <si>
    <t>20 MCINTYRE SQUARE DRIVE</t>
  </si>
  <si>
    <t>Troy Watring</t>
  </si>
  <si>
    <t>Western</t>
  </si>
  <si>
    <t>Seneca Gray</t>
  </si>
  <si>
    <t>Sean Gibson</t>
  </si>
  <si>
    <t>No GM</t>
  </si>
  <si>
    <t>Port Orange</t>
  </si>
  <si>
    <t>5126996994</t>
  </si>
  <si>
    <t>Courtney Irwin</t>
  </si>
  <si>
    <t>Mariah Krzeminski</t>
  </si>
  <si>
    <t>3134027665</t>
  </si>
  <si>
    <t>(562) 402-5846</t>
  </si>
  <si>
    <t>Raul Posada</t>
  </si>
  <si>
    <t>Richard Balboni</t>
  </si>
  <si>
    <t>4197877272</t>
  </si>
  <si>
    <t>419 787 7272</t>
  </si>
  <si>
    <t>Temp</t>
  </si>
  <si>
    <t>Unknown</t>
  </si>
  <si>
    <t>Shawn Atkison</t>
  </si>
  <si>
    <t>DAISY OCHOA</t>
  </si>
  <si>
    <t>DUANE CRAWSHAW</t>
  </si>
  <si>
    <t>917 618 2558</t>
  </si>
  <si>
    <t>JANAE DAVILA</t>
  </si>
  <si>
    <t>Jarrett Thompson</t>
  </si>
  <si>
    <t>5539 S Williamson Blvd</t>
  </si>
  <si>
    <t>Brandon White</t>
  </si>
  <si>
    <t>386-761-8582</t>
  </si>
  <si>
    <t>Michael Gallardo</t>
  </si>
  <si>
    <t>Jim Weaver</t>
  </si>
  <si>
    <t>1611 WILLOW PASS ROAD</t>
  </si>
  <si>
    <t>3478869521</t>
  </si>
  <si>
    <t>Sean Sanchez</t>
  </si>
  <si>
    <t>786-614-3725</t>
  </si>
  <si>
    <t>John Montoya</t>
  </si>
  <si>
    <t>Darryl McCammon</t>
  </si>
  <si>
    <t>310-892-5061</t>
  </si>
  <si>
    <t>Tim Duggar</t>
  </si>
  <si>
    <t>Taurean Silas</t>
  </si>
  <si>
    <t>17585 Colima Rd</t>
  </si>
  <si>
    <t>City of Industry</t>
  </si>
  <si>
    <t>626-436-3625</t>
  </si>
  <si>
    <t>Staff credit</t>
  </si>
  <si>
    <t>Nick Hoff</t>
  </si>
  <si>
    <t>216-301-8557</t>
  </si>
  <si>
    <t>Allan Guinto</t>
  </si>
  <si>
    <t>Bob Ferguson</t>
  </si>
  <si>
    <t>Ashton Hutchinson</t>
  </si>
  <si>
    <t>James Huffman</t>
  </si>
  <si>
    <t>916-512-9585</t>
  </si>
  <si>
    <t>Denise Willis</t>
  </si>
  <si>
    <t>Marco Suarez</t>
  </si>
  <si>
    <t>575-993-8112</t>
  </si>
  <si>
    <t>Daniel Couey</t>
  </si>
  <si>
    <t>Lavalle Hamlin</t>
  </si>
  <si>
    <t>DEBRA MEARKLE</t>
  </si>
  <si>
    <t>CALEB LIEBAL</t>
  </si>
  <si>
    <t>814-650-5332</t>
  </si>
  <si>
    <t>Dan Morris</t>
  </si>
  <si>
    <t>7346730533</t>
  </si>
  <si>
    <t>Rob Thompson</t>
  </si>
  <si>
    <t>740-818-0789</t>
  </si>
  <si>
    <t>Arturo</t>
  </si>
  <si>
    <t>rolling</t>
  </si>
  <si>
    <t>w2w</t>
  </si>
  <si>
    <t>p2p</t>
  </si>
  <si>
    <t>AvTPT(Source)</t>
  </si>
  <si>
    <t>mismatch</t>
  </si>
  <si>
    <t>Austin Manzo</t>
  </si>
  <si>
    <t>Keith Emmens(DT)</t>
  </si>
  <si>
    <t>Santos</t>
  </si>
  <si>
    <t>Marcus Sawyer</t>
  </si>
  <si>
    <t>402-880-6749</t>
  </si>
  <si>
    <t>Nicolas Keneddy</t>
  </si>
  <si>
    <t>805-944-6851</t>
  </si>
  <si>
    <t>Will Grigor</t>
  </si>
  <si>
    <t>Eric</t>
  </si>
  <si>
    <t>Andrew Buckman</t>
  </si>
  <si>
    <t>316-218-8562</t>
  </si>
  <si>
    <t>Ward Parkway</t>
  </si>
  <si>
    <t>816-441-5559</t>
  </si>
  <si>
    <t>Dean Bilistein</t>
  </si>
  <si>
    <t>Sonny Robinson</t>
  </si>
  <si>
    <t>470-331-8170</t>
  </si>
  <si>
    <t>Jeff Trembath</t>
  </si>
  <si>
    <t>7169397749</t>
  </si>
  <si>
    <t>Nic Yule</t>
  </si>
  <si>
    <t>DEAN DONAHUE</t>
  </si>
  <si>
    <t>Ben Gallegos ST</t>
  </si>
  <si>
    <t>2265 N Central Expy</t>
  </si>
  <si>
    <t>Jacob Jones ST</t>
  </si>
  <si>
    <t>Tim Crowder ST</t>
  </si>
  <si>
    <t>Charles</t>
  </si>
  <si>
    <t>Eric Futrelle</t>
  </si>
  <si>
    <t>325-864-9581</t>
  </si>
  <si>
    <t>Period: From Monday, 27-Oct-2025 06:00 AM To Monday, 03-Nov-2025 06:00 AM</t>
  </si>
  <si>
    <t>815-529-4742</t>
  </si>
  <si>
    <t>Grant Foydl</t>
  </si>
  <si>
    <t>815-353-8506</t>
  </si>
  <si>
    <t>Jeffrey Williamson</t>
  </si>
  <si>
    <r>
      <rPr>
        <sz val="11"/>
        <color rgb="FF000000"/>
        <rFont val="Calibri"/>
        <family val="2"/>
        <scheme val="minor"/>
      </rPr>
      <t>Pavlo (</t>
    </r>
    <r>
      <rPr>
        <b/>
        <sz val="11"/>
        <color rgb="FF000000"/>
        <rFont val="Calibri"/>
        <family val="2"/>
        <scheme val="minor"/>
      </rPr>
      <t>Paul</t>
    </r>
    <r>
      <rPr>
        <sz val="11"/>
        <color rgb="FF000000"/>
        <rFont val="Calibri"/>
        <family val="2"/>
        <scheme val="minor"/>
      </rPr>
      <t>) Kalinichenko</t>
    </r>
  </si>
  <si>
    <r>
      <rPr>
        <sz val="11"/>
        <color rgb="FF000000"/>
        <rFont val="Calibri"/>
        <family val="2"/>
        <scheme val="minor"/>
      </rPr>
      <t>Ming (</t>
    </r>
    <r>
      <rPr>
        <b/>
        <sz val="11"/>
        <color rgb="FF000000"/>
        <rFont val="Calibri"/>
        <family val="2"/>
        <scheme val="minor"/>
      </rPr>
      <t>Mike</t>
    </r>
    <r>
      <rPr>
        <sz val="11"/>
        <color rgb="FF000000"/>
        <rFont val="Calibri"/>
        <family val="2"/>
        <scheme val="minor"/>
      </rPr>
      <t>) Ye</t>
    </r>
  </si>
  <si>
    <r>
      <rPr>
        <sz val="11"/>
        <color rgb="FF000000"/>
        <rFont val="Calibri"/>
        <family val="2"/>
        <scheme val="minor"/>
      </rPr>
      <t>Mujeeb (</t>
    </r>
    <r>
      <rPr>
        <b/>
        <sz val="11"/>
        <color rgb="FF000000"/>
        <rFont val="Calibri"/>
        <family val="2"/>
        <scheme val="minor"/>
      </rPr>
      <t>Rehman</t>
    </r>
    <r>
      <rPr>
        <sz val="11"/>
        <color rgb="FF000000"/>
        <rFont val="Calibri"/>
        <family val="2"/>
        <scheme val="minor"/>
      </rPr>
      <t>) Urrehman</t>
    </r>
  </si>
  <si>
    <r>
      <rPr>
        <sz val="11"/>
        <color rgb="FF000000"/>
        <rFont val="Calibri"/>
        <family val="2"/>
        <scheme val="minor"/>
      </rPr>
      <t>Dymtro (</t>
    </r>
    <r>
      <rPr>
        <b/>
        <sz val="11"/>
        <color rgb="FF000000"/>
        <rFont val="Calibri"/>
        <family val="2"/>
        <scheme val="minor"/>
      </rPr>
      <t>Dym</t>
    </r>
    <r>
      <rPr>
        <sz val="11"/>
        <color rgb="FF000000"/>
        <rFont val="Calibri"/>
        <family val="2"/>
        <scheme val="minor"/>
      </rPr>
      <t>) Semenov</t>
    </r>
  </si>
  <si>
    <r>
      <rPr>
        <sz val="11"/>
        <color rgb="FF000000"/>
        <rFont val="Calibri"/>
        <family val="2"/>
        <scheme val="minor"/>
      </rPr>
      <t>Saradar (</t>
    </r>
    <r>
      <rPr>
        <b/>
        <sz val="11"/>
        <color rgb="FF000000"/>
        <rFont val="Calibri"/>
        <family val="2"/>
        <scheme val="minor"/>
      </rPr>
      <t>Saro</t>
    </r>
    <r>
      <rPr>
        <sz val="11"/>
        <color rgb="FF000000"/>
        <rFont val="Calibri"/>
        <family val="2"/>
        <scheme val="minor"/>
      </rPr>
      <t>) Saleh</t>
    </r>
  </si>
  <si>
    <t>Jason Songer</t>
  </si>
  <si>
    <t>Murden</t>
  </si>
  <si>
    <t>PeterPiper</t>
  </si>
  <si>
    <t>Orem</t>
  </si>
  <si>
    <t>1199 Dillingham Blvd. #A103</t>
  </si>
  <si>
    <t>Honolulu</t>
  </si>
  <si>
    <t>HI</t>
  </si>
  <si>
    <t>808-851-7400</t>
  </si>
  <si>
    <t>Wilmington</t>
  </si>
  <si>
    <t>4389 Oleander Dr</t>
  </si>
  <si>
    <t>910-392-2531</t>
  </si>
  <si>
    <t>Sheffield</t>
  </si>
  <si>
    <t>4700 Hatch blvd.</t>
  </si>
  <si>
    <t>256-383-4133</t>
  </si>
  <si>
    <t>F1</t>
  </si>
  <si>
    <t>Franchise</t>
  </si>
  <si>
    <t>Justin Pratt</t>
  </si>
  <si>
    <t>Km. 15.5 Carretera a El Salvador Zona 7</t>
  </si>
  <si>
    <t>Santa Catarina Pinula</t>
  </si>
  <si>
    <t>GT</t>
  </si>
  <si>
    <t>San Jose</t>
  </si>
  <si>
    <t>2445 Fontaine Rd</t>
  </si>
  <si>
    <t>408-238-7870</t>
  </si>
  <si>
    <t>1199 Dillingham Blvd</t>
  </si>
  <si>
    <t>Edalyn Libed</t>
  </si>
  <si>
    <t>Shawn Sablan</t>
  </si>
  <si>
    <t>Randal Matsumura</t>
  </si>
  <si>
    <t>(808) 772-3115</t>
  </si>
  <si>
    <t>Jackson</t>
  </si>
  <si>
    <t>6352 Ridgewood Court Road</t>
  </si>
  <si>
    <t>601-957-2507</t>
  </si>
  <si>
    <t>Salem</t>
  </si>
  <si>
    <t>3240 Lancaster Drive NE</t>
  </si>
  <si>
    <t>503-364-0425</t>
  </si>
  <si>
    <t>Kennewick</t>
  </si>
  <si>
    <t>6340 W. Rio Grande Ave</t>
  </si>
  <si>
    <t>509-737-0484</t>
  </si>
  <si>
    <t>Fairfield</t>
  </si>
  <si>
    <t>1027 Oliver Rd</t>
  </si>
  <si>
    <t>707-426-4558</t>
  </si>
  <si>
    <t>Redding</t>
  </si>
  <si>
    <t>910 Hilltop Dr.</t>
  </si>
  <si>
    <t>530-223-0434</t>
  </si>
  <si>
    <t>fAYETTEVILLE</t>
  </si>
  <si>
    <t>Beaverton</t>
  </si>
  <si>
    <t>4145 SW 110th Avenue</t>
  </si>
  <si>
    <t>Bossier City</t>
  </si>
  <si>
    <t>318-742-4464</t>
  </si>
  <si>
    <t>Pearl City</t>
  </si>
  <si>
    <t>850 Kam Highway #140A</t>
  </si>
  <si>
    <t>808-455-1448</t>
  </si>
  <si>
    <t>Trpy Sumic</t>
  </si>
  <si>
    <t>La Dehesa (Santiago 1)</t>
  </si>
  <si>
    <t>Mons. Escriva de Balaguer Nro. 12352, Lo Barnechea</t>
  </si>
  <si>
    <t>Santiago</t>
  </si>
  <si>
    <t>CHL</t>
  </si>
  <si>
    <t>INT</t>
  </si>
  <si>
    <t>LATAM</t>
  </si>
  <si>
    <t>Tucson</t>
  </si>
  <si>
    <t>6125 East Speedway Blvd.</t>
  </si>
  <si>
    <t>520-745-0759</t>
  </si>
  <si>
    <t>Chesapeake</t>
  </si>
  <si>
    <t>Miyana (Mexico City 4)</t>
  </si>
  <si>
    <t>Avenida Ejercito Nacional No. 769, Locales 111, 111-A y 112, Esquina Moliere, Colonia Ampliacion Granada, Delegacion Miguel Hidalgo</t>
  </si>
  <si>
    <t>Ciudad de Mexico</t>
  </si>
  <si>
    <t>MEX</t>
  </si>
  <si>
    <t>Fayetteville</t>
  </si>
  <si>
    <t>511 N. McPherson Church Rd.</t>
  </si>
  <si>
    <t>910-487-3023</t>
  </si>
  <si>
    <t>Bayamon</t>
  </si>
  <si>
    <t>Carr 167 KM 17.6, Rexville Town Center</t>
  </si>
  <si>
    <t>PR</t>
  </si>
  <si>
    <t>CVI</t>
  </si>
  <si>
    <t>Glendale</t>
  </si>
  <si>
    <t>6773 West Bell Road</t>
  </si>
  <si>
    <t>623-486-9071</t>
  </si>
  <si>
    <t>Caguas</t>
  </si>
  <si>
    <t>Carr #30 Esq. Rafael Cordero, Plaza Centro Mall</t>
  </si>
  <si>
    <t>Dubai 1</t>
  </si>
  <si>
    <t>Dubai Outlet Mall, Al Ain Road</t>
  </si>
  <si>
    <t>Dubai</t>
  </si>
  <si>
    <t>UAE</t>
  </si>
  <si>
    <t>Goodyear</t>
  </si>
  <si>
    <t>13371 W. McDowell Rd.</t>
  </si>
  <si>
    <t>623-535-0529</t>
  </si>
  <si>
    <t>Carolina</t>
  </si>
  <si>
    <t>Carr #3 Los Colobos, Monte Real Plaza Local 103</t>
  </si>
  <si>
    <t>Guatemala City</t>
  </si>
  <si>
    <t>Calzada Roosevelt 14-82 Zona 7, CC Galerias Prima, Local #208</t>
  </si>
  <si>
    <t>Tupelo</t>
  </si>
  <si>
    <t>4383 Mall Drive</t>
  </si>
  <si>
    <t>662-842-6511</t>
  </si>
  <si>
    <t>Guam</t>
  </si>
  <si>
    <t>235 Pas Street</t>
  </si>
  <si>
    <t>Tamuning</t>
  </si>
  <si>
    <t>GU</t>
  </si>
  <si>
    <t>Plaza Oeste (Santiago 2)</t>
  </si>
  <si>
    <t>Caletera Americo Vespucio Nro 1501, Local AJ-100, Cerillos</t>
  </si>
  <si>
    <t>Monroe</t>
  </si>
  <si>
    <t>3731 Pecanland Mall Dr.</t>
  </si>
  <si>
    <t>318-410-0662</t>
  </si>
  <si>
    <t>Riyadh 1</t>
  </si>
  <si>
    <t>Al Olayah Street, South of Kingdom Tower</t>
  </si>
  <si>
    <t>Riyadh</t>
  </si>
  <si>
    <t>KSA</t>
  </si>
  <si>
    <t>Vina del Mar</t>
  </si>
  <si>
    <t>14 Norte #880, Local 83</t>
  </si>
  <si>
    <t>Vina Del Mar</t>
  </si>
  <si>
    <t>Jeddah 2</t>
  </si>
  <si>
    <t>Prince Mohamed Abdul Aziz St., Al Tahalia Street</t>
  </si>
  <si>
    <t>Jeddah</t>
  </si>
  <si>
    <t>San Augustin</t>
  </si>
  <si>
    <t>Real San Agustin #222 Int. A-107, Col. Residencial San Agustin CP66260, San Pedro Garza Garcia</t>
  </si>
  <si>
    <t>Nuevo Leon</t>
  </si>
  <si>
    <t>MX</t>
  </si>
  <si>
    <t>INT4</t>
  </si>
  <si>
    <t>Alejandra Ramos</t>
  </si>
  <si>
    <t>Juan Carlos Amaro Sanchez</t>
  </si>
  <si>
    <t>Francisco Diaz</t>
  </si>
  <si>
    <t>Miguel Rodriguez</t>
  </si>
  <si>
    <t>Kapolei</t>
  </si>
  <si>
    <t>700 Haumea St</t>
  </si>
  <si>
    <t>808-762-7414</t>
  </si>
  <si>
    <t>Troy Sumic</t>
  </si>
  <si>
    <t>La Florida (Santiago 3)</t>
  </si>
  <si>
    <t>Av. Americo Vespucio #7500, Local A1b, La Florida</t>
  </si>
  <si>
    <t>Concepcion</t>
  </si>
  <si>
    <t>Los Carrera Poniente #301, Local AJ 104</t>
  </si>
  <si>
    <t>Panama</t>
  </si>
  <si>
    <t>Mall Multiplaza Pacific, Etapa 3, Piso 2</t>
  </si>
  <si>
    <t>Panama City</t>
  </si>
  <si>
    <t>PAN</t>
  </si>
  <si>
    <t>Exit 13 (Riyadh 2)</t>
  </si>
  <si>
    <t>Eastern ring road, Between Exit 13 &amp; 14, Jamoli world commercial centre - Ground floor</t>
  </si>
  <si>
    <t>King Abdul (Riyadh 3)</t>
  </si>
  <si>
    <t>King Abdul Aziz St, In front of Kingdom Schools, Alrabia district - West Alrabia</t>
  </si>
  <si>
    <t>Chaguanas</t>
  </si>
  <si>
    <t>Site 3A Park Avenue, Brentwood Town Centre, Brentwood</t>
  </si>
  <si>
    <t>INT5</t>
  </si>
  <si>
    <t>Lima</t>
  </si>
  <si>
    <t>Av. Alfredo Mendiola 1400 Int. R112</t>
  </si>
  <si>
    <t>PE</t>
  </si>
  <si>
    <t>Santa Fe (Mexico City 1)</t>
  </si>
  <si>
    <t>Prolongacion Paseo de la Reforma #400, Local BR05 Planta Baja (Patio Santa Fe), Colonia Pena Blanca Santa Fe, Delegacion Alvaro Obregon CP 01210</t>
  </si>
  <si>
    <t>Mexico City</t>
  </si>
  <si>
    <t>Dammam</t>
  </si>
  <si>
    <t>King Abdul Allah intersection with Khalif road, Alshati district - Kornish Road - Dawar Ashrea</t>
  </si>
  <si>
    <t>Dammam City</t>
  </si>
  <si>
    <t>Dubai Metha</t>
  </si>
  <si>
    <t>Oud Metha PLAZA - Block A, Store 1, Property 281-319</t>
  </si>
  <si>
    <t>Cumbres</t>
  </si>
  <si>
    <t>Paseo de lso Leones #1001, Col. Cumbres Madeira 2DO. Sector CP 64349</t>
  </si>
  <si>
    <t>Monterrey</t>
  </si>
  <si>
    <t>Edson Adan Espinoza Ramirez</t>
  </si>
  <si>
    <t>Arequipa</t>
  </si>
  <si>
    <t>Av. Porongoche NRO. 500 Int. RE01, Distrito de Paucarpata</t>
  </si>
  <si>
    <t>Trujillo</t>
  </si>
  <si>
    <t>Av. America Oeste 750 Int. RE 04, Urbanizacion El Ingenio, Distrito Trujillo</t>
  </si>
  <si>
    <t>La Libertad</t>
  </si>
  <si>
    <t>Sendero, MTY</t>
  </si>
  <si>
    <t>Ave. Sendero Divisorio #200 Int. 102, Col. La Nogalera CP 66417, San Nicolas de loas Garza</t>
  </si>
  <si>
    <t>David Lopez</t>
  </si>
  <si>
    <t>WestMall</t>
  </si>
  <si>
    <t>Chandler</t>
  </si>
  <si>
    <t>2977 W. Frye Rd.</t>
  </si>
  <si>
    <t>480-786-4964</t>
  </si>
  <si>
    <t>Los Trapenses (Santiago 4)</t>
  </si>
  <si>
    <t>Av. Jose Alcalde Delano No 10533, Local 2000, Lo Barnechea</t>
  </si>
  <si>
    <t>Tampico</t>
  </si>
  <si>
    <t>Ave. Miguel Hidalgo #S/N, Col. Fraccionamiento Flamboyanes CP 89330</t>
  </si>
  <si>
    <t>Ricardo Resendiz</t>
  </si>
  <si>
    <t>Diego Armando Delgado Tijerina</t>
  </si>
  <si>
    <t>Badia (Riyadh 4)</t>
  </si>
  <si>
    <t>Al Madinah Almonawara St, Madina Centre, Badea Area</t>
  </si>
  <si>
    <t>Dhahran Amwaj</t>
  </si>
  <si>
    <t>3566 Prince Faisal Bin Fahd Road, Amwaj Mall, Gate No. 10, Doha Al Janubiyah</t>
  </si>
  <si>
    <t>Dhahran</t>
  </si>
  <si>
    <t>La Serena</t>
  </si>
  <si>
    <t>Francisco de Aguirre #02, Local Exterior 01</t>
  </si>
  <si>
    <t>Mall Der Sur (Lima 2)</t>
  </si>
  <si>
    <t>Avenida Los Lirios Nro. 301, Local TIS-4110, San Juan de Miraflores</t>
  </si>
  <si>
    <t>Saltillo, Coahuila</t>
  </si>
  <si>
    <t>Avenida Nazario Ortiz Garza No. 675, Fraccionamiento Cumbres</t>
  </si>
  <si>
    <t>Saltillo</t>
  </si>
  <si>
    <t>Diego Medina</t>
  </si>
  <si>
    <t>Mecca</t>
  </si>
  <si>
    <t>Suite No. M 15, Algoroshi Mall, Ar Rusayfah</t>
  </si>
  <si>
    <t>Querétaro 1, Juriquilla</t>
  </si>
  <si>
    <t>Carretera Queretaro - San Luis Potosi No. 12554, Santiago de Queretaro</t>
  </si>
  <si>
    <t>Queretaro</t>
  </si>
  <si>
    <t>Abraham Resendiz</t>
  </si>
  <si>
    <t>Granada Mall (Riyadh 6)</t>
  </si>
  <si>
    <t>Al Imam AbdullahIbn Saud Ibn Abdul Aziz Road, (located opposite from Najed School), Exit 9, Ghirnatah District</t>
  </si>
  <si>
    <t>Oasis Mall (Mexico City 3)</t>
  </si>
  <si>
    <t>Avda. Universidad numero 1778, Colonia Romero de Terreros, Delegacion Coyoacan, Local Comercial A-08</t>
  </si>
  <si>
    <t>Parque Interlomas (Mexico City 2)</t>
  </si>
  <si>
    <t>Paseo La Fe</t>
  </si>
  <si>
    <t>Avenida Miguel Aleman 200, Local SA-06, Colonia La Talaverna, San Nicolas</t>
  </si>
  <si>
    <t>La Rioja</t>
  </si>
  <si>
    <t>Centro Comercial Urban Center La Rioja, Av. Lopez Mateos #7000, local Sub Ancla 04, Fraccionamiento La Rioja, Municipio Tlajomulco de Zuniga</t>
  </si>
  <si>
    <t>Jalisco</t>
  </si>
  <si>
    <t>Atlantis Plaza (Bogota 1)</t>
  </si>
  <si>
    <t>Centro Comercial Atlantis Plaza, Calle 81 #13-15 Local 412-417</t>
  </si>
  <si>
    <t>Bogota</t>
  </si>
  <si>
    <t>COL</t>
  </si>
  <si>
    <t>Al Thager Diriyah (Riyadh 5)</t>
  </si>
  <si>
    <t>King Khalid Road, Hittin District</t>
  </si>
  <si>
    <t>Dubai 3 - Battuta Mall</t>
  </si>
  <si>
    <t>Ibn Battuta Mall, Sheikh Zayed Road, China Court, Unit Number IBS-GF-252</t>
  </si>
  <si>
    <t>Avenida Centenario, Planta Alta</t>
  </si>
  <si>
    <t>Aguascalientes 1, Punto 45 </t>
  </si>
  <si>
    <t>Carretera Panamericana Km. 537. Local 103, Colonial Trojes de Alonso</t>
  </si>
  <si>
    <t>Aguascalientes</t>
  </si>
  <si>
    <t>Puebla</t>
  </si>
  <si>
    <t>Calzada Zavaleta 1108, Col. Santa Cruz Buena Vista, Tienda Ancla, locales 21, 22 y 23</t>
  </si>
  <si>
    <t>Torreon</t>
  </si>
  <si>
    <t>Parcela 144-1B P2 Zona 1, Libramiento Periferico Raul Lopez Sanchez, Equina con Antonio Duenes Orozco, Colonia Ejido Ignacio Allende</t>
  </si>
  <si>
    <t>King Fahd Rd (Dammam 2)</t>
  </si>
  <si>
    <t>King Fahd (Omar Ibn Al Khatab Signal), Al Faisaliyah District</t>
  </si>
  <si>
    <t>Hofuf 1</t>
  </si>
  <si>
    <t>Ain Najem Rd (Across from King Saud Road), Al Mubarraz, Alhfouf</t>
  </si>
  <si>
    <t>Al Hasa</t>
  </si>
  <si>
    <t>Veracruz</t>
  </si>
  <si>
    <t>Avenida Las Americas S/N, Colonia Ylang Ylang, Zona Hotelera, Boca del Rio</t>
  </si>
  <si>
    <t>King Faisal Rd Al Khobar</t>
  </si>
  <si>
    <t>5023 King Faisal Road, Al Raka</t>
  </si>
  <si>
    <t>Al Khobar</t>
  </si>
  <si>
    <t>Linda Vista (Mexico City 5)</t>
  </si>
  <si>
    <t>Avenida Fortuna (Antes Eje 4 Norte), #334, Local JB.04, Colonia Magdalena de las Salinas, Delegacion Gustavo A. Madero, CP 07370</t>
  </si>
  <si>
    <t>Toluca</t>
  </si>
  <si>
    <t>Boulevard Toluca Metepec No 719 Norte, Colonia Las Jaras, Municipio de Metepec</t>
  </si>
  <si>
    <t>Tegucigalpa</t>
  </si>
  <si>
    <t>Mall Multiplaza, 4ta Etapa, Local #223A, Bulevar Juan Pablo Segundo, Frente al Hotel Intercontinental</t>
  </si>
  <si>
    <t>HN</t>
  </si>
  <si>
    <t>EYD</t>
  </si>
  <si>
    <t>Jeddah 3</t>
  </si>
  <si>
    <t>Al-Madinah Road, Airport Bridge, Opposite side of road from Holiday Inn, Building Number 132</t>
  </si>
  <si>
    <t>Plaza Central (Bogota 2)</t>
  </si>
  <si>
    <t>Carrera 65 #11-50, Local 2-65</t>
  </si>
  <si>
    <t>Yanbu 1</t>
  </si>
  <si>
    <t>King Abdullah Road, Royal Commission Beach, Entrance of Al Nawras Island</t>
  </si>
  <si>
    <t>Yanbu</t>
  </si>
  <si>
    <t>Madina 1</t>
  </si>
  <si>
    <t>3113 King Abdullah Branch Rd., Bir Uthman</t>
  </si>
  <si>
    <t>Madina</t>
  </si>
  <si>
    <t>Queretaro 2</t>
  </si>
  <si>
    <t>Paseo C onstituyentes, Esquinq con Callejon de los Mendoza, C.P. 76900, Corregidora</t>
  </si>
  <si>
    <t>San Jose 1</t>
  </si>
  <si>
    <t>Latina University 150 meters north. Ruta 3 between 22 avenue and Cordero Street</t>
  </si>
  <si>
    <t>Heredia</t>
  </si>
  <si>
    <t>CR</t>
  </si>
  <si>
    <t>King Saud Rd Al Ha'il</t>
  </si>
  <si>
    <t>55431 King Saud Road, An Naqrah</t>
  </si>
  <si>
    <t>Ha'il</t>
  </si>
  <si>
    <t>Jubail 1</t>
  </si>
  <si>
    <t>7042 King Faisal Rd. W</t>
  </si>
  <si>
    <t>Jubail</t>
  </si>
  <si>
    <t>San Pedro Sula</t>
  </si>
  <si>
    <t>Mall Multiplaza San Pedro Sula, Local 256 2do Nivel, a lado Hotel Intercontinental</t>
  </si>
  <si>
    <t>Jeddah 4</t>
  </si>
  <si>
    <t>Prince Majed Street, Almarwa Dist.</t>
  </si>
  <si>
    <t>Plaza Norte (Santiago 5)</t>
  </si>
  <si>
    <t>Av. Americo Vespucio Nro 1737, Local Aj-120, Huechuraba</t>
  </si>
  <si>
    <t>Bellavista (Lima 3)</t>
  </si>
  <si>
    <t>Avenida Oscar R Benavides Nro 3866, Local J-03MPB, Bellavista</t>
  </si>
  <si>
    <t>Jeddah 5</t>
  </si>
  <si>
    <t>Prince Naif Street, Obhur Dist.</t>
  </si>
  <si>
    <t>Amman 1, Taj Mall</t>
  </si>
  <si>
    <t>Taj Mall, Pr. Hashim St 72</t>
  </si>
  <si>
    <t>Amman</t>
  </si>
  <si>
    <t>JO</t>
  </si>
  <si>
    <t>San Luis Potosi 1</t>
  </si>
  <si>
    <t>Plaza El Dorado, Local ULC17D1, Av. Nereo Rodriguez Barragan $450, Colonia Del Valle</t>
  </si>
  <si>
    <t>San Luis Potosi</t>
  </si>
  <si>
    <t>int</t>
  </si>
  <si>
    <t>Lima 4 Santa Anita</t>
  </si>
  <si>
    <t>Jiron Mineria Nro. 122, Local J-36, Santa Anita</t>
  </si>
  <si>
    <t>Mumbai 1</t>
  </si>
  <si>
    <t>R City Mall, 1st floor, LBS Rd., Amrut Nagar, Ghatkopar West</t>
  </si>
  <si>
    <t>Mumbai</t>
  </si>
  <si>
    <t>IND</t>
  </si>
  <si>
    <t>San Pedro Sula 2</t>
  </si>
  <si>
    <t>Megamall, Local AC-201, Km 2, Boulevard del Este, Sector N.E.</t>
  </si>
  <si>
    <t>Suriname</t>
  </si>
  <si>
    <t>SAM</t>
  </si>
  <si>
    <t>INT3</t>
  </si>
  <si>
    <t>Guadalupe</t>
  </si>
  <si>
    <t>Culiacan</t>
  </si>
  <si>
    <t>Dominican Republic</t>
  </si>
  <si>
    <t>INT1</t>
  </si>
  <si>
    <t>Carlos Bido</t>
  </si>
  <si>
    <t>Joondalup</t>
  </si>
  <si>
    <t>NA</t>
  </si>
  <si>
    <t>Tyrome Mall</t>
  </si>
  <si>
    <t>Clyde</t>
  </si>
  <si>
    <t>Fun Spot Trumbull Mall</t>
  </si>
  <si>
    <t>Penn Square</t>
  </si>
  <si>
    <t>Eastview Mall</t>
  </si>
  <si>
    <t>ARCADE</t>
  </si>
  <si>
    <t>585-405-6550</t>
  </si>
  <si>
    <t>Cielo Vista Arcade Mall</t>
  </si>
  <si>
    <t>Woodland Hills Mall</t>
  </si>
  <si>
    <t>7021 S Memorial Dr  Suite 0269B</t>
  </si>
  <si>
    <t>Tulsa</t>
  </si>
  <si>
    <t>918-739-9022</t>
  </si>
  <si>
    <t>3039170049</t>
  </si>
  <si>
    <t>Pheasant Lane Mall</t>
  </si>
  <si>
    <t>Rockingham Mall</t>
  </si>
  <si>
    <t>Jim Pelkey</t>
  </si>
  <si>
    <t>585-489-2490</t>
  </si>
  <si>
    <t>Mall of Georgia</t>
  </si>
  <si>
    <t>Derrick Dawson</t>
  </si>
  <si>
    <t>Brea Mall Arcade</t>
  </si>
  <si>
    <t>1065 Brea Mall Room 2171 A</t>
  </si>
  <si>
    <t>Brea</t>
  </si>
  <si>
    <t>(657)-325- 2123</t>
  </si>
  <si>
    <t>Joseph Perrault</t>
  </si>
  <si>
    <t>HOLIDAY INN RESORT AND WATERPARK</t>
  </si>
  <si>
    <t>14500 Continental Gateway</t>
  </si>
  <si>
    <t>Orlando</t>
  </si>
  <si>
    <t>KEVIN FUSSELL</t>
  </si>
  <si>
    <t>Embassy Suites</t>
  </si>
  <si>
    <t>Anaheim</t>
  </si>
  <si>
    <t>Arshad Khan</t>
  </si>
  <si>
    <t>1(657)439-0060</t>
  </si>
  <si>
    <t>Oscar Garcia</t>
  </si>
  <si>
    <t>1(323)895-3966</t>
  </si>
  <si>
    <t>Springhill Suites</t>
  </si>
  <si>
    <t>8040 Palm Pkwy</t>
  </si>
  <si>
    <t>407-595-3036</t>
  </si>
  <si>
    <t>Landy Hotel</t>
  </si>
  <si>
    <t>7800 Universal Boulevard</t>
  </si>
  <si>
    <t>407-907-8881</t>
  </si>
  <si>
    <t>Residence Inn, Orlando</t>
  </si>
  <si>
    <t>Marriott Village CEC Fun Zone Arcade</t>
  </si>
  <si>
    <t>Holiday Inn Resort Lake Buena Vista</t>
  </si>
  <si>
    <t>Holiday Inn Kissimmee</t>
  </si>
  <si>
    <t>Westgate Village</t>
  </si>
  <si>
    <t>High Redemption</t>
  </si>
  <si>
    <t>BIG BASS LIL PRO</t>
  </si>
  <si>
    <t>FGTEEV OUT OF TIME</t>
  </si>
  <si>
    <t>SPONGEBOB JELLYFISH P1</t>
  </si>
  <si>
    <t>Kiddie Skill</t>
  </si>
  <si>
    <t>DUO DRIVE P1</t>
  </si>
  <si>
    <t>Skill</t>
  </si>
  <si>
    <t>PLANTS VS ZOMBIES</t>
  </si>
  <si>
    <t>RAMPAGE P3</t>
  </si>
  <si>
    <t>ROBIN HOOD</t>
  </si>
  <si>
    <t>CHAMELEON PARADIZE SINGLE</t>
  </si>
  <si>
    <t>ALLEY CLASSIC P2</t>
  </si>
  <si>
    <t>BASEBALL PRO</t>
  </si>
  <si>
    <t>BUNNY POND</t>
  </si>
  <si>
    <t>DICEY JUMP</t>
  </si>
  <si>
    <t>TROLLS P2</t>
  </si>
  <si>
    <t>TROLLS P4</t>
  </si>
  <si>
    <t>ALLEY CLASSIC P4</t>
  </si>
  <si>
    <t>HARPOON LAGOON P2</t>
  </si>
  <si>
    <t>SPINNER FRENZY</t>
  </si>
  <si>
    <t>WATER BLAST P1</t>
  </si>
  <si>
    <t>ANGRY BIRDS WHACKER</t>
  </si>
  <si>
    <t>COMET CATCHER</t>
  </si>
  <si>
    <t>ALLEY CLASSIC P1</t>
  </si>
  <si>
    <t>ALLEY CLASSIC P3</t>
  </si>
  <si>
    <t>DOG POUNDER</t>
  </si>
  <si>
    <t>PINK PANTHER</t>
  </si>
  <si>
    <t>SPONGEBOB SUPER STRIKER</t>
  </si>
  <si>
    <t>GALAGA ASSAULT</t>
  </si>
  <si>
    <t>BIG WIN</t>
  </si>
  <si>
    <t>DEAL NO DEAL</t>
  </si>
  <si>
    <t>BLACK HOLE</t>
  </si>
  <si>
    <t>LUMBERJACK</t>
  </si>
  <si>
    <t>HAMMER 2 P1</t>
  </si>
  <si>
    <t>HAMMER 2 P2</t>
  </si>
  <si>
    <t>ALLEY CLASSIC P6</t>
  </si>
  <si>
    <t>FROGGER P1</t>
  </si>
  <si>
    <t>GOAL LINE RUSH</t>
  </si>
  <si>
    <t>WHACK N WIN 9</t>
  </si>
  <si>
    <t>WHEEL OF FORTUNE P1</t>
  </si>
  <si>
    <t>BUNGEE BUGS</t>
  </si>
  <si>
    <t>BASEBALL PRO CHALLENGE</t>
  </si>
  <si>
    <t>CHOPPY WOOD P2</t>
  </si>
  <si>
    <t>FRUIT NINJA P1</t>
  </si>
  <si>
    <t>SUPER MONKEY BALL</t>
  </si>
  <si>
    <t>TWO MINUTE DRILL P1</t>
  </si>
  <si>
    <t>RACEWAY P1</t>
  </si>
  <si>
    <t>SUPER STAR</t>
  </si>
  <si>
    <t>DUO DRIVE P2</t>
  </si>
  <si>
    <t>SPONGEBOB BIKINI BOTTOM BOWLING</t>
  </si>
  <si>
    <t>POP IT FOR GOLD</t>
  </si>
  <si>
    <t>RED HOT SINGLE</t>
  </si>
  <si>
    <t>PIRATES HOOK P1</t>
  </si>
  <si>
    <t>PIRATES HOOK P2</t>
  </si>
  <si>
    <t>HARPOON LAGOON P1</t>
  </si>
  <si>
    <t>HARPOON LAGOON P3</t>
  </si>
  <si>
    <t>Coin Action</t>
  </si>
  <si>
    <t>HAT TRICK P1</t>
  </si>
  <si>
    <t>HAT TRICK P3</t>
  </si>
  <si>
    <t>CORVETTE DRAGSTER P2</t>
  </si>
  <si>
    <t>TOWER CRANE</t>
  </si>
  <si>
    <t>TREASURE QUEST</t>
  </si>
  <si>
    <t>NBA HOOPS MATRIX P2</t>
  </si>
  <si>
    <t>SEA WOLF</t>
  </si>
  <si>
    <t>SPIDER BOT</t>
  </si>
  <si>
    <t>LOLLY CRUSH P2</t>
  </si>
  <si>
    <t>ANGRY BIRDS</t>
  </si>
  <si>
    <t>GOLDEN EMPIRE</t>
  </si>
  <si>
    <t>ZOMBIE SNATCHER P2</t>
  </si>
  <si>
    <t>POLAR SLIDE</t>
  </si>
  <si>
    <t>SLIDE UP</t>
  </si>
  <si>
    <t>NBA HOOPS P2</t>
  </si>
  <si>
    <t>BUG CRUNCHER P1</t>
  </si>
  <si>
    <t>BUG CRUNCHER P2</t>
  </si>
  <si>
    <t>CHEEKY MONKEY FOOTBALL</t>
  </si>
  <si>
    <t>DUCKY SPLASH P1</t>
  </si>
  <si>
    <t>STACK IT</t>
  </si>
  <si>
    <t>HIT IT BIG P1</t>
  </si>
  <si>
    <t>HIT IT BIG P2</t>
  </si>
  <si>
    <t>SONIC SPINNER</t>
  </si>
  <si>
    <t>CLUTCH SHOOT</t>
  </si>
  <si>
    <t>HOLLYWOOD REELS P1</t>
  </si>
  <si>
    <t>HOLLYWOOD REELS P2</t>
  </si>
  <si>
    <t>NBA JR</t>
  </si>
  <si>
    <t>CENTIPEDE CHAOS P1</t>
  </si>
  <si>
    <t>CENTIPEDE CHAOS P2</t>
  </si>
  <si>
    <t>DOWN THE CLOWN</t>
  </si>
  <si>
    <t>MARATHON RUNNER</t>
  </si>
  <si>
    <t>NBA HOOPS P1</t>
  </si>
  <si>
    <t>RESCUE HERO</t>
  </si>
  <si>
    <t>SHOOTING MANIA P1</t>
  </si>
  <si>
    <t>SHOOTING MANIA P2</t>
  </si>
  <si>
    <t>SHOOTING MANIA P3</t>
  </si>
  <si>
    <t>DIZZY CHICKEN</t>
  </si>
  <si>
    <t>GIRAFFE PLAY P2</t>
  </si>
  <si>
    <t>HAMMERHEAD (ICE)</t>
  </si>
  <si>
    <t>LOLLY CRUSH P1</t>
  </si>
  <si>
    <t>HARPOON LAGOON P4</t>
  </si>
  <si>
    <t>MONOPOLY VIDEO</t>
  </si>
  <si>
    <t>RING TOSS JR</t>
  </si>
  <si>
    <t>CIRCUS BALL DROP</t>
  </si>
  <si>
    <t>EIFFEL TOWER</t>
  </si>
  <si>
    <t>CEC RAINBOW</t>
  </si>
  <si>
    <t>ZOMBIE LAND BATTLE P1</t>
  </si>
  <si>
    <t>ZOMBIE LAND BATTLE P2</t>
  </si>
  <si>
    <t>HOP N STACK</t>
  </si>
  <si>
    <t>SIMPSONS SOCCER</t>
  </si>
  <si>
    <t>BARREL OF MONKEYS</t>
  </si>
  <si>
    <t>DEEP SEA TREASURE</t>
  </si>
  <si>
    <t>FUNNY HAMSTER</t>
  </si>
  <si>
    <t>GRAVEYARD SMASH P1</t>
  </si>
  <si>
    <t>GRAVEYARD SMASH P2</t>
  </si>
  <si>
    <t>MEGA BLASTER</t>
  </si>
  <si>
    <t>CRAZY TOWER P1</t>
  </si>
  <si>
    <t>CRAZY TOWER P4</t>
  </si>
  <si>
    <t>JUMPIN FANTASY</t>
  </si>
  <si>
    <t>OPERATION</t>
  </si>
  <si>
    <t>SPACE INVADERS FRENZY P1</t>
  </si>
  <si>
    <t>SPACE INVADERS FRENZY P2</t>
  </si>
  <si>
    <t>TIPPIN BLOKS</t>
  </si>
  <si>
    <t>WHACK'EM FUNKY GATORS</t>
  </si>
  <si>
    <t>SOCCER FORTUNE P3</t>
  </si>
  <si>
    <t>DROP IT DROP IT</t>
  </si>
  <si>
    <t>BIKE RALLY</t>
  </si>
  <si>
    <t>AVENGERS PUSHER SINGLE</t>
  </si>
  <si>
    <t>FREE FALLIN</t>
  </si>
  <si>
    <t>HIGH FIVE P1</t>
  </si>
  <si>
    <t>HIGH FIVE P2</t>
  </si>
  <si>
    <t>ICE AGE P1</t>
  </si>
  <si>
    <t>DINO POP</t>
  </si>
  <si>
    <t>SPONGEBOB ORDER UP</t>
  </si>
  <si>
    <t>RABBIDS HOLLYWOOD 65 P2</t>
  </si>
  <si>
    <t>RABBIDS HOLLYWOOD 65 P4</t>
  </si>
  <si>
    <t>JACKPOT EXTREME</t>
  </si>
  <si>
    <t>ROCKIN &amp; ROLLIN</t>
  </si>
  <si>
    <t>HUNGRY CHICKEN P1</t>
  </si>
  <si>
    <t>MILK JUG TOSS</t>
  </si>
  <si>
    <t>STREET HOOPS P1</t>
  </si>
  <si>
    <t>WATER BLAST P2</t>
  </si>
  <si>
    <t>PIGS MIGHT FLY</t>
  </si>
  <si>
    <t>FLYING TICKETS P1</t>
  </si>
  <si>
    <t>PUPPY JUMP</t>
  </si>
  <si>
    <t>SPIN O RAMA</t>
  </si>
  <si>
    <t>SPONGEBOB SOCCER STARS</t>
  </si>
  <si>
    <t>SUBWAY SURFERS</t>
  </si>
  <si>
    <t>CHAMELEON PARADIZE DUAL P1</t>
  </si>
  <si>
    <t>SNOW DAY</t>
  </si>
  <si>
    <t>SNOWBALL TOSS</t>
  </si>
  <si>
    <t>CEC HOOPS P1</t>
  </si>
  <si>
    <t>CEC HOOPS P2</t>
  </si>
  <si>
    <t>GOLD FISHIN</t>
  </si>
  <si>
    <t>CARNIVAL CUPS P1</t>
  </si>
  <si>
    <t>NBA GAMETIME P2</t>
  </si>
  <si>
    <t>SOCCER DUEL</t>
  </si>
  <si>
    <t>SPONGEBOB WACKY RACER P1</t>
  </si>
  <si>
    <t>CROSSY ROADS P1</t>
  </si>
  <si>
    <t>TROLLS P1</t>
  </si>
  <si>
    <t>WHEEL OF FORTUNE VIDEO</t>
  </si>
  <si>
    <t>ALLEY CLASSIC P5</t>
  </si>
  <si>
    <t>FULL TILT</t>
  </si>
  <si>
    <t>MAJOR LEAGUE BASEBALL</t>
  </si>
  <si>
    <t>RAMPAGE P2</t>
  </si>
  <si>
    <t>ZOMBIE SNATCHER P1</t>
  </si>
  <si>
    <t>DINOSAUR CATCHER P1</t>
  </si>
  <si>
    <t>CROSSBOW MASTER</t>
  </si>
  <si>
    <t>GEAR IT UP</t>
  </si>
  <si>
    <t>ZOMBIE SNATCHER P5</t>
  </si>
  <si>
    <t>POWER ROLL</t>
  </si>
  <si>
    <t>BASKETBALL PRO P2</t>
  </si>
  <si>
    <t>SPEED DEMON P1</t>
  </si>
  <si>
    <t>FLYING TICKETS P2</t>
  </si>
  <si>
    <t>JUMBO JUMPIN</t>
  </si>
  <si>
    <t>SKY RIDER P1</t>
  </si>
  <si>
    <t>SKY RIDER P2</t>
  </si>
  <si>
    <t>NBA HOOPS MATRIX P1</t>
  </si>
  <si>
    <t>TIGHT ROPE</t>
  </si>
  <si>
    <t>MONSTEROUS</t>
  </si>
  <si>
    <t>ICE MAN P2</t>
  </si>
  <si>
    <t>SMOKIN TOKEN EXTREME P1</t>
  </si>
  <si>
    <t>WINNERS WHEEL</t>
  </si>
  <si>
    <t>BOULDERS AND DOZERS</t>
  </si>
  <si>
    <t>CHAMELEON PARADIZE DUAL P2</t>
  </si>
  <si>
    <t>FLAMIN FINGER</t>
  </si>
  <si>
    <t>RING TOSS</t>
  </si>
  <si>
    <t>SPONGEBOB</t>
  </si>
  <si>
    <t>HUNGRY FROGGY P1</t>
  </si>
  <si>
    <t>PANNING FOR GOLD P1</t>
  </si>
  <si>
    <t>PANNING FOR GOLD P3</t>
  </si>
  <si>
    <t>HOOP IT UP</t>
  </si>
  <si>
    <t>SLAM A WINNER</t>
  </si>
  <si>
    <t>NBA HOOP TROOP</t>
  </si>
  <si>
    <t>CENTIPEDE CHAOS P3</t>
  </si>
  <si>
    <t>TICKET TROOPER P3</t>
  </si>
  <si>
    <t>BEACH BOUNCE</t>
  </si>
  <si>
    <t>BOP 2 WIN</t>
  </si>
  <si>
    <t>GUM DROP</t>
  </si>
  <si>
    <t>CIRCUS TOSS</t>
  </si>
  <si>
    <t>MONSTER CATCHER</t>
  </si>
  <si>
    <t>LAUNCH CODE</t>
  </si>
  <si>
    <t>ASTRO INVASION P1</t>
  </si>
  <si>
    <t>ASTRO INVASION P2</t>
  </si>
  <si>
    <t>BEAN BAG TOSS</t>
  </si>
  <si>
    <t>JUSTICE LEAGUE WHACKER</t>
  </si>
  <si>
    <t>POP THE LOCK</t>
  </si>
  <si>
    <t>REAL HEROES FIRE RESCUE P1</t>
  </si>
  <si>
    <t>REAL HEROES FIRE RESCUE P2</t>
  </si>
  <si>
    <t>SPACE RAIDER SINGLE</t>
  </si>
  <si>
    <t>HAMMER FROGGY</t>
  </si>
  <si>
    <t>SUPER STRIKE P1</t>
  </si>
  <si>
    <t>MONSTER DROP P1</t>
  </si>
  <si>
    <t>MONSTER DROP P2</t>
  </si>
  <si>
    <t>DODGEBALL STD P2</t>
  </si>
  <si>
    <t>TONS OF TICKETS</t>
  </si>
  <si>
    <t>CROSSY ROADS DISNEY P2</t>
  </si>
  <si>
    <t>WILLY CRASH</t>
  </si>
  <si>
    <t>FLAPPY TICKET P1</t>
  </si>
  <si>
    <t>FLAPPY TICKET P2</t>
  </si>
  <si>
    <t>ROBOT STORM P1</t>
  </si>
  <si>
    <t>SPACE WARP 66</t>
  </si>
  <si>
    <t>LIL TICKET MONSTERS</t>
  </si>
  <si>
    <t>Redemption</t>
  </si>
  <si>
    <t>RABBIDS HOLLYWOOD 65 P3</t>
  </si>
  <si>
    <t>ICE MAN P1</t>
  </si>
  <si>
    <t>Sports</t>
  </si>
  <si>
    <t>DESPICABLE ME JELLY LAB P1</t>
  </si>
  <si>
    <t>DESPICABLE ME JELLY LAB P2</t>
  </si>
  <si>
    <t>BASKETBALL PRO P1</t>
  </si>
  <si>
    <t>HOT RACERS P1</t>
  </si>
  <si>
    <t>HOT RACERS P2</t>
  </si>
  <si>
    <t>PAW PATROL</t>
  </si>
  <si>
    <t>TICKET CIRCUS P3</t>
  </si>
  <si>
    <t>ZOMBIE SNATCHER P3</t>
  </si>
  <si>
    <t>AIR SLIDE</t>
  </si>
  <si>
    <t>QUIK DROP</t>
  </si>
  <si>
    <t>MONOPOLY ROLL N GO</t>
  </si>
  <si>
    <t>PACMAN TICKET MANIA</t>
  </si>
  <si>
    <t>KIDS VIDEO BASKETBALL</t>
  </si>
  <si>
    <t>STREET HOOPS P2</t>
  </si>
  <si>
    <t>HAMMER FUN</t>
  </si>
  <si>
    <t>CRAZY TOWER P3</t>
  </si>
  <si>
    <t>CROSSY ROADS P2</t>
  </si>
  <si>
    <t>GHOST BUSTERS P1</t>
  </si>
  <si>
    <t>GHOST BUSTERS P2</t>
  </si>
  <si>
    <t>SKIP TIME</t>
  </si>
  <si>
    <t>CARNIVAL CUPS P2</t>
  </si>
  <si>
    <t>DEEP FREEZE</t>
  </si>
  <si>
    <t>SIMPSONS CARNIVAL</t>
  </si>
  <si>
    <t>WATER PIXEL P1</t>
  </si>
  <si>
    <t>BUZY BEE</t>
  </si>
  <si>
    <t>PANNING FOR GOLD P4</t>
  </si>
  <si>
    <t>WONDER LAND</t>
  </si>
  <si>
    <t>GIRAFFE PLAY P1</t>
  </si>
  <si>
    <t>SLAP HAPPY P1</t>
  </si>
  <si>
    <t>MAZE ESCAPE</t>
  </si>
  <si>
    <t>SLITHER.IO P2</t>
  </si>
  <si>
    <t>FISHBOWL FRENZY</t>
  </si>
  <si>
    <t>RED HOT DLX P1</t>
  </si>
  <si>
    <t>RED HOT DLX P2</t>
  </si>
  <si>
    <t>WATER PIXEL P2</t>
  </si>
  <si>
    <t>CRAZY TOWER P2</t>
  </si>
  <si>
    <t>PANNING FOR GOLD P2</t>
  </si>
  <si>
    <t>SPEED DEMON P2</t>
  </si>
  <si>
    <t>TEMPLE RUN</t>
  </si>
  <si>
    <t>POWER DROP</t>
  </si>
  <si>
    <t>DUCKY SPLASH P2</t>
  </si>
  <si>
    <t>MINIONS WHACK</t>
  </si>
  <si>
    <t>RAMPAGE P1</t>
  </si>
  <si>
    <t>PHARAOH'S TREASURE P1</t>
  </si>
  <si>
    <t>PHARAOH'S TREASURE P4</t>
  </si>
  <si>
    <t>TICKET TROOPER P1</t>
  </si>
  <si>
    <t>TICKET TROOPER P2</t>
  </si>
  <si>
    <t>SPONGEBOB PINEAPPLE P1</t>
  </si>
  <si>
    <t>SPONGEBOB PINEAPPLE P2</t>
  </si>
  <si>
    <t>CRAB RUSH P1</t>
  </si>
  <si>
    <t>CRAB RUSH P2</t>
  </si>
  <si>
    <t>PIG OUT</t>
  </si>
  <si>
    <t>SHARKYS TREASURE</t>
  </si>
  <si>
    <t>DINOSAUR CATCHER P2</t>
  </si>
  <si>
    <t>RACEWAY P2</t>
  </si>
  <si>
    <t>MAGIX FLOOR</t>
  </si>
  <si>
    <t>BIGFOOT CRUSH P1</t>
  </si>
  <si>
    <t>BIGFOOT CRUSH P2</t>
  </si>
  <si>
    <t>WILLY WONKA PUSHER 6 PLAYER P1</t>
  </si>
  <si>
    <t>WILLY WONKA PUSHER 6 PLAYER P2</t>
  </si>
  <si>
    <t>WILLY WONKA PUSHER 6 PLAYER P3</t>
  </si>
  <si>
    <t>WILLY WONKA PUSHER 6 PLAYER P4</t>
  </si>
  <si>
    <t>WILLY WONKA PUSHER 6 PLAYER P5</t>
  </si>
  <si>
    <t>WILLY WONKA PUSHER 6 PLAYER P6</t>
  </si>
  <si>
    <t>ROBOT STORM P2</t>
  </si>
  <si>
    <t>SONIC BLAST BALL</t>
  </si>
  <si>
    <t>LET'S BOUNCE P1</t>
  </si>
  <si>
    <t>TEETER TOTTER CASTLE</t>
  </si>
  <si>
    <t>PRICE IS RIGHT</t>
  </si>
  <si>
    <t>POPCORN</t>
  </si>
  <si>
    <t>HAT TRICK P2</t>
  </si>
  <si>
    <t>FOOTBALL FORTUNE P2</t>
  </si>
  <si>
    <t>FOOTBALL FORTUNE P3</t>
  </si>
  <si>
    <t>BIG TICKET DROP</t>
  </si>
  <si>
    <t>BASKETBALL DUEL</t>
  </si>
  <si>
    <t>HUNGRY CHICKEN P2</t>
  </si>
  <si>
    <t>CHOPPY WOOD P1</t>
  </si>
  <si>
    <t>CONNECT 4 HOOPS HD P1</t>
  </si>
  <si>
    <t>CONNECT 4 HOOPS HD P2</t>
  </si>
  <si>
    <t>GRAND PIANO KEYS P2</t>
  </si>
  <si>
    <t>ICE AGE P2</t>
  </si>
  <si>
    <t>ICE BALL FX P3</t>
  </si>
  <si>
    <t>SMOKIN TOKEN EXTREME P2</t>
  </si>
  <si>
    <t>SIDE SHOW P1</t>
  </si>
  <si>
    <t>ZOMBIE SNATCHER P4</t>
  </si>
  <si>
    <t>ZOMBIE SNATCHER P6</t>
  </si>
  <si>
    <t>LANE MASTER P2</t>
  </si>
  <si>
    <t>FROGGER P2</t>
  </si>
  <si>
    <t>KC COBRA UPRIGHT</t>
  </si>
  <si>
    <t>KUNG FU PANDA</t>
  </si>
  <si>
    <t>SNOW DOWN P1</t>
  </si>
  <si>
    <t>BIRTHDAY PARTY P2</t>
  </si>
  <si>
    <t>PENALTY KICK</t>
  </si>
  <si>
    <t>JAM SESSION</t>
  </si>
  <si>
    <t>ALLEY CLASSIC P7</t>
  </si>
  <si>
    <t>NBA GAMETIME P1</t>
  </si>
  <si>
    <t>ALL ABOUT TIMING</t>
  </si>
  <si>
    <t>HAMMERHEAD REVENGE</t>
  </si>
  <si>
    <t>BASKET FORTUNE P2</t>
  </si>
  <si>
    <t>RABBIDS HOLLYWOOD 65 P1</t>
  </si>
  <si>
    <t>WHEEL OF FORTUNE P2</t>
  </si>
  <si>
    <t>INTERMISSION</t>
  </si>
  <si>
    <t>INTERMISSION P2</t>
  </si>
  <si>
    <t>PHARAOH'S TREASURE P2</t>
  </si>
  <si>
    <t>PHARAOH'S TREASURE P3</t>
  </si>
  <si>
    <t>JACKPOT EXTREME DLX</t>
  </si>
  <si>
    <t>ROCK N MOON RALLY P1</t>
  </si>
  <si>
    <t>ROCK N MOON RALLY P2</t>
  </si>
  <si>
    <t>MINIONS SOCCER</t>
  </si>
  <si>
    <t>Alley Roller</t>
  </si>
  <si>
    <t>CRANK IT</t>
  </si>
  <si>
    <t>LANE MASTER P1</t>
  </si>
  <si>
    <t>PIRATES HOOK DLX P1</t>
  </si>
  <si>
    <t>PIRATES HOOK DLX P2</t>
  </si>
  <si>
    <t>TROLLS P3</t>
  </si>
  <si>
    <t>PHARAOHS TREASURE P1</t>
  </si>
  <si>
    <t>DOODLE JUMP</t>
  </si>
  <si>
    <t>PLINKO</t>
  </si>
  <si>
    <t>SUPER BIG RIG</t>
  </si>
  <si>
    <t>SHELL GAME</t>
  </si>
  <si>
    <t>REACTOR P1</t>
  </si>
  <si>
    <t>WINNERS TOGGLE</t>
  </si>
  <si>
    <t>WATER BLAST CINCO P2</t>
  </si>
  <si>
    <t>PLATINUM HEIGHTS</t>
  </si>
  <si>
    <t>SKEEBALL GLOW P2</t>
  </si>
  <si>
    <t>CORVETTE DRAGSTER P1</t>
  </si>
  <si>
    <t>DODGEBALL STD P1</t>
  </si>
  <si>
    <t>ALLEY CLASSICS P3</t>
  </si>
  <si>
    <t>RUBBLE BUBBLE</t>
  </si>
  <si>
    <t>CONNECT 4 P1</t>
  </si>
  <si>
    <t>SKI RACER</t>
  </si>
  <si>
    <t>GRAND PIANO KEYS P1</t>
  </si>
  <si>
    <t>BIRTHDAY PARTY P1</t>
  </si>
  <si>
    <t>JURASSIC WORLD MINI P1</t>
  </si>
  <si>
    <t>CUCKOO</t>
  </si>
  <si>
    <t>CRAZY TYPHOON</t>
  </si>
  <si>
    <t>PINBALL RAIDERS</t>
  </si>
  <si>
    <t>TICKET CIRCUS P1</t>
  </si>
  <si>
    <t>TICKET CIRCUS P2</t>
  </si>
  <si>
    <t>SPACE WARRIORS</t>
  </si>
  <si>
    <t>PARKOUR MOTOR 2 P1</t>
  </si>
  <si>
    <t>PARKOUR MOTOR 2 P2</t>
  </si>
  <si>
    <t>POP IT HOOP P3</t>
  </si>
  <si>
    <t>POP IT HOOP P4</t>
  </si>
  <si>
    <t>ZAP ATTACK</t>
  </si>
  <si>
    <t>SKEEBALL P4</t>
  </si>
  <si>
    <t>SPONGEBOB TICKET COASTER P1</t>
  </si>
  <si>
    <t>MOO MOO</t>
  </si>
  <si>
    <t>HUNGRY FROGGY P2</t>
  </si>
  <si>
    <t>KNOCK OUT PUNCH P1</t>
  </si>
  <si>
    <t>KNOCK OUT PUNCH P2</t>
  </si>
  <si>
    <t>SAFARI RANGER P1</t>
  </si>
  <si>
    <t>SAFARI RANGER P2</t>
  </si>
  <si>
    <t>WATER BLAST CINCO P1</t>
  </si>
  <si>
    <t>SPONGEBOB TICKET COASTER P2</t>
  </si>
  <si>
    <t>STRIKE ZONE</t>
  </si>
  <si>
    <t>SLITHER.IO P3</t>
  </si>
  <si>
    <t>CEC BIG RIG</t>
  </si>
  <si>
    <t>WATER BLAST CINCO P4</t>
  </si>
  <si>
    <t>SLAP HAPPY</t>
  </si>
  <si>
    <t>FRUIT NINJA 2</t>
  </si>
  <si>
    <t>SLAP HAPPY P2</t>
  </si>
  <si>
    <t>SLITHER.IO P1</t>
  </si>
  <si>
    <t>WICKED TUNA DUAL P1</t>
  </si>
  <si>
    <t>WICKED TUNA DUAL P2</t>
  </si>
  <si>
    <t>REACTOR P2</t>
  </si>
  <si>
    <t>REACTOR P3</t>
  </si>
  <si>
    <t>ICE BALL FX P1</t>
  </si>
  <si>
    <t>ICE BALL FX P2</t>
  </si>
  <si>
    <t>BUSTER BUBBLES</t>
  </si>
  <si>
    <t>BASKET FORTUNE P1</t>
  </si>
  <si>
    <t>BASKET FORTUNE P4</t>
  </si>
  <si>
    <t>MONOPOLY P3</t>
  </si>
  <si>
    <t>LET'S BOUNCE P2</t>
  </si>
  <si>
    <t>CYCLONE JR</t>
  </si>
  <si>
    <t>MONOPOLY P1</t>
  </si>
  <si>
    <t>TOWER OF POWER P3</t>
  </si>
  <si>
    <t>RAGING APE</t>
  </si>
  <si>
    <t>HYPERSHOOT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</si>
</sst>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[$-1010409]General"/>
    <numFmt numFmtId="165" formatCode="0.0"/>
    <numFmt numFmtId="166" formatCode="mm/dd/yy;@"/>
    <numFmt numFmtId="167" formatCode="[$-1010409]#,##0.00;\-#,##0.00"/>
    <numFmt numFmtId="168" formatCode="[$-1010409]#,##0;\-#,##0"/>
  </numFmts>
  <fonts count="5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Tahoma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8"/>
      <color theme="1"/>
      <name val="Tahoma"/>
      <family val="2"/>
    </font>
    <font>
      <b/>
      <sz val="9"/>
      <name val="Tahoma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b/>
      <sz val="9"/>
      <name val="Arial"/>
      <family val="2"/>
    </font>
    <font>
      <sz val="8"/>
      <name val="Tahoma"/>
      <family val="2"/>
    </font>
    <font>
      <sz val="11"/>
      <color rgb="FF000000"/>
      <name val="Calibri"/>
      <family val="2"/>
    </font>
    <font>
      <sz val="12"/>
      <name val="Arial"/>
      <family val="2"/>
    </font>
    <font>
      <b/>
      <sz val="10"/>
      <color rgb="FF000000"/>
      <name val="Arial"/>
      <family val="2"/>
    </font>
    <font>
      <sz val="8"/>
      <color rgb="FF000000"/>
      <name val="Microsoft Sans Serif"/>
      <family val="2"/>
    </font>
    <font>
      <b/>
      <sz val="12"/>
      <color rgb="FF000000"/>
      <name val="Microsoft Sans Serif"/>
      <family val="2"/>
    </font>
    <font>
      <sz val="8"/>
      <color theme="0"/>
      <name val="Arial"/>
      <family val="2"/>
    </font>
    <font>
      <b/>
      <sz val="6"/>
      <name val="Arial"/>
      <family val="2"/>
    </font>
    <font>
      <b/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5">
    <xf numFmtId="0" fontId="0" fillId="0" borderId="0">
      <alignment wrapText="1"/>
    </xf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31" fillId="0" borderId="0">
      <alignment wrapText="1"/>
    </xf>
    <xf numFmtId="0" fontId="38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5" fillId="0" borderId="0">
      <alignment wrapText="1"/>
    </xf>
    <xf numFmtId="0" fontId="24" fillId="0" borderId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31" fillId="0" borderId="0"/>
    <xf numFmtId="0" fontId="31" fillId="0" borderId="0">
      <alignment wrapText="1"/>
    </xf>
    <xf numFmtId="0" fontId="31" fillId="0" borderId="0">
      <alignment wrapText="1"/>
    </xf>
    <xf numFmtId="0" fontId="33" fillId="0" borderId="0">
      <alignment wrapText="1"/>
    </xf>
    <xf numFmtId="0" fontId="33" fillId="0" borderId="0">
      <alignment wrapText="1"/>
    </xf>
    <xf numFmtId="0" fontId="31" fillId="0" borderId="0">
      <alignment wrapText="1"/>
    </xf>
    <xf numFmtId="0" fontId="33" fillId="0" borderId="0">
      <alignment wrapText="1"/>
    </xf>
    <xf numFmtId="0" fontId="16" fillId="0" borderId="0"/>
    <xf numFmtId="0" fontId="33" fillId="0" borderId="0">
      <alignment wrapText="1"/>
    </xf>
    <xf numFmtId="0" fontId="31" fillId="0" borderId="0">
      <alignment wrapText="1"/>
    </xf>
    <xf numFmtId="0" fontId="33" fillId="0" borderId="0">
      <alignment wrapText="1"/>
    </xf>
    <xf numFmtId="0" fontId="33" fillId="0" borderId="0">
      <alignment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142">
    <xf numFmtId="0" fontId="0" fillId="0" borderId="0" xfId="0">
      <alignment wrapText="1"/>
    </xf>
    <xf numFmtId="0" fontId="0" fillId="0" borderId="2" xfId="0" applyBorder="1">
      <alignment wrapText="1"/>
    </xf>
    <xf numFmtId="164" fontId="29" fillId="2" borderId="2" xfId="0" applyNumberFormat="1" applyFont="1" applyFill="1" applyBorder="1" applyAlignment="1">
      <alignment horizontal="center" vertical="center" wrapText="1" readingOrder="1"/>
    </xf>
    <xf numFmtId="2" fontId="29" fillId="4" borderId="2" xfId="0" applyNumberFormat="1" applyFont="1" applyFill="1" applyBorder="1" applyAlignment="1">
      <alignment horizontal="center" vertical="center" wrapText="1" readingOrder="1"/>
    </xf>
    <xf numFmtId="2" fontId="0" fillId="0" borderId="0" xfId="0" applyNumberFormat="1">
      <alignment wrapText="1"/>
    </xf>
    <xf numFmtId="0" fontId="0" fillId="5" borderId="2" xfId="0" applyFill="1" applyBorder="1">
      <alignment wrapText="1"/>
    </xf>
    <xf numFmtId="0" fontId="0" fillId="0" borderId="0" xfId="0" applyAlignment="1">
      <alignment horizontal="center" wrapText="1"/>
    </xf>
    <xf numFmtId="164" fontId="36" fillId="2" borderId="2" xfId="0" applyNumberFormat="1" applyFont="1" applyFill="1" applyBorder="1" applyAlignment="1">
      <alignment horizontal="center" vertical="center" wrapText="1" readingOrder="1"/>
    </xf>
    <xf numFmtId="0" fontId="37" fillId="0" borderId="2" xfId="0" applyFont="1" applyBorder="1">
      <alignment wrapText="1"/>
    </xf>
    <xf numFmtId="0" fontId="37" fillId="5" borderId="2" xfId="0" applyFont="1" applyFill="1" applyBorder="1">
      <alignment wrapText="1"/>
    </xf>
    <xf numFmtId="0" fontId="35" fillId="0" borderId="0" xfId="0" applyFont="1" applyAlignment="1">
      <alignment horizontal="center" wrapText="1"/>
    </xf>
    <xf numFmtId="2" fontId="35" fillId="0" borderId="0" xfId="0" applyNumberFormat="1" applyFont="1" applyAlignment="1">
      <alignment horizontal="center" wrapText="1"/>
    </xf>
    <xf numFmtId="0" fontId="37" fillId="5" borderId="8" xfId="0" applyFont="1" applyFill="1" applyBorder="1">
      <alignment wrapText="1"/>
    </xf>
    <xf numFmtId="165" fontId="0" fillId="0" borderId="0" xfId="0" applyNumberFormat="1">
      <alignment wrapText="1"/>
    </xf>
    <xf numFmtId="164" fontId="39" fillId="3" borderId="3" xfId="0" applyNumberFormat="1" applyFont="1" applyFill="1" applyBorder="1" applyAlignment="1">
      <alignment horizontal="center" vertical="top" wrapText="1" readingOrder="1"/>
    </xf>
    <xf numFmtId="14" fontId="40" fillId="2" borderId="4" xfId="0" applyNumberFormat="1" applyFont="1" applyFill="1" applyBorder="1" applyAlignment="1">
      <alignment horizontal="center" vertical="center" wrapText="1" readingOrder="1"/>
    </xf>
    <xf numFmtId="0" fontId="31" fillId="0" borderId="0" xfId="0" applyFont="1">
      <alignment wrapText="1"/>
    </xf>
    <xf numFmtId="0" fontId="31" fillId="0" borderId="2" xfId="0" applyFont="1" applyBorder="1">
      <alignment wrapText="1"/>
    </xf>
    <xf numFmtId="1" fontId="0" fillId="0" borderId="2" xfId="0" applyNumberFormat="1" applyBorder="1">
      <alignment wrapText="1"/>
    </xf>
    <xf numFmtId="0" fontId="31" fillId="5" borderId="2" xfId="0" applyFont="1" applyFill="1" applyBorder="1">
      <alignment wrapText="1"/>
    </xf>
    <xf numFmtId="0" fontId="31" fillId="0" borderId="0" xfId="0" applyFont="1" applyAlignment="1">
      <alignment horizontal="center" wrapText="1"/>
    </xf>
    <xf numFmtId="164" fontId="40" fillId="2" borderId="2" xfId="0" applyNumberFormat="1" applyFont="1" applyFill="1" applyBorder="1" applyAlignment="1">
      <alignment horizontal="center" vertical="center" wrapText="1" readingOrder="1"/>
    </xf>
    <xf numFmtId="0" fontId="43" fillId="2" borderId="2" xfId="0" applyFont="1" applyFill="1" applyBorder="1" applyAlignment="1">
      <alignment horizontal="center" vertical="center" wrapText="1" readingOrder="1"/>
    </xf>
    <xf numFmtId="0" fontId="40" fillId="2" borderId="2" xfId="7" applyFont="1" applyFill="1" applyBorder="1" applyAlignment="1">
      <alignment horizontal="center" vertical="center" wrapText="1" readingOrder="1"/>
    </xf>
    <xf numFmtId="165" fontId="40" fillId="2" borderId="2" xfId="7" applyNumberFormat="1" applyFont="1" applyFill="1" applyBorder="1" applyAlignment="1">
      <alignment horizontal="center" vertical="center" wrapText="1" readingOrder="1"/>
    </xf>
    <xf numFmtId="0" fontId="35" fillId="8" borderId="0" xfId="0" applyFont="1" applyFill="1">
      <alignment wrapText="1"/>
    </xf>
    <xf numFmtId="0" fontId="31" fillId="0" borderId="2" xfId="0" applyFont="1" applyBorder="1" applyAlignment="1">
      <alignment horizontal="center" wrapText="1"/>
    </xf>
    <xf numFmtId="0" fontId="44" fillId="0" borderId="2" xfId="8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31" fillId="0" borderId="2" xfId="0" applyFont="1" applyBorder="1" applyAlignment="1">
      <alignment horizontal="left" wrapText="1"/>
    </xf>
    <xf numFmtId="164" fontId="30" fillId="5" borderId="2" xfId="0" applyNumberFormat="1" applyFont="1" applyFill="1" applyBorder="1" applyAlignment="1">
      <alignment horizontal="left" vertical="center" wrapText="1" readingOrder="1"/>
    </xf>
    <xf numFmtId="0" fontId="31" fillId="0" borderId="0" xfId="0" applyFont="1" applyAlignment="1">
      <alignment horizontal="left" wrapText="1"/>
    </xf>
    <xf numFmtId="0" fontId="41" fillId="2" borderId="2" xfId="0" applyFont="1" applyFill="1" applyBorder="1" applyAlignment="1">
      <alignment horizontal="center" vertical="center" wrapText="1" readingOrder="1"/>
    </xf>
    <xf numFmtId="0" fontId="41" fillId="2" borderId="2" xfId="0" applyFont="1" applyFill="1" applyBorder="1" applyAlignment="1">
      <alignment horizontal="left" vertical="center" wrapText="1" readingOrder="1"/>
    </xf>
    <xf numFmtId="2" fontId="41" fillId="2" borderId="2" xfId="0" applyNumberFormat="1" applyFont="1" applyFill="1" applyBorder="1" applyAlignment="1">
      <alignment horizontal="center" vertical="center" wrapText="1" readingOrder="1"/>
    </xf>
    <xf numFmtId="0" fontId="0" fillId="0" borderId="8" xfId="0" applyBorder="1">
      <alignment wrapText="1"/>
    </xf>
    <xf numFmtId="14" fontId="29" fillId="2" borderId="2" xfId="0" applyNumberFormat="1" applyFont="1" applyFill="1" applyBorder="1" applyAlignment="1">
      <alignment horizontal="center" vertical="center" wrapText="1" readingOrder="1"/>
    </xf>
    <xf numFmtId="2" fontId="29" fillId="5" borderId="2" xfId="0" applyNumberFormat="1" applyFont="1" applyFill="1" applyBorder="1" applyAlignment="1">
      <alignment horizontal="center" vertical="center" wrapText="1" readingOrder="1"/>
    </xf>
    <xf numFmtId="164" fontId="39" fillId="0" borderId="0" xfId="0" applyNumberFormat="1" applyFont="1" applyAlignment="1">
      <alignment vertical="top" wrapText="1" readingOrder="1"/>
    </xf>
    <xf numFmtId="164" fontId="40" fillId="2" borderId="10" xfId="0" applyNumberFormat="1" applyFont="1" applyFill="1" applyBorder="1" applyAlignment="1">
      <alignment horizontal="center" vertical="center" wrapText="1" readingOrder="1"/>
    </xf>
    <xf numFmtId="164" fontId="40" fillId="2" borderId="4" xfId="0" applyNumberFormat="1" applyFont="1" applyFill="1" applyBorder="1" applyAlignment="1">
      <alignment horizontal="center" vertical="center" wrapText="1" readingOrder="1"/>
    </xf>
    <xf numFmtId="14" fontId="40" fillId="2" borderId="9" xfId="0" applyNumberFormat="1" applyFont="1" applyFill="1" applyBorder="1" applyAlignment="1">
      <alignment horizontal="center" vertical="center" wrapText="1" readingOrder="1"/>
    </xf>
    <xf numFmtId="14" fontId="40" fillId="2" borderId="1" xfId="0" applyNumberFormat="1" applyFont="1" applyFill="1" applyBorder="1" applyAlignment="1">
      <alignment horizontal="center" vertical="center" wrapText="1" readingOrder="1"/>
    </xf>
    <xf numFmtId="164" fontId="34" fillId="0" borderId="2" xfId="0" applyNumberFormat="1" applyFont="1" applyBorder="1" applyAlignment="1">
      <alignment horizontal="left" vertical="center" wrapText="1" readingOrder="1"/>
    </xf>
    <xf numFmtId="2" fontId="40" fillId="5" borderId="0" xfId="0" applyNumberFormat="1" applyFont="1" applyFill="1" applyAlignment="1">
      <alignment horizontal="center" vertical="center" wrapText="1" readingOrder="1"/>
    </xf>
    <xf numFmtId="2" fontId="31" fillId="0" borderId="0" xfId="0" applyNumberFormat="1" applyFont="1" applyAlignment="1">
      <alignment horizontal="right" wrapText="1"/>
    </xf>
    <xf numFmtId="164" fontId="39" fillId="0" borderId="0" xfId="0" applyNumberFormat="1" applyFont="1" applyAlignment="1">
      <alignment horizontal="center" vertical="top" wrapText="1" readingOrder="1"/>
    </xf>
    <xf numFmtId="164" fontId="34" fillId="0" borderId="2" xfId="0" applyNumberFormat="1" applyFont="1" applyBorder="1" applyAlignment="1">
      <alignment horizontal="center" vertical="center" wrapText="1" readingOrder="1"/>
    </xf>
    <xf numFmtId="2" fontId="31" fillId="0" borderId="0" xfId="0" applyNumberFormat="1" applyFont="1" applyAlignment="1">
      <alignment horizontal="center" wrapText="1"/>
    </xf>
    <xf numFmtId="2" fontId="31" fillId="0" borderId="2" xfId="0" applyNumberFormat="1" applyFont="1" applyBorder="1" applyAlignment="1">
      <alignment horizontal="center" wrapText="1"/>
    </xf>
    <xf numFmtId="1" fontId="0" fillId="0" borderId="2" xfId="0" applyNumberFormat="1" applyBorder="1" applyAlignment="1">
      <alignment horizontal="right" wrapText="1"/>
    </xf>
    <xf numFmtId="2" fontId="34" fillId="4" borderId="2" xfId="0" applyNumberFormat="1" applyFont="1" applyFill="1" applyBorder="1" applyAlignment="1">
      <alignment horizontal="center" wrapText="1"/>
    </xf>
    <xf numFmtId="165" fontId="31" fillId="0" borderId="0" xfId="0" applyNumberFormat="1" applyFont="1" applyAlignment="1">
      <alignment horizontal="center" wrapText="1"/>
    </xf>
    <xf numFmtId="164" fontId="39" fillId="3" borderId="0" xfId="0" applyNumberFormat="1" applyFont="1" applyFill="1" applyAlignment="1">
      <alignment horizontal="center" vertical="top" wrapText="1" readingOrder="1"/>
    </xf>
    <xf numFmtId="0" fontId="37" fillId="0" borderId="0" xfId="0" applyFont="1">
      <alignment wrapText="1"/>
    </xf>
    <xf numFmtId="166" fontId="40" fillId="2" borderId="2" xfId="7" applyNumberFormat="1" applyFont="1" applyFill="1" applyBorder="1" applyAlignment="1">
      <alignment horizontal="center" vertical="center" wrapText="1" readingOrder="1"/>
    </xf>
    <xf numFmtId="164" fontId="34" fillId="0" borderId="0" xfId="0" applyNumberFormat="1" applyFont="1" applyAlignment="1">
      <alignment horizontal="center" vertical="center" wrapText="1" readingOrder="1"/>
    </xf>
    <xf numFmtId="164" fontId="34" fillId="5" borderId="0" xfId="0" applyNumberFormat="1" applyFont="1" applyFill="1" applyAlignment="1">
      <alignment horizontal="center" vertical="center" wrapText="1" readingOrder="1"/>
    </xf>
    <xf numFmtId="164" fontId="30" fillId="5" borderId="2" xfId="0" applyNumberFormat="1" applyFont="1" applyFill="1" applyBorder="1" applyAlignment="1">
      <alignment horizontal="center" vertical="center" wrapText="1" readingOrder="1"/>
    </xf>
    <xf numFmtId="2" fontId="34" fillId="9" borderId="2" xfId="0" applyNumberFormat="1" applyFont="1" applyFill="1" applyBorder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37" fillId="0" borderId="0" xfId="0" applyNumberFormat="1" applyFont="1">
      <alignment wrapText="1"/>
    </xf>
    <xf numFmtId="0" fontId="0" fillId="0" borderId="0" xfId="0" applyAlignment="1">
      <alignment vertical="center" wrapText="1"/>
    </xf>
    <xf numFmtId="2" fontId="0" fillId="0" borderId="2" xfId="0" applyNumberFormat="1" applyBorder="1" applyAlignment="1">
      <alignment horizontal="center" wrapText="1"/>
    </xf>
    <xf numFmtId="0" fontId="0" fillId="0" borderId="2" xfId="0" pivotButton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pivotButton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2" xfId="0" pivotButton="1" applyBorder="1">
      <alignment wrapText="1"/>
    </xf>
    <xf numFmtId="0" fontId="0" fillId="0" borderId="10" xfId="0" pivotButton="1" applyBorder="1">
      <alignment wrapText="1"/>
    </xf>
    <xf numFmtId="0" fontId="0" fillId="0" borderId="10" xfId="0" applyBorder="1">
      <alignment wrapText="1"/>
    </xf>
    <xf numFmtId="0" fontId="0" fillId="0" borderId="7" xfId="0" pivotButton="1" applyBorder="1">
      <alignment wrapText="1"/>
    </xf>
    <xf numFmtId="0" fontId="0" fillId="0" borderId="7" xfId="0" applyBorder="1">
      <alignment wrapText="1"/>
    </xf>
    <xf numFmtId="0" fontId="46" fillId="0" borderId="12" xfId="0" applyFont="1" applyBorder="1" applyAlignment="1">
      <alignment vertical="top" wrapText="1" readingOrder="1"/>
    </xf>
    <xf numFmtId="0" fontId="36" fillId="2" borderId="10" xfId="7" applyFont="1" applyFill="1" applyBorder="1" applyAlignment="1">
      <alignment horizontal="center" vertical="center" wrapText="1" readingOrder="1"/>
    </xf>
    <xf numFmtId="0" fontId="29" fillId="2" borderId="10" xfId="7" applyFont="1" applyFill="1" applyBorder="1" applyAlignment="1">
      <alignment horizontal="center" vertical="center" wrapText="1" readingOrder="1"/>
    </xf>
    <xf numFmtId="2" fontId="29" fillId="2" borderId="10" xfId="7" applyNumberFormat="1" applyFont="1" applyFill="1" applyBorder="1" applyAlignment="1">
      <alignment horizontal="center" vertical="center" wrapText="1" readingOrder="1"/>
    </xf>
    <xf numFmtId="2" fontId="40" fillId="9" borderId="2" xfId="0" applyNumberFormat="1" applyFont="1" applyFill="1" applyBorder="1">
      <alignment wrapText="1"/>
    </xf>
    <xf numFmtId="167" fontId="48" fillId="0" borderId="2" xfId="0" applyNumberFormat="1" applyFont="1" applyBorder="1" applyAlignment="1">
      <alignment horizontal="right" vertical="center" wrapText="1" readingOrder="1"/>
    </xf>
    <xf numFmtId="0" fontId="47" fillId="0" borderId="0" xfId="0" applyFont="1" applyAlignment="1">
      <alignment vertical="top" wrapText="1" readingOrder="1"/>
    </xf>
    <xf numFmtId="0" fontId="42" fillId="0" borderId="0" xfId="0" applyFont="1">
      <alignment wrapText="1"/>
    </xf>
    <xf numFmtId="2" fontId="40" fillId="0" borderId="2" xfId="0" applyNumberFormat="1" applyFont="1" applyBorder="1" applyAlignment="1">
      <alignment horizontal="center" wrapText="1"/>
    </xf>
    <xf numFmtId="165" fontId="0" fillId="0" borderId="0" xfId="0" applyNumberFormat="1" applyAlignment="1">
      <alignment horizontal="right" wrapText="1"/>
    </xf>
    <xf numFmtId="2" fontId="0" fillId="0" borderId="0" xfId="0" applyNumberFormat="1" applyAlignment="1">
      <alignment horizontal="right" wrapText="1"/>
    </xf>
    <xf numFmtId="2" fontId="42" fillId="0" borderId="0" xfId="0" applyNumberFormat="1" applyFont="1" applyAlignment="1">
      <alignment horizontal="right" wrapText="1"/>
    </xf>
    <xf numFmtId="0" fontId="36" fillId="2" borderId="10" xfId="0" applyFont="1" applyFill="1" applyBorder="1" applyAlignment="1">
      <alignment horizontal="center" vertical="center" wrapText="1" readingOrder="1"/>
    </xf>
    <xf numFmtId="0" fontId="42" fillId="0" borderId="0" xfId="0" applyFont="1" applyAlignment="1">
      <alignment horizontal="center" vertical="center" wrapText="1"/>
    </xf>
    <xf numFmtId="2" fontId="34" fillId="0" borderId="2" xfId="0" applyNumberFormat="1" applyFont="1" applyBorder="1" applyAlignment="1">
      <alignment horizontal="center" wrapText="1"/>
    </xf>
    <xf numFmtId="2" fontId="34" fillId="0" borderId="2" xfId="0" applyNumberFormat="1" applyFont="1" applyBorder="1">
      <alignment wrapText="1"/>
    </xf>
    <xf numFmtId="164" fontId="34" fillId="0" borderId="1" xfId="0" applyNumberFormat="1" applyFont="1" applyBorder="1" applyAlignment="1">
      <alignment horizontal="left" vertical="center" wrapText="1" readingOrder="1"/>
    </xf>
    <xf numFmtId="2" fontId="35" fillId="0" borderId="1" xfId="0" applyNumberFormat="1" applyFont="1" applyBorder="1" applyAlignment="1">
      <alignment horizontal="center" wrapText="1"/>
    </xf>
    <xf numFmtId="164" fontId="34" fillId="0" borderId="13" xfId="0" applyNumberFormat="1" applyFont="1" applyBorder="1" applyAlignment="1">
      <alignment horizontal="left" vertical="center" wrapText="1" readingOrder="1"/>
    </xf>
    <xf numFmtId="2" fontId="34" fillId="0" borderId="0" xfId="0" applyNumberFormat="1" applyFont="1">
      <alignment wrapText="1"/>
    </xf>
    <xf numFmtId="2" fontId="34" fillId="0" borderId="14" xfId="0" applyNumberFormat="1" applyFont="1" applyBorder="1" applyAlignment="1">
      <alignment horizontal="right" wrapText="1" readingOrder="1"/>
    </xf>
    <xf numFmtId="2" fontId="34" fillId="0" borderId="1" xfId="0" applyNumberFormat="1" applyFont="1" applyBorder="1" applyAlignment="1">
      <alignment horizontal="left" vertical="center" wrapText="1" readingOrder="1"/>
    </xf>
    <xf numFmtId="164" fontId="34" fillId="0" borderId="5" xfId="0" applyNumberFormat="1" applyFont="1" applyBorder="1" applyAlignment="1">
      <alignment horizontal="left" vertical="center" wrapText="1" readingOrder="1"/>
    </xf>
    <xf numFmtId="14" fontId="40" fillId="2" borderId="15" xfId="0" applyNumberFormat="1" applyFont="1" applyFill="1" applyBorder="1" applyAlignment="1">
      <alignment horizontal="center" vertical="center" wrapText="1" readingOrder="1"/>
    </xf>
    <xf numFmtId="14" fontId="40" fillId="2" borderId="16" xfId="0" applyNumberFormat="1" applyFont="1" applyFill="1" applyBorder="1" applyAlignment="1">
      <alignment horizontal="center" vertical="center" wrapText="1" readingOrder="1"/>
    </xf>
    <xf numFmtId="2" fontId="0" fillId="0" borderId="2" xfId="0" applyNumberFormat="1" applyBorder="1">
      <alignment wrapText="1"/>
    </xf>
    <xf numFmtId="165" fontId="0" fillId="0" borderId="2" xfId="0" applyNumberFormat="1" applyBorder="1" applyAlignment="1">
      <alignment horizontal="right" wrapText="1"/>
    </xf>
    <xf numFmtId="0" fontId="0" fillId="0" borderId="0" xfId="0" applyAlignment="1"/>
    <xf numFmtId="14" fontId="40" fillId="2" borderId="0" xfId="0" applyNumberFormat="1" applyFont="1" applyFill="1" applyAlignment="1">
      <alignment horizontal="center" vertical="center" wrapText="1" readingOrder="1"/>
    </xf>
    <xf numFmtId="2" fontId="50" fillId="0" borderId="0" xfId="0" applyNumberFormat="1" applyFont="1">
      <alignment wrapText="1"/>
    </xf>
    <xf numFmtId="0" fontId="51" fillId="0" borderId="0" xfId="0" applyFont="1" applyAlignment="1">
      <alignment horizontal="center" vertical="center" wrapText="1"/>
    </xf>
    <xf numFmtId="14" fontId="0" fillId="0" borderId="0" xfId="0" applyNumberFormat="1" applyAlignment="1"/>
    <xf numFmtId="0" fontId="0" fillId="10" borderId="17" xfId="0" applyFill="1" applyBorder="1" applyAlignment="1"/>
    <xf numFmtId="0" fontId="0" fillId="10" borderId="18" xfId="0" applyFill="1" applyBorder="1" applyAlignment="1"/>
    <xf numFmtId="0" fontId="0" fillId="0" borderId="17" xfId="0" applyBorder="1" applyAlignment="1"/>
    <xf numFmtId="0" fontId="0" fillId="0" borderId="18" xfId="0" applyBorder="1" applyAlignment="1"/>
    <xf numFmtId="0" fontId="31" fillId="0" borderId="7" xfId="0" applyFont="1" applyBorder="1">
      <alignment wrapText="1"/>
    </xf>
    <xf numFmtId="1" fontId="0" fillId="0" borderId="7" xfId="0" applyNumberFormat="1" applyBorder="1">
      <alignment wrapText="1"/>
    </xf>
    <xf numFmtId="0" fontId="35" fillId="0" borderId="19" xfId="0" applyFont="1" applyBorder="1">
      <alignment wrapText="1"/>
    </xf>
    <xf numFmtId="2" fontId="35" fillId="0" borderId="19" xfId="0" applyNumberFormat="1" applyFont="1" applyBorder="1">
      <alignment wrapText="1"/>
    </xf>
    <xf numFmtId="0" fontId="52" fillId="11" borderId="17" xfId="0" applyFont="1" applyFill="1" applyBorder="1" applyAlignment="1"/>
    <xf numFmtId="0" fontId="52" fillId="11" borderId="18" xfId="0" applyFont="1" applyFill="1" applyBorder="1" applyAlignment="1"/>
    <xf numFmtId="168" fontId="53" fillId="0" borderId="2" xfId="0" applyNumberFormat="1" applyFont="1" applyBorder="1" applyAlignment="1">
      <alignment horizontal="right" vertical="center" wrapText="1" readingOrder="1"/>
    </xf>
    <xf numFmtId="167" fontId="53" fillId="0" borderId="2" xfId="0" applyNumberFormat="1" applyFont="1" applyBorder="1" applyAlignment="1">
      <alignment horizontal="right" vertical="center" wrapText="1" readingOrder="1"/>
    </xf>
    <xf numFmtId="0" fontId="37" fillId="0" borderId="0" xfId="0" applyFont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 readingOrder="1"/>
    </xf>
    <xf numFmtId="0" fontId="37" fillId="5" borderId="2" xfId="0" applyFont="1" applyFill="1" applyBorder="1" applyAlignment="1">
      <alignment horizontal="center" vertical="center" wrapText="1"/>
    </xf>
    <xf numFmtId="1" fontId="44" fillId="0" borderId="2" xfId="8" applyNumberFormat="1" applyFont="1" applyBorder="1" applyAlignment="1">
      <alignment horizontal="center"/>
    </xf>
    <xf numFmtId="1" fontId="34" fillId="0" borderId="2" xfId="0" applyNumberFormat="1" applyFont="1" applyBorder="1" applyAlignment="1">
      <alignment horizontal="center" vertical="center" wrapText="1" readingOrder="1"/>
    </xf>
    <xf numFmtId="1" fontId="30" fillId="5" borderId="2" xfId="0" applyNumberFormat="1" applyFont="1" applyFill="1" applyBorder="1" applyAlignment="1">
      <alignment horizontal="center" vertical="center" wrapText="1" readingOrder="1"/>
    </xf>
    <xf numFmtId="1" fontId="0" fillId="0" borderId="0" xfId="0" applyNumberFormat="1">
      <alignment wrapText="1"/>
    </xf>
    <xf numFmtId="0" fontId="54" fillId="10" borderId="18" xfId="0" applyFont="1" applyFill="1" applyBorder="1" applyAlignment="1"/>
    <xf numFmtId="0" fontId="54" fillId="0" borderId="18" xfId="0" applyFont="1" applyBorder="1" applyAlignment="1"/>
    <xf numFmtId="0" fontId="49" fillId="0" borderId="0" xfId="0" applyFont="1" applyAlignment="1">
      <alignment horizontal="left" vertical="top" wrapText="1" readingOrder="1"/>
    </xf>
    <xf numFmtId="0" fontId="28" fillId="0" borderId="12" xfId="7" applyFont="1" applyBorder="1" applyAlignment="1">
      <alignment horizontal="left" vertical="top" readingOrder="1"/>
    </xf>
    <xf numFmtId="164" fontId="39" fillId="3" borderId="3" xfId="0" applyNumberFormat="1" applyFont="1" applyFill="1" applyBorder="1" applyAlignment="1">
      <alignment horizontal="center" vertical="top" wrapText="1" readingOrder="1"/>
    </xf>
    <xf numFmtId="164" fontId="39" fillId="3" borderId="0" xfId="0" applyNumberFormat="1" applyFont="1" applyFill="1" applyAlignment="1">
      <alignment horizontal="center" vertical="top" wrapText="1" readingOrder="1"/>
    </xf>
    <xf numFmtId="0" fontId="35" fillId="3" borderId="2" xfId="0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5" fillId="3" borderId="11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center" vertical="center" wrapText="1"/>
    </xf>
    <xf numFmtId="0" fontId="0" fillId="0" borderId="2" xfId="0" applyNumberFormat="1" applyBorder="1">
      <alignment wrapText="1"/>
    </xf>
    <xf numFmtId="0" fontId="0" fillId="0" borderId="2" xfId="0" applyNumberFormat="1" applyBorder="1" applyAlignment="1">
      <alignment horizontal="center" wrapText="1"/>
    </xf>
    <xf numFmtId="0" fontId="0" fillId="0" borderId="2" xfId="0" applyNumberFormat="1" applyFill="1" applyBorder="1" applyAlignment="1">
      <alignment horizontal="center" wrapText="1"/>
    </xf>
  </cellXfs>
  <cellStyles count="145">
    <cellStyle name="Comma 10" xfId="81" xr:uid="{64AE7789-F1B6-4B89-B970-52E01F26F192}"/>
    <cellStyle name="Comma 2" xfId="26" xr:uid="{00000000-0005-0000-0000-000000000000}"/>
    <cellStyle name="Comma 3" xfId="30" xr:uid="{551A4E75-815A-4F74-95C8-9AA96972904A}"/>
    <cellStyle name="Comma 4" xfId="36" xr:uid="{58F57850-4942-4426-82C6-E7B19EAC47E0}"/>
    <cellStyle name="Comma 5" xfId="44" xr:uid="{5D4CA58A-CEB2-4FCB-B73E-FC3E7171DF21}"/>
    <cellStyle name="Comma 6" xfId="49" xr:uid="{8F235190-4762-4C1E-9F5E-73F9155683CF}"/>
    <cellStyle name="Comma 7" xfId="54" xr:uid="{4543C921-21BA-42C8-86EB-8EFBE8DE8646}"/>
    <cellStyle name="Comma 8" xfId="59" xr:uid="{AEB076BC-F705-482F-84FC-14235A097254}"/>
    <cellStyle name="Comma 9" xfId="64" xr:uid="{28E4478F-D1C9-4394-AE00-6DEF806B0B7E}"/>
    <cellStyle name="Normal" xfId="0" builtinId="0"/>
    <cellStyle name="Normal 10" xfId="32" xr:uid="{C41099D7-6A11-4B2F-8E28-D4856A702E78}"/>
    <cellStyle name="Normal 10 2" xfId="76" xr:uid="{C7BE0120-8712-4D2E-8FB8-8E167EC12090}"/>
    <cellStyle name="Normal 11" xfId="29" xr:uid="{9EFBFE3F-5086-46E2-B803-A18DDC742ECC}"/>
    <cellStyle name="Normal 12" xfId="39" xr:uid="{6854FC46-0D33-4014-A805-BB88A14037C1}"/>
    <cellStyle name="Normal 13" xfId="40" xr:uid="{17C306F8-86C6-4AC0-AAB6-FE3553D4B282}"/>
    <cellStyle name="Normal 14" xfId="45" xr:uid="{2565F90A-9341-45C7-A247-FC3E9CBA6B62}"/>
    <cellStyle name="Normal 15" xfId="50" xr:uid="{9757096E-F5FA-457C-B335-7B0BB37ADCFC}"/>
    <cellStyle name="Normal 16" xfId="55" xr:uid="{7B9BFF7D-D6FD-44FC-928F-2B6079AFF0CF}"/>
    <cellStyle name="Normal 17" xfId="60" xr:uid="{3657163C-C6D5-4318-9662-34ACDFE6B547}"/>
    <cellStyle name="Normal 18" xfId="77" xr:uid="{9C3F8290-BE5F-4CE5-A96C-E4CA79055DFC}"/>
    <cellStyle name="Normal 19" xfId="83" xr:uid="{887E376C-3414-4BAF-9F3F-66D328658146}"/>
    <cellStyle name="Normal 2" xfId="4" xr:uid="{00000000-0005-0000-0000-000002000000}"/>
    <cellStyle name="Normal 2 2" xfId="15" xr:uid="{00000000-0005-0000-0000-000003000000}"/>
    <cellStyle name="Normal 2 2 10" xfId="117" xr:uid="{692696E9-01AC-47AB-B87B-CF7276F61B44}"/>
    <cellStyle name="Normal 2 2 11" xfId="122" xr:uid="{8C80B9F7-178C-4C54-9332-5948D9504505}"/>
    <cellStyle name="Normal 2 2 12" xfId="127" xr:uid="{F6AA9C69-CD35-4463-80F0-0E5CBCB92480}"/>
    <cellStyle name="Normal 2 2 13" xfId="132" xr:uid="{30FD5A7D-B742-46D9-A58F-BA468D5692B5}"/>
    <cellStyle name="Normal 2 2 14" xfId="137" xr:uid="{5E04B060-B976-431A-8DF6-067BA3199EBA}"/>
    <cellStyle name="Normal 2 2 15" xfId="142" xr:uid="{B3FD0A69-73B5-4018-B793-C38B34AD7CE9}"/>
    <cellStyle name="Normal 2 2 2" xfId="72" xr:uid="{FD227AF5-4E96-49BD-87C2-5AB0A0292497}"/>
    <cellStyle name="Normal 2 2 3" xfId="82" xr:uid="{3C6E22C5-807B-4455-AB03-662F9F4DC165}"/>
    <cellStyle name="Normal 2 2 4" xfId="87" xr:uid="{E1750B91-34EF-4673-9AC7-CAA07FA92683}"/>
    <cellStyle name="Normal 2 2 5" xfId="92" xr:uid="{709031F3-D4B0-4B40-9650-B978B4AD22CA}"/>
    <cellStyle name="Normal 2 2 6" xfId="97" xr:uid="{D7EE033C-1921-4516-AC19-311E92267EF6}"/>
    <cellStyle name="Normal 2 2 7" xfId="102" xr:uid="{AFE13BB8-2047-4AA5-9818-EDBDBDBF4A51}"/>
    <cellStyle name="Normal 2 2 8" xfId="107" xr:uid="{F5CF8875-5C63-44A8-BD44-81567677F599}"/>
    <cellStyle name="Normal 2 2 9" xfId="112" xr:uid="{AA32D4A8-F16E-4673-9625-B752010F3E64}"/>
    <cellStyle name="Normal 2 3" xfId="65" xr:uid="{6A3D98E1-8562-43B5-BC64-E66D8470F84A}"/>
    <cellStyle name="Normal 20" xfId="88" xr:uid="{D10857A3-9341-4F13-9672-7415993BC036}"/>
    <cellStyle name="Normal 21" xfId="93" xr:uid="{1C7F09D9-E893-4E0D-B733-385F80313613}"/>
    <cellStyle name="Normal 22" xfId="98" xr:uid="{49CC6524-4ACB-4A52-AD19-F8D4025DEA01}"/>
    <cellStyle name="Normal 23" xfId="103" xr:uid="{6C01970C-315F-49A3-A8AB-62F976C9B174}"/>
    <cellStyle name="Normal 24" xfId="108" xr:uid="{7755730A-4937-40C3-8EAC-5BBA93D4D1A6}"/>
    <cellStyle name="Normal 25" xfId="113" xr:uid="{810675AE-8ADD-40DD-B3CA-8131F49FE73E}"/>
    <cellStyle name="Normal 26" xfId="118" xr:uid="{7F3F5D3C-2974-4BB6-A832-44C819606E78}"/>
    <cellStyle name="Normal 27" xfId="123" xr:uid="{3075A5EC-49DD-4180-B783-C15DEEF1544B}"/>
    <cellStyle name="Normal 28" xfId="128" xr:uid="{D7AD190A-9358-44A0-B197-0CEFF084E81D}"/>
    <cellStyle name="Normal 29" xfId="133" xr:uid="{B7C1A61C-5C1F-4EF3-8D9B-1969EDF38ABC}"/>
    <cellStyle name="Normal 3" xfId="1" xr:uid="{00000000-0005-0000-0000-000004000000}"/>
    <cellStyle name="Normal 3 2" xfId="12" xr:uid="{00000000-0005-0000-0000-000005000000}"/>
    <cellStyle name="Normal 3 2 2" xfId="67" xr:uid="{85BE5BA1-DDE5-4064-8FF9-088E4C686C0F}"/>
    <cellStyle name="Normal 3 3" xfId="2" xr:uid="{00000000-0005-0000-0000-000006000000}"/>
    <cellStyle name="Normal 3 3 10" xfId="47" xr:uid="{0DC3B2FA-E74F-4404-AF79-9D40B1525E67}"/>
    <cellStyle name="Normal 3 3 11" xfId="52" xr:uid="{B316A773-5BC3-4E23-AA06-EBFEB253D84F}"/>
    <cellStyle name="Normal 3 3 12" xfId="57" xr:uid="{B5B3F17A-C393-4F7B-8317-A4648167A1B0}"/>
    <cellStyle name="Normal 3 3 13" xfId="62" xr:uid="{EF860BA0-4203-4036-A46D-B60DCF6FFE81}"/>
    <cellStyle name="Normal 3 3 14" xfId="79" xr:uid="{A1E4B97E-12FE-4B66-852B-8DE02419F260}"/>
    <cellStyle name="Normal 3 3 15" xfId="85" xr:uid="{C1435C1C-B7F6-41D8-8D3D-6E679D5BFF30}"/>
    <cellStyle name="Normal 3 3 16" xfId="90" xr:uid="{2E90BD9C-C968-4792-88B8-98423BF84C10}"/>
    <cellStyle name="Normal 3 3 17" xfId="95" xr:uid="{41668F38-E3C4-4604-8895-7EB5A5F7CA4E}"/>
    <cellStyle name="Normal 3 3 18" xfId="100" xr:uid="{625279C7-9381-4390-AFAB-1854EB446707}"/>
    <cellStyle name="Normal 3 3 19" xfId="105" xr:uid="{0A0544EC-4B8D-46B2-8F64-4150F72F8041}"/>
    <cellStyle name="Normal 3 3 2" xfId="6" xr:uid="{00000000-0005-0000-0000-000007000000}"/>
    <cellStyle name="Normal 3 3 2 2" xfId="17" xr:uid="{00000000-0005-0000-0000-000008000000}"/>
    <cellStyle name="Normal 3 3 20" xfId="110" xr:uid="{49412063-A09C-45F7-8141-5B7E01E95FDC}"/>
    <cellStyle name="Normal 3 3 21" xfId="115" xr:uid="{9C773B7C-F843-4DCF-8191-38E77926E423}"/>
    <cellStyle name="Normal 3 3 22" xfId="120" xr:uid="{AF894B95-4243-42F3-B809-7102C82BD6C7}"/>
    <cellStyle name="Normal 3 3 23" xfId="125" xr:uid="{367E9674-15D8-476C-B01E-489474B7D5ED}"/>
    <cellStyle name="Normal 3 3 24" xfId="130" xr:uid="{3F4D03C6-44EF-49C0-A2FB-CE734DA35534}"/>
    <cellStyle name="Normal 3 3 25" xfId="135" xr:uid="{AD00DCBA-56FF-4B87-BE6F-8B8ACD4DD64E}"/>
    <cellStyle name="Normal 3 3 26" xfId="140" xr:uid="{6DE4ADFE-A419-4A38-9192-EC4DB1C72DAA}"/>
    <cellStyle name="Normal 3 3 3" xfId="11" xr:uid="{00000000-0005-0000-0000-000009000000}"/>
    <cellStyle name="Normal 3 3 3 2" xfId="20" xr:uid="{00000000-0005-0000-0000-00000A000000}"/>
    <cellStyle name="Normal 3 3 4" xfId="13" xr:uid="{00000000-0005-0000-0000-00000B000000}"/>
    <cellStyle name="Normal 3 3 5" xfId="24" xr:uid="{00000000-0005-0000-0000-00000C000000}"/>
    <cellStyle name="Normal 3 3 6" xfId="31" xr:uid="{1B0B7BCD-4CEA-4762-BEA7-0698537B458D}"/>
    <cellStyle name="Normal 3 3 7" xfId="34" xr:uid="{154E1881-B789-4849-A87A-C6DDEB185BB9}"/>
    <cellStyle name="Normal 3 3 8" xfId="38" xr:uid="{BB5E6031-08D9-4B40-933D-B156F1F7B03C}"/>
    <cellStyle name="Normal 3 3 9" xfId="42" xr:uid="{F9D5FD2D-A88B-4879-AE7A-12A92BA03C03}"/>
    <cellStyle name="Normal 3 4" xfId="66" xr:uid="{AB27D7B7-F599-4420-A732-4C76A1F28E34}"/>
    <cellStyle name="Normal 30" xfId="138" xr:uid="{CEF1FB71-3FEF-4A77-9336-9003617361E7}"/>
    <cellStyle name="Normal 31" xfId="143" xr:uid="{DD270ABF-A403-4F3C-8BCA-D807A4F4260A}"/>
    <cellStyle name="Normal 32" xfId="144" xr:uid="{5787823B-18D4-4088-8EC2-7818312D2878}"/>
    <cellStyle name="Normal 4" xfId="7" xr:uid="{00000000-0005-0000-0000-00000D000000}"/>
    <cellStyle name="Normal 5" xfId="8" xr:uid="{00000000-0005-0000-0000-00000E000000}"/>
    <cellStyle name="Normal 5 2" xfId="68" xr:uid="{F4B5A062-6F79-41AF-914D-E43E96BB970D}"/>
    <cellStyle name="Normal 6" xfId="3" xr:uid="{00000000-0005-0000-0000-00000F000000}"/>
    <cellStyle name="Normal 6 10" xfId="46" xr:uid="{676882DC-810D-4BD8-82AD-02969BD4B63A}"/>
    <cellStyle name="Normal 6 11" xfId="51" xr:uid="{DE50BAE7-8D19-4669-8411-F8063BF2FB67}"/>
    <cellStyle name="Normal 6 12" xfId="56" xr:uid="{8B6CBC30-C269-4BAC-922B-3B1C52AEBF08}"/>
    <cellStyle name="Normal 6 13" xfId="61" xr:uid="{52381161-D73A-4D9A-B8C8-EF206AC79934}"/>
    <cellStyle name="Normal 6 14" xfId="78" xr:uid="{846551CC-A2D6-440D-B353-D762A9EE2C49}"/>
    <cellStyle name="Normal 6 15" xfId="84" xr:uid="{CA682799-8BDE-48EF-971E-5FF2B29EF1E4}"/>
    <cellStyle name="Normal 6 16" xfId="89" xr:uid="{E8BC9F50-3BD7-496A-8C4E-3278CE5CACA3}"/>
    <cellStyle name="Normal 6 17" xfId="94" xr:uid="{E4451706-D49C-49D4-B6C7-8F6553E72645}"/>
    <cellStyle name="Normal 6 18" xfId="99" xr:uid="{A07B4D3D-928B-4B99-BCCE-D16A67413C4C}"/>
    <cellStyle name="Normal 6 19" xfId="104" xr:uid="{684C9693-BD81-4E3C-ACAD-85E535679010}"/>
    <cellStyle name="Normal 6 2" xfId="5" xr:uid="{00000000-0005-0000-0000-000010000000}"/>
    <cellStyle name="Normal 6 2 10" xfId="63" xr:uid="{868B6E0D-92C2-4981-9363-AAE5BBA47B5B}"/>
    <cellStyle name="Normal 6 2 11" xfId="80" xr:uid="{0C4DB492-6A2F-4E04-B783-F0BB49311A9F}"/>
    <cellStyle name="Normal 6 2 12" xfId="86" xr:uid="{20585262-3D34-489D-97FC-9E99B708F79F}"/>
    <cellStyle name="Normal 6 2 13" xfId="91" xr:uid="{D805F563-3804-4144-8B68-BA112D923AFC}"/>
    <cellStyle name="Normal 6 2 14" xfId="96" xr:uid="{CD25292F-ED2E-4D68-905C-9FA38FE91B8B}"/>
    <cellStyle name="Normal 6 2 15" xfId="101" xr:uid="{1B3163D0-9E86-4A65-AABD-5027E4478025}"/>
    <cellStyle name="Normal 6 2 16" xfId="106" xr:uid="{28C56F37-494C-49F6-8517-CDCDE326AD71}"/>
    <cellStyle name="Normal 6 2 17" xfId="111" xr:uid="{A5F2F5C3-A5D6-498C-95A2-9840ECD413A5}"/>
    <cellStyle name="Normal 6 2 18" xfId="116" xr:uid="{488DD923-0B0E-40AB-A0BE-13B2552A0B5D}"/>
    <cellStyle name="Normal 6 2 19" xfId="121" xr:uid="{41C13554-3837-4D60-86AB-9CD86ED8DFD5}"/>
    <cellStyle name="Normal 6 2 2" xfId="16" xr:uid="{00000000-0005-0000-0000-000011000000}"/>
    <cellStyle name="Normal 6 2 20" xfId="126" xr:uid="{A63F0E55-C92B-497C-86A4-4E651612BACE}"/>
    <cellStyle name="Normal 6 2 21" xfId="131" xr:uid="{0895C58D-2CE2-4B58-8F13-A94C33BC4916}"/>
    <cellStyle name="Normal 6 2 22" xfId="136" xr:uid="{2AF23C39-3092-4595-87A1-2101588BFA11}"/>
    <cellStyle name="Normal 6 2 23" xfId="141" xr:uid="{59419C8D-7E77-4E29-A188-F3280BC5B80C}"/>
    <cellStyle name="Normal 6 2 3" xfId="25" xr:uid="{00000000-0005-0000-0000-000012000000}"/>
    <cellStyle name="Normal 6 2 4" xfId="28" xr:uid="{AF1C23D2-94CB-4839-A6D8-70A19AC471AA}"/>
    <cellStyle name="Normal 6 2 5" xfId="35" xr:uid="{0A3447B7-E7E3-42F4-BE71-D5501255DCE3}"/>
    <cellStyle name="Normal 6 2 6" xfId="43" xr:uid="{D134E68B-2880-4C3A-8896-41109968A323}"/>
    <cellStyle name="Normal 6 2 7" xfId="48" xr:uid="{3DA62A5C-6D69-4266-9EC8-0DD539DA0229}"/>
    <cellStyle name="Normal 6 2 8" xfId="53" xr:uid="{A5B3BDED-1FAC-46C8-B9ED-F2A8CAAED412}"/>
    <cellStyle name="Normal 6 2 9" xfId="58" xr:uid="{5AC91604-61AF-4861-AFA9-322F9A6BDCBB}"/>
    <cellStyle name="Normal 6 20" xfId="109" xr:uid="{E5431EA5-954D-4188-8DB6-B8ACFA0BE9B4}"/>
    <cellStyle name="Normal 6 21" xfId="114" xr:uid="{97FB8373-6AA9-4694-8FE3-A0061075046A}"/>
    <cellStyle name="Normal 6 22" xfId="119" xr:uid="{59AC522C-12E9-4BEF-8B57-781E73FB2F58}"/>
    <cellStyle name="Normal 6 23" xfId="124" xr:uid="{72FDD3B6-530A-4EFE-ACF9-6813F774CBD4}"/>
    <cellStyle name="Normal 6 24" xfId="129" xr:uid="{E25B8228-849A-46AF-BCFC-F940176C1142}"/>
    <cellStyle name="Normal 6 25" xfId="134" xr:uid="{EEE75617-32E2-4EFD-93F9-A1B14ECD7974}"/>
    <cellStyle name="Normal 6 26" xfId="139" xr:uid="{FFEBB2B6-936F-49A6-A80E-07838E49BE04}"/>
    <cellStyle name="Normal 6 3" xfId="10" xr:uid="{00000000-0005-0000-0000-000013000000}"/>
    <cellStyle name="Normal 6 3 2" xfId="19" xr:uid="{00000000-0005-0000-0000-000014000000}"/>
    <cellStyle name="Normal 6 4" xfId="14" xr:uid="{00000000-0005-0000-0000-000015000000}"/>
    <cellStyle name="Normal 6 5" xfId="23" xr:uid="{00000000-0005-0000-0000-000016000000}"/>
    <cellStyle name="Normal 6 6" xfId="27" xr:uid="{01B6FDAC-0128-46FE-8425-8AB3A74B9E6D}"/>
    <cellStyle name="Normal 6 7" xfId="33" xr:uid="{AC3B70EB-0055-430C-BE88-F7639CA284EE}"/>
    <cellStyle name="Normal 6 8" xfId="37" xr:uid="{57D8365F-F5BF-495C-821F-40829F0F343C}"/>
    <cellStyle name="Normal 6 9" xfId="41" xr:uid="{E173A8EB-F6F8-462D-9C77-522A6BC98701}"/>
    <cellStyle name="Normal 7" xfId="9" xr:uid="{00000000-0005-0000-0000-000017000000}"/>
    <cellStyle name="Normal 7 2" xfId="18" xr:uid="{00000000-0005-0000-0000-000018000000}"/>
    <cellStyle name="Normal 7 2 2" xfId="73" xr:uid="{2539ABEC-BF33-4157-9AC2-1201EFFDEDD7}"/>
    <cellStyle name="Normal 7 3" xfId="69" xr:uid="{A51DE21B-4816-4209-8884-66FE7FE04582}"/>
    <cellStyle name="Normal 8" xfId="21" xr:uid="{00000000-0005-0000-0000-000019000000}"/>
    <cellStyle name="Normal 8 2" xfId="74" xr:uid="{62521B3C-27C8-45E5-96DF-E4E7DA77E2E1}"/>
    <cellStyle name="Normal 8 3" xfId="70" xr:uid="{B0F2C04E-67A7-4588-A07F-42EA1E02BD5D}"/>
    <cellStyle name="Normal 9" xfId="22" xr:uid="{00000000-0005-0000-0000-00001A000000}"/>
    <cellStyle name="Normal 9 2" xfId="75" xr:uid="{EDFD5520-75CE-4F5B-A078-77D48CB1F262}"/>
    <cellStyle name="Normal 9 3" xfId="71" xr:uid="{7AF18EAD-1470-4E2E-9A27-9FCA5C2F7325}"/>
  </cellStyles>
  <dxfs count="1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99"/>
        </patternFill>
      </fill>
    </dxf>
  </dxfs>
  <tableStyles count="1" defaultTableStyle="TableStyleMedium2" defaultPivotStyle="PivotStyleLight16">
    <tableStyle name="Table Style 1" pivot="0" count="1" xr9:uid="{4B82C8C4-42A4-4DAD-9984-4EA5E6C70E59}">
      <tableStyleElement type="wholeTable" dxfId="129"/>
    </tableStyle>
  </tableStyles>
  <colors>
    <mruColors>
      <color rgb="FFE2EFDA"/>
      <color rgb="FFDDEBF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171450</xdr:colOff>
      <xdr:row>0</xdr:row>
      <xdr:rowOff>0</xdr:rowOff>
    </xdr:from>
    <xdr:to>
      <xdr:col>13</xdr:col>
      <xdr:colOff>734825</xdr:colOff>
      <xdr:row>1</xdr:row>
      <xdr:rowOff>61080</xdr:rowOff>
    </xdr:to>
    <xdr:sp macro="" textlink="">
      <xdr:nvSpPr>
        <xdr:cNvPr id="2" name="Button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1277600" y="0"/>
          <a:ext cx="1423987" cy="3714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Update</a:t>
          </a:r>
        </a:p>
      </xdr:txBody>
    </xdr:sp>
    <xdr:clientData fPrintsWithSheet="0"/>
  </xdr:twoCellAnchor>
  <xdr:twoCellAnchor editAs="oneCell">
    <xdr:from>
      <xdr:col>11</xdr:col>
      <xdr:colOff>171450</xdr:colOff>
      <xdr:row>0</xdr:row>
      <xdr:rowOff>0</xdr:rowOff>
    </xdr:from>
    <xdr:to>
      <xdr:col>13</xdr:col>
      <xdr:colOff>734825</xdr:colOff>
      <xdr:row>1</xdr:row>
      <xdr:rowOff>65313</xdr:rowOff>
    </xdr:to>
    <xdr:sp macro="" textlink="">
      <xdr:nvSpPr>
        <xdr:cNvPr id="3" name="Button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3211175" y="0"/>
          <a:ext cx="1428749" cy="370113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Update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0</xdr:rowOff>
    </xdr:from>
    <xdr:to>
      <xdr:col>11</xdr:col>
      <xdr:colOff>309563</xdr:colOff>
      <xdr:row>1</xdr:row>
      <xdr:rowOff>128058</xdr:rowOff>
    </xdr:to>
    <xdr:sp macro="" textlink="">
      <xdr:nvSpPr>
        <xdr:cNvPr id="1025" name="Button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Update</a:t>
          </a:r>
        </a:p>
      </xdr:txBody>
    </xdr:sp>
    <xdr:clientData fPrintsWithSheet="0"/>
  </xdr:twoCellAnchor>
  <xdr:twoCellAnchor editAs="oneCell">
    <xdr:from>
      <xdr:col>9</xdr:col>
      <xdr:colOff>171450</xdr:colOff>
      <xdr:row>0</xdr:row>
      <xdr:rowOff>0</xdr:rowOff>
    </xdr:from>
    <xdr:to>
      <xdr:col>11</xdr:col>
      <xdr:colOff>309562</xdr:colOff>
      <xdr:row>1</xdr:row>
      <xdr:rowOff>128058</xdr:rowOff>
    </xdr:to>
    <xdr:sp macro="" textlink="">
      <xdr:nvSpPr>
        <xdr:cNvPr id="3" name="Button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10987088" y="0"/>
          <a:ext cx="1423986" cy="3714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Update</a:t>
          </a:r>
        </a:p>
      </xdr:txBody>
    </xdr:sp>
    <xdr:clientData fPrintsWithSheet="0"/>
  </xdr:twoCellAnchor>
  <xdr:twoCellAnchor editAs="oneCell">
    <xdr:from>
      <xdr:col>10</xdr:col>
      <xdr:colOff>171450</xdr:colOff>
      <xdr:row>0</xdr:row>
      <xdr:rowOff>0</xdr:rowOff>
    </xdr:from>
    <xdr:to>
      <xdr:col>12</xdr:col>
      <xdr:colOff>309560</xdr:colOff>
      <xdr:row>1</xdr:row>
      <xdr:rowOff>128058</xdr:rowOff>
    </xdr:to>
    <xdr:sp macro="" textlink="">
      <xdr:nvSpPr>
        <xdr:cNvPr id="5" name="Button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10987088" y="0"/>
          <a:ext cx="1423986" cy="3714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Update</a:t>
          </a:r>
        </a:p>
      </xdr:txBody>
    </xdr:sp>
    <xdr:clientData fPrintsWithSheet="0"/>
  </xdr:twoCellAnchor>
  <xdr:twoCellAnchor editAs="oneCell">
    <xdr:from>
      <xdr:col>10</xdr:col>
      <xdr:colOff>171450</xdr:colOff>
      <xdr:row>0</xdr:row>
      <xdr:rowOff>0</xdr:rowOff>
    </xdr:from>
    <xdr:to>
      <xdr:col>12</xdr:col>
      <xdr:colOff>309560</xdr:colOff>
      <xdr:row>1</xdr:row>
      <xdr:rowOff>128058</xdr:rowOff>
    </xdr:to>
    <xdr:sp macro="" textlink="">
      <xdr:nvSpPr>
        <xdr:cNvPr id="8" name="Button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10987088" y="0"/>
          <a:ext cx="1423986" cy="3714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Update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463</xdr:row>
      <xdr:rowOff>0</xdr:rowOff>
    </xdr:from>
    <xdr:to>
      <xdr:col>52</xdr:col>
      <xdr:colOff>281253</xdr:colOff>
      <xdr:row>7884</xdr:row>
      <xdr:rowOff>117251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2FBE10C-4596-47E5-96D8-AEBD6C8399B3}"/>
                </a:ext>
              </a:extLst>
            </xdr14:cNvPr>
            <xdr14:cNvContentPartPr/>
          </xdr14:nvContentPartPr>
          <xdr14:nvPr macro=""/>
          <xdr14:xfrm>
            <a:off x="34985325" y="29365275"/>
            <a:ext cx="846720" cy="6840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1FB52E90-3511-4337-B294-1CB456AFBE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931685" y="29257275"/>
              <a:ext cx="9543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0</xdr:colOff>
      <xdr:row>7751</xdr:row>
      <xdr:rowOff>16668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269A9F7-56B5-4792-9227-E5D7A59CB330}"/>
                </a:ext>
                <a:ext uri="{147F2762-F138-4A5C-976F-8EAC2B608ADB}">
                  <a16:predDERef xmlns:a16="http://schemas.microsoft.com/office/drawing/2014/main" pred="{1FB52E90-3511-4337-B294-1CB456AFBE62}"/>
                </a:ext>
              </a:extLst>
            </xdr14:cNvPr>
            <xdr14:cNvContentPartPr/>
          </xdr14:nvContentPartPr>
          <xdr14:nvPr macro=""/>
          <xdr14:xfrm>
            <a:off x="34251900" y="38957250"/>
            <a:ext cx="0" cy="0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65F52402-3A93-4CF4-90FE-6CD26E537E90}"/>
                </a:ext>
                <a:ext uri="{147F2762-F138-4A5C-976F-8EAC2B608ADB}">
                  <a16:predDERef xmlns:a16="http://schemas.microsoft.com/office/drawing/2014/main" pred="{1FB52E90-3511-4337-B294-1CB456AFBE6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251900" y="389572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02T15:47:03.8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19941 3277618 16383 0 0,'73'0'0'0'0,"242"0"0"0"0,222 0 0 0 0,145 0 0 0 0,47 0 0 0 0,-22 0 0 0 0,-1 0 0 0 0,-51 0 0 0 0,-43 0 0 0 0,-78 0 0 0 0,48 0 0 0 0,-46 0 0 0 0,1 0 0 0 0,44 0 0 0 0,-18 0 0 0 0,-26 0 0 0 0,-29 0 0 0 0,53 0 0 0 0,1 0 0 0 0,-26 0 0 0 0,21 0 0 0 0,27 0 0 0 0,-22 0 0 0 0,93 0 0 0 0,102 0 0 0 0,45 0 0 0 0,-23 0 0 0 0,-2 0 0 0 0,4 0 0 0 0,-28 0 0 0 0,52 0 0 0 0,22 0 0 0 0,124 0 0 0 0,21 0 0 0 0,222 0 0 0 0,-27 0 0 0 0,-146 0 0 0 0,-146 0 0 0 0,-167 0 0 0 0,-122 0 0 0 0,-103 0 0 0 0,7 0 0 0 0,19 0 0 0 0,-21 0 0 0 0,71 0 0 0 0,50 0 0 0 0,23 0 0 0 0,126 0 0 0 0,-4 0 0 0 0,93 0 0 0 0,34 0 0 0 0,43 0 0 0 0,-98 0 0 0 0,-95 0 0 0 0,-96-516764 0 0 0,-27-172239 0 0 0,-25-4 0 0 0,-50 172238 0 0 0,30 5 0 0 0,-2 344531 0 0 0,-29-7 0 0 0,124 172240 0 0 0,6 0 0 0 0,-7 0 0 0 0,77 0 0 0 0,-3 172240 0 0 0,98-172240 0 0 0,-22 0 0 0 0,-100 0 0 0 0,24 0 0 0 0,3 0 0 0 0,-51 0 0 0 0,21 0 0 0 0,-43 0 0 0 0,-72 0 0 0 0,19 0 0 0 0,-20 0 0 0 0,-25 0 0 0 0,-50 0 0 0 0,-49 0 0 0 0,-1 0 0 0 0,-24 0 0 0 0,-22 0 0 0 0,22 0 0 0 0,-21 0 0 0 0,-2 0 0 0 0,23 516767 0 0 0,50 172232 0 0 0,-25 8 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02T15:47:03.81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16854 3960 16383 0 0,'0'0'0'0'0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Stout" refreshedDate="45964.486302662037" createdVersion="8" refreshedVersion="8" minRefreshableVersion="3" recordCount="5997" xr:uid="{44F3029A-0143-44DD-9B2A-4A7C53A2011B}">
  <cacheSource type="worksheet">
    <worksheetSource ref="A3:O6000" sheet="TPT issue report"/>
  </cacheSource>
  <cacheFields count="15">
    <cacheField name="Region" numFmtId="0">
      <sharedItems containsMixedTypes="1" containsNumber="1" containsInteger="1" minValue="0" maxValue="0" count="5">
        <s v="Bill Eich"/>
        <s v="Tim Kerum"/>
        <s v="Chris Kelly"/>
        <s v=""/>
        <n v="0" u="1"/>
      </sharedItems>
    </cacheField>
    <cacheField name="RT" numFmtId="0">
      <sharedItems containsMixedTypes="1" containsNumber="1" containsInteger="1" minValue="0" maxValue="0" count="8">
        <s v="David Garcia"/>
        <s v="Dennis Morgan"/>
        <s v="Troy Chaney"/>
        <s v="Mike Seymour"/>
        <s v="Chris Parenti"/>
        <s v="Victor Ayrapetov"/>
        <s v=""/>
        <n v="0" u="1"/>
      </sharedItems>
    </cacheField>
    <cacheField name="DT" numFmtId="0">
      <sharedItems containsMixedTypes="1" containsNumber="1" containsInteger="1" minValue="0" maxValue="0" count="60">
        <s v="David Garibay Jr"/>
        <s v="Hoang Dao"/>
        <s v="Mike Kralick"/>
        <s v="Jose Sandoval"/>
        <s v="Wayne Rough"/>
        <s v="Manuel Lopez"/>
        <s v="Albino Ramirez"/>
        <s v=""/>
        <s v="James Schwab"/>
        <s v="Richard Boykin"/>
        <s v="Adam Fortney"/>
        <s v="Justin Miano"/>
        <s v="David Jacobs"/>
        <s v="Robert Lane"/>
        <s v="Kyle Christophel"/>
        <s v="Steve Rupp"/>
        <s v="Mike Garfield"/>
        <s v="Dean Bilstein"/>
        <s v="Steve Fraden"/>
        <s v="Nery Melgar"/>
        <s v="Scott Whitsel"/>
        <s v="Nicholas Glenn"/>
        <s v="Luis Torres"/>
        <s v="David Garibay"/>
        <s v="Jeff Baker"/>
        <s v="Chris Monteleone"/>
        <s v="Austin Manzo"/>
        <s v="Rocky Trevino"/>
        <s v="D. Jacobs"/>
        <s v="Sean Brady"/>
        <s v="Clarence Davidson"/>
        <s v="Vinnie Maffea"/>
        <s v="JOAQUIN FREGOSO"/>
        <s v="Devin Magle"/>
        <s v="Jason Rafun"/>
        <s v="James Banks"/>
        <s v="Chris Smith"/>
        <s v="Joe Hazard"/>
        <s v="Scott Stout"/>
        <s v="Peter Wennerstrom"/>
        <s v="Santos"/>
        <s v="George Snow"/>
        <s v="Aldo Castaneda"/>
        <s v="Stephen Vanderslice"/>
        <s v="Jeff Morgan"/>
        <s v="Dana O'Hare"/>
        <s v="Chris Brown"/>
        <s v="Jose Urena"/>
        <s v="Rick Reid"/>
        <s v="Troy Hinton"/>
        <s v="Kenneth Busby"/>
        <s v="Jesus Gracia"/>
        <s v="Darren Letulle"/>
        <s v="Santos De Los Santos"/>
        <s v="Brandon Skipper"/>
        <s v="Brian Osborne"/>
        <s v="Carm Greco"/>
        <s v="Brian Setzer"/>
        <s v="Mike Stuckey"/>
        <n v="0" u="1"/>
      </sharedItems>
    </cacheField>
    <cacheField name="DM" numFmtId="0">
      <sharedItems/>
    </cacheField>
    <cacheField name="Site Name" numFmtId="0">
      <sharedItems containsMixedTypes="1" containsNumber="1" containsInteger="1" minValue="0" maxValue="0" count="438">
        <s v="TYLER"/>
        <s v="FM 1960"/>
        <s v="COPPERFIELD"/>
        <s v="LEWISVILLE"/>
        <s v="ROCKWALL"/>
        <s v="ALBEMARLE"/>
        <s v="BAKERSFIELD"/>
        <s v="FRESNO"/>
        <s v="VISALIA"/>
        <s v="OCEANSIDE"/>
        <s v="SPRINGFIELD (IL)"/>
        <s v="ALEXANDRIA"/>
        <s v="LANCASTER"/>
        <s v="CRYSTAL LAKE"/>
        <s v="MELROSE"/>
        <s v="KNOXVILLE"/>
        <s v="RICHMOND\TUCKERNUCK"/>
        <s v="TINLEY PARK"/>
        <s v="STREAMWOOD"/>
        <s v="EVANSVILLE"/>
        <s v="JACKSONVILLE-REGENCY"/>
        <s v="KEDZIE"/>
        <s v="PINEVILLE"/>
        <s v="PENSACOLA"/>
        <s v="ORANGE PARK"/>
        <s v="METCALF"/>
        <s v="MADISON"/>
        <s v="POTOMAC MILLS"/>
        <s v="ANTIOCH"/>
        <s v="CANTON"/>
        <s v="IRVING"/>
        <s v="INDEPENDENCE"/>
        <s v="FAIRFAX"/>
        <s v="LAUREL"/>
        <s v="CHINO"/>
        <s v="CASTLETON"/>
        <s v="NAPERVILLE"/>
        <s v="SAN ANTONIO-INGRAM"/>
        <s v="HERNDON"/>
        <s v="PARMA"/>
        <s v="CINCINNATI-EASTGATE"/>
        <s v="HUMBLE"/>
        <s v="REDWOOD CITY"/>
        <s v="BURBANK"/>
        <s v="LOUISVILLE"/>
        <s v="FLORENCE"/>
        <s v="PADUCAH"/>
        <s v="LITTLETON"/>
        <s v="KENNESAW"/>
        <s v="MANASSAS"/>
        <s v="WINCHESTER"/>
        <s v="SALT LAKE CITY"/>
        <s v="WINSTON-SALEM"/>
        <s v="MODESTO"/>
        <s v="CHANDLER"/>
        <s v="GOODYEAR"/>
        <s v="TUCSON"/>
        <s v="FAIRFIELD"/>
        <s v="EASTON"/>
        <s v="VALLEY STREAM"/>
        <s v="SANTEE"/>
        <s v="NORTH LAS VEGAS"/>
        <s v="BILLINGS"/>
        <s v="ALLEN"/>
        <s v="WHITTIER"/>
        <s v="BEAVERTON"/>
        <s v="Medford"/>
        <s v="Riverdale"/>
        <s v="Buffalo"/>
        <s v="OLYMPIA"/>
        <s v="FORT SMITH"/>
        <s v="NORTH LITTLE ROCK"/>
        <s v="KENT"/>
        <s v="LAS CRUCES"/>
        <s v="WEST LAS VEGAS"/>
        <s v="WICHITA FALLS"/>
        <s v="DENTON"/>
        <s v="LAS VEGAS SOUTHEAST"/>
        <s v="FAYETTEVILLE"/>
        <s v="NELLIS"/>
        <s v="HENDERSON"/>
        <s v="LAS VEGAS"/>
        <s v="RENO"/>
        <s v="SALINAS"/>
        <s v="GREEN BAY"/>
        <s v="THOUSAND OAKS"/>
        <s v="NEWARK"/>
        <s v="DUBLIN"/>
        <s v="PASADENA"/>
        <s v="LANSING"/>
        <s v="CITRUS HTS"/>
        <s v="VESTAVIA"/>
        <s v="NOVI"/>
        <s v="ALBUQUERQUE"/>
        <s v="VANCOUVER"/>
        <s v="EASTBROOK"/>
        <s v="SAGINAW"/>
        <s v="BURLINGTON"/>
        <s v="COTTONWOOD"/>
        <s v="CLARKSVILLE"/>
        <s v="KOKOMO"/>
        <s v="SPOKANE"/>
        <s v="SPOKANE VALLEY"/>
        <s v="BLOOMINGTON"/>
        <s v="GREENWOOD"/>
        <s v="HOBART"/>
        <s v="BATAVIA"/>
        <s v="PALM DESERT"/>
        <s v="VALENCIA"/>
        <s v="VICTORVILLE"/>
        <s v="LAKEWOOD"/>
        <s v="TORRANCE"/>
        <s v="DEARBORN"/>
        <s v="PEORIA"/>
        <s v="CERRITOS"/>
        <s v="HAYWARD"/>
        <s v="NO. FRESNO"/>
        <s v="COOL SPRINGS"/>
        <s v="ELK GROVE"/>
        <s v="EL CENTRO"/>
        <s v="FOOTHILL RANCH"/>
        <s v="GILROY"/>
        <s v="SAN BERNARDINO"/>
        <s v="HEMET"/>
        <s v="LYNWOOD"/>
        <s v="LAGUNA HILLS"/>
        <s v="CONCORD"/>
        <s v="DURHAM"/>
        <s v="CONCORD NC"/>
        <s v="HICKORY"/>
        <s v="SPARTANBURG"/>
        <s v="NORTH CHARLESTON"/>
        <s v="GOLDSBORO"/>
        <s v="ROCKY MOUNT"/>
        <s v="MORENO VALLEY"/>
        <s v="ROHNERT PARK"/>
        <s v="HUNTINGTON BEACH"/>
        <s v="CORONA"/>
        <s v="SACRAMENTO-ARDEN"/>
        <s v="CATONSVILLE"/>
        <s v="COVINA"/>
        <s v="MURRIETA"/>
        <s v="MILITARY"/>
        <s v="SUN VALLEY"/>
        <s v="RANCHO CUCAMONGA"/>
        <s v="BRANDON"/>
        <s v="COSTA MESA"/>
        <s v="GARDEN GROVE"/>
        <s v="NORWALK"/>
        <s v="HIALEAH"/>
        <s v="LAKELAND"/>
        <s v="CARROLLWOOD"/>
        <s v="PEMBROKE PINES"/>
        <s v="SUNRISE"/>
        <s v="NORTH MIAMI"/>
        <s v="CLEARWATER"/>
        <s v="ROOSEVELT"/>
        <s v="KENDALL"/>
        <s v="NATIONAL CITY"/>
        <s v="PICO RIVERA"/>
        <s v="SAN DIEGO"/>
        <s v="PLACENTIA"/>
        <s v="MIRA MESA"/>
        <s v="SAN BRUNO"/>
        <s v="FONTANA"/>
        <s v="BELL"/>
        <s v="LA MIRADA"/>
        <s v="ALLENTOWN"/>
        <s v="ALTOONA"/>
        <s v="SNYDER PLAZA"/>
        <s v="NORTHRIDGE"/>
        <s v="VENTURA"/>
        <s v="CORPUS CHRISTI"/>
        <s v="SKOKIE"/>
        <s v="LOWELL"/>
        <s v="WORCESTER"/>
        <s v="ST PETERSBURG"/>
        <s v="WEST HILLS"/>
        <s v="CARSON MALL"/>
        <s v="ATTLEBORO"/>
        <s v="E. HARTFORD"/>
        <s v="ORANGE"/>
        <s v="NEWINGTON"/>
        <s v="MANCHESTER"/>
        <s v="GLEN BURNIE"/>
        <s v="ROSEVILLE"/>
        <s v="MIDDLETOWN"/>
        <s v="DEPTFORD"/>
        <s v="PARAMUS"/>
        <s v="JERSEY CITY"/>
        <s v="NORTH BERGEN"/>
        <s v="EDISON"/>
        <s v="WAYNE"/>
        <s v="STATEN ISLAND"/>
        <s v="PATCHOGUE"/>
        <s v="CHERRY HILL"/>
        <s v="HICKSVILLE"/>
        <s v="BRICK"/>
        <s v="BEL AIR"/>
        <s v="POUGHKEEPSIE"/>
        <s v="WEST WINDSOR"/>
        <s v="WEST ISLIP"/>
        <s v="QUEENS"/>
        <s v="HAMBURG"/>
        <s v="MAYS LANDING"/>
        <s v="ALBANY"/>
        <s v="VESTAL"/>
        <s v="BROOKLYN"/>
        <s v="BRONX"/>
        <s v="EAST HANOVER"/>
        <s v="SYRACUSE"/>
        <s v="HEMPSTEAD"/>
        <s v="SPRINGFIELD"/>
        <s v="ROCKVILLE"/>
        <s v="LARGO"/>
        <s v="WILKES BARRE"/>
        <s v="BRIDGEVILLE"/>
        <s v="ERIE"/>
        <s v="SCRANTON"/>
        <s v="UNION"/>
        <s v="NORTH HILLS"/>
        <s v="FREDERICKSBURG"/>
        <s v="MAYFIELD HEIGHTS"/>
        <s v="VIRGINIA BEACH"/>
        <s v="HAMPTON"/>
        <s v="BATTLEFIELD"/>
        <s v="WESTERN BRANCH"/>
        <s v="BOARDMAN PARK"/>
        <s v="AKRON"/>
        <s v="SOUTH TOLEDO"/>
        <s v="DAYTON-PRESTIGE"/>
        <s v="NORTH TOLEDO"/>
        <s v="N COLORADO SPRINGS"/>
        <s v="N. OLMSTED"/>
        <s v="MOBILE"/>
        <s v="GULFPORT"/>
        <s v="CORDOVA"/>
        <s v="HORN LAKE"/>
        <s v="HATTIESBURG"/>
        <s v="BOWLING GREEN"/>
        <s v="LAREDO"/>
        <s v="TEXARKANA"/>
        <s v="MEADOWS"/>
        <s v="LAKE JACKSON"/>
        <s v="COLLEGE STATION"/>
        <s v="PEARLAND"/>
        <s v="NORTH RICHLAND HILLS"/>
        <s v="VALLEY VIEW"/>
        <s v="VICTORIA"/>
        <s v="ABILENE"/>
        <s v="SELMA"/>
        <s v="N. GARLAND"/>
        <s v="WILLOWBROOK"/>
        <s v="ARBOR WALK"/>
        <s v="MCALLEN"/>
        <s v="ANCHORAGE"/>
        <s v="WEBSTER"/>
        <s v="BANDERA"/>
        <s v="HULEN"/>
        <s v="GRAND PRAIRIE"/>
        <s v="KATY"/>
        <s v="LONGVIEW"/>
        <s v="ALPHARETTA"/>
        <s v="JONESBORO"/>
        <s v="CONYERS"/>
        <s v="SAVANNAH"/>
        <s v="MONTGOMERY"/>
        <s v="COVINGTON"/>
        <s v="NORCROSS"/>
        <s v="ATHENS"/>
        <s v="DOUGLASVILLE"/>
        <s v="YUMA"/>
        <s v="PHOENIX"/>
        <s v="SILVERDALE"/>
        <s v="TACOMA"/>
        <s v="CHARLESTON"/>
        <s v="GLENDALE"/>
        <s v="GASTONIA"/>
        <s v="RALEIGH"/>
        <s v="GREENSBORO"/>
        <s v="ASHEVILLE"/>
        <s v="BRONX TERMINAL"/>
        <s v="WARWICK"/>
        <s v="FLUSHING"/>
        <s v="HOWARD BEACH"/>
        <s v="RICHMOND"/>
        <s v="YONKERS"/>
        <s v="STERLING"/>
        <s v="CEDAR FALLS"/>
        <s v="SUMTER"/>
        <s v="S COLORADO SPRINGS"/>
        <s v="JOHNSON CITY"/>
        <s v="MURFREESBORO"/>
        <s v="OLATHE"/>
        <s v="JACKSON"/>
        <s v="ROGERS"/>
        <s v="LITTLE ROCK"/>
        <s v="MT JULIET"/>
        <s v="AVON"/>
        <s v="JOLIET"/>
        <s v="TALLAHASSEE"/>
        <s v="ORLANDO SPRING OAKS"/>
        <s v="BOCA RATON"/>
        <s v="NEW ORLEANS-CYPRESS"/>
        <s v="DARIEN"/>
        <s v="VILLA PARK"/>
        <s v="RIVERPOINT"/>
        <s v="ARLINGTON HEIGHTS"/>
        <s v="JENSEN BEACH"/>
        <s v="GURNEE"/>
        <s v="MELBOURNE"/>
        <s v="DECATUR"/>
        <s v="GREELEY"/>
        <s v="DOTHAN"/>
        <s v="HUNTSVILLE"/>
        <s v="HOUMA"/>
        <s v="LAKE CHARLES"/>
        <s v="AURORA"/>
        <s v="SUPERIOR"/>
        <s v="SOUTHGATE"/>
        <s v="LAFAYETTE"/>
        <s v="VETERANS"/>
        <s v="BRADENTON"/>
        <s v="DENVER-ENGLEWOOD"/>
        <s v="ORLANDO-WATERFORD"/>
        <s v="LACROSSE"/>
        <s v="SOUTH DADE"/>
        <s v="RACINE"/>
        <s v="JANESVILLE"/>
        <s v="CUMBERLAND"/>
        <s v="OMAHA"/>
        <s v="SUGARLAND"/>
        <s v="NW COLUMBUS"/>
        <s v="SHARONVILLE"/>
        <s v="CANTON OHIO"/>
        <s v="MENTOR"/>
        <s v="NILES"/>
        <s v="NO. KANSAS CITY"/>
        <s v="NORTH DARTMOUTH"/>
        <s v="METHUEN"/>
        <s v="EVERETT"/>
        <s v="DOVER"/>
        <s v="SANTA MARIA"/>
        <s v="DOYLESTOWN"/>
        <s v="GREENSBURG"/>
        <s v="LEMON GROVE"/>
        <s v="BATON ROUGE"/>
        <s v="PINOLE"/>
        <s v="FREDERICK"/>
        <s v="SALISBURY"/>
        <s v="TAKOMA PARK"/>
        <s v="TOWNSON"/>
        <s v="Port Orange"/>
        <s v="WEST PALM BEACH"/>
        <s v="NAPLES"/>
        <s v="NEW TAMPA"/>
        <s v="OCALA"/>
        <s v="BOYNTON BEACH"/>
        <s v="FORT MYERS"/>
        <s v="BRENTWOOD"/>
        <s v="CUPERTINO"/>
        <s v="WALNUT PARK"/>
        <s v="ESCONDIDO"/>
        <s v="POMPANO BEACH"/>
        <s v="HOUSTON-NORTHLINE"/>
        <s v="WOODBURY"/>
        <s v="BURNSVILLE"/>
        <s v="MAPLE GROVE"/>
        <s v="BLAINE"/>
        <s v="ST. CLOUD"/>
        <s v="TUSCALOOSA"/>
        <s v="JACKSONVILLE"/>
        <s v="Puente Hills"/>
        <s v="TROY"/>
        <s v="GRAND RAPIDS"/>
        <s v="WHITBY"/>
        <s v="SOUTH EDMONTON"/>
        <s v="N. EDMONTON"/>
        <s v="WEST MISSISSAUGA"/>
        <s v="GREECE"/>
        <s v="BROOKFIELD"/>
        <s v="MILWAUKEE"/>
        <s v="WEST ALLIS"/>
        <s v="MISSISSAUGA"/>
        <s v="WILLOWDALE"/>
        <s v="NANUET"/>
        <s v="EL PASO"/>
        <s v="BROWNSVILLE"/>
        <s v="GRAPEVINE"/>
        <s v="ST LOUIS SOUTH COUNTY"/>
        <s v="WACO"/>
        <s v="SHERMAN"/>
        <s v="WESLACO"/>
        <s v="N. MCALLEN"/>
        <s v="HARLINGEN"/>
        <s v="E. EL PASO"/>
        <s v="PRESIDIO"/>
        <s v="COLUMBUS"/>
        <s v="REGINA"/>
        <s v="VAUGHAN"/>
        <s v="CALGARY"/>
        <s v="TOWNE SOUTH"/>
        <s v="NORTH WEST HWY OKC"/>
        <s v="LAWTON"/>
        <s v="TULSA-CROSSING OAKS"/>
        <s v="QUAIL SRINGS"/>
        <s v="NORMAN"/>
        <s v="FAIRVIEW HTS"/>
        <s v="MIDLAND"/>
        <s v="BEAUMONT"/>
        <s v="SOUTH BEND"/>
        <s v="LUBBOCK"/>
        <s v="DAYTON"/>
        <s v="AUGUSTA"/>
        <s v="MUNCIE"/>
        <s v="GARLAND"/>
        <s v="ROUNDROCK"/>
        <s v="FT. WAYNE"/>
        <s v="WEST ELLISVILLE"/>
        <s v="ST CHARLES"/>
        <s v="REDBIRD"/>
        <s v="WEST PLANO"/>
        <s v="S. AUSTIN"/>
        <s v="S. FT WORTH"/>
        <s v="WILMINGTON"/>
        <s v="DES MOINES"/>
        <s v="BOISE"/>
        <s v="ROCKFORD"/>
        <s v="TOPEKA"/>
        <s v="WICHITA KS"/>
        <s v="HARRISBURG"/>
        <s v="YORK"/>
        <s v="COLUMBIA"/>
        <s v="GREENVILLE"/>
        <s v="CHATTANOOGA"/>
        <s v="ROANOKE"/>
        <s v=""/>
        <n v="0" u="1"/>
      </sharedItems>
    </cacheField>
    <cacheField name="Sitecode" numFmtId="0">
      <sharedItems containsString="0" containsBlank="1" containsNumber="1" containsInteger="1" minValue="31" maxValue="972"/>
    </cacheField>
    <cacheField name="Profile" numFmtId="0">
      <sharedItems containsBlank="1"/>
    </cacheField>
    <cacheField name="Game" numFmtId="0">
      <sharedItems containsBlank="1"/>
    </cacheField>
    <cacheField name="Credits" numFmtId="0">
      <sharedItems containsString="0" containsBlank="1" containsNumber="1" containsInteger="1" minValue="0" maxValue="6258"/>
    </cacheField>
    <cacheField name="Time play count" numFmtId="0">
      <sharedItems containsString="0" containsBlank="1" containsNumber="1" containsInteger="1" minValue="0" maxValue="2441"/>
    </cacheField>
    <cacheField name="Staff credit" numFmtId="0">
      <sharedItems containsString="0" containsBlank="1" containsNumber="1" containsInteger="1" minValue="0" maxValue="0"/>
    </cacheField>
    <cacheField name="Card game count" numFmtId="0">
      <sharedItems containsString="0" containsBlank="1" containsNumber="1" containsInteger="1" minValue="1" maxValue="194"/>
    </cacheField>
    <cacheField name="Total Plays" numFmtId="0">
      <sharedItems containsString="0" containsBlank="1" containsNumber="1" containsInteger="1" minValue="1" maxValue="8699"/>
    </cacheField>
    <cacheField name="Tickets" numFmtId="0">
      <sharedItems containsString="0" containsBlank="1" containsNumber="1" containsInteger="1" minValue="0" maxValue="55564"/>
    </cacheField>
    <cacheField name="TPT" numFmtId="2">
      <sharedItems containsString="0" containsBlank="1" containsNumber="1" minValue="0" maxValue="245.581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Stout" refreshedDate="45964.486304513892" createdVersion="8" refreshedVersion="8" minRefreshableVersion="3" recordCount="473" xr:uid="{B3FDB5B9-E0C8-4BC6-A4F5-996B49FE7D14}">
  <cacheSource type="worksheet">
    <worksheetSource ref="A2:L475" sheet="Average TPT Report"/>
  </cacheSource>
  <cacheFields count="12">
    <cacheField name="Region" numFmtId="0">
      <sharedItems containsMixedTypes="1" containsNumber="1" containsInteger="1" minValue="0" maxValue="0" count="5">
        <s v="Bill Eich"/>
        <s v="Tim Kerum"/>
        <s v="Chris Kelly"/>
        <s v=""/>
        <n v="0" u="1"/>
      </sharedItems>
    </cacheField>
    <cacheField name="RT" numFmtId="0">
      <sharedItems containsMixedTypes="1" containsNumber="1" containsInteger="1" minValue="0" maxValue="0" count="8">
        <s v="David Garcia"/>
        <s v="Dennis Morgan"/>
        <s v="Troy Chaney"/>
        <s v="Mike Seymour"/>
        <s v="Chris Parenti"/>
        <s v="Victor Ayrapetov"/>
        <s v=""/>
        <n v="0" u="1"/>
      </sharedItems>
    </cacheField>
    <cacheField name="DT" numFmtId="0">
      <sharedItems/>
    </cacheField>
    <cacheField name="DM" numFmtId="0">
      <sharedItems containsMixedTypes="1" containsNumber="1" containsInteger="1" minValue="0" maxValue="0" count="38">
        <s v="ANTHONY CHAPA"/>
        <s v="FRANK RAMIREZ"/>
        <s v="KELLI KASPER"/>
        <s v="ERIC BARGAS"/>
        <s v="HASHEM SAADAT"/>
        <s v="OCTAVIO CASTANEDA"/>
        <s v="Adam Shafran"/>
        <s v="PATTY CEDILLO"/>
        <s v="REGINALD DAVENPORT"/>
        <s v="BRIAN PITRE"/>
        <s v="TROY WATRING"/>
        <s v="JIM HAMBLEN"/>
        <s v="SUSAN JENSEN"/>
        <s v="MICHELE BEAVAN"/>
        <s v="Seneca Gray"/>
        <s v="ERIC MONTES"/>
        <s v="MICHAEL SVOBODA"/>
        <s v="ALI ELALI"/>
        <s v="ARSHAD KHAN"/>
        <s v="WILLIAM PRESSEL"/>
        <s v="DENNIS SANDERS"/>
        <s v="CHAD ESTRADA"/>
        <s v="YURI PENA"/>
        <s v="RYAN RODRIGUEZ"/>
        <s v="JOSEPH RISNEAR"/>
        <s v="LOUIS DEIGNAN"/>
        <s v="Daniel de los Santos"/>
        <s v="CLAUDIA RIVAS"/>
        <s v="TONY REYNOLDS"/>
        <s v="TODD BELL"/>
        <s v="MICHAEL BOSWELL"/>
        <s v="PETER PANUNZI"/>
        <s v="Taurean Silas"/>
        <s v="DANIEL BESSEMER"/>
        <s v="Richard Balboni"/>
        <s v="FRANK CASSAR"/>
        <s v=""/>
        <n v="0" u="1"/>
      </sharedItems>
    </cacheField>
    <cacheField name="Site name" numFmtId="0">
      <sharedItems/>
    </cacheField>
    <cacheField name="Site Code" numFmtId="0">
      <sharedItems containsString="0" containsBlank="1" containsNumber="1" containsInteger="1" minValue="31" maxValue="972"/>
    </cacheField>
    <cacheField name="Credits" numFmtId="0">
      <sharedItems containsString="0" containsBlank="1" containsNumber="1" containsInteger="1" minValue="4296" maxValue="59201"/>
    </cacheField>
    <cacheField name="Total Amount" numFmtId="0">
      <sharedItems containsString="0" containsBlank="1" containsNumber="1" containsInteger="1" minValue="14302" maxValue="97849"/>
    </cacheField>
    <cacheField name="Card game count" numFmtId="0">
      <sharedItems containsString="0" containsBlank="1" containsNumber="1" containsInteger="1" minValue="451" maxValue="3145"/>
    </cacheField>
    <cacheField name="Total Plays" numFmtId="0">
      <sharedItems containsString="0" containsBlank="1" containsNumber="1" containsInteger="1" minValue="13446" maxValue="95950"/>
    </cacheField>
    <cacheField name="Tickets" numFmtId="0">
      <sharedItems containsString="0" containsBlank="1" containsNumber="1" containsInteger="1" minValue="39068" maxValue="282359"/>
    </cacheField>
    <cacheField name="AVG TPT" numFmtId="167">
      <sharedItems containsString="0" containsBlank="1" containsNumber="1" minValue="2.29" maxValue="4.86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7">
  <r>
    <x v="0"/>
    <x v="0"/>
    <x v="0"/>
    <s v="ANTHONY CHAPA"/>
    <x v="0"/>
    <n v="31"/>
    <s v="High Redemption"/>
    <s v="BIG BASS LIL PRO"/>
    <n v="331"/>
    <n v="723"/>
    <n v="0"/>
    <n v="17"/>
    <n v="1054"/>
    <n v="14552"/>
    <n v="13.805999999999999"/>
  </r>
  <r>
    <x v="0"/>
    <x v="0"/>
    <x v="0"/>
    <s v="ANTHONY CHAPA"/>
    <x v="0"/>
    <n v="31"/>
    <s v="High Redemption"/>
    <s v="FGTEEV OUT OF TIME"/>
    <n v="286"/>
    <n v="373"/>
    <n v="0"/>
    <n v="16"/>
    <n v="659"/>
    <n v="4359"/>
    <n v="6.6150000000000002"/>
  </r>
  <r>
    <x v="0"/>
    <x v="0"/>
    <x v="0"/>
    <s v="ANTHONY CHAPA"/>
    <x v="0"/>
    <n v="31"/>
    <s v="High Redemption"/>
    <s v="SPONGEBOB JELLYFISH P1"/>
    <n v="74"/>
    <n v="72"/>
    <n v="0"/>
    <n v="19"/>
    <n v="146"/>
    <n v="2861"/>
    <n v="19.596"/>
  </r>
  <r>
    <x v="0"/>
    <x v="0"/>
    <x v="0"/>
    <s v="ANTHONY CHAPA"/>
    <x v="0"/>
    <n v="31"/>
    <s v="Kiddie Skill"/>
    <s v="DUO DRIVE P1"/>
    <n v="138"/>
    <n v="184"/>
    <n v="0"/>
    <n v="14"/>
    <n v="322"/>
    <n v="479"/>
    <n v="1.488"/>
  </r>
  <r>
    <x v="0"/>
    <x v="0"/>
    <x v="0"/>
    <s v="ANTHONY CHAPA"/>
    <x v="0"/>
    <n v="31"/>
    <s v="Skill"/>
    <s v="PLANTS VS ZOMBIES"/>
    <n v="18"/>
    <n v="16"/>
    <n v="0"/>
    <n v="21"/>
    <n v="34"/>
    <n v="237"/>
    <n v="6.9710000000000001"/>
  </r>
  <r>
    <x v="0"/>
    <x v="0"/>
    <x v="0"/>
    <s v="ANTHONY CHAPA"/>
    <x v="0"/>
    <n v="31"/>
    <s v="Skill"/>
    <s v="RAMPAGE P3"/>
    <n v="58"/>
    <n v="70"/>
    <n v="0"/>
    <n v="14"/>
    <n v="128"/>
    <n v="226"/>
    <n v="1.766"/>
  </r>
  <r>
    <x v="0"/>
    <x v="0"/>
    <x v="0"/>
    <s v="ANTHONY CHAPA"/>
    <x v="0"/>
    <n v="31"/>
    <s v="Skill"/>
    <s v="ROBIN HOOD"/>
    <n v="82"/>
    <n v="156"/>
    <n v="0"/>
    <n v="18"/>
    <n v="238"/>
    <n v="456"/>
    <n v="1.9159999999999999"/>
  </r>
  <r>
    <x v="0"/>
    <x v="0"/>
    <x v="1"/>
    <s v="FRANK RAMIREZ"/>
    <x v="1"/>
    <n v="32"/>
    <s v="Kiddie Skill"/>
    <s v="CHAMELEON PARADIZE SINGLE"/>
    <n v="124"/>
    <n v="72"/>
    <n v="0"/>
    <n v="19"/>
    <n v="196"/>
    <n v="3733"/>
    <n v="19.045999999999999"/>
  </r>
  <r>
    <x v="0"/>
    <x v="0"/>
    <x v="1"/>
    <s v="FRANK RAMIREZ"/>
    <x v="1"/>
    <n v="32"/>
    <s v="Skill"/>
    <s v="ALLEY CLASSIC P2"/>
    <n v="239"/>
    <n v="230"/>
    <n v="0"/>
    <n v="14"/>
    <n v="469"/>
    <n v="3090"/>
    <n v="6.5880000000000001"/>
  </r>
  <r>
    <x v="0"/>
    <x v="0"/>
    <x v="1"/>
    <s v="FRANK RAMIREZ"/>
    <x v="1"/>
    <n v="32"/>
    <s v="Skill"/>
    <s v="BASEBALL PRO"/>
    <n v="186"/>
    <n v="165"/>
    <n v="0"/>
    <n v="14"/>
    <n v="351"/>
    <n v="555"/>
    <n v="1.581"/>
  </r>
  <r>
    <x v="0"/>
    <x v="0"/>
    <x v="1"/>
    <s v="FRANK RAMIREZ"/>
    <x v="2"/>
    <n v="33"/>
    <s v="Kiddie Skill"/>
    <s v="BUNNY POND"/>
    <n v="189"/>
    <n v="310"/>
    <n v="0"/>
    <n v="15"/>
    <n v="499"/>
    <n v="505"/>
    <n v="1.012"/>
  </r>
  <r>
    <x v="0"/>
    <x v="0"/>
    <x v="1"/>
    <s v="FRANK RAMIREZ"/>
    <x v="2"/>
    <n v="33"/>
    <s v="Skill"/>
    <s v="DICEY JUMP"/>
    <n v="167"/>
    <n v="168"/>
    <n v="0"/>
    <n v="14"/>
    <n v="335"/>
    <n v="660"/>
    <n v="1.97"/>
  </r>
  <r>
    <x v="0"/>
    <x v="0"/>
    <x v="1"/>
    <s v="FRANK RAMIREZ"/>
    <x v="2"/>
    <n v="33"/>
    <s v="Skill"/>
    <s v="TROLLS P2"/>
    <n v="356"/>
    <n v="281"/>
    <n v="0"/>
    <n v="17"/>
    <n v="637"/>
    <n v="6158"/>
    <n v="9.6669999999999998"/>
  </r>
  <r>
    <x v="0"/>
    <x v="0"/>
    <x v="1"/>
    <s v="FRANK RAMIREZ"/>
    <x v="2"/>
    <n v="33"/>
    <s v="Skill"/>
    <s v="TROLLS P4"/>
    <n v="191"/>
    <n v="261"/>
    <n v="0"/>
    <n v="16"/>
    <n v="452"/>
    <n v="518"/>
    <n v="1.1459999999999999"/>
  </r>
  <r>
    <x v="0"/>
    <x v="0"/>
    <x v="2"/>
    <s v="KELLI KASPER"/>
    <x v="3"/>
    <n v="35"/>
    <s v="Skill"/>
    <s v="ALLEY CLASSIC P2"/>
    <n v="195"/>
    <n v="207"/>
    <n v="0"/>
    <n v="17"/>
    <n v="402"/>
    <n v="2937"/>
    <n v="7.306"/>
  </r>
  <r>
    <x v="0"/>
    <x v="0"/>
    <x v="2"/>
    <s v="KELLI KASPER"/>
    <x v="3"/>
    <n v="35"/>
    <s v="Skill"/>
    <s v="ALLEY CLASSIC P4"/>
    <n v="213"/>
    <n v="247"/>
    <n v="0"/>
    <n v="15"/>
    <n v="460"/>
    <n v="2880"/>
    <n v="6.2610000000000001"/>
  </r>
  <r>
    <x v="0"/>
    <x v="0"/>
    <x v="2"/>
    <s v="KELLI KASPER"/>
    <x v="3"/>
    <n v="35"/>
    <s v="Skill"/>
    <s v="HARPOON LAGOON P2"/>
    <n v="81"/>
    <n v="156"/>
    <n v="0"/>
    <n v="14"/>
    <n v="237"/>
    <n v="424"/>
    <n v="1.7889999999999999"/>
  </r>
  <r>
    <x v="0"/>
    <x v="0"/>
    <x v="2"/>
    <s v="KELLI KASPER"/>
    <x v="3"/>
    <n v="35"/>
    <s v="Skill"/>
    <s v="SPINNER FRENZY"/>
    <n v="314"/>
    <n v="373"/>
    <n v="0"/>
    <n v="15"/>
    <n v="687"/>
    <n v="4294"/>
    <n v="6.25"/>
  </r>
  <r>
    <x v="0"/>
    <x v="0"/>
    <x v="2"/>
    <s v="KELLI KASPER"/>
    <x v="3"/>
    <n v="35"/>
    <s v="Skill"/>
    <s v="WATER BLAST P1"/>
    <n v="179"/>
    <n v="148"/>
    <n v="0"/>
    <n v="14"/>
    <n v="327"/>
    <n v="3228"/>
    <n v="9.8719999999999999"/>
  </r>
  <r>
    <x v="0"/>
    <x v="0"/>
    <x v="3"/>
    <s v="ERIC BARGAS"/>
    <x v="4"/>
    <n v="38"/>
    <s v="Kiddie Skill"/>
    <s v="ANGRY BIRDS WHACKER"/>
    <n v="338"/>
    <n v="342"/>
    <n v="0"/>
    <n v="45"/>
    <n v="680"/>
    <n v="739"/>
    <n v="1.087"/>
  </r>
  <r>
    <x v="0"/>
    <x v="0"/>
    <x v="3"/>
    <s v="ERIC BARGAS"/>
    <x v="4"/>
    <n v="38"/>
    <s v="Kiddie Skill"/>
    <s v="COMET CATCHER"/>
    <n v="208"/>
    <n v="128"/>
    <n v="0"/>
    <n v="28"/>
    <n v="336"/>
    <n v="2519"/>
    <n v="7.4969999999999999"/>
  </r>
  <r>
    <x v="0"/>
    <x v="0"/>
    <x v="3"/>
    <s v="ERIC BARGAS"/>
    <x v="4"/>
    <n v="38"/>
    <s v="Skill"/>
    <s v="ALLEY CLASSIC P1"/>
    <n v="248"/>
    <n v="340"/>
    <n v="0"/>
    <n v="35"/>
    <n v="588"/>
    <n v="4810"/>
    <n v="8.18"/>
  </r>
  <r>
    <x v="0"/>
    <x v="0"/>
    <x v="3"/>
    <s v="ERIC BARGAS"/>
    <x v="4"/>
    <n v="38"/>
    <s v="Skill"/>
    <s v="ALLEY CLASSIC P3"/>
    <n v="275"/>
    <n v="313"/>
    <n v="0"/>
    <n v="37"/>
    <n v="588"/>
    <n v="10761"/>
    <n v="18.300999999999998"/>
  </r>
  <r>
    <x v="0"/>
    <x v="0"/>
    <x v="3"/>
    <s v="ERIC BARGAS"/>
    <x v="4"/>
    <n v="38"/>
    <s v="Skill"/>
    <s v="DOG POUNDER"/>
    <n v="263"/>
    <n v="271"/>
    <n v="0"/>
    <n v="29"/>
    <n v="534"/>
    <n v="870"/>
    <n v="1.629"/>
  </r>
  <r>
    <x v="0"/>
    <x v="0"/>
    <x v="3"/>
    <s v="ERIC BARGAS"/>
    <x v="4"/>
    <n v="38"/>
    <s v="Skill"/>
    <s v="PINK PANTHER"/>
    <n v="185"/>
    <n v="141"/>
    <n v="0"/>
    <n v="18"/>
    <n v="326"/>
    <n v="2657"/>
    <n v="8.15"/>
  </r>
  <r>
    <x v="0"/>
    <x v="1"/>
    <x v="4"/>
    <s v="HASHEM SAADAT"/>
    <x v="5"/>
    <n v="39"/>
    <s v="Kiddie Skill"/>
    <s v="BUNNY POND"/>
    <n v="124"/>
    <n v="228"/>
    <n v="0"/>
    <n v="15"/>
    <n v="352"/>
    <n v="358"/>
    <n v="1.0169999999999999"/>
  </r>
  <r>
    <x v="0"/>
    <x v="1"/>
    <x v="4"/>
    <s v="HASHEM SAADAT"/>
    <x v="5"/>
    <n v="39"/>
    <s v="Kiddie Skill"/>
    <s v="SPONGEBOB SUPER STRIKER"/>
    <n v="110"/>
    <n v="140"/>
    <n v="0"/>
    <n v="16"/>
    <n v="250"/>
    <n v="1936"/>
    <n v="7.7439999999999998"/>
  </r>
  <r>
    <x v="0"/>
    <x v="1"/>
    <x v="4"/>
    <s v="HASHEM SAADAT"/>
    <x v="5"/>
    <n v="39"/>
    <s v="Skill"/>
    <s v="GALAGA ASSAULT"/>
    <n v="50"/>
    <n v="52"/>
    <n v="0"/>
    <n v="16"/>
    <n v="102"/>
    <n v="649"/>
    <n v="6.3630000000000004"/>
  </r>
  <r>
    <x v="1"/>
    <x v="2"/>
    <x v="5"/>
    <s v="OCTAVIO CASTANEDA"/>
    <x v="6"/>
    <n v="41"/>
    <s v="High Redemption"/>
    <s v="BIG WIN"/>
    <n v="768"/>
    <n v="693"/>
    <n v="0"/>
    <n v="13"/>
    <n v="1461"/>
    <n v="10555"/>
    <n v="7.2249999999999996"/>
  </r>
  <r>
    <x v="1"/>
    <x v="2"/>
    <x v="5"/>
    <s v="OCTAVIO CASTANEDA"/>
    <x v="6"/>
    <n v="41"/>
    <s v="Skill"/>
    <s v="DEAL NO DEAL"/>
    <n v="238"/>
    <n v="100"/>
    <n v="0"/>
    <n v="20"/>
    <n v="338"/>
    <n v="2134"/>
    <n v="6.3140000000000001"/>
  </r>
  <r>
    <x v="1"/>
    <x v="2"/>
    <x v="6"/>
    <s v="Adam Shafran"/>
    <x v="7"/>
    <n v="42"/>
    <s v="High Redemption"/>
    <s v="BLACK HOLE"/>
    <n v="367"/>
    <n v="291"/>
    <n v="0"/>
    <n v="13"/>
    <n v="658"/>
    <n v="920"/>
    <n v="1.3979999999999999"/>
  </r>
  <r>
    <x v="1"/>
    <x v="2"/>
    <x v="6"/>
    <s v="Adam Shafran"/>
    <x v="7"/>
    <n v="42"/>
    <s v="High Redemption"/>
    <s v="LUMBERJACK"/>
    <n v="346"/>
    <n v="413"/>
    <n v="0"/>
    <n v="12"/>
    <n v="759"/>
    <n v="4643"/>
    <n v="6.117"/>
  </r>
  <r>
    <x v="1"/>
    <x v="2"/>
    <x v="6"/>
    <s v="Adam Shafran"/>
    <x v="7"/>
    <n v="42"/>
    <s v="Kiddie Skill"/>
    <s v="ANGRY BIRDS WHACKER"/>
    <n v="129"/>
    <n v="138"/>
    <n v="0"/>
    <n v="12"/>
    <n v="267"/>
    <n v="388"/>
    <n v="1.4530000000000001"/>
  </r>
  <r>
    <x v="1"/>
    <x v="2"/>
    <x v="6"/>
    <s v="Adam Shafran"/>
    <x v="7"/>
    <n v="42"/>
    <s v="Kiddie Skill"/>
    <s v="HAMMER 2 P1"/>
    <n v="62"/>
    <n v="59"/>
    <n v="0"/>
    <n v="12"/>
    <n v="121"/>
    <n v="94"/>
    <n v="0.77700000000000002"/>
  </r>
  <r>
    <x v="1"/>
    <x v="2"/>
    <x v="6"/>
    <s v="Adam Shafran"/>
    <x v="7"/>
    <n v="42"/>
    <s v="Kiddie Skill"/>
    <s v="HAMMER 2 P2"/>
    <n v="53"/>
    <n v="66"/>
    <n v="0"/>
    <n v="12"/>
    <n v="119"/>
    <n v="78"/>
    <n v="0.65500000000000003"/>
  </r>
  <r>
    <x v="1"/>
    <x v="2"/>
    <x v="6"/>
    <s v="Adam Shafran"/>
    <x v="7"/>
    <n v="42"/>
    <s v="Skill"/>
    <s v="ALLEY CLASSIC P6"/>
    <n v="253"/>
    <n v="305"/>
    <n v="0"/>
    <n v="15"/>
    <n v="558"/>
    <n v="3682"/>
    <n v="6.5990000000000002"/>
  </r>
  <r>
    <x v="1"/>
    <x v="2"/>
    <x v="5"/>
    <s v="OCTAVIO CASTANEDA"/>
    <x v="8"/>
    <n v="43"/>
    <s v="High Redemption"/>
    <s v="BIG WIN"/>
    <n v="815"/>
    <n v="802"/>
    <n v="0"/>
    <n v="18"/>
    <n v="1617"/>
    <n v="10257"/>
    <n v="6.343"/>
  </r>
  <r>
    <x v="1"/>
    <x v="2"/>
    <x v="5"/>
    <s v="OCTAVIO CASTANEDA"/>
    <x v="8"/>
    <n v="43"/>
    <s v="High Redemption"/>
    <s v="FGTEEV OUT OF TIME"/>
    <n v="464"/>
    <n v="463"/>
    <n v="0"/>
    <n v="15"/>
    <n v="927"/>
    <n v="5589"/>
    <n v="6.0289999999999999"/>
  </r>
  <r>
    <x v="1"/>
    <x v="2"/>
    <x v="5"/>
    <s v="OCTAVIO CASTANEDA"/>
    <x v="8"/>
    <n v="43"/>
    <s v="High Redemption"/>
    <s v="FROGGER P1"/>
    <n v="115"/>
    <n v="101"/>
    <n v="0"/>
    <n v="16"/>
    <n v="216"/>
    <n v="2373"/>
    <n v="10.986000000000001"/>
  </r>
  <r>
    <x v="1"/>
    <x v="2"/>
    <x v="5"/>
    <s v="OCTAVIO CASTANEDA"/>
    <x v="8"/>
    <n v="43"/>
    <s v="High Redemption"/>
    <s v="GOAL LINE RUSH"/>
    <n v="449"/>
    <n v="824"/>
    <n v="0"/>
    <n v="18"/>
    <n v="1273"/>
    <n v="117"/>
    <n v="9.1999999999999998E-2"/>
  </r>
  <r>
    <x v="1"/>
    <x v="2"/>
    <x v="5"/>
    <s v="OCTAVIO CASTANEDA"/>
    <x v="8"/>
    <n v="43"/>
    <s v="High Redemption"/>
    <s v="WHACK N WIN 9"/>
    <n v="645"/>
    <n v="1018"/>
    <n v="0"/>
    <n v="15"/>
    <n v="1663"/>
    <n v="11846"/>
    <n v="7.1230000000000002"/>
  </r>
  <r>
    <x v="1"/>
    <x v="2"/>
    <x v="5"/>
    <s v="OCTAVIO CASTANEDA"/>
    <x v="8"/>
    <n v="43"/>
    <s v="High Redemption"/>
    <s v="WHEEL OF FORTUNE P1"/>
    <n v="60"/>
    <n v="138"/>
    <n v="0"/>
    <n v="16"/>
    <n v="198"/>
    <n v="389"/>
    <n v="1.9650000000000001"/>
  </r>
  <r>
    <x v="1"/>
    <x v="2"/>
    <x v="5"/>
    <s v="OCTAVIO CASTANEDA"/>
    <x v="8"/>
    <n v="43"/>
    <s v="Kiddie Skill"/>
    <s v="BUNGEE BUGS"/>
    <n v="118"/>
    <n v="124"/>
    <n v="0"/>
    <n v="14"/>
    <n v="242"/>
    <n v="398"/>
    <n v="1.645"/>
  </r>
  <r>
    <x v="1"/>
    <x v="2"/>
    <x v="5"/>
    <s v="OCTAVIO CASTANEDA"/>
    <x v="8"/>
    <n v="43"/>
    <s v="Skill"/>
    <s v="BASEBALL PRO CHALLENGE"/>
    <n v="426"/>
    <n v="397"/>
    <n v="0"/>
    <n v="14"/>
    <n v="823"/>
    <n v="1562"/>
    <n v="1.8979999999999999"/>
  </r>
  <r>
    <x v="1"/>
    <x v="2"/>
    <x v="5"/>
    <s v="OCTAVIO CASTANEDA"/>
    <x v="8"/>
    <n v="43"/>
    <s v="Skill"/>
    <s v="CHOPPY WOOD P2"/>
    <n v="114"/>
    <n v="154"/>
    <n v="0"/>
    <n v="15"/>
    <n v="268"/>
    <n v="462"/>
    <n v="1.724"/>
  </r>
  <r>
    <x v="1"/>
    <x v="2"/>
    <x v="5"/>
    <s v="OCTAVIO CASTANEDA"/>
    <x v="8"/>
    <n v="43"/>
    <s v="Skill"/>
    <s v="FRUIT NINJA P1"/>
    <n v="172"/>
    <n v="253"/>
    <n v="0"/>
    <n v="16"/>
    <n v="425"/>
    <n v="819"/>
    <n v="1.927"/>
  </r>
  <r>
    <x v="1"/>
    <x v="2"/>
    <x v="5"/>
    <s v="OCTAVIO CASTANEDA"/>
    <x v="8"/>
    <n v="43"/>
    <s v="Skill"/>
    <s v="PLANTS VS ZOMBIES"/>
    <n v="108"/>
    <n v="156"/>
    <n v="0"/>
    <n v="14"/>
    <n v="264"/>
    <n v="0"/>
    <n v="0"/>
  </r>
  <r>
    <x v="1"/>
    <x v="2"/>
    <x v="5"/>
    <s v="OCTAVIO CASTANEDA"/>
    <x v="8"/>
    <n v="43"/>
    <s v="Skill"/>
    <s v="SUPER MONKEY BALL"/>
    <n v="158"/>
    <n v="187"/>
    <n v="0"/>
    <n v="14"/>
    <n v="345"/>
    <n v="534"/>
    <n v="1.548"/>
  </r>
  <r>
    <x v="1"/>
    <x v="2"/>
    <x v="5"/>
    <s v="OCTAVIO CASTANEDA"/>
    <x v="8"/>
    <n v="43"/>
    <s v="Skill"/>
    <s v="TWO MINUTE DRILL P1"/>
    <n v="331"/>
    <n v="353"/>
    <n v="0"/>
    <n v="16"/>
    <n v="684"/>
    <n v="1298"/>
    <n v="1.8979999999999999"/>
  </r>
  <r>
    <x v="1"/>
    <x v="2"/>
    <x v="7"/>
    <s v="PATTY CEDILLO"/>
    <x v="9"/>
    <n v="45"/>
    <s v="High Redemption"/>
    <s v="RACEWAY P1"/>
    <n v="162"/>
    <n v="59"/>
    <n v="0"/>
    <n v="14"/>
    <n v="221"/>
    <n v="1485"/>
    <n v="6.7190000000000003"/>
  </r>
  <r>
    <x v="1"/>
    <x v="2"/>
    <x v="7"/>
    <s v="PATTY CEDILLO"/>
    <x v="9"/>
    <n v="45"/>
    <s v="High Redemption"/>
    <s v="SUPER STAR"/>
    <n v="356"/>
    <n v="191"/>
    <n v="0"/>
    <n v="16"/>
    <n v="547"/>
    <n v="3456"/>
    <n v="6.3179999999999996"/>
  </r>
  <r>
    <x v="1"/>
    <x v="2"/>
    <x v="7"/>
    <s v="PATTY CEDILLO"/>
    <x v="9"/>
    <n v="45"/>
    <s v="Kiddie Skill"/>
    <s v="DUO DRIVE P1"/>
    <n v="180"/>
    <n v="98"/>
    <n v="0"/>
    <n v="14"/>
    <n v="278"/>
    <n v="416"/>
    <n v="1.496"/>
  </r>
  <r>
    <x v="1"/>
    <x v="2"/>
    <x v="7"/>
    <s v="PATTY CEDILLO"/>
    <x v="9"/>
    <n v="45"/>
    <s v="Kiddie Skill"/>
    <s v="DUO DRIVE P2"/>
    <n v="190"/>
    <n v="112"/>
    <n v="0"/>
    <n v="14"/>
    <n v="302"/>
    <n v="429"/>
    <n v="1.421"/>
  </r>
  <r>
    <x v="1"/>
    <x v="2"/>
    <x v="7"/>
    <s v="PATTY CEDILLO"/>
    <x v="9"/>
    <n v="45"/>
    <s v="Skill"/>
    <s v="SPONGEBOB BIKINI BOTTOM BOWLING"/>
    <n v="153"/>
    <n v="83"/>
    <n v="0"/>
    <n v="15"/>
    <n v="236"/>
    <n v="2080"/>
    <n v="8.8140000000000001"/>
  </r>
  <r>
    <x v="2"/>
    <x v="3"/>
    <x v="8"/>
    <s v="REGINALD DAVENPORT"/>
    <x v="10"/>
    <n v="47"/>
    <s v="High Redemption"/>
    <s v="FROGGER P1"/>
    <n v="39"/>
    <n v="65"/>
    <n v="0"/>
    <n v="16"/>
    <n v="104"/>
    <n v="2423"/>
    <n v="23.297999999999998"/>
  </r>
  <r>
    <x v="2"/>
    <x v="3"/>
    <x v="8"/>
    <s v="REGINALD DAVENPORT"/>
    <x v="10"/>
    <n v="47"/>
    <s v="High Redemption"/>
    <s v="POP IT FOR GOLD"/>
    <n v="90"/>
    <n v="174"/>
    <n v="0"/>
    <n v="41"/>
    <n v="264"/>
    <n v="266"/>
    <n v="1.008"/>
  </r>
  <r>
    <x v="2"/>
    <x v="3"/>
    <x v="8"/>
    <s v="REGINALD DAVENPORT"/>
    <x v="10"/>
    <n v="47"/>
    <s v="High Redemption"/>
    <s v="RED HOT SINGLE"/>
    <n v="101"/>
    <n v="244"/>
    <n v="0"/>
    <n v="14"/>
    <n v="345"/>
    <n v="2109"/>
    <n v="6.1130000000000004"/>
  </r>
  <r>
    <x v="2"/>
    <x v="3"/>
    <x v="8"/>
    <s v="REGINALD DAVENPORT"/>
    <x v="10"/>
    <n v="47"/>
    <s v="Skill"/>
    <s v="DOG POUNDER"/>
    <n v="135"/>
    <n v="177"/>
    <n v="0"/>
    <n v="20"/>
    <n v="312"/>
    <n v="2290"/>
    <n v="7.34"/>
  </r>
  <r>
    <x v="2"/>
    <x v="3"/>
    <x v="8"/>
    <s v="REGINALD DAVENPORT"/>
    <x v="10"/>
    <n v="47"/>
    <s v="Skill"/>
    <s v="PIRATES HOOK P1"/>
    <n v="74"/>
    <n v="70"/>
    <n v="0"/>
    <n v="16"/>
    <n v="144"/>
    <n v="1669"/>
    <n v="11.59"/>
  </r>
  <r>
    <x v="2"/>
    <x v="3"/>
    <x v="8"/>
    <s v="REGINALD DAVENPORT"/>
    <x v="10"/>
    <n v="47"/>
    <s v="Skill"/>
    <s v="PIRATES HOOK P2"/>
    <n v="56"/>
    <n v="60"/>
    <n v="0"/>
    <n v="17"/>
    <n v="116"/>
    <n v="1189"/>
    <n v="10.25"/>
  </r>
  <r>
    <x v="0"/>
    <x v="1"/>
    <x v="9"/>
    <s v="BRIAN PITRE"/>
    <x v="11"/>
    <n v="48"/>
    <s v="Skill"/>
    <s v="HARPOON LAGOON P1"/>
    <n v="54"/>
    <n v="40"/>
    <n v="0"/>
    <n v="16"/>
    <n v="94"/>
    <n v="181"/>
    <n v="1.9259999999999999"/>
  </r>
  <r>
    <x v="0"/>
    <x v="1"/>
    <x v="9"/>
    <s v="BRIAN PITRE"/>
    <x v="11"/>
    <n v="48"/>
    <s v="Skill"/>
    <s v="HARPOON LAGOON P3"/>
    <n v="49"/>
    <n v="44"/>
    <n v="0"/>
    <n v="15"/>
    <n v="93"/>
    <n v="149"/>
    <n v="1.6020000000000001"/>
  </r>
  <r>
    <x v="1"/>
    <x v="2"/>
    <x v="5"/>
    <s v="OCTAVIO CASTANEDA"/>
    <x v="12"/>
    <n v="49"/>
    <s v="Coin Action"/>
    <s v="HAT TRICK P1"/>
    <n v="330"/>
    <n v="73"/>
    <n v="0"/>
    <n v="17"/>
    <n v="403"/>
    <n v="446"/>
    <n v="1.107"/>
  </r>
  <r>
    <x v="1"/>
    <x v="2"/>
    <x v="5"/>
    <s v="OCTAVIO CASTANEDA"/>
    <x v="12"/>
    <n v="49"/>
    <s v="Coin Action"/>
    <s v="HAT TRICK P3"/>
    <n v="374"/>
    <n v="117"/>
    <n v="0"/>
    <n v="14"/>
    <n v="491"/>
    <n v="499"/>
    <n v="1.016"/>
  </r>
  <r>
    <x v="1"/>
    <x v="2"/>
    <x v="5"/>
    <s v="OCTAVIO CASTANEDA"/>
    <x v="12"/>
    <n v="49"/>
    <s v="High Redemption"/>
    <s v="CORVETTE DRAGSTER P2"/>
    <n v="162"/>
    <n v="257"/>
    <n v="0"/>
    <n v="16"/>
    <n v="419"/>
    <n v="2724"/>
    <n v="6.5010000000000003"/>
  </r>
  <r>
    <x v="1"/>
    <x v="2"/>
    <x v="5"/>
    <s v="OCTAVIO CASTANEDA"/>
    <x v="12"/>
    <n v="49"/>
    <s v="High Redemption"/>
    <s v="TOWER CRANE"/>
    <n v="589"/>
    <n v="364"/>
    <n v="0"/>
    <n v="18"/>
    <n v="953"/>
    <n v="5891"/>
    <n v="6.1820000000000004"/>
  </r>
  <r>
    <x v="1"/>
    <x v="2"/>
    <x v="5"/>
    <s v="OCTAVIO CASTANEDA"/>
    <x v="12"/>
    <n v="49"/>
    <s v="High Redemption"/>
    <s v="TREASURE QUEST"/>
    <n v="676"/>
    <n v="457"/>
    <n v="0"/>
    <n v="26"/>
    <n v="1133"/>
    <n v="7250"/>
    <n v="6.399"/>
  </r>
  <r>
    <x v="1"/>
    <x v="2"/>
    <x v="5"/>
    <s v="OCTAVIO CASTANEDA"/>
    <x v="12"/>
    <n v="49"/>
    <s v="Skill"/>
    <s v="ALLEY CLASSIC P1"/>
    <n v="387"/>
    <n v="276"/>
    <n v="0"/>
    <n v="15"/>
    <n v="663"/>
    <n v="4243"/>
    <n v="6.4"/>
  </r>
  <r>
    <x v="1"/>
    <x v="2"/>
    <x v="5"/>
    <s v="OCTAVIO CASTANEDA"/>
    <x v="12"/>
    <n v="49"/>
    <s v="Skill"/>
    <s v="NBA HOOPS MATRIX P2"/>
    <n v="365"/>
    <n v="309"/>
    <n v="0"/>
    <n v="17"/>
    <n v="674"/>
    <n v="4978"/>
    <n v="7.3860000000000001"/>
  </r>
  <r>
    <x v="1"/>
    <x v="2"/>
    <x v="5"/>
    <s v="OCTAVIO CASTANEDA"/>
    <x v="12"/>
    <n v="49"/>
    <s v="Skill"/>
    <s v="SEA WOLF"/>
    <n v="81"/>
    <n v="50"/>
    <n v="0"/>
    <n v="19"/>
    <n v="131"/>
    <n v="1072"/>
    <n v="8.1829999999999998"/>
  </r>
  <r>
    <x v="1"/>
    <x v="2"/>
    <x v="5"/>
    <s v="OCTAVIO CASTANEDA"/>
    <x v="12"/>
    <n v="49"/>
    <s v="Skill"/>
    <s v="SPIDER BOT"/>
    <n v="161"/>
    <n v="128"/>
    <n v="0"/>
    <n v="16"/>
    <n v="289"/>
    <n v="478"/>
    <n v="1.6539999999999999"/>
  </r>
  <r>
    <x v="2"/>
    <x v="3"/>
    <x v="10"/>
    <s v="TROY WATRING"/>
    <x v="13"/>
    <n v="53"/>
    <s v="High Redemption"/>
    <s v="LUMBERJACK"/>
    <n v="856"/>
    <n v="722"/>
    <n v="0"/>
    <n v="14"/>
    <n v="1578"/>
    <n v="10193"/>
    <n v="6.4589999999999996"/>
  </r>
  <r>
    <x v="2"/>
    <x v="3"/>
    <x v="10"/>
    <s v="TROY WATRING"/>
    <x v="13"/>
    <n v="53"/>
    <s v="Kiddie Skill"/>
    <s v="LOLLY CRUSH P2"/>
    <n v="128"/>
    <n v="60"/>
    <n v="0"/>
    <n v="14"/>
    <n v="188"/>
    <n v="2011"/>
    <n v="10.696999999999999"/>
  </r>
  <r>
    <x v="2"/>
    <x v="3"/>
    <x v="10"/>
    <s v="TROY WATRING"/>
    <x v="13"/>
    <n v="53"/>
    <s v="Skill"/>
    <s v="ALLEY CLASSIC P2"/>
    <n v="263"/>
    <n v="349"/>
    <n v="0"/>
    <n v="14"/>
    <n v="612"/>
    <n v="4128"/>
    <n v="6.7450000000000001"/>
  </r>
  <r>
    <x v="2"/>
    <x v="3"/>
    <x v="10"/>
    <s v="TROY WATRING"/>
    <x v="13"/>
    <n v="53"/>
    <s v="Skill"/>
    <s v="ANGRY BIRDS"/>
    <n v="114"/>
    <n v="85"/>
    <n v="0"/>
    <n v="16"/>
    <n v="199"/>
    <n v="1480"/>
    <n v="7.4370000000000003"/>
  </r>
  <r>
    <x v="2"/>
    <x v="3"/>
    <x v="10"/>
    <s v="TROY WATRING"/>
    <x v="13"/>
    <n v="53"/>
    <s v="Skill"/>
    <s v="GOLDEN EMPIRE"/>
    <n v="523"/>
    <n v="371"/>
    <n v="0"/>
    <n v="17"/>
    <n v="894"/>
    <n v="5441"/>
    <n v="6.0860000000000003"/>
  </r>
  <r>
    <x v="2"/>
    <x v="3"/>
    <x v="10"/>
    <s v="TROY WATRING"/>
    <x v="13"/>
    <n v="53"/>
    <s v="Skill"/>
    <s v="ZOMBIE SNATCHER P2"/>
    <n v="53"/>
    <n v="66"/>
    <n v="0"/>
    <n v="15"/>
    <n v="119"/>
    <n v="214"/>
    <n v="1.798"/>
  </r>
  <r>
    <x v="2"/>
    <x v="3"/>
    <x v="11"/>
    <s v="REGINALD DAVENPORT"/>
    <x v="14"/>
    <n v="54"/>
    <s v="High Redemption"/>
    <s v="BIG BASS LIL PRO"/>
    <n v="537"/>
    <n v="572"/>
    <n v="0"/>
    <n v="20"/>
    <n v="1109"/>
    <n v="1866"/>
    <n v="1.6830000000000001"/>
  </r>
  <r>
    <x v="2"/>
    <x v="3"/>
    <x v="11"/>
    <s v="REGINALD DAVENPORT"/>
    <x v="14"/>
    <n v="54"/>
    <s v="High Redemption"/>
    <s v="POLAR SLIDE"/>
    <n v="1453"/>
    <n v="640"/>
    <n v="0"/>
    <n v="26"/>
    <n v="2093"/>
    <n v="14704"/>
    <n v="7.0250000000000004"/>
  </r>
  <r>
    <x v="2"/>
    <x v="3"/>
    <x v="11"/>
    <s v="REGINALD DAVENPORT"/>
    <x v="14"/>
    <n v="54"/>
    <s v="High Redemption"/>
    <s v="SLIDE UP"/>
    <n v="256"/>
    <n v="198"/>
    <n v="0"/>
    <n v="15"/>
    <n v="454"/>
    <n v="833"/>
    <n v="1.835"/>
  </r>
  <r>
    <x v="2"/>
    <x v="3"/>
    <x v="11"/>
    <s v="REGINALD DAVENPORT"/>
    <x v="14"/>
    <n v="54"/>
    <s v="Kiddie Skill"/>
    <s v="LOLLY CRUSH P2"/>
    <n v="146"/>
    <n v="99"/>
    <n v="0"/>
    <n v="15"/>
    <n v="245"/>
    <n v="1838"/>
    <n v="7.5019999999999998"/>
  </r>
  <r>
    <x v="2"/>
    <x v="3"/>
    <x v="11"/>
    <s v="REGINALD DAVENPORT"/>
    <x v="14"/>
    <n v="54"/>
    <s v="Skill"/>
    <s v="NBA HOOPS P2"/>
    <n v="347"/>
    <n v="280"/>
    <n v="0"/>
    <n v="16"/>
    <n v="627"/>
    <n v="1203"/>
    <n v="1.919"/>
  </r>
  <r>
    <x v="2"/>
    <x v="3"/>
    <x v="11"/>
    <s v="REGINALD DAVENPORT"/>
    <x v="14"/>
    <n v="54"/>
    <s v="Skill"/>
    <s v="PLANTS VS ZOMBIES"/>
    <n v="101"/>
    <n v="124"/>
    <n v="0"/>
    <n v="18"/>
    <n v="225"/>
    <n v="1447"/>
    <n v="6.431"/>
  </r>
  <r>
    <x v="0"/>
    <x v="1"/>
    <x v="12"/>
    <s v="JIM HAMBLEN"/>
    <x v="15"/>
    <n v="55"/>
    <s v="Kiddie Skill"/>
    <s v="BUG CRUNCHER P1"/>
    <n v="263"/>
    <n v="199"/>
    <n v="0"/>
    <n v="11"/>
    <n v="462"/>
    <n v="715"/>
    <n v="1.548"/>
  </r>
  <r>
    <x v="0"/>
    <x v="1"/>
    <x v="12"/>
    <s v="JIM HAMBLEN"/>
    <x v="15"/>
    <n v="55"/>
    <s v="Kiddie Skill"/>
    <s v="BUG CRUNCHER P2"/>
    <n v="412"/>
    <n v="217"/>
    <n v="0"/>
    <n v="11"/>
    <n v="629"/>
    <n v="1079"/>
    <n v="1.7150000000000001"/>
  </r>
  <r>
    <x v="0"/>
    <x v="1"/>
    <x v="12"/>
    <s v="JIM HAMBLEN"/>
    <x v="15"/>
    <n v="55"/>
    <s v="Kiddie Skill"/>
    <s v="CHEEKY MONKEY FOOTBALL"/>
    <n v="311"/>
    <n v="311"/>
    <n v="0"/>
    <n v="11"/>
    <n v="622"/>
    <n v="232"/>
    <n v="0.373"/>
  </r>
  <r>
    <x v="0"/>
    <x v="1"/>
    <x v="12"/>
    <s v="JIM HAMBLEN"/>
    <x v="15"/>
    <n v="55"/>
    <s v="Kiddie Skill"/>
    <s v="DUCKY SPLASH P1"/>
    <n v="249"/>
    <n v="279"/>
    <n v="0"/>
    <n v="10"/>
    <n v="528"/>
    <n v="3683"/>
    <n v="6.9749999999999996"/>
  </r>
  <r>
    <x v="0"/>
    <x v="1"/>
    <x v="12"/>
    <s v="JIM HAMBLEN"/>
    <x v="15"/>
    <n v="55"/>
    <s v="Kiddie Skill"/>
    <s v="SPONGEBOB SUPER STRIKER"/>
    <n v="46"/>
    <n v="27"/>
    <n v="0"/>
    <n v="11"/>
    <n v="73"/>
    <n v="2149"/>
    <n v="29.437999999999999"/>
  </r>
  <r>
    <x v="0"/>
    <x v="1"/>
    <x v="12"/>
    <s v="JIM HAMBLEN"/>
    <x v="15"/>
    <n v="55"/>
    <s v="Skill"/>
    <s v="STACK IT"/>
    <n v="182"/>
    <n v="190"/>
    <n v="0"/>
    <n v="11"/>
    <n v="372"/>
    <n v="443"/>
    <n v="1.1910000000000001"/>
  </r>
  <r>
    <x v="2"/>
    <x v="4"/>
    <x v="13"/>
    <s v="SUSAN JENSEN"/>
    <x v="16"/>
    <n v="56"/>
    <s v="High Redemption"/>
    <s v="BLACK HOLE"/>
    <n v="232"/>
    <n v="291"/>
    <n v="0"/>
    <n v="15"/>
    <n v="523"/>
    <n v="889"/>
    <n v="1.7"/>
  </r>
  <r>
    <x v="2"/>
    <x v="4"/>
    <x v="13"/>
    <s v="SUSAN JENSEN"/>
    <x v="16"/>
    <n v="56"/>
    <s v="High Redemption"/>
    <s v="HIT IT BIG P1"/>
    <n v="79"/>
    <n v="107"/>
    <n v="0"/>
    <n v="17"/>
    <n v="186"/>
    <n v="345"/>
    <n v="1.855"/>
  </r>
  <r>
    <x v="2"/>
    <x v="4"/>
    <x v="13"/>
    <s v="SUSAN JENSEN"/>
    <x v="16"/>
    <n v="56"/>
    <s v="High Redemption"/>
    <s v="HIT IT BIG P2"/>
    <n v="49"/>
    <n v="112"/>
    <n v="0"/>
    <n v="16"/>
    <n v="161"/>
    <n v="275"/>
    <n v="1.708"/>
  </r>
  <r>
    <x v="2"/>
    <x v="4"/>
    <x v="13"/>
    <s v="SUSAN JENSEN"/>
    <x v="16"/>
    <n v="56"/>
    <s v="High Redemption"/>
    <s v="SONIC SPINNER"/>
    <n v="1101"/>
    <n v="266"/>
    <n v="0"/>
    <n v="19"/>
    <n v="1367"/>
    <n v="10874"/>
    <n v="7.9550000000000001"/>
  </r>
  <r>
    <x v="2"/>
    <x v="4"/>
    <x v="13"/>
    <s v="SUSAN JENSEN"/>
    <x v="16"/>
    <n v="56"/>
    <s v="Kiddie Skill"/>
    <s v="SPONGEBOB SUPER STRIKER"/>
    <n v="142"/>
    <n v="196"/>
    <n v="0"/>
    <n v="17"/>
    <n v="338"/>
    <n v="2214"/>
    <n v="6.55"/>
  </r>
  <r>
    <x v="2"/>
    <x v="4"/>
    <x v="13"/>
    <s v="SUSAN JENSEN"/>
    <x v="16"/>
    <n v="56"/>
    <s v="Skill"/>
    <s v="WATER BLAST P1"/>
    <n v="97"/>
    <n v="78"/>
    <n v="0"/>
    <n v="18"/>
    <n v="175"/>
    <n v="291"/>
    <n v="1.663"/>
  </r>
  <r>
    <x v="2"/>
    <x v="3"/>
    <x v="11"/>
    <s v="REGINALD DAVENPORT"/>
    <x v="17"/>
    <n v="58"/>
    <s v="High Redemption"/>
    <s v="CLUTCH SHOOT"/>
    <n v="283"/>
    <n v="255"/>
    <n v="0"/>
    <n v="27"/>
    <n v="538"/>
    <n v="518"/>
    <n v="0.96299999999999997"/>
  </r>
  <r>
    <x v="2"/>
    <x v="3"/>
    <x v="11"/>
    <s v="REGINALD DAVENPORT"/>
    <x v="17"/>
    <n v="58"/>
    <s v="High Redemption"/>
    <s v="HOLLYWOOD REELS P1"/>
    <n v="139"/>
    <n v="135"/>
    <n v="0"/>
    <n v="22"/>
    <n v="274"/>
    <n v="207"/>
    <n v="0.755"/>
  </r>
  <r>
    <x v="2"/>
    <x v="3"/>
    <x v="11"/>
    <s v="REGINALD DAVENPORT"/>
    <x v="17"/>
    <n v="58"/>
    <s v="High Redemption"/>
    <s v="HOLLYWOOD REELS P2"/>
    <n v="212"/>
    <n v="140"/>
    <n v="0"/>
    <n v="22"/>
    <n v="352"/>
    <n v="377"/>
    <n v="1.071"/>
  </r>
  <r>
    <x v="2"/>
    <x v="3"/>
    <x v="11"/>
    <s v="REGINALD DAVENPORT"/>
    <x v="17"/>
    <n v="58"/>
    <s v="High Redemption"/>
    <s v="LUMBERJACK"/>
    <n v="290"/>
    <n v="341"/>
    <n v="0"/>
    <n v="20"/>
    <n v="631"/>
    <n v="649"/>
    <n v="1.0289999999999999"/>
  </r>
  <r>
    <x v="2"/>
    <x v="3"/>
    <x v="11"/>
    <s v="REGINALD DAVENPORT"/>
    <x v="17"/>
    <n v="58"/>
    <s v="Kiddie Skill"/>
    <s v="DUO DRIVE P1"/>
    <n v="220"/>
    <n v="180"/>
    <n v="0"/>
    <n v="15"/>
    <n v="400"/>
    <n v="707"/>
    <n v="1.768"/>
  </r>
  <r>
    <x v="2"/>
    <x v="3"/>
    <x v="11"/>
    <s v="REGINALD DAVENPORT"/>
    <x v="17"/>
    <n v="58"/>
    <s v="Kiddie Skill"/>
    <s v="DUO DRIVE P2"/>
    <n v="230"/>
    <n v="157"/>
    <n v="0"/>
    <n v="15"/>
    <n v="387"/>
    <n v="759"/>
    <n v="1.9610000000000001"/>
  </r>
  <r>
    <x v="2"/>
    <x v="3"/>
    <x v="11"/>
    <s v="REGINALD DAVENPORT"/>
    <x v="17"/>
    <n v="58"/>
    <s v="Kiddie Skill"/>
    <s v="NBA JR"/>
    <n v="229"/>
    <n v="232"/>
    <n v="0"/>
    <n v="24"/>
    <n v="461"/>
    <n v="671"/>
    <n v="1.456"/>
  </r>
  <r>
    <x v="2"/>
    <x v="3"/>
    <x v="11"/>
    <s v="REGINALD DAVENPORT"/>
    <x v="17"/>
    <n v="58"/>
    <s v="Skill"/>
    <s v="CENTIPEDE CHAOS P1"/>
    <n v="261"/>
    <n v="111"/>
    <n v="0"/>
    <n v="15"/>
    <n v="372"/>
    <n v="2390"/>
    <n v="6.4249999999999998"/>
  </r>
  <r>
    <x v="2"/>
    <x v="3"/>
    <x v="11"/>
    <s v="REGINALD DAVENPORT"/>
    <x v="17"/>
    <n v="58"/>
    <s v="Skill"/>
    <s v="CENTIPEDE CHAOS P2"/>
    <n v="360"/>
    <n v="111"/>
    <n v="0"/>
    <n v="17"/>
    <n v="471"/>
    <n v="4213"/>
    <n v="8.9450000000000003"/>
  </r>
  <r>
    <x v="2"/>
    <x v="3"/>
    <x v="11"/>
    <s v="REGINALD DAVENPORT"/>
    <x v="17"/>
    <n v="58"/>
    <s v="Skill"/>
    <s v="DOWN THE CLOWN"/>
    <n v="406"/>
    <n v="423"/>
    <n v="0"/>
    <n v="26"/>
    <n v="829"/>
    <n v="1552"/>
    <n v="1.8720000000000001"/>
  </r>
  <r>
    <x v="2"/>
    <x v="3"/>
    <x v="11"/>
    <s v="REGINALD DAVENPORT"/>
    <x v="17"/>
    <n v="58"/>
    <s v="Skill"/>
    <s v="MARATHON RUNNER"/>
    <n v="520"/>
    <n v="641"/>
    <n v="0"/>
    <n v="16"/>
    <n v="1161"/>
    <n v="8732"/>
    <n v="7.5209999999999999"/>
  </r>
  <r>
    <x v="2"/>
    <x v="3"/>
    <x v="11"/>
    <s v="REGINALD DAVENPORT"/>
    <x v="17"/>
    <n v="58"/>
    <s v="Skill"/>
    <s v="NBA HOOPS P1"/>
    <n v="522"/>
    <n v="597"/>
    <n v="0"/>
    <n v="25"/>
    <n v="1119"/>
    <n v="12946"/>
    <n v="11.569000000000001"/>
  </r>
  <r>
    <x v="2"/>
    <x v="3"/>
    <x v="11"/>
    <s v="REGINALD DAVENPORT"/>
    <x v="17"/>
    <n v="58"/>
    <s v="Skill"/>
    <s v="NBA HOOPS P2"/>
    <n v="533"/>
    <n v="589"/>
    <n v="0"/>
    <n v="21"/>
    <n v="1122"/>
    <n v="7866"/>
    <n v="7.0110000000000001"/>
  </r>
  <r>
    <x v="2"/>
    <x v="3"/>
    <x v="11"/>
    <s v="REGINALD DAVENPORT"/>
    <x v="17"/>
    <n v="58"/>
    <s v="Skill"/>
    <s v="RESCUE HERO"/>
    <n v="169"/>
    <n v="181"/>
    <n v="0"/>
    <n v="17"/>
    <n v="350"/>
    <n v="2475"/>
    <n v="7.0709999999999997"/>
  </r>
  <r>
    <x v="2"/>
    <x v="3"/>
    <x v="11"/>
    <s v="REGINALD DAVENPORT"/>
    <x v="17"/>
    <n v="58"/>
    <s v="Skill"/>
    <s v="SHOOTING MANIA P1"/>
    <n v="178"/>
    <n v="102"/>
    <n v="0"/>
    <n v="16"/>
    <n v="280"/>
    <n v="465"/>
    <n v="1.661"/>
  </r>
  <r>
    <x v="2"/>
    <x v="3"/>
    <x v="11"/>
    <s v="REGINALD DAVENPORT"/>
    <x v="17"/>
    <n v="58"/>
    <s v="Skill"/>
    <s v="SHOOTING MANIA P2"/>
    <n v="214"/>
    <n v="174"/>
    <n v="0"/>
    <n v="15"/>
    <n v="388"/>
    <n v="600"/>
    <n v="1.546"/>
  </r>
  <r>
    <x v="2"/>
    <x v="3"/>
    <x v="11"/>
    <s v="REGINALD DAVENPORT"/>
    <x v="17"/>
    <n v="58"/>
    <s v="Skill"/>
    <s v="SHOOTING MANIA P3"/>
    <n v="109"/>
    <n v="115"/>
    <n v="0"/>
    <n v="14"/>
    <n v="224"/>
    <n v="431"/>
    <n v="1.9239999999999999"/>
  </r>
  <r>
    <x v="2"/>
    <x v="3"/>
    <x v="10"/>
    <s v="TROY WATRING"/>
    <x v="18"/>
    <n v="59"/>
    <s v="High Redemption"/>
    <s v="DIZZY CHICKEN"/>
    <n v="240"/>
    <n v="262"/>
    <n v="0"/>
    <n v="14"/>
    <n v="502"/>
    <n v="924"/>
    <n v="1.841"/>
  </r>
  <r>
    <x v="2"/>
    <x v="3"/>
    <x v="10"/>
    <s v="TROY WATRING"/>
    <x v="18"/>
    <n v="59"/>
    <s v="High Redemption"/>
    <s v="SUPER STAR"/>
    <n v="605"/>
    <n v="363"/>
    <n v="0"/>
    <n v="12"/>
    <n v="968"/>
    <n v="6810"/>
    <n v="7.0350000000000001"/>
  </r>
  <r>
    <x v="2"/>
    <x v="3"/>
    <x v="10"/>
    <s v="TROY WATRING"/>
    <x v="18"/>
    <n v="59"/>
    <s v="Kiddie Skill"/>
    <s v="GIRAFFE PLAY P2"/>
    <n v="188"/>
    <n v="92"/>
    <n v="0"/>
    <n v="14"/>
    <n v="280"/>
    <n v="453"/>
    <n v="1.6180000000000001"/>
  </r>
  <r>
    <x v="2"/>
    <x v="3"/>
    <x v="10"/>
    <s v="TROY WATRING"/>
    <x v="18"/>
    <n v="59"/>
    <s v="Kiddie Skill"/>
    <s v="HAMMERHEAD (ICE)"/>
    <n v="165"/>
    <n v="135"/>
    <n v="0"/>
    <n v="12"/>
    <n v="300"/>
    <n v="544"/>
    <n v="1.8129999999999999"/>
  </r>
  <r>
    <x v="2"/>
    <x v="3"/>
    <x v="10"/>
    <s v="TROY WATRING"/>
    <x v="18"/>
    <n v="59"/>
    <s v="Kiddie Skill"/>
    <s v="LOLLY CRUSH P1"/>
    <n v="114"/>
    <n v="63"/>
    <n v="0"/>
    <n v="13"/>
    <n v="177"/>
    <n v="2584"/>
    <n v="14.599"/>
  </r>
  <r>
    <x v="2"/>
    <x v="3"/>
    <x v="10"/>
    <s v="TROY WATRING"/>
    <x v="18"/>
    <n v="59"/>
    <s v="Skill"/>
    <s v="ALLEY CLASSIC P4"/>
    <n v="502"/>
    <n v="575"/>
    <n v="0"/>
    <n v="12"/>
    <n v="1077"/>
    <n v="6664"/>
    <n v="6.1879999999999997"/>
  </r>
  <r>
    <x v="2"/>
    <x v="3"/>
    <x v="10"/>
    <s v="TROY WATRING"/>
    <x v="18"/>
    <n v="59"/>
    <s v="Skill"/>
    <s v="DEAL NO DEAL"/>
    <n v="166"/>
    <n v="61"/>
    <n v="0"/>
    <n v="12"/>
    <n v="227"/>
    <n v="1549"/>
    <n v="6.8239999999999998"/>
  </r>
  <r>
    <x v="2"/>
    <x v="3"/>
    <x v="10"/>
    <s v="TROY WATRING"/>
    <x v="18"/>
    <n v="59"/>
    <s v="Skill"/>
    <s v="GOLDEN EMPIRE"/>
    <n v="215"/>
    <n v="264"/>
    <n v="0"/>
    <n v="12"/>
    <n v="479"/>
    <n v="921"/>
    <n v="1.923"/>
  </r>
  <r>
    <x v="2"/>
    <x v="3"/>
    <x v="10"/>
    <s v="TROY WATRING"/>
    <x v="18"/>
    <n v="59"/>
    <s v="Skill"/>
    <s v="HARPOON LAGOON P2"/>
    <n v="174"/>
    <n v="89"/>
    <n v="0"/>
    <n v="12"/>
    <n v="263"/>
    <n v="1795"/>
    <n v="6.8250000000000002"/>
  </r>
  <r>
    <x v="2"/>
    <x v="3"/>
    <x v="10"/>
    <s v="TROY WATRING"/>
    <x v="18"/>
    <n v="59"/>
    <s v="Skill"/>
    <s v="HARPOON LAGOON P4"/>
    <n v="65"/>
    <n v="61"/>
    <n v="0"/>
    <n v="12"/>
    <n v="126"/>
    <n v="241"/>
    <n v="1.913"/>
  </r>
  <r>
    <x v="2"/>
    <x v="3"/>
    <x v="10"/>
    <s v="TROY WATRING"/>
    <x v="18"/>
    <n v="59"/>
    <s v="Skill"/>
    <s v="MONOPOLY VIDEO"/>
    <n v="90"/>
    <n v="59"/>
    <n v="0"/>
    <n v="12"/>
    <n v="149"/>
    <n v="288"/>
    <n v="1.9330000000000001"/>
  </r>
  <r>
    <x v="2"/>
    <x v="3"/>
    <x v="10"/>
    <s v="TROY WATRING"/>
    <x v="18"/>
    <n v="59"/>
    <s v="Skill"/>
    <s v="RING TOSS JR"/>
    <n v="344"/>
    <n v="366"/>
    <n v="0"/>
    <n v="12"/>
    <n v="710"/>
    <n v="1342"/>
    <n v="1.89"/>
  </r>
  <r>
    <x v="2"/>
    <x v="3"/>
    <x v="14"/>
    <s v="MICHELE BEAVAN"/>
    <x v="19"/>
    <n v="60"/>
    <s v="High Redemption"/>
    <s v="BIG WIN"/>
    <n v="316"/>
    <n v="602"/>
    <n v="0"/>
    <n v="14"/>
    <n v="918"/>
    <n v="5695"/>
    <n v="6.2039999999999997"/>
  </r>
  <r>
    <x v="2"/>
    <x v="3"/>
    <x v="14"/>
    <s v="MICHELE BEAVAN"/>
    <x v="19"/>
    <n v="60"/>
    <s v="High Redemption"/>
    <s v="CIRCUS BALL DROP"/>
    <n v="286"/>
    <n v="318"/>
    <n v="0"/>
    <n v="15"/>
    <n v="604"/>
    <n v="4109"/>
    <n v="6.8029999999999999"/>
  </r>
  <r>
    <x v="2"/>
    <x v="3"/>
    <x v="14"/>
    <s v="MICHELE BEAVAN"/>
    <x v="19"/>
    <n v="60"/>
    <s v="High Redemption"/>
    <s v="DIZZY CHICKEN"/>
    <n v="237"/>
    <n v="379"/>
    <n v="0"/>
    <n v="17"/>
    <n v="616"/>
    <n v="1114"/>
    <n v="1.8080000000000001"/>
  </r>
  <r>
    <x v="2"/>
    <x v="3"/>
    <x v="14"/>
    <s v="MICHELE BEAVAN"/>
    <x v="19"/>
    <n v="60"/>
    <s v="High Redemption"/>
    <s v="EIFFEL TOWER"/>
    <n v="189"/>
    <n v="220"/>
    <n v="0"/>
    <n v="19"/>
    <n v="409"/>
    <n v="614"/>
    <n v="1.5009999999999999"/>
  </r>
  <r>
    <x v="2"/>
    <x v="3"/>
    <x v="14"/>
    <s v="MICHELE BEAVAN"/>
    <x v="19"/>
    <n v="60"/>
    <s v="High Redemption"/>
    <s v="GALAGA ASSAULT"/>
    <n v="219"/>
    <n v="108"/>
    <n v="0"/>
    <n v="32"/>
    <n v="327"/>
    <n v="437"/>
    <n v="1.3360000000000001"/>
  </r>
  <r>
    <x v="2"/>
    <x v="3"/>
    <x v="14"/>
    <s v="MICHELE BEAVAN"/>
    <x v="19"/>
    <n v="60"/>
    <s v="High Redemption"/>
    <s v="GOAL LINE RUSH"/>
    <n v="292"/>
    <n v="510"/>
    <n v="0"/>
    <n v="24"/>
    <n v="802"/>
    <n v="1425"/>
    <n v="1.7769999999999999"/>
  </r>
  <r>
    <x v="2"/>
    <x v="3"/>
    <x v="14"/>
    <s v="MICHELE BEAVAN"/>
    <x v="19"/>
    <n v="60"/>
    <s v="High Redemption"/>
    <s v="SONIC SPINNER"/>
    <n v="101"/>
    <n v="186"/>
    <n v="0"/>
    <n v="17"/>
    <n v="287"/>
    <n v="1739"/>
    <n v="6.0590000000000002"/>
  </r>
  <r>
    <x v="2"/>
    <x v="3"/>
    <x v="14"/>
    <s v="MICHELE BEAVAN"/>
    <x v="19"/>
    <n v="60"/>
    <s v="Kiddie Skill"/>
    <s v="CEC RAINBOW"/>
    <n v="378"/>
    <n v="441"/>
    <n v="0"/>
    <n v="15"/>
    <n v="819"/>
    <n v="819"/>
    <n v="1"/>
  </r>
  <r>
    <x v="2"/>
    <x v="3"/>
    <x v="14"/>
    <s v="MICHELE BEAVAN"/>
    <x v="19"/>
    <n v="60"/>
    <s v="Kiddie Skill"/>
    <s v="DUO DRIVE P2"/>
    <n v="122"/>
    <n v="155"/>
    <n v="0"/>
    <n v="14"/>
    <n v="277"/>
    <n v="484"/>
    <n v="1.7470000000000001"/>
  </r>
  <r>
    <x v="2"/>
    <x v="3"/>
    <x v="14"/>
    <s v="MICHELE BEAVAN"/>
    <x v="19"/>
    <n v="60"/>
    <s v="Kiddie Skill"/>
    <s v="ZOMBIE LAND BATTLE P1"/>
    <n v="174"/>
    <n v="230"/>
    <n v="0"/>
    <n v="14"/>
    <n v="404"/>
    <n v="349"/>
    <n v="0.86399999999999999"/>
  </r>
  <r>
    <x v="2"/>
    <x v="3"/>
    <x v="14"/>
    <s v="MICHELE BEAVAN"/>
    <x v="19"/>
    <n v="60"/>
    <s v="Kiddie Skill"/>
    <s v="ZOMBIE LAND BATTLE P2"/>
    <n v="228"/>
    <n v="203"/>
    <n v="0"/>
    <n v="14"/>
    <n v="431"/>
    <n v="361"/>
    <n v="0.83799999999999997"/>
  </r>
  <r>
    <x v="2"/>
    <x v="3"/>
    <x v="14"/>
    <s v="MICHELE BEAVAN"/>
    <x v="19"/>
    <n v="60"/>
    <s v="Skill"/>
    <s v="DEAL NO DEAL"/>
    <n v="123"/>
    <n v="121"/>
    <n v="0"/>
    <n v="16"/>
    <n v="244"/>
    <n v="1560"/>
    <n v="6.3929999999999998"/>
  </r>
  <r>
    <x v="2"/>
    <x v="3"/>
    <x v="14"/>
    <s v="MICHELE BEAVAN"/>
    <x v="19"/>
    <n v="60"/>
    <s v="Skill"/>
    <s v="DOWN THE CLOWN"/>
    <n v="309"/>
    <n v="487"/>
    <n v="0"/>
    <n v="14"/>
    <n v="796"/>
    <n v="1522"/>
    <n v="1.9119999999999999"/>
  </r>
  <r>
    <x v="2"/>
    <x v="3"/>
    <x v="14"/>
    <s v="MICHELE BEAVAN"/>
    <x v="19"/>
    <n v="60"/>
    <s v="Skill"/>
    <s v="HOP N STACK"/>
    <n v="194"/>
    <n v="111"/>
    <n v="0"/>
    <n v="14"/>
    <n v="305"/>
    <n v="446"/>
    <n v="1.462"/>
  </r>
  <r>
    <x v="2"/>
    <x v="3"/>
    <x v="14"/>
    <s v="MICHELE BEAVAN"/>
    <x v="19"/>
    <n v="60"/>
    <s v="Skill"/>
    <s v="NBA HOOPS P2"/>
    <n v="265"/>
    <n v="397"/>
    <n v="0"/>
    <n v="16"/>
    <n v="662"/>
    <n v="251"/>
    <n v="0.379"/>
  </r>
  <r>
    <x v="2"/>
    <x v="3"/>
    <x v="14"/>
    <s v="MICHELE BEAVAN"/>
    <x v="19"/>
    <n v="60"/>
    <s v="Skill"/>
    <s v="SIMPSONS SOCCER"/>
    <n v="237"/>
    <n v="336"/>
    <n v="0"/>
    <n v="14"/>
    <n v="573"/>
    <n v="1126"/>
    <n v="1.9650000000000001"/>
  </r>
  <r>
    <x v="0"/>
    <x v="1"/>
    <x v="15"/>
    <s v="Seneca Gray"/>
    <x v="20"/>
    <n v="62"/>
    <s v="High Redemption"/>
    <s v="BARREL OF MONKEYS"/>
    <n v="34"/>
    <n v="40"/>
    <n v="0"/>
    <n v="15"/>
    <n v="74"/>
    <n v="69"/>
    <n v="0.93200000000000005"/>
  </r>
  <r>
    <x v="0"/>
    <x v="1"/>
    <x v="15"/>
    <s v="Seneca Gray"/>
    <x v="20"/>
    <n v="62"/>
    <s v="High Redemption"/>
    <s v="DEEP SEA TREASURE"/>
    <n v="617"/>
    <n v="290"/>
    <n v="0"/>
    <n v="27"/>
    <n v="907"/>
    <n v="8285"/>
    <n v="9.1349999999999998"/>
  </r>
  <r>
    <x v="0"/>
    <x v="1"/>
    <x v="15"/>
    <s v="Seneca Gray"/>
    <x v="20"/>
    <n v="62"/>
    <s v="Kiddie Skill"/>
    <s v="ANGRY BIRDS WHACKER"/>
    <n v="152"/>
    <n v="75"/>
    <n v="0"/>
    <n v="17"/>
    <n v="227"/>
    <n v="322"/>
    <n v="1.419"/>
  </r>
  <r>
    <x v="0"/>
    <x v="1"/>
    <x v="15"/>
    <s v="Seneca Gray"/>
    <x v="20"/>
    <n v="62"/>
    <s v="Kiddie Skill"/>
    <s v="DUO DRIVE P2"/>
    <n v="103"/>
    <n v="75"/>
    <n v="0"/>
    <n v="15"/>
    <n v="178"/>
    <n v="232"/>
    <n v="1.3029999999999999"/>
  </r>
  <r>
    <x v="0"/>
    <x v="1"/>
    <x v="15"/>
    <s v="Seneca Gray"/>
    <x v="20"/>
    <n v="62"/>
    <s v="Kiddie Skill"/>
    <s v="FUNNY HAMSTER"/>
    <n v="47"/>
    <n v="33"/>
    <n v="0"/>
    <n v="18"/>
    <n v="80"/>
    <n v="137"/>
    <n v="1.7130000000000001"/>
  </r>
  <r>
    <x v="0"/>
    <x v="1"/>
    <x v="15"/>
    <s v="Seneca Gray"/>
    <x v="20"/>
    <n v="62"/>
    <s v="Skill"/>
    <s v="GRAVEYARD SMASH P1"/>
    <n v="92"/>
    <n v="126"/>
    <n v="0"/>
    <n v="17"/>
    <n v="218"/>
    <n v="288"/>
    <n v="1.321"/>
  </r>
  <r>
    <x v="0"/>
    <x v="1"/>
    <x v="15"/>
    <s v="Seneca Gray"/>
    <x v="20"/>
    <n v="62"/>
    <s v="Skill"/>
    <s v="GRAVEYARD SMASH P2"/>
    <n v="77"/>
    <n v="112"/>
    <n v="0"/>
    <n v="17"/>
    <n v="189"/>
    <n v="241"/>
    <n v="1.2749999999999999"/>
  </r>
  <r>
    <x v="0"/>
    <x v="1"/>
    <x v="15"/>
    <s v="Seneca Gray"/>
    <x v="20"/>
    <n v="62"/>
    <s v="Skill"/>
    <s v="TWO MINUTE DRILL P1"/>
    <n v="95"/>
    <n v="142"/>
    <n v="0"/>
    <n v="26"/>
    <n v="237"/>
    <n v="353"/>
    <n v="1.4890000000000001"/>
  </r>
  <r>
    <x v="2"/>
    <x v="3"/>
    <x v="11"/>
    <s v="REGINALD DAVENPORT"/>
    <x v="21"/>
    <n v="63"/>
    <s v="High Redemption"/>
    <s v="BLACK HOLE"/>
    <n v="212"/>
    <n v="142"/>
    <n v="0"/>
    <n v="20"/>
    <n v="354"/>
    <n v="518"/>
    <n v="1.4630000000000001"/>
  </r>
  <r>
    <x v="2"/>
    <x v="3"/>
    <x v="11"/>
    <s v="REGINALD DAVENPORT"/>
    <x v="21"/>
    <n v="63"/>
    <s v="High Redemption"/>
    <s v="FGTEEV OUT OF TIME"/>
    <n v="114"/>
    <n v="197"/>
    <n v="0"/>
    <n v="15"/>
    <n v="311"/>
    <n v="2021"/>
    <n v="6.4980000000000002"/>
  </r>
  <r>
    <x v="2"/>
    <x v="3"/>
    <x v="11"/>
    <s v="REGINALD DAVENPORT"/>
    <x v="21"/>
    <n v="63"/>
    <s v="High Redemption"/>
    <s v="MEGA BLASTER"/>
    <n v="312"/>
    <n v="387"/>
    <n v="0"/>
    <n v="17"/>
    <n v="699"/>
    <n v="4596"/>
    <n v="6.5750000000000002"/>
  </r>
  <r>
    <x v="2"/>
    <x v="3"/>
    <x v="11"/>
    <s v="REGINALD DAVENPORT"/>
    <x v="21"/>
    <n v="63"/>
    <s v="High Redemption"/>
    <s v="POLAR SLIDE"/>
    <n v="238"/>
    <n v="133"/>
    <n v="0"/>
    <n v="16"/>
    <n v="371"/>
    <n v="3845"/>
    <n v="10.364000000000001"/>
  </r>
  <r>
    <x v="2"/>
    <x v="3"/>
    <x v="11"/>
    <s v="REGINALD DAVENPORT"/>
    <x v="21"/>
    <n v="63"/>
    <s v="Kiddie Skill"/>
    <s v="ZOMBIE LAND BATTLE P1"/>
    <n v="216"/>
    <n v="245"/>
    <n v="0"/>
    <n v="15"/>
    <n v="461"/>
    <n v="656"/>
    <n v="1.423"/>
  </r>
  <r>
    <x v="2"/>
    <x v="3"/>
    <x v="11"/>
    <s v="REGINALD DAVENPORT"/>
    <x v="21"/>
    <n v="63"/>
    <s v="Skill"/>
    <s v="CRAZY TOWER P1"/>
    <n v="77"/>
    <n v="124"/>
    <n v="0"/>
    <n v="15"/>
    <n v="201"/>
    <n v="1271"/>
    <n v="6.3230000000000004"/>
  </r>
  <r>
    <x v="2"/>
    <x v="3"/>
    <x v="11"/>
    <s v="REGINALD DAVENPORT"/>
    <x v="21"/>
    <n v="63"/>
    <s v="Skill"/>
    <s v="CRAZY TOWER P4"/>
    <n v="100"/>
    <n v="108"/>
    <n v="0"/>
    <n v="17"/>
    <n v="208"/>
    <n v="1282"/>
    <n v="6.1630000000000003"/>
  </r>
  <r>
    <x v="2"/>
    <x v="3"/>
    <x v="11"/>
    <s v="REGINALD DAVENPORT"/>
    <x v="21"/>
    <n v="63"/>
    <s v="Skill"/>
    <s v="DEAL NO DEAL"/>
    <n v="81"/>
    <n v="66"/>
    <n v="0"/>
    <n v="23"/>
    <n v="147"/>
    <n v="931"/>
    <n v="6.3330000000000002"/>
  </r>
  <r>
    <x v="2"/>
    <x v="3"/>
    <x v="11"/>
    <s v="REGINALD DAVENPORT"/>
    <x v="21"/>
    <n v="63"/>
    <s v="Skill"/>
    <s v="JUMPIN FANTASY"/>
    <n v="349"/>
    <n v="266"/>
    <n v="0"/>
    <n v="18"/>
    <n v="615"/>
    <n v="490"/>
    <n v="0.79700000000000004"/>
  </r>
  <r>
    <x v="2"/>
    <x v="3"/>
    <x v="11"/>
    <s v="REGINALD DAVENPORT"/>
    <x v="21"/>
    <n v="63"/>
    <s v="Skill"/>
    <s v="NBA HOOPS P1"/>
    <n v="406"/>
    <n v="401"/>
    <n v="0"/>
    <n v="22"/>
    <n v="807"/>
    <n v="665"/>
    <n v="0.82399999999999995"/>
  </r>
  <r>
    <x v="2"/>
    <x v="3"/>
    <x v="11"/>
    <s v="REGINALD DAVENPORT"/>
    <x v="21"/>
    <n v="63"/>
    <s v="Skill"/>
    <s v="NBA HOOPS P2"/>
    <n v="426"/>
    <n v="493"/>
    <n v="0"/>
    <n v="30"/>
    <n v="919"/>
    <n v="12160"/>
    <n v="13.231999999999999"/>
  </r>
  <r>
    <x v="2"/>
    <x v="3"/>
    <x v="11"/>
    <s v="REGINALD DAVENPORT"/>
    <x v="21"/>
    <n v="63"/>
    <s v="Skill"/>
    <s v="OPERATION"/>
    <n v="321"/>
    <n v="130"/>
    <n v="0"/>
    <n v="15"/>
    <n v="451"/>
    <n v="4844"/>
    <n v="10.741"/>
  </r>
  <r>
    <x v="2"/>
    <x v="3"/>
    <x v="11"/>
    <s v="REGINALD DAVENPORT"/>
    <x v="21"/>
    <n v="63"/>
    <s v="Skill"/>
    <s v="ROBIN HOOD"/>
    <n v="67"/>
    <n v="66"/>
    <n v="0"/>
    <n v="18"/>
    <n v="133"/>
    <n v="113"/>
    <n v="0.85"/>
  </r>
  <r>
    <x v="2"/>
    <x v="3"/>
    <x v="11"/>
    <s v="REGINALD DAVENPORT"/>
    <x v="21"/>
    <n v="63"/>
    <s v="Skill"/>
    <s v="SPACE INVADERS FRENZY P1"/>
    <n v="195"/>
    <n v="228"/>
    <n v="0"/>
    <n v="16"/>
    <n v="423"/>
    <n v="423"/>
    <n v="1"/>
  </r>
  <r>
    <x v="2"/>
    <x v="3"/>
    <x v="11"/>
    <s v="REGINALD DAVENPORT"/>
    <x v="21"/>
    <n v="63"/>
    <s v="Skill"/>
    <s v="SPACE INVADERS FRENZY P2"/>
    <n v="203"/>
    <n v="200"/>
    <n v="0"/>
    <n v="16"/>
    <n v="403"/>
    <n v="406"/>
    <n v="1.0069999999999999"/>
  </r>
  <r>
    <x v="2"/>
    <x v="3"/>
    <x v="11"/>
    <s v="REGINALD DAVENPORT"/>
    <x v="21"/>
    <n v="63"/>
    <s v="Skill"/>
    <s v="SUPER MONKEY BALL"/>
    <n v="141"/>
    <n v="126"/>
    <n v="0"/>
    <n v="15"/>
    <n v="267"/>
    <n v="1616"/>
    <n v="6.0519999999999996"/>
  </r>
  <r>
    <x v="2"/>
    <x v="3"/>
    <x v="11"/>
    <s v="REGINALD DAVENPORT"/>
    <x v="21"/>
    <n v="63"/>
    <s v="Skill"/>
    <s v="TIPPIN BLOKS"/>
    <n v="99"/>
    <n v="100"/>
    <n v="0"/>
    <n v="16"/>
    <n v="199"/>
    <n v="361"/>
    <n v="1.8140000000000001"/>
  </r>
  <r>
    <x v="2"/>
    <x v="3"/>
    <x v="11"/>
    <s v="REGINALD DAVENPORT"/>
    <x v="21"/>
    <n v="63"/>
    <s v="Skill"/>
    <s v="WHACK'EM FUNKY GATORS"/>
    <n v="143"/>
    <n v="80"/>
    <n v="0"/>
    <n v="23"/>
    <n v="223"/>
    <n v="1475"/>
    <n v="6.6139999999999999"/>
  </r>
  <r>
    <x v="0"/>
    <x v="1"/>
    <x v="4"/>
    <s v="HASHEM SAADAT"/>
    <x v="22"/>
    <n v="64"/>
    <s v="Coin Action"/>
    <s v="SOCCER FORTUNE P3"/>
    <n v="580"/>
    <n v="303"/>
    <n v="0"/>
    <n v="12"/>
    <n v="883"/>
    <n v="5527"/>
    <n v="6.2590000000000003"/>
  </r>
  <r>
    <x v="0"/>
    <x v="1"/>
    <x v="4"/>
    <s v="HASHEM SAADAT"/>
    <x v="22"/>
    <n v="64"/>
    <s v="High Redemption"/>
    <s v="DROP IT DROP IT"/>
    <n v="190"/>
    <n v="364"/>
    <n v="0"/>
    <n v="11"/>
    <n v="554"/>
    <n v="915"/>
    <n v="1.6519999999999999"/>
  </r>
  <r>
    <x v="0"/>
    <x v="1"/>
    <x v="4"/>
    <s v="HASHEM SAADAT"/>
    <x v="22"/>
    <n v="64"/>
    <s v="High Redemption"/>
    <s v="FGTEEV OUT OF TIME"/>
    <n v="242"/>
    <n v="363"/>
    <n v="0"/>
    <n v="14"/>
    <n v="605"/>
    <n v="4033"/>
    <n v="6.6660000000000004"/>
  </r>
  <r>
    <x v="0"/>
    <x v="1"/>
    <x v="4"/>
    <s v="HASHEM SAADAT"/>
    <x v="22"/>
    <n v="64"/>
    <s v="High Redemption"/>
    <s v="MEGA BLASTER"/>
    <n v="330"/>
    <n v="350"/>
    <n v="0"/>
    <n v="12"/>
    <n v="680"/>
    <n v="6402"/>
    <n v="9.4149999999999991"/>
  </r>
  <r>
    <x v="0"/>
    <x v="1"/>
    <x v="4"/>
    <s v="HASHEM SAADAT"/>
    <x v="22"/>
    <n v="64"/>
    <s v="Kiddie Skill"/>
    <s v="BIKE RALLY"/>
    <n v="132"/>
    <n v="167"/>
    <n v="0"/>
    <n v="12"/>
    <n v="299"/>
    <n v="499"/>
    <n v="1.669"/>
  </r>
  <r>
    <x v="0"/>
    <x v="1"/>
    <x v="4"/>
    <s v="HASHEM SAADAT"/>
    <x v="22"/>
    <n v="64"/>
    <s v="Kiddie Skill"/>
    <s v="CEC RAINBOW"/>
    <n v="415"/>
    <n v="521"/>
    <n v="0"/>
    <n v="15"/>
    <n v="936"/>
    <n v="1225"/>
    <n v="1.3089999999999999"/>
  </r>
  <r>
    <x v="0"/>
    <x v="1"/>
    <x v="4"/>
    <s v="HASHEM SAADAT"/>
    <x v="22"/>
    <n v="64"/>
    <s v="Kiddie Skill"/>
    <s v="HAMMER 2 P1"/>
    <n v="110"/>
    <n v="151"/>
    <n v="0"/>
    <n v="13"/>
    <n v="261"/>
    <n v="460"/>
    <n v="1.762"/>
  </r>
  <r>
    <x v="0"/>
    <x v="1"/>
    <x v="4"/>
    <s v="HASHEM SAADAT"/>
    <x v="22"/>
    <n v="64"/>
    <s v="Kiddie Skill"/>
    <s v="HAMMER 2 P2"/>
    <n v="106"/>
    <n v="160"/>
    <n v="0"/>
    <n v="12"/>
    <n v="266"/>
    <n v="361"/>
    <n v="1.357"/>
  </r>
  <r>
    <x v="0"/>
    <x v="1"/>
    <x v="4"/>
    <s v="HASHEM SAADAT"/>
    <x v="22"/>
    <n v="64"/>
    <s v="Skill"/>
    <s v="CRAZY TOWER P1"/>
    <n v="37"/>
    <n v="60"/>
    <n v="0"/>
    <n v="13"/>
    <n v="97"/>
    <n v="111"/>
    <n v="1.1439999999999999"/>
  </r>
  <r>
    <x v="0"/>
    <x v="1"/>
    <x v="4"/>
    <s v="HASHEM SAADAT"/>
    <x v="22"/>
    <n v="64"/>
    <s v="Skill"/>
    <s v="RESCUE HERO"/>
    <n v="156"/>
    <n v="283"/>
    <n v="0"/>
    <n v="13"/>
    <n v="439"/>
    <n v="7774"/>
    <n v="17.707999999999998"/>
  </r>
  <r>
    <x v="0"/>
    <x v="1"/>
    <x v="16"/>
    <s v="BRIAN PITRE"/>
    <x v="23"/>
    <n v="65"/>
    <s v="High Redemption"/>
    <s v="AVENGERS PUSHER SINGLE"/>
    <n v="60"/>
    <n v="15"/>
    <n v="0"/>
    <n v="17"/>
    <n v="75"/>
    <n v="143"/>
    <n v="1.907"/>
  </r>
  <r>
    <x v="0"/>
    <x v="1"/>
    <x v="16"/>
    <s v="BRIAN PITRE"/>
    <x v="23"/>
    <n v="65"/>
    <s v="High Redemption"/>
    <s v="BIG BASS LIL PRO"/>
    <n v="293"/>
    <n v="582"/>
    <n v="0"/>
    <n v="39"/>
    <n v="875"/>
    <n v="83"/>
    <n v="9.5000000000000001E-2"/>
  </r>
  <r>
    <x v="0"/>
    <x v="1"/>
    <x v="16"/>
    <s v="BRIAN PITRE"/>
    <x v="23"/>
    <n v="65"/>
    <s v="High Redemption"/>
    <s v="BIG WIN"/>
    <n v="220"/>
    <n v="836"/>
    <n v="0"/>
    <n v="12"/>
    <n v="1056"/>
    <n v="6386"/>
    <n v="6.0469999999999997"/>
  </r>
  <r>
    <x v="0"/>
    <x v="1"/>
    <x v="16"/>
    <s v="BRIAN PITRE"/>
    <x v="23"/>
    <n v="65"/>
    <s v="High Redemption"/>
    <s v="FREE FALLIN"/>
    <n v="167"/>
    <n v="318"/>
    <n v="0"/>
    <n v="10"/>
    <n v="485"/>
    <n v="3264"/>
    <n v="6.73"/>
  </r>
  <r>
    <x v="0"/>
    <x v="1"/>
    <x v="16"/>
    <s v="BRIAN PITRE"/>
    <x v="23"/>
    <n v="65"/>
    <s v="Skill"/>
    <s v="DICEY JUMP"/>
    <n v="109"/>
    <n v="210"/>
    <n v="0"/>
    <n v="11"/>
    <n v="319"/>
    <n v="631"/>
    <n v="1.978"/>
  </r>
  <r>
    <x v="0"/>
    <x v="1"/>
    <x v="16"/>
    <s v="BRIAN PITRE"/>
    <x v="23"/>
    <n v="65"/>
    <s v="Skill"/>
    <s v="PLANTS VS ZOMBIES"/>
    <n v="88"/>
    <n v="166"/>
    <n v="0"/>
    <n v="12"/>
    <n v="254"/>
    <n v="7"/>
    <n v="2.8000000000000001E-2"/>
  </r>
  <r>
    <x v="0"/>
    <x v="1"/>
    <x v="15"/>
    <s v="Seneca Gray"/>
    <x v="24"/>
    <n v="66"/>
    <s v="High Redemption"/>
    <s v="DEEP SEA TREASURE"/>
    <n v="193"/>
    <n v="113"/>
    <n v="0"/>
    <n v="16"/>
    <n v="306"/>
    <n v="348"/>
    <n v="1.137"/>
  </r>
  <r>
    <x v="0"/>
    <x v="1"/>
    <x v="15"/>
    <s v="Seneca Gray"/>
    <x v="24"/>
    <n v="66"/>
    <s v="Kiddie Skill"/>
    <s v="HIGH FIVE P1"/>
    <n v="93"/>
    <n v="105"/>
    <n v="0"/>
    <n v="15"/>
    <n v="198"/>
    <n v="1229"/>
    <n v="6.2069999999999999"/>
  </r>
  <r>
    <x v="0"/>
    <x v="1"/>
    <x v="15"/>
    <s v="Seneca Gray"/>
    <x v="24"/>
    <n v="66"/>
    <s v="Kiddie Skill"/>
    <s v="HIGH FIVE P2"/>
    <n v="87"/>
    <n v="91"/>
    <n v="0"/>
    <n v="14"/>
    <n v="178"/>
    <n v="1087"/>
    <n v="6.1070000000000002"/>
  </r>
  <r>
    <x v="0"/>
    <x v="1"/>
    <x v="15"/>
    <s v="Seneca Gray"/>
    <x v="24"/>
    <n v="66"/>
    <s v="Kiddie Skill"/>
    <s v="NBA JR"/>
    <n v="126"/>
    <n v="170"/>
    <n v="0"/>
    <n v="15"/>
    <n v="296"/>
    <n v="98"/>
    <n v="0.33100000000000002"/>
  </r>
  <r>
    <x v="0"/>
    <x v="1"/>
    <x v="15"/>
    <s v="Seneca Gray"/>
    <x v="24"/>
    <n v="66"/>
    <s v="Skill"/>
    <s v="GALAGA ASSAULT"/>
    <n v="132"/>
    <n v="96"/>
    <n v="0"/>
    <n v="17"/>
    <n v="228"/>
    <n v="449"/>
    <n v="1.9690000000000001"/>
  </r>
  <r>
    <x v="0"/>
    <x v="1"/>
    <x v="15"/>
    <s v="Seneca Gray"/>
    <x v="24"/>
    <n v="66"/>
    <s v="Skill"/>
    <s v="HARPOON LAGOON P1"/>
    <n v="97"/>
    <n v="130"/>
    <n v="0"/>
    <n v="15"/>
    <n v="227"/>
    <n v="336"/>
    <n v="1.48"/>
  </r>
  <r>
    <x v="0"/>
    <x v="1"/>
    <x v="15"/>
    <s v="Seneca Gray"/>
    <x v="24"/>
    <n v="66"/>
    <s v="Skill"/>
    <s v="HARPOON LAGOON P3"/>
    <n v="124"/>
    <n v="135"/>
    <n v="0"/>
    <n v="16"/>
    <n v="259"/>
    <n v="379"/>
    <n v="1.4630000000000001"/>
  </r>
  <r>
    <x v="0"/>
    <x v="1"/>
    <x v="15"/>
    <s v="Seneca Gray"/>
    <x v="24"/>
    <n v="66"/>
    <s v="Skill"/>
    <s v="ICE AGE P1"/>
    <n v="109"/>
    <n v="180"/>
    <n v="0"/>
    <n v="15"/>
    <n v="289"/>
    <n v="1747"/>
    <n v="6.0449999999999999"/>
  </r>
  <r>
    <x v="0"/>
    <x v="1"/>
    <x v="15"/>
    <s v="Seneca Gray"/>
    <x v="24"/>
    <n v="66"/>
    <s v="Skill"/>
    <s v="NBA HOOPS P2"/>
    <n v="207"/>
    <n v="209"/>
    <n v="0"/>
    <n v="20"/>
    <n v="416"/>
    <n v="504"/>
    <n v="1.212"/>
  </r>
  <r>
    <x v="0"/>
    <x v="1"/>
    <x v="15"/>
    <s v="Seneca Gray"/>
    <x v="24"/>
    <n v="66"/>
    <s v="Skill"/>
    <s v="WHACK'EM FUNKY GATORS"/>
    <n v="123"/>
    <n v="131"/>
    <n v="0"/>
    <n v="14"/>
    <n v="254"/>
    <n v="0"/>
    <n v="0"/>
  </r>
  <r>
    <x v="1"/>
    <x v="3"/>
    <x v="17"/>
    <s v="ERIC MONTES"/>
    <x v="25"/>
    <n v="67"/>
    <s v="High Redemption"/>
    <s v="POLAR SLIDE"/>
    <n v="714"/>
    <n v="328"/>
    <n v="0"/>
    <n v="13"/>
    <n v="1042"/>
    <n v="6324"/>
    <n v="6.069"/>
  </r>
  <r>
    <x v="1"/>
    <x v="3"/>
    <x v="17"/>
    <s v="ERIC MONTES"/>
    <x v="25"/>
    <n v="67"/>
    <s v="Kiddie Skill"/>
    <s v="BIKE RALLY"/>
    <n v="96"/>
    <n v="131"/>
    <n v="0"/>
    <n v="13"/>
    <n v="227"/>
    <n v="0"/>
    <n v="0"/>
  </r>
  <r>
    <x v="1"/>
    <x v="3"/>
    <x v="17"/>
    <s v="ERIC MONTES"/>
    <x v="25"/>
    <n v="67"/>
    <s v="Kiddie Skill"/>
    <s v="DINO POP"/>
    <n v="89"/>
    <n v="49"/>
    <n v="0"/>
    <n v="16"/>
    <n v="138"/>
    <n v="49"/>
    <n v="0.35499999999999998"/>
  </r>
  <r>
    <x v="1"/>
    <x v="3"/>
    <x v="17"/>
    <s v="ERIC MONTES"/>
    <x v="25"/>
    <n v="67"/>
    <s v="Kiddie Skill"/>
    <s v="SPONGEBOB ORDER UP"/>
    <n v="157"/>
    <n v="214"/>
    <n v="0"/>
    <n v="13"/>
    <n v="371"/>
    <n v="650"/>
    <n v="1.752"/>
  </r>
  <r>
    <x v="1"/>
    <x v="3"/>
    <x v="17"/>
    <s v="ERIC MONTES"/>
    <x v="25"/>
    <n v="67"/>
    <s v="Kiddie Skill"/>
    <s v="SPONGEBOB SUPER STRIKER"/>
    <n v="103"/>
    <n v="115"/>
    <n v="0"/>
    <n v="14"/>
    <n v="218"/>
    <n v="1418"/>
    <n v="6.5049999999999999"/>
  </r>
  <r>
    <x v="1"/>
    <x v="3"/>
    <x v="17"/>
    <s v="ERIC MONTES"/>
    <x v="25"/>
    <n v="67"/>
    <s v="Skill"/>
    <s v="HARPOON LAGOON P1"/>
    <n v="35"/>
    <n v="70"/>
    <n v="0"/>
    <n v="14"/>
    <n v="105"/>
    <n v="199"/>
    <n v="1.895"/>
  </r>
  <r>
    <x v="1"/>
    <x v="3"/>
    <x v="17"/>
    <s v="ERIC MONTES"/>
    <x v="25"/>
    <n v="67"/>
    <s v="Skill"/>
    <s v="HARPOON LAGOON P2"/>
    <n v="32"/>
    <n v="65"/>
    <n v="0"/>
    <n v="14"/>
    <n v="97"/>
    <n v="131"/>
    <n v="1.351"/>
  </r>
  <r>
    <x v="1"/>
    <x v="3"/>
    <x v="17"/>
    <s v="ERIC MONTES"/>
    <x v="25"/>
    <n v="67"/>
    <s v="Skill"/>
    <s v="HARPOON LAGOON P3"/>
    <n v="34"/>
    <n v="35"/>
    <n v="0"/>
    <n v="14"/>
    <n v="69"/>
    <n v="82"/>
    <n v="1.1879999999999999"/>
  </r>
  <r>
    <x v="1"/>
    <x v="3"/>
    <x v="17"/>
    <s v="ERIC MONTES"/>
    <x v="25"/>
    <n v="67"/>
    <s v="Skill"/>
    <s v="HARPOON LAGOON P4"/>
    <n v="26"/>
    <n v="63"/>
    <n v="0"/>
    <n v="14"/>
    <n v="89"/>
    <n v="155"/>
    <n v="1.742"/>
  </r>
  <r>
    <x v="1"/>
    <x v="3"/>
    <x v="17"/>
    <s v="ERIC MONTES"/>
    <x v="25"/>
    <n v="67"/>
    <s v="Skill"/>
    <s v="RABBIDS HOLLYWOOD 65 P2"/>
    <n v="34"/>
    <n v="76"/>
    <n v="0"/>
    <n v="13"/>
    <n v="110"/>
    <n v="208"/>
    <n v="1.891"/>
  </r>
  <r>
    <x v="1"/>
    <x v="3"/>
    <x v="17"/>
    <s v="ERIC MONTES"/>
    <x v="25"/>
    <n v="67"/>
    <s v="Skill"/>
    <s v="RABBIDS HOLLYWOOD 65 P4"/>
    <n v="43"/>
    <n v="96"/>
    <n v="0"/>
    <n v="13"/>
    <n v="139"/>
    <n v="207"/>
    <n v="1.4890000000000001"/>
  </r>
  <r>
    <x v="0"/>
    <x v="1"/>
    <x v="18"/>
    <s v="JIM HAMBLEN"/>
    <x v="26"/>
    <n v="68"/>
    <s v="High Redemption"/>
    <s v="JACKPOT EXTREME"/>
    <n v="113"/>
    <n v="227"/>
    <n v="0"/>
    <n v="15"/>
    <n v="340"/>
    <n v="2541"/>
    <n v="7.4740000000000002"/>
  </r>
  <r>
    <x v="0"/>
    <x v="1"/>
    <x v="18"/>
    <s v="JIM HAMBLEN"/>
    <x v="26"/>
    <n v="68"/>
    <s v="High Redemption"/>
    <s v="ROCKIN &amp; ROLLIN"/>
    <n v="438"/>
    <n v="266"/>
    <n v="0"/>
    <n v="14"/>
    <n v="704"/>
    <n v="4831"/>
    <n v="6.8620000000000001"/>
  </r>
  <r>
    <x v="0"/>
    <x v="1"/>
    <x v="18"/>
    <s v="JIM HAMBLEN"/>
    <x v="26"/>
    <n v="68"/>
    <s v="Kiddie Skill"/>
    <s v="BIKE RALLY"/>
    <n v="195"/>
    <n v="257"/>
    <n v="0"/>
    <n v="13"/>
    <n v="452"/>
    <n v="868"/>
    <n v="1.92"/>
  </r>
  <r>
    <x v="0"/>
    <x v="1"/>
    <x v="18"/>
    <s v="JIM HAMBLEN"/>
    <x v="26"/>
    <n v="68"/>
    <s v="Kiddie Skill"/>
    <s v="HUNGRY CHICKEN P1"/>
    <n v="140"/>
    <n v="145"/>
    <n v="0"/>
    <n v="14"/>
    <n v="285"/>
    <n v="449"/>
    <n v="1.575"/>
  </r>
  <r>
    <x v="0"/>
    <x v="1"/>
    <x v="18"/>
    <s v="JIM HAMBLEN"/>
    <x v="26"/>
    <n v="68"/>
    <s v="Kiddie Skill"/>
    <s v="SPONGEBOB SUPER STRIKER"/>
    <n v="73"/>
    <n v="111"/>
    <n v="0"/>
    <n v="10"/>
    <n v="184"/>
    <n v="5141"/>
    <n v="27.94"/>
  </r>
  <r>
    <x v="0"/>
    <x v="1"/>
    <x v="18"/>
    <s v="JIM HAMBLEN"/>
    <x v="26"/>
    <n v="68"/>
    <s v="Skill"/>
    <s v="MILK JUG TOSS"/>
    <n v="316"/>
    <n v="377"/>
    <n v="0"/>
    <n v="18"/>
    <n v="693"/>
    <n v="4512"/>
    <n v="6.5110000000000001"/>
  </r>
  <r>
    <x v="0"/>
    <x v="1"/>
    <x v="18"/>
    <s v="JIM HAMBLEN"/>
    <x v="26"/>
    <n v="68"/>
    <s v="Skill"/>
    <s v="NBA HOOPS P2"/>
    <n v="358"/>
    <n v="538"/>
    <n v="0"/>
    <n v="38"/>
    <n v="896"/>
    <n v="0"/>
    <n v="0"/>
  </r>
  <r>
    <x v="0"/>
    <x v="1"/>
    <x v="18"/>
    <s v="JIM HAMBLEN"/>
    <x v="26"/>
    <n v="68"/>
    <s v="Skill"/>
    <s v="STREET HOOPS P1"/>
    <n v="245"/>
    <n v="275"/>
    <n v="0"/>
    <n v="14"/>
    <n v="520"/>
    <n v="982"/>
    <n v="1.8879999999999999"/>
  </r>
  <r>
    <x v="0"/>
    <x v="1"/>
    <x v="18"/>
    <s v="JIM HAMBLEN"/>
    <x v="26"/>
    <n v="68"/>
    <s v="Skill"/>
    <s v="WATER BLAST P1"/>
    <n v="229"/>
    <n v="331"/>
    <n v="0"/>
    <n v="13"/>
    <n v="560"/>
    <n v="3501"/>
    <n v="6.2519999999999998"/>
  </r>
  <r>
    <x v="0"/>
    <x v="1"/>
    <x v="18"/>
    <s v="JIM HAMBLEN"/>
    <x v="26"/>
    <n v="68"/>
    <s v="Skill"/>
    <s v="WATER BLAST P2"/>
    <n v="208"/>
    <n v="314"/>
    <n v="0"/>
    <n v="12"/>
    <n v="522"/>
    <n v="3856"/>
    <n v="7.3869999999999996"/>
  </r>
  <r>
    <x v="2"/>
    <x v="4"/>
    <x v="19"/>
    <s v="SUSAN JENSEN"/>
    <x v="27"/>
    <n v="71"/>
    <s v="High Redemption"/>
    <s v="JACKPOT EXTREME"/>
    <n v="138"/>
    <n v="75"/>
    <n v="0"/>
    <n v="22"/>
    <n v="213"/>
    <n v="1342"/>
    <n v="6.3"/>
  </r>
  <r>
    <x v="2"/>
    <x v="4"/>
    <x v="19"/>
    <s v="SUSAN JENSEN"/>
    <x v="27"/>
    <n v="71"/>
    <s v="High Redemption"/>
    <s v="LUMBERJACK"/>
    <n v="514"/>
    <n v="246"/>
    <n v="0"/>
    <n v="28"/>
    <n v="760"/>
    <n v="5115"/>
    <n v="6.73"/>
  </r>
  <r>
    <x v="2"/>
    <x v="4"/>
    <x v="19"/>
    <s v="SUSAN JENSEN"/>
    <x v="27"/>
    <n v="71"/>
    <s v="High Redemption"/>
    <s v="PIGS MIGHT FLY"/>
    <n v="94"/>
    <n v="95"/>
    <n v="0"/>
    <n v="23"/>
    <n v="189"/>
    <n v="236"/>
    <n v="1.2490000000000001"/>
  </r>
  <r>
    <x v="2"/>
    <x v="4"/>
    <x v="19"/>
    <s v="SUSAN JENSEN"/>
    <x v="27"/>
    <n v="71"/>
    <s v="High Redemption"/>
    <s v="TOWER CRANE"/>
    <n v="533"/>
    <n v="277"/>
    <n v="0"/>
    <n v="14"/>
    <n v="810"/>
    <n v="6155"/>
    <n v="7.5990000000000002"/>
  </r>
  <r>
    <x v="2"/>
    <x v="4"/>
    <x v="19"/>
    <s v="SUSAN JENSEN"/>
    <x v="27"/>
    <n v="71"/>
    <s v="Kiddie Skill"/>
    <s v="NBA JR"/>
    <n v="178"/>
    <n v="190"/>
    <n v="0"/>
    <n v="15"/>
    <n v="368"/>
    <n v="543"/>
    <n v="1.476"/>
  </r>
  <r>
    <x v="2"/>
    <x v="4"/>
    <x v="19"/>
    <s v="SUSAN JENSEN"/>
    <x v="27"/>
    <n v="71"/>
    <s v="Kiddie Skill"/>
    <s v="SPONGEBOB ORDER UP"/>
    <n v="417"/>
    <n v="307"/>
    <n v="0"/>
    <n v="19"/>
    <n v="724"/>
    <n v="1032"/>
    <n v="1.425"/>
  </r>
  <r>
    <x v="2"/>
    <x v="4"/>
    <x v="19"/>
    <s v="SUSAN JENSEN"/>
    <x v="27"/>
    <n v="71"/>
    <s v="Kiddie Skill"/>
    <s v="ZOMBIE LAND BATTLE P1"/>
    <n v="253"/>
    <n v="197"/>
    <n v="0"/>
    <n v="15"/>
    <n v="450"/>
    <n v="3206"/>
    <n v="7.1239999999999997"/>
  </r>
  <r>
    <x v="2"/>
    <x v="4"/>
    <x v="19"/>
    <s v="SUSAN JENSEN"/>
    <x v="27"/>
    <n v="71"/>
    <s v="Kiddie Skill"/>
    <s v="ZOMBIE LAND BATTLE P2"/>
    <n v="252"/>
    <n v="175"/>
    <n v="0"/>
    <n v="15"/>
    <n v="427"/>
    <n v="2590"/>
    <n v="6.0659999999999998"/>
  </r>
  <r>
    <x v="2"/>
    <x v="4"/>
    <x v="19"/>
    <s v="SUSAN JENSEN"/>
    <x v="27"/>
    <n v="71"/>
    <s v="Skill"/>
    <s v="ALLEY CLASSIC P2"/>
    <n v="593"/>
    <n v="308"/>
    <n v="0"/>
    <n v="24"/>
    <n v="901"/>
    <n v="12235"/>
    <n v="13.579000000000001"/>
  </r>
  <r>
    <x v="2"/>
    <x v="4"/>
    <x v="19"/>
    <s v="SUSAN JENSEN"/>
    <x v="27"/>
    <n v="71"/>
    <s v="Skill"/>
    <s v="ALLEY CLASSIC P4"/>
    <n v="362"/>
    <n v="365"/>
    <n v="0"/>
    <n v="29"/>
    <n v="727"/>
    <n v="11877"/>
    <n v="16.337"/>
  </r>
  <r>
    <x v="2"/>
    <x v="4"/>
    <x v="19"/>
    <s v="SUSAN JENSEN"/>
    <x v="27"/>
    <n v="71"/>
    <s v="Skill"/>
    <s v="DEAL NO DEAL"/>
    <n v="171"/>
    <n v="94"/>
    <n v="0"/>
    <n v="18"/>
    <n v="265"/>
    <n v="1720"/>
    <n v="6.4909999999999997"/>
  </r>
  <r>
    <x v="2"/>
    <x v="4"/>
    <x v="19"/>
    <s v="SUSAN JENSEN"/>
    <x v="27"/>
    <n v="71"/>
    <s v="Skill"/>
    <s v="FLYING TICKETS P1"/>
    <n v="314"/>
    <n v="126"/>
    <n v="0"/>
    <n v="14"/>
    <n v="440"/>
    <n v="383"/>
    <n v="0.87"/>
  </r>
  <r>
    <x v="2"/>
    <x v="4"/>
    <x v="19"/>
    <s v="SUSAN JENSEN"/>
    <x v="27"/>
    <n v="71"/>
    <s v="Skill"/>
    <s v="GOLDEN EMPIRE"/>
    <n v="401"/>
    <n v="331"/>
    <n v="0"/>
    <n v="16"/>
    <n v="732"/>
    <n v="816"/>
    <n v="1.115"/>
  </r>
  <r>
    <x v="2"/>
    <x v="4"/>
    <x v="19"/>
    <s v="SUSAN JENSEN"/>
    <x v="27"/>
    <n v="71"/>
    <s v="Skill"/>
    <s v="PUPPY JUMP"/>
    <n v="163"/>
    <n v="184"/>
    <n v="0"/>
    <n v="14"/>
    <n v="347"/>
    <n v="461"/>
    <n v="1.329"/>
  </r>
  <r>
    <x v="2"/>
    <x v="4"/>
    <x v="19"/>
    <s v="SUSAN JENSEN"/>
    <x v="27"/>
    <n v="71"/>
    <s v="Skill"/>
    <s v="SPACE INVADERS FRENZY P1"/>
    <n v="350"/>
    <n v="285"/>
    <n v="0"/>
    <n v="15"/>
    <n v="635"/>
    <n v="918"/>
    <n v="1.446"/>
  </r>
  <r>
    <x v="2"/>
    <x v="4"/>
    <x v="19"/>
    <s v="SUSAN JENSEN"/>
    <x v="27"/>
    <n v="71"/>
    <s v="Skill"/>
    <s v="SPACE INVADERS FRENZY P2"/>
    <n v="342"/>
    <n v="294"/>
    <n v="0"/>
    <n v="14"/>
    <n v="636"/>
    <n v="1107"/>
    <n v="1.7410000000000001"/>
  </r>
  <r>
    <x v="2"/>
    <x v="4"/>
    <x v="19"/>
    <s v="SUSAN JENSEN"/>
    <x v="27"/>
    <n v="71"/>
    <s v="Skill"/>
    <s v="SPIN O RAMA"/>
    <n v="209"/>
    <n v="180"/>
    <n v="0"/>
    <n v="19"/>
    <n v="389"/>
    <n v="678"/>
    <n v="1.7430000000000001"/>
  </r>
  <r>
    <x v="2"/>
    <x v="4"/>
    <x v="19"/>
    <s v="SUSAN JENSEN"/>
    <x v="27"/>
    <n v="71"/>
    <s v="Skill"/>
    <s v="SPONGEBOB SOCCER STARS"/>
    <n v="313"/>
    <n v="313"/>
    <n v="0"/>
    <n v="15"/>
    <n v="626"/>
    <n v="1243"/>
    <n v="1.986"/>
  </r>
  <r>
    <x v="2"/>
    <x v="4"/>
    <x v="19"/>
    <s v="SUSAN JENSEN"/>
    <x v="27"/>
    <n v="71"/>
    <s v="Skill"/>
    <s v="SUBWAY SURFERS"/>
    <n v="447"/>
    <n v="150"/>
    <n v="0"/>
    <n v="14"/>
    <n v="597"/>
    <n v="1156"/>
    <n v="1.9359999999999999"/>
  </r>
  <r>
    <x v="2"/>
    <x v="4"/>
    <x v="19"/>
    <s v="SUSAN JENSEN"/>
    <x v="27"/>
    <n v="71"/>
    <s v="Skill"/>
    <s v="TWO MINUTE DRILL P1"/>
    <n v="157"/>
    <n v="147"/>
    <n v="0"/>
    <n v="16"/>
    <n v="304"/>
    <n v="572"/>
    <n v="1.8819999999999999"/>
  </r>
  <r>
    <x v="2"/>
    <x v="4"/>
    <x v="19"/>
    <s v="SUSAN JENSEN"/>
    <x v="27"/>
    <n v="71"/>
    <s v="Skill"/>
    <s v="WATER BLAST P1"/>
    <n v="437"/>
    <n v="320"/>
    <n v="0"/>
    <n v="18"/>
    <n v="757"/>
    <n v="1444"/>
    <n v="1.9079999999999999"/>
  </r>
  <r>
    <x v="2"/>
    <x v="4"/>
    <x v="19"/>
    <s v="SUSAN JENSEN"/>
    <x v="27"/>
    <n v="71"/>
    <s v="Skill"/>
    <s v="WATER BLAST P2"/>
    <n v="408"/>
    <n v="315"/>
    <n v="0"/>
    <n v="18"/>
    <n v="723"/>
    <n v="1350"/>
    <n v="1.867"/>
  </r>
  <r>
    <x v="0"/>
    <x v="1"/>
    <x v="18"/>
    <s v="JIM HAMBLEN"/>
    <x v="28"/>
    <n v="74"/>
    <s v="High Redemption"/>
    <s v="BARREL OF MONKEYS"/>
    <n v="136"/>
    <n v="70"/>
    <n v="0"/>
    <n v="12"/>
    <n v="206"/>
    <n v="335"/>
    <n v="1.6259999999999999"/>
  </r>
  <r>
    <x v="0"/>
    <x v="1"/>
    <x v="18"/>
    <s v="JIM HAMBLEN"/>
    <x v="28"/>
    <n v="74"/>
    <s v="High Redemption"/>
    <s v="BIG WIN"/>
    <n v="212"/>
    <n v="102"/>
    <n v="0"/>
    <n v="14"/>
    <n v="314"/>
    <n v="1980"/>
    <n v="6.306"/>
  </r>
  <r>
    <x v="0"/>
    <x v="1"/>
    <x v="18"/>
    <s v="JIM HAMBLEN"/>
    <x v="28"/>
    <n v="74"/>
    <s v="High Redemption"/>
    <s v="FGTEEV OUT OF TIME"/>
    <n v="308"/>
    <n v="337"/>
    <n v="0"/>
    <n v="14"/>
    <n v="645"/>
    <n v="4554"/>
    <n v="7.06"/>
  </r>
  <r>
    <x v="0"/>
    <x v="1"/>
    <x v="18"/>
    <s v="JIM HAMBLEN"/>
    <x v="28"/>
    <n v="74"/>
    <s v="High Redemption"/>
    <s v="PIGS MIGHT FLY"/>
    <n v="171"/>
    <n v="57"/>
    <n v="0"/>
    <n v="12"/>
    <n v="228"/>
    <n v="1744"/>
    <n v="7.649"/>
  </r>
  <r>
    <x v="0"/>
    <x v="1"/>
    <x v="18"/>
    <s v="JIM HAMBLEN"/>
    <x v="28"/>
    <n v="74"/>
    <s v="High Redemption"/>
    <s v="SONIC SPINNER"/>
    <n v="142"/>
    <n v="322"/>
    <n v="0"/>
    <n v="13"/>
    <n v="464"/>
    <n v="4092"/>
    <n v="8.8190000000000008"/>
  </r>
  <r>
    <x v="0"/>
    <x v="1"/>
    <x v="18"/>
    <s v="JIM HAMBLEN"/>
    <x v="28"/>
    <n v="74"/>
    <s v="Kiddie Skill"/>
    <s v="CHAMELEON PARADIZE DUAL P1"/>
    <n v="150"/>
    <n v="124"/>
    <n v="0"/>
    <n v="13"/>
    <n v="274"/>
    <n v="2477"/>
    <n v="9.0399999999999991"/>
  </r>
  <r>
    <x v="0"/>
    <x v="1"/>
    <x v="18"/>
    <s v="JIM HAMBLEN"/>
    <x v="28"/>
    <n v="74"/>
    <s v="Kiddie Skill"/>
    <s v="SNOW DAY"/>
    <n v="408"/>
    <n v="353"/>
    <n v="0"/>
    <n v="13"/>
    <n v="761"/>
    <n v="1178"/>
    <n v="1.548"/>
  </r>
  <r>
    <x v="0"/>
    <x v="1"/>
    <x v="18"/>
    <s v="JIM HAMBLEN"/>
    <x v="28"/>
    <n v="74"/>
    <s v="Kiddie Skill"/>
    <s v="SNOWBALL TOSS"/>
    <n v="583"/>
    <n v="389"/>
    <n v="0"/>
    <n v="12"/>
    <n v="972"/>
    <n v="7575"/>
    <n v="7.7930000000000001"/>
  </r>
  <r>
    <x v="0"/>
    <x v="1"/>
    <x v="18"/>
    <s v="JIM HAMBLEN"/>
    <x v="28"/>
    <n v="74"/>
    <s v="Skill"/>
    <s v="CEC HOOPS P1"/>
    <n v="265"/>
    <n v="224"/>
    <n v="0"/>
    <n v="13"/>
    <n v="489"/>
    <n v="102"/>
    <n v="0.20899999999999999"/>
  </r>
  <r>
    <x v="0"/>
    <x v="1"/>
    <x v="18"/>
    <s v="JIM HAMBLEN"/>
    <x v="28"/>
    <n v="74"/>
    <s v="Skill"/>
    <s v="CEC HOOPS P2"/>
    <n v="221"/>
    <n v="237"/>
    <n v="0"/>
    <n v="17"/>
    <n v="458"/>
    <n v="233"/>
    <n v="0.50900000000000001"/>
  </r>
  <r>
    <x v="0"/>
    <x v="1"/>
    <x v="18"/>
    <s v="JIM HAMBLEN"/>
    <x v="28"/>
    <n v="74"/>
    <s v="Skill"/>
    <s v="JUMPIN FANTASY"/>
    <n v="137"/>
    <n v="113"/>
    <n v="0"/>
    <n v="31"/>
    <n v="250"/>
    <n v="276"/>
    <n v="1.1040000000000001"/>
  </r>
  <r>
    <x v="0"/>
    <x v="1"/>
    <x v="18"/>
    <s v="JIM HAMBLEN"/>
    <x v="28"/>
    <n v="74"/>
    <s v="Skill"/>
    <s v="SHOOTING MANIA P1"/>
    <n v="104"/>
    <n v="16"/>
    <n v="0"/>
    <n v="13"/>
    <n v="120"/>
    <n v="51"/>
    <n v="0.42499999999999999"/>
  </r>
  <r>
    <x v="0"/>
    <x v="1"/>
    <x v="18"/>
    <s v="JIM HAMBLEN"/>
    <x v="28"/>
    <n v="74"/>
    <s v="Skill"/>
    <s v="SHOOTING MANIA P2"/>
    <n v="198"/>
    <n v="59"/>
    <n v="0"/>
    <n v="13"/>
    <n v="257"/>
    <n v="155"/>
    <n v="0.60299999999999998"/>
  </r>
  <r>
    <x v="0"/>
    <x v="1"/>
    <x v="18"/>
    <s v="JIM HAMBLEN"/>
    <x v="28"/>
    <n v="74"/>
    <s v="Skill"/>
    <s v="SHOOTING MANIA P3"/>
    <n v="87"/>
    <n v="17"/>
    <n v="0"/>
    <n v="13"/>
    <n v="104"/>
    <n v="87"/>
    <n v="0.83699999999999997"/>
  </r>
  <r>
    <x v="0"/>
    <x v="1"/>
    <x v="18"/>
    <s v="JIM HAMBLEN"/>
    <x v="28"/>
    <n v="74"/>
    <s v="Skill"/>
    <s v="SPIN O RAMA"/>
    <n v="215"/>
    <n v="114"/>
    <n v="0"/>
    <n v="13"/>
    <n v="329"/>
    <n v="610"/>
    <n v="1.8540000000000001"/>
  </r>
  <r>
    <x v="0"/>
    <x v="1"/>
    <x v="18"/>
    <s v="JIM HAMBLEN"/>
    <x v="28"/>
    <n v="74"/>
    <s v="Skill"/>
    <s v="SPONGEBOB SOCCER STARS"/>
    <n v="109"/>
    <n v="80"/>
    <n v="0"/>
    <n v="15"/>
    <n v="189"/>
    <n v="240"/>
    <n v="1.27"/>
  </r>
  <r>
    <x v="0"/>
    <x v="1"/>
    <x v="18"/>
    <s v="JIM HAMBLEN"/>
    <x v="28"/>
    <n v="74"/>
    <s v="Skill"/>
    <s v="TWO MINUTE DRILL P1"/>
    <n v="207"/>
    <n v="142"/>
    <n v="0"/>
    <n v="13"/>
    <n v="349"/>
    <n v="417"/>
    <n v="1.1950000000000001"/>
  </r>
  <r>
    <x v="2"/>
    <x v="4"/>
    <x v="20"/>
    <s v="MICHAEL SVOBODA"/>
    <x v="11"/>
    <n v="75"/>
    <s v="High Redemption"/>
    <s v="BIG BASS LIL PRO"/>
    <n v="491"/>
    <n v="504"/>
    <n v="0"/>
    <n v="16"/>
    <n v="995"/>
    <n v="6452"/>
    <n v="6.484"/>
  </r>
  <r>
    <x v="2"/>
    <x v="4"/>
    <x v="20"/>
    <s v="MICHAEL SVOBODA"/>
    <x v="11"/>
    <n v="75"/>
    <s v="High Redemption"/>
    <s v="RED HOT SINGLE"/>
    <n v="180"/>
    <n v="355"/>
    <n v="0"/>
    <n v="17"/>
    <n v="535"/>
    <n v="3726"/>
    <n v="6.9640000000000004"/>
  </r>
  <r>
    <x v="2"/>
    <x v="4"/>
    <x v="20"/>
    <s v="MICHAEL SVOBODA"/>
    <x v="11"/>
    <n v="75"/>
    <s v="Skill"/>
    <s v="GOLD FISHIN"/>
    <n v="222"/>
    <n v="203"/>
    <n v="0"/>
    <n v="22"/>
    <n v="425"/>
    <n v="2705"/>
    <n v="6.3650000000000002"/>
  </r>
  <r>
    <x v="2"/>
    <x v="4"/>
    <x v="20"/>
    <s v="MICHAEL SVOBODA"/>
    <x v="11"/>
    <n v="75"/>
    <s v="Skill"/>
    <s v="RING TOSS JR"/>
    <n v="399"/>
    <n v="301"/>
    <n v="0"/>
    <n v="31"/>
    <n v="700"/>
    <n v="44988"/>
    <n v="64.269000000000005"/>
  </r>
  <r>
    <x v="2"/>
    <x v="4"/>
    <x v="20"/>
    <s v="MICHAEL SVOBODA"/>
    <x v="11"/>
    <n v="75"/>
    <s v="Skill"/>
    <s v="SPACE INVADERS FRENZY P1"/>
    <n v="145"/>
    <n v="130"/>
    <n v="0"/>
    <n v="16"/>
    <n v="275"/>
    <n v="2490"/>
    <n v="9.0549999999999997"/>
  </r>
  <r>
    <x v="2"/>
    <x v="4"/>
    <x v="20"/>
    <s v="MICHAEL SVOBODA"/>
    <x v="11"/>
    <n v="75"/>
    <s v="Skill"/>
    <s v="SPONGEBOB BIKINI BOTTOM BOWLING"/>
    <n v="96"/>
    <n v="78"/>
    <n v="0"/>
    <n v="21"/>
    <n v="174"/>
    <n v="1477"/>
    <n v="8.4890000000000008"/>
  </r>
  <r>
    <x v="2"/>
    <x v="5"/>
    <x v="21"/>
    <s v="ALI ELALI"/>
    <x v="29"/>
    <n v="80"/>
    <s v="High Redemption"/>
    <s v="BIG BASS LIL PRO"/>
    <n v="508"/>
    <n v="523"/>
    <n v="0"/>
    <n v="14"/>
    <n v="1031"/>
    <n v="7995"/>
    <n v="7.7549999999999999"/>
  </r>
  <r>
    <x v="2"/>
    <x v="5"/>
    <x v="21"/>
    <s v="ALI ELALI"/>
    <x v="29"/>
    <n v="80"/>
    <s v="Kiddie Skill"/>
    <s v="BIKE RALLY"/>
    <n v="155"/>
    <n v="152"/>
    <n v="0"/>
    <n v="15"/>
    <n v="307"/>
    <n v="467"/>
    <n v="1.5209999999999999"/>
  </r>
  <r>
    <x v="2"/>
    <x v="5"/>
    <x v="21"/>
    <s v="ALI ELALI"/>
    <x v="29"/>
    <n v="80"/>
    <s v="Skill"/>
    <s v="ANGRY BIRDS"/>
    <n v="130"/>
    <n v="93"/>
    <n v="0"/>
    <n v="14"/>
    <n v="223"/>
    <n v="1370"/>
    <n v="6.1429999999999998"/>
  </r>
  <r>
    <x v="2"/>
    <x v="5"/>
    <x v="21"/>
    <s v="ALI ELALI"/>
    <x v="29"/>
    <n v="80"/>
    <s v="Skill"/>
    <s v="CARNIVAL CUPS P1"/>
    <n v="77"/>
    <n v="38"/>
    <n v="0"/>
    <n v="13"/>
    <n v="115"/>
    <n v="718"/>
    <n v="6.2430000000000003"/>
  </r>
  <r>
    <x v="2"/>
    <x v="5"/>
    <x v="21"/>
    <s v="ALI ELALI"/>
    <x v="29"/>
    <n v="80"/>
    <s v="Skill"/>
    <s v="GALAGA ASSAULT"/>
    <n v="80"/>
    <n v="41"/>
    <n v="0"/>
    <n v="22"/>
    <n v="121"/>
    <n v="730"/>
    <n v="6.0330000000000004"/>
  </r>
  <r>
    <x v="2"/>
    <x v="5"/>
    <x v="21"/>
    <s v="ALI ELALI"/>
    <x v="29"/>
    <n v="80"/>
    <s v="Skill"/>
    <s v="NBA GAMETIME P2"/>
    <n v="244"/>
    <n v="140"/>
    <n v="0"/>
    <n v="15"/>
    <n v="384"/>
    <n v="4411"/>
    <n v="11.487"/>
  </r>
  <r>
    <x v="2"/>
    <x v="5"/>
    <x v="21"/>
    <s v="ALI ELALI"/>
    <x v="29"/>
    <n v="80"/>
    <s v="Skill"/>
    <s v="PINK PANTHER"/>
    <n v="97"/>
    <n v="123"/>
    <n v="0"/>
    <n v="14"/>
    <n v="220"/>
    <n v="374"/>
    <n v="1.7"/>
  </r>
  <r>
    <x v="2"/>
    <x v="5"/>
    <x v="21"/>
    <s v="ALI ELALI"/>
    <x v="29"/>
    <n v="80"/>
    <s v="Skill"/>
    <s v="SHOOTING MANIA P1"/>
    <n v="285"/>
    <n v="55"/>
    <n v="0"/>
    <n v="15"/>
    <n v="340"/>
    <n v="2299"/>
    <n v="6.7619999999999996"/>
  </r>
  <r>
    <x v="2"/>
    <x v="5"/>
    <x v="21"/>
    <s v="ALI ELALI"/>
    <x v="29"/>
    <n v="80"/>
    <s v="Skill"/>
    <s v="SHOOTING MANIA P3"/>
    <n v="193"/>
    <n v="29"/>
    <n v="0"/>
    <n v="15"/>
    <n v="222"/>
    <n v="1420"/>
    <n v="6.3959999999999999"/>
  </r>
  <r>
    <x v="0"/>
    <x v="0"/>
    <x v="3"/>
    <s v="ERIC BARGAS"/>
    <x v="30"/>
    <n v="81"/>
    <s v="Kiddie Skill"/>
    <s v="SOCCER DUEL"/>
    <n v="48"/>
    <n v="51"/>
    <n v="0"/>
    <n v="16"/>
    <n v="99"/>
    <n v="130"/>
    <n v="1.3129999999999999"/>
  </r>
  <r>
    <x v="0"/>
    <x v="0"/>
    <x v="3"/>
    <s v="ERIC BARGAS"/>
    <x v="30"/>
    <n v="81"/>
    <s v="Kiddie Skill"/>
    <s v="SPONGEBOB WACKY RACER P1"/>
    <n v="224"/>
    <n v="150"/>
    <n v="0"/>
    <n v="14"/>
    <n v="374"/>
    <n v="543"/>
    <n v="1.452"/>
  </r>
  <r>
    <x v="0"/>
    <x v="0"/>
    <x v="3"/>
    <s v="ERIC BARGAS"/>
    <x v="30"/>
    <n v="81"/>
    <s v="Skill"/>
    <s v="TROLLS P2"/>
    <n v="131"/>
    <n v="89"/>
    <n v="0"/>
    <n v="14"/>
    <n v="220"/>
    <n v="386"/>
    <n v="1.7549999999999999"/>
  </r>
  <r>
    <x v="1"/>
    <x v="3"/>
    <x v="17"/>
    <s v="ERIC MONTES"/>
    <x v="31"/>
    <n v="82"/>
    <s v="High Redemption"/>
    <s v="LUMBERJACK"/>
    <n v="444"/>
    <n v="171"/>
    <n v="0"/>
    <n v="15"/>
    <n v="615"/>
    <n v="5921"/>
    <n v="9.6280000000000001"/>
  </r>
  <r>
    <x v="1"/>
    <x v="3"/>
    <x v="17"/>
    <s v="ERIC MONTES"/>
    <x v="31"/>
    <n v="82"/>
    <s v="Kiddie Skill"/>
    <s v="BUG CRUNCHER P1"/>
    <n v="131"/>
    <n v="94"/>
    <n v="0"/>
    <n v="14"/>
    <n v="225"/>
    <n v="443"/>
    <n v="1.9690000000000001"/>
  </r>
  <r>
    <x v="1"/>
    <x v="3"/>
    <x v="17"/>
    <s v="ERIC MONTES"/>
    <x v="31"/>
    <n v="82"/>
    <s v="Kiddie Skill"/>
    <s v="GIRAFFE PLAY P2"/>
    <n v="76"/>
    <n v="74"/>
    <n v="0"/>
    <n v="20"/>
    <n v="150"/>
    <n v="198"/>
    <n v="1.32"/>
  </r>
  <r>
    <x v="1"/>
    <x v="3"/>
    <x v="17"/>
    <s v="ERIC MONTES"/>
    <x v="31"/>
    <n v="82"/>
    <s v="Skill"/>
    <s v="CROSSY ROADS P1"/>
    <n v="218"/>
    <n v="76"/>
    <n v="0"/>
    <n v="14"/>
    <n v="294"/>
    <n v="519"/>
    <n v="1.7649999999999999"/>
  </r>
  <r>
    <x v="1"/>
    <x v="3"/>
    <x v="17"/>
    <s v="ERIC MONTES"/>
    <x v="31"/>
    <n v="82"/>
    <s v="Skill"/>
    <s v="DEAL NO DEAL"/>
    <n v="97"/>
    <n v="68"/>
    <n v="0"/>
    <n v="13"/>
    <n v="165"/>
    <n v="1136"/>
    <n v="6.8849999999999998"/>
  </r>
  <r>
    <x v="1"/>
    <x v="3"/>
    <x v="17"/>
    <s v="ERIC MONTES"/>
    <x v="31"/>
    <n v="82"/>
    <s v="Skill"/>
    <s v="DICEY JUMP"/>
    <n v="107"/>
    <n v="120"/>
    <n v="0"/>
    <n v="14"/>
    <n v="227"/>
    <n v="309"/>
    <n v="1.361"/>
  </r>
  <r>
    <x v="1"/>
    <x v="3"/>
    <x v="17"/>
    <s v="ERIC MONTES"/>
    <x v="31"/>
    <n v="82"/>
    <s v="Skill"/>
    <s v="TROLLS P1"/>
    <n v="121"/>
    <n v="128"/>
    <n v="0"/>
    <n v="13"/>
    <n v="249"/>
    <n v="410"/>
    <n v="1.647"/>
  </r>
  <r>
    <x v="1"/>
    <x v="3"/>
    <x v="17"/>
    <s v="ERIC MONTES"/>
    <x v="31"/>
    <n v="82"/>
    <s v="Skill"/>
    <s v="WHEEL OF FORTUNE VIDEO"/>
    <n v="91"/>
    <n v="63"/>
    <n v="0"/>
    <n v="13"/>
    <n v="154"/>
    <n v="996"/>
    <n v="6.468"/>
  </r>
  <r>
    <x v="2"/>
    <x v="4"/>
    <x v="19"/>
    <s v="SUSAN JENSEN"/>
    <x v="32"/>
    <n v="84"/>
    <s v="High Redemption"/>
    <s v="BARREL OF MONKEYS"/>
    <n v="93"/>
    <n v="101"/>
    <n v="0"/>
    <n v="14"/>
    <n v="194"/>
    <n v="250"/>
    <n v="1.2889999999999999"/>
  </r>
  <r>
    <x v="2"/>
    <x v="4"/>
    <x v="19"/>
    <s v="SUSAN JENSEN"/>
    <x v="32"/>
    <n v="84"/>
    <s v="High Redemption"/>
    <s v="BIG WIN"/>
    <n v="313"/>
    <n v="667"/>
    <n v="0"/>
    <n v="13"/>
    <n v="980"/>
    <n v="6004"/>
    <n v="6.1269999999999998"/>
  </r>
  <r>
    <x v="2"/>
    <x v="4"/>
    <x v="19"/>
    <s v="SUSAN JENSEN"/>
    <x v="32"/>
    <n v="84"/>
    <s v="High Redemption"/>
    <s v="BLACK HOLE"/>
    <n v="394"/>
    <n v="393"/>
    <n v="0"/>
    <n v="13"/>
    <n v="787"/>
    <n v="1303"/>
    <n v="1.6559999999999999"/>
  </r>
  <r>
    <x v="2"/>
    <x v="4"/>
    <x v="19"/>
    <s v="SUSAN JENSEN"/>
    <x v="32"/>
    <n v="84"/>
    <s v="High Redemption"/>
    <s v="EIFFEL TOWER"/>
    <n v="239"/>
    <n v="342"/>
    <n v="0"/>
    <n v="13"/>
    <n v="581"/>
    <n v="836"/>
    <n v="1.4390000000000001"/>
  </r>
  <r>
    <x v="2"/>
    <x v="4"/>
    <x v="19"/>
    <s v="SUSAN JENSEN"/>
    <x v="32"/>
    <n v="84"/>
    <s v="High Redemption"/>
    <s v="SONIC SPINNER"/>
    <n v="139"/>
    <n v="144"/>
    <n v="0"/>
    <n v="14"/>
    <n v="283"/>
    <n v="2961"/>
    <n v="10.462999999999999"/>
  </r>
  <r>
    <x v="2"/>
    <x v="4"/>
    <x v="19"/>
    <s v="SUSAN JENSEN"/>
    <x v="32"/>
    <n v="84"/>
    <s v="Skill"/>
    <s v="ALLEY CLASSIC P3"/>
    <n v="159"/>
    <n v="225"/>
    <n v="0"/>
    <n v="17"/>
    <n v="384"/>
    <n v="3451"/>
    <n v="8.9870000000000001"/>
  </r>
  <r>
    <x v="2"/>
    <x v="4"/>
    <x v="19"/>
    <s v="SUSAN JENSEN"/>
    <x v="32"/>
    <n v="84"/>
    <s v="Skill"/>
    <s v="ALLEY CLASSIC P5"/>
    <n v="285"/>
    <n v="274"/>
    <n v="0"/>
    <n v="25"/>
    <n v="559"/>
    <n v="8500"/>
    <n v="15.206"/>
  </r>
  <r>
    <x v="2"/>
    <x v="4"/>
    <x v="19"/>
    <s v="SUSAN JENSEN"/>
    <x v="32"/>
    <n v="84"/>
    <s v="Skill"/>
    <s v="FULL TILT"/>
    <n v="226"/>
    <n v="169"/>
    <n v="0"/>
    <n v="28"/>
    <n v="395"/>
    <n v="568"/>
    <n v="1.4379999999999999"/>
  </r>
  <r>
    <x v="2"/>
    <x v="4"/>
    <x v="19"/>
    <s v="SUSAN JENSEN"/>
    <x v="32"/>
    <n v="84"/>
    <s v="Skill"/>
    <s v="HARPOON LAGOON P1"/>
    <n v="206"/>
    <n v="217"/>
    <n v="0"/>
    <n v="15"/>
    <n v="423"/>
    <n v="825"/>
    <n v="1.95"/>
  </r>
  <r>
    <x v="2"/>
    <x v="4"/>
    <x v="19"/>
    <s v="SUSAN JENSEN"/>
    <x v="32"/>
    <n v="84"/>
    <s v="Skill"/>
    <s v="MAJOR LEAGUE BASEBALL"/>
    <n v="161"/>
    <n v="187"/>
    <n v="0"/>
    <n v="14"/>
    <n v="348"/>
    <n v="665"/>
    <n v="1.911"/>
  </r>
  <r>
    <x v="2"/>
    <x v="4"/>
    <x v="19"/>
    <s v="SUSAN JENSEN"/>
    <x v="32"/>
    <n v="84"/>
    <s v="Skill"/>
    <s v="OPERATION"/>
    <n v="211"/>
    <n v="200"/>
    <n v="0"/>
    <n v="14"/>
    <n v="411"/>
    <n v="726"/>
    <n v="1.766"/>
  </r>
  <r>
    <x v="2"/>
    <x v="4"/>
    <x v="19"/>
    <s v="SUSAN JENSEN"/>
    <x v="32"/>
    <n v="84"/>
    <s v="Skill"/>
    <s v="RAMPAGE P2"/>
    <n v="126"/>
    <n v="156"/>
    <n v="0"/>
    <n v="15"/>
    <n v="282"/>
    <n v="1781"/>
    <n v="6.3159999999999998"/>
  </r>
  <r>
    <x v="2"/>
    <x v="4"/>
    <x v="19"/>
    <s v="SUSAN JENSEN"/>
    <x v="32"/>
    <n v="84"/>
    <s v="Skill"/>
    <s v="TIPPIN BLOKS"/>
    <n v="109"/>
    <n v="133"/>
    <n v="0"/>
    <n v="14"/>
    <n v="242"/>
    <n v="386"/>
    <n v="1.595"/>
  </r>
  <r>
    <x v="2"/>
    <x v="4"/>
    <x v="19"/>
    <s v="SUSAN JENSEN"/>
    <x v="32"/>
    <n v="84"/>
    <s v="Skill"/>
    <s v="TWO MINUTE DRILL P1"/>
    <n v="89"/>
    <n v="137"/>
    <n v="0"/>
    <n v="16"/>
    <n v="226"/>
    <n v="1521"/>
    <n v="6.73"/>
  </r>
  <r>
    <x v="2"/>
    <x v="4"/>
    <x v="19"/>
    <s v="SUSAN JENSEN"/>
    <x v="32"/>
    <n v="84"/>
    <s v="Skill"/>
    <s v="ZOMBIE SNATCHER P1"/>
    <n v="231"/>
    <n v="176"/>
    <n v="0"/>
    <n v="14"/>
    <n v="407"/>
    <n v="596"/>
    <n v="1.464"/>
  </r>
  <r>
    <x v="2"/>
    <x v="4"/>
    <x v="20"/>
    <s v="MICHAEL SVOBODA"/>
    <x v="33"/>
    <n v="87"/>
    <s v="High Redemption"/>
    <s v="BARREL OF MONKEYS"/>
    <n v="124"/>
    <n v="170"/>
    <n v="0"/>
    <n v="18"/>
    <n v="294"/>
    <n v="268"/>
    <n v="0.91200000000000003"/>
  </r>
  <r>
    <x v="2"/>
    <x v="4"/>
    <x v="20"/>
    <s v="MICHAEL SVOBODA"/>
    <x v="33"/>
    <n v="87"/>
    <s v="High Redemption"/>
    <s v="BIG WIN"/>
    <n v="273"/>
    <n v="391"/>
    <n v="0"/>
    <n v="16"/>
    <n v="664"/>
    <n v="8263"/>
    <n v="12.444000000000001"/>
  </r>
  <r>
    <x v="2"/>
    <x v="4"/>
    <x v="20"/>
    <s v="MICHAEL SVOBODA"/>
    <x v="33"/>
    <n v="87"/>
    <s v="Kiddie Skill"/>
    <s v="DINOSAUR CATCHER P1"/>
    <n v="31"/>
    <n v="65"/>
    <n v="0"/>
    <n v="16"/>
    <n v="96"/>
    <n v="181"/>
    <n v="1.885"/>
  </r>
  <r>
    <x v="2"/>
    <x v="4"/>
    <x v="20"/>
    <s v="MICHAEL SVOBODA"/>
    <x v="33"/>
    <n v="87"/>
    <s v="Skill"/>
    <s v="PLANTS VS ZOMBIES"/>
    <n v="86"/>
    <n v="115"/>
    <n v="0"/>
    <n v="19"/>
    <n v="201"/>
    <n v="1811"/>
    <n v="9.01"/>
  </r>
  <r>
    <x v="1"/>
    <x v="2"/>
    <x v="22"/>
    <s v="ARSHAD KHAN"/>
    <x v="34"/>
    <n v="95"/>
    <s v="High Redemption"/>
    <s v="POP IT FOR GOLD"/>
    <n v="1536"/>
    <n v="346"/>
    <n v="0"/>
    <n v="18"/>
    <n v="1882"/>
    <n v="11317"/>
    <n v="6.0129999999999999"/>
  </r>
  <r>
    <x v="1"/>
    <x v="2"/>
    <x v="22"/>
    <s v="ARSHAD KHAN"/>
    <x v="34"/>
    <n v="95"/>
    <s v="Kiddie Skill"/>
    <s v="HAMMER 2 P2"/>
    <n v="62"/>
    <n v="43"/>
    <n v="0"/>
    <n v="14"/>
    <n v="105"/>
    <n v="208"/>
    <n v="1.9810000000000001"/>
  </r>
  <r>
    <x v="1"/>
    <x v="2"/>
    <x v="22"/>
    <s v="ARSHAD KHAN"/>
    <x v="34"/>
    <n v="95"/>
    <s v="Kiddie Skill"/>
    <s v="SPONGEBOB SUPER STRIKER"/>
    <n v="141"/>
    <n v="87"/>
    <n v="0"/>
    <n v="15"/>
    <n v="228"/>
    <n v="354"/>
    <n v="1.5529999999999999"/>
  </r>
  <r>
    <x v="1"/>
    <x v="2"/>
    <x v="22"/>
    <s v="ARSHAD KHAN"/>
    <x v="34"/>
    <n v="95"/>
    <s v="Skill"/>
    <s v="CROSSBOW MASTER"/>
    <n v="301"/>
    <n v="174"/>
    <n v="0"/>
    <n v="24"/>
    <n v="475"/>
    <n v="4715"/>
    <n v="9.9260000000000002"/>
  </r>
  <r>
    <x v="1"/>
    <x v="2"/>
    <x v="22"/>
    <s v="ARSHAD KHAN"/>
    <x v="34"/>
    <n v="95"/>
    <s v="Skill"/>
    <s v="GEAR IT UP"/>
    <n v="233"/>
    <n v="137"/>
    <n v="0"/>
    <n v="22"/>
    <n v="370"/>
    <n v="733"/>
    <n v="1.9810000000000001"/>
  </r>
  <r>
    <x v="1"/>
    <x v="2"/>
    <x v="22"/>
    <s v="ARSHAD KHAN"/>
    <x v="34"/>
    <n v="95"/>
    <s v="Skill"/>
    <s v="TIPPIN BLOKS"/>
    <n v="145"/>
    <n v="68"/>
    <n v="0"/>
    <n v="31"/>
    <n v="213"/>
    <n v="258"/>
    <n v="1.2110000000000001"/>
  </r>
  <r>
    <x v="1"/>
    <x v="2"/>
    <x v="22"/>
    <s v="ARSHAD KHAN"/>
    <x v="34"/>
    <n v="95"/>
    <s v="Skill"/>
    <s v="WATER BLAST P2"/>
    <n v="303"/>
    <n v="164"/>
    <n v="0"/>
    <n v="54"/>
    <n v="467"/>
    <n v="497"/>
    <n v="1.0640000000000001"/>
  </r>
  <r>
    <x v="1"/>
    <x v="2"/>
    <x v="22"/>
    <s v="ARSHAD KHAN"/>
    <x v="34"/>
    <n v="95"/>
    <s v="Skill"/>
    <s v="ZOMBIE SNATCHER P1"/>
    <n v="100"/>
    <n v="64"/>
    <n v="0"/>
    <n v="15"/>
    <n v="164"/>
    <n v="191"/>
    <n v="1.165"/>
  </r>
  <r>
    <x v="1"/>
    <x v="2"/>
    <x v="22"/>
    <s v="ARSHAD KHAN"/>
    <x v="34"/>
    <n v="95"/>
    <s v="Skill"/>
    <s v="ZOMBIE SNATCHER P2"/>
    <n v="83"/>
    <n v="57"/>
    <n v="0"/>
    <n v="16"/>
    <n v="140"/>
    <n v="165"/>
    <n v="1.179"/>
  </r>
  <r>
    <x v="1"/>
    <x v="2"/>
    <x v="22"/>
    <s v="ARSHAD KHAN"/>
    <x v="34"/>
    <n v="95"/>
    <s v="Skill"/>
    <s v="ZOMBIE SNATCHER P5"/>
    <n v="134"/>
    <n v="26"/>
    <n v="0"/>
    <n v="14"/>
    <n v="160"/>
    <n v="262"/>
    <n v="1.6379999999999999"/>
  </r>
  <r>
    <x v="2"/>
    <x v="3"/>
    <x v="14"/>
    <s v="MICHELE BEAVAN"/>
    <x v="35"/>
    <n v="96"/>
    <s v="High Redemption"/>
    <s v="CLUTCH SHOOT"/>
    <n v="93"/>
    <n v="104"/>
    <n v="0"/>
    <n v="19"/>
    <n v="197"/>
    <n v="207"/>
    <n v="1.0509999999999999"/>
  </r>
  <r>
    <x v="2"/>
    <x v="3"/>
    <x v="14"/>
    <s v="MICHELE BEAVAN"/>
    <x v="35"/>
    <n v="96"/>
    <s v="High Redemption"/>
    <s v="FGTEEV OUT OF TIME"/>
    <n v="90"/>
    <n v="75"/>
    <n v="0"/>
    <n v="13"/>
    <n v="165"/>
    <n v="1135"/>
    <n v="6.8789999999999996"/>
  </r>
  <r>
    <x v="2"/>
    <x v="3"/>
    <x v="14"/>
    <s v="MICHELE BEAVAN"/>
    <x v="35"/>
    <n v="96"/>
    <s v="High Redemption"/>
    <s v="POWER ROLL"/>
    <n v="155"/>
    <n v="277"/>
    <n v="0"/>
    <n v="13"/>
    <n v="432"/>
    <n v="527"/>
    <n v="1.22"/>
  </r>
  <r>
    <x v="2"/>
    <x v="3"/>
    <x v="14"/>
    <s v="MICHELE BEAVAN"/>
    <x v="35"/>
    <n v="96"/>
    <s v="High Redemption"/>
    <s v="SLIDE UP"/>
    <n v="667"/>
    <n v="268"/>
    <n v="0"/>
    <n v="25"/>
    <n v="935"/>
    <n v="12230"/>
    <n v="13.08"/>
  </r>
  <r>
    <x v="2"/>
    <x v="3"/>
    <x v="14"/>
    <s v="MICHELE BEAVAN"/>
    <x v="35"/>
    <n v="96"/>
    <s v="High Redemption"/>
    <s v="SUPER STAR"/>
    <n v="158"/>
    <n v="315"/>
    <n v="0"/>
    <n v="12"/>
    <n v="473"/>
    <n v="747"/>
    <n v="1.579"/>
  </r>
  <r>
    <x v="2"/>
    <x v="3"/>
    <x v="14"/>
    <s v="MICHELE BEAVAN"/>
    <x v="35"/>
    <n v="96"/>
    <s v="Kiddie Skill"/>
    <s v="SNOW DAY"/>
    <n v="298"/>
    <n v="300"/>
    <n v="0"/>
    <n v="13"/>
    <n v="598"/>
    <n v="778"/>
    <n v="1.3009999999999999"/>
  </r>
  <r>
    <x v="2"/>
    <x v="3"/>
    <x v="14"/>
    <s v="MICHELE BEAVAN"/>
    <x v="35"/>
    <n v="96"/>
    <s v="Skill"/>
    <s v="BASEBALL PRO"/>
    <n v="187"/>
    <n v="186"/>
    <n v="0"/>
    <n v="22"/>
    <n v="373"/>
    <n v="596"/>
    <n v="1.5980000000000001"/>
  </r>
  <r>
    <x v="2"/>
    <x v="3"/>
    <x v="14"/>
    <s v="MICHELE BEAVAN"/>
    <x v="35"/>
    <n v="96"/>
    <s v="Skill"/>
    <s v="BASKETBALL PRO P2"/>
    <n v="110"/>
    <n v="139"/>
    <n v="0"/>
    <n v="16"/>
    <n v="249"/>
    <n v="383"/>
    <n v="1.538"/>
  </r>
  <r>
    <x v="2"/>
    <x v="3"/>
    <x v="14"/>
    <s v="MICHELE BEAVAN"/>
    <x v="35"/>
    <n v="96"/>
    <s v="Skill"/>
    <s v="HARPOON LAGOON P1"/>
    <n v="120"/>
    <n v="84"/>
    <n v="0"/>
    <n v="16"/>
    <n v="204"/>
    <n v="2235"/>
    <n v="10.956"/>
  </r>
  <r>
    <x v="2"/>
    <x v="3"/>
    <x v="14"/>
    <s v="MICHELE BEAVAN"/>
    <x v="35"/>
    <n v="96"/>
    <s v="Skill"/>
    <s v="HARPOON LAGOON P2"/>
    <n v="120"/>
    <n v="116"/>
    <n v="0"/>
    <n v="15"/>
    <n v="236"/>
    <n v="2734"/>
    <n v="11.585000000000001"/>
  </r>
  <r>
    <x v="2"/>
    <x v="3"/>
    <x v="14"/>
    <s v="MICHELE BEAVAN"/>
    <x v="35"/>
    <n v="96"/>
    <s v="Skill"/>
    <s v="HARPOON LAGOON P3"/>
    <n v="113"/>
    <n v="43"/>
    <n v="0"/>
    <n v="22"/>
    <n v="156"/>
    <n v="1168"/>
    <n v="7.4870000000000001"/>
  </r>
  <r>
    <x v="2"/>
    <x v="3"/>
    <x v="14"/>
    <s v="MICHELE BEAVAN"/>
    <x v="35"/>
    <n v="96"/>
    <s v="Skill"/>
    <s v="HARPOON LAGOON P4"/>
    <n v="185"/>
    <n v="81"/>
    <n v="0"/>
    <n v="14"/>
    <n v="266"/>
    <n v="2469"/>
    <n v="9.282"/>
  </r>
  <r>
    <x v="2"/>
    <x v="3"/>
    <x v="14"/>
    <s v="MICHELE BEAVAN"/>
    <x v="35"/>
    <n v="96"/>
    <s v="Skill"/>
    <s v="HOP N STACK"/>
    <n v="12"/>
    <n v="3"/>
    <n v="0"/>
    <n v="10"/>
    <n v="15"/>
    <n v="16"/>
    <n v="1.0669999999999999"/>
  </r>
  <r>
    <x v="2"/>
    <x v="3"/>
    <x v="14"/>
    <s v="MICHELE BEAVAN"/>
    <x v="35"/>
    <n v="96"/>
    <s v="Skill"/>
    <s v="PINK PANTHER"/>
    <n v="118"/>
    <n v="154"/>
    <n v="0"/>
    <n v="50"/>
    <n v="272"/>
    <n v="1962"/>
    <n v="7.2130000000000001"/>
  </r>
  <r>
    <x v="2"/>
    <x v="3"/>
    <x v="14"/>
    <s v="MICHELE BEAVAN"/>
    <x v="35"/>
    <n v="96"/>
    <s v="Skill"/>
    <s v="PIRATES HOOK P1"/>
    <n v="131"/>
    <n v="88"/>
    <n v="0"/>
    <n v="12"/>
    <n v="219"/>
    <n v="2187"/>
    <n v="9.9860000000000007"/>
  </r>
  <r>
    <x v="2"/>
    <x v="3"/>
    <x v="14"/>
    <s v="MICHELE BEAVAN"/>
    <x v="35"/>
    <n v="96"/>
    <s v="Skill"/>
    <s v="PIRATES HOOK P2"/>
    <n v="109"/>
    <n v="106"/>
    <n v="0"/>
    <n v="15"/>
    <n v="215"/>
    <n v="1731"/>
    <n v="8.0510000000000002"/>
  </r>
  <r>
    <x v="2"/>
    <x v="3"/>
    <x v="14"/>
    <s v="MICHELE BEAVAN"/>
    <x v="35"/>
    <n v="96"/>
    <s v="Skill"/>
    <s v="TIPPIN BLOKS"/>
    <n v="75"/>
    <n v="108"/>
    <n v="0"/>
    <n v="14"/>
    <n v="183"/>
    <n v="349"/>
    <n v="1.907"/>
  </r>
  <r>
    <x v="2"/>
    <x v="3"/>
    <x v="10"/>
    <s v="REGINALD DAVENPORT"/>
    <x v="36"/>
    <n v="97"/>
    <s v="High Redemption"/>
    <s v="CLUTCH SHOOT"/>
    <n v="640"/>
    <n v="544"/>
    <n v="0"/>
    <n v="14"/>
    <n v="1184"/>
    <n v="7477"/>
    <n v="6.3150000000000004"/>
  </r>
  <r>
    <x v="2"/>
    <x v="3"/>
    <x v="10"/>
    <s v="REGINALD DAVENPORT"/>
    <x v="36"/>
    <n v="97"/>
    <s v="High Redemption"/>
    <s v="JACKPOT EXTREME"/>
    <n v="181"/>
    <n v="425"/>
    <n v="0"/>
    <n v="14"/>
    <n v="606"/>
    <n v="3905"/>
    <n v="6.444"/>
  </r>
  <r>
    <x v="2"/>
    <x v="3"/>
    <x v="10"/>
    <s v="REGINALD DAVENPORT"/>
    <x v="36"/>
    <n v="97"/>
    <s v="High Redemption"/>
    <s v="SPEED DEMON P1"/>
    <n v="361"/>
    <n v="178"/>
    <n v="0"/>
    <n v="14"/>
    <n v="539"/>
    <n v="3634"/>
    <n v="6.742"/>
  </r>
  <r>
    <x v="2"/>
    <x v="3"/>
    <x v="10"/>
    <s v="REGINALD DAVENPORT"/>
    <x v="36"/>
    <n v="97"/>
    <s v="Skill"/>
    <s v="FLYING TICKETS P2"/>
    <n v="226"/>
    <n v="203"/>
    <n v="0"/>
    <n v="13"/>
    <n v="429"/>
    <n v="794"/>
    <n v="1.851"/>
  </r>
  <r>
    <x v="2"/>
    <x v="3"/>
    <x v="10"/>
    <s v="REGINALD DAVENPORT"/>
    <x v="36"/>
    <n v="97"/>
    <s v="Skill"/>
    <s v="JUMBO JUMPIN"/>
    <n v="150"/>
    <n v="202"/>
    <n v="0"/>
    <n v="14"/>
    <n v="352"/>
    <n v="443"/>
    <n v="1.2589999999999999"/>
  </r>
  <r>
    <x v="2"/>
    <x v="3"/>
    <x v="10"/>
    <s v="REGINALD DAVENPORT"/>
    <x v="36"/>
    <n v="97"/>
    <s v="Skill"/>
    <s v="SKY RIDER P1"/>
    <n v="176"/>
    <n v="203"/>
    <n v="0"/>
    <n v="12"/>
    <n v="379"/>
    <n v="534"/>
    <n v="1.409"/>
  </r>
  <r>
    <x v="2"/>
    <x v="3"/>
    <x v="10"/>
    <s v="REGINALD DAVENPORT"/>
    <x v="36"/>
    <n v="97"/>
    <s v="Skill"/>
    <s v="SKY RIDER P2"/>
    <n v="197"/>
    <n v="197"/>
    <n v="0"/>
    <n v="12"/>
    <n v="394"/>
    <n v="504"/>
    <n v="1.2789999999999999"/>
  </r>
  <r>
    <x v="0"/>
    <x v="0"/>
    <x v="23"/>
    <s v="WILLIAM PRESSEL"/>
    <x v="37"/>
    <n v="98"/>
    <s v="High Redemption"/>
    <s v="BIG WIN"/>
    <n v="1114"/>
    <n v="163"/>
    <n v="0"/>
    <n v="14"/>
    <n v="1277"/>
    <n v="8394"/>
    <n v="6.5730000000000004"/>
  </r>
  <r>
    <x v="0"/>
    <x v="0"/>
    <x v="23"/>
    <s v="WILLIAM PRESSEL"/>
    <x v="37"/>
    <n v="98"/>
    <s v="High Redemption"/>
    <s v="POLAR SLIDE"/>
    <n v="88"/>
    <n v="79"/>
    <n v="0"/>
    <n v="18"/>
    <n v="167"/>
    <n v="196"/>
    <n v="1.1739999999999999"/>
  </r>
  <r>
    <x v="0"/>
    <x v="0"/>
    <x v="23"/>
    <s v="WILLIAM PRESSEL"/>
    <x v="37"/>
    <n v="98"/>
    <s v="Skill"/>
    <s v="CROSSBOW MASTER"/>
    <n v="254"/>
    <n v="117"/>
    <n v="0"/>
    <n v="17"/>
    <n v="371"/>
    <n v="3126"/>
    <n v="8.4260000000000002"/>
  </r>
  <r>
    <x v="0"/>
    <x v="0"/>
    <x v="23"/>
    <s v="WILLIAM PRESSEL"/>
    <x v="37"/>
    <n v="98"/>
    <s v="Skill"/>
    <s v="PLANTS VS ZOMBIES"/>
    <n v="96"/>
    <n v="82"/>
    <n v="0"/>
    <n v="14"/>
    <n v="178"/>
    <n v="1116"/>
    <n v="6.27"/>
  </r>
  <r>
    <x v="0"/>
    <x v="0"/>
    <x v="23"/>
    <s v="WILLIAM PRESSEL"/>
    <x v="37"/>
    <n v="98"/>
    <s v="Skill"/>
    <s v="TIPPIN BLOKS"/>
    <n v="69"/>
    <n v="87"/>
    <n v="0"/>
    <n v="19"/>
    <n v="156"/>
    <n v="1124"/>
    <n v="7.2050000000000001"/>
  </r>
  <r>
    <x v="2"/>
    <x v="4"/>
    <x v="19"/>
    <s v="SUSAN JENSEN"/>
    <x v="38"/>
    <n v="99"/>
    <s v="High Redemption"/>
    <s v="BLACK HOLE"/>
    <n v="400"/>
    <n v="341"/>
    <n v="0"/>
    <n v="20"/>
    <n v="741"/>
    <n v="1292"/>
    <n v="1.744"/>
  </r>
  <r>
    <x v="2"/>
    <x v="4"/>
    <x v="19"/>
    <s v="SUSAN JENSEN"/>
    <x v="38"/>
    <n v="99"/>
    <s v="Skill"/>
    <s v="ALLEY CLASSIC P5"/>
    <n v="199"/>
    <n v="38"/>
    <n v="0"/>
    <n v="18"/>
    <n v="237"/>
    <n v="2605"/>
    <n v="10.992000000000001"/>
  </r>
  <r>
    <x v="2"/>
    <x v="4"/>
    <x v="19"/>
    <s v="SUSAN JENSEN"/>
    <x v="38"/>
    <n v="99"/>
    <s v="Skill"/>
    <s v="ANGRY BIRDS"/>
    <n v="225"/>
    <n v="85"/>
    <n v="0"/>
    <n v="18"/>
    <n v="310"/>
    <n v="2212"/>
    <n v="7.1349999999999998"/>
  </r>
  <r>
    <x v="2"/>
    <x v="4"/>
    <x v="19"/>
    <s v="SUSAN JENSEN"/>
    <x v="38"/>
    <n v="99"/>
    <s v="Skill"/>
    <s v="DEAL NO DEAL"/>
    <n v="133"/>
    <n v="50"/>
    <n v="0"/>
    <n v="19"/>
    <n v="183"/>
    <n v="1117"/>
    <n v="6.1040000000000001"/>
  </r>
  <r>
    <x v="2"/>
    <x v="4"/>
    <x v="19"/>
    <s v="SUSAN JENSEN"/>
    <x v="38"/>
    <n v="99"/>
    <s v="Skill"/>
    <s v="NBA HOOPS MATRIX P1"/>
    <n v="159"/>
    <n v="140"/>
    <n v="0"/>
    <n v="17"/>
    <n v="299"/>
    <n v="539"/>
    <n v="1.8029999999999999"/>
  </r>
  <r>
    <x v="2"/>
    <x v="4"/>
    <x v="19"/>
    <s v="SUSAN JENSEN"/>
    <x v="38"/>
    <n v="99"/>
    <s v="Skill"/>
    <s v="NBA HOOPS MATRIX P2"/>
    <n v="134"/>
    <n v="127"/>
    <n v="0"/>
    <n v="23"/>
    <n v="261"/>
    <n v="274"/>
    <n v="1.05"/>
  </r>
  <r>
    <x v="2"/>
    <x v="4"/>
    <x v="19"/>
    <s v="SUSAN JENSEN"/>
    <x v="38"/>
    <n v="99"/>
    <s v="Skill"/>
    <s v="RING TOSS JR"/>
    <n v="304"/>
    <n v="201"/>
    <n v="0"/>
    <n v="20"/>
    <n v="505"/>
    <n v="3326"/>
    <n v="6.5860000000000003"/>
  </r>
  <r>
    <x v="2"/>
    <x v="4"/>
    <x v="19"/>
    <s v="SUSAN JENSEN"/>
    <x v="38"/>
    <n v="99"/>
    <s v="Skill"/>
    <s v="SUPER MONKEY BALL"/>
    <n v="290"/>
    <n v="129"/>
    <n v="0"/>
    <n v="12"/>
    <n v="419"/>
    <n v="487"/>
    <n v="1.1619999999999999"/>
  </r>
  <r>
    <x v="2"/>
    <x v="4"/>
    <x v="19"/>
    <s v="SUSAN JENSEN"/>
    <x v="38"/>
    <n v="99"/>
    <s v="Skill"/>
    <s v="TIPPIN BLOKS"/>
    <n v="104"/>
    <n v="86"/>
    <n v="0"/>
    <n v="17"/>
    <n v="190"/>
    <n v="266"/>
    <n v="1.4"/>
  </r>
  <r>
    <x v="2"/>
    <x v="4"/>
    <x v="24"/>
    <s v="DENNIS SANDERS"/>
    <x v="39"/>
    <n v="101"/>
    <s v="High Redemption"/>
    <s v="HOLLYWOOD REELS P1"/>
    <n v="117"/>
    <n v="86"/>
    <n v="0"/>
    <n v="17"/>
    <n v="203"/>
    <n v="307"/>
    <n v="1.512"/>
  </r>
  <r>
    <x v="2"/>
    <x v="4"/>
    <x v="24"/>
    <s v="DENNIS SANDERS"/>
    <x v="39"/>
    <n v="101"/>
    <s v="Kiddie Skill"/>
    <s v="HUNGRY CHICKEN P1"/>
    <n v="51"/>
    <n v="71"/>
    <n v="0"/>
    <n v="11"/>
    <n v="122"/>
    <n v="199"/>
    <n v="1.631"/>
  </r>
  <r>
    <x v="2"/>
    <x v="4"/>
    <x v="24"/>
    <s v="DENNIS SANDERS"/>
    <x v="39"/>
    <n v="101"/>
    <s v="Skill"/>
    <s v="MAJOR LEAGUE BASEBALL"/>
    <n v="245"/>
    <n v="171"/>
    <n v="0"/>
    <n v="15"/>
    <n v="416"/>
    <n v="2513"/>
    <n v="6.0410000000000004"/>
  </r>
  <r>
    <x v="2"/>
    <x v="4"/>
    <x v="24"/>
    <s v="DENNIS SANDERS"/>
    <x v="39"/>
    <n v="101"/>
    <s v="Skill"/>
    <s v="TIGHT ROPE"/>
    <n v="124"/>
    <n v="102"/>
    <n v="0"/>
    <n v="13"/>
    <n v="226"/>
    <n v="170"/>
    <n v="0.752"/>
  </r>
  <r>
    <x v="2"/>
    <x v="4"/>
    <x v="24"/>
    <s v="DENNIS SANDERS"/>
    <x v="39"/>
    <n v="101"/>
    <s v="Skill"/>
    <s v="WATER BLAST P2"/>
    <n v="128"/>
    <n v="167"/>
    <n v="0"/>
    <n v="16"/>
    <n v="295"/>
    <n v="460"/>
    <n v="1.5589999999999999"/>
  </r>
  <r>
    <x v="2"/>
    <x v="5"/>
    <x v="25"/>
    <s v="ALI ELALI"/>
    <x v="40"/>
    <n v="102"/>
    <s v="High Redemption"/>
    <s v="FGTEEV OUT OF TIME"/>
    <n v="383"/>
    <n v="472"/>
    <n v="0"/>
    <n v="15"/>
    <n v="855"/>
    <n v="5761"/>
    <n v="6.7380000000000004"/>
  </r>
  <r>
    <x v="2"/>
    <x v="5"/>
    <x v="25"/>
    <s v="ALI ELALI"/>
    <x v="40"/>
    <n v="102"/>
    <s v="High Redemption"/>
    <s v="JACKPOT EXTREME"/>
    <n v="266"/>
    <n v="326"/>
    <n v="0"/>
    <n v="14"/>
    <n v="592"/>
    <n v="3677"/>
    <n v="6.2110000000000003"/>
  </r>
  <r>
    <x v="2"/>
    <x v="5"/>
    <x v="25"/>
    <s v="ALI ELALI"/>
    <x v="40"/>
    <n v="102"/>
    <s v="High Redemption"/>
    <s v="MONSTEROUS"/>
    <n v="337"/>
    <n v="285"/>
    <n v="0"/>
    <n v="19"/>
    <n v="622"/>
    <n v="933"/>
    <n v="1.5"/>
  </r>
  <r>
    <x v="2"/>
    <x v="5"/>
    <x v="25"/>
    <s v="ALI ELALI"/>
    <x v="40"/>
    <n v="102"/>
    <s v="Skill"/>
    <s v="ALLEY CLASSIC P2"/>
    <n v="218"/>
    <n v="322"/>
    <n v="0"/>
    <n v="15"/>
    <n v="540"/>
    <n v="3871"/>
    <n v="7.1689999999999996"/>
  </r>
  <r>
    <x v="2"/>
    <x v="5"/>
    <x v="25"/>
    <s v="ALI ELALI"/>
    <x v="40"/>
    <n v="102"/>
    <s v="Skill"/>
    <s v="CROSSBOW MASTER"/>
    <n v="167"/>
    <n v="316"/>
    <n v="0"/>
    <n v="14"/>
    <n v="483"/>
    <n v="767"/>
    <n v="1.5880000000000001"/>
  </r>
  <r>
    <x v="2"/>
    <x v="5"/>
    <x v="25"/>
    <s v="ALI ELALI"/>
    <x v="40"/>
    <n v="102"/>
    <s v="Skill"/>
    <s v="ICE MAN P2"/>
    <n v="127"/>
    <n v="232"/>
    <n v="0"/>
    <n v="15"/>
    <n v="359"/>
    <n v="674"/>
    <n v="1.877"/>
  </r>
  <r>
    <x v="2"/>
    <x v="5"/>
    <x v="25"/>
    <s v="ALI ELALI"/>
    <x v="40"/>
    <n v="102"/>
    <s v="Skill"/>
    <s v="RING TOSS JR"/>
    <n v="358"/>
    <n v="412"/>
    <n v="0"/>
    <n v="15"/>
    <n v="770"/>
    <n v="1512"/>
    <n v="1.964"/>
  </r>
  <r>
    <x v="2"/>
    <x v="5"/>
    <x v="25"/>
    <s v="ALI ELALI"/>
    <x v="40"/>
    <n v="102"/>
    <s v="Skill"/>
    <s v="TIPPIN BLOKS"/>
    <n v="148"/>
    <n v="211"/>
    <n v="0"/>
    <n v="13"/>
    <n v="359"/>
    <n v="471"/>
    <n v="1.3120000000000001"/>
  </r>
  <r>
    <x v="2"/>
    <x v="5"/>
    <x v="25"/>
    <s v="ALI ELALI"/>
    <x v="40"/>
    <n v="102"/>
    <s v="Skill"/>
    <s v="TWO MINUTE DRILL P1"/>
    <n v="216"/>
    <n v="333"/>
    <n v="0"/>
    <n v="17"/>
    <n v="549"/>
    <n v="831"/>
    <n v="1.514"/>
  </r>
  <r>
    <x v="0"/>
    <x v="0"/>
    <x v="1"/>
    <s v="FRANK RAMIREZ"/>
    <x v="41"/>
    <n v="105"/>
    <s v="Coin Action"/>
    <s v="SMOKIN TOKEN EXTREME P1"/>
    <n v="373"/>
    <n v="65"/>
    <n v="0"/>
    <n v="19"/>
    <n v="438"/>
    <n v="3283"/>
    <n v="7.4950000000000001"/>
  </r>
  <r>
    <x v="0"/>
    <x v="0"/>
    <x v="1"/>
    <s v="FRANK RAMIREZ"/>
    <x v="41"/>
    <n v="105"/>
    <s v="Coin Action"/>
    <s v="WINNERS WHEEL"/>
    <n v="1235"/>
    <n v="264"/>
    <n v="0"/>
    <n v="15"/>
    <n v="1499"/>
    <n v="10130"/>
    <n v="6.758"/>
  </r>
  <r>
    <x v="0"/>
    <x v="0"/>
    <x v="1"/>
    <s v="FRANK RAMIREZ"/>
    <x v="41"/>
    <n v="105"/>
    <s v="High Redemption"/>
    <s v="BIG BASS LIL PRO"/>
    <n v="436"/>
    <n v="689"/>
    <n v="0"/>
    <n v="16"/>
    <n v="1125"/>
    <n v="9670"/>
    <n v="8.5960000000000001"/>
  </r>
  <r>
    <x v="0"/>
    <x v="0"/>
    <x v="1"/>
    <s v="FRANK RAMIREZ"/>
    <x v="41"/>
    <n v="105"/>
    <s v="High Redemption"/>
    <s v="BOULDERS AND DOZERS"/>
    <n v="564"/>
    <n v="495"/>
    <n v="0"/>
    <n v="27"/>
    <n v="1059"/>
    <n v="1949"/>
    <n v="1.84"/>
  </r>
  <r>
    <x v="0"/>
    <x v="0"/>
    <x v="1"/>
    <s v="FRANK RAMIREZ"/>
    <x v="41"/>
    <n v="105"/>
    <s v="High Redemption"/>
    <s v="POP IT FOR GOLD"/>
    <n v="893"/>
    <n v="289"/>
    <n v="0"/>
    <n v="16"/>
    <n v="1182"/>
    <n v="8751"/>
    <n v="7.4039999999999999"/>
  </r>
  <r>
    <x v="0"/>
    <x v="0"/>
    <x v="1"/>
    <s v="FRANK RAMIREZ"/>
    <x v="41"/>
    <n v="105"/>
    <s v="High Redemption"/>
    <s v="RED HOT SINGLE"/>
    <n v="184"/>
    <n v="246"/>
    <n v="0"/>
    <n v="16"/>
    <n v="430"/>
    <n v="2704"/>
    <n v="6.2880000000000003"/>
  </r>
  <r>
    <x v="0"/>
    <x v="0"/>
    <x v="1"/>
    <s v="FRANK RAMIREZ"/>
    <x v="41"/>
    <n v="105"/>
    <s v="Kiddie Skill"/>
    <s v="CHAMELEON PARADIZE DUAL P2"/>
    <n v="172"/>
    <n v="142"/>
    <n v="0"/>
    <n v="15"/>
    <n v="314"/>
    <n v="2815"/>
    <n v="8.9649999999999999"/>
  </r>
  <r>
    <x v="0"/>
    <x v="0"/>
    <x v="1"/>
    <s v="FRANK RAMIREZ"/>
    <x v="41"/>
    <n v="105"/>
    <s v="Skill"/>
    <s v="CEC HOOPS P1"/>
    <n v="293"/>
    <n v="335"/>
    <n v="0"/>
    <n v="23"/>
    <n v="628"/>
    <n v="4468"/>
    <n v="7.1150000000000002"/>
  </r>
  <r>
    <x v="0"/>
    <x v="0"/>
    <x v="1"/>
    <s v="FRANK RAMIREZ"/>
    <x v="41"/>
    <n v="105"/>
    <s v="Skill"/>
    <s v="FLAMIN FINGER"/>
    <n v="46"/>
    <n v="85"/>
    <n v="0"/>
    <n v="16"/>
    <n v="131"/>
    <n v="906"/>
    <n v="6.9160000000000004"/>
  </r>
  <r>
    <x v="0"/>
    <x v="0"/>
    <x v="1"/>
    <s v="FRANK RAMIREZ"/>
    <x v="41"/>
    <n v="105"/>
    <s v="Skill"/>
    <s v="FULL TILT"/>
    <n v="203"/>
    <n v="206"/>
    <n v="0"/>
    <n v="14"/>
    <n v="409"/>
    <n v="0"/>
    <n v="0"/>
  </r>
  <r>
    <x v="0"/>
    <x v="0"/>
    <x v="1"/>
    <s v="FRANK RAMIREZ"/>
    <x v="41"/>
    <n v="105"/>
    <s v="Skill"/>
    <s v="HARPOON LAGOON P4"/>
    <n v="128"/>
    <n v="128"/>
    <n v="0"/>
    <n v="15"/>
    <n v="256"/>
    <n v="1541"/>
    <n v="6.02"/>
  </r>
  <r>
    <x v="0"/>
    <x v="0"/>
    <x v="1"/>
    <s v="FRANK RAMIREZ"/>
    <x v="41"/>
    <n v="105"/>
    <s v="Skill"/>
    <s v="PIRATES HOOK P1"/>
    <n v="120"/>
    <n v="119"/>
    <n v="0"/>
    <n v="15"/>
    <n v="239"/>
    <n v="1446"/>
    <n v="6.05"/>
  </r>
  <r>
    <x v="0"/>
    <x v="0"/>
    <x v="1"/>
    <s v="FRANK RAMIREZ"/>
    <x v="41"/>
    <n v="105"/>
    <s v="Skill"/>
    <s v="RESCUE HERO"/>
    <n v="87"/>
    <n v="131"/>
    <n v="0"/>
    <n v="15"/>
    <n v="218"/>
    <n v="1337"/>
    <n v="6.133"/>
  </r>
  <r>
    <x v="0"/>
    <x v="0"/>
    <x v="1"/>
    <s v="FRANK RAMIREZ"/>
    <x v="41"/>
    <n v="105"/>
    <s v="Skill"/>
    <s v="RING TOSS"/>
    <n v="348"/>
    <n v="337"/>
    <n v="0"/>
    <n v="16"/>
    <n v="685"/>
    <n v="4138"/>
    <n v="6.0410000000000004"/>
  </r>
  <r>
    <x v="0"/>
    <x v="0"/>
    <x v="1"/>
    <s v="FRANK RAMIREZ"/>
    <x v="41"/>
    <n v="105"/>
    <s v="Skill"/>
    <s v="SPONGEBOB BIKINI BOTTOM BOWLING"/>
    <n v="101"/>
    <n v="67"/>
    <n v="0"/>
    <n v="19"/>
    <n v="168"/>
    <n v="0"/>
    <n v="0"/>
  </r>
  <r>
    <x v="0"/>
    <x v="0"/>
    <x v="1"/>
    <s v="FRANK RAMIREZ"/>
    <x v="41"/>
    <n v="105"/>
    <s v="Skill"/>
    <s v="ZOMBIE SNATCHER P1"/>
    <n v="130"/>
    <n v="233"/>
    <n v="0"/>
    <n v="23"/>
    <n v="363"/>
    <n v="500"/>
    <n v="1.377"/>
  </r>
  <r>
    <x v="1"/>
    <x v="2"/>
    <x v="26"/>
    <s v="YURI PENA"/>
    <x v="42"/>
    <n v="108"/>
    <s v="Coin Action"/>
    <s v="SPONGEBOB"/>
    <n v="292"/>
    <n v="231"/>
    <n v="0"/>
    <n v="15"/>
    <n v="523"/>
    <n v="3918"/>
    <n v="7.4909999999999997"/>
  </r>
  <r>
    <x v="1"/>
    <x v="2"/>
    <x v="26"/>
    <s v="YURI PENA"/>
    <x v="42"/>
    <n v="108"/>
    <s v="High Redemption"/>
    <s v="EIFFEL TOWER"/>
    <n v="207"/>
    <n v="197"/>
    <n v="0"/>
    <n v="28"/>
    <n v="404"/>
    <n v="802"/>
    <n v="1.9850000000000001"/>
  </r>
  <r>
    <x v="1"/>
    <x v="2"/>
    <x v="26"/>
    <s v="YURI PENA"/>
    <x v="42"/>
    <n v="108"/>
    <s v="High Redemption"/>
    <s v="LUMBERJACK"/>
    <n v="211"/>
    <n v="291"/>
    <n v="0"/>
    <n v="27"/>
    <n v="502"/>
    <n v="779"/>
    <n v="1.552"/>
  </r>
  <r>
    <x v="1"/>
    <x v="2"/>
    <x v="26"/>
    <s v="YURI PENA"/>
    <x v="42"/>
    <n v="108"/>
    <s v="High Redemption"/>
    <s v="RED HOT SINGLE"/>
    <n v="192"/>
    <n v="185"/>
    <n v="0"/>
    <n v="16"/>
    <n v="377"/>
    <n v="0"/>
    <n v="0"/>
  </r>
  <r>
    <x v="1"/>
    <x v="2"/>
    <x v="26"/>
    <s v="YURI PENA"/>
    <x v="42"/>
    <n v="108"/>
    <s v="High Redemption"/>
    <s v="ROCKIN &amp; ROLLIN"/>
    <n v="609"/>
    <n v="267"/>
    <n v="0"/>
    <n v="15"/>
    <n v="876"/>
    <n v="5815"/>
    <n v="6.6379999999999999"/>
  </r>
  <r>
    <x v="1"/>
    <x v="2"/>
    <x v="26"/>
    <s v="YURI PENA"/>
    <x v="42"/>
    <n v="108"/>
    <s v="Kiddie Skill"/>
    <s v="HUNGRY FROGGY P1"/>
    <n v="83"/>
    <n v="89"/>
    <n v="0"/>
    <n v="16"/>
    <n v="172"/>
    <n v="19"/>
    <n v="0.11"/>
  </r>
  <r>
    <x v="1"/>
    <x v="2"/>
    <x v="26"/>
    <s v="YURI PENA"/>
    <x v="42"/>
    <n v="108"/>
    <s v="Skill"/>
    <s v="NBA HOOPS P1"/>
    <n v="192"/>
    <n v="174"/>
    <n v="0"/>
    <n v="17"/>
    <n v="366"/>
    <n v="714"/>
    <n v="1.9510000000000001"/>
  </r>
  <r>
    <x v="1"/>
    <x v="2"/>
    <x v="26"/>
    <s v="YURI PENA"/>
    <x v="42"/>
    <n v="108"/>
    <s v="Skill"/>
    <s v="NBA HOOPS P2"/>
    <n v="190"/>
    <n v="188"/>
    <n v="0"/>
    <n v="17"/>
    <n v="378"/>
    <n v="740"/>
    <n v="1.958"/>
  </r>
  <r>
    <x v="1"/>
    <x v="2"/>
    <x v="26"/>
    <s v="YURI PENA"/>
    <x v="42"/>
    <n v="108"/>
    <s v="Skill"/>
    <s v="PANNING FOR GOLD P1"/>
    <n v="135"/>
    <n v="160"/>
    <n v="0"/>
    <n v="16"/>
    <n v="295"/>
    <n v="0"/>
    <n v="0"/>
  </r>
  <r>
    <x v="1"/>
    <x v="2"/>
    <x v="26"/>
    <s v="YURI PENA"/>
    <x v="42"/>
    <n v="108"/>
    <s v="Skill"/>
    <s v="PANNING FOR GOLD P3"/>
    <n v="85"/>
    <n v="101"/>
    <n v="0"/>
    <n v="17"/>
    <n v="186"/>
    <n v="0"/>
    <n v="0"/>
  </r>
  <r>
    <x v="1"/>
    <x v="2"/>
    <x v="26"/>
    <s v="YURI PENA"/>
    <x v="42"/>
    <n v="108"/>
    <s v="Skill"/>
    <s v="STREET HOOPS P1"/>
    <n v="186"/>
    <n v="159"/>
    <n v="0"/>
    <n v="18"/>
    <n v="345"/>
    <n v="0"/>
    <n v="0"/>
  </r>
  <r>
    <x v="1"/>
    <x v="2"/>
    <x v="5"/>
    <s v="OCTAVIO CASTANEDA"/>
    <x v="43"/>
    <n v="109"/>
    <s v="High Redemption"/>
    <s v="DIZZY CHICKEN"/>
    <n v="153"/>
    <n v="260"/>
    <n v="0"/>
    <n v="14"/>
    <n v="413"/>
    <n v="584"/>
    <n v="1.4139999999999999"/>
  </r>
  <r>
    <x v="1"/>
    <x v="2"/>
    <x v="5"/>
    <s v="OCTAVIO CASTANEDA"/>
    <x v="43"/>
    <n v="109"/>
    <s v="Skill"/>
    <s v="RING TOSS JR"/>
    <n v="432"/>
    <n v="506"/>
    <n v="0"/>
    <n v="15"/>
    <n v="938"/>
    <n v="1789"/>
    <n v="1.907"/>
  </r>
  <r>
    <x v="1"/>
    <x v="2"/>
    <x v="5"/>
    <s v="OCTAVIO CASTANEDA"/>
    <x v="43"/>
    <n v="109"/>
    <s v="Skill"/>
    <s v="TROLLS P2"/>
    <n v="17"/>
    <n v="53"/>
    <n v="0"/>
    <n v="13"/>
    <n v="70"/>
    <n v="53"/>
    <n v="0.75700000000000001"/>
  </r>
  <r>
    <x v="1"/>
    <x v="2"/>
    <x v="5"/>
    <s v="OCTAVIO CASTANEDA"/>
    <x v="43"/>
    <n v="109"/>
    <s v="Skill"/>
    <s v="TROLLS P4"/>
    <n v="235"/>
    <n v="385"/>
    <n v="0"/>
    <n v="14"/>
    <n v="620"/>
    <n v="1123"/>
    <n v="1.8109999999999999"/>
  </r>
  <r>
    <x v="2"/>
    <x v="3"/>
    <x v="14"/>
    <s v="MICHELE BEAVAN"/>
    <x v="44"/>
    <n v="111"/>
    <s v="High Redemption"/>
    <s v="CLUTCH SHOOT"/>
    <n v="98"/>
    <n v="309"/>
    <n v="0"/>
    <n v="11"/>
    <n v="407"/>
    <n v="202"/>
    <n v="0.496"/>
  </r>
  <r>
    <x v="2"/>
    <x v="3"/>
    <x v="14"/>
    <s v="MICHELE BEAVAN"/>
    <x v="44"/>
    <n v="111"/>
    <s v="High Redemption"/>
    <s v="DROP IT DROP IT"/>
    <n v="78"/>
    <n v="94"/>
    <n v="0"/>
    <n v="11"/>
    <n v="172"/>
    <n v="135"/>
    <n v="0.78500000000000003"/>
  </r>
  <r>
    <x v="2"/>
    <x v="3"/>
    <x v="14"/>
    <s v="MICHELE BEAVAN"/>
    <x v="44"/>
    <n v="111"/>
    <s v="High Redemption"/>
    <s v="HOOP IT UP"/>
    <n v="539"/>
    <n v="443"/>
    <n v="0"/>
    <n v="11"/>
    <n v="982"/>
    <n v="6218"/>
    <n v="6.3319999999999999"/>
  </r>
  <r>
    <x v="2"/>
    <x v="3"/>
    <x v="14"/>
    <s v="MICHELE BEAVAN"/>
    <x v="44"/>
    <n v="111"/>
    <s v="High Redemption"/>
    <s v="SLAM A WINNER"/>
    <n v="798"/>
    <n v="1013"/>
    <n v="0"/>
    <n v="13"/>
    <n v="1811"/>
    <n v="11337"/>
    <n v="6.26"/>
  </r>
  <r>
    <x v="2"/>
    <x v="3"/>
    <x v="14"/>
    <s v="MICHELE BEAVAN"/>
    <x v="44"/>
    <n v="111"/>
    <s v="High Redemption"/>
    <s v="SPEED DEMON P1"/>
    <n v="190"/>
    <n v="360"/>
    <n v="0"/>
    <n v="13"/>
    <n v="550"/>
    <n v="4353"/>
    <n v="7.915"/>
  </r>
  <r>
    <x v="2"/>
    <x v="3"/>
    <x v="14"/>
    <s v="MICHELE BEAVAN"/>
    <x v="44"/>
    <n v="111"/>
    <s v="Kiddie Skill"/>
    <s v="NBA JR"/>
    <n v="92"/>
    <n v="124"/>
    <n v="0"/>
    <n v="11"/>
    <n v="216"/>
    <n v="267"/>
    <n v="1.236"/>
  </r>
  <r>
    <x v="2"/>
    <x v="3"/>
    <x v="14"/>
    <s v="MICHELE BEAVAN"/>
    <x v="44"/>
    <n v="111"/>
    <s v="Kiddie Skill"/>
    <s v="ZOMBIE LAND BATTLE P2"/>
    <n v="120"/>
    <n v="216"/>
    <n v="0"/>
    <n v="11"/>
    <n v="336"/>
    <n v="630"/>
    <n v="1.875"/>
  </r>
  <r>
    <x v="2"/>
    <x v="3"/>
    <x v="14"/>
    <s v="MICHELE BEAVAN"/>
    <x v="44"/>
    <n v="111"/>
    <s v="Skill"/>
    <s v="DEAL NO DEAL"/>
    <n v="114"/>
    <n v="98"/>
    <n v="0"/>
    <n v="11"/>
    <n v="212"/>
    <n v="1410"/>
    <n v="6.6509999999999998"/>
  </r>
  <r>
    <x v="2"/>
    <x v="3"/>
    <x v="14"/>
    <s v="MICHELE BEAVAN"/>
    <x v="44"/>
    <n v="111"/>
    <s v="Skill"/>
    <s v="DICEY JUMP"/>
    <n v="249"/>
    <n v="225"/>
    <n v="0"/>
    <n v="13"/>
    <n v="474"/>
    <n v="675"/>
    <n v="1.4239999999999999"/>
  </r>
  <r>
    <x v="2"/>
    <x v="3"/>
    <x v="14"/>
    <s v="MICHELE BEAVAN"/>
    <x v="44"/>
    <n v="111"/>
    <s v="Skill"/>
    <s v="OPERATION"/>
    <n v="261"/>
    <n v="222"/>
    <n v="0"/>
    <n v="12"/>
    <n v="483"/>
    <n v="783"/>
    <n v="1.621"/>
  </r>
  <r>
    <x v="2"/>
    <x v="3"/>
    <x v="14"/>
    <s v="MICHELE BEAVAN"/>
    <x v="44"/>
    <n v="111"/>
    <s v="Skill"/>
    <s v="STREET HOOPS P1"/>
    <n v="103"/>
    <n v="211"/>
    <n v="0"/>
    <n v="13"/>
    <n v="314"/>
    <n v="322"/>
    <n v="1.0249999999999999"/>
  </r>
  <r>
    <x v="2"/>
    <x v="3"/>
    <x v="14"/>
    <s v="MICHELE BEAVAN"/>
    <x v="44"/>
    <n v="111"/>
    <s v="Skill"/>
    <s v="TIPPIN BLOKS"/>
    <n v="65"/>
    <n v="91"/>
    <n v="0"/>
    <n v="15"/>
    <n v="156"/>
    <n v="191"/>
    <n v="1.224"/>
  </r>
  <r>
    <x v="2"/>
    <x v="3"/>
    <x v="14"/>
    <s v="MICHELE BEAVAN"/>
    <x v="44"/>
    <n v="111"/>
    <s v="Skill"/>
    <s v="WATER BLAST P1"/>
    <n v="94"/>
    <n v="142"/>
    <n v="0"/>
    <n v="16"/>
    <n v="236"/>
    <n v="236"/>
    <n v="1"/>
  </r>
  <r>
    <x v="2"/>
    <x v="5"/>
    <x v="25"/>
    <s v="ALI ELALI"/>
    <x v="45"/>
    <n v="112"/>
    <s v="High Redemption"/>
    <s v="BIG WIN"/>
    <n v="554"/>
    <n v="772"/>
    <n v="0"/>
    <n v="15"/>
    <n v="1326"/>
    <n v="9061"/>
    <n v="6.8330000000000002"/>
  </r>
  <r>
    <x v="2"/>
    <x v="5"/>
    <x v="25"/>
    <s v="ALI ELALI"/>
    <x v="45"/>
    <n v="112"/>
    <s v="High Redemption"/>
    <s v="ROCKIN &amp; ROLLIN"/>
    <n v="264"/>
    <n v="458"/>
    <n v="0"/>
    <n v="17"/>
    <n v="722"/>
    <n v="851"/>
    <n v="1.179"/>
  </r>
  <r>
    <x v="2"/>
    <x v="5"/>
    <x v="25"/>
    <s v="ALI ELALI"/>
    <x v="45"/>
    <n v="112"/>
    <s v="Kiddie Skill"/>
    <s v="SPONGEBOB ORDER UP"/>
    <n v="236"/>
    <n v="229"/>
    <n v="0"/>
    <n v="14"/>
    <n v="465"/>
    <n v="840"/>
    <n v="1.806"/>
  </r>
  <r>
    <x v="2"/>
    <x v="5"/>
    <x v="25"/>
    <s v="ALI ELALI"/>
    <x v="45"/>
    <n v="112"/>
    <s v="Skill"/>
    <s v="GALAGA ASSAULT"/>
    <n v="262"/>
    <n v="95"/>
    <n v="0"/>
    <n v="21"/>
    <n v="357"/>
    <n v="2174"/>
    <n v="6.09"/>
  </r>
  <r>
    <x v="2"/>
    <x v="5"/>
    <x v="25"/>
    <s v="ALI ELALI"/>
    <x v="45"/>
    <n v="112"/>
    <s v="Skill"/>
    <s v="HOP N STACK"/>
    <n v="214"/>
    <n v="153"/>
    <n v="0"/>
    <n v="18"/>
    <n v="367"/>
    <n v="2294"/>
    <n v="6.2510000000000003"/>
  </r>
  <r>
    <x v="2"/>
    <x v="5"/>
    <x v="25"/>
    <s v="ALI ELALI"/>
    <x v="45"/>
    <n v="112"/>
    <s v="Skill"/>
    <s v="OPERATION"/>
    <n v="309"/>
    <n v="248"/>
    <n v="0"/>
    <n v="16"/>
    <n v="557"/>
    <n v="931"/>
    <n v="1.671"/>
  </r>
  <r>
    <x v="2"/>
    <x v="5"/>
    <x v="25"/>
    <s v="ALI ELALI"/>
    <x v="45"/>
    <n v="112"/>
    <s v="Skill"/>
    <s v="SHOOTING MANIA P1"/>
    <n v="669"/>
    <n v="343"/>
    <n v="0"/>
    <n v="14"/>
    <n v="1012"/>
    <n v="28221"/>
    <n v="27.885999999999999"/>
  </r>
  <r>
    <x v="2"/>
    <x v="5"/>
    <x v="25"/>
    <s v="ALI ELALI"/>
    <x v="45"/>
    <n v="112"/>
    <s v="Skill"/>
    <s v="SHOOTING MANIA P2"/>
    <n v="1093"/>
    <n v="299"/>
    <n v="0"/>
    <n v="14"/>
    <n v="1392"/>
    <n v="41758"/>
    <n v="29.998999999999999"/>
  </r>
  <r>
    <x v="2"/>
    <x v="5"/>
    <x v="25"/>
    <s v="ALI ELALI"/>
    <x v="45"/>
    <n v="112"/>
    <s v="Skill"/>
    <s v="SHOOTING MANIA P3"/>
    <n v="521"/>
    <n v="231"/>
    <n v="0"/>
    <n v="14"/>
    <n v="752"/>
    <n v="19459"/>
    <n v="25.876000000000001"/>
  </r>
  <r>
    <x v="0"/>
    <x v="1"/>
    <x v="18"/>
    <s v="JIM HAMBLEN"/>
    <x v="46"/>
    <n v="113"/>
    <s v="High Redemption"/>
    <s v="BIG WIN"/>
    <n v="656"/>
    <n v="827"/>
    <n v="0"/>
    <n v="15"/>
    <n v="1483"/>
    <n v="8988"/>
    <n v="6.0609999999999999"/>
  </r>
  <r>
    <x v="0"/>
    <x v="1"/>
    <x v="18"/>
    <s v="JIM HAMBLEN"/>
    <x v="46"/>
    <n v="113"/>
    <s v="Kiddie Skill"/>
    <s v="NBA HOOP TROOP"/>
    <n v="194"/>
    <n v="208"/>
    <n v="0"/>
    <n v="14"/>
    <n v="402"/>
    <n v="577"/>
    <n v="1.4350000000000001"/>
  </r>
  <r>
    <x v="0"/>
    <x v="1"/>
    <x v="18"/>
    <s v="JIM HAMBLEN"/>
    <x v="46"/>
    <n v="113"/>
    <s v="Kiddie Skill"/>
    <s v="SPONGEBOB SUPER STRIKER"/>
    <n v="138"/>
    <n v="158"/>
    <n v="0"/>
    <n v="15"/>
    <n v="296"/>
    <n v="586"/>
    <n v="1.98"/>
  </r>
  <r>
    <x v="0"/>
    <x v="1"/>
    <x v="18"/>
    <s v="JIM HAMBLEN"/>
    <x v="46"/>
    <n v="113"/>
    <s v="Skill"/>
    <s v="ALLEY CLASSIC P2"/>
    <n v="293"/>
    <n v="280"/>
    <n v="0"/>
    <n v="22"/>
    <n v="573"/>
    <n v="1037"/>
    <n v="1.81"/>
  </r>
  <r>
    <x v="0"/>
    <x v="1"/>
    <x v="18"/>
    <s v="JIM HAMBLEN"/>
    <x v="46"/>
    <n v="113"/>
    <s v="Skill"/>
    <s v="CENTIPEDE CHAOS P3"/>
    <n v="106"/>
    <n v="64"/>
    <n v="0"/>
    <n v="14"/>
    <n v="170"/>
    <n v="334"/>
    <n v="1.9650000000000001"/>
  </r>
  <r>
    <x v="0"/>
    <x v="1"/>
    <x v="18"/>
    <s v="JIM HAMBLEN"/>
    <x v="46"/>
    <n v="113"/>
    <s v="Skill"/>
    <s v="SKY RIDER P1"/>
    <n v="155"/>
    <n v="136"/>
    <n v="0"/>
    <n v="14"/>
    <n v="291"/>
    <n v="472"/>
    <n v="1.6220000000000001"/>
  </r>
  <r>
    <x v="1"/>
    <x v="3"/>
    <x v="27"/>
    <s v="RYAN RODRIGUEZ"/>
    <x v="47"/>
    <n v="115"/>
    <s v="Coin Action"/>
    <s v="TICKET TROOPER P3"/>
    <n v="121"/>
    <n v="252"/>
    <n v="0"/>
    <n v="14"/>
    <n v="373"/>
    <n v="182"/>
    <n v="0.48799999999999999"/>
  </r>
  <r>
    <x v="1"/>
    <x v="3"/>
    <x v="27"/>
    <s v="RYAN RODRIGUEZ"/>
    <x v="47"/>
    <n v="115"/>
    <s v="High Redemption"/>
    <s v="SUPER STAR"/>
    <n v="70"/>
    <n v="334"/>
    <n v="0"/>
    <n v="15"/>
    <n v="404"/>
    <n v="502"/>
    <n v="1.2430000000000001"/>
  </r>
  <r>
    <x v="1"/>
    <x v="3"/>
    <x v="27"/>
    <s v="RYAN RODRIGUEZ"/>
    <x v="47"/>
    <n v="115"/>
    <s v="Kiddie Skill"/>
    <s v="GIRAFFE PLAY P2"/>
    <n v="128"/>
    <n v="248"/>
    <n v="0"/>
    <n v="17"/>
    <n v="376"/>
    <n v="193"/>
    <n v="0.51300000000000001"/>
  </r>
  <r>
    <x v="1"/>
    <x v="3"/>
    <x v="27"/>
    <s v="RYAN RODRIGUEZ"/>
    <x v="47"/>
    <n v="115"/>
    <s v="Skill"/>
    <s v="BEACH BOUNCE"/>
    <n v="248"/>
    <n v="506"/>
    <n v="0"/>
    <n v="13"/>
    <n v="754"/>
    <n v="1280"/>
    <n v="1.698"/>
  </r>
  <r>
    <x v="1"/>
    <x v="3"/>
    <x v="27"/>
    <s v="RYAN RODRIGUEZ"/>
    <x v="47"/>
    <n v="115"/>
    <s v="Skill"/>
    <s v="CROSSBOW MASTER"/>
    <n v="294"/>
    <n v="273"/>
    <n v="0"/>
    <n v="14"/>
    <n v="567"/>
    <n v="4409"/>
    <n v="7.7759999999999998"/>
  </r>
  <r>
    <x v="1"/>
    <x v="3"/>
    <x v="27"/>
    <s v="RYAN RODRIGUEZ"/>
    <x v="47"/>
    <n v="115"/>
    <s v="Skill"/>
    <s v="SPONGEBOB SOCCER STARS"/>
    <n v="172"/>
    <n v="382"/>
    <n v="0"/>
    <n v="14"/>
    <n v="554"/>
    <n v="857"/>
    <n v="1.5469999999999999"/>
  </r>
  <r>
    <x v="0"/>
    <x v="1"/>
    <x v="28"/>
    <s v="JOSEPH RISNEAR"/>
    <x v="48"/>
    <n v="117"/>
    <s v="High Redemption"/>
    <s v="BIG BASS LIL PRO"/>
    <n v="421"/>
    <n v="882"/>
    <n v="0"/>
    <n v="17"/>
    <n v="1303"/>
    <n v="13351"/>
    <n v="10.246"/>
  </r>
  <r>
    <x v="0"/>
    <x v="1"/>
    <x v="28"/>
    <s v="JOSEPH RISNEAR"/>
    <x v="48"/>
    <n v="117"/>
    <s v="High Redemption"/>
    <s v="BLACK HOLE"/>
    <n v="302"/>
    <n v="520"/>
    <n v="0"/>
    <n v="14"/>
    <n v="822"/>
    <n v="1473"/>
    <n v="1.792"/>
  </r>
  <r>
    <x v="0"/>
    <x v="1"/>
    <x v="28"/>
    <s v="JOSEPH RISNEAR"/>
    <x v="48"/>
    <n v="117"/>
    <s v="High Redemption"/>
    <s v="BOP 2 WIN"/>
    <n v="142"/>
    <n v="297"/>
    <n v="0"/>
    <n v="33"/>
    <n v="439"/>
    <n v="2822"/>
    <n v="6.4279999999999999"/>
  </r>
  <r>
    <x v="0"/>
    <x v="1"/>
    <x v="28"/>
    <s v="JOSEPH RISNEAR"/>
    <x v="48"/>
    <n v="117"/>
    <s v="High Redemption"/>
    <s v="GUM DROP"/>
    <n v="180"/>
    <n v="512"/>
    <n v="0"/>
    <n v="16"/>
    <n v="692"/>
    <n v="631"/>
    <n v="0.91200000000000003"/>
  </r>
  <r>
    <x v="0"/>
    <x v="1"/>
    <x v="28"/>
    <s v="JOSEPH RISNEAR"/>
    <x v="48"/>
    <n v="117"/>
    <s v="High Redemption"/>
    <s v="ROCKIN &amp; ROLLIN"/>
    <n v="758"/>
    <n v="744"/>
    <n v="0"/>
    <n v="16"/>
    <n v="1502"/>
    <n v="13158"/>
    <n v="8.76"/>
  </r>
  <r>
    <x v="0"/>
    <x v="1"/>
    <x v="28"/>
    <s v="JOSEPH RISNEAR"/>
    <x v="48"/>
    <n v="117"/>
    <s v="High Redemption"/>
    <s v="SLAM A WINNER"/>
    <n v="295"/>
    <n v="561"/>
    <n v="0"/>
    <n v="19"/>
    <n v="856"/>
    <n v="5629"/>
    <n v="6.5759999999999996"/>
  </r>
  <r>
    <x v="0"/>
    <x v="1"/>
    <x v="28"/>
    <s v="JOSEPH RISNEAR"/>
    <x v="48"/>
    <n v="117"/>
    <s v="Kiddie Skill"/>
    <s v="CEC RAINBOW"/>
    <n v="302"/>
    <n v="476"/>
    <n v="0"/>
    <n v="14"/>
    <n v="778"/>
    <n v="1426"/>
    <n v="1.833"/>
  </r>
  <r>
    <x v="0"/>
    <x v="1"/>
    <x v="28"/>
    <s v="JOSEPH RISNEAR"/>
    <x v="48"/>
    <n v="117"/>
    <s v="Kiddie Skill"/>
    <s v="CIRCUS TOSS"/>
    <n v="214"/>
    <n v="376"/>
    <n v="0"/>
    <n v="15"/>
    <n v="590"/>
    <n v="409"/>
    <n v="0.69299999999999995"/>
  </r>
  <r>
    <x v="0"/>
    <x v="1"/>
    <x v="28"/>
    <s v="JOSEPH RISNEAR"/>
    <x v="48"/>
    <n v="117"/>
    <s v="Skill"/>
    <s v="ALLEY CLASSIC P2"/>
    <n v="165"/>
    <n v="373"/>
    <n v="0"/>
    <n v="19"/>
    <n v="538"/>
    <n v="3652"/>
    <n v="6.7880000000000003"/>
  </r>
  <r>
    <x v="0"/>
    <x v="1"/>
    <x v="28"/>
    <s v="JOSEPH RISNEAR"/>
    <x v="48"/>
    <n v="117"/>
    <s v="Skill"/>
    <s v="FLYING TICKETS P1"/>
    <n v="135"/>
    <n v="319"/>
    <n v="0"/>
    <n v="17"/>
    <n v="454"/>
    <n v="462"/>
    <n v="1.018"/>
  </r>
  <r>
    <x v="0"/>
    <x v="1"/>
    <x v="28"/>
    <s v="JOSEPH RISNEAR"/>
    <x v="48"/>
    <n v="117"/>
    <s v="Skill"/>
    <s v="FLYING TICKETS P2"/>
    <n v="140"/>
    <n v="292"/>
    <n v="0"/>
    <n v="15"/>
    <n v="432"/>
    <n v="413"/>
    <n v="0.95599999999999996"/>
  </r>
  <r>
    <x v="0"/>
    <x v="1"/>
    <x v="28"/>
    <s v="JOSEPH RISNEAR"/>
    <x v="48"/>
    <n v="117"/>
    <s v="Skill"/>
    <s v="HARPOON LAGOON P3"/>
    <n v="75"/>
    <n v="139"/>
    <n v="0"/>
    <n v="15"/>
    <n v="214"/>
    <n v="364"/>
    <n v="1.7010000000000001"/>
  </r>
  <r>
    <x v="0"/>
    <x v="1"/>
    <x v="28"/>
    <s v="JOSEPH RISNEAR"/>
    <x v="48"/>
    <n v="117"/>
    <s v="Skill"/>
    <s v="JUMPIN FANTASY"/>
    <n v="344"/>
    <n v="724"/>
    <n v="0"/>
    <n v="15"/>
    <n v="1068"/>
    <n v="1539"/>
    <n v="1.4410000000000001"/>
  </r>
  <r>
    <x v="0"/>
    <x v="1"/>
    <x v="28"/>
    <s v="JOSEPH RISNEAR"/>
    <x v="48"/>
    <n v="117"/>
    <s v="Skill"/>
    <s v="MONSTER CATCHER"/>
    <n v="92"/>
    <n v="207"/>
    <n v="0"/>
    <n v="18"/>
    <n v="299"/>
    <n v="446"/>
    <n v="1.492"/>
  </r>
  <r>
    <x v="0"/>
    <x v="1"/>
    <x v="28"/>
    <s v="JOSEPH RISNEAR"/>
    <x v="48"/>
    <n v="117"/>
    <s v="Skill"/>
    <s v="NBA HOOPS P2"/>
    <n v="212"/>
    <n v="325"/>
    <n v="0"/>
    <n v="24"/>
    <n v="537"/>
    <n v="942"/>
    <n v="1.754"/>
  </r>
  <r>
    <x v="0"/>
    <x v="1"/>
    <x v="28"/>
    <s v="JOSEPH RISNEAR"/>
    <x v="48"/>
    <n v="117"/>
    <s v="Skill"/>
    <s v="TWO MINUTE DRILL P1"/>
    <n v="130"/>
    <n v="330"/>
    <n v="0"/>
    <n v="17"/>
    <n v="460"/>
    <n v="583"/>
    <n v="1.2669999999999999"/>
  </r>
  <r>
    <x v="0"/>
    <x v="1"/>
    <x v="28"/>
    <s v="JOSEPH RISNEAR"/>
    <x v="48"/>
    <n v="117"/>
    <s v="Skill"/>
    <s v="WATER BLAST P1"/>
    <n v="178"/>
    <n v="344"/>
    <n v="0"/>
    <n v="16"/>
    <n v="522"/>
    <n v="908"/>
    <n v="1.7390000000000001"/>
  </r>
  <r>
    <x v="0"/>
    <x v="1"/>
    <x v="28"/>
    <s v="JOSEPH RISNEAR"/>
    <x v="48"/>
    <n v="117"/>
    <s v="Skill"/>
    <s v="WATER BLAST P2"/>
    <n v="236"/>
    <n v="298"/>
    <n v="0"/>
    <n v="18"/>
    <n v="534"/>
    <n v="1051"/>
    <n v="1.968"/>
  </r>
  <r>
    <x v="2"/>
    <x v="4"/>
    <x v="19"/>
    <s v="SUSAN JENSEN"/>
    <x v="49"/>
    <n v="118"/>
    <s v="High Redemption"/>
    <s v="BARREL OF MONKEYS"/>
    <n v="269"/>
    <n v="243"/>
    <n v="0"/>
    <n v="14"/>
    <n v="512"/>
    <n v="883"/>
    <n v="1.7250000000000001"/>
  </r>
  <r>
    <x v="2"/>
    <x v="4"/>
    <x v="19"/>
    <s v="SUSAN JENSEN"/>
    <x v="49"/>
    <n v="118"/>
    <s v="High Redemption"/>
    <s v="FGTEEV OUT OF TIME"/>
    <n v="535"/>
    <n v="181"/>
    <n v="0"/>
    <n v="18"/>
    <n v="716"/>
    <n v="4952"/>
    <n v="6.9160000000000004"/>
  </r>
  <r>
    <x v="2"/>
    <x v="4"/>
    <x v="19"/>
    <s v="SUSAN JENSEN"/>
    <x v="49"/>
    <n v="118"/>
    <s v="High Redemption"/>
    <s v="GALAGA ASSAULT"/>
    <n v="83"/>
    <n v="80"/>
    <n v="0"/>
    <n v="16"/>
    <n v="163"/>
    <n v="163"/>
    <n v="1"/>
  </r>
  <r>
    <x v="2"/>
    <x v="4"/>
    <x v="19"/>
    <s v="SUSAN JENSEN"/>
    <x v="49"/>
    <n v="118"/>
    <s v="High Redemption"/>
    <s v="LAUNCH CODE"/>
    <n v="132"/>
    <n v="120"/>
    <n v="0"/>
    <n v="15"/>
    <n v="252"/>
    <n v="200"/>
    <n v="0.79400000000000004"/>
  </r>
  <r>
    <x v="2"/>
    <x v="4"/>
    <x v="19"/>
    <s v="SUSAN JENSEN"/>
    <x v="49"/>
    <n v="118"/>
    <s v="High Redemption"/>
    <s v="ROCKIN &amp; ROLLIN"/>
    <n v="221"/>
    <n v="341"/>
    <n v="0"/>
    <n v="17"/>
    <n v="562"/>
    <n v="4752"/>
    <n v="8.4559999999999995"/>
  </r>
  <r>
    <x v="2"/>
    <x v="4"/>
    <x v="19"/>
    <s v="SUSAN JENSEN"/>
    <x v="49"/>
    <n v="118"/>
    <s v="High Redemption"/>
    <s v="SLIDE UP"/>
    <n v="410"/>
    <n v="384"/>
    <n v="0"/>
    <n v="16"/>
    <n v="794"/>
    <n v="1563"/>
    <n v="1.9690000000000001"/>
  </r>
  <r>
    <x v="2"/>
    <x v="4"/>
    <x v="19"/>
    <s v="SUSAN JENSEN"/>
    <x v="49"/>
    <n v="118"/>
    <s v="Kiddie Skill"/>
    <s v="ASTRO INVASION P1"/>
    <n v="181"/>
    <n v="123"/>
    <n v="0"/>
    <n v="14"/>
    <n v="304"/>
    <n v="453"/>
    <n v="1.49"/>
  </r>
  <r>
    <x v="2"/>
    <x v="4"/>
    <x v="19"/>
    <s v="SUSAN JENSEN"/>
    <x v="49"/>
    <n v="118"/>
    <s v="Kiddie Skill"/>
    <s v="ASTRO INVASION P2"/>
    <n v="175"/>
    <n v="124"/>
    <n v="0"/>
    <n v="14"/>
    <n v="299"/>
    <n v="439"/>
    <n v="1.468"/>
  </r>
  <r>
    <x v="2"/>
    <x v="4"/>
    <x v="19"/>
    <s v="SUSAN JENSEN"/>
    <x v="49"/>
    <n v="118"/>
    <s v="Kiddie Skill"/>
    <s v="CEC RAINBOW"/>
    <n v="411"/>
    <n v="466"/>
    <n v="0"/>
    <n v="15"/>
    <n v="877"/>
    <n v="927"/>
    <n v="1.0569999999999999"/>
  </r>
  <r>
    <x v="2"/>
    <x v="4"/>
    <x v="19"/>
    <s v="SUSAN JENSEN"/>
    <x v="49"/>
    <n v="118"/>
    <s v="Kiddie Skill"/>
    <s v="SPONGEBOB ORDER UP"/>
    <n v="174"/>
    <n v="217"/>
    <n v="0"/>
    <n v="14"/>
    <n v="391"/>
    <n v="393"/>
    <n v="1.0049999999999999"/>
  </r>
  <r>
    <x v="2"/>
    <x v="4"/>
    <x v="19"/>
    <s v="SUSAN JENSEN"/>
    <x v="49"/>
    <n v="118"/>
    <s v="Kiddie Skill"/>
    <s v="ZOMBIE LAND BATTLE P1"/>
    <n v="175"/>
    <n v="177"/>
    <n v="0"/>
    <n v="20"/>
    <n v="352"/>
    <n v="394"/>
    <n v="1.119"/>
  </r>
  <r>
    <x v="2"/>
    <x v="4"/>
    <x v="19"/>
    <s v="SUSAN JENSEN"/>
    <x v="49"/>
    <n v="118"/>
    <s v="Skill"/>
    <s v="BEAN BAG TOSS"/>
    <n v="258"/>
    <n v="242"/>
    <n v="0"/>
    <n v="27"/>
    <n v="500"/>
    <n v="978"/>
    <n v="1.956"/>
  </r>
  <r>
    <x v="2"/>
    <x v="4"/>
    <x v="19"/>
    <s v="SUSAN JENSEN"/>
    <x v="49"/>
    <n v="118"/>
    <s v="Skill"/>
    <s v="DOG POUNDER"/>
    <n v="237"/>
    <n v="190"/>
    <n v="0"/>
    <n v="16"/>
    <n v="427"/>
    <n v="265"/>
    <n v="0.621"/>
  </r>
  <r>
    <x v="2"/>
    <x v="4"/>
    <x v="19"/>
    <s v="SUSAN JENSEN"/>
    <x v="49"/>
    <n v="118"/>
    <s v="Skill"/>
    <s v="JUSTICE LEAGUE WHACKER"/>
    <n v="224"/>
    <n v="204"/>
    <n v="0"/>
    <n v="15"/>
    <n v="428"/>
    <n v="774"/>
    <n v="1.8080000000000001"/>
  </r>
  <r>
    <x v="2"/>
    <x v="4"/>
    <x v="19"/>
    <s v="SUSAN JENSEN"/>
    <x v="49"/>
    <n v="118"/>
    <s v="Skill"/>
    <s v="RING TOSS"/>
    <n v="253"/>
    <n v="284"/>
    <n v="0"/>
    <n v="16"/>
    <n v="537"/>
    <n v="785"/>
    <n v="1.462"/>
  </r>
  <r>
    <x v="2"/>
    <x v="4"/>
    <x v="19"/>
    <s v="SUSAN JENSEN"/>
    <x v="49"/>
    <n v="118"/>
    <s v="Skill"/>
    <s v="SIMPSONS SOCCER"/>
    <n v="184"/>
    <n v="201"/>
    <n v="0"/>
    <n v="19"/>
    <n v="385"/>
    <n v="49"/>
    <n v="0.127"/>
  </r>
  <r>
    <x v="2"/>
    <x v="4"/>
    <x v="19"/>
    <s v="SUSAN JENSEN"/>
    <x v="49"/>
    <n v="118"/>
    <s v="Skill"/>
    <s v="SPACE INVADERS FRENZY P1"/>
    <n v="191"/>
    <n v="161"/>
    <n v="0"/>
    <n v="16"/>
    <n v="352"/>
    <n v="675"/>
    <n v="1.9179999999999999"/>
  </r>
  <r>
    <x v="2"/>
    <x v="4"/>
    <x v="19"/>
    <s v="SUSAN JENSEN"/>
    <x v="49"/>
    <n v="118"/>
    <s v="Skill"/>
    <s v="SPACE INVADERS FRENZY P2"/>
    <n v="132"/>
    <n v="123"/>
    <n v="0"/>
    <n v="15"/>
    <n v="255"/>
    <n v="467"/>
    <n v="1.831"/>
  </r>
  <r>
    <x v="2"/>
    <x v="4"/>
    <x v="19"/>
    <s v="SUSAN JENSEN"/>
    <x v="49"/>
    <n v="118"/>
    <s v="Skill"/>
    <s v="SPINNER FRENZY"/>
    <n v="295"/>
    <n v="172"/>
    <n v="0"/>
    <n v="19"/>
    <n v="467"/>
    <n v="2808"/>
    <n v="6.0129999999999999"/>
  </r>
  <r>
    <x v="2"/>
    <x v="4"/>
    <x v="19"/>
    <s v="SUSAN JENSEN"/>
    <x v="49"/>
    <n v="118"/>
    <s v="Skill"/>
    <s v="SUPER MONKEY BALL"/>
    <n v="107"/>
    <n v="90"/>
    <n v="0"/>
    <n v="15"/>
    <n v="197"/>
    <n v="373"/>
    <n v="1.893"/>
  </r>
  <r>
    <x v="2"/>
    <x v="4"/>
    <x v="19"/>
    <s v="SUSAN JENSEN"/>
    <x v="49"/>
    <n v="118"/>
    <s v="Skill"/>
    <s v="TIGHT ROPE"/>
    <n v="243"/>
    <n v="312"/>
    <n v="0"/>
    <n v="14"/>
    <n v="555"/>
    <n v="188"/>
    <n v="0.33900000000000002"/>
  </r>
  <r>
    <x v="2"/>
    <x v="4"/>
    <x v="19"/>
    <s v="SUSAN JENSEN"/>
    <x v="49"/>
    <n v="118"/>
    <s v="Skill"/>
    <s v="TWO MINUTE DRILL P1"/>
    <n v="17"/>
    <n v="7"/>
    <n v="0"/>
    <n v="16"/>
    <n v="24"/>
    <n v="0"/>
    <n v="0"/>
  </r>
  <r>
    <x v="2"/>
    <x v="4"/>
    <x v="19"/>
    <s v="SUSAN JENSEN"/>
    <x v="49"/>
    <n v="118"/>
    <s v="Skill"/>
    <s v="WATER BLAST P2"/>
    <n v="261"/>
    <n v="215"/>
    <n v="0"/>
    <n v="16"/>
    <n v="476"/>
    <n v="733"/>
    <n v="1.54"/>
  </r>
  <r>
    <x v="2"/>
    <x v="4"/>
    <x v="13"/>
    <s v="SUSAN JENSEN"/>
    <x v="50"/>
    <n v="119"/>
    <s v="High Redemption"/>
    <s v="BIG BASS LIL PRO"/>
    <n v="383"/>
    <n v="739"/>
    <n v="0"/>
    <n v="16"/>
    <n v="1122"/>
    <n v="40383"/>
    <n v="35.991999999999997"/>
  </r>
  <r>
    <x v="2"/>
    <x v="4"/>
    <x v="13"/>
    <s v="SUSAN JENSEN"/>
    <x v="50"/>
    <n v="119"/>
    <s v="High Redemption"/>
    <s v="GOAL LINE RUSH"/>
    <n v="235"/>
    <n v="564"/>
    <n v="0"/>
    <n v="22"/>
    <n v="799"/>
    <n v="10"/>
    <n v="1.2999999999999999E-2"/>
  </r>
  <r>
    <x v="2"/>
    <x v="4"/>
    <x v="13"/>
    <s v="SUSAN JENSEN"/>
    <x v="50"/>
    <n v="119"/>
    <s v="High Redemption"/>
    <s v="GUM DROP"/>
    <n v="167"/>
    <n v="434"/>
    <n v="0"/>
    <n v="16"/>
    <n v="601"/>
    <n v="884"/>
    <n v="1.4710000000000001"/>
  </r>
  <r>
    <x v="2"/>
    <x v="4"/>
    <x v="13"/>
    <s v="SUSAN JENSEN"/>
    <x v="50"/>
    <n v="119"/>
    <s v="Kiddie Skill"/>
    <s v="DUO DRIVE P1"/>
    <n v="125"/>
    <n v="196"/>
    <n v="0"/>
    <n v="14"/>
    <n v="321"/>
    <n v="490"/>
    <n v="1.526"/>
  </r>
  <r>
    <x v="2"/>
    <x v="4"/>
    <x v="13"/>
    <s v="SUSAN JENSEN"/>
    <x v="50"/>
    <n v="119"/>
    <s v="Kiddie Skill"/>
    <s v="DUO DRIVE P2"/>
    <n v="122"/>
    <n v="212"/>
    <n v="0"/>
    <n v="14"/>
    <n v="334"/>
    <n v="561"/>
    <n v="1.68"/>
  </r>
  <r>
    <x v="2"/>
    <x v="4"/>
    <x v="13"/>
    <s v="SUSAN JENSEN"/>
    <x v="50"/>
    <n v="119"/>
    <s v="Skill"/>
    <s v="DICEY JUMP"/>
    <n v="144"/>
    <n v="268"/>
    <n v="0"/>
    <n v="21"/>
    <n v="412"/>
    <n v="664"/>
    <n v="1.6120000000000001"/>
  </r>
  <r>
    <x v="2"/>
    <x v="4"/>
    <x v="13"/>
    <s v="SUSAN JENSEN"/>
    <x v="50"/>
    <n v="119"/>
    <s v="Skill"/>
    <s v="FLYING TICKETS P1"/>
    <n v="118"/>
    <n v="199"/>
    <n v="0"/>
    <n v="16"/>
    <n v="317"/>
    <n v="39"/>
    <n v="0.123"/>
  </r>
  <r>
    <x v="2"/>
    <x v="4"/>
    <x v="13"/>
    <s v="SUSAN JENSEN"/>
    <x v="50"/>
    <n v="119"/>
    <s v="Skill"/>
    <s v="FLYING TICKETS P2"/>
    <n v="100"/>
    <n v="165"/>
    <n v="0"/>
    <n v="17"/>
    <n v="265"/>
    <n v="22"/>
    <n v="8.3000000000000004E-2"/>
  </r>
  <r>
    <x v="2"/>
    <x v="4"/>
    <x v="13"/>
    <s v="SUSAN JENSEN"/>
    <x v="50"/>
    <n v="119"/>
    <s v="Skill"/>
    <s v="HARPOON LAGOON P4"/>
    <n v="245"/>
    <n v="167"/>
    <n v="0"/>
    <n v="17"/>
    <n v="412"/>
    <n v="789"/>
    <n v="1.915"/>
  </r>
  <r>
    <x v="2"/>
    <x v="4"/>
    <x v="13"/>
    <s v="SUSAN JENSEN"/>
    <x v="50"/>
    <n v="119"/>
    <s v="Skill"/>
    <s v="POP THE LOCK"/>
    <n v="208"/>
    <n v="343"/>
    <n v="0"/>
    <n v="22"/>
    <n v="551"/>
    <n v="237"/>
    <n v="0.43"/>
  </r>
  <r>
    <x v="2"/>
    <x v="4"/>
    <x v="13"/>
    <s v="SUSAN JENSEN"/>
    <x v="50"/>
    <n v="119"/>
    <s v="Skill"/>
    <s v="REAL HEROES FIRE RESCUE P1"/>
    <n v="195"/>
    <n v="99"/>
    <n v="0"/>
    <n v="13"/>
    <n v="294"/>
    <n v="380"/>
    <n v="1.2929999999999999"/>
  </r>
  <r>
    <x v="2"/>
    <x v="4"/>
    <x v="13"/>
    <s v="SUSAN JENSEN"/>
    <x v="50"/>
    <n v="119"/>
    <s v="Skill"/>
    <s v="REAL HEROES FIRE RESCUE P2"/>
    <n v="203"/>
    <n v="86"/>
    <n v="0"/>
    <n v="14"/>
    <n v="289"/>
    <n v="384"/>
    <n v="1.329"/>
  </r>
  <r>
    <x v="2"/>
    <x v="4"/>
    <x v="13"/>
    <s v="SUSAN JENSEN"/>
    <x v="50"/>
    <n v="119"/>
    <s v="Skill"/>
    <s v="SHOOTING MANIA P1"/>
    <n v="111"/>
    <n v="132"/>
    <n v="0"/>
    <n v="14"/>
    <n v="243"/>
    <n v="428"/>
    <n v="1.7609999999999999"/>
  </r>
  <r>
    <x v="2"/>
    <x v="4"/>
    <x v="13"/>
    <s v="SUSAN JENSEN"/>
    <x v="50"/>
    <n v="119"/>
    <s v="Skill"/>
    <s v="SHOOTING MANIA P2"/>
    <n v="73"/>
    <n v="254"/>
    <n v="0"/>
    <n v="14"/>
    <n v="327"/>
    <n v="611"/>
    <n v="1.869"/>
  </r>
  <r>
    <x v="2"/>
    <x v="4"/>
    <x v="13"/>
    <s v="SUSAN JENSEN"/>
    <x v="50"/>
    <n v="119"/>
    <s v="Skill"/>
    <s v="SHOOTING MANIA P3"/>
    <n v="32"/>
    <n v="70"/>
    <n v="0"/>
    <n v="14"/>
    <n v="102"/>
    <n v="163"/>
    <n v="1.5980000000000001"/>
  </r>
  <r>
    <x v="2"/>
    <x v="4"/>
    <x v="13"/>
    <s v="SUSAN JENSEN"/>
    <x v="50"/>
    <n v="119"/>
    <s v="Skill"/>
    <s v="SKY RIDER P1"/>
    <n v="116"/>
    <n v="195"/>
    <n v="0"/>
    <n v="15"/>
    <n v="311"/>
    <n v="431"/>
    <n v="1.3859999999999999"/>
  </r>
  <r>
    <x v="2"/>
    <x v="4"/>
    <x v="13"/>
    <s v="SUSAN JENSEN"/>
    <x v="50"/>
    <n v="119"/>
    <s v="Skill"/>
    <s v="SPACE RAIDER SINGLE"/>
    <n v="504"/>
    <n v="605"/>
    <n v="0"/>
    <n v="24"/>
    <n v="1109"/>
    <n v="1236"/>
    <n v="1.115"/>
  </r>
  <r>
    <x v="1"/>
    <x v="3"/>
    <x v="27"/>
    <s v="RYAN RODRIGUEZ"/>
    <x v="51"/>
    <n v="120"/>
    <s v="High Redemption"/>
    <s v="POLAR SLIDE"/>
    <n v="1494"/>
    <n v="726"/>
    <n v="0"/>
    <n v="16"/>
    <n v="2220"/>
    <n v="14394"/>
    <n v="6.484"/>
  </r>
  <r>
    <x v="1"/>
    <x v="3"/>
    <x v="27"/>
    <s v="RYAN RODRIGUEZ"/>
    <x v="51"/>
    <n v="120"/>
    <s v="Kiddie Skill"/>
    <s v="BIKE RALLY"/>
    <n v="88"/>
    <n v="119"/>
    <n v="0"/>
    <n v="16"/>
    <n v="207"/>
    <n v="384"/>
    <n v="1.855"/>
  </r>
  <r>
    <x v="1"/>
    <x v="3"/>
    <x v="27"/>
    <s v="RYAN RODRIGUEZ"/>
    <x v="51"/>
    <n v="120"/>
    <s v="Kiddie Skill"/>
    <s v="HAMMER FROGGY"/>
    <n v="33"/>
    <n v="34"/>
    <n v="0"/>
    <n v="15"/>
    <n v="67"/>
    <n v="109"/>
    <n v="1.627"/>
  </r>
  <r>
    <x v="1"/>
    <x v="3"/>
    <x v="27"/>
    <s v="RYAN RODRIGUEZ"/>
    <x v="51"/>
    <n v="120"/>
    <s v="Skill"/>
    <s v="JUMPIN FANTASY"/>
    <n v="141"/>
    <n v="181"/>
    <n v="0"/>
    <n v="27"/>
    <n v="322"/>
    <n v="636"/>
    <n v="1.9750000000000001"/>
  </r>
  <r>
    <x v="1"/>
    <x v="3"/>
    <x v="27"/>
    <s v="RYAN RODRIGUEZ"/>
    <x v="51"/>
    <n v="120"/>
    <s v="Skill"/>
    <s v="RING TOSS JR"/>
    <n v="228"/>
    <n v="204"/>
    <n v="0"/>
    <n v="16"/>
    <n v="432"/>
    <n v="809"/>
    <n v="1.873"/>
  </r>
  <r>
    <x v="1"/>
    <x v="3"/>
    <x v="27"/>
    <s v="RYAN RODRIGUEZ"/>
    <x v="51"/>
    <n v="120"/>
    <s v="Skill"/>
    <s v="SUPER STRIKE P1"/>
    <n v="87"/>
    <n v="81"/>
    <n v="0"/>
    <n v="17"/>
    <n v="168"/>
    <n v="247"/>
    <n v="1.47"/>
  </r>
  <r>
    <x v="1"/>
    <x v="3"/>
    <x v="27"/>
    <s v="RYAN RODRIGUEZ"/>
    <x v="51"/>
    <n v="120"/>
    <s v="Skill"/>
    <s v="TIPPIN BLOKS"/>
    <n v="123"/>
    <n v="123"/>
    <n v="0"/>
    <n v="17"/>
    <n v="246"/>
    <n v="2044"/>
    <n v="8.3089999999999993"/>
  </r>
  <r>
    <x v="0"/>
    <x v="1"/>
    <x v="29"/>
    <s v="HASHEM SAADAT"/>
    <x v="52"/>
    <n v="121"/>
    <s v="High Redemption"/>
    <s v="EIFFEL TOWER"/>
    <n v="445"/>
    <n v="575"/>
    <n v="0"/>
    <n v="24"/>
    <n v="1020"/>
    <n v="41565"/>
    <n v="40.75"/>
  </r>
  <r>
    <x v="0"/>
    <x v="1"/>
    <x v="29"/>
    <s v="HASHEM SAADAT"/>
    <x v="52"/>
    <n v="121"/>
    <s v="Kiddie Skill"/>
    <s v="HAMMER 2 P1"/>
    <n v="92"/>
    <n v="144"/>
    <n v="0"/>
    <n v="15"/>
    <n v="236"/>
    <n v="425"/>
    <n v="1.8009999999999999"/>
  </r>
  <r>
    <x v="0"/>
    <x v="1"/>
    <x v="29"/>
    <s v="HASHEM SAADAT"/>
    <x v="52"/>
    <n v="121"/>
    <s v="Kiddie Skill"/>
    <s v="HAMMER 2 P2"/>
    <n v="96"/>
    <n v="126"/>
    <n v="0"/>
    <n v="14"/>
    <n v="222"/>
    <n v="425"/>
    <n v="1.9139999999999999"/>
  </r>
  <r>
    <x v="0"/>
    <x v="1"/>
    <x v="29"/>
    <s v="HASHEM SAADAT"/>
    <x v="52"/>
    <n v="121"/>
    <s v="Kiddie Skill"/>
    <s v="SPONGEBOB ORDER UP"/>
    <n v="217"/>
    <n v="310"/>
    <n v="0"/>
    <n v="14"/>
    <n v="527"/>
    <n v="752"/>
    <n v="1.427"/>
  </r>
  <r>
    <x v="0"/>
    <x v="1"/>
    <x v="29"/>
    <s v="HASHEM SAADAT"/>
    <x v="52"/>
    <n v="121"/>
    <s v="Skill"/>
    <s v="MONSTER DROP P1"/>
    <n v="355"/>
    <n v="540"/>
    <n v="0"/>
    <n v="14"/>
    <n v="895"/>
    <n v="6548"/>
    <n v="7.3159999999999998"/>
  </r>
  <r>
    <x v="0"/>
    <x v="1"/>
    <x v="29"/>
    <s v="HASHEM SAADAT"/>
    <x v="52"/>
    <n v="121"/>
    <s v="Skill"/>
    <s v="MONSTER DROP P2"/>
    <n v="262"/>
    <n v="480"/>
    <n v="0"/>
    <n v="15"/>
    <n v="742"/>
    <n v="4699"/>
    <n v="6.3330000000000002"/>
  </r>
  <r>
    <x v="0"/>
    <x v="1"/>
    <x v="29"/>
    <s v="HASHEM SAADAT"/>
    <x v="52"/>
    <n v="121"/>
    <s v="Skill"/>
    <s v="POP THE LOCK"/>
    <n v="240"/>
    <n v="427"/>
    <n v="0"/>
    <n v="16"/>
    <n v="667"/>
    <n v="1236"/>
    <n v="1.853"/>
  </r>
  <r>
    <x v="0"/>
    <x v="1"/>
    <x v="29"/>
    <s v="HASHEM SAADAT"/>
    <x v="52"/>
    <n v="121"/>
    <s v="Skill"/>
    <s v="SPACE INVADERS FRENZY P1"/>
    <n v="175"/>
    <n v="227"/>
    <n v="0"/>
    <n v="15"/>
    <n v="402"/>
    <n v="405"/>
    <n v="1.0069999999999999"/>
  </r>
  <r>
    <x v="0"/>
    <x v="1"/>
    <x v="29"/>
    <s v="HASHEM SAADAT"/>
    <x v="52"/>
    <n v="121"/>
    <s v="Skill"/>
    <s v="SPACE INVADERS FRENZY P2"/>
    <n v="191"/>
    <n v="234"/>
    <n v="0"/>
    <n v="16"/>
    <n v="425"/>
    <n v="582"/>
    <n v="1.369"/>
  </r>
  <r>
    <x v="1"/>
    <x v="2"/>
    <x v="6"/>
    <s v="Adam Shafran"/>
    <x v="53"/>
    <n v="200"/>
    <s v="Kiddie Skill"/>
    <s v="BUG CRUNCHER P1"/>
    <n v="236"/>
    <n v="241"/>
    <n v="0"/>
    <n v="13"/>
    <n v="477"/>
    <n v="940"/>
    <n v="1.9710000000000001"/>
  </r>
  <r>
    <x v="1"/>
    <x v="2"/>
    <x v="6"/>
    <s v="Adam Shafran"/>
    <x v="53"/>
    <n v="200"/>
    <s v="Skill"/>
    <s v="BASEBALL PRO"/>
    <n v="370"/>
    <n v="394"/>
    <n v="0"/>
    <n v="18"/>
    <n v="764"/>
    <n v="1129"/>
    <n v="1.478"/>
  </r>
  <r>
    <x v="1"/>
    <x v="2"/>
    <x v="6"/>
    <s v="Adam Shafran"/>
    <x v="53"/>
    <n v="200"/>
    <s v="Skill"/>
    <s v="DODGEBALL STD P2"/>
    <n v="225"/>
    <n v="208"/>
    <n v="0"/>
    <n v="15"/>
    <n v="433"/>
    <n v="0"/>
    <n v="0"/>
  </r>
  <r>
    <x v="1"/>
    <x v="2"/>
    <x v="6"/>
    <s v="Adam Shafran"/>
    <x v="53"/>
    <n v="200"/>
    <s v="Skill"/>
    <s v="MONSTER DROP P2"/>
    <n v="541"/>
    <n v="601"/>
    <n v="0"/>
    <n v="21"/>
    <n v="1142"/>
    <n v="13927"/>
    <n v="12.195"/>
  </r>
  <r>
    <x v="1"/>
    <x v="2"/>
    <x v="6"/>
    <s v="Adam Shafran"/>
    <x v="53"/>
    <n v="200"/>
    <s v="Skill"/>
    <s v="REAL HEROES FIRE RESCUE P2"/>
    <n v="279"/>
    <n v="70"/>
    <n v="0"/>
    <n v="13"/>
    <n v="349"/>
    <n v="4215"/>
    <n v="12.077"/>
  </r>
  <r>
    <x v="1"/>
    <x v="2"/>
    <x v="6"/>
    <s v="Adam Shafran"/>
    <x v="53"/>
    <n v="200"/>
    <s v="Skill"/>
    <s v="SUPER MONKEY BALL"/>
    <n v="196"/>
    <n v="184"/>
    <n v="0"/>
    <n v="14"/>
    <n v="380"/>
    <n v="729"/>
    <n v="1.9179999999999999"/>
  </r>
  <r>
    <x v="1"/>
    <x v="2"/>
    <x v="30"/>
    <s v="LOUIS DEIGNAN"/>
    <x v="54"/>
    <n v="201"/>
    <s v="High Redemption"/>
    <s v="BIG BASS LIL PRO"/>
    <n v="168"/>
    <n v="424"/>
    <n v="0"/>
    <n v="19"/>
    <n v="592"/>
    <n v="3576"/>
    <n v="6.0410000000000004"/>
  </r>
  <r>
    <x v="1"/>
    <x v="2"/>
    <x v="30"/>
    <s v="LOUIS DEIGNAN"/>
    <x v="54"/>
    <n v="201"/>
    <s v="High Redemption"/>
    <s v="EIFFEL TOWER"/>
    <n v="81"/>
    <n v="167"/>
    <n v="0"/>
    <n v="14"/>
    <n v="248"/>
    <n v="311"/>
    <n v="1.254"/>
  </r>
  <r>
    <x v="1"/>
    <x v="2"/>
    <x v="30"/>
    <s v="LOUIS DEIGNAN"/>
    <x v="54"/>
    <n v="201"/>
    <s v="High Redemption"/>
    <s v="TONS OF TICKETS"/>
    <n v="292"/>
    <n v="535"/>
    <n v="0"/>
    <n v="13"/>
    <n v="827"/>
    <n v="1417"/>
    <n v="1.7130000000000001"/>
  </r>
  <r>
    <x v="1"/>
    <x v="2"/>
    <x v="30"/>
    <s v="LOUIS DEIGNAN"/>
    <x v="54"/>
    <n v="201"/>
    <s v="High Redemption"/>
    <s v="TREASURE QUEST"/>
    <n v="121"/>
    <n v="289"/>
    <n v="0"/>
    <n v="15"/>
    <n v="410"/>
    <n v="771"/>
    <n v="1.88"/>
  </r>
  <r>
    <x v="1"/>
    <x v="2"/>
    <x v="30"/>
    <s v="LOUIS DEIGNAN"/>
    <x v="54"/>
    <n v="201"/>
    <s v="Skill"/>
    <s v="FLYING TICKETS P1"/>
    <n v="107"/>
    <n v="100"/>
    <n v="0"/>
    <n v="14"/>
    <n v="207"/>
    <n v="406"/>
    <n v="1.9610000000000001"/>
  </r>
  <r>
    <x v="1"/>
    <x v="2"/>
    <x v="30"/>
    <s v="LOUIS DEIGNAN"/>
    <x v="54"/>
    <n v="201"/>
    <s v="Skill"/>
    <s v="FLYING TICKETS P2"/>
    <n v="107"/>
    <n v="77"/>
    <n v="0"/>
    <n v="14"/>
    <n v="184"/>
    <n v="350"/>
    <n v="1.9019999999999999"/>
  </r>
  <r>
    <x v="1"/>
    <x v="2"/>
    <x v="30"/>
    <s v="LOUIS DEIGNAN"/>
    <x v="55"/>
    <n v="202"/>
    <s v="Skill"/>
    <s v="DICEY JUMP"/>
    <n v="108"/>
    <n v="160"/>
    <n v="0"/>
    <n v="14"/>
    <n v="268"/>
    <n v="477"/>
    <n v="1.78"/>
  </r>
  <r>
    <x v="1"/>
    <x v="2"/>
    <x v="30"/>
    <s v="LOUIS DEIGNAN"/>
    <x v="56"/>
    <n v="203"/>
    <s v="High Redemption"/>
    <s v="BIG BASS LIL PRO"/>
    <n v="146"/>
    <n v="441"/>
    <n v="0"/>
    <n v="18"/>
    <n v="587"/>
    <n v="3700"/>
    <n v="6.3029999999999999"/>
  </r>
  <r>
    <x v="1"/>
    <x v="2"/>
    <x v="30"/>
    <s v="LOUIS DEIGNAN"/>
    <x v="56"/>
    <n v="203"/>
    <s v="High Redemption"/>
    <s v="EIFFEL TOWER"/>
    <n v="140"/>
    <n v="186"/>
    <n v="0"/>
    <n v="23"/>
    <n v="326"/>
    <n v="4403"/>
    <n v="13.506"/>
  </r>
  <r>
    <x v="1"/>
    <x v="2"/>
    <x v="30"/>
    <s v="LOUIS DEIGNAN"/>
    <x v="56"/>
    <n v="203"/>
    <s v="Skill"/>
    <s v="ALLEY CLASSIC P4"/>
    <n v="323"/>
    <n v="128"/>
    <n v="0"/>
    <n v="10"/>
    <n v="451"/>
    <n v="2732"/>
    <n v="6.0579999999999998"/>
  </r>
  <r>
    <x v="1"/>
    <x v="2"/>
    <x v="30"/>
    <s v="LOUIS DEIGNAN"/>
    <x v="56"/>
    <n v="203"/>
    <s v="Skill"/>
    <s v="CROSSY ROADS DISNEY P2"/>
    <n v="121"/>
    <n v="34"/>
    <n v="0"/>
    <n v="13"/>
    <n v="155"/>
    <n v="1017"/>
    <n v="6.5609999999999999"/>
  </r>
  <r>
    <x v="1"/>
    <x v="2"/>
    <x v="30"/>
    <s v="LOUIS DEIGNAN"/>
    <x v="56"/>
    <n v="203"/>
    <s v="Skill"/>
    <s v="DICEY JUMP"/>
    <n v="39"/>
    <n v="57"/>
    <n v="0"/>
    <n v="13"/>
    <n v="96"/>
    <n v="158"/>
    <n v="1.6459999999999999"/>
  </r>
  <r>
    <x v="1"/>
    <x v="2"/>
    <x v="30"/>
    <s v="LOUIS DEIGNAN"/>
    <x v="56"/>
    <n v="203"/>
    <s v="Skill"/>
    <s v="NBA HOOPS P1"/>
    <n v="60"/>
    <n v="80"/>
    <n v="0"/>
    <n v="11"/>
    <n v="140"/>
    <n v="261"/>
    <n v="1.8640000000000001"/>
  </r>
  <r>
    <x v="1"/>
    <x v="2"/>
    <x v="30"/>
    <s v="LOUIS DEIGNAN"/>
    <x v="56"/>
    <n v="203"/>
    <s v="Skill"/>
    <s v="POP THE LOCK"/>
    <n v="420"/>
    <n v="192"/>
    <n v="0"/>
    <n v="13"/>
    <n v="612"/>
    <n v="4868"/>
    <n v="7.9539999999999997"/>
  </r>
  <r>
    <x v="1"/>
    <x v="2"/>
    <x v="30"/>
    <s v="LOUIS DEIGNAN"/>
    <x v="56"/>
    <n v="203"/>
    <s v="Skill"/>
    <s v="SPINNER FRENZY"/>
    <n v="89"/>
    <n v="181"/>
    <n v="0"/>
    <n v="13"/>
    <n v="270"/>
    <n v="1755"/>
    <n v="6.5"/>
  </r>
  <r>
    <x v="1"/>
    <x v="2"/>
    <x v="30"/>
    <s v="LOUIS DEIGNAN"/>
    <x v="56"/>
    <n v="203"/>
    <s v="Skill"/>
    <s v="WILLY CRASH"/>
    <n v="86"/>
    <n v="72"/>
    <n v="0"/>
    <n v="15"/>
    <n v="158"/>
    <n v="247"/>
    <n v="1.5629999999999999"/>
  </r>
  <r>
    <x v="1"/>
    <x v="2"/>
    <x v="6"/>
    <s v="Adam Shafran"/>
    <x v="57"/>
    <n v="204"/>
    <s v="High Redemption"/>
    <s v="SLAM A WINNER"/>
    <n v="386"/>
    <n v="457"/>
    <n v="0"/>
    <n v="39"/>
    <n v="843"/>
    <n v="8605"/>
    <n v="10.208"/>
  </r>
  <r>
    <x v="1"/>
    <x v="2"/>
    <x v="6"/>
    <s v="Adam Shafran"/>
    <x v="57"/>
    <n v="204"/>
    <s v="Kiddie Skill"/>
    <s v="SPONGEBOB SUPER STRIKER"/>
    <n v="149"/>
    <n v="107"/>
    <n v="0"/>
    <n v="14"/>
    <n v="256"/>
    <n v="505"/>
    <n v="1.9730000000000001"/>
  </r>
  <r>
    <x v="1"/>
    <x v="2"/>
    <x v="6"/>
    <s v="Adam Shafran"/>
    <x v="57"/>
    <n v="204"/>
    <s v="Kiddie Skill"/>
    <s v="ZOMBIE LAND BATTLE P1"/>
    <n v="62"/>
    <n v="92"/>
    <n v="0"/>
    <n v="12"/>
    <n v="154"/>
    <n v="223"/>
    <n v="1.448"/>
  </r>
  <r>
    <x v="1"/>
    <x v="2"/>
    <x v="6"/>
    <s v="Adam Shafran"/>
    <x v="57"/>
    <n v="204"/>
    <s v="Kiddie Skill"/>
    <s v="ZOMBIE LAND BATTLE P2"/>
    <n v="74"/>
    <n v="114"/>
    <n v="0"/>
    <n v="12"/>
    <n v="188"/>
    <n v="361"/>
    <n v="1.92"/>
  </r>
  <r>
    <x v="1"/>
    <x v="2"/>
    <x v="6"/>
    <s v="Adam Shafran"/>
    <x v="57"/>
    <n v="204"/>
    <s v="Skill"/>
    <s v="DICEY JUMP"/>
    <n v="95"/>
    <n v="112"/>
    <n v="0"/>
    <n v="15"/>
    <n v="207"/>
    <n v="207"/>
    <n v="1"/>
  </r>
  <r>
    <x v="1"/>
    <x v="2"/>
    <x v="6"/>
    <s v="Adam Shafran"/>
    <x v="57"/>
    <n v="204"/>
    <s v="Skill"/>
    <s v="FLAPPY TICKET P1"/>
    <n v="147"/>
    <n v="151"/>
    <n v="0"/>
    <n v="13"/>
    <n v="298"/>
    <n v="400"/>
    <n v="1.3420000000000001"/>
  </r>
  <r>
    <x v="1"/>
    <x v="2"/>
    <x v="6"/>
    <s v="Adam Shafran"/>
    <x v="57"/>
    <n v="204"/>
    <s v="Skill"/>
    <s v="FLAPPY TICKET P2"/>
    <n v="161"/>
    <n v="136"/>
    <n v="0"/>
    <n v="13"/>
    <n v="297"/>
    <n v="287"/>
    <n v="0.96599999999999997"/>
  </r>
  <r>
    <x v="1"/>
    <x v="2"/>
    <x v="6"/>
    <s v="Adam Shafran"/>
    <x v="57"/>
    <n v="204"/>
    <s v="Skill"/>
    <s v="HOP N STACK"/>
    <n v="133"/>
    <n v="108"/>
    <n v="0"/>
    <n v="13"/>
    <n v="241"/>
    <n v="286"/>
    <n v="1.1870000000000001"/>
  </r>
  <r>
    <x v="1"/>
    <x v="2"/>
    <x v="6"/>
    <s v="Adam Shafran"/>
    <x v="57"/>
    <n v="204"/>
    <s v="Skill"/>
    <s v="ROBOT STORM P1"/>
    <n v="101"/>
    <n v="113"/>
    <n v="0"/>
    <n v="12"/>
    <n v="214"/>
    <n v="309"/>
    <n v="1.444"/>
  </r>
  <r>
    <x v="1"/>
    <x v="2"/>
    <x v="6"/>
    <s v="Adam Shafran"/>
    <x v="57"/>
    <n v="204"/>
    <s v="Skill"/>
    <s v="SPACE WARP 66"/>
    <n v="218"/>
    <n v="108"/>
    <n v="0"/>
    <n v="13"/>
    <n v="326"/>
    <n v="565"/>
    <n v="1.7330000000000001"/>
  </r>
  <r>
    <x v="2"/>
    <x v="5"/>
    <x v="25"/>
    <s v="ALI ELALI"/>
    <x v="58"/>
    <n v="205"/>
    <s v="High Redemption"/>
    <s v="LIL TICKET MONSTERS"/>
    <n v="445"/>
    <n v="689"/>
    <n v="0"/>
    <n v="13"/>
    <n v="1134"/>
    <n v="7304"/>
    <n v="6.4409999999999998"/>
  </r>
  <r>
    <x v="2"/>
    <x v="5"/>
    <x v="25"/>
    <s v="ALI ELALI"/>
    <x v="58"/>
    <n v="205"/>
    <s v="High Redemption"/>
    <s v="ROCKIN &amp; ROLLIN"/>
    <n v="200"/>
    <n v="597"/>
    <n v="0"/>
    <n v="14"/>
    <n v="797"/>
    <n v="6279"/>
    <n v="7.8780000000000001"/>
  </r>
  <r>
    <x v="2"/>
    <x v="5"/>
    <x v="25"/>
    <s v="ALI ELALI"/>
    <x v="58"/>
    <n v="205"/>
    <s v="Kiddie Skill"/>
    <s v="CEC RAINBOW"/>
    <n v="423"/>
    <n v="572"/>
    <n v="0"/>
    <n v="12"/>
    <n v="995"/>
    <n v="1553"/>
    <n v="1.5609999999999999"/>
  </r>
  <r>
    <x v="2"/>
    <x v="5"/>
    <x v="25"/>
    <s v="ALI ELALI"/>
    <x v="58"/>
    <n v="205"/>
    <s v="Kiddie Skill"/>
    <s v="HIGH FIVE P1"/>
    <n v="98"/>
    <n v="146"/>
    <n v="0"/>
    <n v="13"/>
    <n v="244"/>
    <n v="1666"/>
    <n v="6.8280000000000003"/>
  </r>
  <r>
    <x v="2"/>
    <x v="5"/>
    <x v="25"/>
    <s v="ALI ELALI"/>
    <x v="58"/>
    <n v="205"/>
    <s v="Kiddie Skill"/>
    <s v="HIGH FIVE P2"/>
    <n v="110"/>
    <n v="146"/>
    <n v="0"/>
    <n v="15"/>
    <n v="256"/>
    <n v="1578"/>
    <n v="6.1639999999999997"/>
  </r>
  <r>
    <x v="2"/>
    <x v="5"/>
    <x v="25"/>
    <s v="ALI ELALI"/>
    <x v="58"/>
    <n v="205"/>
    <s v="Kiddie Skill"/>
    <s v="NBA HOOP TROOP"/>
    <n v="422"/>
    <n v="594"/>
    <n v="0"/>
    <n v="13"/>
    <n v="1016"/>
    <n v="1523"/>
    <n v="1.4990000000000001"/>
  </r>
  <r>
    <x v="2"/>
    <x v="5"/>
    <x v="25"/>
    <s v="ALI ELALI"/>
    <x v="58"/>
    <n v="205"/>
    <s v="Kiddie Skill"/>
    <s v="SPONGEBOB SUPER STRIKER"/>
    <n v="126"/>
    <n v="188"/>
    <n v="0"/>
    <n v="14"/>
    <n v="314"/>
    <n v="362"/>
    <n v="1.153"/>
  </r>
  <r>
    <x v="2"/>
    <x v="5"/>
    <x v="25"/>
    <s v="ALI ELALI"/>
    <x v="58"/>
    <n v="205"/>
    <s v="Redemption"/>
    <s v="RABBIDS HOLLYWOOD 65 P3"/>
    <n v="24"/>
    <n v="15"/>
    <n v="0"/>
    <n v="13"/>
    <n v="39"/>
    <n v="28"/>
    <n v="0.71799999999999997"/>
  </r>
  <r>
    <x v="2"/>
    <x v="5"/>
    <x v="25"/>
    <s v="ALI ELALI"/>
    <x v="58"/>
    <n v="205"/>
    <s v="Skill"/>
    <s v="ANGRY BIRDS"/>
    <n v="256"/>
    <n v="283"/>
    <n v="0"/>
    <n v="13"/>
    <n v="539"/>
    <n v="1014"/>
    <n v="1.881"/>
  </r>
  <r>
    <x v="2"/>
    <x v="5"/>
    <x v="25"/>
    <s v="ALI ELALI"/>
    <x v="58"/>
    <n v="205"/>
    <s v="Skill"/>
    <s v="HOP N STACK"/>
    <n v="269"/>
    <n v="415"/>
    <n v="0"/>
    <n v="14"/>
    <n v="684"/>
    <n v="981"/>
    <n v="1.4339999999999999"/>
  </r>
  <r>
    <x v="2"/>
    <x v="5"/>
    <x v="25"/>
    <s v="ALI ELALI"/>
    <x v="58"/>
    <n v="205"/>
    <s v="Skill"/>
    <s v="ICE MAN P1"/>
    <n v="173"/>
    <n v="219"/>
    <n v="0"/>
    <n v="13"/>
    <n v="392"/>
    <n v="734"/>
    <n v="1.8720000000000001"/>
  </r>
  <r>
    <x v="2"/>
    <x v="5"/>
    <x v="25"/>
    <s v="ALI ELALI"/>
    <x v="58"/>
    <n v="205"/>
    <s v="Skill"/>
    <s v="ICE MAN P2"/>
    <n v="173"/>
    <n v="204"/>
    <n v="0"/>
    <n v="13"/>
    <n v="377"/>
    <n v="695"/>
    <n v="1.8440000000000001"/>
  </r>
  <r>
    <x v="2"/>
    <x v="5"/>
    <x v="25"/>
    <s v="ALI ELALI"/>
    <x v="58"/>
    <n v="205"/>
    <s v="Sports"/>
    <s v="NBA HOOPS P1"/>
    <n v="334"/>
    <n v="549"/>
    <n v="0"/>
    <n v="18"/>
    <n v="883"/>
    <n v="1497"/>
    <n v="1.6950000000000001"/>
  </r>
  <r>
    <x v="2"/>
    <x v="5"/>
    <x v="25"/>
    <s v="ALI ELALI"/>
    <x v="58"/>
    <n v="205"/>
    <s v="Sports"/>
    <s v="NBA HOOPS P2"/>
    <n v="334"/>
    <n v="517"/>
    <n v="0"/>
    <n v="15"/>
    <n v="851"/>
    <n v="1614"/>
    <n v="1.897"/>
  </r>
  <r>
    <x v="2"/>
    <x v="4"/>
    <x v="31"/>
    <s v="Daniel de los Santos"/>
    <x v="59"/>
    <n v="206"/>
    <s v="High Redemption"/>
    <s v="POLAR SLIDE"/>
    <n v="198"/>
    <n v="192"/>
    <n v="0"/>
    <n v="19"/>
    <n v="390"/>
    <n v="202"/>
    <n v="0.51800000000000002"/>
  </r>
  <r>
    <x v="2"/>
    <x v="4"/>
    <x v="31"/>
    <s v="Daniel de los Santos"/>
    <x v="59"/>
    <n v="206"/>
    <s v="Skill"/>
    <s v="PLANTS VS ZOMBIES"/>
    <n v="114"/>
    <n v="195"/>
    <n v="0"/>
    <n v="15"/>
    <n v="309"/>
    <n v="2208"/>
    <n v="7.1459999999999999"/>
  </r>
  <r>
    <x v="2"/>
    <x v="4"/>
    <x v="31"/>
    <s v="Daniel de los Santos"/>
    <x v="59"/>
    <n v="206"/>
    <s v="Skill"/>
    <s v="POWER ROLL"/>
    <n v="239"/>
    <n v="443"/>
    <n v="0"/>
    <n v="17"/>
    <n v="682"/>
    <n v="1054"/>
    <n v="1.5449999999999999"/>
  </r>
  <r>
    <x v="1"/>
    <x v="2"/>
    <x v="7"/>
    <s v="PATTY CEDILLO"/>
    <x v="60"/>
    <n v="207"/>
    <s v="High Redemption"/>
    <s v="CLUTCH SHOOT"/>
    <n v="786"/>
    <n v="339"/>
    <n v="0"/>
    <n v="17"/>
    <n v="1125"/>
    <n v="7860"/>
    <n v="6.9870000000000001"/>
  </r>
  <r>
    <x v="1"/>
    <x v="2"/>
    <x v="7"/>
    <s v="PATTY CEDILLO"/>
    <x v="60"/>
    <n v="207"/>
    <s v="High Redemption"/>
    <s v="HOOP IT UP"/>
    <n v="283"/>
    <n v="262"/>
    <n v="0"/>
    <n v="21"/>
    <n v="545"/>
    <n v="771"/>
    <n v="1.415"/>
  </r>
  <r>
    <x v="1"/>
    <x v="2"/>
    <x v="7"/>
    <s v="PATTY CEDILLO"/>
    <x v="60"/>
    <n v="207"/>
    <s v="Skill"/>
    <s v="CENTIPEDE CHAOS P1"/>
    <n v="344"/>
    <n v="148"/>
    <n v="0"/>
    <n v="15"/>
    <n v="492"/>
    <n v="945"/>
    <n v="1.921"/>
  </r>
  <r>
    <x v="1"/>
    <x v="2"/>
    <x v="7"/>
    <s v="PATTY CEDILLO"/>
    <x v="60"/>
    <n v="207"/>
    <s v="Skill"/>
    <s v="DESPICABLE ME JELLY LAB P1"/>
    <n v="658"/>
    <n v="409"/>
    <n v="0"/>
    <n v="16"/>
    <n v="1067"/>
    <n v="1044"/>
    <n v="0.97799999999999998"/>
  </r>
  <r>
    <x v="1"/>
    <x v="2"/>
    <x v="7"/>
    <s v="PATTY CEDILLO"/>
    <x v="60"/>
    <n v="207"/>
    <s v="Skill"/>
    <s v="DESPICABLE ME JELLY LAB P2"/>
    <n v="392"/>
    <n v="438"/>
    <n v="0"/>
    <n v="15"/>
    <n v="830"/>
    <n v="720"/>
    <n v="0.86699999999999999"/>
  </r>
  <r>
    <x v="1"/>
    <x v="2"/>
    <x v="7"/>
    <s v="PATTY CEDILLO"/>
    <x v="60"/>
    <n v="207"/>
    <s v="Sports"/>
    <s v="ALLEY CLASSIC P2"/>
    <n v="373"/>
    <n v="229"/>
    <n v="0"/>
    <n v="21"/>
    <n v="602"/>
    <n v="3929"/>
    <n v="6.5270000000000001"/>
  </r>
  <r>
    <x v="1"/>
    <x v="2"/>
    <x v="30"/>
    <s v="LOUIS DEIGNAN"/>
    <x v="61"/>
    <n v="208"/>
    <s v="High Redemption"/>
    <s v="LIL TICKET MONSTERS"/>
    <n v="366"/>
    <n v="547"/>
    <n v="0"/>
    <n v="14"/>
    <n v="913"/>
    <n v="6190"/>
    <n v="6.78"/>
  </r>
  <r>
    <x v="1"/>
    <x v="2"/>
    <x v="30"/>
    <s v="LOUIS DEIGNAN"/>
    <x v="61"/>
    <n v="208"/>
    <s v="High Redemption"/>
    <s v="MEGA BLASTER"/>
    <n v="135"/>
    <n v="168"/>
    <n v="0"/>
    <n v="14"/>
    <n v="303"/>
    <n v="6712"/>
    <n v="22.152000000000001"/>
  </r>
  <r>
    <x v="1"/>
    <x v="2"/>
    <x v="30"/>
    <s v="LOUIS DEIGNAN"/>
    <x v="61"/>
    <n v="208"/>
    <s v="Kiddie Skill"/>
    <s v="SPONGEBOB SUPER STRIKER"/>
    <n v="62"/>
    <n v="23"/>
    <n v="0"/>
    <n v="23"/>
    <n v="85"/>
    <n v="168"/>
    <n v="1.976"/>
  </r>
  <r>
    <x v="1"/>
    <x v="2"/>
    <x v="30"/>
    <s v="LOUIS DEIGNAN"/>
    <x v="61"/>
    <n v="208"/>
    <s v="Kiddie Skill"/>
    <s v="ZOMBIE LAND BATTLE P1"/>
    <n v="65"/>
    <n v="38"/>
    <n v="0"/>
    <n v="19"/>
    <n v="103"/>
    <n v="98"/>
    <n v="0.95099999999999996"/>
  </r>
  <r>
    <x v="1"/>
    <x v="2"/>
    <x v="30"/>
    <s v="LOUIS DEIGNAN"/>
    <x v="61"/>
    <n v="208"/>
    <s v="Skill"/>
    <s v="SKY RIDER P1"/>
    <n v="132"/>
    <n v="119"/>
    <n v="0"/>
    <n v="14"/>
    <n v="251"/>
    <n v="493"/>
    <n v="1.964"/>
  </r>
  <r>
    <x v="1"/>
    <x v="2"/>
    <x v="30"/>
    <s v="LOUIS DEIGNAN"/>
    <x v="61"/>
    <n v="208"/>
    <s v="Skill"/>
    <s v="TIGHT ROPE"/>
    <n v="214"/>
    <n v="142"/>
    <n v="0"/>
    <n v="16"/>
    <n v="356"/>
    <n v="698"/>
    <n v="1.9610000000000001"/>
  </r>
  <r>
    <x v="1"/>
    <x v="3"/>
    <x v="27"/>
    <s v="RYAN RODRIGUEZ"/>
    <x v="62"/>
    <n v="209"/>
    <s v="High Redemption"/>
    <s v="LUMBERJACK"/>
    <n v="158"/>
    <n v="329"/>
    <n v="0"/>
    <n v="15"/>
    <n v="487"/>
    <n v="940"/>
    <n v="1.93"/>
  </r>
  <r>
    <x v="1"/>
    <x v="3"/>
    <x v="27"/>
    <s v="RYAN RODRIGUEZ"/>
    <x v="62"/>
    <n v="209"/>
    <s v="Skill"/>
    <s v="BASKETBALL PRO P1"/>
    <n v="81"/>
    <n v="77"/>
    <n v="0"/>
    <n v="14"/>
    <n v="158"/>
    <n v="2052"/>
    <n v="12.987"/>
  </r>
  <r>
    <x v="1"/>
    <x v="3"/>
    <x v="27"/>
    <s v="RYAN RODRIGUEZ"/>
    <x v="62"/>
    <n v="209"/>
    <s v="Skill"/>
    <s v="BASKETBALL PRO P2"/>
    <n v="81"/>
    <n v="83"/>
    <n v="0"/>
    <n v="14"/>
    <n v="164"/>
    <n v="2173"/>
    <n v="13.25"/>
  </r>
  <r>
    <x v="1"/>
    <x v="3"/>
    <x v="27"/>
    <s v="RYAN RODRIGUEZ"/>
    <x v="62"/>
    <n v="209"/>
    <s v="Skill"/>
    <s v="RING TOSS JR"/>
    <n v="152"/>
    <n v="217"/>
    <n v="0"/>
    <n v="14"/>
    <n v="369"/>
    <n v="2239"/>
    <n v="6.0679999999999996"/>
  </r>
  <r>
    <x v="0"/>
    <x v="0"/>
    <x v="2"/>
    <s v="KELLI KASPER"/>
    <x v="63"/>
    <n v="211"/>
    <s v="Skill"/>
    <s v="RING TOSS JR"/>
    <n v="583"/>
    <n v="513"/>
    <n v="0"/>
    <n v="21"/>
    <n v="1096"/>
    <n v="2090"/>
    <n v="1.907"/>
  </r>
  <r>
    <x v="1"/>
    <x v="2"/>
    <x v="32"/>
    <s v="CLAUDIA RIVAS"/>
    <x v="64"/>
    <n v="212"/>
    <s v="High Redemption"/>
    <s v="BARREL OF MONKEYS"/>
    <n v="314"/>
    <n v="290"/>
    <n v="0"/>
    <n v="12"/>
    <n v="604"/>
    <n v="1189"/>
    <n v="1.9690000000000001"/>
  </r>
  <r>
    <x v="1"/>
    <x v="2"/>
    <x v="32"/>
    <s v="CLAUDIA RIVAS"/>
    <x v="64"/>
    <n v="212"/>
    <s v="High Redemption"/>
    <s v="FGTEEV OUT OF TIME"/>
    <n v="176"/>
    <n v="171"/>
    <n v="0"/>
    <n v="10"/>
    <n v="347"/>
    <n v="2690"/>
    <n v="7.7519999999999998"/>
  </r>
  <r>
    <x v="1"/>
    <x v="2"/>
    <x v="32"/>
    <s v="CLAUDIA RIVAS"/>
    <x v="64"/>
    <n v="212"/>
    <s v="High Redemption"/>
    <s v="WHACK N WIN 9"/>
    <n v="636"/>
    <n v="825"/>
    <n v="0"/>
    <n v="14"/>
    <n v="1461"/>
    <n v="20479"/>
    <n v="14.016999999999999"/>
  </r>
  <r>
    <x v="1"/>
    <x v="2"/>
    <x v="32"/>
    <s v="CLAUDIA RIVAS"/>
    <x v="64"/>
    <n v="212"/>
    <s v="Kiddie Skill"/>
    <s v="CIRCUS TOSS"/>
    <n v="375"/>
    <n v="251"/>
    <n v="0"/>
    <n v="11"/>
    <n v="626"/>
    <n v="785"/>
    <n v="1.254"/>
  </r>
  <r>
    <x v="1"/>
    <x v="2"/>
    <x v="32"/>
    <s v="CLAUDIA RIVAS"/>
    <x v="64"/>
    <n v="212"/>
    <s v="Kiddie Skill"/>
    <s v="HOT RACERS P1"/>
    <n v="128"/>
    <n v="85"/>
    <n v="0"/>
    <n v="11"/>
    <n v="213"/>
    <n v="209"/>
    <n v="0.98099999999999998"/>
  </r>
  <r>
    <x v="1"/>
    <x v="2"/>
    <x v="32"/>
    <s v="CLAUDIA RIVAS"/>
    <x v="64"/>
    <n v="212"/>
    <s v="Kiddie Skill"/>
    <s v="HOT RACERS P2"/>
    <n v="132"/>
    <n v="69"/>
    <n v="0"/>
    <n v="12"/>
    <n v="201"/>
    <n v="199"/>
    <n v="0.99"/>
  </r>
  <r>
    <x v="1"/>
    <x v="2"/>
    <x v="32"/>
    <s v="CLAUDIA RIVAS"/>
    <x v="64"/>
    <n v="212"/>
    <s v="Kiddie Skill"/>
    <s v="PAW PATROL"/>
    <n v="793"/>
    <n v="338"/>
    <n v="0"/>
    <n v="14"/>
    <n v="1131"/>
    <n v="7896"/>
    <n v="6.9809999999999999"/>
  </r>
  <r>
    <x v="1"/>
    <x v="2"/>
    <x v="32"/>
    <s v="CLAUDIA RIVAS"/>
    <x v="64"/>
    <n v="212"/>
    <s v="Kiddie Skill"/>
    <s v="SPONGEBOB SUPER STRIKER"/>
    <n v="115"/>
    <n v="122"/>
    <n v="0"/>
    <n v="11"/>
    <n v="237"/>
    <n v="382"/>
    <n v="1.6120000000000001"/>
  </r>
  <r>
    <x v="1"/>
    <x v="2"/>
    <x v="32"/>
    <s v="CLAUDIA RIVAS"/>
    <x v="64"/>
    <n v="212"/>
    <s v="Skill"/>
    <s v="BEAN BAG TOSS"/>
    <n v="302"/>
    <n v="309"/>
    <n v="0"/>
    <n v="11"/>
    <n v="611"/>
    <n v="949"/>
    <n v="1.5529999999999999"/>
  </r>
  <r>
    <x v="1"/>
    <x v="2"/>
    <x v="32"/>
    <s v="CLAUDIA RIVAS"/>
    <x v="64"/>
    <n v="212"/>
    <s v="Skill"/>
    <s v="CARNIVAL CUPS P1"/>
    <n v="105"/>
    <n v="55"/>
    <n v="0"/>
    <n v="11"/>
    <n v="160"/>
    <n v="283"/>
    <n v="1.7689999999999999"/>
  </r>
  <r>
    <x v="1"/>
    <x v="2"/>
    <x v="32"/>
    <s v="CLAUDIA RIVAS"/>
    <x v="64"/>
    <n v="212"/>
    <s v="Skill"/>
    <s v="HUNGRY CHICKEN P1"/>
    <n v="105"/>
    <n v="106"/>
    <n v="0"/>
    <n v="11"/>
    <n v="211"/>
    <n v="347"/>
    <n v="1.645"/>
  </r>
  <r>
    <x v="1"/>
    <x v="2"/>
    <x v="32"/>
    <s v="CLAUDIA RIVAS"/>
    <x v="64"/>
    <n v="212"/>
    <s v="Skill"/>
    <s v="RING TOSS JR"/>
    <n v="287"/>
    <n v="275"/>
    <n v="0"/>
    <n v="11"/>
    <n v="562"/>
    <n v="600"/>
    <n v="1.0680000000000001"/>
  </r>
  <r>
    <x v="1"/>
    <x v="3"/>
    <x v="33"/>
    <s v="TONY REYNOLDS"/>
    <x v="65"/>
    <n v="214"/>
    <s v="High Redemption"/>
    <s v="BARREL OF MONKEYS"/>
    <n v="286"/>
    <n v="431"/>
    <n v="0"/>
    <n v="15"/>
    <n v="717"/>
    <n v="1219"/>
    <n v="1.7"/>
  </r>
  <r>
    <x v="1"/>
    <x v="3"/>
    <x v="33"/>
    <s v="TONY REYNOLDS"/>
    <x v="65"/>
    <n v="214"/>
    <s v="High Redemption"/>
    <s v="BIG BASS LIL PRO"/>
    <n v="425"/>
    <n v="744"/>
    <n v="0"/>
    <n v="17"/>
    <n v="1169"/>
    <n v="11330"/>
    <n v="9.6920000000000002"/>
  </r>
  <r>
    <x v="1"/>
    <x v="3"/>
    <x v="33"/>
    <s v="TONY REYNOLDS"/>
    <x v="65"/>
    <n v="214"/>
    <s v="High Redemption"/>
    <s v="SLAM A WINNER"/>
    <n v="473"/>
    <n v="911"/>
    <n v="0"/>
    <n v="14"/>
    <n v="1384"/>
    <n v="8718"/>
    <n v="6.2990000000000004"/>
  </r>
  <r>
    <x v="1"/>
    <x v="3"/>
    <x v="33"/>
    <s v="TONY REYNOLDS"/>
    <x v="65"/>
    <n v="214"/>
    <s v="High Redemption"/>
    <s v="TICKET CIRCUS P3"/>
    <n v="870"/>
    <n v="422"/>
    <n v="0"/>
    <n v="19"/>
    <n v="1292"/>
    <n v="2092"/>
    <n v="1.619"/>
  </r>
  <r>
    <x v="1"/>
    <x v="3"/>
    <x v="33"/>
    <s v="TONY REYNOLDS"/>
    <x v="65"/>
    <n v="214"/>
    <s v="High Redemption"/>
    <s v="ZOMBIE SNATCHER P1"/>
    <n v="559"/>
    <n v="273"/>
    <n v="0"/>
    <n v="15"/>
    <n v="832"/>
    <n v="5818"/>
    <n v="6.9930000000000003"/>
  </r>
  <r>
    <x v="1"/>
    <x v="3"/>
    <x v="33"/>
    <s v="TONY REYNOLDS"/>
    <x v="65"/>
    <n v="214"/>
    <s v="High Redemption"/>
    <s v="ZOMBIE SNATCHER P2"/>
    <n v="55"/>
    <n v="82"/>
    <n v="0"/>
    <n v="19"/>
    <n v="137"/>
    <n v="252"/>
    <n v="1.839"/>
  </r>
  <r>
    <x v="1"/>
    <x v="3"/>
    <x v="33"/>
    <s v="TONY REYNOLDS"/>
    <x v="65"/>
    <n v="214"/>
    <s v="High Redemption"/>
    <s v="ZOMBIE SNATCHER P3"/>
    <n v="199"/>
    <n v="149"/>
    <n v="0"/>
    <n v="15"/>
    <n v="348"/>
    <n v="2126"/>
    <n v="6.109"/>
  </r>
  <r>
    <x v="1"/>
    <x v="3"/>
    <x v="33"/>
    <s v="TONY REYNOLDS"/>
    <x v="65"/>
    <n v="214"/>
    <s v="High Redemption"/>
    <s v="ZOMBIE SNATCHER P5"/>
    <n v="85"/>
    <n v="56"/>
    <n v="0"/>
    <n v="16"/>
    <n v="141"/>
    <n v="206"/>
    <n v="1.4610000000000001"/>
  </r>
  <r>
    <x v="1"/>
    <x v="3"/>
    <x v="33"/>
    <s v="TONY REYNOLDS"/>
    <x v="65"/>
    <n v="214"/>
    <s v="Kiddie Skill"/>
    <s v="CHAMELEON PARADIZE SINGLE"/>
    <n v="26"/>
    <n v="20"/>
    <n v="0"/>
    <n v="17"/>
    <n v="46"/>
    <n v="1"/>
    <n v="2.1999999999999999E-2"/>
  </r>
  <r>
    <x v="1"/>
    <x v="3"/>
    <x v="33"/>
    <s v="TONY REYNOLDS"/>
    <x v="65"/>
    <n v="214"/>
    <s v="Kiddie Skill"/>
    <s v="DUO DRIVE P1"/>
    <n v="218"/>
    <n v="268"/>
    <n v="0"/>
    <n v="14"/>
    <n v="486"/>
    <n v="776"/>
    <n v="1.597"/>
  </r>
  <r>
    <x v="1"/>
    <x v="3"/>
    <x v="33"/>
    <s v="TONY REYNOLDS"/>
    <x v="65"/>
    <n v="214"/>
    <s v="Kiddie Skill"/>
    <s v="DUO DRIVE P2"/>
    <n v="208"/>
    <n v="242"/>
    <n v="0"/>
    <n v="14"/>
    <n v="450"/>
    <n v="863"/>
    <n v="1.9179999999999999"/>
  </r>
  <r>
    <x v="1"/>
    <x v="3"/>
    <x v="33"/>
    <s v="TONY REYNOLDS"/>
    <x v="65"/>
    <n v="214"/>
    <s v="Kiddie Skill"/>
    <s v="LOLLY CRUSH P1"/>
    <n v="89"/>
    <n v="112"/>
    <n v="0"/>
    <n v="18"/>
    <n v="201"/>
    <n v="288"/>
    <n v="1.4330000000000001"/>
  </r>
  <r>
    <x v="1"/>
    <x v="3"/>
    <x v="33"/>
    <s v="TONY REYNOLDS"/>
    <x v="65"/>
    <n v="214"/>
    <s v="Skill"/>
    <s v="ICE MAN P1"/>
    <n v="171"/>
    <n v="253"/>
    <n v="0"/>
    <n v="16"/>
    <n v="424"/>
    <n v="774"/>
    <n v="1.825"/>
  </r>
  <r>
    <x v="1"/>
    <x v="3"/>
    <x v="33"/>
    <s v="TONY REYNOLDS"/>
    <x v="65"/>
    <n v="214"/>
    <s v="Skill"/>
    <s v="MONSTER DROP P2"/>
    <n v="325"/>
    <n v="564"/>
    <n v="0"/>
    <n v="16"/>
    <n v="889"/>
    <n v="6013"/>
    <n v="6.7640000000000002"/>
  </r>
  <r>
    <x v="1"/>
    <x v="3"/>
    <x v="33"/>
    <s v="TONY REYNOLDS"/>
    <x v="65"/>
    <n v="214"/>
    <s v="Skill"/>
    <s v="TIPPIN BLOKS"/>
    <n v="105"/>
    <n v="199"/>
    <n v="0"/>
    <n v="16"/>
    <n v="304"/>
    <n v="485"/>
    <n v="1.595"/>
  </r>
  <r>
    <x v="1"/>
    <x v="3"/>
    <x v="33"/>
    <s v="TONY REYNOLDS"/>
    <x v="65"/>
    <n v="214"/>
    <s v="Sports"/>
    <s v="NBA HOOPS P1"/>
    <n v="273"/>
    <n v="258"/>
    <n v="0"/>
    <n v="16"/>
    <n v="531"/>
    <n v="725"/>
    <n v="1.365"/>
  </r>
  <r>
    <x v="1"/>
    <x v="3"/>
    <x v="33"/>
    <s v="TONY REYNOLDS"/>
    <x v="65"/>
    <n v="214"/>
    <s v="Sports"/>
    <s v="NBA HOOPS P2"/>
    <n v="267"/>
    <n v="257"/>
    <n v="0"/>
    <n v="15"/>
    <n v="524"/>
    <n v="637"/>
    <n v="1.2130000000000001"/>
  </r>
  <r>
    <x v="1"/>
    <x v="3"/>
    <x v="33"/>
    <s v="TONY REYNOLDS"/>
    <x v="66"/>
    <n v="216"/>
    <s v="High Redemption"/>
    <s v="AIR SLIDE"/>
    <n v="754"/>
    <n v="700"/>
    <n v="0"/>
    <n v="10"/>
    <n v="1454"/>
    <n v="9728"/>
    <n v="6.6909999999999998"/>
  </r>
  <r>
    <x v="1"/>
    <x v="3"/>
    <x v="33"/>
    <s v="TONY REYNOLDS"/>
    <x v="66"/>
    <n v="216"/>
    <s v="Kiddie Skill"/>
    <s v="BUG CRUNCHER P1"/>
    <n v="212"/>
    <n v="163"/>
    <n v="0"/>
    <n v="7"/>
    <n v="375"/>
    <n v="587"/>
    <n v="1.5649999999999999"/>
  </r>
  <r>
    <x v="1"/>
    <x v="3"/>
    <x v="33"/>
    <s v="TONY REYNOLDS"/>
    <x v="66"/>
    <n v="216"/>
    <s v="Kiddie Skill"/>
    <s v="BUG CRUNCHER P2"/>
    <n v="320"/>
    <n v="163"/>
    <n v="0"/>
    <n v="7"/>
    <n v="483"/>
    <n v="960"/>
    <n v="1.988"/>
  </r>
  <r>
    <x v="1"/>
    <x v="3"/>
    <x v="33"/>
    <s v="TONY REYNOLDS"/>
    <x v="66"/>
    <n v="216"/>
    <s v="Kiddie Skill"/>
    <s v="SPONGEBOB SUPER STRIKER"/>
    <n v="124"/>
    <n v="141"/>
    <n v="0"/>
    <n v="8"/>
    <n v="265"/>
    <n v="318"/>
    <n v="1.2"/>
  </r>
  <r>
    <x v="1"/>
    <x v="3"/>
    <x v="33"/>
    <s v="TONY REYNOLDS"/>
    <x v="66"/>
    <n v="216"/>
    <s v="Kiddie Skill"/>
    <s v="ZOMBIE LAND BATTLE P1"/>
    <n v="206"/>
    <n v="172"/>
    <n v="0"/>
    <n v="8"/>
    <n v="378"/>
    <n v="494"/>
    <n v="1.3069999999999999"/>
  </r>
  <r>
    <x v="1"/>
    <x v="3"/>
    <x v="33"/>
    <s v="TONY REYNOLDS"/>
    <x v="66"/>
    <n v="216"/>
    <s v="Kiddie Skill"/>
    <s v="ZOMBIE LAND BATTLE P2"/>
    <n v="226"/>
    <n v="151"/>
    <n v="0"/>
    <n v="8"/>
    <n v="377"/>
    <n v="510"/>
    <n v="1.353"/>
  </r>
  <r>
    <x v="1"/>
    <x v="3"/>
    <x v="33"/>
    <s v="TONY REYNOLDS"/>
    <x v="66"/>
    <n v="216"/>
    <s v="Skill"/>
    <s v="AVENGERS PUSHER SINGLE"/>
    <n v="1893"/>
    <n v="1099"/>
    <n v="0"/>
    <n v="14"/>
    <n v="2992"/>
    <n v="3823"/>
    <n v="1.278"/>
  </r>
  <r>
    <x v="1"/>
    <x v="3"/>
    <x v="33"/>
    <s v="TONY REYNOLDS"/>
    <x v="66"/>
    <n v="216"/>
    <s v="Skill"/>
    <s v="MONOPOLY VIDEO"/>
    <n v="105"/>
    <n v="74"/>
    <n v="0"/>
    <n v="10"/>
    <n v="179"/>
    <n v="354"/>
    <n v="1.978"/>
  </r>
  <r>
    <x v="1"/>
    <x v="3"/>
    <x v="27"/>
    <s v="RYAN RODRIGUEZ"/>
    <x v="67"/>
    <n v="217"/>
    <s v="High Redemption"/>
    <s v="CLUTCH SHOOT"/>
    <n v="1934"/>
    <n v="355"/>
    <n v="0"/>
    <n v="16"/>
    <n v="2289"/>
    <n v="14172"/>
    <n v="6.1909999999999998"/>
  </r>
  <r>
    <x v="1"/>
    <x v="3"/>
    <x v="27"/>
    <s v="RYAN RODRIGUEZ"/>
    <x v="67"/>
    <n v="217"/>
    <s v="High Redemption"/>
    <s v="QUIK DROP"/>
    <n v="431"/>
    <n v="292"/>
    <n v="0"/>
    <n v="15"/>
    <n v="723"/>
    <n v="6342"/>
    <n v="8.7720000000000002"/>
  </r>
  <r>
    <x v="2"/>
    <x v="5"/>
    <x v="34"/>
    <s v="DENNIS SANDERS"/>
    <x v="68"/>
    <n v="218"/>
    <s v="Skill"/>
    <s v="TIPPIN BLOKS"/>
    <n v="122"/>
    <n v="86"/>
    <n v="0"/>
    <n v="12"/>
    <n v="208"/>
    <n v="412"/>
    <n v="1.9810000000000001"/>
  </r>
  <r>
    <x v="1"/>
    <x v="3"/>
    <x v="33"/>
    <s v="TONY REYNOLDS"/>
    <x v="69"/>
    <n v="300"/>
    <s v="High Redemption"/>
    <s v="BARREL OF MONKEYS"/>
    <n v="240"/>
    <n v="282"/>
    <n v="0"/>
    <n v="13"/>
    <n v="522"/>
    <n v="3352"/>
    <n v="6.4210000000000003"/>
  </r>
  <r>
    <x v="1"/>
    <x v="3"/>
    <x v="33"/>
    <s v="TONY REYNOLDS"/>
    <x v="69"/>
    <n v="300"/>
    <s v="High Redemption"/>
    <s v="MONOPOLY ROLL N GO"/>
    <n v="582"/>
    <n v="678"/>
    <n v="0"/>
    <n v="12"/>
    <n v="1260"/>
    <n v="7760"/>
    <n v="6.1589999999999998"/>
  </r>
  <r>
    <x v="1"/>
    <x v="3"/>
    <x v="33"/>
    <s v="TONY REYNOLDS"/>
    <x v="69"/>
    <n v="300"/>
    <s v="High Redemption"/>
    <s v="PACMAN TICKET MANIA"/>
    <n v="126"/>
    <n v="123"/>
    <n v="0"/>
    <n v="12"/>
    <n v="249"/>
    <n v="372"/>
    <n v="1.494"/>
  </r>
  <r>
    <x v="1"/>
    <x v="3"/>
    <x v="33"/>
    <s v="TONY REYNOLDS"/>
    <x v="69"/>
    <n v="300"/>
    <s v="High Redemption"/>
    <s v="PIGS MIGHT FLY"/>
    <n v="64"/>
    <n v="88"/>
    <n v="0"/>
    <n v="15"/>
    <n v="152"/>
    <n v="199"/>
    <n v="1.3089999999999999"/>
  </r>
  <r>
    <x v="0"/>
    <x v="0"/>
    <x v="35"/>
    <s v="TODD BELL"/>
    <x v="70"/>
    <n v="301"/>
    <s v="High Redemption"/>
    <s v="AVENGERS PUSHER SINGLE"/>
    <n v="1450"/>
    <n v="299"/>
    <n v="0"/>
    <n v="13"/>
    <n v="1749"/>
    <n v="2089"/>
    <n v="1.194"/>
  </r>
  <r>
    <x v="0"/>
    <x v="0"/>
    <x v="35"/>
    <s v="TODD BELL"/>
    <x v="70"/>
    <n v="301"/>
    <s v="High Redemption"/>
    <s v="BIG BASS LIL PRO"/>
    <n v="582"/>
    <n v="557"/>
    <n v="0"/>
    <n v="13"/>
    <n v="1139"/>
    <n v="8992"/>
    <n v="7.8949999999999996"/>
  </r>
  <r>
    <x v="0"/>
    <x v="0"/>
    <x v="35"/>
    <s v="TODD BELL"/>
    <x v="70"/>
    <n v="301"/>
    <s v="High Redemption"/>
    <s v="EIFFEL TOWER"/>
    <n v="177"/>
    <n v="313"/>
    <n v="0"/>
    <n v="13"/>
    <n v="490"/>
    <n v="6764"/>
    <n v="13.804"/>
  </r>
  <r>
    <x v="0"/>
    <x v="0"/>
    <x v="35"/>
    <s v="TODD BELL"/>
    <x v="70"/>
    <n v="301"/>
    <s v="High Redemption"/>
    <s v="HARPOON LAGOON P3"/>
    <n v="380"/>
    <n v="81"/>
    <n v="0"/>
    <n v="13"/>
    <n v="461"/>
    <n v="3314"/>
    <n v="7.1890000000000001"/>
  </r>
  <r>
    <x v="0"/>
    <x v="0"/>
    <x v="35"/>
    <s v="TODD BELL"/>
    <x v="70"/>
    <n v="301"/>
    <s v="High Redemption"/>
    <s v="JACKPOT EXTREME"/>
    <n v="411"/>
    <n v="318"/>
    <n v="0"/>
    <n v="13"/>
    <n v="729"/>
    <n v="5341"/>
    <n v="7.3259999999999996"/>
  </r>
  <r>
    <x v="0"/>
    <x v="0"/>
    <x v="35"/>
    <s v="TODD BELL"/>
    <x v="70"/>
    <n v="301"/>
    <s v="High Redemption"/>
    <s v="MONOPOLY ROLL N GO"/>
    <n v="282"/>
    <n v="434"/>
    <n v="0"/>
    <n v="14"/>
    <n v="716"/>
    <n v="1400"/>
    <n v="1.9550000000000001"/>
  </r>
  <r>
    <x v="0"/>
    <x v="0"/>
    <x v="35"/>
    <s v="TODD BELL"/>
    <x v="70"/>
    <n v="301"/>
    <s v="High Redemption"/>
    <s v="TREASURE QUEST"/>
    <n v="237"/>
    <n v="299"/>
    <n v="0"/>
    <n v="20"/>
    <n v="536"/>
    <n v="728"/>
    <n v="1.3580000000000001"/>
  </r>
  <r>
    <x v="0"/>
    <x v="0"/>
    <x v="35"/>
    <s v="TODD BELL"/>
    <x v="70"/>
    <n v="301"/>
    <s v="Kiddie Skill"/>
    <s v="BUG CRUNCHER P2"/>
    <n v="40"/>
    <n v="78"/>
    <n v="0"/>
    <n v="13"/>
    <n v="118"/>
    <n v="127"/>
    <n v="1.0760000000000001"/>
  </r>
  <r>
    <x v="0"/>
    <x v="0"/>
    <x v="35"/>
    <s v="TODD BELL"/>
    <x v="70"/>
    <n v="301"/>
    <s v="Kiddie Skill"/>
    <s v="BUNNY POND"/>
    <n v="114"/>
    <n v="102"/>
    <n v="0"/>
    <n v="14"/>
    <n v="216"/>
    <n v="1465"/>
    <n v="6.782"/>
  </r>
  <r>
    <x v="0"/>
    <x v="0"/>
    <x v="35"/>
    <s v="TODD BELL"/>
    <x v="70"/>
    <n v="301"/>
    <s v="Kiddie Skill"/>
    <s v="CIRCUS TOSS"/>
    <n v="189"/>
    <n v="234"/>
    <n v="0"/>
    <n v="13"/>
    <n v="423"/>
    <n v="822"/>
    <n v="1.9430000000000001"/>
  </r>
  <r>
    <x v="0"/>
    <x v="0"/>
    <x v="35"/>
    <s v="TODD BELL"/>
    <x v="70"/>
    <n v="301"/>
    <s v="Kiddie Skill"/>
    <s v="KIDS VIDEO BASKETBALL"/>
    <n v="170"/>
    <n v="208"/>
    <n v="0"/>
    <n v="14"/>
    <n v="378"/>
    <n v="683"/>
    <n v="1.8069999999999999"/>
  </r>
  <r>
    <x v="0"/>
    <x v="0"/>
    <x v="35"/>
    <s v="TODD BELL"/>
    <x v="70"/>
    <n v="301"/>
    <s v="Kiddie Skill"/>
    <s v="SNOW DAY"/>
    <n v="278"/>
    <n v="373"/>
    <n v="0"/>
    <n v="13"/>
    <n v="651"/>
    <n v="5624"/>
    <n v="8.6389999999999993"/>
  </r>
  <r>
    <x v="0"/>
    <x v="0"/>
    <x v="35"/>
    <s v="TODD BELL"/>
    <x v="70"/>
    <n v="301"/>
    <s v="Skill"/>
    <s v="ALLEY CLASSIC P3"/>
    <n v="471"/>
    <n v="253"/>
    <n v="0"/>
    <n v="20"/>
    <n v="724"/>
    <n v="16333"/>
    <n v="22.559000000000001"/>
  </r>
  <r>
    <x v="0"/>
    <x v="0"/>
    <x v="35"/>
    <s v="TODD BELL"/>
    <x v="70"/>
    <n v="301"/>
    <s v="Skill"/>
    <s v="ALLEY CLASSIC P4"/>
    <n v="231"/>
    <n v="246"/>
    <n v="0"/>
    <n v="18"/>
    <n v="477"/>
    <n v="3083"/>
    <n v="6.4630000000000001"/>
  </r>
  <r>
    <x v="0"/>
    <x v="0"/>
    <x v="35"/>
    <s v="TODD BELL"/>
    <x v="70"/>
    <n v="301"/>
    <s v="Skill"/>
    <s v="NBA HOOPS P2"/>
    <n v="195"/>
    <n v="213"/>
    <n v="0"/>
    <n v="13"/>
    <n v="408"/>
    <n v="696"/>
    <n v="1.706"/>
  </r>
  <r>
    <x v="0"/>
    <x v="0"/>
    <x v="35"/>
    <s v="TODD BELL"/>
    <x v="70"/>
    <n v="301"/>
    <s v="Skill"/>
    <s v="RING TOSS JR"/>
    <n v="241"/>
    <n v="320"/>
    <n v="0"/>
    <n v="13"/>
    <n v="561"/>
    <n v="248"/>
    <n v="0.442"/>
  </r>
  <r>
    <x v="0"/>
    <x v="0"/>
    <x v="35"/>
    <s v="TODD BELL"/>
    <x v="70"/>
    <n v="301"/>
    <s v="Skill"/>
    <s v="STREET HOOPS P2"/>
    <n v="193"/>
    <n v="244"/>
    <n v="0"/>
    <n v="14"/>
    <n v="437"/>
    <n v="0"/>
    <n v="0"/>
  </r>
  <r>
    <x v="0"/>
    <x v="0"/>
    <x v="35"/>
    <s v="TODD BELL"/>
    <x v="71"/>
    <n v="304"/>
    <s v="High Redemption"/>
    <s v="BARREL OF MONKEYS"/>
    <n v="54"/>
    <n v="102"/>
    <n v="0"/>
    <n v="15"/>
    <n v="156"/>
    <n v="171"/>
    <n v="1.0960000000000001"/>
  </r>
  <r>
    <x v="0"/>
    <x v="0"/>
    <x v="35"/>
    <s v="TODD BELL"/>
    <x v="71"/>
    <n v="304"/>
    <s v="High Redemption"/>
    <s v="LUMBERJACK"/>
    <n v="37"/>
    <n v="37"/>
    <n v="0"/>
    <n v="16"/>
    <n v="74"/>
    <n v="749"/>
    <n v="10.122"/>
  </r>
  <r>
    <x v="0"/>
    <x v="0"/>
    <x v="35"/>
    <s v="TODD BELL"/>
    <x v="71"/>
    <n v="304"/>
    <s v="High Redemption"/>
    <s v="SLIDE UP"/>
    <n v="147"/>
    <n v="164"/>
    <n v="0"/>
    <n v="18"/>
    <n v="311"/>
    <n v="1899"/>
    <n v="6.1059999999999999"/>
  </r>
  <r>
    <x v="0"/>
    <x v="0"/>
    <x v="35"/>
    <s v="TODD BELL"/>
    <x v="71"/>
    <n v="304"/>
    <s v="Kiddie Skill"/>
    <s v="BUNNY POND"/>
    <n v="77"/>
    <n v="87"/>
    <n v="0"/>
    <n v="15"/>
    <n v="164"/>
    <n v="221"/>
    <n v="1.3480000000000001"/>
  </r>
  <r>
    <x v="0"/>
    <x v="0"/>
    <x v="35"/>
    <s v="TODD BELL"/>
    <x v="71"/>
    <n v="304"/>
    <s v="Kiddie Skill"/>
    <s v="CEC RAINBOW"/>
    <n v="179"/>
    <n v="238"/>
    <n v="0"/>
    <n v="15"/>
    <n v="417"/>
    <n v="523"/>
    <n v="1.254"/>
  </r>
  <r>
    <x v="0"/>
    <x v="0"/>
    <x v="35"/>
    <s v="TODD BELL"/>
    <x v="71"/>
    <n v="304"/>
    <s v="Kiddie Skill"/>
    <s v="DUO DRIVE P1"/>
    <n v="87"/>
    <n v="110"/>
    <n v="0"/>
    <n v="14"/>
    <n v="197"/>
    <n v="91"/>
    <n v="0.46200000000000002"/>
  </r>
  <r>
    <x v="0"/>
    <x v="0"/>
    <x v="35"/>
    <s v="TODD BELL"/>
    <x v="71"/>
    <n v="304"/>
    <s v="Kiddie Skill"/>
    <s v="DUO DRIVE P2"/>
    <n v="64"/>
    <n v="101"/>
    <n v="0"/>
    <n v="14"/>
    <n v="165"/>
    <n v="146"/>
    <n v="0.88500000000000001"/>
  </r>
  <r>
    <x v="0"/>
    <x v="0"/>
    <x v="35"/>
    <s v="TODD BELL"/>
    <x v="71"/>
    <n v="304"/>
    <s v="Kiddie Skill"/>
    <s v="HAMMER FUN"/>
    <n v="58"/>
    <n v="75"/>
    <n v="0"/>
    <n v="17"/>
    <n v="133"/>
    <n v="171"/>
    <n v="1.286"/>
  </r>
  <r>
    <x v="0"/>
    <x v="0"/>
    <x v="35"/>
    <s v="TODD BELL"/>
    <x v="71"/>
    <n v="304"/>
    <s v="Kiddie Skill"/>
    <s v="SPONGEBOB SUPER STRIKER"/>
    <n v="38"/>
    <n v="81"/>
    <n v="0"/>
    <n v="14"/>
    <n v="119"/>
    <n v="164"/>
    <n v="1.3779999999999999"/>
  </r>
  <r>
    <x v="0"/>
    <x v="0"/>
    <x v="35"/>
    <s v="TODD BELL"/>
    <x v="71"/>
    <n v="304"/>
    <s v="Skill"/>
    <s v="ALLEY CLASSIC P2"/>
    <n v="132"/>
    <n v="167"/>
    <n v="0"/>
    <n v="16"/>
    <n v="299"/>
    <n v="5023"/>
    <n v="16.798999999999999"/>
  </r>
  <r>
    <x v="0"/>
    <x v="0"/>
    <x v="35"/>
    <s v="TODD BELL"/>
    <x v="71"/>
    <n v="304"/>
    <s v="Skill"/>
    <s v="ALLEY CLASSIC P4"/>
    <n v="130"/>
    <n v="143"/>
    <n v="0"/>
    <n v="17"/>
    <n v="273"/>
    <n v="3793"/>
    <n v="13.894"/>
  </r>
  <r>
    <x v="0"/>
    <x v="0"/>
    <x v="35"/>
    <s v="TODD BELL"/>
    <x v="71"/>
    <n v="304"/>
    <s v="Skill"/>
    <s v="BEACH BOUNCE"/>
    <n v="80"/>
    <n v="138"/>
    <n v="0"/>
    <n v="17"/>
    <n v="218"/>
    <n v="401"/>
    <n v="1.839"/>
  </r>
  <r>
    <x v="0"/>
    <x v="0"/>
    <x v="35"/>
    <s v="TODD BELL"/>
    <x v="71"/>
    <n v="304"/>
    <s v="Skill"/>
    <s v="CRAZY TOWER P3"/>
    <n v="47"/>
    <n v="33"/>
    <n v="0"/>
    <n v="14"/>
    <n v="80"/>
    <n v="599"/>
    <n v="7.4880000000000004"/>
  </r>
  <r>
    <x v="0"/>
    <x v="0"/>
    <x v="35"/>
    <s v="TODD BELL"/>
    <x v="71"/>
    <n v="304"/>
    <s v="Skill"/>
    <s v="CROSSBOW MASTER"/>
    <n v="53"/>
    <n v="138"/>
    <n v="0"/>
    <n v="16"/>
    <n v="191"/>
    <n v="372"/>
    <n v="1.948"/>
  </r>
  <r>
    <x v="0"/>
    <x v="0"/>
    <x v="35"/>
    <s v="TODD BELL"/>
    <x v="71"/>
    <n v="304"/>
    <s v="Skill"/>
    <s v="CROSSY ROADS P2"/>
    <n v="50"/>
    <n v="69"/>
    <n v="0"/>
    <n v="15"/>
    <n v="119"/>
    <n v="193"/>
    <n v="1.6220000000000001"/>
  </r>
  <r>
    <x v="0"/>
    <x v="0"/>
    <x v="35"/>
    <s v="TODD BELL"/>
    <x v="71"/>
    <n v="304"/>
    <s v="Skill"/>
    <s v="DICEY JUMP"/>
    <n v="81"/>
    <n v="63"/>
    <n v="0"/>
    <n v="17"/>
    <n v="144"/>
    <n v="222"/>
    <n v="1.542"/>
  </r>
  <r>
    <x v="0"/>
    <x v="0"/>
    <x v="35"/>
    <s v="TODD BELL"/>
    <x v="71"/>
    <n v="304"/>
    <s v="Skill"/>
    <s v="DOG POUNDER"/>
    <n v="124"/>
    <n v="141"/>
    <n v="0"/>
    <n v="21"/>
    <n v="265"/>
    <n v="0"/>
    <n v="0"/>
  </r>
  <r>
    <x v="0"/>
    <x v="0"/>
    <x v="35"/>
    <s v="TODD BELL"/>
    <x v="71"/>
    <n v="304"/>
    <s v="Skill"/>
    <s v="HARPOON LAGOON P2"/>
    <n v="28"/>
    <n v="77"/>
    <n v="0"/>
    <n v="14"/>
    <n v="105"/>
    <n v="75"/>
    <n v="0.71399999999999997"/>
  </r>
  <r>
    <x v="0"/>
    <x v="0"/>
    <x v="35"/>
    <s v="TODD BELL"/>
    <x v="71"/>
    <n v="304"/>
    <s v="Skill"/>
    <s v="NBA HOOPS P2"/>
    <n v="97"/>
    <n v="75"/>
    <n v="0"/>
    <n v="14"/>
    <n v="172"/>
    <n v="0"/>
    <n v="0"/>
  </r>
  <r>
    <x v="0"/>
    <x v="0"/>
    <x v="35"/>
    <s v="TODD BELL"/>
    <x v="71"/>
    <n v="304"/>
    <s v="Skill"/>
    <s v="RING TOSS JR"/>
    <n v="163"/>
    <n v="223"/>
    <n v="0"/>
    <n v="18"/>
    <n v="386"/>
    <n v="577"/>
    <n v="1.4950000000000001"/>
  </r>
  <r>
    <x v="0"/>
    <x v="0"/>
    <x v="35"/>
    <s v="TODD BELL"/>
    <x v="71"/>
    <n v="304"/>
    <s v="Skill"/>
    <s v="SHOOTING MANIA P1"/>
    <n v="38"/>
    <n v="113"/>
    <n v="0"/>
    <n v="14"/>
    <n v="151"/>
    <n v="134"/>
    <n v="0.88700000000000001"/>
  </r>
  <r>
    <x v="0"/>
    <x v="0"/>
    <x v="35"/>
    <s v="TODD BELL"/>
    <x v="71"/>
    <n v="304"/>
    <s v="Skill"/>
    <s v="SHOOTING MANIA P2"/>
    <n v="39"/>
    <n v="223"/>
    <n v="0"/>
    <n v="18"/>
    <n v="262"/>
    <n v="203"/>
    <n v="0.77500000000000002"/>
  </r>
  <r>
    <x v="0"/>
    <x v="0"/>
    <x v="35"/>
    <s v="TODD BELL"/>
    <x v="71"/>
    <n v="304"/>
    <s v="Skill"/>
    <s v="SHOOTING MANIA P3"/>
    <n v="30"/>
    <n v="128"/>
    <n v="0"/>
    <n v="15"/>
    <n v="158"/>
    <n v="153"/>
    <n v="0.96799999999999997"/>
  </r>
  <r>
    <x v="0"/>
    <x v="0"/>
    <x v="35"/>
    <s v="TODD BELL"/>
    <x v="71"/>
    <n v="304"/>
    <s v="Skill"/>
    <s v="WATER BLAST P2"/>
    <n v="81"/>
    <n v="95"/>
    <n v="0"/>
    <n v="16"/>
    <n v="176"/>
    <n v="219"/>
    <n v="1.244"/>
  </r>
  <r>
    <x v="1"/>
    <x v="3"/>
    <x v="33"/>
    <s v="TONY REYNOLDS"/>
    <x v="72"/>
    <n v="306"/>
    <s v="High Redemption"/>
    <s v="BLACK HOLE"/>
    <n v="296"/>
    <n v="503"/>
    <n v="0"/>
    <n v="14"/>
    <n v="799"/>
    <n v="1554"/>
    <n v="1.9450000000000001"/>
  </r>
  <r>
    <x v="1"/>
    <x v="3"/>
    <x v="33"/>
    <s v="TONY REYNOLDS"/>
    <x v="72"/>
    <n v="306"/>
    <s v="High Redemption"/>
    <s v="CLUTCH SHOOT"/>
    <n v="175"/>
    <n v="285"/>
    <n v="0"/>
    <n v="26"/>
    <n v="460"/>
    <n v="870"/>
    <n v="1.891"/>
  </r>
  <r>
    <x v="1"/>
    <x v="3"/>
    <x v="33"/>
    <s v="TONY REYNOLDS"/>
    <x v="72"/>
    <n v="306"/>
    <s v="High Redemption"/>
    <s v="WHACK N WIN 9"/>
    <n v="818"/>
    <n v="968"/>
    <n v="0"/>
    <n v="14"/>
    <n v="1786"/>
    <n v="11244"/>
    <n v="6.2960000000000003"/>
  </r>
  <r>
    <x v="1"/>
    <x v="3"/>
    <x v="33"/>
    <s v="TONY REYNOLDS"/>
    <x v="72"/>
    <n v="306"/>
    <s v="Kiddie Skill"/>
    <s v="HAMMER 2 P1"/>
    <n v="129"/>
    <n v="132"/>
    <n v="0"/>
    <n v="18"/>
    <n v="261"/>
    <n v="148"/>
    <n v="0.56699999999999995"/>
  </r>
  <r>
    <x v="1"/>
    <x v="3"/>
    <x v="33"/>
    <s v="TONY REYNOLDS"/>
    <x v="72"/>
    <n v="306"/>
    <s v="Kiddie Skill"/>
    <s v="HAMMER 2 P2"/>
    <n v="114"/>
    <n v="119"/>
    <n v="0"/>
    <n v="15"/>
    <n v="233"/>
    <n v="114"/>
    <n v="0.48899999999999999"/>
  </r>
  <r>
    <x v="1"/>
    <x v="3"/>
    <x v="33"/>
    <s v="TONY REYNOLDS"/>
    <x v="72"/>
    <n v="306"/>
    <s v="Kiddie Skill"/>
    <s v="NBA JR"/>
    <n v="237"/>
    <n v="351"/>
    <n v="0"/>
    <n v="14"/>
    <n v="588"/>
    <n v="599"/>
    <n v="1.0189999999999999"/>
  </r>
  <r>
    <x v="1"/>
    <x v="3"/>
    <x v="33"/>
    <s v="TONY REYNOLDS"/>
    <x v="72"/>
    <n v="306"/>
    <s v="Kiddie Skill"/>
    <s v="SNOW DAY"/>
    <n v="364"/>
    <n v="358"/>
    <n v="0"/>
    <n v="15"/>
    <n v="722"/>
    <n v="1088"/>
    <n v="1.5069999999999999"/>
  </r>
  <r>
    <x v="1"/>
    <x v="3"/>
    <x v="33"/>
    <s v="TONY REYNOLDS"/>
    <x v="72"/>
    <n v="306"/>
    <s v="Skill"/>
    <s v="GHOST BUSTERS P1"/>
    <n v="77"/>
    <n v="115"/>
    <n v="0"/>
    <n v="14"/>
    <n v="192"/>
    <n v="317"/>
    <n v="1.651"/>
  </r>
  <r>
    <x v="1"/>
    <x v="3"/>
    <x v="33"/>
    <s v="TONY REYNOLDS"/>
    <x v="72"/>
    <n v="306"/>
    <s v="Skill"/>
    <s v="GHOST BUSTERS P2"/>
    <n v="82"/>
    <n v="113"/>
    <n v="0"/>
    <n v="14"/>
    <n v="195"/>
    <n v="387"/>
    <n v="1.9850000000000001"/>
  </r>
  <r>
    <x v="1"/>
    <x v="3"/>
    <x v="33"/>
    <s v="TONY REYNOLDS"/>
    <x v="72"/>
    <n v="306"/>
    <s v="Skill"/>
    <s v="SKIP TIME"/>
    <n v="195"/>
    <n v="209"/>
    <n v="0"/>
    <n v="16"/>
    <n v="404"/>
    <n v="665"/>
    <n v="1.6459999999999999"/>
  </r>
  <r>
    <x v="1"/>
    <x v="2"/>
    <x v="30"/>
    <s v="LOUIS DEIGNAN"/>
    <x v="73"/>
    <n v="307"/>
    <s v="High Redemption"/>
    <s v="AIR SLIDE"/>
    <n v="95"/>
    <n v="163"/>
    <n v="0"/>
    <n v="20"/>
    <n v="258"/>
    <n v="428"/>
    <n v="1.659"/>
  </r>
  <r>
    <x v="1"/>
    <x v="2"/>
    <x v="30"/>
    <s v="LOUIS DEIGNAN"/>
    <x v="73"/>
    <n v="307"/>
    <s v="High Redemption"/>
    <s v="BIG WIN"/>
    <n v="689"/>
    <n v="147"/>
    <n v="0"/>
    <n v="18"/>
    <n v="836"/>
    <n v="6610"/>
    <n v="7.907"/>
  </r>
  <r>
    <x v="1"/>
    <x v="2"/>
    <x v="30"/>
    <s v="LOUIS DEIGNAN"/>
    <x v="73"/>
    <n v="307"/>
    <s v="Skill"/>
    <s v="ALLEY CLASSIC P4"/>
    <n v="75"/>
    <n v="124"/>
    <n v="0"/>
    <n v="15"/>
    <n v="199"/>
    <n v="1285"/>
    <n v="6.4569999999999999"/>
  </r>
  <r>
    <x v="1"/>
    <x v="2"/>
    <x v="30"/>
    <s v="LOUIS DEIGNAN"/>
    <x v="73"/>
    <n v="307"/>
    <s v="Skill"/>
    <s v="CARNIVAL CUPS P2"/>
    <n v="42"/>
    <n v="55"/>
    <n v="0"/>
    <n v="14"/>
    <n v="97"/>
    <n v="769"/>
    <n v="7.9279999999999999"/>
  </r>
  <r>
    <x v="1"/>
    <x v="2"/>
    <x v="30"/>
    <s v="LOUIS DEIGNAN"/>
    <x v="73"/>
    <n v="307"/>
    <s v="Skill"/>
    <s v="FLYING TICKETS P1"/>
    <n v="33"/>
    <n v="79"/>
    <n v="0"/>
    <n v="17"/>
    <n v="112"/>
    <n v="181"/>
    <n v="1.6160000000000001"/>
  </r>
  <r>
    <x v="1"/>
    <x v="2"/>
    <x v="30"/>
    <s v="LOUIS DEIGNAN"/>
    <x v="73"/>
    <n v="307"/>
    <s v="Skill"/>
    <s v="FLYING TICKETS P2"/>
    <n v="26"/>
    <n v="48"/>
    <n v="0"/>
    <n v="17"/>
    <n v="74"/>
    <n v="115"/>
    <n v="1.554"/>
  </r>
  <r>
    <x v="1"/>
    <x v="2"/>
    <x v="30"/>
    <s v="LOUIS DEIGNAN"/>
    <x v="73"/>
    <n v="307"/>
    <s v="Skill"/>
    <s v="HARPOON LAGOON P1"/>
    <n v="23"/>
    <n v="20"/>
    <n v="0"/>
    <n v="15"/>
    <n v="43"/>
    <n v="73"/>
    <n v="1.698"/>
  </r>
  <r>
    <x v="1"/>
    <x v="2"/>
    <x v="30"/>
    <s v="LOUIS DEIGNAN"/>
    <x v="73"/>
    <n v="307"/>
    <s v="Skill"/>
    <s v="NBA HOOPS P2"/>
    <n v="75"/>
    <n v="148"/>
    <n v="0"/>
    <n v="14"/>
    <n v="223"/>
    <n v="226"/>
    <n v="1.0129999999999999"/>
  </r>
  <r>
    <x v="1"/>
    <x v="2"/>
    <x v="30"/>
    <s v="LOUIS DEIGNAN"/>
    <x v="73"/>
    <n v="307"/>
    <s v="Skill"/>
    <s v="PLANTS VS ZOMBIES"/>
    <n v="28"/>
    <n v="55"/>
    <n v="0"/>
    <n v="14"/>
    <n v="83"/>
    <n v="523"/>
    <n v="6.3010000000000002"/>
  </r>
  <r>
    <x v="1"/>
    <x v="2"/>
    <x v="30"/>
    <s v="LOUIS DEIGNAN"/>
    <x v="74"/>
    <n v="308"/>
    <s v="Coin Action"/>
    <s v="DEEP FREEZE"/>
    <n v="148"/>
    <n v="167"/>
    <n v="0"/>
    <n v="49"/>
    <n v="315"/>
    <n v="2618"/>
    <n v="8.3109999999999999"/>
  </r>
  <r>
    <x v="1"/>
    <x v="2"/>
    <x v="30"/>
    <s v="LOUIS DEIGNAN"/>
    <x v="74"/>
    <n v="308"/>
    <s v="Coin Action"/>
    <s v="SIMPSONS CARNIVAL"/>
    <n v="531"/>
    <n v="335"/>
    <n v="0"/>
    <n v="24"/>
    <n v="866"/>
    <n v="1662"/>
    <n v="1.919"/>
  </r>
  <r>
    <x v="1"/>
    <x v="2"/>
    <x v="30"/>
    <s v="LOUIS DEIGNAN"/>
    <x v="74"/>
    <n v="308"/>
    <s v="High Redemption"/>
    <s v="POP IT FOR GOLD"/>
    <n v="771"/>
    <n v="252"/>
    <n v="0"/>
    <n v="15"/>
    <n v="1023"/>
    <n v="10135"/>
    <n v="9.907"/>
  </r>
  <r>
    <x v="1"/>
    <x v="2"/>
    <x v="30"/>
    <s v="LOUIS DEIGNAN"/>
    <x v="74"/>
    <n v="308"/>
    <s v="High Redemption"/>
    <s v="TOWER CRANE"/>
    <n v="485"/>
    <n v="642"/>
    <n v="0"/>
    <n v="16"/>
    <n v="1127"/>
    <n v="7304"/>
    <n v="6.4809999999999999"/>
  </r>
  <r>
    <x v="1"/>
    <x v="2"/>
    <x v="30"/>
    <s v="LOUIS DEIGNAN"/>
    <x v="74"/>
    <n v="308"/>
    <s v="High Redemption"/>
    <s v="WHACK N WIN 9"/>
    <n v="783"/>
    <n v="1158"/>
    <n v="0"/>
    <n v="27"/>
    <n v="1941"/>
    <n v="12058"/>
    <n v="6.2119999999999997"/>
  </r>
  <r>
    <x v="1"/>
    <x v="2"/>
    <x v="30"/>
    <s v="LOUIS DEIGNAN"/>
    <x v="74"/>
    <n v="308"/>
    <s v="Kiddie Skill"/>
    <s v="DUCKY SPLASH P1"/>
    <n v="247"/>
    <n v="179"/>
    <n v="0"/>
    <n v="14"/>
    <n v="426"/>
    <n v="3283"/>
    <n v="7.7069999999999999"/>
  </r>
  <r>
    <x v="1"/>
    <x v="2"/>
    <x v="30"/>
    <s v="LOUIS DEIGNAN"/>
    <x v="74"/>
    <n v="308"/>
    <s v="Kiddie Skill"/>
    <s v="SPONGEBOB SUPER STRIKER"/>
    <n v="135"/>
    <n v="84"/>
    <n v="0"/>
    <n v="20"/>
    <n v="219"/>
    <n v="223"/>
    <n v="1.018"/>
  </r>
  <r>
    <x v="1"/>
    <x v="2"/>
    <x v="30"/>
    <s v="LOUIS DEIGNAN"/>
    <x v="74"/>
    <n v="308"/>
    <s v="Skill"/>
    <s v="CENTIPEDE CHAOS P2"/>
    <n v="83"/>
    <n v="48"/>
    <n v="0"/>
    <n v="14"/>
    <n v="131"/>
    <n v="1204"/>
    <n v="9.1910000000000007"/>
  </r>
  <r>
    <x v="1"/>
    <x v="2"/>
    <x v="30"/>
    <s v="LOUIS DEIGNAN"/>
    <x v="74"/>
    <n v="308"/>
    <s v="Skill"/>
    <s v="DOG POUNDER"/>
    <n v="235"/>
    <n v="248"/>
    <n v="0"/>
    <n v="23"/>
    <n v="483"/>
    <n v="480"/>
    <n v="0.99399999999999999"/>
  </r>
  <r>
    <x v="1"/>
    <x v="2"/>
    <x v="30"/>
    <s v="LOUIS DEIGNAN"/>
    <x v="74"/>
    <n v="308"/>
    <s v="Skill"/>
    <s v="JUMPIN FANTASY"/>
    <n v="29"/>
    <n v="29"/>
    <n v="0"/>
    <n v="17"/>
    <n v="58"/>
    <n v="39"/>
    <n v="0.67200000000000004"/>
  </r>
  <r>
    <x v="1"/>
    <x v="2"/>
    <x v="30"/>
    <s v="LOUIS DEIGNAN"/>
    <x v="74"/>
    <n v="308"/>
    <s v="Skill"/>
    <s v="POP THE LOCK"/>
    <n v="433"/>
    <n v="589"/>
    <n v="0"/>
    <n v="54"/>
    <n v="1022"/>
    <n v="1965"/>
    <n v="1.923"/>
  </r>
  <r>
    <x v="1"/>
    <x v="2"/>
    <x v="30"/>
    <s v="LOUIS DEIGNAN"/>
    <x v="74"/>
    <n v="308"/>
    <s v="Skill"/>
    <s v="SPONGEBOB BIKINI BOTTOM BOWLING"/>
    <n v="166"/>
    <n v="143"/>
    <n v="0"/>
    <n v="16"/>
    <n v="309"/>
    <n v="440"/>
    <n v="1.4239999999999999"/>
  </r>
  <r>
    <x v="0"/>
    <x v="0"/>
    <x v="3"/>
    <s v="ERIC BARGAS"/>
    <x v="75"/>
    <n v="309"/>
    <s v="Skill"/>
    <s v="ALLEY CLASSIC P2"/>
    <n v="306"/>
    <n v="228"/>
    <n v="0"/>
    <n v="16"/>
    <n v="534"/>
    <n v="4095"/>
    <n v="7.6689999999999996"/>
  </r>
  <r>
    <x v="0"/>
    <x v="0"/>
    <x v="3"/>
    <s v="ERIC BARGAS"/>
    <x v="75"/>
    <n v="309"/>
    <s v="Skill"/>
    <s v="DICEY JUMP"/>
    <n v="166"/>
    <n v="115"/>
    <n v="0"/>
    <n v="12"/>
    <n v="281"/>
    <n v="408"/>
    <n v="1.452"/>
  </r>
  <r>
    <x v="0"/>
    <x v="0"/>
    <x v="3"/>
    <s v="ERIC BARGAS"/>
    <x v="75"/>
    <n v="309"/>
    <s v="Skill"/>
    <s v="DOWN THE CLOWN"/>
    <n v="461"/>
    <n v="322"/>
    <n v="0"/>
    <n v="14"/>
    <n v="783"/>
    <n v="4911"/>
    <n v="6.2720000000000002"/>
  </r>
  <r>
    <x v="0"/>
    <x v="0"/>
    <x v="2"/>
    <s v="KELLI KASPER"/>
    <x v="76"/>
    <n v="310"/>
    <s v="High Redemption"/>
    <s v="PIGS MIGHT FLY"/>
    <n v="92"/>
    <n v="31"/>
    <n v="0"/>
    <n v="22"/>
    <n v="123"/>
    <n v="972"/>
    <n v="7.9020000000000001"/>
  </r>
  <r>
    <x v="0"/>
    <x v="0"/>
    <x v="2"/>
    <s v="KELLI KASPER"/>
    <x v="76"/>
    <n v="310"/>
    <s v="Skill"/>
    <s v="ALLEY CLASSIC P2"/>
    <n v="219"/>
    <n v="160"/>
    <n v="0"/>
    <n v="14"/>
    <n v="379"/>
    <n v="2302"/>
    <n v="6.0739999999999998"/>
  </r>
  <r>
    <x v="1"/>
    <x v="2"/>
    <x v="30"/>
    <s v="LOUIS DEIGNAN"/>
    <x v="77"/>
    <n v="311"/>
    <s v="High Redemption"/>
    <s v="BIG BASS LIL PRO"/>
    <n v="295"/>
    <n v="1027"/>
    <n v="0"/>
    <n v="18"/>
    <n v="1322"/>
    <n v="8623"/>
    <n v="6.5229999999999997"/>
  </r>
  <r>
    <x v="1"/>
    <x v="2"/>
    <x v="30"/>
    <s v="LOUIS DEIGNAN"/>
    <x v="77"/>
    <n v="311"/>
    <s v="Skill"/>
    <s v="BEACH BOUNCE"/>
    <n v="227"/>
    <n v="316"/>
    <n v="0"/>
    <n v="16"/>
    <n v="543"/>
    <n v="804"/>
    <n v="1.4810000000000001"/>
  </r>
  <r>
    <x v="1"/>
    <x v="2"/>
    <x v="30"/>
    <s v="LOUIS DEIGNAN"/>
    <x v="77"/>
    <n v="311"/>
    <s v="Skill"/>
    <s v="HARPOON LAGOON P4"/>
    <n v="91"/>
    <n v="164"/>
    <n v="0"/>
    <n v="13"/>
    <n v="255"/>
    <n v="428"/>
    <n v="1.6779999999999999"/>
  </r>
  <r>
    <x v="1"/>
    <x v="2"/>
    <x v="30"/>
    <s v="LOUIS DEIGNAN"/>
    <x v="77"/>
    <n v="311"/>
    <s v="Skill"/>
    <s v="NBA HOOPS MATRIX P1"/>
    <n v="151"/>
    <n v="302"/>
    <n v="0"/>
    <n v="27"/>
    <n v="453"/>
    <n v="867"/>
    <n v="1.9139999999999999"/>
  </r>
  <r>
    <x v="1"/>
    <x v="2"/>
    <x v="30"/>
    <s v="LOUIS DEIGNAN"/>
    <x v="77"/>
    <n v="311"/>
    <s v="Skill"/>
    <s v="POP THE LOCK"/>
    <n v="334"/>
    <n v="1148"/>
    <n v="0"/>
    <n v="17"/>
    <n v="1482"/>
    <n v="2865"/>
    <n v="1.9330000000000001"/>
  </r>
  <r>
    <x v="1"/>
    <x v="2"/>
    <x v="30"/>
    <s v="LOUIS DEIGNAN"/>
    <x v="77"/>
    <n v="311"/>
    <s v="Skill"/>
    <s v="SUPER MONKEY BALL"/>
    <n v="127"/>
    <n v="222"/>
    <n v="0"/>
    <n v="13"/>
    <n v="349"/>
    <n v="429"/>
    <n v="1.2290000000000001"/>
  </r>
  <r>
    <x v="1"/>
    <x v="2"/>
    <x v="30"/>
    <s v="LOUIS DEIGNAN"/>
    <x v="77"/>
    <n v="311"/>
    <s v="Skill"/>
    <s v="WATER PIXEL P1"/>
    <n v="149"/>
    <n v="237"/>
    <n v="0"/>
    <n v="15"/>
    <n v="386"/>
    <n v="684"/>
    <n v="1.772"/>
  </r>
  <r>
    <x v="0"/>
    <x v="0"/>
    <x v="36"/>
    <s v="TODD BELL"/>
    <x v="78"/>
    <n v="312"/>
    <s v="High Redemption"/>
    <s v="FGTEEV OUT OF TIME"/>
    <n v="226"/>
    <n v="156"/>
    <n v="0"/>
    <n v="13"/>
    <n v="382"/>
    <n v="2752"/>
    <n v="7.2039999999999997"/>
  </r>
  <r>
    <x v="0"/>
    <x v="0"/>
    <x v="36"/>
    <s v="TODD BELL"/>
    <x v="78"/>
    <n v="312"/>
    <s v="High Redemption"/>
    <s v="JACKPOT EXTREME"/>
    <n v="224"/>
    <n v="130"/>
    <n v="0"/>
    <n v="17"/>
    <n v="354"/>
    <n v="2249"/>
    <n v="6.3529999999999998"/>
  </r>
  <r>
    <x v="0"/>
    <x v="0"/>
    <x v="36"/>
    <s v="TODD BELL"/>
    <x v="78"/>
    <n v="312"/>
    <s v="High Redemption"/>
    <s v="LUMBERJACK"/>
    <n v="640"/>
    <n v="281"/>
    <n v="0"/>
    <n v="14"/>
    <n v="921"/>
    <n v="6124"/>
    <n v="6.649"/>
  </r>
  <r>
    <x v="0"/>
    <x v="0"/>
    <x v="36"/>
    <s v="TODD BELL"/>
    <x v="78"/>
    <n v="312"/>
    <s v="High Redemption"/>
    <s v="RED HOT SINGLE"/>
    <n v="220"/>
    <n v="284"/>
    <n v="0"/>
    <n v="14"/>
    <n v="504"/>
    <n v="3210"/>
    <n v="6.3689999999999998"/>
  </r>
  <r>
    <x v="0"/>
    <x v="0"/>
    <x v="36"/>
    <s v="TODD BELL"/>
    <x v="78"/>
    <n v="312"/>
    <s v="High Redemption"/>
    <s v="SPEED DEMON P1"/>
    <n v="220"/>
    <n v="376"/>
    <n v="0"/>
    <n v="12"/>
    <n v="596"/>
    <n v="4293"/>
    <n v="7.2030000000000003"/>
  </r>
  <r>
    <x v="0"/>
    <x v="0"/>
    <x v="36"/>
    <s v="TODD BELL"/>
    <x v="78"/>
    <n v="312"/>
    <s v="High Redemption"/>
    <s v="TREASURE QUEST"/>
    <n v="149"/>
    <n v="150"/>
    <n v="0"/>
    <n v="12"/>
    <n v="299"/>
    <n v="122"/>
    <n v="0.40799999999999997"/>
  </r>
  <r>
    <x v="0"/>
    <x v="0"/>
    <x v="36"/>
    <s v="TODD BELL"/>
    <x v="78"/>
    <n v="312"/>
    <s v="Kiddie Skill"/>
    <s v="ASTRO INVASION P1"/>
    <n v="132"/>
    <n v="87"/>
    <n v="0"/>
    <n v="14"/>
    <n v="219"/>
    <n v="230"/>
    <n v="1.05"/>
  </r>
  <r>
    <x v="0"/>
    <x v="0"/>
    <x v="36"/>
    <s v="TODD BELL"/>
    <x v="78"/>
    <n v="312"/>
    <s v="Kiddie Skill"/>
    <s v="ASTRO INVASION P2"/>
    <n v="125"/>
    <n v="71"/>
    <n v="0"/>
    <n v="14"/>
    <n v="196"/>
    <n v="204"/>
    <n v="1.0409999999999999"/>
  </r>
  <r>
    <x v="0"/>
    <x v="0"/>
    <x v="36"/>
    <s v="TODD BELL"/>
    <x v="78"/>
    <n v="312"/>
    <s v="Kiddie Skill"/>
    <s v="BUZY BEE"/>
    <n v="132"/>
    <n v="140"/>
    <n v="0"/>
    <n v="16"/>
    <n v="272"/>
    <n v="0"/>
    <n v="0"/>
  </r>
  <r>
    <x v="0"/>
    <x v="0"/>
    <x v="36"/>
    <s v="TODD BELL"/>
    <x v="78"/>
    <n v="312"/>
    <s v="Kiddie Skill"/>
    <s v="HAMMER 2 P1"/>
    <n v="25"/>
    <n v="39"/>
    <n v="0"/>
    <n v="14"/>
    <n v="64"/>
    <n v="80"/>
    <n v="1.25"/>
  </r>
  <r>
    <x v="0"/>
    <x v="0"/>
    <x v="36"/>
    <s v="TODD BELL"/>
    <x v="78"/>
    <n v="312"/>
    <s v="Kiddie Skill"/>
    <s v="HAMMER 2 P2"/>
    <n v="19"/>
    <n v="54"/>
    <n v="0"/>
    <n v="14"/>
    <n v="73"/>
    <n v="98"/>
    <n v="1.3420000000000001"/>
  </r>
  <r>
    <x v="0"/>
    <x v="0"/>
    <x v="36"/>
    <s v="TODD BELL"/>
    <x v="78"/>
    <n v="312"/>
    <s v="Kiddie Skill"/>
    <s v="HOT RACERS P1"/>
    <n v="80"/>
    <n v="85"/>
    <n v="0"/>
    <n v="12"/>
    <n v="165"/>
    <n v="166"/>
    <n v="1.006"/>
  </r>
  <r>
    <x v="0"/>
    <x v="0"/>
    <x v="36"/>
    <s v="TODD BELL"/>
    <x v="78"/>
    <n v="312"/>
    <s v="Kiddie Skill"/>
    <s v="HOT RACERS P2"/>
    <n v="101"/>
    <n v="61"/>
    <n v="0"/>
    <n v="11"/>
    <n v="162"/>
    <n v="213"/>
    <n v="1.3149999999999999"/>
  </r>
  <r>
    <x v="0"/>
    <x v="0"/>
    <x v="36"/>
    <s v="TODD BELL"/>
    <x v="78"/>
    <n v="312"/>
    <s v="Kiddie Skill"/>
    <s v="SNOW DAY"/>
    <n v="310"/>
    <n v="258"/>
    <n v="0"/>
    <n v="52"/>
    <n v="568"/>
    <n v="886"/>
    <n v="1.56"/>
  </r>
  <r>
    <x v="0"/>
    <x v="0"/>
    <x v="36"/>
    <s v="TODD BELL"/>
    <x v="78"/>
    <n v="312"/>
    <s v="Kiddie Skill"/>
    <s v="SPONGEBOB SUPER STRIKER"/>
    <n v="76"/>
    <n v="80"/>
    <n v="0"/>
    <n v="14"/>
    <n v="156"/>
    <n v="124"/>
    <n v="0.79500000000000004"/>
  </r>
  <r>
    <x v="0"/>
    <x v="0"/>
    <x v="36"/>
    <s v="TODD BELL"/>
    <x v="78"/>
    <n v="312"/>
    <s v="Kiddie Skill"/>
    <s v="ZOMBIE LAND BATTLE P1"/>
    <n v="110"/>
    <n v="113"/>
    <n v="0"/>
    <n v="13"/>
    <n v="223"/>
    <n v="336"/>
    <n v="1.5069999999999999"/>
  </r>
  <r>
    <x v="0"/>
    <x v="0"/>
    <x v="36"/>
    <s v="TODD BELL"/>
    <x v="78"/>
    <n v="312"/>
    <s v="Kiddie Skill"/>
    <s v="ZOMBIE LAND BATTLE P2"/>
    <n v="135"/>
    <n v="145"/>
    <n v="0"/>
    <n v="13"/>
    <n v="280"/>
    <n v="430"/>
    <n v="1.536"/>
  </r>
  <r>
    <x v="0"/>
    <x v="0"/>
    <x v="36"/>
    <s v="TODD BELL"/>
    <x v="78"/>
    <n v="312"/>
    <s v="Skill"/>
    <s v="DICEY JUMP"/>
    <n v="128"/>
    <n v="95"/>
    <n v="0"/>
    <n v="15"/>
    <n v="223"/>
    <n v="307"/>
    <n v="1.377"/>
  </r>
  <r>
    <x v="0"/>
    <x v="0"/>
    <x v="36"/>
    <s v="TODD BELL"/>
    <x v="78"/>
    <n v="312"/>
    <s v="Skill"/>
    <s v="DOG POUNDER"/>
    <n v="123"/>
    <n v="139"/>
    <n v="0"/>
    <n v="12"/>
    <n v="262"/>
    <n v="0"/>
    <n v="0"/>
  </r>
  <r>
    <x v="0"/>
    <x v="0"/>
    <x v="36"/>
    <s v="TODD BELL"/>
    <x v="78"/>
    <n v="312"/>
    <s v="Skill"/>
    <s v="HOP N STACK"/>
    <n v="275"/>
    <n v="146"/>
    <n v="0"/>
    <n v="15"/>
    <n v="421"/>
    <n v="2859"/>
    <n v="6.7910000000000004"/>
  </r>
  <r>
    <x v="0"/>
    <x v="0"/>
    <x v="36"/>
    <s v="TODD BELL"/>
    <x v="78"/>
    <n v="312"/>
    <s v="Skill"/>
    <s v="NBA HOOPS MATRIX P2"/>
    <n v="131"/>
    <n v="143"/>
    <n v="0"/>
    <n v="13"/>
    <n v="274"/>
    <n v="380"/>
    <n v="1.387"/>
  </r>
  <r>
    <x v="0"/>
    <x v="0"/>
    <x v="36"/>
    <s v="TODD BELL"/>
    <x v="78"/>
    <n v="312"/>
    <s v="Skill"/>
    <s v="RING TOSS JR"/>
    <n v="401"/>
    <n v="210"/>
    <n v="0"/>
    <n v="13"/>
    <n v="611"/>
    <n v="7715"/>
    <n v="12.627000000000001"/>
  </r>
  <r>
    <x v="0"/>
    <x v="0"/>
    <x v="36"/>
    <s v="TODD BELL"/>
    <x v="78"/>
    <n v="312"/>
    <s v="Skill"/>
    <s v="SIMPSONS SOCCER"/>
    <n v="96"/>
    <n v="106"/>
    <n v="0"/>
    <n v="12"/>
    <n v="202"/>
    <n v="349"/>
    <n v="1.728"/>
  </r>
  <r>
    <x v="0"/>
    <x v="0"/>
    <x v="36"/>
    <s v="TODD BELL"/>
    <x v="78"/>
    <n v="312"/>
    <s v="Skill"/>
    <s v="SPACE RAIDER SINGLE"/>
    <n v="460"/>
    <n v="283"/>
    <n v="0"/>
    <n v="13"/>
    <n v="743"/>
    <n v="1118"/>
    <n v="1.5049999999999999"/>
  </r>
  <r>
    <x v="0"/>
    <x v="0"/>
    <x v="36"/>
    <s v="TODD BELL"/>
    <x v="78"/>
    <n v="312"/>
    <s v="Skill"/>
    <s v="SPIN O RAMA"/>
    <n v="102"/>
    <n v="86"/>
    <n v="0"/>
    <n v="14"/>
    <n v="188"/>
    <n v="167"/>
    <n v="0.88800000000000001"/>
  </r>
  <r>
    <x v="0"/>
    <x v="0"/>
    <x v="36"/>
    <s v="TODD BELL"/>
    <x v="78"/>
    <n v="312"/>
    <s v="Skill"/>
    <s v="STREET HOOPS P1"/>
    <n v="132"/>
    <n v="164"/>
    <n v="0"/>
    <n v="15"/>
    <n v="296"/>
    <n v="1886"/>
    <n v="6.3719999999999999"/>
  </r>
  <r>
    <x v="0"/>
    <x v="0"/>
    <x v="36"/>
    <s v="TODD BELL"/>
    <x v="78"/>
    <n v="312"/>
    <s v="Skill"/>
    <s v="SUPER MONKEY BALL"/>
    <n v="94"/>
    <n v="81"/>
    <n v="0"/>
    <n v="16"/>
    <n v="175"/>
    <n v="164"/>
    <n v="0.93700000000000006"/>
  </r>
  <r>
    <x v="0"/>
    <x v="0"/>
    <x v="36"/>
    <s v="TODD BELL"/>
    <x v="78"/>
    <n v="312"/>
    <s v="Skill"/>
    <s v="WATER BLAST P2"/>
    <n v="189"/>
    <n v="199"/>
    <n v="0"/>
    <n v="12"/>
    <n v="388"/>
    <n v="2482"/>
    <n v="6.3970000000000002"/>
  </r>
  <r>
    <x v="1"/>
    <x v="2"/>
    <x v="30"/>
    <s v="LOUIS DEIGNAN"/>
    <x v="79"/>
    <n v="313"/>
    <s v="Coin Action"/>
    <s v="SPONGEBOB"/>
    <n v="440"/>
    <n v="231"/>
    <n v="0"/>
    <n v="27"/>
    <n v="671"/>
    <n v="1314"/>
    <n v="1.958"/>
  </r>
  <r>
    <x v="1"/>
    <x v="2"/>
    <x v="30"/>
    <s v="LOUIS DEIGNAN"/>
    <x v="79"/>
    <n v="313"/>
    <s v="High Redemption"/>
    <s v="DROP IT DROP IT"/>
    <n v="150"/>
    <n v="204"/>
    <n v="0"/>
    <n v="14"/>
    <n v="354"/>
    <n v="623"/>
    <n v="1.76"/>
  </r>
  <r>
    <x v="1"/>
    <x v="2"/>
    <x v="30"/>
    <s v="LOUIS DEIGNAN"/>
    <x v="79"/>
    <n v="313"/>
    <s v="High Redemption"/>
    <s v="JACKPOT EXTREME"/>
    <n v="116"/>
    <n v="99"/>
    <n v="0"/>
    <n v="15"/>
    <n v="215"/>
    <n v="1417"/>
    <n v="6.5910000000000002"/>
  </r>
  <r>
    <x v="1"/>
    <x v="2"/>
    <x v="30"/>
    <s v="LOUIS DEIGNAN"/>
    <x v="79"/>
    <n v="313"/>
    <s v="High Redemption"/>
    <s v="POP IT FOR GOLD"/>
    <n v="3333"/>
    <n v="766"/>
    <n v="0"/>
    <n v="17"/>
    <n v="4099"/>
    <n v="27783"/>
    <n v="6.7779999999999996"/>
  </r>
  <r>
    <x v="1"/>
    <x v="2"/>
    <x v="30"/>
    <s v="LOUIS DEIGNAN"/>
    <x v="79"/>
    <n v="313"/>
    <s v="Kiddie Skill"/>
    <s v="HAMMER 2 P1"/>
    <n v="72"/>
    <n v="59"/>
    <n v="0"/>
    <n v="14"/>
    <n v="131"/>
    <n v="236"/>
    <n v="1.802"/>
  </r>
  <r>
    <x v="1"/>
    <x v="2"/>
    <x v="30"/>
    <s v="LOUIS DEIGNAN"/>
    <x v="79"/>
    <n v="313"/>
    <s v="Kiddie Skill"/>
    <s v="HOT RACERS P1"/>
    <n v="58"/>
    <n v="36"/>
    <n v="0"/>
    <n v="14"/>
    <n v="94"/>
    <n v="182"/>
    <n v="1.9359999999999999"/>
  </r>
  <r>
    <x v="1"/>
    <x v="2"/>
    <x v="30"/>
    <s v="LOUIS DEIGNAN"/>
    <x v="79"/>
    <n v="313"/>
    <s v="Skill"/>
    <s v="CRAZY TOWER P1"/>
    <n v="42"/>
    <n v="38"/>
    <n v="0"/>
    <n v="15"/>
    <n v="80"/>
    <n v="146"/>
    <n v="1.825"/>
  </r>
  <r>
    <x v="1"/>
    <x v="2"/>
    <x v="30"/>
    <s v="LOUIS DEIGNAN"/>
    <x v="79"/>
    <n v="313"/>
    <s v="Skill"/>
    <s v="CROSSBOW MASTER"/>
    <n v="127"/>
    <n v="109"/>
    <n v="0"/>
    <n v="17"/>
    <n v="236"/>
    <n v="78"/>
    <n v="0.33100000000000002"/>
  </r>
  <r>
    <x v="1"/>
    <x v="2"/>
    <x v="30"/>
    <s v="LOUIS DEIGNAN"/>
    <x v="79"/>
    <n v="313"/>
    <s v="Skill"/>
    <s v="MONSTER CATCHER"/>
    <n v="88"/>
    <n v="115"/>
    <n v="0"/>
    <n v="18"/>
    <n v="203"/>
    <n v="238"/>
    <n v="1.1719999999999999"/>
  </r>
  <r>
    <x v="1"/>
    <x v="2"/>
    <x v="30"/>
    <s v="LOUIS DEIGNAN"/>
    <x v="79"/>
    <n v="313"/>
    <s v="Skill"/>
    <s v="PANNING FOR GOLD P4"/>
    <n v="98"/>
    <n v="85"/>
    <n v="0"/>
    <n v="14"/>
    <n v="183"/>
    <n v="222"/>
    <n v="1.2130000000000001"/>
  </r>
  <r>
    <x v="1"/>
    <x v="2"/>
    <x v="30"/>
    <s v="LOUIS DEIGNAN"/>
    <x v="79"/>
    <n v="313"/>
    <s v="Skill"/>
    <s v="STACK IT"/>
    <n v="119"/>
    <n v="133"/>
    <n v="0"/>
    <n v="14"/>
    <n v="252"/>
    <n v="469"/>
    <n v="1.861"/>
  </r>
  <r>
    <x v="1"/>
    <x v="2"/>
    <x v="30"/>
    <s v="LOUIS DEIGNAN"/>
    <x v="80"/>
    <n v="314"/>
    <s v="Kiddie Skill"/>
    <s v="BUG CRUNCHER P1"/>
    <n v="255"/>
    <n v="251"/>
    <n v="0"/>
    <n v="11"/>
    <n v="506"/>
    <n v="4840"/>
    <n v="9.5649999999999995"/>
  </r>
  <r>
    <x v="1"/>
    <x v="2"/>
    <x v="30"/>
    <s v="LOUIS DEIGNAN"/>
    <x v="80"/>
    <n v="314"/>
    <s v="Kiddie Skill"/>
    <s v="BUG CRUNCHER P2"/>
    <n v="282"/>
    <n v="237"/>
    <n v="0"/>
    <n v="12"/>
    <n v="519"/>
    <n v="4847"/>
    <n v="9.3390000000000004"/>
  </r>
  <r>
    <x v="1"/>
    <x v="2"/>
    <x v="30"/>
    <s v="LOUIS DEIGNAN"/>
    <x v="80"/>
    <n v="314"/>
    <s v="Skill"/>
    <s v="CROSSBOW MASTER"/>
    <n v="250"/>
    <n v="239"/>
    <n v="0"/>
    <n v="12"/>
    <n v="489"/>
    <n v="172"/>
    <n v="0.35199999999999998"/>
  </r>
  <r>
    <x v="1"/>
    <x v="2"/>
    <x v="30"/>
    <s v="LOUIS DEIGNAN"/>
    <x v="80"/>
    <n v="314"/>
    <s v="Skill"/>
    <s v="SIMPSONS SOCCER"/>
    <n v="245"/>
    <n v="278"/>
    <n v="0"/>
    <n v="13"/>
    <n v="523"/>
    <n v="895"/>
    <n v="1.7110000000000001"/>
  </r>
  <r>
    <x v="1"/>
    <x v="2"/>
    <x v="30"/>
    <s v="LOUIS DEIGNAN"/>
    <x v="80"/>
    <n v="314"/>
    <s v="Skill"/>
    <s v="WHEEL OF FORTUNE VIDEO"/>
    <n v="13"/>
    <n v="1"/>
    <n v="0"/>
    <n v="14"/>
    <n v="14"/>
    <n v="25"/>
    <n v="1.786"/>
  </r>
  <r>
    <x v="1"/>
    <x v="2"/>
    <x v="30"/>
    <s v="LOUIS DEIGNAN"/>
    <x v="81"/>
    <n v="315"/>
    <s v="Coin Action"/>
    <s v="TICKET TROOPER P3"/>
    <n v="144"/>
    <n v="110"/>
    <n v="0"/>
    <n v="16"/>
    <n v="254"/>
    <n v="248"/>
    <n v="0.97599999999999998"/>
  </r>
  <r>
    <x v="1"/>
    <x v="2"/>
    <x v="30"/>
    <s v="LOUIS DEIGNAN"/>
    <x v="81"/>
    <n v="315"/>
    <s v="High Redemption"/>
    <s v="FREE FALLIN"/>
    <n v="110"/>
    <n v="106"/>
    <n v="0"/>
    <n v="16"/>
    <n v="216"/>
    <n v="1481"/>
    <n v="6.8559999999999999"/>
  </r>
  <r>
    <x v="1"/>
    <x v="2"/>
    <x v="30"/>
    <s v="LOUIS DEIGNAN"/>
    <x v="81"/>
    <n v="315"/>
    <s v="Skill"/>
    <s v="DOG POUNDER"/>
    <n v="180"/>
    <n v="195"/>
    <n v="0"/>
    <n v="15"/>
    <n v="375"/>
    <n v="517"/>
    <n v="1.379"/>
  </r>
  <r>
    <x v="1"/>
    <x v="2"/>
    <x v="30"/>
    <s v="LOUIS DEIGNAN"/>
    <x v="81"/>
    <n v="315"/>
    <s v="Skill"/>
    <s v="MILK JUG TOSS"/>
    <n v="661"/>
    <n v="554"/>
    <n v="0"/>
    <n v="15"/>
    <n v="1215"/>
    <n v="8704"/>
    <n v="7.1639999999999997"/>
  </r>
  <r>
    <x v="1"/>
    <x v="2"/>
    <x v="6"/>
    <s v="Adam Shafran"/>
    <x v="82"/>
    <n v="316"/>
    <s v="Coin Action"/>
    <s v="WONDER LAND"/>
    <n v="111"/>
    <n v="180"/>
    <n v="0"/>
    <n v="27"/>
    <n v="291"/>
    <n v="442"/>
    <n v="1.5189999999999999"/>
  </r>
  <r>
    <x v="1"/>
    <x v="2"/>
    <x v="6"/>
    <s v="Adam Shafran"/>
    <x v="82"/>
    <n v="316"/>
    <s v="High Redemption"/>
    <s v="DEEP SEA TREASURE"/>
    <n v="270"/>
    <n v="320"/>
    <n v="0"/>
    <n v="18"/>
    <n v="590"/>
    <n v="1047"/>
    <n v="1.7749999999999999"/>
  </r>
  <r>
    <x v="1"/>
    <x v="2"/>
    <x v="6"/>
    <s v="Adam Shafran"/>
    <x v="82"/>
    <n v="316"/>
    <s v="High Redemption"/>
    <s v="TOWER CRANE"/>
    <n v="521"/>
    <n v="212"/>
    <n v="0"/>
    <n v="14"/>
    <n v="733"/>
    <n v="5277"/>
    <n v="7.1989999999999998"/>
  </r>
  <r>
    <x v="1"/>
    <x v="2"/>
    <x v="6"/>
    <s v="Adam Shafran"/>
    <x v="82"/>
    <n v="316"/>
    <s v="High Redemption"/>
    <s v="TREASURE QUEST"/>
    <n v="229"/>
    <n v="294"/>
    <n v="0"/>
    <n v="15"/>
    <n v="523"/>
    <n v="4412"/>
    <n v="8.4359999999999999"/>
  </r>
  <r>
    <x v="1"/>
    <x v="2"/>
    <x v="6"/>
    <s v="Adam Shafran"/>
    <x v="82"/>
    <n v="316"/>
    <s v="Kiddie Skill"/>
    <s v="CHAMELEON PARADIZE SINGLE"/>
    <n v="79"/>
    <n v="108"/>
    <n v="0"/>
    <n v="26"/>
    <n v="187"/>
    <n v="80"/>
    <n v="0.42799999999999999"/>
  </r>
  <r>
    <x v="1"/>
    <x v="2"/>
    <x v="6"/>
    <s v="Adam Shafran"/>
    <x v="82"/>
    <n v="316"/>
    <s v="Skill"/>
    <s v="JUMPIN FANTASY"/>
    <n v="23"/>
    <n v="8"/>
    <n v="0"/>
    <n v="14"/>
    <n v="31"/>
    <n v="16"/>
    <n v="0.51600000000000001"/>
  </r>
  <r>
    <x v="1"/>
    <x v="2"/>
    <x v="6"/>
    <s v="Adam Shafran"/>
    <x v="82"/>
    <n v="316"/>
    <s v="Skill"/>
    <s v="RESCUE HERO"/>
    <n v="63"/>
    <n v="50"/>
    <n v="0"/>
    <n v="29"/>
    <n v="113"/>
    <n v="58"/>
    <n v="0.51300000000000001"/>
  </r>
  <r>
    <x v="1"/>
    <x v="2"/>
    <x v="26"/>
    <s v="YURI PENA"/>
    <x v="83"/>
    <n v="318"/>
    <s v="High Redemption"/>
    <s v="FGTEEV OUT OF TIME"/>
    <n v="330"/>
    <n v="303"/>
    <n v="0"/>
    <n v="14"/>
    <n v="633"/>
    <n v="4553"/>
    <n v="7.1929999999999996"/>
  </r>
  <r>
    <x v="1"/>
    <x v="2"/>
    <x v="26"/>
    <s v="YURI PENA"/>
    <x v="83"/>
    <n v="318"/>
    <s v="High Redemption"/>
    <s v="PAW PATROL"/>
    <n v="483"/>
    <n v="654"/>
    <n v="0"/>
    <n v="16"/>
    <n v="1137"/>
    <n v="9163"/>
    <n v="8.0589999999999993"/>
  </r>
  <r>
    <x v="1"/>
    <x v="2"/>
    <x v="26"/>
    <s v="YURI PENA"/>
    <x v="83"/>
    <n v="318"/>
    <s v="Kiddie Skill"/>
    <s v="GIRAFFE PLAY P1"/>
    <n v="84"/>
    <n v="177"/>
    <n v="0"/>
    <n v="16"/>
    <n v="261"/>
    <n v="269"/>
    <n v="1.0309999999999999"/>
  </r>
  <r>
    <x v="1"/>
    <x v="2"/>
    <x v="26"/>
    <s v="YURI PENA"/>
    <x v="83"/>
    <n v="318"/>
    <s v="Skill"/>
    <s v="GOLDEN EMPIRE"/>
    <n v="276"/>
    <n v="482"/>
    <n v="0"/>
    <n v="18"/>
    <n v="758"/>
    <n v="1155"/>
    <n v="1.524"/>
  </r>
  <r>
    <x v="1"/>
    <x v="2"/>
    <x v="26"/>
    <s v="YURI PENA"/>
    <x v="83"/>
    <n v="318"/>
    <s v="Skill"/>
    <s v="TWO MINUTE DRILL P1"/>
    <n v="110"/>
    <n v="291"/>
    <n v="0"/>
    <n v="14"/>
    <n v="401"/>
    <n v="368"/>
    <n v="0.91800000000000004"/>
  </r>
  <r>
    <x v="2"/>
    <x v="3"/>
    <x v="37"/>
    <s v="TROY WATRING"/>
    <x v="84"/>
    <n v="319"/>
    <s v="High Redemption"/>
    <s v="BIG BASS LIL PRO"/>
    <n v="481"/>
    <n v="833"/>
    <n v="0"/>
    <n v="14"/>
    <n v="1314"/>
    <n v="728"/>
    <n v="0.55400000000000005"/>
  </r>
  <r>
    <x v="2"/>
    <x v="3"/>
    <x v="37"/>
    <s v="TROY WATRING"/>
    <x v="84"/>
    <n v="319"/>
    <s v="High Redemption"/>
    <s v="POLAR SLIDE"/>
    <n v="397"/>
    <n v="152"/>
    <n v="0"/>
    <n v="28"/>
    <n v="549"/>
    <n v="4785"/>
    <n v="8.7159999999999993"/>
  </r>
  <r>
    <x v="2"/>
    <x v="3"/>
    <x v="37"/>
    <s v="TROY WATRING"/>
    <x v="84"/>
    <n v="319"/>
    <s v="High Redemption"/>
    <s v="SLAP HAPPY P1"/>
    <n v="178"/>
    <n v="411"/>
    <n v="0"/>
    <n v="20"/>
    <n v="589"/>
    <n v="3886"/>
    <n v="6.5979999999999999"/>
  </r>
  <r>
    <x v="2"/>
    <x v="3"/>
    <x v="37"/>
    <s v="TROY WATRING"/>
    <x v="84"/>
    <n v="319"/>
    <s v="High Redemption"/>
    <s v="TREASURE QUEST"/>
    <n v="221"/>
    <n v="292"/>
    <n v="0"/>
    <n v="19"/>
    <n v="513"/>
    <n v="233"/>
    <n v="0.45400000000000001"/>
  </r>
  <r>
    <x v="2"/>
    <x v="3"/>
    <x v="37"/>
    <s v="TROY WATRING"/>
    <x v="84"/>
    <n v="319"/>
    <s v="Kiddie Skill"/>
    <s v="CEC RAINBOW"/>
    <n v="347"/>
    <n v="425"/>
    <n v="0"/>
    <n v="20"/>
    <n v="772"/>
    <n v="771"/>
    <n v="0.999"/>
  </r>
  <r>
    <x v="2"/>
    <x v="3"/>
    <x v="37"/>
    <s v="TROY WATRING"/>
    <x v="84"/>
    <n v="319"/>
    <s v="Kiddie Skill"/>
    <s v="HAMMERHEAD (ICE)"/>
    <n v="163"/>
    <n v="239"/>
    <n v="0"/>
    <n v="13"/>
    <n v="402"/>
    <n v="587"/>
    <n v="1.46"/>
  </r>
  <r>
    <x v="2"/>
    <x v="3"/>
    <x v="37"/>
    <s v="TROY WATRING"/>
    <x v="84"/>
    <n v="319"/>
    <s v="Kiddie Skill"/>
    <s v="ZOMBIE LAND BATTLE P1"/>
    <n v="129"/>
    <n v="173"/>
    <n v="0"/>
    <n v="13"/>
    <n v="302"/>
    <n v="320"/>
    <n v="1.06"/>
  </r>
  <r>
    <x v="2"/>
    <x v="3"/>
    <x v="37"/>
    <s v="TROY WATRING"/>
    <x v="84"/>
    <n v="319"/>
    <s v="Kiddie Skill"/>
    <s v="ZOMBIE LAND BATTLE P2"/>
    <n v="135"/>
    <n v="151"/>
    <n v="0"/>
    <n v="14"/>
    <n v="286"/>
    <n v="289"/>
    <n v="1.01"/>
  </r>
  <r>
    <x v="2"/>
    <x v="3"/>
    <x v="37"/>
    <s v="TROY WATRING"/>
    <x v="84"/>
    <n v="319"/>
    <s v="Skill"/>
    <s v="BEACH BOUNCE"/>
    <n v="213"/>
    <n v="235"/>
    <n v="0"/>
    <n v="14"/>
    <n v="448"/>
    <n v="715"/>
    <n v="1.5960000000000001"/>
  </r>
  <r>
    <x v="2"/>
    <x v="3"/>
    <x v="37"/>
    <s v="TROY WATRING"/>
    <x v="84"/>
    <n v="319"/>
    <s v="Skill"/>
    <s v="DICEY JUMP"/>
    <n v="132"/>
    <n v="154"/>
    <n v="0"/>
    <n v="26"/>
    <n v="286"/>
    <n v="301"/>
    <n v="1.052"/>
  </r>
  <r>
    <x v="2"/>
    <x v="3"/>
    <x v="37"/>
    <s v="TROY WATRING"/>
    <x v="84"/>
    <n v="319"/>
    <s v="Skill"/>
    <s v="ICE MAN P1"/>
    <n v="95"/>
    <n v="138"/>
    <n v="0"/>
    <n v="15"/>
    <n v="233"/>
    <n v="71"/>
    <n v="0.30499999999999999"/>
  </r>
  <r>
    <x v="2"/>
    <x v="3"/>
    <x v="37"/>
    <s v="TROY WATRING"/>
    <x v="84"/>
    <n v="319"/>
    <s v="Skill"/>
    <s v="ICE MAN P2"/>
    <n v="88"/>
    <n v="133"/>
    <n v="0"/>
    <n v="14"/>
    <n v="221"/>
    <n v="50"/>
    <n v="0.22600000000000001"/>
  </r>
  <r>
    <x v="2"/>
    <x v="3"/>
    <x v="37"/>
    <s v="TROY WATRING"/>
    <x v="84"/>
    <n v="319"/>
    <s v="Skill"/>
    <s v="MAZE ESCAPE"/>
    <n v="146"/>
    <n v="255"/>
    <n v="0"/>
    <n v="14"/>
    <n v="401"/>
    <n v="481"/>
    <n v="1.2"/>
  </r>
  <r>
    <x v="2"/>
    <x v="3"/>
    <x v="37"/>
    <s v="TROY WATRING"/>
    <x v="84"/>
    <n v="319"/>
    <s v="Skill"/>
    <s v="POP THE LOCK"/>
    <n v="410"/>
    <n v="500"/>
    <n v="0"/>
    <n v="21"/>
    <n v="910"/>
    <n v="1800"/>
    <n v="1.978"/>
  </r>
  <r>
    <x v="2"/>
    <x v="3"/>
    <x v="37"/>
    <s v="TROY WATRING"/>
    <x v="84"/>
    <n v="319"/>
    <s v="Skill"/>
    <s v="SLITHER.IO P2"/>
    <n v="41"/>
    <n v="75"/>
    <n v="0"/>
    <n v="13"/>
    <n v="116"/>
    <n v="154"/>
    <n v="1.3280000000000001"/>
  </r>
  <r>
    <x v="2"/>
    <x v="3"/>
    <x v="37"/>
    <s v="TROY WATRING"/>
    <x v="84"/>
    <n v="319"/>
    <s v="Skill"/>
    <s v="SPACE INVADERS FRENZY P1"/>
    <n v="110"/>
    <n v="141"/>
    <n v="0"/>
    <n v="12"/>
    <n v="251"/>
    <n v="256"/>
    <n v="1.02"/>
  </r>
  <r>
    <x v="2"/>
    <x v="3"/>
    <x v="37"/>
    <s v="TROY WATRING"/>
    <x v="84"/>
    <n v="319"/>
    <s v="Skill"/>
    <s v="SPACE INVADERS FRENZY P2"/>
    <n v="127"/>
    <n v="153"/>
    <n v="0"/>
    <n v="13"/>
    <n v="280"/>
    <n v="333"/>
    <n v="1.1890000000000001"/>
  </r>
  <r>
    <x v="1"/>
    <x v="2"/>
    <x v="5"/>
    <s v="OCTAVIO CASTANEDA"/>
    <x v="85"/>
    <n v="320"/>
    <s v="High Redemption"/>
    <s v="DROP IT DROP IT"/>
    <n v="306"/>
    <n v="217"/>
    <n v="0"/>
    <n v="15"/>
    <n v="523"/>
    <n v="870"/>
    <n v="1.663"/>
  </r>
  <r>
    <x v="1"/>
    <x v="2"/>
    <x v="5"/>
    <s v="OCTAVIO CASTANEDA"/>
    <x v="85"/>
    <n v="320"/>
    <s v="High Redemption"/>
    <s v="FGTEEV OUT OF TIME"/>
    <n v="277"/>
    <n v="170"/>
    <n v="0"/>
    <n v="18"/>
    <n v="447"/>
    <n v="787"/>
    <n v="1.7609999999999999"/>
  </r>
  <r>
    <x v="1"/>
    <x v="2"/>
    <x v="5"/>
    <s v="OCTAVIO CASTANEDA"/>
    <x v="85"/>
    <n v="320"/>
    <s v="High Redemption"/>
    <s v="LUMBERJACK"/>
    <n v="222"/>
    <n v="198"/>
    <n v="0"/>
    <n v="18"/>
    <n v="420"/>
    <n v="667"/>
    <n v="1.5880000000000001"/>
  </r>
  <r>
    <x v="1"/>
    <x v="2"/>
    <x v="5"/>
    <s v="OCTAVIO CASTANEDA"/>
    <x v="85"/>
    <n v="320"/>
    <s v="High Redemption"/>
    <s v="POLAR SLIDE"/>
    <n v="245"/>
    <n v="239"/>
    <n v="0"/>
    <n v="82"/>
    <n v="484"/>
    <n v="897"/>
    <n v="1.853"/>
  </r>
  <r>
    <x v="1"/>
    <x v="2"/>
    <x v="5"/>
    <s v="OCTAVIO CASTANEDA"/>
    <x v="85"/>
    <n v="320"/>
    <s v="High Redemption"/>
    <s v="ROCKIN &amp; ROLLIN"/>
    <n v="361"/>
    <n v="252"/>
    <n v="0"/>
    <n v="17"/>
    <n v="613"/>
    <n v="4461"/>
    <n v="7.2770000000000001"/>
  </r>
  <r>
    <x v="1"/>
    <x v="2"/>
    <x v="5"/>
    <s v="OCTAVIO CASTANEDA"/>
    <x v="85"/>
    <n v="320"/>
    <s v="High Redemption"/>
    <s v="TREASURE QUEST"/>
    <n v="206"/>
    <n v="143"/>
    <n v="0"/>
    <n v="17"/>
    <n v="349"/>
    <n v="2806"/>
    <n v="8.0399999999999991"/>
  </r>
  <r>
    <x v="1"/>
    <x v="2"/>
    <x v="5"/>
    <s v="OCTAVIO CASTANEDA"/>
    <x v="85"/>
    <n v="320"/>
    <s v="Kiddie Skill"/>
    <s v="FUNNY HAMSTER"/>
    <n v="188"/>
    <n v="80"/>
    <n v="0"/>
    <n v="16"/>
    <n v="268"/>
    <n v="349"/>
    <n v="1.302"/>
  </r>
  <r>
    <x v="1"/>
    <x v="2"/>
    <x v="5"/>
    <s v="OCTAVIO CASTANEDA"/>
    <x v="85"/>
    <n v="320"/>
    <s v="Skill"/>
    <s v="ALLEY CLASSIC P3"/>
    <n v="544"/>
    <n v="288"/>
    <n v="0"/>
    <n v="15"/>
    <n v="832"/>
    <n v="5815"/>
    <n v="6.9889999999999999"/>
  </r>
  <r>
    <x v="1"/>
    <x v="2"/>
    <x v="5"/>
    <s v="OCTAVIO CASTANEDA"/>
    <x v="85"/>
    <n v="320"/>
    <s v="Skill"/>
    <s v="FLYING TICKETS P1"/>
    <n v="294"/>
    <n v="89"/>
    <n v="0"/>
    <n v="18"/>
    <n v="383"/>
    <n v="500"/>
    <n v="1.3049999999999999"/>
  </r>
  <r>
    <x v="1"/>
    <x v="2"/>
    <x v="5"/>
    <s v="OCTAVIO CASTANEDA"/>
    <x v="85"/>
    <n v="320"/>
    <s v="Skill"/>
    <s v="FLYING TICKETS P2"/>
    <n v="307"/>
    <n v="79"/>
    <n v="0"/>
    <n v="17"/>
    <n v="386"/>
    <n v="559"/>
    <n v="1.448"/>
  </r>
  <r>
    <x v="1"/>
    <x v="2"/>
    <x v="5"/>
    <s v="OCTAVIO CASTANEDA"/>
    <x v="85"/>
    <n v="320"/>
    <s v="Skill"/>
    <s v="GOLDEN EMPIRE"/>
    <n v="166"/>
    <n v="110"/>
    <n v="0"/>
    <n v="17"/>
    <n v="276"/>
    <n v="118"/>
    <n v="0.42799999999999999"/>
  </r>
  <r>
    <x v="1"/>
    <x v="2"/>
    <x v="5"/>
    <s v="OCTAVIO CASTANEDA"/>
    <x v="85"/>
    <n v="320"/>
    <s v="Skill"/>
    <s v="NBA HOOPS P1"/>
    <n v="135"/>
    <n v="191"/>
    <n v="0"/>
    <n v="17"/>
    <n v="326"/>
    <n v="19"/>
    <n v="5.8000000000000003E-2"/>
  </r>
  <r>
    <x v="1"/>
    <x v="2"/>
    <x v="5"/>
    <s v="OCTAVIO CASTANEDA"/>
    <x v="85"/>
    <n v="320"/>
    <s v="Skill"/>
    <s v="SPACE INVADERS FRENZY P1"/>
    <n v="184"/>
    <n v="111"/>
    <n v="0"/>
    <n v="14"/>
    <n v="295"/>
    <n v="562"/>
    <n v="1.905"/>
  </r>
  <r>
    <x v="1"/>
    <x v="2"/>
    <x v="5"/>
    <s v="OCTAVIO CASTANEDA"/>
    <x v="85"/>
    <n v="320"/>
    <s v="Skill"/>
    <s v="TIGHT ROPE"/>
    <n v="184"/>
    <n v="135"/>
    <n v="0"/>
    <n v="15"/>
    <n v="319"/>
    <n v="267"/>
    <n v="0.83699999999999997"/>
  </r>
  <r>
    <x v="1"/>
    <x v="2"/>
    <x v="26"/>
    <s v="YURI PENA"/>
    <x v="86"/>
    <n v="321"/>
    <s v="High Redemption"/>
    <s v="SLAM A WINNER"/>
    <n v="1432"/>
    <n v="705"/>
    <n v="0"/>
    <n v="25"/>
    <n v="2137"/>
    <n v="13711"/>
    <n v="6.4160000000000004"/>
  </r>
  <r>
    <x v="1"/>
    <x v="2"/>
    <x v="26"/>
    <s v="YURI PENA"/>
    <x v="86"/>
    <n v="321"/>
    <s v="Skill"/>
    <s v="ALLEY CLASSIC P3"/>
    <n v="466"/>
    <n v="467"/>
    <n v="0"/>
    <n v="18"/>
    <n v="933"/>
    <n v="6334"/>
    <n v="6.7889999999999997"/>
  </r>
  <r>
    <x v="1"/>
    <x v="2"/>
    <x v="26"/>
    <s v="YURI PENA"/>
    <x v="86"/>
    <n v="321"/>
    <s v="Skill"/>
    <s v="FULL TILT"/>
    <n v="264"/>
    <n v="299"/>
    <n v="0"/>
    <n v="17"/>
    <n v="563"/>
    <n v="1058"/>
    <n v="1.879"/>
  </r>
  <r>
    <x v="1"/>
    <x v="2"/>
    <x v="26"/>
    <s v="YURI PENA"/>
    <x v="86"/>
    <n v="321"/>
    <s v="Skill"/>
    <s v="TIPPIN BLOKS"/>
    <n v="205"/>
    <n v="224"/>
    <n v="0"/>
    <n v="16"/>
    <n v="429"/>
    <n v="3332"/>
    <n v="7.7670000000000003"/>
  </r>
  <r>
    <x v="1"/>
    <x v="2"/>
    <x v="26"/>
    <s v="YURI PENA"/>
    <x v="87"/>
    <n v="322"/>
    <s v="High Redemption"/>
    <s v="BARREL OF MONKEYS"/>
    <n v="252"/>
    <n v="371"/>
    <n v="0"/>
    <n v="20"/>
    <n v="623"/>
    <n v="1072"/>
    <n v="1.7210000000000001"/>
  </r>
  <r>
    <x v="1"/>
    <x v="2"/>
    <x v="26"/>
    <s v="YURI PENA"/>
    <x v="87"/>
    <n v="322"/>
    <s v="High Redemption"/>
    <s v="DIZZY CHICKEN"/>
    <n v="208"/>
    <n v="336"/>
    <n v="0"/>
    <n v="15"/>
    <n v="544"/>
    <n v="501"/>
    <n v="0.92100000000000004"/>
  </r>
  <r>
    <x v="1"/>
    <x v="2"/>
    <x v="26"/>
    <s v="YURI PENA"/>
    <x v="87"/>
    <n v="322"/>
    <s v="High Redemption"/>
    <s v="FISHBOWL FRENZY"/>
    <n v="229"/>
    <n v="284"/>
    <n v="0"/>
    <n v="16"/>
    <n v="513"/>
    <n v="794"/>
    <n v="1.548"/>
  </r>
  <r>
    <x v="1"/>
    <x v="2"/>
    <x v="26"/>
    <s v="YURI PENA"/>
    <x v="87"/>
    <n v="322"/>
    <s v="High Redemption"/>
    <s v="HIT IT BIG P1"/>
    <n v="44"/>
    <n v="78"/>
    <n v="0"/>
    <n v="15"/>
    <n v="122"/>
    <n v="127"/>
    <n v="1.0409999999999999"/>
  </r>
  <r>
    <x v="1"/>
    <x v="2"/>
    <x v="26"/>
    <s v="YURI PENA"/>
    <x v="87"/>
    <n v="322"/>
    <s v="High Redemption"/>
    <s v="HIT IT BIG P2"/>
    <n v="76"/>
    <n v="173"/>
    <n v="0"/>
    <n v="15"/>
    <n v="249"/>
    <n v="270"/>
    <n v="1.0840000000000001"/>
  </r>
  <r>
    <x v="1"/>
    <x v="2"/>
    <x v="26"/>
    <s v="YURI PENA"/>
    <x v="87"/>
    <n v="322"/>
    <s v="High Redemption"/>
    <s v="POP IT FOR GOLD"/>
    <n v="295"/>
    <n v="341"/>
    <n v="0"/>
    <n v="18"/>
    <n v="636"/>
    <n v="681"/>
    <n v="1.071"/>
  </r>
  <r>
    <x v="1"/>
    <x v="2"/>
    <x v="26"/>
    <s v="YURI PENA"/>
    <x v="87"/>
    <n v="322"/>
    <s v="High Redemption"/>
    <s v="RED HOT DLX P1"/>
    <n v="152"/>
    <n v="252"/>
    <n v="0"/>
    <n v="17"/>
    <n v="404"/>
    <n v="2870"/>
    <n v="7.1040000000000001"/>
  </r>
  <r>
    <x v="1"/>
    <x v="2"/>
    <x v="26"/>
    <s v="YURI PENA"/>
    <x v="87"/>
    <n v="322"/>
    <s v="High Redemption"/>
    <s v="RED HOT DLX P2"/>
    <n v="124"/>
    <n v="200"/>
    <n v="0"/>
    <n v="15"/>
    <n v="324"/>
    <n v="3818"/>
    <n v="11.784000000000001"/>
  </r>
  <r>
    <x v="1"/>
    <x v="2"/>
    <x v="26"/>
    <s v="YURI PENA"/>
    <x v="87"/>
    <n v="322"/>
    <s v="High Redemption"/>
    <s v="SLAM A WINNER"/>
    <n v="162"/>
    <n v="439"/>
    <n v="0"/>
    <n v="21"/>
    <n v="601"/>
    <n v="5012"/>
    <n v="8.3390000000000004"/>
  </r>
  <r>
    <x v="1"/>
    <x v="2"/>
    <x v="26"/>
    <s v="YURI PENA"/>
    <x v="87"/>
    <n v="322"/>
    <s v="Kiddie Skill"/>
    <s v="BUNNY POND"/>
    <n v="152"/>
    <n v="295"/>
    <n v="0"/>
    <n v="15"/>
    <n v="447"/>
    <n v="1"/>
    <n v="2E-3"/>
  </r>
  <r>
    <x v="1"/>
    <x v="2"/>
    <x v="26"/>
    <s v="YURI PENA"/>
    <x v="87"/>
    <n v="322"/>
    <s v="Kiddie Skill"/>
    <s v="HAMMER FUN"/>
    <n v="156"/>
    <n v="242"/>
    <n v="0"/>
    <n v="14"/>
    <n v="398"/>
    <n v="453"/>
    <n v="1.1379999999999999"/>
  </r>
  <r>
    <x v="1"/>
    <x v="2"/>
    <x v="26"/>
    <s v="YURI PENA"/>
    <x v="87"/>
    <n v="322"/>
    <s v="Kiddie Skill"/>
    <s v="NBA HOOP TROOP"/>
    <n v="270"/>
    <n v="419"/>
    <n v="0"/>
    <n v="16"/>
    <n v="689"/>
    <n v="1028"/>
    <n v="1.492"/>
  </r>
  <r>
    <x v="1"/>
    <x v="2"/>
    <x v="26"/>
    <s v="YURI PENA"/>
    <x v="87"/>
    <n v="322"/>
    <s v="Skill"/>
    <s v="ALLEY CLASSIC P1"/>
    <n v="331"/>
    <n v="373"/>
    <n v="0"/>
    <n v="13"/>
    <n v="704"/>
    <n v="4308"/>
    <n v="6.1189999999999998"/>
  </r>
  <r>
    <x v="1"/>
    <x v="2"/>
    <x v="26"/>
    <s v="YURI PENA"/>
    <x v="87"/>
    <n v="322"/>
    <s v="Skill"/>
    <s v="BASEBALL PRO CHALLENGE"/>
    <n v="204"/>
    <n v="313"/>
    <n v="0"/>
    <n v="15"/>
    <n v="517"/>
    <n v="1017"/>
    <n v="1.9670000000000001"/>
  </r>
  <r>
    <x v="1"/>
    <x v="2"/>
    <x v="26"/>
    <s v="YURI PENA"/>
    <x v="87"/>
    <n v="322"/>
    <s v="Skill"/>
    <s v="BASKETBALL PRO P1"/>
    <n v="122"/>
    <n v="201"/>
    <n v="0"/>
    <n v="13"/>
    <n v="323"/>
    <n v="282"/>
    <n v="0.873"/>
  </r>
  <r>
    <x v="1"/>
    <x v="2"/>
    <x v="26"/>
    <s v="YURI PENA"/>
    <x v="87"/>
    <n v="322"/>
    <s v="Skill"/>
    <s v="BASKETBALL PRO P2"/>
    <n v="113"/>
    <n v="165"/>
    <n v="0"/>
    <n v="13"/>
    <n v="278"/>
    <n v="254"/>
    <n v="0.91400000000000003"/>
  </r>
  <r>
    <x v="1"/>
    <x v="2"/>
    <x v="26"/>
    <s v="YURI PENA"/>
    <x v="87"/>
    <n v="322"/>
    <s v="Skill"/>
    <s v="CARNIVAL CUPS P2"/>
    <n v="80"/>
    <n v="140"/>
    <n v="0"/>
    <n v="13"/>
    <n v="220"/>
    <n v="1460"/>
    <n v="6.6360000000000001"/>
  </r>
  <r>
    <x v="1"/>
    <x v="2"/>
    <x v="26"/>
    <s v="YURI PENA"/>
    <x v="87"/>
    <n v="322"/>
    <s v="Skill"/>
    <s v="NBA HOOPS P1"/>
    <n v="197"/>
    <n v="148"/>
    <n v="0"/>
    <n v="18"/>
    <n v="345"/>
    <n v="2090"/>
    <n v="6.0579999999999998"/>
  </r>
  <r>
    <x v="1"/>
    <x v="2"/>
    <x v="26"/>
    <s v="YURI PENA"/>
    <x v="87"/>
    <n v="322"/>
    <s v="Skill"/>
    <s v="PANNING FOR GOLD P1"/>
    <n v="102"/>
    <n v="169"/>
    <n v="0"/>
    <n v="21"/>
    <n v="271"/>
    <n v="448"/>
    <n v="1.653"/>
  </r>
  <r>
    <x v="1"/>
    <x v="2"/>
    <x v="26"/>
    <s v="YURI PENA"/>
    <x v="87"/>
    <n v="322"/>
    <s v="Skill"/>
    <s v="SHOOTING MANIA P3"/>
    <n v="107"/>
    <n v="238"/>
    <n v="0"/>
    <n v="13"/>
    <n v="345"/>
    <n v="648"/>
    <n v="1.8779999999999999"/>
  </r>
  <r>
    <x v="1"/>
    <x v="2"/>
    <x v="26"/>
    <s v="YURI PENA"/>
    <x v="87"/>
    <n v="322"/>
    <s v="Skill"/>
    <s v="STACK IT"/>
    <n v="257"/>
    <n v="279"/>
    <n v="0"/>
    <n v="18"/>
    <n v="536"/>
    <n v="996"/>
    <n v="1.8580000000000001"/>
  </r>
  <r>
    <x v="1"/>
    <x v="2"/>
    <x v="26"/>
    <s v="YURI PENA"/>
    <x v="87"/>
    <n v="322"/>
    <s v="Skill"/>
    <s v="ZOMBIE LAND BATTLE P1"/>
    <n v="230"/>
    <n v="354"/>
    <n v="0"/>
    <n v="17"/>
    <n v="584"/>
    <n v="586"/>
    <n v="1.0029999999999999"/>
  </r>
  <r>
    <x v="1"/>
    <x v="2"/>
    <x v="26"/>
    <s v="YURI PENA"/>
    <x v="87"/>
    <n v="322"/>
    <s v="Skill"/>
    <s v="ZOMBIE LAND BATTLE P2"/>
    <n v="204"/>
    <n v="386"/>
    <n v="0"/>
    <n v="15"/>
    <n v="590"/>
    <n v="592"/>
    <n v="1.0029999999999999"/>
  </r>
  <r>
    <x v="1"/>
    <x v="2"/>
    <x v="5"/>
    <s v="OCTAVIO CASTANEDA"/>
    <x v="88"/>
    <n v="324"/>
    <s v="High Redemption"/>
    <s v="CLUTCH SHOOT"/>
    <n v="396"/>
    <n v="184"/>
    <n v="0"/>
    <n v="19"/>
    <n v="580"/>
    <n v="441"/>
    <n v="0.76"/>
  </r>
  <r>
    <x v="1"/>
    <x v="2"/>
    <x v="5"/>
    <s v="OCTAVIO CASTANEDA"/>
    <x v="88"/>
    <n v="324"/>
    <s v="High Redemption"/>
    <s v="POLAR SLIDE"/>
    <n v="3314"/>
    <n v="1146"/>
    <n v="0"/>
    <n v="18"/>
    <n v="4460"/>
    <n v="30833"/>
    <n v="6.9130000000000003"/>
  </r>
  <r>
    <x v="1"/>
    <x v="2"/>
    <x v="5"/>
    <s v="OCTAVIO CASTANEDA"/>
    <x v="88"/>
    <n v="324"/>
    <s v="Skill"/>
    <s v="ALLEY CLASSIC P5"/>
    <n v="421"/>
    <n v="412"/>
    <n v="0"/>
    <n v="19"/>
    <n v="833"/>
    <n v="5429"/>
    <n v="6.5170000000000003"/>
  </r>
  <r>
    <x v="1"/>
    <x v="2"/>
    <x v="5"/>
    <s v="OCTAVIO CASTANEDA"/>
    <x v="88"/>
    <n v="324"/>
    <s v="Skill"/>
    <s v="AVENGERS PUSHER SINGLE"/>
    <n v="2075"/>
    <n v="1183"/>
    <n v="0"/>
    <n v="22"/>
    <n v="3258"/>
    <n v="3207"/>
    <n v="0.98399999999999999"/>
  </r>
  <r>
    <x v="1"/>
    <x v="2"/>
    <x v="5"/>
    <s v="OCTAVIO CASTANEDA"/>
    <x v="88"/>
    <n v="324"/>
    <s v="Skill"/>
    <s v="DEAL NO DEAL"/>
    <n v="176"/>
    <n v="75"/>
    <n v="0"/>
    <n v="19"/>
    <n v="251"/>
    <n v="1523"/>
    <n v="6.0679999999999996"/>
  </r>
  <r>
    <x v="1"/>
    <x v="2"/>
    <x v="5"/>
    <s v="OCTAVIO CASTANEDA"/>
    <x v="88"/>
    <n v="324"/>
    <s v="Skill"/>
    <s v="GOLDEN EMPIRE"/>
    <n v="126"/>
    <n v="116"/>
    <n v="0"/>
    <n v="17"/>
    <n v="242"/>
    <n v="308"/>
    <n v="1.2729999999999999"/>
  </r>
  <r>
    <x v="1"/>
    <x v="2"/>
    <x v="5"/>
    <s v="OCTAVIO CASTANEDA"/>
    <x v="88"/>
    <n v="324"/>
    <s v="Skill"/>
    <s v="HARPOON LAGOON P1"/>
    <n v="18"/>
    <n v="16"/>
    <n v="0"/>
    <n v="18"/>
    <n v="34"/>
    <n v="61"/>
    <n v="1.794"/>
  </r>
  <r>
    <x v="1"/>
    <x v="2"/>
    <x v="5"/>
    <s v="OCTAVIO CASTANEDA"/>
    <x v="88"/>
    <n v="324"/>
    <s v="Skill"/>
    <s v="HARPOON LAGOON P3"/>
    <n v="7"/>
    <n v="8"/>
    <n v="0"/>
    <n v="18"/>
    <n v="15"/>
    <n v="29"/>
    <n v="1.9330000000000001"/>
  </r>
  <r>
    <x v="1"/>
    <x v="2"/>
    <x v="5"/>
    <s v="OCTAVIO CASTANEDA"/>
    <x v="88"/>
    <n v="324"/>
    <s v="Skill"/>
    <s v="HARPOON LAGOON P4"/>
    <n v="24"/>
    <n v="22"/>
    <n v="0"/>
    <n v="17"/>
    <n v="46"/>
    <n v="63"/>
    <n v="1.37"/>
  </r>
  <r>
    <x v="1"/>
    <x v="2"/>
    <x v="5"/>
    <s v="OCTAVIO CASTANEDA"/>
    <x v="88"/>
    <n v="324"/>
    <s v="Skill"/>
    <s v="ICE MAN P1"/>
    <n v="125"/>
    <n v="141"/>
    <n v="0"/>
    <n v="15"/>
    <n v="266"/>
    <n v="433"/>
    <n v="1.6279999999999999"/>
  </r>
  <r>
    <x v="1"/>
    <x v="2"/>
    <x v="5"/>
    <s v="OCTAVIO CASTANEDA"/>
    <x v="88"/>
    <n v="324"/>
    <s v="Skill"/>
    <s v="PIRATES HOOK P2"/>
    <n v="105"/>
    <n v="144"/>
    <n v="0"/>
    <n v="23"/>
    <n v="249"/>
    <n v="0"/>
    <n v="0"/>
  </r>
  <r>
    <x v="2"/>
    <x v="5"/>
    <x v="38"/>
    <s v="CHAD ESTRADA"/>
    <x v="89"/>
    <n v="326"/>
    <s v="High Redemption"/>
    <s v="BIG BASS LIL PRO"/>
    <n v="186"/>
    <n v="401"/>
    <n v="0"/>
    <n v="14"/>
    <n v="587"/>
    <n v="3663"/>
    <n v="6.24"/>
  </r>
  <r>
    <x v="2"/>
    <x v="5"/>
    <x v="38"/>
    <s v="CHAD ESTRADA"/>
    <x v="89"/>
    <n v="326"/>
    <s v="High Redemption"/>
    <s v="RED HOT SINGLE"/>
    <n v="340"/>
    <n v="286"/>
    <n v="0"/>
    <n v="15"/>
    <n v="626"/>
    <n v="5139"/>
    <n v="8.2089999999999996"/>
  </r>
  <r>
    <x v="2"/>
    <x v="5"/>
    <x v="38"/>
    <s v="CHAD ESTRADA"/>
    <x v="89"/>
    <n v="326"/>
    <s v="High Redemption"/>
    <s v="WHACK N WIN 9"/>
    <n v="569"/>
    <n v="1245"/>
    <n v="0"/>
    <n v="21"/>
    <n v="1814"/>
    <n v="11841"/>
    <n v="6.5279999999999996"/>
  </r>
  <r>
    <x v="2"/>
    <x v="5"/>
    <x v="38"/>
    <s v="CHAD ESTRADA"/>
    <x v="89"/>
    <n v="326"/>
    <s v="Skill"/>
    <s v="DEAL NO DEAL"/>
    <n v="83"/>
    <n v="75"/>
    <n v="0"/>
    <n v="15"/>
    <n v="158"/>
    <n v="1028"/>
    <n v="6.5060000000000002"/>
  </r>
  <r>
    <x v="2"/>
    <x v="5"/>
    <x v="38"/>
    <s v="CHAD ESTRADA"/>
    <x v="89"/>
    <n v="326"/>
    <s v="Skill"/>
    <s v="TWO MINUTE DRILL P1"/>
    <n v="82"/>
    <n v="195"/>
    <n v="0"/>
    <n v="14"/>
    <n v="277"/>
    <n v="2581"/>
    <n v="9.3179999999999996"/>
  </r>
  <r>
    <x v="2"/>
    <x v="5"/>
    <x v="38"/>
    <s v="CHAD ESTRADA"/>
    <x v="89"/>
    <n v="326"/>
    <s v="Skill"/>
    <s v="WATER PIXEL P2"/>
    <n v="50"/>
    <n v="69"/>
    <n v="0"/>
    <n v="13"/>
    <n v="119"/>
    <n v="8773"/>
    <n v="73.722999999999999"/>
  </r>
  <r>
    <x v="1"/>
    <x v="2"/>
    <x v="6"/>
    <s v="Adam Shafran"/>
    <x v="90"/>
    <n v="329"/>
    <s v="High Redemption"/>
    <s v="BIG BASS LIL PRO"/>
    <n v="399"/>
    <n v="487"/>
    <n v="0"/>
    <n v="13"/>
    <n v="886"/>
    <n v="5595"/>
    <n v="6.3150000000000004"/>
  </r>
  <r>
    <x v="1"/>
    <x v="2"/>
    <x v="6"/>
    <s v="Adam Shafran"/>
    <x v="90"/>
    <n v="329"/>
    <s v="High Redemption"/>
    <s v="SLAM A WINNER"/>
    <n v="148"/>
    <n v="402"/>
    <n v="0"/>
    <n v="16"/>
    <n v="550"/>
    <n v="0"/>
    <n v="0"/>
  </r>
  <r>
    <x v="1"/>
    <x v="2"/>
    <x v="6"/>
    <s v="Adam Shafran"/>
    <x v="90"/>
    <n v="329"/>
    <s v="Kiddie Skill"/>
    <s v="BUNNY POND"/>
    <n v="79"/>
    <n v="70"/>
    <n v="0"/>
    <n v="14"/>
    <n v="149"/>
    <n v="148"/>
    <n v="0.99299999999999999"/>
  </r>
  <r>
    <x v="1"/>
    <x v="2"/>
    <x v="6"/>
    <s v="Adam Shafran"/>
    <x v="90"/>
    <n v="329"/>
    <s v="Kiddie Skill"/>
    <s v="GIRAFFE PLAY P1"/>
    <n v="74"/>
    <n v="71"/>
    <n v="0"/>
    <n v="15"/>
    <n v="145"/>
    <n v="137"/>
    <n v="0.94499999999999995"/>
  </r>
  <r>
    <x v="1"/>
    <x v="2"/>
    <x v="6"/>
    <s v="Adam Shafran"/>
    <x v="90"/>
    <n v="329"/>
    <s v="Kiddie Skill"/>
    <s v="HAMMER FUN"/>
    <n v="157"/>
    <n v="78"/>
    <n v="0"/>
    <n v="14"/>
    <n v="235"/>
    <n v="337"/>
    <n v="1.4339999999999999"/>
  </r>
  <r>
    <x v="1"/>
    <x v="2"/>
    <x v="6"/>
    <s v="Adam Shafran"/>
    <x v="90"/>
    <n v="329"/>
    <s v="Kiddie Skill"/>
    <s v="HIGH FIVE P1"/>
    <n v="49"/>
    <n v="49"/>
    <n v="0"/>
    <n v="14"/>
    <n v="98"/>
    <n v="178"/>
    <n v="1.8160000000000001"/>
  </r>
  <r>
    <x v="1"/>
    <x v="2"/>
    <x v="6"/>
    <s v="Adam Shafran"/>
    <x v="90"/>
    <n v="329"/>
    <s v="Kiddie Skill"/>
    <s v="HIGH FIVE P2"/>
    <n v="46"/>
    <n v="41"/>
    <n v="0"/>
    <n v="14"/>
    <n v="87"/>
    <n v="120"/>
    <n v="1.379"/>
  </r>
  <r>
    <x v="1"/>
    <x v="2"/>
    <x v="6"/>
    <s v="Adam Shafran"/>
    <x v="90"/>
    <n v="329"/>
    <s v="Kiddie Skill"/>
    <s v="NBA JR"/>
    <n v="199"/>
    <n v="161"/>
    <n v="0"/>
    <n v="15"/>
    <n v="360"/>
    <n v="423"/>
    <n v="1.175"/>
  </r>
  <r>
    <x v="1"/>
    <x v="2"/>
    <x v="6"/>
    <s v="Adam Shafran"/>
    <x v="90"/>
    <n v="329"/>
    <s v="Skill"/>
    <s v="ALLEY CLASSIC P4"/>
    <n v="354"/>
    <n v="300"/>
    <n v="0"/>
    <n v="13"/>
    <n v="654"/>
    <n v="4381"/>
    <n v="6.6989999999999998"/>
  </r>
  <r>
    <x v="1"/>
    <x v="2"/>
    <x v="6"/>
    <s v="Adam Shafran"/>
    <x v="90"/>
    <n v="329"/>
    <s v="Skill"/>
    <s v="CEC HOOPS P2"/>
    <n v="286"/>
    <n v="224"/>
    <n v="0"/>
    <n v="13"/>
    <n v="510"/>
    <n v="866"/>
    <n v="1.698"/>
  </r>
  <r>
    <x v="1"/>
    <x v="2"/>
    <x v="6"/>
    <s v="Adam Shafran"/>
    <x v="90"/>
    <n v="329"/>
    <s v="Skill"/>
    <s v="CRAZY TOWER P2"/>
    <n v="8"/>
    <n v="4"/>
    <n v="0"/>
    <n v="15"/>
    <n v="12"/>
    <n v="12"/>
    <n v="1"/>
  </r>
  <r>
    <x v="1"/>
    <x v="2"/>
    <x v="6"/>
    <s v="Adam Shafran"/>
    <x v="90"/>
    <n v="329"/>
    <s v="Skill"/>
    <s v="CROSSBOW MASTER"/>
    <n v="86"/>
    <n v="213"/>
    <n v="0"/>
    <n v="14"/>
    <n v="299"/>
    <n v="104"/>
    <n v="0.34799999999999998"/>
  </r>
  <r>
    <x v="1"/>
    <x v="2"/>
    <x v="6"/>
    <s v="Adam Shafran"/>
    <x v="90"/>
    <n v="329"/>
    <s v="Skill"/>
    <s v="DOG POUNDER"/>
    <n v="123"/>
    <n v="133"/>
    <n v="0"/>
    <n v="13"/>
    <n v="256"/>
    <n v="238"/>
    <n v="0.93"/>
  </r>
  <r>
    <x v="1"/>
    <x v="2"/>
    <x v="6"/>
    <s v="Adam Shafran"/>
    <x v="90"/>
    <n v="329"/>
    <s v="Skill"/>
    <s v="HARPOON LAGOON P1"/>
    <n v="65"/>
    <n v="69"/>
    <n v="0"/>
    <n v="13"/>
    <n v="134"/>
    <n v="262"/>
    <n v="1.9550000000000001"/>
  </r>
  <r>
    <x v="1"/>
    <x v="2"/>
    <x v="6"/>
    <s v="Adam Shafran"/>
    <x v="90"/>
    <n v="329"/>
    <s v="Skill"/>
    <s v="HARPOON LAGOON P4"/>
    <n v="46"/>
    <n v="46"/>
    <n v="0"/>
    <n v="13"/>
    <n v="92"/>
    <n v="124"/>
    <n v="1.3480000000000001"/>
  </r>
  <r>
    <x v="1"/>
    <x v="2"/>
    <x v="6"/>
    <s v="Adam Shafran"/>
    <x v="90"/>
    <n v="329"/>
    <s v="Skill"/>
    <s v="JUMPIN FANTASY"/>
    <n v="193"/>
    <n v="156"/>
    <n v="0"/>
    <n v="13"/>
    <n v="349"/>
    <n v="63"/>
    <n v="0.18099999999999999"/>
  </r>
  <r>
    <x v="1"/>
    <x v="2"/>
    <x v="6"/>
    <s v="Adam Shafran"/>
    <x v="90"/>
    <n v="329"/>
    <s v="Skill"/>
    <s v="MONSTER DROP P2"/>
    <n v="139"/>
    <n v="272"/>
    <n v="0"/>
    <n v="18"/>
    <n v="411"/>
    <n v="305"/>
    <n v="0.74199999999999999"/>
  </r>
  <r>
    <x v="1"/>
    <x v="2"/>
    <x v="6"/>
    <s v="Adam Shafran"/>
    <x v="90"/>
    <n v="329"/>
    <s v="Skill"/>
    <s v="PANNING FOR GOLD P1"/>
    <n v="54"/>
    <n v="52"/>
    <n v="0"/>
    <n v="14"/>
    <n v="106"/>
    <n v="109"/>
    <n v="1.028"/>
  </r>
  <r>
    <x v="1"/>
    <x v="2"/>
    <x v="6"/>
    <s v="Adam Shafran"/>
    <x v="90"/>
    <n v="329"/>
    <s v="Skill"/>
    <s v="PANNING FOR GOLD P2"/>
    <n v="59"/>
    <n v="58"/>
    <n v="0"/>
    <n v="14"/>
    <n v="117"/>
    <n v="117"/>
    <n v="1"/>
  </r>
  <r>
    <x v="1"/>
    <x v="2"/>
    <x v="6"/>
    <s v="Adam Shafran"/>
    <x v="90"/>
    <n v="329"/>
    <s v="Skill"/>
    <s v="PANNING FOR GOLD P3"/>
    <n v="69"/>
    <n v="40"/>
    <n v="0"/>
    <n v="14"/>
    <n v="109"/>
    <n v="116"/>
    <n v="1.0640000000000001"/>
  </r>
  <r>
    <x v="1"/>
    <x v="2"/>
    <x v="6"/>
    <s v="Adam Shafran"/>
    <x v="90"/>
    <n v="329"/>
    <s v="Skill"/>
    <s v="PANNING FOR GOLD P4"/>
    <n v="99"/>
    <n v="53"/>
    <n v="0"/>
    <n v="15"/>
    <n v="152"/>
    <n v="253"/>
    <n v="1.6639999999999999"/>
  </r>
  <r>
    <x v="1"/>
    <x v="2"/>
    <x v="6"/>
    <s v="Adam Shafran"/>
    <x v="90"/>
    <n v="329"/>
    <s v="Skill"/>
    <s v="REAL HEROES FIRE RESCUE P2"/>
    <n v="133"/>
    <n v="44"/>
    <n v="0"/>
    <n v="13"/>
    <n v="177"/>
    <n v="220"/>
    <n v="1.2430000000000001"/>
  </r>
  <r>
    <x v="1"/>
    <x v="2"/>
    <x v="6"/>
    <s v="Adam Shafran"/>
    <x v="90"/>
    <n v="329"/>
    <s v="Skill"/>
    <s v="TIGHT ROPE"/>
    <n v="113"/>
    <n v="129"/>
    <n v="0"/>
    <n v="13"/>
    <n v="242"/>
    <n v="379"/>
    <n v="1.5660000000000001"/>
  </r>
  <r>
    <x v="1"/>
    <x v="2"/>
    <x v="6"/>
    <s v="Adam Shafran"/>
    <x v="90"/>
    <n v="329"/>
    <s v="Skill"/>
    <s v="TIPPIN BLOKS"/>
    <n v="77"/>
    <n v="92"/>
    <n v="0"/>
    <n v="15"/>
    <n v="169"/>
    <n v="145"/>
    <n v="0.85799999999999998"/>
  </r>
  <r>
    <x v="0"/>
    <x v="1"/>
    <x v="39"/>
    <s v="MICHAEL BOSWELL"/>
    <x v="91"/>
    <n v="330"/>
    <s v="High Redemption"/>
    <s v="BIG WIN"/>
    <n v="147"/>
    <n v="555"/>
    <n v="0"/>
    <n v="16"/>
    <n v="702"/>
    <n v="4759"/>
    <n v="6.7789999999999999"/>
  </r>
  <r>
    <x v="2"/>
    <x v="5"/>
    <x v="21"/>
    <s v="ALI ELALI"/>
    <x v="92"/>
    <n v="331"/>
    <s v="High Redemption"/>
    <s v="CIRCUS BALL DROP"/>
    <n v="122"/>
    <n v="392"/>
    <n v="0"/>
    <n v="17"/>
    <n v="514"/>
    <n v="3223"/>
    <n v="6.27"/>
  </r>
  <r>
    <x v="2"/>
    <x v="5"/>
    <x v="21"/>
    <s v="ALI ELALI"/>
    <x v="92"/>
    <n v="331"/>
    <s v="High Redemption"/>
    <s v="FREE FALLIN"/>
    <n v="122"/>
    <n v="145"/>
    <n v="0"/>
    <n v="14"/>
    <n v="267"/>
    <n v="1753"/>
    <n v="6.5659999999999998"/>
  </r>
  <r>
    <x v="2"/>
    <x v="5"/>
    <x v="21"/>
    <s v="ALI ELALI"/>
    <x v="92"/>
    <n v="331"/>
    <s v="High Redemption"/>
    <s v="RED HOT SINGLE"/>
    <n v="123"/>
    <n v="205"/>
    <n v="0"/>
    <n v="17"/>
    <n v="328"/>
    <n v="2110"/>
    <n v="6.4329999999999998"/>
  </r>
  <r>
    <x v="2"/>
    <x v="5"/>
    <x v="21"/>
    <s v="ALI ELALI"/>
    <x v="92"/>
    <n v="331"/>
    <s v="High Redemption"/>
    <s v="SPEED DEMON P1"/>
    <n v="137"/>
    <n v="160"/>
    <n v="0"/>
    <n v="16"/>
    <n v="297"/>
    <n v="2069"/>
    <n v="6.9660000000000002"/>
  </r>
  <r>
    <x v="2"/>
    <x v="5"/>
    <x v="21"/>
    <s v="ALI ELALI"/>
    <x v="92"/>
    <n v="331"/>
    <s v="High Redemption"/>
    <s v="SPEED DEMON P2"/>
    <n v="96"/>
    <n v="195"/>
    <n v="0"/>
    <n v="19"/>
    <n v="291"/>
    <n v="1754"/>
    <n v="6.0270000000000001"/>
  </r>
  <r>
    <x v="2"/>
    <x v="5"/>
    <x v="21"/>
    <s v="ALI ELALI"/>
    <x v="92"/>
    <n v="331"/>
    <s v="Kiddie Skill"/>
    <s v="HAMMER FUN"/>
    <n v="129"/>
    <n v="208"/>
    <n v="0"/>
    <n v="16"/>
    <n v="337"/>
    <n v="468"/>
    <n v="1.389"/>
  </r>
  <r>
    <x v="2"/>
    <x v="5"/>
    <x v="21"/>
    <s v="ALI ELALI"/>
    <x v="92"/>
    <n v="331"/>
    <s v="Skill"/>
    <s v="ALLEY CLASSIC P6"/>
    <n v="168"/>
    <n v="318"/>
    <n v="0"/>
    <n v="22"/>
    <n v="486"/>
    <n v="4175"/>
    <n v="8.5909999999999993"/>
  </r>
  <r>
    <x v="2"/>
    <x v="5"/>
    <x v="21"/>
    <s v="ALI ELALI"/>
    <x v="92"/>
    <n v="331"/>
    <s v="Skill"/>
    <s v="ICE MAN P2"/>
    <n v="153"/>
    <n v="161"/>
    <n v="0"/>
    <n v="15"/>
    <n v="314"/>
    <n v="553"/>
    <n v="1.7609999999999999"/>
  </r>
  <r>
    <x v="2"/>
    <x v="5"/>
    <x v="21"/>
    <s v="ALI ELALI"/>
    <x v="92"/>
    <n v="331"/>
    <s v="Skill"/>
    <s v="SUPER MONKEY BALL"/>
    <n v="104"/>
    <n v="133"/>
    <n v="0"/>
    <n v="16"/>
    <n v="237"/>
    <n v="393"/>
    <n v="1.6579999999999999"/>
  </r>
  <r>
    <x v="1"/>
    <x v="2"/>
    <x v="30"/>
    <s v="LOUIS DEIGNAN"/>
    <x v="93"/>
    <n v="332"/>
    <s v="High Redemption"/>
    <s v="BIG BASS LIL PRO"/>
    <n v="150"/>
    <n v="302"/>
    <n v="0"/>
    <n v="22"/>
    <n v="452"/>
    <n v="690"/>
    <n v="1.5269999999999999"/>
  </r>
  <r>
    <x v="1"/>
    <x v="2"/>
    <x v="30"/>
    <s v="LOUIS DEIGNAN"/>
    <x v="93"/>
    <n v="332"/>
    <s v="Skill"/>
    <s v="CEC HOOPS P1"/>
    <n v="51"/>
    <n v="191"/>
    <n v="0"/>
    <n v="17"/>
    <n v="242"/>
    <n v="341"/>
    <n v="1.409"/>
  </r>
  <r>
    <x v="1"/>
    <x v="2"/>
    <x v="30"/>
    <s v="LOUIS DEIGNAN"/>
    <x v="93"/>
    <n v="332"/>
    <s v="Skill"/>
    <s v="CROSSBOW MASTER"/>
    <n v="95"/>
    <n v="244"/>
    <n v="0"/>
    <n v="16"/>
    <n v="339"/>
    <n v="648"/>
    <n v="1.9119999999999999"/>
  </r>
  <r>
    <x v="1"/>
    <x v="2"/>
    <x v="30"/>
    <s v="LOUIS DEIGNAN"/>
    <x v="93"/>
    <n v="332"/>
    <s v="Skill"/>
    <s v="SUPER MONKEY BALL"/>
    <n v="49"/>
    <n v="126"/>
    <n v="0"/>
    <n v="15"/>
    <n v="175"/>
    <n v="287"/>
    <n v="1.64"/>
  </r>
  <r>
    <x v="1"/>
    <x v="3"/>
    <x v="33"/>
    <s v="TONY REYNOLDS"/>
    <x v="94"/>
    <n v="333"/>
    <s v="High Redemption"/>
    <s v="BIG WIN"/>
    <n v="1262"/>
    <n v="1759"/>
    <n v="0"/>
    <n v="15"/>
    <n v="3021"/>
    <n v="20039"/>
    <n v="6.633"/>
  </r>
  <r>
    <x v="1"/>
    <x v="3"/>
    <x v="33"/>
    <s v="TONY REYNOLDS"/>
    <x v="94"/>
    <n v="333"/>
    <s v="High Redemption"/>
    <s v="ROCKIN &amp; ROLLIN"/>
    <n v="814"/>
    <n v="1085"/>
    <n v="0"/>
    <n v="20"/>
    <n v="1899"/>
    <n v="16393"/>
    <n v="8.6319999999999997"/>
  </r>
  <r>
    <x v="1"/>
    <x v="3"/>
    <x v="33"/>
    <s v="TONY REYNOLDS"/>
    <x v="94"/>
    <n v="333"/>
    <s v="High Redemption"/>
    <s v="TONS OF TICKETS"/>
    <n v="956"/>
    <n v="1313"/>
    <n v="0"/>
    <n v="16"/>
    <n v="2269"/>
    <n v="4461"/>
    <n v="1.966"/>
  </r>
  <r>
    <x v="1"/>
    <x v="3"/>
    <x v="33"/>
    <s v="TONY REYNOLDS"/>
    <x v="94"/>
    <n v="333"/>
    <s v="Kiddie Skill"/>
    <s v="DUO DRIVE P1"/>
    <n v="159"/>
    <n v="200"/>
    <n v="0"/>
    <n v="17"/>
    <n v="359"/>
    <n v="659"/>
    <n v="1.8360000000000001"/>
  </r>
  <r>
    <x v="1"/>
    <x v="3"/>
    <x v="33"/>
    <s v="TONY REYNOLDS"/>
    <x v="94"/>
    <n v="333"/>
    <s v="Kiddie Skill"/>
    <s v="DUO DRIVE P2"/>
    <n v="198"/>
    <n v="204"/>
    <n v="0"/>
    <n v="16"/>
    <n v="402"/>
    <n v="671"/>
    <n v="1.669"/>
  </r>
  <r>
    <x v="1"/>
    <x v="3"/>
    <x v="33"/>
    <s v="TONY REYNOLDS"/>
    <x v="94"/>
    <n v="333"/>
    <s v="Skill"/>
    <s v="CROSSBOW MASTER"/>
    <n v="318"/>
    <n v="484"/>
    <n v="0"/>
    <n v="17"/>
    <n v="802"/>
    <n v="792"/>
    <n v="0.98799999999999999"/>
  </r>
  <r>
    <x v="1"/>
    <x v="3"/>
    <x v="33"/>
    <s v="TONY REYNOLDS"/>
    <x v="94"/>
    <n v="333"/>
    <s v="Skill"/>
    <s v="DICEY JUMP"/>
    <n v="334"/>
    <n v="492"/>
    <n v="0"/>
    <n v="17"/>
    <n v="826"/>
    <n v="1242"/>
    <n v="1.504"/>
  </r>
  <r>
    <x v="1"/>
    <x v="3"/>
    <x v="33"/>
    <s v="TONY REYNOLDS"/>
    <x v="94"/>
    <n v="333"/>
    <s v="Skill"/>
    <s v="HARPOON LAGOON P1"/>
    <n v="438"/>
    <n v="349"/>
    <n v="0"/>
    <n v="14"/>
    <n v="787"/>
    <n v="1468"/>
    <n v="1.865"/>
  </r>
  <r>
    <x v="1"/>
    <x v="3"/>
    <x v="33"/>
    <s v="TONY REYNOLDS"/>
    <x v="94"/>
    <n v="333"/>
    <s v="Skill"/>
    <s v="HARPOON LAGOON P2"/>
    <n v="676"/>
    <n v="395"/>
    <n v="0"/>
    <n v="14"/>
    <n v="1071"/>
    <n v="1910"/>
    <n v="1.7829999999999999"/>
  </r>
  <r>
    <x v="1"/>
    <x v="3"/>
    <x v="33"/>
    <s v="TONY REYNOLDS"/>
    <x v="94"/>
    <n v="333"/>
    <s v="Skill"/>
    <s v="MAZE ESCAPE"/>
    <n v="297"/>
    <n v="365"/>
    <n v="0"/>
    <n v="16"/>
    <n v="662"/>
    <n v="6272"/>
    <n v="9.4740000000000002"/>
  </r>
  <r>
    <x v="1"/>
    <x v="3"/>
    <x v="33"/>
    <s v="TONY REYNOLDS"/>
    <x v="94"/>
    <n v="333"/>
    <s v="Skill"/>
    <s v="SUPER MONKEY BALL"/>
    <n v="254"/>
    <n v="244"/>
    <n v="0"/>
    <n v="16"/>
    <n v="498"/>
    <n v="934"/>
    <n v="1.8759999999999999"/>
  </r>
  <r>
    <x v="1"/>
    <x v="3"/>
    <x v="33"/>
    <s v="TONY REYNOLDS"/>
    <x v="94"/>
    <n v="333"/>
    <s v="Skill"/>
    <s v="TEMPLE RUN"/>
    <n v="279"/>
    <n v="198"/>
    <n v="0"/>
    <n v="15"/>
    <n v="477"/>
    <n v="916"/>
    <n v="1.92"/>
  </r>
  <r>
    <x v="2"/>
    <x v="5"/>
    <x v="38"/>
    <s v="CHAD ESTRADA"/>
    <x v="95"/>
    <n v="335"/>
    <s v="High Redemption"/>
    <s v="BIG WIN"/>
    <n v="675"/>
    <n v="791"/>
    <n v="0"/>
    <n v="15"/>
    <n v="1466"/>
    <n v="9053"/>
    <n v="6.1749999999999998"/>
  </r>
  <r>
    <x v="2"/>
    <x v="5"/>
    <x v="38"/>
    <s v="CHAD ESTRADA"/>
    <x v="96"/>
    <n v="336"/>
    <s v="High Redemption"/>
    <s v="POWER DROP"/>
    <n v="342"/>
    <n v="297"/>
    <n v="0"/>
    <n v="59"/>
    <n v="639"/>
    <n v="958"/>
    <n v="1.4990000000000001"/>
  </r>
  <r>
    <x v="2"/>
    <x v="5"/>
    <x v="38"/>
    <s v="CHAD ESTRADA"/>
    <x v="96"/>
    <n v="336"/>
    <s v="High Redemption"/>
    <s v="SONIC SPINNER"/>
    <n v="152"/>
    <n v="354"/>
    <n v="0"/>
    <n v="15"/>
    <n v="506"/>
    <n v="4411"/>
    <n v="8.7170000000000005"/>
  </r>
  <r>
    <x v="2"/>
    <x v="5"/>
    <x v="38"/>
    <s v="CHAD ESTRADA"/>
    <x v="96"/>
    <n v="336"/>
    <s v="Skill"/>
    <s v="DOWN THE CLOWN"/>
    <n v="314"/>
    <n v="459"/>
    <n v="0"/>
    <n v="20"/>
    <n v="773"/>
    <n v="1388"/>
    <n v="1.796"/>
  </r>
  <r>
    <x v="2"/>
    <x v="5"/>
    <x v="38"/>
    <s v="CHAD ESTRADA"/>
    <x v="96"/>
    <n v="336"/>
    <s v="Skill"/>
    <s v="HARPOON LAGOON P4"/>
    <n v="404"/>
    <n v="184"/>
    <n v="0"/>
    <n v="15"/>
    <n v="588"/>
    <n v="1045"/>
    <n v="1.7769999999999999"/>
  </r>
  <r>
    <x v="1"/>
    <x v="3"/>
    <x v="33"/>
    <s v="TONY REYNOLDS"/>
    <x v="97"/>
    <n v="338"/>
    <s v="High Redemption"/>
    <s v="BARREL OF MONKEYS"/>
    <n v="229"/>
    <n v="155"/>
    <n v="0"/>
    <n v="32"/>
    <n v="384"/>
    <n v="15526"/>
    <n v="40.432000000000002"/>
  </r>
  <r>
    <x v="1"/>
    <x v="3"/>
    <x v="33"/>
    <s v="TONY REYNOLDS"/>
    <x v="97"/>
    <n v="338"/>
    <s v="High Redemption"/>
    <s v="DROP IT DROP IT"/>
    <n v="247"/>
    <n v="221"/>
    <n v="0"/>
    <n v="15"/>
    <n v="468"/>
    <n v="672"/>
    <n v="1.4359999999999999"/>
  </r>
  <r>
    <x v="1"/>
    <x v="3"/>
    <x v="33"/>
    <s v="TONY REYNOLDS"/>
    <x v="97"/>
    <n v="338"/>
    <s v="High Redemption"/>
    <s v="LUMBERJACK"/>
    <n v="396"/>
    <n v="429"/>
    <n v="0"/>
    <n v="22"/>
    <n v="825"/>
    <n v="5544"/>
    <n v="6.72"/>
  </r>
  <r>
    <x v="1"/>
    <x v="3"/>
    <x v="33"/>
    <s v="TONY REYNOLDS"/>
    <x v="97"/>
    <n v="338"/>
    <s v="Kiddie Skill"/>
    <s v="DUCKY SPLASH P1"/>
    <n v="125"/>
    <n v="182"/>
    <n v="0"/>
    <n v="15"/>
    <n v="307"/>
    <n v="0"/>
    <n v="0"/>
  </r>
  <r>
    <x v="1"/>
    <x v="3"/>
    <x v="33"/>
    <s v="TONY REYNOLDS"/>
    <x v="97"/>
    <n v="338"/>
    <s v="Kiddie Skill"/>
    <s v="DUCKY SPLASH P2"/>
    <n v="147"/>
    <n v="160"/>
    <n v="0"/>
    <n v="14"/>
    <n v="307"/>
    <n v="432"/>
    <n v="1.407"/>
  </r>
  <r>
    <x v="1"/>
    <x v="3"/>
    <x v="33"/>
    <s v="TONY REYNOLDS"/>
    <x v="97"/>
    <n v="338"/>
    <s v="Kiddie Skill"/>
    <s v="FUNNY HAMSTER"/>
    <n v="114"/>
    <n v="160"/>
    <n v="0"/>
    <n v="14"/>
    <n v="274"/>
    <n v="533"/>
    <n v="1.9450000000000001"/>
  </r>
  <r>
    <x v="1"/>
    <x v="3"/>
    <x v="33"/>
    <s v="TONY REYNOLDS"/>
    <x v="97"/>
    <n v="338"/>
    <s v="Kiddie Skill"/>
    <s v="MINIONS WHACK"/>
    <n v="171"/>
    <n v="242"/>
    <n v="0"/>
    <n v="14"/>
    <n v="413"/>
    <n v="702"/>
    <n v="1.7"/>
  </r>
  <r>
    <x v="1"/>
    <x v="3"/>
    <x v="33"/>
    <s v="TONY REYNOLDS"/>
    <x v="97"/>
    <n v="338"/>
    <s v="Kiddie Skill"/>
    <s v="NBA JR"/>
    <n v="172"/>
    <n v="210"/>
    <n v="0"/>
    <n v="14"/>
    <n v="382"/>
    <n v="756"/>
    <n v="1.9790000000000001"/>
  </r>
  <r>
    <x v="1"/>
    <x v="3"/>
    <x v="33"/>
    <s v="TONY REYNOLDS"/>
    <x v="97"/>
    <n v="338"/>
    <s v="Skill"/>
    <s v="FRUIT NINJA P1"/>
    <n v="133"/>
    <n v="147"/>
    <n v="0"/>
    <n v="14"/>
    <n v="280"/>
    <n v="483"/>
    <n v="1.7250000000000001"/>
  </r>
  <r>
    <x v="1"/>
    <x v="3"/>
    <x v="33"/>
    <s v="TONY REYNOLDS"/>
    <x v="97"/>
    <n v="338"/>
    <s v="Skill"/>
    <s v="JUMPIN FANTASY"/>
    <n v="184"/>
    <n v="292"/>
    <n v="0"/>
    <n v="16"/>
    <n v="476"/>
    <n v="613"/>
    <n v="1.288"/>
  </r>
  <r>
    <x v="1"/>
    <x v="3"/>
    <x v="33"/>
    <s v="TONY REYNOLDS"/>
    <x v="97"/>
    <n v="338"/>
    <s v="Skill"/>
    <s v="STACK IT"/>
    <n v="197"/>
    <n v="154"/>
    <n v="0"/>
    <n v="22"/>
    <n v="351"/>
    <n v="682"/>
    <n v="1.9430000000000001"/>
  </r>
  <r>
    <x v="1"/>
    <x v="2"/>
    <x v="30"/>
    <s v="LOUIS DEIGNAN"/>
    <x v="98"/>
    <n v="339"/>
    <s v="High Redemption"/>
    <s v="RED HOT SINGLE"/>
    <n v="139"/>
    <n v="184"/>
    <n v="0"/>
    <n v="16"/>
    <n v="323"/>
    <n v="2269"/>
    <n v="7.0250000000000004"/>
  </r>
  <r>
    <x v="1"/>
    <x v="2"/>
    <x v="30"/>
    <s v="LOUIS DEIGNAN"/>
    <x v="98"/>
    <n v="339"/>
    <s v="Kiddie Skill"/>
    <s v="SNOWBALL TOSS"/>
    <n v="194"/>
    <n v="423"/>
    <n v="0"/>
    <n v="19"/>
    <n v="617"/>
    <n v="1210"/>
    <n v="1.9610000000000001"/>
  </r>
  <r>
    <x v="1"/>
    <x v="2"/>
    <x v="30"/>
    <s v="LOUIS DEIGNAN"/>
    <x v="98"/>
    <n v="339"/>
    <s v="Skill"/>
    <s v="RAMPAGE P1"/>
    <n v="38"/>
    <n v="54"/>
    <n v="0"/>
    <n v="16"/>
    <n v="92"/>
    <n v="150"/>
    <n v="1.63"/>
  </r>
  <r>
    <x v="1"/>
    <x v="2"/>
    <x v="30"/>
    <s v="LOUIS DEIGNAN"/>
    <x v="98"/>
    <n v="339"/>
    <s v="Skill"/>
    <s v="RAMPAGE P2"/>
    <n v="44"/>
    <n v="67"/>
    <n v="0"/>
    <n v="15"/>
    <n v="111"/>
    <n v="177"/>
    <n v="1.595"/>
  </r>
  <r>
    <x v="1"/>
    <x v="2"/>
    <x v="30"/>
    <s v="LOUIS DEIGNAN"/>
    <x v="98"/>
    <n v="339"/>
    <s v="Skill"/>
    <s v="RAMPAGE P3"/>
    <n v="47"/>
    <n v="37"/>
    <n v="0"/>
    <n v="15"/>
    <n v="84"/>
    <n v="156"/>
    <n v="1.857"/>
  </r>
  <r>
    <x v="1"/>
    <x v="2"/>
    <x v="30"/>
    <s v="LOUIS DEIGNAN"/>
    <x v="98"/>
    <n v="339"/>
    <s v="Skill"/>
    <s v="SPACE INVADERS FRENZY P2"/>
    <n v="180"/>
    <n v="244"/>
    <n v="0"/>
    <n v="17"/>
    <n v="424"/>
    <n v="600"/>
    <n v="1.415"/>
  </r>
  <r>
    <x v="1"/>
    <x v="2"/>
    <x v="30"/>
    <s v="LOUIS DEIGNAN"/>
    <x v="98"/>
    <n v="339"/>
    <s v="Skill"/>
    <s v="TWO MINUTE DRILL P1"/>
    <n v="76"/>
    <n v="215"/>
    <n v="0"/>
    <n v="22"/>
    <n v="291"/>
    <n v="535"/>
    <n v="1.8380000000000001"/>
  </r>
  <r>
    <x v="1"/>
    <x v="2"/>
    <x v="30"/>
    <s v="LOUIS DEIGNAN"/>
    <x v="98"/>
    <n v="339"/>
    <s v="Skill"/>
    <s v="WHEEL OF FORTUNE VIDEO"/>
    <n v="32"/>
    <n v="62"/>
    <n v="0"/>
    <n v="17"/>
    <n v="94"/>
    <n v="116"/>
    <n v="1.234"/>
  </r>
  <r>
    <x v="2"/>
    <x v="3"/>
    <x v="14"/>
    <s v="MICHELE BEAVAN"/>
    <x v="99"/>
    <n v="340"/>
    <s v="Kiddie Skill"/>
    <s v="MINIONS WHACK"/>
    <n v="192"/>
    <n v="322"/>
    <n v="0"/>
    <n v="14"/>
    <n v="514"/>
    <n v="562"/>
    <n v="1.093"/>
  </r>
  <r>
    <x v="2"/>
    <x v="3"/>
    <x v="14"/>
    <s v="MICHELE BEAVAN"/>
    <x v="99"/>
    <n v="340"/>
    <s v="Skill"/>
    <s v="DOG POUNDER"/>
    <n v="89"/>
    <n v="285"/>
    <n v="0"/>
    <n v="16"/>
    <n v="374"/>
    <n v="31869"/>
    <n v="85.210999999999999"/>
  </r>
  <r>
    <x v="2"/>
    <x v="3"/>
    <x v="14"/>
    <s v="MICHELE BEAVAN"/>
    <x v="99"/>
    <n v="340"/>
    <s v="Skill"/>
    <s v="ICE MAN P2"/>
    <n v="108"/>
    <n v="148"/>
    <n v="0"/>
    <n v="13"/>
    <n v="256"/>
    <n v="456"/>
    <n v="1.7809999999999999"/>
  </r>
  <r>
    <x v="2"/>
    <x v="3"/>
    <x v="14"/>
    <s v="MICHELE BEAVAN"/>
    <x v="99"/>
    <n v="340"/>
    <s v="Skill"/>
    <s v="JUMPIN FANTASY"/>
    <n v="274"/>
    <n v="322"/>
    <n v="0"/>
    <n v="16"/>
    <n v="596"/>
    <n v="728"/>
    <n v="1.2210000000000001"/>
  </r>
  <r>
    <x v="2"/>
    <x v="3"/>
    <x v="14"/>
    <s v="MICHELE BEAVAN"/>
    <x v="99"/>
    <n v="340"/>
    <s v="Skill"/>
    <s v="NBA HOOPS P2"/>
    <n v="146"/>
    <n v="180"/>
    <n v="0"/>
    <n v="20"/>
    <n v="326"/>
    <n v="487"/>
    <n v="1.494"/>
  </r>
  <r>
    <x v="2"/>
    <x v="3"/>
    <x v="14"/>
    <s v="MICHELE BEAVAN"/>
    <x v="99"/>
    <n v="340"/>
    <s v="Skill"/>
    <s v="STREET HOOPS P1"/>
    <n v="159"/>
    <n v="220"/>
    <n v="0"/>
    <n v="14"/>
    <n v="379"/>
    <n v="536"/>
    <n v="1.4139999999999999"/>
  </r>
  <r>
    <x v="2"/>
    <x v="3"/>
    <x v="14"/>
    <s v="MICHELE BEAVAN"/>
    <x v="99"/>
    <n v="340"/>
    <s v="Sports"/>
    <s v="NBA HOOP TROOP"/>
    <n v="205"/>
    <n v="376"/>
    <n v="0"/>
    <n v="15"/>
    <n v="581"/>
    <n v="262"/>
    <n v="0.45100000000000001"/>
  </r>
  <r>
    <x v="2"/>
    <x v="3"/>
    <x v="14"/>
    <s v="MICHELE BEAVAN"/>
    <x v="100"/>
    <n v="341"/>
    <s v="Coin Action"/>
    <s v="PHARAOH'S TREASURE P1"/>
    <n v="140"/>
    <n v="113"/>
    <n v="0"/>
    <n v="13"/>
    <n v="253"/>
    <n v="430"/>
    <n v="1.7"/>
  </r>
  <r>
    <x v="2"/>
    <x v="3"/>
    <x v="14"/>
    <s v="MICHELE BEAVAN"/>
    <x v="100"/>
    <n v="341"/>
    <s v="Coin Action"/>
    <s v="PHARAOH'S TREASURE P4"/>
    <n v="136"/>
    <n v="80"/>
    <n v="0"/>
    <n v="12"/>
    <n v="216"/>
    <n v="325"/>
    <n v="1.5049999999999999"/>
  </r>
  <r>
    <x v="2"/>
    <x v="3"/>
    <x v="14"/>
    <s v="MICHELE BEAVAN"/>
    <x v="100"/>
    <n v="341"/>
    <s v="Coin Action"/>
    <s v="TICKET TROOPER P1"/>
    <n v="5"/>
    <n v="51"/>
    <n v="0"/>
    <n v="21"/>
    <n v="56"/>
    <n v="2360"/>
    <n v="42.143000000000001"/>
  </r>
  <r>
    <x v="2"/>
    <x v="3"/>
    <x v="14"/>
    <s v="MICHELE BEAVAN"/>
    <x v="100"/>
    <n v="341"/>
    <s v="Coin Action"/>
    <s v="TICKET TROOPER P2"/>
    <n v="71"/>
    <n v="48"/>
    <n v="0"/>
    <n v="18"/>
    <n v="119"/>
    <n v="2675"/>
    <n v="22.478999999999999"/>
  </r>
  <r>
    <x v="2"/>
    <x v="3"/>
    <x v="14"/>
    <s v="MICHELE BEAVAN"/>
    <x v="100"/>
    <n v="341"/>
    <s v="Coin Action"/>
    <s v="TICKET TROOPER P3"/>
    <n v="19"/>
    <n v="46"/>
    <n v="0"/>
    <n v="18"/>
    <n v="65"/>
    <n v="783"/>
    <n v="12.045999999999999"/>
  </r>
  <r>
    <x v="2"/>
    <x v="3"/>
    <x v="14"/>
    <s v="MICHELE BEAVAN"/>
    <x v="100"/>
    <n v="341"/>
    <s v="High Redemption"/>
    <s v="BARREL OF MONKEYS"/>
    <n v="127"/>
    <n v="193"/>
    <n v="0"/>
    <n v="14"/>
    <n v="320"/>
    <n v="539"/>
    <n v="1.6839999999999999"/>
  </r>
  <r>
    <x v="2"/>
    <x v="3"/>
    <x v="14"/>
    <s v="MICHELE BEAVAN"/>
    <x v="100"/>
    <n v="341"/>
    <s v="High Redemption"/>
    <s v="BIG WIN"/>
    <n v="202"/>
    <n v="311"/>
    <n v="0"/>
    <n v="17"/>
    <n v="513"/>
    <n v="6938"/>
    <n v="13.523999999999999"/>
  </r>
  <r>
    <x v="2"/>
    <x v="3"/>
    <x v="14"/>
    <s v="MICHELE BEAVAN"/>
    <x v="100"/>
    <n v="341"/>
    <s v="High Redemption"/>
    <s v="LUMBERJACK"/>
    <n v="175"/>
    <n v="287"/>
    <n v="0"/>
    <n v="12"/>
    <n v="462"/>
    <n v="804"/>
    <n v="1.74"/>
  </r>
  <r>
    <x v="2"/>
    <x v="3"/>
    <x v="14"/>
    <s v="MICHELE BEAVAN"/>
    <x v="100"/>
    <n v="341"/>
    <s v="High Redemption"/>
    <s v="SPONGEBOB PINEAPPLE P1"/>
    <n v="492"/>
    <n v="652"/>
    <n v="0"/>
    <n v="16"/>
    <n v="1144"/>
    <n v="1511"/>
    <n v="1.321"/>
  </r>
  <r>
    <x v="2"/>
    <x v="3"/>
    <x v="14"/>
    <s v="MICHELE BEAVAN"/>
    <x v="100"/>
    <n v="341"/>
    <s v="High Redemption"/>
    <s v="SPONGEBOB PINEAPPLE P2"/>
    <n v="886"/>
    <n v="1402"/>
    <n v="0"/>
    <n v="14"/>
    <n v="2288"/>
    <n v="2850"/>
    <n v="1.246"/>
  </r>
  <r>
    <x v="2"/>
    <x v="3"/>
    <x v="14"/>
    <s v="MICHELE BEAVAN"/>
    <x v="100"/>
    <n v="341"/>
    <s v="Kiddie Skill"/>
    <s v="DUO DRIVE P1"/>
    <n v="74"/>
    <n v="78"/>
    <n v="0"/>
    <n v="11"/>
    <n v="152"/>
    <n v="271"/>
    <n v="1.7829999999999999"/>
  </r>
  <r>
    <x v="2"/>
    <x v="3"/>
    <x v="14"/>
    <s v="MICHELE BEAVAN"/>
    <x v="100"/>
    <n v="341"/>
    <s v="Kiddie Skill"/>
    <s v="DUO DRIVE P2"/>
    <n v="67"/>
    <n v="76"/>
    <n v="0"/>
    <n v="10"/>
    <n v="143"/>
    <n v="212"/>
    <n v="1.4830000000000001"/>
  </r>
  <r>
    <x v="2"/>
    <x v="3"/>
    <x v="14"/>
    <s v="MICHELE BEAVAN"/>
    <x v="100"/>
    <n v="341"/>
    <s v="Kiddie Skill"/>
    <s v="HAMMER 2 P2"/>
    <n v="42"/>
    <n v="73"/>
    <n v="0"/>
    <n v="12"/>
    <n v="115"/>
    <n v="196"/>
    <n v="1.704"/>
  </r>
  <r>
    <x v="2"/>
    <x v="3"/>
    <x v="14"/>
    <s v="MICHELE BEAVAN"/>
    <x v="100"/>
    <n v="341"/>
    <s v="Skill"/>
    <s v="ALLEY CLASSIC P4"/>
    <n v="253"/>
    <n v="201"/>
    <n v="0"/>
    <n v="14"/>
    <n v="454"/>
    <n v="3172"/>
    <n v="6.9870000000000001"/>
  </r>
  <r>
    <x v="2"/>
    <x v="3"/>
    <x v="14"/>
    <s v="MICHELE BEAVAN"/>
    <x v="100"/>
    <n v="341"/>
    <s v="Skill"/>
    <s v="ALLEY CLASSIC P5"/>
    <n v="212"/>
    <n v="176"/>
    <n v="0"/>
    <n v="18"/>
    <n v="388"/>
    <n v="6013"/>
    <n v="15.497"/>
  </r>
  <r>
    <x v="2"/>
    <x v="3"/>
    <x v="14"/>
    <s v="MICHELE BEAVAN"/>
    <x v="100"/>
    <n v="341"/>
    <s v="Skill"/>
    <s v="CRAB RUSH P1"/>
    <n v="79"/>
    <n v="62"/>
    <n v="0"/>
    <n v="11"/>
    <n v="141"/>
    <n v="157"/>
    <n v="1.113"/>
  </r>
  <r>
    <x v="2"/>
    <x v="3"/>
    <x v="14"/>
    <s v="MICHELE BEAVAN"/>
    <x v="100"/>
    <n v="341"/>
    <s v="Skill"/>
    <s v="CRAB RUSH P2"/>
    <n v="80"/>
    <n v="65"/>
    <n v="0"/>
    <n v="11"/>
    <n v="145"/>
    <n v="147"/>
    <n v="1.014"/>
  </r>
  <r>
    <x v="2"/>
    <x v="3"/>
    <x v="14"/>
    <s v="MICHELE BEAVAN"/>
    <x v="100"/>
    <n v="341"/>
    <s v="Skill"/>
    <s v="DOG POUNDER"/>
    <n v="79"/>
    <n v="130"/>
    <n v="0"/>
    <n v="13"/>
    <n v="209"/>
    <n v="403"/>
    <n v="1.9279999999999999"/>
  </r>
  <r>
    <x v="2"/>
    <x v="3"/>
    <x v="14"/>
    <s v="MICHELE BEAVAN"/>
    <x v="100"/>
    <n v="341"/>
    <s v="Skill"/>
    <s v="ICE MAN P1"/>
    <n v="79"/>
    <n v="88"/>
    <n v="0"/>
    <n v="13"/>
    <n v="167"/>
    <n v="253"/>
    <n v="1.5149999999999999"/>
  </r>
  <r>
    <x v="2"/>
    <x v="3"/>
    <x v="14"/>
    <s v="MICHELE BEAVAN"/>
    <x v="100"/>
    <n v="341"/>
    <s v="Skill"/>
    <s v="NBA HOOPS P1"/>
    <n v="98"/>
    <n v="186"/>
    <n v="0"/>
    <n v="15"/>
    <n v="284"/>
    <n v="427"/>
    <n v="1.504"/>
  </r>
  <r>
    <x v="2"/>
    <x v="3"/>
    <x v="14"/>
    <s v="MICHELE BEAVAN"/>
    <x v="100"/>
    <n v="341"/>
    <s v="Skill"/>
    <s v="NBA HOOPS P2"/>
    <n v="130"/>
    <n v="199"/>
    <n v="0"/>
    <n v="15"/>
    <n v="329"/>
    <n v="0"/>
    <n v="0"/>
  </r>
  <r>
    <x v="2"/>
    <x v="3"/>
    <x v="14"/>
    <s v="MICHELE BEAVAN"/>
    <x v="100"/>
    <n v="341"/>
    <s v="Skill"/>
    <s v="SEA WOLF"/>
    <n v="85"/>
    <n v="77"/>
    <n v="0"/>
    <n v="12"/>
    <n v="162"/>
    <n v="294"/>
    <n v="1.8149999999999999"/>
  </r>
  <r>
    <x v="2"/>
    <x v="3"/>
    <x v="14"/>
    <s v="MICHELE BEAVAN"/>
    <x v="100"/>
    <n v="341"/>
    <s v="Skill"/>
    <s v="SKY RIDER P1"/>
    <n v="118"/>
    <n v="114"/>
    <n v="0"/>
    <n v="11"/>
    <n v="232"/>
    <n v="367"/>
    <n v="1.5820000000000001"/>
  </r>
  <r>
    <x v="2"/>
    <x v="3"/>
    <x v="14"/>
    <s v="MICHELE BEAVAN"/>
    <x v="100"/>
    <n v="341"/>
    <s v="Skill"/>
    <s v="SKY RIDER P2"/>
    <n v="116"/>
    <n v="80"/>
    <n v="0"/>
    <n v="10"/>
    <n v="196"/>
    <n v="342"/>
    <n v="1.7450000000000001"/>
  </r>
  <r>
    <x v="2"/>
    <x v="3"/>
    <x v="14"/>
    <s v="MICHELE BEAVAN"/>
    <x v="100"/>
    <n v="341"/>
    <s v="Skill"/>
    <s v="SPIDER BOT"/>
    <n v="52"/>
    <n v="95"/>
    <n v="0"/>
    <n v="13"/>
    <n v="147"/>
    <n v="278"/>
    <n v="1.891"/>
  </r>
  <r>
    <x v="2"/>
    <x v="3"/>
    <x v="14"/>
    <s v="MICHELE BEAVAN"/>
    <x v="100"/>
    <n v="341"/>
    <s v="Skill"/>
    <s v="TEMPLE RUN"/>
    <n v="61"/>
    <n v="76"/>
    <n v="0"/>
    <n v="13"/>
    <n v="137"/>
    <n v="172"/>
    <n v="1.2549999999999999"/>
  </r>
  <r>
    <x v="2"/>
    <x v="3"/>
    <x v="14"/>
    <s v="MICHELE BEAVAN"/>
    <x v="100"/>
    <n v="341"/>
    <s v="Skill"/>
    <s v="TROLLS P4"/>
    <n v="368"/>
    <n v="220"/>
    <n v="0"/>
    <n v="19"/>
    <n v="588"/>
    <n v="974"/>
    <n v="1.6559999999999999"/>
  </r>
  <r>
    <x v="1"/>
    <x v="3"/>
    <x v="33"/>
    <s v="TONY REYNOLDS"/>
    <x v="101"/>
    <n v="343"/>
    <s v="High Redemption"/>
    <s v="POWER DROP"/>
    <n v="347"/>
    <n v="540"/>
    <n v="0"/>
    <n v="21"/>
    <n v="887"/>
    <n v="612"/>
    <n v="0.69"/>
  </r>
  <r>
    <x v="1"/>
    <x v="3"/>
    <x v="33"/>
    <s v="TONY REYNOLDS"/>
    <x v="101"/>
    <n v="343"/>
    <s v="Kiddie Skill"/>
    <s v="HIGH FIVE P2"/>
    <n v="64"/>
    <n v="93"/>
    <n v="0"/>
    <n v="14"/>
    <n v="157"/>
    <n v="2963"/>
    <n v="18.873000000000001"/>
  </r>
  <r>
    <x v="1"/>
    <x v="3"/>
    <x v="33"/>
    <s v="TONY REYNOLDS"/>
    <x v="101"/>
    <n v="343"/>
    <s v="Skill"/>
    <s v="GHOST BUSTERS P1"/>
    <n v="95"/>
    <n v="100"/>
    <n v="0"/>
    <n v="15"/>
    <n v="195"/>
    <n v="216"/>
    <n v="1.1080000000000001"/>
  </r>
  <r>
    <x v="1"/>
    <x v="3"/>
    <x v="33"/>
    <s v="TONY REYNOLDS"/>
    <x v="101"/>
    <n v="343"/>
    <s v="Skill"/>
    <s v="GHOST BUSTERS P2"/>
    <n v="90"/>
    <n v="138"/>
    <n v="0"/>
    <n v="15"/>
    <n v="228"/>
    <n v="323"/>
    <n v="1.417"/>
  </r>
  <r>
    <x v="1"/>
    <x v="3"/>
    <x v="33"/>
    <s v="TONY REYNOLDS"/>
    <x v="101"/>
    <n v="343"/>
    <s v="Skill"/>
    <s v="PIG OUT"/>
    <n v="167"/>
    <n v="251"/>
    <n v="0"/>
    <n v="14"/>
    <n v="418"/>
    <n v="2817"/>
    <n v="6.7389999999999999"/>
  </r>
  <r>
    <x v="1"/>
    <x v="3"/>
    <x v="33"/>
    <s v="TONY REYNOLDS"/>
    <x v="101"/>
    <n v="343"/>
    <s v="Skill"/>
    <s v="TWO MINUTE DRILL P1"/>
    <n v="134"/>
    <n v="232"/>
    <n v="0"/>
    <n v="14"/>
    <n v="366"/>
    <n v="2213"/>
    <n v="6.0460000000000003"/>
  </r>
  <r>
    <x v="1"/>
    <x v="3"/>
    <x v="33"/>
    <s v="TONY REYNOLDS"/>
    <x v="102"/>
    <n v="344"/>
    <s v="Kiddie Skill"/>
    <s v="ANGRY BIRDS WHACKER"/>
    <n v="208"/>
    <n v="236"/>
    <n v="0"/>
    <n v="14"/>
    <n v="444"/>
    <n v="651"/>
    <n v="1.466"/>
  </r>
  <r>
    <x v="1"/>
    <x v="3"/>
    <x v="33"/>
    <s v="TONY REYNOLDS"/>
    <x v="102"/>
    <n v="344"/>
    <s v="Kiddie Skill"/>
    <s v="CHAMELEON PARADIZE DUAL P2"/>
    <n v="125"/>
    <n v="152"/>
    <n v="0"/>
    <n v="15"/>
    <n v="277"/>
    <n v="1665"/>
    <n v="6.0110000000000001"/>
  </r>
  <r>
    <x v="1"/>
    <x v="3"/>
    <x v="33"/>
    <s v="TONY REYNOLDS"/>
    <x v="102"/>
    <n v="344"/>
    <s v="Kiddie Skill"/>
    <s v="LOLLY CRUSH P2"/>
    <n v="76"/>
    <n v="77"/>
    <n v="0"/>
    <n v="15"/>
    <n v="153"/>
    <n v="958"/>
    <n v="6.2610000000000001"/>
  </r>
  <r>
    <x v="1"/>
    <x v="3"/>
    <x v="33"/>
    <s v="TONY REYNOLDS"/>
    <x v="102"/>
    <n v="344"/>
    <s v="Kiddie Skill"/>
    <s v="SPONGEBOB SUPER STRIKER"/>
    <n v="75"/>
    <n v="91"/>
    <n v="0"/>
    <n v="17"/>
    <n v="166"/>
    <n v="198"/>
    <n v="1.1930000000000001"/>
  </r>
  <r>
    <x v="1"/>
    <x v="3"/>
    <x v="33"/>
    <s v="TONY REYNOLDS"/>
    <x v="102"/>
    <n v="344"/>
    <s v="Kiddie Skill"/>
    <s v="ZOMBIE LAND BATTLE P1"/>
    <n v="221"/>
    <n v="193"/>
    <n v="0"/>
    <n v="16"/>
    <n v="414"/>
    <n v="798"/>
    <n v="1.9279999999999999"/>
  </r>
  <r>
    <x v="1"/>
    <x v="3"/>
    <x v="33"/>
    <s v="TONY REYNOLDS"/>
    <x v="102"/>
    <n v="344"/>
    <s v="Skill"/>
    <s v="GALAGA ASSAULT"/>
    <n v="79"/>
    <n v="72"/>
    <n v="0"/>
    <n v="15"/>
    <n v="151"/>
    <n v="251"/>
    <n v="1.6619999999999999"/>
  </r>
  <r>
    <x v="1"/>
    <x v="3"/>
    <x v="33"/>
    <s v="TONY REYNOLDS"/>
    <x v="102"/>
    <n v="344"/>
    <s v="Skill"/>
    <s v="SKIP TIME"/>
    <n v="187"/>
    <n v="216"/>
    <n v="0"/>
    <n v="15"/>
    <n v="403"/>
    <n v="645"/>
    <n v="1.6"/>
  </r>
  <r>
    <x v="2"/>
    <x v="3"/>
    <x v="8"/>
    <s v="REGINALD DAVENPORT"/>
    <x v="103"/>
    <n v="345"/>
    <s v="High Redemption"/>
    <s v="LIL TICKET MONSTERS"/>
    <n v="556"/>
    <n v="444"/>
    <n v="0"/>
    <n v="17"/>
    <n v="1000"/>
    <n v="7038"/>
    <n v="7.0380000000000003"/>
  </r>
  <r>
    <x v="2"/>
    <x v="3"/>
    <x v="14"/>
    <s v="MICHELE BEAVAN"/>
    <x v="104"/>
    <n v="346"/>
    <s v="High Redemption"/>
    <s v="GOAL LINE RUSH"/>
    <n v="326"/>
    <n v="533"/>
    <n v="0"/>
    <n v="23"/>
    <n v="859"/>
    <n v="1450"/>
    <n v="1.6879999999999999"/>
  </r>
  <r>
    <x v="2"/>
    <x v="3"/>
    <x v="14"/>
    <s v="MICHELE BEAVAN"/>
    <x v="104"/>
    <n v="346"/>
    <s v="High Redemption"/>
    <s v="POP IT FOR GOLD"/>
    <n v="1239"/>
    <n v="498"/>
    <n v="0"/>
    <n v="37"/>
    <n v="1737"/>
    <n v="12833"/>
    <n v="7.3879999999999999"/>
  </r>
  <r>
    <x v="2"/>
    <x v="3"/>
    <x v="14"/>
    <s v="MICHELE BEAVAN"/>
    <x v="104"/>
    <n v="346"/>
    <s v="Kiddie Skill"/>
    <s v="ANGRY BIRDS WHACKER"/>
    <n v="245"/>
    <n v="292"/>
    <n v="0"/>
    <n v="14"/>
    <n v="537"/>
    <n v="571"/>
    <n v="1.0629999999999999"/>
  </r>
  <r>
    <x v="2"/>
    <x v="3"/>
    <x v="14"/>
    <s v="MICHELE BEAVAN"/>
    <x v="104"/>
    <n v="346"/>
    <s v="Kiddie Skill"/>
    <s v="BIKE RALLY"/>
    <n v="65"/>
    <n v="82"/>
    <n v="0"/>
    <n v="14"/>
    <n v="147"/>
    <n v="16"/>
    <n v="0.109"/>
  </r>
  <r>
    <x v="2"/>
    <x v="3"/>
    <x v="14"/>
    <s v="MICHELE BEAVAN"/>
    <x v="104"/>
    <n v="346"/>
    <s v="Kiddie Skill"/>
    <s v="CEC RAINBOW"/>
    <n v="183"/>
    <n v="166"/>
    <n v="0"/>
    <n v="15"/>
    <n v="349"/>
    <n v="326"/>
    <n v="0.93400000000000005"/>
  </r>
  <r>
    <x v="2"/>
    <x v="3"/>
    <x v="14"/>
    <s v="MICHELE BEAVAN"/>
    <x v="104"/>
    <n v="346"/>
    <s v="Skill"/>
    <s v="DOG POUNDER"/>
    <n v="231"/>
    <n v="274"/>
    <n v="0"/>
    <n v="14"/>
    <n v="505"/>
    <n v="554"/>
    <n v="1.097"/>
  </r>
  <r>
    <x v="2"/>
    <x v="3"/>
    <x v="14"/>
    <s v="MICHELE BEAVAN"/>
    <x v="104"/>
    <n v="346"/>
    <s v="Skill"/>
    <s v="DOWN THE CLOWN"/>
    <n v="428"/>
    <n v="433"/>
    <n v="0"/>
    <n v="25"/>
    <n v="861"/>
    <n v="7098"/>
    <n v="8.2439999999999998"/>
  </r>
  <r>
    <x v="2"/>
    <x v="3"/>
    <x v="14"/>
    <s v="MICHELE BEAVAN"/>
    <x v="104"/>
    <n v="346"/>
    <s v="Skill"/>
    <s v="NBA HOOPS MATRIX P2"/>
    <n v="214"/>
    <n v="234"/>
    <n v="0"/>
    <n v="32"/>
    <n v="448"/>
    <n v="478"/>
    <n v="1.0669999999999999"/>
  </r>
  <r>
    <x v="2"/>
    <x v="3"/>
    <x v="14"/>
    <s v="MICHELE BEAVAN"/>
    <x v="104"/>
    <n v="346"/>
    <s v="Skill"/>
    <s v="SIMPSONS SOCCER"/>
    <n v="147"/>
    <n v="201"/>
    <n v="0"/>
    <n v="21"/>
    <n v="348"/>
    <n v="439"/>
    <n v="1.2609999999999999"/>
  </r>
  <r>
    <x v="2"/>
    <x v="3"/>
    <x v="14"/>
    <s v="MICHELE BEAVAN"/>
    <x v="104"/>
    <n v="346"/>
    <s v="Skill"/>
    <s v="SKY RIDER P1"/>
    <n v="99"/>
    <n v="118"/>
    <n v="0"/>
    <n v="14"/>
    <n v="217"/>
    <n v="399"/>
    <n v="1.839"/>
  </r>
  <r>
    <x v="2"/>
    <x v="3"/>
    <x v="11"/>
    <s v="REGINALD DAVENPORT"/>
    <x v="105"/>
    <n v="348"/>
    <s v="High Redemption"/>
    <s v="DIZZY CHICKEN"/>
    <n v="218"/>
    <n v="594"/>
    <n v="0"/>
    <n v="16"/>
    <n v="812"/>
    <n v="1285"/>
    <n v="1.583"/>
  </r>
  <r>
    <x v="2"/>
    <x v="3"/>
    <x v="11"/>
    <s v="REGINALD DAVENPORT"/>
    <x v="105"/>
    <n v="348"/>
    <s v="Kiddie Skill"/>
    <s v="DUO DRIVE P2"/>
    <n v="122"/>
    <n v="290"/>
    <n v="0"/>
    <n v="15"/>
    <n v="412"/>
    <n v="739"/>
    <n v="1.794"/>
  </r>
  <r>
    <x v="2"/>
    <x v="3"/>
    <x v="11"/>
    <s v="REGINALD DAVENPORT"/>
    <x v="105"/>
    <n v="348"/>
    <s v="Kiddie Skill"/>
    <s v="HAMMER 2 P1"/>
    <n v="44"/>
    <n v="105"/>
    <n v="0"/>
    <n v="16"/>
    <n v="149"/>
    <n v="263"/>
    <n v="1.7649999999999999"/>
  </r>
  <r>
    <x v="2"/>
    <x v="3"/>
    <x v="11"/>
    <s v="REGINALD DAVENPORT"/>
    <x v="105"/>
    <n v="348"/>
    <s v="Kiddie Skill"/>
    <s v="HAMMER 2 P2"/>
    <n v="43"/>
    <n v="160"/>
    <n v="0"/>
    <n v="16"/>
    <n v="203"/>
    <n v="348"/>
    <n v="1.714"/>
  </r>
  <r>
    <x v="2"/>
    <x v="3"/>
    <x v="11"/>
    <s v="REGINALD DAVENPORT"/>
    <x v="105"/>
    <n v="348"/>
    <s v="Skill"/>
    <s v="CHOPPY WOOD P2"/>
    <n v="65"/>
    <n v="194"/>
    <n v="0"/>
    <n v="15"/>
    <n v="259"/>
    <n v="478"/>
    <n v="1.8460000000000001"/>
  </r>
  <r>
    <x v="2"/>
    <x v="3"/>
    <x v="11"/>
    <s v="REGINALD DAVENPORT"/>
    <x v="105"/>
    <n v="348"/>
    <s v="Skill"/>
    <s v="DICEY JUMP"/>
    <n v="161"/>
    <n v="376"/>
    <n v="0"/>
    <n v="22"/>
    <n v="537"/>
    <n v="989"/>
    <n v="1.8420000000000001"/>
  </r>
  <r>
    <x v="2"/>
    <x v="3"/>
    <x v="11"/>
    <s v="REGINALD DAVENPORT"/>
    <x v="105"/>
    <n v="348"/>
    <s v="Skill"/>
    <s v="NBA HOOPS P2"/>
    <n v="160"/>
    <n v="480"/>
    <n v="0"/>
    <n v="31"/>
    <n v="640"/>
    <n v="5282"/>
    <n v="8.2530000000000001"/>
  </r>
  <r>
    <x v="2"/>
    <x v="3"/>
    <x v="11"/>
    <s v="REGINALD DAVENPORT"/>
    <x v="105"/>
    <n v="348"/>
    <s v="Skill"/>
    <s v="POP THE LOCK"/>
    <n v="206"/>
    <n v="662"/>
    <n v="0"/>
    <n v="27"/>
    <n v="868"/>
    <n v="1596"/>
    <n v="1.839"/>
  </r>
  <r>
    <x v="2"/>
    <x v="3"/>
    <x v="11"/>
    <s v="REGINALD DAVENPORT"/>
    <x v="105"/>
    <n v="348"/>
    <s v="Skill"/>
    <s v="SHARKYS TREASURE"/>
    <n v="92"/>
    <n v="251"/>
    <n v="0"/>
    <n v="14"/>
    <n v="343"/>
    <n v="636"/>
    <n v="1.8540000000000001"/>
  </r>
  <r>
    <x v="2"/>
    <x v="3"/>
    <x v="11"/>
    <s v="REGINALD DAVENPORT"/>
    <x v="106"/>
    <n v="349"/>
    <s v="High Redemption"/>
    <s v="RED HOT SINGLE"/>
    <n v="91"/>
    <n v="340"/>
    <n v="0"/>
    <n v="19"/>
    <n v="431"/>
    <n v="2833"/>
    <n v="6.5730000000000004"/>
  </r>
  <r>
    <x v="2"/>
    <x v="3"/>
    <x v="11"/>
    <s v="REGINALD DAVENPORT"/>
    <x v="106"/>
    <n v="349"/>
    <s v="Skill"/>
    <s v="HARPOON LAGOON P1"/>
    <n v="51"/>
    <n v="64"/>
    <n v="0"/>
    <n v="25"/>
    <n v="115"/>
    <n v="211"/>
    <n v="1.835"/>
  </r>
  <r>
    <x v="1"/>
    <x v="2"/>
    <x v="7"/>
    <s v="PATTY CEDILLO"/>
    <x v="107"/>
    <n v="353"/>
    <s v="High Redemption"/>
    <s v="CLUTCH SHOOT"/>
    <n v="698"/>
    <n v="580"/>
    <n v="0"/>
    <n v="18"/>
    <n v="1278"/>
    <n v="10869"/>
    <n v="8.5050000000000008"/>
  </r>
  <r>
    <x v="1"/>
    <x v="2"/>
    <x v="7"/>
    <s v="PATTY CEDILLO"/>
    <x v="107"/>
    <n v="353"/>
    <s v="High Redemption"/>
    <s v="POWER ROLL"/>
    <n v="329"/>
    <n v="433"/>
    <n v="0"/>
    <n v="14"/>
    <n v="762"/>
    <n v="1512"/>
    <n v="1.984"/>
  </r>
  <r>
    <x v="1"/>
    <x v="2"/>
    <x v="7"/>
    <s v="PATTY CEDILLO"/>
    <x v="107"/>
    <n v="353"/>
    <s v="Kiddie Skill"/>
    <s v="DINOSAUR CATCHER P1"/>
    <n v="82"/>
    <n v="19"/>
    <n v="0"/>
    <n v="14"/>
    <n v="101"/>
    <n v="144"/>
    <n v="1.4259999999999999"/>
  </r>
  <r>
    <x v="1"/>
    <x v="2"/>
    <x v="7"/>
    <s v="PATTY CEDILLO"/>
    <x v="107"/>
    <n v="353"/>
    <s v="Kiddie Skill"/>
    <s v="DINOSAUR CATCHER P2"/>
    <n v="99"/>
    <n v="31"/>
    <n v="0"/>
    <n v="12"/>
    <n v="130"/>
    <n v="180"/>
    <n v="1.385"/>
  </r>
  <r>
    <x v="1"/>
    <x v="2"/>
    <x v="7"/>
    <s v="PATTY CEDILLO"/>
    <x v="107"/>
    <n v="353"/>
    <s v="Skill"/>
    <s v="ALLEY CLASSIC P3"/>
    <n v="261"/>
    <n v="510"/>
    <n v="0"/>
    <n v="21"/>
    <n v="771"/>
    <n v="10336"/>
    <n v="13.406000000000001"/>
  </r>
  <r>
    <x v="1"/>
    <x v="2"/>
    <x v="7"/>
    <s v="PATTY CEDILLO"/>
    <x v="107"/>
    <n v="353"/>
    <s v="Skill"/>
    <s v="CRAZY TOWER P1"/>
    <n v="45"/>
    <n v="81"/>
    <n v="0"/>
    <n v="14"/>
    <n v="126"/>
    <n v="135"/>
    <n v="1.071"/>
  </r>
  <r>
    <x v="1"/>
    <x v="2"/>
    <x v="7"/>
    <s v="PATTY CEDILLO"/>
    <x v="107"/>
    <n v="353"/>
    <s v="Skill"/>
    <s v="CRAZY TOWER P2"/>
    <n v="49"/>
    <n v="65"/>
    <n v="0"/>
    <n v="13"/>
    <n v="114"/>
    <n v="119"/>
    <n v="1.044"/>
  </r>
  <r>
    <x v="1"/>
    <x v="2"/>
    <x v="7"/>
    <s v="PATTY CEDILLO"/>
    <x v="107"/>
    <n v="353"/>
    <s v="Skill"/>
    <s v="CRAZY TOWER P3"/>
    <n v="51"/>
    <n v="47"/>
    <n v="0"/>
    <n v="15"/>
    <n v="98"/>
    <n v="107"/>
    <n v="1.0920000000000001"/>
  </r>
  <r>
    <x v="1"/>
    <x v="2"/>
    <x v="7"/>
    <s v="PATTY CEDILLO"/>
    <x v="107"/>
    <n v="353"/>
    <s v="Skill"/>
    <s v="CRAZY TOWER P4"/>
    <n v="38"/>
    <n v="62"/>
    <n v="0"/>
    <n v="13"/>
    <n v="100"/>
    <n v="106"/>
    <n v="1.06"/>
  </r>
  <r>
    <x v="1"/>
    <x v="2"/>
    <x v="7"/>
    <s v="PATTY CEDILLO"/>
    <x v="107"/>
    <n v="353"/>
    <s v="Skill"/>
    <s v="HARPOON LAGOON P1"/>
    <n v="76"/>
    <n v="49"/>
    <n v="0"/>
    <n v="13"/>
    <n v="125"/>
    <n v="220"/>
    <n v="1.76"/>
  </r>
  <r>
    <x v="1"/>
    <x v="2"/>
    <x v="7"/>
    <s v="PATTY CEDILLO"/>
    <x v="107"/>
    <n v="353"/>
    <s v="Skill"/>
    <s v="HARPOON LAGOON P2"/>
    <n v="63"/>
    <n v="42"/>
    <n v="0"/>
    <n v="13"/>
    <n v="105"/>
    <n v="1395"/>
    <n v="13.286"/>
  </r>
  <r>
    <x v="1"/>
    <x v="2"/>
    <x v="7"/>
    <s v="PATTY CEDILLO"/>
    <x v="107"/>
    <n v="353"/>
    <s v="Skill"/>
    <s v="HARPOON LAGOON P4"/>
    <n v="83"/>
    <n v="43"/>
    <n v="0"/>
    <n v="14"/>
    <n v="126"/>
    <n v="249"/>
    <n v="1.976"/>
  </r>
  <r>
    <x v="1"/>
    <x v="2"/>
    <x v="5"/>
    <s v="OCTAVIO CASTANEDA"/>
    <x v="108"/>
    <n v="355"/>
    <s v="High Redemption"/>
    <s v="BIG WIN"/>
    <n v="463"/>
    <n v="443"/>
    <n v="0"/>
    <n v="14"/>
    <n v="906"/>
    <n v="6727"/>
    <n v="7.4249999999999998"/>
  </r>
  <r>
    <x v="1"/>
    <x v="2"/>
    <x v="5"/>
    <s v="OCTAVIO CASTANEDA"/>
    <x v="108"/>
    <n v="355"/>
    <s v="High Redemption"/>
    <s v="BLACK HOLE"/>
    <n v="432"/>
    <n v="742"/>
    <n v="0"/>
    <n v="15"/>
    <n v="1174"/>
    <n v="1300"/>
    <n v="1.107"/>
  </r>
  <r>
    <x v="1"/>
    <x v="2"/>
    <x v="5"/>
    <s v="OCTAVIO CASTANEDA"/>
    <x v="108"/>
    <n v="355"/>
    <s v="High Redemption"/>
    <s v="MONOPOLY ROLL N GO"/>
    <n v="461"/>
    <n v="478"/>
    <n v="0"/>
    <n v="14"/>
    <n v="939"/>
    <n v="1698"/>
    <n v="1.8080000000000001"/>
  </r>
  <r>
    <x v="1"/>
    <x v="2"/>
    <x v="5"/>
    <s v="OCTAVIO CASTANEDA"/>
    <x v="108"/>
    <n v="355"/>
    <s v="Kiddie Skill"/>
    <s v="ASTRO INVASION P1"/>
    <n v="248"/>
    <n v="193"/>
    <n v="0"/>
    <n v="14"/>
    <n v="441"/>
    <n v="523"/>
    <n v="1.1859999999999999"/>
  </r>
  <r>
    <x v="1"/>
    <x v="2"/>
    <x v="5"/>
    <s v="OCTAVIO CASTANEDA"/>
    <x v="108"/>
    <n v="355"/>
    <s v="Kiddie Skill"/>
    <s v="ASTRO INVASION P2"/>
    <n v="265"/>
    <n v="226"/>
    <n v="0"/>
    <n v="14"/>
    <n v="491"/>
    <n v="451"/>
    <n v="0.91900000000000004"/>
  </r>
  <r>
    <x v="1"/>
    <x v="2"/>
    <x v="5"/>
    <s v="OCTAVIO CASTANEDA"/>
    <x v="108"/>
    <n v="355"/>
    <s v="Kiddie Skill"/>
    <s v="SPONGEBOB ORDER UP"/>
    <n v="222"/>
    <n v="286"/>
    <n v="0"/>
    <n v="15"/>
    <n v="508"/>
    <n v="584"/>
    <n v="1.1499999999999999"/>
  </r>
  <r>
    <x v="1"/>
    <x v="2"/>
    <x v="5"/>
    <s v="OCTAVIO CASTANEDA"/>
    <x v="108"/>
    <n v="355"/>
    <s v="Skill"/>
    <s v="DOG POUNDER"/>
    <n v="549"/>
    <n v="461"/>
    <n v="0"/>
    <n v="18"/>
    <n v="1010"/>
    <n v="8526"/>
    <n v="8.4420000000000002"/>
  </r>
  <r>
    <x v="1"/>
    <x v="2"/>
    <x v="5"/>
    <s v="OCTAVIO CASTANEDA"/>
    <x v="108"/>
    <n v="355"/>
    <s v="Skill"/>
    <s v="HOP N STACK"/>
    <n v="219"/>
    <n v="214"/>
    <n v="0"/>
    <n v="17"/>
    <n v="433"/>
    <n v="550"/>
    <n v="1.27"/>
  </r>
  <r>
    <x v="1"/>
    <x v="2"/>
    <x v="5"/>
    <s v="OCTAVIO CASTANEDA"/>
    <x v="108"/>
    <n v="355"/>
    <s v="Skill"/>
    <s v="MILK JUG TOSS"/>
    <n v="427"/>
    <n v="397"/>
    <n v="0"/>
    <n v="15"/>
    <n v="824"/>
    <n v="6482"/>
    <n v="7.867"/>
  </r>
  <r>
    <x v="1"/>
    <x v="2"/>
    <x v="5"/>
    <s v="OCTAVIO CASTANEDA"/>
    <x v="108"/>
    <n v="355"/>
    <s v="Skill"/>
    <s v="TIGHT ROPE"/>
    <n v="254"/>
    <n v="254"/>
    <n v="0"/>
    <n v="14"/>
    <n v="508"/>
    <n v="675"/>
    <n v="1.329"/>
  </r>
  <r>
    <x v="1"/>
    <x v="2"/>
    <x v="22"/>
    <s v="ARSHAD KHAN"/>
    <x v="109"/>
    <n v="356"/>
    <s v="High Redemption"/>
    <s v="RACEWAY P1"/>
    <n v="1155"/>
    <n v="117"/>
    <n v="0"/>
    <n v="24"/>
    <n v="1272"/>
    <n v="8629"/>
    <n v="6.7839999999999998"/>
  </r>
  <r>
    <x v="1"/>
    <x v="2"/>
    <x v="22"/>
    <s v="ARSHAD KHAN"/>
    <x v="109"/>
    <n v="356"/>
    <s v="High Redemption"/>
    <s v="RACEWAY P2"/>
    <n v="1249"/>
    <n v="213"/>
    <n v="0"/>
    <n v="20"/>
    <n v="1462"/>
    <n v="11132"/>
    <n v="7.6139999999999999"/>
  </r>
  <r>
    <x v="1"/>
    <x v="2"/>
    <x v="22"/>
    <s v="ARSHAD KHAN"/>
    <x v="109"/>
    <n v="356"/>
    <s v="Kiddie Skill"/>
    <s v="DINOSAUR CATCHER P1"/>
    <n v="128"/>
    <n v="116"/>
    <n v="0"/>
    <n v="16"/>
    <n v="244"/>
    <n v="280"/>
    <n v="1.1479999999999999"/>
  </r>
  <r>
    <x v="1"/>
    <x v="2"/>
    <x v="22"/>
    <s v="ARSHAD KHAN"/>
    <x v="109"/>
    <n v="356"/>
    <s v="Kiddie Skill"/>
    <s v="DINOSAUR CATCHER P2"/>
    <n v="126"/>
    <n v="106"/>
    <n v="0"/>
    <n v="17"/>
    <n v="232"/>
    <n v="272"/>
    <n v="1.1719999999999999"/>
  </r>
  <r>
    <x v="1"/>
    <x v="2"/>
    <x v="22"/>
    <s v="ARSHAD KHAN"/>
    <x v="109"/>
    <n v="356"/>
    <s v="Kiddie Skill"/>
    <s v="SPONGEBOB ORDER UP"/>
    <n v="657"/>
    <n v="449"/>
    <n v="0"/>
    <n v="16"/>
    <n v="1106"/>
    <n v="1286"/>
    <n v="1.163"/>
  </r>
  <r>
    <x v="1"/>
    <x v="2"/>
    <x v="22"/>
    <s v="ARSHAD KHAN"/>
    <x v="109"/>
    <n v="356"/>
    <s v="Skill"/>
    <s v="CROSSBOW MASTER"/>
    <n v="897"/>
    <n v="421"/>
    <n v="0"/>
    <n v="15"/>
    <n v="1318"/>
    <n v="8901"/>
    <n v="6.7530000000000001"/>
  </r>
  <r>
    <x v="1"/>
    <x v="2"/>
    <x v="22"/>
    <s v="ARSHAD KHAN"/>
    <x v="109"/>
    <n v="356"/>
    <s v="Skill"/>
    <s v="TROLLS P4"/>
    <n v="237"/>
    <n v="181"/>
    <n v="0"/>
    <n v="20"/>
    <n v="418"/>
    <n v="757"/>
    <n v="1.8109999999999999"/>
  </r>
  <r>
    <x v="1"/>
    <x v="2"/>
    <x v="32"/>
    <s v="CLAUDIA RIVAS"/>
    <x v="110"/>
    <n v="357"/>
    <s v="High Redemption"/>
    <s v="AIR SLIDE"/>
    <n v="478"/>
    <n v="278"/>
    <n v="0"/>
    <n v="15"/>
    <n v="756"/>
    <n v="10397"/>
    <n v="13.753"/>
  </r>
  <r>
    <x v="1"/>
    <x v="2"/>
    <x v="32"/>
    <s v="CLAUDIA RIVAS"/>
    <x v="110"/>
    <n v="357"/>
    <s v="Skill"/>
    <s v="FLYING TICKETS P1"/>
    <n v="430"/>
    <n v="200"/>
    <n v="0"/>
    <n v="14"/>
    <n v="630"/>
    <n v="951"/>
    <n v="1.51"/>
  </r>
  <r>
    <x v="1"/>
    <x v="2"/>
    <x v="32"/>
    <s v="CLAUDIA RIVAS"/>
    <x v="110"/>
    <n v="357"/>
    <s v="Skill"/>
    <s v="FLYING TICKETS P2"/>
    <n v="344"/>
    <n v="176"/>
    <n v="0"/>
    <n v="13"/>
    <n v="520"/>
    <n v="562"/>
    <n v="1.081"/>
  </r>
  <r>
    <x v="1"/>
    <x v="2"/>
    <x v="32"/>
    <s v="CLAUDIA RIVAS"/>
    <x v="110"/>
    <n v="357"/>
    <s v="Skill"/>
    <s v="MILK JUG TOSS"/>
    <n v="337"/>
    <n v="245"/>
    <n v="0"/>
    <n v="22"/>
    <n v="582"/>
    <n v="929"/>
    <n v="1.5960000000000001"/>
  </r>
  <r>
    <x v="1"/>
    <x v="2"/>
    <x v="32"/>
    <s v="CLAUDIA RIVAS"/>
    <x v="110"/>
    <n v="357"/>
    <s v="Skill"/>
    <s v="NBA HOOPS P1"/>
    <n v="499"/>
    <n v="443"/>
    <n v="0"/>
    <n v="14"/>
    <n v="942"/>
    <n v="1731"/>
    <n v="1.8380000000000001"/>
  </r>
  <r>
    <x v="1"/>
    <x v="2"/>
    <x v="32"/>
    <s v="CLAUDIA RIVAS"/>
    <x v="110"/>
    <n v="357"/>
    <s v="Skill"/>
    <s v="NBA HOOPS P2"/>
    <n v="444"/>
    <n v="629"/>
    <n v="0"/>
    <n v="14"/>
    <n v="1073"/>
    <n v="1346"/>
    <n v="1.254"/>
  </r>
  <r>
    <x v="1"/>
    <x v="2"/>
    <x v="32"/>
    <s v="CLAUDIA RIVAS"/>
    <x v="110"/>
    <n v="357"/>
    <s v="Skill"/>
    <s v="PIG OUT"/>
    <n v="235"/>
    <n v="168"/>
    <n v="0"/>
    <n v="14"/>
    <n v="403"/>
    <n v="404"/>
    <n v="1.002"/>
  </r>
  <r>
    <x v="1"/>
    <x v="2"/>
    <x v="32"/>
    <s v="CLAUDIA RIVAS"/>
    <x v="110"/>
    <n v="357"/>
    <s v="Skill"/>
    <s v="SHOOTING MANIA P2"/>
    <n v="444"/>
    <n v="156"/>
    <n v="0"/>
    <n v="13"/>
    <n v="600"/>
    <n v="1135"/>
    <n v="1.8919999999999999"/>
  </r>
  <r>
    <x v="1"/>
    <x v="2"/>
    <x v="32"/>
    <s v="CLAUDIA RIVAS"/>
    <x v="110"/>
    <n v="357"/>
    <s v="Skill"/>
    <s v="SHOOTING MANIA P3"/>
    <n v="330"/>
    <n v="95"/>
    <n v="0"/>
    <n v="13"/>
    <n v="425"/>
    <n v="774"/>
    <n v="1.821"/>
  </r>
  <r>
    <x v="1"/>
    <x v="2"/>
    <x v="32"/>
    <s v="CLAUDIA RIVAS"/>
    <x v="110"/>
    <n v="357"/>
    <s v="Skill"/>
    <s v="WATER PIXEL P1"/>
    <n v="160"/>
    <n v="123"/>
    <n v="0"/>
    <n v="15"/>
    <n v="283"/>
    <n v="363"/>
    <n v="1.2829999999999999"/>
  </r>
  <r>
    <x v="1"/>
    <x v="2"/>
    <x v="32"/>
    <s v="CLAUDIA RIVAS"/>
    <x v="110"/>
    <n v="357"/>
    <s v="Skill"/>
    <s v="WATER PIXEL P2"/>
    <n v="176"/>
    <n v="149"/>
    <n v="0"/>
    <n v="17"/>
    <n v="325"/>
    <n v="480"/>
    <n v="1.4770000000000001"/>
  </r>
  <r>
    <x v="1"/>
    <x v="2"/>
    <x v="32"/>
    <s v="CLAUDIA RIVAS"/>
    <x v="111"/>
    <n v="358"/>
    <s v="High Redemption"/>
    <s v="LUMBERJACK"/>
    <n v="873"/>
    <n v="416"/>
    <n v="0"/>
    <n v="15"/>
    <n v="1289"/>
    <n v="10884"/>
    <n v="8.4440000000000008"/>
  </r>
  <r>
    <x v="1"/>
    <x v="2"/>
    <x v="32"/>
    <s v="CLAUDIA RIVAS"/>
    <x v="111"/>
    <n v="358"/>
    <s v="High Redemption"/>
    <s v="ROCKIN &amp; ROLLIN"/>
    <n v="535"/>
    <n v="384"/>
    <n v="0"/>
    <n v="16"/>
    <n v="919"/>
    <n v="7427"/>
    <n v="8.0820000000000007"/>
  </r>
  <r>
    <x v="1"/>
    <x v="2"/>
    <x v="32"/>
    <s v="CLAUDIA RIVAS"/>
    <x v="111"/>
    <n v="358"/>
    <s v="Kiddie Skill"/>
    <s v="HIGH FIVE P1"/>
    <n v="108"/>
    <n v="119"/>
    <n v="0"/>
    <n v="16"/>
    <n v="227"/>
    <n v="420"/>
    <n v="1.85"/>
  </r>
  <r>
    <x v="1"/>
    <x v="2"/>
    <x v="32"/>
    <s v="CLAUDIA RIVAS"/>
    <x v="111"/>
    <n v="358"/>
    <s v="Skill"/>
    <s v="AVENGERS PUSHER SINGLE"/>
    <n v="1667"/>
    <n v="478"/>
    <n v="0"/>
    <n v="22"/>
    <n v="2145"/>
    <n v="4133"/>
    <n v="1.927"/>
  </r>
  <r>
    <x v="1"/>
    <x v="2"/>
    <x v="32"/>
    <s v="CLAUDIA RIVAS"/>
    <x v="111"/>
    <n v="358"/>
    <s v="Skill"/>
    <s v="BASEBALL PRO"/>
    <n v="242"/>
    <n v="327"/>
    <n v="0"/>
    <n v="15"/>
    <n v="569"/>
    <n v="738"/>
    <n v="1.2969999999999999"/>
  </r>
  <r>
    <x v="1"/>
    <x v="2"/>
    <x v="32"/>
    <s v="CLAUDIA RIVAS"/>
    <x v="111"/>
    <n v="358"/>
    <s v="Skill"/>
    <s v="DICEY JUMP"/>
    <n v="174"/>
    <n v="170"/>
    <n v="0"/>
    <n v="14"/>
    <n v="344"/>
    <n v="529"/>
    <n v="1.538"/>
  </r>
  <r>
    <x v="1"/>
    <x v="2"/>
    <x v="32"/>
    <s v="CLAUDIA RIVAS"/>
    <x v="111"/>
    <n v="358"/>
    <s v="Skill"/>
    <s v="FLYING TICKETS P2"/>
    <n v="148"/>
    <n v="188"/>
    <n v="0"/>
    <n v="17"/>
    <n v="336"/>
    <n v="400"/>
    <n v="1.19"/>
  </r>
  <r>
    <x v="1"/>
    <x v="2"/>
    <x v="32"/>
    <s v="CLAUDIA RIVAS"/>
    <x v="111"/>
    <n v="358"/>
    <s v="Skill"/>
    <s v="ICE MAN P1"/>
    <n v="203"/>
    <n v="201"/>
    <n v="0"/>
    <n v="15"/>
    <n v="404"/>
    <n v="2955"/>
    <n v="7.3140000000000001"/>
  </r>
  <r>
    <x v="1"/>
    <x v="2"/>
    <x v="32"/>
    <s v="CLAUDIA RIVAS"/>
    <x v="111"/>
    <n v="358"/>
    <s v="Skill"/>
    <s v="NBA HOOPS P1"/>
    <n v="278"/>
    <n v="450"/>
    <n v="0"/>
    <n v="16"/>
    <n v="728"/>
    <n v="1430"/>
    <n v="1.964"/>
  </r>
  <r>
    <x v="1"/>
    <x v="2"/>
    <x v="32"/>
    <s v="CLAUDIA RIVAS"/>
    <x v="111"/>
    <n v="358"/>
    <s v="Skill"/>
    <s v="PIRATES HOOK P1"/>
    <n v="172"/>
    <n v="128"/>
    <n v="0"/>
    <n v="15"/>
    <n v="300"/>
    <n v="492"/>
    <n v="1.64"/>
  </r>
  <r>
    <x v="1"/>
    <x v="2"/>
    <x v="32"/>
    <s v="CLAUDIA RIVAS"/>
    <x v="111"/>
    <n v="358"/>
    <s v="Skill"/>
    <s v="PIRATES HOOK P2"/>
    <n v="151"/>
    <n v="290"/>
    <n v="0"/>
    <n v="15"/>
    <n v="441"/>
    <n v="832"/>
    <n v="1.887"/>
  </r>
  <r>
    <x v="1"/>
    <x v="2"/>
    <x v="32"/>
    <s v="CLAUDIA RIVAS"/>
    <x v="111"/>
    <n v="358"/>
    <s v="Skill"/>
    <s v="RING TOSS JR"/>
    <n v="356"/>
    <n v="403"/>
    <n v="0"/>
    <n v="22"/>
    <n v="759"/>
    <n v="1422"/>
    <n v="1.8740000000000001"/>
  </r>
  <r>
    <x v="1"/>
    <x v="2"/>
    <x v="32"/>
    <s v="CLAUDIA RIVAS"/>
    <x v="111"/>
    <n v="358"/>
    <s v="Skill"/>
    <s v="TWO MINUTE DRILL P1"/>
    <n v="191"/>
    <n v="226"/>
    <n v="0"/>
    <n v="21"/>
    <n v="417"/>
    <n v="453"/>
    <n v="1.0860000000000001"/>
  </r>
  <r>
    <x v="1"/>
    <x v="2"/>
    <x v="32"/>
    <s v="CLAUDIA RIVAS"/>
    <x v="111"/>
    <n v="358"/>
    <s v="Skill"/>
    <s v="WHEEL OF FORTUNE VIDEO"/>
    <n v="76"/>
    <n v="78"/>
    <n v="0"/>
    <n v="15"/>
    <n v="154"/>
    <n v="268"/>
    <n v="1.74"/>
  </r>
  <r>
    <x v="2"/>
    <x v="5"/>
    <x v="21"/>
    <s v="ALI ELALI"/>
    <x v="112"/>
    <n v="359"/>
    <s v="High Redemption"/>
    <s v="TOWER CRANE"/>
    <n v="338"/>
    <n v="143"/>
    <n v="0"/>
    <n v="16"/>
    <n v="481"/>
    <n v="3141"/>
    <n v="6.53"/>
  </r>
  <r>
    <x v="2"/>
    <x v="5"/>
    <x v="21"/>
    <s v="ALI ELALI"/>
    <x v="112"/>
    <n v="359"/>
    <s v="High Redemption"/>
    <s v="TREASURE QUEST"/>
    <n v="407"/>
    <n v="222"/>
    <n v="0"/>
    <n v="15"/>
    <n v="629"/>
    <n v="4007"/>
    <n v="6.37"/>
  </r>
  <r>
    <x v="2"/>
    <x v="5"/>
    <x v="21"/>
    <s v="ALI ELALI"/>
    <x v="112"/>
    <n v="359"/>
    <s v="Kiddie Skill"/>
    <s v="MAGIX FLOOR"/>
    <n v="114"/>
    <n v="107"/>
    <n v="0"/>
    <n v="14"/>
    <n v="221"/>
    <n v="249"/>
    <n v="1.127"/>
  </r>
  <r>
    <x v="2"/>
    <x v="5"/>
    <x v="21"/>
    <s v="ALI ELALI"/>
    <x v="112"/>
    <n v="359"/>
    <s v="Skill"/>
    <s v="ALLEY CLASSIC P1"/>
    <n v="168"/>
    <n v="204"/>
    <n v="0"/>
    <n v="16"/>
    <n v="372"/>
    <n v="3153"/>
    <n v="8.4760000000000009"/>
  </r>
  <r>
    <x v="2"/>
    <x v="5"/>
    <x v="21"/>
    <s v="ALI ELALI"/>
    <x v="112"/>
    <n v="359"/>
    <s v="Skill"/>
    <s v="DOG POUNDER"/>
    <n v="254"/>
    <n v="208"/>
    <n v="0"/>
    <n v="15"/>
    <n v="462"/>
    <n v="5290"/>
    <n v="11.45"/>
  </r>
  <r>
    <x v="2"/>
    <x v="5"/>
    <x v="21"/>
    <s v="ALI ELALI"/>
    <x v="112"/>
    <n v="359"/>
    <s v="Skill"/>
    <s v="FLYING TICKETS P1"/>
    <n v="232"/>
    <n v="164"/>
    <n v="0"/>
    <n v="21"/>
    <n v="396"/>
    <n v="302"/>
    <n v="0.76300000000000001"/>
  </r>
  <r>
    <x v="2"/>
    <x v="5"/>
    <x v="21"/>
    <s v="ALI ELALI"/>
    <x v="112"/>
    <n v="359"/>
    <s v="Skill"/>
    <s v="FLYING TICKETS P2"/>
    <n v="199"/>
    <n v="132"/>
    <n v="0"/>
    <n v="17"/>
    <n v="331"/>
    <n v="145"/>
    <n v="0.438"/>
  </r>
  <r>
    <x v="2"/>
    <x v="5"/>
    <x v="21"/>
    <s v="ALI ELALI"/>
    <x v="112"/>
    <n v="359"/>
    <s v="Skill"/>
    <s v="WATER BLAST P2"/>
    <n v="347"/>
    <n v="244"/>
    <n v="0"/>
    <n v="19"/>
    <n v="591"/>
    <n v="946"/>
    <n v="1.601"/>
  </r>
  <r>
    <x v="2"/>
    <x v="3"/>
    <x v="8"/>
    <s v="REGINALD DAVENPORT"/>
    <x v="113"/>
    <n v="360"/>
    <s v="High Redemption"/>
    <s v="POLAR SLIDE"/>
    <n v="1858"/>
    <n v="434"/>
    <n v="0"/>
    <n v="17"/>
    <n v="2292"/>
    <n v="14730"/>
    <n v="6.4269999999999996"/>
  </r>
  <r>
    <x v="2"/>
    <x v="3"/>
    <x v="8"/>
    <s v="REGINALD DAVENPORT"/>
    <x v="113"/>
    <n v="360"/>
    <s v="Kiddie Skill"/>
    <s v="CHAMELEON PARADIZE SINGLE"/>
    <n v="18"/>
    <n v="25"/>
    <n v="0"/>
    <n v="18"/>
    <n v="43"/>
    <n v="879"/>
    <n v="20.442"/>
  </r>
  <r>
    <x v="2"/>
    <x v="3"/>
    <x v="8"/>
    <s v="REGINALD DAVENPORT"/>
    <x v="113"/>
    <n v="360"/>
    <s v="Kiddie Skill"/>
    <s v="SPONGEBOB SUPER STRIKER"/>
    <n v="83"/>
    <n v="66"/>
    <n v="0"/>
    <n v="16"/>
    <n v="149"/>
    <n v="276"/>
    <n v="1.8520000000000001"/>
  </r>
  <r>
    <x v="2"/>
    <x v="3"/>
    <x v="8"/>
    <s v="REGINALD DAVENPORT"/>
    <x v="113"/>
    <n v="360"/>
    <s v="Skill"/>
    <s v="RAMPAGE P3"/>
    <n v="16"/>
    <n v="60"/>
    <n v="0"/>
    <n v="15"/>
    <n v="76"/>
    <n v="80"/>
    <n v="1.0529999999999999"/>
  </r>
  <r>
    <x v="1"/>
    <x v="2"/>
    <x v="32"/>
    <s v="CLAUDIA RIVAS"/>
    <x v="114"/>
    <n v="362"/>
    <s v="High Redemption"/>
    <s v="FREE FALLIN"/>
    <n v="475"/>
    <n v="266"/>
    <n v="0"/>
    <n v="13"/>
    <n v="741"/>
    <n v="4798"/>
    <n v="6.4749999999999996"/>
  </r>
  <r>
    <x v="1"/>
    <x v="2"/>
    <x v="32"/>
    <s v="CLAUDIA RIVAS"/>
    <x v="114"/>
    <n v="362"/>
    <s v="High Redemption"/>
    <s v="POWER DROP"/>
    <n v="1062"/>
    <n v="702"/>
    <n v="0"/>
    <n v="27"/>
    <n v="1764"/>
    <n v="1822"/>
    <n v="1.0329999999999999"/>
  </r>
  <r>
    <x v="1"/>
    <x v="2"/>
    <x v="32"/>
    <s v="CLAUDIA RIVAS"/>
    <x v="114"/>
    <n v="362"/>
    <s v="Kiddie Skill"/>
    <s v="BUZY BEE"/>
    <n v="392"/>
    <n v="324"/>
    <n v="0"/>
    <n v="13"/>
    <n v="716"/>
    <n v="675"/>
    <n v="0.94299999999999995"/>
  </r>
  <r>
    <x v="1"/>
    <x v="2"/>
    <x v="32"/>
    <s v="CLAUDIA RIVAS"/>
    <x v="114"/>
    <n v="362"/>
    <s v="Kiddie Skill"/>
    <s v="HAMMER 2 P1"/>
    <n v="107"/>
    <n v="102"/>
    <n v="0"/>
    <n v="15"/>
    <n v="209"/>
    <n v="296"/>
    <n v="1.4159999999999999"/>
  </r>
  <r>
    <x v="1"/>
    <x v="2"/>
    <x v="32"/>
    <s v="CLAUDIA RIVAS"/>
    <x v="114"/>
    <n v="362"/>
    <s v="Kiddie Skill"/>
    <s v="HAMMER 2 P2"/>
    <n v="83"/>
    <n v="73"/>
    <n v="0"/>
    <n v="14"/>
    <n v="156"/>
    <n v="180"/>
    <n v="1.1539999999999999"/>
  </r>
  <r>
    <x v="1"/>
    <x v="2"/>
    <x v="32"/>
    <s v="CLAUDIA RIVAS"/>
    <x v="114"/>
    <n v="362"/>
    <s v="Kiddie Skill"/>
    <s v="NBA JR"/>
    <n v="414"/>
    <n v="421"/>
    <n v="0"/>
    <n v="13"/>
    <n v="835"/>
    <n v="1208"/>
    <n v="1.4470000000000001"/>
  </r>
  <r>
    <x v="1"/>
    <x v="2"/>
    <x v="32"/>
    <s v="CLAUDIA RIVAS"/>
    <x v="114"/>
    <n v="362"/>
    <s v="Skill"/>
    <s v="FRUIT NINJA P1"/>
    <n v="221"/>
    <n v="188"/>
    <n v="0"/>
    <n v="15"/>
    <n v="409"/>
    <n v="437"/>
    <n v="1.0680000000000001"/>
  </r>
  <r>
    <x v="1"/>
    <x v="2"/>
    <x v="32"/>
    <s v="CLAUDIA RIVAS"/>
    <x v="114"/>
    <n v="362"/>
    <s v="Skill"/>
    <s v="ICE MAN P1"/>
    <n v="185"/>
    <n v="161"/>
    <n v="0"/>
    <n v="15"/>
    <n v="346"/>
    <n v="94"/>
    <n v="0.27200000000000002"/>
  </r>
  <r>
    <x v="1"/>
    <x v="2"/>
    <x v="32"/>
    <s v="CLAUDIA RIVAS"/>
    <x v="114"/>
    <n v="362"/>
    <s v="Skill"/>
    <s v="TIPPIN BLOKS"/>
    <n v="162"/>
    <n v="233"/>
    <n v="0"/>
    <n v="13"/>
    <n v="395"/>
    <n v="43186"/>
    <n v="109.33199999999999"/>
  </r>
  <r>
    <x v="1"/>
    <x v="2"/>
    <x v="32"/>
    <s v="CLAUDIA RIVAS"/>
    <x v="114"/>
    <n v="362"/>
    <s v="Skill"/>
    <s v="TWO MINUTE DRILL P1"/>
    <n v="299"/>
    <n v="383"/>
    <n v="0"/>
    <n v="14"/>
    <n v="682"/>
    <n v="723"/>
    <n v="1.06"/>
  </r>
  <r>
    <x v="1"/>
    <x v="2"/>
    <x v="26"/>
    <s v="YURI PENA"/>
    <x v="115"/>
    <n v="363"/>
    <s v="High Redemption"/>
    <s v="BARREL OF MONKEYS"/>
    <n v="261"/>
    <n v="212"/>
    <n v="0"/>
    <n v="15"/>
    <n v="473"/>
    <n v="474"/>
    <n v="1.002"/>
  </r>
  <r>
    <x v="1"/>
    <x v="2"/>
    <x v="26"/>
    <s v="YURI PENA"/>
    <x v="115"/>
    <n v="363"/>
    <s v="High Redemption"/>
    <s v="FGTEEV OUT OF TIME"/>
    <n v="307"/>
    <n v="192"/>
    <n v="0"/>
    <n v="15"/>
    <n v="499"/>
    <n v="584"/>
    <n v="1.17"/>
  </r>
  <r>
    <x v="1"/>
    <x v="2"/>
    <x v="26"/>
    <s v="YURI PENA"/>
    <x v="115"/>
    <n v="363"/>
    <s v="High Redemption"/>
    <s v="ROCKIN &amp; ROLLIN"/>
    <n v="563"/>
    <n v="413"/>
    <n v="0"/>
    <n v="18"/>
    <n v="976"/>
    <n v="7050"/>
    <n v="7.2229999999999999"/>
  </r>
  <r>
    <x v="1"/>
    <x v="2"/>
    <x v="26"/>
    <s v="YURI PENA"/>
    <x v="115"/>
    <n v="363"/>
    <s v="High Redemption"/>
    <s v="SLAM A WINNER"/>
    <n v="1563"/>
    <n v="784"/>
    <n v="0"/>
    <n v="15"/>
    <n v="2347"/>
    <n v="14208"/>
    <n v="6.0540000000000003"/>
  </r>
  <r>
    <x v="1"/>
    <x v="2"/>
    <x v="26"/>
    <s v="YURI PENA"/>
    <x v="115"/>
    <n v="363"/>
    <s v="Kiddie Skill"/>
    <s v="BIGFOOT CRUSH P1"/>
    <n v="236"/>
    <n v="142"/>
    <n v="0"/>
    <n v="14"/>
    <n v="378"/>
    <n v="0"/>
    <n v="0"/>
  </r>
  <r>
    <x v="1"/>
    <x v="2"/>
    <x v="26"/>
    <s v="YURI PENA"/>
    <x v="115"/>
    <n v="363"/>
    <s v="Kiddie Skill"/>
    <s v="BIGFOOT CRUSH P2"/>
    <n v="241"/>
    <n v="153"/>
    <n v="0"/>
    <n v="14"/>
    <n v="394"/>
    <n v="0"/>
    <n v="0"/>
  </r>
  <r>
    <x v="1"/>
    <x v="2"/>
    <x v="26"/>
    <s v="YURI PENA"/>
    <x v="115"/>
    <n v="363"/>
    <s v="Kiddie Skill"/>
    <s v="BIKE RALLY"/>
    <n v="139"/>
    <n v="114"/>
    <n v="0"/>
    <n v="15"/>
    <n v="253"/>
    <n v="486"/>
    <n v="1.921"/>
  </r>
  <r>
    <x v="1"/>
    <x v="2"/>
    <x v="26"/>
    <s v="YURI PENA"/>
    <x v="115"/>
    <n v="363"/>
    <s v="Kiddie Skill"/>
    <s v="MAGIX FLOOR"/>
    <n v="8"/>
    <n v="3"/>
    <n v="0"/>
    <n v="17"/>
    <n v="11"/>
    <n v="0"/>
    <n v="0"/>
  </r>
  <r>
    <x v="1"/>
    <x v="2"/>
    <x v="26"/>
    <s v="YURI PENA"/>
    <x v="115"/>
    <n v="363"/>
    <s v="Kiddie Skill"/>
    <s v="SNOW DAY"/>
    <n v="467"/>
    <n v="305"/>
    <n v="0"/>
    <n v="20"/>
    <n v="772"/>
    <n v="864"/>
    <n v="1.119"/>
  </r>
  <r>
    <x v="1"/>
    <x v="2"/>
    <x v="26"/>
    <s v="YURI PENA"/>
    <x v="115"/>
    <n v="363"/>
    <s v="Skill"/>
    <s v="ALLEY CLASSIC P6"/>
    <n v="339"/>
    <n v="274"/>
    <n v="0"/>
    <n v="21"/>
    <n v="613"/>
    <n v="5420"/>
    <n v="8.8420000000000005"/>
  </r>
  <r>
    <x v="1"/>
    <x v="2"/>
    <x v="26"/>
    <s v="YURI PENA"/>
    <x v="115"/>
    <n v="363"/>
    <s v="Skill"/>
    <s v="CARNIVAL CUPS P2"/>
    <n v="91"/>
    <n v="52"/>
    <n v="0"/>
    <n v="13"/>
    <n v="143"/>
    <n v="278"/>
    <n v="1.944"/>
  </r>
  <r>
    <x v="1"/>
    <x v="2"/>
    <x v="26"/>
    <s v="YURI PENA"/>
    <x v="115"/>
    <n v="363"/>
    <s v="Skill"/>
    <s v="DICEY JUMP"/>
    <n v="220"/>
    <n v="186"/>
    <n v="0"/>
    <n v="14"/>
    <n v="406"/>
    <n v="639"/>
    <n v="1.5740000000000001"/>
  </r>
  <r>
    <x v="1"/>
    <x v="2"/>
    <x v="26"/>
    <s v="YURI PENA"/>
    <x v="115"/>
    <n v="363"/>
    <s v="Skill"/>
    <s v="HARPOON LAGOON P3"/>
    <n v="409"/>
    <n v="155"/>
    <n v="0"/>
    <n v="13"/>
    <n v="564"/>
    <n v="3521"/>
    <n v="6.2430000000000003"/>
  </r>
  <r>
    <x v="1"/>
    <x v="2"/>
    <x v="26"/>
    <s v="YURI PENA"/>
    <x v="115"/>
    <n v="363"/>
    <s v="Skill"/>
    <s v="JUMPIN FANTASY"/>
    <n v="479"/>
    <n v="198"/>
    <n v="0"/>
    <n v="13"/>
    <n v="677"/>
    <n v="4916"/>
    <n v="7.2610000000000001"/>
  </r>
  <r>
    <x v="1"/>
    <x v="2"/>
    <x v="26"/>
    <s v="YURI PENA"/>
    <x v="115"/>
    <n v="363"/>
    <s v="Skill"/>
    <s v="MONOPOLY VIDEO"/>
    <n v="108"/>
    <n v="140"/>
    <n v="0"/>
    <n v="16"/>
    <n v="248"/>
    <n v="425"/>
    <n v="1.714"/>
  </r>
  <r>
    <x v="1"/>
    <x v="2"/>
    <x v="26"/>
    <s v="YURI PENA"/>
    <x v="115"/>
    <n v="363"/>
    <s v="Skill"/>
    <s v="STREET HOOPS P2"/>
    <n v="271"/>
    <n v="280"/>
    <n v="0"/>
    <n v="13"/>
    <n v="551"/>
    <n v="4324"/>
    <n v="7.8479999999999999"/>
  </r>
  <r>
    <x v="1"/>
    <x v="2"/>
    <x v="26"/>
    <s v="YURI PENA"/>
    <x v="115"/>
    <n v="363"/>
    <s v="Skill"/>
    <s v="SUBWAY SURFERS"/>
    <n v="976"/>
    <n v="252"/>
    <n v="0"/>
    <n v="15"/>
    <n v="1228"/>
    <n v="2015"/>
    <n v="1.641"/>
  </r>
  <r>
    <x v="1"/>
    <x v="2"/>
    <x v="26"/>
    <s v="YURI PENA"/>
    <x v="115"/>
    <n v="363"/>
    <s v="Sports"/>
    <s v="NBA HOOPS P1"/>
    <n v="128"/>
    <n v="113"/>
    <n v="0"/>
    <n v="15"/>
    <n v="241"/>
    <n v="4766"/>
    <n v="19.776"/>
  </r>
  <r>
    <x v="1"/>
    <x v="2"/>
    <x v="26"/>
    <s v="YURI PENA"/>
    <x v="115"/>
    <n v="363"/>
    <s v="Sports"/>
    <s v="NBA HOOPS P2"/>
    <n v="208"/>
    <n v="143"/>
    <n v="0"/>
    <n v="19"/>
    <n v="351"/>
    <n v="15784"/>
    <n v="44.969000000000001"/>
  </r>
  <r>
    <x v="1"/>
    <x v="2"/>
    <x v="6"/>
    <s v="Adam Shafran"/>
    <x v="116"/>
    <n v="364"/>
    <s v="High Redemption"/>
    <s v="PAW PATROL"/>
    <n v="448"/>
    <n v="602"/>
    <n v="0"/>
    <n v="16"/>
    <n v="1050"/>
    <n v="1600"/>
    <n v="1.524"/>
  </r>
  <r>
    <x v="1"/>
    <x v="2"/>
    <x v="6"/>
    <s v="Adam Shafran"/>
    <x v="116"/>
    <n v="364"/>
    <s v="High Redemption"/>
    <s v="SPONGEBOB JELLYFISH P1"/>
    <n v="226"/>
    <n v="445"/>
    <n v="0"/>
    <n v="21"/>
    <n v="671"/>
    <n v="6771"/>
    <n v="10.090999999999999"/>
  </r>
  <r>
    <x v="1"/>
    <x v="2"/>
    <x v="6"/>
    <s v="Adam Shafran"/>
    <x v="116"/>
    <n v="364"/>
    <s v="Kiddie Skill"/>
    <s v="CHEEKY MONKEY FOOTBALL"/>
    <n v="179"/>
    <n v="247"/>
    <n v="0"/>
    <n v="13"/>
    <n v="426"/>
    <n v="742"/>
    <n v="1.742"/>
  </r>
  <r>
    <x v="1"/>
    <x v="2"/>
    <x v="6"/>
    <s v="Adam Shafran"/>
    <x v="116"/>
    <n v="364"/>
    <s v="Kiddie Skill"/>
    <s v="NBA JR"/>
    <n v="183"/>
    <n v="214"/>
    <n v="0"/>
    <n v="18"/>
    <n v="397"/>
    <n v="632"/>
    <n v="1.5920000000000001"/>
  </r>
  <r>
    <x v="1"/>
    <x v="2"/>
    <x v="6"/>
    <s v="Adam Shafran"/>
    <x v="116"/>
    <n v="364"/>
    <s v="Skill"/>
    <s v="BASKETBALL PRO P2"/>
    <n v="126"/>
    <n v="205"/>
    <n v="0"/>
    <n v="15"/>
    <n v="331"/>
    <n v="280"/>
    <n v="0.84599999999999997"/>
  </r>
  <r>
    <x v="1"/>
    <x v="2"/>
    <x v="6"/>
    <s v="Adam Shafran"/>
    <x v="116"/>
    <n v="364"/>
    <s v="Skill"/>
    <s v="NBA HOOPS P1"/>
    <n v="230"/>
    <n v="332"/>
    <n v="0"/>
    <n v="15"/>
    <n v="562"/>
    <n v="7820"/>
    <n v="13.914999999999999"/>
  </r>
  <r>
    <x v="1"/>
    <x v="2"/>
    <x v="6"/>
    <s v="Adam Shafran"/>
    <x v="116"/>
    <n v="364"/>
    <s v="Skill"/>
    <s v="ROBIN HOOD"/>
    <n v="68"/>
    <n v="151"/>
    <n v="0"/>
    <n v="17"/>
    <n v="219"/>
    <n v="400"/>
    <n v="1.8260000000000001"/>
  </r>
  <r>
    <x v="0"/>
    <x v="1"/>
    <x v="18"/>
    <s v="JIM HAMBLEN"/>
    <x v="117"/>
    <n v="365"/>
    <s v="High Redemption"/>
    <s v="BARREL OF MONKEYS"/>
    <n v="232"/>
    <n v="575"/>
    <n v="0"/>
    <n v="16"/>
    <n v="807"/>
    <n v="7781"/>
    <n v="9.6419999999999995"/>
  </r>
  <r>
    <x v="0"/>
    <x v="1"/>
    <x v="18"/>
    <s v="JIM HAMBLEN"/>
    <x v="117"/>
    <n v="365"/>
    <s v="High Redemption"/>
    <s v="DROP IT DROP IT"/>
    <n v="262"/>
    <n v="695"/>
    <n v="0"/>
    <n v="15"/>
    <n v="957"/>
    <n v="1299"/>
    <n v="1.357"/>
  </r>
  <r>
    <x v="0"/>
    <x v="1"/>
    <x v="18"/>
    <s v="JIM HAMBLEN"/>
    <x v="117"/>
    <n v="365"/>
    <s v="High Redemption"/>
    <s v="JACKPOT EXTREME"/>
    <n v="712"/>
    <n v="1082"/>
    <n v="0"/>
    <n v="18"/>
    <n v="1794"/>
    <n v="13377"/>
    <n v="7.4569999999999999"/>
  </r>
  <r>
    <x v="0"/>
    <x v="1"/>
    <x v="18"/>
    <s v="JIM HAMBLEN"/>
    <x v="117"/>
    <n v="365"/>
    <s v="High Redemption"/>
    <s v="PAW PATROL"/>
    <n v="470"/>
    <n v="930"/>
    <n v="0"/>
    <n v="15"/>
    <n v="1400"/>
    <n v="2122"/>
    <n v="1.516"/>
  </r>
  <r>
    <x v="0"/>
    <x v="1"/>
    <x v="18"/>
    <s v="JIM HAMBLEN"/>
    <x v="117"/>
    <n v="365"/>
    <s v="Kiddie Skill"/>
    <s v="DUO DRIVE P1"/>
    <n v="109"/>
    <n v="316"/>
    <n v="0"/>
    <n v="14"/>
    <n v="425"/>
    <n v="654"/>
    <n v="1.5389999999999999"/>
  </r>
  <r>
    <x v="0"/>
    <x v="1"/>
    <x v="18"/>
    <s v="JIM HAMBLEN"/>
    <x v="117"/>
    <n v="365"/>
    <s v="Kiddie Skill"/>
    <s v="DUO DRIVE P2"/>
    <n v="133"/>
    <n v="360"/>
    <n v="0"/>
    <n v="15"/>
    <n v="493"/>
    <n v="888"/>
    <n v="1.8009999999999999"/>
  </r>
  <r>
    <x v="0"/>
    <x v="1"/>
    <x v="18"/>
    <s v="JIM HAMBLEN"/>
    <x v="117"/>
    <n v="365"/>
    <s v="Skill"/>
    <s v="CROSSY ROADS P1"/>
    <n v="258"/>
    <n v="448"/>
    <n v="0"/>
    <n v="16"/>
    <n v="706"/>
    <n v="1189"/>
    <n v="1.6839999999999999"/>
  </r>
  <r>
    <x v="0"/>
    <x v="1"/>
    <x v="18"/>
    <s v="JIM HAMBLEN"/>
    <x v="117"/>
    <n v="365"/>
    <s v="Skill"/>
    <s v="CROSSY ROADS P2"/>
    <n v="340"/>
    <n v="500"/>
    <n v="0"/>
    <n v="15"/>
    <n v="840"/>
    <n v="1457"/>
    <n v="1.7350000000000001"/>
  </r>
  <r>
    <x v="0"/>
    <x v="1"/>
    <x v="18"/>
    <s v="JIM HAMBLEN"/>
    <x v="117"/>
    <n v="365"/>
    <s v="Skill"/>
    <s v="DICEY JUMP"/>
    <n v="189"/>
    <n v="360"/>
    <n v="0"/>
    <n v="16"/>
    <n v="549"/>
    <n v="600"/>
    <n v="1.093"/>
  </r>
  <r>
    <x v="0"/>
    <x v="1"/>
    <x v="18"/>
    <s v="JIM HAMBLEN"/>
    <x v="117"/>
    <n v="365"/>
    <s v="Skill"/>
    <s v="PIG OUT"/>
    <n v="250"/>
    <n v="552"/>
    <n v="0"/>
    <n v="15"/>
    <n v="802"/>
    <n v="1413"/>
    <n v="1.762"/>
  </r>
  <r>
    <x v="0"/>
    <x v="1"/>
    <x v="18"/>
    <s v="JIM HAMBLEN"/>
    <x v="117"/>
    <n v="365"/>
    <s v="Skill"/>
    <s v="SUBWAY SURFERS"/>
    <n v="205"/>
    <n v="398"/>
    <n v="0"/>
    <n v="16"/>
    <n v="603"/>
    <n v="594"/>
    <n v="0.98499999999999999"/>
  </r>
  <r>
    <x v="0"/>
    <x v="1"/>
    <x v="18"/>
    <s v="JIM HAMBLEN"/>
    <x v="117"/>
    <n v="365"/>
    <s v="Skill"/>
    <s v="TIGHT ROPE"/>
    <n v="23"/>
    <n v="9"/>
    <n v="0"/>
    <n v="28"/>
    <n v="32"/>
    <n v="0"/>
    <n v="0"/>
  </r>
  <r>
    <x v="1"/>
    <x v="2"/>
    <x v="6"/>
    <s v="Adam Shafran"/>
    <x v="118"/>
    <n v="366"/>
    <s v="High Redemption"/>
    <s v="TOWER CRANE"/>
    <n v="1550"/>
    <n v="473"/>
    <n v="0"/>
    <n v="14"/>
    <n v="2023"/>
    <n v="12721"/>
    <n v="6.2880000000000003"/>
  </r>
  <r>
    <x v="1"/>
    <x v="2"/>
    <x v="6"/>
    <s v="Adam Shafran"/>
    <x v="118"/>
    <n v="366"/>
    <s v="High Redemption"/>
    <s v="WILLY WONKA PUSHER 6 PLAYER P1"/>
    <n v="4199"/>
    <n v="1758"/>
    <n v="0"/>
    <n v="15"/>
    <n v="5957"/>
    <n v="10377"/>
    <n v="1.742"/>
  </r>
  <r>
    <x v="1"/>
    <x v="2"/>
    <x v="6"/>
    <s v="Adam Shafran"/>
    <x v="118"/>
    <n v="366"/>
    <s v="High Redemption"/>
    <s v="WILLY WONKA PUSHER 6 PLAYER P2"/>
    <n v="3598"/>
    <n v="2096"/>
    <n v="0"/>
    <n v="25"/>
    <n v="5694"/>
    <n v="11281"/>
    <n v="1.9810000000000001"/>
  </r>
  <r>
    <x v="1"/>
    <x v="2"/>
    <x v="6"/>
    <s v="Adam Shafran"/>
    <x v="118"/>
    <n v="366"/>
    <s v="High Redemption"/>
    <s v="WILLY WONKA PUSHER 6 PLAYER P3"/>
    <n v="4071"/>
    <n v="1752"/>
    <n v="0"/>
    <n v="15"/>
    <n v="5823"/>
    <n v="10634"/>
    <n v="1.8260000000000001"/>
  </r>
  <r>
    <x v="1"/>
    <x v="2"/>
    <x v="6"/>
    <s v="Adam Shafran"/>
    <x v="118"/>
    <n v="366"/>
    <s v="High Redemption"/>
    <s v="WILLY WONKA PUSHER 6 PLAYER P4"/>
    <n v="4884"/>
    <n v="1722"/>
    <n v="0"/>
    <n v="16"/>
    <n v="6606"/>
    <n v="12851"/>
    <n v="1.9450000000000001"/>
  </r>
  <r>
    <x v="1"/>
    <x v="2"/>
    <x v="6"/>
    <s v="Adam Shafran"/>
    <x v="118"/>
    <n v="366"/>
    <s v="High Redemption"/>
    <s v="WILLY WONKA PUSHER 6 PLAYER P5"/>
    <n v="6258"/>
    <n v="2441"/>
    <n v="0"/>
    <n v="23"/>
    <n v="8699"/>
    <n v="16141"/>
    <n v="1.8560000000000001"/>
  </r>
  <r>
    <x v="1"/>
    <x v="2"/>
    <x v="6"/>
    <s v="Adam Shafran"/>
    <x v="118"/>
    <n v="366"/>
    <s v="High Redemption"/>
    <s v="WILLY WONKA PUSHER 6 PLAYER P6"/>
    <n v="41"/>
    <n v="62"/>
    <n v="0"/>
    <n v="23"/>
    <n v="103"/>
    <n v="166"/>
    <n v="1.6120000000000001"/>
  </r>
  <r>
    <x v="1"/>
    <x v="2"/>
    <x v="6"/>
    <s v="Adam Shafran"/>
    <x v="118"/>
    <n v="366"/>
    <s v="Kiddie Skill"/>
    <s v="ANGRY BIRDS WHACKER"/>
    <n v="362"/>
    <n v="211"/>
    <n v="0"/>
    <n v="16"/>
    <n v="573"/>
    <n v="863"/>
    <n v="1.506"/>
  </r>
  <r>
    <x v="1"/>
    <x v="2"/>
    <x v="6"/>
    <s v="Adam Shafran"/>
    <x v="118"/>
    <n v="366"/>
    <s v="Kiddie Skill"/>
    <s v="SPONGEBOB ORDER UP"/>
    <n v="296"/>
    <n v="242"/>
    <n v="0"/>
    <n v="15"/>
    <n v="538"/>
    <n v="736"/>
    <n v="1.3680000000000001"/>
  </r>
  <r>
    <x v="1"/>
    <x v="2"/>
    <x v="6"/>
    <s v="Adam Shafran"/>
    <x v="118"/>
    <n v="366"/>
    <s v="Skill"/>
    <s v="BASKETBALL PRO P2"/>
    <n v="224"/>
    <n v="149"/>
    <n v="0"/>
    <n v="14"/>
    <n v="373"/>
    <n v="727"/>
    <n v="1.9490000000000001"/>
  </r>
  <r>
    <x v="1"/>
    <x v="2"/>
    <x v="6"/>
    <s v="Adam Shafran"/>
    <x v="118"/>
    <n v="366"/>
    <s v="Skill"/>
    <s v="DEAL NO DEAL"/>
    <n v="349"/>
    <n v="128"/>
    <n v="0"/>
    <n v="20"/>
    <n v="477"/>
    <n v="2915"/>
    <n v="6.1109999999999998"/>
  </r>
  <r>
    <x v="1"/>
    <x v="2"/>
    <x v="6"/>
    <s v="Adam Shafran"/>
    <x v="118"/>
    <n v="366"/>
    <s v="Skill"/>
    <s v="NBA HOOPS P1"/>
    <n v="539"/>
    <n v="415"/>
    <n v="0"/>
    <n v="22"/>
    <n v="954"/>
    <n v="1300"/>
    <n v="1.363"/>
  </r>
  <r>
    <x v="1"/>
    <x v="2"/>
    <x v="6"/>
    <s v="Adam Shafran"/>
    <x v="118"/>
    <n v="366"/>
    <s v="Skill"/>
    <s v="NBA HOOPS P2"/>
    <n v="435"/>
    <n v="352"/>
    <n v="0"/>
    <n v="21"/>
    <n v="787"/>
    <n v="1488"/>
    <n v="1.891"/>
  </r>
  <r>
    <x v="1"/>
    <x v="2"/>
    <x v="6"/>
    <s v="Adam Shafran"/>
    <x v="118"/>
    <n v="366"/>
    <s v="Skill"/>
    <s v="ROBIN HOOD"/>
    <n v="262"/>
    <n v="145"/>
    <n v="0"/>
    <n v="15"/>
    <n v="407"/>
    <n v="2954"/>
    <n v="7.258"/>
  </r>
  <r>
    <x v="1"/>
    <x v="2"/>
    <x v="6"/>
    <s v="Adam Shafran"/>
    <x v="118"/>
    <n v="366"/>
    <s v="Skill"/>
    <s v="ROBOT STORM P1"/>
    <n v="102"/>
    <n v="75"/>
    <n v="0"/>
    <n v="25"/>
    <n v="177"/>
    <n v="5"/>
    <n v="2.8000000000000001E-2"/>
  </r>
  <r>
    <x v="1"/>
    <x v="2"/>
    <x v="6"/>
    <s v="Adam Shafran"/>
    <x v="118"/>
    <n v="366"/>
    <s v="Skill"/>
    <s v="ROBOT STORM P2"/>
    <n v="107"/>
    <n v="69"/>
    <n v="0"/>
    <n v="36"/>
    <n v="176"/>
    <n v="185"/>
    <n v="1.0509999999999999"/>
  </r>
  <r>
    <x v="1"/>
    <x v="2"/>
    <x v="6"/>
    <s v="Adam Shafran"/>
    <x v="118"/>
    <n v="366"/>
    <s v="Skill"/>
    <s v="SPACE WARP 66"/>
    <n v="602"/>
    <n v="216"/>
    <n v="0"/>
    <n v="14"/>
    <n v="818"/>
    <n v="1431"/>
    <n v="1.7490000000000001"/>
  </r>
  <r>
    <x v="0"/>
    <x v="1"/>
    <x v="18"/>
    <s v="JIM HAMBLEN"/>
    <x v="99"/>
    <n v="368"/>
    <s v="High Redemption"/>
    <s v="PAW PATROL"/>
    <n v="339"/>
    <n v="250"/>
    <n v="0"/>
    <n v="15"/>
    <n v="589"/>
    <n v="911"/>
    <n v="1.5469999999999999"/>
  </r>
  <r>
    <x v="0"/>
    <x v="1"/>
    <x v="18"/>
    <s v="JIM HAMBLEN"/>
    <x v="99"/>
    <n v="368"/>
    <s v="High Redemption"/>
    <s v="SONIC BLAST BALL"/>
    <n v="253"/>
    <n v="290"/>
    <n v="0"/>
    <n v="15"/>
    <n v="543"/>
    <n v="953"/>
    <n v="1.7549999999999999"/>
  </r>
  <r>
    <x v="0"/>
    <x v="1"/>
    <x v="18"/>
    <s v="JIM HAMBLEN"/>
    <x v="99"/>
    <n v="368"/>
    <s v="Kiddie Skill"/>
    <s v="HOT RACERS P1"/>
    <n v="134"/>
    <n v="141"/>
    <n v="0"/>
    <n v="14"/>
    <n v="275"/>
    <n v="308"/>
    <n v="1.1200000000000001"/>
  </r>
  <r>
    <x v="0"/>
    <x v="1"/>
    <x v="18"/>
    <s v="JIM HAMBLEN"/>
    <x v="99"/>
    <n v="368"/>
    <s v="Kiddie Skill"/>
    <s v="HOT RACERS P2"/>
    <n v="126"/>
    <n v="154"/>
    <n v="0"/>
    <n v="14"/>
    <n v="280"/>
    <n v="303"/>
    <n v="1.0820000000000001"/>
  </r>
  <r>
    <x v="0"/>
    <x v="1"/>
    <x v="18"/>
    <s v="JIM HAMBLEN"/>
    <x v="99"/>
    <n v="368"/>
    <s v="Kiddie Skill"/>
    <s v="MINIONS WHACK"/>
    <n v="25"/>
    <n v="29"/>
    <n v="0"/>
    <n v="11"/>
    <n v="54"/>
    <n v="21"/>
    <n v="0.38900000000000001"/>
  </r>
  <r>
    <x v="0"/>
    <x v="1"/>
    <x v="18"/>
    <s v="JIM HAMBLEN"/>
    <x v="99"/>
    <n v="368"/>
    <s v="Skill"/>
    <s v="CARNIVAL CUPS P2"/>
    <n v="51"/>
    <n v="43"/>
    <n v="0"/>
    <n v="14"/>
    <n v="94"/>
    <n v="145"/>
    <n v="1.5429999999999999"/>
  </r>
  <r>
    <x v="0"/>
    <x v="1"/>
    <x v="18"/>
    <s v="JIM HAMBLEN"/>
    <x v="99"/>
    <n v="368"/>
    <s v="Skill"/>
    <s v="LET'S BOUNCE P1"/>
    <n v="8"/>
    <n v="3"/>
    <n v="0"/>
    <n v="2"/>
    <n v="11"/>
    <n v="11"/>
    <n v="1"/>
  </r>
  <r>
    <x v="0"/>
    <x v="1"/>
    <x v="18"/>
    <s v="JIM HAMBLEN"/>
    <x v="99"/>
    <n v="368"/>
    <s v="Skill"/>
    <s v="NBA HOOPS P1"/>
    <n v="242"/>
    <n v="250"/>
    <n v="0"/>
    <n v="18"/>
    <n v="492"/>
    <n v="0"/>
    <n v="0"/>
  </r>
  <r>
    <x v="0"/>
    <x v="1"/>
    <x v="18"/>
    <s v="JIM HAMBLEN"/>
    <x v="99"/>
    <n v="368"/>
    <s v="Skill"/>
    <s v="OPERATION"/>
    <n v="367"/>
    <n v="225"/>
    <n v="0"/>
    <n v="17"/>
    <n v="592"/>
    <n v="3922"/>
    <n v="6.625"/>
  </r>
  <r>
    <x v="0"/>
    <x v="1"/>
    <x v="18"/>
    <s v="JIM HAMBLEN"/>
    <x v="99"/>
    <n v="368"/>
    <s v="Skill"/>
    <s v="TIPPIN BLOKS"/>
    <n v="144"/>
    <n v="161"/>
    <n v="0"/>
    <n v="16"/>
    <n v="305"/>
    <n v="1938"/>
    <n v="6.3540000000000001"/>
  </r>
  <r>
    <x v="1"/>
    <x v="2"/>
    <x v="7"/>
    <s v="PATTY CEDILLO"/>
    <x v="119"/>
    <n v="370"/>
    <s v="Coin Action"/>
    <s v="DEEP FREEZE"/>
    <n v="402"/>
    <n v="512"/>
    <n v="0"/>
    <n v="18"/>
    <n v="914"/>
    <n v="0"/>
    <n v="0"/>
  </r>
  <r>
    <x v="1"/>
    <x v="2"/>
    <x v="7"/>
    <s v="PATTY CEDILLO"/>
    <x v="119"/>
    <n v="370"/>
    <s v="High Redemption"/>
    <s v="POLAR SLIDE"/>
    <n v="1270"/>
    <n v="635"/>
    <n v="0"/>
    <n v="23"/>
    <n v="1905"/>
    <n v="12821"/>
    <n v="6.73"/>
  </r>
  <r>
    <x v="1"/>
    <x v="2"/>
    <x v="7"/>
    <s v="PATTY CEDILLO"/>
    <x v="119"/>
    <n v="370"/>
    <s v="Skill"/>
    <s v="ALLEY CLASSIC P1"/>
    <n v="400"/>
    <n v="617"/>
    <n v="0"/>
    <n v="26"/>
    <n v="1017"/>
    <n v="6458"/>
    <n v="6.35"/>
  </r>
  <r>
    <x v="1"/>
    <x v="2"/>
    <x v="7"/>
    <s v="PATTY CEDILLO"/>
    <x v="119"/>
    <n v="370"/>
    <s v="Skill"/>
    <s v="ALLEY CLASSIC P3"/>
    <n v="462"/>
    <n v="804"/>
    <n v="0"/>
    <n v="21"/>
    <n v="1266"/>
    <n v="0"/>
    <n v="0"/>
  </r>
  <r>
    <x v="1"/>
    <x v="2"/>
    <x v="7"/>
    <s v="PATTY CEDILLO"/>
    <x v="119"/>
    <n v="370"/>
    <s v="Skill"/>
    <s v="BEACH BOUNCE"/>
    <n v="363"/>
    <n v="723"/>
    <n v="0"/>
    <n v="18"/>
    <n v="1086"/>
    <n v="7090"/>
    <n v="6.5289999999999999"/>
  </r>
  <r>
    <x v="1"/>
    <x v="2"/>
    <x v="7"/>
    <s v="PATTY CEDILLO"/>
    <x v="119"/>
    <n v="370"/>
    <s v="Skill"/>
    <s v="CRAZY TOWER P1"/>
    <n v="53"/>
    <n v="93"/>
    <n v="0"/>
    <n v="23"/>
    <n v="146"/>
    <n v="208"/>
    <n v="1.425"/>
  </r>
  <r>
    <x v="1"/>
    <x v="2"/>
    <x v="7"/>
    <s v="PATTY CEDILLO"/>
    <x v="119"/>
    <n v="370"/>
    <s v="Skill"/>
    <s v="GOLDEN EMPIRE"/>
    <n v="277"/>
    <n v="465"/>
    <n v="0"/>
    <n v="22"/>
    <n v="742"/>
    <n v="1402"/>
    <n v="1.889"/>
  </r>
  <r>
    <x v="1"/>
    <x v="2"/>
    <x v="7"/>
    <s v="PATTY CEDILLO"/>
    <x v="119"/>
    <n v="370"/>
    <s v="Skill"/>
    <s v="HOP N STACK"/>
    <n v="308"/>
    <n v="481"/>
    <n v="0"/>
    <n v="20"/>
    <n v="789"/>
    <n v="0"/>
    <n v="0"/>
  </r>
  <r>
    <x v="1"/>
    <x v="2"/>
    <x v="32"/>
    <s v="CLAUDIA RIVAS"/>
    <x v="120"/>
    <n v="371"/>
    <s v="High Redemption"/>
    <s v="BLACK HOLE"/>
    <n v="302"/>
    <n v="474"/>
    <n v="0"/>
    <n v="14"/>
    <n v="776"/>
    <n v="1492"/>
    <n v="1.923"/>
  </r>
  <r>
    <x v="1"/>
    <x v="2"/>
    <x v="32"/>
    <s v="CLAUDIA RIVAS"/>
    <x v="120"/>
    <n v="371"/>
    <s v="High Redemption"/>
    <s v="EIFFEL TOWER"/>
    <n v="247"/>
    <n v="603"/>
    <n v="0"/>
    <n v="20"/>
    <n v="850"/>
    <n v="1627"/>
    <n v="1.9139999999999999"/>
  </r>
  <r>
    <x v="1"/>
    <x v="2"/>
    <x v="32"/>
    <s v="CLAUDIA RIVAS"/>
    <x v="120"/>
    <n v="371"/>
    <s v="High Redemption"/>
    <s v="LUMBERJACK"/>
    <n v="325"/>
    <n v="506"/>
    <n v="0"/>
    <n v="17"/>
    <n v="831"/>
    <n v="1616"/>
    <n v="1.9450000000000001"/>
  </r>
  <r>
    <x v="1"/>
    <x v="2"/>
    <x v="32"/>
    <s v="CLAUDIA RIVAS"/>
    <x v="120"/>
    <n v="371"/>
    <s v="High Redemption"/>
    <s v="SONIC SPINNER"/>
    <n v="130"/>
    <n v="201"/>
    <n v="0"/>
    <n v="18"/>
    <n v="331"/>
    <n v="7668"/>
    <n v="23.166"/>
  </r>
  <r>
    <x v="1"/>
    <x v="2"/>
    <x v="32"/>
    <s v="CLAUDIA RIVAS"/>
    <x v="120"/>
    <n v="371"/>
    <s v="Kiddie Skill"/>
    <s v="HAMMER FUN"/>
    <n v="226"/>
    <n v="289"/>
    <n v="0"/>
    <n v="15"/>
    <n v="515"/>
    <n v="778"/>
    <n v="1.5109999999999999"/>
  </r>
  <r>
    <x v="1"/>
    <x v="2"/>
    <x v="32"/>
    <s v="CLAUDIA RIVAS"/>
    <x v="120"/>
    <n v="371"/>
    <s v="Skill"/>
    <s v="HARPOON LAGOON P2"/>
    <n v="75"/>
    <n v="79"/>
    <n v="0"/>
    <n v="19"/>
    <n v="154"/>
    <n v="231"/>
    <n v="1.5"/>
  </r>
  <r>
    <x v="1"/>
    <x v="2"/>
    <x v="32"/>
    <s v="CLAUDIA RIVAS"/>
    <x v="120"/>
    <n v="371"/>
    <s v="Skill"/>
    <s v="ICE MAN P2"/>
    <n v="106"/>
    <n v="110"/>
    <n v="0"/>
    <n v="16"/>
    <n v="216"/>
    <n v="2127"/>
    <n v="9.8469999999999995"/>
  </r>
  <r>
    <x v="1"/>
    <x v="2"/>
    <x v="32"/>
    <s v="CLAUDIA RIVAS"/>
    <x v="120"/>
    <n v="371"/>
    <s v="Skill"/>
    <s v="MONOPOLY VIDEO"/>
    <n v="71"/>
    <n v="74"/>
    <n v="0"/>
    <n v="16"/>
    <n v="145"/>
    <n v="278"/>
    <n v="1.917"/>
  </r>
  <r>
    <x v="1"/>
    <x v="2"/>
    <x v="32"/>
    <s v="CLAUDIA RIVAS"/>
    <x v="120"/>
    <n v="371"/>
    <s v="Skill"/>
    <s v="RING TOSS"/>
    <n v="200"/>
    <n v="257"/>
    <n v="0"/>
    <n v="19"/>
    <n v="457"/>
    <n v="862"/>
    <n v="1.8859999999999999"/>
  </r>
  <r>
    <x v="1"/>
    <x v="2"/>
    <x v="32"/>
    <s v="CLAUDIA RIVAS"/>
    <x v="120"/>
    <n v="371"/>
    <s v="Skill"/>
    <s v="SKY RIDER P1"/>
    <n v="186"/>
    <n v="234"/>
    <n v="0"/>
    <n v="15"/>
    <n v="420"/>
    <n v="805"/>
    <n v="1.917"/>
  </r>
  <r>
    <x v="1"/>
    <x v="2"/>
    <x v="32"/>
    <s v="CLAUDIA RIVAS"/>
    <x v="120"/>
    <n v="371"/>
    <s v="Skill"/>
    <s v="SKY RIDER P2"/>
    <n v="179"/>
    <n v="265"/>
    <n v="0"/>
    <n v="15"/>
    <n v="444"/>
    <n v="775"/>
    <n v="1.7450000000000001"/>
  </r>
  <r>
    <x v="1"/>
    <x v="2"/>
    <x v="32"/>
    <s v="CLAUDIA RIVAS"/>
    <x v="120"/>
    <n v="371"/>
    <s v="Skill"/>
    <s v="TEETER TOTTER CASTLE"/>
    <n v="298"/>
    <n v="264"/>
    <n v="0"/>
    <n v="18"/>
    <n v="562"/>
    <n v="799"/>
    <n v="1.4219999999999999"/>
  </r>
  <r>
    <x v="1"/>
    <x v="2"/>
    <x v="32"/>
    <s v="CLAUDIA RIVAS"/>
    <x v="120"/>
    <n v="371"/>
    <s v="Skill"/>
    <s v="TIGHT ROPE"/>
    <n v="214"/>
    <n v="201"/>
    <n v="0"/>
    <n v="18"/>
    <n v="415"/>
    <n v="616"/>
    <n v="1.484"/>
  </r>
  <r>
    <x v="1"/>
    <x v="2"/>
    <x v="26"/>
    <s v="YURI PENA"/>
    <x v="121"/>
    <n v="373"/>
    <s v="Coin Action"/>
    <s v="PRICE IS RIGHT"/>
    <n v="354"/>
    <n v="179"/>
    <n v="0"/>
    <n v="22"/>
    <n v="533"/>
    <n v="880"/>
    <n v="1.651"/>
  </r>
  <r>
    <x v="1"/>
    <x v="2"/>
    <x v="26"/>
    <s v="YURI PENA"/>
    <x v="121"/>
    <n v="373"/>
    <s v="High Redemption"/>
    <s v="BARREL OF MONKEYS"/>
    <n v="168"/>
    <n v="182"/>
    <n v="0"/>
    <n v="15"/>
    <n v="350"/>
    <n v="522"/>
    <n v="1.4910000000000001"/>
  </r>
  <r>
    <x v="1"/>
    <x v="2"/>
    <x v="26"/>
    <s v="YURI PENA"/>
    <x v="121"/>
    <n v="373"/>
    <s v="High Redemption"/>
    <s v="BIG BASS LIL PRO"/>
    <n v="236"/>
    <n v="236"/>
    <n v="0"/>
    <n v="14"/>
    <n v="472"/>
    <n v="4698"/>
    <n v="9.9529999999999994"/>
  </r>
  <r>
    <x v="1"/>
    <x v="2"/>
    <x v="26"/>
    <s v="YURI PENA"/>
    <x v="121"/>
    <n v="373"/>
    <s v="High Redemption"/>
    <s v="BOULDERS AND DOZERS"/>
    <n v="550"/>
    <n v="355"/>
    <n v="0"/>
    <n v="16"/>
    <n v="905"/>
    <n v="1352"/>
    <n v="1.494"/>
  </r>
  <r>
    <x v="1"/>
    <x v="2"/>
    <x v="26"/>
    <s v="YURI PENA"/>
    <x v="121"/>
    <n v="373"/>
    <s v="High Redemption"/>
    <s v="SPONGEBOB PINEAPPLE P2"/>
    <n v="804"/>
    <n v="772"/>
    <n v="0"/>
    <n v="17"/>
    <n v="1576"/>
    <n v="1211"/>
    <n v="0.76800000000000002"/>
  </r>
  <r>
    <x v="1"/>
    <x v="2"/>
    <x v="26"/>
    <s v="YURI PENA"/>
    <x v="121"/>
    <n v="373"/>
    <s v="Kiddie Skill"/>
    <s v="SPONGEBOB SUPER STRIKER"/>
    <n v="90"/>
    <n v="88"/>
    <n v="0"/>
    <n v="14"/>
    <n v="178"/>
    <n v="281"/>
    <n v="1.579"/>
  </r>
  <r>
    <x v="1"/>
    <x v="2"/>
    <x v="22"/>
    <s v="ARSHAD KHAN"/>
    <x v="122"/>
    <n v="375"/>
    <s v="High Redemption"/>
    <s v="BARREL OF MONKEYS"/>
    <n v="391"/>
    <n v="370"/>
    <n v="0"/>
    <n v="17"/>
    <n v="761"/>
    <n v="1110"/>
    <n v="1.4590000000000001"/>
  </r>
  <r>
    <x v="1"/>
    <x v="2"/>
    <x v="22"/>
    <s v="ARSHAD KHAN"/>
    <x v="122"/>
    <n v="375"/>
    <s v="High Redemption"/>
    <s v="RED HOT DLX P2"/>
    <n v="304"/>
    <n v="247"/>
    <n v="0"/>
    <n v="19"/>
    <n v="551"/>
    <n v="5208"/>
    <n v="9.452"/>
  </r>
  <r>
    <x v="1"/>
    <x v="2"/>
    <x v="22"/>
    <s v="ARSHAD KHAN"/>
    <x v="122"/>
    <n v="375"/>
    <s v="High Redemption"/>
    <s v="SONIC SPINNER"/>
    <n v="254"/>
    <n v="351"/>
    <n v="0"/>
    <n v="14"/>
    <n v="605"/>
    <n v="1153"/>
    <n v="1.9059999999999999"/>
  </r>
  <r>
    <x v="1"/>
    <x v="2"/>
    <x v="22"/>
    <s v="ARSHAD KHAN"/>
    <x v="122"/>
    <n v="375"/>
    <s v="Kiddie Skill"/>
    <s v="BUZY BEE"/>
    <n v="388"/>
    <n v="324"/>
    <n v="0"/>
    <n v="19"/>
    <n v="712"/>
    <n v="5329"/>
    <n v="7.4850000000000003"/>
  </r>
  <r>
    <x v="1"/>
    <x v="2"/>
    <x v="22"/>
    <s v="ARSHAD KHAN"/>
    <x v="122"/>
    <n v="375"/>
    <s v="Kiddie Skill"/>
    <s v="SPONGEBOB SUPER STRIKER"/>
    <n v="191"/>
    <n v="182"/>
    <n v="0"/>
    <n v="15"/>
    <n v="373"/>
    <n v="435"/>
    <n v="1.1659999999999999"/>
  </r>
  <r>
    <x v="1"/>
    <x v="2"/>
    <x v="22"/>
    <s v="ARSHAD KHAN"/>
    <x v="122"/>
    <n v="375"/>
    <s v="Skill"/>
    <s v="GOLDEN EMPIRE"/>
    <n v="280"/>
    <n v="343"/>
    <n v="0"/>
    <n v="16"/>
    <n v="623"/>
    <n v="492"/>
    <n v="0.79"/>
  </r>
  <r>
    <x v="1"/>
    <x v="2"/>
    <x v="7"/>
    <s v="PATTY CEDILLO"/>
    <x v="123"/>
    <n v="376"/>
    <s v="High Redemption"/>
    <s v="EIFFEL TOWER"/>
    <n v="472"/>
    <n v="330"/>
    <n v="0"/>
    <n v="17"/>
    <n v="802"/>
    <n v="1338"/>
    <n v="1.6679999999999999"/>
  </r>
  <r>
    <x v="1"/>
    <x v="2"/>
    <x v="7"/>
    <s v="PATTY CEDILLO"/>
    <x v="123"/>
    <n v="376"/>
    <s v="High Redemption"/>
    <s v="LUMBERJACK"/>
    <n v="432"/>
    <n v="331"/>
    <n v="0"/>
    <n v="16"/>
    <n v="763"/>
    <n v="65"/>
    <n v="8.5000000000000006E-2"/>
  </r>
  <r>
    <x v="1"/>
    <x v="2"/>
    <x v="7"/>
    <s v="PATTY CEDILLO"/>
    <x v="123"/>
    <n v="376"/>
    <s v="Kiddie Skill"/>
    <s v="HIGH FIVE P1"/>
    <n v="78"/>
    <n v="54"/>
    <n v="0"/>
    <n v="16"/>
    <n v="132"/>
    <n v="919"/>
    <n v="6.9619999999999997"/>
  </r>
  <r>
    <x v="1"/>
    <x v="2"/>
    <x v="7"/>
    <s v="PATTY CEDILLO"/>
    <x v="123"/>
    <n v="376"/>
    <s v="Skill"/>
    <s v="DESPICABLE ME JELLY LAB P1"/>
    <n v="1086"/>
    <n v="900"/>
    <n v="0"/>
    <n v="19"/>
    <n v="1986"/>
    <n v="1125"/>
    <n v="0.56599999999999995"/>
  </r>
  <r>
    <x v="1"/>
    <x v="2"/>
    <x v="7"/>
    <s v="PATTY CEDILLO"/>
    <x v="123"/>
    <n v="376"/>
    <s v="Skill"/>
    <s v="DESPICABLE ME JELLY LAB P2"/>
    <n v="1571"/>
    <n v="680"/>
    <n v="0"/>
    <n v="19"/>
    <n v="2251"/>
    <n v="2094"/>
    <n v="0.93"/>
  </r>
  <r>
    <x v="1"/>
    <x v="2"/>
    <x v="7"/>
    <s v="PATTY CEDILLO"/>
    <x v="123"/>
    <n v="376"/>
    <s v="Skill"/>
    <s v="HARPOON LAGOON P2"/>
    <n v="160"/>
    <n v="28"/>
    <n v="0"/>
    <n v="17"/>
    <n v="188"/>
    <n v="1286"/>
    <n v="6.84"/>
  </r>
  <r>
    <x v="1"/>
    <x v="2"/>
    <x v="7"/>
    <s v="PATTY CEDILLO"/>
    <x v="123"/>
    <n v="376"/>
    <s v="Skill"/>
    <s v="HARPOON LAGOON P3"/>
    <n v="212"/>
    <n v="50"/>
    <n v="0"/>
    <n v="18"/>
    <n v="262"/>
    <n v="1790"/>
    <n v="6.8319999999999999"/>
  </r>
  <r>
    <x v="1"/>
    <x v="2"/>
    <x v="7"/>
    <s v="PATTY CEDILLO"/>
    <x v="123"/>
    <n v="376"/>
    <s v="Skill"/>
    <s v="WATER PIXEL P1"/>
    <n v="192"/>
    <n v="152"/>
    <n v="0"/>
    <n v="17"/>
    <n v="344"/>
    <n v="665"/>
    <n v="1.9330000000000001"/>
  </r>
  <r>
    <x v="1"/>
    <x v="2"/>
    <x v="7"/>
    <s v="PATTY CEDILLO"/>
    <x v="123"/>
    <n v="376"/>
    <s v="Skill"/>
    <s v="WATER PIXEL P2"/>
    <n v="154"/>
    <n v="126"/>
    <n v="0"/>
    <n v="16"/>
    <n v="280"/>
    <n v="199"/>
    <n v="0.71099999999999997"/>
  </r>
  <r>
    <x v="1"/>
    <x v="2"/>
    <x v="7"/>
    <s v="PATTY CEDILLO"/>
    <x v="123"/>
    <n v="376"/>
    <s v="Sports"/>
    <s v="NBA HOOP TROOP"/>
    <n v="260"/>
    <n v="141"/>
    <n v="0"/>
    <n v="16"/>
    <n v="401"/>
    <n v="406"/>
    <n v="1.012"/>
  </r>
  <r>
    <x v="1"/>
    <x v="2"/>
    <x v="22"/>
    <s v="ARSHAD KHAN"/>
    <x v="124"/>
    <n v="377"/>
    <s v="High Redemption"/>
    <s v="SLAM A WINNER"/>
    <n v="866"/>
    <n v="396"/>
    <n v="0"/>
    <n v="48"/>
    <n v="1262"/>
    <n v="10512"/>
    <n v="8.33"/>
  </r>
  <r>
    <x v="1"/>
    <x v="2"/>
    <x v="22"/>
    <s v="ARSHAD KHAN"/>
    <x v="124"/>
    <n v="377"/>
    <s v="Skill"/>
    <s v="ALLEY CLASSIC P2"/>
    <n v="281"/>
    <n v="158"/>
    <n v="0"/>
    <n v="20"/>
    <n v="439"/>
    <n v="3894"/>
    <n v="8.8699999999999992"/>
  </r>
  <r>
    <x v="1"/>
    <x v="2"/>
    <x v="22"/>
    <s v="ARSHAD KHAN"/>
    <x v="124"/>
    <n v="377"/>
    <s v="Skill"/>
    <s v="CARNIVAL CUPS P1"/>
    <n v="111"/>
    <n v="54"/>
    <n v="0"/>
    <n v="15"/>
    <n v="165"/>
    <n v="1907"/>
    <n v="11.558"/>
  </r>
  <r>
    <x v="1"/>
    <x v="2"/>
    <x v="22"/>
    <s v="ARSHAD KHAN"/>
    <x v="124"/>
    <n v="377"/>
    <s v="Skill"/>
    <s v="FLYING TICKETS P1"/>
    <n v="309"/>
    <n v="209"/>
    <n v="0"/>
    <n v="19"/>
    <n v="518"/>
    <n v="897"/>
    <n v="1.732"/>
  </r>
  <r>
    <x v="1"/>
    <x v="2"/>
    <x v="22"/>
    <s v="ARSHAD KHAN"/>
    <x v="124"/>
    <n v="377"/>
    <s v="Skill"/>
    <s v="FLYING TICKETS P2"/>
    <n v="227"/>
    <n v="172"/>
    <n v="0"/>
    <n v="19"/>
    <n v="399"/>
    <n v="548"/>
    <n v="1.373"/>
  </r>
  <r>
    <x v="1"/>
    <x v="2"/>
    <x v="22"/>
    <s v="ARSHAD KHAN"/>
    <x v="124"/>
    <n v="377"/>
    <s v="Skill"/>
    <s v="SPIN O RAMA"/>
    <n v="282"/>
    <n v="216"/>
    <n v="0"/>
    <n v="15"/>
    <n v="498"/>
    <n v="752"/>
    <n v="1.51"/>
  </r>
  <r>
    <x v="1"/>
    <x v="2"/>
    <x v="22"/>
    <s v="ARSHAD KHAN"/>
    <x v="124"/>
    <n v="377"/>
    <s v="Skill"/>
    <s v="TIPPIN BLOKS"/>
    <n v="131"/>
    <n v="91"/>
    <n v="0"/>
    <n v="18"/>
    <n v="222"/>
    <n v="223"/>
    <n v="1.0049999999999999"/>
  </r>
  <r>
    <x v="1"/>
    <x v="2"/>
    <x v="32"/>
    <s v="CLAUDIA RIVAS"/>
    <x v="125"/>
    <n v="378"/>
    <s v="Kiddie Skill"/>
    <s v="ANGRY BIRDS WHACKER"/>
    <n v="144"/>
    <n v="181"/>
    <n v="0"/>
    <n v="13"/>
    <n v="325"/>
    <n v="461"/>
    <n v="1.4179999999999999"/>
  </r>
  <r>
    <x v="1"/>
    <x v="2"/>
    <x v="26"/>
    <s v="YURI PENA"/>
    <x v="126"/>
    <n v="379"/>
    <s v="High Redemption"/>
    <s v="PAW PATROL"/>
    <n v="539"/>
    <n v="345"/>
    <n v="0"/>
    <n v="14"/>
    <n v="884"/>
    <n v="5461"/>
    <n v="6.1779999999999999"/>
  </r>
  <r>
    <x v="1"/>
    <x v="2"/>
    <x v="26"/>
    <s v="YURI PENA"/>
    <x v="126"/>
    <n v="379"/>
    <s v="High Redemption"/>
    <s v="POP IT FOR GOLD"/>
    <n v="201"/>
    <n v="174"/>
    <n v="0"/>
    <n v="15"/>
    <n v="375"/>
    <n v="678"/>
    <n v="1.8080000000000001"/>
  </r>
  <r>
    <x v="1"/>
    <x v="2"/>
    <x v="26"/>
    <s v="YURI PENA"/>
    <x v="126"/>
    <n v="379"/>
    <s v="High Redemption"/>
    <s v="RED HOT DLX P2"/>
    <n v="210"/>
    <n v="91"/>
    <n v="0"/>
    <n v="22"/>
    <n v="301"/>
    <n v="2311"/>
    <n v="7.6779999999999999"/>
  </r>
  <r>
    <x v="1"/>
    <x v="2"/>
    <x v="26"/>
    <s v="YURI PENA"/>
    <x v="126"/>
    <n v="379"/>
    <s v="Kiddie Skill"/>
    <s v="DINO POP"/>
    <n v="163"/>
    <n v="208"/>
    <n v="0"/>
    <n v="15"/>
    <n v="371"/>
    <n v="367"/>
    <n v="0.98899999999999999"/>
  </r>
  <r>
    <x v="1"/>
    <x v="2"/>
    <x v="26"/>
    <s v="YURI PENA"/>
    <x v="126"/>
    <n v="379"/>
    <s v="Kiddie Skill"/>
    <s v="GIRAFFE PLAY P1"/>
    <n v="145"/>
    <n v="125"/>
    <n v="0"/>
    <n v="25"/>
    <n v="270"/>
    <n v="260"/>
    <n v="0.96299999999999997"/>
  </r>
  <r>
    <x v="1"/>
    <x v="2"/>
    <x v="26"/>
    <s v="YURI PENA"/>
    <x v="126"/>
    <n v="379"/>
    <s v="Kiddie Skill"/>
    <s v="HAMMER 2 P1"/>
    <n v="86"/>
    <n v="62"/>
    <n v="0"/>
    <n v="14"/>
    <n v="148"/>
    <n v="175"/>
    <n v="1.1819999999999999"/>
  </r>
  <r>
    <x v="1"/>
    <x v="2"/>
    <x v="26"/>
    <s v="YURI PENA"/>
    <x v="126"/>
    <n v="379"/>
    <s v="Kiddie Skill"/>
    <s v="HAMMER 2 P2"/>
    <n v="71"/>
    <n v="97"/>
    <n v="0"/>
    <n v="14"/>
    <n v="168"/>
    <n v="268"/>
    <n v="1.595"/>
  </r>
  <r>
    <x v="1"/>
    <x v="2"/>
    <x v="26"/>
    <s v="YURI PENA"/>
    <x v="126"/>
    <n v="379"/>
    <s v="Kiddie Skill"/>
    <s v="HIGH FIVE P2"/>
    <n v="63"/>
    <n v="86"/>
    <n v="0"/>
    <n v="16"/>
    <n v="149"/>
    <n v="288"/>
    <n v="1.9330000000000001"/>
  </r>
  <r>
    <x v="1"/>
    <x v="2"/>
    <x v="26"/>
    <s v="YURI PENA"/>
    <x v="126"/>
    <n v="379"/>
    <s v="Kiddie Skill"/>
    <s v="SPONGEBOB SUPER STRIKER"/>
    <n v="158"/>
    <n v="155"/>
    <n v="0"/>
    <n v="16"/>
    <n v="313"/>
    <n v="268"/>
    <n v="0.85599999999999998"/>
  </r>
  <r>
    <x v="1"/>
    <x v="2"/>
    <x v="26"/>
    <s v="YURI PENA"/>
    <x v="126"/>
    <n v="379"/>
    <s v="Skill"/>
    <s v="ALLEY CLASSIC P2"/>
    <n v="142"/>
    <n v="246"/>
    <n v="0"/>
    <n v="17"/>
    <n v="388"/>
    <n v="2501"/>
    <n v="6.4459999999999997"/>
  </r>
  <r>
    <x v="1"/>
    <x v="2"/>
    <x v="26"/>
    <s v="YURI PENA"/>
    <x v="126"/>
    <n v="379"/>
    <s v="Skill"/>
    <s v="ALLEY CLASSIC P6"/>
    <n v="125"/>
    <n v="358"/>
    <n v="0"/>
    <n v="15"/>
    <n v="483"/>
    <n v="6378"/>
    <n v="13.205"/>
  </r>
  <r>
    <x v="1"/>
    <x v="2"/>
    <x v="26"/>
    <s v="YURI PENA"/>
    <x v="126"/>
    <n v="379"/>
    <s v="Skill"/>
    <s v="DOG POUNDER"/>
    <n v="168"/>
    <n v="207"/>
    <n v="0"/>
    <n v="14"/>
    <n v="375"/>
    <n v="379"/>
    <n v="1.0109999999999999"/>
  </r>
  <r>
    <x v="1"/>
    <x v="2"/>
    <x v="26"/>
    <s v="YURI PENA"/>
    <x v="126"/>
    <n v="379"/>
    <s v="Skill"/>
    <s v="HARPOON LAGOON P2"/>
    <n v="158"/>
    <n v="141"/>
    <n v="0"/>
    <n v="14"/>
    <n v="299"/>
    <n v="510"/>
    <n v="1.706"/>
  </r>
  <r>
    <x v="1"/>
    <x v="2"/>
    <x v="26"/>
    <s v="YURI PENA"/>
    <x v="126"/>
    <n v="379"/>
    <s v="Skill"/>
    <s v="HARPOON LAGOON P3"/>
    <n v="93"/>
    <n v="101"/>
    <n v="0"/>
    <n v="14"/>
    <n v="194"/>
    <n v="290"/>
    <n v="1.4950000000000001"/>
  </r>
  <r>
    <x v="0"/>
    <x v="1"/>
    <x v="29"/>
    <s v="HASHEM SAADAT"/>
    <x v="127"/>
    <n v="380"/>
    <s v="Kiddie Skill"/>
    <s v="HAMMER 2 P2"/>
    <n v="79"/>
    <n v="82"/>
    <n v="0"/>
    <n v="11"/>
    <n v="161"/>
    <n v="320"/>
    <n v="1.988"/>
  </r>
  <r>
    <x v="0"/>
    <x v="1"/>
    <x v="29"/>
    <s v="HASHEM SAADAT"/>
    <x v="127"/>
    <n v="380"/>
    <s v="Skill"/>
    <s v="ALLEY CLASSIC P2"/>
    <n v="343"/>
    <n v="317"/>
    <n v="0"/>
    <n v="17"/>
    <n v="660"/>
    <n v="4339"/>
    <n v="6.5739999999999998"/>
  </r>
  <r>
    <x v="0"/>
    <x v="1"/>
    <x v="29"/>
    <s v="HASHEM SAADAT"/>
    <x v="127"/>
    <n v="380"/>
    <s v="Skill"/>
    <s v="NBA HOOPS P1"/>
    <n v="142"/>
    <n v="177"/>
    <n v="0"/>
    <n v="20"/>
    <n v="319"/>
    <n v="517"/>
    <n v="1.621"/>
  </r>
  <r>
    <x v="0"/>
    <x v="1"/>
    <x v="29"/>
    <s v="HASHEM SAADAT"/>
    <x v="127"/>
    <n v="380"/>
    <s v="Skill"/>
    <s v="TWO MINUTE DRILL P1"/>
    <n v="103"/>
    <n v="105"/>
    <n v="0"/>
    <n v="11"/>
    <n v="208"/>
    <n v="385"/>
    <n v="1.851"/>
  </r>
  <r>
    <x v="0"/>
    <x v="1"/>
    <x v="4"/>
    <s v="HASHEM SAADAT"/>
    <x v="128"/>
    <n v="381"/>
    <s v="High Redemption"/>
    <s v="SLAM A WINNER"/>
    <n v="1078"/>
    <n v="675"/>
    <n v="0"/>
    <n v="17"/>
    <n v="1753"/>
    <n v="14002"/>
    <n v="7.9870000000000001"/>
  </r>
  <r>
    <x v="0"/>
    <x v="1"/>
    <x v="4"/>
    <s v="HASHEM SAADAT"/>
    <x v="128"/>
    <n v="381"/>
    <s v="Skill"/>
    <s v="RAMPAGE P1"/>
    <n v="103"/>
    <n v="76"/>
    <n v="0"/>
    <n v="13"/>
    <n v="179"/>
    <n v="161"/>
    <n v="0.89900000000000002"/>
  </r>
  <r>
    <x v="0"/>
    <x v="1"/>
    <x v="4"/>
    <s v="HASHEM SAADAT"/>
    <x v="128"/>
    <n v="381"/>
    <s v="Skill"/>
    <s v="RAMPAGE P3"/>
    <n v="103"/>
    <n v="67"/>
    <n v="0"/>
    <n v="13"/>
    <n v="170"/>
    <n v="322"/>
    <n v="1.8939999999999999"/>
  </r>
  <r>
    <x v="0"/>
    <x v="1"/>
    <x v="4"/>
    <s v="HASHEM SAADAT"/>
    <x v="129"/>
    <n v="382"/>
    <s v="High Redemption"/>
    <s v="TONS OF TICKETS"/>
    <n v="337"/>
    <n v="706"/>
    <n v="0"/>
    <n v="24"/>
    <n v="1043"/>
    <n v="1212"/>
    <n v="1.1619999999999999"/>
  </r>
  <r>
    <x v="0"/>
    <x v="1"/>
    <x v="4"/>
    <s v="HASHEM SAADAT"/>
    <x v="129"/>
    <n v="382"/>
    <s v="Skill"/>
    <s v="ALLEY CLASSIC P1"/>
    <n v="440"/>
    <n v="391"/>
    <n v="0"/>
    <n v="14"/>
    <n v="831"/>
    <n v="5754"/>
    <n v="6.9240000000000004"/>
  </r>
  <r>
    <x v="0"/>
    <x v="1"/>
    <x v="4"/>
    <s v="HASHEM SAADAT"/>
    <x v="129"/>
    <n v="382"/>
    <s v="Skill"/>
    <s v="MILK JUG TOSS"/>
    <n v="424"/>
    <n v="737"/>
    <n v="0"/>
    <n v="17"/>
    <n v="1161"/>
    <n v="6985"/>
    <n v="6.016"/>
  </r>
  <r>
    <x v="0"/>
    <x v="1"/>
    <x v="4"/>
    <s v="HASHEM SAADAT"/>
    <x v="129"/>
    <n v="382"/>
    <s v="Skill"/>
    <s v="WATER PIXEL P1"/>
    <n v="150"/>
    <n v="266"/>
    <n v="0"/>
    <n v="15"/>
    <n v="416"/>
    <n v="799"/>
    <n v="1.921"/>
  </r>
  <r>
    <x v="0"/>
    <x v="1"/>
    <x v="4"/>
    <s v="HASHEM SAADAT"/>
    <x v="130"/>
    <n v="383"/>
    <s v="High Redemption"/>
    <s v="FGTEEV OUT OF TIME"/>
    <n v="493"/>
    <n v="272"/>
    <n v="0"/>
    <n v="22"/>
    <n v="765"/>
    <n v="4937"/>
    <n v="6.4539999999999997"/>
  </r>
  <r>
    <x v="0"/>
    <x v="1"/>
    <x v="4"/>
    <s v="HASHEM SAADAT"/>
    <x v="130"/>
    <n v="383"/>
    <s v="Kiddie Skill"/>
    <s v="ANGRY BIRDS"/>
    <n v="266"/>
    <n v="195"/>
    <n v="0"/>
    <n v="15"/>
    <n v="461"/>
    <n v="782"/>
    <n v="1.696"/>
  </r>
  <r>
    <x v="0"/>
    <x v="1"/>
    <x v="4"/>
    <s v="HASHEM SAADAT"/>
    <x v="130"/>
    <n v="383"/>
    <s v="Skill"/>
    <s v="ALLEY CLASSIC P2"/>
    <n v="163"/>
    <n v="165"/>
    <n v="0"/>
    <n v="15"/>
    <n v="328"/>
    <n v="4305"/>
    <n v="13.125"/>
  </r>
  <r>
    <x v="0"/>
    <x v="1"/>
    <x v="4"/>
    <s v="HASHEM SAADAT"/>
    <x v="130"/>
    <n v="383"/>
    <s v="Skill"/>
    <s v="TWO MINUTE DRILL P1"/>
    <n v="174"/>
    <n v="132"/>
    <n v="0"/>
    <n v="16"/>
    <n v="306"/>
    <n v="7499"/>
    <n v="24.507000000000001"/>
  </r>
  <r>
    <x v="0"/>
    <x v="1"/>
    <x v="40"/>
    <s v="JOSEPH RISNEAR"/>
    <x v="131"/>
    <n v="385"/>
    <s v="High Redemption"/>
    <s v="AIR SLIDE"/>
    <n v="142"/>
    <n v="200"/>
    <n v="0"/>
    <n v="17"/>
    <n v="342"/>
    <n v="413"/>
    <n v="1.208"/>
  </r>
  <r>
    <x v="0"/>
    <x v="1"/>
    <x v="40"/>
    <s v="JOSEPH RISNEAR"/>
    <x v="131"/>
    <n v="385"/>
    <s v="High Redemption"/>
    <s v="CIRCUS BALL DROP"/>
    <n v="78"/>
    <n v="100"/>
    <n v="0"/>
    <n v="17"/>
    <n v="178"/>
    <n v="197"/>
    <n v="1.107"/>
  </r>
  <r>
    <x v="0"/>
    <x v="1"/>
    <x v="40"/>
    <s v="JOSEPH RISNEAR"/>
    <x v="131"/>
    <n v="385"/>
    <s v="High Redemption"/>
    <s v="HOOP IT UP"/>
    <n v="195"/>
    <n v="163"/>
    <n v="0"/>
    <n v="20"/>
    <n v="358"/>
    <n v="687"/>
    <n v="1.919"/>
  </r>
  <r>
    <x v="0"/>
    <x v="1"/>
    <x v="40"/>
    <s v="JOSEPH RISNEAR"/>
    <x v="131"/>
    <n v="385"/>
    <s v="High Redemption"/>
    <s v="LUMBERJACK"/>
    <n v="164"/>
    <n v="154"/>
    <n v="0"/>
    <n v="15"/>
    <n v="318"/>
    <n v="531"/>
    <n v="1.67"/>
  </r>
  <r>
    <x v="0"/>
    <x v="1"/>
    <x v="40"/>
    <s v="JOSEPH RISNEAR"/>
    <x v="131"/>
    <n v="385"/>
    <s v="High Redemption"/>
    <s v="SLIDE UP"/>
    <n v="275"/>
    <n v="328"/>
    <n v="0"/>
    <n v="23"/>
    <n v="603"/>
    <n v="3711"/>
    <n v="6.1539999999999999"/>
  </r>
  <r>
    <x v="0"/>
    <x v="1"/>
    <x v="40"/>
    <s v="JOSEPH RISNEAR"/>
    <x v="131"/>
    <n v="385"/>
    <s v="High Redemption"/>
    <s v="SONIC SPINNER"/>
    <n v="100"/>
    <n v="176"/>
    <n v="0"/>
    <n v="14"/>
    <n v="276"/>
    <n v="2216"/>
    <n v="8.0289999999999999"/>
  </r>
  <r>
    <x v="0"/>
    <x v="1"/>
    <x v="40"/>
    <s v="JOSEPH RISNEAR"/>
    <x v="131"/>
    <n v="385"/>
    <s v="Kiddie Skill"/>
    <s v="POPCORN"/>
    <n v="83"/>
    <n v="95"/>
    <n v="0"/>
    <n v="14"/>
    <n v="178"/>
    <n v="105"/>
    <n v="0.59"/>
  </r>
  <r>
    <x v="0"/>
    <x v="1"/>
    <x v="40"/>
    <s v="JOSEPH RISNEAR"/>
    <x v="131"/>
    <n v="385"/>
    <s v="Skill"/>
    <s v="DOG POUNDER"/>
    <n v="148"/>
    <n v="205"/>
    <n v="0"/>
    <n v="14"/>
    <n v="353"/>
    <n v="2549"/>
    <n v="7.2210000000000001"/>
  </r>
  <r>
    <x v="0"/>
    <x v="1"/>
    <x v="40"/>
    <s v="JOSEPH RISNEAR"/>
    <x v="131"/>
    <n v="385"/>
    <s v="Skill"/>
    <s v="GRAVEYARD SMASH P1"/>
    <n v="35"/>
    <n v="60"/>
    <n v="0"/>
    <n v="16"/>
    <n v="95"/>
    <n v="676"/>
    <n v="7.1159999999999997"/>
  </r>
  <r>
    <x v="0"/>
    <x v="1"/>
    <x v="40"/>
    <s v="JOSEPH RISNEAR"/>
    <x v="131"/>
    <n v="385"/>
    <s v="Skill"/>
    <s v="GRAVEYARD SMASH P2"/>
    <n v="47"/>
    <n v="58"/>
    <n v="0"/>
    <n v="17"/>
    <n v="105"/>
    <n v="812"/>
    <n v="7.7329999999999997"/>
  </r>
  <r>
    <x v="0"/>
    <x v="1"/>
    <x v="40"/>
    <s v="JOSEPH RISNEAR"/>
    <x v="131"/>
    <n v="385"/>
    <s v="Skill"/>
    <s v="RAMPAGE P2"/>
    <n v="38"/>
    <n v="37"/>
    <n v="0"/>
    <n v="19"/>
    <n v="75"/>
    <n v="138"/>
    <n v="1.84"/>
  </r>
  <r>
    <x v="0"/>
    <x v="1"/>
    <x v="40"/>
    <s v="JOSEPH RISNEAR"/>
    <x v="131"/>
    <n v="385"/>
    <s v="Skill"/>
    <s v="TWO MINUTE DRILL P1"/>
    <n v="152"/>
    <n v="126"/>
    <n v="0"/>
    <n v="27"/>
    <n v="278"/>
    <n v="1907"/>
    <n v="6.86"/>
  </r>
  <r>
    <x v="0"/>
    <x v="1"/>
    <x v="29"/>
    <s v="HASHEM SAADAT"/>
    <x v="132"/>
    <n v="386"/>
    <s v="High Redemption"/>
    <s v="JACKPOT EXTREME"/>
    <n v="192"/>
    <n v="190"/>
    <n v="0"/>
    <n v="20"/>
    <n v="382"/>
    <n v="2505"/>
    <n v="6.5579999999999998"/>
  </r>
  <r>
    <x v="0"/>
    <x v="1"/>
    <x v="29"/>
    <s v="HASHEM SAADAT"/>
    <x v="132"/>
    <n v="386"/>
    <s v="High Redemption"/>
    <s v="LIL TICKET MONSTERS"/>
    <n v="529"/>
    <n v="533"/>
    <n v="0"/>
    <n v="15"/>
    <n v="1062"/>
    <n v="7235"/>
    <n v="6.8129999999999997"/>
  </r>
  <r>
    <x v="0"/>
    <x v="1"/>
    <x v="29"/>
    <s v="HASHEM SAADAT"/>
    <x v="132"/>
    <n v="386"/>
    <s v="High Redemption"/>
    <s v="TOWER CRANE"/>
    <n v="162"/>
    <n v="252"/>
    <n v="0"/>
    <n v="27"/>
    <n v="414"/>
    <n v="2872"/>
    <n v="6.9370000000000003"/>
  </r>
  <r>
    <x v="0"/>
    <x v="1"/>
    <x v="29"/>
    <s v="HASHEM SAADAT"/>
    <x v="132"/>
    <n v="386"/>
    <s v="Kiddie Skill"/>
    <s v="GIRAFFE PLAY P2"/>
    <n v="148"/>
    <n v="171"/>
    <n v="0"/>
    <n v="17"/>
    <n v="319"/>
    <n v="372"/>
    <n v="1.1659999999999999"/>
  </r>
  <r>
    <x v="0"/>
    <x v="1"/>
    <x v="29"/>
    <s v="HASHEM SAADAT"/>
    <x v="132"/>
    <n v="386"/>
    <s v="Skill"/>
    <s v="ALLEY CLASSIC P3"/>
    <n v="251"/>
    <n v="233"/>
    <n v="0"/>
    <n v="18"/>
    <n v="484"/>
    <n v="3788"/>
    <n v="7.8259999999999996"/>
  </r>
  <r>
    <x v="0"/>
    <x v="1"/>
    <x v="29"/>
    <s v="HASHEM SAADAT"/>
    <x v="132"/>
    <n v="386"/>
    <s v="Skill"/>
    <s v="ANGRY BIRDS"/>
    <n v="94"/>
    <n v="132"/>
    <n v="0"/>
    <n v="15"/>
    <n v="226"/>
    <n v="361"/>
    <n v="1.597"/>
  </r>
  <r>
    <x v="0"/>
    <x v="1"/>
    <x v="29"/>
    <s v="HASHEM SAADAT"/>
    <x v="132"/>
    <n v="386"/>
    <s v="Skill"/>
    <s v="MONSTER DROP P2"/>
    <n v="374"/>
    <n v="324"/>
    <n v="0"/>
    <n v="17"/>
    <n v="698"/>
    <n v="6060"/>
    <n v="8.6820000000000004"/>
  </r>
  <r>
    <x v="0"/>
    <x v="1"/>
    <x v="29"/>
    <s v="HASHEM SAADAT"/>
    <x v="132"/>
    <n v="386"/>
    <s v="Skill"/>
    <s v="SEA WOLF"/>
    <n v="75"/>
    <n v="145"/>
    <n v="0"/>
    <n v="14"/>
    <n v="220"/>
    <n v="402"/>
    <n v="1.827"/>
  </r>
  <r>
    <x v="0"/>
    <x v="1"/>
    <x v="29"/>
    <s v="HASHEM SAADAT"/>
    <x v="132"/>
    <n v="386"/>
    <s v="Skill"/>
    <s v="WATER BLAST P2"/>
    <n v="138"/>
    <n v="157"/>
    <n v="0"/>
    <n v="14"/>
    <n v="295"/>
    <n v="1815"/>
    <n v="6.1529999999999996"/>
  </r>
  <r>
    <x v="0"/>
    <x v="1"/>
    <x v="29"/>
    <s v="HASHEM SAADAT"/>
    <x v="133"/>
    <n v="387"/>
    <s v="Skill"/>
    <s v="HARPOON LAGOON P2"/>
    <n v="125"/>
    <n v="26"/>
    <n v="0"/>
    <n v="15"/>
    <n v="151"/>
    <n v="1265"/>
    <n v="8.3770000000000007"/>
  </r>
  <r>
    <x v="0"/>
    <x v="1"/>
    <x v="29"/>
    <s v="HASHEM SAADAT"/>
    <x v="133"/>
    <n v="387"/>
    <s v="Skill"/>
    <s v="NBA GAMETIME P2"/>
    <n v="226"/>
    <n v="276"/>
    <n v="0"/>
    <n v="19"/>
    <n v="502"/>
    <n v="3296"/>
    <n v="6.5659999999999998"/>
  </r>
  <r>
    <x v="1"/>
    <x v="2"/>
    <x v="7"/>
    <s v="PATTY CEDILLO"/>
    <x v="134"/>
    <n v="393"/>
    <s v="Coin Action"/>
    <s v="HAT TRICK P2"/>
    <n v="176"/>
    <n v="110"/>
    <n v="0"/>
    <n v="15"/>
    <n v="286"/>
    <n v="2488"/>
    <n v="8.6989999999999998"/>
  </r>
  <r>
    <x v="1"/>
    <x v="2"/>
    <x v="7"/>
    <s v="PATTY CEDILLO"/>
    <x v="134"/>
    <n v="393"/>
    <s v="Coin Action"/>
    <s v="HAT TRICK P3"/>
    <n v="260"/>
    <n v="153"/>
    <n v="0"/>
    <n v="15"/>
    <n v="413"/>
    <n v="517"/>
    <n v="1.252"/>
  </r>
  <r>
    <x v="1"/>
    <x v="2"/>
    <x v="7"/>
    <s v="PATTY CEDILLO"/>
    <x v="134"/>
    <n v="393"/>
    <s v="Coin Action"/>
    <s v="WINNERS WHEEL"/>
    <n v="479"/>
    <n v="86"/>
    <n v="0"/>
    <n v="14"/>
    <n v="565"/>
    <n v="3554"/>
    <n v="6.29"/>
  </r>
  <r>
    <x v="1"/>
    <x v="2"/>
    <x v="7"/>
    <s v="PATTY CEDILLO"/>
    <x v="134"/>
    <n v="393"/>
    <s v="High Redemption"/>
    <s v="SONIC BLAST BALL"/>
    <n v="539"/>
    <n v="346"/>
    <n v="0"/>
    <n v="17"/>
    <n v="885"/>
    <n v="1686"/>
    <n v="1.905"/>
  </r>
  <r>
    <x v="1"/>
    <x v="2"/>
    <x v="7"/>
    <s v="PATTY CEDILLO"/>
    <x v="134"/>
    <n v="393"/>
    <s v="Skill"/>
    <s v="DEAL NO DEAL"/>
    <n v="242"/>
    <n v="86"/>
    <n v="0"/>
    <n v="19"/>
    <n v="328"/>
    <n v="2109"/>
    <n v="6.43"/>
  </r>
  <r>
    <x v="1"/>
    <x v="2"/>
    <x v="7"/>
    <s v="PATTY CEDILLO"/>
    <x v="134"/>
    <n v="393"/>
    <s v="Skill"/>
    <s v="DOG POUNDER"/>
    <n v="286"/>
    <n v="211"/>
    <n v="0"/>
    <n v="19"/>
    <n v="497"/>
    <n v="776"/>
    <n v="1.5609999999999999"/>
  </r>
  <r>
    <x v="1"/>
    <x v="2"/>
    <x v="7"/>
    <s v="PATTY CEDILLO"/>
    <x v="134"/>
    <n v="393"/>
    <s v="Skill"/>
    <s v="HARPOON LAGOON P3"/>
    <n v="118"/>
    <n v="96"/>
    <n v="0"/>
    <n v="14"/>
    <n v="214"/>
    <n v="1309"/>
    <n v="6.117"/>
  </r>
  <r>
    <x v="1"/>
    <x v="2"/>
    <x v="7"/>
    <s v="PATTY CEDILLO"/>
    <x v="134"/>
    <n v="393"/>
    <s v="Skill"/>
    <s v="HOOP IT UP"/>
    <n v="362"/>
    <n v="258"/>
    <n v="0"/>
    <n v="16"/>
    <n v="620"/>
    <n v="1128"/>
    <n v="1.819"/>
  </r>
  <r>
    <x v="1"/>
    <x v="2"/>
    <x v="7"/>
    <s v="PATTY CEDILLO"/>
    <x v="134"/>
    <n v="393"/>
    <s v="Skill"/>
    <s v="SPACE INVADERS FRENZY P2"/>
    <n v="328"/>
    <n v="218"/>
    <n v="0"/>
    <n v="15"/>
    <n v="546"/>
    <n v="983"/>
    <n v="1.8"/>
  </r>
  <r>
    <x v="1"/>
    <x v="2"/>
    <x v="7"/>
    <s v="PATTY CEDILLO"/>
    <x v="134"/>
    <n v="393"/>
    <s v="Skill"/>
    <s v="STREET HOOPS P1"/>
    <n v="479"/>
    <n v="290"/>
    <n v="0"/>
    <n v="15"/>
    <n v="769"/>
    <n v="0"/>
    <n v="0"/>
  </r>
  <r>
    <x v="1"/>
    <x v="2"/>
    <x v="7"/>
    <s v="PATTY CEDILLO"/>
    <x v="134"/>
    <n v="393"/>
    <s v="Skill"/>
    <s v="TWO MINUTE DRILL P1"/>
    <n v="364"/>
    <n v="230"/>
    <n v="0"/>
    <n v="16"/>
    <n v="594"/>
    <n v="3850"/>
    <n v="6.4809999999999999"/>
  </r>
  <r>
    <x v="1"/>
    <x v="2"/>
    <x v="6"/>
    <s v="Adam Shafran"/>
    <x v="135"/>
    <n v="399"/>
    <s v="Coin Action"/>
    <s v="FOOTBALL FORTUNE P2"/>
    <n v="59"/>
    <n v="69"/>
    <n v="0"/>
    <n v="14"/>
    <n v="128"/>
    <n v="224"/>
    <n v="1.75"/>
  </r>
  <r>
    <x v="1"/>
    <x v="2"/>
    <x v="6"/>
    <s v="Adam Shafran"/>
    <x v="135"/>
    <n v="399"/>
    <s v="Coin Action"/>
    <s v="FOOTBALL FORTUNE P3"/>
    <n v="102"/>
    <n v="92"/>
    <n v="0"/>
    <n v="18"/>
    <n v="194"/>
    <n v="258"/>
    <n v="1.33"/>
  </r>
  <r>
    <x v="1"/>
    <x v="2"/>
    <x v="6"/>
    <s v="Adam Shafran"/>
    <x v="135"/>
    <n v="399"/>
    <s v="Coin Action"/>
    <s v="HAT TRICK P2"/>
    <n v="160"/>
    <n v="59"/>
    <n v="0"/>
    <n v="15"/>
    <n v="219"/>
    <n v="363"/>
    <n v="1.6579999999999999"/>
  </r>
  <r>
    <x v="1"/>
    <x v="2"/>
    <x v="6"/>
    <s v="Adam Shafran"/>
    <x v="135"/>
    <n v="399"/>
    <s v="High Redemption"/>
    <s v="QUIK DROP"/>
    <n v="212"/>
    <n v="209"/>
    <n v="0"/>
    <n v="17"/>
    <n v="421"/>
    <n v="784"/>
    <n v="1.8620000000000001"/>
  </r>
  <r>
    <x v="1"/>
    <x v="2"/>
    <x v="6"/>
    <s v="Adam Shafran"/>
    <x v="135"/>
    <n v="399"/>
    <s v="Skill"/>
    <s v="CENTIPEDE CHAOS P3"/>
    <n v="99"/>
    <n v="91"/>
    <n v="0"/>
    <n v="15"/>
    <n v="190"/>
    <n v="317"/>
    <n v="1.6679999999999999"/>
  </r>
  <r>
    <x v="1"/>
    <x v="2"/>
    <x v="6"/>
    <s v="Adam Shafran"/>
    <x v="135"/>
    <n v="399"/>
    <s v="Skill"/>
    <s v="PUPPY JUMP"/>
    <n v="133"/>
    <n v="232"/>
    <n v="0"/>
    <n v="15"/>
    <n v="365"/>
    <n v="2297"/>
    <n v="6.2930000000000001"/>
  </r>
  <r>
    <x v="1"/>
    <x v="2"/>
    <x v="6"/>
    <s v="Adam Shafran"/>
    <x v="135"/>
    <n v="399"/>
    <s v="Skill"/>
    <s v="SHOOTING MANIA P2"/>
    <n v="271"/>
    <n v="119"/>
    <n v="0"/>
    <n v="15"/>
    <n v="390"/>
    <n v="502"/>
    <n v="1.2869999999999999"/>
  </r>
  <r>
    <x v="1"/>
    <x v="2"/>
    <x v="6"/>
    <s v="Adam Shafran"/>
    <x v="135"/>
    <n v="399"/>
    <s v="Skill"/>
    <s v="WHEEL OF FORTUNE VIDEO"/>
    <n v="57"/>
    <n v="45"/>
    <n v="0"/>
    <n v="14"/>
    <n v="102"/>
    <n v="184"/>
    <n v="1.804"/>
  </r>
  <r>
    <x v="1"/>
    <x v="2"/>
    <x v="32"/>
    <s v="CLAUDIA RIVAS"/>
    <x v="136"/>
    <n v="406"/>
    <s v="High Redemption"/>
    <s v="BIG TICKET DROP"/>
    <n v="1019"/>
    <n v="504"/>
    <n v="0"/>
    <n v="12"/>
    <n v="1523"/>
    <n v="10732"/>
    <n v="7.0469999999999997"/>
  </r>
  <r>
    <x v="1"/>
    <x v="2"/>
    <x v="32"/>
    <s v="CLAUDIA RIVAS"/>
    <x v="136"/>
    <n v="406"/>
    <s v="High Redemption"/>
    <s v="MONOPOLY ROLL N GO"/>
    <n v="634"/>
    <n v="465"/>
    <n v="0"/>
    <n v="13"/>
    <n v="1099"/>
    <n v="1574"/>
    <n v="1.4319999999999999"/>
  </r>
  <r>
    <x v="1"/>
    <x v="2"/>
    <x v="32"/>
    <s v="CLAUDIA RIVAS"/>
    <x v="136"/>
    <n v="406"/>
    <s v="Kiddie Skill"/>
    <s v="BASKETBALL DUEL"/>
    <n v="163"/>
    <n v="70"/>
    <n v="0"/>
    <n v="14"/>
    <n v="233"/>
    <n v="158"/>
    <n v="0.67800000000000005"/>
  </r>
  <r>
    <x v="1"/>
    <x v="2"/>
    <x v="32"/>
    <s v="CLAUDIA RIVAS"/>
    <x v="136"/>
    <n v="406"/>
    <s v="Kiddie Skill"/>
    <s v="BIKE RALLY"/>
    <n v="144"/>
    <n v="76"/>
    <n v="0"/>
    <n v="12"/>
    <n v="220"/>
    <n v="409"/>
    <n v="1.859"/>
  </r>
  <r>
    <x v="1"/>
    <x v="2"/>
    <x v="32"/>
    <s v="CLAUDIA RIVAS"/>
    <x v="136"/>
    <n v="406"/>
    <s v="Kiddie Skill"/>
    <s v="CIRCUS TOSS"/>
    <n v="422"/>
    <n v="207"/>
    <n v="0"/>
    <n v="14"/>
    <n v="629"/>
    <n v="687"/>
    <n v="1.0920000000000001"/>
  </r>
  <r>
    <x v="1"/>
    <x v="2"/>
    <x v="32"/>
    <s v="CLAUDIA RIVAS"/>
    <x v="136"/>
    <n v="406"/>
    <s v="Kiddie Skill"/>
    <s v="HUNGRY CHICKEN P2"/>
    <n v="214"/>
    <n v="122"/>
    <n v="0"/>
    <n v="16"/>
    <n v="336"/>
    <n v="2175"/>
    <n v="6.4729999999999999"/>
  </r>
  <r>
    <x v="1"/>
    <x v="2"/>
    <x v="32"/>
    <s v="CLAUDIA RIVAS"/>
    <x v="136"/>
    <n v="406"/>
    <s v="Kiddie Skill"/>
    <s v="SPONGEBOB SUPER STRIKER"/>
    <n v="122"/>
    <n v="44"/>
    <n v="0"/>
    <n v="12"/>
    <n v="166"/>
    <n v="216"/>
    <n v="1.3009999999999999"/>
  </r>
  <r>
    <x v="1"/>
    <x v="2"/>
    <x v="32"/>
    <s v="CLAUDIA RIVAS"/>
    <x v="136"/>
    <n v="406"/>
    <s v="Skill"/>
    <s v="CARNIVAL CUPS P1"/>
    <n v="88"/>
    <n v="52"/>
    <n v="0"/>
    <n v="17"/>
    <n v="140"/>
    <n v="218"/>
    <n v="1.5569999999999999"/>
  </r>
  <r>
    <x v="1"/>
    <x v="2"/>
    <x v="32"/>
    <s v="CLAUDIA RIVAS"/>
    <x v="136"/>
    <n v="406"/>
    <s v="Skill"/>
    <s v="CARNIVAL CUPS P2"/>
    <n v="95"/>
    <n v="51"/>
    <n v="0"/>
    <n v="16"/>
    <n v="146"/>
    <n v="217"/>
    <n v="1.486"/>
  </r>
  <r>
    <x v="1"/>
    <x v="2"/>
    <x v="32"/>
    <s v="CLAUDIA RIVAS"/>
    <x v="136"/>
    <n v="406"/>
    <s v="Skill"/>
    <s v="CHOPPY WOOD P1"/>
    <n v="155"/>
    <n v="81"/>
    <n v="0"/>
    <n v="14"/>
    <n v="236"/>
    <n v="1535"/>
    <n v="6.5039999999999996"/>
  </r>
  <r>
    <x v="1"/>
    <x v="2"/>
    <x v="32"/>
    <s v="CLAUDIA RIVAS"/>
    <x v="136"/>
    <n v="406"/>
    <s v="Skill"/>
    <s v="CHOPPY WOOD P2"/>
    <n v="156"/>
    <n v="153"/>
    <n v="0"/>
    <n v="12"/>
    <n v="309"/>
    <n v="1938"/>
    <n v="6.2720000000000002"/>
  </r>
  <r>
    <x v="1"/>
    <x v="2"/>
    <x v="32"/>
    <s v="CLAUDIA RIVAS"/>
    <x v="136"/>
    <n v="406"/>
    <s v="Skill"/>
    <s v="CONNECT 4 HOOPS HD P1"/>
    <n v="509"/>
    <n v="155"/>
    <n v="0"/>
    <n v="12"/>
    <n v="664"/>
    <n v="4820"/>
    <n v="7.2590000000000003"/>
  </r>
  <r>
    <x v="1"/>
    <x v="2"/>
    <x v="32"/>
    <s v="CLAUDIA RIVAS"/>
    <x v="136"/>
    <n v="406"/>
    <s v="Skill"/>
    <s v="CONNECT 4 HOOPS HD P2"/>
    <n v="466"/>
    <n v="172"/>
    <n v="0"/>
    <n v="12"/>
    <n v="638"/>
    <n v="4500"/>
    <n v="7.0529999999999999"/>
  </r>
  <r>
    <x v="1"/>
    <x v="2"/>
    <x v="32"/>
    <s v="CLAUDIA RIVAS"/>
    <x v="136"/>
    <n v="406"/>
    <s v="Skill"/>
    <s v="DEAL NO DEAL"/>
    <n v="190"/>
    <n v="63"/>
    <n v="0"/>
    <n v="21"/>
    <n v="253"/>
    <n v="1537"/>
    <n v="6.0750000000000002"/>
  </r>
  <r>
    <x v="1"/>
    <x v="2"/>
    <x v="32"/>
    <s v="CLAUDIA RIVAS"/>
    <x v="136"/>
    <n v="406"/>
    <s v="Skill"/>
    <s v="DESPICABLE ME JELLY LAB P2"/>
    <n v="449"/>
    <n v="311"/>
    <n v="0"/>
    <n v="18"/>
    <n v="760"/>
    <n v="1494"/>
    <n v="1.966"/>
  </r>
  <r>
    <x v="1"/>
    <x v="2"/>
    <x v="32"/>
    <s v="CLAUDIA RIVAS"/>
    <x v="136"/>
    <n v="406"/>
    <s v="Skill"/>
    <s v="FRUIT NINJA P1"/>
    <n v="223"/>
    <n v="149"/>
    <n v="0"/>
    <n v="12"/>
    <n v="372"/>
    <n v="724"/>
    <n v="1.946"/>
  </r>
  <r>
    <x v="1"/>
    <x v="2"/>
    <x v="32"/>
    <s v="CLAUDIA RIVAS"/>
    <x v="136"/>
    <n v="406"/>
    <s v="Skill"/>
    <s v="FULL TILT"/>
    <n v="519"/>
    <n v="93"/>
    <n v="0"/>
    <n v="13"/>
    <n v="612"/>
    <n v="3871"/>
    <n v="6.3250000000000002"/>
  </r>
  <r>
    <x v="1"/>
    <x v="2"/>
    <x v="32"/>
    <s v="CLAUDIA RIVAS"/>
    <x v="136"/>
    <n v="406"/>
    <s v="Skill"/>
    <s v="GRAND PIANO KEYS P2"/>
    <n v="362"/>
    <n v="322"/>
    <n v="0"/>
    <n v="13"/>
    <n v="684"/>
    <n v="4523"/>
    <n v="6.6130000000000004"/>
  </r>
  <r>
    <x v="1"/>
    <x v="2"/>
    <x v="32"/>
    <s v="CLAUDIA RIVAS"/>
    <x v="136"/>
    <n v="406"/>
    <s v="Skill"/>
    <s v="ICE AGE P1"/>
    <n v="106"/>
    <n v="101"/>
    <n v="0"/>
    <n v="13"/>
    <n v="207"/>
    <n v="1753"/>
    <n v="8.4689999999999994"/>
  </r>
  <r>
    <x v="1"/>
    <x v="2"/>
    <x v="32"/>
    <s v="CLAUDIA RIVAS"/>
    <x v="136"/>
    <n v="406"/>
    <s v="Skill"/>
    <s v="ICE AGE P2"/>
    <n v="102"/>
    <n v="108"/>
    <n v="0"/>
    <n v="13"/>
    <n v="210"/>
    <n v="1790"/>
    <n v="8.5239999999999991"/>
  </r>
  <r>
    <x v="1"/>
    <x v="2"/>
    <x v="32"/>
    <s v="CLAUDIA RIVAS"/>
    <x v="136"/>
    <n v="406"/>
    <s v="Skill"/>
    <s v="ICE BALL FX P3"/>
    <n v="366"/>
    <n v="294"/>
    <n v="0"/>
    <n v="12"/>
    <n v="660"/>
    <n v="4128"/>
    <n v="6.2549999999999999"/>
  </r>
  <r>
    <x v="1"/>
    <x v="2"/>
    <x v="32"/>
    <s v="CLAUDIA RIVAS"/>
    <x v="136"/>
    <n v="406"/>
    <s v="Skill"/>
    <s v="MONSTER DROP P2"/>
    <n v="1113"/>
    <n v="430"/>
    <n v="0"/>
    <n v="16"/>
    <n v="1543"/>
    <n v="12467"/>
    <n v="8.08"/>
  </r>
  <r>
    <x v="1"/>
    <x v="2"/>
    <x v="32"/>
    <s v="CLAUDIA RIVAS"/>
    <x v="136"/>
    <n v="406"/>
    <s v="Skill"/>
    <s v="PIRATES HOOK P1"/>
    <n v="83"/>
    <n v="84"/>
    <n v="0"/>
    <n v="13"/>
    <n v="167"/>
    <n v="1165"/>
    <n v="6.976"/>
  </r>
  <r>
    <x v="1"/>
    <x v="2"/>
    <x v="32"/>
    <s v="CLAUDIA RIVAS"/>
    <x v="136"/>
    <n v="406"/>
    <s v="Skill"/>
    <s v="REAL HEROES FIRE RESCUE P1"/>
    <n v="442"/>
    <n v="73"/>
    <n v="0"/>
    <n v="15"/>
    <n v="515"/>
    <n v="0"/>
    <n v="0"/>
  </r>
  <r>
    <x v="1"/>
    <x v="2"/>
    <x v="32"/>
    <s v="CLAUDIA RIVAS"/>
    <x v="136"/>
    <n v="406"/>
    <s v="Skill"/>
    <s v="REAL HEROES FIRE RESCUE P2"/>
    <n v="455"/>
    <n v="61"/>
    <n v="0"/>
    <n v="15"/>
    <n v="516"/>
    <n v="0"/>
    <n v="0"/>
  </r>
  <r>
    <x v="1"/>
    <x v="2"/>
    <x v="32"/>
    <s v="CLAUDIA RIVAS"/>
    <x v="136"/>
    <n v="406"/>
    <s v="Skill"/>
    <s v="SPACE RAIDER SINGLE"/>
    <n v="1645"/>
    <n v="691"/>
    <n v="0"/>
    <n v="13"/>
    <n v="2336"/>
    <n v="3701"/>
    <n v="1.5840000000000001"/>
  </r>
  <r>
    <x v="1"/>
    <x v="2"/>
    <x v="32"/>
    <s v="CLAUDIA RIVAS"/>
    <x v="136"/>
    <n v="406"/>
    <s v="Skill"/>
    <s v="TIPPIN BLOKS"/>
    <n v="131"/>
    <n v="114"/>
    <n v="0"/>
    <n v="13"/>
    <n v="245"/>
    <n v="1777"/>
    <n v="7.2530000000000001"/>
  </r>
  <r>
    <x v="1"/>
    <x v="2"/>
    <x v="22"/>
    <s v="ARSHAD KHAN"/>
    <x v="137"/>
    <n v="407"/>
    <s v="Kiddie Skill"/>
    <s v="ANGRY BIRDS WHACKER"/>
    <n v="329"/>
    <n v="286"/>
    <n v="0"/>
    <n v="14"/>
    <n v="615"/>
    <n v="851"/>
    <n v="1.3839999999999999"/>
  </r>
  <r>
    <x v="1"/>
    <x v="2"/>
    <x v="22"/>
    <s v="ARSHAD KHAN"/>
    <x v="137"/>
    <n v="407"/>
    <s v="Kiddie Skill"/>
    <s v="DUCKY SPLASH P1"/>
    <n v="364"/>
    <n v="414"/>
    <n v="0"/>
    <n v="18"/>
    <n v="778"/>
    <n v="991"/>
    <n v="1.274"/>
  </r>
  <r>
    <x v="1"/>
    <x v="2"/>
    <x v="22"/>
    <s v="ARSHAD KHAN"/>
    <x v="137"/>
    <n v="407"/>
    <s v="Kiddie Skill"/>
    <s v="DUO DRIVE P1"/>
    <n v="239"/>
    <n v="150"/>
    <n v="0"/>
    <n v="15"/>
    <n v="389"/>
    <n v="758"/>
    <n v="1.9490000000000001"/>
  </r>
  <r>
    <x v="1"/>
    <x v="2"/>
    <x v="22"/>
    <s v="ARSHAD KHAN"/>
    <x v="137"/>
    <n v="407"/>
    <s v="Kiddie Skill"/>
    <s v="DUO DRIVE P2"/>
    <n v="232"/>
    <n v="148"/>
    <n v="0"/>
    <n v="14"/>
    <n v="380"/>
    <n v="740"/>
    <n v="1.9470000000000001"/>
  </r>
  <r>
    <x v="1"/>
    <x v="2"/>
    <x v="22"/>
    <s v="ARSHAD KHAN"/>
    <x v="137"/>
    <n v="407"/>
    <s v="Kiddie Skill"/>
    <s v="SPONGEBOB ORDER UP"/>
    <n v="270"/>
    <n v="275"/>
    <n v="0"/>
    <n v="16"/>
    <n v="545"/>
    <n v="959"/>
    <n v="1.76"/>
  </r>
  <r>
    <x v="1"/>
    <x v="2"/>
    <x v="22"/>
    <s v="ARSHAD KHAN"/>
    <x v="137"/>
    <n v="407"/>
    <s v="Skill"/>
    <s v="ALLEY CLASSIC P2"/>
    <n v="423"/>
    <n v="371"/>
    <n v="0"/>
    <n v="17"/>
    <n v="794"/>
    <n v="4937"/>
    <n v="6.218"/>
  </r>
  <r>
    <x v="1"/>
    <x v="2"/>
    <x v="22"/>
    <s v="ARSHAD KHAN"/>
    <x v="137"/>
    <n v="407"/>
    <s v="Skill"/>
    <s v="DEAL NO DEAL"/>
    <n v="200"/>
    <n v="163"/>
    <n v="0"/>
    <n v="17"/>
    <n v="363"/>
    <n v="2308"/>
    <n v="6.3579999999999997"/>
  </r>
  <r>
    <x v="1"/>
    <x v="2"/>
    <x v="22"/>
    <s v="ARSHAD KHAN"/>
    <x v="137"/>
    <n v="407"/>
    <s v="Skill"/>
    <s v="SKIP TIME"/>
    <n v="288"/>
    <n v="270"/>
    <n v="0"/>
    <n v="16"/>
    <n v="558"/>
    <n v="825"/>
    <n v="1.478"/>
  </r>
  <r>
    <x v="1"/>
    <x v="2"/>
    <x v="22"/>
    <s v="ARSHAD KHAN"/>
    <x v="137"/>
    <n v="407"/>
    <s v="Skill"/>
    <s v="SPIN O RAMA"/>
    <n v="268"/>
    <n v="289"/>
    <n v="0"/>
    <n v="14"/>
    <n v="557"/>
    <n v="841"/>
    <n v="1.51"/>
  </r>
  <r>
    <x v="1"/>
    <x v="2"/>
    <x v="6"/>
    <s v="Adam Shafran"/>
    <x v="138"/>
    <n v="410"/>
    <s v="High Redemption"/>
    <s v="SLAM A WINNER"/>
    <n v="971"/>
    <n v="745"/>
    <n v="0"/>
    <n v="19"/>
    <n v="1716"/>
    <n v="22394"/>
    <n v="13.05"/>
  </r>
  <r>
    <x v="1"/>
    <x v="2"/>
    <x v="6"/>
    <s v="Adam Shafran"/>
    <x v="138"/>
    <n v="410"/>
    <s v="High Redemption"/>
    <s v="TREASURE QUEST"/>
    <n v="329"/>
    <n v="392"/>
    <n v="0"/>
    <n v="22"/>
    <n v="721"/>
    <n v="8453"/>
    <n v="11.724"/>
  </r>
  <r>
    <x v="1"/>
    <x v="2"/>
    <x v="6"/>
    <s v="Adam Shafran"/>
    <x v="138"/>
    <n v="410"/>
    <s v="Kiddie Skill"/>
    <s v="BUG CRUNCHER P1"/>
    <n v="84"/>
    <n v="127"/>
    <n v="0"/>
    <n v="19"/>
    <n v="211"/>
    <n v="215"/>
    <n v="1.0189999999999999"/>
  </r>
  <r>
    <x v="1"/>
    <x v="2"/>
    <x v="6"/>
    <s v="Adam Shafran"/>
    <x v="138"/>
    <n v="410"/>
    <s v="Kiddie Skill"/>
    <s v="HAMMER 2 P1"/>
    <n v="33"/>
    <n v="46"/>
    <n v="0"/>
    <n v="32"/>
    <n v="79"/>
    <n v="148"/>
    <n v="1.873"/>
  </r>
  <r>
    <x v="1"/>
    <x v="2"/>
    <x v="6"/>
    <s v="Adam Shafran"/>
    <x v="138"/>
    <n v="410"/>
    <s v="Kiddie Skill"/>
    <s v="HAMMER 2 P2"/>
    <n v="38"/>
    <n v="35"/>
    <n v="0"/>
    <n v="64"/>
    <n v="73"/>
    <n v="80"/>
    <n v="1.0960000000000001"/>
  </r>
  <r>
    <x v="1"/>
    <x v="2"/>
    <x v="6"/>
    <s v="Adam Shafran"/>
    <x v="138"/>
    <n v="410"/>
    <s v="Skill"/>
    <s v="ALLEY CLASSIC P2"/>
    <n v="231"/>
    <n v="359"/>
    <n v="0"/>
    <n v="16"/>
    <n v="590"/>
    <n v="4090"/>
    <n v="6.9320000000000004"/>
  </r>
  <r>
    <x v="1"/>
    <x v="2"/>
    <x v="6"/>
    <s v="Adam Shafran"/>
    <x v="138"/>
    <n v="410"/>
    <s v="Skill"/>
    <s v="CARNIVAL CUPS P1"/>
    <n v="94"/>
    <n v="68"/>
    <n v="0"/>
    <n v="21"/>
    <n v="162"/>
    <n v="987"/>
    <n v="6.093"/>
  </r>
  <r>
    <x v="1"/>
    <x v="2"/>
    <x v="6"/>
    <s v="Adam Shafran"/>
    <x v="138"/>
    <n v="410"/>
    <s v="Skill"/>
    <s v="NBA HOOPS P1"/>
    <n v="291"/>
    <n v="388"/>
    <n v="0"/>
    <n v="23"/>
    <n v="679"/>
    <n v="7903"/>
    <n v="11.638999999999999"/>
  </r>
  <r>
    <x v="1"/>
    <x v="2"/>
    <x v="6"/>
    <s v="Adam Shafran"/>
    <x v="138"/>
    <n v="410"/>
    <s v="Skill"/>
    <s v="NBA HOOPS P2"/>
    <n v="342"/>
    <n v="379"/>
    <n v="0"/>
    <n v="23"/>
    <n v="721"/>
    <n v="6120"/>
    <n v="8.4879999999999995"/>
  </r>
  <r>
    <x v="1"/>
    <x v="2"/>
    <x v="6"/>
    <s v="Adam Shafran"/>
    <x v="138"/>
    <n v="410"/>
    <s v="Skill"/>
    <s v="SPACE INVADERS FRENZY P2"/>
    <n v="157"/>
    <n v="231"/>
    <n v="0"/>
    <n v="15"/>
    <n v="388"/>
    <n v="606"/>
    <n v="1.5620000000000001"/>
  </r>
  <r>
    <x v="2"/>
    <x v="4"/>
    <x v="20"/>
    <s v="MICHAEL SVOBODA"/>
    <x v="139"/>
    <n v="412"/>
    <s v="High Redemption"/>
    <s v="FGTEEV OUT OF TIME"/>
    <n v="285"/>
    <n v="75"/>
    <n v="0"/>
    <n v="14"/>
    <n v="360"/>
    <n v="2182"/>
    <n v="6.0609999999999999"/>
  </r>
  <r>
    <x v="2"/>
    <x v="4"/>
    <x v="20"/>
    <s v="MICHAEL SVOBODA"/>
    <x v="139"/>
    <n v="412"/>
    <s v="High Redemption"/>
    <s v="POP IT FOR GOLD"/>
    <n v="122"/>
    <n v="101"/>
    <n v="0"/>
    <n v="21"/>
    <n v="223"/>
    <n v="59"/>
    <n v="0.26500000000000001"/>
  </r>
  <r>
    <x v="2"/>
    <x v="4"/>
    <x v="20"/>
    <s v="MICHAEL SVOBODA"/>
    <x v="139"/>
    <n v="412"/>
    <s v="Skill"/>
    <s v="ALLEY CLASSIC P2"/>
    <n v="184"/>
    <n v="82"/>
    <n v="0"/>
    <n v="21"/>
    <n v="266"/>
    <n v="4856"/>
    <n v="18.256"/>
  </r>
  <r>
    <x v="2"/>
    <x v="4"/>
    <x v="20"/>
    <s v="MICHAEL SVOBODA"/>
    <x v="139"/>
    <n v="412"/>
    <s v="Skill"/>
    <s v="ICE MAN P2"/>
    <n v="106"/>
    <n v="65"/>
    <n v="0"/>
    <n v="16"/>
    <n v="171"/>
    <n v="107"/>
    <n v="0.626"/>
  </r>
  <r>
    <x v="1"/>
    <x v="2"/>
    <x v="22"/>
    <s v="ARSHAD KHAN"/>
    <x v="140"/>
    <n v="413"/>
    <s v="Coin Action"/>
    <s v="SMOKIN TOKEN EXTREME P2"/>
    <n v="120"/>
    <n v="65"/>
    <n v="0"/>
    <n v="18"/>
    <n v="185"/>
    <n v="326"/>
    <n v="1.762"/>
  </r>
  <r>
    <x v="1"/>
    <x v="2"/>
    <x v="22"/>
    <s v="ARSHAD KHAN"/>
    <x v="140"/>
    <n v="413"/>
    <s v="High Redemption"/>
    <s v="BARREL OF MONKEYS"/>
    <n v="162"/>
    <n v="211"/>
    <n v="0"/>
    <n v="18"/>
    <n v="373"/>
    <n v="602"/>
    <n v="1.6140000000000001"/>
  </r>
  <r>
    <x v="1"/>
    <x v="2"/>
    <x v="22"/>
    <s v="ARSHAD KHAN"/>
    <x v="140"/>
    <n v="413"/>
    <s v="High Redemption"/>
    <s v="BLACK HOLE"/>
    <n v="381"/>
    <n v="442"/>
    <n v="0"/>
    <n v="18"/>
    <n v="823"/>
    <n v="951"/>
    <n v="1.1559999999999999"/>
  </r>
  <r>
    <x v="1"/>
    <x v="2"/>
    <x v="22"/>
    <s v="ARSHAD KHAN"/>
    <x v="140"/>
    <n v="413"/>
    <s v="High Redemption"/>
    <s v="DROP IT DROP IT"/>
    <n v="369"/>
    <n v="244"/>
    <n v="0"/>
    <n v="15"/>
    <n v="613"/>
    <n v="585"/>
    <n v="0.95399999999999996"/>
  </r>
  <r>
    <x v="1"/>
    <x v="2"/>
    <x v="22"/>
    <s v="ARSHAD KHAN"/>
    <x v="140"/>
    <n v="413"/>
    <s v="High Redemption"/>
    <s v="LUMBERJACK"/>
    <n v="428"/>
    <n v="293"/>
    <n v="0"/>
    <n v="16"/>
    <n v="721"/>
    <n v="6089"/>
    <n v="8.4450000000000003"/>
  </r>
  <r>
    <x v="1"/>
    <x v="2"/>
    <x v="22"/>
    <s v="ARSHAD KHAN"/>
    <x v="140"/>
    <n v="413"/>
    <s v="High Redemption"/>
    <s v="POP IT FOR GOLD"/>
    <n v="716"/>
    <n v="346"/>
    <n v="0"/>
    <n v="16"/>
    <n v="1062"/>
    <n v="7085"/>
    <n v="6.6710000000000003"/>
  </r>
  <r>
    <x v="1"/>
    <x v="2"/>
    <x v="22"/>
    <s v="ARSHAD KHAN"/>
    <x v="140"/>
    <n v="413"/>
    <s v="Kiddie Skill"/>
    <s v="DUO DRIVE P1"/>
    <n v="100"/>
    <n v="85"/>
    <n v="0"/>
    <n v="15"/>
    <n v="185"/>
    <n v="264"/>
    <n v="1.427"/>
  </r>
  <r>
    <x v="1"/>
    <x v="2"/>
    <x v="22"/>
    <s v="ARSHAD KHAN"/>
    <x v="140"/>
    <n v="413"/>
    <s v="Kiddie Skill"/>
    <s v="DUO DRIVE P2"/>
    <n v="106"/>
    <n v="88"/>
    <n v="0"/>
    <n v="15"/>
    <n v="194"/>
    <n v="324"/>
    <n v="1.67"/>
  </r>
  <r>
    <x v="1"/>
    <x v="2"/>
    <x v="22"/>
    <s v="ARSHAD KHAN"/>
    <x v="140"/>
    <n v="413"/>
    <s v="Skill"/>
    <s v="BASKETBALL PRO P1"/>
    <n v="126"/>
    <n v="96"/>
    <n v="0"/>
    <n v="14"/>
    <n v="222"/>
    <n v="1344"/>
    <n v="6.0540000000000003"/>
  </r>
  <r>
    <x v="1"/>
    <x v="2"/>
    <x v="22"/>
    <s v="ARSHAD KHAN"/>
    <x v="140"/>
    <n v="413"/>
    <s v="Skill"/>
    <s v="CHOPPY WOOD P2"/>
    <n v="46"/>
    <n v="25"/>
    <n v="0"/>
    <n v="15"/>
    <n v="71"/>
    <n v="137"/>
    <n v="1.93"/>
  </r>
  <r>
    <x v="1"/>
    <x v="2"/>
    <x v="22"/>
    <s v="ARSHAD KHAN"/>
    <x v="140"/>
    <n v="413"/>
    <s v="Skill"/>
    <s v="DEAL NO DEAL"/>
    <n v="58"/>
    <n v="42"/>
    <n v="0"/>
    <n v="20"/>
    <n v="100"/>
    <n v="2049"/>
    <n v="20.49"/>
  </r>
  <r>
    <x v="1"/>
    <x v="2"/>
    <x v="22"/>
    <s v="ARSHAD KHAN"/>
    <x v="140"/>
    <n v="413"/>
    <s v="Skill"/>
    <s v="MONSTER DROP P1"/>
    <n v="299"/>
    <n v="325"/>
    <n v="0"/>
    <n v="16"/>
    <n v="624"/>
    <n v="7150"/>
    <n v="11.458"/>
  </r>
  <r>
    <x v="1"/>
    <x v="2"/>
    <x v="7"/>
    <s v="PATTY CEDILLO"/>
    <x v="141"/>
    <n v="414"/>
    <s v="High Redemption"/>
    <s v="BIG WIN"/>
    <n v="576"/>
    <n v="588"/>
    <n v="0"/>
    <n v="13"/>
    <n v="1164"/>
    <n v="7426"/>
    <n v="6.38"/>
  </r>
  <r>
    <x v="1"/>
    <x v="2"/>
    <x v="7"/>
    <s v="PATTY CEDILLO"/>
    <x v="141"/>
    <n v="414"/>
    <s v="High Redemption"/>
    <s v="DEEP SEA TREASURE"/>
    <n v="5"/>
    <n v="6"/>
    <n v="0"/>
    <n v="19"/>
    <n v="11"/>
    <n v="0"/>
    <n v="0"/>
  </r>
  <r>
    <x v="1"/>
    <x v="2"/>
    <x v="7"/>
    <s v="PATTY CEDILLO"/>
    <x v="141"/>
    <n v="414"/>
    <s v="High Redemption"/>
    <s v="DIZZY CHICKEN"/>
    <n v="168"/>
    <n v="97"/>
    <n v="0"/>
    <n v="16"/>
    <n v="265"/>
    <n v="385"/>
    <n v="1.4530000000000001"/>
  </r>
  <r>
    <x v="1"/>
    <x v="2"/>
    <x v="7"/>
    <s v="PATTY CEDILLO"/>
    <x v="141"/>
    <n v="414"/>
    <s v="Kiddie Skill"/>
    <s v="HAMMER 2 P1"/>
    <n v="87"/>
    <n v="97"/>
    <n v="0"/>
    <n v="16"/>
    <n v="184"/>
    <n v="0"/>
    <n v="0"/>
  </r>
  <r>
    <x v="1"/>
    <x v="2"/>
    <x v="7"/>
    <s v="PATTY CEDILLO"/>
    <x v="141"/>
    <n v="414"/>
    <s v="Kiddie Skill"/>
    <s v="HAMMER 2 P2"/>
    <n v="84"/>
    <n v="88"/>
    <n v="0"/>
    <n v="16"/>
    <n v="172"/>
    <n v="0"/>
    <n v="0"/>
  </r>
  <r>
    <x v="1"/>
    <x v="2"/>
    <x v="7"/>
    <s v="PATTY CEDILLO"/>
    <x v="141"/>
    <n v="414"/>
    <s v="Skill"/>
    <s v="ALLEY CLASSIC P2"/>
    <n v="461"/>
    <n v="438"/>
    <n v="0"/>
    <n v="16"/>
    <n v="899"/>
    <n v="13647"/>
    <n v="15.18"/>
  </r>
  <r>
    <x v="1"/>
    <x v="2"/>
    <x v="7"/>
    <s v="PATTY CEDILLO"/>
    <x v="141"/>
    <n v="414"/>
    <s v="Skill"/>
    <s v="HOP N STACK"/>
    <n v="258"/>
    <n v="172"/>
    <n v="0"/>
    <n v="13"/>
    <n v="430"/>
    <n v="725"/>
    <n v="1.6859999999999999"/>
  </r>
  <r>
    <x v="1"/>
    <x v="2"/>
    <x v="7"/>
    <s v="PATTY CEDILLO"/>
    <x v="141"/>
    <n v="414"/>
    <s v="Skill"/>
    <s v="MILK JUG TOSS"/>
    <n v="661"/>
    <n v="532"/>
    <n v="0"/>
    <n v="17"/>
    <n v="1193"/>
    <n v="7748"/>
    <n v="6.4950000000000001"/>
  </r>
  <r>
    <x v="1"/>
    <x v="2"/>
    <x v="7"/>
    <s v="PATTY CEDILLO"/>
    <x v="141"/>
    <n v="414"/>
    <s v="Skill"/>
    <s v="SIDE SHOW P1"/>
    <n v="256"/>
    <n v="294"/>
    <n v="0"/>
    <n v="17"/>
    <n v="550"/>
    <n v="5236"/>
    <n v="9.52"/>
  </r>
  <r>
    <x v="1"/>
    <x v="2"/>
    <x v="7"/>
    <s v="PATTY CEDILLO"/>
    <x v="141"/>
    <n v="414"/>
    <s v="Skill"/>
    <s v="STREET HOOPS P1"/>
    <n v="387"/>
    <n v="247"/>
    <n v="0"/>
    <n v="17"/>
    <n v="634"/>
    <n v="100"/>
    <n v="0.158"/>
  </r>
  <r>
    <x v="1"/>
    <x v="2"/>
    <x v="7"/>
    <s v="PATTY CEDILLO"/>
    <x v="141"/>
    <n v="414"/>
    <s v="Skill"/>
    <s v="TWO MINUTE DRILL P1"/>
    <n v="347"/>
    <n v="245"/>
    <n v="0"/>
    <n v="20"/>
    <n v="592"/>
    <n v="1093"/>
    <n v="1.8460000000000001"/>
  </r>
  <r>
    <x v="0"/>
    <x v="0"/>
    <x v="23"/>
    <s v="WILLIAM PRESSEL"/>
    <x v="142"/>
    <n v="417"/>
    <s v="High Redemption"/>
    <s v="BARREL OF MONKEYS"/>
    <n v="55"/>
    <n v="77"/>
    <n v="0"/>
    <n v="15"/>
    <n v="132"/>
    <n v="237"/>
    <n v="1.7949999999999999"/>
  </r>
  <r>
    <x v="0"/>
    <x v="0"/>
    <x v="23"/>
    <s v="WILLIAM PRESSEL"/>
    <x v="142"/>
    <n v="417"/>
    <s v="High Redemption"/>
    <s v="LIL TICKET MONSTERS"/>
    <n v="169"/>
    <n v="317"/>
    <n v="0"/>
    <n v="14"/>
    <n v="486"/>
    <n v="3048"/>
    <n v="6.2720000000000002"/>
  </r>
  <r>
    <x v="0"/>
    <x v="0"/>
    <x v="23"/>
    <s v="WILLIAM PRESSEL"/>
    <x v="142"/>
    <n v="417"/>
    <s v="High Redemption"/>
    <s v="SONIC SPINNER"/>
    <n v="105"/>
    <n v="177"/>
    <n v="0"/>
    <n v="14"/>
    <n v="282"/>
    <n v="2191"/>
    <n v="7.77"/>
  </r>
  <r>
    <x v="0"/>
    <x v="0"/>
    <x v="23"/>
    <s v="WILLIAM PRESSEL"/>
    <x v="142"/>
    <n v="417"/>
    <s v="Kiddie Skill"/>
    <s v="BIKE RALLY"/>
    <n v="67"/>
    <n v="76"/>
    <n v="0"/>
    <n v="14"/>
    <n v="143"/>
    <n v="250"/>
    <n v="1.748"/>
  </r>
  <r>
    <x v="0"/>
    <x v="0"/>
    <x v="23"/>
    <s v="WILLIAM PRESSEL"/>
    <x v="142"/>
    <n v="417"/>
    <s v="Kiddie Skill"/>
    <s v="BUG CRUNCHER P2"/>
    <n v="191"/>
    <n v="65"/>
    <n v="0"/>
    <n v="14"/>
    <n v="256"/>
    <n v="2125"/>
    <n v="8.3010000000000002"/>
  </r>
  <r>
    <x v="0"/>
    <x v="0"/>
    <x v="23"/>
    <s v="WILLIAM PRESSEL"/>
    <x v="142"/>
    <n v="417"/>
    <s v="Kiddie Skill"/>
    <s v="DINOSAUR CATCHER P1"/>
    <n v="16"/>
    <n v="9"/>
    <n v="0"/>
    <n v="17"/>
    <n v="25"/>
    <n v="40"/>
    <n v="1.6"/>
  </r>
  <r>
    <x v="0"/>
    <x v="0"/>
    <x v="23"/>
    <s v="WILLIAM PRESSEL"/>
    <x v="142"/>
    <n v="417"/>
    <s v="Kiddie Skill"/>
    <s v="HAMMER FUN"/>
    <n v="64"/>
    <n v="83"/>
    <n v="0"/>
    <n v="13"/>
    <n v="147"/>
    <n v="43"/>
    <n v="0.29299999999999998"/>
  </r>
  <r>
    <x v="0"/>
    <x v="0"/>
    <x v="23"/>
    <s v="WILLIAM PRESSEL"/>
    <x v="142"/>
    <n v="417"/>
    <s v="Kiddie Skill"/>
    <s v="NBA JR"/>
    <n v="120"/>
    <n v="208"/>
    <n v="0"/>
    <n v="15"/>
    <n v="328"/>
    <n v="375"/>
    <n v="1.143"/>
  </r>
  <r>
    <x v="0"/>
    <x v="0"/>
    <x v="23"/>
    <s v="WILLIAM PRESSEL"/>
    <x v="142"/>
    <n v="417"/>
    <s v="Kiddie Skill"/>
    <s v="SPONGEBOB SUPER STRIKER"/>
    <n v="52"/>
    <n v="95"/>
    <n v="0"/>
    <n v="13"/>
    <n v="147"/>
    <n v="0"/>
    <n v="0"/>
  </r>
  <r>
    <x v="0"/>
    <x v="0"/>
    <x v="23"/>
    <s v="WILLIAM PRESSEL"/>
    <x v="142"/>
    <n v="417"/>
    <s v="Skill"/>
    <s v="CRAB RUSH P1"/>
    <n v="79"/>
    <n v="64"/>
    <n v="0"/>
    <n v="15"/>
    <n v="143"/>
    <n v="0"/>
    <n v="0"/>
  </r>
  <r>
    <x v="0"/>
    <x v="0"/>
    <x v="23"/>
    <s v="WILLIAM PRESSEL"/>
    <x v="142"/>
    <n v="417"/>
    <s v="Skill"/>
    <s v="CRAB RUSH P2"/>
    <n v="95"/>
    <n v="77"/>
    <n v="0"/>
    <n v="16"/>
    <n v="172"/>
    <n v="0"/>
    <n v="0"/>
  </r>
  <r>
    <x v="0"/>
    <x v="0"/>
    <x v="23"/>
    <s v="WILLIAM PRESSEL"/>
    <x v="142"/>
    <n v="417"/>
    <s v="Skill"/>
    <s v="FRUIT NINJA P1"/>
    <n v="125"/>
    <n v="149"/>
    <n v="0"/>
    <n v="15"/>
    <n v="274"/>
    <n v="532"/>
    <n v="1.9419999999999999"/>
  </r>
  <r>
    <x v="0"/>
    <x v="0"/>
    <x v="23"/>
    <s v="WILLIAM PRESSEL"/>
    <x v="142"/>
    <n v="417"/>
    <s v="Skill"/>
    <s v="MONSTER DROP P1"/>
    <n v="132"/>
    <n v="407"/>
    <n v="0"/>
    <n v="14"/>
    <n v="539"/>
    <n v="4533"/>
    <n v="8.41"/>
  </r>
  <r>
    <x v="0"/>
    <x v="0"/>
    <x v="23"/>
    <s v="WILLIAM PRESSEL"/>
    <x v="142"/>
    <n v="417"/>
    <s v="Skill"/>
    <s v="NBA HOOPS MATRIX P1"/>
    <n v="190"/>
    <n v="484"/>
    <n v="0"/>
    <n v="14"/>
    <n v="674"/>
    <n v="0"/>
    <n v="0"/>
  </r>
  <r>
    <x v="0"/>
    <x v="0"/>
    <x v="23"/>
    <s v="WILLIAM PRESSEL"/>
    <x v="142"/>
    <n v="417"/>
    <s v="Skill"/>
    <s v="WILLY CRASH"/>
    <n v="394"/>
    <n v="402"/>
    <n v="0"/>
    <n v="15"/>
    <n v="796"/>
    <n v="5721"/>
    <n v="7.1870000000000003"/>
  </r>
  <r>
    <x v="0"/>
    <x v="0"/>
    <x v="23"/>
    <s v="WILLIAM PRESSEL"/>
    <x v="142"/>
    <n v="417"/>
    <s v="Skill"/>
    <s v="ZOMBIE LAND BATTLE P1"/>
    <n v="103"/>
    <n v="132"/>
    <n v="0"/>
    <n v="18"/>
    <n v="235"/>
    <n v="108"/>
    <n v="0.46"/>
  </r>
  <r>
    <x v="0"/>
    <x v="0"/>
    <x v="23"/>
    <s v="WILLIAM PRESSEL"/>
    <x v="142"/>
    <n v="417"/>
    <s v="Skill"/>
    <s v="ZOMBIE LAND BATTLE P2"/>
    <n v="70"/>
    <n v="78"/>
    <n v="0"/>
    <n v="14"/>
    <n v="148"/>
    <n v="961"/>
    <n v="6.4930000000000003"/>
  </r>
  <r>
    <x v="0"/>
    <x v="0"/>
    <x v="23"/>
    <s v="WILLIAM PRESSEL"/>
    <x v="142"/>
    <n v="417"/>
    <s v="Skill"/>
    <s v="ZOMBIE SNATCHER P1"/>
    <n v="42"/>
    <n v="56"/>
    <n v="0"/>
    <n v="16"/>
    <n v="98"/>
    <n v="3"/>
    <n v="3.1E-2"/>
  </r>
  <r>
    <x v="0"/>
    <x v="0"/>
    <x v="23"/>
    <s v="WILLIAM PRESSEL"/>
    <x v="142"/>
    <n v="417"/>
    <s v="Skill"/>
    <s v="ZOMBIE SNATCHER P3"/>
    <n v="88"/>
    <n v="75"/>
    <n v="0"/>
    <n v="16"/>
    <n v="163"/>
    <n v="8"/>
    <n v="4.9000000000000002E-2"/>
  </r>
  <r>
    <x v="0"/>
    <x v="0"/>
    <x v="23"/>
    <s v="WILLIAM PRESSEL"/>
    <x v="142"/>
    <n v="417"/>
    <s v="Skill"/>
    <s v="ZOMBIE SNATCHER P4"/>
    <n v="32"/>
    <n v="81"/>
    <n v="0"/>
    <n v="18"/>
    <n v="113"/>
    <n v="2"/>
    <n v="1.7999999999999999E-2"/>
  </r>
  <r>
    <x v="0"/>
    <x v="0"/>
    <x v="23"/>
    <s v="WILLIAM PRESSEL"/>
    <x v="142"/>
    <n v="417"/>
    <s v="Skill"/>
    <s v="ZOMBIE SNATCHER P5"/>
    <n v="61"/>
    <n v="57"/>
    <n v="0"/>
    <n v="21"/>
    <n v="118"/>
    <n v="53"/>
    <n v="0.44900000000000001"/>
  </r>
  <r>
    <x v="0"/>
    <x v="0"/>
    <x v="23"/>
    <s v="WILLIAM PRESSEL"/>
    <x v="142"/>
    <n v="417"/>
    <s v="Skill"/>
    <s v="ZOMBIE SNATCHER P6"/>
    <n v="47"/>
    <n v="44"/>
    <n v="0"/>
    <n v="16"/>
    <n v="91"/>
    <n v="1"/>
    <n v="1.0999999999999999E-2"/>
  </r>
  <r>
    <x v="1"/>
    <x v="2"/>
    <x v="22"/>
    <s v="ARSHAD KHAN"/>
    <x v="143"/>
    <n v="418"/>
    <s v="High Redemption"/>
    <s v="AVENGERS PUSHER SINGLE"/>
    <n v="3700"/>
    <n v="1133"/>
    <n v="0"/>
    <n v="19"/>
    <n v="4833"/>
    <n v="29084"/>
    <n v="6.0179999999999998"/>
  </r>
  <r>
    <x v="1"/>
    <x v="2"/>
    <x v="22"/>
    <s v="ARSHAD KHAN"/>
    <x v="143"/>
    <n v="418"/>
    <s v="High Redemption"/>
    <s v="POP IT FOR GOLD"/>
    <n v="276"/>
    <n v="173"/>
    <n v="0"/>
    <n v="21"/>
    <n v="449"/>
    <n v="869"/>
    <n v="1.9350000000000001"/>
  </r>
  <r>
    <x v="1"/>
    <x v="2"/>
    <x v="22"/>
    <s v="ARSHAD KHAN"/>
    <x v="143"/>
    <n v="418"/>
    <s v="Kiddie Skill"/>
    <s v="HAMMER 2 P1"/>
    <n v="109"/>
    <n v="97"/>
    <n v="0"/>
    <n v="15"/>
    <n v="206"/>
    <n v="0"/>
    <n v="0"/>
  </r>
  <r>
    <x v="1"/>
    <x v="2"/>
    <x v="22"/>
    <s v="ARSHAD KHAN"/>
    <x v="143"/>
    <n v="418"/>
    <s v="Kiddie Skill"/>
    <s v="HAMMER 2 P2"/>
    <n v="108"/>
    <n v="81"/>
    <n v="0"/>
    <n v="15"/>
    <n v="189"/>
    <n v="0"/>
    <n v="0"/>
  </r>
  <r>
    <x v="1"/>
    <x v="2"/>
    <x v="22"/>
    <s v="ARSHAD KHAN"/>
    <x v="143"/>
    <n v="418"/>
    <s v="Kiddie Skill"/>
    <s v="HUNGRY CHICKEN P2"/>
    <n v="156"/>
    <n v="147"/>
    <n v="0"/>
    <n v="14"/>
    <n v="303"/>
    <n v="565"/>
    <n v="1.865"/>
  </r>
  <r>
    <x v="1"/>
    <x v="2"/>
    <x v="22"/>
    <s v="ARSHAD KHAN"/>
    <x v="143"/>
    <n v="418"/>
    <s v="Skill"/>
    <s v="BASEBALL PRO"/>
    <n v="451"/>
    <n v="337"/>
    <n v="0"/>
    <n v="16"/>
    <n v="788"/>
    <n v="1456"/>
    <n v="1.8480000000000001"/>
  </r>
  <r>
    <x v="1"/>
    <x v="2"/>
    <x v="22"/>
    <s v="ARSHAD KHAN"/>
    <x v="143"/>
    <n v="418"/>
    <s v="Skill"/>
    <s v="CROSSY ROADS P1"/>
    <n v="453"/>
    <n v="173"/>
    <n v="0"/>
    <n v="18"/>
    <n v="626"/>
    <n v="1093"/>
    <n v="1.746"/>
  </r>
  <r>
    <x v="1"/>
    <x v="2"/>
    <x v="22"/>
    <s v="ARSHAD KHAN"/>
    <x v="143"/>
    <n v="418"/>
    <s v="Skill"/>
    <s v="GHOST BUSTERS P1"/>
    <n v="178"/>
    <n v="171"/>
    <n v="0"/>
    <n v="16"/>
    <n v="349"/>
    <n v="255"/>
    <n v="0.73099999999999998"/>
  </r>
  <r>
    <x v="1"/>
    <x v="2"/>
    <x v="22"/>
    <s v="ARSHAD KHAN"/>
    <x v="143"/>
    <n v="418"/>
    <s v="Skill"/>
    <s v="GHOST BUSTERS P2"/>
    <n v="153"/>
    <n v="156"/>
    <n v="0"/>
    <n v="15"/>
    <n v="309"/>
    <n v="235"/>
    <n v="0.76100000000000001"/>
  </r>
  <r>
    <x v="1"/>
    <x v="2"/>
    <x v="22"/>
    <s v="ARSHAD KHAN"/>
    <x v="143"/>
    <n v="418"/>
    <s v="Skill"/>
    <s v="HOOP IT UP"/>
    <n v="644"/>
    <n v="636"/>
    <n v="0"/>
    <n v="22"/>
    <n v="1280"/>
    <n v="2149"/>
    <n v="1.679"/>
  </r>
  <r>
    <x v="1"/>
    <x v="2"/>
    <x v="22"/>
    <s v="ARSHAD KHAN"/>
    <x v="143"/>
    <n v="418"/>
    <s v="Skill"/>
    <s v="LANE MASTER P2"/>
    <n v="477"/>
    <n v="314"/>
    <n v="0"/>
    <n v="15"/>
    <n v="791"/>
    <n v="1297"/>
    <n v="1.64"/>
  </r>
  <r>
    <x v="1"/>
    <x v="2"/>
    <x v="22"/>
    <s v="ARSHAD KHAN"/>
    <x v="143"/>
    <n v="418"/>
    <s v="Skill"/>
    <s v="PIG OUT"/>
    <n v="360"/>
    <n v="291"/>
    <n v="0"/>
    <n v="18"/>
    <n v="651"/>
    <n v="657"/>
    <n v="1.0089999999999999"/>
  </r>
  <r>
    <x v="1"/>
    <x v="2"/>
    <x v="22"/>
    <s v="ARSHAD KHAN"/>
    <x v="143"/>
    <n v="418"/>
    <s v="Skill"/>
    <s v="SKY RIDER P1"/>
    <n v="222"/>
    <n v="150"/>
    <n v="0"/>
    <n v="15"/>
    <n v="372"/>
    <n v="0"/>
    <n v="0"/>
  </r>
  <r>
    <x v="1"/>
    <x v="2"/>
    <x v="22"/>
    <s v="ARSHAD KHAN"/>
    <x v="143"/>
    <n v="418"/>
    <s v="Skill"/>
    <s v="SKY RIDER P2"/>
    <n v="210"/>
    <n v="135"/>
    <n v="0"/>
    <n v="15"/>
    <n v="345"/>
    <n v="0"/>
    <n v="0"/>
  </r>
  <r>
    <x v="1"/>
    <x v="2"/>
    <x v="22"/>
    <s v="ARSHAD KHAN"/>
    <x v="143"/>
    <n v="418"/>
    <s v="Skill"/>
    <s v="TEMPLE RUN"/>
    <n v="149"/>
    <n v="56"/>
    <n v="0"/>
    <n v="15"/>
    <n v="205"/>
    <n v="320"/>
    <n v="1.5609999999999999"/>
  </r>
  <r>
    <x v="1"/>
    <x v="2"/>
    <x v="22"/>
    <s v="ARSHAD KHAN"/>
    <x v="143"/>
    <n v="418"/>
    <s v="Skill"/>
    <s v="WHEEL OF FORTUNE VIDEO"/>
    <n v="222"/>
    <n v="138"/>
    <n v="0"/>
    <n v="15"/>
    <n v="360"/>
    <n v="580"/>
    <n v="1.611"/>
  </r>
  <r>
    <x v="1"/>
    <x v="2"/>
    <x v="22"/>
    <s v="ARSHAD KHAN"/>
    <x v="143"/>
    <n v="418"/>
    <s v="Skill"/>
    <s v="ZOMBIE SNATCHER P1"/>
    <n v="120"/>
    <n v="144"/>
    <n v="0"/>
    <n v="15"/>
    <n v="264"/>
    <n v="1782"/>
    <n v="6.75"/>
  </r>
  <r>
    <x v="1"/>
    <x v="2"/>
    <x v="22"/>
    <s v="ARSHAD KHAN"/>
    <x v="144"/>
    <n v="419"/>
    <s v="High Redemption"/>
    <s v="DROP IT DROP IT"/>
    <n v="361"/>
    <n v="254"/>
    <n v="0"/>
    <n v="15"/>
    <n v="615"/>
    <n v="860"/>
    <n v="1.3979999999999999"/>
  </r>
  <r>
    <x v="1"/>
    <x v="2"/>
    <x v="22"/>
    <s v="ARSHAD KHAN"/>
    <x v="144"/>
    <n v="419"/>
    <s v="High Redemption"/>
    <s v="PAW PATROL"/>
    <n v="1601"/>
    <n v="980"/>
    <n v="0"/>
    <n v="16"/>
    <n v="2581"/>
    <n v="19787"/>
    <n v="7.6660000000000004"/>
  </r>
  <r>
    <x v="1"/>
    <x v="2"/>
    <x v="22"/>
    <s v="ARSHAD KHAN"/>
    <x v="144"/>
    <n v="419"/>
    <s v="Kiddie Skill"/>
    <s v="BUNNY POND"/>
    <n v="312"/>
    <n v="192"/>
    <n v="0"/>
    <n v="15"/>
    <n v="504"/>
    <n v="697"/>
    <n v="1.383"/>
  </r>
  <r>
    <x v="1"/>
    <x v="2"/>
    <x v="22"/>
    <s v="ARSHAD KHAN"/>
    <x v="144"/>
    <n v="419"/>
    <s v="Skill"/>
    <s v="DEAL NO DEAL"/>
    <n v="161"/>
    <n v="104"/>
    <n v="0"/>
    <n v="15"/>
    <n v="265"/>
    <n v="1636"/>
    <n v="6.1740000000000004"/>
  </r>
  <r>
    <x v="1"/>
    <x v="2"/>
    <x v="22"/>
    <s v="ARSHAD KHAN"/>
    <x v="144"/>
    <n v="419"/>
    <s v="Skill"/>
    <s v="DOWN THE CLOWN"/>
    <n v="713"/>
    <n v="469"/>
    <n v="0"/>
    <n v="15"/>
    <n v="1182"/>
    <n v="2342"/>
    <n v="1.9810000000000001"/>
  </r>
  <r>
    <x v="1"/>
    <x v="2"/>
    <x v="22"/>
    <s v="ARSHAD KHAN"/>
    <x v="144"/>
    <n v="419"/>
    <s v="Skill"/>
    <s v="GHOST BUSTERS P1"/>
    <n v="106"/>
    <n v="97"/>
    <n v="0"/>
    <n v="17"/>
    <n v="203"/>
    <n v="372"/>
    <n v="1.833"/>
  </r>
  <r>
    <x v="1"/>
    <x v="2"/>
    <x v="22"/>
    <s v="ARSHAD KHAN"/>
    <x v="144"/>
    <n v="419"/>
    <s v="Skill"/>
    <s v="GHOST BUSTERS P2"/>
    <n v="109"/>
    <n v="111"/>
    <n v="0"/>
    <n v="21"/>
    <n v="220"/>
    <n v="380"/>
    <n v="1.7270000000000001"/>
  </r>
  <r>
    <x v="1"/>
    <x v="2"/>
    <x v="22"/>
    <s v="ARSHAD KHAN"/>
    <x v="144"/>
    <n v="419"/>
    <s v="Skill"/>
    <s v="HARPOON LAGOON P4"/>
    <n v="174"/>
    <n v="102"/>
    <n v="0"/>
    <n v="18"/>
    <n v="276"/>
    <n v="540"/>
    <n v="1.9570000000000001"/>
  </r>
  <r>
    <x v="0"/>
    <x v="1"/>
    <x v="41"/>
    <s v="SENECA GRAY"/>
    <x v="145"/>
    <n v="420"/>
    <s v="High Redemption"/>
    <s v="CLUTCH SHOOT"/>
    <n v="344"/>
    <n v="122"/>
    <n v="0"/>
    <n v="16"/>
    <n v="466"/>
    <n v="804"/>
    <n v="1.7250000000000001"/>
  </r>
  <r>
    <x v="0"/>
    <x v="1"/>
    <x v="41"/>
    <s v="SENECA GRAY"/>
    <x v="145"/>
    <n v="420"/>
    <s v="High Redemption"/>
    <s v="EIFFEL TOWER"/>
    <n v="103"/>
    <n v="113"/>
    <n v="0"/>
    <n v="40"/>
    <n v="216"/>
    <n v="402"/>
    <n v="1.861"/>
  </r>
  <r>
    <x v="0"/>
    <x v="1"/>
    <x v="41"/>
    <s v="SENECA GRAY"/>
    <x v="145"/>
    <n v="420"/>
    <s v="High Redemption"/>
    <s v="FROGGER P2"/>
    <n v="26"/>
    <n v="11"/>
    <n v="0"/>
    <n v="14"/>
    <n v="37"/>
    <n v="72"/>
    <n v="1.946"/>
  </r>
  <r>
    <x v="0"/>
    <x v="1"/>
    <x v="41"/>
    <s v="SENECA GRAY"/>
    <x v="145"/>
    <n v="420"/>
    <s v="High Redemption"/>
    <s v="SUPER STAR"/>
    <n v="329"/>
    <n v="211"/>
    <n v="0"/>
    <n v="15"/>
    <n v="540"/>
    <n v="3442"/>
    <n v="6.3739999999999997"/>
  </r>
  <r>
    <x v="0"/>
    <x v="1"/>
    <x v="41"/>
    <s v="SENECA GRAY"/>
    <x v="145"/>
    <n v="420"/>
    <s v="Kiddie Skill"/>
    <s v="COMET CATCHER"/>
    <n v="43"/>
    <n v="42"/>
    <n v="0"/>
    <n v="17"/>
    <n v="85"/>
    <n v="97"/>
    <n v="1.141"/>
  </r>
  <r>
    <x v="0"/>
    <x v="1"/>
    <x v="41"/>
    <s v="SENECA GRAY"/>
    <x v="145"/>
    <n v="420"/>
    <s v="Kiddie Skill"/>
    <s v="HOT RACERS P1"/>
    <n v="123"/>
    <n v="59"/>
    <n v="0"/>
    <n v="15"/>
    <n v="182"/>
    <n v="214"/>
    <n v="1.1759999999999999"/>
  </r>
  <r>
    <x v="0"/>
    <x v="1"/>
    <x v="41"/>
    <s v="SENECA GRAY"/>
    <x v="145"/>
    <n v="420"/>
    <s v="Kiddie Skill"/>
    <s v="HOT RACERS P2"/>
    <n v="115"/>
    <n v="62"/>
    <n v="0"/>
    <n v="15"/>
    <n v="177"/>
    <n v="227"/>
    <n v="1.282"/>
  </r>
  <r>
    <x v="0"/>
    <x v="1"/>
    <x v="41"/>
    <s v="SENECA GRAY"/>
    <x v="145"/>
    <n v="420"/>
    <s v="Kiddie Skill"/>
    <s v="KC COBRA UPRIGHT"/>
    <n v="207"/>
    <n v="103"/>
    <n v="0"/>
    <n v="15"/>
    <n v="310"/>
    <n v="0"/>
    <n v="0"/>
  </r>
  <r>
    <x v="0"/>
    <x v="1"/>
    <x v="41"/>
    <s v="SENECA GRAY"/>
    <x v="145"/>
    <n v="420"/>
    <s v="Skill"/>
    <s v="ALLEY CLASSIC P6"/>
    <n v="283"/>
    <n v="140"/>
    <n v="0"/>
    <n v="25"/>
    <n v="423"/>
    <n v="6925"/>
    <n v="16.370999999999999"/>
  </r>
  <r>
    <x v="0"/>
    <x v="1"/>
    <x v="41"/>
    <s v="SENECA GRAY"/>
    <x v="145"/>
    <n v="420"/>
    <s v="Skill"/>
    <s v="BASEBALL PRO"/>
    <n v="153"/>
    <n v="94"/>
    <n v="0"/>
    <n v="15"/>
    <n v="247"/>
    <n v="317"/>
    <n v="1.2829999999999999"/>
  </r>
  <r>
    <x v="0"/>
    <x v="1"/>
    <x v="41"/>
    <s v="SENECA GRAY"/>
    <x v="145"/>
    <n v="420"/>
    <s v="Skill"/>
    <s v="CRAB RUSH P1"/>
    <n v="181"/>
    <n v="101"/>
    <n v="0"/>
    <n v="14"/>
    <n v="282"/>
    <n v="345"/>
    <n v="1.2230000000000001"/>
  </r>
  <r>
    <x v="0"/>
    <x v="1"/>
    <x v="41"/>
    <s v="SENECA GRAY"/>
    <x v="145"/>
    <n v="420"/>
    <s v="Skill"/>
    <s v="CRAB RUSH P2"/>
    <n v="174"/>
    <n v="93"/>
    <n v="0"/>
    <n v="16"/>
    <n v="267"/>
    <n v="310"/>
    <n v="1.161"/>
  </r>
  <r>
    <x v="0"/>
    <x v="1"/>
    <x v="41"/>
    <s v="SENECA GRAY"/>
    <x v="145"/>
    <n v="420"/>
    <s v="Skill"/>
    <s v="DEAL NO DEAL"/>
    <n v="132"/>
    <n v="22"/>
    <n v="0"/>
    <n v="20"/>
    <n v="154"/>
    <n v="1413"/>
    <n v="9.1750000000000007"/>
  </r>
  <r>
    <x v="0"/>
    <x v="1"/>
    <x v="41"/>
    <s v="SENECA GRAY"/>
    <x v="145"/>
    <n v="420"/>
    <s v="Skill"/>
    <s v="ICE AGE P1"/>
    <n v="55"/>
    <n v="25"/>
    <n v="0"/>
    <n v="15"/>
    <n v="80"/>
    <n v="0"/>
    <n v="0"/>
  </r>
  <r>
    <x v="0"/>
    <x v="1"/>
    <x v="41"/>
    <s v="SENECA GRAY"/>
    <x v="145"/>
    <n v="420"/>
    <s v="Skill"/>
    <s v="ICE AGE P2"/>
    <n v="34"/>
    <n v="41"/>
    <n v="0"/>
    <n v="16"/>
    <n v="75"/>
    <n v="0"/>
    <n v="0"/>
  </r>
  <r>
    <x v="0"/>
    <x v="1"/>
    <x v="41"/>
    <s v="SENECA GRAY"/>
    <x v="145"/>
    <n v="420"/>
    <s v="Skill"/>
    <s v="KUNG FU PANDA"/>
    <n v="154"/>
    <n v="80"/>
    <n v="0"/>
    <n v="22"/>
    <n v="234"/>
    <n v="8580"/>
    <n v="36.667000000000002"/>
  </r>
  <r>
    <x v="0"/>
    <x v="1"/>
    <x v="41"/>
    <s v="SENECA GRAY"/>
    <x v="145"/>
    <n v="420"/>
    <s v="Skill"/>
    <s v="MILK JUG TOSS"/>
    <n v="334"/>
    <n v="137"/>
    <n v="0"/>
    <n v="16"/>
    <n v="471"/>
    <n v="798"/>
    <n v="1.694"/>
  </r>
  <r>
    <x v="0"/>
    <x v="1"/>
    <x v="41"/>
    <s v="SENECA GRAY"/>
    <x v="145"/>
    <n v="420"/>
    <s v="Skill"/>
    <s v="RABBIDS HOLLYWOOD 65 P3"/>
    <n v="68"/>
    <n v="31"/>
    <n v="0"/>
    <n v="15"/>
    <n v="99"/>
    <n v="801"/>
    <n v="8.0909999999999993"/>
  </r>
  <r>
    <x v="0"/>
    <x v="1"/>
    <x v="41"/>
    <s v="SENECA GRAY"/>
    <x v="145"/>
    <n v="420"/>
    <s v="Skill"/>
    <s v="RABBIDS HOLLYWOOD 65 P4"/>
    <n v="66"/>
    <n v="29"/>
    <n v="0"/>
    <n v="14"/>
    <n v="95"/>
    <n v="616"/>
    <n v="6.484"/>
  </r>
  <r>
    <x v="0"/>
    <x v="1"/>
    <x v="41"/>
    <s v="SENECA GRAY"/>
    <x v="145"/>
    <n v="420"/>
    <s v="Skill"/>
    <s v="RING TOSS"/>
    <n v="310"/>
    <n v="172"/>
    <n v="0"/>
    <n v="17"/>
    <n v="482"/>
    <n v="773"/>
    <n v="1.6040000000000001"/>
  </r>
  <r>
    <x v="0"/>
    <x v="1"/>
    <x v="41"/>
    <s v="SENECA GRAY"/>
    <x v="145"/>
    <n v="420"/>
    <s v="Skill"/>
    <s v="SKY RIDER P1"/>
    <n v="162"/>
    <n v="79"/>
    <n v="0"/>
    <n v="14"/>
    <n v="241"/>
    <n v="1"/>
    <n v="4.0000000000000001E-3"/>
  </r>
  <r>
    <x v="0"/>
    <x v="1"/>
    <x v="41"/>
    <s v="SENECA GRAY"/>
    <x v="145"/>
    <n v="420"/>
    <s v="Skill"/>
    <s v="SKY RIDER P2"/>
    <n v="172"/>
    <n v="83"/>
    <n v="0"/>
    <n v="14"/>
    <n v="255"/>
    <n v="0"/>
    <n v="0"/>
  </r>
  <r>
    <x v="0"/>
    <x v="1"/>
    <x v="41"/>
    <s v="SENECA GRAY"/>
    <x v="145"/>
    <n v="420"/>
    <s v="Skill"/>
    <s v="SNOW DOWN P1"/>
    <n v="55"/>
    <n v="31"/>
    <n v="0"/>
    <n v="16"/>
    <n v="86"/>
    <n v="8"/>
    <n v="9.2999999999999999E-2"/>
  </r>
  <r>
    <x v="0"/>
    <x v="1"/>
    <x v="41"/>
    <s v="SENECA GRAY"/>
    <x v="145"/>
    <n v="420"/>
    <s v="Skill"/>
    <s v="SPINNER FRENZY"/>
    <n v="317"/>
    <n v="176"/>
    <n v="0"/>
    <n v="14"/>
    <n v="493"/>
    <n v="3356"/>
    <n v="6.8070000000000004"/>
  </r>
  <r>
    <x v="0"/>
    <x v="1"/>
    <x v="41"/>
    <s v="SENECA GRAY"/>
    <x v="145"/>
    <n v="420"/>
    <s v="Skill"/>
    <s v="WATER PIXEL P2"/>
    <n v="160"/>
    <n v="84"/>
    <n v="0"/>
    <n v="16"/>
    <n v="244"/>
    <n v="302"/>
    <n v="1.238"/>
  </r>
  <r>
    <x v="1"/>
    <x v="2"/>
    <x v="32"/>
    <s v="CLAUDIA RIVAS"/>
    <x v="146"/>
    <n v="421"/>
    <s v="High Redemption"/>
    <s v="MEGA BLASTER"/>
    <n v="213"/>
    <n v="259"/>
    <n v="0"/>
    <n v="14"/>
    <n v="472"/>
    <n v="4709"/>
    <n v="9.9770000000000003"/>
  </r>
  <r>
    <x v="1"/>
    <x v="2"/>
    <x v="32"/>
    <s v="CLAUDIA RIVAS"/>
    <x v="146"/>
    <n v="421"/>
    <s v="High Redemption"/>
    <s v="WHACK N WIN 9"/>
    <n v="637"/>
    <n v="789"/>
    <n v="0"/>
    <n v="15"/>
    <n v="1426"/>
    <n v="2043"/>
    <n v="1.4330000000000001"/>
  </r>
  <r>
    <x v="1"/>
    <x v="2"/>
    <x v="32"/>
    <s v="CLAUDIA RIVAS"/>
    <x v="146"/>
    <n v="421"/>
    <s v="Kiddie Skill"/>
    <s v="DUO DRIVE P1"/>
    <n v="152"/>
    <n v="107"/>
    <n v="0"/>
    <n v="13"/>
    <n v="259"/>
    <n v="510"/>
    <n v="1.9690000000000001"/>
  </r>
  <r>
    <x v="1"/>
    <x v="2"/>
    <x v="32"/>
    <s v="CLAUDIA RIVAS"/>
    <x v="146"/>
    <n v="421"/>
    <s v="Skill"/>
    <s v="ALLEY CLASSIC P1"/>
    <n v="354"/>
    <n v="223"/>
    <n v="0"/>
    <n v="19"/>
    <n v="577"/>
    <n v="3520"/>
    <n v="6.101"/>
  </r>
  <r>
    <x v="1"/>
    <x v="2"/>
    <x v="32"/>
    <s v="CLAUDIA RIVAS"/>
    <x v="146"/>
    <n v="421"/>
    <s v="Skill"/>
    <s v="NBA HOOPS P1"/>
    <n v="153"/>
    <n v="273"/>
    <n v="0"/>
    <n v="14"/>
    <n v="426"/>
    <n v="623"/>
    <n v="1.462"/>
  </r>
  <r>
    <x v="1"/>
    <x v="2"/>
    <x v="32"/>
    <s v="CLAUDIA RIVAS"/>
    <x v="146"/>
    <n v="421"/>
    <s v="Skill"/>
    <s v="NBA HOOPS P2"/>
    <n v="228"/>
    <n v="397"/>
    <n v="0"/>
    <n v="17"/>
    <n v="625"/>
    <n v="974"/>
    <n v="1.5580000000000001"/>
  </r>
  <r>
    <x v="1"/>
    <x v="2"/>
    <x v="32"/>
    <s v="CLAUDIA RIVAS"/>
    <x v="146"/>
    <n v="421"/>
    <s v="Skill"/>
    <s v="PIRATES HOOK P1"/>
    <n v="173"/>
    <n v="108"/>
    <n v="0"/>
    <n v="14"/>
    <n v="281"/>
    <n v="3401"/>
    <n v="12.103"/>
  </r>
  <r>
    <x v="1"/>
    <x v="2"/>
    <x v="32"/>
    <s v="CLAUDIA RIVAS"/>
    <x v="146"/>
    <n v="421"/>
    <s v="Skill"/>
    <s v="PIRATES HOOK P2"/>
    <n v="111"/>
    <n v="72"/>
    <n v="0"/>
    <n v="14"/>
    <n v="183"/>
    <n v="2250"/>
    <n v="12.295"/>
  </r>
  <r>
    <x v="1"/>
    <x v="2"/>
    <x v="32"/>
    <s v="CLAUDIA RIVAS"/>
    <x v="146"/>
    <n v="421"/>
    <s v="Skill"/>
    <s v="POP THE LOCK"/>
    <n v="1070"/>
    <n v="607"/>
    <n v="0"/>
    <n v="16"/>
    <n v="1677"/>
    <n v="12003"/>
    <n v="7.157"/>
  </r>
  <r>
    <x v="1"/>
    <x v="2"/>
    <x v="32"/>
    <s v="CLAUDIA RIVAS"/>
    <x v="146"/>
    <n v="421"/>
    <s v="Skill"/>
    <s v="TWO MINUTE DRILL P1"/>
    <n v="215"/>
    <n v="263"/>
    <n v="0"/>
    <n v="17"/>
    <n v="478"/>
    <n v="3313"/>
    <n v="6.931"/>
  </r>
  <r>
    <x v="1"/>
    <x v="2"/>
    <x v="32"/>
    <s v="CLAUDIA RIVAS"/>
    <x v="146"/>
    <n v="421"/>
    <s v="Skill"/>
    <s v="ZOMBIE LAND BATTLE P1"/>
    <n v="341"/>
    <n v="229"/>
    <n v="0"/>
    <n v="14"/>
    <n v="570"/>
    <n v="966"/>
    <n v="1.6950000000000001"/>
  </r>
  <r>
    <x v="1"/>
    <x v="2"/>
    <x v="22"/>
    <s v="ARSHAD KHAN"/>
    <x v="147"/>
    <n v="422"/>
    <s v="Coin Action"/>
    <s v="BIRTHDAY PARTY P2"/>
    <n v="731"/>
    <n v="212"/>
    <n v="0"/>
    <n v="14"/>
    <n v="943"/>
    <n v="5974"/>
    <n v="6.335"/>
  </r>
  <r>
    <x v="1"/>
    <x v="2"/>
    <x v="22"/>
    <s v="ARSHAD KHAN"/>
    <x v="147"/>
    <n v="422"/>
    <s v="Coin Action"/>
    <s v="PENALTY KICK"/>
    <n v="531"/>
    <n v="187"/>
    <n v="0"/>
    <n v="13"/>
    <n v="718"/>
    <n v="1389"/>
    <n v="1.9350000000000001"/>
  </r>
  <r>
    <x v="1"/>
    <x v="2"/>
    <x v="22"/>
    <s v="ARSHAD KHAN"/>
    <x v="147"/>
    <n v="422"/>
    <s v="High Redemption"/>
    <s v="BIG WIN"/>
    <n v="622"/>
    <n v="674"/>
    <n v="0"/>
    <n v="12"/>
    <n v="1296"/>
    <n v="9314"/>
    <n v="7.1870000000000003"/>
  </r>
  <r>
    <x v="1"/>
    <x v="2"/>
    <x v="22"/>
    <s v="ARSHAD KHAN"/>
    <x v="147"/>
    <n v="422"/>
    <s v="Kiddie Skill"/>
    <s v="CIRCUS TOSS"/>
    <n v="441"/>
    <n v="248"/>
    <n v="0"/>
    <n v="15"/>
    <n v="689"/>
    <n v="1368"/>
    <n v="1.9850000000000001"/>
  </r>
  <r>
    <x v="1"/>
    <x v="2"/>
    <x v="22"/>
    <s v="ARSHAD KHAN"/>
    <x v="147"/>
    <n v="422"/>
    <s v="Kiddie Skill"/>
    <s v="DUCKY SPLASH P1"/>
    <n v="527"/>
    <n v="228"/>
    <n v="0"/>
    <n v="14"/>
    <n v="755"/>
    <n v="979"/>
    <n v="1.2969999999999999"/>
  </r>
  <r>
    <x v="1"/>
    <x v="2"/>
    <x v="22"/>
    <s v="ARSHAD KHAN"/>
    <x v="147"/>
    <n v="422"/>
    <s v="Kiddie Skill"/>
    <s v="DUCKY SPLASH P2"/>
    <n v="477"/>
    <n v="210"/>
    <n v="0"/>
    <n v="14"/>
    <n v="687"/>
    <n v="1070"/>
    <n v="1.5569999999999999"/>
  </r>
  <r>
    <x v="1"/>
    <x v="2"/>
    <x v="22"/>
    <s v="ARSHAD KHAN"/>
    <x v="147"/>
    <n v="422"/>
    <s v="Kiddie Skill"/>
    <s v="POPCORN"/>
    <n v="241"/>
    <n v="160"/>
    <n v="0"/>
    <n v="12"/>
    <n v="401"/>
    <n v="0"/>
    <n v="0"/>
  </r>
  <r>
    <x v="1"/>
    <x v="2"/>
    <x v="22"/>
    <s v="ARSHAD KHAN"/>
    <x v="147"/>
    <n v="422"/>
    <s v="Kiddie Skill"/>
    <s v="ZOMBIE LAND BATTLE P2"/>
    <n v="281"/>
    <n v="201"/>
    <n v="0"/>
    <n v="12"/>
    <n v="482"/>
    <n v="959"/>
    <n v="1.99"/>
  </r>
  <r>
    <x v="1"/>
    <x v="2"/>
    <x v="22"/>
    <s v="ARSHAD KHAN"/>
    <x v="147"/>
    <n v="422"/>
    <s v="Skill"/>
    <s v="GRAND PIANO KEYS P2"/>
    <n v="315"/>
    <n v="245"/>
    <n v="0"/>
    <n v="13"/>
    <n v="560"/>
    <n v="455"/>
    <n v="0.81299999999999994"/>
  </r>
  <r>
    <x v="1"/>
    <x v="2"/>
    <x v="22"/>
    <s v="ARSHAD KHAN"/>
    <x v="147"/>
    <n v="422"/>
    <s v="Skill"/>
    <s v="ICE AGE P2"/>
    <n v="139"/>
    <n v="115"/>
    <n v="0"/>
    <n v="14"/>
    <n v="254"/>
    <n v="485"/>
    <n v="1.909"/>
  </r>
  <r>
    <x v="1"/>
    <x v="2"/>
    <x v="22"/>
    <s v="ARSHAD KHAN"/>
    <x v="147"/>
    <n v="422"/>
    <s v="Skill"/>
    <s v="TWO MINUTE DRILL P1"/>
    <n v="397"/>
    <n v="285"/>
    <n v="0"/>
    <n v="13"/>
    <n v="682"/>
    <n v="1355"/>
    <n v="1.9870000000000001"/>
  </r>
  <r>
    <x v="1"/>
    <x v="2"/>
    <x v="32"/>
    <s v="CLAUDIA RIVAS"/>
    <x v="148"/>
    <n v="423"/>
    <s v="Coin Action"/>
    <s v="SMOKIN TOKEN EXTREME P1"/>
    <n v="500"/>
    <n v="55"/>
    <n v="0"/>
    <n v="18"/>
    <n v="555"/>
    <n v="623"/>
    <n v="1.123"/>
  </r>
  <r>
    <x v="1"/>
    <x v="2"/>
    <x v="32"/>
    <s v="CLAUDIA RIVAS"/>
    <x v="148"/>
    <n v="423"/>
    <s v="Coin Action"/>
    <s v="SMOKIN TOKEN EXTREME P2"/>
    <n v="439"/>
    <n v="71"/>
    <n v="0"/>
    <n v="15"/>
    <n v="510"/>
    <n v="3376"/>
    <n v="6.62"/>
  </r>
  <r>
    <x v="1"/>
    <x v="2"/>
    <x v="32"/>
    <s v="CLAUDIA RIVAS"/>
    <x v="148"/>
    <n v="423"/>
    <s v="High Redemption"/>
    <s v="BIG WIN"/>
    <n v="566"/>
    <n v="568"/>
    <n v="0"/>
    <n v="14"/>
    <n v="1134"/>
    <n v="8152"/>
    <n v="7.1890000000000001"/>
  </r>
  <r>
    <x v="1"/>
    <x v="2"/>
    <x v="32"/>
    <s v="CLAUDIA RIVAS"/>
    <x v="148"/>
    <n v="423"/>
    <s v="High Redemption"/>
    <s v="FGTEEV OUT OF TIME"/>
    <n v="125"/>
    <n v="144"/>
    <n v="0"/>
    <n v="12"/>
    <n v="269"/>
    <n v="1673"/>
    <n v="6.2190000000000003"/>
  </r>
  <r>
    <x v="1"/>
    <x v="2"/>
    <x v="32"/>
    <s v="CLAUDIA RIVAS"/>
    <x v="148"/>
    <n v="423"/>
    <s v="High Redemption"/>
    <s v="HOOP IT UP"/>
    <n v="396"/>
    <n v="398"/>
    <n v="0"/>
    <n v="14"/>
    <n v="794"/>
    <n v="4986"/>
    <n v="6.28"/>
  </r>
  <r>
    <x v="1"/>
    <x v="2"/>
    <x v="32"/>
    <s v="CLAUDIA RIVAS"/>
    <x v="148"/>
    <n v="423"/>
    <s v="High Redemption"/>
    <s v="JAM SESSION"/>
    <n v="118"/>
    <n v="84"/>
    <n v="0"/>
    <n v="22"/>
    <n v="202"/>
    <n v="366"/>
    <n v="1.8120000000000001"/>
  </r>
  <r>
    <x v="1"/>
    <x v="2"/>
    <x v="32"/>
    <s v="CLAUDIA RIVAS"/>
    <x v="148"/>
    <n v="423"/>
    <s v="High Redemption"/>
    <s v="SPONGEBOB PINEAPPLE P1"/>
    <n v="55"/>
    <n v="75"/>
    <n v="0"/>
    <n v="11"/>
    <n v="130"/>
    <n v="4"/>
    <n v="3.1E-2"/>
  </r>
  <r>
    <x v="1"/>
    <x v="2"/>
    <x v="32"/>
    <s v="CLAUDIA RIVAS"/>
    <x v="148"/>
    <n v="423"/>
    <s v="High Redemption"/>
    <s v="TOWER CRANE"/>
    <n v="534"/>
    <n v="288"/>
    <n v="0"/>
    <n v="13"/>
    <n v="822"/>
    <n v="6569"/>
    <n v="7.9909999999999997"/>
  </r>
  <r>
    <x v="1"/>
    <x v="2"/>
    <x v="32"/>
    <s v="CLAUDIA RIVAS"/>
    <x v="148"/>
    <n v="423"/>
    <s v="Kiddie Skill"/>
    <s v="CHAMELEON PARADIZE SINGLE"/>
    <n v="118"/>
    <n v="151"/>
    <n v="0"/>
    <n v="11"/>
    <n v="269"/>
    <n v="228"/>
    <n v="0.84799999999999998"/>
  </r>
  <r>
    <x v="1"/>
    <x v="2"/>
    <x v="32"/>
    <s v="CLAUDIA RIVAS"/>
    <x v="148"/>
    <n v="423"/>
    <s v="Kiddie Skill"/>
    <s v="HAMMER 2 P1"/>
    <n v="45"/>
    <n v="43"/>
    <n v="0"/>
    <n v="12"/>
    <n v="88"/>
    <n v="161"/>
    <n v="1.83"/>
  </r>
  <r>
    <x v="1"/>
    <x v="2"/>
    <x v="32"/>
    <s v="CLAUDIA RIVAS"/>
    <x v="148"/>
    <n v="423"/>
    <s v="Kiddie Skill"/>
    <s v="HAMMER 2 P2"/>
    <n v="38"/>
    <n v="54"/>
    <n v="0"/>
    <n v="12"/>
    <n v="92"/>
    <n v="142"/>
    <n v="1.5429999999999999"/>
  </r>
  <r>
    <x v="1"/>
    <x v="2"/>
    <x v="32"/>
    <s v="CLAUDIA RIVAS"/>
    <x v="148"/>
    <n v="423"/>
    <s v="Kiddie Skill"/>
    <s v="HAMMER FUN"/>
    <n v="139"/>
    <n v="95"/>
    <n v="0"/>
    <n v="12"/>
    <n v="234"/>
    <n v="418"/>
    <n v="1.786"/>
  </r>
  <r>
    <x v="1"/>
    <x v="2"/>
    <x v="32"/>
    <s v="CLAUDIA RIVAS"/>
    <x v="148"/>
    <n v="423"/>
    <s v="Skill"/>
    <s v="FRUIT NINJA P1"/>
    <n v="91"/>
    <n v="122"/>
    <n v="0"/>
    <n v="22"/>
    <n v="213"/>
    <n v="364"/>
    <n v="1.7090000000000001"/>
  </r>
  <r>
    <x v="1"/>
    <x v="2"/>
    <x v="32"/>
    <s v="CLAUDIA RIVAS"/>
    <x v="148"/>
    <n v="423"/>
    <s v="Skill"/>
    <s v="STREET HOOPS P1"/>
    <n v="185"/>
    <n v="287"/>
    <n v="0"/>
    <n v="10"/>
    <n v="472"/>
    <n v="301"/>
    <n v="0.63800000000000001"/>
  </r>
  <r>
    <x v="1"/>
    <x v="2"/>
    <x v="32"/>
    <s v="CLAUDIA RIVAS"/>
    <x v="148"/>
    <n v="423"/>
    <s v="Skill"/>
    <s v="TWO MINUTE DRILL P1"/>
    <n v="198"/>
    <n v="352"/>
    <n v="0"/>
    <n v="11"/>
    <n v="550"/>
    <n v="1060"/>
    <n v="1.927"/>
  </r>
  <r>
    <x v="0"/>
    <x v="1"/>
    <x v="42"/>
    <s v="PETER PANUNZI"/>
    <x v="149"/>
    <n v="424"/>
    <s v="High Redemption"/>
    <s v="FGTEEV OUT OF TIME"/>
    <n v="193"/>
    <n v="313"/>
    <n v="0"/>
    <n v="14"/>
    <n v="506"/>
    <n v="4324"/>
    <n v="8.5449999999999999"/>
  </r>
  <r>
    <x v="0"/>
    <x v="1"/>
    <x v="42"/>
    <s v="PETER PANUNZI"/>
    <x v="149"/>
    <n v="424"/>
    <s v="High Redemption"/>
    <s v="JACKPOT EXTREME"/>
    <n v="111"/>
    <n v="257"/>
    <n v="0"/>
    <n v="12"/>
    <n v="368"/>
    <n v="2459"/>
    <n v="6.6820000000000004"/>
  </r>
  <r>
    <x v="0"/>
    <x v="1"/>
    <x v="42"/>
    <s v="PETER PANUNZI"/>
    <x v="149"/>
    <n v="424"/>
    <s v="High Redemption"/>
    <s v="POLAR SLIDE"/>
    <n v="750"/>
    <n v="793"/>
    <n v="0"/>
    <n v="12"/>
    <n v="1543"/>
    <n v="11335"/>
    <n v="7.3460000000000001"/>
  </r>
  <r>
    <x v="0"/>
    <x v="1"/>
    <x v="42"/>
    <s v="PETER PANUNZI"/>
    <x v="149"/>
    <n v="424"/>
    <s v="High Redemption"/>
    <s v="RACEWAY P2"/>
    <n v="27"/>
    <n v="47"/>
    <n v="0"/>
    <n v="12"/>
    <n v="74"/>
    <n v="450"/>
    <n v="6.0810000000000004"/>
  </r>
  <r>
    <x v="0"/>
    <x v="1"/>
    <x v="42"/>
    <s v="PETER PANUNZI"/>
    <x v="149"/>
    <n v="424"/>
    <s v="Kiddie Skill"/>
    <s v="BUG CRUNCHER P1"/>
    <n v="309"/>
    <n v="284"/>
    <n v="0"/>
    <n v="14"/>
    <n v="593"/>
    <n v="1111"/>
    <n v="1.8740000000000001"/>
  </r>
  <r>
    <x v="0"/>
    <x v="1"/>
    <x v="42"/>
    <s v="PETER PANUNZI"/>
    <x v="149"/>
    <n v="424"/>
    <s v="Skill"/>
    <s v="ALLEY CLASSIC P2"/>
    <n v="228"/>
    <n v="313"/>
    <n v="0"/>
    <n v="13"/>
    <n v="541"/>
    <n v="1076"/>
    <n v="1.9890000000000001"/>
  </r>
  <r>
    <x v="0"/>
    <x v="1"/>
    <x v="42"/>
    <s v="PETER PANUNZI"/>
    <x v="149"/>
    <n v="424"/>
    <s v="Skill"/>
    <s v="ALLEY CLASSIC P4"/>
    <n v="223"/>
    <n v="403"/>
    <n v="0"/>
    <n v="12"/>
    <n v="626"/>
    <n v="45"/>
    <n v="7.1999999999999995E-2"/>
  </r>
  <r>
    <x v="0"/>
    <x v="1"/>
    <x v="42"/>
    <s v="PETER PANUNZI"/>
    <x v="149"/>
    <n v="424"/>
    <s v="Skill"/>
    <s v="ALLEY CLASSIC P7"/>
    <n v="265"/>
    <n v="389"/>
    <n v="0"/>
    <n v="13"/>
    <n v="654"/>
    <n v="1285"/>
    <n v="1.9650000000000001"/>
  </r>
  <r>
    <x v="0"/>
    <x v="1"/>
    <x v="42"/>
    <s v="PETER PANUNZI"/>
    <x v="149"/>
    <n v="424"/>
    <s v="Skill"/>
    <s v="DEAL NO DEAL"/>
    <n v="59"/>
    <n v="60"/>
    <n v="0"/>
    <n v="13"/>
    <n v="119"/>
    <n v="764"/>
    <n v="6.42"/>
  </r>
  <r>
    <x v="0"/>
    <x v="1"/>
    <x v="42"/>
    <s v="PETER PANUNZI"/>
    <x v="149"/>
    <n v="424"/>
    <s v="Skill"/>
    <s v="DOG POUNDER"/>
    <n v="280"/>
    <n v="315"/>
    <n v="0"/>
    <n v="14"/>
    <n v="595"/>
    <n v="4922"/>
    <n v="8.2720000000000002"/>
  </r>
  <r>
    <x v="0"/>
    <x v="1"/>
    <x v="42"/>
    <s v="PETER PANUNZI"/>
    <x v="149"/>
    <n v="424"/>
    <s v="Skill"/>
    <s v="MONSTER CATCHER"/>
    <n v="121"/>
    <n v="131"/>
    <n v="0"/>
    <n v="13"/>
    <n v="252"/>
    <n v="1520"/>
    <n v="6.032"/>
  </r>
  <r>
    <x v="0"/>
    <x v="1"/>
    <x v="42"/>
    <s v="PETER PANUNZI"/>
    <x v="149"/>
    <n v="424"/>
    <s v="Skill"/>
    <s v="POP THE LOCK"/>
    <n v="357"/>
    <n v="490"/>
    <n v="0"/>
    <n v="39"/>
    <n v="847"/>
    <n v="1175"/>
    <n v="1.387"/>
  </r>
  <r>
    <x v="0"/>
    <x v="1"/>
    <x v="42"/>
    <s v="PETER PANUNZI"/>
    <x v="149"/>
    <n v="424"/>
    <s v="Skill"/>
    <s v="STACK IT"/>
    <n v="195"/>
    <n v="207"/>
    <n v="0"/>
    <n v="13"/>
    <n v="402"/>
    <n v="2779"/>
    <n v="6.9130000000000003"/>
  </r>
  <r>
    <x v="0"/>
    <x v="1"/>
    <x v="41"/>
    <s v="SENECA GRAY"/>
    <x v="150"/>
    <n v="426"/>
    <s v="High Redemption"/>
    <s v="POWER DROP"/>
    <n v="115"/>
    <n v="132"/>
    <n v="0"/>
    <n v="17"/>
    <n v="247"/>
    <n v="319"/>
    <n v="1.2909999999999999"/>
  </r>
  <r>
    <x v="0"/>
    <x v="1"/>
    <x v="41"/>
    <s v="SENECA GRAY"/>
    <x v="150"/>
    <n v="426"/>
    <s v="High Redemption"/>
    <s v="ROCKIN &amp; ROLLIN"/>
    <n v="327"/>
    <n v="253"/>
    <n v="0"/>
    <n v="16"/>
    <n v="580"/>
    <n v="3775"/>
    <n v="6.5090000000000003"/>
  </r>
  <r>
    <x v="0"/>
    <x v="1"/>
    <x v="41"/>
    <s v="SENECA GRAY"/>
    <x v="150"/>
    <n v="426"/>
    <s v="High Redemption"/>
    <s v="SPEED DEMON P1"/>
    <n v="61"/>
    <n v="78"/>
    <n v="0"/>
    <n v="18"/>
    <n v="139"/>
    <n v="158"/>
    <n v="1.137"/>
  </r>
  <r>
    <x v="0"/>
    <x v="1"/>
    <x v="41"/>
    <s v="SENECA GRAY"/>
    <x v="150"/>
    <n v="426"/>
    <s v="Kiddie Skill"/>
    <s v="DINOSAUR CATCHER P1"/>
    <n v="50"/>
    <n v="47"/>
    <n v="0"/>
    <n v="17"/>
    <n v="97"/>
    <n v="168"/>
    <n v="1.732"/>
  </r>
  <r>
    <x v="0"/>
    <x v="1"/>
    <x v="41"/>
    <s v="SENECA GRAY"/>
    <x v="150"/>
    <n v="426"/>
    <s v="Kiddie Skill"/>
    <s v="HAMMER FUN"/>
    <n v="163"/>
    <n v="182"/>
    <n v="0"/>
    <n v="15"/>
    <n v="345"/>
    <n v="681"/>
    <n v="1.974"/>
  </r>
  <r>
    <x v="0"/>
    <x v="1"/>
    <x v="41"/>
    <s v="SENECA GRAY"/>
    <x v="150"/>
    <n v="426"/>
    <s v="Kiddie Skill"/>
    <s v="NBA JR"/>
    <n v="124"/>
    <n v="161"/>
    <n v="0"/>
    <n v="16"/>
    <n v="285"/>
    <n v="331"/>
    <n v="1.161"/>
  </r>
  <r>
    <x v="0"/>
    <x v="1"/>
    <x v="41"/>
    <s v="SENECA GRAY"/>
    <x v="150"/>
    <n v="426"/>
    <s v="Skill"/>
    <s v="CROSSBOW MASTER"/>
    <n v="280"/>
    <n v="207"/>
    <n v="0"/>
    <n v="18"/>
    <n v="487"/>
    <n v="743"/>
    <n v="1.526"/>
  </r>
  <r>
    <x v="0"/>
    <x v="1"/>
    <x v="41"/>
    <s v="SENECA GRAY"/>
    <x v="150"/>
    <n v="426"/>
    <s v="Skill"/>
    <s v="NBA GAMETIME P1"/>
    <n v="273"/>
    <n v="256"/>
    <n v="0"/>
    <n v="24"/>
    <n v="529"/>
    <n v="824"/>
    <n v="1.5580000000000001"/>
  </r>
  <r>
    <x v="0"/>
    <x v="1"/>
    <x v="41"/>
    <s v="SENECA GRAY"/>
    <x v="150"/>
    <n v="426"/>
    <s v="Skill"/>
    <s v="NBA GAMETIME P2"/>
    <n v="236"/>
    <n v="246"/>
    <n v="0"/>
    <n v="33"/>
    <n v="482"/>
    <n v="741"/>
    <n v="1.5369999999999999"/>
  </r>
  <r>
    <x v="0"/>
    <x v="1"/>
    <x v="41"/>
    <s v="SENECA GRAY"/>
    <x v="151"/>
    <n v="430"/>
    <s v="High Redemption"/>
    <s v="FREE FALLIN"/>
    <n v="80"/>
    <n v="53"/>
    <n v="0"/>
    <n v="14"/>
    <n v="133"/>
    <n v="919"/>
    <n v="6.91"/>
  </r>
  <r>
    <x v="0"/>
    <x v="1"/>
    <x v="41"/>
    <s v="SENECA GRAY"/>
    <x v="151"/>
    <n v="430"/>
    <s v="High Redemption"/>
    <s v="ROCKIN &amp; ROLLIN"/>
    <n v="290"/>
    <n v="160"/>
    <n v="0"/>
    <n v="15"/>
    <n v="450"/>
    <n v="3454"/>
    <n v="7.6760000000000002"/>
  </r>
  <r>
    <x v="0"/>
    <x v="1"/>
    <x v="41"/>
    <s v="SENECA GRAY"/>
    <x v="151"/>
    <n v="430"/>
    <s v="High Redemption"/>
    <s v="SUPER STAR"/>
    <n v="128"/>
    <n v="202"/>
    <n v="0"/>
    <n v="15"/>
    <n v="330"/>
    <n v="2242"/>
    <n v="6.7939999999999996"/>
  </r>
  <r>
    <x v="0"/>
    <x v="1"/>
    <x v="41"/>
    <s v="SENECA GRAY"/>
    <x v="151"/>
    <n v="430"/>
    <s v="Skill"/>
    <s v="CROSSBOW MASTER"/>
    <n v="63"/>
    <n v="133"/>
    <n v="0"/>
    <n v="14"/>
    <n v="196"/>
    <n v="381"/>
    <n v="1.944"/>
  </r>
  <r>
    <x v="0"/>
    <x v="1"/>
    <x v="41"/>
    <s v="SENECA GRAY"/>
    <x v="151"/>
    <n v="430"/>
    <s v="Skill"/>
    <s v="PIRATES HOOK P2"/>
    <n v="75"/>
    <n v="95"/>
    <n v="0"/>
    <n v="15"/>
    <n v="170"/>
    <n v="1039"/>
    <n v="6.1120000000000001"/>
  </r>
  <r>
    <x v="0"/>
    <x v="1"/>
    <x v="42"/>
    <s v="PETER PANUNZI"/>
    <x v="152"/>
    <n v="433"/>
    <s v="High Redemption"/>
    <s v="ALL ABOUT TIMING"/>
    <n v="159"/>
    <n v="122"/>
    <n v="0"/>
    <n v="15"/>
    <n v="281"/>
    <n v="1809"/>
    <n v="6.4379999999999997"/>
  </r>
  <r>
    <x v="0"/>
    <x v="1"/>
    <x v="42"/>
    <s v="PETER PANUNZI"/>
    <x v="152"/>
    <n v="433"/>
    <s v="High Redemption"/>
    <s v="BOP 2 WIN"/>
    <n v="170"/>
    <n v="151"/>
    <n v="0"/>
    <n v="15"/>
    <n v="321"/>
    <n v="2651"/>
    <n v="8.2590000000000003"/>
  </r>
  <r>
    <x v="0"/>
    <x v="1"/>
    <x v="42"/>
    <s v="PETER PANUNZI"/>
    <x v="152"/>
    <n v="433"/>
    <s v="High Redemption"/>
    <s v="FGTEEV OUT OF TIME"/>
    <n v="52"/>
    <n v="86"/>
    <n v="0"/>
    <n v="11"/>
    <n v="138"/>
    <n v="213"/>
    <n v="1.5429999999999999"/>
  </r>
  <r>
    <x v="0"/>
    <x v="1"/>
    <x v="42"/>
    <s v="PETER PANUNZI"/>
    <x v="152"/>
    <n v="433"/>
    <s v="High Redemption"/>
    <s v="POLAR SLIDE"/>
    <n v="629"/>
    <n v="246"/>
    <n v="0"/>
    <n v="13"/>
    <n v="875"/>
    <n v="1663"/>
    <n v="1.901"/>
  </r>
  <r>
    <x v="0"/>
    <x v="1"/>
    <x v="42"/>
    <s v="PETER PANUNZI"/>
    <x v="152"/>
    <n v="433"/>
    <s v="High Redemption"/>
    <s v="SLAM A WINNER"/>
    <n v="122"/>
    <n v="169"/>
    <n v="0"/>
    <n v="11"/>
    <n v="291"/>
    <n v="525"/>
    <n v="1.804"/>
  </r>
  <r>
    <x v="0"/>
    <x v="1"/>
    <x v="42"/>
    <s v="PETER PANUNZI"/>
    <x v="152"/>
    <n v="433"/>
    <s v="High Redemption"/>
    <s v="SONIC BLAST BALL"/>
    <n v="237"/>
    <n v="276"/>
    <n v="0"/>
    <n v="12"/>
    <n v="513"/>
    <n v="3141"/>
    <n v="6.1230000000000002"/>
  </r>
  <r>
    <x v="0"/>
    <x v="1"/>
    <x v="42"/>
    <s v="PETER PANUNZI"/>
    <x v="152"/>
    <n v="433"/>
    <s v="High Redemption"/>
    <s v="SPONGEBOB JELLYFISH P1"/>
    <n v="133"/>
    <n v="107"/>
    <n v="0"/>
    <n v="14"/>
    <n v="240"/>
    <n v="1502"/>
    <n v="6.258"/>
  </r>
  <r>
    <x v="0"/>
    <x v="1"/>
    <x v="42"/>
    <s v="PETER PANUNZI"/>
    <x v="152"/>
    <n v="433"/>
    <s v="Kiddie Skill"/>
    <s v="BUG CRUNCHER P1"/>
    <n v="274"/>
    <n v="242"/>
    <n v="0"/>
    <n v="13"/>
    <n v="516"/>
    <n v="6488"/>
    <n v="12.574"/>
  </r>
  <r>
    <x v="0"/>
    <x v="1"/>
    <x v="42"/>
    <s v="PETER PANUNZI"/>
    <x v="152"/>
    <n v="433"/>
    <s v="Kiddie Skill"/>
    <s v="BUG CRUNCHER P2"/>
    <n v="244"/>
    <n v="214"/>
    <n v="0"/>
    <n v="14"/>
    <n v="458"/>
    <n v="7231"/>
    <n v="15.788"/>
  </r>
  <r>
    <x v="0"/>
    <x v="1"/>
    <x v="42"/>
    <s v="PETER PANUNZI"/>
    <x v="152"/>
    <n v="433"/>
    <s v="Kiddie Skill"/>
    <s v="DUO DRIVE P1"/>
    <n v="168"/>
    <n v="154"/>
    <n v="0"/>
    <n v="16"/>
    <n v="322"/>
    <n v="482"/>
    <n v="1.4970000000000001"/>
  </r>
  <r>
    <x v="0"/>
    <x v="1"/>
    <x v="42"/>
    <s v="PETER PANUNZI"/>
    <x v="152"/>
    <n v="433"/>
    <s v="Kiddie Skill"/>
    <s v="DUO DRIVE P2"/>
    <n v="154"/>
    <n v="112"/>
    <n v="0"/>
    <n v="13"/>
    <n v="266"/>
    <n v="9949"/>
    <n v="37.402000000000001"/>
  </r>
  <r>
    <x v="0"/>
    <x v="1"/>
    <x v="42"/>
    <s v="PETER PANUNZI"/>
    <x v="152"/>
    <n v="433"/>
    <s v="Kiddie Skill"/>
    <s v="HAMMER FUN"/>
    <n v="43"/>
    <n v="89"/>
    <n v="0"/>
    <n v="9"/>
    <n v="132"/>
    <n v="0"/>
    <n v="0"/>
  </r>
  <r>
    <x v="0"/>
    <x v="1"/>
    <x v="42"/>
    <s v="PETER PANUNZI"/>
    <x v="152"/>
    <n v="433"/>
    <s v="Kiddie Skill"/>
    <s v="NBA JR"/>
    <n v="106"/>
    <n v="147"/>
    <n v="0"/>
    <n v="13"/>
    <n v="253"/>
    <n v="1645"/>
    <n v="6.5019999999999998"/>
  </r>
  <r>
    <x v="0"/>
    <x v="1"/>
    <x v="42"/>
    <s v="PETER PANUNZI"/>
    <x v="152"/>
    <n v="433"/>
    <s v="Skill"/>
    <s v="ALLEY CLASSIC P5"/>
    <n v="163"/>
    <n v="110"/>
    <n v="0"/>
    <n v="37"/>
    <n v="273"/>
    <n v="33703"/>
    <n v="123.45399999999999"/>
  </r>
  <r>
    <x v="0"/>
    <x v="1"/>
    <x v="42"/>
    <s v="PETER PANUNZI"/>
    <x v="152"/>
    <n v="433"/>
    <s v="Skill"/>
    <s v="BEAN BAG TOSS"/>
    <n v="293"/>
    <n v="251"/>
    <n v="0"/>
    <n v="18"/>
    <n v="544"/>
    <n v="778"/>
    <n v="1.43"/>
  </r>
  <r>
    <x v="0"/>
    <x v="1"/>
    <x v="42"/>
    <s v="PETER PANUNZI"/>
    <x v="152"/>
    <n v="433"/>
    <s v="Skill"/>
    <s v="DOG POUNDER"/>
    <n v="219"/>
    <n v="198"/>
    <n v="0"/>
    <n v="13"/>
    <n v="417"/>
    <n v="4268"/>
    <n v="10.234999999999999"/>
  </r>
  <r>
    <x v="0"/>
    <x v="1"/>
    <x v="42"/>
    <s v="PETER PANUNZI"/>
    <x v="152"/>
    <n v="433"/>
    <s v="Skill"/>
    <s v="GRAND PIANO KEYS P2"/>
    <n v="195"/>
    <n v="123"/>
    <n v="0"/>
    <n v="13"/>
    <n v="318"/>
    <n v="0"/>
    <n v="0"/>
  </r>
  <r>
    <x v="0"/>
    <x v="1"/>
    <x v="42"/>
    <s v="PETER PANUNZI"/>
    <x v="152"/>
    <n v="433"/>
    <s v="Skill"/>
    <s v="HAMMERHEAD REVENGE"/>
    <n v="127"/>
    <n v="141"/>
    <n v="0"/>
    <n v="12"/>
    <n v="268"/>
    <n v="458"/>
    <n v="1.7090000000000001"/>
  </r>
  <r>
    <x v="0"/>
    <x v="1"/>
    <x v="42"/>
    <s v="PETER PANUNZI"/>
    <x v="152"/>
    <n v="433"/>
    <s v="Skill"/>
    <s v="HARPOON LAGOON P1"/>
    <n v="50"/>
    <n v="125"/>
    <n v="0"/>
    <n v="12"/>
    <n v="175"/>
    <n v="242"/>
    <n v="1.383"/>
  </r>
  <r>
    <x v="0"/>
    <x v="1"/>
    <x v="42"/>
    <s v="PETER PANUNZI"/>
    <x v="152"/>
    <n v="433"/>
    <s v="Skill"/>
    <s v="HARPOON LAGOON P2"/>
    <n v="31"/>
    <n v="105"/>
    <n v="0"/>
    <n v="12"/>
    <n v="136"/>
    <n v="226"/>
    <n v="1.6619999999999999"/>
  </r>
  <r>
    <x v="0"/>
    <x v="1"/>
    <x v="42"/>
    <s v="PETER PANUNZI"/>
    <x v="152"/>
    <n v="433"/>
    <s v="Skill"/>
    <s v="HARPOON LAGOON P3"/>
    <n v="33"/>
    <n v="39"/>
    <n v="0"/>
    <n v="12"/>
    <n v="72"/>
    <n v="56"/>
    <n v="0.77800000000000002"/>
  </r>
  <r>
    <x v="0"/>
    <x v="1"/>
    <x v="42"/>
    <s v="PETER PANUNZI"/>
    <x v="152"/>
    <n v="433"/>
    <s v="Skill"/>
    <s v="HARPOON LAGOON P4"/>
    <n v="38"/>
    <n v="55"/>
    <n v="0"/>
    <n v="12"/>
    <n v="93"/>
    <n v="124"/>
    <n v="1.333"/>
  </r>
  <r>
    <x v="0"/>
    <x v="1"/>
    <x v="42"/>
    <s v="PETER PANUNZI"/>
    <x v="152"/>
    <n v="433"/>
    <s v="Skill"/>
    <s v="HOOP IT UP"/>
    <n v="160"/>
    <n v="144"/>
    <n v="0"/>
    <n v="18"/>
    <n v="304"/>
    <n v="236"/>
    <n v="0.77600000000000002"/>
  </r>
  <r>
    <x v="0"/>
    <x v="1"/>
    <x v="42"/>
    <s v="PETER PANUNZI"/>
    <x v="152"/>
    <n v="433"/>
    <s v="Skill"/>
    <s v="OPERATION"/>
    <n v="43"/>
    <n v="9"/>
    <n v="0"/>
    <n v="8"/>
    <n v="52"/>
    <n v="1588"/>
    <n v="30.538"/>
  </r>
  <r>
    <x v="0"/>
    <x v="1"/>
    <x v="42"/>
    <s v="PETER PANUNZI"/>
    <x v="152"/>
    <n v="433"/>
    <s v="Skill"/>
    <s v="SIMPSONS SOCCER"/>
    <n v="182"/>
    <n v="188"/>
    <n v="0"/>
    <n v="14"/>
    <n v="370"/>
    <n v="586"/>
    <n v="1.5840000000000001"/>
  </r>
  <r>
    <x v="0"/>
    <x v="1"/>
    <x v="42"/>
    <s v="PETER PANUNZI"/>
    <x v="152"/>
    <n v="433"/>
    <s v="Skill"/>
    <s v="SPACE INVADERS FRENZY P1"/>
    <n v="195"/>
    <n v="218"/>
    <n v="0"/>
    <n v="24"/>
    <n v="413"/>
    <n v="405"/>
    <n v="0.98099999999999998"/>
  </r>
  <r>
    <x v="0"/>
    <x v="1"/>
    <x v="42"/>
    <s v="PETER PANUNZI"/>
    <x v="152"/>
    <n v="433"/>
    <s v="Skill"/>
    <s v="SPACE INVADERS FRENZY P2"/>
    <n v="210"/>
    <n v="176"/>
    <n v="0"/>
    <n v="13"/>
    <n v="386"/>
    <n v="404"/>
    <n v="1.0469999999999999"/>
  </r>
  <r>
    <x v="0"/>
    <x v="1"/>
    <x v="42"/>
    <s v="PETER PANUNZI"/>
    <x v="152"/>
    <n v="433"/>
    <s v="Skill"/>
    <s v="ZOMBIE SNATCHER P1"/>
    <n v="23"/>
    <n v="23"/>
    <n v="0"/>
    <n v="13"/>
    <n v="46"/>
    <n v="64"/>
    <n v="1.391"/>
  </r>
  <r>
    <x v="0"/>
    <x v="1"/>
    <x v="42"/>
    <s v="PETER PANUNZI"/>
    <x v="152"/>
    <n v="433"/>
    <s v="Skill"/>
    <s v="ZOMBIE SNATCHER P2"/>
    <n v="42"/>
    <n v="80"/>
    <n v="0"/>
    <n v="13"/>
    <n v="122"/>
    <n v="233"/>
    <n v="1.91"/>
  </r>
  <r>
    <x v="0"/>
    <x v="1"/>
    <x v="42"/>
    <s v="PETER PANUNZI"/>
    <x v="152"/>
    <n v="433"/>
    <s v="Skill"/>
    <s v="ZOMBIE SNATCHER P3"/>
    <n v="10"/>
    <n v="21"/>
    <n v="0"/>
    <n v="13"/>
    <n v="31"/>
    <n v="28"/>
    <n v="0.90300000000000002"/>
  </r>
  <r>
    <x v="0"/>
    <x v="1"/>
    <x v="42"/>
    <s v="PETER PANUNZI"/>
    <x v="152"/>
    <n v="433"/>
    <s v="Skill"/>
    <s v="ZOMBIE SNATCHER P4"/>
    <n v="15"/>
    <n v="13"/>
    <n v="0"/>
    <n v="13"/>
    <n v="28"/>
    <n v="26"/>
    <n v="0.92900000000000005"/>
  </r>
  <r>
    <x v="0"/>
    <x v="1"/>
    <x v="42"/>
    <s v="PETER PANUNZI"/>
    <x v="152"/>
    <n v="433"/>
    <s v="Skill"/>
    <s v="ZOMBIE SNATCHER P5"/>
    <n v="39"/>
    <n v="28"/>
    <n v="0"/>
    <n v="13"/>
    <n v="67"/>
    <n v="49"/>
    <n v="0.73099999999999998"/>
  </r>
  <r>
    <x v="0"/>
    <x v="1"/>
    <x v="42"/>
    <s v="PETER PANUNZI"/>
    <x v="152"/>
    <n v="433"/>
    <s v="Skill"/>
    <s v="ZOMBIE SNATCHER P6"/>
    <n v="22"/>
    <n v="31"/>
    <n v="0"/>
    <n v="13"/>
    <n v="53"/>
    <n v="97"/>
    <n v="1.83"/>
  </r>
  <r>
    <x v="0"/>
    <x v="1"/>
    <x v="42"/>
    <s v="PETER PANUNZI"/>
    <x v="153"/>
    <n v="434"/>
    <s v="High Redemption"/>
    <s v="POWER DROP"/>
    <n v="754"/>
    <n v="87"/>
    <n v="0"/>
    <n v="33"/>
    <n v="841"/>
    <n v="8833"/>
    <n v="10.503"/>
  </r>
  <r>
    <x v="0"/>
    <x v="1"/>
    <x v="42"/>
    <s v="PETER PANUNZI"/>
    <x v="153"/>
    <n v="434"/>
    <s v="Skill"/>
    <s v="ALLEY CLASSIC P1"/>
    <n v="185"/>
    <n v="175"/>
    <n v="0"/>
    <n v="16"/>
    <n v="360"/>
    <n v="2305"/>
    <n v="6.4029999999999996"/>
  </r>
  <r>
    <x v="0"/>
    <x v="1"/>
    <x v="42"/>
    <s v="PETER PANUNZI"/>
    <x v="153"/>
    <n v="434"/>
    <s v="Skill"/>
    <s v="CEC HOOPS P1"/>
    <n v="198"/>
    <n v="254"/>
    <n v="0"/>
    <n v="18"/>
    <n v="452"/>
    <n v="0"/>
    <n v="0"/>
  </r>
  <r>
    <x v="0"/>
    <x v="1"/>
    <x v="42"/>
    <s v="PETER PANUNZI"/>
    <x v="153"/>
    <n v="434"/>
    <s v="Skill"/>
    <s v="CEC HOOPS P2"/>
    <n v="242"/>
    <n v="241"/>
    <n v="0"/>
    <n v="16"/>
    <n v="483"/>
    <n v="0"/>
    <n v="0"/>
  </r>
  <r>
    <x v="0"/>
    <x v="1"/>
    <x v="42"/>
    <s v="PETER PANUNZI"/>
    <x v="153"/>
    <n v="434"/>
    <s v="Skill"/>
    <s v="HARPOON LAGOON P1"/>
    <n v="45"/>
    <n v="74"/>
    <n v="0"/>
    <n v="34"/>
    <n v="119"/>
    <n v="133"/>
    <n v="1.1180000000000001"/>
  </r>
  <r>
    <x v="0"/>
    <x v="1"/>
    <x v="42"/>
    <s v="PETER PANUNZI"/>
    <x v="153"/>
    <n v="434"/>
    <s v="Skill"/>
    <s v="HOP N STACK"/>
    <n v="67"/>
    <n v="66"/>
    <n v="0"/>
    <n v="15"/>
    <n v="133"/>
    <n v="247"/>
    <n v="1.857"/>
  </r>
  <r>
    <x v="0"/>
    <x v="1"/>
    <x v="42"/>
    <s v="PETER PANUNZI"/>
    <x v="153"/>
    <n v="434"/>
    <s v="Skill"/>
    <s v="PINK PANTHER"/>
    <n v="97"/>
    <n v="122"/>
    <n v="0"/>
    <n v="15"/>
    <n v="219"/>
    <n v="409"/>
    <n v="1.8680000000000001"/>
  </r>
  <r>
    <x v="0"/>
    <x v="1"/>
    <x v="42"/>
    <s v="PETER PANUNZI"/>
    <x v="153"/>
    <n v="434"/>
    <s v="Skill"/>
    <s v="TWO MINUTE DRILL P1"/>
    <n v="141"/>
    <n v="130"/>
    <n v="0"/>
    <n v="17"/>
    <n v="271"/>
    <n v="2216"/>
    <n v="8.1769999999999996"/>
  </r>
  <r>
    <x v="0"/>
    <x v="1"/>
    <x v="42"/>
    <s v="PETER PANUNZI"/>
    <x v="154"/>
    <n v="435"/>
    <s v="High Redemption"/>
    <s v="BARREL OF MONKEYS"/>
    <n v="148"/>
    <n v="143"/>
    <n v="0"/>
    <n v="16"/>
    <n v="291"/>
    <n v="319"/>
    <n v="1.0960000000000001"/>
  </r>
  <r>
    <x v="0"/>
    <x v="1"/>
    <x v="42"/>
    <s v="PETER PANUNZI"/>
    <x v="154"/>
    <n v="435"/>
    <s v="High Redemption"/>
    <s v="POLAR SLIDE"/>
    <n v="422"/>
    <n v="147"/>
    <n v="0"/>
    <n v="20"/>
    <n v="569"/>
    <n v="3955"/>
    <n v="6.9509999999999996"/>
  </r>
  <r>
    <x v="0"/>
    <x v="1"/>
    <x v="42"/>
    <s v="PETER PANUNZI"/>
    <x v="154"/>
    <n v="435"/>
    <s v="High Redemption"/>
    <s v="ROCKIN &amp; ROLLIN"/>
    <n v="89"/>
    <n v="232"/>
    <n v="0"/>
    <n v="15"/>
    <n v="321"/>
    <n v="2132"/>
    <n v="6.6420000000000003"/>
  </r>
  <r>
    <x v="0"/>
    <x v="1"/>
    <x v="42"/>
    <s v="PETER PANUNZI"/>
    <x v="154"/>
    <n v="435"/>
    <s v="Kiddie Skill"/>
    <s v="GIRAFFE PLAY P1"/>
    <n v="82"/>
    <n v="102"/>
    <n v="0"/>
    <n v="15"/>
    <n v="184"/>
    <n v="1217"/>
    <n v="6.6139999999999999"/>
  </r>
  <r>
    <x v="0"/>
    <x v="1"/>
    <x v="42"/>
    <s v="PETER PANUNZI"/>
    <x v="154"/>
    <n v="435"/>
    <s v="Skill"/>
    <s v="ALLEY CLASSIC P3"/>
    <n v="215"/>
    <n v="201"/>
    <n v="0"/>
    <n v="15"/>
    <n v="416"/>
    <n v="3867"/>
    <n v="9.2959999999999994"/>
  </r>
  <r>
    <x v="0"/>
    <x v="1"/>
    <x v="42"/>
    <s v="PETER PANUNZI"/>
    <x v="154"/>
    <n v="435"/>
    <s v="Skill"/>
    <s v="BASKETBALL PRO P1"/>
    <n v="71"/>
    <n v="120"/>
    <n v="0"/>
    <n v="14"/>
    <n v="191"/>
    <n v="366"/>
    <n v="1.9159999999999999"/>
  </r>
  <r>
    <x v="0"/>
    <x v="1"/>
    <x v="42"/>
    <s v="PETER PANUNZI"/>
    <x v="154"/>
    <n v="435"/>
    <s v="Skill"/>
    <s v="BASKETBALL PRO P2"/>
    <n v="62"/>
    <n v="81"/>
    <n v="0"/>
    <n v="14"/>
    <n v="143"/>
    <n v="877"/>
    <n v="6.133"/>
  </r>
  <r>
    <x v="0"/>
    <x v="1"/>
    <x v="42"/>
    <s v="PETER PANUNZI"/>
    <x v="154"/>
    <n v="435"/>
    <s v="Skill"/>
    <s v="DOG POUNDER"/>
    <n v="97"/>
    <n v="136"/>
    <n v="0"/>
    <n v="17"/>
    <n v="233"/>
    <n v="28242"/>
    <n v="121.21"/>
  </r>
  <r>
    <x v="0"/>
    <x v="1"/>
    <x v="42"/>
    <s v="PETER PANUNZI"/>
    <x v="154"/>
    <n v="435"/>
    <s v="Skill"/>
    <s v="DOWN THE CLOWN"/>
    <n v="316"/>
    <n v="448"/>
    <n v="0"/>
    <n v="15"/>
    <n v="764"/>
    <n v="793"/>
    <n v="1.038"/>
  </r>
  <r>
    <x v="0"/>
    <x v="1"/>
    <x v="42"/>
    <s v="PETER PANUNZI"/>
    <x v="154"/>
    <n v="435"/>
    <s v="Skill"/>
    <s v="MONSTER DROP P1"/>
    <n v="191"/>
    <n v="184"/>
    <n v="0"/>
    <n v="15"/>
    <n v="375"/>
    <n v="7529"/>
    <n v="20.077000000000002"/>
  </r>
  <r>
    <x v="0"/>
    <x v="1"/>
    <x v="42"/>
    <s v="PETER PANUNZI"/>
    <x v="154"/>
    <n v="435"/>
    <s v="Skill"/>
    <s v="SPACE WARP 66"/>
    <n v="212"/>
    <n v="136"/>
    <n v="0"/>
    <n v="14"/>
    <n v="348"/>
    <n v="592"/>
    <n v="1.7010000000000001"/>
  </r>
  <r>
    <x v="0"/>
    <x v="1"/>
    <x v="42"/>
    <s v="PETER PANUNZI"/>
    <x v="154"/>
    <n v="435"/>
    <s v="Skill"/>
    <s v="ZOMBIE SNATCHER P1"/>
    <n v="10"/>
    <n v="24"/>
    <n v="0"/>
    <n v="14"/>
    <n v="34"/>
    <n v="63"/>
    <n v="1.853"/>
  </r>
  <r>
    <x v="0"/>
    <x v="1"/>
    <x v="41"/>
    <s v="SENECA GRAY"/>
    <x v="155"/>
    <n v="436"/>
    <s v="Coin Action"/>
    <s v="BASKET FORTUNE P2"/>
    <n v="216"/>
    <n v="72"/>
    <n v="0"/>
    <n v="14"/>
    <n v="288"/>
    <n v="2227"/>
    <n v="7.7329999999999997"/>
  </r>
  <r>
    <x v="0"/>
    <x v="1"/>
    <x v="41"/>
    <s v="SENECA GRAY"/>
    <x v="155"/>
    <n v="436"/>
    <s v="Coin Action"/>
    <s v="HAT TRICK P3"/>
    <n v="126"/>
    <n v="75"/>
    <n v="0"/>
    <n v="23"/>
    <n v="201"/>
    <n v="1344"/>
    <n v="6.6870000000000003"/>
  </r>
  <r>
    <x v="0"/>
    <x v="1"/>
    <x v="41"/>
    <s v="SENECA GRAY"/>
    <x v="155"/>
    <n v="436"/>
    <s v="Coin Action"/>
    <s v="PRICE IS RIGHT"/>
    <n v="263"/>
    <n v="164"/>
    <n v="0"/>
    <n v="36"/>
    <n v="427"/>
    <n v="432"/>
    <n v="1.012"/>
  </r>
  <r>
    <x v="0"/>
    <x v="1"/>
    <x v="41"/>
    <s v="SENECA GRAY"/>
    <x v="155"/>
    <n v="436"/>
    <s v="High Redemption"/>
    <s v="BLACK HOLE"/>
    <n v="209"/>
    <n v="301"/>
    <n v="0"/>
    <n v="18"/>
    <n v="510"/>
    <n v="908"/>
    <n v="1.78"/>
  </r>
  <r>
    <x v="0"/>
    <x v="1"/>
    <x v="41"/>
    <s v="SENECA GRAY"/>
    <x v="155"/>
    <n v="436"/>
    <s v="High Redemption"/>
    <s v="PAW PATROL"/>
    <n v="308"/>
    <n v="253"/>
    <n v="0"/>
    <n v="14"/>
    <n v="561"/>
    <n v="1112"/>
    <n v="1.982"/>
  </r>
  <r>
    <x v="0"/>
    <x v="1"/>
    <x v="41"/>
    <s v="SENECA GRAY"/>
    <x v="155"/>
    <n v="436"/>
    <s v="High Redemption"/>
    <s v="SLAM A WINNER"/>
    <n v="616"/>
    <n v="398"/>
    <n v="0"/>
    <n v="14"/>
    <n v="1014"/>
    <n v="7148"/>
    <n v="7.0490000000000004"/>
  </r>
  <r>
    <x v="0"/>
    <x v="1"/>
    <x v="41"/>
    <s v="SENECA GRAY"/>
    <x v="155"/>
    <n v="436"/>
    <s v="Kiddie Skill"/>
    <s v="SPONGEBOB SUPER STRIKER"/>
    <n v="88"/>
    <n v="79"/>
    <n v="0"/>
    <n v="15"/>
    <n v="167"/>
    <n v="310"/>
    <n v="1.8560000000000001"/>
  </r>
  <r>
    <x v="0"/>
    <x v="1"/>
    <x v="41"/>
    <s v="SENECA GRAY"/>
    <x v="155"/>
    <n v="436"/>
    <s v="Skill"/>
    <s v="ALLEY CLASSIC P1"/>
    <n v="107"/>
    <n v="89"/>
    <n v="0"/>
    <n v="25"/>
    <n v="196"/>
    <n v="3865"/>
    <n v="19.719000000000001"/>
  </r>
  <r>
    <x v="0"/>
    <x v="1"/>
    <x v="41"/>
    <s v="SENECA GRAY"/>
    <x v="155"/>
    <n v="436"/>
    <s v="Skill"/>
    <s v="ALLEY CLASSIC P3"/>
    <n v="259"/>
    <n v="147"/>
    <n v="0"/>
    <n v="22"/>
    <n v="406"/>
    <n v="5395"/>
    <n v="13.288"/>
  </r>
  <r>
    <x v="0"/>
    <x v="1"/>
    <x v="41"/>
    <s v="SENECA GRAY"/>
    <x v="155"/>
    <n v="436"/>
    <s v="Skill"/>
    <s v="ALLEY CLASSIC P5"/>
    <n v="292"/>
    <n v="212"/>
    <n v="0"/>
    <n v="21"/>
    <n v="504"/>
    <n v="3382"/>
    <n v="6.71"/>
  </r>
  <r>
    <x v="0"/>
    <x v="1"/>
    <x v="41"/>
    <s v="SENECA GRAY"/>
    <x v="155"/>
    <n v="436"/>
    <s v="Skill"/>
    <s v="JUMPIN FANTASY"/>
    <n v="201"/>
    <n v="249"/>
    <n v="0"/>
    <n v="15"/>
    <n v="450"/>
    <n v="578"/>
    <n v="1.284"/>
  </r>
  <r>
    <x v="0"/>
    <x v="1"/>
    <x v="41"/>
    <s v="SENECA GRAY"/>
    <x v="155"/>
    <n v="436"/>
    <s v="Skill"/>
    <s v="ROBIN HOOD"/>
    <n v="59"/>
    <n v="57"/>
    <n v="0"/>
    <n v="14"/>
    <n v="116"/>
    <n v="193"/>
    <n v="1.6639999999999999"/>
  </r>
  <r>
    <x v="2"/>
    <x v="4"/>
    <x v="43"/>
    <s v="Taurean Silas"/>
    <x v="156"/>
    <n v="437"/>
    <s v="High Redemption"/>
    <s v="BIG BASS LIL PRO"/>
    <n v="679"/>
    <n v="1147"/>
    <n v="0"/>
    <n v="17"/>
    <n v="1826"/>
    <n v="3098"/>
    <n v="1.6970000000000001"/>
  </r>
  <r>
    <x v="2"/>
    <x v="4"/>
    <x v="43"/>
    <s v="Taurean Silas"/>
    <x v="156"/>
    <n v="437"/>
    <s v="High Redemption"/>
    <s v="POLAR SLIDE"/>
    <n v="226"/>
    <n v="197"/>
    <n v="0"/>
    <n v="28"/>
    <n v="423"/>
    <n v="422"/>
    <n v="0.998"/>
  </r>
  <r>
    <x v="2"/>
    <x v="4"/>
    <x v="43"/>
    <s v="Taurean Silas"/>
    <x v="156"/>
    <n v="437"/>
    <s v="Skill"/>
    <s v="BEAN BAG TOSS"/>
    <n v="395"/>
    <n v="397"/>
    <n v="0"/>
    <n v="17"/>
    <n v="792"/>
    <n v="987"/>
    <n v="1.246"/>
  </r>
  <r>
    <x v="2"/>
    <x v="4"/>
    <x v="43"/>
    <s v="Taurean Silas"/>
    <x v="156"/>
    <n v="437"/>
    <s v="Skill"/>
    <s v="DOG POUNDER"/>
    <n v="203"/>
    <n v="229"/>
    <n v="0"/>
    <n v="13"/>
    <n v="432"/>
    <n v="2906"/>
    <n v="6.7270000000000003"/>
  </r>
  <r>
    <x v="2"/>
    <x v="4"/>
    <x v="43"/>
    <s v="Taurean Silas"/>
    <x v="156"/>
    <n v="437"/>
    <s v="Skill"/>
    <s v="FRUIT NINJA P1"/>
    <n v="123"/>
    <n v="159"/>
    <n v="0"/>
    <n v="36"/>
    <n v="282"/>
    <n v="451"/>
    <n v="1.599"/>
  </r>
  <r>
    <x v="2"/>
    <x v="4"/>
    <x v="43"/>
    <s v="Taurean Silas"/>
    <x v="156"/>
    <n v="437"/>
    <s v="Skill"/>
    <s v="GALAGA ASSAULT"/>
    <n v="89"/>
    <n v="124"/>
    <n v="0"/>
    <n v="15"/>
    <n v="213"/>
    <n v="410"/>
    <n v="1.925"/>
  </r>
  <r>
    <x v="2"/>
    <x v="4"/>
    <x v="43"/>
    <s v="Taurean Silas"/>
    <x v="156"/>
    <n v="437"/>
    <s v="Skill"/>
    <s v="NBA HOOPS P2"/>
    <n v="330"/>
    <n v="598"/>
    <n v="0"/>
    <n v="50"/>
    <n v="928"/>
    <n v="8971"/>
    <n v="9.6669999999999998"/>
  </r>
  <r>
    <x v="2"/>
    <x v="4"/>
    <x v="43"/>
    <s v="Taurean Silas"/>
    <x v="156"/>
    <n v="437"/>
    <s v="Skill"/>
    <s v="RABBIDS HOLLYWOOD 65 P1"/>
    <n v="84"/>
    <n v="107"/>
    <n v="0"/>
    <n v="16"/>
    <n v="191"/>
    <n v="2045"/>
    <n v="10.707000000000001"/>
  </r>
  <r>
    <x v="2"/>
    <x v="4"/>
    <x v="43"/>
    <s v="Taurean Silas"/>
    <x v="156"/>
    <n v="437"/>
    <s v="Skill"/>
    <s v="RABBIDS HOLLYWOOD 65 P2"/>
    <n v="79"/>
    <n v="120"/>
    <n v="0"/>
    <n v="17"/>
    <n v="199"/>
    <n v="2154"/>
    <n v="10.824"/>
  </r>
  <r>
    <x v="2"/>
    <x v="4"/>
    <x v="43"/>
    <s v="Taurean Silas"/>
    <x v="156"/>
    <n v="437"/>
    <s v="Skill"/>
    <s v="RABBIDS HOLLYWOOD 65 P3"/>
    <n v="73"/>
    <n v="75"/>
    <n v="0"/>
    <n v="18"/>
    <n v="148"/>
    <n v="1314"/>
    <n v="8.8780000000000001"/>
  </r>
  <r>
    <x v="0"/>
    <x v="1"/>
    <x v="42"/>
    <s v="PETER PANUNZI"/>
    <x v="157"/>
    <n v="438"/>
    <s v="High Redemption"/>
    <s v="PAW PATROL"/>
    <n v="210"/>
    <n v="489"/>
    <n v="0"/>
    <n v="14"/>
    <n v="699"/>
    <n v="1189"/>
    <n v="1.7010000000000001"/>
  </r>
  <r>
    <x v="0"/>
    <x v="1"/>
    <x v="42"/>
    <s v="PETER PANUNZI"/>
    <x v="157"/>
    <n v="438"/>
    <s v="Skill"/>
    <s v="OPERATION"/>
    <n v="277"/>
    <n v="372"/>
    <n v="0"/>
    <n v="15"/>
    <n v="649"/>
    <n v="1268"/>
    <n v="1.954"/>
  </r>
  <r>
    <x v="0"/>
    <x v="1"/>
    <x v="42"/>
    <s v="PETER PANUNZI"/>
    <x v="157"/>
    <n v="438"/>
    <s v="Skill"/>
    <s v="SIDE SHOW P1"/>
    <n v="188"/>
    <n v="437"/>
    <n v="0"/>
    <n v="13"/>
    <n v="625"/>
    <n v="0"/>
    <n v="0"/>
  </r>
  <r>
    <x v="1"/>
    <x v="2"/>
    <x v="7"/>
    <s v="PATTY CEDILLO"/>
    <x v="158"/>
    <n v="439"/>
    <s v="Skill"/>
    <s v="ALLEY CLASSIC P4"/>
    <n v="355"/>
    <n v="268"/>
    <n v="0"/>
    <n v="18"/>
    <n v="623"/>
    <n v="3787"/>
    <n v="6.0789999999999997"/>
  </r>
  <r>
    <x v="1"/>
    <x v="2"/>
    <x v="7"/>
    <s v="PATTY CEDILLO"/>
    <x v="158"/>
    <n v="439"/>
    <s v="Skill"/>
    <s v="PANNING FOR GOLD P1"/>
    <n v="106"/>
    <n v="115"/>
    <n v="0"/>
    <n v="22"/>
    <n v="221"/>
    <n v="1631"/>
    <n v="7.38"/>
  </r>
  <r>
    <x v="1"/>
    <x v="2"/>
    <x v="7"/>
    <s v="PATTY CEDILLO"/>
    <x v="158"/>
    <n v="439"/>
    <s v="Skill"/>
    <s v="PANNING FOR GOLD P3"/>
    <n v="18"/>
    <n v="11"/>
    <n v="0"/>
    <n v="17"/>
    <n v="29"/>
    <n v="34"/>
    <n v="1.1719999999999999"/>
  </r>
  <r>
    <x v="1"/>
    <x v="2"/>
    <x v="7"/>
    <s v="PATTY CEDILLO"/>
    <x v="158"/>
    <n v="439"/>
    <s v="Skill"/>
    <s v="SIMPSONS SOCCER"/>
    <n v="277"/>
    <n v="240"/>
    <n v="0"/>
    <n v="16"/>
    <n v="517"/>
    <n v="1023"/>
    <n v="1.9790000000000001"/>
  </r>
  <r>
    <x v="1"/>
    <x v="2"/>
    <x v="32"/>
    <s v="CLAUDIA RIVAS"/>
    <x v="159"/>
    <n v="440"/>
    <s v="High Redemption"/>
    <s v="POP IT FOR GOLD"/>
    <n v="578"/>
    <n v="245"/>
    <n v="0"/>
    <n v="17"/>
    <n v="823"/>
    <n v="5963"/>
    <n v="7.2450000000000001"/>
  </r>
  <r>
    <x v="1"/>
    <x v="2"/>
    <x v="32"/>
    <s v="CLAUDIA RIVAS"/>
    <x v="159"/>
    <n v="440"/>
    <s v="Kiddie Skill"/>
    <s v="HAMMER 2 P1"/>
    <n v="128"/>
    <n v="73"/>
    <n v="0"/>
    <n v="13"/>
    <n v="201"/>
    <n v="1377"/>
    <n v="6.851"/>
  </r>
  <r>
    <x v="1"/>
    <x v="2"/>
    <x v="32"/>
    <s v="CLAUDIA RIVAS"/>
    <x v="159"/>
    <n v="440"/>
    <s v="Kiddie Skill"/>
    <s v="HAMMER 2 P2"/>
    <n v="108"/>
    <n v="62"/>
    <n v="0"/>
    <n v="15"/>
    <n v="170"/>
    <n v="1352"/>
    <n v="7.9530000000000003"/>
  </r>
  <r>
    <x v="1"/>
    <x v="2"/>
    <x v="32"/>
    <s v="CLAUDIA RIVAS"/>
    <x v="159"/>
    <n v="440"/>
    <s v="Skill"/>
    <s v="BASEBALL PRO CHALLENGE"/>
    <n v="514"/>
    <n v="367"/>
    <n v="0"/>
    <n v="14"/>
    <n v="881"/>
    <n v="1344"/>
    <n v="1.526"/>
  </r>
  <r>
    <x v="1"/>
    <x v="2"/>
    <x v="32"/>
    <s v="CLAUDIA RIVAS"/>
    <x v="159"/>
    <n v="440"/>
    <s v="Skill"/>
    <s v="MINIONS WHACK"/>
    <n v="323"/>
    <n v="224"/>
    <n v="0"/>
    <n v="13"/>
    <n v="547"/>
    <n v="998"/>
    <n v="1.8240000000000001"/>
  </r>
  <r>
    <x v="1"/>
    <x v="2"/>
    <x v="32"/>
    <s v="CLAUDIA RIVAS"/>
    <x v="159"/>
    <n v="440"/>
    <s v="Skill"/>
    <s v="NBA HOOPS P2"/>
    <n v="366"/>
    <n v="336"/>
    <n v="0"/>
    <n v="15"/>
    <n v="702"/>
    <n v="5862"/>
    <n v="8.35"/>
  </r>
  <r>
    <x v="1"/>
    <x v="2"/>
    <x v="32"/>
    <s v="CLAUDIA RIVAS"/>
    <x v="159"/>
    <n v="440"/>
    <s v="Skill"/>
    <s v="PIRATES HOOK P1"/>
    <n v="53"/>
    <n v="26"/>
    <n v="0"/>
    <n v="14"/>
    <n v="79"/>
    <n v="157"/>
    <n v="1.9870000000000001"/>
  </r>
  <r>
    <x v="1"/>
    <x v="2"/>
    <x v="32"/>
    <s v="CLAUDIA RIVAS"/>
    <x v="159"/>
    <n v="440"/>
    <s v="Skill"/>
    <s v="TIGHT ROPE"/>
    <n v="186"/>
    <n v="143"/>
    <n v="0"/>
    <n v="14"/>
    <n v="329"/>
    <n v="289"/>
    <n v="0.878"/>
  </r>
  <r>
    <x v="1"/>
    <x v="2"/>
    <x v="7"/>
    <s v="PATTY CEDILLO"/>
    <x v="160"/>
    <n v="441"/>
    <s v="High Redemption"/>
    <s v="BIG BASS LIL PRO"/>
    <n v="138"/>
    <n v="302"/>
    <n v="0"/>
    <n v="14"/>
    <n v="440"/>
    <n v="4178"/>
    <n v="9.4949999999999992"/>
  </r>
  <r>
    <x v="1"/>
    <x v="2"/>
    <x v="7"/>
    <s v="PATTY CEDILLO"/>
    <x v="160"/>
    <n v="441"/>
    <s v="High Redemption"/>
    <s v="BLACK HOLE"/>
    <n v="116"/>
    <n v="102"/>
    <n v="0"/>
    <n v="20"/>
    <n v="218"/>
    <n v="401"/>
    <n v="1.839"/>
  </r>
  <r>
    <x v="1"/>
    <x v="2"/>
    <x v="7"/>
    <s v="PATTY CEDILLO"/>
    <x v="160"/>
    <n v="441"/>
    <s v="High Redemption"/>
    <s v="CLUTCH SHOOT"/>
    <n v="72"/>
    <n v="131"/>
    <n v="0"/>
    <n v="18"/>
    <n v="203"/>
    <n v="42"/>
    <n v="0.20699999999999999"/>
  </r>
  <r>
    <x v="1"/>
    <x v="2"/>
    <x v="7"/>
    <s v="PATTY CEDILLO"/>
    <x v="160"/>
    <n v="441"/>
    <s v="High Redemption"/>
    <s v="FREE FALLIN"/>
    <n v="69"/>
    <n v="232"/>
    <n v="0"/>
    <n v="15"/>
    <n v="301"/>
    <n v="2066"/>
    <n v="6.8639999999999999"/>
  </r>
  <r>
    <x v="1"/>
    <x v="2"/>
    <x v="7"/>
    <s v="PATTY CEDILLO"/>
    <x v="160"/>
    <n v="441"/>
    <s v="High Redemption"/>
    <s v="LUMBERJACK"/>
    <n v="5169"/>
    <n v="15"/>
    <n v="0"/>
    <n v="14"/>
    <n v="5184"/>
    <n v="7100"/>
    <n v="1.37"/>
  </r>
  <r>
    <x v="1"/>
    <x v="2"/>
    <x v="7"/>
    <s v="PATTY CEDILLO"/>
    <x v="160"/>
    <n v="441"/>
    <s v="High Redemption"/>
    <s v="MONSTEROUS"/>
    <n v="49"/>
    <n v="76"/>
    <n v="0"/>
    <n v="18"/>
    <n v="125"/>
    <n v="0"/>
    <n v="0"/>
  </r>
  <r>
    <x v="1"/>
    <x v="2"/>
    <x v="7"/>
    <s v="PATTY CEDILLO"/>
    <x v="160"/>
    <n v="441"/>
    <s v="High Redemption"/>
    <s v="POWER ROLL"/>
    <n v="218"/>
    <n v="366"/>
    <n v="0"/>
    <n v="16"/>
    <n v="584"/>
    <n v="366"/>
    <n v="0.627"/>
  </r>
  <r>
    <x v="1"/>
    <x v="2"/>
    <x v="7"/>
    <s v="PATTY CEDILLO"/>
    <x v="160"/>
    <n v="441"/>
    <s v="Kiddie Skill"/>
    <s v="ASTRO INVASION P2"/>
    <n v="67"/>
    <n v="81"/>
    <n v="0"/>
    <n v="14"/>
    <n v="148"/>
    <n v="292"/>
    <n v="1.9730000000000001"/>
  </r>
  <r>
    <x v="1"/>
    <x v="2"/>
    <x v="7"/>
    <s v="PATTY CEDILLO"/>
    <x v="160"/>
    <n v="441"/>
    <s v="Kiddie Skill"/>
    <s v="BUG CRUNCHER P1"/>
    <n v="130"/>
    <n v="174"/>
    <n v="0"/>
    <n v="14"/>
    <n v="304"/>
    <n v="366"/>
    <n v="1.204"/>
  </r>
  <r>
    <x v="1"/>
    <x v="2"/>
    <x v="7"/>
    <s v="PATTY CEDILLO"/>
    <x v="160"/>
    <n v="441"/>
    <s v="Kiddie Skill"/>
    <s v="BUG CRUNCHER P2"/>
    <n v="163"/>
    <n v="145"/>
    <n v="0"/>
    <n v="14"/>
    <n v="308"/>
    <n v="561"/>
    <n v="1.821"/>
  </r>
  <r>
    <x v="1"/>
    <x v="2"/>
    <x v="7"/>
    <s v="PATTY CEDILLO"/>
    <x v="160"/>
    <n v="441"/>
    <s v="Kiddie Skill"/>
    <s v="SPONGEBOB SUPER STRIKER"/>
    <n v="72"/>
    <n v="83"/>
    <n v="0"/>
    <n v="16"/>
    <n v="155"/>
    <n v="205"/>
    <n v="1.323"/>
  </r>
  <r>
    <x v="1"/>
    <x v="2"/>
    <x v="7"/>
    <s v="PATTY CEDILLO"/>
    <x v="160"/>
    <n v="441"/>
    <s v="Skill"/>
    <s v="DOG POUNDER"/>
    <n v="145"/>
    <n v="134"/>
    <n v="0"/>
    <n v="15"/>
    <n v="279"/>
    <n v="3886"/>
    <n v="13.928000000000001"/>
  </r>
  <r>
    <x v="1"/>
    <x v="2"/>
    <x v="7"/>
    <s v="PATTY CEDILLO"/>
    <x v="160"/>
    <n v="441"/>
    <s v="Skill"/>
    <s v="NBA HOOPS P1"/>
    <n v="312"/>
    <n v="152"/>
    <n v="0"/>
    <n v="26"/>
    <n v="464"/>
    <n v="3284"/>
    <n v="7.0780000000000003"/>
  </r>
  <r>
    <x v="1"/>
    <x v="2"/>
    <x v="22"/>
    <s v="ARSHAD KHAN"/>
    <x v="161"/>
    <n v="442"/>
    <s v="High Redemption"/>
    <s v="BARREL OF MONKEYS"/>
    <n v="398"/>
    <n v="559"/>
    <n v="0"/>
    <n v="15"/>
    <n v="957"/>
    <n v="1128"/>
    <n v="1.179"/>
  </r>
  <r>
    <x v="1"/>
    <x v="2"/>
    <x v="22"/>
    <s v="ARSHAD KHAN"/>
    <x v="161"/>
    <n v="442"/>
    <s v="High Redemption"/>
    <s v="BIG WIN"/>
    <n v="524"/>
    <n v="732"/>
    <n v="0"/>
    <n v="18"/>
    <n v="1256"/>
    <n v="7897"/>
    <n v="6.2869999999999999"/>
  </r>
  <r>
    <x v="1"/>
    <x v="2"/>
    <x v="22"/>
    <s v="ARSHAD KHAN"/>
    <x v="161"/>
    <n v="442"/>
    <s v="Skill"/>
    <s v="GOLDEN EMPIRE"/>
    <n v="273"/>
    <n v="390"/>
    <n v="0"/>
    <n v="16"/>
    <n v="663"/>
    <n v="838"/>
    <n v="1.264"/>
  </r>
  <r>
    <x v="1"/>
    <x v="2"/>
    <x v="22"/>
    <s v="ARSHAD KHAN"/>
    <x v="161"/>
    <n v="442"/>
    <s v="Skill"/>
    <s v="MILK JUG TOSS"/>
    <n v="666"/>
    <n v="574"/>
    <n v="0"/>
    <n v="14"/>
    <n v="1240"/>
    <n v="8004"/>
    <n v="6.4550000000000001"/>
  </r>
  <r>
    <x v="1"/>
    <x v="2"/>
    <x v="22"/>
    <s v="ARSHAD KHAN"/>
    <x v="161"/>
    <n v="442"/>
    <s v="Skill"/>
    <s v="TIGHT ROPE"/>
    <n v="207"/>
    <n v="254"/>
    <n v="0"/>
    <n v="15"/>
    <n v="461"/>
    <n v="711"/>
    <n v="1.542"/>
  </r>
  <r>
    <x v="1"/>
    <x v="2"/>
    <x v="7"/>
    <s v="PATTY CEDILLO"/>
    <x v="162"/>
    <n v="443"/>
    <s v="High Redemption"/>
    <s v="BIG WIN"/>
    <n v="486"/>
    <n v="417"/>
    <n v="0"/>
    <n v="17"/>
    <n v="903"/>
    <n v="5882"/>
    <n v="6.5140000000000002"/>
  </r>
  <r>
    <x v="1"/>
    <x v="2"/>
    <x v="7"/>
    <s v="PATTY CEDILLO"/>
    <x v="162"/>
    <n v="443"/>
    <s v="High Redemption"/>
    <s v="LUMBERJACK"/>
    <n v="926"/>
    <n v="206"/>
    <n v="0"/>
    <n v="20"/>
    <n v="1132"/>
    <n v="15728"/>
    <n v="13.894"/>
  </r>
  <r>
    <x v="1"/>
    <x v="2"/>
    <x v="7"/>
    <s v="PATTY CEDILLO"/>
    <x v="162"/>
    <n v="443"/>
    <s v="High Redemption"/>
    <s v="POWER DROP"/>
    <n v="1252"/>
    <n v="585"/>
    <n v="0"/>
    <n v="15"/>
    <n v="1837"/>
    <n v="11605"/>
    <n v="6.3170000000000002"/>
  </r>
  <r>
    <x v="1"/>
    <x v="2"/>
    <x v="7"/>
    <s v="PATTY CEDILLO"/>
    <x v="162"/>
    <n v="443"/>
    <s v="Kiddie Skill"/>
    <s v="HAMMER 2 P1"/>
    <n v="131"/>
    <n v="57"/>
    <n v="0"/>
    <n v="16"/>
    <n v="188"/>
    <n v="284"/>
    <n v="1.5109999999999999"/>
  </r>
  <r>
    <x v="1"/>
    <x v="2"/>
    <x v="7"/>
    <s v="PATTY CEDILLO"/>
    <x v="162"/>
    <n v="443"/>
    <s v="Kiddie Skill"/>
    <s v="HUNGRY CHICKEN P1"/>
    <n v="146"/>
    <n v="120"/>
    <n v="0"/>
    <n v="15"/>
    <n v="266"/>
    <n v="468"/>
    <n v="1.7589999999999999"/>
  </r>
  <r>
    <x v="1"/>
    <x v="2"/>
    <x v="7"/>
    <s v="PATTY CEDILLO"/>
    <x v="162"/>
    <n v="443"/>
    <s v="Kiddie Skill"/>
    <s v="HUNGRY CHICKEN P2"/>
    <n v="143"/>
    <n v="129"/>
    <n v="0"/>
    <n v="15"/>
    <n v="272"/>
    <n v="484"/>
    <n v="1.7789999999999999"/>
  </r>
  <r>
    <x v="1"/>
    <x v="2"/>
    <x v="7"/>
    <s v="PATTY CEDILLO"/>
    <x v="162"/>
    <n v="443"/>
    <s v="Kiddie Skill"/>
    <s v="SPONGEBOB SUPER STRIKER"/>
    <n v="141"/>
    <n v="103"/>
    <n v="0"/>
    <n v="17"/>
    <n v="244"/>
    <n v="428"/>
    <n v="1.754"/>
  </r>
  <r>
    <x v="1"/>
    <x v="2"/>
    <x v="7"/>
    <s v="PATTY CEDILLO"/>
    <x v="162"/>
    <n v="443"/>
    <s v="Skill"/>
    <s v="DOG POUNDER"/>
    <n v="149"/>
    <n v="115"/>
    <n v="0"/>
    <n v="14"/>
    <n v="264"/>
    <n v="365"/>
    <n v="1.383"/>
  </r>
  <r>
    <x v="1"/>
    <x v="2"/>
    <x v="7"/>
    <s v="PATTY CEDILLO"/>
    <x v="162"/>
    <n v="443"/>
    <s v="Skill"/>
    <s v="GOLDEN EMPIRE"/>
    <n v="244"/>
    <n v="131"/>
    <n v="0"/>
    <n v="23"/>
    <n v="375"/>
    <n v="606"/>
    <n v="1.6160000000000001"/>
  </r>
  <r>
    <x v="1"/>
    <x v="2"/>
    <x v="26"/>
    <s v="YURI PENA"/>
    <x v="163"/>
    <n v="444"/>
    <s v="High Redemption"/>
    <s v="BIG WIN"/>
    <n v="654"/>
    <n v="670"/>
    <n v="0"/>
    <n v="17"/>
    <n v="1324"/>
    <n v="8324"/>
    <n v="6.2869999999999999"/>
  </r>
  <r>
    <x v="1"/>
    <x v="2"/>
    <x v="22"/>
    <s v="ARSHAD KHAN"/>
    <x v="164"/>
    <n v="445"/>
    <s v="High Redemption"/>
    <s v="BIG WIN"/>
    <n v="902"/>
    <n v="640"/>
    <n v="0"/>
    <n v="17"/>
    <n v="1542"/>
    <n v="9801"/>
    <n v="6.3559999999999999"/>
  </r>
  <r>
    <x v="1"/>
    <x v="2"/>
    <x v="22"/>
    <s v="ARSHAD KHAN"/>
    <x v="164"/>
    <n v="445"/>
    <s v="Kiddie Skill"/>
    <s v="BIKE RALLY"/>
    <n v="147"/>
    <n v="83"/>
    <n v="0"/>
    <n v="15"/>
    <n v="230"/>
    <n v="292"/>
    <n v="1.27"/>
  </r>
  <r>
    <x v="1"/>
    <x v="2"/>
    <x v="22"/>
    <s v="ARSHAD KHAN"/>
    <x v="164"/>
    <n v="445"/>
    <s v="Kiddie Skill"/>
    <s v="BUZY BEE"/>
    <n v="302"/>
    <n v="143"/>
    <n v="0"/>
    <n v="15"/>
    <n v="445"/>
    <n v="614"/>
    <n v="1.38"/>
  </r>
  <r>
    <x v="1"/>
    <x v="2"/>
    <x v="22"/>
    <s v="ARSHAD KHAN"/>
    <x v="164"/>
    <n v="445"/>
    <s v="Kiddie Skill"/>
    <s v="SPONGEBOB SUPER STRIKER"/>
    <n v="214"/>
    <n v="111"/>
    <n v="0"/>
    <n v="15"/>
    <n v="325"/>
    <n v="283"/>
    <n v="0.871"/>
  </r>
  <r>
    <x v="1"/>
    <x v="2"/>
    <x v="22"/>
    <s v="ARSHAD KHAN"/>
    <x v="164"/>
    <n v="445"/>
    <s v="Skill"/>
    <s v="ALLEY CLASSIC P5"/>
    <n v="509"/>
    <n v="278"/>
    <n v="0"/>
    <n v="26"/>
    <n v="787"/>
    <n v="5691"/>
    <n v="7.2309999999999999"/>
  </r>
  <r>
    <x v="1"/>
    <x v="2"/>
    <x v="22"/>
    <s v="ARSHAD KHAN"/>
    <x v="164"/>
    <n v="445"/>
    <s v="Skill"/>
    <s v="NBA HOOPS P1"/>
    <n v="335"/>
    <n v="322"/>
    <n v="0"/>
    <n v="17"/>
    <n v="657"/>
    <n v="1138"/>
    <n v="1.732"/>
  </r>
  <r>
    <x v="1"/>
    <x v="2"/>
    <x v="22"/>
    <s v="ARSHAD KHAN"/>
    <x v="164"/>
    <n v="445"/>
    <s v="Skill"/>
    <s v="TWO MINUTE DRILL P1"/>
    <n v="371"/>
    <n v="242"/>
    <n v="0"/>
    <n v="15"/>
    <n v="613"/>
    <n v="842"/>
    <n v="1.3740000000000001"/>
  </r>
  <r>
    <x v="1"/>
    <x v="2"/>
    <x v="22"/>
    <s v="ARSHAD KHAN"/>
    <x v="165"/>
    <n v="446"/>
    <s v="Skill"/>
    <s v="DOG POUNDER"/>
    <n v="310"/>
    <n v="140"/>
    <n v="0"/>
    <n v="15"/>
    <n v="450"/>
    <n v="3584"/>
    <n v="7.9640000000000004"/>
  </r>
  <r>
    <x v="1"/>
    <x v="2"/>
    <x v="22"/>
    <s v="ARSHAD KHAN"/>
    <x v="165"/>
    <n v="446"/>
    <s v="Skill"/>
    <s v="HARPOON LAGOON P1"/>
    <n v="133"/>
    <n v="97"/>
    <n v="0"/>
    <n v="18"/>
    <n v="230"/>
    <n v="439"/>
    <n v="1.909"/>
  </r>
  <r>
    <x v="1"/>
    <x v="2"/>
    <x v="22"/>
    <s v="ARSHAD KHAN"/>
    <x v="165"/>
    <n v="446"/>
    <s v="Skill"/>
    <s v="ICE MAN P2"/>
    <n v="113"/>
    <n v="49"/>
    <n v="0"/>
    <n v="14"/>
    <n v="162"/>
    <n v="1380"/>
    <n v="8.5190000000000001"/>
  </r>
  <r>
    <x v="1"/>
    <x v="2"/>
    <x v="22"/>
    <s v="ARSHAD KHAN"/>
    <x v="165"/>
    <n v="446"/>
    <s v="Skill"/>
    <s v="SKIP TIME"/>
    <n v="228"/>
    <n v="85"/>
    <n v="0"/>
    <n v="14"/>
    <n v="313"/>
    <n v="1980"/>
    <n v="6.3259999999999996"/>
  </r>
  <r>
    <x v="1"/>
    <x v="2"/>
    <x v="22"/>
    <s v="ARSHAD KHAN"/>
    <x v="165"/>
    <n v="446"/>
    <s v="Skill"/>
    <s v="ZOMBIE SNATCHER P1"/>
    <n v="450"/>
    <n v="30"/>
    <n v="0"/>
    <n v="19"/>
    <n v="480"/>
    <n v="839"/>
    <n v="1.748"/>
  </r>
  <r>
    <x v="1"/>
    <x v="2"/>
    <x v="22"/>
    <s v="ARSHAD KHAN"/>
    <x v="165"/>
    <n v="446"/>
    <s v="Skill"/>
    <s v="ZOMBIE SNATCHER P2"/>
    <n v="362"/>
    <n v="8"/>
    <n v="0"/>
    <n v="20"/>
    <n v="370"/>
    <n v="585"/>
    <n v="1.581"/>
  </r>
  <r>
    <x v="1"/>
    <x v="2"/>
    <x v="22"/>
    <s v="ARSHAD KHAN"/>
    <x v="165"/>
    <n v="446"/>
    <s v="Skill"/>
    <s v="ZOMBIE SNATCHER P3"/>
    <n v="167"/>
    <n v="5"/>
    <n v="0"/>
    <n v="20"/>
    <n v="172"/>
    <n v="327"/>
    <n v="1.901"/>
  </r>
  <r>
    <x v="1"/>
    <x v="2"/>
    <x v="22"/>
    <s v="ARSHAD KHAN"/>
    <x v="165"/>
    <n v="446"/>
    <s v="Skill"/>
    <s v="ZOMBIE SNATCHER P4"/>
    <n v="152"/>
    <n v="4"/>
    <n v="0"/>
    <n v="21"/>
    <n v="156"/>
    <n v="203"/>
    <n v="1.3009999999999999"/>
  </r>
  <r>
    <x v="1"/>
    <x v="2"/>
    <x v="32"/>
    <s v="CLAUDIA RIVAS"/>
    <x v="166"/>
    <n v="447"/>
    <s v="High Redemption"/>
    <s v="TONS OF TICKETS"/>
    <n v="610"/>
    <n v="550"/>
    <n v="0"/>
    <n v="21"/>
    <n v="1160"/>
    <n v="1633"/>
    <n v="1.4079999999999999"/>
  </r>
  <r>
    <x v="1"/>
    <x v="2"/>
    <x v="32"/>
    <s v="CLAUDIA RIVAS"/>
    <x v="166"/>
    <n v="447"/>
    <s v="Kiddie Skill"/>
    <s v="BUNNY POND"/>
    <n v="97"/>
    <n v="49"/>
    <n v="0"/>
    <n v="17"/>
    <n v="146"/>
    <n v="148"/>
    <n v="1.014"/>
  </r>
  <r>
    <x v="1"/>
    <x v="2"/>
    <x v="32"/>
    <s v="CLAUDIA RIVAS"/>
    <x v="166"/>
    <n v="447"/>
    <s v="Kiddie Skill"/>
    <s v="DUO DRIVE P1"/>
    <n v="113"/>
    <n v="60"/>
    <n v="0"/>
    <n v="13"/>
    <n v="173"/>
    <n v="298"/>
    <n v="1.7230000000000001"/>
  </r>
  <r>
    <x v="1"/>
    <x v="2"/>
    <x v="32"/>
    <s v="CLAUDIA RIVAS"/>
    <x v="166"/>
    <n v="447"/>
    <s v="Kiddie Skill"/>
    <s v="DUO DRIVE P2"/>
    <n v="80"/>
    <n v="58"/>
    <n v="0"/>
    <n v="12"/>
    <n v="138"/>
    <n v="2144"/>
    <n v="15.536"/>
  </r>
  <r>
    <x v="1"/>
    <x v="2"/>
    <x v="32"/>
    <s v="CLAUDIA RIVAS"/>
    <x v="166"/>
    <n v="447"/>
    <s v="Skill"/>
    <s v="ALLEY CLASSIC P2"/>
    <n v="310"/>
    <n v="425"/>
    <n v="0"/>
    <n v="15"/>
    <n v="735"/>
    <n v="5619"/>
    <n v="7.6449999999999996"/>
  </r>
  <r>
    <x v="1"/>
    <x v="2"/>
    <x v="32"/>
    <s v="CLAUDIA RIVAS"/>
    <x v="166"/>
    <n v="447"/>
    <s v="Skill"/>
    <s v="CROSSBOW MASTER"/>
    <n v="172"/>
    <n v="153"/>
    <n v="0"/>
    <n v="14"/>
    <n v="325"/>
    <n v="451"/>
    <n v="1.3879999999999999"/>
  </r>
  <r>
    <x v="1"/>
    <x v="2"/>
    <x v="32"/>
    <s v="CLAUDIA RIVAS"/>
    <x v="166"/>
    <n v="447"/>
    <s v="Skill"/>
    <s v="PLANTS VS ZOMBIES"/>
    <n v="125"/>
    <n v="114"/>
    <n v="0"/>
    <n v="12"/>
    <n v="239"/>
    <n v="186"/>
    <n v="0.77800000000000002"/>
  </r>
  <r>
    <x v="1"/>
    <x v="2"/>
    <x v="32"/>
    <s v="CLAUDIA RIVAS"/>
    <x v="166"/>
    <n v="447"/>
    <s v="Skill"/>
    <s v="RING TOSS"/>
    <n v="272"/>
    <n v="233"/>
    <n v="0"/>
    <n v="18"/>
    <n v="505"/>
    <n v="578"/>
    <n v="1.145"/>
  </r>
  <r>
    <x v="1"/>
    <x v="2"/>
    <x v="32"/>
    <s v="CLAUDIA RIVAS"/>
    <x v="166"/>
    <n v="447"/>
    <s v="Skill"/>
    <s v="SPACE WARP 66"/>
    <n v="253"/>
    <n v="295"/>
    <n v="0"/>
    <n v="16"/>
    <n v="548"/>
    <n v="686"/>
    <n v="1.252"/>
  </r>
  <r>
    <x v="1"/>
    <x v="2"/>
    <x v="32"/>
    <s v="CLAUDIA RIVAS"/>
    <x v="166"/>
    <n v="447"/>
    <s v="Skill"/>
    <s v="TEMPLE RUN"/>
    <n v="87"/>
    <n v="41"/>
    <n v="0"/>
    <n v="12"/>
    <n v="128"/>
    <n v="220"/>
    <n v="1.7190000000000001"/>
  </r>
  <r>
    <x v="1"/>
    <x v="2"/>
    <x v="32"/>
    <s v="CLAUDIA RIVAS"/>
    <x v="166"/>
    <n v="447"/>
    <s v="Skill"/>
    <s v="TIGHT ROPE"/>
    <n v="181"/>
    <n v="119"/>
    <n v="0"/>
    <n v="15"/>
    <n v="300"/>
    <n v="365"/>
    <n v="1.2170000000000001"/>
  </r>
  <r>
    <x v="1"/>
    <x v="2"/>
    <x v="32"/>
    <s v="CLAUDIA RIVAS"/>
    <x v="166"/>
    <n v="447"/>
    <s v="Skill"/>
    <s v="TIPPIN BLOKS"/>
    <n v="100"/>
    <n v="101"/>
    <n v="0"/>
    <n v="15"/>
    <n v="201"/>
    <n v="389"/>
    <n v="1.9350000000000001"/>
  </r>
  <r>
    <x v="1"/>
    <x v="2"/>
    <x v="32"/>
    <s v="CLAUDIA RIVAS"/>
    <x v="166"/>
    <n v="447"/>
    <s v="Skill"/>
    <s v="WHEEL OF FORTUNE VIDEO"/>
    <n v="40"/>
    <n v="41"/>
    <n v="0"/>
    <n v="14"/>
    <n v="81"/>
    <n v="117"/>
    <n v="1.444"/>
  </r>
  <r>
    <x v="2"/>
    <x v="4"/>
    <x v="44"/>
    <s v="DANIEL BESSEMER"/>
    <x v="167"/>
    <n v="448"/>
    <s v="Kiddie Skill"/>
    <s v="MAGIX FLOOR"/>
    <n v="66"/>
    <n v="115"/>
    <n v="0"/>
    <n v="16"/>
    <n v="181"/>
    <n v="1506"/>
    <n v="8.32"/>
  </r>
  <r>
    <x v="2"/>
    <x v="4"/>
    <x v="44"/>
    <s v="DANIEL BESSEMER"/>
    <x v="167"/>
    <n v="448"/>
    <s v="Skill"/>
    <s v="FLYING TICKETS P1"/>
    <n v="103"/>
    <n v="128"/>
    <n v="0"/>
    <n v="15"/>
    <n v="231"/>
    <n v="455"/>
    <n v="1.97"/>
  </r>
  <r>
    <x v="2"/>
    <x v="4"/>
    <x v="44"/>
    <s v="DANIEL BESSEMER"/>
    <x v="167"/>
    <n v="448"/>
    <s v="Skill"/>
    <s v="FLYING TICKETS P2"/>
    <n v="68"/>
    <n v="130"/>
    <n v="0"/>
    <n v="15"/>
    <n v="198"/>
    <n v="320"/>
    <n v="1.6160000000000001"/>
  </r>
  <r>
    <x v="2"/>
    <x v="4"/>
    <x v="44"/>
    <s v="DANIEL BESSEMER"/>
    <x v="168"/>
    <n v="449"/>
    <s v="Kiddie Skill"/>
    <s v="DUCKY SPLASH P1"/>
    <n v="135"/>
    <n v="113"/>
    <n v="0"/>
    <n v="18"/>
    <n v="248"/>
    <n v="488"/>
    <n v="1.968"/>
  </r>
  <r>
    <x v="2"/>
    <x v="4"/>
    <x v="44"/>
    <s v="DANIEL BESSEMER"/>
    <x v="168"/>
    <n v="449"/>
    <s v="Kiddie Skill"/>
    <s v="SPONGEBOB ORDER UP"/>
    <n v="141"/>
    <n v="155"/>
    <n v="0"/>
    <n v="15"/>
    <n v="296"/>
    <n v="532"/>
    <n v="1.7969999999999999"/>
  </r>
  <r>
    <x v="2"/>
    <x v="4"/>
    <x v="44"/>
    <s v="DANIEL BESSEMER"/>
    <x v="168"/>
    <n v="449"/>
    <s v="Skill"/>
    <s v="RING TOSS JR"/>
    <n v="156"/>
    <n v="115"/>
    <n v="0"/>
    <n v="17"/>
    <n v="271"/>
    <n v="509"/>
    <n v="1.8779999999999999"/>
  </r>
  <r>
    <x v="2"/>
    <x v="4"/>
    <x v="44"/>
    <s v="DANIEL BESSEMER"/>
    <x v="168"/>
    <n v="449"/>
    <s v="Skill"/>
    <s v="TWO MINUTE DRILL P1"/>
    <n v="185"/>
    <n v="217"/>
    <n v="0"/>
    <n v="16"/>
    <n v="402"/>
    <n v="2591"/>
    <n v="6.4450000000000003"/>
  </r>
  <r>
    <x v="2"/>
    <x v="4"/>
    <x v="43"/>
    <s v="DANIEL BESSEMER"/>
    <x v="169"/>
    <n v="450"/>
    <s v="High Redemption"/>
    <s v="BIG WIN"/>
    <n v="228"/>
    <n v="283"/>
    <n v="0"/>
    <n v="11"/>
    <n v="511"/>
    <n v="4607"/>
    <n v="9.016"/>
  </r>
  <r>
    <x v="2"/>
    <x v="4"/>
    <x v="43"/>
    <s v="DANIEL BESSEMER"/>
    <x v="169"/>
    <n v="450"/>
    <s v="Skill"/>
    <s v="HOOP IT UP"/>
    <n v="1478"/>
    <n v="311"/>
    <n v="0"/>
    <n v="12"/>
    <n v="1789"/>
    <n v="49434"/>
    <n v="27.632000000000001"/>
  </r>
  <r>
    <x v="2"/>
    <x v="4"/>
    <x v="43"/>
    <s v="DANIEL BESSEMER"/>
    <x v="169"/>
    <n v="450"/>
    <s v="Skill"/>
    <s v="SHOOTING MANIA P1"/>
    <n v="24"/>
    <n v="24"/>
    <n v="0"/>
    <n v="12"/>
    <n v="48"/>
    <n v="80"/>
    <n v="1.667"/>
  </r>
  <r>
    <x v="1"/>
    <x v="2"/>
    <x v="5"/>
    <s v="OCTAVIO CASTANEDA"/>
    <x v="170"/>
    <n v="451"/>
    <s v="High Redemption"/>
    <s v="AVENGERS PUSHER SINGLE"/>
    <n v="3088"/>
    <n v="1535"/>
    <n v="0"/>
    <n v="17"/>
    <n v="4623"/>
    <n v="29774"/>
    <n v="6.44"/>
  </r>
  <r>
    <x v="1"/>
    <x v="2"/>
    <x v="5"/>
    <s v="OCTAVIO CASTANEDA"/>
    <x v="170"/>
    <n v="451"/>
    <s v="High Redemption"/>
    <s v="BIG WIN"/>
    <n v="1137"/>
    <n v="918"/>
    <n v="0"/>
    <n v="14"/>
    <n v="2055"/>
    <n v="13719"/>
    <n v="6.6760000000000002"/>
  </r>
  <r>
    <x v="1"/>
    <x v="2"/>
    <x v="5"/>
    <s v="OCTAVIO CASTANEDA"/>
    <x v="170"/>
    <n v="451"/>
    <s v="Skill"/>
    <s v="ANGRY BIRDS"/>
    <n v="199"/>
    <n v="248"/>
    <n v="0"/>
    <n v="14"/>
    <n v="447"/>
    <n v="776"/>
    <n v="1.736"/>
  </r>
  <r>
    <x v="1"/>
    <x v="2"/>
    <x v="5"/>
    <s v="OCTAVIO CASTANEDA"/>
    <x v="170"/>
    <n v="451"/>
    <s v="Skill"/>
    <s v="GOLDEN EMPIRE"/>
    <n v="112"/>
    <n v="129"/>
    <n v="0"/>
    <n v="17"/>
    <n v="241"/>
    <n v="397"/>
    <n v="1.647"/>
  </r>
  <r>
    <x v="1"/>
    <x v="2"/>
    <x v="5"/>
    <s v="OCTAVIO CASTANEDA"/>
    <x v="170"/>
    <n v="451"/>
    <s v="Skill"/>
    <s v="POP THE LOCK"/>
    <n v="668"/>
    <n v="940"/>
    <n v="0"/>
    <n v="18"/>
    <n v="1608"/>
    <n v="2270"/>
    <n v="1.4119999999999999"/>
  </r>
  <r>
    <x v="1"/>
    <x v="2"/>
    <x v="5"/>
    <s v="OCTAVIO CASTANEDA"/>
    <x v="171"/>
    <n v="453"/>
    <s v="High Redemption"/>
    <s v="BIG WIN"/>
    <n v="598"/>
    <n v="855"/>
    <n v="0"/>
    <n v="15"/>
    <n v="1453"/>
    <n v="9415"/>
    <n v="6.48"/>
  </r>
  <r>
    <x v="1"/>
    <x v="2"/>
    <x v="5"/>
    <s v="OCTAVIO CASTANEDA"/>
    <x v="171"/>
    <n v="453"/>
    <s v="High Redemption"/>
    <s v="LIL TICKET MONSTERS"/>
    <n v="852"/>
    <n v="708"/>
    <n v="0"/>
    <n v="19"/>
    <n v="1560"/>
    <n v="11859"/>
    <n v="7.6020000000000003"/>
  </r>
  <r>
    <x v="1"/>
    <x v="2"/>
    <x v="5"/>
    <s v="OCTAVIO CASTANEDA"/>
    <x v="171"/>
    <n v="453"/>
    <s v="High Redemption"/>
    <s v="TONS OF TICKETS"/>
    <n v="627"/>
    <n v="1006"/>
    <n v="0"/>
    <n v="12"/>
    <n v="1633"/>
    <n v="3187"/>
    <n v="1.952"/>
  </r>
  <r>
    <x v="1"/>
    <x v="2"/>
    <x v="5"/>
    <s v="OCTAVIO CASTANEDA"/>
    <x v="171"/>
    <n v="453"/>
    <s v="Kiddie Skill"/>
    <s v="CHEEKY MONKEY FOOTBALL"/>
    <n v="331"/>
    <n v="294"/>
    <n v="0"/>
    <n v="14"/>
    <n v="625"/>
    <n v="1185"/>
    <n v="1.8959999999999999"/>
  </r>
  <r>
    <x v="1"/>
    <x v="2"/>
    <x v="5"/>
    <s v="OCTAVIO CASTANEDA"/>
    <x v="171"/>
    <n v="453"/>
    <s v="Skill"/>
    <s v="DEAL NO DEAL"/>
    <n v="120"/>
    <n v="122"/>
    <n v="0"/>
    <n v="16"/>
    <n v="242"/>
    <n v="1689"/>
    <n v="6.9790000000000001"/>
  </r>
  <r>
    <x v="1"/>
    <x v="2"/>
    <x v="5"/>
    <s v="OCTAVIO CASTANEDA"/>
    <x v="171"/>
    <n v="453"/>
    <s v="Skill"/>
    <s v="DOWN THE CLOWN"/>
    <n v="747"/>
    <n v="694"/>
    <n v="0"/>
    <n v="13"/>
    <n v="1441"/>
    <n v="8954"/>
    <n v="6.2140000000000004"/>
  </r>
  <r>
    <x v="1"/>
    <x v="2"/>
    <x v="5"/>
    <s v="OCTAVIO CASTANEDA"/>
    <x v="171"/>
    <n v="453"/>
    <s v="Skill"/>
    <s v="ICE MAN P1"/>
    <n v="218"/>
    <n v="206"/>
    <n v="0"/>
    <n v="11"/>
    <n v="424"/>
    <n v="2659"/>
    <n v="6.2709999999999999"/>
  </r>
  <r>
    <x v="1"/>
    <x v="2"/>
    <x v="5"/>
    <s v="OCTAVIO CASTANEDA"/>
    <x v="171"/>
    <n v="453"/>
    <s v="Skill"/>
    <s v="SEA WOLF"/>
    <n v="113"/>
    <n v="113"/>
    <n v="0"/>
    <n v="15"/>
    <n v="226"/>
    <n v="175"/>
    <n v="0.77400000000000002"/>
  </r>
  <r>
    <x v="1"/>
    <x v="2"/>
    <x v="5"/>
    <s v="OCTAVIO CASTANEDA"/>
    <x v="171"/>
    <n v="453"/>
    <s v="Skill"/>
    <s v="WILLY CRASH"/>
    <n v="888"/>
    <n v="1061"/>
    <n v="0"/>
    <n v="15"/>
    <n v="1949"/>
    <n v="12375"/>
    <n v="6.3490000000000002"/>
  </r>
  <r>
    <x v="0"/>
    <x v="0"/>
    <x v="23"/>
    <s v="WILLIAM PRESSEL"/>
    <x v="172"/>
    <n v="454"/>
    <s v="Coin Action"/>
    <s v="PHARAOH'S TREASURE P1"/>
    <n v="240"/>
    <n v="166"/>
    <n v="0"/>
    <n v="18"/>
    <n v="406"/>
    <n v="609"/>
    <n v="1.5"/>
  </r>
  <r>
    <x v="0"/>
    <x v="0"/>
    <x v="23"/>
    <s v="WILLIAM PRESSEL"/>
    <x v="172"/>
    <n v="454"/>
    <s v="Coin Action"/>
    <s v="PHARAOH'S TREASURE P4"/>
    <n v="202"/>
    <n v="198"/>
    <n v="0"/>
    <n v="19"/>
    <n v="400"/>
    <n v="638"/>
    <n v="1.595"/>
  </r>
  <r>
    <x v="0"/>
    <x v="0"/>
    <x v="23"/>
    <s v="WILLIAM PRESSEL"/>
    <x v="172"/>
    <n v="454"/>
    <s v="Coin Action"/>
    <s v="SIMPSONS CARNIVAL"/>
    <n v="301"/>
    <n v="231"/>
    <n v="0"/>
    <n v="24"/>
    <n v="532"/>
    <n v="796"/>
    <n v="1.496"/>
  </r>
  <r>
    <x v="0"/>
    <x v="0"/>
    <x v="23"/>
    <s v="WILLIAM PRESSEL"/>
    <x v="172"/>
    <n v="454"/>
    <s v="High Redemption"/>
    <s v="JACKPOT EXTREME"/>
    <n v="213"/>
    <n v="370"/>
    <n v="0"/>
    <n v="19"/>
    <n v="583"/>
    <n v="4283"/>
    <n v="7.3460000000000001"/>
  </r>
  <r>
    <x v="0"/>
    <x v="0"/>
    <x v="23"/>
    <s v="WILLIAM PRESSEL"/>
    <x v="172"/>
    <n v="454"/>
    <s v="High Redemption"/>
    <s v="POWER ROLL"/>
    <n v="379"/>
    <n v="576"/>
    <n v="0"/>
    <n v="16"/>
    <n v="955"/>
    <n v="1669"/>
    <n v="1.748"/>
  </r>
  <r>
    <x v="0"/>
    <x v="0"/>
    <x v="23"/>
    <s v="WILLIAM PRESSEL"/>
    <x v="172"/>
    <n v="454"/>
    <s v="High Redemption"/>
    <s v="WHEEL OF FORTUNE P1"/>
    <n v="195"/>
    <n v="554"/>
    <n v="0"/>
    <n v="17"/>
    <n v="749"/>
    <n v="5692"/>
    <n v="7.5990000000000002"/>
  </r>
  <r>
    <x v="0"/>
    <x v="0"/>
    <x v="23"/>
    <s v="WILLIAM PRESSEL"/>
    <x v="172"/>
    <n v="454"/>
    <s v="High Redemption"/>
    <s v="WHEEL OF FORTUNE P2"/>
    <n v="353"/>
    <n v="474"/>
    <n v="0"/>
    <n v="16"/>
    <n v="827"/>
    <n v="5353"/>
    <n v="6.4729999999999999"/>
  </r>
  <r>
    <x v="0"/>
    <x v="0"/>
    <x v="23"/>
    <s v="WILLIAM PRESSEL"/>
    <x v="172"/>
    <n v="454"/>
    <s v="Kiddie Skill"/>
    <s v="DUO DRIVE P1"/>
    <n v="112"/>
    <n v="96"/>
    <n v="0"/>
    <n v="13"/>
    <n v="208"/>
    <n v="0"/>
    <n v="0"/>
  </r>
  <r>
    <x v="0"/>
    <x v="0"/>
    <x v="23"/>
    <s v="WILLIAM PRESSEL"/>
    <x v="172"/>
    <n v="454"/>
    <s v="Kiddie Skill"/>
    <s v="DUO DRIVE P2"/>
    <n v="127"/>
    <n v="63"/>
    <n v="0"/>
    <n v="14"/>
    <n v="190"/>
    <n v="0"/>
    <n v="0"/>
  </r>
  <r>
    <x v="0"/>
    <x v="0"/>
    <x v="23"/>
    <s v="WILLIAM PRESSEL"/>
    <x v="172"/>
    <n v="454"/>
    <s v="Kiddie Skill"/>
    <s v="MAGIX FLOOR"/>
    <n v="123"/>
    <n v="99"/>
    <n v="0"/>
    <n v="15"/>
    <n v="222"/>
    <n v="360"/>
    <n v="1.6220000000000001"/>
  </r>
  <r>
    <x v="0"/>
    <x v="0"/>
    <x v="23"/>
    <s v="WILLIAM PRESSEL"/>
    <x v="172"/>
    <n v="454"/>
    <s v="Skill"/>
    <s v="ALLEY CLASSIC P1"/>
    <n v="199"/>
    <n v="261"/>
    <n v="0"/>
    <n v="14"/>
    <n v="460"/>
    <n v="3127"/>
    <n v="6.798"/>
  </r>
  <r>
    <x v="0"/>
    <x v="0"/>
    <x v="23"/>
    <s v="WILLIAM PRESSEL"/>
    <x v="172"/>
    <n v="454"/>
    <s v="Skill"/>
    <s v="ICE AGE P2"/>
    <n v="68"/>
    <n v="90"/>
    <n v="0"/>
    <n v="18"/>
    <n v="158"/>
    <n v="1028"/>
    <n v="6.5060000000000002"/>
  </r>
  <r>
    <x v="0"/>
    <x v="0"/>
    <x v="23"/>
    <s v="WILLIAM PRESSEL"/>
    <x v="172"/>
    <n v="454"/>
    <s v="Skill"/>
    <s v="MAZE ESCAPE"/>
    <n v="145"/>
    <n v="151"/>
    <n v="0"/>
    <n v="14"/>
    <n v="296"/>
    <n v="461"/>
    <n v="1.5569999999999999"/>
  </r>
  <r>
    <x v="0"/>
    <x v="0"/>
    <x v="23"/>
    <s v="WILLIAM PRESSEL"/>
    <x v="172"/>
    <n v="454"/>
    <s v="Skill"/>
    <s v="SEA WOLF"/>
    <n v="88"/>
    <n v="183"/>
    <n v="0"/>
    <n v="15"/>
    <n v="271"/>
    <n v="472"/>
    <n v="1.742"/>
  </r>
  <r>
    <x v="0"/>
    <x v="0"/>
    <x v="23"/>
    <s v="WILLIAM PRESSEL"/>
    <x v="172"/>
    <n v="454"/>
    <s v="Skill"/>
    <s v="SHOOTING MANIA P1"/>
    <n v="123"/>
    <n v="258"/>
    <n v="0"/>
    <n v="16"/>
    <n v="381"/>
    <n v="380"/>
    <n v="0.997"/>
  </r>
  <r>
    <x v="0"/>
    <x v="0"/>
    <x v="23"/>
    <s v="WILLIAM PRESSEL"/>
    <x v="172"/>
    <n v="454"/>
    <s v="Skill"/>
    <s v="SHOOTING MANIA P2"/>
    <n v="94"/>
    <n v="303"/>
    <n v="0"/>
    <n v="17"/>
    <n v="397"/>
    <n v="391"/>
    <n v="0.98499999999999999"/>
  </r>
  <r>
    <x v="0"/>
    <x v="0"/>
    <x v="23"/>
    <s v="WILLIAM PRESSEL"/>
    <x v="172"/>
    <n v="454"/>
    <s v="Skill"/>
    <s v="SHOOTING MANIA P3"/>
    <n v="65"/>
    <n v="205"/>
    <n v="0"/>
    <n v="18"/>
    <n v="270"/>
    <n v="305"/>
    <n v="1.1299999999999999"/>
  </r>
  <r>
    <x v="0"/>
    <x v="0"/>
    <x v="23"/>
    <s v="WILLIAM PRESSEL"/>
    <x v="172"/>
    <n v="454"/>
    <s v="Skill"/>
    <s v="TIPPIN BLOKS"/>
    <n v="74"/>
    <n v="138"/>
    <n v="0"/>
    <n v="21"/>
    <n v="212"/>
    <n v="354"/>
    <n v="1.67"/>
  </r>
  <r>
    <x v="0"/>
    <x v="0"/>
    <x v="23"/>
    <s v="WILLIAM PRESSEL"/>
    <x v="172"/>
    <n v="454"/>
    <s v="Skill"/>
    <s v="WATER BLAST P1"/>
    <n v="45"/>
    <n v="72"/>
    <n v="0"/>
    <n v="17"/>
    <n v="117"/>
    <n v="133"/>
    <n v="1.137"/>
  </r>
  <r>
    <x v="0"/>
    <x v="0"/>
    <x v="23"/>
    <s v="WILLIAM PRESSEL"/>
    <x v="172"/>
    <n v="454"/>
    <s v="Skill"/>
    <s v="WATER BLAST P2"/>
    <n v="126"/>
    <n v="231"/>
    <n v="0"/>
    <n v="22"/>
    <n v="357"/>
    <n v="8620"/>
    <n v="24.146000000000001"/>
  </r>
  <r>
    <x v="2"/>
    <x v="3"/>
    <x v="10"/>
    <s v="TROY WATRING"/>
    <x v="173"/>
    <n v="456"/>
    <s v="High Redemption"/>
    <s v="GOAL LINE RUSH"/>
    <n v="483"/>
    <n v="1054"/>
    <n v="0"/>
    <n v="18"/>
    <n v="1537"/>
    <n v="868"/>
    <n v="0.56499999999999995"/>
  </r>
  <r>
    <x v="2"/>
    <x v="3"/>
    <x v="10"/>
    <s v="TROY WATRING"/>
    <x v="173"/>
    <n v="456"/>
    <s v="High Redemption"/>
    <s v="SPONGEBOB PINEAPPLE P1"/>
    <n v="1284"/>
    <n v="1642"/>
    <n v="0"/>
    <n v="16"/>
    <n v="2926"/>
    <n v="5404"/>
    <n v="1.847"/>
  </r>
  <r>
    <x v="2"/>
    <x v="3"/>
    <x v="10"/>
    <s v="TROY WATRING"/>
    <x v="173"/>
    <n v="456"/>
    <s v="High Redemption"/>
    <s v="SPONGEBOB PINEAPPLE P2"/>
    <n v="877"/>
    <n v="847"/>
    <n v="0"/>
    <n v="17"/>
    <n v="1724"/>
    <n v="2558"/>
    <n v="1.484"/>
  </r>
  <r>
    <x v="2"/>
    <x v="3"/>
    <x v="10"/>
    <s v="TROY WATRING"/>
    <x v="173"/>
    <n v="456"/>
    <s v="Kiddie Skill"/>
    <s v="SPONGEBOB SUPER STRIKER"/>
    <n v="217"/>
    <n v="251"/>
    <n v="0"/>
    <n v="17"/>
    <n v="468"/>
    <n v="800"/>
    <n v="1.7090000000000001"/>
  </r>
  <r>
    <x v="2"/>
    <x v="3"/>
    <x v="10"/>
    <s v="TROY WATRING"/>
    <x v="173"/>
    <n v="456"/>
    <s v="Skill"/>
    <s v="ALLEY CLASSIC P3"/>
    <n v="346"/>
    <n v="462"/>
    <n v="0"/>
    <n v="19"/>
    <n v="808"/>
    <n v="6149"/>
    <n v="7.61"/>
  </r>
  <r>
    <x v="2"/>
    <x v="3"/>
    <x v="10"/>
    <s v="TROY WATRING"/>
    <x v="173"/>
    <n v="456"/>
    <s v="Skill"/>
    <s v="BASEBALL PRO"/>
    <n v="255"/>
    <n v="334"/>
    <n v="0"/>
    <n v="18"/>
    <n v="589"/>
    <n v="567"/>
    <n v="0.96299999999999997"/>
  </r>
  <r>
    <x v="2"/>
    <x v="3"/>
    <x v="10"/>
    <s v="TROY WATRING"/>
    <x v="173"/>
    <n v="456"/>
    <s v="Skill"/>
    <s v="CEC HOOPS P2"/>
    <n v="310"/>
    <n v="402"/>
    <n v="0"/>
    <n v="23"/>
    <n v="712"/>
    <n v="1264"/>
    <n v="1.7749999999999999"/>
  </r>
  <r>
    <x v="2"/>
    <x v="3"/>
    <x v="10"/>
    <s v="TROY WATRING"/>
    <x v="173"/>
    <n v="456"/>
    <s v="Skill"/>
    <s v="DICEY JUMP"/>
    <n v="352"/>
    <n v="485"/>
    <n v="0"/>
    <n v="18"/>
    <n v="837"/>
    <n v="1571"/>
    <n v="1.877"/>
  </r>
  <r>
    <x v="2"/>
    <x v="3"/>
    <x v="10"/>
    <s v="TROY WATRING"/>
    <x v="173"/>
    <n v="456"/>
    <s v="Skill"/>
    <s v="GRAVEYARD SMASH P1"/>
    <n v="131"/>
    <n v="139"/>
    <n v="0"/>
    <n v="15"/>
    <n v="270"/>
    <n v="0"/>
    <n v="0"/>
  </r>
  <r>
    <x v="2"/>
    <x v="3"/>
    <x v="10"/>
    <s v="TROY WATRING"/>
    <x v="173"/>
    <n v="456"/>
    <s v="Skill"/>
    <s v="GRAVEYARD SMASH P2"/>
    <n v="95"/>
    <n v="139"/>
    <n v="0"/>
    <n v="15"/>
    <n v="234"/>
    <n v="0"/>
    <n v="0"/>
  </r>
  <r>
    <x v="2"/>
    <x v="3"/>
    <x v="10"/>
    <s v="TROY WATRING"/>
    <x v="173"/>
    <n v="456"/>
    <s v="Skill"/>
    <s v="JUMPIN FANTASY"/>
    <n v="196"/>
    <n v="276"/>
    <n v="0"/>
    <n v="19"/>
    <n v="472"/>
    <n v="429"/>
    <n v="0.90900000000000003"/>
  </r>
  <r>
    <x v="2"/>
    <x v="3"/>
    <x v="10"/>
    <s v="TROY WATRING"/>
    <x v="173"/>
    <n v="456"/>
    <s v="Skill"/>
    <s v="MILK JUG TOSS"/>
    <n v="631"/>
    <n v="582"/>
    <n v="0"/>
    <n v="17"/>
    <n v="1213"/>
    <n v="11446"/>
    <n v="9.4359999999999999"/>
  </r>
  <r>
    <x v="2"/>
    <x v="3"/>
    <x v="10"/>
    <s v="TROY WATRING"/>
    <x v="173"/>
    <n v="456"/>
    <s v="Skill"/>
    <s v="SEA WOLF"/>
    <n v="47"/>
    <n v="92"/>
    <n v="0"/>
    <n v="16"/>
    <n v="139"/>
    <n v="1350"/>
    <n v="9.7119999999999997"/>
  </r>
  <r>
    <x v="2"/>
    <x v="3"/>
    <x v="10"/>
    <s v="TROY WATRING"/>
    <x v="173"/>
    <n v="456"/>
    <s v="Skill"/>
    <s v="SKY RIDER P1"/>
    <n v="177"/>
    <n v="227"/>
    <n v="0"/>
    <n v="16"/>
    <n v="404"/>
    <n v="800"/>
    <n v="1.98"/>
  </r>
  <r>
    <x v="2"/>
    <x v="3"/>
    <x v="10"/>
    <s v="TROY WATRING"/>
    <x v="173"/>
    <n v="456"/>
    <s v="Skill"/>
    <s v="SUBWAY SURFERS"/>
    <n v="205"/>
    <n v="333"/>
    <n v="0"/>
    <n v="16"/>
    <n v="538"/>
    <n v="899"/>
    <n v="1.671"/>
  </r>
  <r>
    <x v="2"/>
    <x v="3"/>
    <x v="10"/>
    <s v="TROY WATRING"/>
    <x v="173"/>
    <n v="456"/>
    <s v="Skill"/>
    <s v="WILLY CRASH"/>
    <n v="1022"/>
    <n v="557"/>
    <n v="0"/>
    <n v="18"/>
    <n v="1579"/>
    <n v="9544"/>
    <n v="6.0439999999999996"/>
  </r>
  <r>
    <x v="2"/>
    <x v="5"/>
    <x v="45"/>
    <s v="Richard Balboni"/>
    <x v="174"/>
    <n v="457"/>
    <s v="High Redemption"/>
    <s v="CLUTCH SHOOT"/>
    <n v="1117"/>
    <n v="368"/>
    <n v="0"/>
    <n v="15"/>
    <n v="1485"/>
    <n v="9698"/>
    <n v="6.5309999999999997"/>
  </r>
  <r>
    <x v="2"/>
    <x v="5"/>
    <x v="45"/>
    <s v="Richard Balboni"/>
    <x v="174"/>
    <n v="457"/>
    <s v="High Redemption"/>
    <s v="PAW PATROL"/>
    <n v="374"/>
    <n v="410"/>
    <n v="0"/>
    <n v="15"/>
    <n v="784"/>
    <n v="1518"/>
    <n v="1.9359999999999999"/>
  </r>
  <r>
    <x v="2"/>
    <x v="5"/>
    <x v="45"/>
    <s v="Richard Balboni"/>
    <x v="174"/>
    <n v="457"/>
    <s v="High Redemption"/>
    <s v="POWER ROLL"/>
    <n v="379"/>
    <n v="326"/>
    <n v="0"/>
    <n v="14"/>
    <n v="705"/>
    <n v="821"/>
    <n v="1.165"/>
  </r>
  <r>
    <x v="2"/>
    <x v="5"/>
    <x v="45"/>
    <s v="Richard Balboni"/>
    <x v="174"/>
    <n v="457"/>
    <s v="Kiddie Skill"/>
    <s v="CIRCUS TOSS"/>
    <n v="370"/>
    <n v="299"/>
    <n v="0"/>
    <n v="16"/>
    <n v="669"/>
    <n v="1254"/>
    <n v="1.8740000000000001"/>
  </r>
  <r>
    <x v="2"/>
    <x v="5"/>
    <x v="45"/>
    <s v="Richard Balboni"/>
    <x v="174"/>
    <n v="457"/>
    <s v="Kiddie Skill"/>
    <s v="HAMMER 2 P1"/>
    <n v="107"/>
    <n v="71"/>
    <n v="0"/>
    <n v="15"/>
    <n v="178"/>
    <n v="338"/>
    <n v="1.899"/>
  </r>
  <r>
    <x v="2"/>
    <x v="5"/>
    <x v="45"/>
    <s v="Richard Balboni"/>
    <x v="174"/>
    <n v="457"/>
    <s v="Kiddie Skill"/>
    <s v="HAMMER 2 P2"/>
    <n v="137"/>
    <n v="69"/>
    <n v="0"/>
    <n v="14"/>
    <n v="206"/>
    <n v="347"/>
    <n v="1.6839999999999999"/>
  </r>
  <r>
    <x v="2"/>
    <x v="5"/>
    <x v="45"/>
    <s v="Richard Balboni"/>
    <x v="174"/>
    <n v="457"/>
    <s v="Kiddie Skill"/>
    <s v="MAGIX FLOOR"/>
    <n v="136"/>
    <n v="118"/>
    <n v="0"/>
    <n v="17"/>
    <n v="254"/>
    <n v="80"/>
    <n v="0.315"/>
  </r>
  <r>
    <x v="2"/>
    <x v="5"/>
    <x v="45"/>
    <s v="Richard Balboni"/>
    <x v="174"/>
    <n v="457"/>
    <s v="Kiddie Skill"/>
    <s v="NBA HOOP TROOP"/>
    <n v="388"/>
    <n v="246"/>
    <n v="0"/>
    <n v="16"/>
    <n v="634"/>
    <n v="753"/>
    <n v="1.1879999999999999"/>
  </r>
  <r>
    <x v="2"/>
    <x v="5"/>
    <x v="45"/>
    <s v="Richard Balboni"/>
    <x v="174"/>
    <n v="457"/>
    <s v="Skill"/>
    <s v="ALLEY CLASSIC P3"/>
    <n v="301"/>
    <n v="217"/>
    <n v="0"/>
    <n v="15"/>
    <n v="518"/>
    <n v="3144"/>
    <n v="6.069"/>
  </r>
  <r>
    <x v="2"/>
    <x v="5"/>
    <x v="45"/>
    <s v="Richard Balboni"/>
    <x v="174"/>
    <n v="457"/>
    <s v="Skill"/>
    <s v="ANGRY BIRDS"/>
    <n v="196"/>
    <n v="123"/>
    <n v="0"/>
    <n v="17"/>
    <n v="319"/>
    <n v="485"/>
    <n v="1.52"/>
  </r>
  <r>
    <x v="2"/>
    <x v="5"/>
    <x v="45"/>
    <s v="Richard Balboni"/>
    <x v="174"/>
    <n v="457"/>
    <s v="Skill"/>
    <s v="CENTIPEDE CHAOS P3"/>
    <n v="123"/>
    <n v="71"/>
    <n v="0"/>
    <n v="15"/>
    <n v="194"/>
    <n v="300"/>
    <n v="1.546"/>
  </r>
  <r>
    <x v="2"/>
    <x v="5"/>
    <x v="45"/>
    <s v="Richard Balboni"/>
    <x v="174"/>
    <n v="457"/>
    <s v="Skill"/>
    <s v="CROSSBOW MASTER"/>
    <n v="219"/>
    <n v="219"/>
    <n v="0"/>
    <n v="17"/>
    <n v="438"/>
    <n v="759"/>
    <n v="1.7330000000000001"/>
  </r>
  <r>
    <x v="2"/>
    <x v="5"/>
    <x v="45"/>
    <s v="Richard Balboni"/>
    <x v="174"/>
    <n v="457"/>
    <s v="Skill"/>
    <s v="RING TOSS JR"/>
    <n v="341"/>
    <n v="259"/>
    <n v="0"/>
    <n v="15"/>
    <n v="600"/>
    <n v="1110"/>
    <n v="1.85"/>
  </r>
  <r>
    <x v="2"/>
    <x v="5"/>
    <x v="45"/>
    <s v="Richard Balboni"/>
    <x v="174"/>
    <n v="457"/>
    <s v="Skill"/>
    <s v="WATER BLAST P1"/>
    <n v="328"/>
    <n v="236"/>
    <n v="0"/>
    <n v="15"/>
    <n v="564"/>
    <n v="942"/>
    <n v="1.67"/>
  </r>
  <r>
    <x v="2"/>
    <x v="5"/>
    <x v="45"/>
    <s v="Richard Balboni"/>
    <x v="174"/>
    <n v="457"/>
    <s v="Skill"/>
    <s v="WATER BLAST P2"/>
    <n v="347"/>
    <n v="268"/>
    <n v="0"/>
    <n v="15"/>
    <n v="615"/>
    <n v="1219"/>
    <n v="1.982"/>
  </r>
  <r>
    <x v="2"/>
    <x v="5"/>
    <x v="45"/>
    <s v="Richard Balboni"/>
    <x v="175"/>
    <n v="459"/>
    <s v="High Redemption"/>
    <s v="BIG BASS LIL PRO"/>
    <n v="421"/>
    <n v="506"/>
    <n v="0"/>
    <n v="10"/>
    <n v="927"/>
    <n v="125"/>
    <n v="0.13500000000000001"/>
  </r>
  <r>
    <x v="2"/>
    <x v="5"/>
    <x v="45"/>
    <s v="Richard Balboni"/>
    <x v="175"/>
    <n v="459"/>
    <s v="Skill"/>
    <s v="BASKETBALL PRO P2"/>
    <n v="165"/>
    <n v="123"/>
    <n v="0"/>
    <n v="10"/>
    <n v="288"/>
    <n v="1756"/>
    <n v="6.0970000000000004"/>
  </r>
  <r>
    <x v="0"/>
    <x v="1"/>
    <x v="41"/>
    <s v="SENECA GRAY"/>
    <x v="176"/>
    <n v="460"/>
    <s v="Coin Action"/>
    <s v="HAT TRICK P1"/>
    <n v="67"/>
    <n v="33"/>
    <n v="0"/>
    <n v="14"/>
    <n v="100"/>
    <n v="138"/>
    <n v="1.38"/>
  </r>
  <r>
    <x v="0"/>
    <x v="1"/>
    <x v="41"/>
    <s v="SENECA GRAY"/>
    <x v="176"/>
    <n v="460"/>
    <s v="Coin Action"/>
    <s v="HAT TRICK P2"/>
    <n v="42"/>
    <n v="15"/>
    <n v="0"/>
    <n v="15"/>
    <n v="57"/>
    <n v="0"/>
    <n v="0"/>
  </r>
  <r>
    <x v="0"/>
    <x v="1"/>
    <x v="41"/>
    <s v="SENECA GRAY"/>
    <x v="176"/>
    <n v="460"/>
    <s v="Coin Action"/>
    <s v="INTERMISSION"/>
    <n v="109"/>
    <n v="56"/>
    <n v="0"/>
    <n v="14"/>
    <n v="165"/>
    <n v="310"/>
    <n v="1.879"/>
  </r>
  <r>
    <x v="0"/>
    <x v="1"/>
    <x v="41"/>
    <s v="SENECA GRAY"/>
    <x v="176"/>
    <n v="460"/>
    <s v="Coin Action"/>
    <s v="INTERMISSION P2"/>
    <n v="57"/>
    <n v="30"/>
    <n v="0"/>
    <n v="14"/>
    <n v="87"/>
    <n v="86"/>
    <n v="0.98899999999999999"/>
  </r>
  <r>
    <x v="0"/>
    <x v="1"/>
    <x v="41"/>
    <s v="SENECA GRAY"/>
    <x v="176"/>
    <n v="460"/>
    <s v="Coin Action"/>
    <s v="PHARAOH'S TREASURE P1"/>
    <n v="145"/>
    <n v="30"/>
    <n v="0"/>
    <n v="15"/>
    <n v="175"/>
    <n v="277"/>
    <n v="1.583"/>
  </r>
  <r>
    <x v="0"/>
    <x v="1"/>
    <x v="41"/>
    <s v="SENECA GRAY"/>
    <x v="176"/>
    <n v="460"/>
    <s v="Coin Action"/>
    <s v="PHARAOH'S TREASURE P2"/>
    <n v="192"/>
    <n v="53"/>
    <n v="0"/>
    <n v="14"/>
    <n v="245"/>
    <n v="0"/>
    <n v="0"/>
  </r>
  <r>
    <x v="0"/>
    <x v="1"/>
    <x v="41"/>
    <s v="SENECA GRAY"/>
    <x v="176"/>
    <n v="460"/>
    <s v="Coin Action"/>
    <s v="PHARAOH'S TREASURE P3"/>
    <n v="75"/>
    <n v="40"/>
    <n v="0"/>
    <n v="14"/>
    <n v="115"/>
    <n v="145"/>
    <n v="1.2609999999999999"/>
  </r>
  <r>
    <x v="0"/>
    <x v="1"/>
    <x v="41"/>
    <s v="SENECA GRAY"/>
    <x v="176"/>
    <n v="460"/>
    <s v="Coin Action"/>
    <s v="PHARAOH'S TREASURE P4"/>
    <n v="80"/>
    <n v="27"/>
    <n v="0"/>
    <n v="16"/>
    <n v="107"/>
    <n v="106"/>
    <n v="0.99099999999999999"/>
  </r>
  <r>
    <x v="0"/>
    <x v="1"/>
    <x v="41"/>
    <s v="SENECA GRAY"/>
    <x v="176"/>
    <n v="460"/>
    <s v="Coin Action"/>
    <s v="TICKET TROOPER P1"/>
    <n v="33"/>
    <n v="8"/>
    <n v="0"/>
    <n v="13"/>
    <n v="41"/>
    <n v="444"/>
    <n v="10.829000000000001"/>
  </r>
  <r>
    <x v="0"/>
    <x v="1"/>
    <x v="41"/>
    <s v="SENECA GRAY"/>
    <x v="176"/>
    <n v="460"/>
    <s v="High Redemption"/>
    <s v="BARREL OF MONKEYS"/>
    <n v="98"/>
    <n v="57"/>
    <n v="0"/>
    <n v="16"/>
    <n v="155"/>
    <n v="156"/>
    <n v="1.006"/>
  </r>
  <r>
    <x v="0"/>
    <x v="1"/>
    <x v="41"/>
    <s v="SENECA GRAY"/>
    <x v="176"/>
    <n v="460"/>
    <s v="High Redemption"/>
    <s v="BIG WIN"/>
    <n v="343"/>
    <n v="121"/>
    <n v="0"/>
    <n v="14"/>
    <n v="464"/>
    <n v="3034"/>
    <n v="6.5389999999999997"/>
  </r>
  <r>
    <x v="0"/>
    <x v="1"/>
    <x v="41"/>
    <s v="SENECA GRAY"/>
    <x v="176"/>
    <n v="460"/>
    <s v="High Redemption"/>
    <s v="JACKPOT EXTREME"/>
    <n v="141"/>
    <n v="92"/>
    <n v="0"/>
    <n v="18"/>
    <n v="233"/>
    <n v="1598"/>
    <n v="6.8579999999999997"/>
  </r>
  <r>
    <x v="0"/>
    <x v="1"/>
    <x v="41"/>
    <s v="SENECA GRAY"/>
    <x v="176"/>
    <n v="460"/>
    <s v="High Redemption"/>
    <s v="JACKPOT EXTREME DLX"/>
    <n v="72"/>
    <n v="184"/>
    <n v="0"/>
    <n v="21"/>
    <n v="256"/>
    <n v="1588"/>
    <n v="6.2030000000000003"/>
  </r>
  <r>
    <x v="0"/>
    <x v="1"/>
    <x v="41"/>
    <s v="SENECA GRAY"/>
    <x v="176"/>
    <n v="460"/>
    <s v="High Redemption"/>
    <s v="TOWER CRANE"/>
    <n v="188"/>
    <n v="87"/>
    <n v="0"/>
    <n v="14"/>
    <n v="275"/>
    <n v="1862"/>
    <n v="6.7709999999999999"/>
  </r>
  <r>
    <x v="0"/>
    <x v="1"/>
    <x v="41"/>
    <s v="SENECA GRAY"/>
    <x v="176"/>
    <n v="460"/>
    <s v="Kiddie Skill"/>
    <s v="ASTRO INVASION P1"/>
    <n v="115"/>
    <n v="60"/>
    <n v="0"/>
    <n v="15"/>
    <n v="175"/>
    <n v="320"/>
    <n v="1.829"/>
  </r>
  <r>
    <x v="0"/>
    <x v="1"/>
    <x v="41"/>
    <s v="SENECA GRAY"/>
    <x v="176"/>
    <n v="460"/>
    <s v="Kiddie Skill"/>
    <s v="ASTRO INVASION P2"/>
    <n v="118"/>
    <n v="52"/>
    <n v="0"/>
    <n v="14"/>
    <n v="170"/>
    <n v="271"/>
    <n v="1.5940000000000001"/>
  </r>
  <r>
    <x v="0"/>
    <x v="1"/>
    <x v="41"/>
    <s v="SENECA GRAY"/>
    <x v="176"/>
    <n v="460"/>
    <s v="Kiddie Skill"/>
    <s v="BUG CRUNCHER P1"/>
    <n v="253"/>
    <n v="89"/>
    <n v="0"/>
    <n v="19"/>
    <n v="342"/>
    <n v="613"/>
    <n v="1.792"/>
  </r>
  <r>
    <x v="0"/>
    <x v="1"/>
    <x v="41"/>
    <s v="SENECA GRAY"/>
    <x v="176"/>
    <n v="460"/>
    <s v="Kiddie Skill"/>
    <s v="BUG CRUNCHER P2"/>
    <n v="207"/>
    <n v="52"/>
    <n v="0"/>
    <n v="20"/>
    <n v="259"/>
    <n v="465"/>
    <n v="1.7949999999999999"/>
  </r>
  <r>
    <x v="0"/>
    <x v="1"/>
    <x v="41"/>
    <s v="SENECA GRAY"/>
    <x v="176"/>
    <n v="460"/>
    <s v="Kiddie Skill"/>
    <s v="HAMMER 2 P1"/>
    <n v="50"/>
    <n v="41"/>
    <n v="0"/>
    <n v="15"/>
    <n v="91"/>
    <n v="60"/>
    <n v="0.65900000000000003"/>
  </r>
  <r>
    <x v="0"/>
    <x v="1"/>
    <x v="41"/>
    <s v="SENECA GRAY"/>
    <x v="176"/>
    <n v="460"/>
    <s v="Kiddie Skill"/>
    <s v="HAMMER 2 P2"/>
    <n v="22"/>
    <n v="15"/>
    <n v="0"/>
    <n v="14"/>
    <n v="37"/>
    <n v="32"/>
    <n v="0.86499999999999999"/>
  </r>
  <r>
    <x v="0"/>
    <x v="1"/>
    <x v="41"/>
    <s v="SENECA GRAY"/>
    <x v="176"/>
    <n v="460"/>
    <s v="Skill"/>
    <s v="JUSTICE LEAGUE WHACKER"/>
    <n v="131"/>
    <n v="54"/>
    <n v="0"/>
    <n v="15"/>
    <n v="185"/>
    <n v="313"/>
    <n v="1.6919999999999999"/>
  </r>
  <r>
    <x v="0"/>
    <x v="1"/>
    <x v="41"/>
    <s v="SENECA GRAY"/>
    <x v="176"/>
    <n v="460"/>
    <s v="Skill"/>
    <s v="LAUNCH CODE"/>
    <n v="396"/>
    <n v="81"/>
    <n v="0"/>
    <n v="15"/>
    <n v="477"/>
    <n v="3578"/>
    <n v="7.5010000000000003"/>
  </r>
  <r>
    <x v="0"/>
    <x v="1"/>
    <x v="41"/>
    <s v="SENECA GRAY"/>
    <x v="176"/>
    <n v="460"/>
    <s v="Skill"/>
    <s v="PIRATES HOOK P1"/>
    <n v="73"/>
    <n v="75"/>
    <n v="0"/>
    <n v="14"/>
    <n v="148"/>
    <n v="1261"/>
    <n v="8.52"/>
  </r>
  <r>
    <x v="0"/>
    <x v="1"/>
    <x v="41"/>
    <s v="SENECA GRAY"/>
    <x v="176"/>
    <n v="460"/>
    <s v="Skill"/>
    <s v="PIRATES HOOK P2"/>
    <n v="93"/>
    <n v="88"/>
    <n v="0"/>
    <n v="14"/>
    <n v="181"/>
    <n v="1278"/>
    <n v="7.0609999999999999"/>
  </r>
  <r>
    <x v="0"/>
    <x v="1"/>
    <x v="41"/>
    <s v="SENECA GRAY"/>
    <x v="176"/>
    <n v="460"/>
    <s v="Skill"/>
    <s v="PLANTS VS ZOMBIES"/>
    <n v="80"/>
    <n v="50"/>
    <n v="0"/>
    <n v="14"/>
    <n v="130"/>
    <n v="1046"/>
    <n v="8.0459999999999994"/>
  </r>
  <r>
    <x v="0"/>
    <x v="1"/>
    <x v="41"/>
    <s v="SENECA GRAY"/>
    <x v="176"/>
    <n v="460"/>
    <s v="Skill"/>
    <s v="ROCK N MOON RALLY P1"/>
    <n v="54"/>
    <n v="32"/>
    <n v="0"/>
    <n v="16"/>
    <n v="86"/>
    <n v="146"/>
    <n v="1.698"/>
  </r>
  <r>
    <x v="0"/>
    <x v="1"/>
    <x v="41"/>
    <s v="SENECA GRAY"/>
    <x v="176"/>
    <n v="460"/>
    <s v="Skill"/>
    <s v="ROCK N MOON RALLY P2"/>
    <n v="49"/>
    <n v="33"/>
    <n v="0"/>
    <n v="15"/>
    <n v="82"/>
    <n v="106"/>
    <n v="1.2929999999999999"/>
  </r>
  <r>
    <x v="0"/>
    <x v="1"/>
    <x v="41"/>
    <s v="SENECA GRAY"/>
    <x v="176"/>
    <n v="460"/>
    <s v="Skill"/>
    <s v="SPACE WARP 66"/>
    <n v="239"/>
    <n v="81"/>
    <n v="0"/>
    <n v="15"/>
    <n v="320"/>
    <n v="599"/>
    <n v="1.8720000000000001"/>
  </r>
  <r>
    <x v="0"/>
    <x v="1"/>
    <x v="41"/>
    <s v="SENECA GRAY"/>
    <x v="176"/>
    <n v="460"/>
    <s v="Skill"/>
    <s v="STACK IT"/>
    <n v="74"/>
    <n v="59"/>
    <n v="0"/>
    <n v="13"/>
    <n v="133"/>
    <n v="143"/>
    <n v="1.075"/>
  </r>
  <r>
    <x v="0"/>
    <x v="1"/>
    <x v="41"/>
    <s v="SENECA GRAY"/>
    <x v="176"/>
    <n v="460"/>
    <s v="Skill"/>
    <s v="SUBWAY SURFERS"/>
    <n v="4"/>
    <n v="0"/>
    <n v="0"/>
    <n v="1"/>
    <n v="4"/>
    <n v="0"/>
    <n v="0"/>
  </r>
  <r>
    <x v="0"/>
    <x v="1"/>
    <x v="41"/>
    <s v="SENECA GRAY"/>
    <x v="176"/>
    <n v="460"/>
    <s v="Skill"/>
    <s v="SUPER MONKEY BALL"/>
    <n v="57"/>
    <n v="32"/>
    <n v="0"/>
    <n v="15"/>
    <n v="89"/>
    <n v="142"/>
    <n v="1.5960000000000001"/>
  </r>
  <r>
    <x v="0"/>
    <x v="1"/>
    <x v="41"/>
    <s v="SENECA GRAY"/>
    <x v="176"/>
    <n v="460"/>
    <s v="Skill"/>
    <s v="TWO MINUTE DRILL P1"/>
    <n v="190"/>
    <n v="144"/>
    <n v="0"/>
    <n v="19"/>
    <n v="334"/>
    <n v="644"/>
    <n v="1.9279999999999999"/>
  </r>
  <r>
    <x v="0"/>
    <x v="1"/>
    <x v="41"/>
    <s v="SENECA GRAY"/>
    <x v="176"/>
    <n v="460"/>
    <s v="Skill"/>
    <s v="WATER BLAST P2"/>
    <n v="215"/>
    <n v="124"/>
    <n v="0"/>
    <n v="14"/>
    <n v="339"/>
    <n v="609"/>
    <n v="1.796"/>
  </r>
  <r>
    <x v="0"/>
    <x v="1"/>
    <x v="41"/>
    <s v="SENECA GRAY"/>
    <x v="176"/>
    <n v="460"/>
    <s v="Skill"/>
    <s v="ZOMBIE LAND BATTLE P1"/>
    <n v="180"/>
    <n v="84"/>
    <n v="0"/>
    <n v="22"/>
    <n v="264"/>
    <n v="457"/>
    <n v="1.7310000000000001"/>
  </r>
  <r>
    <x v="0"/>
    <x v="1"/>
    <x v="41"/>
    <s v="SENECA GRAY"/>
    <x v="176"/>
    <n v="460"/>
    <s v="Skill"/>
    <s v="ZOMBIE LAND BATTLE P2"/>
    <n v="166"/>
    <n v="78"/>
    <n v="0"/>
    <n v="23"/>
    <n v="244"/>
    <n v="403"/>
    <n v="1.6519999999999999"/>
  </r>
  <r>
    <x v="1"/>
    <x v="2"/>
    <x v="5"/>
    <s v="OCTAVIO CASTANEDA"/>
    <x v="177"/>
    <n v="461"/>
    <s v="High Redemption"/>
    <s v="POP IT FOR GOLD"/>
    <n v="134"/>
    <n v="292"/>
    <n v="0"/>
    <n v="59"/>
    <n v="426"/>
    <n v="682"/>
    <n v="1.601"/>
  </r>
  <r>
    <x v="1"/>
    <x v="2"/>
    <x v="5"/>
    <s v="OCTAVIO CASTANEDA"/>
    <x v="177"/>
    <n v="461"/>
    <s v="Skill"/>
    <s v="PANNING FOR GOLD P1"/>
    <n v="158"/>
    <n v="146"/>
    <n v="0"/>
    <n v="12"/>
    <n v="304"/>
    <n v="1840"/>
    <n v="6.0529999999999999"/>
  </r>
  <r>
    <x v="1"/>
    <x v="2"/>
    <x v="5"/>
    <s v="OCTAVIO CASTANEDA"/>
    <x v="177"/>
    <n v="461"/>
    <s v="Skill"/>
    <s v="PANNING FOR GOLD P3"/>
    <n v="123"/>
    <n v="119"/>
    <n v="0"/>
    <n v="15"/>
    <n v="242"/>
    <n v="304"/>
    <n v="1.256"/>
  </r>
  <r>
    <x v="1"/>
    <x v="2"/>
    <x v="5"/>
    <s v="OCTAVIO CASTANEDA"/>
    <x v="177"/>
    <n v="461"/>
    <s v="Skill"/>
    <s v="PIG OUT"/>
    <n v="193"/>
    <n v="268"/>
    <n v="0"/>
    <n v="16"/>
    <n v="461"/>
    <n v="465"/>
    <n v="1.0089999999999999"/>
  </r>
  <r>
    <x v="1"/>
    <x v="2"/>
    <x v="5"/>
    <s v="OCTAVIO CASTANEDA"/>
    <x v="177"/>
    <n v="461"/>
    <s v="Sports"/>
    <s v="NBA HOOP TROOP"/>
    <n v="193"/>
    <n v="269"/>
    <n v="0"/>
    <n v="16"/>
    <n v="462"/>
    <n v="0"/>
    <n v="0"/>
  </r>
  <r>
    <x v="1"/>
    <x v="2"/>
    <x v="22"/>
    <s v="ARSHAD KHAN"/>
    <x v="178"/>
    <n v="462"/>
    <s v="Skill"/>
    <s v="CROSSBOW MASTER"/>
    <n v="423"/>
    <n v="204"/>
    <n v="0"/>
    <n v="16"/>
    <n v="627"/>
    <n v="10133"/>
    <n v="16.161000000000001"/>
  </r>
  <r>
    <x v="1"/>
    <x v="2"/>
    <x v="22"/>
    <s v="ARSHAD KHAN"/>
    <x v="178"/>
    <n v="462"/>
    <s v="Skill"/>
    <s v="MINIONS SOCCER"/>
    <n v="409"/>
    <n v="421"/>
    <n v="0"/>
    <n v="15"/>
    <n v="830"/>
    <n v="1436"/>
    <n v="1.73"/>
  </r>
  <r>
    <x v="1"/>
    <x v="2"/>
    <x v="22"/>
    <s v="ARSHAD KHAN"/>
    <x v="178"/>
    <n v="462"/>
    <s v="Skill"/>
    <s v="TWO MINUTE DRILL P1"/>
    <n v="259"/>
    <n v="258"/>
    <n v="0"/>
    <n v="23"/>
    <n v="517"/>
    <n v="641"/>
    <n v="1.24"/>
  </r>
  <r>
    <x v="2"/>
    <x v="5"/>
    <x v="46"/>
    <s v="Richard Balboni"/>
    <x v="179"/>
    <n v="464"/>
    <s v="Alley Roller"/>
    <s v="ALLEY CLASSIC P4"/>
    <n v="274"/>
    <n v="445"/>
    <n v="0"/>
    <n v="14"/>
    <n v="719"/>
    <n v="7678"/>
    <n v="10.679"/>
  </r>
  <r>
    <x v="2"/>
    <x v="5"/>
    <x v="46"/>
    <s v="Richard Balboni"/>
    <x v="179"/>
    <n v="464"/>
    <s v="Alley Roller"/>
    <s v="ALLEY CLASSIC P5"/>
    <n v="263"/>
    <n v="500"/>
    <n v="0"/>
    <n v="16"/>
    <n v="763"/>
    <n v="6040"/>
    <n v="7.9160000000000004"/>
  </r>
  <r>
    <x v="2"/>
    <x v="5"/>
    <x v="46"/>
    <s v="Richard Balboni"/>
    <x v="179"/>
    <n v="464"/>
    <s v="High Redemption"/>
    <s v="CRANK IT"/>
    <n v="457"/>
    <n v="632"/>
    <n v="0"/>
    <n v="13"/>
    <n v="1089"/>
    <n v="12864"/>
    <n v="11.813000000000001"/>
  </r>
  <r>
    <x v="2"/>
    <x v="5"/>
    <x v="46"/>
    <s v="Richard Balboni"/>
    <x v="179"/>
    <n v="464"/>
    <s v="High Redemption"/>
    <s v="SPONGEBOB PINEAPPLE P1"/>
    <n v="100"/>
    <n v="312"/>
    <n v="0"/>
    <n v="13"/>
    <n v="412"/>
    <n v="717"/>
    <n v="1.74"/>
  </r>
  <r>
    <x v="2"/>
    <x v="5"/>
    <x v="46"/>
    <s v="Richard Balboni"/>
    <x v="179"/>
    <n v="464"/>
    <s v="Kiddie Skill"/>
    <s v="DINO POP"/>
    <n v="217"/>
    <n v="220"/>
    <n v="0"/>
    <n v="13"/>
    <n v="437"/>
    <n v="2807"/>
    <n v="6.423"/>
  </r>
  <r>
    <x v="2"/>
    <x v="5"/>
    <x v="46"/>
    <s v="Richard Balboni"/>
    <x v="179"/>
    <n v="464"/>
    <s v="Skill"/>
    <s v="MILK JUG TOSS"/>
    <n v="562"/>
    <n v="626"/>
    <n v="0"/>
    <n v="14"/>
    <n v="1188"/>
    <n v="7721"/>
    <n v="6.4989999999999997"/>
  </r>
  <r>
    <x v="2"/>
    <x v="5"/>
    <x v="46"/>
    <s v="Richard Balboni"/>
    <x v="179"/>
    <n v="464"/>
    <s v="Skill"/>
    <s v="SPIN O RAMA"/>
    <n v="267"/>
    <n v="379"/>
    <n v="0"/>
    <n v="12"/>
    <n v="646"/>
    <n v="965"/>
    <n v="1.494"/>
  </r>
  <r>
    <x v="2"/>
    <x v="5"/>
    <x v="46"/>
    <s v="Richard Balboni"/>
    <x v="179"/>
    <n v="464"/>
    <s v="Skill"/>
    <s v="TIGHT ROPE"/>
    <n v="215"/>
    <n v="235"/>
    <n v="0"/>
    <n v="15"/>
    <n v="450"/>
    <n v="884"/>
    <n v="1.964"/>
  </r>
  <r>
    <x v="2"/>
    <x v="5"/>
    <x v="46"/>
    <s v="Richard Balboni"/>
    <x v="179"/>
    <n v="464"/>
    <s v="Skill"/>
    <s v="ZOMBIE LAND BATTLE P1"/>
    <n v="116"/>
    <n v="130"/>
    <n v="0"/>
    <n v="13"/>
    <n v="246"/>
    <n v="218"/>
    <n v="0.88600000000000001"/>
  </r>
  <r>
    <x v="2"/>
    <x v="5"/>
    <x v="46"/>
    <s v="Richard Balboni"/>
    <x v="179"/>
    <n v="464"/>
    <s v="Skill"/>
    <s v="ZOMBIE LAND BATTLE P2"/>
    <n v="136"/>
    <n v="134"/>
    <n v="0"/>
    <n v="13"/>
    <n v="270"/>
    <n v="243"/>
    <n v="0.9"/>
  </r>
  <r>
    <x v="1"/>
    <x v="2"/>
    <x v="32"/>
    <s v="CLAUDIA RIVAS"/>
    <x v="111"/>
    <n v="465"/>
    <s v="Alley Roller"/>
    <s v="ALLEY CLASSIC P2"/>
    <n v="353"/>
    <n v="424"/>
    <n v="0"/>
    <n v="19"/>
    <n v="777"/>
    <n v="7690"/>
    <n v="9.8970000000000002"/>
  </r>
  <r>
    <x v="1"/>
    <x v="2"/>
    <x v="32"/>
    <s v="CLAUDIA RIVAS"/>
    <x v="111"/>
    <n v="465"/>
    <s v="Alley Roller"/>
    <s v="ALLEY CLASSIC P5"/>
    <n v="448"/>
    <n v="576"/>
    <n v="0"/>
    <n v="26"/>
    <n v="1024"/>
    <n v="7678"/>
    <n v="7.4980000000000002"/>
  </r>
  <r>
    <x v="1"/>
    <x v="2"/>
    <x v="32"/>
    <s v="CLAUDIA RIVAS"/>
    <x v="111"/>
    <n v="465"/>
    <s v="Coin Action"/>
    <s v="DEEP FREEZE"/>
    <n v="140"/>
    <n v="236"/>
    <n v="0"/>
    <n v="19"/>
    <n v="376"/>
    <n v="522"/>
    <n v="1.3879999999999999"/>
  </r>
  <r>
    <x v="1"/>
    <x v="2"/>
    <x v="32"/>
    <s v="CLAUDIA RIVAS"/>
    <x v="111"/>
    <n v="465"/>
    <s v="Coin Action"/>
    <s v="HAT TRICK P1"/>
    <n v="67"/>
    <n v="77"/>
    <n v="0"/>
    <n v="15"/>
    <n v="144"/>
    <n v="126"/>
    <n v="0.875"/>
  </r>
  <r>
    <x v="1"/>
    <x v="2"/>
    <x v="32"/>
    <s v="CLAUDIA RIVAS"/>
    <x v="111"/>
    <n v="465"/>
    <s v="Coin Action"/>
    <s v="HAT TRICK P2"/>
    <n v="61"/>
    <n v="125"/>
    <n v="0"/>
    <n v="17"/>
    <n v="186"/>
    <n v="186"/>
    <n v="1"/>
  </r>
  <r>
    <x v="1"/>
    <x v="2"/>
    <x v="32"/>
    <s v="CLAUDIA RIVAS"/>
    <x v="111"/>
    <n v="465"/>
    <s v="Coin Action"/>
    <s v="HAT TRICK P3"/>
    <n v="199"/>
    <n v="73"/>
    <n v="0"/>
    <n v="16"/>
    <n v="272"/>
    <n v="390"/>
    <n v="1.4339999999999999"/>
  </r>
  <r>
    <x v="1"/>
    <x v="2"/>
    <x v="32"/>
    <s v="CLAUDIA RIVAS"/>
    <x v="111"/>
    <n v="465"/>
    <s v="Coin Action"/>
    <s v="HOLLYWOOD REELS P1"/>
    <n v="240"/>
    <n v="170"/>
    <n v="0"/>
    <n v="18"/>
    <n v="410"/>
    <n v="3313"/>
    <n v="8.08"/>
  </r>
  <r>
    <x v="1"/>
    <x v="2"/>
    <x v="32"/>
    <s v="CLAUDIA RIVAS"/>
    <x v="111"/>
    <n v="465"/>
    <s v="Coin Action"/>
    <s v="TICKET TROOPER P1"/>
    <n v="240"/>
    <n v="174"/>
    <n v="0"/>
    <n v="16"/>
    <n v="414"/>
    <n v="2862"/>
    <n v="6.9130000000000003"/>
  </r>
  <r>
    <x v="1"/>
    <x v="2"/>
    <x v="32"/>
    <s v="CLAUDIA RIVAS"/>
    <x v="111"/>
    <n v="465"/>
    <s v="Coin Action"/>
    <s v="TICKET TROOPER P2"/>
    <n v="437"/>
    <n v="193"/>
    <n v="0"/>
    <n v="20"/>
    <n v="630"/>
    <n v="5611"/>
    <n v="8.9060000000000006"/>
  </r>
  <r>
    <x v="1"/>
    <x v="2"/>
    <x v="32"/>
    <s v="CLAUDIA RIVAS"/>
    <x v="111"/>
    <n v="465"/>
    <s v="Coin Action"/>
    <s v="TICKET TROOPER P3"/>
    <n v="407"/>
    <n v="236"/>
    <n v="0"/>
    <n v="15"/>
    <n v="643"/>
    <n v="8174"/>
    <n v="12.712"/>
  </r>
  <r>
    <x v="1"/>
    <x v="2"/>
    <x v="32"/>
    <s v="CLAUDIA RIVAS"/>
    <x v="111"/>
    <n v="465"/>
    <s v="Coin Action"/>
    <s v="WINNERS WHEEL"/>
    <n v="777"/>
    <n v="167"/>
    <n v="0"/>
    <n v="17"/>
    <n v="944"/>
    <n v="5791"/>
    <n v="6.1349999999999998"/>
  </r>
  <r>
    <x v="1"/>
    <x v="2"/>
    <x v="32"/>
    <s v="CLAUDIA RIVAS"/>
    <x v="111"/>
    <n v="465"/>
    <s v="High Redemption"/>
    <s v="BIG WIN"/>
    <n v="628"/>
    <n v="842"/>
    <n v="0"/>
    <n v="14"/>
    <n v="1470"/>
    <n v="11192"/>
    <n v="7.6139999999999999"/>
  </r>
  <r>
    <x v="1"/>
    <x v="2"/>
    <x v="32"/>
    <s v="CLAUDIA RIVAS"/>
    <x v="111"/>
    <n v="465"/>
    <s v="High Redemption"/>
    <s v="HARPOON LAGOON P3"/>
    <n v="68"/>
    <n v="67"/>
    <n v="0"/>
    <n v="15"/>
    <n v="135"/>
    <n v="245"/>
    <n v="1.8149999999999999"/>
  </r>
  <r>
    <x v="1"/>
    <x v="2"/>
    <x v="32"/>
    <s v="CLAUDIA RIVAS"/>
    <x v="111"/>
    <n v="465"/>
    <s v="High Redemption"/>
    <s v="HARPOON LAGOON P4"/>
    <n v="79"/>
    <n v="137"/>
    <n v="0"/>
    <n v="14"/>
    <n v="216"/>
    <n v="382"/>
    <n v="1.7689999999999999"/>
  </r>
  <r>
    <x v="1"/>
    <x v="2"/>
    <x v="32"/>
    <s v="CLAUDIA RIVAS"/>
    <x v="111"/>
    <n v="465"/>
    <s v="High Redemption"/>
    <s v="POWER DROP"/>
    <n v="158"/>
    <n v="159"/>
    <n v="0"/>
    <n v="28"/>
    <n v="317"/>
    <n v="552"/>
    <n v="1.7410000000000001"/>
  </r>
  <r>
    <x v="1"/>
    <x v="2"/>
    <x v="32"/>
    <s v="CLAUDIA RIVAS"/>
    <x v="111"/>
    <n v="465"/>
    <s v="High Redemption"/>
    <s v="ROCKIN &amp; ROLLIN"/>
    <n v="322"/>
    <n v="302"/>
    <n v="0"/>
    <n v="15"/>
    <n v="624"/>
    <n v="5482"/>
    <n v="8.7850000000000001"/>
  </r>
  <r>
    <x v="1"/>
    <x v="2"/>
    <x v="32"/>
    <s v="CLAUDIA RIVAS"/>
    <x v="111"/>
    <n v="465"/>
    <s v="Kiddie Skill"/>
    <s v="CHEEKY MONKEY FOOTBALL"/>
    <n v="269"/>
    <n v="243"/>
    <n v="0"/>
    <n v="15"/>
    <n v="512"/>
    <n v="1017"/>
    <n v="1.986"/>
  </r>
  <r>
    <x v="1"/>
    <x v="2"/>
    <x v="32"/>
    <s v="CLAUDIA RIVAS"/>
    <x v="111"/>
    <n v="465"/>
    <s v="Kiddie Skill"/>
    <s v="DUO DRIVE P1"/>
    <n v="167"/>
    <n v="164"/>
    <n v="0"/>
    <n v="14"/>
    <n v="331"/>
    <n v="470"/>
    <n v="1.42"/>
  </r>
  <r>
    <x v="1"/>
    <x v="2"/>
    <x v="32"/>
    <s v="CLAUDIA RIVAS"/>
    <x v="111"/>
    <n v="465"/>
    <s v="Kiddie Skill"/>
    <s v="DUO DRIVE P2"/>
    <n v="105"/>
    <n v="82"/>
    <n v="0"/>
    <n v="14"/>
    <n v="187"/>
    <n v="283"/>
    <n v="1.5129999999999999"/>
  </r>
  <r>
    <x v="1"/>
    <x v="2"/>
    <x v="32"/>
    <s v="CLAUDIA RIVAS"/>
    <x v="111"/>
    <n v="465"/>
    <s v="Kiddie Skill"/>
    <s v="HAMMER FROGGY"/>
    <n v="348"/>
    <n v="344"/>
    <n v="0"/>
    <n v="14"/>
    <n v="692"/>
    <n v="453"/>
    <n v="0.65500000000000003"/>
  </r>
  <r>
    <x v="1"/>
    <x v="2"/>
    <x v="32"/>
    <s v="CLAUDIA RIVAS"/>
    <x v="111"/>
    <n v="465"/>
    <s v="Kiddie Skill"/>
    <s v="PAW PATROL"/>
    <n v="1006"/>
    <n v="680"/>
    <n v="0"/>
    <n v="15"/>
    <n v="1686"/>
    <n v="14994"/>
    <n v="8.8930000000000007"/>
  </r>
  <r>
    <x v="1"/>
    <x v="2"/>
    <x v="32"/>
    <s v="CLAUDIA RIVAS"/>
    <x v="111"/>
    <n v="465"/>
    <s v="Skill"/>
    <s v="ANGRY BIRDS WHACKER"/>
    <n v="164"/>
    <n v="159"/>
    <n v="0"/>
    <n v="18"/>
    <n v="323"/>
    <n v="2307"/>
    <n v="7.1420000000000003"/>
  </r>
  <r>
    <x v="1"/>
    <x v="2"/>
    <x v="32"/>
    <s v="CLAUDIA RIVAS"/>
    <x v="111"/>
    <n v="465"/>
    <s v="Skill"/>
    <s v="BASEBALL PRO"/>
    <n v="288"/>
    <n v="370"/>
    <n v="0"/>
    <n v="15"/>
    <n v="658"/>
    <n v="627"/>
    <n v="0.95299999999999996"/>
  </r>
  <r>
    <x v="1"/>
    <x v="2"/>
    <x v="32"/>
    <s v="CLAUDIA RIVAS"/>
    <x v="111"/>
    <n v="465"/>
    <s v="Skill"/>
    <s v="DOG POUNDER"/>
    <n v="361"/>
    <n v="394"/>
    <n v="0"/>
    <n v="17"/>
    <n v="755"/>
    <n v="1475"/>
    <n v="1.954"/>
  </r>
  <r>
    <x v="1"/>
    <x v="2"/>
    <x v="32"/>
    <s v="CLAUDIA RIVAS"/>
    <x v="111"/>
    <n v="465"/>
    <s v="Skill"/>
    <s v="FRUIT NINJA P1"/>
    <n v="57"/>
    <n v="74"/>
    <n v="0"/>
    <n v="18"/>
    <n v="131"/>
    <n v="160"/>
    <n v="1.2210000000000001"/>
  </r>
  <r>
    <x v="1"/>
    <x v="2"/>
    <x v="32"/>
    <s v="CLAUDIA RIVAS"/>
    <x v="111"/>
    <n v="465"/>
    <s v="Skill"/>
    <s v="LANE MASTER P1"/>
    <n v="271"/>
    <n v="238"/>
    <n v="0"/>
    <n v="27"/>
    <n v="509"/>
    <n v="883"/>
    <n v="1.7350000000000001"/>
  </r>
  <r>
    <x v="1"/>
    <x v="2"/>
    <x v="32"/>
    <s v="CLAUDIA RIVAS"/>
    <x v="111"/>
    <n v="465"/>
    <s v="Skill"/>
    <s v="LANE MASTER P2"/>
    <n v="273"/>
    <n v="313"/>
    <n v="0"/>
    <n v="23"/>
    <n v="586"/>
    <n v="1137"/>
    <n v="1.94"/>
  </r>
  <r>
    <x v="1"/>
    <x v="2"/>
    <x v="32"/>
    <s v="CLAUDIA RIVAS"/>
    <x v="111"/>
    <n v="465"/>
    <s v="Skill"/>
    <s v="PANNING FOR GOLD P2"/>
    <n v="176"/>
    <n v="160"/>
    <n v="0"/>
    <n v="15"/>
    <n v="336"/>
    <n v="0"/>
    <n v="0"/>
  </r>
  <r>
    <x v="1"/>
    <x v="2"/>
    <x v="32"/>
    <s v="CLAUDIA RIVAS"/>
    <x v="111"/>
    <n v="465"/>
    <s v="Skill"/>
    <s v="PIRATES HOOK DLX P1"/>
    <n v="69"/>
    <n v="145"/>
    <n v="0"/>
    <n v="19"/>
    <n v="214"/>
    <n v="315"/>
    <n v="1.472"/>
  </r>
  <r>
    <x v="1"/>
    <x v="2"/>
    <x v="32"/>
    <s v="CLAUDIA RIVAS"/>
    <x v="111"/>
    <n v="465"/>
    <s v="Skill"/>
    <s v="PIRATES HOOK DLX P2"/>
    <n v="127"/>
    <n v="122"/>
    <n v="0"/>
    <n v="19"/>
    <n v="249"/>
    <n v="378"/>
    <n v="1.518"/>
  </r>
  <r>
    <x v="1"/>
    <x v="2"/>
    <x v="32"/>
    <s v="CLAUDIA RIVAS"/>
    <x v="111"/>
    <n v="465"/>
    <s v="Skill"/>
    <s v="SIMPSONS SOCCER"/>
    <n v="424"/>
    <n v="518"/>
    <n v="0"/>
    <n v="16"/>
    <n v="942"/>
    <n v="1588"/>
    <n v="1.6859999999999999"/>
  </r>
  <r>
    <x v="1"/>
    <x v="2"/>
    <x v="32"/>
    <s v="CLAUDIA RIVAS"/>
    <x v="111"/>
    <n v="465"/>
    <s v="Skill"/>
    <s v="SUBWAY SURFERS"/>
    <n v="479"/>
    <n v="509"/>
    <n v="0"/>
    <n v="18"/>
    <n v="988"/>
    <n v="1902"/>
    <n v="1.925"/>
  </r>
  <r>
    <x v="1"/>
    <x v="2"/>
    <x v="32"/>
    <s v="CLAUDIA RIVAS"/>
    <x v="111"/>
    <n v="465"/>
    <s v="Skill"/>
    <s v="SUPER MONKEY BALL"/>
    <n v="166"/>
    <n v="191"/>
    <n v="0"/>
    <n v="16"/>
    <n v="357"/>
    <n v="447"/>
    <n v="1.252"/>
  </r>
  <r>
    <x v="1"/>
    <x v="2"/>
    <x v="32"/>
    <s v="CLAUDIA RIVAS"/>
    <x v="111"/>
    <n v="465"/>
    <s v="Skill"/>
    <s v="TIPPIN BLOKS"/>
    <n v="121"/>
    <n v="145"/>
    <n v="0"/>
    <n v="14"/>
    <n v="266"/>
    <n v="0"/>
    <n v="0"/>
  </r>
  <r>
    <x v="1"/>
    <x v="2"/>
    <x v="32"/>
    <s v="CLAUDIA RIVAS"/>
    <x v="111"/>
    <n v="465"/>
    <s v="Skill"/>
    <s v="TROLLS P4"/>
    <n v="239"/>
    <n v="347"/>
    <n v="0"/>
    <n v="16"/>
    <n v="586"/>
    <n v="3526"/>
    <n v="6.0170000000000003"/>
  </r>
  <r>
    <x v="1"/>
    <x v="2"/>
    <x v="32"/>
    <s v="CLAUDIA RIVAS"/>
    <x v="111"/>
    <n v="465"/>
    <s v="Skill"/>
    <s v="TWO MINUTE DRILL P1"/>
    <n v="249"/>
    <n v="329"/>
    <n v="0"/>
    <n v="29"/>
    <n v="578"/>
    <n v="608"/>
    <n v="1.052"/>
  </r>
  <r>
    <x v="1"/>
    <x v="2"/>
    <x v="32"/>
    <s v="CLAUDIA RIVAS"/>
    <x v="111"/>
    <n v="465"/>
    <s v="Skill"/>
    <s v="ZOMBIE LAND BATTLE P1"/>
    <n v="266"/>
    <n v="268"/>
    <n v="0"/>
    <n v="15"/>
    <n v="534"/>
    <n v="520"/>
    <n v="0.97399999999999998"/>
  </r>
  <r>
    <x v="1"/>
    <x v="2"/>
    <x v="32"/>
    <s v="CLAUDIA RIVAS"/>
    <x v="111"/>
    <n v="465"/>
    <s v="Skill"/>
    <s v="ZOMBIE LAND BATTLE P2"/>
    <n v="289"/>
    <n v="268"/>
    <n v="0"/>
    <n v="15"/>
    <n v="557"/>
    <n v="991"/>
    <n v="1.7789999999999999"/>
  </r>
  <r>
    <x v="1"/>
    <x v="2"/>
    <x v="32"/>
    <s v="CLAUDIA RIVAS"/>
    <x v="111"/>
    <n v="465"/>
    <s v="Sports"/>
    <s v="NBA HOOPS P1"/>
    <n v="226"/>
    <n v="375"/>
    <n v="0"/>
    <n v="28"/>
    <n v="601"/>
    <n v="216"/>
    <n v="0.35899999999999999"/>
  </r>
  <r>
    <x v="1"/>
    <x v="2"/>
    <x v="32"/>
    <s v="CLAUDIA RIVAS"/>
    <x v="111"/>
    <n v="465"/>
    <s v="Sports"/>
    <s v="NBA HOOPS P2"/>
    <n v="392"/>
    <n v="627"/>
    <n v="0"/>
    <n v="55"/>
    <n v="1019"/>
    <n v="1169"/>
    <n v="1.147"/>
  </r>
  <r>
    <x v="2"/>
    <x v="5"/>
    <x v="46"/>
    <s v="Richard Balboni"/>
    <x v="180"/>
    <n v="467"/>
    <s v="Alley Roller"/>
    <s v="ALLEY CLASSIC P5"/>
    <n v="280"/>
    <n v="197"/>
    <n v="0"/>
    <n v="10"/>
    <n v="477"/>
    <n v="7250"/>
    <n v="15.199"/>
  </r>
  <r>
    <x v="2"/>
    <x v="5"/>
    <x v="46"/>
    <s v="Richard Balboni"/>
    <x v="180"/>
    <n v="467"/>
    <s v="Alley Roller"/>
    <s v="ALLEY CLASSIC P6"/>
    <n v="168"/>
    <n v="39"/>
    <n v="0"/>
    <n v="12"/>
    <n v="207"/>
    <n v="1715"/>
    <n v="8.2850000000000001"/>
  </r>
  <r>
    <x v="2"/>
    <x v="5"/>
    <x v="46"/>
    <s v="Richard Balboni"/>
    <x v="180"/>
    <n v="467"/>
    <s v="High Redemption"/>
    <s v="BARREL OF MONKEYS"/>
    <n v="89"/>
    <n v="116"/>
    <n v="0"/>
    <n v="11"/>
    <n v="205"/>
    <n v="210"/>
    <n v="1.024"/>
  </r>
  <r>
    <x v="2"/>
    <x v="5"/>
    <x v="46"/>
    <s v="Richard Balboni"/>
    <x v="180"/>
    <n v="467"/>
    <s v="High Redemption"/>
    <s v="FGTEEV OUT OF TIME"/>
    <n v="133"/>
    <n v="141"/>
    <n v="0"/>
    <n v="12"/>
    <n v="274"/>
    <n v="1667"/>
    <n v="6.0839999999999996"/>
  </r>
  <r>
    <x v="2"/>
    <x v="5"/>
    <x v="46"/>
    <s v="Richard Balboni"/>
    <x v="180"/>
    <n v="467"/>
    <s v="High Redemption"/>
    <s v="GOAL LINE RUSH"/>
    <n v="219"/>
    <n v="392"/>
    <n v="0"/>
    <n v="14"/>
    <n v="611"/>
    <n v="65"/>
    <n v="0.106"/>
  </r>
  <r>
    <x v="2"/>
    <x v="5"/>
    <x v="46"/>
    <s v="Richard Balboni"/>
    <x v="180"/>
    <n v="467"/>
    <s v="High Redemption"/>
    <s v="HARPOON LAGOON P2"/>
    <n v="64"/>
    <n v="67"/>
    <n v="0"/>
    <n v="11"/>
    <n v="131"/>
    <n v="210"/>
    <n v="1.603"/>
  </r>
  <r>
    <x v="2"/>
    <x v="5"/>
    <x v="46"/>
    <s v="Richard Balboni"/>
    <x v="180"/>
    <n v="467"/>
    <s v="High Redemption"/>
    <s v="HARPOON LAGOON P4"/>
    <n v="78"/>
    <n v="143"/>
    <n v="0"/>
    <n v="12"/>
    <n v="221"/>
    <n v="349"/>
    <n v="1.579"/>
  </r>
  <r>
    <x v="2"/>
    <x v="5"/>
    <x v="46"/>
    <s v="Richard Balboni"/>
    <x v="180"/>
    <n v="467"/>
    <s v="High Redemption"/>
    <s v="PACMAN TICKET MANIA"/>
    <n v="119"/>
    <n v="99"/>
    <n v="0"/>
    <n v="10"/>
    <n v="218"/>
    <n v="218"/>
    <n v="1"/>
  </r>
  <r>
    <x v="2"/>
    <x v="5"/>
    <x v="46"/>
    <s v="Richard Balboni"/>
    <x v="180"/>
    <n v="467"/>
    <s v="High Redemption"/>
    <s v="SPONGEBOB PINEAPPLE P2"/>
    <n v="66"/>
    <n v="51"/>
    <n v="0"/>
    <n v="52"/>
    <n v="117"/>
    <n v="231"/>
    <n v="1.974"/>
  </r>
  <r>
    <x v="2"/>
    <x v="5"/>
    <x v="46"/>
    <s v="Richard Balboni"/>
    <x v="180"/>
    <n v="467"/>
    <s v="Kiddie Skill"/>
    <s v="DUO DRIVE P1"/>
    <n v="94"/>
    <n v="125"/>
    <n v="0"/>
    <n v="12"/>
    <n v="219"/>
    <n v="160"/>
    <n v="0.73099999999999998"/>
  </r>
  <r>
    <x v="2"/>
    <x v="5"/>
    <x v="46"/>
    <s v="Richard Balboni"/>
    <x v="180"/>
    <n v="467"/>
    <s v="Kiddie Skill"/>
    <s v="DUO DRIVE P2"/>
    <n v="113"/>
    <n v="130"/>
    <n v="0"/>
    <n v="12"/>
    <n v="243"/>
    <n v="135"/>
    <n v="0.55600000000000005"/>
  </r>
  <r>
    <x v="2"/>
    <x v="5"/>
    <x v="46"/>
    <s v="Richard Balboni"/>
    <x v="180"/>
    <n v="467"/>
    <s v="Kiddie Skill"/>
    <s v="FUNNY HAMSTER"/>
    <n v="71"/>
    <n v="48"/>
    <n v="0"/>
    <n v="12"/>
    <n v="119"/>
    <n v="727"/>
    <n v="6.109"/>
  </r>
  <r>
    <x v="2"/>
    <x v="5"/>
    <x v="46"/>
    <s v="Richard Balboni"/>
    <x v="180"/>
    <n v="467"/>
    <s v="Kiddie Skill"/>
    <s v="HIGH FIVE P2"/>
    <n v="83"/>
    <n v="98"/>
    <n v="0"/>
    <n v="12"/>
    <n v="181"/>
    <n v="284"/>
    <n v="1.569"/>
  </r>
  <r>
    <x v="2"/>
    <x v="5"/>
    <x v="46"/>
    <s v="Richard Balboni"/>
    <x v="180"/>
    <n v="467"/>
    <s v="Kiddie Skill"/>
    <s v="PAW PATROL"/>
    <n v="286"/>
    <n v="261"/>
    <n v="0"/>
    <n v="12"/>
    <n v="547"/>
    <n v="1000"/>
    <n v="1.8280000000000001"/>
  </r>
  <r>
    <x v="2"/>
    <x v="5"/>
    <x v="46"/>
    <s v="Richard Balboni"/>
    <x v="180"/>
    <n v="467"/>
    <s v="Skill"/>
    <s v="CRAZY TOWER P4"/>
    <n v="33"/>
    <n v="35"/>
    <n v="0"/>
    <n v="11"/>
    <n v="68"/>
    <n v="135"/>
    <n v="1.9850000000000001"/>
  </r>
  <r>
    <x v="2"/>
    <x v="5"/>
    <x v="46"/>
    <s v="Richard Balboni"/>
    <x v="180"/>
    <n v="467"/>
    <s v="Skill"/>
    <s v="DEAL NO DEAL"/>
    <n v="132"/>
    <n v="25"/>
    <n v="0"/>
    <n v="13"/>
    <n v="157"/>
    <n v="1141"/>
    <n v="7.2679999999999998"/>
  </r>
  <r>
    <x v="2"/>
    <x v="5"/>
    <x v="46"/>
    <s v="Richard Balboni"/>
    <x v="180"/>
    <n v="467"/>
    <s v="Skill"/>
    <s v="DICEY JUMP"/>
    <n v="195"/>
    <n v="196"/>
    <n v="0"/>
    <n v="27"/>
    <n v="391"/>
    <n v="449"/>
    <n v="1.1479999999999999"/>
  </r>
  <r>
    <x v="2"/>
    <x v="5"/>
    <x v="46"/>
    <s v="Richard Balboni"/>
    <x v="180"/>
    <n v="467"/>
    <s v="Skill"/>
    <s v="FULL TILT"/>
    <n v="96"/>
    <n v="112"/>
    <n v="0"/>
    <n v="12"/>
    <n v="208"/>
    <n v="2640"/>
    <n v="12.692"/>
  </r>
  <r>
    <x v="2"/>
    <x v="5"/>
    <x v="46"/>
    <s v="Richard Balboni"/>
    <x v="180"/>
    <n v="467"/>
    <s v="Skill"/>
    <s v="MILK JUG TOSS"/>
    <n v="412"/>
    <n v="311"/>
    <n v="0"/>
    <n v="12"/>
    <n v="723"/>
    <n v="19099"/>
    <n v="26.416"/>
  </r>
  <r>
    <x v="2"/>
    <x v="5"/>
    <x v="46"/>
    <s v="Richard Balboni"/>
    <x v="180"/>
    <n v="467"/>
    <s v="Skill"/>
    <s v="MONOPOLY VIDEO"/>
    <n v="49"/>
    <n v="65"/>
    <n v="0"/>
    <n v="10"/>
    <n v="114"/>
    <n v="117"/>
    <n v="1.026"/>
  </r>
  <r>
    <x v="2"/>
    <x v="5"/>
    <x v="46"/>
    <s v="Richard Balboni"/>
    <x v="180"/>
    <n v="467"/>
    <s v="Skill"/>
    <s v="PIRATES HOOK P2"/>
    <n v="62"/>
    <n v="103"/>
    <n v="0"/>
    <n v="12"/>
    <n v="165"/>
    <n v="1040"/>
    <n v="6.3029999999999999"/>
  </r>
  <r>
    <x v="2"/>
    <x v="5"/>
    <x v="46"/>
    <s v="Richard Balboni"/>
    <x v="180"/>
    <n v="467"/>
    <s v="Skill"/>
    <s v="POWER ROLL"/>
    <n v="273"/>
    <n v="353"/>
    <n v="0"/>
    <n v="11"/>
    <n v="626"/>
    <n v="694"/>
    <n v="1.109"/>
  </r>
  <r>
    <x v="2"/>
    <x v="5"/>
    <x v="46"/>
    <s v="Richard Balboni"/>
    <x v="180"/>
    <n v="467"/>
    <s v="Skill"/>
    <s v="RING TOSS"/>
    <n v="258"/>
    <n v="267"/>
    <n v="0"/>
    <n v="11"/>
    <n v="525"/>
    <n v="893"/>
    <n v="1.7010000000000001"/>
  </r>
  <r>
    <x v="2"/>
    <x v="5"/>
    <x v="46"/>
    <s v="Richard Balboni"/>
    <x v="180"/>
    <n v="467"/>
    <s v="Skill"/>
    <s v="SPIN O RAMA"/>
    <n v="119"/>
    <n v="166"/>
    <n v="0"/>
    <n v="12"/>
    <n v="285"/>
    <n v="353"/>
    <n v="1.2390000000000001"/>
  </r>
  <r>
    <x v="2"/>
    <x v="5"/>
    <x v="46"/>
    <s v="Richard Balboni"/>
    <x v="180"/>
    <n v="467"/>
    <s v="Skill"/>
    <s v="WATER PIXEL P1"/>
    <n v="198"/>
    <n v="152"/>
    <n v="0"/>
    <n v="11"/>
    <n v="350"/>
    <n v="316"/>
    <n v="0.90300000000000002"/>
  </r>
  <r>
    <x v="2"/>
    <x v="5"/>
    <x v="46"/>
    <s v="Richard Balboni"/>
    <x v="180"/>
    <n v="467"/>
    <s v="Skill"/>
    <s v="WATER PIXEL P2"/>
    <n v="192"/>
    <n v="171"/>
    <n v="0"/>
    <n v="10"/>
    <n v="363"/>
    <n v="402"/>
    <n v="1.107"/>
  </r>
  <r>
    <x v="2"/>
    <x v="5"/>
    <x v="46"/>
    <s v="Richard Balboni"/>
    <x v="180"/>
    <n v="467"/>
    <s v="Sports"/>
    <s v="NBA HOOPS P1"/>
    <n v="248"/>
    <n v="202"/>
    <n v="0"/>
    <n v="17"/>
    <n v="450"/>
    <n v="0"/>
    <n v="0"/>
  </r>
  <r>
    <x v="2"/>
    <x v="5"/>
    <x v="46"/>
    <s v="Richard Balboni"/>
    <x v="180"/>
    <n v="467"/>
    <s v="Sports"/>
    <s v="NBA HOOPS P2"/>
    <n v="279"/>
    <n v="225"/>
    <n v="0"/>
    <n v="15"/>
    <n v="504"/>
    <n v="0"/>
    <n v="0"/>
  </r>
  <r>
    <x v="2"/>
    <x v="5"/>
    <x v="46"/>
    <s v="Richard Balboni"/>
    <x v="181"/>
    <n v="468"/>
    <s v="Coin Action"/>
    <s v="HOLLYWOOD REELS P1"/>
    <n v="258"/>
    <n v="258"/>
    <n v="0"/>
    <n v="9"/>
    <n v="516"/>
    <n v="3788"/>
    <n v="7.3410000000000002"/>
  </r>
  <r>
    <x v="2"/>
    <x v="5"/>
    <x v="46"/>
    <s v="Richard Balboni"/>
    <x v="181"/>
    <n v="468"/>
    <s v="Coin Action"/>
    <s v="HOLLYWOOD REELS P2"/>
    <n v="190"/>
    <n v="284"/>
    <n v="0"/>
    <n v="11"/>
    <n v="474"/>
    <n v="3618"/>
    <n v="7.633"/>
  </r>
  <r>
    <x v="2"/>
    <x v="5"/>
    <x v="46"/>
    <s v="Richard Balboni"/>
    <x v="181"/>
    <n v="468"/>
    <s v="Coin Action"/>
    <s v="JAM SESSION"/>
    <n v="578"/>
    <n v="374"/>
    <n v="0"/>
    <n v="16"/>
    <n v="952"/>
    <n v="8332"/>
    <n v="8.7520000000000007"/>
  </r>
  <r>
    <x v="2"/>
    <x v="5"/>
    <x v="46"/>
    <s v="Richard Balboni"/>
    <x v="181"/>
    <n v="468"/>
    <s v="High Redemption"/>
    <s v="DEEP SEA TREASURE"/>
    <n v="442"/>
    <n v="400"/>
    <n v="0"/>
    <n v="10"/>
    <n v="842"/>
    <n v="1236"/>
    <n v="1.468"/>
  </r>
  <r>
    <x v="2"/>
    <x v="5"/>
    <x v="46"/>
    <s v="Richard Balboni"/>
    <x v="181"/>
    <n v="468"/>
    <s v="High Redemption"/>
    <s v="HARPOON LAGOON P2"/>
    <n v="56"/>
    <n v="198"/>
    <n v="0"/>
    <n v="10"/>
    <n v="254"/>
    <n v="503"/>
    <n v="1.98"/>
  </r>
  <r>
    <x v="2"/>
    <x v="5"/>
    <x v="46"/>
    <s v="Richard Balboni"/>
    <x v="181"/>
    <n v="468"/>
    <s v="High Redemption"/>
    <s v="HARPOON LAGOON P3"/>
    <n v="48"/>
    <n v="183"/>
    <n v="0"/>
    <n v="10"/>
    <n v="231"/>
    <n v="1435"/>
    <n v="6.2119999999999997"/>
  </r>
  <r>
    <x v="2"/>
    <x v="5"/>
    <x v="46"/>
    <s v="Richard Balboni"/>
    <x v="181"/>
    <n v="468"/>
    <s v="High Redemption"/>
    <s v="JACKPOT EXTREME"/>
    <n v="210"/>
    <n v="466"/>
    <n v="0"/>
    <n v="10"/>
    <n v="676"/>
    <n v="4816"/>
    <n v="7.1239999999999997"/>
  </r>
  <r>
    <x v="2"/>
    <x v="5"/>
    <x v="46"/>
    <s v="Richard Balboni"/>
    <x v="181"/>
    <n v="468"/>
    <s v="High Redemption"/>
    <s v="ROCKIN &amp; ROLLIN"/>
    <n v="286"/>
    <n v="933"/>
    <n v="0"/>
    <n v="25"/>
    <n v="1219"/>
    <n v="10707"/>
    <n v="8.7829999999999995"/>
  </r>
  <r>
    <x v="2"/>
    <x v="5"/>
    <x v="46"/>
    <s v="Richard Balboni"/>
    <x v="181"/>
    <n v="468"/>
    <s v="High Redemption"/>
    <s v="WHACK N WIN 9"/>
    <n v="665"/>
    <n v="1849"/>
    <n v="0"/>
    <n v="10"/>
    <n v="2514"/>
    <n v="15995"/>
    <n v="6.3620000000000001"/>
  </r>
  <r>
    <x v="2"/>
    <x v="5"/>
    <x v="46"/>
    <s v="Richard Balboni"/>
    <x v="181"/>
    <n v="468"/>
    <s v="High Redemption"/>
    <s v="ZOMBIE SNATCHER P1"/>
    <n v="31"/>
    <n v="89"/>
    <n v="0"/>
    <n v="9"/>
    <n v="120"/>
    <n v="175"/>
    <n v="1.458"/>
  </r>
  <r>
    <x v="2"/>
    <x v="5"/>
    <x v="46"/>
    <s v="Richard Balboni"/>
    <x v="181"/>
    <n v="468"/>
    <s v="High Redemption"/>
    <s v="ZOMBIE SNATCHER P3"/>
    <n v="40"/>
    <n v="86"/>
    <n v="0"/>
    <n v="11"/>
    <n v="126"/>
    <n v="177"/>
    <n v="1.405"/>
  </r>
  <r>
    <x v="2"/>
    <x v="5"/>
    <x v="46"/>
    <s v="Richard Balboni"/>
    <x v="181"/>
    <n v="468"/>
    <s v="High Redemption"/>
    <s v="ZOMBIE SNATCHER P5"/>
    <n v="85"/>
    <n v="98"/>
    <n v="0"/>
    <n v="10"/>
    <n v="183"/>
    <n v="2518"/>
    <n v="13.76"/>
  </r>
  <r>
    <x v="2"/>
    <x v="5"/>
    <x v="46"/>
    <s v="Richard Balboni"/>
    <x v="181"/>
    <n v="468"/>
    <s v="High Redemption"/>
    <s v="ZOMBIE SNATCHER P6"/>
    <n v="77"/>
    <n v="97"/>
    <n v="0"/>
    <n v="10"/>
    <n v="174"/>
    <n v="1145"/>
    <n v="6.58"/>
  </r>
  <r>
    <x v="2"/>
    <x v="5"/>
    <x v="46"/>
    <s v="Richard Balboni"/>
    <x v="181"/>
    <n v="468"/>
    <s v="Skill"/>
    <s v="ANGRY BIRDS WHACKER"/>
    <n v="210"/>
    <n v="211"/>
    <n v="0"/>
    <n v="10"/>
    <n v="421"/>
    <n v="3490"/>
    <n v="8.2899999999999991"/>
  </r>
  <r>
    <x v="2"/>
    <x v="5"/>
    <x v="46"/>
    <s v="Richard Balboni"/>
    <x v="181"/>
    <n v="468"/>
    <s v="Skill"/>
    <s v="DICEY JUMP"/>
    <n v="96"/>
    <n v="295"/>
    <n v="0"/>
    <n v="10"/>
    <n v="391"/>
    <n v="720"/>
    <n v="1.841"/>
  </r>
  <r>
    <x v="2"/>
    <x v="5"/>
    <x v="46"/>
    <s v="Richard Balboni"/>
    <x v="181"/>
    <n v="468"/>
    <s v="Skill"/>
    <s v="DOWN THE CLOWN"/>
    <n v="0"/>
    <n v="7"/>
    <n v="0"/>
    <n v="14"/>
    <n v="7"/>
    <n v="6"/>
    <n v="0.85699999999999998"/>
  </r>
  <r>
    <x v="2"/>
    <x v="5"/>
    <x v="46"/>
    <s v="Richard Balboni"/>
    <x v="181"/>
    <n v="468"/>
    <s v="Skill"/>
    <s v="KUNG FU PANDA"/>
    <n v="111"/>
    <n v="303"/>
    <n v="0"/>
    <n v="9"/>
    <n v="414"/>
    <n v="414"/>
    <n v="1"/>
  </r>
  <r>
    <x v="2"/>
    <x v="5"/>
    <x v="46"/>
    <s v="Richard Balboni"/>
    <x v="181"/>
    <n v="468"/>
    <s v="Skill"/>
    <s v="LAUNCH CODE"/>
    <n v="178"/>
    <n v="202"/>
    <n v="0"/>
    <n v="11"/>
    <n v="380"/>
    <n v="0"/>
    <n v="0"/>
  </r>
  <r>
    <x v="2"/>
    <x v="5"/>
    <x v="46"/>
    <s v="Richard Balboni"/>
    <x v="181"/>
    <n v="468"/>
    <s v="Skill"/>
    <s v="SIDE SHOW P1"/>
    <n v="97"/>
    <n v="233"/>
    <n v="0"/>
    <n v="11"/>
    <n v="330"/>
    <n v="379"/>
    <n v="1.1479999999999999"/>
  </r>
  <r>
    <x v="2"/>
    <x v="5"/>
    <x v="46"/>
    <s v="Richard Balboni"/>
    <x v="181"/>
    <n v="468"/>
    <s v="Skill"/>
    <s v="SPONGEBOB ORDER UP"/>
    <n v="256"/>
    <n v="453"/>
    <n v="0"/>
    <n v="9"/>
    <n v="709"/>
    <n v="931"/>
    <n v="1.3129999999999999"/>
  </r>
  <r>
    <x v="2"/>
    <x v="5"/>
    <x v="46"/>
    <s v="Richard Balboni"/>
    <x v="181"/>
    <n v="468"/>
    <s v="Skill"/>
    <s v="TROLLS P1"/>
    <n v="39"/>
    <n v="111"/>
    <n v="0"/>
    <n v="10"/>
    <n v="150"/>
    <n v="184"/>
    <n v="1.2270000000000001"/>
  </r>
  <r>
    <x v="2"/>
    <x v="5"/>
    <x v="46"/>
    <s v="Richard Balboni"/>
    <x v="181"/>
    <n v="468"/>
    <s v="Skill"/>
    <s v="TROLLS P2"/>
    <n v="29"/>
    <n v="171"/>
    <n v="0"/>
    <n v="10"/>
    <n v="200"/>
    <n v="238"/>
    <n v="1.19"/>
  </r>
  <r>
    <x v="2"/>
    <x v="5"/>
    <x v="46"/>
    <s v="Richard Balboni"/>
    <x v="181"/>
    <n v="468"/>
    <s v="Skill"/>
    <s v="TROLLS P3"/>
    <n v="46"/>
    <n v="227"/>
    <n v="0"/>
    <n v="11"/>
    <n v="273"/>
    <n v="317"/>
    <n v="1.161"/>
  </r>
  <r>
    <x v="2"/>
    <x v="5"/>
    <x v="46"/>
    <s v="Richard Balboni"/>
    <x v="181"/>
    <n v="468"/>
    <s v="Skill"/>
    <s v="TROLLS P4"/>
    <n v="65"/>
    <n v="196"/>
    <n v="0"/>
    <n v="10"/>
    <n v="261"/>
    <n v="385"/>
    <n v="1.4750000000000001"/>
  </r>
  <r>
    <x v="2"/>
    <x v="5"/>
    <x v="46"/>
    <s v="Richard Balboni"/>
    <x v="181"/>
    <n v="468"/>
    <s v="Skill"/>
    <s v="TWO MINUTE DRILL P1"/>
    <n v="122"/>
    <n v="259"/>
    <n v="0"/>
    <n v="12"/>
    <n v="381"/>
    <n v="745"/>
    <n v="1.9550000000000001"/>
  </r>
  <r>
    <x v="2"/>
    <x v="5"/>
    <x v="46"/>
    <s v="Richard Balboni"/>
    <x v="181"/>
    <n v="468"/>
    <s v="Sports"/>
    <s v="NBA HOOP TROOP"/>
    <n v="330"/>
    <n v="527"/>
    <n v="0"/>
    <n v="10"/>
    <n v="857"/>
    <n v="1135"/>
    <n v="1.3240000000000001"/>
  </r>
  <r>
    <x v="2"/>
    <x v="5"/>
    <x v="46"/>
    <s v="Richard Balboni"/>
    <x v="182"/>
    <n v="470"/>
    <s v="Alley Roller"/>
    <s v="ALLEY CLASSIC P1"/>
    <n v="150"/>
    <n v="303"/>
    <n v="0"/>
    <n v="16"/>
    <n v="453"/>
    <n v="4571"/>
    <n v="10.090999999999999"/>
  </r>
  <r>
    <x v="2"/>
    <x v="5"/>
    <x v="46"/>
    <s v="Richard Balboni"/>
    <x v="182"/>
    <n v="470"/>
    <s v="High Redemption"/>
    <s v="FISHBOWL FRENZY"/>
    <n v="98"/>
    <n v="74"/>
    <n v="0"/>
    <n v="21"/>
    <n v="172"/>
    <n v="296"/>
    <n v="1.7210000000000001"/>
  </r>
  <r>
    <x v="2"/>
    <x v="5"/>
    <x v="46"/>
    <s v="Richard Balboni"/>
    <x v="182"/>
    <n v="470"/>
    <s v="High Redemption"/>
    <s v="HARPOON LAGOON P4"/>
    <n v="172"/>
    <n v="76"/>
    <n v="0"/>
    <n v="17"/>
    <n v="248"/>
    <n v="441"/>
    <n v="1.778"/>
  </r>
  <r>
    <x v="2"/>
    <x v="5"/>
    <x v="46"/>
    <s v="Richard Balboni"/>
    <x v="182"/>
    <n v="470"/>
    <s v="High Redemption"/>
    <s v="LIL TICKET MONSTERS"/>
    <n v="346"/>
    <n v="333"/>
    <n v="0"/>
    <n v="23"/>
    <n v="679"/>
    <n v="4566"/>
    <n v="6.7249999999999996"/>
  </r>
  <r>
    <x v="2"/>
    <x v="5"/>
    <x v="46"/>
    <s v="Richard Balboni"/>
    <x v="182"/>
    <n v="470"/>
    <s v="High Redemption"/>
    <s v="TOWER CRANE"/>
    <n v="351"/>
    <n v="288"/>
    <n v="0"/>
    <n v="24"/>
    <n v="639"/>
    <n v="3858"/>
    <n v="6.0380000000000003"/>
  </r>
  <r>
    <x v="2"/>
    <x v="5"/>
    <x v="46"/>
    <s v="Richard Balboni"/>
    <x v="182"/>
    <n v="470"/>
    <s v="Kiddie Skill"/>
    <s v="DINOSAUR CATCHER P1"/>
    <n v="28"/>
    <n v="31"/>
    <n v="0"/>
    <n v="14"/>
    <n v="59"/>
    <n v="85"/>
    <n v="1.4410000000000001"/>
  </r>
  <r>
    <x v="2"/>
    <x v="5"/>
    <x v="46"/>
    <s v="Richard Balboni"/>
    <x v="182"/>
    <n v="470"/>
    <s v="Kiddie Skill"/>
    <s v="DINOSAUR CATCHER P2"/>
    <n v="57"/>
    <n v="31"/>
    <n v="0"/>
    <n v="14"/>
    <n v="88"/>
    <n v="87"/>
    <n v="0.98899999999999999"/>
  </r>
  <r>
    <x v="2"/>
    <x v="5"/>
    <x v="46"/>
    <s v="Richard Balboni"/>
    <x v="182"/>
    <n v="470"/>
    <s v="Kiddie Skill"/>
    <s v="NBA JR"/>
    <n v="219"/>
    <n v="237"/>
    <n v="0"/>
    <n v="14"/>
    <n v="456"/>
    <n v="0"/>
    <n v="0"/>
  </r>
  <r>
    <x v="2"/>
    <x v="5"/>
    <x v="46"/>
    <s v="Richard Balboni"/>
    <x v="182"/>
    <n v="470"/>
    <s v="Kiddie Skill"/>
    <s v="PAW PATROL"/>
    <n v="665"/>
    <n v="470"/>
    <n v="0"/>
    <n v="61"/>
    <n v="1135"/>
    <n v="7091"/>
    <n v="6.2480000000000002"/>
  </r>
  <r>
    <x v="2"/>
    <x v="5"/>
    <x v="46"/>
    <s v="Richard Balboni"/>
    <x v="182"/>
    <n v="470"/>
    <s v="Skill"/>
    <s v="DOWN THE CLOWN"/>
    <n v="680"/>
    <n v="545"/>
    <n v="0"/>
    <n v="16"/>
    <n v="1225"/>
    <n v="14046"/>
    <n v="11.465999999999999"/>
  </r>
  <r>
    <x v="2"/>
    <x v="5"/>
    <x v="46"/>
    <s v="Richard Balboni"/>
    <x v="182"/>
    <n v="470"/>
    <s v="Skill"/>
    <s v="FLYING TICKETS P1"/>
    <n v="168"/>
    <n v="189"/>
    <n v="0"/>
    <n v="17"/>
    <n v="357"/>
    <n v="71"/>
    <n v="0.19900000000000001"/>
  </r>
  <r>
    <x v="2"/>
    <x v="5"/>
    <x v="46"/>
    <s v="Richard Balboni"/>
    <x v="182"/>
    <n v="470"/>
    <s v="Skill"/>
    <s v="FLYING TICKETS P2"/>
    <n v="170"/>
    <n v="134"/>
    <n v="0"/>
    <n v="16"/>
    <n v="304"/>
    <n v="58"/>
    <n v="0.191"/>
  </r>
  <r>
    <x v="2"/>
    <x v="5"/>
    <x v="46"/>
    <s v="Richard Balboni"/>
    <x v="182"/>
    <n v="470"/>
    <s v="Skill"/>
    <s v="GRAVEYARD SMASH P1"/>
    <n v="93"/>
    <n v="92"/>
    <n v="0"/>
    <n v="17"/>
    <n v="185"/>
    <n v="0"/>
    <n v="0"/>
  </r>
  <r>
    <x v="2"/>
    <x v="5"/>
    <x v="46"/>
    <s v="Richard Balboni"/>
    <x v="182"/>
    <n v="470"/>
    <s v="Skill"/>
    <s v="HUNGRY CHICKEN P1"/>
    <n v="92"/>
    <n v="84"/>
    <n v="0"/>
    <n v="14"/>
    <n v="176"/>
    <n v="270"/>
    <n v="1.534"/>
  </r>
  <r>
    <x v="2"/>
    <x v="5"/>
    <x v="46"/>
    <s v="Richard Balboni"/>
    <x v="182"/>
    <n v="470"/>
    <s v="Skill"/>
    <s v="HUNGRY CHICKEN P2"/>
    <n v="89"/>
    <n v="80"/>
    <n v="0"/>
    <n v="14"/>
    <n v="169"/>
    <n v="225"/>
    <n v="1.331"/>
  </r>
  <r>
    <x v="2"/>
    <x v="5"/>
    <x v="46"/>
    <s v="Richard Balboni"/>
    <x v="182"/>
    <n v="470"/>
    <s v="Skill"/>
    <s v="MINIONS WHACK"/>
    <n v="297"/>
    <n v="265"/>
    <n v="0"/>
    <n v="14"/>
    <n v="562"/>
    <n v="0"/>
    <n v="0"/>
  </r>
  <r>
    <x v="2"/>
    <x v="5"/>
    <x v="46"/>
    <s v="Richard Balboni"/>
    <x v="182"/>
    <n v="470"/>
    <s v="Skill"/>
    <s v="MONSTER DROP P1"/>
    <n v="363"/>
    <n v="430"/>
    <n v="0"/>
    <n v="18"/>
    <n v="793"/>
    <n v="498"/>
    <n v="0.628"/>
  </r>
  <r>
    <x v="2"/>
    <x v="5"/>
    <x v="46"/>
    <s v="Richard Balboni"/>
    <x v="182"/>
    <n v="470"/>
    <s v="Skill"/>
    <s v="TIPPIN BLOKS"/>
    <n v="137"/>
    <n v="150"/>
    <n v="0"/>
    <n v="18"/>
    <n v="287"/>
    <n v="567"/>
    <n v="1.976"/>
  </r>
  <r>
    <x v="2"/>
    <x v="5"/>
    <x v="46"/>
    <s v="Richard Balboni"/>
    <x v="182"/>
    <n v="470"/>
    <s v="Skill"/>
    <s v="WATER BLAST P1"/>
    <n v="353"/>
    <n v="301"/>
    <n v="0"/>
    <n v="18"/>
    <n v="654"/>
    <n v="0"/>
    <n v="0"/>
  </r>
  <r>
    <x v="2"/>
    <x v="5"/>
    <x v="46"/>
    <s v="Richard Balboni"/>
    <x v="182"/>
    <n v="470"/>
    <s v="Skill"/>
    <s v="WATER BLAST P2"/>
    <n v="280"/>
    <n v="314"/>
    <n v="0"/>
    <n v="16"/>
    <n v="594"/>
    <n v="0"/>
    <n v="0"/>
  </r>
  <r>
    <x v="2"/>
    <x v="5"/>
    <x v="46"/>
    <s v="Richard Balboni"/>
    <x v="182"/>
    <n v="470"/>
    <s v="Skill"/>
    <s v="ZOMBIE LAND BATTLE P1"/>
    <n v="214"/>
    <n v="95"/>
    <n v="0"/>
    <n v="14"/>
    <n v="309"/>
    <n v="213"/>
    <n v="0.68899999999999995"/>
  </r>
  <r>
    <x v="2"/>
    <x v="5"/>
    <x v="46"/>
    <s v="Richard Balboni"/>
    <x v="182"/>
    <n v="470"/>
    <s v="Skill"/>
    <s v="ZOMBIE LAND BATTLE P2"/>
    <n v="170"/>
    <n v="81"/>
    <n v="0"/>
    <n v="14"/>
    <n v="251"/>
    <n v="180"/>
    <n v="0.71699999999999997"/>
  </r>
  <r>
    <x v="2"/>
    <x v="5"/>
    <x v="46"/>
    <s v="Richard Balboni"/>
    <x v="182"/>
    <n v="470"/>
    <s v="Sports"/>
    <s v="NBA HOOPS P2"/>
    <n v="203"/>
    <n v="258"/>
    <n v="0"/>
    <n v="22"/>
    <n v="461"/>
    <n v="0"/>
    <n v="0"/>
  </r>
  <r>
    <x v="2"/>
    <x v="5"/>
    <x v="45"/>
    <s v="Richard Balboni"/>
    <x v="183"/>
    <n v="472"/>
    <s v="Coin Action"/>
    <s v="PHARAOHS TREASURE P1"/>
    <n v="243"/>
    <n v="250"/>
    <n v="0"/>
    <n v="15"/>
    <n v="493"/>
    <n v="945"/>
    <n v="1.917"/>
  </r>
  <r>
    <x v="2"/>
    <x v="5"/>
    <x v="45"/>
    <s v="Richard Balboni"/>
    <x v="183"/>
    <n v="472"/>
    <s v="High Redemption"/>
    <s v="JACKPOT EXTREME"/>
    <n v="98"/>
    <n v="357"/>
    <n v="0"/>
    <n v="15"/>
    <n v="455"/>
    <n v="2741"/>
    <n v="6.024"/>
  </r>
  <r>
    <x v="2"/>
    <x v="5"/>
    <x v="45"/>
    <s v="Richard Balboni"/>
    <x v="183"/>
    <n v="472"/>
    <s v="High Redemption"/>
    <s v="ROCKIN &amp; ROLLIN"/>
    <n v="238"/>
    <n v="264"/>
    <n v="0"/>
    <n v="18"/>
    <n v="502"/>
    <n v="3354"/>
    <n v="6.681"/>
  </r>
  <r>
    <x v="2"/>
    <x v="5"/>
    <x v="45"/>
    <s v="Richard Balboni"/>
    <x v="183"/>
    <n v="472"/>
    <s v="High Redemption"/>
    <s v="SONIC SPINNER"/>
    <n v="91"/>
    <n v="183"/>
    <n v="0"/>
    <n v="25"/>
    <n v="274"/>
    <n v="2381"/>
    <n v="8.69"/>
  </r>
  <r>
    <x v="2"/>
    <x v="5"/>
    <x v="45"/>
    <s v="Richard Balboni"/>
    <x v="183"/>
    <n v="472"/>
    <s v="Kiddie Skill"/>
    <s v="MAGIX FLOOR"/>
    <n v="103"/>
    <n v="126"/>
    <n v="0"/>
    <n v="14"/>
    <n v="229"/>
    <n v="388"/>
    <n v="1.694"/>
  </r>
  <r>
    <x v="2"/>
    <x v="5"/>
    <x v="45"/>
    <s v="Richard Balboni"/>
    <x v="183"/>
    <n v="472"/>
    <s v="Skill"/>
    <s v="DEAL NO DEAL"/>
    <n v="98"/>
    <n v="109"/>
    <n v="0"/>
    <n v="14"/>
    <n v="207"/>
    <n v="1304"/>
    <n v="6.3"/>
  </r>
  <r>
    <x v="2"/>
    <x v="5"/>
    <x v="45"/>
    <s v="Richard Balboni"/>
    <x v="183"/>
    <n v="472"/>
    <s v="Skill"/>
    <s v="MARATHON RUNNER"/>
    <n v="185"/>
    <n v="472"/>
    <n v="0"/>
    <n v="16"/>
    <n v="657"/>
    <n v="1243"/>
    <n v="1.8919999999999999"/>
  </r>
  <r>
    <x v="2"/>
    <x v="5"/>
    <x v="45"/>
    <s v="Richard Balboni"/>
    <x v="183"/>
    <n v="472"/>
    <s v="Skill"/>
    <s v="TIPPIN BLOKS"/>
    <n v="26"/>
    <n v="113"/>
    <n v="0"/>
    <n v="15"/>
    <n v="139"/>
    <n v="273"/>
    <n v="1.964"/>
  </r>
  <r>
    <x v="2"/>
    <x v="5"/>
    <x v="45"/>
    <s v="Richard Balboni"/>
    <x v="183"/>
    <n v="472"/>
    <s v="Skill"/>
    <s v="WATER BLAST P2"/>
    <n v="200"/>
    <n v="210"/>
    <n v="0"/>
    <n v="22"/>
    <n v="410"/>
    <n v="574"/>
    <n v="1.4"/>
  </r>
  <r>
    <x v="2"/>
    <x v="5"/>
    <x v="45"/>
    <s v="Richard Balboni"/>
    <x v="183"/>
    <n v="472"/>
    <s v="Sports"/>
    <s v="ALLEY CLASSIC P6"/>
    <n v="55"/>
    <n v="181"/>
    <n v="0"/>
    <n v="15"/>
    <n v="236"/>
    <n v="3663"/>
    <n v="15.521000000000001"/>
  </r>
  <r>
    <x v="2"/>
    <x v="4"/>
    <x v="20"/>
    <s v="MICHAEL SVOBODA"/>
    <x v="184"/>
    <n v="474"/>
    <s v="Alley Roller"/>
    <s v="ALLEY CLASSIC P1"/>
    <n v="232"/>
    <n v="278"/>
    <n v="0"/>
    <n v="16"/>
    <n v="510"/>
    <n v="941"/>
    <n v="1.845"/>
  </r>
  <r>
    <x v="2"/>
    <x v="4"/>
    <x v="20"/>
    <s v="MICHAEL SVOBODA"/>
    <x v="184"/>
    <n v="474"/>
    <s v="Alley Roller"/>
    <s v="ALLEY CLASSIC P2"/>
    <n v="204"/>
    <n v="257"/>
    <n v="0"/>
    <n v="15"/>
    <n v="461"/>
    <n v="38429"/>
    <n v="83.36"/>
  </r>
  <r>
    <x v="2"/>
    <x v="4"/>
    <x v="20"/>
    <s v="MICHAEL SVOBODA"/>
    <x v="184"/>
    <n v="474"/>
    <s v="Kiddie Skill"/>
    <s v="BUG CRUNCHER P1"/>
    <n v="300"/>
    <n v="291"/>
    <n v="0"/>
    <n v="10"/>
    <n v="591"/>
    <n v="4110"/>
    <n v="6.9539999999999997"/>
  </r>
  <r>
    <x v="2"/>
    <x v="4"/>
    <x v="20"/>
    <s v="MICHAEL SVOBODA"/>
    <x v="184"/>
    <n v="474"/>
    <s v="Kiddie Skill"/>
    <s v="CIRCUS TOSS"/>
    <n v="436"/>
    <n v="395"/>
    <n v="0"/>
    <n v="13"/>
    <n v="831"/>
    <n v="1083"/>
    <n v="1.3029999999999999"/>
  </r>
  <r>
    <x v="2"/>
    <x v="4"/>
    <x v="20"/>
    <s v="MICHAEL SVOBODA"/>
    <x v="184"/>
    <n v="474"/>
    <s v="Skill"/>
    <s v="CROSSBOW MASTER"/>
    <n v="224"/>
    <n v="244"/>
    <n v="0"/>
    <n v="12"/>
    <n v="468"/>
    <n v="922"/>
    <n v="1.97"/>
  </r>
  <r>
    <x v="2"/>
    <x v="4"/>
    <x v="20"/>
    <s v="MICHAEL SVOBODA"/>
    <x v="184"/>
    <n v="474"/>
    <s v="Skill"/>
    <s v="DICEY JUMP"/>
    <n v="216"/>
    <n v="231"/>
    <n v="0"/>
    <n v="12"/>
    <n v="447"/>
    <n v="592"/>
    <n v="1.3240000000000001"/>
  </r>
  <r>
    <x v="2"/>
    <x v="4"/>
    <x v="20"/>
    <s v="MICHAEL SVOBODA"/>
    <x v="184"/>
    <n v="474"/>
    <s v="Skill"/>
    <s v="GRAND PIANO KEYS P2"/>
    <n v="346"/>
    <n v="231"/>
    <n v="0"/>
    <n v="10"/>
    <n v="577"/>
    <n v="3662"/>
    <n v="6.3470000000000004"/>
  </r>
  <r>
    <x v="2"/>
    <x v="4"/>
    <x v="20"/>
    <s v="MICHAEL SVOBODA"/>
    <x v="184"/>
    <n v="474"/>
    <s v="Skill"/>
    <s v="QUIK DROP"/>
    <n v="411"/>
    <n v="490"/>
    <n v="0"/>
    <n v="12"/>
    <n v="901"/>
    <n v="7169"/>
    <n v="7.9569999999999999"/>
  </r>
  <r>
    <x v="2"/>
    <x v="4"/>
    <x v="20"/>
    <s v="MICHAEL SVOBODA"/>
    <x v="184"/>
    <n v="474"/>
    <s v="Skill"/>
    <s v="REAL HEROES FIRE RESCUE P2"/>
    <n v="304"/>
    <n v="64"/>
    <n v="0"/>
    <n v="13"/>
    <n v="368"/>
    <n v="390"/>
    <n v="1.06"/>
  </r>
  <r>
    <x v="2"/>
    <x v="4"/>
    <x v="20"/>
    <s v="MICHAEL SVOBODA"/>
    <x v="184"/>
    <n v="474"/>
    <s v="Skill"/>
    <s v="SKY RIDER P2"/>
    <n v="96"/>
    <n v="30"/>
    <n v="0"/>
    <n v="10"/>
    <n v="126"/>
    <n v="248"/>
    <n v="1.968"/>
  </r>
  <r>
    <x v="2"/>
    <x v="4"/>
    <x v="20"/>
    <s v="MICHAEL SVOBODA"/>
    <x v="184"/>
    <n v="474"/>
    <s v="Skill"/>
    <s v="SPINNER FRENZY"/>
    <n v="178"/>
    <n v="151"/>
    <n v="0"/>
    <n v="16"/>
    <n v="329"/>
    <n v="434"/>
    <n v="1.319"/>
  </r>
  <r>
    <x v="2"/>
    <x v="4"/>
    <x v="20"/>
    <s v="MICHAEL SVOBODA"/>
    <x v="184"/>
    <n v="474"/>
    <s v="Sports"/>
    <s v="NBA HOOPS P1"/>
    <n v="267"/>
    <n v="302"/>
    <n v="0"/>
    <n v="14"/>
    <n v="569"/>
    <n v="817"/>
    <n v="1.4359999999999999"/>
  </r>
  <r>
    <x v="2"/>
    <x v="4"/>
    <x v="20"/>
    <s v="MICHAEL SVOBODA"/>
    <x v="184"/>
    <n v="474"/>
    <s v="Sports"/>
    <s v="NBA HOOPS P2"/>
    <n v="250"/>
    <n v="275"/>
    <n v="0"/>
    <n v="18"/>
    <n v="525"/>
    <n v="803"/>
    <n v="1.53"/>
  </r>
  <r>
    <x v="2"/>
    <x v="5"/>
    <x v="38"/>
    <s v="CHAD ESTRADA"/>
    <x v="185"/>
    <n v="475"/>
    <s v="Coin Action"/>
    <s v="SMOKIN TOKEN EXTREME P2"/>
    <n v="5"/>
    <n v="4"/>
    <n v="0"/>
    <n v="2"/>
    <n v="9"/>
    <n v="0"/>
    <n v="0"/>
  </r>
  <r>
    <x v="2"/>
    <x v="5"/>
    <x v="38"/>
    <s v="CHAD ESTRADA"/>
    <x v="185"/>
    <n v="475"/>
    <s v="Coin Action"/>
    <s v="TICKET TROOPER P1"/>
    <n v="41"/>
    <n v="12"/>
    <n v="0"/>
    <n v="2"/>
    <n v="53"/>
    <n v="324"/>
    <n v="6.1130000000000004"/>
  </r>
  <r>
    <x v="2"/>
    <x v="5"/>
    <x v="38"/>
    <s v="CHAD ESTRADA"/>
    <x v="185"/>
    <n v="475"/>
    <s v="Coin Action"/>
    <s v="WONDER LAND"/>
    <n v="7"/>
    <n v="16"/>
    <n v="0"/>
    <n v="3"/>
    <n v="23"/>
    <n v="150"/>
    <n v="6.5220000000000002"/>
  </r>
  <r>
    <x v="2"/>
    <x v="5"/>
    <x v="38"/>
    <s v="CHAD ESTRADA"/>
    <x v="185"/>
    <n v="475"/>
    <s v="High Redemption"/>
    <s v="BIG BASS LIL PRO"/>
    <n v="128"/>
    <n v="101"/>
    <n v="0"/>
    <n v="17"/>
    <n v="229"/>
    <n v="363"/>
    <n v="1.585"/>
  </r>
  <r>
    <x v="2"/>
    <x v="5"/>
    <x v="38"/>
    <s v="CHAD ESTRADA"/>
    <x v="185"/>
    <n v="475"/>
    <s v="Kiddie Skill"/>
    <s v="MAGIX FLOOR"/>
    <n v="134"/>
    <n v="76"/>
    <n v="0"/>
    <n v="15"/>
    <n v="210"/>
    <n v="360"/>
    <n v="1.714"/>
  </r>
  <r>
    <x v="2"/>
    <x v="5"/>
    <x v="38"/>
    <s v="CHAD ESTRADA"/>
    <x v="185"/>
    <n v="475"/>
    <s v="Skill"/>
    <s v="DEAL NO DEAL"/>
    <n v="79"/>
    <n v="40"/>
    <n v="0"/>
    <n v="18"/>
    <n v="119"/>
    <n v="746"/>
    <n v="6.2690000000000001"/>
  </r>
  <r>
    <x v="2"/>
    <x v="5"/>
    <x v="38"/>
    <s v="CHAD ESTRADA"/>
    <x v="185"/>
    <n v="475"/>
    <s v="Skill"/>
    <s v="POP THE LOCK"/>
    <n v="35"/>
    <n v="37"/>
    <n v="0"/>
    <n v="13"/>
    <n v="72"/>
    <n v="494"/>
    <n v="6.8609999999999998"/>
  </r>
  <r>
    <x v="2"/>
    <x v="4"/>
    <x v="47"/>
    <s v="Taurean Silas"/>
    <x v="186"/>
    <n v="480"/>
    <s v="Alley Roller"/>
    <s v="ALLEY CLASSIC P2"/>
    <n v="112"/>
    <n v="254"/>
    <n v="0"/>
    <n v="12"/>
    <n v="366"/>
    <n v="2569"/>
    <n v="7.0190000000000001"/>
  </r>
  <r>
    <x v="2"/>
    <x v="4"/>
    <x v="47"/>
    <s v="Taurean Silas"/>
    <x v="186"/>
    <n v="480"/>
    <s v="Alley Roller"/>
    <s v="ALLEY CLASSIC P3"/>
    <n v="178"/>
    <n v="285"/>
    <n v="0"/>
    <n v="18"/>
    <n v="463"/>
    <n v="3206"/>
    <n v="6.9240000000000004"/>
  </r>
  <r>
    <x v="2"/>
    <x v="4"/>
    <x v="47"/>
    <s v="Taurean Silas"/>
    <x v="186"/>
    <n v="480"/>
    <s v="Alley Roller"/>
    <s v="ALLEY CLASSIC P4"/>
    <n v="163"/>
    <n v="301"/>
    <n v="0"/>
    <n v="13"/>
    <n v="464"/>
    <n v="3248"/>
    <n v="7"/>
  </r>
  <r>
    <x v="2"/>
    <x v="4"/>
    <x v="47"/>
    <s v="Taurean Silas"/>
    <x v="186"/>
    <n v="480"/>
    <s v="Alley Roller"/>
    <s v="ALLEY CLASSIC P5"/>
    <n v="162"/>
    <n v="367"/>
    <n v="0"/>
    <n v="13"/>
    <n v="529"/>
    <n v="3703"/>
    <n v="7"/>
  </r>
  <r>
    <x v="2"/>
    <x v="4"/>
    <x v="47"/>
    <s v="Taurean Silas"/>
    <x v="186"/>
    <n v="480"/>
    <s v="Alley Roller"/>
    <s v="ALLEY CLASSIC P6"/>
    <n v="160"/>
    <n v="317"/>
    <n v="0"/>
    <n v="12"/>
    <n v="477"/>
    <n v="3346"/>
    <n v="7.0149999999999997"/>
  </r>
  <r>
    <x v="2"/>
    <x v="4"/>
    <x v="47"/>
    <s v="Taurean Silas"/>
    <x v="186"/>
    <n v="480"/>
    <s v="Kiddie Skill"/>
    <s v="SPONGEBOB SUPER STRIKER"/>
    <n v="76"/>
    <n v="114"/>
    <n v="0"/>
    <n v="13"/>
    <n v="190"/>
    <n v="0"/>
    <n v="0"/>
  </r>
  <r>
    <x v="2"/>
    <x v="4"/>
    <x v="47"/>
    <s v="Taurean Silas"/>
    <x v="186"/>
    <n v="480"/>
    <s v="Redemption"/>
    <s v="RABBIDS HOLLYWOOD 65 P1"/>
    <n v="28"/>
    <n v="71"/>
    <n v="0"/>
    <n v="12"/>
    <n v="99"/>
    <n v="0"/>
    <n v="0"/>
  </r>
  <r>
    <x v="2"/>
    <x v="4"/>
    <x v="47"/>
    <s v="Taurean Silas"/>
    <x v="186"/>
    <n v="480"/>
    <s v="Redemption"/>
    <s v="RABBIDS HOLLYWOOD 65 P2"/>
    <n v="24"/>
    <n v="36"/>
    <n v="0"/>
    <n v="17"/>
    <n v="60"/>
    <n v="0"/>
    <n v="0"/>
  </r>
  <r>
    <x v="2"/>
    <x v="4"/>
    <x v="47"/>
    <s v="Taurean Silas"/>
    <x v="186"/>
    <n v="480"/>
    <s v="Redemption"/>
    <s v="RABBIDS HOLLYWOOD 65 P3"/>
    <n v="34"/>
    <n v="56"/>
    <n v="0"/>
    <n v="12"/>
    <n v="90"/>
    <n v="0"/>
    <n v="0"/>
  </r>
  <r>
    <x v="2"/>
    <x v="4"/>
    <x v="47"/>
    <s v="Taurean Silas"/>
    <x v="186"/>
    <n v="480"/>
    <s v="Redemption"/>
    <s v="RABBIDS HOLLYWOOD 65 P4"/>
    <n v="24"/>
    <n v="62"/>
    <n v="0"/>
    <n v="12"/>
    <n v="86"/>
    <n v="0"/>
    <n v="0"/>
  </r>
  <r>
    <x v="2"/>
    <x v="4"/>
    <x v="47"/>
    <s v="Taurean Silas"/>
    <x v="186"/>
    <n v="480"/>
    <s v="Skill"/>
    <s v="CRAB RUSH P1"/>
    <n v="85"/>
    <n v="110"/>
    <n v="0"/>
    <n v="12"/>
    <n v="195"/>
    <n v="0"/>
    <n v="0"/>
  </r>
  <r>
    <x v="2"/>
    <x v="4"/>
    <x v="47"/>
    <s v="Taurean Silas"/>
    <x v="186"/>
    <n v="480"/>
    <s v="Skill"/>
    <s v="CRAB RUSH P2"/>
    <n v="111"/>
    <n v="139"/>
    <n v="0"/>
    <n v="12"/>
    <n v="250"/>
    <n v="0"/>
    <n v="0"/>
  </r>
  <r>
    <x v="2"/>
    <x v="4"/>
    <x v="47"/>
    <s v="Taurean Silas"/>
    <x v="186"/>
    <n v="480"/>
    <s v="Skill"/>
    <s v="PIG OUT"/>
    <n v="78"/>
    <n v="169"/>
    <n v="0"/>
    <n v="13"/>
    <n v="247"/>
    <n v="1486"/>
    <n v="6.016"/>
  </r>
  <r>
    <x v="2"/>
    <x v="4"/>
    <x v="47"/>
    <s v="Taurean Silas"/>
    <x v="186"/>
    <n v="480"/>
    <s v="Skill"/>
    <s v="SPONGEBOB ORDER UP"/>
    <n v="142"/>
    <n v="193"/>
    <n v="0"/>
    <n v="13"/>
    <n v="335"/>
    <n v="6"/>
    <n v="1.7999999999999999E-2"/>
  </r>
  <r>
    <x v="2"/>
    <x v="4"/>
    <x v="43"/>
    <s v="DANIEL BESSEMER"/>
    <x v="187"/>
    <n v="481"/>
    <s v="Alley Roller"/>
    <s v="ALLEY CLASSIC P1"/>
    <n v="314"/>
    <n v="247"/>
    <n v="0"/>
    <n v="13"/>
    <n v="561"/>
    <n v="3927"/>
    <n v="7"/>
  </r>
  <r>
    <x v="2"/>
    <x v="4"/>
    <x v="43"/>
    <s v="DANIEL BESSEMER"/>
    <x v="187"/>
    <n v="481"/>
    <s v="Alley Roller"/>
    <s v="ALLEY CLASSIC P2"/>
    <n v="381"/>
    <n v="255"/>
    <n v="0"/>
    <n v="13"/>
    <n v="636"/>
    <n v="4459"/>
    <n v="7.0110000000000001"/>
  </r>
  <r>
    <x v="2"/>
    <x v="4"/>
    <x v="43"/>
    <s v="DANIEL BESSEMER"/>
    <x v="187"/>
    <n v="481"/>
    <s v="Alley Roller"/>
    <s v="ALLEY CLASSIC P3"/>
    <n v="350"/>
    <n v="276"/>
    <n v="0"/>
    <n v="11"/>
    <n v="626"/>
    <n v="15780"/>
    <n v="25.207999999999998"/>
  </r>
  <r>
    <x v="2"/>
    <x v="4"/>
    <x v="43"/>
    <s v="DANIEL BESSEMER"/>
    <x v="187"/>
    <n v="481"/>
    <s v="Alley Roller"/>
    <s v="ALLEY CLASSIC P4"/>
    <n v="371"/>
    <n v="328"/>
    <n v="0"/>
    <n v="12"/>
    <n v="699"/>
    <n v="4907"/>
    <n v="7.02"/>
  </r>
  <r>
    <x v="2"/>
    <x v="4"/>
    <x v="43"/>
    <s v="DANIEL BESSEMER"/>
    <x v="187"/>
    <n v="481"/>
    <s v="Alley Roller"/>
    <s v="ALLEY CLASSIC P5"/>
    <n v="372"/>
    <n v="278"/>
    <n v="0"/>
    <n v="11"/>
    <n v="650"/>
    <n v="4557"/>
    <n v="7.0110000000000001"/>
  </r>
  <r>
    <x v="2"/>
    <x v="4"/>
    <x v="43"/>
    <s v="DANIEL BESSEMER"/>
    <x v="187"/>
    <n v="481"/>
    <s v="High Redemption"/>
    <s v="BIG BASS LIL PRO"/>
    <n v="264"/>
    <n v="285"/>
    <n v="0"/>
    <n v="12"/>
    <n v="549"/>
    <n v="3339"/>
    <n v="6.0819999999999999"/>
  </r>
  <r>
    <x v="2"/>
    <x v="4"/>
    <x v="43"/>
    <s v="DANIEL BESSEMER"/>
    <x v="187"/>
    <n v="481"/>
    <s v="Skill"/>
    <s v="HAMMERHEAD REVENGE"/>
    <n v="158"/>
    <n v="151"/>
    <n v="0"/>
    <n v="12"/>
    <n v="309"/>
    <n v="0"/>
    <n v="0"/>
  </r>
  <r>
    <x v="2"/>
    <x v="4"/>
    <x v="43"/>
    <s v="DANIEL BESSEMER"/>
    <x v="187"/>
    <n v="481"/>
    <s v="Skill"/>
    <s v="TEMPLE RUN"/>
    <n v="163"/>
    <n v="90"/>
    <n v="0"/>
    <n v="12"/>
    <n v="253"/>
    <n v="1636"/>
    <n v="6.4660000000000002"/>
  </r>
  <r>
    <x v="2"/>
    <x v="4"/>
    <x v="47"/>
    <s v="Taurean Silas"/>
    <x v="188"/>
    <n v="482"/>
    <s v="High Redemption"/>
    <s v="MEGA BLASTER"/>
    <n v="325"/>
    <n v="265"/>
    <n v="0"/>
    <n v="15"/>
    <n v="590"/>
    <n v="4006"/>
    <n v="6.79"/>
  </r>
  <r>
    <x v="2"/>
    <x v="4"/>
    <x v="47"/>
    <s v="Taurean Silas"/>
    <x v="188"/>
    <n v="482"/>
    <s v="High Redemption"/>
    <s v="SONIC BLAST BALL"/>
    <n v="563"/>
    <n v="477"/>
    <n v="0"/>
    <n v="14"/>
    <n v="1040"/>
    <n v="10380"/>
    <n v="9.9809999999999999"/>
  </r>
  <r>
    <x v="2"/>
    <x v="4"/>
    <x v="47"/>
    <s v="Taurean Silas"/>
    <x v="188"/>
    <n v="482"/>
    <s v="High Redemption"/>
    <s v="ZOMBIE SNATCHER P4"/>
    <n v="112"/>
    <n v="50"/>
    <n v="0"/>
    <n v="17"/>
    <n v="162"/>
    <n v="990"/>
    <n v="6.1109999999999998"/>
  </r>
  <r>
    <x v="2"/>
    <x v="4"/>
    <x v="47"/>
    <s v="Taurean Silas"/>
    <x v="188"/>
    <n v="482"/>
    <s v="Skill"/>
    <s v="DEAL NO DEAL"/>
    <n v="108"/>
    <n v="57"/>
    <n v="0"/>
    <n v="15"/>
    <n v="165"/>
    <n v="1050"/>
    <n v="6.3639999999999999"/>
  </r>
  <r>
    <x v="2"/>
    <x v="4"/>
    <x v="47"/>
    <s v="Taurean Silas"/>
    <x v="188"/>
    <n v="482"/>
    <s v="Skill"/>
    <s v="LAUNCH CODE"/>
    <n v="273"/>
    <n v="163"/>
    <n v="0"/>
    <n v="22"/>
    <n v="436"/>
    <n v="3163"/>
    <n v="7.2549999999999999"/>
  </r>
  <r>
    <x v="2"/>
    <x v="4"/>
    <x v="47"/>
    <s v="Taurean Silas"/>
    <x v="188"/>
    <n v="482"/>
    <s v="Skill"/>
    <s v="RING TOSS JR"/>
    <n v="166"/>
    <n v="85"/>
    <n v="0"/>
    <n v="17"/>
    <n v="251"/>
    <n v="458"/>
    <n v="1.825"/>
  </r>
  <r>
    <x v="2"/>
    <x v="4"/>
    <x v="47"/>
    <s v="Taurean Silas"/>
    <x v="188"/>
    <n v="482"/>
    <s v="Skill"/>
    <s v="WHEEL OF FORTUNE VIDEO"/>
    <n v="212"/>
    <n v="216"/>
    <n v="0"/>
    <n v="24"/>
    <n v="428"/>
    <n v="3686"/>
    <n v="8.6120000000000001"/>
  </r>
  <r>
    <x v="2"/>
    <x v="4"/>
    <x v="47"/>
    <s v="Taurean Silas"/>
    <x v="189"/>
    <n v="484"/>
    <s v="Alley Roller"/>
    <s v="ALLEY CLASSIC P1"/>
    <n v="150"/>
    <n v="211"/>
    <n v="0"/>
    <n v="18"/>
    <n v="361"/>
    <n v="2534"/>
    <n v="7.0190000000000001"/>
  </r>
  <r>
    <x v="2"/>
    <x v="4"/>
    <x v="47"/>
    <s v="Taurean Silas"/>
    <x v="189"/>
    <n v="484"/>
    <s v="Alley Roller"/>
    <s v="ALLEY CLASSIC P2"/>
    <n v="228"/>
    <n v="220"/>
    <n v="0"/>
    <n v="20"/>
    <n v="448"/>
    <n v="3122"/>
    <n v="6.9690000000000003"/>
  </r>
  <r>
    <x v="2"/>
    <x v="4"/>
    <x v="47"/>
    <s v="Taurean Silas"/>
    <x v="189"/>
    <n v="484"/>
    <s v="Alley Roller"/>
    <s v="ALLEY CLASSIC P3"/>
    <n v="258"/>
    <n v="268"/>
    <n v="0"/>
    <n v="21"/>
    <n v="526"/>
    <n v="3806"/>
    <n v="7.2359999999999998"/>
  </r>
  <r>
    <x v="2"/>
    <x v="4"/>
    <x v="47"/>
    <s v="Taurean Silas"/>
    <x v="189"/>
    <n v="484"/>
    <s v="Alley Roller"/>
    <s v="ALLEY CLASSIC P4"/>
    <n v="363"/>
    <n v="301"/>
    <n v="0"/>
    <n v="24"/>
    <n v="664"/>
    <n v="4665"/>
    <n v="7.0259999999999998"/>
  </r>
  <r>
    <x v="2"/>
    <x v="4"/>
    <x v="47"/>
    <s v="Taurean Silas"/>
    <x v="189"/>
    <n v="484"/>
    <s v="Skill"/>
    <s v="ANGRY BIRDS WHACKER"/>
    <n v="105"/>
    <n v="87"/>
    <n v="0"/>
    <n v="15"/>
    <n v="192"/>
    <n v="1281"/>
    <n v="6.6719999999999997"/>
  </r>
  <r>
    <x v="2"/>
    <x v="4"/>
    <x v="47"/>
    <s v="Taurean Silas"/>
    <x v="189"/>
    <n v="484"/>
    <s v="Skill"/>
    <s v="CRAB RUSH P1"/>
    <n v="262"/>
    <n v="89"/>
    <n v="0"/>
    <n v="15"/>
    <n v="351"/>
    <n v="0"/>
    <n v="0"/>
  </r>
  <r>
    <x v="2"/>
    <x v="4"/>
    <x v="47"/>
    <s v="Taurean Silas"/>
    <x v="189"/>
    <n v="484"/>
    <s v="Skill"/>
    <s v="CRAB RUSH P2"/>
    <n v="236"/>
    <n v="75"/>
    <n v="0"/>
    <n v="14"/>
    <n v="311"/>
    <n v="0"/>
    <n v="0"/>
  </r>
  <r>
    <x v="2"/>
    <x v="4"/>
    <x v="47"/>
    <s v="Taurean Silas"/>
    <x v="189"/>
    <n v="484"/>
    <s v="Skill"/>
    <s v="DOODLE JUMP"/>
    <n v="134"/>
    <n v="124"/>
    <n v="0"/>
    <n v="15"/>
    <n v="258"/>
    <n v="2545"/>
    <n v="9.8640000000000008"/>
  </r>
  <r>
    <x v="2"/>
    <x v="4"/>
    <x v="47"/>
    <s v="Taurean Silas"/>
    <x v="189"/>
    <n v="484"/>
    <s v="Skill"/>
    <s v="MINIONS WHACK"/>
    <n v="408"/>
    <n v="256"/>
    <n v="0"/>
    <n v="15"/>
    <n v="664"/>
    <n v="0"/>
    <n v="0"/>
  </r>
  <r>
    <x v="2"/>
    <x v="4"/>
    <x v="47"/>
    <s v="Taurean Silas"/>
    <x v="189"/>
    <n v="484"/>
    <s v="Skill"/>
    <s v="PLINKO"/>
    <n v="341"/>
    <n v="234"/>
    <n v="0"/>
    <n v="14"/>
    <n v="575"/>
    <n v="5750"/>
    <n v="10"/>
  </r>
  <r>
    <x v="2"/>
    <x v="4"/>
    <x v="47"/>
    <s v="Taurean Silas"/>
    <x v="189"/>
    <n v="484"/>
    <s v="Skill"/>
    <s v="SUPER BIG RIG"/>
    <n v="415"/>
    <n v="224"/>
    <n v="0"/>
    <n v="14"/>
    <n v="639"/>
    <n v="0"/>
    <n v="0"/>
  </r>
  <r>
    <x v="2"/>
    <x v="4"/>
    <x v="47"/>
    <s v="Taurean Silas"/>
    <x v="189"/>
    <n v="484"/>
    <s v="Skill"/>
    <s v="TIPPIN BLOKS"/>
    <n v="108"/>
    <n v="80"/>
    <n v="0"/>
    <n v="17"/>
    <n v="188"/>
    <n v="1942"/>
    <n v="10.33"/>
  </r>
  <r>
    <x v="2"/>
    <x v="4"/>
    <x v="47"/>
    <s v="Taurean Silas"/>
    <x v="189"/>
    <n v="484"/>
    <s v="Skill"/>
    <s v="WHACK N WIN 9"/>
    <n v="458"/>
    <n v="465"/>
    <n v="0"/>
    <n v="17"/>
    <n v="923"/>
    <n v="0"/>
    <n v="0"/>
  </r>
  <r>
    <x v="2"/>
    <x v="4"/>
    <x v="47"/>
    <s v="Taurean Silas"/>
    <x v="190"/>
    <n v="485"/>
    <s v="Alley Roller"/>
    <s v="ALLEY CLASSIC P1"/>
    <n v="284"/>
    <n v="206"/>
    <n v="0"/>
    <n v="15"/>
    <n v="490"/>
    <n v="3409"/>
    <n v="6.9569999999999999"/>
  </r>
  <r>
    <x v="2"/>
    <x v="4"/>
    <x v="47"/>
    <s v="Taurean Silas"/>
    <x v="190"/>
    <n v="485"/>
    <s v="Alley Roller"/>
    <s v="ALLEY CLASSIC P2"/>
    <n v="316"/>
    <n v="178"/>
    <n v="0"/>
    <n v="17"/>
    <n v="494"/>
    <n v="3493"/>
    <n v="7.0709999999999997"/>
  </r>
  <r>
    <x v="2"/>
    <x v="4"/>
    <x v="47"/>
    <s v="Taurean Silas"/>
    <x v="190"/>
    <n v="485"/>
    <s v="Alley Roller"/>
    <s v="ALLEY CLASSIC P3"/>
    <n v="204"/>
    <n v="95"/>
    <n v="0"/>
    <n v="16"/>
    <n v="299"/>
    <n v="2116"/>
    <n v="7.077"/>
  </r>
  <r>
    <x v="2"/>
    <x v="4"/>
    <x v="47"/>
    <s v="Taurean Silas"/>
    <x v="190"/>
    <n v="485"/>
    <s v="Alley Roller"/>
    <s v="ALLEY CLASSIC P4"/>
    <n v="444"/>
    <n v="173"/>
    <n v="0"/>
    <n v="18"/>
    <n v="617"/>
    <n v="4265"/>
    <n v="6.9119999999999999"/>
  </r>
  <r>
    <x v="2"/>
    <x v="4"/>
    <x v="47"/>
    <s v="Taurean Silas"/>
    <x v="190"/>
    <n v="485"/>
    <s v="Alley Roller"/>
    <s v="ALLEY CLASSIC P5"/>
    <n v="395"/>
    <n v="144"/>
    <n v="0"/>
    <n v="16"/>
    <n v="539"/>
    <n v="3623"/>
    <n v="6.7220000000000004"/>
  </r>
  <r>
    <x v="2"/>
    <x v="4"/>
    <x v="47"/>
    <s v="Taurean Silas"/>
    <x v="190"/>
    <n v="485"/>
    <s v="Kiddie Skill"/>
    <s v="BUNNY POND"/>
    <n v="344"/>
    <n v="102"/>
    <n v="0"/>
    <n v="14"/>
    <n v="446"/>
    <n v="4550"/>
    <n v="10.202"/>
  </r>
  <r>
    <x v="2"/>
    <x v="4"/>
    <x v="47"/>
    <s v="Taurean Silas"/>
    <x v="190"/>
    <n v="485"/>
    <s v="Kiddie Skill"/>
    <s v="SPONGEBOB SUPER STRIKER"/>
    <n v="119"/>
    <n v="80"/>
    <n v="0"/>
    <n v="14"/>
    <n v="199"/>
    <n v="0"/>
    <n v="0"/>
  </r>
  <r>
    <x v="2"/>
    <x v="4"/>
    <x v="47"/>
    <s v="Taurean Silas"/>
    <x v="190"/>
    <n v="485"/>
    <s v="Skill"/>
    <s v="BEACH BOUNCE"/>
    <n v="201"/>
    <n v="84"/>
    <n v="0"/>
    <n v="18"/>
    <n v="285"/>
    <n v="4349"/>
    <n v="15.26"/>
  </r>
  <r>
    <x v="2"/>
    <x v="4"/>
    <x v="47"/>
    <s v="Taurean Silas"/>
    <x v="190"/>
    <n v="485"/>
    <s v="Skill"/>
    <s v="DOG POUNDER"/>
    <n v="206"/>
    <n v="146"/>
    <n v="0"/>
    <n v="15"/>
    <n v="352"/>
    <n v="3842"/>
    <n v="10.914999999999999"/>
  </r>
  <r>
    <x v="2"/>
    <x v="4"/>
    <x v="47"/>
    <s v="Taurean Silas"/>
    <x v="190"/>
    <n v="485"/>
    <s v="Skill"/>
    <s v="GOLDEN EMPIRE"/>
    <n v="199"/>
    <n v="180"/>
    <n v="0"/>
    <n v="21"/>
    <n v="379"/>
    <n v="2494"/>
    <n v="6.58"/>
  </r>
  <r>
    <x v="2"/>
    <x v="4"/>
    <x v="47"/>
    <s v="Taurean Silas"/>
    <x v="190"/>
    <n v="485"/>
    <s v="Skill"/>
    <s v="SIDE SHOW P1"/>
    <n v="206"/>
    <n v="124"/>
    <n v="0"/>
    <n v="14"/>
    <n v="330"/>
    <n v="0"/>
    <n v="0"/>
  </r>
  <r>
    <x v="2"/>
    <x v="4"/>
    <x v="47"/>
    <s v="Taurean Silas"/>
    <x v="191"/>
    <n v="487"/>
    <s v="Alley Roller"/>
    <s v="ALLEY CLASSIC P1"/>
    <n v="333"/>
    <n v="169"/>
    <n v="0"/>
    <n v="20"/>
    <n v="502"/>
    <n v="3535"/>
    <n v="7.0419999999999998"/>
  </r>
  <r>
    <x v="2"/>
    <x v="4"/>
    <x v="47"/>
    <s v="Taurean Silas"/>
    <x v="191"/>
    <n v="487"/>
    <s v="Alley Roller"/>
    <s v="ALLEY CLASSIC P2"/>
    <n v="347"/>
    <n v="262"/>
    <n v="0"/>
    <n v="17"/>
    <n v="609"/>
    <n v="4298"/>
    <n v="7.0570000000000004"/>
  </r>
  <r>
    <x v="2"/>
    <x v="4"/>
    <x v="47"/>
    <s v="Taurean Silas"/>
    <x v="191"/>
    <n v="487"/>
    <s v="Alley Roller"/>
    <s v="ALLEY CLASSIC P3"/>
    <n v="374"/>
    <n v="243"/>
    <n v="0"/>
    <n v="14"/>
    <n v="617"/>
    <n v="4336"/>
    <n v="7.0279999999999996"/>
  </r>
  <r>
    <x v="2"/>
    <x v="4"/>
    <x v="47"/>
    <s v="Taurean Silas"/>
    <x v="191"/>
    <n v="487"/>
    <s v="Alley Roller"/>
    <s v="ALLEY CLASSIC P4"/>
    <n v="367"/>
    <n v="219"/>
    <n v="0"/>
    <n v="15"/>
    <n v="586"/>
    <n v="4125"/>
    <n v="7.0389999999999997"/>
  </r>
  <r>
    <x v="2"/>
    <x v="4"/>
    <x v="47"/>
    <s v="Taurean Silas"/>
    <x v="191"/>
    <n v="487"/>
    <s v="Alley Roller"/>
    <s v="ALLEY CLASSIC P5"/>
    <n v="336"/>
    <n v="207"/>
    <n v="0"/>
    <n v="15"/>
    <n v="543"/>
    <n v="3801"/>
    <n v="7"/>
  </r>
  <r>
    <x v="2"/>
    <x v="4"/>
    <x v="47"/>
    <s v="Taurean Silas"/>
    <x v="191"/>
    <n v="487"/>
    <s v="Alley Roller"/>
    <s v="ALLEY CLASSIC P6"/>
    <n v="319"/>
    <n v="210"/>
    <n v="0"/>
    <n v="14"/>
    <n v="529"/>
    <n v="3705"/>
    <n v="7.0039999999999996"/>
  </r>
  <r>
    <x v="2"/>
    <x v="4"/>
    <x v="47"/>
    <s v="Taurean Silas"/>
    <x v="191"/>
    <n v="487"/>
    <s v="High Redemption"/>
    <s v="SONIC BLAST BALL"/>
    <n v="1185"/>
    <n v="623"/>
    <n v="0"/>
    <n v="14"/>
    <n v="1808"/>
    <n v="18460"/>
    <n v="10.210000000000001"/>
  </r>
  <r>
    <x v="2"/>
    <x v="4"/>
    <x v="47"/>
    <s v="Taurean Silas"/>
    <x v="191"/>
    <n v="487"/>
    <s v="Kiddie Skill"/>
    <s v="CHAMELEON PARADIZE SINGLE"/>
    <n v="170"/>
    <n v="236"/>
    <n v="0"/>
    <n v="15"/>
    <n v="406"/>
    <n v="0"/>
    <n v="0"/>
  </r>
  <r>
    <x v="2"/>
    <x v="4"/>
    <x v="47"/>
    <s v="Taurean Silas"/>
    <x v="191"/>
    <n v="487"/>
    <s v="Kiddie Skill"/>
    <s v="GIRAFFE PLAY P1"/>
    <n v="140"/>
    <n v="72"/>
    <n v="0"/>
    <n v="16"/>
    <n v="212"/>
    <n v="219"/>
    <n v="1.0329999999999999"/>
  </r>
  <r>
    <x v="2"/>
    <x v="4"/>
    <x v="47"/>
    <s v="Taurean Silas"/>
    <x v="191"/>
    <n v="487"/>
    <s v="Kiddie Skill"/>
    <s v="GIRAFFE PLAY P2"/>
    <n v="150"/>
    <n v="83"/>
    <n v="0"/>
    <n v="14"/>
    <n v="233"/>
    <n v="232"/>
    <n v="0.996"/>
  </r>
  <r>
    <x v="2"/>
    <x v="4"/>
    <x v="47"/>
    <s v="Taurean Silas"/>
    <x v="191"/>
    <n v="487"/>
    <s v="Kiddie Skill"/>
    <s v="HAMMERHEAD (ICE)"/>
    <n v="192"/>
    <n v="129"/>
    <n v="0"/>
    <n v="14"/>
    <n v="321"/>
    <n v="321"/>
    <n v="1"/>
  </r>
  <r>
    <x v="2"/>
    <x v="4"/>
    <x v="47"/>
    <s v="Taurean Silas"/>
    <x v="191"/>
    <n v="487"/>
    <s v="Redemption"/>
    <s v="RABBIDS HOLLYWOOD 65 P2"/>
    <n v="99"/>
    <n v="28"/>
    <n v="0"/>
    <n v="14"/>
    <n v="127"/>
    <n v="913"/>
    <n v="7.1890000000000001"/>
  </r>
  <r>
    <x v="2"/>
    <x v="4"/>
    <x v="47"/>
    <s v="Taurean Silas"/>
    <x v="191"/>
    <n v="487"/>
    <s v="Redemption"/>
    <s v="RABBIDS HOLLYWOOD 65 P4"/>
    <n v="104"/>
    <n v="65"/>
    <n v="0"/>
    <n v="14"/>
    <n v="169"/>
    <n v="1070"/>
    <n v="6.3310000000000004"/>
  </r>
  <r>
    <x v="2"/>
    <x v="4"/>
    <x v="47"/>
    <s v="Taurean Silas"/>
    <x v="191"/>
    <n v="487"/>
    <s v="Skill"/>
    <s v="GUM DROP"/>
    <n v="116"/>
    <n v="122"/>
    <n v="0"/>
    <n v="15"/>
    <n v="238"/>
    <n v="412"/>
    <n v="1.7310000000000001"/>
  </r>
  <r>
    <x v="2"/>
    <x v="4"/>
    <x v="47"/>
    <s v="Taurean Silas"/>
    <x v="191"/>
    <n v="487"/>
    <s v="Skill"/>
    <s v="HAMMERHEAD REVENGE"/>
    <n v="153"/>
    <n v="143"/>
    <n v="0"/>
    <n v="15"/>
    <n v="296"/>
    <n v="0"/>
    <n v="0"/>
  </r>
  <r>
    <x v="2"/>
    <x v="4"/>
    <x v="47"/>
    <s v="Taurean Silas"/>
    <x v="191"/>
    <n v="487"/>
    <s v="Skill"/>
    <s v="ICE AGE P1"/>
    <n v="139"/>
    <n v="127"/>
    <n v="0"/>
    <n v="14"/>
    <n v="266"/>
    <n v="474"/>
    <n v="1.782"/>
  </r>
  <r>
    <x v="2"/>
    <x v="4"/>
    <x v="47"/>
    <s v="Taurean Silas"/>
    <x v="191"/>
    <n v="487"/>
    <s v="Skill"/>
    <s v="ICE AGE P2"/>
    <n v="88"/>
    <n v="106"/>
    <n v="0"/>
    <n v="14"/>
    <n v="194"/>
    <n v="372"/>
    <n v="1.9179999999999999"/>
  </r>
  <r>
    <x v="2"/>
    <x v="4"/>
    <x v="47"/>
    <s v="Taurean Silas"/>
    <x v="191"/>
    <n v="487"/>
    <s v="Skill"/>
    <s v="SHELL GAME"/>
    <n v="48"/>
    <n v="47"/>
    <n v="0"/>
    <n v="17"/>
    <n v="95"/>
    <n v="1870"/>
    <n v="19.684000000000001"/>
  </r>
  <r>
    <x v="2"/>
    <x v="4"/>
    <x v="47"/>
    <s v="Taurean Silas"/>
    <x v="191"/>
    <n v="487"/>
    <s v="Skill"/>
    <s v="SIDE SHOW P1"/>
    <n v="147"/>
    <n v="169"/>
    <n v="0"/>
    <n v="19"/>
    <n v="316"/>
    <n v="523"/>
    <n v="1.655"/>
  </r>
  <r>
    <x v="2"/>
    <x v="4"/>
    <x v="47"/>
    <s v="Taurean Silas"/>
    <x v="191"/>
    <n v="487"/>
    <s v="Skill"/>
    <s v="SIMPSONS SOCCER"/>
    <n v="292"/>
    <n v="246"/>
    <n v="0"/>
    <n v="17"/>
    <n v="538"/>
    <n v="719"/>
    <n v="1.3360000000000001"/>
  </r>
  <r>
    <x v="2"/>
    <x v="4"/>
    <x v="47"/>
    <s v="Taurean Silas"/>
    <x v="191"/>
    <n v="487"/>
    <s v="Skill"/>
    <s v="SPIN O RAMA"/>
    <n v="232"/>
    <n v="242"/>
    <n v="0"/>
    <n v="14"/>
    <n v="474"/>
    <n v="283"/>
    <n v="0.59699999999999998"/>
  </r>
  <r>
    <x v="2"/>
    <x v="4"/>
    <x v="47"/>
    <s v="Taurean Silas"/>
    <x v="191"/>
    <n v="487"/>
    <s v="Skill"/>
    <s v="SPONGEBOB SOCCER STARS"/>
    <n v="235"/>
    <n v="167"/>
    <n v="0"/>
    <n v="15"/>
    <n v="402"/>
    <n v="377"/>
    <n v="0.93799999999999994"/>
  </r>
  <r>
    <x v="2"/>
    <x v="4"/>
    <x v="47"/>
    <s v="Taurean Silas"/>
    <x v="191"/>
    <n v="487"/>
    <s v="Skill"/>
    <s v="WHACK N WIN 9"/>
    <n v="544"/>
    <n v="545"/>
    <n v="0"/>
    <n v="15"/>
    <n v="1089"/>
    <n v="0"/>
    <n v="0"/>
  </r>
  <r>
    <x v="2"/>
    <x v="4"/>
    <x v="47"/>
    <s v="Taurean Silas"/>
    <x v="192"/>
    <n v="489"/>
    <s v="Alley Roller"/>
    <s v="ALLEY CLASSIC P2"/>
    <n v="174"/>
    <n v="418"/>
    <n v="0"/>
    <n v="17"/>
    <n v="592"/>
    <n v="4316"/>
    <n v="7.2910000000000004"/>
  </r>
  <r>
    <x v="2"/>
    <x v="4"/>
    <x v="47"/>
    <s v="Taurean Silas"/>
    <x v="192"/>
    <n v="489"/>
    <s v="Alley Roller"/>
    <s v="ALLEY CLASSIC P3"/>
    <n v="221"/>
    <n v="404"/>
    <n v="0"/>
    <n v="16"/>
    <n v="625"/>
    <n v="4521"/>
    <n v="7.234"/>
  </r>
  <r>
    <x v="2"/>
    <x v="4"/>
    <x v="47"/>
    <s v="Taurean Silas"/>
    <x v="192"/>
    <n v="489"/>
    <s v="Alley Roller"/>
    <s v="ALLEY CLASSIC P4"/>
    <n v="281"/>
    <n v="410"/>
    <n v="0"/>
    <n v="14"/>
    <n v="691"/>
    <n v="4865"/>
    <n v="7.0410000000000004"/>
  </r>
  <r>
    <x v="2"/>
    <x v="4"/>
    <x v="47"/>
    <s v="Taurean Silas"/>
    <x v="192"/>
    <n v="489"/>
    <s v="Alley Roller"/>
    <s v="ALLEY CLASSIC P5"/>
    <n v="246"/>
    <n v="455"/>
    <n v="0"/>
    <n v="18"/>
    <n v="701"/>
    <n v="5314"/>
    <n v="7.5810000000000004"/>
  </r>
  <r>
    <x v="2"/>
    <x v="4"/>
    <x v="47"/>
    <s v="Taurean Silas"/>
    <x v="192"/>
    <n v="489"/>
    <s v="High Redemption"/>
    <s v="CIRCUS BALL DROP"/>
    <n v="469"/>
    <n v="324"/>
    <n v="0"/>
    <n v="13"/>
    <n v="793"/>
    <n v="7657"/>
    <n v="9.6560000000000006"/>
  </r>
  <r>
    <x v="2"/>
    <x v="4"/>
    <x v="47"/>
    <s v="Taurean Silas"/>
    <x v="192"/>
    <n v="489"/>
    <s v="High Redemption"/>
    <s v="GALAGA ASSAULT"/>
    <n v="37"/>
    <n v="64"/>
    <n v="0"/>
    <n v="16"/>
    <n v="101"/>
    <n v="0"/>
    <n v="0"/>
  </r>
  <r>
    <x v="2"/>
    <x v="4"/>
    <x v="47"/>
    <s v="Taurean Silas"/>
    <x v="192"/>
    <n v="489"/>
    <s v="Kiddie Skill"/>
    <s v="COMET CATCHER"/>
    <n v="138"/>
    <n v="136"/>
    <n v="0"/>
    <n v="14"/>
    <n v="274"/>
    <n v="1654"/>
    <n v="6.0359999999999996"/>
  </r>
  <r>
    <x v="2"/>
    <x v="4"/>
    <x v="47"/>
    <s v="Taurean Silas"/>
    <x v="192"/>
    <n v="489"/>
    <s v="Skill"/>
    <s v="CROSSBOW MASTER"/>
    <n v="144"/>
    <n v="190"/>
    <n v="0"/>
    <n v="16"/>
    <n v="334"/>
    <n v="2642"/>
    <n v="7.91"/>
  </r>
  <r>
    <x v="2"/>
    <x v="4"/>
    <x v="47"/>
    <s v="Taurean Silas"/>
    <x v="192"/>
    <n v="489"/>
    <s v="Skill"/>
    <s v="DICEY JUMP"/>
    <n v="165"/>
    <n v="142"/>
    <n v="0"/>
    <n v="26"/>
    <n v="307"/>
    <n v="385"/>
    <n v="1.254"/>
  </r>
  <r>
    <x v="2"/>
    <x v="4"/>
    <x v="47"/>
    <s v="Taurean Silas"/>
    <x v="192"/>
    <n v="489"/>
    <s v="Skill"/>
    <s v="FRUIT NINJA P1"/>
    <n v="117"/>
    <n v="147"/>
    <n v="0"/>
    <n v="14"/>
    <n v="264"/>
    <n v="6181"/>
    <n v="23.413"/>
  </r>
  <r>
    <x v="2"/>
    <x v="4"/>
    <x v="47"/>
    <s v="Taurean Silas"/>
    <x v="192"/>
    <n v="489"/>
    <s v="Skill"/>
    <s v="ROCK N MOON RALLY P1"/>
    <n v="102"/>
    <n v="160"/>
    <n v="0"/>
    <n v="16"/>
    <n v="262"/>
    <n v="1765"/>
    <n v="6.7370000000000001"/>
  </r>
  <r>
    <x v="2"/>
    <x v="4"/>
    <x v="47"/>
    <s v="Taurean Silas"/>
    <x v="192"/>
    <n v="489"/>
    <s v="Skill"/>
    <s v="SEA WOLF"/>
    <n v="42"/>
    <n v="70"/>
    <n v="0"/>
    <n v="15"/>
    <n v="112"/>
    <n v="0"/>
    <n v="0"/>
  </r>
  <r>
    <x v="2"/>
    <x v="4"/>
    <x v="47"/>
    <s v="Taurean Silas"/>
    <x v="192"/>
    <n v="489"/>
    <s v="Skill"/>
    <s v="WATER BLAST P2"/>
    <n v="159"/>
    <n v="231"/>
    <n v="0"/>
    <n v="17"/>
    <n v="390"/>
    <n v="342"/>
    <n v="0.877"/>
  </r>
  <r>
    <x v="2"/>
    <x v="4"/>
    <x v="31"/>
    <s v="Taurean Silas"/>
    <x v="193"/>
    <n v="494"/>
    <s v="Coin Action"/>
    <s v="BASKET FORTUNE P2"/>
    <n v="61"/>
    <n v="30"/>
    <n v="0"/>
    <n v="14"/>
    <n v="91"/>
    <n v="131"/>
    <n v="1.44"/>
  </r>
  <r>
    <x v="2"/>
    <x v="4"/>
    <x v="31"/>
    <s v="Taurean Silas"/>
    <x v="193"/>
    <n v="494"/>
    <s v="Coin Action"/>
    <s v="HOLLYWOOD REELS P1"/>
    <n v="112"/>
    <n v="57"/>
    <n v="0"/>
    <n v="16"/>
    <n v="169"/>
    <n v="312"/>
    <n v="1.8460000000000001"/>
  </r>
  <r>
    <x v="2"/>
    <x v="4"/>
    <x v="31"/>
    <s v="Taurean Silas"/>
    <x v="193"/>
    <n v="494"/>
    <s v="Coin Action"/>
    <s v="REACTOR P1"/>
    <n v="36"/>
    <n v="30"/>
    <n v="0"/>
    <n v="16"/>
    <n v="66"/>
    <n v="125"/>
    <n v="1.8939999999999999"/>
  </r>
  <r>
    <x v="2"/>
    <x v="4"/>
    <x v="31"/>
    <s v="Taurean Silas"/>
    <x v="193"/>
    <n v="494"/>
    <s v="Coin Action"/>
    <s v="SMOKIN TOKEN EXTREME P2"/>
    <n v="83"/>
    <n v="46"/>
    <n v="0"/>
    <n v="16"/>
    <n v="129"/>
    <n v="817"/>
    <n v="6.3330000000000002"/>
  </r>
  <r>
    <x v="2"/>
    <x v="4"/>
    <x v="31"/>
    <s v="Taurean Silas"/>
    <x v="193"/>
    <n v="494"/>
    <s v="Coin Action"/>
    <s v="WINNERS TOGGLE"/>
    <n v="87"/>
    <n v="61"/>
    <n v="0"/>
    <n v="17"/>
    <n v="148"/>
    <n v="1075"/>
    <n v="7.2640000000000002"/>
  </r>
  <r>
    <x v="2"/>
    <x v="4"/>
    <x v="31"/>
    <s v="Taurean Silas"/>
    <x v="193"/>
    <n v="494"/>
    <s v="Coin Action"/>
    <s v="WONDER LAND"/>
    <n v="199"/>
    <n v="67"/>
    <n v="0"/>
    <n v="14"/>
    <n v="266"/>
    <n v="2043"/>
    <n v="7.68"/>
  </r>
  <r>
    <x v="2"/>
    <x v="4"/>
    <x v="31"/>
    <s v="Taurean Silas"/>
    <x v="193"/>
    <n v="494"/>
    <s v="High Redemption"/>
    <s v="BIG WIN"/>
    <n v="104"/>
    <n v="152"/>
    <n v="0"/>
    <n v="13"/>
    <n v="256"/>
    <n v="1606"/>
    <n v="6.2729999999999997"/>
  </r>
  <r>
    <x v="2"/>
    <x v="4"/>
    <x v="31"/>
    <s v="Taurean Silas"/>
    <x v="193"/>
    <n v="494"/>
    <s v="High Redemption"/>
    <s v="FISHBOWL FRENZY"/>
    <n v="91"/>
    <n v="128"/>
    <n v="0"/>
    <n v="15"/>
    <n v="219"/>
    <n v="397"/>
    <n v="1.8129999999999999"/>
  </r>
  <r>
    <x v="2"/>
    <x v="4"/>
    <x v="31"/>
    <s v="Taurean Silas"/>
    <x v="193"/>
    <n v="494"/>
    <s v="High Redemption"/>
    <s v="FREE FALLIN"/>
    <n v="34"/>
    <n v="35"/>
    <n v="0"/>
    <n v="21"/>
    <n v="69"/>
    <n v="418"/>
    <n v="6.0579999999999998"/>
  </r>
  <r>
    <x v="2"/>
    <x v="4"/>
    <x v="31"/>
    <s v="Taurean Silas"/>
    <x v="193"/>
    <n v="494"/>
    <s v="Skill"/>
    <s v="MARATHON RUNNER"/>
    <n v="209"/>
    <n v="319"/>
    <n v="0"/>
    <n v="17"/>
    <n v="528"/>
    <n v="1036"/>
    <n v="1.962"/>
  </r>
  <r>
    <x v="2"/>
    <x v="4"/>
    <x v="31"/>
    <s v="Taurean Silas"/>
    <x v="193"/>
    <n v="494"/>
    <s v="Skill"/>
    <s v="MILK JUG TOSS"/>
    <n v="334"/>
    <n v="299"/>
    <n v="0"/>
    <n v="17"/>
    <n v="633"/>
    <n v="4407"/>
    <n v="6.9619999999999997"/>
  </r>
  <r>
    <x v="2"/>
    <x v="4"/>
    <x v="31"/>
    <s v="Daniel de los Santos"/>
    <x v="194"/>
    <n v="496"/>
    <s v="Alley Roller"/>
    <s v="ALLEY CLASSIC P4"/>
    <n v="359"/>
    <n v="260"/>
    <n v="0"/>
    <n v="24"/>
    <n v="619"/>
    <n v="6274"/>
    <n v="10.135999999999999"/>
  </r>
  <r>
    <x v="2"/>
    <x v="4"/>
    <x v="31"/>
    <s v="Daniel de los Santos"/>
    <x v="194"/>
    <n v="496"/>
    <s v="Coin Action"/>
    <s v="WINNERS WHEEL"/>
    <n v="229"/>
    <n v="92"/>
    <n v="0"/>
    <n v="19"/>
    <n v="321"/>
    <n v="4737"/>
    <n v="14.757"/>
  </r>
  <r>
    <x v="2"/>
    <x v="4"/>
    <x v="31"/>
    <s v="Daniel de los Santos"/>
    <x v="194"/>
    <n v="496"/>
    <s v="High Redemption"/>
    <s v="SLAM A WINNER"/>
    <n v="620"/>
    <n v="422"/>
    <n v="0"/>
    <n v="18"/>
    <n v="1042"/>
    <n v="7264"/>
    <n v="6.9710000000000001"/>
  </r>
  <r>
    <x v="2"/>
    <x v="4"/>
    <x v="31"/>
    <s v="Daniel de los Santos"/>
    <x v="194"/>
    <n v="496"/>
    <s v="Kiddie Skill"/>
    <s v="SPONGEBOB SUPER STRIKER"/>
    <n v="150"/>
    <n v="183"/>
    <n v="0"/>
    <n v="14"/>
    <n v="333"/>
    <n v="641"/>
    <n v="1.925"/>
  </r>
  <r>
    <x v="2"/>
    <x v="4"/>
    <x v="31"/>
    <s v="Daniel de los Santos"/>
    <x v="194"/>
    <n v="496"/>
    <s v="Skill"/>
    <s v="PIG OUT"/>
    <n v="343"/>
    <n v="409"/>
    <n v="0"/>
    <n v="18"/>
    <n v="752"/>
    <n v="1334"/>
    <n v="1.774"/>
  </r>
  <r>
    <x v="2"/>
    <x v="4"/>
    <x v="43"/>
    <s v="DANIEL BESSEMER"/>
    <x v="195"/>
    <n v="498"/>
    <s v="High Redemption"/>
    <s v="ZOMBIE SNATCHER P4"/>
    <n v="79"/>
    <n v="37"/>
    <n v="0"/>
    <n v="18"/>
    <n v="116"/>
    <n v="812"/>
    <n v="7"/>
  </r>
  <r>
    <x v="2"/>
    <x v="4"/>
    <x v="43"/>
    <s v="DANIEL BESSEMER"/>
    <x v="195"/>
    <n v="498"/>
    <s v="High Redemption"/>
    <s v="ZOMBIE SNATCHER P6"/>
    <n v="146"/>
    <n v="125"/>
    <n v="0"/>
    <n v="15"/>
    <n v="271"/>
    <n v="2009"/>
    <n v="7.4130000000000003"/>
  </r>
  <r>
    <x v="2"/>
    <x v="4"/>
    <x v="43"/>
    <s v="DANIEL BESSEMER"/>
    <x v="195"/>
    <n v="498"/>
    <s v="Kiddie Skill"/>
    <s v="SPONGEBOB SUPER STRIKER"/>
    <n v="191"/>
    <n v="135"/>
    <n v="0"/>
    <n v="15"/>
    <n v="326"/>
    <n v="619"/>
    <n v="1.899"/>
  </r>
  <r>
    <x v="2"/>
    <x v="4"/>
    <x v="31"/>
    <s v="Daniel de los Santos"/>
    <x v="196"/>
    <n v="499"/>
    <s v="High Redemption"/>
    <s v="BIG BASS LIL PRO"/>
    <n v="333"/>
    <n v="798"/>
    <n v="0"/>
    <n v="16"/>
    <n v="1131"/>
    <n v="640"/>
    <n v="0.56599999999999995"/>
  </r>
  <r>
    <x v="2"/>
    <x v="4"/>
    <x v="31"/>
    <s v="Daniel de los Santos"/>
    <x v="196"/>
    <n v="499"/>
    <s v="High Redemption"/>
    <s v="DIZZY CHICKEN"/>
    <n v="185"/>
    <n v="360"/>
    <n v="0"/>
    <n v="18"/>
    <n v="545"/>
    <n v="927"/>
    <n v="1.7010000000000001"/>
  </r>
  <r>
    <x v="2"/>
    <x v="4"/>
    <x v="31"/>
    <s v="Daniel de los Santos"/>
    <x v="196"/>
    <n v="499"/>
    <s v="Kiddie Skill"/>
    <s v="SNOW DAY"/>
    <n v="604"/>
    <n v="622"/>
    <n v="0"/>
    <n v="14"/>
    <n v="1226"/>
    <n v="2298"/>
    <n v="1.8740000000000001"/>
  </r>
  <r>
    <x v="2"/>
    <x v="4"/>
    <x v="47"/>
    <s v="Daniel de los Santos"/>
    <x v="197"/>
    <n v="500"/>
    <s v="Alley Roller"/>
    <s v="ALLEY CLASSIC P1"/>
    <n v="223"/>
    <n v="106"/>
    <n v="0"/>
    <n v="17"/>
    <n v="329"/>
    <n v="2318"/>
    <n v="7.0460000000000003"/>
  </r>
  <r>
    <x v="2"/>
    <x v="4"/>
    <x v="47"/>
    <s v="Daniel de los Santos"/>
    <x v="197"/>
    <n v="500"/>
    <s v="Alley Roller"/>
    <s v="ALLEY CLASSIC P2"/>
    <n v="482"/>
    <n v="159"/>
    <n v="0"/>
    <n v="15"/>
    <n v="641"/>
    <n v="4487"/>
    <n v="7"/>
  </r>
  <r>
    <x v="2"/>
    <x v="4"/>
    <x v="47"/>
    <s v="Daniel de los Santos"/>
    <x v="197"/>
    <n v="500"/>
    <s v="Alley Roller"/>
    <s v="ALLEY CLASSIC P3"/>
    <n v="435"/>
    <n v="213"/>
    <n v="0"/>
    <n v="19"/>
    <n v="648"/>
    <n v="4536"/>
    <n v="7"/>
  </r>
  <r>
    <x v="2"/>
    <x v="4"/>
    <x v="47"/>
    <s v="Daniel de los Santos"/>
    <x v="197"/>
    <n v="500"/>
    <s v="Alley Roller"/>
    <s v="ALLEY CLASSIC P4"/>
    <n v="556"/>
    <n v="213"/>
    <n v="0"/>
    <n v="14"/>
    <n v="769"/>
    <n v="5404"/>
    <n v="7.0270000000000001"/>
  </r>
  <r>
    <x v="2"/>
    <x v="4"/>
    <x v="47"/>
    <s v="Daniel de los Santos"/>
    <x v="197"/>
    <n v="500"/>
    <s v="High Redemption"/>
    <s v="CIRCUS BALL DROP"/>
    <n v="974"/>
    <n v="124"/>
    <n v="0"/>
    <n v="38"/>
    <n v="1098"/>
    <n v="11125"/>
    <n v="10.132"/>
  </r>
  <r>
    <x v="2"/>
    <x v="4"/>
    <x v="47"/>
    <s v="Daniel de los Santos"/>
    <x v="197"/>
    <n v="500"/>
    <s v="High Redemption"/>
    <s v="GALAGA ASSAULT"/>
    <n v="108"/>
    <n v="69"/>
    <n v="0"/>
    <n v="32"/>
    <n v="177"/>
    <n v="0"/>
    <n v="0"/>
  </r>
  <r>
    <x v="2"/>
    <x v="4"/>
    <x v="47"/>
    <s v="Daniel de los Santos"/>
    <x v="197"/>
    <n v="500"/>
    <s v="Kiddie Skill"/>
    <s v="DUO DRIVE P2"/>
    <n v="193"/>
    <n v="103"/>
    <n v="0"/>
    <n v="15"/>
    <n v="296"/>
    <n v="588"/>
    <n v="1.986"/>
  </r>
  <r>
    <x v="2"/>
    <x v="4"/>
    <x v="47"/>
    <s v="Daniel de los Santos"/>
    <x v="197"/>
    <n v="500"/>
    <s v="Kiddie Skill"/>
    <s v="SPONGEBOB SUPER STRIKER"/>
    <n v="160"/>
    <n v="117"/>
    <n v="0"/>
    <n v="15"/>
    <n v="277"/>
    <n v="0"/>
    <n v="0"/>
  </r>
  <r>
    <x v="2"/>
    <x v="4"/>
    <x v="47"/>
    <s v="Daniel de los Santos"/>
    <x v="197"/>
    <n v="500"/>
    <s v="Skill"/>
    <s v="ANGRY BIRDS WHACKER"/>
    <n v="175"/>
    <n v="77"/>
    <n v="0"/>
    <n v="14"/>
    <n v="252"/>
    <n v="488"/>
    <n v="1.9370000000000001"/>
  </r>
  <r>
    <x v="2"/>
    <x v="4"/>
    <x v="47"/>
    <s v="Daniel de los Santos"/>
    <x v="197"/>
    <n v="500"/>
    <s v="Skill"/>
    <s v="SKIP TIME"/>
    <n v="266"/>
    <n v="167"/>
    <n v="0"/>
    <n v="17"/>
    <n v="433"/>
    <n v="497"/>
    <n v="1.1479999999999999"/>
  </r>
  <r>
    <x v="2"/>
    <x v="4"/>
    <x v="47"/>
    <s v="Daniel de los Santos"/>
    <x v="197"/>
    <n v="500"/>
    <s v="Skill"/>
    <s v="SKY RIDER P1"/>
    <n v="213"/>
    <n v="71"/>
    <n v="0"/>
    <n v="14"/>
    <n v="284"/>
    <n v="474"/>
    <n v="1.669"/>
  </r>
  <r>
    <x v="2"/>
    <x v="4"/>
    <x v="47"/>
    <s v="Daniel de los Santos"/>
    <x v="197"/>
    <n v="500"/>
    <s v="Skill"/>
    <s v="SKY RIDER P2"/>
    <n v="234"/>
    <n v="83"/>
    <n v="0"/>
    <n v="14"/>
    <n v="317"/>
    <n v="558"/>
    <n v="1.76"/>
  </r>
  <r>
    <x v="2"/>
    <x v="4"/>
    <x v="20"/>
    <s v="MICHAEL SVOBODA"/>
    <x v="198"/>
    <n v="502"/>
    <s v="High Redemption"/>
    <s v="FGTEEV OUT OF TIME"/>
    <n v="261"/>
    <n v="228"/>
    <n v="0"/>
    <n v="12"/>
    <n v="489"/>
    <n v="2956"/>
    <n v="6.0449999999999999"/>
  </r>
  <r>
    <x v="2"/>
    <x v="4"/>
    <x v="20"/>
    <s v="MICHAEL SVOBODA"/>
    <x v="198"/>
    <n v="502"/>
    <s v="High Redemption"/>
    <s v="JACKPOT EXTREME"/>
    <n v="268"/>
    <n v="220"/>
    <n v="0"/>
    <n v="12"/>
    <n v="488"/>
    <n v="3614"/>
    <n v="7.4059999999999997"/>
  </r>
  <r>
    <x v="2"/>
    <x v="4"/>
    <x v="20"/>
    <s v="MICHAEL SVOBODA"/>
    <x v="198"/>
    <n v="502"/>
    <s v="High Redemption"/>
    <s v="ZOMBIE SNATCHER P2"/>
    <n v="110"/>
    <n v="82"/>
    <n v="0"/>
    <n v="16"/>
    <n v="192"/>
    <n v="222"/>
    <n v="1.1559999999999999"/>
  </r>
  <r>
    <x v="2"/>
    <x v="4"/>
    <x v="20"/>
    <s v="MICHAEL SVOBODA"/>
    <x v="198"/>
    <n v="502"/>
    <s v="High Redemption"/>
    <s v="ZOMBIE SNATCHER P3"/>
    <n v="143"/>
    <n v="58"/>
    <n v="0"/>
    <n v="14"/>
    <n v="201"/>
    <n v="353"/>
    <n v="1.756"/>
  </r>
  <r>
    <x v="2"/>
    <x v="4"/>
    <x v="20"/>
    <s v="MICHAEL SVOBODA"/>
    <x v="198"/>
    <n v="502"/>
    <s v="High Redemption"/>
    <s v="ZOMBIE SNATCHER P5"/>
    <n v="41"/>
    <n v="91"/>
    <n v="0"/>
    <n v="13"/>
    <n v="132"/>
    <n v="174"/>
    <n v="1.3180000000000001"/>
  </r>
  <r>
    <x v="2"/>
    <x v="4"/>
    <x v="20"/>
    <s v="MICHAEL SVOBODA"/>
    <x v="198"/>
    <n v="502"/>
    <s v="High Redemption"/>
    <s v="ZOMBIE SNATCHER P6"/>
    <n v="41"/>
    <n v="56"/>
    <n v="0"/>
    <n v="15"/>
    <n v="97"/>
    <n v="689"/>
    <n v="7.1029999999999998"/>
  </r>
  <r>
    <x v="2"/>
    <x v="4"/>
    <x v="20"/>
    <s v="MICHAEL SVOBODA"/>
    <x v="198"/>
    <n v="502"/>
    <s v="Skill"/>
    <s v="BASKETBALL PRO P2"/>
    <n v="267"/>
    <n v="216"/>
    <n v="0"/>
    <n v="13"/>
    <n v="483"/>
    <n v="458"/>
    <n v="0.94799999999999995"/>
  </r>
  <r>
    <x v="2"/>
    <x v="4"/>
    <x v="20"/>
    <s v="MICHAEL SVOBODA"/>
    <x v="198"/>
    <n v="502"/>
    <s v="Skill"/>
    <s v="DICEY JUMP"/>
    <n v="79"/>
    <n v="105"/>
    <n v="0"/>
    <n v="17"/>
    <n v="184"/>
    <n v="218"/>
    <n v="1.1850000000000001"/>
  </r>
  <r>
    <x v="2"/>
    <x v="4"/>
    <x v="20"/>
    <s v="MICHAEL SVOBODA"/>
    <x v="198"/>
    <n v="502"/>
    <s v="Skill"/>
    <s v="POP THE LOCK"/>
    <n v="243"/>
    <n v="234"/>
    <n v="0"/>
    <n v="20"/>
    <n v="477"/>
    <n v="837"/>
    <n v="1.7549999999999999"/>
  </r>
  <r>
    <x v="2"/>
    <x v="4"/>
    <x v="20"/>
    <s v="MICHAEL SVOBODA"/>
    <x v="198"/>
    <n v="502"/>
    <s v="Skill"/>
    <s v="TROLLS P1"/>
    <n v="100"/>
    <n v="316"/>
    <n v="0"/>
    <n v="13"/>
    <n v="416"/>
    <n v="764"/>
    <n v="1.837"/>
  </r>
  <r>
    <x v="2"/>
    <x v="4"/>
    <x v="20"/>
    <s v="MICHAEL SVOBODA"/>
    <x v="198"/>
    <n v="502"/>
    <s v="Skill"/>
    <s v="TROLLS P2"/>
    <n v="124"/>
    <n v="418"/>
    <n v="0"/>
    <n v="14"/>
    <n v="542"/>
    <n v="723"/>
    <n v="1.3340000000000001"/>
  </r>
  <r>
    <x v="2"/>
    <x v="4"/>
    <x v="20"/>
    <s v="MICHAEL SVOBODA"/>
    <x v="198"/>
    <n v="502"/>
    <s v="Skill"/>
    <s v="TROLLS P3"/>
    <n v="99"/>
    <n v="264"/>
    <n v="0"/>
    <n v="13"/>
    <n v="363"/>
    <n v="311"/>
    <n v="0.85699999999999998"/>
  </r>
  <r>
    <x v="2"/>
    <x v="4"/>
    <x v="47"/>
    <s v="Taurean Silas"/>
    <x v="199"/>
    <n v="505"/>
    <s v="Coin Action"/>
    <s v="BIRTHDAY PARTY P2"/>
    <n v="490"/>
    <n v="121"/>
    <n v="0"/>
    <n v="13"/>
    <n v="611"/>
    <n v="3959"/>
    <n v="6.48"/>
  </r>
  <r>
    <x v="2"/>
    <x v="4"/>
    <x v="47"/>
    <s v="Taurean Silas"/>
    <x v="199"/>
    <n v="505"/>
    <s v="Coin Action"/>
    <s v="HAT TRICK P1"/>
    <n v="57"/>
    <n v="29"/>
    <n v="0"/>
    <n v="15"/>
    <n v="86"/>
    <n v="137"/>
    <n v="1.593"/>
  </r>
  <r>
    <x v="2"/>
    <x v="4"/>
    <x v="47"/>
    <s v="Taurean Silas"/>
    <x v="199"/>
    <n v="505"/>
    <s v="Coin Action"/>
    <s v="HAT TRICK P2"/>
    <n v="41"/>
    <n v="44"/>
    <n v="0"/>
    <n v="13"/>
    <n v="85"/>
    <n v="869"/>
    <n v="10.224"/>
  </r>
  <r>
    <x v="2"/>
    <x v="4"/>
    <x v="47"/>
    <s v="Taurean Silas"/>
    <x v="199"/>
    <n v="505"/>
    <s v="Coin Action"/>
    <s v="HAT TRICK P3"/>
    <n v="149"/>
    <n v="104"/>
    <n v="0"/>
    <n v="13"/>
    <n v="253"/>
    <n v="271"/>
    <n v="1.071"/>
  </r>
  <r>
    <x v="2"/>
    <x v="4"/>
    <x v="47"/>
    <s v="Taurean Silas"/>
    <x v="199"/>
    <n v="505"/>
    <s v="Coin Action"/>
    <s v="PENALTY KICK"/>
    <n v="133"/>
    <n v="317"/>
    <n v="0"/>
    <n v="13"/>
    <n v="450"/>
    <n v="630"/>
    <n v="1.4"/>
  </r>
  <r>
    <x v="2"/>
    <x v="4"/>
    <x v="47"/>
    <s v="Taurean Silas"/>
    <x v="199"/>
    <n v="505"/>
    <s v="High Redemption"/>
    <s v="BIG WIN"/>
    <n v="150"/>
    <n v="312"/>
    <n v="0"/>
    <n v="13"/>
    <n v="462"/>
    <n v="3304"/>
    <n v="7.1520000000000001"/>
  </r>
  <r>
    <x v="2"/>
    <x v="4"/>
    <x v="47"/>
    <s v="Taurean Silas"/>
    <x v="199"/>
    <n v="505"/>
    <s v="High Redemption"/>
    <s v="SLAM A WINNER"/>
    <n v="258"/>
    <n v="272"/>
    <n v="0"/>
    <n v="45"/>
    <n v="530"/>
    <n v="7965"/>
    <n v="15.028"/>
  </r>
  <r>
    <x v="2"/>
    <x v="4"/>
    <x v="47"/>
    <s v="Taurean Silas"/>
    <x v="199"/>
    <n v="505"/>
    <s v="Kiddie Skill"/>
    <s v="PAW PATROL"/>
    <n v="227"/>
    <n v="423"/>
    <n v="0"/>
    <n v="14"/>
    <n v="650"/>
    <n v="4039"/>
    <n v="6.2140000000000004"/>
  </r>
  <r>
    <x v="2"/>
    <x v="4"/>
    <x v="43"/>
    <s v="DANIEL BESSEMER"/>
    <x v="200"/>
    <n v="510"/>
    <s v="Alley Roller"/>
    <s v="ALLEY CLASSIC P1"/>
    <n v="269"/>
    <n v="139"/>
    <n v="0"/>
    <n v="15"/>
    <n v="408"/>
    <n v="2856"/>
    <n v="7"/>
  </r>
  <r>
    <x v="2"/>
    <x v="4"/>
    <x v="43"/>
    <s v="DANIEL BESSEMER"/>
    <x v="200"/>
    <n v="510"/>
    <s v="Alley Roller"/>
    <s v="ALLEY CLASSIC P2"/>
    <n v="299"/>
    <n v="141"/>
    <n v="0"/>
    <n v="15"/>
    <n v="440"/>
    <n v="3080"/>
    <n v="7"/>
  </r>
  <r>
    <x v="2"/>
    <x v="4"/>
    <x v="43"/>
    <s v="DANIEL BESSEMER"/>
    <x v="200"/>
    <n v="510"/>
    <s v="Alley Roller"/>
    <s v="ALLEY CLASSIC P3"/>
    <n v="358"/>
    <n v="168"/>
    <n v="0"/>
    <n v="14"/>
    <n v="526"/>
    <n v="3689"/>
    <n v="7.0129999999999999"/>
  </r>
  <r>
    <x v="2"/>
    <x v="4"/>
    <x v="43"/>
    <s v="DANIEL BESSEMER"/>
    <x v="200"/>
    <n v="510"/>
    <s v="Alley Roller"/>
    <s v="ALLEY CLASSIC P4"/>
    <n v="312"/>
    <n v="170"/>
    <n v="0"/>
    <n v="14"/>
    <n v="482"/>
    <n v="3383"/>
    <n v="7.0190000000000001"/>
  </r>
  <r>
    <x v="2"/>
    <x v="4"/>
    <x v="43"/>
    <s v="DANIEL BESSEMER"/>
    <x v="200"/>
    <n v="510"/>
    <s v="Skill"/>
    <s v="CRAB RUSH P1"/>
    <n v="139"/>
    <n v="104"/>
    <n v="0"/>
    <n v="15"/>
    <n v="243"/>
    <n v="0"/>
    <n v="0"/>
  </r>
  <r>
    <x v="2"/>
    <x v="4"/>
    <x v="43"/>
    <s v="DANIEL BESSEMER"/>
    <x v="200"/>
    <n v="510"/>
    <s v="Skill"/>
    <s v="CRAB RUSH P2"/>
    <n v="130"/>
    <n v="81"/>
    <n v="0"/>
    <n v="16"/>
    <n v="211"/>
    <n v="0"/>
    <n v="0"/>
  </r>
  <r>
    <x v="2"/>
    <x v="4"/>
    <x v="31"/>
    <s v="Daniel de los Santos"/>
    <x v="201"/>
    <n v="511"/>
    <s v="Coin Action"/>
    <s v="TICKET TROOPER P1"/>
    <n v="146"/>
    <n v="64"/>
    <n v="0"/>
    <n v="18"/>
    <n v="210"/>
    <n v="374"/>
    <n v="1.7809999999999999"/>
  </r>
  <r>
    <x v="2"/>
    <x v="4"/>
    <x v="31"/>
    <s v="Daniel de los Santos"/>
    <x v="201"/>
    <n v="511"/>
    <s v="Skill"/>
    <s v="DEAL NO DEAL"/>
    <n v="110"/>
    <n v="70"/>
    <n v="0"/>
    <n v="33"/>
    <n v="180"/>
    <n v="1525"/>
    <n v="8.4719999999999995"/>
  </r>
  <r>
    <x v="2"/>
    <x v="4"/>
    <x v="31"/>
    <s v="Daniel de los Santos"/>
    <x v="202"/>
    <n v="513"/>
    <s v="Alley Roller"/>
    <s v="ALLEY CLASSIC P1"/>
    <n v="254"/>
    <n v="271"/>
    <n v="0"/>
    <n v="14"/>
    <n v="525"/>
    <n v="3334"/>
    <n v="6.35"/>
  </r>
  <r>
    <x v="2"/>
    <x v="4"/>
    <x v="31"/>
    <s v="Daniel de los Santos"/>
    <x v="202"/>
    <n v="513"/>
    <s v="High Redemption"/>
    <s v="JACKPOT EXTREME"/>
    <n v="729"/>
    <n v="285"/>
    <n v="0"/>
    <n v="14"/>
    <n v="1014"/>
    <n v="7288"/>
    <n v="7.1870000000000003"/>
  </r>
  <r>
    <x v="2"/>
    <x v="4"/>
    <x v="31"/>
    <s v="Daniel de los Santos"/>
    <x v="202"/>
    <n v="513"/>
    <s v="Skill"/>
    <s v="GHOST BUSTERS P1"/>
    <n v="130"/>
    <n v="185"/>
    <n v="0"/>
    <n v="14"/>
    <n v="315"/>
    <n v="553"/>
    <n v="1.756"/>
  </r>
  <r>
    <x v="2"/>
    <x v="5"/>
    <x v="34"/>
    <s v="DENNIS SANDERS"/>
    <x v="203"/>
    <n v="516"/>
    <s v="Alley Roller"/>
    <s v="ALLEY CLASSIC P2"/>
    <n v="130"/>
    <n v="148"/>
    <n v="0"/>
    <n v="16"/>
    <n v="278"/>
    <n v="1976"/>
    <n v="7.1079999999999997"/>
  </r>
  <r>
    <x v="2"/>
    <x v="5"/>
    <x v="34"/>
    <s v="DENNIS SANDERS"/>
    <x v="203"/>
    <n v="516"/>
    <s v="High Redemption"/>
    <s v="FREE FALLIN"/>
    <n v="49"/>
    <n v="139"/>
    <n v="0"/>
    <n v="14"/>
    <n v="188"/>
    <n v="1209"/>
    <n v="6.431"/>
  </r>
  <r>
    <x v="2"/>
    <x v="5"/>
    <x v="34"/>
    <s v="DENNIS SANDERS"/>
    <x v="203"/>
    <n v="516"/>
    <s v="High Redemption"/>
    <s v="FROGGER P2"/>
    <n v="39"/>
    <n v="46"/>
    <n v="0"/>
    <n v="16"/>
    <n v="85"/>
    <n v="168"/>
    <n v="1.976"/>
  </r>
  <r>
    <x v="2"/>
    <x v="5"/>
    <x v="34"/>
    <s v="DENNIS SANDERS"/>
    <x v="203"/>
    <n v="516"/>
    <s v="Kiddie Skill"/>
    <s v="BIKE RALLY"/>
    <n v="113"/>
    <n v="160"/>
    <n v="0"/>
    <n v="14"/>
    <n v="273"/>
    <n v="538"/>
    <n v="1.9710000000000001"/>
  </r>
  <r>
    <x v="2"/>
    <x v="5"/>
    <x v="34"/>
    <s v="DENNIS SANDERS"/>
    <x v="203"/>
    <n v="516"/>
    <s v="Kiddie Skill"/>
    <s v="CIRCUS TOSS"/>
    <n v="220"/>
    <n v="207"/>
    <n v="0"/>
    <n v="14"/>
    <n v="427"/>
    <n v="836"/>
    <n v="1.958"/>
  </r>
  <r>
    <x v="2"/>
    <x v="5"/>
    <x v="34"/>
    <s v="DENNIS SANDERS"/>
    <x v="203"/>
    <n v="516"/>
    <s v="Kiddie Skill"/>
    <s v="DUO DRIVE P1"/>
    <n v="68"/>
    <n v="60"/>
    <n v="0"/>
    <n v="15"/>
    <n v="128"/>
    <n v="179"/>
    <n v="1.3979999999999999"/>
  </r>
  <r>
    <x v="2"/>
    <x v="5"/>
    <x v="34"/>
    <s v="DENNIS SANDERS"/>
    <x v="203"/>
    <n v="516"/>
    <s v="Skill"/>
    <s v="DEAL NO DEAL"/>
    <n v="161"/>
    <n v="52"/>
    <n v="0"/>
    <n v="16"/>
    <n v="213"/>
    <n v="1350"/>
    <n v="6.3380000000000001"/>
  </r>
  <r>
    <x v="2"/>
    <x v="5"/>
    <x v="34"/>
    <s v="DENNIS SANDERS"/>
    <x v="203"/>
    <n v="516"/>
    <s v="Skill"/>
    <s v="DICEY JUMP"/>
    <n v="82"/>
    <n v="79"/>
    <n v="0"/>
    <n v="15"/>
    <n v="161"/>
    <n v="251"/>
    <n v="1.5589999999999999"/>
  </r>
  <r>
    <x v="2"/>
    <x v="5"/>
    <x v="34"/>
    <s v="DENNIS SANDERS"/>
    <x v="203"/>
    <n v="516"/>
    <s v="Skill"/>
    <s v="DOG POUNDER"/>
    <n v="135"/>
    <n v="137"/>
    <n v="0"/>
    <n v="15"/>
    <n v="272"/>
    <n v="7820"/>
    <n v="28.75"/>
  </r>
  <r>
    <x v="2"/>
    <x v="5"/>
    <x v="34"/>
    <s v="DENNIS SANDERS"/>
    <x v="203"/>
    <n v="516"/>
    <s v="Skill"/>
    <s v="DOWN THE CLOWN"/>
    <n v="213"/>
    <n v="277"/>
    <n v="0"/>
    <n v="14"/>
    <n v="490"/>
    <n v="791"/>
    <n v="1.6140000000000001"/>
  </r>
  <r>
    <x v="2"/>
    <x v="5"/>
    <x v="34"/>
    <s v="DENNIS SANDERS"/>
    <x v="203"/>
    <n v="516"/>
    <s v="Skill"/>
    <s v="LAUNCH CODE"/>
    <n v="161"/>
    <n v="144"/>
    <n v="0"/>
    <n v="18"/>
    <n v="305"/>
    <n v="2262"/>
    <n v="7.4160000000000004"/>
  </r>
  <r>
    <x v="2"/>
    <x v="5"/>
    <x v="34"/>
    <s v="DENNIS SANDERS"/>
    <x v="203"/>
    <n v="516"/>
    <s v="Skill"/>
    <s v="MILK JUG TOSS"/>
    <n v="286"/>
    <n v="269"/>
    <n v="0"/>
    <n v="17"/>
    <n v="555"/>
    <n v="9331"/>
    <n v="16.812999999999999"/>
  </r>
  <r>
    <x v="2"/>
    <x v="5"/>
    <x v="34"/>
    <s v="DENNIS SANDERS"/>
    <x v="203"/>
    <n v="516"/>
    <s v="Skill"/>
    <s v="PLANTS VS ZOMBIES"/>
    <n v="205"/>
    <n v="87"/>
    <n v="0"/>
    <n v="14"/>
    <n v="292"/>
    <n v="1802"/>
    <n v="6.1710000000000003"/>
  </r>
  <r>
    <x v="2"/>
    <x v="5"/>
    <x v="34"/>
    <s v="DENNIS SANDERS"/>
    <x v="203"/>
    <n v="516"/>
    <s v="Skill"/>
    <s v="SPONGEBOB ORDER UP"/>
    <n v="172"/>
    <n v="157"/>
    <n v="0"/>
    <n v="14"/>
    <n v="329"/>
    <n v="474"/>
    <n v="1.4410000000000001"/>
  </r>
  <r>
    <x v="2"/>
    <x v="5"/>
    <x v="34"/>
    <s v="DENNIS SANDERS"/>
    <x v="203"/>
    <n v="516"/>
    <s v="Skill"/>
    <s v="WATER BLAST P1"/>
    <n v="341"/>
    <n v="260"/>
    <n v="0"/>
    <n v="15"/>
    <n v="601"/>
    <n v="1061"/>
    <n v="1.7649999999999999"/>
  </r>
  <r>
    <x v="2"/>
    <x v="4"/>
    <x v="43"/>
    <s v="Daniel de los Santos"/>
    <x v="204"/>
    <n v="518"/>
    <s v="Alley Roller"/>
    <s v="ALLEY CLASSIC P1"/>
    <n v="198"/>
    <n v="67"/>
    <n v="0"/>
    <n v="14"/>
    <n v="265"/>
    <n v="1855"/>
    <n v="7"/>
  </r>
  <r>
    <x v="2"/>
    <x v="4"/>
    <x v="43"/>
    <s v="Daniel de los Santos"/>
    <x v="204"/>
    <n v="518"/>
    <s v="Alley Roller"/>
    <s v="ALLEY CLASSIC P2"/>
    <n v="225"/>
    <n v="104"/>
    <n v="0"/>
    <n v="17"/>
    <n v="329"/>
    <n v="2310"/>
    <n v="7.0209999999999999"/>
  </r>
  <r>
    <x v="2"/>
    <x v="4"/>
    <x v="43"/>
    <s v="Daniel de los Santos"/>
    <x v="204"/>
    <n v="518"/>
    <s v="Alley Roller"/>
    <s v="ALLEY CLASSIC P3"/>
    <n v="304"/>
    <n v="131"/>
    <n v="0"/>
    <n v="15"/>
    <n v="435"/>
    <n v="3052"/>
    <n v="7.016"/>
  </r>
  <r>
    <x v="2"/>
    <x v="4"/>
    <x v="43"/>
    <s v="Daniel de los Santos"/>
    <x v="204"/>
    <n v="518"/>
    <s v="Alley Roller"/>
    <s v="ALLEY CLASSIC P4"/>
    <n v="398"/>
    <n v="192"/>
    <n v="0"/>
    <n v="23"/>
    <n v="590"/>
    <n v="4123"/>
    <n v="6.9880000000000004"/>
  </r>
  <r>
    <x v="2"/>
    <x v="4"/>
    <x v="43"/>
    <s v="Daniel de los Santos"/>
    <x v="204"/>
    <n v="518"/>
    <s v="Alley Roller"/>
    <s v="ALLEY CLASSIC P5"/>
    <n v="345"/>
    <n v="90"/>
    <n v="0"/>
    <n v="17"/>
    <n v="435"/>
    <n v="3059"/>
    <n v="7.032"/>
  </r>
  <r>
    <x v="2"/>
    <x v="4"/>
    <x v="43"/>
    <s v="Daniel de los Santos"/>
    <x v="204"/>
    <n v="518"/>
    <s v="Kiddie Skill"/>
    <s v="SPONGEBOB SUPER STRIKER"/>
    <n v="224"/>
    <n v="66"/>
    <n v="0"/>
    <n v="14"/>
    <n v="290"/>
    <n v="0"/>
    <n v="0"/>
  </r>
  <r>
    <x v="2"/>
    <x v="4"/>
    <x v="43"/>
    <s v="Daniel de los Santos"/>
    <x v="204"/>
    <n v="518"/>
    <s v="Skill"/>
    <s v="CRAB RUSH P1"/>
    <n v="124"/>
    <n v="42"/>
    <n v="0"/>
    <n v="14"/>
    <n v="166"/>
    <n v="0"/>
    <n v="0"/>
  </r>
  <r>
    <x v="2"/>
    <x v="4"/>
    <x v="43"/>
    <s v="Daniel de los Santos"/>
    <x v="204"/>
    <n v="518"/>
    <s v="Skill"/>
    <s v="CRAB RUSH P2"/>
    <n v="140"/>
    <n v="43"/>
    <n v="0"/>
    <n v="14"/>
    <n v="183"/>
    <n v="0"/>
    <n v="0"/>
  </r>
  <r>
    <x v="2"/>
    <x v="4"/>
    <x v="43"/>
    <s v="Daniel de los Santos"/>
    <x v="204"/>
    <n v="518"/>
    <s v="Skill"/>
    <s v="FLYING TICKETS P2"/>
    <n v="196"/>
    <n v="74"/>
    <n v="0"/>
    <n v="21"/>
    <n v="270"/>
    <n v="261"/>
    <n v="0.96699999999999997"/>
  </r>
  <r>
    <x v="2"/>
    <x v="4"/>
    <x v="43"/>
    <s v="Daniel de los Santos"/>
    <x v="204"/>
    <n v="518"/>
    <s v="Skill"/>
    <s v="MINIONS WHACK"/>
    <n v="284"/>
    <n v="171"/>
    <n v="0"/>
    <n v="15"/>
    <n v="455"/>
    <n v="0"/>
    <n v="0"/>
  </r>
  <r>
    <x v="2"/>
    <x v="5"/>
    <x v="34"/>
    <s v="Richard Balboni"/>
    <x v="205"/>
    <n v="520"/>
    <s v="Skill"/>
    <s v="WATER BLAST CINCO P2"/>
    <n v="304"/>
    <n v="280"/>
    <n v="0"/>
    <n v="12"/>
    <n v="584"/>
    <n v="6443"/>
    <n v="11.032999999999999"/>
  </r>
  <r>
    <x v="2"/>
    <x v="4"/>
    <x v="44"/>
    <s v="DANIEL BESSEMER"/>
    <x v="206"/>
    <n v="521"/>
    <s v="High Redemption"/>
    <s v="ROCKIN &amp; ROLLIN"/>
    <n v="358"/>
    <n v="564"/>
    <n v="0"/>
    <n v="16"/>
    <n v="922"/>
    <n v="6119"/>
    <n v="6.6369999999999996"/>
  </r>
  <r>
    <x v="2"/>
    <x v="4"/>
    <x v="44"/>
    <s v="DANIEL BESSEMER"/>
    <x v="206"/>
    <n v="521"/>
    <s v="Kiddie Skill"/>
    <s v="SPONGEBOB SUPER STRIKER"/>
    <n v="127"/>
    <n v="72"/>
    <n v="0"/>
    <n v="14"/>
    <n v="199"/>
    <n v="377"/>
    <n v="1.8939999999999999"/>
  </r>
  <r>
    <x v="2"/>
    <x v="4"/>
    <x v="44"/>
    <s v="DANIEL BESSEMER"/>
    <x v="206"/>
    <n v="521"/>
    <s v="Skill"/>
    <s v="CENTIPEDE CHAOS P3"/>
    <n v="146"/>
    <n v="77"/>
    <n v="0"/>
    <n v="16"/>
    <n v="223"/>
    <n v="1416"/>
    <n v="6.35"/>
  </r>
  <r>
    <x v="2"/>
    <x v="4"/>
    <x v="31"/>
    <s v="Taurean Silas"/>
    <x v="207"/>
    <n v="522"/>
    <s v="High Redemption"/>
    <s v="PLATINUM HEIGHTS"/>
    <n v="414"/>
    <n v="423"/>
    <n v="0"/>
    <n v="26"/>
    <n v="837"/>
    <n v="5951"/>
    <n v="7.11"/>
  </r>
  <r>
    <x v="2"/>
    <x v="4"/>
    <x v="31"/>
    <s v="Taurean Silas"/>
    <x v="207"/>
    <n v="522"/>
    <s v="Skill"/>
    <s v="ICE MAN P2"/>
    <n v="167"/>
    <n v="152"/>
    <n v="0"/>
    <n v="16"/>
    <n v="319"/>
    <n v="609"/>
    <n v="1.909"/>
  </r>
  <r>
    <x v="2"/>
    <x v="4"/>
    <x v="31"/>
    <s v="Daniel de los Santos"/>
    <x v="208"/>
    <n v="523"/>
    <s v="Coin Action"/>
    <s v="HAT TRICK P1"/>
    <n v="89"/>
    <n v="55"/>
    <n v="0"/>
    <n v="16"/>
    <n v="144"/>
    <n v="246"/>
    <n v="1.708"/>
  </r>
  <r>
    <x v="2"/>
    <x v="4"/>
    <x v="31"/>
    <s v="Daniel de los Santos"/>
    <x v="208"/>
    <n v="523"/>
    <s v="Coin Action"/>
    <s v="SPONGEBOB"/>
    <n v="860"/>
    <n v="227"/>
    <n v="0"/>
    <n v="17"/>
    <n v="1087"/>
    <n v="6822"/>
    <n v="6.2759999999999998"/>
  </r>
  <r>
    <x v="2"/>
    <x v="4"/>
    <x v="31"/>
    <s v="Daniel de los Santos"/>
    <x v="208"/>
    <n v="523"/>
    <s v="High Redemption"/>
    <s v="JACKPOT EXTREME"/>
    <n v="247"/>
    <n v="269"/>
    <n v="0"/>
    <n v="15"/>
    <n v="516"/>
    <n v="3681"/>
    <n v="7.1340000000000003"/>
  </r>
  <r>
    <x v="2"/>
    <x v="4"/>
    <x v="47"/>
    <s v="Taurean Silas"/>
    <x v="209"/>
    <n v="525"/>
    <s v="Alley Roller"/>
    <s v="ALLEY CLASSIC P1"/>
    <n v="98"/>
    <n v="175"/>
    <n v="0"/>
    <n v="16"/>
    <n v="273"/>
    <n v="1904"/>
    <n v="6.9740000000000002"/>
  </r>
  <r>
    <x v="2"/>
    <x v="4"/>
    <x v="47"/>
    <s v="Taurean Silas"/>
    <x v="209"/>
    <n v="525"/>
    <s v="Alley Roller"/>
    <s v="ALLEY CLASSIC P2"/>
    <n v="63"/>
    <n v="142"/>
    <n v="0"/>
    <n v="15"/>
    <n v="205"/>
    <n v="1456"/>
    <n v="7.1020000000000003"/>
  </r>
  <r>
    <x v="2"/>
    <x v="4"/>
    <x v="47"/>
    <s v="Taurean Silas"/>
    <x v="209"/>
    <n v="525"/>
    <s v="Alley Roller"/>
    <s v="ALLEY CLASSIC P3"/>
    <n v="79"/>
    <n v="145"/>
    <n v="0"/>
    <n v="18"/>
    <n v="224"/>
    <n v="1568"/>
    <n v="7"/>
  </r>
  <r>
    <x v="2"/>
    <x v="4"/>
    <x v="47"/>
    <s v="Taurean Silas"/>
    <x v="209"/>
    <n v="525"/>
    <s v="Alley Roller"/>
    <s v="ALLEY CLASSIC P4"/>
    <n v="99"/>
    <n v="118"/>
    <n v="0"/>
    <n v="14"/>
    <n v="217"/>
    <n v="1533"/>
    <n v="7.0650000000000004"/>
  </r>
  <r>
    <x v="2"/>
    <x v="4"/>
    <x v="47"/>
    <s v="Taurean Silas"/>
    <x v="209"/>
    <n v="525"/>
    <s v="Alley Roller"/>
    <s v="ALLEY CLASSIC P5"/>
    <n v="92"/>
    <n v="210"/>
    <n v="0"/>
    <n v="15"/>
    <n v="302"/>
    <n v="2114"/>
    <n v="7"/>
  </r>
  <r>
    <x v="2"/>
    <x v="4"/>
    <x v="47"/>
    <s v="Taurean Silas"/>
    <x v="209"/>
    <n v="525"/>
    <s v="High Redemption"/>
    <s v="GALAGA ASSAULT"/>
    <n v="36"/>
    <n v="74"/>
    <n v="0"/>
    <n v="20"/>
    <n v="110"/>
    <n v="0"/>
    <n v="0"/>
  </r>
  <r>
    <x v="2"/>
    <x v="4"/>
    <x v="47"/>
    <s v="Taurean Silas"/>
    <x v="209"/>
    <n v="525"/>
    <s v="Kiddie Skill"/>
    <s v="ANGRY BIRDS WHACKER"/>
    <n v="136"/>
    <n v="103"/>
    <n v="0"/>
    <n v="16"/>
    <n v="239"/>
    <n v="0"/>
    <n v="0"/>
  </r>
  <r>
    <x v="2"/>
    <x v="4"/>
    <x v="47"/>
    <s v="Taurean Silas"/>
    <x v="209"/>
    <n v="525"/>
    <s v="Kiddie Skill"/>
    <s v="BUNNY POND"/>
    <n v="169"/>
    <n v="180"/>
    <n v="0"/>
    <n v="17"/>
    <n v="349"/>
    <n v="3569"/>
    <n v="10.226000000000001"/>
  </r>
  <r>
    <x v="2"/>
    <x v="4"/>
    <x v="47"/>
    <s v="Taurean Silas"/>
    <x v="209"/>
    <n v="525"/>
    <s v="Kiddie Skill"/>
    <s v="BUZY BEE"/>
    <n v="128"/>
    <n v="179"/>
    <n v="0"/>
    <n v="13"/>
    <n v="307"/>
    <n v="2748"/>
    <n v="8.9510000000000005"/>
  </r>
  <r>
    <x v="2"/>
    <x v="4"/>
    <x v="47"/>
    <s v="Taurean Silas"/>
    <x v="209"/>
    <n v="525"/>
    <s v="Kiddie Skill"/>
    <s v="DINOSAUR CATCHER P1"/>
    <n v="95"/>
    <n v="59"/>
    <n v="0"/>
    <n v="14"/>
    <n v="154"/>
    <n v="1008"/>
    <n v="6.5449999999999999"/>
  </r>
  <r>
    <x v="2"/>
    <x v="4"/>
    <x v="47"/>
    <s v="Taurean Silas"/>
    <x v="209"/>
    <n v="525"/>
    <s v="Kiddie Skill"/>
    <s v="DINOSAUR CATCHER P2"/>
    <n v="51"/>
    <n v="71"/>
    <n v="0"/>
    <n v="16"/>
    <n v="122"/>
    <n v="840"/>
    <n v="6.8849999999999998"/>
  </r>
  <r>
    <x v="2"/>
    <x v="4"/>
    <x v="47"/>
    <s v="Taurean Silas"/>
    <x v="209"/>
    <n v="525"/>
    <s v="Kiddie Skill"/>
    <s v="PAW PATROL"/>
    <n v="130"/>
    <n v="370"/>
    <n v="0"/>
    <n v="15"/>
    <n v="500"/>
    <n v="0"/>
    <n v="0"/>
  </r>
  <r>
    <x v="2"/>
    <x v="4"/>
    <x v="47"/>
    <s v="Taurean Silas"/>
    <x v="209"/>
    <n v="525"/>
    <s v="Kiddie Skill"/>
    <s v="SPONGEBOB SUPER STRIKER"/>
    <n v="87"/>
    <n v="154"/>
    <n v="0"/>
    <n v="14"/>
    <n v="241"/>
    <n v="0"/>
    <n v="0"/>
  </r>
  <r>
    <x v="2"/>
    <x v="4"/>
    <x v="47"/>
    <s v="Taurean Silas"/>
    <x v="209"/>
    <n v="525"/>
    <s v="Skill"/>
    <s v="GEAR IT UP"/>
    <n v="215"/>
    <n v="339"/>
    <n v="0"/>
    <n v="19"/>
    <n v="554"/>
    <n v="0"/>
    <n v="0"/>
  </r>
  <r>
    <x v="2"/>
    <x v="4"/>
    <x v="47"/>
    <s v="Taurean Silas"/>
    <x v="209"/>
    <n v="525"/>
    <s v="Skill"/>
    <s v="POP THE LOCK"/>
    <n v="135"/>
    <n v="575"/>
    <n v="0"/>
    <n v="20"/>
    <n v="710"/>
    <n v="13879"/>
    <n v="19.547999999999998"/>
  </r>
  <r>
    <x v="2"/>
    <x v="4"/>
    <x v="47"/>
    <s v="Taurean Silas"/>
    <x v="209"/>
    <n v="525"/>
    <s v="Skill"/>
    <s v="SEA WOLF"/>
    <n v="56"/>
    <n v="32"/>
    <n v="0"/>
    <n v="15"/>
    <n v="88"/>
    <n v="880"/>
    <n v="10"/>
  </r>
  <r>
    <x v="2"/>
    <x v="4"/>
    <x v="47"/>
    <s v="Taurean Silas"/>
    <x v="209"/>
    <n v="525"/>
    <s v="Skill"/>
    <s v="SIDE SHOW P1"/>
    <n v="89"/>
    <n v="151"/>
    <n v="0"/>
    <n v="15"/>
    <n v="240"/>
    <n v="457"/>
    <n v="1.9039999999999999"/>
  </r>
  <r>
    <x v="2"/>
    <x v="4"/>
    <x v="47"/>
    <s v="Taurean Silas"/>
    <x v="209"/>
    <n v="525"/>
    <s v="Skill"/>
    <s v="SUBWAY SURFERS"/>
    <n v="157"/>
    <n v="157"/>
    <n v="0"/>
    <n v="19"/>
    <n v="314"/>
    <n v="1997"/>
    <n v="6.36"/>
  </r>
  <r>
    <x v="2"/>
    <x v="5"/>
    <x v="34"/>
    <s v="DANIEL BESSEMER"/>
    <x v="210"/>
    <n v="526"/>
    <s v="Skill"/>
    <s v="CROSSBOW MASTER"/>
    <n v="128"/>
    <n v="141"/>
    <n v="0"/>
    <n v="16"/>
    <n v="269"/>
    <n v="2218"/>
    <n v="8.2449999999999992"/>
  </r>
  <r>
    <x v="2"/>
    <x v="4"/>
    <x v="31"/>
    <s v="Daniel de los Santos"/>
    <x v="211"/>
    <n v="527"/>
    <s v="Coin Action"/>
    <s v="DEEP FREEZE"/>
    <n v="166"/>
    <n v="91"/>
    <n v="0"/>
    <n v="16"/>
    <n v="257"/>
    <n v="0"/>
    <n v="0"/>
  </r>
  <r>
    <x v="2"/>
    <x v="4"/>
    <x v="31"/>
    <s v="Daniel de los Santos"/>
    <x v="211"/>
    <n v="527"/>
    <s v="High Redemption"/>
    <s v="BIG WIN"/>
    <n v="248"/>
    <n v="277"/>
    <n v="0"/>
    <n v="14"/>
    <n v="525"/>
    <n v="3264"/>
    <n v="6.2169999999999996"/>
  </r>
  <r>
    <x v="2"/>
    <x v="4"/>
    <x v="31"/>
    <s v="Daniel de los Santos"/>
    <x v="211"/>
    <n v="527"/>
    <s v="High Redemption"/>
    <s v="TREASURE QUEST"/>
    <n v="160"/>
    <n v="148"/>
    <n v="0"/>
    <n v="13"/>
    <n v="308"/>
    <n v="2011"/>
    <n v="6.5289999999999999"/>
  </r>
  <r>
    <x v="2"/>
    <x v="4"/>
    <x v="31"/>
    <s v="Daniel de los Santos"/>
    <x v="211"/>
    <n v="527"/>
    <s v="Skill"/>
    <s v="GEAR IT UP"/>
    <n v="347"/>
    <n v="200"/>
    <n v="0"/>
    <n v="17"/>
    <n v="547"/>
    <n v="3752"/>
    <n v="6.859"/>
  </r>
  <r>
    <x v="2"/>
    <x v="4"/>
    <x v="31"/>
    <s v="Daniel de los Santos"/>
    <x v="211"/>
    <n v="527"/>
    <s v="Skill"/>
    <s v="JUMPIN FANTASY"/>
    <n v="166"/>
    <n v="89"/>
    <n v="0"/>
    <n v="15"/>
    <n v="255"/>
    <n v="478"/>
    <n v="1.875"/>
  </r>
  <r>
    <x v="2"/>
    <x v="4"/>
    <x v="31"/>
    <s v="Daniel de los Santos"/>
    <x v="211"/>
    <n v="527"/>
    <s v="Skill"/>
    <s v="NBA HOOPS P1"/>
    <n v="441"/>
    <n v="233"/>
    <n v="0"/>
    <n v="21"/>
    <n v="674"/>
    <n v="4321"/>
    <n v="6.4109999999999996"/>
  </r>
  <r>
    <x v="2"/>
    <x v="4"/>
    <x v="31"/>
    <s v="Daniel de los Santos"/>
    <x v="211"/>
    <n v="527"/>
    <s v="Skill"/>
    <s v="POP THE LOCK"/>
    <n v="188"/>
    <n v="141"/>
    <n v="0"/>
    <n v="15"/>
    <n v="329"/>
    <n v="243"/>
    <n v="0.73899999999999999"/>
  </r>
  <r>
    <x v="2"/>
    <x v="4"/>
    <x v="31"/>
    <s v="Daniel de los Santos"/>
    <x v="211"/>
    <n v="527"/>
    <s v="Skill"/>
    <s v="WATER BLAST P1"/>
    <n v="85"/>
    <n v="94"/>
    <n v="0"/>
    <n v="27"/>
    <n v="179"/>
    <n v="300"/>
    <n v="1.6759999999999999"/>
  </r>
  <r>
    <x v="2"/>
    <x v="4"/>
    <x v="31"/>
    <s v="Daniel de los Santos"/>
    <x v="211"/>
    <n v="527"/>
    <s v="Skill"/>
    <s v="WATER BLAST P2"/>
    <n v="84"/>
    <n v="135"/>
    <n v="0"/>
    <n v="27"/>
    <n v="219"/>
    <n v="356"/>
    <n v="1.6259999999999999"/>
  </r>
  <r>
    <x v="2"/>
    <x v="4"/>
    <x v="43"/>
    <s v="DANIEL BESSEMER"/>
    <x v="212"/>
    <n v="529"/>
    <s v="Alley Roller"/>
    <s v="ALLEY CLASSIC P6"/>
    <n v="246"/>
    <n v="423"/>
    <n v="0"/>
    <n v="16"/>
    <n v="669"/>
    <n v="18881"/>
    <n v="28.222999999999999"/>
  </r>
  <r>
    <x v="2"/>
    <x v="4"/>
    <x v="43"/>
    <s v="DANIEL BESSEMER"/>
    <x v="212"/>
    <n v="529"/>
    <s v="High Redemption"/>
    <s v="DIZZY CHICKEN"/>
    <n v="38"/>
    <n v="23"/>
    <n v="0"/>
    <n v="14"/>
    <n v="61"/>
    <n v="6"/>
    <n v="9.8000000000000004E-2"/>
  </r>
  <r>
    <x v="2"/>
    <x v="4"/>
    <x v="43"/>
    <s v="DANIEL BESSEMER"/>
    <x v="212"/>
    <n v="529"/>
    <s v="High Redemption"/>
    <s v="HARPOON LAGOON P2"/>
    <n v="91"/>
    <n v="66"/>
    <n v="0"/>
    <n v="14"/>
    <n v="157"/>
    <n v="195"/>
    <n v="1.242"/>
  </r>
  <r>
    <x v="2"/>
    <x v="4"/>
    <x v="43"/>
    <s v="DANIEL BESSEMER"/>
    <x v="212"/>
    <n v="529"/>
    <s v="High Redemption"/>
    <s v="RACEWAY P2"/>
    <n v="31"/>
    <n v="56"/>
    <n v="0"/>
    <n v="13"/>
    <n v="87"/>
    <n v="538"/>
    <n v="6.1840000000000002"/>
  </r>
  <r>
    <x v="2"/>
    <x v="4"/>
    <x v="43"/>
    <s v="DANIEL BESSEMER"/>
    <x v="212"/>
    <n v="529"/>
    <s v="Kiddie Skill"/>
    <s v="CHAMELEON PARADIZE SINGLE"/>
    <n v="160"/>
    <n v="157"/>
    <n v="0"/>
    <n v="14"/>
    <n v="317"/>
    <n v="0"/>
    <n v="0"/>
  </r>
  <r>
    <x v="2"/>
    <x v="4"/>
    <x v="43"/>
    <s v="DANIEL BESSEMER"/>
    <x v="212"/>
    <n v="529"/>
    <s v="Kiddie Skill"/>
    <s v="CIRCUS TOSS"/>
    <n v="267"/>
    <n v="238"/>
    <n v="0"/>
    <n v="15"/>
    <n v="505"/>
    <n v="794"/>
    <n v="1.5720000000000001"/>
  </r>
  <r>
    <x v="2"/>
    <x v="4"/>
    <x v="43"/>
    <s v="DANIEL BESSEMER"/>
    <x v="212"/>
    <n v="529"/>
    <s v="Skill"/>
    <s v="DOG POUNDER"/>
    <n v="282"/>
    <n v="292"/>
    <n v="0"/>
    <n v="13"/>
    <n v="574"/>
    <n v="981"/>
    <n v="1.7090000000000001"/>
  </r>
  <r>
    <x v="2"/>
    <x v="4"/>
    <x v="43"/>
    <s v="DANIEL BESSEMER"/>
    <x v="212"/>
    <n v="529"/>
    <s v="Skill"/>
    <s v="ICE AGE P1"/>
    <n v="97"/>
    <n v="145"/>
    <n v="0"/>
    <n v="14"/>
    <n v="242"/>
    <n v="1489"/>
    <n v="6.1529999999999996"/>
  </r>
  <r>
    <x v="2"/>
    <x v="4"/>
    <x v="43"/>
    <s v="DANIEL BESSEMER"/>
    <x v="212"/>
    <n v="529"/>
    <s v="Skill"/>
    <s v="ICE AGE P2"/>
    <n v="74"/>
    <n v="128"/>
    <n v="0"/>
    <n v="14"/>
    <n v="202"/>
    <n v="1215"/>
    <n v="6.0149999999999997"/>
  </r>
  <r>
    <x v="2"/>
    <x v="4"/>
    <x v="43"/>
    <s v="DANIEL BESSEMER"/>
    <x v="212"/>
    <n v="529"/>
    <s v="Skill"/>
    <s v="ICE MAN P1"/>
    <n v="102"/>
    <n v="129"/>
    <n v="0"/>
    <n v="14"/>
    <n v="231"/>
    <n v="375"/>
    <n v="1.623"/>
  </r>
  <r>
    <x v="2"/>
    <x v="4"/>
    <x v="43"/>
    <s v="DANIEL BESSEMER"/>
    <x v="212"/>
    <n v="529"/>
    <s v="Skill"/>
    <s v="ICE MAN P2"/>
    <n v="114"/>
    <n v="96"/>
    <n v="0"/>
    <n v="14"/>
    <n v="210"/>
    <n v="340"/>
    <n v="1.619"/>
  </r>
  <r>
    <x v="2"/>
    <x v="4"/>
    <x v="43"/>
    <s v="DANIEL BESSEMER"/>
    <x v="212"/>
    <n v="529"/>
    <s v="Skill"/>
    <s v="NBA HOOPS P1"/>
    <n v="235"/>
    <n v="213"/>
    <n v="0"/>
    <n v="15"/>
    <n v="448"/>
    <n v="0"/>
    <n v="0"/>
  </r>
  <r>
    <x v="2"/>
    <x v="4"/>
    <x v="43"/>
    <s v="DANIEL BESSEMER"/>
    <x v="212"/>
    <n v="529"/>
    <s v="Skill"/>
    <s v="RESCUE HERO"/>
    <n v="36"/>
    <n v="40"/>
    <n v="0"/>
    <n v="16"/>
    <n v="76"/>
    <n v="30"/>
    <n v="0.39500000000000002"/>
  </r>
  <r>
    <x v="2"/>
    <x v="4"/>
    <x v="43"/>
    <s v="DANIEL BESSEMER"/>
    <x v="212"/>
    <n v="529"/>
    <s v="Skill"/>
    <s v="RING TOSS JR"/>
    <n v="180"/>
    <n v="174"/>
    <n v="0"/>
    <n v="14"/>
    <n v="354"/>
    <n v="268"/>
    <n v="0.75700000000000001"/>
  </r>
  <r>
    <x v="2"/>
    <x v="4"/>
    <x v="20"/>
    <s v="MICHAEL SVOBODA"/>
    <x v="213"/>
    <n v="531"/>
    <s v="High Redemption"/>
    <s v="DROP IT DROP IT"/>
    <n v="88"/>
    <n v="170"/>
    <n v="0"/>
    <n v="18"/>
    <n v="258"/>
    <n v="229"/>
    <n v="0.88800000000000001"/>
  </r>
  <r>
    <x v="2"/>
    <x v="4"/>
    <x v="20"/>
    <s v="MICHAEL SVOBODA"/>
    <x v="213"/>
    <n v="531"/>
    <s v="High Redemption"/>
    <s v="HOOP IT UP"/>
    <n v="340"/>
    <n v="521"/>
    <n v="0"/>
    <n v="14"/>
    <n v="861"/>
    <n v="6075"/>
    <n v="7.056"/>
  </r>
  <r>
    <x v="2"/>
    <x v="4"/>
    <x v="20"/>
    <s v="MICHAEL SVOBODA"/>
    <x v="213"/>
    <n v="531"/>
    <s v="High Redemption"/>
    <s v="LIL TICKET MONSTERS"/>
    <n v="489"/>
    <n v="745"/>
    <n v="0"/>
    <n v="15"/>
    <n v="1234"/>
    <n v="7956"/>
    <n v="6.4470000000000001"/>
  </r>
  <r>
    <x v="2"/>
    <x v="4"/>
    <x v="20"/>
    <s v="MICHAEL SVOBODA"/>
    <x v="213"/>
    <n v="531"/>
    <s v="High Redemption"/>
    <s v="RED HOT DLX P2"/>
    <n v="61"/>
    <n v="170"/>
    <n v="0"/>
    <n v="19"/>
    <n v="231"/>
    <n v="438"/>
    <n v="1.8959999999999999"/>
  </r>
  <r>
    <x v="2"/>
    <x v="4"/>
    <x v="20"/>
    <s v="MICHAEL SVOBODA"/>
    <x v="213"/>
    <n v="531"/>
    <s v="Skill"/>
    <s v="BASKETBALL PRO P2"/>
    <n v="146"/>
    <n v="137"/>
    <n v="0"/>
    <n v="15"/>
    <n v="283"/>
    <n v="1815"/>
    <n v="6.4130000000000003"/>
  </r>
  <r>
    <x v="2"/>
    <x v="4"/>
    <x v="20"/>
    <s v="MICHAEL SVOBODA"/>
    <x v="213"/>
    <n v="531"/>
    <s v="Skill"/>
    <s v="CRAZY TOWER P1"/>
    <n v="73"/>
    <n v="162"/>
    <n v="0"/>
    <n v="16"/>
    <n v="235"/>
    <n v="1422"/>
    <n v="6.0510000000000002"/>
  </r>
  <r>
    <x v="2"/>
    <x v="4"/>
    <x v="20"/>
    <s v="MICHAEL SVOBODA"/>
    <x v="213"/>
    <n v="531"/>
    <s v="Skill"/>
    <s v="CRAZY TOWER P3"/>
    <n v="35"/>
    <n v="133"/>
    <n v="0"/>
    <n v="15"/>
    <n v="168"/>
    <n v="1116"/>
    <n v="6.6429999999999998"/>
  </r>
  <r>
    <x v="2"/>
    <x v="4"/>
    <x v="20"/>
    <s v="MICHAEL SVOBODA"/>
    <x v="213"/>
    <n v="531"/>
    <s v="Skill"/>
    <s v="SKEEBALL GLOW P2"/>
    <n v="233"/>
    <n v="382"/>
    <n v="0"/>
    <n v="16"/>
    <n v="615"/>
    <n v="4075"/>
    <n v="6.6260000000000003"/>
  </r>
  <r>
    <x v="2"/>
    <x v="4"/>
    <x v="20"/>
    <s v="MICHAEL SVOBODA"/>
    <x v="214"/>
    <n v="532"/>
    <s v="Kiddie Skill"/>
    <s v="GIRAFFE PLAY P2"/>
    <n v="101"/>
    <n v="88"/>
    <n v="0"/>
    <n v="15"/>
    <n v="189"/>
    <n v="1272"/>
    <n v="6.73"/>
  </r>
  <r>
    <x v="2"/>
    <x v="4"/>
    <x v="20"/>
    <s v="MICHAEL SVOBODA"/>
    <x v="214"/>
    <n v="532"/>
    <s v="Skill"/>
    <s v="ICE MAN P2"/>
    <n v="68"/>
    <n v="69"/>
    <n v="0"/>
    <n v="15"/>
    <n v="137"/>
    <n v="913"/>
    <n v="6.6639999999999997"/>
  </r>
  <r>
    <x v="2"/>
    <x v="4"/>
    <x v="44"/>
    <s v="DANIEL BESSEMER"/>
    <x v="215"/>
    <n v="533"/>
    <s v="High Redemption"/>
    <s v="CORVETTE DRAGSTER P1"/>
    <n v="178"/>
    <n v="220"/>
    <n v="0"/>
    <n v="17"/>
    <n v="398"/>
    <n v="2698"/>
    <n v="6.7789999999999999"/>
  </r>
  <r>
    <x v="2"/>
    <x v="4"/>
    <x v="44"/>
    <s v="DANIEL BESSEMER"/>
    <x v="215"/>
    <n v="533"/>
    <s v="Kiddie Skill"/>
    <s v="DUO DRIVE P2"/>
    <n v="129"/>
    <n v="179"/>
    <n v="0"/>
    <n v="14"/>
    <n v="308"/>
    <n v="468"/>
    <n v="1.5189999999999999"/>
  </r>
  <r>
    <x v="2"/>
    <x v="4"/>
    <x v="44"/>
    <s v="DANIEL BESSEMER"/>
    <x v="215"/>
    <n v="533"/>
    <s v="Skill"/>
    <s v="ICE MAN P1"/>
    <n v="117"/>
    <n v="169"/>
    <n v="0"/>
    <n v="16"/>
    <n v="286"/>
    <n v="424"/>
    <n v="1.4830000000000001"/>
  </r>
  <r>
    <x v="2"/>
    <x v="4"/>
    <x v="44"/>
    <s v="DANIEL BESSEMER"/>
    <x v="215"/>
    <n v="533"/>
    <s v="Skill"/>
    <s v="ICE MAN P2"/>
    <n v="126"/>
    <n v="161"/>
    <n v="0"/>
    <n v="18"/>
    <n v="287"/>
    <n v="2131"/>
    <n v="7.4249999999999998"/>
  </r>
  <r>
    <x v="2"/>
    <x v="4"/>
    <x v="44"/>
    <s v="DANIEL BESSEMER"/>
    <x v="215"/>
    <n v="533"/>
    <s v="Skill"/>
    <s v="TWO MINUTE DRILL P1"/>
    <n v="217"/>
    <n v="272"/>
    <n v="0"/>
    <n v="23"/>
    <n v="489"/>
    <n v="928"/>
    <n v="1.8979999999999999"/>
  </r>
  <r>
    <x v="2"/>
    <x v="4"/>
    <x v="48"/>
    <s v="DANIEL BESSEMER"/>
    <x v="216"/>
    <n v="535"/>
    <s v="Alley Roller"/>
    <s v="ALLEY CLASSIC P2"/>
    <n v="187"/>
    <n v="247"/>
    <n v="0"/>
    <n v="15"/>
    <n v="434"/>
    <n v="3738"/>
    <n v="8.6129999999999995"/>
  </r>
  <r>
    <x v="2"/>
    <x v="4"/>
    <x v="48"/>
    <s v="DANIEL BESSEMER"/>
    <x v="216"/>
    <n v="535"/>
    <s v="High Redemption"/>
    <s v="TREASURE QUEST"/>
    <n v="611"/>
    <n v="809"/>
    <n v="0"/>
    <n v="14"/>
    <n v="1420"/>
    <n v="11857"/>
    <n v="8.35"/>
  </r>
  <r>
    <x v="2"/>
    <x v="4"/>
    <x v="48"/>
    <s v="DANIEL BESSEMER"/>
    <x v="216"/>
    <n v="535"/>
    <s v="Kiddie Skill"/>
    <s v="DUO DRIVE P1"/>
    <n v="173"/>
    <n v="199"/>
    <n v="0"/>
    <n v="14"/>
    <n v="372"/>
    <n v="552"/>
    <n v="1.484"/>
  </r>
  <r>
    <x v="2"/>
    <x v="4"/>
    <x v="48"/>
    <s v="DANIEL BESSEMER"/>
    <x v="216"/>
    <n v="535"/>
    <s v="Kiddie Skill"/>
    <s v="DUO DRIVE P2"/>
    <n v="151"/>
    <n v="214"/>
    <n v="0"/>
    <n v="14"/>
    <n v="365"/>
    <n v="701"/>
    <n v="1.921"/>
  </r>
  <r>
    <x v="2"/>
    <x v="4"/>
    <x v="48"/>
    <s v="DANIEL BESSEMER"/>
    <x v="216"/>
    <n v="535"/>
    <s v="Kiddie Skill"/>
    <s v="HAMMER 2 P1"/>
    <n v="109"/>
    <n v="181"/>
    <n v="0"/>
    <n v="14"/>
    <n v="290"/>
    <n v="250"/>
    <n v="0.86199999999999999"/>
  </r>
  <r>
    <x v="2"/>
    <x v="4"/>
    <x v="48"/>
    <s v="DANIEL BESSEMER"/>
    <x v="216"/>
    <n v="535"/>
    <s v="Kiddie Skill"/>
    <s v="HAMMER 2 P2"/>
    <n v="78"/>
    <n v="121"/>
    <n v="0"/>
    <n v="15"/>
    <n v="199"/>
    <n v="231"/>
    <n v="1.161"/>
  </r>
  <r>
    <x v="2"/>
    <x v="4"/>
    <x v="48"/>
    <s v="DANIEL BESSEMER"/>
    <x v="216"/>
    <n v="535"/>
    <s v="Skill"/>
    <s v="CROSSBOW MASTER"/>
    <n v="238"/>
    <n v="511"/>
    <n v="0"/>
    <n v="18"/>
    <n v="749"/>
    <n v="710"/>
    <n v="0.94799999999999995"/>
  </r>
  <r>
    <x v="2"/>
    <x v="4"/>
    <x v="48"/>
    <s v="DANIEL BESSEMER"/>
    <x v="216"/>
    <n v="535"/>
    <s v="Skill"/>
    <s v="CROSSY ROADS P1"/>
    <n v="194"/>
    <n v="132"/>
    <n v="0"/>
    <n v="14"/>
    <n v="326"/>
    <n v="648"/>
    <n v="1.988"/>
  </r>
  <r>
    <x v="2"/>
    <x v="4"/>
    <x v="48"/>
    <s v="DANIEL BESSEMER"/>
    <x v="216"/>
    <n v="535"/>
    <s v="Skill"/>
    <s v="DEAL NO DEAL"/>
    <n v="197"/>
    <n v="162"/>
    <n v="0"/>
    <n v="25"/>
    <n v="359"/>
    <n v="2328"/>
    <n v="6.4850000000000003"/>
  </r>
  <r>
    <x v="2"/>
    <x v="4"/>
    <x v="48"/>
    <s v="DANIEL BESSEMER"/>
    <x v="216"/>
    <n v="535"/>
    <s v="Skill"/>
    <s v="FLYING TICKETS P1"/>
    <n v="282"/>
    <n v="332"/>
    <n v="0"/>
    <n v="13"/>
    <n v="614"/>
    <n v="1143"/>
    <n v="1.8620000000000001"/>
  </r>
  <r>
    <x v="2"/>
    <x v="4"/>
    <x v="48"/>
    <s v="DANIEL BESSEMER"/>
    <x v="216"/>
    <n v="535"/>
    <s v="Skill"/>
    <s v="FLYING TICKETS P2"/>
    <n v="253"/>
    <n v="260"/>
    <n v="0"/>
    <n v="13"/>
    <n v="513"/>
    <n v="964"/>
    <n v="1.879"/>
  </r>
  <r>
    <x v="2"/>
    <x v="4"/>
    <x v="48"/>
    <s v="DANIEL BESSEMER"/>
    <x v="216"/>
    <n v="535"/>
    <s v="Skill"/>
    <s v="NBA HOOPS P2"/>
    <n v="213"/>
    <n v="354"/>
    <n v="0"/>
    <n v="15"/>
    <n v="567"/>
    <n v="1074"/>
    <n v="1.8939999999999999"/>
  </r>
  <r>
    <x v="2"/>
    <x v="4"/>
    <x v="48"/>
    <s v="DANIEL BESSEMER"/>
    <x v="216"/>
    <n v="535"/>
    <s v="Skill"/>
    <s v="SEA WOLF"/>
    <n v="211"/>
    <n v="242"/>
    <n v="0"/>
    <n v="14"/>
    <n v="453"/>
    <n v="694"/>
    <n v="1.532"/>
  </r>
  <r>
    <x v="2"/>
    <x v="4"/>
    <x v="48"/>
    <s v="DENNIS SANDERS"/>
    <x v="217"/>
    <n v="536"/>
    <s v="Alley Roller"/>
    <s v="ALLEY CLASSIC P4"/>
    <n v="126"/>
    <n v="220"/>
    <n v="0"/>
    <n v="13"/>
    <n v="346"/>
    <n v="2853"/>
    <n v="8.2460000000000004"/>
  </r>
  <r>
    <x v="2"/>
    <x v="4"/>
    <x v="48"/>
    <s v="DENNIS SANDERS"/>
    <x v="217"/>
    <n v="536"/>
    <s v="Coin Action"/>
    <s v="HAT TRICK P1"/>
    <n v="186"/>
    <n v="118"/>
    <n v="0"/>
    <n v="12"/>
    <n v="304"/>
    <n v="508"/>
    <n v="1.671"/>
  </r>
  <r>
    <x v="2"/>
    <x v="4"/>
    <x v="48"/>
    <s v="DENNIS SANDERS"/>
    <x v="217"/>
    <n v="536"/>
    <s v="Coin Action"/>
    <s v="HAT TRICK P2"/>
    <n v="91"/>
    <n v="89"/>
    <n v="0"/>
    <n v="12"/>
    <n v="180"/>
    <n v="168"/>
    <n v="0.93300000000000005"/>
  </r>
  <r>
    <x v="2"/>
    <x v="4"/>
    <x v="48"/>
    <s v="DENNIS SANDERS"/>
    <x v="217"/>
    <n v="536"/>
    <s v="Coin Action"/>
    <s v="HAT TRICK P3"/>
    <n v="111"/>
    <n v="173"/>
    <n v="0"/>
    <n v="11"/>
    <n v="284"/>
    <n v="2082"/>
    <n v="7.3310000000000004"/>
  </r>
  <r>
    <x v="2"/>
    <x v="4"/>
    <x v="48"/>
    <s v="DENNIS SANDERS"/>
    <x v="217"/>
    <n v="536"/>
    <s v="High Redemption"/>
    <s v="BLACK HOLE"/>
    <n v="132"/>
    <n v="370"/>
    <n v="0"/>
    <n v="13"/>
    <n v="502"/>
    <n v="871"/>
    <n v="1.7350000000000001"/>
  </r>
  <r>
    <x v="2"/>
    <x v="4"/>
    <x v="48"/>
    <s v="DENNIS SANDERS"/>
    <x v="217"/>
    <n v="536"/>
    <s v="High Redemption"/>
    <s v="CLUTCH SHOOT"/>
    <n v="105"/>
    <n v="381"/>
    <n v="0"/>
    <n v="13"/>
    <n v="486"/>
    <n v="951"/>
    <n v="1.9570000000000001"/>
  </r>
  <r>
    <x v="2"/>
    <x v="4"/>
    <x v="48"/>
    <s v="DENNIS SANDERS"/>
    <x v="217"/>
    <n v="536"/>
    <s v="High Redemption"/>
    <s v="HARPOON LAGOON P1"/>
    <n v="26"/>
    <n v="82"/>
    <n v="0"/>
    <n v="13"/>
    <n v="108"/>
    <n v="211"/>
    <n v="1.954"/>
  </r>
  <r>
    <x v="2"/>
    <x v="4"/>
    <x v="48"/>
    <s v="DENNIS SANDERS"/>
    <x v="217"/>
    <n v="536"/>
    <s v="High Redemption"/>
    <s v="JACKPOT EXTREME"/>
    <n v="68"/>
    <n v="248"/>
    <n v="0"/>
    <n v="14"/>
    <n v="316"/>
    <n v="1971"/>
    <n v="6.2370000000000001"/>
  </r>
  <r>
    <x v="2"/>
    <x v="4"/>
    <x v="48"/>
    <s v="DENNIS SANDERS"/>
    <x v="217"/>
    <n v="536"/>
    <s v="Kiddie Skill"/>
    <s v="CIRCUS TOSS"/>
    <n v="130"/>
    <n v="181"/>
    <n v="0"/>
    <n v="10"/>
    <n v="311"/>
    <n v="290"/>
    <n v="0.93200000000000005"/>
  </r>
  <r>
    <x v="2"/>
    <x v="4"/>
    <x v="48"/>
    <s v="DENNIS SANDERS"/>
    <x v="217"/>
    <n v="536"/>
    <s v="Kiddie Skill"/>
    <s v="DINO POP"/>
    <n v="108"/>
    <n v="138"/>
    <n v="0"/>
    <n v="10"/>
    <n v="246"/>
    <n v="295"/>
    <n v="1.1990000000000001"/>
  </r>
  <r>
    <x v="2"/>
    <x v="4"/>
    <x v="48"/>
    <s v="DENNIS SANDERS"/>
    <x v="217"/>
    <n v="536"/>
    <s v="Kiddie Skill"/>
    <s v="HIGH FIVE P2"/>
    <n v="20"/>
    <n v="18"/>
    <n v="0"/>
    <n v="9"/>
    <n v="38"/>
    <n v="73"/>
    <n v="1.921"/>
  </r>
  <r>
    <x v="2"/>
    <x v="4"/>
    <x v="48"/>
    <s v="DENNIS SANDERS"/>
    <x v="217"/>
    <n v="536"/>
    <s v="Kiddie Skill"/>
    <s v="SPONGEBOB SUPER STRIKER"/>
    <n v="61"/>
    <n v="100"/>
    <n v="0"/>
    <n v="9"/>
    <n v="161"/>
    <n v="311"/>
    <n v="1.9319999999999999"/>
  </r>
  <r>
    <x v="2"/>
    <x v="4"/>
    <x v="48"/>
    <s v="DENNIS SANDERS"/>
    <x v="217"/>
    <n v="536"/>
    <s v="Skill"/>
    <s v="CARNIVAL CUPS P1"/>
    <n v="54"/>
    <n v="64"/>
    <n v="0"/>
    <n v="13"/>
    <n v="118"/>
    <n v="980"/>
    <n v="8.3049999999999997"/>
  </r>
  <r>
    <x v="2"/>
    <x v="4"/>
    <x v="48"/>
    <s v="DENNIS SANDERS"/>
    <x v="217"/>
    <n v="536"/>
    <s v="Skill"/>
    <s v="DOG POUNDER"/>
    <n v="153"/>
    <n v="255"/>
    <n v="0"/>
    <n v="13"/>
    <n v="408"/>
    <n v="799"/>
    <n v="1.958"/>
  </r>
  <r>
    <x v="2"/>
    <x v="4"/>
    <x v="48"/>
    <s v="DENNIS SANDERS"/>
    <x v="217"/>
    <n v="536"/>
    <s v="Skill"/>
    <s v="ICE AGE P1"/>
    <n v="55"/>
    <n v="139"/>
    <n v="0"/>
    <n v="11"/>
    <n v="194"/>
    <n v="1175"/>
    <n v="6.0570000000000004"/>
  </r>
  <r>
    <x v="2"/>
    <x v="4"/>
    <x v="48"/>
    <s v="DENNIS SANDERS"/>
    <x v="217"/>
    <n v="536"/>
    <s v="Skill"/>
    <s v="ICE AGE P2"/>
    <n v="54"/>
    <n v="135"/>
    <n v="0"/>
    <n v="11"/>
    <n v="189"/>
    <n v="1154"/>
    <n v="6.1059999999999999"/>
  </r>
  <r>
    <x v="2"/>
    <x v="4"/>
    <x v="48"/>
    <s v="DENNIS SANDERS"/>
    <x v="217"/>
    <n v="536"/>
    <s v="Skill"/>
    <s v="MARATHON RUNNER"/>
    <n v="200"/>
    <n v="372"/>
    <n v="0"/>
    <n v="14"/>
    <n v="572"/>
    <n v="1037"/>
    <n v="1.8129999999999999"/>
  </r>
  <r>
    <x v="2"/>
    <x v="4"/>
    <x v="48"/>
    <s v="DENNIS SANDERS"/>
    <x v="217"/>
    <n v="536"/>
    <s v="Skill"/>
    <s v="MILK JUG TOSS"/>
    <n v="167"/>
    <n v="335"/>
    <n v="0"/>
    <n v="10"/>
    <n v="502"/>
    <n v="3364"/>
    <n v="6.7009999999999996"/>
  </r>
  <r>
    <x v="2"/>
    <x v="4"/>
    <x v="48"/>
    <s v="DENNIS SANDERS"/>
    <x v="217"/>
    <n v="536"/>
    <s v="Skill"/>
    <s v="PIRATES HOOK P2"/>
    <n v="20"/>
    <n v="43"/>
    <n v="0"/>
    <n v="14"/>
    <n v="63"/>
    <n v="79"/>
    <n v="1.254"/>
  </r>
  <r>
    <x v="2"/>
    <x v="4"/>
    <x v="48"/>
    <s v="DENNIS SANDERS"/>
    <x v="217"/>
    <n v="536"/>
    <s v="Skill"/>
    <s v="SHOOTING MANIA P1"/>
    <n v="50"/>
    <n v="73"/>
    <n v="0"/>
    <n v="13"/>
    <n v="123"/>
    <n v="243"/>
    <n v="1.976"/>
  </r>
  <r>
    <x v="2"/>
    <x v="4"/>
    <x v="48"/>
    <s v="DENNIS SANDERS"/>
    <x v="217"/>
    <n v="536"/>
    <s v="Skill"/>
    <s v="SHOOTING MANIA P2"/>
    <n v="81"/>
    <n v="82"/>
    <n v="0"/>
    <n v="13"/>
    <n v="163"/>
    <n v="302"/>
    <n v="1.853"/>
  </r>
  <r>
    <x v="2"/>
    <x v="4"/>
    <x v="48"/>
    <s v="DENNIS SANDERS"/>
    <x v="217"/>
    <n v="536"/>
    <s v="Skill"/>
    <s v="TWO MINUTE DRILL P1"/>
    <n v="150"/>
    <n v="194"/>
    <n v="0"/>
    <n v="14"/>
    <n v="344"/>
    <n v="677"/>
    <n v="1.968"/>
  </r>
  <r>
    <x v="2"/>
    <x v="4"/>
    <x v="48"/>
    <s v="DENNIS SANDERS"/>
    <x v="217"/>
    <n v="536"/>
    <s v="Skill"/>
    <s v="WATER BLAST P1"/>
    <n v="156"/>
    <n v="212"/>
    <n v="0"/>
    <n v="10"/>
    <n v="368"/>
    <n v="403"/>
    <n v="1.095"/>
  </r>
  <r>
    <x v="2"/>
    <x v="4"/>
    <x v="48"/>
    <s v="DENNIS SANDERS"/>
    <x v="217"/>
    <n v="536"/>
    <s v="Skill"/>
    <s v="WATER BLAST P2"/>
    <n v="158"/>
    <n v="241"/>
    <n v="0"/>
    <n v="10"/>
    <n v="399"/>
    <n v="420"/>
    <n v="1.0529999999999999"/>
  </r>
  <r>
    <x v="2"/>
    <x v="4"/>
    <x v="48"/>
    <s v="DENNIS SANDERS"/>
    <x v="217"/>
    <n v="536"/>
    <s v="Skill"/>
    <s v="WHEEL OF FORTUNE VIDEO"/>
    <n v="50"/>
    <n v="46"/>
    <n v="0"/>
    <n v="13"/>
    <n v="96"/>
    <n v="171"/>
    <n v="1.7809999999999999"/>
  </r>
  <r>
    <x v="2"/>
    <x v="4"/>
    <x v="44"/>
    <s v="DANIEL BESSEMER"/>
    <x v="218"/>
    <n v="541"/>
    <s v="High Redemption"/>
    <s v="LUMBERJACK"/>
    <n v="294"/>
    <n v="316"/>
    <n v="0"/>
    <n v="14"/>
    <n v="610"/>
    <n v="1211"/>
    <n v="1.9850000000000001"/>
  </r>
  <r>
    <x v="2"/>
    <x v="4"/>
    <x v="44"/>
    <s v="DANIEL BESSEMER"/>
    <x v="218"/>
    <n v="541"/>
    <s v="Kiddie Skill"/>
    <s v="ANGRY BIRDS WHACKER"/>
    <n v="131"/>
    <n v="172"/>
    <n v="0"/>
    <n v="14"/>
    <n v="303"/>
    <n v="390"/>
    <n v="1.2869999999999999"/>
  </r>
  <r>
    <x v="2"/>
    <x v="4"/>
    <x v="44"/>
    <s v="DANIEL BESSEMER"/>
    <x v="218"/>
    <n v="541"/>
    <s v="Kiddie Skill"/>
    <s v="DINO POP"/>
    <n v="90"/>
    <n v="138"/>
    <n v="0"/>
    <n v="14"/>
    <n v="228"/>
    <n v="328"/>
    <n v="1.4390000000000001"/>
  </r>
  <r>
    <x v="2"/>
    <x v="4"/>
    <x v="47"/>
    <s v="Taurean Silas"/>
    <x v="219"/>
    <n v="542"/>
    <s v="High Redemption"/>
    <s v="DROP IT DROP IT"/>
    <n v="107"/>
    <n v="209"/>
    <n v="0"/>
    <n v="16"/>
    <n v="316"/>
    <n v="92"/>
    <n v="0.29099999999999998"/>
  </r>
  <r>
    <x v="2"/>
    <x v="4"/>
    <x v="47"/>
    <s v="Taurean Silas"/>
    <x v="219"/>
    <n v="542"/>
    <s v="High Redemption"/>
    <s v="HARPOON LAGOON P1"/>
    <n v="211"/>
    <n v="220"/>
    <n v="0"/>
    <n v="13"/>
    <n v="431"/>
    <n v="754"/>
    <n v="1.7490000000000001"/>
  </r>
  <r>
    <x v="2"/>
    <x v="4"/>
    <x v="47"/>
    <s v="Taurean Silas"/>
    <x v="219"/>
    <n v="542"/>
    <s v="High Redemption"/>
    <s v="HARPOON LAGOON P2"/>
    <n v="320"/>
    <n v="213"/>
    <n v="0"/>
    <n v="13"/>
    <n v="533"/>
    <n v="789"/>
    <n v="1.48"/>
  </r>
  <r>
    <x v="2"/>
    <x v="4"/>
    <x v="47"/>
    <s v="Taurean Silas"/>
    <x v="219"/>
    <n v="542"/>
    <s v="High Redemption"/>
    <s v="HARPOON LAGOON P3"/>
    <n v="201"/>
    <n v="404"/>
    <n v="0"/>
    <n v="13"/>
    <n v="605"/>
    <n v="1127"/>
    <n v="1.863"/>
  </r>
  <r>
    <x v="2"/>
    <x v="4"/>
    <x v="47"/>
    <s v="Taurean Silas"/>
    <x v="219"/>
    <n v="542"/>
    <s v="High Redemption"/>
    <s v="HARPOON LAGOON P4"/>
    <n v="176"/>
    <n v="291"/>
    <n v="0"/>
    <n v="13"/>
    <n v="467"/>
    <n v="830"/>
    <n v="1.7769999999999999"/>
  </r>
  <r>
    <x v="2"/>
    <x v="4"/>
    <x v="47"/>
    <s v="Taurean Silas"/>
    <x v="219"/>
    <n v="542"/>
    <s v="High Redemption"/>
    <s v="HOOP IT UP"/>
    <n v="244"/>
    <n v="486"/>
    <n v="0"/>
    <n v="21"/>
    <n v="730"/>
    <n v="7082"/>
    <n v="9.7010000000000005"/>
  </r>
  <r>
    <x v="2"/>
    <x v="4"/>
    <x v="47"/>
    <s v="Taurean Silas"/>
    <x v="219"/>
    <n v="542"/>
    <s v="High Redemption"/>
    <s v="MEGA BLASTER"/>
    <n v="168"/>
    <n v="133"/>
    <n v="0"/>
    <n v="16"/>
    <n v="301"/>
    <n v="463"/>
    <n v="1.538"/>
  </r>
  <r>
    <x v="2"/>
    <x v="4"/>
    <x v="47"/>
    <s v="Taurean Silas"/>
    <x v="219"/>
    <n v="542"/>
    <s v="High Redemption"/>
    <s v="SONIC BLAST BALL"/>
    <n v="758"/>
    <n v="657"/>
    <n v="0"/>
    <n v="15"/>
    <n v="1415"/>
    <n v="14160"/>
    <n v="10.007"/>
  </r>
  <r>
    <x v="2"/>
    <x v="4"/>
    <x v="47"/>
    <s v="Taurean Silas"/>
    <x v="219"/>
    <n v="542"/>
    <s v="Kiddie Skill"/>
    <s v="BIGFOOT CRUSH P2"/>
    <n v="158"/>
    <n v="166"/>
    <n v="0"/>
    <n v="15"/>
    <n v="324"/>
    <n v="644"/>
    <n v="1.988"/>
  </r>
  <r>
    <x v="2"/>
    <x v="4"/>
    <x v="47"/>
    <s v="Taurean Silas"/>
    <x v="219"/>
    <n v="542"/>
    <s v="Kiddie Skill"/>
    <s v="HOT RACERS P1"/>
    <n v="104"/>
    <n v="124"/>
    <n v="0"/>
    <n v="15"/>
    <n v="228"/>
    <n v="0"/>
    <n v="0"/>
  </r>
  <r>
    <x v="2"/>
    <x v="4"/>
    <x v="47"/>
    <s v="Taurean Silas"/>
    <x v="219"/>
    <n v="542"/>
    <s v="Kiddie Skill"/>
    <s v="HOT RACERS P2"/>
    <n v="109"/>
    <n v="133"/>
    <n v="0"/>
    <n v="13"/>
    <n v="242"/>
    <n v="0"/>
    <n v="0"/>
  </r>
  <r>
    <x v="2"/>
    <x v="4"/>
    <x v="47"/>
    <s v="Taurean Silas"/>
    <x v="219"/>
    <n v="542"/>
    <s v="Skill"/>
    <s v="CARNIVAL CUPS P1"/>
    <n v="70"/>
    <n v="80"/>
    <n v="0"/>
    <n v="16"/>
    <n v="150"/>
    <n v="298"/>
    <n v="1.9870000000000001"/>
  </r>
  <r>
    <x v="2"/>
    <x v="4"/>
    <x v="47"/>
    <s v="Taurean Silas"/>
    <x v="219"/>
    <n v="542"/>
    <s v="Skill"/>
    <s v="CARNIVAL CUPS P2"/>
    <n v="79"/>
    <n v="73"/>
    <n v="0"/>
    <n v="15"/>
    <n v="152"/>
    <n v="302"/>
    <n v="1.9870000000000001"/>
  </r>
  <r>
    <x v="2"/>
    <x v="4"/>
    <x v="47"/>
    <s v="Taurean Silas"/>
    <x v="219"/>
    <n v="542"/>
    <s v="Skill"/>
    <s v="CENTIPEDE CHAOS P1"/>
    <n v="78"/>
    <n v="146"/>
    <n v="0"/>
    <n v="13"/>
    <n v="224"/>
    <n v="2318"/>
    <n v="10.348000000000001"/>
  </r>
  <r>
    <x v="2"/>
    <x v="4"/>
    <x v="47"/>
    <s v="Taurean Silas"/>
    <x v="219"/>
    <n v="542"/>
    <s v="Skill"/>
    <s v="CENTIPEDE CHAOS P2"/>
    <n v="117"/>
    <n v="162"/>
    <n v="0"/>
    <n v="15"/>
    <n v="279"/>
    <n v="2880"/>
    <n v="10.323"/>
  </r>
  <r>
    <x v="2"/>
    <x v="4"/>
    <x v="47"/>
    <s v="Taurean Silas"/>
    <x v="219"/>
    <n v="542"/>
    <s v="Skill"/>
    <s v="CENTIPEDE CHAOS P3"/>
    <n v="81"/>
    <n v="108"/>
    <n v="0"/>
    <n v="12"/>
    <n v="189"/>
    <n v="1984"/>
    <n v="10.497"/>
  </r>
  <r>
    <x v="2"/>
    <x v="4"/>
    <x v="47"/>
    <s v="Taurean Silas"/>
    <x v="219"/>
    <n v="542"/>
    <s v="Skill"/>
    <s v="DODGEBALL STD P1"/>
    <n v="187"/>
    <n v="271"/>
    <n v="0"/>
    <n v="19"/>
    <n v="458"/>
    <n v="0"/>
    <n v="0"/>
  </r>
  <r>
    <x v="2"/>
    <x v="4"/>
    <x v="47"/>
    <s v="Taurean Silas"/>
    <x v="219"/>
    <n v="542"/>
    <s v="Skill"/>
    <s v="DODGEBALL STD P2"/>
    <n v="196"/>
    <n v="254"/>
    <n v="0"/>
    <n v="19"/>
    <n v="450"/>
    <n v="0"/>
    <n v="0"/>
  </r>
  <r>
    <x v="2"/>
    <x v="4"/>
    <x v="47"/>
    <s v="Taurean Silas"/>
    <x v="219"/>
    <n v="542"/>
    <s v="Skill"/>
    <s v="SPACE WARP 66"/>
    <n v="195"/>
    <n v="335"/>
    <n v="0"/>
    <n v="16"/>
    <n v="530"/>
    <n v="0"/>
    <n v="0"/>
  </r>
  <r>
    <x v="2"/>
    <x v="4"/>
    <x v="47"/>
    <s v="Taurean Silas"/>
    <x v="219"/>
    <n v="542"/>
    <s v="Sports"/>
    <s v="ALLEY CLASSIC P4"/>
    <n v="213"/>
    <n v="302"/>
    <n v="0"/>
    <n v="20"/>
    <n v="515"/>
    <n v="3598"/>
    <n v="6.9859999999999998"/>
  </r>
  <r>
    <x v="2"/>
    <x v="4"/>
    <x v="47"/>
    <s v="Taurean Silas"/>
    <x v="219"/>
    <n v="542"/>
    <s v="Sports"/>
    <s v="ALLEY CLASSIC P5"/>
    <n v="214"/>
    <n v="236"/>
    <n v="0"/>
    <n v="19"/>
    <n v="450"/>
    <n v="5643"/>
    <n v="12.54"/>
  </r>
  <r>
    <x v="2"/>
    <x v="4"/>
    <x v="47"/>
    <s v="Taurean Silas"/>
    <x v="219"/>
    <n v="542"/>
    <s v="Sports"/>
    <s v="ALLEY CLASSIC P6"/>
    <n v="288"/>
    <n v="472"/>
    <n v="0"/>
    <n v="20"/>
    <n v="760"/>
    <n v="5321"/>
    <n v="7.0010000000000003"/>
  </r>
  <r>
    <x v="2"/>
    <x v="4"/>
    <x v="47"/>
    <s v="Taurean Silas"/>
    <x v="219"/>
    <n v="542"/>
    <s v="Sports"/>
    <s v="ALLEY CLASSICS P3"/>
    <n v="246"/>
    <n v="349"/>
    <n v="0"/>
    <n v="15"/>
    <n v="595"/>
    <n v="4311"/>
    <n v="7.2450000000000001"/>
  </r>
  <r>
    <x v="2"/>
    <x v="4"/>
    <x v="48"/>
    <s v="DANIEL BESSEMER"/>
    <x v="220"/>
    <n v="544"/>
    <s v="Alley Roller"/>
    <s v="ALLEY CLASSIC P1"/>
    <n v="216"/>
    <n v="301"/>
    <n v="0"/>
    <n v="22"/>
    <n v="517"/>
    <n v="5582"/>
    <n v="10.797000000000001"/>
  </r>
  <r>
    <x v="2"/>
    <x v="4"/>
    <x v="48"/>
    <s v="DANIEL BESSEMER"/>
    <x v="220"/>
    <n v="544"/>
    <s v="Alley Roller"/>
    <s v="ALLEY CLASSIC P5"/>
    <n v="158"/>
    <n v="363"/>
    <n v="0"/>
    <n v="29"/>
    <n v="521"/>
    <n v="4066"/>
    <n v="7.8040000000000003"/>
  </r>
  <r>
    <x v="2"/>
    <x v="4"/>
    <x v="48"/>
    <s v="DANIEL BESSEMER"/>
    <x v="220"/>
    <n v="544"/>
    <s v="High Redemption"/>
    <s v="CRANK IT"/>
    <n v="156"/>
    <n v="522"/>
    <n v="0"/>
    <n v="16"/>
    <n v="678"/>
    <n v="5286"/>
    <n v="7.7960000000000003"/>
  </r>
  <r>
    <x v="2"/>
    <x v="4"/>
    <x v="48"/>
    <s v="DANIEL BESSEMER"/>
    <x v="220"/>
    <n v="544"/>
    <s v="High Redemption"/>
    <s v="SONIC BLAST BALL"/>
    <n v="117"/>
    <n v="497"/>
    <n v="0"/>
    <n v="26"/>
    <n v="614"/>
    <n v="1060"/>
    <n v="1.726"/>
  </r>
  <r>
    <x v="2"/>
    <x v="4"/>
    <x v="48"/>
    <s v="DANIEL BESSEMER"/>
    <x v="220"/>
    <n v="544"/>
    <s v="Kiddie Skill"/>
    <s v="DINOSAUR CATCHER P1"/>
    <n v="33"/>
    <n v="144"/>
    <n v="0"/>
    <n v="17"/>
    <n v="177"/>
    <n v="302"/>
    <n v="1.706"/>
  </r>
  <r>
    <x v="2"/>
    <x v="4"/>
    <x v="48"/>
    <s v="DANIEL BESSEMER"/>
    <x v="220"/>
    <n v="544"/>
    <s v="Kiddie Skill"/>
    <s v="DINOSAUR CATCHER P2"/>
    <n v="43"/>
    <n v="94"/>
    <n v="0"/>
    <n v="16"/>
    <n v="137"/>
    <n v="236"/>
    <n v="1.7230000000000001"/>
  </r>
  <r>
    <x v="2"/>
    <x v="4"/>
    <x v="48"/>
    <s v="DANIEL BESSEMER"/>
    <x v="220"/>
    <n v="544"/>
    <s v="Kiddie Skill"/>
    <s v="NBA JR"/>
    <n v="78"/>
    <n v="355"/>
    <n v="0"/>
    <n v="16"/>
    <n v="433"/>
    <n v="751"/>
    <n v="1.734"/>
  </r>
  <r>
    <x v="2"/>
    <x v="4"/>
    <x v="48"/>
    <s v="DANIEL BESSEMER"/>
    <x v="220"/>
    <n v="544"/>
    <s v="Skill"/>
    <s v="BASKETBALL PRO P2"/>
    <n v="61"/>
    <n v="110"/>
    <n v="0"/>
    <n v="15"/>
    <n v="171"/>
    <n v="287"/>
    <n v="1.6779999999999999"/>
  </r>
  <r>
    <x v="2"/>
    <x v="4"/>
    <x v="48"/>
    <s v="DANIEL BESSEMER"/>
    <x v="220"/>
    <n v="544"/>
    <s v="Skill"/>
    <s v="HOP N STACK"/>
    <n v="126"/>
    <n v="172"/>
    <n v="0"/>
    <n v="18"/>
    <n v="298"/>
    <n v="406"/>
    <n v="1.3620000000000001"/>
  </r>
  <r>
    <x v="2"/>
    <x v="4"/>
    <x v="48"/>
    <s v="DANIEL BESSEMER"/>
    <x v="220"/>
    <n v="544"/>
    <s v="Skill"/>
    <s v="ICE MAN P1"/>
    <n v="94"/>
    <n v="242"/>
    <n v="0"/>
    <n v="15"/>
    <n v="336"/>
    <n v="592"/>
    <n v="1.762"/>
  </r>
  <r>
    <x v="2"/>
    <x v="4"/>
    <x v="48"/>
    <s v="DANIEL BESSEMER"/>
    <x v="220"/>
    <n v="544"/>
    <s v="Skill"/>
    <s v="ICE MAN P2"/>
    <n v="96"/>
    <n v="208"/>
    <n v="0"/>
    <n v="15"/>
    <n v="304"/>
    <n v="445"/>
    <n v="1.464"/>
  </r>
  <r>
    <x v="2"/>
    <x v="4"/>
    <x v="48"/>
    <s v="DANIEL BESSEMER"/>
    <x v="220"/>
    <n v="544"/>
    <s v="Skill"/>
    <s v="JUMPIN FANTASY"/>
    <n v="127"/>
    <n v="276"/>
    <n v="0"/>
    <n v="19"/>
    <n v="403"/>
    <n v="776"/>
    <n v="1.9259999999999999"/>
  </r>
  <r>
    <x v="2"/>
    <x v="4"/>
    <x v="48"/>
    <s v="DANIEL BESSEMER"/>
    <x v="220"/>
    <n v="544"/>
    <s v="Skill"/>
    <s v="SKY RIDER P1"/>
    <n v="123"/>
    <n v="143"/>
    <n v="0"/>
    <n v="16"/>
    <n v="266"/>
    <n v="504"/>
    <n v="1.895"/>
  </r>
  <r>
    <x v="2"/>
    <x v="4"/>
    <x v="48"/>
    <s v="DANIEL BESSEMER"/>
    <x v="220"/>
    <n v="544"/>
    <s v="Skill"/>
    <s v="SKY RIDER P2"/>
    <n v="117"/>
    <n v="159"/>
    <n v="0"/>
    <n v="17"/>
    <n v="276"/>
    <n v="513"/>
    <n v="1.859"/>
  </r>
  <r>
    <x v="2"/>
    <x v="4"/>
    <x v="48"/>
    <s v="DANIEL BESSEMER"/>
    <x v="220"/>
    <n v="544"/>
    <s v="Skill"/>
    <s v="TEMPLE RUN"/>
    <n v="85"/>
    <n v="79"/>
    <n v="0"/>
    <n v="15"/>
    <n v="164"/>
    <n v="0"/>
    <n v="0"/>
  </r>
  <r>
    <x v="2"/>
    <x v="4"/>
    <x v="13"/>
    <s v="SUSAN JENSEN"/>
    <x v="221"/>
    <n v="545"/>
    <s v="High Redemption"/>
    <s v="SUPER STAR"/>
    <n v="296"/>
    <n v="321"/>
    <n v="0"/>
    <n v="16"/>
    <n v="617"/>
    <n v="722"/>
    <n v="1.1659999999999999"/>
  </r>
  <r>
    <x v="2"/>
    <x v="4"/>
    <x v="13"/>
    <s v="SUSAN JENSEN"/>
    <x v="221"/>
    <n v="545"/>
    <s v="High Redemption"/>
    <s v="ZOMBIE SNATCHER P1"/>
    <n v="824"/>
    <n v="48"/>
    <n v="0"/>
    <n v="17"/>
    <n v="872"/>
    <n v="7078"/>
    <n v="8.1080000000000005"/>
  </r>
  <r>
    <x v="2"/>
    <x v="4"/>
    <x v="13"/>
    <s v="SUSAN JENSEN"/>
    <x v="221"/>
    <n v="545"/>
    <s v="High Redemption"/>
    <s v="ZOMBIE SNATCHER P3"/>
    <n v="1021"/>
    <n v="109"/>
    <n v="0"/>
    <n v="17"/>
    <n v="1130"/>
    <n v="9529"/>
    <n v="8.4250000000000007"/>
  </r>
  <r>
    <x v="2"/>
    <x v="4"/>
    <x v="13"/>
    <s v="SUSAN JENSEN"/>
    <x v="221"/>
    <n v="545"/>
    <s v="Kiddie Skill"/>
    <s v="LOLLY CRUSH P1"/>
    <n v="192"/>
    <n v="99"/>
    <n v="0"/>
    <n v="17"/>
    <n v="291"/>
    <n v="335"/>
    <n v="1.151"/>
  </r>
  <r>
    <x v="2"/>
    <x v="4"/>
    <x v="13"/>
    <s v="SUSAN JENSEN"/>
    <x v="221"/>
    <n v="545"/>
    <s v="Kiddie Skill"/>
    <s v="LOLLY CRUSH P2"/>
    <n v="127"/>
    <n v="78"/>
    <n v="0"/>
    <n v="17"/>
    <n v="205"/>
    <n v="4183"/>
    <n v="20.405000000000001"/>
  </r>
  <r>
    <x v="2"/>
    <x v="4"/>
    <x v="13"/>
    <s v="SUSAN JENSEN"/>
    <x v="221"/>
    <n v="545"/>
    <s v="Redemption"/>
    <s v="RABBIDS HOLLYWOOD 65 P1"/>
    <n v="86"/>
    <n v="61"/>
    <n v="0"/>
    <n v="17"/>
    <n v="147"/>
    <n v="0"/>
    <n v="0"/>
  </r>
  <r>
    <x v="2"/>
    <x v="4"/>
    <x v="13"/>
    <s v="SUSAN JENSEN"/>
    <x v="221"/>
    <n v="545"/>
    <s v="Redemption"/>
    <s v="RABBIDS HOLLYWOOD 65 P2"/>
    <n v="86"/>
    <n v="69"/>
    <n v="0"/>
    <n v="17"/>
    <n v="155"/>
    <n v="0"/>
    <n v="0"/>
  </r>
  <r>
    <x v="2"/>
    <x v="4"/>
    <x v="13"/>
    <s v="SUSAN JENSEN"/>
    <x v="221"/>
    <n v="545"/>
    <s v="Redemption"/>
    <s v="RABBIDS HOLLYWOOD 65 P3"/>
    <n v="93"/>
    <n v="85"/>
    <n v="0"/>
    <n v="16"/>
    <n v="178"/>
    <n v="0"/>
    <n v="0"/>
  </r>
  <r>
    <x v="2"/>
    <x v="4"/>
    <x v="13"/>
    <s v="SUSAN JENSEN"/>
    <x v="221"/>
    <n v="545"/>
    <s v="Redemption"/>
    <s v="RABBIDS HOLLYWOOD 65 P4"/>
    <n v="59"/>
    <n v="31"/>
    <n v="0"/>
    <n v="21"/>
    <n v="90"/>
    <n v="0"/>
    <n v="0"/>
  </r>
  <r>
    <x v="2"/>
    <x v="4"/>
    <x v="13"/>
    <s v="SUSAN JENSEN"/>
    <x v="221"/>
    <n v="545"/>
    <s v="Skill"/>
    <s v="BASKETBALL PRO P1"/>
    <n v="136"/>
    <n v="90"/>
    <n v="0"/>
    <n v="16"/>
    <n v="226"/>
    <n v="1402"/>
    <n v="6.2039999999999997"/>
  </r>
  <r>
    <x v="2"/>
    <x v="4"/>
    <x v="13"/>
    <s v="SUSAN JENSEN"/>
    <x v="221"/>
    <n v="545"/>
    <s v="Skill"/>
    <s v="DICEY JUMP"/>
    <n v="285"/>
    <n v="224"/>
    <n v="0"/>
    <n v="20"/>
    <n v="509"/>
    <n v="642"/>
    <n v="1.2609999999999999"/>
  </r>
  <r>
    <x v="2"/>
    <x v="4"/>
    <x v="13"/>
    <s v="SUSAN JENSEN"/>
    <x v="221"/>
    <n v="545"/>
    <s v="Skill"/>
    <s v="TIGHT ROPE"/>
    <n v="343"/>
    <n v="262"/>
    <n v="0"/>
    <n v="17"/>
    <n v="605"/>
    <n v="1104"/>
    <n v="1.825"/>
  </r>
  <r>
    <x v="2"/>
    <x v="4"/>
    <x v="13"/>
    <s v="SUSAN JENSEN"/>
    <x v="221"/>
    <n v="545"/>
    <s v="Skill"/>
    <s v="WATER PIXEL P1"/>
    <n v="312"/>
    <n v="197"/>
    <n v="0"/>
    <n v="20"/>
    <n v="509"/>
    <n v="876"/>
    <n v="1.7210000000000001"/>
  </r>
  <r>
    <x v="2"/>
    <x v="4"/>
    <x v="13"/>
    <s v="SUSAN JENSEN"/>
    <x v="221"/>
    <n v="545"/>
    <s v="Sports"/>
    <s v="ALLEY CLASSIC P2"/>
    <n v="406"/>
    <n v="296"/>
    <n v="0"/>
    <n v="20"/>
    <n v="702"/>
    <n v="4288"/>
    <n v="6.1079999999999997"/>
  </r>
  <r>
    <x v="2"/>
    <x v="4"/>
    <x v="13"/>
    <s v="SUSAN JENSEN"/>
    <x v="221"/>
    <n v="545"/>
    <s v="Sports"/>
    <s v="ALLEY CLASSIC P3"/>
    <n v="475"/>
    <n v="388"/>
    <n v="0"/>
    <n v="17"/>
    <n v="863"/>
    <n v="6014"/>
    <n v="6.9610000000000003"/>
  </r>
  <r>
    <x v="2"/>
    <x v="4"/>
    <x v="13"/>
    <s v="SUSAN JENSEN"/>
    <x v="221"/>
    <n v="545"/>
    <s v="Sports"/>
    <s v="ALLEY CLASSIC P4"/>
    <n v="324"/>
    <n v="254"/>
    <n v="0"/>
    <n v="18"/>
    <n v="578"/>
    <n v="3719"/>
    <n v="6.4340000000000002"/>
  </r>
  <r>
    <x v="2"/>
    <x v="4"/>
    <x v="13"/>
    <s v="SUSAN JENSEN"/>
    <x v="221"/>
    <n v="545"/>
    <s v="Sports"/>
    <s v="ALLEY CLASSIC P5"/>
    <n v="319"/>
    <n v="279"/>
    <n v="0"/>
    <n v="15"/>
    <n v="598"/>
    <n v="3637"/>
    <n v="6.0720000000000001"/>
  </r>
  <r>
    <x v="2"/>
    <x v="4"/>
    <x v="13"/>
    <s v="SUSAN JENSEN"/>
    <x v="221"/>
    <n v="545"/>
    <s v="Sports"/>
    <s v="NBA JR"/>
    <n v="282"/>
    <n v="190"/>
    <n v="0"/>
    <n v="31"/>
    <n v="472"/>
    <n v="929"/>
    <n v="1.968"/>
  </r>
  <r>
    <x v="2"/>
    <x v="4"/>
    <x v="24"/>
    <s v="DENNIS SANDERS"/>
    <x v="222"/>
    <n v="547"/>
    <s v="Alley Roller"/>
    <s v="ALLEY CLASSIC P2"/>
    <n v="232"/>
    <n v="272"/>
    <n v="0"/>
    <n v="10"/>
    <n v="504"/>
    <n v="3262"/>
    <n v="6.4720000000000004"/>
  </r>
  <r>
    <x v="2"/>
    <x v="4"/>
    <x v="24"/>
    <s v="DENNIS SANDERS"/>
    <x v="222"/>
    <n v="547"/>
    <s v="Kiddie Skill"/>
    <s v="CEC RAINBOW"/>
    <n v="244"/>
    <n v="253"/>
    <n v="0"/>
    <n v="13"/>
    <n v="497"/>
    <n v="578"/>
    <n v="1.163"/>
  </r>
  <r>
    <x v="2"/>
    <x v="4"/>
    <x v="24"/>
    <s v="DENNIS SANDERS"/>
    <x v="222"/>
    <n v="547"/>
    <s v="Kiddie Skill"/>
    <s v="HAMMERHEAD (ICE)"/>
    <n v="109"/>
    <n v="136"/>
    <n v="0"/>
    <n v="12"/>
    <n v="245"/>
    <n v="271"/>
    <n v="1.1060000000000001"/>
  </r>
  <r>
    <x v="2"/>
    <x v="4"/>
    <x v="24"/>
    <s v="DENNIS SANDERS"/>
    <x v="222"/>
    <n v="547"/>
    <s v="Skill"/>
    <s v="BASEBALL PRO"/>
    <n v="188"/>
    <n v="115"/>
    <n v="0"/>
    <n v="17"/>
    <n v="303"/>
    <n v="507"/>
    <n v="1.673"/>
  </r>
  <r>
    <x v="2"/>
    <x v="4"/>
    <x v="24"/>
    <s v="DENNIS SANDERS"/>
    <x v="222"/>
    <n v="547"/>
    <s v="Skill"/>
    <s v="FULL TILT"/>
    <n v="169"/>
    <n v="188"/>
    <n v="0"/>
    <n v="12"/>
    <n v="357"/>
    <n v="0"/>
    <n v="0"/>
  </r>
  <r>
    <x v="2"/>
    <x v="4"/>
    <x v="24"/>
    <s v="DENNIS SANDERS"/>
    <x v="222"/>
    <n v="547"/>
    <s v="Skill"/>
    <s v="GEAR IT UP"/>
    <n v="171"/>
    <n v="123"/>
    <n v="0"/>
    <n v="18"/>
    <n v="294"/>
    <n v="2557"/>
    <n v="8.6969999999999992"/>
  </r>
  <r>
    <x v="2"/>
    <x v="4"/>
    <x v="24"/>
    <s v="DENNIS SANDERS"/>
    <x v="222"/>
    <n v="547"/>
    <s v="Skill"/>
    <s v="MINIONS WHACK"/>
    <n v="264"/>
    <n v="246"/>
    <n v="0"/>
    <n v="12"/>
    <n v="510"/>
    <n v="999"/>
    <n v="1.9590000000000001"/>
  </r>
  <r>
    <x v="2"/>
    <x v="4"/>
    <x v="24"/>
    <s v="DENNIS SANDERS"/>
    <x v="222"/>
    <n v="547"/>
    <s v="Skill"/>
    <s v="NBA HOOPS P2"/>
    <n v="278"/>
    <n v="313"/>
    <n v="0"/>
    <n v="17"/>
    <n v="591"/>
    <n v="1168"/>
    <n v="1.976"/>
  </r>
  <r>
    <x v="2"/>
    <x v="4"/>
    <x v="24"/>
    <s v="DENNIS SANDERS"/>
    <x v="222"/>
    <n v="547"/>
    <s v="Skill"/>
    <s v="POP THE LOCK"/>
    <n v="699"/>
    <n v="536"/>
    <n v="0"/>
    <n v="13"/>
    <n v="1235"/>
    <n v="33979"/>
    <n v="27.513000000000002"/>
  </r>
  <r>
    <x v="2"/>
    <x v="4"/>
    <x v="24"/>
    <s v="DENNIS SANDERS"/>
    <x v="222"/>
    <n v="547"/>
    <s v="Skill"/>
    <s v="TIPPIN BLOKS"/>
    <n v="66"/>
    <n v="69"/>
    <n v="0"/>
    <n v="14"/>
    <n v="135"/>
    <n v="265"/>
    <n v="1.9630000000000001"/>
  </r>
  <r>
    <x v="2"/>
    <x v="4"/>
    <x v="24"/>
    <s v="DENNIS SANDERS"/>
    <x v="222"/>
    <n v="547"/>
    <s v="Skill"/>
    <s v="TWO MINUTE DRILL P1"/>
    <n v="134"/>
    <n v="155"/>
    <n v="0"/>
    <n v="15"/>
    <n v="289"/>
    <n v="160"/>
    <n v="0.55400000000000005"/>
  </r>
  <r>
    <x v="2"/>
    <x v="4"/>
    <x v="49"/>
    <s v="SUSAN JENSEN"/>
    <x v="223"/>
    <n v="548"/>
    <s v="Alley Roller"/>
    <s v="ALLEY CLASSIC P4"/>
    <n v="167"/>
    <n v="246"/>
    <n v="0"/>
    <n v="24"/>
    <n v="413"/>
    <n v="3633"/>
    <n v="8.7970000000000006"/>
  </r>
  <r>
    <x v="2"/>
    <x v="4"/>
    <x v="49"/>
    <s v="SUSAN JENSEN"/>
    <x v="223"/>
    <n v="548"/>
    <s v="Coin Action"/>
    <s v="RUBBLE BUBBLE"/>
    <n v="682"/>
    <n v="179"/>
    <n v="0"/>
    <n v="17"/>
    <n v="861"/>
    <n v="1408"/>
    <n v="1.635"/>
  </r>
  <r>
    <x v="2"/>
    <x v="4"/>
    <x v="49"/>
    <s v="SUSAN JENSEN"/>
    <x v="223"/>
    <n v="548"/>
    <s v="Coin Action"/>
    <s v="SMOKIN TOKEN EXTREME P1"/>
    <n v="246"/>
    <n v="146"/>
    <n v="0"/>
    <n v="15"/>
    <n v="392"/>
    <n v="136"/>
    <n v="0.34699999999999998"/>
  </r>
  <r>
    <x v="2"/>
    <x v="4"/>
    <x v="49"/>
    <s v="SUSAN JENSEN"/>
    <x v="223"/>
    <n v="548"/>
    <s v="High Redemption"/>
    <s v="PIGS MIGHT FLY"/>
    <n v="100"/>
    <n v="55"/>
    <n v="0"/>
    <n v="16"/>
    <n v="155"/>
    <n v="179"/>
    <n v="1.155"/>
  </r>
  <r>
    <x v="2"/>
    <x v="4"/>
    <x v="49"/>
    <s v="SUSAN JENSEN"/>
    <x v="223"/>
    <n v="548"/>
    <s v="High Redemption"/>
    <s v="POWER DROP"/>
    <n v="554"/>
    <n v="158"/>
    <n v="0"/>
    <n v="17"/>
    <n v="712"/>
    <n v="4450"/>
    <n v="6.25"/>
  </r>
  <r>
    <x v="2"/>
    <x v="4"/>
    <x v="49"/>
    <s v="SUSAN JENSEN"/>
    <x v="223"/>
    <n v="548"/>
    <s v="High Redemption"/>
    <s v="ROCKIN &amp; ROLLIN"/>
    <n v="504"/>
    <n v="293"/>
    <n v="0"/>
    <n v="16"/>
    <n v="797"/>
    <n v="6222"/>
    <n v="7.8070000000000004"/>
  </r>
  <r>
    <x v="2"/>
    <x v="4"/>
    <x v="49"/>
    <s v="SUSAN JENSEN"/>
    <x v="223"/>
    <n v="548"/>
    <s v="Skill"/>
    <s v="CROSSBOW MASTER"/>
    <n v="196"/>
    <n v="171"/>
    <n v="0"/>
    <n v="15"/>
    <n v="367"/>
    <n v="2821"/>
    <n v="7.6870000000000003"/>
  </r>
  <r>
    <x v="2"/>
    <x v="4"/>
    <x v="49"/>
    <s v="SUSAN JENSEN"/>
    <x v="223"/>
    <n v="548"/>
    <s v="Skill"/>
    <s v="DEAL NO DEAL"/>
    <n v="92"/>
    <n v="53"/>
    <n v="0"/>
    <n v="16"/>
    <n v="145"/>
    <n v="983"/>
    <n v="6.7789999999999999"/>
  </r>
  <r>
    <x v="2"/>
    <x v="4"/>
    <x v="49"/>
    <s v="SUSAN JENSEN"/>
    <x v="223"/>
    <n v="548"/>
    <s v="Skill"/>
    <s v="TWO MINUTE DRILL P1"/>
    <n v="165"/>
    <n v="198"/>
    <n v="0"/>
    <n v="21"/>
    <n v="363"/>
    <n v="2648"/>
    <n v="7.2949999999999999"/>
  </r>
  <r>
    <x v="2"/>
    <x v="4"/>
    <x v="49"/>
    <s v="SUSAN JENSEN"/>
    <x v="224"/>
    <n v="549"/>
    <s v="High Redemption"/>
    <s v="HARPOON LAGOON P2"/>
    <n v="407"/>
    <n v="114"/>
    <n v="0"/>
    <n v="13"/>
    <n v="521"/>
    <n v="744"/>
    <n v="1.4279999999999999"/>
  </r>
  <r>
    <x v="2"/>
    <x v="4"/>
    <x v="49"/>
    <s v="SUSAN JENSEN"/>
    <x v="224"/>
    <n v="549"/>
    <s v="High Redemption"/>
    <s v="JACKPOT EXTREME"/>
    <n v="339"/>
    <n v="264"/>
    <n v="0"/>
    <n v="13"/>
    <n v="603"/>
    <n v="4326"/>
    <n v="7.1740000000000004"/>
  </r>
  <r>
    <x v="2"/>
    <x v="4"/>
    <x v="49"/>
    <s v="SUSAN JENSEN"/>
    <x v="224"/>
    <n v="549"/>
    <s v="High Redemption"/>
    <s v="SPONGEBOB JELLYFISH P1"/>
    <n v="369"/>
    <n v="149"/>
    <n v="0"/>
    <n v="13"/>
    <n v="518"/>
    <n v="3815"/>
    <n v="7.3650000000000002"/>
  </r>
  <r>
    <x v="2"/>
    <x v="4"/>
    <x v="49"/>
    <s v="SUSAN JENSEN"/>
    <x v="224"/>
    <n v="549"/>
    <s v="High Redemption"/>
    <s v="ZOMBIE SNATCHER P4"/>
    <n v="138"/>
    <n v="127"/>
    <n v="0"/>
    <n v="15"/>
    <n v="265"/>
    <n v="497"/>
    <n v="1.875"/>
  </r>
  <r>
    <x v="2"/>
    <x v="4"/>
    <x v="49"/>
    <s v="SUSAN JENSEN"/>
    <x v="224"/>
    <n v="549"/>
    <s v="Kiddie Skill"/>
    <s v="BUZY BEE"/>
    <n v="218"/>
    <n v="239"/>
    <n v="0"/>
    <n v="14"/>
    <n v="457"/>
    <n v="724"/>
    <n v="1.5840000000000001"/>
  </r>
  <r>
    <x v="2"/>
    <x v="4"/>
    <x v="49"/>
    <s v="SUSAN JENSEN"/>
    <x v="224"/>
    <n v="549"/>
    <s v="Skill"/>
    <s v="CONNECT 4 P1"/>
    <n v="129"/>
    <n v="108"/>
    <n v="0"/>
    <n v="14"/>
    <n v="237"/>
    <n v="2053"/>
    <n v="8.6620000000000008"/>
  </r>
  <r>
    <x v="2"/>
    <x v="4"/>
    <x v="49"/>
    <s v="SUSAN JENSEN"/>
    <x v="224"/>
    <n v="549"/>
    <s v="Skill"/>
    <s v="DEAL NO DEAL"/>
    <n v="120"/>
    <n v="89"/>
    <n v="0"/>
    <n v="14"/>
    <n v="209"/>
    <n v="1261"/>
    <n v="6.0330000000000004"/>
  </r>
  <r>
    <x v="2"/>
    <x v="4"/>
    <x v="49"/>
    <s v="SUSAN JENSEN"/>
    <x v="224"/>
    <n v="549"/>
    <s v="Skill"/>
    <s v="OPERATION"/>
    <n v="590"/>
    <n v="275"/>
    <n v="0"/>
    <n v="15"/>
    <n v="865"/>
    <n v="7717"/>
    <n v="8.9209999999999994"/>
  </r>
  <r>
    <x v="2"/>
    <x v="4"/>
    <x v="49"/>
    <s v="SUSAN JENSEN"/>
    <x v="224"/>
    <n v="549"/>
    <s v="Skill"/>
    <s v="POP THE LOCK"/>
    <n v="341"/>
    <n v="282"/>
    <n v="0"/>
    <n v="19"/>
    <n v="623"/>
    <n v="3749"/>
    <n v="6.0179999999999998"/>
  </r>
  <r>
    <x v="2"/>
    <x v="4"/>
    <x v="49"/>
    <s v="SUSAN JENSEN"/>
    <x v="224"/>
    <n v="549"/>
    <s v="Skill"/>
    <s v="SHOOTING MANIA P1"/>
    <n v="337"/>
    <n v="132"/>
    <n v="0"/>
    <n v="14"/>
    <n v="469"/>
    <n v="826"/>
    <n v="1.7609999999999999"/>
  </r>
  <r>
    <x v="2"/>
    <x v="4"/>
    <x v="49"/>
    <s v="SUSAN JENSEN"/>
    <x v="224"/>
    <n v="549"/>
    <s v="Skill"/>
    <s v="SHOOTING MANIA P2"/>
    <n v="300"/>
    <n v="79"/>
    <n v="0"/>
    <n v="15"/>
    <n v="379"/>
    <n v="685"/>
    <n v="1.8069999999999999"/>
  </r>
  <r>
    <x v="2"/>
    <x v="4"/>
    <x v="49"/>
    <s v="SUSAN JENSEN"/>
    <x v="224"/>
    <n v="549"/>
    <s v="Skill"/>
    <s v="SHOOTING MANIA P3"/>
    <n v="96"/>
    <n v="46"/>
    <n v="0"/>
    <n v="14"/>
    <n v="142"/>
    <n v="260"/>
    <n v="1.831"/>
  </r>
  <r>
    <x v="2"/>
    <x v="4"/>
    <x v="49"/>
    <s v="SUSAN JENSEN"/>
    <x v="224"/>
    <n v="549"/>
    <s v="Skill"/>
    <s v="ZOMBIE LAND BATTLE P1"/>
    <n v="224"/>
    <n v="225"/>
    <n v="0"/>
    <n v="14"/>
    <n v="449"/>
    <n v="846"/>
    <n v="1.8839999999999999"/>
  </r>
  <r>
    <x v="2"/>
    <x v="4"/>
    <x v="49"/>
    <s v="SUSAN JENSEN"/>
    <x v="224"/>
    <n v="549"/>
    <s v="Sports"/>
    <s v="NBA GAMETIME P2"/>
    <n v="260"/>
    <n v="275"/>
    <n v="0"/>
    <n v="21"/>
    <n v="535"/>
    <n v="1031"/>
    <n v="1.927"/>
  </r>
  <r>
    <x v="2"/>
    <x v="4"/>
    <x v="49"/>
    <s v="SUSAN JENSEN"/>
    <x v="224"/>
    <n v="549"/>
    <s v="Sports"/>
    <s v="TWO MINUTE DRILL P1"/>
    <n v="73"/>
    <n v="39"/>
    <n v="0"/>
    <n v="14"/>
    <n v="112"/>
    <n v="940"/>
    <n v="8.3930000000000007"/>
  </r>
  <r>
    <x v="2"/>
    <x v="4"/>
    <x v="49"/>
    <s v="SUSAN JENSEN"/>
    <x v="225"/>
    <n v="550"/>
    <s v="Kiddie Skill"/>
    <s v="BUZY BEE"/>
    <n v="227"/>
    <n v="150"/>
    <n v="0"/>
    <n v="14"/>
    <n v="377"/>
    <n v="731"/>
    <n v="1.9390000000000001"/>
  </r>
  <r>
    <x v="2"/>
    <x v="4"/>
    <x v="49"/>
    <s v="SUSAN JENSEN"/>
    <x v="225"/>
    <n v="550"/>
    <s v="Kiddie Skill"/>
    <s v="HAMMER 2 P1"/>
    <n v="65"/>
    <n v="45"/>
    <n v="0"/>
    <n v="18"/>
    <n v="110"/>
    <n v="136"/>
    <n v="1.236"/>
  </r>
  <r>
    <x v="2"/>
    <x v="4"/>
    <x v="49"/>
    <s v="SUSAN JENSEN"/>
    <x v="225"/>
    <n v="550"/>
    <s v="Kiddie Skill"/>
    <s v="HAMMER 2 P2"/>
    <n v="60"/>
    <n v="67"/>
    <n v="0"/>
    <n v="17"/>
    <n v="127"/>
    <n v="160"/>
    <n v="1.26"/>
  </r>
  <r>
    <x v="2"/>
    <x v="4"/>
    <x v="49"/>
    <s v="SUSAN JENSEN"/>
    <x v="225"/>
    <n v="550"/>
    <s v="Kiddie Skill"/>
    <s v="SPONGEBOB SUPER STRIKER"/>
    <n v="74"/>
    <n v="72"/>
    <n v="0"/>
    <n v="14"/>
    <n v="146"/>
    <n v="280"/>
    <n v="1.9179999999999999"/>
  </r>
  <r>
    <x v="2"/>
    <x v="4"/>
    <x v="49"/>
    <s v="SUSAN JENSEN"/>
    <x v="225"/>
    <n v="550"/>
    <s v="Skill"/>
    <s v="CRAZY TOWER P4"/>
    <n v="68"/>
    <n v="88"/>
    <n v="0"/>
    <n v="18"/>
    <n v="156"/>
    <n v="300"/>
    <n v="1.923"/>
  </r>
  <r>
    <x v="2"/>
    <x v="4"/>
    <x v="49"/>
    <s v="SUSAN JENSEN"/>
    <x v="225"/>
    <n v="550"/>
    <s v="Skill"/>
    <s v="MINIONS WHACK"/>
    <n v="242"/>
    <n v="209"/>
    <n v="0"/>
    <n v="15"/>
    <n v="451"/>
    <n v="726"/>
    <n v="1.61"/>
  </r>
  <r>
    <x v="2"/>
    <x v="4"/>
    <x v="49"/>
    <s v="SUSAN JENSEN"/>
    <x v="226"/>
    <n v="551"/>
    <s v="High Redemption"/>
    <s v="BIG BASS LIL PRO"/>
    <n v="386"/>
    <n v="434"/>
    <n v="0"/>
    <n v="19"/>
    <n v="820"/>
    <n v="1169"/>
    <n v="1.4259999999999999"/>
  </r>
  <r>
    <x v="2"/>
    <x v="4"/>
    <x v="49"/>
    <s v="SUSAN JENSEN"/>
    <x v="226"/>
    <n v="551"/>
    <s v="High Redemption"/>
    <s v="SLAM A WINNER"/>
    <n v="1405"/>
    <n v="208"/>
    <n v="0"/>
    <n v="17"/>
    <n v="1613"/>
    <n v="15310"/>
    <n v="9.4920000000000009"/>
  </r>
  <r>
    <x v="2"/>
    <x v="4"/>
    <x v="49"/>
    <s v="SUSAN JENSEN"/>
    <x v="226"/>
    <n v="551"/>
    <s v="High Redemption"/>
    <s v="ZOMBIE SNATCHER P3"/>
    <n v="49"/>
    <n v="47"/>
    <n v="0"/>
    <n v="17"/>
    <n v="96"/>
    <n v="144"/>
    <n v="1.5"/>
  </r>
  <r>
    <x v="2"/>
    <x v="4"/>
    <x v="49"/>
    <s v="SUSAN JENSEN"/>
    <x v="226"/>
    <n v="551"/>
    <s v="High Redemption"/>
    <s v="ZOMBIE SNATCHER P4"/>
    <n v="213"/>
    <n v="143"/>
    <n v="0"/>
    <n v="14"/>
    <n v="356"/>
    <n v="682"/>
    <n v="1.9159999999999999"/>
  </r>
  <r>
    <x v="2"/>
    <x v="4"/>
    <x v="49"/>
    <s v="SUSAN JENSEN"/>
    <x v="226"/>
    <n v="551"/>
    <s v="Kiddie Skill"/>
    <s v="CEC RAINBOW"/>
    <n v="397"/>
    <n v="331"/>
    <n v="0"/>
    <n v="15"/>
    <n v="728"/>
    <n v="1346"/>
    <n v="1.849"/>
  </r>
  <r>
    <x v="2"/>
    <x v="4"/>
    <x v="49"/>
    <s v="SUSAN JENSEN"/>
    <x v="226"/>
    <n v="551"/>
    <s v="Kiddie Skill"/>
    <s v="POPCORN"/>
    <n v="138"/>
    <n v="103"/>
    <n v="0"/>
    <n v="15"/>
    <n v="241"/>
    <n v="1783"/>
    <n v="7.3979999999999997"/>
  </r>
  <r>
    <x v="2"/>
    <x v="4"/>
    <x v="49"/>
    <s v="SUSAN JENSEN"/>
    <x v="226"/>
    <n v="551"/>
    <s v="Kiddie Skill"/>
    <s v="SKI RACER"/>
    <n v="198"/>
    <n v="152"/>
    <n v="0"/>
    <n v="16"/>
    <n v="350"/>
    <n v="296"/>
    <n v="0.84599999999999997"/>
  </r>
  <r>
    <x v="2"/>
    <x v="4"/>
    <x v="49"/>
    <s v="SUSAN JENSEN"/>
    <x v="226"/>
    <n v="551"/>
    <s v="Skill"/>
    <s v="DEAL NO DEAL"/>
    <n v="72"/>
    <n v="29"/>
    <n v="0"/>
    <n v="14"/>
    <n v="101"/>
    <n v="650"/>
    <n v="6.4359999999999999"/>
  </r>
  <r>
    <x v="2"/>
    <x v="4"/>
    <x v="49"/>
    <s v="SUSAN JENSEN"/>
    <x v="226"/>
    <n v="551"/>
    <s v="Skill"/>
    <s v="SPONGEBOB ORDER UP"/>
    <n v="213"/>
    <n v="163"/>
    <n v="0"/>
    <n v="14"/>
    <n v="376"/>
    <n v="617"/>
    <n v="1.641"/>
  </r>
  <r>
    <x v="2"/>
    <x v="4"/>
    <x v="49"/>
    <s v="SUSAN JENSEN"/>
    <x v="226"/>
    <n v="551"/>
    <s v="Sports"/>
    <s v="NBA JR"/>
    <n v="334"/>
    <n v="260"/>
    <n v="0"/>
    <n v="14"/>
    <n v="594"/>
    <n v="1145"/>
    <n v="1.9279999999999999"/>
  </r>
  <r>
    <x v="2"/>
    <x v="4"/>
    <x v="49"/>
    <s v="SUSAN JENSEN"/>
    <x v="226"/>
    <n v="551"/>
    <s v="Sports"/>
    <s v="TWO MINUTE DRILL P1"/>
    <n v="55"/>
    <n v="36"/>
    <n v="0"/>
    <n v="18"/>
    <n v="91"/>
    <n v="156"/>
    <n v="1.714"/>
  </r>
  <r>
    <x v="2"/>
    <x v="4"/>
    <x v="48"/>
    <s v="DENNIS SANDERS"/>
    <x v="227"/>
    <n v="552"/>
    <s v="Alley Roller"/>
    <s v="ALLEY CLASSIC P4"/>
    <n v="397"/>
    <n v="395"/>
    <n v="0"/>
    <n v="14"/>
    <n v="792"/>
    <n v="6952"/>
    <n v="8.7780000000000005"/>
  </r>
  <r>
    <x v="2"/>
    <x v="4"/>
    <x v="48"/>
    <s v="DENNIS SANDERS"/>
    <x v="227"/>
    <n v="552"/>
    <s v="High Redemption"/>
    <s v="BIG WIN"/>
    <n v="292"/>
    <n v="919"/>
    <n v="0"/>
    <n v="14"/>
    <n v="1211"/>
    <n v="7602"/>
    <n v="6.2770000000000001"/>
  </r>
  <r>
    <x v="2"/>
    <x v="4"/>
    <x v="48"/>
    <s v="DENNIS SANDERS"/>
    <x v="227"/>
    <n v="552"/>
    <s v="High Redemption"/>
    <s v="BLACK HOLE"/>
    <n v="385"/>
    <n v="523"/>
    <n v="0"/>
    <n v="14"/>
    <n v="908"/>
    <n v="1224"/>
    <n v="1.3480000000000001"/>
  </r>
  <r>
    <x v="2"/>
    <x v="4"/>
    <x v="48"/>
    <s v="DENNIS SANDERS"/>
    <x v="227"/>
    <n v="552"/>
    <s v="High Redemption"/>
    <s v="GOAL LINE RUSH"/>
    <n v="413"/>
    <n v="675"/>
    <n v="0"/>
    <n v="15"/>
    <n v="1088"/>
    <n v="700"/>
    <n v="0.64300000000000002"/>
  </r>
  <r>
    <x v="2"/>
    <x v="4"/>
    <x v="48"/>
    <s v="DENNIS SANDERS"/>
    <x v="227"/>
    <n v="552"/>
    <s v="High Redemption"/>
    <s v="HARPOON LAGOON P2"/>
    <n v="63"/>
    <n v="59"/>
    <n v="0"/>
    <n v="16"/>
    <n v="122"/>
    <n v="114"/>
    <n v="0.93400000000000005"/>
  </r>
  <r>
    <x v="2"/>
    <x v="4"/>
    <x v="48"/>
    <s v="DENNIS SANDERS"/>
    <x v="227"/>
    <n v="552"/>
    <s v="High Redemption"/>
    <s v="HARPOON LAGOON P4"/>
    <n v="92"/>
    <n v="63"/>
    <n v="0"/>
    <n v="14"/>
    <n v="155"/>
    <n v="193"/>
    <n v="1.2450000000000001"/>
  </r>
  <r>
    <x v="2"/>
    <x v="4"/>
    <x v="48"/>
    <s v="DENNIS SANDERS"/>
    <x v="227"/>
    <n v="552"/>
    <s v="High Redemption"/>
    <s v="PIGS MIGHT FLY"/>
    <n v="53"/>
    <n v="92"/>
    <n v="0"/>
    <n v="40"/>
    <n v="145"/>
    <n v="184"/>
    <n v="1.2689999999999999"/>
  </r>
  <r>
    <x v="2"/>
    <x v="4"/>
    <x v="48"/>
    <s v="DENNIS SANDERS"/>
    <x v="227"/>
    <n v="552"/>
    <s v="High Redemption"/>
    <s v="RED HOT DLX P1"/>
    <n v="188"/>
    <n v="120"/>
    <n v="0"/>
    <n v="17"/>
    <n v="308"/>
    <n v="365"/>
    <n v="1.1850000000000001"/>
  </r>
  <r>
    <x v="2"/>
    <x v="4"/>
    <x v="48"/>
    <s v="DENNIS SANDERS"/>
    <x v="227"/>
    <n v="552"/>
    <s v="High Redemption"/>
    <s v="SLAM A WINNER"/>
    <n v="897"/>
    <n v="756"/>
    <n v="0"/>
    <n v="14"/>
    <n v="1653"/>
    <n v="10181"/>
    <n v="6.1589999999999998"/>
  </r>
  <r>
    <x v="2"/>
    <x v="4"/>
    <x v="48"/>
    <s v="DENNIS SANDERS"/>
    <x v="227"/>
    <n v="552"/>
    <s v="Kiddie Skill"/>
    <s v="ANGRY BIRDS WHACKER"/>
    <n v="248"/>
    <n v="231"/>
    <n v="0"/>
    <n v="14"/>
    <n v="479"/>
    <n v="622"/>
    <n v="1.2989999999999999"/>
  </r>
  <r>
    <x v="2"/>
    <x v="4"/>
    <x v="48"/>
    <s v="DENNIS SANDERS"/>
    <x v="227"/>
    <n v="552"/>
    <s v="Kiddie Skill"/>
    <s v="COMET CATCHER"/>
    <n v="71"/>
    <n v="105"/>
    <n v="0"/>
    <n v="14"/>
    <n v="176"/>
    <n v="178"/>
    <n v="1.0109999999999999"/>
  </r>
  <r>
    <x v="2"/>
    <x v="4"/>
    <x v="48"/>
    <s v="DENNIS SANDERS"/>
    <x v="227"/>
    <n v="552"/>
    <s v="Kiddie Skill"/>
    <s v="FUNNY HAMSTER"/>
    <n v="69"/>
    <n v="76"/>
    <n v="0"/>
    <n v="14"/>
    <n v="145"/>
    <n v="258"/>
    <n v="1.7789999999999999"/>
  </r>
  <r>
    <x v="2"/>
    <x v="4"/>
    <x v="48"/>
    <s v="DENNIS SANDERS"/>
    <x v="227"/>
    <n v="552"/>
    <s v="Kiddie Skill"/>
    <s v="HUNGRY FROGGY P1"/>
    <n v="82"/>
    <n v="104"/>
    <n v="0"/>
    <n v="15"/>
    <n v="186"/>
    <n v="276"/>
    <n v="1.484"/>
  </r>
  <r>
    <x v="2"/>
    <x v="4"/>
    <x v="48"/>
    <s v="DENNIS SANDERS"/>
    <x v="227"/>
    <n v="552"/>
    <s v="Skill"/>
    <s v="BASKETBALL PRO P1"/>
    <n v="113"/>
    <n v="108"/>
    <n v="0"/>
    <n v="17"/>
    <n v="221"/>
    <n v="361"/>
    <n v="1.633"/>
  </r>
  <r>
    <x v="2"/>
    <x v="4"/>
    <x v="48"/>
    <s v="DENNIS SANDERS"/>
    <x v="227"/>
    <n v="552"/>
    <s v="Skill"/>
    <s v="CRAB RUSH P1"/>
    <n v="82"/>
    <n v="30"/>
    <n v="0"/>
    <n v="14"/>
    <n v="112"/>
    <n v="51"/>
    <n v="0.45500000000000002"/>
  </r>
  <r>
    <x v="2"/>
    <x v="4"/>
    <x v="48"/>
    <s v="DENNIS SANDERS"/>
    <x v="227"/>
    <n v="552"/>
    <s v="Skill"/>
    <s v="CRAB RUSH P2"/>
    <n v="67"/>
    <n v="31"/>
    <n v="0"/>
    <n v="14"/>
    <n v="98"/>
    <n v="31"/>
    <n v="0.316"/>
  </r>
  <r>
    <x v="2"/>
    <x v="4"/>
    <x v="48"/>
    <s v="DENNIS SANDERS"/>
    <x v="227"/>
    <n v="552"/>
    <s v="Skill"/>
    <s v="STREET HOOPS P1"/>
    <n v="193"/>
    <n v="138"/>
    <n v="0"/>
    <n v="14"/>
    <n v="331"/>
    <n v="339"/>
    <n v="1.024"/>
  </r>
  <r>
    <x v="2"/>
    <x v="4"/>
    <x v="48"/>
    <s v="DENNIS SANDERS"/>
    <x v="227"/>
    <n v="552"/>
    <s v="Skill"/>
    <s v="SUPER MONKEY BALL"/>
    <n v="104"/>
    <n v="113"/>
    <n v="0"/>
    <n v="14"/>
    <n v="217"/>
    <n v="375"/>
    <n v="1.728"/>
  </r>
  <r>
    <x v="2"/>
    <x v="4"/>
    <x v="48"/>
    <s v="DENNIS SANDERS"/>
    <x v="227"/>
    <n v="552"/>
    <s v="Skill"/>
    <s v="TIGHT ROPE"/>
    <n v="134"/>
    <n v="185"/>
    <n v="0"/>
    <n v="14"/>
    <n v="319"/>
    <n v="464"/>
    <n v="1.4550000000000001"/>
  </r>
  <r>
    <x v="2"/>
    <x v="4"/>
    <x v="48"/>
    <s v="DENNIS SANDERS"/>
    <x v="227"/>
    <n v="552"/>
    <s v="Skill"/>
    <s v="WATER BLAST P1"/>
    <n v="297"/>
    <n v="267"/>
    <n v="0"/>
    <n v="14"/>
    <n v="564"/>
    <n v="5233"/>
    <n v="9.2780000000000005"/>
  </r>
  <r>
    <x v="2"/>
    <x v="4"/>
    <x v="48"/>
    <s v="DENNIS SANDERS"/>
    <x v="227"/>
    <n v="552"/>
    <s v="Sports"/>
    <s v="NBA HOOPS P1"/>
    <n v="204"/>
    <n v="167"/>
    <n v="0"/>
    <n v="14"/>
    <n v="371"/>
    <n v="556"/>
    <n v="1.4990000000000001"/>
  </r>
  <r>
    <x v="2"/>
    <x v="4"/>
    <x v="48"/>
    <s v="DENNIS SANDERS"/>
    <x v="227"/>
    <n v="552"/>
    <s v="Sports"/>
    <s v="NBA HOOPS P2"/>
    <n v="173"/>
    <n v="181"/>
    <n v="0"/>
    <n v="14"/>
    <n v="354"/>
    <n v="418"/>
    <n v="1.181"/>
  </r>
  <r>
    <x v="2"/>
    <x v="4"/>
    <x v="24"/>
    <s v="DENNIS SANDERS"/>
    <x v="228"/>
    <n v="553"/>
    <s v="High Redemption"/>
    <s v="DIZZY CHICKEN"/>
    <n v="192"/>
    <n v="224"/>
    <n v="0"/>
    <n v="22"/>
    <n v="416"/>
    <n v="568"/>
    <n v="1.365"/>
  </r>
  <r>
    <x v="2"/>
    <x v="4"/>
    <x v="24"/>
    <s v="DENNIS SANDERS"/>
    <x v="228"/>
    <n v="553"/>
    <s v="High Redemption"/>
    <s v="HARPOON LAGOON P2"/>
    <n v="77"/>
    <n v="126"/>
    <n v="0"/>
    <n v="14"/>
    <n v="203"/>
    <n v="1359"/>
    <n v="6.6950000000000003"/>
  </r>
  <r>
    <x v="2"/>
    <x v="4"/>
    <x v="24"/>
    <s v="DENNIS SANDERS"/>
    <x v="228"/>
    <n v="553"/>
    <s v="High Redemption"/>
    <s v="ROCKIN &amp; ROLLIN"/>
    <n v="270"/>
    <n v="225"/>
    <n v="0"/>
    <n v="18"/>
    <n v="495"/>
    <n v="3332"/>
    <n v="6.7309999999999999"/>
  </r>
  <r>
    <x v="2"/>
    <x v="4"/>
    <x v="24"/>
    <s v="DENNIS SANDERS"/>
    <x v="228"/>
    <n v="553"/>
    <s v="Skill"/>
    <s v="CHOPPY WOOD P1"/>
    <n v="80"/>
    <n v="73"/>
    <n v="0"/>
    <n v="14"/>
    <n v="153"/>
    <n v="981"/>
    <n v="6.4119999999999999"/>
  </r>
  <r>
    <x v="2"/>
    <x v="4"/>
    <x v="24"/>
    <s v="DENNIS SANDERS"/>
    <x v="228"/>
    <n v="553"/>
    <s v="Skill"/>
    <s v="CHOPPY WOOD P2"/>
    <n v="95"/>
    <n v="70"/>
    <n v="0"/>
    <n v="14"/>
    <n v="165"/>
    <n v="1288"/>
    <n v="7.806"/>
  </r>
  <r>
    <x v="2"/>
    <x v="4"/>
    <x v="24"/>
    <s v="DENNIS SANDERS"/>
    <x v="228"/>
    <n v="553"/>
    <s v="Skill"/>
    <s v="CROSSBOW MASTER"/>
    <n v="120"/>
    <n v="144"/>
    <n v="0"/>
    <n v="18"/>
    <n v="264"/>
    <n v="96"/>
    <n v="0.36399999999999999"/>
  </r>
  <r>
    <x v="2"/>
    <x v="4"/>
    <x v="24"/>
    <s v="DENNIS SANDERS"/>
    <x v="228"/>
    <n v="553"/>
    <s v="Skill"/>
    <s v="CROSSY ROADS P1"/>
    <n v="226"/>
    <n v="93"/>
    <n v="0"/>
    <n v="14"/>
    <n v="319"/>
    <n v="498"/>
    <n v="1.5609999999999999"/>
  </r>
  <r>
    <x v="2"/>
    <x v="4"/>
    <x v="24"/>
    <s v="DENNIS SANDERS"/>
    <x v="228"/>
    <n v="553"/>
    <s v="Skill"/>
    <s v="CROSSY ROADS P2"/>
    <n v="202"/>
    <n v="87"/>
    <n v="0"/>
    <n v="14"/>
    <n v="289"/>
    <n v="497"/>
    <n v="1.72"/>
  </r>
  <r>
    <x v="2"/>
    <x v="4"/>
    <x v="24"/>
    <s v="DENNIS SANDERS"/>
    <x v="228"/>
    <n v="553"/>
    <s v="Skill"/>
    <s v="GRAND PIANO KEYS P1"/>
    <n v="193"/>
    <n v="206"/>
    <n v="0"/>
    <n v="14"/>
    <n v="399"/>
    <n v="2543"/>
    <n v="6.3730000000000002"/>
  </r>
  <r>
    <x v="2"/>
    <x v="4"/>
    <x v="24"/>
    <s v="DENNIS SANDERS"/>
    <x v="228"/>
    <n v="553"/>
    <s v="Skill"/>
    <s v="GRAND PIANO KEYS P2"/>
    <n v="152"/>
    <n v="215"/>
    <n v="0"/>
    <n v="14"/>
    <n v="367"/>
    <n v="2444"/>
    <n v="6.6589999999999998"/>
  </r>
  <r>
    <x v="2"/>
    <x v="4"/>
    <x v="24"/>
    <s v="DENNIS SANDERS"/>
    <x v="228"/>
    <n v="553"/>
    <s v="Skill"/>
    <s v="HUNGRY CHICKEN P2"/>
    <n v="92"/>
    <n v="69"/>
    <n v="0"/>
    <n v="15"/>
    <n v="161"/>
    <n v="1008"/>
    <n v="6.2610000000000001"/>
  </r>
  <r>
    <x v="2"/>
    <x v="4"/>
    <x v="24"/>
    <s v="DENNIS SANDERS"/>
    <x v="228"/>
    <n v="553"/>
    <s v="Skill"/>
    <s v="SPIDER BOT"/>
    <n v="91"/>
    <n v="69"/>
    <n v="0"/>
    <n v="14"/>
    <n v="160"/>
    <n v="200"/>
    <n v="1.25"/>
  </r>
  <r>
    <x v="2"/>
    <x v="5"/>
    <x v="21"/>
    <s v="CHAD ESTRADA"/>
    <x v="229"/>
    <n v="554"/>
    <s v="Skill"/>
    <s v="ICE MAN P2"/>
    <n v="44"/>
    <n v="53"/>
    <n v="0"/>
    <n v="11"/>
    <n v="97"/>
    <n v="122"/>
    <n v="1.258"/>
  </r>
  <r>
    <x v="2"/>
    <x v="5"/>
    <x v="21"/>
    <s v="CHAD ESTRADA"/>
    <x v="229"/>
    <n v="554"/>
    <s v="Skill"/>
    <s v="TWO MINUTE DRILL P1"/>
    <n v="157"/>
    <n v="240"/>
    <n v="0"/>
    <n v="13"/>
    <n v="397"/>
    <n v="2768"/>
    <n v="6.9720000000000004"/>
  </r>
  <r>
    <x v="2"/>
    <x v="5"/>
    <x v="25"/>
    <s v="ALI ELALI"/>
    <x v="230"/>
    <n v="555"/>
    <s v="High Redemption"/>
    <s v="SLAM A WINNER"/>
    <n v="1375"/>
    <n v="733"/>
    <n v="0"/>
    <n v="15"/>
    <n v="2108"/>
    <n v="12904"/>
    <n v="6.1210000000000004"/>
  </r>
  <r>
    <x v="2"/>
    <x v="5"/>
    <x v="25"/>
    <s v="ALI ELALI"/>
    <x v="230"/>
    <n v="555"/>
    <s v="Kiddie Skill"/>
    <s v="BIKE RALLY"/>
    <n v="175"/>
    <n v="173"/>
    <n v="0"/>
    <n v="14"/>
    <n v="348"/>
    <n v="644"/>
    <n v="1.851"/>
  </r>
  <r>
    <x v="2"/>
    <x v="5"/>
    <x v="25"/>
    <s v="ALI ELALI"/>
    <x v="230"/>
    <n v="555"/>
    <s v="Kiddie Skill"/>
    <s v="HAMMER 2 P1"/>
    <n v="91"/>
    <n v="98"/>
    <n v="0"/>
    <n v="14"/>
    <n v="189"/>
    <n v="154"/>
    <n v="0.81499999999999995"/>
  </r>
  <r>
    <x v="2"/>
    <x v="5"/>
    <x v="25"/>
    <s v="ALI ELALI"/>
    <x v="230"/>
    <n v="555"/>
    <s v="Kiddie Skill"/>
    <s v="HAMMER 2 P2"/>
    <n v="103"/>
    <n v="133"/>
    <n v="0"/>
    <n v="15"/>
    <n v="236"/>
    <n v="151"/>
    <n v="0.64"/>
  </r>
  <r>
    <x v="2"/>
    <x v="5"/>
    <x v="25"/>
    <s v="ALI ELALI"/>
    <x v="230"/>
    <n v="555"/>
    <s v="Skill"/>
    <s v="CEC HOOPS P2"/>
    <n v="277"/>
    <n v="272"/>
    <n v="0"/>
    <n v="15"/>
    <n v="549"/>
    <n v="981"/>
    <n v="1.7869999999999999"/>
  </r>
  <r>
    <x v="2"/>
    <x v="5"/>
    <x v="25"/>
    <s v="ALI ELALI"/>
    <x v="230"/>
    <n v="555"/>
    <s v="Skill"/>
    <s v="ICE MAN P2"/>
    <n v="142"/>
    <n v="125"/>
    <n v="0"/>
    <n v="14"/>
    <n v="267"/>
    <n v="347"/>
    <n v="1.3"/>
  </r>
  <r>
    <x v="2"/>
    <x v="5"/>
    <x v="25"/>
    <s v="ALI ELALI"/>
    <x v="230"/>
    <n v="555"/>
    <s v="Skill"/>
    <s v="SPONGEBOB ORDER UP"/>
    <n v="259"/>
    <n v="325"/>
    <n v="0"/>
    <n v="14"/>
    <n v="584"/>
    <n v="777"/>
    <n v="1.33"/>
  </r>
  <r>
    <x v="2"/>
    <x v="5"/>
    <x v="25"/>
    <s v="ALI ELALI"/>
    <x v="230"/>
    <n v="555"/>
    <s v="Skill"/>
    <s v="STREET HOOPS P1"/>
    <n v="248"/>
    <n v="179"/>
    <n v="0"/>
    <n v="15"/>
    <n v="427"/>
    <n v="661"/>
    <n v="1.548"/>
  </r>
  <r>
    <x v="2"/>
    <x v="5"/>
    <x v="25"/>
    <s v="ALI ELALI"/>
    <x v="230"/>
    <n v="555"/>
    <s v="Skill"/>
    <s v="TWO MINUTE DRILL P1"/>
    <n v="206"/>
    <n v="301"/>
    <n v="0"/>
    <n v="14"/>
    <n v="507"/>
    <n v="967"/>
    <n v="1.907"/>
  </r>
  <r>
    <x v="2"/>
    <x v="5"/>
    <x v="21"/>
    <s v="CHAD ESTRADA"/>
    <x v="231"/>
    <n v="556"/>
    <s v="Coin Action"/>
    <s v="HAT TRICK P3"/>
    <n v="94"/>
    <n v="58"/>
    <n v="0"/>
    <n v="13"/>
    <n v="152"/>
    <n v="274"/>
    <n v="1.8029999999999999"/>
  </r>
  <r>
    <x v="2"/>
    <x v="5"/>
    <x v="21"/>
    <s v="CHAD ESTRADA"/>
    <x v="231"/>
    <n v="556"/>
    <s v="Coin Action"/>
    <s v="PHARAOH'S TREASURE P1"/>
    <n v="282"/>
    <n v="72"/>
    <n v="0"/>
    <n v="13"/>
    <n v="354"/>
    <n v="387"/>
    <n v="1.093"/>
  </r>
  <r>
    <x v="2"/>
    <x v="5"/>
    <x v="21"/>
    <s v="CHAD ESTRADA"/>
    <x v="231"/>
    <n v="556"/>
    <s v="Coin Action"/>
    <s v="PHARAOH'S TREASURE P4"/>
    <n v="394"/>
    <n v="177"/>
    <n v="0"/>
    <n v="13"/>
    <n v="571"/>
    <n v="4152"/>
    <n v="7.2709999999999999"/>
  </r>
  <r>
    <x v="2"/>
    <x v="5"/>
    <x v="21"/>
    <s v="CHAD ESTRADA"/>
    <x v="231"/>
    <n v="556"/>
    <s v="High Redemption"/>
    <s v="CLUTCH SHOOT"/>
    <n v="233"/>
    <n v="267"/>
    <n v="0"/>
    <n v="14"/>
    <n v="500"/>
    <n v="575"/>
    <n v="1.1499999999999999"/>
  </r>
  <r>
    <x v="2"/>
    <x v="5"/>
    <x v="21"/>
    <s v="CHAD ESTRADA"/>
    <x v="231"/>
    <n v="556"/>
    <s v="High Redemption"/>
    <s v="DIZZY CHICKEN"/>
    <n v="136"/>
    <n v="172"/>
    <n v="0"/>
    <n v="14"/>
    <n v="308"/>
    <n v="549"/>
    <n v="1.782"/>
  </r>
  <r>
    <x v="2"/>
    <x v="5"/>
    <x v="21"/>
    <s v="CHAD ESTRADA"/>
    <x v="231"/>
    <n v="556"/>
    <s v="High Redemption"/>
    <s v="FGTEEV OUT OF TIME"/>
    <n v="259"/>
    <n v="230"/>
    <n v="0"/>
    <n v="13"/>
    <n v="489"/>
    <n v="4301"/>
    <n v="8.7959999999999994"/>
  </r>
  <r>
    <x v="2"/>
    <x v="5"/>
    <x v="21"/>
    <s v="CHAD ESTRADA"/>
    <x v="231"/>
    <n v="556"/>
    <s v="Kiddie Skill"/>
    <s v="CHAMELEON PARADIZE DUAL P1"/>
    <n v="98"/>
    <n v="95"/>
    <n v="0"/>
    <n v="15"/>
    <n v="193"/>
    <n v="3527"/>
    <n v="18.274999999999999"/>
  </r>
  <r>
    <x v="2"/>
    <x v="5"/>
    <x v="21"/>
    <s v="CHAD ESTRADA"/>
    <x v="231"/>
    <n v="556"/>
    <s v="Skill"/>
    <s v="FLYING TICKETS P2"/>
    <n v="129"/>
    <n v="101"/>
    <n v="0"/>
    <n v="14"/>
    <n v="230"/>
    <n v="405"/>
    <n v="1.7609999999999999"/>
  </r>
  <r>
    <x v="2"/>
    <x v="5"/>
    <x v="21"/>
    <s v="CHAD ESTRADA"/>
    <x v="231"/>
    <n v="556"/>
    <s v="Skill"/>
    <s v="STREET HOOPS P2"/>
    <n v="178"/>
    <n v="127"/>
    <n v="0"/>
    <n v="13"/>
    <n v="305"/>
    <n v="541"/>
    <n v="1.774"/>
  </r>
  <r>
    <x v="1"/>
    <x v="3"/>
    <x v="27"/>
    <s v="RYAN RODRIGUEZ"/>
    <x v="232"/>
    <n v="558"/>
    <s v="Coin Action"/>
    <s v="BIRTHDAY PARTY P1"/>
    <n v="361"/>
    <n v="225"/>
    <n v="0"/>
    <n v="13"/>
    <n v="586"/>
    <n v="1071"/>
    <n v="1.8280000000000001"/>
  </r>
  <r>
    <x v="1"/>
    <x v="3"/>
    <x v="27"/>
    <s v="RYAN RODRIGUEZ"/>
    <x v="232"/>
    <n v="558"/>
    <s v="Coin Action"/>
    <s v="BOULDERS AND DOZERS"/>
    <n v="515"/>
    <n v="636"/>
    <n v="0"/>
    <n v="17"/>
    <n v="1151"/>
    <n v="15718"/>
    <n v="13.656000000000001"/>
  </r>
  <r>
    <x v="1"/>
    <x v="3"/>
    <x v="27"/>
    <s v="RYAN RODRIGUEZ"/>
    <x v="232"/>
    <n v="558"/>
    <s v="High Redemption"/>
    <s v="BARREL OF MONKEYS"/>
    <n v="69"/>
    <n v="151"/>
    <n v="0"/>
    <n v="12"/>
    <n v="220"/>
    <n v="393"/>
    <n v="1.786"/>
  </r>
  <r>
    <x v="1"/>
    <x v="3"/>
    <x v="27"/>
    <s v="RYAN RODRIGUEZ"/>
    <x v="232"/>
    <n v="558"/>
    <s v="High Redemption"/>
    <s v="EIFFEL TOWER"/>
    <n v="204"/>
    <n v="353"/>
    <n v="0"/>
    <n v="12"/>
    <n v="557"/>
    <n v="632"/>
    <n v="1.135"/>
  </r>
  <r>
    <x v="1"/>
    <x v="3"/>
    <x v="27"/>
    <s v="RYAN RODRIGUEZ"/>
    <x v="232"/>
    <n v="558"/>
    <s v="High Redemption"/>
    <s v="TOWER CRANE"/>
    <n v="318"/>
    <n v="554"/>
    <n v="0"/>
    <n v="13"/>
    <n v="872"/>
    <n v="6098"/>
    <n v="6.9930000000000003"/>
  </r>
  <r>
    <x v="1"/>
    <x v="3"/>
    <x v="27"/>
    <s v="RYAN RODRIGUEZ"/>
    <x v="232"/>
    <n v="558"/>
    <s v="Skill"/>
    <s v="GOLDEN EMPIRE"/>
    <n v="122"/>
    <n v="254"/>
    <n v="0"/>
    <n v="11"/>
    <n v="376"/>
    <n v="553"/>
    <n v="1.4710000000000001"/>
  </r>
  <r>
    <x v="1"/>
    <x v="3"/>
    <x v="27"/>
    <s v="RYAN RODRIGUEZ"/>
    <x v="232"/>
    <n v="558"/>
    <s v="Skill"/>
    <s v="PUPPY JUMP"/>
    <n v="106"/>
    <n v="197"/>
    <n v="0"/>
    <n v="11"/>
    <n v="303"/>
    <n v="520"/>
    <n v="1.716"/>
  </r>
  <r>
    <x v="1"/>
    <x v="3"/>
    <x v="27"/>
    <s v="RYAN RODRIGUEZ"/>
    <x v="232"/>
    <n v="558"/>
    <s v="Skill"/>
    <s v="SPACE WARP 66"/>
    <n v="382"/>
    <n v="120"/>
    <n v="0"/>
    <n v="11"/>
    <n v="502"/>
    <n v="3026"/>
    <n v="6.0279999999999996"/>
  </r>
  <r>
    <x v="1"/>
    <x v="3"/>
    <x v="27"/>
    <s v="RYAN RODRIGUEZ"/>
    <x v="232"/>
    <n v="558"/>
    <s v="Skill"/>
    <s v="SPONGEBOB SOCCER STARS"/>
    <n v="118"/>
    <n v="229"/>
    <n v="0"/>
    <n v="13"/>
    <n v="347"/>
    <n v="598"/>
    <n v="1.7230000000000001"/>
  </r>
  <r>
    <x v="2"/>
    <x v="4"/>
    <x v="24"/>
    <s v="DENNIS SANDERS"/>
    <x v="233"/>
    <n v="559"/>
    <s v="High Redemption"/>
    <s v="BIG BASS LIL PRO"/>
    <n v="346"/>
    <n v="916"/>
    <n v="0"/>
    <n v="6"/>
    <n v="1262"/>
    <n v="7954"/>
    <n v="6.3029999999999999"/>
  </r>
  <r>
    <x v="2"/>
    <x v="4"/>
    <x v="24"/>
    <s v="DENNIS SANDERS"/>
    <x v="233"/>
    <n v="559"/>
    <s v="High Redemption"/>
    <s v="EIFFEL TOWER"/>
    <n v="80"/>
    <n v="95"/>
    <n v="0"/>
    <n v="9"/>
    <n v="175"/>
    <n v="14505"/>
    <n v="82.885999999999996"/>
  </r>
  <r>
    <x v="2"/>
    <x v="4"/>
    <x v="24"/>
    <s v="DENNIS SANDERS"/>
    <x v="233"/>
    <n v="559"/>
    <s v="High Redemption"/>
    <s v="GOAL LINE RUSH"/>
    <n v="427"/>
    <n v="829"/>
    <n v="0"/>
    <n v="10"/>
    <n v="1256"/>
    <n v="2257"/>
    <n v="1.7969999999999999"/>
  </r>
  <r>
    <x v="2"/>
    <x v="4"/>
    <x v="24"/>
    <s v="DENNIS SANDERS"/>
    <x v="233"/>
    <n v="559"/>
    <s v="High Redemption"/>
    <s v="PIGS MIGHT FLY"/>
    <n v="109"/>
    <n v="90"/>
    <n v="0"/>
    <n v="8"/>
    <n v="199"/>
    <n v="390"/>
    <n v="1.96"/>
  </r>
  <r>
    <x v="2"/>
    <x v="4"/>
    <x v="24"/>
    <s v="DENNIS SANDERS"/>
    <x v="233"/>
    <n v="559"/>
    <s v="High Redemption"/>
    <s v="POP IT FOR GOLD"/>
    <n v="282"/>
    <n v="414"/>
    <n v="0"/>
    <n v="19"/>
    <n v="696"/>
    <n v="893"/>
    <n v="1.2829999999999999"/>
  </r>
  <r>
    <x v="2"/>
    <x v="4"/>
    <x v="24"/>
    <s v="DENNIS SANDERS"/>
    <x v="233"/>
    <n v="559"/>
    <s v="High Redemption"/>
    <s v="RED HOT SINGLE"/>
    <n v="220"/>
    <n v="348"/>
    <n v="0"/>
    <n v="8"/>
    <n v="568"/>
    <n v="3526"/>
    <n v="6.2080000000000002"/>
  </r>
  <r>
    <x v="2"/>
    <x v="4"/>
    <x v="24"/>
    <s v="DENNIS SANDERS"/>
    <x v="233"/>
    <n v="559"/>
    <s v="Kiddie Skill"/>
    <s v="HOT RACERS P1"/>
    <n v="98"/>
    <n v="127"/>
    <n v="0"/>
    <n v="7"/>
    <n v="225"/>
    <n v="318"/>
    <n v="1.413"/>
  </r>
  <r>
    <x v="2"/>
    <x v="4"/>
    <x v="24"/>
    <s v="DENNIS SANDERS"/>
    <x v="233"/>
    <n v="559"/>
    <s v="Kiddie Skill"/>
    <s v="HOT RACERS P2"/>
    <n v="99"/>
    <n v="124"/>
    <n v="0"/>
    <n v="7"/>
    <n v="223"/>
    <n v="315"/>
    <n v="1.413"/>
  </r>
  <r>
    <x v="2"/>
    <x v="4"/>
    <x v="24"/>
    <s v="DENNIS SANDERS"/>
    <x v="233"/>
    <n v="559"/>
    <s v="Skill"/>
    <s v="CARNIVAL CUPS P2"/>
    <n v="35"/>
    <n v="35"/>
    <n v="0"/>
    <n v="7"/>
    <n v="70"/>
    <n v="1739"/>
    <n v="24.843"/>
  </r>
  <r>
    <x v="2"/>
    <x v="4"/>
    <x v="24"/>
    <s v="DENNIS SANDERS"/>
    <x v="233"/>
    <n v="559"/>
    <s v="Skill"/>
    <s v="CRAZY TOWER P1"/>
    <n v="32"/>
    <n v="49"/>
    <n v="0"/>
    <n v="6"/>
    <n v="81"/>
    <n v="106"/>
    <n v="1.3089999999999999"/>
  </r>
  <r>
    <x v="2"/>
    <x v="4"/>
    <x v="24"/>
    <s v="DENNIS SANDERS"/>
    <x v="233"/>
    <n v="559"/>
    <s v="Skill"/>
    <s v="CRAZY TOWER P3"/>
    <n v="33"/>
    <n v="69"/>
    <n v="0"/>
    <n v="7"/>
    <n v="102"/>
    <n v="202"/>
    <n v="1.98"/>
  </r>
  <r>
    <x v="2"/>
    <x v="4"/>
    <x v="24"/>
    <s v="DENNIS SANDERS"/>
    <x v="233"/>
    <n v="559"/>
    <s v="Skill"/>
    <s v="ICE MAN P1"/>
    <n v="100"/>
    <n v="154"/>
    <n v="0"/>
    <n v="6"/>
    <n v="254"/>
    <n v="3678"/>
    <n v="14.48"/>
  </r>
  <r>
    <x v="2"/>
    <x v="4"/>
    <x v="24"/>
    <s v="DENNIS SANDERS"/>
    <x v="233"/>
    <n v="559"/>
    <s v="Skill"/>
    <s v="MINIONS SOCCER"/>
    <n v="126"/>
    <n v="272"/>
    <n v="0"/>
    <n v="6"/>
    <n v="398"/>
    <n v="4003"/>
    <n v="10.058"/>
  </r>
  <r>
    <x v="2"/>
    <x v="4"/>
    <x v="24"/>
    <s v="DENNIS SANDERS"/>
    <x v="233"/>
    <n v="559"/>
    <s v="Skill"/>
    <s v="PIRATES HOOK P1"/>
    <n v="124"/>
    <n v="174"/>
    <n v="0"/>
    <n v="9"/>
    <n v="298"/>
    <n v="307"/>
    <n v="1.03"/>
  </r>
  <r>
    <x v="2"/>
    <x v="4"/>
    <x v="24"/>
    <s v="DENNIS SANDERS"/>
    <x v="233"/>
    <n v="559"/>
    <s v="Skill"/>
    <s v="RING TOSS JR"/>
    <n v="124"/>
    <n v="279"/>
    <n v="0"/>
    <n v="8"/>
    <n v="403"/>
    <n v="530"/>
    <n v="1.3149999999999999"/>
  </r>
  <r>
    <x v="0"/>
    <x v="1"/>
    <x v="16"/>
    <s v="BRIAN PITRE"/>
    <x v="234"/>
    <n v="560"/>
    <s v="High Redemption"/>
    <s v="JURASSIC WORLD MINI P1"/>
    <n v="270"/>
    <n v="166"/>
    <n v="0"/>
    <n v="17"/>
    <n v="436"/>
    <n v="3264"/>
    <n v="7.4859999999999998"/>
  </r>
  <r>
    <x v="0"/>
    <x v="1"/>
    <x v="16"/>
    <s v="BRIAN PITRE"/>
    <x v="234"/>
    <n v="560"/>
    <s v="Kiddie Skill"/>
    <s v="HAMMER 2 P1"/>
    <n v="38"/>
    <n v="60"/>
    <n v="0"/>
    <n v="12"/>
    <n v="98"/>
    <n v="170"/>
    <n v="1.7350000000000001"/>
  </r>
  <r>
    <x v="0"/>
    <x v="1"/>
    <x v="16"/>
    <s v="BRIAN PITRE"/>
    <x v="234"/>
    <n v="560"/>
    <s v="Skill"/>
    <s v="ICE MAN P2"/>
    <n v="52"/>
    <n v="56"/>
    <n v="0"/>
    <n v="12"/>
    <n v="108"/>
    <n v="208"/>
    <n v="1.9259999999999999"/>
  </r>
  <r>
    <x v="0"/>
    <x v="1"/>
    <x v="16"/>
    <s v="BRIAN PITRE"/>
    <x v="234"/>
    <n v="560"/>
    <s v="Skill"/>
    <s v="PIRATES HOOK P2"/>
    <n v="52"/>
    <n v="47"/>
    <n v="0"/>
    <n v="12"/>
    <n v="99"/>
    <n v="701"/>
    <n v="7.0810000000000004"/>
  </r>
  <r>
    <x v="0"/>
    <x v="1"/>
    <x v="16"/>
    <s v="BRIAN PITRE"/>
    <x v="234"/>
    <n v="560"/>
    <s v="Skill"/>
    <s v="TWO MINUTE DRILL P1"/>
    <n v="68"/>
    <n v="85"/>
    <n v="0"/>
    <n v="29"/>
    <n v="153"/>
    <n v="7160"/>
    <n v="46.796999999999997"/>
  </r>
  <r>
    <x v="0"/>
    <x v="1"/>
    <x v="16"/>
    <s v="BRIAN PITRE"/>
    <x v="235"/>
    <n v="562"/>
    <s v="High Redemption"/>
    <s v="SUPER STAR"/>
    <n v="82"/>
    <n v="211"/>
    <n v="0"/>
    <n v="15"/>
    <n v="293"/>
    <n v="1901"/>
    <n v="6.4880000000000004"/>
  </r>
  <r>
    <x v="0"/>
    <x v="1"/>
    <x v="16"/>
    <s v="BRIAN PITRE"/>
    <x v="235"/>
    <n v="562"/>
    <s v="Kiddie Skill"/>
    <s v="DUO DRIVE P1"/>
    <n v="62"/>
    <n v="121"/>
    <n v="0"/>
    <n v="13"/>
    <n v="183"/>
    <n v="350"/>
    <n v="1.913"/>
  </r>
  <r>
    <x v="0"/>
    <x v="1"/>
    <x v="16"/>
    <s v="BRIAN PITRE"/>
    <x v="235"/>
    <n v="562"/>
    <s v="Kiddie Skill"/>
    <s v="GIRAFFE PLAY P2"/>
    <n v="90"/>
    <n v="151"/>
    <n v="0"/>
    <n v="13"/>
    <n v="241"/>
    <n v="219"/>
    <n v="0.90900000000000003"/>
  </r>
  <r>
    <x v="0"/>
    <x v="1"/>
    <x v="16"/>
    <s v="BRIAN PITRE"/>
    <x v="235"/>
    <n v="562"/>
    <s v="Skill"/>
    <s v="DOWN THE CLOWN"/>
    <n v="176"/>
    <n v="257"/>
    <n v="0"/>
    <n v="15"/>
    <n v="433"/>
    <n v="2789"/>
    <n v="6.4409999999999998"/>
  </r>
  <r>
    <x v="0"/>
    <x v="1"/>
    <x v="16"/>
    <s v="BRIAN PITRE"/>
    <x v="235"/>
    <n v="562"/>
    <s v="Skill"/>
    <s v="GRAVEYARD SMASH P1"/>
    <n v="56"/>
    <n v="88"/>
    <n v="0"/>
    <n v="13"/>
    <n v="144"/>
    <n v="45"/>
    <n v="0.313"/>
  </r>
  <r>
    <x v="0"/>
    <x v="1"/>
    <x v="16"/>
    <s v="BRIAN PITRE"/>
    <x v="235"/>
    <n v="562"/>
    <s v="Skill"/>
    <s v="GRAVEYARD SMASH P2"/>
    <n v="44"/>
    <n v="58"/>
    <n v="0"/>
    <n v="13"/>
    <n v="102"/>
    <n v="34"/>
    <n v="0.33300000000000002"/>
  </r>
  <r>
    <x v="0"/>
    <x v="1"/>
    <x v="16"/>
    <s v="BRIAN PITRE"/>
    <x v="235"/>
    <n v="562"/>
    <s v="Skill"/>
    <s v="TWO MINUTE DRILL P1"/>
    <n v="108"/>
    <n v="228"/>
    <n v="0"/>
    <n v="14"/>
    <n v="336"/>
    <n v="20"/>
    <n v="0.06"/>
  </r>
  <r>
    <x v="0"/>
    <x v="1"/>
    <x v="50"/>
    <s v="MICHAEL BOSWELL"/>
    <x v="236"/>
    <n v="563"/>
    <s v="High Redemption"/>
    <s v="BIG WIN"/>
    <n v="83"/>
    <n v="460"/>
    <n v="0"/>
    <n v="13"/>
    <n v="543"/>
    <n v="4004"/>
    <n v="7.3739999999999997"/>
  </r>
  <r>
    <x v="0"/>
    <x v="1"/>
    <x v="50"/>
    <s v="MICHAEL BOSWELL"/>
    <x v="236"/>
    <n v="563"/>
    <s v="High Redemption"/>
    <s v="CUCKOO"/>
    <n v="29"/>
    <n v="79"/>
    <n v="0"/>
    <n v="14"/>
    <n v="108"/>
    <n v="666"/>
    <n v="6.1669999999999998"/>
  </r>
  <r>
    <x v="0"/>
    <x v="1"/>
    <x v="50"/>
    <s v="MICHAEL BOSWELL"/>
    <x v="236"/>
    <n v="563"/>
    <s v="High Redemption"/>
    <s v="HARPOON LAGOON P1"/>
    <n v="11"/>
    <n v="21"/>
    <n v="0"/>
    <n v="15"/>
    <n v="32"/>
    <n v="61"/>
    <n v="1.9059999999999999"/>
  </r>
  <r>
    <x v="0"/>
    <x v="1"/>
    <x v="50"/>
    <s v="MICHAEL BOSWELL"/>
    <x v="236"/>
    <n v="563"/>
    <s v="High Redemption"/>
    <s v="HARPOON LAGOON P2"/>
    <n v="10"/>
    <n v="49"/>
    <n v="0"/>
    <n v="15"/>
    <n v="59"/>
    <n v="7"/>
    <n v="0.11899999999999999"/>
  </r>
  <r>
    <x v="0"/>
    <x v="1"/>
    <x v="50"/>
    <s v="MICHAEL BOSWELL"/>
    <x v="236"/>
    <n v="563"/>
    <s v="High Redemption"/>
    <s v="POLAR SLIDE"/>
    <n v="155"/>
    <n v="308"/>
    <n v="0"/>
    <n v="15"/>
    <n v="463"/>
    <n v="2922"/>
    <n v="6.3109999999999999"/>
  </r>
  <r>
    <x v="0"/>
    <x v="1"/>
    <x v="50"/>
    <s v="MICHAEL BOSWELL"/>
    <x v="236"/>
    <n v="563"/>
    <s v="Skill"/>
    <s v="CARNIVAL CUPS P2"/>
    <n v="18"/>
    <n v="37"/>
    <n v="0"/>
    <n v="12"/>
    <n v="55"/>
    <n v="93"/>
    <n v="1.6910000000000001"/>
  </r>
  <r>
    <x v="0"/>
    <x v="1"/>
    <x v="50"/>
    <s v="MICHAEL BOSWELL"/>
    <x v="236"/>
    <n v="563"/>
    <s v="Skill"/>
    <s v="RING TOSS JR"/>
    <n v="106"/>
    <n v="148"/>
    <n v="0"/>
    <n v="20"/>
    <n v="254"/>
    <n v="217"/>
    <n v="0.85399999999999998"/>
  </r>
  <r>
    <x v="0"/>
    <x v="1"/>
    <x v="50"/>
    <s v="MICHAEL BOSWELL"/>
    <x v="236"/>
    <n v="563"/>
    <s v="Skill"/>
    <s v="SUPER BIG RIG"/>
    <n v="191"/>
    <n v="308"/>
    <n v="0"/>
    <n v="32"/>
    <n v="499"/>
    <n v="773"/>
    <n v="1.5489999999999999"/>
  </r>
  <r>
    <x v="0"/>
    <x v="1"/>
    <x v="50"/>
    <s v="MICHAEL BOSWELL"/>
    <x v="237"/>
    <n v="564"/>
    <s v="Skill"/>
    <s v="DOG POUNDER"/>
    <n v="123"/>
    <n v="258"/>
    <n v="0"/>
    <n v="14"/>
    <n v="381"/>
    <n v="2389"/>
    <n v="6.27"/>
  </r>
  <r>
    <x v="0"/>
    <x v="1"/>
    <x v="50"/>
    <s v="MICHAEL BOSWELL"/>
    <x v="237"/>
    <n v="564"/>
    <s v="Skill"/>
    <s v="GHOST BUSTERS P2"/>
    <n v="77"/>
    <n v="111"/>
    <n v="0"/>
    <n v="16"/>
    <n v="188"/>
    <n v="5955"/>
    <n v="31.675999999999998"/>
  </r>
  <r>
    <x v="0"/>
    <x v="1"/>
    <x v="50"/>
    <s v="MICHAEL BOSWELL"/>
    <x v="237"/>
    <n v="564"/>
    <s v="Skill"/>
    <s v="MILK JUG TOSS"/>
    <n v="179"/>
    <n v="318"/>
    <n v="0"/>
    <n v="24"/>
    <n v="497"/>
    <n v="721"/>
    <n v="1.4510000000000001"/>
  </r>
  <r>
    <x v="0"/>
    <x v="1"/>
    <x v="50"/>
    <s v="MICHAEL BOSWELL"/>
    <x v="237"/>
    <n v="564"/>
    <s v="Skill"/>
    <s v="OPERATION"/>
    <n v="174"/>
    <n v="205"/>
    <n v="0"/>
    <n v="36"/>
    <n v="379"/>
    <n v="673"/>
    <n v="1.776"/>
  </r>
  <r>
    <x v="0"/>
    <x v="1"/>
    <x v="50"/>
    <s v="MICHAEL BOSWELL"/>
    <x v="237"/>
    <n v="564"/>
    <s v="Skill"/>
    <s v="SEA WOLF"/>
    <n v="151"/>
    <n v="88"/>
    <n v="0"/>
    <n v="16"/>
    <n v="239"/>
    <n v="466"/>
    <n v="1.95"/>
  </r>
  <r>
    <x v="0"/>
    <x v="1"/>
    <x v="50"/>
    <s v="MICHAEL BOSWELL"/>
    <x v="237"/>
    <n v="564"/>
    <s v="Skill"/>
    <s v="SPONGEBOB BIKINI BOTTOM BOWLING"/>
    <n v="86"/>
    <n v="121"/>
    <n v="0"/>
    <n v="16"/>
    <n v="207"/>
    <n v="2292"/>
    <n v="11.071999999999999"/>
  </r>
  <r>
    <x v="0"/>
    <x v="1"/>
    <x v="50"/>
    <s v="MICHAEL BOSWELL"/>
    <x v="237"/>
    <n v="564"/>
    <s v="Skill"/>
    <s v="SPONGEBOB SOCCER STARS"/>
    <n v="112"/>
    <n v="199"/>
    <n v="0"/>
    <n v="21"/>
    <n v="311"/>
    <n v="197"/>
    <n v="0.63300000000000001"/>
  </r>
  <r>
    <x v="0"/>
    <x v="1"/>
    <x v="16"/>
    <s v="BRIAN PITRE"/>
    <x v="238"/>
    <n v="566"/>
    <s v="High Redemption"/>
    <s v="SUPER STAR"/>
    <n v="122"/>
    <n v="232"/>
    <n v="0"/>
    <n v="15"/>
    <n v="354"/>
    <n v="700"/>
    <n v="1.9770000000000001"/>
  </r>
  <r>
    <x v="0"/>
    <x v="1"/>
    <x v="16"/>
    <s v="BRIAN PITRE"/>
    <x v="238"/>
    <n v="566"/>
    <s v="Skill"/>
    <s v="MONSTER DROP P2"/>
    <n v="212"/>
    <n v="345"/>
    <n v="0"/>
    <n v="20"/>
    <n v="557"/>
    <n v="3437"/>
    <n v="6.1710000000000003"/>
  </r>
  <r>
    <x v="2"/>
    <x v="3"/>
    <x v="14"/>
    <s v="MICHELE BEAVAN"/>
    <x v="239"/>
    <n v="567"/>
    <s v="High Redemption"/>
    <s v="BIG WIN"/>
    <n v="376"/>
    <n v="800"/>
    <n v="0"/>
    <n v="14"/>
    <n v="1176"/>
    <n v="7702"/>
    <n v="6.5490000000000004"/>
  </r>
  <r>
    <x v="2"/>
    <x v="3"/>
    <x v="14"/>
    <s v="MICHELE BEAVAN"/>
    <x v="239"/>
    <n v="567"/>
    <s v="High Redemption"/>
    <s v="SPONGEBOB PINEAPPLE P1"/>
    <n v="711"/>
    <n v="1542"/>
    <n v="0"/>
    <n v="15"/>
    <n v="2253"/>
    <n v="4275"/>
    <n v="1.897"/>
  </r>
  <r>
    <x v="2"/>
    <x v="3"/>
    <x v="14"/>
    <s v="MICHELE BEAVAN"/>
    <x v="239"/>
    <n v="567"/>
    <s v="High Redemption"/>
    <s v="SPONGEBOB PINEAPPLE P2"/>
    <n v="602"/>
    <n v="1283"/>
    <n v="0"/>
    <n v="18"/>
    <n v="1885"/>
    <n v="3653"/>
    <n v="1.9379999999999999"/>
  </r>
  <r>
    <x v="2"/>
    <x v="3"/>
    <x v="14"/>
    <s v="MICHELE BEAVAN"/>
    <x v="239"/>
    <n v="567"/>
    <s v="Kiddie Skill"/>
    <s v="BUG CRUNCHER P1"/>
    <n v="95"/>
    <n v="150"/>
    <n v="0"/>
    <n v="14"/>
    <n v="245"/>
    <n v="369"/>
    <n v="1.506"/>
  </r>
  <r>
    <x v="2"/>
    <x v="3"/>
    <x v="14"/>
    <s v="MICHELE BEAVAN"/>
    <x v="239"/>
    <n v="567"/>
    <s v="Kiddie Skill"/>
    <s v="BUG CRUNCHER P2"/>
    <n v="104"/>
    <n v="154"/>
    <n v="0"/>
    <n v="14"/>
    <n v="258"/>
    <n v="489"/>
    <n v="1.895"/>
  </r>
  <r>
    <x v="2"/>
    <x v="3"/>
    <x v="14"/>
    <s v="MICHELE BEAVAN"/>
    <x v="239"/>
    <n v="567"/>
    <s v="Skill"/>
    <s v="DICEY JUMP"/>
    <n v="112"/>
    <n v="244"/>
    <n v="0"/>
    <n v="18"/>
    <n v="356"/>
    <n v="494"/>
    <n v="1.3879999999999999"/>
  </r>
  <r>
    <x v="2"/>
    <x v="3"/>
    <x v="14"/>
    <s v="MICHELE BEAVAN"/>
    <x v="239"/>
    <n v="567"/>
    <s v="Skill"/>
    <s v="TWO MINUTE DRILL P1"/>
    <n v="170"/>
    <n v="268"/>
    <n v="0"/>
    <n v="14"/>
    <n v="438"/>
    <n v="865"/>
    <n v="1.9750000000000001"/>
  </r>
  <r>
    <x v="2"/>
    <x v="3"/>
    <x v="14"/>
    <s v="MICHELE BEAVAN"/>
    <x v="239"/>
    <n v="567"/>
    <s v="Skill"/>
    <s v="WATER PIXEL P1"/>
    <n v="118"/>
    <n v="216"/>
    <n v="0"/>
    <n v="15"/>
    <n v="334"/>
    <n v="316"/>
    <n v="0.94599999999999995"/>
  </r>
  <r>
    <x v="2"/>
    <x v="3"/>
    <x v="14"/>
    <s v="MICHELE BEAVAN"/>
    <x v="239"/>
    <n v="567"/>
    <s v="Skill"/>
    <s v="WATER PIXEL P2"/>
    <n v="148"/>
    <n v="276"/>
    <n v="0"/>
    <n v="16"/>
    <n v="424"/>
    <n v="741"/>
    <n v="1.748"/>
  </r>
  <r>
    <x v="0"/>
    <x v="0"/>
    <x v="51"/>
    <s v="WILLIAM PRESSEL"/>
    <x v="240"/>
    <n v="569"/>
    <s v="Coin Action"/>
    <s v="BIRTHDAY PARTY P1"/>
    <n v="289"/>
    <n v="123"/>
    <n v="0"/>
    <n v="14"/>
    <n v="412"/>
    <n v="5946"/>
    <n v="14.432"/>
  </r>
  <r>
    <x v="0"/>
    <x v="0"/>
    <x v="51"/>
    <s v="WILLIAM PRESSEL"/>
    <x v="240"/>
    <n v="569"/>
    <s v="Coin Action"/>
    <s v="DEEP FREEZE"/>
    <n v="251"/>
    <n v="102"/>
    <n v="0"/>
    <n v="15"/>
    <n v="353"/>
    <n v="3836"/>
    <n v="10.867000000000001"/>
  </r>
  <r>
    <x v="0"/>
    <x v="0"/>
    <x v="51"/>
    <s v="WILLIAM PRESSEL"/>
    <x v="240"/>
    <n v="569"/>
    <s v="Coin Action"/>
    <s v="TICKET TROOPER P3"/>
    <n v="184"/>
    <n v="44"/>
    <n v="0"/>
    <n v="14"/>
    <n v="228"/>
    <n v="408"/>
    <n v="1.7889999999999999"/>
  </r>
  <r>
    <x v="0"/>
    <x v="0"/>
    <x v="51"/>
    <s v="WILLIAM PRESSEL"/>
    <x v="240"/>
    <n v="569"/>
    <s v="Coin Action"/>
    <s v="WINNERS WHEEL"/>
    <n v="179"/>
    <n v="65"/>
    <n v="0"/>
    <n v="14"/>
    <n v="244"/>
    <n v="350"/>
    <n v="1.4339999999999999"/>
  </r>
  <r>
    <x v="0"/>
    <x v="0"/>
    <x v="51"/>
    <s v="WILLIAM PRESSEL"/>
    <x v="240"/>
    <n v="569"/>
    <s v="High Redemption"/>
    <s v="BARREL OF MONKEYS"/>
    <n v="123"/>
    <n v="72"/>
    <n v="0"/>
    <n v="14"/>
    <n v="195"/>
    <n v="388"/>
    <n v="1.99"/>
  </r>
  <r>
    <x v="0"/>
    <x v="0"/>
    <x v="51"/>
    <s v="WILLIAM PRESSEL"/>
    <x v="240"/>
    <n v="569"/>
    <s v="High Redemption"/>
    <s v="FGTEEV OUT OF TIME"/>
    <n v="400"/>
    <n v="38"/>
    <n v="0"/>
    <n v="15"/>
    <n v="438"/>
    <n v="3107"/>
    <n v="7.0940000000000003"/>
  </r>
  <r>
    <x v="0"/>
    <x v="0"/>
    <x v="51"/>
    <s v="WILLIAM PRESSEL"/>
    <x v="240"/>
    <n v="569"/>
    <s v="High Redemption"/>
    <s v="GOAL LINE RUSH"/>
    <n v="338"/>
    <n v="368"/>
    <n v="0"/>
    <n v="16"/>
    <n v="706"/>
    <n v="1187"/>
    <n v="1.681"/>
  </r>
  <r>
    <x v="0"/>
    <x v="0"/>
    <x v="51"/>
    <s v="WILLIAM PRESSEL"/>
    <x v="240"/>
    <n v="569"/>
    <s v="High Redemption"/>
    <s v="HARPOON LAGOON P2"/>
    <n v="58"/>
    <n v="34"/>
    <n v="0"/>
    <n v="15"/>
    <n v="92"/>
    <n v="148"/>
    <n v="1.609"/>
  </r>
  <r>
    <x v="0"/>
    <x v="0"/>
    <x v="51"/>
    <s v="WILLIAM PRESSEL"/>
    <x v="240"/>
    <n v="569"/>
    <s v="High Redemption"/>
    <s v="HARPOON LAGOON P4"/>
    <n v="80"/>
    <n v="19"/>
    <n v="0"/>
    <n v="15"/>
    <n v="99"/>
    <n v="142"/>
    <n v="1.4339999999999999"/>
  </r>
  <r>
    <x v="0"/>
    <x v="0"/>
    <x v="51"/>
    <s v="WILLIAM PRESSEL"/>
    <x v="240"/>
    <n v="569"/>
    <s v="High Redemption"/>
    <s v="MEGA BLASTER"/>
    <n v="231"/>
    <n v="124"/>
    <n v="0"/>
    <n v="15"/>
    <n v="355"/>
    <n v="3014"/>
    <n v="8.49"/>
  </r>
  <r>
    <x v="0"/>
    <x v="0"/>
    <x v="51"/>
    <s v="WILLIAM PRESSEL"/>
    <x v="240"/>
    <n v="569"/>
    <s v="High Redemption"/>
    <s v="ZOMBIE SNATCHER P3"/>
    <n v="73"/>
    <n v="32"/>
    <n v="0"/>
    <n v="15"/>
    <n v="105"/>
    <n v="0"/>
    <n v="0"/>
  </r>
  <r>
    <x v="0"/>
    <x v="0"/>
    <x v="51"/>
    <s v="WILLIAM PRESSEL"/>
    <x v="240"/>
    <n v="569"/>
    <s v="Kiddie Skill"/>
    <s v="HAMMERHEAD (ICE)"/>
    <n v="152"/>
    <n v="168"/>
    <n v="0"/>
    <n v="14"/>
    <n v="320"/>
    <n v="616"/>
    <n v="1.925"/>
  </r>
  <r>
    <x v="0"/>
    <x v="0"/>
    <x v="51"/>
    <s v="WILLIAM PRESSEL"/>
    <x v="240"/>
    <n v="569"/>
    <s v="Skill"/>
    <s v="GEAR IT UP"/>
    <n v="154"/>
    <n v="155"/>
    <n v="0"/>
    <n v="14"/>
    <n v="309"/>
    <n v="2843"/>
    <n v="9.2010000000000005"/>
  </r>
  <r>
    <x v="0"/>
    <x v="0"/>
    <x v="51"/>
    <s v="WILLIAM PRESSEL"/>
    <x v="240"/>
    <n v="569"/>
    <s v="Skill"/>
    <s v="GOLDEN EMPIRE"/>
    <n v="55"/>
    <n v="37"/>
    <n v="0"/>
    <n v="15"/>
    <n v="92"/>
    <n v="17"/>
    <n v="0.185"/>
  </r>
  <r>
    <x v="0"/>
    <x v="0"/>
    <x v="51"/>
    <s v="WILLIAM PRESSEL"/>
    <x v="240"/>
    <n v="569"/>
    <s v="Skill"/>
    <s v="REAL HEROES FIRE RESCUE P1"/>
    <n v="138"/>
    <n v="68"/>
    <n v="0"/>
    <n v="14"/>
    <n v="206"/>
    <n v="376"/>
    <n v="1.825"/>
  </r>
  <r>
    <x v="0"/>
    <x v="0"/>
    <x v="3"/>
    <s v="ERIC BARGAS"/>
    <x v="241"/>
    <n v="570"/>
    <s v="High Redemption"/>
    <s v="JACKPOT EXTREME"/>
    <n v="94"/>
    <n v="175"/>
    <n v="0"/>
    <n v="16"/>
    <n v="269"/>
    <n v="1970"/>
    <n v="7.3230000000000004"/>
  </r>
  <r>
    <x v="0"/>
    <x v="0"/>
    <x v="3"/>
    <s v="ERIC BARGAS"/>
    <x v="241"/>
    <n v="570"/>
    <s v="Kiddie Skill"/>
    <s v="ASTRO INVASION P1"/>
    <n v="44"/>
    <n v="75"/>
    <n v="0"/>
    <n v="17"/>
    <n v="119"/>
    <n v="236"/>
    <n v="1.9830000000000001"/>
  </r>
  <r>
    <x v="0"/>
    <x v="0"/>
    <x v="3"/>
    <s v="ERIC BARGAS"/>
    <x v="241"/>
    <n v="570"/>
    <s v="Skill"/>
    <s v="DICEY JUMP"/>
    <n v="86"/>
    <n v="96"/>
    <n v="0"/>
    <n v="16"/>
    <n v="182"/>
    <n v="345"/>
    <n v="1.8959999999999999"/>
  </r>
  <r>
    <x v="0"/>
    <x v="0"/>
    <x v="3"/>
    <s v="ERIC BARGAS"/>
    <x v="241"/>
    <n v="570"/>
    <s v="Skill"/>
    <s v="PIRATES HOOK DLX P1"/>
    <n v="76"/>
    <n v="100"/>
    <n v="0"/>
    <n v="15"/>
    <n v="176"/>
    <n v="335"/>
    <n v="1.903"/>
  </r>
  <r>
    <x v="0"/>
    <x v="0"/>
    <x v="3"/>
    <s v="ERIC BARGAS"/>
    <x v="241"/>
    <n v="570"/>
    <s v="Skill"/>
    <s v="PIRATES HOOK DLX P2"/>
    <n v="73"/>
    <n v="129"/>
    <n v="0"/>
    <n v="15"/>
    <n v="202"/>
    <n v="379"/>
    <n v="1.8759999999999999"/>
  </r>
  <r>
    <x v="0"/>
    <x v="0"/>
    <x v="3"/>
    <s v="ERIC BARGAS"/>
    <x v="241"/>
    <n v="570"/>
    <s v="Skill"/>
    <s v="PUPPY JUMP"/>
    <n v="68"/>
    <n v="149"/>
    <n v="0"/>
    <n v="18"/>
    <n v="217"/>
    <n v="410"/>
    <n v="1.889"/>
  </r>
  <r>
    <x v="0"/>
    <x v="0"/>
    <x v="52"/>
    <s v="ANTHONY CHAPA"/>
    <x v="242"/>
    <n v="571"/>
    <s v="High Redemption"/>
    <s v="FISHBOWL FRENZY"/>
    <n v="155"/>
    <n v="109"/>
    <n v="0"/>
    <n v="14"/>
    <n v="264"/>
    <n v="1978"/>
    <n v="7.492"/>
  </r>
  <r>
    <x v="0"/>
    <x v="0"/>
    <x v="52"/>
    <s v="ANTHONY CHAPA"/>
    <x v="242"/>
    <n v="571"/>
    <s v="High Redemption"/>
    <s v="HARPOON LAGOON P4"/>
    <n v="332"/>
    <n v="68"/>
    <n v="0"/>
    <n v="15"/>
    <n v="400"/>
    <n v="433"/>
    <n v="1.083"/>
  </r>
  <r>
    <x v="0"/>
    <x v="0"/>
    <x v="52"/>
    <s v="ANTHONY CHAPA"/>
    <x v="242"/>
    <n v="571"/>
    <s v="Kiddie Skill"/>
    <s v="SPONGEBOB SUPER STRIKER"/>
    <n v="94"/>
    <n v="81"/>
    <n v="0"/>
    <n v="14"/>
    <n v="175"/>
    <n v="344"/>
    <n v="1.966"/>
  </r>
  <r>
    <x v="0"/>
    <x v="0"/>
    <x v="52"/>
    <s v="ANTHONY CHAPA"/>
    <x v="242"/>
    <n v="571"/>
    <s v="Skill"/>
    <s v="DOG POUNDER"/>
    <n v="159"/>
    <n v="144"/>
    <n v="0"/>
    <n v="15"/>
    <n v="303"/>
    <n v="574"/>
    <n v="1.8939999999999999"/>
  </r>
  <r>
    <x v="0"/>
    <x v="0"/>
    <x v="52"/>
    <s v="ANTHONY CHAPA"/>
    <x v="242"/>
    <n v="571"/>
    <s v="Sports"/>
    <s v="ALLEY CLASSIC P4"/>
    <n v="181"/>
    <n v="286"/>
    <n v="0"/>
    <n v="14"/>
    <n v="467"/>
    <n v="726"/>
    <n v="1.5549999999999999"/>
  </r>
  <r>
    <x v="0"/>
    <x v="0"/>
    <x v="52"/>
    <s v="ANTHONY CHAPA"/>
    <x v="242"/>
    <n v="571"/>
    <s v="Sports"/>
    <s v="CEC HOOPS P1"/>
    <n v="117"/>
    <n v="258"/>
    <n v="0"/>
    <n v="14"/>
    <n v="375"/>
    <n v="627"/>
    <n v="1.6719999999999999"/>
  </r>
  <r>
    <x v="0"/>
    <x v="0"/>
    <x v="52"/>
    <s v="ANTHONY CHAPA"/>
    <x v="243"/>
    <n v="576"/>
    <s v="High Redemption"/>
    <s v="FGTEEV OUT OF TIME"/>
    <n v="299"/>
    <n v="330"/>
    <n v="0"/>
    <n v="17"/>
    <n v="629"/>
    <n v="3851"/>
    <n v="6.1219999999999999"/>
  </r>
  <r>
    <x v="0"/>
    <x v="0"/>
    <x v="52"/>
    <s v="ANTHONY CHAPA"/>
    <x v="243"/>
    <n v="576"/>
    <s v="Skill"/>
    <s v="CROSSBOW MASTER"/>
    <n v="258"/>
    <n v="135"/>
    <n v="0"/>
    <n v="20"/>
    <n v="393"/>
    <n v="2865"/>
    <n v="7.29"/>
  </r>
  <r>
    <x v="0"/>
    <x v="0"/>
    <x v="52"/>
    <s v="ANTHONY CHAPA"/>
    <x v="244"/>
    <n v="577"/>
    <s v="High Redemption"/>
    <s v="POLAR SLIDE"/>
    <n v="562"/>
    <n v="240"/>
    <n v="0"/>
    <n v="14"/>
    <n v="802"/>
    <n v="4996"/>
    <n v="6.2290000000000001"/>
  </r>
  <r>
    <x v="0"/>
    <x v="0"/>
    <x v="52"/>
    <s v="ANTHONY CHAPA"/>
    <x v="244"/>
    <n v="577"/>
    <s v="Kiddie Skill"/>
    <s v="BUNNY POND"/>
    <n v="78"/>
    <n v="116"/>
    <n v="0"/>
    <n v="15"/>
    <n v="194"/>
    <n v="259"/>
    <n v="1.335"/>
  </r>
  <r>
    <x v="0"/>
    <x v="0"/>
    <x v="52"/>
    <s v="ANTHONY CHAPA"/>
    <x v="244"/>
    <n v="577"/>
    <s v="Kiddie Skill"/>
    <s v="SNOW DAY"/>
    <n v="155"/>
    <n v="347"/>
    <n v="0"/>
    <n v="16"/>
    <n v="502"/>
    <n v="985"/>
    <n v="1.962"/>
  </r>
  <r>
    <x v="0"/>
    <x v="0"/>
    <x v="52"/>
    <s v="ANTHONY CHAPA"/>
    <x v="244"/>
    <n v="577"/>
    <s v="Skill"/>
    <s v="BASKETBALL PRO P1"/>
    <n v="71"/>
    <n v="102"/>
    <n v="0"/>
    <n v="15"/>
    <n v="173"/>
    <n v="283"/>
    <n v="1.6359999999999999"/>
  </r>
  <r>
    <x v="0"/>
    <x v="0"/>
    <x v="52"/>
    <s v="ANTHONY CHAPA"/>
    <x v="244"/>
    <n v="577"/>
    <s v="Skill"/>
    <s v="BASKETBALL PRO P2"/>
    <n v="91"/>
    <n v="129"/>
    <n v="0"/>
    <n v="16"/>
    <n v="220"/>
    <n v="430"/>
    <n v="1.9550000000000001"/>
  </r>
  <r>
    <x v="0"/>
    <x v="0"/>
    <x v="52"/>
    <s v="ANTHONY CHAPA"/>
    <x v="244"/>
    <n v="577"/>
    <s v="Skill"/>
    <s v="CEC HOOPS P1"/>
    <n v="90"/>
    <n v="181"/>
    <n v="0"/>
    <n v="15"/>
    <n v="271"/>
    <n v="2"/>
    <n v="7.0000000000000001E-3"/>
  </r>
  <r>
    <x v="0"/>
    <x v="0"/>
    <x v="52"/>
    <s v="ANTHONY CHAPA"/>
    <x v="244"/>
    <n v="577"/>
    <s v="Skill"/>
    <s v="GOLDEN EMPIRE"/>
    <n v="116"/>
    <n v="343"/>
    <n v="0"/>
    <n v="14"/>
    <n v="459"/>
    <n v="748"/>
    <n v="1.63"/>
  </r>
  <r>
    <x v="0"/>
    <x v="0"/>
    <x v="52"/>
    <s v="ANTHONY CHAPA"/>
    <x v="244"/>
    <n v="577"/>
    <s v="Skill"/>
    <s v="POWER ROLL"/>
    <n v="132"/>
    <n v="280"/>
    <n v="0"/>
    <n v="15"/>
    <n v="412"/>
    <n v="464"/>
    <n v="1.1259999999999999"/>
  </r>
  <r>
    <x v="0"/>
    <x v="0"/>
    <x v="52"/>
    <s v="ANTHONY CHAPA"/>
    <x v="244"/>
    <n v="577"/>
    <s v="Skill"/>
    <s v="SPACE RAIDER SINGLE"/>
    <n v="874"/>
    <n v="235"/>
    <n v="0"/>
    <n v="14"/>
    <n v="1109"/>
    <n v="8573"/>
    <n v="7.73"/>
  </r>
  <r>
    <x v="0"/>
    <x v="0"/>
    <x v="52"/>
    <s v="FRANK RAMIREZ"/>
    <x v="245"/>
    <n v="578"/>
    <s v="Coin Action"/>
    <s v="INTERMISSION"/>
    <n v="447"/>
    <n v="135"/>
    <n v="0"/>
    <n v="25"/>
    <n v="582"/>
    <n v="1080"/>
    <n v="1.8560000000000001"/>
  </r>
  <r>
    <x v="0"/>
    <x v="0"/>
    <x v="52"/>
    <s v="FRANK RAMIREZ"/>
    <x v="245"/>
    <n v="578"/>
    <s v="High Redemption"/>
    <s v="JACKPOT EXTREME"/>
    <n v="230"/>
    <n v="175"/>
    <n v="0"/>
    <n v="13"/>
    <n v="405"/>
    <n v="2774"/>
    <n v="6.8490000000000002"/>
  </r>
  <r>
    <x v="0"/>
    <x v="0"/>
    <x v="52"/>
    <s v="FRANK RAMIREZ"/>
    <x v="245"/>
    <n v="578"/>
    <s v="Kiddie Skill"/>
    <s v="GIRAFFE PLAY P1"/>
    <n v="116"/>
    <n v="123"/>
    <n v="0"/>
    <n v="13"/>
    <n v="239"/>
    <n v="436"/>
    <n v="1.8240000000000001"/>
  </r>
  <r>
    <x v="0"/>
    <x v="0"/>
    <x v="52"/>
    <s v="FRANK RAMIREZ"/>
    <x v="245"/>
    <n v="578"/>
    <s v="Kiddie Skill"/>
    <s v="GIRAFFE PLAY P2"/>
    <n v="136"/>
    <n v="156"/>
    <n v="0"/>
    <n v="14"/>
    <n v="292"/>
    <n v="460"/>
    <n v="1.575"/>
  </r>
  <r>
    <x v="0"/>
    <x v="0"/>
    <x v="52"/>
    <s v="FRANK RAMIREZ"/>
    <x v="245"/>
    <n v="578"/>
    <s v="Skill"/>
    <s v="CARNIVAL CUPS P1"/>
    <n v="55"/>
    <n v="22"/>
    <n v="0"/>
    <n v="14"/>
    <n v="77"/>
    <n v="780"/>
    <n v="10.130000000000001"/>
  </r>
  <r>
    <x v="0"/>
    <x v="0"/>
    <x v="52"/>
    <s v="FRANK RAMIREZ"/>
    <x v="245"/>
    <n v="578"/>
    <s v="Skill"/>
    <s v="POWER ROLL"/>
    <n v="215"/>
    <n v="270"/>
    <n v="0"/>
    <n v="17"/>
    <n v="485"/>
    <n v="885"/>
    <n v="1.825"/>
  </r>
  <r>
    <x v="0"/>
    <x v="0"/>
    <x v="52"/>
    <s v="FRANK RAMIREZ"/>
    <x v="245"/>
    <n v="578"/>
    <s v="Skill"/>
    <s v="TIGHT ROPE"/>
    <n v="173"/>
    <n v="131"/>
    <n v="0"/>
    <n v="13"/>
    <n v="304"/>
    <n v="1908"/>
    <n v="6.2759999999999998"/>
  </r>
  <r>
    <x v="0"/>
    <x v="0"/>
    <x v="2"/>
    <s v="KELLI KASPER"/>
    <x v="246"/>
    <n v="579"/>
    <s v="Alley Roller"/>
    <s v="ALLEY CLASSIC P2"/>
    <n v="114"/>
    <n v="266"/>
    <n v="0"/>
    <n v="22"/>
    <n v="380"/>
    <n v="2494"/>
    <n v="6.5629999999999997"/>
  </r>
  <r>
    <x v="0"/>
    <x v="0"/>
    <x v="2"/>
    <s v="KELLI KASPER"/>
    <x v="246"/>
    <n v="579"/>
    <s v="Coin Action"/>
    <s v="CRAZY TYPHOON"/>
    <n v="278"/>
    <n v="240"/>
    <n v="0"/>
    <n v="17"/>
    <n v="518"/>
    <n v="4831"/>
    <n v="9.3260000000000005"/>
  </r>
  <r>
    <x v="0"/>
    <x v="0"/>
    <x v="2"/>
    <s v="KELLI KASPER"/>
    <x v="246"/>
    <n v="579"/>
    <s v="Coin Action"/>
    <s v="HOLLYWOOD REELS P1"/>
    <n v="69"/>
    <n v="111"/>
    <n v="0"/>
    <n v="18"/>
    <n v="180"/>
    <n v="350"/>
    <n v="1.944"/>
  </r>
  <r>
    <x v="0"/>
    <x v="0"/>
    <x v="2"/>
    <s v="KELLI KASPER"/>
    <x v="246"/>
    <n v="579"/>
    <s v="Coin Action"/>
    <s v="PHARAOH'S TREASURE P1"/>
    <n v="64"/>
    <n v="144"/>
    <n v="0"/>
    <n v="16"/>
    <n v="208"/>
    <n v="2433"/>
    <n v="11.696999999999999"/>
  </r>
  <r>
    <x v="0"/>
    <x v="0"/>
    <x v="2"/>
    <s v="KELLI KASPER"/>
    <x v="246"/>
    <n v="579"/>
    <s v="Coin Action"/>
    <s v="PHARAOH'S TREASURE P2"/>
    <n v="122"/>
    <n v="181"/>
    <n v="0"/>
    <n v="17"/>
    <n v="303"/>
    <n v="2435"/>
    <n v="8.0359999999999996"/>
  </r>
  <r>
    <x v="0"/>
    <x v="0"/>
    <x v="2"/>
    <s v="KELLI KASPER"/>
    <x v="246"/>
    <n v="579"/>
    <s v="High Redemption"/>
    <s v="DIZZY CHICKEN"/>
    <n v="89"/>
    <n v="144"/>
    <n v="0"/>
    <n v="16"/>
    <n v="233"/>
    <n v="1439"/>
    <n v="6.1760000000000002"/>
  </r>
  <r>
    <x v="0"/>
    <x v="0"/>
    <x v="2"/>
    <s v="KELLI KASPER"/>
    <x v="246"/>
    <n v="579"/>
    <s v="High Redemption"/>
    <s v="PIGS MIGHT FLY"/>
    <n v="27"/>
    <n v="43"/>
    <n v="0"/>
    <n v="18"/>
    <n v="70"/>
    <n v="555"/>
    <n v="7.9290000000000003"/>
  </r>
  <r>
    <x v="0"/>
    <x v="0"/>
    <x v="2"/>
    <s v="KELLI KASPER"/>
    <x v="246"/>
    <n v="579"/>
    <s v="High Redemption"/>
    <s v="ROCKIN &amp; ROLLIN"/>
    <n v="125"/>
    <n v="167"/>
    <n v="0"/>
    <n v="18"/>
    <n v="292"/>
    <n v="1781"/>
    <n v="6.0990000000000002"/>
  </r>
  <r>
    <x v="0"/>
    <x v="0"/>
    <x v="2"/>
    <s v="KELLI KASPER"/>
    <x v="246"/>
    <n v="579"/>
    <s v="High Redemption"/>
    <s v="SUPER STAR"/>
    <n v="93"/>
    <n v="161"/>
    <n v="0"/>
    <n v="17"/>
    <n v="254"/>
    <n v="470"/>
    <n v="1.85"/>
  </r>
  <r>
    <x v="0"/>
    <x v="0"/>
    <x v="2"/>
    <s v="KELLI KASPER"/>
    <x v="246"/>
    <n v="579"/>
    <s v="Skill"/>
    <s v="OPERATION"/>
    <n v="145"/>
    <n v="190"/>
    <n v="0"/>
    <n v="30"/>
    <n v="335"/>
    <n v="658"/>
    <n v="1.964"/>
  </r>
  <r>
    <x v="0"/>
    <x v="0"/>
    <x v="2"/>
    <s v="KELLI KASPER"/>
    <x v="246"/>
    <n v="579"/>
    <s v="Skill"/>
    <s v="RESCUE HERO"/>
    <n v="54"/>
    <n v="123"/>
    <n v="0"/>
    <n v="15"/>
    <n v="177"/>
    <n v="296"/>
    <n v="1.6719999999999999"/>
  </r>
  <r>
    <x v="0"/>
    <x v="0"/>
    <x v="3"/>
    <s v="ERIC BARGAS"/>
    <x v="247"/>
    <n v="580"/>
    <s v="Coin Action"/>
    <s v="TICKET TROOPER P3"/>
    <n v="197"/>
    <n v="120"/>
    <n v="0"/>
    <n v="15"/>
    <n v="317"/>
    <n v="2507"/>
    <n v="7.9089999999999998"/>
  </r>
  <r>
    <x v="0"/>
    <x v="0"/>
    <x v="3"/>
    <s v="ERIC BARGAS"/>
    <x v="247"/>
    <n v="580"/>
    <s v="High Redemption"/>
    <s v="CORVETTE DRAGSTER P1"/>
    <n v="396"/>
    <n v="94"/>
    <n v="0"/>
    <n v="15"/>
    <n v="490"/>
    <n v="4438"/>
    <n v="9.0570000000000004"/>
  </r>
  <r>
    <x v="0"/>
    <x v="0"/>
    <x v="3"/>
    <s v="ERIC BARGAS"/>
    <x v="247"/>
    <n v="580"/>
    <s v="High Redemption"/>
    <s v="CORVETTE DRAGSTER P2"/>
    <n v="328"/>
    <n v="140"/>
    <n v="0"/>
    <n v="14"/>
    <n v="468"/>
    <n v="3987"/>
    <n v="8.5190000000000001"/>
  </r>
  <r>
    <x v="0"/>
    <x v="0"/>
    <x v="3"/>
    <s v="ERIC BARGAS"/>
    <x v="247"/>
    <n v="580"/>
    <s v="High Redemption"/>
    <s v="ROCKIN &amp; ROLLIN"/>
    <n v="144"/>
    <n v="294"/>
    <n v="0"/>
    <n v="15"/>
    <n v="438"/>
    <n v="2721"/>
    <n v="6.2119999999999997"/>
  </r>
  <r>
    <x v="0"/>
    <x v="0"/>
    <x v="3"/>
    <s v="ERIC BARGAS"/>
    <x v="247"/>
    <n v="580"/>
    <s v="Skill"/>
    <s v="GHOST BUSTERS P1"/>
    <n v="70"/>
    <n v="109"/>
    <n v="0"/>
    <n v="14"/>
    <n v="179"/>
    <n v="94"/>
    <n v="0.52500000000000002"/>
  </r>
  <r>
    <x v="0"/>
    <x v="0"/>
    <x v="3"/>
    <s v="ERIC BARGAS"/>
    <x v="247"/>
    <n v="580"/>
    <s v="Skill"/>
    <s v="GHOST BUSTERS P2"/>
    <n v="80"/>
    <n v="113"/>
    <n v="0"/>
    <n v="15"/>
    <n v="193"/>
    <n v="193"/>
    <n v="1"/>
  </r>
  <r>
    <x v="0"/>
    <x v="0"/>
    <x v="3"/>
    <s v="ERIC BARGAS"/>
    <x v="247"/>
    <n v="580"/>
    <s v="Skill"/>
    <s v="OPERATION"/>
    <n v="113"/>
    <n v="123"/>
    <n v="0"/>
    <n v="21"/>
    <n v="236"/>
    <n v="405"/>
    <n v="1.716"/>
  </r>
  <r>
    <x v="0"/>
    <x v="0"/>
    <x v="52"/>
    <s v="ANTHONY CHAPA"/>
    <x v="248"/>
    <n v="581"/>
    <s v="High Redemption"/>
    <s v="JACKPOT EXTREME"/>
    <n v="88"/>
    <n v="110"/>
    <n v="0"/>
    <n v="14"/>
    <n v="198"/>
    <n v="1395"/>
    <n v="7.0449999999999999"/>
  </r>
  <r>
    <x v="0"/>
    <x v="0"/>
    <x v="52"/>
    <s v="ANTHONY CHAPA"/>
    <x v="248"/>
    <n v="581"/>
    <s v="Skill"/>
    <s v="ANGRY BIRDS WHACKER"/>
    <n v="36"/>
    <n v="89"/>
    <n v="0"/>
    <n v="15"/>
    <n v="125"/>
    <n v="3346"/>
    <n v="26.768000000000001"/>
  </r>
  <r>
    <x v="0"/>
    <x v="0"/>
    <x v="52"/>
    <s v="ANTHONY CHAPA"/>
    <x v="248"/>
    <n v="581"/>
    <s v="Skill"/>
    <s v="DOG POUNDER"/>
    <n v="81"/>
    <n v="142"/>
    <n v="0"/>
    <n v="16"/>
    <n v="223"/>
    <n v="1395"/>
    <n v="6.2560000000000002"/>
  </r>
  <r>
    <x v="0"/>
    <x v="0"/>
    <x v="52"/>
    <s v="ANTHONY CHAPA"/>
    <x v="248"/>
    <n v="581"/>
    <s v="Skill"/>
    <s v="SPONGEBOB ORDER UP"/>
    <n v="64"/>
    <n v="81"/>
    <n v="0"/>
    <n v="14"/>
    <n v="145"/>
    <n v="233"/>
    <n v="1.607"/>
  </r>
  <r>
    <x v="0"/>
    <x v="0"/>
    <x v="52"/>
    <s v="ANTHONY CHAPA"/>
    <x v="248"/>
    <n v="581"/>
    <s v="Skill"/>
    <s v="TIPPIN BLOKS"/>
    <n v="31"/>
    <n v="63"/>
    <n v="0"/>
    <n v="14"/>
    <n v="94"/>
    <n v="4162"/>
    <n v="44.277000000000001"/>
  </r>
  <r>
    <x v="0"/>
    <x v="0"/>
    <x v="2"/>
    <s v="KELLI KASPER"/>
    <x v="249"/>
    <n v="582"/>
    <s v="High Redemption"/>
    <s v="POP IT FOR GOLD"/>
    <n v="1298"/>
    <n v="538"/>
    <n v="0"/>
    <n v="39"/>
    <n v="1836"/>
    <n v="12391"/>
    <n v="6.7489999999999997"/>
  </r>
  <r>
    <x v="0"/>
    <x v="0"/>
    <x v="2"/>
    <s v="KELLI KASPER"/>
    <x v="249"/>
    <n v="582"/>
    <s v="High Redemption"/>
    <s v="SUPER STAR"/>
    <n v="214"/>
    <n v="202"/>
    <n v="0"/>
    <n v="22"/>
    <n v="416"/>
    <n v="719"/>
    <n v="1.728"/>
  </r>
  <r>
    <x v="0"/>
    <x v="0"/>
    <x v="2"/>
    <s v="KELLI KASPER"/>
    <x v="249"/>
    <n v="582"/>
    <s v="Kiddie Skill"/>
    <s v="SPONGEBOB SUPER STRIKER"/>
    <n v="43"/>
    <n v="64"/>
    <n v="0"/>
    <n v="13"/>
    <n v="107"/>
    <n v="183"/>
    <n v="1.71"/>
  </r>
  <r>
    <x v="0"/>
    <x v="0"/>
    <x v="2"/>
    <s v="KELLI KASPER"/>
    <x v="249"/>
    <n v="582"/>
    <s v="Skill"/>
    <s v="DOG POUNDER"/>
    <n v="81"/>
    <n v="108"/>
    <n v="0"/>
    <n v="16"/>
    <n v="189"/>
    <n v="286"/>
    <n v="1.5129999999999999"/>
  </r>
  <r>
    <x v="0"/>
    <x v="0"/>
    <x v="2"/>
    <s v="KELLI KASPER"/>
    <x v="249"/>
    <n v="582"/>
    <s v="Skill"/>
    <s v="HOP N STACK"/>
    <n v="48"/>
    <n v="155"/>
    <n v="0"/>
    <n v="13"/>
    <n v="203"/>
    <n v="306"/>
    <n v="1.5069999999999999"/>
  </r>
  <r>
    <x v="0"/>
    <x v="0"/>
    <x v="2"/>
    <s v="KELLI KASPER"/>
    <x v="249"/>
    <n v="582"/>
    <s v="Skill"/>
    <s v="NBA GAMETIME P1"/>
    <n v="122"/>
    <n v="82"/>
    <n v="0"/>
    <n v="15"/>
    <n v="204"/>
    <n v="350"/>
    <n v="1.716"/>
  </r>
  <r>
    <x v="0"/>
    <x v="0"/>
    <x v="2"/>
    <s v="KELLI KASPER"/>
    <x v="249"/>
    <n v="582"/>
    <s v="Skill"/>
    <s v="SHOOTING MANIA P2"/>
    <n v="113"/>
    <n v="167"/>
    <n v="0"/>
    <n v="13"/>
    <n v="280"/>
    <n v="538"/>
    <n v="1.921"/>
  </r>
  <r>
    <x v="0"/>
    <x v="0"/>
    <x v="23"/>
    <s v="WILLIAM PRESSEL"/>
    <x v="250"/>
    <n v="583"/>
    <s v="High Redemption"/>
    <s v="HARPOON LAGOON P2"/>
    <n v="72"/>
    <n v="80"/>
    <n v="0"/>
    <n v="15"/>
    <n v="152"/>
    <n v="280"/>
    <n v="1.8420000000000001"/>
  </r>
  <r>
    <x v="0"/>
    <x v="0"/>
    <x v="23"/>
    <s v="WILLIAM PRESSEL"/>
    <x v="250"/>
    <n v="583"/>
    <s v="High Redemption"/>
    <s v="JACKPOT EXTREME"/>
    <n v="347"/>
    <n v="253"/>
    <n v="0"/>
    <n v="17"/>
    <n v="600"/>
    <n v="4225"/>
    <n v="7.0419999999999998"/>
  </r>
  <r>
    <x v="0"/>
    <x v="0"/>
    <x v="23"/>
    <s v="WILLIAM PRESSEL"/>
    <x v="250"/>
    <n v="583"/>
    <s v="Skill"/>
    <s v="FLYING TICKETS P2"/>
    <n v="95"/>
    <n v="201"/>
    <n v="0"/>
    <n v="17"/>
    <n v="296"/>
    <n v="583"/>
    <n v="1.97"/>
  </r>
  <r>
    <x v="0"/>
    <x v="0"/>
    <x v="23"/>
    <s v="WILLIAM PRESSEL"/>
    <x v="250"/>
    <n v="583"/>
    <s v="Skill"/>
    <s v="ICE MAN P1"/>
    <n v="78"/>
    <n v="148"/>
    <n v="0"/>
    <n v="15"/>
    <n v="226"/>
    <n v="426"/>
    <n v="1.885"/>
  </r>
  <r>
    <x v="0"/>
    <x v="0"/>
    <x v="23"/>
    <s v="WILLIAM PRESSEL"/>
    <x v="250"/>
    <n v="583"/>
    <s v="Skill"/>
    <s v="RING TOSS JR"/>
    <n v="99"/>
    <n v="120"/>
    <n v="0"/>
    <n v="17"/>
    <n v="219"/>
    <n v="386"/>
    <n v="1.7629999999999999"/>
  </r>
  <r>
    <x v="0"/>
    <x v="0"/>
    <x v="23"/>
    <s v="WILLIAM PRESSEL"/>
    <x v="250"/>
    <n v="583"/>
    <s v="Skill"/>
    <s v="TEMPLE RUN"/>
    <n v="127"/>
    <n v="100"/>
    <n v="0"/>
    <n v="17"/>
    <n v="227"/>
    <n v="446"/>
    <n v="1.9650000000000001"/>
  </r>
  <r>
    <x v="0"/>
    <x v="0"/>
    <x v="23"/>
    <s v="WILLIAM PRESSEL"/>
    <x v="250"/>
    <n v="583"/>
    <s v="Skill"/>
    <s v="WHACK'EM FUNKY GATORS"/>
    <n v="62"/>
    <n v="106"/>
    <n v="0"/>
    <n v="14"/>
    <n v="168"/>
    <n v="273"/>
    <n v="1.625"/>
  </r>
  <r>
    <x v="0"/>
    <x v="0"/>
    <x v="3"/>
    <s v="ERIC BARGAS"/>
    <x v="251"/>
    <n v="584"/>
    <s v="Skill"/>
    <s v="CARNIVAL CUPS P1"/>
    <n v="92"/>
    <n v="26"/>
    <n v="0"/>
    <n v="13"/>
    <n v="118"/>
    <n v="190"/>
    <n v="1.61"/>
  </r>
  <r>
    <x v="0"/>
    <x v="0"/>
    <x v="3"/>
    <s v="ERIC BARGAS"/>
    <x v="251"/>
    <n v="584"/>
    <s v="Skill"/>
    <s v="PIRATES HOOK P2"/>
    <n v="85"/>
    <n v="65"/>
    <n v="0"/>
    <n v="14"/>
    <n v="150"/>
    <n v="1298"/>
    <n v="8.6530000000000005"/>
  </r>
  <r>
    <x v="0"/>
    <x v="0"/>
    <x v="1"/>
    <s v="FRANK RAMIREZ"/>
    <x v="252"/>
    <n v="585"/>
    <s v="High Redemption"/>
    <s v="LUMBERJACK"/>
    <n v="656"/>
    <n v="513"/>
    <n v="0"/>
    <n v="14"/>
    <n v="1169"/>
    <n v="8812"/>
    <n v="7.5380000000000003"/>
  </r>
  <r>
    <x v="0"/>
    <x v="0"/>
    <x v="1"/>
    <s v="FRANK RAMIREZ"/>
    <x v="252"/>
    <n v="585"/>
    <s v="Kiddie Skill"/>
    <s v="BUNNY POND"/>
    <n v="404"/>
    <n v="287"/>
    <n v="0"/>
    <n v="20"/>
    <n v="691"/>
    <n v="1375"/>
    <n v="1.99"/>
  </r>
  <r>
    <x v="0"/>
    <x v="0"/>
    <x v="1"/>
    <s v="FRANK RAMIREZ"/>
    <x v="252"/>
    <n v="585"/>
    <s v="Skill"/>
    <s v="SHARKYS TREASURE"/>
    <n v="166"/>
    <n v="131"/>
    <n v="0"/>
    <n v="15"/>
    <n v="297"/>
    <n v="580"/>
    <n v="1.9530000000000001"/>
  </r>
  <r>
    <x v="0"/>
    <x v="0"/>
    <x v="1"/>
    <s v="FRANK RAMIREZ"/>
    <x v="252"/>
    <n v="585"/>
    <s v="Skill"/>
    <s v="TROLLS P3"/>
    <n v="178"/>
    <n v="228"/>
    <n v="0"/>
    <n v="14"/>
    <n v="406"/>
    <n v="521"/>
    <n v="1.2829999999999999"/>
  </r>
  <r>
    <x v="0"/>
    <x v="0"/>
    <x v="0"/>
    <s v="ANTHONY CHAPA"/>
    <x v="253"/>
    <n v="586"/>
    <s v="High Redemption"/>
    <s v="EIFFEL TOWER"/>
    <n v="295"/>
    <n v="369"/>
    <n v="0"/>
    <n v="14"/>
    <n v="664"/>
    <n v="1252"/>
    <n v="1.8859999999999999"/>
  </r>
  <r>
    <x v="0"/>
    <x v="0"/>
    <x v="0"/>
    <s v="ANTHONY CHAPA"/>
    <x v="253"/>
    <n v="586"/>
    <s v="High Redemption"/>
    <s v="TREASURE QUEST"/>
    <n v="224"/>
    <n v="319"/>
    <n v="0"/>
    <n v="14"/>
    <n v="543"/>
    <n v="3286"/>
    <n v="6.0519999999999996"/>
  </r>
  <r>
    <x v="0"/>
    <x v="0"/>
    <x v="1"/>
    <s v="FRANK RAMIREZ"/>
    <x v="88"/>
    <n v="587"/>
    <s v="High Redemption"/>
    <s v="ROCKIN &amp; ROLLIN"/>
    <n v="298"/>
    <n v="200"/>
    <n v="0"/>
    <n v="16"/>
    <n v="498"/>
    <n v="4087"/>
    <n v="8.2070000000000007"/>
  </r>
  <r>
    <x v="0"/>
    <x v="0"/>
    <x v="1"/>
    <s v="FRANK RAMIREZ"/>
    <x v="88"/>
    <n v="587"/>
    <s v="Kiddie Skill"/>
    <s v="BIKE RALLY"/>
    <n v="75"/>
    <n v="99"/>
    <n v="0"/>
    <n v="15"/>
    <n v="174"/>
    <n v="338"/>
    <n v="1.9430000000000001"/>
  </r>
  <r>
    <x v="0"/>
    <x v="0"/>
    <x v="1"/>
    <s v="FRANK RAMIREZ"/>
    <x v="88"/>
    <n v="587"/>
    <s v="Skill"/>
    <s v="DICEY JUMP"/>
    <n v="148"/>
    <n v="117"/>
    <n v="0"/>
    <n v="17"/>
    <n v="265"/>
    <n v="460"/>
    <n v="1.736"/>
  </r>
  <r>
    <x v="0"/>
    <x v="0"/>
    <x v="1"/>
    <s v="FRANK RAMIREZ"/>
    <x v="88"/>
    <n v="587"/>
    <s v="Skill"/>
    <s v="MONSTER DROP P1"/>
    <n v="291"/>
    <n v="577"/>
    <n v="0"/>
    <n v="25"/>
    <n v="868"/>
    <n v="5668"/>
    <n v="6.53"/>
  </r>
  <r>
    <x v="0"/>
    <x v="0"/>
    <x v="51"/>
    <s v="WILLIAM PRESSEL"/>
    <x v="254"/>
    <n v="588"/>
    <s v="Coin Action"/>
    <s v="BOULDERS AND DOZERS"/>
    <n v="262"/>
    <n v="363"/>
    <n v="0"/>
    <n v="23"/>
    <n v="625"/>
    <n v="1182"/>
    <n v="1.891"/>
  </r>
  <r>
    <x v="0"/>
    <x v="0"/>
    <x v="51"/>
    <s v="WILLIAM PRESSEL"/>
    <x v="254"/>
    <n v="588"/>
    <s v="High Redemption"/>
    <s v="BIG WIN"/>
    <n v="409"/>
    <n v="446"/>
    <n v="0"/>
    <n v="14"/>
    <n v="855"/>
    <n v="5453"/>
    <n v="6.3780000000000001"/>
  </r>
  <r>
    <x v="0"/>
    <x v="0"/>
    <x v="51"/>
    <s v="WILLIAM PRESSEL"/>
    <x v="254"/>
    <n v="588"/>
    <s v="High Redemption"/>
    <s v="FGTEEV OUT OF TIME"/>
    <n v="160"/>
    <n v="65"/>
    <n v="0"/>
    <n v="30"/>
    <n v="225"/>
    <n v="1694"/>
    <n v="7.5289999999999999"/>
  </r>
  <r>
    <x v="0"/>
    <x v="0"/>
    <x v="51"/>
    <s v="WILLIAM PRESSEL"/>
    <x v="254"/>
    <n v="588"/>
    <s v="High Redemption"/>
    <s v="JACKPOT EXTREME"/>
    <n v="191"/>
    <n v="128"/>
    <n v="0"/>
    <n v="15"/>
    <n v="319"/>
    <n v="2173"/>
    <n v="6.8120000000000003"/>
  </r>
  <r>
    <x v="0"/>
    <x v="0"/>
    <x v="51"/>
    <s v="WILLIAM PRESSEL"/>
    <x v="254"/>
    <n v="588"/>
    <s v="High Redemption"/>
    <s v="ROCKIN &amp; ROLLIN"/>
    <n v="156"/>
    <n v="157"/>
    <n v="0"/>
    <n v="15"/>
    <n v="313"/>
    <n v="2620"/>
    <n v="8.3710000000000004"/>
  </r>
  <r>
    <x v="0"/>
    <x v="0"/>
    <x v="51"/>
    <s v="WILLIAM PRESSEL"/>
    <x v="254"/>
    <n v="588"/>
    <s v="Kiddie Skill"/>
    <s v="BUZY BEE"/>
    <n v="151"/>
    <n v="94"/>
    <n v="0"/>
    <n v="15"/>
    <n v="245"/>
    <n v="300"/>
    <n v="1.224"/>
  </r>
  <r>
    <x v="0"/>
    <x v="0"/>
    <x v="51"/>
    <s v="WILLIAM PRESSEL"/>
    <x v="254"/>
    <n v="588"/>
    <s v="Kiddie Skill"/>
    <s v="MAGIX FLOOR"/>
    <n v="131"/>
    <n v="124"/>
    <n v="0"/>
    <n v="20"/>
    <n v="255"/>
    <n v="75"/>
    <n v="0.29399999999999998"/>
  </r>
  <r>
    <x v="0"/>
    <x v="0"/>
    <x v="51"/>
    <s v="WILLIAM PRESSEL"/>
    <x v="254"/>
    <n v="588"/>
    <s v="Skill"/>
    <s v="DEAL NO DEAL"/>
    <n v="96"/>
    <n v="65"/>
    <n v="0"/>
    <n v="14"/>
    <n v="161"/>
    <n v="996"/>
    <n v="6.1859999999999999"/>
  </r>
  <r>
    <x v="0"/>
    <x v="0"/>
    <x v="51"/>
    <s v="WILLIAM PRESSEL"/>
    <x v="254"/>
    <n v="588"/>
    <s v="Skill"/>
    <s v="RING TOSS JR"/>
    <n v="343"/>
    <n v="292"/>
    <n v="0"/>
    <n v="16"/>
    <n v="635"/>
    <n v="1148"/>
    <n v="1.8080000000000001"/>
  </r>
  <r>
    <x v="0"/>
    <x v="0"/>
    <x v="51"/>
    <s v="WILLIAM PRESSEL"/>
    <x v="254"/>
    <n v="588"/>
    <s v="Sports"/>
    <s v="ALLEY CLASSIC P5"/>
    <n v="187"/>
    <n v="77"/>
    <n v="0"/>
    <n v="20"/>
    <n v="264"/>
    <n v="8762"/>
    <n v="33.189"/>
  </r>
  <r>
    <x v="0"/>
    <x v="0"/>
    <x v="51"/>
    <s v="WILLIAM PRESSEL"/>
    <x v="254"/>
    <n v="588"/>
    <s v="Sports"/>
    <s v="CEC HOOPS P2"/>
    <n v="90"/>
    <n v="118"/>
    <n v="0"/>
    <n v="24"/>
    <n v="208"/>
    <n v="346"/>
    <n v="1.663"/>
  </r>
  <r>
    <x v="0"/>
    <x v="0"/>
    <x v="51"/>
    <s v="WILLIAM PRESSEL"/>
    <x v="254"/>
    <n v="588"/>
    <s v="Sports"/>
    <s v="TWO MINUTE DRILL P1"/>
    <n v="92"/>
    <n v="109"/>
    <n v="0"/>
    <n v="23"/>
    <n v="201"/>
    <n v="123"/>
    <n v="0.61199999999999999"/>
  </r>
  <r>
    <x v="1"/>
    <x v="3"/>
    <x v="33"/>
    <s v="FRANK CASSAR"/>
    <x v="255"/>
    <n v="589"/>
    <s v="Alley Roller"/>
    <s v="ALLEY CLASSIC P4"/>
    <n v="335"/>
    <n v="468"/>
    <n v="0"/>
    <n v="17"/>
    <n v="803"/>
    <n v="6831"/>
    <n v="8.5069999999999997"/>
  </r>
  <r>
    <x v="1"/>
    <x v="3"/>
    <x v="33"/>
    <s v="FRANK CASSAR"/>
    <x v="255"/>
    <n v="589"/>
    <s v="Coin Action"/>
    <s v="PHARAOH'S TREASURE P2"/>
    <n v="156"/>
    <n v="189"/>
    <n v="0"/>
    <n v="19"/>
    <n v="345"/>
    <n v="678"/>
    <n v="1.9650000000000001"/>
  </r>
  <r>
    <x v="1"/>
    <x v="3"/>
    <x v="33"/>
    <s v="FRANK CASSAR"/>
    <x v="255"/>
    <n v="589"/>
    <s v="High Redemption"/>
    <s v="EIFFEL TOWER"/>
    <n v="234"/>
    <n v="422"/>
    <n v="0"/>
    <n v="15"/>
    <n v="656"/>
    <n v="4937"/>
    <n v="7.5259999999999998"/>
  </r>
  <r>
    <x v="1"/>
    <x v="3"/>
    <x v="33"/>
    <s v="FRANK CASSAR"/>
    <x v="255"/>
    <n v="589"/>
    <s v="High Redemption"/>
    <s v="FREE FALLIN"/>
    <n v="66"/>
    <n v="147"/>
    <n v="0"/>
    <n v="14"/>
    <n v="213"/>
    <n v="1394"/>
    <n v="6.5449999999999999"/>
  </r>
  <r>
    <x v="1"/>
    <x v="3"/>
    <x v="33"/>
    <s v="FRANK CASSAR"/>
    <x v="255"/>
    <n v="589"/>
    <s v="High Redemption"/>
    <s v="ROCKIN &amp; ROLLIN"/>
    <n v="255"/>
    <n v="632"/>
    <n v="0"/>
    <n v="15"/>
    <n v="887"/>
    <n v="6655"/>
    <n v="7.5030000000000001"/>
  </r>
  <r>
    <x v="1"/>
    <x v="3"/>
    <x v="33"/>
    <s v="FRANK CASSAR"/>
    <x v="255"/>
    <n v="589"/>
    <s v="Kiddie Skill"/>
    <s v="DUO DRIVE P2"/>
    <n v="193"/>
    <n v="221"/>
    <n v="0"/>
    <n v="13"/>
    <n v="414"/>
    <n v="2975"/>
    <n v="7.1859999999999999"/>
  </r>
  <r>
    <x v="1"/>
    <x v="3"/>
    <x v="33"/>
    <s v="FRANK CASSAR"/>
    <x v="255"/>
    <n v="589"/>
    <s v="Skill"/>
    <s v="AVENGERS PUSHER SINGLE"/>
    <n v="5498"/>
    <n v="791"/>
    <n v="0"/>
    <n v="56"/>
    <n v="6289"/>
    <n v="55564"/>
    <n v="8.8350000000000009"/>
  </r>
  <r>
    <x v="1"/>
    <x v="3"/>
    <x v="33"/>
    <s v="FRANK CASSAR"/>
    <x v="255"/>
    <n v="589"/>
    <s v="Skill"/>
    <s v="GOLDEN EMPIRE"/>
    <n v="188"/>
    <n v="361"/>
    <n v="0"/>
    <n v="13"/>
    <n v="549"/>
    <n v="1011"/>
    <n v="1.8420000000000001"/>
  </r>
  <r>
    <x v="1"/>
    <x v="3"/>
    <x v="33"/>
    <s v="FRANK CASSAR"/>
    <x v="255"/>
    <n v="589"/>
    <s v="Skill"/>
    <s v="PANNING FOR GOLD P3"/>
    <n v="106"/>
    <n v="146"/>
    <n v="0"/>
    <n v="13"/>
    <n v="252"/>
    <n v="453"/>
    <n v="1.798"/>
  </r>
  <r>
    <x v="1"/>
    <x v="3"/>
    <x v="33"/>
    <s v="FRANK CASSAR"/>
    <x v="255"/>
    <n v="589"/>
    <s v="Skill"/>
    <s v="PINK PANTHER"/>
    <n v="127"/>
    <n v="174"/>
    <n v="0"/>
    <n v="17"/>
    <n v="301"/>
    <n v="598"/>
    <n v="1.9870000000000001"/>
  </r>
  <r>
    <x v="1"/>
    <x v="3"/>
    <x v="33"/>
    <s v="FRANK CASSAR"/>
    <x v="255"/>
    <n v="589"/>
    <s v="Skill"/>
    <s v="STREET HOOPS P1"/>
    <n v="126"/>
    <n v="201"/>
    <n v="0"/>
    <n v="28"/>
    <n v="327"/>
    <n v="432"/>
    <n v="1.321"/>
  </r>
  <r>
    <x v="0"/>
    <x v="0"/>
    <x v="1"/>
    <s v="FRANK RAMIREZ"/>
    <x v="256"/>
    <n v="592"/>
    <s v="High Redemption"/>
    <s v="JURASSIC WORLD MINI P1"/>
    <n v="354"/>
    <n v="417"/>
    <n v="0"/>
    <n v="18"/>
    <n v="771"/>
    <n v="4711"/>
    <n v="6.11"/>
  </r>
  <r>
    <x v="0"/>
    <x v="0"/>
    <x v="23"/>
    <s v="WILLIAM PRESSEL"/>
    <x v="257"/>
    <n v="593"/>
    <s v="High Redemption"/>
    <s v="BIG WIN"/>
    <n v="273"/>
    <n v="495"/>
    <n v="0"/>
    <n v="15"/>
    <n v="768"/>
    <n v="5409"/>
    <n v="7.0430000000000001"/>
  </r>
  <r>
    <x v="0"/>
    <x v="0"/>
    <x v="23"/>
    <s v="WILLIAM PRESSEL"/>
    <x v="257"/>
    <n v="593"/>
    <s v="High Redemption"/>
    <s v="HARPOON LAGOON P1"/>
    <n v="62"/>
    <n v="73"/>
    <n v="0"/>
    <n v="15"/>
    <n v="135"/>
    <n v="190"/>
    <n v="1.407"/>
  </r>
  <r>
    <x v="0"/>
    <x v="0"/>
    <x v="23"/>
    <s v="WILLIAM PRESSEL"/>
    <x v="257"/>
    <n v="593"/>
    <s v="High Redemption"/>
    <s v="HARPOON LAGOON P3"/>
    <n v="40"/>
    <n v="58"/>
    <n v="0"/>
    <n v="15"/>
    <n v="98"/>
    <n v="186"/>
    <n v="1.8979999999999999"/>
  </r>
  <r>
    <x v="0"/>
    <x v="0"/>
    <x v="23"/>
    <s v="WILLIAM PRESSEL"/>
    <x v="257"/>
    <n v="593"/>
    <s v="Kiddie Skill"/>
    <s v="ASTRO INVASION P1"/>
    <n v="125"/>
    <n v="112"/>
    <n v="0"/>
    <n v="15"/>
    <n v="237"/>
    <n v="244"/>
    <n v="1.03"/>
  </r>
  <r>
    <x v="0"/>
    <x v="0"/>
    <x v="23"/>
    <s v="WILLIAM PRESSEL"/>
    <x v="257"/>
    <n v="593"/>
    <s v="Kiddie Skill"/>
    <s v="ASTRO INVASION P2"/>
    <n v="122"/>
    <n v="93"/>
    <n v="0"/>
    <n v="15"/>
    <n v="215"/>
    <n v="228"/>
    <n v="1.06"/>
  </r>
  <r>
    <x v="0"/>
    <x v="0"/>
    <x v="23"/>
    <s v="WILLIAM PRESSEL"/>
    <x v="257"/>
    <n v="593"/>
    <s v="Kiddie Skill"/>
    <s v="DUO DRIVE P1"/>
    <n v="115"/>
    <n v="116"/>
    <n v="0"/>
    <n v="14"/>
    <n v="231"/>
    <n v="236"/>
    <n v="1.022"/>
  </r>
  <r>
    <x v="0"/>
    <x v="0"/>
    <x v="23"/>
    <s v="WILLIAM PRESSEL"/>
    <x v="257"/>
    <n v="593"/>
    <s v="Kiddie Skill"/>
    <s v="DUO DRIVE P2"/>
    <n v="115"/>
    <n v="136"/>
    <n v="0"/>
    <n v="14"/>
    <n v="251"/>
    <n v="496"/>
    <n v="1.976"/>
  </r>
  <r>
    <x v="0"/>
    <x v="0"/>
    <x v="23"/>
    <s v="WILLIAM PRESSEL"/>
    <x v="257"/>
    <n v="593"/>
    <s v="Kiddie Skill"/>
    <s v="HAMMER FUN"/>
    <n v="149"/>
    <n v="183"/>
    <n v="0"/>
    <n v="15"/>
    <n v="332"/>
    <n v="605"/>
    <n v="1.8220000000000001"/>
  </r>
  <r>
    <x v="0"/>
    <x v="0"/>
    <x v="23"/>
    <s v="WILLIAM PRESSEL"/>
    <x v="257"/>
    <n v="593"/>
    <s v="Skill"/>
    <s v="CHOPPY WOOD P2"/>
    <n v="85"/>
    <n v="84"/>
    <n v="0"/>
    <n v="18"/>
    <n v="169"/>
    <n v="289"/>
    <n v="1.71"/>
  </r>
  <r>
    <x v="0"/>
    <x v="0"/>
    <x v="23"/>
    <s v="WILLIAM PRESSEL"/>
    <x v="257"/>
    <n v="593"/>
    <s v="Skill"/>
    <s v="DOWN THE CLOWN"/>
    <n v="359"/>
    <n v="220"/>
    <n v="0"/>
    <n v="22"/>
    <n v="579"/>
    <n v="3845"/>
    <n v="6.641"/>
  </r>
  <r>
    <x v="0"/>
    <x v="0"/>
    <x v="23"/>
    <s v="WILLIAM PRESSEL"/>
    <x v="257"/>
    <n v="593"/>
    <s v="Skill"/>
    <s v="TIGHT ROPE"/>
    <n v="147"/>
    <n v="120"/>
    <n v="0"/>
    <n v="15"/>
    <n v="267"/>
    <n v="339"/>
    <n v="1.27"/>
  </r>
  <r>
    <x v="0"/>
    <x v="0"/>
    <x v="23"/>
    <s v="WILLIAM PRESSEL"/>
    <x v="257"/>
    <n v="593"/>
    <s v="Skill"/>
    <s v="WATER PIXEL P2"/>
    <n v="173"/>
    <n v="137"/>
    <n v="0"/>
    <n v="15"/>
    <n v="310"/>
    <n v="533"/>
    <n v="1.7190000000000001"/>
  </r>
  <r>
    <x v="0"/>
    <x v="0"/>
    <x v="2"/>
    <s v="KELLI KASPER"/>
    <x v="258"/>
    <n v="595"/>
    <s v="High Redemption"/>
    <s v="BIG BASS LIL PRO"/>
    <n v="669"/>
    <n v="693"/>
    <n v="0"/>
    <n v="16"/>
    <n v="1362"/>
    <n v="10454"/>
    <n v="7.6749999999999998"/>
  </r>
  <r>
    <x v="0"/>
    <x v="0"/>
    <x v="2"/>
    <s v="KELLI KASPER"/>
    <x v="258"/>
    <n v="595"/>
    <s v="Skill"/>
    <s v="ALLEY CLASSIC P2"/>
    <n v="279"/>
    <n v="357"/>
    <n v="0"/>
    <n v="13"/>
    <n v="636"/>
    <n v="8869"/>
    <n v="13.945"/>
  </r>
  <r>
    <x v="0"/>
    <x v="0"/>
    <x v="2"/>
    <s v="KELLI KASPER"/>
    <x v="258"/>
    <n v="595"/>
    <s v="Skill"/>
    <s v="TWO MINUTE DRILL P1"/>
    <n v="221"/>
    <n v="289"/>
    <n v="0"/>
    <n v="17"/>
    <n v="510"/>
    <n v="3780"/>
    <n v="7.4119999999999999"/>
  </r>
  <r>
    <x v="0"/>
    <x v="0"/>
    <x v="3"/>
    <s v="ERIC BARGAS"/>
    <x v="259"/>
    <n v="596"/>
    <s v="High Redemption"/>
    <s v="CLUTCH SHOOT"/>
    <n v="150"/>
    <n v="164"/>
    <n v="0"/>
    <n v="43"/>
    <n v="314"/>
    <n v="616"/>
    <n v="1.962"/>
  </r>
  <r>
    <x v="0"/>
    <x v="0"/>
    <x v="3"/>
    <s v="ERIC BARGAS"/>
    <x v="259"/>
    <n v="596"/>
    <s v="High Redemption"/>
    <s v="PINBALL RAIDERS"/>
    <n v="355"/>
    <n v="352"/>
    <n v="0"/>
    <n v="14"/>
    <n v="707"/>
    <n v="5740"/>
    <n v="8.1189999999999998"/>
  </r>
  <r>
    <x v="0"/>
    <x v="0"/>
    <x v="3"/>
    <s v="ERIC BARGAS"/>
    <x v="259"/>
    <n v="596"/>
    <s v="High Redemption"/>
    <s v="RED HOT SINGLE"/>
    <n v="223"/>
    <n v="236"/>
    <n v="0"/>
    <n v="17"/>
    <n v="459"/>
    <n v="3029"/>
    <n v="6.5990000000000002"/>
  </r>
  <r>
    <x v="0"/>
    <x v="0"/>
    <x v="3"/>
    <s v="ERIC BARGAS"/>
    <x v="259"/>
    <n v="596"/>
    <s v="High Redemption"/>
    <s v="TICKET CIRCUS P1"/>
    <n v="238"/>
    <n v="92"/>
    <n v="0"/>
    <n v="19"/>
    <n v="330"/>
    <n v="649"/>
    <n v="1.9670000000000001"/>
  </r>
  <r>
    <x v="0"/>
    <x v="0"/>
    <x v="3"/>
    <s v="ERIC BARGAS"/>
    <x v="259"/>
    <n v="596"/>
    <s v="High Redemption"/>
    <s v="TICKET CIRCUS P2"/>
    <n v="862"/>
    <n v="224"/>
    <n v="0"/>
    <n v="16"/>
    <n v="1086"/>
    <n v="1805"/>
    <n v="1.6619999999999999"/>
  </r>
  <r>
    <x v="0"/>
    <x v="0"/>
    <x v="3"/>
    <s v="ERIC BARGAS"/>
    <x v="259"/>
    <n v="596"/>
    <s v="Kiddie Skill"/>
    <s v="BASKETBALL DUEL"/>
    <n v="129"/>
    <n v="191"/>
    <n v="0"/>
    <n v="18"/>
    <n v="320"/>
    <n v="309"/>
    <n v="0.96599999999999997"/>
  </r>
  <r>
    <x v="0"/>
    <x v="0"/>
    <x v="3"/>
    <s v="ERIC BARGAS"/>
    <x v="259"/>
    <n v="596"/>
    <s v="Kiddie Skill"/>
    <s v="SOCCER DUEL"/>
    <n v="106"/>
    <n v="165"/>
    <n v="0"/>
    <n v="14"/>
    <n v="271"/>
    <n v="174"/>
    <n v="0.64200000000000002"/>
  </r>
  <r>
    <x v="0"/>
    <x v="0"/>
    <x v="3"/>
    <s v="ERIC BARGAS"/>
    <x v="259"/>
    <n v="596"/>
    <s v="Kiddie Skill"/>
    <s v="SPACE WARRIORS"/>
    <n v="223"/>
    <n v="210"/>
    <n v="0"/>
    <n v="22"/>
    <n v="433"/>
    <n v="286"/>
    <n v="0.66100000000000003"/>
  </r>
  <r>
    <x v="0"/>
    <x v="0"/>
    <x v="3"/>
    <s v="ERIC BARGAS"/>
    <x v="259"/>
    <n v="596"/>
    <s v="Skill"/>
    <s v="PARKOUR MOTOR 2 P1"/>
    <n v="230"/>
    <n v="268"/>
    <n v="0"/>
    <n v="16"/>
    <n v="498"/>
    <n v="0"/>
    <n v="0"/>
  </r>
  <r>
    <x v="0"/>
    <x v="0"/>
    <x v="3"/>
    <s v="ERIC BARGAS"/>
    <x v="259"/>
    <n v="596"/>
    <s v="Skill"/>
    <s v="PARKOUR MOTOR 2 P2"/>
    <n v="235"/>
    <n v="279"/>
    <n v="0"/>
    <n v="16"/>
    <n v="514"/>
    <n v="0"/>
    <n v="0"/>
  </r>
  <r>
    <x v="0"/>
    <x v="0"/>
    <x v="3"/>
    <s v="ERIC BARGAS"/>
    <x v="259"/>
    <n v="596"/>
    <s v="Skill"/>
    <s v="POP IT HOOP P3"/>
    <n v="147"/>
    <n v="182"/>
    <n v="0"/>
    <n v="17"/>
    <n v="329"/>
    <n v="500"/>
    <n v="1.52"/>
  </r>
  <r>
    <x v="0"/>
    <x v="0"/>
    <x v="3"/>
    <s v="ERIC BARGAS"/>
    <x v="259"/>
    <n v="596"/>
    <s v="Skill"/>
    <s v="POP IT HOOP P4"/>
    <n v="107"/>
    <n v="147"/>
    <n v="0"/>
    <n v="15"/>
    <n v="254"/>
    <n v="478"/>
    <n v="1.8819999999999999"/>
  </r>
  <r>
    <x v="0"/>
    <x v="0"/>
    <x v="3"/>
    <s v="ERIC BARGAS"/>
    <x v="259"/>
    <n v="596"/>
    <s v="Skill"/>
    <s v="RING TOSS"/>
    <n v="446"/>
    <n v="474"/>
    <n v="0"/>
    <n v="27"/>
    <n v="920"/>
    <n v="1033"/>
    <n v="1.123"/>
  </r>
  <r>
    <x v="0"/>
    <x v="0"/>
    <x v="3"/>
    <s v="ERIC BARGAS"/>
    <x v="259"/>
    <n v="596"/>
    <s v="Skill"/>
    <s v="ZAP ATTACK"/>
    <n v="45"/>
    <n v="48"/>
    <n v="0"/>
    <n v="15"/>
    <n v="93"/>
    <n v="6"/>
    <n v="6.5000000000000002E-2"/>
  </r>
  <r>
    <x v="0"/>
    <x v="0"/>
    <x v="52"/>
    <s v="ANTHONY CHAPA"/>
    <x v="260"/>
    <n v="598"/>
    <s v="High Redemption"/>
    <s v="WHEEL OF FORTUNE P1"/>
    <n v="83"/>
    <n v="75"/>
    <n v="0"/>
    <n v="17"/>
    <n v="158"/>
    <n v="294"/>
    <n v="1.861"/>
  </r>
  <r>
    <x v="0"/>
    <x v="0"/>
    <x v="52"/>
    <s v="ANTHONY CHAPA"/>
    <x v="260"/>
    <n v="598"/>
    <s v="Kiddie Skill"/>
    <s v="CEC RAINBOW"/>
    <n v="584"/>
    <n v="477"/>
    <n v="0"/>
    <n v="17"/>
    <n v="1061"/>
    <n v="2102"/>
    <n v="1.9810000000000001"/>
  </r>
  <r>
    <x v="0"/>
    <x v="0"/>
    <x v="52"/>
    <s v="ANTHONY CHAPA"/>
    <x v="260"/>
    <n v="598"/>
    <s v="Skill"/>
    <s v="ANGRY BIRDS WHACKER"/>
    <n v="267"/>
    <n v="279"/>
    <n v="0"/>
    <n v="16"/>
    <n v="546"/>
    <n v="681"/>
    <n v="1.2470000000000001"/>
  </r>
  <r>
    <x v="0"/>
    <x v="0"/>
    <x v="52"/>
    <s v="ANTHONY CHAPA"/>
    <x v="260"/>
    <n v="598"/>
    <s v="Skill"/>
    <s v="WATER PIXEL P1"/>
    <n v="278"/>
    <n v="298"/>
    <n v="0"/>
    <n v="18"/>
    <n v="576"/>
    <n v="687"/>
    <n v="1.1930000000000001"/>
  </r>
  <r>
    <x v="0"/>
    <x v="0"/>
    <x v="52"/>
    <s v="ANTHONY CHAPA"/>
    <x v="260"/>
    <n v="598"/>
    <s v="Skill"/>
    <s v="WATER PIXEL P2"/>
    <n v="285"/>
    <n v="313"/>
    <n v="0"/>
    <n v="19"/>
    <n v="598"/>
    <n v="767"/>
    <n v="1.2829999999999999"/>
  </r>
  <r>
    <x v="0"/>
    <x v="0"/>
    <x v="52"/>
    <s v="ANTHONY CHAPA"/>
    <x v="260"/>
    <n v="598"/>
    <s v="Sports"/>
    <s v="ALLEY CLASSIC P6"/>
    <n v="276"/>
    <n v="427"/>
    <n v="0"/>
    <n v="17"/>
    <n v="703"/>
    <n v="4739"/>
    <n v="6.7409999999999997"/>
  </r>
  <r>
    <x v="0"/>
    <x v="0"/>
    <x v="0"/>
    <s v="ANTHONY CHAPA"/>
    <x v="261"/>
    <n v="599"/>
    <s v="Alley Roller"/>
    <s v="ALLEY CLASSIC P4"/>
    <n v="265"/>
    <n v="722"/>
    <n v="0"/>
    <n v="14"/>
    <n v="987"/>
    <n v="7526"/>
    <n v="7.625"/>
  </r>
  <r>
    <x v="0"/>
    <x v="0"/>
    <x v="0"/>
    <s v="ANTHONY CHAPA"/>
    <x v="261"/>
    <n v="599"/>
    <s v="High Redemption"/>
    <s v="FGTEEV OUT OF TIME"/>
    <n v="520"/>
    <n v="643"/>
    <n v="0"/>
    <n v="14"/>
    <n v="1163"/>
    <n v="7712"/>
    <n v="6.6310000000000002"/>
  </r>
  <r>
    <x v="0"/>
    <x v="0"/>
    <x v="0"/>
    <s v="ANTHONY CHAPA"/>
    <x v="261"/>
    <n v="599"/>
    <s v="Kiddie Skill"/>
    <s v="BUZY BEE"/>
    <n v="110"/>
    <n v="453"/>
    <n v="0"/>
    <n v="12"/>
    <n v="563"/>
    <n v="1016"/>
    <n v="1.8049999999999999"/>
  </r>
  <r>
    <x v="0"/>
    <x v="1"/>
    <x v="53"/>
    <s v="JOSEPH RISNEAR"/>
    <x v="262"/>
    <n v="600"/>
    <s v="Coin Action"/>
    <s v="PHARAOH'S TREASURE P1"/>
    <n v="52"/>
    <n v="552"/>
    <n v="0"/>
    <n v="15"/>
    <n v="604"/>
    <n v="1178"/>
    <n v="1.95"/>
  </r>
  <r>
    <x v="0"/>
    <x v="1"/>
    <x v="53"/>
    <s v="JOSEPH RISNEAR"/>
    <x v="262"/>
    <n v="600"/>
    <s v="Coin Action"/>
    <s v="PHARAOH'S TREASURE P2"/>
    <n v="266"/>
    <n v="595"/>
    <n v="0"/>
    <n v="15"/>
    <n v="861"/>
    <n v="1606"/>
    <n v="1.865"/>
  </r>
  <r>
    <x v="0"/>
    <x v="1"/>
    <x v="53"/>
    <s v="JOSEPH RISNEAR"/>
    <x v="262"/>
    <n v="600"/>
    <s v="Coin Action"/>
    <s v="PHARAOH'S TREASURE P3"/>
    <n v="168"/>
    <n v="324"/>
    <n v="0"/>
    <n v="14"/>
    <n v="492"/>
    <n v="903"/>
    <n v="1.835"/>
  </r>
  <r>
    <x v="0"/>
    <x v="1"/>
    <x v="53"/>
    <s v="JOSEPH RISNEAR"/>
    <x v="262"/>
    <n v="600"/>
    <s v="Coin Action"/>
    <s v="PHARAOH'S TREASURE P4"/>
    <n v="46"/>
    <n v="430"/>
    <n v="0"/>
    <n v="14"/>
    <n v="476"/>
    <n v="504"/>
    <n v="1.0589999999999999"/>
  </r>
  <r>
    <x v="0"/>
    <x v="1"/>
    <x v="53"/>
    <s v="JOSEPH RISNEAR"/>
    <x v="262"/>
    <n v="600"/>
    <s v="High Redemption"/>
    <s v="CRANK IT"/>
    <n v="188"/>
    <n v="527"/>
    <n v="0"/>
    <n v="14"/>
    <n v="715"/>
    <n v="0"/>
    <n v="0"/>
  </r>
  <r>
    <x v="0"/>
    <x v="1"/>
    <x v="53"/>
    <s v="JOSEPH RISNEAR"/>
    <x v="262"/>
    <n v="600"/>
    <s v="High Redemption"/>
    <s v="DEEP SEA TREASURE"/>
    <n v="52"/>
    <n v="96"/>
    <n v="0"/>
    <n v="68"/>
    <n v="148"/>
    <n v="269"/>
    <n v="1.8180000000000001"/>
  </r>
  <r>
    <x v="0"/>
    <x v="1"/>
    <x v="53"/>
    <s v="JOSEPH RISNEAR"/>
    <x v="262"/>
    <n v="600"/>
    <s v="High Redemption"/>
    <s v="DIZZY CHICKEN"/>
    <n v="76"/>
    <n v="120"/>
    <n v="0"/>
    <n v="17"/>
    <n v="196"/>
    <n v="159"/>
    <n v="0.81100000000000005"/>
  </r>
  <r>
    <x v="0"/>
    <x v="1"/>
    <x v="53"/>
    <s v="JOSEPH RISNEAR"/>
    <x v="262"/>
    <n v="600"/>
    <s v="High Redemption"/>
    <s v="TOWER CRANE"/>
    <n v="459"/>
    <n v="304"/>
    <n v="0"/>
    <n v="15"/>
    <n v="763"/>
    <n v="5662"/>
    <n v="7.4210000000000003"/>
  </r>
  <r>
    <x v="0"/>
    <x v="1"/>
    <x v="53"/>
    <s v="JOSEPH RISNEAR"/>
    <x v="262"/>
    <n v="600"/>
    <s v="Kiddie Skill"/>
    <s v="BIGFOOT CRUSH P1"/>
    <n v="154"/>
    <n v="150"/>
    <n v="0"/>
    <n v="14"/>
    <n v="304"/>
    <n v="266"/>
    <n v="0.875"/>
  </r>
  <r>
    <x v="0"/>
    <x v="1"/>
    <x v="53"/>
    <s v="JOSEPH RISNEAR"/>
    <x v="262"/>
    <n v="600"/>
    <s v="Kiddie Skill"/>
    <s v="BIGFOOT CRUSH P2"/>
    <n v="186"/>
    <n v="141"/>
    <n v="0"/>
    <n v="14"/>
    <n v="327"/>
    <n v="319"/>
    <n v="0.97599999999999998"/>
  </r>
  <r>
    <x v="0"/>
    <x v="1"/>
    <x v="53"/>
    <s v="JOSEPH RISNEAR"/>
    <x v="262"/>
    <n v="600"/>
    <s v="Kiddie Skill"/>
    <s v="MAGIX FLOOR"/>
    <n v="97"/>
    <n v="166"/>
    <n v="0"/>
    <n v="18"/>
    <n v="263"/>
    <n v="0"/>
    <n v="0"/>
  </r>
  <r>
    <x v="0"/>
    <x v="1"/>
    <x v="53"/>
    <s v="JOSEPH RISNEAR"/>
    <x v="262"/>
    <n v="600"/>
    <s v="Skill"/>
    <s v="AVENGERS PUSHER SINGLE"/>
    <n v="374"/>
    <n v="729"/>
    <n v="0"/>
    <n v="16"/>
    <n v="1103"/>
    <n v="1254"/>
    <n v="1.137"/>
  </r>
  <r>
    <x v="0"/>
    <x v="1"/>
    <x v="53"/>
    <s v="JOSEPH RISNEAR"/>
    <x v="262"/>
    <n v="600"/>
    <s v="Skill"/>
    <s v="CRAZY TOWER P1"/>
    <n v="3"/>
    <n v="19"/>
    <n v="0"/>
    <n v="15"/>
    <n v="22"/>
    <n v="37"/>
    <n v="1.6819999999999999"/>
  </r>
  <r>
    <x v="0"/>
    <x v="1"/>
    <x v="53"/>
    <s v="JOSEPH RISNEAR"/>
    <x v="262"/>
    <n v="600"/>
    <s v="Skill"/>
    <s v="CRAZY TOWER P3"/>
    <n v="10"/>
    <n v="19"/>
    <n v="0"/>
    <n v="14"/>
    <n v="29"/>
    <n v="56"/>
    <n v="1.931"/>
  </r>
  <r>
    <x v="0"/>
    <x v="1"/>
    <x v="53"/>
    <s v="JOSEPH RISNEAR"/>
    <x v="262"/>
    <n v="600"/>
    <s v="Skill"/>
    <s v="NBA HOOPS P1"/>
    <n v="118"/>
    <n v="147"/>
    <n v="0"/>
    <n v="16"/>
    <n v="265"/>
    <n v="10"/>
    <n v="3.7999999999999999E-2"/>
  </r>
  <r>
    <x v="0"/>
    <x v="1"/>
    <x v="53"/>
    <s v="JOSEPH RISNEAR"/>
    <x v="262"/>
    <n v="600"/>
    <s v="Skill"/>
    <s v="SIMPSONS SOCCER"/>
    <n v="163"/>
    <n v="277"/>
    <n v="0"/>
    <n v="15"/>
    <n v="440"/>
    <n v="790"/>
    <n v="1.7949999999999999"/>
  </r>
  <r>
    <x v="0"/>
    <x v="1"/>
    <x v="53"/>
    <s v="JOSEPH RISNEAR"/>
    <x v="262"/>
    <n v="600"/>
    <s v="Skill"/>
    <s v="ZOMBIE LAND BATTLE P1"/>
    <n v="125"/>
    <n v="181"/>
    <n v="0"/>
    <n v="16"/>
    <n v="306"/>
    <n v="2044"/>
    <n v="6.68"/>
  </r>
  <r>
    <x v="0"/>
    <x v="1"/>
    <x v="53"/>
    <s v="JOSEPH RISNEAR"/>
    <x v="262"/>
    <n v="600"/>
    <s v="Skill"/>
    <s v="ZOMBIE LAND BATTLE P2"/>
    <n v="132"/>
    <n v="190"/>
    <n v="0"/>
    <n v="16"/>
    <n v="322"/>
    <n v="2108"/>
    <n v="6.5469999999999997"/>
  </r>
  <r>
    <x v="0"/>
    <x v="1"/>
    <x v="53"/>
    <s v="JOSEPH RISNEAR"/>
    <x v="263"/>
    <n v="601"/>
    <s v="Coin Action"/>
    <s v="JAM SESSION"/>
    <n v="148"/>
    <n v="96"/>
    <n v="0"/>
    <n v="15"/>
    <n v="244"/>
    <n v="247"/>
    <n v="1.012"/>
  </r>
  <r>
    <x v="0"/>
    <x v="1"/>
    <x v="53"/>
    <s v="JOSEPH RISNEAR"/>
    <x v="263"/>
    <n v="601"/>
    <s v="Kiddie Skill"/>
    <s v="SKI RACER"/>
    <n v="133"/>
    <n v="188"/>
    <n v="0"/>
    <n v="13"/>
    <n v="321"/>
    <n v="635"/>
    <n v="1.978"/>
  </r>
  <r>
    <x v="0"/>
    <x v="1"/>
    <x v="53"/>
    <s v="JOSEPH RISNEAR"/>
    <x v="263"/>
    <n v="601"/>
    <s v="Kiddie Skill"/>
    <s v="SPONGEBOB SUPER STRIKER"/>
    <n v="90"/>
    <n v="94"/>
    <n v="0"/>
    <n v="13"/>
    <n v="184"/>
    <n v="316"/>
    <n v="1.7170000000000001"/>
  </r>
  <r>
    <x v="0"/>
    <x v="1"/>
    <x v="53"/>
    <s v="JOSEPH RISNEAR"/>
    <x v="263"/>
    <n v="601"/>
    <s v="Skill"/>
    <s v="FULL TILT"/>
    <n v="142"/>
    <n v="210"/>
    <n v="0"/>
    <n v="15"/>
    <n v="352"/>
    <n v="630"/>
    <n v="1.79"/>
  </r>
  <r>
    <x v="0"/>
    <x v="1"/>
    <x v="53"/>
    <s v="JOSEPH RISNEAR"/>
    <x v="263"/>
    <n v="601"/>
    <s v="Skill"/>
    <s v="MILK JUG TOSS"/>
    <n v="367"/>
    <n v="351"/>
    <n v="0"/>
    <n v="15"/>
    <n v="718"/>
    <n v="6087"/>
    <n v="8.4779999999999998"/>
  </r>
  <r>
    <x v="0"/>
    <x v="1"/>
    <x v="53"/>
    <s v="JOSEPH RISNEAR"/>
    <x v="264"/>
    <n v="602"/>
    <s v="Alley Roller"/>
    <s v="ALLEY CLASSIC P1"/>
    <n v="329"/>
    <n v="456"/>
    <n v="0"/>
    <n v="12"/>
    <n v="785"/>
    <n v="5323"/>
    <n v="6.7809999999999997"/>
  </r>
  <r>
    <x v="0"/>
    <x v="1"/>
    <x v="53"/>
    <s v="JOSEPH RISNEAR"/>
    <x v="264"/>
    <n v="602"/>
    <s v="Alley Roller"/>
    <s v="ALLEY CLASSIC P2"/>
    <n v="373"/>
    <n v="439"/>
    <n v="0"/>
    <n v="14"/>
    <n v="812"/>
    <n v="5162"/>
    <n v="6.3570000000000002"/>
  </r>
  <r>
    <x v="0"/>
    <x v="1"/>
    <x v="53"/>
    <s v="JOSEPH RISNEAR"/>
    <x v="264"/>
    <n v="602"/>
    <s v="Coin Action"/>
    <s v="BIRTHDAY PARTY P1"/>
    <n v="24"/>
    <n v="14"/>
    <n v="0"/>
    <n v="9"/>
    <n v="38"/>
    <n v="760"/>
    <n v="20"/>
  </r>
  <r>
    <x v="0"/>
    <x v="1"/>
    <x v="53"/>
    <s v="JOSEPH RISNEAR"/>
    <x v="264"/>
    <n v="602"/>
    <s v="Coin Action"/>
    <s v="HAT TRICK P1"/>
    <n v="19"/>
    <n v="32"/>
    <n v="0"/>
    <n v="12"/>
    <n v="51"/>
    <n v="52"/>
    <n v="1.02"/>
  </r>
  <r>
    <x v="0"/>
    <x v="1"/>
    <x v="53"/>
    <s v="JOSEPH RISNEAR"/>
    <x v="264"/>
    <n v="602"/>
    <s v="Coin Action"/>
    <s v="HAT TRICK P2"/>
    <n v="33"/>
    <n v="36"/>
    <n v="0"/>
    <n v="10"/>
    <n v="69"/>
    <n v="0"/>
    <n v="0"/>
  </r>
  <r>
    <x v="0"/>
    <x v="1"/>
    <x v="53"/>
    <s v="JOSEPH RISNEAR"/>
    <x v="264"/>
    <n v="602"/>
    <s v="Coin Action"/>
    <s v="HAT TRICK P3"/>
    <n v="43"/>
    <n v="37"/>
    <n v="0"/>
    <n v="12"/>
    <n v="80"/>
    <n v="56"/>
    <n v="0.7"/>
  </r>
  <r>
    <x v="0"/>
    <x v="1"/>
    <x v="53"/>
    <s v="JOSEPH RISNEAR"/>
    <x v="264"/>
    <n v="602"/>
    <s v="Coin Action"/>
    <s v="PHARAOH'S TREASURE P2"/>
    <n v="46"/>
    <n v="75"/>
    <n v="0"/>
    <n v="9"/>
    <n v="121"/>
    <n v="200"/>
    <n v="1.653"/>
  </r>
  <r>
    <x v="0"/>
    <x v="1"/>
    <x v="53"/>
    <s v="JOSEPH RISNEAR"/>
    <x v="264"/>
    <n v="602"/>
    <s v="Coin Action"/>
    <s v="PHARAOH'S TREASURE P4"/>
    <n v="72"/>
    <n v="45"/>
    <n v="0"/>
    <n v="10"/>
    <n v="117"/>
    <n v="57"/>
    <n v="0.48699999999999999"/>
  </r>
  <r>
    <x v="0"/>
    <x v="1"/>
    <x v="53"/>
    <s v="JOSEPH RISNEAR"/>
    <x v="264"/>
    <n v="602"/>
    <s v="High Redemption"/>
    <s v="DEEP SEA TREASURE"/>
    <n v="258"/>
    <n v="123"/>
    <n v="0"/>
    <n v="14"/>
    <n v="381"/>
    <n v="2412"/>
    <n v="6.3310000000000004"/>
  </r>
  <r>
    <x v="0"/>
    <x v="1"/>
    <x v="53"/>
    <s v="JOSEPH RISNEAR"/>
    <x v="264"/>
    <n v="602"/>
    <s v="High Redemption"/>
    <s v="DROP IT DROP IT"/>
    <n v="186"/>
    <n v="300"/>
    <n v="0"/>
    <n v="11"/>
    <n v="486"/>
    <n v="383"/>
    <n v="0.78800000000000003"/>
  </r>
  <r>
    <x v="0"/>
    <x v="1"/>
    <x v="53"/>
    <s v="JOSEPH RISNEAR"/>
    <x v="264"/>
    <n v="602"/>
    <s v="High Redemption"/>
    <s v="POP IT FOR GOLD"/>
    <n v="89"/>
    <n v="172"/>
    <n v="0"/>
    <n v="11"/>
    <n v="261"/>
    <n v="434"/>
    <n v="1.663"/>
  </r>
  <r>
    <x v="0"/>
    <x v="1"/>
    <x v="53"/>
    <s v="JOSEPH RISNEAR"/>
    <x v="264"/>
    <n v="602"/>
    <s v="Kiddie Skill"/>
    <s v="BUG CRUNCHER P2"/>
    <n v="216"/>
    <n v="196"/>
    <n v="0"/>
    <n v="15"/>
    <n v="412"/>
    <n v="340"/>
    <n v="0.82499999999999996"/>
  </r>
  <r>
    <x v="0"/>
    <x v="1"/>
    <x v="53"/>
    <s v="JOSEPH RISNEAR"/>
    <x v="264"/>
    <n v="602"/>
    <s v="Kiddie Skill"/>
    <s v="HAMMER 2 P1"/>
    <n v="93"/>
    <n v="151"/>
    <n v="0"/>
    <n v="9"/>
    <n v="244"/>
    <n v="422"/>
    <n v="1.73"/>
  </r>
  <r>
    <x v="0"/>
    <x v="1"/>
    <x v="53"/>
    <s v="JOSEPH RISNEAR"/>
    <x v="264"/>
    <n v="602"/>
    <s v="Skill"/>
    <s v="CARNIVAL CUPS P2"/>
    <n v="51"/>
    <n v="72"/>
    <n v="0"/>
    <n v="12"/>
    <n v="123"/>
    <n v="73"/>
    <n v="0.59299999999999997"/>
  </r>
  <r>
    <x v="0"/>
    <x v="1"/>
    <x v="53"/>
    <s v="JOSEPH RISNEAR"/>
    <x v="264"/>
    <n v="602"/>
    <s v="Skill"/>
    <s v="SHOOTING MANIA P2"/>
    <n v="89"/>
    <n v="53"/>
    <n v="0"/>
    <n v="14"/>
    <n v="142"/>
    <n v="278"/>
    <n v="1.958"/>
  </r>
  <r>
    <x v="0"/>
    <x v="1"/>
    <x v="53"/>
    <s v="JOSEPH RISNEAR"/>
    <x v="264"/>
    <n v="602"/>
    <s v="Skill"/>
    <s v="SPONGEBOB ORDER UP"/>
    <n v="211"/>
    <n v="318"/>
    <n v="0"/>
    <n v="10"/>
    <n v="529"/>
    <n v="1047"/>
    <n v="1.9790000000000001"/>
  </r>
  <r>
    <x v="0"/>
    <x v="1"/>
    <x v="53"/>
    <s v="JOSEPH RISNEAR"/>
    <x v="264"/>
    <n v="602"/>
    <s v="Skill"/>
    <s v="STREET HOOPS P1"/>
    <n v="169"/>
    <n v="145"/>
    <n v="0"/>
    <n v="14"/>
    <n v="314"/>
    <n v="440"/>
    <n v="1.401"/>
  </r>
  <r>
    <x v="0"/>
    <x v="1"/>
    <x v="53"/>
    <s v="JOSEPH RISNEAR"/>
    <x v="264"/>
    <n v="602"/>
    <s v="Skill"/>
    <s v="TIPPIN BLOKS"/>
    <n v="124"/>
    <n v="133"/>
    <n v="0"/>
    <n v="10"/>
    <n v="257"/>
    <n v="386"/>
    <n v="1.502"/>
  </r>
  <r>
    <x v="0"/>
    <x v="1"/>
    <x v="53"/>
    <s v="JOSEPH RISNEAR"/>
    <x v="264"/>
    <n v="602"/>
    <s v="Skill"/>
    <s v="WATER PIXEL P1"/>
    <n v="176"/>
    <n v="259"/>
    <n v="0"/>
    <n v="9"/>
    <n v="435"/>
    <n v="852"/>
    <n v="1.9590000000000001"/>
  </r>
  <r>
    <x v="0"/>
    <x v="1"/>
    <x v="53"/>
    <s v="JOSEPH RISNEAR"/>
    <x v="264"/>
    <n v="602"/>
    <s v="Sports"/>
    <s v="NBA HOOPS P2"/>
    <n v="230"/>
    <n v="332"/>
    <n v="0"/>
    <n v="16"/>
    <n v="562"/>
    <n v="1087"/>
    <n v="1.9339999999999999"/>
  </r>
  <r>
    <x v="2"/>
    <x v="3"/>
    <x v="37"/>
    <s v="TROY WATRING"/>
    <x v="26"/>
    <n v="604"/>
    <s v="Alley Roller"/>
    <s v="ALLEY CLASSIC P3"/>
    <n v="214"/>
    <n v="144"/>
    <n v="0"/>
    <n v="15"/>
    <n v="358"/>
    <n v="2177"/>
    <n v="6.0810000000000004"/>
  </r>
  <r>
    <x v="2"/>
    <x v="3"/>
    <x v="37"/>
    <s v="TROY WATRING"/>
    <x v="26"/>
    <n v="604"/>
    <s v="High Redemption"/>
    <s v="EIFFEL TOWER"/>
    <n v="110"/>
    <n v="225"/>
    <n v="0"/>
    <n v="13"/>
    <n v="335"/>
    <n v="647"/>
    <n v="1.931"/>
  </r>
  <r>
    <x v="2"/>
    <x v="3"/>
    <x v="37"/>
    <s v="TROY WATRING"/>
    <x v="26"/>
    <n v="604"/>
    <s v="Redemption"/>
    <s v="RABBIDS HOLLYWOOD 65 P1"/>
    <n v="32"/>
    <n v="52"/>
    <n v="0"/>
    <n v="12"/>
    <n v="84"/>
    <n v="155"/>
    <n v="1.845"/>
  </r>
  <r>
    <x v="2"/>
    <x v="3"/>
    <x v="37"/>
    <s v="TROY WATRING"/>
    <x v="26"/>
    <n v="604"/>
    <s v="Skill"/>
    <s v="BASKETBALL PRO P1"/>
    <n v="52"/>
    <n v="51"/>
    <n v="0"/>
    <n v="12"/>
    <n v="103"/>
    <n v="199"/>
    <n v="1.9319999999999999"/>
  </r>
  <r>
    <x v="2"/>
    <x v="3"/>
    <x v="37"/>
    <s v="TROY WATRING"/>
    <x v="26"/>
    <n v="604"/>
    <s v="Skill"/>
    <s v="CROSSBOW MASTER"/>
    <n v="70"/>
    <n v="120"/>
    <n v="0"/>
    <n v="12"/>
    <n v="190"/>
    <n v="354"/>
    <n v="1.863"/>
  </r>
  <r>
    <x v="2"/>
    <x v="3"/>
    <x v="37"/>
    <s v="TROY WATRING"/>
    <x v="26"/>
    <n v="604"/>
    <s v="Skill"/>
    <s v="DICEY JUMP"/>
    <n v="105"/>
    <n v="65"/>
    <n v="0"/>
    <n v="12"/>
    <n v="170"/>
    <n v="234"/>
    <n v="1.3759999999999999"/>
  </r>
  <r>
    <x v="2"/>
    <x v="3"/>
    <x v="37"/>
    <s v="TROY WATRING"/>
    <x v="26"/>
    <n v="604"/>
    <s v="Skill"/>
    <s v="RING TOSS"/>
    <n v="180"/>
    <n v="244"/>
    <n v="0"/>
    <n v="14"/>
    <n v="424"/>
    <n v="3140"/>
    <n v="7.4059999999999997"/>
  </r>
  <r>
    <x v="2"/>
    <x v="3"/>
    <x v="37"/>
    <s v="TROY WATRING"/>
    <x v="26"/>
    <n v="604"/>
    <s v="Skill"/>
    <s v="SPINNER FRENZY"/>
    <n v="192"/>
    <n v="270"/>
    <n v="0"/>
    <n v="11"/>
    <n v="462"/>
    <n v="3143"/>
    <n v="6.8029999999999999"/>
  </r>
  <r>
    <x v="0"/>
    <x v="1"/>
    <x v="53"/>
    <s v="JOSEPH RISNEAR"/>
    <x v="265"/>
    <n v="605"/>
    <s v="Coin Action"/>
    <s v="BIRTHDAY PARTY P1"/>
    <n v="144"/>
    <n v="123"/>
    <n v="0"/>
    <n v="16"/>
    <n v="267"/>
    <n v="1860"/>
    <n v="6.9660000000000002"/>
  </r>
  <r>
    <x v="0"/>
    <x v="1"/>
    <x v="53"/>
    <s v="JOSEPH RISNEAR"/>
    <x v="265"/>
    <n v="605"/>
    <s v="Coin Action"/>
    <s v="HOLLYWOOD REELS P1"/>
    <n v="122"/>
    <n v="150"/>
    <n v="0"/>
    <n v="26"/>
    <n v="272"/>
    <n v="181"/>
    <n v="0.66500000000000004"/>
  </r>
  <r>
    <x v="0"/>
    <x v="1"/>
    <x v="53"/>
    <s v="JOSEPH RISNEAR"/>
    <x v="265"/>
    <n v="605"/>
    <s v="Coin Action"/>
    <s v="HOLLYWOOD REELS P2"/>
    <n v="6"/>
    <n v="0"/>
    <n v="0"/>
    <n v="22"/>
    <n v="6"/>
    <n v="0"/>
    <n v="0"/>
  </r>
  <r>
    <x v="0"/>
    <x v="1"/>
    <x v="53"/>
    <s v="JOSEPH RISNEAR"/>
    <x v="265"/>
    <n v="605"/>
    <s v="Coin Action"/>
    <s v="WINNERS WHEEL"/>
    <n v="157"/>
    <n v="119"/>
    <n v="0"/>
    <n v="15"/>
    <n v="276"/>
    <n v="1788"/>
    <n v="6.4779999999999998"/>
  </r>
  <r>
    <x v="0"/>
    <x v="1"/>
    <x v="53"/>
    <s v="JOSEPH RISNEAR"/>
    <x v="265"/>
    <n v="605"/>
    <s v="High Redemption"/>
    <s v="HOOP IT UP"/>
    <n v="80"/>
    <n v="143"/>
    <n v="0"/>
    <n v="22"/>
    <n v="223"/>
    <n v="146"/>
    <n v="0.65500000000000003"/>
  </r>
  <r>
    <x v="0"/>
    <x v="1"/>
    <x v="53"/>
    <s v="JOSEPH RISNEAR"/>
    <x v="265"/>
    <n v="605"/>
    <s v="High Redemption"/>
    <s v="JACKPOT EXTREME"/>
    <n v="112"/>
    <n v="84"/>
    <n v="0"/>
    <n v="17"/>
    <n v="196"/>
    <n v="1350"/>
    <n v="6.8879999999999999"/>
  </r>
  <r>
    <x v="0"/>
    <x v="1"/>
    <x v="53"/>
    <s v="JOSEPH RISNEAR"/>
    <x v="265"/>
    <n v="605"/>
    <s v="High Redemption"/>
    <s v="PAW PATROL"/>
    <n v="282"/>
    <n v="310"/>
    <n v="0"/>
    <n v="25"/>
    <n v="592"/>
    <n v="4518"/>
    <n v="7.6319999999999997"/>
  </r>
  <r>
    <x v="0"/>
    <x v="1"/>
    <x v="53"/>
    <s v="JOSEPH RISNEAR"/>
    <x v="265"/>
    <n v="605"/>
    <s v="High Redemption"/>
    <s v="SUPER STAR"/>
    <n v="656"/>
    <n v="218"/>
    <n v="0"/>
    <n v="15"/>
    <n v="874"/>
    <n v="8398"/>
    <n v="9.609"/>
  </r>
  <r>
    <x v="0"/>
    <x v="1"/>
    <x v="53"/>
    <s v="JOSEPH RISNEAR"/>
    <x v="265"/>
    <n v="605"/>
    <s v="Kiddie Skill"/>
    <s v="CHAMELEON PARADIZE SINGLE"/>
    <n v="78"/>
    <n v="136"/>
    <n v="0"/>
    <n v="16"/>
    <n v="214"/>
    <n v="149"/>
    <n v="0.69599999999999995"/>
  </r>
  <r>
    <x v="0"/>
    <x v="1"/>
    <x v="53"/>
    <s v="JOSEPH RISNEAR"/>
    <x v="265"/>
    <n v="605"/>
    <s v="Kiddie Skill"/>
    <s v="HAMMER 2 P1"/>
    <n v="35"/>
    <n v="66"/>
    <n v="0"/>
    <n v="17"/>
    <n v="101"/>
    <n v="73"/>
    <n v="0.72299999999999998"/>
  </r>
  <r>
    <x v="0"/>
    <x v="1"/>
    <x v="53"/>
    <s v="JOSEPH RISNEAR"/>
    <x v="265"/>
    <n v="605"/>
    <s v="Kiddie Skill"/>
    <s v="HAMMER 2 P2"/>
    <n v="36"/>
    <n v="34"/>
    <n v="0"/>
    <n v="17"/>
    <n v="70"/>
    <n v="71"/>
    <n v="1.014"/>
  </r>
  <r>
    <x v="0"/>
    <x v="1"/>
    <x v="53"/>
    <s v="JOSEPH RISNEAR"/>
    <x v="265"/>
    <n v="605"/>
    <s v="Skill"/>
    <s v="DICEY JUMP"/>
    <n v="69"/>
    <n v="116"/>
    <n v="0"/>
    <n v="20"/>
    <n v="185"/>
    <n v="357"/>
    <n v="1.93"/>
  </r>
  <r>
    <x v="0"/>
    <x v="1"/>
    <x v="53"/>
    <s v="JOSEPH RISNEAR"/>
    <x v="265"/>
    <n v="605"/>
    <s v="Skill"/>
    <s v="RESCUE HERO"/>
    <n v="34"/>
    <n v="74"/>
    <n v="0"/>
    <n v="18"/>
    <n v="108"/>
    <n v="742"/>
    <n v="6.87"/>
  </r>
  <r>
    <x v="0"/>
    <x v="1"/>
    <x v="53"/>
    <s v="JOSEPH RISNEAR"/>
    <x v="265"/>
    <n v="605"/>
    <s v="Skill"/>
    <s v="TIGHT ROPE"/>
    <n v="64"/>
    <n v="80"/>
    <n v="0"/>
    <n v="17"/>
    <n v="144"/>
    <n v="52"/>
    <n v="0.36099999999999999"/>
  </r>
  <r>
    <x v="0"/>
    <x v="1"/>
    <x v="53"/>
    <s v="JOSEPH RISNEAR"/>
    <x v="265"/>
    <n v="605"/>
    <s v="Skill"/>
    <s v="TROLLS P1"/>
    <n v="70"/>
    <n v="132"/>
    <n v="0"/>
    <n v="19"/>
    <n v="202"/>
    <n v="335"/>
    <n v="1.6579999999999999"/>
  </r>
  <r>
    <x v="0"/>
    <x v="1"/>
    <x v="53"/>
    <s v="JOSEPH RISNEAR"/>
    <x v="265"/>
    <n v="605"/>
    <s v="Skill"/>
    <s v="TROLLS P3"/>
    <n v="45"/>
    <n v="107"/>
    <n v="0"/>
    <n v="14"/>
    <n v="152"/>
    <n v="300"/>
    <n v="1.974"/>
  </r>
  <r>
    <x v="0"/>
    <x v="1"/>
    <x v="53"/>
    <s v="JOSEPH RISNEAR"/>
    <x v="265"/>
    <n v="605"/>
    <s v="Skill"/>
    <s v="TROLLS P4"/>
    <n v="42"/>
    <n v="73"/>
    <n v="0"/>
    <n v="18"/>
    <n v="115"/>
    <n v="195"/>
    <n v="1.696"/>
  </r>
  <r>
    <x v="0"/>
    <x v="1"/>
    <x v="39"/>
    <s v="MICHAEL BOSWELL"/>
    <x v="266"/>
    <n v="608"/>
    <s v="Skill"/>
    <s v="SKY RIDER P1"/>
    <n v="61"/>
    <n v="80"/>
    <n v="0"/>
    <n v="14"/>
    <n v="141"/>
    <n v="930"/>
    <n v="6.5960000000000001"/>
  </r>
  <r>
    <x v="0"/>
    <x v="1"/>
    <x v="16"/>
    <s v="BRIAN PITRE"/>
    <x v="267"/>
    <n v="610"/>
    <s v="High Redemption"/>
    <s v="WHEEL OF FORTUNE P2"/>
    <n v="84"/>
    <n v="174"/>
    <n v="0"/>
    <n v="16"/>
    <n v="258"/>
    <n v="4200"/>
    <n v="16.279"/>
  </r>
  <r>
    <x v="0"/>
    <x v="1"/>
    <x v="16"/>
    <s v="BRIAN PITRE"/>
    <x v="267"/>
    <n v="610"/>
    <s v="Skill"/>
    <s v="DEAL NO DEAL"/>
    <n v="174"/>
    <n v="114"/>
    <n v="0"/>
    <n v="15"/>
    <n v="288"/>
    <n v="1904"/>
    <n v="6.6109999999999998"/>
  </r>
  <r>
    <x v="0"/>
    <x v="1"/>
    <x v="16"/>
    <s v="BRIAN PITRE"/>
    <x v="267"/>
    <n v="610"/>
    <s v="Skill"/>
    <s v="PLANTS VS ZOMBIES"/>
    <n v="217"/>
    <n v="187"/>
    <n v="0"/>
    <n v="16"/>
    <n v="404"/>
    <n v="588"/>
    <n v="1.4550000000000001"/>
  </r>
  <r>
    <x v="0"/>
    <x v="1"/>
    <x v="53"/>
    <s v="JOSEPH RISNEAR"/>
    <x v="268"/>
    <n v="611"/>
    <s v="Alley Roller"/>
    <s v="ALLEY CLASSIC P3"/>
    <n v="357"/>
    <n v="476"/>
    <n v="0"/>
    <n v="21"/>
    <n v="833"/>
    <n v="5414"/>
    <n v="6.4989999999999997"/>
  </r>
  <r>
    <x v="0"/>
    <x v="1"/>
    <x v="53"/>
    <s v="JOSEPH RISNEAR"/>
    <x v="268"/>
    <n v="611"/>
    <s v="High Redemption"/>
    <s v="BARREL OF MONKEYS"/>
    <n v="119"/>
    <n v="179"/>
    <n v="0"/>
    <n v="14"/>
    <n v="298"/>
    <n v="472"/>
    <n v="1.5840000000000001"/>
  </r>
  <r>
    <x v="0"/>
    <x v="1"/>
    <x v="53"/>
    <s v="JOSEPH RISNEAR"/>
    <x v="268"/>
    <n v="611"/>
    <s v="High Redemption"/>
    <s v="BIG WIN"/>
    <n v="255"/>
    <n v="355"/>
    <n v="0"/>
    <n v="17"/>
    <n v="610"/>
    <n v="4331"/>
    <n v="7.1"/>
  </r>
  <r>
    <x v="0"/>
    <x v="1"/>
    <x v="53"/>
    <s v="JOSEPH RISNEAR"/>
    <x v="268"/>
    <n v="611"/>
    <s v="High Redemption"/>
    <s v="SPONGEBOB PINEAPPLE P1"/>
    <n v="428"/>
    <n v="911"/>
    <n v="0"/>
    <n v="25"/>
    <n v="1339"/>
    <n v="1468"/>
    <n v="1.0960000000000001"/>
  </r>
  <r>
    <x v="0"/>
    <x v="1"/>
    <x v="53"/>
    <s v="JOSEPH RISNEAR"/>
    <x v="268"/>
    <n v="611"/>
    <s v="High Redemption"/>
    <s v="SPONGEBOB PINEAPPLE P2"/>
    <n v="802"/>
    <n v="538"/>
    <n v="0"/>
    <n v="30"/>
    <n v="1340"/>
    <n v="2072"/>
    <n v="1.546"/>
  </r>
  <r>
    <x v="0"/>
    <x v="1"/>
    <x v="53"/>
    <s v="JOSEPH RISNEAR"/>
    <x v="268"/>
    <n v="611"/>
    <s v="Redemption"/>
    <s v="RABBIDS HOLLYWOOD 65 P1"/>
    <n v="19"/>
    <n v="10"/>
    <n v="0"/>
    <n v="18"/>
    <n v="29"/>
    <n v="0"/>
    <n v="0"/>
  </r>
  <r>
    <x v="0"/>
    <x v="1"/>
    <x v="53"/>
    <s v="JOSEPH RISNEAR"/>
    <x v="268"/>
    <n v="611"/>
    <s v="Redemption"/>
    <s v="RABBIDS HOLLYWOOD 65 P2"/>
    <n v="36"/>
    <n v="17"/>
    <n v="0"/>
    <n v="17"/>
    <n v="53"/>
    <n v="0"/>
    <n v="0"/>
  </r>
  <r>
    <x v="0"/>
    <x v="1"/>
    <x v="53"/>
    <s v="JOSEPH RISNEAR"/>
    <x v="268"/>
    <n v="611"/>
    <s v="Redemption"/>
    <s v="RABBIDS HOLLYWOOD 65 P3"/>
    <n v="39"/>
    <n v="15"/>
    <n v="0"/>
    <n v="17"/>
    <n v="54"/>
    <n v="0"/>
    <n v="0"/>
  </r>
  <r>
    <x v="0"/>
    <x v="1"/>
    <x v="53"/>
    <s v="JOSEPH RISNEAR"/>
    <x v="268"/>
    <n v="611"/>
    <s v="Redemption"/>
    <s v="RABBIDS HOLLYWOOD 65 P4"/>
    <n v="34"/>
    <n v="17"/>
    <n v="0"/>
    <n v="17"/>
    <n v="51"/>
    <n v="0"/>
    <n v="0"/>
  </r>
  <r>
    <x v="0"/>
    <x v="1"/>
    <x v="53"/>
    <s v="JOSEPH RISNEAR"/>
    <x v="268"/>
    <n v="611"/>
    <s v="Skill"/>
    <s v="DOG POUNDER"/>
    <n v="333"/>
    <n v="279"/>
    <n v="0"/>
    <n v="16"/>
    <n v="612"/>
    <n v="3687"/>
    <n v="6.0250000000000004"/>
  </r>
  <r>
    <x v="0"/>
    <x v="1"/>
    <x v="53"/>
    <s v="JOSEPH RISNEAR"/>
    <x v="268"/>
    <n v="611"/>
    <s v="Skill"/>
    <s v="GEAR IT UP"/>
    <n v="487"/>
    <n v="422"/>
    <n v="0"/>
    <n v="30"/>
    <n v="909"/>
    <n v="5821"/>
    <n v="6.4039999999999999"/>
  </r>
  <r>
    <x v="0"/>
    <x v="1"/>
    <x v="53"/>
    <s v="JOSEPH RISNEAR"/>
    <x v="268"/>
    <n v="611"/>
    <s v="Skill"/>
    <s v="RING TOSS"/>
    <n v="398"/>
    <n v="405"/>
    <n v="0"/>
    <n v="34"/>
    <n v="803"/>
    <n v="600"/>
    <n v="0.747"/>
  </r>
  <r>
    <x v="0"/>
    <x v="1"/>
    <x v="53"/>
    <s v="JOSEPH RISNEAR"/>
    <x v="269"/>
    <n v="612"/>
    <s v="Alley Roller"/>
    <s v="ALLEY CLASSIC P2"/>
    <n v="150"/>
    <n v="166"/>
    <n v="0"/>
    <n v="10"/>
    <n v="316"/>
    <n v="1936"/>
    <n v="6.1269999999999998"/>
  </r>
  <r>
    <x v="0"/>
    <x v="1"/>
    <x v="53"/>
    <s v="JOSEPH RISNEAR"/>
    <x v="269"/>
    <n v="612"/>
    <s v="High Redemption"/>
    <s v="BIG WIN"/>
    <n v="273"/>
    <n v="492"/>
    <n v="0"/>
    <n v="8"/>
    <n v="765"/>
    <n v="6069"/>
    <n v="7.9329999999999998"/>
  </r>
  <r>
    <x v="0"/>
    <x v="1"/>
    <x v="53"/>
    <s v="JOSEPH RISNEAR"/>
    <x v="269"/>
    <n v="612"/>
    <s v="High Redemption"/>
    <s v="TREASURE QUEST"/>
    <n v="203"/>
    <n v="352"/>
    <n v="0"/>
    <n v="10"/>
    <n v="555"/>
    <n v="3462"/>
    <n v="6.2380000000000004"/>
  </r>
  <r>
    <x v="0"/>
    <x v="1"/>
    <x v="53"/>
    <s v="JOSEPH RISNEAR"/>
    <x v="269"/>
    <n v="612"/>
    <s v="Skill"/>
    <s v="ANGRY BIRDS WHACKER"/>
    <n v="151"/>
    <n v="119"/>
    <n v="0"/>
    <n v="9"/>
    <n v="270"/>
    <n v="1654"/>
    <n v="6.1260000000000003"/>
  </r>
  <r>
    <x v="0"/>
    <x v="1"/>
    <x v="53"/>
    <s v="JOSEPH RISNEAR"/>
    <x v="269"/>
    <n v="612"/>
    <s v="Skill"/>
    <s v="CROSSY ROADS P2"/>
    <n v="215"/>
    <n v="127"/>
    <n v="0"/>
    <n v="9"/>
    <n v="342"/>
    <n v="2287"/>
    <n v="6.6870000000000003"/>
  </r>
  <r>
    <x v="0"/>
    <x v="1"/>
    <x v="53"/>
    <s v="JOSEPH RISNEAR"/>
    <x v="269"/>
    <n v="612"/>
    <s v="Skill"/>
    <s v="DEAL NO DEAL"/>
    <n v="103"/>
    <n v="91"/>
    <n v="0"/>
    <n v="15"/>
    <n v="194"/>
    <n v="1675"/>
    <n v="8.6340000000000003"/>
  </r>
  <r>
    <x v="0"/>
    <x v="1"/>
    <x v="53"/>
    <s v="JOSEPH RISNEAR"/>
    <x v="269"/>
    <n v="612"/>
    <s v="Skill"/>
    <s v="MILK JUG TOSS"/>
    <n v="181"/>
    <n v="256"/>
    <n v="0"/>
    <n v="9"/>
    <n v="437"/>
    <n v="2995"/>
    <n v="6.8540000000000001"/>
  </r>
  <r>
    <x v="0"/>
    <x v="1"/>
    <x v="53"/>
    <s v="JOSEPH RISNEAR"/>
    <x v="269"/>
    <n v="612"/>
    <s v="Skill"/>
    <s v="POWER ROLL"/>
    <n v="183"/>
    <n v="259"/>
    <n v="0"/>
    <n v="12"/>
    <n v="442"/>
    <n v="379"/>
    <n v="0.85699999999999998"/>
  </r>
  <r>
    <x v="0"/>
    <x v="1"/>
    <x v="28"/>
    <s v="JOSEPH RISNEAR"/>
    <x v="270"/>
    <n v="613"/>
    <s v="High Redemption"/>
    <s v="SLAM A WINNER"/>
    <n v="619"/>
    <n v="244"/>
    <n v="0"/>
    <n v="16"/>
    <n v="863"/>
    <n v="16874"/>
    <n v="19.553000000000001"/>
  </r>
  <r>
    <x v="0"/>
    <x v="1"/>
    <x v="28"/>
    <s v="JOSEPH RISNEAR"/>
    <x v="270"/>
    <n v="613"/>
    <s v="Kiddie Skill"/>
    <s v="DUCKY SPLASH P2"/>
    <n v="288"/>
    <n v="328"/>
    <n v="0"/>
    <n v="14"/>
    <n v="616"/>
    <n v="1213"/>
    <n v="1.9690000000000001"/>
  </r>
  <r>
    <x v="0"/>
    <x v="1"/>
    <x v="28"/>
    <s v="JOSEPH RISNEAR"/>
    <x v="270"/>
    <n v="613"/>
    <s v="Skill"/>
    <s v="PANNING FOR GOLD P3"/>
    <n v="99"/>
    <n v="119"/>
    <n v="0"/>
    <n v="14"/>
    <n v="218"/>
    <n v="102"/>
    <n v="0.46800000000000003"/>
  </r>
  <r>
    <x v="0"/>
    <x v="1"/>
    <x v="28"/>
    <s v="JOSEPH RISNEAR"/>
    <x v="270"/>
    <n v="613"/>
    <s v="Skill"/>
    <s v="ROBIN HOOD"/>
    <n v="60"/>
    <n v="82"/>
    <n v="0"/>
    <n v="14"/>
    <n v="142"/>
    <n v="952"/>
    <n v="6.7039999999999997"/>
  </r>
  <r>
    <x v="0"/>
    <x v="1"/>
    <x v="53"/>
    <s v="JOSEPH RISNEAR"/>
    <x v="78"/>
    <n v="615"/>
    <s v="High Redemption"/>
    <s v="BLACK HOLE"/>
    <n v="177"/>
    <n v="238"/>
    <n v="0"/>
    <n v="13"/>
    <n v="415"/>
    <n v="434"/>
    <n v="1.046"/>
  </r>
  <r>
    <x v="0"/>
    <x v="1"/>
    <x v="53"/>
    <s v="JOSEPH RISNEAR"/>
    <x v="78"/>
    <n v="615"/>
    <s v="High Redemption"/>
    <s v="HARPOON LAGOON P3"/>
    <n v="23"/>
    <n v="49"/>
    <n v="0"/>
    <n v="13"/>
    <n v="72"/>
    <n v="141"/>
    <n v="1.958"/>
  </r>
  <r>
    <x v="0"/>
    <x v="1"/>
    <x v="53"/>
    <s v="JOSEPH RISNEAR"/>
    <x v="78"/>
    <n v="615"/>
    <s v="High Redemption"/>
    <s v="HARPOON LAGOON P4"/>
    <n v="55"/>
    <n v="110"/>
    <n v="0"/>
    <n v="13"/>
    <n v="165"/>
    <n v="298"/>
    <n v="1.806"/>
  </r>
  <r>
    <x v="0"/>
    <x v="1"/>
    <x v="53"/>
    <s v="JOSEPH RISNEAR"/>
    <x v="78"/>
    <n v="615"/>
    <s v="Kiddie Skill"/>
    <s v="BIKE RALLY"/>
    <n v="203"/>
    <n v="271"/>
    <n v="0"/>
    <n v="14"/>
    <n v="474"/>
    <n v="0"/>
    <n v="0"/>
  </r>
  <r>
    <x v="0"/>
    <x v="1"/>
    <x v="53"/>
    <s v="JOSEPH RISNEAR"/>
    <x v="78"/>
    <n v="615"/>
    <s v="Kiddie Skill"/>
    <s v="DINO POP"/>
    <n v="407"/>
    <n v="344"/>
    <n v="0"/>
    <n v="15"/>
    <n v="751"/>
    <n v="968"/>
    <n v="1.2889999999999999"/>
  </r>
  <r>
    <x v="0"/>
    <x v="1"/>
    <x v="53"/>
    <s v="JOSEPH RISNEAR"/>
    <x v="78"/>
    <n v="615"/>
    <s v="Skill"/>
    <s v="ICE MAN P1"/>
    <n v="199"/>
    <n v="204"/>
    <n v="0"/>
    <n v="17"/>
    <n v="403"/>
    <n v="0"/>
    <n v="0"/>
  </r>
  <r>
    <x v="0"/>
    <x v="1"/>
    <x v="53"/>
    <s v="JOSEPH RISNEAR"/>
    <x v="78"/>
    <n v="615"/>
    <s v="Skill"/>
    <s v="ICE MAN P2"/>
    <n v="143"/>
    <n v="177"/>
    <n v="0"/>
    <n v="21"/>
    <n v="320"/>
    <n v="560"/>
    <n v="1.75"/>
  </r>
  <r>
    <x v="0"/>
    <x v="1"/>
    <x v="54"/>
    <s v="MICHAEL BOSWELL"/>
    <x v="205"/>
    <n v="617"/>
    <s v="Coin Action"/>
    <s v="PHARAOH'S TREASURE P1"/>
    <n v="6"/>
    <n v="82"/>
    <n v="0"/>
    <n v="15"/>
    <n v="88"/>
    <n v="175"/>
    <n v="1.9890000000000001"/>
  </r>
  <r>
    <x v="0"/>
    <x v="1"/>
    <x v="54"/>
    <s v="MICHAEL BOSWELL"/>
    <x v="205"/>
    <n v="617"/>
    <s v="Coin Action"/>
    <s v="SMOKIN TOKEN EXTREME P1"/>
    <n v="164"/>
    <n v="32"/>
    <n v="0"/>
    <n v="31"/>
    <n v="196"/>
    <n v="1275"/>
    <n v="6.5049999999999999"/>
  </r>
  <r>
    <x v="0"/>
    <x v="1"/>
    <x v="54"/>
    <s v="MICHAEL BOSWELL"/>
    <x v="205"/>
    <n v="617"/>
    <s v="High Redemption"/>
    <s v="BIG BASS LIL PRO"/>
    <n v="283"/>
    <n v="394"/>
    <n v="0"/>
    <n v="23"/>
    <n v="677"/>
    <n v="10862"/>
    <n v="16.044"/>
  </r>
  <r>
    <x v="0"/>
    <x v="1"/>
    <x v="54"/>
    <s v="MICHAEL BOSWELL"/>
    <x v="205"/>
    <n v="617"/>
    <s v="High Redemption"/>
    <s v="BLACK HOLE"/>
    <n v="122"/>
    <n v="170"/>
    <n v="0"/>
    <n v="16"/>
    <n v="292"/>
    <n v="524"/>
    <n v="1.7949999999999999"/>
  </r>
  <r>
    <x v="0"/>
    <x v="1"/>
    <x v="54"/>
    <s v="MICHAEL BOSWELL"/>
    <x v="205"/>
    <n v="617"/>
    <s v="High Redemption"/>
    <s v="JACKPOT EXTREME"/>
    <n v="44"/>
    <n v="131"/>
    <n v="0"/>
    <n v="18"/>
    <n v="175"/>
    <n v="1274"/>
    <n v="7.28"/>
  </r>
  <r>
    <x v="0"/>
    <x v="1"/>
    <x v="54"/>
    <s v="MICHAEL BOSWELL"/>
    <x v="205"/>
    <n v="617"/>
    <s v="High Redemption"/>
    <s v="SONIC SPINNER"/>
    <n v="143"/>
    <n v="59"/>
    <n v="0"/>
    <n v="16"/>
    <n v="202"/>
    <n v="1540"/>
    <n v="7.6239999999999997"/>
  </r>
  <r>
    <x v="0"/>
    <x v="1"/>
    <x v="54"/>
    <s v="MICHAEL BOSWELL"/>
    <x v="205"/>
    <n v="617"/>
    <s v="Skill"/>
    <s v="RING TOSS JR"/>
    <n v="63"/>
    <n v="123"/>
    <n v="0"/>
    <n v="17"/>
    <n v="186"/>
    <n v="295"/>
    <n v="1.5860000000000001"/>
  </r>
  <r>
    <x v="1"/>
    <x v="2"/>
    <x v="7"/>
    <s v="PATTY CEDILLO"/>
    <x v="271"/>
    <n v="620"/>
    <s v="Alley Roller"/>
    <s v="SKEEBALL P4"/>
    <n v="15"/>
    <n v="24"/>
    <n v="0"/>
    <n v="6"/>
    <n v="39"/>
    <n v="650"/>
    <n v="16.667000000000002"/>
  </r>
  <r>
    <x v="1"/>
    <x v="2"/>
    <x v="7"/>
    <s v="PATTY CEDILLO"/>
    <x v="271"/>
    <n v="620"/>
    <s v="High Redemption"/>
    <s v="BIG WIN"/>
    <n v="745"/>
    <n v="769"/>
    <n v="0"/>
    <n v="14"/>
    <n v="1514"/>
    <n v="9698"/>
    <n v="6.4059999999999997"/>
  </r>
  <r>
    <x v="1"/>
    <x v="2"/>
    <x v="7"/>
    <s v="PATTY CEDILLO"/>
    <x v="271"/>
    <n v="620"/>
    <s v="High Redemption"/>
    <s v="LUMBERJACK"/>
    <n v="496"/>
    <n v="282"/>
    <n v="0"/>
    <n v="14"/>
    <n v="778"/>
    <n v="4986"/>
    <n v="6.4089999999999998"/>
  </r>
  <r>
    <x v="1"/>
    <x v="2"/>
    <x v="7"/>
    <s v="PATTY CEDILLO"/>
    <x v="271"/>
    <n v="620"/>
    <s v="High Redemption"/>
    <s v="MEGA BLASTER"/>
    <n v="153"/>
    <n v="140"/>
    <n v="0"/>
    <n v="14"/>
    <n v="293"/>
    <n v="1867"/>
    <n v="6.3719999999999999"/>
  </r>
  <r>
    <x v="1"/>
    <x v="2"/>
    <x v="7"/>
    <s v="PATTY CEDILLO"/>
    <x v="271"/>
    <n v="620"/>
    <s v="High Redemption"/>
    <s v="POWER DROP"/>
    <n v="494"/>
    <n v="224"/>
    <n v="0"/>
    <n v="18"/>
    <n v="718"/>
    <n v="4375"/>
    <n v="6.093"/>
  </r>
  <r>
    <x v="1"/>
    <x v="2"/>
    <x v="7"/>
    <s v="PATTY CEDILLO"/>
    <x v="271"/>
    <n v="620"/>
    <s v="Skill"/>
    <s v="PINK PANTHER"/>
    <n v="196"/>
    <n v="138"/>
    <n v="0"/>
    <n v="16"/>
    <n v="334"/>
    <n v="388"/>
    <n v="1.1619999999999999"/>
  </r>
  <r>
    <x v="1"/>
    <x v="2"/>
    <x v="7"/>
    <s v="PATTY CEDILLO"/>
    <x v="271"/>
    <n v="620"/>
    <s v="Skill"/>
    <s v="SIMPSONS SOCCER"/>
    <n v="303"/>
    <n v="350"/>
    <n v="0"/>
    <n v="14"/>
    <n v="653"/>
    <n v="0"/>
    <n v="0"/>
  </r>
  <r>
    <x v="1"/>
    <x v="2"/>
    <x v="7"/>
    <s v="PATTY CEDILLO"/>
    <x v="271"/>
    <n v="620"/>
    <s v="Skill"/>
    <s v="TIPPIN BLOKS"/>
    <n v="111"/>
    <n v="119"/>
    <n v="0"/>
    <n v="14"/>
    <n v="230"/>
    <n v="418"/>
    <n v="1.8169999999999999"/>
  </r>
  <r>
    <x v="1"/>
    <x v="2"/>
    <x v="7"/>
    <s v="PATTY CEDILLO"/>
    <x v="271"/>
    <n v="620"/>
    <s v="Sports"/>
    <s v="NBA HOOP TROOP"/>
    <n v="221"/>
    <n v="227"/>
    <n v="0"/>
    <n v="16"/>
    <n v="448"/>
    <n v="0"/>
    <n v="0"/>
  </r>
  <r>
    <x v="1"/>
    <x v="2"/>
    <x v="30"/>
    <s v="LOUIS DEIGNAN"/>
    <x v="272"/>
    <n v="621"/>
    <s v="Alley Roller"/>
    <s v="ALLEY CLASSIC P2"/>
    <n v="187"/>
    <n v="184"/>
    <n v="0"/>
    <n v="14"/>
    <n v="371"/>
    <n v="2918"/>
    <n v="7.8650000000000002"/>
  </r>
  <r>
    <x v="1"/>
    <x v="2"/>
    <x v="30"/>
    <s v="LOUIS DEIGNAN"/>
    <x v="272"/>
    <n v="621"/>
    <s v="Alley Roller"/>
    <s v="ALLEY CLASSIC P4"/>
    <n v="175"/>
    <n v="160"/>
    <n v="0"/>
    <n v="21"/>
    <n v="335"/>
    <n v="510"/>
    <n v="1.522"/>
  </r>
  <r>
    <x v="1"/>
    <x v="2"/>
    <x v="30"/>
    <s v="LOUIS DEIGNAN"/>
    <x v="272"/>
    <n v="621"/>
    <s v="High Redemption"/>
    <s v="JACKPOT EXTREME"/>
    <n v="154"/>
    <n v="335"/>
    <n v="0"/>
    <n v="14"/>
    <n v="489"/>
    <n v="3654"/>
    <n v="7.4720000000000004"/>
  </r>
  <r>
    <x v="1"/>
    <x v="2"/>
    <x v="30"/>
    <s v="LOUIS DEIGNAN"/>
    <x v="272"/>
    <n v="621"/>
    <s v="High Redemption"/>
    <s v="SPONGEBOB PINEAPPLE P1"/>
    <n v="797"/>
    <n v="944"/>
    <n v="0"/>
    <n v="15"/>
    <n v="1741"/>
    <n v="3365"/>
    <n v="1.9330000000000001"/>
  </r>
  <r>
    <x v="1"/>
    <x v="2"/>
    <x v="30"/>
    <s v="LOUIS DEIGNAN"/>
    <x v="272"/>
    <n v="621"/>
    <s v="Skill"/>
    <s v="CARNIVAL CUPS P2"/>
    <n v="41"/>
    <n v="52"/>
    <n v="0"/>
    <n v="14"/>
    <n v="93"/>
    <n v="181"/>
    <n v="1.946"/>
  </r>
  <r>
    <x v="1"/>
    <x v="2"/>
    <x v="30"/>
    <s v="LOUIS DEIGNAN"/>
    <x v="272"/>
    <n v="621"/>
    <s v="Skill"/>
    <s v="ICE MAN P1"/>
    <n v="99"/>
    <n v="87"/>
    <n v="0"/>
    <n v="14"/>
    <n v="186"/>
    <n v="3454"/>
    <n v="18.57"/>
  </r>
  <r>
    <x v="1"/>
    <x v="3"/>
    <x v="33"/>
    <s v="TONY REYNOLDS"/>
    <x v="273"/>
    <n v="622"/>
    <s v="High Redemption"/>
    <s v="DIZZY CHICKEN"/>
    <n v="182"/>
    <n v="405"/>
    <n v="0"/>
    <n v="16"/>
    <n v="587"/>
    <n v="1122"/>
    <n v="1.911"/>
  </r>
  <r>
    <x v="1"/>
    <x v="3"/>
    <x v="33"/>
    <s v="TONY REYNOLDS"/>
    <x v="273"/>
    <n v="622"/>
    <s v="Skill"/>
    <s v="GOLDEN EMPIRE"/>
    <n v="211"/>
    <n v="421"/>
    <n v="0"/>
    <n v="15"/>
    <n v="632"/>
    <n v="1153"/>
    <n v="1.8240000000000001"/>
  </r>
  <r>
    <x v="1"/>
    <x v="3"/>
    <x v="33"/>
    <s v="TONY REYNOLDS"/>
    <x v="273"/>
    <n v="622"/>
    <s v="Skill"/>
    <s v="JUMPIN FANTASY"/>
    <n v="140"/>
    <n v="231"/>
    <n v="0"/>
    <n v="18"/>
    <n v="371"/>
    <n v="556"/>
    <n v="1.4990000000000001"/>
  </r>
  <r>
    <x v="1"/>
    <x v="3"/>
    <x v="33"/>
    <s v="TONY REYNOLDS"/>
    <x v="273"/>
    <n v="622"/>
    <s v="Skill"/>
    <s v="SKY RIDER P1"/>
    <n v="117"/>
    <n v="112"/>
    <n v="0"/>
    <n v="14"/>
    <n v="229"/>
    <n v="319"/>
    <n v="1.393"/>
  </r>
  <r>
    <x v="1"/>
    <x v="3"/>
    <x v="33"/>
    <s v="TONY REYNOLDS"/>
    <x v="273"/>
    <n v="622"/>
    <s v="Skill"/>
    <s v="SKY RIDER P2"/>
    <n v="135"/>
    <n v="108"/>
    <n v="0"/>
    <n v="14"/>
    <n v="243"/>
    <n v="379"/>
    <n v="1.56"/>
  </r>
  <r>
    <x v="1"/>
    <x v="3"/>
    <x v="33"/>
    <s v="TONY REYNOLDS"/>
    <x v="273"/>
    <n v="622"/>
    <s v="Skill"/>
    <s v="SPACE RAIDER SINGLE"/>
    <n v="928"/>
    <n v="386"/>
    <n v="0"/>
    <n v="15"/>
    <n v="1314"/>
    <n v="8289"/>
    <n v="6.3079999999999998"/>
  </r>
  <r>
    <x v="1"/>
    <x v="3"/>
    <x v="33"/>
    <s v="TONY REYNOLDS"/>
    <x v="274"/>
    <n v="626"/>
    <s v="Alley Roller"/>
    <s v="ALLEY CLASSIC P3"/>
    <n v="320"/>
    <n v="412"/>
    <n v="0"/>
    <n v="19"/>
    <n v="732"/>
    <n v="4481"/>
    <n v="6.1219999999999999"/>
  </r>
  <r>
    <x v="1"/>
    <x v="3"/>
    <x v="33"/>
    <s v="TONY REYNOLDS"/>
    <x v="274"/>
    <n v="626"/>
    <s v="Alley Roller"/>
    <s v="ALLEY CLASSIC P5"/>
    <n v="1022"/>
    <n v="360"/>
    <n v="0"/>
    <n v="15"/>
    <n v="1382"/>
    <n v="16275"/>
    <n v="11.776"/>
  </r>
  <r>
    <x v="1"/>
    <x v="3"/>
    <x v="33"/>
    <s v="TONY REYNOLDS"/>
    <x v="274"/>
    <n v="626"/>
    <s v="High Redemption"/>
    <s v="BIG WIN"/>
    <n v="537"/>
    <n v="1097"/>
    <n v="0"/>
    <n v="12"/>
    <n v="1634"/>
    <n v="11364"/>
    <n v="6.9550000000000001"/>
  </r>
  <r>
    <x v="1"/>
    <x v="3"/>
    <x v="33"/>
    <s v="TONY REYNOLDS"/>
    <x v="274"/>
    <n v="626"/>
    <s v="High Redemption"/>
    <s v="ROCKIN &amp; ROLLIN"/>
    <n v="665"/>
    <n v="727"/>
    <n v="0"/>
    <n v="13"/>
    <n v="1392"/>
    <n v="11155"/>
    <n v="8.0139999999999993"/>
  </r>
  <r>
    <x v="1"/>
    <x v="3"/>
    <x v="33"/>
    <s v="TONY REYNOLDS"/>
    <x v="274"/>
    <n v="626"/>
    <s v="High Redemption"/>
    <s v="SPONGEBOB PINEAPPLE P1"/>
    <n v="1944"/>
    <n v="1940"/>
    <n v="0"/>
    <n v="25"/>
    <n v="3884"/>
    <n v="5723"/>
    <n v="1.4730000000000001"/>
  </r>
  <r>
    <x v="1"/>
    <x v="3"/>
    <x v="33"/>
    <s v="TONY REYNOLDS"/>
    <x v="274"/>
    <n v="626"/>
    <s v="High Redemption"/>
    <s v="SPONGEBOB PINEAPPLE P2"/>
    <n v="1350"/>
    <n v="1184"/>
    <n v="0"/>
    <n v="23"/>
    <n v="2534"/>
    <n v="3796"/>
    <n v="1.498"/>
  </r>
  <r>
    <x v="1"/>
    <x v="3"/>
    <x v="33"/>
    <s v="TONY REYNOLDS"/>
    <x v="274"/>
    <n v="626"/>
    <s v="High Redemption"/>
    <s v="TOWER CRANE"/>
    <n v="773"/>
    <n v="610"/>
    <n v="0"/>
    <n v="12"/>
    <n v="1383"/>
    <n v="9955"/>
    <n v="7.1980000000000004"/>
  </r>
  <r>
    <x v="1"/>
    <x v="3"/>
    <x v="33"/>
    <s v="TONY REYNOLDS"/>
    <x v="274"/>
    <n v="626"/>
    <s v="Kiddie Skill"/>
    <s v="BIGFOOT CRUSH P1"/>
    <n v="162"/>
    <n v="165"/>
    <n v="0"/>
    <n v="11"/>
    <n v="327"/>
    <n v="7996"/>
    <n v="24.452999999999999"/>
  </r>
  <r>
    <x v="1"/>
    <x v="3"/>
    <x v="33"/>
    <s v="TONY REYNOLDS"/>
    <x v="274"/>
    <n v="626"/>
    <s v="Kiddie Skill"/>
    <s v="CHAMELEON PARADIZE SINGLE"/>
    <n v="279"/>
    <n v="248"/>
    <n v="0"/>
    <n v="24"/>
    <n v="527"/>
    <n v="887"/>
    <n v="1.6830000000000001"/>
  </r>
  <r>
    <x v="1"/>
    <x v="3"/>
    <x v="33"/>
    <s v="TONY REYNOLDS"/>
    <x v="274"/>
    <n v="626"/>
    <s v="Kiddie Skill"/>
    <s v="DINO POP"/>
    <n v="210"/>
    <n v="264"/>
    <n v="0"/>
    <n v="12"/>
    <n v="474"/>
    <n v="798"/>
    <n v="1.6839999999999999"/>
  </r>
  <r>
    <x v="1"/>
    <x v="3"/>
    <x v="33"/>
    <s v="TONY REYNOLDS"/>
    <x v="274"/>
    <n v="626"/>
    <s v="Kiddie Skill"/>
    <s v="HAMMER FUN"/>
    <n v="257"/>
    <n v="213"/>
    <n v="0"/>
    <n v="12"/>
    <n v="470"/>
    <n v="246"/>
    <n v="0.52300000000000002"/>
  </r>
  <r>
    <x v="1"/>
    <x v="3"/>
    <x v="33"/>
    <s v="TONY REYNOLDS"/>
    <x v="274"/>
    <n v="626"/>
    <s v="Kiddie Skill"/>
    <s v="HIGH FIVE P1"/>
    <n v="172"/>
    <n v="160"/>
    <n v="0"/>
    <n v="12"/>
    <n v="332"/>
    <n v="2954"/>
    <n v="8.8979999999999997"/>
  </r>
  <r>
    <x v="1"/>
    <x v="3"/>
    <x v="33"/>
    <s v="TONY REYNOLDS"/>
    <x v="274"/>
    <n v="626"/>
    <s v="Skill"/>
    <s v="FRUIT NINJA P1"/>
    <n v="201"/>
    <n v="187"/>
    <n v="0"/>
    <n v="13"/>
    <n v="388"/>
    <n v="651"/>
    <n v="1.6779999999999999"/>
  </r>
  <r>
    <x v="1"/>
    <x v="3"/>
    <x v="33"/>
    <s v="TONY REYNOLDS"/>
    <x v="274"/>
    <n v="626"/>
    <s v="Skill"/>
    <s v="ICE MAN P1"/>
    <n v="150"/>
    <n v="217"/>
    <n v="0"/>
    <n v="13"/>
    <n v="367"/>
    <n v="678"/>
    <n v="1.847"/>
  </r>
  <r>
    <x v="1"/>
    <x v="3"/>
    <x v="33"/>
    <s v="TONY REYNOLDS"/>
    <x v="274"/>
    <n v="626"/>
    <s v="Skill"/>
    <s v="NBA HOOPS P2"/>
    <n v="273"/>
    <n v="315"/>
    <n v="0"/>
    <n v="13"/>
    <n v="588"/>
    <n v="10245"/>
    <n v="17.422999999999998"/>
  </r>
  <r>
    <x v="1"/>
    <x v="3"/>
    <x v="33"/>
    <s v="TONY REYNOLDS"/>
    <x v="274"/>
    <n v="626"/>
    <s v="Skill"/>
    <s v="RESCUE HERO"/>
    <n v="206"/>
    <n v="312"/>
    <n v="0"/>
    <n v="14"/>
    <n v="518"/>
    <n v="1011"/>
    <n v="1.952"/>
  </r>
  <r>
    <x v="1"/>
    <x v="3"/>
    <x v="33"/>
    <s v="TONY REYNOLDS"/>
    <x v="274"/>
    <n v="626"/>
    <s v="Skill"/>
    <s v="SPONGEBOB SOCCER STARS"/>
    <n v="250"/>
    <n v="475"/>
    <n v="0"/>
    <n v="12"/>
    <n v="725"/>
    <n v="772"/>
    <n v="1.0649999999999999"/>
  </r>
  <r>
    <x v="1"/>
    <x v="3"/>
    <x v="33"/>
    <s v="TONY REYNOLDS"/>
    <x v="274"/>
    <n v="626"/>
    <s v="Sports"/>
    <s v="NBA HOOP TROOP"/>
    <n v="310"/>
    <n v="373"/>
    <n v="0"/>
    <n v="12"/>
    <n v="683"/>
    <n v="790"/>
    <n v="1.157"/>
  </r>
  <r>
    <x v="2"/>
    <x v="4"/>
    <x v="14"/>
    <s v="MICHELE BEAVAN"/>
    <x v="275"/>
    <n v="628"/>
    <s v="High Redemption"/>
    <s v="BIG WIN"/>
    <n v="417"/>
    <n v="863"/>
    <n v="0"/>
    <n v="14"/>
    <n v="1280"/>
    <n v="7977"/>
    <n v="6.2320000000000002"/>
  </r>
  <r>
    <x v="2"/>
    <x v="4"/>
    <x v="14"/>
    <s v="MICHELE BEAVAN"/>
    <x v="275"/>
    <n v="628"/>
    <s v="High Redemption"/>
    <s v="DEEP SEA TREASURE"/>
    <n v="160"/>
    <n v="526"/>
    <n v="0"/>
    <n v="14"/>
    <n v="686"/>
    <n v="1080"/>
    <n v="1.5740000000000001"/>
  </r>
  <r>
    <x v="2"/>
    <x v="4"/>
    <x v="14"/>
    <s v="MICHELE BEAVAN"/>
    <x v="275"/>
    <n v="628"/>
    <s v="Kiddie Skill"/>
    <s v="BIKE RALLY"/>
    <n v="111"/>
    <n v="260"/>
    <n v="0"/>
    <n v="14"/>
    <n v="371"/>
    <n v="628"/>
    <n v="1.6930000000000001"/>
  </r>
  <r>
    <x v="2"/>
    <x v="4"/>
    <x v="14"/>
    <s v="MICHELE BEAVAN"/>
    <x v="275"/>
    <n v="628"/>
    <s v="Kiddie Skill"/>
    <s v="BUNNY POND"/>
    <n v="83"/>
    <n v="233"/>
    <n v="0"/>
    <n v="15"/>
    <n v="316"/>
    <n v="322"/>
    <n v="1.0189999999999999"/>
  </r>
  <r>
    <x v="2"/>
    <x v="4"/>
    <x v="14"/>
    <s v="MICHELE BEAVAN"/>
    <x v="275"/>
    <n v="628"/>
    <s v="Kiddie Skill"/>
    <s v="CHAMELEON PARADIZE SINGLE"/>
    <n v="126"/>
    <n v="319"/>
    <n v="0"/>
    <n v="15"/>
    <n v="445"/>
    <n v="813"/>
    <n v="1.827"/>
  </r>
  <r>
    <x v="2"/>
    <x v="4"/>
    <x v="14"/>
    <s v="MICHELE BEAVAN"/>
    <x v="275"/>
    <n v="628"/>
    <s v="Skill"/>
    <s v="DOG POUNDER"/>
    <n v="149"/>
    <n v="334"/>
    <n v="0"/>
    <n v="15"/>
    <n v="483"/>
    <n v="870"/>
    <n v="1.8009999999999999"/>
  </r>
  <r>
    <x v="2"/>
    <x v="4"/>
    <x v="14"/>
    <s v="MICHELE BEAVAN"/>
    <x v="275"/>
    <n v="628"/>
    <s v="Skill"/>
    <s v="POP THE LOCK"/>
    <n v="244"/>
    <n v="560"/>
    <n v="0"/>
    <n v="15"/>
    <n v="804"/>
    <n v="1122"/>
    <n v="1.3959999999999999"/>
  </r>
  <r>
    <x v="2"/>
    <x v="4"/>
    <x v="14"/>
    <s v="MICHELE BEAVAN"/>
    <x v="275"/>
    <n v="628"/>
    <s v="Skill"/>
    <s v="SIMPSONS SOCCER"/>
    <n v="138"/>
    <n v="324"/>
    <n v="0"/>
    <n v="15"/>
    <n v="462"/>
    <n v="611"/>
    <n v="1.323"/>
  </r>
  <r>
    <x v="1"/>
    <x v="2"/>
    <x v="6"/>
    <s v="Adam Shafran"/>
    <x v="185"/>
    <n v="633"/>
    <s v="Alley Roller"/>
    <s v="ALLEY CLASSIC P6"/>
    <n v="402"/>
    <n v="312"/>
    <n v="0"/>
    <n v="10"/>
    <n v="714"/>
    <n v="5218"/>
    <n v="7.3079999999999998"/>
  </r>
  <r>
    <x v="1"/>
    <x v="2"/>
    <x v="6"/>
    <s v="Adam Shafran"/>
    <x v="185"/>
    <n v="633"/>
    <s v="High Redemption"/>
    <s v="DEEP SEA TREASURE"/>
    <n v="155"/>
    <n v="379"/>
    <n v="0"/>
    <n v="13"/>
    <n v="534"/>
    <n v="302"/>
    <n v="0.56599999999999995"/>
  </r>
  <r>
    <x v="1"/>
    <x v="2"/>
    <x v="6"/>
    <s v="Adam Shafran"/>
    <x v="185"/>
    <n v="633"/>
    <s v="High Redemption"/>
    <s v="FISHBOWL FRENZY"/>
    <n v="170"/>
    <n v="287"/>
    <n v="0"/>
    <n v="14"/>
    <n v="457"/>
    <n v="773"/>
    <n v="1.6910000000000001"/>
  </r>
  <r>
    <x v="1"/>
    <x v="2"/>
    <x v="6"/>
    <s v="Adam Shafran"/>
    <x v="185"/>
    <n v="633"/>
    <s v="High Redemption"/>
    <s v="FROGGER P2"/>
    <n v="113"/>
    <n v="110"/>
    <n v="0"/>
    <n v="9"/>
    <n v="223"/>
    <n v="1402"/>
    <n v="6.2869999999999999"/>
  </r>
  <r>
    <x v="1"/>
    <x v="2"/>
    <x v="6"/>
    <s v="Adam Shafran"/>
    <x v="185"/>
    <n v="633"/>
    <s v="High Redemption"/>
    <s v="HARPOON LAGOON P2"/>
    <n v="231"/>
    <n v="189"/>
    <n v="0"/>
    <n v="10"/>
    <n v="420"/>
    <n v="728"/>
    <n v="1.7330000000000001"/>
  </r>
  <r>
    <x v="1"/>
    <x v="2"/>
    <x v="6"/>
    <s v="Adam Shafran"/>
    <x v="185"/>
    <n v="633"/>
    <s v="High Redemption"/>
    <s v="HARPOON LAGOON P3"/>
    <n v="125"/>
    <n v="205"/>
    <n v="0"/>
    <n v="8"/>
    <n v="330"/>
    <n v="415"/>
    <n v="1.258"/>
  </r>
  <r>
    <x v="1"/>
    <x v="2"/>
    <x v="6"/>
    <s v="Adam Shafran"/>
    <x v="185"/>
    <n v="633"/>
    <s v="High Redemption"/>
    <s v="MEGA BLASTER"/>
    <n v="326"/>
    <n v="528"/>
    <n v="0"/>
    <n v="9"/>
    <n v="854"/>
    <n v="5776"/>
    <n v="6.7629999999999999"/>
  </r>
  <r>
    <x v="1"/>
    <x v="2"/>
    <x v="6"/>
    <s v="Adam Shafran"/>
    <x v="185"/>
    <n v="633"/>
    <s v="High Redemption"/>
    <s v="SLAM A WINNER"/>
    <n v="474"/>
    <n v="713"/>
    <n v="0"/>
    <n v="15"/>
    <n v="1187"/>
    <n v="30166"/>
    <n v="25.414000000000001"/>
  </r>
  <r>
    <x v="1"/>
    <x v="2"/>
    <x v="6"/>
    <s v="Adam Shafran"/>
    <x v="185"/>
    <n v="633"/>
    <s v="High Redemption"/>
    <s v="SPONGEBOB TICKET COASTER P1"/>
    <n v="3"/>
    <n v="2"/>
    <n v="0"/>
    <n v="14"/>
    <n v="5"/>
    <n v="2"/>
    <n v="0.4"/>
  </r>
  <r>
    <x v="1"/>
    <x v="2"/>
    <x v="6"/>
    <s v="Adam Shafran"/>
    <x v="185"/>
    <n v="633"/>
    <s v="Kiddie Skill"/>
    <s v="BIKE RALLY"/>
    <n v="84"/>
    <n v="90"/>
    <n v="0"/>
    <n v="10"/>
    <n v="174"/>
    <n v="303"/>
    <n v="1.7410000000000001"/>
  </r>
  <r>
    <x v="1"/>
    <x v="2"/>
    <x v="6"/>
    <s v="Adam Shafran"/>
    <x v="185"/>
    <n v="633"/>
    <s v="Kiddie Skill"/>
    <s v="BUG CRUNCHER P1"/>
    <n v="103"/>
    <n v="97"/>
    <n v="0"/>
    <n v="12"/>
    <n v="200"/>
    <n v="312"/>
    <n v="1.56"/>
  </r>
  <r>
    <x v="1"/>
    <x v="2"/>
    <x v="6"/>
    <s v="Adam Shafran"/>
    <x v="185"/>
    <n v="633"/>
    <s v="Kiddie Skill"/>
    <s v="BUG CRUNCHER P2"/>
    <n v="128"/>
    <n v="93"/>
    <n v="0"/>
    <n v="12"/>
    <n v="221"/>
    <n v="397"/>
    <n v="1.796"/>
  </r>
  <r>
    <x v="1"/>
    <x v="2"/>
    <x v="6"/>
    <s v="Adam Shafran"/>
    <x v="185"/>
    <n v="633"/>
    <s v="Kiddie Skill"/>
    <s v="CHAMELEON PARADIZE SINGLE"/>
    <n v="102"/>
    <n v="101"/>
    <n v="0"/>
    <n v="11"/>
    <n v="203"/>
    <n v="207"/>
    <n v="1.02"/>
  </r>
  <r>
    <x v="1"/>
    <x v="2"/>
    <x v="6"/>
    <s v="Adam Shafran"/>
    <x v="185"/>
    <n v="633"/>
    <s v="Kiddie Skill"/>
    <s v="DINOSAUR CATCHER P2"/>
    <n v="41"/>
    <n v="42"/>
    <n v="0"/>
    <n v="12"/>
    <n v="83"/>
    <n v="125"/>
    <n v="1.506"/>
  </r>
  <r>
    <x v="1"/>
    <x v="2"/>
    <x v="6"/>
    <s v="Adam Shafran"/>
    <x v="185"/>
    <n v="633"/>
    <s v="Kiddie Skill"/>
    <s v="SPONGEBOB SUPER STRIKER"/>
    <n v="87"/>
    <n v="60"/>
    <n v="0"/>
    <n v="11"/>
    <n v="147"/>
    <n v="241"/>
    <n v="1.639"/>
  </r>
  <r>
    <x v="1"/>
    <x v="2"/>
    <x v="6"/>
    <s v="Adam Shafran"/>
    <x v="185"/>
    <n v="633"/>
    <s v="Skill"/>
    <s v="BEAN BAG TOSS"/>
    <n v="232"/>
    <n v="401"/>
    <n v="0"/>
    <n v="13"/>
    <n v="633"/>
    <n v="911"/>
    <n v="1.4390000000000001"/>
  </r>
  <r>
    <x v="1"/>
    <x v="2"/>
    <x v="6"/>
    <s v="Adam Shafran"/>
    <x v="185"/>
    <n v="633"/>
    <s v="Skill"/>
    <s v="CEC HOOPS P1"/>
    <n v="223"/>
    <n v="285"/>
    <n v="0"/>
    <n v="11"/>
    <n v="508"/>
    <n v="610"/>
    <n v="1.2010000000000001"/>
  </r>
  <r>
    <x v="1"/>
    <x v="2"/>
    <x v="6"/>
    <s v="Adam Shafran"/>
    <x v="185"/>
    <n v="633"/>
    <s v="Skill"/>
    <s v="CROSSBOW MASTER"/>
    <n v="137"/>
    <n v="271"/>
    <n v="0"/>
    <n v="13"/>
    <n v="408"/>
    <n v="695"/>
    <n v="1.7030000000000001"/>
  </r>
  <r>
    <x v="1"/>
    <x v="2"/>
    <x v="6"/>
    <s v="Adam Shafran"/>
    <x v="185"/>
    <n v="633"/>
    <s v="Skill"/>
    <s v="DICEY JUMP"/>
    <n v="146"/>
    <n v="303"/>
    <n v="0"/>
    <n v="10"/>
    <n v="449"/>
    <n v="498"/>
    <n v="1.109"/>
  </r>
  <r>
    <x v="1"/>
    <x v="2"/>
    <x v="6"/>
    <s v="Adam Shafran"/>
    <x v="185"/>
    <n v="633"/>
    <s v="Skill"/>
    <s v="FLYING TICKETS P1"/>
    <n v="218"/>
    <n v="331"/>
    <n v="0"/>
    <n v="10"/>
    <n v="549"/>
    <n v="1091"/>
    <n v="1.9870000000000001"/>
  </r>
  <r>
    <x v="1"/>
    <x v="2"/>
    <x v="6"/>
    <s v="Adam Shafran"/>
    <x v="185"/>
    <n v="633"/>
    <s v="Skill"/>
    <s v="FLYING TICKETS P2"/>
    <n v="250"/>
    <n v="394"/>
    <n v="0"/>
    <n v="10"/>
    <n v="644"/>
    <n v="1048"/>
    <n v="1.627"/>
  </r>
  <r>
    <x v="1"/>
    <x v="2"/>
    <x v="6"/>
    <s v="Adam Shafran"/>
    <x v="185"/>
    <n v="633"/>
    <s v="Skill"/>
    <s v="FRUIT NINJA P1"/>
    <n v="154"/>
    <n v="154"/>
    <n v="0"/>
    <n v="10"/>
    <n v="308"/>
    <n v="2281"/>
    <n v="7.4059999999999997"/>
  </r>
  <r>
    <x v="1"/>
    <x v="2"/>
    <x v="6"/>
    <s v="Adam Shafran"/>
    <x v="185"/>
    <n v="633"/>
    <s v="Skill"/>
    <s v="ICE MAN P1"/>
    <n v="90"/>
    <n v="153"/>
    <n v="0"/>
    <n v="11"/>
    <n v="243"/>
    <n v="0"/>
    <n v="0"/>
  </r>
  <r>
    <x v="1"/>
    <x v="2"/>
    <x v="6"/>
    <s v="Adam Shafran"/>
    <x v="185"/>
    <n v="633"/>
    <s v="Skill"/>
    <s v="ICE MAN P2"/>
    <n v="81"/>
    <n v="125"/>
    <n v="0"/>
    <n v="11"/>
    <n v="206"/>
    <n v="0"/>
    <n v="0"/>
  </r>
  <r>
    <x v="1"/>
    <x v="2"/>
    <x v="6"/>
    <s v="Adam Shafran"/>
    <x v="185"/>
    <n v="633"/>
    <s v="Skill"/>
    <s v="MARATHON RUNNER"/>
    <n v="206"/>
    <n v="328"/>
    <n v="0"/>
    <n v="14"/>
    <n v="534"/>
    <n v="3638"/>
    <n v="6.8129999999999997"/>
  </r>
  <r>
    <x v="1"/>
    <x v="2"/>
    <x v="6"/>
    <s v="Adam Shafran"/>
    <x v="185"/>
    <n v="633"/>
    <s v="Skill"/>
    <s v="POP THE LOCK"/>
    <n v="431"/>
    <n v="487"/>
    <n v="0"/>
    <n v="8"/>
    <n v="918"/>
    <n v="1788"/>
    <n v="1.948"/>
  </r>
  <r>
    <x v="1"/>
    <x v="2"/>
    <x v="6"/>
    <s v="Adam Shafran"/>
    <x v="185"/>
    <n v="633"/>
    <s v="Skill"/>
    <s v="REAL HEROES FIRE RESCUE P1"/>
    <n v="149"/>
    <n v="99"/>
    <n v="0"/>
    <n v="13"/>
    <n v="248"/>
    <n v="250"/>
    <n v="1.008"/>
  </r>
  <r>
    <x v="1"/>
    <x v="2"/>
    <x v="6"/>
    <s v="Adam Shafran"/>
    <x v="185"/>
    <n v="633"/>
    <s v="Skill"/>
    <s v="REAL HEROES FIRE RESCUE P2"/>
    <n v="122"/>
    <n v="122"/>
    <n v="0"/>
    <n v="13"/>
    <n v="244"/>
    <n v="245"/>
    <n v="1.004"/>
  </r>
  <r>
    <x v="1"/>
    <x v="2"/>
    <x v="6"/>
    <s v="Adam Shafran"/>
    <x v="185"/>
    <n v="633"/>
    <s v="Skill"/>
    <s v="SEA WOLF"/>
    <n v="123"/>
    <n v="59"/>
    <n v="0"/>
    <n v="10"/>
    <n v="182"/>
    <n v="270"/>
    <n v="1.484"/>
  </r>
  <r>
    <x v="1"/>
    <x v="2"/>
    <x v="6"/>
    <s v="Adam Shafran"/>
    <x v="185"/>
    <n v="633"/>
    <s v="Skill"/>
    <s v="SHOOTING MANIA P1"/>
    <n v="218"/>
    <n v="220"/>
    <n v="0"/>
    <n v="9"/>
    <n v="438"/>
    <n v="409"/>
    <n v="0.93400000000000005"/>
  </r>
  <r>
    <x v="1"/>
    <x v="2"/>
    <x v="6"/>
    <s v="Adam Shafran"/>
    <x v="185"/>
    <n v="633"/>
    <s v="Skill"/>
    <s v="SHOOTING MANIA P2"/>
    <n v="202"/>
    <n v="266"/>
    <n v="0"/>
    <n v="9"/>
    <n v="468"/>
    <n v="382"/>
    <n v="0.81599999999999995"/>
  </r>
  <r>
    <x v="1"/>
    <x v="2"/>
    <x v="6"/>
    <s v="Adam Shafran"/>
    <x v="185"/>
    <n v="633"/>
    <s v="Skill"/>
    <s v="SHOOTING MANIA P3"/>
    <n v="203"/>
    <n v="228"/>
    <n v="0"/>
    <n v="9"/>
    <n v="431"/>
    <n v="354"/>
    <n v="0.82099999999999995"/>
  </r>
  <r>
    <x v="1"/>
    <x v="2"/>
    <x v="6"/>
    <s v="Adam Shafran"/>
    <x v="185"/>
    <n v="633"/>
    <s v="Skill"/>
    <s v="TIPPIN BLOKS"/>
    <n v="149"/>
    <n v="231"/>
    <n v="0"/>
    <n v="8"/>
    <n v="380"/>
    <n v="2568"/>
    <n v="6.758"/>
  </r>
  <r>
    <x v="1"/>
    <x v="2"/>
    <x v="6"/>
    <s v="Adam Shafran"/>
    <x v="185"/>
    <n v="633"/>
    <s v="Skill"/>
    <s v="TWO MINUTE DRILL P1"/>
    <n v="155"/>
    <n v="296"/>
    <n v="0"/>
    <n v="11"/>
    <n v="451"/>
    <n v="586"/>
    <n v="1.2989999999999999"/>
  </r>
  <r>
    <x v="1"/>
    <x v="2"/>
    <x v="6"/>
    <s v="Adam Shafran"/>
    <x v="185"/>
    <n v="633"/>
    <s v="Skill"/>
    <s v="ZOMBIE LAND BATTLE P2"/>
    <n v="67"/>
    <n v="74"/>
    <n v="0"/>
    <n v="13"/>
    <n v="141"/>
    <n v="265"/>
    <n v="1.879"/>
  </r>
  <r>
    <x v="1"/>
    <x v="2"/>
    <x v="5"/>
    <s v="OCTAVIO CASTANEDA"/>
    <x v="276"/>
    <n v="634"/>
    <s v="Coin Action"/>
    <s v="HAT TRICK P1"/>
    <n v="192"/>
    <n v="255"/>
    <n v="0"/>
    <n v="14"/>
    <n v="447"/>
    <n v="535"/>
    <n v="1.1970000000000001"/>
  </r>
  <r>
    <x v="1"/>
    <x v="2"/>
    <x v="5"/>
    <s v="OCTAVIO CASTANEDA"/>
    <x v="276"/>
    <n v="634"/>
    <s v="Coin Action"/>
    <s v="HAT TRICK P2"/>
    <n v="74"/>
    <n v="122"/>
    <n v="0"/>
    <n v="16"/>
    <n v="196"/>
    <n v="1398"/>
    <n v="7.133"/>
  </r>
  <r>
    <x v="1"/>
    <x v="2"/>
    <x v="5"/>
    <s v="OCTAVIO CASTANEDA"/>
    <x v="276"/>
    <n v="634"/>
    <s v="High Redemption"/>
    <s v="BIG WIN"/>
    <n v="739"/>
    <n v="783"/>
    <n v="0"/>
    <n v="15"/>
    <n v="1522"/>
    <n v="10828"/>
    <n v="7.1139999999999999"/>
  </r>
  <r>
    <x v="1"/>
    <x v="2"/>
    <x v="5"/>
    <s v="OCTAVIO CASTANEDA"/>
    <x v="276"/>
    <n v="634"/>
    <s v="High Redemption"/>
    <s v="FGTEEV OUT OF TIME"/>
    <n v="572"/>
    <n v="343"/>
    <n v="0"/>
    <n v="15"/>
    <n v="915"/>
    <n v="5925"/>
    <n v="6.4749999999999996"/>
  </r>
  <r>
    <x v="1"/>
    <x v="2"/>
    <x v="5"/>
    <s v="OCTAVIO CASTANEDA"/>
    <x v="276"/>
    <n v="634"/>
    <s v="High Redemption"/>
    <s v="RED HOT DLX P1"/>
    <n v="370"/>
    <n v="276"/>
    <n v="0"/>
    <n v="15"/>
    <n v="646"/>
    <n v="3967"/>
    <n v="6.141"/>
  </r>
  <r>
    <x v="1"/>
    <x v="2"/>
    <x v="5"/>
    <s v="OCTAVIO CASTANEDA"/>
    <x v="276"/>
    <n v="634"/>
    <s v="Skill"/>
    <s v="MARATHON RUNNER"/>
    <n v="351"/>
    <n v="443"/>
    <n v="0"/>
    <n v="24"/>
    <n v="794"/>
    <n v="0"/>
    <n v="0"/>
  </r>
  <r>
    <x v="1"/>
    <x v="2"/>
    <x v="5"/>
    <s v="OCTAVIO CASTANEDA"/>
    <x v="276"/>
    <n v="634"/>
    <s v="Skill"/>
    <s v="MONSTER DROP P1"/>
    <n v="304"/>
    <n v="296"/>
    <n v="0"/>
    <n v="31"/>
    <n v="600"/>
    <n v="1141"/>
    <n v="1.9019999999999999"/>
  </r>
  <r>
    <x v="0"/>
    <x v="1"/>
    <x v="4"/>
    <s v="HASHEM SAADAT"/>
    <x v="277"/>
    <n v="635"/>
    <s v="High Redemption"/>
    <s v="LUMBERJACK"/>
    <n v="1046"/>
    <n v="334"/>
    <n v="0"/>
    <n v="18"/>
    <n v="1380"/>
    <n v="10661"/>
    <n v="7.7249999999999996"/>
  </r>
  <r>
    <x v="0"/>
    <x v="1"/>
    <x v="4"/>
    <s v="HASHEM SAADAT"/>
    <x v="277"/>
    <n v="635"/>
    <s v="Kiddie Skill"/>
    <s v="DUO DRIVE P1"/>
    <n v="143"/>
    <n v="113"/>
    <n v="0"/>
    <n v="13"/>
    <n v="256"/>
    <n v="475"/>
    <n v="1.855"/>
  </r>
  <r>
    <x v="0"/>
    <x v="1"/>
    <x v="4"/>
    <s v="HASHEM SAADAT"/>
    <x v="277"/>
    <n v="635"/>
    <s v="Kiddie Skill"/>
    <s v="GIRAFFE PLAY P1"/>
    <n v="83"/>
    <n v="84"/>
    <n v="0"/>
    <n v="13"/>
    <n v="167"/>
    <n v="283"/>
    <n v="1.6950000000000001"/>
  </r>
  <r>
    <x v="0"/>
    <x v="1"/>
    <x v="4"/>
    <s v="HASHEM SAADAT"/>
    <x v="277"/>
    <n v="635"/>
    <s v="Kiddie Skill"/>
    <s v="GIRAFFE PLAY P2"/>
    <n v="79"/>
    <n v="85"/>
    <n v="0"/>
    <n v="19"/>
    <n v="164"/>
    <n v="128"/>
    <n v="0.78"/>
  </r>
  <r>
    <x v="0"/>
    <x v="1"/>
    <x v="4"/>
    <s v="HASHEM SAADAT"/>
    <x v="277"/>
    <n v="635"/>
    <s v="Skill"/>
    <s v="FLYING TICKETS P2"/>
    <n v="54"/>
    <n v="50"/>
    <n v="0"/>
    <n v="13"/>
    <n v="104"/>
    <n v="195"/>
    <n v="1.875"/>
  </r>
  <r>
    <x v="0"/>
    <x v="1"/>
    <x v="4"/>
    <s v="HASHEM SAADAT"/>
    <x v="277"/>
    <n v="635"/>
    <s v="Skill"/>
    <s v="MILK JUG TOSS"/>
    <n v="443"/>
    <n v="244"/>
    <n v="0"/>
    <n v="12"/>
    <n v="687"/>
    <n v="4217"/>
    <n v="6.1379999999999999"/>
  </r>
  <r>
    <x v="0"/>
    <x v="1"/>
    <x v="4"/>
    <s v="HASHEM SAADAT"/>
    <x v="277"/>
    <n v="635"/>
    <s v="Skill"/>
    <s v="MOO MOO"/>
    <n v="130"/>
    <n v="142"/>
    <n v="0"/>
    <n v="13"/>
    <n v="272"/>
    <n v="437"/>
    <n v="1.607"/>
  </r>
  <r>
    <x v="0"/>
    <x v="1"/>
    <x v="29"/>
    <s v="HASHEM SAADAT"/>
    <x v="278"/>
    <n v="636"/>
    <s v="Kiddie Skill"/>
    <s v="DUO DRIVE P2"/>
    <n v="134"/>
    <n v="230"/>
    <n v="0"/>
    <n v="13"/>
    <n v="364"/>
    <n v="591"/>
    <n v="1.6240000000000001"/>
  </r>
  <r>
    <x v="0"/>
    <x v="1"/>
    <x v="29"/>
    <s v="HASHEM SAADAT"/>
    <x v="278"/>
    <n v="636"/>
    <s v="Skill"/>
    <s v="SPIN O RAMA"/>
    <n v="145"/>
    <n v="287"/>
    <n v="0"/>
    <n v="20"/>
    <n v="432"/>
    <n v="727"/>
    <n v="1.6830000000000001"/>
  </r>
  <r>
    <x v="0"/>
    <x v="1"/>
    <x v="29"/>
    <s v="HASHEM SAADAT"/>
    <x v="278"/>
    <n v="636"/>
    <s v="Skill"/>
    <s v="TROLLS P2"/>
    <n v="134"/>
    <n v="221"/>
    <n v="0"/>
    <n v="14"/>
    <n v="355"/>
    <n v="616"/>
    <n v="1.7350000000000001"/>
  </r>
  <r>
    <x v="0"/>
    <x v="1"/>
    <x v="29"/>
    <s v="HASHEM SAADAT"/>
    <x v="279"/>
    <n v="637"/>
    <s v="High Redemption"/>
    <s v="POP IT FOR GOLD"/>
    <n v="149"/>
    <n v="314"/>
    <n v="0"/>
    <n v="10"/>
    <n v="463"/>
    <n v="598"/>
    <n v="1.292"/>
  </r>
  <r>
    <x v="0"/>
    <x v="1"/>
    <x v="29"/>
    <s v="HASHEM SAADAT"/>
    <x v="279"/>
    <n v="637"/>
    <s v="Kiddie Skill"/>
    <s v="SPONGEBOB SUPER STRIKER"/>
    <n v="113"/>
    <n v="173"/>
    <n v="0"/>
    <n v="6"/>
    <n v="286"/>
    <n v="188"/>
    <n v="0.65700000000000003"/>
  </r>
  <r>
    <x v="0"/>
    <x v="1"/>
    <x v="29"/>
    <s v="HASHEM SAADAT"/>
    <x v="279"/>
    <n v="637"/>
    <s v="Skill"/>
    <s v="DESPICABLE ME JELLY LAB P1"/>
    <n v="348"/>
    <n v="515"/>
    <n v="0"/>
    <n v="6"/>
    <n v="863"/>
    <n v="1594"/>
    <n v="1.847"/>
  </r>
  <r>
    <x v="0"/>
    <x v="1"/>
    <x v="29"/>
    <s v="HASHEM SAADAT"/>
    <x v="279"/>
    <n v="637"/>
    <s v="Skill"/>
    <s v="JUSTICE LEAGUE WHACKER"/>
    <n v="108"/>
    <n v="93"/>
    <n v="0"/>
    <n v="8"/>
    <n v="201"/>
    <n v="20357"/>
    <n v="101.279"/>
  </r>
  <r>
    <x v="0"/>
    <x v="1"/>
    <x v="29"/>
    <s v="HASHEM SAADAT"/>
    <x v="279"/>
    <n v="637"/>
    <s v="Skill"/>
    <s v="NBA GAMETIME P1"/>
    <n v="194"/>
    <n v="281"/>
    <n v="0"/>
    <n v="9"/>
    <n v="475"/>
    <n v="577"/>
    <n v="1.2150000000000001"/>
  </r>
  <r>
    <x v="0"/>
    <x v="1"/>
    <x v="29"/>
    <s v="HASHEM SAADAT"/>
    <x v="279"/>
    <n v="637"/>
    <s v="Skill"/>
    <s v="NBA GAMETIME P2"/>
    <n v="227"/>
    <n v="337"/>
    <n v="0"/>
    <n v="10"/>
    <n v="564"/>
    <n v="478"/>
    <n v="0.84799999999999998"/>
  </r>
  <r>
    <x v="0"/>
    <x v="1"/>
    <x v="29"/>
    <s v="HASHEM SAADAT"/>
    <x v="279"/>
    <n v="637"/>
    <s v="Skill"/>
    <s v="WATER BLAST P1"/>
    <n v="243"/>
    <n v="329"/>
    <n v="0"/>
    <n v="9"/>
    <n v="572"/>
    <n v="4178"/>
    <n v="7.3040000000000003"/>
  </r>
  <r>
    <x v="0"/>
    <x v="1"/>
    <x v="29"/>
    <s v="HASHEM SAADAT"/>
    <x v="279"/>
    <n v="637"/>
    <s v="Skill"/>
    <s v="WATER BLAST P2"/>
    <n v="284"/>
    <n v="326"/>
    <n v="0"/>
    <n v="9"/>
    <n v="610"/>
    <n v="4551"/>
    <n v="7.4610000000000003"/>
  </r>
  <r>
    <x v="0"/>
    <x v="1"/>
    <x v="12"/>
    <s v="JIM HAMBLEN"/>
    <x v="280"/>
    <n v="638"/>
    <s v="High Redemption"/>
    <s v="FGTEEV OUT OF TIME"/>
    <n v="229"/>
    <n v="432"/>
    <n v="0"/>
    <n v="13"/>
    <n v="661"/>
    <n v="4493"/>
    <n v="6.7969999999999997"/>
  </r>
  <r>
    <x v="2"/>
    <x v="4"/>
    <x v="31"/>
    <s v="Daniel de los Santos"/>
    <x v="281"/>
    <n v="641"/>
    <s v="High Redemption"/>
    <s v="HARPOON LAGOON P1"/>
    <n v="208"/>
    <n v="129"/>
    <n v="0"/>
    <n v="14"/>
    <n v="337"/>
    <n v="2220"/>
    <n v="6.5880000000000001"/>
  </r>
  <r>
    <x v="2"/>
    <x v="4"/>
    <x v="31"/>
    <s v="Daniel de los Santos"/>
    <x v="281"/>
    <n v="641"/>
    <s v="High Redemption"/>
    <s v="HARPOON LAGOON P3"/>
    <n v="293"/>
    <n v="82"/>
    <n v="0"/>
    <n v="14"/>
    <n v="375"/>
    <n v="2422"/>
    <n v="6.4589999999999996"/>
  </r>
  <r>
    <x v="2"/>
    <x v="4"/>
    <x v="31"/>
    <s v="Daniel de los Santos"/>
    <x v="281"/>
    <n v="641"/>
    <s v="Kiddie Skill"/>
    <s v="DUO DRIVE P2"/>
    <n v="138"/>
    <n v="129"/>
    <n v="0"/>
    <n v="15"/>
    <n v="267"/>
    <n v="1657"/>
    <n v="6.2060000000000004"/>
  </r>
  <r>
    <x v="2"/>
    <x v="4"/>
    <x v="31"/>
    <s v="Daniel de los Santos"/>
    <x v="281"/>
    <n v="641"/>
    <s v="Skill"/>
    <s v="CRAZY TOWER P2"/>
    <n v="98"/>
    <n v="156"/>
    <n v="0"/>
    <n v="22"/>
    <n v="254"/>
    <n v="447"/>
    <n v="1.76"/>
  </r>
  <r>
    <x v="2"/>
    <x v="4"/>
    <x v="31"/>
    <s v="Daniel de los Santos"/>
    <x v="281"/>
    <n v="641"/>
    <s v="Skill"/>
    <s v="DEAL NO DEAL"/>
    <n v="168"/>
    <n v="108"/>
    <n v="0"/>
    <n v="16"/>
    <n v="276"/>
    <n v="1740"/>
    <n v="6.3040000000000003"/>
  </r>
  <r>
    <x v="2"/>
    <x v="4"/>
    <x v="31"/>
    <s v="Daniel de los Santos"/>
    <x v="281"/>
    <n v="641"/>
    <s v="Skill"/>
    <s v="TEETER TOTTER CASTLE"/>
    <n v="158"/>
    <n v="140"/>
    <n v="0"/>
    <n v="16"/>
    <n v="298"/>
    <n v="2999"/>
    <n v="10.064"/>
  </r>
  <r>
    <x v="2"/>
    <x v="5"/>
    <x v="46"/>
    <s v="Richard Balboni"/>
    <x v="282"/>
    <n v="645"/>
    <s v="High Redemption"/>
    <s v="BIG BASS LIL PRO"/>
    <n v="380"/>
    <n v="818"/>
    <n v="0"/>
    <n v="15"/>
    <n v="1198"/>
    <n v="7470"/>
    <n v="6.2350000000000003"/>
  </r>
  <r>
    <x v="2"/>
    <x v="5"/>
    <x v="46"/>
    <s v="Richard Balboni"/>
    <x v="282"/>
    <n v="645"/>
    <s v="High Redemption"/>
    <s v="BLACK HOLE"/>
    <n v="283"/>
    <n v="673"/>
    <n v="0"/>
    <n v="15"/>
    <n v="956"/>
    <n v="1595"/>
    <n v="1.6679999999999999"/>
  </r>
  <r>
    <x v="2"/>
    <x v="5"/>
    <x v="46"/>
    <s v="Richard Balboni"/>
    <x v="282"/>
    <n v="645"/>
    <s v="High Redemption"/>
    <s v="FGTEEV OUT OF TIME"/>
    <n v="261"/>
    <n v="280"/>
    <n v="0"/>
    <n v="14"/>
    <n v="541"/>
    <n v="3538"/>
    <n v="6.54"/>
  </r>
  <r>
    <x v="2"/>
    <x v="5"/>
    <x v="46"/>
    <s v="Richard Balboni"/>
    <x v="282"/>
    <n v="645"/>
    <s v="Kiddie Skill"/>
    <s v="GIRAFFE PLAY P2"/>
    <n v="158"/>
    <n v="251"/>
    <n v="0"/>
    <n v="17"/>
    <n v="409"/>
    <n v="0"/>
    <n v="0"/>
  </r>
  <r>
    <x v="2"/>
    <x v="5"/>
    <x v="46"/>
    <s v="Richard Balboni"/>
    <x v="282"/>
    <n v="645"/>
    <s v="Kiddie Skill"/>
    <s v="HUNGRY FROGGY P2"/>
    <n v="62"/>
    <n v="86"/>
    <n v="0"/>
    <n v="18"/>
    <n v="148"/>
    <n v="209"/>
    <n v="1.4119999999999999"/>
  </r>
  <r>
    <x v="2"/>
    <x v="5"/>
    <x v="46"/>
    <s v="Richard Balboni"/>
    <x v="282"/>
    <n v="645"/>
    <s v="Kiddie Skill"/>
    <s v="SNOW DAY"/>
    <n v="449"/>
    <n v="562"/>
    <n v="0"/>
    <n v="16"/>
    <n v="1011"/>
    <n v="1293"/>
    <n v="1.2789999999999999"/>
  </r>
  <r>
    <x v="2"/>
    <x v="5"/>
    <x v="46"/>
    <s v="Richard Balboni"/>
    <x v="282"/>
    <n v="645"/>
    <s v="Skill"/>
    <s v="CHOPPY WOOD P2"/>
    <n v="78"/>
    <n v="133"/>
    <n v="0"/>
    <n v="17"/>
    <n v="211"/>
    <n v="192"/>
    <n v="0.91"/>
  </r>
  <r>
    <x v="2"/>
    <x v="5"/>
    <x v="46"/>
    <s v="Richard Balboni"/>
    <x v="282"/>
    <n v="645"/>
    <s v="Skill"/>
    <s v="FULL TILT"/>
    <n v="314"/>
    <n v="397"/>
    <n v="0"/>
    <n v="14"/>
    <n v="711"/>
    <n v="4492"/>
    <n v="6.3179999999999996"/>
  </r>
  <r>
    <x v="2"/>
    <x v="5"/>
    <x v="46"/>
    <s v="Richard Balboni"/>
    <x v="282"/>
    <n v="645"/>
    <s v="Skill"/>
    <s v="PINK PANTHER"/>
    <n v="158"/>
    <n v="115"/>
    <n v="0"/>
    <n v="16"/>
    <n v="273"/>
    <n v="5336"/>
    <n v="19.545999999999999"/>
  </r>
  <r>
    <x v="2"/>
    <x v="5"/>
    <x v="46"/>
    <s v="Richard Balboni"/>
    <x v="282"/>
    <n v="645"/>
    <s v="Skill"/>
    <s v="POWER ROLL"/>
    <n v="464"/>
    <n v="696"/>
    <n v="0"/>
    <n v="15"/>
    <n v="1160"/>
    <n v="9086"/>
    <n v="7.8330000000000002"/>
  </r>
  <r>
    <x v="2"/>
    <x v="5"/>
    <x v="46"/>
    <s v="Richard Balboni"/>
    <x v="282"/>
    <n v="645"/>
    <s v="Skill"/>
    <s v="WATER BLAST P2"/>
    <n v="190"/>
    <n v="284"/>
    <n v="0"/>
    <n v="15"/>
    <n v="474"/>
    <n v="496"/>
    <n v="1.046"/>
  </r>
  <r>
    <x v="2"/>
    <x v="4"/>
    <x v="31"/>
    <s v="Daniel de los Santos"/>
    <x v="283"/>
    <n v="647"/>
    <s v="High Redemption"/>
    <s v="HARPOON LAGOON P4"/>
    <n v="472"/>
    <n v="233"/>
    <n v="0"/>
    <n v="15"/>
    <n v="705"/>
    <n v="4583"/>
    <n v="6.5010000000000003"/>
  </r>
  <r>
    <x v="2"/>
    <x v="4"/>
    <x v="31"/>
    <s v="Daniel de los Santos"/>
    <x v="283"/>
    <n v="647"/>
    <s v="High Redemption"/>
    <s v="MONSTEROUS"/>
    <n v="698"/>
    <n v="306"/>
    <n v="0"/>
    <n v="13"/>
    <n v="1004"/>
    <n v="7575"/>
    <n v="7.5449999999999999"/>
  </r>
  <r>
    <x v="2"/>
    <x v="4"/>
    <x v="31"/>
    <s v="Daniel de los Santos"/>
    <x v="283"/>
    <n v="647"/>
    <s v="High Redemption"/>
    <s v="ZOMBIE SNATCHER P1"/>
    <n v="56"/>
    <n v="24"/>
    <n v="0"/>
    <n v="21"/>
    <n v="80"/>
    <n v="68"/>
    <n v="0.85"/>
  </r>
  <r>
    <x v="2"/>
    <x v="4"/>
    <x v="31"/>
    <s v="Daniel de los Santos"/>
    <x v="283"/>
    <n v="647"/>
    <s v="High Redemption"/>
    <s v="ZOMBIE SNATCHER P3"/>
    <n v="103"/>
    <n v="95"/>
    <n v="0"/>
    <n v="21"/>
    <n v="198"/>
    <n v="132"/>
    <n v="0.66700000000000004"/>
  </r>
  <r>
    <x v="2"/>
    <x v="4"/>
    <x v="31"/>
    <s v="Daniel de los Santos"/>
    <x v="283"/>
    <n v="647"/>
    <s v="High Redemption"/>
    <s v="ZOMBIE SNATCHER P4"/>
    <n v="79"/>
    <n v="88"/>
    <n v="0"/>
    <n v="19"/>
    <n v="167"/>
    <n v="82"/>
    <n v="0.49099999999999999"/>
  </r>
  <r>
    <x v="2"/>
    <x v="4"/>
    <x v="31"/>
    <s v="Daniel de los Santos"/>
    <x v="283"/>
    <n v="647"/>
    <s v="High Redemption"/>
    <s v="ZOMBIE SNATCHER P5"/>
    <n v="50"/>
    <n v="84"/>
    <n v="0"/>
    <n v="16"/>
    <n v="134"/>
    <n v="148"/>
    <n v="1.1040000000000001"/>
  </r>
  <r>
    <x v="2"/>
    <x v="4"/>
    <x v="31"/>
    <s v="Daniel de los Santos"/>
    <x v="283"/>
    <n v="647"/>
    <s v="Skill"/>
    <s v="DOG POUNDER"/>
    <n v="483"/>
    <n v="468"/>
    <n v="0"/>
    <n v="16"/>
    <n v="951"/>
    <n v="746"/>
    <n v="0.78400000000000003"/>
  </r>
  <r>
    <x v="2"/>
    <x v="4"/>
    <x v="31"/>
    <s v="Daniel de los Santos"/>
    <x v="284"/>
    <n v="649"/>
    <s v="High Redemption"/>
    <s v="GOAL LINE RUSH"/>
    <n v="206"/>
    <n v="232"/>
    <n v="0"/>
    <n v="21"/>
    <n v="438"/>
    <n v="10930"/>
    <n v="24.954000000000001"/>
  </r>
  <r>
    <x v="2"/>
    <x v="4"/>
    <x v="31"/>
    <s v="Daniel de los Santos"/>
    <x v="284"/>
    <n v="649"/>
    <s v="Skill"/>
    <s v="CRAZY TOWER P4"/>
    <n v="128"/>
    <n v="183"/>
    <n v="0"/>
    <n v="14"/>
    <n v="311"/>
    <n v="560"/>
    <n v="1.8009999999999999"/>
  </r>
  <r>
    <x v="2"/>
    <x v="4"/>
    <x v="31"/>
    <s v="Daniel de los Santos"/>
    <x v="284"/>
    <n v="649"/>
    <s v="Skill"/>
    <s v="PIG OUT"/>
    <n v="397"/>
    <n v="481"/>
    <n v="0"/>
    <n v="18"/>
    <n v="878"/>
    <n v="6015"/>
    <n v="6.851"/>
  </r>
  <r>
    <x v="2"/>
    <x v="4"/>
    <x v="13"/>
    <s v="SUSAN JENSEN"/>
    <x v="285"/>
    <n v="652"/>
    <s v="Coin Action"/>
    <s v="HOLLYWOOD REELS P1"/>
    <n v="154"/>
    <n v="151"/>
    <n v="0"/>
    <n v="17"/>
    <n v="305"/>
    <n v="2077"/>
    <n v="6.81"/>
  </r>
  <r>
    <x v="2"/>
    <x v="4"/>
    <x v="13"/>
    <s v="SUSAN JENSEN"/>
    <x v="285"/>
    <n v="652"/>
    <s v="Coin Action"/>
    <s v="HOLLYWOOD REELS P2"/>
    <n v="132"/>
    <n v="81"/>
    <n v="0"/>
    <n v="21"/>
    <n v="213"/>
    <n v="1303"/>
    <n v="6.117"/>
  </r>
  <r>
    <x v="2"/>
    <x v="4"/>
    <x v="13"/>
    <s v="SUSAN JENSEN"/>
    <x v="285"/>
    <n v="652"/>
    <s v="High Redemption"/>
    <s v="HIT IT BIG P1"/>
    <n v="27"/>
    <n v="57"/>
    <n v="0"/>
    <n v="18"/>
    <n v="84"/>
    <n v="161"/>
    <n v="1.917"/>
  </r>
  <r>
    <x v="2"/>
    <x v="4"/>
    <x v="13"/>
    <s v="SUSAN JENSEN"/>
    <x v="285"/>
    <n v="652"/>
    <s v="High Redemption"/>
    <s v="HOOP IT UP"/>
    <n v="238"/>
    <n v="467"/>
    <n v="0"/>
    <n v="12"/>
    <n v="705"/>
    <n v="19029"/>
    <n v="26.991"/>
  </r>
  <r>
    <x v="2"/>
    <x v="4"/>
    <x v="13"/>
    <s v="SUSAN JENSEN"/>
    <x v="285"/>
    <n v="652"/>
    <s v="High Redemption"/>
    <s v="JACKPOT EXTREME"/>
    <n v="66"/>
    <n v="149"/>
    <n v="0"/>
    <n v="18"/>
    <n v="215"/>
    <n v="1325"/>
    <n v="6.1630000000000003"/>
  </r>
  <r>
    <x v="2"/>
    <x v="4"/>
    <x v="13"/>
    <s v="SUSAN JENSEN"/>
    <x v="285"/>
    <n v="652"/>
    <s v="High Redemption"/>
    <s v="RED HOT SINGLE"/>
    <n v="153"/>
    <n v="310"/>
    <n v="0"/>
    <n v="24"/>
    <n v="463"/>
    <n v="2983"/>
    <n v="6.4429999999999996"/>
  </r>
  <r>
    <x v="2"/>
    <x v="4"/>
    <x v="13"/>
    <s v="SUSAN JENSEN"/>
    <x v="285"/>
    <n v="652"/>
    <s v="Kiddie Skill"/>
    <s v="BUG CRUNCHER P2"/>
    <n v="226"/>
    <n v="157"/>
    <n v="0"/>
    <n v="17"/>
    <n v="383"/>
    <n v="2607"/>
    <n v="6.8070000000000004"/>
  </r>
  <r>
    <x v="2"/>
    <x v="4"/>
    <x v="13"/>
    <s v="SUSAN JENSEN"/>
    <x v="285"/>
    <n v="652"/>
    <s v="Kiddie Skill"/>
    <s v="COMET CATCHER"/>
    <n v="56"/>
    <n v="93"/>
    <n v="0"/>
    <n v="16"/>
    <n v="149"/>
    <n v="151"/>
    <n v="1.0129999999999999"/>
  </r>
  <r>
    <x v="2"/>
    <x v="4"/>
    <x v="13"/>
    <s v="SUSAN JENSEN"/>
    <x v="285"/>
    <n v="652"/>
    <s v="Kiddie Skill"/>
    <s v="HAMMER 2 P1"/>
    <n v="52"/>
    <n v="75"/>
    <n v="0"/>
    <n v="15"/>
    <n v="127"/>
    <n v="796"/>
    <n v="6.2679999999999998"/>
  </r>
  <r>
    <x v="2"/>
    <x v="4"/>
    <x v="13"/>
    <s v="SUSAN JENSEN"/>
    <x v="285"/>
    <n v="652"/>
    <s v="Kiddie Skill"/>
    <s v="HOT RACERS P1"/>
    <n v="90"/>
    <n v="91"/>
    <n v="0"/>
    <n v="21"/>
    <n v="181"/>
    <n v="0"/>
    <n v="0"/>
  </r>
  <r>
    <x v="2"/>
    <x v="4"/>
    <x v="13"/>
    <s v="SUSAN JENSEN"/>
    <x v="285"/>
    <n v="652"/>
    <s v="Kiddie Skill"/>
    <s v="HOT RACERS P2"/>
    <n v="103"/>
    <n v="111"/>
    <n v="0"/>
    <n v="16"/>
    <n v="214"/>
    <n v="0"/>
    <n v="0"/>
  </r>
  <r>
    <x v="2"/>
    <x v="4"/>
    <x v="13"/>
    <s v="SUSAN JENSEN"/>
    <x v="285"/>
    <n v="652"/>
    <s v="Kiddie Skill"/>
    <s v="SKI RACER"/>
    <n v="109"/>
    <n v="140"/>
    <n v="0"/>
    <n v="16"/>
    <n v="249"/>
    <n v="394"/>
    <n v="1.5820000000000001"/>
  </r>
  <r>
    <x v="2"/>
    <x v="4"/>
    <x v="13"/>
    <s v="SUSAN JENSEN"/>
    <x v="285"/>
    <n v="652"/>
    <s v="Skill"/>
    <s v="CARNIVAL CUPS P1"/>
    <n v="47"/>
    <n v="64"/>
    <n v="0"/>
    <n v="16"/>
    <n v="111"/>
    <n v="172"/>
    <n v="1.55"/>
  </r>
  <r>
    <x v="2"/>
    <x v="4"/>
    <x v="13"/>
    <s v="SUSAN JENSEN"/>
    <x v="285"/>
    <n v="652"/>
    <s v="Skill"/>
    <s v="CRAZY TOWER P3"/>
    <n v="25"/>
    <n v="21"/>
    <n v="0"/>
    <n v="16"/>
    <n v="46"/>
    <n v="39"/>
    <n v="0.84799999999999998"/>
  </r>
  <r>
    <x v="2"/>
    <x v="4"/>
    <x v="13"/>
    <s v="SUSAN JENSEN"/>
    <x v="285"/>
    <n v="652"/>
    <s v="Skill"/>
    <s v="DEAL NO DEAL"/>
    <n v="97"/>
    <n v="72"/>
    <n v="0"/>
    <n v="19"/>
    <n v="169"/>
    <n v="1068"/>
    <n v="6.32"/>
  </r>
  <r>
    <x v="2"/>
    <x v="4"/>
    <x v="13"/>
    <s v="SUSAN JENSEN"/>
    <x v="285"/>
    <n v="652"/>
    <s v="Skill"/>
    <s v="GUM DROP"/>
    <n v="162"/>
    <n v="180"/>
    <n v="0"/>
    <n v="17"/>
    <n v="342"/>
    <n v="261"/>
    <n v="0.76300000000000001"/>
  </r>
  <r>
    <x v="2"/>
    <x v="4"/>
    <x v="13"/>
    <s v="SUSAN JENSEN"/>
    <x v="285"/>
    <n v="652"/>
    <s v="Skill"/>
    <s v="KNOCK OUT PUNCH P1"/>
    <n v="77"/>
    <n v="118"/>
    <n v="0"/>
    <n v="16"/>
    <n v="195"/>
    <n v="374"/>
    <n v="1.9179999999999999"/>
  </r>
  <r>
    <x v="2"/>
    <x v="4"/>
    <x v="13"/>
    <s v="SUSAN JENSEN"/>
    <x v="285"/>
    <n v="652"/>
    <s v="Skill"/>
    <s v="KNOCK OUT PUNCH P2"/>
    <n v="59"/>
    <n v="89"/>
    <n v="0"/>
    <n v="16"/>
    <n v="148"/>
    <n v="232"/>
    <n v="1.5680000000000001"/>
  </r>
  <r>
    <x v="2"/>
    <x v="4"/>
    <x v="13"/>
    <s v="SUSAN JENSEN"/>
    <x v="285"/>
    <n v="652"/>
    <s v="Skill"/>
    <s v="NBA HOOPS P2"/>
    <n v="252"/>
    <n v="431"/>
    <n v="0"/>
    <n v="21"/>
    <n v="683"/>
    <n v="1021"/>
    <n v="1.4930000000000001"/>
  </r>
  <r>
    <x v="2"/>
    <x v="4"/>
    <x v="13"/>
    <s v="SUSAN JENSEN"/>
    <x v="285"/>
    <n v="652"/>
    <s v="Skill"/>
    <s v="WATER BLAST P1"/>
    <n v="165"/>
    <n v="155"/>
    <n v="0"/>
    <n v="15"/>
    <n v="320"/>
    <n v="0"/>
    <n v="0"/>
  </r>
  <r>
    <x v="2"/>
    <x v="4"/>
    <x v="13"/>
    <s v="SUSAN JENSEN"/>
    <x v="285"/>
    <n v="652"/>
    <s v="Skill"/>
    <s v="WATER BLAST P2"/>
    <n v="189"/>
    <n v="214"/>
    <n v="0"/>
    <n v="18"/>
    <n v="403"/>
    <n v="0"/>
    <n v="0"/>
  </r>
  <r>
    <x v="2"/>
    <x v="4"/>
    <x v="47"/>
    <s v="Daniel de los Santos"/>
    <x v="286"/>
    <n v="653"/>
    <s v="High Redemption"/>
    <s v="BIG WIN"/>
    <n v="271"/>
    <n v="383"/>
    <n v="0"/>
    <n v="14"/>
    <n v="654"/>
    <n v="4622"/>
    <n v="7.0670000000000002"/>
  </r>
  <r>
    <x v="2"/>
    <x v="4"/>
    <x v="47"/>
    <s v="Daniel de los Santos"/>
    <x v="286"/>
    <n v="653"/>
    <s v="Skill"/>
    <s v="CROSSY ROADS DISNEY P2"/>
    <n v="108"/>
    <n v="211"/>
    <n v="0"/>
    <n v="18"/>
    <n v="319"/>
    <n v="624"/>
    <n v="1.956"/>
  </r>
  <r>
    <x v="2"/>
    <x v="4"/>
    <x v="47"/>
    <s v="Daniel de los Santos"/>
    <x v="286"/>
    <n v="653"/>
    <s v="Skill"/>
    <s v="WATER PIXEL P1"/>
    <n v="260"/>
    <n v="314"/>
    <n v="0"/>
    <n v="19"/>
    <n v="574"/>
    <n v="830"/>
    <n v="1.446"/>
  </r>
  <r>
    <x v="2"/>
    <x v="4"/>
    <x v="47"/>
    <s v="Daniel de los Santos"/>
    <x v="286"/>
    <n v="653"/>
    <s v="Skill"/>
    <s v="WATER PIXEL P2"/>
    <n v="137"/>
    <n v="175"/>
    <n v="0"/>
    <n v="19"/>
    <n v="312"/>
    <n v="246"/>
    <n v="0.78800000000000003"/>
  </r>
  <r>
    <x v="2"/>
    <x v="4"/>
    <x v="19"/>
    <s v="SUSAN JENSEN"/>
    <x v="287"/>
    <n v="654"/>
    <s v="High Redemption"/>
    <s v="BIG WIN"/>
    <n v="388"/>
    <n v="1312"/>
    <n v="0"/>
    <n v="15"/>
    <n v="1700"/>
    <n v="11321"/>
    <n v="6.6589999999999998"/>
  </r>
  <r>
    <x v="2"/>
    <x v="4"/>
    <x v="19"/>
    <s v="SUSAN JENSEN"/>
    <x v="287"/>
    <n v="654"/>
    <s v="High Redemption"/>
    <s v="DEEP SEA TREASURE"/>
    <n v="470"/>
    <n v="581"/>
    <n v="0"/>
    <n v="15"/>
    <n v="1051"/>
    <n v="1816"/>
    <n v="1.728"/>
  </r>
  <r>
    <x v="2"/>
    <x v="4"/>
    <x v="19"/>
    <s v="SUSAN JENSEN"/>
    <x v="287"/>
    <n v="654"/>
    <s v="High Redemption"/>
    <s v="DIZZY CHICKEN"/>
    <n v="238"/>
    <n v="434"/>
    <n v="0"/>
    <n v="15"/>
    <n v="672"/>
    <n v="919"/>
    <n v="1.3680000000000001"/>
  </r>
  <r>
    <x v="2"/>
    <x v="4"/>
    <x v="19"/>
    <s v="SUSAN JENSEN"/>
    <x v="287"/>
    <n v="654"/>
    <s v="High Redemption"/>
    <s v="EIFFEL TOWER"/>
    <n v="221"/>
    <n v="327"/>
    <n v="0"/>
    <n v="14"/>
    <n v="548"/>
    <n v="679"/>
    <n v="1.2390000000000001"/>
  </r>
  <r>
    <x v="2"/>
    <x v="4"/>
    <x v="19"/>
    <s v="SUSAN JENSEN"/>
    <x v="287"/>
    <n v="654"/>
    <s v="High Redemption"/>
    <s v="ZOMBIE SNATCHER P2"/>
    <n v="116"/>
    <n v="174"/>
    <n v="0"/>
    <n v="15"/>
    <n v="290"/>
    <n v="447"/>
    <n v="1.5409999999999999"/>
  </r>
  <r>
    <x v="2"/>
    <x v="4"/>
    <x v="19"/>
    <s v="SUSAN JENSEN"/>
    <x v="287"/>
    <n v="654"/>
    <s v="High Redemption"/>
    <s v="ZOMBIE SNATCHER P3"/>
    <n v="83"/>
    <n v="176"/>
    <n v="0"/>
    <n v="16"/>
    <n v="259"/>
    <n v="363"/>
    <n v="1.4019999999999999"/>
  </r>
  <r>
    <x v="2"/>
    <x v="4"/>
    <x v="19"/>
    <s v="SUSAN JENSEN"/>
    <x v="287"/>
    <n v="654"/>
    <s v="High Redemption"/>
    <s v="ZOMBIE SNATCHER P4"/>
    <n v="95"/>
    <n v="76"/>
    <n v="0"/>
    <n v="14"/>
    <n v="171"/>
    <n v="339"/>
    <n v="1.982"/>
  </r>
  <r>
    <x v="2"/>
    <x v="4"/>
    <x v="19"/>
    <s v="SUSAN JENSEN"/>
    <x v="287"/>
    <n v="654"/>
    <s v="High Redemption"/>
    <s v="ZOMBIE SNATCHER P5"/>
    <n v="46"/>
    <n v="45"/>
    <n v="0"/>
    <n v="14"/>
    <n v="91"/>
    <n v="141"/>
    <n v="1.5489999999999999"/>
  </r>
  <r>
    <x v="2"/>
    <x v="4"/>
    <x v="19"/>
    <s v="SUSAN JENSEN"/>
    <x v="287"/>
    <n v="654"/>
    <s v="High Redemption"/>
    <s v="ZOMBIE SNATCHER P6"/>
    <n v="67"/>
    <n v="85"/>
    <n v="0"/>
    <n v="15"/>
    <n v="152"/>
    <n v="1794"/>
    <n v="11.803000000000001"/>
  </r>
  <r>
    <x v="2"/>
    <x v="4"/>
    <x v="19"/>
    <s v="SUSAN JENSEN"/>
    <x v="287"/>
    <n v="654"/>
    <s v="Kiddie Skill"/>
    <s v="BUG CRUNCHER P1"/>
    <n v="357"/>
    <n v="332"/>
    <n v="0"/>
    <n v="17"/>
    <n v="689"/>
    <n v="1342"/>
    <n v="1.948"/>
  </r>
  <r>
    <x v="2"/>
    <x v="4"/>
    <x v="19"/>
    <s v="SUSAN JENSEN"/>
    <x v="287"/>
    <n v="654"/>
    <s v="Kiddie Skill"/>
    <s v="SPONGEBOB SUPER STRIKER"/>
    <n v="149"/>
    <n v="187"/>
    <n v="0"/>
    <n v="15"/>
    <n v="336"/>
    <n v="164"/>
    <n v="0.48799999999999999"/>
  </r>
  <r>
    <x v="2"/>
    <x v="4"/>
    <x v="19"/>
    <s v="SUSAN JENSEN"/>
    <x v="287"/>
    <n v="654"/>
    <s v="Skill"/>
    <s v="BASEBALL PRO"/>
    <n v="243"/>
    <n v="412"/>
    <n v="0"/>
    <n v="14"/>
    <n v="655"/>
    <n v="1284"/>
    <n v="1.96"/>
  </r>
  <r>
    <x v="2"/>
    <x v="4"/>
    <x v="19"/>
    <s v="SUSAN JENSEN"/>
    <x v="287"/>
    <n v="654"/>
    <s v="Skill"/>
    <s v="CARNIVAL CUPS P1"/>
    <n v="75"/>
    <n v="79"/>
    <n v="0"/>
    <n v="14"/>
    <n v="154"/>
    <n v="302"/>
    <n v="1.9610000000000001"/>
  </r>
  <r>
    <x v="2"/>
    <x v="4"/>
    <x v="19"/>
    <s v="SUSAN JENSEN"/>
    <x v="287"/>
    <n v="654"/>
    <s v="Skill"/>
    <s v="CHOPPY WOOD P1"/>
    <n v="79"/>
    <n v="148"/>
    <n v="0"/>
    <n v="16"/>
    <n v="227"/>
    <n v="340"/>
    <n v="1.498"/>
  </r>
  <r>
    <x v="2"/>
    <x v="4"/>
    <x v="19"/>
    <s v="SUSAN JENSEN"/>
    <x v="287"/>
    <n v="654"/>
    <s v="Skill"/>
    <s v="CHOPPY WOOD P2"/>
    <n v="105"/>
    <n v="148"/>
    <n v="0"/>
    <n v="16"/>
    <n v="253"/>
    <n v="270"/>
    <n v="1.0669999999999999"/>
  </r>
  <r>
    <x v="2"/>
    <x v="4"/>
    <x v="19"/>
    <s v="SUSAN JENSEN"/>
    <x v="287"/>
    <n v="654"/>
    <s v="Skill"/>
    <s v="CROSSBOW MASTER"/>
    <n v="157"/>
    <n v="300"/>
    <n v="0"/>
    <n v="14"/>
    <n v="457"/>
    <n v="469"/>
    <n v="1.026"/>
  </r>
  <r>
    <x v="2"/>
    <x v="4"/>
    <x v="19"/>
    <s v="SUSAN JENSEN"/>
    <x v="287"/>
    <n v="654"/>
    <s v="Skill"/>
    <s v="DOG POUNDER"/>
    <n v="274"/>
    <n v="379"/>
    <n v="0"/>
    <n v="29"/>
    <n v="653"/>
    <n v="4163"/>
    <n v="6.375"/>
  </r>
  <r>
    <x v="2"/>
    <x v="4"/>
    <x v="19"/>
    <s v="SUSAN JENSEN"/>
    <x v="287"/>
    <n v="654"/>
    <s v="Skill"/>
    <s v="REAL HEROES FIRE RESCUE P2"/>
    <n v="161"/>
    <n v="58"/>
    <n v="0"/>
    <n v="15"/>
    <n v="219"/>
    <n v="279"/>
    <n v="1.274"/>
  </r>
  <r>
    <x v="2"/>
    <x v="4"/>
    <x v="19"/>
    <s v="SUSAN JENSEN"/>
    <x v="287"/>
    <n v="654"/>
    <s v="Skill"/>
    <s v="SKY RIDER P1"/>
    <n v="302"/>
    <n v="177"/>
    <n v="0"/>
    <n v="14"/>
    <n v="479"/>
    <n v="0"/>
    <n v="0"/>
  </r>
  <r>
    <x v="2"/>
    <x v="4"/>
    <x v="19"/>
    <s v="SUSAN JENSEN"/>
    <x v="287"/>
    <n v="654"/>
    <s v="Skill"/>
    <s v="SKY RIDER P2"/>
    <n v="266"/>
    <n v="153"/>
    <n v="0"/>
    <n v="14"/>
    <n v="419"/>
    <n v="0"/>
    <n v="0"/>
  </r>
  <r>
    <x v="2"/>
    <x v="4"/>
    <x v="19"/>
    <s v="SUSAN JENSEN"/>
    <x v="287"/>
    <n v="654"/>
    <s v="Skill"/>
    <s v="TWO MINUTE DRILL P1"/>
    <n v="274"/>
    <n v="264"/>
    <n v="0"/>
    <n v="15"/>
    <n v="538"/>
    <n v="827"/>
    <n v="1.5369999999999999"/>
  </r>
  <r>
    <x v="1"/>
    <x v="3"/>
    <x v="17"/>
    <s v="Eric Montes"/>
    <x v="288"/>
    <n v="655"/>
    <s v="High Redemption"/>
    <s v="SLAP HAPPY P1"/>
    <n v="35"/>
    <n v="21"/>
    <n v="0"/>
    <n v="14"/>
    <n v="56"/>
    <n v="416"/>
    <n v="7.4290000000000003"/>
  </r>
  <r>
    <x v="1"/>
    <x v="3"/>
    <x v="17"/>
    <s v="Eric Montes"/>
    <x v="288"/>
    <n v="655"/>
    <s v="Kiddie Skill"/>
    <s v="BUG CRUNCHER P1"/>
    <n v="236"/>
    <n v="303"/>
    <n v="0"/>
    <n v="14"/>
    <n v="539"/>
    <n v="800"/>
    <n v="1.484"/>
  </r>
  <r>
    <x v="1"/>
    <x v="3"/>
    <x v="17"/>
    <s v="Eric Montes"/>
    <x v="288"/>
    <n v="655"/>
    <s v="Kiddie Skill"/>
    <s v="BUG CRUNCHER P2"/>
    <n v="183"/>
    <n v="314"/>
    <n v="0"/>
    <n v="14"/>
    <n v="497"/>
    <n v="642"/>
    <n v="1.292"/>
  </r>
  <r>
    <x v="1"/>
    <x v="3"/>
    <x v="17"/>
    <s v="Eric Montes"/>
    <x v="288"/>
    <n v="655"/>
    <s v="Skill"/>
    <s v="CRAZY TOWER P2"/>
    <n v="20"/>
    <n v="74"/>
    <n v="0"/>
    <n v="14"/>
    <n v="94"/>
    <n v="94"/>
    <n v="1"/>
  </r>
  <r>
    <x v="1"/>
    <x v="3"/>
    <x v="17"/>
    <s v="Eric Montes"/>
    <x v="288"/>
    <n v="655"/>
    <s v="Skill"/>
    <s v="NBA HOOPS P2"/>
    <n v="120"/>
    <n v="256"/>
    <n v="0"/>
    <n v="15"/>
    <n v="376"/>
    <n v="501"/>
    <n v="1.3320000000000001"/>
  </r>
  <r>
    <x v="1"/>
    <x v="3"/>
    <x v="17"/>
    <s v="Eric Montes"/>
    <x v="288"/>
    <n v="655"/>
    <s v="Skill"/>
    <s v="SHOOTING MANIA P1"/>
    <n v="192"/>
    <n v="240"/>
    <n v="0"/>
    <n v="13"/>
    <n v="432"/>
    <n v="785"/>
    <n v="1.8169999999999999"/>
  </r>
  <r>
    <x v="1"/>
    <x v="3"/>
    <x v="17"/>
    <s v="Eric Montes"/>
    <x v="288"/>
    <n v="655"/>
    <s v="Skill"/>
    <s v="SHOOTING MANIA P2"/>
    <n v="493"/>
    <n v="255"/>
    <n v="0"/>
    <n v="13"/>
    <n v="748"/>
    <n v="1247"/>
    <n v="1.667"/>
  </r>
  <r>
    <x v="1"/>
    <x v="3"/>
    <x v="17"/>
    <s v="Eric Montes"/>
    <x v="288"/>
    <n v="655"/>
    <s v="Skill"/>
    <s v="SHOOTING MANIA P3"/>
    <n v="339"/>
    <n v="195"/>
    <n v="0"/>
    <n v="14"/>
    <n v="534"/>
    <n v="871"/>
    <n v="1.631"/>
  </r>
  <r>
    <x v="1"/>
    <x v="3"/>
    <x v="17"/>
    <s v="Eric Montes"/>
    <x v="288"/>
    <n v="655"/>
    <s v="Skill"/>
    <s v="SPIN O RAMA"/>
    <n v="157"/>
    <n v="227"/>
    <n v="0"/>
    <n v="16"/>
    <n v="384"/>
    <n v="15907"/>
    <n v="41.423999999999999"/>
  </r>
  <r>
    <x v="1"/>
    <x v="3"/>
    <x v="17"/>
    <s v="Eric Montes"/>
    <x v="288"/>
    <n v="655"/>
    <s v="Skill"/>
    <s v="TEMPLE RUN"/>
    <n v="47"/>
    <n v="94"/>
    <n v="0"/>
    <n v="14"/>
    <n v="141"/>
    <n v="152"/>
    <n v="1.0780000000000001"/>
  </r>
  <r>
    <x v="0"/>
    <x v="1"/>
    <x v="4"/>
    <s v="HASHEM SAADAT"/>
    <x v="289"/>
    <n v="657"/>
    <s v="Skill"/>
    <s v="CHOPPY WOOD P2"/>
    <n v="33"/>
    <n v="74"/>
    <n v="0"/>
    <n v="13"/>
    <n v="107"/>
    <n v="1317"/>
    <n v="12.308"/>
  </r>
  <r>
    <x v="0"/>
    <x v="1"/>
    <x v="4"/>
    <s v="HASHEM SAADAT"/>
    <x v="289"/>
    <n v="657"/>
    <s v="Skill"/>
    <s v="ICE MAN P2"/>
    <n v="45"/>
    <n v="101"/>
    <n v="0"/>
    <n v="13"/>
    <n v="146"/>
    <n v="282"/>
    <n v="1.9319999999999999"/>
  </r>
  <r>
    <x v="0"/>
    <x v="1"/>
    <x v="4"/>
    <s v="HASHEM SAADAT"/>
    <x v="289"/>
    <n v="657"/>
    <s v="Skill"/>
    <s v="TIPPIN BLOKS"/>
    <n v="35"/>
    <n v="90"/>
    <n v="0"/>
    <n v="15"/>
    <n v="125"/>
    <n v="1923"/>
    <n v="15.384"/>
  </r>
  <r>
    <x v="1"/>
    <x v="3"/>
    <x v="27"/>
    <s v="RYAN RODRIGUEZ"/>
    <x v="290"/>
    <n v="662"/>
    <s v="High Redemption"/>
    <s v="BIG TICKET DROP"/>
    <n v="242"/>
    <n v="393"/>
    <n v="0"/>
    <n v="14"/>
    <n v="635"/>
    <n v="4944"/>
    <n v="7.7859999999999996"/>
  </r>
  <r>
    <x v="1"/>
    <x v="3"/>
    <x v="27"/>
    <s v="RYAN RODRIGUEZ"/>
    <x v="290"/>
    <n v="662"/>
    <s v="Skill"/>
    <s v="DEAL NO DEAL"/>
    <n v="120"/>
    <n v="54"/>
    <n v="0"/>
    <n v="15"/>
    <n v="174"/>
    <n v="1123"/>
    <n v="6.4539999999999997"/>
  </r>
  <r>
    <x v="1"/>
    <x v="3"/>
    <x v="27"/>
    <s v="RYAN RODRIGUEZ"/>
    <x v="290"/>
    <n v="662"/>
    <s v="Skill"/>
    <s v="DESPICABLE ME JELLY LAB P1"/>
    <n v="1147"/>
    <n v="1124"/>
    <n v="0"/>
    <n v="14"/>
    <n v="2271"/>
    <n v="4482"/>
    <n v="1.974"/>
  </r>
  <r>
    <x v="1"/>
    <x v="3"/>
    <x v="27"/>
    <s v="RYAN RODRIGUEZ"/>
    <x v="290"/>
    <n v="662"/>
    <s v="Skill"/>
    <s v="DESPICABLE ME JELLY LAB P2"/>
    <n v="761"/>
    <n v="833"/>
    <n v="0"/>
    <n v="13"/>
    <n v="1594"/>
    <n v="3036"/>
    <n v="1.905"/>
  </r>
  <r>
    <x v="1"/>
    <x v="3"/>
    <x v="27"/>
    <s v="RYAN RODRIGUEZ"/>
    <x v="290"/>
    <n v="662"/>
    <s v="Skill"/>
    <s v="JUMPIN FANTASY"/>
    <n v="131"/>
    <n v="153"/>
    <n v="0"/>
    <n v="12"/>
    <n v="284"/>
    <n v="317"/>
    <n v="1.1160000000000001"/>
  </r>
  <r>
    <x v="1"/>
    <x v="3"/>
    <x v="27"/>
    <s v="RYAN RODRIGUEZ"/>
    <x v="290"/>
    <n v="662"/>
    <s v="Skill"/>
    <s v="RING TOSS JR"/>
    <n v="229"/>
    <n v="226"/>
    <n v="0"/>
    <n v="12"/>
    <n v="455"/>
    <n v="890"/>
    <n v="1.956"/>
  </r>
  <r>
    <x v="1"/>
    <x v="3"/>
    <x v="27"/>
    <s v="RYAN RODRIGUEZ"/>
    <x v="290"/>
    <n v="662"/>
    <s v="Skill"/>
    <s v="TROLLS P1"/>
    <n v="119"/>
    <n v="133"/>
    <n v="0"/>
    <n v="13"/>
    <n v="252"/>
    <n v="416"/>
    <n v="1.651"/>
  </r>
  <r>
    <x v="1"/>
    <x v="3"/>
    <x v="27"/>
    <s v="RYAN RODRIGUEZ"/>
    <x v="290"/>
    <n v="662"/>
    <s v="Skill"/>
    <s v="TROLLS P3"/>
    <n v="117"/>
    <n v="151"/>
    <n v="0"/>
    <n v="14"/>
    <n v="268"/>
    <n v="511"/>
    <n v="1.907"/>
  </r>
  <r>
    <x v="1"/>
    <x v="3"/>
    <x v="27"/>
    <s v="RYAN RODRIGUEZ"/>
    <x v="290"/>
    <n v="662"/>
    <s v="Skill"/>
    <s v="TWO MINUTE DRILL P1"/>
    <n v="114"/>
    <n v="165"/>
    <n v="0"/>
    <n v="12"/>
    <n v="279"/>
    <n v="510"/>
    <n v="1.8280000000000001"/>
  </r>
  <r>
    <x v="1"/>
    <x v="3"/>
    <x v="27"/>
    <s v="RYAN RODRIGUEZ"/>
    <x v="290"/>
    <n v="662"/>
    <s v="Skill"/>
    <s v="WATER BLAST P1"/>
    <n v="245"/>
    <n v="244"/>
    <n v="0"/>
    <n v="11"/>
    <n v="489"/>
    <n v="927"/>
    <n v="1.8959999999999999"/>
  </r>
  <r>
    <x v="1"/>
    <x v="3"/>
    <x v="27"/>
    <s v="RYAN RODRIGUEZ"/>
    <x v="290"/>
    <n v="662"/>
    <s v="Skill"/>
    <s v="WATER BLAST P2"/>
    <n v="206"/>
    <n v="195"/>
    <n v="0"/>
    <n v="11"/>
    <n v="401"/>
    <n v="757"/>
    <n v="1.8879999999999999"/>
  </r>
  <r>
    <x v="0"/>
    <x v="1"/>
    <x v="12"/>
    <s v="JIM HAMBLEN"/>
    <x v="291"/>
    <n v="663"/>
    <s v="Kiddie Skill"/>
    <s v="HAMMER 2 P1"/>
    <n v="107"/>
    <n v="168"/>
    <n v="0"/>
    <n v="14"/>
    <n v="275"/>
    <n v="428"/>
    <n v="1.556"/>
  </r>
  <r>
    <x v="0"/>
    <x v="1"/>
    <x v="12"/>
    <s v="JIM HAMBLEN"/>
    <x v="291"/>
    <n v="663"/>
    <s v="Kiddie Skill"/>
    <s v="HAMMER 2 P2"/>
    <n v="110"/>
    <n v="167"/>
    <n v="0"/>
    <n v="14"/>
    <n v="277"/>
    <n v="512"/>
    <n v="1.8480000000000001"/>
  </r>
  <r>
    <x v="0"/>
    <x v="1"/>
    <x v="18"/>
    <s v="JIM HAMBLEN"/>
    <x v="292"/>
    <n v="664"/>
    <s v="High Redemption"/>
    <s v="BIG WIN"/>
    <n v="666"/>
    <n v="546"/>
    <n v="0"/>
    <n v="14"/>
    <n v="1212"/>
    <n v="7427"/>
    <n v="6.1280000000000001"/>
  </r>
  <r>
    <x v="0"/>
    <x v="1"/>
    <x v="18"/>
    <s v="JIM HAMBLEN"/>
    <x v="292"/>
    <n v="664"/>
    <s v="High Redemption"/>
    <s v="DEEP SEA TREASURE"/>
    <n v="867"/>
    <n v="434"/>
    <n v="0"/>
    <n v="14"/>
    <n v="1301"/>
    <n v="1579"/>
    <n v="1.214"/>
  </r>
  <r>
    <x v="0"/>
    <x v="1"/>
    <x v="18"/>
    <s v="JIM HAMBLEN"/>
    <x v="292"/>
    <n v="664"/>
    <s v="High Redemption"/>
    <s v="DROP IT DROP IT"/>
    <n v="274"/>
    <n v="304"/>
    <n v="0"/>
    <n v="14"/>
    <n v="578"/>
    <n v="1074"/>
    <n v="1.8580000000000001"/>
  </r>
  <r>
    <x v="0"/>
    <x v="1"/>
    <x v="18"/>
    <s v="JIM HAMBLEN"/>
    <x v="292"/>
    <n v="664"/>
    <s v="High Redemption"/>
    <s v="MONSTEROUS"/>
    <n v="756"/>
    <n v="616"/>
    <n v="0"/>
    <n v="15"/>
    <n v="1372"/>
    <n v="1413"/>
    <n v="1.03"/>
  </r>
  <r>
    <x v="0"/>
    <x v="1"/>
    <x v="18"/>
    <s v="JIM HAMBLEN"/>
    <x v="292"/>
    <n v="664"/>
    <s v="Skill"/>
    <s v="CROSSBOW MASTER"/>
    <n v="166"/>
    <n v="206"/>
    <n v="0"/>
    <n v="14"/>
    <n v="372"/>
    <n v="717"/>
    <n v="1.927"/>
  </r>
  <r>
    <x v="0"/>
    <x v="1"/>
    <x v="18"/>
    <s v="JIM HAMBLEN"/>
    <x v="292"/>
    <n v="664"/>
    <s v="Skill"/>
    <s v="CROSSY ROADS P1"/>
    <n v="314"/>
    <n v="244"/>
    <n v="0"/>
    <n v="14"/>
    <n v="558"/>
    <n v="1049"/>
    <n v="1.88"/>
  </r>
  <r>
    <x v="0"/>
    <x v="1"/>
    <x v="18"/>
    <s v="JIM HAMBLEN"/>
    <x v="292"/>
    <n v="664"/>
    <s v="Skill"/>
    <s v="TWO MINUTE DRILL P1"/>
    <n v="268"/>
    <n v="241"/>
    <n v="0"/>
    <n v="18"/>
    <n v="509"/>
    <n v="853"/>
    <n v="1.6759999999999999"/>
  </r>
  <r>
    <x v="1"/>
    <x v="3"/>
    <x v="17"/>
    <s v="ERIC MONTES"/>
    <x v="293"/>
    <n v="665"/>
    <s v="Kiddie Skill"/>
    <s v="LOLLY CRUSH P1"/>
    <n v="44"/>
    <n v="43"/>
    <n v="0"/>
    <n v="16"/>
    <n v="87"/>
    <n v="559"/>
    <n v="6.4249999999999998"/>
  </r>
  <r>
    <x v="1"/>
    <x v="3"/>
    <x v="17"/>
    <s v="ERIC MONTES"/>
    <x v="293"/>
    <n v="665"/>
    <s v="Skill"/>
    <s v="CHOPPY WOOD P2"/>
    <n v="42"/>
    <n v="56"/>
    <n v="0"/>
    <n v="15"/>
    <n v="98"/>
    <n v="1332"/>
    <n v="13.592000000000001"/>
  </r>
  <r>
    <x v="0"/>
    <x v="1"/>
    <x v="50"/>
    <s v="MICHAEL BOSWELL"/>
    <x v="294"/>
    <n v="667"/>
    <s v="High Redemption"/>
    <s v="BARREL OF MONKEYS"/>
    <n v="44"/>
    <n v="121"/>
    <n v="0"/>
    <n v="18"/>
    <n v="165"/>
    <n v="238"/>
    <n v="1.4419999999999999"/>
  </r>
  <r>
    <x v="0"/>
    <x v="1"/>
    <x v="50"/>
    <s v="MICHAEL BOSWELL"/>
    <x v="294"/>
    <n v="667"/>
    <s v="High Redemption"/>
    <s v="BIG WIN"/>
    <n v="220"/>
    <n v="567"/>
    <n v="0"/>
    <n v="16"/>
    <n v="787"/>
    <n v="7490"/>
    <n v="9.5169999999999995"/>
  </r>
  <r>
    <x v="0"/>
    <x v="1"/>
    <x v="50"/>
    <s v="MICHAEL BOSWELL"/>
    <x v="294"/>
    <n v="667"/>
    <s v="High Redemption"/>
    <s v="BLACK HOLE"/>
    <n v="140"/>
    <n v="567"/>
    <n v="0"/>
    <n v="14"/>
    <n v="707"/>
    <n v="1396"/>
    <n v="1.9750000000000001"/>
  </r>
  <r>
    <x v="0"/>
    <x v="1"/>
    <x v="50"/>
    <s v="MICHAEL BOSWELL"/>
    <x v="294"/>
    <n v="667"/>
    <s v="High Redemption"/>
    <s v="DROP IT DROP IT"/>
    <n v="72"/>
    <n v="308"/>
    <n v="0"/>
    <n v="14"/>
    <n v="380"/>
    <n v="603"/>
    <n v="1.587"/>
  </r>
  <r>
    <x v="0"/>
    <x v="1"/>
    <x v="50"/>
    <s v="MICHAEL BOSWELL"/>
    <x v="294"/>
    <n v="667"/>
    <s v="High Redemption"/>
    <s v="SPONGEBOB PINEAPPLE P2"/>
    <n v="60"/>
    <n v="145"/>
    <n v="0"/>
    <n v="15"/>
    <n v="205"/>
    <n v="364"/>
    <n v="1.776"/>
  </r>
  <r>
    <x v="0"/>
    <x v="1"/>
    <x v="50"/>
    <s v="MICHAEL BOSWELL"/>
    <x v="294"/>
    <n v="667"/>
    <s v="Skill"/>
    <s v="CRAZY TOWER P1"/>
    <n v="2"/>
    <n v="36"/>
    <n v="0"/>
    <n v="14"/>
    <n v="38"/>
    <n v="58"/>
    <n v="1.526"/>
  </r>
  <r>
    <x v="0"/>
    <x v="1"/>
    <x v="50"/>
    <s v="MICHAEL BOSWELL"/>
    <x v="294"/>
    <n v="667"/>
    <s v="Skill"/>
    <s v="CRAZY TOWER P4"/>
    <n v="16"/>
    <n v="41"/>
    <n v="0"/>
    <n v="15"/>
    <n v="57"/>
    <n v="104"/>
    <n v="1.825"/>
  </r>
  <r>
    <x v="0"/>
    <x v="1"/>
    <x v="50"/>
    <s v="MICHAEL BOSWELL"/>
    <x v="294"/>
    <n v="667"/>
    <s v="Skill"/>
    <s v="NBA HOOPS P1"/>
    <n v="99"/>
    <n v="324"/>
    <n v="0"/>
    <n v="61"/>
    <n v="423"/>
    <n v="4629"/>
    <n v="10.943"/>
  </r>
  <r>
    <x v="0"/>
    <x v="1"/>
    <x v="50"/>
    <s v="MICHAEL BOSWELL"/>
    <x v="294"/>
    <n v="667"/>
    <s v="Skill"/>
    <s v="RESCUE HERO"/>
    <n v="19"/>
    <n v="96"/>
    <n v="0"/>
    <n v="15"/>
    <n v="115"/>
    <n v="170"/>
    <n v="1.478"/>
  </r>
  <r>
    <x v="0"/>
    <x v="1"/>
    <x v="50"/>
    <s v="MICHAEL BOSWELL"/>
    <x v="294"/>
    <n v="667"/>
    <s v="Skill"/>
    <s v="RING TOSS JR"/>
    <n v="96"/>
    <n v="278"/>
    <n v="0"/>
    <n v="17"/>
    <n v="374"/>
    <n v="606"/>
    <n v="1.62"/>
  </r>
  <r>
    <x v="0"/>
    <x v="1"/>
    <x v="50"/>
    <s v="MICHAEL BOSWELL"/>
    <x v="294"/>
    <n v="667"/>
    <s v="Skill"/>
    <s v="SAFARI RANGER P1"/>
    <n v="35"/>
    <n v="128"/>
    <n v="0"/>
    <n v="20"/>
    <n v="163"/>
    <n v="196"/>
    <n v="1.202"/>
  </r>
  <r>
    <x v="0"/>
    <x v="1"/>
    <x v="50"/>
    <s v="MICHAEL BOSWELL"/>
    <x v="294"/>
    <n v="667"/>
    <s v="Skill"/>
    <s v="SAFARI RANGER P2"/>
    <n v="26"/>
    <n v="147"/>
    <n v="0"/>
    <n v="17"/>
    <n v="173"/>
    <n v="191"/>
    <n v="1.1040000000000001"/>
  </r>
  <r>
    <x v="0"/>
    <x v="0"/>
    <x v="35"/>
    <s v="TODD BELL"/>
    <x v="263"/>
    <n v="668"/>
    <s v="Alley Roller"/>
    <s v="ALLEY CLASSIC P3"/>
    <n v="367"/>
    <n v="255"/>
    <n v="0"/>
    <n v="16"/>
    <n v="622"/>
    <n v="4325"/>
    <n v="6.9530000000000003"/>
  </r>
  <r>
    <x v="0"/>
    <x v="0"/>
    <x v="35"/>
    <s v="TODD BELL"/>
    <x v="263"/>
    <n v="668"/>
    <s v="Alley Roller"/>
    <s v="ALLEY CLASSIC P4"/>
    <n v="179"/>
    <n v="124"/>
    <n v="0"/>
    <n v="15"/>
    <n v="303"/>
    <n v="1921"/>
    <n v="6.34"/>
  </r>
  <r>
    <x v="0"/>
    <x v="0"/>
    <x v="35"/>
    <s v="TODD BELL"/>
    <x v="263"/>
    <n v="668"/>
    <s v="High Redemption"/>
    <s v="BARREL OF MONKEYS"/>
    <n v="302"/>
    <n v="244"/>
    <n v="0"/>
    <n v="20"/>
    <n v="546"/>
    <n v="999"/>
    <n v="1.83"/>
  </r>
  <r>
    <x v="0"/>
    <x v="0"/>
    <x v="35"/>
    <s v="TODD BELL"/>
    <x v="263"/>
    <n v="668"/>
    <s v="High Redemption"/>
    <s v="BIG BASS LIL PRO"/>
    <n v="472"/>
    <n v="677"/>
    <n v="0"/>
    <n v="13"/>
    <n v="1149"/>
    <n v="751"/>
    <n v="0.65400000000000003"/>
  </r>
  <r>
    <x v="0"/>
    <x v="0"/>
    <x v="35"/>
    <s v="TODD BELL"/>
    <x v="263"/>
    <n v="668"/>
    <s v="High Redemption"/>
    <s v="TREASURE QUEST"/>
    <n v="285"/>
    <n v="334"/>
    <n v="0"/>
    <n v="17"/>
    <n v="619"/>
    <n v="4235"/>
    <n v="6.8419999999999996"/>
  </r>
  <r>
    <x v="0"/>
    <x v="0"/>
    <x v="35"/>
    <s v="TODD BELL"/>
    <x v="263"/>
    <n v="668"/>
    <s v="Skill"/>
    <s v="DICEY JUMP"/>
    <n v="190"/>
    <n v="253"/>
    <n v="0"/>
    <n v="16"/>
    <n v="443"/>
    <n v="554"/>
    <n v="1.2509999999999999"/>
  </r>
  <r>
    <x v="0"/>
    <x v="0"/>
    <x v="35"/>
    <s v="TODD BELL"/>
    <x v="263"/>
    <n v="668"/>
    <s v="Skill"/>
    <s v="FRUIT NINJA P1"/>
    <n v="154"/>
    <n v="140"/>
    <n v="0"/>
    <n v="15"/>
    <n v="294"/>
    <n v="2155"/>
    <n v="7.33"/>
  </r>
  <r>
    <x v="0"/>
    <x v="0"/>
    <x v="35"/>
    <s v="TODD BELL"/>
    <x v="263"/>
    <n v="668"/>
    <s v="Skill"/>
    <s v="NBA HOOPS P1"/>
    <n v="136"/>
    <n v="250"/>
    <n v="0"/>
    <n v="15"/>
    <n v="386"/>
    <n v="3287"/>
    <n v="8.516"/>
  </r>
  <r>
    <x v="0"/>
    <x v="0"/>
    <x v="35"/>
    <s v="TODD BELL"/>
    <x v="263"/>
    <n v="668"/>
    <s v="Skill"/>
    <s v="NBA HOOPS P2"/>
    <n v="151"/>
    <n v="223"/>
    <n v="0"/>
    <n v="16"/>
    <n v="374"/>
    <n v="2976"/>
    <n v="7.9569999999999999"/>
  </r>
  <r>
    <x v="0"/>
    <x v="0"/>
    <x v="35"/>
    <s v="TODD BELL"/>
    <x v="263"/>
    <n v="668"/>
    <s v="Skill"/>
    <s v="PLANTS VS ZOMBIES"/>
    <n v="134"/>
    <n v="129"/>
    <n v="0"/>
    <n v="16"/>
    <n v="263"/>
    <n v="2186"/>
    <n v="8.3119999999999994"/>
  </r>
  <r>
    <x v="0"/>
    <x v="0"/>
    <x v="35"/>
    <s v="TODD BELL"/>
    <x v="263"/>
    <n v="668"/>
    <s v="Skill"/>
    <s v="QUIK DROP"/>
    <n v="303"/>
    <n v="400"/>
    <n v="0"/>
    <n v="19"/>
    <n v="703"/>
    <n v="1388"/>
    <n v="1.974"/>
  </r>
  <r>
    <x v="0"/>
    <x v="0"/>
    <x v="35"/>
    <s v="TODD BELL"/>
    <x v="263"/>
    <n v="668"/>
    <s v="Skill"/>
    <s v="TWO MINUTE DRILL P1"/>
    <n v="190"/>
    <n v="184"/>
    <n v="0"/>
    <n v="11"/>
    <n v="374"/>
    <n v="2544"/>
    <n v="6.8019999999999996"/>
  </r>
  <r>
    <x v="0"/>
    <x v="0"/>
    <x v="36"/>
    <s v="TODD BELL"/>
    <x v="295"/>
    <n v="669"/>
    <s v="Alley Roller"/>
    <s v="ALLEY CLASSIC P3"/>
    <n v="249"/>
    <n v="316"/>
    <n v="0"/>
    <n v="16"/>
    <n v="565"/>
    <n v="5067"/>
    <n v="8.968"/>
  </r>
  <r>
    <x v="0"/>
    <x v="0"/>
    <x v="36"/>
    <s v="TODD BELL"/>
    <x v="295"/>
    <n v="669"/>
    <s v="Alley Roller"/>
    <s v="ALLEY CLASSIC P4"/>
    <n v="242"/>
    <n v="256"/>
    <n v="0"/>
    <n v="15"/>
    <n v="498"/>
    <n v="4554"/>
    <n v="9.1449999999999996"/>
  </r>
  <r>
    <x v="0"/>
    <x v="0"/>
    <x v="36"/>
    <s v="TODD BELL"/>
    <x v="295"/>
    <n v="669"/>
    <s v="Alley Roller"/>
    <s v="ALLEY CLASSIC P5"/>
    <n v="285"/>
    <n v="292"/>
    <n v="0"/>
    <n v="17"/>
    <n v="577"/>
    <n v="4053"/>
    <n v="7.024"/>
  </r>
  <r>
    <x v="0"/>
    <x v="0"/>
    <x v="36"/>
    <s v="TODD BELL"/>
    <x v="295"/>
    <n v="669"/>
    <s v="High Redemption"/>
    <s v="JACKPOT EXTREME"/>
    <n v="239"/>
    <n v="443"/>
    <n v="0"/>
    <n v="18"/>
    <n v="682"/>
    <n v="5125"/>
    <n v="7.5149999999999997"/>
  </r>
  <r>
    <x v="0"/>
    <x v="0"/>
    <x v="36"/>
    <s v="TODD BELL"/>
    <x v="295"/>
    <n v="669"/>
    <s v="High Redemption"/>
    <s v="POLAR SLIDE"/>
    <n v="525"/>
    <n v="873"/>
    <n v="0"/>
    <n v="15"/>
    <n v="1398"/>
    <n v="9068"/>
    <n v="6.4859999999999998"/>
  </r>
  <r>
    <x v="0"/>
    <x v="0"/>
    <x v="36"/>
    <s v="TODD BELL"/>
    <x v="295"/>
    <n v="669"/>
    <s v="Kiddie Skill"/>
    <s v="HAMMER 2 P1"/>
    <n v="24"/>
    <n v="22"/>
    <n v="0"/>
    <n v="14"/>
    <n v="46"/>
    <n v="385"/>
    <n v="8.3699999999999992"/>
  </r>
  <r>
    <x v="0"/>
    <x v="0"/>
    <x v="36"/>
    <s v="TODD BELL"/>
    <x v="295"/>
    <n v="669"/>
    <s v="Kiddie Skill"/>
    <s v="HAMMER 2 P2"/>
    <n v="24"/>
    <n v="22"/>
    <n v="0"/>
    <n v="15"/>
    <n v="46"/>
    <n v="39"/>
    <n v="0.84799999999999998"/>
  </r>
  <r>
    <x v="0"/>
    <x v="0"/>
    <x v="36"/>
    <s v="TODD BELL"/>
    <x v="295"/>
    <n v="669"/>
    <s v="Kiddie Skill"/>
    <s v="HOT RACERS P1"/>
    <n v="128"/>
    <n v="127"/>
    <n v="0"/>
    <n v="14"/>
    <n v="255"/>
    <n v="0"/>
    <n v="0"/>
  </r>
  <r>
    <x v="0"/>
    <x v="0"/>
    <x v="36"/>
    <s v="TODD BELL"/>
    <x v="295"/>
    <n v="669"/>
    <s v="Kiddie Skill"/>
    <s v="HOT RACERS P2"/>
    <n v="129"/>
    <n v="112"/>
    <n v="0"/>
    <n v="14"/>
    <n v="241"/>
    <n v="0"/>
    <n v="0"/>
  </r>
  <r>
    <x v="0"/>
    <x v="0"/>
    <x v="36"/>
    <s v="TODD BELL"/>
    <x v="295"/>
    <n v="669"/>
    <s v="Skill"/>
    <s v="FRUIT NINJA P1"/>
    <n v="158"/>
    <n v="145"/>
    <n v="0"/>
    <n v="15"/>
    <n v="303"/>
    <n v="1824"/>
    <n v="6.02"/>
  </r>
  <r>
    <x v="0"/>
    <x v="0"/>
    <x v="36"/>
    <s v="TODD BELL"/>
    <x v="295"/>
    <n v="669"/>
    <s v="Skill"/>
    <s v="SPIN O RAMA"/>
    <n v="116"/>
    <n v="164"/>
    <n v="0"/>
    <n v="14"/>
    <n v="280"/>
    <n v="556"/>
    <n v="1.986"/>
  </r>
  <r>
    <x v="0"/>
    <x v="0"/>
    <x v="36"/>
    <s v="TODD BELL"/>
    <x v="295"/>
    <n v="669"/>
    <s v="Skill"/>
    <s v="TROLLS P1"/>
    <n v="119"/>
    <n v="215"/>
    <n v="0"/>
    <n v="15"/>
    <n v="334"/>
    <n v="547"/>
    <n v="1.6379999999999999"/>
  </r>
  <r>
    <x v="0"/>
    <x v="0"/>
    <x v="35"/>
    <s v="TODD BELL"/>
    <x v="296"/>
    <n v="671"/>
    <s v="High Redemption"/>
    <s v="BARREL OF MONKEYS"/>
    <n v="60"/>
    <n v="66"/>
    <n v="0"/>
    <n v="15"/>
    <n v="126"/>
    <n v="156"/>
    <n v="1.238"/>
  </r>
  <r>
    <x v="0"/>
    <x v="0"/>
    <x v="35"/>
    <s v="TODD BELL"/>
    <x v="296"/>
    <n v="671"/>
    <s v="High Redemption"/>
    <s v="FGTEEV OUT OF TIME"/>
    <n v="104"/>
    <n v="76"/>
    <n v="0"/>
    <n v="14"/>
    <n v="180"/>
    <n v="1130"/>
    <n v="6.2779999999999996"/>
  </r>
  <r>
    <x v="0"/>
    <x v="0"/>
    <x v="35"/>
    <s v="TODD BELL"/>
    <x v="296"/>
    <n v="671"/>
    <s v="High Redemption"/>
    <s v="HOOP IT UP"/>
    <n v="180"/>
    <n v="253"/>
    <n v="0"/>
    <n v="22"/>
    <n v="433"/>
    <n v="2715"/>
    <n v="6.27"/>
  </r>
  <r>
    <x v="0"/>
    <x v="0"/>
    <x v="35"/>
    <s v="TODD BELL"/>
    <x v="296"/>
    <n v="671"/>
    <s v="High Redemption"/>
    <s v="SLAM A WINNER"/>
    <n v="108"/>
    <n v="252"/>
    <n v="0"/>
    <n v="15"/>
    <n v="360"/>
    <n v="2614"/>
    <n v="7.2610000000000001"/>
  </r>
  <r>
    <x v="0"/>
    <x v="0"/>
    <x v="35"/>
    <s v="TODD BELL"/>
    <x v="296"/>
    <n v="671"/>
    <s v="High Redemption"/>
    <s v="TREASURE QUEST"/>
    <n v="205"/>
    <n v="197"/>
    <n v="0"/>
    <n v="15"/>
    <n v="402"/>
    <n v="2737"/>
    <n v="6.8079999999999998"/>
  </r>
  <r>
    <x v="0"/>
    <x v="0"/>
    <x v="35"/>
    <s v="TODD BELL"/>
    <x v="296"/>
    <n v="671"/>
    <s v="Kiddie Skill"/>
    <s v="HAMMER 2 P2"/>
    <n v="92"/>
    <n v="97"/>
    <n v="0"/>
    <n v="14"/>
    <n v="189"/>
    <n v="256"/>
    <n v="1.3540000000000001"/>
  </r>
  <r>
    <x v="0"/>
    <x v="0"/>
    <x v="35"/>
    <s v="TODD BELL"/>
    <x v="296"/>
    <n v="671"/>
    <s v="Skill"/>
    <s v="BASKETBALL PRO P1"/>
    <n v="52"/>
    <n v="40"/>
    <n v="0"/>
    <n v="14"/>
    <n v="92"/>
    <n v="157"/>
    <n v="1.7070000000000001"/>
  </r>
  <r>
    <x v="0"/>
    <x v="0"/>
    <x v="35"/>
    <s v="TODD BELL"/>
    <x v="296"/>
    <n v="671"/>
    <s v="Skill"/>
    <s v="BASKETBALL PRO P2"/>
    <n v="62"/>
    <n v="51"/>
    <n v="0"/>
    <n v="15"/>
    <n v="113"/>
    <n v="759"/>
    <n v="6.7169999999999996"/>
  </r>
  <r>
    <x v="0"/>
    <x v="0"/>
    <x v="35"/>
    <s v="TODD BELL"/>
    <x v="296"/>
    <n v="671"/>
    <s v="Skill"/>
    <s v="HUNGRY CHICKEN P1"/>
    <n v="55"/>
    <n v="78"/>
    <n v="0"/>
    <n v="16"/>
    <n v="133"/>
    <n v="811"/>
    <n v="6.0979999999999999"/>
  </r>
  <r>
    <x v="0"/>
    <x v="0"/>
    <x v="35"/>
    <s v="TODD BELL"/>
    <x v="296"/>
    <n v="671"/>
    <s v="Skill"/>
    <s v="HUNGRY CHICKEN P2"/>
    <n v="54"/>
    <n v="70"/>
    <n v="0"/>
    <n v="15"/>
    <n v="124"/>
    <n v="848"/>
    <n v="6.8390000000000004"/>
  </r>
  <r>
    <x v="0"/>
    <x v="0"/>
    <x v="35"/>
    <s v="TODD BELL"/>
    <x v="296"/>
    <n v="671"/>
    <s v="Skill"/>
    <s v="NBA HOOPS P1"/>
    <n v="170"/>
    <n v="177"/>
    <n v="0"/>
    <n v="16"/>
    <n v="347"/>
    <n v="417"/>
    <n v="1.202"/>
  </r>
  <r>
    <x v="0"/>
    <x v="0"/>
    <x v="35"/>
    <s v="TODD BELL"/>
    <x v="296"/>
    <n v="671"/>
    <s v="Skill"/>
    <s v="NBA HOOPS P2"/>
    <n v="234"/>
    <n v="199"/>
    <n v="0"/>
    <n v="16"/>
    <n v="433"/>
    <n v="663"/>
    <n v="1.5309999999999999"/>
  </r>
  <r>
    <x v="0"/>
    <x v="0"/>
    <x v="35"/>
    <s v="TODD BELL"/>
    <x v="296"/>
    <n v="671"/>
    <s v="Skill"/>
    <s v="STREET HOOPS P2"/>
    <n v="280"/>
    <n v="173"/>
    <n v="0"/>
    <n v="16"/>
    <n v="453"/>
    <n v="2854"/>
    <n v="6.3"/>
  </r>
  <r>
    <x v="0"/>
    <x v="0"/>
    <x v="35"/>
    <s v="TODD BELL"/>
    <x v="296"/>
    <n v="671"/>
    <s v="Skill"/>
    <s v="WATER BLAST CINCO P1"/>
    <n v="84"/>
    <n v="132"/>
    <n v="0"/>
    <n v="15"/>
    <n v="216"/>
    <n v="2383"/>
    <n v="11.032"/>
  </r>
  <r>
    <x v="0"/>
    <x v="0"/>
    <x v="35"/>
    <s v="TODD BELL"/>
    <x v="296"/>
    <n v="671"/>
    <s v="Skill"/>
    <s v="WATER BLAST CINCO P2"/>
    <n v="145"/>
    <n v="177"/>
    <n v="0"/>
    <n v="16"/>
    <n v="322"/>
    <n v="562"/>
    <n v="1.7450000000000001"/>
  </r>
  <r>
    <x v="0"/>
    <x v="1"/>
    <x v="18"/>
    <s v="JIM HAMBLEN"/>
    <x v="297"/>
    <n v="672"/>
    <s v="Alley Roller"/>
    <s v="ALLEY CLASSIC P2"/>
    <n v="92"/>
    <n v="64"/>
    <n v="0"/>
    <n v="13"/>
    <n v="156"/>
    <n v="1375"/>
    <n v="8.8140000000000001"/>
  </r>
  <r>
    <x v="0"/>
    <x v="1"/>
    <x v="18"/>
    <s v="JIM HAMBLEN"/>
    <x v="297"/>
    <n v="672"/>
    <s v="Alley Roller"/>
    <s v="ALLEY CLASSIC P3"/>
    <n v="208"/>
    <n v="259"/>
    <n v="0"/>
    <n v="15"/>
    <n v="467"/>
    <n v="902"/>
    <n v="1.931"/>
  </r>
  <r>
    <x v="0"/>
    <x v="1"/>
    <x v="18"/>
    <s v="JIM HAMBLEN"/>
    <x v="297"/>
    <n v="672"/>
    <s v="Alley Roller"/>
    <s v="ALLEY CLASSIC P5"/>
    <n v="278"/>
    <n v="378"/>
    <n v="0"/>
    <n v="18"/>
    <n v="656"/>
    <n v="1245"/>
    <n v="1.8979999999999999"/>
  </r>
  <r>
    <x v="0"/>
    <x v="1"/>
    <x v="18"/>
    <s v="JIM HAMBLEN"/>
    <x v="297"/>
    <n v="672"/>
    <s v="High Redemption"/>
    <s v="CRANK IT"/>
    <n v="331"/>
    <n v="734"/>
    <n v="0"/>
    <n v="16"/>
    <n v="1065"/>
    <n v="6589"/>
    <n v="6.1870000000000003"/>
  </r>
  <r>
    <x v="0"/>
    <x v="1"/>
    <x v="18"/>
    <s v="JIM HAMBLEN"/>
    <x v="297"/>
    <n v="672"/>
    <s v="High Redemption"/>
    <s v="DIZZY CHICKEN"/>
    <n v="256"/>
    <n v="528"/>
    <n v="0"/>
    <n v="17"/>
    <n v="784"/>
    <n v="1414"/>
    <n v="1.804"/>
  </r>
  <r>
    <x v="0"/>
    <x v="1"/>
    <x v="18"/>
    <s v="JIM HAMBLEN"/>
    <x v="297"/>
    <n v="672"/>
    <s v="High Redemption"/>
    <s v="JACKPOT EXTREME"/>
    <n v="277"/>
    <n v="311"/>
    <n v="0"/>
    <n v="14"/>
    <n v="588"/>
    <n v="3985"/>
    <n v="6.7770000000000001"/>
  </r>
  <r>
    <x v="0"/>
    <x v="1"/>
    <x v="18"/>
    <s v="JIM HAMBLEN"/>
    <x v="297"/>
    <n v="672"/>
    <s v="Kiddie Skill"/>
    <s v="ASTRO INVASION P2"/>
    <n v="135"/>
    <n v="174"/>
    <n v="0"/>
    <n v="14"/>
    <n v="309"/>
    <n v="612"/>
    <n v="1.9810000000000001"/>
  </r>
  <r>
    <x v="0"/>
    <x v="1"/>
    <x v="18"/>
    <s v="JIM HAMBLEN"/>
    <x v="297"/>
    <n v="672"/>
    <s v="Kiddie Skill"/>
    <s v="HOT RACERS P1"/>
    <n v="119"/>
    <n v="136"/>
    <n v="0"/>
    <n v="18"/>
    <n v="255"/>
    <n v="0"/>
    <n v="0"/>
  </r>
  <r>
    <x v="0"/>
    <x v="1"/>
    <x v="18"/>
    <s v="JIM HAMBLEN"/>
    <x v="297"/>
    <n v="672"/>
    <s v="Kiddie Skill"/>
    <s v="HOT RACERS P2"/>
    <n v="119"/>
    <n v="127"/>
    <n v="0"/>
    <n v="18"/>
    <n v="246"/>
    <n v="0"/>
    <n v="0"/>
  </r>
  <r>
    <x v="0"/>
    <x v="1"/>
    <x v="18"/>
    <s v="JIM HAMBLEN"/>
    <x v="297"/>
    <n v="672"/>
    <s v="Skill"/>
    <s v="TIPPIN BLOKS"/>
    <n v="83"/>
    <n v="120"/>
    <n v="0"/>
    <n v="15"/>
    <n v="203"/>
    <n v="363"/>
    <n v="1.788"/>
  </r>
  <r>
    <x v="2"/>
    <x v="3"/>
    <x v="14"/>
    <s v="MICHELE BEAVAN"/>
    <x v="298"/>
    <n v="674"/>
    <s v="Alley Roller"/>
    <s v="ALLEY CLASSIC P1"/>
    <n v="230"/>
    <n v="503"/>
    <n v="0"/>
    <n v="16"/>
    <n v="733"/>
    <n v="16990"/>
    <n v="23.178999999999998"/>
  </r>
  <r>
    <x v="2"/>
    <x v="3"/>
    <x v="14"/>
    <s v="MICHELE BEAVAN"/>
    <x v="298"/>
    <n v="674"/>
    <s v="Alley Roller"/>
    <s v="ALLEY CLASSIC P4"/>
    <n v="250"/>
    <n v="576"/>
    <n v="0"/>
    <n v="15"/>
    <n v="826"/>
    <n v="9348"/>
    <n v="11.317"/>
  </r>
  <r>
    <x v="2"/>
    <x v="3"/>
    <x v="14"/>
    <s v="MICHELE BEAVAN"/>
    <x v="298"/>
    <n v="674"/>
    <s v="Alley Roller"/>
    <s v="ALLEY CLASSIC P5"/>
    <n v="359"/>
    <n v="634"/>
    <n v="0"/>
    <n v="14"/>
    <n v="993"/>
    <n v="10365"/>
    <n v="10.438000000000001"/>
  </r>
  <r>
    <x v="2"/>
    <x v="3"/>
    <x v="14"/>
    <s v="MICHELE BEAVAN"/>
    <x v="298"/>
    <n v="674"/>
    <s v="Kiddie Skill"/>
    <s v="HAMMER 2 P2"/>
    <n v="89"/>
    <n v="165"/>
    <n v="0"/>
    <n v="13"/>
    <n v="254"/>
    <n v="372"/>
    <n v="1.4650000000000001"/>
  </r>
  <r>
    <x v="2"/>
    <x v="3"/>
    <x v="14"/>
    <s v="MICHELE BEAVAN"/>
    <x v="298"/>
    <n v="674"/>
    <s v="Kiddie Skill"/>
    <s v="SPONGEBOB SUPER STRIKER"/>
    <n v="111"/>
    <n v="216"/>
    <n v="0"/>
    <n v="13"/>
    <n v="327"/>
    <n v="587"/>
    <n v="1.7949999999999999"/>
  </r>
  <r>
    <x v="2"/>
    <x v="3"/>
    <x v="14"/>
    <s v="MICHELE BEAVAN"/>
    <x v="298"/>
    <n v="674"/>
    <s v="Skill"/>
    <s v="DEAL NO DEAL"/>
    <n v="102"/>
    <n v="167"/>
    <n v="0"/>
    <n v="21"/>
    <n v="269"/>
    <n v="1702"/>
    <n v="6.327"/>
  </r>
  <r>
    <x v="2"/>
    <x v="3"/>
    <x v="11"/>
    <s v="REGINALD DAVENPORT"/>
    <x v="299"/>
    <n v="678"/>
    <s v="High Redemption"/>
    <s v="LUMBERJACK"/>
    <n v="587"/>
    <n v="637"/>
    <n v="0"/>
    <n v="16"/>
    <n v="1224"/>
    <n v="7942"/>
    <n v="6.4889999999999999"/>
  </r>
  <r>
    <x v="2"/>
    <x v="3"/>
    <x v="11"/>
    <s v="REGINALD DAVENPORT"/>
    <x v="299"/>
    <n v="678"/>
    <s v="High Redemption"/>
    <s v="POLAR SLIDE"/>
    <n v="152"/>
    <n v="369"/>
    <n v="0"/>
    <n v="18"/>
    <n v="521"/>
    <n v="770"/>
    <n v="1.478"/>
  </r>
  <r>
    <x v="2"/>
    <x v="3"/>
    <x v="11"/>
    <s v="REGINALD DAVENPORT"/>
    <x v="299"/>
    <n v="678"/>
    <s v="High Redemption"/>
    <s v="SUPER STAR"/>
    <n v="441"/>
    <n v="500"/>
    <n v="0"/>
    <n v="17"/>
    <n v="941"/>
    <n v="9774"/>
    <n v="10.387"/>
  </r>
  <r>
    <x v="2"/>
    <x v="3"/>
    <x v="11"/>
    <s v="REGINALD DAVENPORT"/>
    <x v="299"/>
    <n v="678"/>
    <s v="Kiddie Skill"/>
    <s v="GIRAFFE PLAY P1"/>
    <n v="105"/>
    <n v="219"/>
    <n v="0"/>
    <n v="14"/>
    <n v="324"/>
    <n v="4335"/>
    <n v="13.38"/>
  </r>
  <r>
    <x v="2"/>
    <x v="3"/>
    <x v="11"/>
    <s v="REGINALD DAVENPORT"/>
    <x v="299"/>
    <n v="678"/>
    <s v="Skill"/>
    <s v="DICEY JUMP"/>
    <n v="192"/>
    <n v="231"/>
    <n v="0"/>
    <n v="14"/>
    <n v="423"/>
    <n v="711"/>
    <n v="1.681"/>
  </r>
  <r>
    <x v="2"/>
    <x v="3"/>
    <x v="11"/>
    <s v="REGINALD DAVENPORT"/>
    <x v="299"/>
    <n v="678"/>
    <s v="Skill"/>
    <s v="DOWN THE CLOWN"/>
    <n v="254"/>
    <n v="153"/>
    <n v="0"/>
    <n v="22"/>
    <n v="407"/>
    <n v="638"/>
    <n v="1.5680000000000001"/>
  </r>
  <r>
    <x v="2"/>
    <x v="3"/>
    <x v="11"/>
    <s v="REGINALD DAVENPORT"/>
    <x v="299"/>
    <n v="678"/>
    <s v="Skill"/>
    <s v="FLYING TICKETS P2"/>
    <n v="115"/>
    <n v="182"/>
    <n v="0"/>
    <n v="17"/>
    <n v="297"/>
    <n v="442"/>
    <n v="1.488"/>
  </r>
  <r>
    <x v="2"/>
    <x v="3"/>
    <x v="11"/>
    <s v="REGINALD DAVENPORT"/>
    <x v="299"/>
    <n v="678"/>
    <s v="Skill"/>
    <s v="GOLDEN EMPIRE"/>
    <n v="216"/>
    <n v="443"/>
    <n v="0"/>
    <n v="14"/>
    <n v="659"/>
    <n v="715"/>
    <n v="1.085"/>
  </r>
  <r>
    <x v="2"/>
    <x v="3"/>
    <x v="11"/>
    <s v="REGINALD DAVENPORT"/>
    <x v="299"/>
    <n v="678"/>
    <s v="Skill"/>
    <s v="TWO MINUTE DRILL P1"/>
    <n v="177"/>
    <n v="297"/>
    <n v="0"/>
    <n v="14"/>
    <n v="474"/>
    <n v="3176"/>
    <n v="6.7"/>
  </r>
  <r>
    <x v="0"/>
    <x v="1"/>
    <x v="54"/>
    <s v="MICHAEL BOSWELL"/>
    <x v="300"/>
    <n v="680"/>
    <s v="Coin Action"/>
    <s v="HOLLYWOOD REELS P1"/>
    <n v="211"/>
    <n v="122"/>
    <n v="0"/>
    <n v="10"/>
    <n v="333"/>
    <n v="634"/>
    <n v="1.9039999999999999"/>
  </r>
  <r>
    <x v="0"/>
    <x v="1"/>
    <x v="54"/>
    <s v="MICHAEL BOSWELL"/>
    <x v="300"/>
    <n v="680"/>
    <s v="Kiddie Skill"/>
    <s v="DUO DRIVE P1"/>
    <n v="85"/>
    <n v="68"/>
    <n v="0"/>
    <n v="9"/>
    <n v="153"/>
    <n v="257"/>
    <n v="1.68"/>
  </r>
  <r>
    <x v="0"/>
    <x v="1"/>
    <x v="54"/>
    <s v="MICHAEL BOSWELL"/>
    <x v="300"/>
    <n v="680"/>
    <s v="Skill"/>
    <s v="JUMPIN FANTASY"/>
    <n v="74"/>
    <n v="51"/>
    <n v="0"/>
    <n v="10"/>
    <n v="125"/>
    <n v="236"/>
    <n v="1.8879999999999999"/>
  </r>
  <r>
    <x v="0"/>
    <x v="1"/>
    <x v="54"/>
    <s v="MICHAEL BOSWELL"/>
    <x v="300"/>
    <n v="680"/>
    <s v="Skill"/>
    <s v="ZOMBIE LAND BATTLE P2"/>
    <n v="84"/>
    <n v="76"/>
    <n v="0"/>
    <n v="10"/>
    <n v="160"/>
    <n v="293"/>
    <n v="1.831"/>
  </r>
  <r>
    <x v="0"/>
    <x v="1"/>
    <x v="15"/>
    <s v="Seneca Gray"/>
    <x v="301"/>
    <n v="681"/>
    <s v="High Redemption"/>
    <s v="LIL TICKET MONSTERS"/>
    <n v="434"/>
    <n v="635"/>
    <n v="0"/>
    <n v="15"/>
    <n v="1069"/>
    <n v="7822"/>
    <n v="7.3170000000000002"/>
  </r>
  <r>
    <x v="0"/>
    <x v="1"/>
    <x v="55"/>
    <s v="PETER PANUNZI"/>
    <x v="302"/>
    <n v="682"/>
    <s v="Alley Roller"/>
    <s v="ALLEY CLASSIC P4"/>
    <n v="215"/>
    <n v="254"/>
    <n v="0"/>
    <n v="14"/>
    <n v="469"/>
    <n v="7331"/>
    <n v="15.631"/>
  </r>
  <r>
    <x v="0"/>
    <x v="1"/>
    <x v="55"/>
    <s v="PETER PANUNZI"/>
    <x v="302"/>
    <n v="682"/>
    <s v="Alley Roller"/>
    <s v="ALLEY CLASSIC P6"/>
    <n v="138"/>
    <n v="240"/>
    <n v="0"/>
    <n v="18"/>
    <n v="378"/>
    <n v="8467"/>
    <n v="22.399000000000001"/>
  </r>
  <r>
    <x v="0"/>
    <x v="1"/>
    <x v="55"/>
    <s v="PETER PANUNZI"/>
    <x v="302"/>
    <n v="682"/>
    <s v="High Redemption"/>
    <s v="FGTEEV OUT OF TIME"/>
    <n v="364"/>
    <n v="406"/>
    <n v="0"/>
    <n v="13"/>
    <n v="770"/>
    <n v="6288"/>
    <n v="8.1660000000000004"/>
  </r>
  <r>
    <x v="0"/>
    <x v="1"/>
    <x v="55"/>
    <s v="PETER PANUNZI"/>
    <x v="302"/>
    <n v="682"/>
    <s v="High Redemption"/>
    <s v="GALAGA ASSAULT"/>
    <n v="91"/>
    <n v="71"/>
    <n v="0"/>
    <n v="20"/>
    <n v="162"/>
    <n v="169"/>
    <n v="1.0429999999999999"/>
  </r>
  <r>
    <x v="0"/>
    <x v="1"/>
    <x v="55"/>
    <s v="PETER PANUNZI"/>
    <x v="302"/>
    <n v="682"/>
    <s v="High Redemption"/>
    <s v="HARPOON LAGOON P1"/>
    <n v="92"/>
    <n v="59"/>
    <n v="0"/>
    <n v="13"/>
    <n v="151"/>
    <n v="278"/>
    <n v="1.841"/>
  </r>
  <r>
    <x v="0"/>
    <x v="1"/>
    <x v="55"/>
    <s v="PETER PANUNZI"/>
    <x v="302"/>
    <n v="682"/>
    <s v="High Redemption"/>
    <s v="PACMAN TICKET MANIA"/>
    <n v="167"/>
    <n v="76"/>
    <n v="0"/>
    <n v="15"/>
    <n v="243"/>
    <n v="246"/>
    <n v="1.012"/>
  </r>
  <r>
    <x v="0"/>
    <x v="1"/>
    <x v="55"/>
    <s v="PETER PANUNZI"/>
    <x v="302"/>
    <n v="682"/>
    <s v="High Redemption"/>
    <s v="SLAM A WINNER"/>
    <n v="625"/>
    <n v="429"/>
    <n v="0"/>
    <n v="19"/>
    <n v="1054"/>
    <n v="11210"/>
    <n v="10.635999999999999"/>
  </r>
  <r>
    <x v="0"/>
    <x v="1"/>
    <x v="55"/>
    <s v="PETER PANUNZI"/>
    <x v="302"/>
    <n v="682"/>
    <s v="High Redemption"/>
    <s v="SPONGEBOB TICKET COASTER P1"/>
    <n v="421"/>
    <n v="236"/>
    <n v="0"/>
    <n v="13"/>
    <n v="657"/>
    <n v="4115"/>
    <n v="6.2629999999999999"/>
  </r>
  <r>
    <x v="0"/>
    <x v="1"/>
    <x v="55"/>
    <s v="PETER PANUNZI"/>
    <x v="302"/>
    <n v="682"/>
    <s v="High Redemption"/>
    <s v="SPONGEBOB TICKET COASTER P2"/>
    <n v="448"/>
    <n v="304"/>
    <n v="0"/>
    <n v="14"/>
    <n v="752"/>
    <n v="4749"/>
    <n v="6.3150000000000004"/>
  </r>
  <r>
    <x v="0"/>
    <x v="1"/>
    <x v="55"/>
    <s v="PETER PANUNZI"/>
    <x v="302"/>
    <n v="682"/>
    <s v="High Redemption"/>
    <s v="TREASURE QUEST"/>
    <n v="260"/>
    <n v="271"/>
    <n v="0"/>
    <n v="12"/>
    <n v="531"/>
    <n v="3401"/>
    <n v="6.4050000000000002"/>
  </r>
  <r>
    <x v="0"/>
    <x v="1"/>
    <x v="55"/>
    <s v="PETER PANUNZI"/>
    <x v="302"/>
    <n v="682"/>
    <s v="Kiddie Skill"/>
    <s v="BIKE RALLY"/>
    <n v="145"/>
    <n v="158"/>
    <n v="0"/>
    <n v="14"/>
    <n v="303"/>
    <n v="552"/>
    <n v="1.8220000000000001"/>
  </r>
  <r>
    <x v="0"/>
    <x v="1"/>
    <x v="55"/>
    <s v="PETER PANUNZI"/>
    <x v="302"/>
    <n v="682"/>
    <s v="Kiddie Skill"/>
    <s v="SPONGEBOB SUPER STRIKER"/>
    <n v="133"/>
    <n v="177"/>
    <n v="0"/>
    <n v="14"/>
    <n v="310"/>
    <n v="604"/>
    <n v="1.948"/>
  </r>
  <r>
    <x v="0"/>
    <x v="1"/>
    <x v="55"/>
    <s v="PETER PANUNZI"/>
    <x v="302"/>
    <n v="682"/>
    <s v="Skill"/>
    <s v="ANGRY BIRDS"/>
    <n v="164"/>
    <n v="174"/>
    <n v="0"/>
    <n v="14"/>
    <n v="338"/>
    <n v="2322"/>
    <n v="6.87"/>
  </r>
  <r>
    <x v="0"/>
    <x v="1"/>
    <x v="55"/>
    <s v="PETER PANUNZI"/>
    <x v="302"/>
    <n v="682"/>
    <s v="Skill"/>
    <s v="CEC HOOPS P1"/>
    <n v="108"/>
    <n v="123"/>
    <n v="0"/>
    <n v="20"/>
    <n v="231"/>
    <n v="410"/>
    <n v="1.7749999999999999"/>
  </r>
  <r>
    <x v="0"/>
    <x v="1"/>
    <x v="55"/>
    <s v="PETER PANUNZI"/>
    <x v="302"/>
    <n v="682"/>
    <s v="Skill"/>
    <s v="ICE MAN P1"/>
    <n v="127"/>
    <n v="120"/>
    <n v="0"/>
    <n v="14"/>
    <n v="247"/>
    <n v="95"/>
    <n v="0.38500000000000001"/>
  </r>
  <r>
    <x v="0"/>
    <x v="1"/>
    <x v="55"/>
    <s v="PETER PANUNZI"/>
    <x v="302"/>
    <n v="682"/>
    <s v="Skill"/>
    <s v="ICE MAN P2"/>
    <n v="147"/>
    <n v="108"/>
    <n v="0"/>
    <n v="14"/>
    <n v="255"/>
    <n v="105"/>
    <n v="0.41199999999999998"/>
  </r>
  <r>
    <x v="0"/>
    <x v="1"/>
    <x v="55"/>
    <s v="PETER PANUNZI"/>
    <x v="302"/>
    <n v="682"/>
    <s v="Skill"/>
    <s v="JUMPIN FANTASY"/>
    <n v="245"/>
    <n v="270"/>
    <n v="0"/>
    <n v="15"/>
    <n v="515"/>
    <n v="769"/>
    <n v="1.4930000000000001"/>
  </r>
  <r>
    <x v="0"/>
    <x v="1"/>
    <x v="55"/>
    <s v="PETER PANUNZI"/>
    <x v="302"/>
    <n v="682"/>
    <s v="Skill"/>
    <s v="SHELL GAME"/>
    <n v="120"/>
    <n v="64"/>
    <n v="0"/>
    <n v="12"/>
    <n v="184"/>
    <n v="282"/>
    <n v="1.5329999999999999"/>
  </r>
  <r>
    <x v="0"/>
    <x v="1"/>
    <x v="55"/>
    <s v="PETER PANUNZI"/>
    <x v="302"/>
    <n v="682"/>
    <s v="Skill"/>
    <s v="WATER PIXEL P1"/>
    <n v="130"/>
    <n v="199"/>
    <n v="0"/>
    <n v="19"/>
    <n v="329"/>
    <n v="574"/>
    <n v="1.7450000000000001"/>
  </r>
  <r>
    <x v="0"/>
    <x v="1"/>
    <x v="55"/>
    <s v="PETER PANUNZI"/>
    <x v="302"/>
    <n v="682"/>
    <s v="Skill"/>
    <s v="WATER PIXEL P2"/>
    <n v="130"/>
    <n v="177"/>
    <n v="0"/>
    <n v="17"/>
    <n v="307"/>
    <n v="543"/>
    <n v="1.7689999999999999"/>
  </r>
  <r>
    <x v="0"/>
    <x v="1"/>
    <x v="55"/>
    <s v="PETER PANUNZI"/>
    <x v="302"/>
    <n v="682"/>
    <s v="Skill"/>
    <s v="ZOMBIE LAND BATTLE P1"/>
    <n v="74"/>
    <n v="108"/>
    <n v="0"/>
    <n v="13"/>
    <n v="182"/>
    <n v="350"/>
    <n v="1.923"/>
  </r>
  <r>
    <x v="0"/>
    <x v="1"/>
    <x v="55"/>
    <s v="PETER PANUNZI"/>
    <x v="302"/>
    <n v="682"/>
    <s v="Skill"/>
    <s v="ZOMBIE LAND BATTLE P2"/>
    <n v="68"/>
    <n v="154"/>
    <n v="0"/>
    <n v="13"/>
    <n v="222"/>
    <n v="428"/>
    <n v="1.9279999999999999"/>
  </r>
  <r>
    <x v="0"/>
    <x v="1"/>
    <x v="16"/>
    <s v="BRIAN PITRE"/>
    <x v="303"/>
    <n v="684"/>
    <s v="Alley Roller"/>
    <s v="ALLEY CLASSIC P5"/>
    <n v="619"/>
    <n v="206"/>
    <n v="0"/>
    <n v="26"/>
    <n v="825"/>
    <n v="12939"/>
    <n v="15.683999999999999"/>
  </r>
  <r>
    <x v="0"/>
    <x v="1"/>
    <x v="16"/>
    <s v="BRIAN PITRE"/>
    <x v="303"/>
    <n v="684"/>
    <s v="High Redemption"/>
    <s v="BIG WIN"/>
    <n v="346"/>
    <n v="296"/>
    <n v="0"/>
    <n v="13"/>
    <n v="642"/>
    <n v="4072"/>
    <n v="6.343"/>
  </r>
  <r>
    <x v="0"/>
    <x v="1"/>
    <x v="16"/>
    <s v="BRIAN PITRE"/>
    <x v="303"/>
    <n v="684"/>
    <s v="High Redemption"/>
    <s v="RED HOT SINGLE"/>
    <n v="88"/>
    <n v="111"/>
    <n v="0"/>
    <n v="20"/>
    <n v="199"/>
    <n v="1444"/>
    <n v="7.2560000000000002"/>
  </r>
  <r>
    <x v="0"/>
    <x v="1"/>
    <x v="16"/>
    <s v="BRIAN PITRE"/>
    <x v="303"/>
    <n v="684"/>
    <s v="Kiddie Skill"/>
    <s v="BIGFOOT CRUSH P1"/>
    <n v="105"/>
    <n v="111"/>
    <n v="0"/>
    <n v="13"/>
    <n v="216"/>
    <n v="0"/>
    <n v="0"/>
  </r>
  <r>
    <x v="0"/>
    <x v="1"/>
    <x v="16"/>
    <s v="BRIAN PITRE"/>
    <x v="303"/>
    <n v="684"/>
    <s v="Kiddie Skill"/>
    <s v="BIGFOOT CRUSH P2"/>
    <n v="99"/>
    <n v="107"/>
    <n v="0"/>
    <n v="14"/>
    <n v="206"/>
    <n v="0"/>
    <n v="0"/>
  </r>
  <r>
    <x v="0"/>
    <x v="1"/>
    <x v="16"/>
    <s v="BRIAN PITRE"/>
    <x v="303"/>
    <n v="684"/>
    <s v="Skill"/>
    <s v="DEAL NO DEAL"/>
    <n v="68"/>
    <n v="51"/>
    <n v="0"/>
    <n v="17"/>
    <n v="119"/>
    <n v="729"/>
    <n v="6.1260000000000003"/>
  </r>
  <r>
    <x v="0"/>
    <x v="1"/>
    <x v="16"/>
    <s v="BRIAN PITRE"/>
    <x v="303"/>
    <n v="684"/>
    <s v="Skill"/>
    <s v="NBA HOOPS MATRIX P2"/>
    <n v="221"/>
    <n v="162"/>
    <n v="0"/>
    <n v="42"/>
    <n v="383"/>
    <n v="755"/>
    <n v="1.9710000000000001"/>
  </r>
  <r>
    <x v="2"/>
    <x v="3"/>
    <x v="11"/>
    <s v="REGINALD DAVENPORT"/>
    <x v="304"/>
    <n v="685"/>
    <s v="High Redemption"/>
    <s v="MEGA BLASTER"/>
    <n v="290"/>
    <n v="486"/>
    <n v="0"/>
    <n v="14"/>
    <n v="776"/>
    <n v="5370"/>
    <n v="6.92"/>
  </r>
  <r>
    <x v="2"/>
    <x v="3"/>
    <x v="11"/>
    <s v="REGINALD DAVENPORT"/>
    <x v="304"/>
    <n v="685"/>
    <s v="Kiddie Skill"/>
    <s v="BUG CRUNCHER P1"/>
    <n v="178"/>
    <n v="261"/>
    <n v="0"/>
    <n v="14"/>
    <n v="439"/>
    <n v="728"/>
    <n v="1.6579999999999999"/>
  </r>
  <r>
    <x v="2"/>
    <x v="3"/>
    <x v="11"/>
    <s v="REGINALD DAVENPORT"/>
    <x v="304"/>
    <n v="685"/>
    <s v="Kiddie Skill"/>
    <s v="CHEEKY MONKEY FOOTBALL"/>
    <n v="71"/>
    <n v="154"/>
    <n v="0"/>
    <n v="14"/>
    <n v="225"/>
    <n v="175"/>
    <n v="0.77800000000000002"/>
  </r>
  <r>
    <x v="2"/>
    <x v="3"/>
    <x v="11"/>
    <s v="REGINALD DAVENPORT"/>
    <x v="304"/>
    <n v="685"/>
    <s v="Kiddie Skill"/>
    <s v="SPONGEBOB SUPER STRIKER"/>
    <n v="76"/>
    <n v="166"/>
    <n v="0"/>
    <n v="15"/>
    <n v="242"/>
    <n v="145"/>
    <n v="0.59899999999999998"/>
  </r>
  <r>
    <x v="2"/>
    <x v="3"/>
    <x v="11"/>
    <s v="REGINALD DAVENPORT"/>
    <x v="304"/>
    <n v="685"/>
    <s v="Skill"/>
    <s v="CROSSY ROADS P2"/>
    <n v="297"/>
    <n v="127"/>
    <n v="0"/>
    <n v="19"/>
    <n v="424"/>
    <n v="791"/>
    <n v="1.8660000000000001"/>
  </r>
  <r>
    <x v="2"/>
    <x v="3"/>
    <x v="11"/>
    <s v="REGINALD DAVENPORT"/>
    <x v="304"/>
    <n v="685"/>
    <s v="Skill"/>
    <s v="MONSTER DROP P1"/>
    <n v="247"/>
    <n v="553"/>
    <n v="0"/>
    <n v="16"/>
    <n v="800"/>
    <n v="8804"/>
    <n v="11.005000000000001"/>
  </r>
  <r>
    <x v="2"/>
    <x v="3"/>
    <x v="11"/>
    <s v="REGINALD DAVENPORT"/>
    <x v="304"/>
    <n v="685"/>
    <s v="Skill"/>
    <s v="TROLLS P1"/>
    <n v="79"/>
    <n v="309"/>
    <n v="0"/>
    <n v="14"/>
    <n v="388"/>
    <n v="604"/>
    <n v="1.5569999999999999"/>
  </r>
  <r>
    <x v="2"/>
    <x v="3"/>
    <x v="11"/>
    <s v="REGINALD DAVENPORT"/>
    <x v="304"/>
    <n v="685"/>
    <s v="Skill"/>
    <s v="TROLLS P2"/>
    <n v="159"/>
    <n v="427"/>
    <n v="0"/>
    <n v="17"/>
    <n v="586"/>
    <n v="943"/>
    <n v="1.609"/>
  </r>
  <r>
    <x v="2"/>
    <x v="3"/>
    <x v="11"/>
    <s v="REGINALD DAVENPORT"/>
    <x v="304"/>
    <n v="685"/>
    <s v="Skill"/>
    <s v="TROLLS P3"/>
    <n v="99"/>
    <n v="113"/>
    <n v="0"/>
    <n v="14"/>
    <n v="212"/>
    <n v="188"/>
    <n v="0.88700000000000001"/>
  </r>
  <r>
    <x v="2"/>
    <x v="3"/>
    <x v="11"/>
    <s v="REGINALD DAVENPORT"/>
    <x v="304"/>
    <n v="685"/>
    <s v="Skill"/>
    <s v="TROLLS P4"/>
    <n v="76"/>
    <n v="286"/>
    <n v="0"/>
    <n v="14"/>
    <n v="362"/>
    <n v="396"/>
    <n v="1.0940000000000001"/>
  </r>
  <r>
    <x v="2"/>
    <x v="3"/>
    <x v="11"/>
    <s v="REGINALD DAVENPORT"/>
    <x v="305"/>
    <n v="686"/>
    <s v="Alley Roller"/>
    <s v="ALLEY CLASSIC P3"/>
    <n v="144"/>
    <n v="213"/>
    <n v="0"/>
    <n v="14"/>
    <n v="357"/>
    <n v="2362"/>
    <n v="6.6159999999999997"/>
  </r>
  <r>
    <x v="2"/>
    <x v="3"/>
    <x v="11"/>
    <s v="REGINALD DAVENPORT"/>
    <x v="305"/>
    <n v="686"/>
    <s v="Coin Action"/>
    <s v="BOULDERS AND DOZERS"/>
    <n v="239"/>
    <n v="461"/>
    <n v="0"/>
    <n v="40"/>
    <n v="700"/>
    <n v="1253"/>
    <n v="1.79"/>
  </r>
  <r>
    <x v="2"/>
    <x v="3"/>
    <x v="11"/>
    <s v="REGINALD DAVENPORT"/>
    <x v="305"/>
    <n v="686"/>
    <s v="Coin Action"/>
    <s v="SMOKIN TOKEN EXTREME P1"/>
    <n v="219"/>
    <n v="116"/>
    <n v="0"/>
    <n v="23"/>
    <n v="335"/>
    <n v="154"/>
    <n v="0.46"/>
  </r>
  <r>
    <x v="2"/>
    <x v="3"/>
    <x v="11"/>
    <s v="REGINALD DAVENPORT"/>
    <x v="305"/>
    <n v="686"/>
    <s v="Coin Action"/>
    <s v="SMOKIN TOKEN EXTREME P2"/>
    <n v="263"/>
    <n v="154"/>
    <n v="0"/>
    <n v="24"/>
    <n v="417"/>
    <n v="4132"/>
    <n v="9.9090000000000007"/>
  </r>
  <r>
    <x v="2"/>
    <x v="3"/>
    <x v="11"/>
    <s v="REGINALD DAVENPORT"/>
    <x v="305"/>
    <n v="686"/>
    <s v="Coin Action"/>
    <s v="TICKET TROOPER P1"/>
    <n v="118"/>
    <n v="206"/>
    <n v="0"/>
    <n v="16"/>
    <n v="324"/>
    <n v="305"/>
    <n v="0.94099999999999995"/>
  </r>
  <r>
    <x v="2"/>
    <x v="3"/>
    <x v="11"/>
    <s v="REGINALD DAVENPORT"/>
    <x v="305"/>
    <n v="686"/>
    <s v="Coin Action"/>
    <s v="TICKET TROOPER P2"/>
    <n v="131"/>
    <n v="137"/>
    <n v="0"/>
    <n v="17"/>
    <n v="268"/>
    <n v="527"/>
    <n v="1.966"/>
  </r>
  <r>
    <x v="2"/>
    <x v="3"/>
    <x v="11"/>
    <s v="REGINALD DAVENPORT"/>
    <x v="305"/>
    <n v="686"/>
    <s v="Kiddie Skill"/>
    <s v="DUO DRIVE P2"/>
    <n v="109"/>
    <n v="148"/>
    <n v="0"/>
    <n v="16"/>
    <n v="257"/>
    <n v="502"/>
    <n v="1.9530000000000001"/>
  </r>
  <r>
    <x v="2"/>
    <x v="3"/>
    <x v="11"/>
    <s v="REGINALD DAVENPORT"/>
    <x v="305"/>
    <n v="686"/>
    <s v="Skill"/>
    <s v="DOG POUNDER"/>
    <n v="204"/>
    <n v="272"/>
    <n v="0"/>
    <n v="14"/>
    <n v="476"/>
    <n v="908"/>
    <n v="1.9079999999999999"/>
  </r>
  <r>
    <x v="2"/>
    <x v="3"/>
    <x v="11"/>
    <s v="REGINALD DAVENPORT"/>
    <x v="305"/>
    <n v="686"/>
    <s v="Skill"/>
    <s v="DOWN THE CLOWN"/>
    <n v="295"/>
    <n v="462"/>
    <n v="0"/>
    <n v="14"/>
    <n v="757"/>
    <n v="4672"/>
    <n v="6.1719999999999997"/>
  </r>
  <r>
    <x v="2"/>
    <x v="3"/>
    <x v="11"/>
    <s v="REGINALD DAVENPORT"/>
    <x v="305"/>
    <n v="686"/>
    <s v="Skill"/>
    <s v="JUMPIN FANTASY"/>
    <n v="165"/>
    <n v="301"/>
    <n v="0"/>
    <n v="15"/>
    <n v="466"/>
    <n v="897"/>
    <n v="1.925"/>
  </r>
  <r>
    <x v="2"/>
    <x v="3"/>
    <x v="11"/>
    <s v="REGINALD DAVENPORT"/>
    <x v="305"/>
    <n v="686"/>
    <s v="Skill"/>
    <s v="OPERATION"/>
    <n v="149"/>
    <n v="233"/>
    <n v="0"/>
    <n v="21"/>
    <n v="382"/>
    <n v="692"/>
    <n v="1.8120000000000001"/>
  </r>
  <r>
    <x v="2"/>
    <x v="3"/>
    <x v="11"/>
    <s v="REGINALD DAVENPORT"/>
    <x v="305"/>
    <n v="686"/>
    <s v="Skill"/>
    <s v="PANNING FOR GOLD P1"/>
    <n v="70"/>
    <n v="88"/>
    <n v="0"/>
    <n v="16"/>
    <n v="158"/>
    <n v="190"/>
    <n v="1.2030000000000001"/>
  </r>
  <r>
    <x v="2"/>
    <x v="3"/>
    <x v="11"/>
    <s v="REGINALD DAVENPORT"/>
    <x v="305"/>
    <n v="686"/>
    <s v="Skill"/>
    <s v="RING TOSS"/>
    <n v="182"/>
    <n v="300"/>
    <n v="0"/>
    <n v="15"/>
    <n v="482"/>
    <n v="711"/>
    <n v="1.4750000000000001"/>
  </r>
  <r>
    <x v="2"/>
    <x v="3"/>
    <x v="11"/>
    <s v="REGINALD DAVENPORT"/>
    <x v="305"/>
    <n v="686"/>
    <s v="Skill"/>
    <s v="SPIDER BOT"/>
    <n v="71"/>
    <n v="102"/>
    <n v="0"/>
    <n v="15"/>
    <n v="173"/>
    <n v="145"/>
    <n v="0.83799999999999997"/>
  </r>
  <r>
    <x v="2"/>
    <x v="3"/>
    <x v="11"/>
    <s v="REGINALD DAVENPORT"/>
    <x v="305"/>
    <n v="686"/>
    <s v="Skill"/>
    <s v="TROLLS P1"/>
    <n v="33"/>
    <n v="97"/>
    <n v="0"/>
    <n v="16"/>
    <n v="130"/>
    <n v="218"/>
    <n v="1.677"/>
  </r>
  <r>
    <x v="2"/>
    <x v="3"/>
    <x v="10"/>
    <s v="TROY WATRING"/>
    <x v="306"/>
    <n v="687"/>
    <s v="Alley Roller"/>
    <s v="ALLEY CLASSIC P3"/>
    <n v="160"/>
    <n v="451"/>
    <n v="0"/>
    <n v="32"/>
    <n v="611"/>
    <n v="3716"/>
    <n v="6.0819999999999999"/>
  </r>
  <r>
    <x v="2"/>
    <x v="3"/>
    <x v="10"/>
    <s v="TROY WATRING"/>
    <x v="306"/>
    <n v="687"/>
    <s v="Coin Action"/>
    <s v="HAT TRICK P2"/>
    <n v="88"/>
    <n v="254"/>
    <n v="0"/>
    <n v="13"/>
    <n v="342"/>
    <n v="418"/>
    <n v="1.222"/>
  </r>
  <r>
    <x v="2"/>
    <x v="3"/>
    <x v="10"/>
    <s v="TROY WATRING"/>
    <x v="306"/>
    <n v="687"/>
    <s v="Coin Action"/>
    <s v="HAT TRICK P3"/>
    <n v="203"/>
    <n v="355"/>
    <n v="0"/>
    <n v="21"/>
    <n v="558"/>
    <n v="824"/>
    <n v="1.4770000000000001"/>
  </r>
  <r>
    <x v="2"/>
    <x v="3"/>
    <x v="10"/>
    <s v="TROY WATRING"/>
    <x v="306"/>
    <n v="687"/>
    <s v="Coin Action"/>
    <s v="INTERMISSION"/>
    <n v="241"/>
    <n v="493"/>
    <n v="0"/>
    <n v="13"/>
    <n v="734"/>
    <n v="6039"/>
    <n v="8.2279999999999998"/>
  </r>
  <r>
    <x v="2"/>
    <x v="3"/>
    <x v="10"/>
    <s v="TROY WATRING"/>
    <x v="306"/>
    <n v="687"/>
    <s v="Coin Action"/>
    <s v="SIMPSONS CARNIVAL"/>
    <n v="225"/>
    <n v="625"/>
    <n v="0"/>
    <n v="14"/>
    <n v="850"/>
    <n v="1496"/>
    <n v="1.76"/>
  </r>
  <r>
    <x v="2"/>
    <x v="3"/>
    <x v="10"/>
    <s v="TROY WATRING"/>
    <x v="306"/>
    <n v="687"/>
    <s v="High Redemption"/>
    <s v="RED HOT SINGLE"/>
    <n v="146"/>
    <n v="658"/>
    <n v="0"/>
    <n v="13"/>
    <n v="804"/>
    <n v="7899"/>
    <n v="9.8249999999999993"/>
  </r>
  <r>
    <x v="2"/>
    <x v="3"/>
    <x v="10"/>
    <s v="TROY WATRING"/>
    <x v="306"/>
    <n v="687"/>
    <s v="Kiddie Skill"/>
    <s v="ASTRO INVASION P1"/>
    <n v="125"/>
    <n v="240"/>
    <n v="0"/>
    <n v="12"/>
    <n v="365"/>
    <n v="367"/>
    <n v="1.0049999999999999"/>
  </r>
  <r>
    <x v="2"/>
    <x v="3"/>
    <x v="10"/>
    <s v="TROY WATRING"/>
    <x v="306"/>
    <n v="687"/>
    <s v="Kiddie Skill"/>
    <s v="ASTRO INVASION P2"/>
    <n v="116"/>
    <n v="280"/>
    <n v="0"/>
    <n v="13"/>
    <n v="396"/>
    <n v="400"/>
    <n v="1.01"/>
  </r>
  <r>
    <x v="2"/>
    <x v="3"/>
    <x v="10"/>
    <s v="TROY WATRING"/>
    <x v="306"/>
    <n v="687"/>
    <s v="Kiddie Skill"/>
    <s v="DUO DRIVE P1"/>
    <n v="126"/>
    <n v="226"/>
    <n v="0"/>
    <n v="15"/>
    <n v="352"/>
    <n v="580"/>
    <n v="1.6479999999999999"/>
  </r>
  <r>
    <x v="2"/>
    <x v="3"/>
    <x v="10"/>
    <s v="TROY WATRING"/>
    <x v="306"/>
    <n v="687"/>
    <s v="Kiddie Skill"/>
    <s v="DUO DRIVE P2"/>
    <n v="132"/>
    <n v="210"/>
    <n v="0"/>
    <n v="14"/>
    <n v="342"/>
    <n v="631"/>
    <n v="1.845"/>
  </r>
  <r>
    <x v="2"/>
    <x v="3"/>
    <x v="10"/>
    <s v="TROY WATRING"/>
    <x v="306"/>
    <n v="687"/>
    <s v="Kiddie Skill"/>
    <s v="HAMMERHEAD (ICE)"/>
    <n v="106"/>
    <n v="125"/>
    <n v="0"/>
    <n v="15"/>
    <n v="231"/>
    <n v="337"/>
    <n v="1.4590000000000001"/>
  </r>
  <r>
    <x v="2"/>
    <x v="3"/>
    <x v="10"/>
    <s v="TROY WATRING"/>
    <x v="306"/>
    <n v="687"/>
    <s v="Kiddie Skill"/>
    <s v="SKI RACER"/>
    <n v="84"/>
    <n v="59"/>
    <n v="0"/>
    <n v="15"/>
    <n v="143"/>
    <n v="234"/>
    <n v="1.6359999999999999"/>
  </r>
  <r>
    <x v="2"/>
    <x v="3"/>
    <x v="10"/>
    <s v="TROY WATRING"/>
    <x v="306"/>
    <n v="687"/>
    <s v="Kiddie Skill"/>
    <s v="SPONGEBOB SUPER STRIKER"/>
    <n v="131"/>
    <n v="192"/>
    <n v="0"/>
    <n v="14"/>
    <n v="323"/>
    <n v="526"/>
    <n v="1.6279999999999999"/>
  </r>
  <r>
    <x v="2"/>
    <x v="3"/>
    <x v="10"/>
    <s v="TROY WATRING"/>
    <x v="306"/>
    <n v="687"/>
    <s v="Skill"/>
    <s v="CROSSY ROADS P1"/>
    <n v="281"/>
    <n v="611"/>
    <n v="0"/>
    <n v="15"/>
    <n v="892"/>
    <n v="1755"/>
    <n v="1.9670000000000001"/>
  </r>
  <r>
    <x v="2"/>
    <x v="3"/>
    <x v="10"/>
    <s v="TROY WATRING"/>
    <x v="306"/>
    <n v="687"/>
    <s v="Skill"/>
    <s v="POP THE LOCK"/>
    <n v="331"/>
    <n v="853"/>
    <n v="0"/>
    <n v="15"/>
    <n v="1184"/>
    <n v="2179"/>
    <n v="1.84"/>
  </r>
  <r>
    <x v="2"/>
    <x v="3"/>
    <x v="10"/>
    <s v="TROY WATRING"/>
    <x v="306"/>
    <n v="687"/>
    <s v="Skill"/>
    <s v="SIMPSONS SOCCER"/>
    <n v="286"/>
    <n v="626"/>
    <n v="0"/>
    <n v="20"/>
    <n v="912"/>
    <n v="1810"/>
    <n v="1.9850000000000001"/>
  </r>
  <r>
    <x v="2"/>
    <x v="3"/>
    <x v="10"/>
    <s v="TROY WATRING"/>
    <x v="306"/>
    <n v="687"/>
    <s v="Skill"/>
    <s v="SUPER BIG RIG"/>
    <n v="198"/>
    <n v="385"/>
    <n v="0"/>
    <n v="15"/>
    <n v="583"/>
    <n v="680"/>
    <n v="1.1659999999999999"/>
  </r>
  <r>
    <x v="2"/>
    <x v="3"/>
    <x v="10"/>
    <s v="TROY WATRING"/>
    <x v="306"/>
    <n v="687"/>
    <s v="Skill"/>
    <s v="SUPER MONKEY BALL"/>
    <n v="149"/>
    <n v="343"/>
    <n v="0"/>
    <n v="13"/>
    <n v="492"/>
    <n v="730"/>
    <n v="1.484"/>
  </r>
  <r>
    <x v="2"/>
    <x v="3"/>
    <x v="10"/>
    <s v="TROY WATRING"/>
    <x v="306"/>
    <n v="687"/>
    <s v="Skill"/>
    <s v="TEETER TOTTER CASTLE"/>
    <n v="102"/>
    <n v="352"/>
    <n v="0"/>
    <n v="14"/>
    <n v="454"/>
    <n v="7048"/>
    <n v="15.523999999999999"/>
  </r>
  <r>
    <x v="2"/>
    <x v="3"/>
    <x v="10"/>
    <s v="TROY WATRING"/>
    <x v="306"/>
    <n v="687"/>
    <s v="Skill"/>
    <s v="WATER BLAST P2"/>
    <n v="254"/>
    <n v="665"/>
    <n v="0"/>
    <n v="14"/>
    <n v="919"/>
    <n v="6039"/>
    <n v="6.5709999999999997"/>
  </r>
  <r>
    <x v="2"/>
    <x v="3"/>
    <x v="10"/>
    <s v="TROY WATRING"/>
    <x v="307"/>
    <n v="688"/>
    <s v="Alley Roller"/>
    <s v="ALLEY CLASSIC P2"/>
    <n v="294"/>
    <n v="225"/>
    <n v="0"/>
    <n v="12"/>
    <n v="519"/>
    <n v="3238"/>
    <n v="6.2389999999999999"/>
  </r>
  <r>
    <x v="2"/>
    <x v="3"/>
    <x v="10"/>
    <s v="TROY WATRING"/>
    <x v="307"/>
    <n v="688"/>
    <s v="Kiddie Skill"/>
    <s v="SNOW DAY"/>
    <n v="281"/>
    <n v="294"/>
    <n v="0"/>
    <n v="12"/>
    <n v="575"/>
    <n v="1130"/>
    <n v="1.9650000000000001"/>
  </r>
  <r>
    <x v="2"/>
    <x v="3"/>
    <x v="10"/>
    <s v="TROY WATRING"/>
    <x v="307"/>
    <n v="688"/>
    <s v="Skill"/>
    <s v="NBA HOOPS P2"/>
    <n v="250"/>
    <n v="232"/>
    <n v="0"/>
    <n v="24"/>
    <n v="482"/>
    <n v="3474"/>
    <n v="7.2069999999999999"/>
  </r>
  <r>
    <x v="2"/>
    <x v="3"/>
    <x v="10"/>
    <s v="TROY WATRING"/>
    <x v="307"/>
    <n v="688"/>
    <s v="Skill"/>
    <s v="TWO MINUTE DRILL P1"/>
    <n v="322"/>
    <n v="307"/>
    <n v="0"/>
    <n v="29"/>
    <n v="629"/>
    <n v="10606"/>
    <n v="16.861999999999998"/>
  </r>
  <r>
    <x v="2"/>
    <x v="3"/>
    <x v="10"/>
    <s v="TROY WATRING"/>
    <x v="307"/>
    <n v="688"/>
    <s v="Skill"/>
    <s v="WATER BLAST P1"/>
    <n v="217"/>
    <n v="181"/>
    <n v="0"/>
    <n v="12"/>
    <n v="398"/>
    <n v="690"/>
    <n v="1.734"/>
  </r>
  <r>
    <x v="0"/>
    <x v="1"/>
    <x v="55"/>
    <s v="PETER PANUNZI"/>
    <x v="308"/>
    <n v="690"/>
    <s v="Alley Roller"/>
    <s v="ALLEY CLASSIC P5"/>
    <n v="159"/>
    <n v="139"/>
    <n v="0"/>
    <n v="23"/>
    <n v="298"/>
    <n v="1808"/>
    <n v="6.0670000000000002"/>
  </r>
  <r>
    <x v="0"/>
    <x v="1"/>
    <x v="55"/>
    <s v="PETER PANUNZI"/>
    <x v="308"/>
    <n v="690"/>
    <s v="High Redemption"/>
    <s v="JACKPOT EXTREME"/>
    <n v="372"/>
    <n v="323"/>
    <n v="0"/>
    <n v="14"/>
    <n v="695"/>
    <n v="4526"/>
    <n v="6.5119999999999996"/>
  </r>
  <r>
    <x v="0"/>
    <x v="1"/>
    <x v="55"/>
    <s v="PETER PANUNZI"/>
    <x v="308"/>
    <n v="690"/>
    <s v="High Redemption"/>
    <s v="SUPER STAR"/>
    <n v="491"/>
    <n v="219"/>
    <n v="0"/>
    <n v="12"/>
    <n v="710"/>
    <n v="5620"/>
    <n v="7.915"/>
  </r>
  <r>
    <x v="0"/>
    <x v="1"/>
    <x v="55"/>
    <s v="PETER PANUNZI"/>
    <x v="308"/>
    <n v="690"/>
    <s v="Kiddie Skill"/>
    <s v="BUG CRUNCHER P1"/>
    <n v="170"/>
    <n v="193"/>
    <n v="0"/>
    <n v="16"/>
    <n v="363"/>
    <n v="0"/>
    <n v="0"/>
  </r>
  <r>
    <x v="0"/>
    <x v="1"/>
    <x v="55"/>
    <s v="PETER PANUNZI"/>
    <x v="308"/>
    <n v="690"/>
    <s v="Skill"/>
    <s v="CROSSBOW MASTER"/>
    <n v="141"/>
    <n v="157"/>
    <n v="0"/>
    <n v="12"/>
    <n v="298"/>
    <n v="2091"/>
    <n v="7.0170000000000003"/>
  </r>
  <r>
    <x v="2"/>
    <x v="3"/>
    <x v="10"/>
    <s v="TROY WATRING"/>
    <x v="309"/>
    <n v="694"/>
    <s v="High Redemption"/>
    <s v="BIG BASS LIL PRO"/>
    <n v="795"/>
    <n v="880"/>
    <n v="0"/>
    <n v="16"/>
    <n v="1675"/>
    <n v="13294"/>
    <n v="7.9370000000000003"/>
  </r>
  <r>
    <x v="2"/>
    <x v="3"/>
    <x v="10"/>
    <s v="TROY WATRING"/>
    <x v="309"/>
    <n v="694"/>
    <s v="High Redemption"/>
    <s v="BIG WIN"/>
    <n v="465"/>
    <n v="561"/>
    <n v="0"/>
    <n v="14"/>
    <n v="1026"/>
    <n v="7073"/>
    <n v="6.8940000000000001"/>
  </r>
  <r>
    <x v="2"/>
    <x v="3"/>
    <x v="10"/>
    <s v="TROY WATRING"/>
    <x v="309"/>
    <n v="694"/>
    <s v="High Redemption"/>
    <s v="DROP IT DROP IT"/>
    <n v="201"/>
    <n v="197"/>
    <n v="0"/>
    <n v="14"/>
    <n v="398"/>
    <n v="727"/>
    <n v="1.827"/>
  </r>
  <r>
    <x v="2"/>
    <x v="3"/>
    <x v="10"/>
    <s v="TROY WATRING"/>
    <x v="309"/>
    <n v="694"/>
    <s v="High Redemption"/>
    <s v="FISHBOWL FRENZY"/>
    <n v="284"/>
    <n v="284"/>
    <n v="0"/>
    <n v="14"/>
    <n v="568"/>
    <n v="3417"/>
    <n v="6.016"/>
  </r>
  <r>
    <x v="2"/>
    <x v="3"/>
    <x v="10"/>
    <s v="TROY WATRING"/>
    <x v="309"/>
    <n v="694"/>
    <s v="High Redemption"/>
    <s v="MONOPOLY ROLL N GO"/>
    <n v="320"/>
    <n v="165"/>
    <n v="0"/>
    <n v="17"/>
    <n v="485"/>
    <n v="3504"/>
    <n v="7.2249999999999996"/>
  </r>
  <r>
    <x v="2"/>
    <x v="3"/>
    <x v="10"/>
    <s v="TROY WATRING"/>
    <x v="309"/>
    <n v="694"/>
    <s v="High Redemption"/>
    <s v="TREASURE QUEST"/>
    <n v="484"/>
    <n v="410"/>
    <n v="0"/>
    <n v="16"/>
    <n v="894"/>
    <n v="6586"/>
    <n v="7.367"/>
  </r>
  <r>
    <x v="2"/>
    <x v="3"/>
    <x v="10"/>
    <s v="TROY WATRING"/>
    <x v="309"/>
    <n v="694"/>
    <s v="Kiddie Skill"/>
    <s v="HIGH FIVE P1"/>
    <n v="133"/>
    <n v="113"/>
    <n v="0"/>
    <n v="14"/>
    <n v="246"/>
    <n v="449"/>
    <n v="1.825"/>
  </r>
  <r>
    <x v="2"/>
    <x v="3"/>
    <x v="10"/>
    <s v="TROY WATRING"/>
    <x v="309"/>
    <n v="694"/>
    <s v="Kiddie Skill"/>
    <s v="HIGH FIVE P2"/>
    <n v="132"/>
    <n v="118"/>
    <n v="0"/>
    <n v="14"/>
    <n v="250"/>
    <n v="402"/>
    <n v="1.6080000000000001"/>
  </r>
  <r>
    <x v="2"/>
    <x v="3"/>
    <x v="10"/>
    <s v="TROY WATRING"/>
    <x v="309"/>
    <n v="694"/>
    <s v="Skill"/>
    <s v="ANGRY BIRDS WHACKER"/>
    <n v="96"/>
    <n v="67"/>
    <n v="0"/>
    <n v="18"/>
    <n v="163"/>
    <n v="1362"/>
    <n v="8.3559999999999999"/>
  </r>
  <r>
    <x v="2"/>
    <x v="3"/>
    <x v="10"/>
    <s v="TROY WATRING"/>
    <x v="309"/>
    <n v="694"/>
    <s v="Skill"/>
    <s v="FRUIT NINJA P1"/>
    <n v="107"/>
    <n v="95"/>
    <n v="0"/>
    <n v="15"/>
    <n v="202"/>
    <n v="377"/>
    <n v="1.8660000000000001"/>
  </r>
  <r>
    <x v="2"/>
    <x v="3"/>
    <x v="10"/>
    <s v="TROY WATRING"/>
    <x v="309"/>
    <n v="694"/>
    <s v="Skill"/>
    <s v="PINK PANTHER"/>
    <n v="160"/>
    <n v="106"/>
    <n v="0"/>
    <n v="17"/>
    <n v="266"/>
    <n v="294"/>
    <n v="1.105"/>
  </r>
  <r>
    <x v="2"/>
    <x v="3"/>
    <x v="10"/>
    <s v="TROY WATRING"/>
    <x v="309"/>
    <n v="694"/>
    <s v="Skill"/>
    <s v="RING TOSS JR"/>
    <n v="295"/>
    <n v="334"/>
    <n v="0"/>
    <n v="17"/>
    <n v="629"/>
    <n v="891"/>
    <n v="1.417"/>
  </r>
  <r>
    <x v="2"/>
    <x v="3"/>
    <x v="10"/>
    <s v="TROY WATRING"/>
    <x v="309"/>
    <n v="694"/>
    <s v="Skill"/>
    <s v="SHELL GAME"/>
    <n v="129"/>
    <n v="122"/>
    <n v="0"/>
    <n v="14"/>
    <n v="251"/>
    <n v="1593"/>
    <n v="6.3470000000000004"/>
  </r>
  <r>
    <x v="2"/>
    <x v="3"/>
    <x v="10"/>
    <s v="TROY WATRING"/>
    <x v="309"/>
    <n v="694"/>
    <s v="Skill"/>
    <s v="STACK IT"/>
    <n v="83"/>
    <n v="91"/>
    <n v="0"/>
    <n v="17"/>
    <n v="174"/>
    <n v="178"/>
    <n v="1.0229999999999999"/>
  </r>
  <r>
    <x v="2"/>
    <x v="3"/>
    <x v="10"/>
    <s v="TROY WATRING"/>
    <x v="309"/>
    <n v="694"/>
    <s v="Skill"/>
    <s v="TWO MINUTE DRILL P1"/>
    <n v="206"/>
    <n v="268"/>
    <n v="0"/>
    <n v="16"/>
    <n v="474"/>
    <n v="899"/>
    <n v="1.897"/>
  </r>
  <r>
    <x v="2"/>
    <x v="3"/>
    <x v="10"/>
    <s v="TROY WATRING"/>
    <x v="309"/>
    <n v="694"/>
    <s v="Skill"/>
    <s v="WHEEL OF FORTUNE VIDEO"/>
    <n v="76"/>
    <n v="30"/>
    <n v="0"/>
    <n v="19"/>
    <n v="106"/>
    <n v="697"/>
    <n v="6.5750000000000002"/>
  </r>
  <r>
    <x v="0"/>
    <x v="1"/>
    <x v="55"/>
    <s v="PETER PANUNZI"/>
    <x v="310"/>
    <n v="699"/>
    <s v="Coin Action"/>
    <s v="PHARAOH'S TREASURE P3"/>
    <n v="194"/>
    <n v="205"/>
    <n v="0"/>
    <n v="5"/>
    <n v="399"/>
    <n v="650"/>
    <n v="1.629"/>
  </r>
  <r>
    <x v="0"/>
    <x v="1"/>
    <x v="55"/>
    <s v="PETER PANUNZI"/>
    <x v="310"/>
    <n v="699"/>
    <s v="Coin Action"/>
    <s v="TICKET TROOPER P3"/>
    <n v="194"/>
    <n v="14"/>
    <n v="0"/>
    <n v="14"/>
    <n v="208"/>
    <n v="223"/>
    <n v="1.0720000000000001"/>
  </r>
  <r>
    <x v="0"/>
    <x v="1"/>
    <x v="55"/>
    <s v="PETER PANUNZI"/>
    <x v="310"/>
    <n v="699"/>
    <s v="High Redemption"/>
    <s v="TREASURE QUEST"/>
    <n v="135"/>
    <n v="137"/>
    <n v="0"/>
    <n v="6"/>
    <n v="272"/>
    <n v="1716"/>
    <n v="6.3090000000000002"/>
  </r>
  <r>
    <x v="0"/>
    <x v="1"/>
    <x v="55"/>
    <s v="PETER PANUNZI"/>
    <x v="310"/>
    <n v="699"/>
    <s v="Kiddie Skill"/>
    <s v="HUNGRY FROGGY P1"/>
    <n v="85"/>
    <n v="61"/>
    <n v="0"/>
    <n v="6"/>
    <n v="146"/>
    <n v="1810"/>
    <n v="12.397"/>
  </r>
  <r>
    <x v="0"/>
    <x v="1"/>
    <x v="55"/>
    <s v="PETER PANUNZI"/>
    <x v="310"/>
    <n v="699"/>
    <s v="Kiddie Skill"/>
    <s v="HUNGRY FROGGY P2"/>
    <n v="112"/>
    <n v="81"/>
    <n v="0"/>
    <n v="7"/>
    <n v="193"/>
    <n v="1677"/>
    <n v="8.6890000000000001"/>
  </r>
  <r>
    <x v="0"/>
    <x v="1"/>
    <x v="55"/>
    <s v="PETER PANUNZI"/>
    <x v="310"/>
    <n v="699"/>
    <s v="Skill"/>
    <s v="NBA HOOPS P1"/>
    <n v="246"/>
    <n v="168"/>
    <n v="0"/>
    <n v="6"/>
    <n v="414"/>
    <n v="2825"/>
    <n v="6.8239999999999998"/>
  </r>
  <r>
    <x v="0"/>
    <x v="1"/>
    <x v="55"/>
    <s v="PETER PANUNZI"/>
    <x v="310"/>
    <n v="699"/>
    <s v="Skill"/>
    <s v="STRIKE ZONE"/>
    <n v="159"/>
    <n v="108"/>
    <n v="0"/>
    <n v="6"/>
    <n v="267"/>
    <n v="59"/>
    <n v="0.221"/>
  </r>
  <r>
    <x v="0"/>
    <x v="1"/>
    <x v="55"/>
    <s v="PETER PANUNZI"/>
    <x v="310"/>
    <n v="699"/>
    <s v="Skill"/>
    <s v="WATER PIXEL P1"/>
    <n v="207"/>
    <n v="147"/>
    <n v="0"/>
    <n v="12"/>
    <n v="354"/>
    <n v="564"/>
    <n v="1.593"/>
  </r>
  <r>
    <x v="0"/>
    <x v="1"/>
    <x v="12"/>
    <s v="JIM HAMBLEN"/>
    <x v="311"/>
    <n v="701"/>
    <s v="High Redemption"/>
    <s v="HARPOON LAGOON P1"/>
    <n v="95"/>
    <n v="47"/>
    <n v="0"/>
    <n v="14"/>
    <n v="142"/>
    <n v="205"/>
    <n v="1.444"/>
  </r>
  <r>
    <x v="0"/>
    <x v="1"/>
    <x v="12"/>
    <s v="JIM HAMBLEN"/>
    <x v="311"/>
    <n v="701"/>
    <s v="High Redemption"/>
    <s v="HARPOON LAGOON P2"/>
    <n v="32"/>
    <n v="43"/>
    <n v="0"/>
    <n v="14"/>
    <n v="75"/>
    <n v="105"/>
    <n v="1.4"/>
  </r>
  <r>
    <x v="0"/>
    <x v="1"/>
    <x v="12"/>
    <s v="JIM HAMBLEN"/>
    <x v="311"/>
    <n v="701"/>
    <s v="High Redemption"/>
    <s v="MEGA BLASTER"/>
    <n v="145"/>
    <n v="279"/>
    <n v="0"/>
    <n v="14"/>
    <n v="424"/>
    <n v="5120"/>
    <n v="12.074999999999999"/>
  </r>
  <r>
    <x v="0"/>
    <x v="1"/>
    <x v="12"/>
    <s v="JIM HAMBLEN"/>
    <x v="311"/>
    <n v="701"/>
    <s v="Skill"/>
    <s v="BASKETBALL PRO P1"/>
    <n v="69"/>
    <n v="96"/>
    <n v="0"/>
    <n v="17"/>
    <n v="165"/>
    <n v="320"/>
    <n v="1.9390000000000001"/>
  </r>
  <r>
    <x v="0"/>
    <x v="1"/>
    <x v="12"/>
    <s v="JIM HAMBLEN"/>
    <x v="311"/>
    <n v="701"/>
    <s v="Skill"/>
    <s v="SKY RIDER P1"/>
    <n v="114"/>
    <n v="139"/>
    <n v="0"/>
    <n v="14"/>
    <n v="253"/>
    <n v="497"/>
    <n v="1.964"/>
  </r>
  <r>
    <x v="1"/>
    <x v="3"/>
    <x v="27"/>
    <s v="RYAN RODRIGUEZ"/>
    <x v="312"/>
    <n v="702"/>
    <s v="High Redemption"/>
    <s v="HOOP IT UP"/>
    <n v="857"/>
    <n v="651"/>
    <n v="0"/>
    <n v="14"/>
    <n v="1508"/>
    <n v="10662"/>
    <n v="7.07"/>
  </r>
  <r>
    <x v="1"/>
    <x v="3"/>
    <x v="27"/>
    <s v="RYAN RODRIGUEZ"/>
    <x v="312"/>
    <n v="702"/>
    <s v="Kiddie Skill"/>
    <s v="DUO DRIVE P1"/>
    <n v="85"/>
    <n v="164"/>
    <n v="0"/>
    <n v="14"/>
    <n v="249"/>
    <n v="442"/>
    <n v="1.7749999999999999"/>
  </r>
  <r>
    <x v="1"/>
    <x v="3"/>
    <x v="27"/>
    <s v="RYAN RODRIGUEZ"/>
    <x v="312"/>
    <n v="702"/>
    <s v="Kiddie Skill"/>
    <s v="DUO DRIVE P2"/>
    <n v="95"/>
    <n v="166"/>
    <n v="0"/>
    <n v="14"/>
    <n v="261"/>
    <n v="407"/>
    <n v="1.5589999999999999"/>
  </r>
  <r>
    <x v="1"/>
    <x v="3"/>
    <x v="27"/>
    <s v="RYAN RODRIGUEZ"/>
    <x v="312"/>
    <n v="702"/>
    <s v="Skill"/>
    <s v="FRUIT NINJA P1"/>
    <n v="123"/>
    <n v="161"/>
    <n v="0"/>
    <n v="14"/>
    <n v="284"/>
    <n v="331"/>
    <n v="1.165"/>
  </r>
  <r>
    <x v="0"/>
    <x v="1"/>
    <x v="54"/>
    <s v="MICHAEL BOSWELL"/>
    <x v="313"/>
    <n v="703"/>
    <s v="High Redemption"/>
    <s v="BIG WIN"/>
    <n v="124"/>
    <n v="236"/>
    <n v="0"/>
    <n v="17"/>
    <n v="360"/>
    <n v="2263"/>
    <n v="6.2859999999999996"/>
  </r>
  <r>
    <x v="0"/>
    <x v="1"/>
    <x v="54"/>
    <s v="MICHAEL BOSWELL"/>
    <x v="313"/>
    <n v="703"/>
    <s v="High Redemption"/>
    <s v="EIFFEL TOWER"/>
    <n v="61"/>
    <n v="158"/>
    <n v="0"/>
    <n v="17"/>
    <n v="219"/>
    <n v="382"/>
    <n v="1.744"/>
  </r>
  <r>
    <x v="0"/>
    <x v="1"/>
    <x v="54"/>
    <s v="MICHAEL BOSWELL"/>
    <x v="313"/>
    <n v="703"/>
    <s v="Skill"/>
    <s v="BASKETBALL PRO P2"/>
    <n v="42"/>
    <n v="81"/>
    <n v="0"/>
    <n v="16"/>
    <n v="123"/>
    <n v="200"/>
    <n v="1.6259999999999999"/>
  </r>
  <r>
    <x v="0"/>
    <x v="1"/>
    <x v="12"/>
    <s v="JIM HAMBLEN"/>
    <x v="314"/>
    <n v="705"/>
    <s v="Coin Action"/>
    <s v="BIRTHDAY PARTY P2"/>
    <n v="151"/>
    <n v="159"/>
    <n v="0"/>
    <n v="16"/>
    <n v="310"/>
    <n v="548"/>
    <n v="1.768"/>
  </r>
  <r>
    <x v="0"/>
    <x v="1"/>
    <x v="12"/>
    <s v="JIM HAMBLEN"/>
    <x v="314"/>
    <n v="705"/>
    <s v="Coin Action"/>
    <s v="SPONGEBOB"/>
    <n v="171"/>
    <n v="328"/>
    <n v="0"/>
    <n v="15"/>
    <n v="499"/>
    <n v="986"/>
    <n v="1.976"/>
  </r>
  <r>
    <x v="0"/>
    <x v="1"/>
    <x v="12"/>
    <s v="JIM HAMBLEN"/>
    <x v="314"/>
    <n v="705"/>
    <s v="High Redemption"/>
    <s v="LUMBERJACK"/>
    <n v="302"/>
    <n v="705"/>
    <n v="0"/>
    <n v="14"/>
    <n v="1007"/>
    <n v="8708"/>
    <n v="8.6470000000000002"/>
  </r>
  <r>
    <x v="0"/>
    <x v="1"/>
    <x v="12"/>
    <s v="JIM HAMBLEN"/>
    <x v="314"/>
    <n v="705"/>
    <s v="High Redemption"/>
    <s v="MEGA BLASTER"/>
    <n v="143"/>
    <n v="379"/>
    <n v="0"/>
    <n v="19"/>
    <n v="522"/>
    <n v="4308"/>
    <n v="8.2530000000000001"/>
  </r>
  <r>
    <x v="0"/>
    <x v="1"/>
    <x v="12"/>
    <s v="JIM HAMBLEN"/>
    <x v="314"/>
    <n v="705"/>
    <s v="Skill"/>
    <s v="DESPICABLE ME JELLY LAB P2"/>
    <n v="999"/>
    <n v="1094"/>
    <n v="0"/>
    <n v="46"/>
    <n v="2093"/>
    <n v="14366"/>
    <n v="6.8639999999999999"/>
  </r>
  <r>
    <x v="0"/>
    <x v="1"/>
    <x v="16"/>
    <s v="BRIAN PITRE"/>
    <x v="315"/>
    <n v="706"/>
    <s v="High Redemption"/>
    <s v="BIG WIN"/>
    <n v="1417"/>
    <n v="473"/>
    <n v="0"/>
    <n v="16"/>
    <n v="1890"/>
    <n v="19477"/>
    <n v="10.305"/>
  </r>
  <r>
    <x v="0"/>
    <x v="1"/>
    <x v="16"/>
    <s v="BRIAN PITRE"/>
    <x v="315"/>
    <n v="706"/>
    <s v="Kiddie Skill"/>
    <s v="SPONGEBOB SUPER STRIKER"/>
    <n v="105"/>
    <n v="236"/>
    <n v="0"/>
    <n v="14"/>
    <n v="341"/>
    <n v="674"/>
    <n v="1.9770000000000001"/>
  </r>
  <r>
    <x v="0"/>
    <x v="1"/>
    <x v="16"/>
    <s v="BRIAN PITRE"/>
    <x v="315"/>
    <n v="706"/>
    <s v="Skill"/>
    <s v="SUPER BIG RIG"/>
    <n v="209"/>
    <n v="342"/>
    <n v="0"/>
    <n v="14"/>
    <n v="551"/>
    <n v="5"/>
    <n v="8.9999999999999993E-3"/>
  </r>
  <r>
    <x v="0"/>
    <x v="1"/>
    <x v="9"/>
    <s v="BRIAN PITRE"/>
    <x v="316"/>
    <n v="709"/>
    <s v="Kiddie Skill"/>
    <s v="SPONGEBOB SUPER STRIKER"/>
    <n v="59"/>
    <n v="137"/>
    <n v="0"/>
    <n v="17"/>
    <n v="196"/>
    <n v="67"/>
    <n v="0.34200000000000003"/>
  </r>
  <r>
    <x v="0"/>
    <x v="1"/>
    <x v="9"/>
    <s v="BRIAN PITRE"/>
    <x v="316"/>
    <n v="709"/>
    <s v="Skill"/>
    <s v="DOG POUNDER"/>
    <n v="128"/>
    <n v="228"/>
    <n v="0"/>
    <n v="19"/>
    <n v="356"/>
    <n v="692"/>
    <n v="1.944"/>
  </r>
  <r>
    <x v="0"/>
    <x v="1"/>
    <x v="9"/>
    <s v="BRIAN PITRE"/>
    <x v="316"/>
    <n v="709"/>
    <s v="Skill"/>
    <s v="DOWN THE CLOWN"/>
    <n v="86"/>
    <n v="236"/>
    <n v="0"/>
    <n v="31"/>
    <n v="322"/>
    <n v="326"/>
    <n v="1.012"/>
  </r>
  <r>
    <x v="0"/>
    <x v="1"/>
    <x v="9"/>
    <s v="BRIAN PITRE"/>
    <x v="316"/>
    <n v="709"/>
    <s v="Skill"/>
    <s v="FLYING TICKETS P1"/>
    <n v="37"/>
    <n v="112"/>
    <n v="0"/>
    <n v="16"/>
    <n v="149"/>
    <n v="279"/>
    <n v="1.8720000000000001"/>
  </r>
  <r>
    <x v="0"/>
    <x v="1"/>
    <x v="9"/>
    <s v="BRIAN PITRE"/>
    <x v="316"/>
    <n v="709"/>
    <s v="Skill"/>
    <s v="HOP N STACK"/>
    <n v="36"/>
    <n v="43"/>
    <n v="0"/>
    <n v="18"/>
    <n v="79"/>
    <n v="110"/>
    <n v="1.3919999999999999"/>
  </r>
  <r>
    <x v="0"/>
    <x v="1"/>
    <x v="9"/>
    <s v="BRIAN PITRE"/>
    <x v="316"/>
    <n v="709"/>
    <s v="Skill"/>
    <s v="NBA HOOPS P2"/>
    <n v="62"/>
    <n v="141"/>
    <n v="0"/>
    <n v="15"/>
    <n v="203"/>
    <n v="1635"/>
    <n v="8.0540000000000003"/>
  </r>
  <r>
    <x v="0"/>
    <x v="1"/>
    <x v="9"/>
    <s v="BRIAN PITRE"/>
    <x v="316"/>
    <n v="709"/>
    <s v="Skill"/>
    <s v="SPACE WARP 66"/>
    <n v="94"/>
    <n v="181"/>
    <n v="0"/>
    <n v="18"/>
    <n v="275"/>
    <n v="471"/>
    <n v="1.7130000000000001"/>
  </r>
  <r>
    <x v="1"/>
    <x v="3"/>
    <x v="27"/>
    <s v="RYAN RODRIGUEZ"/>
    <x v="317"/>
    <n v="710"/>
    <s v="High Redemption"/>
    <s v="CRANK IT"/>
    <n v="170"/>
    <n v="150"/>
    <n v="0"/>
    <n v="13"/>
    <n v="320"/>
    <n v="2128"/>
    <n v="6.65"/>
  </r>
  <r>
    <x v="1"/>
    <x v="3"/>
    <x v="27"/>
    <s v="RYAN RODRIGUEZ"/>
    <x v="317"/>
    <n v="710"/>
    <s v="High Redemption"/>
    <s v="EIFFEL TOWER"/>
    <n v="81"/>
    <n v="119"/>
    <n v="0"/>
    <n v="15"/>
    <n v="200"/>
    <n v="393"/>
    <n v="1.9650000000000001"/>
  </r>
  <r>
    <x v="1"/>
    <x v="3"/>
    <x v="27"/>
    <s v="RYAN RODRIGUEZ"/>
    <x v="317"/>
    <n v="710"/>
    <s v="High Redemption"/>
    <s v="FGTEEV OUT OF TIME"/>
    <n v="213"/>
    <n v="111"/>
    <n v="0"/>
    <n v="12"/>
    <n v="324"/>
    <n v="2180"/>
    <n v="6.7279999999999998"/>
  </r>
  <r>
    <x v="1"/>
    <x v="3"/>
    <x v="27"/>
    <s v="RYAN RODRIGUEZ"/>
    <x v="317"/>
    <n v="710"/>
    <s v="High Redemption"/>
    <s v="HIT IT BIG P1"/>
    <n v="44"/>
    <n v="35"/>
    <n v="0"/>
    <n v="14"/>
    <n v="79"/>
    <n v="106"/>
    <n v="1.3420000000000001"/>
  </r>
  <r>
    <x v="1"/>
    <x v="3"/>
    <x v="27"/>
    <s v="RYAN RODRIGUEZ"/>
    <x v="317"/>
    <n v="710"/>
    <s v="High Redemption"/>
    <s v="HIT IT BIG P2"/>
    <n v="23"/>
    <n v="49"/>
    <n v="0"/>
    <n v="13"/>
    <n v="72"/>
    <n v="88"/>
    <n v="1.222"/>
  </r>
  <r>
    <x v="1"/>
    <x v="3"/>
    <x v="27"/>
    <s v="RYAN RODRIGUEZ"/>
    <x v="317"/>
    <n v="710"/>
    <s v="High Redemption"/>
    <s v="LUMBERJACK"/>
    <n v="382"/>
    <n v="206"/>
    <n v="0"/>
    <n v="17"/>
    <n v="588"/>
    <n v="4678"/>
    <n v="7.9560000000000004"/>
  </r>
  <r>
    <x v="1"/>
    <x v="3"/>
    <x v="27"/>
    <s v="RYAN RODRIGUEZ"/>
    <x v="317"/>
    <n v="710"/>
    <s v="High Redemption"/>
    <s v="PIGS MIGHT FLY"/>
    <n v="44"/>
    <n v="38"/>
    <n v="0"/>
    <n v="14"/>
    <n v="82"/>
    <n v="998"/>
    <n v="12.170999999999999"/>
  </r>
  <r>
    <x v="1"/>
    <x v="3"/>
    <x v="27"/>
    <s v="RYAN RODRIGUEZ"/>
    <x v="317"/>
    <n v="710"/>
    <s v="High Redemption"/>
    <s v="SLAM A WINNER"/>
    <n v="168"/>
    <n v="113"/>
    <n v="0"/>
    <n v="22"/>
    <n v="281"/>
    <n v="1846"/>
    <n v="6.569"/>
  </r>
  <r>
    <x v="1"/>
    <x v="3"/>
    <x v="27"/>
    <s v="RYAN RODRIGUEZ"/>
    <x v="317"/>
    <n v="710"/>
    <s v="Kiddie Skill"/>
    <s v="CEC RAINBOW"/>
    <n v="277"/>
    <n v="347"/>
    <n v="0"/>
    <n v="14"/>
    <n v="624"/>
    <n v="696"/>
    <n v="1.115"/>
  </r>
  <r>
    <x v="1"/>
    <x v="3"/>
    <x v="27"/>
    <s v="RYAN RODRIGUEZ"/>
    <x v="317"/>
    <n v="710"/>
    <s v="Kiddie Skill"/>
    <s v="SPONGEBOB SUPER STRIKER"/>
    <n v="151"/>
    <n v="88"/>
    <n v="0"/>
    <n v="14"/>
    <n v="239"/>
    <n v="314"/>
    <n v="1.3140000000000001"/>
  </r>
  <r>
    <x v="1"/>
    <x v="3"/>
    <x v="27"/>
    <s v="RYAN RODRIGUEZ"/>
    <x v="317"/>
    <n v="710"/>
    <s v="Skill"/>
    <s v="DICEY JUMP"/>
    <n v="86"/>
    <n v="86"/>
    <n v="0"/>
    <n v="14"/>
    <n v="172"/>
    <n v="310"/>
    <n v="1.802"/>
  </r>
  <r>
    <x v="1"/>
    <x v="3"/>
    <x v="27"/>
    <s v="RYAN RODRIGUEZ"/>
    <x v="317"/>
    <n v="710"/>
    <s v="Skill"/>
    <s v="ICE MAN P2"/>
    <n v="106"/>
    <n v="120"/>
    <n v="0"/>
    <n v="16"/>
    <n v="226"/>
    <n v="343"/>
    <n v="1.518"/>
  </r>
  <r>
    <x v="1"/>
    <x v="3"/>
    <x v="27"/>
    <s v="RYAN RODRIGUEZ"/>
    <x v="317"/>
    <n v="710"/>
    <s v="Skill"/>
    <s v="NBA GAMETIME P2"/>
    <n v="205"/>
    <n v="156"/>
    <n v="0"/>
    <n v="17"/>
    <n v="361"/>
    <n v="2321"/>
    <n v="6.4290000000000003"/>
  </r>
  <r>
    <x v="1"/>
    <x v="3"/>
    <x v="27"/>
    <s v="RYAN RODRIGUEZ"/>
    <x v="317"/>
    <n v="710"/>
    <s v="Skill"/>
    <s v="PUPPY JUMP"/>
    <n v="109"/>
    <n v="118"/>
    <n v="0"/>
    <n v="14"/>
    <n v="227"/>
    <n v="1836"/>
    <n v="8.0879999999999992"/>
  </r>
  <r>
    <x v="1"/>
    <x v="3"/>
    <x v="27"/>
    <s v="RYAN RODRIGUEZ"/>
    <x v="317"/>
    <n v="710"/>
    <s v="Skill"/>
    <s v="RING TOSS JR"/>
    <n v="204"/>
    <n v="249"/>
    <n v="0"/>
    <n v="13"/>
    <n v="453"/>
    <n v="816"/>
    <n v="1.8009999999999999"/>
  </r>
  <r>
    <x v="1"/>
    <x v="3"/>
    <x v="27"/>
    <s v="RYAN RODRIGUEZ"/>
    <x v="317"/>
    <n v="710"/>
    <s v="Skill"/>
    <s v="SLITHER.IO P2"/>
    <n v="49"/>
    <n v="65"/>
    <n v="0"/>
    <n v="12"/>
    <n v="114"/>
    <n v="156"/>
    <n v="1.3680000000000001"/>
  </r>
  <r>
    <x v="1"/>
    <x v="3"/>
    <x v="27"/>
    <s v="RYAN RODRIGUEZ"/>
    <x v="317"/>
    <n v="710"/>
    <s v="Skill"/>
    <s v="SLITHER.IO P3"/>
    <n v="36"/>
    <n v="43"/>
    <n v="0"/>
    <n v="13"/>
    <n v="79"/>
    <n v="93"/>
    <n v="1.177"/>
  </r>
  <r>
    <x v="1"/>
    <x v="3"/>
    <x v="27"/>
    <s v="RYAN RODRIGUEZ"/>
    <x v="317"/>
    <n v="710"/>
    <s v="Skill"/>
    <s v="STACK IT"/>
    <n v="84"/>
    <n v="63"/>
    <n v="0"/>
    <n v="14"/>
    <n v="147"/>
    <n v="288"/>
    <n v="1.9590000000000001"/>
  </r>
  <r>
    <x v="1"/>
    <x v="3"/>
    <x v="27"/>
    <s v="RYAN RODRIGUEZ"/>
    <x v="318"/>
    <n v="711"/>
    <s v="Coin Action"/>
    <s v="HAT TRICK P1"/>
    <n v="81"/>
    <n v="87"/>
    <n v="0"/>
    <n v="13"/>
    <n v="168"/>
    <n v="231"/>
    <n v="1.375"/>
  </r>
  <r>
    <x v="1"/>
    <x v="3"/>
    <x v="27"/>
    <s v="RYAN RODRIGUEZ"/>
    <x v="318"/>
    <n v="711"/>
    <s v="Skill"/>
    <s v="DESPICABLE ME JELLY LAB P1"/>
    <n v="582"/>
    <n v="1760"/>
    <n v="0"/>
    <n v="32"/>
    <n v="2342"/>
    <n v="4591"/>
    <n v="1.96"/>
  </r>
  <r>
    <x v="1"/>
    <x v="3"/>
    <x v="27"/>
    <s v="RYAN RODRIGUEZ"/>
    <x v="318"/>
    <n v="711"/>
    <s v="Skill"/>
    <s v="DESPICABLE ME JELLY LAB P2"/>
    <n v="472"/>
    <n v="1091"/>
    <n v="0"/>
    <n v="15"/>
    <n v="1563"/>
    <n v="2631"/>
    <n v="1.6830000000000001"/>
  </r>
  <r>
    <x v="1"/>
    <x v="3"/>
    <x v="27"/>
    <s v="RYAN RODRIGUEZ"/>
    <x v="318"/>
    <n v="711"/>
    <s v="Skill"/>
    <s v="MINIONS WHACK"/>
    <n v="177"/>
    <n v="406"/>
    <n v="0"/>
    <n v="13"/>
    <n v="583"/>
    <n v="1024"/>
    <n v="1.756"/>
  </r>
  <r>
    <x v="1"/>
    <x v="3"/>
    <x v="27"/>
    <s v="RYAN RODRIGUEZ"/>
    <x v="318"/>
    <n v="711"/>
    <s v="Skill"/>
    <s v="NBA HOOPS P1"/>
    <n v="113"/>
    <n v="228"/>
    <n v="0"/>
    <n v="15"/>
    <n v="341"/>
    <n v="668"/>
    <n v="1.9590000000000001"/>
  </r>
  <r>
    <x v="1"/>
    <x v="3"/>
    <x v="27"/>
    <s v="RYAN RODRIGUEZ"/>
    <x v="318"/>
    <n v="711"/>
    <s v="Skill"/>
    <s v="NBA HOOPS P2"/>
    <n v="121"/>
    <n v="289"/>
    <n v="0"/>
    <n v="14"/>
    <n v="410"/>
    <n v="775"/>
    <n v="1.89"/>
  </r>
  <r>
    <x v="2"/>
    <x v="5"/>
    <x v="21"/>
    <s v="ALI ELALI"/>
    <x v="319"/>
    <n v="713"/>
    <s v="Alley Roller"/>
    <s v="ALLEY CLASSIC P3"/>
    <n v="370"/>
    <n v="253"/>
    <n v="0"/>
    <n v="20"/>
    <n v="623"/>
    <n v="4427"/>
    <n v="7.1059999999999999"/>
  </r>
  <r>
    <x v="2"/>
    <x v="5"/>
    <x v="21"/>
    <s v="ALI ELALI"/>
    <x v="319"/>
    <n v="713"/>
    <s v="Alley Roller"/>
    <s v="ALLEY CLASSIC P5"/>
    <n v="367"/>
    <n v="235"/>
    <n v="0"/>
    <n v="20"/>
    <n v="602"/>
    <n v="3820"/>
    <n v="6.3460000000000001"/>
  </r>
  <r>
    <x v="2"/>
    <x v="5"/>
    <x v="21"/>
    <s v="ALI ELALI"/>
    <x v="319"/>
    <n v="713"/>
    <s v="Skill"/>
    <s v="POP THE LOCK"/>
    <n v="379"/>
    <n v="543"/>
    <n v="0"/>
    <n v="16"/>
    <n v="922"/>
    <n v="1710"/>
    <n v="1.855"/>
  </r>
  <r>
    <x v="0"/>
    <x v="1"/>
    <x v="9"/>
    <s v="BRIAN PITRE"/>
    <x v="320"/>
    <n v="715"/>
    <s v="Alley Roller"/>
    <s v="ALLEY CLASSIC P3"/>
    <n v="155"/>
    <n v="167"/>
    <n v="0"/>
    <n v="10"/>
    <n v="322"/>
    <n v="13324"/>
    <n v="41.378999999999998"/>
  </r>
  <r>
    <x v="0"/>
    <x v="1"/>
    <x v="9"/>
    <s v="BRIAN PITRE"/>
    <x v="320"/>
    <n v="715"/>
    <s v="Coin Action"/>
    <s v="SMOKIN TOKEN EXTREME P2"/>
    <n v="122"/>
    <n v="154"/>
    <n v="0"/>
    <n v="18"/>
    <n v="276"/>
    <n v="62"/>
    <n v="0.22500000000000001"/>
  </r>
  <r>
    <x v="0"/>
    <x v="1"/>
    <x v="9"/>
    <s v="BRIAN PITRE"/>
    <x v="320"/>
    <n v="715"/>
    <s v="High Redemption"/>
    <s v="RED HOT SINGLE"/>
    <n v="124"/>
    <n v="206"/>
    <n v="0"/>
    <n v="10"/>
    <n v="330"/>
    <n v="3598"/>
    <n v="10.903"/>
  </r>
  <r>
    <x v="0"/>
    <x v="1"/>
    <x v="9"/>
    <s v="BRIAN PITRE"/>
    <x v="320"/>
    <n v="715"/>
    <s v="High Redemption"/>
    <s v="SLAM A WINNER"/>
    <n v="560"/>
    <n v="513"/>
    <n v="0"/>
    <n v="10"/>
    <n v="1073"/>
    <n v="9244"/>
    <n v="8.6150000000000002"/>
  </r>
  <r>
    <x v="0"/>
    <x v="1"/>
    <x v="9"/>
    <s v="BRIAN PITRE"/>
    <x v="320"/>
    <n v="715"/>
    <s v="Kiddie Skill"/>
    <s v="GIRAFFE PLAY P2"/>
    <n v="71"/>
    <n v="187"/>
    <n v="0"/>
    <n v="10"/>
    <n v="258"/>
    <n v="56"/>
    <n v="0.217"/>
  </r>
  <r>
    <x v="0"/>
    <x v="1"/>
    <x v="9"/>
    <s v="BRIAN PITRE"/>
    <x v="320"/>
    <n v="715"/>
    <s v="Kiddie Skill"/>
    <s v="HUNGRY FROGGY P1"/>
    <n v="72"/>
    <n v="105"/>
    <n v="0"/>
    <n v="13"/>
    <n v="177"/>
    <n v="348"/>
    <n v="1.966"/>
  </r>
  <r>
    <x v="0"/>
    <x v="1"/>
    <x v="9"/>
    <s v="BRIAN PITRE"/>
    <x v="320"/>
    <n v="715"/>
    <s v="Kiddie Skill"/>
    <s v="HUNGRY FROGGY P2"/>
    <n v="67"/>
    <n v="130"/>
    <n v="0"/>
    <n v="15"/>
    <n v="197"/>
    <n v="387"/>
    <n v="1.964"/>
  </r>
  <r>
    <x v="0"/>
    <x v="1"/>
    <x v="9"/>
    <s v="BRIAN PITRE"/>
    <x v="320"/>
    <n v="715"/>
    <s v="Skill"/>
    <s v="DOG POUNDER"/>
    <n v="135"/>
    <n v="245"/>
    <n v="0"/>
    <n v="10"/>
    <n v="380"/>
    <n v="582"/>
    <n v="1.532"/>
  </r>
  <r>
    <x v="0"/>
    <x v="1"/>
    <x v="9"/>
    <s v="BRIAN PITRE"/>
    <x v="320"/>
    <n v="715"/>
    <s v="Skill"/>
    <s v="JUMPIN FANTASY"/>
    <n v="210"/>
    <n v="308"/>
    <n v="0"/>
    <n v="10"/>
    <n v="518"/>
    <n v="3301"/>
    <n v="6.3730000000000002"/>
  </r>
  <r>
    <x v="0"/>
    <x v="1"/>
    <x v="9"/>
    <s v="BRIAN PITRE"/>
    <x v="320"/>
    <n v="715"/>
    <s v="Skill"/>
    <s v="PANNING FOR GOLD P1"/>
    <n v="112"/>
    <n v="155"/>
    <n v="0"/>
    <n v="10"/>
    <n v="267"/>
    <n v="467"/>
    <n v="1.7490000000000001"/>
  </r>
  <r>
    <x v="0"/>
    <x v="1"/>
    <x v="9"/>
    <s v="BRIAN PITRE"/>
    <x v="320"/>
    <n v="715"/>
    <s v="Skill"/>
    <s v="PANNING FOR GOLD P2"/>
    <n v="105"/>
    <n v="181"/>
    <n v="0"/>
    <n v="11"/>
    <n v="286"/>
    <n v="240"/>
    <n v="0.83899999999999997"/>
  </r>
  <r>
    <x v="0"/>
    <x v="1"/>
    <x v="9"/>
    <s v="BRIAN PITRE"/>
    <x v="320"/>
    <n v="715"/>
    <s v="Skill"/>
    <s v="RING TOSS JR"/>
    <n v="217"/>
    <n v="311"/>
    <n v="0"/>
    <n v="10"/>
    <n v="528"/>
    <n v="704"/>
    <n v="1.333"/>
  </r>
  <r>
    <x v="0"/>
    <x v="1"/>
    <x v="9"/>
    <s v="BRIAN PITRE"/>
    <x v="320"/>
    <n v="715"/>
    <s v="Skill"/>
    <s v="SPIN O RAMA"/>
    <n v="105"/>
    <n v="184"/>
    <n v="0"/>
    <n v="10"/>
    <n v="289"/>
    <n v="367"/>
    <n v="1.27"/>
  </r>
  <r>
    <x v="0"/>
    <x v="1"/>
    <x v="9"/>
    <s v="BRIAN PITRE"/>
    <x v="320"/>
    <n v="715"/>
    <s v="Skill"/>
    <s v="TIPPIN BLOKS"/>
    <n v="34"/>
    <n v="81"/>
    <n v="0"/>
    <n v="11"/>
    <n v="115"/>
    <n v="1107"/>
    <n v="9.6259999999999994"/>
  </r>
  <r>
    <x v="0"/>
    <x v="1"/>
    <x v="9"/>
    <s v="BRIAN PITRE"/>
    <x v="320"/>
    <n v="715"/>
    <s v="Skill"/>
    <s v="WHACK N WIN 9"/>
    <n v="343"/>
    <n v="521"/>
    <n v="0"/>
    <n v="10"/>
    <n v="864"/>
    <n v="5462"/>
    <n v="6.3220000000000001"/>
  </r>
  <r>
    <x v="0"/>
    <x v="1"/>
    <x v="16"/>
    <s v="BRIAN PITRE"/>
    <x v="321"/>
    <n v="716"/>
    <s v="Coin Action"/>
    <s v="DEEP FREEZE"/>
    <n v="302"/>
    <n v="277"/>
    <n v="0"/>
    <n v="15"/>
    <n v="579"/>
    <n v="12160"/>
    <n v="21.001999999999999"/>
  </r>
  <r>
    <x v="0"/>
    <x v="1"/>
    <x v="16"/>
    <s v="BRIAN PITRE"/>
    <x v="321"/>
    <n v="716"/>
    <s v="Coin Action"/>
    <s v="SMOKIN TOKEN EXTREME P2"/>
    <n v="310"/>
    <n v="144"/>
    <n v="0"/>
    <n v="14"/>
    <n v="454"/>
    <n v="5934"/>
    <n v="13.07"/>
  </r>
  <r>
    <x v="0"/>
    <x v="1"/>
    <x v="16"/>
    <s v="BRIAN PITRE"/>
    <x v="321"/>
    <n v="716"/>
    <s v="Coin Action"/>
    <s v="TICKET TROOPER P1"/>
    <n v="200"/>
    <n v="85"/>
    <n v="0"/>
    <n v="18"/>
    <n v="285"/>
    <n v="336"/>
    <n v="1.179"/>
  </r>
  <r>
    <x v="0"/>
    <x v="1"/>
    <x v="16"/>
    <s v="BRIAN PITRE"/>
    <x v="321"/>
    <n v="716"/>
    <s v="Coin Action"/>
    <s v="TICKET TROOPER P2"/>
    <n v="127"/>
    <n v="106"/>
    <n v="0"/>
    <n v="13"/>
    <n v="233"/>
    <n v="0"/>
    <n v="0"/>
  </r>
  <r>
    <x v="0"/>
    <x v="1"/>
    <x v="16"/>
    <s v="BRIAN PITRE"/>
    <x v="321"/>
    <n v="716"/>
    <s v="Coin Action"/>
    <s v="TICKET TROOPER P3"/>
    <n v="163"/>
    <n v="90"/>
    <n v="0"/>
    <n v="13"/>
    <n v="253"/>
    <n v="0"/>
    <n v="0"/>
  </r>
  <r>
    <x v="0"/>
    <x v="1"/>
    <x v="16"/>
    <s v="BRIAN PITRE"/>
    <x v="321"/>
    <n v="716"/>
    <s v="Coin Action"/>
    <s v="WINNERS WHEEL"/>
    <n v="114"/>
    <n v="105"/>
    <n v="0"/>
    <n v="28"/>
    <n v="219"/>
    <n v="0"/>
    <n v="0"/>
  </r>
  <r>
    <x v="0"/>
    <x v="1"/>
    <x v="16"/>
    <s v="BRIAN PITRE"/>
    <x v="321"/>
    <n v="716"/>
    <s v="High Redemption"/>
    <s v="DEEP SEA TREASURE"/>
    <n v="432"/>
    <n v="752"/>
    <n v="0"/>
    <n v="22"/>
    <n v="1184"/>
    <n v="8132"/>
    <n v="6.8680000000000003"/>
  </r>
  <r>
    <x v="0"/>
    <x v="1"/>
    <x v="16"/>
    <s v="BRIAN PITRE"/>
    <x v="321"/>
    <n v="716"/>
    <s v="High Redemption"/>
    <s v="LUMBERJACK"/>
    <n v="0"/>
    <n v="1"/>
    <n v="0"/>
    <n v="13"/>
    <n v="1"/>
    <n v="1"/>
    <n v="1"/>
  </r>
  <r>
    <x v="0"/>
    <x v="1"/>
    <x v="16"/>
    <s v="BRIAN PITRE"/>
    <x v="321"/>
    <n v="716"/>
    <s v="High Redemption"/>
    <s v="POLAR SLIDE"/>
    <n v="1510"/>
    <n v="645"/>
    <n v="0"/>
    <n v="15"/>
    <n v="2155"/>
    <n v="15050"/>
    <n v="6.984"/>
  </r>
  <r>
    <x v="0"/>
    <x v="1"/>
    <x v="16"/>
    <s v="BRIAN PITRE"/>
    <x v="321"/>
    <n v="716"/>
    <s v="High Redemption"/>
    <s v="SLAM A WINNER"/>
    <n v="138"/>
    <n v="217"/>
    <n v="0"/>
    <n v="21"/>
    <n v="355"/>
    <n v="14287"/>
    <n v="40.244999999999997"/>
  </r>
  <r>
    <x v="0"/>
    <x v="1"/>
    <x v="16"/>
    <s v="BRIAN PITRE"/>
    <x v="321"/>
    <n v="716"/>
    <s v="Skill"/>
    <s v="OPERATION"/>
    <n v="248"/>
    <n v="260"/>
    <n v="0"/>
    <n v="16"/>
    <n v="508"/>
    <n v="636"/>
    <n v="1.252"/>
  </r>
  <r>
    <x v="0"/>
    <x v="1"/>
    <x v="16"/>
    <s v="BRIAN PITRE"/>
    <x v="321"/>
    <n v="716"/>
    <s v="Skill"/>
    <s v="POWER ROLL"/>
    <n v="287"/>
    <n v="351"/>
    <n v="0"/>
    <n v="17"/>
    <n v="638"/>
    <n v="1009"/>
    <n v="1.5820000000000001"/>
  </r>
  <r>
    <x v="0"/>
    <x v="1"/>
    <x v="16"/>
    <s v="BRIAN PITRE"/>
    <x v="321"/>
    <n v="716"/>
    <s v="Skill"/>
    <s v="RING TOSS JR"/>
    <n v="323"/>
    <n v="435"/>
    <n v="0"/>
    <n v="14"/>
    <n v="758"/>
    <n v="1138"/>
    <n v="1.5009999999999999"/>
  </r>
  <r>
    <x v="0"/>
    <x v="1"/>
    <x v="41"/>
    <s v="SENECA GRAY"/>
    <x v="322"/>
    <n v="720"/>
    <s v="High Redemption"/>
    <s v="BLACK HOLE"/>
    <n v="140"/>
    <n v="266"/>
    <n v="0"/>
    <n v="16"/>
    <n v="406"/>
    <n v="713"/>
    <n v="1.756"/>
  </r>
  <r>
    <x v="0"/>
    <x v="1"/>
    <x v="41"/>
    <s v="SENECA GRAY"/>
    <x v="322"/>
    <n v="720"/>
    <s v="High Redemption"/>
    <s v="CRANK IT"/>
    <n v="251"/>
    <n v="238"/>
    <n v="0"/>
    <n v="15"/>
    <n v="489"/>
    <n v="3301"/>
    <n v="6.7510000000000003"/>
  </r>
  <r>
    <x v="0"/>
    <x v="1"/>
    <x v="41"/>
    <s v="SENECA GRAY"/>
    <x v="322"/>
    <n v="720"/>
    <s v="High Redemption"/>
    <s v="FREE FALLIN"/>
    <n v="55"/>
    <n v="63"/>
    <n v="0"/>
    <n v="14"/>
    <n v="118"/>
    <n v="1011"/>
    <n v="8.5679999999999996"/>
  </r>
  <r>
    <x v="0"/>
    <x v="1"/>
    <x v="41"/>
    <s v="SENECA GRAY"/>
    <x v="322"/>
    <n v="720"/>
    <s v="Kiddie Skill"/>
    <s v="ASTRO INVASION P1"/>
    <n v="97"/>
    <n v="137"/>
    <n v="0"/>
    <n v="15"/>
    <n v="234"/>
    <n v="343"/>
    <n v="1.466"/>
  </r>
  <r>
    <x v="0"/>
    <x v="1"/>
    <x v="41"/>
    <s v="SENECA GRAY"/>
    <x v="322"/>
    <n v="720"/>
    <s v="Kiddie Skill"/>
    <s v="ASTRO INVASION P2"/>
    <n v="93"/>
    <n v="166"/>
    <n v="0"/>
    <n v="15"/>
    <n v="259"/>
    <n v="397"/>
    <n v="1.5329999999999999"/>
  </r>
  <r>
    <x v="0"/>
    <x v="1"/>
    <x v="41"/>
    <s v="SENECA GRAY"/>
    <x v="322"/>
    <n v="720"/>
    <s v="Kiddie Skill"/>
    <s v="BUNNY POND"/>
    <n v="113"/>
    <n v="153"/>
    <n v="0"/>
    <n v="18"/>
    <n v="266"/>
    <n v="267"/>
    <n v="1.004"/>
  </r>
  <r>
    <x v="0"/>
    <x v="1"/>
    <x v="41"/>
    <s v="SENECA GRAY"/>
    <x v="322"/>
    <n v="720"/>
    <s v="Kiddie Skill"/>
    <s v="PAW PATROL"/>
    <n v="136"/>
    <n v="170"/>
    <n v="0"/>
    <n v="14"/>
    <n v="306"/>
    <n v="475"/>
    <n v="1.552"/>
  </r>
  <r>
    <x v="0"/>
    <x v="1"/>
    <x v="41"/>
    <s v="SENECA GRAY"/>
    <x v="322"/>
    <n v="720"/>
    <s v="Skill"/>
    <s v="BASEBALL PRO"/>
    <n v="188"/>
    <n v="201"/>
    <n v="0"/>
    <n v="18"/>
    <n v="389"/>
    <n v="343"/>
    <n v="0.88200000000000001"/>
  </r>
  <r>
    <x v="0"/>
    <x v="1"/>
    <x v="41"/>
    <s v="SENECA GRAY"/>
    <x v="322"/>
    <n v="720"/>
    <s v="Skill"/>
    <s v="JUMPIN FANTASY"/>
    <n v="196"/>
    <n v="178"/>
    <n v="0"/>
    <n v="15"/>
    <n v="374"/>
    <n v="254"/>
    <n v="0.67900000000000005"/>
  </r>
  <r>
    <x v="0"/>
    <x v="1"/>
    <x v="41"/>
    <s v="SENECA GRAY"/>
    <x v="322"/>
    <n v="720"/>
    <s v="Skill"/>
    <s v="PLANTS VS ZOMBIES"/>
    <n v="57"/>
    <n v="71"/>
    <n v="0"/>
    <n v="15"/>
    <n v="128"/>
    <n v="786"/>
    <n v="6.141"/>
  </r>
  <r>
    <x v="1"/>
    <x v="3"/>
    <x v="27"/>
    <s v="RYAN RODRIGUEZ"/>
    <x v="323"/>
    <n v="721"/>
    <s v="High Redemption"/>
    <s v="HARPOON LAGOON P2"/>
    <n v="96"/>
    <n v="146"/>
    <n v="0"/>
    <n v="10"/>
    <n v="242"/>
    <n v="394"/>
    <n v="1.6279999999999999"/>
  </r>
  <r>
    <x v="1"/>
    <x v="3"/>
    <x v="27"/>
    <s v="RYAN RODRIGUEZ"/>
    <x v="323"/>
    <n v="721"/>
    <s v="Kiddie Skill"/>
    <s v="HOT RACERS P2"/>
    <n v="93"/>
    <n v="159"/>
    <n v="0"/>
    <n v="12"/>
    <n v="252"/>
    <n v="17236"/>
    <n v="68.397000000000006"/>
  </r>
  <r>
    <x v="1"/>
    <x v="3"/>
    <x v="27"/>
    <s v="RYAN RODRIGUEZ"/>
    <x v="323"/>
    <n v="721"/>
    <s v="Skill"/>
    <s v="HUNGRY CHICKEN P1"/>
    <n v="88"/>
    <n v="143"/>
    <n v="0"/>
    <n v="11"/>
    <n v="231"/>
    <n v="445"/>
    <n v="1.9259999999999999"/>
  </r>
  <r>
    <x v="0"/>
    <x v="1"/>
    <x v="15"/>
    <s v="Seneca Gray"/>
    <x v="324"/>
    <n v="722"/>
    <s v="High Redemption"/>
    <s v="BARREL OF MONKEYS"/>
    <n v="342"/>
    <n v="384"/>
    <n v="0"/>
    <n v="16"/>
    <n v="726"/>
    <n v="1337"/>
    <n v="1.8420000000000001"/>
  </r>
  <r>
    <x v="0"/>
    <x v="1"/>
    <x v="15"/>
    <s v="Seneca Gray"/>
    <x v="324"/>
    <n v="722"/>
    <s v="Skill"/>
    <s v="CROSSBOW MASTER"/>
    <n v="211"/>
    <n v="252"/>
    <n v="0"/>
    <n v="15"/>
    <n v="463"/>
    <n v="894"/>
    <n v="1.931"/>
  </r>
  <r>
    <x v="0"/>
    <x v="1"/>
    <x v="15"/>
    <s v="Seneca Gray"/>
    <x v="324"/>
    <n v="722"/>
    <s v="Skill"/>
    <s v="NBA HOOPS P1"/>
    <n v="209"/>
    <n v="315"/>
    <n v="0"/>
    <n v="15"/>
    <n v="524"/>
    <n v="3194"/>
    <n v="6.0949999999999998"/>
  </r>
  <r>
    <x v="0"/>
    <x v="1"/>
    <x v="15"/>
    <s v="Seneca Gray"/>
    <x v="324"/>
    <n v="722"/>
    <s v="Skill"/>
    <s v="NBA HOOPS P2"/>
    <n v="203"/>
    <n v="296"/>
    <n v="0"/>
    <n v="18"/>
    <n v="499"/>
    <n v="679"/>
    <n v="1.361"/>
  </r>
  <r>
    <x v="0"/>
    <x v="1"/>
    <x v="15"/>
    <s v="Seneca Gray"/>
    <x v="324"/>
    <n v="722"/>
    <s v="Skill"/>
    <s v="TIGHT ROPE"/>
    <n v="176"/>
    <n v="204"/>
    <n v="0"/>
    <n v="14"/>
    <n v="380"/>
    <n v="685"/>
    <n v="1.8029999999999999"/>
  </r>
  <r>
    <x v="0"/>
    <x v="1"/>
    <x v="15"/>
    <s v="Seneca Gray"/>
    <x v="324"/>
    <n v="722"/>
    <s v="Skill"/>
    <s v="WATER BLAST P1"/>
    <n v="47"/>
    <n v="51"/>
    <n v="0"/>
    <n v="14"/>
    <n v="98"/>
    <n v="817"/>
    <n v="8.3369999999999997"/>
  </r>
  <r>
    <x v="0"/>
    <x v="1"/>
    <x v="15"/>
    <s v="Seneca Gray"/>
    <x v="324"/>
    <n v="722"/>
    <s v="Skill"/>
    <s v="ZOMBIE LAND BATTLE P2"/>
    <n v="300"/>
    <n v="326"/>
    <n v="0"/>
    <n v="13"/>
    <n v="626"/>
    <n v="1103"/>
    <n v="1.762"/>
  </r>
  <r>
    <x v="2"/>
    <x v="3"/>
    <x v="37"/>
    <s v="Troy Watring"/>
    <x v="325"/>
    <n v="724"/>
    <s v="Alley Roller"/>
    <s v="ALLEY CLASSIC P3"/>
    <n v="338"/>
    <n v="283"/>
    <n v="0"/>
    <n v="17"/>
    <n v="621"/>
    <n v="28119"/>
    <n v="45.28"/>
  </r>
  <r>
    <x v="2"/>
    <x v="3"/>
    <x v="37"/>
    <s v="Troy Watring"/>
    <x v="325"/>
    <n v="724"/>
    <s v="Kiddie Skill"/>
    <s v="BUG CRUNCHER P1"/>
    <n v="212"/>
    <n v="216"/>
    <n v="0"/>
    <n v="15"/>
    <n v="428"/>
    <n v="763"/>
    <n v="1.7829999999999999"/>
  </r>
  <r>
    <x v="2"/>
    <x v="3"/>
    <x v="37"/>
    <s v="Troy Watring"/>
    <x v="325"/>
    <n v="724"/>
    <s v="Kiddie Skill"/>
    <s v="HAMMER 2 P1"/>
    <n v="53"/>
    <n v="58"/>
    <n v="0"/>
    <n v="14"/>
    <n v="111"/>
    <n v="202"/>
    <n v="1.82"/>
  </r>
  <r>
    <x v="2"/>
    <x v="3"/>
    <x v="37"/>
    <s v="Troy Watring"/>
    <x v="325"/>
    <n v="724"/>
    <s v="Kiddie Skill"/>
    <s v="HAMMER 2 P2"/>
    <n v="47"/>
    <n v="75"/>
    <n v="0"/>
    <n v="14"/>
    <n v="122"/>
    <n v="174"/>
    <n v="1.4259999999999999"/>
  </r>
  <r>
    <x v="2"/>
    <x v="3"/>
    <x v="37"/>
    <s v="Troy Watring"/>
    <x v="325"/>
    <n v="724"/>
    <s v="Skill"/>
    <s v="GUM DROP"/>
    <n v="224"/>
    <n v="388"/>
    <n v="0"/>
    <n v="16"/>
    <n v="612"/>
    <n v="1101"/>
    <n v="1.7989999999999999"/>
  </r>
  <r>
    <x v="2"/>
    <x v="3"/>
    <x v="37"/>
    <s v="Troy Watring"/>
    <x v="325"/>
    <n v="724"/>
    <s v="Skill"/>
    <s v="STREET HOOPS P1"/>
    <n v="154"/>
    <n v="232"/>
    <n v="0"/>
    <n v="15"/>
    <n v="386"/>
    <n v="638"/>
    <n v="1.653"/>
  </r>
  <r>
    <x v="2"/>
    <x v="3"/>
    <x v="37"/>
    <s v="Troy Watring"/>
    <x v="325"/>
    <n v="724"/>
    <s v="Skill"/>
    <s v="TROLLS P1"/>
    <n v="228"/>
    <n v="373"/>
    <n v="0"/>
    <n v="16"/>
    <n v="601"/>
    <n v="593"/>
    <n v="0.98699999999999999"/>
  </r>
  <r>
    <x v="2"/>
    <x v="3"/>
    <x v="37"/>
    <s v="Troy Watring"/>
    <x v="325"/>
    <n v="724"/>
    <s v="Skill"/>
    <s v="TROLLS P2"/>
    <n v="218"/>
    <n v="219"/>
    <n v="0"/>
    <n v="16"/>
    <n v="437"/>
    <n v="551"/>
    <n v="1.2609999999999999"/>
  </r>
  <r>
    <x v="2"/>
    <x v="3"/>
    <x v="37"/>
    <s v="Troy Watring"/>
    <x v="325"/>
    <n v="724"/>
    <s v="Skill"/>
    <s v="TROLLS P3"/>
    <n v="39"/>
    <n v="105"/>
    <n v="0"/>
    <n v="18"/>
    <n v="144"/>
    <n v="250"/>
    <n v="1.736"/>
  </r>
  <r>
    <x v="2"/>
    <x v="3"/>
    <x v="37"/>
    <s v="Troy Watring"/>
    <x v="325"/>
    <n v="724"/>
    <s v="Skill"/>
    <s v="TROLLS P4"/>
    <n v="149"/>
    <n v="219"/>
    <n v="0"/>
    <n v="27"/>
    <n v="368"/>
    <n v="694"/>
    <n v="1.8859999999999999"/>
  </r>
  <r>
    <x v="0"/>
    <x v="3"/>
    <x v="42"/>
    <s v="PETER PANUNZI"/>
    <x v="326"/>
    <n v="725"/>
    <s v="Alley Roller"/>
    <s v="ALLEY CLASSIC P1"/>
    <n v="340"/>
    <n v="148"/>
    <n v="0"/>
    <n v="12"/>
    <n v="488"/>
    <n v="3081"/>
    <n v="6.3140000000000001"/>
  </r>
  <r>
    <x v="0"/>
    <x v="3"/>
    <x v="42"/>
    <s v="PETER PANUNZI"/>
    <x v="326"/>
    <n v="725"/>
    <s v="Alley Roller"/>
    <s v="ALLEY CLASSIC P3"/>
    <n v="478"/>
    <n v="268"/>
    <n v="0"/>
    <n v="14"/>
    <n v="746"/>
    <n v="4654"/>
    <n v="6.2389999999999999"/>
  </r>
  <r>
    <x v="0"/>
    <x v="3"/>
    <x v="42"/>
    <s v="PETER PANUNZI"/>
    <x v="326"/>
    <n v="725"/>
    <s v="Alley Roller"/>
    <s v="ALLEY CLASSIC P4"/>
    <n v="438"/>
    <n v="241"/>
    <n v="0"/>
    <n v="12"/>
    <n v="679"/>
    <n v="4104"/>
    <n v="6.0439999999999996"/>
  </r>
  <r>
    <x v="0"/>
    <x v="3"/>
    <x v="42"/>
    <s v="PETER PANUNZI"/>
    <x v="326"/>
    <n v="725"/>
    <s v="High Redemption"/>
    <s v="BIG WIN"/>
    <n v="297"/>
    <n v="174"/>
    <n v="0"/>
    <n v="10"/>
    <n v="471"/>
    <n v="2985"/>
    <n v="6.3380000000000001"/>
  </r>
  <r>
    <x v="0"/>
    <x v="3"/>
    <x v="42"/>
    <s v="PETER PANUNZI"/>
    <x v="326"/>
    <n v="725"/>
    <s v="High Redemption"/>
    <s v="POLAR SLIDE"/>
    <n v="1291"/>
    <n v="284"/>
    <n v="0"/>
    <n v="13"/>
    <n v="1575"/>
    <n v="1240"/>
    <n v="0.78700000000000003"/>
  </r>
  <r>
    <x v="0"/>
    <x v="3"/>
    <x v="42"/>
    <s v="PETER PANUNZI"/>
    <x v="326"/>
    <n v="725"/>
    <s v="High Redemption"/>
    <s v="POWER DROP"/>
    <n v="194"/>
    <n v="98"/>
    <n v="0"/>
    <n v="11"/>
    <n v="292"/>
    <n v="482"/>
    <n v="1.651"/>
  </r>
  <r>
    <x v="0"/>
    <x v="3"/>
    <x v="42"/>
    <s v="PETER PANUNZI"/>
    <x v="326"/>
    <n v="725"/>
    <s v="Kiddie Skill"/>
    <s v="BUG CRUNCHER P1"/>
    <n v="200"/>
    <n v="106"/>
    <n v="0"/>
    <n v="12"/>
    <n v="306"/>
    <n v="1920"/>
    <n v="6.2750000000000004"/>
  </r>
  <r>
    <x v="0"/>
    <x v="3"/>
    <x v="42"/>
    <s v="PETER PANUNZI"/>
    <x v="326"/>
    <n v="725"/>
    <s v="Kiddie Skill"/>
    <s v="BUG CRUNCHER P2"/>
    <n v="160"/>
    <n v="81"/>
    <n v="0"/>
    <n v="11"/>
    <n v="241"/>
    <n v="1614"/>
    <n v="6.6970000000000001"/>
  </r>
  <r>
    <x v="0"/>
    <x v="3"/>
    <x v="42"/>
    <s v="PETER PANUNZI"/>
    <x v="326"/>
    <n v="725"/>
    <s v="Skill"/>
    <s v="DOG POUNDER"/>
    <n v="272"/>
    <n v="165"/>
    <n v="0"/>
    <n v="10"/>
    <n v="437"/>
    <n v="2892"/>
    <n v="6.6180000000000003"/>
  </r>
  <r>
    <x v="0"/>
    <x v="3"/>
    <x v="42"/>
    <s v="PETER PANUNZI"/>
    <x v="326"/>
    <n v="725"/>
    <s v="Skill"/>
    <s v="NBA GAMETIME P1"/>
    <n v="319"/>
    <n v="244"/>
    <n v="0"/>
    <n v="10"/>
    <n v="563"/>
    <n v="5385"/>
    <n v="9.5649999999999995"/>
  </r>
  <r>
    <x v="0"/>
    <x v="3"/>
    <x v="42"/>
    <s v="PETER PANUNZI"/>
    <x v="326"/>
    <n v="725"/>
    <s v="Skill"/>
    <s v="TWO MINUTE DRILL P1"/>
    <n v="183"/>
    <n v="166"/>
    <n v="0"/>
    <n v="10"/>
    <n v="349"/>
    <n v="670"/>
    <n v="1.92"/>
  </r>
  <r>
    <x v="2"/>
    <x v="3"/>
    <x v="37"/>
    <s v="TROY WATRING"/>
    <x v="327"/>
    <n v="726"/>
    <s v="High Redemption"/>
    <s v="LIL TICKET MONSTERS"/>
    <n v="458"/>
    <n v="941"/>
    <n v="0"/>
    <n v="25"/>
    <n v="1399"/>
    <n v="8631"/>
    <n v="6.1689999999999996"/>
  </r>
  <r>
    <x v="2"/>
    <x v="3"/>
    <x v="37"/>
    <s v="TROY WATRING"/>
    <x v="327"/>
    <n v="726"/>
    <s v="Skill"/>
    <s v="DICEY JUMP"/>
    <n v="175"/>
    <n v="313"/>
    <n v="0"/>
    <n v="16"/>
    <n v="488"/>
    <n v="918"/>
    <n v="1.881"/>
  </r>
  <r>
    <x v="2"/>
    <x v="3"/>
    <x v="37"/>
    <s v="TROY WATRING"/>
    <x v="327"/>
    <n v="726"/>
    <s v="Skill"/>
    <s v="TWO MINUTE DRILL P1"/>
    <n v="227"/>
    <n v="373"/>
    <n v="0"/>
    <n v="14"/>
    <n v="600"/>
    <n v="474"/>
    <n v="0.79"/>
  </r>
  <r>
    <x v="2"/>
    <x v="3"/>
    <x v="37"/>
    <s v="TROY WATRING"/>
    <x v="328"/>
    <n v="728"/>
    <s v="Alley Roller"/>
    <s v="ALLEY CLASSIC P3"/>
    <n v="214"/>
    <n v="236"/>
    <n v="0"/>
    <n v="14"/>
    <n v="450"/>
    <n v="3026"/>
    <n v="6.7240000000000002"/>
  </r>
  <r>
    <x v="2"/>
    <x v="3"/>
    <x v="37"/>
    <s v="TROY WATRING"/>
    <x v="328"/>
    <n v="728"/>
    <s v="High Redemption"/>
    <s v="HIT IT BIG P1"/>
    <n v="47"/>
    <n v="85"/>
    <n v="0"/>
    <n v="16"/>
    <n v="132"/>
    <n v="255"/>
    <n v="1.9319999999999999"/>
  </r>
  <r>
    <x v="2"/>
    <x v="3"/>
    <x v="37"/>
    <s v="TROY WATRING"/>
    <x v="328"/>
    <n v="728"/>
    <s v="High Redemption"/>
    <s v="HIT IT BIG P2"/>
    <n v="62"/>
    <n v="65"/>
    <n v="0"/>
    <n v="14"/>
    <n v="127"/>
    <n v="238"/>
    <n v="1.8740000000000001"/>
  </r>
  <r>
    <x v="2"/>
    <x v="3"/>
    <x v="37"/>
    <s v="TROY WATRING"/>
    <x v="328"/>
    <n v="728"/>
    <s v="High Redemption"/>
    <s v="SLIDE UP"/>
    <n v="227"/>
    <n v="312"/>
    <n v="0"/>
    <n v="15"/>
    <n v="539"/>
    <n v="927"/>
    <n v="1.72"/>
  </r>
  <r>
    <x v="2"/>
    <x v="3"/>
    <x v="37"/>
    <s v="TROY WATRING"/>
    <x v="328"/>
    <n v="728"/>
    <s v="High Redemption"/>
    <s v="TREASURE QUEST"/>
    <n v="185"/>
    <n v="292"/>
    <n v="0"/>
    <n v="17"/>
    <n v="477"/>
    <n v="250"/>
    <n v="0.52400000000000002"/>
  </r>
  <r>
    <x v="2"/>
    <x v="3"/>
    <x v="37"/>
    <s v="TROY WATRING"/>
    <x v="328"/>
    <n v="728"/>
    <s v="Kiddie Skill"/>
    <s v="DUO DRIVE P1"/>
    <n v="82"/>
    <n v="83"/>
    <n v="0"/>
    <n v="15"/>
    <n v="165"/>
    <n v="324"/>
    <n v="1.964"/>
  </r>
  <r>
    <x v="2"/>
    <x v="3"/>
    <x v="37"/>
    <s v="TROY WATRING"/>
    <x v="328"/>
    <n v="728"/>
    <s v="Skill"/>
    <s v="FLYING TICKETS P1"/>
    <n v="249"/>
    <n v="201"/>
    <n v="0"/>
    <n v="15"/>
    <n v="450"/>
    <n v="3901"/>
    <n v="8.6690000000000005"/>
  </r>
  <r>
    <x v="2"/>
    <x v="3"/>
    <x v="37"/>
    <s v="TROY WATRING"/>
    <x v="328"/>
    <n v="728"/>
    <s v="Skill"/>
    <s v="FLYING TICKETS P2"/>
    <n v="248"/>
    <n v="179"/>
    <n v="0"/>
    <n v="16"/>
    <n v="427"/>
    <n v="2810"/>
    <n v="6.5650000000000004"/>
  </r>
  <r>
    <x v="2"/>
    <x v="3"/>
    <x v="37"/>
    <s v="TROY WATRING"/>
    <x v="328"/>
    <n v="728"/>
    <s v="Skill"/>
    <s v="GOLDEN EMPIRE"/>
    <n v="205"/>
    <n v="274"/>
    <n v="0"/>
    <n v="15"/>
    <n v="479"/>
    <n v="879"/>
    <n v="1.835"/>
  </r>
  <r>
    <x v="2"/>
    <x v="3"/>
    <x v="37"/>
    <s v="TROY WATRING"/>
    <x v="328"/>
    <n v="728"/>
    <s v="Skill"/>
    <s v="NBA GAMETIME P2"/>
    <n v="207"/>
    <n v="217"/>
    <n v="0"/>
    <n v="16"/>
    <n v="424"/>
    <n v="758"/>
    <n v="1.788"/>
  </r>
  <r>
    <x v="0"/>
    <x v="3"/>
    <x v="28"/>
    <s v="JOSEPH RISNEAR"/>
    <x v="329"/>
    <n v="729"/>
    <s v="High Redemption"/>
    <s v="TOWER CRANE"/>
    <n v="188"/>
    <n v="584"/>
    <n v="0"/>
    <n v="13"/>
    <n v="772"/>
    <n v="4864"/>
    <n v="6.3010000000000002"/>
  </r>
  <r>
    <x v="0"/>
    <x v="3"/>
    <x v="28"/>
    <s v="JOSEPH RISNEAR"/>
    <x v="329"/>
    <n v="729"/>
    <s v="Skill"/>
    <s v="GOLDEN EMPIRE"/>
    <n v="166"/>
    <n v="269"/>
    <n v="0"/>
    <n v="13"/>
    <n v="435"/>
    <n v="594"/>
    <n v="1.3660000000000001"/>
  </r>
  <r>
    <x v="1"/>
    <x v="3"/>
    <x v="17"/>
    <s v="Eric Montes"/>
    <x v="330"/>
    <n v="733"/>
    <s v="High Redemption"/>
    <s v="RED HOT DLX P2"/>
    <n v="3"/>
    <n v="5"/>
    <n v="0"/>
    <n v="8"/>
    <n v="8"/>
    <n v="0"/>
    <n v="0"/>
  </r>
  <r>
    <x v="1"/>
    <x v="3"/>
    <x v="17"/>
    <s v="Eric Montes"/>
    <x v="330"/>
    <n v="733"/>
    <s v="High Redemption"/>
    <s v="SPONGEBOB JELLYFISH P1"/>
    <n v="68"/>
    <n v="182"/>
    <n v="0"/>
    <n v="14"/>
    <n v="250"/>
    <n v="1636"/>
    <n v="6.5439999999999996"/>
  </r>
  <r>
    <x v="1"/>
    <x v="3"/>
    <x v="17"/>
    <s v="Eric Montes"/>
    <x v="330"/>
    <n v="733"/>
    <s v="High Redemption"/>
    <s v="TOWER CRANE"/>
    <n v="39"/>
    <n v="174"/>
    <n v="0"/>
    <n v="13"/>
    <n v="213"/>
    <n v="2525"/>
    <n v="11.853999999999999"/>
  </r>
  <r>
    <x v="1"/>
    <x v="3"/>
    <x v="17"/>
    <s v="Eric Montes"/>
    <x v="330"/>
    <n v="733"/>
    <s v="High Redemption"/>
    <s v="TREASURE QUEST"/>
    <n v="103"/>
    <n v="599"/>
    <n v="0"/>
    <n v="13"/>
    <n v="702"/>
    <n v="5248"/>
    <n v="7.476"/>
  </r>
  <r>
    <x v="1"/>
    <x v="3"/>
    <x v="17"/>
    <s v="Eric Montes"/>
    <x v="330"/>
    <n v="733"/>
    <s v="Skill"/>
    <s v="CEC HOOPS P1"/>
    <n v="86"/>
    <n v="368"/>
    <n v="0"/>
    <n v="14"/>
    <n v="454"/>
    <n v="2894"/>
    <n v="6.3739999999999997"/>
  </r>
  <r>
    <x v="1"/>
    <x v="3"/>
    <x v="17"/>
    <s v="Eric Montes"/>
    <x v="330"/>
    <n v="733"/>
    <s v="Skill"/>
    <s v="DESPICABLE ME JELLY LAB P1"/>
    <n v="286"/>
    <n v="994"/>
    <n v="0"/>
    <n v="11"/>
    <n v="1280"/>
    <n v="1640"/>
    <n v="1.2809999999999999"/>
  </r>
  <r>
    <x v="1"/>
    <x v="3"/>
    <x v="17"/>
    <s v="Eric Montes"/>
    <x v="330"/>
    <n v="733"/>
    <s v="Skill"/>
    <s v="DESPICABLE ME JELLY LAB P2"/>
    <n v="358"/>
    <n v="1067"/>
    <n v="0"/>
    <n v="13"/>
    <n v="1425"/>
    <n v="1425"/>
    <n v="1"/>
  </r>
  <r>
    <x v="1"/>
    <x v="3"/>
    <x v="17"/>
    <s v="Eric Montes"/>
    <x v="330"/>
    <n v="733"/>
    <s v="Skill"/>
    <s v="GUM DROP"/>
    <n v="98"/>
    <n v="286"/>
    <n v="0"/>
    <n v="13"/>
    <n v="384"/>
    <n v="744"/>
    <n v="1.9379999999999999"/>
  </r>
  <r>
    <x v="1"/>
    <x v="3"/>
    <x v="17"/>
    <s v="Eric Montes"/>
    <x v="330"/>
    <n v="733"/>
    <s v="Skill"/>
    <s v="SHELL GAME"/>
    <n v="53"/>
    <n v="162"/>
    <n v="0"/>
    <n v="14"/>
    <n v="215"/>
    <n v="1341"/>
    <n v="6.2370000000000001"/>
  </r>
  <r>
    <x v="1"/>
    <x v="3"/>
    <x v="17"/>
    <s v="Eric Montes"/>
    <x v="330"/>
    <n v="733"/>
    <s v="Skill"/>
    <s v="STACK IT"/>
    <n v="42"/>
    <n v="163"/>
    <n v="0"/>
    <n v="15"/>
    <n v="205"/>
    <n v="0"/>
    <n v="0"/>
  </r>
  <r>
    <x v="0"/>
    <x v="3"/>
    <x v="52"/>
    <s v="ANTHONY CHAPA"/>
    <x v="331"/>
    <n v="735"/>
    <s v="Kiddie Skill"/>
    <s v="DUCKY SPLASH P1"/>
    <n v="262"/>
    <n v="340"/>
    <n v="0"/>
    <n v="14"/>
    <n v="602"/>
    <n v="725"/>
    <n v="1.204"/>
  </r>
  <r>
    <x v="0"/>
    <x v="3"/>
    <x v="52"/>
    <s v="ANTHONY CHAPA"/>
    <x v="331"/>
    <n v="735"/>
    <s v="Kiddie Skill"/>
    <s v="HAMMER 2 P2"/>
    <n v="69"/>
    <n v="126"/>
    <n v="0"/>
    <n v="14"/>
    <n v="195"/>
    <n v="331"/>
    <n v="1.6970000000000001"/>
  </r>
  <r>
    <x v="0"/>
    <x v="3"/>
    <x v="52"/>
    <s v="ANTHONY CHAPA"/>
    <x v="331"/>
    <n v="735"/>
    <s v="Skill"/>
    <s v="POWER ROLL"/>
    <n v="353"/>
    <n v="599"/>
    <n v="0"/>
    <n v="15"/>
    <n v="952"/>
    <n v="1471"/>
    <n v="1.5449999999999999"/>
  </r>
  <r>
    <x v="0"/>
    <x v="3"/>
    <x v="52"/>
    <s v="ANTHONY CHAPA"/>
    <x v="331"/>
    <n v="735"/>
    <s v="Sports"/>
    <s v="ALLEY CLASSIC P1"/>
    <n v="277"/>
    <n v="330"/>
    <n v="0"/>
    <n v="16"/>
    <n v="607"/>
    <n v="3789"/>
    <n v="6.242"/>
  </r>
  <r>
    <x v="2"/>
    <x v="3"/>
    <x v="25"/>
    <s v="ALI ELALI"/>
    <x v="332"/>
    <n v="736"/>
    <s v="Alley Roller"/>
    <s v="ALLEY CLASSIC P5"/>
    <n v="249"/>
    <n v="409"/>
    <n v="0"/>
    <n v="17"/>
    <n v="658"/>
    <n v="5216"/>
    <n v="7.9269999999999996"/>
  </r>
  <r>
    <x v="2"/>
    <x v="3"/>
    <x v="25"/>
    <s v="ALI ELALI"/>
    <x v="332"/>
    <n v="736"/>
    <s v="High Redemption"/>
    <s v="BARREL OF MONKEYS"/>
    <n v="235"/>
    <n v="329"/>
    <n v="0"/>
    <n v="18"/>
    <n v="564"/>
    <n v="1060"/>
    <n v="1.879"/>
  </r>
  <r>
    <x v="2"/>
    <x v="3"/>
    <x v="25"/>
    <s v="ALI ELALI"/>
    <x v="332"/>
    <n v="736"/>
    <s v="High Redemption"/>
    <s v="BLACK HOLE"/>
    <n v="347"/>
    <n v="801"/>
    <n v="0"/>
    <n v="20"/>
    <n v="1148"/>
    <n v="1908"/>
    <n v="1.6619999999999999"/>
  </r>
  <r>
    <x v="2"/>
    <x v="3"/>
    <x v="25"/>
    <s v="ALI ELALI"/>
    <x v="332"/>
    <n v="736"/>
    <s v="High Redemption"/>
    <s v="DEEP SEA TREASURE"/>
    <n v="501"/>
    <n v="755"/>
    <n v="0"/>
    <n v="22"/>
    <n v="1256"/>
    <n v="2441"/>
    <n v="1.9430000000000001"/>
  </r>
  <r>
    <x v="2"/>
    <x v="3"/>
    <x v="25"/>
    <s v="ALI ELALI"/>
    <x v="332"/>
    <n v="736"/>
    <s v="High Redemption"/>
    <s v="HARPOON LAGOON P1"/>
    <n v="186"/>
    <n v="193"/>
    <n v="0"/>
    <n v="16"/>
    <n v="379"/>
    <n v="661"/>
    <n v="1.744"/>
  </r>
  <r>
    <x v="2"/>
    <x v="3"/>
    <x v="25"/>
    <s v="ALI ELALI"/>
    <x v="332"/>
    <n v="736"/>
    <s v="Kiddie Skill"/>
    <s v="HAMMER 2 P1"/>
    <n v="148"/>
    <n v="198"/>
    <n v="0"/>
    <n v="14"/>
    <n v="346"/>
    <n v="416"/>
    <n v="1.202"/>
  </r>
  <r>
    <x v="2"/>
    <x v="3"/>
    <x v="25"/>
    <s v="ALI ELALI"/>
    <x v="332"/>
    <n v="736"/>
    <s v="Kiddie Skill"/>
    <s v="HAMMER 2 P2"/>
    <n v="141"/>
    <n v="224"/>
    <n v="0"/>
    <n v="15"/>
    <n v="365"/>
    <n v="432"/>
    <n v="1.1839999999999999"/>
  </r>
  <r>
    <x v="2"/>
    <x v="3"/>
    <x v="25"/>
    <s v="ALI ELALI"/>
    <x v="332"/>
    <n v="736"/>
    <s v="Kiddie Skill"/>
    <s v="HOT RACERS P1"/>
    <n v="147"/>
    <n v="201"/>
    <n v="0"/>
    <n v="14"/>
    <n v="348"/>
    <n v="0"/>
    <n v="0"/>
  </r>
  <r>
    <x v="2"/>
    <x v="3"/>
    <x v="25"/>
    <s v="ALI ELALI"/>
    <x v="332"/>
    <n v="736"/>
    <s v="Kiddie Skill"/>
    <s v="HOT RACERS P2"/>
    <n v="151"/>
    <n v="210"/>
    <n v="0"/>
    <n v="14"/>
    <n v="361"/>
    <n v="0"/>
    <n v="0"/>
  </r>
  <r>
    <x v="2"/>
    <x v="3"/>
    <x v="25"/>
    <s v="ALI ELALI"/>
    <x v="332"/>
    <n v="736"/>
    <s v="Skill"/>
    <s v="GHOST BUSTERS P1"/>
    <n v="127"/>
    <n v="182"/>
    <n v="0"/>
    <n v="14"/>
    <n v="309"/>
    <n v="579"/>
    <n v="1.8740000000000001"/>
  </r>
  <r>
    <x v="2"/>
    <x v="3"/>
    <x v="25"/>
    <s v="ALI ELALI"/>
    <x v="332"/>
    <n v="736"/>
    <s v="Skill"/>
    <s v="GHOST BUSTERS P2"/>
    <n v="117"/>
    <n v="214"/>
    <n v="0"/>
    <n v="14"/>
    <n v="331"/>
    <n v="631"/>
    <n v="1.9059999999999999"/>
  </r>
  <r>
    <x v="2"/>
    <x v="3"/>
    <x v="25"/>
    <s v="ALI ELALI"/>
    <x v="332"/>
    <n v="736"/>
    <s v="Skill"/>
    <s v="HOP N STACK"/>
    <n v="162"/>
    <n v="369"/>
    <n v="0"/>
    <n v="18"/>
    <n v="531"/>
    <n v="1018"/>
    <n v="1.917"/>
  </r>
  <r>
    <x v="2"/>
    <x v="3"/>
    <x v="25"/>
    <s v="ALI ELALI"/>
    <x v="332"/>
    <n v="736"/>
    <s v="Skill"/>
    <s v="JUMPIN FANTASY"/>
    <n v="278"/>
    <n v="388"/>
    <n v="0"/>
    <n v="14"/>
    <n v="666"/>
    <n v="989"/>
    <n v="1.4850000000000001"/>
  </r>
  <r>
    <x v="2"/>
    <x v="3"/>
    <x v="25"/>
    <s v="ALI ELALI"/>
    <x v="332"/>
    <n v="736"/>
    <s v="Skill"/>
    <s v="PANNING FOR GOLD P1"/>
    <n v="123"/>
    <n v="331"/>
    <n v="0"/>
    <n v="18"/>
    <n v="454"/>
    <n v="469"/>
    <n v="1.0329999999999999"/>
  </r>
  <r>
    <x v="2"/>
    <x v="3"/>
    <x v="25"/>
    <s v="ALI ELALI"/>
    <x v="332"/>
    <n v="736"/>
    <s v="Skill"/>
    <s v="PANNING FOR GOLD P2"/>
    <n v="139"/>
    <n v="321"/>
    <n v="0"/>
    <n v="21"/>
    <n v="460"/>
    <n v="541"/>
    <n v="1.1759999999999999"/>
  </r>
  <r>
    <x v="2"/>
    <x v="3"/>
    <x v="25"/>
    <s v="ALI ELALI"/>
    <x v="332"/>
    <n v="736"/>
    <s v="Skill"/>
    <s v="PANNING FOR GOLD P3"/>
    <n v="127"/>
    <n v="318"/>
    <n v="0"/>
    <n v="16"/>
    <n v="445"/>
    <n v="507"/>
    <n v="1.139"/>
  </r>
  <r>
    <x v="2"/>
    <x v="3"/>
    <x v="25"/>
    <s v="ALI ELALI"/>
    <x v="332"/>
    <n v="736"/>
    <s v="Skill"/>
    <s v="PANNING FOR GOLD P4"/>
    <n v="118"/>
    <n v="311"/>
    <n v="0"/>
    <n v="16"/>
    <n v="429"/>
    <n v="426"/>
    <n v="0.99299999999999999"/>
  </r>
  <r>
    <x v="2"/>
    <x v="3"/>
    <x v="25"/>
    <s v="ALI ELALI"/>
    <x v="332"/>
    <n v="736"/>
    <s v="Skill"/>
    <s v="SKIP TIME"/>
    <n v="193"/>
    <n v="229"/>
    <n v="0"/>
    <n v="17"/>
    <n v="422"/>
    <n v="513"/>
    <n v="1.216"/>
  </r>
  <r>
    <x v="2"/>
    <x v="3"/>
    <x v="25"/>
    <s v="ALI ELALI"/>
    <x v="332"/>
    <n v="736"/>
    <s v="Skill"/>
    <s v="STREET HOOPS P1"/>
    <n v="157"/>
    <n v="289"/>
    <n v="0"/>
    <n v="17"/>
    <n v="446"/>
    <n v="800"/>
    <n v="1.794"/>
  </r>
  <r>
    <x v="2"/>
    <x v="3"/>
    <x v="25"/>
    <s v="ALI ELALI"/>
    <x v="332"/>
    <n v="736"/>
    <s v="Skill"/>
    <s v="WATER BLAST P1"/>
    <n v="247"/>
    <n v="380"/>
    <n v="0"/>
    <n v="15"/>
    <n v="627"/>
    <n v="1064"/>
    <n v="1.6970000000000001"/>
  </r>
  <r>
    <x v="2"/>
    <x v="3"/>
    <x v="25"/>
    <s v="ALI ELALI"/>
    <x v="333"/>
    <n v="738"/>
    <s v="Alley Roller"/>
    <s v="ALLEY CLASSIC P4"/>
    <n v="41"/>
    <n v="5"/>
    <n v="0"/>
    <n v="27"/>
    <n v="46"/>
    <n v="784"/>
    <n v="17.042999999999999"/>
  </r>
  <r>
    <x v="2"/>
    <x v="3"/>
    <x v="25"/>
    <s v="ALI ELALI"/>
    <x v="333"/>
    <n v="738"/>
    <s v="Skill"/>
    <s v="DICEY JUMP"/>
    <n v="122"/>
    <n v="205"/>
    <n v="0"/>
    <n v="14"/>
    <n v="327"/>
    <n v="570"/>
    <n v="1.7430000000000001"/>
  </r>
  <r>
    <x v="2"/>
    <x v="3"/>
    <x v="25"/>
    <s v="ALI ELALI"/>
    <x v="333"/>
    <n v="738"/>
    <s v="Skill"/>
    <s v="WATER PIXEL P2"/>
    <n v="318"/>
    <n v="317"/>
    <n v="0"/>
    <n v="14"/>
    <n v="635"/>
    <n v="5726"/>
    <n v="9.0169999999999995"/>
  </r>
  <r>
    <x v="2"/>
    <x v="3"/>
    <x v="24"/>
    <s v="DENNIS SANDERS"/>
    <x v="334"/>
    <n v="740"/>
    <s v="High Redemption"/>
    <s v="EIFFEL TOWER"/>
    <n v="398"/>
    <n v="455"/>
    <n v="0"/>
    <n v="13"/>
    <n v="853"/>
    <n v="1429"/>
    <n v="1.675"/>
  </r>
  <r>
    <x v="2"/>
    <x v="3"/>
    <x v="24"/>
    <s v="DENNIS SANDERS"/>
    <x v="334"/>
    <n v="740"/>
    <s v="Kiddie Skill"/>
    <s v="DUO DRIVE P2"/>
    <n v="180"/>
    <n v="146"/>
    <n v="0"/>
    <n v="14"/>
    <n v="326"/>
    <n v="648"/>
    <n v="1.988"/>
  </r>
  <r>
    <x v="2"/>
    <x v="3"/>
    <x v="24"/>
    <s v="DENNIS SANDERS"/>
    <x v="334"/>
    <n v="740"/>
    <s v="Kiddie Skill"/>
    <s v="HAMMER 2 P1"/>
    <n v="111"/>
    <n v="119"/>
    <n v="0"/>
    <n v="12"/>
    <n v="230"/>
    <n v="255"/>
    <n v="1.109"/>
  </r>
  <r>
    <x v="2"/>
    <x v="3"/>
    <x v="24"/>
    <s v="DENNIS SANDERS"/>
    <x v="334"/>
    <n v="740"/>
    <s v="Kiddie Skill"/>
    <s v="HAMMER 2 P2"/>
    <n v="74"/>
    <n v="95"/>
    <n v="0"/>
    <n v="14"/>
    <n v="169"/>
    <n v="228"/>
    <n v="1.349"/>
  </r>
  <r>
    <x v="2"/>
    <x v="3"/>
    <x v="24"/>
    <s v="DENNIS SANDERS"/>
    <x v="334"/>
    <n v="740"/>
    <s v="Skill"/>
    <s v="DEAL NO DEAL"/>
    <n v="245"/>
    <n v="114"/>
    <n v="0"/>
    <n v="15"/>
    <n v="359"/>
    <n v="2273"/>
    <n v="6.3310000000000004"/>
  </r>
  <r>
    <x v="2"/>
    <x v="3"/>
    <x v="24"/>
    <s v="DENNIS SANDERS"/>
    <x v="334"/>
    <n v="740"/>
    <s v="Skill"/>
    <s v="FLYING TICKETS P1"/>
    <n v="232"/>
    <n v="225"/>
    <n v="0"/>
    <n v="13"/>
    <n v="457"/>
    <n v="501"/>
    <n v="1.0960000000000001"/>
  </r>
  <r>
    <x v="2"/>
    <x v="3"/>
    <x v="24"/>
    <s v="DENNIS SANDERS"/>
    <x v="334"/>
    <n v="740"/>
    <s v="Skill"/>
    <s v="FLYING TICKETS P2"/>
    <n v="215"/>
    <n v="206"/>
    <n v="0"/>
    <n v="13"/>
    <n v="421"/>
    <n v="421"/>
    <n v="1"/>
  </r>
  <r>
    <x v="2"/>
    <x v="3"/>
    <x v="24"/>
    <s v="DENNIS SANDERS"/>
    <x v="334"/>
    <n v="740"/>
    <s v="Skill"/>
    <s v="GRAND PIANO KEYS P1"/>
    <n v="362"/>
    <n v="343"/>
    <n v="0"/>
    <n v="13"/>
    <n v="705"/>
    <n v="4335"/>
    <n v="6.149"/>
  </r>
  <r>
    <x v="2"/>
    <x v="3"/>
    <x v="24"/>
    <s v="DENNIS SANDERS"/>
    <x v="334"/>
    <n v="740"/>
    <s v="Skill"/>
    <s v="PIRATES HOOK P1"/>
    <n v="130"/>
    <n v="198"/>
    <n v="0"/>
    <n v="13"/>
    <n v="328"/>
    <n v="647"/>
    <n v="1.9730000000000001"/>
  </r>
  <r>
    <x v="2"/>
    <x v="3"/>
    <x v="24"/>
    <s v="DENNIS SANDERS"/>
    <x v="334"/>
    <n v="740"/>
    <s v="Skill"/>
    <s v="PIRATES HOOK P2"/>
    <n v="166"/>
    <n v="180"/>
    <n v="0"/>
    <n v="13"/>
    <n v="346"/>
    <n v="639"/>
    <n v="1.847"/>
  </r>
  <r>
    <x v="2"/>
    <x v="3"/>
    <x v="24"/>
    <s v="DENNIS SANDERS"/>
    <x v="334"/>
    <n v="740"/>
    <s v="Skill"/>
    <s v="SUBWAY SURFERS"/>
    <n v="27"/>
    <n v="86"/>
    <n v="0"/>
    <n v="4"/>
    <n v="113"/>
    <n v="211"/>
    <n v="1.867"/>
  </r>
  <r>
    <x v="2"/>
    <x v="3"/>
    <x v="24"/>
    <s v="DENNIS SANDERS"/>
    <x v="334"/>
    <n v="740"/>
    <s v="Skill"/>
    <s v="TEETER TOTTER CASTLE"/>
    <n v="142"/>
    <n v="199"/>
    <n v="0"/>
    <n v="13"/>
    <n v="341"/>
    <n v="346"/>
    <n v="1.0149999999999999"/>
  </r>
  <r>
    <x v="0"/>
    <x v="3"/>
    <x v="36"/>
    <s v="TODD BELL"/>
    <x v="212"/>
    <n v="742"/>
    <s v="Alley Roller"/>
    <s v="ALLEY CLASSIC P1"/>
    <n v="207"/>
    <n v="220"/>
    <n v="0"/>
    <n v="22"/>
    <n v="427"/>
    <n v="2824"/>
    <n v="6.6139999999999999"/>
  </r>
  <r>
    <x v="0"/>
    <x v="3"/>
    <x v="36"/>
    <s v="TODD BELL"/>
    <x v="212"/>
    <n v="742"/>
    <s v="Alley Roller"/>
    <s v="ALLEY CLASSIC P2"/>
    <n v="233"/>
    <n v="240"/>
    <n v="0"/>
    <n v="21"/>
    <n v="473"/>
    <n v="2878"/>
    <n v="6.085"/>
  </r>
  <r>
    <x v="0"/>
    <x v="3"/>
    <x v="36"/>
    <s v="TODD BELL"/>
    <x v="212"/>
    <n v="742"/>
    <s v="Alley Roller"/>
    <s v="ALLEY CLASSIC P5"/>
    <n v="202"/>
    <n v="235"/>
    <n v="0"/>
    <n v="17"/>
    <n v="437"/>
    <n v="2668"/>
    <n v="6.1050000000000004"/>
  </r>
  <r>
    <x v="0"/>
    <x v="3"/>
    <x v="36"/>
    <s v="TODD BELL"/>
    <x v="212"/>
    <n v="742"/>
    <s v="Alley Roller"/>
    <s v="ALLEY CLASSIC P6"/>
    <n v="190"/>
    <n v="320"/>
    <n v="0"/>
    <n v="21"/>
    <n v="510"/>
    <n v="3233"/>
    <n v="6.3390000000000004"/>
  </r>
  <r>
    <x v="0"/>
    <x v="3"/>
    <x v="36"/>
    <s v="TODD BELL"/>
    <x v="212"/>
    <n v="742"/>
    <s v="Coin Action"/>
    <s v="HOLLYWOOD REELS P2"/>
    <n v="167"/>
    <n v="199"/>
    <n v="0"/>
    <n v="23"/>
    <n v="366"/>
    <n v="685"/>
    <n v="1.8720000000000001"/>
  </r>
  <r>
    <x v="0"/>
    <x v="3"/>
    <x v="36"/>
    <s v="TODD BELL"/>
    <x v="212"/>
    <n v="742"/>
    <s v="High Redemption"/>
    <s v="HARPOON LAGOON P1"/>
    <n v="259"/>
    <n v="108"/>
    <n v="0"/>
    <n v="18"/>
    <n v="367"/>
    <n v="3407"/>
    <n v="9.2829999999999995"/>
  </r>
  <r>
    <x v="0"/>
    <x v="3"/>
    <x v="36"/>
    <s v="TODD BELL"/>
    <x v="212"/>
    <n v="742"/>
    <s v="High Redemption"/>
    <s v="JACKPOT EXTREME"/>
    <n v="106"/>
    <n v="192"/>
    <n v="0"/>
    <n v="12"/>
    <n v="298"/>
    <n v="1818"/>
    <n v="6.101"/>
  </r>
  <r>
    <x v="0"/>
    <x v="3"/>
    <x v="36"/>
    <s v="TODD BELL"/>
    <x v="212"/>
    <n v="742"/>
    <s v="High Redemption"/>
    <s v="MONOPOLY ROLL N GO"/>
    <n v="380"/>
    <n v="510"/>
    <n v="0"/>
    <n v="16"/>
    <n v="890"/>
    <n v="1289"/>
    <n v="1.448"/>
  </r>
  <r>
    <x v="0"/>
    <x v="3"/>
    <x v="36"/>
    <s v="TODD BELL"/>
    <x v="212"/>
    <n v="742"/>
    <s v="Kiddie Skill"/>
    <s v="ANGRY BIRDS WHACKER"/>
    <n v="202"/>
    <n v="200"/>
    <n v="0"/>
    <n v="14"/>
    <n v="402"/>
    <n v="498"/>
    <n v="1.2390000000000001"/>
  </r>
  <r>
    <x v="0"/>
    <x v="3"/>
    <x v="36"/>
    <s v="TODD BELL"/>
    <x v="212"/>
    <n v="742"/>
    <s v="Kiddie Skill"/>
    <s v="HAMMER FUN"/>
    <n v="148"/>
    <n v="152"/>
    <n v="0"/>
    <n v="13"/>
    <n v="300"/>
    <n v="457"/>
    <n v="1.5229999999999999"/>
  </r>
  <r>
    <x v="0"/>
    <x v="3"/>
    <x v="36"/>
    <s v="TODD BELL"/>
    <x v="212"/>
    <n v="742"/>
    <s v="Skill"/>
    <s v="DEAL NO DEAL"/>
    <n v="244"/>
    <n v="107"/>
    <n v="0"/>
    <n v="16"/>
    <n v="351"/>
    <n v="2177"/>
    <n v="6.202"/>
  </r>
  <r>
    <x v="0"/>
    <x v="3"/>
    <x v="36"/>
    <s v="TODD BELL"/>
    <x v="212"/>
    <n v="742"/>
    <s v="Skill"/>
    <s v="JUMPIN FANTASY"/>
    <n v="203"/>
    <n v="217"/>
    <n v="0"/>
    <n v="18"/>
    <n v="420"/>
    <n v="621"/>
    <n v="1.4790000000000001"/>
  </r>
  <r>
    <x v="0"/>
    <x v="3"/>
    <x v="36"/>
    <s v="TODD BELL"/>
    <x v="212"/>
    <n v="742"/>
    <s v="Skill"/>
    <s v="PANNING FOR GOLD P1"/>
    <n v="84"/>
    <n v="98"/>
    <n v="0"/>
    <n v="13"/>
    <n v="182"/>
    <n v="325"/>
    <n v="1.786"/>
  </r>
  <r>
    <x v="0"/>
    <x v="3"/>
    <x v="36"/>
    <s v="TODD BELL"/>
    <x v="212"/>
    <n v="742"/>
    <s v="Skill"/>
    <s v="PANNING FOR GOLD P2"/>
    <n v="109"/>
    <n v="144"/>
    <n v="0"/>
    <n v="12"/>
    <n v="253"/>
    <n v="448"/>
    <n v="1.7709999999999999"/>
  </r>
  <r>
    <x v="0"/>
    <x v="3"/>
    <x v="36"/>
    <s v="TODD BELL"/>
    <x v="212"/>
    <n v="742"/>
    <s v="Skill"/>
    <s v="PANNING FOR GOLD P4"/>
    <n v="56"/>
    <n v="57"/>
    <n v="0"/>
    <n v="12"/>
    <n v="113"/>
    <n v="199"/>
    <n v="1.7609999999999999"/>
  </r>
  <r>
    <x v="0"/>
    <x v="3"/>
    <x v="36"/>
    <s v="TODD BELL"/>
    <x v="212"/>
    <n v="742"/>
    <s v="Skill"/>
    <s v="QUIK DROP"/>
    <n v="365"/>
    <n v="305"/>
    <n v="0"/>
    <n v="15"/>
    <n v="670"/>
    <n v="5034"/>
    <n v="7.5129999999999999"/>
  </r>
  <r>
    <x v="2"/>
    <x v="3"/>
    <x v="24"/>
    <s v="DENNIS SANDERS"/>
    <x v="335"/>
    <n v="743"/>
    <s v="Coin Action"/>
    <s v="HAT TRICK P1"/>
    <n v="96"/>
    <n v="100"/>
    <n v="0"/>
    <n v="14"/>
    <n v="196"/>
    <n v="242"/>
    <n v="1.2350000000000001"/>
  </r>
  <r>
    <x v="2"/>
    <x v="3"/>
    <x v="24"/>
    <s v="DENNIS SANDERS"/>
    <x v="335"/>
    <n v="743"/>
    <s v="Coin Action"/>
    <s v="HAT TRICK P2"/>
    <n v="104"/>
    <n v="114"/>
    <n v="0"/>
    <n v="15"/>
    <n v="218"/>
    <n v="216"/>
    <n v="0.99099999999999999"/>
  </r>
  <r>
    <x v="2"/>
    <x v="3"/>
    <x v="24"/>
    <s v="DENNIS SANDERS"/>
    <x v="335"/>
    <n v="743"/>
    <s v="Coin Action"/>
    <s v="HAT TRICK P3"/>
    <n v="87"/>
    <n v="109"/>
    <n v="0"/>
    <n v="14"/>
    <n v="196"/>
    <n v="306"/>
    <n v="1.5609999999999999"/>
  </r>
  <r>
    <x v="2"/>
    <x v="3"/>
    <x v="24"/>
    <s v="DENNIS SANDERS"/>
    <x v="335"/>
    <n v="743"/>
    <s v="Coin Action"/>
    <s v="WINNERS WHEEL"/>
    <n v="116"/>
    <n v="97"/>
    <n v="0"/>
    <n v="14"/>
    <n v="213"/>
    <n v="315"/>
    <n v="1.4790000000000001"/>
  </r>
  <r>
    <x v="2"/>
    <x v="3"/>
    <x v="24"/>
    <s v="DENNIS SANDERS"/>
    <x v="335"/>
    <n v="743"/>
    <s v="High Redemption"/>
    <s v="HIT IT BIG P1"/>
    <n v="67"/>
    <n v="102"/>
    <n v="0"/>
    <n v="14"/>
    <n v="169"/>
    <n v="298"/>
    <n v="1.7629999999999999"/>
  </r>
  <r>
    <x v="2"/>
    <x v="3"/>
    <x v="24"/>
    <s v="DENNIS SANDERS"/>
    <x v="335"/>
    <n v="743"/>
    <s v="High Redemption"/>
    <s v="HIT IT BIG P2"/>
    <n v="97"/>
    <n v="89"/>
    <n v="0"/>
    <n v="16"/>
    <n v="186"/>
    <n v="321"/>
    <n v="1.726"/>
  </r>
  <r>
    <x v="2"/>
    <x v="3"/>
    <x v="24"/>
    <s v="DENNIS SANDERS"/>
    <x v="335"/>
    <n v="743"/>
    <s v="Kiddie Skill"/>
    <s v="HAMMER FUN"/>
    <n v="150"/>
    <n v="157"/>
    <n v="0"/>
    <n v="13"/>
    <n v="307"/>
    <n v="547"/>
    <n v="1.782"/>
  </r>
  <r>
    <x v="2"/>
    <x v="3"/>
    <x v="24"/>
    <s v="DENNIS SANDERS"/>
    <x v="335"/>
    <n v="743"/>
    <s v="Skill"/>
    <s v="DICEY JUMP"/>
    <n v="183"/>
    <n v="203"/>
    <n v="0"/>
    <n v="16"/>
    <n v="386"/>
    <n v="637"/>
    <n v="1.65"/>
  </r>
  <r>
    <x v="2"/>
    <x v="3"/>
    <x v="24"/>
    <s v="DENNIS SANDERS"/>
    <x v="335"/>
    <n v="743"/>
    <s v="Skill"/>
    <s v="NBA HOOPS P1"/>
    <n v="161"/>
    <n v="221"/>
    <n v="0"/>
    <n v="16"/>
    <n v="382"/>
    <n v="221"/>
    <n v="0.57899999999999996"/>
  </r>
  <r>
    <x v="2"/>
    <x v="3"/>
    <x v="24"/>
    <s v="DENNIS SANDERS"/>
    <x v="335"/>
    <n v="743"/>
    <s v="Skill"/>
    <s v="PLANTS VS ZOMBIES"/>
    <n v="110"/>
    <n v="100"/>
    <n v="0"/>
    <n v="13"/>
    <n v="210"/>
    <n v="1483"/>
    <n v="7.0620000000000003"/>
  </r>
  <r>
    <x v="2"/>
    <x v="3"/>
    <x v="24"/>
    <s v="DENNIS SANDERS"/>
    <x v="335"/>
    <n v="743"/>
    <s v="Skill"/>
    <s v="RING TOSS JR"/>
    <n v="300"/>
    <n v="332"/>
    <n v="0"/>
    <n v="13"/>
    <n v="632"/>
    <n v="760"/>
    <n v="1.2030000000000001"/>
  </r>
  <r>
    <x v="2"/>
    <x v="3"/>
    <x v="48"/>
    <s v="DENNIS SANDERS"/>
    <x v="336"/>
    <n v="745"/>
    <s v="Alley Roller"/>
    <s v="ALLEY CLASSIC P2"/>
    <n v="213"/>
    <n v="212"/>
    <n v="0"/>
    <n v="13"/>
    <n v="425"/>
    <n v="4104"/>
    <n v="9.6560000000000006"/>
  </r>
  <r>
    <x v="2"/>
    <x v="3"/>
    <x v="48"/>
    <s v="DENNIS SANDERS"/>
    <x v="336"/>
    <n v="745"/>
    <s v="High Redemption"/>
    <s v="FGTEEV OUT OF TIME"/>
    <n v="651"/>
    <n v="263"/>
    <n v="0"/>
    <n v="15"/>
    <n v="914"/>
    <n v="6816"/>
    <n v="7.4569999999999999"/>
  </r>
  <r>
    <x v="2"/>
    <x v="3"/>
    <x v="48"/>
    <s v="DENNIS SANDERS"/>
    <x v="336"/>
    <n v="745"/>
    <s v="High Redemption"/>
    <s v="GALAGA ASSAULT"/>
    <n v="54"/>
    <n v="69"/>
    <n v="0"/>
    <n v="13"/>
    <n v="123"/>
    <n v="163"/>
    <n v="1.325"/>
  </r>
  <r>
    <x v="2"/>
    <x v="3"/>
    <x v="48"/>
    <s v="DENNIS SANDERS"/>
    <x v="336"/>
    <n v="745"/>
    <s v="High Redemption"/>
    <s v="SLAM A WINNER"/>
    <n v="1047"/>
    <n v="594"/>
    <n v="0"/>
    <n v="15"/>
    <n v="1641"/>
    <n v="9894"/>
    <n v="6.0289999999999999"/>
  </r>
  <r>
    <x v="2"/>
    <x v="3"/>
    <x v="48"/>
    <s v="DENNIS SANDERS"/>
    <x v="336"/>
    <n v="745"/>
    <s v="Kiddie Skill"/>
    <s v="DUO DRIVE P1"/>
    <n v="104"/>
    <n v="123"/>
    <n v="0"/>
    <n v="16"/>
    <n v="227"/>
    <n v="413"/>
    <n v="1.819"/>
  </r>
  <r>
    <x v="2"/>
    <x v="3"/>
    <x v="48"/>
    <s v="DENNIS SANDERS"/>
    <x v="336"/>
    <n v="745"/>
    <s v="Kiddie Skill"/>
    <s v="NBA JR"/>
    <n v="172"/>
    <n v="246"/>
    <n v="0"/>
    <n v="20"/>
    <n v="418"/>
    <n v="474"/>
    <n v="1.1339999999999999"/>
  </r>
  <r>
    <x v="2"/>
    <x v="3"/>
    <x v="48"/>
    <s v="DENNIS SANDERS"/>
    <x v="336"/>
    <n v="745"/>
    <s v="Kiddie Skill"/>
    <s v="PAW PATROL"/>
    <n v="283"/>
    <n v="281"/>
    <n v="0"/>
    <n v="14"/>
    <n v="564"/>
    <n v="837"/>
    <n v="1.484"/>
  </r>
  <r>
    <x v="2"/>
    <x v="3"/>
    <x v="48"/>
    <s v="DENNIS SANDERS"/>
    <x v="336"/>
    <n v="745"/>
    <s v="Kiddie Skill"/>
    <s v="POPCORN"/>
    <n v="130"/>
    <n v="140"/>
    <n v="0"/>
    <n v="14"/>
    <n v="270"/>
    <n v="500"/>
    <n v="1.8520000000000001"/>
  </r>
  <r>
    <x v="2"/>
    <x v="3"/>
    <x v="48"/>
    <s v="DENNIS SANDERS"/>
    <x v="336"/>
    <n v="745"/>
    <s v="Skill"/>
    <s v="NBA HOOPS P1"/>
    <n v="186"/>
    <n v="172"/>
    <n v="0"/>
    <n v="12"/>
    <n v="358"/>
    <n v="490"/>
    <n v="1.369"/>
  </r>
  <r>
    <x v="2"/>
    <x v="3"/>
    <x v="48"/>
    <s v="DENNIS SANDERS"/>
    <x v="336"/>
    <n v="745"/>
    <s v="Skill"/>
    <s v="NBA HOOPS P2"/>
    <n v="226"/>
    <n v="214"/>
    <n v="0"/>
    <n v="12"/>
    <n v="440"/>
    <n v="603"/>
    <n v="1.37"/>
  </r>
  <r>
    <x v="2"/>
    <x v="3"/>
    <x v="48"/>
    <s v="DENNIS SANDERS"/>
    <x v="336"/>
    <n v="745"/>
    <s v="Skill"/>
    <s v="SHELL GAME"/>
    <n v="94"/>
    <n v="70"/>
    <n v="0"/>
    <n v="12"/>
    <n v="164"/>
    <n v="322"/>
    <n v="1.9630000000000001"/>
  </r>
  <r>
    <x v="2"/>
    <x v="3"/>
    <x v="48"/>
    <s v="DENNIS SANDERS"/>
    <x v="336"/>
    <n v="745"/>
    <s v="Skill"/>
    <s v="SKY RIDER P1"/>
    <n v="154"/>
    <n v="139"/>
    <n v="0"/>
    <n v="13"/>
    <n v="293"/>
    <n v="581"/>
    <n v="1.9830000000000001"/>
  </r>
  <r>
    <x v="2"/>
    <x v="3"/>
    <x v="48"/>
    <s v="DENNIS SANDERS"/>
    <x v="336"/>
    <n v="745"/>
    <s v="Skill"/>
    <s v="SKY RIDER P2"/>
    <n v="129"/>
    <n v="132"/>
    <n v="0"/>
    <n v="14"/>
    <n v="261"/>
    <n v="494"/>
    <n v="1.893"/>
  </r>
  <r>
    <x v="2"/>
    <x v="3"/>
    <x v="48"/>
    <s v="DENNIS SANDERS"/>
    <x v="336"/>
    <n v="745"/>
    <s v="Skill"/>
    <s v="TROLLS P1"/>
    <n v="126"/>
    <n v="248"/>
    <n v="0"/>
    <n v="15"/>
    <n v="374"/>
    <n v="561"/>
    <n v="1.5"/>
  </r>
  <r>
    <x v="2"/>
    <x v="3"/>
    <x v="48"/>
    <s v="DENNIS SANDERS"/>
    <x v="336"/>
    <n v="745"/>
    <s v="Skill"/>
    <s v="TROLLS P4"/>
    <n v="173"/>
    <n v="127"/>
    <n v="0"/>
    <n v="13"/>
    <n v="300"/>
    <n v="337"/>
    <n v="1.123"/>
  </r>
  <r>
    <x v="1"/>
    <x v="3"/>
    <x v="17"/>
    <s v="ERIC MONTES"/>
    <x v="337"/>
    <n v="747"/>
    <s v="High Redemption"/>
    <s v="CLUTCH SHOOT"/>
    <n v="141"/>
    <n v="232"/>
    <n v="0"/>
    <n v="21"/>
    <n v="373"/>
    <n v="432"/>
    <n v="1.1579999999999999"/>
  </r>
  <r>
    <x v="1"/>
    <x v="3"/>
    <x v="17"/>
    <s v="ERIC MONTES"/>
    <x v="337"/>
    <n v="747"/>
    <s v="High Redemption"/>
    <s v="POWER DROP"/>
    <n v="23"/>
    <n v="20"/>
    <n v="0"/>
    <n v="19"/>
    <n v="43"/>
    <n v="78"/>
    <n v="1.8140000000000001"/>
  </r>
  <r>
    <x v="1"/>
    <x v="3"/>
    <x v="17"/>
    <s v="ERIC MONTES"/>
    <x v="337"/>
    <n v="747"/>
    <s v="High Redemption"/>
    <s v="ZOMBIE SNATCHER P2"/>
    <n v="122"/>
    <n v="77"/>
    <n v="0"/>
    <n v="17"/>
    <n v="199"/>
    <n v="1458"/>
    <n v="7.327"/>
  </r>
  <r>
    <x v="1"/>
    <x v="3"/>
    <x v="17"/>
    <s v="ERIC MONTES"/>
    <x v="337"/>
    <n v="747"/>
    <s v="High Redemption"/>
    <s v="ZOMBIE SNATCHER P3"/>
    <n v="96"/>
    <n v="38"/>
    <n v="0"/>
    <n v="16"/>
    <n v="134"/>
    <n v="142"/>
    <n v="1.06"/>
  </r>
  <r>
    <x v="1"/>
    <x v="3"/>
    <x v="17"/>
    <s v="ERIC MONTES"/>
    <x v="337"/>
    <n v="747"/>
    <s v="Kiddie Skill"/>
    <s v="CIRCUS TOSS"/>
    <n v="189"/>
    <n v="276"/>
    <n v="0"/>
    <n v="18"/>
    <n v="465"/>
    <n v="505"/>
    <n v="1.0860000000000001"/>
  </r>
  <r>
    <x v="1"/>
    <x v="3"/>
    <x v="17"/>
    <s v="ERIC MONTES"/>
    <x v="337"/>
    <n v="747"/>
    <s v="Kiddie Skill"/>
    <s v="HAMMER FUN"/>
    <n v="80"/>
    <n v="142"/>
    <n v="0"/>
    <n v="15"/>
    <n v="222"/>
    <n v="297"/>
    <n v="1.3380000000000001"/>
  </r>
  <r>
    <x v="1"/>
    <x v="3"/>
    <x v="17"/>
    <s v="ERIC MONTES"/>
    <x v="337"/>
    <n v="747"/>
    <s v="Kiddie Skill"/>
    <s v="MAGIX FLOOR"/>
    <n v="103"/>
    <n v="218"/>
    <n v="0"/>
    <n v="16"/>
    <n v="321"/>
    <n v="125"/>
    <n v="0.38900000000000001"/>
  </r>
  <r>
    <x v="1"/>
    <x v="3"/>
    <x v="17"/>
    <s v="ERIC MONTES"/>
    <x v="337"/>
    <n v="747"/>
    <s v="Skill"/>
    <s v="SIMPSONS SOCCER"/>
    <n v="168"/>
    <n v="258"/>
    <n v="0"/>
    <n v="16"/>
    <n v="426"/>
    <n v="2767"/>
    <n v="6.4950000000000001"/>
  </r>
  <r>
    <x v="1"/>
    <x v="3"/>
    <x v="17"/>
    <s v="ERIC MONTES"/>
    <x v="337"/>
    <n v="747"/>
    <s v="Skill"/>
    <s v="SKIP TIME"/>
    <n v="112"/>
    <n v="195"/>
    <n v="0"/>
    <n v="15"/>
    <n v="307"/>
    <n v="604"/>
    <n v="1.9670000000000001"/>
  </r>
  <r>
    <x v="1"/>
    <x v="3"/>
    <x v="17"/>
    <s v="ERIC MONTES"/>
    <x v="337"/>
    <n v="747"/>
    <s v="Skill"/>
    <s v="SPONGEBOB BIKINI BOTTOM BOWLING"/>
    <n v="58"/>
    <n v="140"/>
    <n v="0"/>
    <n v="15"/>
    <n v="198"/>
    <n v="1707"/>
    <n v="8.6210000000000004"/>
  </r>
  <r>
    <x v="1"/>
    <x v="3"/>
    <x v="17"/>
    <s v="ERIC MONTES"/>
    <x v="337"/>
    <n v="747"/>
    <s v="Skill"/>
    <s v="TIPPIN BLOKS"/>
    <n v="115"/>
    <n v="214"/>
    <n v="0"/>
    <n v="14"/>
    <n v="329"/>
    <n v="2625"/>
    <n v="7.9790000000000001"/>
  </r>
  <r>
    <x v="1"/>
    <x v="3"/>
    <x v="17"/>
    <s v="ERIC MONTES"/>
    <x v="337"/>
    <n v="747"/>
    <s v="Skill"/>
    <s v="TWO MINUTE DRILL P1"/>
    <n v="158"/>
    <n v="282"/>
    <n v="0"/>
    <n v="17"/>
    <n v="440"/>
    <n v="4925"/>
    <n v="11.193"/>
  </r>
  <r>
    <x v="2"/>
    <x v="3"/>
    <x v="45"/>
    <s v="Richard Balboni"/>
    <x v="338"/>
    <n v="751"/>
    <s v="Skill"/>
    <s v="WATER PIXEL P1"/>
    <n v="197"/>
    <n v="269"/>
    <n v="0"/>
    <n v="13"/>
    <n v="466"/>
    <n v="4391"/>
    <n v="9.423"/>
  </r>
  <r>
    <x v="2"/>
    <x v="3"/>
    <x v="45"/>
    <s v="Richard Balboni"/>
    <x v="339"/>
    <n v="752"/>
    <s v="High Redemption"/>
    <s v="FGTEEV OUT OF TIME"/>
    <n v="198"/>
    <n v="287"/>
    <n v="0"/>
    <n v="14"/>
    <n v="485"/>
    <n v="3155"/>
    <n v="6.5049999999999999"/>
  </r>
  <r>
    <x v="2"/>
    <x v="3"/>
    <x v="45"/>
    <s v="Richard Balboni"/>
    <x v="339"/>
    <n v="752"/>
    <s v="Kiddie Skill"/>
    <s v="ANGRY BIRDS WHACKER"/>
    <n v="325"/>
    <n v="334"/>
    <n v="0"/>
    <n v="13"/>
    <n v="659"/>
    <n v="921"/>
    <n v="1.3979999999999999"/>
  </r>
  <r>
    <x v="2"/>
    <x v="3"/>
    <x v="45"/>
    <s v="Richard Balboni"/>
    <x v="339"/>
    <n v="752"/>
    <s v="Kiddie Skill"/>
    <s v="BIKE RALLY"/>
    <n v="148"/>
    <n v="236"/>
    <n v="0"/>
    <n v="13"/>
    <n v="384"/>
    <n v="713"/>
    <n v="1.857"/>
  </r>
  <r>
    <x v="2"/>
    <x v="3"/>
    <x v="45"/>
    <s v="Richard Balboni"/>
    <x v="339"/>
    <n v="752"/>
    <s v="Kiddie Skill"/>
    <s v="LOLLY CRUSH P1"/>
    <n v="137"/>
    <n v="108"/>
    <n v="0"/>
    <n v="12"/>
    <n v="245"/>
    <n v="1521"/>
    <n v="6.2080000000000002"/>
  </r>
  <r>
    <x v="2"/>
    <x v="3"/>
    <x v="45"/>
    <s v="Richard Balboni"/>
    <x v="339"/>
    <n v="752"/>
    <s v="Kiddie Skill"/>
    <s v="LOLLY CRUSH P2"/>
    <n v="147"/>
    <n v="155"/>
    <n v="0"/>
    <n v="12"/>
    <n v="302"/>
    <n v="524"/>
    <n v="1.7350000000000001"/>
  </r>
  <r>
    <x v="2"/>
    <x v="3"/>
    <x v="45"/>
    <s v="Richard Balboni"/>
    <x v="339"/>
    <n v="752"/>
    <s v="Kiddie Skill"/>
    <s v="SPONGEBOB SUPER STRIKER"/>
    <n v="131"/>
    <n v="164"/>
    <n v="0"/>
    <n v="13"/>
    <n v="295"/>
    <n v="538"/>
    <n v="1.8240000000000001"/>
  </r>
  <r>
    <x v="2"/>
    <x v="3"/>
    <x v="45"/>
    <s v="Richard Balboni"/>
    <x v="339"/>
    <n v="752"/>
    <s v="Skill"/>
    <s v="BASKETBALL PRO P1"/>
    <n v="106"/>
    <n v="196"/>
    <n v="0"/>
    <n v="14"/>
    <n v="302"/>
    <n v="597"/>
    <n v="1.9770000000000001"/>
  </r>
  <r>
    <x v="2"/>
    <x v="3"/>
    <x v="45"/>
    <s v="Richard Balboni"/>
    <x v="339"/>
    <n v="752"/>
    <s v="Skill"/>
    <s v="GHOST BUSTERS P1"/>
    <n v="132"/>
    <n v="188"/>
    <n v="0"/>
    <n v="15"/>
    <n v="320"/>
    <n v="614"/>
    <n v="1.919"/>
  </r>
  <r>
    <x v="2"/>
    <x v="3"/>
    <x v="45"/>
    <s v="Richard Balboni"/>
    <x v="339"/>
    <n v="752"/>
    <s v="Skill"/>
    <s v="HOP N STACK"/>
    <n v="237"/>
    <n v="330"/>
    <n v="0"/>
    <n v="16"/>
    <n v="567"/>
    <n v="896"/>
    <n v="1.58"/>
  </r>
  <r>
    <x v="2"/>
    <x v="3"/>
    <x v="45"/>
    <s v="Richard Balboni"/>
    <x v="339"/>
    <n v="752"/>
    <s v="Skill"/>
    <s v="PINK PANTHER"/>
    <n v="211"/>
    <n v="202"/>
    <n v="0"/>
    <n v="15"/>
    <n v="413"/>
    <n v="649"/>
    <n v="1.571"/>
  </r>
  <r>
    <x v="2"/>
    <x v="3"/>
    <x v="45"/>
    <s v="Richard Balboni"/>
    <x v="340"/>
    <n v="755"/>
    <s v="High Redemption"/>
    <s v="ROCKIN &amp; ROLLIN"/>
    <n v="523"/>
    <n v="481"/>
    <n v="0"/>
    <n v="16"/>
    <n v="1004"/>
    <n v="8522"/>
    <n v="8.4879999999999995"/>
  </r>
  <r>
    <x v="2"/>
    <x v="3"/>
    <x v="45"/>
    <s v="Richard Balboni"/>
    <x v="340"/>
    <n v="755"/>
    <s v="Kiddie Skill"/>
    <s v="DUO DRIVE P2"/>
    <n v="180"/>
    <n v="237"/>
    <n v="0"/>
    <n v="15"/>
    <n v="417"/>
    <n v="499"/>
    <n v="1.1970000000000001"/>
  </r>
  <r>
    <x v="2"/>
    <x v="3"/>
    <x v="45"/>
    <s v="Richard Balboni"/>
    <x v="340"/>
    <n v="755"/>
    <s v="Skill"/>
    <s v="BASKETBALL PRO P2"/>
    <n v="141"/>
    <n v="195"/>
    <n v="0"/>
    <n v="16"/>
    <n v="336"/>
    <n v="259"/>
    <n v="0.77100000000000002"/>
  </r>
  <r>
    <x v="2"/>
    <x v="3"/>
    <x v="45"/>
    <s v="Richard Balboni"/>
    <x v="340"/>
    <n v="755"/>
    <s v="Skill"/>
    <s v="CHOPPY WOOD P2"/>
    <n v="93"/>
    <n v="140"/>
    <n v="0"/>
    <n v="16"/>
    <n v="233"/>
    <n v="4512"/>
    <n v="19.364999999999998"/>
  </r>
  <r>
    <x v="2"/>
    <x v="3"/>
    <x v="45"/>
    <s v="Richard Balboni"/>
    <x v="340"/>
    <n v="755"/>
    <s v="Skill"/>
    <s v="DICEY JUMP"/>
    <n v="330"/>
    <n v="485"/>
    <n v="0"/>
    <n v="16"/>
    <n v="815"/>
    <n v="1460"/>
    <n v="1.7909999999999999"/>
  </r>
  <r>
    <x v="2"/>
    <x v="3"/>
    <x v="45"/>
    <s v="Richard Balboni"/>
    <x v="340"/>
    <n v="755"/>
    <s v="Skill"/>
    <s v="FRUIT NINJA P1"/>
    <n v="175"/>
    <n v="199"/>
    <n v="0"/>
    <n v="15"/>
    <n v="374"/>
    <n v="395"/>
    <n v="1.056"/>
  </r>
  <r>
    <x v="2"/>
    <x v="3"/>
    <x v="45"/>
    <s v="Richard Balboni"/>
    <x v="340"/>
    <n v="755"/>
    <s v="Sports"/>
    <s v="ALLEY CLASSIC P4"/>
    <n v="452"/>
    <n v="488"/>
    <n v="0"/>
    <n v="37"/>
    <n v="940"/>
    <n v="6764"/>
    <n v="7.1959999999999997"/>
  </r>
  <r>
    <x v="2"/>
    <x v="3"/>
    <x v="20"/>
    <s v="MICHAEL SVOBODA"/>
    <x v="341"/>
    <n v="759"/>
    <s v="Alley Roller"/>
    <s v="ALLEY CLASSIC P3"/>
    <n v="221"/>
    <n v="221"/>
    <n v="0"/>
    <n v="15"/>
    <n v="442"/>
    <n v="4278"/>
    <n v="9.6790000000000003"/>
  </r>
  <r>
    <x v="2"/>
    <x v="3"/>
    <x v="20"/>
    <s v="MICHAEL SVOBODA"/>
    <x v="341"/>
    <n v="759"/>
    <s v="High Redemption"/>
    <s v="BIG WIN"/>
    <n v="186"/>
    <n v="215"/>
    <n v="0"/>
    <n v="14"/>
    <n v="401"/>
    <n v="2505"/>
    <n v="6.2469999999999999"/>
  </r>
  <r>
    <x v="1"/>
    <x v="3"/>
    <x v="5"/>
    <s v="OCTAVIO CASTANEDA"/>
    <x v="342"/>
    <n v="761"/>
    <s v="High Redemption"/>
    <s v="CRANK IT"/>
    <n v="192"/>
    <n v="338"/>
    <n v="0"/>
    <n v="17"/>
    <n v="530"/>
    <n v="306"/>
    <n v="0.57699999999999996"/>
  </r>
  <r>
    <x v="1"/>
    <x v="3"/>
    <x v="5"/>
    <s v="OCTAVIO CASTANEDA"/>
    <x v="342"/>
    <n v="761"/>
    <s v="High Redemption"/>
    <s v="EIFFEL TOWER"/>
    <n v="213"/>
    <n v="190"/>
    <n v="0"/>
    <n v="20"/>
    <n v="403"/>
    <n v="588"/>
    <n v="1.4590000000000001"/>
  </r>
  <r>
    <x v="1"/>
    <x v="3"/>
    <x v="5"/>
    <s v="OCTAVIO CASTANEDA"/>
    <x v="342"/>
    <n v="761"/>
    <s v="High Redemption"/>
    <s v="ROCKIN &amp; ROLLIN"/>
    <n v="757"/>
    <n v="419"/>
    <n v="0"/>
    <n v="16"/>
    <n v="1176"/>
    <n v="10285"/>
    <n v="8.7460000000000004"/>
  </r>
  <r>
    <x v="1"/>
    <x v="3"/>
    <x v="5"/>
    <s v="OCTAVIO CASTANEDA"/>
    <x v="342"/>
    <n v="761"/>
    <s v="High Redemption"/>
    <s v="TREASURE QUEST"/>
    <n v="142"/>
    <n v="186"/>
    <n v="0"/>
    <n v="14"/>
    <n v="328"/>
    <n v="175"/>
    <n v="0.53400000000000003"/>
  </r>
  <r>
    <x v="1"/>
    <x v="3"/>
    <x v="5"/>
    <s v="OCTAVIO CASTANEDA"/>
    <x v="342"/>
    <n v="761"/>
    <s v="Kiddie Skill"/>
    <s v="BUG CRUNCHER P1"/>
    <n v="158"/>
    <n v="158"/>
    <n v="0"/>
    <n v="18"/>
    <n v="316"/>
    <n v="521"/>
    <n v="1.649"/>
  </r>
  <r>
    <x v="1"/>
    <x v="3"/>
    <x v="5"/>
    <s v="OCTAVIO CASTANEDA"/>
    <x v="342"/>
    <n v="761"/>
    <s v="Kiddie Skill"/>
    <s v="BUG CRUNCHER P2"/>
    <n v="135"/>
    <n v="148"/>
    <n v="0"/>
    <n v="17"/>
    <n v="283"/>
    <n v="513"/>
    <n v="1.8129999999999999"/>
  </r>
  <r>
    <x v="1"/>
    <x v="3"/>
    <x v="5"/>
    <s v="OCTAVIO CASTANEDA"/>
    <x v="342"/>
    <n v="761"/>
    <s v="Kiddie Skill"/>
    <s v="DUO DRIVE P1"/>
    <n v="147"/>
    <n v="120"/>
    <n v="0"/>
    <n v="15"/>
    <n v="267"/>
    <n v="515"/>
    <n v="1.929"/>
  </r>
  <r>
    <x v="1"/>
    <x v="3"/>
    <x v="5"/>
    <s v="OCTAVIO CASTANEDA"/>
    <x v="342"/>
    <n v="761"/>
    <s v="Skill"/>
    <s v="AVENGERS PUSHER SINGLE"/>
    <n v="2846"/>
    <n v="377"/>
    <n v="0"/>
    <n v="18"/>
    <n v="3223"/>
    <n v="6081"/>
    <n v="1.887"/>
  </r>
  <r>
    <x v="1"/>
    <x v="3"/>
    <x v="5"/>
    <s v="OCTAVIO CASTANEDA"/>
    <x v="342"/>
    <n v="761"/>
    <s v="Skill"/>
    <s v="DOWN THE CLOWN"/>
    <n v="179"/>
    <n v="147"/>
    <n v="0"/>
    <n v="19"/>
    <n v="326"/>
    <n v="597"/>
    <n v="1.831"/>
  </r>
  <r>
    <x v="1"/>
    <x v="3"/>
    <x v="5"/>
    <s v="OCTAVIO CASTANEDA"/>
    <x v="342"/>
    <n v="761"/>
    <s v="Skill"/>
    <s v="NBA HOOPS MATRIX P2"/>
    <n v="250"/>
    <n v="225"/>
    <n v="0"/>
    <n v="19"/>
    <n v="475"/>
    <n v="0"/>
    <n v="0"/>
  </r>
  <r>
    <x v="1"/>
    <x v="3"/>
    <x v="5"/>
    <s v="OCTAVIO CASTANEDA"/>
    <x v="342"/>
    <n v="761"/>
    <s v="Skill"/>
    <s v="SPACE WARP 66"/>
    <n v="455"/>
    <n v="188"/>
    <n v="0"/>
    <n v="17"/>
    <n v="643"/>
    <n v="1173"/>
    <n v="1.8240000000000001"/>
  </r>
  <r>
    <x v="1"/>
    <x v="3"/>
    <x v="5"/>
    <s v="OCTAVIO CASTANEDA"/>
    <x v="342"/>
    <n v="761"/>
    <s v="Skill"/>
    <s v="SPINNER FRENZY"/>
    <n v="238"/>
    <n v="328"/>
    <n v="0"/>
    <n v="17"/>
    <n v="566"/>
    <n v="3606"/>
    <n v="6.3710000000000004"/>
  </r>
  <r>
    <x v="2"/>
    <x v="3"/>
    <x v="43"/>
    <s v="DANIEL BESSEMER"/>
    <x v="343"/>
    <n v="762"/>
    <s v="High Redemption"/>
    <s v="DROP IT DROP IT"/>
    <n v="144"/>
    <n v="263"/>
    <n v="0"/>
    <n v="14"/>
    <n v="407"/>
    <n v="675"/>
    <n v="1.6579999999999999"/>
  </r>
  <r>
    <x v="2"/>
    <x v="3"/>
    <x v="43"/>
    <s v="DANIEL BESSEMER"/>
    <x v="343"/>
    <n v="762"/>
    <s v="Kiddie Skill"/>
    <s v="DUO DRIVE P1"/>
    <n v="129"/>
    <n v="173"/>
    <n v="0"/>
    <n v="14"/>
    <n v="302"/>
    <n v="593"/>
    <n v="1.964"/>
  </r>
  <r>
    <x v="2"/>
    <x v="3"/>
    <x v="48"/>
    <s v="DANIEL BESSEMER"/>
    <x v="344"/>
    <n v="763"/>
    <s v="High Redemption"/>
    <s v="FGTEEV OUT OF TIME"/>
    <n v="392"/>
    <n v="492"/>
    <n v="0"/>
    <n v="17"/>
    <n v="884"/>
    <n v="5822"/>
    <n v="6.5860000000000003"/>
  </r>
  <r>
    <x v="2"/>
    <x v="3"/>
    <x v="48"/>
    <s v="DANIEL BESSEMER"/>
    <x v="344"/>
    <n v="763"/>
    <s v="High Redemption"/>
    <s v="JACKPOT EXTREME"/>
    <n v="593"/>
    <n v="401"/>
    <n v="0"/>
    <n v="15"/>
    <n v="994"/>
    <n v="6180"/>
    <n v="6.2169999999999996"/>
  </r>
  <r>
    <x v="2"/>
    <x v="3"/>
    <x v="48"/>
    <s v="DANIEL BESSEMER"/>
    <x v="344"/>
    <n v="763"/>
    <s v="High Redemption"/>
    <s v="RED HOT SINGLE"/>
    <n v="334"/>
    <n v="268"/>
    <n v="0"/>
    <n v="15"/>
    <n v="602"/>
    <n v="5256"/>
    <n v="8.7309999999999999"/>
  </r>
  <r>
    <x v="2"/>
    <x v="3"/>
    <x v="48"/>
    <s v="DANIEL BESSEMER"/>
    <x v="344"/>
    <n v="763"/>
    <s v="Kiddie Skill"/>
    <s v="DUCKY SPLASH P2"/>
    <n v="147"/>
    <n v="148"/>
    <n v="0"/>
    <n v="15"/>
    <n v="295"/>
    <n v="556"/>
    <n v="1.885"/>
  </r>
  <r>
    <x v="2"/>
    <x v="3"/>
    <x v="48"/>
    <s v="DANIEL BESSEMER"/>
    <x v="344"/>
    <n v="763"/>
    <s v="Kiddie Skill"/>
    <s v="HOT RACERS P1"/>
    <n v="90"/>
    <n v="71"/>
    <n v="0"/>
    <n v="14"/>
    <n v="161"/>
    <n v="307"/>
    <n v="1.907"/>
  </r>
  <r>
    <x v="2"/>
    <x v="3"/>
    <x v="48"/>
    <s v="DANIEL BESSEMER"/>
    <x v="344"/>
    <n v="763"/>
    <s v="Kiddie Skill"/>
    <s v="POPCORN"/>
    <n v="163"/>
    <n v="175"/>
    <n v="0"/>
    <n v="14"/>
    <n v="338"/>
    <n v="0"/>
    <n v="0"/>
  </r>
  <r>
    <x v="2"/>
    <x v="3"/>
    <x v="48"/>
    <s v="DANIEL BESSEMER"/>
    <x v="344"/>
    <n v="763"/>
    <s v="Skill"/>
    <s v="CARNIVAL CUPS P2"/>
    <n v="43"/>
    <n v="50"/>
    <n v="0"/>
    <n v="14"/>
    <n v="93"/>
    <n v="137"/>
    <n v="1.4730000000000001"/>
  </r>
  <r>
    <x v="2"/>
    <x v="3"/>
    <x v="48"/>
    <s v="DANIEL BESSEMER"/>
    <x v="344"/>
    <n v="763"/>
    <s v="Skill"/>
    <s v="CROSSBOW MASTER"/>
    <n v="239"/>
    <n v="211"/>
    <n v="0"/>
    <n v="14"/>
    <n v="450"/>
    <n v="630"/>
    <n v="1.4"/>
  </r>
  <r>
    <x v="2"/>
    <x v="3"/>
    <x v="48"/>
    <s v="DANIEL BESSEMER"/>
    <x v="344"/>
    <n v="763"/>
    <s v="Skill"/>
    <s v="HUNGRY CHICKEN P1"/>
    <n v="102"/>
    <n v="112"/>
    <n v="0"/>
    <n v="14"/>
    <n v="214"/>
    <n v="213"/>
    <n v="0.995"/>
  </r>
  <r>
    <x v="2"/>
    <x v="3"/>
    <x v="48"/>
    <s v="DANIEL BESSEMER"/>
    <x v="344"/>
    <n v="763"/>
    <s v="Skill"/>
    <s v="NBA GAMETIME P1"/>
    <n v="229"/>
    <n v="196"/>
    <n v="0"/>
    <n v="19"/>
    <n v="425"/>
    <n v="716"/>
    <n v="1.6850000000000001"/>
  </r>
  <r>
    <x v="2"/>
    <x v="3"/>
    <x v="48"/>
    <s v="DANIEL BESSEMER"/>
    <x v="344"/>
    <n v="763"/>
    <s v="Skill"/>
    <s v="NBA GAMETIME P2"/>
    <n v="221"/>
    <n v="198"/>
    <n v="0"/>
    <n v="19"/>
    <n v="419"/>
    <n v="701"/>
    <n v="1.673"/>
  </r>
  <r>
    <x v="2"/>
    <x v="3"/>
    <x v="48"/>
    <s v="DANIEL BESSEMER"/>
    <x v="344"/>
    <n v="763"/>
    <s v="Skill"/>
    <s v="STACK IT"/>
    <n v="137"/>
    <n v="210"/>
    <n v="0"/>
    <n v="14"/>
    <n v="347"/>
    <n v="677"/>
    <n v="1.9510000000000001"/>
  </r>
  <r>
    <x v="2"/>
    <x v="3"/>
    <x v="48"/>
    <s v="DANIEL BESSEMER"/>
    <x v="344"/>
    <n v="763"/>
    <s v="Skill"/>
    <s v="SUPER MONKEY BALL"/>
    <n v="109"/>
    <n v="89"/>
    <n v="0"/>
    <n v="14"/>
    <n v="198"/>
    <n v="290"/>
    <n v="1.4650000000000001"/>
  </r>
  <r>
    <x v="1"/>
    <x v="3"/>
    <x v="7"/>
    <s v="PATTY CEDILLO"/>
    <x v="345"/>
    <n v="765"/>
    <s v="Coin Action"/>
    <s v="SMOKIN TOKEN EXTREME P1"/>
    <n v="143"/>
    <n v="59"/>
    <n v="0"/>
    <n v="15"/>
    <n v="202"/>
    <n v="390"/>
    <n v="1.931"/>
  </r>
  <r>
    <x v="1"/>
    <x v="3"/>
    <x v="7"/>
    <s v="PATTY CEDILLO"/>
    <x v="345"/>
    <n v="765"/>
    <s v="High Redemption"/>
    <s v="AIR SLIDE"/>
    <n v="263"/>
    <n v="331"/>
    <n v="0"/>
    <n v="17"/>
    <n v="594"/>
    <n v="3652"/>
    <n v="6.1479999999999997"/>
  </r>
  <r>
    <x v="1"/>
    <x v="3"/>
    <x v="7"/>
    <s v="PATTY CEDILLO"/>
    <x v="345"/>
    <n v="765"/>
    <s v="High Redemption"/>
    <s v="CORVETTE DRAGSTER P2"/>
    <n v="256"/>
    <n v="69"/>
    <n v="0"/>
    <n v="16"/>
    <n v="325"/>
    <n v="1997"/>
    <n v="6.1449999999999996"/>
  </r>
  <r>
    <x v="1"/>
    <x v="3"/>
    <x v="7"/>
    <s v="PATTY CEDILLO"/>
    <x v="345"/>
    <n v="765"/>
    <s v="Kiddie Skill"/>
    <s v="DINOSAUR CATCHER P2"/>
    <n v="25"/>
    <n v="16"/>
    <n v="0"/>
    <n v="14"/>
    <n v="41"/>
    <n v="68"/>
    <n v="1.659"/>
  </r>
  <r>
    <x v="1"/>
    <x v="3"/>
    <x v="7"/>
    <s v="PATTY CEDILLO"/>
    <x v="345"/>
    <n v="765"/>
    <s v="Kiddie Skill"/>
    <s v="HAMMER 2 P1"/>
    <n v="110"/>
    <n v="90"/>
    <n v="0"/>
    <n v="19"/>
    <n v="200"/>
    <n v="91"/>
    <n v="0.45500000000000002"/>
  </r>
  <r>
    <x v="1"/>
    <x v="3"/>
    <x v="7"/>
    <s v="PATTY CEDILLO"/>
    <x v="345"/>
    <n v="765"/>
    <s v="Skill"/>
    <s v="DEAL NO DEAL"/>
    <n v="233"/>
    <n v="124"/>
    <n v="0"/>
    <n v="19"/>
    <n v="357"/>
    <n v="2758"/>
    <n v="7.7249999999999996"/>
  </r>
  <r>
    <x v="1"/>
    <x v="3"/>
    <x v="7"/>
    <s v="PATTY CEDILLO"/>
    <x v="345"/>
    <n v="765"/>
    <s v="Skill"/>
    <s v="SPONGEBOB SOCCER STARS"/>
    <n v="203"/>
    <n v="211"/>
    <n v="0"/>
    <n v="15"/>
    <n v="414"/>
    <n v="635"/>
    <n v="1.534"/>
  </r>
  <r>
    <x v="0"/>
    <x v="3"/>
    <x v="9"/>
    <s v="BRIAN PITRE"/>
    <x v="346"/>
    <n v="767"/>
    <s v="High Redemption"/>
    <s v="BIG BASS LIL PRO"/>
    <n v="127"/>
    <n v="410"/>
    <n v="0"/>
    <n v="14"/>
    <n v="537"/>
    <n v="889"/>
    <n v="1.655"/>
  </r>
  <r>
    <x v="0"/>
    <x v="3"/>
    <x v="9"/>
    <s v="BRIAN PITRE"/>
    <x v="346"/>
    <n v="767"/>
    <s v="Skill"/>
    <s v="CRAZY TOWER P1"/>
    <n v="23"/>
    <n v="74"/>
    <n v="0"/>
    <n v="15"/>
    <n v="97"/>
    <n v="72"/>
    <n v="0.74199999999999999"/>
  </r>
  <r>
    <x v="0"/>
    <x v="3"/>
    <x v="9"/>
    <s v="BRIAN PITRE"/>
    <x v="346"/>
    <n v="767"/>
    <s v="Skill"/>
    <s v="CRAZY TOWER P2"/>
    <n v="9"/>
    <n v="33"/>
    <n v="0"/>
    <n v="15"/>
    <n v="42"/>
    <n v="48"/>
    <n v="1.143"/>
  </r>
  <r>
    <x v="0"/>
    <x v="3"/>
    <x v="9"/>
    <s v="BRIAN PITRE"/>
    <x v="346"/>
    <n v="767"/>
    <s v="Skill"/>
    <s v="DEAL NO DEAL"/>
    <n v="76"/>
    <n v="98"/>
    <n v="0"/>
    <n v="20"/>
    <n v="174"/>
    <n v="1057"/>
    <n v="6.0750000000000002"/>
  </r>
  <r>
    <x v="0"/>
    <x v="3"/>
    <x v="9"/>
    <s v="BRIAN PITRE"/>
    <x v="346"/>
    <n v="767"/>
    <s v="Skill"/>
    <s v="SPONGEBOB SOCCER STARS"/>
    <n v="86"/>
    <n v="268"/>
    <n v="0"/>
    <n v="14"/>
    <n v="354"/>
    <n v="634"/>
    <n v="1.7909999999999999"/>
  </r>
  <r>
    <x v="0"/>
    <x v="3"/>
    <x v="9"/>
    <s v="BRIAN PITRE"/>
    <x v="346"/>
    <n v="767"/>
    <s v="Skill"/>
    <s v="TIPPIN BLOKS"/>
    <n v="55"/>
    <n v="103"/>
    <n v="0"/>
    <n v="13"/>
    <n v="158"/>
    <n v="6155"/>
    <n v="38.956000000000003"/>
  </r>
  <r>
    <x v="1"/>
    <x v="3"/>
    <x v="26"/>
    <s v="YURI PENA"/>
    <x v="347"/>
    <n v="768"/>
    <s v="Coin Action"/>
    <s v="BIRTHDAY PARTY P1"/>
    <n v="312"/>
    <n v="200"/>
    <n v="0"/>
    <n v="17"/>
    <n v="512"/>
    <n v="930"/>
    <n v="1.8160000000000001"/>
  </r>
  <r>
    <x v="1"/>
    <x v="3"/>
    <x v="26"/>
    <s v="YURI PENA"/>
    <x v="347"/>
    <n v="768"/>
    <s v="Coin Action"/>
    <s v="CEC BIG RIG"/>
    <n v="214"/>
    <n v="73"/>
    <n v="0"/>
    <n v="22"/>
    <n v="287"/>
    <n v="1865"/>
    <n v="6.4980000000000002"/>
  </r>
  <r>
    <x v="1"/>
    <x v="3"/>
    <x v="26"/>
    <s v="YURI PENA"/>
    <x v="347"/>
    <n v="768"/>
    <s v="Coin Action"/>
    <s v="JAM SESSION"/>
    <n v="197"/>
    <n v="247"/>
    <n v="0"/>
    <n v="16"/>
    <n v="444"/>
    <n v="2967"/>
    <n v="6.6820000000000004"/>
  </r>
  <r>
    <x v="1"/>
    <x v="3"/>
    <x v="26"/>
    <s v="YURI PENA"/>
    <x v="347"/>
    <n v="768"/>
    <s v="Coin Action"/>
    <s v="SMOKIN TOKEN EXTREME P1"/>
    <n v="232"/>
    <n v="85"/>
    <n v="0"/>
    <n v="13"/>
    <n v="317"/>
    <n v="2061"/>
    <n v="6.5019999999999998"/>
  </r>
  <r>
    <x v="1"/>
    <x v="3"/>
    <x v="26"/>
    <s v="YURI PENA"/>
    <x v="347"/>
    <n v="768"/>
    <s v="High Redemption"/>
    <s v="DIZZY CHICKEN"/>
    <n v="110"/>
    <n v="149"/>
    <n v="0"/>
    <n v="13"/>
    <n v="259"/>
    <n v="421"/>
    <n v="1.625"/>
  </r>
  <r>
    <x v="1"/>
    <x v="3"/>
    <x v="26"/>
    <s v="YURI PENA"/>
    <x v="347"/>
    <n v="768"/>
    <s v="High Redemption"/>
    <s v="FISHBOWL FRENZY"/>
    <n v="125"/>
    <n v="153"/>
    <n v="0"/>
    <n v="14"/>
    <n v="278"/>
    <n v="1716"/>
    <n v="6.173"/>
  </r>
  <r>
    <x v="1"/>
    <x v="3"/>
    <x v="26"/>
    <s v="YURI PENA"/>
    <x v="347"/>
    <n v="768"/>
    <s v="High Redemption"/>
    <s v="SPONGEBOB JELLYFISH P1"/>
    <n v="636"/>
    <n v="473"/>
    <n v="0"/>
    <n v="18"/>
    <n v="1109"/>
    <n v="1802"/>
    <n v="1.625"/>
  </r>
  <r>
    <x v="1"/>
    <x v="3"/>
    <x v="26"/>
    <s v="YURI PENA"/>
    <x v="347"/>
    <n v="768"/>
    <s v="High Redemption"/>
    <s v="TICKET CIRCUS P1"/>
    <n v="108"/>
    <n v="173"/>
    <n v="0"/>
    <n v="90"/>
    <n v="281"/>
    <n v="555"/>
    <n v="1.9750000000000001"/>
  </r>
  <r>
    <x v="1"/>
    <x v="3"/>
    <x v="26"/>
    <s v="YURI PENA"/>
    <x v="347"/>
    <n v="768"/>
    <s v="Kiddie Skill"/>
    <s v="DINOSAUR CATCHER P1"/>
    <n v="53"/>
    <n v="49"/>
    <n v="0"/>
    <n v="14"/>
    <n v="102"/>
    <n v="146"/>
    <n v="1.431"/>
  </r>
  <r>
    <x v="1"/>
    <x v="3"/>
    <x v="26"/>
    <s v="YURI PENA"/>
    <x v="347"/>
    <n v="768"/>
    <s v="Kiddie Skill"/>
    <s v="DINOSAUR CATCHER P2"/>
    <n v="74"/>
    <n v="44"/>
    <n v="0"/>
    <n v="14"/>
    <n v="118"/>
    <n v="182"/>
    <n v="1.542"/>
  </r>
  <r>
    <x v="1"/>
    <x v="3"/>
    <x v="26"/>
    <s v="YURI PENA"/>
    <x v="347"/>
    <n v="768"/>
    <s v="Kiddie Skill"/>
    <s v="DUO DRIVE P1"/>
    <n v="115"/>
    <n v="72"/>
    <n v="0"/>
    <n v="14"/>
    <n v="187"/>
    <n v="342"/>
    <n v="1.829"/>
  </r>
  <r>
    <x v="1"/>
    <x v="3"/>
    <x v="26"/>
    <s v="YURI PENA"/>
    <x v="347"/>
    <n v="768"/>
    <s v="Kiddie Skill"/>
    <s v="DUO DRIVE P2"/>
    <n v="127"/>
    <n v="73"/>
    <n v="0"/>
    <n v="14"/>
    <n v="200"/>
    <n v="356"/>
    <n v="1.78"/>
  </r>
  <r>
    <x v="1"/>
    <x v="3"/>
    <x v="26"/>
    <s v="YURI PENA"/>
    <x v="347"/>
    <n v="768"/>
    <s v="Kiddie Skill"/>
    <s v="HAMMER 2 P2"/>
    <n v="117"/>
    <n v="89"/>
    <n v="0"/>
    <n v="16"/>
    <n v="206"/>
    <n v="1292"/>
    <n v="6.2720000000000002"/>
  </r>
  <r>
    <x v="1"/>
    <x v="3"/>
    <x v="26"/>
    <s v="YURI PENA"/>
    <x v="347"/>
    <n v="768"/>
    <s v="Kiddie Skill"/>
    <s v="MAGIX FLOOR"/>
    <n v="61"/>
    <n v="77"/>
    <n v="0"/>
    <n v="14"/>
    <n v="138"/>
    <n v="48"/>
    <n v="0.34799999999999998"/>
  </r>
  <r>
    <x v="1"/>
    <x v="3"/>
    <x v="26"/>
    <s v="YURI PENA"/>
    <x v="347"/>
    <n v="768"/>
    <s v="Kiddie Skill"/>
    <s v="PAW PATROL"/>
    <n v="1635"/>
    <n v="478"/>
    <n v="0"/>
    <n v="12"/>
    <n v="2113"/>
    <n v="18615"/>
    <n v="8.81"/>
  </r>
  <r>
    <x v="1"/>
    <x v="3"/>
    <x v="26"/>
    <s v="YURI PENA"/>
    <x v="347"/>
    <n v="768"/>
    <s v="Skill"/>
    <s v="DEAL NO DEAL"/>
    <n v="47"/>
    <n v="29"/>
    <n v="0"/>
    <n v="13"/>
    <n v="76"/>
    <n v="473"/>
    <n v="6.2240000000000002"/>
  </r>
  <r>
    <x v="1"/>
    <x v="3"/>
    <x v="26"/>
    <s v="YURI PENA"/>
    <x v="347"/>
    <n v="768"/>
    <s v="Skill"/>
    <s v="FLYING TICKETS P1"/>
    <n v="144"/>
    <n v="179"/>
    <n v="0"/>
    <n v="14"/>
    <n v="323"/>
    <n v="438"/>
    <n v="1.3560000000000001"/>
  </r>
  <r>
    <x v="1"/>
    <x v="3"/>
    <x v="26"/>
    <s v="YURI PENA"/>
    <x v="347"/>
    <n v="768"/>
    <s v="Skill"/>
    <s v="FLYING TICKETS P2"/>
    <n v="157"/>
    <n v="107"/>
    <n v="0"/>
    <n v="12"/>
    <n v="264"/>
    <n v="335"/>
    <n v="1.2689999999999999"/>
  </r>
  <r>
    <x v="1"/>
    <x v="3"/>
    <x v="26"/>
    <s v="YURI PENA"/>
    <x v="347"/>
    <n v="768"/>
    <s v="Skill"/>
    <s v="HOP N STACK"/>
    <n v="211"/>
    <n v="89"/>
    <n v="0"/>
    <n v="13"/>
    <n v="300"/>
    <n v="412"/>
    <n v="1.373"/>
  </r>
  <r>
    <x v="1"/>
    <x v="3"/>
    <x v="26"/>
    <s v="YURI PENA"/>
    <x v="347"/>
    <n v="768"/>
    <s v="Skill"/>
    <s v="MAJOR LEAGUE BASEBALL"/>
    <n v="132"/>
    <n v="163"/>
    <n v="0"/>
    <n v="15"/>
    <n v="295"/>
    <n v="1980"/>
    <n v="6.7119999999999997"/>
  </r>
  <r>
    <x v="1"/>
    <x v="3"/>
    <x v="26"/>
    <s v="YURI PENA"/>
    <x v="347"/>
    <n v="768"/>
    <s v="Skill"/>
    <s v="OPERATION"/>
    <n v="133"/>
    <n v="155"/>
    <n v="0"/>
    <n v="17"/>
    <n v="288"/>
    <n v="357"/>
    <n v="1.24"/>
  </r>
  <r>
    <x v="1"/>
    <x v="3"/>
    <x v="26"/>
    <s v="YURI PENA"/>
    <x v="347"/>
    <n v="768"/>
    <s v="Skill"/>
    <s v="PANNING FOR GOLD P1"/>
    <n v="134"/>
    <n v="182"/>
    <n v="0"/>
    <n v="13"/>
    <n v="316"/>
    <n v="491"/>
    <n v="1.554"/>
  </r>
  <r>
    <x v="1"/>
    <x v="3"/>
    <x v="26"/>
    <s v="YURI PENA"/>
    <x v="347"/>
    <n v="768"/>
    <s v="Skill"/>
    <s v="PANNING FOR GOLD P2"/>
    <n v="173"/>
    <n v="197"/>
    <n v="0"/>
    <n v="13"/>
    <n v="370"/>
    <n v="692"/>
    <n v="1.87"/>
  </r>
  <r>
    <x v="1"/>
    <x v="3"/>
    <x v="26"/>
    <s v="YURI PENA"/>
    <x v="347"/>
    <n v="768"/>
    <s v="Skill"/>
    <s v="PANNING FOR GOLD P4"/>
    <n v="172"/>
    <n v="189"/>
    <n v="0"/>
    <n v="13"/>
    <n v="361"/>
    <n v="467"/>
    <n v="1.294"/>
  </r>
  <r>
    <x v="1"/>
    <x v="3"/>
    <x v="26"/>
    <s v="YURI PENA"/>
    <x v="347"/>
    <n v="768"/>
    <s v="Skill"/>
    <s v="PIRATES HOOK P1"/>
    <n v="61"/>
    <n v="86"/>
    <n v="0"/>
    <n v="14"/>
    <n v="147"/>
    <n v="156"/>
    <n v="1.0609999999999999"/>
  </r>
  <r>
    <x v="1"/>
    <x v="3"/>
    <x v="26"/>
    <s v="YURI PENA"/>
    <x v="347"/>
    <n v="768"/>
    <s v="Skill"/>
    <s v="PIRATES HOOK P2"/>
    <n v="42"/>
    <n v="50"/>
    <n v="0"/>
    <n v="15"/>
    <n v="92"/>
    <n v="154"/>
    <n v="1.6739999999999999"/>
  </r>
  <r>
    <x v="1"/>
    <x v="3"/>
    <x v="26"/>
    <s v="YURI PENA"/>
    <x v="347"/>
    <n v="768"/>
    <s v="Skill"/>
    <s v="ROBIN HOOD"/>
    <n v="48"/>
    <n v="39"/>
    <n v="0"/>
    <n v="13"/>
    <n v="87"/>
    <n v="137"/>
    <n v="1.575"/>
  </r>
  <r>
    <x v="1"/>
    <x v="3"/>
    <x v="26"/>
    <s v="YURI PENA"/>
    <x v="347"/>
    <n v="768"/>
    <s v="Skill"/>
    <s v="WATER BLAST CINCO P4"/>
    <n v="5"/>
    <n v="4"/>
    <n v="0"/>
    <n v="6"/>
    <n v="9"/>
    <n v="73"/>
    <n v="8.1110000000000007"/>
  </r>
  <r>
    <x v="1"/>
    <x v="3"/>
    <x v="26"/>
    <s v="YURI PENA"/>
    <x v="347"/>
    <n v="768"/>
    <s v="Skill"/>
    <s v="WATER BLAST P1"/>
    <n v="196"/>
    <n v="239"/>
    <n v="0"/>
    <n v="15"/>
    <n v="435"/>
    <n v="2804"/>
    <n v="6.4459999999999997"/>
  </r>
  <r>
    <x v="1"/>
    <x v="3"/>
    <x v="26"/>
    <s v="YURI PENA"/>
    <x v="347"/>
    <n v="768"/>
    <s v="Sports"/>
    <s v="NBA HOOPS P1"/>
    <n v="416"/>
    <n v="571"/>
    <n v="0"/>
    <n v="22"/>
    <n v="987"/>
    <n v="1"/>
    <n v="1E-3"/>
  </r>
  <r>
    <x v="1"/>
    <x v="3"/>
    <x v="26"/>
    <s v="YURI PENA"/>
    <x v="347"/>
    <n v="768"/>
    <s v="Sports"/>
    <s v="NBA HOOPS P2"/>
    <n v="140"/>
    <n v="175"/>
    <n v="0"/>
    <n v="13"/>
    <n v="315"/>
    <n v="602"/>
    <n v="1.911"/>
  </r>
  <r>
    <x v="2"/>
    <x v="3"/>
    <x v="20"/>
    <s v="MICHAEL SVOBODA"/>
    <x v="348"/>
    <n v="770"/>
    <s v="Kiddie Skill"/>
    <s v="DUO DRIVE P1"/>
    <n v="142"/>
    <n v="270"/>
    <n v="0"/>
    <n v="15"/>
    <n v="412"/>
    <n v="679"/>
    <n v="1.6479999999999999"/>
  </r>
  <r>
    <x v="2"/>
    <x v="3"/>
    <x v="20"/>
    <s v="MICHAEL SVOBODA"/>
    <x v="349"/>
    <n v="771"/>
    <s v="Kiddie Skill"/>
    <s v="HOT RACERS P1"/>
    <n v="66"/>
    <n v="89"/>
    <n v="0"/>
    <n v="15"/>
    <n v="155"/>
    <n v="0"/>
    <n v="0"/>
  </r>
  <r>
    <x v="2"/>
    <x v="3"/>
    <x v="20"/>
    <s v="MICHAEL SVOBODA"/>
    <x v="349"/>
    <n v="771"/>
    <s v="Kiddie Skill"/>
    <s v="HOT RACERS P2"/>
    <n v="81"/>
    <n v="88"/>
    <n v="0"/>
    <n v="24"/>
    <n v="169"/>
    <n v="0"/>
    <n v="0"/>
  </r>
  <r>
    <x v="2"/>
    <x v="3"/>
    <x v="20"/>
    <s v="MICHAEL SVOBODA"/>
    <x v="349"/>
    <n v="771"/>
    <s v="Skill"/>
    <s v="BASEBALL PRO CHALLENGE"/>
    <n v="121"/>
    <n v="227"/>
    <n v="0"/>
    <n v="23"/>
    <n v="348"/>
    <n v="489"/>
    <n v="1.405"/>
  </r>
  <r>
    <x v="2"/>
    <x v="3"/>
    <x v="20"/>
    <s v="MICHAEL SVOBODA"/>
    <x v="349"/>
    <n v="771"/>
    <s v="Skill"/>
    <s v="DOG POUNDER"/>
    <n v="124"/>
    <n v="255"/>
    <n v="0"/>
    <n v="21"/>
    <n v="379"/>
    <n v="204"/>
    <n v="0.53800000000000003"/>
  </r>
  <r>
    <x v="2"/>
    <x v="3"/>
    <x v="20"/>
    <s v="MICHAEL SVOBODA"/>
    <x v="350"/>
    <n v="774"/>
    <s v="Alley Roller"/>
    <s v="ALLEY CLASSIC P1"/>
    <n v="103"/>
    <n v="185"/>
    <n v="0"/>
    <n v="14"/>
    <n v="288"/>
    <n v="2051"/>
    <n v="7.1219999999999999"/>
  </r>
  <r>
    <x v="2"/>
    <x v="3"/>
    <x v="20"/>
    <s v="MICHAEL SVOBODA"/>
    <x v="350"/>
    <n v="774"/>
    <s v="High Redemption"/>
    <s v="BARREL OF MONKEYS"/>
    <n v="131"/>
    <n v="101"/>
    <n v="0"/>
    <n v="15"/>
    <n v="232"/>
    <n v="446"/>
    <n v="1.9219999999999999"/>
  </r>
  <r>
    <x v="2"/>
    <x v="3"/>
    <x v="20"/>
    <s v="MICHAEL SVOBODA"/>
    <x v="350"/>
    <n v="774"/>
    <s v="High Redemption"/>
    <s v="FGTEEV OUT OF TIME"/>
    <n v="216"/>
    <n v="169"/>
    <n v="0"/>
    <n v="14"/>
    <n v="385"/>
    <n v="2336"/>
    <n v="6.0679999999999996"/>
  </r>
  <r>
    <x v="2"/>
    <x v="3"/>
    <x v="20"/>
    <s v="MICHAEL SVOBODA"/>
    <x v="350"/>
    <n v="774"/>
    <s v="High Redemption"/>
    <s v="HARPOON LAGOON P2"/>
    <n v="66"/>
    <n v="60"/>
    <n v="0"/>
    <n v="14"/>
    <n v="126"/>
    <n v="16340"/>
    <n v="129.68299999999999"/>
  </r>
  <r>
    <x v="2"/>
    <x v="3"/>
    <x v="20"/>
    <s v="MICHAEL SVOBODA"/>
    <x v="350"/>
    <n v="774"/>
    <s v="High Redemption"/>
    <s v="SLAP HAPPY"/>
    <n v="68"/>
    <n v="64"/>
    <n v="0"/>
    <n v="15"/>
    <n v="132"/>
    <n v="989"/>
    <n v="7.492"/>
  </r>
  <r>
    <x v="2"/>
    <x v="3"/>
    <x v="20"/>
    <s v="MICHAEL SVOBODA"/>
    <x v="350"/>
    <n v="774"/>
    <s v="High Redemption"/>
    <s v="SLAP HAPPY P1"/>
    <n v="30"/>
    <n v="35"/>
    <n v="0"/>
    <n v="17"/>
    <n v="65"/>
    <n v="466"/>
    <n v="7.1689999999999996"/>
  </r>
  <r>
    <x v="2"/>
    <x v="3"/>
    <x v="20"/>
    <s v="MICHAEL SVOBODA"/>
    <x v="350"/>
    <n v="774"/>
    <s v="Kiddie Skill"/>
    <s v="BUNNY POND"/>
    <n v="141"/>
    <n v="163"/>
    <n v="0"/>
    <n v="14"/>
    <n v="304"/>
    <n v="389"/>
    <n v="1.28"/>
  </r>
  <r>
    <x v="2"/>
    <x v="3"/>
    <x v="20"/>
    <s v="MICHAEL SVOBODA"/>
    <x v="350"/>
    <n v="774"/>
    <s v="Kiddie Skill"/>
    <s v="CHAMELEON PARADIZE SINGLE"/>
    <n v="66"/>
    <n v="31"/>
    <n v="0"/>
    <n v="18"/>
    <n v="97"/>
    <n v="7405"/>
    <n v="76.34"/>
  </r>
  <r>
    <x v="2"/>
    <x v="3"/>
    <x v="20"/>
    <s v="MICHAEL SVOBODA"/>
    <x v="350"/>
    <n v="774"/>
    <s v="Kiddie Skill"/>
    <s v="CHEEKY MONKEY FOOTBALL"/>
    <n v="179"/>
    <n v="162"/>
    <n v="0"/>
    <n v="15"/>
    <n v="341"/>
    <n v="2138"/>
    <n v="6.27"/>
  </r>
  <r>
    <x v="2"/>
    <x v="3"/>
    <x v="20"/>
    <s v="MICHAEL SVOBODA"/>
    <x v="350"/>
    <n v="774"/>
    <s v="Skill"/>
    <s v="CARNIVAL CUPS P1"/>
    <n v="68"/>
    <n v="41"/>
    <n v="0"/>
    <n v="15"/>
    <n v="109"/>
    <n v="1258"/>
    <n v="11.541"/>
  </r>
  <r>
    <x v="2"/>
    <x v="3"/>
    <x v="20"/>
    <s v="MICHAEL SVOBODA"/>
    <x v="350"/>
    <n v="774"/>
    <s v="Skill"/>
    <s v="CARNIVAL CUPS P2"/>
    <n v="54"/>
    <n v="22"/>
    <n v="0"/>
    <n v="13"/>
    <n v="76"/>
    <n v="2669"/>
    <n v="35.118000000000002"/>
  </r>
  <r>
    <x v="2"/>
    <x v="3"/>
    <x v="20"/>
    <s v="MICHAEL SVOBODA"/>
    <x v="350"/>
    <n v="774"/>
    <s v="Skill"/>
    <s v="CRAZY TOWER P2"/>
    <n v="47"/>
    <n v="24"/>
    <n v="0"/>
    <n v="15"/>
    <n v="71"/>
    <n v="134"/>
    <n v="1.887"/>
  </r>
  <r>
    <x v="2"/>
    <x v="3"/>
    <x v="20"/>
    <s v="MICHAEL SVOBODA"/>
    <x v="350"/>
    <n v="774"/>
    <s v="Skill"/>
    <s v="CROSSBOW MASTER"/>
    <n v="215"/>
    <n v="175"/>
    <n v="0"/>
    <n v="17"/>
    <n v="390"/>
    <n v="721"/>
    <n v="1.849"/>
  </r>
  <r>
    <x v="2"/>
    <x v="3"/>
    <x v="20"/>
    <s v="MICHAEL SVOBODA"/>
    <x v="350"/>
    <n v="774"/>
    <s v="Skill"/>
    <s v="DESPICABLE ME JELLY LAB P1"/>
    <n v="189"/>
    <n v="94"/>
    <n v="0"/>
    <n v="29"/>
    <n v="283"/>
    <n v="360"/>
    <n v="1.272"/>
  </r>
  <r>
    <x v="2"/>
    <x v="3"/>
    <x v="20"/>
    <s v="MICHAEL SVOBODA"/>
    <x v="350"/>
    <n v="774"/>
    <s v="Skill"/>
    <s v="MARATHON RUNNER"/>
    <n v="322"/>
    <n v="453"/>
    <n v="0"/>
    <n v="16"/>
    <n v="775"/>
    <n v="6984"/>
    <n v="9.0120000000000005"/>
  </r>
  <r>
    <x v="2"/>
    <x v="3"/>
    <x v="20"/>
    <s v="MICHAEL SVOBODA"/>
    <x v="350"/>
    <n v="774"/>
    <s v="Skill"/>
    <s v="MILK JUG TOSS"/>
    <n v="396"/>
    <n v="326"/>
    <n v="0"/>
    <n v="16"/>
    <n v="722"/>
    <n v="1121"/>
    <n v="1.5529999999999999"/>
  </r>
  <r>
    <x v="2"/>
    <x v="3"/>
    <x v="20"/>
    <s v="MICHAEL SVOBODA"/>
    <x v="350"/>
    <n v="774"/>
    <s v="Skill"/>
    <s v="PIG OUT"/>
    <n v="131"/>
    <n v="153"/>
    <n v="0"/>
    <n v="15"/>
    <n v="284"/>
    <n v="318"/>
    <n v="1.1200000000000001"/>
  </r>
  <r>
    <x v="2"/>
    <x v="3"/>
    <x v="20"/>
    <s v="MICHAEL SVOBODA"/>
    <x v="350"/>
    <n v="774"/>
    <s v="Skill"/>
    <s v="SIDE SHOW P1"/>
    <n v="247"/>
    <n v="226"/>
    <n v="0"/>
    <n v="15"/>
    <n v="473"/>
    <n v="3587"/>
    <n v="7.5839999999999996"/>
  </r>
  <r>
    <x v="2"/>
    <x v="3"/>
    <x v="20"/>
    <s v="MICHAEL SVOBODA"/>
    <x v="350"/>
    <n v="774"/>
    <s v="Skill"/>
    <s v="SUBWAY SURFERS"/>
    <n v="326"/>
    <n v="198"/>
    <n v="0"/>
    <n v="14"/>
    <n v="524"/>
    <n v="990"/>
    <n v="1.889"/>
  </r>
  <r>
    <x v="2"/>
    <x v="3"/>
    <x v="20"/>
    <s v="MICHAEL SVOBODA"/>
    <x v="351"/>
    <n v="775"/>
    <s v="High Redemption"/>
    <s v="BARREL OF MONKEYS"/>
    <n v="317"/>
    <n v="221"/>
    <n v="0"/>
    <n v="16"/>
    <n v="538"/>
    <n v="3260"/>
    <n v="6.0590000000000002"/>
  </r>
  <r>
    <x v="2"/>
    <x v="3"/>
    <x v="20"/>
    <s v="MICHAEL SVOBODA"/>
    <x v="351"/>
    <n v="775"/>
    <s v="High Redemption"/>
    <s v="FGTEEV OUT OF TIME"/>
    <n v="254"/>
    <n v="266"/>
    <n v="0"/>
    <n v="16"/>
    <n v="520"/>
    <n v="3457"/>
    <n v="6.6479999999999997"/>
  </r>
  <r>
    <x v="2"/>
    <x v="3"/>
    <x v="20"/>
    <s v="MICHAEL SVOBODA"/>
    <x v="351"/>
    <n v="775"/>
    <s v="High Redemption"/>
    <s v="POLAR SLIDE"/>
    <n v="15"/>
    <n v="7"/>
    <n v="0"/>
    <n v="30"/>
    <n v="22"/>
    <n v="0"/>
    <n v="0"/>
  </r>
  <r>
    <x v="2"/>
    <x v="3"/>
    <x v="20"/>
    <s v="MICHAEL SVOBODA"/>
    <x v="351"/>
    <n v="775"/>
    <s v="Kiddie Skill"/>
    <s v="SPONGEBOB SUPER STRIKER"/>
    <n v="294"/>
    <n v="159"/>
    <n v="0"/>
    <n v="15"/>
    <n v="453"/>
    <n v="5099"/>
    <n v="11.256"/>
  </r>
  <r>
    <x v="2"/>
    <x v="3"/>
    <x v="20"/>
    <s v="MICHAEL SVOBODA"/>
    <x v="351"/>
    <n v="775"/>
    <s v="Skill"/>
    <s v="BEACH BOUNCE"/>
    <n v="258"/>
    <n v="201"/>
    <n v="0"/>
    <n v="17"/>
    <n v="459"/>
    <n v="5829"/>
    <n v="12.699"/>
  </r>
  <r>
    <x v="2"/>
    <x v="3"/>
    <x v="20"/>
    <s v="MICHAEL SVOBODA"/>
    <x v="351"/>
    <n v="775"/>
    <s v="Skill"/>
    <s v="CEC HOOPS P1"/>
    <n v="393"/>
    <n v="268"/>
    <n v="0"/>
    <n v="18"/>
    <n v="661"/>
    <n v="750"/>
    <n v="1.135"/>
  </r>
  <r>
    <x v="2"/>
    <x v="3"/>
    <x v="20"/>
    <s v="MICHAEL SVOBODA"/>
    <x v="351"/>
    <n v="775"/>
    <s v="Skill"/>
    <s v="DEAL NO DEAL"/>
    <n v="172"/>
    <n v="72"/>
    <n v="0"/>
    <n v="16"/>
    <n v="244"/>
    <n v="1553"/>
    <n v="6.3650000000000002"/>
  </r>
  <r>
    <x v="2"/>
    <x v="3"/>
    <x v="20"/>
    <s v="MICHAEL SVOBODA"/>
    <x v="351"/>
    <n v="775"/>
    <s v="Skill"/>
    <s v="FLYING TICKETS P1"/>
    <n v="360"/>
    <n v="139"/>
    <n v="0"/>
    <n v="16"/>
    <n v="499"/>
    <n v="712"/>
    <n v="1.427"/>
  </r>
  <r>
    <x v="2"/>
    <x v="3"/>
    <x v="20"/>
    <s v="MICHAEL SVOBODA"/>
    <x v="351"/>
    <n v="775"/>
    <s v="Skill"/>
    <s v="FLYING TICKETS P2"/>
    <n v="330"/>
    <n v="145"/>
    <n v="0"/>
    <n v="15"/>
    <n v="475"/>
    <n v="564"/>
    <n v="1.1870000000000001"/>
  </r>
  <r>
    <x v="2"/>
    <x v="3"/>
    <x v="20"/>
    <s v="MICHAEL SVOBODA"/>
    <x v="351"/>
    <n v="775"/>
    <s v="Skill"/>
    <s v="GHOST BUSTERS P2"/>
    <n v="166"/>
    <n v="159"/>
    <n v="0"/>
    <n v="16"/>
    <n v="325"/>
    <n v="608"/>
    <n v="1.871"/>
  </r>
  <r>
    <x v="0"/>
    <x v="3"/>
    <x v="55"/>
    <s v="PETER PANUNZI"/>
    <x v="352"/>
    <n v="776"/>
    <s v="High Redemption"/>
    <s v="MEGA BLASTER"/>
    <n v="274"/>
    <n v="194"/>
    <n v="0"/>
    <n v="14"/>
    <n v="468"/>
    <n v="5023"/>
    <n v="10.733000000000001"/>
  </r>
  <r>
    <x v="0"/>
    <x v="3"/>
    <x v="55"/>
    <s v="PETER PANUNZI"/>
    <x v="352"/>
    <n v="776"/>
    <s v="Sports"/>
    <s v="NBA HOOP TROOP"/>
    <n v="400"/>
    <n v="251"/>
    <n v="0"/>
    <n v="17"/>
    <n v="651"/>
    <n v="0"/>
    <n v="0"/>
  </r>
  <r>
    <x v="0"/>
    <x v="3"/>
    <x v="55"/>
    <s v="PETER PANUNZI"/>
    <x v="353"/>
    <n v="777"/>
    <s v="High Redemption"/>
    <s v="TREASURE QUEST"/>
    <n v="306"/>
    <n v="367"/>
    <n v="0"/>
    <n v="17"/>
    <n v="673"/>
    <n v="4257"/>
    <n v="6.3250000000000002"/>
  </r>
  <r>
    <x v="0"/>
    <x v="3"/>
    <x v="55"/>
    <s v="PETER PANUNZI"/>
    <x v="353"/>
    <n v="777"/>
    <s v="Skill"/>
    <s v="DESPICABLE ME JELLY LAB P1"/>
    <n v="777"/>
    <n v="521"/>
    <n v="0"/>
    <n v="17"/>
    <n v="1298"/>
    <n v="2469"/>
    <n v="1.9019999999999999"/>
  </r>
  <r>
    <x v="0"/>
    <x v="3"/>
    <x v="55"/>
    <s v="PETER PANUNZI"/>
    <x v="353"/>
    <n v="777"/>
    <s v="Skill"/>
    <s v="DESPICABLE ME JELLY LAB P2"/>
    <n v="693"/>
    <n v="843"/>
    <n v="0"/>
    <n v="19"/>
    <n v="1536"/>
    <n v="2824"/>
    <n v="1.839"/>
  </r>
  <r>
    <x v="0"/>
    <x v="3"/>
    <x v="55"/>
    <s v="PETER PANUNZI"/>
    <x v="353"/>
    <n v="777"/>
    <s v="Skill"/>
    <s v="DOWN THE CLOWN"/>
    <n v="521"/>
    <n v="557"/>
    <n v="0"/>
    <n v="14"/>
    <n v="1078"/>
    <n v="2009"/>
    <n v="1.8640000000000001"/>
  </r>
  <r>
    <x v="0"/>
    <x v="3"/>
    <x v="42"/>
    <s v="PETER PANUNZI"/>
    <x v="354"/>
    <n v="778"/>
    <s v="High Redemption"/>
    <s v="BIG TICKET DROP"/>
    <n v="148"/>
    <n v="209"/>
    <n v="0"/>
    <n v="12"/>
    <n v="357"/>
    <n v="385"/>
    <n v="1.0780000000000001"/>
  </r>
  <r>
    <x v="0"/>
    <x v="3"/>
    <x v="42"/>
    <s v="PETER PANUNZI"/>
    <x v="354"/>
    <n v="778"/>
    <s v="High Redemption"/>
    <s v="HARPOON LAGOON P1"/>
    <n v="19"/>
    <n v="28"/>
    <n v="0"/>
    <n v="12"/>
    <n v="47"/>
    <n v="76"/>
    <n v="1.617"/>
  </r>
  <r>
    <x v="0"/>
    <x v="3"/>
    <x v="42"/>
    <s v="PETER PANUNZI"/>
    <x v="354"/>
    <n v="778"/>
    <s v="High Redemption"/>
    <s v="HARPOON LAGOON P2"/>
    <n v="28"/>
    <n v="11"/>
    <n v="0"/>
    <n v="12"/>
    <n v="39"/>
    <n v="73"/>
    <n v="1.8720000000000001"/>
  </r>
  <r>
    <x v="0"/>
    <x v="3"/>
    <x v="42"/>
    <s v="PETER PANUNZI"/>
    <x v="354"/>
    <n v="778"/>
    <s v="Kiddie Skill"/>
    <s v="CHAMELEON PARADIZE SINGLE"/>
    <n v="80"/>
    <n v="123"/>
    <n v="0"/>
    <n v="13"/>
    <n v="203"/>
    <n v="256"/>
    <n v="1.2609999999999999"/>
  </r>
  <r>
    <x v="0"/>
    <x v="3"/>
    <x v="42"/>
    <s v="PETER PANUNZI"/>
    <x v="354"/>
    <n v="778"/>
    <s v="Kiddie Skill"/>
    <s v="COMET CATCHER"/>
    <n v="66"/>
    <n v="78"/>
    <n v="0"/>
    <n v="21"/>
    <n v="144"/>
    <n v="147"/>
    <n v="1.0209999999999999"/>
  </r>
  <r>
    <x v="0"/>
    <x v="3"/>
    <x v="42"/>
    <s v="PETER PANUNZI"/>
    <x v="354"/>
    <n v="778"/>
    <s v="Kiddie Skill"/>
    <s v="POPCORN"/>
    <n v="54"/>
    <n v="100"/>
    <n v="0"/>
    <n v="12"/>
    <n v="154"/>
    <n v="0"/>
    <n v="0"/>
  </r>
  <r>
    <x v="0"/>
    <x v="3"/>
    <x v="42"/>
    <s v="PETER PANUNZI"/>
    <x v="354"/>
    <n v="778"/>
    <s v="Kiddie Skill"/>
    <s v="SPONGEBOB SUPER STRIKER"/>
    <n v="31"/>
    <n v="84"/>
    <n v="0"/>
    <n v="13"/>
    <n v="115"/>
    <n v="202"/>
    <n v="1.7569999999999999"/>
  </r>
  <r>
    <x v="0"/>
    <x v="3"/>
    <x v="42"/>
    <s v="PETER PANUNZI"/>
    <x v="354"/>
    <n v="778"/>
    <s v="Skill"/>
    <s v="BASKETBALL PRO P2"/>
    <n v="54"/>
    <n v="77"/>
    <n v="0"/>
    <n v="13"/>
    <n v="131"/>
    <n v="819"/>
    <n v="6.2519999999999998"/>
  </r>
  <r>
    <x v="0"/>
    <x v="3"/>
    <x v="42"/>
    <s v="PETER PANUNZI"/>
    <x v="354"/>
    <n v="778"/>
    <s v="Skill"/>
    <s v="CENTIPEDE CHAOS P1"/>
    <n v="104"/>
    <n v="26"/>
    <n v="0"/>
    <n v="12"/>
    <n v="130"/>
    <n v="0"/>
    <n v="0"/>
  </r>
  <r>
    <x v="0"/>
    <x v="3"/>
    <x v="42"/>
    <s v="PETER PANUNZI"/>
    <x v="354"/>
    <n v="778"/>
    <s v="Skill"/>
    <s v="CENTIPEDE CHAOS P2"/>
    <n v="104"/>
    <n v="43"/>
    <n v="0"/>
    <n v="12"/>
    <n v="147"/>
    <n v="0"/>
    <n v="0"/>
  </r>
  <r>
    <x v="0"/>
    <x v="3"/>
    <x v="42"/>
    <s v="PETER PANUNZI"/>
    <x v="354"/>
    <n v="778"/>
    <s v="Skill"/>
    <s v="CENTIPEDE CHAOS P3"/>
    <n v="59"/>
    <n v="32"/>
    <n v="0"/>
    <n v="12"/>
    <n v="91"/>
    <n v="0"/>
    <n v="0"/>
  </r>
  <r>
    <x v="0"/>
    <x v="3"/>
    <x v="42"/>
    <s v="PETER PANUNZI"/>
    <x v="354"/>
    <n v="778"/>
    <s v="Skill"/>
    <s v="FRUIT NINJA 2"/>
    <n v="96"/>
    <n v="88"/>
    <n v="0"/>
    <n v="15"/>
    <n v="184"/>
    <n v="0"/>
    <n v="0"/>
  </r>
  <r>
    <x v="0"/>
    <x v="3"/>
    <x v="42"/>
    <s v="PETER PANUNZI"/>
    <x v="354"/>
    <n v="778"/>
    <s v="Skill"/>
    <s v="SIMPSONS SOCCER"/>
    <n v="127"/>
    <n v="160"/>
    <n v="0"/>
    <n v="14"/>
    <n v="287"/>
    <n v="416"/>
    <n v="1.4490000000000001"/>
  </r>
  <r>
    <x v="0"/>
    <x v="3"/>
    <x v="41"/>
    <s v="SENECA GRAY"/>
    <x v="355"/>
    <n v="779"/>
    <s v="Coin Action"/>
    <s v="HAT TRICK P1"/>
    <n v="99"/>
    <n v="123"/>
    <n v="0"/>
    <n v="13"/>
    <n v="222"/>
    <n v="215"/>
    <n v="0.96799999999999997"/>
  </r>
  <r>
    <x v="0"/>
    <x v="3"/>
    <x v="41"/>
    <s v="SENECA GRAY"/>
    <x v="355"/>
    <n v="779"/>
    <s v="Coin Action"/>
    <s v="HAT TRICK P2"/>
    <n v="73"/>
    <n v="124"/>
    <n v="0"/>
    <n v="13"/>
    <n v="197"/>
    <n v="350"/>
    <n v="1.7769999999999999"/>
  </r>
  <r>
    <x v="0"/>
    <x v="3"/>
    <x v="41"/>
    <s v="SENECA GRAY"/>
    <x v="355"/>
    <n v="779"/>
    <s v="Coin Action"/>
    <s v="HAT TRICK P3"/>
    <n v="74"/>
    <n v="121"/>
    <n v="0"/>
    <n v="13"/>
    <n v="195"/>
    <n v="322"/>
    <n v="1.651"/>
  </r>
  <r>
    <x v="0"/>
    <x v="3"/>
    <x v="41"/>
    <s v="SENECA GRAY"/>
    <x v="355"/>
    <n v="779"/>
    <s v="Coin Action"/>
    <s v="HOLLYWOOD REELS P1"/>
    <n v="49"/>
    <n v="70"/>
    <n v="0"/>
    <n v="17"/>
    <n v="119"/>
    <n v="77"/>
    <n v="0.64700000000000002"/>
  </r>
  <r>
    <x v="0"/>
    <x v="3"/>
    <x v="41"/>
    <s v="SENECA GRAY"/>
    <x v="355"/>
    <n v="779"/>
    <s v="Coin Action"/>
    <s v="HOLLYWOOD REELS P2"/>
    <n v="121"/>
    <n v="79"/>
    <n v="0"/>
    <n v="19"/>
    <n v="200"/>
    <n v="173"/>
    <n v="0.86499999999999999"/>
  </r>
  <r>
    <x v="0"/>
    <x v="3"/>
    <x v="41"/>
    <s v="SENECA GRAY"/>
    <x v="355"/>
    <n v="779"/>
    <s v="Coin Action"/>
    <s v="TICKET TROOPER P1"/>
    <n v="16"/>
    <n v="76"/>
    <n v="0"/>
    <n v="13"/>
    <n v="92"/>
    <n v="65"/>
    <n v="0.70699999999999996"/>
  </r>
  <r>
    <x v="0"/>
    <x v="3"/>
    <x v="41"/>
    <s v="SENECA GRAY"/>
    <x v="355"/>
    <n v="779"/>
    <s v="Coin Action"/>
    <s v="TICKET TROOPER P2"/>
    <n v="19"/>
    <n v="106"/>
    <n v="0"/>
    <n v="13"/>
    <n v="125"/>
    <n v="0"/>
    <n v="0"/>
  </r>
  <r>
    <x v="0"/>
    <x v="3"/>
    <x v="41"/>
    <s v="SENECA GRAY"/>
    <x v="355"/>
    <n v="779"/>
    <s v="Coin Action"/>
    <s v="TICKET TROOPER P3"/>
    <n v="34"/>
    <n v="45"/>
    <n v="0"/>
    <n v="13"/>
    <n v="79"/>
    <n v="19401"/>
    <n v="245.58199999999999"/>
  </r>
  <r>
    <x v="0"/>
    <x v="3"/>
    <x v="41"/>
    <s v="SENECA GRAY"/>
    <x v="355"/>
    <n v="779"/>
    <s v="High Redemption"/>
    <s v="JACKPOT EXTREME"/>
    <n v="698"/>
    <n v="314"/>
    <n v="0"/>
    <n v="14"/>
    <n v="1012"/>
    <n v="8092"/>
    <n v="7.9960000000000004"/>
  </r>
  <r>
    <x v="0"/>
    <x v="3"/>
    <x v="41"/>
    <s v="SENECA GRAY"/>
    <x v="355"/>
    <n v="779"/>
    <s v="Kiddie Skill"/>
    <s v="CEC RAINBOW"/>
    <n v="425"/>
    <n v="729"/>
    <n v="0"/>
    <n v="14"/>
    <n v="1154"/>
    <n v="1939"/>
    <n v="1.68"/>
  </r>
  <r>
    <x v="0"/>
    <x v="3"/>
    <x v="41"/>
    <s v="SENECA GRAY"/>
    <x v="355"/>
    <n v="779"/>
    <s v="Kiddie Skill"/>
    <s v="DUO DRIVE P1"/>
    <n v="114"/>
    <n v="238"/>
    <n v="0"/>
    <n v="15"/>
    <n v="352"/>
    <n v="462"/>
    <n v="1.3129999999999999"/>
  </r>
  <r>
    <x v="0"/>
    <x v="3"/>
    <x v="41"/>
    <s v="SENECA GRAY"/>
    <x v="355"/>
    <n v="779"/>
    <s v="Kiddie Skill"/>
    <s v="DUO DRIVE P2"/>
    <n v="106"/>
    <n v="246"/>
    <n v="0"/>
    <n v="14"/>
    <n v="352"/>
    <n v="441"/>
    <n v="1.2529999999999999"/>
  </r>
  <r>
    <x v="0"/>
    <x v="3"/>
    <x v="41"/>
    <s v="SENECA GRAY"/>
    <x v="355"/>
    <n v="779"/>
    <s v="Kiddie Skill"/>
    <s v="MAGIX FLOOR"/>
    <n v="102"/>
    <n v="202"/>
    <n v="0"/>
    <n v="13"/>
    <n v="304"/>
    <n v="0"/>
    <n v="0"/>
  </r>
  <r>
    <x v="0"/>
    <x v="3"/>
    <x v="41"/>
    <s v="SENECA GRAY"/>
    <x v="355"/>
    <n v="779"/>
    <s v="Skill"/>
    <s v="CARNIVAL CUPS P1"/>
    <n v="87"/>
    <n v="78"/>
    <n v="0"/>
    <n v="15"/>
    <n v="165"/>
    <n v="1884"/>
    <n v="11.417999999999999"/>
  </r>
  <r>
    <x v="0"/>
    <x v="3"/>
    <x v="41"/>
    <s v="SENECA GRAY"/>
    <x v="355"/>
    <n v="779"/>
    <s v="Skill"/>
    <s v="CARNIVAL CUPS P2"/>
    <n v="74"/>
    <n v="76"/>
    <n v="0"/>
    <n v="17"/>
    <n v="150"/>
    <n v="2072"/>
    <n v="13.813000000000001"/>
  </r>
  <r>
    <x v="0"/>
    <x v="3"/>
    <x v="41"/>
    <s v="SENECA GRAY"/>
    <x v="355"/>
    <n v="779"/>
    <s v="Skill"/>
    <s v="DEAL NO DEAL"/>
    <n v="112"/>
    <n v="155"/>
    <n v="0"/>
    <n v="16"/>
    <n v="267"/>
    <n v="1651"/>
    <n v="6.1840000000000002"/>
  </r>
  <r>
    <x v="0"/>
    <x v="3"/>
    <x v="41"/>
    <s v="SENECA GRAY"/>
    <x v="355"/>
    <n v="779"/>
    <s v="Skill"/>
    <s v="DOWN THE CLOWN"/>
    <n v="349"/>
    <n v="698"/>
    <n v="0"/>
    <n v="14"/>
    <n v="1047"/>
    <n v="2043"/>
    <n v="1.9510000000000001"/>
  </r>
  <r>
    <x v="0"/>
    <x v="3"/>
    <x v="41"/>
    <s v="SENECA GRAY"/>
    <x v="355"/>
    <n v="779"/>
    <s v="Skill"/>
    <s v="FLYING TICKETS P2"/>
    <n v="139"/>
    <n v="222"/>
    <n v="0"/>
    <n v="14"/>
    <n v="361"/>
    <n v="674"/>
    <n v="1.867"/>
  </r>
  <r>
    <x v="0"/>
    <x v="3"/>
    <x v="41"/>
    <s v="SENECA GRAY"/>
    <x v="355"/>
    <n v="779"/>
    <s v="Skill"/>
    <s v="HOP N STACK"/>
    <n v="171"/>
    <n v="341"/>
    <n v="0"/>
    <n v="16"/>
    <n v="512"/>
    <n v="899"/>
    <n v="1.756"/>
  </r>
  <r>
    <x v="0"/>
    <x v="3"/>
    <x v="41"/>
    <s v="SENECA GRAY"/>
    <x v="355"/>
    <n v="779"/>
    <s v="Skill"/>
    <s v="MINIONS WHACK"/>
    <n v="170"/>
    <n v="386"/>
    <n v="0"/>
    <n v="14"/>
    <n v="556"/>
    <n v="745"/>
    <n v="1.34"/>
  </r>
  <r>
    <x v="0"/>
    <x v="3"/>
    <x v="41"/>
    <s v="SENECA GRAY"/>
    <x v="355"/>
    <n v="779"/>
    <s v="Skill"/>
    <s v="SKY RIDER P1"/>
    <n v="130"/>
    <n v="182"/>
    <n v="0"/>
    <n v="18"/>
    <n v="312"/>
    <n v="529"/>
    <n v="1.696"/>
  </r>
  <r>
    <x v="0"/>
    <x v="3"/>
    <x v="41"/>
    <s v="SENECA GRAY"/>
    <x v="355"/>
    <n v="779"/>
    <s v="Skill"/>
    <s v="SLITHER.IO P2"/>
    <n v="90"/>
    <n v="158"/>
    <n v="0"/>
    <n v="16"/>
    <n v="248"/>
    <n v="453"/>
    <n v="1.827"/>
  </r>
  <r>
    <x v="0"/>
    <x v="3"/>
    <x v="41"/>
    <s v="SENECA GRAY"/>
    <x v="355"/>
    <n v="779"/>
    <s v="Skill"/>
    <s v="SLITHER.IO P3"/>
    <n v="63"/>
    <n v="100"/>
    <n v="0"/>
    <n v="17"/>
    <n v="163"/>
    <n v="169"/>
    <n v="1.0369999999999999"/>
  </r>
  <r>
    <x v="0"/>
    <x v="3"/>
    <x v="41"/>
    <s v="SENECA GRAY"/>
    <x v="355"/>
    <n v="779"/>
    <s v="Skill"/>
    <s v="SPONGEBOB BIKINI BOTTOM BOWLING"/>
    <n v="67"/>
    <n v="206"/>
    <n v="0"/>
    <n v="17"/>
    <n v="273"/>
    <n v="292"/>
    <n v="1.07"/>
  </r>
  <r>
    <x v="0"/>
    <x v="3"/>
    <x v="41"/>
    <s v="SENECA GRAY"/>
    <x v="356"/>
    <n v="780"/>
    <s v="Coin Action"/>
    <s v="DEEP FREEZE"/>
    <n v="215"/>
    <n v="204"/>
    <n v="0"/>
    <n v="16"/>
    <n v="419"/>
    <n v="570"/>
    <n v="1.36"/>
  </r>
  <r>
    <x v="0"/>
    <x v="3"/>
    <x v="41"/>
    <s v="SENECA GRAY"/>
    <x v="356"/>
    <n v="780"/>
    <s v="Coin Action"/>
    <s v="INTERMISSION"/>
    <n v="349"/>
    <n v="173"/>
    <n v="0"/>
    <n v="17"/>
    <n v="522"/>
    <n v="4479"/>
    <n v="8.58"/>
  </r>
  <r>
    <x v="0"/>
    <x v="3"/>
    <x v="41"/>
    <s v="SENECA GRAY"/>
    <x v="356"/>
    <n v="780"/>
    <s v="High Redemption"/>
    <s v="CRANK IT"/>
    <n v="497"/>
    <n v="722"/>
    <n v="0"/>
    <n v="16"/>
    <n v="1219"/>
    <n v="8970"/>
    <n v="7.3579999999999997"/>
  </r>
  <r>
    <x v="0"/>
    <x v="3"/>
    <x v="41"/>
    <s v="SENECA GRAY"/>
    <x v="356"/>
    <n v="780"/>
    <s v="High Redemption"/>
    <s v="GOAL LINE RUSH"/>
    <n v="487"/>
    <n v="466"/>
    <n v="0"/>
    <n v="17"/>
    <n v="953"/>
    <n v="1249"/>
    <n v="1.3109999999999999"/>
  </r>
  <r>
    <x v="0"/>
    <x v="3"/>
    <x v="41"/>
    <s v="SENECA GRAY"/>
    <x v="356"/>
    <n v="780"/>
    <s v="High Redemption"/>
    <s v="SPONGEBOB PINEAPPLE P1"/>
    <n v="1488"/>
    <n v="1024"/>
    <n v="0"/>
    <n v="19"/>
    <n v="2512"/>
    <n v="4358"/>
    <n v="1.7350000000000001"/>
  </r>
  <r>
    <x v="0"/>
    <x v="3"/>
    <x v="41"/>
    <s v="SENECA GRAY"/>
    <x v="356"/>
    <n v="780"/>
    <s v="High Redemption"/>
    <s v="SPONGEBOB PINEAPPLE P2"/>
    <n v="1574"/>
    <n v="940"/>
    <n v="0"/>
    <n v="33"/>
    <n v="2514"/>
    <n v="4902"/>
    <n v="1.95"/>
  </r>
  <r>
    <x v="0"/>
    <x v="3"/>
    <x v="41"/>
    <s v="SENECA GRAY"/>
    <x v="356"/>
    <n v="780"/>
    <s v="Kiddie Skill"/>
    <s v="DINOSAUR CATCHER P2"/>
    <n v="195"/>
    <n v="70"/>
    <n v="0"/>
    <n v="15"/>
    <n v="265"/>
    <n v="430"/>
    <n v="1.623"/>
  </r>
  <r>
    <x v="0"/>
    <x v="3"/>
    <x v="41"/>
    <s v="SENECA GRAY"/>
    <x v="356"/>
    <n v="780"/>
    <s v="Skill"/>
    <s v="BASEBALL PRO"/>
    <n v="252"/>
    <n v="275"/>
    <n v="0"/>
    <n v="17"/>
    <n v="527"/>
    <n v="651"/>
    <n v="1.2350000000000001"/>
  </r>
  <r>
    <x v="0"/>
    <x v="3"/>
    <x v="41"/>
    <s v="SENECA GRAY"/>
    <x v="356"/>
    <n v="780"/>
    <s v="Skill"/>
    <s v="CROSSBOW MASTER"/>
    <n v="182"/>
    <n v="244"/>
    <n v="0"/>
    <n v="16"/>
    <n v="426"/>
    <n v="705"/>
    <n v="1.655"/>
  </r>
  <r>
    <x v="0"/>
    <x v="3"/>
    <x v="41"/>
    <s v="SENECA GRAY"/>
    <x v="356"/>
    <n v="780"/>
    <s v="Skill"/>
    <s v="NBA HOOPS P2"/>
    <n v="261"/>
    <n v="338"/>
    <n v="0"/>
    <n v="16"/>
    <n v="599"/>
    <n v="3689"/>
    <n v="6.1589999999999998"/>
  </r>
  <r>
    <x v="0"/>
    <x v="3"/>
    <x v="41"/>
    <s v="SENECA GRAY"/>
    <x v="356"/>
    <n v="780"/>
    <s v="Skill"/>
    <s v="OPERATION"/>
    <n v="145"/>
    <n v="183"/>
    <n v="0"/>
    <n v="21"/>
    <n v="328"/>
    <n v="565"/>
    <n v="1.7230000000000001"/>
  </r>
  <r>
    <x v="0"/>
    <x v="3"/>
    <x v="41"/>
    <s v="SENECA GRAY"/>
    <x v="356"/>
    <n v="780"/>
    <s v="Skill"/>
    <s v="SPIN O RAMA"/>
    <n v="153"/>
    <n v="152"/>
    <n v="0"/>
    <n v="14"/>
    <n v="305"/>
    <n v="334"/>
    <n v="1.095"/>
  </r>
  <r>
    <x v="0"/>
    <x v="3"/>
    <x v="41"/>
    <s v="SENECA GRAY"/>
    <x v="356"/>
    <n v="780"/>
    <s v="Skill"/>
    <s v="TIGHT ROPE"/>
    <n v="233"/>
    <n v="166"/>
    <n v="0"/>
    <n v="15"/>
    <n v="399"/>
    <n v="717"/>
    <n v="1.7969999999999999"/>
  </r>
  <r>
    <x v="0"/>
    <x v="3"/>
    <x v="55"/>
    <s v="PETER PANUNZI"/>
    <x v="357"/>
    <n v="781"/>
    <s v="Alley Roller"/>
    <s v="ALLEY CLASSIC P4"/>
    <n v="584"/>
    <n v="124"/>
    <n v="0"/>
    <n v="16"/>
    <n v="708"/>
    <n v="5754"/>
    <n v="8.1270000000000007"/>
  </r>
  <r>
    <x v="0"/>
    <x v="3"/>
    <x v="55"/>
    <s v="PETER PANUNZI"/>
    <x v="357"/>
    <n v="781"/>
    <s v="High Redemption"/>
    <s v="BIG BASS LIL PRO"/>
    <n v="474"/>
    <n v="534"/>
    <n v="0"/>
    <n v="15"/>
    <n v="1008"/>
    <n v="6910"/>
    <n v="6.8550000000000004"/>
  </r>
  <r>
    <x v="0"/>
    <x v="3"/>
    <x v="55"/>
    <s v="PETER PANUNZI"/>
    <x v="357"/>
    <n v="781"/>
    <s v="High Redemption"/>
    <s v="BIG WIN"/>
    <n v="181"/>
    <n v="207"/>
    <n v="0"/>
    <n v="16"/>
    <n v="388"/>
    <n v="4242"/>
    <n v="10.933"/>
  </r>
  <r>
    <x v="0"/>
    <x v="3"/>
    <x v="55"/>
    <s v="PETER PANUNZI"/>
    <x v="357"/>
    <n v="781"/>
    <s v="High Redemption"/>
    <s v="DEEP SEA TREASURE"/>
    <n v="693"/>
    <n v="59"/>
    <n v="0"/>
    <n v="30"/>
    <n v="752"/>
    <n v="1412"/>
    <n v="1.8779999999999999"/>
  </r>
  <r>
    <x v="0"/>
    <x v="3"/>
    <x v="55"/>
    <s v="PETER PANUNZI"/>
    <x v="357"/>
    <n v="781"/>
    <s v="High Redemption"/>
    <s v="HOOP IT UP"/>
    <n v="165"/>
    <n v="99"/>
    <n v="0"/>
    <n v="14"/>
    <n v="264"/>
    <n v="0"/>
    <n v="0"/>
  </r>
  <r>
    <x v="0"/>
    <x v="3"/>
    <x v="55"/>
    <s v="PETER PANUNZI"/>
    <x v="357"/>
    <n v="781"/>
    <s v="Kiddie Skill"/>
    <s v="DUO DRIVE P1"/>
    <n v="52"/>
    <n v="55"/>
    <n v="0"/>
    <n v="17"/>
    <n v="107"/>
    <n v="150"/>
    <n v="1.4019999999999999"/>
  </r>
  <r>
    <x v="0"/>
    <x v="3"/>
    <x v="55"/>
    <s v="PETER PANUNZI"/>
    <x v="357"/>
    <n v="781"/>
    <s v="Kiddie Skill"/>
    <s v="DUO DRIVE P2"/>
    <n v="65"/>
    <n v="66"/>
    <n v="0"/>
    <n v="18"/>
    <n v="131"/>
    <n v="127"/>
    <n v="0.96899999999999997"/>
  </r>
  <r>
    <x v="0"/>
    <x v="3"/>
    <x v="55"/>
    <s v="PETER PANUNZI"/>
    <x v="357"/>
    <n v="781"/>
    <s v="Skill"/>
    <s v="BOP 2 WIN"/>
    <n v="297"/>
    <n v="214"/>
    <n v="0"/>
    <n v="16"/>
    <n v="511"/>
    <n v="511"/>
    <n v="1"/>
  </r>
  <r>
    <x v="0"/>
    <x v="3"/>
    <x v="55"/>
    <s v="PETER PANUNZI"/>
    <x v="357"/>
    <n v="781"/>
    <s v="Skill"/>
    <s v="SPONGEBOB BIKINI BOTTOM BOWLING"/>
    <n v="95"/>
    <n v="62"/>
    <n v="0"/>
    <n v="15"/>
    <n v="157"/>
    <n v="0"/>
    <n v="0"/>
  </r>
  <r>
    <x v="0"/>
    <x v="3"/>
    <x v="42"/>
    <s v="PETER PANUNZI"/>
    <x v="358"/>
    <n v="782"/>
    <s v="High Redemption"/>
    <s v="GOAL LINE RUSH"/>
    <n v="652"/>
    <n v="528"/>
    <n v="0"/>
    <n v="16"/>
    <n v="1180"/>
    <n v="11522"/>
    <n v="9.7639999999999993"/>
  </r>
  <r>
    <x v="0"/>
    <x v="3"/>
    <x v="42"/>
    <s v="PETER PANUNZI"/>
    <x v="358"/>
    <n v="782"/>
    <s v="High Redemption"/>
    <s v="ROCKIN &amp; ROLLIN"/>
    <n v="103"/>
    <n v="145"/>
    <n v="0"/>
    <n v="12"/>
    <n v="248"/>
    <n v="1827"/>
    <n v="7.367"/>
  </r>
  <r>
    <x v="0"/>
    <x v="3"/>
    <x v="42"/>
    <s v="PETER PANUNZI"/>
    <x v="358"/>
    <n v="782"/>
    <s v="High Redemption"/>
    <s v="TREASURE QUEST"/>
    <n v="150"/>
    <n v="207"/>
    <n v="0"/>
    <n v="12"/>
    <n v="357"/>
    <n v="2493"/>
    <n v="6.9829999999999997"/>
  </r>
  <r>
    <x v="0"/>
    <x v="3"/>
    <x v="42"/>
    <s v="PETER PANUNZI"/>
    <x v="358"/>
    <n v="782"/>
    <s v="Kiddie Skill"/>
    <s v="DUO DRIVE P2"/>
    <n v="154"/>
    <n v="121"/>
    <n v="0"/>
    <n v="12"/>
    <n v="275"/>
    <n v="510"/>
    <n v="1.855"/>
  </r>
  <r>
    <x v="0"/>
    <x v="3"/>
    <x v="42"/>
    <s v="PETER PANUNZI"/>
    <x v="358"/>
    <n v="782"/>
    <s v="Kiddie Skill"/>
    <s v="PAW PATROL"/>
    <n v="409"/>
    <n v="402"/>
    <n v="0"/>
    <n v="12"/>
    <n v="811"/>
    <n v="5778"/>
    <n v="7.125"/>
  </r>
  <r>
    <x v="0"/>
    <x v="3"/>
    <x v="42"/>
    <s v="PETER PANUNZI"/>
    <x v="358"/>
    <n v="782"/>
    <s v="Skill"/>
    <s v="BEAN BAG TOSS"/>
    <n v="508"/>
    <n v="374"/>
    <n v="0"/>
    <n v="12"/>
    <n v="882"/>
    <n v="5843"/>
    <n v="6.625"/>
  </r>
  <r>
    <x v="0"/>
    <x v="3"/>
    <x v="42"/>
    <s v="PETER PANUNZI"/>
    <x v="358"/>
    <n v="782"/>
    <s v="Skill"/>
    <s v="SPONGEBOB ORDER UP"/>
    <n v="256"/>
    <n v="244"/>
    <n v="0"/>
    <n v="12"/>
    <n v="500"/>
    <n v="954"/>
    <n v="1.9079999999999999"/>
  </r>
  <r>
    <x v="1"/>
    <x v="3"/>
    <x v="6"/>
    <s v="Adam Shafran"/>
    <x v="359"/>
    <n v="783"/>
    <s v="Kiddie Skill"/>
    <s v="SPONGEBOB SUPER STRIKER"/>
    <n v="119"/>
    <n v="131"/>
    <n v="0"/>
    <n v="15"/>
    <n v="250"/>
    <n v="488"/>
    <n v="1.952"/>
  </r>
  <r>
    <x v="1"/>
    <x v="3"/>
    <x v="6"/>
    <s v="Adam Shafran"/>
    <x v="359"/>
    <n v="783"/>
    <s v="Skill"/>
    <s v="TWO MINUTE DRILL P1"/>
    <n v="242"/>
    <n v="294"/>
    <n v="0"/>
    <n v="15"/>
    <n v="536"/>
    <n v="1033"/>
    <n v="1.927"/>
  </r>
  <r>
    <x v="1"/>
    <x v="3"/>
    <x v="22"/>
    <s v="ARSHAD KHAN"/>
    <x v="181"/>
    <n v="785"/>
    <s v="Alley Roller"/>
    <s v="ALLEY CLASSIC P3"/>
    <n v="565"/>
    <n v="348"/>
    <n v="0"/>
    <n v="14"/>
    <n v="913"/>
    <n v="6721"/>
    <n v="7.3609999999999998"/>
  </r>
  <r>
    <x v="1"/>
    <x v="3"/>
    <x v="22"/>
    <s v="ARSHAD KHAN"/>
    <x v="181"/>
    <n v="785"/>
    <s v="High Redemption"/>
    <s v="BLACK HOLE"/>
    <n v="328"/>
    <n v="429"/>
    <n v="0"/>
    <n v="16"/>
    <n v="757"/>
    <n v="830"/>
    <n v="1.0960000000000001"/>
  </r>
  <r>
    <x v="1"/>
    <x v="3"/>
    <x v="22"/>
    <s v="ARSHAD KHAN"/>
    <x v="181"/>
    <n v="785"/>
    <s v="High Redemption"/>
    <s v="CLUTCH SHOOT"/>
    <n v="962"/>
    <n v="829"/>
    <n v="0"/>
    <n v="21"/>
    <n v="1791"/>
    <n v="11921"/>
    <n v="6.6559999999999997"/>
  </r>
  <r>
    <x v="1"/>
    <x v="3"/>
    <x v="22"/>
    <s v="ARSHAD KHAN"/>
    <x v="181"/>
    <n v="785"/>
    <s v="High Redemption"/>
    <s v="POLAR SLIDE"/>
    <n v="291"/>
    <n v="222"/>
    <n v="0"/>
    <n v="20"/>
    <n v="513"/>
    <n v="477"/>
    <n v="0.93"/>
  </r>
  <r>
    <x v="1"/>
    <x v="3"/>
    <x v="22"/>
    <s v="ARSHAD KHAN"/>
    <x v="181"/>
    <n v="785"/>
    <s v="Kiddie Skill"/>
    <s v="HIGH FIVE P2"/>
    <n v="99"/>
    <n v="62"/>
    <n v="0"/>
    <n v="14"/>
    <n v="161"/>
    <n v="250"/>
    <n v="1.5529999999999999"/>
  </r>
  <r>
    <x v="1"/>
    <x v="3"/>
    <x v="22"/>
    <s v="ARSHAD KHAN"/>
    <x v="181"/>
    <n v="785"/>
    <s v="Kiddie Skill"/>
    <s v="SKI RACER"/>
    <n v="95"/>
    <n v="133"/>
    <n v="0"/>
    <n v="16"/>
    <n v="228"/>
    <n v="140"/>
    <n v="0.61399999999999999"/>
  </r>
  <r>
    <x v="1"/>
    <x v="3"/>
    <x v="22"/>
    <s v="ARSHAD KHAN"/>
    <x v="181"/>
    <n v="785"/>
    <s v="Skill"/>
    <s v="ICE MAN P1"/>
    <n v="144"/>
    <n v="133"/>
    <n v="0"/>
    <n v="19"/>
    <n v="277"/>
    <n v="356"/>
    <n v="1.2849999999999999"/>
  </r>
  <r>
    <x v="1"/>
    <x v="3"/>
    <x v="22"/>
    <s v="ARSHAD KHAN"/>
    <x v="181"/>
    <n v="785"/>
    <s v="Skill"/>
    <s v="ICE MAN P2"/>
    <n v="133"/>
    <n v="126"/>
    <n v="0"/>
    <n v="20"/>
    <n v="259"/>
    <n v="248"/>
    <n v="0.95799999999999996"/>
  </r>
  <r>
    <x v="1"/>
    <x v="3"/>
    <x v="22"/>
    <s v="ARSHAD KHAN"/>
    <x v="181"/>
    <n v="785"/>
    <s v="Skill"/>
    <s v="SPIDER BOT"/>
    <n v="200"/>
    <n v="178"/>
    <n v="0"/>
    <n v="14"/>
    <n v="378"/>
    <n v="660"/>
    <n v="1.746"/>
  </r>
  <r>
    <x v="1"/>
    <x v="3"/>
    <x v="26"/>
    <s v="YURI PENA"/>
    <x v="360"/>
    <n v="786"/>
    <s v="High Redemption"/>
    <s v="BIG WIN"/>
    <n v="935"/>
    <n v="1475"/>
    <n v="0"/>
    <n v="16"/>
    <n v="2410"/>
    <n v="29290"/>
    <n v="12.154"/>
  </r>
  <r>
    <x v="1"/>
    <x v="3"/>
    <x v="26"/>
    <s v="YURI PENA"/>
    <x v="360"/>
    <n v="786"/>
    <s v="Skill"/>
    <s v="FLYING TICKETS P1"/>
    <n v="235"/>
    <n v="501"/>
    <n v="0"/>
    <n v="15"/>
    <n v="736"/>
    <n v="0"/>
    <n v="0"/>
  </r>
  <r>
    <x v="1"/>
    <x v="3"/>
    <x v="26"/>
    <s v="YURI PENA"/>
    <x v="360"/>
    <n v="786"/>
    <s v="Skill"/>
    <s v="GHOST BUSTERS P1"/>
    <n v="51"/>
    <n v="218"/>
    <n v="0"/>
    <n v="16"/>
    <n v="269"/>
    <n v="173"/>
    <n v="0.64300000000000002"/>
  </r>
  <r>
    <x v="1"/>
    <x v="3"/>
    <x v="26"/>
    <s v="YURI PENA"/>
    <x v="360"/>
    <n v="786"/>
    <s v="Skill"/>
    <s v="GHOST BUSTERS P2"/>
    <n v="73"/>
    <n v="253"/>
    <n v="0"/>
    <n v="16"/>
    <n v="326"/>
    <n v="216"/>
    <n v="0.66300000000000003"/>
  </r>
  <r>
    <x v="1"/>
    <x v="3"/>
    <x v="26"/>
    <s v="YURI PENA"/>
    <x v="360"/>
    <n v="786"/>
    <s v="Skill"/>
    <s v="ICE MAN P2"/>
    <n v="174"/>
    <n v="352"/>
    <n v="0"/>
    <n v="14"/>
    <n v="526"/>
    <n v="659"/>
    <n v="1.2529999999999999"/>
  </r>
  <r>
    <x v="1"/>
    <x v="3"/>
    <x v="26"/>
    <s v="YURI PENA"/>
    <x v="360"/>
    <n v="786"/>
    <s v="Skill"/>
    <s v="MILK JUG TOSS"/>
    <n v="369"/>
    <n v="557"/>
    <n v="0"/>
    <n v="14"/>
    <n v="926"/>
    <n v="9211"/>
    <n v="9.9469999999999992"/>
  </r>
  <r>
    <x v="1"/>
    <x v="3"/>
    <x v="22"/>
    <s v="ARSHAD KHAN"/>
    <x v="361"/>
    <n v="787"/>
    <s v="Kiddie Skill"/>
    <s v="CHAMELEON PARADIZE SINGLE"/>
    <n v="298"/>
    <n v="161"/>
    <n v="0"/>
    <n v="14"/>
    <n v="459"/>
    <n v="4759"/>
    <n v="10.368"/>
  </r>
  <r>
    <x v="1"/>
    <x v="3"/>
    <x v="22"/>
    <s v="ARSHAD KHAN"/>
    <x v="361"/>
    <n v="787"/>
    <s v="Kiddie Skill"/>
    <s v="DUO DRIVE P1"/>
    <n v="187"/>
    <n v="96"/>
    <n v="0"/>
    <n v="16"/>
    <n v="283"/>
    <n v="559"/>
    <n v="1.9750000000000001"/>
  </r>
  <r>
    <x v="1"/>
    <x v="3"/>
    <x v="22"/>
    <s v="ARSHAD KHAN"/>
    <x v="361"/>
    <n v="787"/>
    <s v="Kiddie Skill"/>
    <s v="SPONGEBOB SUPER STRIKER"/>
    <n v="226"/>
    <n v="117"/>
    <n v="0"/>
    <n v="21"/>
    <n v="343"/>
    <n v="666"/>
    <n v="1.9419999999999999"/>
  </r>
  <r>
    <x v="1"/>
    <x v="3"/>
    <x v="22"/>
    <s v="ARSHAD KHAN"/>
    <x v="361"/>
    <n v="787"/>
    <s v="Skill"/>
    <s v="DOG POUNDER"/>
    <n v="268"/>
    <n v="154"/>
    <n v="0"/>
    <n v="15"/>
    <n v="422"/>
    <n v="3649"/>
    <n v="8.6470000000000002"/>
  </r>
  <r>
    <x v="1"/>
    <x v="3"/>
    <x v="22"/>
    <s v="ARSHAD KHAN"/>
    <x v="361"/>
    <n v="787"/>
    <s v="Skill"/>
    <s v="MINIONS WHACK"/>
    <n v="458"/>
    <n v="228"/>
    <n v="0"/>
    <n v="16"/>
    <n v="686"/>
    <n v="1187"/>
    <n v="1.73"/>
  </r>
  <r>
    <x v="1"/>
    <x v="3"/>
    <x v="22"/>
    <s v="ARSHAD KHAN"/>
    <x v="361"/>
    <n v="787"/>
    <s v="Skill"/>
    <s v="PLANTS VS ZOMBIES"/>
    <n v="186"/>
    <n v="144"/>
    <n v="0"/>
    <n v="18"/>
    <n v="330"/>
    <n v="2651"/>
    <n v="8.0329999999999995"/>
  </r>
  <r>
    <x v="1"/>
    <x v="3"/>
    <x v="7"/>
    <s v="PATTY CEDILLO"/>
    <x v="362"/>
    <n v="788"/>
    <s v="High Redemption"/>
    <s v="BARREL OF MONKEYS"/>
    <n v="387"/>
    <n v="220"/>
    <n v="0"/>
    <n v="17"/>
    <n v="607"/>
    <n v="774"/>
    <n v="1.2749999999999999"/>
  </r>
  <r>
    <x v="1"/>
    <x v="3"/>
    <x v="7"/>
    <s v="PATTY CEDILLO"/>
    <x v="362"/>
    <n v="788"/>
    <s v="High Redemption"/>
    <s v="SONIC SPINNER"/>
    <n v="433"/>
    <n v="230"/>
    <n v="0"/>
    <n v="19"/>
    <n v="663"/>
    <n v="7313"/>
    <n v="11.03"/>
  </r>
  <r>
    <x v="1"/>
    <x v="3"/>
    <x v="7"/>
    <s v="PATTY CEDILLO"/>
    <x v="362"/>
    <n v="788"/>
    <s v="Kiddie Skill"/>
    <s v="HAMMER 2 P1"/>
    <n v="114"/>
    <n v="79"/>
    <n v="0"/>
    <n v="14"/>
    <n v="193"/>
    <n v="169"/>
    <n v="0.876"/>
  </r>
  <r>
    <x v="1"/>
    <x v="3"/>
    <x v="7"/>
    <s v="PATTY CEDILLO"/>
    <x v="362"/>
    <n v="788"/>
    <s v="Kiddie Skill"/>
    <s v="HAMMER 2 P2"/>
    <n v="92"/>
    <n v="64"/>
    <n v="0"/>
    <n v="14"/>
    <n v="156"/>
    <n v="256"/>
    <n v="1.641"/>
  </r>
  <r>
    <x v="1"/>
    <x v="3"/>
    <x v="7"/>
    <s v="PATTY CEDILLO"/>
    <x v="362"/>
    <n v="788"/>
    <s v="Kiddie Skill"/>
    <s v="PAW PATROL"/>
    <n v="599"/>
    <n v="827"/>
    <n v="0"/>
    <n v="14"/>
    <n v="1426"/>
    <n v="9455"/>
    <n v="6.63"/>
  </r>
  <r>
    <x v="1"/>
    <x v="3"/>
    <x v="7"/>
    <s v="PATTY CEDILLO"/>
    <x v="362"/>
    <n v="788"/>
    <s v="Skill"/>
    <s v="CHOPPY WOOD P2"/>
    <n v="105"/>
    <n v="97"/>
    <n v="0"/>
    <n v="18"/>
    <n v="202"/>
    <n v="284"/>
    <n v="1.4059999999999999"/>
  </r>
  <r>
    <x v="1"/>
    <x v="3"/>
    <x v="7"/>
    <s v="PATTY CEDILLO"/>
    <x v="362"/>
    <n v="788"/>
    <s v="Skill"/>
    <s v="MAZE ESCAPE"/>
    <n v="323"/>
    <n v="260"/>
    <n v="0"/>
    <n v="18"/>
    <n v="583"/>
    <n v="827"/>
    <n v="1.419"/>
  </r>
  <r>
    <x v="1"/>
    <x v="3"/>
    <x v="7"/>
    <s v="PATTY CEDILLO"/>
    <x v="362"/>
    <n v="788"/>
    <s v="Skill"/>
    <s v="NBA HOOPS P1"/>
    <n v="208"/>
    <n v="184"/>
    <n v="0"/>
    <n v="17"/>
    <n v="392"/>
    <n v="714"/>
    <n v="1.821"/>
  </r>
  <r>
    <x v="1"/>
    <x v="3"/>
    <x v="7"/>
    <s v="PATTY CEDILLO"/>
    <x v="362"/>
    <n v="788"/>
    <s v="Skill"/>
    <s v="NBA HOOPS P2"/>
    <n v="208"/>
    <n v="236"/>
    <n v="0"/>
    <n v="16"/>
    <n v="444"/>
    <n v="631"/>
    <n v="1.421"/>
  </r>
  <r>
    <x v="1"/>
    <x v="3"/>
    <x v="7"/>
    <s v="PATTY CEDILLO"/>
    <x v="362"/>
    <n v="788"/>
    <s v="Skill"/>
    <s v="SONIC BLAST BALL"/>
    <n v="449"/>
    <n v="542"/>
    <n v="0"/>
    <n v="17"/>
    <n v="991"/>
    <n v="7741"/>
    <n v="7.8109999999999999"/>
  </r>
  <r>
    <x v="1"/>
    <x v="3"/>
    <x v="7"/>
    <s v="PATTY CEDILLO"/>
    <x v="362"/>
    <n v="788"/>
    <s v="Skill"/>
    <s v="WATER BLAST P2"/>
    <n v="200"/>
    <n v="150"/>
    <n v="0"/>
    <n v="18"/>
    <n v="350"/>
    <n v="657"/>
    <n v="1.877"/>
  </r>
  <r>
    <x v="0"/>
    <x v="3"/>
    <x v="55"/>
    <s v="PETER PANUNZI"/>
    <x v="363"/>
    <n v="789"/>
    <s v="High Redemption"/>
    <s v="BIG BASS LIL PRO"/>
    <n v="383"/>
    <n v="450"/>
    <n v="0"/>
    <n v="19"/>
    <n v="833"/>
    <n v="7165"/>
    <n v="8.6010000000000009"/>
  </r>
  <r>
    <x v="0"/>
    <x v="3"/>
    <x v="55"/>
    <s v="PETER PANUNZI"/>
    <x v="363"/>
    <n v="789"/>
    <s v="High Redemption"/>
    <s v="HARPOON LAGOON P3"/>
    <n v="144"/>
    <n v="174"/>
    <n v="0"/>
    <n v="16"/>
    <n v="318"/>
    <n v="606"/>
    <n v="1.9059999999999999"/>
  </r>
  <r>
    <x v="0"/>
    <x v="3"/>
    <x v="55"/>
    <s v="PETER PANUNZI"/>
    <x v="363"/>
    <n v="789"/>
    <s v="Skill"/>
    <s v="CROSSBOW MASTER"/>
    <n v="140"/>
    <n v="85"/>
    <n v="0"/>
    <n v="18"/>
    <n v="225"/>
    <n v="409"/>
    <n v="1.8180000000000001"/>
  </r>
  <r>
    <x v="0"/>
    <x v="3"/>
    <x v="55"/>
    <s v="PETER PANUNZI"/>
    <x v="363"/>
    <n v="789"/>
    <s v="Skill"/>
    <s v="NBA HOOPS P1"/>
    <n v="263"/>
    <n v="260"/>
    <n v="0"/>
    <n v="20"/>
    <n v="523"/>
    <n v="759"/>
    <n v="1.4510000000000001"/>
  </r>
  <r>
    <x v="0"/>
    <x v="3"/>
    <x v="55"/>
    <s v="PETER PANUNZI"/>
    <x v="363"/>
    <n v="789"/>
    <s v="Skill"/>
    <s v="NBA HOOPS P2"/>
    <n v="329"/>
    <n v="335"/>
    <n v="0"/>
    <n v="17"/>
    <n v="664"/>
    <n v="0"/>
    <n v="0"/>
  </r>
  <r>
    <x v="0"/>
    <x v="3"/>
    <x v="55"/>
    <s v="PETER PANUNZI"/>
    <x v="363"/>
    <n v="789"/>
    <s v="Skill"/>
    <s v="RING TOSS"/>
    <n v="249"/>
    <n v="219"/>
    <n v="0"/>
    <n v="16"/>
    <n v="468"/>
    <n v="739"/>
    <n v="1.579"/>
  </r>
  <r>
    <x v="0"/>
    <x v="3"/>
    <x v="1"/>
    <s v="FRANK RAMIREZ"/>
    <x v="364"/>
    <n v="790"/>
    <s v="Coin Action"/>
    <s v="BIRTHDAY PARTY P2"/>
    <n v="791"/>
    <n v="219"/>
    <n v="0"/>
    <n v="14"/>
    <n v="1010"/>
    <n v="6919"/>
    <n v="6.85"/>
  </r>
  <r>
    <x v="0"/>
    <x v="3"/>
    <x v="1"/>
    <s v="FRANK RAMIREZ"/>
    <x v="364"/>
    <n v="790"/>
    <s v="High Redemption"/>
    <s v="SLAP HAPPY P2"/>
    <n v="103"/>
    <n v="184"/>
    <n v="0"/>
    <n v="15"/>
    <n v="287"/>
    <n v="1750"/>
    <n v="6.0979999999999999"/>
  </r>
  <r>
    <x v="0"/>
    <x v="3"/>
    <x v="1"/>
    <s v="FRANK RAMIREZ"/>
    <x v="364"/>
    <n v="790"/>
    <s v="Skill"/>
    <s v="DEAL NO DEAL"/>
    <n v="28"/>
    <n v="37"/>
    <n v="0"/>
    <n v="14"/>
    <n v="65"/>
    <n v="470"/>
    <n v="7.2309999999999999"/>
  </r>
  <r>
    <x v="0"/>
    <x v="3"/>
    <x v="1"/>
    <s v="FRANK RAMIREZ"/>
    <x v="364"/>
    <n v="790"/>
    <s v="Skill"/>
    <s v="OPERATION"/>
    <n v="159"/>
    <n v="185"/>
    <n v="0"/>
    <n v="17"/>
    <n v="344"/>
    <n v="345"/>
    <n v="1.0029999999999999"/>
  </r>
  <r>
    <x v="0"/>
    <x v="3"/>
    <x v="1"/>
    <s v="FRANK RAMIREZ"/>
    <x v="364"/>
    <n v="790"/>
    <s v="Skill"/>
    <s v="SPIDER BOT"/>
    <n v="122"/>
    <n v="160"/>
    <n v="0"/>
    <n v="14"/>
    <n v="282"/>
    <n v="500"/>
    <n v="1.7729999999999999"/>
  </r>
  <r>
    <x v="0"/>
    <x v="3"/>
    <x v="1"/>
    <s v="FRANK RAMIREZ"/>
    <x v="364"/>
    <n v="790"/>
    <s v="Sports"/>
    <s v="ALLEY CLASSIC P4"/>
    <n v="357"/>
    <n v="308"/>
    <n v="0"/>
    <n v="27"/>
    <n v="665"/>
    <n v="8883"/>
    <n v="13.358000000000001"/>
  </r>
  <r>
    <x v="1"/>
    <x v="3"/>
    <x v="17"/>
    <s v="Eric Montes"/>
    <x v="365"/>
    <n v="792"/>
    <s v="High Redemption"/>
    <s v="POP IT FOR GOLD"/>
    <n v="1204"/>
    <n v="699"/>
    <n v="0"/>
    <n v="10"/>
    <n v="1903"/>
    <n v="12650"/>
    <n v="6.6470000000000002"/>
  </r>
  <r>
    <x v="1"/>
    <x v="3"/>
    <x v="17"/>
    <s v="Eric Montes"/>
    <x v="365"/>
    <n v="792"/>
    <s v="Redemption"/>
    <s v="RABBIDS HOLLYWOOD 65 P1"/>
    <n v="93"/>
    <n v="114"/>
    <n v="0"/>
    <n v="13"/>
    <n v="207"/>
    <n v="1663"/>
    <n v="8.0340000000000007"/>
  </r>
  <r>
    <x v="1"/>
    <x v="3"/>
    <x v="17"/>
    <s v="Eric Montes"/>
    <x v="365"/>
    <n v="792"/>
    <s v="Redemption"/>
    <s v="RABBIDS HOLLYWOOD 65 P2"/>
    <n v="100"/>
    <n v="101"/>
    <n v="0"/>
    <n v="13"/>
    <n v="201"/>
    <n v="1474"/>
    <n v="7.3330000000000002"/>
  </r>
  <r>
    <x v="1"/>
    <x v="3"/>
    <x v="17"/>
    <s v="Eric Montes"/>
    <x v="365"/>
    <n v="792"/>
    <s v="Redemption"/>
    <s v="RABBIDS HOLLYWOOD 65 P4"/>
    <n v="96"/>
    <n v="109"/>
    <n v="0"/>
    <n v="14"/>
    <n v="205"/>
    <n v="1726"/>
    <n v="8.42"/>
  </r>
  <r>
    <x v="1"/>
    <x v="3"/>
    <x v="17"/>
    <s v="Eric Montes"/>
    <x v="365"/>
    <n v="792"/>
    <s v="Skill"/>
    <s v="BASKETBALL PRO P2"/>
    <n v="115"/>
    <n v="176"/>
    <n v="0"/>
    <n v="13"/>
    <n v="291"/>
    <n v="576"/>
    <n v="1.9790000000000001"/>
  </r>
  <r>
    <x v="1"/>
    <x v="3"/>
    <x v="17"/>
    <s v="Eric Montes"/>
    <x v="365"/>
    <n v="792"/>
    <s v="Skill"/>
    <s v="CRAZY TOWER P1"/>
    <n v="22"/>
    <n v="56"/>
    <n v="0"/>
    <n v="14"/>
    <n v="78"/>
    <n v="110"/>
    <n v="1.41"/>
  </r>
  <r>
    <x v="1"/>
    <x v="3"/>
    <x v="17"/>
    <s v="Eric Montes"/>
    <x v="365"/>
    <n v="792"/>
    <s v="Skill"/>
    <s v="CRAZY TOWER P2"/>
    <n v="20"/>
    <n v="31"/>
    <n v="0"/>
    <n v="13"/>
    <n v="51"/>
    <n v="87"/>
    <n v="1.706"/>
  </r>
  <r>
    <x v="1"/>
    <x v="3"/>
    <x v="17"/>
    <s v="Eric Montes"/>
    <x v="365"/>
    <n v="792"/>
    <s v="Skill"/>
    <s v="CRAZY TOWER P4"/>
    <n v="13"/>
    <n v="30"/>
    <n v="0"/>
    <n v="13"/>
    <n v="43"/>
    <n v="71"/>
    <n v="1.651"/>
  </r>
  <r>
    <x v="1"/>
    <x v="3"/>
    <x v="17"/>
    <s v="Eric Montes"/>
    <x v="365"/>
    <n v="792"/>
    <s v="Skill"/>
    <s v="RING TOSS JR"/>
    <n v="225"/>
    <n v="398"/>
    <n v="0"/>
    <n v="14"/>
    <n v="623"/>
    <n v="1168"/>
    <n v="1.875"/>
  </r>
  <r>
    <x v="1"/>
    <x v="3"/>
    <x v="17"/>
    <s v="Eric Montes"/>
    <x v="365"/>
    <n v="792"/>
    <s v="Skill"/>
    <s v="SLITHER.IO P1"/>
    <n v="27"/>
    <n v="76"/>
    <n v="0"/>
    <n v="13"/>
    <n v="103"/>
    <n v="169"/>
    <n v="1.641"/>
  </r>
  <r>
    <x v="1"/>
    <x v="3"/>
    <x v="17"/>
    <s v="Eric Montes"/>
    <x v="365"/>
    <n v="792"/>
    <s v="Skill"/>
    <s v="SLITHER.IO P3"/>
    <n v="33"/>
    <n v="63"/>
    <n v="0"/>
    <n v="13"/>
    <n v="96"/>
    <n v="150"/>
    <n v="1.546"/>
  </r>
  <r>
    <x v="1"/>
    <x v="3"/>
    <x v="17"/>
    <s v="Eric Montes"/>
    <x v="366"/>
    <n v="793"/>
    <s v="High Redemption"/>
    <s v="MONOPOLY ROLL N GO"/>
    <n v="510"/>
    <n v="461"/>
    <n v="0"/>
    <n v="16"/>
    <n v="971"/>
    <n v="8933"/>
    <n v="9.1999999999999993"/>
  </r>
  <r>
    <x v="1"/>
    <x v="3"/>
    <x v="17"/>
    <s v="Eric Montes"/>
    <x v="366"/>
    <n v="793"/>
    <s v="Skill"/>
    <s v="JUMPIN FANTASY"/>
    <n v="233"/>
    <n v="270"/>
    <n v="0"/>
    <n v="22"/>
    <n v="503"/>
    <n v="668"/>
    <n v="1.3280000000000001"/>
  </r>
  <r>
    <x v="1"/>
    <x v="3"/>
    <x v="17"/>
    <s v="Eric Montes"/>
    <x v="366"/>
    <n v="793"/>
    <s v="Skill"/>
    <s v="OPERATION"/>
    <n v="228"/>
    <n v="298"/>
    <n v="0"/>
    <n v="21"/>
    <n v="526"/>
    <n v="1032"/>
    <n v="1.962"/>
  </r>
  <r>
    <x v="1"/>
    <x v="3"/>
    <x v="17"/>
    <s v="Eric Montes"/>
    <x v="366"/>
    <n v="793"/>
    <s v="Skill"/>
    <s v="SPACE INVADERS FRENZY P2"/>
    <n v="886"/>
    <n v="684"/>
    <n v="0"/>
    <n v="17"/>
    <n v="1570"/>
    <n v="10791"/>
    <n v="6.8730000000000002"/>
  </r>
  <r>
    <x v="1"/>
    <x v="3"/>
    <x v="17"/>
    <s v="Eric Montes"/>
    <x v="367"/>
    <n v="794"/>
    <s v="High Redemption"/>
    <s v="JACKPOT EXTREME"/>
    <n v="62"/>
    <n v="172"/>
    <n v="0"/>
    <n v="18"/>
    <n v="234"/>
    <n v="1419"/>
    <n v="6.0640000000000001"/>
  </r>
  <r>
    <x v="1"/>
    <x v="3"/>
    <x v="17"/>
    <s v="Eric Montes"/>
    <x v="367"/>
    <n v="794"/>
    <s v="High Redemption"/>
    <s v="RED HOT DLX P1"/>
    <n v="40"/>
    <n v="80"/>
    <n v="0"/>
    <n v="14"/>
    <n v="120"/>
    <n v="1068"/>
    <n v="8.9"/>
  </r>
  <r>
    <x v="1"/>
    <x v="3"/>
    <x v="17"/>
    <s v="Eric Montes"/>
    <x v="367"/>
    <n v="794"/>
    <s v="High Redemption"/>
    <s v="RED HOT DLX P2"/>
    <n v="136"/>
    <n v="57"/>
    <n v="0"/>
    <n v="14"/>
    <n v="193"/>
    <n v="1291"/>
    <n v="6.6890000000000001"/>
  </r>
  <r>
    <x v="1"/>
    <x v="3"/>
    <x v="17"/>
    <s v="Eric Montes"/>
    <x v="367"/>
    <n v="794"/>
    <s v="Skill"/>
    <s v="GHOST BUSTERS P2"/>
    <n v="95"/>
    <n v="122"/>
    <n v="0"/>
    <n v="15"/>
    <n v="217"/>
    <n v="426"/>
    <n v="1.9630000000000001"/>
  </r>
  <r>
    <x v="1"/>
    <x v="3"/>
    <x v="17"/>
    <s v="Eric Montes"/>
    <x v="367"/>
    <n v="794"/>
    <s v="Skill"/>
    <s v="HUNGRY CHICKEN P1"/>
    <n v="105"/>
    <n v="110"/>
    <n v="0"/>
    <n v="15"/>
    <n v="215"/>
    <n v="244"/>
    <n v="1.135"/>
  </r>
  <r>
    <x v="1"/>
    <x v="3"/>
    <x v="17"/>
    <s v="Eric Montes"/>
    <x v="367"/>
    <n v="794"/>
    <s v="Skill"/>
    <s v="HUNGRY CHICKEN P2"/>
    <n v="90"/>
    <n v="97"/>
    <n v="0"/>
    <n v="15"/>
    <n v="187"/>
    <n v="223"/>
    <n v="1.1930000000000001"/>
  </r>
  <r>
    <x v="1"/>
    <x v="3"/>
    <x v="17"/>
    <s v="Eric Montes"/>
    <x v="367"/>
    <n v="794"/>
    <s v="Skill"/>
    <s v="PUPPY JUMP"/>
    <n v="168"/>
    <n v="239"/>
    <n v="0"/>
    <n v="21"/>
    <n v="407"/>
    <n v="2571"/>
    <n v="6.3170000000000002"/>
  </r>
  <r>
    <x v="1"/>
    <x v="3"/>
    <x v="17"/>
    <s v="Eric Montes"/>
    <x v="367"/>
    <n v="794"/>
    <s v="Skill"/>
    <s v="TEMPLE RUN"/>
    <n v="45"/>
    <n v="46"/>
    <n v="0"/>
    <n v="15"/>
    <n v="91"/>
    <n v="147"/>
    <n v="1.615"/>
  </r>
  <r>
    <x v="1"/>
    <x v="3"/>
    <x v="17"/>
    <s v="Eric Montes"/>
    <x v="368"/>
    <n v="795"/>
    <s v="Skill"/>
    <s v="RING TOSS JR"/>
    <n v="208"/>
    <n v="164"/>
    <n v="0"/>
    <n v="20"/>
    <n v="372"/>
    <n v="604"/>
    <n v="1.6240000000000001"/>
  </r>
  <r>
    <x v="1"/>
    <x v="3"/>
    <x v="17"/>
    <s v="Eric Montes"/>
    <x v="368"/>
    <n v="795"/>
    <s v="Skill"/>
    <s v="TROLLS P4"/>
    <n v="174"/>
    <n v="289"/>
    <n v="0"/>
    <n v="17"/>
    <n v="463"/>
    <n v="862"/>
    <n v="1.8620000000000001"/>
  </r>
  <r>
    <x v="1"/>
    <x v="3"/>
    <x v="17"/>
    <s v="Eric Montes"/>
    <x v="369"/>
    <n v="799"/>
    <s v="High Redemption"/>
    <s v="HARPOON LAGOON P3"/>
    <n v="43"/>
    <n v="58"/>
    <n v="0"/>
    <n v="14"/>
    <n v="101"/>
    <n v="622"/>
    <n v="6.1580000000000004"/>
  </r>
  <r>
    <x v="1"/>
    <x v="3"/>
    <x v="17"/>
    <s v="Eric Montes"/>
    <x v="369"/>
    <n v="799"/>
    <s v="High Redemption"/>
    <s v="LUMBERJACK"/>
    <n v="1083"/>
    <n v="400"/>
    <n v="0"/>
    <n v="15"/>
    <n v="1483"/>
    <n v="9017"/>
    <n v="6.08"/>
  </r>
  <r>
    <x v="1"/>
    <x v="3"/>
    <x v="17"/>
    <s v="Eric Montes"/>
    <x v="369"/>
    <n v="799"/>
    <s v="High Redemption"/>
    <s v="POWER DROP"/>
    <n v="625"/>
    <n v="474"/>
    <n v="0"/>
    <n v="32"/>
    <n v="1099"/>
    <n v="10133"/>
    <n v="9.2200000000000006"/>
  </r>
  <r>
    <x v="1"/>
    <x v="3"/>
    <x v="17"/>
    <s v="Eric Montes"/>
    <x v="369"/>
    <n v="799"/>
    <s v="Kiddie Skill"/>
    <s v="SPONGEBOB SUPER STRIKER"/>
    <n v="74"/>
    <n v="101"/>
    <n v="0"/>
    <n v="20"/>
    <n v="175"/>
    <n v="347"/>
    <n v="1.9830000000000001"/>
  </r>
  <r>
    <x v="0"/>
    <x v="1"/>
    <x v="50"/>
    <s v="MICHAEL BOSWELL"/>
    <x v="370"/>
    <n v="803"/>
    <s v="High Redemption"/>
    <s v="SONIC BLAST BALL"/>
    <n v="149"/>
    <n v="473"/>
    <n v="0"/>
    <n v="16"/>
    <n v="622"/>
    <n v="3757"/>
    <n v="6.04"/>
  </r>
  <r>
    <x v="0"/>
    <x v="1"/>
    <x v="50"/>
    <s v="MICHAEL BOSWELL"/>
    <x v="370"/>
    <n v="803"/>
    <s v="Skill"/>
    <s v="SHOOTING MANIA P1"/>
    <n v="40"/>
    <n v="69"/>
    <n v="0"/>
    <n v="15"/>
    <n v="109"/>
    <n v="715"/>
    <n v="6.56"/>
  </r>
  <r>
    <x v="0"/>
    <x v="1"/>
    <x v="50"/>
    <s v="MICHAEL BOSWELL"/>
    <x v="370"/>
    <n v="803"/>
    <s v="Skill"/>
    <s v="WICKED TUNA DUAL P1"/>
    <n v="121"/>
    <n v="189"/>
    <n v="0"/>
    <n v="14"/>
    <n v="310"/>
    <n v="12447"/>
    <n v="40.152000000000001"/>
  </r>
  <r>
    <x v="0"/>
    <x v="1"/>
    <x v="50"/>
    <s v="MICHAEL BOSWELL"/>
    <x v="370"/>
    <n v="803"/>
    <s v="Skill"/>
    <s v="WICKED TUNA DUAL P2"/>
    <n v="1"/>
    <n v="1"/>
    <n v="0"/>
    <n v="3"/>
    <n v="2"/>
    <n v="85"/>
    <n v="42.5"/>
  </r>
  <r>
    <x v="0"/>
    <x v="1"/>
    <x v="50"/>
    <s v="MICHAEL BOSWELL"/>
    <x v="370"/>
    <n v="803"/>
    <s v="Sports"/>
    <s v="NBA HOOPS P1"/>
    <n v="115"/>
    <n v="285"/>
    <n v="0"/>
    <n v="27"/>
    <n v="400"/>
    <n v="773"/>
    <n v="1.9330000000000001"/>
  </r>
  <r>
    <x v="0"/>
    <x v="1"/>
    <x v="50"/>
    <s v="MICHAEL BOSWELL"/>
    <x v="370"/>
    <n v="803"/>
    <s v="Sports"/>
    <s v="NBA HOOPS P2"/>
    <n v="107"/>
    <n v="283"/>
    <n v="0"/>
    <n v="19"/>
    <n v="390"/>
    <n v="417"/>
    <n v="1.069"/>
  </r>
  <r>
    <x v="0"/>
    <x v="1"/>
    <x v="15"/>
    <s v="Seneca Gray"/>
    <x v="371"/>
    <n v="804"/>
    <s v="Alley Roller"/>
    <s v="ALLEY CLASSIC P5"/>
    <n v="312"/>
    <n v="399"/>
    <n v="0"/>
    <n v="19"/>
    <n v="711"/>
    <n v="7650"/>
    <n v="10.759"/>
  </r>
  <r>
    <x v="0"/>
    <x v="1"/>
    <x v="15"/>
    <s v="Seneca Gray"/>
    <x v="371"/>
    <n v="804"/>
    <s v="Coin Action"/>
    <s v="REACTOR P1"/>
    <n v="84"/>
    <n v="153"/>
    <n v="0"/>
    <n v="14"/>
    <n v="237"/>
    <n v="227"/>
    <n v="0.95799999999999996"/>
  </r>
  <r>
    <x v="0"/>
    <x v="1"/>
    <x v="15"/>
    <s v="Seneca Gray"/>
    <x v="371"/>
    <n v="804"/>
    <s v="Coin Action"/>
    <s v="REACTOR P2"/>
    <n v="111"/>
    <n v="67"/>
    <n v="0"/>
    <n v="16"/>
    <n v="178"/>
    <n v="35"/>
    <n v="0.19700000000000001"/>
  </r>
  <r>
    <x v="0"/>
    <x v="1"/>
    <x v="15"/>
    <s v="Seneca Gray"/>
    <x v="371"/>
    <n v="804"/>
    <s v="Coin Action"/>
    <s v="REACTOR P3"/>
    <n v="78"/>
    <n v="93"/>
    <n v="0"/>
    <n v="14"/>
    <n v="171"/>
    <n v="5"/>
    <n v="2.9000000000000001E-2"/>
  </r>
  <r>
    <x v="0"/>
    <x v="1"/>
    <x v="15"/>
    <s v="Seneca Gray"/>
    <x v="371"/>
    <n v="804"/>
    <s v="Coin Action"/>
    <s v="WONDER LAND"/>
    <n v="226"/>
    <n v="167"/>
    <n v="0"/>
    <n v="13"/>
    <n v="393"/>
    <n v="481"/>
    <n v="1.224"/>
  </r>
  <r>
    <x v="0"/>
    <x v="1"/>
    <x v="15"/>
    <s v="Seneca Gray"/>
    <x v="371"/>
    <n v="804"/>
    <s v="High Redemption"/>
    <s v="BIG WIN"/>
    <n v="166"/>
    <n v="225"/>
    <n v="0"/>
    <n v="16"/>
    <n v="391"/>
    <n v="773"/>
    <n v="1.9770000000000001"/>
  </r>
  <r>
    <x v="0"/>
    <x v="1"/>
    <x v="15"/>
    <s v="Seneca Gray"/>
    <x v="371"/>
    <n v="804"/>
    <s v="High Redemption"/>
    <s v="EIFFEL TOWER"/>
    <n v="104"/>
    <n v="272"/>
    <n v="0"/>
    <n v="17"/>
    <n v="376"/>
    <n v="688"/>
    <n v="1.83"/>
  </r>
  <r>
    <x v="0"/>
    <x v="1"/>
    <x v="15"/>
    <s v="Seneca Gray"/>
    <x v="371"/>
    <n v="804"/>
    <s v="High Redemption"/>
    <s v="LUMBERJACK"/>
    <n v="561"/>
    <n v="227"/>
    <n v="0"/>
    <n v="21"/>
    <n v="788"/>
    <n v="5585"/>
    <n v="7.0880000000000001"/>
  </r>
  <r>
    <x v="0"/>
    <x v="1"/>
    <x v="15"/>
    <s v="Seneca Gray"/>
    <x v="371"/>
    <n v="804"/>
    <s v="Kiddie Skill"/>
    <s v="DUCKY SPLASH P1"/>
    <n v="159"/>
    <n v="205"/>
    <n v="0"/>
    <n v="16"/>
    <n v="364"/>
    <n v="523"/>
    <n v="1.4370000000000001"/>
  </r>
  <r>
    <x v="0"/>
    <x v="1"/>
    <x v="15"/>
    <s v="Seneca Gray"/>
    <x v="371"/>
    <n v="804"/>
    <s v="Kiddie Skill"/>
    <s v="DUO DRIVE P2"/>
    <n v="129"/>
    <n v="206"/>
    <n v="0"/>
    <n v="13"/>
    <n v="335"/>
    <n v="594"/>
    <n v="1.7729999999999999"/>
  </r>
  <r>
    <x v="0"/>
    <x v="1"/>
    <x v="15"/>
    <s v="Seneca Gray"/>
    <x v="371"/>
    <n v="804"/>
    <s v="Kiddie Skill"/>
    <s v="HAMMER FUN"/>
    <n v="140"/>
    <n v="209"/>
    <n v="0"/>
    <n v="13"/>
    <n v="349"/>
    <n v="239"/>
    <n v="0.68500000000000005"/>
  </r>
  <r>
    <x v="0"/>
    <x v="1"/>
    <x v="15"/>
    <s v="Seneca Gray"/>
    <x v="371"/>
    <n v="804"/>
    <s v="Skill"/>
    <s v="DOG POUNDER"/>
    <n v="212"/>
    <n v="256"/>
    <n v="0"/>
    <n v="15"/>
    <n v="468"/>
    <n v="809"/>
    <n v="1.7290000000000001"/>
  </r>
  <r>
    <x v="0"/>
    <x v="1"/>
    <x v="15"/>
    <s v="Seneca Gray"/>
    <x v="371"/>
    <n v="804"/>
    <s v="Skill"/>
    <s v="DOWN THE CLOWN"/>
    <n v="234"/>
    <n v="267"/>
    <n v="0"/>
    <n v="15"/>
    <n v="501"/>
    <n v="0"/>
    <n v="0"/>
  </r>
  <r>
    <x v="0"/>
    <x v="1"/>
    <x v="15"/>
    <s v="Seneca Gray"/>
    <x v="371"/>
    <n v="804"/>
    <s v="Skill"/>
    <s v="FULL TILT"/>
    <n v="150"/>
    <n v="145"/>
    <n v="0"/>
    <n v="16"/>
    <n v="295"/>
    <n v="564"/>
    <n v="1.9119999999999999"/>
  </r>
  <r>
    <x v="0"/>
    <x v="1"/>
    <x v="15"/>
    <s v="Seneca Gray"/>
    <x v="371"/>
    <n v="804"/>
    <s v="Skill"/>
    <s v="NBA HOOPS P2"/>
    <n v="216"/>
    <n v="236"/>
    <n v="0"/>
    <n v="22"/>
    <n v="452"/>
    <n v="4404"/>
    <n v="9.7430000000000003"/>
  </r>
  <r>
    <x v="0"/>
    <x v="1"/>
    <x v="15"/>
    <s v="Seneca Gray"/>
    <x v="371"/>
    <n v="804"/>
    <s v="Skill"/>
    <s v="SEA WOLF"/>
    <n v="130"/>
    <n v="163"/>
    <n v="0"/>
    <n v="16"/>
    <n v="293"/>
    <n v="227"/>
    <n v="0.77500000000000002"/>
  </r>
  <r>
    <x v="0"/>
    <x v="1"/>
    <x v="15"/>
    <s v="Seneca Gray"/>
    <x v="371"/>
    <n v="804"/>
    <s v="Skill"/>
    <s v="STREET HOOPS P1"/>
    <n v="210"/>
    <n v="296"/>
    <n v="0"/>
    <n v="18"/>
    <n v="506"/>
    <n v="0"/>
    <n v="0"/>
  </r>
  <r>
    <x v="0"/>
    <x v="1"/>
    <x v="15"/>
    <s v="Seneca Gray"/>
    <x v="371"/>
    <n v="804"/>
    <s v="Skill"/>
    <s v="SUPER BIG RIG"/>
    <n v="195"/>
    <n v="319"/>
    <n v="0"/>
    <n v="13"/>
    <n v="514"/>
    <n v="1023"/>
    <n v="1.99"/>
  </r>
  <r>
    <x v="0"/>
    <x v="1"/>
    <x v="15"/>
    <s v="Seneca Gray"/>
    <x v="371"/>
    <n v="804"/>
    <s v="Skill"/>
    <s v="TWO MINUTE DRILL P1"/>
    <n v="177"/>
    <n v="165"/>
    <n v="0"/>
    <n v="13"/>
    <n v="342"/>
    <n v="676"/>
    <n v="1.9770000000000001"/>
  </r>
  <r>
    <x v="1"/>
    <x v="2"/>
    <x v="5"/>
    <s v="OCTAVIO CASTANEDA"/>
    <x v="372"/>
    <n v="806"/>
    <s v="High Redemption"/>
    <s v="FGTEEV OUT OF TIME"/>
    <n v="752"/>
    <n v="377"/>
    <n v="0"/>
    <n v="14"/>
    <n v="1129"/>
    <n v="8004"/>
    <n v="7.0890000000000004"/>
  </r>
  <r>
    <x v="1"/>
    <x v="2"/>
    <x v="5"/>
    <s v="OCTAVIO CASTANEDA"/>
    <x v="372"/>
    <n v="806"/>
    <s v="High Redemption"/>
    <s v="GALAGA ASSAULT"/>
    <n v="128"/>
    <n v="147"/>
    <n v="0"/>
    <n v="14"/>
    <n v="275"/>
    <n v="538"/>
    <n v="1.956"/>
  </r>
  <r>
    <x v="1"/>
    <x v="2"/>
    <x v="5"/>
    <s v="OCTAVIO CASTANEDA"/>
    <x v="372"/>
    <n v="806"/>
    <s v="High Redemption"/>
    <s v="LIL TICKET MONSTERS"/>
    <n v="719"/>
    <n v="639"/>
    <n v="0"/>
    <n v="14"/>
    <n v="1358"/>
    <n v="8941"/>
    <n v="6.5839999999999996"/>
  </r>
  <r>
    <x v="1"/>
    <x v="2"/>
    <x v="5"/>
    <s v="OCTAVIO CASTANEDA"/>
    <x v="372"/>
    <n v="806"/>
    <s v="High Redemption"/>
    <s v="LUMBERJACK"/>
    <n v="260"/>
    <n v="231"/>
    <n v="0"/>
    <n v="15"/>
    <n v="491"/>
    <n v="838"/>
    <n v="1.7070000000000001"/>
  </r>
  <r>
    <x v="1"/>
    <x v="2"/>
    <x v="5"/>
    <s v="OCTAVIO CASTANEDA"/>
    <x v="372"/>
    <n v="806"/>
    <s v="High Redemption"/>
    <s v="PLINKO"/>
    <n v="179"/>
    <n v="192"/>
    <n v="0"/>
    <n v="11"/>
    <n v="371"/>
    <n v="675"/>
    <n v="1.819"/>
  </r>
  <r>
    <x v="1"/>
    <x v="2"/>
    <x v="5"/>
    <s v="OCTAVIO CASTANEDA"/>
    <x v="372"/>
    <n v="806"/>
    <s v="High Redemption"/>
    <s v="POLAR SLIDE"/>
    <n v="228"/>
    <n v="198"/>
    <n v="0"/>
    <n v="53"/>
    <n v="426"/>
    <n v="721"/>
    <n v="1.6919999999999999"/>
  </r>
  <r>
    <x v="1"/>
    <x v="2"/>
    <x v="5"/>
    <s v="OCTAVIO CASTANEDA"/>
    <x v="372"/>
    <n v="806"/>
    <s v="High Redemption"/>
    <s v="ZOMBIE SNATCHER P1"/>
    <n v="65"/>
    <n v="85"/>
    <n v="0"/>
    <n v="12"/>
    <n v="150"/>
    <n v="294"/>
    <n v="1.96"/>
  </r>
  <r>
    <x v="1"/>
    <x v="2"/>
    <x v="5"/>
    <s v="OCTAVIO CASTANEDA"/>
    <x v="372"/>
    <n v="806"/>
    <s v="High Redemption"/>
    <s v="ZOMBIE SNATCHER P2"/>
    <n v="79"/>
    <n v="94"/>
    <n v="0"/>
    <n v="13"/>
    <n v="173"/>
    <n v="325"/>
    <n v="1.879"/>
  </r>
  <r>
    <x v="1"/>
    <x v="2"/>
    <x v="5"/>
    <s v="OCTAVIO CASTANEDA"/>
    <x v="372"/>
    <n v="806"/>
    <s v="High Redemption"/>
    <s v="ZOMBIE SNATCHER P5"/>
    <n v="40"/>
    <n v="30"/>
    <n v="0"/>
    <n v="14"/>
    <n v="70"/>
    <n v="105"/>
    <n v="1.5"/>
  </r>
  <r>
    <x v="1"/>
    <x v="2"/>
    <x v="5"/>
    <s v="OCTAVIO CASTANEDA"/>
    <x v="372"/>
    <n v="806"/>
    <s v="High Redemption"/>
    <s v="ZOMBIE SNATCHER P6"/>
    <n v="101"/>
    <n v="38"/>
    <n v="0"/>
    <n v="17"/>
    <n v="139"/>
    <n v="2463"/>
    <n v="17.719000000000001"/>
  </r>
  <r>
    <x v="1"/>
    <x v="2"/>
    <x v="5"/>
    <s v="OCTAVIO CASTANEDA"/>
    <x v="372"/>
    <n v="806"/>
    <s v="Kiddie Skill"/>
    <s v="SPONGEBOB SUPER STRIKER"/>
    <n v="220"/>
    <n v="144"/>
    <n v="0"/>
    <n v="12"/>
    <n v="364"/>
    <n v="3225"/>
    <n v="8.86"/>
  </r>
  <r>
    <x v="1"/>
    <x v="2"/>
    <x v="5"/>
    <s v="OCTAVIO CASTANEDA"/>
    <x v="372"/>
    <n v="806"/>
    <s v="Skill"/>
    <s v="DESPICABLE ME JELLY LAB P1"/>
    <n v="1788"/>
    <n v="964"/>
    <n v="0"/>
    <n v="18"/>
    <n v="2752"/>
    <n v="5014"/>
    <n v="1.8220000000000001"/>
  </r>
  <r>
    <x v="1"/>
    <x v="2"/>
    <x v="5"/>
    <s v="OCTAVIO CASTANEDA"/>
    <x v="372"/>
    <n v="806"/>
    <s v="Skill"/>
    <s v="DESPICABLE ME JELLY LAB P2"/>
    <n v="2208"/>
    <n v="1139"/>
    <n v="0"/>
    <n v="19"/>
    <n v="3347"/>
    <n v="5983"/>
    <n v="1.788"/>
  </r>
  <r>
    <x v="1"/>
    <x v="2"/>
    <x v="5"/>
    <s v="OCTAVIO CASTANEDA"/>
    <x v="372"/>
    <n v="806"/>
    <s v="Skill"/>
    <s v="ICE MAN P1"/>
    <n v="119"/>
    <n v="94"/>
    <n v="0"/>
    <n v="13"/>
    <n v="213"/>
    <n v="390"/>
    <n v="1.831"/>
  </r>
  <r>
    <x v="1"/>
    <x v="2"/>
    <x v="5"/>
    <s v="OCTAVIO CASTANEDA"/>
    <x v="372"/>
    <n v="806"/>
    <s v="Skill"/>
    <s v="SPONGEBOB SOCCER STARS"/>
    <n v="180"/>
    <n v="206"/>
    <n v="0"/>
    <n v="13"/>
    <n v="386"/>
    <n v="717"/>
    <n v="1.8580000000000001"/>
  </r>
  <r>
    <x v="1"/>
    <x v="2"/>
    <x v="5"/>
    <s v="OCTAVIO CASTANEDA"/>
    <x v="372"/>
    <n v="806"/>
    <s v="Sports"/>
    <s v="ICE BALL FX P1"/>
    <n v="320"/>
    <n v="312"/>
    <n v="0"/>
    <n v="16"/>
    <n v="632"/>
    <n v="1205"/>
    <n v="1.907"/>
  </r>
  <r>
    <x v="1"/>
    <x v="2"/>
    <x v="5"/>
    <s v="OCTAVIO CASTANEDA"/>
    <x v="372"/>
    <n v="806"/>
    <s v="Sports"/>
    <s v="ICE BALL FX P2"/>
    <n v="393"/>
    <n v="434"/>
    <n v="0"/>
    <n v="18"/>
    <n v="827"/>
    <n v="1377"/>
    <n v="1.665"/>
  </r>
  <r>
    <x v="1"/>
    <x v="2"/>
    <x v="5"/>
    <s v="OCTAVIO CASTANEDA"/>
    <x v="372"/>
    <n v="806"/>
    <s v="Sports"/>
    <s v="ICE BALL FX P3"/>
    <n v="455"/>
    <n v="457"/>
    <n v="0"/>
    <n v="18"/>
    <n v="912"/>
    <n v="1687"/>
    <n v="1.85"/>
  </r>
  <r>
    <x v="2"/>
    <x v="5"/>
    <x v="38"/>
    <s v="CHAD ESTRADA"/>
    <x v="373"/>
    <n v="826"/>
    <s v="High Redemption"/>
    <s v="EIFFEL TOWER"/>
    <n v="99"/>
    <n v="120"/>
    <n v="0"/>
    <n v="21"/>
    <n v="219"/>
    <n v="1895"/>
    <n v="8.6530000000000005"/>
  </r>
  <r>
    <x v="2"/>
    <x v="5"/>
    <x v="38"/>
    <s v="CHAD ESTRADA"/>
    <x v="373"/>
    <n v="826"/>
    <s v="Skill"/>
    <s v="MONSTER DROP P1"/>
    <n v="450"/>
    <n v="210"/>
    <n v="0"/>
    <n v="20"/>
    <n v="660"/>
    <n v="5642"/>
    <n v="8.548"/>
  </r>
  <r>
    <x v="2"/>
    <x v="5"/>
    <x v="38"/>
    <s v="CHAD ESTRADA"/>
    <x v="373"/>
    <n v="826"/>
    <s v="Skill"/>
    <s v="PINK PANTHER"/>
    <n v="102"/>
    <n v="110"/>
    <n v="0"/>
    <n v="16"/>
    <n v="212"/>
    <n v="1321"/>
    <n v="6.2309999999999999"/>
  </r>
  <r>
    <x v="2"/>
    <x v="5"/>
    <x v="38"/>
    <s v="CHAD ESTRADA"/>
    <x v="373"/>
    <n v="826"/>
    <s v="Skill"/>
    <s v="POP THE LOCK"/>
    <n v="114"/>
    <n v="146"/>
    <n v="0"/>
    <n v="15"/>
    <n v="260"/>
    <n v="507"/>
    <n v="1.95"/>
  </r>
  <r>
    <x v="2"/>
    <x v="5"/>
    <x v="38"/>
    <s v="CHAD ESTRADA"/>
    <x v="373"/>
    <n v="826"/>
    <s v="Skill"/>
    <s v="TWO MINUTE DRILL P1"/>
    <n v="164"/>
    <n v="181"/>
    <n v="0"/>
    <n v="15"/>
    <n v="345"/>
    <n v="662"/>
    <n v="1.919"/>
  </r>
  <r>
    <x v="2"/>
    <x v="5"/>
    <x v="38"/>
    <s v="CHAD ESTRADA"/>
    <x v="374"/>
    <n v="828"/>
    <s v="Alley Roller"/>
    <s v="ALLEY CLASSIC P1"/>
    <n v="517"/>
    <n v="383"/>
    <n v="0"/>
    <n v="16"/>
    <n v="900"/>
    <n v="7744"/>
    <n v="8.6039999999999992"/>
  </r>
  <r>
    <x v="2"/>
    <x v="5"/>
    <x v="38"/>
    <s v="CHAD ESTRADA"/>
    <x v="374"/>
    <n v="828"/>
    <s v="Alley Roller"/>
    <s v="ALLEY CLASSIC P4"/>
    <n v="295"/>
    <n v="554"/>
    <n v="0"/>
    <n v="14"/>
    <n v="849"/>
    <n v="5190"/>
    <n v="6.1130000000000004"/>
  </r>
  <r>
    <x v="2"/>
    <x v="5"/>
    <x v="38"/>
    <s v="CHAD ESTRADA"/>
    <x v="374"/>
    <n v="828"/>
    <s v="High Redemption"/>
    <s v="BIG WIN"/>
    <n v="1288"/>
    <n v="549"/>
    <n v="0"/>
    <n v="15"/>
    <n v="1837"/>
    <n v="11510"/>
    <n v="6.266"/>
  </r>
  <r>
    <x v="2"/>
    <x v="5"/>
    <x v="38"/>
    <s v="CHAD ESTRADA"/>
    <x v="374"/>
    <n v="828"/>
    <s v="Skill"/>
    <s v="DEAL NO DEAL"/>
    <n v="197"/>
    <n v="153"/>
    <n v="0"/>
    <n v="17"/>
    <n v="350"/>
    <n v="2169"/>
    <n v="6.1970000000000001"/>
  </r>
  <r>
    <x v="2"/>
    <x v="5"/>
    <x v="38"/>
    <s v="CHAD ESTRADA"/>
    <x v="374"/>
    <n v="828"/>
    <s v="Skill"/>
    <s v="FLYING TICKETS P1"/>
    <n v="205"/>
    <n v="221"/>
    <n v="0"/>
    <n v="16"/>
    <n v="426"/>
    <n v="713"/>
    <n v="1.6739999999999999"/>
  </r>
  <r>
    <x v="2"/>
    <x v="5"/>
    <x v="38"/>
    <s v="CHAD ESTRADA"/>
    <x v="374"/>
    <n v="828"/>
    <s v="Skill"/>
    <s v="HUNGRY CHICKEN P1"/>
    <n v="174"/>
    <n v="237"/>
    <n v="0"/>
    <n v="15"/>
    <n v="411"/>
    <n v="3111"/>
    <n v="7.569"/>
  </r>
  <r>
    <x v="2"/>
    <x v="5"/>
    <x v="38"/>
    <s v="CHAD ESTRADA"/>
    <x v="374"/>
    <n v="828"/>
    <s v="Skill"/>
    <s v="HUNGRY CHICKEN P2"/>
    <n v="162"/>
    <n v="164"/>
    <n v="0"/>
    <n v="15"/>
    <n v="326"/>
    <n v="1987"/>
    <n v="6.0949999999999998"/>
  </r>
  <r>
    <x v="2"/>
    <x v="5"/>
    <x v="38"/>
    <s v="CHAD ESTRADA"/>
    <x v="374"/>
    <n v="828"/>
    <s v="Skill"/>
    <s v="ICE MAN P1"/>
    <n v="413"/>
    <n v="360"/>
    <n v="0"/>
    <n v="14"/>
    <n v="773"/>
    <n v="5914"/>
    <n v="7.6509999999999998"/>
  </r>
  <r>
    <x v="2"/>
    <x v="5"/>
    <x v="38"/>
    <s v="CHAD ESTRADA"/>
    <x v="374"/>
    <n v="828"/>
    <s v="Skill"/>
    <s v="NBA HOOPS P1"/>
    <n v="354"/>
    <n v="361"/>
    <n v="0"/>
    <n v="14"/>
    <n v="715"/>
    <n v="8236"/>
    <n v="11.519"/>
  </r>
  <r>
    <x v="2"/>
    <x v="5"/>
    <x v="38"/>
    <s v="CHAD ESTRADA"/>
    <x v="374"/>
    <n v="828"/>
    <s v="Skill"/>
    <s v="NBA HOOPS P2"/>
    <n v="273"/>
    <n v="413"/>
    <n v="0"/>
    <n v="15"/>
    <n v="686"/>
    <n v="4435"/>
    <n v="6.4649999999999999"/>
  </r>
  <r>
    <x v="1"/>
    <x v="5"/>
    <x v="56"/>
    <s v="FRANK CASSAR"/>
    <x v="375"/>
    <n v="833"/>
    <s v="High Redemption"/>
    <s v="BIG WIN"/>
    <n v="453"/>
    <n v="767"/>
    <n v="0"/>
    <n v="15"/>
    <n v="1220"/>
    <n v="7333"/>
    <n v="6.0110000000000001"/>
  </r>
  <r>
    <x v="1"/>
    <x v="5"/>
    <x v="56"/>
    <s v="FRANK CASSAR"/>
    <x v="375"/>
    <n v="833"/>
    <s v="Kiddie Skill"/>
    <s v="BUSTER BUBBLES"/>
    <n v="58"/>
    <n v="92"/>
    <n v="0"/>
    <n v="15"/>
    <n v="150"/>
    <n v="904"/>
    <n v="6.0270000000000001"/>
  </r>
  <r>
    <x v="1"/>
    <x v="5"/>
    <x v="56"/>
    <s v="FRANK CASSAR"/>
    <x v="375"/>
    <n v="833"/>
    <s v="Kiddie Skill"/>
    <s v="CHAMELEON PARADIZE SINGLE"/>
    <n v="157"/>
    <n v="415"/>
    <n v="0"/>
    <n v="16"/>
    <n v="572"/>
    <n v="928"/>
    <n v="1.6220000000000001"/>
  </r>
  <r>
    <x v="1"/>
    <x v="5"/>
    <x v="56"/>
    <s v="FRANK CASSAR"/>
    <x v="375"/>
    <n v="833"/>
    <s v="Skill"/>
    <s v="DEAL NO DEAL"/>
    <n v="137"/>
    <n v="179"/>
    <n v="0"/>
    <n v="18"/>
    <n v="316"/>
    <n v="2061"/>
    <n v="6.5220000000000002"/>
  </r>
  <r>
    <x v="1"/>
    <x v="5"/>
    <x v="56"/>
    <s v="FRANK CASSAR"/>
    <x v="375"/>
    <n v="833"/>
    <s v="Skill"/>
    <s v="GOLD FISHIN"/>
    <n v="197"/>
    <n v="365"/>
    <n v="0"/>
    <n v="17"/>
    <n v="562"/>
    <n v="903"/>
    <n v="1.607"/>
  </r>
  <r>
    <x v="1"/>
    <x v="5"/>
    <x v="56"/>
    <s v="FRANK CASSAR"/>
    <x v="375"/>
    <n v="833"/>
    <s v="Skill"/>
    <s v="ICE AGE P1"/>
    <n v="50"/>
    <n v="192"/>
    <n v="0"/>
    <n v="15"/>
    <n v="242"/>
    <n v="4860"/>
    <n v="20.082999999999998"/>
  </r>
  <r>
    <x v="1"/>
    <x v="5"/>
    <x v="56"/>
    <s v="FRANK CASSAR"/>
    <x v="375"/>
    <n v="833"/>
    <s v="Skill"/>
    <s v="ICE MAN P1"/>
    <n v="81"/>
    <n v="155"/>
    <n v="0"/>
    <n v="16"/>
    <n v="236"/>
    <n v="2629"/>
    <n v="11.14"/>
  </r>
  <r>
    <x v="1"/>
    <x v="5"/>
    <x v="56"/>
    <s v="FRANK CASSAR"/>
    <x v="375"/>
    <n v="833"/>
    <s v="Skill"/>
    <s v="ICE MAN P2"/>
    <n v="55"/>
    <n v="119"/>
    <n v="0"/>
    <n v="16"/>
    <n v="174"/>
    <n v="1055"/>
    <n v="6.0629999999999997"/>
  </r>
  <r>
    <x v="1"/>
    <x v="5"/>
    <x v="56"/>
    <s v="FRANK CASSAR"/>
    <x v="375"/>
    <n v="833"/>
    <s v="Skill"/>
    <s v="POP THE LOCK"/>
    <n v="547"/>
    <n v="543"/>
    <n v="0"/>
    <n v="16"/>
    <n v="1090"/>
    <n v="8157"/>
    <n v="7.4829999999999997"/>
  </r>
  <r>
    <x v="1"/>
    <x v="5"/>
    <x v="56"/>
    <s v="FRANK CASSAR"/>
    <x v="375"/>
    <n v="833"/>
    <s v="Skill"/>
    <s v="SIDE SHOW P1"/>
    <n v="61"/>
    <n v="223"/>
    <n v="0"/>
    <n v="16"/>
    <n v="284"/>
    <n v="509"/>
    <n v="1.792"/>
  </r>
  <r>
    <x v="1"/>
    <x v="5"/>
    <x v="56"/>
    <s v="FRANK CASSAR"/>
    <x v="375"/>
    <n v="833"/>
    <s v="Skill"/>
    <s v="SPIDER BOT"/>
    <n v="138"/>
    <n v="200"/>
    <n v="0"/>
    <n v="16"/>
    <n v="338"/>
    <n v="2693"/>
    <n v="7.9669999999999996"/>
  </r>
  <r>
    <x v="1"/>
    <x v="5"/>
    <x v="56"/>
    <s v="FRANK CASSAR"/>
    <x v="375"/>
    <n v="833"/>
    <s v="Sports"/>
    <s v="TWO MINUTE DRILL P1"/>
    <n v="152"/>
    <n v="244"/>
    <n v="0"/>
    <n v="15"/>
    <n v="396"/>
    <n v="608"/>
    <n v="1.5349999999999999"/>
  </r>
  <r>
    <x v="1"/>
    <x v="5"/>
    <x v="56"/>
    <s v="FRANK CASSAR"/>
    <x v="376"/>
    <n v="834"/>
    <s v="High Redemption"/>
    <s v="DROP IT DROP IT"/>
    <n v="75"/>
    <n v="599"/>
    <n v="0"/>
    <n v="14"/>
    <n v="674"/>
    <n v="1133"/>
    <n v="1.681"/>
  </r>
  <r>
    <x v="1"/>
    <x v="5"/>
    <x v="56"/>
    <s v="FRANK CASSAR"/>
    <x v="376"/>
    <n v="834"/>
    <s v="High Redemption"/>
    <s v="POLAR SLIDE"/>
    <n v="23"/>
    <n v="34"/>
    <n v="0"/>
    <n v="17"/>
    <n v="57"/>
    <n v="96"/>
    <n v="1.6839999999999999"/>
  </r>
  <r>
    <x v="1"/>
    <x v="5"/>
    <x v="56"/>
    <s v="FRANK CASSAR"/>
    <x v="376"/>
    <n v="834"/>
    <s v="Kiddie Skill"/>
    <s v="HAMMER FUN"/>
    <n v="133"/>
    <n v="365"/>
    <n v="0"/>
    <n v="12"/>
    <n v="498"/>
    <n v="649"/>
    <n v="1.3029999999999999"/>
  </r>
  <r>
    <x v="1"/>
    <x v="5"/>
    <x v="56"/>
    <s v="FRANK CASSAR"/>
    <x v="376"/>
    <n v="834"/>
    <s v="Redemption"/>
    <s v="RABBIDS HOLLYWOOD 65 P2"/>
    <n v="72"/>
    <n v="161"/>
    <n v="0"/>
    <n v="14"/>
    <n v="233"/>
    <n v="1438"/>
    <n v="6.1719999999999997"/>
  </r>
  <r>
    <x v="1"/>
    <x v="5"/>
    <x v="56"/>
    <s v="FRANK CASSAR"/>
    <x v="376"/>
    <n v="834"/>
    <s v="Skill"/>
    <s v="DEAL NO DEAL"/>
    <n v="148"/>
    <n v="211"/>
    <n v="0"/>
    <n v="14"/>
    <n v="359"/>
    <n v="2319"/>
    <n v="6.46"/>
  </r>
  <r>
    <x v="1"/>
    <x v="5"/>
    <x v="56"/>
    <s v="FRANK CASSAR"/>
    <x v="376"/>
    <n v="834"/>
    <s v="Skill"/>
    <s v="TIPPIN BLOKS"/>
    <n v="116"/>
    <n v="332"/>
    <n v="0"/>
    <n v="14"/>
    <n v="448"/>
    <n v="3029"/>
    <n v="6.7610000000000001"/>
  </r>
  <r>
    <x v="1"/>
    <x v="5"/>
    <x v="56"/>
    <s v="FRANK CASSAR"/>
    <x v="376"/>
    <n v="834"/>
    <s v="Skill"/>
    <s v="TROLLS P1"/>
    <n v="49"/>
    <n v="333"/>
    <n v="0"/>
    <n v="16"/>
    <n v="382"/>
    <n v="637"/>
    <n v="1.6679999999999999"/>
  </r>
  <r>
    <x v="1"/>
    <x v="5"/>
    <x v="56"/>
    <s v="FRANK CASSAR"/>
    <x v="376"/>
    <n v="834"/>
    <s v="Skill"/>
    <s v="TROLLS P3"/>
    <n v="122"/>
    <n v="682"/>
    <n v="0"/>
    <n v="14"/>
    <n v="804"/>
    <n v="1575"/>
    <n v="1.9590000000000001"/>
  </r>
  <r>
    <x v="1"/>
    <x v="5"/>
    <x v="56"/>
    <s v="FRANK CASSAR"/>
    <x v="377"/>
    <n v="835"/>
    <s v="High Redemption"/>
    <s v="HARPOON LAGOON P2"/>
    <n v="197"/>
    <n v="102"/>
    <n v="0"/>
    <n v="17"/>
    <n v="299"/>
    <n v="8900"/>
    <n v="29.765999999999998"/>
  </r>
  <r>
    <x v="1"/>
    <x v="5"/>
    <x v="56"/>
    <s v="FRANK CASSAR"/>
    <x v="377"/>
    <n v="835"/>
    <s v="Skill"/>
    <s v="DOG POUNDER"/>
    <n v="201"/>
    <n v="368"/>
    <n v="0"/>
    <n v="19"/>
    <n v="569"/>
    <n v="3980"/>
    <n v="6.9950000000000001"/>
  </r>
  <r>
    <x v="1"/>
    <x v="5"/>
    <x v="56"/>
    <s v="FRANK CASSAR"/>
    <x v="378"/>
    <n v="836"/>
    <s v="Skill"/>
    <s v="ANGRY BIRDS WHACKER"/>
    <n v="97"/>
    <n v="261"/>
    <n v="0"/>
    <n v="14"/>
    <n v="358"/>
    <n v="576"/>
    <n v="1.609"/>
  </r>
  <r>
    <x v="1"/>
    <x v="5"/>
    <x v="56"/>
    <s v="FRANK CASSAR"/>
    <x v="378"/>
    <n v="836"/>
    <s v="Skill"/>
    <s v="CROSSY ROADS P2"/>
    <n v="231"/>
    <n v="249"/>
    <n v="0"/>
    <n v="14"/>
    <n v="480"/>
    <n v="911"/>
    <n v="1.8979999999999999"/>
  </r>
  <r>
    <x v="1"/>
    <x v="5"/>
    <x v="56"/>
    <s v="FRANK CASSAR"/>
    <x v="378"/>
    <n v="836"/>
    <s v="Skill"/>
    <s v="DEAL NO DEAL"/>
    <n v="142"/>
    <n v="178"/>
    <n v="0"/>
    <n v="16"/>
    <n v="320"/>
    <n v="1926"/>
    <n v="6.0190000000000001"/>
  </r>
  <r>
    <x v="1"/>
    <x v="5"/>
    <x v="56"/>
    <s v="FRANK CASSAR"/>
    <x v="378"/>
    <n v="836"/>
    <s v="Sports"/>
    <s v="ALLEY CLASSIC P2"/>
    <n v="250"/>
    <n v="585"/>
    <n v="0"/>
    <n v="13"/>
    <n v="835"/>
    <n v="5780"/>
    <n v="6.9219999999999997"/>
  </r>
  <r>
    <x v="2"/>
    <x v="5"/>
    <x v="34"/>
    <s v="DENNIS SANDERS"/>
    <x v="379"/>
    <n v="839"/>
    <s v="High Redemption"/>
    <s v="FGTEEV OUT OF TIME"/>
    <n v="402"/>
    <n v="479"/>
    <n v="0"/>
    <n v="9"/>
    <n v="881"/>
    <n v="6220"/>
    <n v="7.06"/>
  </r>
  <r>
    <x v="2"/>
    <x v="5"/>
    <x v="34"/>
    <s v="DENNIS SANDERS"/>
    <x v="379"/>
    <n v="839"/>
    <s v="High Redemption"/>
    <s v="SUPER STAR"/>
    <n v="398"/>
    <n v="404"/>
    <n v="0"/>
    <n v="11"/>
    <n v="802"/>
    <n v="7026"/>
    <n v="8.7609999999999992"/>
  </r>
  <r>
    <x v="2"/>
    <x v="3"/>
    <x v="37"/>
    <s v="TROY WATRING"/>
    <x v="380"/>
    <n v="841"/>
    <s v="High Redemption"/>
    <s v="FGTEEV OUT OF TIME"/>
    <n v="246"/>
    <n v="182"/>
    <n v="0"/>
    <n v="14"/>
    <n v="428"/>
    <n v="2580"/>
    <n v="6.0279999999999996"/>
  </r>
  <r>
    <x v="2"/>
    <x v="3"/>
    <x v="37"/>
    <s v="TROY WATRING"/>
    <x v="380"/>
    <n v="841"/>
    <s v="High Redemption"/>
    <s v="POWER DROP"/>
    <n v="416"/>
    <n v="502"/>
    <n v="0"/>
    <n v="15"/>
    <n v="918"/>
    <n v="1245"/>
    <n v="1.3560000000000001"/>
  </r>
  <r>
    <x v="2"/>
    <x v="3"/>
    <x v="37"/>
    <s v="TROY WATRING"/>
    <x v="380"/>
    <n v="841"/>
    <s v="High Redemption"/>
    <s v="RED HOT SINGLE"/>
    <n v="232"/>
    <n v="418"/>
    <n v="0"/>
    <n v="14"/>
    <n v="650"/>
    <n v="3948"/>
    <n v="6.0739999999999998"/>
  </r>
  <r>
    <x v="2"/>
    <x v="3"/>
    <x v="37"/>
    <s v="TROY WATRING"/>
    <x v="380"/>
    <n v="841"/>
    <s v="High Redemption"/>
    <s v="SUPER STAR"/>
    <n v="211"/>
    <n v="275"/>
    <n v="0"/>
    <n v="15"/>
    <n v="486"/>
    <n v="636"/>
    <n v="1.3089999999999999"/>
  </r>
  <r>
    <x v="2"/>
    <x v="3"/>
    <x v="37"/>
    <s v="TROY WATRING"/>
    <x v="380"/>
    <n v="841"/>
    <s v="High Redemption"/>
    <s v="TREASURE QUEST"/>
    <n v="181"/>
    <n v="215"/>
    <n v="0"/>
    <n v="14"/>
    <n v="396"/>
    <n v="2509"/>
    <n v="6.3360000000000003"/>
  </r>
  <r>
    <x v="2"/>
    <x v="3"/>
    <x v="37"/>
    <s v="TROY WATRING"/>
    <x v="380"/>
    <n v="841"/>
    <s v="Skill"/>
    <s v="MILK JUG TOSS"/>
    <n v="530"/>
    <n v="471"/>
    <n v="0"/>
    <n v="16"/>
    <n v="1001"/>
    <n v="8727"/>
    <n v="8.718"/>
  </r>
  <r>
    <x v="2"/>
    <x v="3"/>
    <x v="37"/>
    <s v="TROY WATRING"/>
    <x v="380"/>
    <n v="841"/>
    <s v="Skill"/>
    <s v="NBA GAMETIME P2"/>
    <n v="287"/>
    <n v="342"/>
    <n v="0"/>
    <n v="18"/>
    <n v="629"/>
    <n v="102"/>
    <n v="0.16200000000000001"/>
  </r>
  <r>
    <x v="2"/>
    <x v="3"/>
    <x v="37"/>
    <s v="TROY WATRING"/>
    <x v="380"/>
    <n v="841"/>
    <s v="Skill"/>
    <s v="POP THE LOCK"/>
    <n v="397"/>
    <n v="351"/>
    <n v="0"/>
    <n v="15"/>
    <n v="748"/>
    <n v="5072"/>
    <n v="6.7809999999999997"/>
  </r>
  <r>
    <x v="2"/>
    <x v="3"/>
    <x v="37"/>
    <s v="TROY WATRING"/>
    <x v="380"/>
    <n v="841"/>
    <s v="Skill"/>
    <s v="TEMPLE RUN"/>
    <n v="69"/>
    <n v="99"/>
    <n v="0"/>
    <n v="16"/>
    <n v="168"/>
    <n v="1135"/>
    <n v="6.7560000000000002"/>
  </r>
  <r>
    <x v="2"/>
    <x v="3"/>
    <x v="37"/>
    <s v="TROY WATRING"/>
    <x v="380"/>
    <n v="841"/>
    <s v="Skill"/>
    <s v="TWO MINUTE DRILL P1"/>
    <n v="178"/>
    <n v="292"/>
    <n v="0"/>
    <n v="15"/>
    <n v="470"/>
    <n v="3119"/>
    <n v="6.6360000000000001"/>
  </r>
  <r>
    <x v="2"/>
    <x v="3"/>
    <x v="37"/>
    <s v="TROY WATRING"/>
    <x v="381"/>
    <n v="842"/>
    <s v="High Redemption"/>
    <s v="CRANK IT"/>
    <n v="305"/>
    <n v="203"/>
    <n v="0"/>
    <n v="12"/>
    <n v="508"/>
    <n v="3563"/>
    <n v="7.0140000000000002"/>
  </r>
  <r>
    <x v="2"/>
    <x v="3"/>
    <x v="37"/>
    <s v="TROY WATRING"/>
    <x v="381"/>
    <n v="842"/>
    <s v="High Redemption"/>
    <s v="SLAM A WINNER"/>
    <n v="1100"/>
    <n v="467"/>
    <n v="0"/>
    <n v="12"/>
    <n v="1567"/>
    <n v="11231"/>
    <n v="7.1669999999999998"/>
  </r>
  <r>
    <x v="2"/>
    <x v="3"/>
    <x v="37"/>
    <s v="TROY WATRING"/>
    <x v="381"/>
    <n v="842"/>
    <s v="Kiddie Skill"/>
    <s v="DINOSAUR CATCHER P1"/>
    <n v="54"/>
    <n v="61"/>
    <n v="0"/>
    <n v="13"/>
    <n v="115"/>
    <n v="148"/>
    <n v="1.2869999999999999"/>
  </r>
  <r>
    <x v="2"/>
    <x v="3"/>
    <x v="37"/>
    <s v="TROY WATRING"/>
    <x v="381"/>
    <n v="842"/>
    <s v="Kiddie Skill"/>
    <s v="DINOSAUR CATCHER P2"/>
    <n v="31"/>
    <n v="37"/>
    <n v="0"/>
    <n v="10"/>
    <n v="68"/>
    <n v="118"/>
    <n v="1.7350000000000001"/>
  </r>
  <r>
    <x v="2"/>
    <x v="3"/>
    <x v="37"/>
    <s v="TROY WATRING"/>
    <x v="381"/>
    <n v="842"/>
    <s v="Kiddie Skill"/>
    <s v="SNOW DAY"/>
    <n v="549"/>
    <n v="357"/>
    <n v="0"/>
    <n v="11"/>
    <n v="906"/>
    <n v="1203"/>
    <n v="1.3280000000000001"/>
  </r>
  <r>
    <x v="2"/>
    <x v="3"/>
    <x v="37"/>
    <s v="TROY WATRING"/>
    <x v="381"/>
    <n v="842"/>
    <s v="Skill"/>
    <s v="MINIONS WHACK"/>
    <n v="327"/>
    <n v="208"/>
    <n v="0"/>
    <n v="11"/>
    <n v="535"/>
    <n v="579"/>
    <n v="1.0820000000000001"/>
  </r>
  <r>
    <x v="2"/>
    <x v="3"/>
    <x v="37"/>
    <s v="TROY WATRING"/>
    <x v="381"/>
    <n v="842"/>
    <s v="Skill"/>
    <s v="NBA HOOPS P1"/>
    <n v="709"/>
    <n v="264"/>
    <n v="0"/>
    <n v="12"/>
    <n v="973"/>
    <n v="0"/>
    <n v="0"/>
  </r>
  <r>
    <x v="2"/>
    <x v="3"/>
    <x v="37"/>
    <s v="TROY WATRING"/>
    <x v="381"/>
    <n v="842"/>
    <s v="Skill"/>
    <s v="SKY RIDER P2"/>
    <n v="265"/>
    <n v="147"/>
    <n v="0"/>
    <n v="11"/>
    <n v="412"/>
    <n v="790"/>
    <n v="1.917"/>
  </r>
  <r>
    <x v="2"/>
    <x v="3"/>
    <x v="37"/>
    <s v="TROY WATRING"/>
    <x v="381"/>
    <n v="842"/>
    <s v="Skill"/>
    <s v="SLITHER.IO P1"/>
    <n v="94"/>
    <n v="43"/>
    <n v="0"/>
    <n v="11"/>
    <n v="137"/>
    <n v="272"/>
    <n v="1.9850000000000001"/>
  </r>
  <r>
    <x v="2"/>
    <x v="3"/>
    <x v="37"/>
    <s v="TROY WATRING"/>
    <x v="382"/>
    <n v="843"/>
    <s v="Alley Roller"/>
    <s v="ALLEY CLASSIC P1"/>
    <n v="182"/>
    <n v="121"/>
    <n v="0"/>
    <n v="14"/>
    <n v="303"/>
    <n v="2936"/>
    <n v="9.69"/>
  </r>
  <r>
    <x v="2"/>
    <x v="3"/>
    <x v="37"/>
    <s v="TROY WATRING"/>
    <x v="382"/>
    <n v="843"/>
    <s v="High Redemption"/>
    <s v="FGTEEV OUT OF TIME"/>
    <n v="259"/>
    <n v="264"/>
    <n v="0"/>
    <n v="15"/>
    <n v="523"/>
    <n v="3309"/>
    <n v="6.327"/>
  </r>
  <r>
    <x v="2"/>
    <x v="3"/>
    <x v="37"/>
    <s v="TROY WATRING"/>
    <x v="382"/>
    <n v="843"/>
    <s v="High Redemption"/>
    <s v="FROGGER P2"/>
    <n v="77"/>
    <n v="61"/>
    <n v="0"/>
    <n v="14"/>
    <n v="138"/>
    <n v="1802"/>
    <n v="13.058"/>
  </r>
  <r>
    <x v="2"/>
    <x v="3"/>
    <x v="37"/>
    <s v="TROY WATRING"/>
    <x v="382"/>
    <n v="843"/>
    <s v="High Redemption"/>
    <s v="LUMBERJACK"/>
    <n v="557"/>
    <n v="491"/>
    <n v="0"/>
    <n v="14"/>
    <n v="1048"/>
    <n v="7738"/>
    <n v="7.3840000000000003"/>
  </r>
  <r>
    <x v="2"/>
    <x v="3"/>
    <x v="37"/>
    <s v="TROY WATRING"/>
    <x v="382"/>
    <n v="843"/>
    <s v="High Redemption"/>
    <s v="POLAR SLIDE"/>
    <n v="1145"/>
    <n v="691"/>
    <n v="0"/>
    <n v="14"/>
    <n v="1836"/>
    <n v="14349"/>
    <n v="7.8150000000000004"/>
  </r>
  <r>
    <x v="2"/>
    <x v="3"/>
    <x v="37"/>
    <s v="TROY WATRING"/>
    <x v="382"/>
    <n v="843"/>
    <s v="High Redemption"/>
    <s v="POP IT FOR GOLD"/>
    <n v="919"/>
    <n v="706"/>
    <n v="0"/>
    <n v="14"/>
    <n v="1625"/>
    <n v="9773"/>
    <n v="6.0140000000000002"/>
  </r>
  <r>
    <x v="2"/>
    <x v="3"/>
    <x v="37"/>
    <s v="TROY WATRING"/>
    <x v="382"/>
    <n v="843"/>
    <s v="Kiddie Skill"/>
    <s v="MAGIX FLOOR"/>
    <n v="168"/>
    <n v="107"/>
    <n v="0"/>
    <n v="14"/>
    <n v="275"/>
    <n v="3239"/>
    <n v="11.778"/>
  </r>
  <r>
    <x v="2"/>
    <x v="3"/>
    <x v="37"/>
    <s v="TROY WATRING"/>
    <x v="382"/>
    <n v="843"/>
    <s v="Skill"/>
    <s v="DICEY JUMP"/>
    <n v="144"/>
    <n v="187"/>
    <n v="0"/>
    <n v="14"/>
    <n v="331"/>
    <n v="604"/>
    <n v="1.825"/>
  </r>
  <r>
    <x v="2"/>
    <x v="3"/>
    <x v="37"/>
    <s v="TROY WATRING"/>
    <x v="382"/>
    <n v="843"/>
    <s v="Skill"/>
    <s v="PIG OUT"/>
    <n v="295"/>
    <n v="206"/>
    <n v="0"/>
    <n v="14"/>
    <n v="501"/>
    <n v="4615"/>
    <n v="9.2119999999999997"/>
  </r>
  <r>
    <x v="2"/>
    <x v="3"/>
    <x v="37"/>
    <s v="TROY WATRING"/>
    <x v="382"/>
    <n v="843"/>
    <s v="Skill"/>
    <s v="SUPER BIG RIG"/>
    <n v="330"/>
    <n v="260"/>
    <n v="0"/>
    <n v="14"/>
    <n v="590"/>
    <n v="1055"/>
    <n v="1.788"/>
  </r>
  <r>
    <x v="2"/>
    <x v="3"/>
    <x v="37"/>
    <s v="TROY WATRING"/>
    <x v="382"/>
    <n v="843"/>
    <s v="Skill"/>
    <s v="WATER BLAST P2"/>
    <n v="386"/>
    <n v="345"/>
    <n v="0"/>
    <n v="17"/>
    <n v="731"/>
    <n v="797"/>
    <n v="1.0900000000000001"/>
  </r>
  <r>
    <x v="2"/>
    <x v="3"/>
    <x v="37"/>
    <s v="TROY WATRING"/>
    <x v="382"/>
    <n v="843"/>
    <s v="Sports"/>
    <s v="NBA HOOPS P2"/>
    <n v="373"/>
    <n v="398"/>
    <n v="0"/>
    <n v="14"/>
    <n v="771"/>
    <n v="0"/>
    <n v="0"/>
  </r>
  <r>
    <x v="1"/>
    <x v="5"/>
    <x v="56"/>
    <s v="FRANK CASSAR"/>
    <x v="383"/>
    <n v="844"/>
    <s v="Coin Action"/>
    <s v="HAT TRICK P1"/>
    <n v="154"/>
    <n v="112"/>
    <n v="0"/>
    <n v="20"/>
    <n v="266"/>
    <n v="363"/>
    <n v="1.365"/>
  </r>
  <r>
    <x v="1"/>
    <x v="5"/>
    <x v="56"/>
    <s v="FRANK CASSAR"/>
    <x v="383"/>
    <n v="844"/>
    <s v="Coin Action"/>
    <s v="HAT TRICK P2"/>
    <n v="121"/>
    <n v="189"/>
    <n v="0"/>
    <n v="16"/>
    <n v="310"/>
    <n v="488"/>
    <n v="1.5740000000000001"/>
  </r>
  <r>
    <x v="1"/>
    <x v="5"/>
    <x v="56"/>
    <s v="FRANK CASSAR"/>
    <x v="383"/>
    <n v="844"/>
    <s v="Coin Action"/>
    <s v="SIMPSONS CARNIVAL"/>
    <n v="260"/>
    <n v="343"/>
    <n v="0"/>
    <n v="16"/>
    <n v="603"/>
    <n v="900"/>
    <n v="1.4930000000000001"/>
  </r>
  <r>
    <x v="1"/>
    <x v="5"/>
    <x v="56"/>
    <s v="FRANK CASSAR"/>
    <x v="383"/>
    <n v="844"/>
    <s v="Coin Action"/>
    <s v="SMOKIN TOKEN EXTREME P1"/>
    <n v="166"/>
    <n v="207"/>
    <n v="0"/>
    <n v="14"/>
    <n v="373"/>
    <n v="492"/>
    <n v="1.319"/>
  </r>
  <r>
    <x v="1"/>
    <x v="5"/>
    <x v="56"/>
    <s v="FRANK CASSAR"/>
    <x v="383"/>
    <n v="844"/>
    <s v="Coin Action"/>
    <s v="SMOKIN TOKEN EXTREME P2"/>
    <n v="163"/>
    <n v="232"/>
    <n v="0"/>
    <n v="14"/>
    <n v="395"/>
    <n v="620"/>
    <n v="1.57"/>
  </r>
  <r>
    <x v="1"/>
    <x v="5"/>
    <x v="56"/>
    <s v="FRANK CASSAR"/>
    <x v="383"/>
    <n v="844"/>
    <s v="High Redemption"/>
    <s v="CRANK IT"/>
    <n v="243"/>
    <n v="254"/>
    <n v="0"/>
    <n v="14"/>
    <n v="497"/>
    <n v="3719"/>
    <n v="7.4829999999999997"/>
  </r>
  <r>
    <x v="1"/>
    <x v="5"/>
    <x v="56"/>
    <s v="FRANK CASSAR"/>
    <x v="383"/>
    <n v="844"/>
    <s v="High Redemption"/>
    <s v="EIFFEL TOWER"/>
    <n v="227"/>
    <n v="257"/>
    <n v="0"/>
    <n v="27"/>
    <n v="484"/>
    <n v="912"/>
    <n v="1.8839999999999999"/>
  </r>
  <r>
    <x v="1"/>
    <x v="5"/>
    <x v="56"/>
    <s v="FRANK CASSAR"/>
    <x v="383"/>
    <n v="844"/>
    <s v="Skill"/>
    <s v="DOG POUNDER"/>
    <n v="168"/>
    <n v="177"/>
    <n v="0"/>
    <n v="19"/>
    <n v="345"/>
    <n v="0"/>
    <n v="0"/>
  </r>
  <r>
    <x v="1"/>
    <x v="5"/>
    <x v="56"/>
    <s v="FRANK CASSAR"/>
    <x v="383"/>
    <n v="844"/>
    <s v="Skill"/>
    <s v="JUMPIN FANTASY"/>
    <n v="302"/>
    <n v="230"/>
    <n v="0"/>
    <n v="15"/>
    <n v="532"/>
    <n v="910"/>
    <n v="1.7110000000000001"/>
  </r>
  <r>
    <x v="1"/>
    <x v="5"/>
    <x v="56"/>
    <s v="FRANK CASSAR"/>
    <x v="383"/>
    <n v="844"/>
    <s v="Skill"/>
    <s v="PINK PANTHER"/>
    <n v="255"/>
    <n v="145"/>
    <n v="0"/>
    <n v="15"/>
    <n v="400"/>
    <n v="745"/>
    <n v="1.863"/>
  </r>
  <r>
    <x v="1"/>
    <x v="5"/>
    <x v="56"/>
    <s v="FRANK CASSAR"/>
    <x v="383"/>
    <n v="844"/>
    <s v="Skill"/>
    <s v="TEMPLE RUN"/>
    <n v="7"/>
    <n v="7"/>
    <n v="0"/>
    <n v="16"/>
    <n v="14"/>
    <n v="22"/>
    <n v="1.571"/>
  </r>
  <r>
    <x v="1"/>
    <x v="5"/>
    <x v="56"/>
    <s v="FRANK CASSAR"/>
    <x v="383"/>
    <n v="844"/>
    <s v="Sports"/>
    <s v="ALLEY CLASSIC P2"/>
    <n v="341"/>
    <n v="260"/>
    <n v="0"/>
    <n v="20"/>
    <n v="601"/>
    <n v="6486"/>
    <n v="10.792"/>
  </r>
  <r>
    <x v="1"/>
    <x v="5"/>
    <x v="56"/>
    <s v="FRANK CASSAR"/>
    <x v="384"/>
    <n v="845"/>
    <s v="Coin Action"/>
    <s v="BASKET FORTUNE P1"/>
    <n v="117"/>
    <n v="170"/>
    <n v="0"/>
    <n v="13"/>
    <n v="287"/>
    <n v="361"/>
    <n v="1.258"/>
  </r>
  <r>
    <x v="1"/>
    <x v="5"/>
    <x v="56"/>
    <s v="FRANK CASSAR"/>
    <x v="384"/>
    <n v="845"/>
    <s v="Coin Action"/>
    <s v="BASKET FORTUNE P4"/>
    <n v="65"/>
    <n v="229"/>
    <n v="0"/>
    <n v="14"/>
    <n v="294"/>
    <n v="299"/>
    <n v="1.0169999999999999"/>
  </r>
  <r>
    <x v="1"/>
    <x v="5"/>
    <x v="56"/>
    <s v="FRANK CASSAR"/>
    <x v="384"/>
    <n v="845"/>
    <s v="Coin Action"/>
    <s v="TICKET TROOPER P3"/>
    <n v="65"/>
    <n v="135"/>
    <n v="0"/>
    <n v="15"/>
    <n v="200"/>
    <n v="1378"/>
    <n v="6.89"/>
  </r>
  <r>
    <x v="1"/>
    <x v="5"/>
    <x v="56"/>
    <s v="FRANK CASSAR"/>
    <x v="384"/>
    <n v="845"/>
    <s v="High Redemption"/>
    <s v="BIG WIN"/>
    <n v="845"/>
    <n v="467"/>
    <n v="0"/>
    <n v="13"/>
    <n v="1312"/>
    <n v="11513"/>
    <n v="8.7750000000000004"/>
  </r>
  <r>
    <x v="1"/>
    <x v="5"/>
    <x v="56"/>
    <s v="FRANK CASSAR"/>
    <x v="384"/>
    <n v="845"/>
    <s v="High Redemption"/>
    <s v="JACKPOT EXTREME"/>
    <n v="802"/>
    <n v="199"/>
    <n v="0"/>
    <n v="14"/>
    <n v="1001"/>
    <n v="7217"/>
    <n v="7.21"/>
  </r>
  <r>
    <x v="1"/>
    <x v="5"/>
    <x v="56"/>
    <s v="FRANK CASSAR"/>
    <x v="384"/>
    <n v="845"/>
    <s v="Skill"/>
    <s v="CROSSBOW MASTER"/>
    <n v="90"/>
    <n v="311"/>
    <n v="0"/>
    <n v="13"/>
    <n v="401"/>
    <n v="792"/>
    <n v="1.9750000000000001"/>
  </r>
  <r>
    <x v="1"/>
    <x v="5"/>
    <x v="56"/>
    <s v="FRANK CASSAR"/>
    <x v="384"/>
    <n v="845"/>
    <s v="Skill"/>
    <s v="FULL TILT"/>
    <n v="1340"/>
    <n v="315"/>
    <n v="0"/>
    <n v="15"/>
    <n v="1655"/>
    <n v="11435"/>
    <n v="6.9089999999999998"/>
  </r>
  <r>
    <x v="1"/>
    <x v="5"/>
    <x v="56"/>
    <s v="FRANK CASSAR"/>
    <x v="384"/>
    <n v="845"/>
    <s v="Sports"/>
    <s v="ALLEY CLASSIC P3"/>
    <n v="143"/>
    <n v="334"/>
    <n v="0"/>
    <n v="18"/>
    <n v="477"/>
    <n v="4436"/>
    <n v="9.3000000000000007"/>
  </r>
  <r>
    <x v="1"/>
    <x v="5"/>
    <x v="56"/>
    <s v="FRANK CASSAR"/>
    <x v="94"/>
    <n v="847"/>
    <s v="High Redemption"/>
    <s v="CRANK IT"/>
    <n v="211"/>
    <n v="998"/>
    <n v="0"/>
    <n v="15"/>
    <n v="1209"/>
    <n v="9173"/>
    <n v="7.5869999999999997"/>
  </r>
  <r>
    <x v="1"/>
    <x v="5"/>
    <x v="56"/>
    <s v="FRANK CASSAR"/>
    <x v="94"/>
    <n v="847"/>
    <s v="High Redemption"/>
    <s v="SLAM A WINNER"/>
    <n v="214"/>
    <n v="1144"/>
    <n v="0"/>
    <n v="16"/>
    <n v="1358"/>
    <n v="8175"/>
    <n v="6.02"/>
  </r>
  <r>
    <x v="1"/>
    <x v="5"/>
    <x v="56"/>
    <s v="FRANK CASSAR"/>
    <x v="94"/>
    <n v="847"/>
    <s v="Kiddie Skill"/>
    <s v="CEC RAINBOW"/>
    <n v="180"/>
    <n v="477"/>
    <n v="0"/>
    <n v="15"/>
    <n v="657"/>
    <n v="1288"/>
    <n v="1.96"/>
  </r>
  <r>
    <x v="1"/>
    <x v="5"/>
    <x v="56"/>
    <s v="FRANK CASSAR"/>
    <x v="94"/>
    <n v="847"/>
    <s v="Kiddie Skill"/>
    <s v="DINO POP"/>
    <n v="40"/>
    <n v="108"/>
    <n v="0"/>
    <n v="25"/>
    <n v="148"/>
    <n v="0"/>
    <n v="0"/>
  </r>
  <r>
    <x v="1"/>
    <x v="5"/>
    <x v="56"/>
    <s v="FRANK CASSAR"/>
    <x v="94"/>
    <n v="847"/>
    <s v="Kiddie Skill"/>
    <s v="DUO DRIVE P1"/>
    <n v="115"/>
    <n v="248"/>
    <n v="0"/>
    <n v="18"/>
    <n v="363"/>
    <n v="637"/>
    <n v="1.7549999999999999"/>
  </r>
  <r>
    <x v="1"/>
    <x v="5"/>
    <x v="56"/>
    <s v="FRANK CASSAR"/>
    <x v="94"/>
    <n v="847"/>
    <s v="Kiddie Skill"/>
    <s v="DUO DRIVE P2"/>
    <n v="104"/>
    <n v="270"/>
    <n v="0"/>
    <n v="14"/>
    <n v="374"/>
    <n v="696"/>
    <n v="1.861"/>
  </r>
  <r>
    <x v="1"/>
    <x v="5"/>
    <x v="56"/>
    <s v="FRANK CASSAR"/>
    <x v="94"/>
    <n v="847"/>
    <s v="Kiddie Skill"/>
    <s v="HAMMER FUN"/>
    <n v="82"/>
    <n v="213"/>
    <n v="0"/>
    <n v="15"/>
    <n v="295"/>
    <n v="499"/>
    <n v="1.6919999999999999"/>
  </r>
  <r>
    <x v="1"/>
    <x v="5"/>
    <x v="56"/>
    <s v="FRANK CASSAR"/>
    <x v="94"/>
    <n v="847"/>
    <s v="Kiddie Skill"/>
    <s v="SPONGEBOB SUPER STRIKER"/>
    <n v="76"/>
    <n v="215"/>
    <n v="0"/>
    <n v="21"/>
    <n v="291"/>
    <n v="474"/>
    <n v="1.629"/>
  </r>
  <r>
    <x v="1"/>
    <x v="5"/>
    <x v="56"/>
    <s v="FRANK CASSAR"/>
    <x v="94"/>
    <n v="847"/>
    <s v="Skill"/>
    <s v="RING TOSS JR"/>
    <n v="200"/>
    <n v="600"/>
    <n v="0"/>
    <n v="16"/>
    <n v="800"/>
    <n v="1515"/>
    <n v="1.8939999999999999"/>
  </r>
  <r>
    <x v="1"/>
    <x v="5"/>
    <x v="56"/>
    <s v="FRANK CASSAR"/>
    <x v="94"/>
    <n v="847"/>
    <s v="Skill"/>
    <s v="SPACE RAIDER SINGLE"/>
    <n v="306"/>
    <n v="1129"/>
    <n v="0"/>
    <n v="20"/>
    <n v="1435"/>
    <n v="2301"/>
    <n v="1.603"/>
  </r>
  <r>
    <x v="1"/>
    <x v="5"/>
    <x v="56"/>
    <s v="FRANK CASSAR"/>
    <x v="94"/>
    <n v="847"/>
    <s v="Skill"/>
    <s v="SPONGEBOB ORDER UP"/>
    <n v="85"/>
    <n v="276"/>
    <n v="0"/>
    <n v="14"/>
    <n v="361"/>
    <n v="404"/>
    <n v="1.119"/>
  </r>
  <r>
    <x v="2"/>
    <x v="4"/>
    <x v="47"/>
    <s v="Taurean Silas"/>
    <x v="385"/>
    <n v="849"/>
    <s v="Coin Action"/>
    <s v="BIRTHDAY PARTY P1"/>
    <n v="144"/>
    <n v="212"/>
    <n v="0"/>
    <n v="17"/>
    <n v="356"/>
    <n v="340"/>
    <n v="0.95499999999999996"/>
  </r>
  <r>
    <x v="2"/>
    <x v="4"/>
    <x v="47"/>
    <s v="Taurean Silas"/>
    <x v="385"/>
    <n v="849"/>
    <s v="High Redemption"/>
    <s v="BIG WIN"/>
    <n v="407"/>
    <n v="493"/>
    <n v="0"/>
    <n v="14"/>
    <n v="900"/>
    <n v="6112"/>
    <n v="6.7910000000000004"/>
  </r>
  <r>
    <x v="2"/>
    <x v="4"/>
    <x v="47"/>
    <s v="Taurean Silas"/>
    <x v="385"/>
    <n v="849"/>
    <s v="High Redemption"/>
    <s v="POLAR SLIDE"/>
    <n v="218"/>
    <n v="106"/>
    <n v="0"/>
    <n v="194"/>
    <n v="324"/>
    <n v="2600"/>
    <n v="8.0250000000000004"/>
  </r>
  <r>
    <x v="2"/>
    <x v="4"/>
    <x v="47"/>
    <s v="Taurean Silas"/>
    <x v="385"/>
    <n v="849"/>
    <s v="High Redemption"/>
    <s v="TREASURE QUEST"/>
    <n v="133"/>
    <n v="175"/>
    <n v="0"/>
    <n v="18"/>
    <n v="308"/>
    <n v="1998"/>
    <n v="6.4870000000000001"/>
  </r>
  <r>
    <x v="2"/>
    <x v="4"/>
    <x v="47"/>
    <s v="Taurean Silas"/>
    <x v="385"/>
    <n v="849"/>
    <s v="Skill"/>
    <s v="DEAL NO DEAL"/>
    <n v="98"/>
    <n v="62"/>
    <n v="0"/>
    <n v="21"/>
    <n v="160"/>
    <n v="974"/>
    <n v="6.0880000000000001"/>
  </r>
  <r>
    <x v="2"/>
    <x v="4"/>
    <x v="47"/>
    <s v="Taurean Silas"/>
    <x v="385"/>
    <n v="849"/>
    <s v="Skill"/>
    <s v="GHOST BUSTERS P1"/>
    <n v="34"/>
    <n v="83"/>
    <n v="0"/>
    <n v="16"/>
    <n v="117"/>
    <n v="86"/>
    <n v="0.73499999999999999"/>
  </r>
  <r>
    <x v="2"/>
    <x v="4"/>
    <x v="47"/>
    <s v="Taurean Silas"/>
    <x v="385"/>
    <n v="849"/>
    <s v="Skill"/>
    <s v="GHOST BUSTERS P2"/>
    <n v="48"/>
    <n v="82"/>
    <n v="0"/>
    <n v="17"/>
    <n v="130"/>
    <n v="186"/>
    <n v="1.431"/>
  </r>
  <r>
    <x v="2"/>
    <x v="4"/>
    <x v="47"/>
    <s v="Taurean Silas"/>
    <x v="385"/>
    <n v="849"/>
    <s v="Skill"/>
    <s v="GOLDEN EMPIRE"/>
    <n v="217"/>
    <n v="190"/>
    <n v="0"/>
    <n v="23"/>
    <n v="407"/>
    <n v="714"/>
    <n v="1.754"/>
  </r>
  <r>
    <x v="2"/>
    <x v="4"/>
    <x v="47"/>
    <s v="Taurean Silas"/>
    <x v="385"/>
    <n v="849"/>
    <s v="Skill"/>
    <s v="MAJOR LEAGUE BASEBALL"/>
    <n v="112"/>
    <n v="135"/>
    <n v="0"/>
    <n v="14"/>
    <n v="247"/>
    <n v="440"/>
    <n v="1.7809999999999999"/>
  </r>
  <r>
    <x v="2"/>
    <x v="4"/>
    <x v="47"/>
    <s v="Taurean Silas"/>
    <x v="385"/>
    <n v="849"/>
    <s v="Skill"/>
    <s v="NBA HOOPS P1"/>
    <n v="112"/>
    <n v="170"/>
    <n v="0"/>
    <n v="19"/>
    <n v="282"/>
    <n v="442"/>
    <n v="1.5669999999999999"/>
  </r>
  <r>
    <x v="2"/>
    <x v="4"/>
    <x v="47"/>
    <s v="Taurean Silas"/>
    <x v="385"/>
    <n v="849"/>
    <s v="Skill"/>
    <s v="NBA HOOPS P2"/>
    <n v="163"/>
    <n v="173"/>
    <n v="0"/>
    <n v="17"/>
    <n v="336"/>
    <n v="603"/>
    <n v="1.7949999999999999"/>
  </r>
  <r>
    <x v="2"/>
    <x v="4"/>
    <x v="47"/>
    <s v="Taurean Silas"/>
    <x v="385"/>
    <n v="849"/>
    <s v="Skill"/>
    <s v="STREET HOOPS P1"/>
    <n v="172"/>
    <n v="180"/>
    <n v="0"/>
    <n v="15"/>
    <n v="352"/>
    <n v="566"/>
    <n v="1.6080000000000001"/>
  </r>
  <r>
    <x v="2"/>
    <x v="4"/>
    <x v="47"/>
    <s v="Taurean Silas"/>
    <x v="385"/>
    <n v="849"/>
    <s v="Skill"/>
    <s v="STREET HOOPS P2"/>
    <n v="199"/>
    <n v="218"/>
    <n v="0"/>
    <n v="16"/>
    <n v="417"/>
    <n v="792"/>
    <n v="1.899"/>
  </r>
  <r>
    <x v="2"/>
    <x v="4"/>
    <x v="47"/>
    <s v="Taurean Silas"/>
    <x v="385"/>
    <n v="849"/>
    <s v="Skill"/>
    <s v="TWO MINUTE DRILL P1"/>
    <n v="104"/>
    <n v="105"/>
    <n v="0"/>
    <n v="18"/>
    <n v="209"/>
    <n v="131"/>
    <n v="0.627"/>
  </r>
  <r>
    <x v="1"/>
    <x v="2"/>
    <x v="30"/>
    <s v="LOUIS DEIGNAN"/>
    <x v="386"/>
    <n v="850"/>
    <s v="Coin Action"/>
    <s v="SMOKIN TOKEN EXTREME P1"/>
    <n v="261"/>
    <n v="75"/>
    <n v="0"/>
    <n v="13"/>
    <n v="336"/>
    <n v="2140"/>
    <n v="6.3689999999999998"/>
  </r>
  <r>
    <x v="1"/>
    <x v="2"/>
    <x v="30"/>
    <s v="LOUIS DEIGNAN"/>
    <x v="386"/>
    <n v="850"/>
    <s v="High Redemption"/>
    <s v="ZOMBIE SNATCHER P3"/>
    <n v="36"/>
    <n v="34"/>
    <n v="0"/>
    <n v="14"/>
    <n v="70"/>
    <n v="1091"/>
    <n v="15.586"/>
  </r>
  <r>
    <x v="1"/>
    <x v="2"/>
    <x v="30"/>
    <s v="LOUIS DEIGNAN"/>
    <x v="386"/>
    <n v="850"/>
    <s v="Kiddie Skill"/>
    <s v="ANGRY BIRDS WHACKER"/>
    <n v="126"/>
    <n v="125"/>
    <n v="0"/>
    <n v="13"/>
    <n v="251"/>
    <n v="400"/>
    <n v="1.5940000000000001"/>
  </r>
  <r>
    <x v="1"/>
    <x v="2"/>
    <x v="30"/>
    <s v="LOUIS DEIGNAN"/>
    <x v="386"/>
    <n v="850"/>
    <s v="Kiddie Skill"/>
    <s v="DUO DRIVE P1"/>
    <n v="50"/>
    <n v="77"/>
    <n v="0"/>
    <n v="13"/>
    <n v="127"/>
    <n v="170"/>
    <n v="1.339"/>
  </r>
  <r>
    <x v="1"/>
    <x v="2"/>
    <x v="30"/>
    <s v="LOUIS DEIGNAN"/>
    <x v="386"/>
    <n v="850"/>
    <s v="Kiddie Skill"/>
    <s v="DUO DRIVE P2"/>
    <n v="52"/>
    <n v="91"/>
    <n v="0"/>
    <n v="13"/>
    <n v="143"/>
    <n v="223"/>
    <n v="1.5589999999999999"/>
  </r>
  <r>
    <x v="1"/>
    <x v="2"/>
    <x v="30"/>
    <s v="LOUIS DEIGNAN"/>
    <x v="386"/>
    <n v="850"/>
    <s v="Kiddie Skill"/>
    <s v="SKI RACER"/>
    <n v="68"/>
    <n v="98"/>
    <n v="0"/>
    <n v="13"/>
    <n v="166"/>
    <n v="283"/>
    <n v="1.7050000000000001"/>
  </r>
  <r>
    <x v="1"/>
    <x v="2"/>
    <x v="30"/>
    <s v="LOUIS DEIGNAN"/>
    <x v="386"/>
    <n v="850"/>
    <s v="Skill"/>
    <s v="FLYING TICKETS P1"/>
    <n v="114"/>
    <n v="279"/>
    <n v="0"/>
    <n v="15"/>
    <n v="393"/>
    <n v="406"/>
    <n v="1.0329999999999999"/>
  </r>
  <r>
    <x v="1"/>
    <x v="2"/>
    <x v="30"/>
    <s v="LOUIS DEIGNAN"/>
    <x v="386"/>
    <n v="850"/>
    <s v="Skill"/>
    <s v="FLYING TICKETS P2"/>
    <n v="77"/>
    <n v="204"/>
    <n v="0"/>
    <n v="15"/>
    <n v="281"/>
    <n v="104"/>
    <n v="0.37"/>
  </r>
  <r>
    <x v="1"/>
    <x v="2"/>
    <x v="30"/>
    <s v="LOUIS DEIGNAN"/>
    <x v="386"/>
    <n v="850"/>
    <s v="Skill"/>
    <s v="MONOPOLY VIDEO"/>
    <n v="30"/>
    <n v="41"/>
    <n v="0"/>
    <n v="14"/>
    <n v="71"/>
    <n v="110"/>
    <n v="1.5489999999999999"/>
  </r>
  <r>
    <x v="1"/>
    <x v="2"/>
    <x v="30"/>
    <s v="LOUIS DEIGNAN"/>
    <x v="386"/>
    <n v="850"/>
    <s v="Skill"/>
    <s v="PIRATES HOOK P1"/>
    <n v="44"/>
    <n v="62"/>
    <n v="0"/>
    <n v="15"/>
    <n v="106"/>
    <n v="154"/>
    <n v="1.4530000000000001"/>
  </r>
  <r>
    <x v="1"/>
    <x v="2"/>
    <x v="30"/>
    <s v="LOUIS DEIGNAN"/>
    <x v="386"/>
    <n v="850"/>
    <s v="Skill"/>
    <s v="PIRATES HOOK P2"/>
    <n v="51"/>
    <n v="66"/>
    <n v="0"/>
    <n v="16"/>
    <n v="117"/>
    <n v="167"/>
    <n v="1.427"/>
  </r>
  <r>
    <x v="1"/>
    <x v="2"/>
    <x v="30"/>
    <s v="LOUIS DEIGNAN"/>
    <x v="386"/>
    <n v="850"/>
    <s v="Skill"/>
    <s v="ROBIN HOOD"/>
    <n v="20"/>
    <n v="52"/>
    <n v="0"/>
    <n v="16"/>
    <n v="72"/>
    <n v="123"/>
    <n v="1.708"/>
  </r>
  <r>
    <x v="1"/>
    <x v="2"/>
    <x v="30"/>
    <s v="LOUIS DEIGNAN"/>
    <x v="386"/>
    <n v="850"/>
    <s v="Skill"/>
    <s v="SKY RIDER P1"/>
    <n v="63"/>
    <n v="51"/>
    <n v="0"/>
    <n v="14"/>
    <n v="114"/>
    <n v="110"/>
    <n v="0.96499999999999997"/>
  </r>
  <r>
    <x v="1"/>
    <x v="2"/>
    <x v="30"/>
    <s v="LOUIS DEIGNAN"/>
    <x v="386"/>
    <n v="850"/>
    <s v="Skill"/>
    <s v="SKY RIDER P2"/>
    <n v="59"/>
    <n v="64"/>
    <n v="0"/>
    <n v="14"/>
    <n v="123"/>
    <n v="115"/>
    <n v="0.93500000000000005"/>
  </r>
  <r>
    <x v="1"/>
    <x v="2"/>
    <x v="30"/>
    <s v="LOUIS DEIGNAN"/>
    <x v="386"/>
    <n v="850"/>
    <s v="Skill"/>
    <s v="TIGHT ROPE"/>
    <n v="102"/>
    <n v="125"/>
    <n v="0"/>
    <n v="13"/>
    <n v="227"/>
    <n v="418"/>
    <n v="1.841"/>
  </r>
  <r>
    <x v="1"/>
    <x v="2"/>
    <x v="30"/>
    <s v="LOUIS DEIGNAN"/>
    <x v="386"/>
    <n v="852"/>
    <s v="Alley Roller"/>
    <s v="ALLEY CLASSIC P2"/>
    <n v="44"/>
    <n v="119"/>
    <n v="0"/>
    <n v="14"/>
    <n v="163"/>
    <n v="1063"/>
    <n v="6.5209999999999999"/>
  </r>
  <r>
    <x v="1"/>
    <x v="2"/>
    <x v="30"/>
    <s v="LOUIS DEIGNAN"/>
    <x v="386"/>
    <n v="852"/>
    <s v="Coin Action"/>
    <s v="HOLLYWOOD REELS P2"/>
    <n v="124"/>
    <n v="81"/>
    <n v="0"/>
    <n v="20"/>
    <n v="205"/>
    <n v="300"/>
    <n v="1.4630000000000001"/>
  </r>
  <r>
    <x v="1"/>
    <x v="2"/>
    <x v="30"/>
    <s v="LOUIS DEIGNAN"/>
    <x v="386"/>
    <n v="852"/>
    <s v="Coin Action"/>
    <s v="PHARAOH'S TREASURE P3"/>
    <n v="79"/>
    <n v="124"/>
    <n v="0"/>
    <n v="15"/>
    <n v="203"/>
    <n v="0"/>
    <n v="0"/>
  </r>
  <r>
    <x v="1"/>
    <x v="2"/>
    <x v="30"/>
    <s v="LOUIS DEIGNAN"/>
    <x v="386"/>
    <n v="852"/>
    <s v="Coin Action"/>
    <s v="WONDER LAND"/>
    <n v="378"/>
    <n v="192"/>
    <n v="0"/>
    <n v="21"/>
    <n v="570"/>
    <n v="1001"/>
    <n v="1.756"/>
  </r>
  <r>
    <x v="1"/>
    <x v="2"/>
    <x v="30"/>
    <s v="LOUIS DEIGNAN"/>
    <x v="386"/>
    <n v="852"/>
    <s v="High Redemption"/>
    <s v="FROGGER P2"/>
    <n v="65"/>
    <n v="37"/>
    <n v="0"/>
    <n v="18"/>
    <n v="102"/>
    <n v="200"/>
    <n v="1.9610000000000001"/>
  </r>
  <r>
    <x v="1"/>
    <x v="2"/>
    <x v="30"/>
    <s v="LOUIS DEIGNAN"/>
    <x v="386"/>
    <n v="852"/>
    <s v="High Redemption"/>
    <s v="SPONGEBOB PINEAPPLE P2"/>
    <n v="86"/>
    <n v="72"/>
    <n v="0"/>
    <n v="22"/>
    <n v="158"/>
    <n v="290"/>
    <n v="1.835"/>
  </r>
  <r>
    <x v="1"/>
    <x v="2"/>
    <x v="30"/>
    <s v="LOUIS DEIGNAN"/>
    <x v="386"/>
    <n v="852"/>
    <s v="Skill"/>
    <s v="DEAL NO DEAL"/>
    <n v="102"/>
    <n v="48"/>
    <n v="0"/>
    <n v="18"/>
    <n v="150"/>
    <n v="955"/>
    <n v="6.367"/>
  </r>
  <r>
    <x v="1"/>
    <x v="2"/>
    <x v="30"/>
    <s v="LOUIS DEIGNAN"/>
    <x v="386"/>
    <n v="852"/>
    <s v="Skill"/>
    <s v="TROLLS P2"/>
    <n v="100"/>
    <n v="40"/>
    <n v="0"/>
    <n v="15"/>
    <n v="140"/>
    <n v="200"/>
    <n v="1.429"/>
  </r>
  <r>
    <x v="0"/>
    <x v="0"/>
    <x v="51"/>
    <s v="WILLIAM PRESSEL"/>
    <x v="387"/>
    <n v="853"/>
    <s v="Coin Action"/>
    <s v="SPONGEBOB"/>
    <n v="11"/>
    <n v="17"/>
    <n v="0"/>
    <n v="4"/>
    <n v="28"/>
    <n v="321"/>
    <n v="11.464"/>
  </r>
  <r>
    <x v="0"/>
    <x v="0"/>
    <x v="51"/>
    <s v="WILLIAM PRESSEL"/>
    <x v="387"/>
    <n v="853"/>
    <s v="High Redemption"/>
    <s v="DROP IT DROP IT"/>
    <n v="291"/>
    <n v="223"/>
    <n v="0"/>
    <n v="14"/>
    <n v="514"/>
    <n v="749"/>
    <n v="1.4570000000000001"/>
  </r>
  <r>
    <x v="0"/>
    <x v="0"/>
    <x v="51"/>
    <s v="WILLIAM PRESSEL"/>
    <x v="387"/>
    <n v="853"/>
    <s v="High Redemption"/>
    <s v="SPONGEBOB PINEAPPLE P1"/>
    <n v="417"/>
    <n v="231"/>
    <n v="0"/>
    <n v="23"/>
    <n v="648"/>
    <n v="1166"/>
    <n v="1.7989999999999999"/>
  </r>
  <r>
    <x v="0"/>
    <x v="0"/>
    <x v="51"/>
    <s v="WILLIAM PRESSEL"/>
    <x v="387"/>
    <n v="853"/>
    <s v="Kiddie Skill"/>
    <s v="DINO POP"/>
    <n v="265"/>
    <n v="169"/>
    <n v="0"/>
    <n v="17"/>
    <n v="434"/>
    <n v="862"/>
    <n v="1.986"/>
  </r>
  <r>
    <x v="0"/>
    <x v="0"/>
    <x v="51"/>
    <s v="WILLIAM PRESSEL"/>
    <x v="387"/>
    <n v="853"/>
    <s v="Kiddie Skill"/>
    <s v="DUO DRIVE P1"/>
    <n v="109"/>
    <n v="73"/>
    <n v="0"/>
    <n v="14"/>
    <n v="182"/>
    <n v="341"/>
    <n v="1.8740000000000001"/>
  </r>
  <r>
    <x v="0"/>
    <x v="0"/>
    <x v="51"/>
    <s v="WILLIAM PRESSEL"/>
    <x v="387"/>
    <n v="853"/>
    <s v="Kiddie Skill"/>
    <s v="PAW PATROL"/>
    <n v="1080"/>
    <n v="483"/>
    <n v="0"/>
    <n v="14"/>
    <n v="1563"/>
    <n v="9869"/>
    <n v="6.3140000000000001"/>
  </r>
  <r>
    <x v="0"/>
    <x v="0"/>
    <x v="51"/>
    <s v="WILLIAM PRESSEL"/>
    <x v="387"/>
    <n v="853"/>
    <s v="Skill"/>
    <s v="DOG POUNDER"/>
    <n v="270"/>
    <n v="155"/>
    <n v="0"/>
    <n v="14"/>
    <n v="425"/>
    <n v="494"/>
    <n v="1.1619999999999999"/>
  </r>
  <r>
    <x v="0"/>
    <x v="0"/>
    <x v="51"/>
    <s v="WILLIAM PRESSEL"/>
    <x v="387"/>
    <n v="853"/>
    <s v="Skill"/>
    <s v="DOWN THE CLOWN"/>
    <n v="653"/>
    <n v="350"/>
    <n v="0"/>
    <n v="18"/>
    <n v="1003"/>
    <n v="7193"/>
    <n v="7.1710000000000003"/>
  </r>
  <r>
    <x v="0"/>
    <x v="0"/>
    <x v="51"/>
    <s v="WILLIAM PRESSEL"/>
    <x v="387"/>
    <n v="853"/>
    <s v="Skill"/>
    <s v="FLYING TICKETS P1"/>
    <n v="213"/>
    <n v="85"/>
    <n v="0"/>
    <n v="19"/>
    <n v="298"/>
    <n v="537"/>
    <n v="1.802"/>
  </r>
  <r>
    <x v="0"/>
    <x v="0"/>
    <x v="51"/>
    <s v="WILLIAM PRESSEL"/>
    <x v="387"/>
    <n v="853"/>
    <s v="Skill"/>
    <s v="RESCUE HERO"/>
    <n v="304"/>
    <n v="136"/>
    <n v="0"/>
    <n v="21"/>
    <n v="440"/>
    <n v="874"/>
    <n v="1.986"/>
  </r>
  <r>
    <x v="0"/>
    <x v="0"/>
    <x v="51"/>
    <s v="WILLIAM PRESSEL"/>
    <x v="387"/>
    <n v="853"/>
    <s v="Skill"/>
    <s v="SHOOTING MANIA P1"/>
    <n v="567"/>
    <n v="78"/>
    <n v="0"/>
    <n v="19"/>
    <n v="645"/>
    <n v="1226"/>
    <n v="1.901"/>
  </r>
  <r>
    <x v="0"/>
    <x v="0"/>
    <x v="51"/>
    <s v="WILLIAM PRESSEL"/>
    <x v="387"/>
    <n v="853"/>
    <s v="Skill"/>
    <s v="SHOOTING MANIA P2"/>
    <n v="716"/>
    <n v="113"/>
    <n v="0"/>
    <n v="17"/>
    <n v="829"/>
    <n v="1543"/>
    <n v="1.861"/>
  </r>
  <r>
    <x v="0"/>
    <x v="0"/>
    <x v="51"/>
    <s v="WILLIAM PRESSEL"/>
    <x v="387"/>
    <n v="853"/>
    <s v="Skill"/>
    <s v="SHOOTING MANIA P3"/>
    <n v="282"/>
    <n v="45"/>
    <n v="0"/>
    <n v="16"/>
    <n v="327"/>
    <n v="619"/>
    <n v="1.893"/>
  </r>
  <r>
    <x v="0"/>
    <x v="0"/>
    <x v="51"/>
    <s v="WILLIAM PRESSEL"/>
    <x v="387"/>
    <n v="853"/>
    <s v="Skill"/>
    <s v="SPONGEBOB SOCCER STARS"/>
    <n v="290"/>
    <n v="165"/>
    <n v="0"/>
    <n v="15"/>
    <n v="455"/>
    <n v="2881"/>
    <n v="6.3319999999999999"/>
  </r>
  <r>
    <x v="0"/>
    <x v="0"/>
    <x v="51"/>
    <s v="WILLIAM PRESSEL"/>
    <x v="387"/>
    <n v="853"/>
    <s v="Skill"/>
    <s v="TIPPIN BLOKS"/>
    <n v="189"/>
    <n v="84"/>
    <n v="0"/>
    <n v="14"/>
    <n v="273"/>
    <n v="353"/>
    <n v="1.2929999999999999"/>
  </r>
  <r>
    <x v="0"/>
    <x v="0"/>
    <x v="51"/>
    <s v="WILLIAM PRESSEL"/>
    <x v="387"/>
    <n v="853"/>
    <s v="Skill"/>
    <s v="WATER PIXEL P2"/>
    <n v="190"/>
    <n v="145"/>
    <n v="0"/>
    <n v="15"/>
    <n v="335"/>
    <n v="170"/>
    <n v="0.50700000000000001"/>
  </r>
  <r>
    <x v="0"/>
    <x v="0"/>
    <x v="51"/>
    <s v="WILLIAM PRESSEL"/>
    <x v="387"/>
    <n v="853"/>
    <s v="Sports"/>
    <s v="ALLEY CLASSIC P3"/>
    <n v="391"/>
    <n v="189"/>
    <n v="0"/>
    <n v="24"/>
    <n v="580"/>
    <n v="4111"/>
    <n v="7.0880000000000001"/>
  </r>
  <r>
    <x v="0"/>
    <x v="0"/>
    <x v="51"/>
    <s v="WILLIAM PRESSEL"/>
    <x v="387"/>
    <n v="853"/>
    <s v="Sports"/>
    <s v="NBA HOOPS P1"/>
    <n v="413"/>
    <n v="250"/>
    <n v="0"/>
    <n v="20"/>
    <n v="663"/>
    <n v="5304"/>
    <n v="8"/>
  </r>
  <r>
    <x v="0"/>
    <x v="0"/>
    <x v="51"/>
    <s v="WILLIAM PRESSEL"/>
    <x v="387"/>
    <n v="853"/>
    <s v="Sports"/>
    <s v="NBA JR"/>
    <n v="308"/>
    <n v="194"/>
    <n v="0"/>
    <n v="15"/>
    <n v="502"/>
    <n v="4051"/>
    <n v="8.07"/>
  </r>
  <r>
    <x v="0"/>
    <x v="0"/>
    <x v="2"/>
    <s v="KELLI KASPER"/>
    <x v="388"/>
    <n v="854"/>
    <s v="High Redemption"/>
    <s v="JACKPOT EXTREME"/>
    <n v="156"/>
    <n v="125"/>
    <n v="0"/>
    <n v="15"/>
    <n v="281"/>
    <n v="2180"/>
    <n v="7.758"/>
  </r>
  <r>
    <x v="0"/>
    <x v="0"/>
    <x v="2"/>
    <s v="KELLI KASPER"/>
    <x v="388"/>
    <n v="854"/>
    <s v="High Redemption"/>
    <s v="TREASURE QUEST"/>
    <n v="97"/>
    <n v="143"/>
    <n v="0"/>
    <n v="15"/>
    <n v="240"/>
    <n v="1879"/>
    <n v="7.8289999999999997"/>
  </r>
  <r>
    <x v="0"/>
    <x v="0"/>
    <x v="2"/>
    <s v="KELLI KASPER"/>
    <x v="388"/>
    <n v="854"/>
    <s v="Kiddie Skill"/>
    <s v="ASTRO INVASION P2"/>
    <n v="73"/>
    <n v="118"/>
    <n v="0"/>
    <n v="15"/>
    <n v="191"/>
    <n v="379"/>
    <n v="1.984"/>
  </r>
  <r>
    <x v="0"/>
    <x v="0"/>
    <x v="2"/>
    <s v="KELLI KASPER"/>
    <x v="388"/>
    <n v="854"/>
    <s v="Kiddie Skill"/>
    <s v="CIRCUS TOSS"/>
    <n v="161"/>
    <n v="228"/>
    <n v="0"/>
    <n v="14"/>
    <n v="389"/>
    <n v="768"/>
    <n v="1.974"/>
  </r>
  <r>
    <x v="0"/>
    <x v="0"/>
    <x v="2"/>
    <s v="KELLI KASPER"/>
    <x v="388"/>
    <n v="854"/>
    <s v="Kiddie Skill"/>
    <s v="SPONGEBOB SUPER STRIKER"/>
    <n v="62"/>
    <n v="123"/>
    <n v="0"/>
    <n v="14"/>
    <n v="185"/>
    <n v="312"/>
    <n v="1.6859999999999999"/>
  </r>
  <r>
    <x v="0"/>
    <x v="0"/>
    <x v="2"/>
    <s v="KELLI KASPER"/>
    <x v="388"/>
    <n v="854"/>
    <s v="Skill"/>
    <s v="ALLEY CLASSIC P5"/>
    <n v="133"/>
    <n v="130"/>
    <n v="0"/>
    <n v="28"/>
    <n v="263"/>
    <n v="367"/>
    <n v="1.395"/>
  </r>
  <r>
    <x v="0"/>
    <x v="0"/>
    <x v="2"/>
    <s v="KELLI KASPER"/>
    <x v="388"/>
    <n v="854"/>
    <s v="Skill"/>
    <s v="CROSSBOW MASTER"/>
    <n v="61"/>
    <n v="136"/>
    <n v="0"/>
    <n v="14"/>
    <n v="197"/>
    <n v="269"/>
    <n v="1.365"/>
  </r>
  <r>
    <x v="0"/>
    <x v="0"/>
    <x v="2"/>
    <s v="KELLI KASPER"/>
    <x v="388"/>
    <n v="854"/>
    <s v="Skill"/>
    <s v="SIMPSONS SOCCER"/>
    <n v="96"/>
    <n v="159"/>
    <n v="0"/>
    <n v="15"/>
    <n v="255"/>
    <n v="233"/>
    <n v="0.91400000000000003"/>
  </r>
  <r>
    <x v="0"/>
    <x v="0"/>
    <x v="2"/>
    <s v="KELLI KASPER"/>
    <x v="388"/>
    <n v="854"/>
    <s v="Skill"/>
    <s v="SPINNER FRENZY"/>
    <n v="605"/>
    <n v="242"/>
    <n v="0"/>
    <n v="18"/>
    <n v="847"/>
    <n v="5446"/>
    <n v="6.43"/>
  </r>
  <r>
    <x v="0"/>
    <x v="0"/>
    <x v="2"/>
    <s v="KELLI KASPER"/>
    <x v="388"/>
    <n v="854"/>
    <s v="Skill"/>
    <s v="SUPER BIG RIG"/>
    <n v="137"/>
    <n v="184"/>
    <n v="0"/>
    <n v="15"/>
    <n v="321"/>
    <n v="0"/>
    <n v="0"/>
  </r>
  <r>
    <x v="0"/>
    <x v="0"/>
    <x v="2"/>
    <s v="KELLI KASPER"/>
    <x v="388"/>
    <n v="854"/>
    <s v="Skill"/>
    <s v="TWO MINUTE DRILL P1"/>
    <n v="94"/>
    <n v="105"/>
    <n v="0"/>
    <n v="16"/>
    <n v="199"/>
    <n v="382"/>
    <n v="1.92"/>
  </r>
  <r>
    <x v="0"/>
    <x v="0"/>
    <x v="57"/>
    <s v="TODD BELL"/>
    <x v="389"/>
    <n v="855"/>
    <s v="Alley Roller"/>
    <s v="ALLEY CLASSIC P5"/>
    <n v="236"/>
    <n v="339"/>
    <n v="0"/>
    <n v="14"/>
    <n v="575"/>
    <n v="3680"/>
    <n v="6.4"/>
  </r>
  <r>
    <x v="0"/>
    <x v="0"/>
    <x v="57"/>
    <s v="TODD BELL"/>
    <x v="389"/>
    <n v="855"/>
    <s v="High Redemption"/>
    <s v="MEGA BLASTER"/>
    <n v="157"/>
    <n v="411"/>
    <n v="0"/>
    <n v="13"/>
    <n v="568"/>
    <n v="3597"/>
    <n v="6.3330000000000002"/>
  </r>
  <r>
    <x v="0"/>
    <x v="0"/>
    <x v="57"/>
    <s v="TODD BELL"/>
    <x v="389"/>
    <n v="855"/>
    <s v="High Redemption"/>
    <s v="PIGS MIGHT FLY"/>
    <n v="46"/>
    <n v="78"/>
    <n v="0"/>
    <n v="13"/>
    <n v="124"/>
    <n v="855"/>
    <n v="6.8949999999999996"/>
  </r>
  <r>
    <x v="0"/>
    <x v="0"/>
    <x v="57"/>
    <s v="TODD BELL"/>
    <x v="389"/>
    <n v="855"/>
    <s v="High Redemption"/>
    <s v="RED HOT SINGLE"/>
    <n v="345"/>
    <n v="573"/>
    <n v="0"/>
    <n v="15"/>
    <n v="918"/>
    <n v="5606"/>
    <n v="6.1070000000000002"/>
  </r>
  <r>
    <x v="0"/>
    <x v="0"/>
    <x v="57"/>
    <s v="TODD BELL"/>
    <x v="389"/>
    <n v="855"/>
    <s v="High Redemption"/>
    <s v="SLAM A WINNER"/>
    <n v="325"/>
    <n v="699"/>
    <n v="0"/>
    <n v="17"/>
    <n v="1024"/>
    <n v="8466"/>
    <n v="8.2680000000000007"/>
  </r>
  <r>
    <x v="0"/>
    <x v="0"/>
    <x v="57"/>
    <s v="TODD BELL"/>
    <x v="389"/>
    <n v="855"/>
    <s v="Kiddie Skill"/>
    <s v="CEC RAINBOW"/>
    <n v="388"/>
    <n v="539"/>
    <n v="0"/>
    <n v="16"/>
    <n v="927"/>
    <n v="1399"/>
    <n v="1.5089999999999999"/>
  </r>
  <r>
    <x v="0"/>
    <x v="0"/>
    <x v="57"/>
    <s v="TODD BELL"/>
    <x v="389"/>
    <n v="855"/>
    <s v="Skill"/>
    <s v="CROSSBOW MASTER"/>
    <n v="154"/>
    <n v="354"/>
    <n v="0"/>
    <n v="13"/>
    <n v="508"/>
    <n v="1009"/>
    <n v="1.986"/>
  </r>
  <r>
    <x v="0"/>
    <x v="0"/>
    <x v="57"/>
    <s v="TODD BELL"/>
    <x v="389"/>
    <n v="855"/>
    <s v="Skill"/>
    <s v="DOG POUNDER"/>
    <n v="153"/>
    <n v="396"/>
    <n v="0"/>
    <n v="16"/>
    <n v="549"/>
    <n v="626"/>
    <n v="1.1399999999999999"/>
  </r>
  <r>
    <x v="0"/>
    <x v="0"/>
    <x v="57"/>
    <s v="TODD BELL"/>
    <x v="389"/>
    <n v="855"/>
    <s v="Skill"/>
    <s v="SUPER BIG RIG"/>
    <n v="205"/>
    <n v="407"/>
    <n v="0"/>
    <n v="15"/>
    <n v="612"/>
    <n v="0"/>
    <n v="0"/>
  </r>
  <r>
    <x v="0"/>
    <x v="0"/>
    <x v="0"/>
    <s v="ANTHONY CHAPA"/>
    <x v="390"/>
    <n v="856"/>
    <s v="High Redemption"/>
    <s v="HARPOON LAGOON P2"/>
    <n v="38"/>
    <n v="35"/>
    <n v="0"/>
    <n v="11"/>
    <n v="73"/>
    <n v="143"/>
    <n v="1.9590000000000001"/>
  </r>
  <r>
    <x v="0"/>
    <x v="0"/>
    <x v="0"/>
    <s v="ANTHONY CHAPA"/>
    <x v="390"/>
    <n v="856"/>
    <s v="Kiddie Skill"/>
    <s v="SPONGEBOB SUPER STRIKER"/>
    <n v="38"/>
    <n v="49"/>
    <n v="0"/>
    <n v="12"/>
    <n v="87"/>
    <n v="136"/>
    <n v="1.5629999999999999"/>
  </r>
  <r>
    <x v="0"/>
    <x v="0"/>
    <x v="0"/>
    <s v="ANTHONY CHAPA"/>
    <x v="390"/>
    <n v="856"/>
    <s v="Skill"/>
    <s v="MONOPOLY VIDEO"/>
    <n v="51"/>
    <n v="50"/>
    <n v="0"/>
    <n v="14"/>
    <n v="101"/>
    <n v="1048"/>
    <n v="10.375999999999999"/>
  </r>
  <r>
    <x v="0"/>
    <x v="0"/>
    <x v="0"/>
    <s v="ANTHONY CHAPA"/>
    <x v="390"/>
    <n v="856"/>
    <s v="Skill"/>
    <s v="TROLLS P2"/>
    <n v="120"/>
    <n v="130"/>
    <n v="0"/>
    <n v="13"/>
    <n v="250"/>
    <n v="460"/>
    <n v="1.84"/>
  </r>
  <r>
    <x v="0"/>
    <x v="0"/>
    <x v="0"/>
    <s v="ANTHONY CHAPA"/>
    <x v="390"/>
    <n v="856"/>
    <s v="Skill"/>
    <s v="WATER PIXEL P2"/>
    <n v="97"/>
    <n v="157"/>
    <n v="0"/>
    <n v="17"/>
    <n v="254"/>
    <n v="486"/>
    <n v="1.913"/>
  </r>
  <r>
    <x v="0"/>
    <x v="0"/>
    <x v="3"/>
    <s v="ERIC BARGAS"/>
    <x v="391"/>
    <n v="857"/>
    <s v="High Redemption"/>
    <s v="HARPOON LAGOON P3"/>
    <n v="292"/>
    <n v="73"/>
    <n v="0"/>
    <n v="16"/>
    <n v="365"/>
    <n v="648"/>
    <n v="1.7749999999999999"/>
  </r>
  <r>
    <x v="0"/>
    <x v="0"/>
    <x v="3"/>
    <s v="ERIC BARGAS"/>
    <x v="391"/>
    <n v="857"/>
    <s v="Kiddie Skill"/>
    <s v="DUO DRIVE P1"/>
    <n v="43"/>
    <n v="99"/>
    <n v="0"/>
    <n v="16"/>
    <n v="142"/>
    <n v="155"/>
    <n v="1.0920000000000001"/>
  </r>
  <r>
    <x v="0"/>
    <x v="0"/>
    <x v="3"/>
    <s v="ERIC BARGAS"/>
    <x v="391"/>
    <n v="857"/>
    <s v="Kiddie Skill"/>
    <s v="DUO DRIVE P2"/>
    <n v="43"/>
    <n v="99"/>
    <n v="0"/>
    <n v="16"/>
    <n v="142"/>
    <n v="179"/>
    <n v="1.2609999999999999"/>
  </r>
  <r>
    <x v="0"/>
    <x v="0"/>
    <x v="3"/>
    <s v="ERIC BARGAS"/>
    <x v="391"/>
    <n v="857"/>
    <s v="Skill"/>
    <s v="FLYING TICKETS P1"/>
    <n v="69"/>
    <n v="61"/>
    <n v="0"/>
    <n v="16"/>
    <n v="130"/>
    <n v="191"/>
    <n v="1.4690000000000001"/>
  </r>
  <r>
    <x v="0"/>
    <x v="0"/>
    <x v="3"/>
    <s v="ERIC BARGAS"/>
    <x v="391"/>
    <n v="857"/>
    <s v="Skill"/>
    <s v="FLYING TICKETS P2"/>
    <n v="45"/>
    <n v="52"/>
    <n v="0"/>
    <n v="17"/>
    <n v="97"/>
    <n v="153"/>
    <n v="1.577"/>
  </r>
  <r>
    <x v="0"/>
    <x v="0"/>
    <x v="3"/>
    <s v="ERIC BARGAS"/>
    <x v="391"/>
    <n v="857"/>
    <s v="Skill"/>
    <s v="PINK PANTHER"/>
    <n v="113"/>
    <n v="91"/>
    <n v="0"/>
    <n v="17"/>
    <n v="204"/>
    <n v="1440"/>
    <n v="7.0590000000000002"/>
  </r>
  <r>
    <x v="0"/>
    <x v="0"/>
    <x v="3"/>
    <s v="ERIC BARGAS"/>
    <x v="391"/>
    <n v="857"/>
    <s v="Skill"/>
    <s v="PLANTS VS ZOMBIES"/>
    <n v="82"/>
    <n v="75"/>
    <n v="0"/>
    <n v="22"/>
    <n v="157"/>
    <n v="1504"/>
    <n v="9.58"/>
  </r>
  <r>
    <x v="0"/>
    <x v="0"/>
    <x v="51"/>
    <s v="WILLIAM PRESSEL"/>
    <x v="392"/>
    <n v="862"/>
    <s v="Coin Action"/>
    <s v="TICKET TROOPER P1"/>
    <n v="51"/>
    <n v="37"/>
    <n v="0"/>
    <n v="39"/>
    <n v="88"/>
    <n v="600"/>
    <n v="6.8179999999999996"/>
  </r>
  <r>
    <x v="0"/>
    <x v="0"/>
    <x v="51"/>
    <s v="WILLIAM PRESSEL"/>
    <x v="392"/>
    <n v="862"/>
    <s v="Coin Action"/>
    <s v="WINNERS TOGGLE"/>
    <n v="167"/>
    <n v="133"/>
    <n v="0"/>
    <n v="15"/>
    <n v="300"/>
    <n v="2052"/>
    <n v="6.84"/>
  </r>
  <r>
    <x v="0"/>
    <x v="0"/>
    <x v="51"/>
    <s v="WILLIAM PRESSEL"/>
    <x v="392"/>
    <n v="862"/>
    <s v="High Redemption"/>
    <s v="FGTEEV OUT OF TIME"/>
    <n v="354"/>
    <n v="35"/>
    <n v="0"/>
    <n v="10"/>
    <n v="389"/>
    <n v="2809"/>
    <n v="7.2210000000000001"/>
  </r>
  <r>
    <x v="0"/>
    <x v="0"/>
    <x v="51"/>
    <s v="WILLIAM PRESSEL"/>
    <x v="392"/>
    <n v="862"/>
    <s v="High Redemption"/>
    <s v="HARPOON LAGOON P4"/>
    <n v="80"/>
    <n v="112"/>
    <n v="0"/>
    <n v="14"/>
    <n v="192"/>
    <n v="379"/>
    <n v="1.974"/>
  </r>
  <r>
    <x v="0"/>
    <x v="0"/>
    <x v="51"/>
    <s v="WILLIAM PRESSEL"/>
    <x v="392"/>
    <n v="862"/>
    <s v="High Redemption"/>
    <s v="ROCKIN &amp; ROLLIN"/>
    <n v="206"/>
    <n v="68"/>
    <n v="0"/>
    <n v="17"/>
    <n v="274"/>
    <n v="2219"/>
    <n v="8.0990000000000002"/>
  </r>
  <r>
    <x v="0"/>
    <x v="0"/>
    <x v="51"/>
    <s v="WILLIAM PRESSEL"/>
    <x v="392"/>
    <n v="862"/>
    <s v="Kiddie Skill"/>
    <s v="CHEEKY MONKEY FOOTBALL"/>
    <n v="193"/>
    <n v="108"/>
    <n v="0"/>
    <n v="15"/>
    <n v="301"/>
    <n v="237"/>
    <n v="0.78700000000000003"/>
  </r>
  <r>
    <x v="0"/>
    <x v="0"/>
    <x v="51"/>
    <s v="WILLIAM PRESSEL"/>
    <x v="392"/>
    <n v="862"/>
    <s v="Kiddie Skill"/>
    <s v="SPONGEBOB SUPER STRIKER"/>
    <n v="81"/>
    <n v="57"/>
    <n v="0"/>
    <n v="14"/>
    <n v="138"/>
    <n v="266"/>
    <n v="1.9279999999999999"/>
  </r>
  <r>
    <x v="0"/>
    <x v="0"/>
    <x v="51"/>
    <s v="WILLIAM PRESSEL"/>
    <x v="392"/>
    <n v="862"/>
    <s v="Skill"/>
    <s v="CRAB RUSH P2"/>
    <n v="167"/>
    <n v="34"/>
    <n v="0"/>
    <n v="14"/>
    <n v="201"/>
    <n v="1665"/>
    <n v="8.2840000000000007"/>
  </r>
  <r>
    <x v="0"/>
    <x v="0"/>
    <x v="51"/>
    <s v="WILLIAM PRESSEL"/>
    <x v="392"/>
    <n v="862"/>
    <s v="Skill"/>
    <s v="PIRATES HOOK P1"/>
    <n v="103"/>
    <n v="45"/>
    <n v="0"/>
    <n v="15"/>
    <n v="148"/>
    <n v="264"/>
    <n v="1.784"/>
  </r>
  <r>
    <x v="0"/>
    <x v="0"/>
    <x v="51"/>
    <s v="WILLIAM PRESSEL"/>
    <x v="392"/>
    <n v="862"/>
    <s v="Skill"/>
    <s v="ROBIN HOOD"/>
    <n v="58"/>
    <n v="46"/>
    <n v="0"/>
    <n v="14"/>
    <n v="104"/>
    <n v="176"/>
    <n v="1.6919999999999999"/>
  </r>
  <r>
    <x v="0"/>
    <x v="0"/>
    <x v="51"/>
    <s v="WILLIAM PRESSEL"/>
    <x v="392"/>
    <n v="862"/>
    <s v="Skill"/>
    <s v="WATER PIXEL P1"/>
    <n v="231"/>
    <n v="130"/>
    <n v="0"/>
    <n v="18"/>
    <n v="361"/>
    <n v="694"/>
    <n v="1.9219999999999999"/>
  </r>
  <r>
    <x v="0"/>
    <x v="0"/>
    <x v="51"/>
    <s v="WILLIAM PRESSEL"/>
    <x v="393"/>
    <n v="863"/>
    <s v="Coin Action"/>
    <s v="HOLLYWOOD REELS P1"/>
    <n v="127"/>
    <n v="88"/>
    <n v="0"/>
    <n v="15"/>
    <n v="215"/>
    <n v="1490"/>
    <n v="6.93"/>
  </r>
  <r>
    <x v="0"/>
    <x v="0"/>
    <x v="51"/>
    <s v="WILLIAM PRESSEL"/>
    <x v="393"/>
    <n v="863"/>
    <s v="Coin Action"/>
    <s v="PHARAOH'S TREASURE P2"/>
    <n v="59"/>
    <n v="200"/>
    <n v="0"/>
    <n v="13"/>
    <n v="259"/>
    <n v="96"/>
    <n v="0.371"/>
  </r>
  <r>
    <x v="0"/>
    <x v="0"/>
    <x v="51"/>
    <s v="WILLIAM PRESSEL"/>
    <x v="393"/>
    <n v="863"/>
    <s v="Coin Action"/>
    <s v="PHARAOH'S TREASURE P3"/>
    <n v="70"/>
    <n v="104"/>
    <n v="0"/>
    <n v="16"/>
    <n v="174"/>
    <n v="299"/>
    <n v="1.718"/>
  </r>
  <r>
    <x v="0"/>
    <x v="0"/>
    <x v="51"/>
    <s v="WILLIAM PRESSEL"/>
    <x v="393"/>
    <n v="863"/>
    <s v="High Redemption"/>
    <s v="BIG WIN"/>
    <n v="329"/>
    <n v="408"/>
    <n v="0"/>
    <n v="14"/>
    <n v="737"/>
    <n v="4728"/>
    <n v="6.415"/>
  </r>
  <r>
    <x v="0"/>
    <x v="0"/>
    <x v="51"/>
    <s v="WILLIAM PRESSEL"/>
    <x v="393"/>
    <n v="863"/>
    <s v="High Redemption"/>
    <s v="DIZZY CHICKEN"/>
    <n v="146"/>
    <n v="124"/>
    <n v="0"/>
    <n v="15"/>
    <n v="270"/>
    <n v="360"/>
    <n v="1.333"/>
  </r>
  <r>
    <x v="0"/>
    <x v="0"/>
    <x v="51"/>
    <s v="WILLIAM PRESSEL"/>
    <x v="393"/>
    <n v="863"/>
    <s v="High Redemption"/>
    <s v="FGTEEV OUT OF TIME"/>
    <n v="12"/>
    <n v="15"/>
    <n v="0"/>
    <n v="14"/>
    <n v="27"/>
    <n v="190"/>
    <n v="7.0369999999999999"/>
  </r>
  <r>
    <x v="0"/>
    <x v="0"/>
    <x v="51"/>
    <s v="WILLIAM PRESSEL"/>
    <x v="393"/>
    <n v="863"/>
    <s v="High Redemption"/>
    <s v="JACKPOT EXTREME"/>
    <n v="195"/>
    <n v="149"/>
    <n v="0"/>
    <n v="22"/>
    <n v="344"/>
    <n v="2353"/>
    <n v="6.84"/>
  </r>
  <r>
    <x v="0"/>
    <x v="0"/>
    <x v="51"/>
    <s v="WILLIAM PRESSEL"/>
    <x v="393"/>
    <n v="863"/>
    <s v="Kiddie Skill"/>
    <s v="CHAMELEON PARADIZE SINGLE"/>
    <n v="121"/>
    <n v="119"/>
    <n v="0"/>
    <n v="14"/>
    <n v="240"/>
    <n v="1447"/>
    <n v="6.0289999999999999"/>
  </r>
  <r>
    <x v="0"/>
    <x v="0"/>
    <x v="51"/>
    <s v="WILLIAM PRESSEL"/>
    <x v="393"/>
    <n v="863"/>
    <s v="Skill"/>
    <s v="CROSSBOW MASTER"/>
    <n v="102"/>
    <n v="165"/>
    <n v="0"/>
    <n v="14"/>
    <n v="267"/>
    <n v="1627"/>
    <n v="6.0940000000000003"/>
  </r>
  <r>
    <x v="0"/>
    <x v="0"/>
    <x v="51"/>
    <s v="WILLIAM PRESSEL"/>
    <x v="393"/>
    <n v="863"/>
    <s v="Skill"/>
    <s v="FRUIT NINJA P1"/>
    <n v="87"/>
    <n v="43"/>
    <n v="0"/>
    <n v="13"/>
    <n v="130"/>
    <n v="5816"/>
    <n v="44.738"/>
  </r>
  <r>
    <x v="0"/>
    <x v="0"/>
    <x v="51"/>
    <s v="WILLIAM PRESSEL"/>
    <x v="393"/>
    <n v="863"/>
    <s v="Skill"/>
    <s v="RING TOSS JR"/>
    <n v="179"/>
    <n v="83"/>
    <n v="0"/>
    <n v="13"/>
    <n v="262"/>
    <n v="357"/>
    <n v="1.363"/>
  </r>
  <r>
    <x v="0"/>
    <x v="0"/>
    <x v="51"/>
    <s v="WILLIAM PRESSEL"/>
    <x v="394"/>
    <n v="864"/>
    <s v="Coin Action"/>
    <s v="JAM SESSION"/>
    <n v="199"/>
    <n v="70"/>
    <n v="0"/>
    <n v="19"/>
    <n v="269"/>
    <n v="1846"/>
    <n v="6.8620000000000001"/>
  </r>
  <r>
    <x v="0"/>
    <x v="0"/>
    <x v="51"/>
    <s v="WILLIAM PRESSEL"/>
    <x v="394"/>
    <n v="864"/>
    <s v="High Redemption"/>
    <s v="BIG WIN"/>
    <n v="536"/>
    <n v="884"/>
    <n v="0"/>
    <n v="17"/>
    <n v="1420"/>
    <n v="9248"/>
    <n v="6.5129999999999999"/>
  </r>
  <r>
    <x v="0"/>
    <x v="0"/>
    <x v="51"/>
    <s v="WILLIAM PRESSEL"/>
    <x v="394"/>
    <n v="864"/>
    <s v="High Redemption"/>
    <s v="JACKPOT EXTREME"/>
    <n v="48"/>
    <n v="40"/>
    <n v="0"/>
    <n v="20"/>
    <n v="88"/>
    <n v="683"/>
    <n v="7.7610000000000001"/>
  </r>
  <r>
    <x v="0"/>
    <x v="0"/>
    <x v="51"/>
    <s v="WILLIAM PRESSEL"/>
    <x v="394"/>
    <n v="864"/>
    <s v="High Redemption"/>
    <s v="RED HOT SINGLE"/>
    <n v="80"/>
    <n v="142"/>
    <n v="0"/>
    <n v="23"/>
    <n v="222"/>
    <n v="1481"/>
    <n v="6.6710000000000003"/>
  </r>
  <r>
    <x v="0"/>
    <x v="0"/>
    <x v="51"/>
    <s v="WILLIAM PRESSEL"/>
    <x v="394"/>
    <n v="864"/>
    <s v="High Redemption"/>
    <s v="ROCKIN &amp; ROLLIN"/>
    <n v="147"/>
    <n v="310"/>
    <n v="0"/>
    <n v="18"/>
    <n v="457"/>
    <n v="3671"/>
    <n v="8.0329999999999995"/>
  </r>
  <r>
    <x v="0"/>
    <x v="0"/>
    <x v="51"/>
    <s v="WILLIAM PRESSEL"/>
    <x v="394"/>
    <n v="864"/>
    <s v="High Redemption"/>
    <s v="SPEED DEMON P1"/>
    <n v="68"/>
    <n v="93"/>
    <n v="0"/>
    <n v="17"/>
    <n v="161"/>
    <n v="214"/>
    <n v="1.329"/>
  </r>
  <r>
    <x v="0"/>
    <x v="0"/>
    <x v="51"/>
    <s v="WILLIAM PRESSEL"/>
    <x v="394"/>
    <n v="864"/>
    <s v="High Redemption"/>
    <s v="ZOMBIE SNATCHER P1"/>
    <n v="59"/>
    <n v="126"/>
    <n v="0"/>
    <n v="22"/>
    <n v="185"/>
    <n v="319"/>
    <n v="1.724"/>
  </r>
  <r>
    <x v="0"/>
    <x v="0"/>
    <x v="51"/>
    <s v="WILLIAM PRESSEL"/>
    <x v="394"/>
    <n v="864"/>
    <s v="High Redemption"/>
    <s v="ZOMBIE SNATCHER P2"/>
    <n v="77"/>
    <n v="52"/>
    <n v="0"/>
    <n v="22"/>
    <n v="129"/>
    <n v="1031"/>
    <n v="7.992"/>
  </r>
  <r>
    <x v="0"/>
    <x v="0"/>
    <x v="51"/>
    <s v="WILLIAM PRESSEL"/>
    <x v="394"/>
    <n v="864"/>
    <s v="High Redemption"/>
    <s v="ZOMBIE SNATCHER P3"/>
    <n v="78"/>
    <n v="141"/>
    <n v="0"/>
    <n v="34"/>
    <n v="219"/>
    <n v="1383"/>
    <n v="6.3150000000000004"/>
  </r>
  <r>
    <x v="0"/>
    <x v="0"/>
    <x v="51"/>
    <s v="WILLIAM PRESSEL"/>
    <x v="394"/>
    <n v="864"/>
    <s v="High Redemption"/>
    <s v="ZOMBIE SNATCHER P4"/>
    <n v="173"/>
    <n v="237"/>
    <n v="0"/>
    <n v="21"/>
    <n v="410"/>
    <n v="2501"/>
    <n v="6.1"/>
  </r>
  <r>
    <x v="0"/>
    <x v="0"/>
    <x v="51"/>
    <s v="WILLIAM PRESSEL"/>
    <x v="394"/>
    <n v="864"/>
    <s v="Kiddie Skill"/>
    <s v="ASTRO INVASION P1"/>
    <n v="150"/>
    <n v="87"/>
    <n v="0"/>
    <n v="14"/>
    <n v="237"/>
    <n v="245"/>
    <n v="1.034"/>
  </r>
  <r>
    <x v="0"/>
    <x v="0"/>
    <x v="51"/>
    <s v="WILLIAM PRESSEL"/>
    <x v="394"/>
    <n v="864"/>
    <s v="Kiddie Skill"/>
    <s v="ASTRO INVASION P2"/>
    <n v="135"/>
    <n v="85"/>
    <n v="0"/>
    <n v="14"/>
    <n v="220"/>
    <n v="224"/>
    <n v="1.018"/>
  </r>
  <r>
    <x v="0"/>
    <x v="0"/>
    <x v="51"/>
    <s v="WILLIAM PRESSEL"/>
    <x v="394"/>
    <n v="864"/>
    <s v="Kiddie Skill"/>
    <s v="CIRCUS TOSS"/>
    <n v="269"/>
    <n v="212"/>
    <n v="0"/>
    <n v="15"/>
    <n v="481"/>
    <n v="704"/>
    <n v="1.464"/>
  </r>
  <r>
    <x v="0"/>
    <x v="0"/>
    <x v="51"/>
    <s v="WILLIAM PRESSEL"/>
    <x v="394"/>
    <n v="864"/>
    <s v="Kiddie Skill"/>
    <s v="SPONGEBOB SUPER STRIKER"/>
    <n v="80"/>
    <n v="64"/>
    <n v="0"/>
    <n v="15"/>
    <n v="144"/>
    <n v="256"/>
    <n v="1.778"/>
  </r>
  <r>
    <x v="0"/>
    <x v="0"/>
    <x v="51"/>
    <s v="WILLIAM PRESSEL"/>
    <x v="394"/>
    <n v="864"/>
    <s v="Skill"/>
    <s v="DODGEBALL STD P1"/>
    <n v="146"/>
    <n v="187"/>
    <n v="0"/>
    <n v="15"/>
    <n v="333"/>
    <n v="0"/>
    <n v="0"/>
  </r>
  <r>
    <x v="0"/>
    <x v="0"/>
    <x v="51"/>
    <s v="WILLIAM PRESSEL"/>
    <x v="394"/>
    <n v="864"/>
    <s v="Skill"/>
    <s v="KUNG FU PANDA"/>
    <n v="119"/>
    <n v="124"/>
    <n v="0"/>
    <n v="16"/>
    <n v="243"/>
    <n v="243"/>
    <n v="1"/>
  </r>
  <r>
    <x v="0"/>
    <x v="0"/>
    <x v="51"/>
    <s v="WILLIAM PRESSEL"/>
    <x v="394"/>
    <n v="864"/>
    <s v="Skill"/>
    <s v="SKY RIDER P1"/>
    <n v="138"/>
    <n v="175"/>
    <n v="0"/>
    <n v="19"/>
    <n v="313"/>
    <n v="340"/>
    <n v="1.0860000000000001"/>
  </r>
  <r>
    <x v="0"/>
    <x v="0"/>
    <x v="51"/>
    <s v="WILLIAM PRESSEL"/>
    <x v="394"/>
    <n v="864"/>
    <s v="Skill"/>
    <s v="SKY RIDER P2"/>
    <n v="83"/>
    <n v="61"/>
    <n v="0"/>
    <n v="16"/>
    <n v="144"/>
    <n v="207"/>
    <n v="1.4379999999999999"/>
  </r>
  <r>
    <x v="0"/>
    <x v="0"/>
    <x v="51"/>
    <s v="WILLIAM PRESSEL"/>
    <x v="394"/>
    <n v="864"/>
    <s v="Skill"/>
    <s v="WATER PIXEL P2"/>
    <n v="106"/>
    <n v="115"/>
    <n v="0"/>
    <n v="15"/>
    <n v="221"/>
    <n v="273"/>
    <n v="1.2350000000000001"/>
  </r>
  <r>
    <x v="0"/>
    <x v="0"/>
    <x v="51"/>
    <s v="WILLIAM PRESSEL"/>
    <x v="394"/>
    <n v="864"/>
    <s v="Skill"/>
    <s v="WHACK'EM FUNKY GATORS"/>
    <n v="100"/>
    <n v="80"/>
    <n v="0"/>
    <n v="16"/>
    <n v="180"/>
    <n v="357"/>
    <n v="1.9830000000000001"/>
  </r>
  <r>
    <x v="0"/>
    <x v="0"/>
    <x v="51"/>
    <s v="WILLIAM PRESSEL"/>
    <x v="394"/>
    <n v="864"/>
    <s v="Sports"/>
    <s v="ALLEY CLASSIC P3"/>
    <n v="216"/>
    <n v="173"/>
    <n v="0"/>
    <n v="12"/>
    <n v="389"/>
    <n v="2456"/>
    <n v="6.3140000000000001"/>
  </r>
  <r>
    <x v="0"/>
    <x v="0"/>
    <x v="51"/>
    <s v="WILLIAM PRESSEL"/>
    <x v="394"/>
    <n v="864"/>
    <s v="Sports"/>
    <s v="ALLEY CLASSIC P4"/>
    <n v="187"/>
    <n v="263"/>
    <n v="0"/>
    <n v="14"/>
    <n v="450"/>
    <n v="3161"/>
    <n v="7.024"/>
  </r>
  <r>
    <x v="0"/>
    <x v="0"/>
    <x v="51"/>
    <s v="WILLIAM PRESSEL"/>
    <x v="394"/>
    <n v="864"/>
    <s v="Sports"/>
    <s v="NBA HOOPS P1"/>
    <n v="134"/>
    <n v="184"/>
    <n v="0"/>
    <n v="20"/>
    <n v="318"/>
    <n v="401"/>
    <n v="1.2609999999999999"/>
  </r>
  <r>
    <x v="1"/>
    <x v="2"/>
    <x v="30"/>
    <s v="LOUIS DEIGNAN"/>
    <x v="395"/>
    <n v="866"/>
    <s v="High Redemption"/>
    <s v="RED HOT SINGLE"/>
    <n v="104"/>
    <n v="127"/>
    <n v="0"/>
    <n v="14"/>
    <n v="231"/>
    <n v="1451"/>
    <n v="6.2809999999999997"/>
  </r>
  <r>
    <x v="1"/>
    <x v="2"/>
    <x v="30"/>
    <s v="LOUIS DEIGNAN"/>
    <x v="395"/>
    <n v="866"/>
    <s v="Kiddie Skill"/>
    <s v="BIKE RALLY"/>
    <n v="77"/>
    <n v="107"/>
    <n v="0"/>
    <n v="13"/>
    <n v="184"/>
    <n v="1378"/>
    <n v="7.4889999999999999"/>
  </r>
  <r>
    <x v="1"/>
    <x v="2"/>
    <x v="30"/>
    <s v="LOUIS DEIGNAN"/>
    <x v="395"/>
    <n v="866"/>
    <s v="Skill"/>
    <s v="DOG POUNDER"/>
    <n v="96"/>
    <n v="154"/>
    <n v="0"/>
    <n v="14"/>
    <n v="250"/>
    <n v="419"/>
    <n v="1.6759999999999999"/>
  </r>
  <r>
    <x v="1"/>
    <x v="2"/>
    <x v="30"/>
    <s v="LOUIS DEIGNAN"/>
    <x v="395"/>
    <n v="866"/>
    <s v="Skill"/>
    <s v="GHOST BUSTERS P2"/>
    <n v="56"/>
    <n v="68"/>
    <n v="0"/>
    <n v="15"/>
    <n v="124"/>
    <n v="103"/>
    <n v="0.83099999999999996"/>
  </r>
  <r>
    <x v="1"/>
    <x v="2"/>
    <x v="30"/>
    <s v="LOUIS DEIGNAN"/>
    <x v="395"/>
    <n v="866"/>
    <s v="Skill"/>
    <s v="NBA HOOPS P1"/>
    <n v="137"/>
    <n v="197"/>
    <n v="0"/>
    <n v="15"/>
    <n v="334"/>
    <n v="453"/>
    <n v="1.3560000000000001"/>
  </r>
  <r>
    <x v="1"/>
    <x v="2"/>
    <x v="30"/>
    <s v="LOUIS DEIGNAN"/>
    <x v="395"/>
    <n v="866"/>
    <s v="Skill"/>
    <s v="NBA HOOPS P2"/>
    <n v="139"/>
    <n v="180"/>
    <n v="0"/>
    <n v="14"/>
    <n v="319"/>
    <n v="322"/>
    <n v="1.0089999999999999"/>
  </r>
  <r>
    <x v="1"/>
    <x v="2"/>
    <x v="30"/>
    <s v="LOUIS DEIGNAN"/>
    <x v="395"/>
    <n v="866"/>
    <s v="Skill"/>
    <s v="PIG OUT"/>
    <n v="107"/>
    <n v="144"/>
    <n v="0"/>
    <n v="14"/>
    <n v="251"/>
    <n v="250"/>
    <n v="0.996"/>
  </r>
  <r>
    <x v="1"/>
    <x v="2"/>
    <x v="30"/>
    <s v="LOUIS DEIGNAN"/>
    <x v="395"/>
    <n v="866"/>
    <s v="Skill"/>
    <s v="REAL HEROES FIRE RESCUE P1"/>
    <n v="174"/>
    <n v="17"/>
    <n v="0"/>
    <n v="15"/>
    <n v="191"/>
    <n v="349"/>
    <n v="1.827"/>
  </r>
  <r>
    <x v="1"/>
    <x v="2"/>
    <x v="30"/>
    <s v="LOUIS DEIGNAN"/>
    <x v="395"/>
    <n v="866"/>
    <s v="Skill"/>
    <s v="REAL HEROES FIRE RESCUE P2"/>
    <n v="188"/>
    <n v="20"/>
    <n v="0"/>
    <n v="15"/>
    <n v="208"/>
    <n v="354"/>
    <n v="1.702"/>
  </r>
  <r>
    <x v="1"/>
    <x v="2"/>
    <x v="30"/>
    <s v="LOUIS DEIGNAN"/>
    <x v="395"/>
    <n v="866"/>
    <s v="Skill"/>
    <s v="SPONGEBOB ORDER UP"/>
    <n v="69"/>
    <n v="109"/>
    <n v="0"/>
    <n v="15"/>
    <n v="178"/>
    <n v="296"/>
    <n v="1.663"/>
  </r>
  <r>
    <x v="0"/>
    <x v="0"/>
    <x v="2"/>
    <s v="KELLI KASPER"/>
    <x v="396"/>
    <n v="867"/>
    <s v="High Redemption"/>
    <s v="SUPER STAR"/>
    <n v="295"/>
    <n v="588"/>
    <n v="0"/>
    <n v="14"/>
    <n v="883"/>
    <n v="6210"/>
    <n v="7.0330000000000004"/>
  </r>
  <r>
    <x v="0"/>
    <x v="0"/>
    <x v="2"/>
    <s v="KELLI KASPER"/>
    <x v="396"/>
    <n v="867"/>
    <s v="Skill"/>
    <s v="MILK JUG TOSS"/>
    <n v="429"/>
    <n v="447"/>
    <n v="0"/>
    <n v="13"/>
    <n v="876"/>
    <n v="6835"/>
    <n v="7.8029999999999999"/>
  </r>
  <r>
    <x v="0"/>
    <x v="1"/>
    <x v="54"/>
    <s v="MICHAEL BOSWELL"/>
    <x v="397"/>
    <n v="869"/>
    <s v="Alley Roller"/>
    <s v="ALLEY CLASSIC P4"/>
    <n v="195"/>
    <n v="279"/>
    <n v="0"/>
    <n v="17"/>
    <n v="474"/>
    <n v="2985"/>
    <n v="6.2969999999999997"/>
  </r>
  <r>
    <x v="0"/>
    <x v="1"/>
    <x v="54"/>
    <s v="MICHAEL BOSWELL"/>
    <x v="397"/>
    <n v="869"/>
    <s v="Coin Action"/>
    <s v="HAT TRICK P1"/>
    <n v="67"/>
    <n v="27"/>
    <n v="0"/>
    <n v="16"/>
    <n v="94"/>
    <n v="170"/>
    <n v="1.8089999999999999"/>
  </r>
  <r>
    <x v="0"/>
    <x v="1"/>
    <x v="54"/>
    <s v="MICHAEL BOSWELL"/>
    <x v="397"/>
    <n v="869"/>
    <s v="High Redemption"/>
    <s v="BARREL OF MONKEYS"/>
    <n v="60"/>
    <n v="59"/>
    <n v="0"/>
    <n v="14"/>
    <n v="119"/>
    <n v="221"/>
    <n v="1.857"/>
  </r>
  <r>
    <x v="0"/>
    <x v="1"/>
    <x v="54"/>
    <s v="MICHAEL BOSWELL"/>
    <x v="397"/>
    <n v="869"/>
    <s v="High Redemption"/>
    <s v="JACKPOT EXTREME"/>
    <n v="70"/>
    <n v="54"/>
    <n v="0"/>
    <n v="18"/>
    <n v="124"/>
    <n v="862"/>
    <n v="6.952"/>
  </r>
  <r>
    <x v="0"/>
    <x v="1"/>
    <x v="54"/>
    <s v="MICHAEL BOSWELL"/>
    <x v="397"/>
    <n v="869"/>
    <s v="High Redemption"/>
    <s v="MONOPOLY P3"/>
    <n v="19"/>
    <n v="11"/>
    <n v="0"/>
    <n v="14"/>
    <n v="30"/>
    <n v="54"/>
    <n v="1.8"/>
  </r>
  <r>
    <x v="0"/>
    <x v="1"/>
    <x v="54"/>
    <s v="MICHAEL BOSWELL"/>
    <x v="397"/>
    <n v="869"/>
    <s v="High Redemption"/>
    <s v="SPEED DEMON P1"/>
    <n v="167"/>
    <n v="88"/>
    <n v="0"/>
    <n v="18"/>
    <n v="255"/>
    <n v="1546"/>
    <n v="6.0629999999999997"/>
  </r>
  <r>
    <x v="0"/>
    <x v="1"/>
    <x v="54"/>
    <s v="MICHAEL BOSWELL"/>
    <x v="397"/>
    <n v="869"/>
    <s v="High Redemption"/>
    <s v="TREASURE QUEST"/>
    <n v="42"/>
    <n v="98"/>
    <n v="0"/>
    <n v="15"/>
    <n v="140"/>
    <n v="278"/>
    <n v="1.986"/>
  </r>
  <r>
    <x v="1"/>
    <x v="5"/>
    <x v="56"/>
    <s v="FRANK CASSAR"/>
    <x v="398"/>
    <n v="872"/>
    <s v="High Redemption"/>
    <s v="CLUTCH SHOOT"/>
    <n v="105"/>
    <n v="189"/>
    <n v="0"/>
    <n v="19"/>
    <n v="294"/>
    <n v="226"/>
    <n v="0.76900000000000002"/>
  </r>
  <r>
    <x v="1"/>
    <x v="5"/>
    <x v="56"/>
    <s v="FRANK CASSAR"/>
    <x v="398"/>
    <n v="872"/>
    <s v="High Redemption"/>
    <s v="SLIDE UP"/>
    <n v="172"/>
    <n v="510"/>
    <n v="0"/>
    <n v="17"/>
    <n v="682"/>
    <n v="1221"/>
    <n v="1.79"/>
  </r>
  <r>
    <x v="1"/>
    <x v="5"/>
    <x v="56"/>
    <s v="FRANK CASSAR"/>
    <x v="398"/>
    <n v="872"/>
    <s v="Kiddie Skill"/>
    <s v="BIKE RALLY"/>
    <n v="101"/>
    <n v="183"/>
    <n v="0"/>
    <n v="17"/>
    <n v="284"/>
    <n v="558"/>
    <n v="1.9650000000000001"/>
  </r>
  <r>
    <x v="1"/>
    <x v="5"/>
    <x v="56"/>
    <s v="FRANK CASSAR"/>
    <x v="398"/>
    <n v="872"/>
    <s v="Kiddie Skill"/>
    <s v="SNOW DAY"/>
    <n v="222"/>
    <n v="398"/>
    <n v="0"/>
    <n v="14"/>
    <n v="620"/>
    <n v="1204"/>
    <n v="1.9419999999999999"/>
  </r>
  <r>
    <x v="1"/>
    <x v="5"/>
    <x v="56"/>
    <s v="FRANK CASSAR"/>
    <x v="398"/>
    <n v="872"/>
    <s v="Skill"/>
    <s v="BASKETBALL PRO P2"/>
    <n v="77"/>
    <n v="136"/>
    <n v="0"/>
    <n v="14"/>
    <n v="213"/>
    <n v="265"/>
    <n v="1.244"/>
  </r>
  <r>
    <x v="1"/>
    <x v="5"/>
    <x v="56"/>
    <s v="FRANK CASSAR"/>
    <x v="398"/>
    <n v="872"/>
    <s v="Skill"/>
    <s v="CRAZY TOWER P3"/>
    <n v="23"/>
    <n v="38"/>
    <n v="0"/>
    <n v="15"/>
    <n v="61"/>
    <n v="1106"/>
    <n v="18.131"/>
  </r>
  <r>
    <x v="1"/>
    <x v="5"/>
    <x v="56"/>
    <s v="FRANK CASSAR"/>
    <x v="398"/>
    <n v="872"/>
    <s v="Skill"/>
    <s v="LAUNCH CODE"/>
    <n v="167"/>
    <n v="373"/>
    <n v="0"/>
    <n v="19"/>
    <n v="540"/>
    <n v="3711"/>
    <n v="6.8719999999999999"/>
  </r>
  <r>
    <x v="1"/>
    <x v="5"/>
    <x v="56"/>
    <s v="FRANK CASSAR"/>
    <x v="398"/>
    <n v="872"/>
    <s v="Skill"/>
    <s v="RING TOSS JR"/>
    <n v="142"/>
    <n v="303"/>
    <n v="0"/>
    <n v="15"/>
    <n v="445"/>
    <n v="816"/>
    <n v="1.8340000000000001"/>
  </r>
  <r>
    <x v="1"/>
    <x v="5"/>
    <x v="56"/>
    <s v="FRANK CASSAR"/>
    <x v="398"/>
    <n v="872"/>
    <s v="Skill"/>
    <s v="SLITHER.IO P2"/>
    <n v="55"/>
    <n v="178"/>
    <n v="0"/>
    <n v="15"/>
    <n v="233"/>
    <n v="293"/>
    <n v="1.258"/>
  </r>
  <r>
    <x v="1"/>
    <x v="5"/>
    <x v="56"/>
    <s v="FRANK CASSAR"/>
    <x v="398"/>
    <n v="872"/>
    <s v="Skill"/>
    <s v="SUPER MONKEY BALL"/>
    <n v="115"/>
    <n v="140"/>
    <n v="0"/>
    <n v="14"/>
    <n v="255"/>
    <n v="410"/>
    <n v="1.6080000000000001"/>
  </r>
  <r>
    <x v="1"/>
    <x v="5"/>
    <x v="56"/>
    <s v="FRANK CASSAR"/>
    <x v="398"/>
    <n v="872"/>
    <s v="Skill"/>
    <s v="TIGHT ROPE"/>
    <n v="83"/>
    <n v="212"/>
    <n v="0"/>
    <n v="16"/>
    <n v="295"/>
    <n v="461"/>
    <n v="1.5629999999999999"/>
  </r>
  <r>
    <x v="1"/>
    <x v="5"/>
    <x v="56"/>
    <s v="FRANK CASSAR"/>
    <x v="398"/>
    <n v="872"/>
    <s v="Sports"/>
    <s v="NBA HOOPS P2"/>
    <n v="76"/>
    <n v="190"/>
    <n v="0"/>
    <n v="14"/>
    <n v="266"/>
    <n v="503"/>
    <n v="1.891"/>
  </r>
  <r>
    <x v="1"/>
    <x v="5"/>
    <x v="56"/>
    <s v="FRANK CASSAR"/>
    <x v="399"/>
    <n v="873"/>
    <s v="High Redemption"/>
    <s v="BIG BASS LIL PRO"/>
    <n v="111"/>
    <n v="734"/>
    <n v="0"/>
    <n v="16"/>
    <n v="845"/>
    <n v="14221"/>
    <n v="16.829999999999998"/>
  </r>
  <r>
    <x v="1"/>
    <x v="5"/>
    <x v="56"/>
    <s v="FRANK CASSAR"/>
    <x v="399"/>
    <n v="873"/>
    <s v="High Redemption"/>
    <s v="BIG WIN"/>
    <n v="158"/>
    <n v="793"/>
    <n v="0"/>
    <n v="15"/>
    <n v="951"/>
    <n v="6639"/>
    <n v="6.9809999999999999"/>
  </r>
  <r>
    <x v="1"/>
    <x v="5"/>
    <x v="56"/>
    <s v="FRANK CASSAR"/>
    <x v="399"/>
    <n v="873"/>
    <s v="High Redemption"/>
    <s v="HARPOON LAGOON P4"/>
    <n v="14"/>
    <n v="102"/>
    <n v="0"/>
    <n v="13"/>
    <n v="116"/>
    <n v="114"/>
    <n v="0.98299999999999998"/>
  </r>
  <r>
    <x v="1"/>
    <x v="5"/>
    <x v="56"/>
    <s v="FRANK CASSAR"/>
    <x v="399"/>
    <n v="873"/>
    <s v="High Redemption"/>
    <s v="JACKPOT EXTREME"/>
    <n v="102"/>
    <n v="448"/>
    <n v="0"/>
    <n v="19"/>
    <n v="550"/>
    <n v="3722"/>
    <n v="6.7670000000000003"/>
  </r>
  <r>
    <x v="1"/>
    <x v="5"/>
    <x v="56"/>
    <s v="FRANK CASSAR"/>
    <x v="399"/>
    <n v="873"/>
    <s v="High Redemption"/>
    <s v="SLAM A WINNER"/>
    <n v="238"/>
    <n v="805"/>
    <n v="0"/>
    <n v="16"/>
    <n v="1043"/>
    <n v="6746"/>
    <n v="6.468"/>
  </r>
  <r>
    <x v="1"/>
    <x v="5"/>
    <x v="56"/>
    <s v="FRANK CASSAR"/>
    <x v="399"/>
    <n v="873"/>
    <s v="High Redemption"/>
    <s v="SUPER STAR"/>
    <n v="86"/>
    <n v="374"/>
    <n v="0"/>
    <n v="17"/>
    <n v="460"/>
    <n v="653"/>
    <n v="1.42"/>
  </r>
  <r>
    <x v="1"/>
    <x v="5"/>
    <x v="56"/>
    <s v="FRANK CASSAR"/>
    <x v="399"/>
    <n v="873"/>
    <s v="High Redemption"/>
    <s v="TOWER CRANE"/>
    <n v="360"/>
    <n v="506"/>
    <n v="0"/>
    <n v="17"/>
    <n v="866"/>
    <n v="6786"/>
    <n v="7.8360000000000003"/>
  </r>
  <r>
    <x v="1"/>
    <x v="5"/>
    <x v="56"/>
    <s v="FRANK CASSAR"/>
    <x v="399"/>
    <n v="873"/>
    <s v="Kiddie Skill"/>
    <s v="BUG CRUNCHER P1"/>
    <n v="127"/>
    <n v="489"/>
    <n v="0"/>
    <n v="13"/>
    <n v="616"/>
    <n v="1153"/>
    <n v="1.8720000000000001"/>
  </r>
  <r>
    <x v="1"/>
    <x v="5"/>
    <x v="56"/>
    <s v="FRANK CASSAR"/>
    <x v="399"/>
    <n v="873"/>
    <s v="Kiddie Skill"/>
    <s v="BUG CRUNCHER P2"/>
    <n v="144"/>
    <n v="556"/>
    <n v="0"/>
    <n v="13"/>
    <n v="700"/>
    <n v="1284"/>
    <n v="1.8340000000000001"/>
  </r>
  <r>
    <x v="1"/>
    <x v="5"/>
    <x v="56"/>
    <s v="FRANK CASSAR"/>
    <x v="399"/>
    <n v="873"/>
    <s v="Skill"/>
    <s v="TIGHT ROPE"/>
    <n v="116"/>
    <n v="293"/>
    <n v="0"/>
    <n v="14"/>
    <n v="409"/>
    <n v="418"/>
    <n v="1.022"/>
  </r>
  <r>
    <x v="1"/>
    <x v="5"/>
    <x v="56"/>
    <s v="FRANK CASSAR"/>
    <x v="399"/>
    <n v="873"/>
    <s v="Skill"/>
    <s v="TIPPIN BLOKS"/>
    <n v="4"/>
    <n v="25"/>
    <n v="0"/>
    <n v="21"/>
    <n v="29"/>
    <n v="35"/>
    <n v="1.2070000000000001"/>
  </r>
  <r>
    <x v="1"/>
    <x v="5"/>
    <x v="56"/>
    <s v="FRANK CASSAR"/>
    <x v="400"/>
    <n v="874"/>
    <s v="Skill"/>
    <s v="CRAZY TOWER P1"/>
    <n v="22"/>
    <n v="60"/>
    <n v="0"/>
    <n v="15"/>
    <n v="82"/>
    <n v="726"/>
    <n v="8.8539999999999992"/>
  </r>
  <r>
    <x v="1"/>
    <x v="5"/>
    <x v="56"/>
    <s v="FRANK CASSAR"/>
    <x v="400"/>
    <n v="874"/>
    <s v="Skill"/>
    <s v="CROSSBOW MASTER"/>
    <n v="100"/>
    <n v="347"/>
    <n v="0"/>
    <n v="15"/>
    <n v="447"/>
    <n v="884"/>
    <n v="1.978"/>
  </r>
  <r>
    <x v="0"/>
    <x v="0"/>
    <x v="58"/>
    <s v="ERIC BARGAS"/>
    <x v="401"/>
    <n v="888"/>
    <s v="High Redemption"/>
    <s v="BLACK HOLE"/>
    <n v="198"/>
    <n v="337"/>
    <n v="0"/>
    <n v="15"/>
    <n v="535"/>
    <n v="757"/>
    <n v="1.415"/>
  </r>
  <r>
    <x v="0"/>
    <x v="0"/>
    <x v="58"/>
    <s v="ERIC BARGAS"/>
    <x v="401"/>
    <n v="888"/>
    <s v="High Redemption"/>
    <s v="ZOMBIE SNATCHER P6"/>
    <n v="185"/>
    <n v="82"/>
    <n v="0"/>
    <n v="16"/>
    <n v="267"/>
    <n v="1809"/>
    <n v="6.7750000000000004"/>
  </r>
  <r>
    <x v="0"/>
    <x v="0"/>
    <x v="58"/>
    <s v="ERIC BARGAS"/>
    <x v="401"/>
    <n v="888"/>
    <s v="Skill"/>
    <s v="ICE MAN P2"/>
    <n v="97"/>
    <n v="120"/>
    <n v="0"/>
    <n v="14"/>
    <n v="217"/>
    <n v="363"/>
    <n v="1.673"/>
  </r>
  <r>
    <x v="0"/>
    <x v="0"/>
    <x v="58"/>
    <s v="ERIC BARGAS"/>
    <x v="401"/>
    <n v="888"/>
    <s v="Skill"/>
    <s v="ZOMBIE LAND BATTLE P2"/>
    <n v="155"/>
    <n v="127"/>
    <n v="0"/>
    <n v="14"/>
    <n v="282"/>
    <n v="557"/>
    <n v="1.9750000000000001"/>
  </r>
  <r>
    <x v="0"/>
    <x v="0"/>
    <x v="58"/>
    <s v="ERIC BARGAS"/>
    <x v="402"/>
    <n v="889"/>
    <s v="High Redemption"/>
    <s v="BIG WIN"/>
    <n v="125"/>
    <n v="444"/>
    <n v="0"/>
    <n v="18"/>
    <n v="569"/>
    <n v="4521"/>
    <n v="7.9459999999999997"/>
  </r>
  <r>
    <x v="0"/>
    <x v="0"/>
    <x v="58"/>
    <s v="ERIC BARGAS"/>
    <x v="402"/>
    <n v="889"/>
    <s v="High Redemption"/>
    <s v="JACKPOT EXTREME"/>
    <n v="100"/>
    <n v="145"/>
    <n v="0"/>
    <n v="19"/>
    <n v="245"/>
    <n v="1778"/>
    <n v="7.2569999999999997"/>
  </r>
  <r>
    <x v="0"/>
    <x v="0"/>
    <x v="58"/>
    <s v="ERIC BARGAS"/>
    <x v="402"/>
    <n v="889"/>
    <s v="High Redemption"/>
    <s v="RED HOT DLX P1"/>
    <n v="38"/>
    <n v="69"/>
    <n v="0"/>
    <n v="18"/>
    <n v="107"/>
    <n v="657"/>
    <n v="6.14"/>
  </r>
  <r>
    <x v="0"/>
    <x v="0"/>
    <x v="58"/>
    <s v="ERIC BARGAS"/>
    <x v="402"/>
    <n v="889"/>
    <s v="High Redemption"/>
    <s v="SLIDE UP"/>
    <n v="91"/>
    <n v="137"/>
    <n v="0"/>
    <n v="16"/>
    <n v="228"/>
    <n v="372"/>
    <n v="1.6319999999999999"/>
  </r>
  <r>
    <x v="0"/>
    <x v="0"/>
    <x v="58"/>
    <s v="ERIC BARGAS"/>
    <x v="402"/>
    <n v="889"/>
    <s v="Kiddie Skill"/>
    <s v="DUO DRIVE P1"/>
    <n v="66"/>
    <n v="56"/>
    <n v="0"/>
    <n v="18"/>
    <n v="122"/>
    <n v="831"/>
    <n v="6.8109999999999999"/>
  </r>
  <r>
    <x v="0"/>
    <x v="0"/>
    <x v="58"/>
    <s v="ERIC BARGAS"/>
    <x v="402"/>
    <n v="889"/>
    <s v="Skill"/>
    <s v="BASKETBALL PRO P1"/>
    <n v="33"/>
    <n v="65"/>
    <n v="0"/>
    <n v="16"/>
    <n v="98"/>
    <n v="166"/>
    <n v="1.694"/>
  </r>
  <r>
    <x v="0"/>
    <x v="0"/>
    <x v="58"/>
    <s v="ERIC BARGAS"/>
    <x v="402"/>
    <n v="889"/>
    <s v="Skill"/>
    <s v="SEA WOLF"/>
    <n v="50"/>
    <n v="36"/>
    <n v="0"/>
    <n v="21"/>
    <n v="86"/>
    <n v="154"/>
    <n v="1.7909999999999999"/>
  </r>
  <r>
    <x v="0"/>
    <x v="0"/>
    <x v="3"/>
    <s v="ERIC BARGAS"/>
    <x v="403"/>
    <n v="890"/>
    <s v="Skill"/>
    <s v="CARNIVAL CUPS P1"/>
    <n v="45"/>
    <n v="62"/>
    <n v="0"/>
    <n v="15"/>
    <n v="107"/>
    <n v="883"/>
    <n v="8.2520000000000007"/>
  </r>
  <r>
    <x v="0"/>
    <x v="0"/>
    <x v="3"/>
    <s v="ERIC BARGAS"/>
    <x v="403"/>
    <n v="890"/>
    <s v="Skill"/>
    <s v="MINIONS WHACK"/>
    <n v="113"/>
    <n v="215"/>
    <n v="0"/>
    <n v="14"/>
    <n v="328"/>
    <n v="594"/>
    <n v="1.8109999999999999"/>
  </r>
  <r>
    <x v="0"/>
    <x v="0"/>
    <x v="3"/>
    <s v="ERIC BARGAS"/>
    <x v="403"/>
    <n v="890"/>
    <s v="Skill"/>
    <s v="PLANTS VS ZOMBIES"/>
    <n v="70"/>
    <n v="117"/>
    <n v="0"/>
    <n v="13"/>
    <n v="187"/>
    <n v="1300"/>
    <n v="6.952"/>
  </r>
  <r>
    <x v="0"/>
    <x v="0"/>
    <x v="36"/>
    <s v="TODD BELL"/>
    <x v="404"/>
    <n v="891"/>
    <s v="Coin Action"/>
    <s v="HOLLYWOOD REELS P2"/>
    <n v="44"/>
    <n v="140"/>
    <n v="0"/>
    <n v="13"/>
    <n v="184"/>
    <n v="181"/>
    <n v="0.98399999999999999"/>
  </r>
  <r>
    <x v="0"/>
    <x v="0"/>
    <x v="36"/>
    <s v="TODD BELL"/>
    <x v="404"/>
    <n v="891"/>
    <s v="Coin Action"/>
    <s v="TICKET TROOPER P2"/>
    <n v="22"/>
    <n v="35"/>
    <n v="0"/>
    <n v="16"/>
    <n v="57"/>
    <n v="0"/>
    <n v="0"/>
  </r>
  <r>
    <x v="0"/>
    <x v="0"/>
    <x v="36"/>
    <s v="TODD BELL"/>
    <x v="404"/>
    <n v="891"/>
    <s v="High Redemption"/>
    <s v="CLUTCH SHOOT"/>
    <n v="105"/>
    <n v="481"/>
    <n v="0"/>
    <n v="14"/>
    <n v="586"/>
    <n v="631"/>
    <n v="1.077"/>
  </r>
  <r>
    <x v="0"/>
    <x v="0"/>
    <x v="36"/>
    <s v="TODD BELL"/>
    <x v="404"/>
    <n v="891"/>
    <s v="High Redemption"/>
    <s v="DROP IT DROP IT"/>
    <n v="53"/>
    <n v="267"/>
    <n v="0"/>
    <n v="12"/>
    <n v="320"/>
    <n v="545"/>
    <n v="1.7030000000000001"/>
  </r>
  <r>
    <x v="0"/>
    <x v="0"/>
    <x v="36"/>
    <s v="TODD BELL"/>
    <x v="404"/>
    <n v="891"/>
    <s v="High Redemption"/>
    <s v="FROGGER P1"/>
    <n v="152"/>
    <n v="208"/>
    <n v="0"/>
    <n v="13"/>
    <n v="360"/>
    <n v="2187"/>
    <n v="6.0750000000000002"/>
  </r>
  <r>
    <x v="0"/>
    <x v="0"/>
    <x v="36"/>
    <s v="TODD BELL"/>
    <x v="404"/>
    <n v="891"/>
    <s v="High Redemption"/>
    <s v="FROGGER P2"/>
    <n v="134"/>
    <n v="204"/>
    <n v="0"/>
    <n v="13"/>
    <n v="338"/>
    <n v="2139"/>
    <n v="6.3280000000000003"/>
  </r>
  <r>
    <x v="0"/>
    <x v="0"/>
    <x v="36"/>
    <s v="TODD BELL"/>
    <x v="404"/>
    <n v="891"/>
    <s v="High Redemption"/>
    <s v="HARPOON LAGOON P1"/>
    <n v="77"/>
    <n v="111"/>
    <n v="0"/>
    <n v="12"/>
    <n v="188"/>
    <n v="372"/>
    <n v="1.9790000000000001"/>
  </r>
  <r>
    <x v="0"/>
    <x v="0"/>
    <x v="36"/>
    <s v="TODD BELL"/>
    <x v="404"/>
    <n v="891"/>
    <s v="High Redemption"/>
    <s v="HARPOON LAGOON P2"/>
    <n v="32"/>
    <n v="70"/>
    <n v="0"/>
    <n v="12"/>
    <n v="102"/>
    <n v="192"/>
    <n v="1.8819999999999999"/>
  </r>
  <r>
    <x v="0"/>
    <x v="0"/>
    <x v="36"/>
    <s v="TODD BELL"/>
    <x v="404"/>
    <n v="891"/>
    <s v="High Redemption"/>
    <s v="HARPOON LAGOON P3"/>
    <n v="61"/>
    <n v="79"/>
    <n v="0"/>
    <n v="12"/>
    <n v="140"/>
    <n v="241"/>
    <n v="1.7210000000000001"/>
  </r>
  <r>
    <x v="0"/>
    <x v="0"/>
    <x v="36"/>
    <s v="TODD BELL"/>
    <x v="404"/>
    <n v="891"/>
    <s v="High Redemption"/>
    <s v="HARPOON LAGOON P4"/>
    <n v="53"/>
    <n v="94"/>
    <n v="0"/>
    <n v="12"/>
    <n v="147"/>
    <n v="281"/>
    <n v="1.9119999999999999"/>
  </r>
  <r>
    <x v="0"/>
    <x v="0"/>
    <x v="36"/>
    <s v="TODD BELL"/>
    <x v="404"/>
    <n v="891"/>
    <s v="High Redemption"/>
    <s v="JACKPOT EXTREME"/>
    <n v="114"/>
    <n v="111"/>
    <n v="0"/>
    <n v="19"/>
    <n v="225"/>
    <n v="1712"/>
    <n v="7.609"/>
  </r>
  <r>
    <x v="0"/>
    <x v="0"/>
    <x v="36"/>
    <s v="TODD BELL"/>
    <x v="404"/>
    <n v="891"/>
    <s v="High Redemption"/>
    <s v="SLAM A WINNER"/>
    <n v="81"/>
    <n v="168"/>
    <n v="0"/>
    <n v="13"/>
    <n v="249"/>
    <n v="204"/>
    <n v="0.81899999999999995"/>
  </r>
  <r>
    <x v="0"/>
    <x v="0"/>
    <x v="36"/>
    <s v="TODD BELL"/>
    <x v="404"/>
    <n v="891"/>
    <s v="High Redemption"/>
    <s v="SPONGEBOB PINEAPPLE P1"/>
    <n v="345"/>
    <n v="1470"/>
    <n v="0"/>
    <n v="77"/>
    <n v="1815"/>
    <n v="3008"/>
    <n v="1.657"/>
  </r>
  <r>
    <x v="0"/>
    <x v="0"/>
    <x v="36"/>
    <s v="TODD BELL"/>
    <x v="404"/>
    <n v="891"/>
    <s v="High Redemption"/>
    <s v="SPONGEBOB PINEAPPLE P2"/>
    <n v="81"/>
    <n v="180"/>
    <n v="0"/>
    <n v="50"/>
    <n v="261"/>
    <n v="127"/>
    <n v="0.48699999999999999"/>
  </r>
  <r>
    <x v="0"/>
    <x v="0"/>
    <x v="36"/>
    <s v="TODD BELL"/>
    <x v="404"/>
    <n v="891"/>
    <s v="Kiddie Skill"/>
    <s v="BUZY BEE"/>
    <n v="97"/>
    <n v="235"/>
    <n v="0"/>
    <n v="12"/>
    <n v="332"/>
    <n v="442"/>
    <n v="1.331"/>
  </r>
  <r>
    <x v="0"/>
    <x v="0"/>
    <x v="36"/>
    <s v="TODD BELL"/>
    <x v="404"/>
    <n v="891"/>
    <s v="Kiddie Skill"/>
    <s v="HAMMERHEAD (ICE)"/>
    <n v="90"/>
    <n v="224"/>
    <n v="0"/>
    <n v="13"/>
    <n v="314"/>
    <n v="410"/>
    <n v="1.306"/>
  </r>
  <r>
    <x v="0"/>
    <x v="0"/>
    <x v="36"/>
    <s v="TODD BELL"/>
    <x v="404"/>
    <n v="891"/>
    <s v="Skill"/>
    <s v="CARNIVAL CUPS P2"/>
    <n v="27"/>
    <n v="37"/>
    <n v="0"/>
    <n v="15"/>
    <n v="64"/>
    <n v="575"/>
    <n v="8.984"/>
  </r>
  <r>
    <x v="0"/>
    <x v="0"/>
    <x v="36"/>
    <s v="TODD BELL"/>
    <x v="404"/>
    <n v="891"/>
    <s v="Skill"/>
    <s v="CROSSBOW MASTER"/>
    <n v="60"/>
    <n v="162"/>
    <n v="0"/>
    <n v="14"/>
    <n v="222"/>
    <n v="221"/>
    <n v="0.995"/>
  </r>
  <r>
    <x v="0"/>
    <x v="0"/>
    <x v="36"/>
    <s v="TODD BELL"/>
    <x v="404"/>
    <n v="891"/>
    <s v="Skill"/>
    <s v="DOG POUNDER"/>
    <n v="53"/>
    <n v="194"/>
    <n v="0"/>
    <n v="14"/>
    <n v="247"/>
    <n v="26"/>
    <n v="0.105"/>
  </r>
  <r>
    <x v="0"/>
    <x v="0"/>
    <x v="36"/>
    <s v="TODD BELL"/>
    <x v="404"/>
    <n v="891"/>
    <s v="Skill"/>
    <s v="FLYING TICKETS P1"/>
    <n v="88"/>
    <n v="157"/>
    <n v="0"/>
    <n v="14"/>
    <n v="245"/>
    <n v="471"/>
    <n v="1.9219999999999999"/>
  </r>
  <r>
    <x v="0"/>
    <x v="0"/>
    <x v="36"/>
    <s v="TODD BELL"/>
    <x v="404"/>
    <n v="891"/>
    <s v="Skill"/>
    <s v="FLYING TICKETS P2"/>
    <n v="62"/>
    <n v="114"/>
    <n v="0"/>
    <n v="12"/>
    <n v="176"/>
    <n v="344"/>
    <n v="1.9550000000000001"/>
  </r>
  <r>
    <x v="0"/>
    <x v="0"/>
    <x v="36"/>
    <s v="TODD BELL"/>
    <x v="404"/>
    <n v="891"/>
    <s v="Skill"/>
    <s v="ICE AGE P1"/>
    <n v="39"/>
    <n v="117"/>
    <n v="0"/>
    <n v="12"/>
    <n v="156"/>
    <n v="4083"/>
    <n v="26.172999999999998"/>
  </r>
  <r>
    <x v="0"/>
    <x v="0"/>
    <x v="36"/>
    <s v="TODD BELL"/>
    <x v="404"/>
    <n v="891"/>
    <s v="Skill"/>
    <s v="ICE MAN P1"/>
    <n v="83"/>
    <n v="211"/>
    <n v="0"/>
    <n v="12"/>
    <n v="294"/>
    <n v="564"/>
    <n v="1.9179999999999999"/>
  </r>
  <r>
    <x v="0"/>
    <x v="0"/>
    <x v="36"/>
    <s v="TODD BELL"/>
    <x v="404"/>
    <n v="891"/>
    <s v="Skill"/>
    <s v="ICE MAN P2"/>
    <n v="84"/>
    <n v="227"/>
    <n v="0"/>
    <n v="12"/>
    <n v="311"/>
    <n v="530"/>
    <n v="1.704"/>
  </r>
  <r>
    <x v="0"/>
    <x v="0"/>
    <x v="36"/>
    <s v="TODD BELL"/>
    <x v="404"/>
    <n v="891"/>
    <s v="Skill"/>
    <s v="LANE MASTER P1"/>
    <n v="110"/>
    <n v="188"/>
    <n v="0"/>
    <n v="13"/>
    <n v="298"/>
    <n v="294"/>
    <n v="0.98699999999999999"/>
  </r>
  <r>
    <x v="0"/>
    <x v="0"/>
    <x v="36"/>
    <s v="TODD BELL"/>
    <x v="404"/>
    <n v="891"/>
    <s v="Skill"/>
    <s v="LANE MASTER P2"/>
    <n v="81"/>
    <n v="221"/>
    <n v="0"/>
    <n v="17"/>
    <n v="302"/>
    <n v="295"/>
    <n v="0.97699999999999998"/>
  </r>
  <r>
    <x v="0"/>
    <x v="0"/>
    <x v="36"/>
    <s v="TODD BELL"/>
    <x v="404"/>
    <n v="891"/>
    <s v="Skill"/>
    <s v="SONIC BLAST BALL"/>
    <n v="127"/>
    <n v="347"/>
    <n v="0"/>
    <n v="14"/>
    <n v="474"/>
    <n v="3158"/>
    <n v="6.6619999999999999"/>
  </r>
  <r>
    <x v="0"/>
    <x v="0"/>
    <x v="36"/>
    <s v="TODD BELL"/>
    <x v="404"/>
    <n v="891"/>
    <s v="Skill"/>
    <s v="TIPPIN BLOKS"/>
    <n v="51"/>
    <n v="78"/>
    <n v="0"/>
    <n v="20"/>
    <n v="129"/>
    <n v="128"/>
    <n v="0.99199999999999999"/>
  </r>
  <r>
    <x v="0"/>
    <x v="0"/>
    <x v="58"/>
    <s v="ERIC BARGAS"/>
    <x v="405"/>
    <n v="892"/>
    <s v="High Redemption"/>
    <s v="BIG WIN"/>
    <n v="169"/>
    <n v="346"/>
    <n v="0"/>
    <n v="15"/>
    <n v="515"/>
    <n v="3322"/>
    <n v="6.45"/>
  </r>
  <r>
    <x v="0"/>
    <x v="0"/>
    <x v="58"/>
    <s v="ERIC BARGAS"/>
    <x v="405"/>
    <n v="892"/>
    <s v="High Redemption"/>
    <s v="EIFFEL TOWER"/>
    <n v="122"/>
    <n v="184"/>
    <n v="0"/>
    <n v="17"/>
    <n v="306"/>
    <n v="3018"/>
    <n v="9.8629999999999995"/>
  </r>
  <r>
    <x v="0"/>
    <x v="0"/>
    <x v="58"/>
    <s v="ERIC BARGAS"/>
    <x v="405"/>
    <n v="892"/>
    <s v="Skill"/>
    <s v="BASEBALL PRO CHALLENGE"/>
    <n v="143"/>
    <n v="157"/>
    <n v="0"/>
    <n v="14"/>
    <n v="300"/>
    <n v="362"/>
    <n v="1.2070000000000001"/>
  </r>
  <r>
    <x v="0"/>
    <x v="0"/>
    <x v="58"/>
    <s v="ERIC BARGAS"/>
    <x v="405"/>
    <n v="892"/>
    <s v="Skill"/>
    <s v="DICEY JUMP"/>
    <n v="167"/>
    <n v="256"/>
    <n v="0"/>
    <n v="14"/>
    <n v="423"/>
    <n v="742"/>
    <n v="1.754"/>
  </r>
  <r>
    <x v="0"/>
    <x v="0"/>
    <x v="58"/>
    <s v="ERIC BARGAS"/>
    <x v="405"/>
    <n v="892"/>
    <s v="Skill"/>
    <s v="GOLD FISHIN"/>
    <n v="188"/>
    <n v="247"/>
    <n v="0"/>
    <n v="14"/>
    <n v="435"/>
    <n v="719"/>
    <n v="1.653"/>
  </r>
  <r>
    <x v="0"/>
    <x v="0"/>
    <x v="58"/>
    <s v="ERIC BARGAS"/>
    <x v="405"/>
    <n v="892"/>
    <s v="Skill"/>
    <s v="POWER ROLL"/>
    <n v="223"/>
    <n v="380"/>
    <n v="0"/>
    <n v="18"/>
    <n v="603"/>
    <n v="714"/>
    <n v="1.1839999999999999"/>
  </r>
  <r>
    <x v="0"/>
    <x v="0"/>
    <x v="58"/>
    <s v="ERIC BARGAS"/>
    <x v="405"/>
    <n v="892"/>
    <s v="Skill"/>
    <s v="SUBWAY SURFERS"/>
    <n v="145"/>
    <n v="159"/>
    <n v="0"/>
    <n v="15"/>
    <n v="304"/>
    <n v="559"/>
    <n v="1.839"/>
  </r>
  <r>
    <x v="0"/>
    <x v="0"/>
    <x v="58"/>
    <s v="ERIC BARGAS"/>
    <x v="406"/>
    <n v="893"/>
    <s v="High Redemption"/>
    <s v="BIG WIN"/>
    <n v="712"/>
    <n v="608"/>
    <n v="0"/>
    <n v="15"/>
    <n v="1320"/>
    <n v="8363"/>
    <n v="6.3360000000000003"/>
  </r>
  <r>
    <x v="0"/>
    <x v="0"/>
    <x v="58"/>
    <s v="ERIC BARGAS"/>
    <x v="406"/>
    <n v="893"/>
    <s v="Kiddie Skill"/>
    <s v="BIKE RALLY"/>
    <n v="117"/>
    <n v="132"/>
    <n v="0"/>
    <n v="17"/>
    <n v="249"/>
    <n v="407"/>
    <n v="1.635"/>
  </r>
  <r>
    <x v="0"/>
    <x v="0"/>
    <x v="58"/>
    <s v="ERIC BARGAS"/>
    <x v="406"/>
    <n v="893"/>
    <s v="Kiddie Skill"/>
    <s v="HAMMER FUN"/>
    <n v="123"/>
    <n v="89"/>
    <n v="0"/>
    <n v="16"/>
    <n v="212"/>
    <n v="360"/>
    <n v="1.698"/>
  </r>
  <r>
    <x v="0"/>
    <x v="0"/>
    <x v="58"/>
    <s v="ERIC BARGAS"/>
    <x v="406"/>
    <n v="893"/>
    <s v="Skill"/>
    <s v="PIG OUT"/>
    <n v="121"/>
    <n v="144"/>
    <n v="0"/>
    <n v="16"/>
    <n v="265"/>
    <n v="435"/>
    <n v="1.6419999999999999"/>
  </r>
  <r>
    <x v="0"/>
    <x v="0"/>
    <x v="58"/>
    <s v="ERIC BARGAS"/>
    <x v="406"/>
    <n v="893"/>
    <s v="Skill"/>
    <s v="QUIK DROP"/>
    <n v="230"/>
    <n v="336"/>
    <n v="0"/>
    <n v="18"/>
    <n v="566"/>
    <n v="1075"/>
    <n v="1.899"/>
  </r>
  <r>
    <x v="0"/>
    <x v="0"/>
    <x v="57"/>
    <s v="TODD BELL"/>
    <x v="407"/>
    <n v="916"/>
    <s v="Alley Roller"/>
    <s v="ALLEY CLASSIC P5"/>
    <n v="292"/>
    <n v="273"/>
    <n v="0"/>
    <n v="17"/>
    <n v="565"/>
    <n v="1030"/>
    <n v="1.823"/>
  </r>
  <r>
    <x v="0"/>
    <x v="0"/>
    <x v="57"/>
    <s v="TODD BELL"/>
    <x v="407"/>
    <n v="916"/>
    <s v="Alley Roller"/>
    <s v="ALLEY CLASSIC P6"/>
    <n v="321"/>
    <n v="231"/>
    <n v="0"/>
    <n v="18"/>
    <n v="552"/>
    <n v="488"/>
    <n v="0.88400000000000001"/>
  </r>
  <r>
    <x v="0"/>
    <x v="0"/>
    <x v="57"/>
    <s v="TODD BELL"/>
    <x v="407"/>
    <n v="916"/>
    <s v="Coin Action"/>
    <s v="BIRTHDAY PARTY P1"/>
    <n v="249"/>
    <n v="107"/>
    <n v="0"/>
    <n v="13"/>
    <n v="356"/>
    <n v="529"/>
    <n v="1.486"/>
  </r>
  <r>
    <x v="0"/>
    <x v="0"/>
    <x v="57"/>
    <s v="TODD BELL"/>
    <x v="407"/>
    <n v="916"/>
    <s v="Coin Action"/>
    <s v="HOLLYWOOD REELS P1"/>
    <n v="158"/>
    <n v="69"/>
    <n v="0"/>
    <n v="14"/>
    <n v="227"/>
    <n v="384"/>
    <n v="1.6919999999999999"/>
  </r>
  <r>
    <x v="0"/>
    <x v="0"/>
    <x v="57"/>
    <s v="TODD BELL"/>
    <x v="407"/>
    <n v="916"/>
    <s v="Coin Action"/>
    <s v="SMOKIN TOKEN EXTREME P1"/>
    <n v="187"/>
    <n v="67"/>
    <n v="0"/>
    <n v="14"/>
    <n v="254"/>
    <n v="395"/>
    <n v="1.5549999999999999"/>
  </r>
  <r>
    <x v="0"/>
    <x v="0"/>
    <x v="57"/>
    <s v="TODD BELL"/>
    <x v="407"/>
    <n v="916"/>
    <s v="Coin Action"/>
    <s v="SMOKIN TOKEN EXTREME P2"/>
    <n v="204"/>
    <n v="68"/>
    <n v="0"/>
    <n v="14"/>
    <n v="272"/>
    <n v="447"/>
    <n v="1.643"/>
  </r>
  <r>
    <x v="0"/>
    <x v="0"/>
    <x v="57"/>
    <s v="TODD BELL"/>
    <x v="407"/>
    <n v="916"/>
    <s v="High Redemption"/>
    <s v="ROCKIN &amp; ROLLIN"/>
    <n v="142"/>
    <n v="131"/>
    <n v="0"/>
    <n v="14"/>
    <n v="273"/>
    <n v="1768"/>
    <n v="6.476"/>
  </r>
  <r>
    <x v="0"/>
    <x v="0"/>
    <x v="57"/>
    <s v="TODD BELL"/>
    <x v="407"/>
    <n v="916"/>
    <s v="Skill"/>
    <s v="AVENGERS PUSHER SINGLE"/>
    <n v="1040"/>
    <n v="585"/>
    <n v="0"/>
    <n v="17"/>
    <n v="1625"/>
    <n v="2219"/>
    <n v="1.3660000000000001"/>
  </r>
  <r>
    <x v="0"/>
    <x v="0"/>
    <x v="57"/>
    <s v="TODD BELL"/>
    <x v="407"/>
    <n v="916"/>
    <s v="Skill"/>
    <s v="FULL TILT"/>
    <n v="66"/>
    <n v="69"/>
    <n v="0"/>
    <n v="20"/>
    <n v="135"/>
    <n v="169"/>
    <n v="1.252"/>
  </r>
  <r>
    <x v="0"/>
    <x v="0"/>
    <x v="57"/>
    <s v="TODD BELL"/>
    <x v="407"/>
    <n v="916"/>
    <s v="Skill"/>
    <s v="LET'S BOUNCE P1"/>
    <n v="110"/>
    <n v="83"/>
    <n v="0"/>
    <n v="14"/>
    <n v="193"/>
    <n v="100"/>
    <n v="0.51800000000000002"/>
  </r>
  <r>
    <x v="0"/>
    <x v="0"/>
    <x v="57"/>
    <s v="TODD BELL"/>
    <x v="407"/>
    <n v="916"/>
    <s v="Skill"/>
    <s v="LET'S BOUNCE P2"/>
    <n v="74"/>
    <n v="64"/>
    <n v="0"/>
    <n v="16"/>
    <n v="138"/>
    <n v="84"/>
    <n v="0.60899999999999999"/>
  </r>
  <r>
    <x v="0"/>
    <x v="0"/>
    <x v="57"/>
    <s v="TODD BELL"/>
    <x v="407"/>
    <n v="916"/>
    <s v="Skill"/>
    <s v="MONSTER DROP P2"/>
    <n v="285"/>
    <n v="222"/>
    <n v="0"/>
    <n v="18"/>
    <n v="507"/>
    <n v="3404"/>
    <n v="6.7140000000000004"/>
  </r>
  <r>
    <x v="0"/>
    <x v="0"/>
    <x v="57"/>
    <s v="TODD BELL"/>
    <x v="407"/>
    <n v="916"/>
    <s v="Skill"/>
    <s v="TWO MINUTE DRILL P1"/>
    <n v="166"/>
    <n v="166"/>
    <n v="0"/>
    <n v="15"/>
    <n v="332"/>
    <n v="0"/>
    <n v="0"/>
  </r>
  <r>
    <x v="0"/>
    <x v="0"/>
    <x v="57"/>
    <s v="TODD BELL"/>
    <x v="407"/>
    <n v="916"/>
    <s v="Skill"/>
    <s v="WATER PIXEL P1"/>
    <n v="159"/>
    <n v="141"/>
    <n v="0"/>
    <n v="16"/>
    <n v="300"/>
    <n v="522"/>
    <n v="1.74"/>
  </r>
  <r>
    <x v="0"/>
    <x v="0"/>
    <x v="57"/>
    <s v="TODD BELL"/>
    <x v="407"/>
    <n v="916"/>
    <s v="Skill"/>
    <s v="WATER PIXEL P2"/>
    <n v="133"/>
    <n v="106"/>
    <n v="0"/>
    <n v="17"/>
    <n v="239"/>
    <n v="260"/>
    <n v="1.0880000000000001"/>
  </r>
  <r>
    <x v="0"/>
    <x v="0"/>
    <x v="2"/>
    <s v="KELLI KASPER"/>
    <x v="408"/>
    <n v="928"/>
    <s v="High Redemption"/>
    <s v="FREE FALLIN"/>
    <n v="93"/>
    <n v="278"/>
    <n v="0"/>
    <n v="16"/>
    <n v="371"/>
    <n v="2447"/>
    <n v="6.5960000000000001"/>
  </r>
  <r>
    <x v="0"/>
    <x v="0"/>
    <x v="2"/>
    <s v="KELLI KASPER"/>
    <x v="408"/>
    <n v="928"/>
    <s v="High Redemption"/>
    <s v="GOAL LINE RUSH"/>
    <n v="443"/>
    <n v="696"/>
    <n v="0"/>
    <n v="36"/>
    <n v="1139"/>
    <n v="19908"/>
    <n v="17.478000000000002"/>
  </r>
  <r>
    <x v="0"/>
    <x v="0"/>
    <x v="2"/>
    <s v="KELLI KASPER"/>
    <x v="408"/>
    <n v="928"/>
    <s v="Kiddie Skill"/>
    <s v="DUO DRIVE P1"/>
    <n v="69"/>
    <n v="125"/>
    <n v="0"/>
    <n v="15"/>
    <n v="194"/>
    <n v="384"/>
    <n v="1.9790000000000001"/>
  </r>
  <r>
    <x v="0"/>
    <x v="0"/>
    <x v="2"/>
    <s v="KELLI KASPER"/>
    <x v="408"/>
    <n v="928"/>
    <s v="Kiddie Skill"/>
    <s v="DUO DRIVE P2"/>
    <n v="68"/>
    <n v="106"/>
    <n v="0"/>
    <n v="15"/>
    <n v="174"/>
    <n v="346"/>
    <n v="1.9890000000000001"/>
  </r>
  <r>
    <x v="0"/>
    <x v="0"/>
    <x v="2"/>
    <s v="KELLI KASPER"/>
    <x v="408"/>
    <n v="928"/>
    <s v="Skill"/>
    <s v="HAMMERHEAD REVENGE"/>
    <n v="88"/>
    <n v="164"/>
    <n v="0"/>
    <n v="17"/>
    <n v="252"/>
    <n v="458"/>
    <n v="1.8169999999999999"/>
  </r>
  <r>
    <x v="0"/>
    <x v="0"/>
    <x v="2"/>
    <s v="KELLI KASPER"/>
    <x v="408"/>
    <n v="928"/>
    <s v="Skill"/>
    <s v="PIRATES HOOK P1"/>
    <n v="79"/>
    <n v="168"/>
    <n v="0"/>
    <n v="16"/>
    <n v="247"/>
    <n v="2205"/>
    <n v="8.9269999999999996"/>
  </r>
  <r>
    <x v="0"/>
    <x v="0"/>
    <x v="2"/>
    <s v="KELLI KASPER"/>
    <x v="408"/>
    <n v="928"/>
    <s v="Skill"/>
    <s v="PIRATES HOOK P2"/>
    <n v="88"/>
    <n v="159"/>
    <n v="0"/>
    <n v="16"/>
    <n v="247"/>
    <n v="2004"/>
    <n v="8.1129999999999995"/>
  </r>
  <r>
    <x v="0"/>
    <x v="0"/>
    <x v="2"/>
    <s v="KELLI KASPER"/>
    <x v="408"/>
    <n v="928"/>
    <s v="Skill"/>
    <s v="TROLLS P2"/>
    <n v="45"/>
    <n v="93"/>
    <n v="0"/>
    <n v="15"/>
    <n v="138"/>
    <n v="234"/>
    <n v="1.696"/>
  </r>
  <r>
    <x v="0"/>
    <x v="0"/>
    <x v="1"/>
    <s v="FRANK RAMIREZ"/>
    <x v="409"/>
    <n v="930"/>
    <s v="High Redemption"/>
    <s v="FREE FALLIN"/>
    <n v="90"/>
    <n v="112"/>
    <n v="0"/>
    <n v="14"/>
    <n v="202"/>
    <n v="1413"/>
    <n v="6.9950000000000001"/>
  </r>
  <r>
    <x v="0"/>
    <x v="0"/>
    <x v="1"/>
    <s v="FRANK RAMIREZ"/>
    <x v="409"/>
    <n v="930"/>
    <s v="Skill"/>
    <s v="DOG POUNDER"/>
    <n v="200"/>
    <n v="207"/>
    <n v="0"/>
    <n v="15"/>
    <n v="407"/>
    <n v="744"/>
    <n v="1.8280000000000001"/>
  </r>
  <r>
    <x v="0"/>
    <x v="0"/>
    <x v="1"/>
    <s v="FRANK RAMIREZ"/>
    <x v="409"/>
    <n v="930"/>
    <s v="Skill"/>
    <s v="PANNING FOR GOLD P1"/>
    <n v="144"/>
    <n v="105"/>
    <n v="0"/>
    <n v="14"/>
    <n v="249"/>
    <n v="432"/>
    <n v="1.7350000000000001"/>
  </r>
  <r>
    <x v="0"/>
    <x v="0"/>
    <x v="1"/>
    <s v="FRANK RAMIREZ"/>
    <x v="409"/>
    <n v="930"/>
    <s v="Skill"/>
    <s v="WHEEL OF FORTUNE VIDEO"/>
    <n v="58"/>
    <n v="56"/>
    <n v="0"/>
    <n v="18"/>
    <n v="114"/>
    <n v="209"/>
    <n v="1.833"/>
  </r>
  <r>
    <x v="2"/>
    <x v="5"/>
    <x v="38"/>
    <s v="CHAD ESTRADA"/>
    <x v="410"/>
    <n v="931"/>
    <s v="Kiddie Skill"/>
    <s v="CHAMELEON PARADIZE SINGLE"/>
    <n v="149"/>
    <n v="170"/>
    <n v="0"/>
    <n v="17"/>
    <n v="319"/>
    <n v="586"/>
    <n v="1.837"/>
  </r>
  <r>
    <x v="0"/>
    <x v="0"/>
    <x v="2"/>
    <s v="KELLI KASPER"/>
    <x v="411"/>
    <n v="933"/>
    <s v="High Redemption"/>
    <s v="DROP IT DROP IT"/>
    <n v="151"/>
    <n v="243"/>
    <n v="0"/>
    <n v="18"/>
    <n v="394"/>
    <n v="457"/>
    <n v="1.1599999999999999"/>
  </r>
  <r>
    <x v="0"/>
    <x v="0"/>
    <x v="2"/>
    <s v="KELLI KASPER"/>
    <x v="411"/>
    <n v="933"/>
    <s v="High Redemption"/>
    <s v="HARPOON LAGOON P2"/>
    <n v="30"/>
    <n v="109"/>
    <n v="0"/>
    <n v="31"/>
    <n v="139"/>
    <n v="19"/>
    <n v="0.13700000000000001"/>
  </r>
  <r>
    <x v="0"/>
    <x v="0"/>
    <x v="2"/>
    <s v="KELLI KASPER"/>
    <x v="411"/>
    <n v="933"/>
    <s v="High Redemption"/>
    <s v="LUMBERJACK"/>
    <n v="866"/>
    <n v="613"/>
    <n v="0"/>
    <n v="13"/>
    <n v="1479"/>
    <n v="10252"/>
    <n v="6.9320000000000004"/>
  </r>
  <r>
    <x v="0"/>
    <x v="0"/>
    <x v="2"/>
    <s v="KELLI KASPER"/>
    <x v="411"/>
    <n v="933"/>
    <s v="High Redemption"/>
    <s v="RED HOT SINGLE"/>
    <n v="144"/>
    <n v="165"/>
    <n v="0"/>
    <n v="28"/>
    <n v="309"/>
    <n v="3310"/>
    <n v="10.712"/>
  </r>
  <r>
    <x v="0"/>
    <x v="0"/>
    <x v="2"/>
    <s v="KELLI KASPER"/>
    <x v="411"/>
    <n v="933"/>
    <s v="High Redemption"/>
    <s v="SUPER STAR"/>
    <n v="58"/>
    <n v="68"/>
    <n v="0"/>
    <n v="11"/>
    <n v="126"/>
    <n v="218"/>
    <n v="1.73"/>
  </r>
  <r>
    <x v="0"/>
    <x v="0"/>
    <x v="2"/>
    <s v="KELLI KASPER"/>
    <x v="411"/>
    <n v="933"/>
    <s v="Kiddie Skill"/>
    <s v="DINOSAUR CATCHER P2"/>
    <n v="56"/>
    <n v="36"/>
    <n v="0"/>
    <n v="13"/>
    <n v="92"/>
    <n v="166"/>
    <n v="1.804"/>
  </r>
  <r>
    <x v="0"/>
    <x v="0"/>
    <x v="2"/>
    <s v="KELLI KASPER"/>
    <x v="411"/>
    <n v="933"/>
    <s v="Skill"/>
    <s v="CHOPPY WOOD P1"/>
    <n v="85"/>
    <n v="156"/>
    <n v="0"/>
    <n v="11"/>
    <n v="241"/>
    <n v="466"/>
    <n v="1.9339999999999999"/>
  </r>
  <r>
    <x v="0"/>
    <x v="0"/>
    <x v="2"/>
    <s v="KELLI KASPER"/>
    <x v="411"/>
    <n v="933"/>
    <s v="Skill"/>
    <s v="ICE MAN P1"/>
    <n v="101"/>
    <n v="135"/>
    <n v="0"/>
    <n v="13"/>
    <n v="236"/>
    <n v="406"/>
    <n v="1.72"/>
  </r>
  <r>
    <x v="0"/>
    <x v="0"/>
    <x v="2"/>
    <s v="KELLI KASPER"/>
    <x v="411"/>
    <n v="933"/>
    <s v="Skill"/>
    <s v="ICE MAN P2"/>
    <n v="89"/>
    <n v="119"/>
    <n v="0"/>
    <n v="14"/>
    <n v="208"/>
    <n v="320"/>
    <n v="1.538"/>
  </r>
  <r>
    <x v="0"/>
    <x v="0"/>
    <x v="2"/>
    <s v="KELLI KASPER"/>
    <x v="411"/>
    <n v="933"/>
    <s v="Skill"/>
    <s v="MILK JUG TOSS"/>
    <n v="412"/>
    <n v="404"/>
    <n v="0"/>
    <n v="13"/>
    <n v="816"/>
    <n v="4987"/>
    <n v="6.1120000000000001"/>
  </r>
  <r>
    <x v="0"/>
    <x v="0"/>
    <x v="2"/>
    <s v="KELLI KASPER"/>
    <x v="411"/>
    <n v="933"/>
    <s v="Skill"/>
    <s v="POP THE LOCK"/>
    <n v="360"/>
    <n v="639"/>
    <n v="0"/>
    <n v="14"/>
    <n v="999"/>
    <n v="6158"/>
    <n v="6.1639999999999997"/>
  </r>
  <r>
    <x v="0"/>
    <x v="0"/>
    <x v="2"/>
    <s v="KELLI KASPER"/>
    <x v="411"/>
    <n v="933"/>
    <s v="Skill"/>
    <s v="SPIN O RAMA"/>
    <n v="116"/>
    <n v="217"/>
    <n v="0"/>
    <n v="14"/>
    <n v="333"/>
    <n v="627"/>
    <n v="1.883"/>
  </r>
  <r>
    <x v="2"/>
    <x v="5"/>
    <x v="25"/>
    <s v="ALI ELALI"/>
    <x v="412"/>
    <n v="938"/>
    <s v="Alley Roller"/>
    <s v="ALLEY CLASSIC P1"/>
    <n v="401"/>
    <n v="390"/>
    <n v="0"/>
    <n v="19"/>
    <n v="791"/>
    <n v="6050"/>
    <n v="7.649"/>
  </r>
  <r>
    <x v="2"/>
    <x v="5"/>
    <x v="25"/>
    <s v="ALI ELALI"/>
    <x v="412"/>
    <n v="938"/>
    <s v="Skill"/>
    <s v="CROSSY ROADS P1"/>
    <n v="450"/>
    <n v="266"/>
    <n v="0"/>
    <n v="15"/>
    <n v="716"/>
    <n v="1419"/>
    <n v="1.982"/>
  </r>
  <r>
    <x v="2"/>
    <x v="5"/>
    <x v="25"/>
    <s v="ALI ELALI"/>
    <x v="412"/>
    <n v="938"/>
    <s v="Skill"/>
    <s v="CROSSY ROADS P2"/>
    <n v="438"/>
    <n v="255"/>
    <n v="0"/>
    <n v="15"/>
    <n v="693"/>
    <n v="1301"/>
    <n v="1.877"/>
  </r>
  <r>
    <x v="0"/>
    <x v="1"/>
    <x v="53"/>
    <s v="JOSEPH RISNEAR"/>
    <x v="413"/>
    <n v="939"/>
    <s v="Alley Roller"/>
    <s v="ALLEY CLASSIC P1"/>
    <n v="107"/>
    <n v="113"/>
    <n v="0"/>
    <n v="14"/>
    <n v="220"/>
    <n v="0"/>
    <n v="0"/>
  </r>
  <r>
    <x v="0"/>
    <x v="1"/>
    <x v="53"/>
    <s v="JOSEPH RISNEAR"/>
    <x v="413"/>
    <n v="939"/>
    <s v="Alley Roller"/>
    <s v="ALLEY CLASSIC P6"/>
    <n v="245"/>
    <n v="180"/>
    <n v="0"/>
    <n v="19"/>
    <n v="425"/>
    <n v="2748"/>
    <n v="6.4660000000000002"/>
  </r>
  <r>
    <x v="0"/>
    <x v="1"/>
    <x v="53"/>
    <s v="JOSEPH RISNEAR"/>
    <x v="413"/>
    <n v="939"/>
    <s v="Coin Action"/>
    <s v="PHARAOH'S TREASURE P4"/>
    <n v="53"/>
    <n v="76"/>
    <n v="0"/>
    <n v="14"/>
    <n v="129"/>
    <n v="2621"/>
    <n v="20.318000000000001"/>
  </r>
  <r>
    <x v="0"/>
    <x v="1"/>
    <x v="53"/>
    <s v="JOSEPH RISNEAR"/>
    <x v="413"/>
    <n v="939"/>
    <s v="Coin Action"/>
    <s v="WINNERS TOGGLE"/>
    <n v="32"/>
    <n v="18"/>
    <n v="0"/>
    <n v="15"/>
    <n v="50"/>
    <n v="368"/>
    <n v="7.36"/>
  </r>
  <r>
    <x v="0"/>
    <x v="1"/>
    <x v="53"/>
    <s v="JOSEPH RISNEAR"/>
    <x v="413"/>
    <n v="939"/>
    <s v="Coin Action"/>
    <s v="WINNERS WHEEL"/>
    <n v="121"/>
    <n v="39"/>
    <n v="0"/>
    <n v="15"/>
    <n v="160"/>
    <n v="123"/>
    <n v="0.76900000000000002"/>
  </r>
  <r>
    <x v="0"/>
    <x v="1"/>
    <x v="53"/>
    <s v="JOSEPH RISNEAR"/>
    <x v="413"/>
    <n v="939"/>
    <s v="High Redemption"/>
    <s v="CYCLONE JR"/>
    <n v="184"/>
    <n v="69"/>
    <n v="0"/>
    <n v="16"/>
    <n v="253"/>
    <n v="2006"/>
    <n v="7.9290000000000003"/>
  </r>
  <r>
    <x v="0"/>
    <x v="1"/>
    <x v="53"/>
    <s v="JOSEPH RISNEAR"/>
    <x v="413"/>
    <n v="939"/>
    <s v="High Redemption"/>
    <s v="DIZZY CHICKEN"/>
    <n v="75"/>
    <n v="154"/>
    <n v="0"/>
    <n v="14"/>
    <n v="229"/>
    <n v="341"/>
    <n v="1.4890000000000001"/>
  </r>
  <r>
    <x v="0"/>
    <x v="1"/>
    <x v="53"/>
    <s v="JOSEPH RISNEAR"/>
    <x v="413"/>
    <n v="939"/>
    <s v="High Redemption"/>
    <s v="GALAGA ASSAULT"/>
    <n v="33"/>
    <n v="16"/>
    <n v="0"/>
    <n v="14"/>
    <n v="49"/>
    <n v="321"/>
    <n v="6.5510000000000002"/>
  </r>
  <r>
    <x v="0"/>
    <x v="1"/>
    <x v="53"/>
    <s v="JOSEPH RISNEAR"/>
    <x v="413"/>
    <n v="939"/>
    <s v="High Redemption"/>
    <s v="HARPOON LAGOON P1"/>
    <n v="58"/>
    <n v="32"/>
    <n v="0"/>
    <n v="13"/>
    <n v="90"/>
    <n v="627"/>
    <n v="6.9669999999999996"/>
  </r>
  <r>
    <x v="0"/>
    <x v="1"/>
    <x v="53"/>
    <s v="JOSEPH RISNEAR"/>
    <x v="413"/>
    <n v="939"/>
    <s v="High Redemption"/>
    <s v="HARPOON LAGOON P2"/>
    <n v="72"/>
    <n v="40"/>
    <n v="0"/>
    <n v="15"/>
    <n v="112"/>
    <n v="1046"/>
    <n v="9.3390000000000004"/>
  </r>
  <r>
    <x v="0"/>
    <x v="1"/>
    <x v="53"/>
    <s v="JOSEPH RISNEAR"/>
    <x v="413"/>
    <n v="939"/>
    <s v="High Redemption"/>
    <s v="MONOPOLY P1"/>
    <n v="14"/>
    <n v="21"/>
    <n v="0"/>
    <n v="15"/>
    <n v="35"/>
    <n v="224"/>
    <n v="6.4"/>
  </r>
  <r>
    <x v="0"/>
    <x v="1"/>
    <x v="53"/>
    <s v="JOSEPH RISNEAR"/>
    <x v="413"/>
    <n v="939"/>
    <s v="High Redemption"/>
    <s v="MONOPOLY P3"/>
    <n v="14"/>
    <n v="10"/>
    <n v="0"/>
    <n v="17"/>
    <n v="24"/>
    <n v="44"/>
    <n v="1.833"/>
  </r>
  <r>
    <x v="0"/>
    <x v="1"/>
    <x v="53"/>
    <s v="JOSEPH RISNEAR"/>
    <x v="413"/>
    <n v="939"/>
    <s v="High Redemption"/>
    <s v="PIGS MIGHT FLY"/>
    <n v="22"/>
    <n v="18"/>
    <n v="0"/>
    <n v="17"/>
    <n v="40"/>
    <n v="324"/>
    <n v="8.1"/>
  </r>
  <r>
    <x v="0"/>
    <x v="1"/>
    <x v="53"/>
    <s v="JOSEPH RISNEAR"/>
    <x v="413"/>
    <n v="939"/>
    <s v="High Redemption"/>
    <s v="TOWER OF POWER P3"/>
    <n v="81"/>
    <n v="30"/>
    <n v="0"/>
    <n v="18"/>
    <n v="111"/>
    <n v="933"/>
    <n v="8.4049999999999994"/>
  </r>
  <r>
    <x v="0"/>
    <x v="1"/>
    <x v="53"/>
    <s v="JOSEPH RISNEAR"/>
    <x v="413"/>
    <n v="939"/>
    <s v="Kiddie Skill"/>
    <s v="MAGIX FLOOR"/>
    <n v="82"/>
    <n v="79"/>
    <n v="0"/>
    <n v="14"/>
    <n v="161"/>
    <n v="29"/>
    <n v="0.18"/>
  </r>
  <r>
    <x v="0"/>
    <x v="1"/>
    <x v="53"/>
    <s v="JOSEPH RISNEAR"/>
    <x v="413"/>
    <n v="939"/>
    <s v="Kiddie Skill"/>
    <s v="NBA JR"/>
    <n v="252"/>
    <n v="256"/>
    <n v="0"/>
    <n v="14"/>
    <n v="508"/>
    <n v="11234"/>
    <n v="22.114000000000001"/>
  </r>
  <r>
    <x v="0"/>
    <x v="1"/>
    <x v="53"/>
    <s v="JOSEPH RISNEAR"/>
    <x v="413"/>
    <n v="939"/>
    <s v="Skill"/>
    <s v="DEAL NO DEAL"/>
    <n v="61"/>
    <n v="37"/>
    <n v="0"/>
    <n v="15"/>
    <n v="98"/>
    <n v="671"/>
    <n v="6.8470000000000004"/>
  </r>
  <r>
    <x v="0"/>
    <x v="1"/>
    <x v="53"/>
    <s v="JOSEPH RISNEAR"/>
    <x v="413"/>
    <n v="939"/>
    <s v="Skill"/>
    <s v="DOWN THE CLOWN"/>
    <n v="239"/>
    <n v="231"/>
    <n v="0"/>
    <n v="15"/>
    <n v="470"/>
    <n v="2898"/>
    <n v="6.1660000000000004"/>
  </r>
  <r>
    <x v="0"/>
    <x v="1"/>
    <x v="53"/>
    <s v="JOSEPH RISNEAR"/>
    <x v="413"/>
    <n v="939"/>
    <s v="Skill"/>
    <s v="FLAMIN FINGER"/>
    <n v="53"/>
    <n v="24"/>
    <n v="0"/>
    <n v="17"/>
    <n v="77"/>
    <n v="892"/>
    <n v="11.584"/>
  </r>
  <r>
    <x v="0"/>
    <x v="1"/>
    <x v="53"/>
    <s v="JOSEPH RISNEAR"/>
    <x v="413"/>
    <n v="939"/>
    <s v="Skill"/>
    <s v="FULL TILT"/>
    <n v="80"/>
    <n v="158"/>
    <n v="0"/>
    <n v="14"/>
    <n v="238"/>
    <n v="1588"/>
    <n v="6.6719999999999997"/>
  </r>
  <r>
    <x v="0"/>
    <x v="1"/>
    <x v="53"/>
    <s v="JOSEPH RISNEAR"/>
    <x v="413"/>
    <n v="939"/>
    <s v="Skill"/>
    <s v="JUMPIN FANTASY"/>
    <n v="74"/>
    <n v="118"/>
    <n v="0"/>
    <n v="14"/>
    <n v="192"/>
    <n v="315"/>
    <n v="1.641"/>
  </r>
  <r>
    <x v="0"/>
    <x v="1"/>
    <x v="53"/>
    <s v="JOSEPH RISNEAR"/>
    <x v="413"/>
    <n v="939"/>
    <s v="Skill"/>
    <s v="MILK JUG TOSS"/>
    <n v="185"/>
    <n v="227"/>
    <n v="0"/>
    <n v="20"/>
    <n v="412"/>
    <n v="703"/>
    <n v="1.706"/>
  </r>
  <r>
    <x v="0"/>
    <x v="1"/>
    <x v="53"/>
    <s v="JOSEPH RISNEAR"/>
    <x v="413"/>
    <n v="939"/>
    <s v="Skill"/>
    <s v="MONSTER DROP P2"/>
    <n v="161"/>
    <n v="155"/>
    <n v="0"/>
    <n v="15"/>
    <n v="316"/>
    <n v="3325"/>
    <n v="10.522"/>
  </r>
  <r>
    <x v="0"/>
    <x v="1"/>
    <x v="53"/>
    <s v="JOSEPH RISNEAR"/>
    <x v="413"/>
    <n v="939"/>
    <s v="Skill"/>
    <s v="PANNING FOR GOLD P1"/>
    <n v="58"/>
    <n v="77"/>
    <n v="0"/>
    <n v="14"/>
    <n v="135"/>
    <n v="0"/>
    <n v="0"/>
  </r>
  <r>
    <x v="0"/>
    <x v="1"/>
    <x v="53"/>
    <s v="JOSEPH RISNEAR"/>
    <x v="413"/>
    <n v="939"/>
    <s v="Skill"/>
    <s v="PANNING FOR GOLD P2"/>
    <n v="49"/>
    <n v="73"/>
    <n v="0"/>
    <n v="14"/>
    <n v="122"/>
    <n v="0"/>
    <n v="0"/>
  </r>
  <r>
    <x v="0"/>
    <x v="1"/>
    <x v="53"/>
    <s v="JOSEPH RISNEAR"/>
    <x v="413"/>
    <n v="939"/>
    <s v="Skill"/>
    <s v="PANNING FOR GOLD P3"/>
    <n v="10"/>
    <n v="10"/>
    <n v="0"/>
    <n v="14"/>
    <n v="20"/>
    <n v="0"/>
    <n v="0"/>
  </r>
  <r>
    <x v="0"/>
    <x v="1"/>
    <x v="53"/>
    <s v="JOSEPH RISNEAR"/>
    <x v="413"/>
    <n v="939"/>
    <s v="Skill"/>
    <s v="PANNING FOR GOLD P4"/>
    <n v="12"/>
    <n v="12"/>
    <n v="0"/>
    <n v="15"/>
    <n v="24"/>
    <n v="0"/>
    <n v="0"/>
  </r>
  <r>
    <x v="0"/>
    <x v="1"/>
    <x v="53"/>
    <s v="JOSEPH RISNEAR"/>
    <x v="413"/>
    <n v="939"/>
    <s v="Skill"/>
    <s v="RAGING APE"/>
    <n v="153"/>
    <n v="110"/>
    <n v="0"/>
    <n v="15"/>
    <n v="263"/>
    <n v="1622"/>
    <n v="6.1669999999999998"/>
  </r>
  <r>
    <x v="0"/>
    <x v="1"/>
    <x v="53"/>
    <s v="JOSEPH RISNEAR"/>
    <x v="413"/>
    <n v="939"/>
    <s v="Skill"/>
    <s v="RESCUE HERO"/>
    <n v="73"/>
    <n v="97"/>
    <n v="0"/>
    <n v="17"/>
    <n v="170"/>
    <n v="1516"/>
    <n v="8.9179999999999993"/>
  </r>
  <r>
    <x v="0"/>
    <x v="1"/>
    <x v="53"/>
    <s v="JOSEPH RISNEAR"/>
    <x v="413"/>
    <n v="939"/>
    <s v="Skill"/>
    <s v="SIDE SHOW P1"/>
    <n v="118"/>
    <n v="168"/>
    <n v="0"/>
    <n v="14"/>
    <n v="286"/>
    <n v="3"/>
    <n v="0.01"/>
  </r>
  <r>
    <x v="0"/>
    <x v="1"/>
    <x v="53"/>
    <s v="JOSEPH RISNEAR"/>
    <x v="413"/>
    <n v="939"/>
    <s v="Skill"/>
    <s v="SUBWAY SURFERS"/>
    <n v="76"/>
    <n v="77"/>
    <n v="0"/>
    <n v="15"/>
    <n v="153"/>
    <n v="56"/>
    <n v="0.36599999999999999"/>
  </r>
  <r>
    <x v="0"/>
    <x v="1"/>
    <x v="53"/>
    <s v="JOSEPH RISNEAR"/>
    <x v="413"/>
    <n v="939"/>
    <s v="Skill"/>
    <s v="SUPER BIG RIG"/>
    <n v="188"/>
    <n v="179"/>
    <n v="0"/>
    <n v="17"/>
    <n v="367"/>
    <n v="669"/>
    <n v="1.823"/>
  </r>
  <r>
    <x v="0"/>
    <x v="1"/>
    <x v="53"/>
    <s v="JOSEPH RISNEAR"/>
    <x v="413"/>
    <n v="939"/>
    <s v="Skill"/>
    <s v="TEMPLE RUN"/>
    <n v="22"/>
    <n v="39"/>
    <n v="0"/>
    <n v="17"/>
    <n v="61"/>
    <n v="108"/>
    <n v="1.77"/>
  </r>
  <r>
    <x v="0"/>
    <x v="1"/>
    <x v="53"/>
    <s v="JOSEPH RISNEAR"/>
    <x v="413"/>
    <n v="939"/>
    <s v="Skill"/>
    <s v="TWO MINUTE DRILL P1"/>
    <n v="132"/>
    <n v="127"/>
    <n v="0"/>
    <n v="14"/>
    <n v="259"/>
    <n v="318"/>
    <n v="1.228"/>
  </r>
  <r>
    <x v="0"/>
    <x v="1"/>
    <x v="53"/>
    <s v="JOSEPH RISNEAR"/>
    <x v="413"/>
    <n v="939"/>
    <s v="Skill"/>
    <s v="WATER BLAST P1"/>
    <n v="121"/>
    <n v="93"/>
    <n v="0"/>
    <n v="18"/>
    <n v="214"/>
    <n v="4155"/>
    <n v="19.416"/>
  </r>
  <r>
    <x v="0"/>
    <x v="1"/>
    <x v="53"/>
    <s v="JOSEPH RISNEAR"/>
    <x v="413"/>
    <n v="939"/>
    <s v="Skill"/>
    <s v="WATER BLAST P2"/>
    <n v="202"/>
    <n v="176"/>
    <n v="0"/>
    <n v="13"/>
    <n v="378"/>
    <n v="0"/>
    <n v="0"/>
  </r>
  <r>
    <x v="2"/>
    <x v="3"/>
    <x v="14"/>
    <s v="MICHELE BEAVAN"/>
    <x v="414"/>
    <n v="941"/>
    <s v="High Redemption"/>
    <s v="FGTEEV OUT OF TIME"/>
    <n v="342"/>
    <n v="538"/>
    <n v="0"/>
    <n v="9"/>
    <n v="880"/>
    <n v="5385"/>
    <n v="6.1189999999999998"/>
  </r>
  <r>
    <x v="2"/>
    <x v="3"/>
    <x v="14"/>
    <s v="MICHELE BEAVAN"/>
    <x v="414"/>
    <n v="941"/>
    <s v="High Redemption"/>
    <s v="FISHBOWL FRENZY"/>
    <n v="230"/>
    <n v="458"/>
    <n v="0"/>
    <n v="9"/>
    <n v="688"/>
    <n v="4506"/>
    <n v="6.5490000000000004"/>
  </r>
  <r>
    <x v="2"/>
    <x v="3"/>
    <x v="14"/>
    <s v="MICHELE BEAVAN"/>
    <x v="414"/>
    <n v="941"/>
    <s v="Skill"/>
    <s v="DESPICABLE ME JELLY LAB P1"/>
    <n v="951"/>
    <n v="1823"/>
    <n v="0"/>
    <n v="14"/>
    <n v="2774"/>
    <n v="2273"/>
    <n v="0.81899999999999995"/>
  </r>
  <r>
    <x v="2"/>
    <x v="3"/>
    <x v="14"/>
    <s v="MICHELE BEAVAN"/>
    <x v="414"/>
    <n v="941"/>
    <s v="Skill"/>
    <s v="DESPICABLE ME JELLY LAB P2"/>
    <n v="665"/>
    <n v="1550"/>
    <n v="0"/>
    <n v="15"/>
    <n v="2215"/>
    <n v="1853"/>
    <n v="0.83699999999999997"/>
  </r>
  <r>
    <x v="2"/>
    <x v="3"/>
    <x v="14"/>
    <s v="MICHELE BEAVAN"/>
    <x v="414"/>
    <n v="941"/>
    <s v="Skill"/>
    <s v="GOLDEN EMPIRE"/>
    <n v="131"/>
    <n v="201"/>
    <n v="0"/>
    <n v="9"/>
    <n v="332"/>
    <n v="585"/>
    <n v="1.762"/>
  </r>
  <r>
    <x v="2"/>
    <x v="3"/>
    <x v="14"/>
    <s v="MICHELE BEAVAN"/>
    <x v="414"/>
    <n v="941"/>
    <s v="Skill"/>
    <s v="HAMMERHEAD REVENGE"/>
    <n v="76"/>
    <n v="149"/>
    <n v="0"/>
    <n v="15"/>
    <n v="225"/>
    <n v="172"/>
    <n v="0.76400000000000001"/>
  </r>
  <r>
    <x v="2"/>
    <x v="3"/>
    <x v="14"/>
    <s v="MICHELE BEAVAN"/>
    <x v="414"/>
    <n v="941"/>
    <s v="Skill"/>
    <s v="SIMPSONS SOCCER"/>
    <n v="189"/>
    <n v="317"/>
    <n v="0"/>
    <n v="9"/>
    <n v="506"/>
    <n v="708"/>
    <n v="1.399"/>
  </r>
  <r>
    <x v="2"/>
    <x v="3"/>
    <x v="14"/>
    <s v="MICHELE BEAVAN"/>
    <x v="414"/>
    <n v="941"/>
    <s v="Skill"/>
    <s v="TIPPIN BLOKS"/>
    <n v="117"/>
    <n v="189"/>
    <n v="0"/>
    <n v="10"/>
    <n v="306"/>
    <n v="507"/>
    <n v="1.657"/>
  </r>
  <r>
    <x v="0"/>
    <x v="0"/>
    <x v="3"/>
    <s v="ERIC BARGAS"/>
    <x v="415"/>
    <n v="942"/>
    <s v="High Redemption"/>
    <s v="FGTEEV OUT OF TIME"/>
    <n v="265"/>
    <n v="224"/>
    <n v="0"/>
    <n v="15"/>
    <n v="489"/>
    <n v="3693"/>
    <n v="7.5519999999999996"/>
  </r>
  <r>
    <x v="0"/>
    <x v="0"/>
    <x v="3"/>
    <s v="ERIC BARGAS"/>
    <x v="415"/>
    <n v="942"/>
    <s v="Kiddie Skill"/>
    <s v="ASTRO INVASION P1"/>
    <n v="93"/>
    <n v="121"/>
    <n v="0"/>
    <n v="15"/>
    <n v="214"/>
    <n v="361"/>
    <n v="1.6870000000000001"/>
  </r>
  <r>
    <x v="0"/>
    <x v="0"/>
    <x v="3"/>
    <s v="ERIC BARGAS"/>
    <x v="415"/>
    <n v="942"/>
    <s v="Kiddie Skill"/>
    <s v="ASTRO INVASION P2"/>
    <n v="82"/>
    <n v="124"/>
    <n v="0"/>
    <n v="15"/>
    <n v="206"/>
    <n v="356"/>
    <n v="1.728"/>
  </r>
  <r>
    <x v="0"/>
    <x v="0"/>
    <x v="3"/>
    <s v="ERIC BARGAS"/>
    <x v="415"/>
    <n v="942"/>
    <s v="Skill"/>
    <s v="RING TOSS"/>
    <n v="238"/>
    <n v="313"/>
    <n v="0"/>
    <n v="18"/>
    <n v="551"/>
    <n v="765"/>
    <n v="1.3879999999999999"/>
  </r>
  <r>
    <x v="0"/>
    <x v="0"/>
    <x v="0"/>
    <s v="ANTHONY CHAPA"/>
    <x v="416"/>
    <n v="943"/>
    <s v="High Redemption"/>
    <s v="JACKPOT EXTREME"/>
    <n v="258"/>
    <n v="259"/>
    <n v="0"/>
    <n v="87"/>
    <n v="517"/>
    <n v="3251"/>
    <n v="6.2880000000000003"/>
  </r>
  <r>
    <x v="0"/>
    <x v="0"/>
    <x v="0"/>
    <s v="ANTHONY CHAPA"/>
    <x v="416"/>
    <n v="943"/>
    <s v="High Redemption"/>
    <s v="SLAM A WINNER"/>
    <n v="473"/>
    <n v="304"/>
    <n v="0"/>
    <n v="64"/>
    <n v="777"/>
    <n v="0"/>
    <n v="0"/>
  </r>
  <r>
    <x v="0"/>
    <x v="0"/>
    <x v="0"/>
    <s v="ANTHONY CHAPA"/>
    <x v="416"/>
    <n v="943"/>
    <s v="Kiddie Skill"/>
    <s v="DUO DRIVE P2"/>
    <n v="124"/>
    <n v="215"/>
    <n v="0"/>
    <n v="15"/>
    <n v="339"/>
    <n v="663"/>
    <n v="1.956"/>
  </r>
  <r>
    <x v="0"/>
    <x v="0"/>
    <x v="0"/>
    <s v="ANTHONY CHAPA"/>
    <x v="416"/>
    <n v="943"/>
    <s v="Skill"/>
    <s v="ALLEY CLASSIC P5"/>
    <n v="441"/>
    <n v="297"/>
    <n v="0"/>
    <n v="24"/>
    <n v="738"/>
    <n v="6679"/>
    <n v="9.0500000000000007"/>
  </r>
  <r>
    <x v="2"/>
    <x v="3"/>
    <x v="14"/>
    <s v="MICHELE BEAVAN"/>
    <x v="417"/>
    <n v="946"/>
    <s v="Kiddie Skill"/>
    <s v="SPONGEBOB SUPER STRIKER"/>
    <n v="160"/>
    <n v="198"/>
    <n v="0"/>
    <n v="14"/>
    <n v="358"/>
    <n v="694"/>
    <n v="1.9390000000000001"/>
  </r>
  <r>
    <x v="2"/>
    <x v="3"/>
    <x v="14"/>
    <s v="MICHELE BEAVAN"/>
    <x v="417"/>
    <n v="946"/>
    <s v="Skill"/>
    <s v="TEMPLE RUN"/>
    <n v="432"/>
    <n v="115"/>
    <n v="0"/>
    <n v="16"/>
    <n v="547"/>
    <n v="5023"/>
    <n v="9.1829999999999998"/>
  </r>
  <r>
    <x v="2"/>
    <x v="3"/>
    <x v="14"/>
    <s v="MICHELE BEAVAN"/>
    <x v="417"/>
    <n v="946"/>
    <s v="Skill"/>
    <s v="WATER BLAST P1"/>
    <n v="306"/>
    <n v="313"/>
    <n v="0"/>
    <n v="15"/>
    <n v="619"/>
    <n v="4153"/>
    <n v="6.7089999999999996"/>
  </r>
  <r>
    <x v="0"/>
    <x v="0"/>
    <x v="57"/>
    <s v="TODD BELL"/>
    <x v="418"/>
    <n v="947"/>
    <s v="Coin Action"/>
    <s v="TICKET TROOPER P1"/>
    <n v="86"/>
    <n v="69"/>
    <n v="0"/>
    <n v="14"/>
    <n v="155"/>
    <n v="218"/>
    <n v="1.4059999999999999"/>
  </r>
  <r>
    <x v="0"/>
    <x v="0"/>
    <x v="57"/>
    <s v="TODD BELL"/>
    <x v="418"/>
    <n v="947"/>
    <s v="Coin Action"/>
    <s v="TICKET TROOPER P2"/>
    <n v="8"/>
    <n v="16"/>
    <n v="0"/>
    <n v="14"/>
    <n v="24"/>
    <n v="29"/>
    <n v="1.208"/>
  </r>
  <r>
    <x v="0"/>
    <x v="0"/>
    <x v="57"/>
    <s v="TODD BELL"/>
    <x v="418"/>
    <n v="947"/>
    <s v="Coin Action"/>
    <s v="TICKET TROOPER P3"/>
    <n v="19"/>
    <n v="17"/>
    <n v="0"/>
    <n v="14"/>
    <n v="36"/>
    <n v="68"/>
    <n v="1.889"/>
  </r>
  <r>
    <x v="0"/>
    <x v="0"/>
    <x v="57"/>
    <s v="TODD BELL"/>
    <x v="418"/>
    <n v="947"/>
    <s v="High Redemption"/>
    <s v="JACKPOT EXTREME"/>
    <n v="142"/>
    <n v="196"/>
    <n v="0"/>
    <n v="15"/>
    <n v="338"/>
    <n v="2085"/>
    <n v="6.1689999999999996"/>
  </r>
  <r>
    <x v="0"/>
    <x v="0"/>
    <x v="57"/>
    <s v="TODD BELL"/>
    <x v="418"/>
    <n v="947"/>
    <s v="Skill"/>
    <s v="TWO MINUTE DRILL P1"/>
    <n v="95"/>
    <n v="89"/>
    <n v="0"/>
    <n v="14"/>
    <n v="184"/>
    <n v="355"/>
    <n v="1.929"/>
  </r>
  <r>
    <x v="0"/>
    <x v="0"/>
    <x v="57"/>
    <s v="TODD BELL"/>
    <x v="419"/>
    <n v="948"/>
    <s v="Alley Roller"/>
    <s v="ALLEY CLASSIC P2"/>
    <n v="144"/>
    <n v="133"/>
    <n v="0"/>
    <n v="25"/>
    <n v="277"/>
    <n v="2311"/>
    <n v="8.343"/>
  </r>
  <r>
    <x v="0"/>
    <x v="0"/>
    <x v="57"/>
    <s v="TODD BELL"/>
    <x v="419"/>
    <n v="948"/>
    <s v="Coin Action"/>
    <s v="PHARAOH'S TREASURE P2"/>
    <n v="278"/>
    <n v="166"/>
    <n v="0"/>
    <n v="21"/>
    <n v="444"/>
    <n v="567"/>
    <n v="1.2769999999999999"/>
  </r>
  <r>
    <x v="0"/>
    <x v="0"/>
    <x v="57"/>
    <s v="TODD BELL"/>
    <x v="419"/>
    <n v="948"/>
    <s v="Coin Action"/>
    <s v="TICKET TROOPER P1"/>
    <n v="3"/>
    <n v="0"/>
    <n v="0"/>
    <n v="15"/>
    <n v="3"/>
    <n v="402"/>
    <n v="134"/>
  </r>
  <r>
    <x v="0"/>
    <x v="0"/>
    <x v="57"/>
    <s v="TODD BELL"/>
    <x v="419"/>
    <n v="948"/>
    <s v="Coin Action"/>
    <s v="TICKET TROOPER P3"/>
    <n v="3"/>
    <n v="0"/>
    <n v="0"/>
    <n v="11"/>
    <n v="3"/>
    <n v="676"/>
    <n v="225.333"/>
  </r>
  <r>
    <x v="0"/>
    <x v="0"/>
    <x v="57"/>
    <s v="TODD BELL"/>
    <x v="419"/>
    <n v="948"/>
    <s v="High Redemption"/>
    <s v="DEEP SEA TREASURE"/>
    <n v="711"/>
    <n v="211"/>
    <n v="0"/>
    <n v="25"/>
    <n v="922"/>
    <n v="8911"/>
    <n v="9.6649999999999991"/>
  </r>
  <r>
    <x v="0"/>
    <x v="0"/>
    <x v="57"/>
    <s v="TODD BELL"/>
    <x v="419"/>
    <n v="948"/>
    <s v="High Redemption"/>
    <s v="FISHBOWL FRENZY"/>
    <n v="320"/>
    <n v="323"/>
    <n v="0"/>
    <n v="17"/>
    <n v="643"/>
    <n v="4432"/>
    <n v="6.8929999999999998"/>
  </r>
  <r>
    <x v="0"/>
    <x v="0"/>
    <x v="57"/>
    <s v="TODD BELL"/>
    <x v="419"/>
    <n v="948"/>
    <s v="High Redemption"/>
    <s v="HARPOON LAGOON P2"/>
    <n v="47"/>
    <n v="72"/>
    <n v="0"/>
    <n v="22"/>
    <n v="119"/>
    <n v="1353"/>
    <n v="11.37"/>
  </r>
  <r>
    <x v="0"/>
    <x v="0"/>
    <x v="57"/>
    <s v="TODD BELL"/>
    <x v="419"/>
    <n v="948"/>
    <s v="High Redemption"/>
    <s v="HARPOON LAGOON P3"/>
    <n v="33"/>
    <n v="104"/>
    <n v="0"/>
    <n v="20"/>
    <n v="137"/>
    <n v="1049"/>
    <n v="7.657"/>
  </r>
  <r>
    <x v="0"/>
    <x v="0"/>
    <x v="57"/>
    <s v="TODD BELL"/>
    <x v="419"/>
    <n v="948"/>
    <s v="High Redemption"/>
    <s v="JACKPOT EXTREME"/>
    <n v="97"/>
    <n v="134"/>
    <n v="0"/>
    <n v="19"/>
    <n v="231"/>
    <n v="1491"/>
    <n v="6.4550000000000001"/>
  </r>
  <r>
    <x v="0"/>
    <x v="0"/>
    <x v="57"/>
    <s v="TODD BELL"/>
    <x v="419"/>
    <n v="948"/>
    <s v="High Redemption"/>
    <s v="SONIC SPINNER"/>
    <n v="100"/>
    <n v="108"/>
    <n v="0"/>
    <n v="19"/>
    <n v="208"/>
    <n v="4047"/>
    <n v="19.457000000000001"/>
  </r>
  <r>
    <x v="0"/>
    <x v="0"/>
    <x v="57"/>
    <s v="TODD BELL"/>
    <x v="419"/>
    <n v="948"/>
    <s v="Kiddie Skill"/>
    <s v="DINOSAUR CATCHER P1"/>
    <n v="38"/>
    <n v="31"/>
    <n v="0"/>
    <n v="13"/>
    <n v="69"/>
    <n v="125"/>
    <n v="1.8120000000000001"/>
  </r>
  <r>
    <x v="0"/>
    <x v="0"/>
    <x v="57"/>
    <s v="TODD BELL"/>
    <x v="419"/>
    <n v="948"/>
    <s v="Kiddie Skill"/>
    <s v="DINOSAUR CATCHER P2"/>
    <n v="40"/>
    <n v="23"/>
    <n v="0"/>
    <n v="13"/>
    <n v="63"/>
    <n v="124"/>
    <n v="1.968"/>
  </r>
  <r>
    <x v="0"/>
    <x v="0"/>
    <x v="57"/>
    <s v="TODD BELL"/>
    <x v="419"/>
    <n v="948"/>
    <s v="Skill"/>
    <s v="MILK JUG TOSS"/>
    <n v="421"/>
    <n v="225"/>
    <n v="0"/>
    <n v="30"/>
    <n v="646"/>
    <n v="5795"/>
    <n v="8.9710000000000001"/>
  </r>
  <r>
    <x v="0"/>
    <x v="0"/>
    <x v="57"/>
    <s v="TODD BELL"/>
    <x v="419"/>
    <n v="948"/>
    <s v="Skill"/>
    <s v="POP THE LOCK"/>
    <n v="350"/>
    <n v="273"/>
    <n v="0"/>
    <n v="28"/>
    <n v="623"/>
    <n v="1171"/>
    <n v="1.88"/>
  </r>
  <r>
    <x v="0"/>
    <x v="0"/>
    <x v="57"/>
    <s v="TODD BELL"/>
    <x v="419"/>
    <n v="948"/>
    <s v="Skill"/>
    <s v="RESCUE HERO"/>
    <n v="50"/>
    <n v="21"/>
    <n v="0"/>
    <n v="15"/>
    <n v="71"/>
    <n v="4"/>
    <n v="5.6000000000000001E-2"/>
  </r>
  <r>
    <x v="0"/>
    <x v="0"/>
    <x v="57"/>
    <s v="TODD BELL"/>
    <x v="419"/>
    <n v="948"/>
    <s v="Skill"/>
    <s v="SEA WOLF"/>
    <n v="32"/>
    <n v="27"/>
    <n v="0"/>
    <n v="17"/>
    <n v="59"/>
    <n v="389"/>
    <n v="6.593"/>
  </r>
  <r>
    <x v="0"/>
    <x v="0"/>
    <x v="57"/>
    <s v="TODD BELL"/>
    <x v="419"/>
    <n v="948"/>
    <s v="Skill"/>
    <s v="SPACE WARP 66"/>
    <n v="84"/>
    <n v="178"/>
    <n v="0"/>
    <n v="21"/>
    <n v="262"/>
    <n v="493"/>
    <n v="1.8819999999999999"/>
  </r>
  <r>
    <x v="0"/>
    <x v="0"/>
    <x v="57"/>
    <s v="TODD BELL"/>
    <x v="419"/>
    <n v="948"/>
    <s v="Skill"/>
    <s v="SPIN O RAMA"/>
    <n v="108"/>
    <n v="90"/>
    <n v="0"/>
    <n v="22"/>
    <n v="198"/>
    <n v="1217"/>
    <n v="6.1459999999999999"/>
  </r>
  <r>
    <x v="0"/>
    <x v="0"/>
    <x v="57"/>
    <s v="TODD BELL"/>
    <x v="419"/>
    <n v="948"/>
    <s v="Skill"/>
    <s v="TWO MINUTE DRILL P1"/>
    <n v="97"/>
    <n v="255"/>
    <n v="0"/>
    <n v="18"/>
    <n v="352"/>
    <n v="2541"/>
    <n v="7.2190000000000003"/>
  </r>
  <r>
    <x v="0"/>
    <x v="0"/>
    <x v="3"/>
    <s v="ERIC BARGAS"/>
    <x v="420"/>
    <n v="949"/>
    <s v="High Redemption"/>
    <s v="BARREL OF MONKEYS"/>
    <n v="157"/>
    <n v="83"/>
    <n v="0"/>
    <n v="17"/>
    <n v="240"/>
    <n v="465"/>
    <n v="1.9379999999999999"/>
  </r>
  <r>
    <x v="0"/>
    <x v="0"/>
    <x v="3"/>
    <s v="ERIC BARGAS"/>
    <x v="420"/>
    <n v="949"/>
    <s v="High Redemption"/>
    <s v="ROCKIN &amp; ROLLIN"/>
    <n v="210"/>
    <n v="150"/>
    <n v="0"/>
    <n v="17"/>
    <n v="360"/>
    <n v="2904"/>
    <n v="8.0670000000000002"/>
  </r>
  <r>
    <x v="0"/>
    <x v="0"/>
    <x v="3"/>
    <s v="ERIC BARGAS"/>
    <x v="420"/>
    <n v="949"/>
    <s v="High Redemption"/>
    <s v="SPONGEBOB PINEAPPLE P2"/>
    <n v="47"/>
    <n v="79"/>
    <n v="0"/>
    <n v="34"/>
    <n v="126"/>
    <n v="126"/>
    <n v="1"/>
  </r>
  <r>
    <x v="0"/>
    <x v="0"/>
    <x v="3"/>
    <s v="ERIC BARGAS"/>
    <x v="421"/>
    <n v="950"/>
    <s v="High Redemption"/>
    <s v="ROCKIN &amp; ROLLIN"/>
    <n v="257"/>
    <n v="655"/>
    <n v="0"/>
    <n v="21"/>
    <n v="912"/>
    <n v="9455"/>
    <n v="10.367000000000001"/>
  </r>
  <r>
    <x v="0"/>
    <x v="0"/>
    <x v="3"/>
    <s v="ERIC BARGAS"/>
    <x v="421"/>
    <n v="950"/>
    <s v="Redemption"/>
    <s v="RABBIDS HOLLYWOOD 65 P1"/>
    <n v="38"/>
    <n v="45"/>
    <n v="0"/>
    <n v="14"/>
    <n v="83"/>
    <n v="162"/>
    <n v="1.952"/>
  </r>
  <r>
    <x v="0"/>
    <x v="0"/>
    <x v="3"/>
    <s v="ERIC BARGAS"/>
    <x v="421"/>
    <n v="950"/>
    <s v="Skill"/>
    <s v="ALLEY CLASSIC P1"/>
    <n v="141"/>
    <n v="195"/>
    <n v="0"/>
    <n v="17"/>
    <n v="336"/>
    <n v="2128"/>
    <n v="6.3330000000000002"/>
  </r>
  <r>
    <x v="0"/>
    <x v="0"/>
    <x v="3"/>
    <s v="ERIC BARGAS"/>
    <x v="421"/>
    <n v="950"/>
    <s v="Skill"/>
    <s v="ALLEY CLASSIC P3"/>
    <n v="181"/>
    <n v="235"/>
    <n v="0"/>
    <n v="20"/>
    <n v="416"/>
    <n v="2557"/>
    <n v="6.1470000000000002"/>
  </r>
  <r>
    <x v="0"/>
    <x v="0"/>
    <x v="3"/>
    <s v="ERIC BARGAS"/>
    <x v="421"/>
    <n v="950"/>
    <s v="Skill"/>
    <s v="ANGRY BIRDS WHACKER"/>
    <n v="410"/>
    <n v="182"/>
    <n v="0"/>
    <n v="15"/>
    <n v="592"/>
    <n v="4981"/>
    <n v="8.4139999999999997"/>
  </r>
  <r>
    <x v="0"/>
    <x v="0"/>
    <x v="3"/>
    <s v="ERIC BARGAS"/>
    <x v="421"/>
    <n v="950"/>
    <s v="Skill"/>
    <s v="BARREL OF MONKEYS"/>
    <n v="173"/>
    <n v="276"/>
    <n v="0"/>
    <n v="19"/>
    <n v="449"/>
    <n v="855"/>
    <n v="1.9039999999999999"/>
  </r>
  <r>
    <x v="0"/>
    <x v="0"/>
    <x v="3"/>
    <s v="ERIC BARGAS"/>
    <x v="421"/>
    <n v="950"/>
    <s v="Skill"/>
    <s v="DICEY JUMP"/>
    <n v="134"/>
    <n v="192"/>
    <n v="0"/>
    <n v="16"/>
    <n v="326"/>
    <n v="479"/>
    <n v="1.4690000000000001"/>
  </r>
  <r>
    <x v="0"/>
    <x v="0"/>
    <x v="3"/>
    <s v="ERIC BARGAS"/>
    <x v="421"/>
    <n v="950"/>
    <s v="Skill"/>
    <s v="HOP N STACK"/>
    <n v="165"/>
    <n v="159"/>
    <n v="0"/>
    <n v="17"/>
    <n v="324"/>
    <n v="509"/>
    <n v="1.571"/>
  </r>
  <r>
    <x v="0"/>
    <x v="0"/>
    <x v="3"/>
    <s v="ERIC BARGAS"/>
    <x v="421"/>
    <n v="950"/>
    <s v="Skill"/>
    <s v="HYPERSHOOT P1"/>
    <n v="170"/>
    <n v="314"/>
    <n v="0"/>
    <n v="24"/>
    <n v="484"/>
    <n v="639"/>
    <n v="1.32"/>
  </r>
  <r>
    <x v="0"/>
    <x v="0"/>
    <x v="3"/>
    <s v="ERIC BARGAS"/>
    <x v="421"/>
    <n v="950"/>
    <s v="Skill"/>
    <s v="LAUNCH CODE"/>
    <n v="136"/>
    <n v="178"/>
    <n v="0"/>
    <n v="15"/>
    <n v="314"/>
    <n v="562"/>
    <n v="1.79"/>
  </r>
  <r>
    <x v="0"/>
    <x v="0"/>
    <x v="3"/>
    <s v="ERIC BARGAS"/>
    <x v="421"/>
    <n v="950"/>
    <s v="Skill"/>
    <s v="WATER PIXEL P2"/>
    <n v="252"/>
    <n v="262"/>
    <n v="0"/>
    <n v="19"/>
    <n v="514"/>
    <n v="889"/>
    <n v="1.73"/>
  </r>
  <r>
    <x v="0"/>
    <x v="0"/>
    <x v="0"/>
    <s v="ANTHONY CHAPA"/>
    <x v="422"/>
    <n v="951"/>
    <s v="High Redemption"/>
    <s v="HARPOON LAGOON P3"/>
    <n v="67"/>
    <n v="126"/>
    <n v="0"/>
    <n v="13"/>
    <n v="193"/>
    <n v="1410"/>
    <n v="7.306"/>
  </r>
  <r>
    <x v="0"/>
    <x v="0"/>
    <x v="0"/>
    <s v="ANTHONY CHAPA"/>
    <x v="422"/>
    <n v="951"/>
    <s v="High Redemption"/>
    <s v="TREASURE QUEST"/>
    <n v="218"/>
    <n v="220"/>
    <n v="0"/>
    <n v="15"/>
    <n v="438"/>
    <n v="2686"/>
    <n v="6.1319999999999997"/>
  </r>
  <r>
    <x v="0"/>
    <x v="0"/>
    <x v="0"/>
    <s v="ANTHONY CHAPA"/>
    <x v="422"/>
    <n v="951"/>
    <s v="Skill"/>
    <s v="MILK JUG TOSS"/>
    <n v="139"/>
    <n v="307"/>
    <n v="0"/>
    <n v="14"/>
    <n v="446"/>
    <n v="857"/>
    <n v="1.9219999999999999"/>
  </r>
  <r>
    <x v="0"/>
    <x v="0"/>
    <x v="0"/>
    <s v="ANTHONY CHAPA"/>
    <x v="422"/>
    <n v="951"/>
    <s v="Skill"/>
    <s v="SPIN O RAMA"/>
    <n v="117"/>
    <n v="128"/>
    <n v="0"/>
    <n v="14"/>
    <n v="245"/>
    <n v="1776"/>
    <n v="7.2489999999999997"/>
  </r>
  <r>
    <x v="0"/>
    <x v="0"/>
    <x v="2"/>
    <s v="KELLI KASPER"/>
    <x v="423"/>
    <n v="952"/>
    <s v="High Redemption"/>
    <s v="HARPOON LAGOON P1"/>
    <n v="134"/>
    <n v="78"/>
    <n v="0"/>
    <n v="21"/>
    <n v="212"/>
    <n v="1321"/>
    <n v="6.2309999999999999"/>
  </r>
  <r>
    <x v="0"/>
    <x v="0"/>
    <x v="2"/>
    <s v="KELLI KASPER"/>
    <x v="423"/>
    <n v="952"/>
    <s v="High Redemption"/>
    <s v="HARPOON LAGOON P2"/>
    <n v="119"/>
    <n v="59"/>
    <n v="0"/>
    <n v="18"/>
    <n v="178"/>
    <n v="1204"/>
    <n v="6.7640000000000002"/>
  </r>
  <r>
    <x v="2"/>
    <x v="4"/>
    <x v="43"/>
    <s v="DANIEL BESSEMER"/>
    <x v="424"/>
    <n v="954"/>
    <s v="High Redemption"/>
    <s v="DROP IT DROP IT"/>
    <n v="134"/>
    <n v="231"/>
    <n v="0"/>
    <n v="19"/>
    <n v="365"/>
    <n v="721"/>
    <n v="1.9750000000000001"/>
  </r>
  <r>
    <x v="2"/>
    <x v="4"/>
    <x v="43"/>
    <s v="DANIEL BESSEMER"/>
    <x v="424"/>
    <n v="954"/>
    <s v="Kiddie Skill"/>
    <s v="SNOWBALL TOSS"/>
    <n v="200"/>
    <n v="384"/>
    <n v="0"/>
    <n v="16"/>
    <n v="584"/>
    <n v="904"/>
    <n v="1.548"/>
  </r>
  <r>
    <x v="2"/>
    <x v="4"/>
    <x v="43"/>
    <s v="DANIEL BESSEMER"/>
    <x v="424"/>
    <n v="954"/>
    <s v="Skill"/>
    <s v="HOP N STACK"/>
    <n v="165"/>
    <n v="219"/>
    <n v="0"/>
    <n v="14"/>
    <n v="384"/>
    <n v="12307"/>
    <n v="32.048999999999999"/>
  </r>
  <r>
    <x v="2"/>
    <x v="4"/>
    <x v="43"/>
    <s v="DANIEL BESSEMER"/>
    <x v="424"/>
    <n v="954"/>
    <s v="Skill"/>
    <s v="TROLLS P1"/>
    <n v="286"/>
    <n v="183"/>
    <n v="0"/>
    <n v="17"/>
    <n v="469"/>
    <n v="4330"/>
    <n v="9.2319999999999993"/>
  </r>
  <r>
    <x v="2"/>
    <x v="4"/>
    <x v="43"/>
    <s v="DANIEL BESSEMER"/>
    <x v="424"/>
    <n v="954"/>
    <s v="Skill"/>
    <s v="ZOMBIE LAND BATTLE P2"/>
    <n v="92"/>
    <n v="276"/>
    <n v="0"/>
    <n v="14"/>
    <n v="368"/>
    <n v="715"/>
    <n v="1.9430000000000001"/>
  </r>
  <r>
    <x v="2"/>
    <x v="4"/>
    <x v="43"/>
    <s v="DANIEL BESSEMER"/>
    <x v="424"/>
    <n v="954"/>
    <s v="Sports"/>
    <s v="NBA HOOP TROOP"/>
    <n v="169"/>
    <n v="227"/>
    <n v="0"/>
    <n v="20"/>
    <n v="396"/>
    <n v="397"/>
    <n v="1.0029999999999999"/>
  </r>
  <r>
    <x v="1"/>
    <x v="3"/>
    <x v="17"/>
    <s v="Eric Montes"/>
    <x v="425"/>
    <n v="958"/>
    <s v="High Redemption"/>
    <s v="JACKPOT EXTREME"/>
    <n v="148"/>
    <n v="183"/>
    <n v="0"/>
    <n v="18"/>
    <n v="331"/>
    <n v="3602"/>
    <n v="10.882"/>
  </r>
  <r>
    <x v="1"/>
    <x v="3"/>
    <x v="17"/>
    <s v="Eric Montes"/>
    <x v="425"/>
    <n v="958"/>
    <s v="High Redemption"/>
    <s v="JURASSIC WORLD MINI P1"/>
    <n v="0"/>
    <n v="11"/>
    <n v="0"/>
    <n v="13"/>
    <n v="11"/>
    <n v="5"/>
    <n v="0.45500000000000002"/>
  </r>
  <r>
    <x v="1"/>
    <x v="3"/>
    <x v="17"/>
    <s v="Eric Montes"/>
    <x v="425"/>
    <n v="958"/>
    <s v="High Redemption"/>
    <s v="ROCKIN &amp; ROLLIN"/>
    <n v="137"/>
    <n v="393"/>
    <n v="0"/>
    <n v="15"/>
    <n v="530"/>
    <n v="4723"/>
    <n v="8.9109999999999996"/>
  </r>
  <r>
    <x v="1"/>
    <x v="3"/>
    <x v="17"/>
    <s v="Eric Montes"/>
    <x v="425"/>
    <n v="958"/>
    <s v="High Redemption"/>
    <s v="SLAP HAPPY P2"/>
    <n v="87"/>
    <n v="284"/>
    <n v="0"/>
    <n v="20"/>
    <n v="371"/>
    <n v="2265"/>
    <n v="6.1050000000000004"/>
  </r>
  <r>
    <x v="1"/>
    <x v="3"/>
    <x v="17"/>
    <s v="Eric Montes"/>
    <x v="425"/>
    <n v="958"/>
    <s v="Skill"/>
    <s v="CENTIPEDE CHAOS P1"/>
    <n v="115"/>
    <n v="68"/>
    <n v="0"/>
    <n v="14"/>
    <n v="183"/>
    <n v="2521"/>
    <n v="13.776"/>
  </r>
  <r>
    <x v="1"/>
    <x v="3"/>
    <x v="27"/>
    <s v="RYAN RODRIGUEZ"/>
    <x v="426"/>
    <n v="959"/>
    <s v="Kiddie Skill"/>
    <s v="BIKE RALLY"/>
    <n v="36"/>
    <n v="134"/>
    <n v="0"/>
    <n v="15"/>
    <n v="170"/>
    <n v="90"/>
    <n v="0.52900000000000003"/>
  </r>
  <r>
    <x v="1"/>
    <x v="3"/>
    <x v="27"/>
    <s v="RYAN RODRIGUEZ"/>
    <x v="426"/>
    <n v="959"/>
    <s v="Kiddie Skill"/>
    <s v="HAMMER 2 P1"/>
    <n v="30"/>
    <n v="70"/>
    <n v="0"/>
    <n v="17"/>
    <n v="100"/>
    <n v="105"/>
    <n v="1.05"/>
  </r>
  <r>
    <x v="1"/>
    <x v="3"/>
    <x v="27"/>
    <s v="RYAN RODRIGUEZ"/>
    <x v="426"/>
    <n v="959"/>
    <s v="Kiddie Skill"/>
    <s v="HAMMER 2 P2"/>
    <n v="24"/>
    <n v="99"/>
    <n v="0"/>
    <n v="20"/>
    <n v="123"/>
    <n v="52"/>
    <n v="0.42299999999999999"/>
  </r>
  <r>
    <x v="1"/>
    <x v="3"/>
    <x v="27"/>
    <s v="RYAN RODRIGUEZ"/>
    <x v="426"/>
    <n v="959"/>
    <s v="Kiddie Skill"/>
    <s v="SKI RACER"/>
    <n v="72"/>
    <n v="209"/>
    <n v="0"/>
    <n v="16"/>
    <n v="281"/>
    <n v="0"/>
    <n v="0"/>
  </r>
  <r>
    <x v="1"/>
    <x v="3"/>
    <x v="27"/>
    <s v="RYAN RODRIGUEZ"/>
    <x v="426"/>
    <n v="959"/>
    <s v="Skill"/>
    <s v="SPONGEBOB SOCCER STARS"/>
    <n v="63"/>
    <n v="197"/>
    <n v="0"/>
    <n v="19"/>
    <n v="260"/>
    <n v="121"/>
    <n v="0.46500000000000002"/>
  </r>
  <r>
    <x v="2"/>
    <x v="3"/>
    <x v="37"/>
    <s v="TROY WATRING"/>
    <x v="427"/>
    <n v="960"/>
    <s v="Alley Roller"/>
    <s v="ALLEY CLASSIC P3"/>
    <n v="721"/>
    <n v="387"/>
    <n v="0"/>
    <n v="12"/>
    <n v="1108"/>
    <n v="12474"/>
    <n v="11.257999999999999"/>
  </r>
  <r>
    <x v="2"/>
    <x v="3"/>
    <x v="37"/>
    <s v="TROY WATRING"/>
    <x v="427"/>
    <n v="960"/>
    <s v="Coin Action"/>
    <s v="TICKET TROOPER P1"/>
    <n v="198"/>
    <n v="142"/>
    <n v="0"/>
    <n v="31"/>
    <n v="340"/>
    <n v="233"/>
    <n v="0.68500000000000005"/>
  </r>
  <r>
    <x v="2"/>
    <x v="3"/>
    <x v="37"/>
    <s v="TROY WATRING"/>
    <x v="427"/>
    <n v="960"/>
    <s v="Coin Action"/>
    <s v="TICKET TROOPER P2"/>
    <n v="225"/>
    <n v="137"/>
    <n v="0"/>
    <n v="36"/>
    <n v="362"/>
    <n v="554"/>
    <n v="1.53"/>
  </r>
  <r>
    <x v="2"/>
    <x v="3"/>
    <x v="37"/>
    <s v="TROY WATRING"/>
    <x v="427"/>
    <n v="960"/>
    <s v="Coin Action"/>
    <s v="TICKET TROOPER P3"/>
    <n v="150"/>
    <n v="85"/>
    <n v="0"/>
    <n v="17"/>
    <n v="235"/>
    <n v="375"/>
    <n v="1.5960000000000001"/>
  </r>
  <r>
    <x v="2"/>
    <x v="3"/>
    <x v="37"/>
    <s v="TROY WATRING"/>
    <x v="427"/>
    <n v="960"/>
    <s v="High Redemption"/>
    <s v="BARREL OF MONKEYS"/>
    <n v="355"/>
    <n v="242"/>
    <n v="0"/>
    <n v="12"/>
    <n v="597"/>
    <n v="1079"/>
    <n v="1.8069999999999999"/>
  </r>
  <r>
    <x v="2"/>
    <x v="3"/>
    <x v="37"/>
    <s v="TROY WATRING"/>
    <x v="427"/>
    <n v="960"/>
    <s v="High Redemption"/>
    <s v="JACKPOT EXTREME"/>
    <n v="875"/>
    <n v="413"/>
    <n v="0"/>
    <n v="13"/>
    <n v="1288"/>
    <n v="8553"/>
    <n v="6.641"/>
  </r>
  <r>
    <x v="2"/>
    <x v="3"/>
    <x v="37"/>
    <s v="TROY WATRING"/>
    <x v="427"/>
    <n v="960"/>
    <s v="High Redemption"/>
    <s v="RED HOT SINGLE"/>
    <n v="265"/>
    <n v="96"/>
    <n v="0"/>
    <n v="12"/>
    <n v="361"/>
    <n v="2906"/>
    <n v="8.0500000000000007"/>
  </r>
  <r>
    <x v="2"/>
    <x v="3"/>
    <x v="37"/>
    <s v="TROY WATRING"/>
    <x v="427"/>
    <n v="960"/>
    <s v="High Redemption"/>
    <s v="SPONGEBOB JELLYFISH P1"/>
    <n v="240"/>
    <n v="207"/>
    <n v="0"/>
    <n v="12"/>
    <n v="447"/>
    <n v="3366"/>
    <n v="7.53"/>
  </r>
  <r>
    <x v="2"/>
    <x v="3"/>
    <x v="37"/>
    <s v="TROY WATRING"/>
    <x v="427"/>
    <n v="960"/>
    <s v="High Redemption"/>
    <s v="SPONGEBOB PINEAPPLE P1"/>
    <n v="524"/>
    <n v="668"/>
    <n v="0"/>
    <n v="17"/>
    <n v="1192"/>
    <n v="2172"/>
    <n v="1.8220000000000001"/>
  </r>
  <r>
    <x v="2"/>
    <x v="3"/>
    <x v="37"/>
    <s v="TROY WATRING"/>
    <x v="427"/>
    <n v="960"/>
    <s v="High Redemption"/>
    <s v="SPONGEBOB PINEAPPLE P2"/>
    <n v="187"/>
    <n v="684"/>
    <n v="0"/>
    <n v="16"/>
    <n v="871"/>
    <n v="1529"/>
    <n v="1.7549999999999999"/>
  </r>
  <r>
    <x v="2"/>
    <x v="3"/>
    <x v="37"/>
    <s v="TROY WATRING"/>
    <x v="427"/>
    <n v="960"/>
    <s v="Kiddie Skill"/>
    <s v="SPONGEBOB SUPER STRIKER"/>
    <n v="75"/>
    <n v="80"/>
    <n v="0"/>
    <n v="15"/>
    <n v="155"/>
    <n v="227"/>
    <n v="1.4650000000000001"/>
  </r>
  <r>
    <x v="2"/>
    <x v="3"/>
    <x v="37"/>
    <s v="TROY WATRING"/>
    <x v="427"/>
    <n v="960"/>
    <s v="Skill"/>
    <s v="AVENGERS PUSHER SINGLE"/>
    <n v="931"/>
    <n v="650"/>
    <n v="0"/>
    <n v="14"/>
    <n v="1581"/>
    <n v="2249"/>
    <n v="1.423"/>
  </r>
  <r>
    <x v="2"/>
    <x v="3"/>
    <x v="37"/>
    <s v="TROY WATRING"/>
    <x v="427"/>
    <n v="960"/>
    <s v="Skill"/>
    <s v="DEAL NO DEAL"/>
    <n v="129"/>
    <n v="92"/>
    <n v="0"/>
    <n v="14"/>
    <n v="221"/>
    <n v="1494"/>
    <n v="6.76"/>
  </r>
  <r>
    <x v="2"/>
    <x v="3"/>
    <x v="37"/>
    <s v="TROY WATRING"/>
    <x v="427"/>
    <n v="960"/>
    <s v="Skill"/>
    <s v="DICEY JUMP"/>
    <n v="143"/>
    <n v="159"/>
    <n v="0"/>
    <n v="15"/>
    <n v="302"/>
    <n v="445"/>
    <n v="1.474"/>
  </r>
  <r>
    <x v="2"/>
    <x v="3"/>
    <x v="37"/>
    <s v="TROY WATRING"/>
    <x v="427"/>
    <n v="960"/>
    <s v="Skill"/>
    <s v="MONOPOLY VIDEO"/>
    <n v="66"/>
    <n v="70"/>
    <n v="0"/>
    <n v="12"/>
    <n v="136"/>
    <n v="221"/>
    <n v="1.625"/>
  </r>
  <r>
    <x v="2"/>
    <x v="3"/>
    <x v="37"/>
    <s v="TROY WATRING"/>
    <x v="427"/>
    <n v="960"/>
    <s v="Skill"/>
    <s v="PANNING FOR GOLD P1"/>
    <n v="118"/>
    <n v="139"/>
    <n v="0"/>
    <n v="14"/>
    <n v="257"/>
    <n v="291"/>
    <n v="1.1319999999999999"/>
  </r>
  <r>
    <x v="2"/>
    <x v="3"/>
    <x v="37"/>
    <s v="TROY WATRING"/>
    <x v="427"/>
    <n v="960"/>
    <s v="Skill"/>
    <s v="PANNING FOR GOLD P2"/>
    <n v="129"/>
    <n v="148"/>
    <n v="0"/>
    <n v="14"/>
    <n v="277"/>
    <n v="357"/>
    <n v="1.2889999999999999"/>
  </r>
  <r>
    <x v="2"/>
    <x v="3"/>
    <x v="37"/>
    <s v="TROY WATRING"/>
    <x v="427"/>
    <n v="960"/>
    <s v="Skill"/>
    <s v="PANNING FOR GOLD P3"/>
    <n v="112"/>
    <n v="173"/>
    <n v="0"/>
    <n v="12"/>
    <n v="285"/>
    <n v="457"/>
    <n v="1.6040000000000001"/>
  </r>
  <r>
    <x v="2"/>
    <x v="3"/>
    <x v="37"/>
    <s v="TROY WATRING"/>
    <x v="427"/>
    <n v="960"/>
    <s v="Skill"/>
    <s v="PANNING FOR GOLD P4"/>
    <n v="142"/>
    <n v="194"/>
    <n v="0"/>
    <n v="12"/>
    <n v="336"/>
    <n v="422"/>
    <n v="1.256"/>
  </r>
  <r>
    <x v="2"/>
    <x v="3"/>
    <x v="37"/>
    <s v="TROY WATRING"/>
    <x v="427"/>
    <n v="960"/>
    <s v="Skill"/>
    <s v="SIMPSONS SOCCER"/>
    <n v="259"/>
    <n v="343"/>
    <n v="0"/>
    <n v="15"/>
    <n v="602"/>
    <n v="537"/>
    <n v="0.89200000000000002"/>
  </r>
  <r>
    <x v="2"/>
    <x v="3"/>
    <x v="37"/>
    <s v="TROY WATRING"/>
    <x v="427"/>
    <n v="960"/>
    <s v="Skill"/>
    <s v="TEETER TOTTER CASTLE"/>
    <n v="133"/>
    <n v="110"/>
    <n v="0"/>
    <n v="12"/>
    <n v="243"/>
    <n v="1462"/>
    <n v="6.016"/>
  </r>
  <r>
    <x v="2"/>
    <x v="3"/>
    <x v="37"/>
    <s v="TROY WATRING"/>
    <x v="427"/>
    <n v="960"/>
    <s v="Sports"/>
    <s v="NBA HOOPS P1"/>
    <n v="362"/>
    <n v="331"/>
    <n v="0"/>
    <n v="14"/>
    <n v="693"/>
    <n v="5377"/>
    <n v="7.7590000000000003"/>
  </r>
  <r>
    <x v="2"/>
    <x v="3"/>
    <x v="37"/>
    <s v="TROY WATRING"/>
    <x v="427"/>
    <n v="960"/>
    <s v="Sports"/>
    <s v="NBA HOOPS P2"/>
    <n v="373"/>
    <n v="297"/>
    <n v="0"/>
    <n v="15"/>
    <n v="670"/>
    <n v="4072"/>
    <n v="6.0780000000000003"/>
  </r>
  <r>
    <x v="1"/>
    <x v="3"/>
    <x v="17"/>
    <s v="ERIC MONTES"/>
    <x v="428"/>
    <n v="961"/>
    <s v="Coin Action"/>
    <s v="WONDER LAND"/>
    <n v="102"/>
    <n v="105"/>
    <n v="0"/>
    <n v="19"/>
    <n v="207"/>
    <n v="305"/>
    <n v="1.4730000000000001"/>
  </r>
  <r>
    <x v="1"/>
    <x v="3"/>
    <x v="17"/>
    <s v="ERIC MONTES"/>
    <x v="428"/>
    <n v="961"/>
    <s v="High Redemption"/>
    <s v="TOWER CRANE"/>
    <n v="84"/>
    <n v="125"/>
    <n v="0"/>
    <n v="14"/>
    <n v="209"/>
    <n v="393"/>
    <n v="1.88"/>
  </r>
  <r>
    <x v="1"/>
    <x v="3"/>
    <x v="17"/>
    <s v="ERIC MONTES"/>
    <x v="428"/>
    <n v="961"/>
    <s v="Skill"/>
    <s v="GOLDEN EMPIRE"/>
    <n v="147"/>
    <n v="195"/>
    <n v="0"/>
    <n v="18"/>
    <n v="342"/>
    <n v="653"/>
    <n v="1.909"/>
  </r>
  <r>
    <x v="0"/>
    <x v="0"/>
    <x v="36"/>
    <s v="TODD BELL"/>
    <x v="429"/>
    <n v="962"/>
    <s v="High Redemption"/>
    <s v="DIZZY CHICKEN"/>
    <n v="77"/>
    <n v="266"/>
    <n v="0"/>
    <n v="8"/>
    <n v="343"/>
    <n v="630"/>
    <n v="1.837"/>
  </r>
  <r>
    <x v="0"/>
    <x v="0"/>
    <x v="36"/>
    <s v="TODD BELL"/>
    <x v="429"/>
    <n v="962"/>
    <s v="High Redemption"/>
    <s v="SLAM A WINNER"/>
    <n v="571"/>
    <n v="509"/>
    <n v="0"/>
    <n v="6"/>
    <n v="1080"/>
    <n v="7733"/>
    <n v="7.16"/>
  </r>
  <r>
    <x v="0"/>
    <x v="0"/>
    <x v="36"/>
    <s v="TODD BELL"/>
    <x v="429"/>
    <n v="962"/>
    <s v="Kiddie Skill"/>
    <s v="BIKE RALLY"/>
    <n v="88"/>
    <n v="109"/>
    <n v="0"/>
    <n v="11"/>
    <n v="197"/>
    <n v="285"/>
    <n v="1.4470000000000001"/>
  </r>
  <r>
    <x v="0"/>
    <x v="0"/>
    <x v="36"/>
    <s v="TODD BELL"/>
    <x v="429"/>
    <n v="962"/>
    <s v="Kiddie Skill"/>
    <s v="CIRCUS TOSS"/>
    <n v="108"/>
    <n v="150"/>
    <n v="0"/>
    <n v="6"/>
    <n v="258"/>
    <n v="462"/>
    <n v="1.7909999999999999"/>
  </r>
  <r>
    <x v="0"/>
    <x v="0"/>
    <x v="36"/>
    <s v="TODD BELL"/>
    <x v="429"/>
    <n v="962"/>
    <s v="Kiddie Skill"/>
    <s v="COMET CATCHER"/>
    <n v="44"/>
    <n v="113"/>
    <n v="0"/>
    <n v="6"/>
    <n v="157"/>
    <n v="302"/>
    <n v="1.9239999999999999"/>
  </r>
  <r>
    <x v="0"/>
    <x v="0"/>
    <x v="36"/>
    <s v="TODD BELL"/>
    <x v="429"/>
    <n v="962"/>
    <s v="Kiddie Skill"/>
    <s v="FUNNY HAMSTER"/>
    <n v="90"/>
    <n v="73"/>
    <n v="0"/>
    <n v="6"/>
    <n v="163"/>
    <n v="320"/>
    <n v="1.9630000000000001"/>
  </r>
  <r>
    <x v="0"/>
    <x v="0"/>
    <x v="36"/>
    <s v="TODD BELL"/>
    <x v="429"/>
    <n v="962"/>
    <s v="Skill"/>
    <s v="DEAL NO DEAL"/>
    <n v="54"/>
    <n v="82"/>
    <n v="0"/>
    <n v="7"/>
    <n v="136"/>
    <n v="930"/>
    <n v="6.8380000000000001"/>
  </r>
  <r>
    <x v="0"/>
    <x v="0"/>
    <x v="36"/>
    <s v="TODD BELL"/>
    <x v="429"/>
    <n v="962"/>
    <s v="Skill"/>
    <s v="JUMPIN FANTASY"/>
    <n v="142"/>
    <n v="314"/>
    <n v="0"/>
    <n v="7"/>
    <n v="456"/>
    <n v="773"/>
    <n v="1.6950000000000001"/>
  </r>
  <r>
    <x v="0"/>
    <x v="0"/>
    <x v="36"/>
    <s v="TODD BELL"/>
    <x v="429"/>
    <n v="962"/>
    <s v="Skill"/>
    <s v="MINIONS WHACK"/>
    <n v="191"/>
    <n v="289"/>
    <n v="0"/>
    <n v="7"/>
    <n v="480"/>
    <n v="752"/>
    <n v="1.5669999999999999"/>
  </r>
  <r>
    <x v="0"/>
    <x v="0"/>
    <x v="36"/>
    <s v="TODD BELL"/>
    <x v="429"/>
    <n v="962"/>
    <s v="Skill"/>
    <s v="OPERATION"/>
    <n v="75"/>
    <n v="164"/>
    <n v="0"/>
    <n v="32"/>
    <n v="239"/>
    <n v="265"/>
    <n v="1.109"/>
  </r>
  <r>
    <x v="0"/>
    <x v="0"/>
    <x v="36"/>
    <s v="TODD BELL"/>
    <x v="429"/>
    <n v="962"/>
    <s v="Skill"/>
    <s v="PLANTS VS ZOMBIES"/>
    <n v="35"/>
    <n v="57"/>
    <n v="0"/>
    <n v="15"/>
    <n v="92"/>
    <n v="168"/>
    <n v="1.8260000000000001"/>
  </r>
  <r>
    <x v="0"/>
    <x v="0"/>
    <x v="36"/>
    <s v="TODD BELL"/>
    <x v="429"/>
    <n v="962"/>
    <s v="Skill"/>
    <s v="ZOMBIE LAND BATTLE P1"/>
    <n v="63"/>
    <n v="121"/>
    <n v="0"/>
    <n v="6"/>
    <n v="184"/>
    <n v="1246"/>
    <n v="6.7720000000000002"/>
  </r>
  <r>
    <x v="0"/>
    <x v="0"/>
    <x v="36"/>
    <s v="TODD BELL"/>
    <x v="429"/>
    <n v="962"/>
    <s v="Skill"/>
    <s v="ZOMBIE LAND BATTLE P2"/>
    <n v="67"/>
    <n v="121"/>
    <n v="0"/>
    <n v="6"/>
    <n v="188"/>
    <n v="1593"/>
    <n v="8.4730000000000008"/>
  </r>
  <r>
    <x v="2"/>
    <x v="4"/>
    <x v="44"/>
    <s v="DANIEL BESSEMER"/>
    <x v="430"/>
    <n v="964"/>
    <s v="High Redemption"/>
    <s v="HARPOON LAGOON P4"/>
    <n v="28"/>
    <n v="24"/>
    <n v="0"/>
    <n v="20"/>
    <n v="52"/>
    <n v="96"/>
    <n v="1.8460000000000001"/>
  </r>
  <r>
    <x v="2"/>
    <x v="4"/>
    <x v="44"/>
    <s v="DANIEL BESSEMER"/>
    <x v="430"/>
    <n v="964"/>
    <s v="Skill"/>
    <s v="DEAL NO DEAL"/>
    <n v="141"/>
    <n v="93"/>
    <n v="0"/>
    <n v="15"/>
    <n v="234"/>
    <n v="1484"/>
    <n v="6.3419999999999996"/>
  </r>
  <r>
    <x v="2"/>
    <x v="4"/>
    <x v="44"/>
    <s v="DANIEL BESSEMER"/>
    <x v="430"/>
    <n v="964"/>
    <s v="Skill"/>
    <s v="DICEY JUMP"/>
    <n v="179"/>
    <n v="177"/>
    <n v="0"/>
    <n v="16"/>
    <n v="356"/>
    <n v="676"/>
    <n v="1.899"/>
  </r>
  <r>
    <x v="2"/>
    <x v="4"/>
    <x v="44"/>
    <s v="DANIEL BESSEMER"/>
    <x v="430"/>
    <n v="964"/>
    <s v="Skill"/>
    <s v="FRUIT NINJA P1"/>
    <n v="126"/>
    <n v="122"/>
    <n v="0"/>
    <n v="14"/>
    <n v="248"/>
    <n v="493"/>
    <n v="1.988"/>
  </r>
  <r>
    <x v="2"/>
    <x v="4"/>
    <x v="44"/>
    <s v="DANIEL BESSEMER"/>
    <x v="430"/>
    <n v="964"/>
    <s v="Skill"/>
    <s v="GOLDEN EMPIRE"/>
    <n v="156"/>
    <n v="251"/>
    <n v="0"/>
    <n v="16"/>
    <n v="407"/>
    <n v="574"/>
    <n v="1.41"/>
  </r>
  <r>
    <x v="2"/>
    <x v="4"/>
    <x v="44"/>
    <s v="DANIEL BESSEMER"/>
    <x v="430"/>
    <n v="964"/>
    <s v="Skill"/>
    <s v="PIRATES HOOK DLX P1"/>
    <n v="99"/>
    <n v="83"/>
    <n v="0"/>
    <n v="14"/>
    <n v="182"/>
    <n v="267"/>
    <n v="1.4670000000000001"/>
  </r>
  <r>
    <x v="2"/>
    <x v="4"/>
    <x v="44"/>
    <s v="DANIEL BESSEMER"/>
    <x v="430"/>
    <n v="964"/>
    <s v="Skill"/>
    <s v="PIRATES HOOK DLX P2"/>
    <n v="92"/>
    <n v="105"/>
    <n v="0"/>
    <n v="15"/>
    <n v="197"/>
    <n v="271"/>
    <n v="1.3759999999999999"/>
  </r>
  <r>
    <x v="2"/>
    <x v="4"/>
    <x v="44"/>
    <s v="DANIEL BESSEMER"/>
    <x v="430"/>
    <n v="964"/>
    <s v="Skill"/>
    <s v="SIDE SHOW P1"/>
    <n v="151"/>
    <n v="238"/>
    <n v="0"/>
    <n v="14"/>
    <n v="389"/>
    <n v="3005"/>
    <n v="7.7249999999999996"/>
  </r>
  <r>
    <x v="2"/>
    <x v="4"/>
    <x v="44"/>
    <s v="DANIEL BESSEMER"/>
    <x v="430"/>
    <n v="964"/>
    <s v="Skill"/>
    <s v="TWO MINUTE DRILL P1"/>
    <n v="119"/>
    <n v="127"/>
    <n v="0"/>
    <n v="15"/>
    <n v="246"/>
    <n v="482"/>
    <n v="1.9590000000000001"/>
  </r>
  <r>
    <x v="2"/>
    <x v="4"/>
    <x v="44"/>
    <s v="DANIEL BESSEMER"/>
    <x v="430"/>
    <n v="964"/>
    <s v="Skill"/>
    <s v="WATER PIXEL P1"/>
    <n v="203"/>
    <n v="253"/>
    <n v="0"/>
    <n v="27"/>
    <n v="456"/>
    <n v="152"/>
    <n v="0.33300000000000002"/>
  </r>
  <r>
    <x v="2"/>
    <x v="4"/>
    <x v="20"/>
    <s v="DANIEL BESSEMER"/>
    <x v="431"/>
    <n v="965"/>
    <s v="High Redemption"/>
    <s v="JACKPOT EXTREME"/>
    <n v="288"/>
    <n v="339"/>
    <n v="0"/>
    <n v="15"/>
    <n v="627"/>
    <n v="4196"/>
    <n v="6.6920000000000002"/>
  </r>
  <r>
    <x v="2"/>
    <x v="4"/>
    <x v="20"/>
    <s v="DANIEL BESSEMER"/>
    <x v="431"/>
    <n v="965"/>
    <s v="Kiddie Skill"/>
    <s v="CHAMELEON PARADIZE DUAL P1"/>
    <n v="113"/>
    <n v="148"/>
    <n v="0"/>
    <n v="15"/>
    <n v="261"/>
    <n v="0"/>
    <n v="0"/>
  </r>
  <r>
    <x v="2"/>
    <x v="4"/>
    <x v="20"/>
    <s v="DANIEL BESSEMER"/>
    <x v="431"/>
    <n v="965"/>
    <s v="Skill"/>
    <s v="DESPICABLE ME JELLY LAB P1"/>
    <n v="968"/>
    <n v="577"/>
    <n v="0"/>
    <n v="14"/>
    <n v="1545"/>
    <n v="1592"/>
    <n v="1.03"/>
  </r>
  <r>
    <x v="2"/>
    <x v="4"/>
    <x v="20"/>
    <s v="DANIEL BESSEMER"/>
    <x v="431"/>
    <n v="965"/>
    <s v="Skill"/>
    <s v="DESPICABLE ME JELLY LAB P2"/>
    <n v="612"/>
    <n v="455"/>
    <n v="0"/>
    <n v="16"/>
    <n v="1067"/>
    <n v="1574"/>
    <n v="1.4750000000000001"/>
  </r>
  <r>
    <x v="2"/>
    <x v="4"/>
    <x v="20"/>
    <s v="DANIEL BESSEMER"/>
    <x v="431"/>
    <n v="965"/>
    <s v="Skill"/>
    <s v="SUPER BIG RIG"/>
    <n v="158"/>
    <n v="260"/>
    <n v="0"/>
    <n v="14"/>
    <n v="418"/>
    <n v="0"/>
    <n v="0"/>
  </r>
  <r>
    <x v="2"/>
    <x v="4"/>
    <x v="20"/>
    <s v="DANIEL BESSEMER"/>
    <x v="431"/>
    <n v="965"/>
    <s v="Skill"/>
    <s v="TIGHT ROPE"/>
    <n v="233"/>
    <n v="254"/>
    <n v="0"/>
    <n v="18"/>
    <n v="487"/>
    <n v="778"/>
    <n v="1.5980000000000001"/>
  </r>
  <r>
    <x v="0"/>
    <x v="1"/>
    <x v="4"/>
    <s v="HASHEM SAADAT"/>
    <x v="432"/>
    <n v="967"/>
    <s v="High Redemption"/>
    <s v="BIG WIN"/>
    <n v="372"/>
    <n v="1117"/>
    <n v="0"/>
    <n v="18"/>
    <n v="1489"/>
    <n v="9027"/>
    <n v="6.0620000000000003"/>
  </r>
  <r>
    <x v="0"/>
    <x v="1"/>
    <x v="4"/>
    <s v="HASHEM SAADAT"/>
    <x v="432"/>
    <n v="967"/>
    <s v="Skill"/>
    <s v="SPONGEBOB SOCCER STARS"/>
    <n v="94"/>
    <n v="378"/>
    <n v="0"/>
    <n v="20"/>
    <n v="472"/>
    <n v="630"/>
    <n v="1.335"/>
  </r>
  <r>
    <x v="0"/>
    <x v="1"/>
    <x v="4"/>
    <s v="HASHEM SAADAT"/>
    <x v="432"/>
    <n v="967"/>
    <s v="Skill"/>
    <s v="WATER PIXEL P1"/>
    <n v="93"/>
    <n v="263"/>
    <n v="0"/>
    <n v="17"/>
    <n v="356"/>
    <n v="690"/>
    <n v="1.9379999999999999"/>
  </r>
  <r>
    <x v="0"/>
    <x v="1"/>
    <x v="4"/>
    <s v="HASHEM SAADAT"/>
    <x v="432"/>
    <n v="967"/>
    <s v="Skill"/>
    <s v="WATER PIXEL P2"/>
    <n v="109"/>
    <n v="297"/>
    <n v="0"/>
    <n v="19"/>
    <n v="406"/>
    <n v="641"/>
    <n v="1.579"/>
  </r>
  <r>
    <x v="0"/>
    <x v="1"/>
    <x v="4"/>
    <s v="HASHEM SAADAT"/>
    <x v="433"/>
    <n v="968"/>
    <s v="Alley Roller"/>
    <s v="ALLEY CLASSIC P3"/>
    <n v="287"/>
    <n v="249"/>
    <n v="0"/>
    <n v="18"/>
    <n v="536"/>
    <n v="3809"/>
    <n v="7.1059999999999999"/>
  </r>
  <r>
    <x v="0"/>
    <x v="1"/>
    <x v="4"/>
    <s v="HASHEM SAADAT"/>
    <x v="433"/>
    <n v="968"/>
    <s v="Skill"/>
    <s v="SUPER BIG RIG"/>
    <n v="369"/>
    <n v="380"/>
    <n v="0"/>
    <n v="23"/>
    <n v="749"/>
    <n v="1095"/>
    <n v="1.462"/>
  </r>
  <r>
    <x v="0"/>
    <x v="1"/>
    <x v="12"/>
    <s v="JIM HAMBLEN"/>
    <x v="434"/>
    <n v="969"/>
    <s v="High Redemption"/>
    <s v="BLACK HOLE"/>
    <n v="223"/>
    <n v="616"/>
    <n v="0"/>
    <n v="15"/>
    <n v="839"/>
    <n v="1375"/>
    <n v="1.639"/>
  </r>
  <r>
    <x v="0"/>
    <x v="1"/>
    <x v="12"/>
    <s v="JIM HAMBLEN"/>
    <x v="434"/>
    <n v="969"/>
    <s v="High Redemption"/>
    <s v="HOOP IT UP"/>
    <n v="366"/>
    <n v="538"/>
    <n v="0"/>
    <n v="15"/>
    <n v="904"/>
    <n v="1673"/>
    <n v="1.851"/>
  </r>
  <r>
    <x v="0"/>
    <x v="1"/>
    <x v="12"/>
    <s v="JIM HAMBLEN"/>
    <x v="434"/>
    <n v="969"/>
    <s v="Kiddie Skill"/>
    <s v="DUO DRIVE P1"/>
    <n v="87"/>
    <n v="128"/>
    <n v="0"/>
    <n v="14"/>
    <n v="215"/>
    <n v="298"/>
    <n v="1.3859999999999999"/>
  </r>
  <r>
    <x v="0"/>
    <x v="1"/>
    <x v="12"/>
    <s v="JIM HAMBLEN"/>
    <x v="434"/>
    <n v="969"/>
    <s v="Kiddie Skill"/>
    <s v="DUO DRIVE P2"/>
    <n v="103"/>
    <n v="150"/>
    <n v="0"/>
    <n v="14"/>
    <n v="253"/>
    <n v="315"/>
    <n v="1.2450000000000001"/>
  </r>
  <r>
    <x v="0"/>
    <x v="1"/>
    <x v="12"/>
    <s v="JIM HAMBLEN"/>
    <x v="434"/>
    <n v="969"/>
    <s v="Kiddie Skill"/>
    <s v="HAMMER 2 P1"/>
    <n v="60"/>
    <n v="176"/>
    <n v="0"/>
    <n v="15"/>
    <n v="236"/>
    <n v="50"/>
    <n v="0.21199999999999999"/>
  </r>
  <r>
    <x v="0"/>
    <x v="1"/>
    <x v="12"/>
    <s v="JIM HAMBLEN"/>
    <x v="434"/>
    <n v="969"/>
    <s v="Kiddie Skill"/>
    <s v="HAMMER 2 P2"/>
    <n v="80"/>
    <n v="174"/>
    <n v="0"/>
    <n v="18"/>
    <n v="254"/>
    <n v="37"/>
    <n v="0.14599999999999999"/>
  </r>
  <r>
    <x v="0"/>
    <x v="1"/>
    <x v="12"/>
    <s v="JIM HAMBLEN"/>
    <x v="434"/>
    <n v="969"/>
    <s v="Skill"/>
    <s v="FLYING TICKETS P1"/>
    <n v="91"/>
    <n v="109"/>
    <n v="0"/>
    <n v="15"/>
    <n v="200"/>
    <n v="389"/>
    <n v="1.9450000000000001"/>
  </r>
  <r>
    <x v="0"/>
    <x v="1"/>
    <x v="12"/>
    <s v="JIM HAMBLEN"/>
    <x v="434"/>
    <n v="969"/>
    <s v="Skill"/>
    <s v="NBA HOOPS P1"/>
    <n v="141"/>
    <n v="323"/>
    <n v="0"/>
    <n v="14"/>
    <n v="464"/>
    <n v="705"/>
    <n v="1.5189999999999999"/>
  </r>
  <r>
    <x v="0"/>
    <x v="1"/>
    <x v="12"/>
    <s v="JIM HAMBLEN"/>
    <x v="434"/>
    <n v="969"/>
    <s v="Skill"/>
    <s v="SKIP TIME"/>
    <n v="170"/>
    <n v="285"/>
    <n v="0"/>
    <n v="14"/>
    <n v="455"/>
    <n v="598"/>
    <n v="1.3140000000000001"/>
  </r>
  <r>
    <x v="0"/>
    <x v="1"/>
    <x v="12"/>
    <s v="JIM HAMBLEN"/>
    <x v="434"/>
    <n v="969"/>
    <s v="Skill"/>
    <s v="TWO MINUTE DRILL P1"/>
    <n v="181"/>
    <n v="230"/>
    <n v="0"/>
    <n v="15"/>
    <n v="411"/>
    <n v="587"/>
    <n v="1.4279999999999999"/>
  </r>
  <r>
    <x v="2"/>
    <x v="4"/>
    <x v="13"/>
    <s v="SUSAN JENSEN"/>
    <x v="435"/>
    <n v="972"/>
    <s v="Kiddie Skill"/>
    <s v="CHAMELEON PARADIZE DUAL P1"/>
    <n v="209"/>
    <n v="343"/>
    <n v="0"/>
    <n v="18"/>
    <n v="552"/>
    <n v="611"/>
    <n v="1.107"/>
  </r>
  <r>
    <x v="2"/>
    <x v="4"/>
    <x v="13"/>
    <s v="SUSAN JENSEN"/>
    <x v="435"/>
    <n v="972"/>
    <s v="Skill"/>
    <s v="CRAZY TOWER P1"/>
    <n v="21"/>
    <n v="54"/>
    <n v="0"/>
    <n v="13"/>
    <n v="75"/>
    <n v="101"/>
    <n v="1.347"/>
  </r>
  <r>
    <x v="2"/>
    <x v="4"/>
    <x v="13"/>
    <s v="SUSAN JENSEN"/>
    <x v="435"/>
    <n v="972"/>
    <s v="Skill"/>
    <s v="DEAL NO DEAL"/>
    <n v="261"/>
    <n v="190"/>
    <n v="0"/>
    <n v="21"/>
    <n v="451"/>
    <n v="2948"/>
    <n v="6.5369999999999999"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  <r>
    <x v="3"/>
    <x v="6"/>
    <x v="7"/>
    <s v=""/>
    <x v="43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x v="0"/>
    <x v="0"/>
    <s v="David Garibay Jr"/>
    <x v="0"/>
    <s v="TYLER"/>
    <n v="31"/>
    <n v="18595"/>
    <n v="44198"/>
    <n v="1332"/>
    <n v="42866"/>
    <n v="140329"/>
    <n v="3.27"/>
  </r>
  <r>
    <x v="0"/>
    <x v="0"/>
    <s v="Hoang Dao"/>
    <x v="1"/>
    <s v="FM 1960"/>
    <n v="32"/>
    <n v="17861"/>
    <n v="32276"/>
    <n v="1408"/>
    <n v="30868"/>
    <n v="90022"/>
    <n v="2.92"/>
  </r>
  <r>
    <x v="0"/>
    <x v="0"/>
    <s v="Hoang Dao"/>
    <x v="1"/>
    <s v="COPPERFIELD"/>
    <n v="33"/>
    <n v="14750"/>
    <n v="34441"/>
    <n v="1071"/>
    <n v="33370"/>
    <n v="95513"/>
    <n v="2.86"/>
  </r>
  <r>
    <x v="0"/>
    <x v="0"/>
    <s v="Mike Kralick"/>
    <x v="2"/>
    <s v="LEWISVILLE"/>
    <n v="35"/>
    <n v="10448"/>
    <n v="21741"/>
    <n v="946"/>
    <n v="20795"/>
    <n v="65760"/>
    <n v="3.16"/>
  </r>
  <r>
    <x v="0"/>
    <x v="0"/>
    <s v="Jose Sandoval"/>
    <x v="3"/>
    <s v="ROCKWALL"/>
    <n v="38"/>
    <n v="16162"/>
    <n v="34810"/>
    <n v="2072"/>
    <n v="32738"/>
    <n v="100204"/>
    <n v="3.06"/>
  </r>
  <r>
    <x v="0"/>
    <x v="1"/>
    <s v="Wayne Rough"/>
    <x v="4"/>
    <s v="ALBEMARLE"/>
    <n v="39"/>
    <n v="8929"/>
    <n v="21655"/>
    <n v="1237"/>
    <n v="20418"/>
    <n v="61663"/>
    <n v="3.02"/>
  </r>
  <r>
    <x v="1"/>
    <x v="2"/>
    <s v="Manuel Lopez"/>
    <x v="5"/>
    <s v="BAKERSFIELD"/>
    <n v="41"/>
    <n v="26319"/>
    <n v="49029"/>
    <n v="1280"/>
    <n v="47749"/>
    <n v="140866"/>
    <n v="2.95"/>
  </r>
  <r>
    <x v="1"/>
    <x v="2"/>
    <s v="Albino Ramirez"/>
    <x v="6"/>
    <s v="FRESNO"/>
    <n v="42"/>
    <n v="17773"/>
    <n v="34731"/>
    <n v="1155"/>
    <n v="33576"/>
    <n v="95836"/>
    <n v="2.85"/>
  </r>
  <r>
    <x v="1"/>
    <x v="2"/>
    <s v="Manuel Lopez"/>
    <x v="5"/>
    <s v="VISALIA"/>
    <n v="43"/>
    <n v="25512"/>
    <n v="53359"/>
    <n v="1356"/>
    <n v="52003"/>
    <n v="154161"/>
    <n v="2.96"/>
  </r>
  <r>
    <x v="1"/>
    <x v="2"/>
    <s v=""/>
    <x v="7"/>
    <s v="OCEANSIDE"/>
    <n v="45"/>
    <n v="21324"/>
    <n v="37705"/>
    <n v="1162"/>
    <n v="36543"/>
    <n v="110446"/>
    <n v="3.02"/>
  </r>
  <r>
    <x v="2"/>
    <x v="3"/>
    <s v="James Schwab"/>
    <x v="8"/>
    <s v="SPRINGFIELD (IL)"/>
    <n v="47"/>
    <n v="11117"/>
    <n v="26383"/>
    <n v="1214"/>
    <n v="25169"/>
    <n v="79065"/>
    <n v="3.14"/>
  </r>
  <r>
    <x v="0"/>
    <x v="1"/>
    <s v="Richard Boykin"/>
    <x v="9"/>
    <s v="ALEXANDRIA"/>
    <n v="48"/>
    <n v="11607"/>
    <n v="24238"/>
    <n v="1068"/>
    <n v="23170"/>
    <n v="67493"/>
    <n v="2.91"/>
  </r>
  <r>
    <x v="1"/>
    <x v="2"/>
    <s v="Manuel Lopez"/>
    <x v="5"/>
    <s v="LANCASTER"/>
    <n v="49"/>
    <n v="38536"/>
    <n v="67302"/>
    <n v="2118"/>
    <n v="65184"/>
    <n v="200282"/>
    <n v="3.07"/>
  </r>
  <r>
    <x v="2"/>
    <x v="3"/>
    <s v="Adam Fortney"/>
    <x v="10"/>
    <s v="CRYSTAL LAKE"/>
    <n v="53"/>
    <n v="17740"/>
    <n v="36580"/>
    <n v="1117"/>
    <n v="35463"/>
    <n v="111278"/>
    <n v="3.14"/>
  </r>
  <r>
    <x v="2"/>
    <x v="3"/>
    <s v="Justin Miano"/>
    <x v="8"/>
    <s v="MELROSE"/>
    <n v="54"/>
    <n v="26264"/>
    <n v="52344"/>
    <n v="1763"/>
    <n v="50581"/>
    <n v="162854"/>
    <n v="3.22"/>
  </r>
  <r>
    <x v="0"/>
    <x v="1"/>
    <s v="David Jacobs"/>
    <x v="11"/>
    <s v="KNOXVILLE"/>
    <n v="55"/>
    <n v="23151"/>
    <n v="46786"/>
    <n v="917"/>
    <n v="45869"/>
    <n v="120056"/>
    <n v="2.62"/>
  </r>
  <r>
    <x v="2"/>
    <x v="4"/>
    <s v="Robert Lane"/>
    <x v="12"/>
    <s v="RICHMOND\TUCKERNUCK"/>
    <n v="56"/>
    <n v="20530"/>
    <n v="45120"/>
    <n v="1796"/>
    <n v="43324"/>
    <n v="135731"/>
    <n v="3.13"/>
  </r>
  <r>
    <x v="2"/>
    <x v="3"/>
    <s v="Justin Miano"/>
    <x v="8"/>
    <s v="TINLEY PARK"/>
    <n v="58"/>
    <n v="33589"/>
    <n v="69512"/>
    <n v="2100"/>
    <n v="67412"/>
    <n v="217431"/>
    <n v="3.23"/>
  </r>
  <r>
    <x v="2"/>
    <x v="3"/>
    <s v="Adam Fortney"/>
    <x v="10"/>
    <s v="STREAMWOOD"/>
    <n v="59"/>
    <n v="38658"/>
    <n v="69045"/>
    <n v="1629"/>
    <n v="67416"/>
    <n v="197510"/>
    <n v="2.93"/>
  </r>
  <r>
    <x v="2"/>
    <x v="3"/>
    <s v="Kyle Christophel"/>
    <x v="13"/>
    <s v="EVANSVILLE"/>
    <n v="60"/>
    <n v="26409"/>
    <n v="56857"/>
    <n v="1928"/>
    <n v="54929"/>
    <n v="163005"/>
    <n v="2.97"/>
  </r>
  <r>
    <x v="0"/>
    <x v="1"/>
    <s v="Steve Rupp"/>
    <x v="14"/>
    <s v="JACKSONVILLE-REGENCY"/>
    <n v="62"/>
    <n v="12268"/>
    <n v="24010"/>
    <n v="1394"/>
    <n v="22616"/>
    <n v="61464"/>
    <n v="2.72"/>
  </r>
  <r>
    <x v="2"/>
    <x v="3"/>
    <s v="Justin Miano"/>
    <x v="8"/>
    <s v="KEDZIE"/>
    <n v="63"/>
    <n v="30091"/>
    <n v="59370"/>
    <n v="2120"/>
    <n v="57250"/>
    <n v="188081"/>
    <n v="3.29"/>
  </r>
  <r>
    <x v="0"/>
    <x v="1"/>
    <s v="Wayne Rough"/>
    <x v="4"/>
    <s v="PINEVILLE"/>
    <n v="64"/>
    <n v="26819"/>
    <n v="58179"/>
    <n v="1507"/>
    <n v="56673"/>
    <n v="175558"/>
    <n v="3.1"/>
  </r>
  <r>
    <x v="0"/>
    <x v="1"/>
    <s v="Mike Garfield"/>
    <x v="9"/>
    <s v="PENSACOLA"/>
    <n v="65"/>
    <n v="11055"/>
    <n v="32134"/>
    <n v="816"/>
    <n v="31318"/>
    <n v="93731"/>
    <n v="2.99"/>
  </r>
  <r>
    <x v="0"/>
    <x v="1"/>
    <s v="Steve Rupp"/>
    <x v="14"/>
    <s v="ORANGE PARK"/>
    <n v="66"/>
    <n v="13670"/>
    <n v="30381"/>
    <n v="1172"/>
    <n v="29209"/>
    <n v="81065"/>
    <n v="2.78"/>
  </r>
  <r>
    <x v="1"/>
    <x v="3"/>
    <s v="Dean Bilstein"/>
    <x v="15"/>
    <s v="METCALF"/>
    <n v="67"/>
    <n v="14540"/>
    <n v="35905"/>
    <n v="1408"/>
    <n v="34497"/>
    <n v="101621"/>
    <n v="2.95"/>
  </r>
  <r>
    <x v="0"/>
    <x v="1"/>
    <s v="Steve Fraden"/>
    <x v="11"/>
    <s v="MADISON"/>
    <n v="68"/>
    <n v="15135"/>
    <n v="36116"/>
    <n v="1118"/>
    <n v="34998"/>
    <n v="100024"/>
    <n v="2.86"/>
  </r>
  <r>
    <x v="2"/>
    <x v="4"/>
    <s v="Nery Melgar"/>
    <x v="12"/>
    <s v="POTOMAC MILLS"/>
    <n v="71"/>
    <n v="26293"/>
    <n v="45296"/>
    <n v="1453"/>
    <n v="43843"/>
    <n v="131753"/>
    <n v="3.01"/>
  </r>
  <r>
    <x v="0"/>
    <x v="1"/>
    <s v="Steve Fraden"/>
    <x v="11"/>
    <s v="ANTIOCH"/>
    <n v="74"/>
    <n v="16657"/>
    <n v="30168"/>
    <n v="1128"/>
    <n v="29041"/>
    <n v="90955"/>
    <n v="3.13"/>
  </r>
  <r>
    <x v="2"/>
    <x v="4"/>
    <s v="Scott Whitsel"/>
    <x v="16"/>
    <s v="ALEXANDRIA"/>
    <n v="75"/>
    <n v="24206"/>
    <n v="47786"/>
    <n v="1918"/>
    <n v="45868"/>
    <n v="171897"/>
    <n v="3.75"/>
  </r>
  <r>
    <x v="2"/>
    <x v="5"/>
    <s v="Nicholas Glenn"/>
    <x v="17"/>
    <s v="CANTON"/>
    <n v="80"/>
    <n v="23218"/>
    <n v="43413"/>
    <n v="1796"/>
    <n v="41617"/>
    <n v="124521"/>
    <n v="2.99"/>
  </r>
  <r>
    <x v="0"/>
    <x v="0"/>
    <s v="Jose Sandoval"/>
    <x v="3"/>
    <s v="IRVING"/>
    <n v="81"/>
    <n v="18898"/>
    <n v="33643"/>
    <n v="1636"/>
    <n v="32007"/>
    <n v="93880"/>
    <n v="2.93"/>
  </r>
  <r>
    <x v="1"/>
    <x v="3"/>
    <s v="Dean Bilstein"/>
    <x v="15"/>
    <s v="INDEPENDENCE"/>
    <n v="82"/>
    <n v="22761"/>
    <n v="39065"/>
    <n v="1443"/>
    <n v="37622"/>
    <n v="108853"/>
    <n v="2.89"/>
  </r>
  <r>
    <x v="2"/>
    <x v="4"/>
    <s v="Nery Melgar"/>
    <x v="12"/>
    <s v="FAIRFAX"/>
    <n v="84"/>
    <n v="20301"/>
    <n v="42950"/>
    <n v="1359"/>
    <n v="41592"/>
    <n v="118363"/>
    <n v="2.85"/>
  </r>
  <r>
    <x v="2"/>
    <x v="4"/>
    <s v="Scott Whitsel"/>
    <x v="16"/>
    <s v="LAUREL"/>
    <n v="87"/>
    <n v="15521"/>
    <n v="33384"/>
    <n v="1196"/>
    <n v="32188"/>
    <n v="95538"/>
    <n v="2.97"/>
  </r>
  <r>
    <x v="2"/>
    <x v="4"/>
    <s v="Scott Whitsel"/>
    <x v="16"/>
    <s v="WALDORF"/>
    <n v="92"/>
    <n v="26908"/>
    <n v="47764"/>
    <n v="1419"/>
    <n v="46345"/>
    <n v="141535"/>
    <n v="3.05"/>
  </r>
  <r>
    <x v="1"/>
    <x v="2"/>
    <s v="Luis Torres"/>
    <x v="18"/>
    <s v="CHINO"/>
    <n v="95"/>
    <n v="20217"/>
    <n v="33006"/>
    <n v="1469"/>
    <n v="31537"/>
    <n v="89865"/>
    <n v="2.85"/>
  </r>
  <r>
    <x v="2"/>
    <x v="3"/>
    <s v="Kyle Christophel"/>
    <x v="13"/>
    <s v="CASTLETON"/>
    <n v="96"/>
    <n v="16456"/>
    <n v="36090"/>
    <n v="1440"/>
    <n v="34654"/>
    <n v="113919"/>
    <n v="3.29"/>
  </r>
  <r>
    <x v="2"/>
    <x v="3"/>
    <s v="Adam Fortney"/>
    <x v="8"/>
    <s v="NAPERVILLE"/>
    <n v="97"/>
    <n v="24208"/>
    <n v="57208"/>
    <n v="1353"/>
    <n v="55855"/>
    <n v="177646"/>
    <n v="3.18"/>
  </r>
  <r>
    <x v="0"/>
    <x v="0"/>
    <s v="David Garibay"/>
    <x v="19"/>
    <s v="SAN ANTONIO-INGRAM"/>
    <n v="98"/>
    <n v="21441"/>
    <n v="38461"/>
    <n v="1646"/>
    <n v="36815"/>
    <n v="119569"/>
    <n v="3.25"/>
  </r>
  <r>
    <x v="2"/>
    <x v="4"/>
    <s v="Nery Melgar"/>
    <x v="12"/>
    <s v="HERNDON"/>
    <n v="99"/>
    <n v="21489"/>
    <n v="38090"/>
    <n v="1719"/>
    <n v="36371"/>
    <n v="97539"/>
    <n v="2.68"/>
  </r>
  <r>
    <x v="2"/>
    <x v="4"/>
    <s v="Jeff Baker"/>
    <x v="20"/>
    <s v="PARMA"/>
    <n v="101"/>
    <n v="13012"/>
    <n v="28952"/>
    <n v="1185"/>
    <n v="27767"/>
    <n v="85877"/>
    <n v="3.09"/>
  </r>
  <r>
    <x v="2"/>
    <x v="5"/>
    <s v="Chris Monteleone"/>
    <x v="17"/>
    <s v="CINCINNATI-EASTGATE"/>
    <n v="102"/>
    <n v="12930"/>
    <n v="33443"/>
    <n v="834"/>
    <n v="32609"/>
    <n v="97804"/>
    <n v="3"/>
  </r>
  <r>
    <x v="2"/>
    <x v="5"/>
    <s v="Scott Stout"/>
    <x v="21"/>
    <s v="STERLING HEIGHTS"/>
    <n v="103"/>
    <n v="22819"/>
    <n v="44092"/>
    <n v="1515"/>
    <n v="42577"/>
    <n v="131109"/>
    <n v="3.08"/>
  </r>
  <r>
    <x v="0"/>
    <x v="0"/>
    <s v="Hoang Dao"/>
    <x v="1"/>
    <s v="HUMBLE"/>
    <n v="105"/>
    <n v="33998"/>
    <n v="67672"/>
    <n v="2580"/>
    <n v="65092"/>
    <n v="202058"/>
    <n v="3.1"/>
  </r>
  <r>
    <x v="1"/>
    <x v="2"/>
    <s v="Austin Manzo"/>
    <x v="22"/>
    <s v="REDWOOD CITY"/>
    <n v="108"/>
    <n v="17772"/>
    <n v="35825"/>
    <n v="1466"/>
    <n v="34359"/>
    <n v="97421"/>
    <n v="2.84"/>
  </r>
  <r>
    <x v="1"/>
    <x v="2"/>
    <s v="Manuel Lopez"/>
    <x v="5"/>
    <s v="BURBANK"/>
    <n v="109"/>
    <n v="19434"/>
    <n v="44711"/>
    <n v="938"/>
    <n v="43773"/>
    <n v="131808"/>
    <n v="3.01"/>
  </r>
  <r>
    <x v="2"/>
    <x v="3"/>
    <s v="Kyle Christophel"/>
    <x v="13"/>
    <s v="LOUISVILLE"/>
    <n v="111"/>
    <n v="19628"/>
    <n v="44996"/>
    <n v="1238"/>
    <n v="43758"/>
    <n v="129070"/>
    <n v="2.95"/>
  </r>
  <r>
    <x v="2"/>
    <x v="5"/>
    <s v="Chris Monteleone"/>
    <x v="17"/>
    <s v="FLORENCE"/>
    <n v="112"/>
    <n v="22979"/>
    <n v="45777"/>
    <n v="1128"/>
    <n v="44649"/>
    <n v="216977"/>
    <n v="4.8600000000000003"/>
  </r>
  <r>
    <x v="0"/>
    <x v="1"/>
    <s v="Steve Fraden"/>
    <x v="11"/>
    <s v="PADUCAH"/>
    <n v="113"/>
    <n v="17830"/>
    <n v="34574"/>
    <n v="851"/>
    <n v="33723"/>
    <n v="92176"/>
    <n v="2.73"/>
  </r>
  <r>
    <x v="1"/>
    <x v="3"/>
    <s v="Rocky Trevino"/>
    <x v="23"/>
    <s v="LITTLETON"/>
    <n v="115"/>
    <n v="19639"/>
    <n v="62006"/>
    <n v="1650"/>
    <n v="60356"/>
    <n v="193375"/>
    <n v="3.2"/>
  </r>
  <r>
    <x v="0"/>
    <x v="1"/>
    <s v="D. Jacobs"/>
    <x v="24"/>
    <s v="KENNESAW"/>
    <n v="117"/>
    <n v="21268"/>
    <n v="55423"/>
    <n v="1587"/>
    <n v="53836"/>
    <n v="161095"/>
    <n v="2.99"/>
  </r>
  <r>
    <x v="2"/>
    <x v="4"/>
    <s v="Nery Melgar"/>
    <x v="12"/>
    <s v="MANASSAS"/>
    <n v="118"/>
    <n v="23025"/>
    <n v="46740"/>
    <n v="1836"/>
    <n v="44904"/>
    <n v="116157"/>
    <n v="2.59"/>
  </r>
  <r>
    <x v="2"/>
    <x v="4"/>
    <s v="Robert Lane"/>
    <x v="12"/>
    <s v="WINCHESTER"/>
    <n v="119"/>
    <n v="15263"/>
    <n v="44604"/>
    <n v="1456"/>
    <n v="43148"/>
    <n v="153264"/>
    <n v="3.55"/>
  </r>
  <r>
    <x v="1"/>
    <x v="3"/>
    <s v="Rocky Trevino"/>
    <x v="23"/>
    <s v="SALT LAKE CITY"/>
    <n v="120"/>
    <n v="16662"/>
    <n v="33485"/>
    <n v="1494"/>
    <n v="31991"/>
    <n v="93779"/>
    <n v="2.93"/>
  </r>
  <r>
    <x v="0"/>
    <x v="1"/>
    <s v="Sean Brady"/>
    <x v="4"/>
    <s v="WINSTON-SALEM"/>
    <n v="121"/>
    <n v="16737"/>
    <n v="40736"/>
    <n v="1328"/>
    <n v="39408"/>
    <n v="152985"/>
    <n v="3.88"/>
  </r>
  <r>
    <x v="1"/>
    <x v="2"/>
    <s v="Albino Ramirez"/>
    <x v="6"/>
    <s v="MODESTO"/>
    <n v="200"/>
    <n v="29406"/>
    <n v="61083"/>
    <n v="1405"/>
    <n v="59678"/>
    <n v="191733"/>
    <n v="3.21"/>
  </r>
  <r>
    <x v="1"/>
    <x v="2"/>
    <s v="Clarence Davidson"/>
    <x v="25"/>
    <s v="CHANDLER"/>
    <n v="201"/>
    <n v="9470"/>
    <n v="29395"/>
    <n v="1465"/>
    <n v="27930"/>
    <n v="80172"/>
    <n v="2.87"/>
  </r>
  <r>
    <x v="1"/>
    <x v="2"/>
    <s v="Clarence Davidson"/>
    <x v="25"/>
    <s v="GOODYEAR"/>
    <n v="202"/>
    <n v="13615"/>
    <n v="30411"/>
    <n v="1013"/>
    <n v="29398"/>
    <n v="90209"/>
    <n v="3.07"/>
  </r>
  <r>
    <x v="1"/>
    <x v="2"/>
    <s v="Clarence Davidson"/>
    <x v="25"/>
    <s v="TUCSON"/>
    <n v="203"/>
    <n v="10935"/>
    <n v="25973"/>
    <n v="1266"/>
    <n v="24707"/>
    <n v="79320"/>
    <n v="3.21"/>
  </r>
  <r>
    <x v="1"/>
    <x v="2"/>
    <s v="Albino Ramirez"/>
    <x v="6"/>
    <s v="FAIRFIELD"/>
    <n v="204"/>
    <n v="23655"/>
    <n v="46192"/>
    <n v="1276"/>
    <n v="44916"/>
    <n v="142723"/>
    <n v="3.18"/>
  </r>
  <r>
    <x v="2"/>
    <x v="5"/>
    <s v="Chris Monteleone"/>
    <x v="17"/>
    <s v="EASTON"/>
    <n v="205"/>
    <n v="25387"/>
    <n v="64183"/>
    <n v="1246"/>
    <n v="62938"/>
    <n v="179303"/>
    <n v="2.85"/>
  </r>
  <r>
    <x v="2"/>
    <x v="4"/>
    <s v="Vinnie Maffea"/>
    <x v="26"/>
    <s v="VALLEY STREAM"/>
    <n v="206"/>
    <n v="19052"/>
    <n v="45527"/>
    <n v="1147"/>
    <n v="44380"/>
    <n v="121820"/>
    <n v="2.74"/>
  </r>
  <r>
    <x v="1"/>
    <x v="2"/>
    <s v=""/>
    <x v="7"/>
    <s v="SANTEE"/>
    <n v="207"/>
    <n v="31456"/>
    <n v="54959"/>
    <n v="1264"/>
    <n v="53695"/>
    <n v="161383"/>
    <n v="3.01"/>
  </r>
  <r>
    <x v="1"/>
    <x v="2"/>
    <s v="Clarence Davidson"/>
    <x v="25"/>
    <s v="NORTH LAS VEGAS"/>
    <n v="208"/>
    <n v="23919"/>
    <n v="48637"/>
    <n v="1462"/>
    <n v="47175"/>
    <n v="141021"/>
    <n v="2.99"/>
  </r>
  <r>
    <x v="1"/>
    <x v="3"/>
    <s v="Rocky Trevino"/>
    <x v="23"/>
    <s v="BILLINGS"/>
    <n v="209"/>
    <n v="8649"/>
    <n v="24784"/>
    <n v="925"/>
    <n v="23859"/>
    <n v="73332"/>
    <n v="3.07"/>
  </r>
  <r>
    <x v="0"/>
    <x v="0"/>
    <s v="Mike Kralick"/>
    <x v="2"/>
    <s v="ALLEN"/>
    <n v="211"/>
    <n v="28223"/>
    <n v="53822"/>
    <n v="1208"/>
    <n v="52614"/>
    <n v="143270"/>
    <n v="2.72"/>
  </r>
  <r>
    <x v="1"/>
    <x v="2"/>
    <s v="JOAQUIN FREGOSO"/>
    <x v="27"/>
    <s v="WHITTIER"/>
    <n v="212"/>
    <n v="22869"/>
    <n v="43567"/>
    <n v="955"/>
    <n v="42612"/>
    <n v="134580"/>
    <n v="3.16"/>
  </r>
  <r>
    <x v="1"/>
    <x v="3"/>
    <s v="Devin Magle"/>
    <x v="28"/>
    <s v="BEAVERTON"/>
    <n v="214"/>
    <n v="25288"/>
    <n v="59732"/>
    <n v="1330"/>
    <n v="58403"/>
    <n v="188896"/>
    <n v="3.23"/>
  </r>
  <r>
    <x v="1"/>
    <x v="3"/>
    <s v="Devin Magle"/>
    <x v="28"/>
    <s v="Medford"/>
    <n v="216"/>
    <n v="11372"/>
    <n v="22119"/>
    <n v="451"/>
    <n v="21668"/>
    <n v="49567"/>
    <n v="2.29"/>
  </r>
  <r>
    <x v="1"/>
    <x v="3"/>
    <s v="Rocky Trevino"/>
    <x v="23"/>
    <s v="Riverdale"/>
    <n v="217"/>
    <n v="23026"/>
    <n v="36670"/>
    <n v="1010"/>
    <n v="35662"/>
    <n v="116557"/>
    <n v="3.27"/>
  </r>
  <r>
    <x v="2"/>
    <x v="5"/>
    <s v="Jason Rafun"/>
    <x v="20"/>
    <s v="Buffalo"/>
    <n v="218"/>
    <n v="26531"/>
    <n v="41937"/>
    <n v="1369"/>
    <n v="40568"/>
    <n v="111233"/>
    <n v="2.74"/>
  </r>
  <r>
    <x v="1"/>
    <x v="3"/>
    <s v="Devin Magle"/>
    <x v="28"/>
    <s v="OLYMPIA"/>
    <n v="300"/>
    <n v="20307"/>
    <n v="43637"/>
    <n v="1027"/>
    <n v="42610"/>
    <n v="126670"/>
    <n v="2.97"/>
  </r>
  <r>
    <x v="0"/>
    <x v="0"/>
    <s v="James Banks"/>
    <x v="29"/>
    <s v="FORT SMITH"/>
    <n v="301"/>
    <n v="22141"/>
    <n v="45880"/>
    <n v="1385"/>
    <n v="44495"/>
    <n v="154137"/>
    <n v="3.46"/>
  </r>
  <r>
    <x v="0"/>
    <x v="0"/>
    <s v="James Banks"/>
    <x v="29"/>
    <s v="NORTH LITTLE ROCK"/>
    <n v="304"/>
    <n v="9781"/>
    <n v="22237"/>
    <n v="1418"/>
    <n v="20819"/>
    <n v="58147"/>
    <n v="2.79"/>
  </r>
  <r>
    <x v="1"/>
    <x v="3"/>
    <s v="Devin Magle"/>
    <x v="28"/>
    <s v="KENT"/>
    <n v="306"/>
    <n v="27751"/>
    <n v="58350"/>
    <n v="1494"/>
    <n v="56856"/>
    <n v="166233"/>
    <n v="2.92"/>
  </r>
  <r>
    <x v="1"/>
    <x v="2"/>
    <s v="Clarence Davidson"/>
    <x v="25"/>
    <s v="LAS CRUCES"/>
    <n v="307"/>
    <n v="5435"/>
    <n v="14640"/>
    <n v="1146"/>
    <n v="13494"/>
    <n v="41065"/>
    <n v="3.04"/>
  </r>
  <r>
    <x v="1"/>
    <x v="2"/>
    <s v="Clarence Davidson"/>
    <x v="25"/>
    <s v="WEST LAS VEGAS"/>
    <n v="308"/>
    <n v="17074"/>
    <n v="36122"/>
    <n v="1519"/>
    <n v="34603"/>
    <n v="114375"/>
    <n v="3.31"/>
  </r>
  <r>
    <x v="0"/>
    <x v="0"/>
    <s v="Jose Sandoval"/>
    <x v="3"/>
    <s v="WICHITA FALLS"/>
    <n v="309"/>
    <n v="13858"/>
    <n v="25035"/>
    <n v="888"/>
    <n v="24147"/>
    <n v="70803"/>
    <n v="2.93"/>
  </r>
  <r>
    <x v="0"/>
    <x v="0"/>
    <s v="Mike Kralick"/>
    <x v="2"/>
    <s v="DENTON"/>
    <n v="310"/>
    <n v="12637"/>
    <n v="23902"/>
    <n v="1053"/>
    <n v="22849"/>
    <n v="68701"/>
    <n v="3.01"/>
  </r>
  <r>
    <x v="1"/>
    <x v="2"/>
    <s v="Clarence Davidson"/>
    <x v="25"/>
    <s v="LAS VEGAS SOUTHEAST"/>
    <n v="311"/>
    <n v="12577"/>
    <n v="34400"/>
    <n v="1044"/>
    <n v="33356"/>
    <n v="95004"/>
    <n v="2.85"/>
  </r>
  <r>
    <x v="0"/>
    <x v="0"/>
    <s v="Chris Smith"/>
    <x v="29"/>
    <s v="FAYETTEVILLE"/>
    <n v="312"/>
    <n v="20982"/>
    <n v="38893"/>
    <n v="1533"/>
    <n v="37360"/>
    <n v="118502"/>
    <n v="3.17"/>
  </r>
  <r>
    <x v="1"/>
    <x v="2"/>
    <s v="Clarence Davidson"/>
    <x v="25"/>
    <s v="NELLIS"/>
    <n v="313"/>
    <n v="25381"/>
    <n v="44595"/>
    <n v="1767"/>
    <n v="42828"/>
    <n v="131712"/>
    <n v="3.08"/>
  </r>
  <r>
    <x v="1"/>
    <x v="2"/>
    <s v="Clarence Davidson"/>
    <x v="25"/>
    <s v="HENDERSON"/>
    <n v="314"/>
    <n v="18858"/>
    <n v="39460"/>
    <n v="982"/>
    <n v="38478"/>
    <n v="115817"/>
    <n v="3.01"/>
  </r>
  <r>
    <x v="1"/>
    <x v="2"/>
    <s v="Clarence Davidson"/>
    <x v="25"/>
    <s v="LAS VEGAS"/>
    <n v="315"/>
    <n v="25510"/>
    <n v="44532"/>
    <n v="1390"/>
    <n v="43142"/>
    <n v="134932"/>
    <n v="3.13"/>
  </r>
  <r>
    <x v="1"/>
    <x v="2"/>
    <s v="Albino Ramirez"/>
    <x v="6"/>
    <s v="RENO"/>
    <n v="316"/>
    <n v="16103"/>
    <n v="34853"/>
    <n v="1604"/>
    <n v="33249"/>
    <n v="100196"/>
    <n v="3.01"/>
  </r>
  <r>
    <x v="1"/>
    <x v="2"/>
    <s v="Austin Manzo"/>
    <x v="22"/>
    <s v="SALINAS"/>
    <n v="318"/>
    <n v="14465"/>
    <n v="39991"/>
    <n v="987"/>
    <n v="39004"/>
    <n v="112151"/>
    <n v="2.88"/>
  </r>
  <r>
    <x v="2"/>
    <x v="3"/>
    <s v="Joe Hazard"/>
    <x v="10"/>
    <s v="GREEN BAY"/>
    <n v="319"/>
    <n v="21416"/>
    <n v="50460"/>
    <n v="1692"/>
    <n v="48768"/>
    <n v="137054"/>
    <n v="2.81"/>
  </r>
  <r>
    <x v="1"/>
    <x v="2"/>
    <s v="Manuel Lopez"/>
    <x v="5"/>
    <s v="THOUSAND OAKS"/>
    <n v="320"/>
    <n v="19772"/>
    <n v="34381"/>
    <n v="1085"/>
    <n v="33296"/>
    <n v="95762"/>
    <n v="2.88"/>
  </r>
  <r>
    <x v="1"/>
    <x v="2"/>
    <s v="Austin Manzo"/>
    <x v="22"/>
    <s v="NEWARK"/>
    <n v="321"/>
    <n v="20418"/>
    <n v="41887"/>
    <n v="1139"/>
    <n v="40748"/>
    <n v="126032"/>
    <n v="3.09"/>
  </r>
  <r>
    <x v="1"/>
    <x v="2"/>
    <s v="Austin Manzo"/>
    <x v="22"/>
    <s v="DUBLIN"/>
    <n v="322"/>
    <n v="18676"/>
    <n v="43692"/>
    <n v="1296"/>
    <n v="42396"/>
    <n v="114745"/>
    <n v="2.71"/>
  </r>
  <r>
    <x v="1"/>
    <x v="2"/>
    <s v="Manuel Lopez"/>
    <x v="5"/>
    <s v="PASADENA"/>
    <n v="324"/>
    <n v="29869"/>
    <n v="58468"/>
    <n v="1882"/>
    <n v="56586"/>
    <n v="162793"/>
    <n v="2.88"/>
  </r>
  <r>
    <x v="2"/>
    <x v="5"/>
    <s v="Scott Stout"/>
    <x v="21"/>
    <s v="LANSING"/>
    <n v="326"/>
    <n v="9987"/>
    <n v="25228"/>
    <n v="1294"/>
    <n v="23934"/>
    <n v="90210"/>
    <n v="3.77"/>
  </r>
  <r>
    <x v="1"/>
    <x v="2"/>
    <s v="Albino Ramirez"/>
    <x v="6"/>
    <s v="CITRUS HTS"/>
    <n v="329"/>
    <n v="15767"/>
    <n v="29809"/>
    <n v="1158"/>
    <n v="28651"/>
    <n v="75912"/>
    <n v="2.65"/>
  </r>
  <r>
    <x v="0"/>
    <x v="1"/>
    <s v="Peter Wennerstrom"/>
    <x v="30"/>
    <s v="VESTAVIA"/>
    <n v="330"/>
    <n v="9347"/>
    <n v="29450"/>
    <n v="1156"/>
    <n v="28294"/>
    <n v="87300"/>
    <n v="3.09"/>
  </r>
  <r>
    <x v="2"/>
    <x v="5"/>
    <s v="Nicholas Glenn"/>
    <x v="17"/>
    <s v="NOVI"/>
    <n v="331"/>
    <n v="16736"/>
    <n v="44180"/>
    <n v="1866"/>
    <n v="42314"/>
    <n v="125446"/>
    <n v="2.96"/>
  </r>
  <r>
    <x v="1"/>
    <x v="2"/>
    <s v="Clarence Davidson"/>
    <x v="25"/>
    <s v="ALBUQUERQUE"/>
    <n v="332"/>
    <n v="5921"/>
    <n v="18569"/>
    <n v="906"/>
    <n v="17663"/>
    <n v="49364"/>
    <n v="2.79"/>
  </r>
  <r>
    <x v="1"/>
    <x v="3"/>
    <s v="Devin Magle"/>
    <x v="28"/>
    <s v="VANCOUVER"/>
    <n v="333"/>
    <n v="27170"/>
    <n v="58903"/>
    <n v="1154"/>
    <n v="57749"/>
    <n v="175558"/>
    <n v="3.04"/>
  </r>
  <r>
    <x v="2"/>
    <x v="5"/>
    <s v="Scott Stout"/>
    <x v="21"/>
    <s v="EASTBROOK"/>
    <n v="335"/>
    <n v="18699"/>
    <n v="35503"/>
    <n v="1113"/>
    <n v="34390"/>
    <n v="100712"/>
    <n v="2.93"/>
  </r>
  <r>
    <x v="2"/>
    <x v="5"/>
    <s v="Scott Stout"/>
    <x v="21"/>
    <s v="SAGINAW"/>
    <n v="336"/>
    <n v="21025"/>
    <n v="44936"/>
    <n v="1453"/>
    <n v="43483"/>
    <n v="132555"/>
    <n v="3.05"/>
  </r>
  <r>
    <x v="1"/>
    <x v="3"/>
    <s v="Devin Magle"/>
    <x v="28"/>
    <s v="BURLINGTON"/>
    <n v="338"/>
    <n v="14390"/>
    <n v="30529"/>
    <n v="1206"/>
    <n v="29323"/>
    <n v="103386"/>
    <n v="3.53"/>
  </r>
  <r>
    <x v="1"/>
    <x v="2"/>
    <s v="Clarence Davidson"/>
    <x v="25"/>
    <s v="COTTONWOOD"/>
    <n v="339"/>
    <n v="9500"/>
    <n v="26705"/>
    <n v="1186"/>
    <n v="25519"/>
    <n v="67619"/>
    <n v="2.65"/>
  </r>
  <r>
    <x v="2"/>
    <x v="3"/>
    <s v="Kyle Christophel"/>
    <x v="13"/>
    <s v="CLARKSVILLE"/>
    <n v="340"/>
    <n v="12126"/>
    <n v="29585"/>
    <n v="1023"/>
    <n v="28562"/>
    <n v="117092"/>
    <n v="4.0999999999999996"/>
  </r>
  <r>
    <x v="2"/>
    <x v="3"/>
    <s v="Kyle Christophel"/>
    <x v="13"/>
    <s v="KOKOMO"/>
    <n v="341"/>
    <n v="13879"/>
    <n v="29141"/>
    <n v="1163"/>
    <n v="27978"/>
    <n v="87822"/>
    <n v="3.14"/>
  </r>
  <r>
    <x v="1"/>
    <x v="3"/>
    <s v="Devin Magle"/>
    <x v="28"/>
    <s v="SPOKANE"/>
    <n v="343"/>
    <n v="14412"/>
    <n v="33911"/>
    <n v="1070"/>
    <n v="32841"/>
    <n v="98911"/>
    <n v="3.01"/>
  </r>
  <r>
    <x v="1"/>
    <x v="3"/>
    <s v="Devin Magle"/>
    <x v="28"/>
    <s v="SPOKANE VALLEY"/>
    <n v="344"/>
    <n v="22578"/>
    <n v="44840"/>
    <n v="1433"/>
    <n v="43407"/>
    <n v="128577"/>
    <n v="2.96"/>
  </r>
  <r>
    <x v="2"/>
    <x v="3"/>
    <s v="James Schwab"/>
    <x v="8"/>
    <s v="BLOOMINGTON"/>
    <n v="345"/>
    <n v="12968"/>
    <n v="27345"/>
    <n v="1201"/>
    <n v="26144"/>
    <n v="73875"/>
    <n v="2.83"/>
  </r>
  <r>
    <x v="2"/>
    <x v="3"/>
    <s v="Kyle Christophel"/>
    <x v="13"/>
    <s v="GREENWOOD"/>
    <n v="346"/>
    <n v="19074"/>
    <n v="39921"/>
    <n v="1551"/>
    <n v="38370"/>
    <n v="113728"/>
    <n v="2.96"/>
  </r>
  <r>
    <x v="2"/>
    <x v="3"/>
    <s v="Justin Miano"/>
    <x v="8"/>
    <s v="HOBART"/>
    <n v="348"/>
    <n v="14640"/>
    <n v="56249"/>
    <n v="1832"/>
    <n v="54417"/>
    <n v="161416"/>
    <n v="2.97"/>
  </r>
  <r>
    <x v="2"/>
    <x v="3"/>
    <s v="Justin Miano"/>
    <x v="8"/>
    <s v="BATAVIA"/>
    <n v="349"/>
    <n v="8718"/>
    <n v="25942"/>
    <n v="1287"/>
    <n v="24655"/>
    <n v="74818"/>
    <n v="3.03"/>
  </r>
  <r>
    <x v="1"/>
    <x v="2"/>
    <s v=""/>
    <x v="7"/>
    <s v="PALM DESERT"/>
    <n v="353"/>
    <n v="17133"/>
    <n v="37661"/>
    <n v="1097"/>
    <n v="36564"/>
    <n v="118360"/>
    <n v="3.24"/>
  </r>
  <r>
    <x v="1"/>
    <x v="2"/>
    <s v="Manuel Lopez"/>
    <x v="5"/>
    <s v="VALENCIA"/>
    <n v="355"/>
    <n v="21219"/>
    <n v="41461"/>
    <n v="943"/>
    <n v="40519"/>
    <n v="126700"/>
    <n v="3.13"/>
  </r>
  <r>
    <x v="1"/>
    <x v="2"/>
    <s v="Luis Torres"/>
    <x v="18"/>
    <s v="VICTORVILLE"/>
    <n v="356"/>
    <n v="43650"/>
    <n v="72797"/>
    <n v="1348"/>
    <n v="71450"/>
    <n v="225098"/>
    <n v="3.15"/>
  </r>
  <r>
    <x v="1"/>
    <x v="2"/>
    <s v="JOAQUIN FREGOSO"/>
    <x v="27"/>
    <s v="LAKEWOOD"/>
    <n v="357"/>
    <n v="28411"/>
    <n v="46467"/>
    <n v="935"/>
    <n v="45534"/>
    <n v="143341"/>
    <n v="3.15"/>
  </r>
  <r>
    <x v="1"/>
    <x v="2"/>
    <s v="JOAQUIN FREGOSO"/>
    <x v="27"/>
    <s v="TORRANCE"/>
    <n v="358"/>
    <n v="22049"/>
    <n v="43237"/>
    <n v="1109"/>
    <n v="42128"/>
    <n v="129541"/>
    <n v="3.07"/>
  </r>
  <r>
    <x v="2"/>
    <x v="5"/>
    <s v="Nicholas Glenn"/>
    <x v="17"/>
    <s v="DEARBORN"/>
    <n v="359"/>
    <n v="21065"/>
    <n v="36308"/>
    <n v="1386"/>
    <n v="34922"/>
    <n v="105149"/>
    <n v="3.01"/>
  </r>
  <r>
    <x v="2"/>
    <x v="3"/>
    <s v="James Schwab"/>
    <x v="8"/>
    <s v="PEORIA"/>
    <n v="360"/>
    <n v="16211"/>
    <n v="34300"/>
    <n v="1236"/>
    <n v="33065"/>
    <n v="100064"/>
    <n v="3.03"/>
  </r>
  <r>
    <x v="1"/>
    <x v="2"/>
    <s v="JOAQUIN FREGOSO"/>
    <x v="27"/>
    <s v="CERRITOS"/>
    <n v="362"/>
    <n v="23254"/>
    <n v="46082"/>
    <n v="978"/>
    <n v="45104"/>
    <n v="171142"/>
    <n v="3.79"/>
  </r>
  <r>
    <x v="1"/>
    <x v="2"/>
    <s v="Austin Manzo"/>
    <x v="22"/>
    <s v="HAYWARD"/>
    <n v="363"/>
    <n v="27275"/>
    <n v="48333"/>
    <n v="1449"/>
    <n v="46884"/>
    <n v="146261"/>
    <n v="3.12"/>
  </r>
  <r>
    <x v="1"/>
    <x v="2"/>
    <s v="Albino Ramirez"/>
    <x v="6"/>
    <s v="NO. FRESNO"/>
    <n v="364"/>
    <n v="19620"/>
    <n v="45412"/>
    <n v="1051"/>
    <n v="44361"/>
    <n v="148100"/>
    <n v="3.34"/>
  </r>
  <r>
    <x v="0"/>
    <x v="1"/>
    <s v="Steve Fraden"/>
    <x v="11"/>
    <s v="COOL SPRINGS"/>
    <n v="365"/>
    <n v="14412"/>
    <n v="45995"/>
    <n v="991"/>
    <n v="45004"/>
    <n v="129219"/>
    <n v="2.87"/>
  </r>
  <r>
    <x v="1"/>
    <x v="2"/>
    <s v="Albino Ramirez"/>
    <x v="6"/>
    <s v="ELK GROVE"/>
    <n v="366"/>
    <n v="58827"/>
    <n v="95197"/>
    <n v="1626"/>
    <n v="93571"/>
    <n v="239463"/>
    <n v="2.56"/>
  </r>
  <r>
    <x v="0"/>
    <x v="1"/>
    <s v="Steve Fraden"/>
    <x v="11"/>
    <s v="CLARKSVILLE"/>
    <n v="368"/>
    <n v="20677"/>
    <n v="42906"/>
    <n v="1320"/>
    <n v="41586"/>
    <n v="120881"/>
    <n v="2.91"/>
  </r>
  <r>
    <x v="1"/>
    <x v="2"/>
    <s v=""/>
    <x v="7"/>
    <s v="EL CENTRO"/>
    <n v="370"/>
    <n v="14900"/>
    <n v="38711"/>
    <n v="960"/>
    <n v="37751"/>
    <n v="103048"/>
    <n v="2.73"/>
  </r>
  <r>
    <x v="1"/>
    <x v="2"/>
    <s v="JOAQUIN FREGOSO"/>
    <x v="27"/>
    <s v="FOOTHILL RANCH"/>
    <n v="371"/>
    <n v="19259"/>
    <n v="44891"/>
    <n v="1478"/>
    <n v="43413"/>
    <n v="129351"/>
    <n v="2.98"/>
  </r>
  <r>
    <x v="1"/>
    <x v="2"/>
    <s v="Austin Manzo"/>
    <x v="22"/>
    <s v="GILROY"/>
    <n v="373"/>
    <n v="18130"/>
    <n v="34230"/>
    <n v="1079"/>
    <n v="33152"/>
    <n v="84819"/>
    <n v="2.56"/>
  </r>
  <r>
    <x v="1"/>
    <x v="2"/>
    <s v="Luis Torres"/>
    <x v="18"/>
    <s v="SAN BERNARDINO"/>
    <n v="375"/>
    <n v="30723"/>
    <n v="59860"/>
    <n v="1413"/>
    <n v="58447"/>
    <n v="163052"/>
    <n v="2.79"/>
  </r>
  <r>
    <x v="1"/>
    <x v="2"/>
    <s v=""/>
    <x v="7"/>
    <s v="HEMET"/>
    <n v="376"/>
    <n v="18289"/>
    <n v="29910"/>
    <n v="947"/>
    <n v="28963"/>
    <n v="75236"/>
    <n v="2.6"/>
  </r>
  <r>
    <x v="1"/>
    <x v="2"/>
    <s v="Luis Torres"/>
    <x v="18"/>
    <s v="LYNWOOD"/>
    <n v="377"/>
    <n v="25366"/>
    <n v="39883"/>
    <n v="1371"/>
    <n v="38512"/>
    <n v="123665"/>
    <n v="3.21"/>
  </r>
  <r>
    <x v="1"/>
    <x v="2"/>
    <s v="JOAQUIN FREGOSO"/>
    <x v="27"/>
    <s v="LAGUNA HILLS"/>
    <n v="378"/>
    <n v="16331"/>
    <n v="28530"/>
    <n v="851"/>
    <n v="27679"/>
    <n v="86758"/>
    <n v="3.13"/>
  </r>
  <r>
    <x v="1"/>
    <x v="2"/>
    <s v="Austin Manzo"/>
    <x v="22"/>
    <s v="CONCORD"/>
    <n v="379"/>
    <n v="18644"/>
    <n v="36926"/>
    <n v="1348"/>
    <n v="35578"/>
    <n v="108117"/>
    <n v="3.04"/>
  </r>
  <r>
    <x v="0"/>
    <x v="1"/>
    <s v="Sean Brady"/>
    <x v="4"/>
    <s v="DURHAM"/>
    <n v="380"/>
    <n v="9147"/>
    <n v="18671"/>
    <n v="759"/>
    <n v="17912"/>
    <n v="51373"/>
    <n v="2.87"/>
  </r>
  <r>
    <x v="0"/>
    <x v="1"/>
    <s v="Wayne Rough"/>
    <x v="4"/>
    <s v="CONCORD NC"/>
    <n v="381"/>
    <n v="22317"/>
    <n v="46265"/>
    <n v="1093"/>
    <n v="45172"/>
    <n v="131042"/>
    <n v="2.9"/>
  </r>
  <r>
    <x v="0"/>
    <x v="1"/>
    <s v="Wayne Rough"/>
    <x v="4"/>
    <s v="HICKORY"/>
    <n v="382"/>
    <n v="18504"/>
    <n v="47895"/>
    <n v="1034"/>
    <n v="46861"/>
    <n v="137912"/>
    <n v="2.94"/>
  </r>
  <r>
    <x v="0"/>
    <x v="1"/>
    <s v="Wayne Rough"/>
    <x v="4"/>
    <s v="SPARTANBURG"/>
    <n v="383"/>
    <n v="14624"/>
    <n v="28067"/>
    <n v="1043"/>
    <n v="27024"/>
    <n v="86982"/>
    <n v="3.22"/>
  </r>
  <r>
    <x v="0"/>
    <x v="1"/>
    <s v="Santos"/>
    <x v="24"/>
    <s v="NORTH CHARLESTON"/>
    <n v="385"/>
    <n v="14552"/>
    <n v="32586"/>
    <n v="2008"/>
    <n v="30578"/>
    <n v="90591"/>
    <n v="2.96"/>
  </r>
  <r>
    <x v="0"/>
    <x v="1"/>
    <s v="Sean Brady"/>
    <x v="4"/>
    <s v="GOLDSBORO"/>
    <n v="386"/>
    <n v="19383"/>
    <n v="41736"/>
    <n v="1472"/>
    <n v="40264"/>
    <n v="122556"/>
    <n v="3.04"/>
  </r>
  <r>
    <x v="0"/>
    <x v="1"/>
    <s v="Sean Brady"/>
    <x v="4"/>
    <s v="ROCKY MOUNT"/>
    <n v="387"/>
    <n v="13979"/>
    <n v="30919"/>
    <n v="1191"/>
    <n v="29728"/>
    <n v="85577"/>
    <n v="2.88"/>
  </r>
  <r>
    <x v="1"/>
    <x v="2"/>
    <s v=""/>
    <x v="7"/>
    <s v="MORENO VALLEY"/>
    <n v="393"/>
    <n v="31004"/>
    <n v="52796"/>
    <n v="1491"/>
    <n v="51305"/>
    <n v="149469"/>
    <n v="2.91"/>
  </r>
  <r>
    <x v="1"/>
    <x v="2"/>
    <s v="Albino Ramirez"/>
    <x v="6"/>
    <s v="ROHNERT PARK"/>
    <n v="399"/>
    <n v="25555"/>
    <n v="47317"/>
    <n v="1428"/>
    <n v="45889"/>
    <n v="135130"/>
    <n v="2.94"/>
  </r>
  <r>
    <x v="1"/>
    <x v="2"/>
    <s v="JOAQUIN FREGOSO"/>
    <x v="27"/>
    <s v="HUNTINGTON BEACH"/>
    <n v="406"/>
    <n v="42607"/>
    <n v="68725"/>
    <n v="1846"/>
    <n v="66879"/>
    <n v="229026"/>
    <n v="3.42"/>
  </r>
  <r>
    <x v="1"/>
    <x v="2"/>
    <s v="Luis Torres"/>
    <x v="18"/>
    <s v="CORONA"/>
    <n v="407"/>
    <n v="29496"/>
    <n v="56725"/>
    <n v="1157"/>
    <n v="55568"/>
    <n v="169348"/>
    <n v="3.05"/>
  </r>
  <r>
    <x v="1"/>
    <x v="2"/>
    <s v="Albino Ramirez"/>
    <x v="6"/>
    <s v="SACRAMENTO-ARDEN"/>
    <n v="410"/>
    <n v="21339"/>
    <n v="44741"/>
    <n v="1588"/>
    <n v="43153"/>
    <n v="155171"/>
    <n v="3.6"/>
  </r>
  <r>
    <x v="2"/>
    <x v="4"/>
    <s v="Scott Whitsel"/>
    <x v="16"/>
    <s v="CATONSVILLE"/>
    <n v="412"/>
    <n v="20563"/>
    <n v="32444"/>
    <n v="1557"/>
    <n v="30888"/>
    <n v="81539"/>
    <n v="2.64"/>
  </r>
  <r>
    <x v="1"/>
    <x v="2"/>
    <s v="Luis Torres"/>
    <x v="18"/>
    <s v="COVINA"/>
    <n v="413"/>
    <n v="22961"/>
    <n v="38941"/>
    <n v="1506"/>
    <n v="37435"/>
    <n v="119680"/>
    <n v="3.2"/>
  </r>
  <r>
    <x v="1"/>
    <x v="2"/>
    <s v=""/>
    <x v="7"/>
    <s v="MURRIETA"/>
    <n v="414"/>
    <n v="27728"/>
    <n v="51154"/>
    <n v="1178"/>
    <n v="49976"/>
    <n v="163923"/>
    <n v="3.28"/>
  </r>
  <r>
    <x v="0"/>
    <x v="0"/>
    <s v="David Garibay"/>
    <x v="19"/>
    <s v="MILITARY"/>
    <n v="417"/>
    <n v="17585"/>
    <n v="40436"/>
    <n v="1839"/>
    <n v="38597"/>
    <n v="123772"/>
    <n v="3.21"/>
  </r>
  <r>
    <x v="1"/>
    <x v="2"/>
    <s v="Luis Torres"/>
    <x v="18"/>
    <s v="SUN VALLEY"/>
    <n v="418"/>
    <n v="39950"/>
    <n v="69774"/>
    <n v="1990"/>
    <n v="67785"/>
    <n v="192581"/>
    <n v="2.84"/>
  </r>
  <r>
    <x v="1"/>
    <x v="2"/>
    <s v="Luis Torres"/>
    <x v="18"/>
    <s v="RANCHO CUCAMONGA"/>
    <n v="419"/>
    <n v="33503"/>
    <n v="61764"/>
    <n v="1735"/>
    <n v="60029"/>
    <n v="178069"/>
    <n v="2.97"/>
  </r>
  <r>
    <x v="0"/>
    <x v="1"/>
    <s v="George Snow"/>
    <x v="14"/>
    <s v="BRANDON"/>
    <n v="420"/>
    <n v="34716"/>
    <n v="52415"/>
    <n v="2521"/>
    <n v="49894"/>
    <n v="140283"/>
    <n v="2.81"/>
  </r>
  <r>
    <x v="1"/>
    <x v="2"/>
    <s v="JOAQUIN FREGOSO"/>
    <x v="27"/>
    <s v="COSTA MESA"/>
    <n v="421"/>
    <n v="19569"/>
    <n v="37341"/>
    <n v="1025"/>
    <n v="36316"/>
    <n v="117149"/>
    <n v="3.23"/>
  </r>
  <r>
    <x v="1"/>
    <x v="2"/>
    <s v="Luis Torres"/>
    <x v="18"/>
    <s v="GARDEN GROVE"/>
    <n v="422"/>
    <n v="37471"/>
    <n v="60075"/>
    <n v="1406"/>
    <n v="58669"/>
    <n v="173304"/>
    <n v="2.95"/>
  </r>
  <r>
    <x v="1"/>
    <x v="2"/>
    <s v="JOAQUIN FREGOSO"/>
    <x v="27"/>
    <s v="NORWALK"/>
    <n v="423"/>
    <n v="25675"/>
    <n v="46104"/>
    <n v="1234"/>
    <n v="44870"/>
    <n v="137735"/>
    <n v="3.07"/>
  </r>
  <r>
    <x v="0"/>
    <x v="1"/>
    <s v="Aldo Castaneda"/>
    <x v="31"/>
    <s v="HIALEAH"/>
    <n v="424"/>
    <n v="28576"/>
    <n v="66076"/>
    <n v="1717"/>
    <n v="64359"/>
    <n v="201448"/>
    <n v="3.13"/>
  </r>
  <r>
    <x v="0"/>
    <x v="1"/>
    <s v="George Snow"/>
    <x v="14"/>
    <s v="LAKELAND"/>
    <n v="426"/>
    <n v="15277"/>
    <n v="29908"/>
    <n v="1073"/>
    <n v="28835"/>
    <n v="81264"/>
    <n v="2.82"/>
  </r>
  <r>
    <x v="0"/>
    <x v="1"/>
    <s v="George Snow"/>
    <x v="14"/>
    <s v="CARROLLWOOD"/>
    <n v="430"/>
    <n v="17149"/>
    <n v="39077"/>
    <n v="1775"/>
    <n v="37302"/>
    <n v="112346"/>
    <n v="3.01"/>
  </r>
  <r>
    <x v="0"/>
    <x v="1"/>
    <s v="Aldo Castaneda"/>
    <x v="31"/>
    <s v="PEMBROKE PINES"/>
    <n v="433"/>
    <n v="19624"/>
    <n v="39329"/>
    <n v="1754"/>
    <n v="37575"/>
    <n v="156039"/>
    <n v="4.1500000000000004"/>
  </r>
  <r>
    <x v="0"/>
    <x v="1"/>
    <s v="Aldo Castaneda"/>
    <x v="31"/>
    <s v="SUNRISE"/>
    <n v="434"/>
    <n v="10745"/>
    <n v="21641"/>
    <n v="960"/>
    <n v="20681"/>
    <n v="60724"/>
    <n v="2.94"/>
  </r>
  <r>
    <x v="0"/>
    <x v="1"/>
    <s v="Aldo Castaneda"/>
    <x v="31"/>
    <s v="NORTH MIAMI"/>
    <n v="435"/>
    <n v="18630"/>
    <n v="40519"/>
    <n v="1763"/>
    <n v="38756"/>
    <n v="135712"/>
    <n v="3.5"/>
  </r>
  <r>
    <x v="0"/>
    <x v="1"/>
    <s v="George Snow"/>
    <x v="14"/>
    <s v="CLEARWATER"/>
    <n v="436"/>
    <n v="21163"/>
    <n v="39467"/>
    <n v="1658"/>
    <n v="37809"/>
    <n v="124976"/>
    <n v="3.31"/>
  </r>
  <r>
    <x v="2"/>
    <x v="4"/>
    <s v="Stephen Vanderslice"/>
    <x v="32"/>
    <s v="ROOSEVELT"/>
    <n v="437"/>
    <n v="25531"/>
    <n v="55260"/>
    <n v="2060"/>
    <n v="53201"/>
    <n v="158004"/>
    <n v="2.97"/>
  </r>
  <r>
    <x v="0"/>
    <x v="1"/>
    <s v="Aldo Castaneda"/>
    <x v="31"/>
    <s v="KENDALL"/>
    <n v="438"/>
    <n v="24522"/>
    <n v="64718"/>
    <n v="1424"/>
    <n v="63294"/>
    <n v="187959"/>
    <n v="2.97"/>
  </r>
  <r>
    <x v="1"/>
    <x v="2"/>
    <s v=""/>
    <x v="7"/>
    <s v="NATIONAL CITY"/>
    <n v="439"/>
    <n v="28558"/>
    <n v="48544"/>
    <n v="1771"/>
    <n v="46773"/>
    <n v="133270"/>
    <n v="2.85"/>
  </r>
  <r>
    <x v="1"/>
    <x v="2"/>
    <s v="JOAQUIN FREGOSO"/>
    <x v="27"/>
    <s v="PICO RIVERA"/>
    <n v="440"/>
    <n v="17939"/>
    <n v="32002"/>
    <n v="1064"/>
    <n v="30938"/>
    <n v="90527"/>
    <n v="2.93"/>
  </r>
  <r>
    <x v="1"/>
    <x v="2"/>
    <s v=""/>
    <x v="7"/>
    <s v="SAN DIEGO"/>
    <n v="441"/>
    <n v="18187"/>
    <n v="33446"/>
    <n v="1492"/>
    <n v="31954"/>
    <n v="90012"/>
    <n v="2.82"/>
  </r>
  <r>
    <x v="1"/>
    <x v="2"/>
    <s v="Luis Torres"/>
    <x v="18"/>
    <s v="PLACENTIA"/>
    <n v="442"/>
    <n v="24014"/>
    <n v="57017"/>
    <n v="1327"/>
    <n v="55690"/>
    <n v="170091"/>
    <n v="3.05"/>
  </r>
  <r>
    <x v="1"/>
    <x v="2"/>
    <s v=""/>
    <x v="7"/>
    <s v="MIRA MESA"/>
    <n v="443"/>
    <n v="26615"/>
    <n v="44511"/>
    <n v="1275"/>
    <n v="43236"/>
    <n v="140060"/>
    <n v="3.24"/>
  </r>
  <r>
    <x v="1"/>
    <x v="2"/>
    <s v="Austin Manzo"/>
    <x v="22"/>
    <s v="SAN BRUNO"/>
    <n v="444"/>
    <n v="14101"/>
    <n v="33613"/>
    <n v="840"/>
    <n v="32773"/>
    <n v="96337"/>
    <n v="2.94"/>
  </r>
  <r>
    <x v="1"/>
    <x v="2"/>
    <s v="Luis Torres"/>
    <x v="18"/>
    <s v="FONTANA"/>
    <n v="445"/>
    <n v="21015"/>
    <n v="33863"/>
    <n v="1198"/>
    <n v="32665"/>
    <n v="93925"/>
    <n v="2.88"/>
  </r>
  <r>
    <x v="1"/>
    <x v="2"/>
    <s v="Luis Torres"/>
    <x v="18"/>
    <s v="BELL"/>
    <n v="446"/>
    <n v="30132"/>
    <n v="46187"/>
    <n v="1887"/>
    <n v="44301"/>
    <n v="123756"/>
    <n v="2.79"/>
  </r>
  <r>
    <x v="1"/>
    <x v="2"/>
    <s v="JOAQUIN FREGOSO"/>
    <x v="27"/>
    <s v="LA MIRADA"/>
    <n v="447"/>
    <n v="13469"/>
    <n v="27487"/>
    <n v="1142"/>
    <n v="26345"/>
    <n v="73635"/>
    <n v="2.8"/>
  </r>
  <r>
    <x v="2"/>
    <x v="4"/>
    <s v="Jeff Morgan"/>
    <x v="33"/>
    <s v="ALLENTOWN"/>
    <n v="448"/>
    <n v="22259"/>
    <n v="62286"/>
    <n v="1719"/>
    <n v="60567"/>
    <n v="174949"/>
    <n v="2.89"/>
  </r>
  <r>
    <x v="2"/>
    <x v="4"/>
    <s v="Jeff Morgan"/>
    <x v="33"/>
    <s v="ALTOONA"/>
    <n v="449"/>
    <n v="13095"/>
    <n v="28698"/>
    <n v="1194"/>
    <n v="27504"/>
    <n v="79905"/>
    <n v="2.91"/>
  </r>
  <r>
    <x v="2"/>
    <x v="4"/>
    <s v="Stephen Vanderslice"/>
    <x v="33"/>
    <s v="SNYDER PLAZA"/>
    <n v="450"/>
    <n v="17783"/>
    <n v="27427"/>
    <n v="1000"/>
    <n v="26427"/>
    <n v="127499"/>
    <n v="4.82"/>
  </r>
  <r>
    <x v="1"/>
    <x v="2"/>
    <s v="Manuel Lopez"/>
    <x v="5"/>
    <s v="NORTHRIDGE"/>
    <n v="451"/>
    <n v="29395"/>
    <n v="54501"/>
    <n v="1264"/>
    <n v="53237"/>
    <n v="162158"/>
    <n v="3.05"/>
  </r>
  <r>
    <x v="1"/>
    <x v="2"/>
    <s v="Manuel Lopez"/>
    <x v="5"/>
    <s v="VENTURA"/>
    <n v="453"/>
    <n v="30627"/>
    <n v="61557"/>
    <n v="1069"/>
    <n v="60488"/>
    <n v="190204"/>
    <n v="3.14"/>
  </r>
  <r>
    <x v="0"/>
    <x v="0"/>
    <s v="David Garibay"/>
    <x v="19"/>
    <s v="CORPUS CHRISTI"/>
    <n v="454"/>
    <n v="28086"/>
    <n v="61846"/>
    <n v="2184"/>
    <n v="59662"/>
    <n v="181995"/>
    <n v="3.05"/>
  </r>
  <r>
    <x v="2"/>
    <x v="3"/>
    <s v="Adam Fortney"/>
    <x v="10"/>
    <s v="SKOKIE"/>
    <n v="456"/>
    <n v="32814"/>
    <n v="72127"/>
    <n v="1742"/>
    <n v="70385"/>
    <n v="205411"/>
    <n v="2.92"/>
  </r>
  <r>
    <x v="2"/>
    <x v="5"/>
    <s v="Dana O'Hare"/>
    <x v="34"/>
    <s v="LOWELL"/>
    <n v="457"/>
    <n v="23158"/>
    <n v="41984"/>
    <n v="1220"/>
    <n v="40764"/>
    <n v="106714"/>
    <n v="2.62"/>
  </r>
  <r>
    <x v="2"/>
    <x v="5"/>
    <s v="Dana O'Hare"/>
    <x v="34"/>
    <s v="WORCESTER"/>
    <n v="459"/>
    <n v="21120"/>
    <n v="40305"/>
    <n v="1087"/>
    <n v="39218"/>
    <n v="114815"/>
    <n v="2.93"/>
  </r>
  <r>
    <x v="0"/>
    <x v="1"/>
    <s v="George Snow"/>
    <x v="14"/>
    <s v="ST PETERSBURG"/>
    <n v="460"/>
    <n v="22457"/>
    <n v="34690"/>
    <n v="2181"/>
    <n v="32510"/>
    <n v="97399"/>
    <n v="3"/>
  </r>
  <r>
    <x v="1"/>
    <x v="2"/>
    <s v="Manuel Lopez"/>
    <x v="5"/>
    <s v="WEST HILLS"/>
    <n v="461"/>
    <n v="15102"/>
    <n v="36078"/>
    <n v="1036"/>
    <n v="35042"/>
    <n v="97446"/>
    <n v="2.78"/>
  </r>
  <r>
    <x v="1"/>
    <x v="2"/>
    <s v="Luis Torres"/>
    <x v="18"/>
    <s v="CARSON MALL"/>
    <n v="462"/>
    <n v="20710"/>
    <n v="38316"/>
    <n v="1361"/>
    <n v="36955"/>
    <n v="115241"/>
    <n v="3.12"/>
  </r>
  <r>
    <x v="2"/>
    <x v="5"/>
    <s v="Chris Brown"/>
    <x v="34"/>
    <s v="ATTLEBORO"/>
    <n v="464"/>
    <n v="20568"/>
    <n v="44912"/>
    <n v="1048"/>
    <n v="43864"/>
    <n v="151494"/>
    <n v="3.45"/>
  </r>
  <r>
    <x v="1"/>
    <x v="2"/>
    <s v="JOAQUIN FREGOSO"/>
    <x v="27"/>
    <s v="TORRANCE"/>
    <n v="465"/>
    <n v="32674"/>
    <n v="66730"/>
    <n v="2228"/>
    <n v="64502"/>
    <n v="194331"/>
    <n v="3.01"/>
  </r>
  <r>
    <x v="2"/>
    <x v="5"/>
    <s v="Chris Brown"/>
    <x v="34"/>
    <s v="E. HARTFORD"/>
    <n v="467"/>
    <n v="17475"/>
    <n v="36434"/>
    <n v="1222"/>
    <n v="35212"/>
    <n v="103266"/>
    <n v="2.93"/>
  </r>
  <r>
    <x v="2"/>
    <x v="5"/>
    <s v="Chris Brown"/>
    <x v="34"/>
    <s v="ORANGE"/>
    <n v="468"/>
    <n v="19980"/>
    <n v="54613"/>
    <n v="1108"/>
    <n v="53505"/>
    <n v="169792"/>
    <n v="3.17"/>
  </r>
  <r>
    <x v="2"/>
    <x v="5"/>
    <s v="Chris Brown"/>
    <x v="34"/>
    <s v="NEWINGTON"/>
    <n v="470"/>
    <n v="17503"/>
    <n v="34442"/>
    <n v="1211"/>
    <n v="33232"/>
    <n v="105161"/>
    <n v="3.16"/>
  </r>
  <r>
    <x v="2"/>
    <x v="5"/>
    <s v="Dana O'Hare"/>
    <x v="34"/>
    <s v="MANCHESTER"/>
    <n v="472"/>
    <n v="24747"/>
    <n v="60555"/>
    <n v="2067"/>
    <n v="58488"/>
    <n v="170216"/>
    <n v="2.91"/>
  </r>
  <r>
    <x v="2"/>
    <x v="4"/>
    <s v="Scott Whitsel"/>
    <x v="16"/>
    <s v="GLEN BURNIE"/>
    <n v="474"/>
    <n v="22054"/>
    <n v="43150"/>
    <n v="1092"/>
    <n v="42058"/>
    <n v="152490"/>
    <n v="3.63"/>
  </r>
  <r>
    <x v="2"/>
    <x v="5"/>
    <s v="Scott Stout"/>
    <x v="21"/>
    <s v="ROSEVILLE"/>
    <n v="475"/>
    <n v="18761"/>
    <n v="31823"/>
    <n v="1472"/>
    <n v="30351"/>
    <n v="81562"/>
    <n v="2.69"/>
  </r>
  <r>
    <x v="2"/>
    <x v="4"/>
    <s v="Jose Urena"/>
    <x v="32"/>
    <s v="MIDDLETOWN"/>
    <n v="480"/>
    <n v="8986"/>
    <n v="26895"/>
    <n v="1282"/>
    <n v="25613"/>
    <n v="83016"/>
    <n v="3.24"/>
  </r>
  <r>
    <x v="2"/>
    <x v="4"/>
    <s v="Stephen Vanderslice"/>
    <x v="33"/>
    <s v="DEPTFORD"/>
    <n v="481"/>
    <n v="16276"/>
    <n v="30953"/>
    <n v="869"/>
    <n v="30084"/>
    <n v="101836"/>
    <n v="3.39"/>
  </r>
  <r>
    <x v="2"/>
    <x v="4"/>
    <s v="Jose Urena"/>
    <x v="32"/>
    <s v="PARAMUS"/>
    <n v="482"/>
    <n v="34303"/>
    <n v="67767"/>
    <n v="2243"/>
    <n v="65525"/>
    <n v="192057"/>
    <n v="2.93"/>
  </r>
  <r>
    <x v="2"/>
    <x v="4"/>
    <s v="Jose Urena"/>
    <x v="32"/>
    <s v="JERSEY CITY"/>
    <n v="484"/>
    <n v="18266"/>
    <n v="30984"/>
    <n v="1239"/>
    <n v="29746"/>
    <n v="86930"/>
    <n v="2.92"/>
  </r>
  <r>
    <x v="2"/>
    <x v="4"/>
    <s v="Jose Urena"/>
    <x v="32"/>
    <s v="NORTH BERGEN"/>
    <n v="485"/>
    <n v="16595"/>
    <n v="27294"/>
    <n v="1228"/>
    <n v="26067"/>
    <n v="82695"/>
    <n v="3.17"/>
  </r>
  <r>
    <x v="2"/>
    <x v="4"/>
    <s v="Jose Urena"/>
    <x v="32"/>
    <s v="EDISON"/>
    <n v="487"/>
    <n v="24821"/>
    <n v="44538"/>
    <n v="1676"/>
    <n v="42862"/>
    <n v="122932"/>
    <n v="2.87"/>
  </r>
  <r>
    <x v="2"/>
    <x v="4"/>
    <s v="Jose Urena"/>
    <x v="32"/>
    <s v="WAYNE"/>
    <n v="489"/>
    <n v="14800"/>
    <n v="35550"/>
    <n v="1499"/>
    <n v="34051"/>
    <n v="98907"/>
    <n v="2.9"/>
  </r>
  <r>
    <x v="2"/>
    <x v="4"/>
    <s v="Vinnie Maffea"/>
    <x v="32"/>
    <s v="STATEN ISLAND"/>
    <n v="494"/>
    <n v="17478"/>
    <n v="38304"/>
    <n v="2025"/>
    <n v="36279"/>
    <n v="101684"/>
    <n v="2.8"/>
  </r>
  <r>
    <x v="2"/>
    <x v="4"/>
    <s v="Vinnie Maffea"/>
    <x v="26"/>
    <s v="PATCHOGUE"/>
    <n v="496"/>
    <n v="23814"/>
    <n v="45188"/>
    <n v="1408"/>
    <n v="43780"/>
    <n v="136207"/>
    <n v="3.11"/>
  </r>
  <r>
    <x v="2"/>
    <x v="4"/>
    <s v="Stephen Vanderslice"/>
    <x v="33"/>
    <s v="CHERRY HILL"/>
    <n v="498"/>
    <n v="17346"/>
    <n v="33157"/>
    <n v="996"/>
    <n v="32161"/>
    <n v="98393"/>
    <n v="3.06"/>
  </r>
  <r>
    <x v="2"/>
    <x v="4"/>
    <s v="Vinnie Maffea"/>
    <x v="26"/>
    <s v="HICKSVILLE"/>
    <n v="499"/>
    <n v="29345"/>
    <n v="66200"/>
    <n v="1865"/>
    <n v="64335"/>
    <n v="176126"/>
    <n v="2.74"/>
  </r>
  <r>
    <x v="2"/>
    <x v="4"/>
    <s v="Jose Urena"/>
    <x v="26"/>
    <s v="BRICK"/>
    <n v="500"/>
    <n v="20871"/>
    <n v="31374"/>
    <n v="1167"/>
    <n v="30207"/>
    <n v="88731"/>
    <n v="2.94"/>
  </r>
  <r>
    <x v="2"/>
    <x v="4"/>
    <s v="Scott Whitsel"/>
    <x v="16"/>
    <s v="BEL AIR"/>
    <n v="502"/>
    <n v="23954"/>
    <n v="47116"/>
    <n v="1455"/>
    <n v="45661"/>
    <n v="118902"/>
    <n v="2.6"/>
  </r>
  <r>
    <x v="2"/>
    <x v="4"/>
    <s v="Jose Urena"/>
    <x v="32"/>
    <s v="POUGHKEEPSIE"/>
    <n v="505"/>
    <n v="9068"/>
    <n v="23960"/>
    <n v="1136"/>
    <n v="22824"/>
    <n v="75149"/>
    <n v="3.29"/>
  </r>
  <r>
    <x v="2"/>
    <x v="4"/>
    <s v="Stephen Vanderslice"/>
    <x v="33"/>
    <s v="WEST WINDSOR"/>
    <n v="510"/>
    <n v="13076"/>
    <n v="22619"/>
    <n v="1004"/>
    <n v="21616"/>
    <n v="63332"/>
    <n v="2.93"/>
  </r>
  <r>
    <x v="2"/>
    <x v="4"/>
    <s v="Vinnie Maffea"/>
    <x v="26"/>
    <s v="WEST ISLIP"/>
    <n v="511"/>
    <n v="33467"/>
    <n v="59498"/>
    <n v="1668"/>
    <n v="57830"/>
    <n v="173160"/>
    <n v="2.99"/>
  </r>
  <r>
    <x v="2"/>
    <x v="4"/>
    <s v="Vinnie Maffea"/>
    <x v="26"/>
    <s v="QUEENS"/>
    <n v="513"/>
    <n v="19991"/>
    <n v="42340"/>
    <n v="1196"/>
    <n v="41144"/>
    <n v="126434"/>
    <n v="3.07"/>
  </r>
  <r>
    <x v="2"/>
    <x v="5"/>
    <s v="Jason Rafun"/>
    <x v="20"/>
    <s v="HAMBURG"/>
    <n v="516"/>
    <n v="24947"/>
    <n v="48434"/>
    <n v="1960"/>
    <n v="46474"/>
    <n v="144416"/>
    <n v="3.11"/>
  </r>
  <r>
    <x v="2"/>
    <x v="4"/>
    <s v="Stephen Vanderslice"/>
    <x v="26"/>
    <s v="MAYS LANDING"/>
    <n v="518"/>
    <n v="14815"/>
    <n v="22550"/>
    <n v="1303"/>
    <n v="21247"/>
    <n v="59735"/>
    <n v="2.81"/>
  </r>
  <r>
    <x v="2"/>
    <x v="5"/>
    <s v="Jason Rafun"/>
    <x v="34"/>
    <s v="ALBANY"/>
    <n v="520"/>
    <n v="16021"/>
    <n v="33770"/>
    <n v="823"/>
    <n v="32947"/>
    <n v="100418"/>
    <n v="3.05"/>
  </r>
  <r>
    <x v="2"/>
    <x v="4"/>
    <s v="Jeff Morgan"/>
    <x v="33"/>
    <s v="VESTAL"/>
    <n v="521"/>
    <n v="21238"/>
    <n v="37743"/>
    <n v="1128"/>
    <n v="36615"/>
    <n v="109857"/>
    <n v="3"/>
  </r>
  <r>
    <x v="2"/>
    <x v="4"/>
    <s v="Vinnie Maffea"/>
    <x v="32"/>
    <s v="BROOKLYN"/>
    <n v="522"/>
    <n v="18076"/>
    <n v="46465"/>
    <n v="1809"/>
    <n v="44656"/>
    <n v="127179"/>
    <n v="2.85"/>
  </r>
  <r>
    <x v="2"/>
    <x v="4"/>
    <s v="Vinnie Maffea"/>
    <x v="26"/>
    <s v="BRONX"/>
    <n v="523"/>
    <n v="26081"/>
    <n v="51128"/>
    <n v="1873"/>
    <n v="49255"/>
    <n v="145898"/>
    <n v="2.96"/>
  </r>
  <r>
    <x v="2"/>
    <x v="4"/>
    <s v="Jose Urena"/>
    <x v="32"/>
    <s v="EAST HANOVER"/>
    <n v="525"/>
    <n v="8321"/>
    <n v="21827"/>
    <n v="1466"/>
    <n v="20361"/>
    <n v="64094"/>
    <n v="3.15"/>
  </r>
  <r>
    <x v="2"/>
    <x v="5"/>
    <s v="Jason Rafun"/>
    <x v="33"/>
    <s v="SYRACUSE"/>
    <n v="526"/>
    <n v="14019"/>
    <n v="27087"/>
    <n v="1268"/>
    <n v="25820"/>
    <n v="74165"/>
    <n v="2.87"/>
  </r>
  <r>
    <x v="2"/>
    <x v="4"/>
    <s v="Vinnie Maffea"/>
    <x v="26"/>
    <s v="HEMPSTEAD"/>
    <n v="527"/>
    <n v="12467"/>
    <n v="24542"/>
    <n v="1189"/>
    <n v="23353"/>
    <n v="65367"/>
    <n v="2.8"/>
  </r>
  <r>
    <x v="2"/>
    <x v="4"/>
    <s v="Stephen Vanderslice"/>
    <x v="33"/>
    <s v="SPRINGFIELD"/>
    <n v="529"/>
    <n v="14884"/>
    <n v="33513"/>
    <n v="1271"/>
    <n v="32242"/>
    <n v="105986"/>
    <n v="3.29"/>
  </r>
  <r>
    <x v="2"/>
    <x v="4"/>
    <s v="Scott Whitsel"/>
    <x v="16"/>
    <s v="ROCKVILLE"/>
    <n v="531"/>
    <n v="25779"/>
    <n v="65759"/>
    <n v="1604"/>
    <n v="64155"/>
    <n v="190713"/>
    <n v="2.97"/>
  </r>
  <r>
    <x v="2"/>
    <x v="4"/>
    <s v="Scott Whitsel"/>
    <x v="16"/>
    <s v="LARGO"/>
    <n v="532"/>
    <n v="23814"/>
    <n v="43417"/>
    <n v="1706"/>
    <n v="41711"/>
    <n v="120036"/>
    <n v="2.88"/>
  </r>
  <r>
    <x v="2"/>
    <x v="4"/>
    <s v="Jeff Morgan"/>
    <x v="33"/>
    <s v="WILKES BARRE"/>
    <n v="533"/>
    <n v="15050"/>
    <n v="40906"/>
    <n v="1207"/>
    <n v="39699"/>
    <n v="104521"/>
    <n v="2.63"/>
  </r>
  <r>
    <x v="2"/>
    <x v="4"/>
    <s v="Rick Reid"/>
    <x v="33"/>
    <s v="BRIDGEVILLE"/>
    <n v="535"/>
    <n v="26886"/>
    <n v="59427"/>
    <n v="1261"/>
    <n v="58166"/>
    <n v="168284"/>
    <n v="2.89"/>
  </r>
  <r>
    <x v="2"/>
    <x v="4"/>
    <s v="Rick Reid"/>
    <x v="20"/>
    <s v="ERIE"/>
    <n v="536"/>
    <n v="13942"/>
    <n v="37439"/>
    <n v="1430"/>
    <n v="36009"/>
    <n v="103209"/>
    <n v="2.87"/>
  </r>
  <r>
    <x v="2"/>
    <x v="4"/>
    <s v="Jeff Morgan"/>
    <x v="33"/>
    <s v="SCRANTON"/>
    <n v="541"/>
    <n v="10314"/>
    <n v="28306"/>
    <n v="871"/>
    <n v="27435"/>
    <n v="79239"/>
    <n v="2.89"/>
  </r>
  <r>
    <x v="2"/>
    <x v="4"/>
    <s v="Jose Urena"/>
    <x v="32"/>
    <s v="UNION"/>
    <n v="542"/>
    <n v="19046"/>
    <n v="45943"/>
    <n v="1351"/>
    <n v="44592"/>
    <n v="109911"/>
    <n v="2.46"/>
  </r>
  <r>
    <x v="2"/>
    <x v="4"/>
    <s v="Rick Reid"/>
    <x v="33"/>
    <s v="NORTH HILLS"/>
    <n v="544"/>
    <n v="10661"/>
    <n v="34527"/>
    <n v="1305"/>
    <n v="33222"/>
    <n v="97529"/>
    <n v="2.94"/>
  </r>
  <r>
    <x v="2"/>
    <x v="4"/>
    <s v="Robert Lane"/>
    <x v="12"/>
    <s v="FREDERICKSBURG"/>
    <n v="545"/>
    <n v="29111"/>
    <n v="47121"/>
    <n v="1454"/>
    <n v="45680"/>
    <n v="148296"/>
    <n v="3.25"/>
  </r>
  <r>
    <x v="2"/>
    <x v="4"/>
    <s v="Jeff Baker"/>
    <x v="20"/>
    <s v="MAYFIELD HEIGHTS"/>
    <n v="547"/>
    <n v="15581"/>
    <n v="33273"/>
    <n v="1198"/>
    <n v="32075"/>
    <n v="112058"/>
    <n v="3.49"/>
  </r>
  <r>
    <x v="2"/>
    <x v="4"/>
    <s v="Troy Hinton"/>
    <x v="12"/>
    <s v="VIRGINIA BEACH"/>
    <n v="548"/>
    <n v="22999"/>
    <n v="44474"/>
    <n v="1467"/>
    <n v="43007"/>
    <n v="126753"/>
    <n v="2.95"/>
  </r>
  <r>
    <x v="2"/>
    <x v="4"/>
    <s v="Troy Hinton"/>
    <x v="12"/>
    <s v="HAMPTON"/>
    <n v="549"/>
    <n v="24958"/>
    <n v="48229"/>
    <n v="1551"/>
    <n v="46681"/>
    <n v="149622"/>
    <n v="3.21"/>
  </r>
  <r>
    <x v="2"/>
    <x v="4"/>
    <s v="Troy Hinton"/>
    <x v="12"/>
    <s v="BATTLEFIELD"/>
    <n v="550"/>
    <n v="17637"/>
    <n v="35068"/>
    <n v="1109"/>
    <n v="33959"/>
    <n v="97283"/>
    <n v="2.86"/>
  </r>
  <r>
    <x v="2"/>
    <x v="4"/>
    <s v="Troy Hinton"/>
    <x v="12"/>
    <s v="WESTERN BRANCH"/>
    <n v="551"/>
    <n v="20921"/>
    <n v="38752"/>
    <n v="1406"/>
    <n v="37346"/>
    <n v="111052"/>
    <n v="2.97"/>
  </r>
  <r>
    <x v="2"/>
    <x v="4"/>
    <s v="Rick Reid"/>
    <x v="20"/>
    <s v="BOARDMAN PARK"/>
    <n v="552"/>
    <n v="17720"/>
    <n v="35838"/>
    <n v="1142"/>
    <n v="34696"/>
    <n v="108954"/>
    <n v="3.14"/>
  </r>
  <r>
    <x v="2"/>
    <x v="4"/>
    <s v="Jeff Baker"/>
    <x v="20"/>
    <s v="AKRON"/>
    <n v="553"/>
    <n v="16070"/>
    <n v="30781"/>
    <n v="1346"/>
    <n v="29435"/>
    <n v="85367"/>
    <n v="2.9"/>
  </r>
  <r>
    <x v="2"/>
    <x v="5"/>
    <s v="Nicholas Glenn"/>
    <x v="21"/>
    <s v="SOUTH TOLEDO"/>
    <n v="554"/>
    <n v="12589"/>
    <n v="23080"/>
    <n v="754"/>
    <n v="22326"/>
    <n v="62391"/>
    <n v="2.79"/>
  </r>
  <r>
    <x v="2"/>
    <x v="5"/>
    <s v="Chris Monteleone"/>
    <x v="17"/>
    <s v="DAYTON-PRESTIGE"/>
    <n v="555"/>
    <n v="24724"/>
    <n v="44821"/>
    <n v="1474"/>
    <n v="43347"/>
    <n v="120511"/>
    <n v="2.78"/>
  </r>
  <r>
    <x v="2"/>
    <x v="5"/>
    <s v="Nicholas Glenn"/>
    <x v="21"/>
    <s v="NORTH TOLEDO"/>
    <n v="556"/>
    <n v="20572"/>
    <n v="39328"/>
    <n v="1464"/>
    <n v="37865"/>
    <n v="112171"/>
    <n v="2.96"/>
  </r>
  <r>
    <x v="1"/>
    <x v="3"/>
    <s v="Rocky Trevino"/>
    <x v="23"/>
    <s v="N COLORADO SPRINGS"/>
    <n v="558"/>
    <n v="16525"/>
    <n v="40940"/>
    <n v="1099"/>
    <n v="39841"/>
    <n v="130895"/>
    <n v="3.29"/>
  </r>
  <r>
    <x v="2"/>
    <x v="4"/>
    <s v="Jeff Baker"/>
    <x v="20"/>
    <s v="N. OLMSTED"/>
    <n v="559"/>
    <n v="16176"/>
    <n v="40733"/>
    <n v="699"/>
    <n v="40034"/>
    <n v="136379"/>
    <n v="3.41"/>
  </r>
  <r>
    <x v="0"/>
    <x v="1"/>
    <s v="Mike Garfield"/>
    <x v="9"/>
    <s v="MOBILE"/>
    <n v="560"/>
    <n v="9643"/>
    <n v="19839"/>
    <n v="1233"/>
    <n v="18606"/>
    <n v="65024"/>
    <n v="3.49"/>
  </r>
  <r>
    <x v="0"/>
    <x v="1"/>
    <s v="Mike Garfield"/>
    <x v="9"/>
    <s v="GULFPORT"/>
    <n v="562"/>
    <n v="9399"/>
    <n v="24504"/>
    <n v="1069"/>
    <n v="23435"/>
    <n v="68841"/>
    <n v="2.94"/>
  </r>
  <r>
    <x v="0"/>
    <x v="1"/>
    <s v="Kenneth Busby"/>
    <x v="30"/>
    <s v="CORDOVA"/>
    <n v="563"/>
    <n v="11734"/>
    <n v="34947"/>
    <n v="1843"/>
    <n v="33104"/>
    <n v="94954"/>
    <n v="2.87"/>
  </r>
  <r>
    <x v="0"/>
    <x v="1"/>
    <s v="Kenneth Busby"/>
    <x v="30"/>
    <s v="HORN LAKE"/>
    <n v="564"/>
    <n v="16037"/>
    <n v="38071"/>
    <n v="1769"/>
    <n v="36302"/>
    <n v="105657"/>
    <n v="2.91"/>
  </r>
  <r>
    <x v="0"/>
    <x v="0"/>
    <s v="David Garibay"/>
    <x v="19"/>
    <s v="STONE OAK"/>
    <n v="565"/>
    <n v="13878"/>
    <n v="35109"/>
    <n v="1135"/>
    <n v="33974"/>
    <n v="96815"/>
    <n v="2.85"/>
  </r>
  <r>
    <x v="0"/>
    <x v="1"/>
    <s v="Mike Garfield"/>
    <x v="9"/>
    <s v="HATTIESBURG"/>
    <n v="566"/>
    <n v="8336"/>
    <n v="21669"/>
    <n v="1158"/>
    <n v="20512"/>
    <n v="59081"/>
    <n v="2.88"/>
  </r>
  <r>
    <x v="2"/>
    <x v="3"/>
    <s v="Kyle Christophel"/>
    <x v="13"/>
    <s v="BOWLING GREEN"/>
    <n v="567"/>
    <n v="12440"/>
    <n v="34293"/>
    <n v="948"/>
    <n v="33346"/>
    <n v="94991"/>
    <n v="2.85"/>
  </r>
  <r>
    <x v="0"/>
    <x v="0"/>
    <s v="Jesus Gracia"/>
    <x v="19"/>
    <s v="LAREDO"/>
    <n v="569"/>
    <n v="23850"/>
    <n v="41037"/>
    <n v="1854"/>
    <n v="39183"/>
    <n v="119497"/>
    <n v="3.05"/>
  </r>
  <r>
    <x v="0"/>
    <x v="0"/>
    <s v="Jose Sandoval"/>
    <x v="3"/>
    <s v="TEXARKANA"/>
    <n v="570"/>
    <n v="9495"/>
    <n v="21704"/>
    <n v="1185"/>
    <n v="20519"/>
    <n v="57938"/>
    <n v="2.82"/>
  </r>
  <r>
    <x v="0"/>
    <x v="0"/>
    <s v="Darren Letulle"/>
    <x v="0"/>
    <s v="MEADOWS"/>
    <n v="571"/>
    <n v="8385"/>
    <n v="18323"/>
    <n v="885"/>
    <n v="17438"/>
    <n v="48934"/>
    <n v="2.81"/>
  </r>
  <r>
    <x v="0"/>
    <x v="0"/>
    <s v="Hoang Dao"/>
    <x v="1"/>
    <s v="WOODLANDS"/>
    <n v="572"/>
    <n v="14463"/>
    <n v="32125"/>
    <n v="1204"/>
    <n v="30921"/>
    <n v="87246"/>
    <n v="2.82"/>
  </r>
  <r>
    <x v="0"/>
    <x v="0"/>
    <s v="Darren Letulle"/>
    <x v="0"/>
    <s v="LAKE JACKSON"/>
    <n v="576"/>
    <n v="8693"/>
    <n v="19372"/>
    <n v="755"/>
    <n v="18617"/>
    <n v="52574"/>
    <n v="2.82"/>
  </r>
  <r>
    <x v="0"/>
    <x v="0"/>
    <s v="Darren Letulle"/>
    <x v="0"/>
    <s v="COLLEGE STATION"/>
    <n v="577"/>
    <n v="10629"/>
    <n v="26201"/>
    <n v="979"/>
    <n v="25222"/>
    <n v="72375"/>
    <n v="2.87"/>
  </r>
  <r>
    <x v="0"/>
    <x v="0"/>
    <s v="Darren Letulle"/>
    <x v="1"/>
    <s v="PEARLAND"/>
    <n v="578"/>
    <n v="24727"/>
    <n v="46380"/>
    <n v="1620"/>
    <n v="44760"/>
    <n v="131860"/>
    <n v="2.95"/>
  </r>
  <r>
    <x v="0"/>
    <x v="0"/>
    <s v="Mike Kralick"/>
    <x v="2"/>
    <s v="NORTH RICHLAND HILLS"/>
    <n v="579"/>
    <n v="9701"/>
    <n v="23525"/>
    <n v="1491"/>
    <n v="22034"/>
    <n v="73221"/>
    <n v="3.32"/>
  </r>
  <r>
    <x v="0"/>
    <x v="0"/>
    <s v="Jose Sandoval"/>
    <x v="3"/>
    <s v="VALLEY VIEW"/>
    <n v="580"/>
    <n v="20681"/>
    <n v="46466"/>
    <n v="1942"/>
    <n v="44524"/>
    <n v="130080"/>
    <n v="2.92"/>
  </r>
  <r>
    <x v="0"/>
    <x v="0"/>
    <s v="Darren Letulle"/>
    <x v="0"/>
    <s v="VICTORIA"/>
    <n v="581"/>
    <n v="5696"/>
    <n v="15380"/>
    <n v="1245"/>
    <n v="14136"/>
    <n v="50923"/>
    <n v="3.6"/>
  </r>
  <r>
    <x v="0"/>
    <x v="0"/>
    <s v="Mike Kralick"/>
    <x v="2"/>
    <s v="ABILENE"/>
    <n v="582"/>
    <n v="7836"/>
    <n v="17798"/>
    <n v="921"/>
    <n v="16877"/>
    <n v="52673"/>
    <n v="3.12"/>
  </r>
  <r>
    <x v="0"/>
    <x v="0"/>
    <s v="David Garibay"/>
    <x v="19"/>
    <s v="SELMA"/>
    <n v="583"/>
    <n v="18477"/>
    <n v="42073"/>
    <n v="1400"/>
    <n v="40673"/>
    <n v="116765"/>
    <n v="2.87"/>
  </r>
  <r>
    <x v="0"/>
    <x v="0"/>
    <s v="Jose Sandoval"/>
    <x v="3"/>
    <s v="N. GARLAND"/>
    <n v="584"/>
    <n v="19696"/>
    <n v="30979"/>
    <n v="1130"/>
    <n v="29849"/>
    <n v="85229"/>
    <n v="2.86"/>
  </r>
  <r>
    <x v="0"/>
    <x v="0"/>
    <s v="Hoang Dao"/>
    <x v="1"/>
    <s v="WILLOWBROOK"/>
    <n v="585"/>
    <n v="27669"/>
    <n v="47698"/>
    <n v="1504"/>
    <n v="46194"/>
    <n v="141020"/>
    <n v="3.05"/>
  </r>
  <r>
    <x v="0"/>
    <x v="0"/>
    <s v="David Garibay Jr"/>
    <x v="0"/>
    <s v="ARBOR WALK"/>
    <n v="586"/>
    <n v="13660"/>
    <n v="27616"/>
    <n v="1139"/>
    <n v="26477"/>
    <n v="81437"/>
    <n v="3.08"/>
  </r>
  <r>
    <x v="0"/>
    <x v="0"/>
    <s v="Hoang Dao"/>
    <x v="1"/>
    <s v="PASADENA"/>
    <n v="587"/>
    <n v="22628"/>
    <n v="50180"/>
    <n v="1861"/>
    <n v="48319"/>
    <n v="141975"/>
    <n v="2.94"/>
  </r>
  <r>
    <x v="0"/>
    <x v="0"/>
    <s v="Jesus Gracia"/>
    <x v="19"/>
    <s v="MCALLEN"/>
    <n v="588"/>
    <n v="21711"/>
    <n v="40194"/>
    <n v="1867"/>
    <n v="38327"/>
    <n v="121526"/>
    <n v="3.17"/>
  </r>
  <r>
    <x v="1"/>
    <x v="3"/>
    <s v="Devin Magle"/>
    <x v="35"/>
    <s v="ANCHORAGE"/>
    <n v="589"/>
    <n v="25470"/>
    <n v="56917"/>
    <n v="1878"/>
    <n v="55039"/>
    <n v="200474"/>
    <n v="3.64"/>
  </r>
  <r>
    <x v="0"/>
    <x v="0"/>
    <s v="Hoang Dao"/>
    <x v="1"/>
    <s v="GULFGATE"/>
    <n v="591"/>
    <n v="18323"/>
    <n v="39719"/>
    <n v="1180"/>
    <n v="38539"/>
    <n v="114388"/>
    <n v="2.97"/>
  </r>
  <r>
    <x v="0"/>
    <x v="0"/>
    <s v="Hoang Dao"/>
    <x v="1"/>
    <s v="WEBSTER"/>
    <n v="592"/>
    <n v="27505"/>
    <n v="54100"/>
    <n v="1401"/>
    <n v="52699"/>
    <n v="160883"/>
    <n v="3.05"/>
  </r>
  <r>
    <x v="0"/>
    <x v="0"/>
    <s v="David Garibay"/>
    <x v="19"/>
    <s v="BANDERA"/>
    <n v="593"/>
    <n v="19684"/>
    <n v="38195"/>
    <n v="1284"/>
    <n v="36911"/>
    <n v="117819"/>
    <n v="3.19"/>
  </r>
  <r>
    <x v="0"/>
    <x v="0"/>
    <s v="Mike Kralick"/>
    <x v="2"/>
    <s v="HULEN"/>
    <n v="595"/>
    <n v="23194"/>
    <n v="50330"/>
    <n v="1363"/>
    <n v="48968"/>
    <n v="160784"/>
    <n v="3.28"/>
  </r>
  <r>
    <x v="0"/>
    <x v="0"/>
    <s v="Jose Sandoval"/>
    <x v="3"/>
    <s v="GRAND PRAIRIE"/>
    <n v="596"/>
    <n v="30035"/>
    <n v="62499"/>
    <n v="1718"/>
    <n v="60781"/>
    <n v="169476"/>
    <n v="2.79"/>
  </r>
  <r>
    <x v="0"/>
    <x v="0"/>
    <s v="Darren Letulle"/>
    <x v="0"/>
    <s v="KATY"/>
    <n v="598"/>
    <n v="25742"/>
    <n v="53696"/>
    <n v="1509"/>
    <n v="52187"/>
    <n v="151485"/>
    <n v="2.9"/>
  </r>
  <r>
    <x v="0"/>
    <x v="0"/>
    <s v="David Garibay Jr"/>
    <x v="0"/>
    <s v="LONGVIEW"/>
    <n v="599"/>
    <n v="10438"/>
    <n v="37855"/>
    <n v="717"/>
    <n v="37138"/>
    <n v="114161"/>
    <n v="3.07"/>
  </r>
  <r>
    <x v="0"/>
    <x v="1"/>
    <s v="Santos De Los Santos"/>
    <x v="24"/>
    <s v="ALPHARETTA"/>
    <n v="600"/>
    <n v="11654"/>
    <n v="30830"/>
    <n v="1329"/>
    <n v="29501"/>
    <n v="77543"/>
    <n v="2.63"/>
  </r>
  <r>
    <x v="0"/>
    <x v="1"/>
    <s v="Santos De Los Santos"/>
    <x v="24"/>
    <s v="JONESBORO"/>
    <n v="601"/>
    <n v="14845"/>
    <n v="33797"/>
    <n v="1436"/>
    <n v="32361"/>
    <n v="94301"/>
    <n v="2.91"/>
  </r>
  <r>
    <x v="0"/>
    <x v="1"/>
    <s v="Santos De Los Santos"/>
    <x v="24"/>
    <s v="CONYERS"/>
    <n v="602"/>
    <n v="11480"/>
    <n v="26894"/>
    <n v="819"/>
    <n v="26075"/>
    <n v="74270"/>
    <n v="2.85"/>
  </r>
  <r>
    <x v="2"/>
    <x v="3"/>
    <s v="Joe Hazard"/>
    <x v="10"/>
    <s v="MADISON"/>
    <n v="604"/>
    <n v="11954"/>
    <n v="29908"/>
    <n v="1147"/>
    <n v="28761"/>
    <n v="91071"/>
    <n v="3.17"/>
  </r>
  <r>
    <x v="0"/>
    <x v="1"/>
    <s v="Santos De Los Santos"/>
    <x v="24"/>
    <s v="SAVANNAH"/>
    <n v="605"/>
    <n v="9723"/>
    <n v="23585"/>
    <n v="1417"/>
    <n v="22168"/>
    <n v="69483"/>
    <n v="3.13"/>
  </r>
  <r>
    <x v="0"/>
    <x v="1"/>
    <s v="Peter Wennerstrom"/>
    <x v="30"/>
    <s v="MONTGOMERY"/>
    <n v="608"/>
    <n v="7957"/>
    <n v="19057"/>
    <n v="1154"/>
    <n v="17903"/>
    <n v="49912"/>
    <n v="2.79"/>
  </r>
  <r>
    <x v="0"/>
    <x v="1"/>
    <s v="Mike Garfield"/>
    <x v="9"/>
    <s v="COVINGTON"/>
    <n v="610"/>
    <n v="22601"/>
    <n v="48905"/>
    <n v="1474"/>
    <n v="47431"/>
    <n v="143875"/>
    <n v="3.03"/>
  </r>
  <r>
    <x v="0"/>
    <x v="1"/>
    <s v="Santos De Los Santos"/>
    <x v="24"/>
    <s v="NORCROSS"/>
    <n v="611"/>
    <n v="15735"/>
    <n v="36805"/>
    <n v="1164"/>
    <n v="35641"/>
    <n v="105442"/>
    <n v="2.96"/>
  </r>
  <r>
    <x v="0"/>
    <x v="1"/>
    <s v="Santos De Los Santos"/>
    <x v="24"/>
    <s v="ATHENS"/>
    <n v="612"/>
    <n v="11071"/>
    <n v="24317"/>
    <n v="636"/>
    <n v="23681"/>
    <n v="69062"/>
    <n v="2.92"/>
  </r>
  <r>
    <x v="0"/>
    <x v="1"/>
    <s v="D. Jacobs"/>
    <x v="24"/>
    <s v="DOUGLASVILLE"/>
    <n v="613"/>
    <n v="19468"/>
    <n v="41537"/>
    <n v="1241"/>
    <n v="40296"/>
    <n v="128178"/>
    <n v="3.18"/>
  </r>
  <r>
    <x v="0"/>
    <x v="1"/>
    <s v="Santos De Los Santos"/>
    <x v="24"/>
    <s v="FAYETTEVILLE"/>
    <n v="615"/>
    <n v="16878"/>
    <n v="36081"/>
    <n v="1066"/>
    <n v="35016"/>
    <n v="108256"/>
    <n v="3.09"/>
  </r>
  <r>
    <x v="0"/>
    <x v="1"/>
    <s v="Brandon Skipper"/>
    <x v="30"/>
    <s v="ALBANY"/>
    <n v="617"/>
    <n v="7926"/>
    <n v="18834"/>
    <n v="1575"/>
    <n v="17259"/>
    <n v="61599"/>
    <n v="3.57"/>
  </r>
  <r>
    <x v="1"/>
    <x v="2"/>
    <s v=""/>
    <x v="7"/>
    <s v="YUMA"/>
    <n v="620"/>
    <n v="14723"/>
    <n v="26669"/>
    <n v="880"/>
    <n v="25789"/>
    <n v="83385"/>
    <n v="3.23"/>
  </r>
  <r>
    <x v="1"/>
    <x v="2"/>
    <s v="Clarence Davidson"/>
    <x v="25"/>
    <s v="PHOENIX"/>
    <n v="621"/>
    <n v="9123"/>
    <n v="19897"/>
    <n v="970"/>
    <n v="18927"/>
    <n v="55414"/>
    <n v="2.93"/>
  </r>
  <r>
    <x v="1"/>
    <x v="3"/>
    <s v="Devin Magle"/>
    <x v="28"/>
    <s v="SILVERDALE"/>
    <n v="622"/>
    <n v="13616"/>
    <n v="32094"/>
    <n v="944"/>
    <n v="31150"/>
    <n v="96785"/>
    <n v="3.11"/>
  </r>
  <r>
    <x v="1"/>
    <x v="3"/>
    <s v="Devin Magle"/>
    <x v="28"/>
    <s v="TACOMA"/>
    <n v="626"/>
    <n v="34415"/>
    <n v="69505"/>
    <n v="1362"/>
    <n v="68143"/>
    <n v="222323"/>
    <n v="3.26"/>
  </r>
  <r>
    <x v="2"/>
    <x v="4"/>
    <s v="Kyle Christophel"/>
    <x v="13"/>
    <s v="CHARLESTON"/>
    <n v="628"/>
    <n v="10420"/>
    <n v="33738"/>
    <n v="1079"/>
    <n v="32659"/>
    <n v="91598"/>
    <n v="2.8"/>
  </r>
  <r>
    <x v="1"/>
    <x v="2"/>
    <s v="Albino Ramirez"/>
    <x v="6"/>
    <s v="STOCKTON"/>
    <n v="631"/>
    <n v="26757"/>
    <n v="49726"/>
    <n v="1062"/>
    <n v="48664"/>
    <n v="142331"/>
    <n v="2.92"/>
  </r>
  <r>
    <x v="1"/>
    <x v="2"/>
    <s v="Albino Ramirez"/>
    <x v="6"/>
    <s v="ROSEVILLE"/>
    <n v="633"/>
    <n v="22917"/>
    <n v="51488"/>
    <n v="1302"/>
    <n v="50186"/>
    <n v="176396"/>
    <n v="3.51"/>
  </r>
  <r>
    <x v="1"/>
    <x v="2"/>
    <s v="Manuel Lopez"/>
    <x v="5"/>
    <s v="GLENDALE"/>
    <n v="634"/>
    <n v="26413"/>
    <n v="50800"/>
    <n v="1268"/>
    <n v="49532"/>
    <n v="158054"/>
    <n v="3.19"/>
  </r>
  <r>
    <x v="0"/>
    <x v="1"/>
    <s v="Wayne Rough"/>
    <x v="4"/>
    <s v="GASTONIA"/>
    <n v="635"/>
    <n v="22474"/>
    <n v="40714"/>
    <n v="1189"/>
    <n v="39525"/>
    <n v="117192"/>
    <n v="2.97"/>
  </r>
  <r>
    <x v="0"/>
    <x v="1"/>
    <s v="Sean Brady"/>
    <x v="4"/>
    <s v="RALEIGH"/>
    <n v="636"/>
    <n v="16074"/>
    <n v="41438"/>
    <n v="984"/>
    <n v="40454"/>
    <n v="116282"/>
    <n v="2.87"/>
  </r>
  <r>
    <x v="0"/>
    <x v="1"/>
    <s v="Sean Brady"/>
    <x v="4"/>
    <s v="GREENSBORO"/>
    <n v="637"/>
    <n v="13713"/>
    <n v="33023"/>
    <n v="463"/>
    <n v="32560"/>
    <n v="116911"/>
    <n v="3.59"/>
  </r>
  <r>
    <x v="0"/>
    <x v="1"/>
    <s v="David Jacobs"/>
    <x v="11"/>
    <s v="ASHEVILLE"/>
    <n v="638"/>
    <n v="14962"/>
    <n v="38632"/>
    <n v="1035"/>
    <n v="37597"/>
    <n v="107930"/>
    <n v="2.87"/>
  </r>
  <r>
    <x v="2"/>
    <x v="4"/>
    <s v="Vinnie Maffea"/>
    <x v="26"/>
    <s v="BRONX TERMINAL"/>
    <n v="641"/>
    <n v="31401"/>
    <n v="63665"/>
    <n v="1619"/>
    <n v="62046"/>
    <n v="178989"/>
    <n v="2.88"/>
  </r>
  <r>
    <x v="2"/>
    <x v="5"/>
    <s v="Chris Brown"/>
    <x v="34"/>
    <s v="WARWICK"/>
    <n v="645"/>
    <n v="16341"/>
    <n v="41277"/>
    <n v="1411"/>
    <n v="39866"/>
    <n v="121698"/>
    <n v="3.05"/>
  </r>
  <r>
    <x v="2"/>
    <x v="4"/>
    <s v="Vinnie Maffea"/>
    <x v="26"/>
    <s v="FLUSHING"/>
    <n v="647"/>
    <n v="59201"/>
    <n v="97849"/>
    <n v="1899"/>
    <n v="95950"/>
    <n v="282359"/>
    <n v="2.94"/>
  </r>
  <r>
    <x v="2"/>
    <x v="4"/>
    <s v="Vinnie Maffea"/>
    <x v="26"/>
    <s v="HOWARD BEACH"/>
    <n v="649"/>
    <n v="19063"/>
    <n v="43665"/>
    <n v="1158"/>
    <n v="42507"/>
    <n v="136850"/>
    <n v="3.22"/>
  </r>
  <r>
    <x v="2"/>
    <x v="4"/>
    <s v="Robert Lane"/>
    <x v="12"/>
    <s v="RICHMOND"/>
    <n v="652"/>
    <n v="19540"/>
    <n v="47862"/>
    <n v="2228"/>
    <n v="45635"/>
    <n v="138105"/>
    <n v="3.03"/>
  </r>
  <r>
    <x v="2"/>
    <x v="4"/>
    <s v="Jose Urena"/>
    <x v="26"/>
    <s v="YONKERS"/>
    <n v="653"/>
    <n v="23168"/>
    <n v="57142"/>
    <n v="1528"/>
    <n v="55614"/>
    <n v="171468"/>
    <n v="3.08"/>
  </r>
  <r>
    <x v="2"/>
    <x v="4"/>
    <s v="Nery Melgar"/>
    <x v="12"/>
    <s v="STERLING"/>
    <n v="654"/>
    <n v="22307"/>
    <n v="50750"/>
    <n v="1387"/>
    <n v="49364"/>
    <n v="148796"/>
    <n v="3.01"/>
  </r>
  <r>
    <x v="1"/>
    <x v="3"/>
    <s v="Dean Bilstein"/>
    <x v="15"/>
    <s v="CEDAR FALLS"/>
    <n v="655"/>
    <n v="14118"/>
    <n v="36952"/>
    <n v="1075"/>
    <n v="35877"/>
    <n v="115908"/>
    <n v="3.23"/>
  </r>
  <r>
    <x v="0"/>
    <x v="1"/>
    <s v="Wayne Rough"/>
    <x v="4"/>
    <s v="SUMTER"/>
    <n v="657"/>
    <n v="5810"/>
    <n v="16220"/>
    <n v="737"/>
    <n v="15483"/>
    <n v="52320"/>
    <n v="3.38"/>
  </r>
  <r>
    <x v="0"/>
    <x v="1"/>
    <s v="Wayne Rough"/>
    <x v="4"/>
    <s v="FLORENCE"/>
    <n v="658"/>
    <n v="7099"/>
    <n v="22701"/>
    <n v="864"/>
    <n v="21837"/>
    <n v="62654"/>
    <n v="2.87"/>
  </r>
  <r>
    <x v="1"/>
    <x v="3"/>
    <s v="Rocky Trevino"/>
    <x v="23"/>
    <s v="S COLORADO SPRINGS"/>
    <n v="662"/>
    <n v="15988"/>
    <n v="36168"/>
    <n v="1145"/>
    <n v="35023"/>
    <n v="110915"/>
    <n v="3.17"/>
  </r>
  <r>
    <x v="0"/>
    <x v="1"/>
    <s v="David Jacobs"/>
    <x v="11"/>
    <s v="JOHNSON CITY"/>
    <n v="663"/>
    <n v="14879"/>
    <n v="38805"/>
    <n v="825"/>
    <n v="37980"/>
    <n v="110584"/>
    <n v="2.91"/>
  </r>
  <r>
    <x v="0"/>
    <x v="1"/>
    <s v="Steve Fraden"/>
    <x v="11"/>
    <s v="MURFREESBORO"/>
    <n v="664"/>
    <n v="23893"/>
    <n v="45893"/>
    <n v="1240"/>
    <n v="44653"/>
    <n v="102695"/>
    <n v="2.2999999999999998"/>
  </r>
  <r>
    <x v="1"/>
    <x v="3"/>
    <s v="Dean Bilstein"/>
    <x v="15"/>
    <s v="OLATHE"/>
    <n v="665"/>
    <n v="9637"/>
    <n v="21358"/>
    <n v="1177"/>
    <n v="20181"/>
    <n v="61242"/>
    <n v="3.03"/>
  </r>
  <r>
    <x v="0"/>
    <x v="1"/>
    <s v="Kenneth Busby"/>
    <x v="30"/>
    <s v="JACKSON"/>
    <n v="667"/>
    <n v="5720"/>
    <n v="24113"/>
    <n v="1329"/>
    <n v="22784"/>
    <n v="72206"/>
    <n v="3.17"/>
  </r>
  <r>
    <x v="0"/>
    <x v="0"/>
    <s v="James Banks"/>
    <x v="29"/>
    <s v="JONESBORO"/>
    <n v="668"/>
    <n v="11479"/>
    <n v="24368"/>
    <n v="740"/>
    <n v="23628"/>
    <n v="65092"/>
    <n v="2.75"/>
  </r>
  <r>
    <x v="0"/>
    <x v="0"/>
    <s v="Chris Smith"/>
    <x v="29"/>
    <s v="ROGERS"/>
    <n v="669"/>
    <n v="19450"/>
    <n v="44414"/>
    <n v="1226"/>
    <n v="43188"/>
    <n v="129858"/>
    <n v="3.01"/>
  </r>
  <r>
    <x v="0"/>
    <x v="0"/>
    <s v="James Banks"/>
    <x v="29"/>
    <s v="LITTLE ROCK"/>
    <n v="671"/>
    <n v="12688"/>
    <n v="27686"/>
    <n v="1447"/>
    <n v="26239"/>
    <n v="76670"/>
    <n v="2.92"/>
  </r>
  <r>
    <x v="0"/>
    <x v="1"/>
    <s v="Steve Fraden"/>
    <x v="11"/>
    <s v="MT JULIET"/>
    <n v="672"/>
    <n v="15743"/>
    <n v="39718"/>
    <n v="1316"/>
    <n v="38402"/>
    <n v="100756"/>
    <n v="2.62"/>
  </r>
  <r>
    <x v="2"/>
    <x v="3"/>
    <s v="Kyle Christophel"/>
    <x v="13"/>
    <s v="AVON"/>
    <n v="674"/>
    <n v="19373"/>
    <n v="55944"/>
    <n v="1256"/>
    <n v="54688"/>
    <n v="182789"/>
    <n v="3.34"/>
  </r>
  <r>
    <x v="2"/>
    <x v="3"/>
    <s v="Justin Miano"/>
    <x v="8"/>
    <s v="JOLIET"/>
    <n v="678"/>
    <n v="22375"/>
    <n v="55721"/>
    <n v="1599"/>
    <n v="54122"/>
    <n v="173838"/>
    <n v="3.21"/>
  </r>
  <r>
    <x v="0"/>
    <x v="1"/>
    <s v="Brandon Skipper"/>
    <x v="30"/>
    <s v="TALLAHASSEE"/>
    <n v="680"/>
    <n v="11600"/>
    <n v="21593"/>
    <n v="908"/>
    <n v="20685"/>
    <n v="60931"/>
    <n v="2.95"/>
  </r>
  <r>
    <x v="0"/>
    <x v="1"/>
    <s v="Steve Rupp"/>
    <x v="14"/>
    <s v="ORLANDO SPRING OAKS"/>
    <n v="681"/>
    <n v="13915"/>
    <n v="32365"/>
    <n v="1058"/>
    <n v="31307"/>
    <n v="88469"/>
    <n v="2.83"/>
  </r>
  <r>
    <x v="0"/>
    <x v="1"/>
    <s v="Brian Osborne"/>
    <x v="31"/>
    <s v="BOCA RATON"/>
    <n v="682"/>
    <n v="22188"/>
    <n v="46587"/>
    <n v="1672"/>
    <n v="44915"/>
    <n v="151171"/>
    <n v="3.37"/>
  </r>
  <r>
    <x v="0"/>
    <x v="1"/>
    <s v="Mike Garfield"/>
    <x v="9"/>
    <s v="NEW ORLEANS-CYPRESS"/>
    <n v="684"/>
    <n v="10629"/>
    <n v="19479"/>
    <n v="1003"/>
    <n v="18476"/>
    <n v="65185"/>
    <n v="3.53"/>
  </r>
  <r>
    <x v="2"/>
    <x v="3"/>
    <s v="Justin Miano"/>
    <x v="8"/>
    <s v="DARIEN"/>
    <n v="685"/>
    <n v="11537"/>
    <n v="33732"/>
    <n v="1135"/>
    <n v="32597"/>
    <n v="96438"/>
    <n v="2.96"/>
  </r>
  <r>
    <x v="2"/>
    <x v="3"/>
    <s v="Justin Miano"/>
    <x v="8"/>
    <s v="VILLA PARK"/>
    <n v="686"/>
    <n v="14235"/>
    <n v="35338"/>
    <n v="1717"/>
    <n v="33621"/>
    <n v="95387"/>
    <n v="2.84"/>
  </r>
  <r>
    <x v="2"/>
    <x v="3"/>
    <s v="Adam Fortney"/>
    <x v="10"/>
    <s v="RIVERPOINT"/>
    <n v="687"/>
    <n v="15369"/>
    <n v="54574"/>
    <n v="1328"/>
    <n v="53246"/>
    <n v="162801"/>
    <n v="3.06"/>
  </r>
  <r>
    <x v="2"/>
    <x v="3"/>
    <s v="Adam Fortney"/>
    <x v="10"/>
    <s v="ARLINGTON HEIGHTS"/>
    <n v="688"/>
    <n v="22780"/>
    <n v="44195"/>
    <n v="1357"/>
    <n v="42838"/>
    <n v="137242"/>
    <n v="3.2"/>
  </r>
  <r>
    <x v="0"/>
    <x v="1"/>
    <s v="Brian Osborne"/>
    <x v="31"/>
    <s v="JENSEN BEACH"/>
    <n v="690"/>
    <n v="14737"/>
    <n v="28412"/>
    <n v="837"/>
    <n v="27575"/>
    <n v="83178"/>
    <n v="3.02"/>
  </r>
  <r>
    <x v="2"/>
    <x v="3"/>
    <s v="Adam Fortney"/>
    <x v="10"/>
    <s v="GURNEE"/>
    <n v="694"/>
    <n v="25610"/>
    <n v="49711"/>
    <n v="1997"/>
    <n v="47714"/>
    <n v="145876"/>
    <n v="3.06"/>
  </r>
  <r>
    <x v="0"/>
    <x v="1"/>
    <s v="Brian Osborne"/>
    <x v="31"/>
    <s v="MELBOURNE"/>
    <n v="699"/>
    <n v="26207"/>
    <n v="44752"/>
    <n v="957"/>
    <n v="43796"/>
    <n v="124283"/>
    <n v="2.84"/>
  </r>
  <r>
    <x v="0"/>
    <x v="1"/>
    <s v="David Jacobs"/>
    <x v="11"/>
    <s v="DECATUR"/>
    <n v="701"/>
    <n v="10928"/>
    <n v="27796"/>
    <n v="1275"/>
    <n v="26521"/>
    <n v="84325"/>
    <n v="3.18"/>
  </r>
  <r>
    <x v="1"/>
    <x v="3"/>
    <s v="Rocky Trevino"/>
    <x v="23"/>
    <s v="GREELEY"/>
    <n v="702"/>
    <n v="12530"/>
    <n v="29676"/>
    <n v="744"/>
    <n v="28933"/>
    <n v="98712"/>
    <n v="3.41"/>
  </r>
  <r>
    <x v="0"/>
    <x v="1"/>
    <s v="Brandon Skipper"/>
    <x v="30"/>
    <s v="DOTHAN"/>
    <n v="703"/>
    <n v="8894"/>
    <n v="25835"/>
    <n v="1278"/>
    <n v="24557"/>
    <n v="73577"/>
    <n v="3"/>
  </r>
  <r>
    <x v="0"/>
    <x v="1"/>
    <s v="David Jacobs"/>
    <x v="11"/>
    <s v="HUNTSVILLE"/>
    <n v="705"/>
    <n v="16459"/>
    <n v="47977"/>
    <n v="1978"/>
    <n v="45999"/>
    <n v="147904"/>
    <n v="3.22"/>
  </r>
  <r>
    <x v="0"/>
    <x v="1"/>
    <s v="Mike Garfield"/>
    <x v="9"/>
    <s v="HOUMA"/>
    <n v="706"/>
    <n v="10667"/>
    <n v="26120"/>
    <n v="876"/>
    <n v="25244"/>
    <n v="84018"/>
    <n v="3.33"/>
  </r>
  <r>
    <x v="0"/>
    <x v="1"/>
    <s v="Peter Wennerstrom"/>
    <x v="30"/>
    <s v="BIRMINGHAM"/>
    <n v="707"/>
    <n v="8423"/>
    <n v="26866"/>
    <n v="1279"/>
    <n v="25587"/>
    <n v="75019"/>
    <n v="2.93"/>
  </r>
  <r>
    <x v="0"/>
    <x v="1"/>
    <s v="Richard Boykin"/>
    <x v="9"/>
    <s v="LAKE CHARLES"/>
    <n v="709"/>
    <n v="4296"/>
    <n v="14522"/>
    <n v="1076"/>
    <n v="13446"/>
    <n v="39068"/>
    <n v="2.91"/>
  </r>
  <r>
    <x v="1"/>
    <x v="3"/>
    <s v="Rocky Trevino"/>
    <x v="23"/>
    <s v="AURORA"/>
    <n v="710"/>
    <n v="14074"/>
    <n v="27962"/>
    <n v="1200"/>
    <n v="26762"/>
    <n v="79714"/>
    <n v="2.98"/>
  </r>
  <r>
    <x v="1"/>
    <x v="3"/>
    <s v="Rocky Trevino"/>
    <x v="23"/>
    <s v="SUPERIOR"/>
    <n v="711"/>
    <n v="12412"/>
    <n v="37853"/>
    <n v="1022"/>
    <n v="36831"/>
    <n v="105795"/>
    <n v="2.87"/>
  </r>
  <r>
    <x v="2"/>
    <x v="5"/>
    <s v="Nicholas Glenn"/>
    <x v="17"/>
    <s v="SOUTHGATE"/>
    <n v="713"/>
    <n v="20548"/>
    <n v="37769"/>
    <n v="1469"/>
    <n v="36300"/>
    <n v="97210"/>
    <n v="2.68"/>
  </r>
  <r>
    <x v="0"/>
    <x v="1"/>
    <s v="Richard Boykin"/>
    <x v="9"/>
    <s v="LAFAYETTE"/>
    <n v="715"/>
    <n v="16975"/>
    <n v="42393"/>
    <n v="1468"/>
    <n v="40925"/>
    <n v="138489"/>
    <n v="3.38"/>
  </r>
  <r>
    <x v="0"/>
    <x v="1"/>
    <s v="Mike Garfield"/>
    <x v="9"/>
    <s v="VETERANS"/>
    <n v="716"/>
    <n v="30852"/>
    <n v="60594"/>
    <n v="1512"/>
    <n v="59082"/>
    <n v="199768"/>
    <n v="3.38"/>
  </r>
  <r>
    <x v="0"/>
    <x v="1"/>
    <s v="Steve Rupp"/>
    <x v="14"/>
    <s v="INTERNATIONAL DR"/>
    <n v="718"/>
    <n v="16364"/>
    <n v="41205"/>
    <n v="1152"/>
    <n v="40053"/>
    <n v="117180"/>
    <n v="2.93"/>
  </r>
  <r>
    <x v="0"/>
    <x v="1"/>
    <s v="George Snow"/>
    <x v="14"/>
    <s v="BRADENTON"/>
    <n v="720"/>
    <n v="14046"/>
    <n v="30631"/>
    <n v="1543"/>
    <n v="29088"/>
    <n v="82321"/>
    <n v="2.83"/>
  </r>
  <r>
    <x v="1"/>
    <x v="3"/>
    <s v="Rocky Trevino"/>
    <x v="23"/>
    <s v="DENVER-ENGLEWOOD"/>
    <n v="721"/>
    <n v="13940"/>
    <n v="39757"/>
    <n v="1015"/>
    <n v="38742"/>
    <n v="133907"/>
    <n v="3.46"/>
  </r>
  <r>
    <x v="0"/>
    <x v="1"/>
    <s v="Steve Rupp"/>
    <x v="14"/>
    <s v="ORLANDO-WATERFORD"/>
    <n v="722"/>
    <n v="20607"/>
    <n v="48458"/>
    <n v="1017"/>
    <n v="47441"/>
    <n v="137356"/>
    <n v="2.9"/>
  </r>
  <r>
    <x v="2"/>
    <x v="3"/>
    <s v="Joe Hazard"/>
    <x v="10"/>
    <s v="LACROSSE"/>
    <n v="724"/>
    <n v="13197"/>
    <n v="33568"/>
    <n v="1229"/>
    <n v="32340"/>
    <n v="119875"/>
    <n v="3.71"/>
  </r>
  <r>
    <x v="0"/>
    <x v="3"/>
    <s v="Aldo Castaneda"/>
    <x v="31"/>
    <s v="SOUTH DADE"/>
    <n v="725"/>
    <n v="19226"/>
    <n v="32085"/>
    <n v="822"/>
    <n v="31263"/>
    <n v="88474"/>
    <n v="2.83"/>
  </r>
  <r>
    <x v="2"/>
    <x v="3"/>
    <s v="Joe Hazard"/>
    <x v="10"/>
    <s v="RACINE"/>
    <n v="726"/>
    <n v="18463"/>
    <n v="45701"/>
    <n v="1105"/>
    <n v="44596"/>
    <n v="129265"/>
    <n v="2.9"/>
  </r>
  <r>
    <x v="2"/>
    <x v="3"/>
    <s v="Joe Hazard"/>
    <x v="10"/>
    <s v="JANESVILLE"/>
    <n v="728"/>
    <n v="12474"/>
    <n v="27161"/>
    <n v="1053"/>
    <n v="26109"/>
    <n v="76108"/>
    <n v="2.92"/>
  </r>
  <r>
    <x v="0"/>
    <x v="3"/>
    <s v="D. Jacobs"/>
    <x v="24"/>
    <s v="CUMBERLAND"/>
    <n v="729"/>
    <n v="9966"/>
    <n v="26419"/>
    <n v="795"/>
    <n v="25624"/>
    <n v="75817"/>
    <n v="2.96"/>
  </r>
  <r>
    <x v="0"/>
    <x v="3"/>
    <s v="David Garibay Jr"/>
    <x v="0"/>
    <s v="KILLEEN"/>
    <n v="732"/>
    <n v="16112"/>
    <n v="29859"/>
    <n v="1382"/>
    <n v="28477"/>
    <n v="82669"/>
    <n v="2.9"/>
  </r>
  <r>
    <x v="1"/>
    <x v="3"/>
    <s v="Dean Bilstein"/>
    <x v="15"/>
    <s v="OMAHA"/>
    <n v="733"/>
    <n v="11359"/>
    <n v="35096"/>
    <n v="1243"/>
    <n v="33853"/>
    <n v="104749"/>
    <n v="3.09"/>
  </r>
  <r>
    <x v="0"/>
    <x v="3"/>
    <s v="Darren Letulle"/>
    <x v="0"/>
    <s v="SUGARLAND"/>
    <n v="735"/>
    <n v="21425"/>
    <n v="52214"/>
    <n v="1185"/>
    <n v="51029"/>
    <n v="146739"/>
    <n v="2.88"/>
  </r>
  <r>
    <x v="2"/>
    <x v="3"/>
    <s v="Chris Monteleone"/>
    <x v="17"/>
    <s v="NW COLUMBUS"/>
    <n v="736"/>
    <n v="21238"/>
    <n v="54355"/>
    <n v="1622"/>
    <n v="52734"/>
    <n v="137428"/>
    <n v="2.61"/>
  </r>
  <r>
    <x v="2"/>
    <x v="3"/>
    <s v="Chris Monteleone"/>
    <x v="17"/>
    <s v="SHARONVILLE"/>
    <n v="738"/>
    <n v="17467"/>
    <n v="35058"/>
    <n v="1148"/>
    <n v="33910"/>
    <n v="100090"/>
    <n v="2.95"/>
  </r>
  <r>
    <x v="2"/>
    <x v="3"/>
    <s v="Jeff Baker"/>
    <x v="20"/>
    <s v="CANTON OHIO"/>
    <n v="740"/>
    <n v="29933"/>
    <n v="58737"/>
    <n v="1272"/>
    <n v="57465"/>
    <n v="172439"/>
    <n v="3"/>
  </r>
  <r>
    <x v="0"/>
    <x v="3"/>
    <s v="Chris Smith"/>
    <x v="29"/>
    <s v="SPRINGFIELD"/>
    <n v="742"/>
    <n v="22765"/>
    <n v="48018"/>
    <n v="1619"/>
    <n v="46399"/>
    <n v="141495"/>
    <n v="3.05"/>
  </r>
  <r>
    <x v="2"/>
    <x v="3"/>
    <s v="Jeff Baker"/>
    <x v="20"/>
    <s v="MENTOR"/>
    <n v="743"/>
    <n v="17896"/>
    <n v="40108"/>
    <n v="1155"/>
    <n v="38953"/>
    <n v="106974"/>
    <n v="2.75"/>
  </r>
  <r>
    <x v="2"/>
    <x v="3"/>
    <s v="Rick Reid"/>
    <x v="20"/>
    <s v="NILES"/>
    <n v="745"/>
    <n v="16283"/>
    <n v="31710"/>
    <n v="950"/>
    <n v="30760"/>
    <n v="101834"/>
    <n v="3.31"/>
  </r>
  <r>
    <x v="1"/>
    <x v="3"/>
    <s v="Dean Bilstein"/>
    <x v="15"/>
    <s v="NO. KANSAS CITY"/>
    <n v="747"/>
    <n v="17544"/>
    <n v="43262"/>
    <n v="1585"/>
    <n v="41677"/>
    <n v="131293"/>
    <n v="3.15"/>
  </r>
  <r>
    <x v="2"/>
    <x v="3"/>
    <s v="Dana O'Hare"/>
    <x v="34"/>
    <s v="NORTH DARTMOUTH"/>
    <n v="751"/>
    <n v="13185"/>
    <n v="28288"/>
    <n v="892"/>
    <n v="27396"/>
    <n v="83125"/>
    <n v="3.03"/>
  </r>
  <r>
    <x v="2"/>
    <x v="3"/>
    <s v="Dana O'Hare"/>
    <x v="34"/>
    <s v="METHUEN"/>
    <n v="752"/>
    <n v="19337"/>
    <n v="41586"/>
    <n v="970"/>
    <n v="40616"/>
    <n v="118247"/>
    <n v="2.91"/>
  </r>
  <r>
    <x v="2"/>
    <x v="3"/>
    <s v="Dana O'Hare"/>
    <x v="34"/>
    <s v="EVERETT"/>
    <n v="755"/>
    <n v="18478"/>
    <n v="43120"/>
    <n v="1354"/>
    <n v="41766"/>
    <n v="133508"/>
    <n v="3.2"/>
  </r>
  <r>
    <x v="2"/>
    <x v="3"/>
    <s v="Scott Whitsel"/>
    <x v="16"/>
    <s v="DOVER"/>
    <n v="759"/>
    <n v="11128"/>
    <n v="21739"/>
    <n v="1048"/>
    <n v="20691"/>
    <n v="64825"/>
    <n v="3.13"/>
  </r>
  <r>
    <x v="1"/>
    <x v="3"/>
    <s v="Manuel Lopez"/>
    <x v="5"/>
    <s v="SANTA MARIA"/>
    <n v="761"/>
    <n v="17021"/>
    <n v="31042"/>
    <n v="1015"/>
    <n v="30027"/>
    <n v="82597"/>
    <n v="2.75"/>
  </r>
  <r>
    <x v="2"/>
    <x v="3"/>
    <s v="Stephen Vanderslice"/>
    <x v="33"/>
    <s v="DOYLESTOWN"/>
    <n v="762"/>
    <n v="15628"/>
    <n v="43716"/>
    <n v="1061"/>
    <n v="42655"/>
    <n v="121474"/>
    <n v="2.85"/>
  </r>
  <r>
    <x v="2"/>
    <x v="3"/>
    <s v="Rick Reid"/>
    <x v="33"/>
    <s v="GREENSBURG"/>
    <n v="763"/>
    <n v="11914"/>
    <n v="25259"/>
    <n v="916"/>
    <n v="24343"/>
    <n v="71122"/>
    <n v="2.92"/>
  </r>
  <r>
    <x v="1"/>
    <x v="3"/>
    <s v=""/>
    <x v="7"/>
    <s v="LEMON GROVE"/>
    <n v="765"/>
    <n v="24350"/>
    <n v="45608"/>
    <n v="1603"/>
    <n v="44005"/>
    <n v="137613"/>
    <n v="3.13"/>
  </r>
  <r>
    <x v="0"/>
    <x v="3"/>
    <s v="Richard Boykin"/>
    <x v="9"/>
    <s v="BATON ROUGE"/>
    <n v="767"/>
    <n v="10845"/>
    <n v="35142"/>
    <n v="1343"/>
    <n v="33799"/>
    <n v="98787"/>
    <n v="2.92"/>
  </r>
  <r>
    <x v="1"/>
    <x v="3"/>
    <s v="Austin Manzo"/>
    <x v="22"/>
    <s v="PINOLE"/>
    <n v="768"/>
    <n v="27802"/>
    <n v="56096"/>
    <n v="2435"/>
    <n v="53661"/>
    <n v="155356"/>
    <n v="2.9"/>
  </r>
  <r>
    <x v="2"/>
    <x v="3"/>
    <s v="Scott Whitsel"/>
    <x v="16"/>
    <s v="FREDERICK"/>
    <n v="770"/>
    <n v="17431"/>
    <n v="43785"/>
    <n v="1272"/>
    <n v="42514"/>
    <n v="119804"/>
    <n v="2.82"/>
  </r>
  <r>
    <x v="2"/>
    <x v="3"/>
    <s v="Scott Whitsel"/>
    <x v="16"/>
    <s v="SALISBURY"/>
    <n v="771"/>
    <n v="7249"/>
    <n v="22054"/>
    <n v="981"/>
    <n v="21073"/>
    <n v="63613"/>
    <n v="3.02"/>
  </r>
  <r>
    <x v="2"/>
    <x v="3"/>
    <s v="Scott Whitsel"/>
    <x v="16"/>
    <s v="TAKOMA PARK"/>
    <n v="774"/>
    <n v="22620"/>
    <n v="43792"/>
    <n v="1795"/>
    <n v="41997"/>
    <n v="155591"/>
    <n v="3.7"/>
  </r>
  <r>
    <x v="2"/>
    <x v="3"/>
    <s v="Scott Whitsel"/>
    <x v="16"/>
    <s v="TOWNSON"/>
    <n v="775"/>
    <n v="31090"/>
    <n v="54461"/>
    <n v="1478"/>
    <n v="52983"/>
    <n v="150623"/>
    <n v="2.84"/>
  </r>
  <r>
    <x v="0"/>
    <x v="3"/>
    <s v="Brian Osborne"/>
    <x v="31"/>
    <s v="Port Orange"/>
    <n v="776"/>
    <n v="32408"/>
    <n v="48182"/>
    <n v="1294"/>
    <n v="46889"/>
    <n v="141120"/>
    <n v="3.01"/>
  </r>
  <r>
    <x v="0"/>
    <x v="3"/>
    <s v="Brian Osborne"/>
    <x v="31"/>
    <s v="WEST PALM BEACH"/>
    <n v="777"/>
    <n v="26990"/>
    <n v="52271"/>
    <n v="1440"/>
    <n v="50831"/>
    <n v="152757"/>
    <n v="3.01"/>
  </r>
  <r>
    <x v="0"/>
    <x v="3"/>
    <s v="Aldo Castaneda"/>
    <x v="31"/>
    <s v="NAPLES"/>
    <n v="778"/>
    <n v="12340"/>
    <n v="29002"/>
    <n v="1488"/>
    <n v="27515"/>
    <n v="82701"/>
    <n v="3.01"/>
  </r>
  <r>
    <x v="0"/>
    <x v="3"/>
    <s v="George Snow"/>
    <x v="14"/>
    <s v="NEW TAMPA"/>
    <n v="779"/>
    <n v="19905"/>
    <n v="52957"/>
    <n v="1572"/>
    <n v="51385"/>
    <n v="163473"/>
    <n v="3.18"/>
  </r>
  <r>
    <x v="0"/>
    <x v="3"/>
    <s v="George Snow"/>
    <x v="14"/>
    <s v="OCALA"/>
    <n v="780"/>
    <n v="25868"/>
    <n v="48546"/>
    <n v="1282"/>
    <n v="47264"/>
    <n v="141803"/>
    <n v="3"/>
  </r>
  <r>
    <x v="0"/>
    <x v="3"/>
    <s v="Brian Osborne"/>
    <x v="31"/>
    <s v="BOYNTON BEACH"/>
    <n v="781"/>
    <n v="22059"/>
    <n v="38788"/>
    <n v="1689"/>
    <n v="37099"/>
    <n v="115093"/>
    <n v="3.1"/>
  </r>
  <r>
    <x v="0"/>
    <x v="3"/>
    <s v="Aldo Castaneda"/>
    <x v="31"/>
    <s v="FORT MYERS"/>
    <n v="782"/>
    <n v="17464"/>
    <n v="38697"/>
    <n v="1195"/>
    <n v="37503"/>
    <n v="130291"/>
    <n v="3.47"/>
  </r>
  <r>
    <x v="1"/>
    <x v="3"/>
    <s v="Albino Ramirez"/>
    <x v="6"/>
    <s v="BRENTWOOD"/>
    <n v="783"/>
    <n v="24919"/>
    <n v="47102"/>
    <n v="1406"/>
    <n v="45696"/>
    <n v="129942"/>
    <n v="2.84"/>
  </r>
  <r>
    <x v="1"/>
    <x v="3"/>
    <s v="Luis Torres"/>
    <x v="18"/>
    <s v="ORANGE"/>
    <n v="785"/>
    <n v="23178"/>
    <n v="42648"/>
    <n v="1284"/>
    <n v="41364"/>
    <n v="122208"/>
    <n v="2.95"/>
  </r>
  <r>
    <x v="1"/>
    <x v="3"/>
    <s v="Austin Manzo"/>
    <x v="22"/>
    <s v="CUPERTINO"/>
    <n v="786"/>
    <n v="31287"/>
    <n v="85360"/>
    <n v="1689"/>
    <n v="83672"/>
    <n v="259433"/>
    <n v="3.1"/>
  </r>
  <r>
    <x v="1"/>
    <x v="3"/>
    <s v="Luis Torres"/>
    <x v="18"/>
    <s v="WALNUT PARK"/>
    <n v="787"/>
    <n v="37289"/>
    <n v="56585"/>
    <n v="1546"/>
    <n v="55039"/>
    <n v="166944"/>
    <n v="3.03"/>
  </r>
  <r>
    <x v="1"/>
    <x v="3"/>
    <s v=""/>
    <x v="7"/>
    <s v="ESCONDIDO"/>
    <n v="788"/>
    <n v="21783"/>
    <n v="40657"/>
    <n v="1318"/>
    <n v="39339"/>
    <n v="121890"/>
    <n v="3.1"/>
  </r>
  <r>
    <x v="0"/>
    <x v="3"/>
    <s v="Brian Osborne"/>
    <x v="31"/>
    <s v="POMPANO BEACH"/>
    <n v="789"/>
    <n v="16380"/>
    <n v="30635"/>
    <n v="1452"/>
    <n v="29183"/>
    <n v="82920"/>
    <n v="2.84"/>
  </r>
  <r>
    <x v="0"/>
    <x v="3"/>
    <s v="Hoang Dao"/>
    <x v="1"/>
    <s v="HOUSTON-NORTHLINE"/>
    <n v="790"/>
    <n v="20743"/>
    <n v="42842"/>
    <n v="1876"/>
    <n v="40966"/>
    <n v="130707"/>
    <n v="3.19"/>
  </r>
  <r>
    <x v="1"/>
    <x v="3"/>
    <s v="Dean Bilstein"/>
    <x v="15"/>
    <s v="WOODBURY"/>
    <n v="792"/>
    <n v="23043"/>
    <n v="52814"/>
    <n v="1308"/>
    <n v="51507"/>
    <n v="153062"/>
    <n v="2.97"/>
  </r>
  <r>
    <x v="1"/>
    <x v="3"/>
    <s v="Dean Bilstein"/>
    <x v="15"/>
    <s v="BURNSVILLE"/>
    <n v="793"/>
    <n v="21430"/>
    <n v="46168"/>
    <n v="1474"/>
    <n v="44695"/>
    <n v="142758"/>
    <n v="3.19"/>
  </r>
  <r>
    <x v="1"/>
    <x v="3"/>
    <s v="Dean Bilstein"/>
    <x v="15"/>
    <s v="MAPLE GROVE"/>
    <n v="794"/>
    <n v="16425"/>
    <n v="37699"/>
    <n v="1619"/>
    <n v="36080"/>
    <n v="96260"/>
    <n v="2.67"/>
  </r>
  <r>
    <x v="1"/>
    <x v="3"/>
    <s v="Dean Bilstein"/>
    <x v="15"/>
    <s v="BLAINE"/>
    <n v="795"/>
    <n v="19544"/>
    <n v="42179"/>
    <n v="1294"/>
    <n v="40885"/>
    <n v="119412"/>
    <n v="2.92"/>
  </r>
  <r>
    <x v="1"/>
    <x v="3"/>
    <s v="Dean Bilstein"/>
    <x v="15"/>
    <s v="ST. CLOUD"/>
    <n v="799"/>
    <n v="18779"/>
    <n v="39814"/>
    <n v="1342"/>
    <n v="38472"/>
    <n v="117265"/>
    <n v="3.05"/>
  </r>
  <r>
    <x v="0"/>
    <x v="1"/>
    <s v="Kenneth Busby"/>
    <x v="30"/>
    <s v="TUSCALOOSA"/>
    <n v="803"/>
    <n v="6398"/>
    <n v="21833"/>
    <n v="1253"/>
    <n v="20580"/>
    <n v="75734"/>
    <n v="3.68"/>
  </r>
  <r>
    <x v="0"/>
    <x v="1"/>
    <s v="Steve Rupp"/>
    <x v="14"/>
    <s v="JACKSONVILLE"/>
    <n v="804"/>
    <n v="17970"/>
    <n v="39750"/>
    <n v="1419"/>
    <n v="38331"/>
    <n v="111978"/>
    <n v="2.92"/>
  </r>
  <r>
    <x v="1"/>
    <x v="2"/>
    <s v="Manuel Lopez"/>
    <x v="5"/>
    <s v="Puente Hills"/>
    <n v="806"/>
    <n v="35627"/>
    <n v="63418"/>
    <n v="1441"/>
    <n v="61977"/>
    <n v="170997"/>
    <n v="2.76"/>
  </r>
  <r>
    <x v="2"/>
    <x v="5"/>
    <s v="Scott Stout"/>
    <x v="21"/>
    <s v="TROY"/>
    <n v="826"/>
    <n v="21320"/>
    <n v="43194"/>
    <n v="2153"/>
    <n v="41041"/>
    <n v="121083"/>
    <n v="2.95"/>
  </r>
  <r>
    <x v="2"/>
    <x v="5"/>
    <s v="Scott Stout"/>
    <x v="21"/>
    <s v="GRAND RAPIDS"/>
    <n v="828"/>
    <n v="29406"/>
    <n v="60821"/>
    <n v="1655"/>
    <n v="59166"/>
    <n v="191315"/>
    <n v="3.23"/>
  </r>
  <r>
    <x v="1"/>
    <x v="5"/>
    <s v="Carm Greco"/>
    <x v="35"/>
    <s v="WHITBY"/>
    <n v="833"/>
    <n v="15131"/>
    <n v="44982"/>
    <n v="1707"/>
    <n v="43276"/>
    <n v="137195"/>
    <n v="3.17"/>
  </r>
  <r>
    <x v="1"/>
    <x v="5"/>
    <s v="Carm Greco"/>
    <x v="35"/>
    <s v="SOUTH EDMONTON"/>
    <n v="834"/>
    <n v="12030"/>
    <n v="56584"/>
    <n v="1392"/>
    <n v="55192"/>
    <n v="157008"/>
    <n v="2.84"/>
  </r>
  <r>
    <x v="1"/>
    <x v="5"/>
    <s v="Carm Greco"/>
    <x v="35"/>
    <s v="N. EDMONTON"/>
    <n v="835"/>
    <n v="17303"/>
    <n v="40456"/>
    <n v="1266"/>
    <n v="39190"/>
    <n v="127279"/>
    <n v="3.25"/>
  </r>
  <r>
    <x v="1"/>
    <x v="5"/>
    <s v="Carm Greco"/>
    <x v="35"/>
    <s v="WEST MISSISSAUGA"/>
    <n v="836"/>
    <n v="13745"/>
    <n v="48465"/>
    <n v="1053"/>
    <n v="47412"/>
    <n v="133330"/>
    <n v="2.81"/>
  </r>
  <r>
    <x v="2"/>
    <x v="5"/>
    <s v="Jason Rafun"/>
    <x v="20"/>
    <s v="GREECE"/>
    <n v="839"/>
    <n v="19039"/>
    <n v="47149"/>
    <n v="873"/>
    <n v="46276"/>
    <n v="142460"/>
    <n v="3.08"/>
  </r>
  <r>
    <x v="2"/>
    <x v="3"/>
    <s v="Joe Hazard"/>
    <x v="10"/>
    <s v="BROOKFIELD"/>
    <n v="841"/>
    <n v="26221"/>
    <n v="57376"/>
    <n v="1878"/>
    <n v="55498"/>
    <n v="164907"/>
    <n v="2.97"/>
  </r>
  <r>
    <x v="2"/>
    <x v="3"/>
    <s v="Joe Hazard"/>
    <x v="10"/>
    <s v="MILWAUKEE"/>
    <n v="842"/>
    <n v="35198"/>
    <n v="52839"/>
    <n v="1373"/>
    <n v="51467"/>
    <n v="136184"/>
    <n v="2.65"/>
  </r>
  <r>
    <x v="2"/>
    <x v="3"/>
    <s v="Joe Hazard"/>
    <x v="10"/>
    <s v="WEST ALLIS"/>
    <n v="843"/>
    <n v="25587"/>
    <n v="48273"/>
    <n v="1151"/>
    <n v="47122"/>
    <n v="156011"/>
    <n v="3.31"/>
  </r>
  <r>
    <x v="1"/>
    <x v="5"/>
    <s v="Carm Greco"/>
    <x v="35"/>
    <s v="MISSISSAUGA"/>
    <n v="844"/>
    <n v="17836"/>
    <n v="37771"/>
    <n v="1430"/>
    <n v="36341"/>
    <n v="97668"/>
    <n v="2.69"/>
  </r>
  <r>
    <x v="1"/>
    <x v="5"/>
    <s v="Carm Greco"/>
    <x v="35"/>
    <s v="WILLOWDALE"/>
    <n v="845"/>
    <n v="19548"/>
    <n v="45022"/>
    <n v="1479"/>
    <n v="43543"/>
    <n v="142282"/>
    <n v="3.27"/>
  </r>
  <r>
    <x v="1"/>
    <x v="5"/>
    <s v="Carm Greco"/>
    <x v="35"/>
    <s v="VANCOUVER"/>
    <n v="847"/>
    <n v="11854"/>
    <n v="52396"/>
    <n v="1211"/>
    <n v="51185"/>
    <n v="137034"/>
    <n v="2.68"/>
  </r>
  <r>
    <x v="2"/>
    <x v="4"/>
    <s v="Jose Urena"/>
    <x v="32"/>
    <s v="NANUET"/>
    <n v="849"/>
    <n v="13772"/>
    <n v="30086"/>
    <n v="1421"/>
    <n v="28665"/>
    <n v="80716"/>
    <n v="2.82"/>
  </r>
  <r>
    <x v="1"/>
    <x v="2"/>
    <s v="Clarence Davidson"/>
    <x v="25"/>
    <s v="EL PASO"/>
    <n v="850"/>
    <n v="8684"/>
    <n v="21952"/>
    <n v="1104"/>
    <n v="20848"/>
    <n v="60452"/>
    <n v="2.9"/>
  </r>
  <r>
    <x v="1"/>
    <x v="2"/>
    <s v="Clarence Davidson"/>
    <x v="25"/>
    <s v="EL PASO"/>
    <n v="852"/>
    <n v="13340"/>
    <n v="24274"/>
    <n v="1603"/>
    <n v="22671"/>
    <n v="64376"/>
    <n v="2.84"/>
  </r>
  <r>
    <x v="0"/>
    <x v="0"/>
    <s v="Jesus Gracia"/>
    <x v="19"/>
    <s v="BROWNSVILLE"/>
    <n v="853"/>
    <n v="28507"/>
    <n v="43441"/>
    <n v="1168"/>
    <n v="42274"/>
    <n v="125676"/>
    <n v="2.97"/>
  </r>
  <r>
    <x v="0"/>
    <x v="0"/>
    <s v="Mike Kralick"/>
    <x v="2"/>
    <s v="GRAPEVINE"/>
    <n v="854"/>
    <n v="10269"/>
    <n v="23747"/>
    <n v="1224"/>
    <n v="22523"/>
    <n v="63560"/>
    <n v="2.82"/>
  </r>
  <r>
    <x v="0"/>
    <x v="0"/>
    <s v="Brian Setzer"/>
    <x v="29"/>
    <s v="ST LOUIS SOUTH COUNTY"/>
    <n v="855"/>
    <n v="16852"/>
    <n v="47112"/>
    <n v="1311"/>
    <n v="45801"/>
    <n v="135258"/>
    <n v="2.95"/>
  </r>
  <r>
    <x v="0"/>
    <x v="0"/>
    <s v="David Garibay Jr"/>
    <x v="0"/>
    <s v="WACO"/>
    <n v="856"/>
    <n v="7962"/>
    <n v="17389"/>
    <n v="915"/>
    <n v="16474"/>
    <n v="47515"/>
    <n v="2.88"/>
  </r>
  <r>
    <x v="0"/>
    <x v="0"/>
    <s v="Jose Sandoval"/>
    <x v="3"/>
    <s v="SHERMAN"/>
    <n v="857"/>
    <n v="6583"/>
    <n v="14302"/>
    <n v="750"/>
    <n v="13552"/>
    <n v="41137"/>
    <n v="3.04"/>
  </r>
  <r>
    <x v="0"/>
    <x v="0"/>
    <s v="Hoang Dao"/>
    <x v="1"/>
    <s v="WESTHEIMER"/>
    <n v="858"/>
    <n v="24160"/>
    <n v="44277"/>
    <n v="1599"/>
    <n v="42678"/>
    <n v="127540"/>
    <n v="2.99"/>
  </r>
  <r>
    <x v="0"/>
    <x v="0"/>
    <s v="Jesus Gracia"/>
    <x v="19"/>
    <s v="WESLACO"/>
    <n v="862"/>
    <n v="21422"/>
    <n v="34833"/>
    <n v="1777"/>
    <n v="33056"/>
    <n v="94743"/>
    <n v="2.87"/>
  </r>
  <r>
    <x v="0"/>
    <x v="0"/>
    <s v="Jesus Gracia"/>
    <x v="19"/>
    <s v="N. MCALLEN"/>
    <n v="863"/>
    <n v="18221"/>
    <n v="35668"/>
    <n v="1537"/>
    <n v="34131"/>
    <n v="101429"/>
    <n v="2.97"/>
  </r>
  <r>
    <x v="0"/>
    <x v="0"/>
    <s v="Jesus Gracia"/>
    <x v="19"/>
    <s v="HARLINGEN"/>
    <n v="864"/>
    <n v="16533"/>
    <n v="35412"/>
    <n v="1775"/>
    <n v="33642"/>
    <n v="100582"/>
    <n v="2.99"/>
  </r>
  <r>
    <x v="1"/>
    <x v="2"/>
    <s v="Clarence Davidson"/>
    <x v="25"/>
    <s v="E. EL PASO"/>
    <n v="866"/>
    <n v="12399"/>
    <n v="28133"/>
    <n v="1319"/>
    <n v="26814"/>
    <n v="73206"/>
    <n v="2.73"/>
  </r>
  <r>
    <x v="0"/>
    <x v="0"/>
    <s v="Mike Kralick"/>
    <x v="2"/>
    <s v="PRESIDIO"/>
    <n v="867"/>
    <n v="22437"/>
    <n v="50049"/>
    <n v="1084"/>
    <n v="48965"/>
    <n v="153197"/>
    <n v="3.13"/>
  </r>
  <r>
    <x v="0"/>
    <x v="1"/>
    <s v="Brandon Skipper"/>
    <x v="30"/>
    <s v="COLUMBUS"/>
    <n v="869"/>
    <n v="12714"/>
    <n v="27165"/>
    <n v="1911"/>
    <n v="25254"/>
    <n v="73484"/>
    <n v="2.91"/>
  </r>
  <r>
    <x v="1"/>
    <x v="5"/>
    <s v="Carm Greco"/>
    <x v="35"/>
    <s v="REGINA"/>
    <n v="872"/>
    <n v="8558"/>
    <n v="27030"/>
    <n v="1094"/>
    <n v="25936"/>
    <n v="72436"/>
    <n v="2.79"/>
  </r>
  <r>
    <x v="1"/>
    <x v="5"/>
    <s v="Carm Greco"/>
    <x v="35"/>
    <s v="VAUGHAN"/>
    <n v="873"/>
    <n v="11131"/>
    <n v="44955"/>
    <n v="1336"/>
    <n v="43619"/>
    <n v="135651"/>
    <n v="3.11"/>
  </r>
  <r>
    <x v="1"/>
    <x v="5"/>
    <s v="Carm Greco"/>
    <x v="35"/>
    <s v="CALGARY"/>
    <n v="874"/>
    <n v="11547"/>
    <n v="36075"/>
    <n v="1133"/>
    <n v="34942"/>
    <n v="103644"/>
    <n v="2.97"/>
  </r>
  <r>
    <x v="0"/>
    <x v="0"/>
    <s v="Mike Stuckey"/>
    <x v="3"/>
    <s v="TOWNE SOUTH"/>
    <n v="888"/>
    <n v="17115"/>
    <n v="39286"/>
    <n v="1228"/>
    <n v="38058"/>
    <n v="112467"/>
    <n v="2.96"/>
  </r>
  <r>
    <x v="0"/>
    <x v="0"/>
    <s v="Mike Stuckey"/>
    <x v="3"/>
    <s v="NORTH WEST HWY OKC"/>
    <n v="889"/>
    <n v="10096"/>
    <n v="24864"/>
    <n v="1747"/>
    <n v="23117"/>
    <n v="67557"/>
    <n v="2.92"/>
  </r>
  <r>
    <x v="0"/>
    <x v="0"/>
    <s v="Jose Sandoval"/>
    <x v="3"/>
    <s v="LAWTON"/>
    <n v="890"/>
    <n v="11340"/>
    <n v="28620"/>
    <n v="1145"/>
    <n v="27475"/>
    <n v="83115"/>
    <n v="3.03"/>
  </r>
  <r>
    <x v="0"/>
    <x v="0"/>
    <s v="Chris Smith"/>
    <x v="29"/>
    <s v="TULSA-CROSSING OAKS"/>
    <n v="891"/>
    <n v="13381"/>
    <n v="42281"/>
    <n v="1913"/>
    <n v="40368"/>
    <n v="113420"/>
    <n v="2.81"/>
  </r>
  <r>
    <x v="0"/>
    <x v="0"/>
    <s v="Mike Stuckey"/>
    <x v="3"/>
    <s v="QUAIL SRINGS"/>
    <n v="892"/>
    <n v="11714"/>
    <n v="28686"/>
    <n v="1191"/>
    <n v="27495"/>
    <n v="95663"/>
    <n v="3.48"/>
  </r>
  <r>
    <x v="0"/>
    <x v="0"/>
    <s v="Mike Stuckey"/>
    <x v="3"/>
    <s v="NORMAN"/>
    <n v="893"/>
    <n v="18344"/>
    <n v="37721"/>
    <n v="1352"/>
    <n v="36369"/>
    <n v="106987"/>
    <n v="2.94"/>
  </r>
  <r>
    <x v="0"/>
    <x v="0"/>
    <s v="Brian Setzer"/>
    <x v="29"/>
    <s v="FAIRVIEW HTS"/>
    <n v="916"/>
    <n v="18103"/>
    <n v="33693"/>
    <n v="1434"/>
    <n v="32259"/>
    <n v="83199"/>
    <n v="2.58"/>
  </r>
  <r>
    <x v="0"/>
    <x v="0"/>
    <s v="Mike Kralick"/>
    <x v="2"/>
    <s v="MIDLAND"/>
    <n v="928"/>
    <n v="9766"/>
    <n v="26219"/>
    <n v="1301"/>
    <n v="24918"/>
    <n v="92269"/>
    <n v="3.7"/>
  </r>
  <r>
    <x v="0"/>
    <x v="0"/>
    <s v="Hoang Dao"/>
    <x v="1"/>
    <s v="BEAUMONT"/>
    <n v="930"/>
    <n v="18010"/>
    <n v="32499"/>
    <n v="1454"/>
    <n v="31045"/>
    <n v="92850"/>
    <n v="2.99"/>
  </r>
  <r>
    <x v="2"/>
    <x v="5"/>
    <s v="Scott Stout"/>
    <x v="21"/>
    <s v="SOUTH BEND"/>
    <n v="931"/>
    <n v="12852"/>
    <n v="32006"/>
    <n v="944"/>
    <n v="31062"/>
    <n v="92706"/>
    <n v="2.98"/>
  </r>
  <r>
    <x v="0"/>
    <x v="0"/>
    <s v="Mike Kralick"/>
    <x v="2"/>
    <s v="LUBBOCK"/>
    <n v="933"/>
    <n v="12129"/>
    <n v="32607"/>
    <n v="1040"/>
    <n v="31567"/>
    <n v="99884"/>
    <n v="3.16"/>
  </r>
  <r>
    <x v="2"/>
    <x v="5"/>
    <s v="Chris Monteleone"/>
    <x v="17"/>
    <s v="DAYTON"/>
    <n v="938"/>
    <n v="17130"/>
    <n v="35020"/>
    <n v="842"/>
    <n v="34178"/>
    <n v="100719"/>
    <n v="2.95"/>
  </r>
  <r>
    <x v="0"/>
    <x v="1"/>
    <s v="Santos De Los Santos"/>
    <x v="24"/>
    <s v="AUGUSTA"/>
    <n v="939"/>
    <n v="14138"/>
    <n v="30358"/>
    <n v="2193"/>
    <n v="28166"/>
    <n v="89585"/>
    <n v="3.18"/>
  </r>
  <r>
    <x v="2"/>
    <x v="3"/>
    <s v="Kyle Christophel"/>
    <x v="13"/>
    <s v="MUNCIE"/>
    <n v="941"/>
    <n v="11179"/>
    <n v="30088"/>
    <n v="521"/>
    <n v="29567"/>
    <n v="85589"/>
    <n v="2.89"/>
  </r>
  <r>
    <x v="0"/>
    <x v="0"/>
    <s v="Jose Sandoval"/>
    <x v="3"/>
    <s v="GARLAND"/>
    <n v="942"/>
    <n v="10248"/>
    <n v="26892"/>
    <n v="1113"/>
    <n v="25779"/>
    <n v="74707"/>
    <n v="2.9"/>
  </r>
  <r>
    <x v="0"/>
    <x v="0"/>
    <s v="David Garibay Jr"/>
    <x v="0"/>
    <s v="ROUNDROCK"/>
    <n v="943"/>
    <n v="19290"/>
    <n v="43187"/>
    <n v="1784"/>
    <n v="41403"/>
    <n v="128062"/>
    <n v="3.09"/>
  </r>
  <r>
    <x v="2"/>
    <x v="3"/>
    <s v="Kyle Christophel"/>
    <x v="13"/>
    <s v="FT. WAYNE"/>
    <n v="946"/>
    <n v="23711"/>
    <n v="48700"/>
    <n v="1125"/>
    <n v="47575"/>
    <n v="145440"/>
    <n v="3.06"/>
  </r>
  <r>
    <x v="0"/>
    <x v="0"/>
    <s v="Brian Setzer"/>
    <x v="29"/>
    <s v="WEST ELLISVILLE"/>
    <n v="947"/>
    <n v="13553"/>
    <n v="26980"/>
    <n v="1526"/>
    <n v="25454"/>
    <n v="73472"/>
    <n v="2.89"/>
  </r>
  <r>
    <x v="0"/>
    <x v="0"/>
    <s v="Brian Setzer"/>
    <x v="29"/>
    <s v="ST CHARLES"/>
    <n v="948"/>
    <n v="23556"/>
    <n v="46854"/>
    <n v="3145"/>
    <n v="43709"/>
    <n v="143063"/>
    <n v="3.27"/>
  </r>
  <r>
    <x v="0"/>
    <x v="0"/>
    <s v="Jose Sandoval"/>
    <x v="3"/>
    <s v="REDBIRD"/>
    <n v="949"/>
    <n v="9630"/>
    <n v="19560"/>
    <n v="1168"/>
    <n v="18392"/>
    <n v="52951"/>
    <n v="2.88"/>
  </r>
  <r>
    <x v="0"/>
    <x v="0"/>
    <s v="Jose Sandoval"/>
    <x v="3"/>
    <s v="WEST PLANO"/>
    <n v="950"/>
    <n v="15256"/>
    <n v="33366"/>
    <n v="1156"/>
    <n v="32210"/>
    <n v="95723"/>
    <n v="2.97"/>
  </r>
  <r>
    <x v="0"/>
    <x v="0"/>
    <s v="David Garibay Jr"/>
    <x v="0"/>
    <s v="S. AUSTIN"/>
    <n v="951"/>
    <n v="13121"/>
    <n v="31644"/>
    <n v="1576"/>
    <n v="30068"/>
    <n v="87845"/>
    <n v="2.92"/>
  </r>
  <r>
    <x v="0"/>
    <x v="0"/>
    <s v="Mike Kralick"/>
    <x v="2"/>
    <s v="S. FT WORTH"/>
    <n v="952"/>
    <n v="16217"/>
    <n v="37369"/>
    <n v="1661"/>
    <n v="35708"/>
    <n v="107202"/>
    <n v="3"/>
  </r>
  <r>
    <x v="2"/>
    <x v="4"/>
    <s v="Stephen Vanderslice"/>
    <x v="33"/>
    <s v="WILMINGTON"/>
    <n v="954"/>
    <n v="13232"/>
    <n v="30865"/>
    <n v="1306"/>
    <n v="29559"/>
    <n v="89638"/>
    <n v="3.03"/>
  </r>
  <r>
    <x v="1"/>
    <x v="3"/>
    <s v="Dean Bilstein"/>
    <x v="15"/>
    <s v="DES MOINES"/>
    <n v="958"/>
    <n v="19402"/>
    <n v="45168"/>
    <n v="1482"/>
    <n v="43686"/>
    <n v="123661"/>
    <n v="2.83"/>
  </r>
  <r>
    <x v="1"/>
    <x v="3"/>
    <s v="Rocky Trevino"/>
    <x v="23"/>
    <s v="BOISE"/>
    <n v="959"/>
    <n v="8808"/>
    <n v="27402"/>
    <n v="1197"/>
    <n v="26205"/>
    <n v="80859"/>
    <n v="3.09"/>
  </r>
  <r>
    <x v="2"/>
    <x v="3"/>
    <s v="Joe Hazard"/>
    <x v="10"/>
    <s v="ROCKFORD"/>
    <n v="960"/>
    <n v="23038"/>
    <n v="47918"/>
    <n v="1378"/>
    <n v="46540"/>
    <n v="149509"/>
    <n v="3.21"/>
  </r>
  <r>
    <x v="1"/>
    <x v="3"/>
    <s v="Dean Bilstein"/>
    <x v="15"/>
    <s v="TOPEKA"/>
    <n v="961"/>
    <n v="11453"/>
    <n v="22991"/>
    <n v="1047"/>
    <n v="21944"/>
    <n v="64024"/>
    <n v="2.92"/>
  </r>
  <r>
    <x v="0"/>
    <x v="0"/>
    <s v="Chris Smith"/>
    <x v="29"/>
    <s v="WICHITA KS"/>
    <n v="962"/>
    <n v="10364"/>
    <n v="29047"/>
    <n v="678"/>
    <n v="28369"/>
    <n v="83989"/>
    <n v="2.96"/>
  </r>
  <r>
    <x v="2"/>
    <x v="4"/>
    <s v="Jeff Morgan"/>
    <x v="33"/>
    <s v="HARRISBURG"/>
    <n v="964"/>
    <n v="21030"/>
    <n v="39954"/>
    <n v="1391"/>
    <n v="38563"/>
    <n v="117634"/>
    <n v="3.05"/>
  </r>
  <r>
    <x v="2"/>
    <x v="4"/>
    <s v="Scott Whitsel"/>
    <x v="33"/>
    <s v="YORK"/>
    <n v="965"/>
    <n v="17884"/>
    <n v="35925"/>
    <n v="935"/>
    <n v="34990"/>
    <n v="103002"/>
    <n v="2.94"/>
  </r>
  <r>
    <x v="0"/>
    <x v="1"/>
    <s v="Wayne Rough"/>
    <x v="4"/>
    <s v="COLUMBIA"/>
    <n v="967"/>
    <n v="7076"/>
    <n v="30005"/>
    <n v="1297"/>
    <n v="28708"/>
    <n v="84110"/>
    <n v="2.93"/>
  </r>
  <r>
    <x v="0"/>
    <x v="1"/>
    <s v="Wayne Rough"/>
    <x v="4"/>
    <s v="GREENVILLE"/>
    <n v="968"/>
    <n v="21098"/>
    <n v="41445"/>
    <n v="1192"/>
    <n v="40253"/>
    <n v="118135"/>
    <n v="2.93"/>
  </r>
  <r>
    <x v="0"/>
    <x v="1"/>
    <s v="David Jacobs"/>
    <x v="11"/>
    <s v="CHATTANOOGA"/>
    <n v="969"/>
    <n v="21353"/>
    <n v="50383"/>
    <n v="1244"/>
    <n v="49139"/>
    <n v="150050"/>
    <n v="3.05"/>
  </r>
  <r>
    <x v="2"/>
    <x v="4"/>
    <s v="Robert Lane"/>
    <x v="12"/>
    <s v="ROANOKE"/>
    <n v="972"/>
    <n v="20097"/>
    <n v="47000"/>
    <n v="1405"/>
    <n v="45595"/>
    <n v="128907"/>
    <n v="2.83"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  <r>
    <x v="3"/>
    <x v="6"/>
    <s v=""/>
    <x v="36"/>
    <s v="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51BFC-C45E-44C3-B4AE-23CBD4447616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DM TPT" fieldListSortAscending="1">
  <location ref="G4:H18" firstHeaderRow="1" firstDataRow="1" firstDataCol="1" rowPageCount="2" colPageCount="1"/>
  <pivotFields count="12">
    <pivotField axis="axisPage" subtotalTop="0" multipleItemSelectionAllowed="1" showAll="0">
      <items count="6">
        <item h="1" x="3"/>
        <item m="1" x="4"/>
        <item x="0"/>
        <item h="1" x="1"/>
        <item h="1" x="2"/>
        <item t="default"/>
      </items>
    </pivotField>
    <pivotField axis="axisPage" subtotalTop="0" showAll="0">
      <items count="9">
        <item x="6"/>
        <item m="1" x="7"/>
        <item x="0"/>
        <item x="1"/>
        <item x="2"/>
        <item x="3"/>
        <item x="4"/>
        <item x="5"/>
        <item t="default"/>
      </items>
    </pivotField>
    <pivotField subtotalTop="0" showAll="0"/>
    <pivotField axis="axisRow" subtotalTop="0" showAll="0" sortType="descending">
      <items count="39">
        <item m="1" x="37"/>
        <item x="36"/>
        <item x="6"/>
        <item x="17"/>
        <item x="0"/>
        <item x="18"/>
        <item x="9"/>
        <item x="21"/>
        <item x="27"/>
        <item x="33"/>
        <item x="26"/>
        <item x="20"/>
        <item x="3"/>
        <item x="15"/>
        <item x="35"/>
        <item x="1"/>
        <item x="4"/>
        <item x="11"/>
        <item x="24"/>
        <item x="2"/>
        <item x="25"/>
        <item x="30"/>
        <item x="16"/>
        <item x="13"/>
        <item x="5"/>
        <item x="7"/>
        <item x="31"/>
        <item x="8"/>
        <item x="34"/>
        <item x="23"/>
        <item x="14"/>
        <item x="12"/>
        <item x="32"/>
        <item x="29"/>
        <item x="28"/>
        <item x="10"/>
        <item x="19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dataField="1" showAll="0"/>
  </pivotFields>
  <rowFields count="1">
    <field x="3"/>
  </rowFields>
  <rowItems count="14">
    <i>
      <x v="26"/>
    </i>
    <i>
      <x v="6"/>
    </i>
    <i>
      <x v="19"/>
    </i>
    <i>
      <x v="16"/>
    </i>
    <i>
      <x v="21"/>
    </i>
    <i>
      <x v="36"/>
    </i>
    <i>
      <x v="4"/>
    </i>
    <i>
      <x v="15"/>
    </i>
    <i>
      <x v="18"/>
    </i>
    <i>
      <x v="33"/>
    </i>
    <i>
      <x v="12"/>
    </i>
    <i>
      <x v="30"/>
    </i>
    <i>
      <x v="17"/>
    </i>
    <i t="grand">
      <x/>
    </i>
  </rowItems>
  <colItems count="1">
    <i/>
  </colItems>
  <pageFields count="2">
    <pageField fld="0" hier="-1"/>
    <pageField fld="1" hier="-1"/>
  </pageFields>
  <dataFields count="1">
    <dataField name="Average of TPT" fld="11" subtotal="average" baseField="3" baseItem="1"/>
  </dataFields>
  <formats count="15"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0"/>
    </format>
    <format dxfId="88">
      <pivotArea dataOnly="0" labelOnly="1" outline="0" axis="axisValues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outline="0" collapsedLevelsAreSubtotals="1" fieldPosition="0"/>
    </format>
    <format dxfId="83">
      <pivotArea field="3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3" type="button" dataOnly="0" labelOnly="1" outline="0" axis="axisRow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6B01F-895F-47C8-9900-CF66FD49043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District Tech">
  <location ref="D4:E32" firstHeaderRow="1" firstDataRow="1" firstDataCol="1" rowPageCount="2" colPageCount="1"/>
  <pivotFields count="15">
    <pivotField axis="axisPage" showAll="0">
      <items count="6">
        <item m="1" x="4"/>
        <item x="3"/>
        <item x="0"/>
        <item x="1"/>
        <item x="2"/>
        <item t="default"/>
      </items>
    </pivotField>
    <pivotField axis="axisPage" showAll="0">
      <items count="9">
        <item m="1" x="7"/>
        <item x="6"/>
        <item x="0"/>
        <item x="1"/>
        <item x="2"/>
        <item x="3"/>
        <item x="4"/>
        <item x="5"/>
        <item t="default"/>
      </items>
    </pivotField>
    <pivotField axis="axisRow" showAll="0" sortType="descending">
      <items count="61">
        <item m="1" x="59"/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8">
    <i>
      <x v="42"/>
    </i>
    <i>
      <x v="54"/>
    </i>
    <i>
      <x v="43"/>
    </i>
    <i>
      <x v="37"/>
    </i>
    <i>
      <x v="52"/>
    </i>
    <i>
      <x v="19"/>
    </i>
    <i>
      <x v="5"/>
    </i>
    <i>
      <x v="36"/>
    </i>
    <i>
      <x v="24"/>
    </i>
    <i>
      <x v="4"/>
    </i>
    <i>
      <x v="56"/>
    </i>
    <i>
      <x v="58"/>
    </i>
    <i>
      <x v="17"/>
    </i>
    <i>
      <x v="16"/>
    </i>
    <i>
      <x v="3"/>
    </i>
    <i>
      <x v="6"/>
    </i>
    <i>
      <x v="53"/>
    </i>
    <i>
      <x v="30"/>
    </i>
    <i>
      <x v="51"/>
    </i>
    <i>
      <x v="10"/>
    </i>
    <i>
      <x v="13"/>
    </i>
    <i>
      <x v="2"/>
    </i>
    <i>
      <x v="29"/>
    </i>
    <i>
      <x v="59"/>
    </i>
    <i>
      <x v="55"/>
    </i>
    <i>
      <x v="41"/>
    </i>
    <i>
      <x v="40"/>
    </i>
    <i t="grand">
      <x/>
    </i>
  </rowItems>
  <colItems count="1">
    <i/>
  </colItems>
  <pageFields count="2">
    <pageField fld="0" item="2" hier="-1"/>
    <pageField fld="1" hier="-1"/>
  </pageFields>
  <dataFields count="1">
    <dataField name="Count of TPT" fld="14" subtotal="count" baseField="2" baseItem="0"/>
  </dataFields>
  <formats count="10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 axis="axisRow" fieldPosition="0"/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outline="0" collapsedLevelsAreSubtotals="1" fieldPosition="0"/>
    </format>
    <format dxfId="98">
      <pivotArea field="2" type="button" dataOnly="0" labelOnly="1" outline="0" axis="axisRow" fieldPosition="0"/>
    </format>
    <format dxfId="97">
      <pivotArea dataOnly="0" labelOnly="1" outline="0" axis="axisValues" fieldPosition="0"/>
    </format>
    <format dxfId="96">
      <pivotArea field="2" type="button" dataOnly="0" labelOnly="1" outline="0" axis="axisRow" fieldPosition="0"/>
    </format>
    <format dxfId="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8FB39-70C0-47E4-A755-3AA2C0A7E96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tore Name">
  <location ref="A4:B165" firstHeaderRow="1" firstDataRow="1" firstDataCol="1" rowPageCount="2" colPageCount="1"/>
  <pivotFields count="15">
    <pivotField axis="axisPage" showAll="0">
      <items count="6">
        <item m="1" x="4"/>
        <item x="3"/>
        <item x="0"/>
        <item x="1"/>
        <item x="2"/>
        <item t="default"/>
      </items>
    </pivotField>
    <pivotField showAll="0"/>
    <pivotField axis="axisPage" multipleItemSelectionAllowed="1" showAll="0">
      <items count="61">
        <item m="1" x="59"/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axis="axisRow" showAll="0" sortType="descending">
      <items count="439">
        <item m="1" x="437"/>
        <item x="4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61">
    <i>
      <x v="415"/>
    </i>
    <i>
      <x v="178"/>
    </i>
    <i>
      <x v="80"/>
    </i>
    <i>
      <x v="154"/>
    </i>
    <i>
      <x v="406"/>
    </i>
    <i>
      <x v="147"/>
    </i>
    <i>
      <x v="357"/>
    </i>
    <i>
      <x v="73"/>
    </i>
    <i>
      <x v="396"/>
    </i>
    <i>
      <x v="304"/>
    </i>
    <i>
      <x v="144"/>
    </i>
    <i>
      <x v="174"/>
    </i>
    <i>
      <x v="266"/>
    </i>
    <i>
      <x v="373"/>
    </i>
    <i>
      <x v="421"/>
    </i>
    <i>
      <x v="389"/>
    </i>
    <i>
      <x v="50"/>
    </i>
    <i>
      <x v="264"/>
    </i>
    <i>
      <x v="267"/>
    </i>
    <i>
      <x v="265"/>
    </i>
    <i>
      <x v="72"/>
    </i>
    <i>
      <x v="30"/>
    </i>
    <i>
      <x v="43"/>
    </i>
    <i>
      <x v="214"/>
    </i>
    <i>
      <x v="322"/>
    </i>
    <i>
      <x v="409"/>
    </i>
    <i>
      <x v="242"/>
    </i>
    <i>
      <x v="298"/>
    </i>
    <i>
      <x v="261"/>
    </i>
    <i>
      <x v="356"/>
    </i>
    <i>
      <x v="151"/>
    </i>
    <i>
      <x v="358"/>
    </i>
    <i>
      <x v="431"/>
    </i>
    <i>
      <x v="323"/>
    </i>
    <i>
      <x v="119"/>
    </i>
    <i>
      <x v="256"/>
    </i>
    <i>
      <x v="413"/>
    </i>
    <i>
      <x v="296"/>
    </i>
    <i>
      <x v="270"/>
    </i>
    <i>
      <x v="297"/>
    </i>
    <i>
      <x v="133"/>
    </i>
    <i>
      <x v="156"/>
    </i>
    <i>
      <x v="157"/>
    </i>
    <i>
      <x v="259"/>
    </i>
    <i>
      <x v="395"/>
    </i>
    <i>
      <x v="328"/>
    </i>
    <i>
      <x v="248"/>
    </i>
    <i>
      <x v="423"/>
    </i>
    <i>
      <x v="394"/>
    </i>
    <i>
      <x v="390"/>
    </i>
    <i>
      <x v="324"/>
    </i>
    <i>
      <x v="24"/>
    </i>
    <i>
      <x v="28"/>
    </i>
    <i>
      <x v="436"/>
    </i>
    <i>
      <x v="26"/>
    </i>
    <i>
      <x v="101"/>
    </i>
    <i>
      <x v="299"/>
    </i>
    <i>
      <x v="152"/>
    </i>
    <i>
      <x v="134"/>
    </i>
    <i>
      <x v="359"/>
    </i>
    <i>
      <x v="54"/>
    </i>
    <i>
      <x v="391"/>
    </i>
    <i>
      <x v="246"/>
    </i>
    <i>
      <x v="238"/>
    </i>
    <i>
      <x v="271"/>
    </i>
    <i>
      <x v="312"/>
    </i>
    <i>
      <x v="410"/>
    </i>
    <i>
      <x v="22"/>
    </i>
    <i>
      <x v="155"/>
    </i>
    <i>
      <x v="281"/>
    </i>
    <i>
      <x v="360"/>
    </i>
    <i>
      <x v="249"/>
    </i>
    <i>
      <x v="407"/>
    </i>
    <i>
      <x v="318"/>
    </i>
    <i>
      <x v="251"/>
    </i>
    <i>
      <x v="207"/>
    </i>
    <i>
      <x v="237"/>
    </i>
    <i>
      <x v="393"/>
    </i>
    <i>
      <x v="239"/>
    </i>
    <i>
      <x v="247"/>
    </i>
    <i>
      <x v="2"/>
    </i>
    <i>
      <x v="294"/>
    </i>
    <i>
      <x v="252"/>
    </i>
    <i>
      <x v="399"/>
    </i>
    <i>
      <x v="305"/>
    </i>
    <i>
      <x v="404"/>
    </i>
    <i>
      <x v="326"/>
    </i>
    <i>
      <x v="279"/>
    </i>
    <i>
      <x v="372"/>
    </i>
    <i>
      <x v="6"/>
    </i>
    <i>
      <x v="25"/>
    </i>
    <i>
      <x v="243"/>
    </i>
    <i>
      <x v="366"/>
    </i>
    <i>
      <x v="244"/>
    </i>
    <i>
      <x v="262"/>
    </i>
    <i>
      <x v="48"/>
    </i>
    <i>
      <x v="17"/>
    </i>
    <i>
      <x v="348"/>
    </i>
    <i>
      <x v="365"/>
    </i>
    <i>
      <x v="236"/>
    </i>
    <i>
      <x v="250"/>
    </i>
    <i>
      <x v="408"/>
    </i>
    <i>
      <x v="310"/>
    </i>
    <i>
      <x v="5"/>
    </i>
    <i>
      <x v="313"/>
    </i>
    <i>
      <x v="153"/>
    </i>
    <i>
      <x v="316"/>
    </i>
    <i>
      <x v="420"/>
    </i>
    <i>
      <x v="39"/>
    </i>
    <i>
      <x v="392"/>
    </i>
    <i>
      <x v="424"/>
    </i>
    <i>
      <x v="411"/>
    </i>
    <i>
      <x v="333"/>
    </i>
    <i>
      <x v="131"/>
    </i>
    <i>
      <x v="418"/>
    </i>
    <i>
      <x v="254"/>
    </i>
    <i>
      <x v="4"/>
    </i>
    <i>
      <x v="129"/>
    </i>
    <i>
      <x v="90"/>
    </i>
    <i>
      <x v="434"/>
    </i>
    <i>
      <x v="417"/>
    </i>
    <i>
      <x v="132"/>
    </i>
    <i>
      <x v="272"/>
    </i>
    <i>
      <x v="302"/>
    </i>
    <i>
      <x v="355"/>
    </i>
    <i>
      <x v="403"/>
    </i>
    <i>
      <x v="291"/>
    </i>
    <i>
      <x v="3"/>
    </i>
    <i>
      <x v="315"/>
    </i>
    <i>
      <x v="317"/>
    </i>
    <i>
      <x v="405"/>
    </i>
    <i>
      <x v="280"/>
    </i>
    <i>
      <x v="263"/>
    </i>
    <i>
      <x v="32"/>
    </i>
    <i>
      <x v="422"/>
    </i>
    <i>
      <x v="130"/>
    </i>
    <i>
      <x v="7"/>
    </i>
    <i>
      <x v="269"/>
    </i>
    <i>
      <x v="159"/>
    </i>
    <i>
      <x v="260"/>
    </i>
    <i>
      <x v="77"/>
    </i>
    <i>
      <x v="13"/>
    </i>
    <i>
      <x v="435"/>
    </i>
    <i>
      <x v="425"/>
    </i>
    <i>
      <x v="240"/>
    </i>
    <i>
      <x v="245"/>
    </i>
    <i>
      <x v="293"/>
    </i>
    <i>
      <x v="354"/>
    </i>
    <i>
      <x v="135"/>
    </i>
    <i>
      <x v="255"/>
    </i>
    <i>
      <x v="331"/>
    </i>
    <i>
      <x v="78"/>
    </i>
    <i>
      <x v="253"/>
    </i>
    <i>
      <x v="398"/>
    </i>
    <i>
      <x v="268"/>
    </i>
    <i>
      <x v="282"/>
    </i>
    <i>
      <x v="93"/>
    </i>
    <i>
      <x v="65"/>
    </i>
    <i>
      <x v="258"/>
    </i>
    <i>
      <x v="303"/>
    </i>
    <i t="grand">
      <x/>
    </i>
  </rowItems>
  <colItems count="1">
    <i/>
  </colItems>
  <pageFields count="2">
    <pageField fld="0" item="2" hier="-1"/>
    <pageField fld="2" hier="-1"/>
  </pageFields>
  <dataFields count="1">
    <dataField name="Count of TPT" fld="14" subtotal="count" baseField="4" baseItem="2"/>
  </dataFields>
  <formats count="14">
    <format dxfId="118">
      <pivotArea outline="0" collapsedLevelsAreSubtotals="1" fieldPosition="0"/>
    </format>
    <format dxfId="117">
      <pivotArea dataOnly="0" labelOnly="1" grandRow="1" outline="0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4" type="button" dataOnly="0" labelOnly="1" outline="0" axis="axisRow" fieldPosition="0"/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field="4" type="button" dataOnly="0" labelOnly="1" outline="0" axis="axisRow" fieldPosition="0"/>
    </format>
    <format dxfId="109">
      <pivotArea dataOnly="0" labelOnly="1" outline="0" axis="axisValues" fieldPosition="0"/>
    </format>
    <format dxfId="108">
      <pivotArea field="4" type="button" dataOnly="0" labelOnly="1" outline="0" axis="axisRow" fieldPosition="0"/>
    </format>
    <format dxfId="107">
      <pivotArea dataOnly="0" labelOnly="1" outline="0" axis="axisValues" fieldPosition="0"/>
    </format>
    <format dxfId="106">
      <pivotArea outline="0" collapsedLevelsAreSubtotals="1" fieldPosition="0"/>
    </format>
    <format dxfId="105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5044E-68A8-40D1-94F0-1083BF085D2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Regional Tech">
  <location ref="J3:K7" firstHeaderRow="1" firstDataRow="1" firstDataCol="1" rowPageCount="1" colPageCount="1"/>
  <pivotFields count="15">
    <pivotField axis="axisPage" showAll="0">
      <items count="6">
        <item m="1" x="4"/>
        <item x="3"/>
        <item x="0"/>
        <item x="1"/>
        <item x="2"/>
        <item t="default"/>
      </items>
    </pivotField>
    <pivotField axis="axisRow" showAll="0" sortType="descending">
      <items count="9">
        <item m="1" x="7"/>
        <item x="6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 v="3"/>
    </i>
    <i>
      <x v="2"/>
    </i>
    <i>
      <x v="5"/>
    </i>
    <i t="grand">
      <x/>
    </i>
  </rowItems>
  <colItems count="1">
    <i/>
  </colItems>
  <pageFields count="1">
    <pageField fld="0" item="2" hier="-1"/>
  </pageFields>
  <dataFields count="1">
    <dataField name="Count of TPT" fld="14" subtotal="count" baseField="1" baseItem="5"/>
  </dataFields>
  <formats count="10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field="1" type="button" dataOnly="0" labelOnly="1" outline="0" axis="axisRow" fieldPosition="0"/>
    </format>
    <format dxfId="121">
      <pivotArea dataOnly="0" labelOnly="1" outline="0" axis="axisValues" fieldPosition="0"/>
    </format>
    <format dxfId="120">
      <pivotArea field="1" type="button" dataOnly="0" labelOnly="1" outline="0" axis="axisRow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7" tint="0.79998168889431442"/>
  </sheetPr>
  <dimension ref="A1:BV30913"/>
  <sheetViews>
    <sheetView zoomScale="90" zoomScaleNormal="70" workbookViewId="0">
      <pane ySplit="3" topLeftCell="A4" activePane="bottomLeft" state="frozen"/>
      <selection pane="bottomLeft" activeCell="F4" sqref="F4"/>
    </sheetView>
  </sheetViews>
  <sheetFormatPr defaultRowHeight="15" customHeight="1" x14ac:dyDescent="0.25"/>
  <cols>
    <col min="1" max="1" width="14.7265625" style="16" customWidth="1"/>
    <col min="2" max="2" width="18" style="16" customWidth="1"/>
    <col min="3" max="4" width="23.26953125" style="16" customWidth="1"/>
    <col min="5" max="5" width="21.7265625" style="16" customWidth="1"/>
    <col min="6" max="6" width="11" style="20" customWidth="1"/>
    <col min="7" max="7" width="18" style="31" customWidth="1"/>
    <col min="8" max="8" width="31.7265625" style="31" customWidth="1"/>
    <col min="9" max="9" width="9.08984375" style="20" hidden="1" customWidth="1"/>
    <col min="10" max="11" width="11.26953125" style="20" hidden="1" customWidth="1"/>
    <col min="12" max="12" width="9" style="20" hidden="1" customWidth="1"/>
    <col min="13" max="13" width="9.7265625" style="20" customWidth="1"/>
    <col min="14" max="14" width="12.7265625" style="20" customWidth="1"/>
    <col min="15" max="15" width="11" style="48" customWidth="1"/>
    <col min="16" max="16" width="19.6328125" style="16" customWidth="1"/>
    <col min="17" max="253" width="9" style="16"/>
    <col min="254" max="254" width="19.26953125" style="16" customWidth="1"/>
    <col min="255" max="255" width="21.81640625" style="16" customWidth="1"/>
    <col min="256" max="256" width="23.26953125" style="16" customWidth="1"/>
    <col min="257" max="257" width="28" style="16" customWidth="1"/>
    <col min="258" max="258" width="9" style="16"/>
    <col min="259" max="259" width="19.7265625" style="16" customWidth="1"/>
    <col min="260" max="260" width="30.6328125" style="16" customWidth="1"/>
    <col min="261" max="270" width="9" style="16"/>
    <col min="271" max="271" width="51" style="16" customWidth="1"/>
    <col min="272" max="509" width="9" style="16"/>
    <col min="510" max="510" width="19.26953125" style="16" customWidth="1"/>
    <col min="511" max="511" width="21.81640625" style="16" customWidth="1"/>
    <col min="512" max="512" width="23.26953125" style="16" customWidth="1"/>
    <col min="513" max="513" width="28" style="16" customWidth="1"/>
    <col min="514" max="514" width="9" style="16"/>
    <col min="515" max="515" width="19.7265625" style="16" customWidth="1"/>
    <col min="516" max="516" width="30.6328125" style="16" customWidth="1"/>
    <col min="517" max="526" width="9" style="16"/>
    <col min="527" max="527" width="51" style="16" customWidth="1"/>
    <col min="528" max="765" width="9" style="16"/>
    <col min="766" max="766" width="19.26953125" style="16" customWidth="1"/>
    <col min="767" max="767" width="21.81640625" style="16" customWidth="1"/>
    <col min="768" max="768" width="23.26953125" style="16" customWidth="1"/>
    <col min="769" max="769" width="28" style="16" customWidth="1"/>
    <col min="770" max="770" width="9" style="16"/>
    <col min="771" max="771" width="19.7265625" style="16" customWidth="1"/>
    <col min="772" max="772" width="30.6328125" style="16" customWidth="1"/>
    <col min="773" max="782" width="9" style="16"/>
    <col min="783" max="783" width="51" style="16" customWidth="1"/>
    <col min="784" max="1021" width="9" style="16"/>
    <col min="1022" max="1022" width="19.26953125" style="16" customWidth="1"/>
    <col min="1023" max="1023" width="21.81640625" style="16" customWidth="1"/>
    <col min="1024" max="1024" width="23.26953125" style="16" customWidth="1"/>
    <col min="1025" max="1025" width="28" style="16" customWidth="1"/>
    <col min="1026" max="1026" width="9" style="16"/>
    <col min="1027" max="1027" width="19.7265625" style="16" customWidth="1"/>
    <col min="1028" max="1028" width="30.6328125" style="16" customWidth="1"/>
    <col min="1029" max="1038" width="9" style="16"/>
    <col min="1039" max="1039" width="51" style="16" customWidth="1"/>
    <col min="1040" max="1277" width="9" style="16"/>
    <col min="1278" max="1278" width="19.26953125" style="16" customWidth="1"/>
    <col min="1279" max="1279" width="21.81640625" style="16" customWidth="1"/>
    <col min="1280" max="1280" width="23.26953125" style="16" customWidth="1"/>
    <col min="1281" max="1281" width="28" style="16" customWidth="1"/>
    <col min="1282" max="1282" width="9" style="16"/>
    <col min="1283" max="1283" width="19.7265625" style="16" customWidth="1"/>
    <col min="1284" max="1284" width="30.6328125" style="16" customWidth="1"/>
    <col min="1285" max="1294" width="9" style="16"/>
    <col min="1295" max="1295" width="51" style="16" customWidth="1"/>
    <col min="1296" max="1533" width="9" style="16"/>
    <col min="1534" max="1534" width="19.26953125" style="16" customWidth="1"/>
    <col min="1535" max="1535" width="21.81640625" style="16" customWidth="1"/>
    <col min="1536" max="1536" width="23.26953125" style="16" customWidth="1"/>
    <col min="1537" max="1537" width="28" style="16" customWidth="1"/>
    <col min="1538" max="1538" width="9" style="16"/>
    <col min="1539" max="1539" width="19.7265625" style="16" customWidth="1"/>
    <col min="1540" max="1540" width="30.6328125" style="16" customWidth="1"/>
    <col min="1541" max="1550" width="9" style="16"/>
    <col min="1551" max="1551" width="51" style="16" customWidth="1"/>
    <col min="1552" max="1789" width="9" style="16"/>
    <col min="1790" max="1790" width="19.26953125" style="16" customWidth="1"/>
    <col min="1791" max="1791" width="21.81640625" style="16" customWidth="1"/>
    <col min="1792" max="1792" width="23.26953125" style="16" customWidth="1"/>
    <col min="1793" max="1793" width="28" style="16" customWidth="1"/>
    <col min="1794" max="1794" width="9" style="16"/>
    <col min="1795" max="1795" width="19.7265625" style="16" customWidth="1"/>
    <col min="1796" max="1796" width="30.6328125" style="16" customWidth="1"/>
    <col min="1797" max="1806" width="9" style="16"/>
    <col min="1807" max="1807" width="51" style="16" customWidth="1"/>
    <col min="1808" max="2045" width="9" style="16"/>
    <col min="2046" max="2046" width="19.26953125" style="16" customWidth="1"/>
    <col min="2047" max="2047" width="21.81640625" style="16" customWidth="1"/>
    <col min="2048" max="2048" width="23.26953125" style="16" customWidth="1"/>
    <col min="2049" max="2049" width="28" style="16" customWidth="1"/>
    <col min="2050" max="2050" width="9" style="16"/>
    <col min="2051" max="2051" width="19.7265625" style="16" customWidth="1"/>
    <col min="2052" max="2052" width="30.6328125" style="16" customWidth="1"/>
    <col min="2053" max="2062" width="9" style="16"/>
    <col min="2063" max="2063" width="51" style="16" customWidth="1"/>
    <col min="2064" max="2301" width="9" style="16"/>
    <col min="2302" max="2302" width="19.26953125" style="16" customWidth="1"/>
    <col min="2303" max="2303" width="21.81640625" style="16" customWidth="1"/>
    <col min="2304" max="2304" width="23.26953125" style="16" customWidth="1"/>
    <col min="2305" max="2305" width="28" style="16" customWidth="1"/>
    <col min="2306" max="2306" width="9" style="16"/>
    <col min="2307" max="2307" width="19.7265625" style="16" customWidth="1"/>
    <col min="2308" max="2308" width="30.6328125" style="16" customWidth="1"/>
    <col min="2309" max="2318" width="9" style="16"/>
    <col min="2319" max="2319" width="51" style="16" customWidth="1"/>
    <col min="2320" max="2557" width="9" style="16"/>
    <col min="2558" max="2558" width="19.26953125" style="16" customWidth="1"/>
    <col min="2559" max="2559" width="21.81640625" style="16" customWidth="1"/>
    <col min="2560" max="2560" width="23.26953125" style="16" customWidth="1"/>
    <col min="2561" max="2561" width="28" style="16" customWidth="1"/>
    <col min="2562" max="2562" width="9" style="16"/>
    <col min="2563" max="2563" width="19.7265625" style="16" customWidth="1"/>
    <col min="2564" max="2564" width="30.6328125" style="16" customWidth="1"/>
    <col min="2565" max="2574" width="9" style="16"/>
    <col min="2575" max="2575" width="51" style="16" customWidth="1"/>
    <col min="2576" max="2813" width="9" style="16"/>
    <col min="2814" max="2814" width="19.26953125" style="16" customWidth="1"/>
    <col min="2815" max="2815" width="21.81640625" style="16" customWidth="1"/>
    <col min="2816" max="2816" width="23.26953125" style="16" customWidth="1"/>
    <col min="2817" max="2817" width="28" style="16" customWidth="1"/>
    <col min="2818" max="2818" width="9" style="16"/>
    <col min="2819" max="2819" width="19.7265625" style="16" customWidth="1"/>
    <col min="2820" max="2820" width="30.6328125" style="16" customWidth="1"/>
    <col min="2821" max="2830" width="9" style="16"/>
    <col min="2831" max="2831" width="51" style="16" customWidth="1"/>
    <col min="2832" max="3069" width="9" style="16"/>
    <col min="3070" max="3070" width="19.26953125" style="16" customWidth="1"/>
    <col min="3071" max="3071" width="21.81640625" style="16" customWidth="1"/>
    <col min="3072" max="3072" width="23.26953125" style="16" customWidth="1"/>
    <col min="3073" max="3073" width="28" style="16" customWidth="1"/>
    <col min="3074" max="3074" width="9" style="16"/>
    <col min="3075" max="3075" width="19.7265625" style="16" customWidth="1"/>
    <col min="3076" max="3076" width="30.6328125" style="16" customWidth="1"/>
    <col min="3077" max="3086" width="9" style="16"/>
    <col min="3087" max="3087" width="51" style="16" customWidth="1"/>
    <col min="3088" max="3325" width="9" style="16"/>
    <col min="3326" max="3326" width="19.26953125" style="16" customWidth="1"/>
    <col min="3327" max="3327" width="21.81640625" style="16" customWidth="1"/>
    <col min="3328" max="3328" width="23.26953125" style="16" customWidth="1"/>
    <col min="3329" max="3329" width="28" style="16" customWidth="1"/>
    <col min="3330" max="3330" width="9" style="16"/>
    <col min="3331" max="3331" width="19.7265625" style="16" customWidth="1"/>
    <col min="3332" max="3332" width="30.6328125" style="16" customWidth="1"/>
    <col min="3333" max="3342" width="9" style="16"/>
    <col min="3343" max="3343" width="51" style="16" customWidth="1"/>
    <col min="3344" max="3581" width="9" style="16"/>
    <col min="3582" max="3582" width="19.26953125" style="16" customWidth="1"/>
    <col min="3583" max="3583" width="21.81640625" style="16" customWidth="1"/>
    <col min="3584" max="3584" width="23.26953125" style="16" customWidth="1"/>
    <col min="3585" max="3585" width="28" style="16" customWidth="1"/>
    <col min="3586" max="3586" width="9" style="16"/>
    <col min="3587" max="3587" width="19.7265625" style="16" customWidth="1"/>
    <col min="3588" max="3588" width="30.6328125" style="16" customWidth="1"/>
    <col min="3589" max="3598" width="9" style="16"/>
    <col min="3599" max="3599" width="51" style="16" customWidth="1"/>
    <col min="3600" max="3837" width="9" style="16"/>
    <col min="3838" max="3838" width="19.26953125" style="16" customWidth="1"/>
    <col min="3839" max="3839" width="21.81640625" style="16" customWidth="1"/>
    <col min="3840" max="3840" width="23.26953125" style="16" customWidth="1"/>
    <col min="3841" max="3841" width="28" style="16" customWidth="1"/>
    <col min="3842" max="3842" width="9" style="16"/>
    <col min="3843" max="3843" width="19.7265625" style="16" customWidth="1"/>
    <col min="3844" max="3844" width="30.6328125" style="16" customWidth="1"/>
    <col min="3845" max="3854" width="9" style="16"/>
    <col min="3855" max="3855" width="51" style="16" customWidth="1"/>
    <col min="3856" max="4093" width="9" style="16"/>
    <col min="4094" max="4094" width="19.26953125" style="16" customWidth="1"/>
    <col min="4095" max="4095" width="21.81640625" style="16" customWidth="1"/>
    <col min="4096" max="4096" width="23.26953125" style="16" customWidth="1"/>
    <col min="4097" max="4097" width="28" style="16" customWidth="1"/>
    <col min="4098" max="4098" width="9" style="16"/>
    <col min="4099" max="4099" width="19.7265625" style="16" customWidth="1"/>
    <col min="4100" max="4100" width="30.6328125" style="16" customWidth="1"/>
    <col min="4101" max="4110" width="9" style="16"/>
    <col min="4111" max="4111" width="51" style="16" customWidth="1"/>
    <col min="4112" max="4349" width="9" style="16"/>
    <col min="4350" max="4350" width="19.26953125" style="16" customWidth="1"/>
    <col min="4351" max="4351" width="21.81640625" style="16" customWidth="1"/>
    <col min="4352" max="4352" width="23.26953125" style="16" customWidth="1"/>
    <col min="4353" max="4353" width="28" style="16" customWidth="1"/>
    <col min="4354" max="4354" width="9" style="16"/>
    <col min="4355" max="4355" width="19.7265625" style="16" customWidth="1"/>
    <col min="4356" max="4356" width="30.6328125" style="16" customWidth="1"/>
    <col min="4357" max="4366" width="9" style="16"/>
    <col min="4367" max="4367" width="51" style="16" customWidth="1"/>
    <col min="4368" max="4605" width="9" style="16"/>
    <col min="4606" max="4606" width="19.26953125" style="16" customWidth="1"/>
    <col min="4607" max="4607" width="21.81640625" style="16" customWidth="1"/>
    <col min="4608" max="4608" width="23.26953125" style="16" customWidth="1"/>
    <col min="4609" max="4609" width="28" style="16" customWidth="1"/>
    <col min="4610" max="4610" width="9" style="16"/>
    <col min="4611" max="4611" width="19.7265625" style="16" customWidth="1"/>
    <col min="4612" max="4612" width="30.6328125" style="16" customWidth="1"/>
    <col min="4613" max="4622" width="9" style="16"/>
    <col min="4623" max="4623" width="51" style="16" customWidth="1"/>
    <col min="4624" max="4861" width="9" style="16"/>
    <col min="4862" max="4862" width="19.26953125" style="16" customWidth="1"/>
    <col min="4863" max="4863" width="21.81640625" style="16" customWidth="1"/>
    <col min="4864" max="4864" width="23.26953125" style="16" customWidth="1"/>
    <col min="4865" max="4865" width="28" style="16" customWidth="1"/>
    <col min="4866" max="4866" width="9" style="16"/>
    <col min="4867" max="4867" width="19.7265625" style="16" customWidth="1"/>
    <col min="4868" max="4868" width="30.6328125" style="16" customWidth="1"/>
    <col min="4869" max="4878" width="9" style="16"/>
    <col min="4879" max="4879" width="51" style="16" customWidth="1"/>
    <col min="4880" max="5117" width="9" style="16"/>
    <col min="5118" max="5118" width="19.26953125" style="16" customWidth="1"/>
    <col min="5119" max="5119" width="21.81640625" style="16" customWidth="1"/>
    <col min="5120" max="5120" width="23.26953125" style="16" customWidth="1"/>
    <col min="5121" max="5121" width="28" style="16" customWidth="1"/>
    <col min="5122" max="5122" width="9" style="16"/>
    <col min="5123" max="5123" width="19.7265625" style="16" customWidth="1"/>
    <col min="5124" max="5124" width="30.6328125" style="16" customWidth="1"/>
    <col min="5125" max="5134" width="9" style="16"/>
    <col min="5135" max="5135" width="51" style="16" customWidth="1"/>
    <col min="5136" max="5373" width="9" style="16"/>
    <col min="5374" max="5374" width="19.26953125" style="16" customWidth="1"/>
    <col min="5375" max="5375" width="21.81640625" style="16" customWidth="1"/>
    <col min="5376" max="5376" width="23.26953125" style="16" customWidth="1"/>
    <col min="5377" max="5377" width="28" style="16" customWidth="1"/>
    <col min="5378" max="5378" width="9" style="16"/>
    <col min="5379" max="5379" width="19.7265625" style="16" customWidth="1"/>
    <col min="5380" max="5380" width="30.6328125" style="16" customWidth="1"/>
    <col min="5381" max="5390" width="9" style="16"/>
    <col min="5391" max="5391" width="51" style="16" customWidth="1"/>
    <col min="5392" max="5629" width="9" style="16"/>
    <col min="5630" max="5630" width="19.26953125" style="16" customWidth="1"/>
    <col min="5631" max="5631" width="21.81640625" style="16" customWidth="1"/>
    <col min="5632" max="5632" width="23.26953125" style="16" customWidth="1"/>
    <col min="5633" max="5633" width="28" style="16" customWidth="1"/>
    <col min="5634" max="5634" width="9" style="16"/>
    <col min="5635" max="5635" width="19.7265625" style="16" customWidth="1"/>
    <col min="5636" max="5636" width="30.6328125" style="16" customWidth="1"/>
    <col min="5637" max="5646" width="9" style="16"/>
    <col min="5647" max="5647" width="51" style="16" customWidth="1"/>
    <col min="5648" max="5885" width="9" style="16"/>
    <col min="5886" max="5886" width="19.26953125" style="16" customWidth="1"/>
    <col min="5887" max="5887" width="21.81640625" style="16" customWidth="1"/>
    <col min="5888" max="5888" width="23.26953125" style="16" customWidth="1"/>
    <col min="5889" max="5889" width="28" style="16" customWidth="1"/>
    <col min="5890" max="5890" width="9" style="16"/>
    <col min="5891" max="5891" width="19.7265625" style="16" customWidth="1"/>
    <col min="5892" max="5892" width="30.6328125" style="16" customWidth="1"/>
    <col min="5893" max="5902" width="9" style="16"/>
    <col min="5903" max="5903" width="51" style="16" customWidth="1"/>
    <col min="5904" max="6141" width="9" style="16"/>
    <col min="6142" max="6142" width="19.26953125" style="16" customWidth="1"/>
    <col min="6143" max="6143" width="21.81640625" style="16" customWidth="1"/>
    <col min="6144" max="6144" width="23.26953125" style="16" customWidth="1"/>
    <col min="6145" max="6145" width="28" style="16" customWidth="1"/>
    <col min="6146" max="6146" width="9" style="16"/>
    <col min="6147" max="6147" width="19.7265625" style="16" customWidth="1"/>
    <col min="6148" max="6148" width="30.6328125" style="16" customWidth="1"/>
    <col min="6149" max="6158" width="9" style="16"/>
    <col min="6159" max="6159" width="51" style="16" customWidth="1"/>
    <col min="6160" max="6397" width="9" style="16"/>
    <col min="6398" max="6398" width="19.26953125" style="16" customWidth="1"/>
    <col min="6399" max="6399" width="21.81640625" style="16" customWidth="1"/>
    <col min="6400" max="6400" width="23.26953125" style="16" customWidth="1"/>
    <col min="6401" max="6401" width="28" style="16" customWidth="1"/>
    <col min="6402" max="6402" width="9" style="16"/>
    <col min="6403" max="6403" width="19.7265625" style="16" customWidth="1"/>
    <col min="6404" max="6404" width="30.6328125" style="16" customWidth="1"/>
    <col min="6405" max="6414" width="9" style="16"/>
    <col min="6415" max="6415" width="51" style="16" customWidth="1"/>
    <col min="6416" max="6653" width="9" style="16"/>
    <col min="6654" max="6654" width="19.26953125" style="16" customWidth="1"/>
    <col min="6655" max="6655" width="21.81640625" style="16" customWidth="1"/>
    <col min="6656" max="6656" width="23.26953125" style="16" customWidth="1"/>
    <col min="6657" max="6657" width="28" style="16" customWidth="1"/>
    <col min="6658" max="6658" width="9" style="16"/>
    <col min="6659" max="6659" width="19.7265625" style="16" customWidth="1"/>
    <col min="6660" max="6660" width="30.6328125" style="16" customWidth="1"/>
    <col min="6661" max="6670" width="9" style="16"/>
    <col min="6671" max="6671" width="51" style="16" customWidth="1"/>
    <col min="6672" max="6909" width="9" style="16"/>
    <col min="6910" max="6910" width="19.26953125" style="16" customWidth="1"/>
    <col min="6911" max="6911" width="21.81640625" style="16" customWidth="1"/>
    <col min="6912" max="6912" width="23.26953125" style="16" customWidth="1"/>
    <col min="6913" max="6913" width="28" style="16" customWidth="1"/>
    <col min="6914" max="6914" width="9" style="16"/>
    <col min="6915" max="6915" width="19.7265625" style="16" customWidth="1"/>
    <col min="6916" max="6916" width="30.6328125" style="16" customWidth="1"/>
    <col min="6917" max="6926" width="9" style="16"/>
    <col min="6927" max="6927" width="51" style="16" customWidth="1"/>
    <col min="6928" max="7165" width="9" style="16"/>
    <col min="7166" max="7166" width="19.26953125" style="16" customWidth="1"/>
    <col min="7167" max="7167" width="21.81640625" style="16" customWidth="1"/>
    <col min="7168" max="7168" width="23.26953125" style="16" customWidth="1"/>
    <col min="7169" max="7169" width="28" style="16" customWidth="1"/>
    <col min="7170" max="7170" width="9" style="16"/>
    <col min="7171" max="7171" width="19.7265625" style="16" customWidth="1"/>
    <col min="7172" max="7172" width="30.6328125" style="16" customWidth="1"/>
    <col min="7173" max="7182" width="9" style="16"/>
    <col min="7183" max="7183" width="51" style="16" customWidth="1"/>
    <col min="7184" max="7421" width="9" style="16"/>
    <col min="7422" max="7422" width="19.26953125" style="16" customWidth="1"/>
    <col min="7423" max="7423" width="21.81640625" style="16" customWidth="1"/>
    <col min="7424" max="7424" width="23.26953125" style="16" customWidth="1"/>
    <col min="7425" max="7425" width="28" style="16" customWidth="1"/>
    <col min="7426" max="7426" width="9" style="16"/>
    <col min="7427" max="7427" width="19.7265625" style="16" customWidth="1"/>
    <col min="7428" max="7428" width="30.6328125" style="16" customWidth="1"/>
    <col min="7429" max="7438" width="9" style="16"/>
    <col min="7439" max="7439" width="51" style="16" customWidth="1"/>
    <col min="7440" max="7677" width="9" style="16"/>
    <col min="7678" max="7678" width="19.26953125" style="16" customWidth="1"/>
    <col min="7679" max="7679" width="21.81640625" style="16" customWidth="1"/>
    <col min="7680" max="7680" width="23.26953125" style="16" customWidth="1"/>
    <col min="7681" max="7681" width="28" style="16" customWidth="1"/>
    <col min="7682" max="7682" width="9" style="16"/>
    <col min="7683" max="7683" width="19.7265625" style="16" customWidth="1"/>
    <col min="7684" max="7684" width="30.6328125" style="16" customWidth="1"/>
    <col min="7685" max="7694" width="9" style="16"/>
    <col min="7695" max="7695" width="51" style="16" customWidth="1"/>
    <col min="7696" max="7933" width="9" style="16"/>
    <col min="7934" max="7934" width="19.26953125" style="16" customWidth="1"/>
    <col min="7935" max="7935" width="21.81640625" style="16" customWidth="1"/>
    <col min="7936" max="7936" width="23.26953125" style="16" customWidth="1"/>
    <col min="7937" max="7937" width="28" style="16" customWidth="1"/>
    <col min="7938" max="7938" width="9" style="16"/>
    <col min="7939" max="7939" width="19.7265625" style="16" customWidth="1"/>
    <col min="7940" max="7940" width="30.6328125" style="16" customWidth="1"/>
    <col min="7941" max="7950" width="9" style="16"/>
    <col min="7951" max="7951" width="51" style="16" customWidth="1"/>
    <col min="7952" max="8189" width="9" style="16"/>
    <col min="8190" max="8190" width="19.26953125" style="16" customWidth="1"/>
    <col min="8191" max="8191" width="21.81640625" style="16" customWidth="1"/>
    <col min="8192" max="8192" width="23.26953125" style="16" customWidth="1"/>
    <col min="8193" max="8193" width="28" style="16" customWidth="1"/>
    <col min="8194" max="8194" width="9" style="16"/>
    <col min="8195" max="8195" width="19.7265625" style="16" customWidth="1"/>
    <col min="8196" max="8196" width="30.6328125" style="16" customWidth="1"/>
    <col min="8197" max="8206" width="9" style="16"/>
    <col min="8207" max="8207" width="51" style="16" customWidth="1"/>
    <col min="8208" max="8445" width="9" style="16"/>
    <col min="8446" max="8446" width="19.26953125" style="16" customWidth="1"/>
    <col min="8447" max="8447" width="21.81640625" style="16" customWidth="1"/>
    <col min="8448" max="8448" width="23.26953125" style="16" customWidth="1"/>
    <col min="8449" max="8449" width="28" style="16" customWidth="1"/>
    <col min="8450" max="8450" width="9" style="16"/>
    <col min="8451" max="8451" width="19.7265625" style="16" customWidth="1"/>
    <col min="8452" max="8452" width="30.6328125" style="16" customWidth="1"/>
    <col min="8453" max="8462" width="9" style="16"/>
    <col min="8463" max="8463" width="51" style="16" customWidth="1"/>
    <col min="8464" max="8701" width="9" style="16"/>
    <col min="8702" max="8702" width="19.26953125" style="16" customWidth="1"/>
    <col min="8703" max="8703" width="21.81640625" style="16" customWidth="1"/>
    <col min="8704" max="8704" width="23.26953125" style="16" customWidth="1"/>
    <col min="8705" max="8705" width="28" style="16" customWidth="1"/>
    <col min="8706" max="8706" width="9" style="16"/>
    <col min="8707" max="8707" width="19.7265625" style="16" customWidth="1"/>
    <col min="8708" max="8708" width="30.6328125" style="16" customWidth="1"/>
    <col min="8709" max="8718" width="9" style="16"/>
    <col min="8719" max="8719" width="51" style="16" customWidth="1"/>
    <col min="8720" max="8957" width="9" style="16"/>
    <col min="8958" max="8958" width="19.26953125" style="16" customWidth="1"/>
    <col min="8959" max="8959" width="21.81640625" style="16" customWidth="1"/>
    <col min="8960" max="8960" width="23.26953125" style="16" customWidth="1"/>
    <col min="8961" max="8961" width="28" style="16" customWidth="1"/>
    <col min="8962" max="8962" width="9" style="16"/>
    <col min="8963" max="8963" width="19.7265625" style="16" customWidth="1"/>
    <col min="8964" max="8964" width="30.6328125" style="16" customWidth="1"/>
    <col min="8965" max="8974" width="9" style="16"/>
    <col min="8975" max="8975" width="51" style="16" customWidth="1"/>
    <col min="8976" max="9213" width="9" style="16"/>
    <col min="9214" max="9214" width="19.26953125" style="16" customWidth="1"/>
    <col min="9215" max="9215" width="21.81640625" style="16" customWidth="1"/>
    <col min="9216" max="9216" width="23.26953125" style="16" customWidth="1"/>
    <col min="9217" max="9217" width="28" style="16" customWidth="1"/>
    <col min="9218" max="9218" width="9" style="16"/>
    <col min="9219" max="9219" width="19.7265625" style="16" customWidth="1"/>
    <col min="9220" max="9220" width="30.6328125" style="16" customWidth="1"/>
    <col min="9221" max="9230" width="9" style="16"/>
    <col min="9231" max="9231" width="51" style="16" customWidth="1"/>
    <col min="9232" max="9469" width="9" style="16"/>
    <col min="9470" max="9470" width="19.26953125" style="16" customWidth="1"/>
    <col min="9471" max="9471" width="21.81640625" style="16" customWidth="1"/>
    <col min="9472" max="9472" width="23.26953125" style="16" customWidth="1"/>
    <col min="9473" max="9473" width="28" style="16" customWidth="1"/>
    <col min="9474" max="9474" width="9" style="16"/>
    <col min="9475" max="9475" width="19.7265625" style="16" customWidth="1"/>
    <col min="9476" max="9476" width="30.6328125" style="16" customWidth="1"/>
    <col min="9477" max="9486" width="9" style="16"/>
    <col min="9487" max="9487" width="51" style="16" customWidth="1"/>
    <col min="9488" max="9725" width="9" style="16"/>
    <col min="9726" max="9726" width="19.26953125" style="16" customWidth="1"/>
    <col min="9727" max="9727" width="21.81640625" style="16" customWidth="1"/>
    <col min="9728" max="9728" width="23.26953125" style="16" customWidth="1"/>
    <col min="9729" max="9729" width="28" style="16" customWidth="1"/>
    <col min="9730" max="9730" width="9" style="16"/>
    <col min="9731" max="9731" width="19.7265625" style="16" customWidth="1"/>
    <col min="9732" max="9732" width="30.6328125" style="16" customWidth="1"/>
    <col min="9733" max="9742" width="9" style="16"/>
    <col min="9743" max="9743" width="51" style="16" customWidth="1"/>
    <col min="9744" max="9981" width="9" style="16"/>
    <col min="9982" max="9982" width="19.26953125" style="16" customWidth="1"/>
    <col min="9983" max="9983" width="21.81640625" style="16" customWidth="1"/>
    <col min="9984" max="9984" width="23.26953125" style="16" customWidth="1"/>
    <col min="9985" max="9985" width="28" style="16" customWidth="1"/>
    <col min="9986" max="9986" width="9" style="16"/>
    <col min="9987" max="9987" width="19.7265625" style="16" customWidth="1"/>
    <col min="9988" max="9988" width="30.6328125" style="16" customWidth="1"/>
    <col min="9989" max="9998" width="9" style="16"/>
    <col min="9999" max="9999" width="51" style="16" customWidth="1"/>
    <col min="10000" max="10237" width="9" style="16"/>
    <col min="10238" max="10238" width="19.26953125" style="16" customWidth="1"/>
    <col min="10239" max="10239" width="21.81640625" style="16" customWidth="1"/>
    <col min="10240" max="10240" width="23.26953125" style="16" customWidth="1"/>
    <col min="10241" max="10241" width="28" style="16" customWidth="1"/>
    <col min="10242" max="10242" width="9" style="16"/>
    <col min="10243" max="10243" width="19.7265625" style="16" customWidth="1"/>
    <col min="10244" max="10244" width="30.6328125" style="16" customWidth="1"/>
    <col min="10245" max="10254" width="9" style="16"/>
    <col min="10255" max="10255" width="51" style="16" customWidth="1"/>
    <col min="10256" max="10493" width="9" style="16"/>
    <col min="10494" max="10494" width="19.26953125" style="16" customWidth="1"/>
    <col min="10495" max="10495" width="21.81640625" style="16" customWidth="1"/>
    <col min="10496" max="10496" width="23.26953125" style="16" customWidth="1"/>
    <col min="10497" max="10497" width="28" style="16" customWidth="1"/>
    <col min="10498" max="10498" width="9" style="16"/>
    <col min="10499" max="10499" width="19.7265625" style="16" customWidth="1"/>
    <col min="10500" max="10500" width="30.6328125" style="16" customWidth="1"/>
    <col min="10501" max="10510" width="9" style="16"/>
    <col min="10511" max="10511" width="51" style="16" customWidth="1"/>
    <col min="10512" max="10749" width="9" style="16"/>
    <col min="10750" max="10750" width="19.26953125" style="16" customWidth="1"/>
    <col min="10751" max="10751" width="21.81640625" style="16" customWidth="1"/>
    <col min="10752" max="10752" width="23.26953125" style="16" customWidth="1"/>
    <col min="10753" max="10753" width="28" style="16" customWidth="1"/>
    <col min="10754" max="10754" width="9" style="16"/>
    <col min="10755" max="10755" width="19.7265625" style="16" customWidth="1"/>
    <col min="10756" max="10756" width="30.6328125" style="16" customWidth="1"/>
    <col min="10757" max="10766" width="9" style="16"/>
    <col min="10767" max="10767" width="51" style="16" customWidth="1"/>
    <col min="10768" max="11005" width="9" style="16"/>
    <col min="11006" max="11006" width="19.26953125" style="16" customWidth="1"/>
    <col min="11007" max="11007" width="21.81640625" style="16" customWidth="1"/>
    <col min="11008" max="11008" width="23.26953125" style="16" customWidth="1"/>
    <col min="11009" max="11009" width="28" style="16" customWidth="1"/>
    <col min="11010" max="11010" width="9" style="16"/>
    <col min="11011" max="11011" width="19.7265625" style="16" customWidth="1"/>
    <col min="11012" max="11012" width="30.6328125" style="16" customWidth="1"/>
    <col min="11013" max="11022" width="9" style="16"/>
    <col min="11023" max="11023" width="51" style="16" customWidth="1"/>
    <col min="11024" max="11261" width="9" style="16"/>
    <col min="11262" max="11262" width="19.26953125" style="16" customWidth="1"/>
    <col min="11263" max="11263" width="21.81640625" style="16" customWidth="1"/>
    <col min="11264" max="11264" width="23.26953125" style="16" customWidth="1"/>
    <col min="11265" max="11265" width="28" style="16" customWidth="1"/>
    <col min="11266" max="11266" width="9" style="16"/>
    <col min="11267" max="11267" width="19.7265625" style="16" customWidth="1"/>
    <col min="11268" max="11268" width="30.6328125" style="16" customWidth="1"/>
    <col min="11269" max="11278" width="9" style="16"/>
    <col min="11279" max="11279" width="51" style="16" customWidth="1"/>
    <col min="11280" max="11517" width="9" style="16"/>
    <col min="11518" max="11518" width="19.26953125" style="16" customWidth="1"/>
    <col min="11519" max="11519" width="21.81640625" style="16" customWidth="1"/>
    <col min="11520" max="11520" width="23.26953125" style="16" customWidth="1"/>
    <col min="11521" max="11521" width="28" style="16" customWidth="1"/>
    <col min="11522" max="11522" width="9" style="16"/>
    <col min="11523" max="11523" width="19.7265625" style="16" customWidth="1"/>
    <col min="11524" max="11524" width="30.6328125" style="16" customWidth="1"/>
    <col min="11525" max="11534" width="9" style="16"/>
    <col min="11535" max="11535" width="51" style="16" customWidth="1"/>
    <col min="11536" max="11773" width="9" style="16"/>
    <col min="11774" max="11774" width="19.26953125" style="16" customWidth="1"/>
    <col min="11775" max="11775" width="21.81640625" style="16" customWidth="1"/>
    <col min="11776" max="11776" width="23.26953125" style="16" customWidth="1"/>
    <col min="11777" max="11777" width="28" style="16" customWidth="1"/>
    <col min="11778" max="11778" width="9" style="16"/>
    <col min="11779" max="11779" width="19.7265625" style="16" customWidth="1"/>
    <col min="11780" max="11780" width="30.6328125" style="16" customWidth="1"/>
    <col min="11781" max="11790" width="9" style="16"/>
    <col min="11791" max="11791" width="51" style="16" customWidth="1"/>
    <col min="11792" max="12029" width="9" style="16"/>
    <col min="12030" max="12030" width="19.26953125" style="16" customWidth="1"/>
    <col min="12031" max="12031" width="21.81640625" style="16" customWidth="1"/>
    <col min="12032" max="12032" width="23.26953125" style="16" customWidth="1"/>
    <col min="12033" max="12033" width="28" style="16" customWidth="1"/>
    <col min="12034" max="12034" width="9" style="16"/>
    <col min="12035" max="12035" width="19.7265625" style="16" customWidth="1"/>
    <col min="12036" max="12036" width="30.6328125" style="16" customWidth="1"/>
    <col min="12037" max="12046" width="9" style="16"/>
    <col min="12047" max="12047" width="51" style="16" customWidth="1"/>
    <col min="12048" max="12285" width="9" style="16"/>
    <col min="12286" max="12286" width="19.26953125" style="16" customWidth="1"/>
    <col min="12287" max="12287" width="21.81640625" style="16" customWidth="1"/>
    <col min="12288" max="12288" width="23.26953125" style="16" customWidth="1"/>
    <col min="12289" max="12289" width="28" style="16" customWidth="1"/>
    <col min="12290" max="12290" width="9" style="16"/>
    <col min="12291" max="12291" width="19.7265625" style="16" customWidth="1"/>
    <col min="12292" max="12292" width="30.6328125" style="16" customWidth="1"/>
    <col min="12293" max="12302" width="9" style="16"/>
    <col min="12303" max="12303" width="51" style="16" customWidth="1"/>
    <col min="12304" max="12541" width="9" style="16"/>
    <col min="12542" max="12542" width="19.26953125" style="16" customWidth="1"/>
    <col min="12543" max="12543" width="21.81640625" style="16" customWidth="1"/>
    <col min="12544" max="12544" width="23.26953125" style="16" customWidth="1"/>
    <col min="12545" max="12545" width="28" style="16" customWidth="1"/>
    <col min="12546" max="12546" width="9" style="16"/>
    <col min="12547" max="12547" width="19.7265625" style="16" customWidth="1"/>
    <col min="12548" max="12548" width="30.6328125" style="16" customWidth="1"/>
    <col min="12549" max="12558" width="9" style="16"/>
    <col min="12559" max="12559" width="51" style="16" customWidth="1"/>
    <col min="12560" max="12797" width="9" style="16"/>
    <col min="12798" max="12798" width="19.26953125" style="16" customWidth="1"/>
    <col min="12799" max="12799" width="21.81640625" style="16" customWidth="1"/>
    <col min="12800" max="12800" width="23.26953125" style="16" customWidth="1"/>
    <col min="12801" max="12801" width="28" style="16" customWidth="1"/>
    <col min="12802" max="12802" width="9" style="16"/>
    <col min="12803" max="12803" width="19.7265625" style="16" customWidth="1"/>
    <col min="12804" max="12804" width="30.6328125" style="16" customWidth="1"/>
    <col min="12805" max="12814" width="9" style="16"/>
    <col min="12815" max="12815" width="51" style="16" customWidth="1"/>
    <col min="12816" max="13053" width="9" style="16"/>
    <col min="13054" max="13054" width="19.26953125" style="16" customWidth="1"/>
    <col min="13055" max="13055" width="21.81640625" style="16" customWidth="1"/>
    <col min="13056" max="13056" width="23.26953125" style="16" customWidth="1"/>
    <col min="13057" max="13057" width="28" style="16" customWidth="1"/>
    <col min="13058" max="13058" width="9" style="16"/>
    <col min="13059" max="13059" width="19.7265625" style="16" customWidth="1"/>
    <col min="13060" max="13060" width="30.6328125" style="16" customWidth="1"/>
    <col min="13061" max="13070" width="9" style="16"/>
    <col min="13071" max="13071" width="51" style="16" customWidth="1"/>
    <col min="13072" max="13309" width="9" style="16"/>
    <col min="13310" max="13310" width="19.26953125" style="16" customWidth="1"/>
    <col min="13311" max="13311" width="21.81640625" style="16" customWidth="1"/>
    <col min="13312" max="13312" width="23.26953125" style="16" customWidth="1"/>
    <col min="13313" max="13313" width="28" style="16" customWidth="1"/>
    <col min="13314" max="13314" width="9" style="16"/>
    <col min="13315" max="13315" width="19.7265625" style="16" customWidth="1"/>
    <col min="13316" max="13316" width="30.6328125" style="16" customWidth="1"/>
    <col min="13317" max="13326" width="9" style="16"/>
    <col min="13327" max="13327" width="51" style="16" customWidth="1"/>
    <col min="13328" max="13565" width="9" style="16"/>
    <col min="13566" max="13566" width="19.26953125" style="16" customWidth="1"/>
    <col min="13567" max="13567" width="21.81640625" style="16" customWidth="1"/>
    <col min="13568" max="13568" width="23.26953125" style="16" customWidth="1"/>
    <col min="13569" max="13569" width="28" style="16" customWidth="1"/>
    <col min="13570" max="13570" width="9" style="16"/>
    <col min="13571" max="13571" width="19.7265625" style="16" customWidth="1"/>
    <col min="13572" max="13572" width="30.6328125" style="16" customWidth="1"/>
    <col min="13573" max="13582" width="9" style="16"/>
    <col min="13583" max="13583" width="51" style="16" customWidth="1"/>
    <col min="13584" max="13821" width="9" style="16"/>
    <col min="13822" max="13822" width="19.26953125" style="16" customWidth="1"/>
    <col min="13823" max="13823" width="21.81640625" style="16" customWidth="1"/>
    <col min="13824" max="13824" width="23.26953125" style="16" customWidth="1"/>
    <col min="13825" max="13825" width="28" style="16" customWidth="1"/>
    <col min="13826" max="13826" width="9" style="16"/>
    <col min="13827" max="13827" width="19.7265625" style="16" customWidth="1"/>
    <col min="13828" max="13828" width="30.6328125" style="16" customWidth="1"/>
    <col min="13829" max="13838" width="9" style="16"/>
    <col min="13839" max="13839" width="51" style="16" customWidth="1"/>
    <col min="13840" max="14077" width="9" style="16"/>
    <col min="14078" max="14078" width="19.26953125" style="16" customWidth="1"/>
    <col min="14079" max="14079" width="21.81640625" style="16" customWidth="1"/>
    <col min="14080" max="14080" width="23.26953125" style="16" customWidth="1"/>
    <col min="14081" max="14081" width="28" style="16" customWidth="1"/>
    <col min="14082" max="14082" width="9" style="16"/>
    <col min="14083" max="14083" width="19.7265625" style="16" customWidth="1"/>
    <col min="14084" max="14084" width="30.6328125" style="16" customWidth="1"/>
    <col min="14085" max="14094" width="9" style="16"/>
    <col min="14095" max="14095" width="51" style="16" customWidth="1"/>
    <col min="14096" max="14333" width="9" style="16"/>
    <col min="14334" max="14334" width="19.26953125" style="16" customWidth="1"/>
    <col min="14335" max="14335" width="21.81640625" style="16" customWidth="1"/>
    <col min="14336" max="14336" width="23.26953125" style="16" customWidth="1"/>
    <col min="14337" max="14337" width="28" style="16" customWidth="1"/>
    <col min="14338" max="14338" width="9" style="16"/>
    <col min="14339" max="14339" width="19.7265625" style="16" customWidth="1"/>
    <col min="14340" max="14340" width="30.6328125" style="16" customWidth="1"/>
    <col min="14341" max="14350" width="9" style="16"/>
    <col min="14351" max="14351" width="51" style="16" customWidth="1"/>
    <col min="14352" max="14589" width="9" style="16"/>
    <col min="14590" max="14590" width="19.26953125" style="16" customWidth="1"/>
    <col min="14591" max="14591" width="21.81640625" style="16" customWidth="1"/>
    <col min="14592" max="14592" width="23.26953125" style="16" customWidth="1"/>
    <col min="14593" max="14593" width="28" style="16" customWidth="1"/>
    <col min="14594" max="14594" width="9" style="16"/>
    <col min="14595" max="14595" width="19.7265625" style="16" customWidth="1"/>
    <col min="14596" max="14596" width="30.6328125" style="16" customWidth="1"/>
    <col min="14597" max="14606" width="9" style="16"/>
    <col min="14607" max="14607" width="51" style="16" customWidth="1"/>
    <col min="14608" max="14845" width="9" style="16"/>
    <col min="14846" max="14846" width="19.26953125" style="16" customWidth="1"/>
    <col min="14847" max="14847" width="21.81640625" style="16" customWidth="1"/>
    <col min="14848" max="14848" width="23.26953125" style="16" customWidth="1"/>
    <col min="14849" max="14849" width="28" style="16" customWidth="1"/>
    <col min="14850" max="14850" width="9" style="16"/>
    <col min="14851" max="14851" width="19.7265625" style="16" customWidth="1"/>
    <col min="14852" max="14852" width="30.6328125" style="16" customWidth="1"/>
    <col min="14853" max="14862" width="9" style="16"/>
    <col min="14863" max="14863" width="51" style="16" customWidth="1"/>
    <col min="14864" max="15101" width="9" style="16"/>
    <col min="15102" max="15102" width="19.26953125" style="16" customWidth="1"/>
    <col min="15103" max="15103" width="21.81640625" style="16" customWidth="1"/>
    <col min="15104" max="15104" width="23.26953125" style="16" customWidth="1"/>
    <col min="15105" max="15105" width="28" style="16" customWidth="1"/>
    <col min="15106" max="15106" width="9" style="16"/>
    <col min="15107" max="15107" width="19.7265625" style="16" customWidth="1"/>
    <col min="15108" max="15108" width="30.6328125" style="16" customWidth="1"/>
    <col min="15109" max="15118" width="9" style="16"/>
    <col min="15119" max="15119" width="51" style="16" customWidth="1"/>
    <col min="15120" max="15357" width="9" style="16"/>
    <col min="15358" max="15358" width="19.26953125" style="16" customWidth="1"/>
    <col min="15359" max="15359" width="21.81640625" style="16" customWidth="1"/>
    <col min="15360" max="15360" width="23.26953125" style="16" customWidth="1"/>
    <col min="15361" max="15361" width="28" style="16" customWidth="1"/>
    <col min="15362" max="15362" width="9" style="16"/>
    <col min="15363" max="15363" width="19.7265625" style="16" customWidth="1"/>
    <col min="15364" max="15364" width="30.6328125" style="16" customWidth="1"/>
    <col min="15365" max="15374" width="9" style="16"/>
    <col min="15375" max="15375" width="51" style="16" customWidth="1"/>
    <col min="15376" max="15613" width="9" style="16"/>
    <col min="15614" max="15614" width="19.26953125" style="16" customWidth="1"/>
    <col min="15615" max="15615" width="21.81640625" style="16" customWidth="1"/>
    <col min="15616" max="15616" width="23.26953125" style="16" customWidth="1"/>
    <col min="15617" max="15617" width="28" style="16" customWidth="1"/>
    <col min="15618" max="15618" width="9" style="16"/>
    <col min="15619" max="15619" width="19.7265625" style="16" customWidth="1"/>
    <col min="15620" max="15620" width="30.6328125" style="16" customWidth="1"/>
    <col min="15621" max="15630" width="9" style="16"/>
    <col min="15631" max="15631" width="51" style="16" customWidth="1"/>
    <col min="15632" max="15869" width="9" style="16"/>
    <col min="15870" max="15870" width="19.26953125" style="16" customWidth="1"/>
    <col min="15871" max="15871" width="21.81640625" style="16" customWidth="1"/>
    <col min="15872" max="15872" width="23.26953125" style="16" customWidth="1"/>
    <col min="15873" max="15873" width="28" style="16" customWidth="1"/>
    <col min="15874" max="15874" width="9" style="16"/>
    <col min="15875" max="15875" width="19.7265625" style="16" customWidth="1"/>
    <col min="15876" max="15876" width="30.6328125" style="16" customWidth="1"/>
    <col min="15877" max="15886" width="9" style="16"/>
    <col min="15887" max="15887" width="51" style="16" customWidth="1"/>
    <col min="15888" max="16125" width="9" style="16"/>
    <col min="16126" max="16126" width="19.26953125" style="16" customWidth="1"/>
    <col min="16127" max="16127" width="21.81640625" style="16" customWidth="1"/>
    <col min="16128" max="16128" width="23.26953125" style="16" customWidth="1"/>
    <col min="16129" max="16129" width="28" style="16" customWidth="1"/>
    <col min="16130" max="16130" width="9" style="16"/>
    <col min="16131" max="16131" width="19.7265625" style="16" customWidth="1"/>
    <col min="16132" max="16132" width="30.6328125" style="16" customWidth="1"/>
    <col min="16133" max="16142" width="9" style="16"/>
    <col min="16143" max="16143" width="51" style="16" customWidth="1"/>
    <col min="16144" max="16384" width="9" style="16"/>
  </cols>
  <sheetData>
    <row r="1" spans="1:74" ht="15" customHeight="1" x14ac:dyDescent="0.25">
      <c r="A1" s="130" t="s">
        <v>2924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83"/>
    </row>
    <row r="2" spans="1:74" ht="5.25" customHeight="1" x14ac:dyDescent="0.25"/>
    <row r="3" spans="1:74" ht="30.75" customHeight="1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3" t="s">
        <v>6</v>
      </c>
      <c r="H3" s="33" t="s">
        <v>7</v>
      </c>
      <c r="I3" s="32" t="s">
        <v>8</v>
      </c>
      <c r="J3" s="32" t="s">
        <v>9</v>
      </c>
      <c r="K3" s="32" t="s">
        <v>2871</v>
      </c>
      <c r="L3" s="32" t="s">
        <v>10</v>
      </c>
      <c r="M3" s="32" t="s">
        <v>11</v>
      </c>
      <c r="N3" s="32" t="s">
        <v>12</v>
      </c>
      <c r="O3" s="34" t="s">
        <v>13</v>
      </c>
    </row>
    <row r="4" spans="1:74" ht="15" customHeight="1" x14ac:dyDescent="0.25">
      <c r="A4" s="17" t="str">
        <f>IFERROR(VLOOKUP($F4,'Location List'!$A$2:$T$644,20,FALSE),"")</f>
        <v>Bill Eich</v>
      </c>
      <c r="B4" s="17" t="str">
        <f>IFERROR(VLOOKUP($F4,'Location List'!$A$2:$T$644,19,FALSE),"")</f>
        <v>David Garcia</v>
      </c>
      <c r="C4" s="17" t="str">
        <f>IFERROR(VLOOKUP($F4,'Location List'!$A$2:$T$644,18,FALSE),"")</f>
        <v>David Garibay Jr</v>
      </c>
      <c r="D4" s="17" t="str">
        <f>IFERROR(VLOOKUP($F4,'Location List'!$A$2:$T$644,9,FALSE),"")</f>
        <v>ANTHONY CHAPA</v>
      </c>
      <c r="E4" s="17" t="str">
        <f>IFERROR(VLOOKUP($F4,'Location List'!$A$2:$T$644,2,FALSE),"")</f>
        <v>TYLER</v>
      </c>
      <c r="F4" s="26">
        <v>31</v>
      </c>
      <c r="G4" s="29" t="s">
        <v>3272</v>
      </c>
      <c r="H4" s="29" t="s">
        <v>3273</v>
      </c>
      <c r="I4" s="26">
        <v>331</v>
      </c>
      <c r="J4" s="26">
        <v>723</v>
      </c>
      <c r="K4" s="26">
        <v>0</v>
      </c>
      <c r="L4" s="26">
        <v>17</v>
      </c>
      <c r="M4" s="26">
        <v>1054</v>
      </c>
      <c r="N4" s="26">
        <v>14552</v>
      </c>
      <c r="O4" s="49">
        <v>13.805999999999999</v>
      </c>
      <c r="BU4" s="16">
        <f>COUNTIFS($O$4:$O$6000,"&lt;3")</f>
        <v>2663</v>
      </c>
      <c r="BV4" s="16" t="s">
        <v>14</v>
      </c>
    </row>
    <row r="5" spans="1:74" ht="15" customHeight="1" x14ac:dyDescent="0.25">
      <c r="A5" s="17" t="str">
        <f>IFERROR(VLOOKUP($F5,'Location List'!$A$2:$T$644,20,FALSE),"")</f>
        <v>Bill Eich</v>
      </c>
      <c r="B5" s="17" t="str">
        <f>IFERROR(VLOOKUP($F5,'Location List'!$A$2:$T$644,19,FALSE),"")</f>
        <v>David Garcia</v>
      </c>
      <c r="C5" s="17" t="str">
        <f>IFERROR(VLOOKUP($F5,'Location List'!$A$2:$T$644,18,FALSE),"")</f>
        <v>David Garibay Jr</v>
      </c>
      <c r="D5" s="17" t="str">
        <f>IFERROR(VLOOKUP($F5,'Location List'!$A$2:$T$644,9,FALSE),"")</f>
        <v>ANTHONY CHAPA</v>
      </c>
      <c r="E5" s="17" t="str">
        <f>IFERROR(VLOOKUP($F5,'Location List'!$A$2:$T$644,2,FALSE),"")</f>
        <v>TYLER</v>
      </c>
      <c r="F5" s="26">
        <v>31</v>
      </c>
      <c r="G5" s="29" t="s">
        <v>3272</v>
      </c>
      <c r="H5" s="29" t="s">
        <v>3274</v>
      </c>
      <c r="I5" s="26">
        <v>286</v>
      </c>
      <c r="J5" s="26">
        <v>373</v>
      </c>
      <c r="K5" s="26">
        <v>0</v>
      </c>
      <c r="L5" s="26">
        <v>16</v>
      </c>
      <c r="M5" s="26">
        <v>659</v>
      </c>
      <c r="N5" s="26">
        <v>4359</v>
      </c>
      <c r="O5" s="49">
        <v>6.6150000000000002</v>
      </c>
      <c r="BU5" s="16">
        <f>COUNTIFS($O$4:$O$6000,"&gt;3")</f>
        <v>1507</v>
      </c>
      <c r="BV5" s="16" t="s">
        <v>15</v>
      </c>
    </row>
    <row r="6" spans="1:74" ht="15" customHeight="1" x14ac:dyDescent="0.25">
      <c r="A6" s="17" t="str">
        <f>IFERROR(VLOOKUP($F6,'Location List'!$A$2:$T$644,20,FALSE),"")</f>
        <v>Bill Eich</v>
      </c>
      <c r="B6" s="17" t="str">
        <f>IFERROR(VLOOKUP($F6,'Location List'!$A$2:$T$644,19,FALSE),"")</f>
        <v>David Garcia</v>
      </c>
      <c r="C6" s="17" t="str">
        <f>IFERROR(VLOOKUP($F6,'Location List'!$A$2:$T$644,18,FALSE),"")</f>
        <v>David Garibay Jr</v>
      </c>
      <c r="D6" s="17" t="str">
        <f>IFERROR(VLOOKUP($F6,'Location List'!$A$2:$T$644,9,FALSE),"")</f>
        <v>ANTHONY CHAPA</v>
      </c>
      <c r="E6" s="17" t="str">
        <f>IFERROR(VLOOKUP($F6,'Location List'!$A$2:$T$644,2,FALSE),"")</f>
        <v>TYLER</v>
      </c>
      <c r="F6" s="26">
        <v>31</v>
      </c>
      <c r="G6" s="29" t="s">
        <v>3272</v>
      </c>
      <c r="H6" s="29" t="s">
        <v>3275</v>
      </c>
      <c r="I6" s="26">
        <v>74</v>
      </c>
      <c r="J6" s="26">
        <v>72</v>
      </c>
      <c r="K6" s="26">
        <v>0</v>
      </c>
      <c r="L6" s="26">
        <v>19</v>
      </c>
      <c r="M6" s="26">
        <v>146</v>
      </c>
      <c r="N6" s="26">
        <v>2861</v>
      </c>
      <c r="O6" s="49">
        <v>19.596</v>
      </c>
      <c r="BU6" s="16">
        <f>SUM(BU4,BU5)</f>
        <v>4170</v>
      </c>
      <c r="BV6" s="16" t="s">
        <v>16</v>
      </c>
    </row>
    <row r="7" spans="1:74" ht="15" customHeight="1" x14ac:dyDescent="0.25">
      <c r="A7" s="17" t="str">
        <f>IFERROR(VLOOKUP($F7,'Location List'!$A$2:$T$644,20,FALSE),"")</f>
        <v>Bill Eich</v>
      </c>
      <c r="B7" s="17" t="str">
        <f>IFERROR(VLOOKUP($F7,'Location List'!$A$2:$T$644,19,FALSE),"")</f>
        <v>David Garcia</v>
      </c>
      <c r="C7" s="17" t="str">
        <f>IFERROR(VLOOKUP($F7,'Location List'!$A$2:$T$644,18,FALSE),"")</f>
        <v>David Garibay Jr</v>
      </c>
      <c r="D7" s="17" t="str">
        <f>IFERROR(VLOOKUP($F7,'Location List'!$A$2:$T$644,9,FALSE),"")</f>
        <v>ANTHONY CHAPA</v>
      </c>
      <c r="E7" s="17" t="str">
        <f>IFERROR(VLOOKUP($F7,'Location List'!$A$2:$T$644,2,FALSE),"")</f>
        <v>TYLER</v>
      </c>
      <c r="F7" s="26">
        <v>31</v>
      </c>
      <c r="G7" s="29" t="s">
        <v>3276</v>
      </c>
      <c r="H7" s="29" t="s">
        <v>3277</v>
      </c>
      <c r="I7" s="26">
        <v>138</v>
      </c>
      <c r="J7" s="26">
        <v>184</v>
      </c>
      <c r="K7" s="26">
        <v>0</v>
      </c>
      <c r="L7" s="26">
        <v>14</v>
      </c>
      <c r="M7" s="26">
        <v>322</v>
      </c>
      <c r="N7" s="26">
        <v>479</v>
      </c>
      <c r="O7" s="49">
        <v>1.488</v>
      </c>
    </row>
    <row r="8" spans="1:74" ht="12.5" x14ac:dyDescent="0.25">
      <c r="A8" s="17" t="str">
        <f>IFERROR(VLOOKUP($F8,'Location List'!$A$2:$T$644,20,FALSE),"")</f>
        <v>Bill Eich</v>
      </c>
      <c r="B8" s="17" t="str">
        <f>IFERROR(VLOOKUP($F8,'Location List'!$A$2:$T$644,19,FALSE),"")</f>
        <v>David Garcia</v>
      </c>
      <c r="C8" s="17" t="str">
        <f>IFERROR(VLOOKUP($F8,'Location List'!$A$2:$T$644,18,FALSE),"")</f>
        <v>David Garibay Jr</v>
      </c>
      <c r="D8" s="17" t="str">
        <f>IFERROR(VLOOKUP($F8,'Location List'!$A$2:$T$644,9,FALSE),"")</f>
        <v>ANTHONY CHAPA</v>
      </c>
      <c r="E8" s="17" t="str">
        <f>IFERROR(VLOOKUP($F8,'Location List'!$A$2:$T$644,2,FALSE),"")</f>
        <v>TYLER</v>
      </c>
      <c r="F8" s="26">
        <v>31</v>
      </c>
      <c r="G8" s="29" t="s">
        <v>3278</v>
      </c>
      <c r="H8" s="29" t="s">
        <v>3279</v>
      </c>
      <c r="I8" s="26">
        <v>18</v>
      </c>
      <c r="J8" s="26">
        <v>16</v>
      </c>
      <c r="K8" s="26">
        <v>0</v>
      </c>
      <c r="L8" s="26">
        <v>21</v>
      </c>
      <c r="M8" s="26">
        <v>34</v>
      </c>
      <c r="N8" s="26">
        <v>237</v>
      </c>
      <c r="O8" s="49">
        <v>6.9710000000000001</v>
      </c>
    </row>
    <row r="9" spans="1:74" ht="15" customHeight="1" x14ac:dyDescent="0.25">
      <c r="A9" s="17" t="str">
        <f>IFERROR(VLOOKUP($F9,'Location List'!$A$2:$T$644,20,FALSE),"")</f>
        <v>Bill Eich</v>
      </c>
      <c r="B9" s="17" t="str">
        <f>IFERROR(VLOOKUP($F9,'Location List'!$A$2:$T$644,19,FALSE),"")</f>
        <v>David Garcia</v>
      </c>
      <c r="C9" s="17" t="str">
        <f>IFERROR(VLOOKUP($F9,'Location List'!$A$2:$T$644,18,FALSE),"")</f>
        <v>David Garibay Jr</v>
      </c>
      <c r="D9" s="17" t="str">
        <f>IFERROR(VLOOKUP($F9,'Location List'!$A$2:$T$644,9,FALSE),"")</f>
        <v>ANTHONY CHAPA</v>
      </c>
      <c r="E9" s="17" t="str">
        <f>IFERROR(VLOOKUP($F9,'Location List'!$A$2:$T$644,2,FALSE),"")</f>
        <v>TYLER</v>
      </c>
      <c r="F9" s="26">
        <v>31</v>
      </c>
      <c r="G9" s="29" t="s">
        <v>3278</v>
      </c>
      <c r="H9" s="29" t="s">
        <v>3280</v>
      </c>
      <c r="I9" s="26">
        <v>58</v>
      </c>
      <c r="J9" s="26">
        <v>70</v>
      </c>
      <c r="K9" s="26">
        <v>0</v>
      </c>
      <c r="L9" s="26">
        <v>14</v>
      </c>
      <c r="M9" s="26">
        <v>128</v>
      </c>
      <c r="N9" s="26">
        <v>226</v>
      </c>
      <c r="O9" s="49">
        <v>1.766</v>
      </c>
    </row>
    <row r="10" spans="1:74" ht="15" customHeight="1" x14ac:dyDescent="0.25">
      <c r="A10" s="17" t="str">
        <f>IFERROR(VLOOKUP($F10,'Location List'!$A$2:$T$644,20,FALSE),"")</f>
        <v>Bill Eich</v>
      </c>
      <c r="B10" s="17" t="str">
        <f>IFERROR(VLOOKUP($F10,'Location List'!$A$2:$T$644,19,FALSE),"")</f>
        <v>David Garcia</v>
      </c>
      <c r="C10" s="17" t="str">
        <f>IFERROR(VLOOKUP($F10,'Location List'!$A$2:$T$644,18,FALSE),"")</f>
        <v>David Garibay Jr</v>
      </c>
      <c r="D10" s="17" t="str">
        <f>IFERROR(VLOOKUP($F10,'Location List'!$A$2:$T$644,9,FALSE),"")</f>
        <v>ANTHONY CHAPA</v>
      </c>
      <c r="E10" s="17" t="str">
        <f>IFERROR(VLOOKUP($F10,'Location List'!$A$2:$T$644,2,FALSE),"")</f>
        <v>TYLER</v>
      </c>
      <c r="F10" s="26">
        <v>31</v>
      </c>
      <c r="G10" s="29" t="s">
        <v>3278</v>
      </c>
      <c r="H10" s="29" t="s">
        <v>3281</v>
      </c>
      <c r="I10" s="26">
        <v>82</v>
      </c>
      <c r="J10" s="26">
        <v>156</v>
      </c>
      <c r="K10" s="26">
        <v>0</v>
      </c>
      <c r="L10" s="26">
        <v>18</v>
      </c>
      <c r="M10" s="26">
        <v>238</v>
      </c>
      <c r="N10" s="26">
        <v>456</v>
      </c>
      <c r="O10" s="49">
        <v>1.9159999999999999</v>
      </c>
    </row>
    <row r="11" spans="1:74" ht="15" customHeight="1" x14ac:dyDescent="0.25">
      <c r="A11" s="17" t="str">
        <f>IFERROR(VLOOKUP($F11,'Location List'!$A$2:$T$644,20,FALSE),"")</f>
        <v>Bill Eich</v>
      </c>
      <c r="B11" s="17" t="str">
        <f>IFERROR(VLOOKUP($F11,'Location List'!$A$2:$T$644,19,FALSE),"")</f>
        <v>David Garcia</v>
      </c>
      <c r="C11" s="17" t="str">
        <f>IFERROR(VLOOKUP($F11,'Location List'!$A$2:$T$644,18,FALSE),"")</f>
        <v>Hoang Dao</v>
      </c>
      <c r="D11" s="17" t="str">
        <f>IFERROR(VLOOKUP($F11,'Location List'!$A$2:$T$644,9,FALSE),"")</f>
        <v>FRANK RAMIREZ</v>
      </c>
      <c r="E11" s="17" t="str">
        <f>IFERROR(VLOOKUP($F11,'Location List'!$A$2:$T$644,2,FALSE),"")</f>
        <v>FM 1960</v>
      </c>
      <c r="F11" s="26">
        <v>32</v>
      </c>
      <c r="G11" s="29" t="s">
        <v>3276</v>
      </c>
      <c r="H11" s="29" t="s">
        <v>3282</v>
      </c>
      <c r="I11" s="26">
        <v>124</v>
      </c>
      <c r="J11" s="26">
        <v>72</v>
      </c>
      <c r="K11" s="26">
        <v>0</v>
      </c>
      <c r="L11" s="26">
        <v>19</v>
      </c>
      <c r="M11" s="26">
        <v>196</v>
      </c>
      <c r="N11" s="26">
        <v>3733</v>
      </c>
      <c r="O11" s="49">
        <v>19.045999999999999</v>
      </c>
    </row>
    <row r="12" spans="1:74" ht="15" customHeight="1" x14ac:dyDescent="0.25">
      <c r="A12" s="17" t="str">
        <f>IFERROR(VLOOKUP($F12,'Location List'!$A$2:$T$644,20,FALSE),"")</f>
        <v>Bill Eich</v>
      </c>
      <c r="B12" s="17" t="str">
        <f>IFERROR(VLOOKUP($F12,'Location List'!$A$2:$T$644,19,FALSE),"")</f>
        <v>David Garcia</v>
      </c>
      <c r="C12" s="17" t="str">
        <f>IFERROR(VLOOKUP($F12,'Location List'!$A$2:$T$644,18,FALSE),"")</f>
        <v>Hoang Dao</v>
      </c>
      <c r="D12" s="17" t="str">
        <f>IFERROR(VLOOKUP($F12,'Location List'!$A$2:$T$644,9,FALSE),"")</f>
        <v>FRANK RAMIREZ</v>
      </c>
      <c r="E12" s="17" t="str">
        <f>IFERROR(VLOOKUP($F12,'Location List'!$A$2:$T$644,2,FALSE),"")</f>
        <v>FM 1960</v>
      </c>
      <c r="F12" s="26">
        <v>32</v>
      </c>
      <c r="G12" s="29" t="s">
        <v>3278</v>
      </c>
      <c r="H12" s="29" t="s">
        <v>3283</v>
      </c>
      <c r="I12" s="26">
        <v>239</v>
      </c>
      <c r="J12" s="26">
        <v>230</v>
      </c>
      <c r="K12" s="26">
        <v>0</v>
      </c>
      <c r="L12" s="26">
        <v>14</v>
      </c>
      <c r="M12" s="26">
        <v>469</v>
      </c>
      <c r="N12" s="26">
        <v>3090</v>
      </c>
      <c r="O12" s="49">
        <v>6.5880000000000001</v>
      </c>
    </row>
    <row r="13" spans="1:74" ht="15" customHeight="1" x14ac:dyDescent="0.25">
      <c r="A13" s="17" t="str">
        <f>IFERROR(VLOOKUP($F13,'Location List'!$A$2:$T$644,20,FALSE),"")</f>
        <v>Bill Eich</v>
      </c>
      <c r="B13" s="17" t="str">
        <f>IFERROR(VLOOKUP($F13,'Location List'!$A$2:$T$644,19,FALSE),"")</f>
        <v>David Garcia</v>
      </c>
      <c r="C13" s="17" t="str">
        <f>IFERROR(VLOOKUP($F13,'Location List'!$A$2:$T$644,18,FALSE),"")</f>
        <v>Hoang Dao</v>
      </c>
      <c r="D13" s="17" t="str">
        <f>IFERROR(VLOOKUP($F13,'Location List'!$A$2:$T$644,9,FALSE),"")</f>
        <v>FRANK RAMIREZ</v>
      </c>
      <c r="E13" s="17" t="str">
        <f>IFERROR(VLOOKUP($F13,'Location List'!$A$2:$T$644,2,FALSE),"")</f>
        <v>FM 1960</v>
      </c>
      <c r="F13" s="26">
        <v>32</v>
      </c>
      <c r="G13" s="29" t="s">
        <v>3278</v>
      </c>
      <c r="H13" s="29" t="s">
        <v>3284</v>
      </c>
      <c r="I13" s="26">
        <v>186</v>
      </c>
      <c r="J13" s="26">
        <v>165</v>
      </c>
      <c r="K13" s="26">
        <v>0</v>
      </c>
      <c r="L13" s="26">
        <v>14</v>
      </c>
      <c r="M13" s="26">
        <v>351</v>
      </c>
      <c r="N13" s="26">
        <v>555</v>
      </c>
      <c r="O13" s="49">
        <v>1.581</v>
      </c>
    </row>
    <row r="14" spans="1:74" ht="15" customHeight="1" x14ac:dyDescent="0.25">
      <c r="A14" s="17" t="str">
        <f>IFERROR(VLOOKUP($F14,'Location List'!$A$2:$T$644,20,FALSE),"")</f>
        <v>Bill Eich</v>
      </c>
      <c r="B14" s="17" t="str">
        <f>IFERROR(VLOOKUP($F14,'Location List'!$A$2:$T$644,19,FALSE),"")</f>
        <v>David Garcia</v>
      </c>
      <c r="C14" s="17" t="str">
        <f>IFERROR(VLOOKUP($F14,'Location List'!$A$2:$T$644,18,FALSE),"")</f>
        <v>Hoang Dao</v>
      </c>
      <c r="D14" s="17" t="str">
        <f>IFERROR(VLOOKUP($F14,'Location List'!$A$2:$T$644,9,FALSE),"")</f>
        <v>FRANK RAMIREZ</v>
      </c>
      <c r="E14" s="17" t="str">
        <f>IFERROR(VLOOKUP($F14,'Location List'!$A$2:$T$644,2,FALSE),"")</f>
        <v>COPPERFIELD</v>
      </c>
      <c r="F14" s="26">
        <v>33</v>
      </c>
      <c r="G14" s="29" t="s">
        <v>3276</v>
      </c>
      <c r="H14" s="29" t="s">
        <v>3285</v>
      </c>
      <c r="I14" s="26">
        <v>189</v>
      </c>
      <c r="J14" s="26">
        <v>310</v>
      </c>
      <c r="K14" s="26">
        <v>0</v>
      </c>
      <c r="L14" s="26">
        <v>15</v>
      </c>
      <c r="M14" s="26">
        <v>499</v>
      </c>
      <c r="N14" s="26">
        <v>505</v>
      </c>
      <c r="O14" s="49">
        <v>1.012</v>
      </c>
    </row>
    <row r="15" spans="1:74" ht="15" customHeight="1" x14ac:dyDescent="0.25">
      <c r="A15" s="17" t="str">
        <f>IFERROR(VLOOKUP($F15,'Location List'!$A$2:$T$644,20,FALSE),"")</f>
        <v>Bill Eich</v>
      </c>
      <c r="B15" s="17" t="str">
        <f>IFERROR(VLOOKUP($F15,'Location List'!$A$2:$T$644,19,FALSE),"")</f>
        <v>David Garcia</v>
      </c>
      <c r="C15" s="17" t="str">
        <f>IFERROR(VLOOKUP($F15,'Location List'!$A$2:$T$644,18,FALSE),"")</f>
        <v>Hoang Dao</v>
      </c>
      <c r="D15" s="17" t="str">
        <f>IFERROR(VLOOKUP($F15,'Location List'!$A$2:$T$644,9,FALSE),"")</f>
        <v>FRANK RAMIREZ</v>
      </c>
      <c r="E15" s="17" t="str">
        <f>IFERROR(VLOOKUP($F15,'Location List'!$A$2:$T$644,2,FALSE),"")</f>
        <v>COPPERFIELD</v>
      </c>
      <c r="F15" s="26">
        <v>33</v>
      </c>
      <c r="G15" s="29" t="s">
        <v>3278</v>
      </c>
      <c r="H15" s="29" t="s">
        <v>3286</v>
      </c>
      <c r="I15" s="26">
        <v>167</v>
      </c>
      <c r="J15" s="26">
        <v>168</v>
      </c>
      <c r="K15" s="26">
        <v>0</v>
      </c>
      <c r="L15" s="26">
        <v>14</v>
      </c>
      <c r="M15" s="26">
        <v>335</v>
      </c>
      <c r="N15" s="26">
        <v>660</v>
      </c>
      <c r="O15" s="49">
        <v>1.97</v>
      </c>
    </row>
    <row r="16" spans="1:74" ht="15" customHeight="1" x14ac:dyDescent="0.25">
      <c r="A16" s="17" t="str">
        <f>IFERROR(VLOOKUP($F16,'Location List'!$A$2:$T$644,20,FALSE),"")</f>
        <v>Bill Eich</v>
      </c>
      <c r="B16" s="17" t="str">
        <f>IFERROR(VLOOKUP($F16,'Location List'!$A$2:$T$644,19,FALSE),"")</f>
        <v>David Garcia</v>
      </c>
      <c r="C16" s="17" t="str">
        <f>IFERROR(VLOOKUP($F16,'Location List'!$A$2:$T$644,18,FALSE),"")</f>
        <v>Hoang Dao</v>
      </c>
      <c r="D16" s="17" t="str">
        <f>IFERROR(VLOOKUP($F16,'Location List'!$A$2:$T$644,9,FALSE),"")</f>
        <v>FRANK RAMIREZ</v>
      </c>
      <c r="E16" s="17" t="str">
        <f>IFERROR(VLOOKUP($F16,'Location List'!$A$2:$T$644,2,FALSE),"")</f>
        <v>COPPERFIELD</v>
      </c>
      <c r="F16" s="26">
        <v>33</v>
      </c>
      <c r="G16" s="29" t="s">
        <v>3278</v>
      </c>
      <c r="H16" s="29" t="s">
        <v>3287</v>
      </c>
      <c r="I16" s="26">
        <v>356</v>
      </c>
      <c r="J16" s="26">
        <v>281</v>
      </c>
      <c r="K16" s="26">
        <v>0</v>
      </c>
      <c r="L16" s="26">
        <v>17</v>
      </c>
      <c r="M16" s="26">
        <v>637</v>
      </c>
      <c r="N16" s="26">
        <v>6158</v>
      </c>
      <c r="O16" s="49">
        <v>9.6669999999999998</v>
      </c>
    </row>
    <row r="17" spans="1:15" ht="15" customHeight="1" x14ac:dyDescent="0.25">
      <c r="A17" s="17" t="str">
        <f>IFERROR(VLOOKUP($F17,'Location List'!$A$2:$T$644,20,FALSE),"")</f>
        <v>Bill Eich</v>
      </c>
      <c r="B17" s="17" t="str">
        <f>IFERROR(VLOOKUP($F17,'Location List'!$A$2:$T$644,19,FALSE),"")</f>
        <v>David Garcia</v>
      </c>
      <c r="C17" s="17" t="str">
        <f>IFERROR(VLOOKUP($F17,'Location List'!$A$2:$T$644,18,FALSE),"")</f>
        <v>Hoang Dao</v>
      </c>
      <c r="D17" s="17" t="str">
        <f>IFERROR(VLOOKUP($F17,'Location List'!$A$2:$T$644,9,FALSE),"")</f>
        <v>FRANK RAMIREZ</v>
      </c>
      <c r="E17" s="17" t="str">
        <f>IFERROR(VLOOKUP($F17,'Location List'!$A$2:$T$644,2,FALSE),"")</f>
        <v>COPPERFIELD</v>
      </c>
      <c r="F17" s="26">
        <v>33</v>
      </c>
      <c r="G17" s="29" t="s">
        <v>3278</v>
      </c>
      <c r="H17" s="29" t="s">
        <v>3288</v>
      </c>
      <c r="I17" s="26">
        <v>191</v>
      </c>
      <c r="J17" s="26">
        <v>261</v>
      </c>
      <c r="K17" s="26">
        <v>0</v>
      </c>
      <c r="L17" s="26">
        <v>16</v>
      </c>
      <c r="M17" s="26">
        <v>452</v>
      </c>
      <c r="N17" s="26">
        <v>518</v>
      </c>
      <c r="O17" s="49">
        <v>1.1459999999999999</v>
      </c>
    </row>
    <row r="18" spans="1:15" ht="15" customHeight="1" x14ac:dyDescent="0.25">
      <c r="A18" s="17" t="str">
        <f>IFERROR(VLOOKUP($F18,'Location List'!$A$2:$T$644,20,FALSE),"")</f>
        <v>Bill Eich</v>
      </c>
      <c r="B18" s="17" t="str">
        <f>IFERROR(VLOOKUP($F18,'Location List'!$A$2:$T$644,19,FALSE),"")</f>
        <v>David Garcia</v>
      </c>
      <c r="C18" s="17" t="str">
        <f>IFERROR(VLOOKUP($F18,'Location List'!$A$2:$T$644,18,FALSE),"")</f>
        <v>Mike Kralick</v>
      </c>
      <c r="D18" s="17" t="str">
        <f>IFERROR(VLOOKUP($F18,'Location List'!$A$2:$T$644,9,FALSE),"")</f>
        <v>KELLI KASPER</v>
      </c>
      <c r="E18" s="17" t="str">
        <f>IFERROR(VLOOKUP($F18,'Location List'!$A$2:$T$644,2,FALSE),"")</f>
        <v>LEWISVILLE</v>
      </c>
      <c r="F18" s="26">
        <v>35</v>
      </c>
      <c r="G18" s="29" t="s">
        <v>3278</v>
      </c>
      <c r="H18" s="29" t="s">
        <v>3283</v>
      </c>
      <c r="I18" s="26">
        <v>195</v>
      </c>
      <c r="J18" s="26">
        <v>207</v>
      </c>
      <c r="K18" s="26">
        <v>0</v>
      </c>
      <c r="L18" s="26">
        <v>17</v>
      </c>
      <c r="M18" s="26">
        <v>402</v>
      </c>
      <c r="N18" s="26">
        <v>2937</v>
      </c>
      <c r="O18" s="49">
        <v>7.306</v>
      </c>
    </row>
    <row r="19" spans="1:15" ht="15" customHeight="1" x14ac:dyDescent="0.25">
      <c r="A19" s="17" t="str">
        <f>IFERROR(VLOOKUP($F19,'Location List'!$A$2:$T$644,20,FALSE),"")</f>
        <v>Bill Eich</v>
      </c>
      <c r="B19" s="17" t="str">
        <f>IFERROR(VLOOKUP($F19,'Location List'!$A$2:$T$644,19,FALSE),"")</f>
        <v>David Garcia</v>
      </c>
      <c r="C19" s="17" t="str">
        <f>IFERROR(VLOOKUP($F19,'Location List'!$A$2:$T$644,18,FALSE),"")</f>
        <v>Mike Kralick</v>
      </c>
      <c r="D19" s="17" t="str">
        <f>IFERROR(VLOOKUP($F19,'Location List'!$A$2:$T$644,9,FALSE),"")</f>
        <v>KELLI KASPER</v>
      </c>
      <c r="E19" s="17" t="str">
        <f>IFERROR(VLOOKUP($F19,'Location List'!$A$2:$T$644,2,FALSE),"")</f>
        <v>LEWISVILLE</v>
      </c>
      <c r="F19" s="26">
        <v>35</v>
      </c>
      <c r="G19" s="29" t="s">
        <v>3278</v>
      </c>
      <c r="H19" s="29" t="s">
        <v>3289</v>
      </c>
      <c r="I19" s="26">
        <v>213</v>
      </c>
      <c r="J19" s="26">
        <v>247</v>
      </c>
      <c r="K19" s="26">
        <v>0</v>
      </c>
      <c r="L19" s="26">
        <v>15</v>
      </c>
      <c r="M19" s="26">
        <v>460</v>
      </c>
      <c r="N19" s="26">
        <v>2880</v>
      </c>
      <c r="O19" s="49">
        <v>6.2610000000000001</v>
      </c>
    </row>
    <row r="20" spans="1:15" ht="15" customHeight="1" x14ac:dyDescent="0.25">
      <c r="A20" s="17" t="str">
        <f>IFERROR(VLOOKUP($F20,'Location List'!$A$2:$T$644,20,FALSE),"")</f>
        <v>Bill Eich</v>
      </c>
      <c r="B20" s="17" t="str">
        <f>IFERROR(VLOOKUP($F20,'Location List'!$A$2:$T$644,19,FALSE),"")</f>
        <v>David Garcia</v>
      </c>
      <c r="C20" s="17" t="str">
        <f>IFERROR(VLOOKUP($F20,'Location List'!$A$2:$T$644,18,FALSE),"")</f>
        <v>Mike Kralick</v>
      </c>
      <c r="D20" s="17" t="str">
        <f>IFERROR(VLOOKUP($F20,'Location List'!$A$2:$T$644,9,FALSE),"")</f>
        <v>KELLI KASPER</v>
      </c>
      <c r="E20" s="17" t="str">
        <f>IFERROR(VLOOKUP($F20,'Location List'!$A$2:$T$644,2,FALSE),"")</f>
        <v>LEWISVILLE</v>
      </c>
      <c r="F20" s="26">
        <v>35</v>
      </c>
      <c r="G20" s="29" t="s">
        <v>3278</v>
      </c>
      <c r="H20" s="29" t="s">
        <v>3290</v>
      </c>
      <c r="I20" s="26">
        <v>81</v>
      </c>
      <c r="J20" s="26">
        <v>156</v>
      </c>
      <c r="K20" s="26">
        <v>0</v>
      </c>
      <c r="L20" s="26">
        <v>14</v>
      </c>
      <c r="M20" s="26">
        <v>237</v>
      </c>
      <c r="N20" s="26">
        <v>424</v>
      </c>
      <c r="O20" s="49">
        <v>1.7889999999999999</v>
      </c>
    </row>
    <row r="21" spans="1:15" ht="15" customHeight="1" x14ac:dyDescent="0.25">
      <c r="A21" s="17" t="str">
        <f>IFERROR(VLOOKUP($F21,'Location List'!$A$2:$T$644,20,FALSE),"")</f>
        <v>Bill Eich</v>
      </c>
      <c r="B21" s="17" t="str">
        <f>IFERROR(VLOOKUP($F21,'Location List'!$A$2:$T$644,19,FALSE),"")</f>
        <v>David Garcia</v>
      </c>
      <c r="C21" s="17" t="str">
        <f>IFERROR(VLOOKUP($F21,'Location List'!$A$2:$T$644,18,FALSE),"")</f>
        <v>Mike Kralick</v>
      </c>
      <c r="D21" s="17" t="str">
        <f>IFERROR(VLOOKUP($F21,'Location List'!$A$2:$T$644,9,FALSE),"")</f>
        <v>KELLI KASPER</v>
      </c>
      <c r="E21" s="17" t="str">
        <f>IFERROR(VLOOKUP($F21,'Location List'!$A$2:$T$644,2,FALSE),"")</f>
        <v>LEWISVILLE</v>
      </c>
      <c r="F21" s="26">
        <v>35</v>
      </c>
      <c r="G21" s="29" t="s">
        <v>3278</v>
      </c>
      <c r="H21" s="29" t="s">
        <v>3291</v>
      </c>
      <c r="I21" s="26">
        <v>314</v>
      </c>
      <c r="J21" s="26">
        <v>373</v>
      </c>
      <c r="K21" s="26">
        <v>0</v>
      </c>
      <c r="L21" s="26">
        <v>15</v>
      </c>
      <c r="M21" s="26">
        <v>687</v>
      </c>
      <c r="N21" s="26">
        <v>4294</v>
      </c>
      <c r="O21" s="49">
        <v>6.25</v>
      </c>
    </row>
    <row r="22" spans="1:15" ht="15" customHeight="1" x14ac:dyDescent="0.25">
      <c r="A22" s="17" t="str">
        <f>IFERROR(VLOOKUP($F22,'Location List'!$A$2:$T$644,20,FALSE),"")</f>
        <v>Bill Eich</v>
      </c>
      <c r="B22" s="17" t="str">
        <f>IFERROR(VLOOKUP($F22,'Location List'!$A$2:$T$644,19,FALSE),"")</f>
        <v>David Garcia</v>
      </c>
      <c r="C22" s="17" t="str">
        <f>IFERROR(VLOOKUP($F22,'Location List'!$A$2:$T$644,18,FALSE),"")</f>
        <v>Mike Kralick</v>
      </c>
      <c r="D22" s="17" t="str">
        <f>IFERROR(VLOOKUP($F22,'Location List'!$A$2:$T$644,9,FALSE),"")</f>
        <v>KELLI KASPER</v>
      </c>
      <c r="E22" s="17" t="str">
        <f>IFERROR(VLOOKUP($F22,'Location List'!$A$2:$T$644,2,FALSE),"")</f>
        <v>LEWISVILLE</v>
      </c>
      <c r="F22" s="26">
        <v>35</v>
      </c>
      <c r="G22" s="29" t="s">
        <v>3278</v>
      </c>
      <c r="H22" s="29" t="s">
        <v>3292</v>
      </c>
      <c r="I22" s="26">
        <v>179</v>
      </c>
      <c r="J22" s="26">
        <v>148</v>
      </c>
      <c r="K22" s="26">
        <v>0</v>
      </c>
      <c r="L22" s="26">
        <v>14</v>
      </c>
      <c r="M22" s="26">
        <v>327</v>
      </c>
      <c r="N22" s="26">
        <v>3228</v>
      </c>
      <c r="O22" s="49">
        <v>9.8719999999999999</v>
      </c>
    </row>
    <row r="23" spans="1:15" ht="15" customHeight="1" x14ac:dyDescent="0.25">
      <c r="A23" s="17" t="str">
        <f>IFERROR(VLOOKUP($F23,'Location List'!$A$2:$T$644,20,FALSE),"")</f>
        <v>Bill Eich</v>
      </c>
      <c r="B23" s="17" t="str">
        <f>IFERROR(VLOOKUP($F23,'Location List'!$A$2:$T$644,19,FALSE),"")</f>
        <v>David Garcia</v>
      </c>
      <c r="C23" s="17" t="str">
        <f>IFERROR(VLOOKUP($F23,'Location List'!$A$2:$T$644,18,FALSE),"")</f>
        <v>Jose Sandoval</v>
      </c>
      <c r="D23" s="17" t="str">
        <f>IFERROR(VLOOKUP($F23,'Location List'!$A$2:$T$644,9,FALSE),"")</f>
        <v>ERIC BARGAS</v>
      </c>
      <c r="E23" s="17" t="str">
        <f>IFERROR(VLOOKUP($F23,'Location List'!$A$2:$T$644,2,FALSE),"")</f>
        <v>ROCKWALL</v>
      </c>
      <c r="F23" s="26">
        <v>38</v>
      </c>
      <c r="G23" s="29" t="s">
        <v>3276</v>
      </c>
      <c r="H23" s="29" t="s">
        <v>3293</v>
      </c>
      <c r="I23" s="26">
        <v>338</v>
      </c>
      <c r="J23" s="26">
        <v>342</v>
      </c>
      <c r="K23" s="26">
        <v>0</v>
      </c>
      <c r="L23" s="26">
        <v>45</v>
      </c>
      <c r="M23" s="26">
        <v>680</v>
      </c>
      <c r="N23" s="26">
        <v>739</v>
      </c>
      <c r="O23" s="49">
        <v>1.087</v>
      </c>
    </row>
    <row r="24" spans="1:15" ht="15" customHeight="1" x14ac:dyDescent="0.25">
      <c r="A24" s="17" t="str">
        <f>IFERROR(VLOOKUP($F24,'Location List'!$A$2:$T$644,20,FALSE),"")</f>
        <v>Bill Eich</v>
      </c>
      <c r="B24" s="17" t="str">
        <f>IFERROR(VLOOKUP($F24,'Location List'!$A$2:$T$644,19,FALSE),"")</f>
        <v>David Garcia</v>
      </c>
      <c r="C24" s="17" t="str">
        <f>IFERROR(VLOOKUP($F24,'Location List'!$A$2:$T$644,18,FALSE),"")</f>
        <v>Jose Sandoval</v>
      </c>
      <c r="D24" s="17" t="str">
        <f>IFERROR(VLOOKUP($F24,'Location List'!$A$2:$T$644,9,FALSE),"")</f>
        <v>ERIC BARGAS</v>
      </c>
      <c r="E24" s="17" t="str">
        <f>IFERROR(VLOOKUP($F24,'Location List'!$A$2:$T$644,2,FALSE),"")</f>
        <v>ROCKWALL</v>
      </c>
      <c r="F24" s="26">
        <v>38</v>
      </c>
      <c r="G24" s="29" t="s">
        <v>3276</v>
      </c>
      <c r="H24" s="29" t="s">
        <v>3294</v>
      </c>
      <c r="I24" s="26">
        <v>208</v>
      </c>
      <c r="J24" s="26">
        <v>128</v>
      </c>
      <c r="K24" s="26">
        <v>0</v>
      </c>
      <c r="L24" s="26">
        <v>28</v>
      </c>
      <c r="M24" s="26">
        <v>336</v>
      </c>
      <c r="N24" s="26">
        <v>2519</v>
      </c>
      <c r="O24" s="49">
        <v>7.4969999999999999</v>
      </c>
    </row>
    <row r="25" spans="1:15" ht="15" customHeight="1" x14ac:dyDescent="0.25">
      <c r="A25" s="17" t="str">
        <f>IFERROR(VLOOKUP($F25,'Location List'!$A$2:$T$644,20,FALSE),"")</f>
        <v>Bill Eich</v>
      </c>
      <c r="B25" s="17" t="str">
        <f>IFERROR(VLOOKUP($F25,'Location List'!$A$2:$T$644,19,FALSE),"")</f>
        <v>David Garcia</v>
      </c>
      <c r="C25" s="17" t="str">
        <f>IFERROR(VLOOKUP($F25,'Location List'!$A$2:$T$644,18,FALSE),"")</f>
        <v>Jose Sandoval</v>
      </c>
      <c r="D25" s="17" t="str">
        <f>IFERROR(VLOOKUP($F25,'Location List'!$A$2:$T$644,9,FALSE),"")</f>
        <v>ERIC BARGAS</v>
      </c>
      <c r="E25" s="17" t="str">
        <f>IFERROR(VLOOKUP($F25,'Location List'!$A$2:$T$644,2,FALSE),"")</f>
        <v>ROCKWALL</v>
      </c>
      <c r="F25" s="26">
        <v>38</v>
      </c>
      <c r="G25" s="29" t="s">
        <v>3278</v>
      </c>
      <c r="H25" s="29" t="s">
        <v>3295</v>
      </c>
      <c r="I25" s="26">
        <v>248</v>
      </c>
      <c r="J25" s="26">
        <v>340</v>
      </c>
      <c r="K25" s="26">
        <v>0</v>
      </c>
      <c r="L25" s="26">
        <v>35</v>
      </c>
      <c r="M25" s="26">
        <v>588</v>
      </c>
      <c r="N25" s="26">
        <v>4810</v>
      </c>
      <c r="O25" s="49">
        <v>8.18</v>
      </c>
    </row>
    <row r="26" spans="1:15" ht="15" customHeight="1" x14ac:dyDescent="0.25">
      <c r="A26" s="17" t="str">
        <f>IFERROR(VLOOKUP($F26,'Location List'!$A$2:$T$644,20,FALSE),"")</f>
        <v>Bill Eich</v>
      </c>
      <c r="B26" s="17" t="str">
        <f>IFERROR(VLOOKUP($F26,'Location List'!$A$2:$T$644,19,FALSE),"")</f>
        <v>David Garcia</v>
      </c>
      <c r="C26" s="17" t="str">
        <f>IFERROR(VLOOKUP($F26,'Location List'!$A$2:$T$644,18,FALSE),"")</f>
        <v>Jose Sandoval</v>
      </c>
      <c r="D26" s="17" t="str">
        <f>IFERROR(VLOOKUP($F26,'Location List'!$A$2:$T$644,9,FALSE),"")</f>
        <v>ERIC BARGAS</v>
      </c>
      <c r="E26" s="17" t="str">
        <f>IFERROR(VLOOKUP($F26,'Location List'!$A$2:$T$644,2,FALSE),"")</f>
        <v>ROCKWALL</v>
      </c>
      <c r="F26" s="26">
        <v>38</v>
      </c>
      <c r="G26" s="29" t="s">
        <v>3278</v>
      </c>
      <c r="H26" s="29" t="s">
        <v>3296</v>
      </c>
      <c r="I26" s="26">
        <v>275</v>
      </c>
      <c r="J26" s="26">
        <v>313</v>
      </c>
      <c r="K26" s="26">
        <v>0</v>
      </c>
      <c r="L26" s="26">
        <v>37</v>
      </c>
      <c r="M26" s="26">
        <v>588</v>
      </c>
      <c r="N26" s="26">
        <v>10761</v>
      </c>
      <c r="O26" s="49">
        <v>18.300999999999998</v>
      </c>
    </row>
    <row r="27" spans="1:15" ht="15" customHeight="1" x14ac:dyDescent="0.25">
      <c r="A27" s="17" t="str">
        <f>IFERROR(VLOOKUP($F27,'Location List'!$A$2:$T$644,20,FALSE),"")</f>
        <v>Bill Eich</v>
      </c>
      <c r="B27" s="17" t="str">
        <f>IFERROR(VLOOKUP($F27,'Location List'!$A$2:$T$644,19,FALSE),"")</f>
        <v>David Garcia</v>
      </c>
      <c r="C27" s="17" t="str">
        <f>IFERROR(VLOOKUP($F27,'Location List'!$A$2:$T$644,18,FALSE),"")</f>
        <v>Jose Sandoval</v>
      </c>
      <c r="D27" s="17" t="str">
        <f>IFERROR(VLOOKUP($F27,'Location List'!$A$2:$T$644,9,FALSE),"")</f>
        <v>ERIC BARGAS</v>
      </c>
      <c r="E27" s="17" t="str">
        <f>IFERROR(VLOOKUP($F27,'Location List'!$A$2:$T$644,2,FALSE),"")</f>
        <v>ROCKWALL</v>
      </c>
      <c r="F27" s="26">
        <v>38</v>
      </c>
      <c r="G27" s="29" t="s">
        <v>3278</v>
      </c>
      <c r="H27" s="29" t="s">
        <v>3297</v>
      </c>
      <c r="I27" s="26">
        <v>263</v>
      </c>
      <c r="J27" s="26">
        <v>271</v>
      </c>
      <c r="K27" s="26">
        <v>0</v>
      </c>
      <c r="L27" s="26">
        <v>29</v>
      </c>
      <c r="M27" s="26">
        <v>534</v>
      </c>
      <c r="N27" s="26">
        <v>870</v>
      </c>
      <c r="O27" s="49">
        <v>1.629</v>
      </c>
    </row>
    <row r="28" spans="1:15" ht="15" customHeight="1" x14ac:dyDescent="0.25">
      <c r="A28" s="17" t="str">
        <f>IFERROR(VLOOKUP($F28,'Location List'!$A$2:$T$644,20,FALSE),"")</f>
        <v>Bill Eich</v>
      </c>
      <c r="B28" s="17" t="str">
        <f>IFERROR(VLOOKUP($F28,'Location List'!$A$2:$T$644,19,FALSE),"")</f>
        <v>David Garcia</v>
      </c>
      <c r="C28" s="17" t="str">
        <f>IFERROR(VLOOKUP($F28,'Location List'!$A$2:$T$644,18,FALSE),"")</f>
        <v>Jose Sandoval</v>
      </c>
      <c r="D28" s="17" t="str">
        <f>IFERROR(VLOOKUP($F28,'Location List'!$A$2:$T$644,9,FALSE),"")</f>
        <v>ERIC BARGAS</v>
      </c>
      <c r="E28" s="17" t="str">
        <f>IFERROR(VLOOKUP($F28,'Location List'!$A$2:$T$644,2,FALSE),"")</f>
        <v>ROCKWALL</v>
      </c>
      <c r="F28" s="26">
        <v>38</v>
      </c>
      <c r="G28" s="29" t="s">
        <v>3278</v>
      </c>
      <c r="H28" s="29" t="s">
        <v>3298</v>
      </c>
      <c r="I28" s="26">
        <v>185</v>
      </c>
      <c r="J28" s="26">
        <v>141</v>
      </c>
      <c r="K28" s="26">
        <v>0</v>
      </c>
      <c r="L28" s="26">
        <v>18</v>
      </c>
      <c r="M28" s="26">
        <v>326</v>
      </c>
      <c r="N28" s="26">
        <v>2657</v>
      </c>
      <c r="O28" s="49">
        <v>8.15</v>
      </c>
    </row>
    <row r="29" spans="1:15" ht="15" customHeight="1" x14ac:dyDescent="0.25">
      <c r="A29" s="17" t="str">
        <f>IFERROR(VLOOKUP($F29,'Location List'!$A$2:$T$644,20,FALSE),"")</f>
        <v>Bill Eich</v>
      </c>
      <c r="B29" s="17" t="str">
        <f>IFERROR(VLOOKUP($F29,'Location List'!$A$2:$T$644,19,FALSE),"")</f>
        <v>Dennis Morgan</v>
      </c>
      <c r="C29" s="17" t="str">
        <f>IFERROR(VLOOKUP($F29,'Location List'!$A$2:$T$644,18,FALSE),"")</f>
        <v>Wayne Rough</v>
      </c>
      <c r="D29" s="17" t="str">
        <f>IFERROR(VLOOKUP($F29,'Location List'!$A$2:$T$644,9,FALSE),"")</f>
        <v>HASHEM SAADAT</v>
      </c>
      <c r="E29" s="17" t="str">
        <f>IFERROR(VLOOKUP($F29,'Location List'!$A$2:$T$644,2,FALSE),"")</f>
        <v>ALBEMARLE</v>
      </c>
      <c r="F29" s="26">
        <v>39</v>
      </c>
      <c r="G29" s="29" t="s">
        <v>3276</v>
      </c>
      <c r="H29" s="29" t="s">
        <v>3285</v>
      </c>
      <c r="I29" s="26">
        <v>124</v>
      </c>
      <c r="J29" s="26">
        <v>228</v>
      </c>
      <c r="K29" s="26">
        <v>0</v>
      </c>
      <c r="L29" s="26">
        <v>15</v>
      </c>
      <c r="M29" s="26">
        <v>352</v>
      </c>
      <c r="N29" s="26">
        <v>358</v>
      </c>
      <c r="O29" s="49">
        <v>1.0169999999999999</v>
      </c>
    </row>
    <row r="30" spans="1:15" ht="15" customHeight="1" x14ac:dyDescent="0.25">
      <c r="A30" s="17" t="str">
        <f>IFERROR(VLOOKUP($F30,'Location List'!$A$2:$T$644,20,FALSE),"")</f>
        <v>Bill Eich</v>
      </c>
      <c r="B30" s="17" t="str">
        <f>IFERROR(VLOOKUP($F30,'Location List'!$A$2:$T$644,19,FALSE),"")</f>
        <v>Dennis Morgan</v>
      </c>
      <c r="C30" s="17" t="str">
        <f>IFERROR(VLOOKUP($F30,'Location List'!$A$2:$T$644,18,FALSE),"")</f>
        <v>Wayne Rough</v>
      </c>
      <c r="D30" s="17" t="str">
        <f>IFERROR(VLOOKUP($F30,'Location List'!$A$2:$T$644,9,FALSE),"")</f>
        <v>HASHEM SAADAT</v>
      </c>
      <c r="E30" s="17" t="str">
        <f>IFERROR(VLOOKUP($F30,'Location List'!$A$2:$T$644,2,FALSE),"")</f>
        <v>ALBEMARLE</v>
      </c>
      <c r="F30" s="26">
        <v>39</v>
      </c>
      <c r="G30" s="29" t="s">
        <v>3276</v>
      </c>
      <c r="H30" s="29" t="s">
        <v>3299</v>
      </c>
      <c r="I30" s="26">
        <v>110</v>
      </c>
      <c r="J30" s="26">
        <v>140</v>
      </c>
      <c r="K30" s="26">
        <v>0</v>
      </c>
      <c r="L30" s="26">
        <v>16</v>
      </c>
      <c r="M30" s="26">
        <v>250</v>
      </c>
      <c r="N30" s="26">
        <v>1936</v>
      </c>
      <c r="O30" s="49">
        <v>7.7439999999999998</v>
      </c>
    </row>
    <row r="31" spans="1:15" ht="15" customHeight="1" x14ac:dyDescent="0.25">
      <c r="A31" s="17" t="str">
        <f>IFERROR(VLOOKUP($F31,'Location List'!$A$2:$T$644,20,FALSE),"")</f>
        <v>Bill Eich</v>
      </c>
      <c r="B31" s="17" t="str">
        <f>IFERROR(VLOOKUP($F31,'Location List'!$A$2:$T$644,19,FALSE),"")</f>
        <v>Dennis Morgan</v>
      </c>
      <c r="C31" s="17" t="str">
        <f>IFERROR(VLOOKUP($F31,'Location List'!$A$2:$T$644,18,FALSE),"")</f>
        <v>Wayne Rough</v>
      </c>
      <c r="D31" s="17" t="str">
        <f>IFERROR(VLOOKUP($F31,'Location List'!$A$2:$T$644,9,FALSE),"")</f>
        <v>HASHEM SAADAT</v>
      </c>
      <c r="E31" s="17" t="str">
        <f>IFERROR(VLOOKUP($F31,'Location List'!$A$2:$T$644,2,FALSE),"")</f>
        <v>ALBEMARLE</v>
      </c>
      <c r="F31" s="26">
        <v>39</v>
      </c>
      <c r="G31" s="29" t="s">
        <v>3278</v>
      </c>
      <c r="H31" s="29" t="s">
        <v>3300</v>
      </c>
      <c r="I31" s="26">
        <v>50</v>
      </c>
      <c r="J31" s="26">
        <v>52</v>
      </c>
      <c r="K31" s="26">
        <v>0</v>
      </c>
      <c r="L31" s="26">
        <v>16</v>
      </c>
      <c r="M31" s="26">
        <v>102</v>
      </c>
      <c r="N31" s="26">
        <v>649</v>
      </c>
      <c r="O31" s="49">
        <v>6.3630000000000004</v>
      </c>
    </row>
    <row r="32" spans="1:15" ht="15" customHeight="1" x14ac:dyDescent="0.25">
      <c r="A32" s="17" t="str">
        <f>IFERROR(VLOOKUP($F32,'Location List'!$A$2:$T$644,20,FALSE),"")</f>
        <v>Tim Kerum</v>
      </c>
      <c r="B32" s="17" t="str">
        <f>IFERROR(VLOOKUP($F32,'Location List'!$A$2:$T$644,19,FALSE),"")</f>
        <v>Troy Chaney</v>
      </c>
      <c r="C32" s="17" t="str">
        <f>IFERROR(VLOOKUP($F32,'Location List'!$A$2:$T$644,18,FALSE),"")</f>
        <v>Manuel Lopez</v>
      </c>
      <c r="D32" s="17" t="str">
        <f>IFERROR(VLOOKUP($F32,'Location List'!$A$2:$T$644,9,FALSE),"")</f>
        <v>OCTAVIO CASTANEDA</v>
      </c>
      <c r="E32" s="17" t="str">
        <f>IFERROR(VLOOKUP($F32,'Location List'!$A$2:$T$644,2,FALSE),"")</f>
        <v>BAKERSFIELD</v>
      </c>
      <c r="F32" s="26">
        <v>41</v>
      </c>
      <c r="G32" s="29" t="s">
        <v>3272</v>
      </c>
      <c r="H32" s="29" t="s">
        <v>3301</v>
      </c>
      <c r="I32" s="26">
        <v>768</v>
      </c>
      <c r="J32" s="26">
        <v>693</v>
      </c>
      <c r="K32" s="26">
        <v>0</v>
      </c>
      <c r="L32" s="26">
        <v>13</v>
      </c>
      <c r="M32" s="26">
        <v>1461</v>
      </c>
      <c r="N32" s="26">
        <v>10555</v>
      </c>
      <c r="O32" s="49">
        <v>7.2249999999999996</v>
      </c>
    </row>
    <row r="33" spans="1:15" ht="15" customHeight="1" x14ac:dyDescent="0.25">
      <c r="A33" s="17" t="str">
        <f>IFERROR(VLOOKUP($F33,'Location List'!$A$2:$T$644,20,FALSE),"")</f>
        <v>Tim Kerum</v>
      </c>
      <c r="B33" s="17" t="str">
        <f>IFERROR(VLOOKUP($F33,'Location List'!$A$2:$T$644,19,FALSE),"")</f>
        <v>Troy Chaney</v>
      </c>
      <c r="C33" s="17" t="str">
        <f>IFERROR(VLOOKUP($F33,'Location List'!$A$2:$T$644,18,FALSE),"")</f>
        <v>Manuel Lopez</v>
      </c>
      <c r="D33" s="17" t="str">
        <f>IFERROR(VLOOKUP($F33,'Location List'!$A$2:$T$644,9,FALSE),"")</f>
        <v>OCTAVIO CASTANEDA</v>
      </c>
      <c r="E33" s="17" t="str">
        <f>IFERROR(VLOOKUP($F33,'Location List'!$A$2:$T$644,2,FALSE),"")</f>
        <v>BAKERSFIELD</v>
      </c>
      <c r="F33" s="26">
        <v>41</v>
      </c>
      <c r="G33" s="29" t="s">
        <v>3278</v>
      </c>
      <c r="H33" s="29" t="s">
        <v>3302</v>
      </c>
      <c r="I33" s="26">
        <v>238</v>
      </c>
      <c r="J33" s="26">
        <v>100</v>
      </c>
      <c r="K33" s="26">
        <v>0</v>
      </c>
      <c r="L33" s="26">
        <v>20</v>
      </c>
      <c r="M33" s="26">
        <v>338</v>
      </c>
      <c r="N33" s="26">
        <v>2134</v>
      </c>
      <c r="O33" s="49">
        <v>6.3140000000000001</v>
      </c>
    </row>
    <row r="34" spans="1:15" ht="15" customHeight="1" x14ac:dyDescent="0.25">
      <c r="A34" s="17" t="str">
        <f>IFERROR(VLOOKUP($F34,'Location List'!$A$2:$T$644,20,FALSE),"")</f>
        <v>Tim Kerum</v>
      </c>
      <c r="B34" s="17" t="str">
        <f>IFERROR(VLOOKUP($F34,'Location List'!$A$2:$T$644,19,FALSE),"")</f>
        <v>Troy Chaney</v>
      </c>
      <c r="C34" s="17" t="str">
        <f>IFERROR(VLOOKUP($F34,'Location List'!$A$2:$T$644,18,FALSE),"")</f>
        <v>Albino Ramirez</v>
      </c>
      <c r="D34" s="17" t="str">
        <f>IFERROR(VLOOKUP($F34,'Location List'!$A$2:$T$644,9,FALSE),"")</f>
        <v>Adam Shafran</v>
      </c>
      <c r="E34" s="17" t="str">
        <f>IFERROR(VLOOKUP($F34,'Location List'!$A$2:$T$644,2,FALSE),"")</f>
        <v>FRESNO</v>
      </c>
      <c r="F34" s="26">
        <v>42</v>
      </c>
      <c r="G34" s="29" t="s">
        <v>3272</v>
      </c>
      <c r="H34" s="29" t="s">
        <v>3303</v>
      </c>
      <c r="I34" s="26">
        <v>367</v>
      </c>
      <c r="J34" s="26">
        <v>291</v>
      </c>
      <c r="K34" s="26">
        <v>0</v>
      </c>
      <c r="L34" s="26">
        <v>13</v>
      </c>
      <c r="M34" s="26">
        <v>658</v>
      </c>
      <c r="N34" s="26">
        <v>920</v>
      </c>
      <c r="O34" s="49">
        <v>1.3979999999999999</v>
      </c>
    </row>
    <row r="35" spans="1:15" ht="15" customHeight="1" x14ac:dyDescent="0.25">
      <c r="A35" s="17" t="str">
        <f>IFERROR(VLOOKUP($F35,'Location List'!$A$2:$T$644,20,FALSE),"")</f>
        <v>Tim Kerum</v>
      </c>
      <c r="B35" s="17" t="str">
        <f>IFERROR(VLOOKUP($F35,'Location List'!$A$2:$T$644,19,FALSE),"")</f>
        <v>Troy Chaney</v>
      </c>
      <c r="C35" s="17" t="str">
        <f>IFERROR(VLOOKUP($F35,'Location List'!$A$2:$T$644,18,FALSE),"")</f>
        <v>Albino Ramirez</v>
      </c>
      <c r="D35" s="17" t="str">
        <f>IFERROR(VLOOKUP($F35,'Location List'!$A$2:$T$644,9,FALSE),"")</f>
        <v>Adam Shafran</v>
      </c>
      <c r="E35" s="17" t="str">
        <f>IFERROR(VLOOKUP($F35,'Location List'!$A$2:$T$644,2,FALSE),"")</f>
        <v>FRESNO</v>
      </c>
      <c r="F35" s="26">
        <v>42</v>
      </c>
      <c r="G35" s="29" t="s">
        <v>3272</v>
      </c>
      <c r="H35" s="29" t="s">
        <v>3304</v>
      </c>
      <c r="I35" s="26">
        <v>346</v>
      </c>
      <c r="J35" s="26">
        <v>413</v>
      </c>
      <c r="K35" s="26">
        <v>0</v>
      </c>
      <c r="L35" s="26">
        <v>12</v>
      </c>
      <c r="M35" s="26">
        <v>759</v>
      </c>
      <c r="N35" s="26">
        <v>4643</v>
      </c>
      <c r="O35" s="49">
        <v>6.117</v>
      </c>
    </row>
    <row r="36" spans="1:15" ht="15" customHeight="1" x14ac:dyDescent="0.25">
      <c r="A36" s="17" t="str">
        <f>IFERROR(VLOOKUP($F36,'Location List'!$A$2:$T$644,20,FALSE),"")</f>
        <v>Tim Kerum</v>
      </c>
      <c r="B36" s="17" t="str">
        <f>IFERROR(VLOOKUP($F36,'Location List'!$A$2:$T$644,19,FALSE),"")</f>
        <v>Troy Chaney</v>
      </c>
      <c r="C36" s="17" t="str">
        <f>IFERROR(VLOOKUP($F36,'Location List'!$A$2:$T$644,18,FALSE),"")</f>
        <v>Albino Ramirez</v>
      </c>
      <c r="D36" s="17" t="str">
        <f>IFERROR(VLOOKUP($F36,'Location List'!$A$2:$T$644,9,FALSE),"")</f>
        <v>Adam Shafran</v>
      </c>
      <c r="E36" s="17" t="str">
        <f>IFERROR(VLOOKUP($F36,'Location List'!$A$2:$T$644,2,FALSE),"")</f>
        <v>FRESNO</v>
      </c>
      <c r="F36" s="26">
        <v>42</v>
      </c>
      <c r="G36" s="29" t="s">
        <v>3276</v>
      </c>
      <c r="H36" s="29" t="s">
        <v>3293</v>
      </c>
      <c r="I36" s="26">
        <v>129</v>
      </c>
      <c r="J36" s="26">
        <v>138</v>
      </c>
      <c r="K36" s="26">
        <v>0</v>
      </c>
      <c r="L36" s="26">
        <v>12</v>
      </c>
      <c r="M36" s="26">
        <v>267</v>
      </c>
      <c r="N36" s="26">
        <v>388</v>
      </c>
      <c r="O36" s="49">
        <v>1.4530000000000001</v>
      </c>
    </row>
    <row r="37" spans="1:15" ht="15" customHeight="1" x14ac:dyDescent="0.25">
      <c r="A37" s="17" t="str">
        <f>IFERROR(VLOOKUP($F37,'Location List'!$A$2:$T$644,20,FALSE),"")</f>
        <v>Tim Kerum</v>
      </c>
      <c r="B37" s="17" t="str">
        <f>IFERROR(VLOOKUP($F37,'Location List'!$A$2:$T$644,19,FALSE),"")</f>
        <v>Troy Chaney</v>
      </c>
      <c r="C37" s="17" t="str">
        <f>IFERROR(VLOOKUP($F37,'Location List'!$A$2:$T$644,18,FALSE),"")</f>
        <v>Albino Ramirez</v>
      </c>
      <c r="D37" s="17" t="str">
        <f>IFERROR(VLOOKUP($F37,'Location List'!$A$2:$T$644,9,FALSE),"")</f>
        <v>Adam Shafran</v>
      </c>
      <c r="E37" s="17" t="str">
        <f>IFERROR(VLOOKUP($F37,'Location List'!$A$2:$T$644,2,FALSE),"")</f>
        <v>FRESNO</v>
      </c>
      <c r="F37" s="26">
        <v>42</v>
      </c>
      <c r="G37" s="29" t="s">
        <v>3276</v>
      </c>
      <c r="H37" s="29" t="s">
        <v>3305</v>
      </c>
      <c r="I37" s="26">
        <v>62</v>
      </c>
      <c r="J37" s="26">
        <v>59</v>
      </c>
      <c r="K37" s="26">
        <v>0</v>
      </c>
      <c r="L37" s="26">
        <v>12</v>
      </c>
      <c r="M37" s="26">
        <v>121</v>
      </c>
      <c r="N37" s="26">
        <v>94</v>
      </c>
      <c r="O37" s="49">
        <v>0.77700000000000002</v>
      </c>
    </row>
    <row r="38" spans="1:15" ht="15" customHeight="1" x14ac:dyDescent="0.25">
      <c r="A38" s="17" t="str">
        <f>IFERROR(VLOOKUP($F38,'Location List'!$A$2:$T$644,20,FALSE),"")</f>
        <v>Tim Kerum</v>
      </c>
      <c r="B38" s="17" t="str">
        <f>IFERROR(VLOOKUP($F38,'Location List'!$A$2:$T$644,19,FALSE),"")</f>
        <v>Troy Chaney</v>
      </c>
      <c r="C38" s="17" t="str">
        <f>IFERROR(VLOOKUP($F38,'Location List'!$A$2:$T$644,18,FALSE),"")</f>
        <v>Albino Ramirez</v>
      </c>
      <c r="D38" s="17" t="str">
        <f>IFERROR(VLOOKUP($F38,'Location List'!$A$2:$T$644,9,FALSE),"")</f>
        <v>Adam Shafran</v>
      </c>
      <c r="E38" s="17" t="str">
        <f>IFERROR(VLOOKUP($F38,'Location List'!$A$2:$T$644,2,FALSE),"")</f>
        <v>FRESNO</v>
      </c>
      <c r="F38" s="26">
        <v>42</v>
      </c>
      <c r="G38" s="29" t="s">
        <v>3276</v>
      </c>
      <c r="H38" s="29" t="s">
        <v>3306</v>
      </c>
      <c r="I38" s="26">
        <v>53</v>
      </c>
      <c r="J38" s="26">
        <v>66</v>
      </c>
      <c r="K38" s="26">
        <v>0</v>
      </c>
      <c r="L38" s="26">
        <v>12</v>
      </c>
      <c r="M38" s="26">
        <v>119</v>
      </c>
      <c r="N38" s="26">
        <v>78</v>
      </c>
      <c r="O38" s="49">
        <v>0.65500000000000003</v>
      </c>
    </row>
    <row r="39" spans="1:15" ht="15" customHeight="1" x14ac:dyDescent="0.25">
      <c r="A39" s="17" t="str">
        <f>IFERROR(VLOOKUP($F39,'Location List'!$A$2:$T$644,20,FALSE),"")</f>
        <v>Tim Kerum</v>
      </c>
      <c r="B39" s="17" t="str">
        <f>IFERROR(VLOOKUP($F39,'Location List'!$A$2:$T$644,19,FALSE),"")</f>
        <v>Troy Chaney</v>
      </c>
      <c r="C39" s="17" t="str">
        <f>IFERROR(VLOOKUP($F39,'Location List'!$A$2:$T$644,18,FALSE),"")</f>
        <v>Albino Ramirez</v>
      </c>
      <c r="D39" s="17" t="str">
        <f>IFERROR(VLOOKUP($F39,'Location List'!$A$2:$T$644,9,FALSE),"")</f>
        <v>Adam Shafran</v>
      </c>
      <c r="E39" s="17" t="str">
        <f>IFERROR(VLOOKUP($F39,'Location List'!$A$2:$T$644,2,FALSE),"")</f>
        <v>FRESNO</v>
      </c>
      <c r="F39" s="26">
        <v>42</v>
      </c>
      <c r="G39" s="29" t="s">
        <v>3278</v>
      </c>
      <c r="H39" s="29" t="s">
        <v>3307</v>
      </c>
      <c r="I39" s="26">
        <v>253</v>
      </c>
      <c r="J39" s="26">
        <v>305</v>
      </c>
      <c r="K39" s="26">
        <v>0</v>
      </c>
      <c r="L39" s="26">
        <v>15</v>
      </c>
      <c r="M39" s="26">
        <v>558</v>
      </c>
      <c r="N39" s="26">
        <v>3682</v>
      </c>
      <c r="O39" s="49">
        <v>6.5990000000000002</v>
      </c>
    </row>
    <row r="40" spans="1:15" ht="15" customHeight="1" x14ac:dyDescent="0.25">
      <c r="A40" s="17" t="str">
        <f>IFERROR(VLOOKUP($F40,'Location List'!$A$2:$T$644,20,FALSE),"")</f>
        <v>Tim Kerum</v>
      </c>
      <c r="B40" s="17" t="str">
        <f>IFERROR(VLOOKUP($F40,'Location List'!$A$2:$T$644,19,FALSE),"")</f>
        <v>Troy Chaney</v>
      </c>
      <c r="C40" s="17" t="str">
        <f>IFERROR(VLOOKUP($F40,'Location List'!$A$2:$T$644,18,FALSE),"")</f>
        <v>Manuel Lopez</v>
      </c>
      <c r="D40" s="17" t="str">
        <f>IFERROR(VLOOKUP($F40,'Location List'!$A$2:$T$644,9,FALSE),"")</f>
        <v>OCTAVIO CASTANEDA</v>
      </c>
      <c r="E40" s="17" t="str">
        <f>IFERROR(VLOOKUP($F40,'Location List'!$A$2:$T$644,2,FALSE),"")</f>
        <v>VISALIA</v>
      </c>
      <c r="F40" s="26">
        <v>43</v>
      </c>
      <c r="G40" s="29" t="s">
        <v>3272</v>
      </c>
      <c r="H40" s="29" t="s">
        <v>3301</v>
      </c>
      <c r="I40" s="26">
        <v>815</v>
      </c>
      <c r="J40" s="26">
        <v>802</v>
      </c>
      <c r="K40" s="26">
        <v>0</v>
      </c>
      <c r="L40" s="26">
        <v>18</v>
      </c>
      <c r="M40" s="26">
        <v>1617</v>
      </c>
      <c r="N40" s="26">
        <v>10257</v>
      </c>
      <c r="O40" s="49">
        <v>6.343</v>
      </c>
    </row>
    <row r="41" spans="1:15" ht="15" customHeight="1" x14ac:dyDescent="0.25">
      <c r="A41" s="17" t="str">
        <f>IFERROR(VLOOKUP($F41,'Location List'!$A$2:$T$644,20,FALSE),"")</f>
        <v>Tim Kerum</v>
      </c>
      <c r="B41" s="17" t="str">
        <f>IFERROR(VLOOKUP($F41,'Location List'!$A$2:$T$644,19,FALSE),"")</f>
        <v>Troy Chaney</v>
      </c>
      <c r="C41" s="17" t="str">
        <f>IFERROR(VLOOKUP($F41,'Location List'!$A$2:$T$644,18,FALSE),"")</f>
        <v>Manuel Lopez</v>
      </c>
      <c r="D41" s="17" t="str">
        <f>IFERROR(VLOOKUP($F41,'Location List'!$A$2:$T$644,9,FALSE),"")</f>
        <v>OCTAVIO CASTANEDA</v>
      </c>
      <c r="E41" s="17" t="str">
        <f>IFERROR(VLOOKUP($F41,'Location List'!$A$2:$T$644,2,FALSE),"")</f>
        <v>VISALIA</v>
      </c>
      <c r="F41" s="26">
        <v>43</v>
      </c>
      <c r="G41" s="29" t="s">
        <v>3272</v>
      </c>
      <c r="H41" s="29" t="s">
        <v>3274</v>
      </c>
      <c r="I41" s="26">
        <v>464</v>
      </c>
      <c r="J41" s="26">
        <v>463</v>
      </c>
      <c r="K41" s="26">
        <v>0</v>
      </c>
      <c r="L41" s="26">
        <v>15</v>
      </c>
      <c r="M41" s="26">
        <v>927</v>
      </c>
      <c r="N41" s="26">
        <v>5589</v>
      </c>
      <c r="O41" s="49">
        <v>6.0289999999999999</v>
      </c>
    </row>
    <row r="42" spans="1:15" ht="15" customHeight="1" x14ac:dyDescent="0.25">
      <c r="A42" s="17" t="str">
        <f>IFERROR(VLOOKUP($F42,'Location List'!$A$2:$T$644,20,FALSE),"")</f>
        <v>Tim Kerum</v>
      </c>
      <c r="B42" s="17" t="str">
        <f>IFERROR(VLOOKUP($F42,'Location List'!$A$2:$T$644,19,FALSE),"")</f>
        <v>Troy Chaney</v>
      </c>
      <c r="C42" s="17" t="str">
        <f>IFERROR(VLOOKUP($F42,'Location List'!$A$2:$T$644,18,FALSE),"")</f>
        <v>Manuel Lopez</v>
      </c>
      <c r="D42" s="17" t="str">
        <f>IFERROR(VLOOKUP($F42,'Location List'!$A$2:$T$644,9,FALSE),"")</f>
        <v>OCTAVIO CASTANEDA</v>
      </c>
      <c r="E42" s="17" t="str">
        <f>IFERROR(VLOOKUP($F42,'Location List'!$A$2:$T$644,2,FALSE),"")</f>
        <v>VISALIA</v>
      </c>
      <c r="F42" s="26">
        <v>43</v>
      </c>
      <c r="G42" s="29" t="s">
        <v>3272</v>
      </c>
      <c r="H42" s="29" t="s">
        <v>3308</v>
      </c>
      <c r="I42" s="26">
        <v>115</v>
      </c>
      <c r="J42" s="26">
        <v>101</v>
      </c>
      <c r="K42" s="26">
        <v>0</v>
      </c>
      <c r="L42" s="26">
        <v>16</v>
      </c>
      <c r="M42" s="26">
        <v>216</v>
      </c>
      <c r="N42" s="26">
        <v>2373</v>
      </c>
      <c r="O42" s="49">
        <v>10.986000000000001</v>
      </c>
    </row>
    <row r="43" spans="1:15" ht="15" customHeight="1" x14ac:dyDescent="0.25">
      <c r="A43" s="17" t="str">
        <f>IFERROR(VLOOKUP($F43,'Location List'!$A$2:$T$644,20,FALSE),"")</f>
        <v>Tim Kerum</v>
      </c>
      <c r="B43" s="17" t="str">
        <f>IFERROR(VLOOKUP($F43,'Location List'!$A$2:$T$644,19,FALSE),"")</f>
        <v>Troy Chaney</v>
      </c>
      <c r="C43" s="17" t="str">
        <f>IFERROR(VLOOKUP($F43,'Location List'!$A$2:$T$644,18,FALSE),"")</f>
        <v>Manuel Lopez</v>
      </c>
      <c r="D43" s="17" t="str">
        <f>IFERROR(VLOOKUP($F43,'Location List'!$A$2:$T$644,9,FALSE),"")</f>
        <v>OCTAVIO CASTANEDA</v>
      </c>
      <c r="E43" s="17" t="str">
        <f>IFERROR(VLOOKUP($F43,'Location List'!$A$2:$T$644,2,FALSE),"")</f>
        <v>VISALIA</v>
      </c>
      <c r="F43" s="26">
        <v>43</v>
      </c>
      <c r="G43" s="29" t="s">
        <v>3272</v>
      </c>
      <c r="H43" s="29" t="s">
        <v>3309</v>
      </c>
      <c r="I43" s="26">
        <v>449</v>
      </c>
      <c r="J43" s="26">
        <v>824</v>
      </c>
      <c r="K43" s="26">
        <v>0</v>
      </c>
      <c r="L43" s="26">
        <v>18</v>
      </c>
      <c r="M43" s="26">
        <v>1273</v>
      </c>
      <c r="N43" s="26">
        <v>117</v>
      </c>
      <c r="O43" s="49">
        <v>9.1999999999999998E-2</v>
      </c>
    </row>
    <row r="44" spans="1:15" ht="15" customHeight="1" x14ac:dyDescent="0.25">
      <c r="A44" s="17" t="str">
        <f>IFERROR(VLOOKUP($F44,'Location List'!$A$2:$T$644,20,FALSE),"")</f>
        <v>Tim Kerum</v>
      </c>
      <c r="B44" s="17" t="str">
        <f>IFERROR(VLOOKUP($F44,'Location List'!$A$2:$T$644,19,FALSE),"")</f>
        <v>Troy Chaney</v>
      </c>
      <c r="C44" s="17" t="str">
        <f>IFERROR(VLOOKUP($F44,'Location List'!$A$2:$T$644,18,FALSE),"")</f>
        <v>Manuel Lopez</v>
      </c>
      <c r="D44" s="17" t="str">
        <f>IFERROR(VLOOKUP($F44,'Location List'!$A$2:$T$644,9,FALSE),"")</f>
        <v>OCTAVIO CASTANEDA</v>
      </c>
      <c r="E44" s="17" t="str">
        <f>IFERROR(VLOOKUP($F44,'Location List'!$A$2:$T$644,2,FALSE),"")</f>
        <v>VISALIA</v>
      </c>
      <c r="F44" s="26">
        <v>43</v>
      </c>
      <c r="G44" s="29" t="s">
        <v>3272</v>
      </c>
      <c r="H44" s="29" t="s">
        <v>3310</v>
      </c>
      <c r="I44" s="26">
        <v>645</v>
      </c>
      <c r="J44" s="26">
        <v>1018</v>
      </c>
      <c r="K44" s="26">
        <v>0</v>
      </c>
      <c r="L44" s="26">
        <v>15</v>
      </c>
      <c r="M44" s="26">
        <v>1663</v>
      </c>
      <c r="N44" s="26">
        <v>11846</v>
      </c>
      <c r="O44" s="49">
        <v>7.1230000000000002</v>
      </c>
    </row>
    <row r="45" spans="1:15" ht="15" customHeight="1" x14ac:dyDescent="0.25">
      <c r="A45" s="17" t="str">
        <f>IFERROR(VLOOKUP($F45,'Location List'!$A$2:$T$644,20,FALSE),"")</f>
        <v>Tim Kerum</v>
      </c>
      <c r="B45" s="17" t="str">
        <f>IFERROR(VLOOKUP($F45,'Location List'!$A$2:$T$644,19,FALSE),"")</f>
        <v>Troy Chaney</v>
      </c>
      <c r="C45" s="17" t="str">
        <f>IFERROR(VLOOKUP($F45,'Location List'!$A$2:$T$644,18,FALSE),"")</f>
        <v>Manuel Lopez</v>
      </c>
      <c r="D45" s="17" t="str">
        <f>IFERROR(VLOOKUP($F45,'Location List'!$A$2:$T$644,9,FALSE),"")</f>
        <v>OCTAVIO CASTANEDA</v>
      </c>
      <c r="E45" s="17" t="str">
        <f>IFERROR(VLOOKUP($F45,'Location List'!$A$2:$T$644,2,FALSE),"")</f>
        <v>VISALIA</v>
      </c>
      <c r="F45" s="26">
        <v>43</v>
      </c>
      <c r="G45" s="29" t="s">
        <v>3272</v>
      </c>
      <c r="H45" s="29" t="s">
        <v>3311</v>
      </c>
      <c r="I45" s="26">
        <v>60</v>
      </c>
      <c r="J45" s="26">
        <v>138</v>
      </c>
      <c r="K45" s="26">
        <v>0</v>
      </c>
      <c r="L45" s="26">
        <v>16</v>
      </c>
      <c r="M45" s="26">
        <v>198</v>
      </c>
      <c r="N45" s="26">
        <v>389</v>
      </c>
      <c r="O45" s="49">
        <v>1.9650000000000001</v>
      </c>
    </row>
    <row r="46" spans="1:15" ht="15" customHeight="1" x14ac:dyDescent="0.25">
      <c r="A46" s="17" t="str">
        <f>IFERROR(VLOOKUP($F46,'Location List'!$A$2:$T$644,20,FALSE),"")</f>
        <v>Tim Kerum</v>
      </c>
      <c r="B46" s="17" t="str">
        <f>IFERROR(VLOOKUP($F46,'Location List'!$A$2:$T$644,19,FALSE),"")</f>
        <v>Troy Chaney</v>
      </c>
      <c r="C46" s="17" t="str">
        <f>IFERROR(VLOOKUP($F46,'Location List'!$A$2:$T$644,18,FALSE),"")</f>
        <v>Manuel Lopez</v>
      </c>
      <c r="D46" s="17" t="str">
        <f>IFERROR(VLOOKUP($F46,'Location List'!$A$2:$T$644,9,FALSE),"")</f>
        <v>OCTAVIO CASTANEDA</v>
      </c>
      <c r="E46" s="17" t="str">
        <f>IFERROR(VLOOKUP($F46,'Location List'!$A$2:$T$644,2,FALSE),"")</f>
        <v>VISALIA</v>
      </c>
      <c r="F46" s="26">
        <v>43</v>
      </c>
      <c r="G46" s="29" t="s">
        <v>3276</v>
      </c>
      <c r="H46" s="29" t="s">
        <v>3312</v>
      </c>
      <c r="I46" s="26">
        <v>118</v>
      </c>
      <c r="J46" s="26">
        <v>124</v>
      </c>
      <c r="K46" s="26">
        <v>0</v>
      </c>
      <c r="L46" s="26">
        <v>14</v>
      </c>
      <c r="M46" s="26">
        <v>242</v>
      </c>
      <c r="N46" s="26">
        <v>398</v>
      </c>
      <c r="O46" s="49">
        <v>1.645</v>
      </c>
    </row>
    <row r="47" spans="1:15" ht="15" customHeight="1" x14ac:dyDescent="0.25">
      <c r="A47" s="17" t="str">
        <f>IFERROR(VLOOKUP($F47,'Location List'!$A$2:$T$644,20,FALSE),"")</f>
        <v>Tim Kerum</v>
      </c>
      <c r="B47" s="17" t="str">
        <f>IFERROR(VLOOKUP($F47,'Location List'!$A$2:$T$644,19,FALSE),"")</f>
        <v>Troy Chaney</v>
      </c>
      <c r="C47" s="17" t="str">
        <f>IFERROR(VLOOKUP($F47,'Location List'!$A$2:$T$644,18,FALSE),"")</f>
        <v>Manuel Lopez</v>
      </c>
      <c r="D47" s="17" t="str">
        <f>IFERROR(VLOOKUP($F47,'Location List'!$A$2:$T$644,9,FALSE),"")</f>
        <v>OCTAVIO CASTANEDA</v>
      </c>
      <c r="E47" s="17" t="str">
        <f>IFERROR(VLOOKUP($F47,'Location List'!$A$2:$T$644,2,FALSE),"")</f>
        <v>VISALIA</v>
      </c>
      <c r="F47" s="26">
        <v>43</v>
      </c>
      <c r="G47" s="29" t="s">
        <v>3278</v>
      </c>
      <c r="H47" s="29" t="s">
        <v>3313</v>
      </c>
      <c r="I47" s="26">
        <v>426</v>
      </c>
      <c r="J47" s="26">
        <v>397</v>
      </c>
      <c r="K47" s="26">
        <v>0</v>
      </c>
      <c r="L47" s="26">
        <v>14</v>
      </c>
      <c r="M47" s="26">
        <v>823</v>
      </c>
      <c r="N47" s="26">
        <v>1562</v>
      </c>
      <c r="O47" s="49">
        <v>1.8979999999999999</v>
      </c>
    </row>
    <row r="48" spans="1:15" ht="15" customHeight="1" x14ac:dyDescent="0.25">
      <c r="A48" s="17" t="str">
        <f>IFERROR(VLOOKUP($F48,'Location List'!$A$2:$T$644,20,FALSE),"")</f>
        <v>Tim Kerum</v>
      </c>
      <c r="B48" s="17" t="str">
        <f>IFERROR(VLOOKUP($F48,'Location List'!$A$2:$T$644,19,FALSE),"")</f>
        <v>Troy Chaney</v>
      </c>
      <c r="C48" s="17" t="str">
        <f>IFERROR(VLOOKUP($F48,'Location List'!$A$2:$T$644,18,FALSE),"")</f>
        <v>Manuel Lopez</v>
      </c>
      <c r="D48" s="17" t="str">
        <f>IFERROR(VLOOKUP($F48,'Location List'!$A$2:$T$644,9,FALSE),"")</f>
        <v>OCTAVIO CASTANEDA</v>
      </c>
      <c r="E48" s="17" t="str">
        <f>IFERROR(VLOOKUP($F48,'Location List'!$A$2:$T$644,2,FALSE),"")</f>
        <v>VISALIA</v>
      </c>
      <c r="F48" s="26">
        <v>43</v>
      </c>
      <c r="G48" s="29" t="s">
        <v>3278</v>
      </c>
      <c r="H48" s="29" t="s">
        <v>3314</v>
      </c>
      <c r="I48" s="26">
        <v>114</v>
      </c>
      <c r="J48" s="26">
        <v>154</v>
      </c>
      <c r="K48" s="26">
        <v>0</v>
      </c>
      <c r="L48" s="26">
        <v>15</v>
      </c>
      <c r="M48" s="26">
        <v>268</v>
      </c>
      <c r="N48" s="26">
        <v>462</v>
      </c>
      <c r="O48" s="49">
        <v>1.724</v>
      </c>
    </row>
    <row r="49" spans="1:15" ht="15" customHeight="1" x14ac:dyDescent="0.25">
      <c r="A49" s="17" t="str">
        <f>IFERROR(VLOOKUP($F49,'Location List'!$A$2:$T$644,20,FALSE),"")</f>
        <v>Tim Kerum</v>
      </c>
      <c r="B49" s="17" t="str">
        <f>IFERROR(VLOOKUP($F49,'Location List'!$A$2:$T$644,19,FALSE),"")</f>
        <v>Troy Chaney</v>
      </c>
      <c r="C49" s="17" t="str">
        <f>IFERROR(VLOOKUP($F49,'Location List'!$A$2:$T$644,18,FALSE),"")</f>
        <v>Manuel Lopez</v>
      </c>
      <c r="D49" s="17" t="str">
        <f>IFERROR(VLOOKUP($F49,'Location List'!$A$2:$T$644,9,FALSE),"")</f>
        <v>OCTAVIO CASTANEDA</v>
      </c>
      <c r="E49" s="17" t="str">
        <f>IFERROR(VLOOKUP($F49,'Location List'!$A$2:$T$644,2,FALSE),"")</f>
        <v>VISALIA</v>
      </c>
      <c r="F49" s="26">
        <v>43</v>
      </c>
      <c r="G49" s="29" t="s">
        <v>3278</v>
      </c>
      <c r="H49" s="29" t="s">
        <v>3315</v>
      </c>
      <c r="I49" s="26">
        <v>172</v>
      </c>
      <c r="J49" s="26">
        <v>253</v>
      </c>
      <c r="K49" s="26">
        <v>0</v>
      </c>
      <c r="L49" s="26">
        <v>16</v>
      </c>
      <c r="M49" s="26">
        <v>425</v>
      </c>
      <c r="N49" s="26">
        <v>819</v>
      </c>
      <c r="O49" s="49">
        <v>1.927</v>
      </c>
    </row>
    <row r="50" spans="1:15" ht="15" customHeight="1" x14ac:dyDescent="0.25">
      <c r="A50" s="17" t="str">
        <f>IFERROR(VLOOKUP($F50,'Location List'!$A$2:$T$644,20,FALSE),"")</f>
        <v>Tim Kerum</v>
      </c>
      <c r="B50" s="17" t="str">
        <f>IFERROR(VLOOKUP($F50,'Location List'!$A$2:$T$644,19,FALSE),"")</f>
        <v>Troy Chaney</v>
      </c>
      <c r="C50" s="17" t="str">
        <f>IFERROR(VLOOKUP($F50,'Location List'!$A$2:$T$644,18,FALSE),"")</f>
        <v>Manuel Lopez</v>
      </c>
      <c r="D50" s="17" t="str">
        <f>IFERROR(VLOOKUP($F50,'Location List'!$A$2:$T$644,9,FALSE),"")</f>
        <v>OCTAVIO CASTANEDA</v>
      </c>
      <c r="E50" s="17" t="str">
        <f>IFERROR(VLOOKUP($F50,'Location List'!$A$2:$T$644,2,FALSE),"")</f>
        <v>VISALIA</v>
      </c>
      <c r="F50" s="26">
        <v>43</v>
      </c>
      <c r="G50" s="29" t="s">
        <v>3278</v>
      </c>
      <c r="H50" s="29" t="s">
        <v>3279</v>
      </c>
      <c r="I50" s="26">
        <v>108</v>
      </c>
      <c r="J50" s="26">
        <v>156</v>
      </c>
      <c r="K50" s="26">
        <v>0</v>
      </c>
      <c r="L50" s="26">
        <v>14</v>
      </c>
      <c r="M50" s="26">
        <v>264</v>
      </c>
      <c r="N50" s="26">
        <v>0</v>
      </c>
      <c r="O50" s="49">
        <v>0</v>
      </c>
    </row>
    <row r="51" spans="1:15" ht="15" customHeight="1" x14ac:dyDescent="0.25">
      <c r="A51" s="17" t="str">
        <f>IFERROR(VLOOKUP($F51,'Location List'!$A$2:$T$644,20,FALSE),"")</f>
        <v>Tim Kerum</v>
      </c>
      <c r="B51" s="17" t="str">
        <f>IFERROR(VLOOKUP($F51,'Location List'!$A$2:$T$644,19,FALSE),"")</f>
        <v>Troy Chaney</v>
      </c>
      <c r="C51" s="17" t="str">
        <f>IFERROR(VLOOKUP($F51,'Location List'!$A$2:$T$644,18,FALSE),"")</f>
        <v>Manuel Lopez</v>
      </c>
      <c r="D51" s="17" t="str">
        <f>IFERROR(VLOOKUP($F51,'Location List'!$A$2:$T$644,9,FALSE),"")</f>
        <v>OCTAVIO CASTANEDA</v>
      </c>
      <c r="E51" s="17" t="str">
        <f>IFERROR(VLOOKUP($F51,'Location List'!$A$2:$T$644,2,FALSE),"")</f>
        <v>VISALIA</v>
      </c>
      <c r="F51" s="26">
        <v>43</v>
      </c>
      <c r="G51" s="29" t="s">
        <v>3278</v>
      </c>
      <c r="H51" s="29" t="s">
        <v>3316</v>
      </c>
      <c r="I51" s="26">
        <v>158</v>
      </c>
      <c r="J51" s="26">
        <v>187</v>
      </c>
      <c r="K51" s="26">
        <v>0</v>
      </c>
      <c r="L51" s="26">
        <v>14</v>
      </c>
      <c r="M51" s="26">
        <v>345</v>
      </c>
      <c r="N51" s="26">
        <v>534</v>
      </c>
      <c r="O51" s="49">
        <v>1.548</v>
      </c>
    </row>
    <row r="52" spans="1:15" ht="15" customHeight="1" x14ac:dyDescent="0.25">
      <c r="A52" s="17" t="str">
        <f>IFERROR(VLOOKUP($F52,'Location List'!$A$2:$T$644,20,FALSE),"")</f>
        <v>Tim Kerum</v>
      </c>
      <c r="B52" s="17" t="str">
        <f>IFERROR(VLOOKUP($F52,'Location List'!$A$2:$T$644,19,FALSE),"")</f>
        <v>Troy Chaney</v>
      </c>
      <c r="C52" s="17" t="str">
        <f>IFERROR(VLOOKUP($F52,'Location List'!$A$2:$T$644,18,FALSE),"")</f>
        <v>Manuel Lopez</v>
      </c>
      <c r="D52" s="17" t="str">
        <f>IFERROR(VLOOKUP($F52,'Location List'!$A$2:$T$644,9,FALSE),"")</f>
        <v>OCTAVIO CASTANEDA</v>
      </c>
      <c r="E52" s="17" t="str">
        <f>IFERROR(VLOOKUP($F52,'Location List'!$A$2:$T$644,2,FALSE),"")</f>
        <v>VISALIA</v>
      </c>
      <c r="F52" s="26">
        <v>43</v>
      </c>
      <c r="G52" s="29" t="s">
        <v>3278</v>
      </c>
      <c r="H52" s="29" t="s">
        <v>3317</v>
      </c>
      <c r="I52" s="26">
        <v>331</v>
      </c>
      <c r="J52" s="26">
        <v>353</v>
      </c>
      <c r="K52" s="26">
        <v>0</v>
      </c>
      <c r="L52" s="26">
        <v>16</v>
      </c>
      <c r="M52" s="26">
        <v>684</v>
      </c>
      <c r="N52" s="26">
        <v>1298</v>
      </c>
      <c r="O52" s="49">
        <v>1.8979999999999999</v>
      </c>
    </row>
    <row r="53" spans="1:15" ht="15" customHeight="1" x14ac:dyDescent="0.25">
      <c r="A53" s="17" t="str">
        <f>IFERROR(VLOOKUP($F53,'Location List'!$A$2:$T$644,20,FALSE),"")</f>
        <v>Tim Kerum</v>
      </c>
      <c r="B53" s="17" t="str">
        <f>IFERROR(VLOOKUP($F53,'Location List'!$A$2:$T$644,19,FALSE),"")</f>
        <v>Troy Chaney</v>
      </c>
      <c r="C53" s="17" t="str">
        <f>IFERROR(VLOOKUP($F53,'Location List'!$A$2:$T$644,18,FALSE),"")</f>
        <v/>
      </c>
      <c r="D53" s="17" t="str">
        <f>IFERROR(VLOOKUP($F53,'Location List'!$A$2:$T$644,9,FALSE),"")</f>
        <v>PATTY CEDILLO</v>
      </c>
      <c r="E53" s="17" t="str">
        <f>IFERROR(VLOOKUP($F53,'Location List'!$A$2:$T$644,2,FALSE),"")</f>
        <v>OCEANSIDE</v>
      </c>
      <c r="F53" s="26">
        <v>45</v>
      </c>
      <c r="G53" s="29" t="s">
        <v>3272</v>
      </c>
      <c r="H53" s="29" t="s">
        <v>3318</v>
      </c>
      <c r="I53" s="26">
        <v>162</v>
      </c>
      <c r="J53" s="26">
        <v>59</v>
      </c>
      <c r="K53" s="26">
        <v>0</v>
      </c>
      <c r="L53" s="26">
        <v>14</v>
      </c>
      <c r="M53" s="26">
        <v>221</v>
      </c>
      <c r="N53" s="26">
        <v>1485</v>
      </c>
      <c r="O53" s="49">
        <v>6.7190000000000003</v>
      </c>
    </row>
    <row r="54" spans="1:15" ht="15" customHeight="1" x14ac:dyDescent="0.25">
      <c r="A54" s="17" t="str">
        <f>IFERROR(VLOOKUP($F54,'Location List'!$A$2:$T$644,20,FALSE),"")</f>
        <v>Tim Kerum</v>
      </c>
      <c r="B54" s="17" t="str">
        <f>IFERROR(VLOOKUP($F54,'Location List'!$A$2:$T$644,19,FALSE),"")</f>
        <v>Troy Chaney</v>
      </c>
      <c r="C54" s="17" t="str">
        <f>IFERROR(VLOOKUP($F54,'Location List'!$A$2:$T$644,18,FALSE),"")</f>
        <v/>
      </c>
      <c r="D54" s="17" t="str">
        <f>IFERROR(VLOOKUP($F54,'Location List'!$A$2:$T$644,9,FALSE),"")</f>
        <v>PATTY CEDILLO</v>
      </c>
      <c r="E54" s="17" t="str">
        <f>IFERROR(VLOOKUP($F54,'Location List'!$A$2:$T$644,2,FALSE),"")</f>
        <v>OCEANSIDE</v>
      </c>
      <c r="F54" s="26">
        <v>45</v>
      </c>
      <c r="G54" s="29" t="s">
        <v>3272</v>
      </c>
      <c r="H54" s="29" t="s">
        <v>3319</v>
      </c>
      <c r="I54" s="26">
        <v>356</v>
      </c>
      <c r="J54" s="26">
        <v>191</v>
      </c>
      <c r="K54" s="26">
        <v>0</v>
      </c>
      <c r="L54" s="26">
        <v>16</v>
      </c>
      <c r="M54" s="26">
        <v>547</v>
      </c>
      <c r="N54" s="26">
        <v>3456</v>
      </c>
      <c r="O54" s="49">
        <v>6.3179999999999996</v>
      </c>
    </row>
    <row r="55" spans="1:15" ht="15" customHeight="1" x14ac:dyDescent="0.25">
      <c r="A55" s="17" t="str">
        <f>IFERROR(VLOOKUP($F55,'Location List'!$A$2:$T$644,20,FALSE),"")</f>
        <v>Tim Kerum</v>
      </c>
      <c r="B55" s="17" t="str">
        <f>IFERROR(VLOOKUP($F55,'Location List'!$A$2:$T$644,19,FALSE),"")</f>
        <v>Troy Chaney</v>
      </c>
      <c r="C55" s="17" t="str">
        <f>IFERROR(VLOOKUP($F55,'Location List'!$A$2:$T$644,18,FALSE),"")</f>
        <v/>
      </c>
      <c r="D55" s="17" t="str">
        <f>IFERROR(VLOOKUP($F55,'Location List'!$A$2:$T$644,9,FALSE),"")</f>
        <v>PATTY CEDILLO</v>
      </c>
      <c r="E55" s="17" t="str">
        <f>IFERROR(VLOOKUP($F55,'Location List'!$A$2:$T$644,2,FALSE),"")</f>
        <v>OCEANSIDE</v>
      </c>
      <c r="F55" s="26">
        <v>45</v>
      </c>
      <c r="G55" s="29" t="s">
        <v>3276</v>
      </c>
      <c r="H55" s="29" t="s">
        <v>3277</v>
      </c>
      <c r="I55" s="26">
        <v>180</v>
      </c>
      <c r="J55" s="26">
        <v>98</v>
      </c>
      <c r="K55" s="26">
        <v>0</v>
      </c>
      <c r="L55" s="26">
        <v>14</v>
      </c>
      <c r="M55" s="26">
        <v>278</v>
      </c>
      <c r="N55" s="26">
        <v>416</v>
      </c>
      <c r="O55" s="49">
        <v>1.496</v>
      </c>
    </row>
    <row r="56" spans="1:15" ht="15" customHeight="1" x14ac:dyDescent="0.25">
      <c r="A56" s="17" t="str">
        <f>IFERROR(VLOOKUP($F56,'Location List'!$A$2:$T$644,20,FALSE),"")</f>
        <v>Tim Kerum</v>
      </c>
      <c r="B56" s="17" t="str">
        <f>IFERROR(VLOOKUP($F56,'Location List'!$A$2:$T$644,19,FALSE),"")</f>
        <v>Troy Chaney</v>
      </c>
      <c r="C56" s="17" t="str">
        <f>IFERROR(VLOOKUP($F56,'Location List'!$A$2:$T$644,18,FALSE),"")</f>
        <v/>
      </c>
      <c r="D56" s="17" t="str">
        <f>IFERROR(VLOOKUP($F56,'Location List'!$A$2:$T$644,9,FALSE),"")</f>
        <v>PATTY CEDILLO</v>
      </c>
      <c r="E56" s="17" t="str">
        <f>IFERROR(VLOOKUP($F56,'Location List'!$A$2:$T$644,2,FALSE),"")</f>
        <v>OCEANSIDE</v>
      </c>
      <c r="F56" s="26">
        <v>45</v>
      </c>
      <c r="G56" s="29" t="s">
        <v>3276</v>
      </c>
      <c r="H56" s="29" t="s">
        <v>3320</v>
      </c>
      <c r="I56" s="26">
        <v>190</v>
      </c>
      <c r="J56" s="26">
        <v>112</v>
      </c>
      <c r="K56" s="26">
        <v>0</v>
      </c>
      <c r="L56" s="26">
        <v>14</v>
      </c>
      <c r="M56" s="26">
        <v>302</v>
      </c>
      <c r="N56" s="26">
        <v>429</v>
      </c>
      <c r="O56" s="49">
        <v>1.421</v>
      </c>
    </row>
    <row r="57" spans="1:15" ht="15" customHeight="1" x14ac:dyDescent="0.25">
      <c r="A57" s="17" t="str">
        <f>IFERROR(VLOOKUP($F57,'Location List'!$A$2:$T$644,20,FALSE),"")</f>
        <v>Tim Kerum</v>
      </c>
      <c r="B57" s="17" t="str">
        <f>IFERROR(VLOOKUP($F57,'Location List'!$A$2:$T$644,19,FALSE),"")</f>
        <v>Troy Chaney</v>
      </c>
      <c r="C57" s="17" t="str">
        <f>IFERROR(VLOOKUP($F57,'Location List'!$A$2:$T$644,18,FALSE),"")</f>
        <v/>
      </c>
      <c r="D57" s="17" t="str">
        <f>IFERROR(VLOOKUP($F57,'Location List'!$A$2:$T$644,9,FALSE),"")</f>
        <v>PATTY CEDILLO</v>
      </c>
      <c r="E57" s="17" t="str">
        <f>IFERROR(VLOOKUP($F57,'Location List'!$A$2:$T$644,2,FALSE),"")</f>
        <v>OCEANSIDE</v>
      </c>
      <c r="F57" s="26">
        <v>45</v>
      </c>
      <c r="G57" s="29" t="s">
        <v>3278</v>
      </c>
      <c r="H57" s="29" t="s">
        <v>3321</v>
      </c>
      <c r="I57" s="26">
        <v>153</v>
      </c>
      <c r="J57" s="26">
        <v>83</v>
      </c>
      <c r="K57" s="26">
        <v>0</v>
      </c>
      <c r="L57" s="26">
        <v>15</v>
      </c>
      <c r="M57" s="26">
        <v>236</v>
      </c>
      <c r="N57" s="26">
        <v>2080</v>
      </c>
      <c r="O57" s="49">
        <v>8.8140000000000001</v>
      </c>
    </row>
    <row r="58" spans="1:15" ht="15" customHeight="1" x14ac:dyDescent="0.25">
      <c r="A58" s="17" t="str">
        <f>IFERROR(VLOOKUP($F58,'Location List'!$A$2:$T$644,20,FALSE),"")</f>
        <v>Chris Kelly</v>
      </c>
      <c r="B58" s="17" t="str">
        <f>IFERROR(VLOOKUP($F58,'Location List'!$A$2:$T$644,19,FALSE),"")</f>
        <v>Mike Seymour</v>
      </c>
      <c r="C58" s="17" t="str">
        <f>IFERROR(VLOOKUP($F58,'Location List'!$A$2:$T$644,18,FALSE),"")</f>
        <v>James Schwab</v>
      </c>
      <c r="D58" s="17" t="str">
        <f>IFERROR(VLOOKUP($F58,'Location List'!$A$2:$T$644,9,FALSE),"")</f>
        <v>REGINALD DAVENPORT</v>
      </c>
      <c r="E58" s="17" t="str">
        <f>IFERROR(VLOOKUP($F58,'Location List'!$A$2:$T$644,2,FALSE),"")</f>
        <v>SPRINGFIELD (IL)</v>
      </c>
      <c r="F58" s="26">
        <v>47</v>
      </c>
      <c r="G58" s="29" t="s">
        <v>3272</v>
      </c>
      <c r="H58" s="29" t="s">
        <v>3308</v>
      </c>
      <c r="I58" s="26">
        <v>39</v>
      </c>
      <c r="J58" s="26">
        <v>65</v>
      </c>
      <c r="K58" s="26">
        <v>0</v>
      </c>
      <c r="L58" s="26">
        <v>16</v>
      </c>
      <c r="M58" s="26">
        <v>104</v>
      </c>
      <c r="N58" s="26">
        <v>2423</v>
      </c>
      <c r="O58" s="49">
        <v>23.297999999999998</v>
      </c>
    </row>
    <row r="59" spans="1:15" ht="15" customHeight="1" x14ac:dyDescent="0.25">
      <c r="A59" s="17" t="str">
        <f>IFERROR(VLOOKUP($F59,'Location List'!$A$2:$T$644,20,FALSE),"")</f>
        <v>Chris Kelly</v>
      </c>
      <c r="B59" s="17" t="str">
        <f>IFERROR(VLOOKUP($F59,'Location List'!$A$2:$T$644,19,FALSE),"")</f>
        <v>Mike Seymour</v>
      </c>
      <c r="C59" s="17" t="str">
        <f>IFERROR(VLOOKUP($F59,'Location List'!$A$2:$T$644,18,FALSE),"")</f>
        <v>James Schwab</v>
      </c>
      <c r="D59" s="17" t="str">
        <f>IFERROR(VLOOKUP($F59,'Location List'!$A$2:$T$644,9,FALSE),"")</f>
        <v>REGINALD DAVENPORT</v>
      </c>
      <c r="E59" s="17" t="str">
        <f>IFERROR(VLOOKUP($F59,'Location List'!$A$2:$T$644,2,FALSE),"")</f>
        <v>SPRINGFIELD (IL)</v>
      </c>
      <c r="F59" s="26">
        <v>47</v>
      </c>
      <c r="G59" s="29" t="s">
        <v>3272</v>
      </c>
      <c r="H59" s="29" t="s">
        <v>3322</v>
      </c>
      <c r="I59" s="26">
        <v>90</v>
      </c>
      <c r="J59" s="26">
        <v>174</v>
      </c>
      <c r="K59" s="26">
        <v>0</v>
      </c>
      <c r="L59" s="26">
        <v>41</v>
      </c>
      <c r="M59" s="26">
        <v>264</v>
      </c>
      <c r="N59" s="26">
        <v>266</v>
      </c>
      <c r="O59" s="49">
        <v>1.008</v>
      </c>
    </row>
    <row r="60" spans="1:15" ht="15" customHeight="1" x14ac:dyDescent="0.25">
      <c r="A60" s="17" t="str">
        <f>IFERROR(VLOOKUP($F60,'Location List'!$A$2:$T$644,20,FALSE),"")</f>
        <v>Chris Kelly</v>
      </c>
      <c r="B60" s="17" t="str">
        <f>IFERROR(VLOOKUP($F60,'Location List'!$A$2:$T$644,19,FALSE),"")</f>
        <v>Mike Seymour</v>
      </c>
      <c r="C60" s="17" t="str">
        <f>IFERROR(VLOOKUP($F60,'Location List'!$A$2:$T$644,18,FALSE),"")</f>
        <v>James Schwab</v>
      </c>
      <c r="D60" s="17" t="str">
        <f>IFERROR(VLOOKUP($F60,'Location List'!$A$2:$T$644,9,FALSE),"")</f>
        <v>REGINALD DAVENPORT</v>
      </c>
      <c r="E60" s="17" t="str">
        <f>IFERROR(VLOOKUP($F60,'Location List'!$A$2:$T$644,2,FALSE),"")</f>
        <v>SPRINGFIELD (IL)</v>
      </c>
      <c r="F60" s="26">
        <v>47</v>
      </c>
      <c r="G60" s="29" t="s">
        <v>3272</v>
      </c>
      <c r="H60" s="29" t="s">
        <v>3323</v>
      </c>
      <c r="I60" s="26">
        <v>101</v>
      </c>
      <c r="J60" s="26">
        <v>244</v>
      </c>
      <c r="K60" s="26">
        <v>0</v>
      </c>
      <c r="L60" s="26">
        <v>14</v>
      </c>
      <c r="M60" s="26">
        <v>345</v>
      </c>
      <c r="N60" s="26">
        <v>2109</v>
      </c>
      <c r="O60" s="49">
        <v>6.1130000000000004</v>
      </c>
    </row>
    <row r="61" spans="1:15" ht="15" customHeight="1" x14ac:dyDescent="0.25">
      <c r="A61" s="17" t="str">
        <f>IFERROR(VLOOKUP($F61,'Location List'!$A$2:$T$644,20,FALSE),"")</f>
        <v>Chris Kelly</v>
      </c>
      <c r="B61" s="17" t="str">
        <f>IFERROR(VLOOKUP($F61,'Location List'!$A$2:$T$644,19,FALSE),"")</f>
        <v>Mike Seymour</v>
      </c>
      <c r="C61" s="17" t="str">
        <f>IFERROR(VLOOKUP($F61,'Location List'!$A$2:$T$644,18,FALSE),"")</f>
        <v>James Schwab</v>
      </c>
      <c r="D61" s="17" t="str">
        <f>IFERROR(VLOOKUP($F61,'Location List'!$A$2:$T$644,9,FALSE),"")</f>
        <v>REGINALD DAVENPORT</v>
      </c>
      <c r="E61" s="17" t="str">
        <f>IFERROR(VLOOKUP($F61,'Location List'!$A$2:$T$644,2,FALSE),"")</f>
        <v>SPRINGFIELD (IL)</v>
      </c>
      <c r="F61" s="26">
        <v>47</v>
      </c>
      <c r="G61" s="29" t="s">
        <v>3278</v>
      </c>
      <c r="H61" s="29" t="s">
        <v>3297</v>
      </c>
      <c r="I61" s="26">
        <v>135</v>
      </c>
      <c r="J61" s="26">
        <v>177</v>
      </c>
      <c r="K61" s="26">
        <v>0</v>
      </c>
      <c r="L61" s="26">
        <v>20</v>
      </c>
      <c r="M61" s="26">
        <v>312</v>
      </c>
      <c r="N61" s="26">
        <v>2290</v>
      </c>
      <c r="O61" s="49">
        <v>7.34</v>
      </c>
    </row>
    <row r="62" spans="1:15" ht="15" customHeight="1" x14ac:dyDescent="0.25">
      <c r="A62" s="17" t="str">
        <f>IFERROR(VLOOKUP($F62,'Location List'!$A$2:$T$644,20,FALSE),"")</f>
        <v>Chris Kelly</v>
      </c>
      <c r="B62" s="17" t="str">
        <f>IFERROR(VLOOKUP($F62,'Location List'!$A$2:$T$644,19,FALSE),"")</f>
        <v>Mike Seymour</v>
      </c>
      <c r="C62" s="17" t="str">
        <f>IFERROR(VLOOKUP($F62,'Location List'!$A$2:$T$644,18,FALSE),"")</f>
        <v>James Schwab</v>
      </c>
      <c r="D62" s="17" t="str">
        <f>IFERROR(VLOOKUP($F62,'Location List'!$A$2:$T$644,9,FALSE),"")</f>
        <v>REGINALD DAVENPORT</v>
      </c>
      <c r="E62" s="17" t="str">
        <f>IFERROR(VLOOKUP($F62,'Location List'!$A$2:$T$644,2,FALSE),"")</f>
        <v>SPRINGFIELD (IL)</v>
      </c>
      <c r="F62" s="26">
        <v>47</v>
      </c>
      <c r="G62" s="29" t="s">
        <v>3278</v>
      </c>
      <c r="H62" s="29" t="s">
        <v>3324</v>
      </c>
      <c r="I62" s="26">
        <v>74</v>
      </c>
      <c r="J62" s="26">
        <v>70</v>
      </c>
      <c r="K62" s="26">
        <v>0</v>
      </c>
      <c r="L62" s="26">
        <v>16</v>
      </c>
      <c r="M62" s="26">
        <v>144</v>
      </c>
      <c r="N62" s="26">
        <v>1669</v>
      </c>
      <c r="O62" s="49">
        <v>11.59</v>
      </c>
    </row>
    <row r="63" spans="1:15" ht="15" customHeight="1" x14ac:dyDescent="0.25">
      <c r="A63" s="17" t="str">
        <f>IFERROR(VLOOKUP($F63,'Location List'!$A$2:$T$644,20,FALSE),"")</f>
        <v>Chris Kelly</v>
      </c>
      <c r="B63" s="17" t="str">
        <f>IFERROR(VLOOKUP($F63,'Location List'!$A$2:$T$644,19,FALSE),"")</f>
        <v>Mike Seymour</v>
      </c>
      <c r="C63" s="17" t="str">
        <f>IFERROR(VLOOKUP($F63,'Location List'!$A$2:$T$644,18,FALSE),"")</f>
        <v>James Schwab</v>
      </c>
      <c r="D63" s="17" t="str">
        <f>IFERROR(VLOOKUP($F63,'Location List'!$A$2:$T$644,9,FALSE),"")</f>
        <v>REGINALD DAVENPORT</v>
      </c>
      <c r="E63" s="17" t="str">
        <f>IFERROR(VLOOKUP($F63,'Location List'!$A$2:$T$644,2,FALSE),"")</f>
        <v>SPRINGFIELD (IL)</v>
      </c>
      <c r="F63" s="26">
        <v>47</v>
      </c>
      <c r="G63" s="29" t="s">
        <v>3278</v>
      </c>
      <c r="H63" s="29" t="s">
        <v>3325</v>
      </c>
      <c r="I63" s="26">
        <v>56</v>
      </c>
      <c r="J63" s="26">
        <v>60</v>
      </c>
      <c r="K63" s="26">
        <v>0</v>
      </c>
      <c r="L63" s="26">
        <v>17</v>
      </c>
      <c r="M63" s="26">
        <v>116</v>
      </c>
      <c r="N63" s="26">
        <v>1189</v>
      </c>
      <c r="O63" s="49">
        <v>10.25</v>
      </c>
    </row>
    <row r="64" spans="1:15" ht="15" customHeight="1" x14ac:dyDescent="0.25">
      <c r="A64" s="17" t="str">
        <f>IFERROR(VLOOKUP($F64,'Location List'!$A$2:$T$644,20,FALSE),"")</f>
        <v>Bill Eich</v>
      </c>
      <c r="B64" s="17" t="str">
        <f>IFERROR(VLOOKUP($F64,'Location List'!$A$2:$T$644,19,FALSE),"")</f>
        <v>Dennis Morgan</v>
      </c>
      <c r="C64" s="17" t="str">
        <f>IFERROR(VLOOKUP($F64,'Location List'!$A$2:$T$644,18,FALSE),"")</f>
        <v>Richard Boykin</v>
      </c>
      <c r="D64" s="17" t="str">
        <f>IFERROR(VLOOKUP($F64,'Location List'!$A$2:$T$644,9,FALSE),"")</f>
        <v>BRIAN PITRE</v>
      </c>
      <c r="E64" s="17" t="str">
        <f>IFERROR(VLOOKUP($F64,'Location List'!$A$2:$T$644,2,FALSE),"")</f>
        <v>ALEXANDRIA</v>
      </c>
      <c r="F64" s="26">
        <v>48</v>
      </c>
      <c r="G64" s="29" t="s">
        <v>3278</v>
      </c>
      <c r="H64" s="29" t="s">
        <v>3326</v>
      </c>
      <c r="I64" s="26">
        <v>54</v>
      </c>
      <c r="J64" s="26">
        <v>40</v>
      </c>
      <c r="K64" s="26">
        <v>0</v>
      </c>
      <c r="L64" s="26">
        <v>16</v>
      </c>
      <c r="M64" s="26">
        <v>94</v>
      </c>
      <c r="N64" s="26">
        <v>181</v>
      </c>
      <c r="O64" s="49">
        <v>1.9259999999999999</v>
      </c>
    </row>
    <row r="65" spans="1:15" ht="15" customHeight="1" x14ac:dyDescent="0.25">
      <c r="A65" s="17" t="str">
        <f>IFERROR(VLOOKUP($F65,'Location List'!$A$2:$T$644,20,FALSE),"")</f>
        <v>Bill Eich</v>
      </c>
      <c r="B65" s="17" t="str">
        <f>IFERROR(VLOOKUP($F65,'Location List'!$A$2:$T$644,19,FALSE),"")</f>
        <v>Dennis Morgan</v>
      </c>
      <c r="C65" s="17" t="str">
        <f>IFERROR(VLOOKUP($F65,'Location List'!$A$2:$T$644,18,FALSE),"")</f>
        <v>Richard Boykin</v>
      </c>
      <c r="D65" s="17" t="str">
        <f>IFERROR(VLOOKUP($F65,'Location List'!$A$2:$T$644,9,FALSE),"")</f>
        <v>BRIAN PITRE</v>
      </c>
      <c r="E65" s="17" t="str">
        <f>IFERROR(VLOOKUP($F65,'Location List'!$A$2:$T$644,2,FALSE),"")</f>
        <v>ALEXANDRIA</v>
      </c>
      <c r="F65" s="26">
        <v>48</v>
      </c>
      <c r="G65" s="29" t="s">
        <v>3278</v>
      </c>
      <c r="H65" s="29" t="s">
        <v>3327</v>
      </c>
      <c r="I65" s="26">
        <v>49</v>
      </c>
      <c r="J65" s="26">
        <v>44</v>
      </c>
      <c r="K65" s="26">
        <v>0</v>
      </c>
      <c r="L65" s="26">
        <v>15</v>
      </c>
      <c r="M65" s="26">
        <v>93</v>
      </c>
      <c r="N65" s="26">
        <v>149</v>
      </c>
      <c r="O65" s="49">
        <v>1.6020000000000001</v>
      </c>
    </row>
    <row r="66" spans="1:15" ht="15" customHeight="1" x14ac:dyDescent="0.25">
      <c r="A66" s="17" t="str">
        <f>IFERROR(VLOOKUP($F66,'Location List'!$A$2:$T$644,20,FALSE),"")</f>
        <v>Tim Kerum</v>
      </c>
      <c r="B66" s="17" t="str">
        <f>IFERROR(VLOOKUP($F66,'Location List'!$A$2:$T$644,19,FALSE),"")</f>
        <v>Troy Chaney</v>
      </c>
      <c r="C66" s="17" t="str">
        <f>IFERROR(VLOOKUP($F66,'Location List'!$A$2:$T$644,18,FALSE),"")</f>
        <v>Manuel Lopez</v>
      </c>
      <c r="D66" s="17" t="str">
        <f>IFERROR(VLOOKUP($F66,'Location List'!$A$2:$T$644,9,FALSE),"")</f>
        <v>OCTAVIO CASTANEDA</v>
      </c>
      <c r="E66" s="17" t="str">
        <f>IFERROR(VLOOKUP($F66,'Location List'!$A$2:$T$644,2,FALSE),"")</f>
        <v>LANCASTER</v>
      </c>
      <c r="F66" s="26">
        <v>49</v>
      </c>
      <c r="G66" s="29" t="s">
        <v>3328</v>
      </c>
      <c r="H66" s="29" t="s">
        <v>3329</v>
      </c>
      <c r="I66" s="26">
        <v>330</v>
      </c>
      <c r="J66" s="26">
        <v>73</v>
      </c>
      <c r="K66" s="26">
        <v>0</v>
      </c>
      <c r="L66" s="26">
        <v>17</v>
      </c>
      <c r="M66" s="26">
        <v>403</v>
      </c>
      <c r="N66" s="26">
        <v>446</v>
      </c>
      <c r="O66" s="49">
        <v>1.107</v>
      </c>
    </row>
    <row r="67" spans="1:15" ht="15" customHeight="1" x14ac:dyDescent="0.25">
      <c r="A67" s="17" t="str">
        <f>IFERROR(VLOOKUP($F67,'Location List'!$A$2:$T$644,20,FALSE),"")</f>
        <v>Tim Kerum</v>
      </c>
      <c r="B67" s="17" t="str">
        <f>IFERROR(VLOOKUP($F67,'Location List'!$A$2:$T$644,19,FALSE),"")</f>
        <v>Troy Chaney</v>
      </c>
      <c r="C67" s="17" t="str">
        <f>IFERROR(VLOOKUP($F67,'Location List'!$A$2:$T$644,18,FALSE),"")</f>
        <v>Manuel Lopez</v>
      </c>
      <c r="D67" s="17" t="str">
        <f>IFERROR(VLOOKUP($F67,'Location List'!$A$2:$T$644,9,FALSE),"")</f>
        <v>OCTAVIO CASTANEDA</v>
      </c>
      <c r="E67" s="17" t="str">
        <f>IFERROR(VLOOKUP($F67,'Location List'!$A$2:$T$644,2,FALSE),"")</f>
        <v>LANCASTER</v>
      </c>
      <c r="F67" s="26">
        <v>49</v>
      </c>
      <c r="G67" s="29" t="s">
        <v>3328</v>
      </c>
      <c r="H67" s="29" t="s">
        <v>3330</v>
      </c>
      <c r="I67" s="26">
        <v>374</v>
      </c>
      <c r="J67" s="26">
        <v>117</v>
      </c>
      <c r="K67" s="26">
        <v>0</v>
      </c>
      <c r="L67" s="26">
        <v>14</v>
      </c>
      <c r="M67" s="26">
        <v>491</v>
      </c>
      <c r="N67" s="26">
        <v>499</v>
      </c>
      <c r="O67" s="49">
        <v>1.016</v>
      </c>
    </row>
    <row r="68" spans="1:15" ht="15" customHeight="1" x14ac:dyDescent="0.25">
      <c r="A68" s="17" t="str">
        <f>IFERROR(VLOOKUP($F68,'Location List'!$A$2:$T$644,20,FALSE),"")</f>
        <v>Tim Kerum</v>
      </c>
      <c r="B68" s="17" t="str">
        <f>IFERROR(VLOOKUP($F68,'Location List'!$A$2:$T$644,19,FALSE),"")</f>
        <v>Troy Chaney</v>
      </c>
      <c r="C68" s="17" t="str">
        <f>IFERROR(VLOOKUP($F68,'Location List'!$A$2:$T$644,18,FALSE),"")</f>
        <v>Manuel Lopez</v>
      </c>
      <c r="D68" s="17" t="str">
        <f>IFERROR(VLOOKUP($F68,'Location List'!$A$2:$T$644,9,FALSE),"")</f>
        <v>OCTAVIO CASTANEDA</v>
      </c>
      <c r="E68" s="17" t="str">
        <f>IFERROR(VLOOKUP($F68,'Location List'!$A$2:$T$644,2,FALSE),"")</f>
        <v>LANCASTER</v>
      </c>
      <c r="F68" s="26">
        <v>49</v>
      </c>
      <c r="G68" s="29" t="s">
        <v>3272</v>
      </c>
      <c r="H68" s="29" t="s">
        <v>3331</v>
      </c>
      <c r="I68" s="26">
        <v>162</v>
      </c>
      <c r="J68" s="26">
        <v>257</v>
      </c>
      <c r="K68" s="26">
        <v>0</v>
      </c>
      <c r="L68" s="26">
        <v>16</v>
      </c>
      <c r="M68" s="26">
        <v>419</v>
      </c>
      <c r="N68" s="26">
        <v>2724</v>
      </c>
      <c r="O68" s="49">
        <v>6.5010000000000003</v>
      </c>
    </row>
    <row r="69" spans="1:15" ht="15" customHeight="1" x14ac:dyDescent="0.25">
      <c r="A69" s="17" t="str">
        <f>IFERROR(VLOOKUP($F69,'Location List'!$A$2:$T$644,20,FALSE),"")</f>
        <v>Tim Kerum</v>
      </c>
      <c r="B69" s="17" t="str">
        <f>IFERROR(VLOOKUP($F69,'Location List'!$A$2:$T$644,19,FALSE),"")</f>
        <v>Troy Chaney</v>
      </c>
      <c r="C69" s="17" t="str">
        <f>IFERROR(VLOOKUP($F69,'Location List'!$A$2:$T$644,18,FALSE),"")</f>
        <v>Manuel Lopez</v>
      </c>
      <c r="D69" s="17" t="str">
        <f>IFERROR(VLOOKUP($F69,'Location List'!$A$2:$T$644,9,FALSE),"")</f>
        <v>OCTAVIO CASTANEDA</v>
      </c>
      <c r="E69" s="17" t="str">
        <f>IFERROR(VLOOKUP($F69,'Location List'!$A$2:$T$644,2,FALSE),"")</f>
        <v>LANCASTER</v>
      </c>
      <c r="F69" s="26">
        <v>49</v>
      </c>
      <c r="G69" s="29" t="s">
        <v>3272</v>
      </c>
      <c r="H69" s="29" t="s">
        <v>3332</v>
      </c>
      <c r="I69" s="26">
        <v>589</v>
      </c>
      <c r="J69" s="26">
        <v>364</v>
      </c>
      <c r="K69" s="26">
        <v>0</v>
      </c>
      <c r="L69" s="26">
        <v>18</v>
      </c>
      <c r="M69" s="26">
        <v>953</v>
      </c>
      <c r="N69" s="26">
        <v>5891</v>
      </c>
      <c r="O69" s="49">
        <v>6.1820000000000004</v>
      </c>
    </row>
    <row r="70" spans="1:15" ht="15" customHeight="1" x14ac:dyDescent="0.25">
      <c r="A70" s="17" t="str">
        <f>IFERROR(VLOOKUP($F70,'Location List'!$A$2:$T$644,20,FALSE),"")</f>
        <v>Tim Kerum</v>
      </c>
      <c r="B70" s="17" t="str">
        <f>IFERROR(VLOOKUP($F70,'Location List'!$A$2:$T$644,19,FALSE),"")</f>
        <v>Troy Chaney</v>
      </c>
      <c r="C70" s="17" t="str">
        <f>IFERROR(VLOOKUP($F70,'Location List'!$A$2:$T$644,18,FALSE),"")</f>
        <v>Manuel Lopez</v>
      </c>
      <c r="D70" s="17" t="str">
        <f>IFERROR(VLOOKUP($F70,'Location List'!$A$2:$T$644,9,FALSE),"")</f>
        <v>OCTAVIO CASTANEDA</v>
      </c>
      <c r="E70" s="17" t="str">
        <f>IFERROR(VLOOKUP($F70,'Location List'!$A$2:$T$644,2,FALSE),"")</f>
        <v>LANCASTER</v>
      </c>
      <c r="F70" s="26">
        <v>49</v>
      </c>
      <c r="G70" s="29" t="s">
        <v>3272</v>
      </c>
      <c r="H70" s="29" t="s">
        <v>3333</v>
      </c>
      <c r="I70" s="26">
        <v>676</v>
      </c>
      <c r="J70" s="26">
        <v>457</v>
      </c>
      <c r="K70" s="26">
        <v>0</v>
      </c>
      <c r="L70" s="26">
        <v>26</v>
      </c>
      <c r="M70" s="26">
        <v>1133</v>
      </c>
      <c r="N70" s="26">
        <v>7250</v>
      </c>
      <c r="O70" s="49">
        <v>6.399</v>
      </c>
    </row>
    <row r="71" spans="1:15" ht="15" customHeight="1" x14ac:dyDescent="0.25">
      <c r="A71" s="17" t="str">
        <f>IFERROR(VLOOKUP($F71,'Location List'!$A$2:$T$644,20,FALSE),"")</f>
        <v>Tim Kerum</v>
      </c>
      <c r="B71" s="17" t="str">
        <f>IFERROR(VLOOKUP($F71,'Location List'!$A$2:$T$644,19,FALSE),"")</f>
        <v>Troy Chaney</v>
      </c>
      <c r="C71" s="17" t="str">
        <f>IFERROR(VLOOKUP($F71,'Location List'!$A$2:$T$644,18,FALSE),"")</f>
        <v>Manuel Lopez</v>
      </c>
      <c r="D71" s="17" t="str">
        <f>IFERROR(VLOOKUP($F71,'Location List'!$A$2:$T$644,9,FALSE),"")</f>
        <v>OCTAVIO CASTANEDA</v>
      </c>
      <c r="E71" s="17" t="str">
        <f>IFERROR(VLOOKUP($F71,'Location List'!$A$2:$T$644,2,FALSE),"")</f>
        <v>LANCASTER</v>
      </c>
      <c r="F71" s="26">
        <v>49</v>
      </c>
      <c r="G71" s="29" t="s">
        <v>3278</v>
      </c>
      <c r="H71" s="29" t="s">
        <v>3295</v>
      </c>
      <c r="I71" s="26">
        <v>387</v>
      </c>
      <c r="J71" s="26">
        <v>276</v>
      </c>
      <c r="K71" s="26">
        <v>0</v>
      </c>
      <c r="L71" s="26">
        <v>15</v>
      </c>
      <c r="M71" s="26">
        <v>663</v>
      </c>
      <c r="N71" s="26">
        <v>4243</v>
      </c>
      <c r="O71" s="49">
        <v>6.4</v>
      </c>
    </row>
    <row r="72" spans="1:15" ht="15" customHeight="1" x14ac:dyDescent="0.25">
      <c r="A72" s="17" t="str">
        <f>IFERROR(VLOOKUP($F72,'Location List'!$A$2:$T$644,20,FALSE),"")</f>
        <v>Tim Kerum</v>
      </c>
      <c r="B72" s="17" t="str">
        <f>IFERROR(VLOOKUP($F72,'Location List'!$A$2:$T$644,19,FALSE),"")</f>
        <v>Troy Chaney</v>
      </c>
      <c r="C72" s="17" t="str">
        <f>IFERROR(VLOOKUP($F72,'Location List'!$A$2:$T$644,18,FALSE),"")</f>
        <v>Manuel Lopez</v>
      </c>
      <c r="D72" s="17" t="str">
        <f>IFERROR(VLOOKUP($F72,'Location List'!$A$2:$T$644,9,FALSE),"")</f>
        <v>OCTAVIO CASTANEDA</v>
      </c>
      <c r="E72" s="17" t="str">
        <f>IFERROR(VLOOKUP($F72,'Location List'!$A$2:$T$644,2,FALSE),"")</f>
        <v>LANCASTER</v>
      </c>
      <c r="F72" s="26">
        <v>49</v>
      </c>
      <c r="G72" s="29" t="s">
        <v>3278</v>
      </c>
      <c r="H72" s="29" t="s">
        <v>3334</v>
      </c>
      <c r="I72" s="26">
        <v>365</v>
      </c>
      <c r="J72" s="26">
        <v>309</v>
      </c>
      <c r="K72" s="26">
        <v>0</v>
      </c>
      <c r="L72" s="26">
        <v>17</v>
      </c>
      <c r="M72" s="26">
        <v>674</v>
      </c>
      <c r="N72" s="26">
        <v>4978</v>
      </c>
      <c r="O72" s="49">
        <v>7.3860000000000001</v>
      </c>
    </row>
    <row r="73" spans="1:15" ht="15" customHeight="1" x14ac:dyDescent="0.25">
      <c r="A73" s="17" t="str">
        <f>IFERROR(VLOOKUP($F73,'Location List'!$A$2:$T$644,20,FALSE),"")</f>
        <v>Tim Kerum</v>
      </c>
      <c r="B73" s="17" t="str">
        <f>IFERROR(VLOOKUP($F73,'Location List'!$A$2:$T$644,19,FALSE),"")</f>
        <v>Troy Chaney</v>
      </c>
      <c r="C73" s="17" t="str">
        <f>IFERROR(VLOOKUP($F73,'Location List'!$A$2:$T$644,18,FALSE),"")</f>
        <v>Manuel Lopez</v>
      </c>
      <c r="D73" s="17" t="str">
        <f>IFERROR(VLOOKUP($F73,'Location List'!$A$2:$T$644,9,FALSE),"")</f>
        <v>OCTAVIO CASTANEDA</v>
      </c>
      <c r="E73" s="17" t="str">
        <f>IFERROR(VLOOKUP($F73,'Location List'!$A$2:$T$644,2,FALSE),"")</f>
        <v>LANCASTER</v>
      </c>
      <c r="F73" s="26">
        <v>49</v>
      </c>
      <c r="G73" s="29" t="s">
        <v>3278</v>
      </c>
      <c r="H73" s="29" t="s">
        <v>3335</v>
      </c>
      <c r="I73" s="26">
        <v>81</v>
      </c>
      <c r="J73" s="26">
        <v>50</v>
      </c>
      <c r="K73" s="26">
        <v>0</v>
      </c>
      <c r="L73" s="26">
        <v>19</v>
      </c>
      <c r="M73" s="26">
        <v>131</v>
      </c>
      <c r="N73" s="26">
        <v>1072</v>
      </c>
      <c r="O73" s="49">
        <v>8.1829999999999998</v>
      </c>
    </row>
    <row r="74" spans="1:15" ht="15" customHeight="1" x14ac:dyDescent="0.25">
      <c r="A74" s="17" t="str">
        <f>IFERROR(VLOOKUP($F74,'Location List'!$A$2:$T$644,20,FALSE),"")</f>
        <v>Tim Kerum</v>
      </c>
      <c r="B74" s="17" t="str">
        <f>IFERROR(VLOOKUP($F74,'Location List'!$A$2:$T$644,19,FALSE),"")</f>
        <v>Troy Chaney</v>
      </c>
      <c r="C74" s="17" t="str">
        <f>IFERROR(VLOOKUP($F74,'Location List'!$A$2:$T$644,18,FALSE),"")</f>
        <v>Manuel Lopez</v>
      </c>
      <c r="D74" s="17" t="str">
        <f>IFERROR(VLOOKUP($F74,'Location List'!$A$2:$T$644,9,FALSE),"")</f>
        <v>OCTAVIO CASTANEDA</v>
      </c>
      <c r="E74" s="17" t="str">
        <f>IFERROR(VLOOKUP($F74,'Location List'!$A$2:$T$644,2,FALSE),"")</f>
        <v>LANCASTER</v>
      </c>
      <c r="F74" s="26">
        <v>49</v>
      </c>
      <c r="G74" s="29" t="s">
        <v>3278</v>
      </c>
      <c r="H74" s="29" t="s">
        <v>3336</v>
      </c>
      <c r="I74" s="26">
        <v>161</v>
      </c>
      <c r="J74" s="26">
        <v>128</v>
      </c>
      <c r="K74" s="26">
        <v>0</v>
      </c>
      <c r="L74" s="26">
        <v>16</v>
      </c>
      <c r="M74" s="26">
        <v>289</v>
      </c>
      <c r="N74" s="26">
        <v>478</v>
      </c>
      <c r="O74" s="49">
        <v>1.6539999999999999</v>
      </c>
    </row>
    <row r="75" spans="1:15" ht="15" customHeight="1" x14ac:dyDescent="0.25">
      <c r="A75" s="17" t="str">
        <f>IFERROR(VLOOKUP($F75,'Location List'!$A$2:$T$644,20,FALSE),"")</f>
        <v>Chris Kelly</v>
      </c>
      <c r="B75" s="17" t="str">
        <f>IFERROR(VLOOKUP($F75,'Location List'!$A$2:$T$644,19,FALSE),"")</f>
        <v>Mike Seymour</v>
      </c>
      <c r="C75" s="17" t="str">
        <f>IFERROR(VLOOKUP($F75,'Location List'!$A$2:$T$644,18,FALSE),"")</f>
        <v>Adam Fortney</v>
      </c>
      <c r="D75" s="17" t="str">
        <f>IFERROR(VLOOKUP($F75,'Location List'!$A$2:$T$644,9,FALSE),"")</f>
        <v>TROY WATRING</v>
      </c>
      <c r="E75" s="17" t="str">
        <f>IFERROR(VLOOKUP($F75,'Location List'!$A$2:$T$644,2,FALSE),"")</f>
        <v>CRYSTAL LAKE</v>
      </c>
      <c r="F75" s="26">
        <v>53</v>
      </c>
      <c r="G75" s="29" t="s">
        <v>3272</v>
      </c>
      <c r="H75" s="29" t="s">
        <v>3304</v>
      </c>
      <c r="I75" s="26">
        <v>856</v>
      </c>
      <c r="J75" s="26">
        <v>722</v>
      </c>
      <c r="K75" s="26">
        <v>0</v>
      </c>
      <c r="L75" s="26">
        <v>14</v>
      </c>
      <c r="M75" s="26">
        <v>1578</v>
      </c>
      <c r="N75" s="26">
        <v>10193</v>
      </c>
      <c r="O75" s="49">
        <v>6.4589999999999996</v>
      </c>
    </row>
    <row r="76" spans="1:15" ht="15" customHeight="1" x14ac:dyDescent="0.25">
      <c r="A76" s="17" t="str">
        <f>IFERROR(VLOOKUP($F76,'Location List'!$A$2:$T$644,20,FALSE),"")</f>
        <v>Chris Kelly</v>
      </c>
      <c r="B76" s="17" t="str">
        <f>IFERROR(VLOOKUP($F76,'Location List'!$A$2:$T$644,19,FALSE),"")</f>
        <v>Mike Seymour</v>
      </c>
      <c r="C76" s="17" t="str">
        <f>IFERROR(VLOOKUP($F76,'Location List'!$A$2:$T$644,18,FALSE),"")</f>
        <v>Adam Fortney</v>
      </c>
      <c r="D76" s="17" t="str">
        <f>IFERROR(VLOOKUP($F76,'Location List'!$A$2:$T$644,9,FALSE),"")</f>
        <v>TROY WATRING</v>
      </c>
      <c r="E76" s="17" t="str">
        <f>IFERROR(VLOOKUP($F76,'Location List'!$A$2:$T$644,2,FALSE),"")</f>
        <v>CRYSTAL LAKE</v>
      </c>
      <c r="F76" s="26">
        <v>53</v>
      </c>
      <c r="G76" s="29" t="s">
        <v>3276</v>
      </c>
      <c r="H76" s="29" t="s">
        <v>3337</v>
      </c>
      <c r="I76" s="26">
        <v>128</v>
      </c>
      <c r="J76" s="26">
        <v>60</v>
      </c>
      <c r="K76" s="26">
        <v>0</v>
      </c>
      <c r="L76" s="26">
        <v>14</v>
      </c>
      <c r="M76" s="26">
        <v>188</v>
      </c>
      <c r="N76" s="26">
        <v>2011</v>
      </c>
      <c r="O76" s="49">
        <v>10.696999999999999</v>
      </c>
    </row>
    <row r="77" spans="1:15" ht="15" customHeight="1" x14ac:dyDescent="0.25">
      <c r="A77" s="17" t="str">
        <f>IFERROR(VLOOKUP($F77,'Location List'!$A$2:$T$644,20,FALSE),"")</f>
        <v>Chris Kelly</v>
      </c>
      <c r="B77" s="17" t="str">
        <f>IFERROR(VLOOKUP($F77,'Location List'!$A$2:$T$644,19,FALSE),"")</f>
        <v>Mike Seymour</v>
      </c>
      <c r="C77" s="17" t="str">
        <f>IFERROR(VLOOKUP($F77,'Location List'!$A$2:$T$644,18,FALSE),"")</f>
        <v>Adam Fortney</v>
      </c>
      <c r="D77" s="17" t="str">
        <f>IFERROR(VLOOKUP($F77,'Location List'!$A$2:$T$644,9,FALSE),"")</f>
        <v>TROY WATRING</v>
      </c>
      <c r="E77" s="17" t="str">
        <f>IFERROR(VLOOKUP($F77,'Location List'!$A$2:$T$644,2,FALSE),"")</f>
        <v>CRYSTAL LAKE</v>
      </c>
      <c r="F77" s="26">
        <v>53</v>
      </c>
      <c r="G77" s="29" t="s">
        <v>3278</v>
      </c>
      <c r="H77" s="29" t="s">
        <v>3283</v>
      </c>
      <c r="I77" s="26">
        <v>263</v>
      </c>
      <c r="J77" s="26">
        <v>349</v>
      </c>
      <c r="K77" s="26">
        <v>0</v>
      </c>
      <c r="L77" s="26">
        <v>14</v>
      </c>
      <c r="M77" s="26">
        <v>612</v>
      </c>
      <c r="N77" s="26">
        <v>4128</v>
      </c>
      <c r="O77" s="49">
        <v>6.7450000000000001</v>
      </c>
    </row>
    <row r="78" spans="1:15" ht="15" customHeight="1" x14ac:dyDescent="0.25">
      <c r="A78" s="17" t="str">
        <f>IFERROR(VLOOKUP($F78,'Location List'!$A$2:$T$644,20,FALSE),"")</f>
        <v>Chris Kelly</v>
      </c>
      <c r="B78" s="17" t="str">
        <f>IFERROR(VLOOKUP($F78,'Location List'!$A$2:$T$644,19,FALSE),"")</f>
        <v>Mike Seymour</v>
      </c>
      <c r="C78" s="17" t="str">
        <f>IFERROR(VLOOKUP($F78,'Location List'!$A$2:$T$644,18,FALSE),"")</f>
        <v>Adam Fortney</v>
      </c>
      <c r="D78" s="17" t="str">
        <f>IFERROR(VLOOKUP($F78,'Location List'!$A$2:$T$644,9,FALSE),"")</f>
        <v>TROY WATRING</v>
      </c>
      <c r="E78" s="17" t="str">
        <f>IFERROR(VLOOKUP($F78,'Location List'!$A$2:$T$644,2,FALSE),"")</f>
        <v>CRYSTAL LAKE</v>
      </c>
      <c r="F78" s="26">
        <v>53</v>
      </c>
      <c r="G78" s="29" t="s">
        <v>3278</v>
      </c>
      <c r="H78" s="29" t="s">
        <v>3338</v>
      </c>
      <c r="I78" s="26">
        <v>114</v>
      </c>
      <c r="J78" s="26">
        <v>85</v>
      </c>
      <c r="K78" s="26">
        <v>0</v>
      </c>
      <c r="L78" s="26">
        <v>16</v>
      </c>
      <c r="M78" s="26">
        <v>199</v>
      </c>
      <c r="N78" s="26">
        <v>1480</v>
      </c>
      <c r="O78" s="49">
        <v>7.4370000000000003</v>
      </c>
    </row>
    <row r="79" spans="1:15" ht="15" customHeight="1" x14ac:dyDescent="0.25">
      <c r="A79" s="17" t="str">
        <f>IFERROR(VLOOKUP($F79,'Location List'!$A$2:$T$644,20,FALSE),"")</f>
        <v>Chris Kelly</v>
      </c>
      <c r="B79" s="17" t="str">
        <f>IFERROR(VLOOKUP($F79,'Location List'!$A$2:$T$644,19,FALSE),"")</f>
        <v>Mike Seymour</v>
      </c>
      <c r="C79" s="17" t="str">
        <f>IFERROR(VLOOKUP($F79,'Location List'!$A$2:$T$644,18,FALSE),"")</f>
        <v>Adam Fortney</v>
      </c>
      <c r="D79" s="17" t="str">
        <f>IFERROR(VLOOKUP($F79,'Location List'!$A$2:$T$644,9,FALSE),"")</f>
        <v>TROY WATRING</v>
      </c>
      <c r="E79" s="17" t="str">
        <f>IFERROR(VLOOKUP($F79,'Location List'!$A$2:$T$644,2,FALSE),"")</f>
        <v>CRYSTAL LAKE</v>
      </c>
      <c r="F79" s="26">
        <v>53</v>
      </c>
      <c r="G79" s="29" t="s">
        <v>3278</v>
      </c>
      <c r="H79" s="29" t="s">
        <v>3339</v>
      </c>
      <c r="I79" s="26">
        <v>523</v>
      </c>
      <c r="J79" s="26">
        <v>371</v>
      </c>
      <c r="K79" s="26">
        <v>0</v>
      </c>
      <c r="L79" s="26">
        <v>17</v>
      </c>
      <c r="M79" s="26">
        <v>894</v>
      </c>
      <c r="N79" s="26">
        <v>5441</v>
      </c>
      <c r="O79" s="49">
        <v>6.0860000000000003</v>
      </c>
    </row>
    <row r="80" spans="1:15" ht="15" customHeight="1" x14ac:dyDescent="0.25">
      <c r="A80" s="17" t="str">
        <f>IFERROR(VLOOKUP($F80,'Location List'!$A$2:$T$644,20,FALSE),"")</f>
        <v>Chris Kelly</v>
      </c>
      <c r="B80" s="17" t="str">
        <f>IFERROR(VLOOKUP($F80,'Location List'!$A$2:$T$644,19,FALSE),"")</f>
        <v>Mike Seymour</v>
      </c>
      <c r="C80" s="17" t="str">
        <f>IFERROR(VLOOKUP($F80,'Location List'!$A$2:$T$644,18,FALSE),"")</f>
        <v>Adam Fortney</v>
      </c>
      <c r="D80" s="17" t="str">
        <f>IFERROR(VLOOKUP($F80,'Location List'!$A$2:$T$644,9,FALSE),"")</f>
        <v>TROY WATRING</v>
      </c>
      <c r="E80" s="17" t="str">
        <f>IFERROR(VLOOKUP($F80,'Location List'!$A$2:$T$644,2,FALSE),"")</f>
        <v>CRYSTAL LAKE</v>
      </c>
      <c r="F80" s="26">
        <v>53</v>
      </c>
      <c r="G80" s="29" t="s">
        <v>3278</v>
      </c>
      <c r="H80" s="29" t="s">
        <v>3340</v>
      </c>
      <c r="I80" s="26">
        <v>53</v>
      </c>
      <c r="J80" s="26">
        <v>66</v>
      </c>
      <c r="K80" s="26">
        <v>0</v>
      </c>
      <c r="L80" s="26">
        <v>15</v>
      </c>
      <c r="M80" s="26">
        <v>119</v>
      </c>
      <c r="N80" s="26">
        <v>214</v>
      </c>
      <c r="O80" s="49">
        <v>1.798</v>
      </c>
    </row>
    <row r="81" spans="1:15" ht="15" customHeight="1" x14ac:dyDescent="0.25">
      <c r="A81" s="17" t="str">
        <f>IFERROR(VLOOKUP($F81,'Location List'!$A$2:$T$644,20,FALSE),"")</f>
        <v>Chris Kelly</v>
      </c>
      <c r="B81" s="17" t="str">
        <f>IFERROR(VLOOKUP($F81,'Location List'!$A$2:$T$644,19,FALSE),"")</f>
        <v>Mike Seymour</v>
      </c>
      <c r="C81" s="17" t="str">
        <f>IFERROR(VLOOKUP($F81,'Location List'!$A$2:$T$644,18,FALSE),"")</f>
        <v>Justin Miano</v>
      </c>
      <c r="D81" s="17" t="str">
        <f>IFERROR(VLOOKUP($F81,'Location List'!$A$2:$T$644,9,FALSE),"")</f>
        <v>REGINALD DAVENPORT</v>
      </c>
      <c r="E81" s="17" t="str">
        <f>IFERROR(VLOOKUP($F81,'Location List'!$A$2:$T$644,2,FALSE),"")</f>
        <v>MELROSE</v>
      </c>
      <c r="F81" s="26">
        <v>54</v>
      </c>
      <c r="G81" s="29" t="s">
        <v>3272</v>
      </c>
      <c r="H81" s="29" t="s">
        <v>3273</v>
      </c>
      <c r="I81" s="26">
        <v>537</v>
      </c>
      <c r="J81" s="26">
        <v>572</v>
      </c>
      <c r="K81" s="26">
        <v>0</v>
      </c>
      <c r="L81" s="26">
        <v>20</v>
      </c>
      <c r="M81" s="26">
        <v>1109</v>
      </c>
      <c r="N81" s="26">
        <v>1866</v>
      </c>
      <c r="O81" s="49">
        <v>1.6830000000000001</v>
      </c>
    </row>
    <row r="82" spans="1:15" ht="15" customHeight="1" x14ac:dyDescent="0.25">
      <c r="A82" s="17" t="str">
        <f>IFERROR(VLOOKUP($F82,'Location List'!$A$2:$T$644,20,FALSE),"")</f>
        <v>Chris Kelly</v>
      </c>
      <c r="B82" s="17" t="str">
        <f>IFERROR(VLOOKUP($F82,'Location List'!$A$2:$T$644,19,FALSE),"")</f>
        <v>Mike Seymour</v>
      </c>
      <c r="C82" s="17" t="str">
        <f>IFERROR(VLOOKUP($F82,'Location List'!$A$2:$T$644,18,FALSE),"")</f>
        <v>Justin Miano</v>
      </c>
      <c r="D82" s="17" t="str">
        <f>IFERROR(VLOOKUP($F82,'Location List'!$A$2:$T$644,9,FALSE),"")</f>
        <v>REGINALD DAVENPORT</v>
      </c>
      <c r="E82" s="17" t="str">
        <f>IFERROR(VLOOKUP($F82,'Location List'!$A$2:$T$644,2,FALSE),"")</f>
        <v>MELROSE</v>
      </c>
      <c r="F82" s="26">
        <v>54</v>
      </c>
      <c r="G82" s="29" t="s">
        <v>3272</v>
      </c>
      <c r="H82" s="29" t="s">
        <v>3341</v>
      </c>
      <c r="I82" s="26">
        <v>1453</v>
      </c>
      <c r="J82" s="26">
        <v>640</v>
      </c>
      <c r="K82" s="26">
        <v>0</v>
      </c>
      <c r="L82" s="26">
        <v>26</v>
      </c>
      <c r="M82" s="26">
        <v>2093</v>
      </c>
      <c r="N82" s="26">
        <v>14704</v>
      </c>
      <c r="O82" s="49">
        <v>7.0250000000000004</v>
      </c>
    </row>
    <row r="83" spans="1:15" ht="15" customHeight="1" x14ac:dyDescent="0.25">
      <c r="A83" s="17" t="str">
        <f>IFERROR(VLOOKUP($F83,'Location List'!$A$2:$T$644,20,FALSE),"")</f>
        <v>Chris Kelly</v>
      </c>
      <c r="B83" s="17" t="str">
        <f>IFERROR(VLOOKUP($F83,'Location List'!$A$2:$T$644,19,FALSE),"")</f>
        <v>Mike Seymour</v>
      </c>
      <c r="C83" s="17" t="str">
        <f>IFERROR(VLOOKUP($F83,'Location List'!$A$2:$T$644,18,FALSE),"")</f>
        <v>Justin Miano</v>
      </c>
      <c r="D83" s="17" t="str">
        <f>IFERROR(VLOOKUP($F83,'Location List'!$A$2:$T$644,9,FALSE),"")</f>
        <v>REGINALD DAVENPORT</v>
      </c>
      <c r="E83" s="17" t="str">
        <f>IFERROR(VLOOKUP($F83,'Location List'!$A$2:$T$644,2,FALSE),"")</f>
        <v>MELROSE</v>
      </c>
      <c r="F83" s="26">
        <v>54</v>
      </c>
      <c r="G83" s="29" t="s">
        <v>3272</v>
      </c>
      <c r="H83" s="29" t="s">
        <v>3342</v>
      </c>
      <c r="I83" s="26">
        <v>256</v>
      </c>
      <c r="J83" s="26">
        <v>198</v>
      </c>
      <c r="K83" s="26">
        <v>0</v>
      </c>
      <c r="L83" s="26">
        <v>15</v>
      </c>
      <c r="M83" s="26">
        <v>454</v>
      </c>
      <c r="N83" s="26">
        <v>833</v>
      </c>
      <c r="O83" s="49">
        <v>1.835</v>
      </c>
    </row>
    <row r="84" spans="1:15" ht="15" customHeight="1" x14ac:dyDescent="0.25">
      <c r="A84" s="17" t="str">
        <f>IFERROR(VLOOKUP($F84,'Location List'!$A$2:$T$644,20,FALSE),"")</f>
        <v>Chris Kelly</v>
      </c>
      <c r="B84" s="17" t="str">
        <f>IFERROR(VLOOKUP($F84,'Location List'!$A$2:$T$644,19,FALSE),"")</f>
        <v>Mike Seymour</v>
      </c>
      <c r="C84" s="17" t="str">
        <f>IFERROR(VLOOKUP($F84,'Location List'!$A$2:$T$644,18,FALSE),"")</f>
        <v>Justin Miano</v>
      </c>
      <c r="D84" s="17" t="str">
        <f>IFERROR(VLOOKUP($F84,'Location List'!$A$2:$T$644,9,FALSE),"")</f>
        <v>REGINALD DAVENPORT</v>
      </c>
      <c r="E84" s="17" t="str">
        <f>IFERROR(VLOOKUP($F84,'Location List'!$A$2:$T$644,2,FALSE),"")</f>
        <v>MELROSE</v>
      </c>
      <c r="F84" s="26">
        <v>54</v>
      </c>
      <c r="G84" s="29" t="s">
        <v>3276</v>
      </c>
      <c r="H84" s="29" t="s">
        <v>3337</v>
      </c>
      <c r="I84" s="26">
        <v>146</v>
      </c>
      <c r="J84" s="26">
        <v>99</v>
      </c>
      <c r="K84" s="26">
        <v>0</v>
      </c>
      <c r="L84" s="26">
        <v>15</v>
      </c>
      <c r="M84" s="26">
        <v>245</v>
      </c>
      <c r="N84" s="26">
        <v>1838</v>
      </c>
      <c r="O84" s="49">
        <v>7.5019999999999998</v>
      </c>
    </row>
    <row r="85" spans="1:15" ht="15" customHeight="1" x14ac:dyDescent="0.25">
      <c r="A85" s="17" t="str">
        <f>IFERROR(VLOOKUP($F85,'Location List'!$A$2:$T$644,20,FALSE),"")</f>
        <v>Chris Kelly</v>
      </c>
      <c r="B85" s="17" t="str">
        <f>IFERROR(VLOOKUP($F85,'Location List'!$A$2:$T$644,19,FALSE),"")</f>
        <v>Mike Seymour</v>
      </c>
      <c r="C85" s="17" t="str">
        <f>IFERROR(VLOOKUP($F85,'Location List'!$A$2:$T$644,18,FALSE),"")</f>
        <v>Justin Miano</v>
      </c>
      <c r="D85" s="17" t="str">
        <f>IFERROR(VLOOKUP($F85,'Location List'!$A$2:$T$644,9,FALSE),"")</f>
        <v>REGINALD DAVENPORT</v>
      </c>
      <c r="E85" s="17" t="str">
        <f>IFERROR(VLOOKUP($F85,'Location List'!$A$2:$T$644,2,FALSE),"")</f>
        <v>MELROSE</v>
      </c>
      <c r="F85" s="26">
        <v>54</v>
      </c>
      <c r="G85" s="29" t="s">
        <v>3278</v>
      </c>
      <c r="H85" s="29" t="s">
        <v>3343</v>
      </c>
      <c r="I85" s="26">
        <v>347</v>
      </c>
      <c r="J85" s="26">
        <v>280</v>
      </c>
      <c r="K85" s="26">
        <v>0</v>
      </c>
      <c r="L85" s="26">
        <v>16</v>
      </c>
      <c r="M85" s="26">
        <v>627</v>
      </c>
      <c r="N85" s="26">
        <v>1203</v>
      </c>
      <c r="O85" s="49">
        <v>1.919</v>
      </c>
    </row>
    <row r="86" spans="1:15" ht="15" customHeight="1" x14ac:dyDescent="0.25">
      <c r="A86" s="17" t="str">
        <f>IFERROR(VLOOKUP($F86,'Location List'!$A$2:$T$644,20,FALSE),"")</f>
        <v>Chris Kelly</v>
      </c>
      <c r="B86" s="17" t="str">
        <f>IFERROR(VLOOKUP($F86,'Location List'!$A$2:$T$644,19,FALSE),"")</f>
        <v>Mike Seymour</v>
      </c>
      <c r="C86" s="17" t="str">
        <f>IFERROR(VLOOKUP($F86,'Location List'!$A$2:$T$644,18,FALSE),"")</f>
        <v>Justin Miano</v>
      </c>
      <c r="D86" s="17" t="str">
        <f>IFERROR(VLOOKUP($F86,'Location List'!$A$2:$T$644,9,FALSE),"")</f>
        <v>REGINALD DAVENPORT</v>
      </c>
      <c r="E86" s="17" t="str">
        <f>IFERROR(VLOOKUP($F86,'Location List'!$A$2:$T$644,2,FALSE),"")</f>
        <v>MELROSE</v>
      </c>
      <c r="F86" s="26">
        <v>54</v>
      </c>
      <c r="G86" s="29" t="s">
        <v>3278</v>
      </c>
      <c r="H86" s="29" t="s">
        <v>3279</v>
      </c>
      <c r="I86" s="26">
        <v>101</v>
      </c>
      <c r="J86" s="26">
        <v>124</v>
      </c>
      <c r="K86" s="26">
        <v>0</v>
      </c>
      <c r="L86" s="26">
        <v>18</v>
      </c>
      <c r="M86" s="26">
        <v>225</v>
      </c>
      <c r="N86" s="26">
        <v>1447</v>
      </c>
      <c r="O86" s="49">
        <v>6.431</v>
      </c>
    </row>
    <row r="87" spans="1:15" ht="15" customHeight="1" x14ac:dyDescent="0.25">
      <c r="A87" s="17" t="str">
        <f>IFERROR(VLOOKUP($F87,'Location List'!$A$2:$T$644,20,FALSE),"")</f>
        <v>Bill Eich</v>
      </c>
      <c r="B87" s="17" t="str">
        <f>IFERROR(VLOOKUP($F87,'Location List'!$A$2:$T$644,19,FALSE),"")</f>
        <v>Dennis Morgan</v>
      </c>
      <c r="C87" s="17" t="str">
        <f>IFERROR(VLOOKUP($F87,'Location List'!$A$2:$T$644,18,FALSE),"")</f>
        <v>David Jacobs</v>
      </c>
      <c r="D87" s="17" t="str">
        <f>IFERROR(VLOOKUP($F87,'Location List'!$A$2:$T$644,9,FALSE),"")</f>
        <v>JIM HAMBLEN</v>
      </c>
      <c r="E87" s="17" t="str">
        <f>IFERROR(VLOOKUP($F87,'Location List'!$A$2:$T$644,2,FALSE),"")</f>
        <v>KNOXVILLE</v>
      </c>
      <c r="F87" s="26">
        <v>55</v>
      </c>
      <c r="G87" s="29" t="s">
        <v>3276</v>
      </c>
      <c r="H87" s="29" t="s">
        <v>3344</v>
      </c>
      <c r="I87" s="26">
        <v>263</v>
      </c>
      <c r="J87" s="26">
        <v>199</v>
      </c>
      <c r="K87" s="26">
        <v>0</v>
      </c>
      <c r="L87" s="26">
        <v>11</v>
      </c>
      <c r="M87" s="26">
        <v>462</v>
      </c>
      <c r="N87" s="26">
        <v>715</v>
      </c>
      <c r="O87" s="49">
        <v>1.548</v>
      </c>
    </row>
    <row r="88" spans="1:15" ht="15" customHeight="1" x14ac:dyDescent="0.25">
      <c r="A88" s="17" t="str">
        <f>IFERROR(VLOOKUP($F88,'Location List'!$A$2:$T$644,20,FALSE),"")</f>
        <v>Bill Eich</v>
      </c>
      <c r="B88" s="17" t="str">
        <f>IFERROR(VLOOKUP($F88,'Location List'!$A$2:$T$644,19,FALSE),"")</f>
        <v>Dennis Morgan</v>
      </c>
      <c r="C88" s="17" t="str">
        <f>IFERROR(VLOOKUP($F88,'Location List'!$A$2:$T$644,18,FALSE),"")</f>
        <v>David Jacobs</v>
      </c>
      <c r="D88" s="17" t="str">
        <f>IFERROR(VLOOKUP($F88,'Location List'!$A$2:$T$644,9,FALSE),"")</f>
        <v>JIM HAMBLEN</v>
      </c>
      <c r="E88" s="17" t="str">
        <f>IFERROR(VLOOKUP($F88,'Location List'!$A$2:$T$644,2,FALSE),"")</f>
        <v>KNOXVILLE</v>
      </c>
      <c r="F88" s="26">
        <v>55</v>
      </c>
      <c r="G88" s="29" t="s">
        <v>3276</v>
      </c>
      <c r="H88" s="29" t="s">
        <v>3345</v>
      </c>
      <c r="I88" s="26">
        <v>412</v>
      </c>
      <c r="J88" s="26">
        <v>217</v>
      </c>
      <c r="K88" s="26">
        <v>0</v>
      </c>
      <c r="L88" s="26">
        <v>11</v>
      </c>
      <c r="M88" s="26">
        <v>629</v>
      </c>
      <c r="N88" s="26">
        <v>1079</v>
      </c>
      <c r="O88" s="49">
        <v>1.7150000000000001</v>
      </c>
    </row>
    <row r="89" spans="1:15" ht="15" customHeight="1" x14ac:dyDescent="0.25">
      <c r="A89" s="17" t="str">
        <f>IFERROR(VLOOKUP($F89,'Location List'!$A$2:$T$644,20,FALSE),"")</f>
        <v>Bill Eich</v>
      </c>
      <c r="B89" s="17" t="str">
        <f>IFERROR(VLOOKUP($F89,'Location List'!$A$2:$T$644,19,FALSE),"")</f>
        <v>Dennis Morgan</v>
      </c>
      <c r="C89" s="17" t="str">
        <f>IFERROR(VLOOKUP($F89,'Location List'!$A$2:$T$644,18,FALSE),"")</f>
        <v>David Jacobs</v>
      </c>
      <c r="D89" s="17" t="str">
        <f>IFERROR(VLOOKUP($F89,'Location List'!$A$2:$T$644,9,FALSE),"")</f>
        <v>JIM HAMBLEN</v>
      </c>
      <c r="E89" s="17" t="str">
        <f>IFERROR(VLOOKUP($F89,'Location List'!$A$2:$T$644,2,FALSE),"")</f>
        <v>KNOXVILLE</v>
      </c>
      <c r="F89" s="26">
        <v>55</v>
      </c>
      <c r="G89" s="29" t="s">
        <v>3276</v>
      </c>
      <c r="H89" s="29" t="s">
        <v>3346</v>
      </c>
      <c r="I89" s="26">
        <v>311</v>
      </c>
      <c r="J89" s="26">
        <v>311</v>
      </c>
      <c r="K89" s="26">
        <v>0</v>
      </c>
      <c r="L89" s="26">
        <v>11</v>
      </c>
      <c r="M89" s="26">
        <v>622</v>
      </c>
      <c r="N89" s="26">
        <v>232</v>
      </c>
      <c r="O89" s="49">
        <v>0.373</v>
      </c>
    </row>
    <row r="90" spans="1:15" ht="15" customHeight="1" x14ac:dyDescent="0.25">
      <c r="A90" s="17" t="str">
        <f>IFERROR(VLOOKUP($F90,'Location List'!$A$2:$T$644,20,FALSE),"")</f>
        <v>Bill Eich</v>
      </c>
      <c r="B90" s="17" t="str">
        <f>IFERROR(VLOOKUP($F90,'Location List'!$A$2:$T$644,19,FALSE),"")</f>
        <v>Dennis Morgan</v>
      </c>
      <c r="C90" s="17" t="str">
        <f>IFERROR(VLOOKUP($F90,'Location List'!$A$2:$T$644,18,FALSE),"")</f>
        <v>David Jacobs</v>
      </c>
      <c r="D90" s="17" t="str">
        <f>IFERROR(VLOOKUP($F90,'Location List'!$A$2:$T$644,9,FALSE),"")</f>
        <v>JIM HAMBLEN</v>
      </c>
      <c r="E90" s="17" t="str">
        <f>IFERROR(VLOOKUP($F90,'Location List'!$A$2:$T$644,2,FALSE),"")</f>
        <v>KNOXVILLE</v>
      </c>
      <c r="F90" s="26">
        <v>55</v>
      </c>
      <c r="G90" s="29" t="s">
        <v>3276</v>
      </c>
      <c r="H90" s="29" t="s">
        <v>3347</v>
      </c>
      <c r="I90" s="26">
        <v>249</v>
      </c>
      <c r="J90" s="26">
        <v>279</v>
      </c>
      <c r="K90" s="26">
        <v>0</v>
      </c>
      <c r="L90" s="26">
        <v>10</v>
      </c>
      <c r="M90" s="26">
        <v>528</v>
      </c>
      <c r="N90" s="26">
        <v>3683</v>
      </c>
      <c r="O90" s="49">
        <v>6.9749999999999996</v>
      </c>
    </row>
    <row r="91" spans="1:15" ht="15" customHeight="1" x14ac:dyDescent="0.25">
      <c r="A91" s="17" t="str">
        <f>IFERROR(VLOOKUP($F91,'Location List'!$A$2:$T$644,20,FALSE),"")</f>
        <v>Bill Eich</v>
      </c>
      <c r="B91" s="17" t="str">
        <f>IFERROR(VLOOKUP($F91,'Location List'!$A$2:$T$644,19,FALSE),"")</f>
        <v>Dennis Morgan</v>
      </c>
      <c r="C91" s="17" t="str">
        <f>IFERROR(VLOOKUP($F91,'Location List'!$A$2:$T$644,18,FALSE),"")</f>
        <v>David Jacobs</v>
      </c>
      <c r="D91" s="17" t="str">
        <f>IFERROR(VLOOKUP($F91,'Location List'!$A$2:$T$644,9,FALSE),"")</f>
        <v>JIM HAMBLEN</v>
      </c>
      <c r="E91" s="17" t="str">
        <f>IFERROR(VLOOKUP($F91,'Location List'!$A$2:$T$644,2,FALSE),"")</f>
        <v>KNOXVILLE</v>
      </c>
      <c r="F91" s="26">
        <v>55</v>
      </c>
      <c r="G91" s="29" t="s">
        <v>3276</v>
      </c>
      <c r="H91" s="29" t="s">
        <v>3299</v>
      </c>
      <c r="I91" s="26">
        <v>46</v>
      </c>
      <c r="J91" s="26">
        <v>27</v>
      </c>
      <c r="K91" s="26">
        <v>0</v>
      </c>
      <c r="L91" s="26">
        <v>11</v>
      </c>
      <c r="M91" s="26">
        <v>73</v>
      </c>
      <c r="N91" s="26">
        <v>2149</v>
      </c>
      <c r="O91" s="49">
        <v>29.437999999999999</v>
      </c>
    </row>
    <row r="92" spans="1:15" ht="15" customHeight="1" x14ac:dyDescent="0.25">
      <c r="A92" s="17" t="str">
        <f>IFERROR(VLOOKUP($F92,'Location List'!$A$2:$T$644,20,FALSE),"")</f>
        <v>Bill Eich</v>
      </c>
      <c r="B92" s="17" t="str">
        <f>IFERROR(VLOOKUP($F92,'Location List'!$A$2:$T$644,19,FALSE),"")</f>
        <v>Dennis Morgan</v>
      </c>
      <c r="C92" s="17" t="str">
        <f>IFERROR(VLOOKUP($F92,'Location List'!$A$2:$T$644,18,FALSE),"")</f>
        <v>David Jacobs</v>
      </c>
      <c r="D92" s="17" t="str">
        <f>IFERROR(VLOOKUP($F92,'Location List'!$A$2:$T$644,9,FALSE),"")</f>
        <v>JIM HAMBLEN</v>
      </c>
      <c r="E92" s="17" t="str">
        <f>IFERROR(VLOOKUP($F92,'Location List'!$A$2:$T$644,2,FALSE),"")</f>
        <v>KNOXVILLE</v>
      </c>
      <c r="F92" s="26">
        <v>55</v>
      </c>
      <c r="G92" s="29" t="s">
        <v>3278</v>
      </c>
      <c r="H92" s="29" t="s">
        <v>3348</v>
      </c>
      <c r="I92" s="26">
        <v>182</v>
      </c>
      <c r="J92" s="26">
        <v>190</v>
      </c>
      <c r="K92" s="26">
        <v>0</v>
      </c>
      <c r="L92" s="26">
        <v>11</v>
      </c>
      <c r="M92" s="26">
        <v>372</v>
      </c>
      <c r="N92" s="26">
        <v>443</v>
      </c>
      <c r="O92" s="49">
        <v>1.1910000000000001</v>
      </c>
    </row>
    <row r="93" spans="1:15" ht="15" customHeight="1" x14ac:dyDescent="0.25">
      <c r="A93" s="17" t="str">
        <f>IFERROR(VLOOKUP($F93,'Location List'!$A$2:$T$644,20,FALSE),"")</f>
        <v>Chris Kelly</v>
      </c>
      <c r="B93" s="17" t="str">
        <f>IFERROR(VLOOKUP($F93,'Location List'!$A$2:$T$644,19,FALSE),"")</f>
        <v>Chris Parenti</v>
      </c>
      <c r="C93" s="17" t="str">
        <f>IFERROR(VLOOKUP($F93,'Location List'!$A$2:$T$644,18,FALSE),"")</f>
        <v>Robert Lane</v>
      </c>
      <c r="D93" s="17" t="str">
        <f>IFERROR(VLOOKUP($F93,'Location List'!$A$2:$T$644,9,FALSE),"")</f>
        <v>SUSAN JENSEN</v>
      </c>
      <c r="E93" s="17" t="str">
        <f>IFERROR(VLOOKUP($F93,'Location List'!$A$2:$T$644,2,FALSE),"")</f>
        <v>RICHMOND\TUCKERNUCK</v>
      </c>
      <c r="F93" s="26">
        <v>56</v>
      </c>
      <c r="G93" s="29" t="s">
        <v>3272</v>
      </c>
      <c r="H93" s="29" t="s">
        <v>3303</v>
      </c>
      <c r="I93" s="26">
        <v>232</v>
      </c>
      <c r="J93" s="26">
        <v>291</v>
      </c>
      <c r="K93" s="26">
        <v>0</v>
      </c>
      <c r="L93" s="26">
        <v>15</v>
      </c>
      <c r="M93" s="26">
        <v>523</v>
      </c>
      <c r="N93" s="26">
        <v>889</v>
      </c>
      <c r="O93" s="49">
        <v>1.7</v>
      </c>
    </row>
    <row r="94" spans="1:15" ht="15" customHeight="1" x14ac:dyDescent="0.25">
      <c r="A94" s="17" t="str">
        <f>IFERROR(VLOOKUP($F94,'Location List'!$A$2:$T$644,20,FALSE),"")</f>
        <v>Chris Kelly</v>
      </c>
      <c r="B94" s="17" t="str">
        <f>IFERROR(VLOOKUP($F94,'Location List'!$A$2:$T$644,19,FALSE),"")</f>
        <v>Chris Parenti</v>
      </c>
      <c r="C94" s="17" t="str">
        <f>IFERROR(VLOOKUP($F94,'Location List'!$A$2:$T$644,18,FALSE),"")</f>
        <v>Robert Lane</v>
      </c>
      <c r="D94" s="17" t="str">
        <f>IFERROR(VLOOKUP($F94,'Location List'!$A$2:$T$644,9,FALSE),"")</f>
        <v>SUSAN JENSEN</v>
      </c>
      <c r="E94" s="17" t="str">
        <f>IFERROR(VLOOKUP($F94,'Location List'!$A$2:$T$644,2,FALSE),"")</f>
        <v>RICHMOND\TUCKERNUCK</v>
      </c>
      <c r="F94" s="26">
        <v>56</v>
      </c>
      <c r="G94" s="29" t="s">
        <v>3272</v>
      </c>
      <c r="H94" s="29" t="s">
        <v>3349</v>
      </c>
      <c r="I94" s="26">
        <v>79</v>
      </c>
      <c r="J94" s="26">
        <v>107</v>
      </c>
      <c r="K94" s="26">
        <v>0</v>
      </c>
      <c r="L94" s="26">
        <v>17</v>
      </c>
      <c r="M94" s="26">
        <v>186</v>
      </c>
      <c r="N94" s="26">
        <v>345</v>
      </c>
      <c r="O94" s="49">
        <v>1.855</v>
      </c>
    </row>
    <row r="95" spans="1:15" ht="15" customHeight="1" x14ac:dyDescent="0.25">
      <c r="A95" s="17" t="str">
        <f>IFERROR(VLOOKUP($F95,'Location List'!$A$2:$T$644,20,FALSE),"")</f>
        <v>Chris Kelly</v>
      </c>
      <c r="B95" s="17" t="str">
        <f>IFERROR(VLOOKUP($F95,'Location List'!$A$2:$T$644,19,FALSE),"")</f>
        <v>Chris Parenti</v>
      </c>
      <c r="C95" s="17" t="str">
        <f>IFERROR(VLOOKUP($F95,'Location List'!$A$2:$T$644,18,FALSE),"")</f>
        <v>Robert Lane</v>
      </c>
      <c r="D95" s="17" t="str">
        <f>IFERROR(VLOOKUP($F95,'Location List'!$A$2:$T$644,9,FALSE),"")</f>
        <v>SUSAN JENSEN</v>
      </c>
      <c r="E95" s="17" t="str">
        <f>IFERROR(VLOOKUP($F95,'Location List'!$A$2:$T$644,2,FALSE),"")</f>
        <v>RICHMOND\TUCKERNUCK</v>
      </c>
      <c r="F95" s="26">
        <v>56</v>
      </c>
      <c r="G95" s="29" t="s">
        <v>3272</v>
      </c>
      <c r="H95" s="29" t="s">
        <v>3350</v>
      </c>
      <c r="I95" s="26">
        <v>49</v>
      </c>
      <c r="J95" s="26">
        <v>112</v>
      </c>
      <c r="K95" s="26">
        <v>0</v>
      </c>
      <c r="L95" s="26">
        <v>16</v>
      </c>
      <c r="M95" s="26">
        <v>161</v>
      </c>
      <c r="N95" s="26">
        <v>275</v>
      </c>
      <c r="O95" s="49">
        <v>1.708</v>
      </c>
    </row>
    <row r="96" spans="1:15" ht="15" customHeight="1" x14ac:dyDescent="0.25">
      <c r="A96" s="17" t="str">
        <f>IFERROR(VLOOKUP($F96,'Location List'!$A$2:$T$644,20,FALSE),"")</f>
        <v>Chris Kelly</v>
      </c>
      <c r="B96" s="17" t="str">
        <f>IFERROR(VLOOKUP($F96,'Location List'!$A$2:$T$644,19,FALSE),"")</f>
        <v>Chris Parenti</v>
      </c>
      <c r="C96" s="17" t="str">
        <f>IFERROR(VLOOKUP($F96,'Location List'!$A$2:$T$644,18,FALSE),"")</f>
        <v>Robert Lane</v>
      </c>
      <c r="D96" s="17" t="str">
        <f>IFERROR(VLOOKUP($F96,'Location List'!$A$2:$T$644,9,FALSE),"")</f>
        <v>SUSAN JENSEN</v>
      </c>
      <c r="E96" s="17" t="str">
        <f>IFERROR(VLOOKUP($F96,'Location List'!$A$2:$T$644,2,FALSE),"")</f>
        <v>RICHMOND\TUCKERNUCK</v>
      </c>
      <c r="F96" s="26">
        <v>56</v>
      </c>
      <c r="G96" s="29" t="s">
        <v>3272</v>
      </c>
      <c r="H96" s="29" t="s">
        <v>3351</v>
      </c>
      <c r="I96" s="26">
        <v>1101</v>
      </c>
      <c r="J96" s="26">
        <v>266</v>
      </c>
      <c r="K96" s="26">
        <v>0</v>
      </c>
      <c r="L96" s="26">
        <v>19</v>
      </c>
      <c r="M96" s="26">
        <v>1367</v>
      </c>
      <c r="N96" s="26">
        <v>10874</v>
      </c>
      <c r="O96" s="49">
        <v>7.9550000000000001</v>
      </c>
    </row>
    <row r="97" spans="1:15" ht="15" customHeight="1" x14ac:dyDescent="0.25">
      <c r="A97" s="17" t="str">
        <f>IFERROR(VLOOKUP($F97,'Location List'!$A$2:$T$644,20,FALSE),"")</f>
        <v>Chris Kelly</v>
      </c>
      <c r="B97" s="17" t="str">
        <f>IFERROR(VLOOKUP($F97,'Location List'!$A$2:$T$644,19,FALSE),"")</f>
        <v>Chris Parenti</v>
      </c>
      <c r="C97" s="17" t="str">
        <f>IFERROR(VLOOKUP($F97,'Location List'!$A$2:$T$644,18,FALSE),"")</f>
        <v>Robert Lane</v>
      </c>
      <c r="D97" s="17" t="str">
        <f>IFERROR(VLOOKUP($F97,'Location List'!$A$2:$T$644,9,FALSE),"")</f>
        <v>SUSAN JENSEN</v>
      </c>
      <c r="E97" s="17" t="str">
        <f>IFERROR(VLOOKUP($F97,'Location List'!$A$2:$T$644,2,FALSE),"")</f>
        <v>RICHMOND\TUCKERNUCK</v>
      </c>
      <c r="F97" s="26">
        <v>56</v>
      </c>
      <c r="G97" s="29" t="s">
        <v>3276</v>
      </c>
      <c r="H97" s="29" t="s">
        <v>3299</v>
      </c>
      <c r="I97" s="26">
        <v>142</v>
      </c>
      <c r="J97" s="26">
        <v>196</v>
      </c>
      <c r="K97" s="26">
        <v>0</v>
      </c>
      <c r="L97" s="26">
        <v>17</v>
      </c>
      <c r="M97" s="26">
        <v>338</v>
      </c>
      <c r="N97" s="26">
        <v>2214</v>
      </c>
      <c r="O97" s="49">
        <v>6.55</v>
      </c>
    </row>
    <row r="98" spans="1:15" ht="15" customHeight="1" x14ac:dyDescent="0.25">
      <c r="A98" s="17" t="str">
        <f>IFERROR(VLOOKUP($F98,'Location List'!$A$2:$T$644,20,FALSE),"")</f>
        <v>Chris Kelly</v>
      </c>
      <c r="B98" s="17" t="str">
        <f>IFERROR(VLOOKUP($F98,'Location List'!$A$2:$T$644,19,FALSE),"")</f>
        <v>Chris Parenti</v>
      </c>
      <c r="C98" s="17" t="str">
        <f>IFERROR(VLOOKUP($F98,'Location List'!$A$2:$T$644,18,FALSE),"")</f>
        <v>Robert Lane</v>
      </c>
      <c r="D98" s="17" t="str">
        <f>IFERROR(VLOOKUP($F98,'Location List'!$A$2:$T$644,9,FALSE),"")</f>
        <v>SUSAN JENSEN</v>
      </c>
      <c r="E98" s="17" t="str">
        <f>IFERROR(VLOOKUP($F98,'Location List'!$A$2:$T$644,2,FALSE),"")</f>
        <v>RICHMOND\TUCKERNUCK</v>
      </c>
      <c r="F98" s="26">
        <v>56</v>
      </c>
      <c r="G98" s="29" t="s">
        <v>3278</v>
      </c>
      <c r="H98" s="29" t="s">
        <v>3292</v>
      </c>
      <c r="I98" s="26">
        <v>97</v>
      </c>
      <c r="J98" s="26">
        <v>78</v>
      </c>
      <c r="K98" s="26">
        <v>0</v>
      </c>
      <c r="L98" s="26">
        <v>18</v>
      </c>
      <c r="M98" s="26">
        <v>175</v>
      </c>
      <c r="N98" s="26">
        <v>291</v>
      </c>
      <c r="O98" s="49">
        <v>1.663</v>
      </c>
    </row>
    <row r="99" spans="1:15" ht="15" customHeight="1" x14ac:dyDescent="0.25">
      <c r="A99" s="17" t="str">
        <f>IFERROR(VLOOKUP($F99,'Location List'!$A$2:$T$644,20,FALSE),"")</f>
        <v>Chris Kelly</v>
      </c>
      <c r="B99" s="17" t="str">
        <f>IFERROR(VLOOKUP($F99,'Location List'!$A$2:$T$644,19,FALSE),"")</f>
        <v>Mike Seymour</v>
      </c>
      <c r="C99" s="17" t="str">
        <f>IFERROR(VLOOKUP($F99,'Location List'!$A$2:$T$644,18,FALSE),"")</f>
        <v>Justin Miano</v>
      </c>
      <c r="D99" s="17" t="str">
        <f>IFERROR(VLOOKUP($F99,'Location List'!$A$2:$T$644,9,FALSE),"")</f>
        <v>REGINALD DAVENPORT</v>
      </c>
      <c r="E99" s="17" t="str">
        <f>IFERROR(VLOOKUP($F99,'Location List'!$A$2:$T$644,2,FALSE),"")</f>
        <v>TINLEY PARK</v>
      </c>
      <c r="F99" s="26">
        <v>58</v>
      </c>
      <c r="G99" s="29" t="s">
        <v>3272</v>
      </c>
      <c r="H99" s="29" t="s">
        <v>3352</v>
      </c>
      <c r="I99" s="26">
        <v>283</v>
      </c>
      <c r="J99" s="26">
        <v>255</v>
      </c>
      <c r="K99" s="26">
        <v>0</v>
      </c>
      <c r="L99" s="26">
        <v>27</v>
      </c>
      <c r="M99" s="26">
        <v>538</v>
      </c>
      <c r="N99" s="26">
        <v>518</v>
      </c>
      <c r="O99" s="49">
        <v>0.96299999999999997</v>
      </c>
    </row>
    <row r="100" spans="1:15" ht="15" customHeight="1" x14ac:dyDescent="0.25">
      <c r="A100" s="17" t="str">
        <f>IFERROR(VLOOKUP($F100,'Location List'!$A$2:$T$644,20,FALSE),"")</f>
        <v>Chris Kelly</v>
      </c>
      <c r="B100" s="17" t="str">
        <f>IFERROR(VLOOKUP($F100,'Location List'!$A$2:$T$644,19,FALSE),"")</f>
        <v>Mike Seymour</v>
      </c>
      <c r="C100" s="17" t="str">
        <f>IFERROR(VLOOKUP($F100,'Location List'!$A$2:$T$644,18,FALSE),"")</f>
        <v>Justin Miano</v>
      </c>
      <c r="D100" s="17" t="str">
        <f>IFERROR(VLOOKUP($F100,'Location List'!$A$2:$T$644,9,FALSE),"")</f>
        <v>REGINALD DAVENPORT</v>
      </c>
      <c r="E100" s="17" t="str">
        <f>IFERROR(VLOOKUP($F100,'Location List'!$A$2:$T$644,2,FALSE),"")</f>
        <v>TINLEY PARK</v>
      </c>
      <c r="F100" s="26">
        <v>58</v>
      </c>
      <c r="G100" s="29" t="s">
        <v>3272</v>
      </c>
      <c r="H100" s="29" t="s">
        <v>3353</v>
      </c>
      <c r="I100" s="26">
        <v>139</v>
      </c>
      <c r="J100" s="26">
        <v>135</v>
      </c>
      <c r="K100" s="26">
        <v>0</v>
      </c>
      <c r="L100" s="26">
        <v>22</v>
      </c>
      <c r="M100" s="26">
        <v>274</v>
      </c>
      <c r="N100" s="26">
        <v>207</v>
      </c>
      <c r="O100" s="49">
        <v>0.755</v>
      </c>
    </row>
    <row r="101" spans="1:15" ht="15" customHeight="1" x14ac:dyDescent="0.25">
      <c r="A101" s="17" t="str">
        <f>IFERROR(VLOOKUP($F101,'Location List'!$A$2:$T$644,20,FALSE),"")</f>
        <v>Chris Kelly</v>
      </c>
      <c r="B101" s="17" t="str">
        <f>IFERROR(VLOOKUP($F101,'Location List'!$A$2:$T$644,19,FALSE),"")</f>
        <v>Mike Seymour</v>
      </c>
      <c r="C101" s="17" t="str">
        <f>IFERROR(VLOOKUP($F101,'Location List'!$A$2:$T$644,18,FALSE),"")</f>
        <v>Justin Miano</v>
      </c>
      <c r="D101" s="17" t="str">
        <f>IFERROR(VLOOKUP($F101,'Location List'!$A$2:$T$644,9,FALSE),"")</f>
        <v>REGINALD DAVENPORT</v>
      </c>
      <c r="E101" s="17" t="str">
        <f>IFERROR(VLOOKUP($F101,'Location List'!$A$2:$T$644,2,FALSE),"")</f>
        <v>TINLEY PARK</v>
      </c>
      <c r="F101" s="26">
        <v>58</v>
      </c>
      <c r="G101" s="29" t="s">
        <v>3272</v>
      </c>
      <c r="H101" s="29" t="s">
        <v>3354</v>
      </c>
      <c r="I101" s="26">
        <v>212</v>
      </c>
      <c r="J101" s="26">
        <v>140</v>
      </c>
      <c r="K101" s="26">
        <v>0</v>
      </c>
      <c r="L101" s="26">
        <v>22</v>
      </c>
      <c r="M101" s="26">
        <v>352</v>
      </c>
      <c r="N101" s="26">
        <v>377</v>
      </c>
      <c r="O101" s="49">
        <v>1.071</v>
      </c>
    </row>
    <row r="102" spans="1:15" ht="15" customHeight="1" x14ac:dyDescent="0.25">
      <c r="A102" s="17" t="str">
        <f>IFERROR(VLOOKUP($F102,'Location List'!$A$2:$T$644,20,FALSE),"")</f>
        <v>Chris Kelly</v>
      </c>
      <c r="B102" s="17" t="str">
        <f>IFERROR(VLOOKUP($F102,'Location List'!$A$2:$T$644,19,FALSE),"")</f>
        <v>Mike Seymour</v>
      </c>
      <c r="C102" s="17" t="str">
        <f>IFERROR(VLOOKUP($F102,'Location List'!$A$2:$T$644,18,FALSE),"")</f>
        <v>Justin Miano</v>
      </c>
      <c r="D102" s="17" t="str">
        <f>IFERROR(VLOOKUP($F102,'Location List'!$A$2:$T$644,9,FALSE),"")</f>
        <v>REGINALD DAVENPORT</v>
      </c>
      <c r="E102" s="17" t="str">
        <f>IFERROR(VLOOKUP($F102,'Location List'!$A$2:$T$644,2,FALSE),"")</f>
        <v>TINLEY PARK</v>
      </c>
      <c r="F102" s="26">
        <v>58</v>
      </c>
      <c r="G102" s="29" t="s">
        <v>3272</v>
      </c>
      <c r="H102" s="29" t="s">
        <v>3304</v>
      </c>
      <c r="I102" s="26">
        <v>290</v>
      </c>
      <c r="J102" s="26">
        <v>341</v>
      </c>
      <c r="K102" s="26">
        <v>0</v>
      </c>
      <c r="L102" s="26">
        <v>20</v>
      </c>
      <c r="M102" s="26">
        <v>631</v>
      </c>
      <c r="N102" s="26">
        <v>649</v>
      </c>
      <c r="O102" s="49">
        <v>1.0289999999999999</v>
      </c>
    </row>
    <row r="103" spans="1:15" ht="15" customHeight="1" x14ac:dyDescent="0.25">
      <c r="A103" s="17" t="str">
        <f>IFERROR(VLOOKUP($F103,'Location List'!$A$2:$T$644,20,FALSE),"")</f>
        <v>Chris Kelly</v>
      </c>
      <c r="B103" s="17" t="str">
        <f>IFERROR(VLOOKUP($F103,'Location List'!$A$2:$T$644,19,FALSE),"")</f>
        <v>Mike Seymour</v>
      </c>
      <c r="C103" s="17" t="str">
        <f>IFERROR(VLOOKUP($F103,'Location List'!$A$2:$T$644,18,FALSE),"")</f>
        <v>Justin Miano</v>
      </c>
      <c r="D103" s="17" t="str">
        <f>IFERROR(VLOOKUP($F103,'Location List'!$A$2:$T$644,9,FALSE),"")</f>
        <v>REGINALD DAVENPORT</v>
      </c>
      <c r="E103" s="17" t="str">
        <f>IFERROR(VLOOKUP($F103,'Location List'!$A$2:$T$644,2,FALSE),"")</f>
        <v>TINLEY PARK</v>
      </c>
      <c r="F103" s="26">
        <v>58</v>
      </c>
      <c r="G103" s="29" t="s">
        <v>3276</v>
      </c>
      <c r="H103" s="29" t="s">
        <v>3277</v>
      </c>
      <c r="I103" s="26">
        <v>220</v>
      </c>
      <c r="J103" s="26">
        <v>180</v>
      </c>
      <c r="K103" s="26">
        <v>0</v>
      </c>
      <c r="L103" s="26">
        <v>15</v>
      </c>
      <c r="M103" s="26">
        <v>400</v>
      </c>
      <c r="N103" s="26">
        <v>707</v>
      </c>
      <c r="O103" s="49">
        <v>1.768</v>
      </c>
    </row>
    <row r="104" spans="1:15" ht="15" customHeight="1" x14ac:dyDescent="0.25">
      <c r="A104" s="17" t="str">
        <f>IFERROR(VLOOKUP($F104,'Location List'!$A$2:$T$644,20,FALSE),"")</f>
        <v>Chris Kelly</v>
      </c>
      <c r="B104" s="17" t="str">
        <f>IFERROR(VLOOKUP($F104,'Location List'!$A$2:$T$644,19,FALSE),"")</f>
        <v>Mike Seymour</v>
      </c>
      <c r="C104" s="17" t="str">
        <f>IFERROR(VLOOKUP($F104,'Location List'!$A$2:$T$644,18,FALSE),"")</f>
        <v>Justin Miano</v>
      </c>
      <c r="D104" s="17" t="str">
        <f>IFERROR(VLOOKUP($F104,'Location List'!$A$2:$T$644,9,FALSE),"")</f>
        <v>REGINALD DAVENPORT</v>
      </c>
      <c r="E104" s="17" t="str">
        <f>IFERROR(VLOOKUP($F104,'Location List'!$A$2:$T$644,2,FALSE),"")</f>
        <v>TINLEY PARK</v>
      </c>
      <c r="F104" s="26">
        <v>58</v>
      </c>
      <c r="G104" s="29" t="s">
        <v>3276</v>
      </c>
      <c r="H104" s="29" t="s">
        <v>3320</v>
      </c>
      <c r="I104" s="26">
        <v>230</v>
      </c>
      <c r="J104" s="26">
        <v>157</v>
      </c>
      <c r="K104" s="26">
        <v>0</v>
      </c>
      <c r="L104" s="26">
        <v>15</v>
      </c>
      <c r="M104" s="26">
        <v>387</v>
      </c>
      <c r="N104" s="26">
        <v>759</v>
      </c>
      <c r="O104" s="49">
        <v>1.9610000000000001</v>
      </c>
    </row>
    <row r="105" spans="1:15" ht="15" customHeight="1" x14ac:dyDescent="0.25">
      <c r="A105" s="17" t="str">
        <f>IFERROR(VLOOKUP($F105,'Location List'!$A$2:$T$644,20,FALSE),"")</f>
        <v>Chris Kelly</v>
      </c>
      <c r="B105" s="17" t="str">
        <f>IFERROR(VLOOKUP($F105,'Location List'!$A$2:$T$644,19,FALSE),"")</f>
        <v>Mike Seymour</v>
      </c>
      <c r="C105" s="17" t="str">
        <f>IFERROR(VLOOKUP($F105,'Location List'!$A$2:$T$644,18,FALSE),"")</f>
        <v>Justin Miano</v>
      </c>
      <c r="D105" s="17" t="str">
        <f>IFERROR(VLOOKUP($F105,'Location List'!$A$2:$T$644,9,FALSE),"")</f>
        <v>REGINALD DAVENPORT</v>
      </c>
      <c r="E105" s="17" t="str">
        <f>IFERROR(VLOOKUP($F105,'Location List'!$A$2:$T$644,2,FALSE),"")</f>
        <v>TINLEY PARK</v>
      </c>
      <c r="F105" s="26">
        <v>58</v>
      </c>
      <c r="G105" s="29" t="s">
        <v>3276</v>
      </c>
      <c r="H105" s="29" t="s">
        <v>3355</v>
      </c>
      <c r="I105" s="26">
        <v>229</v>
      </c>
      <c r="J105" s="26">
        <v>232</v>
      </c>
      <c r="K105" s="26">
        <v>0</v>
      </c>
      <c r="L105" s="26">
        <v>24</v>
      </c>
      <c r="M105" s="26">
        <v>461</v>
      </c>
      <c r="N105" s="26">
        <v>671</v>
      </c>
      <c r="O105" s="49">
        <v>1.456</v>
      </c>
    </row>
    <row r="106" spans="1:15" ht="15" customHeight="1" x14ac:dyDescent="0.25">
      <c r="A106" s="17" t="str">
        <f>IFERROR(VLOOKUP($F106,'Location List'!$A$2:$T$644,20,FALSE),"")</f>
        <v>Chris Kelly</v>
      </c>
      <c r="B106" s="17" t="str">
        <f>IFERROR(VLOOKUP($F106,'Location List'!$A$2:$T$644,19,FALSE),"")</f>
        <v>Mike Seymour</v>
      </c>
      <c r="C106" s="17" t="str">
        <f>IFERROR(VLOOKUP($F106,'Location List'!$A$2:$T$644,18,FALSE),"")</f>
        <v>Justin Miano</v>
      </c>
      <c r="D106" s="17" t="str">
        <f>IFERROR(VLOOKUP($F106,'Location List'!$A$2:$T$644,9,FALSE),"")</f>
        <v>REGINALD DAVENPORT</v>
      </c>
      <c r="E106" s="17" t="str">
        <f>IFERROR(VLOOKUP($F106,'Location List'!$A$2:$T$644,2,FALSE),"")</f>
        <v>TINLEY PARK</v>
      </c>
      <c r="F106" s="26">
        <v>58</v>
      </c>
      <c r="G106" s="29" t="s">
        <v>3278</v>
      </c>
      <c r="H106" s="29" t="s">
        <v>3356</v>
      </c>
      <c r="I106" s="26">
        <v>261</v>
      </c>
      <c r="J106" s="26">
        <v>111</v>
      </c>
      <c r="K106" s="26">
        <v>0</v>
      </c>
      <c r="L106" s="26">
        <v>15</v>
      </c>
      <c r="M106" s="26">
        <v>372</v>
      </c>
      <c r="N106" s="26">
        <v>2390</v>
      </c>
      <c r="O106" s="49">
        <v>6.4249999999999998</v>
      </c>
    </row>
    <row r="107" spans="1:15" ht="15" customHeight="1" x14ac:dyDescent="0.25">
      <c r="A107" s="17" t="str">
        <f>IFERROR(VLOOKUP($F107,'Location List'!$A$2:$T$644,20,FALSE),"")</f>
        <v>Chris Kelly</v>
      </c>
      <c r="B107" s="17" t="str">
        <f>IFERROR(VLOOKUP($F107,'Location List'!$A$2:$T$644,19,FALSE),"")</f>
        <v>Mike Seymour</v>
      </c>
      <c r="C107" s="17" t="str">
        <f>IFERROR(VLOOKUP($F107,'Location List'!$A$2:$T$644,18,FALSE),"")</f>
        <v>Justin Miano</v>
      </c>
      <c r="D107" s="17" t="str">
        <f>IFERROR(VLOOKUP($F107,'Location List'!$A$2:$T$644,9,FALSE),"")</f>
        <v>REGINALD DAVENPORT</v>
      </c>
      <c r="E107" s="17" t="str">
        <f>IFERROR(VLOOKUP($F107,'Location List'!$A$2:$T$644,2,FALSE),"")</f>
        <v>TINLEY PARK</v>
      </c>
      <c r="F107" s="26">
        <v>58</v>
      </c>
      <c r="G107" s="29" t="s">
        <v>3278</v>
      </c>
      <c r="H107" s="29" t="s">
        <v>3357</v>
      </c>
      <c r="I107" s="26">
        <v>360</v>
      </c>
      <c r="J107" s="26">
        <v>111</v>
      </c>
      <c r="K107" s="26">
        <v>0</v>
      </c>
      <c r="L107" s="26">
        <v>17</v>
      </c>
      <c r="M107" s="26">
        <v>471</v>
      </c>
      <c r="N107" s="26">
        <v>4213</v>
      </c>
      <c r="O107" s="49">
        <v>8.9450000000000003</v>
      </c>
    </row>
    <row r="108" spans="1:15" ht="15" customHeight="1" x14ac:dyDescent="0.25">
      <c r="A108" s="17" t="str">
        <f>IFERROR(VLOOKUP($F108,'Location List'!$A$2:$T$644,20,FALSE),"")</f>
        <v>Chris Kelly</v>
      </c>
      <c r="B108" s="17" t="str">
        <f>IFERROR(VLOOKUP($F108,'Location List'!$A$2:$T$644,19,FALSE),"")</f>
        <v>Mike Seymour</v>
      </c>
      <c r="C108" s="17" t="str">
        <f>IFERROR(VLOOKUP($F108,'Location List'!$A$2:$T$644,18,FALSE),"")</f>
        <v>Justin Miano</v>
      </c>
      <c r="D108" s="17" t="str">
        <f>IFERROR(VLOOKUP($F108,'Location List'!$A$2:$T$644,9,FALSE),"")</f>
        <v>REGINALD DAVENPORT</v>
      </c>
      <c r="E108" s="17" t="str">
        <f>IFERROR(VLOOKUP($F108,'Location List'!$A$2:$T$644,2,FALSE),"")</f>
        <v>TINLEY PARK</v>
      </c>
      <c r="F108" s="26">
        <v>58</v>
      </c>
      <c r="G108" s="29" t="s">
        <v>3278</v>
      </c>
      <c r="H108" s="29" t="s">
        <v>3358</v>
      </c>
      <c r="I108" s="26">
        <v>406</v>
      </c>
      <c r="J108" s="26">
        <v>423</v>
      </c>
      <c r="K108" s="26">
        <v>0</v>
      </c>
      <c r="L108" s="26">
        <v>26</v>
      </c>
      <c r="M108" s="26">
        <v>829</v>
      </c>
      <c r="N108" s="26">
        <v>1552</v>
      </c>
      <c r="O108" s="49">
        <v>1.8720000000000001</v>
      </c>
    </row>
    <row r="109" spans="1:15" ht="15" customHeight="1" x14ac:dyDescent="0.25">
      <c r="A109" s="17" t="str">
        <f>IFERROR(VLOOKUP($F109,'Location List'!$A$2:$T$644,20,FALSE),"")</f>
        <v>Chris Kelly</v>
      </c>
      <c r="B109" s="17" t="str">
        <f>IFERROR(VLOOKUP($F109,'Location List'!$A$2:$T$644,19,FALSE),"")</f>
        <v>Mike Seymour</v>
      </c>
      <c r="C109" s="17" t="str">
        <f>IFERROR(VLOOKUP($F109,'Location List'!$A$2:$T$644,18,FALSE),"")</f>
        <v>Justin Miano</v>
      </c>
      <c r="D109" s="17" t="str">
        <f>IFERROR(VLOOKUP($F109,'Location List'!$A$2:$T$644,9,FALSE),"")</f>
        <v>REGINALD DAVENPORT</v>
      </c>
      <c r="E109" s="17" t="str">
        <f>IFERROR(VLOOKUP($F109,'Location List'!$A$2:$T$644,2,FALSE),"")</f>
        <v>TINLEY PARK</v>
      </c>
      <c r="F109" s="26">
        <v>58</v>
      </c>
      <c r="G109" s="29" t="s">
        <v>3278</v>
      </c>
      <c r="H109" s="29" t="s">
        <v>3359</v>
      </c>
      <c r="I109" s="26">
        <v>520</v>
      </c>
      <c r="J109" s="26">
        <v>641</v>
      </c>
      <c r="K109" s="26">
        <v>0</v>
      </c>
      <c r="L109" s="26">
        <v>16</v>
      </c>
      <c r="M109" s="26">
        <v>1161</v>
      </c>
      <c r="N109" s="26">
        <v>8732</v>
      </c>
      <c r="O109" s="49">
        <v>7.5209999999999999</v>
      </c>
    </row>
    <row r="110" spans="1:15" ht="15" customHeight="1" x14ac:dyDescent="0.25">
      <c r="A110" s="17" t="str">
        <f>IFERROR(VLOOKUP($F110,'Location List'!$A$2:$T$644,20,FALSE),"")</f>
        <v>Chris Kelly</v>
      </c>
      <c r="B110" s="17" t="str">
        <f>IFERROR(VLOOKUP($F110,'Location List'!$A$2:$T$644,19,FALSE),"")</f>
        <v>Mike Seymour</v>
      </c>
      <c r="C110" s="17" t="str">
        <f>IFERROR(VLOOKUP($F110,'Location List'!$A$2:$T$644,18,FALSE),"")</f>
        <v>Justin Miano</v>
      </c>
      <c r="D110" s="17" t="str">
        <f>IFERROR(VLOOKUP($F110,'Location List'!$A$2:$T$644,9,FALSE),"")</f>
        <v>REGINALD DAVENPORT</v>
      </c>
      <c r="E110" s="17" t="str">
        <f>IFERROR(VLOOKUP($F110,'Location List'!$A$2:$T$644,2,FALSE),"")</f>
        <v>TINLEY PARK</v>
      </c>
      <c r="F110" s="26">
        <v>58</v>
      </c>
      <c r="G110" s="29" t="s">
        <v>3278</v>
      </c>
      <c r="H110" s="29" t="s">
        <v>3360</v>
      </c>
      <c r="I110" s="26">
        <v>522</v>
      </c>
      <c r="J110" s="26">
        <v>597</v>
      </c>
      <c r="K110" s="26">
        <v>0</v>
      </c>
      <c r="L110" s="26">
        <v>25</v>
      </c>
      <c r="M110" s="26">
        <v>1119</v>
      </c>
      <c r="N110" s="26">
        <v>12946</v>
      </c>
      <c r="O110" s="49">
        <v>11.569000000000001</v>
      </c>
    </row>
    <row r="111" spans="1:15" ht="15" customHeight="1" x14ac:dyDescent="0.25">
      <c r="A111" s="17" t="str">
        <f>IFERROR(VLOOKUP($F111,'Location List'!$A$2:$T$644,20,FALSE),"")</f>
        <v>Chris Kelly</v>
      </c>
      <c r="B111" s="17" t="str">
        <f>IFERROR(VLOOKUP($F111,'Location List'!$A$2:$T$644,19,FALSE),"")</f>
        <v>Mike Seymour</v>
      </c>
      <c r="C111" s="17" t="str">
        <f>IFERROR(VLOOKUP($F111,'Location List'!$A$2:$T$644,18,FALSE),"")</f>
        <v>Justin Miano</v>
      </c>
      <c r="D111" s="17" t="str">
        <f>IFERROR(VLOOKUP($F111,'Location List'!$A$2:$T$644,9,FALSE),"")</f>
        <v>REGINALD DAVENPORT</v>
      </c>
      <c r="E111" s="17" t="str">
        <f>IFERROR(VLOOKUP($F111,'Location List'!$A$2:$T$644,2,FALSE),"")</f>
        <v>TINLEY PARK</v>
      </c>
      <c r="F111" s="26">
        <v>58</v>
      </c>
      <c r="G111" s="29" t="s">
        <v>3278</v>
      </c>
      <c r="H111" s="29" t="s">
        <v>3343</v>
      </c>
      <c r="I111" s="26">
        <v>533</v>
      </c>
      <c r="J111" s="26">
        <v>589</v>
      </c>
      <c r="K111" s="26">
        <v>0</v>
      </c>
      <c r="L111" s="26">
        <v>21</v>
      </c>
      <c r="M111" s="26">
        <v>1122</v>
      </c>
      <c r="N111" s="26">
        <v>7866</v>
      </c>
      <c r="O111" s="49">
        <v>7.0110000000000001</v>
      </c>
    </row>
    <row r="112" spans="1:15" ht="15" customHeight="1" x14ac:dyDescent="0.25">
      <c r="A112" s="17" t="str">
        <f>IFERROR(VLOOKUP($F112,'Location List'!$A$2:$T$644,20,FALSE),"")</f>
        <v>Chris Kelly</v>
      </c>
      <c r="B112" s="17" t="str">
        <f>IFERROR(VLOOKUP($F112,'Location List'!$A$2:$T$644,19,FALSE),"")</f>
        <v>Mike Seymour</v>
      </c>
      <c r="C112" s="17" t="str">
        <f>IFERROR(VLOOKUP($F112,'Location List'!$A$2:$T$644,18,FALSE),"")</f>
        <v>Justin Miano</v>
      </c>
      <c r="D112" s="17" t="str">
        <f>IFERROR(VLOOKUP($F112,'Location List'!$A$2:$T$644,9,FALSE),"")</f>
        <v>REGINALD DAVENPORT</v>
      </c>
      <c r="E112" s="17" t="str">
        <f>IFERROR(VLOOKUP($F112,'Location List'!$A$2:$T$644,2,FALSE),"")</f>
        <v>TINLEY PARK</v>
      </c>
      <c r="F112" s="26">
        <v>58</v>
      </c>
      <c r="G112" s="29" t="s">
        <v>3278</v>
      </c>
      <c r="H112" s="29" t="s">
        <v>3361</v>
      </c>
      <c r="I112" s="26">
        <v>169</v>
      </c>
      <c r="J112" s="26">
        <v>181</v>
      </c>
      <c r="K112" s="26">
        <v>0</v>
      </c>
      <c r="L112" s="26">
        <v>17</v>
      </c>
      <c r="M112" s="26">
        <v>350</v>
      </c>
      <c r="N112" s="26">
        <v>2475</v>
      </c>
      <c r="O112" s="49">
        <v>7.0709999999999997</v>
      </c>
    </row>
    <row r="113" spans="1:15" ht="15" customHeight="1" x14ac:dyDescent="0.25">
      <c r="A113" s="17" t="str">
        <f>IFERROR(VLOOKUP($F113,'Location List'!$A$2:$T$644,20,FALSE),"")</f>
        <v>Chris Kelly</v>
      </c>
      <c r="B113" s="17" t="str">
        <f>IFERROR(VLOOKUP($F113,'Location List'!$A$2:$T$644,19,FALSE),"")</f>
        <v>Mike Seymour</v>
      </c>
      <c r="C113" s="17" t="str">
        <f>IFERROR(VLOOKUP($F113,'Location List'!$A$2:$T$644,18,FALSE),"")</f>
        <v>Justin Miano</v>
      </c>
      <c r="D113" s="17" t="str">
        <f>IFERROR(VLOOKUP($F113,'Location List'!$A$2:$T$644,9,FALSE),"")</f>
        <v>REGINALD DAVENPORT</v>
      </c>
      <c r="E113" s="17" t="str">
        <f>IFERROR(VLOOKUP($F113,'Location List'!$A$2:$T$644,2,FALSE),"")</f>
        <v>TINLEY PARK</v>
      </c>
      <c r="F113" s="26">
        <v>58</v>
      </c>
      <c r="G113" s="29" t="s">
        <v>3278</v>
      </c>
      <c r="H113" s="29" t="s">
        <v>3362</v>
      </c>
      <c r="I113" s="26">
        <v>178</v>
      </c>
      <c r="J113" s="26">
        <v>102</v>
      </c>
      <c r="K113" s="26">
        <v>0</v>
      </c>
      <c r="L113" s="26">
        <v>16</v>
      </c>
      <c r="M113" s="26">
        <v>280</v>
      </c>
      <c r="N113" s="26">
        <v>465</v>
      </c>
      <c r="O113" s="49">
        <v>1.661</v>
      </c>
    </row>
    <row r="114" spans="1:15" ht="15" customHeight="1" x14ac:dyDescent="0.25">
      <c r="A114" s="17" t="str">
        <f>IFERROR(VLOOKUP($F114,'Location List'!$A$2:$T$644,20,FALSE),"")</f>
        <v>Chris Kelly</v>
      </c>
      <c r="B114" s="17" t="str">
        <f>IFERROR(VLOOKUP($F114,'Location List'!$A$2:$T$644,19,FALSE),"")</f>
        <v>Mike Seymour</v>
      </c>
      <c r="C114" s="17" t="str">
        <f>IFERROR(VLOOKUP($F114,'Location List'!$A$2:$T$644,18,FALSE),"")</f>
        <v>Justin Miano</v>
      </c>
      <c r="D114" s="17" t="str">
        <f>IFERROR(VLOOKUP($F114,'Location List'!$A$2:$T$644,9,FALSE),"")</f>
        <v>REGINALD DAVENPORT</v>
      </c>
      <c r="E114" s="17" t="str">
        <f>IFERROR(VLOOKUP($F114,'Location List'!$A$2:$T$644,2,FALSE),"")</f>
        <v>TINLEY PARK</v>
      </c>
      <c r="F114" s="26">
        <v>58</v>
      </c>
      <c r="G114" s="29" t="s">
        <v>3278</v>
      </c>
      <c r="H114" s="29" t="s">
        <v>3363</v>
      </c>
      <c r="I114" s="26">
        <v>214</v>
      </c>
      <c r="J114" s="26">
        <v>174</v>
      </c>
      <c r="K114" s="26">
        <v>0</v>
      </c>
      <c r="L114" s="26">
        <v>15</v>
      </c>
      <c r="M114" s="26">
        <v>388</v>
      </c>
      <c r="N114" s="26">
        <v>600</v>
      </c>
      <c r="O114" s="49">
        <v>1.546</v>
      </c>
    </row>
    <row r="115" spans="1:15" ht="15" customHeight="1" x14ac:dyDescent="0.25">
      <c r="A115" s="17" t="str">
        <f>IFERROR(VLOOKUP($F115,'Location List'!$A$2:$T$644,20,FALSE),"")</f>
        <v>Chris Kelly</v>
      </c>
      <c r="B115" s="17" t="str">
        <f>IFERROR(VLOOKUP($F115,'Location List'!$A$2:$T$644,19,FALSE),"")</f>
        <v>Mike Seymour</v>
      </c>
      <c r="C115" s="17" t="str">
        <f>IFERROR(VLOOKUP($F115,'Location List'!$A$2:$T$644,18,FALSE),"")</f>
        <v>Justin Miano</v>
      </c>
      <c r="D115" s="17" t="str">
        <f>IFERROR(VLOOKUP($F115,'Location List'!$A$2:$T$644,9,FALSE),"")</f>
        <v>REGINALD DAVENPORT</v>
      </c>
      <c r="E115" s="17" t="str">
        <f>IFERROR(VLOOKUP($F115,'Location List'!$A$2:$T$644,2,FALSE),"")</f>
        <v>TINLEY PARK</v>
      </c>
      <c r="F115" s="26">
        <v>58</v>
      </c>
      <c r="G115" s="29" t="s">
        <v>3278</v>
      </c>
      <c r="H115" s="29" t="s">
        <v>3364</v>
      </c>
      <c r="I115" s="26">
        <v>109</v>
      </c>
      <c r="J115" s="26">
        <v>115</v>
      </c>
      <c r="K115" s="26">
        <v>0</v>
      </c>
      <c r="L115" s="26">
        <v>14</v>
      </c>
      <c r="M115" s="26">
        <v>224</v>
      </c>
      <c r="N115" s="26">
        <v>431</v>
      </c>
      <c r="O115" s="49">
        <v>1.9239999999999999</v>
      </c>
    </row>
    <row r="116" spans="1:15" ht="15" customHeight="1" x14ac:dyDescent="0.25">
      <c r="A116" s="17" t="str">
        <f>IFERROR(VLOOKUP($F116,'Location List'!$A$2:$T$644,20,FALSE),"")</f>
        <v>Chris Kelly</v>
      </c>
      <c r="B116" s="17" t="str">
        <f>IFERROR(VLOOKUP($F116,'Location List'!$A$2:$T$644,19,FALSE),"")</f>
        <v>Mike Seymour</v>
      </c>
      <c r="C116" s="17" t="str">
        <f>IFERROR(VLOOKUP($F116,'Location List'!$A$2:$T$644,18,FALSE),"")</f>
        <v>Adam Fortney</v>
      </c>
      <c r="D116" s="17" t="str">
        <f>IFERROR(VLOOKUP($F116,'Location List'!$A$2:$T$644,9,FALSE),"")</f>
        <v>TROY WATRING</v>
      </c>
      <c r="E116" s="17" t="str">
        <f>IFERROR(VLOOKUP($F116,'Location List'!$A$2:$T$644,2,FALSE),"")</f>
        <v>STREAMWOOD</v>
      </c>
      <c r="F116" s="26">
        <v>59</v>
      </c>
      <c r="G116" s="29" t="s">
        <v>3272</v>
      </c>
      <c r="H116" s="29" t="s">
        <v>3365</v>
      </c>
      <c r="I116" s="26">
        <v>240</v>
      </c>
      <c r="J116" s="26">
        <v>262</v>
      </c>
      <c r="K116" s="26">
        <v>0</v>
      </c>
      <c r="L116" s="26">
        <v>14</v>
      </c>
      <c r="M116" s="26">
        <v>502</v>
      </c>
      <c r="N116" s="26">
        <v>924</v>
      </c>
      <c r="O116" s="49">
        <v>1.841</v>
      </c>
    </row>
    <row r="117" spans="1:15" ht="15" customHeight="1" x14ac:dyDescent="0.25">
      <c r="A117" s="17" t="str">
        <f>IFERROR(VLOOKUP($F117,'Location List'!$A$2:$T$644,20,FALSE),"")</f>
        <v>Chris Kelly</v>
      </c>
      <c r="B117" s="17" t="str">
        <f>IFERROR(VLOOKUP($F117,'Location List'!$A$2:$T$644,19,FALSE),"")</f>
        <v>Mike Seymour</v>
      </c>
      <c r="C117" s="17" t="str">
        <f>IFERROR(VLOOKUP($F117,'Location List'!$A$2:$T$644,18,FALSE),"")</f>
        <v>Adam Fortney</v>
      </c>
      <c r="D117" s="17" t="str">
        <f>IFERROR(VLOOKUP($F117,'Location List'!$A$2:$T$644,9,FALSE),"")</f>
        <v>TROY WATRING</v>
      </c>
      <c r="E117" s="17" t="str">
        <f>IFERROR(VLOOKUP($F117,'Location List'!$A$2:$T$644,2,FALSE),"")</f>
        <v>STREAMWOOD</v>
      </c>
      <c r="F117" s="26">
        <v>59</v>
      </c>
      <c r="G117" s="29" t="s">
        <v>3272</v>
      </c>
      <c r="H117" s="29" t="s">
        <v>3319</v>
      </c>
      <c r="I117" s="26">
        <v>605</v>
      </c>
      <c r="J117" s="26">
        <v>363</v>
      </c>
      <c r="K117" s="26">
        <v>0</v>
      </c>
      <c r="L117" s="26">
        <v>12</v>
      </c>
      <c r="M117" s="26">
        <v>968</v>
      </c>
      <c r="N117" s="26">
        <v>6810</v>
      </c>
      <c r="O117" s="49">
        <v>7.0350000000000001</v>
      </c>
    </row>
    <row r="118" spans="1:15" ht="15" customHeight="1" x14ac:dyDescent="0.25">
      <c r="A118" s="17" t="str">
        <f>IFERROR(VLOOKUP($F118,'Location List'!$A$2:$T$644,20,FALSE),"")</f>
        <v>Chris Kelly</v>
      </c>
      <c r="B118" s="17" t="str">
        <f>IFERROR(VLOOKUP($F118,'Location List'!$A$2:$T$644,19,FALSE),"")</f>
        <v>Mike Seymour</v>
      </c>
      <c r="C118" s="17" t="str">
        <f>IFERROR(VLOOKUP($F118,'Location List'!$A$2:$T$644,18,FALSE),"")</f>
        <v>Adam Fortney</v>
      </c>
      <c r="D118" s="17" t="str">
        <f>IFERROR(VLOOKUP($F118,'Location List'!$A$2:$T$644,9,FALSE),"")</f>
        <v>TROY WATRING</v>
      </c>
      <c r="E118" s="17" t="str">
        <f>IFERROR(VLOOKUP($F118,'Location List'!$A$2:$T$644,2,FALSE),"")</f>
        <v>STREAMWOOD</v>
      </c>
      <c r="F118" s="26">
        <v>59</v>
      </c>
      <c r="G118" s="29" t="s">
        <v>3276</v>
      </c>
      <c r="H118" s="29" t="s">
        <v>3366</v>
      </c>
      <c r="I118" s="26">
        <v>188</v>
      </c>
      <c r="J118" s="26">
        <v>92</v>
      </c>
      <c r="K118" s="26">
        <v>0</v>
      </c>
      <c r="L118" s="26">
        <v>14</v>
      </c>
      <c r="M118" s="26">
        <v>280</v>
      </c>
      <c r="N118" s="26">
        <v>453</v>
      </c>
      <c r="O118" s="49">
        <v>1.6180000000000001</v>
      </c>
    </row>
    <row r="119" spans="1:15" ht="15" customHeight="1" x14ac:dyDescent="0.25">
      <c r="A119" s="17" t="str">
        <f>IFERROR(VLOOKUP($F119,'Location List'!$A$2:$T$644,20,FALSE),"")</f>
        <v>Chris Kelly</v>
      </c>
      <c r="B119" s="17" t="str">
        <f>IFERROR(VLOOKUP($F119,'Location List'!$A$2:$T$644,19,FALSE),"")</f>
        <v>Mike Seymour</v>
      </c>
      <c r="C119" s="17" t="str">
        <f>IFERROR(VLOOKUP($F119,'Location List'!$A$2:$T$644,18,FALSE),"")</f>
        <v>Adam Fortney</v>
      </c>
      <c r="D119" s="17" t="str">
        <f>IFERROR(VLOOKUP($F119,'Location List'!$A$2:$T$644,9,FALSE),"")</f>
        <v>TROY WATRING</v>
      </c>
      <c r="E119" s="17" t="str">
        <f>IFERROR(VLOOKUP($F119,'Location List'!$A$2:$T$644,2,FALSE),"")</f>
        <v>STREAMWOOD</v>
      </c>
      <c r="F119" s="26">
        <v>59</v>
      </c>
      <c r="G119" s="29" t="s">
        <v>3276</v>
      </c>
      <c r="H119" s="29" t="s">
        <v>3367</v>
      </c>
      <c r="I119" s="26">
        <v>165</v>
      </c>
      <c r="J119" s="26">
        <v>135</v>
      </c>
      <c r="K119" s="26">
        <v>0</v>
      </c>
      <c r="L119" s="26">
        <v>12</v>
      </c>
      <c r="M119" s="26">
        <v>300</v>
      </c>
      <c r="N119" s="26">
        <v>544</v>
      </c>
      <c r="O119" s="49">
        <v>1.8129999999999999</v>
      </c>
    </row>
    <row r="120" spans="1:15" ht="15" customHeight="1" x14ac:dyDescent="0.25">
      <c r="A120" s="17" t="str">
        <f>IFERROR(VLOOKUP($F120,'Location List'!$A$2:$T$644,20,FALSE),"")</f>
        <v>Chris Kelly</v>
      </c>
      <c r="B120" s="17" t="str">
        <f>IFERROR(VLOOKUP($F120,'Location List'!$A$2:$T$644,19,FALSE),"")</f>
        <v>Mike Seymour</v>
      </c>
      <c r="C120" s="17" t="str">
        <f>IFERROR(VLOOKUP($F120,'Location List'!$A$2:$T$644,18,FALSE),"")</f>
        <v>Adam Fortney</v>
      </c>
      <c r="D120" s="17" t="str">
        <f>IFERROR(VLOOKUP($F120,'Location List'!$A$2:$T$644,9,FALSE),"")</f>
        <v>TROY WATRING</v>
      </c>
      <c r="E120" s="17" t="str">
        <f>IFERROR(VLOOKUP($F120,'Location List'!$A$2:$T$644,2,FALSE),"")</f>
        <v>STREAMWOOD</v>
      </c>
      <c r="F120" s="26">
        <v>59</v>
      </c>
      <c r="G120" s="29" t="s">
        <v>3276</v>
      </c>
      <c r="H120" s="29" t="s">
        <v>3368</v>
      </c>
      <c r="I120" s="26">
        <v>114</v>
      </c>
      <c r="J120" s="26">
        <v>63</v>
      </c>
      <c r="K120" s="26">
        <v>0</v>
      </c>
      <c r="L120" s="26">
        <v>13</v>
      </c>
      <c r="M120" s="26">
        <v>177</v>
      </c>
      <c r="N120" s="26">
        <v>2584</v>
      </c>
      <c r="O120" s="49">
        <v>14.599</v>
      </c>
    </row>
    <row r="121" spans="1:15" ht="15" customHeight="1" x14ac:dyDescent="0.25">
      <c r="A121" s="17" t="str">
        <f>IFERROR(VLOOKUP($F121,'Location List'!$A$2:$T$644,20,FALSE),"")</f>
        <v>Chris Kelly</v>
      </c>
      <c r="B121" s="17" t="str">
        <f>IFERROR(VLOOKUP($F121,'Location List'!$A$2:$T$644,19,FALSE),"")</f>
        <v>Mike Seymour</v>
      </c>
      <c r="C121" s="17" t="str">
        <f>IFERROR(VLOOKUP($F121,'Location List'!$A$2:$T$644,18,FALSE),"")</f>
        <v>Adam Fortney</v>
      </c>
      <c r="D121" s="17" t="str">
        <f>IFERROR(VLOOKUP($F121,'Location List'!$A$2:$T$644,9,FALSE),"")</f>
        <v>TROY WATRING</v>
      </c>
      <c r="E121" s="17" t="str">
        <f>IFERROR(VLOOKUP($F121,'Location List'!$A$2:$T$644,2,FALSE),"")</f>
        <v>STREAMWOOD</v>
      </c>
      <c r="F121" s="26">
        <v>59</v>
      </c>
      <c r="G121" s="29" t="s">
        <v>3278</v>
      </c>
      <c r="H121" s="29" t="s">
        <v>3289</v>
      </c>
      <c r="I121" s="26">
        <v>502</v>
      </c>
      <c r="J121" s="26">
        <v>575</v>
      </c>
      <c r="K121" s="26">
        <v>0</v>
      </c>
      <c r="L121" s="26">
        <v>12</v>
      </c>
      <c r="M121" s="26">
        <v>1077</v>
      </c>
      <c r="N121" s="26">
        <v>6664</v>
      </c>
      <c r="O121" s="49">
        <v>6.1879999999999997</v>
      </c>
    </row>
    <row r="122" spans="1:15" ht="15" customHeight="1" x14ac:dyDescent="0.25">
      <c r="A122" s="17" t="str">
        <f>IFERROR(VLOOKUP($F122,'Location List'!$A$2:$T$644,20,FALSE),"")</f>
        <v>Chris Kelly</v>
      </c>
      <c r="B122" s="17" t="str">
        <f>IFERROR(VLOOKUP($F122,'Location List'!$A$2:$T$644,19,FALSE),"")</f>
        <v>Mike Seymour</v>
      </c>
      <c r="C122" s="17" t="str">
        <f>IFERROR(VLOOKUP($F122,'Location List'!$A$2:$T$644,18,FALSE),"")</f>
        <v>Adam Fortney</v>
      </c>
      <c r="D122" s="17" t="str">
        <f>IFERROR(VLOOKUP($F122,'Location List'!$A$2:$T$644,9,FALSE),"")</f>
        <v>TROY WATRING</v>
      </c>
      <c r="E122" s="17" t="str">
        <f>IFERROR(VLOOKUP($F122,'Location List'!$A$2:$T$644,2,FALSE),"")</f>
        <v>STREAMWOOD</v>
      </c>
      <c r="F122" s="26">
        <v>59</v>
      </c>
      <c r="G122" s="29" t="s">
        <v>3278</v>
      </c>
      <c r="H122" s="29" t="s">
        <v>3302</v>
      </c>
      <c r="I122" s="26">
        <v>166</v>
      </c>
      <c r="J122" s="26">
        <v>61</v>
      </c>
      <c r="K122" s="26">
        <v>0</v>
      </c>
      <c r="L122" s="26">
        <v>12</v>
      </c>
      <c r="M122" s="26">
        <v>227</v>
      </c>
      <c r="N122" s="26">
        <v>1549</v>
      </c>
      <c r="O122" s="49">
        <v>6.8239999999999998</v>
      </c>
    </row>
    <row r="123" spans="1:15" ht="15" customHeight="1" x14ac:dyDescent="0.25">
      <c r="A123" s="17" t="str">
        <f>IFERROR(VLOOKUP($F123,'Location List'!$A$2:$T$644,20,FALSE),"")</f>
        <v>Chris Kelly</v>
      </c>
      <c r="B123" s="17" t="str">
        <f>IFERROR(VLOOKUP($F123,'Location List'!$A$2:$T$644,19,FALSE),"")</f>
        <v>Mike Seymour</v>
      </c>
      <c r="C123" s="17" t="str">
        <f>IFERROR(VLOOKUP($F123,'Location List'!$A$2:$T$644,18,FALSE),"")</f>
        <v>Adam Fortney</v>
      </c>
      <c r="D123" s="17" t="str">
        <f>IFERROR(VLOOKUP($F123,'Location List'!$A$2:$T$644,9,FALSE),"")</f>
        <v>TROY WATRING</v>
      </c>
      <c r="E123" s="17" t="str">
        <f>IFERROR(VLOOKUP($F123,'Location List'!$A$2:$T$644,2,FALSE),"")</f>
        <v>STREAMWOOD</v>
      </c>
      <c r="F123" s="26">
        <v>59</v>
      </c>
      <c r="G123" s="29" t="s">
        <v>3278</v>
      </c>
      <c r="H123" s="29" t="s">
        <v>3339</v>
      </c>
      <c r="I123" s="26">
        <v>215</v>
      </c>
      <c r="J123" s="26">
        <v>264</v>
      </c>
      <c r="K123" s="26">
        <v>0</v>
      </c>
      <c r="L123" s="26">
        <v>12</v>
      </c>
      <c r="M123" s="26">
        <v>479</v>
      </c>
      <c r="N123" s="26">
        <v>921</v>
      </c>
      <c r="O123" s="49">
        <v>1.923</v>
      </c>
    </row>
    <row r="124" spans="1:15" ht="15" customHeight="1" x14ac:dyDescent="0.25">
      <c r="A124" s="17" t="str">
        <f>IFERROR(VLOOKUP($F124,'Location List'!$A$2:$T$644,20,FALSE),"")</f>
        <v>Chris Kelly</v>
      </c>
      <c r="B124" s="17" t="str">
        <f>IFERROR(VLOOKUP($F124,'Location List'!$A$2:$T$644,19,FALSE),"")</f>
        <v>Mike Seymour</v>
      </c>
      <c r="C124" s="17" t="str">
        <f>IFERROR(VLOOKUP($F124,'Location List'!$A$2:$T$644,18,FALSE),"")</f>
        <v>Adam Fortney</v>
      </c>
      <c r="D124" s="17" t="str">
        <f>IFERROR(VLOOKUP($F124,'Location List'!$A$2:$T$644,9,FALSE),"")</f>
        <v>TROY WATRING</v>
      </c>
      <c r="E124" s="17" t="str">
        <f>IFERROR(VLOOKUP($F124,'Location List'!$A$2:$T$644,2,FALSE),"")</f>
        <v>STREAMWOOD</v>
      </c>
      <c r="F124" s="26">
        <v>59</v>
      </c>
      <c r="G124" s="29" t="s">
        <v>3278</v>
      </c>
      <c r="H124" s="29" t="s">
        <v>3290</v>
      </c>
      <c r="I124" s="26">
        <v>174</v>
      </c>
      <c r="J124" s="26">
        <v>89</v>
      </c>
      <c r="K124" s="26">
        <v>0</v>
      </c>
      <c r="L124" s="26">
        <v>12</v>
      </c>
      <c r="M124" s="26">
        <v>263</v>
      </c>
      <c r="N124" s="26">
        <v>1795</v>
      </c>
      <c r="O124" s="49">
        <v>6.8250000000000002</v>
      </c>
    </row>
    <row r="125" spans="1:15" ht="15" customHeight="1" x14ac:dyDescent="0.25">
      <c r="A125" s="17" t="str">
        <f>IFERROR(VLOOKUP($F125,'Location List'!$A$2:$T$644,20,FALSE),"")</f>
        <v>Chris Kelly</v>
      </c>
      <c r="B125" s="17" t="str">
        <f>IFERROR(VLOOKUP($F125,'Location List'!$A$2:$T$644,19,FALSE),"")</f>
        <v>Mike Seymour</v>
      </c>
      <c r="C125" s="17" t="str">
        <f>IFERROR(VLOOKUP($F125,'Location List'!$A$2:$T$644,18,FALSE),"")</f>
        <v>Adam Fortney</v>
      </c>
      <c r="D125" s="17" t="str">
        <f>IFERROR(VLOOKUP($F125,'Location List'!$A$2:$T$644,9,FALSE),"")</f>
        <v>TROY WATRING</v>
      </c>
      <c r="E125" s="17" t="str">
        <f>IFERROR(VLOOKUP($F125,'Location List'!$A$2:$T$644,2,FALSE),"")</f>
        <v>STREAMWOOD</v>
      </c>
      <c r="F125" s="26">
        <v>59</v>
      </c>
      <c r="G125" s="29" t="s">
        <v>3278</v>
      </c>
      <c r="H125" s="29" t="s">
        <v>3369</v>
      </c>
      <c r="I125" s="26">
        <v>65</v>
      </c>
      <c r="J125" s="26">
        <v>61</v>
      </c>
      <c r="K125" s="26">
        <v>0</v>
      </c>
      <c r="L125" s="26">
        <v>12</v>
      </c>
      <c r="M125" s="26">
        <v>126</v>
      </c>
      <c r="N125" s="26">
        <v>241</v>
      </c>
      <c r="O125" s="49">
        <v>1.913</v>
      </c>
    </row>
    <row r="126" spans="1:15" ht="15" customHeight="1" x14ac:dyDescent="0.25">
      <c r="A126" s="17" t="str">
        <f>IFERROR(VLOOKUP($F126,'Location List'!$A$2:$T$644,20,FALSE),"")</f>
        <v>Chris Kelly</v>
      </c>
      <c r="B126" s="17" t="str">
        <f>IFERROR(VLOOKUP($F126,'Location List'!$A$2:$T$644,19,FALSE),"")</f>
        <v>Mike Seymour</v>
      </c>
      <c r="C126" s="17" t="str">
        <f>IFERROR(VLOOKUP($F126,'Location List'!$A$2:$T$644,18,FALSE),"")</f>
        <v>Adam Fortney</v>
      </c>
      <c r="D126" s="17" t="str">
        <f>IFERROR(VLOOKUP($F126,'Location List'!$A$2:$T$644,9,FALSE),"")</f>
        <v>TROY WATRING</v>
      </c>
      <c r="E126" s="17" t="str">
        <f>IFERROR(VLOOKUP($F126,'Location List'!$A$2:$T$644,2,FALSE),"")</f>
        <v>STREAMWOOD</v>
      </c>
      <c r="F126" s="26">
        <v>59</v>
      </c>
      <c r="G126" s="29" t="s">
        <v>3278</v>
      </c>
      <c r="H126" s="29" t="s">
        <v>3370</v>
      </c>
      <c r="I126" s="26">
        <v>90</v>
      </c>
      <c r="J126" s="26">
        <v>59</v>
      </c>
      <c r="K126" s="26">
        <v>0</v>
      </c>
      <c r="L126" s="26">
        <v>12</v>
      </c>
      <c r="M126" s="26">
        <v>149</v>
      </c>
      <c r="N126" s="26">
        <v>288</v>
      </c>
      <c r="O126" s="49">
        <v>1.9330000000000001</v>
      </c>
    </row>
    <row r="127" spans="1:15" ht="15" customHeight="1" x14ac:dyDescent="0.25">
      <c r="A127" s="17" t="str">
        <f>IFERROR(VLOOKUP($F127,'Location List'!$A$2:$T$644,20,FALSE),"")</f>
        <v>Chris Kelly</v>
      </c>
      <c r="B127" s="17" t="str">
        <f>IFERROR(VLOOKUP($F127,'Location List'!$A$2:$T$644,19,FALSE),"")</f>
        <v>Mike Seymour</v>
      </c>
      <c r="C127" s="17" t="str">
        <f>IFERROR(VLOOKUP($F127,'Location List'!$A$2:$T$644,18,FALSE),"")</f>
        <v>Adam Fortney</v>
      </c>
      <c r="D127" s="17" t="str">
        <f>IFERROR(VLOOKUP($F127,'Location List'!$A$2:$T$644,9,FALSE),"")</f>
        <v>TROY WATRING</v>
      </c>
      <c r="E127" s="17" t="str">
        <f>IFERROR(VLOOKUP($F127,'Location List'!$A$2:$T$644,2,FALSE),"")</f>
        <v>STREAMWOOD</v>
      </c>
      <c r="F127" s="26">
        <v>59</v>
      </c>
      <c r="G127" s="29" t="s">
        <v>3278</v>
      </c>
      <c r="H127" s="29" t="s">
        <v>3371</v>
      </c>
      <c r="I127" s="26">
        <v>344</v>
      </c>
      <c r="J127" s="26">
        <v>366</v>
      </c>
      <c r="K127" s="26">
        <v>0</v>
      </c>
      <c r="L127" s="26">
        <v>12</v>
      </c>
      <c r="M127" s="26">
        <v>710</v>
      </c>
      <c r="N127" s="26">
        <v>1342</v>
      </c>
      <c r="O127" s="49">
        <v>1.89</v>
      </c>
    </row>
    <row r="128" spans="1:15" ht="15" customHeight="1" x14ac:dyDescent="0.25">
      <c r="A128" s="17" t="str">
        <f>IFERROR(VLOOKUP($F128,'Location List'!$A$2:$T$644,20,FALSE),"")</f>
        <v>Chris Kelly</v>
      </c>
      <c r="B128" s="17" t="str">
        <f>IFERROR(VLOOKUP($F128,'Location List'!$A$2:$T$644,19,FALSE),"")</f>
        <v>Mike Seymour</v>
      </c>
      <c r="C128" s="17" t="str">
        <f>IFERROR(VLOOKUP($F128,'Location List'!$A$2:$T$644,18,FALSE),"")</f>
        <v>Kyle Christophel</v>
      </c>
      <c r="D128" s="17" t="str">
        <f>IFERROR(VLOOKUP($F128,'Location List'!$A$2:$T$644,9,FALSE),"")</f>
        <v>MICHELE BEAVAN</v>
      </c>
      <c r="E128" s="17" t="str">
        <f>IFERROR(VLOOKUP($F128,'Location List'!$A$2:$T$644,2,FALSE),"")</f>
        <v>EVANSVILLE</v>
      </c>
      <c r="F128" s="26">
        <v>60</v>
      </c>
      <c r="G128" s="29" t="s">
        <v>3272</v>
      </c>
      <c r="H128" s="29" t="s">
        <v>3301</v>
      </c>
      <c r="I128" s="26">
        <v>316</v>
      </c>
      <c r="J128" s="26">
        <v>602</v>
      </c>
      <c r="K128" s="26">
        <v>0</v>
      </c>
      <c r="L128" s="26">
        <v>14</v>
      </c>
      <c r="M128" s="26">
        <v>918</v>
      </c>
      <c r="N128" s="26">
        <v>5695</v>
      </c>
      <c r="O128" s="49">
        <v>6.2039999999999997</v>
      </c>
    </row>
    <row r="129" spans="1:15" ht="15" customHeight="1" x14ac:dyDescent="0.25">
      <c r="A129" s="17" t="str">
        <f>IFERROR(VLOOKUP($F129,'Location List'!$A$2:$T$644,20,FALSE),"")</f>
        <v>Chris Kelly</v>
      </c>
      <c r="B129" s="17" t="str">
        <f>IFERROR(VLOOKUP($F129,'Location List'!$A$2:$T$644,19,FALSE),"")</f>
        <v>Mike Seymour</v>
      </c>
      <c r="C129" s="17" t="str">
        <f>IFERROR(VLOOKUP($F129,'Location List'!$A$2:$T$644,18,FALSE),"")</f>
        <v>Kyle Christophel</v>
      </c>
      <c r="D129" s="17" t="str">
        <f>IFERROR(VLOOKUP($F129,'Location List'!$A$2:$T$644,9,FALSE),"")</f>
        <v>MICHELE BEAVAN</v>
      </c>
      <c r="E129" s="17" t="str">
        <f>IFERROR(VLOOKUP($F129,'Location List'!$A$2:$T$644,2,FALSE),"")</f>
        <v>EVANSVILLE</v>
      </c>
      <c r="F129" s="26">
        <v>60</v>
      </c>
      <c r="G129" s="29" t="s">
        <v>3272</v>
      </c>
      <c r="H129" s="29" t="s">
        <v>3372</v>
      </c>
      <c r="I129" s="26">
        <v>286</v>
      </c>
      <c r="J129" s="26">
        <v>318</v>
      </c>
      <c r="K129" s="26">
        <v>0</v>
      </c>
      <c r="L129" s="26">
        <v>15</v>
      </c>
      <c r="M129" s="26">
        <v>604</v>
      </c>
      <c r="N129" s="26">
        <v>4109</v>
      </c>
      <c r="O129" s="49">
        <v>6.8029999999999999</v>
      </c>
    </row>
    <row r="130" spans="1:15" ht="15" customHeight="1" x14ac:dyDescent="0.25">
      <c r="A130" s="17" t="str">
        <f>IFERROR(VLOOKUP($F130,'Location List'!$A$2:$T$644,20,FALSE),"")</f>
        <v>Chris Kelly</v>
      </c>
      <c r="B130" s="17" t="str">
        <f>IFERROR(VLOOKUP($F130,'Location List'!$A$2:$T$644,19,FALSE),"")</f>
        <v>Mike Seymour</v>
      </c>
      <c r="C130" s="17" t="str">
        <f>IFERROR(VLOOKUP($F130,'Location List'!$A$2:$T$644,18,FALSE),"")</f>
        <v>Kyle Christophel</v>
      </c>
      <c r="D130" s="17" t="str">
        <f>IFERROR(VLOOKUP($F130,'Location List'!$A$2:$T$644,9,FALSE),"")</f>
        <v>MICHELE BEAVAN</v>
      </c>
      <c r="E130" s="17" t="str">
        <f>IFERROR(VLOOKUP($F130,'Location List'!$A$2:$T$644,2,FALSE),"")</f>
        <v>EVANSVILLE</v>
      </c>
      <c r="F130" s="26">
        <v>60</v>
      </c>
      <c r="G130" s="29" t="s">
        <v>3272</v>
      </c>
      <c r="H130" s="29" t="s">
        <v>3365</v>
      </c>
      <c r="I130" s="26">
        <v>237</v>
      </c>
      <c r="J130" s="26">
        <v>379</v>
      </c>
      <c r="K130" s="26">
        <v>0</v>
      </c>
      <c r="L130" s="26">
        <v>17</v>
      </c>
      <c r="M130" s="26">
        <v>616</v>
      </c>
      <c r="N130" s="26">
        <v>1114</v>
      </c>
      <c r="O130" s="49">
        <v>1.8080000000000001</v>
      </c>
    </row>
    <row r="131" spans="1:15" ht="15" customHeight="1" x14ac:dyDescent="0.25">
      <c r="A131" s="17" t="str">
        <f>IFERROR(VLOOKUP($F131,'Location List'!$A$2:$T$644,20,FALSE),"")</f>
        <v>Chris Kelly</v>
      </c>
      <c r="B131" s="17" t="str">
        <f>IFERROR(VLOOKUP($F131,'Location List'!$A$2:$T$644,19,FALSE),"")</f>
        <v>Mike Seymour</v>
      </c>
      <c r="C131" s="17" t="str">
        <f>IFERROR(VLOOKUP($F131,'Location List'!$A$2:$T$644,18,FALSE),"")</f>
        <v>Kyle Christophel</v>
      </c>
      <c r="D131" s="17" t="str">
        <f>IFERROR(VLOOKUP($F131,'Location List'!$A$2:$T$644,9,FALSE),"")</f>
        <v>MICHELE BEAVAN</v>
      </c>
      <c r="E131" s="17" t="str">
        <f>IFERROR(VLOOKUP($F131,'Location List'!$A$2:$T$644,2,FALSE),"")</f>
        <v>EVANSVILLE</v>
      </c>
      <c r="F131" s="26">
        <v>60</v>
      </c>
      <c r="G131" s="29" t="s">
        <v>3272</v>
      </c>
      <c r="H131" s="29" t="s">
        <v>3373</v>
      </c>
      <c r="I131" s="26">
        <v>189</v>
      </c>
      <c r="J131" s="26">
        <v>220</v>
      </c>
      <c r="K131" s="26">
        <v>0</v>
      </c>
      <c r="L131" s="26">
        <v>19</v>
      </c>
      <c r="M131" s="26">
        <v>409</v>
      </c>
      <c r="N131" s="26">
        <v>614</v>
      </c>
      <c r="O131" s="49">
        <v>1.5009999999999999</v>
      </c>
    </row>
    <row r="132" spans="1:15" ht="15" customHeight="1" x14ac:dyDescent="0.25">
      <c r="A132" s="17" t="str">
        <f>IFERROR(VLOOKUP($F132,'Location List'!$A$2:$T$644,20,FALSE),"")</f>
        <v>Chris Kelly</v>
      </c>
      <c r="B132" s="17" t="str">
        <f>IFERROR(VLOOKUP($F132,'Location List'!$A$2:$T$644,19,FALSE),"")</f>
        <v>Mike Seymour</v>
      </c>
      <c r="C132" s="17" t="str">
        <f>IFERROR(VLOOKUP($F132,'Location List'!$A$2:$T$644,18,FALSE),"")</f>
        <v>Kyle Christophel</v>
      </c>
      <c r="D132" s="17" t="str">
        <f>IFERROR(VLOOKUP($F132,'Location List'!$A$2:$T$644,9,FALSE),"")</f>
        <v>MICHELE BEAVAN</v>
      </c>
      <c r="E132" s="17" t="str">
        <f>IFERROR(VLOOKUP($F132,'Location List'!$A$2:$T$644,2,FALSE),"")</f>
        <v>EVANSVILLE</v>
      </c>
      <c r="F132" s="26">
        <v>60</v>
      </c>
      <c r="G132" s="29" t="s">
        <v>3272</v>
      </c>
      <c r="H132" s="29" t="s">
        <v>3300</v>
      </c>
      <c r="I132" s="26">
        <v>219</v>
      </c>
      <c r="J132" s="26">
        <v>108</v>
      </c>
      <c r="K132" s="26">
        <v>0</v>
      </c>
      <c r="L132" s="26">
        <v>32</v>
      </c>
      <c r="M132" s="26">
        <v>327</v>
      </c>
      <c r="N132" s="26">
        <v>437</v>
      </c>
      <c r="O132" s="49">
        <v>1.3360000000000001</v>
      </c>
    </row>
    <row r="133" spans="1:15" ht="15" customHeight="1" x14ac:dyDescent="0.25">
      <c r="A133" s="17" t="str">
        <f>IFERROR(VLOOKUP($F133,'Location List'!$A$2:$T$644,20,FALSE),"")</f>
        <v>Chris Kelly</v>
      </c>
      <c r="B133" s="17" t="str">
        <f>IFERROR(VLOOKUP($F133,'Location List'!$A$2:$T$644,19,FALSE),"")</f>
        <v>Mike Seymour</v>
      </c>
      <c r="C133" s="17" t="str">
        <f>IFERROR(VLOOKUP($F133,'Location List'!$A$2:$T$644,18,FALSE),"")</f>
        <v>Kyle Christophel</v>
      </c>
      <c r="D133" s="17" t="str">
        <f>IFERROR(VLOOKUP($F133,'Location List'!$A$2:$T$644,9,FALSE),"")</f>
        <v>MICHELE BEAVAN</v>
      </c>
      <c r="E133" s="17" t="str">
        <f>IFERROR(VLOOKUP($F133,'Location List'!$A$2:$T$644,2,FALSE),"")</f>
        <v>EVANSVILLE</v>
      </c>
      <c r="F133" s="26">
        <v>60</v>
      </c>
      <c r="G133" s="29" t="s">
        <v>3272</v>
      </c>
      <c r="H133" s="29" t="s">
        <v>3309</v>
      </c>
      <c r="I133" s="26">
        <v>292</v>
      </c>
      <c r="J133" s="26">
        <v>510</v>
      </c>
      <c r="K133" s="26">
        <v>0</v>
      </c>
      <c r="L133" s="26">
        <v>24</v>
      </c>
      <c r="M133" s="26">
        <v>802</v>
      </c>
      <c r="N133" s="26">
        <v>1425</v>
      </c>
      <c r="O133" s="49">
        <v>1.7769999999999999</v>
      </c>
    </row>
    <row r="134" spans="1:15" ht="15" customHeight="1" x14ac:dyDescent="0.25">
      <c r="A134" s="17" t="str">
        <f>IFERROR(VLOOKUP($F134,'Location List'!$A$2:$T$644,20,FALSE),"")</f>
        <v>Chris Kelly</v>
      </c>
      <c r="B134" s="17" t="str">
        <f>IFERROR(VLOOKUP($F134,'Location List'!$A$2:$T$644,19,FALSE),"")</f>
        <v>Mike Seymour</v>
      </c>
      <c r="C134" s="17" t="str">
        <f>IFERROR(VLOOKUP($F134,'Location List'!$A$2:$T$644,18,FALSE),"")</f>
        <v>Kyle Christophel</v>
      </c>
      <c r="D134" s="17" t="str">
        <f>IFERROR(VLOOKUP($F134,'Location List'!$A$2:$T$644,9,FALSE),"")</f>
        <v>MICHELE BEAVAN</v>
      </c>
      <c r="E134" s="17" t="str">
        <f>IFERROR(VLOOKUP($F134,'Location List'!$A$2:$T$644,2,FALSE),"")</f>
        <v>EVANSVILLE</v>
      </c>
      <c r="F134" s="26">
        <v>60</v>
      </c>
      <c r="G134" s="29" t="s">
        <v>3272</v>
      </c>
      <c r="H134" s="29" t="s">
        <v>3351</v>
      </c>
      <c r="I134" s="26">
        <v>101</v>
      </c>
      <c r="J134" s="26">
        <v>186</v>
      </c>
      <c r="K134" s="26">
        <v>0</v>
      </c>
      <c r="L134" s="26">
        <v>17</v>
      </c>
      <c r="M134" s="26">
        <v>287</v>
      </c>
      <c r="N134" s="26">
        <v>1739</v>
      </c>
      <c r="O134" s="49">
        <v>6.0590000000000002</v>
      </c>
    </row>
    <row r="135" spans="1:15" ht="15" customHeight="1" x14ac:dyDescent="0.25">
      <c r="A135" s="17" t="str">
        <f>IFERROR(VLOOKUP($F135,'Location List'!$A$2:$T$644,20,FALSE),"")</f>
        <v>Chris Kelly</v>
      </c>
      <c r="B135" s="17" t="str">
        <f>IFERROR(VLOOKUP($F135,'Location List'!$A$2:$T$644,19,FALSE),"")</f>
        <v>Mike Seymour</v>
      </c>
      <c r="C135" s="17" t="str">
        <f>IFERROR(VLOOKUP($F135,'Location List'!$A$2:$T$644,18,FALSE),"")</f>
        <v>Kyle Christophel</v>
      </c>
      <c r="D135" s="17" t="str">
        <f>IFERROR(VLOOKUP($F135,'Location List'!$A$2:$T$644,9,FALSE),"")</f>
        <v>MICHELE BEAVAN</v>
      </c>
      <c r="E135" s="17" t="str">
        <f>IFERROR(VLOOKUP($F135,'Location List'!$A$2:$T$644,2,FALSE),"")</f>
        <v>EVANSVILLE</v>
      </c>
      <c r="F135" s="26">
        <v>60</v>
      </c>
      <c r="G135" s="29" t="s">
        <v>3276</v>
      </c>
      <c r="H135" s="29" t="s">
        <v>3374</v>
      </c>
      <c r="I135" s="26">
        <v>378</v>
      </c>
      <c r="J135" s="26">
        <v>441</v>
      </c>
      <c r="K135" s="26">
        <v>0</v>
      </c>
      <c r="L135" s="26">
        <v>15</v>
      </c>
      <c r="M135" s="26">
        <v>819</v>
      </c>
      <c r="N135" s="26">
        <v>819</v>
      </c>
      <c r="O135" s="49">
        <v>1</v>
      </c>
    </row>
    <row r="136" spans="1:15" ht="15" customHeight="1" x14ac:dyDescent="0.25">
      <c r="A136" s="17" t="str">
        <f>IFERROR(VLOOKUP($F136,'Location List'!$A$2:$T$644,20,FALSE),"")</f>
        <v>Chris Kelly</v>
      </c>
      <c r="B136" s="17" t="str">
        <f>IFERROR(VLOOKUP($F136,'Location List'!$A$2:$T$644,19,FALSE),"")</f>
        <v>Mike Seymour</v>
      </c>
      <c r="C136" s="17" t="str">
        <f>IFERROR(VLOOKUP($F136,'Location List'!$A$2:$T$644,18,FALSE),"")</f>
        <v>Kyle Christophel</v>
      </c>
      <c r="D136" s="17" t="str">
        <f>IFERROR(VLOOKUP($F136,'Location List'!$A$2:$T$644,9,FALSE),"")</f>
        <v>MICHELE BEAVAN</v>
      </c>
      <c r="E136" s="17" t="str">
        <f>IFERROR(VLOOKUP($F136,'Location List'!$A$2:$T$644,2,FALSE),"")</f>
        <v>EVANSVILLE</v>
      </c>
      <c r="F136" s="26">
        <v>60</v>
      </c>
      <c r="G136" s="29" t="s">
        <v>3276</v>
      </c>
      <c r="H136" s="29" t="s">
        <v>3320</v>
      </c>
      <c r="I136" s="26">
        <v>122</v>
      </c>
      <c r="J136" s="26">
        <v>155</v>
      </c>
      <c r="K136" s="26">
        <v>0</v>
      </c>
      <c r="L136" s="26">
        <v>14</v>
      </c>
      <c r="M136" s="26">
        <v>277</v>
      </c>
      <c r="N136" s="26">
        <v>484</v>
      </c>
      <c r="O136" s="49">
        <v>1.7470000000000001</v>
      </c>
    </row>
    <row r="137" spans="1:15" ht="15" customHeight="1" x14ac:dyDescent="0.25">
      <c r="A137" s="17" t="str">
        <f>IFERROR(VLOOKUP($F137,'Location List'!$A$2:$T$644,20,FALSE),"")</f>
        <v>Chris Kelly</v>
      </c>
      <c r="B137" s="17" t="str">
        <f>IFERROR(VLOOKUP($F137,'Location List'!$A$2:$T$644,19,FALSE),"")</f>
        <v>Mike Seymour</v>
      </c>
      <c r="C137" s="17" t="str">
        <f>IFERROR(VLOOKUP($F137,'Location List'!$A$2:$T$644,18,FALSE),"")</f>
        <v>Kyle Christophel</v>
      </c>
      <c r="D137" s="17" t="str">
        <f>IFERROR(VLOOKUP($F137,'Location List'!$A$2:$T$644,9,FALSE),"")</f>
        <v>MICHELE BEAVAN</v>
      </c>
      <c r="E137" s="17" t="str">
        <f>IFERROR(VLOOKUP($F137,'Location List'!$A$2:$T$644,2,FALSE),"")</f>
        <v>EVANSVILLE</v>
      </c>
      <c r="F137" s="26">
        <v>60</v>
      </c>
      <c r="G137" s="29" t="s">
        <v>3276</v>
      </c>
      <c r="H137" s="29" t="s">
        <v>3375</v>
      </c>
      <c r="I137" s="26">
        <v>174</v>
      </c>
      <c r="J137" s="26">
        <v>230</v>
      </c>
      <c r="K137" s="26">
        <v>0</v>
      </c>
      <c r="L137" s="26">
        <v>14</v>
      </c>
      <c r="M137" s="26">
        <v>404</v>
      </c>
      <c r="N137" s="26">
        <v>349</v>
      </c>
      <c r="O137" s="49">
        <v>0.86399999999999999</v>
      </c>
    </row>
    <row r="138" spans="1:15" ht="15" customHeight="1" x14ac:dyDescent="0.25">
      <c r="A138" s="17" t="str">
        <f>IFERROR(VLOOKUP($F138,'Location List'!$A$2:$T$644,20,FALSE),"")</f>
        <v>Chris Kelly</v>
      </c>
      <c r="B138" s="17" t="str">
        <f>IFERROR(VLOOKUP($F138,'Location List'!$A$2:$T$644,19,FALSE),"")</f>
        <v>Mike Seymour</v>
      </c>
      <c r="C138" s="17" t="str">
        <f>IFERROR(VLOOKUP($F138,'Location List'!$A$2:$T$644,18,FALSE),"")</f>
        <v>Kyle Christophel</v>
      </c>
      <c r="D138" s="17" t="str">
        <f>IFERROR(VLOOKUP($F138,'Location List'!$A$2:$T$644,9,FALSE),"")</f>
        <v>MICHELE BEAVAN</v>
      </c>
      <c r="E138" s="17" t="str">
        <f>IFERROR(VLOOKUP($F138,'Location List'!$A$2:$T$644,2,FALSE),"")</f>
        <v>EVANSVILLE</v>
      </c>
      <c r="F138" s="26">
        <v>60</v>
      </c>
      <c r="G138" s="29" t="s">
        <v>3276</v>
      </c>
      <c r="H138" s="29" t="s">
        <v>3376</v>
      </c>
      <c r="I138" s="26">
        <v>228</v>
      </c>
      <c r="J138" s="26">
        <v>203</v>
      </c>
      <c r="K138" s="26">
        <v>0</v>
      </c>
      <c r="L138" s="26">
        <v>14</v>
      </c>
      <c r="M138" s="26">
        <v>431</v>
      </c>
      <c r="N138" s="26">
        <v>361</v>
      </c>
      <c r="O138" s="49">
        <v>0.83799999999999997</v>
      </c>
    </row>
    <row r="139" spans="1:15" ht="15" customHeight="1" x14ac:dyDescent="0.25">
      <c r="A139" s="17" t="str">
        <f>IFERROR(VLOOKUP($F139,'Location List'!$A$2:$T$644,20,FALSE),"")</f>
        <v>Chris Kelly</v>
      </c>
      <c r="B139" s="17" t="str">
        <f>IFERROR(VLOOKUP($F139,'Location List'!$A$2:$T$644,19,FALSE),"")</f>
        <v>Mike Seymour</v>
      </c>
      <c r="C139" s="17" t="str">
        <f>IFERROR(VLOOKUP($F139,'Location List'!$A$2:$T$644,18,FALSE),"")</f>
        <v>Kyle Christophel</v>
      </c>
      <c r="D139" s="17" t="str">
        <f>IFERROR(VLOOKUP($F139,'Location List'!$A$2:$T$644,9,FALSE),"")</f>
        <v>MICHELE BEAVAN</v>
      </c>
      <c r="E139" s="17" t="str">
        <f>IFERROR(VLOOKUP($F139,'Location List'!$A$2:$T$644,2,FALSE),"")</f>
        <v>EVANSVILLE</v>
      </c>
      <c r="F139" s="26">
        <v>60</v>
      </c>
      <c r="G139" s="29" t="s">
        <v>3278</v>
      </c>
      <c r="H139" s="29" t="s">
        <v>3302</v>
      </c>
      <c r="I139" s="26">
        <v>123</v>
      </c>
      <c r="J139" s="26">
        <v>121</v>
      </c>
      <c r="K139" s="26">
        <v>0</v>
      </c>
      <c r="L139" s="26">
        <v>16</v>
      </c>
      <c r="M139" s="26">
        <v>244</v>
      </c>
      <c r="N139" s="26">
        <v>1560</v>
      </c>
      <c r="O139" s="49">
        <v>6.3929999999999998</v>
      </c>
    </row>
    <row r="140" spans="1:15" ht="15" customHeight="1" x14ac:dyDescent="0.25">
      <c r="A140" s="17" t="str">
        <f>IFERROR(VLOOKUP($F140,'Location List'!$A$2:$T$644,20,FALSE),"")</f>
        <v>Chris Kelly</v>
      </c>
      <c r="B140" s="17" t="str">
        <f>IFERROR(VLOOKUP($F140,'Location List'!$A$2:$T$644,19,FALSE),"")</f>
        <v>Mike Seymour</v>
      </c>
      <c r="C140" s="17" t="str">
        <f>IFERROR(VLOOKUP($F140,'Location List'!$A$2:$T$644,18,FALSE),"")</f>
        <v>Kyle Christophel</v>
      </c>
      <c r="D140" s="17" t="str">
        <f>IFERROR(VLOOKUP($F140,'Location List'!$A$2:$T$644,9,FALSE),"")</f>
        <v>MICHELE BEAVAN</v>
      </c>
      <c r="E140" s="17" t="str">
        <f>IFERROR(VLOOKUP($F140,'Location List'!$A$2:$T$644,2,FALSE),"")</f>
        <v>EVANSVILLE</v>
      </c>
      <c r="F140" s="26">
        <v>60</v>
      </c>
      <c r="G140" s="29" t="s">
        <v>3278</v>
      </c>
      <c r="H140" s="29" t="s">
        <v>3358</v>
      </c>
      <c r="I140" s="26">
        <v>309</v>
      </c>
      <c r="J140" s="26">
        <v>487</v>
      </c>
      <c r="K140" s="26">
        <v>0</v>
      </c>
      <c r="L140" s="26">
        <v>14</v>
      </c>
      <c r="M140" s="26">
        <v>796</v>
      </c>
      <c r="N140" s="26">
        <v>1522</v>
      </c>
      <c r="O140" s="49">
        <v>1.9119999999999999</v>
      </c>
    </row>
    <row r="141" spans="1:15" ht="15" customHeight="1" x14ac:dyDescent="0.25">
      <c r="A141" s="17" t="str">
        <f>IFERROR(VLOOKUP($F141,'Location List'!$A$2:$T$644,20,FALSE),"")</f>
        <v>Chris Kelly</v>
      </c>
      <c r="B141" s="17" t="str">
        <f>IFERROR(VLOOKUP($F141,'Location List'!$A$2:$T$644,19,FALSE),"")</f>
        <v>Mike Seymour</v>
      </c>
      <c r="C141" s="17" t="str">
        <f>IFERROR(VLOOKUP($F141,'Location List'!$A$2:$T$644,18,FALSE),"")</f>
        <v>Kyle Christophel</v>
      </c>
      <c r="D141" s="17" t="str">
        <f>IFERROR(VLOOKUP($F141,'Location List'!$A$2:$T$644,9,FALSE),"")</f>
        <v>MICHELE BEAVAN</v>
      </c>
      <c r="E141" s="17" t="str">
        <f>IFERROR(VLOOKUP($F141,'Location List'!$A$2:$T$644,2,FALSE),"")</f>
        <v>EVANSVILLE</v>
      </c>
      <c r="F141" s="26">
        <v>60</v>
      </c>
      <c r="G141" s="29" t="s">
        <v>3278</v>
      </c>
      <c r="H141" s="29" t="s">
        <v>3377</v>
      </c>
      <c r="I141" s="26">
        <v>194</v>
      </c>
      <c r="J141" s="26">
        <v>111</v>
      </c>
      <c r="K141" s="26">
        <v>0</v>
      </c>
      <c r="L141" s="26">
        <v>14</v>
      </c>
      <c r="M141" s="26">
        <v>305</v>
      </c>
      <c r="N141" s="26">
        <v>446</v>
      </c>
      <c r="O141" s="49">
        <v>1.462</v>
      </c>
    </row>
    <row r="142" spans="1:15" ht="15" customHeight="1" x14ac:dyDescent="0.25">
      <c r="A142" s="17" t="str">
        <f>IFERROR(VLOOKUP($F142,'Location List'!$A$2:$T$644,20,FALSE),"")</f>
        <v>Chris Kelly</v>
      </c>
      <c r="B142" s="17" t="str">
        <f>IFERROR(VLOOKUP($F142,'Location List'!$A$2:$T$644,19,FALSE),"")</f>
        <v>Mike Seymour</v>
      </c>
      <c r="C142" s="17" t="str">
        <f>IFERROR(VLOOKUP($F142,'Location List'!$A$2:$T$644,18,FALSE),"")</f>
        <v>Kyle Christophel</v>
      </c>
      <c r="D142" s="17" t="str">
        <f>IFERROR(VLOOKUP($F142,'Location List'!$A$2:$T$644,9,FALSE),"")</f>
        <v>MICHELE BEAVAN</v>
      </c>
      <c r="E142" s="17" t="str">
        <f>IFERROR(VLOOKUP($F142,'Location List'!$A$2:$T$644,2,FALSE),"")</f>
        <v>EVANSVILLE</v>
      </c>
      <c r="F142" s="26">
        <v>60</v>
      </c>
      <c r="G142" s="29" t="s">
        <v>3278</v>
      </c>
      <c r="H142" s="29" t="s">
        <v>3343</v>
      </c>
      <c r="I142" s="26">
        <v>265</v>
      </c>
      <c r="J142" s="26">
        <v>397</v>
      </c>
      <c r="K142" s="26">
        <v>0</v>
      </c>
      <c r="L142" s="26">
        <v>16</v>
      </c>
      <c r="M142" s="26">
        <v>662</v>
      </c>
      <c r="N142" s="26">
        <v>251</v>
      </c>
      <c r="O142" s="49">
        <v>0.379</v>
      </c>
    </row>
    <row r="143" spans="1:15" ht="15" customHeight="1" x14ac:dyDescent="0.25">
      <c r="A143" s="17" t="str">
        <f>IFERROR(VLOOKUP($F143,'Location List'!$A$2:$T$644,20,FALSE),"")</f>
        <v>Chris Kelly</v>
      </c>
      <c r="B143" s="17" t="str">
        <f>IFERROR(VLOOKUP($F143,'Location List'!$A$2:$T$644,19,FALSE),"")</f>
        <v>Mike Seymour</v>
      </c>
      <c r="C143" s="17" t="str">
        <f>IFERROR(VLOOKUP($F143,'Location List'!$A$2:$T$644,18,FALSE),"")</f>
        <v>Kyle Christophel</v>
      </c>
      <c r="D143" s="17" t="str">
        <f>IFERROR(VLOOKUP($F143,'Location List'!$A$2:$T$644,9,FALSE),"")</f>
        <v>MICHELE BEAVAN</v>
      </c>
      <c r="E143" s="17" t="str">
        <f>IFERROR(VLOOKUP($F143,'Location List'!$A$2:$T$644,2,FALSE),"")</f>
        <v>EVANSVILLE</v>
      </c>
      <c r="F143" s="26">
        <v>60</v>
      </c>
      <c r="G143" s="29" t="s">
        <v>3278</v>
      </c>
      <c r="H143" s="29" t="s">
        <v>3378</v>
      </c>
      <c r="I143" s="26">
        <v>237</v>
      </c>
      <c r="J143" s="26">
        <v>336</v>
      </c>
      <c r="K143" s="26">
        <v>0</v>
      </c>
      <c r="L143" s="26">
        <v>14</v>
      </c>
      <c r="M143" s="26">
        <v>573</v>
      </c>
      <c r="N143" s="26">
        <v>1126</v>
      </c>
      <c r="O143" s="49">
        <v>1.9650000000000001</v>
      </c>
    </row>
    <row r="144" spans="1:15" ht="15" customHeight="1" x14ac:dyDescent="0.25">
      <c r="A144" s="17" t="str">
        <f>IFERROR(VLOOKUP($F144,'Location List'!$A$2:$T$644,20,FALSE),"")</f>
        <v>Bill Eich</v>
      </c>
      <c r="B144" s="17" t="str">
        <f>IFERROR(VLOOKUP($F144,'Location List'!$A$2:$T$644,19,FALSE),"")</f>
        <v>Dennis Morgan</v>
      </c>
      <c r="C144" s="17" t="str">
        <f>IFERROR(VLOOKUP($F144,'Location List'!$A$2:$T$644,18,FALSE),"")</f>
        <v>Steve Rupp</v>
      </c>
      <c r="D144" s="17" t="str">
        <f>IFERROR(VLOOKUP($F144,'Location List'!$A$2:$T$644,9,FALSE),"")</f>
        <v>Seneca Gray</v>
      </c>
      <c r="E144" s="17" t="str">
        <f>IFERROR(VLOOKUP($F144,'Location List'!$A$2:$T$644,2,FALSE),"")</f>
        <v>JACKSONVILLE-REGENCY</v>
      </c>
      <c r="F144" s="26">
        <v>62</v>
      </c>
      <c r="G144" s="29" t="s">
        <v>3272</v>
      </c>
      <c r="H144" s="29" t="s">
        <v>3379</v>
      </c>
      <c r="I144" s="26">
        <v>34</v>
      </c>
      <c r="J144" s="26">
        <v>40</v>
      </c>
      <c r="K144" s="26">
        <v>0</v>
      </c>
      <c r="L144" s="26">
        <v>15</v>
      </c>
      <c r="M144" s="26">
        <v>74</v>
      </c>
      <c r="N144" s="26">
        <v>69</v>
      </c>
      <c r="O144" s="49">
        <v>0.93200000000000005</v>
      </c>
    </row>
    <row r="145" spans="1:15" ht="15" customHeight="1" x14ac:dyDescent="0.25">
      <c r="A145" s="17" t="str">
        <f>IFERROR(VLOOKUP($F145,'Location List'!$A$2:$T$644,20,FALSE),"")</f>
        <v>Bill Eich</v>
      </c>
      <c r="B145" s="17" t="str">
        <f>IFERROR(VLOOKUP($F145,'Location List'!$A$2:$T$644,19,FALSE),"")</f>
        <v>Dennis Morgan</v>
      </c>
      <c r="C145" s="17" t="str">
        <f>IFERROR(VLOOKUP($F145,'Location List'!$A$2:$T$644,18,FALSE),"")</f>
        <v>Steve Rupp</v>
      </c>
      <c r="D145" s="17" t="str">
        <f>IFERROR(VLOOKUP($F145,'Location List'!$A$2:$T$644,9,FALSE),"")</f>
        <v>Seneca Gray</v>
      </c>
      <c r="E145" s="17" t="str">
        <f>IFERROR(VLOOKUP($F145,'Location List'!$A$2:$T$644,2,FALSE),"")</f>
        <v>JACKSONVILLE-REGENCY</v>
      </c>
      <c r="F145" s="26">
        <v>62</v>
      </c>
      <c r="G145" s="29" t="s">
        <v>3272</v>
      </c>
      <c r="H145" s="29" t="s">
        <v>3380</v>
      </c>
      <c r="I145" s="26">
        <v>617</v>
      </c>
      <c r="J145" s="26">
        <v>290</v>
      </c>
      <c r="K145" s="26">
        <v>0</v>
      </c>
      <c r="L145" s="26">
        <v>27</v>
      </c>
      <c r="M145" s="26">
        <v>907</v>
      </c>
      <c r="N145" s="26">
        <v>8285</v>
      </c>
      <c r="O145" s="49">
        <v>9.1349999999999998</v>
      </c>
    </row>
    <row r="146" spans="1:15" ht="15" customHeight="1" x14ac:dyDescent="0.25">
      <c r="A146" s="17" t="str">
        <f>IFERROR(VLOOKUP($F146,'Location List'!$A$2:$T$644,20,FALSE),"")</f>
        <v>Bill Eich</v>
      </c>
      <c r="B146" s="17" t="str">
        <f>IFERROR(VLOOKUP($F146,'Location List'!$A$2:$T$644,19,FALSE),"")</f>
        <v>Dennis Morgan</v>
      </c>
      <c r="C146" s="17" t="str">
        <f>IFERROR(VLOOKUP($F146,'Location List'!$A$2:$T$644,18,FALSE),"")</f>
        <v>Steve Rupp</v>
      </c>
      <c r="D146" s="17" t="str">
        <f>IFERROR(VLOOKUP($F146,'Location List'!$A$2:$T$644,9,FALSE),"")</f>
        <v>Seneca Gray</v>
      </c>
      <c r="E146" s="17" t="str">
        <f>IFERROR(VLOOKUP($F146,'Location List'!$A$2:$T$644,2,FALSE),"")</f>
        <v>JACKSONVILLE-REGENCY</v>
      </c>
      <c r="F146" s="26">
        <v>62</v>
      </c>
      <c r="G146" s="29" t="s">
        <v>3276</v>
      </c>
      <c r="H146" s="29" t="s">
        <v>3293</v>
      </c>
      <c r="I146" s="26">
        <v>152</v>
      </c>
      <c r="J146" s="26">
        <v>75</v>
      </c>
      <c r="K146" s="26">
        <v>0</v>
      </c>
      <c r="L146" s="26">
        <v>17</v>
      </c>
      <c r="M146" s="26">
        <v>227</v>
      </c>
      <c r="N146" s="26">
        <v>322</v>
      </c>
      <c r="O146" s="49">
        <v>1.419</v>
      </c>
    </row>
    <row r="147" spans="1:15" ht="15" customHeight="1" x14ac:dyDescent="0.25">
      <c r="A147" s="17" t="str">
        <f>IFERROR(VLOOKUP($F147,'Location List'!$A$2:$T$644,20,FALSE),"")</f>
        <v>Bill Eich</v>
      </c>
      <c r="B147" s="17" t="str">
        <f>IFERROR(VLOOKUP($F147,'Location List'!$A$2:$T$644,19,FALSE),"")</f>
        <v>Dennis Morgan</v>
      </c>
      <c r="C147" s="17" t="str">
        <f>IFERROR(VLOOKUP($F147,'Location List'!$A$2:$T$644,18,FALSE),"")</f>
        <v>Steve Rupp</v>
      </c>
      <c r="D147" s="17" t="str">
        <f>IFERROR(VLOOKUP($F147,'Location List'!$A$2:$T$644,9,FALSE),"")</f>
        <v>Seneca Gray</v>
      </c>
      <c r="E147" s="17" t="str">
        <f>IFERROR(VLOOKUP($F147,'Location List'!$A$2:$T$644,2,FALSE),"")</f>
        <v>JACKSONVILLE-REGENCY</v>
      </c>
      <c r="F147" s="26">
        <v>62</v>
      </c>
      <c r="G147" s="29" t="s">
        <v>3276</v>
      </c>
      <c r="H147" s="29" t="s">
        <v>3320</v>
      </c>
      <c r="I147" s="26">
        <v>103</v>
      </c>
      <c r="J147" s="26">
        <v>75</v>
      </c>
      <c r="K147" s="26">
        <v>0</v>
      </c>
      <c r="L147" s="26">
        <v>15</v>
      </c>
      <c r="M147" s="26">
        <v>178</v>
      </c>
      <c r="N147" s="26">
        <v>232</v>
      </c>
      <c r="O147" s="49">
        <v>1.3029999999999999</v>
      </c>
    </row>
    <row r="148" spans="1:15" ht="15" customHeight="1" x14ac:dyDescent="0.25">
      <c r="A148" s="17" t="str">
        <f>IFERROR(VLOOKUP($F148,'Location List'!$A$2:$T$644,20,FALSE),"")</f>
        <v>Bill Eich</v>
      </c>
      <c r="B148" s="17" t="str">
        <f>IFERROR(VLOOKUP($F148,'Location List'!$A$2:$T$644,19,FALSE),"")</f>
        <v>Dennis Morgan</v>
      </c>
      <c r="C148" s="17" t="str">
        <f>IFERROR(VLOOKUP($F148,'Location List'!$A$2:$T$644,18,FALSE),"")</f>
        <v>Steve Rupp</v>
      </c>
      <c r="D148" s="17" t="str">
        <f>IFERROR(VLOOKUP($F148,'Location List'!$A$2:$T$644,9,FALSE),"")</f>
        <v>Seneca Gray</v>
      </c>
      <c r="E148" s="17" t="str">
        <f>IFERROR(VLOOKUP($F148,'Location List'!$A$2:$T$644,2,FALSE),"")</f>
        <v>JACKSONVILLE-REGENCY</v>
      </c>
      <c r="F148" s="26">
        <v>62</v>
      </c>
      <c r="G148" s="29" t="s">
        <v>3276</v>
      </c>
      <c r="H148" s="29" t="s">
        <v>3381</v>
      </c>
      <c r="I148" s="26">
        <v>47</v>
      </c>
      <c r="J148" s="26">
        <v>33</v>
      </c>
      <c r="K148" s="26">
        <v>0</v>
      </c>
      <c r="L148" s="26">
        <v>18</v>
      </c>
      <c r="M148" s="26">
        <v>80</v>
      </c>
      <c r="N148" s="26">
        <v>137</v>
      </c>
      <c r="O148" s="49">
        <v>1.7130000000000001</v>
      </c>
    </row>
    <row r="149" spans="1:15" ht="15" customHeight="1" x14ac:dyDescent="0.25">
      <c r="A149" s="17" t="str">
        <f>IFERROR(VLOOKUP($F149,'Location List'!$A$2:$T$644,20,FALSE),"")</f>
        <v>Bill Eich</v>
      </c>
      <c r="B149" s="17" t="str">
        <f>IFERROR(VLOOKUP($F149,'Location List'!$A$2:$T$644,19,FALSE),"")</f>
        <v>Dennis Morgan</v>
      </c>
      <c r="C149" s="17" t="str">
        <f>IFERROR(VLOOKUP($F149,'Location List'!$A$2:$T$644,18,FALSE),"")</f>
        <v>Steve Rupp</v>
      </c>
      <c r="D149" s="17" t="str">
        <f>IFERROR(VLOOKUP($F149,'Location List'!$A$2:$T$644,9,FALSE),"")</f>
        <v>Seneca Gray</v>
      </c>
      <c r="E149" s="17" t="str">
        <f>IFERROR(VLOOKUP($F149,'Location List'!$A$2:$T$644,2,FALSE),"")</f>
        <v>JACKSONVILLE-REGENCY</v>
      </c>
      <c r="F149" s="26">
        <v>62</v>
      </c>
      <c r="G149" s="29" t="s">
        <v>3278</v>
      </c>
      <c r="H149" s="29" t="s">
        <v>3382</v>
      </c>
      <c r="I149" s="26">
        <v>92</v>
      </c>
      <c r="J149" s="26">
        <v>126</v>
      </c>
      <c r="K149" s="26">
        <v>0</v>
      </c>
      <c r="L149" s="26">
        <v>17</v>
      </c>
      <c r="M149" s="26">
        <v>218</v>
      </c>
      <c r="N149" s="26">
        <v>288</v>
      </c>
      <c r="O149" s="49">
        <v>1.321</v>
      </c>
    </row>
    <row r="150" spans="1:15" ht="15" customHeight="1" x14ac:dyDescent="0.25">
      <c r="A150" s="17" t="str">
        <f>IFERROR(VLOOKUP($F150,'Location List'!$A$2:$T$644,20,FALSE),"")</f>
        <v>Bill Eich</v>
      </c>
      <c r="B150" s="17" t="str">
        <f>IFERROR(VLOOKUP($F150,'Location List'!$A$2:$T$644,19,FALSE),"")</f>
        <v>Dennis Morgan</v>
      </c>
      <c r="C150" s="17" t="str">
        <f>IFERROR(VLOOKUP($F150,'Location List'!$A$2:$T$644,18,FALSE),"")</f>
        <v>Steve Rupp</v>
      </c>
      <c r="D150" s="17" t="str">
        <f>IFERROR(VLOOKUP($F150,'Location List'!$A$2:$T$644,9,FALSE),"")</f>
        <v>Seneca Gray</v>
      </c>
      <c r="E150" s="17" t="str">
        <f>IFERROR(VLOOKUP($F150,'Location List'!$A$2:$T$644,2,FALSE),"")</f>
        <v>JACKSONVILLE-REGENCY</v>
      </c>
      <c r="F150" s="26">
        <v>62</v>
      </c>
      <c r="G150" s="29" t="s">
        <v>3278</v>
      </c>
      <c r="H150" s="29" t="s">
        <v>3383</v>
      </c>
      <c r="I150" s="26">
        <v>77</v>
      </c>
      <c r="J150" s="26">
        <v>112</v>
      </c>
      <c r="K150" s="26">
        <v>0</v>
      </c>
      <c r="L150" s="26">
        <v>17</v>
      </c>
      <c r="M150" s="26">
        <v>189</v>
      </c>
      <c r="N150" s="26">
        <v>241</v>
      </c>
      <c r="O150" s="49">
        <v>1.2749999999999999</v>
      </c>
    </row>
    <row r="151" spans="1:15" ht="15" customHeight="1" x14ac:dyDescent="0.25">
      <c r="A151" s="17" t="str">
        <f>IFERROR(VLOOKUP($F151,'Location List'!$A$2:$T$644,20,FALSE),"")</f>
        <v>Bill Eich</v>
      </c>
      <c r="B151" s="17" t="str">
        <f>IFERROR(VLOOKUP($F151,'Location List'!$A$2:$T$644,19,FALSE),"")</f>
        <v>Dennis Morgan</v>
      </c>
      <c r="C151" s="17" t="str">
        <f>IFERROR(VLOOKUP($F151,'Location List'!$A$2:$T$644,18,FALSE),"")</f>
        <v>Steve Rupp</v>
      </c>
      <c r="D151" s="17" t="str">
        <f>IFERROR(VLOOKUP($F151,'Location List'!$A$2:$T$644,9,FALSE),"")</f>
        <v>Seneca Gray</v>
      </c>
      <c r="E151" s="17" t="str">
        <f>IFERROR(VLOOKUP($F151,'Location List'!$A$2:$T$644,2,FALSE),"")</f>
        <v>JACKSONVILLE-REGENCY</v>
      </c>
      <c r="F151" s="26">
        <v>62</v>
      </c>
      <c r="G151" s="29" t="s">
        <v>3278</v>
      </c>
      <c r="H151" s="29" t="s">
        <v>3317</v>
      </c>
      <c r="I151" s="26">
        <v>95</v>
      </c>
      <c r="J151" s="26">
        <v>142</v>
      </c>
      <c r="K151" s="26">
        <v>0</v>
      </c>
      <c r="L151" s="26">
        <v>26</v>
      </c>
      <c r="M151" s="26">
        <v>237</v>
      </c>
      <c r="N151" s="26">
        <v>353</v>
      </c>
      <c r="O151" s="49">
        <v>1.4890000000000001</v>
      </c>
    </row>
    <row r="152" spans="1:15" ht="15" customHeight="1" x14ac:dyDescent="0.25">
      <c r="A152" s="17" t="str">
        <f>IFERROR(VLOOKUP($F152,'Location List'!$A$2:$T$644,20,FALSE),"")</f>
        <v>Chris Kelly</v>
      </c>
      <c r="B152" s="17" t="str">
        <f>IFERROR(VLOOKUP($F152,'Location List'!$A$2:$T$644,19,FALSE),"")</f>
        <v>Mike Seymour</v>
      </c>
      <c r="C152" s="17" t="str">
        <f>IFERROR(VLOOKUP($F152,'Location List'!$A$2:$T$644,18,FALSE),"")</f>
        <v>Justin Miano</v>
      </c>
      <c r="D152" s="17" t="str">
        <f>IFERROR(VLOOKUP($F152,'Location List'!$A$2:$T$644,9,FALSE),"")</f>
        <v>REGINALD DAVENPORT</v>
      </c>
      <c r="E152" s="17" t="str">
        <f>IFERROR(VLOOKUP($F152,'Location List'!$A$2:$T$644,2,FALSE),"")</f>
        <v>KEDZIE</v>
      </c>
      <c r="F152" s="26">
        <v>63</v>
      </c>
      <c r="G152" s="29" t="s">
        <v>3272</v>
      </c>
      <c r="H152" s="29" t="s">
        <v>3303</v>
      </c>
      <c r="I152" s="26">
        <v>212</v>
      </c>
      <c r="J152" s="26">
        <v>142</v>
      </c>
      <c r="K152" s="26">
        <v>0</v>
      </c>
      <c r="L152" s="26">
        <v>20</v>
      </c>
      <c r="M152" s="26">
        <v>354</v>
      </c>
      <c r="N152" s="26">
        <v>518</v>
      </c>
      <c r="O152" s="49">
        <v>1.4630000000000001</v>
      </c>
    </row>
    <row r="153" spans="1:15" ht="15" customHeight="1" x14ac:dyDescent="0.25">
      <c r="A153" s="17" t="str">
        <f>IFERROR(VLOOKUP($F153,'Location List'!$A$2:$T$644,20,FALSE),"")</f>
        <v>Chris Kelly</v>
      </c>
      <c r="B153" s="17" t="str">
        <f>IFERROR(VLOOKUP($F153,'Location List'!$A$2:$T$644,19,FALSE),"")</f>
        <v>Mike Seymour</v>
      </c>
      <c r="C153" s="17" t="str">
        <f>IFERROR(VLOOKUP($F153,'Location List'!$A$2:$T$644,18,FALSE),"")</f>
        <v>Justin Miano</v>
      </c>
      <c r="D153" s="17" t="str">
        <f>IFERROR(VLOOKUP($F153,'Location List'!$A$2:$T$644,9,FALSE),"")</f>
        <v>REGINALD DAVENPORT</v>
      </c>
      <c r="E153" s="17" t="str">
        <f>IFERROR(VLOOKUP($F153,'Location List'!$A$2:$T$644,2,FALSE),"")</f>
        <v>KEDZIE</v>
      </c>
      <c r="F153" s="26">
        <v>63</v>
      </c>
      <c r="G153" s="29" t="s">
        <v>3272</v>
      </c>
      <c r="H153" s="29" t="s">
        <v>3274</v>
      </c>
      <c r="I153" s="26">
        <v>114</v>
      </c>
      <c r="J153" s="26">
        <v>197</v>
      </c>
      <c r="K153" s="26">
        <v>0</v>
      </c>
      <c r="L153" s="26">
        <v>15</v>
      </c>
      <c r="M153" s="26">
        <v>311</v>
      </c>
      <c r="N153" s="26">
        <v>2021</v>
      </c>
      <c r="O153" s="49">
        <v>6.4980000000000002</v>
      </c>
    </row>
    <row r="154" spans="1:15" ht="15" customHeight="1" x14ac:dyDescent="0.25">
      <c r="A154" s="17" t="str">
        <f>IFERROR(VLOOKUP($F154,'Location List'!$A$2:$T$644,20,FALSE),"")</f>
        <v>Chris Kelly</v>
      </c>
      <c r="B154" s="17" t="str">
        <f>IFERROR(VLOOKUP($F154,'Location List'!$A$2:$T$644,19,FALSE),"")</f>
        <v>Mike Seymour</v>
      </c>
      <c r="C154" s="17" t="str">
        <f>IFERROR(VLOOKUP($F154,'Location List'!$A$2:$T$644,18,FALSE),"")</f>
        <v>Justin Miano</v>
      </c>
      <c r="D154" s="17" t="str">
        <f>IFERROR(VLOOKUP($F154,'Location List'!$A$2:$T$644,9,FALSE),"")</f>
        <v>REGINALD DAVENPORT</v>
      </c>
      <c r="E154" s="17" t="str">
        <f>IFERROR(VLOOKUP($F154,'Location List'!$A$2:$T$644,2,FALSE),"")</f>
        <v>KEDZIE</v>
      </c>
      <c r="F154" s="26">
        <v>63</v>
      </c>
      <c r="G154" s="29" t="s">
        <v>3272</v>
      </c>
      <c r="H154" s="29" t="s">
        <v>3384</v>
      </c>
      <c r="I154" s="26">
        <v>312</v>
      </c>
      <c r="J154" s="26">
        <v>387</v>
      </c>
      <c r="K154" s="26">
        <v>0</v>
      </c>
      <c r="L154" s="26">
        <v>17</v>
      </c>
      <c r="M154" s="26">
        <v>699</v>
      </c>
      <c r="N154" s="26">
        <v>4596</v>
      </c>
      <c r="O154" s="49">
        <v>6.5750000000000002</v>
      </c>
    </row>
    <row r="155" spans="1:15" ht="15" customHeight="1" x14ac:dyDescent="0.25">
      <c r="A155" s="17" t="str">
        <f>IFERROR(VLOOKUP($F155,'Location List'!$A$2:$T$644,20,FALSE),"")</f>
        <v>Chris Kelly</v>
      </c>
      <c r="B155" s="17" t="str">
        <f>IFERROR(VLOOKUP($F155,'Location List'!$A$2:$T$644,19,FALSE),"")</f>
        <v>Mike Seymour</v>
      </c>
      <c r="C155" s="17" t="str">
        <f>IFERROR(VLOOKUP($F155,'Location List'!$A$2:$T$644,18,FALSE),"")</f>
        <v>Justin Miano</v>
      </c>
      <c r="D155" s="17" t="str">
        <f>IFERROR(VLOOKUP($F155,'Location List'!$A$2:$T$644,9,FALSE),"")</f>
        <v>REGINALD DAVENPORT</v>
      </c>
      <c r="E155" s="17" t="str">
        <f>IFERROR(VLOOKUP($F155,'Location List'!$A$2:$T$644,2,FALSE),"")</f>
        <v>KEDZIE</v>
      </c>
      <c r="F155" s="26">
        <v>63</v>
      </c>
      <c r="G155" s="29" t="s">
        <v>3272</v>
      </c>
      <c r="H155" s="29" t="s">
        <v>3341</v>
      </c>
      <c r="I155" s="26">
        <v>238</v>
      </c>
      <c r="J155" s="26">
        <v>133</v>
      </c>
      <c r="K155" s="26">
        <v>0</v>
      </c>
      <c r="L155" s="26">
        <v>16</v>
      </c>
      <c r="M155" s="26">
        <v>371</v>
      </c>
      <c r="N155" s="26">
        <v>3845</v>
      </c>
      <c r="O155" s="49">
        <v>10.364000000000001</v>
      </c>
    </row>
    <row r="156" spans="1:15" ht="15" customHeight="1" x14ac:dyDescent="0.25">
      <c r="A156" s="17" t="str">
        <f>IFERROR(VLOOKUP($F156,'Location List'!$A$2:$T$644,20,FALSE),"")</f>
        <v>Chris Kelly</v>
      </c>
      <c r="B156" s="17" t="str">
        <f>IFERROR(VLOOKUP($F156,'Location List'!$A$2:$T$644,19,FALSE),"")</f>
        <v>Mike Seymour</v>
      </c>
      <c r="C156" s="17" t="str">
        <f>IFERROR(VLOOKUP($F156,'Location List'!$A$2:$T$644,18,FALSE),"")</f>
        <v>Justin Miano</v>
      </c>
      <c r="D156" s="17" t="str">
        <f>IFERROR(VLOOKUP($F156,'Location List'!$A$2:$T$644,9,FALSE),"")</f>
        <v>REGINALD DAVENPORT</v>
      </c>
      <c r="E156" s="17" t="str">
        <f>IFERROR(VLOOKUP($F156,'Location List'!$A$2:$T$644,2,FALSE),"")</f>
        <v>KEDZIE</v>
      </c>
      <c r="F156" s="26">
        <v>63</v>
      </c>
      <c r="G156" s="29" t="s">
        <v>3276</v>
      </c>
      <c r="H156" s="29" t="s">
        <v>3375</v>
      </c>
      <c r="I156" s="26">
        <v>216</v>
      </c>
      <c r="J156" s="26">
        <v>245</v>
      </c>
      <c r="K156" s="26">
        <v>0</v>
      </c>
      <c r="L156" s="26">
        <v>15</v>
      </c>
      <c r="M156" s="26">
        <v>461</v>
      </c>
      <c r="N156" s="26">
        <v>656</v>
      </c>
      <c r="O156" s="49">
        <v>1.423</v>
      </c>
    </row>
    <row r="157" spans="1:15" ht="15" customHeight="1" x14ac:dyDescent="0.25">
      <c r="A157" s="17" t="str">
        <f>IFERROR(VLOOKUP($F157,'Location List'!$A$2:$T$644,20,FALSE),"")</f>
        <v>Chris Kelly</v>
      </c>
      <c r="B157" s="17" t="str">
        <f>IFERROR(VLOOKUP($F157,'Location List'!$A$2:$T$644,19,FALSE),"")</f>
        <v>Mike Seymour</v>
      </c>
      <c r="C157" s="17" t="str">
        <f>IFERROR(VLOOKUP($F157,'Location List'!$A$2:$T$644,18,FALSE),"")</f>
        <v>Justin Miano</v>
      </c>
      <c r="D157" s="17" t="str">
        <f>IFERROR(VLOOKUP($F157,'Location List'!$A$2:$T$644,9,FALSE),"")</f>
        <v>REGINALD DAVENPORT</v>
      </c>
      <c r="E157" s="17" t="str">
        <f>IFERROR(VLOOKUP($F157,'Location List'!$A$2:$T$644,2,FALSE),"")</f>
        <v>KEDZIE</v>
      </c>
      <c r="F157" s="26">
        <v>63</v>
      </c>
      <c r="G157" s="29" t="s">
        <v>3278</v>
      </c>
      <c r="H157" s="29" t="s">
        <v>3385</v>
      </c>
      <c r="I157" s="26">
        <v>77</v>
      </c>
      <c r="J157" s="26">
        <v>124</v>
      </c>
      <c r="K157" s="26">
        <v>0</v>
      </c>
      <c r="L157" s="26">
        <v>15</v>
      </c>
      <c r="M157" s="26">
        <v>201</v>
      </c>
      <c r="N157" s="26">
        <v>1271</v>
      </c>
      <c r="O157" s="49">
        <v>6.3230000000000004</v>
      </c>
    </row>
    <row r="158" spans="1:15" ht="15" customHeight="1" x14ac:dyDescent="0.25">
      <c r="A158" s="17" t="str">
        <f>IFERROR(VLOOKUP($F158,'Location List'!$A$2:$T$644,20,FALSE),"")</f>
        <v>Chris Kelly</v>
      </c>
      <c r="B158" s="17" t="str">
        <f>IFERROR(VLOOKUP($F158,'Location List'!$A$2:$T$644,19,FALSE),"")</f>
        <v>Mike Seymour</v>
      </c>
      <c r="C158" s="17" t="str">
        <f>IFERROR(VLOOKUP($F158,'Location List'!$A$2:$T$644,18,FALSE),"")</f>
        <v>Justin Miano</v>
      </c>
      <c r="D158" s="17" t="str">
        <f>IFERROR(VLOOKUP($F158,'Location List'!$A$2:$T$644,9,FALSE),"")</f>
        <v>REGINALD DAVENPORT</v>
      </c>
      <c r="E158" s="17" t="str">
        <f>IFERROR(VLOOKUP($F158,'Location List'!$A$2:$T$644,2,FALSE),"")</f>
        <v>KEDZIE</v>
      </c>
      <c r="F158" s="26">
        <v>63</v>
      </c>
      <c r="G158" s="29" t="s">
        <v>3278</v>
      </c>
      <c r="H158" s="29" t="s">
        <v>3386</v>
      </c>
      <c r="I158" s="26">
        <v>100</v>
      </c>
      <c r="J158" s="26">
        <v>108</v>
      </c>
      <c r="K158" s="26">
        <v>0</v>
      </c>
      <c r="L158" s="26">
        <v>17</v>
      </c>
      <c r="M158" s="26">
        <v>208</v>
      </c>
      <c r="N158" s="26">
        <v>1282</v>
      </c>
      <c r="O158" s="49">
        <v>6.1630000000000003</v>
      </c>
    </row>
    <row r="159" spans="1:15" ht="15" customHeight="1" x14ac:dyDescent="0.25">
      <c r="A159" s="17" t="str">
        <f>IFERROR(VLOOKUP($F159,'Location List'!$A$2:$T$644,20,FALSE),"")</f>
        <v>Chris Kelly</v>
      </c>
      <c r="B159" s="17" t="str">
        <f>IFERROR(VLOOKUP($F159,'Location List'!$A$2:$T$644,19,FALSE),"")</f>
        <v>Mike Seymour</v>
      </c>
      <c r="C159" s="17" t="str">
        <f>IFERROR(VLOOKUP($F159,'Location List'!$A$2:$T$644,18,FALSE),"")</f>
        <v>Justin Miano</v>
      </c>
      <c r="D159" s="17" t="str">
        <f>IFERROR(VLOOKUP($F159,'Location List'!$A$2:$T$644,9,FALSE),"")</f>
        <v>REGINALD DAVENPORT</v>
      </c>
      <c r="E159" s="17" t="str">
        <f>IFERROR(VLOOKUP($F159,'Location List'!$A$2:$T$644,2,FALSE),"")</f>
        <v>KEDZIE</v>
      </c>
      <c r="F159" s="26">
        <v>63</v>
      </c>
      <c r="G159" s="29" t="s">
        <v>3278</v>
      </c>
      <c r="H159" s="29" t="s">
        <v>3302</v>
      </c>
      <c r="I159" s="26">
        <v>81</v>
      </c>
      <c r="J159" s="26">
        <v>66</v>
      </c>
      <c r="K159" s="26">
        <v>0</v>
      </c>
      <c r="L159" s="26">
        <v>23</v>
      </c>
      <c r="M159" s="26">
        <v>147</v>
      </c>
      <c r="N159" s="26">
        <v>931</v>
      </c>
      <c r="O159" s="49">
        <v>6.3330000000000002</v>
      </c>
    </row>
    <row r="160" spans="1:15" ht="15" customHeight="1" x14ac:dyDescent="0.25">
      <c r="A160" s="17" t="str">
        <f>IFERROR(VLOOKUP($F160,'Location List'!$A$2:$T$644,20,FALSE),"")</f>
        <v>Chris Kelly</v>
      </c>
      <c r="B160" s="17" t="str">
        <f>IFERROR(VLOOKUP($F160,'Location List'!$A$2:$T$644,19,FALSE),"")</f>
        <v>Mike Seymour</v>
      </c>
      <c r="C160" s="17" t="str">
        <f>IFERROR(VLOOKUP($F160,'Location List'!$A$2:$T$644,18,FALSE),"")</f>
        <v>Justin Miano</v>
      </c>
      <c r="D160" s="17" t="str">
        <f>IFERROR(VLOOKUP($F160,'Location List'!$A$2:$T$644,9,FALSE),"")</f>
        <v>REGINALD DAVENPORT</v>
      </c>
      <c r="E160" s="17" t="str">
        <f>IFERROR(VLOOKUP($F160,'Location List'!$A$2:$T$644,2,FALSE),"")</f>
        <v>KEDZIE</v>
      </c>
      <c r="F160" s="26">
        <v>63</v>
      </c>
      <c r="G160" s="29" t="s">
        <v>3278</v>
      </c>
      <c r="H160" s="29" t="s">
        <v>3387</v>
      </c>
      <c r="I160" s="26">
        <v>349</v>
      </c>
      <c r="J160" s="26">
        <v>266</v>
      </c>
      <c r="K160" s="26">
        <v>0</v>
      </c>
      <c r="L160" s="26">
        <v>18</v>
      </c>
      <c r="M160" s="26">
        <v>615</v>
      </c>
      <c r="N160" s="26">
        <v>490</v>
      </c>
      <c r="O160" s="49">
        <v>0.79700000000000004</v>
      </c>
    </row>
    <row r="161" spans="1:15" ht="15" customHeight="1" x14ac:dyDescent="0.25">
      <c r="A161" s="17" t="str">
        <f>IFERROR(VLOOKUP($F161,'Location List'!$A$2:$T$644,20,FALSE),"")</f>
        <v>Chris Kelly</v>
      </c>
      <c r="B161" s="17" t="str">
        <f>IFERROR(VLOOKUP($F161,'Location List'!$A$2:$T$644,19,FALSE),"")</f>
        <v>Mike Seymour</v>
      </c>
      <c r="C161" s="17" t="str">
        <f>IFERROR(VLOOKUP($F161,'Location List'!$A$2:$T$644,18,FALSE),"")</f>
        <v>Justin Miano</v>
      </c>
      <c r="D161" s="17" t="str">
        <f>IFERROR(VLOOKUP($F161,'Location List'!$A$2:$T$644,9,FALSE),"")</f>
        <v>REGINALD DAVENPORT</v>
      </c>
      <c r="E161" s="17" t="str">
        <f>IFERROR(VLOOKUP($F161,'Location List'!$A$2:$T$644,2,FALSE),"")</f>
        <v>KEDZIE</v>
      </c>
      <c r="F161" s="26">
        <v>63</v>
      </c>
      <c r="G161" s="29" t="s">
        <v>3278</v>
      </c>
      <c r="H161" s="29" t="s">
        <v>3360</v>
      </c>
      <c r="I161" s="26">
        <v>406</v>
      </c>
      <c r="J161" s="26">
        <v>401</v>
      </c>
      <c r="K161" s="26">
        <v>0</v>
      </c>
      <c r="L161" s="26">
        <v>22</v>
      </c>
      <c r="M161" s="26">
        <v>807</v>
      </c>
      <c r="N161" s="26">
        <v>665</v>
      </c>
      <c r="O161" s="49">
        <v>0.82399999999999995</v>
      </c>
    </row>
    <row r="162" spans="1:15" ht="15" customHeight="1" x14ac:dyDescent="0.25">
      <c r="A162" s="17" t="str">
        <f>IFERROR(VLOOKUP($F162,'Location List'!$A$2:$T$644,20,FALSE),"")</f>
        <v>Chris Kelly</v>
      </c>
      <c r="B162" s="17" t="str">
        <f>IFERROR(VLOOKUP($F162,'Location List'!$A$2:$T$644,19,FALSE),"")</f>
        <v>Mike Seymour</v>
      </c>
      <c r="C162" s="17" t="str">
        <f>IFERROR(VLOOKUP($F162,'Location List'!$A$2:$T$644,18,FALSE),"")</f>
        <v>Justin Miano</v>
      </c>
      <c r="D162" s="17" t="str">
        <f>IFERROR(VLOOKUP($F162,'Location List'!$A$2:$T$644,9,FALSE),"")</f>
        <v>REGINALD DAVENPORT</v>
      </c>
      <c r="E162" s="17" t="str">
        <f>IFERROR(VLOOKUP($F162,'Location List'!$A$2:$T$644,2,FALSE),"")</f>
        <v>KEDZIE</v>
      </c>
      <c r="F162" s="26">
        <v>63</v>
      </c>
      <c r="G162" s="29" t="s">
        <v>3278</v>
      </c>
      <c r="H162" s="29" t="s">
        <v>3343</v>
      </c>
      <c r="I162" s="26">
        <v>426</v>
      </c>
      <c r="J162" s="26">
        <v>493</v>
      </c>
      <c r="K162" s="26">
        <v>0</v>
      </c>
      <c r="L162" s="26">
        <v>30</v>
      </c>
      <c r="M162" s="26">
        <v>919</v>
      </c>
      <c r="N162" s="26">
        <v>12160</v>
      </c>
      <c r="O162" s="49">
        <v>13.231999999999999</v>
      </c>
    </row>
    <row r="163" spans="1:15" ht="15" customHeight="1" x14ac:dyDescent="0.25">
      <c r="A163" s="17" t="str">
        <f>IFERROR(VLOOKUP($F163,'Location List'!$A$2:$T$644,20,FALSE),"")</f>
        <v>Chris Kelly</v>
      </c>
      <c r="B163" s="17" t="str">
        <f>IFERROR(VLOOKUP($F163,'Location List'!$A$2:$T$644,19,FALSE),"")</f>
        <v>Mike Seymour</v>
      </c>
      <c r="C163" s="17" t="str">
        <f>IFERROR(VLOOKUP($F163,'Location List'!$A$2:$T$644,18,FALSE),"")</f>
        <v>Justin Miano</v>
      </c>
      <c r="D163" s="17" t="str">
        <f>IFERROR(VLOOKUP($F163,'Location List'!$A$2:$T$644,9,FALSE),"")</f>
        <v>REGINALD DAVENPORT</v>
      </c>
      <c r="E163" s="17" t="str">
        <f>IFERROR(VLOOKUP($F163,'Location List'!$A$2:$T$644,2,FALSE),"")</f>
        <v>KEDZIE</v>
      </c>
      <c r="F163" s="26">
        <v>63</v>
      </c>
      <c r="G163" s="29" t="s">
        <v>3278</v>
      </c>
      <c r="H163" s="29" t="s">
        <v>3388</v>
      </c>
      <c r="I163" s="26">
        <v>321</v>
      </c>
      <c r="J163" s="26">
        <v>130</v>
      </c>
      <c r="K163" s="26">
        <v>0</v>
      </c>
      <c r="L163" s="26">
        <v>15</v>
      </c>
      <c r="M163" s="26">
        <v>451</v>
      </c>
      <c r="N163" s="26">
        <v>4844</v>
      </c>
      <c r="O163" s="49">
        <v>10.741</v>
      </c>
    </row>
    <row r="164" spans="1:15" ht="15" customHeight="1" x14ac:dyDescent="0.25">
      <c r="A164" s="17" t="str">
        <f>IFERROR(VLOOKUP($F164,'Location List'!$A$2:$T$644,20,FALSE),"")</f>
        <v>Chris Kelly</v>
      </c>
      <c r="B164" s="17" t="str">
        <f>IFERROR(VLOOKUP($F164,'Location List'!$A$2:$T$644,19,FALSE),"")</f>
        <v>Mike Seymour</v>
      </c>
      <c r="C164" s="17" t="str">
        <f>IFERROR(VLOOKUP($F164,'Location List'!$A$2:$T$644,18,FALSE),"")</f>
        <v>Justin Miano</v>
      </c>
      <c r="D164" s="17" t="str">
        <f>IFERROR(VLOOKUP($F164,'Location List'!$A$2:$T$644,9,FALSE),"")</f>
        <v>REGINALD DAVENPORT</v>
      </c>
      <c r="E164" s="17" t="str">
        <f>IFERROR(VLOOKUP($F164,'Location List'!$A$2:$T$644,2,FALSE),"")</f>
        <v>KEDZIE</v>
      </c>
      <c r="F164" s="26">
        <v>63</v>
      </c>
      <c r="G164" s="29" t="s">
        <v>3278</v>
      </c>
      <c r="H164" s="29" t="s">
        <v>3281</v>
      </c>
      <c r="I164" s="26">
        <v>67</v>
      </c>
      <c r="J164" s="26">
        <v>66</v>
      </c>
      <c r="K164" s="26">
        <v>0</v>
      </c>
      <c r="L164" s="26">
        <v>18</v>
      </c>
      <c r="M164" s="26">
        <v>133</v>
      </c>
      <c r="N164" s="26">
        <v>113</v>
      </c>
      <c r="O164" s="49">
        <v>0.85</v>
      </c>
    </row>
    <row r="165" spans="1:15" ht="15" customHeight="1" x14ac:dyDescent="0.25">
      <c r="A165" s="17" t="str">
        <f>IFERROR(VLOOKUP($F165,'Location List'!$A$2:$T$644,20,FALSE),"")</f>
        <v>Chris Kelly</v>
      </c>
      <c r="B165" s="17" t="str">
        <f>IFERROR(VLOOKUP($F165,'Location List'!$A$2:$T$644,19,FALSE),"")</f>
        <v>Mike Seymour</v>
      </c>
      <c r="C165" s="17" t="str">
        <f>IFERROR(VLOOKUP($F165,'Location List'!$A$2:$T$644,18,FALSE),"")</f>
        <v>Justin Miano</v>
      </c>
      <c r="D165" s="17" t="str">
        <f>IFERROR(VLOOKUP($F165,'Location List'!$A$2:$T$644,9,FALSE),"")</f>
        <v>REGINALD DAVENPORT</v>
      </c>
      <c r="E165" s="17" t="str">
        <f>IFERROR(VLOOKUP($F165,'Location List'!$A$2:$T$644,2,FALSE),"")</f>
        <v>KEDZIE</v>
      </c>
      <c r="F165" s="26">
        <v>63</v>
      </c>
      <c r="G165" s="29" t="s">
        <v>3278</v>
      </c>
      <c r="H165" s="29" t="s">
        <v>3389</v>
      </c>
      <c r="I165" s="26">
        <v>195</v>
      </c>
      <c r="J165" s="26">
        <v>228</v>
      </c>
      <c r="K165" s="26">
        <v>0</v>
      </c>
      <c r="L165" s="26">
        <v>16</v>
      </c>
      <c r="M165" s="26">
        <v>423</v>
      </c>
      <c r="N165" s="26">
        <v>423</v>
      </c>
      <c r="O165" s="49">
        <v>1</v>
      </c>
    </row>
    <row r="166" spans="1:15" ht="15" customHeight="1" x14ac:dyDescent="0.25">
      <c r="A166" s="17" t="str">
        <f>IFERROR(VLOOKUP($F166,'Location List'!$A$2:$T$644,20,FALSE),"")</f>
        <v>Chris Kelly</v>
      </c>
      <c r="B166" s="17" t="str">
        <f>IFERROR(VLOOKUP($F166,'Location List'!$A$2:$T$644,19,FALSE),"")</f>
        <v>Mike Seymour</v>
      </c>
      <c r="C166" s="17" t="str">
        <f>IFERROR(VLOOKUP($F166,'Location List'!$A$2:$T$644,18,FALSE),"")</f>
        <v>Justin Miano</v>
      </c>
      <c r="D166" s="17" t="str">
        <f>IFERROR(VLOOKUP($F166,'Location List'!$A$2:$T$644,9,FALSE),"")</f>
        <v>REGINALD DAVENPORT</v>
      </c>
      <c r="E166" s="17" t="str">
        <f>IFERROR(VLOOKUP($F166,'Location List'!$A$2:$T$644,2,FALSE),"")</f>
        <v>KEDZIE</v>
      </c>
      <c r="F166" s="26">
        <v>63</v>
      </c>
      <c r="G166" s="29" t="s">
        <v>3278</v>
      </c>
      <c r="H166" s="29" t="s">
        <v>3390</v>
      </c>
      <c r="I166" s="26">
        <v>203</v>
      </c>
      <c r="J166" s="26">
        <v>200</v>
      </c>
      <c r="K166" s="26">
        <v>0</v>
      </c>
      <c r="L166" s="26">
        <v>16</v>
      </c>
      <c r="M166" s="26">
        <v>403</v>
      </c>
      <c r="N166" s="26">
        <v>406</v>
      </c>
      <c r="O166" s="49">
        <v>1.0069999999999999</v>
      </c>
    </row>
    <row r="167" spans="1:15" ht="15" customHeight="1" x14ac:dyDescent="0.25">
      <c r="A167" s="17" t="str">
        <f>IFERROR(VLOOKUP($F167,'Location List'!$A$2:$T$644,20,FALSE),"")</f>
        <v>Chris Kelly</v>
      </c>
      <c r="B167" s="17" t="str">
        <f>IFERROR(VLOOKUP($F167,'Location List'!$A$2:$T$644,19,FALSE),"")</f>
        <v>Mike Seymour</v>
      </c>
      <c r="C167" s="17" t="str">
        <f>IFERROR(VLOOKUP($F167,'Location List'!$A$2:$T$644,18,FALSE),"")</f>
        <v>Justin Miano</v>
      </c>
      <c r="D167" s="17" t="str">
        <f>IFERROR(VLOOKUP($F167,'Location List'!$A$2:$T$644,9,FALSE),"")</f>
        <v>REGINALD DAVENPORT</v>
      </c>
      <c r="E167" s="17" t="str">
        <f>IFERROR(VLOOKUP($F167,'Location List'!$A$2:$T$644,2,FALSE),"")</f>
        <v>KEDZIE</v>
      </c>
      <c r="F167" s="26">
        <v>63</v>
      </c>
      <c r="G167" s="29" t="s">
        <v>3278</v>
      </c>
      <c r="H167" s="29" t="s">
        <v>3316</v>
      </c>
      <c r="I167" s="26">
        <v>141</v>
      </c>
      <c r="J167" s="26">
        <v>126</v>
      </c>
      <c r="K167" s="26">
        <v>0</v>
      </c>
      <c r="L167" s="26">
        <v>15</v>
      </c>
      <c r="M167" s="26">
        <v>267</v>
      </c>
      <c r="N167" s="26">
        <v>1616</v>
      </c>
      <c r="O167" s="49">
        <v>6.0519999999999996</v>
      </c>
    </row>
    <row r="168" spans="1:15" ht="15" customHeight="1" x14ac:dyDescent="0.25">
      <c r="A168" s="17" t="str">
        <f>IFERROR(VLOOKUP($F168,'Location List'!$A$2:$T$644,20,FALSE),"")</f>
        <v>Chris Kelly</v>
      </c>
      <c r="B168" s="17" t="str">
        <f>IFERROR(VLOOKUP($F168,'Location List'!$A$2:$T$644,19,FALSE),"")</f>
        <v>Mike Seymour</v>
      </c>
      <c r="C168" s="17" t="str">
        <f>IFERROR(VLOOKUP($F168,'Location List'!$A$2:$T$644,18,FALSE),"")</f>
        <v>Justin Miano</v>
      </c>
      <c r="D168" s="17" t="str">
        <f>IFERROR(VLOOKUP($F168,'Location List'!$A$2:$T$644,9,FALSE),"")</f>
        <v>REGINALD DAVENPORT</v>
      </c>
      <c r="E168" s="17" t="str">
        <f>IFERROR(VLOOKUP($F168,'Location List'!$A$2:$T$644,2,FALSE),"")</f>
        <v>KEDZIE</v>
      </c>
      <c r="F168" s="26">
        <v>63</v>
      </c>
      <c r="G168" s="29" t="s">
        <v>3278</v>
      </c>
      <c r="H168" s="29" t="s">
        <v>3391</v>
      </c>
      <c r="I168" s="26">
        <v>99</v>
      </c>
      <c r="J168" s="26">
        <v>100</v>
      </c>
      <c r="K168" s="26">
        <v>0</v>
      </c>
      <c r="L168" s="26">
        <v>16</v>
      </c>
      <c r="M168" s="26">
        <v>199</v>
      </c>
      <c r="N168" s="26">
        <v>361</v>
      </c>
      <c r="O168" s="49">
        <v>1.8140000000000001</v>
      </c>
    </row>
    <row r="169" spans="1:15" ht="15" customHeight="1" x14ac:dyDescent="0.25">
      <c r="A169" s="17" t="str">
        <f>IFERROR(VLOOKUP($F169,'Location List'!$A$2:$T$644,20,FALSE),"")</f>
        <v>Chris Kelly</v>
      </c>
      <c r="B169" s="17" t="str">
        <f>IFERROR(VLOOKUP($F169,'Location List'!$A$2:$T$644,19,FALSE),"")</f>
        <v>Mike Seymour</v>
      </c>
      <c r="C169" s="17" t="str">
        <f>IFERROR(VLOOKUP($F169,'Location List'!$A$2:$T$644,18,FALSE),"")</f>
        <v>Justin Miano</v>
      </c>
      <c r="D169" s="17" t="str">
        <f>IFERROR(VLOOKUP($F169,'Location List'!$A$2:$T$644,9,FALSE),"")</f>
        <v>REGINALD DAVENPORT</v>
      </c>
      <c r="E169" s="17" t="str">
        <f>IFERROR(VLOOKUP($F169,'Location List'!$A$2:$T$644,2,FALSE),"")</f>
        <v>KEDZIE</v>
      </c>
      <c r="F169" s="26">
        <v>63</v>
      </c>
      <c r="G169" s="29" t="s">
        <v>3278</v>
      </c>
      <c r="H169" s="29" t="s">
        <v>3392</v>
      </c>
      <c r="I169" s="26">
        <v>143</v>
      </c>
      <c r="J169" s="26">
        <v>80</v>
      </c>
      <c r="K169" s="26">
        <v>0</v>
      </c>
      <c r="L169" s="26">
        <v>23</v>
      </c>
      <c r="M169" s="26">
        <v>223</v>
      </c>
      <c r="N169" s="26">
        <v>1475</v>
      </c>
      <c r="O169" s="49">
        <v>6.6139999999999999</v>
      </c>
    </row>
    <row r="170" spans="1:15" ht="15" customHeight="1" x14ac:dyDescent="0.25">
      <c r="A170" s="17" t="str">
        <f>IFERROR(VLOOKUP($F170,'Location List'!$A$2:$T$644,20,FALSE),"")</f>
        <v>Bill Eich</v>
      </c>
      <c r="B170" s="17" t="str">
        <f>IFERROR(VLOOKUP($F170,'Location List'!$A$2:$T$644,19,FALSE),"")</f>
        <v>Dennis Morgan</v>
      </c>
      <c r="C170" s="17" t="str">
        <f>IFERROR(VLOOKUP($F170,'Location List'!$A$2:$T$644,18,FALSE),"")</f>
        <v>Wayne Rough</v>
      </c>
      <c r="D170" s="17" t="str">
        <f>IFERROR(VLOOKUP($F170,'Location List'!$A$2:$T$644,9,FALSE),"")</f>
        <v>HASHEM SAADAT</v>
      </c>
      <c r="E170" s="17" t="str">
        <f>IFERROR(VLOOKUP($F170,'Location List'!$A$2:$T$644,2,FALSE),"")</f>
        <v>PINEVILLE</v>
      </c>
      <c r="F170" s="26">
        <v>64</v>
      </c>
      <c r="G170" s="29" t="s">
        <v>3328</v>
      </c>
      <c r="H170" s="29" t="s">
        <v>3393</v>
      </c>
      <c r="I170" s="26">
        <v>580</v>
      </c>
      <c r="J170" s="26">
        <v>303</v>
      </c>
      <c r="K170" s="26">
        <v>0</v>
      </c>
      <c r="L170" s="26">
        <v>12</v>
      </c>
      <c r="M170" s="26">
        <v>883</v>
      </c>
      <c r="N170" s="26">
        <v>5527</v>
      </c>
      <c r="O170" s="49">
        <v>6.2590000000000003</v>
      </c>
    </row>
    <row r="171" spans="1:15" ht="15" customHeight="1" x14ac:dyDescent="0.25">
      <c r="A171" s="17" t="str">
        <f>IFERROR(VLOOKUP($F171,'Location List'!$A$2:$T$644,20,FALSE),"")</f>
        <v>Bill Eich</v>
      </c>
      <c r="B171" s="17" t="str">
        <f>IFERROR(VLOOKUP($F171,'Location List'!$A$2:$T$644,19,FALSE),"")</f>
        <v>Dennis Morgan</v>
      </c>
      <c r="C171" s="17" t="str">
        <f>IFERROR(VLOOKUP($F171,'Location List'!$A$2:$T$644,18,FALSE),"")</f>
        <v>Wayne Rough</v>
      </c>
      <c r="D171" s="17" t="str">
        <f>IFERROR(VLOOKUP($F171,'Location List'!$A$2:$T$644,9,FALSE),"")</f>
        <v>HASHEM SAADAT</v>
      </c>
      <c r="E171" s="17" t="str">
        <f>IFERROR(VLOOKUP($F171,'Location List'!$A$2:$T$644,2,FALSE),"")</f>
        <v>PINEVILLE</v>
      </c>
      <c r="F171" s="26">
        <v>64</v>
      </c>
      <c r="G171" s="29" t="s">
        <v>3272</v>
      </c>
      <c r="H171" s="29" t="s">
        <v>3394</v>
      </c>
      <c r="I171" s="26">
        <v>190</v>
      </c>
      <c r="J171" s="26">
        <v>364</v>
      </c>
      <c r="K171" s="26">
        <v>0</v>
      </c>
      <c r="L171" s="26">
        <v>11</v>
      </c>
      <c r="M171" s="26">
        <v>554</v>
      </c>
      <c r="N171" s="26">
        <v>915</v>
      </c>
      <c r="O171" s="49">
        <v>1.6519999999999999</v>
      </c>
    </row>
    <row r="172" spans="1:15" ht="15" customHeight="1" x14ac:dyDescent="0.25">
      <c r="A172" s="17" t="str">
        <f>IFERROR(VLOOKUP($F172,'Location List'!$A$2:$T$644,20,FALSE),"")</f>
        <v>Bill Eich</v>
      </c>
      <c r="B172" s="17" t="str">
        <f>IFERROR(VLOOKUP($F172,'Location List'!$A$2:$T$644,19,FALSE),"")</f>
        <v>Dennis Morgan</v>
      </c>
      <c r="C172" s="17" t="str">
        <f>IFERROR(VLOOKUP($F172,'Location List'!$A$2:$T$644,18,FALSE),"")</f>
        <v>Wayne Rough</v>
      </c>
      <c r="D172" s="17" t="str">
        <f>IFERROR(VLOOKUP($F172,'Location List'!$A$2:$T$644,9,FALSE),"")</f>
        <v>HASHEM SAADAT</v>
      </c>
      <c r="E172" s="17" t="str">
        <f>IFERROR(VLOOKUP($F172,'Location List'!$A$2:$T$644,2,FALSE),"")</f>
        <v>PINEVILLE</v>
      </c>
      <c r="F172" s="26">
        <v>64</v>
      </c>
      <c r="G172" s="29" t="s">
        <v>3272</v>
      </c>
      <c r="H172" s="29" t="s">
        <v>3274</v>
      </c>
      <c r="I172" s="26">
        <v>242</v>
      </c>
      <c r="J172" s="26">
        <v>363</v>
      </c>
      <c r="K172" s="26">
        <v>0</v>
      </c>
      <c r="L172" s="26">
        <v>14</v>
      </c>
      <c r="M172" s="26">
        <v>605</v>
      </c>
      <c r="N172" s="26">
        <v>4033</v>
      </c>
      <c r="O172" s="49">
        <v>6.6660000000000004</v>
      </c>
    </row>
    <row r="173" spans="1:15" ht="15" customHeight="1" x14ac:dyDescent="0.25">
      <c r="A173" s="17" t="str">
        <f>IFERROR(VLOOKUP($F173,'Location List'!$A$2:$T$644,20,FALSE),"")</f>
        <v>Bill Eich</v>
      </c>
      <c r="B173" s="17" t="str">
        <f>IFERROR(VLOOKUP($F173,'Location List'!$A$2:$T$644,19,FALSE),"")</f>
        <v>Dennis Morgan</v>
      </c>
      <c r="C173" s="17" t="str">
        <f>IFERROR(VLOOKUP($F173,'Location List'!$A$2:$T$644,18,FALSE),"")</f>
        <v>Wayne Rough</v>
      </c>
      <c r="D173" s="17" t="str">
        <f>IFERROR(VLOOKUP($F173,'Location List'!$A$2:$T$644,9,FALSE),"")</f>
        <v>HASHEM SAADAT</v>
      </c>
      <c r="E173" s="17" t="str">
        <f>IFERROR(VLOOKUP($F173,'Location List'!$A$2:$T$644,2,FALSE),"")</f>
        <v>PINEVILLE</v>
      </c>
      <c r="F173" s="26">
        <v>64</v>
      </c>
      <c r="G173" s="29" t="s">
        <v>3272</v>
      </c>
      <c r="H173" s="29" t="s">
        <v>3384</v>
      </c>
      <c r="I173" s="26">
        <v>330</v>
      </c>
      <c r="J173" s="26">
        <v>350</v>
      </c>
      <c r="K173" s="26">
        <v>0</v>
      </c>
      <c r="L173" s="26">
        <v>12</v>
      </c>
      <c r="M173" s="26">
        <v>680</v>
      </c>
      <c r="N173" s="26">
        <v>6402</v>
      </c>
      <c r="O173" s="49">
        <v>9.4149999999999991</v>
      </c>
    </row>
    <row r="174" spans="1:15" ht="15" customHeight="1" x14ac:dyDescent="0.25">
      <c r="A174" s="17" t="str">
        <f>IFERROR(VLOOKUP($F174,'Location List'!$A$2:$T$644,20,FALSE),"")</f>
        <v>Bill Eich</v>
      </c>
      <c r="B174" s="17" t="str">
        <f>IFERROR(VLOOKUP($F174,'Location List'!$A$2:$T$644,19,FALSE),"")</f>
        <v>Dennis Morgan</v>
      </c>
      <c r="C174" s="17" t="str">
        <f>IFERROR(VLOOKUP($F174,'Location List'!$A$2:$T$644,18,FALSE),"")</f>
        <v>Wayne Rough</v>
      </c>
      <c r="D174" s="17" t="str">
        <f>IFERROR(VLOOKUP($F174,'Location List'!$A$2:$T$644,9,FALSE),"")</f>
        <v>HASHEM SAADAT</v>
      </c>
      <c r="E174" s="17" t="str">
        <f>IFERROR(VLOOKUP($F174,'Location List'!$A$2:$T$644,2,FALSE),"")</f>
        <v>PINEVILLE</v>
      </c>
      <c r="F174" s="26">
        <v>64</v>
      </c>
      <c r="G174" s="29" t="s">
        <v>3276</v>
      </c>
      <c r="H174" s="29" t="s">
        <v>3395</v>
      </c>
      <c r="I174" s="26">
        <v>132</v>
      </c>
      <c r="J174" s="26">
        <v>167</v>
      </c>
      <c r="K174" s="26">
        <v>0</v>
      </c>
      <c r="L174" s="26">
        <v>12</v>
      </c>
      <c r="M174" s="26">
        <v>299</v>
      </c>
      <c r="N174" s="26">
        <v>499</v>
      </c>
      <c r="O174" s="49">
        <v>1.669</v>
      </c>
    </row>
    <row r="175" spans="1:15" ht="15" customHeight="1" x14ac:dyDescent="0.25">
      <c r="A175" s="17" t="str">
        <f>IFERROR(VLOOKUP($F175,'Location List'!$A$2:$T$644,20,FALSE),"")</f>
        <v>Bill Eich</v>
      </c>
      <c r="B175" s="17" t="str">
        <f>IFERROR(VLOOKUP($F175,'Location List'!$A$2:$T$644,19,FALSE),"")</f>
        <v>Dennis Morgan</v>
      </c>
      <c r="C175" s="17" t="str">
        <f>IFERROR(VLOOKUP($F175,'Location List'!$A$2:$T$644,18,FALSE),"")</f>
        <v>Wayne Rough</v>
      </c>
      <c r="D175" s="17" t="str">
        <f>IFERROR(VLOOKUP($F175,'Location List'!$A$2:$T$644,9,FALSE),"")</f>
        <v>HASHEM SAADAT</v>
      </c>
      <c r="E175" s="17" t="str">
        <f>IFERROR(VLOOKUP($F175,'Location List'!$A$2:$T$644,2,FALSE),"")</f>
        <v>PINEVILLE</v>
      </c>
      <c r="F175" s="26">
        <v>64</v>
      </c>
      <c r="G175" s="29" t="s">
        <v>3276</v>
      </c>
      <c r="H175" s="29" t="s">
        <v>3374</v>
      </c>
      <c r="I175" s="26">
        <v>415</v>
      </c>
      <c r="J175" s="26">
        <v>521</v>
      </c>
      <c r="K175" s="26">
        <v>0</v>
      </c>
      <c r="L175" s="26">
        <v>15</v>
      </c>
      <c r="M175" s="26">
        <v>936</v>
      </c>
      <c r="N175" s="26">
        <v>1225</v>
      </c>
      <c r="O175" s="49">
        <v>1.3089999999999999</v>
      </c>
    </row>
    <row r="176" spans="1:15" ht="15" customHeight="1" x14ac:dyDescent="0.25">
      <c r="A176" s="17" t="str">
        <f>IFERROR(VLOOKUP($F176,'Location List'!$A$2:$T$644,20,FALSE),"")</f>
        <v>Bill Eich</v>
      </c>
      <c r="B176" s="17" t="str">
        <f>IFERROR(VLOOKUP($F176,'Location List'!$A$2:$T$644,19,FALSE),"")</f>
        <v>Dennis Morgan</v>
      </c>
      <c r="C176" s="17" t="str">
        <f>IFERROR(VLOOKUP($F176,'Location List'!$A$2:$T$644,18,FALSE),"")</f>
        <v>Wayne Rough</v>
      </c>
      <c r="D176" s="17" t="str">
        <f>IFERROR(VLOOKUP($F176,'Location List'!$A$2:$T$644,9,FALSE),"")</f>
        <v>HASHEM SAADAT</v>
      </c>
      <c r="E176" s="17" t="str">
        <f>IFERROR(VLOOKUP($F176,'Location List'!$A$2:$T$644,2,FALSE),"")</f>
        <v>PINEVILLE</v>
      </c>
      <c r="F176" s="26">
        <v>64</v>
      </c>
      <c r="G176" s="29" t="s">
        <v>3276</v>
      </c>
      <c r="H176" s="29" t="s">
        <v>3305</v>
      </c>
      <c r="I176" s="26">
        <v>110</v>
      </c>
      <c r="J176" s="26">
        <v>151</v>
      </c>
      <c r="K176" s="26">
        <v>0</v>
      </c>
      <c r="L176" s="26">
        <v>13</v>
      </c>
      <c r="M176" s="26">
        <v>261</v>
      </c>
      <c r="N176" s="26">
        <v>460</v>
      </c>
      <c r="O176" s="49">
        <v>1.762</v>
      </c>
    </row>
    <row r="177" spans="1:15" ht="15" customHeight="1" x14ac:dyDescent="0.25">
      <c r="A177" s="17" t="str">
        <f>IFERROR(VLOOKUP($F177,'Location List'!$A$2:$T$644,20,FALSE),"")</f>
        <v>Bill Eich</v>
      </c>
      <c r="B177" s="17" t="str">
        <f>IFERROR(VLOOKUP($F177,'Location List'!$A$2:$T$644,19,FALSE),"")</f>
        <v>Dennis Morgan</v>
      </c>
      <c r="C177" s="17" t="str">
        <f>IFERROR(VLOOKUP($F177,'Location List'!$A$2:$T$644,18,FALSE),"")</f>
        <v>Wayne Rough</v>
      </c>
      <c r="D177" s="17" t="str">
        <f>IFERROR(VLOOKUP($F177,'Location List'!$A$2:$T$644,9,FALSE),"")</f>
        <v>HASHEM SAADAT</v>
      </c>
      <c r="E177" s="17" t="str">
        <f>IFERROR(VLOOKUP($F177,'Location List'!$A$2:$T$644,2,FALSE),"")</f>
        <v>PINEVILLE</v>
      </c>
      <c r="F177" s="26">
        <v>64</v>
      </c>
      <c r="G177" s="29" t="s">
        <v>3276</v>
      </c>
      <c r="H177" s="29" t="s">
        <v>3306</v>
      </c>
      <c r="I177" s="26">
        <v>106</v>
      </c>
      <c r="J177" s="26">
        <v>160</v>
      </c>
      <c r="K177" s="26">
        <v>0</v>
      </c>
      <c r="L177" s="26">
        <v>12</v>
      </c>
      <c r="M177" s="26">
        <v>266</v>
      </c>
      <c r="N177" s="26">
        <v>361</v>
      </c>
      <c r="O177" s="49">
        <v>1.357</v>
      </c>
    </row>
    <row r="178" spans="1:15" ht="15" customHeight="1" x14ac:dyDescent="0.25">
      <c r="A178" s="17" t="str">
        <f>IFERROR(VLOOKUP($F178,'Location List'!$A$2:$T$644,20,FALSE),"")</f>
        <v>Bill Eich</v>
      </c>
      <c r="B178" s="17" t="str">
        <f>IFERROR(VLOOKUP($F178,'Location List'!$A$2:$T$644,19,FALSE),"")</f>
        <v>Dennis Morgan</v>
      </c>
      <c r="C178" s="17" t="str">
        <f>IFERROR(VLOOKUP($F178,'Location List'!$A$2:$T$644,18,FALSE),"")</f>
        <v>Wayne Rough</v>
      </c>
      <c r="D178" s="17" t="str">
        <f>IFERROR(VLOOKUP($F178,'Location List'!$A$2:$T$644,9,FALSE),"")</f>
        <v>HASHEM SAADAT</v>
      </c>
      <c r="E178" s="17" t="str">
        <f>IFERROR(VLOOKUP($F178,'Location List'!$A$2:$T$644,2,FALSE),"")</f>
        <v>PINEVILLE</v>
      </c>
      <c r="F178" s="26">
        <v>64</v>
      </c>
      <c r="G178" s="29" t="s">
        <v>3278</v>
      </c>
      <c r="H178" s="29" t="s">
        <v>3385</v>
      </c>
      <c r="I178" s="26">
        <v>37</v>
      </c>
      <c r="J178" s="26">
        <v>60</v>
      </c>
      <c r="K178" s="26">
        <v>0</v>
      </c>
      <c r="L178" s="26">
        <v>13</v>
      </c>
      <c r="M178" s="26">
        <v>97</v>
      </c>
      <c r="N178" s="26">
        <v>111</v>
      </c>
      <c r="O178" s="49">
        <v>1.1439999999999999</v>
      </c>
    </row>
    <row r="179" spans="1:15" ht="15" customHeight="1" x14ac:dyDescent="0.25">
      <c r="A179" s="17" t="str">
        <f>IFERROR(VLOOKUP($F179,'Location List'!$A$2:$T$644,20,FALSE),"")</f>
        <v>Bill Eich</v>
      </c>
      <c r="B179" s="17" t="str">
        <f>IFERROR(VLOOKUP($F179,'Location List'!$A$2:$T$644,19,FALSE),"")</f>
        <v>Dennis Morgan</v>
      </c>
      <c r="C179" s="17" t="str">
        <f>IFERROR(VLOOKUP($F179,'Location List'!$A$2:$T$644,18,FALSE),"")</f>
        <v>Wayne Rough</v>
      </c>
      <c r="D179" s="17" t="str">
        <f>IFERROR(VLOOKUP($F179,'Location List'!$A$2:$T$644,9,FALSE),"")</f>
        <v>HASHEM SAADAT</v>
      </c>
      <c r="E179" s="17" t="str">
        <f>IFERROR(VLOOKUP($F179,'Location List'!$A$2:$T$644,2,FALSE),"")</f>
        <v>PINEVILLE</v>
      </c>
      <c r="F179" s="26">
        <v>64</v>
      </c>
      <c r="G179" s="29" t="s">
        <v>3278</v>
      </c>
      <c r="H179" s="29" t="s">
        <v>3361</v>
      </c>
      <c r="I179" s="26">
        <v>156</v>
      </c>
      <c r="J179" s="26">
        <v>283</v>
      </c>
      <c r="K179" s="26">
        <v>0</v>
      </c>
      <c r="L179" s="26">
        <v>13</v>
      </c>
      <c r="M179" s="26">
        <v>439</v>
      </c>
      <c r="N179" s="26">
        <v>7774</v>
      </c>
      <c r="O179" s="49">
        <v>17.707999999999998</v>
      </c>
    </row>
    <row r="180" spans="1:15" ht="15" customHeight="1" x14ac:dyDescent="0.25">
      <c r="A180" s="17" t="str">
        <f>IFERROR(VLOOKUP($F180,'Location List'!$A$2:$T$644,20,FALSE),"")</f>
        <v>Bill Eich</v>
      </c>
      <c r="B180" s="17" t="str">
        <f>IFERROR(VLOOKUP($F180,'Location List'!$A$2:$T$644,19,FALSE),"")</f>
        <v>Dennis Morgan</v>
      </c>
      <c r="C180" s="17" t="str">
        <f>IFERROR(VLOOKUP($F180,'Location List'!$A$2:$T$644,18,FALSE),"")</f>
        <v>Mike Garfield</v>
      </c>
      <c r="D180" s="17" t="str">
        <f>IFERROR(VLOOKUP($F180,'Location List'!$A$2:$T$644,9,FALSE),"")</f>
        <v>BRIAN PITRE</v>
      </c>
      <c r="E180" s="17" t="str">
        <f>IFERROR(VLOOKUP($F180,'Location List'!$A$2:$T$644,2,FALSE),"")</f>
        <v>PENSACOLA</v>
      </c>
      <c r="F180" s="26">
        <v>65</v>
      </c>
      <c r="G180" s="29" t="s">
        <v>3272</v>
      </c>
      <c r="H180" s="29" t="s">
        <v>3396</v>
      </c>
      <c r="I180" s="26">
        <v>60</v>
      </c>
      <c r="J180" s="26">
        <v>15</v>
      </c>
      <c r="K180" s="26">
        <v>0</v>
      </c>
      <c r="L180" s="26">
        <v>17</v>
      </c>
      <c r="M180" s="26">
        <v>75</v>
      </c>
      <c r="N180" s="26">
        <v>143</v>
      </c>
      <c r="O180" s="49">
        <v>1.907</v>
      </c>
    </row>
    <row r="181" spans="1:15" ht="15" customHeight="1" x14ac:dyDescent="0.25">
      <c r="A181" s="17" t="str">
        <f>IFERROR(VLOOKUP($F181,'Location List'!$A$2:$T$644,20,FALSE),"")</f>
        <v>Bill Eich</v>
      </c>
      <c r="B181" s="17" t="str">
        <f>IFERROR(VLOOKUP($F181,'Location List'!$A$2:$T$644,19,FALSE),"")</f>
        <v>Dennis Morgan</v>
      </c>
      <c r="C181" s="17" t="str">
        <f>IFERROR(VLOOKUP($F181,'Location List'!$A$2:$T$644,18,FALSE),"")</f>
        <v>Mike Garfield</v>
      </c>
      <c r="D181" s="17" t="str">
        <f>IFERROR(VLOOKUP($F181,'Location List'!$A$2:$T$644,9,FALSE),"")</f>
        <v>BRIAN PITRE</v>
      </c>
      <c r="E181" s="17" t="str">
        <f>IFERROR(VLOOKUP($F181,'Location List'!$A$2:$T$644,2,FALSE),"")</f>
        <v>PENSACOLA</v>
      </c>
      <c r="F181" s="26">
        <v>65</v>
      </c>
      <c r="G181" s="29" t="s">
        <v>3272</v>
      </c>
      <c r="H181" s="29" t="s">
        <v>3273</v>
      </c>
      <c r="I181" s="26">
        <v>293</v>
      </c>
      <c r="J181" s="26">
        <v>582</v>
      </c>
      <c r="K181" s="26">
        <v>0</v>
      </c>
      <c r="L181" s="26">
        <v>39</v>
      </c>
      <c r="M181" s="26">
        <v>875</v>
      </c>
      <c r="N181" s="26">
        <v>83</v>
      </c>
      <c r="O181" s="49">
        <v>9.5000000000000001E-2</v>
      </c>
    </row>
    <row r="182" spans="1:15" ht="15" customHeight="1" x14ac:dyDescent="0.25">
      <c r="A182" s="17" t="str">
        <f>IFERROR(VLOOKUP($F182,'Location List'!$A$2:$T$644,20,FALSE),"")</f>
        <v>Bill Eich</v>
      </c>
      <c r="B182" s="17" t="str">
        <f>IFERROR(VLOOKUP($F182,'Location List'!$A$2:$T$644,19,FALSE),"")</f>
        <v>Dennis Morgan</v>
      </c>
      <c r="C182" s="17" t="str">
        <f>IFERROR(VLOOKUP($F182,'Location List'!$A$2:$T$644,18,FALSE),"")</f>
        <v>Mike Garfield</v>
      </c>
      <c r="D182" s="17" t="str">
        <f>IFERROR(VLOOKUP($F182,'Location List'!$A$2:$T$644,9,FALSE),"")</f>
        <v>BRIAN PITRE</v>
      </c>
      <c r="E182" s="17" t="str">
        <f>IFERROR(VLOOKUP($F182,'Location List'!$A$2:$T$644,2,FALSE),"")</f>
        <v>PENSACOLA</v>
      </c>
      <c r="F182" s="26">
        <v>65</v>
      </c>
      <c r="G182" s="29" t="s">
        <v>3272</v>
      </c>
      <c r="H182" s="29" t="s">
        <v>3301</v>
      </c>
      <c r="I182" s="26">
        <v>220</v>
      </c>
      <c r="J182" s="26">
        <v>836</v>
      </c>
      <c r="K182" s="26">
        <v>0</v>
      </c>
      <c r="L182" s="26">
        <v>12</v>
      </c>
      <c r="M182" s="26">
        <v>1056</v>
      </c>
      <c r="N182" s="26">
        <v>6386</v>
      </c>
      <c r="O182" s="49">
        <v>6.0469999999999997</v>
      </c>
    </row>
    <row r="183" spans="1:15" ht="15" customHeight="1" x14ac:dyDescent="0.25">
      <c r="A183" s="17" t="str">
        <f>IFERROR(VLOOKUP($F183,'Location List'!$A$2:$T$644,20,FALSE),"")</f>
        <v>Bill Eich</v>
      </c>
      <c r="B183" s="17" t="str">
        <f>IFERROR(VLOOKUP($F183,'Location List'!$A$2:$T$644,19,FALSE),"")</f>
        <v>Dennis Morgan</v>
      </c>
      <c r="C183" s="17" t="str">
        <f>IFERROR(VLOOKUP($F183,'Location List'!$A$2:$T$644,18,FALSE),"")</f>
        <v>Mike Garfield</v>
      </c>
      <c r="D183" s="17" t="str">
        <f>IFERROR(VLOOKUP($F183,'Location List'!$A$2:$T$644,9,FALSE),"")</f>
        <v>BRIAN PITRE</v>
      </c>
      <c r="E183" s="17" t="str">
        <f>IFERROR(VLOOKUP($F183,'Location List'!$A$2:$T$644,2,FALSE),"")</f>
        <v>PENSACOLA</v>
      </c>
      <c r="F183" s="26">
        <v>65</v>
      </c>
      <c r="G183" s="29" t="s">
        <v>3272</v>
      </c>
      <c r="H183" s="29" t="s">
        <v>3397</v>
      </c>
      <c r="I183" s="26">
        <v>167</v>
      </c>
      <c r="J183" s="26">
        <v>318</v>
      </c>
      <c r="K183" s="26">
        <v>0</v>
      </c>
      <c r="L183" s="26">
        <v>10</v>
      </c>
      <c r="M183" s="26">
        <v>485</v>
      </c>
      <c r="N183" s="26">
        <v>3264</v>
      </c>
      <c r="O183" s="49">
        <v>6.73</v>
      </c>
    </row>
    <row r="184" spans="1:15" ht="15" customHeight="1" x14ac:dyDescent="0.25">
      <c r="A184" s="17" t="str">
        <f>IFERROR(VLOOKUP($F184,'Location List'!$A$2:$T$644,20,FALSE),"")</f>
        <v>Bill Eich</v>
      </c>
      <c r="B184" s="17" t="str">
        <f>IFERROR(VLOOKUP($F184,'Location List'!$A$2:$T$644,19,FALSE),"")</f>
        <v>Dennis Morgan</v>
      </c>
      <c r="C184" s="17" t="str">
        <f>IFERROR(VLOOKUP($F184,'Location List'!$A$2:$T$644,18,FALSE),"")</f>
        <v>Mike Garfield</v>
      </c>
      <c r="D184" s="17" t="str">
        <f>IFERROR(VLOOKUP($F184,'Location List'!$A$2:$T$644,9,FALSE),"")</f>
        <v>BRIAN PITRE</v>
      </c>
      <c r="E184" s="17" t="str">
        <f>IFERROR(VLOOKUP($F184,'Location List'!$A$2:$T$644,2,FALSE),"")</f>
        <v>PENSACOLA</v>
      </c>
      <c r="F184" s="26">
        <v>65</v>
      </c>
      <c r="G184" s="29" t="s">
        <v>3278</v>
      </c>
      <c r="H184" s="29" t="s">
        <v>3286</v>
      </c>
      <c r="I184" s="26">
        <v>109</v>
      </c>
      <c r="J184" s="26">
        <v>210</v>
      </c>
      <c r="K184" s="26">
        <v>0</v>
      </c>
      <c r="L184" s="26">
        <v>11</v>
      </c>
      <c r="M184" s="26">
        <v>319</v>
      </c>
      <c r="N184" s="26">
        <v>631</v>
      </c>
      <c r="O184" s="49">
        <v>1.978</v>
      </c>
    </row>
    <row r="185" spans="1:15" ht="15" customHeight="1" x14ac:dyDescent="0.25">
      <c r="A185" s="17" t="str">
        <f>IFERROR(VLOOKUP($F185,'Location List'!$A$2:$T$644,20,FALSE),"")</f>
        <v>Bill Eich</v>
      </c>
      <c r="B185" s="17" t="str">
        <f>IFERROR(VLOOKUP($F185,'Location List'!$A$2:$T$644,19,FALSE),"")</f>
        <v>Dennis Morgan</v>
      </c>
      <c r="C185" s="17" t="str">
        <f>IFERROR(VLOOKUP($F185,'Location List'!$A$2:$T$644,18,FALSE),"")</f>
        <v>Mike Garfield</v>
      </c>
      <c r="D185" s="17" t="str">
        <f>IFERROR(VLOOKUP($F185,'Location List'!$A$2:$T$644,9,FALSE),"")</f>
        <v>BRIAN PITRE</v>
      </c>
      <c r="E185" s="17" t="str">
        <f>IFERROR(VLOOKUP($F185,'Location List'!$A$2:$T$644,2,FALSE),"")</f>
        <v>PENSACOLA</v>
      </c>
      <c r="F185" s="26">
        <v>65</v>
      </c>
      <c r="G185" s="29" t="s">
        <v>3278</v>
      </c>
      <c r="H185" s="29" t="s">
        <v>3279</v>
      </c>
      <c r="I185" s="26">
        <v>88</v>
      </c>
      <c r="J185" s="26">
        <v>166</v>
      </c>
      <c r="K185" s="26">
        <v>0</v>
      </c>
      <c r="L185" s="26">
        <v>12</v>
      </c>
      <c r="M185" s="26">
        <v>254</v>
      </c>
      <c r="N185" s="26">
        <v>7</v>
      </c>
      <c r="O185" s="49">
        <v>2.8000000000000001E-2</v>
      </c>
    </row>
    <row r="186" spans="1:15" ht="15" customHeight="1" x14ac:dyDescent="0.25">
      <c r="A186" s="17" t="str">
        <f>IFERROR(VLOOKUP($F186,'Location List'!$A$2:$T$644,20,FALSE),"")</f>
        <v>Bill Eich</v>
      </c>
      <c r="B186" s="17" t="str">
        <f>IFERROR(VLOOKUP($F186,'Location List'!$A$2:$T$644,19,FALSE),"")</f>
        <v>Dennis Morgan</v>
      </c>
      <c r="C186" s="17" t="str">
        <f>IFERROR(VLOOKUP($F186,'Location List'!$A$2:$T$644,18,FALSE),"")</f>
        <v>Steve Rupp</v>
      </c>
      <c r="D186" s="17" t="str">
        <f>IFERROR(VLOOKUP($F186,'Location List'!$A$2:$T$644,9,FALSE),"")</f>
        <v>Seneca Gray</v>
      </c>
      <c r="E186" s="17" t="str">
        <f>IFERROR(VLOOKUP($F186,'Location List'!$A$2:$T$644,2,FALSE),"")</f>
        <v>ORANGE PARK</v>
      </c>
      <c r="F186" s="26">
        <v>66</v>
      </c>
      <c r="G186" s="29" t="s">
        <v>3272</v>
      </c>
      <c r="H186" s="29" t="s">
        <v>3380</v>
      </c>
      <c r="I186" s="26">
        <v>193</v>
      </c>
      <c r="J186" s="26">
        <v>113</v>
      </c>
      <c r="K186" s="26">
        <v>0</v>
      </c>
      <c r="L186" s="26">
        <v>16</v>
      </c>
      <c r="M186" s="26">
        <v>306</v>
      </c>
      <c r="N186" s="26">
        <v>348</v>
      </c>
      <c r="O186" s="49">
        <v>1.137</v>
      </c>
    </row>
    <row r="187" spans="1:15" ht="15" customHeight="1" x14ac:dyDescent="0.25">
      <c r="A187" s="17" t="str">
        <f>IFERROR(VLOOKUP($F187,'Location List'!$A$2:$T$644,20,FALSE),"")</f>
        <v>Bill Eich</v>
      </c>
      <c r="B187" s="17" t="str">
        <f>IFERROR(VLOOKUP($F187,'Location List'!$A$2:$T$644,19,FALSE),"")</f>
        <v>Dennis Morgan</v>
      </c>
      <c r="C187" s="17" t="str">
        <f>IFERROR(VLOOKUP($F187,'Location List'!$A$2:$T$644,18,FALSE),"")</f>
        <v>Steve Rupp</v>
      </c>
      <c r="D187" s="17" t="str">
        <f>IFERROR(VLOOKUP($F187,'Location List'!$A$2:$T$644,9,FALSE),"")</f>
        <v>Seneca Gray</v>
      </c>
      <c r="E187" s="17" t="str">
        <f>IFERROR(VLOOKUP($F187,'Location List'!$A$2:$T$644,2,FALSE),"")</f>
        <v>ORANGE PARK</v>
      </c>
      <c r="F187" s="26">
        <v>66</v>
      </c>
      <c r="G187" s="29" t="s">
        <v>3276</v>
      </c>
      <c r="H187" s="29" t="s">
        <v>3398</v>
      </c>
      <c r="I187" s="26">
        <v>93</v>
      </c>
      <c r="J187" s="26">
        <v>105</v>
      </c>
      <c r="K187" s="26">
        <v>0</v>
      </c>
      <c r="L187" s="26">
        <v>15</v>
      </c>
      <c r="M187" s="26">
        <v>198</v>
      </c>
      <c r="N187" s="26">
        <v>1229</v>
      </c>
      <c r="O187" s="49">
        <v>6.2069999999999999</v>
      </c>
    </row>
    <row r="188" spans="1:15" ht="15" customHeight="1" x14ac:dyDescent="0.25">
      <c r="A188" s="17" t="str">
        <f>IFERROR(VLOOKUP($F188,'Location List'!$A$2:$T$644,20,FALSE),"")</f>
        <v>Bill Eich</v>
      </c>
      <c r="B188" s="17" t="str">
        <f>IFERROR(VLOOKUP($F188,'Location List'!$A$2:$T$644,19,FALSE),"")</f>
        <v>Dennis Morgan</v>
      </c>
      <c r="C188" s="17" t="str">
        <f>IFERROR(VLOOKUP($F188,'Location List'!$A$2:$T$644,18,FALSE),"")</f>
        <v>Steve Rupp</v>
      </c>
      <c r="D188" s="17" t="str">
        <f>IFERROR(VLOOKUP($F188,'Location List'!$A$2:$T$644,9,FALSE),"")</f>
        <v>Seneca Gray</v>
      </c>
      <c r="E188" s="17" t="str">
        <f>IFERROR(VLOOKUP($F188,'Location List'!$A$2:$T$644,2,FALSE),"")</f>
        <v>ORANGE PARK</v>
      </c>
      <c r="F188" s="26">
        <v>66</v>
      </c>
      <c r="G188" s="29" t="s">
        <v>3276</v>
      </c>
      <c r="H188" s="29" t="s">
        <v>3399</v>
      </c>
      <c r="I188" s="26">
        <v>87</v>
      </c>
      <c r="J188" s="26">
        <v>91</v>
      </c>
      <c r="K188" s="26">
        <v>0</v>
      </c>
      <c r="L188" s="26">
        <v>14</v>
      </c>
      <c r="M188" s="26">
        <v>178</v>
      </c>
      <c r="N188" s="26">
        <v>1087</v>
      </c>
      <c r="O188" s="49">
        <v>6.1070000000000002</v>
      </c>
    </row>
    <row r="189" spans="1:15" ht="15" customHeight="1" x14ac:dyDescent="0.25">
      <c r="A189" s="17" t="str">
        <f>IFERROR(VLOOKUP($F189,'Location List'!$A$2:$T$644,20,FALSE),"")</f>
        <v>Bill Eich</v>
      </c>
      <c r="B189" s="17" t="str">
        <f>IFERROR(VLOOKUP($F189,'Location List'!$A$2:$T$644,19,FALSE),"")</f>
        <v>Dennis Morgan</v>
      </c>
      <c r="C189" s="17" t="str">
        <f>IFERROR(VLOOKUP($F189,'Location List'!$A$2:$T$644,18,FALSE),"")</f>
        <v>Steve Rupp</v>
      </c>
      <c r="D189" s="17" t="str">
        <f>IFERROR(VLOOKUP($F189,'Location List'!$A$2:$T$644,9,FALSE),"")</f>
        <v>Seneca Gray</v>
      </c>
      <c r="E189" s="17" t="str">
        <f>IFERROR(VLOOKUP($F189,'Location List'!$A$2:$T$644,2,FALSE),"")</f>
        <v>ORANGE PARK</v>
      </c>
      <c r="F189" s="26">
        <v>66</v>
      </c>
      <c r="G189" s="29" t="s">
        <v>3276</v>
      </c>
      <c r="H189" s="29" t="s">
        <v>3355</v>
      </c>
      <c r="I189" s="26">
        <v>126</v>
      </c>
      <c r="J189" s="26">
        <v>170</v>
      </c>
      <c r="K189" s="26">
        <v>0</v>
      </c>
      <c r="L189" s="26">
        <v>15</v>
      </c>
      <c r="M189" s="26">
        <v>296</v>
      </c>
      <c r="N189" s="26">
        <v>98</v>
      </c>
      <c r="O189" s="49">
        <v>0.33100000000000002</v>
      </c>
    </row>
    <row r="190" spans="1:15" ht="15" customHeight="1" x14ac:dyDescent="0.25">
      <c r="A190" s="17" t="str">
        <f>IFERROR(VLOOKUP($F190,'Location List'!$A$2:$T$644,20,FALSE),"")</f>
        <v>Bill Eich</v>
      </c>
      <c r="B190" s="17" t="str">
        <f>IFERROR(VLOOKUP($F190,'Location List'!$A$2:$T$644,19,FALSE),"")</f>
        <v>Dennis Morgan</v>
      </c>
      <c r="C190" s="17" t="str">
        <f>IFERROR(VLOOKUP($F190,'Location List'!$A$2:$T$644,18,FALSE),"")</f>
        <v>Steve Rupp</v>
      </c>
      <c r="D190" s="17" t="str">
        <f>IFERROR(VLOOKUP($F190,'Location List'!$A$2:$T$644,9,FALSE),"")</f>
        <v>Seneca Gray</v>
      </c>
      <c r="E190" s="17" t="str">
        <f>IFERROR(VLOOKUP($F190,'Location List'!$A$2:$T$644,2,FALSE),"")</f>
        <v>ORANGE PARK</v>
      </c>
      <c r="F190" s="26">
        <v>66</v>
      </c>
      <c r="G190" s="29" t="s">
        <v>3278</v>
      </c>
      <c r="H190" s="29" t="s">
        <v>3300</v>
      </c>
      <c r="I190" s="26">
        <v>132</v>
      </c>
      <c r="J190" s="26">
        <v>96</v>
      </c>
      <c r="K190" s="26">
        <v>0</v>
      </c>
      <c r="L190" s="26">
        <v>17</v>
      </c>
      <c r="M190" s="26">
        <v>228</v>
      </c>
      <c r="N190" s="26">
        <v>449</v>
      </c>
      <c r="O190" s="49">
        <v>1.9690000000000001</v>
      </c>
    </row>
    <row r="191" spans="1:15" ht="15" customHeight="1" x14ac:dyDescent="0.25">
      <c r="A191" s="17" t="str">
        <f>IFERROR(VLOOKUP($F191,'Location List'!$A$2:$T$644,20,FALSE),"")</f>
        <v>Bill Eich</v>
      </c>
      <c r="B191" s="17" t="str">
        <f>IFERROR(VLOOKUP($F191,'Location List'!$A$2:$T$644,19,FALSE),"")</f>
        <v>Dennis Morgan</v>
      </c>
      <c r="C191" s="17" t="str">
        <f>IFERROR(VLOOKUP($F191,'Location List'!$A$2:$T$644,18,FALSE),"")</f>
        <v>Steve Rupp</v>
      </c>
      <c r="D191" s="17" t="str">
        <f>IFERROR(VLOOKUP($F191,'Location List'!$A$2:$T$644,9,FALSE),"")</f>
        <v>Seneca Gray</v>
      </c>
      <c r="E191" s="17" t="str">
        <f>IFERROR(VLOOKUP($F191,'Location List'!$A$2:$T$644,2,FALSE),"")</f>
        <v>ORANGE PARK</v>
      </c>
      <c r="F191" s="26">
        <v>66</v>
      </c>
      <c r="G191" s="29" t="s">
        <v>3278</v>
      </c>
      <c r="H191" s="29" t="s">
        <v>3326</v>
      </c>
      <c r="I191" s="26">
        <v>97</v>
      </c>
      <c r="J191" s="26">
        <v>130</v>
      </c>
      <c r="K191" s="26">
        <v>0</v>
      </c>
      <c r="L191" s="26">
        <v>15</v>
      </c>
      <c r="M191" s="26">
        <v>227</v>
      </c>
      <c r="N191" s="26">
        <v>336</v>
      </c>
      <c r="O191" s="49">
        <v>1.48</v>
      </c>
    </row>
    <row r="192" spans="1:15" ht="15" customHeight="1" x14ac:dyDescent="0.25">
      <c r="A192" s="17" t="str">
        <f>IFERROR(VLOOKUP($F192,'Location List'!$A$2:$T$644,20,FALSE),"")</f>
        <v>Bill Eich</v>
      </c>
      <c r="B192" s="17" t="str">
        <f>IFERROR(VLOOKUP($F192,'Location List'!$A$2:$T$644,19,FALSE),"")</f>
        <v>Dennis Morgan</v>
      </c>
      <c r="C192" s="17" t="str">
        <f>IFERROR(VLOOKUP($F192,'Location List'!$A$2:$T$644,18,FALSE),"")</f>
        <v>Steve Rupp</v>
      </c>
      <c r="D192" s="17" t="str">
        <f>IFERROR(VLOOKUP($F192,'Location List'!$A$2:$T$644,9,FALSE),"")</f>
        <v>Seneca Gray</v>
      </c>
      <c r="E192" s="17" t="str">
        <f>IFERROR(VLOOKUP($F192,'Location List'!$A$2:$T$644,2,FALSE),"")</f>
        <v>ORANGE PARK</v>
      </c>
      <c r="F192" s="26">
        <v>66</v>
      </c>
      <c r="G192" s="29" t="s">
        <v>3278</v>
      </c>
      <c r="H192" s="29" t="s">
        <v>3327</v>
      </c>
      <c r="I192" s="26">
        <v>124</v>
      </c>
      <c r="J192" s="26">
        <v>135</v>
      </c>
      <c r="K192" s="26">
        <v>0</v>
      </c>
      <c r="L192" s="26">
        <v>16</v>
      </c>
      <c r="M192" s="26">
        <v>259</v>
      </c>
      <c r="N192" s="26">
        <v>379</v>
      </c>
      <c r="O192" s="49">
        <v>1.4630000000000001</v>
      </c>
    </row>
    <row r="193" spans="1:15" ht="15" customHeight="1" x14ac:dyDescent="0.25">
      <c r="A193" s="17" t="str">
        <f>IFERROR(VLOOKUP($F193,'Location List'!$A$2:$T$644,20,FALSE),"")</f>
        <v>Bill Eich</v>
      </c>
      <c r="B193" s="17" t="str">
        <f>IFERROR(VLOOKUP($F193,'Location List'!$A$2:$T$644,19,FALSE),"")</f>
        <v>Dennis Morgan</v>
      </c>
      <c r="C193" s="17" t="str">
        <f>IFERROR(VLOOKUP($F193,'Location List'!$A$2:$T$644,18,FALSE),"")</f>
        <v>Steve Rupp</v>
      </c>
      <c r="D193" s="17" t="str">
        <f>IFERROR(VLOOKUP($F193,'Location List'!$A$2:$T$644,9,FALSE),"")</f>
        <v>Seneca Gray</v>
      </c>
      <c r="E193" s="17" t="str">
        <f>IFERROR(VLOOKUP($F193,'Location List'!$A$2:$T$644,2,FALSE),"")</f>
        <v>ORANGE PARK</v>
      </c>
      <c r="F193" s="26">
        <v>66</v>
      </c>
      <c r="G193" s="29" t="s">
        <v>3278</v>
      </c>
      <c r="H193" s="29" t="s">
        <v>3400</v>
      </c>
      <c r="I193" s="26">
        <v>109</v>
      </c>
      <c r="J193" s="26">
        <v>180</v>
      </c>
      <c r="K193" s="26">
        <v>0</v>
      </c>
      <c r="L193" s="26">
        <v>15</v>
      </c>
      <c r="M193" s="26">
        <v>289</v>
      </c>
      <c r="N193" s="26">
        <v>1747</v>
      </c>
      <c r="O193" s="49">
        <v>6.0449999999999999</v>
      </c>
    </row>
    <row r="194" spans="1:15" ht="15" customHeight="1" x14ac:dyDescent="0.25">
      <c r="A194" s="17" t="str">
        <f>IFERROR(VLOOKUP($F194,'Location List'!$A$2:$T$644,20,FALSE),"")</f>
        <v>Bill Eich</v>
      </c>
      <c r="B194" s="17" t="str">
        <f>IFERROR(VLOOKUP($F194,'Location List'!$A$2:$T$644,19,FALSE),"")</f>
        <v>Dennis Morgan</v>
      </c>
      <c r="C194" s="17" t="str">
        <f>IFERROR(VLOOKUP($F194,'Location List'!$A$2:$T$644,18,FALSE),"")</f>
        <v>Steve Rupp</v>
      </c>
      <c r="D194" s="17" t="str">
        <f>IFERROR(VLOOKUP($F194,'Location List'!$A$2:$T$644,9,FALSE),"")</f>
        <v>Seneca Gray</v>
      </c>
      <c r="E194" s="17" t="str">
        <f>IFERROR(VLOOKUP($F194,'Location List'!$A$2:$T$644,2,FALSE),"")</f>
        <v>ORANGE PARK</v>
      </c>
      <c r="F194" s="26">
        <v>66</v>
      </c>
      <c r="G194" s="29" t="s">
        <v>3278</v>
      </c>
      <c r="H194" s="29" t="s">
        <v>3343</v>
      </c>
      <c r="I194" s="26">
        <v>207</v>
      </c>
      <c r="J194" s="26">
        <v>209</v>
      </c>
      <c r="K194" s="26">
        <v>0</v>
      </c>
      <c r="L194" s="26">
        <v>20</v>
      </c>
      <c r="M194" s="26">
        <v>416</v>
      </c>
      <c r="N194" s="26">
        <v>504</v>
      </c>
      <c r="O194" s="49">
        <v>1.212</v>
      </c>
    </row>
    <row r="195" spans="1:15" ht="15" customHeight="1" x14ac:dyDescent="0.25">
      <c r="A195" s="17" t="str">
        <f>IFERROR(VLOOKUP($F195,'Location List'!$A$2:$T$644,20,FALSE),"")</f>
        <v>Bill Eich</v>
      </c>
      <c r="B195" s="17" t="str">
        <f>IFERROR(VLOOKUP($F195,'Location List'!$A$2:$T$644,19,FALSE),"")</f>
        <v>Dennis Morgan</v>
      </c>
      <c r="C195" s="17" t="str">
        <f>IFERROR(VLOOKUP($F195,'Location List'!$A$2:$T$644,18,FALSE),"")</f>
        <v>Steve Rupp</v>
      </c>
      <c r="D195" s="17" t="str">
        <f>IFERROR(VLOOKUP($F195,'Location List'!$A$2:$T$644,9,FALSE),"")</f>
        <v>Seneca Gray</v>
      </c>
      <c r="E195" s="17" t="str">
        <f>IFERROR(VLOOKUP($F195,'Location List'!$A$2:$T$644,2,FALSE),"")</f>
        <v>ORANGE PARK</v>
      </c>
      <c r="F195" s="26">
        <v>66</v>
      </c>
      <c r="G195" s="29" t="s">
        <v>3278</v>
      </c>
      <c r="H195" s="29" t="s">
        <v>3392</v>
      </c>
      <c r="I195" s="26">
        <v>123</v>
      </c>
      <c r="J195" s="26">
        <v>131</v>
      </c>
      <c r="K195" s="26">
        <v>0</v>
      </c>
      <c r="L195" s="26">
        <v>14</v>
      </c>
      <c r="M195" s="26">
        <v>254</v>
      </c>
      <c r="N195" s="26">
        <v>0</v>
      </c>
      <c r="O195" s="49">
        <v>0</v>
      </c>
    </row>
    <row r="196" spans="1:15" ht="15" customHeight="1" x14ac:dyDescent="0.25">
      <c r="A196" s="17" t="str">
        <f>IFERROR(VLOOKUP($F196,'Location List'!$A$2:$T$644,20,FALSE),"")</f>
        <v>Tim Kerum</v>
      </c>
      <c r="B196" s="17" t="str">
        <f>IFERROR(VLOOKUP($F196,'Location List'!$A$2:$T$644,19,FALSE),"")</f>
        <v>Mike Seymour</v>
      </c>
      <c r="C196" s="17" t="str">
        <f>IFERROR(VLOOKUP($F196,'Location List'!$A$2:$T$644,18,FALSE),"")</f>
        <v>Dean Bilstein</v>
      </c>
      <c r="D196" s="17" t="str">
        <f>IFERROR(VLOOKUP($F196,'Location List'!$A$2:$T$644,9,FALSE),"")</f>
        <v>ERIC MONTES</v>
      </c>
      <c r="E196" s="17" t="str">
        <f>IFERROR(VLOOKUP($F196,'Location List'!$A$2:$T$644,2,FALSE),"")</f>
        <v>METCALF</v>
      </c>
      <c r="F196" s="26">
        <v>67</v>
      </c>
      <c r="G196" s="29" t="s">
        <v>3272</v>
      </c>
      <c r="H196" s="29" t="s">
        <v>3341</v>
      </c>
      <c r="I196" s="26">
        <v>714</v>
      </c>
      <c r="J196" s="26">
        <v>328</v>
      </c>
      <c r="K196" s="26">
        <v>0</v>
      </c>
      <c r="L196" s="26">
        <v>13</v>
      </c>
      <c r="M196" s="26">
        <v>1042</v>
      </c>
      <c r="N196" s="26">
        <v>6324</v>
      </c>
      <c r="O196" s="49">
        <v>6.069</v>
      </c>
    </row>
    <row r="197" spans="1:15" ht="15" customHeight="1" x14ac:dyDescent="0.25">
      <c r="A197" s="17" t="str">
        <f>IFERROR(VLOOKUP($F197,'Location List'!$A$2:$T$644,20,FALSE),"")</f>
        <v>Tim Kerum</v>
      </c>
      <c r="B197" s="17" t="str">
        <f>IFERROR(VLOOKUP($F197,'Location List'!$A$2:$T$644,19,FALSE),"")</f>
        <v>Mike Seymour</v>
      </c>
      <c r="C197" s="17" t="str">
        <f>IFERROR(VLOOKUP($F197,'Location List'!$A$2:$T$644,18,FALSE),"")</f>
        <v>Dean Bilstein</v>
      </c>
      <c r="D197" s="17" t="str">
        <f>IFERROR(VLOOKUP($F197,'Location List'!$A$2:$T$644,9,FALSE),"")</f>
        <v>ERIC MONTES</v>
      </c>
      <c r="E197" s="17" t="str">
        <f>IFERROR(VLOOKUP($F197,'Location List'!$A$2:$T$644,2,FALSE),"")</f>
        <v>METCALF</v>
      </c>
      <c r="F197" s="26">
        <v>67</v>
      </c>
      <c r="G197" s="29" t="s">
        <v>3276</v>
      </c>
      <c r="H197" s="29" t="s">
        <v>3395</v>
      </c>
      <c r="I197" s="26">
        <v>96</v>
      </c>
      <c r="J197" s="26">
        <v>131</v>
      </c>
      <c r="K197" s="26">
        <v>0</v>
      </c>
      <c r="L197" s="26">
        <v>13</v>
      </c>
      <c r="M197" s="26">
        <v>227</v>
      </c>
      <c r="N197" s="26">
        <v>0</v>
      </c>
      <c r="O197" s="49">
        <v>0</v>
      </c>
    </row>
    <row r="198" spans="1:15" ht="15" customHeight="1" x14ac:dyDescent="0.25">
      <c r="A198" s="17" t="str">
        <f>IFERROR(VLOOKUP($F198,'Location List'!$A$2:$T$644,20,FALSE),"")</f>
        <v>Tim Kerum</v>
      </c>
      <c r="B198" s="17" t="str">
        <f>IFERROR(VLOOKUP($F198,'Location List'!$A$2:$T$644,19,FALSE),"")</f>
        <v>Mike Seymour</v>
      </c>
      <c r="C198" s="17" t="str">
        <f>IFERROR(VLOOKUP($F198,'Location List'!$A$2:$T$644,18,FALSE),"")</f>
        <v>Dean Bilstein</v>
      </c>
      <c r="D198" s="17" t="str">
        <f>IFERROR(VLOOKUP($F198,'Location List'!$A$2:$T$644,9,FALSE),"")</f>
        <v>ERIC MONTES</v>
      </c>
      <c r="E198" s="17" t="str">
        <f>IFERROR(VLOOKUP($F198,'Location List'!$A$2:$T$644,2,FALSE),"")</f>
        <v>METCALF</v>
      </c>
      <c r="F198" s="26">
        <v>67</v>
      </c>
      <c r="G198" s="29" t="s">
        <v>3276</v>
      </c>
      <c r="H198" s="29" t="s">
        <v>3401</v>
      </c>
      <c r="I198" s="26">
        <v>89</v>
      </c>
      <c r="J198" s="26">
        <v>49</v>
      </c>
      <c r="K198" s="26">
        <v>0</v>
      </c>
      <c r="L198" s="26">
        <v>16</v>
      </c>
      <c r="M198" s="26">
        <v>138</v>
      </c>
      <c r="N198" s="26">
        <v>49</v>
      </c>
      <c r="O198" s="49">
        <v>0.35499999999999998</v>
      </c>
    </row>
    <row r="199" spans="1:15" ht="15" customHeight="1" x14ac:dyDescent="0.25">
      <c r="A199" s="17" t="str">
        <f>IFERROR(VLOOKUP($F199,'Location List'!$A$2:$T$644,20,FALSE),"")</f>
        <v>Tim Kerum</v>
      </c>
      <c r="B199" s="17" t="str">
        <f>IFERROR(VLOOKUP($F199,'Location List'!$A$2:$T$644,19,FALSE),"")</f>
        <v>Mike Seymour</v>
      </c>
      <c r="C199" s="17" t="str">
        <f>IFERROR(VLOOKUP($F199,'Location List'!$A$2:$T$644,18,FALSE),"")</f>
        <v>Dean Bilstein</v>
      </c>
      <c r="D199" s="17" t="str">
        <f>IFERROR(VLOOKUP($F199,'Location List'!$A$2:$T$644,9,FALSE),"")</f>
        <v>ERIC MONTES</v>
      </c>
      <c r="E199" s="17" t="str">
        <f>IFERROR(VLOOKUP($F199,'Location List'!$A$2:$T$644,2,FALSE),"")</f>
        <v>METCALF</v>
      </c>
      <c r="F199" s="26">
        <v>67</v>
      </c>
      <c r="G199" s="29" t="s">
        <v>3276</v>
      </c>
      <c r="H199" s="29" t="s">
        <v>3402</v>
      </c>
      <c r="I199" s="26">
        <v>157</v>
      </c>
      <c r="J199" s="26">
        <v>214</v>
      </c>
      <c r="K199" s="26">
        <v>0</v>
      </c>
      <c r="L199" s="26">
        <v>13</v>
      </c>
      <c r="M199" s="26">
        <v>371</v>
      </c>
      <c r="N199" s="26">
        <v>650</v>
      </c>
      <c r="O199" s="49">
        <v>1.752</v>
      </c>
    </row>
    <row r="200" spans="1:15" ht="15" customHeight="1" x14ac:dyDescent="0.25">
      <c r="A200" s="17" t="str">
        <f>IFERROR(VLOOKUP($F200,'Location List'!$A$2:$T$644,20,FALSE),"")</f>
        <v>Tim Kerum</v>
      </c>
      <c r="B200" s="17" t="str">
        <f>IFERROR(VLOOKUP($F200,'Location List'!$A$2:$T$644,19,FALSE),"")</f>
        <v>Mike Seymour</v>
      </c>
      <c r="C200" s="17" t="str">
        <f>IFERROR(VLOOKUP($F200,'Location List'!$A$2:$T$644,18,FALSE),"")</f>
        <v>Dean Bilstein</v>
      </c>
      <c r="D200" s="17" t="str">
        <f>IFERROR(VLOOKUP($F200,'Location List'!$A$2:$T$644,9,FALSE),"")</f>
        <v>ERIC MONTES</v>
      </c>
      <c r="E200" s="17" t="str">
        <f>IFERROR(VLOOKUP($F200,'Location List'!$A$2:$T$644,2,FALSE),"")</f>
        <v>METCALF</v>
      </c>
      <c r="F200" s="26">
        <v>67</v>
      </c>
      <c r="G200" s="29" t="s">
        <v>3276</v>
      </c>
      <c r="H200" s="29" t="s">
        <v>3299</v>
      </c>
      <c r="I200" s="26">
        <v>103</v>
      </c>
      <c r="J200" s="26">
        <v>115</v>
      </c>
      <c r="K200" s="26">
        <v>0</v>
      </c>
      <c r="L200" s="26">
        <v>14</v>
      </c>
      <c r="M200" s="26">
        <v>218</v>
      </c>
      <c r="N200" s="26">
        <v>1418</v>
      </c>
      <c r="O200" s="49">
        <v>6.5049999999999999</v>
      </c>
    </row>
    <row r="201" spans="1:15" ht="15" customHeight="1" x14ac:dyDescent="0.25">
      <c r="A201" s="17" t="str">
        <f>IFERROR(VLOOKUP($F201,'Location List'!$A$2:$T$644,20,FALSE),"")</f>
        <v>Tim Kerum</v>
      </c>
      <c r="B201" s="17" t="str">
        <f>IFERROR(VLOOKUP($F201,'Location List'!$A$2:$T$644,19,FALSE),"")</f>
        <v>Mike Seymour</v>
      </c>
      <c r="C201" s="17" t="str">
        <f>IFERROR(VLOOKUP($F201,'Location List'!$A$2:$T$644,18,FALSE),"")</f>
        <v>Dean Bilstein</v>
      </c>
      <c r="D201" s="17" t="str">
        <f>IFERROR(VLOOKUP($F201,'Location List'!$A$2:$T$644,9,FALSE),"")</f>
        <v>ERIC MONTES</v>
      </c>
      <c r="E201" s="17" t="str">
        <f>IFERROR(VLOOKUP($F201,'Location List'!$A$2:$T$644,2,FALSE),"")</f>
        <v>METCALF</v>
      </c>
      <c r="F201" s="26">
        <v>67</v>
      </c>
      <c r="G201" s="29" t="s">
        <v>3278</v>
      </c>
      <c r="H201" s="29" t="s">
        <v>3326</v>
      </c>
      <c r="I201" s="26">
        <v>35</v>
      </c>
      <c r="J201" s="26">
        <v>70</v>
      </c>
      <c r="K201" s="26">
        <v>0</v>
      </c>
      <c r="L201" s="26">
        <v>14</v>
      </c>
      <c r="M201" s="26">
        <v>105</v>
      </c>
      <c r="N201" s="26">
        <v>199</v>
      </c>
      <c r="O201" s="49">
        <v>1.895</v>
      </c>
    </row>
    <row r="202" spans="1:15" ht="15" customHeight="1" x14ac:dyDescent="0.25">
      <c r="A202" s="17" t="str">
        <f>IFERROR(VLOOKUP($F202,'Location List'!$A$2:$T$644,20,FALSE),"")</f>
        <v>Tim Kerum</v>
      </c>
      <c r="B202" s="17" t="str">
        <f>IFERROR(VLOOKUP($F202,'Location List'!$A$2:$T$644,19,FALSE),"")</f>
        <v>Mike Seymour</v>
      </c>
      <c r="C202" s="17" t="str">
        <f>IFERROR(VLOOKUP($F202,'Location List'!$A$2:$T$644,18,FALSE),"")</f>
        <v>Dean Bilstein</v>
      </c>
      <c r="D202" s="17" t="str">
        <f>IFERROR(VLOOKUP($F202,'Location List'!$A$2:$T$644,9,FALSE),"")</f>
        <v>ERIC MONTES</v>
      </c>
      <c r="E202" s="17" t="str">
        <f>IFERROR(VLOOKUP($F202,'Location List'!$A$2:$T$644,2,FALSE),"")</f>
        <v>METCALF</v>
      </c>
      <c r="F202" s="26">
        <v>67</v>
      </c>
      <c r="G202" s="29" t="s">
        <v>3278</v>
      </c>
      <c r="H202" s="29" t="s">
        <v>3290</v>
      </c>
      <c r="I202" s="26">
        <v>32</v>
      </c>
      <c r="J202" s="26">
        <v>65</v>
      </c>
      <c r="K202" s="26">
        <v>0</v>
      </c>
      <c r="L202" s="26">
        <v>14</v>
      </c>
      <c r="M202" s="26">
        <v>97</v>
      </c>
      <c r="N202" s="26">
        <v>131</v>
      </c>
      <c r="O202" s="49">
        <v>1.351</v>
      </c>
    </row>
    <row r="203" spans="1:15" ht="15" customHeight="1" x14ac:dyDescent="0.25">
      <c r="A203" s="17" t="str">
        <f>IFERROR(VLOOKUP($F203,'Location List'!$A$2:$T$644,20,FALSE),"")</f>
        <v>Tim Kerum</v>
      </c>
      <c r="B203" s="17" t="str">
        <f>IFERROR(VLOOKUP($F203,'Location List'!$A$2:$T$644,19,FALSE),"")</f>
        <v>Mike Seymour</v>
      </c>
      <c r="C203" s="17" t="str">
        <f>IFERROR(VLOOKUP($F203,'Location List'!$A$2:$T$644,18,FALSE),"")</f>
        <v>Dean Bilstein</v>
      </c>
      <c r="D203" s="17" t="str">
        <f>IFERROR(VLOOKUP($F203,'Location List'!$A$2:$T$644,9,FALSE),"")</f>
        <v>ERIC MONTES</v>
      </c>
      <c r="E203" s="17" t="str">
        <f>IFERROR(VLOOKUP($F203,'Location List'!$A$2:$T$644,2,FALSE),"")</f>
        <v>METCALF</v>
      </c>
      <c r="F203" s="26">
        <v>67</v>
      </c>
      <c r="G203" s="29" t="s">
        <v>3278</v>
      </c>
      <c r="H203" s="29" t="s">
        <v>3327</v>
      </c>
      <c r="I203" s="26">
        <v>34</v>
      </c>
      <c r="J203" s="26">
        <v>35</v>
      </c>
      <c r="K203" s="26">
        <v>0</v>
      </c>
      <c r="L203" s="26">
        <v>14</v>
      </c>
      <c r="M203" s="26">
        <v>69</v>
      </c>
      <c r="N203" s="26">
        <v>82</v>
      </c>
      <c r="O203" s="49">
        <v>1.1879999999999999</v>
      </c>
    </row>
    <row r="204" spans="1:15" ht="15" customHeight="1" x14ac:dyDescent="0.25">
      <c r="A204" s="17" t="str">
        <f>IFERROR(VLOOKUP($F204,'Location List'!$A$2:$T$644,20,FALSE),"")</f>
        <v>Tim Kerum</v>
      </c>
      <c r="B204" s="17" t="str">
        <f>IFERROR(VLOOKUP($F204,'Location List'!$A$2:$T$644,19,FALSE),"")</f>
        <v>Mike Seymour</v>
      </c>
      <c r="C204" s="17" t="str">
        <f>IFERROR(VLOOKUP($F204,'Location List'!$A$2:$T$644,18,FALSE),"")</f>
        <v>Dean Bilstein</v>
      </c>
      <c r="D204" s="17" t="str">
        <f>IFERROR(VLOOKUP($F204,'Location List'!$A$2:$T$644,9,FALSE),"")</f>
        <v>ERIC MONTES</v>
      </c>
      <c r="E204" s="17" t="str">
        <f>IFERROR(VLOOKUP($F204,'Location List'!$A$2:$T$644,2,FALSE),"")</f>
        <v>METCALF</v>
      </c>
      <c r="F204" s="26">
        <v>67</v>
      </c>
      <c r="G204" s="29" t="s">
        <v>3278</v>
      </c>
      <c r="H204" s="29" t="s">
        <v>3369</v>
      </c>
      <c r="I204" s="26">
        <v>26</v>
      </c>
      <c r="J204" s="26">
        <v>63</v>
      </c>
      <c r="K204" s="26">
        <v>0</v>
      </c>
      <c r="L204" s="26">
        <v>14</v>
      </c>
      <c r="M204" s="26">
        <v>89</v>
      </c>
      <c r="N204" s="26">
        <v>155</v>
      </c>
      <c r="O204" s="49">
        <v>1.742</v>
      </c>
    </row>
    <row r="205" spans="1:15" ht="15" customHeight="1" x14ac:dyDescent="0.25">
      <c r="A205" s="17" t="str">
        <f>IFERROR(VLOOKUP($F205,'Location List'!$A$2:$T$644,20,FALSE),"")</f>
        <v>Tim Kerum</v>
      </c>
      <c r="B205" s="17" t="str">
        <f>IFERROR(VLOOKUP($F205,'Location List'!$A$2:$T$644,19,FALSE),"")</f>
        <v>Mike Seymour</v>
      </c>
      <c r="C205" s="17" t="str">
        <f>IFERROR(VLOOKUP($F205,'Location List'!$A$2:$T$644,18,FALSE),"")</f>
        <v>Dean Bilstein</v>
      </c>
      <c r="D205" s="17" t="str">
        <f>IFERROR(VLOOKUP($F205,'Location List'!$A$2:$T$644,9,FALSE),"")</f>
        <v>ERIC MONTES</v>
      </c>
      <c r="E205" s="17" t="str">
        <f>IFERROR(VLOOKUP($F205,'Location List'!$A$2:$T$644,2,FALSE),"")</f>
        <v>METCALF</v>
      </c>
      <c r="F205" s="26">
        <v>67</v>
      </c>
      <c r="G205" s="29" t="s">
        <v>3278</v>
      </c>
      <c r="H205" s="29" t="s">
        <v>3403</v>
      </c>
      <c r="I205" s="26">
        <v>34</v>
      </c>
      <c r="J205" s="26">
        <v>76</v>
      </c>
      <c r="K205" s="26">
        <v>0</v>
      </c>
      <c r="L205" s="26">
        <v>13</v>
      </c>
      <c r="M205" s="26">
        <v>110</v>
      </c>
      <c r="N205" s="26">
        <v>208</v>
      </c>
      <c r="O205" s="49">
        <v>1.891</v>
      </c>
    </row>
    <row r="206" spans="1:15" ht="15" customHeight="1" x14ac:dyDescent="0.25">
      <c r="A206" s="17" t="str">
        <f>IFERROR(VLOOKUP($F206,'Location List'!$A$2:$T$644,20,FALSE),"")</f>
        <v>Tim Kerum</v>
      </c>
      <c r="B206" s="17" t="str">
        <f>IFERROR(VLOOKUP($F206,'Location List'!$A$2:$T$644,19,FALSE),"")</f>
        <v>Mike Seymour</v>
      </c>
      <c r="C206" s="17" t="str">
        <f>IFERROR(VLOOKUP($F206,'Location List'!$A$2:$T$644,18,FALSE),"")</f>
        <v>Dean Bilstein</v>
      </c>
      <c r="D206" s="17" t="str">
        <f>IFERROR(VLOOKUP($F206,'Location List'!$A$2:$T$644,9,FALSE),"")</f>
        <v>ERIC MONTES</v>
      </c>
      <c r="E206" s="17" t="str">
        <f>IFERROR(VLOOKUP($F206,'Location List'!$A$2:$T$644,2,FALSE),"")</f>
        <v>METCALF</v>
      </c>
      <c r="F206" s="26">
        <v>67</v>
      </c>
      <c r="G206" s="29" t="s">
        <v>3278</v>
      </c>
      <c r="H206" s="29" t="s">
        <v>3404</v>
      </c>
      <c r="I206" s="26">
        <v>43</v>
      </c>
      <c r="J206" s="26">
        <v>96</v>
      </c>
      <c r="K206" s="26">
        <v>0</v>
      </c>
      <c r="L206" s="26">
        <v>13</v>
      </c>
      <c r="M206" s="26">
        <v>139</v>
      </c>
      <c r="N206" s="26">
        <v>207</v>
      </c>
      <c r="O206" s="49">
        <v>1.4890000000000001</v>
      </c>
    </row>
    <row r="207" spans="1:15" ht="15" customHeight="1" x14ac:dyDescent="0.25">
      <c r="A207" s="17" t="str">
        <f>IFERROR(VLOOKUP($F207,'Location List'!$A$2:$T$644,20,FALSE),"")</f>
        <v>Bill Eich</v>
      </c>
      <c r="B207" s="17" t="str">
        <f>IFERROR(VLOOKUP($F207,'Location List'!$A$2:$T$644,19,FALSE),"")</f>
        <v>Dennis Morgan</v>
      </c>
      <c r="C207" s="17" t="str">
        <f>IFERROR(VLOOKUP($F207,'Location List'!$A$2:$T$644,18,FALSE),"")</f>
        <v>Steve Fraden</v>
      </c>
      <c r="D207" s="17" t="str">
        <f>IFERROR(VLOOKUP($F207,'Location List'!$A$2:$T$644,9,FALSE),"")</f>
        <v>JIM HAMBLEN</v>
      </c>
      <c r="E207" s="17" t="str">
        <f>IFERROR(VLOOKUP($F207,'Location List'!$A$2:$T$644,2,FALSE),"")</f>
        <v>MADISON</v>
      </c>
      <c r="F207" s="26">
        <v>68</v>
      </c>
      <c r="G207" s="29" t="s">
        <v>3272</v>
      </c>
      <c r="H207" s="29" t="s">
        <v>3405</v>
      </c>
      <c r="I207" s="26">
        <v>113</v>
      </c>
      <c r="J207" s="26">
        <v>227</v>
      </c>
      <c r="K207" s="26">
        <v>0</v>
      </c>
      <c r="L207" s="26">
        <v>15</v>
      </c>
      <c r="M207" s="26">
        <v>340</v>
      </c>
      <c r="N207" s="26">
        <v>2541</v>
      </c>
      <c r="O207" s="49">
        <v>7.4740000000000002</v>
      </c>
    </row>
    <row r="208" spans="1:15" ht="15" customHeight="1" x14ac:dyDescent="0.25">
      <c r="A208" s="17" t="str">
        <f>IFERROR(VLOOKUP($F208,'Location List'!$A$2:$T$644,20,FALSE),"")</f>
        <v>Bill Eich</v>
      </c>
      <c r="B208" s="17" t="str">
        <f>IFERROR(VLOOKUP($F208,'Location List'!$A$2:$T$644,19,FALSE),"")</f>
        <v>Dennis Morgan</v>
      </c>
      <c r="C208" s="17" t="str">
        <f>IFERROR(VLOOKUP($F208,'Location List'!$A$2:$T$644,18,FALSE),"")</f>
        <v>Steve Fraden</v>
      </c>
      <c r="D208" s="17" t="str">
        <f>IFERROR(VLOOKUP($F208,'Location List'!$A$2:$T$644,9,FALSE),"")</f>
        <v>JIM HAMBLEN</v>
      </c>
      <c r="E208" s="17" t="str">
        <f>IFERROR(VLOOKUP($F208,'Location List'!$A$2:$T$644,2,FALSE),"")</f>
        <v>MADISON</v>
      </c>
      <c r="F208" s="26">
        <v>68</v>
      </c>
      <c r="G208" s="29" t="s">
        <v>3272</v>
      </c>
      <c r="H208" s="29" t="s">
        <v>3406</v>
      </c>
      <c r="I208" s="26">
        <v>438</v>
      </c>
      <c r="J208" s="26">
        <v>266</v>
      </c>
      <c r="K208" s="26">
        <v>0</v>
      </c>
      <c r="L208" s="26">
        <v>14</v>
      </c>
      <c r="M208" s="26">
        <v>704</v>
      </c>
      <c r="N208" s="26">
        <v>4831</v>
      </c>
      <c r="O208" s="49">
        <v>6.8620000000000001</v>
      </c>
    </row>
    <row r="209" spans="1:15" ht="15" customHeight="1" x14ac:dyDescent="0.25">
      <c r="A209" s="17" t="str">
        <f>IFERROR(VLOOKUP($F209,'Location List'!$A$2:$T$644,20,FALSE),"")</f>
        <v>Bill Eich</v>
      </c>
      <c r="B209" s="17" t="str">
        <f>IFERROR(VLOOKUP($F209,'Location List'!$A$2:$T$644,19,FALSE),"")</f>
        <v>Dennis Morgan</v>
      </c>
      <c r="C209" s="17" t="str">
        <f>IFERROR(VLOOKUP($F209,'Location List'!$A$2:$T$644,18,FALSE),"")</f>
        <v>Steve Fraden</v>
      </c>
      <c r="D209" s="17" t="str">
        <f>IFERROR(VLOOKUP($F209,'Location List'!$A$2:$T$644,9,FALSE),"")</f>
        <v>JIM HAMBLEN</v>
      </c>
      <c r="E209" s="17" t="str">
        <f>IFERROR(VLOOKUP($F209,'Location List'!$A$2:$T$644,2,FALSE),"")</f>
        <v>MADISON</v>
      </c>
      <c r="F209" s="26">
        <v>68</v>
      </c>
      <c r="G209" s="29" t="s">
        <v>3276</v>
      </c>
      <c r="H209" s="29" t="s">
        <v>3395</v>
      </c>
      <c r="I209" s="26">
        <v>195</v>
      </c>
      <c r="J209" s="26">
        <v>257</v>
      </c>
      <c r="K209" s="26">
        <v>0</v>
      </c>
      <c r="L209" s="26">
        <v>13</v>
      </c>
      <c r="M209" s="26">
        <v>452</v>
      </c>
      <c r="N209" s="26">
        <v>868</v>
      </c>
      <c r="O209" s="49">
        <v>1.92</v>
      </c>
    </row>
    <row r="210" spans="1:15" ht="15" customHeight="1" x14ac:dyDescent="0.25">
      <c r="A210" s="17" t="str">
        <f>IFERROR(VLOOKUP($F210,'Location List'!$A$2:$T$644,20,FALSE),"")</f>
        <v>Bill Eich</v>
      </c>
      <c r="B210" s="17" t="str">
        <f>IFERROR(VLOOKUP($F210,'Location List'!$A$2:$T$644,19,FALSE),"")</f>
        <v>Dennis Morgan</v>
      </c>
      <c r="C210" s="17" t="str">
        <f>IFERROR(VLOOKUP($F210,'Location List'!$A$2:$T$644,18,FALSE),"")</f>
        <v>Steve Fraden</v>
      </c>
      <c r="D210" s="17" t="str">
        <f>IFERROR(VLOOKUP($F210,'Location List'!$A$2:$T$644,9,FALSE),"")</f>
        <v>JIM HAMBLEN</v>
      </c>
      <c r="E210" s="17" t="str">
        <f>IFERROR(VLOOKUP($F210,'Location List'!$A$2:$T$644,2,FALSE),"")</f>
        <v>MADISON</v>
      </c>
      <c r="F210" s="26">
        <v>68</v>
      </c>
      <c r="G210" s="29" t="s">
        <v>3276</v>
      </c>
      <c r="H210" s="29" t="s">
        <v>3407</v>
      </c>
      <c r="I210" s="26">
        <v>140</v>
      </c>
      <c r="J210" s="26">
        <v>145</v>
      </c>
      <c r="K210" s="26">
        <v>0</v>
      </c>
      <c r="L210" s="26">
        <v>14</v>
      </c>
      <c r="M210" s="26">
        <v>285</v>
      </c>
      <c r="N210" s="26">
        <v>449</v>
      </c>
      <c r="O210" s="49">
        <v>1.575</v>
      </c>
    </row>
    <row r="211" spans="1:15" ht="15" customHeight="1" x14ac:dyDescent="0.25">
      <c r="A211" s="17" t="str">
        <f>IFERROR(VLOOKUP($F211,'Location List'!$A$2:$T$644,20,FALSE),"")</f>
        <v>Bill Eich</v>
      </c>
      <c r="B211" s="17" t="str">
        <f>IFERROR(VLOOKUP($F211,'Location List'!$A$2:$T$644,19,FALSE),"")</f>
        <v>Dennis Morgan</v>
      </c>
      <c r="C211" s="17" t="str">
        <f>IFERROR(VLOOKUP($F211,'Location List'!$A$2:$T$644,18,FALSE),"")</f>
        <v>Steve Fraden</v>
      </c>
      <c r="D211" s="17" t="str">
        <f>IFERROR(VLOOKUP($F211,'Location List'!$A$2:$T$644,9,FALSE),"")</f>
        <v>JIM HAMBLEN</v>
      </c>
      <c r="E211" s="17" t="str">
        <f>IFERROR(VLOOKUP($F211,'Location List'!$A$2:$T$644,2,FALSE),"")</f>
        <v>MADISON</v>
      </c>
      <c r="F211" s="26">
        <v>68</v>
      </c>
      <c r="G211" s="29" t="s">
        <v>3276</v>
      </c>
      <c r="H211" s="29" t="s">
        <v>3299</v>
      </c>
      <c r="I211" s="26">
        <v>73</v>
      </c>
      <c r="J211" s="26">
        <v>111</v>
      </c>
      <c r="K211" s="26">
        <v>0</v>
      </c>
      <c r="L211" s="26">
        <v>10</v>
      </c>
      <c r="M211" s="26">
        <v>184</v>
      </c>
      <c r="N211" s="26">
        <v>5141</v>
      </c>
      <c r="O211" s="49">
        <v>27.94</v>
      </c>
    </row>
    <row r="212" spans="1:15" ht="15" customHeight="1" x14ac:dyDescent="0.25">
      <c r="A212" s="17" t="str">
        <f>IFERROR(VLOOKUP($F212,'Location List'!$A$2:$T$644,20,FALSE),"")</f>
        <v>Bill Eich</v>
      </c>
      <c r="B212" s="17" t="str">
        <f>IFERROR(VLOOKUP($F212,'Location List'!$A$2:$T$644,19,FALSE),"")</f>
        <v>Dennis Morgan</v>
      </c>
      <c r="C212" s="17" t="str">
        <f>IFERROR(VLOOKUP($F212,'Location List'!$A$2:$T$644,18,FALSE),"")</f>
        <v>Steve Fraden</v>
      </c>
      <c r="D212" s="17" t="str">
        <f>IFERROR(VLOOKUP($F212,'Location List'!$A$2:$T$644,9,FALSE),"")</f>
        <v>JIM HAMBLEN</v>
      </c>
      <c r="E212" s="17" t="str">
        <f>IFERROR(VLOOKUP($F212,'Location List'!$A$2:$T$644,2,FALSE),"")</f>
        <v>MADISON</v>
      </c>
      <c r="F212" s="26">
        <v>68</v>
      </c>
      <c r="G212" s="29" t="s">
        <v>3278</v>
      </c>
      <c r="H212" s="29" t="s">
        <v>3408</v>
      </c>
      <c r="I212" s="26">
        <v>316</v>
      </c>
      <c r="J212" s="26">
        <v>377</v>
      </c>
      <c r="K212" s="26">
        <v>0</v>
      </c>
      <c r="L212" s="26">
        <v>18</v>
      </c>
      <c r="M212" s="26">
        <v>693</v>
      </c>
      <c r="N212" s="26">
        <v>4512</v>
      </c>
      <c r="O212" s="49">
        <v>6.5110000000000001</v>
      </c>
    </row>
    <row r="213" spans="1:15" ht="15" customHeight="1" x14ac:dyDescent="0.25">
      <c r="A213" s="17" t="str">
        <f>IFERROR(VLOOKUP($F213,'Location List'!$A$2:$T$644,20,FALSE),"")</f>
        <v>Bill Eich</v>
      </c>
      <c r="B213" s="17" t="str">
        <f>IFERROR(VLOOKUP($F213,'Location List'!$A$2:$T$644,19,FALSE),"")</f>
        <v>Dennis Morgan</v>
      </c>
      <c r="C213" s="17" t="str">
        <f>IFERROR(VLOOKUP($F213,'Location List'!$A$2:$T$644,18,FALSE),"")</f>
        <v>Steve Fraden</v>
      </c>
      <c r="D213" s="17" t="str">
        <f>IFERROR(VLOOKUP($F213,'Location List'!$A$2:$T$644,9,FALSE),"")</f>
        <v>JIM HAMBLEN</v>
      </c>
      <c r="E213" s="17" t="str">
        <f>IFERROR(VLOOKUP($F213,'Location List'!$A$2:$T$644,2,FALSE),"")</f>
        <v>MADISON</v>
      </c>
      <c r="F213" s="26">
        <v>68</v>
      </c>
      <c r="G213" s="29" t="s">
        <v>3278</v>
      </c>
      <c r="H213" s="29" t="s">
        <v>3343</v>
      </c>
      <c r="I213" s="26">
        <v>358</v>
      </c>
      <c r="J213" s="26">
        <v>538</v>
      </c>
      <c r="K213" s="26">
        <v>0</v>
      </c>
      <c r="L213" s="26">
        <v>38</v>
      </c>
      <c r="M213" s="26">
        <v>896</v>
      </c>
      <c r="N213" s="26">
        <v>0</v>
      </c>
      <c r="O213" s="49">
        <v>0</v>
      </c>
    </row>
    <row r="214" spans="1:15" ht="15" customHeight="1" x14ac:dyDescent="0.25">
      <c r="A214" s="17" t="str">
        <f>IFERROR(VLOOKUP($F214,'Location List'!$A$2:$T$644,20,FALSE),"")</f>
        <v>Bill Eich</v>
      </c>
      <c r="B214" s="17" t="str">
        <f>IFERROR(VLOOKUP($F214,'Location List'!$A$2:$T$644,19,FALSE),"")</f>
        <v>Dennis Morgan</v>
      </c>
      <c r="C214" s="17" t="str">
        <f>IFERROR(VLOOKUP($F214,'Location List'!$A$2:$T$644,18,FALSE),"")</f>
        <v>Steve Fraden</v>
      </c>
      <c r="D214" s="17" t="str">
        <f>IFERROR(VLOOKUP($F214,'Location List'!$A$2:$T$644,9,FALSE),"")</f>
        <v>JIM HAMBLEN</v>
      </c>
      <c r="E214" s="17" t="str">
        <f>IFERROR(VLOOKUP($F214,'Location List'!$A$2:$T$644,2,FALSE),"")</f>
        <v>MADISON</v>
      </c>
      <c r="F214" s="26">
        <v>68</v>
      </c>
      <c r="G214" s="29" t="s">
        <v>3278</v>
      </c>
      <c r="H214" s="29" t="s">
        <v>3409</v>
      </c>
      <c r="I214" s="26">
        <v>245</v>
      </c>
      <c r="J214" s="26">
        <v>275</v>
      </c>
      <c r="K214" s="26">
        <v>0</v>
      </c>
      <c r="L214" s="26">
        <v>14</v>
      </c>
      <c r="M214" s="26">
        <v>520</v>
      </c>
      <c r="N214" s="26">
        <v>982</v>
      </c>
      <c r="O214" s="49">
        <v>1.8879999999999999</v>
      </c>
    </row>
    <row r="215" spans="1:15" ht="15" customHeight="1" x14ac:dyDescent="0.25">
      <c r="A215" s="17" t="str">
        <f>IFERROR(VLOOKUP($F215,'Location List'!$A$2:$T$644,20,FALSE),"")</f>
        <v>Bill Eich</v>
      </c>
      <c r="B215" s="17" t="str">
        <f>IFERROR(VLOOKUP($F215,'Location List'!$A$2:$T$644,19,FALSE),"")</f>
        <v>Dennis Morgan</v>
      </c>
      <c r="C215" s="17" t="str">
        <f>IFERROR(VLOOKUP($F215,'Location List'!$A$2:$T$644,18,FALSE),"")</f>
        <v>Steve Fraden</v>
      </c>
      <c r="D215" s="17" t="str">
        <f>IFERROR(VLOOKUP($F215,'Location List'!$A$2:$T$644,9,FALSE),"")</f>
        <v>JIM HAMBLEN</v>
      </c>
      <c r="E215" s="17" t="str">
        <f>IFERROR(VLOOKUP($F215,'Location List'!$A$2:$T$644,2,FALSE),"")</f>
        <v>MADISON</v>
      </c>
      <c r="F215" s="26">
        <v>68</v>
      </c>
      <c r="G215" s="29" t="s">
        <v>3278</v>
      </c>
      <c r="H215" s="29" t="s">
        <v>3292</v>
      </c>
      <c r="I215" s="26">
        <v>229</v>
      </c>
      <c r="J215" s="26">
        <v>331</v>
      </c>
      <c r="K215" s="26">
        <v>0</v>
      </c>
      <c r="L215" s="26">
        <v>13</v>
      </c>
      <c r="M215" s="26">
        <v>560</v>
      </c>
      <c r="N215" s="26">
        <v>3501</v>
      </c>
      <c r="O215" s="49">
        <v>6.2519999999999998</v>
      </c>
    </row>
    <row r="216" spans="1:15" ht="15" customHeight="1" x14ac:dyDescent="0.25">
      <c r="A216" s="17" t="str">
        <f>IFERROR(VLOOKUP($F216,'Location List'!$A$2:$T$644,20,FALSE),"")</f>
        <v>Bill Eich</v>
      </c>
      <c r="B216" s="17" t="str">
        <f>IFERROR(VLOOKUP($F216,'Location List'!$A$2:$T$644,19,FALSE),"")</f>
        <v>Dennis Morgan</v>
      </c>
      <c r="C216" s="17" t="str">
        <f>IFERROR(VLOOKUP($F216,'Location List'!$A$2:$T$644,18,FALSE),"")</f>
        <v>Steve Fraden</v>
      </c>
      <c r="D216" s="17" t="str">
        <f>IFERROR(VLOOKUP($F216,'Location List'!$A$2:$T$644,9,FALSE),"")</f>
        <v>JIM HAMBLEN</v>
      </c>
      <c r="E216" s="17" t="str">
        <f>IFERROR(VLOOKUP($F216,'Location List'!$A$2:$T$644,2,FALSE),"")</f>
        <v>MADISON</v>
      </c>
      <c r="F216" s="26">
        <v>68</v>
      </c>
      <c r="G216" s="29" t="s">
        <v>3278</v>
      </c>
      <c r="H216" s="29" t="s">
        <v>3410</v>
      </c>
      <c r="I216" s="26">
        <v>208</v>
      </c>
      <c r="J216" s="26">
        <v>314</v>
      </c>
      <c r="K216" s="26">
        <v>0</v>
      </c>
      <c r="L216" s="26">
        <v>12</v>
      </c>
      <c r="M216" s="26">
        <v>522</v>
      </c>
      <c r="N216" s="26">
        <v>3856</v>
      </c>
      <c r="O216" s="49">
        <v>7.3869999999999996</v>
      </c>
    </row>
    <row r="217" spans="1:15" ht="15" customHeight="1" x14ac:dyDescent="0.25">
      <c r="A217" s="17" t="str">
        <f>IFERROR(VLOOKUP($F217,'Location List'!$A$2:$T$644,20,FALSE),"")</f>
        <v>Chris Kelly</v>
      </c>
      <c r="B217" s="17" t="str">
        <f>IFERROR(VLOOKUP($F217,'Location List'!$A$2:$T$644,19,FALSE),"")</f>
        <v>Chris Parenti</v>
      </c>
      <c r="C217" s="17" t="str">
        <f>IFERROR(VLOOKUP($F217,'Location List'!$A$2:$T$644,18,FALSE),"")</f>
        <v>Nery Melgar</v>
      </c>
      <c r="D217" s="17" t="str">
        <f>IFERROR(VLOOKUP($F217,'Location List'!$A$2:$T$644,9,FALSE),"")</f>
        <v>SUSAN JENSEN</v>
      </c>
      <c r="E217" s="17" t="str">
        <f>IFERROR(VLOOKUP($F217,'Location List'!$A$2:$T$644,2,FALSE),"")</f>
        <v>POTOMAC MILLS</v>
      </c>
      <c r="F217" s="26">
        <v>71</v>
      </c>
      <c r="G217" s="29" t="s">
        <v>3272</v>
      </c>
      <c r="H217" s="29" t="s">
        <v>3405</v>
      </c>
      <c r="I217" s="26">
        <v>138</v>
      </c>
      <c r="J217" s="26">
        <v>75</v>
      </c>
      <c r="K217" s="26">
        <v>0</v>
      </c>
      <c r="L217" s="26">
        <v>22</v>
      </c>
      <c r="M217" s="26">
        <v>213</v>
      </c>
      <c r="N217" s="26">
        <v>1342</v>
      </c>
      <c r="O217" s="49">
        <v>6.3</v>
      </c>
    </row>
    <row r="218" spans="1:15" ht="15" customHeight="1" x14ac:dyDescent="0.25">
      <c r="A218" s="17" t="str">
        <f>IFERROR(VLOOKUP($F218,'Location List'!$A$2:$T$644,20,FALSE),"")</f>
        <v>Chris Kelly</v>
      </c>
      <c r="B218" s="17" t="str">
        <f>IFERROR(VLOOKUP($F218,'Location List'!$A$2:$T$644,19,FALSE),"")</f>
        <v>Chris Parenti</v>
      </c>
      <c r="C218" s="17" t="str">
        <f>IFERROR(VLOOKUP($F218,'Location List'!$A$2:$T$644,18,FALSE),"")</f>
        <v>Nery Melgar</v>
      </c>
      <c r="D218" s="17" t="str">
        <f>IFERROR(VLOOKUP($F218,'Location List'!$A$2:$T$644,9,FALSE),"")</f>
        <v>SUSAN JENSEN</v>
      </c>
      <c r="E218" s="17" t="str">
        <f>IFERROR(VLOOKUP($F218,'Location List'!$A$2:$T$644,2,FALSE),"")</f>
        <v>POTOMAC MILLS</v>
      </c>
      <c r="F218" s="26">
        <v>71</v>
      </c>
      <c r="G218" s="29" t="s">
        <v>3272</v>
      </c>
      <c r="H218" s="29" t="s">
        <v>3304</v>
      </c>
      <c r="I218" s="26">
        <v>514</v>
      </c>
      <c r="J218" s="26">
        <v>246</v>
      </c>
      <c r="K218" s="26">
        <v>0</v>
      </c>
      <c r="L218" s="26">
        <v>28</v>
      </c>
      <c r="M218" s="26">
        <v>760</v>
      </c>
      <c r="N218" s="26">
        <v>5115</v>
      </c>
      <c r="O218" s="49">
        <v>6.73</v>
      </c>
    </row>
    <row r="219" spans="1:15" ht="15" customHeight="1" x14ac:dyDescent="0.25">
      <c r="A219" s="17" t="str">
        <f>IFERROR(VLOOKUP($F219,'Location List'!$A$2:$T$644,20,FALSE),"")</f>
        <v>Chris Kelly</v>
      </c>
      <c r="B219" s="17" t="str">
        <f>IFERROR(VLOOKUP($F219,'Location List'!$A$2:$T$644,19,FALSE),"")</f>
        <v>Chris Parenti</v>
      </c>
      <c r="C219" s="17" t="str">
        <f>IFERROR(VLOOKUP($F219,'Location List'!$A$2:$T$644,18,FALSE),"")</f>
        <v>Nery Melgar</v>
      </c>
      <c r="D219" s="17" t="str">
        <f>IFERROR(VLOOKUP($F219,'Location List'!$A$2:$T$644,9,FALSE),"")</f>
        <v>SUSAN JENSEN</v>
      </c>
      <c r="E219" s="17" t="str">
        <f>IFERROR(VLOOKUP($F219,'Location List'!$A$2:$T$644,2,FALSE),"")</f>
        <v>POTOMAC MILLS</v>
      </c>
      <c r="F219" s="26">
        <v>71</v>
      </c>
      <c r="G219" s="29" t="s">
        <v>3272</v>
      </c>
      <c r="H219" s="29" t="s">
        <v>3411</v>
      </c>
      <c r="I219" s="26">
        <v>94</v>
      </c>
      <c r="J219" s="26">
        <v>95</v>
      </c>
      <c r="K219" s="26">
        <v>0</v>
      </c>
      <c r="L219" s="26">
        <v>23</v>
      </c>
      <c r="M219" s="26">
        <v>189</v>
      </c>
      <c r="N219" s="26">
        <v>236</v>
      </c>
      <c r="O219" s="49">
        <v>1.2490000000000001</v>
      </c>
    </row>
    <row r="220" spans="1:15" ht="15" customHeight="1" x14ac:dyDescent="0.25">
      <c r="A220" s="17" t="str">
        <f>IFERROR(VLOOKUP($F220,'Location List'!$A$2:$T$644,20,FALSE),"")</f>
        <v>Chris Kelly</v>
      </c>
      <c r="B220" s="17" t="str">
        <f>IFERROR(VLOOKUP($F220,'Location List'!$A$2:$T$644,19,FALSE),"")</f>
        <v>Chris Parenti</v>
      </c>
      <c r="C220" s="17" t="str">
        <f>IFERROR(VLOOKUP($F220,'Location List'!$A$2:$T$644,18,FALSE),"")</f>
        <v>Nery Melgar</v>
      </c>
      <c r="D220" s="17" t="str">
        <f>IFERROR(VLOOKUP($F220,'Location List'!$A$2:$T$644,9,FALSE),"")</f>
        <v>SUSAN JENSEN</v>
      </c>
      <c r="E220" s="17" t="str">
        <f>IFERROR(VLOOKUP($F220,'Location List'!$A$2:$T$644,2,FALSE),"")</f>
        <v>POTOMAC MILLS</v>
      </c>
      <c r="F220" s="26">
        <v>71</v>
      </c>
      <c r="G220" s="29" t="s">
        <v>3272</v>
      </c>
      <c r="H220" s="29" t="s">
        <v>3332</v>
      </c>
      <c r="I220" s="26">
        <v>533</v>
      </c>
      <c r="J220" s="26">
        <v>277</v>
      </c>
      <c r="K220" s="26">
        <v>0</v>
      </c>
      <c r="L220" s="26">
        <v>14</v>
      </c>
      <c r="M220" s="26">
        <v>810</v>
      </c>
      <c r="N220" s="26">
        <v>6155</v>
      </c>
      <c r="O220" s="49">
        <v>7.5990000000000002</v>
      </c>
    </row>
    <row r="221" spans="1:15" ht="15" customHeight="1" x14ac:dyDescent="0.25">
      <c r="A221" s="17" t="str">
        <f>IFERROR(VLOOKUP($F221,'Location List'!$A$2:$T$644,20,FALSE),"")</f>
        <v>Chris Kelly</v>
      </c>
      <c r="B221" s="17" t="str">
        <f>IFERROR(VLOOKUP($F221,'Location List'!$A$2:$T$644,19,FALSE),"")</f>
        <v>Chris Parenti</v>
      </c>
      <c r="C221" s="17" t="str">
        <f>IFERROR(VLOOKUP($F221,'Location List'!$A$2:$T$644,18,FALSE),"")</f>
        <v>Nery Melgar</v>
      </c>
      <c r="D221" s="17" t="str">
        <f>IFERROR(VLOOKUP($F221,'Location List'!$A$2:$T$644,9,FALSE),"")</f>
        <v>SUSAN JENSEN</v>
      </c>
      <c r="E221" s="17" t="str">
        <f>IFERROR(VLOOKUP($F221,'Location List'!$A$2:$T$644,2,FALSE),"")</f>
        <v>POTOMAC MILLS</v>
      </c>
      <c r="F221" s="26">
        <v>71</v>
      </c>
      <c r="G221" s="29" t="s">
        <v>3276</v>
      </c>
      <c r="H221" s="29" t="s">
        <v>3355</v>
      </c>
      <c r="I221" s="26">
        <v>178</v>
      </c>
      <c r="J221" s="26">
        <v>190</v>
      </c>
      <c r="K221" s="26">
        <v>0</v>
      </c>
      <c r="L221" s="26">
        <v>15</v>
      </c>
      <c r="M221" s="26">
        <v>368</v>
      </c>
      <c r="N221" s="26">
        <v>543</v>
      </c>
      <c r="O221" s="49">
        <v>1.476</v>
      </c>
    </row>
    <row r="222" spans="1:15" ht="15" customHeight="1" x14ac:dyDescent="0.25">
      <c r="A222" s="17" t="str">
        <f>IFERROR(VLOOKUP($F222,'Location List'!$A$2:$T$644,20,FALSE),"")</f>
        <v>Chris Kelly</v>
      </c>
      <c r="B222" s="17" t="str">
        <f>IFERROR(VLOOKUP($F222,'Location List'!$A$2:$T$644,19,FALSE),"")</f>
        <v>Chris Parenti</v>
      </c>
      <c r="C222" s="17" t="str">
        <f>IFERROR(VLOOKUP($F222,'Location List'!$A$2:$T$644,18,FALSE),"")</f>
        <v>Nery Melgar</v>
      </c>
      <c r="D222" s="17" t="str">
        <f>IFERROR(VLOOKUP($F222,'Location List'!$A$2:$T$644,9,FALSE),"")</f>
        <v>SUSAN JENSEN</v>
      </c>
      <c r="E222" s="17" t="str">
        <f>IFERROR(VLOOKUP($F222,'Location List'!$A$2:$T$644,2,FALSE),"")</f>
        <v>POTOMAC MILLS</v>
      </c>
      <c r="F222" s="26">
        <v>71</v>
      </c>
      <c r="G222" s="29" t="s">
        <v>3276</v>
      </c>
      <c r="H222" s="29" t="s">
        <v>3402</v>
      </c>
      <c r="I222" s="26">
        <v>417</v>
      </c>
      <c r="J222" s="26">
        <v>307</v>
      </c>
      <c r="K222" s="26">
        <v>0</v>
      </c>
      <c r="L222" s="26">
        <v>19</v>
      </c>
      <c r="M222" s="26">
        <v>724</v>
      </c>
      <c r="N222" s="26">
        <v>1032</v>
      </c>
      <c r="O222" s="49">
        <v>1.425</v>
      </c>
    </row>
    <row r="223" spans="1:15" ht="15" customHeight="1" x14ac:dyDescent="0.25">
      <c r="A223" s="17" t="str">
        <f>IFERROR(VLOOKUP($F223,'Location List'!$A$2:$T$644,20,FALSE),"")</f>
        <v>Chris Kelly</v>
      </c>
      <c r="B223" s="17" t="str">
        <f>IFERROR(VLOOKUP($F223,'Location List'!$A$2:$T$644,19,FALSE),"")</f>
        <v>Chris Parenti</v>
      </c>
      <c r="C223" s="17" t="str">
        <f>IFERROR(VLOOKUP($F223,'Location List'!$A$2:$T$644,18,FALSE),"")</f>
        <v>Nery Melgar</v>
      </c>
      <c r="D223" s="17" t="str">
        <f>IFERROR(VLOOKUP($F223,'Location List'!$A$2:$T$644,9,FALSE),"")</f>
        <v>SUSAN JENSEN</v>
      </c>
      <c r="E223" s="17" t="str">
        <f>IFERROR(VLOOKUP($F223,'Location List'!$A$2:$T$644,2,FALSE),"")</f>
        <v>POTOMAC MILLS</v>
      </c>
      <c r="F223" s="26">
        <v>71</v>
      </c>
      <c r="G223" s="29" t="s">
        <v>3276</v>
      </c>
      <c r="H223" s="29" t="s">
        <v>3375</v>
      </c>
      <c r="I223" s="26">
        <v>253</v>
      </c>
      <c r="J223" s="26">
        <v>197</v>
      </c>
      <c r="K223" s="26">
        <v>0</v>
      </c>
      <c r="L223" s="26">
        <v>15</v>
      </c>
      <c r="M223" s="26">
        <v>450</v>
      </c>
      <c r="N223" s="26">
        <v>3206</v>
      </c>
      <c r="O223" s="49">
        <v>7.1239999999999997</v>
      </c>
    </row>
    <row r="224" spans="1:15" ht="15" customHeight="1" x14ac:dyDescent="0.25">
      <c r="A224" s="17" t="str">
        <f>IFERROR(VLOOKUP($F224,'Location List'!$A$2:$T$644,20,FALSE),"")</f>
        <v>Chris Kelly</v>
      </c>
      <c r="B224" s="17" t="str">
        <f>IFERROR(VLOOKUP($F224,'Location List'!$A$2:$T$644,19,FALSE),"")</f>
        <v>Chris Parenti</v>
      </c>
      <c r="C224" s="17" t="str">
        <f>IFERROR(VLOOKUP($F224,'Location List'!$A$2:$T$644,18,FALSE),"")</f>
        <v>Nery Melgar</v>
      </c>
      <c r="D224" s="17" t="str">
        <f>IFERROR(VLOOKUP($F224,'Location List'!$A$2:$T$644,9,FALSE),"")</f>
        <v>SUSAN JENSEN</v>
      </c>
      <c r="E224" s="17" t="str">
        <f>IFERROR(VLOOKUP($F224,'Location List'!$A$2:$T$644,2,FALSE),"")</f>
        <v>POTOMAC MILLS</v>
      </c>
      <c r="F224" s="26">
        <v>71</v>
      </c>
      <c r="G224" s="29" t="s">
        <v>3276</v>
      </c>
      <c r="H224" s="29" t="s">
        <v>3376</v>
      </c>
      <c r="I224" s="26">
        <v>252</v>
      </c>
      <c r="J224" s="26">
        <v>175</v>
      </c>
      <c r="K224" s="26">
        <v>0</v>
      </c>
      <c r="L224" s="26">
        <v>15</v>
      </c>
      <c r="M224" s="26">
        <v>427</v>
      </c>
      <c r="N224" s="26">
        <v>2590</v>
      </c>
      <c r="O224" s="49">
        <v>6.0659999999999998</v>
      </c>
    </row>
    <row r="225" spans="1:15" ht="15" customHeight="1" x14ac:dyDescent="0.25">
      <c r="A225" s="17" t="str">
        <f>IFERROR(VLOOKUP($F225,'Location List'!$A$2:$T$644,20,FALSE),"")</f>
        <v>Chris Kelly</v>
      </c>
      <c r="B225" s="17" t="str">
        <f>IFERROR(VLOOKUP($F225,'Location List'!$A$2:$T$644,19,FALSE),"")</f>
        <v>Chris Parenti</v>
      </c>
      <c r="C225" s="17" t="str">
        <f>IFERROR(VLOOKUP($F225,'Location List'!$A$2:$T$644,18,FALSE),"")</f>
        <v>Nery Melgar</v>
      </c>
      <c r="D225" s="17" t="str">
        <f>IFERROR(VLOOKUP($F225,'Location List'!$A$2:$T$644,9,FALSE),"")</f>
        <v>SUSAN JENSEN</v>
      </c>
      <c r="E225" s="17" t="str">
        <f>IFERROR(VLOOKUP($F225,'Location List'!$A$2:$T$644,2,FALSE),"")</f>
        <v>POTOMAC MILLS</v>
      </c>
      <c r="F225" s="26">
        <v>71</v>
      </c>
      <c r="G225" s="29" t="s">
        <v>3278</v>
      </c>
      <c r="H225" s="29" t="s">
        <v>3283</v>
      </c>
      <c r="I225" s="26">
        <v>593</v>
      </c>
      <c r="J225" s="26">
        <v>308</v>
      </c>
      <c r="K225" s="26">
        <v>0</v>
      </c>
      <c r="L225" s="26">
        <v>24</v>
      </c>
      <c r="M225" s="26">
        <v>901</v>
      </c>
      <c r="N225" s="26">
        <v>12235</v>
      </c>
      <c r="O225" s="49">
        <v>13.579000000000001</v>
      </c>
    </row>
    <row r="226" spans="1:15" ht="15" customHeight="1" x14ac:dyDescent="0.25">
      <c r="A226" s="17" t="str">
        <f>IFERROR(VLOOKUP($F226,'Location List'!$A$2:$T$644,20,FALSE),"")</f>
        <v>Chris Kelly</v>
      </c>
      <c r="B226" s="17" t="str">
        <f>IFERROR(VLOOKUP($F226,'Location List'!$A$2:$T$644,19,FALSE),"")</f>
        <v>Chris Parenti</v>
      </c>
      <c r="C226" s="17" t="str">
        <f>IFERROR(VLOOKUP($F226,'Location List'!$A$2:$T$644,18,FALSE),"")</f>
        <v>Nery Melgar</v>
      </c>
      <c r="D226" s="17" t="str">
        <f>IFERROR(VLOOKUP($F226,'Location List'!$A$2:$T$644,9,FALSE),"")</f>
        <v>SUSAN JENSEN</v>
      </c>
      <c r="E226" s="17" t="str">
        <f>IFERROR(VLOOKUP($F226,'Location List'!$A$2:$T$644,2,FALSE),"")</f>
        <v>POTOMAC MILLS</v>
      </c>
      <c r="F226" s="26">
        <v>71</v>
      </c>
      <c r="G226" s="29" t="s">
        <v>3278</v>
      </c>
      <c r="H226" s="29" t="s">
        <v>3289</v>
      </c>
      <c r="I226" s="26">
        <v>362</v>
      </c>
      <c r="J226" s="26">
        <v>365</v>
      </c>
      <c r="K226" s="26">
        <v>0</v>
      </c>
      <c r="L226" s="26">
        <v>29</v>
      </c>
      <c r="M226" s="26">
        <v>727</v>
      </c>
      <c r="N226" s="26">
        <v>11877</v>
      </c>
      <c r="O226" s="49">
        <v>16.337</v>
      </c>
    </row>
    <row r="227" spans="1:15" ht="15" customHeight="1" x14ac:dyDescent="0.25">
      <c r="A227" s="17" t="str">
        <f>IFERROR(VLOOKUP($F227,'Location List'!$A$2:$T$644,20,FALSE),"")</f>
        <v>Chris Kelly</v>
      </c>
      <c r="B227" s="17" t="str">
        <f>IFERROR(VLOOKUP($F227,'Location List'!$A$2:$T$644,19,FALSE),"")</f>
        <v>Chris Parenti</v>
      </c>
      <c r="C227" s="17" t="str">
        <f>IFERROR(VLOOKUP($F227,'Location List'!$A$2:$T$644,18,FALSE),"")</f>
        <v>Nery Melgar</v>
      </c>
      <c r="D227" s="17" t="str">
        <f>IFERROR(VLOOKUP($F227,'Location List'!$A$2:$T$644,9,FALSE),"")</f>
        <v>SUSAN JENSEN</v>
      </c>
      <c r="E227" s="17" t="str">
        <f>IFERROR(VLOOKUP($F227,'Location List'!$A$2:$T$644,2,FALSE),"")</f>
        <v>POTOMAC MILLS</v>
      </c>
      <c r="F227" s="26">
        <v>71</v>
      </c>
      <c r="G227" s="29" t="s">
        <v>3278</v>
      </c>
      <c r="H227" s="29" t="s">
        <v>3302</v>
      </c>
      <c r="I227" s="26">
        <v>171</v>
      </c>
      <c r="J227" s="26">
        <v>94</v>
      </c>
      <c r="K227" s="26">
        <v>0</v>
      </c>
      <c r="L227" s="26">
        <v>18</v>
      </c>
      <c r="M227" s="26">
        <v>265</v>
      </c>
      <c r="N227" s="26">
        <v>1720</v>
      </c>
      <c r="O227" s="49">
        <v>6.4909999999999997</v>
      </c>
    </row>
    <row r="228" spans="1:15" ht="15" customHeight="1" x14ac:dyDescent="0.25">
      <c r="A228" s="17" t="str">
        <f>IFERROR(VLOOKUP($F228,'Location List'!$A$2:$T$644,20,FALSE),"")</f>
        <v>Chris Kelly</v>
      </c>
      <c r="B228" s="17" t="str">
        <f>IFERROR(VLOOKUP($F228,'Location List'!$A$2:$T$644,19,FALSE),"")</f>
        <v>Chris Parenti</v>
      </c>
      <c r="C228" s="17" t="str">
        <f>IFERROR(VLOOKUP($F228,'Location List'!$A$2:$T$644,18,FALSE),"")</f>
        <v>Nery Melgar</v>
      </c>
      <c r="D228" s="17" t="str">
        <f>IFERROR(VLOOKUP($F228,'Location List'!$A$2:$T$644,9,FALSE),"")</f>
        <v>SUSAN JENSEN</v>
      </c>
      <c r="E228" s="17" t="str">
        <f>IFERROR(VLOOKUP($F228,'Location List'!$A$2:$T$644,2,FALSE),"")</f>
        <v>POTOMAC MILLS</v>
      </c>
      <c r="F228" s="26">
        <v>71</v>
      </c>
      <c r="G228" s="29" t="s">
        <v>3278</v>
      </c>
      <c r="H228" s="29" t="s">
        <v>3412</v>
      </c>
      <c r="I228" s="26">
        <v>314</v>
      </c>
      <c r="J228" s="26">
        <v>126</v>
      </c>
      <c r="K228" s="26">
        <v>0</v>
      </c>
      <c r="L228" s="26">
        <v>14</v>
      </c>
      <c r="M228" s="26">
        <v>440</v>
      </c>
      <c r="N228" s="26">
        <v>383</v>
      </c>
      <c r="O228" s="49">
        <v>0.87</v>
      </c>
    </row>
    <row r="229" spans="1:15" ht="15" customHeight="1" x14ac:dyDescent="0.25">
      <c r="A229" s="17" t="str">
        <f>IFERROR(VLOOKUP($F229,'Location List'!$A$2:$T$644,20,FALSE),"")</f>
        <v>Chris Kelly</v>
      </c>
      <c r="B229" s="17" t="str">
        <f>IFERROR(VLOOKUP($F229,'Location List'!$A$2:$T$644,19,FALSE),"")</f>
        <v>Chris Parenti</v>
      </c>
      <c r="C229" s="17" t="str">
        <f>IFERROR(VLOOKUP($F229,'Location List'!$A$2:$T$644,18,FALSE),"")</f>
        <v>Nery Melgar</v>
      </c>
      <c r="D229" s="17" t="str">
        <f>IFERROR(VLOOKUP($F229,'Location List'!$A$2:$T$644,9,FALSE),"")</f>
        <v>SUSAN JENSEN</v>
      </c>
      <c r="E229" s="17" t="str">
        <f>IFERROR(VLOOKUP($F229,'Location List'!$A$2:$T$644,2,FALSE),"")</f>
        <v>POTOMAC MILLS</v>
      </c>
      <c r="F229" s="26">
        <v>71</v>
      </c>
      <c r="G229" s="29" t="s">
        <v>3278</v>
      </c>
      <c r="H229" s="29" t="s">
        <v>3339</v>
      </c>
      <c r="I229" s="26">
        <v>401</v>
      </c>
      <c r="J229" s="26">
        <v>331</v>
      </c>
      <c r="K229" s="26">
        <v>0</v>
      </c>
      <c r="L229" s="26">
        <v>16</v>
      </c>
      <c r="M229" s="26">
        <v>732</v>
      </c>
      <c r="N229" s="26">
        <v>816</v>
      </c>
      <c r="O229" s="49">
        <v>1.115</v>
      </c>
    </row>
    <row r="230" spans="1:15" ht="15" customHeight="1" x14ac:dyDescent="0.25">
      <c r="A230" s="17" t="str">
        <f>IFERROR(VLOOKUP($F230,'Location List'!$A$2:$T$644,20,FALSE),"")</f>
        <v>Chris Kelly</v>
      </c>
      <c r="B230" s="17" t="str">
        <f>IFERROR(VLOOKUP($F230,'Location List'!$A$2:$T$644,19,FALSE),"")</f>
        <v>Chris Parenti</v>
      </c>
      <c r="C230" s="17" t="str">
        <f>IFERROR(VLOOKUP($F230,'Location List'!$A$2:$T$644,18,FALSE),"")</f>
        <v>Nery Melgar</v>
      </c>
      <c r="D230" s="17" t="str">
        <f>IFERROR(VLOOKUP($F230,'Location List'!$A$2:$T$644,9,FALSE),"")</f>
        <v>SUSAN JENSEN</v>
      </c>
      <c r="E230" s="17" t="str">
        <f>IFERROR(VLOOKUP($F230,'Location List'!$A$2:$T$644,2,FALSE),"")</f>
        <v>POTOMAC MILLS</v>
      </c>
      <c r="F230" s="26">
        <v>71</v>
      </c>
      <c r="G230" s="29" t="s">
        <v>3278</v>
      </c>
      <c r="H230" s="29" t="s">
        <v>3413</v>
      </c>
      <c r="I230" s="26">
        <v>163</v>
      </c>
      <c r="J230" s="26">
        <v>184</v>
      </c>
      <c r="K230" s="26">
        <v>0</v>
      </c>
      <c r="L230" s="26">
        <v>14</v>
      </c>
      <c r="M230" s="26">
        <v>347</v>
      </c>
      <c r="N230" s="26">
        <v>461</v>
      </c>
      <c r="O230" s="49">
        <v>1.329</v>
      </c>
    </row>
    <row r="231" spans="1:15" ht="15" customHeight="1" x14ac:dyDescent="0.25">
      <c r="A231" s="17" t="str">
        <f>IFERROR(VLOOKUP($F231,'Location List'!$A$2:$T$644,20,FALSE),"")</f>
        <v>Chris Kelly</v>
      </c>
      <c r="B231" s="17" t="str">
        <f>IFERROR(VLOOKUP($F231,'Location List'!$A$2:$T$644,19,FALSE),"")</f>
        <v>Chris Parenti</v>
      </c>
      <c r="C231" s="17" t="str">
        <f>IFERROR(VLOOKUP($F231,'Location List'!$A$2:$T$644,18,FALSE),"")</f>
        <v>Nery Melgar</v>
      </c>
      <c r="D231" s="17" t="str">
        <f>IFERROR(VLOOKUP($F231,'Location List'!$A$2:$T$644,9,FALSE),"")</f>
        <v>SUSAN JENSEN</v>
      </c>
      <c r="E231" s="17" t="str">
        <f>IFERROR(VLOOKUP($F231,'Location List'!$A$2:$T$644,2,FALSE),"")</f>
        <v>POTOMAC MILLS</v>
      </c>
      <c r="F231" s="26">
        <v>71</v>
      </c>
      <c r="G231" s="29" t="s">
        <v>3278</v>
      </c>
      <c r="H231" s="29" t="s">
        <v>3389</v>
      </c>
      <c r="I231" s="26">
        <v>350</v>
      </c>
      <c r="J231" s="26">
        <v>285</v>
      </c>
      <c r="K231" s="26">
        <v>0</v>
      </c>
      <c r="L231" s="26">
        <v>15</v>
      </c>
      <c r="M231" s="26">
        <v>635</v>
      </c>
      <c r="N231" s="26">
        <v>918</v>
      </c>
      <c r="O231" s="49">
        <v>1.446</v>
      </c>
    </row>
    <row r="232" spans="1:15" ht="15" customHeight="1" x14ac:dyDescent="0.25">
      <c r="A232" s="17" t="str">
        <f>IFERROR(VLOOKUP($F232,'Location List'!$A$2:$T$644,20,FALSE),"")</f>
        <v>Chris Kelly</v>
      </c>
      <c r="B232" s="17" t="str">
        <f>IFERROR(VLOOKUP($F232,'Location List'!$A$2:$T$644,19,FALSE),"")</f>
        <v>Chris Parenti</v>
      </c>
      <c r="C232" s="17" t="str">
        <f>IFERROR(VLOOKUP($F232,'Location List'!$A$2:$T$644,18,FALSE),"")</f>
        <v>Nery Melgar</v>
      </c>
      <c r="D232" s="17" t="str">
        <f>IFERROR(VLOOKUP($F232,'Location List'!$A$2:$T$644,9,FALSE),"")</f>
        <v>SUSAN JENSEN</v>
      </c>
      <c r="E232" s="17" t="str">
        <f>IFERROR(VLOOKUP($F232,'Location List'!$A$2:$T$644,2,FALSE),"")</f>
        <v>POTOMAC MILLS</v>
      </c>
      <c r="F232" s="26">
        <v>71</v>
      </c>
      <c r="G232" s="29" t="s">
        <v>3278</v>
      </c>
      <c r="H232" s="29" t="s">
        <v>3390</v>
      </c>
      <c r="I232" s="26">
        <v>342</v>
      </c>
      <c r="J232" s="26">
        <v>294</v>
      </c>
      <c r="K232" s="26">
        <v>0</v>
      </c>
      <c r="L232" s="26">
        <v>14</v>
      </c>
      <c r="M232" s="26">
        <v>636</v>
      </c>
      <c r="N232" s="26">
        <v>1107</v>
      </c>
      <c r="O232" s="49">
        <v>1.7410000000000001</v>
      </c>
    </row>
    <row r="233" spans="1:15" ht="15" customHeight="1" x14ac:dyDescent="0.25">
      <c r="A233" s="17" t="str">
        <f>IFERROR(VLOOKUP($F233,'Location List'!$A$2:$T$644,20,FALSE),"")</f>
        <v>Chris Kelly</v>
      </c>
      <c r="B233" s="17" t="str">
        <f>IFERROR(VLOOKUP($F233,'Location List'!$A$2:$T$644,19,FALSE),"")</f>
        <v>Chris Parenti</v>
      </c>
      <c r="C233" s="17" t="str">
        <f>IFERROR(VLOOKUP($F233,'Location List'!$A$2:$T$644,18,FALSE),"")</f>
        <v>Nery Melgar</v>
      </c>
      <c r="D233" s="17" t="str">
        <f>IFERROR(VLOOKUP($F233,'Location List'!$A$2:$T$644,9,FALSE),"")</f>
        <v>SUSAN JENSEN</v>
      </c>
      <c r="E233" s="17" t="str">
        <f>IFERROR(VLOOKUP($F233,'Location List'!$A$2:$T$644,2,FALSE),"")</f>
        <v>POTOMAC MILLS</v>
      </c>
      <c r="F233" s="26">
        <v>71</v>
      </c>
      <c r="G233" s="29" t="s">
        <v>3278</v>
      </c>
      <c r="H233" s="29" t="s">
        <v>3414</v>
      </c>
      <c r="I233" s="26">
        <v>209</v>
      </c>
      <c r="J233" s="26">
        <v>180</v>
      </c>
      <c r="K233" s="26">
        <v>0</v>
      </c>
      <c r="L233" s="26">
        <v>19</v>
      </c>
      <c r="M233" s="26">
        <v>389</v>
      </c>
      <c r="N233" s="26">
        <v>678</v>
      </c>
      <c r="O233" s="49">
        <v>1.7430000000000001</v>
      </c>
    </row>
    <row r="234" spans="1:15" ht="15" customHeight="1" x14ac:dyDescent="0.25">
      <c r="A234" s="17" t="str">
        <f>IFERROR(VLOOKUP($F234,'Location List'!$A$2:$T$644,20,FALSE),"")</f>
        <v>Chris Kelly</v>
      </c>
      <c r="B234" s="17" t="str">
        <f>IFERROR(VLOOKUP($F234,'Location List'!$A$2:$T$644,19,FALSE),"")</f>
        <v>Chris Parenti</v>
      </c>
      <c r="C234" s="17" t="str">
        <f>IFERROR(VLOOKUP($F234,'Location List'!$A$2:$T$644,18,FALSE),"")</f>
        <v>Nery Melgar</v>
      </c>
      <c r="D234" s="17" t="str">
        <f>IFERROR(VLOOKUP($F234,'Location List'!$A$2:$T$644,9,FALSE),"")</f>
        <v>SUSAN JENSEN</v>
      </c>
      <c r="E234" s="17" t="str">
        <f>IFERROR(VLOOKUP($F234,'Location List'!$A$2:$T$644,2,FALSE),"")</f>
        <v>POTOMAC MILLS</v>
      </c>
      <c r="F234" s="26">
        <v>71</v>
      </c>
      <c r="G234" s="29" t="s">
        <v>3278</v>
      </c>
      <c r="H234" s="29" t="s">
        <v>3415</v>
      </c>
      <c r="I234" s="26">
        <v>313</v>
      </c>
      <c r="J234" s="26">
        <v>313</v>
      </c>
      <c r="K234" s="26">
        <v>0</v>
      </c>
      <c r="L234" s="26">
        <v>15</v>
      </c>
      <c r="M234" s="26">
        <v>626</v>
      </c>
      <c r="N234" s="26">
        <v>1243</v>
      </c>
      <c r="O234" s="49">
        <v>1.986</v>
      </c>
    </row>
    <row r="235" spans="1:15" ht="15" customHeight="1" x14ac:dyDescent="0.25">
      <c r="A235" s="17" t="str">
        <f>IFERROR(VLOOKUP($F235,'Location List'!$A$2:$T$644,20,FALSE),"")</f>
        <v>Chris Kelly</v>
      </c>
      <c r="B235" s="17" t="str">
        <f>IFERROR(VLOOKUP($F235,'Location List'!$A$2:$T$644,19,FALSE),"")</f>
        <v>Chris Parenti</v>
      </c>
      <c r="C235" s="17" t="str">
        <f>IFERROR(VLOOKUP($F235,'Location List'!$A$2:$T$644,18,FALSE),"")</f>
        <v>Nery Melgar</v>
      </c>
      <c r="D235" s="17" t="str">
        <f>IFERROR(VLOOKUP($F235,'Location List'!$A$2:$T$644,9,FALSE),"")</f>
        <v>SUSAN JENSEN</v>
      </c>
      <c r="E235" s="17" t="str">
        <f>IFERROR(VLOOKUP($F235,'Location List'!$A$2:$T$644,2,FALSE),"")</f>
        <v>POTOMAC MILLS</v>
      </c>
      <c r="F235" s="26">
        <v>71</v>
      </c>
      <c r="G235" s="29" t="s">
        <v>3278</v>
      </c>
      <c r="H235" s="29" t="s">
        <v>3416</v>
      </c>
      <c r="I235" s="26">
        <v>447</v>
      </c>
      <c r="J235" s="26">
        <v>150</v>
      </c>
      <c r="K235" s="26">
        <v>0</v>
      </c>
      <c r="L235" s="26">
        <v>14</v>
      </c>
      <c r="M235" s="26">
        <v>597</v>
      </c>
      <c r="N235" s="26">
        <v>1156</v>
      </c>
      <c r="O235" s="49">
        <v>1.9359999999999999</v>
      </c>
    </row>
    <row r="236" spans="1:15" ht="15" customHeight="1" x14ac:dyDescent="0.25">
      <c r="A236" s="17" t="str">
        <f>IFERROR(VLOOKUP($F236,'Location List'!$A$2:$T$644,20,FALSE),"")</f>
        <v>Chris Kelly</v>
      </c>
      <c r="B236" s="17" t="str">
        <f>IFERROR(VLOOKUP($F236,'Location List'!$A$2:$T$644,19,FALSE),"")</f>
        <v>Chris Parenti</v>
      </c>
      <c r="C236" s="17" t="str">
        <f>IFERROR(VLOOKUP($F236,'Location List'!$A$2:$T$644,18,FALSE),"")</f>
        <v>Nery Melgar</v>
      </c>
      <c r="D236" s="17" t="str">
        <f>IFERROR(VLOOKUP($F236,'Location List'!$A$2:$T$644,9,FALSE),"")</f>
        <v>SUSAN JENSEN</v>
      </c>
      <c r="E236" s="17" t="str">
        <f>IFERROR(VLOOKUP($F236,'Location List'!$A$2:$T$644,2,FALSE),"")</f>
        <v>POTOMAC MILLS</v>
      </c>
      <c r="F236" s="26">
        <v>71</v>
      </c>
      <c r="G236" s="29" t="s">
        <v>3278</v>
      </c>
      <c r="H236" s="29" t="s">
        <v>3317</v>
      </c>
      <c r="I236" s="26">
        <v>157</v>
      </c>
      <c r="J236" s="26">
        <v>147</v>
      </c>
      <c r="K236" s="26">
        <v>0</v>
      </c>
      <c r="L236" s="26">
        <v>16</v>
      </c>
      <c r="M236" s="26">
        <v>304</v>
      </c>
      <c r="N236" s="26">
        <v>572</v>
      </c>
      <c r="O236" s="49">
        <v>1.8819999999999999</v>
      </c>
    </row>
    <row r="237" spans="1:15" ht="15" customHeight="1" x14ac:dyDescent="0.25">
      <c r="A237" s="17" t="str">
        <f>IFERROR(VLOOKUP($F237,'Location List'!$A$2:$T$644,20,FALSE),"")</f>
        <v>Chris Kelly</v>
      </c>
      <c r="B237" s="17" t="str">
        <f>IFERROR(VLOOKUP($F237,'Location List'!$A$2:$T$644,19,FALSE),"")</f>
        <v>Chris Parenti</v>
      </c>
      <c r="C237" s="17" t="str">
        <f>IFERROR(VLOOKUP($F237,'Location List'!$A$2:$T$644,18,FALSE),"")</f>
        <v>Nery Melgar</v>
      </c>
      <c r="D237" s="17" t="str">
        <f>IFERROR(VLOOKUP($F237,'Location List'!$A$2:$T$644,9,FALSE),"")</f>
        <v>SUSAN JENSEN</v>
      </c>
      <c r="E237" s="17" t="str">
        <f>IFERROR(VLOOKUP($F237,'Location List'!$A$2:$T$644,2,FALSE),"")</f>
        <v>POTOMAC MILLS</v>
      </c>
      <c r="F237" s="26">
        <v>71</v>
      </c>
      <c r="G237" s="29" t="s">
        <v>3278</v>
      </c>
      <c r="H237" s="29" t="s">
        <v>3292</v>
      </c>
      <c r="I237" s="26">
        <v>437</v>
      </c>
      <c r="J237" s="26">
        <v>320</v>
      </c>
      <c r="K237" s="26">
        <v>0</v>
      </c>
      <c r="L237" s="26">
        <v>18</v>
      </c>
      <c r="M237" s="26">
        <v>757</v>
      </c>
      <c r="N237" s="26">
        <v>1444</v>
      </c>
      <c r="O237" s="49">
        <v>1.9079999999999999</v>
      </c>
    </row>
    <row r="238" spans="1:15" ht="15" customHeight="1" x14ac:dyDescent="0.25">
      <c r="A238" s="17" t="str">
        <f>IFERROR(VLOOKUP($F238,'Location List'!$A$2:$T$644,20,FALSE),"")</f>
        <v>Chris Kelly</v>
      </c>
      <c r="B238" s="17" t="str">
        <f>IFERROR(VLOOKUP($F238,'Location List'!$A$2:$T$644,19,FALSE),"")</f>
        <v>Chris Parenti</v>
      </c>
      <c r="C238" s="17" t="str">
        <f>IFERROR(VLOOKUP($F238,'Location List'!$A$2:$T$644,18,FALSE),"")</f>
        <v>Nery Melgar</v>
      </c>
      <c r="D238" s="17" t="str">
        <f>IFERROR(VLOOKUP($F238,'Location List'!$A$2:$T$644,9,FALSE),"")</f>
        <v>SUSAN JENSEN</v>
      </c>
      <c r="E238" s="17" t="str">
        <f>IFERROR(VLOOKUP($F238,'Location List'!$A$2:$T$644,2,FALSE),"")</f>
        <v>POTOMAC MILLS</v>
      </c>
      <c r="F238" s="26">
        <v>71</v>
      </c>
      <c r="G238" s="29" t="s">
        <v>3278</v>
      </c>
      <c r="H238" s="29" t="s">
        <v>3410</v>
      </c>
      <c r="I238" s="26">
        <v>408</v>
      </c>
      <c r="J238" s="26">
        <v>315</v>
      </c>
      <c r="K238" s="26">
        <v>0</v>
      </c>
      <c r="L238" s="26">
        <v>18</v>
      </c>
      <c r="M238" s="26">
        <v>723</v>
      </c>
      <c r="N238" s="26">
        <v>1350</v>
      </c>
      <c r="O238" s="49">
        <v>1.867</v>
      </c>
    </row>
    <row r="239" spans="1:15" ht="15" customHeight="1" x14ac:dyDescent="0.25">
      <c r="A239" s="17" t="str">
        <f>IFERROR(VLOOKUP($F239,'Location List'!$A$2:$T$644,20,FALSE),"")</f>
        <v>Bill Eich</v>
      </c>
      <c r="B239" s="17" t="str">
        <f>IFERROR(VLOOKUP($F239,'Location List'!$A$2:$T$644,19,FALSE),"")</f>
        <v>Dennis Morgan</v>
      </c>
      <c r="C239" s="17" t="str">
        <f>IFERROR(VLOOKUP($F239,'Location List'!$A$2:$T$644,18,FALSE),"")</f>
        <v>Steve Fraden</v>
      </c>
      <c r="D239" s="17" t="str">
        <f>IFERROR(VLOOKUP($F239,'Location List'!$A$2:$T$644,9,FALSE),"")</f>
        <v>JIM HAMBLEN</v>
      </c>
      <c r="E239" s="17" t="str">
        <f>IFERROR(VLOOKUP($F239,'Location List'!$A$2:$T$644,2,FALSE),"")</f>
        <v>ANTIOCH</v>
      </c>
      <c r="F239" s="26">
        <v>74</v>
      </c>
      <c r="G239" s="29" t="s">
        <v>3272</v>
      </c>
      <c r="H239" s="29" t="s">
        <v>3379</v>
      </c>
      <c r="I239" s="26">
        <v>136</v>
      </c>
      <c r="J239" s="26">
        <v>70</v>
      </c>
      <c r="K239" s="26">
        <v>0</v>
      </c>
      <c r="L239" s="26">
        <v>12</v>
      </c>
      <c r="M239" s="26">
        <v>206</v>
      </c>
      <c r="N239" s="26">
        <v>335</v>
      </c>
      <c r="O239" s="49">
        <v>1.6259999999999999</v>
      </c>
    </row>
    <row r="240" spans="1:15" ht="15" customHeight="1" x14ac:dyDescent="0.25">
      <c r="A240" s="17" t="str">
        <f>IFERROR(VLOOKUP($F240,'Location List'!$A$2:$T$644,20,FALSE),"")</f>
        <v>Bill Eich</v>
      </c>
      <c r="B240" s="17" t="str">
        <f>IFERROR(VLOOKUP($F240,'Location List'!$A$2:$T$644,19,FALSE),"")</f>
        <v>Dennis Morgan</v>
      </c>
      <c r="C240" s="17" t="str">
        <f>IFERROR(VLOOKUP($F240,'Location List'!$A$2:$T$644,18,FALSE),"")</f>
        <v>Steve Fraden</v>
      </c>
      <c r="D240" s="17" t="str">
        <f>IFERROR(VLOOKUP($F240,'Location List'!$A$2:$T$644,9,FALSE),"")</f>
        <v>JIM HAMBLEN</v>
      </c>
      <c r="E240" s="17" t="str">
        <f>IFERROR(VLOOKUP($F240,'Location List'!$A$2:$T$644,2,FALSE),"")</f>
        <v>ANTIOCH</v>
      </c>
      <c r="F240" s="26">
        <v>74</v>
      </c>
      <c r="G240" s="29" t="s">
        <v>3272</v>
      </c>
      <c r="H240" s="29" t="s">
        <v>3301</v>
      </c>
      <c r="I240" s="26">
        <v>212</v>
      </c>
      <c r="J240" s="26">
        <v>102</v>
      </c>
      <c r="K240" s="26">
        <v>0</v>
      </c>
      <c r="L240" s="26">
        <v>14</v>
      </c>
      <c r="M240" s="26">
        <v>314</v>
      </c>
      <c r="N240" s="26">
        <v>1980</v>
      </c>
      <c r="O240" s="49">
        <v>6.306</v>
      </c>
    </row>
    <row r="241" spans="1:15" ht="15" customHeight="1" x14ac:dyDescent="0.25">
      <c r="A241" s="17" t="str">
        <f>IFERROR(VLOOKUP($F241,'Location List'!$A$2:$T$644,20,FALSE),"")</f>
        <v>Bill Eich</v>
      </c>
      <c r="B241" s="17" t="str">
        <f>IFERROR(VLOOKUP($F241,'Location List'!$A$2:$T$644,19,FALSE),"")</f>
        <v>Dennis Morgan</v>
      </c>
      <c r="C241" s="17" t="str">
        <f>IFERROR(VLOOKUP($F241,'Location List'!$A$2:$T$644,18,FALSE),"")</f>
        <v>Steve Fraden</v>
      </c>
      <c r="D241" s="17" t="str">
        <f>IFERROR(VLOOKUP($F241,'Location List'!$A$2:$T$644,9,FALSE),"")</f>
        <v>JIM HAMBLEN</v>
      </c>
      <c r="E241" s="17" t="str">
        <f>IFERROR(VLOOKUP($F241,'Location List'!$A$2:$T$644,2,FALSE),"")</f>
        <v>ANTIOCH</v>
      </c>
      <c r="F241" s="26">
        <v>74</v>
      </c>
      <c r="G241" s="29" t="s">
        <v>3272</v>
      </c>
      <c r="H241" s="29" t="s">
        <v>3274</v>
      </c>
      <c r="I241" s="26">
        <v>308</v>
      </c>
      <c r="J241" s="26">
        <v>337</v>
      </c>
      <c r="K241" s="26">
        <v>0</v>
      </c>
      <c r="L241" s="26">
        <v>14</v>
      </c>
      <c r="M241" s="26">
        <v>645</v>
      </c>
      <c r="N241" s="26">
        <v>4554</v>
      </c>
      <c r="O241" s="49">
        <v>7.06</v>
      </c>
    </row>
    <row r="242" spans="1:15" ht="15" customHeight="1" x14ac:dyDescent="0.25">
      <c r="A242" s="17" t="str">
        <f>IFERROR(VLOOKUP($F242,'Location List'!$A$2:$T$644,20,FALSE),"")</f>
        <v>Bill Eich</v>
      </c>
      <c r="B242" s="17" t="str">
        <f>IFERROR(VLOOKUP($F242,'Location List'!$A$2:$T$644,19,FALSE),"")</f>
        <v>Dennis Morgan</v>
      </c>
      <c r="C242" s="17" t="str">
        <f>IFERROR(VLOOKUP($F242,'Location List'!$A$2:$T$644,18,FALSE),"")</f>
        <v>Steve Fraden</v>
      </c>
      <c r="D242" s="17" t="str">
        <f>IFERROR(VLOOKUP($F242,'Location List'!$A$2:$T$644,9,FALSE),"")</f>
        <v>JIM HAMBLEN</v>
      </c>
      <c r="E242" s="17" t="str">
        <f>IFERROR(VLOOKUP($F242,'Location List'!$A$2:$T$644,2,FALSE),"")</f>
        <v>ANTIOCH</v>
      </c>
      <c r="F242" s="26">
        <v>74</v>
      </c>
      <c r="G242" s="29" t="s">
        <v>3272</v>
      </c>
      <c r="H242" s="29" t="s">
        <v>3411</v>
      </c>
      <c r="I242" s="26">
        <v>171</v>
      </c>
      <c r="J242" s="26">
        <v>57</v>
      </c>
      <c r="K242" s="26">
        <v>0</v>
      </c>
      <c r="L242" s="26">
        <v>12</v>
      </c>
      <c r="M242" s="26">
        <v>228</v>
      </c>
      <c r="N242" s="26">
        <v>1744</v>
      </c>
      <c r="O242" s="49">
        <v>7.649</v>
      </c>
    </row>
    <row r="243" spans="1:15" ht="15" customHeight="1" x14ac:dyDescent="0.25">
      <c r="A243" s="17" t="str">
        <f>IFERROR(VLOOKUP($F243,'Location List'!$A$2:$T$644,20,FALSE),"")</f>
        <v>Bill Eich</v>
      </c>
      <c r="B243" s="17" t="str">
        <f>IFERROR(VLOOKUP($F243,'Location List'!$A$2:$T$644,19,FALSE),"")</f>
        <v>Dennis Morgan</v>
      </c>
      <c r="C243" s="17" t="str">
        <f>IFERROR(VLOOKUP($F243,'Location List'!$A$2:$T$644,18,FALSE),"")</f>
        <v>Steve Fraden</v>
      </c>
      <c r="D243" s="17" t="str">
        <f>IFERROR(VLOOKUP($F243,'Location List'!$A$2:$T$644,9,FALSE),"")</f>
        <v>JIM HAMBLEN</v>
      </c>
      <c r="E243" s="17" t="str">
        <f>IFERROR(VLOOKUP($F243,'Location List'!$A$2:$T$644,2,FALSE),"")</f>
        <v>ANTIOCH</v>
      </c>
      <c r="F243" s="26">
        <v>74</v>
      </c>
      <c r="G243" s="29" t="s">
        <v>3272</v>
      </c>
      <c r="H243" s="29" t="s">
        <v>3351</v>
      </c>
      <c r="I243" s="26">
        <v>142</v>
      </c>
      <c r="J243" s="26">
        <v>322</v>
      </c>
      <c r="K243" s="26">
        <v>0</v>
      </c>
      <c r="L243" s="26">
        <v>13</v>
      </c>
      <c r="M243" s="26">
        <v>464</v>
      </c>
      <c r="N243" s="26">
        <v>4092</v>
      </c>
      <c r="O243" s="49">
        <v>8.8190000000000008</v>
      </c>
    </row>
    <row r="244" spans="1:15" ht="15" customHeight="1" x14ac:dyDescent="0.25">
      <c r="A244" s="17" t="str">
        <f>IFERROR(VLOOKUP($F244,'Location List'!$A$2:$T$644,20,FALSE),"")</f>
        <v>Bill Eich</v>
      </c>
      <c r="B244" s="17" t="str">
        <f>IFERROR(VLOOKUP($F244,'Location List'!$A$2:$T$644,19,FALSE),"")</f>
        <v>Dennis Morgan</v>
      </c>
      <c r="C244" s="17" t="str">
        <f>IFERROR(VLOOKUP($F244,'Location List'!$A$2:$T$644,18,FALSE),"")</f>
        <v>Steve Fraden</v>
      </c>
      <c r="D244" s="17" t="str">
        <f>IFERROR(VLOOKUP($F244,'Location List'!$A$2:$T$644,9,FALSE),"")</f>
        <v>JIM HAMBLEN</v>
      </c>
      <c r="E244" s="17" t="str">
        <f>IFERROR(VLOOKUP($F244,'Location List'!$A$2:$T$644,2,FALSE),"")</f>
        <v>ANTIOCH</v>
      </c>
      <c r="F244" s="26">
        <v>74</v>
      </c>
      <c r="G244" s="29" t="s">
        <v>3276</v>
      </c>
      <c r="H244" s="29" t="s">
        <v>3417</v>
      </c>
      <c r="I244" s="26">
        <v>150</v>
      </c>
      <c r="J244" s="26">
        <v>124</v>
      </c>
      <c r="K244" s="26">
        <v>0</v>
      </c>
      <c r="L244" s="26">
        <v>13</v>
      </c>
      <c r="M244" s="26">
        <v>274</v>
      </c>
      <c r="N244" s="26">
        <v>2477</v>
      </c>
      <c r="O244" s="49">
        <v>9.0399999999999991</v>
      </c>
    </row>
    <row r="245" spans="1:15" ht="15" customHeight="1" x14ac:dyDescent="0.25">
      <c r="A245" s="17" t="str">
        <f>IFERROR(VLOOKUP($F245,'Location List'!$A$2:$T$644,20,FALSE),"")</f>
        <v>Bill Eich</v>
      </c>
      <c r="B245" s="17" t="str">
        <f>IFERROR(VLOOKUP($F245,'Location List'!$A$2:$T$644,19,FALSE),"")</f>
        <v>Dennis Morgan</v>
      </c>
      <c r="C245" s="17" t="str">
        <f>IFERROR(VLOOKUP($F245,'Location List'!$A$2:$T$644,18,FALSE),"")</f>
        <v>Steve Fraden</v>
      </c>
      <c r="D245" s="17" t="str">
        <f>IFERROR(VLOOKUP($F245,'Location List'!$A$2:$T$644,9,FALSE),"")</f>
        <v>JIM HAMBLEN</v>
      </c>
      <c r="E245" s="17" t="str">
        <f>IFERROR(VLOOKUP($F245,'Location List'!$A$2:$T$644,2,FALSE),"")</f>
        <v>ANTIOCH</v>
      </c>
      <c r="F245" s="26">
        <v>74</v>
      </c>
      <c r="G245" s="29" t="s">
        <v>3276</v>
      </c>
      <c r="H245" s="29" t="s">
        <v>3418</v>
      </c>
      <c r="I245" s="26">
        <v>408</v>
      </c>
      <c r="J245" s="26">
        <v>353</v>
      </c>
      <c r="K245" s="26">
        <v>0</v>
      </c>
      <c r="L245" s="26">
        <v>13</v>
      </c>
      <c r="M245" s="26">
        <v>761</v>
      </c>
      <c r="N245" s="26">
        <v>1178</v>
      </c>
      <c r="O245" s="49">
        <v>1.548</v>
      </c>
    </row>
    <row r="246" spans="1:15" ht="15" customHeight="1" x14ac:dyDescent="0.25">
      <c r="A246" s="17" t="str">
        <f>IFERROR(VLOOKUP($F246,'Location List'!$A$2:$T$644,20,FALSE),"")</f>
        <v>Bill Eich</v>
      </c>
      <c r="B246" s="17" t="str">
        <f>IFERROR(VLOOKUP($F246,'Location List'!$A$2:$T$644,19,FALSE),"")</f>
        <v>Dennis Morgan</v>
      </c>
      <c r="C246" s="17" t="str">
        <f>IFERROR(VLOOKUP($F246,'Location List'!$A$2:$T$644,18,FALSE),"")</f>
        <v>Steve Fraden</v>
      </c>
      <c r="D246" s="17" t="str">
        <f>IFERROR(VLOOKUP($F246,'Location List'!$A$2:$T$644,9,FALSE),"")</f>
        <v>JIM HAMBLEN</v>
      </c>
      <c r="E246" s="17" t="str">
        <f>IFERROR(VLOOKUP($F246,'Location List'!$A$2:$T$644,2,FALSE),"")</f>
        <v>ANTIOCH</v>
      </c>
      <c r="F246" s="26">
        <v>74</v>
      </c>
      <c r="G246" s="29" t="s">
        <v>3276</v>
      </c>
      <c r="H246" s="29" t="s">
        <v>3419</v>
      </c>
      <c r="I246" s="26">
        <v>583</v>
      </c>
      <c r="J246" s="26">
        <v>389</v>
      </c>
      <c r="K246" s="26">
        <v>0</v>
      </c>
      <c r="L246" s="26">
        <v>12</v>
      </c>
      <c r="M246" s="26">
        <v>972</v>
      </c>
      <c r="N246" s="26">
        <v>7575</v>
      </c>
      <c r="O246" s="49">
        <v>7.7930000000000001</v>
      </c>
    </row>
    <row r="247" spans="1:15" ht="15" customHeight="1" x14ac:dyDescent="0.25">
      <c r="A247" s="17" t="str">
        <f>IFERROR(VLOOKUP($F247,'Location List'!$A$2:$T$644,20,FALSE),"")</f>
        <v>Bill Eich</v>
      </c>
      <c r="B247" s="17" t="str">
        <f>IFERROR(VLOOKUP($F247,'Location List'!$A$2:$T$644,19,FALSE),"")</f>
        <v>Dennis Morgan</v>
      </c>
      <c r="C247" s="17" t="str">
        <f>IFERROR(VLOOKUP($F247,'Location List'!$A$2:$T$644,18,FALSE),"")</f>
        <v>Steve Fraden</v>
      </c>
      <c r="D247" s="17" t="str">
        <f>IFERROR(VLOOKUP($F247,'Location List'!$A$2:$T$644,9,FALSE),"")</f>
        <v>JIM HAMBLEN</v>
      </c>
      <c r="E247" s="17" t="str">
        <f>IFERROR(VLOOKUP($F247,'Location List'!$A$2:$T$644,2,FALSE),"")</f>
        <v>ANTIOCH</v>
      </c>
      <c r="F247" s="26">
        <v>74</v>
      </c>
      <c r="G247" s="29" t="s">
        <v>3278</v>
      </c>
      <c r="H247" s="29" t="s">
        <v>3420</v>
      </c>
      <c r="I247" s="26">
        <v>265</v>
      </c>
      <c r="J247" s="26">
        <v>224</v>
      </c>
      <c r="K247" s="26">
        <v>0</v>
      </c>
      <c r="L247" s="26">
        <v>13</v>
      </c>
      <c r="M247" s="26">
        <v>489</v>
      </c>
      <c r="N247" s="26">
        <v>102</v>
      </c>
      <c r="O247" s="49">
        <v>0.20899999999999999</v>
      </c>
    </row>
    <row r="248" spans="1:15" ht="15" customHeight="1" x14ac:dyDescent="0.25">
      <c r="A248" s="17" t="str">
        <f>IFERROR(VLOOKUP($F248,'Location List'!$A$2:$T$644,20,FALSE),"")</f>
        <v>Bill Eich</v>
      </c>
      <c r="B248" s="17" t="str">
        <f>IFERROR(VLOOKUP($F248,'Location List'!$A$2:$T$644,19,FALSE),"")</f>
        <v>Dennis Morgan</v>
      </c>
      <c r="C248" s="17" t="str">
        <f>IFERROR(VLOOKUP($F248,'Location List'!$A$2:$T$644,18,FALSE),"")</f>
        <v>Steve Fraden</v>
      </c>
      <c r="D248" s="17" t="str">
        <f>IFERROR(VLOOKUP($F248,'Location List'!$A$2:$T$644,9,FALSE),"")</f>
        <v>JIM HAMBLEN</v>
      </c>
      <c r="E248" s="17" t="str">
        <f>IFERROR(VLOOKUP($F248,'Location List'!$A$2:$T$644,2,FALSE),"")</f>
        <v>ANTIOCH</v>
      </c>
      <c r="F248" s="26">
        <v>74</v>
      </c>
      <c r="G248" s="29" t="s">
        <v>3278</v>
      </c>
      <c r="H248" s="29" t="s">
        <v>3421</v>
      </c>
      <c r="I248" s="26">
        <v>221</v>
      </c>
      <c r="J248" s="26">
        <v>237</v>
      </c>
      <c r="K248" s="26">
        <v>0</v>
      </c>
      <c r="L248" s="26">
        <v>17</v>
      </c>
      <c r="M248" s="26">
        <v>458</v>
      </c>
      <c r="N248" s="26">
        <v>233</v>
      </c>
      <c r="O248" s="49">
        <v>0.50900000000000001</v>
      </c>
    </row>
    <row r="249" spans="1:15" ht="15" customHeight="1" x14ac:dyDescent="0.25">
      <c r="A249" s="17" t="str">
        <f>IFERROR(VLOOKUP($F249,'Location List'!$A$2:$T$644,20,FALSE),"")</f>
        <v>Bill Eich</v>
      </c>
      <c r="B249" s="17" t="str">
        <f>IFERROR(VLOOKUP($F249,'Location List'!$A$2:$T$644,19,FALSE),"")</f>
        <v>Dennis Morgan</v>
      </c>
      <c r="C249" s="17" t="str">
        <f>IFERROR(VLOOKUP($F249,'Location List'!$A$2:$T$644,18,FALSE),"")</f>
        <v>Steve Fraden</v>
      </c>
      <c r="D249" s="17" t="str">
        <f>IFERROR(VLOOKUP($F249,'Location List'!$A$2:$T$644,9,FALSE),"")</f>
        <v>JIM HAMBLEN</v>
      </c>
      <c r="E249" s="17" t="str">
        <f>IFERROR(VLOOKUP($F249,'Location List'!$A$2:$T$644,2,FALSE),"")</f>
        <v>ANTIOCH</v>
      </c>
      <c r="F249" s="26">
        <v>74</v>
      </c>
      <c r="G249" s="29" t="s">
        <v>3278</v>
      </c>
      <c r="H249" s="29" t="s">
        <v>3387</v>
      </c>
      <c r="I249" s="26">
        <v>137</v>
      </c>
      <c r="J249" s="26">
        <v>113</v>
      </c>
      <c r="K249" s="26">
        <v>0</v>
      </c>
      <c r="L249" s="26">
        <v>31</v>
      </c>
      <c r="M249" s="26">
        <v>250</v>
      </c>
      <c r="N249" s="26">
        <v>276</v>
      </c>
      <c r="O249" s="49">
        <v>1.1040000000000001</v>
      </c>
    </row>
    <row r="250" spans="1:15" ht="15" customHeight="1" x14ac:dyDescent="0.25">
      <c r="A250" s="17" t="str">
        <f>IFERROR(VLOOKUP($F250,'Location List'!$A$2:$T$644,20,FALSE),"")</f>
        <v>Bill Eich</v>
      </c>
      <c r="B250" s="17" t="str">
        <f>IFERROR(VLOOKUP($F250,'Location List'!$A$2:$T$644,19,FALSE),"")</f>
        <v>Dennis Morgan</v>
      </c>
      <c r="C250" s="17" t="str">
        <f>IFERROR(VLOOKUP($F250,'Location List'!$A$2:$T$644,18,FALSE),"")</f>
        <v>Steve Fraden</v>
      </c>
      <c r="D250" s="17" t="str">
        <f>IFERROR(VLOOKUP($F250,'Location List'!$A$2:$T$644,9,FALSE),"")</f>
        <v>JIM HAMBLEN</v>
      </c>
      <c r="E250" s="17" t="str">
        <f>IFERROR(VLOOKUP($F250,'Location List'!$A$2:$T$644,2,FALSE),"")</f>
        <v>ANTIOCH</v>
      </c>
      <c r="F250" s="26">
        <v>74</v>
      </c>
      <c r="G250" s="29" t="s">
        <v>3278</v>
      </c>
      <c r="H250" s="29" t="s">
        <v>3362</v>
      </c>
      <c r="I250" s="26">
        <v>104</v>
      </c>
      <c r="J250" s="26">
        <v>16</v>
      </c>
      <c r="K250" s="26">
        <v>0</v>
      </c>
      <c r="L250" s="26">
        <v>13</v>
      </c>
      <c r="M250" s="26">
        <v>120</v>
      </c>
      <c r="N250" s="26">
        <v>51</v>
      </c>
      <c r="O250" s="49">
        <v>0.42499999999999999</v>
      </c>
    </row>
    <row r="251" spans="1:15" ht="15" customHeight="1" x14ac:dyDescent="0.25">
      <c r="A251" s="17" t="str">
        <f>IFERROR(VLOOKUP($F251,'Location List'!$A$2:$T$644,20,FALSE),"")</f>
        <v>Bill Eich</v>
      </c>
      <c r="B251" s="17" t="str">
        <f>IFERROR(VLOOKUP($F251,'Location List'!$A$2:$T$644,19,FALSE),"")</f>
        <v>Dennis Morgan</v>
      </c>
      <c r="C251" s="17" t="str">
        <f>IFERROR(VLOOKUP($F251,'Location List'!$A$2:$T$644,18,FALSE),"")</f>
        <v>Steve Fraden</v>
      </c>
      <c r="D251" s="17" t="str">
        <f>IFERROR(VLOOKUP($F251,'Location List'!$A$2:$T$644,9,FALSE),"")</f>
        <v>JIM HAMBLEN</v>
      </c>
      <c r="E251" s="17" t="str">
        <f>IFERROR(VLOOKUP($F251,'Location List'!$A$2:$T$644,2,FALSE),"")</f>
        <v>ANTIOCH</v>
      </c>
      <c r="F251" s="26">
        <v>74</v>
      </c>
      <c r="G251" s="29" t="s">
        <v>3278</v>
      </c>
      <c r="H251" s="29" t="s">
        <v>3363</v>
      </c>
      <c r="I251" s="26">
        <v>198</v>
      </c>
      <c r="J251" s="26">
        <v>59</v>
      </c>
      <c r="K251" s="26">
        <v>0</v>
      </c>
      <c r="L251" s="26">
        <v>13</v>
      </c>
      <c r="M251" s="26">
        <v>257</v>
      </c>
      <c r="N251" s="26">
        <v>155</v>
      </c>
      <c r="O251" s="49">
        <v>0.60299999999999998</v>
      </c>
    </row>
    <row r="252" spans="1:15" ht="15" customHeight="1" x14ac:dyDescent="0.25">
      <c r="A252" s="17" t="str">
        <f>IFERROR(VLOOKUP($F252,'Location List'!$A$2:$T$644,20,FALSE),"")</f>
        <v>Bill Eich</v>
      </c>
      <c r="B252" s="17" t="str">
        <f>IFERROR(VLOOKUP($F252,'Location List'!$A$2:$T$644,19,FALSE),"")</f>
        <v>Dennis Morgan</v>
      </c>
      <c r="C252" s="17" t="str">
        <f>IFERROR(VLOOKUP($F252,'Location List'!$A$2:$T$644,18,FALSE),"")</f>
        <v>Steve Fraden</v>
      </c>
      <c r="D252" s="17" t="str">
        <f>IFERROR(VLOOKUP($F252,'Location List'!$A$2:$T$644,9,FALSE),"")</f>
        <v>JIM HAMBLEN</v>
      </c>
      <c r="E252" s="17" t="str">
        <f>IFERROR(VLOOKUP($F252,'Location List'!$A$2:$T$644,2,FALSE),"")</f>
        <v>ANTIOCH</v>
      </c>
      <c r="F252" s="26">
        <v>74</v>
      </c>
      <c r="G252" s="29" t="s">
        <v>3278</v>
      </c>
      <c r="H252" s="29" t="s">
        <v>3364</v>
      </c>
      <c r="I252" s="26">
        <v>87</v>
      </c>
      <c r="J252" s="26">
        <v>17</v>
      </c>
      <c r="K252" s="26">
        <v>0</v>
      </c>
      <c r="L252" s="26">
        <v>13</v>
      </c>
      <c r="M252" s="26">
        <v>104</v>
      </c>
      <c r="N252" s="26">
        <v>87</v>
      </c>
      <c r="O252" s="49">
        <v>0.83699999999999997</v>
      </c>
    </row>
    <row r="253" spans="1:15" ht="15" customHeight="1" x14ac:dyDescent="0.25">
      <c r="A253" s="17" t="str">
        <f>IFERROR(VLOOKUP($F253,'Location List'!$A$2:$T$644,20,FALSE),"")</f>
        <v>Bill Eich</v>
      </c>
      <c r="B253" s="17" t="str">
        <f>IFERROR(VLOOKUP($F253,'Location List'!$A$2:$T$644,19,FALSE),"")</f>
        <v>Dennis Morgan</v>
      </c>
      <c r="C253" s="17" t="str">
        <f>IFERROR(VLOOKUP($F253,'Location List'!$A$2:$T$644,18,FALSE),"")</f>
        <v>Steve Fraden</v>
      </c>
      <c r="D253" s="17" t="str">
        <f>IFERROR(VLOOKUP($F253,'Location List'!$A$2:$T$644,9,FALSE),"")</f>
        <v>JIM HAMBLEN</v>
      </c>
      <c r="E253" s="17" t="str">
        <f>IFERROR(VLOOKUP($F253,'Location List'!$A$2:$T$644,2,FALSE),"")</f>
        <v>ANTIOCH</v>
      </c>
      <c r="F253" s="26">
        <v>74</v>
      </c>
      <c r="G253" s="29" t="s">
        <v>3278</v>
      </c>
      <c r="H253" s="29" t="s">
        <v>3414</v>
      </c>
      <c r="I253" s="26">
        <v>215</v>
      </c>
      <c r="J253" s="26">
        <v>114</v>
      </c>
      <c r="K253" s="26">
        <v>0</v>
      </c>
      <c r="L253" s="26">
        <v>13</v>
      </c>
      <c r="M253" s="26">
        <v>329</v>
      </c>
      <c r="N253" s="26">
        <v>610</v>
      </c>
      <c r="O253" s="49">
        <v>1.8540000000000001</v>
      </c>
    </row>
    <row r="254" spans="1:15" ht="15" customHeight="1" x14ac:dyDescent="0.25">
      <c r="A254" s="17" t="str">
        <f>IFERROR(VLOOKUP($F254,'Location List'!$A$2:$T$644,20,FALSE),"")</f>
        <v>Bill Eich</v>
      </c>
      <c r="B254" s="17" t="str">
        <f>IFERROR(VLOOKUP($F254,'Location List'!$A$2:$T$644,19,FALSE),"")</f>
        <v>Dennis Morgan</v>
      </c>
      <c r="C254" s="17" t="str">
        <f>IFERROR(VLOOKUP($F254,'Location List'!$A$2:$T$644,18,FALSE),"")</f>
        <v>Steve Fraden</v>
      </c>
      <c r="D254" s="17" t="str">
        <f>IFERROR(VLOOKUP($F254,'Location List'!$A$2:$T$644,9,FALSE),"")</f>
        <v>JIM HAMBLEN</v>
      </c>
      <c r="E254" s="17" t="str">
        <f>IFERROR(VLOOKUP($F254,'Location List'!$A$2:$T$644,2,FALSE),"")</f>
        <v>ANTIOCH</v>
      </c>
      <c r="F254" s="26">
        <v>74</v>
      </c>
      <c r="G254" s="29" t="s">
        <v>3278</v>
      </c>
      <c r="H254" s="29" t="s">
        <v>3415</v>
      </c>
      <c r="I254" s="26">
        <v>109</v>
      </c>
      <c r="J254" s="26">
        <v>80</v>
      </c>
      <c r="K254" s="26">
        <v>0</v>
      </c>
      <c r="L254" s="26">
        <v>15</v>
      </c>
      <c r="M254" s="26">
        <v>189</v>
      </c>
      <c r="N254" s="26">
        <v>240</v>
      </c>
      <c r="O254" s="49">
        <v>1.27</v>
      </c>
    </row>
    <row r="255" spans="1:15" ht="15" customHeight="1" x14ac:dyDescent="0.25">
      <c r="A255" s="17" t="str">
        <f>IFERROR(VLOOKUP($F255,'Location List'!$A$2:$T$644,20,FALSE),"")</f>
        <v>Bill Eich</v>
      </c>
      <c r="B255" s="17" t="str">
        <f>IFERROR(VLOOKUP($F255,'Location List'!$A$2:$T$644,19,FALSE),"")</f>
        <v>Dennis Morgan</v>
      </c>
      <c r="C255" s="17" t="str">
        <f>IFERROR(VLOOKUP($F255,'Location List'!$A$2:$T$644,18,FALSE),"")</f>
        <v>Steve Fraden</v>
      </c>
      <c r="D255" s="17" t="str">
        <f>IFERROR(VLOOKUP($F255,'Location List'!$A$2:$T$644,9,FALSE),"")</f>
        <v>JIM HAMBLEN</v>
      </c>
      <c r="E255" s="17" t="str">
        <f>IFERROR(VLOOKUP($F255,'Location List'!$A$2:$T$644,2,FALSE),"")</f>
        <v>ANTIOCH</v>
      </c>
      <c r="F255" s="26">
        <v>74</v>
      </c>
      <c r="G255" s="29" t="s">
        <v>3278</v>
      </c>
      <c r="H255" s="29" t="s">
        <v>3317</v>
      </c>
      <c r="I255" s="26">
        <v>207</v>
      </c>
      <c r="J255" s="26">
        <v>142</v>
      </c>
      <c r="K255" s="26">
        <v>0</v>
      </c>
      <c r="L255" s="26">
        <v>13</v>
      </c>
      <c r="M255" s="26">
        <v>349</v>
      </c>
      <c r="N255" s="26">
        <v>417</v>
      </c>
      <c r="O255" s="49">
        <v>1.1950000000000001</v>
      </c>
    </row>
    <row r="256" spans="1:15" ht="15" customHeight="1" x14ac:dyDescent="0.25">
      <c r="A256" s="17" t="str">
        <f>IFERROR(VLOOKUP($F256,'Location List'!$A$2:$T$644,20,FALSE),"")</f>
        <v>Chris Kelly</v>
      </c>
      <c r="B256" s="17" t="str">
        <f>IFERROR(VLOOKUP($F256,'Location List'!$A$2:$T$644,19,FALSE),"")</f>
        <v>Chris Parenti</v>
      </c>
      <c r="C256" s="17" t="str">
        <f>IFERROR(VLOOKUP($F256,'Location List'!$A$2:$T$644,18,FALSE),"")</f>
        <v>Scott Whitsel</v>
      </c>
      <c r="D256" s="17" t="str">
        <f>IFERROR(VLOOKUP($F256,'Location List'!$A$2:$T$644,9,FALSE),"")</f>
        <v>MICHAEL SVOBODA</v>
      </c>
      <c r="E256" s="17" t="str">
        <f>IFERROR(VLOOKUP($F256,'Location List'!$A$2:$T$644,2,FALSE),"")</f>
        <v>ALEXANDRIA</v>
      </c>
      <c r="F256" s="26">
        <v>75</v>
      </c>
      <c r="G256" s="29" t="s">
        <v>3272</v>
      </c>
      <c r="H256" s="29" t="s">
        <v>3273</v>
      </c>
      <c r="I256" s="26">
        <v>491</v>
      </c>
      <c r="J256" s="26">
        <v>504</v>
      </c>
      <c r="K256" s="26">
        <v>0</v>
      </c>
      <c r="L256" s="26">
        <v>16</v>
      </c>
      <c r="M256" s="26">
        <v>995</v>
      </c>
      <c r="N256" s="26">
        <v>6452</v>
      </c>
      <c r="O256" s="49">
        <v>6.484</v>
      </c>
    </row>
    <row r="257" spans="1:15" ht="15" customHeight="1" x14ac:dyDescent="0.25">
      <c r="A257" s="17" t="str">
        <f>IFERROR(VLOOKUP($F257,'Location List'!$A$2:$T$644,20,FALSE),"")</f>
        <v>Chris Kelly</v>
      </c>
      <c r="B257" s="17" t="str">
        <f>IFERROR(VLOOKUP($F257,'Location List'!$A$2:$T$644,19,FALSE),"")</f>
        <v>Chris Parenti</v>
      </c>
      <c r="C257" s="17" t="str">
        <f>IFERROR(VLOOKUP($F257,'Location List'!$A$2:$T$644,18,FALSE),"")</f>
        <v>Scott Whitsel</v>
      </c>
      <c r="D257" s="17" t="str">
        <f>IFERROR(VLOOKUP($F257,'Location List'!$A$2:$T$644,9,FALSE),"")</f>
        <v>MICHAEL SVOBODA</v>
      </c>
      <c r="E257" s="17" t="str">
        <f>IFERROR(VLOOKUP($F257,'Location List'!$A$2:$T$644,2,FALSE),"")</f>
        <v>ALEXANDRIA</v>
      </c>
      <c r="F257" s="26">
        <v>75</v>
      </c>
      <c r="G257" s="29" t="s">
        <v>3272</v>
      </c>
      <c r="H257" s="29" t="s">
        <v>3323</v>
      </c>
      <c r="I257" s="26">
        <v>180</v>
      </c>
      <c r="J257" s="26">
        <v>355</v>
      </c>
      <c r="K257" s="26">
        <v>0</v>
      </c>
      <c r="L257" s="26">
        <v>17</v>
      </c>
      <c r="M257" s="26">
        <v>535</v>
      </c>
      <c r="N257" s="26">
        <v>3726</v>
      </c>
      <c r="O257" s="49">
        <v>6.9640000000000004</v>
      </c>
    </row>
    <row r="258" spans="1:15" ht="15" customHeight="1" x14ac:dyDescent="0.25">
      <c r="A258" s="17" t="str">
        <f>IFERROR(VLOOKUP($F258,'Location List'!$A$2:$T$644,20,FALSE),"")</f>
        <v>Chris Kelly</v>
      </c>
      <c r="B258" s="17" t="str">
        <f>IFERROR(VLOOKUP($F258,'Location List'!$A$2:$T$644,19,FALSE),"")</f>
        <v>Chris Parenti</v>
      </c>
      <c r="C258" s="17" t="str">
        <f>IFERROR(VLOOKUP($F258,'Location List'!$A$2:$T$644,18,FALSE),"")</f>
        <v>Scott Whitsel</v>
      </c>
      <c r="D258" s="17" t="str">
        <f>IFERROR(VLOOKUP($F258,'Location List'!$A$2:$T$644,9,FALSE),"")</f>
        <v>MICHAEL SVOBODA</v>
      </c>
      <c r="E258" s="17" t="str">
        <f>IFERROR(VLOOKUP($F258,'Location List'!$A$2:$T$644,2,FALSE),"")</f>
        <v>ALEXANDRIA</v>
      </c>
      <c r="F258" s="26">
        <v>75</v>
      </c>
      <c r="G258" s="29" t="s">
        <v>3278</v>
      </c>
      <c r="H258" s="29" t="s">
        <v>3422</v>
      </c>
      <c r="I258" s="26">
        <v>222</v>
      </c>
      <c r="J258" s="26">
        <v>203</v>
      </c>
      <c r="K258" s="26">
        <v>0</v>
      </c>
      <c r="L258" s="26">
        <v>22</v>
      </c>
      <c r="M258" s="26">
        <v>425</v>
      </c>
      <c r="N258" s="26">
        <v>2705</v>
      </c>
      <c r="O258" s="49">
        <v>6.3650000000000002</v>
      </c>
    </row>
    <row r="259" spans="1:15" ht="15" customHeight="1" x14ac:dyDescent="0.25">
      <c r="A259" s="17" t="str">
        <f>IFERROR(VLOOKUP($F259,'Location List'!$A$2:$T$644,20,FALSE),"")</f>
        <v>Chris Kelly</v>
      </c>
      <c r="B259" s="17" t="str">
        <f>IFERROR(VLOOKUP($F259,'Location List'!$A$2:$T$644,19,FALSE),"")</f>
        <v>Chris Parenti</v>
      </c>
      <c r="C259" s="17" t="str">
        <f>IFERROR(VLOOKUP($F259,'Location List'!$A$2:$T$644,18,FALSE),"")</f>
        <v>Scott Whitsel</v>
      </c>
      <c r="D259" s="17" t="str">
        <f>IFERROR(VLOOKUP($F259,'Location List'!$A$2:$T$644,9,FALSE),"")</f>
        <v>MICHAEL SVOBODA</v>
      </c>
      <c r="E259" s="17" t="str">
        <f>IFERROR(VLOOKUP($F259,'Location List'!$A$2:$T$644,2,FALSE),"")</f>
        <v>ALEXANDRIA</v>
      </c>
      <c r="F259" s="26">
        <v>75</v>
      </c>
      <c r="G259" s="29" t="s">
        <v>3278</v>
      </c>
      <c r="H259" s="29" t="s">
        <v>3371</v>
      </c>
      <c r="I259" s="26">
        <v>399</v>
      </c>
      <c r="J259" s="26">
        <v>301</v>
      </c>
      <c r="K259" s="26">
        <v>0</v>
      </c>
      <c r="L259" s="26">
        <v>31</v>
      </c>
      <c r="M259" s="26">
        <v>700</v>
      </c>
      <c r="N259" s="26">
        <v>44988</v>
      </c>
      <c r="O259" s="49">
        <v>64.269000000000005</v>
      </c>
    </row>
    <row r="260" spans="1:15" ht="15" customHeight="1" x14ac:dyDescent="0.25">
      <c r="A260" s="17" t="str">
        <f>IFERROR(VLOOKUP($F260,'Location List'!$A$2:$T$644,20,FALSE),"")</f>
        <v>Chris Kelly</v>
      </c>
      <c r="B260" s="17" t="str">
        <f>IFERROR(VLOOKUP($F260,'Location List'!$A$2:$T$644,19,FALSE),"")</f>
        <v>Chris Parenti</v>
      </c>
      <c r="C260" s="17" t="str">
        <f>IFERROR(VLOOKUP($F260,'Location List'!$A$2:$T$644,18,FALSE),"")</f>
        <v>Scott Whitsel</v>
      </c>
      <c r="D260" s="17" t="str">
        <f>IFERROR(VLOOKUP($F260,'Location List'!$A$2:$T$644,9,FALSE),"")</f>
        <v>MICHAEL SVOBODA</v>
      </c>
      <c r="E260" s="17" t="str">
        <f>IFERROR(VLOOKUP($F260,'Location List'!$A$2:$T$644,2,FALSE),"")</f>
        <v>ALEXANDRIA</v>
      </c>
      <c r="F260" s="26">
        <v>75</v>
      </c>
      <c r="G260" s="29" t="s">
        <v>3278</v>
      </c>
      <c r="H260" s="29" t="s">
        <v>3389</v>
      </c>
      <c r="I260" s="26">
        <v>145</v>
      </c>
      <c r="J260" s="26">
        <v>130</v>
      </c>
      <c r="K260" s="26">
        <v>0</v>
      </c>
      <c r="L260" s="26">
        <v>16</v>
      </c>
      <c r="M260" s="26">
        <v>275</v>
      </c>
      <c r="N260" s="26">
        <v>2490</v>
      </c>
      <c r="O260" s="49">
        <v>9.0549999999999997</v>
      </c>
    </row>
    <row r="261" spans="1:15" ht="15" customHeight="1" x14ac:dyDescent="0.25">
      <c r="A261" s="17" t="str">
        <f>IFERROR(VLOOKUP($F261,'Location List'!$A$2:$T$644,20,FALSE),"")</f>
        <v>Chris Kelly</v>
      </c>
      <c r="B261" s="17" t="str">
        <f>IFERROR(VLOOKUP($F261,'Location List'!$A$2:$T$644,19,FALSE),"")</f>
        <v>Chris Parenti</v>
      </c>
      <c r="C261" s="17" t="str">
        <f>IFERROR(VLOOKUP($F261,'Location List'!$A$2:$T$644,18,FALSE),"")</f>
        <v>Scott Whitsel</v>
      </c>
      <c r="D261" s="17" t="str">
        <f>IFERROR(VLOOKUP($F261,'Location List'!$A$2:$T$644,9,FALSE),"")</f>
        <v>MICHAEL SVOBODA</v>
      </c>
      <c r="E261" s="17" t="str">
        <f>IFERROR(VLOOKUP($F261,'Location List'!$A$2:$T$644,2,FALSE),"")</f>
        <v>ALEXANDRIA</v>
      </c>
      <c r="F261" s="26">
        <v>75</v>
      </c>
      <c r="G261" s="29" t="s">
        <v>3278</v>
      </c>
      <c r="H261" s="29" t="s">
        <v>3321</v>
      </c>
      <c r="I261" s="26">
        <v>96</v>
      </c>
      <c r="J261" s="26">
        <v>78</v>
      </c>
      <c r="K261" s="26">
        <v>0</v>
      </c>
      <c r="L261" s="26">
        <v>21</v>
      </c>
      <c r="M261" s="26">
        <v>174</v>
      </c>
      <c r="N261" s="26">
        <v>1477</v>
      </c>
      <c r="O261" s="49">
        <v>8.4890000000000008</v>
      </c>
    </row>
    <row r="262" spans="1:15" ht="15" customHeight="1" x14ac:dyDescent="0.25">
      <c r="A262" s="17" t="str">
        <f>IFERROR(VLOOKUP($F262,'Location List'!$A$2:$T$644,20,FALSE),"")</f>
        <v>Chris Kelly</v>
      </c>
      <c r="B262" s="17" t="str">
        <f>IFERROR(VLOOKUP($F262,'Location List'!$A$2:$T$644,19,FALSE),"")</f>
        <v>Victor Ayrapetov</v>
      </c>
      <c r="C262" s="17" t="str">
        <f>IFERROR(VLOOKUP($F262,'Location List'!$A$2:$T$644,18,FALSE),"")</f>
        <v>Nicholas Glenn</v>
      </c>
      <c r="D262" s="17" t="str">
        <f>IFERROR(VLOOKUP($F262,'Location List'!$A$2:$T$644,9,FALSE),"")</f>
        <v>ALI ELALI</v>
      </c>
      <c r="E262" s="17" t="str">
        <f>IFERROR(VLOOKUP($F262,'Location List'!$A$2:$T$644,2,FALSE),"")</f>
        <v>CANTON</v>
      </c>
      <c r="F262" s="26">
        <v>80</v>
      </c>
      <c r="G262" s="29" t="s">
        <v>3272</v>
      </c>
      <c r="H262" s="29" t="s">
        <v>3273</v>
      </c>
      <c r="I262" s="26">
        <v>508</v>
      </c>
      <c r="J262" s="26">
        <v>523</v>
      </c>
      <c r="K262" s="26">
        <v>0</v>
      </c>
      <c r="L262" s="26">
        <v>14</v>
      </c>
      <c r="M262" s="26">
        <v>1031</v>
      </c>
      <c r="N262" s="26">
        <v>7995</v>
      </c>
      <c r="O262" s="49">
        <v>7.7549999999999999</v>
      </c>
    </row>
    <row r="263" spans="1:15" ht="15" customHeight="1" x14ac:dyDescent="0.25">
      <c r="A263" s="17" t="str">
        <f>IFERROR(VLOOKUP($F263,'Location List'!$A$2:$T$644,20,FALSE),"")</f>
        <v>Chris Kelly</v>
      </c>
      <c r="B263" s="17" t="str">
        <f>IFERROR(VLOOKUP($F263,'Location List'!$A$2:$T$644,19,FALSE),"")</f>
        <v>Victor Ayrapetov</v>
      </c>
      <c r="C263" s="17" t="str">
        <f>IFERROR(VLOOKUP($F263,'Location List'!$A$2:$T$644,18,FALSE),"")</f>
        <v>Nicholas Glenn</v>
      </c>
      <c r="D263" s="17" t="str">
        <f>IFERROR(VLOOKUP($F263,'Location List'!$A$2:$T$644,9,FALSE),"")</f>
        <v>ALI ELALI</v>
      </c>
      <c r="E263" s="17" t="str">
        <f>IFERROR(VLOOKUP($F263,'Location List'!$A$2:$T$644,2,FALSE),"")</f>
        <v>CANTON</v>
      </c>
      <c r="F263" s="26">
        <v>80</v>
      </c>
      <c r="G263" s="29" t="s">
        <v>3276</v>
      </c>
      <c r="H263" s="29" t="s">
        <v>3395</v>
      </c>
      <c r="I263" s="26">
        <v>155</v>
      </c>
      <c r="J263" s="26">
        <v>152</v>
      </c>
      <c r="K263" s="26">
        <v>0</v>
      </c>
      <c r="L263" s="26">
        <v>15</v>
      </c>
      <c r="M263" s="26">
        <v>307</v>
      </c>
      <c r="N263" s="26">
        <v>467</v>
      </c>
      <c r="O263" s="49">
        <v>1.5209999999999999</v>
      </c>
    </row>
    <row r="264" spans="1:15" ht="15" customHeight="1" x14ac:dyDescent="0.25">
      <c r="A264" s="17" t="str">
        <f>IFERROR(VLOOKUP($F264,'Location List'!$A$2:$T$644,20,FALSE),"")</f>
        <v>Chris Kelly</v>
      </c>
      <c r="B264" s="17" t="str">
        <f>IFERROR(VLOOKUP($F264,'Location List'!$A$2:$T$644,19,FALSE),"")</f>
        <v>Victor Ayrapetov</v>
      </c>
      <c r="C264" s="17" t="str">
        <f>IFERROR(VLOOKUP($F264,'Location List'!$A$2:$T$644,18,FALSE),"")</f>
        <v>Nicholas Glenn</v>
      </c>
      <c r="D264" s="17" t="str">
        <f>IFERROR(VLOOKUP($F264,'Location List'!$A$2:$T$644,9,FALSE),"")</f>
        <v>ALI ELALI</v>
      </c>
      <c r="E264" s="17" t="str">
        <f>IFERROR(VLOOKUP($F264,'Location List'!$A$2:$T$644,2,FALSE),"")</f>
        <v>CANTON</v>
      </c>
      <c r="F264" s="26">
        <v>80</v>
      </c>
      <c r="G264" s="29" t="s">
        <v>3278</v>
      </c>
      <c r="H264" s="29" t="s">
        <v>3338</v>
      </c>
      <c r="I264" s="26">
        <v>130</v>
      </c>
      <c r="J264" s="26">
        <v>93</v>
      </c>
      <c r="K264" s="26">
        <v>0</v>
      </c>
      <c r="L264" s="26">
        <v>14</v>
      </c>
      <c r="M264" s="26">
        <v>223</v>
      </c>
      <c r="N264" s="26">
        <v>1370</v>
      </c>
      <c r="O264" s="49">
        <v>6.1429999999999998</v>
      </c>
    </row>
    <row r="265" spans="1:15" ht="15" customHeight="1" x14ac:dyDescent="0.25">
      <c r="A265" s="17" t="str">
        <f>IFERROR(VLOOKUP($F265,'Location List'!$A$2:$T$644,20,FALSE),"")</f>
        <v>Chris Kelly</v>
      </c>
      <c r="B265" s="17" t="str">
        <f>IFERROR(VLOOKUP($F265,'Location List'!$A$2:$T$644,19,FALSE),"")</f>
        <v>Victor Ayrapetov</v>
      </c>
      <c r="C265" s="17" t="str">
        <f>IFERROR(VLOOKUP($F265,'Location List'!$A$2:$T$644,18,FALSE),"")</f>
        <v>Nicholas Glenn</v>
      </c>
      <c r="D265" s="17" t="str">
        <f>IFERROR(VLOOKUP($F265,'Location List'!$A$2:$T$644,9,FALSE),"")</f>
        <v>ALI ELALI</v>
      </c>
      <c r="E265" s="17" t="str">
        <f>IFERROR(VLOOKUP($F265,'Location List'!$A$2:$T$644,2,FALSE),"")</f>
        <v>CANTON</v>
      </c>
      <c r="F265" s="26">
        <v>80</v>
      </c>
      <c r="G265" s="29" t="s">
        <v>3278</v>
      </c>
      <c r="H265" s="29" t="s">
        <v>3423</v>
      </c>
      <c r="I265" s="26">
        <v>77</v>
      </c>
      <c r="J265" s="26">
        <v>38</v>
      </c>
      <c r="K265" s="26">
        <v>0</v>
      </c>
      <c r="L265" s="26">
        <v>13</v>
      </c>
      <c r="M265" s="26">
        <v>115</v>
      </c>
      <c r="N265" s="26">
        <v>718</v>
      </c>
      <c r="O265" s="49">
        <v>6.2430000000000003</v>
      </c>
    </row>
    <row r="266" spans="1:15" ht="15" customHeight="1" x14ac:dyDescent="0.25">
      <c r="A266" s="17" t="str">
        <f>IFERROR(VLOOKUP($F266,'Location List'!$A$2:$T$644,20,FALSE),"")</f>
        <v>Chris Kelly</v>
      </c>
      <c r="B266" s="17" t="str">
        <f>IFERROR(VLOOKUP($F266,'Location List'!$A$2:$T$644,19,FALSE),"")</f>
        <v>Victor Ayrapetov</v>
      </c>
      <c r="C266" s="17" t="str">
        <f>IFERROR(VLOOKUP($F266,'Location List'!$A$2:$T$644,18,FALSE),"")</f>
        <v>Nicholas Glenn</v>
      </c>
      <c r="D266" s="17" t="str">
        <f>IFERROR(VLOOKUP($F266,'Location List'!$A$2:$T$644,9,FALSE),"")</f>
        <v>ALI ELALI</v>
      </c>
      <c r="E266" s="17" t="str">
        <f>IFERROR(VLOOKUP($F266,'Location List'!$A$2:$T$644,2,FALSE),"")</f>
        <v>CANTON</v>
      </c>
      <c r="F266" s="26">
        <v>80</v>
      </c>
      <c r="G266" s="29" t="s">
        <v>3278</v>
      </c>
      <c r="H266" s="29" t="s">
        <v>3300</v>
      </c>
      <c r="I266" s="26">
        <v>80</v>
      </c>
      <c r="J266" s="26">
        <v>41</v>
      </c>
      <c r="K266" s="26">
        <v>0</v>
      </c>
      <c r="L266" s="26">
        <v>22</v>
      </c>
      <c r="M266" s="26">
        <v>121</v>
      </c>
      <c r="N266" s="26">
        <v>730</v>
      </c>
      <c r="O266" s="49">
        <v>6.0330000000000004</v>
      </c>
    </row>
    <row r="267" spans="1:15" ht="15" customHeight="1" x14ac:dyDescent="0.25">
      <c r="A267" s="17" t="str">
        <f>IFERROR(VLOOKUP($F267,'Location List'!$A$2:$T$644,20,FALSE),"")</f>
        <v>Chris Kelly</v>
      </c>
      <c r="B267" s="17" t="str">
        <f>IFERROR(VLOOKUP($F267,'Location List'!$A$2:$T$644,19,FALSE),"")</f>
        <v>Victor Ayrapetov</v>
      </c>
      <c r="C267" s="17" t="str">
        <f>IFERROR(VLOOKUP($F267,'Location List'!$A$2:$T$644,18,FALSE),"")</f>
        <v>Nicholas Glenn</v>
      </c>
      <c r="D267" s="17" t="str">
        <f>IFERROR(VLOOKUP($F267,'Location List'!$A$2:$T$644,9,FALSE),"")</f>
        <v>ALI ELALI</v>
      </c>
      <c r="E267" s="17" t="str">
        <f>IFERROR(VLOOKUP($F267,'Location List'!$A$2:$T$644,2,FALSE),"")</f>
        <v>CANTON</v>
      </c>
      <c r="F267" s="26">
        <v>80</v>
      </c>
      <c r="G267" s="29" t="s">
        <v>3278</v>
      </c>
      <c r="H267" s="29" t="s">
        <v>3424</v>
      </c>
      <c r="I267" s="26">
        <v>244</v>
      </c>
      <c r="J267" s="26">
        <v>140</v>
      </c>
      <c r="K267" s="26">
        <v>0</v>
      </c>
      <c r="L267" s="26">
        <v>15</v>
      </c>
      <c r="M267" s="26">
        <v>384</v>
      </c>
      <c r="N267" s="26">
        <v>4411</v>
      </c>
      <c r="O267" s="49">
        <v>11.487</v>
      </c>
    </row>
    <row r="268" spans="1:15" ht="15" customHeight="1" x14ac:dyDescent="0.25">
      <c r="A268" s="17" t="str">
        <f>IFERROR(VLOOKUP($F268,'Location List'!$A$2:$T$644,20,FALSE),"")</f>
        <v>Chris Kelly</v>
      </c>
      <c r="B268" s="17" t="str">
        <f>IFERROR(VLOOKUP($F268,'Location List'!$A$2:$T$644,19,FALSE),"")</f>
        <v>Victor Ayrapetov</v>
      </c>
      <c r="C268" s="17" t="str">
        <f>IFERROR(VLOOKUP($F268,'Location List'!$A$2:$T$644,18,FALSE),"")</f>
        <v>Nicholas Glenn</v>
      </c>
      <c r="D268" s="17" t="str">
        <f>IFERROR(VLOOKUP($F268,'Location List'!$A$2:$T$644,9,FALSE),"")</f>
        <v>ALI ELALI</v>
      </c>
      <c r="E268" s="17" t="str">
        <f>IFERROR(VLOOKUP($F268,'Location List'!$A$2:$T$644,2,FALSE),"")</f>
        <v>CANTON</v>
      </c>
      <c r="F268" s="26">
        <v>80</v>
      </c>
      <c r="G268" s="29" t="s">
        <v>3278</v>
      </c>
      <c r="H268" s="29" t="s">
        <v>3298</v>
      </c>
      <c r="I268" s="26">
        <v>97</v>
      </c>
      <c r="J268" s="26">
        <v>123</v>
      </c>
      <c r="K268" s="26">
        <v>0</v>
      </c>
      <c r="L268" s="26">
        <v>14</v>
      </c>
      <c r="M268" s="26">
        <v>220</v>
      </c>
      <c r="N268" s="26">
        <v>374</v>
      </c>
      <c r="O268" s="49">
        <v>1.7</v>
      </c>
    </row>
    <row r="269" spans="1:15" ht="15" customHeight="1" x14ac:dyDescent="0.25">
      <c r="A269" s="17" t="str">
        <f>IFERROR(VLOOKUP($F269,'Location List'!$A$2:$T$644,20,FALSE),"")</f>
        <v>Chris Kelly</v>
      </c>
      <c r="B269" s="17" t="str">
        <f>IFERROR(VLOOKUP($F269,'Location List'!$A$2:$T$644,19,FALSE),"")</f>
        <v>Victor Ayrapetov</v>
      </c>
      <c r="C269" s="17" t="str">
        <f>IFERROR(VLOOKUP($F269,'Location List'!$A$2:$T$644,18,FALSE),"")</f>
        <v>Nicholas Glenn</v>
      </c>
      <c r="D269" s="17" t="str">
        <f>IFERROR(VLOOKUP($F269,'Location List'!$A$2:$T$644,9,FALSE),"")</f>
        <v>ALI ELALI</v>
      </c>
      <c r="E269" s="17" t="str">
        <f>IFERROR(VLOOKUP($F269,'Location List'!$A$2:$T$644,2,FALSE),"")</f>
        <v>CANTON</v>
      </c>
      <c r="F269" s="26">
        <v>80</v>
      </c>
      <c r="G269" s="29" t="s">
        <v>3278</v>
      </c>
      <c r="H269" s="29" t="s">
        <v>3362</v>
      </c>
      <c r="I269" s="26">
        <v>285</v>
      </c>
      <c r="J269" s="26">
        <v>55</v>
      </c>
      <c r="K269" s="26">
        <v>0</v>
      </c>
      <c r="L269" s="26">
        <v>15</v>
      </c>
      <c r="M269" s="26">
        <v>340</v>
      </c>
      <c r="N269" s="26">
        <v>2299</v>
      </c>
      <c r="O269" s="49">
        <v>6.7619999999999996</v>
      </c>
    </row>
    <row r="270" spans="1:15" ht="15" customHeight="1" x14ac:dyDescent="0.25">
      <c r="A270" s="17" t="str">
        <f>IFERROR(VLOOKUP($F270,'Location List'!$A$2:$T$644,20,FALSE),"")</f>
        <v>Chris Kelly</v>
      </c>
      <c r="B270" s="17" t="str">
        <f>IFERROR(VLOOKUP($F270,'Location List'!$A$2:$T$644,19,FALSE),"")</f>
        <v>Victor Ayrapetov</v>
      </c>
      <c r="C270" s="17" t="str">
        <f>IFERROR(VLOOKUP($F270,'Location List'!$A$2:$T$644,18,FALSE),"")</f>
        <v>Nicholas Glenn</v>
      </c>
      <c r="D270" s="17" t="str">
        <f>IFERROR(VLOOKUP($F270,'Location List'!$A$2:$T$644,9,FALSE),"")</f>
        <v>ALI ELALI</v>
      </c>
      <c r="E270" s="17" t="str">
        <f>IFERROR(VLOOKUP($F270,'Location List'!$A$2:$T$644,2,FALSE),"")</f>
        <v>CANTON</v>
      </c>
      <c r="F270" s="26">
        <v>80</v>
      </c>
      <c r="G270" s="29" t="s">
        <v>3278</v>
      </c>
      <c r="H270" s="29" t="s">
        <v>3364</v>
      </c>
      <c r="I270" s="26">
        <v>193</v>
      </c>
      <c r="J270" s="26">
        <v>29</v>
      </c>
      <c r="K270" s="26">
        <v>0</v>
      </c>
      <c r="L270" s="26">
        <v>15</v>
      </c>
      <c r="M270" s="26">
        <v>222</v>
      </c>
      <c r="N270" s="26">
        <v>1420</v>
      </c>
      <c r="O270" s="49">
        <v>6.3959999999999999</v>
      </c>
    </row>
    <row r="271" spans="1:15" ht="15" customHeight="1" x14ac:dyDescent="0.25">
      <c r="A271" s="17" t="str">
        <f>IFERROR(VLOOKUP($F271,'Location List'!$A$2:$T$644,20,FALSE),"")</f>
        <v>Bill Eich</v>
      </c>
      <c r="B271" s="17" t="str">
        <f>IFERROR(VLOOKUP($F271,'Location List'!$A$2:$T$644,19,FALSE),"")</f>
        <v>David Garcia</v>
      </c>
      <c r="C271" s="17" t="str">
        <f>IFERROR(VLOOKUP($F271,'Location List'!$A$2:$T$644,18,FALSE),"")</f>
        <v>Jose Sandoval</v>
      </c>
      <c r="D271" s="17" t="str">
        <f>IFERROR(VLOOKUP($F271,'Location List'!$A$2:$T$644,9,FALSE),"")</f>
        <v>ERIC BARGAS</v>
      </c>
      <c r="E271" s="17" t="str">
        <f>IFERROR(VLOOKUP($F271,'Location List'!$A$2:$T$644,2,FALSE),"")</f>
        <v>IRVING</v>
      </c>
      <c r="F271" s="26">
        <v>81</v>
      </c>
      <c r="G271" s="29" t="s">
        <v>3276</v>
      </c>
      <c r="H271" s="29" t="s">
        <v>3425</v>
      </c>
      <c r="I271" s="26">
        <v>48</v>
      </c>
      <c r="J271" s="26">
        <v>51</v>
      </c>
      <c r="K271" s="26">
        <v>0</v>
      </c>
      <c r="L271" s="26">
        <v>16</v>
      </c>
      <c r="M271" s="26">
        <v>99</v>
      </c>
      <c r="N271" s="26">
        <v>130</v>
      </c>
      <c r="O271" s="49">
        <v>1.3129999999999999</v>
      </c>
    </row>
    <row r="272" spans="1:15" ht="15" customHeight="1" x14ac:dyDescent="0.25">
      <c r="A272" s="17" t="str">
        <f>IFERROR(VLOOKUP($F272,'Location List'!$A$2:$T$644,20,FALSE),"")</f>
        <v>Bill Eich</v>
      </c>
      <c r="B272" s="17" t="str">
        <f>IFERROR(VLOOKUP($F272,'Location List'!$A$2:$T$644,19,FALSE),"")</f>
        <v>David Garcia</v>
      </c>
      <c r="C272" s="17" t="str">
        <f>IFERROR(VLOOKUP($F272,'Location List'!$A$2:$T$644,18,FALSE),"")</f>
        <v>Jose Sandoval</v>
      </c>
      <c r="D272" s="17" t="str">
        <f>IFERROR(VLOOKUP($F272,'Location List'!$A$2:$T$644,9,FALSE),"")</f>
        <v>ERIC BARGAS</v>
      </c>
      <c r="E272" s="17" t="str">
        <f>IFERROR(VLOOKUP($F272,'Location List'!$A$2:$T$644,2,FALSE),"")</f>
        <v>IRVING</v>
      </c>
      <c r="F272" s="26">
        <v>81</v>
      </c>
      <c r="G272" s="29" t="s">
        <v>3276</v>
      </c>
      <c r="H272" s="29" t="s">
        <v>3426</v>
      </c>
      <c r="I272" s="26">
        <v>224</v>
      </c>
      <c r="J272" s="26">
        <v>150</v>
      </c>
      <c r="K272" s="26">
        <v>0</v>
      </c>
      <c r="L272" s="26">
        <v>14</v>
      </c>
      <c r="M272" s="26">
        <v>374</v>
      </c>
      <c r="N272" s="26">
        <v>543</v>
      </c>
      <c r="O272" s="49">
        <v>1.452</v>
      </c>
    </row>
    <row r="273" spans="1:15" ht="15" customHeight="1" x14ac:dyDescent="0.25">
      <c r="A273" s="17" t="str">
        <f>IFERROR(VLOOKUP($F273,'Location List'!$A$2:$T$644,20,FALSE),"")</f>
        <v>Bill Eich</v>
      </c>
      <c r="B273" s="17" t="str">
        <f>IFERROR(VLOOKUP($F273,'Location List'!$A$2:$T$644,19,FALSE),"")</f>
        <v>David Garcia</v>
      </c>
      <c r="C273" s="17" t="str">
        <f>IFERROR(VLOOKUP($F273,'Location List'!$A$2:$T$644,18,FALSE),"")</f>
        <v>Jose Sandoval</v>
      </c>
      <c r="D273" s="17" t="str">
        <f>IFERROR(VLOOKUP($F273,'Location List'!$A$2:$T$644,9,FALSE),"")</f>
        <v>ERIC BARGAS</v>
      </c>
      <c r="E273" s="17" t="str">
        <f>IFERROR(VLOOKUP($F273,'Location List'!$A$2:$T$644,2,FALSE),"")</f>
        <v>IRVING</v>
      </c>
      <c r="F273" s="26">
        <v>81</v>
      </c>
      <c r="G273" s="29" t="s">
        <v>3278</v>
      </c>
      <c r="H273" s="29" t="s">
        <v>3287</v>
      </c>
      <c r="I273" s="26">
        <v>131</v>
      </c>
      <c r="J273" s="26">
        <v>89</v>
      </c>
      <c r="K273" s="26">
        <v>0</v>
      </c>
      <c r="L273" s="26">
        <v>14</v>
      </c>
      <c r="M273" s="26">
        <v>220</v>
      </c>
      <c r="N273" s="26">
        <v>386</v>
      </c>
      <c r="O273" s="49">
        <v>1.7549999999999999</v>
      </c>
    </row>
    <row r="274" spans="1:15" ht="15" customHeight="1" x14ac:dyDescent="0.25">
      <c r="A274" s="17" t="str">
        <f>IFERROR(VLOOKUP($F274,'Location List'!$A$2:$T$644,20,FALSE),"")</f>
        <v>Tim Kerum</v>
      </c>
      <c r="B274" s="17" t="str">
        <f>IFERROR(VLOOKUP($F274,'Location List'!$A$2:$T$644,19,FALSE),"")</f>
        <v>Mike Seymour</v>
      </c>
      <c r="C274" s="17" t="str">
        <f>IFERROR(VLOOKUP($F274,'Location List'!$A$2:$T$644,18,FALSE),"")</f>
        <v>Dean Bilstein</v>
      </c>
      <c r="D274" s="17" t="str">
        <f>IFERROR(VLOOKUP($F274,'Location List'!$A$2:$T$644,9,FALSE),"")</f>
        <v>ERIC MONTES</v>
      </c>
      <c r="E274" s="17" t="str">
        <f>IFERROR(VLOOKUP($F274,'Location List'!$A$2:$T$644,2,FALSE),"")</f>
        <v>INDEPENDENCE</v>
      </c>
      <c r="F274" s="26">
        <v>82</v>
      </c>
      <c r="G274" s="29" t="s">
        <v>3272</v>
      </c>
      <c r="H274" s="29" t="s">
        <v>3304</v>
      </c>
      <c r="I274" s="26">
        <v>444</v>
      </c>
      <c r="J274" s="26">
        <v>171</v>
      </c>
      <c r="K274" s="26">
        <v>0</v>
      </c>
      <c r="L274" s="26">
        <v>15</v>
      </c>
      <c r="M274" s="26">
        <v>615</v>
      </c>
      <c r="N274" s="26">
        <v>5921</v>
      </c>
      <c r="O274" s="49">
        <v>9.6280000000000001</v>
      </c>
    </row>
    <row r="275" spans="1:15" ht="15" customHeight="1" x14ac:dyDescent="0.25">
      <c r="A275" s="17" t="str">
        <f>IFERROR(VLOOKUP($F275,'Location List'!$A$2:$T$644,20,FALSE),"")</f>
        <v>Tim Kerum</v>
      </c>
      <c r="B275" s="17" t="str">
        <f>IFERROR(VLOOKUP($F275,'Location List'!$A$2:$T$644,19,FALSE),"")</f>
        <v>Mike Seymour</v>
      </c>
      <c r="C275" s="17" t="str">
        <f>IFERROR(VLOOKUP($F275,'Location List'!$A$2:$T$644,18,FALSE),"")</f>
        <v>Dean Bilstein</v>
      </c>
      <c r="D275" s="17" t="str">
        <f>IFERROR(VLOOKUP($F275,'Location List'!$A$2:$T$644,9,FALSE),"")</f>
        <v>ERIC MONTES</v>
      </c>
      <c r="E275" s="17" t="str">
        <f>IFERROR(VLOOKUP($F275,'Location List'!$A$2:$T$644,2,FALSE),"")</f>
        <v>INDEPENDENCE</v>
      </c>
      <c r="F275" s="26">
        <v>82</v>
      </c>
      <c r="G275" s="29" t="s">
        <v>3276</v>
      </c>
      <c r="H275" s="29" t="s">
        <v>3344</v>
      </c>
      <c r="I275" s="26">
        <v>131</v>
      </c>
      <c r="J275" s="26">
        <v>94</v>
      </c>
      <c r="K275" s="26">
        <v>0</v>
      </c>
      <c r="L275" s="26">
        <v>14</v>
      </c>
      <c r="M275" s="26">
        <v>225</v>
      </c>
      <c r="N275" s="26">
        <v>443</v>
      </c>
      <c r="O275" s="49">
        <v>1.9690000000000001</v>
      </c>
    </row>
    <row r="276" spans="1:15" ht="15" customHeight="1" x14ac:dyDescent="0.25">
      <c r="A276" s="17" t="str">
        <f>IFERROR(VLOOKUP($F276,'Location List'!$A$2:$T$644,20,FALSE),"")</f>
        <v>Tim Kerum</v>
      </c>
      <c r="B276" s="17" t="str">
        <f>IFERROR(VLOOKUP($F276,'Location List'!$A$2:$T$644,19,FALSE),"")</f>
        <v>Mike Seymour</v>
      </c>
      <c r="C276" s="17" t="str">
        <f>IFERROR(VLOOKUP($F276,'Location List'!$A$2:$T$644,18,FALSE),"")</f>
        <v>Dean Bilstein</v>
      </c>
      <c r="D276" s="17" t="str">
        <f>IFERROR(VLOOKUP($F276,'Location List'!$A$2:$T$644,9,FALSE),"")</f>
        <v>ERIC MONTES</v>
      </c>
      <c r="E276" s="17" t="str">
        <f>IFERROR(VLOOKUP($F276,'Location List'!$A$2:$T$644,2,FALSE),"")</f>
        <v>INDEPENDENCE</v>
      </c>
      <c r="F276" s="26">
        <v>82</v>
      </c>
      <c r="G276" s="29" t="s">
        <v>3276</v>
      </c>
      <c r="H276" s="29" t="s">
        <v>3366</v>
      </c>
      <c r="I276" s="26">
        <v>76</v>
      </c>
      <c r="J276" s="26">
        <v>74</v>
      </c>
      <c r="K276" s="26">
        <v>0</v>
      </c>
      <c r="L276" s="26">
        <v>20</v>
      </c>
      <c r="M276" s="26">
        <v>150</v>
      </c>
      <c r="N276" s="26">
        <v>198</v>
      </c>
      <c r="O276" s="49">
        <v>1.32</v>
      </c>
    </row>
    <row r="277" spans="1:15" ht="15" customHeight="1" x14ac:dyDescent="0.25">
      <c r="A277" s="17" t="str">
        <f>IFERROR(VLOOKUP($F277,'Location List'!$A$2:$T$644,20,FALSE),"")</f>
        <v>Tim Kerum</v>
      </c>
      <c r="B277" s="17" t="str">
        <f>IFERROR(VLOOKUP($F277,'Location List'!$A$2:$T$644,19,FALSE),"")</f>
        <v>Mike Seymour</v>
      </c>
      <c r="C277" s="17" t="str">
        <f>IFERROR(VLOOKUP($F277,'Location List'!$A$2:$T$644,18,FALSE),"")</f>
        <v>Dean Bilstein</v>
      </c>
      <c r="D277" s="17" t="str">
        <f>IFERROR(VLOOKUP($F277,'Location List'!$A$2:$T$644,9,FALSE),"")</f>
        <v>ERIC MONTES</v>
      </c>
      <c r="E277" s="17" t="str">
        <f>IFERROR(VLOOKUP($F277,'Location List'!$A$2:$T$644,2,FALSE),"")</f>
        <v>INDEPENDENCE</v>
      </c>
      <c r="F277" s="26">
        <v>82</v>
      </c>
      <c r="G277" s="29" t="s">
        <v>3278</v>
      </c>
      <c r="H277" s="29" t="s">
        <v>3427</v>
      </c>
      <c r="I277" s="26">
        <v>218</v>
      </c>
      <c r="J277" s="26">
        <v>76</v>
      </c>
      <c r="K277" s="26">
        <v>0</v>
      </c>
      <c r="L277" s="26">
        <v>14</v>
      </c>
      <c r="M277" s="26">
        <v>294</v>
      </c>
      <c r="N277" s="26">
        <v>519</v>
      </c>
      <c r="O277" s="49">
        <v>1.7649999999999999</v>
      </c>
    </row>
    <row r="278" spans="1:15" ht="15" customHeight="1" x14ac:dyDescent="0.25">
      <c r="A278" s="17" t="str">
        <f>IFERROR(VLOOKUP($F278,'Location List'!$A$2:$T$644,20,FALSE),"")</f>
        <v>Tim Kerum</v>
      </c>
      <c r="B278" s="17" t="str">
        <f>IFERROR(VLOOKUP($F278,'Location List'!$A$2:$T$644,19,FALSE),"")</f>
        <v>Mike Seymour</v>
      </c>
      <c r="C278" s="17" t="str">
        <f>IFERROR(VLOOKUP($F278,'Location List'!$A$2:$T$644,18,FALSE),"")</f>
        <v>Dean Bilstein</v>
      </c>
      <c r="D278" s="17" t="str">
        <f>IFERROR(VLOOKUP($F278,'Location List'!$A$2:$T$644,9,FALSE),"")</f>
        <v>ERIC MONTES</v>
      </c>
      <c r="E278" s="17" t="str">
        <f>IFERROR(VLOOKUP($F278,'Location List'!$A$2:$T$644,2,FALSE),"")</f>
        <v>INDEPENDENCE</v>
      </c>
      <c r="F278" s="26">
        <v>82</v>
      </c>
      <c r="G278" s="29" t="s">
        <v>3278</v>
      </c>
      <c r="H278" s="29" t="s">
        <v>3302</v>
      </c>
      <c r="I278" s="26">
        <v>97</v>
      </c>
      <c r="J278" s="26">
        <v>68</v>
      </c>
      <c r="K278" s="26">
        <v>0</v>
      </c>
      <c r="L278" s="26">
        <v>13</v>
      </c>
      <c r="M278" s="26">
        <v>165</v>
      </c>
      <c r="N278" s="26">
        <v>1136</v>
      </c>
      <c r="O278" s="49">
        <v>6.8849999999999998</v>
      </c>
    </row>
    <row r="279" spans="1:15" ht="15" customHeight="1" x14ac:dyDescent="0.25">
      <c r="A279" s="17" t="str">
        <f>IFERROR(VLOOKUP($F279,'Location List'!$A$2:$T$644,20,FALSE),"")</f>
        <v>Tim Kerum</v>
      </c>
      <c r="B279" s="17" t="str">
        <f>IFERROR(VLOOKUP($F279,'Location List'!$A$2:$T$644,19,FALSE),"")</f>
        <v>Mike Seymour</v>
      </c>
      <c r="C279" s="17" t="str">
        <f>IFERROR(VLOOKUP($F279,'Location List'!$A$2:$T$644,18,FALSE),"")</f>
        <v>Dean Bilstein</v>
      </c>
      <c r="D279" s="17" t="str">
        <f>IFERROR(VLOOKUP($F279,'Location List'!$A$2:$T$644,9,FALSE),"")</f>
        <v>ERIC MONTES</v>
      </c>
      <c r="E279" s="17" t="str">
        <f>IFERROR(VLOOKUP($F279,'Location List'!$A$2:$T$644,2,FALSE),"")</f>
        <v>INDEPENDENCE</v>
      </c>
      <c r="F279" s="26">
        <v>82</v>
      </c>
      <c r="G279" s="29" t="s">
        <v>3278</v>
      </c>
      <c r="H279" s="29" t="s">
        <v>3286</v>
      </c>
      <c r="I279" s="26">
        <v>107</v>
      </c>
      <c r="J279" s="26">
        <v>120</v>
      </c>
      <c r="K279" s="26">
        <v>0</v>
      </c>
      <c r="L279" s="26">
        <v>14</v>
      </c>
      <c r="M279" s="26">
        <v>227</v>
      </c>
      <c r="N279" s="26">
        <v>309</v>
      </c>
      <c r="O279" s="49">
        <v>1.361</v>
      </c>
    </row>
    <row r="280" spans="1:15" ht="15" customHeight="1" x14ac:dyDescent="0.25">
      <c r="A280" s="17" t="str">
        <f>IFERROR(VLOOKUP($F280,'Location List'!$A$2:$T$644,20,FALSE),"")</f>
        <v>Tim Kerum</v>
      </c>
      <c r="B280" s="17" t="str">
        <f>IFERROR(VLOOKUP($F280,'Location List'!$A$2:$T$644,19,FALSE),"")</f>
        <v>Mike Seymour</v>
      </c>
      <c r="C280" s="17" t="str">
        <f>IFERROR(VLOOKUP($F280,'Location List'!$A$2:$T$644,18,FALSE),"")</f>
        <v>Dean Bilstein</v>
      </c>
      <c r="D280" s="17" t="str">
        <f>IFERROR(VLOOKUP($F280,'Location List'!$A$2:$T$644,9,FALSE),"")</f>
        <v>ERIC MONTES</v>
      </c>
      <c r="E280" s="17" t="str">
        <f>IFERROR(VLOOKUP($F280,'Location List'!$A$2:$T$644,2,FALSE),"")</f>
        <v>INDEPENDENCE</v>
      </c>
      <c r="F280" s="26">
        <v>82</v>
      </c>
      <c r="G280" s="29" t="s">
        <v>3278</v>
      </c>
      <c r="H280" s="29" t="s">
        <v>3428</v>
      </c>
      <c r="I280" s="26">
        <v>121</v>
      </c>
      <c r="J280" s="26">
        <v>128</v>
      </c>
      <c r="K280" s="26">
        <v>0</v>
      </c>
      <c r="L280" s="26">
        <v>13</v>
      </c>
      <c r="M280" s="26">
        <v>249</v>
      </c>
      <c r="N280" s="26">
        <v>410</v>
      </c>
      <c r="O280" s="49">
        <v>1.647</v>
      </c>
    </row>
    <row r="281" spans="1:15" ht="15" customHeight="1" x14ac:dyDescent="0.25">
      <c r="A281" s="17" t="str">
        <f>IFERROR(VLOOKUP($F281,'Location List'!$A$2:$T$644,20,FALSE),"")</f>
        <v>Tim Kerum</v>
      </c>
      <c r="B281" s="17" t="str">
        <f>IFERROR(VLOOKUP($F281,'Location List'!$A$2:$T$644,19,FALSE),"")</f>
        <v>Mike Seymour</v>
      </c>
      <c r="C281" s="17" t="str">
        <f>IFERROR(VLOOKUP($F281,'Location List'!$A$2:$T$644,18,FALSE),"")</f>
        <v>Dean Bilstein</v>
      </c>
      <c r="D281" s="17" t="str">
        <f>IFERROR(VLOOKUP($F281,'Location List'!$A$2:$T$644,9,FALSE),"")</f>
        <v>ERIC MONTES</v>
      </c>
      <c r="E281" s="17" t="str">
        <f>IFERROR(VLOOKUP($F281,'Location List'!$A$2:$T$644,2,FALSE),"")</f>
        <v>INDEPENDENCE</v>
      </c>
      <c r="F281" s="26">
        <v>82</v>
      </c>
      <c r="G281" s="29" t="s">
        <v>3278</v>
      </c>
      <c r="H281" s="29" t="s">
        <v>3429</v>
      </c>
      <c r="I281" s="26">
        <v>91</v>
      </c>
      <c r="J281" s="26">
        <v>63</v>
      </c>
      <c r="K281" s="26">
        <v>0</v>
      </c>
      <c r="L281" s="26">
        <v>13</v>
      </c>
      <c r="M281" s="26">
        <v>154</v>
      </c>
      <c r="N281" s="26">
        <v>996</v>
      </c>
      <c r="O281" s="49">
        <v>6.468</v>
      </c>
    </row>
    <row r="282" spans="1:15" ht="15" customHeight="1" x14ac:dyDescent="0.25">
      <c r="A282" s="17" t="str">
        <f>IFERROR(VLOOKUP($F282,'Location List'!$A$2:$T$644,20,FALSE),"")</f>
        <v>Chris Kelly</v>
      </c>
      <c r="B282" s="17" t="str">
        <f>IFERROR(VLOOKUP($F282,'Location List'!$A$2:$T$644,19,FALSE),"")</f>
        <v>Chris Parenti</v>
      </c>
      <c r="C282" s="17" t="str">
        <f>IFERROR(VLOOKUP($F282,'Location List'!$A$2:$T$644,18,FALSE),"")</f>
        <v>Nery Melgar</v>
      </c>
      <c r="D282" s="17" t="str">
        <f>IFERROR(VLOOKUP($F282,'Location List'!$A$2:$T$644,9,FALSE),"")</f>
        <v>SUSAN JENSEN</v>
      </c>
      <c r="E282" s="17" t="str">
        <f>IFERROR(VLOOKUP($F282,'Location List'!$A$2:$T$644,2,FALSE),"")</f>
        <v>FAIRFAX</v>
      </c>
      <c r="F282" s="26">
        <v>84</v>
      </c>
      <c r="G282" s="29" t="s">
        <v>3272</v>
      </c>
      <c r="H282" s="29" t="s">
        <v>3379</v>
      </c>
      <c r="I282" s="26">
        <v>93</v>
      </c>
      <c r="J282" s="26">
        <v>101</v>
      </c>
      <c r="K282" s="26">
        <v>0</v>
      </c>
      <c r="L282" s="26">
        <v>14</v>
      </c>
      <c r="M282" s="26">
        <v>194</v>
      </c>
      <c r="N282" s="26">
        <v>250</v>
      </c>
      <c r="O282" s="49">
        <v>1.2889999999999999</v>
      </c>
    </row>
    <row r="283" spans="1:15" ht="15" customHeight="1" x14ac:dyDescent="0.25">
      <c r="A283" s="17" t="str">
        <f>IFERROR(VLOOKUP($F283,'Location List'!$A$2:$T$644,20,FALSE),"")</f>
        <v>Chris Kelly</v>
      </c>
      <c r="B283" s="17" t="str">
        <f>IFERROR(VLOOKUP($F283,'Location List'!$A$2:$T$644,19,FALSE),"")</f>
        <v>Chris Parenti</v>
      </c>
      <c r="C283" s="17" t="str">
        <f>IFERROR(VLOOKUP($F283,'Location List'!$A$2:$T$644,18,FALSE),"")</f>
        <v>Nery Melgar</v>
      </c>
      <c r="D283" s="17" t="str">
        <f>IFERROR(VLOOKUP($F283,'Location List'!$A$2:$T$644,9,FALSE),"")</f>
        <v>SUSAN JENSEN</v>
      </c>
      <c r="E283" s="17" t="str">
        <f>IFERROR(VLOOKUP($F283,'Location List'!$A$2:$T$644,2,FALSE),"")</f>
        <v>FAIRFAX</v>
      </c>
      <c r="F283" s="26">
        <v>84</v>
      </c>
      <c r="G283" s="29" t="s">
        <v>3272</v>
      </c>
      <c r="H283" s="29" t="s">
        <v>3301</v>
      </c>
      <c r="I283" s="26">
        <v>313</v>
      </c>
      <c r="J283" s="26">
        <v>667</v>
      </c>
      <c r="K283" s="26">
        <v>0</v>
      </c>
      <c r="L283" s="26">
        <v>13</v>
      </c>
      <c r="M283" s="26">
        <v>980</v>
      </c>
      <c r="N283" s="26">
        <v>6004</v>
      </c>
      <c r="O283" s="49">
        <v>6.1269999999999998</v>
      </c>
    </row>
    <row r="284" spans="1:15" ht="15" customHeight="1" x14ac:dyDescent="0.25">
      <c r="A284" s="17" t="str">
        <f>IFERROR(VLOOKUP($F284,'Location List'!$A$2:$T$644,20,FALSE),"")</f>
        <v>Chris Kelly</v>
      </c>
      <c r="B284" s="17" t="str">
        <f>IFERROR(VLOOKUP($F284,'Location List'!$A$2:$T$644,19,FALSE),"")</f>
        <v>Chris Parenti</v>
      </c>
      <c r="C284" s="17" t="str">
        <f>IFERROR(VLOOKUP($F284,'Location List'!$A$2:$T$644,18,FALSE),"")</f>
        <v>Nery Melgar</v>
      </c>
      <c r="D284" s="17" t="str">
        <f>IFERROR(VLOOKUP($F284,'Location List'!$A$2:$T$644,9,FALSE),"")</f>
        <v>SUSAN JENSEN</v>
      </c>
      <c r="E284" s="17" t="str">
        <f>IFERROR(VLOOKUP($F284,'Location List'!$A$2:$T$644,2,FALSE),"")</f>
        <v>FAIRFAX</v>
      </c>
      <c r="F284" s="26">
        <v>84</v>
      </c>
      <c r="G284" s="29" t="s">
        <v>3272</v>
      </c>
      <c r="H284" s="29" t="s">
        <v>3303</v>
      </c>
      <c r="I284" s="26">
        <v>394</v>
      </c>
      <c r="J284" s="26">
        <v>393</v>
      </c>
      <c r="K284" s="26">
        <v>0</v>
      </c>
      <c r="L284" s="26">
        <v>13</v>
      </c>
      <c r="M284" s="26">
        <v>787</v>
      </c>
      <c r="N284" s="26">
        <v>1303</v>
      </c>
      <c r="O284" s="49">
        <v>1.6559999999999999</v>
      </c>
    </row>
    <row r="285" spans="1:15" ht="15" customHeight="1" x14ac:dyDescent="0.25">
      <c r="A285" s="17" t="str">
        <f>IFERROR(VLOOKUP($F285,'Location List'!$A$2:$T$644,20,FALSE),"")</f>
        <v>Chris Kelly</v>
      </c>
      <c r="B285" s="17" t="str">
        <f>IFERROR(VLOOKUP($F285,'Location List'!$A$2:$T$644,19,FALSE),"")</f>
        <v>Chris Parenti</v>
      </c>
      <c r="C285" s="17" t="str">
        <f>IFERROR(VLOOKUP($F285,'Location List'!$A$2:$T$644,18,FALSE),"")</f>
        <v>Nery Melgar</v>
      </c>
      <c r="D285" s="17" t="str">
        <f>IFERROR(VLOOKUP($F285,'Location List'!$A$2:$T$644,9,FALSE),"")</f>
        <v>SUSAN JENSEN</v>
      </c>
      <c r="E285" s="17" t="str">
        <f>IFERROR(VLOOKUP($F285,'Location List'!$A$2:$T$644,2,FALSE),"")</f>
        <v>FAIRFAX</v>
      </c>
      <c r="F285" s="26">
        <v>84</v>
      </c>
      <c r="G285" s="29" t="s">
        <v>3272</v>
      </c>
      <c r="H285" s="29" t="s">
        <v>3373</v>
      </c>
      <c r="I285" s="26">
        <v>239</v>
      </c>
      <c r="J285" s="26">
        <v>342</v>
      </c>
      <c r="K285" s="26">
        <v>0</v>
      </c>
      <c r="L285" s="26">
        <v>13</v>
      </c>
      <c r="M285" s="26">
        <v>581</v>
      </c>
      <c r="N285" s="26">
        <v>836</v>
      </c>
      <c r="O285" s="49">
        <v>1.4390000000000001</v>
      </c>
    </row>
    <row r="286" spans="1:15" ht="15" customHeight="1" x14ac:dyDescent="0.25">
      <c r="A286" s="17" t="str">
        <f>IFERROR(VLOOKUP($F286,'Location List'!$A$2:$T$644,20,FALSE),"")</f>
        <v>Chris Kelly</v>
      </c>
      <c r="B286" s="17" t="str">
        <f>IFERROR(VLOOKUP($F286,'Location List'!$A$2:$T$644,19,FALSE),"")</f>
        <v>Chris Parenti</v>
      </c>
      <c r="C286" s="17" t="str">
        <f>IFERROR(VLOOKUP($F286,'Location List'!$A$2:$T$644,18,FALSE),"")</f>
        <v>Nery Melgar</v>
      </c>
      <c r="D286" s="17" t="str">
        <f>IFERROR(VLOOKUP($F286,'Location List'!$A$2:$T$644,9,FALSE),"")</f>
        <v>SUSAN JENSEN</v>
      </c>
      <c r="E286" s="17" t="str">
        <f>IFERROR(VLOOKUP($F286,'Location List'!$A$2:$T$644,2,FALSE),"")</f>
        <v>FAIRFAX</v>
      </c>
      <c r="F286" s="26">
        <v>84</v>
      </c>
      <c r="G286" s="29" t="s">
        <v>3272</v>
      </c>
      <c r="H286" s="29" t="s">
        <v>3351</v>
      </c>
      <c r="I286" s="26">
        <v>139</v>
      </c>
      <c r="J286" s="26">
        <v>144</v>
      </c>
      <c r="K286" s="26">
        <v>0</v>
      </c>
      <c r="L286" s="26">
        <v>14</v>
      </c>
      <c r="M286" s="26">
        <v>283</v>
      </c>
      <c r="N286" s="26">
        <v>2961</v>
      </c>
      <c r="O286" s="49">
        <v>10.462999999999999</v>
      </c>
    </row>
    <row r="287" spans="1:15" ht="15" customHeight="1" x14ac:dyDescent="0.25">
      <c r="A287" s="17" t="str">
        <f>IFERROR(VLOOKUP($F287,'Location List'!$A$2:$T$644,20,FALSE),"")</f>
        <v>Chris Kelly</v>
      </c>
      <c r="B287" s="17" t="str">
        <f>IFERROR(VLOOKUP($F287,'Location List'!$A$2:$T$644,19,FALSE),"")</f>
        <v>Chris Parenti</v>
      </c>
      <c r="C287" s="17" t="str">
        <f>IFERROR(VLOOKUP($F287,'Location List'!$A$2:$T$644,18,FALSE),"")</f>
        <v>Nery Melgar</v>
      </c>
      <c r="D287" s="17" t="str">
        <f>IFERROR(VLOOKUP($F287,'Location List'!$A$2:$T$644,9,FALSE),"")</f>
        <v>SUSAN JENSEN</v>
      </c>
      <c r="E287" s="17" t="str">
        <f>IFERROR(VLOOKUP($F287,'Location List'!$A$2:$T$644,2,FALSE),"")</f>
        <v>FAIRFAX</v>
      </c>
      <c r="F287" s="26">
        <v>84</v>
      </c>
      <c r="G287" s="29" t="s">
        <v>3278</v>
      </c>
      <c r="H287" s="29" t="s">
        <v>3296</v>
      </c>
      <c r="I287" s="26">
        <v>159</v>
      </c>
      <c r="J287" s="26">
        <v>225</v>
      </c>
      <c r="K287" s="26">
        <v>0</v>
      </c>
      <c r="L287" s="26">
        <v>17</v>
      </c>
      <c r="M287" s="26">
        <v>384</v>
      </c>
      <c r="N287" s="26">
        <v>3451</v>
      </c>
      <c r="O287" s="49">
        <v>8.9870000000000001</v>
      </c>
    </row>
    <row r="288" spans="1:15" ht="15" customHeight="1" x14ac:dyDescent="0.25">
      <c r="A288" s="17" t="str">
        <f>IFERROR(VLOOKUP($F288,'Location List'!$A$2:$T$644,20,FALSE),"")</f>
        <v>Chris Kelly</v>
      </c>
      <c r="B288" s="17" t="str">
        <f>IFERROR(VLOOKUP($F288,'Location List'!$A$2:$T$644,19,FALSE),"")</f>
        <v>Chris Parenti</v>
      </c>
      <c r="C288" s="17" t="str">
        <f>IFERROR(VLOOKUP($F288,'Location List'!$A$2:$T$644,18,FALSE),"")</f>
        <v>Nery Melgar</v>
      </c>
      <c r="D288" s="17" t="str">
        <f>IFERROR(VLOOKUP($F288,'Location List'!$A$2:$T$644,9,FALSE),"")</f>
        <v>SUSAN JENSEN</v>
      </c>
      <c r="E288" s="17" t="str">
        <f>IFERROR(VLOOKUP($F288,'Location List'!$A$2:$T$644,2,FALSE),"")</f>
        <v>FAIRFAX</v>
      </c>
      <c r="F288" s="26">
        <v>84</v>
      </c>
      <c r="G288" s="29" t="s">
        <v>3278</v>
      </c>
      <c r="H288" s="29" t="s">
        <v>3430</v>
      </c>
      <c r="I288" s="26">
        <v>285</v>
      </c>
      <c r="J288" s="26">
        <v>274</v>
      </c>
      <c r="K288" s="26">
        <v>0</v>
      </c>
      <c r="L288" s="26">
        <v>25</v>
      </c>
      <c r="M288" s="26">
        <v>559</v>
      </c>
      <c r="N288" s="26">
        <v>8500</v>
      </c>
      <c r="O288" s="49">
        <v>15.206</v>
      </c>
    </row>
    <row r="289" spans="1:15" ht="15" customHeight="1" x14ac:dyDescent="0.25">
      <c r="A289" s="17" t="str">
        <f>IFERROR(VLOOKUP($F289,'Location List'!$A$2:$T$644,20,FALSE),"")</f>
        <v>Chris Kelly</v>
      </c>
      <c r="B289" s="17" t="str">
        <f>IFERROR(VLOOKUP($F289,'Location List'!$A$2:$T$644,19,FALSE),"")</f>
        <v>Chris Parenti</v>
      </c>
      <c r="C289" s="17" t="str">
        <f>IFERROR(VLOOKUP($F289,'Location List'!$A$2:$T$644,18,FALSE),"")</f>
        <v>Nery Melgar</v>
      </c>
      <c r="D289" s="17" t="str">
        <f>IFERROR(VLOOKUP($F289,'Location List'!$A$2:$T$644,9,FALSE),"")</f>
        <v>SUSAN JENSEN</v>
      </c>
      <c r="E289" s="17" t="str">
        <f>IFERROR(VLOOKUP($F289,'Location List'!$A$2:$T$644,2,FALSE),"")</f>
        <v>FAIRFAX</v>
      </c>
      <c r="F289" s="26">
        <v>84</v>
      </c>
      <c r="G289" s="29" t="s">
        <v>3278</v>
      </c>
      <c r="H289" s="29" t="s">
        <v>3431</v>
      </c>
      <c r="I289" s="26">
        <v>226</v>
      </c>
      <c r="J289" s="26">
        <v>169</v>
      </c>
      <c r="K289" s="26">
        <v>0</v>
      </c>
      <c r="L289" s="26">
        <v>28</v>
      </c>
      <c r="M289" s="26">
        <v>395</v>
      </c>
      <c r="N289" s="26">
        <v>568</v>
      </c>
      <c r="O289" s="49">
        <v>1.4379999999999999</v>
      </c>
    </row>
    <row r="290" spans="1:15" ht="15" customHeight="1" x14ac:dyDescent="0.25">
      <c r="A290" s="17" t="str">
        <f>IFERROR(VLOOKUP($F290,'Location List'!$A$2:$T$644,20,FALSE),"")</f>
        <v>Chris Kelly</v>
      </c>
      <c r="B290" s="17" t="str">
        <f>IFERROR(VLOOKUP($F290,'Location List'!$A$2:$T$644,19,FALSE),"")</f>
        <v>Chris Parenti</v>
      </c>
      <c r="C290" s="17" t="str">
        <f>IFERROR(VLOOKUP($F290,'Location List'!$A$2:$T$644,18,FALSE),"")</f>
        <v>Nery Melgar</v>
      </c>
      <c r="D290" s="17" t="str">
        <f>IFERROR(VLOOKUP($F290,'Location List'!$A$2:$T$644,9,FALSE),"")</f>
        <v>SUSAN JENSEN</v>
      </c>
      <c r="E290" s="17" t="str">
        <f>IFERROR(VLOOKUP($F290,'Location List'!$A$2:$T$644,2,FALSE),"")</f>
        <v>FAIRFAX</v>
      </c>
      <c r="F290" s="26">
        <v>84</v>
      </c>
      <c r="G290" s="29" t="s">
        <v>3278</v>
      </c>
      <c r="H290" s="29" t="s">
        <v>3326</v>
      </c>
      <c r="I290" s="26">
        <v>206</v>
      </c>
      <c r="J290" s="26">
        <v>217</v>
      </c>
      <c r="K290" s="26">
        <v>0</v>
      </c>
      <c r="L290" s="26">
        <v>15</v>
      </c>
      <c r="M290" s="26">
        <v>423</v>
      </c>
      <c r="N290" s="26">
        <v>825</v>
      </c>
      <c r="O290" s="49">
        <v>1.95</v>
      </c>
    </row>
    <row r="291" spans="1:15" ht="15" customHeight="1" x14ac:dyDescent="0.25">
      <c r="A291" s="17" t="str">
        <f>IFERROR(VLOOKUP($F291,'Location List'!$A$2:$T$644,20,FALSE),"")</f>
        <v>Chris Kelly</v>
      </c>
      <c r="B291" s="17" t="str">
        <f>IFERROR(VLOOKUP($F291,'Location List'!$A$2:$T$644,19,FALSE),"")</f>
        <v>Chris Parenti</v>
      </c>
      <c r="C291" s="17" t="str">
        <f>IFERROR(VLOOKUP($F291,'Location List'!$A$2:$T$644,18,FALSE),"")</f>
        <v>Nery Melgar</v>
      </c>
      <c r="D291" s="17" t="str">
        <f>IFERROR(VLOOKUP($F291,'Location List'!$A$2:$T$644,9,FALSE),"")</f>
        <v>SUSAN JENSEN</v>
      </c>
      <c r="E291" s="17" t="str">
        <f>IFERROR(VLOOKUP($F291,'Location List'!$A$2:$T$644,2,FALSE),"")</f>
        <v>FAIRFAX</v>
      </c>
      <c r="F291" s="26">
        <v>84</v>
      </c>
      <c r="G291" s="29" t="s">
        <v>3278</v>
      </c>
      <c r="H291" s="29" t="s">
        <v>3432</v>
      </c>
      <c r="I291" s="26">
        <v>161</v>
      </c>
      <c r="J291" s="26">
        <v>187</v>
      </c>
      <c r="K291" s="26">
        <v>0</v>
      </c>
      <c r="L291" s="26">
        <v>14</v>
      </c>
      <c r="M291" s="26">
        <v>348</v>
      </c>
      <c r="N291" s="26">
        <v>665</v>
      </c>
      <c r="O291" s="49">
        <v>1.911</v>
      </c>
    </row>
    <row r="292" spans="1:15" ht="15" customHeight="1" x14ac:dyDescent="0.25">
      <c r="A292" s="17" t="str">
        <f>IFERROR(VLOOKUP($F292,'Location List'!$A$2:$T$644,20,FALSE),"")</f>
        <v>Chris Kelly</v>
      </c>
      <c r="B292" s="17" t="str">
        <f>IFERROR(VLOOKUP($F292,'Location List'!$A$2:$T$644,19,FALSE),"")</f>
        <v>Chris Parenti</v>
      </c>
      <c r="C292" s="17" t="str">
        <f>IFERROR(VLOOKUP($F292,'Location List'!$A$2:$T$644,18,FALSE),"")</f>
        <v>Nery Melgar</v>
      </c>
      <c r="D292" s="17" t="str">
        <f>IFERROR(VLOOKUP($F292,'Location List'!$A$2:$T$644,9,FALSE),"")</f>
        <v>SUSAN JENSEN</v>
      </c>
      <c r="E292" s="17" t="str">
        <f>IFERROR(VLOOKUP($F292,'Location List'!$A$2:$T$644,2,FALSE),"")</f>
        <v>FAIRFAX</v>
      </c>
      <c r="F292" s="26">
        <v>84</v>
      </c>
      <c r="G292" s="29" t="s">
        <v>3278</v>
      </c>
      <c r="H292" s="29" t="s">
        <v>3388</v>
      </c>
      <c r="I292" s="26">
        <v>211</v>
      </c>
      <c r="J292" s="26">
        <v>200</v>
      </c>
      <c r="K292" s="26">
        <v>0</v>
      </c>
      <c r="L292" s="26">
        <v>14</v>
      </c>
      <c r="M292" s="26">
        <v>411</v>
      </c>
      <c r="N292" s="26">
        <v>726</v>
      </c>
      <c r="O292" s="49">
        <v>1.766</v>
      </c>
    </row>
    <row r="293" spans="1:15" ht="15" customHeight="1" x14ac:dyDescent="0.25">
      <c r="A293" s="17" t="str">
        <f>IFERROR(VLOOKUP($F293,'Location List'!$A$2:$T$644,20,FALSE),"")</f>
        <v>Chris Kelly</v>
      </c>
      <c r="B293" s="17" t="str">
        <f>IFERROR(VLOOKUP($F293,'Location List'!$A$2:$T$644,19,FALSE),"")</f>
        <v>Chris Parenti</v>
      </c>
      <c r="C293" s="17" t="str">
        <f>IFERROR(VLOOKUP($F293,'Location List'!$A$2:$T$644,18,FALSE),"")</f>
        <v>Nery Melgar</v>
      </c>
      <c r="D293" s="17" t="str">
        <f>IFERROR(VLOOKUP($F293,'Location List'!$A$2:$T$644,9,FALSE),"")</f>
        <v>SUSAN JENSEN</v>
      </c>
      <c r="E293" s="17" t="str">
        <f>IFERROR(VLOOKUP($F293,'Location List'!$A$2:$T$644,2,FALSE),"")</f>
        <v>FAIRFAX</v>
      </c>
      <c r="F293" s="26">
        <v>84</v>
      </c>
      <c r="G293" s="29" t="s">
        <v>3278</v>
      </c>
      <c r="H293" s="29" t="s">
        <v>3433</v>
      </c>
      <c r="I293" s="26">
        <v>126</v>
      </c>
      <c r="J293" s="26">
        <v>156</v>
      </c>
      <c r="K293" s="26">
        <v>0</v>
      </c>
      <c r="L293" s="26">
        <v>15</v>
      </c>
      <c r="M293" s="26">
        <v>282</v>
      </c>
      <c r="N293" s="26">
        <v>1781</v>
      </c>
      <c r="O293" s="49">
        <v>6.3159999999999998</v>
      </c>
    </row>
    <row r="294" spans="1:15" ht="15" customHeight="1" x14ac:dyDescent="0.25">
      <c r="A294" s="17" t="str">
        <f>IFERROR(VLOOKUP($F294,'Location List'!$A$2:$T$644,20,FALSE),"")</f>
        <v>Chris Kelly</v>
      </c>
      <c r="B294" s="17" t="str">
        <f>IFERROR(VLOOKUP($F294,'Location List'!$A$2:$T$644,19,FALSE),"")</f>
        <v>Chris Parenti</v>
      </c>
      <c r="C294" s="17" t="str">
        <f>IFERROR(VLOOKUP($F294,'Location List'!$A$2:$T$644,18,FALSE),"")</f>
        <v>Nery Melgar</v>
      </c>
      <c r="D294" s="17" t="str">
        <f>IFERROR(VLOOKUP($F294,'Location List'!$A$2:$T$644,9,FALSE),"")</f>
        <v>SUSAN JENSEN</v>
      </c>
      <c r="E294" s="17" t="str">
        <f>IFERROR(VLOOKUP($F294,'Location List'!$A$2:$T$644,2,FALSE),"")</f>
        <v>FAIRFAX</v>
      </c>
      <c r="F294" s="26">
        <v>84</v>
      </c>
      <c r="G294" s="29" t="s">
        <v>3278</v>
      </c>
      <c r="H294" s="29" t="s">
        <v>3391</v>
      </c>
      <c r="I294" s="26">
        <v>109</v>
      </c>
      <c r="J294" s="26">
        <v>133</v>
      </c>
      <c r="K294" s="26">
        <v>0</v>
      </c>
      <c r="L294" s="26">
        <v>14</v>
      </c>
      <c r="M294" s="26">
        <v>242</v>
      </c>
      <c r="N294" s="26">
        <v>386</v>
      </c>
      <c r="O294" s="49">
        <v>1.595</v>
      </c>
    </row>
    <row r="295" spans="1:15" ht="15" customHeight="1" x14ac:dyDescent="0.25">
      <c r="A295" s="17" t="str">
        <f>IFERROR(VLOOKUP($F295,'Location List'!$A$2:$T$644,20,FALSE),"")</f>
        <v>Chris Kelly</v>
      </c>
      <c r="B295" s="17" t="str">
        <f>IFERROR(VLOOKUP($F295,'Location List'!$A$2:$T$644,19,FALSE),"")</f>
        <v>Chris Parenti</v>
      </c>
      <c r="C295" s="17" t="str">
        <f>IFERROR(VLOOKUP($F295,'Location List'!$A$2:$T$644,18,FALSE),"")</f>
        <v>Nery Melgar</v>
      </c>
      <c r="D295" s="17" t="str">
        <f>IFERROR(VLOOKUP($F295,'Location List'!$A$2:$T$644,9,FALSE),"")</f>
        <v>SUSAN JENSEN</v>
      </c>
      <c r="E295" s="17" t="str">
        <f>IFERROR(VLOOKUP($F295,'Location List'!$A$2:$T$644,2,FALSE),"")</f>
        <v>FAIRFAX</v>
      </c>
      <c r="F295" s="26">
        <v>84</v>
      </c>
      <c r="G295" s="29" t="s">
        <v>3278</v>
      </c>
      <c r="H295" s="29" t="s">
        <v>3317</v>
      </c>
      <c r="I295" s="26">
        <v>89</v>
      </c>
      <c r="J295" s="26">
        <v>137</v>
      </c>
      <c r="K295" s="26">
        <v>0</v>
      </c>
      <c r="L295" s="26">
        <v>16</v>
      </c>
      <c r="M295" s="26">
        <v>226</v>
      </c>
      <c r="N295" s="26">
        <v>1521</v>
      </c>
      <c r="O295" s="49">
        <v>6.73</v>
      </c>
    </row>
    <row r="296" spans="1:15" ht="15" customHeight="1" x14ac:dyDescent="0.25">
      <c r="A296" s="17" t="str">
        <f>IFERROR(VLOOKUP($F296,'Location List'!$A$2:$T$644,20,FALSE),"")</f>
        <v>Chris Kelly</v>
      </c>
      <c r="B296" s="17" t="str">
        <f>IFERROR(VLOOKUP($F296,'Location List'!$A$2:$T$644,19,FALSE),"")</f>
        <v>Chris Parenti</v>
      </c>
      <c r="C296" s="17" t="str">
        <f>IFERROR(VLOOKUP($F296,'Location List'!$A$2:$T$644,18,FALSE),"")</f>
        <v>Nery Melgar</v>
      </c>
      <c r="D296" s="17" t="str">
        <f>IFERROR(VLOOKUP($F296,'Location List'!$A$2:$T$644,9,FALSE),"")</f>
        <v>SUSAN JENSEN</v>
      </c>
      <c r="E296" s="17" t="str">
        <f>IFERROR(VLOOKUP($F296,'Location List'!$A$2:$T$644,2,FALSE),"")</f>
        <v>FAIRFAX</v>
      </c>
      <c r="F296" s="26">
        <v>84</v>
      </c>
      <c r="G296" s="29" t="s">
        <v>3278</v>
      </c>
      <c r="H296" s="29" t="s">
        <v>3434</v>
      </c>
      <c r="I296" s="26">
        <v>231</v>
      </c>
      <c r="J296" s="26">
        <v>176</v>
      </c>
      <c r="K296" s="26">
        <v>0</v>
      </c>
      <c r="L296" s="26">
        <v>14</v>
      </c>
      <c r="M296" s="26">
        <v>407</v>
      </c>
      <c r="N296" s="26">
        <v>596</v>
      </c>
      <c r="O296" s="49">
        <v>1.464</v>
      </c>
    </row>
    <row r="297" spans="1:15" ht="15" customHeight="1" x14ac:dyDescent="0.25">
      <c r="A297" s="17" t="str">
        <f>IFERROR(VLOOKUP($F297,'Location List'!$A$2:$T$644,20,FALSE),"")</f>
        <v>Chris Kelly</v>
      </c>
      <c r="B297" s="17" t="str">
        <f>IFERROR(VLOOKUP($F297,'Location List'!$A$2:$T$644,19,FALSE),"")</f>
        <v>Chris Parenti</v>
      </c>
      <c r="C297" s="17" t="str">
        <f>IFERROR(VLOOKUP($F297,'Location List'!$A$2:$T$644,18,FALSE),"")</f>
        <v>Scott Whitsel</v>
      </c>
      <c r="D297" s="17" t="str">
        <f>IFERROR(VLOOKUP($F297,'Location List'!$A$2:$T$644,9,FALSE),"")</f>
        <v>MICHAEL SVOBODA</v>
      </c>
      <c r="E297" s="17" t="str">
        <f>IFERROR(VLOOKUP($F297,'Location List'!$A$2:$T$644,2,FALSE),"")</f>
        <v>LAUREL</v>
      </c>
      <c r="F297" s="26">
        <v>87</v>
      </c>
      <c r="G297" s="29" t="s">
        <v>3272</v>
      </c>
      <c r="H297" s="29" t="s">
        <v>3379</v>
      </c>
      <c r="I297" s="26">
        <v>124</v>
      </c>
      <c r="J297" s="26">
        <v>170</v>
      </c>
      <c r="K297" s="26">
        <v>0</v>
      </c>
      <c r="L297" s="26">
        <v>18</v>
      </c>
      <c r="M297" s="26">
        <v>294</v>
      </c>
      <c r="N297" s="26">
        <v>268</v>
      </c>
      <c r="O297" s="49">
        <v>0.91200000000000003</v>
      </c>
    </row>
    <row r="298" spans="1:15" ht="15" customHeight="1" x14ac:dyDescent="0.25">
      <c r="A298" s="17" t="str">
        <f>IFERROR(VLOOKUP($F298,'Location List'!$A$2:$T$644,20,FALSE),"")</f>
        <v>Chris Kelly</v>
      </c>
      <c r="B298" s="17" t="str">
        <f>IFERROR(VLOOKUP($F298,'Location List'!$A$2:$T$644,19,FALSE),"")</f>
        <v>Chris Parenti</v>
      </c>
      <c r="C298" s="17" t="str">
        <f>IFERROR(VLOOKUP($F298,'Location List'!$A$2:$T$644,18,FALSE),"")</f>
        <v>Scott Whitsel</v>
      </c>
      <c r="D298" s="17" t="str">
        <f>IFERROR(VLOOKUP($F298,'Location List'!$A$2:$T$644,9,FALSE),"")</f>
        <v>MICHAEL SVOBODA</v>
      </c>
      <c r="E298" s="17" t="str">
        <f>IFERROR(VLOOKUP($F298,'Location List'!$A$2:$T$644,2,FALSE),"")</f>
        <v>LAUREL</v>
      </c>
      <c r="F298" s="26">
        <v>87</v>
      </c>
      <c r="G298" s="29" t="s">
        <v>3272</v>
      </c>
      <c r="H298" s="29" t="s">
        <v>3301</v>
      </c>
      <c r="I298" s="26">
        <v>273</v>
      </c>
      <c r="J298" s="26">
        <v>391</v>
      </c>
      <c r="K298" s="26">
        <v>0</v>
      </c>
      <c r="L298" s="26">
        <v>16</v>
      </c>
      <c r="M298" s="26">
        <v>664</v>
      </c>
      <c r="N298" s="26">
        <v>8263</v>
      </c>
      <c r="O298" s="49">
        <v>12.444000000000001</v>
      </c>
    </row>
    <row r="299" spans="1:15" ht="15" customHeight="1" x14ac:dyDescent="0.25">
      <c r="A299" s="17" t="str">
        <f>IFERROR(VLOOKUP($F299,'Location List'!$A$2:$T$644,20,FALSE),"")</f>
        <v>Chris Kelly</v>
      </c>
      <c r="B299" s="17" t="str">
        <f>IFERROR(VLOOKUP($F299,'Location List'!$A$2:$T$644,19,FALSE),"")</f>
        <v>Chris Parenti</v>
      </c>
      <c r="C299" s="17" t="str">
        <f>IFERROR(VLOOKUP($F299,'Location List'!$A$2:$T$644,18,FALSE),"")</f>
        <v>Scott Whitsel</v>
      </c>
      <c r="D299" s="17" t="str">
        <f>IFERROR(VLOOKUP($F299,'Location List'!$A$2:$T$644,9,FALSE),"")</f>
        <v>MICHAEL SVOBODA</v>
      </c>
      <c r="E299" s="17" t="str">
        <f>IFERROR(VLOOKUP($F299,'Location List'!$A$2:$T$644,2,FALSE),"")</f>
        <v>LAUREL</v>
      </c>
      <c r="F299" s="26">
        <v>87</v>
      </c>
      <c r="G299" s="29" t="s">
        <v>3276</v>
      </c>
      <c r="H299" s="29" t="s">
        <v>3435</v>
      </c>
      <c r="I299" s="26">
        <v>31</v>
      </c>
      <c r="J299" s="26">
        <v>65</v>
      </c>
      <c r="K299" s="26">
        <v>0</v>
      </c>
      <c r="L299" s="26">
        <v>16</v>
      </c>
      <c r="M299" s="26">
        <v>96</v>
      </c>
      <c r="N299" s="26">
        <v>181</v>
      </c>
      <c r="O299" s="49">
        <v>1.885</v>
      </c>
    </row>
    <row r="300" spans="1:15" ht="15" customHeight="1" x14ac:dyDescent="0.25">
      <c r="A300" s="17" t="str">
        <f>IFERROR(VLOOKUP($F300,'Location List'!$A$2:$T$644,20,FALSE),"")</f>
        <v>Chris Kelly</v>
      </c>
      <c r="B300" s="17" t="str">
        <f>IFERROR(VLOOKUP($F300,'Location List'!$A$2:$T$644,19,FALSE),"")</f>
        <v>Chris Parenti</v>
      </c>
      <c r="C300" s="17" t="str">
        <f>IFERROR(VLOOKUP($F300,'Location List'!$A$2:$T$644,18,FALSE),"")</f>
        <v>Scott Whitsel</v>
      </c>
      <c r="D300" s="17" t="str">
        <f>IFERROR(VLOOKUP($F300,'Location List'!$A$2:$T$644,9,FALSE),"")</f>
        <v>MICHAEL SVOBODA</v>
      </c>
      <c r="E300" s="17" t="str">
        <f>IFERROR(VLOOKUP($F300,'Location List'!$A$2:$T$644,2,FALSE),"")</f>
        <v>LAUREL</v>
      </c>
      <c r="F300" s="26">
        <v>87</v>
      </c>
      <c r="G300" s="29" t="s">
        <v>3278</v>
      </c>
      <c r="H300" s="29" t="s">
        <v>3279</v>
      </c>
      <c r="I300" s="26">
        <v>86</v>
      </c>
      <c r="J300" s="26">
        <v>115</v>
      </c>
      <c r="K300" s="26">
        <v>0</v>
      </c>
      <c r="L300" s="26">
        <v>19</v>
      </c>
      <c r="M300" s="26">
        <v>201</v>
      </c>
      <c r="N300" s="26">
        <v>1811</v>
      </c>
      <c r="O300" s="49">
        <v>9.01</v>
      </c>
    </row>
    <row r="301" spans="1:15" ht="15" customHeight="1" x14ac:dyDescent="0.25">
      <c r="A301" s="17" t="str">
        <f>IFERROR(VLOOKUP($F301,'Location List'!$A$2:$T$644,20,FALSE),"")</f>
        <v>Tim Kerum</v>
      </c>
      <c r="B301" s="17" t="str">
        <f>IFERROR(VLOOKUP($F301,'Location List'!$A$2:$T$644,19,FALSE),"")</f>
        <v>Troy Chaney</v>
      </c>
      <c r="C301" s="17" t="str">
        <f>IFERROR(VLOOKUP($F301,'Location List'!$A$2:$T$644,18,FALSE),"")</f>
        <v>Luis Torres</v>
      </c>
      <c r="D301" s="17" t="str">
        <f>IFERROR(VLOOKUP($F301,'Location List'!$A$2:$T$644,9,FALSE),"")</f>
        <v>ARSHAD KHAN</v>
      </c>
      <c r="E301" s="17" t="str">
        <f>IFERROR(VLOOKUP($F301,'Location List'!$A$2:$T$644,2,FALSE),"")</f>
        <v>CHINO</v>
      </c>
      <c r="F301" s="26">
        <v>95</v>
      </c>
      <c r="G301" s="29" t="s">
        <v>3272</v>
      </c>
      <c r="H301" s="29" t="s">
        <v>3322</v>
      </c>
      <c r="I301" s="26">
        <v>1536</v>
      </c>
      <c r="J301" s="26">
        <v>346</v>
      </c>
      <c r="K301" s="26">
        <v>0</v>
      </c>
      <c r="L301" s="26">
        <v>18</v>
      </c>
      <c r="M301" s="26">
        <v>1882</v>
      </c>
      <c r="N301" s="26">
        <v>11317</v>
      </c>
      <c r="O301" s="49">
        <v>6.0129999999999999</v>
      </c>
    </row>
    <row r="302" spans="1:15" ht="15" customHeight="1" x14ac:dyDescent="0.25">
      <c r="A302" s="17" t="str">
        <f>IFERROR(VLOOKUP($F302,'Location List'!$A$2:$T$644,20,FALSE),"")</f>
        <v>Tim Kerum</v>
      </c>
      <c r="B302" s="17" t="str">
        <f>IFERROR(VLOOKUP($F302,'Location List'!$A$2:$T$644,19,FALSE),"")</f>
        <v>Troy Chaney</v>
      </c>
      <c r="C302" s="17" t="str">
        <f>IFERROR(VLOOKUP($F302,'Location List'!$A$2:$T$644,18,FALSE),"")</f>
        <v>Luis Torres</v>
      </c>
      <c r="D302" s="17" t="str">
        <f>IFERROR(VLOOKUP($F302,'Location List'!$A$2:$T$644,9,FALSE),"")</f>
        <v>ARSHAD KHAN</v>
      </c>
      <c r="E302" s="17" t="str">
        <f>IFERROR(VLOOKUP($F302,'Location List'!$A$2:$T$644,2,FALSE),"")</f>
        <v>CHINO</v>
      </c>
      <c r="F302" s="26">
        <v>95</v>
      </c>
      <c r="G302" s="29" t="s">
        <v>3276</v>
      </c>
      <c r="H302" s="29" t="s">
        <v>3306</v>
      </c>
      <c r="I302" s="26">
        <v>62</v>
      </c>
      <c r="J302" s="26">
        <v>43</v>
      </c>
      <c r="K302" s="26">
        <v>0</v>
      </c>
      <c r="L302" s="26">
        <v>14</v>
      </c>
      <c r="M302" s="26">
        <v>105</v>
      </c>
      <c r="N302" s="26">
        <v>208</v>
      </c>
      <c r="O302" s="49">
        <v>1.9810000000000001</v>
      </c>
    </row>
    <row r="303" spans="1:15" ht="15" customHeight="1" x14ac:dyDescent="0.25">
      <c r="A303" s="17" t="str">
        <f>IFERROR(VLOOKUP($F303,'Location List'!$A$2:$T$644,20,FALSE),"")</f>
        <v>Tim Kerum</v>
      </c>
      <c r="B303" s="17" t="str">
        <f>IFERROR(VLOOKUP($F303,'Location List'!$A$2:$T$644,19,FALSE),"")</f>
        <v>Troy Chaney</v>
      </c>
      <c r="C303" s="17" t="str">
        <f>IFERROR(VLOOKUP($F303,'Location List'!$A$2:$T$644,18,FALSE),"")</f>
        <v>Luis Torres</v>
      </c>
      <c r="D303" s="17" t="str">
        <f>IFERROR(VLOOKUP($F303,'Location List'!$A$2:$T$644,9,FALSE),"")</f>
        <v>ARSHAD KHAN</v>
      </c>
      <c r="E303" s="17" t="str">
        <f>IFERROR(VLOOKUP($F303,'Location List'!$A$2:$T$644,2,FALSE),"")</f>
        <v>CHINO</v>
      </c>
      <c r="F303" s="26">
        <v>95</v>
      </c>
      <c r="G303" s="29" t="s">
        <v>3276</v>
      </c>
      <c r="H303" s="29" t="s">
        <v>3299</v>
      </c>
      <c r="I303" s="26">
        <v>141</v>
      </c>
      <c r="J303" s="26">
        <v>87</v>
      </c>
      <c r="K303" s="26">
        <v>0</v>
      </c>
      <c r="L303" s="26">
        <v>15</v>
      </c>
      <c r="M303" s="26">
        <v>228</v>
      </c>
      <c r="N303" s="26">
        <v>354</v>
      </c>
      <c r="O303" s="49">
        <v>1.5529999999999999</v>
      </c>
    </row>
    <row r="304" spans="1:15" ht="15" customHeight="1" x14ac:dyDescent="0.25">
      <c r="A304" s="17" t="str">
        <f>IFERROR(VLOOKUP($F304,'Location List'!$A$2:$T$644,20,FALSE),"")</f>
        <v>Tim Kerum</v>
      </c>
      <c r="B304" s="17" t="str">
        <f>IFERROR(VLOOKUP($F304,'Location List'!$A$2:$T$644,19,FALSE),"")</f>
        <v>Troy Chaney</v>
      </c>
      <c r="C304" s="17" t="str">
        <f>IFERROR(VLOOKUP($F304,'Location List'!$A$2:$T$644,18,FALSE),"")</f>
        <v>Luis Torres</v>
      </c>
      <c r="D304" s="17" t="str">
        <f>IFERROR(VLOOKUP($F304,'Location List'!$A$2:$T$644,9,FALSE),"")</f>
        <v>ARSHAD KHAN</v>
      </c>
      <c r="E304" s="17" t="str">
        <f>IFERROR(VLOOKUP($F304,'Location List'!$A$2:$T$644,2,FALSE),"")</f>
        <v>CHINO</v>
      </c>
      <c r="F304" s="26">
        <v>95</v>
      </c>
      <c r="G304" s="29" t="s">
        <v>3278</v>
      </c>
      <c r="H304" s="29" t="s">
        <v>3436</v>
      </c>
      <c r="I304" s="26">
        <v>301</v>
      </c>
      <c r="J304" s="26">
        <v>174</v>
      </c>
      <c r="K304" s="26">
        <v>0</v>
      </c>
      <c r="L304" s="26">
        <v>24</v>
      </c>
      <c r="M304" s="26">
        <v>475</v>
      </c>
      <c r="N304" s="26">
        <v>4715</v>
      </c>
      <c r="O304" s="49">
        <v>9.9260000000000002</v>
      </c>
    </row>
    <row r="305" spans="1:15" ht="15" customHeight="1" x14ac:dyDescent="0.25">
      <c r="A305" s="17" t="str">
        <f>IFERROR(VLOOKUP($F305,'Location List'!$A$2:$T$644,20,FALSE),"")</f>
        <v>Tim Kerum</v>
      </c>
      <c r="B305" s="17" t="str">
        <f>IFERROR(VLOOKUP($F305,'Location List'!$A$2:$T$644,19,FALSE),"")</f>
        <v>Troy Chaney</v>
      </c>
      <c r="C305" s="17" t="str">
        <f>IFERROR(VLOOKUP($F305,'Location List'!$A$2:$T$644,18,FALSE),"")</f>
        <v>Luis Torres</v>
      </c>
      <c r="D305" s="17" t="str">
        <f>IFERROR(VLOOKUP($F305,'Location List'!$A$2:$T$644,9,FALSE),"")</f>
        <v>ARSHAD KHAN</v>
      </c>
      <c r="E305" s="17" t="str">
        <f>IFERROR(VLOOKUP($F305,'Location List'!$A$2:$T$644,2,FALSE),"")</f>
        <v>CHINO</v>
      </c>
      <c r="F305" s="26">
        <v>95</v>
      </c>
      <c r="G305" s="29" t="s">
        <v>3278</v>
      </c>
      <c r="H305" s="29" t="s">
        <v>3437</v>
      </c>
      <c r="I305" s="26">
        <v>233</v>
      </c>
      <c r="J305" s="26">
        <v>137</v>
      </c>
      <c r="K305" s="26">
        <v>0</v>
      </c>
      <c r="L305" s="26">
        <v>22</v>
      </c>
      <c r="M305" s="26">
        <v>370</v>
      </c>
      <c r="N305" s="26">
        <v>733</v>
      </c>
      <c r="O305" s="49">
        <v>1.9810000000000001</v>
      </c>
    </row>
    <row r="306" spans="1:15" ht="15" customHeight="1" x14ac:dyDescent="0.25">
      <c r="A306" s="17" t="str">
        <f>IFERROR(VLOOKUP($F306,'Location List'!$A$2:$T$644,20,FALSE),"")</f>
        <v>Tim Kerum</v>
      </c>
      <c r="B306" s="17" t="str">
        <f>IFERROR(VLOOKUP($F306,'Location List'!$A$2:$T$644,19,FALSE),"")</f>
        <v>Troy Chaney</v>
      </c>
      <c r="C306" s="17" t="str">
        <f>IFERROR(VLOOKUP($F306,'Location List'!$A$2:$T$644,18,FALSE),"")</f>
        <v>Luis Torres</v>
      </c>
      <c r="D306" s="17" t="str">
        <f>IFERROR(VLOOKUP($F306,'Location List'!$A$2:$T$644,9,FALSE),"")</f>
        <v>ARSHAD KHAN</v>
      </c>
      <c r="E306" s="17" t="str">
        <f>IFERROR(VLOOKUP($F306,'Location List'!$A$2:$T$644,2,FALSE),"")</f>
        <v>CHINO</v>
      </c>
      <c r="F306" s="26">
        <v>95</v>
      </c>
      <c r="G306" s="29" t="s">
        <v>3278</v>
      </c>
      <c r="H306" s="29" t="s">
        <v>3391</v>
      </c>
      <c r="I306" s="26">
        <v>145</v>
      </c>
      <c r="J306" s="26">
        <v>68</v>
      </c>
      <c r="K306" s="26">
        <v>0</v>
      </c>
      <c r="L306" s="26">
        <v>31</v>
      </c>
      <c r="M306" s="26">
        <v>213</v>
      </c>
      <c r="N306" s="26">
        <v>258</v>
      </c>
      <c r="O306" s="49">
        <v>1.2110000000000001</v>
      </c>
    </row>
    <row r="307" spans="1:15" ht="15" customHeight="1" x14ac:dyDescent="0.25">
      <c r="A307" s="17" t="str">
        <f>IFERROR(VLOOKUP($F307,'Location List'!$A$2:$T$644,20,FALSE),"")</f>
        <v>Tim Kerum</v>
      </c>
      <c r="B307" s="17" t="str">
        <f>IFERROR(VLOOKUP($F307,'Location List'!$A$2:$T$644,19,FALSE),"")</f>
        <v>Troy Chaney</v>
      </c>
      <c r="C307" s="17" t="str">
        <f>IFERROR(VLOOKUP($F307,'Location List'!$A$2:$T$644,18,FALSE),"")</f>
        <v>Luis Torres</v>
      </c>
      <c r="D307" s="17" t="str">
        <f>IFERROR(VLOOKUP($F307,'Location List'!$A$2:$T$644,9,FALSE),"")</f>
        <v>ARSHAD KHAN</v>
      </c>
      <c r="E307" s="17" t="str">
        <f>IFERROR(VLOOKUP($F307,'Location List'!$A$2:$T$644,2,FALSE),"")</f>
        <v>CHINO</v>
      </c>
      <c r="F307" s="26">
        <v>95</v>
      </c>
      <c r="G307" s="29" t="s">
        <v>3278</v>
      </c>
      <c r="H307" s="29" t="s">
        <v>3410</v>
      </c>
      <c r="I307" s="26">
        <v>303</v>
      </c>
      <c r="J307" s="26">
        <v>164</v>
      </c>
      <c r="K307" s="26">
        <v>0</v>
      </c>
      <c r="L307" s="26">
        <v>54</v>
      </c>
      <c r="M307" s="26">
        <v>467</v>
      </c>
      <c r="N307" s="26">
        <v>497</v>
      </c>
      <c r="O307" s="49">
        <v>1.0640000000000001</v>
      </c>
    </row>
    <row r="308" spans="1:15" ht="15" customHeight="1" x14ac:dyDescent="0.25">
      <c r="A308" s="17" t="str">
        <f>IFERROR(VLOOKUP($F308,'Location List'!$A$2:$T$644,20,FALSE),"")</f>
        <v>Tim Kerum</v>
      </c>
      <c r="B308" s="17" t="str">
        <f>IFERROR(VLOOKUP($F308,'Location List'!$A$2:$T$644,19,FALSE),"")</f>
        <v>Troy Chaney</v>
      </c>
      <c r="C308" s="17" t="str">
        <f>IFERROR(VLOOKUP($F308,'Location List'!$A$2:$T$644,18,FALSE),"")</f>
        <v>Luis Torres</v>
      </c>
      <c r="D308" s="17" t="str">
        <f>IFERROR(VLOOKUP($F308,'Location List'!$A$2:$T$644,9,FALSE),"")</f>
        <v>ARSHAD KHAN</v>
      </c>
      <c r="E308" s="17" t="str">
        <f>IFERROR(VLOOKUP($F308,'Location List'!$A$2:$T$644,2,FALSE),"")</f>
        <v>CHINO</v>
      </c>
      <c r="F308" s="26">
        <v>95</v>
      </c>
      <c r="G308" s="29" t="s">
        <v>3278</v>
      </c>
      <c r="H308" s="29" t="s">
        <v>3434</v>
      </c>
      <c r="I308" s="26">
        <v>100</v>
      </c>
      <c r="J308" s="26">
        <v>64</v>
      </c>
      <c r="K308" s="26">
        <v>0</v>
      </c>
      <c r="L308" s="26">
        <v>15</v>
      </c>
      <c r="M308" s="26">
        <v>164</v>
      </c>
      <c r="N308" s="26">
        <v>191</v>
      </c>
      <c r="O308" s="49">
        <v>1.165</v>
      </c>
    </row>
    <row r="309" spans="1:15" ht="15" customHeight="1" x14ac:dyDescent="0.25">
      <c r="A309" s="17" t="str">
        <f>IFERROR(VLOOKUP($F309,'Location List'!$A$2:$T$644,20,FALSE),"")</f>
        <v>Tim Kerum</v>
      </c>
      <c r="B309" s="17" t="str">
        <f>IFERROR(VLOOKUP($F309,'Location List'!$A$2:$T$644,19,FALSE),"")</f>
        <v>Troy Chaney</v>
      </c>
      <c r="C309" s="17" t="str">
        <f>IFERROR(VLOOKUP($F309,'Location List'!$A$2:$T$644,18,FALSE),"")</f>
        <v>Luis Torres</v>
      </c>
      <c r="D309" s="17" t="str">
        <f>IFERROR(VLOOKUP($F309,'Location List'!$A$2:$T$644,9,FALSE),"")</f>
        <v>ARSHAD KHAN</v>
      </c>
      <c r="E309" s="17" t="str">
        <f>IFERROR(VLOOKUP($F309,'Location List'!$A$2:$T$644,2,FALSE),"")</f>
        <v>CHINO</v>
      </c>
      <c r="F309" s="26">
        <v>95</v>
      </c>
      <c r="G309" s="29" t="s">
        <v>3278</v>
      </c>
      <c r="H309" s="29" t="s">
        <v>3340</v>
      </c>
      <c r="I309" s="26">
        <v>83</v>
      </c>
      <c r="J309" s="26">
        <v>57</v>
      </c>
      <c r="K309" s="26">
        <v>0</v>
      </c>
      <c r="L309" s="26">
        <v>16</v>
      </c>
      <c r="M309" s="26">
        <v>140</v>
      </c>
      <c r="N309" s="26">
        <v>165</v>
      </c>
      <c r="O309" s="49">
        <v>1.179</v>
      </c>
    </row>
    <row r="310" spans="1:15" ht="15" customHeight="1" x14ac:dyDescent="0.25">
      <c r="A310" s="17" t="str">
        <f>IFERROR(VLOOKUP($F310,'Location List'!$A$2:$T$644,20,FALSE),"")</f>
        <v>Tim Kerum</v>
      </c>
      <c r="B310" s="17" t="str">
        <f>IFERROR(VLOOKUP($F310,'Location List'!$A$2:$T$644,19,FALSE),"")</f>
        <v>Troy Chaney</v>
      </c>
      <c r="C310" s="17" t="str">
        <f>IFERROR(VLOOKUP($F310,'Location List'!$A$2:$T$644,18,FALSE),"")</f>
        <v>Luis Torres</v>
      </c>
      <c r="D310" s="17" t="str">
        <f>IFERROR(VLOOKUP($F310,'Location List'!$A$2:$T$644,9,FALSE),"")</f>
        <v>ARSHAD KHAN</v>
      </c>
      <c r="E310" s="17" t="str">
        <f>IFERROR(VLOOKUP($F310,'Location List'!$A$2:$T$644,2,FALSE),"")</f>
        <v>CHINO</v>
      </c>
      <c r="F310" s="26">
        <v>95</v>
      </c>
      <c r="G310" s="29" t="s">
        <v>3278</v>
      </c>
      <c r="H310" s="29" t="s">
        <v>3438</v>
      </c>
      <c r="I310" s="26">
        <v>134</v>
      </c>
      <c r="J310" s="26">
        <v>26</v>
      </c>
      <c r="K310" s="26">
        <v>0</v>
      </c>
      <c r="L310" s="26">
        <v>14</v>
      </c>
      <c r="M310" s="26">
        <v>160</v>
      </c>
      <c r="N310" s="26">
        <v>262</v>
      </c>
      <c r="O310" s="49">
        <v>1.6379999999999999</v>
      </c>
    </row>
    <row r="311" spans="1:15" ht="15" customHeight="1" x14ac:dyDescent="0.25">
      <c r="A311" s="17" t="str">
        <f>IFERROR(VLOOKUP($F311,'Location List'!$A$2:$T$644,20,FALSE),"")</f>
        <v>Chris Kelly</v>
      </c>
      <c r="B311" s="17" t="str">
        <f>IFERROR(VLOOKUP($F311,'Location List'!$A$2:$T$644,19,FALSE),"")</f>
        <v>Mike Seymour</v>
      </c>
      <c r="C311" s="17" t="str">
        <f>IFERROR(VLOOKUP($F311,'Location List'!$A$2:$T$644,18,FALSE),"")</f>
        <v>Kyle Christophel</v>
      </c>
      <c r="D311" s="17" t="str">
        <f>IFERROR(VLOOKUP($F311,'Location List'!$A$2:$T$644,9,FALSE),"")</f>
        <v>MICHELE BEAVAN</v>
      </c>
      <c r="E311" s="17" t="str">
        <f>IFERROR(VLOOKUP($F311,'Location List'!$A$2:$T$644,2,FALSE),"")</f>
        <v>CASTLETON</v>
      </c>
      <c r="F311" s="26">
        <v>96</v>
      </c>
      <c r="G311" s="29" t="s">
        <v>3272</v>
      </c>
      <c r="H311" s="29" t="s">
        <v>3352</v>
      </c>
      <c r="I311" s="26">
        <v>93</v>
      </c>
      <c r="J311" s="26">
        <v>104</v>
      </c>
      <c r="K311" s="26">
        <v>0</v>
      </c>
      <c r="L311" s="26">
        <v>19</v>
      </c>
      <c r="M311" s="26">
        <v>197</v>
      </c>
      <c r="N311" s="26">
        <v>207</v>
      </c>
      <c r="O311" s="49">
        <v>1.0509999999999999</v>
      </c>
    </row>
    <row r="312" spans="1:15" ht="15" customHeight="1" x14ac:dyDescent="0.25">
      <c r="A312" s="17" t="str">
        <f>IFERROR(VLOOKUP($F312,'Location List'!$A$2:$T$644,20,FALSE),"")</f>
        <v>Chris Kelly</v>
      </c>
      <c r="B312" s="17" t="str">
        <f>IFERROR(VLOOKUP($F312,'Location List'!$A$2:$T$644,19,FALSE),"")</f>
        <v>Mike Seymour</v>
      </c>
      <c r="C312" s="17" t="str">
        <f>IFERROR(VLOOKUP($F312,'Location List'!$A$2:$T$644,18,FALSE),"")</f>
        <v>Kyle Christophel</v>
      </c>
      <c r="D312" s="17" t="str">
        <f>IFERROR(VLOOKUP($F312,'Location List'!$A$2:$T$644,9,FALSE),"")</f>
        <v>MICHELE BEAVAN</v>
      </c>
      <c r="E312" s="17" t="str">
        <f>IFERROR(VLOOKUP($F312,'Location List'!$A$2:$T$644,2,FALSE),"")</f>
        <v>CASTLETON</v>
      </c>
      <c r="F312" s="26">
        <v>96</v>
      </c>
      <c r="G312" s="29" t="s">
        <v>3272</v>
      </c>
      <c r="H312" s="29" t="s">
        <v>3274</v>
      </c>
      <c r="I312" s="26">
        <v>90</v>
      </c>
      <c r="J312" s="26">
        <v>75</v>
      </c>
      <c r="K312" s="26">
        <v>0</v>
      </c>
      <c r="L312" s="26">
        <v>13</v>
      </c>
      <c r="M312" s="26">
        <v>165</v>
      </c>
      <c r="N312" s="26">
        <v>1135</v>
      </c>
      <c r="O312" s="49">
        <v>6.8789999999999996</v>
      </c>
    </row>
    <row r="313" spans="1:15" ht="15" customHeight="1" x14ac:dyDescent="0.25">
      <c r="A313" s="17" t="str">
        <f>IFERROR(VLOOKUP($F313,'Location List'!$A$2:$T$644,20,FALSE),"")</f>
        <v>Chris Kelly</v>
      </c>
      <c r="B313" s="17" t="str">
        <f>IFERROR(VLOOKUP($F313,'Location List'!$A$2:$T$644,19,FALSE),"")</f>
        <v>Mike Seymour</v>
      </c>
      <c r="C313" s="17" t="str">
        <f>IFERROR(VLOOKUP($F313,'Location List'!$A$2:$T$644,18,FALSE),"")</f>
        <v>Kyle Christophel</v>
      </c>
      <c r="D313" s="17" t="str">
        <f>IFERROR(VLOOKUP($F313,'Location List'!$A$2:$T$644,9,FALSE),"")</f>
        <v>MICHELE BEAVAN</v>
      </c>
      <c r="E313" s="17" t="str">
        <f>IFERROR(VLOOKUP($F313,'Location List'!$A$2:$T$644,2,FALSE),"")</f>
        <v>CASTLETON</v>
      </c>
      <c r="F313" s="26">
        <v>96</v>
      </c>
      <c r="G313" s="29" t="s">
        <v>3272</v>
      </c>
      <c r="H313" s="29" t="s">
        <v>3439</v>
      </c>
      <c r="I313" s="26">
        <v>155</v>
      </c>
      <c r="J313" s="26">
        <v>277</v>
      </c>
      <c r="K313" s="26">
        <v>0</v>
      </c>
      <c r="L313" s="26">
        <v>13</v>
      </c>
      <c r="M313" s="26">
        <v>432</v>
      </c>
      <c r="N313" s="26">
        <v>527</v>
      </c>
      <c r="O313" s="49">
        <v>1.22</v>
      </c>
    </row>
    <row r="314" spans="1:15" ht="15" customHeight="1" x14ac:dyDescent="0.25">
      <c r="A314" s="17" t="str">
        <f>IFERROR(VLOOKUP($F314,'Location List'!$A$2:$T$644,20,FALSE),"")</f>
        <v>Chris Kelly</v>
      </c>
      <c r="B314" s="17" t="str">
        <f>IFERROR(VLOOKUP($F314,'Location List'!$A$2:$T$644,19,FALSE),"")</f>
        <v>Mike Seymour</v>
      </c>
      <c r="C314" s="17" t="str">
        <f>IFERROR(VLOOKUP($F314,'Location List'!$A$2:$T$644,18,FALSE),"")</f>
        <v>Kyle Christophel</v>
      </c>
      <c r="D314" s="17" t="str">
        <f>IFERROR(VLOOKUP($F314,'Location List'!$A$2:$T$644,9,FALSE),"")</f>
        <v>MICHELE BEAVAN</v>
      </c>
      <c r="E314" s="17" t="str">
        <f>IFERROR(VLOOKUP($F314,'Location List'!$A$2:$T$644,2,FALSE),"")</f>
        <v>CASTLETON</v>
      </c>
      <c r="F314" s="26">
        <v>96</v>
      </c>
      <c r="G314" s="29" t="s">
        <v>3272</v>
      </c>
      <c r="H314" s="29" t="s">
        <v>3342</v>
      </c>
      <c r="I314" s="26">
        <v>667</v>
      </c>
      <c r="J314" s="26">
        <v>268</v>
      </c>
      <c r="K314" s="26">
        <v>0</v>
      </c>
      <c r="L314" s="26">
        <v>25</v>
      </c>
      <c r="M314" s="26">
        <v>935</v>
      </c>
      <c r="N314" s="26">
        <v>12230</v>
      </c>
      <c r="O314" s="49">
        <v>13.08</v>
      </c>
    </row>
    <row r="315" spans="1:15" ht="15" customHeight="1" x14ac:dyDescent="0.25">
      <c r="A315" s="17" t="str">
        <f>IFERROR(VLOOKUP($F315,'Location List'!$A$2:$T$644,20,FALSE),"")</f>
        <v>Chris Kelly</v>
      </c>
      <c r="B315" s="17" t="str">
        <f>IFERROR(VLOOKUP($F315,'Location List'!$A$2:$T$644,19,FALSE),"")</f>
        <v>Mike Seymour</v>
      </c>
      <c r="C315" s="17" t="str">
        <f>IFERROR(VLOOKUP($F315,'Location List'!$A$2:$T$644,18,FALSE),"")</f>
        <v>Kyle Christophel</v>
      </c>
      <c r="D315" s="17" t="str">
        <f>IFERROR(VLOOKUP($F315,'Location List'!$A$2:$T$644,9,FALSE),"")</f>
        <v>MICHELE BEAVAN</v>
      </c>
      <c r="E315" s="17" t="str">
        <f>IFERROR(VLOOKUP($F315,'Location List'!$A$2:$T$644,2,FALSE),"")</f>
        <v>CASTLETON</v>
      </c>
      <c r="F315" s="26">
        <v>96</v>
      </c>
      <c r="G315" s="29" t="s">
        <v>3272</v>
      </c>
      <c r="H315" s="29" t="s">
        <v>3319</v>
      </c>
      <c r="I315" s="26">
        <v>158</v>
      </c>
      <c r="J315" s="26">
        <v>315</v>
      </c>
      <c r="K315" s="26">
        <v>0</v>
      </c>
      <c r="L315" s="26">
        <v>12</v>
      </c>
      <c r="M315" s="26">
        <v>473</v>
      </c>
      <c r="N315" s="26">
        <v>747</v>
      </c>
      <c r="O315" s="49">
        <v>1.579</v>
      </c>
    </row>
    <row r="316" spans="1:15" ht="15" customHeight="1" x14ac:dyDescent="0.25">
      <c r="A316" s="17" t="str">
        <f>IFERROR(VLOOKUP($F316,'Location List'!$A$2:$T$644,20,FALSE),"")</f>
        <v>Chris Kelly</v>
      </c>
      <c r="B316" s="17" t="str">
        <f>IFERROR(VLOOKUP($F316,'Location List'!$A$2:$T$644,19,FALSE),"")</f>
        <v>Mike Seymour</v>
      </c>
      <c r="C316" s="17" t="str">
        <f>IFERROR(VLOOKUP($F316,'Location List'!$A$2:$T$644,18,FALSE),"")</f>
        <v>Kyle Christophel</v>
      </c>
      <c r="D316" s="17" t="str">
        <f>IFERROR(VLOOKUP($F316,'Location List'!$A$2:$T$644,9,FALSE),"")</f>
        <v>MICHELE BEAVAN</v>
      </c>
      <c r="E316" s="17" t="str">
        <f>IFERROR(VLOOKUP($F316,'Location List'!$A$2:$T$644,2,FALSE),"")</f>
        <v>CASTLETON</v>
      </c>
      <c r="F316" s="26">
        <v>96</v>
      </c>
      <c r="G316" s="29" t="s">
        <v>3276</v>
      </c>
      <c r="H316" s="29" t="s">
        <v>3418</v>
      </c>
      <c r="I316" s="26">
        <v>298</v>
      </c>
      <c r="J316" s="26">
        <v>300</v>
      </c>
      <c r="K316" s="26">
        <v>0</v>
      </c>
      <c r="L316" s="26">
        <v>13</v>
      </c>
      <c r="M316" s="26">
        <v>598</v>
      </c>
      <c r="N316" s="26">
        <v>778</v>
      </c>
      <c r="O316" s="49">
        <v>1.3009999999999999</v>
      </c>
    </row>
    <row r="317" spans="1:15" ht="15" customHeight="1" x14ac:dyDescent="0.25">
      <c r="A317" s="17" t="str">
        <f>IFERROR(VLOOKUP($F317,'Location List'!$A$2:$T$644,20,FALSE),"")</f>
        <v>Chris Kelly</v>
      </c>
      <c r="B317" s="17" t="str">
        <f>IFERROR(VLOOKUP($F317,'Location List'!$A$2:$T$644,19,FALSE),"")</f>
        <v>Mike Seymour</v>
      </c>
      <c r="C317" s="17" t="str">
        <f>IFERROR(VLOOKUP($F317,'Location List'!$A$2:$T$644,18,FALSE),"")</f>
        <v>Kyle Christophel</v>
      </c>
      <c r="D317" s="17" t="str">
        <f>IFERROR(VLOOKUP($F317,'Location List'!$A$2:$T$644,9,FALSE),"")</f>
        <v>MICHELE BEAVAN</v>
      </c>
      <c r="E317" s="17" t="str">
        <f>IFERROR(VLOOKUP($F317,'Location List'!$A$2:$T$644,2,FALSE),"")</f>
        <v>CASTLETON</v>
      </c>
      <c r="F317" s="26">
        <v>96</v>
      </c>
      <c r="G317" s="29" t="s">
        <v>3278</v>
      </c>
      <c r="H317" s="29" t="s">
        <v>3284</v>
      </c>
      <c r="I317" s="26">
        <v>187</v>
      </c>
      <c r="J317" s="26">
        <v>186</v>
      </c>
      <c r="K317" s="26">
        <v>0</v>
      </c>
      <c r="L317" s="26">
        <v>22</v>
      </c>
      <c r="M317" s="26">
        <v>373</v>
      </c>
      <c r="N317" s="26">
        <v>596</v>
      </c>
      <c r="O317" s="49">
        <v>1.5980000000000001</v>
      </c>
    </row>
    <row r="318" spans="1:15" ht="15" customHeight="1" x14ac:dyDescent="0.25">
      <c r="A318" s="17" t="str">
        <f>IFERROR(VLOOKUP($F318,'Location List'!$A$2:$T$644,20,FALSE),"")</f>
        <v>Chris Kelly</v>
      </c>
      <c r="B318" s="17" t="str">
        <f>IFERROR(VLOOKUP($F318,'Location List'!$A$2:$T$644,19,FALSE),"")</f>
        <v>Mike Seymour</v>
      </c>
      <c r="C318" s="17" t="str">
        <f>IFERROR(VLOOKUP($F318,'Location List'!$A$2:$T$644,18,FALSE),"")</f>
        <v>Kyle Christophel</v>
      </c>
      <c r="D318" s="17" t="str">
        <f>IFERROR(VLOOKUP($F318,'Location List'!$A$2:$T$644,9,FALSE),"")</f>
        <v>MICHELE BEAVAN</v>
      </c>
      <c r="E318" s="17" t="str">
        <f>IFERROR(VLOOKUP($F318,'Location List'!$A$2:$T$644,2,FALSE),"")</f>
        <v>CASTLETON</v>
      </c>
      <c r="F318" s="26">
        <v>96</v>
      </c>
      <c r="G318" s="29" t="s">
        <v>3278</v>
      </c>
      <c r="H318" s="29" t="s">
        <v>3440</v>
      </c>
      <c r="I318" s="26">
        <v>110</v>
      </c>
      <c r="J318" s="26">
        <v>139</v>
      </c>
      <c r="K318" s="26">
        <v>0</v>
      </c>
      <c r="L318" s="26">
        <v>16</v>
      </c>
      <c r="M318" s="26">
        <v>249</v>
      </c>
      <c r="N318" s="26">
        <v>383</v>
      </c>
      <c r="O318" s="49">
        <v>1.538</v>
      </c>
    </row>
    <row r="319" spans="1:15" ht="15" customHeight="1" x14ac:dyDescent="0.25">
      <c r="A319" s="17" t="str">
        <f>IFERROR(VLOOKUP($F319,'Location List'!$A$2:$T$644,20,FALSE),"")</f>
        <v>Chris Kelly</v>
      </c>
      <c r="B319" s="17" t="str">
        <f>IFERROR(VLOOKUP($F319,'Location List'!$A$2:$T$644,19,FALSE),"")</f>
        <v>Mike Seymour</v>
      </c>
      <c r="C319" s="17" t="str">
        <f>IFERROR(VLOOKUP($F319,'Location List'!$A$2:$T$644,18,FALSE),"")</f>
        <v>Kyle Christophel</v>
      </c>
      <c r="D319" s="17" t="str">
        <f>IFERROR(VLOOKUP($F319,'Location List'!$A$2:$T$644,9,FALSE),"")</f>
        <v>MICHELE BEAVAN</v>
      </c>
      <c r="E319" s="17" t="str">
        <f>IFERROR(VLOOKUP($F319,'Location List'!$A$2:$T$644,2,FALSE),"")</f>
        <v>CASTLETON</v>
      </c>
      <c r="F319" s="26">
        <v>96</v>
      </c>
      <c r="G319" s="29" t="s">
        <v>3278</v>
      </c>
      <c r="H319" s="29" t="s">
        <v>3326</v>
      </c>
      <c r="I319" s="26">
        <v>120</v>
      </c>
      <c r="J319" s="26">
        <v>84</v>
      </c>
      <c r="K319" s="26">
        <v>0</v>
      </c>
      <c r="L319" s="26">
        <v>16</v>
      </c>
      <c r="M319" s="26">
        <v>204</v>
      </c>
      <c r="N319" s="26">
        <v>2235</v>
      </c>
      <c r="O319" s="49">
        <v>10.956</v>
      </c>
    </row>
    <row r="320" spans="1:15" ht="15" customHeight="1" x14ac:dyDescent="0.25">
      <c r="A320" s="17" t="str">
        <f>IFERROR(VLOOKUP($F320,'Location List'!$A$2:$T$644,20,FALSE),"")</f>
        <v>Chris Kelly</v>
      </c>
      <c r="B320" s="17" t="str">
        <f>IFERROR(VLOOKUP($F320,'Location List'!$A$2:$T$644,19,FALSE),"")</f>
        <v>Mike Seymour</v>
      </c>
      <c r="C320" s="17" t="str">
        <f>IFERROR(VLOOKUP($F320,'Location List'!$A$2:$T$644,18,FALSE),"")</f>
        <v>Kyle Christophel</v>
      </c>
      <c r="D320" s="17" t="str">
        <f>IFERROR(VLOOKUP($F320,'Location List'!$A$2:$T$644,9,FALSE),"")</f>
        <v>MICHELE BEAVAN</v>
      </c>
      <c r="E320" s="17" t="str">
        <f>IFERROR(VLOOKUP($F320,'Location List'!$A$2:$T$644,2,FALSE),"")</f>
        <v>CASTLETON</v>
      </c>
      <c r="F320" s="26">
        <v>96</v>
      </c>
      <c r="G320" s="29" t="s">
        <v>3278</v>
      </c>
      <c r="H320" s="29" t="s">
        <v>3290</v>
      </c>
      <c r="I320" s="26">
        <v>120</v>
      </c>
      <c r="J320" s="26">
        <v>116</v>
      </c>
      <c r="K320" s="26">
        <v>0</v>
      </c>
      <c r="L320" s="26">
        <v>15</v>
      </c>
      <c r="M320" s="26">
        <v>236</v>
      </c>
      <c r="N320" s="26">
        <v>2734</v>
      </c>
      <c r="O320" s="49">
        <v>11.585000000000001</v>
      </c>
    </row>
    <row r="321" spans="1:15" ht="15" customHeight="1" x14ac:dyDescent="0.25">
      <c r="A321" s="17" t="str">
        <f>IFERROR(VLOOKUP($F321,'Location List'!$A$2:$T$644,20,FALSE),"")</f>
        <v>Chris Kelly</v>
      </c>
      <c r="B321" s="17" t="str">
        <f>IFERROR(VLOOKUP($F321,'Location List'!$A$2:$T$644,19,FALSE),"")</f>
        <v>Mike Seymour</v>
      </c>
      <c r="C321" s="17" t="str">
        <f>IFERROR(VLOOKUP($F321,'Location List'!$A$2:$T$644,18,FALSE),"")</f>
        <v>Kyle Christophel</v>
      </c>
      <c r="D321" s="17" t="str">
        <f>IFERROR(VLOOKUP($F321,'Location List'!$A$2:$T$644,9,FALSE),"")</f>
        <v>MICHELE BEAVAN</v>
      </c>
      <c r="E321" s="17" t="str">
        <f>IFERROR(VLOOKUP($F321,'Location List'!$A$2:$T$644,2,FALSE),"")</f>
        <v>CASTLETON</v>
      </c>
      <c r="F321" s="26">
        <v>96</v>
      </c>
      <c r="G321" s="29" t="s">
        <v>3278</v>
      </c>
      <c r="H321" s="29" t="s">
        <v>3327</v>
      </c>
      <c r="I321" s="26">
        <v>113</v>
      </c>
      <c r="J321" s="26">
        <v>43</v>
      </c>
      <c r="K321" s="26">
        <v>0</v>
      </c>
      <c r="L321" s="26">
        <v>22</v>
      </c>
      <c r="M321" s="26">
        <v>156</v>
      </c>
      <c r="N321" s="26">
        <v>1168</v>
      </c>
      <c r="O321" s="49">
        <v>7.4870000000000001</v>
      </c>
    </row>
    <row r="322" spans="1:15" ht="15" customHeight="1" x14ac:dyDescent="0.25">
      <c r="A322" s="17" t="str">
        <f>IFERROR(VLOOKUP($F322,'Location List'!$A$2:$T$644,20,FALSE),"")</f>
        <v>Chris Kelly</v>
      </c>
      <c r="B322" s="17" t="str">
        <f>IFERROR(VLOOKUP($F322,'Location List'!$A$2:$T$644,19,FALSE),"")</f>
        <v>Mike Seymour</v>
      </c>
      <c r="C322" s="17" t="str">
        <f>IFERROR(VLOOKUP($F322,'Location List'!$A$2:$T$644,18,FALSE),"")</f>
        <v>Kyle Christophel</v>
      </c>
      <c r="D322" s="17" t="str">
        <f>IFERROR(VLOOKUP($F322,'Location List'!$A$2:$T$644,9,FALSE),"")</f>
        <v>MICHELE BEAVAN</v>
      </c>
      <c r="E322" s="17" t="str">
        <f>IFERROR(VLOOKUP($F322,'Location List'!$A$2:$T$644,2,FALSE),"")</f>
        <v>CASTLETON</v>
      </c>
      <c r="F322" s="26">
        <v>96</v>
      </c>
      <c r="G322" s="29" t="s">
        <v>3278</v>
      </c>
      <c r="H322" s="29" t="s">
        <v>3369</v>
      </c>
      <c r="I322" s="26">
        <v>185</v>
      </c>
      <c r="J322" s="26">
        <v>81</v>
      </c>
      <c r="K322" s="26">
        <v>0</v>
      </c>
      <c r="L322" s="26">
        <v>14</v>
      </c>
      <c r="M322" s="26">
        <v>266</v>
      </c>
      <c r="N322" s="26">
        <v>2469</v>
      </c>
      <c r="O322" s="49">
        <v>9.282</v>
      </c>
    </row>
    <row r="323" spans="1:15" ht="15" customHeight="1" x14ac:dyDescent="0.25">
      <c r="A323" s="17" t="str">
        <f>IFERROR(VLOOKUP($F323,'Location List'!$A$2:$T$644,20,FALSE),"")</f>
        <v>Chris Kelly</v>
      </c>
      <c r="B323" s="17" t="str">
        <f>IFERROR(VLOOKUP($F323,'Location List'!$A$2:$T$644,19,FALSE),"")</f>
        <v>Mike Seymour</v>
      </c>
      <c r="C323" s="17" t="str">
        <f>IFERROR(VLOOKUP($F323,'Location List'!$A$2:$T$644,18,FALSE),"")</f>
        <v>Kyle Christophel</v>
      </c>
      <c r="D323" s="17" t="str">
        <f>IFERROR(VLOOKUP($F323,'Location List'!$A$2:$T$644,9,FALSE),"")</f>
        <v>MICHELE BEAVAN</v>
      </c>
      <c r="E323" s="17" t="str">
        <f>IFERROR(VLOOKUP($F323,'Location List'!$A$2:$T$644,2,FALSE),"")</f>
        <v>CASTLETON</v>
      </c>
      <c r="F323" s="26">
        <v>96</v>
      </c>
      <c r="G323" s="29" t="s">
        <v>3278</v>
      </c>
      <c r="H323" s="29" t="s">
        <v>3377</v>
      </c>
      <c r="I323" s="26">
        <v>12</v>
      </c>
      <c r="J323" s="26">
        <v>3</v>
      </c>
      <c r="K323" s="26">
        <v>0</v>
      </c>
      <c r="L323" s="26">
        <v>10</v>
      </c>
      <c r="M323" s="26">
        <v>15</v>
      </c>
      <c r="N323" s="26">
        <v>16</v>
      </c>
      <c r="O323" s="49">
        <v>1.0669999999999999</v>
      </c>
    </row>
    <row r="324" spans="1:15" ht="15" customHeight="1" x14ac:dyDescent="0.25">
      <c r="A324" s="17" t="str">
        <f>IFERROR(VLOOKUP($F324,'Location List'!$A$2:$T$644,20,FALSE),"")</f>
        <v>Chris Kelly</v>
      </c>
      <c r="B324" s="17" t="str">
        <f>IFERROR(VLOOKUP($F324,'Location List'!$A$2:$T$644,19,FALSE),"")</f>
        <v>Mike Seymour</v>
      </c>
      <c r="C324" s="17" t="str">
        <f>IFERROR(VLOOKUP($F324,'Location List'!$A$2:$T$644,18,FALSE),"")</f>
        <v>Kyle Christophel</v>
      </c>
      <c r="D324" s="17" t="str">
        <f>IFERROR(VLOOKUP($F324,'Location List'!$A$2:$T$644,9,FALSE),"")</f>
        <v>MICHELE BEAVAN</v>
      </c>
      <c r="E324" s="17" t="str">
        <f>IFERROR(VLOOKUP($F324,'Location List'!$A$2:$T$644,2,FALSE),"")</f>
        <v>CASTLETON</v>
      </c>
      <c r="F324" s="26">
        <v>96</v>
      </c>
      <c r="G324" s="29" t="s">
        <v>3278</v>
      </c>
      <c r="H324" s="29" t="s">
        <v>3298</v>
      </c>
      <c r="I324" s="26">
        <v>118</v>
      </c>
      <c r="J324" s="26">
        <v>154</v>
      </c>
      <c r="K324" s="26">
        <v>0</v>
      </c>
      <c r="L324" s="26">
        <v>50</v>
      </c>
      <c r="M324" s="26">
        <v>272</v>
      </c>
      <c r="N324" s="26">
        <v>1962</v>
      </c>
      <c r="O324" s="49">
        <v>7.2130000000000001</v>
      </c>
    </row>
    <row r="325" spans="1:15" ht="15" customHeight="1" x14ac:dyDescent="0.25">
      <c r="A325" s="17" t="str">
        <f>IFERROR(VLOOKUP($F325,'Location List'!$A$2:$T$644,20,FALSE),"")</f>
        <v>Chris Kelly</v>
      </c>
      <c r="B325" s="17" t="str">
        <f>IFERROR(VLOOKUP($F325,'Location List'!$A$2:$T$644,19,FALSE),"")</f>
        <v>Mike Seymour</v>
      </c>
      <c r="C325" s="17" t="str">
        <f>IFERROR(VLOOKUP($F325,'Location List'!$A$2:$T$644,18,FALSE),"")</f>
        <v>Kyle Christophel</v>
      </c>
      <c r="D325" s="17" t="str">
        <f>IFERROR(VLOOKUP($F325,'Location List'!$A$2:$T$644,9,FALSE),"")</f>
        <v>MICHELE BEAVAN</v>
      </c>
      <c r="E325" s="17" t="str">
        <f>IFERROR(VLOOKUP($F325,'Location List'!$A$2:$T$644,2,FALSE),"")</f>
        <v>CASTLETON</v>
      </c>
      <c r="F325" s="26">
        <v>96</v>
      </c>
      <c r="G325" s="29" t="s">
        <v>3278</v>
      </c>
      <c r="H325" s="29" t="s">
        <v>3324</v>
      </c>
      <c r="I325" s="26">
        <v>131</v>
      </c>
      <c r="J325" s="26">
        <v>88</v>
      </c>
      <c r="K325" s="26">
        <v>0</v>
      </c>
      <c r="L325" s="26">
        <v>12</v>
      </c>
      <c r="M325" s="26">
        <v>219</v>
      </c>
      <c r="N325" s="26">
        <v>2187</v>
      </c>
      <c r="O325" s="49">
        <v>9.9860000000000007</v>
      </c>
    </row>
    <row r="326" spans="1:15" ht="15" customHeight="1" x14ac:dyDescent="0.25">
      <c r="A326" s="17" t="str">
        <f>IFERROR(VLOOKUP($F326,'Location List'!$A$2:$T$644,20,FALSE),"")</f>
        <v>Chris Kelly</v>
      </c>
      <c r="B326" s="17" t="str">
        <f>IFERROR(VLOOKUP($F326,'Location List'!$A$2:$T$644,19,FALSE),"")</f>
        <v>Mike Seymour</v>
      </c>
      <c r="C326" s="17" t="str">
        <f>IFERROR(VLOOKUP($F326,'Location List'!$A$2:$T$644,18,FALSE),"")</f>
        <v>Kyle Christophel</v>
      </c>
      <c r="D326" s="17" t="str">
        <f>IFERROR(VLOOKUP($F326,'Location List'!$A$2:$T$644,9,FALSE),"")</f>
        <v>MICHELE BEAVAN</v>
      </c>
      <c r="E326" s="17" t="str">
        <f>IFERROR(VLOOKUP($F326,'Location List'!$A$2:$T$644,2,FALSE),"")</f>
        <v>CASTLETON</v>
      </c>
      <c r="F326" s="26">
        <v>96</v>
      </c>
      <c r="G326" s="29" t="s">
        <v>3278</v>
      </c>
      <c r="H326" s="29" t="s">
        <v>3325</v>
      </c>
      <c r="I326" s="26">
        <v>109</v>
      </c>
      <c r="J326" s="26">
        <v>106</v>
      </c>
      <c r="K326" s="26">
        <v>0</v>
      </c>
      <c r="L326" s="26">
        <v>15</v>
      </c>
      <c r="M326" s="26">
        <v>215</v>
      </c>
      <c r="N326" s="26">
        <v>1731</v>
      </c>
      <c r="O326" s="49">
        <v>8.0510000000000002</v>
      </c>
    </row>
    <row r="327" spans="1:15" ht="15" customHeight="1" x14ac:dyDescent="0.25">
      <c r="A327" s="17" t="str">
        <f>IFERROR(VLOOKUP($F327,'Location List'!$A$2:$T$644,20,FALSE),"")</f>
        <v>Chris Kelly</v>
      </c>
      <c r="B327" s="17" t="str">
        <f>IFERROR(VLOOKUP($F327,'Location List'!$A$2:$T$644,19,FALSE),"")</f>
        <v>Mike Seymour</v>
      </c>
      <c r="C327" s="17" t="str">
        <f>IFERROR(VLOOKUP($F327,'Location List'!$A$2:$T$644,18,FALSE),"")</f>
        <v>Kyle Christophel</v>
      </c>
      <c r="D327" s="17" t="str">
        <f>IFERROR(VLOOKUP($F327,'Location List'!$A$2:$T$644,9,FALSE),"")</f>
        <v>MICHELE BEAVAN</v>
      </c>
      <c r="E327" s="17" t="str">
        <f>IFERROR(VLOOKUP($F327,'Location List'!$A$2:$T$644,2,FALSE),"")</f>
        <v>CASTLETON</v>
      </c>
      <c r="F327" s="26">
        <v>96</v>
      </c>
      <c r="G327" s="29" t="s">
        <v>3278</v>
      </c>
      <c r="H327" s="29" t="s">
        <v>3391</v>
      </c>
      <c r="I327" s="26">
        <v>75</v>
      </c>
      <c r="J327" s="26">
        <v>108</v>
      </c>
      <c r="K327" s="26">
        <v>0</v>
      </c>
      <c r="L327" s="26">
        <v>14</v>
      </c>
      <c r="M327" s="26">
        <v>183</v>
      </c>
      <c r="N327" s="26">
        <v>349</v>
      </c>
      <c r="O327" s="49">
        <v>1.907</v>
      </c>
    </row>
    <row r="328" spans="1:15" ht="15" customHeight="1" x14ac:dyDescent="0.25">
      <c r="A328" s="17" t="str">
        <f>IFERROR(VLOOKUP($F328,'Location List'!$A$2:$T$644,20,FALSE),"")</f>
        <v>Chris Kelly</v>
      </c>
      <c r="B328" s="17" t="str">
        <f>IFERROR(VLOOKUP($F328,'Location List'!$A$2:$T$644,19,FALSE),"")</f>
        <v>Mike Seymour</v>
      </c>
      <c r="C328" s="17" t="str">
        <f>IFERROR(VLOOKUP($F328,'Location List'!$A$2:$T$644,18,FALSE),"")</f>
        <v>Adam Fortney</v>
      </c>
      <c r="D328" s="17" t="str">
        <f>IFERROR(VLOOKUP($F328,'Location List'!$A$2:$T$644,9,FALSE),"")</f>
        <v>REGINALD DAVENPORT</v>
      </c>
      <c r="E328" s="17" t="str">
        <f>IFERROR(VLOOKUP($F328,'Location List'!$A$2:$T$644,2,FALSE),"")</f>
        <v>NAPERVILLE</v>
      </c>
      <c r="F328" s="26">
        <v>97</v>
      </c>
      <c r="G328" s="29" t="s">
        <v>3272</v>
      </c>
      <c r="H328" s="29" t="s">
        <v>3352</v>
      </c>
      <c r="I328" s="26">
        <v>640</v>
      </c>
      <c r="J328" s="26">
        <v>544</v>
      </c>
      <c r="K328" s="26">
        <v>0</v>
      </c>
      <c r="L328" s="26">
        <v>14</v>
      </c>
      <c r="M328" s="26">
        <v>1184</v>
      </c>
      <c r="N328" s="26">
        <v>7477</v>
      </c>
      <c r="O328" s="49">
        <v>6.3150000000000004</v>
      </c>
    </row>
    <row r="329" spans="1:15" ht="15" customHeight="1" x14ac:dyDescent="0.25">
      <c r="A329" s="17" t="str">
        <f>IFERROR(VLOOKUP($F329,'Location List'!$A$2:$T$644,20,FALSE),"")</f>
        <v>Chris Kelly</v>
      </c>
      <c r="B329" s="17" t="str">
        <f>IFERROR(VLOOKUP($F329,'Location List'!$A$2:$T$644,19,FALSE),"")</f>
        <v>Mike Seymour</v>
      </c>
      <c r="C329" s="17" t="str">
        <f>IFERROR(VLOOKUP($F329,'Location List'!$A$2:$T$644,18,FALSE),"")</f>
        <v>Adam Fortney</v>
      </c>
      <c r="D329" s="17" t="str">
        <f>IFERROR(VLOOKUP($F329,'Location List'!$A$2:$T$644,9,FALSE),"")</f>
        <v>REGINALD DAVENPORT</v>
      </c>
      <c r="E329" s="17" t="str">
        <f>IFERROR(VLOOKUP($F329,'Location List'!$A$2:$T$644,2,FALSE),"")</f>
        <v>NAPERVILLE</v>
      </c>
      <c r="F329" s="26">
        <v>97</v>
      </c>
      <c r="G329" s="29" t="s">
        <v>3272</v>
      </c>
      <c r="H329" s="29" t="s">
        <v>3405</v>
      </c>
      <c r="I329" s="26">
        <v>181</v>
      </c>
      <c r="J329" s="26">
        <v>425</v>
      </c>
      <c r="K329" s="26">
        <v>0</v>
      </c>
      <c r="L329" s="26">
        <v>14</v>
      </c>
      <c r="M329" s="26">
        <v>606</v>
      </c>
      <c r="N329" s="26">
        <v>3905</v>
      </c>
      <c r="O329" s="49">
        <v>6.444</v>
      </c>
    </row>
    <row r="330" spans="1:15" ht="15" customHeight="1" x14ac:dyDescent="0.25">
      <c r="A330" s="17" t="str">
        <f>IFERROR(VLOOKUP($F330,'Location List'!$A$2:$T$644,20,FALSE),"")</f>
        <v>Chris Kelly</v>
      </c>
      <c r="B330" s="17" t="str">
        <f>IFERROR(VLOOKUP($F330,'Location List'!$A$2:$T$644,19,FALSE),"")</f>
        <v>Mike Seymour</v>
      </c>
      <c r="C330" s="17" t="str">
        <f>IFERROR(VLOOKUP($F330,'Location List'!$A$2:$T$644,18,FALSE),"")</f>
        <v>Adam Fortney</v>
      </c>
      <c r="D330" s="17" t="str">
        <f>IFERROR(VLOOKUP($F330,'Location List'!$A$2:$T$644,9,FALSE),"")</f>
        <v>REGINALD DAVENPORT</v>
      </c>
      <c r="E330" s="17" t="str">
        <f>IFERROR(VLOOKUP($F330,'Location List'!$A$2:$T$644,2,FALSE),"")</f>
        <v>NAPERVILLE</v>
      </c>
      <c r="F330" s="26">
        <v>97</v>
      </c>
      <c r="G330" s="29" t="s">
        <v>3272</v>
      </c>
      <c r="H330" s="29" t="s">
        <v>3441</v>
      </c>
      <c r="I330" s="26">
        <v>361</v>
      </c>
      <c r="J330" s="26">
        <v>178</v>
      </c>
      <c r="K330" s="26">
        <v>0</v>
      </c>
      <c r="L330" s="26">
        <v>14</v>
      </c>
      <c r="M330" s="26">
        <v>539</v>
      </c>
      <c r="N330" s="26">
        <v>3634</v>
      </c>
      <c r="O330" s="49">
        <v>6.742</v>
      </c>
    </row>
    <row r="331" spans="1:15" ht="15" customHeight="1" x14ac:dyDescent="0.25">
      <c r="A331" s="17" t="str">
        <f>IFERROR(VLOOKUP($F331,'Location List'!$A$2:$T$644,20,FALSE),"")</f>
        <v>Chris Kelly</v>
      </c>
      <c r="B331" s="17" t="str">
        <f>IFERROR(VLOOKUP($F331,'Location List'!$A$2:$T$644,19,FALSE),"")</f>
        <v>Mike Seymour</v>
      </c>
      <c r="C331" s="17" t="str">
        <f>IFERROR(VLOOKUP($F331,'Location List'!$A$2:$T$644,18,FALSE),"")</f>
        <v>Adam Fortney</v>
      </c>
      <c r="D331" s="17" t="str">
        <f>IFERROR(VLOOKUP($F331,'Location List'!$A$2:$T$644,9,FALSE),"")</f>
        <v>REGINALD DAVENPORT</v>
      </c>
      <c r="E331" s="17" t="str">
        <f>IFERROR(VLOOKUP($F331,'Location List'!$A$2:$T$644,2,FALSE),"")</f>
        <v>NAPERVILLE</v>
      </c>
      <c r="F331" s="26">
        <v>97</v>
      </c>
      <c r="G331" s="29" t="s">
        <v>3278</v>
      </c>
      <c r="H331" s="29" t="s">
        <v>3442</v>
      </c>
      <c r="I331" s="26">
        <v>226</v>
      </c>
      <c r="J331" s="26">
        <v>203</v>
      </c>
      <c r="K331" s="26">
        <v>0</v>
      </c>
      <c r="L331" s="26">
        <v>13</v>
      </c>
      <c r="M331" s="26">
        <v>429</v>
      </c>
      <c r="N331" s="26">
        <v>794</v>
      </c>
      <c r="O331" s="49">
        <v>1.851</v>
      </c>
    </row>
    <row r="332" spans="1:15" ht="15" customHeight="1" x14ac:dyDescent="0.25">
      <c r="A332" s="17" t="str">
        <f>IFERROR(VLOOKUP($F332,'Location List'!$A$2:$T$644,20,FALSE),"")</f>
        <v>Chris Kelly</v>
      </c>
      <c r="B332" s="17" t="str">
        <f>IFERROR(VLOOKUP($F332,'Location List'!$A$2:$T$644,19,FALSE),"")</f>
        <v>Mike Seymour</v>
      </c>
      <c r="C332" s="17" t="str">
        <f>IFERROR(VLOOKUP($F332,'Location List'!$A$2:$T$644,18,FALSE),"")</f>
        <v>Adam Fortney</v>
      </c>
      <c r="D332" s="17" t="str">
        <f>IFERROR(VLOOKUP($F332,'Location List'!$A$2:$T$644,9,FALSE),"")</f>
        <v>REGINALD DAVENPORT</v>
      </c>
      <c r="E332" s="17" t="str">
        <f>IFERROR(VLOOKUP($F332,'Location List'!$A$2:$T$644,2,FALSE),"")</f>
        <v>NAPERVILLE</v>
      </c>
      <c r="F332" s="26">
        <v>97</v>
      </c>
      <c r="G332" s="29" t="s">
        <v>3278</v>
      </c>
      <c r="H332" s="29" t="s">
        <v>3443</v>
      </c>
      <c r="I332" s="26">
        <v>150</v>
      </c>
      <c r="J332" s="26">
        <v>202</v>
      </c>
      <c r="K332" s="26">
        <v>0</v>
      </c>
      <c r="L332" s="26">
        <v>14</v>
      </c>
      <c r="M332" s="26">
        <v>352</v>
      </c>
      <c r="N332" s="26">
        <v>443</v>
      </c>
      <c r="O332" s="49">
        <v>1.2589999999999999</v>
      </c>
    </row>
    <row r="333" spans="1:15" ht="15" customHeight="1" x14ac:dyDescent="0.25">
      <c r="A333" s="17" t="str">
        <f>IFERROR(VLOOKUP($F333,'Location List'!$A$2:$T$644,20,FALSE),"")</f>
        <v>Chris Kelly</v>
      </c>
      <c r="B333" s="17" t="str">
        <f>IFERROR(VLOOKUP($F333,'Location List'!$A$2:$T$644,19,FALSE),"")</f>
        <v>Mike Seymour</v>
      </c>
      <c r="C333" s="17" t="str">
        <f>IFERROR(VLOOKUP($F333,'Location List'!$A$2:$T$644,18,FALSE),"")</f>
        <v>Adam Fortney</v>
      </c>
      <c r="D333" s="17" t="str">
        <f>IFERROR(VLOOKUP($F333,'Location List'!$A$2:$T$644,9,FALSE),"")</f>
        <v>REGINALD DAVENPORT</v>
      </c>
      <c r="E333" s="17" t="str">
        <f>IFERROR(VLOOKUP($F333,'Location List'!$A$2:$T$644,2,FALSE),"")</f>
        <v>NAPERVILLE</v>
      </c>
      <c r="F333" s="26">
        <v>97</v>
      </c>
      <c r="G333" s="29" t="s">
        <v>3278</v>
      </c>
      <c r="H333" s="29" t="s">
        <v>3444</v>
      </c>
      <c r="I333" s="26">
        <v>176</v>
      </c>
      <c r="J333" s="26">
        <v>203</v>
      </c>
      <c r="K333" s="26">
        <v>0</v>
      </c>
      <c r="L333" s="26">
        <v>12</v>
      </c>
      <c r="M333" s="26">
        <v>379</v>
      </c>
      <c r="N333" s="26">
        <v>534</v>
      </c>
      <c r="O333" s="49">
        <v>1.409</v>
      </c>
    </row>
    <row r="334" spans="1:15" ht="15" customHeight="1" x14ac:dyDescent="0.25">
      <c r="A334" s="17" t="str">
        <f>IFERROR(VLOOKUP($F334,'Location List'!$A$2:$T$644,20,FALSE),"")</f>
        <v>Chris Kelly</v>
      </c>
      <c r="B334" s="17" t="str">
        <f>IFERROR(VLOOKUP($F334,'Location List'!$A$2:$T$644,19,FALSE),"")</f>
        <v>Mike Seymour</v>
      </c>
      <c r="C334" s="17" t="str">
        <f>IFERROR(VLOOKUP($F334,'Location List'!$A$2:$T$644,18,FALSE),"")</f>
        <v>Adam Fortney</v>
      </c>
      <c r="D334" s="17" t="str">
        <f>IFERROR(VLOOKUP($F334,'Location List'!$A$2:$T$644,9,FALSE),"")</f>
        <v>REGINALD DAVENPORT</v>
      </c>
      <c r="E334" s="17" t="str">
        <f>IFERROR(VLOOKUP($F334,'Location List'!$A$2:$T$644,2,FALSE),"")</f>
        <v>NAPERVILLE</v>
      </c>
      <c r="F334" s="26">
        <v>97</v>
      </c>
      <c r="G334" s="29" t="s">
        <v>3278</v>
      </c>
      <c r="H334" s="29" t="s">
        <v>3445</v>
      </c>
      <c r="I334" s="26">
        <v>197</v>
      </c>
      <c r="J334" s="26">
        <v>197</v>
      </c>
      <c r="K334" s="26">
        <v>0</v>
      </c>
      <c r="L334" s="26">
        <v>12</v>
      </c>
      <c r="M334" s="26">
        <v>394</v>
      </c>
      <c r="N334" s="26">
        <v>504</v>
      </c>
      <c r="O334" s="49">
        <v>1.2789999999999999</v>
      </c>
    </row>
    <row r="335" spans="1:15" ht="15" customHeight="1" x14ac:dyDescent="0.25">
      <c r="A335" s="17" t="str">
        <f>IFERROR(VLOOKUP($F335,'Location List'!$A$2:$T$644,20,FALSE),"")</f>
        <v>Bill Eich</v>
      </c>
      <c r="B335" s="17" t="str">
        <f>IFERROR(VLOOKUP($F335,'Location List'!$A$2:$T$644,19,FALSE),"")</f>
        <v>David Garcia</v>
      </c>
      <c r="C335" s="17" t="str">
        <f>IFERROR(VLOOKUP($F335,'Location List'!$A$2:$T$644,18,FALSE),"")</f>
        <v>David Garibay</v>
      </c>
      <c r="D335" s="17" t="str">
        <f>IFERROR(VLOOKUP($F335,'Location List'!$A$2:$T$644,9,FALSE),"")</f>
        <v>WILLIAM PRESSEL</v>
      </c>
      <c r="E335" s="17" t="str">
        <f>IFERROR(VLOOKUP($F335,'Location List'!$A$2:$T$644,2,FALSE),"")</f>
        <v>SAN ANTONIO-INGRAM</v>
      </c>
      <c r="F335" s="26">
        <v>98</v>
      </c>
      <c r="G335" s="29" t="s">
        <v>3272</v>
      </c>
      <c r="H335" s="29" t="s">
        <v>3301</v>
      </c>
      <c r="I335" s="26">
        <v>1114</v>
      </c>
      <c r="J335" s="26">
        <v>163</v>
      </c>
      <c r="K335" s="26">
        <v>0</v>
      </c>
      <c r="L335" s="26">
        <v>14</v>
      </c>
      <c r="M335" s="26">
        <v>1277</v>
      </c>
      <c r="N335" s="26">
        <v>8394</v>
      </c>
      <c r="O335" s="49">
        <v>6.5730000000000004</v>
      </c>
    </row>
    <row r="336" spans="1:15" ht="15" customHeight="1" x14ac:dyDescent="0.25">
      <c r="A336" s="17" t="str">
        <f>IFERROR(VLOOKUP($F336,'Location List'!$A$2:$T$644,20,FALSE),"")</f>
        <v>Bill Eich</v>
      </c>
      <c r="B336" s="17" t="str">
        <f>IFERROR(VLOOKUP($F336,'Location List'!$A$2:$T$644,19,FALSE),"")</f>
        <v>David Garcia</v>
      </c>
      <c r="C336" s="17" t="str">
        <f>IFERROR(VLOOKUP($F336,'Location List'!$A$2:$T$644,18,FALSE),"")</f>
        <v>David Garibay</v>
      </c>
      <c r="D336" s="17" t="str">
        <f>IFERROR(VLOOKUP($F336,'Location List'!$A$2:$T$644,9,FALSE),"")</f>
        <v>WILLIAM PRESSEL</v>
      </c>
      <c r="E336" s="17" t="str">
        <f>IFERROR(VLOOKUP($F336,'Location List'!$A$2:$T$644,2,FALSE),"")</f>
        <v>SAN ANTONIO-INGRAM</v>
      </c>
      <c r="F336" s="26">
        <v>98</v>
      </c>
      <c r="G336" s="29" t="s">
        <v>3272</v>
      </c>
      <c r="H336" s="29" t="s">
        <v>3341</v>
      </c>
      <c r="I336" s="26">
        <v>88</v>
      </c>
      <c r="J336" s="26">
        <v>79</v>
      </c>
      <c r="K336" s="26">
        <v>0</v>
      </c>
      <c r="L336" s="26">
        <v>18</v>
      </c>
      <c r="M336" s="26">
        <v>167</v>
      </c>
      <c r="N336" s="26">
        <v>196</v>
      </c>
      <c r="O336" s="49">
        <v>1.1739999999999999</v>
      </c>
    </row>
    <row r="337" spans="1:15" ht="15" customHeight="1" x14ac:dyDescent="0.25">
      <c r="A337" s="17" t="str">
        <f>IFERROR(VLOOKUP($F337,'Location List'!$A$2:$T$644,20,FALSE),"")</f>
        <v>Bill Eich</v>
      </c>
      <c r="B337" s="17" t="str">
        <f>IFERROR(VLOOKUP($F337,'Location List'!$A$2:$T$644,19,FALSE),"")</f>
        <v>David Garcia</v>
      </c>
      <c r="C337" s="17" t="str">
        <f>IFERROR(VLOOKUP($F337,'Location List'!$A$2:$T$644,18,FALSE),"")</f>
        <v>David Garibay</v>
      </c>
      <c r="D337" s="17" t="str">
        <f>IFERROR(VLOOKUP($F337,'Location List'!$A$2:$T$644,9,FALSE),"")</f>
        <v>WILLIAM PRESSEL</v>
      </c>
      <c r="E337" s="17" t="str">
        <f>IFERROR(VLOOKUP($F337,'Location List'!$A$2:$T$644,2,FALSE),"")</f>
        <v>SAN ANTONIO-INGRAM</v>
      </c>
      <c r="F337" s="26">
        <v>98</v>
      </c>
      <c r="G337" s="29" t="s">
        <v>3278</v>
      </c>
      <c r="H337" s="29" t="s">
        <v>3436</v>
      </c>
      <c r="I337" s="26">
        <v>254</v>
      </c>
      <c r="J337" s="26">
        <v>117</v>
      </c>
      <c r="K337" s="26">
        <v>0</v>
      </c>
      <c r="L337" s="26">
        <v>17</v>
      </c>
      <c r="M337" s="26">
        <v>371</v>
      </c>
      <c r="N337" s="26">
        <v>3126</v>
      </c>
      <c r="O337" s="49">
        <v>8.4260000000000002</v>
      </c>
    </row>
    <row r="338" spans="1:15" ht="15" customHeight="1" x14ac:dyDescent="0.25">
      <c r="A338" s="17" t="str">
        <f>IFERROR(VLOOKUP($F338,'Location List'!$A$2:$T$644,20,FALSE),"")</f>
        <v>Bill Eich</v>
      </c>
      <c r="B338" s="17" t="str">
        <f>IFERROR(VLOOKUP($F338,'Location List'!$A$2:$T$644,19,FALSE),"")</f>
        <v>David Garcia</v>
      </c>
      <c r="C338" s="17" t="str">
        <f>IFERROR(VLOOKUP($F338,'Location List'!$A$2:$T$644,18,FALSE),"")</f>
        <v>David Garibay</v>
      </c>
      <c r="D338" s="17" t="str">
        <f>IFERROR(VLOOKUP($F338,'Location List'!$A$2:$T$644,9,FALSE),"")</f>
        <v>WILLIAM PRESSEL</v>
      </c>
      <c r="E338" s="17" t="str">
        <f>IFERROR(VLOOKUP($F338,'Location List'!$A$2:$T$644,2,FALSE),"")</f>
        <v>SAN ANTONIO-INGRAM</v>
      </c>
      <c r="F338" s="26">
        <v>98</v>
      </c>
      <c r="G338" s="29" t="s">
        <v>3278</v>
      </c>
      <c r="H338" s="29" t="s">
        <v>3279</v>
      </c>
      <c r="I338" s="26">
        <v>96</v>
      </c>
      <c r="J338" s="26">
        <v>82</v>
      </c>
      <c r="K338" s="26">
        <v>0</v>
      </c>
      <c r="L338" s="26">
        <v>14</v>
      </c>
      <c r="M338" s="26">
        <v>178</v>
      </c>
      <c r="N338" s="26">
        <v>1116</v>
      </c>
      <c r="O338" s="49">
        <v>6.27</v>
      </c>
    </row>
    <row r="339" spans="1:15" ht="15" customHeight="1" x14ac:dyDescent="0.25">
      <c r="A339" s="17" t="str">
        <f>IFERROR(VLOOKUP($F339,'Location List'!$A$2:$T$644,20,FALSE),"")</f>
        <v>Bill Eich</v>
      </c>
      <c r="B339" s="17" t="str">
        <f>IFERROR(VLOOKUP($F339,'Location List'!$A$2:$T$644,19,FALSE),"")</f>
        <v>David Garcia</v>
      </c>
      <c r="C339" s="17" t="str">
        <f>IFERROR(VLOOKUP($F339,'Location List'!$A$2:$T$644,18,FALSE),"")</f>
        <v>David Garibay</v>
      </c>
      <c r="D339" s="17" t="str">
        <f>IFERROR(VLOOKUP($F339,'Location List'!$A$2:$T$644,9,FALSE),"")</f>
        <v>WILLIAM PRESSEL</v>
      </c>
      <c r="E339" s="17" t="str">
        <f>IFERROR(VLOOKUP($F339,'Location List'!$A$2:$T$644,2,FALSE),"")</f>
        <v>SAN ANTONIO-INGRAM</v>
      </c>
      <c r="F339" s="26">
        <v>98</v>
      </c>
      <c r="G339" s="29" t="s">
        <v>3278</v>
      </c>
      <c r="H339" s="29" t="s">
        <v>3391</v>
      </c>
      <c r="I339" s="26">
        <v>69</v>
      </c>
      <c r="J339" s="26">
        <v>87</v>
      </c>
      <c r="K339" s="26">
        <v>0</v>
      </c>
      <c r="L339" s="26">
        <v>19</v>
      </c>
      <c r="M339" s="26">
        <v>156</v>
      </c>
      <c r="N339" s="26">
        <v>1124</v>
      </c>
      <c r="O339" s="49">
        <v>7.2050000000000001</v>
      </c>
    </row>
    <row r="340" spans="1:15" ht="15" customHeight="1" x14ac:dyDescent="0.25">
      <c r="A340" s="17" t="str">
        <f>IFERROR(VLOOKUP($F340,'Location List'!$A$2:$T$644,20,FALSE),"")</f>
        <v>Chris Kelly</v>
      </c>
      <c r="B340" s="17" t="str">
        <f>IFERROR(VLOOKUP($F340,'Location List'!$A$2:$T$644,19,FALSE),"")</f>
        <v>Chris Parenti</v>
      </c>
      <c r="C340" s="17" t="str">
        <f>IFERROR(VLOOKUP($F340,'Location List'!$A$2:$T$644,18,FALSE),"")</f>
        <v>Nery Melgar</v>
      </c>
      <c r="D340" s="17" t="str">
        <f>IFERROR(VLOOKUP($F340,'Location List'!$A$2:$T$644,9,FALSE),"")</f>
        <v>SUSAN JENSEN</v>
      </c>
      <c r="E340" s="17" t="str">
        <f>IFERROR(VLOOKUP($F340,'Location List'!$A$2:$T$644,2,FALSE),"")</f>
        <v>HERNDON</v>
      </c>
      <c r="F340" s="26">
        <v>99</v>
      </c>
      <c r="G340" s="29" t="s">
        <v>3272</v>
      </c>
      <c r="H340" s="29" t="s">
        <v>3303</v>
      </c>
      <c r="I340" s="26">
        <v>400</v>
      </c>
      <c r="J340" s="26">
        <v>341</v>
      </c>
      <c r="K340" s="26">
        <v>0</v>
      </c>
      <c r="L340" s="26">
        <v>20</v>
      </c>
      <c r="M340" s="26">
        <v>741</v>
      </c>
      <c r="N340" s="26">
        <v>1292</v>
      </c>
      <c r="O340" s="49">
        <v>1.744</v>
      </c>
    </row>
    <row r="341" spans="1:15" ht="15" customHeight="1" x14ac:dyDescent="0.25">
      <c r="A341" s="17" t="str">
        <f>IFERROR(VLOOKUP($F341,'Location List'!$A$2:$T$644,20,FALSE),"")</f>
        <v>Chris Kelly</v>
      </c>
      <c r="B341" s="17" t="str">
        <f>IFERROR(VLOOKUP($F341,'Location List'!$A$2:$T$644,19,FALSE),"")</f>
        <v>Chris Parenti</v>
      </c>
      <c r="C341" s="17" t="str">
        <f>IFERROR(VLOOKUP($F341,'Location List'!$A$2:$T$644,18,FALSE),"")</f>
        <v>Nery Melgar</v>
      </c>
      <c r="D341" s="17" t="str">
        <f>IFERROR(VLOOKUP($F341,'Location List'!$A$2:$T$644,9,FALSE),"")</f>
        <v>SUSAN JENSEN</v>
      </c>
      <c r="E341" s="17" t="str">
        <f>IFERROR(VLOOKUP($F341,'Location List'!$A$2:$T$644,2,FALSE),"")</f>
        <v>HERNDON</v>
      </c>
      <c r="F341" s="26">
        <v>99</v>
      </c>
      <c r="G341" s="29" t="s">
        <v>3278</v>
      </c>
      <c r="H341" s="29" t="s">
        <v>3430</v>
      </c>
      <c r="I341" s="26">
        <v>199</v>
      </c>
      <c r="J341" s="26">
        <v>38</v>
      </c>
      <c r="K341" s="26">
        <v>0</v>
      </c>
      <c r="L341" s="26">
        <v>18</v>
      </c>
      <c r="M341" s="26">
        <v>237</v>
      </c>
      <c r="N341" s="26">
        <v>2605</v>
      </c>
      <c r="O341" s="49">
        <v>10.992000000000001</v>
      </c>
    </row>
    <row r="342" spans="1:15" ht="15" customHeight="1" x14ac:dyDescent="0.25">
      <c r="A342" s="17" t="str">
        <f>IFERROR(VLOOKUP($F342,'Location List'!$A$2:$T$644,20,FALSE),"")</f>
        <v>Chris Kelly</v>
      </c>
      <c r="B342" s="17" t="str">
        <f>IFERROR(VLOOKUP($F342,'Location List'!$A$2:$T$644,19,FALSE),"")</f>
        <v>Chris Parenti</v>
      </c>
      <c r="C342" s="17" t="str">
        <f>IFERROR(VLOOKUP($F342,'Location List'!$A$2:$T$644,18,FALSE),"")</f>
        <v>Nery Melgar</v>
      </c>
      <c r="D342" s="17" t="str">
        <f>IFERROR(VLOOKUP($F342,'Location List'!$A$2:$T$644,9,FALSE),"")</f>
        <v>SUSAN JENSEN</v>
      </c>
      <c r="E342" s="17" t="str">
        <f>IFERROR(VLOOKUP($F342,'Location List'!$A$2:$T$644,2,FALSE),"")</f>
        <v>HERNDON</v>
      </c>
      <c r="F342" s="26">
        <v>99</v>
      </c>
      <c r="G342" s="29" t="s">
        <v>3278</v>
      </c>
      <c r="H342" s="29" t="s">
        <v>3338</v>
      </c>
      <c r="I342" s="26">
        <v>225</v>
      </c>
      <c r="J342" s="26">
        <v>85</v>
      </c>
      <c r="K342" s="26">
        <v>0</v>
      </c>
      <c r="L342" s="26">
        <v>18</v>
      </c>
      <c r="M342" s="26">
        <v>310</v>
      </c>
      <c r="N342" s="26">
        <v>2212</v>
      </c>
      <c r="O342" s="49">
        <v>7.1349999999999998</v>
      </c>
    </row>
    <row r="343" spans="1:15" ht="15" customHeight="1" x14ac:dyDescent="0.25">
      <c r="A343" s="17" t="str">
        <f>IFERROR(VLOOKUP($F343,'Location List'!$A$2:$T$644,20,FALSE),"")</f>
        <v>Chris Kelly</v>
      </c>
      <c r="B343" s="17" t="str">
        <f>IFERROR(VLOOKUP($F343,'Location List'!$A$2:$T$644,19,FALSE),"")</f>
        <v>Chris Parenti</v>
      </c>
      <c r="C343" s="17" t="str">
        <f>IFERROR(VLOOKUP($F343,'Location List'!$A$2:$T$644,18,FALSE),"")</f>
        <v>Nery Melgar</v>
      </c>
      <c r="D343" s="17" t="str">
        <f>IFERROR(VLOOKUP($F343,'Location List'!$A$2:$T$644,9,FALSE),"")</f>
        <v>SUSAN JENSEN</v>
      </c>
      <c r="E343" s="17" t="str">
        <f>IFERROR(VLOOKUP($F343,'Location List'!$A$2:$T$644,2,FALSE),"")</f>
        <v>HERNDON</v>
      </c>
      <c r="F343" s="26">
        <v>99</v>
      </c>
      <c r="G343" s="29" t="s">
        <v>3278</v>
      </c>
      <c r="H343" s="29" t="s">
        <v>3302</v>
      </c>
      <c r="I343" s="26">
        <v>133</v>
      </c>
      <c r="J343" s="26">
        <v>50</v>
      </c>
      <c r="K343" s="26">
        <v>0</v>
      </c>
      <c r="L343" s="26">
        <v>19</v>
      </c>
      <c r="M343" s="26">
        <v>183</v>
      </c>
      <c r="N343" s="26">
        <v>1117</v>
      </c>
      <c r="O343" s="49">
        <v>6.1040000000000001</v>
      </c>
    </row>
    <row r="344" spans="1:15" ht="15" customHeight="1" x14ac:dyDescent="0.25">
      <c r="A344" s="17" t="str">
        <f>IFERROR(VLOOKUP($F344,'Location List'!$A$2:$T$644,20,FALSE),"")</f>
        <v>Chris Kelly</v>
      </c>
      <c r="B344" s="17" t="str">
        <f>IFERROR(VLOOKUP($F344,'Location List'!$A$2:$T$644,19,FALSE),"")</f>
        <v>Chris Parenti</v>
      </c>
      <c r="C344" s="17" t="str">
        <f>IFERROR(VLOOKUP($F344,'Location List'!$A$2:$T$644,18,FALSE),"")</f>
        <v>Nery Melgar</v>
      </c>
      <c r="D344" s="17" t="str">
        <f>IFERROR(VLOOKUP($F344,'Location List'!$A$2:$T$644,9,FALSE),"")</f>
        <v>SUSAN JENSEN</v>
      </c>
      <c r="E344" s="17" t="str">
        <f>IFERROR(VLOOKUP($F344,'Location List'!$A$2:$T$644,2,FALSE),"")</f>
        <v>HERNDON</v>
      </c>
      <c r="F344" s="26">
        <v>99</v>
      </c>
      <c r="G344" s="29" t="s">
        <v>3278</v>
      </c>
      <c r="H344" s="29" t="s">
        <v>3446</v>
      </c>
      <c r="I344" s="26">
        <v>159</v>
      </c>
      <c r="J344" s="26">
        <v>140</v>
      </c>
      <c r="K344" s="26">
        <v>0</v>
      </c>
      <c r="L344" s="26">
        <v>17</v>
      </c>
      <c r="M344" s="26">
        <v>299</v>
      </c>
      <c r="N344" s="26">
        <v>539</v>
      </c>
      <c r="O344" s="49">
        <v>1.8029999999999999</v>
      </c>
    </row>
    <row r="345" spans="1:15" ht="15" customHeight="1" x14ac:dyDescent="0.25">
      <c r="A345" s="17" t="str">
        <f>IFERROR(VLOOKUP($F345,'Location List'!$A$2:$T$644,20,FALSE),"")</f>
        <v>Chris Kelly</v>
      </c>
      <c r="B345" s="17" t="str">
        <f>IFERROR(VLOOKUP($F345,'Location List'!$A$2:$T$644,19,FALSE),"")</f>
        <v>Chris Parenti</v>
      </c>
      <c r="C345" s="17" t="str">
        <f>IFERROR(VLOOKUP($F345,'Location List'!$A$2:$T$644,18,FALSE),"")</f>
        <v>Nery Melgar</v>
      </c>
      <c r="D345" s="17" t="str">
        <f>IFERROR(VLOOKUP($F345,'Location List'!$A$2:$T$644,9,FALSE),"")</f>
        <v>SUSAN JENSEN</v>
      </c>
      <c r="E345" s="17" t="str">
        <f>IFERROR(VLOOKUP($F345,'Location List'!$A$2:$T$644,2,FALSE),"")</f>
        <v>HERNDON</v>
      </c>
      <c r="F345" s="26">
        <v>99</v>
      </c>
      <c r="G345" s="29" t="s">
        <v>3278</v>
      </c>
      <c r="H345" s="29" t="s">
        <v>3334</v>
      </c>
      <c r="I345" s="26">
        <v>134</v>
      </c>
      <c r="J345" s="26">
        <v>127</v>
      </c>
      <c r="K345" s="26">
        <v>0</v>
      </c>
      <c r="L345" s="26">
        <v>23</v>
      </c>
      <c r="M345" s="26">
        <v>261</v>
      </c>
      <c r="N345" s="26">
        <v>274</v>
      </c>
      <c r="O345" s="49">
        <v>1.05</v>
      </c>
    </row>
    <row r="346" spans="1:15" ht="15" customHeight="1" x14ac:dyDescent="0.25">
      <c r="A346" s="17" t="str">
        <f>IFERROR(VLOOKUP($F346,'Location List'!$A$2:$T$644,20,FALSE),"")</f>
        <v>Chris Kelly</v>
      </c>
      <c r="B346" s="17" t="str">
        <f>IFERROR(VLOOKUP($F346,'Location List'!$A$2:$T$644,19,FALSE),"")</f>
        <v>Chris Parenti</v>
      </c>
      <c r="C346" s="17" t="str">
        <f>IFERROR(VLOOKUP($F346,'Location List'!$A$2:$T$644,18,FALSE),"")</f>
        <v>Nery Melgar</v>
      </c>
      <c r="D346" s="17" t="str">
        <f>IFERROR(VLOOKUP($F346,'Location List'!$A$2:$T$644,9,FALSE),"")</f>
        <v>SUSAN JENSEN</v>
      </c>
      <c r="E346" s="17" t="str">
        <f>IFERROR(VLOOKUP($F346,'Location List'!$A$2:$T$644,2,FALSE),"")</f>
        <v>HERNDON</v>
      </c>
      <c r="F346" s="26">
        <v>99</v>
      </c>
      <c r="G346" s="29" t="s">
        <v>3278</v>
      </c>
      <c r="H346" s="29" t="s">
        <v>3371</v>
      </c>
      <c r="I346" s="26">
        <v>304</v>
      </c>
      <c r="J346" s="26">
        <v>201</v>
      </c>
      <c r="K346" s="26">
        <v>0</v>
      </c>
      <c r="L346" s="26">
        <v>20</v>
      </c>
      <c r="M346" s="26">
        <v>505</v>
      </c>
      <c r="N346" s="26">
        <v>3326</v>
      </c>
      <c r="O346" s="49">
        <v>6.5860000000000003</v>
      </c>
    </row>
    <row r="347" spans="1:15" ht="15" customHeight="1" x14ac:dyDescent="0.25">
      <c r="A347" s="17" t="str">
        <f>IFERROR(VLOOKUP($F347,'Location List'!$A$2:$T$644,20,FALSE),"")</f>
        <v>Chris Kelly</v>
      </c>
      <c r="B347" s="17" t="str">
        <f>IFERROR(VLOOKUP($F347,'Location List'!$A$2:$T$644,19,FALSE),"")</f>
        <v>Chris Parenti</v>
      </c>
      <c r="C347" s="17" t="str">
        <f>IFERROR(VLOOKUP($F347,'Location List'!$A$2:$T$644,18,FALSE),"")</f>
        <v>Nery Melgar</v>
      </c>
      <c r="D347" s="17" t="str">
        <f>IFERROR(VLOOKUP($F347,'Location List'!$A$2:$T$644,9,FALSE),"")</f>
        <v>SUSAN JENSEN</v>
      </c>
      <c r="E347" s="17" t="str">
        <f>IFERROR(VLOOKUP($F347,'Location List'!$A$2:$T$644,2,FALSE),"")</f>
        <v>HERNDON</v>
      </c>
      <c r="F347" s="26">
        <v>99</v>
      </c>
      <c r="G347" s="29" t="s">
        <v>3278</v>
      </c>
      <c r="H347" s="29" t="s">
        <v>3316</v>
      </c>
      <c r="I347" s="26">
        <v>290</v>
      </c>
      <c r="J347" s="26">
        <v>129</v>
      </c>
      <c r="K347" s="26">
        <v>0</v>
      </c>
      <c r="L347" s="26">
        <v>12</v>
      </c>
      <c r="M347" s="26">
        <v>419</v>
      </c>
      <c r="N347" s="26">
        <v>487</v>
      </c>
      <c r="O347" s="49">
        <v>1.1619999999999999</v>
      </c>
    </row>
    <row r="348" spans="1:15" ht="15" customHeight="1" x14ac:dyDescent="0.25">
      <c r="A348" s="17" t="str">
        <f>IFERROR(VLOOKUP($F348,'Location List'!$A$2:$T$644,20,FALSE),"")</f>
        <v>Chris Kelly</v>
      </c>
      <c r="B348" s="17" t="str">
        <f>IFERROR(VLOOKUP($F348,'Location List'!$A$2:$T$644,19,FALSE),"")</f>
        <v>Chris Parenti</v>
      </c>
      <c r="C348" s="17" t="str">
        <f>IFERROR(VLOOKUP($F348,'Location List'!$A$2:$T$644,18,FALSE),"")</f>
        <v>Nery Melgar</v>
      </c>
      <c r="D348" s="17" t="str">
        <f>IFERROR(VLOOKUP($F348,'Location List'!$A$2:$T$644,9,FALSE),"")</f>
        <v>SUSAN JENSEN</v>
      </c>
      <c r="E348" s="17" t="str">
        <f>IFERROR(VLOOKUP($F348,'Location List'!$A$2:$T$644,2,FALSE),"")</f>
        <v>HERNDON</v>
      </c>
      <c r="F348" s="26">
        <v>99</v>
      </c>
      <c r="G348" s="29" t="s">
        <v>3278</v>
      </c>
      <c r="H348" s="29" t="s">
        <v>3391</v>
      </c>
      <c r="I348" s="26">
        <v>104</v>
      </c>
      <c r="J348" s="26">
        <v>86</v>
      </c>
      <c r="K348" s="26">
        <v>0</v>
      </c>
      <c r="L348" s="26">
        <v>17</v>
      </c>
      <c r="M348" s="26">
        <v>190</v>
      </c>
      <c r="N348" s="26">
        <v>266</v>
      </c>
      <c r="O348" s="49">
        <v>1.4</v>
      </c>
    </row>
    <row r="349" spans="1:15" ht="15" customHeight="1" x14ac:dyDescent="0.25">
      <c r="A349" s="17" t="str">
        <f>IFERROR(VLOOKUP($F349,'Location List'!$A$2:$T$644,20,FALSE),"")</f>
        <v>Chris Kelly</v>
      </c>
      <c r="B349" s="17" t="str">
        <f>IFERROR(VLOOKUP($F349,'Location List'!$A$2:$T$644,19,FALSE),"")</f>
        <v>Chris Parenti</v>
      </c>
      <c r="C349" s="17" t="str">
        <f>IFERROR(VLOOKUP($F349,'Location List'!$A$2:$T$644,18,FALSE),"")</f>
        <v>Jeff Baker</v>
      </c>
      <c r="D349" s="17" t="str">
        <f>IFERROR(VLOOKUP($F349,'Location List'!$A$2:$T$644,9,FALSE),"")</f>
        <v>DENNIS SANDERS</v>
      </c>
      <c r="E349" s="17" t="str">
        <f>IFERROR(VLOOKUP($F349,'Location List'!$A$2:$T$644,2,FALSE),"")</f>
        <v>PARMA</v>
      </c>
      <c r="F349" s="26">
        <v>101</v>
      </c>
      <c r="G349" s="29" t="s">
        <v>3272</v>
      </c>
      <c r="H349" s="29" t="s">
        <v>3353</v>
      </c>
      <c r="I349" s="26">
        <v>117</v>
      </c>
      <c r="J349" s="26">
        <v>86</v>
      </c>
      <c r="K349" s="26">
        <v>0</v>
      </c>
      <c r="L349" s="26">
        <v>17</v>
      </c>
      <c r="M349" s="26">
        <v>203</v>
      </c>
      <c r="N349" s="26">
        <v>307</v>
      </c>
      <c r="O349" s="49">
        <v>1.512</v>
      </c>
    </row>
    <row r="350" spans="1:15" ht="15" customHeight="1" x14ac:dyDescent="0.25">
      <c r="A350" s="17" t="str">
        <f>IFERROR(VLOOKUP($F350,'Location List'!$A$2:$T$644,20,FALSE),"")</f>
        <v>Chris Kelly</v>
      </c>
      <c r="B350" s="17" t="str">
        <f>IFERROR(VLOOKUP($F350,'Location List'!$A$2:$T$644,19,FALSE),"")</f>
        <v>Chris Parenti</v>
      </c>
      <c r="C350" s="17" t="str">
        <f>IFERROR(VLOOKUP($F350,'Location List'!$A$2:$T$644,18,FALSE),"")</f>
        <v>Jeff Baker</v>
      </c>
      <c r="D350" s="17" t="str">
        <f>IFERROR(VLOOKUP($F350,'Location List'!$A$2:$T$644,9,FALSE),"")</f>
        <v>DENNIS SANDERS</v>
      </c>
      <c r="E350" s="17" t="str">
        <f>IFERROR(VLOOKUP($F350,'Location List'!$A$2:$T$644,2,FALSE),"")</f>
        <v>PARMA</v>
      </c>
      <c r="F350" s="26">
        <v>101</v>
      </c>
      <c r="G350" s="29" t="s">
        <v>3276</v>
      </c>
      <c r="H350" s="29" t="s">
        <v>3407</v>
      </c>
      <c r="I350" s="26">
        <v>51</v>
      </c>
      <c r="J350" s="26">
        <v>71</v>
      </c>
      <c r="K350" s="26">
        <v>0</v>
      </c>
      <c r="L350" s="26">
        <v>11</v>
      </c>
      <c r="M350" s="26">
        <v>122</v>
      </c>
      <c r="N350" s="26">
        <v>199</v>
      </c>
      <c r="O350" s="49">
        <v>1.631</v>
      </c>
    </row>
    <row r="351" spans="1:15" ht="15" customHeight="1" x14ac:dyDescent="0.25">
      <c r="A351" s="17" t="str">
        <f>IFERROR(VLOOKUP($F351,'Location List'!$A$2:$T$644,20,FALSE),"")</f>
        <v>Chris Kelly</v>
      </c>
      <c r="B351" s="17" t="str">
        <f>IFERROR(VLOOKUP($F351,'Location List'!$A$2:$T$644,19,FALSE),"")</f>
        <v>Chris Parenti</v>
      </c>
      <c r="C351" s="17" t="str">
        <f>IFERROR(VLOOKUP($F351,'Location List'!$A$2:$T$644,18,FALSE),"")</f>
        <v>Jeff Baker</v>
      </c>
      <c r="D351" s="17" t="str">
        <f>IFERROR(VLOOKUP($F351,'Location List'!$A$2:$T$644,9,FALSE),"")</f>
        <v>DENNIS SANDERS</v>
      </c>
      <c r="E351" s="17" t="str">
        <f>IFERROR(VLOOKUP($F351,'Location List'!$A$2:$T$644,2,FALSE),"")</f>
        <v>PARMA</v>
      </c>
      <c r="F351" s="26">
        <v>101</v>
      </c>
      <c r="G351" s="29" t="s">
        <v>3278</v>
      </c>
      <c r="H351" s="29" t="s">
        <v>3432</v>
      </c>
      <c r="I351" s="26">
        <v>245</v>
      </c>
      <c r="J351" s="26">
        <v>171</v>
      </c>
      <c r="K351" s="26">
        <v>0</v>
      </c>
      <c r="L351" s="26">
        <v>15</v>
      </c>
      <c r="M351" s="26">
        <v>416</v>
      </c>
      <c r="N351" s="26">
        <v>2513</v>
      </c>
      <c r="O351" s="49">
        <v>6.0410000000000004</v>
      </c>
    </row>
    <row r="352" spans="1:15" ht="15" customHeight="1" x14ac:dyDescent="0.25">
      <c r="A352" s="17" t="str">
        <f>IFERROR(VLOOKUP($F352,'Location List'!$A$2:$T$644,20,FALSE),"")</f>
        <v>Chris Kelly</v>
      </c>
      <c r="B352" s="17" t="str">
        <f>IFERROR(VLOOKUP($F352,'Location List'!$A$2:$T$644,19,FALSE),"")</f>
        <v>Chris Parenti</v>
      </c>
      <c r="C352" s="17" t="str">
        <f>IFERROR(VLOOKUP($F352,'Location List'!$A$2:$T$644,18,FALSE),"")</f>
        <v>Jeff Baker</v>
      </c>
      <c r="D352" s="17" t="str">
        <f>IFERROR(VLOOKUP($F352,'Location List'!$A$2:$T$644,9,FALSE),"")</f>
        <v>DENNIS SANDERS</v>
      </c>
      <c r="E352" s="17" t="str">
        <f>IFERROR(VLOOKUP($F352,'Location List'!$A$2:$T$644,2,FALSE),"")</f>
        <v>PARMA</v>
      </c>
      <c r="F352" s="26">
        <v>101</v>
      </c>
      <c r="G352" s="29" t="s">
        <v>3278</v>
      </c>
      <c r="H352" s="29" t="s">
        <v>3447</v>
      </c>
      <c r="I352" s="26">
        <v>124</v>
      </c>
      <c r="J352" s="26">
        <v>102</v>
      </c>
      <c r="K352" s="26">
        <v>0</v>
      </c>
      <c r="L352" s="26">
        <v>13</v>
      </c>
      <c r="M352" s="26">
        <v>226</v>
      </c>
      <c r="N352" s="26">
        <v>170</v>
      </c>
      <c r="O352" s="49">
        <v>0.752</v>
      </c>
    </row>
    <row r="353" spans="1:15" ht="15" customHeight="1" x14ac:dyDescent="0.25">
      <c r="A353" s="17" t="str">
        <f>IFERROR(VLOOKUP($F353,'Location List'!$A$2:$T$644,20,FALSE),"")</f>
        <v>Chris Kelly</v>
      </c>
      <c r="B353" s="17" t="str">
        <f>IFERROR(VLOOKUP($F353,'Location List'!$A$2:$T$644,19,FALSE),"")</f>
        <v>Chris Parenti</v>
      </c>
      <c r="C353" s="17" t="str">
        <f>IFERROR(VLOOKUP($F353,'Location List'!$A$2:$T$644,18,FALSE),"")</f>
        <v>Jeff Baker</v>
      </c>
      <c r="D353" s="17" t="str">
        <f>IFERROR(VLOOKUP($F353,'Location List'!$A$2:$T$644,9,FALSE),"")</f>
        <v>DENNIS SANDERS</v>
      </c>
      <c r="E353" s="17" t="str">
        <f>IFERROR(VLOOKUP($F353,'Location List'!$A$2:$T$644,2,FALSE),"")</f>
        <v>PARMA</v>
      </c>
      <c r="F353" s="26">
        <v>101</v>
      </c>
      <c r="G353" s="29" t="s">
        <v>3278</v>
      </c>
      <c r="H353" s="29" t="s">
        <v>3410</v>
      </c>
      <c r="I353" s="26">
        <v>128</v>
      </c>
      <c r="J353" s="26">
        <v>167</v>
      </c>
      <c r="K353" s="26">
        <v>0</v>
      </c>
      <c r="L353" s="26">
        <v>16</v>
      </c>
      <c r="M353" s="26">
        <v>295</v>
      </c>
      <c r="N353" s="26">
        <v>460</v>
      </c>
      <c r="O353" s="49">
        <v>1.5589999999999999</v>
      </c>
    </row>
    <row r="354" spans="1:15" ht="15" customHeight="1" x14ac:dyDescent="0.25">
      <c r="A354" s="17" t="str">
        <f>IFERROR(VLOOKUP($F354,'Location List'!$A$2:$T$644,20,FALSE),"")</f>
        <v>Chris Kelly</v>
      </c>
      <c r="B354" s="17" t="str">
        <f>IFERROR(VLOOKUP($F354,'Location List'!$A$2:$T$644,19,FALSE),"")</f>
        <v>Victor Ayrapetov</v>
      </c>
      <c r="C354" s="17" t="str">
        <f>IFERROR(VLOOKUP($F354,'Location List'!$A$2:$T$644,18,FALSE),"")</f>
        <v>Chris Monteleone</v>
      </c>
      <c r="D354" s="17" t="str">
        <f>IFERROR(VLOOKUP($F354,'Location List'!$A$2:$T$644,9,FALSE),"")</f>
        <v>ALI ELALI</v>
      </c>
      <c r="E354" s="17" t="str">
        <f>IFERROR(VLOOKUP($F354,'Location List'!$A$2:$T$644,2,FALSE),"")</f>
        <v>CINCINNATI-EASTGATE</v>
      </c>
      <c r="F354" s="26">
        <v>102</v>
      </c>
      <c r="G354" s="29" t="s">
        <v>3272</v>
      </c>
      <c r="H354" s="29" t="s">
        <v>3274</v>
      </c>
      <c r="I354" s="26">
        <v>383</v>
      </c>
      <c r="J354" s="26">
        <v>472</v>
      </c>
      <c r="K354" s="26">
        <v>0</v>
      </c>
      <c r="L354" s="26">
        <v>15</v>
      </c>
      <c r="M354" s="26">
        <v>855</v>
      </c>
      <c r="N354" s="26">
        <v>5761</v>
      </c>
      <c r="O354" s="49">
        <v>6.7380000000000004</v>
      </c>
    </row>
    <row r="355" spans="1:15" ht="15" customHeight="1" x14ac:dyDescent="0.25">
      <c r="A355" s="17" t="str">
        <f>IFERROR(VLOOKUP($F355,'Location List'!$A$2:$T$644,20,FALSE),"")</f>
        <v>Chris Kelly</v>
      </c>
      <c r="B355" s="17" t="str">
        <f>IFERROR(VLOOKUP($F355,'Location List'!$A$2:$T$644,19,FALSE),"")</f>
        <v>Victor Ayrapetov</v>
      </c>
      <c r="C355" s="17" t="str">
        <f>IFERROR(VLOOKUP($F355,'Location List'!$A$2:$T$644,18,FALSE),"")</f>
        <v>Chris Monteleone</v>
      </c>
      <c r="D355" s="17" t="str">
        <f>IFERROR(VLOOKUP($F355,'Location List'!$A$2:$T$644,9,FALSE),"")</f>
        <v>ALI ELALI</v>
      </c>
      <c r="E355" s="17" t="str">
        <f>IFERROR(VLOOKUP($F355,'Location List'!$A$2:$T$644,2,FALSE),"")</f>
        <v>CINCINNATI-EASTGATE</v>
      </c>
      <c r="F355" s="26">
        <v>102</v>
      </c>
      <c r="G355" s="29" t="s">
        <v>3272</v>
      </c>
      <c r="H355" s="29" t="s">
        <v>3405</v>
      </c>
      <c r="I355" s="26">
        <v>266</v>
      </c>
      <c r="J355" s="26">
        <v>326</v>
      </c>
      <c r="K355" s="26">
        <v>0</v>
      </c>
      <c r="L355" s="26">
        <v>14</v>
      </c>
      <c r="M355" s="26">
        <v>592</v>
      </c>
      <c r="N355" s="26">
        <v>3677</v>
      </c>
      <c r="O355" s="49">
        <v>6.2110000000000003</v>
      </c>
    </row>
    <row r="356" spans="1:15" ht="15" customHeight="1" x14ac:dyDescent="0.25">
      <c r="A356" s="17" t="str">
        <f>IFERROR(VLOOKUP($F356,'Location List'!$A$2:$T$644,20,FALSE),"")</f>
        <v>Chris Kelly</v>
      </c>
      <c r="B356" s="17" t="str">
        <f>IFERROR(VLOOKUP($F356,'Location List'!$A$2:$T$644,19,FALSE),"")</f>
        <v>Victor Ayrapetov</v>
      </c>
      <c r="C356" s="17" t="str">
        <f>IFERROR(VLOOKUP($F356,'Location List'!$A$2:$T$644,18,FALSE),"")</f>
        <v>Chris Monteleone</v>
      </c>
      <c r="D356" s="17" t="str">
        <f>IFERROR(VLOOKUP($F356,'Location List'!$A$2:$T$644,9,FALSE),"")</f>
        <v>ALI ELALI</v>
      </c>
      <c r="E356" s="17" t="str">
        <f>IFERROR(VLOOKUP($F356,'Location List'!$A$2:$T$644,2,FALSE),"")</f>
        <v>CINCINNATI-EASTGATE</v>
      </c>
      <c r="F356" s="26">
        <v>102</v>
      </c>
      <c r="G356" s="29" t="s">
        <v>3272</v>
      </c>
      <c r="H356" s="29" t="s">
        <v>3448</v>
      </c>
      <c r="I356" s="26">
        <v>337</v>
      </c>
      <c r="J356" s="26">
        <v>285</v>
      </c>
      <c r="K356" s="26">
        <v>0</v>
      </c>
      <c r="L356" s="26">
        <v>19</v>
      </c>
      <c r="M356" s="26">
        <v>622</v>
      </c>
      <c r="N356" s="26">
        <v>933</v>
      </c>
      <c r="O356" s="49">
        <v>1.5</v>
      </c>
    </row>
    <row r="357" spans="1:15" ht="15" customHeight="1" x14ac:dyDescent="0.25">
      <c r="A357" s="17" t="str">
        <f>IFERROR(VLOOKUP($F357,'Location List'!$A$2:$T$644,20,FALSE),"")</f>
        <v>Chris Kelly</v>
      </c>
      <c r="B357" s="17" t="str">
        <f>IFERROR(VLOOKUP($F357,'Location List'!$A$2:$T$644,19,FALSE),"")</f>
        <v>Victor Ayrapetov</v>
      </c>
      <c r="C357" s="17" t="str">
        <f>IFERROR(VLOOKUP($F357,'Location List'!$A$2:$T$644,18,FALSE),"")</f>
        <v>Chris Monteleone</v>
      </c>
      <c r="D357" s="17" t="str">
        <f>IFERROR(VLOOKUP($F357,'Location List'!$A$2:$T$644,9,FALSE),"")</f>
        <v>ALI ELALI</v>
      </c>
      <c r="E357" s="17" t="str">
        <f>IFERROR(VLOOKUP($F357,'Location List'!$A$2:$T$644,2,FALSE),"")</f>
        <v>CINCINNATI-EASTGATE</v>
      </c>
      <c r="F357" s="26">
        <v>102</v>
      </c>
      <c r="G357" s="29" t="s">
        <v>3278</v>
      </c>
      <c r="H357" s="29" t="s">
        <v>3283</v>
      </c>
      <c r="I357" s="26">
        <v>218</v>
      </c>
      <c r="J357" s="26">
        <v>322</v>
      </c>
      <c r="K357" s="26">
        <v>0</v>
      </c>
      <c r="L357" s="26">
        <v>15</v>
      </c>
      <c r="M357" s="26">
        <v>540</v>
      </c>
      <c r="N357" s="26">
        <v>3871</v>
      </c>
      <c r="O357" s="49">
        <v>7.1689999999999996</v>
      </c>
    </row>
    <row r="358" spans="1:15" ht="15" customHeight="1" x14ac:dyDescent="0.25">
      <c r="A358" s="17" t="str">
        <f>IFERROR(VLOOKUP($F358,'Location List'!$A$2:$T$644,20,FALSE),"")</f>
        <v>Chris Kelly</v>
      </c>
      <c r="B358" s="17" t="str">
        <f>IFERROR(VLOOKUP($F358,'Location List'!$A$2:$T$644,19,FALSE),"")</f>
        <v>Victor Ayrapetov</v>
      </c>
      <c r="C358" s="17" t="str">
        <f>IFERROR(VLOOKUP($F358,'Location List'!$A$2:$T$644,18,FALSE),"")</f>
        <v>Chris Monteleone</v>
      </c>
      <c r="D358" s="17" t="str">
        <f>IFERROR(VLOOKUP($F358,'Location List'!$A$2:$T$644,9,FALSE),"")</f>
        <v>ALI ELALI</v>
      </c>
      <c r="E358" s="17" t="str">
        <f>IFERROR(VLOOKUP($F358,'Location List'!$A$2:$T$644,2,FALSE),"")</f>
        <v>CINCINNATI-EASTGATE</v>
      </c>
      <c r="F358" s="26">
        <v>102</v>
      </c>
      <c r="G358" s="29" t="s">
        <v>3278</v>
      </c>
      <c r="H358" s="29" t="s">
        <v>3436</v>
      </c>
      <c r="I358" s="26">
        <v>167</v>
      </c>
      <c r="J358" s="26">
        <v>316</v>
      </c>
      <c r="K358" s="26">
        <v>0</v>
      </c>
      <c r="L358" s="26">
        <v>14</v>
      </c>
      <c r="M358" s="26">
        <v>483</v>
      </c>
      <c r="N358" s="26">
        <v>767</v>
      </c>
      <c r="O358" s="49">
        <v>1.5880000000000001</v>
      </c>
    </row>
    <row r="359" spans="1:15" ht="15" customHeight="1" x14ac:dyDescent="0.25">
      <c r="A359" s="17" t="str">
        <f>IFERROR(VLOOKUP($F359,'Location List'!$A$2:$T$644,20,FALSE),"")</f>
        <v>Chris Kelly</v>
      </c>
      <c r="B359" s="17" t="str">
        <f>IFERROR(VLOOKUP($F359,'Location List'!$A$2:$T$644,19,FALSE),"")</f>
        <v>Victor Ayrapetov</v>
      </c>
      <c r="C359" s="17" t="str">
        <f>IFERROR(VLOOKUP($F359,'Location List'!$A$2:$T$644,18,FALSE),"")</f>
        <v>Chris Monteleone</v>
      </c>
      <c r="D359" s="17" t="str">
        <f>IFERROR(VLOOKUP($F359,'Location List'!$A$2:$T$644,9,FALSE),"")</f>
        <v>ALI ELALI</v>
      </c>
      <c r="E359" s="17" t="str">
        <f>IFERROR(VLOOKUP($F359,'Location List'!$A$2:$T$644,2,FALSE),"")</f>
        <v>CINCINNATI-EASTGATE</v>
      </c>
      <c r="F359" s="26">
        <v>102</v>
      </c>
      <c r="G359" s="29" t="s">
        <v>3278</v>
      </c>
      <c r="H359" s="29" t="s">
        <v>3449</v>
      </c>
      <c r="I359" s="26">
        <v>127</v>
      </c>
      <c r="J359" s="26">
        <v>232</v>
      </c>
      <c r="K359" s="26">
        <v>0</v>
      </c>
      <c r="L359" s="26">
        <v>15</v>
      </c>
      <c r="M359" s="26">
        <v>359</v>
      </c>
      <c r="N359" s="26">
        <v>674</v>
      </c>
      <c r="O359" s="49">
        <v>1.877</v>
      </c>
    </row>
    <row r="360" spans="1:15" ht="15" customHeight="1" x14ac:dyDescent="0.25">
      <c r="A360" s="17" t="str">
        <f>IFERROR(VLOOKUP($F360,'Location List'!$A$2:$T$644,20,FALSE),"")</f>
        <v>Chris Kelly</v>
      </c>
      <c r="B360" s="17" t="str">
        <f>IFERROR(VLOOKUP($F360,'Location List'!$A$2:$T$644,19,FALSE),"")</f>
        <v>Victor Ayrapetov</v>
      </c>
      <c r="C360" s="17" t="str">
        <f>IFERROR(VLOOKUP($F360,'Location List'!$A$2:$T$644,18,FALSE),"")</f>
        <v>Chris Monteleone</v>
      </c>
      <c r="D360" s="17" t="str">
        <f>IFERROR(VLOOKUP($F360,'Location List'!$A$2:$T$644,9,FALSE),"")</f>
        <v>ALI ELALI</v>
      </c>
      <c r="E360" s="17" t="str">
        <f>IFERROR(VLOOKUP($F360,'Location List'!$A$2:$T$644,2,FALSE),"")</f>
        <v>CINCINNATI-EASTGATE</v>
      </c>
      <c r="F360" s="26">
        <v>102</v>
      </c>
      <c r="G360" s="29" t="s">
        <v>3278</v>
      </c>
      <c r="H360" s="29" t="s">
        <v>3371</v>
      </c>
      <c r="I360" s="26">
        <v>358</v>
      </c>
      <c r="J360" s="26">
        <v>412</v>
      </c>
      <c r="K360" s="26">
        <v>0</v>
      </c>
      <c r="L360" s="26">
        <v>15</v>
      </c>
      <c r="M360" s="26">
        <v>770</v>
      </c>
      <c r="N360" s="26">
        <v>1512</v>
      </c>
      <c r="O360" s="49">
        <v>1.964</v>
      </c>
    </row>
    <row r="361" spans="1:15" ht="15" customHeight="1" x14ac:dyDescent="0.25">
      <c r="A361" s="17" t="str">
        <f>IFERROR(VLOOKUP($F361,'Location List'!$A$2:$T$644,20,FALSE),"")</f>
        <v>Chris Kelly</v>
      </c>
      <c r="B361" s="17" t="str">
        <f>IFERROR(VLOOKUP($F361,'Location List'!$A$2:$T$644,19,FALSE),"")</f>
        <v>Victor Ayrapetov</v>
      </c>
      <c r="C361" s="17" t="str">
        <f>IFERROR(VLOOKUP($F361,'Location List'!$A$2:$T$644,18,FALSE),"")</f>
        <v>Chris Monteleone</v>
      </c>
      <c r="D361" s="17" t="str">
        <f>IFERROR(VLOOKUP($F361,'Location List'!$A$2:$T$644,9,FALSE),"")</f>
        <v>ALI ELALI</v>
      </c>
      <c r="E361" s="17" t="str">
        <f>IFERROR(VLOOKUP($F361,'Location List'!$A$2:$T$644,2,FALSE),"")</f>
        <v>CINCINNATI-EASTGATE</v>
      </c>
      <c r="F361" s="26">
        <v>102</v>
      </c>
      <c r="G361" s="29" t="s">
        <v>3278</v>
      </c>
      <c r="H361" s="29" t="s">
        <v>3391</v>
      </c>
      <c r="I361" s="26">
        <v>148</v>
      </c>
      <c r="J361" s="26">
        <v>211</v>
      </c>
      <c r="K361" s="26">
        <v>0</v>
      </c>
      <c r="L361" s="26">
        <v>13</v>
      </c>
      <c r="M361" s="26">
        <v>359</v>
      </c>
      <c r="N361" s="26">
        <v>471</v>
      </c>
      <c r="O361" s="49">
        <v>1.3120000000000001</v>
      </c>
    </row>
    <row r="362" spans="1:15" ht="15" customHeight="1" x14ac:dyDescent="0.25">
      <c r="A362" s="17" t="str">
        <f>IFERROR(VLOOKUP($F362,'Location List'!$A$2:$T$644,20,FALSE),"")</f>
        <v>Chris Kelly</v>
      </c>
      <c r="B362" s="17" t="str">
        <f>IFERROR(VLOOKUP($F362,'Location List'!$A$2:$T$644,19,FALSE),"")</f>
        <v>Victor Ayrapetov</v>
      </c>
      <c r="C362" s="17" t="str">
        <f>IFERROR(VLOOKUP($F362,'Location List'!$A$2:$T$644,18,FALSE),"")</f>
        <v>Chris Monteleone</v>
      </c>
      <c r="D362" s="17" t="str">
        <f>IFERROR(VLOOKUP($F362,'Location List'!$A$2:$T$644,9,FALSE),"")</f>
        <v>ALI ELALI</v>
      </c>
      <c r="E362" s="17" t="str">
        <f>IFERROR(VLOOKUP($F362,'Location List'!$A$2:$T$644,2,FALSE),"")</f>
        <v>CINCINNATI-EASTGATE</v>
      </c>
      <c r="F362" s="26">
        <v>102</v>
      </c>
      <c r="G362" s="29" t="s">
        <v>3278</v>
      </c>
      <c r="H362" s="29" t="s">
        <v>3317</v>
      </c>
      <c r="I362" s="26">
        <v>216</v>
      </c>
      <c r="J362" s="26">
        <v>333</v>
      </c>
      <c r="K362" s="26">
        <v>0</v>
      </c>
      <c r="L362" s="26">
        <v>17</v>
      </c>
      <c r="M362" s="26">
        <v>549</v>
      </c>
      <c r="N362" s="26">
        <v>831</v>
      </c>
      <c r="O362" s="49">
        <v>1.514</v>
      </c>
    </row>
    <row r="363" spans="1:15" ht="15" customHeight="1" x14ac:dyDescent="0.25">
      <c r="A363" s="17" t="str">
        <f>IFERROR(VLOOKUP($F363,'Location List'!$A$2:$T$644,20,FALSE),"")</f>
        <v>Bill Eich</v>
      </c>
      <c r="B363" s="17" t="str">
        <f>IFERROR(VLOOKUP($F363,'Location List'!$A$2:$T$644,19,FALSE),"")</f>
        <v>David Garcia</v>
      </c>
      <c r="C363" s="17" t="str">
        <f>IFERROR(VLOOKUP($F363,'Location List'!$A$2:$T$644,18,FALSE),"")</f>
        <v>Hoang Dao</v>
      </c>
      <c r="D363" s="17" t="str">
        <f>IFERROR(VLOOKUP($F363,'Location List'!$A$2:$T$644,9,FALSE),"")</f>
        <v>FRANK RAMIREZ</v>
      </c>
      <c r="E363" s="17" t="str">
        <f>IFERROR(VLOOKUP($F363,'Location List'!$A$2:$T$644,2,FALSE),"")</f>
        <v>HUMBLE</v>
      </c>
      <c r="F363" s="26">
        <v>105</v>
      </c>
      <c r="G363" s="29" t="s">
        <v>3328</v>
      </c>
      <c r="H363" s="29" t="s">
        <v>3450</v>
      </c>
      <c r="I363" s="26">
        <v>373</v>
      </c>
      <c r="J363" s="26">
        <v>65</v>
      </c>
      <c r="K363" s="26">
        <v>0</v>
      </c>
      <c r="L363" s="26">
        <v>19</v>
      </c>
      <c r="M363" s="26">
        <v>438</v>
      </c>
      <c r="N363" s="26">
        <v>3283</v>
      </c>
      <c r="O363" s="49">
        <v>7.4950000000000001</v>
      </c>
    </row>
    <row r="364" spans="1:15" ht="15" customHeight="1" x14ac:dyDescent="0.25">
      <c r="A364" s="17" t="str">
        <f>IFERROR(VLOOKUP($F364,'Location List'!$A$2:$T$644,20,FALSE),"")</f>
        <v>Bill Eich</v>
      </c>
      <c r="B364" s="17" t="str">
        <f>IFERROR(VLOOKUP($F364,'Location List'!$A$2:$T$644,19,FALSE),"")</f>
        <v>David Garcia</v>
      </c>
      <c r="C364" s="17" t="str">
        <f>IFERROR(VLOOKUP($F364,'Location List'!$A$2:$T$644,18,FALSE),"")</f>
        <v>Hoang Dao</v>
      </c>
      <c r="D364" s="17" t="str">
        <f>IFERROR(VLOOKUP($F364,'Location List'!$A$2:$T$644,9,FALSE),"")</f>
        <v>FRANK RAMIREZ</v>
      </c>
      <c r="E364" s="17" t="str">
        <f>IFERROR(VLOOKUP($F364,'Location List'!$A$2:$T$644,2,FALSE),"")</f>
        <v>HUMBLE</v>
      </c>
      <c r="F364" s="26">
        <v>105</v>
      </c>
      <c r="G364" s="29" t="s">
        <v>3328</v>
      </c>
      <c r="H364" s="29" t="s">
        <v>3451</v>
      </c>
      <c r="I364" s="26">
        <v>1235</v>
      </c>
      <c r="J364" s="26">
        <v>264</v>
      </c>
      <c r="K364" s="26">
        <v>0</v>
      </c>
      <c r="L364" s="26">
        <v>15</v>
      </c>
      <c r="M364" s="26">
        <v>1499</v>
      </c>
      <c r="N364" s="26">
        <v>10130</v>
      </c>
      <c r="O364" s="49">
        <v>6.758</v>
      </c>
    </row>
    <row r="365" spans="1:15" ht="15" customHeight="1" x14ac:dyDescent="0.25">
      <c r="A365" s="17" t="str">
        <f>IFERROR(VLOOKUP($F365,'Location List'!$A$2:$T$644,20,FALSE),"")</f>
        <v>Bill Eich</v>
      </c>
      <c r="B365" s="17" t="str">
        <f>IFERROR(VLOOKUP($F365,'Location List'!$A$2:$T$644,19,FALSE),"")</f>
        <v>David Garcia</v>
      </c>
      <c r="C365" s="17" t="str">
        <f>IFERROR(VLOOKUP($F365,'Location List'!$A$2:$T$644,18,FALSE),"")</f>
        <v>Hoang Dao</v>
      </c>
      <c r="D365" s="17" t="str">
        <f>IFERROR(VLOOKUP($F365,'Location List'!$A$2:$T$644,9,FALSE),"")</f>
        <v>FRANK RAMIREZ</v>
      </c>
      <c r="E365" s="17" t="str">
        <f>IFERROR(VLOOKUP($F365,'Location List'!$A$2:$T$644,2,FALSE),"")</f>
        <v>HUMBLE</v>
      </c>
      <c r="F365" s="26">
        <v>105</v>
      </c>
      <c r="G365" s="29" t="s">
        <v>3272</v>
      </c>
      <c r="H365" s="29" t="s">
        <v>3273</v>
      </c>
      <c r="I365" s="26">
        <v>436</v>
      </c>
      <c r="J365" s="26">
        <v>689</v>
      </c>
      <c r="K365" s="26">
        <v>0</v>
      </c>
      <c r="L365" s="26">
        <v>16</v>
      </c>
      <c r="M365" s="26">
        <v>1125</v>
      </c>
      <c r="N365" s="26">
        <v>9670</v>
      </c>
      <c r="O365" s="49">
        <v>8.5960000000000001</v>
      </c>
    </row>
    <row r="366" spans="1:15" ht="15" customHeight="1" x14ac:dyDescent="0.25">
      <c r="A366" s="17" t="str">
        <f>IFERROR(VLOOKUP($F366,'Location List'!$A$2:$T$644,20,FALSE),"")</f>
        <v>Bill Eich</v>
      </c>
      <c r="B366" s="17" t="str">
        <f>IFERROR(VLOOKUP($F366,'Location List'!$A$2:$T$644,19,FALSE),"")</f>
        <v>David Garcia</v>
      </c>
      <c r="C366" s="17" t="str">
        <f>IFERROR(VLOOKUP($F366,'Location List'!$A$2:$T$644,18,FALSE),"")</f>
        <v>Hoang Dao</v>
      </c>
      <c r="D366" s="17" t="str">
        <f>IFERROR(VLOOKUP($F366,'Location List'!$A$2:$T$644,9,FALSE),"")</f>
        <v>FRANK RAMIREZ</v>
      </c>
      <c r="E366" s="17" t="str">
        <f>IFERROR(VLOOKUP($F366,'Location List'!$A$2:$T$644,2,FALSE),"")</f>
        <v>HUMBLE</v>
      </c>
      <c r="F366" s="26">
        <v>105</v>
      </c>
      <c r="G366" s="29" t="s">
        <v>3272</v>
      </c>
      <c r="H366" s="29" t="s">
        <v>3452</v>
      </c>
      <c r="I366" s="26">
        <v>564</v>
      </c>
      <c r="J366" s="26">
        <v>495</v>
      </c>
      <c r="K366" s="26">
        <v>0</v>
      </c>
      <c r="L366" s="26">
        <v>27</v>
      </c>
      <c r="M366" s="26">
        <v>1059</v>
      </c>
      <c r="N366" s="26">
        <v>1949</v>
      </c>
      <c r="O366" s="49">
        <v>1.84</v>
      </c>
    </row>
    <row r="367" spans="1:15" ht="15" customHeight="1" x14ac:dyDescent="0.25">
      <c r="A367" s="17" t="str">
        <f>IFERROR(VLOOKUP($F367,'Location List'!$A$2:$T$644,20,FALSE),"")</f>
        <v>Bill Eich</v>
      </c>
      <c r="B367" s="17" t="str">
        <f>IFERROR(VLOOKUP($F367,'Location List'!$A$2:$T$644,19,FALSE),"")</f>
        <v>David Garcia</v>
      </c>
      <c r="C367" s="17" t="str">
        <f>IFERROR(VLOOKUP($F367,'Location List'!$A$2:$T$644,18,FALSE),"")</f>
        <v>Hoang Dao</v>
      </c>
      <c r="D367" s="17" t="str">
        <f>IFERROR(VLOOKUP($F367,'Location List'!$A$2:$T$644,9,FALSE),"")</f>
        <v>FRANK RAMIREZ</v>
      </c>
      <c r="E367" s="17" t="str">
        <f>IFERROR(VLOOKUP($F367,'Location List'!$A$2:$T$644,2,FALSE),"")</f>
        <v>HUMBLE</v>
      </c>
      <c r="F367" s="26">
        <v>105</v>
      </c>
      <c r="G367" s="29" t="s">
        <v>3272</v>
      </c>
      <c r="H367" s="29" t="s">
        <v>3322</v>
      </c>
      <c r="I367" s="26">
        <v>893</v>
      </c>
      <c r="J367" s="26">
        <v>289</v>
      </c>
      <c r="K367" s="26">
        <v>0</v>
      </c>
      <c r="L367" s="26">
        <v>16</v>
      </c>
      <c r="M367" s="26">
        <v>1182</v>
      </c>
      <c r="N367" s="26">
        <v>8751</v>
      </c>
      <c r="O367" s="49">
        <v>7.4039999999999999</v>
      </c>
    </row>
    <row r="368" spans="1:15" ht="15" customHeight="1" x14ac:dyDescent="0.25">
      <c r="A368" s="17" t="str">
        <f>IFERROR(VLOOKUP($F368,'Location List'!$A$2:$T$644,20,FALSE),"")</f>
        <v>Bill Eich</v>
      </c>
      <c r="B368" s="17" t="str">
        <f>IFERROR(VLOOKUP($F368,'Location List'!$A$2:$T$644,19,FALSE),"")</f>
        <v>David Garcia</v>
      </c>
      <c r="C368" s="17" t="str">
        <f>IFERROR(VLOOKUP($F368,'Location List'!$A$2:$T$644,18,FALSE),"")</f>
        <v>Hoang Dao</v>
      </c>
      <c r="D368" s="17" t="str">
        <f>IFERROR(VLOOKUP($F368,'Location List'!$A$2:$T$644,9,FALSE),"")</f>
        <v>FRANK RAMIREZ</v>
      </c>
      <c r="E368" s="17" t="str">
        <f>IFERROR(VLOOKUP($F368,'Location List'!$A$2:$T$644,2,FALSE),"")</f>
        <v>HUMBLE</v>
      </c>
      <c r="F368" s="26">
        <v>105</v>
      </c>
      <c r="G368" s="29" t="s">
        <v>3272</v>
      </c>
      <c r="H368" s="29" t="s">
        <v>3323</v>
      </c>
      <c r="I368" s="26">
        <v>184</v>
      </c>
      <c r="J368" s="26">
        <v>246</v>
      </c>
      <c r="K368" s="26">
        <v>0</v>
      </c>
      <c r="L368" s="26">
        <v>16</v>
      </c>
      <c r="M368" s="26">
        <v>430</v>
      </c>
      <c r="N368" s="26">
        <v>2704</v>
      </c>
      <c r="O368" s="49">
        <v>6.2880000000000003</v>
      </c>
    </row>
    <row r="369" spans="1:15" ht="15" customHeight="1" x14ac:dyDescent="0.25">
      <c r="A369" s="17" t="str">
        <f>IFERROR(VLOOKUP($F369,'Location List'!$A$2:$T$644,20,FALSE),"")</f>
        <v>Bill Eich</v>
      </c>
      <c r="B369" s="17" t="str">
        <f>IFERROR(VLOOKUP($F369,'Location List'!$A$2:$T$644,19,FALSE),"")</f>
        <v>David Garcia</v>
      </c>
      <c r="C369" s="17" t="str">
        <f>IFERROR(VLOOKUP($F369,'Location List'!$A$2:$T$644,18,FALSE),"")</f>
        <v>Hoang Dao</v>
      </c>
      <c r="D369" s="17" t="str">
        <f>IFERROR(VLOOKUP($F369,'Location List'!$A$2:$T$644,9,FALSE),"")</f>
        <v>FRANK RAMIREZ</v>
      </c>
      <c r="E369" s="17" t="str">
        <f>IFERROR(VLOOKUP($F369,'Location List'!$A$2:$T$644,2,FALSE),"")</f>
        <v>HUMBLE</v>
      </c>
      <c r="F369" s="26">
        <v>105</v>
      </c>
      <c r="G369" s="29" t="s">
        <v>3276</v>
      </c>
      <c r="H369" s="29" t="s">
        <v>3453</v>
      </c>
      <c r="I369" s="26">
        <v>172</v>
      </c>
      <c r="J369" s="26">
        <v>142</v>
      </c>
      <c r="K369" s="26">
        <v>0</v>
      </c>
      <c r="L369" s="26">
        <v>15</v>
      </c>
      <c r="M369" s="26">
        <v>314</v>
      </c>
      <c r="N369" s="26">
        <v>2815</v>
      </c>
      <c r="O369" s="49">
        <v>8.9649999999999999</v>
      </c>
    </row>
    <row r="370" spans="1:15" ht="15" customHeight="1" x14ac:dyDescent="0.25">
      <c r="A370" s="17" t="str">
        <f>IFERROR(VLOOKUP($F370,'Location List'!$A$2:$T$644,20,FALSE),"")</f>
        <v>Bill Eich</v>
      </c>
      <c r="B370" s="17" t="str">
        <f>IFERROR(VLOOKUP($F370,'Location List'!$A$2:$T$644,19,FALSE),"")</f>
        <v>David Garcia</v>
      </c>
      <c r="C370" s="17" t="str">
        <f>IFERROR(VLOOKUP($F370,'Location List'!$A$2:$T$644,18,FALSE),"")</f>
        <v>Hoang Dao</v>
      </c>
      <c r="D370" s="17" t="str">
        <f>IFERROR(VLOOKUP($F370,'Location List'!$A$2:$T$644,9,FALSE),"")</f>
        <v>FRANK RAMIREZ</v>
      </c>
      <c r="E370" s="17" t="str">
        <f>IFERROR(VLOOKUP($F370,'Location List'!$A$2:$T$644,2,FALSE),"")</f>
        <v>HUMBLE</v>
      </c>
      <c r="F370" s="26">
        <v>105</v>
      </c>
      <c r="G370" s="29" t="s">
        <v>3278</v>
      </c>
      <c r="H370" s="29" t="s">
        <v>3420</v>
      </c>
      <c r="I370" s="26">
        <v>293</v>
      </c>
      <c r="J370" s="26">
        <v>335</v>
      </c>
      <c r="K370" s="26">
        <v>0</v>
      </c>
      <c r="L370" s="26">
        <v>23</v>
      </c>
      <c r="M370" s="26">
        <v>628</v>
      </c>
      <c r="N370" s="26">
        <v>4468</v>
      </c>
      <c r="O370" s="49">
        <v>7.1150000000000002</v>
      </c>
    </row>
    <row r="371" spans="1:15" ht="15" customHeight="1" x14ac:dyDescent="0.25">
      <c r="A371" s="17" t="str">
        <f>IFERROR(VLOOKUP($F371,'Location List'!$A$2:$T$644,20,FALSE),"")</f>
        <v>Bill Eich</v>
      </c>
      <c r="B371" s="17" t="str">
        <f>IFERROR(VLOOKUP($F371,'Location List'!$A$2:$T$644,19,FALSE),"")</f>
        <v>David Garcia</v>
      </c>
      <c r="C371" s="17" t="str">
        <f>IFERROR(VLOOKUP($F371,'Location List'!$A$2:$T$644,18,FALSE),"")</f>
        <v>Hoang Dao</v>
      </c>
      <c r="D371" s="17" t="str">
        <f>IFERROR(VLOOKUP($F371,'Location List'!$A$2:$T$644,9,FALSE),"")</f>
        <v>FRANK RAMIREZ</v>
      </c>
      <c r="E371" s="17" t="str">
        <f>IFERROR(VLOOKUP($F371,'Location List'!$A$2:$T$644,2,FALSE),"")</f>
        <v>HUMBLE</v>
      </c>
      <c r="F371" s="26">
        <v>105</v>
      </c>
      <c r="G371" s="29" t="s">
        <v>3278</v>
      </c>
      <c r="H371" s="29" t="s">
        <v>3454</v>
      </c>
      <c r="I371" s="26">
        <v>46</v>
      </c>
      <c r="J371" s="26">
        <v>85</v>
      </c>
      <c r="K371" s="26">
        <v>0</v>
      </c>
      <c r="L371" s="26">
        <v>16</v>
      </c>
      <c r="M371" s="26">
        <v>131</v>
      </c>
      <c r="N371" s="26">
        <v>906</v>
      </c>
      <c r="O371" s="49">
        <v>6.9160000000000004</v>
      </c>
    </row>
    <row r="372" spans="1:15" ht="15" customHeight="1" x14ac:dyDescent="0.25">
      <c r="A372" s="17" t="str">
        <f>IFERROR(VLOOKUP($F372,'Location List'!$A$2:$T$644,20,FALSE),"")</f>
        <v>Bill Eich</v>
      </c>
      <c r="B372" s="17" t="str">
        <f>IFERROR(VLOOKUP($F372,'Location List'!$A$2:$T$644,19,FALSE),"")</f>
        <v>David Garcia</v>
      </c>
      <c r="C372" s="17" t="str">
        <f>IFERROR(VLOOKUP($F372,'Location List'!$A$2:$T$644,18,FALSE),"")</f>
        <v>Hoang Dao</v>
      </c>
      <c r="D372" s="17" t="str">
        <f>IFERROR(VLOOKUP($F372,'Location List'!$A$2:$T$644,9,FALSE),"")</f>
        <v>FRANK RAMIREZ</v>
      </c>
      <c r="E372" s="17" t="str">
        <f>IFERROR(VLOOKUP($F372,'Location List'!$A$2:$T$644,2,FALSE),"")</f>
        <v>HUMBLE</v>
      </c>
      <c r="F372" s="26">
        <v>105</v>
      </c>
      <c r="G372" s="29" t="s">
        <v>3278</v>
      </c>
      <c r="H372" s="29" t="s">
        <v>3431</v>
      </c>
      <c r="I372" s="26">
        <v>203</v>
      </c>
      <c r="J372" s="26">
        <v>206</v>
      </c>
      <c r="K372" s="26">
        <v>0</v>
      </c>
      <c r="L372" s="26">
        <v>14</v>
      </c>
      <c r="M372" s="26">
        <v>409</v>
      </c>
      <c r="N372" s="26">
        <v>0</v>
      </c>
      <c r="O372" s="49">
        <v>0</v>
      </c>
    </row>
    <row r="373" spans="1:15" ht="15" customHeight="1" x14ac:dyDescent="0.25">
      <c r="A373" s="17" t="str">
        <f>IFERROR(VLOOKUP($F373,'Location List'!$A$2:$T$644,20,FALSE),"")</f>
        <v>Bill Eich</v>
      </c>
      <c r="B373" s="17" t="str">
        <f>IFERROR(VLOOKUP($F373,'Location List'!$A$2:$T$644,19,FALSE),"")</f>
        <v>David Garcia</v>
      </c>
      <c r="C373" s="17" t="str">
        <f>IFERROR(VLOOKUP($F373,'Location List'!$A$2:$T$644,18,FALSE),"")</f>
        <v>Hoang Dao</v>
      </c>
      <c r="D373" s="17" t="str">
        <f>IFERROR(VLOOKUP($F373,'Location List'!$A$2:$T$644,9,FALSE),"")</f>
        <v>FRANK RAMIREZ</v>
      </c>
      <c r="E373" s="17" t="str">
        <f>IFERROR(VLOOKUP($F373,'Location List'!$A$2:$T$644,2,FALSE),"")</f>
        <v>HUMBLE</v>
      </c>
      <c r="F373" s="26">
        <v>105</v>
      </c>
      <c r="G373" s="29" t="s">
        <v>3278</v>
      </c>
      <c r="H373" s="29" t="s">
        <v>3369</v>
      </c>
      <c r="I373" s="26">
        <v>128</v>
      </c>
      <c r="J373" s="26">
        <v>128</v>
      </c>
      <c r="K373" s="26">
        <v>0</v>
      </c>
      <c r="L373" s="26">
        <v>15</v>
      </c>
      <c r="M373" s="26">
        <v>256</v>
      </c>
      <c r="N373" s="26">
        <v>1541</v>
      </c>
      <c r="O373" s="49">
        <v>6.02</v>
      </c>
    </row>
    <row r="374" spans="1:15" ht="15" customHeight="1" x14ac:dyDescent="0.25">
      <c r="A374" s="17" t="str">
        <f>IFERROR(VLOOKUP($F374,'Location List'!$A$2:$T$644,20,FALSE),"")</f>
        <v>Bill Eich</v>
      </c>
      <c r="B374" s="17" t="str">
        <f>IFERROR(VLOOKUP($F374,'Location List'!$A$2:$T$644,19,FALSE),"")</f>
        <v>David Garcia</v>
      </c>
      <c r="C374" s="17" t="str">
        <f>IFERROR(VLOOKUP($F374,'Location List'!$A$2:$T$644,18,FALSE),"")</f>
        <v>Hoang Dao</v>
      </c>
      <c r="D374" s="17" t="str">
        <f>IFERROR(VLOOKUP($F374,'Location List'!$A$2:$T$644,9,FALSE),"")</f>
        <v>FRANK RAMIREZ</v>
      </c>
      <c r="E374" s="17" t="str">
        <f>IFERROR(VLOOKUP($F374,'Location List'!$A$2:$T$644,2,FALSE),"")</f>
        <v>HUMBLE</v>
      </c>
      <c r="F374" s="26">
        <v>105</v>
      </c>
      <c r="G374" s="29" t="s">
        <v>3278</v>
      </c>
      <c r="H374" s="29" t="s">
        <v>3324</v>
      </c>
      <c r="I374" s="26">
        <v>120</v>
      </c>
      <c r="J374" s="26">
        <v>119</v>
      </c>
      <c r="K374" s="26">
        <v>0</v>
      </c>
      <c r="L374" s="26">
        <v>15</v>
      </c>
      <c r="M374" s="26">
        <v>239</v>
      </c>
      <c r="N374" s="26">
        <v>1446</v>
      </c>
      <c r="O374" s="49">
        <v>6.05</v>
      </c>
    </row>
    <row r="375" spans="1:15" ht="15" customHeight="1" x14ac:dyDescent="0.25">
      <c r="A375" s="17" t="str">
        <f>IFERROR(VLOOKUP($F375,'Location List'!$A$2:$T$644,20,FALSE),"")</f>
        <v>Bill Eich</v>
      </c>
      <c r="B375" s="17" t="str">
        <f>IFERROR(VLOOKUP($F375,'Location List'!$A$2:$T$644,19,FALSE),"")</f>
        <v>David Garcia</v>
      </c>
      <c r="C375" s="17" t="str">
        <f>IFERROR(VLOOKUP($F375,'Location List'!$A$2:$T$644,18,FALSE),"")</f>
        <v>Hoang Dao</v>
      </c>
      <c r="D375" s="17" t="str">
        <f>IFERROR(VLOOKUP($F375,'Location List'!$A$2:$T$644,9,FALSE),"")</f>
        <v>FRANK RAMIREZ</v>
      </c>
      <c r="E375" s="17" t="str">
        <f>IFERROR(VLOOKUP($F375,'Location List'!$A$2:$T$644,2,FALSE),"")</f>
        <v>HUMBLE</v>
      </c>
      <c r="F375" s="26">
        <v>105</v>
      </c>
      <c r="G375" s="29" t="s">
        <v>3278</v>
      </c>
      <c r="H375" s="29" t="s">
        <v>3361</v>
      </c>
      <c r="I375" s="26">
        <v>87</v>
      </c>
      <c r="J375" s="26">
        <v>131</v>
      </c>
      <c r="K375" s="26">
        <v>0</v>
      </c>
      <c r="L375" s="26">
        <v>15</v>
      </c>
      <c r="M375" s="26">
        <v>218</v>
      </c>
      <c r="N375" s="26">
        <v>1337</v>
      </c>
      <c r="O375" s="49">
        <v>6.133</v>
      </c>
    </row>
    <row r="376" spans="1:15" ht="15" customHeight="1" x14ac:dyDescent="0.25">
      <c r="A376" s="17" t="str">
        <f>IFERROR(VLOOKUP($F376,'Location List'!$A$2:$T$644,20,FALSE),"")</f>
        <v>Bill Eich</v>
      </c>
      <c r="B376" s="17" t="str">
        <f>IFERROR(VLOOKUP($F376,'Location List'!$A$2:$T$644,19,FALSE),"")</f>
        <v>David Garcia</v>
      </c>
      <c r="C376" s="17" t="str">
        <f>IFERROR(VLOOKUP($F376,'Location List'!$A$2:$T$644,18,FALSE),"")</f>
        <v>Hoang Dao</v>
      </c>
      <c r="D376" s="17" t="str">
        <f>IFERROR(VLOOKUP($F376,'Location List'!$A$2:$T$644,9,FALSE),"")</f>
        <v>FRANK RAMIREZ</v>
      </c>
      <c r="E376" s="17" t="str">
        <f>IFERROR(VLOOKUP($F376,'Location List'!$A$2:$T$644,2,FALSE),"")</f>
        <v>HUMBLE</v>
      </c>
      <c r="F376" s="26">
        <v>105</v>
      </c>
      <c r="G376" s="29" t="s">
        <v>3278</v>
      </c>
      <c r="H376" s="29" t="s">
        <v>3455</v>
      </c>
      <c r="I376" s="26">
        <v>348</v>
      </c>
      <c r="J376" s="26">
        <v>337</v>
      </c>
      <c r="K376" s="26">
        <v>0</v>
      </c>
      <c r="L376" s="26">
        <v>16</v>
      </c>
      <c r="M376" s="26">
        <v>685</v>
      </c>
      <c r="N376" s="26">
        <v>4138</v>
      </c>
      <c r="O376" s="49">
        <v>6.0410000000000004</v>
      </c>
    </row>
    <row r="377" spans="1:15" ht="15" customHeight="1" x14ac:dyDescent="0.25">
      <c r="A377" s="17" t="str">
        <f>IFERROR(VLOOKUP($F377,'Location List'!$A$2:$T$644,20,FALSE),"")</f>
        <v>Bill Eich</v>
      </c>
      <c r="B377" s="17" t="str">
        <f>IFERROR(VLOOKUP($F377,'Location List'!$A$2:$T$644,19,FALSE),"")</f>
        <v>David Garcia</v>
      </c>
      <c r="C377" s="17" t="str">
        <f>IFERROR(VLOOKUP($F377,'Location List'!$A$2:$T$644,18,FALSE),"")</f>
        <v>Hoang Dao</v>
      </c>
      <c r="D377" s="17" t="str">
        <f>IFERROR(VLOOKUP($F377,'Location List'!$A$2:$T$644,9,FALSE),"")</f>
        <v>FRANK RAMIREZ</v>
      </c>
      <c r="E377" s="17" t="str">
        <f>IFERROR(VLOOKUP($F377,'Location List'!$A$2:$T$644,2,FALSE),"")</f>
        <v>HUMBLE</v>
      </c>
      <c r="F377" s="26">
        <v>105</v>
      </c>
      <c r="G377" s="29" t="s">
        <v>3278</v>
      </c>
      <c r="H377" s="29" t="s">
        <v>3321</v>
      </c>
      <c r="I377" s="26">
        <v>101</v>
      </c>
      <c r="J377" s="26">
        <v>67</v>
      </c>
      <c r="K377" s="26">
        <v>0</v>
      </c>
      <c r="L377" s="26">
        <v>19</v>
      </c>
      <c r="M377" s="26">
        <v>168</v>
      </c>
      <c r="N377" s="26">
        <v>0</v>
      </c>
      <c r="O377" s="49">
        <v>0</v>
      </c>
    </row>
    <row r="378" spans="1:15" ht="15" customHeight="1" x14ac:dyDescent="0.25">
      <c r="A378" s="17" t="str">
        <f>IFERROR(VLOOKUP($F378,'Location List'!$A$2:$T$644,20,FALSE),"")</f>
        <v>Bill Eich</v>
      </c>
      <c r="B378" s="17" t="str">
        <f>IFERROR(VLOOKUP($F378,'Location List'!$A$2:$T$644,19,FALSE),"")</f>
        <v>David Garcia</v>
      </c>
      <c r="C378" s="17" t="str">
        <f>IFERROR(VLOOKUP($F378,'Location List'!$A$2:$T$644,18,FALSE),"")</f>
        <v>Hoang Dao</v>
      </c>
      <c r="D378" s="17" t="str">
        <f>IFERROR(VLOOKUP($F378,'Location List'!$A$2:$T$644,9,FALSE),"")</f>
        <v>FRANK RAMIREZ</v>
      </c>
      <c r="E378" s="17" t="str">
        <f>IFERROR(VLOOKUP($F378,'Location List'!$A$2:$T$644,2,FALSE),"")</f>
        <v>HUMBLE</v>
      </c>
      <c r="F378" s="26">
        <v>105</v>
      </c>
      <c r="G378" s="29" t="s">
        <v>3278</v>
      </c>
      <c r="H378" s="29" t="s">
        <v>3434</v>
      </c>
      <c r="I378" s="26">
        <v>130</v>
      </c>
      <c r="J378" s="26">
        <v>233</v>
      </c>
      <c r="K378" s="26">
        <v>0</v>
      </c>
      <c r="L378" s="26">
        <v>23</v>
      </c>
      <c r="M378" s="26">
        <v>363</v>
      </c>
      <c r="N378" s="26">
        <v>500</v>
      </c>
      <c r="O378" s="49">
        <v>1.377</v>
      </c>
    </row>
    <row r="379" spans="1:15" ht="15" customHeight="1" x14ac:dyDescent="0.25">
      <c r="A379" s="17" t="str">
        <f>IFERROR(VLOOKUP($F379,'Location List'!$A$2:$T$644,20,FALSE),"")</f>
        <v>Tim Kerum</v>
      </c>
      <c r="B379" s="17" t="str">
        <f>IFERROR(VLOOKUP($F379,'Location List'!$A$2:$T$644,19,FALSE),"")</f>
        <v>Troy Chaney</v>
      </c>
      <c r="C379" s="17" t="str">
        <f>IFERROR(VLOOKUP($F379,'Location List'!$A$2:$T$644,18,FALSE),"")</f>
        <v>Austin Manzo</v>
      </c>
      <c r="D379" s="17" t="str">
        <f>IFERROR(VLOOKUP($F379,'Location List'!$A$2:$T$644,9,FALSE),"")</f>
        <v>YURI PENA</v>
      </c>
      <c r="E379" s="17" t="str">
        <f>IFERROR(VLOOKUP($F379,'Location List'!$A$2:$T$644,2,FALSE),"")</f>
        <v>REDWOOD CITY</v>
      </c>
      <c r="F379" s="26">
        <v>108</v>
      </c>
      <c r="G379" s="29" t="s">
        <v>3328</v>
      </c>
      <c r="H379" s="29" t="s">
        <v>3456</v>
      </c>
      <c r="I379" s="26">
        <v>292</v>
      </c>
      <c r="J379" s="26">
        <v>231</v>
      </c>
      <c r="K379" s="26">
        <v>0</v>
      </c>
      <c r="L379" s="26">
        <v>15</v>
      </c>
      <c r="M379" s="26">
        <v>523</v>
      </c>
      <c r="N379" s="26">
        <v>3918</v>
      </c>
      <c r="O379" s="49">
        <v>7.4909999999999997</v>
      </c>
    </row>
    <row r="380" spans="1:15" ht="15" customHeight="1" x14ac:dyDescent="0.25">
      <c r="A380" s="17" t="str">
        <f>IFERROR(VLOOKUP($F380,'Location List'!$A$2:$T$644,20,FALSE),"")</f>
        <v>Tim Kerum</v>
      </c>
      <c r="B380" s="17" t="str">
        <f>IFERROR(VLOOKUP($F380,'Location List'!$A$2:$T$644,19,FALSE),"")</f>
        <v>Troy Chaney</v>
      </c>
      <c r="C380" s="17" t="str">
        <f>IFERROR(VLOOKUP($F380,'Location List'!$A$2:$T$644,18,FALSE),"")</f>
        <v>Austin Manzo</v>
      </c>
      <c r="D380" s="17" t="str">
        <f>IFERROR(VLOOKUP($F380,'Location List'!$A$2:$T$644,9,FALSE),"")</f>
        <v>YURI PENA</v>
      </c>
      <c r="E380" s="17" t="str">
        <f>IFERROR(VLOOKUP($F380,'Location List'!$A$2:$T$644,2,FALSE),"")</f>
        <v>REDWOOD CITY</v>
      </c>
      <c r="F380" s="26">
        <v>108</v>
      </c>
      <c r="G380" s="29" t="s">
        <v>3272</v>
      </c>
      <c r="H380" s="29" t="s">
        <v>3373</v>
      </c>
      <c r="I380" s="26">
        <v>207</v>
      </c>
      <c r="J380" s="26">
        <v>197</v>
      </c>
      <c r="K380" s="26">
        <v>0</v>
      </c>
      <c r="L380" s="26">
        <v>28</v>
      </c>
      <c r="M380" s="26">
        <v>404</v>
      </c>
      <c r="N380" s="26">
        <v>802</v>
      </c>
      <c r="O380" s="49">
        <v>1.9850000000000001</v>
      </c>
    </row>
    <row r="381" spans="1:15" ht="15" customHeight="1" x14ac:dyDescent="0.25">
      <c r="A381" s="17" t="str">
        <f>IFERROR(VLOOKUP($F381,'Location List'!$A$2:$T$644,20,FALSE),"")</f>
        <v>Tim Kerum</v>
      </c>
      <c r="B381" s="17" t="str">
        <f>IFERROR(VLOOKUP($F381,'Location List'!$A$2:$T$644,19,FALSE),"")</f>
        <v>Troy Chaney</v>
      </c>
      <c r="C381" s="17" t="str">
        <f>IFERROR(VLOOKUP($F381,'Location List'!$A$2:$T$644,18,FALSE),"")</f>
        <v>Austin Manzo</v>
      </c>
      <c r="D381" s="17" t="str">
        <f>IFERROR(VLOOKUP($F381,'Location List'!$A$2:$T$644,9,FALSE),"")</f>
        <v>YURI PENA</v>
      </c>
      <c r="E381" s="17" t="str">
        <f>IFERROR(VLOOKUP($F381,'Location List'!$A$2:$T$644,2,FALSE),"")</f>
        <v>REDWOOD CITY</v>
      </c>
      <c r="F381" s="26">
        <v>108</v>
      </c>
      <c r="G381" s="29" t="s">
        <v>3272</v>
      </c>
      <c r="H381" s="29" t="s">
        <v>3304</v>
      </c>
      <c r="I381" s="26">
        <v>211</v>
      </c>
      <c r="J381" s="26">
        <v>291</v>
      </c>
      <c r="K381" s="26">
        <v>0</v>
      </c>
      <c r="L381" s="26">
        <v>27</v>
      </c>
      <c r="M381" s="26">
        <v>502</v>
      </c>
      <c r="N381" s="26">
        <v>779</v>
      </c>
      <c r="O381" s="49">
        <v>1.552</v>
      </c>
    </row>
    <row r="382" spans="1:15" ht="15" customHeight="1" x14ac:dyDescent="0.25">
      <c r="A382" s="17" t="str">
        <f>IFERROR(VLOOKUP($F382,'Location List'!$A$2:$T$644,20,FALSE),"")</f>
        <v>Tim Kerum</v>
      </c>
      <c r="B382" s="17" t="str">
        <f>IFERROR(VLOOKUP($F382,'Location List'!$A$2:$T$644,19,FALSE),"")</f>
        <v>Troy Chaney</v>
      </c>
      <c r="C382" s="17" t="str">
        <f>IFERROR(VLOOKUP($F382,'Location List'!$A$2:$T$644,18,FALSE),"")</f>
        <v>Austin Manzo</v>
      </c>
      <c r="D382" s="17" t="str">
        <f>IFERROR(VLOOKUP($F382,'Location List'!$A$2:$T$644,9,FALSE),"")</f>
        <v>YURI PENA</v>
      </c>
      <c r="E382" s="17" t="str">
        <f>IFERROR(VLOOKUP($F382,'Location List'!$A$2:$T$644,2,FALSE),"")</f>
        <v>REDWOOD CITY</v>
      </c>
      <c r="F382" s="26">
        <v>108</v>
      </c>
      <c r="G382" s="29" t="s">
        <v>3272</v>
      </c>
      <c r="H382" s="29" t="s">
        <v>3323</v>
      </c>
      <c r="I382" s="26">
        <v>192</v>
      </c>
      <c r="J382" s="26">
        <v>185</v>
      </c>
      <c r="K382" s="26">
        <v>0</v>
      </c>
      <c r="L382" s="26">
        <v>16</v>
      </c>
      <c r="M382" s="26">
        <v>377</v>
      </c>
      <c r="N382" s="26">
        <v>0</v>
      </c>
      <c r="O382" s="49">
        <v>0</v>
      </c>
    </row>
    <row r="383" spans="1:15" ht="15" customHeight="1" x14ac:dyDescent="0.25">
      <c r="A383" s="17" t="str">
        <f>IFERROR(VLOOKUP($F383,'Location List'!$A$2:$T$644,20,FALSE),"")</f>
        <v>Tim Kerum</v>
      </c>
      <c r="B383" s="17" t="str">
        <f>IFERROR(VLOOKUP($F383,'Location List'!$A$2:$T$644,19,FALSE),"")</f>
        <v>Troy Chaney</v>
      </c>
      <c r="C383" s="17" t="str">
        <f>IFERROR(VLOOKUP($F383,'Location List'!$A$2:$T$644,18,FALSE),"")</f>
        <v>Austin Manzo</v>
      </c>
      <c r="D383" s="17" t="str">
        <f>IFERROR(VLOOKUP($F383,'Location List'!$A$2:$T$644,9,FALSE),"")</f>
        <v>YURI PENA</v>
      </c>
      <c r="E383" s="17" t="str">
        <f>IFERROR(VLOOKUP($F383,'Location List'!$A$2:$T$644,2,FALSE),"")</f>
        <v>REDWOOD CITY</v>
      </c>
      <c r="F383" s="26">
        <v>108</v>
      </c>
      <c r="G383" s="29" t="s">
        <v>3272</v>
      </c>
      <c r="H383" s="29" t="s">
        <v>3406</v>
      </c>
      <c r="I383" s="26">
        <v>609</v>
      </c>
      <c r="J383" s="26">
        <v>267</v>
      </c>
      <c r="K383" s="26">
        <v>0</v>
      </c>
      <c r="L383" s="26">
        <v>15</v>
      </c>
      <c r="M383" s="26">
        <v>876</v>
      </c>
      <c r="N383" s="26">
        <v>5815</v>
      </c>
      <c r="O383" s="49">
        <v>6.6379999999999999</v>
      </c>
    </row>
    <row r="384" spans="1:15" ht="15" customHeight="1" x14ac:dyDescent="0.25">
      <c r="A384" s="17" t="str">
        <f>IFERROR(VLOOKUP($F384,'Location List'!$A$2:$T$644,20,FALSE),"")</f>
        <v>Tim Kerum</v>
      </c>
      <c r="B384" s="17" t="str">
        <f>IFERROR(VLOOKUP($F384,'Location List'!$A$2:$T$644,19,FALSE),"")</f>
        <v>Troy Chaney</v>
      </c>
      <c r="C384" s="17" t="str">
        <f>IFERROR(VLOOKUP($F384,'Location List'!$A$2:$T$644,18,FALSE),"")</f>
        <v>Austin Manzo</v>
      </c>
      <c r="D384" s="17" t="str">
        <f>IFERROR(VLOOKUP($F384,'Location List'!$A$2:$T$644,9,FALSE),"")</f>
        <v>YURI PENA</v>
      </c>
      <c r="E384" s="17" t="str">
        <f>IFERROR(VLOOKUP($F384,'Location List'!$A$2:$T$644,2,FALSE),"")</f>
        <v>REDWOOD CITY</v>
      </c>
      <c r="F384" s="26">
        <v>108</v>
      </c>
      <c r="G384" s="29" t="s">
        <v>3276</v>
      </c>
      <c r="H384" s="29" t="s">
        <v>3457</v>
      </c>
      <c r="I384" s="26">
        <v>83</v>
      </c>
      <c r="J384" s="26">
        <v>89</v>
      </c>
      <c r="K384" s="26">
        <v>0</v>
      </c>
      <c r="L384" s="26">
        <v>16</v>
      </c>
      <c r="M384" s="26">
        <v>172</v>
      </c>
      <c r="N384" s="26">
        <v>19</v>
      </c>
      <c r="O384" s="49">
        <v>0.11</v>
      </c>
    </row>
    <row r="385" spans="1:15" ht="15" customHeight="1" x14ac:dyDescent="0.25">
      <c r="A385" s="17" t="str">
        <f>IFERROR(VLOOKUP($F385,'Location List'!$A$2:$T$644,20,FALSE),"")</f>
        <v>Tim Kerum</v>
      </c>
      <c r="B385" s="17" t="str">
        <f>IFERROR(VLOOKUP($F385,'Location List'!$A$2:$T$644,19,FALSE),"")</f>
        <v>Troy Chaney</v>
      </c>
      <c r="C385" s="17" t="str">
        <f>IFERROR(VLOOKUP($F385,'Location List'!$A$2:$T$644,18,FALSE),"")</f>
        <v>Austin Manzo</v>
      </c>
      <c r="D385" s="17" t="str">
        <f>IFERROR(VLOOKUP($F385,'Location List'!$A$2:$T$644,9,FALSE),"")</f>
        <v>YURI PENA</v>
      </c>
      <c r="E385" s="17" t="str">
        <f>IFERROR(VLOOKUP($F385,'Location List'!$A$2:$T$644,2,FALSE),"")</f>
        <v>REDWOOD CITY</v>
      </c>
      <c r="F385" s="26">
        <v>108</v>
      </c>
      <c r="G385" s="29" t="s">
        <v>3278</v>
      </c>
      <c r="H385" s="29" t="s">
        <v>3360</v>
      </c>
      <c r="I385" s="26">
        <v>192</v>
      </c>
      <c r="J385" s="26">
        <v>174</v>
      </c>
      <c r="K385" s="26">
        <v>0</v>
      </c>
      <c r="L385" s="26">
        <v>17</v>
      </c>
      <c r="M385" s="26">
        <v>366</v>
      </c>
      <c r="N385" s="26">
        <v>714</v>
      </c>
      <c r="O385" s="49">
        <v>1.9510000000000001</v>
      </c>
    </row>
    <row r="386" spans="1:15" ht="15" customHeight="1" x14ac:dyDescent="0.25">
      <c r="A386" s="17" t="str">
        <f>IFERROR(VLOOKUP($F386,'Location List'!$A$2:$T$644,20,FALSE),"")</f>
        <v>Tim Kerum</v>
      </c>
      <c r="B386" s="17" t="str">
        <f>IFERROR(VLOOKUP($F386,'Location List'!$A$2:$T$644,19,FALSE),"")</f>
        <v>Troy Chaney</v>
      </c>
      <c r="C386" s="17" t="str">
        <f>IFERROR(VLOOKUP($F386,'Location List'!$A$2:$T$644,18,FALSE),"")</f>
        <v>Austin Manzo</v>
      </c>
      <c r="D386" s="17" t="str">
        <f>IFERROR(VLOOKUP($F386,'Location List'!$A$2:$T$644,9,FALSE),"")</f>
        <v>YURI PENA</v>
      </c>
      <c r="E386" s="17" t="str">
        <f>IFERROR(VLOOKUP($F386,'Location List'!$A$2:$T$644,2,FALSE),"")</f>
        <v>REDWOOD CITY</v>
      </c>
      <c r="F386" s="26">
        <v>108</v>
      </c>
      <c r="G386" s="29" t="s">
        <v>3278</v>
      </c>
      <c r="H386" s="29" t="s">
        <v>3343</v>
      </c>
      <c r="I386" s="26">
        <v>190</v>
      </c>
      <c r="J386" s="26">
        <v>188</v>
      </c>
      <c r="K386" s="26">
        <v>0</v>
      </c>
      <c r="L386" s="26">
        <v>17</v>
      </c>
      <c r="M386" s="26">
        <v>378</v>
      </c>
      <c r="N386" s="26">
        <v>740</v>
      </c>
      <c r="O386" s="49">
        <v>1.958</v>
      </c>
    </row>
    <row r="387" spans="1:15" ht="15" customHeight="1" x14ac:dyDescent="0.25">
      <c r="A387" s="17" t="str">
        <f>IFERROR(VLOOKUP($F387,'Location List'!$A$2:$T$644,20,FALSE),"")</f>
        <v>Tim Kerum</v>
      </c>
      <c r="B387" s="17" t="str">
        <f>IFERROR(VLOOKUP($F387,'Location List'!$A$2:$T$644,19,FALSE),"")</f>
        <v>Troy Chaney</v>
      </c>
      <c r="C387" s="17" t="str">
        <f>IFERROR(VLOOKUP($F387,'Location List'!$A$2:$T$644,18,FALSE),"")</f>
        <v>Austin Manzo</v>
      </c>
      <c r="D387" s="17" t="str">
        <f>IFERROR(VLOOKUP($F387,'Location List'!$A$2:$T$644,9,FALSE),"")</f>
        <v>YURI PENA</v>
      </c>
      <c r="E387" s="17" t="str">
        <f>IFERROR(VLOOKUP($F387,'Location List'!$A$2:$T$644,2,FALSE),"")</f>
        <v>REDWOOD CITY</v>
      </c>
      <c r="F387" s="26">
        <v>108</v>
      </c>
      <c r="G387" s="29" t="s">
        <v>3278</v>
      </c>
      <c r="H387" s="29" t="s">
        <v>3458</v>
      </c>
      <c r="I387" s="26">
        <v>135</v>
      </c>
      <c r="J387" s="26">
        <v>160</v>
      </c>
      <c r="K387" s="26">
        <v>0</v>
      </c>
      <c r="L387" s="26">
        <v>16</v>
      </c>
      <c r="M387" s="26">
        <v>295</v>
      </c>
      <c r="N387" s="26">
        <v>0</v>
      </c>
      <c r="O387" s="49">
        <v>0</v>
      </c>
    </row>
    <row r="388" spans="1:15" ht="15" customHeight="1" x14ac:dyDescent="0.25">
      <c r="A388" s="17" t="str">
        <f>IFERROR(VLOOKUP($F388,'Location List'!$A$2:$T$644,20,FALSE),"")</f>
        <v>Tim Kerum</v>
      </c>
      <c r="B388" s="17" t="str">
        <f>IFERROR(VLOOKUP($F388,'Location List'!$A$2:$T$644,19,FALSE),"")</f>
        <v>Troy Chaney</v>
      </c>
      <c r="C388" s="17" t="str">
        <f>IFERROR(VLOOKUP($F388,'Location List'!$A$2:$T$644,18,FALSE),"")</f>
        <v>Austin Manzo</v>
      </c>
      <c r="D388" s="17" t="str">
        <f>IFERROR(VLOOKUP($F388,'Location List'!$A$2:$T$644,9,FALSE),"")</f>
        <v>YURI PENA</v>
      </c>
      <c r="E388" s="17" t="str">
        <f>IFERROR(VLOOKUP($F388,'Location List'!$A$2:$T$644,2,FALSE),"")</f>
        <v>REDWOOD CITY</v>
      </c>
      <c r="F388" s="26">
        <v>108</v>
      </c>
      <c r="G388" s="29" t="s">
        <v>3278</v>
      </c>
      <c r="H388" s="29" t="s">
        <v>3459</v>
      </c>
      <c r="I388" s="26">
        <v>85</v>
      </c>
      <c r="J388" s="26">
        <v>101</v>
      </c>
      <c r="K388" s="26">
        <v>0</v>
      </c>
      <c r="L388" s="26">
        <v>17</v>
      </c>
      <c r="M388" s="26">
        <v>186</v>
      </c>
      <c r="N388" s="26">
        <v>0</v>
      </c>
      <c r="O388" s="49">
        <v>0</v>
      </c>
    </row>
    <row r="389" spans="1:15" ht="15" customHeight="1" x14ac:dyDescent="0.25">
      <c r="A389" s="17" t="str">
        <f>IFERROR(VLOOKUP($F389,'Location List'!$A$2:$T$644,20,FALSE),"")</f>
        <v>Tim Kerum</v>
      </c>
      <c r="B389" s="17" t="str">
        <f>IFERROR(VLOOKUP($F389,'Location List'!$A$2:$T$644,19,FALSE),"")</f>
        <v>Troy Chaney</v>
      </c>
      <c r="C389" s="17" t="str">
        <f>IFERROR(VLOOKUP($F389,'Location List'!$A$2:$T$644,18,FALSE),"")</f>
        <v>Austin Manzo</v>
      </c>
      <c r="D389" s="17" t="str">
        <f>IFERROR(VLOOKUP($F389,'Location List'!$A$2:$T$644,9,FALSE),"")</f>
        <v>YURI PENA</v>
      </c>
      <c r="E389" s="17" t="str">
        <f>IFERROR(VLOOKUP($F389,'Location List'!$A$2:$T$644,2,FALSE),"")</f>
        <v>REDWOOD CITY</v>
      </c>
      <c r="F389" s="26">
        <v>108</v>
      </c>
      <c r="G389" s="29" t="s">
        <v>3278</v>
      </c>
      <c r="H389" s="29" t="s">
        <v>3409</v>
      </c>
      <c r="I389" s="26">
        <v>186</v>
      </c>
      <c r="J389" s="26">
        <v>159</v>
      </c>
      <c r="K389" s="26">
        <v>0</v>
      </c>
      <c r="L389" s="26">
        <v>18</v>
      </c>
      <c r="M389" s="26">
        <v>345</v>
      </c>
      <c r="N389" s="26">
        <v>0</v>
      </c>
      <c r="O389" s="49">
        <v>0</v>
      </c>
    </row>
    <row r="390" spans="1:15" ht="15" customHeight="1" x14ac:dyDescent="0.25">
      <c r="A390" s="17" t="str">
        <f>IFERROR(VLOOKUP($F390,'Location List'!$A$2:$T$644,20,FALSE),"")</f>
        <v>Tim Kerum</v>
      </c>
      <c r="B390" s="17" t="str">
        <f>IFERROR(VLOOKUP($F390,'Location List'!$A$2:$T$644,19,FALSE),"")</f>
        <v>Troy Chaney</v>
      </c>
      <c r="C390" s="17" t="str">
        <f>IFERROR(VLOOKUP($F390,'Location List'!$A$2:$T$644,18,FALSE),"")</f>
        <v>Manuel Lopez</v>
      </c>
      <c r="D390" s="17" t="str">
        <f>IFERROR(VLOOKUP($F390,'Location List'!$A$2:$T$644,9,FALSE),"")</f>
        <v>OCTAVIO CASTANEDA</v>
      </c>
      <c r="E390" s="17" t="str">
        <f>IFERROR(VLOOKUP($F390,'Location List'!$A$2:$T$644,2,FALSE),"")</f>
        <v>BURBANK</v>
      </c>
      <c r="F390" s="26">
        <v>109</v>
      </c>
      <c r="G390" s="29" t="s">
        <v>3272</v>
      </c>
      <c r="H390" s="29" t="s">
        <v>3365</v>
      </c>
      <c r="I390" s="26">
        <v>153</v>
      </c>
      <c r="J390" s="26">
        <v>260</v>
      </c>
      <c r="K390" s="26">
        <v>0</v>
      </c>
      <c r="L390" s="26">
        <v>14</v>
      </c>
      <c r="M390" s="26">
        <v>413</v>
      </c>
      <c r="N390" s="26">
        <v>584</v>
      </c>
      <c r="O390" s="49">
        <v>1.4139999999999999</v>
      </c>
    </row>
    <row r="391" spans="1:15" ht="15" customHeight="1" x14ac:dyDescent="0.25">
      <c r="A391" s="17" t="str">
        <f>IFERROR(VLOOKUP($F391,'Location List'!$A$2:$T$644,20,FALSE),"")</f>
        <v>Tim Kerum</v>
      </c>
      <c r="B391" s="17" t="str">
        <f>IFERROR(VLOOKUP($F391,'Location List'!$A$2:$T$644,19,FALSE),"")</f>
        <v>Troy Chaney</v>
      </c>
      <c r="C391" s="17" t="str">
        <f>IFERROR(VLOOKUP($F391,'Location List'!$A$2:$T$644,18,FALSE),"")</f>
        <v>Manuel Lopez</v>
      </c>
      <c r="D391" s="17" t="str">
        <f>IFERROR(VLOOKUP($F391,'Location List'!$A$2:$T$644,9,FALSE),"")</f>
        <v>OCTAVIO CASTANEDA</v>
      </c>
      <c r="E391" s="17" t="str">
        <f>IFERROR(VLOOKUP($F391,'Location List'!$A$2:$T$644,2,FALSE),"")</f>
        <v>BURBANK</v>
      </c>
      <c r="F391" s="26">
        <v>109</v>
      </c>
      <c r="G391" s="29" t="s">
        <v>3278</v>
      </c>
      <c r="H391" s="29" t="s">
        <v>3371</v>
      </c>
      <c r="I391" s="26">
        <v>432</v>
      </c>
      <c r="J391" s="26">
        <v>506</v>
      </c>
      <c r="K391" s="26">
        <v>0</v>
      </c>
      <c r="L391" s="26">
        <v>15</v>
      </c>
      <c r="M391" s="26">
        <v>938</v>
      </c>
      <c r="N391" s="26">
        <v>1789</v>
      </c>
      <c r="O391" s="49">
        <v>1.907</v>
      </c>
    </row>
    <row r="392" spans="1:15" ht="15" customHeight="1" x14ac:dyDescent="0.25">
      <c r="A392" s="17" t="str">
        <f>IFERROR(VLOOKUP($F392,'Location List'!$A$2:$T$644,20,FALSE),"")</f>
        <v>Tim Kerum</v>
      </c>
      <c r="B392" s="17" t="str">
        <f>IFERROR(VLOOKUP($F392,'Location List'!$A$2:$T$644,19,FALSE),"")</f>
        <v>Troy Chaney</v>
      </c>
      <c r="C392" s="17" t="str">
        <f>IFERROR(VLOOKUP($F392,'Location List'!$A$2:$T$644,18,FALSE),"")</f>
        <v>Manuel Lopez</v>
      </c>
      <c r="D392" s="17" t="str">
        <f>IFERROR(VLOOKUP($F392,'Location List'!$A$2:$T$644,9,FALSE),"")</f>
        <v>OCTAVIO CASTANEDA</v>
      </c>
      <c r="E392" s="17" t="str">
        <f>IFERROR(VLOOKUP($F392,'Location List'!$A$2:$T$644,2,FALSE),"")</f>
        <v>BURBANK</v>
      </c>
      <c r="F392" s="26">
        <v>109</v>
      </c>
      <c r="G392" s="29" t="s">
        <v>3278</v>
      </c>
      <c r="H392" s="29" t="s">
        <v>3287</v>
      </c>
      <c r="I392" s="26">
        <v>17</v>
      </c>
      <c r="J392" s="26">
        <v>53</v>
      </c>
      <c r="K392" s="26">
        <v>0</v>
      </c>
      <c r="L392" s="26">
        <v>13</v>
      </c>
      <c r="M392" s="26">
        <v>70</v>
      </c>
      <c r="N392" s="26">
        <v>53</v>
      </c>
      <c r="O392" s="49">
        <v>0.75700000000000001</v>
      </c>
    </row>
    <row r="393" spans="1:15" ht="15" customHeight="1" x14ac:dyDescent="0.25">
      <c r="A393" s="17" t="str">
        <f>IFERROR(VLOOKUP($F393,'Location List'!$A$2:$T$644,20,FALSE),"")</f>
        <v>Tim Kerum</v>
      </c>
      <c r="B393" s="17" t="str">
        <f>IFERROR(VLOOKUP($F393,'Location List'!$A$2:$T$644,19,FALSE),"")</f>
        <v>Troy Chaney</v>
      </c>
      <c r="C393" s="17" t="str">
        <f>IFERROR(VLOOKUP($F393,'Location List'!$A$2:$T$644,18,FALSE),"")</f>
        <v>Manuel Lopez</v>
      </c>
      <c r="D393" s="17" t="str">
        <f>IFERROR(VLOOKUP($F393,'Location List'!$A$2:$T$644,9,FALSE),"")</f>
        <v>OCTAVIO CASTANEDA</v>
      </c>
      <c r="E393" s="17" t="str">
        <f>IFERROR(VLOOKUP($F393,'Location List'!$A$2:$T$644,2,FALSE),"")</f>
        <v>BURBANK</v>
      </c>
      <c r="F393" s="26">
        <v>109</v>
      </c>
      <c r="G393" s="29" t="s">
        <v>3278</v>
      </c>
      <c r="H393" s="29" t="s">
        <v>3288</v>
      </c>
      <c r="I393" s="26">
        <v>235</v>
      </c>
      <c r="J393" s="26">
        <v>385</v>
      </c>
      <c r="K393" s="26">
        <v>0</v>
      </c>
      <c r="L393" s="26">
        <v>14</v>
      </c>
      <c r="M393" s="26">
        <v>620</v>
      </c>
      <c r="N393" s="26">
        <v>1123</v>
      </c>
      <c r="O393" s="49">
        <v>1.8109999999999999</v>
      </c>
    </row>
    <row r="394" spans="1:15" ht="15" customHeight="1" x14ac:dyDescent="0.25">
      <c r="A394" s="17" t="str">
        <f>IFERROR(VLOOKUP($F394,'Location List'!$A$2:$T$644,20,FALSE),"")</f>
        <v>Chris Kelly</v>
      </c>
      <c r="B394" s="17" t="str">
        <f>IFERROR(VLOOKUP($F394,'Location List'!$A$2:$T$644,19,FALSE),"")</f>
        <v>Mike Seymour</v>
      </c>
      <c r="C394" s="17" t="str">
        <f>IFERROR(VLOOKUP($F394,'Location List'!$A$2:$T$644,18,FALSE),"")</f>
        <v>Kyle Christophel</v>
      </c>
      <c r="D394" s="17" t="str">
        <f>IFERROR(VLOOKUP($F394,'Location List'!$A$2:$T$644,9,FALSE),"")</f>
        <v>MICHELE BEAVAN</v>
      </c>
      <c r="E394" s="17" t="str">
        <f>IFERROR(VLOOKUP($F394,'Location List'!$A$2:$T$644,2,FALSE),"")</f>
        <v>LOUISVILLE</v>
      </c>
      <c r="F394" s="26">
        <v>111</v>
      </c>
      <c r="G394" s="29" t="s">
        <v>3272</v>
      </c>
      <c r="H394" s="29" t="s">
        <v>3352</v>
      </c>
      <c r="I394" s="26">
        <v>98</v>
      </c>
      <c r="J394" s="26">
        <v>309</v>
      </c>
      <c r="K394" s="26">
        <v>0</v>
      </c>
      <c r="L394" s="26">
        <v>11</v>
      </c>
      <c r="M394" s="26">
        <v>407</v>
      </c>
      <c r="N394" s="26">
        <v>202</v>
      </c>
      <c r="O394" s="49">
        <v>0.496</v>
      </c>
    </row>
    <row r="395" spans="1:15" ht="15" customHeight="1" x14ac:dyDescent="0.25">
      <c r="A395" s="17" t="str">
        <f>IFERROR(VLOOKUP($F395,'Location List'!$A$2:$T$644,20,FALSE),"")</f>
        <v>Chris Kelly</v>
      </c>
      <c r="B395" s="17" t="str">
        <f>IFERROR(VLOOKUP($F395,'Location List'!$A$2:$T$644,19,FALSE),"")</f>
        <v>Mike Seymour</v>
      </c>
      <c r="C395" s="17" t="str">
        <f>IFERROR(VLOOKUP($F395,'Location List'!$A$2:$T$644,18,FALSE),"")</f>
        <v>Kyle Christophel</v>
      </c>
      <c r="D395" s="17" t="str">
        <f>IFERROR(VLOOKUP($F395,'Location List'!$A$2:$T$644,9,FALSE),"")</f>
        <v>MICHELE BEAVAN</v>
      </c>
      <c r="E395" s="17" t="str">
        <f>IFERROR(VLOOKUP($F395,'Location List'!$A$2:$T$644,2,FALSE),"")</f>
        <v>LOUISVILLE</v>
      </c>
      <c r="F395" s="26">
        <v>111</v>
      </c>
      <c r="G395" s="29" t="s">
        <v>3272</v>
      </c>
      <c r="H395" s="29" t="s">
        <v>3394</v>
      </c>
      <c r="I395" s="26">
        <v>78</v>
      </c>
      <c r="J395" s="26">
        <v>94</v>
      </c>
      <c r="K395" s="26">
        <v>0</v>
      </c>
      <c r="L395" s="26">
        <v>11</v>
      </c>
      <c r="M395" s="26">
        <v>172</v>
      </c>
      <c r="N395" s="26">
        <v>135</v>
      </c>
      <c r="O395" s="49">
        <v>0.78500000000000003</v>
      </c>
    </row>
    <row r="396" spans="1:15" ht="15" customHeight="1" x14ac:dyDescent="0.25">
      <c r="A396" s="17" t="str">
        <f>IFERROR(VLOOKUP($F396,'Location List'!$A$2:$T$644,20,FALSE),"")</f>
        <v>Chris Kelly</v>
      </c>
      <c r="B396" s="17" t="str">
        <f>IFERROR(VLOOKUP($F396,'Location List'!$A$2:$T$644,19,FALSE),"")</f>
        <v>Mike Seymour</v>
      </c>
      <c r="C396" s="17" t="str">
        <f>IFERROR(VLOOKUP($F396,'Location List'!$A$2:$T$644,18,FALSE),"")</f>
        <v>Kyle Christophel</v>
      </c>
      <c r="D396" s="17" t="str">
        <f>IFERROR(VLOOKUP($F396,'Location List'!$A$2:$T$644,9,FALSE),"")</f>
        <v>MICHELE BEAVAN</v>
      </c>
      <c r="E396" s="17" t="str">
        <f>IFERROR(VLOOKUP($F396,'Location List'!$A$2:$T$644,2,FALSE),"")</f>
        <v>LOUISVILLE</v>
      </c>
      <c r="F396" s="26">
        <v>111</v>
      </c>
      <c r="G396" s="29" t="s">
        <v>3272</v>
      </c>
      <c r="H396" s="29" t="s">
        <v>3460</v>
      </c>
      <c r="I396" s="26">
        <v>539</v>
      </c>
      <c r="J396" s="26">
        <v>443</v>
      </c>
      <c r="K396" s="26">
        <v>0</v>
      </c>
      <c r="L396" s="26">
        <v>11</v>
      </c>
      <c r="M396" s="26">
        <v>982</v>
      </c>
      <c r="N396" s="26">
        <v>6218</v>
      </c>
      <c r="O396" s="49">
        <v>6.3319999999999999</v>
      </c>
    </row>
    <row r="397" spans="1:15" ht="15" customHeight="1" x14ac:dyDescent="0.25">
      <c r="A397" s="17" t="str">
        <f>IFERROR(VLOOKUP($F397,'Location List'!$A$2:$T$644,20,FALSE),"")</f>
        <v>Chris Kelly</v>
      </c>
      <c r="B397" s="17" t="str">
        <f>IFERROR(VLOOKUP($F397,'Location List'!$A$2:$T$644,19,FALSE),"")</f>
        <v>Mike Seymour</v>
      </c>
      <c r="C397" s="17" t="str">
        <f>IFERROR(VLOOKUP($F397,'Location List'!$A$2:$T$644,18,FALSE),"")</f>
        <v>Kyle Christophel</v>
      </c>
      <c r="D397" s="17" t="str">
        <f>IFERROR(VLOOKUP($F397,'Location List'!$A$2:$T$644,9,FALSE),"")</f>
        <v>MICHELE BEAVAN</v>
      </c>
      <c r="E397" s="17" t="str">
        <f>IFERROR(VLOOKUP($F397,'Location List'!$A$2:$T$644,2,FALSE),"")</f>
        <v>LOUISVILLE</v>
      </c>
      <c r="F397" s="26">
        <v>111</v>
      </c>
      <c r="G397" s="29" t="s">
        <v>3272</v>
      </c>
      <c r="H397" s="29" t="s">
        <v>3461</v>
      </c>
      <c r="I397" s="26">
        <v>798</v>
      </c>
      <c r="J397" s="26">
        <v>1013</v>
      </c>
      <c r="K397" s="26">
        <v>0</v>
      </c>
      <c r="L397" s="26">
        <v>13</v>
      </c>
      <c r="M397" s="26">
        <v>1811</v>
      </c>
      <c r="N397" s="26">
        <v>11337</v>
      </c>
      <c r="O397" s="49">
        <v>6.26</v>
      </c>
    </row>
    <row r="398" spans="1:15" ht="15" customHeight="1" x14ac:dyDescent="0.25">
      <c r="A398" s="17" t="str">
        <f>IFERROR(VLOOKUP($F398,'Location List'!$A$2:$T$644,20,FALSE),"")</f>
        <v>Chris Kelly</v>
      </c>
      <c r="B398" s="17" t="str">
        <f>IFERROR(VLOOKUP($F398,'Location List'!$A$2:$T$644,19,FALSE),"")</f>
        <v>Mike Seymour</v>
      </c>
      <c r="C398" s="17" t="str">
        <f>IFERROR(VLOOKUP($F398,'Location List'!$A$2:$T$644,18,FALSE),"")</f>
        <v>Kyle Christophel</v>
      </c>
      <c r="D398" s="17" t="str">
        <f>IFERROR(VLOOKUP($F398,'Location List'!$A$2:$T$644,9,FALSE),"")</f>
        <v>MICHELE BEAVAN</v>
      </c>
      <c r="E398" s="17" t="str">
        <f>IFERROR(VLOOKUP($F398,'Location List'!$A$2:$T$644,2,FALSE),"")</f>
        <v>LOUISVILLE</v>
      </c>
      <c r="F398" s="26">
        <v>111</v>
      </c>
      <c r="G398" s="29" t="s">
        <v>3272</v>
      </c>
      <c r="H398" s="29" t="s">
        <v>3441</v>
      </c>
      <c r="I398" s="26">
        <v>190</v>
      </c>
      <c r="J398" s="26">
        <v>360</v>
      </c>
      <c r="K398" s="26">
        <v>0</v>
      </c>
      <c r="L398" s="26">
        <v>13</v>
      </c>
      <c r="M398" s="26">
        <v>550</v>
      </c>
      <c r="N398" s="26">
        <v>4353</v>
      </c>
      <c r="O398" s="49">
        <v>7.915</v>
      </c>
    </row>
    <row r="399" spans="1:15" ht="15" customHeight="1" x14ac:dyDescent="0.25">
      <c r="A399" s="17" t="str">
        <f>IFERROR(VLOOKUP($F399,'Location List'!$A$2:$T$644,20,FALSE),"")</f>
        <v>Chris Kelly</v>
      </c>
      <c r="B399" s="17" t="str">
        <f>IFERROR(VLOOKUP($F399,'Location List'!$A$2:$T$644,19,FALSE),"")</f>
        <v>Mike Seymour</v>
      </c>
      <c r="C399" s="17" t="str">
        <f>IFERROR(VLOOKUP($F399,'Location List'!$A$2:$T$644,18,FALSE),"")</f>
        <v>Kyle Christophel</v>
      </c>
      <c r="D399" s="17" t="str">
        <f>IFERROR(VLOOKUP($F399,'Location List'!$A$2:$T$644,9,FALSE),"")</f>
        <v>MICHELE BEAVAN</v>
      </c>
      <c r="E399" s="17" t="str">
        <f>IFERROR(VLOOKUP($F399,'Location List'!$A$2:$T$644,2,FALSE),"")</f>
        <v>LOUISVILLE</v>
      </c>
      <c r="F399" s="26">
        <v>111</v>
      </c>
      <c r="G399" s="29" t="s">
        <v>3276</v>
      </c>
      <c r="H399" s="29" t="s">
        <v>3355</v>
      </c>
      <c r="I399" s="26">
        <v>92</v>
      </c>
      <c r="J399" s="26">
        <v>124</v>
      </c>
      <c r="K399" s="26">
        <v>0</v>
      </c>
      <c r="L399" s="26">
        <v>11</v>
      </c>
      <c r="M399" s="26">
        <v>216</v>
      </c>
      <c r="N399" s="26">
        <v>267</v>
      </c>
      <c r="O399" s="49">
        <v>1.236</v>
      </c>
    </row>
    <row r="400" spans="1:15" ht="15" customHeight="1" x14ac:dyDescent="0.25">
      <c r="A400" s="17" t="str">
        <f>IFERROR(VLOOKUP($F400,'Location List'!$A$2:$T$644,20,FALSE),"")</f>
        <v>Chris Kelly</v>
      </c>
      <c r="B400" s="17" t="str">
        <f>IFERROR(VLOOKUP($F400,'Location List'!$A$2:$T$644,19,FALSE),"")</f>
        <v>Mike Seymour</v>
      </c>
      <c r="C400" s="17" t="str">
        <f>IFERROR(VLOOKUP($F400,'Location List'!$A$2:$T$644,18,FALSE),"")</f>
        <v>Kyle Christophel</v>
      </c>
      <c r="D400" s="17" t="str">
        <f>IFERROR(VLOOKUP($F400,'Location List'!$A$2:$T$644,9,FALSE),"")</f>
        <v>MICHELE BEAVAN</v>
      </c>
      <c r="E400" s="17" t="str">
        <f>IFERROR(VLOOKUP($F400,'Location List'!$A$2:$T$644,2,FALSE),"")</f>
        <v>LOUISVILLE</v>
      </c>
      <c r="F400" s="26">
        <v>111</v>
      </c>
      <c r="G400" s="29" t="s">
        <v>3276</v>
      </c>
      <c r="H400" s="29" t="s">
        <v>3376</v>
      </c>
      <c r="I400" s="26">
        <v>120</v>
      </c>
      <c r="J400" s="26">
        <v>216</v>
      </c>
      <c r="K400" s="26">
        <v>0</v>
      </c>
      <c r="L400" s="26">
        <v>11</v>
      </c>
      <c r="M400" s="26">
        <v>336</v>
      </c>
      <c r="N400" s="26">
        <v>630</v>
      </c>
      <c r="O400" s="49">
        <v>1.875</v>
      </c>
    </row>
    <row r="401" spans="1:15" ht="15" customHeight="1" x14ac:dyDescent="0.25">
      <c r="A401" s="17" t="str">
        <f>IFERROR(VLOOKUP($F401,'Location List'!$A$2:$T$644,20,FALSE),"")</f>
        <v>Chris Kelly</v>
      </c>
      <c r="B401" s="17" t="str">
        <f>IFERROR(VLOOKUP($F401,'Location List'!$A$2:$T$644,19,FALSE),"")</f>
        <v>Mike Seymour</v>
      </c>
      <c r="C401" s="17" t="str">
        <f>IFERROR(VLOOKUP($F401,'Location List'!$A$2:$T$644,18,FALSE),"")</f>
        <v>Kyle Christophel</v>
      </c>
      <c r="D401" s="17" t="str">
        <f>IFERROR(VLOOKUP($F401,'Location List'!$A$2:$T$644,9,FALSE),"")</f>
        <v>MICHELE BEAVAN</v>
      </c>
      <c r="E401" s="17" t="str">
        <f>IFERROR(VLOOKUP($F401,'Location List'!$A$2:$T$644,2,FALSE),"")</f>
        <v>LOUISVILLE</v>
      </c>
      <c r="F401" s="26">
        <v>111</v>
      </c>
      <c r="G401" s="29" t="s">
        <v>3278</v>
      </c>
      <c r="H401" s="29" t="s">
        <v>3302</v>
      </c>
      <c r="I401" s="26">
        <v>114</v>
      </c>
      <c r="J401" s="26">
        <v>98</v>
      </c>
      <c r="K401" s="26">
        <v>0</v>
      </c>
      <c r="L401" s="26">
        <v>11</v>
      </c>
      <c r="M401" s="26">
        <v>212</v>
      </c>
      <c r="N401" s="26">
        <v>1410</v>
      </c>
      <c r="O401" s="49">
        <v>6.6509999999999998</v>
      </c>
    </row>
    <row r="402" spans="1:15" ht="15" customHeight="1" x14ac:dyDescent="0.25">
      <c r="A402" s="17" t="str">
        <f>IFERROR(VLOOKUP($F402,'Location List'!$A$2:$T$644,20,FALSE),"")</f>
        <v>Chris Kelly</v>
      </c>
      <c r="B402" s="17" t="str">
        <f>IFERROR(VLOOKUP($F402,'Location List'!$A$2:$T$644,19,FALSE),"")</f>
        <v>Mike Seymour</v>
      </c>
      <c r="C402" s="17" t="str">
        <f>IFERROR(VLOOKUP($F402,'Location List'!$A$2:$T$644,18,FALSE),"")</f>
        <v>Kyle Christophel</v>
      </c>
      <c r="D402" s="17" t="str">
        <f>IFERROR(VLOOKUP($F402,'Location List'!$A$2:$T$644,9,FALSE),"")</f>
        <v>MICHELE BEAVAN</v>
      </c>
      <c r="E402" s="17" t="str">
        <f>IFERROR(VLOOKUP($F402,'Location List'!$A$2:$T$644,2,FALSE),"")</f>
        <v>LOUISVILLE</v>
      </c>
      <c r="F402" s="26">
        <v>111</v>
      </c>
      <c r="G402" s="29" t="s">
        <v>3278</v>
      </c>
      <c r="H402" s="29" t="s">
        <v>3286</v>
      </c>
      <c r="I402" s="26">
        <v>249</v>
      </c>
      <c r="J402" s="26">
        <v>225</v>
      </c>
      <c r="K402" s="26">
        <v>0</v>
      </c>
      <c r="L402" s="26">
        <v>13</v>
      </c>
      <c r="M402" s="26">
        <v>474</v>
      </c>
      <c r="N402" s="26">
        <v>675</v>
      </c>
      <c r="O402" s="49">
        <v>1.4239999999999999</v>
      </c>
    </row>
    <row r="403" spans="1:15" ht="15" customHeight="1" x14ac:dyDescent="0.25">
      <c r="A403" s="17" t="str">
        <f>IFERROR(VLOOKUP($F403,'Location List'!$A$2:$T$644,20,FALSE),"")</f>
        <v>Chris Kelly</v>
      </c>
      <c r="B403" s="17" t="str">
        <f>IFERROR(VLOOKUP($F403,'Location List'!$A$2:$T$644,19,FALSE),"")</f>
        <v>Mike Seymour</v>
      </c>
      <c r="C403" s="17" t="str">
        <f>IFERROR(VLOOKUP($F403,'Location List'!$A$2:$T$644,18,FALSE),"")</f>
        <v>Kyle Christophel</v>
      </c>
      <c r="D403" s="17" t="str">
        <f>IFERROR(VLOOKUP($F403,'Location List'!$A$2:$T$644,9,FALSE),"")</f>
        <v>MICHELE BEAVAN</v>
      </c>
      <c r="E403" s="17" t="str">
        <f>IFERROR(VLOOKUP($F403,'Location List'!$A$2:$T$644,2,FALSE),"")</f>
        <v>LOUISVILLE</v>
      </c>
      <c r="F403" s="26">
        <v>111</v>
      </c>
      <c r="G403" s="29" t="s">
        <v>3278</v>
      </c>
      <c r="H403" s="29" t="s">
        <v>3388</v>
      </c>
      <c r="I403" s="26">
        <v>261</v>
      </c>
      <c r="J403" s="26">
        <v>222</v>
      </c>
      <c r="K403" s="26">
        <v>0</v>
      </c>
      <c r="L403" s="26">
        <v>12</v>
      </c>
      <c r="M403" s="26">
        <v>483</v>
      </c>
      <c r="N403" s="26">
        <v>783</v>
      </c>
      <c r="O403" s="49">
        <v>1.621</v>
      </c>
    </row>
    <row r="404" spans="1:15" ht="15" customHeight="1" x14ac:dyDescent="0.25">
      <c r="A404" s="17" t="str">
        <f>IFERROR(VLOOKUP($F404,'Location List'!$A$2:$T$644,20,FALSE),"")</f>
        <v>Chris Kelly</v>
      </c>
      <c r="B404" s="17" t="str">
        <f>IFERROR(VLOOKUP($F404,'Location List'!$A$2:$T$644,19,FALSE),"")</f>
        <v>Mike Seymour</v>
      </c>
      <c r="C404" s="17" t="str">
        <f>IFERROR(VLOOKUP($F404,'Location List'!$A$2:$T$644,18,FALSE),"")</f>
        <v>Kyle Christophel</v>
      </c>
      <c r="D404" s="17" t="str">
        <f>IFERROR(VLOOKUP($F404,'Location List'!$A$2:$T$644,9,FALSE),"")</f>
        <v>MICHELE BEAVAN</v>
      </c>
      <c r="E404" s="17" t="str">
        <f>IFERROR(VLOOKUP($F404,'Location List'!$A$2:$T$644,2,FALSE),"")</f>
        <v>LOUISVILLE</v>
      </c>
      <c r="F404" s="26">
        <v>111</v>
      </c>
      <c r="G404" s="29" t="s">
        <v>3278</v>
      </c>
      <c r="H404" s="29" t="s">
        <v>3409</v>
      </c>
      <c r="I404" s="26">
        <v>103</v>
      </c>
      <c r="J404" s="26">
        <v>211</v>
      </c>
      <c r="K404" s="26">
        <v>0</v>
      </c>
      <c r="L404" s="26">
        <v>13</v>
      </c>
      <c r="M404" s="26">
        <v>314</v>
      </c>
      <c r="N404" s="26">
        <v>322</v>
      </c>
      <c r="O404" s="49">
        <v>1.0249999999999999</v>
      </c>
    </row>
    <row r="405" spans="1:15" ht="15" customHeight="1" x14ac:dyDescent="0.25">
      <c r="A405" s="17" t="str">
        <f>IFERROR(VLOOKUP($F405,'Location List'!$A$2:$T$644,20,FALSE),"")</f>
        <v>Chris Kelly</v>
      </c>
      <c r="B405" s="17" t="str">
        <f>IFERROR(VLOOKUP($F405,'Location List'!$A$2:$T$644,19,FALSE),"")</f>
        <v>Mike Seymour</v>
      </c>
      <c r="C405" s="17" t="str">
        <f>IFERROR(VLOOKUP($F405,'Location List'!$A$2:$T$644,18,FALSE),"")</f>
        <v>Kyle Christophel</v>
      </c>
      <c r="D405" s="17" t="str">
        <f>IFERROR(VLOOKUP($F405,'Location List'!$A$2:$T$644,9,FALSE),"")</f>
        <v>MICHELE BEAVAN</v>
      </c>
      <c r="E405" s="17" t="str">
        <f>IFERROR(VLOOKUP($F405,'Location List'!$A$2:$T$644,2,FALSE),"")</f>
        <v>LOUISVILLE</v>
      </c>
      <c r="F405" s="26">
        <v>111</v>
      </c>
      <c r="G405" s="29" t="s">
        <v>3278</v>
      </c>
      <c r="H405" s="29" t="s">
        <v>3391</v>
      </c>
      <c r="I405" s="26">
        <v>65</v>
      </c>
      <c r="J405" s="26">
        <v>91</v>
      </c>
      <c r="K405" s="26">
        <v>0</v>
      </c>
      <c r="L405" s="26">
        <v>15</v>
      </c>
      <c r="M405" s="26">
        <v>156</v>
      </c>
      <c r="N405" s="26">
        <v>191</v>
      </c>
      <c r="O405" s="49">
        <v>1.224</v>
      </c>
    </row>
    <row r="406" spans="1:15" ht="15" customHeight="1" x14ac:dyDescent="0.25">
      <c r="A406" s="17" t="str">
        <f>IFERROR(VLOOKUP($F406,'Location List'!$A$2:$T$644,20,FALSE),"")</f>
        <v>Chris Kelly</v>
      </c>
      <c r="B406" s="17" t="str">
        <f>IFERROR(VLOOKUP($F406,'Location List'!$A$2:$T$644,19,FALSE),"")</f>
        <v>Mike Seymour</v>
      </c>
      <c r="C406" s="17" t="str">
        <f>IFERROR(VLOOKUP($F406,'Location List'!$A$2:$T$644,18,FALSE),"")</f>
        <v>Kyle Christophel</v>
      </c>
      <c r="D406" s="17" t="str">
        <f>IFERROR(VLOOKUP($F406,'Location List'!$A$2:$T$644,9,FALSE),"")</f>
        <v>MICHELE BEAVAN</v>
      </c>
      <c r="E406" s="17" t="str">
        <f>IFERROR(VLOOKUP($F406,'Location List'!$A$2:$T$644,2,FALSE),"")</f>
        <v>LOUISVILLE</v>
      </c>
      <c r="F406" s="26">
        <v>111</v>
      </c>
      <c r="G406" s="29" t="s">
        <v>3278</v>
      </c>
      <c r="H406" s="29" t="s">
        <v>3292</v>
      </c>
      <c r="I406" s="26">
        <v>94</v>
      </c>
      <c r="J406" s="26">
        <v>142</v>
      </c>
      <c r="K406" s="26">
        <v>0</v>
      </c>
      <c r="L406" s="26">
        <v>16</v>
      </c>
      <c r="M406" s="26">
        <v>236</v>
      </c>
      <c r="N406" s="26">
        <v>236</v>
      </c>
      <c r="O406" s="49">
        <v>1</v>
      </c>
    </row>
    <row r="407" spans="1:15" ht="15" customHeight="1" x14ac:dyDescent="0.25">
      <c r="A407" s="17" t="str">
        <f>IFERROR(VLOOKUP($F407,'Location List'!$A$2:$T$644,20,FALSE),"")</f>
        <v>Chris Kelly</v>
      </c>
      <c r="B407" s="17" t="str">
        <f>IFERROR(VLOOKUP($F407,'Location List'!$A$2:$T$644,19,FALSE),"")</f>
        <v>Victor Ayrapetov</v>
      </c>
      <c r="C407" s="17" t="str">
        <f>IFERROR(VLOOKUP($F407,'Location List'!$A$2:$T$644,18,FALSE),"")</f>
        <v>Chris Monteleone</v>
      </c>
      <c r="D407" s="17" t="str">
        <f>IFERROR(VLOOKUP($F407,'Location List'!$A$2:$T$644,9,FALSE),"")</f>
        <v>ALI ELALI</v>
      </c>
      <c r="E407" s="17" t="str">
        <f>IFERROR(VLOOKUP($F407,'Location List'!$A$2:$T$644,2,FALSE),"")</f>
        <v>FLORENCE</v>
      </c>
      <c r="F407" s="26">
        <v>112</v>
      </c>
      <c r="G407" s="29" t="s">
        <v>3272</v>
      </c>
      <c r="H407" s="29" t="s">
        <v>3301</v>
      </c>
      <c r="I407" s="26">
        <v>554</v>
      </c>
      <c r="J407" s="26">
        <v>772</v>
      </c>
      <c r="K407" s="26">
        <v>0</v>
      </c>
      <c r="L407" s="26">
        <v>15</v>
      </c>
      <c r="M407" s="26">
        <v>1326</v>
      </c>
      <c r="N407" s="26">
        <v>9061</v>
      </c>
      <c r="O407" s="49">
        <v>6.8330000000000002</v>
      </c>
    </row>
    <row r="408" spans="1:15" ht="15" customHeight="1" x14ac:dyDescent="0.25">
      <c r="A408" s="17" t="str">
        <f>IFERROR(VLOOKUP($F408,'Location List'!$A$2:$T$644,20,FALSE),"")</f>
        <v>Chris Kelly</v>
      </c>
      <c r="B408" s="17" t="str">
        <f>IFERROR(VLOOKUP($F408,'Location List'!$A$2:$T$644,19,FALSE),"")</f>
        <v>Victor Ayrapetov</v>
      </c>
      <c r="C408" s="17" t="str">
        <f>IFERROR(VLOOKUP($F408,'Location List'!$A$2:$T$644,18,FALSE),"")</f>
        <v>Chris Monteleone</v>
      </c>
      <c r="D408" s="17" t="str">
        <f>IFERROR(VLOOKUP($F408,'Location List'!$A$2:$T$644,9,FALSE),"")</f>
        <v>ALI ELALI</v>
      </c>
      <c r="E408" s="17" t="str">
        <f>IFERROR(VLOOKUP($F408,'Location List'!$A$2:$T$644,2,FALSE),"")</f>
        <v>FLORENCE</v>
      </c>
      <c r="F408" s="26">
        <v>112</v>
      </c>
      <c r="G408" s="29" t="s">
        <v>3272</v>
      </c>
      <c r="H408" s="29" t="s">
        <v>3406</v>
      </c>
      <c r="I408" s="26">
        <v>264</v>
      </c>
      <c r="J408" s="26">
        <v>458</v>
      </c>
      <c r="K408" s="26">
        <v>0</v>
      </c>
      <c r="L408" s="26">
        <v>17</v>
      </c>
      <c r="M408" s="26">
        <v>722</v>
      </c>
      <c r="N408" s="26">
        <v>851</v>
      </c>
      <c r="O408" s="49">
        <v>1.179</v>
      </c>
    </row>
    <row r="409" spans="1:15" ht="15" customHeight="1" x14ac:dyDescent="0.25">
      <c r="A409" s="17" t="str">
        <f>IFERROR(VLOOKUP($F409,'Location List'!$A$2:$T$644,20,FALSE),"")</f>
        <v>Chris Kelly</v>
      </c>
      <c r="B409" s="17" t="str">
        <f>IFERROR(VLOOKUP($F409,'Location List'!$A$2:$T$644,19,FALSE),"")</f>
        <v>Victor Ayrapetov</v>
      </c>
      <c r="C409" s="17" t="str">
        <f>IFERROR(VLOOKUP($F409,'Location List'!$A$2:$T$644,18,FALSE),"")</f>
        <v>Chris Monteleone</v>
      </c>
      <c r="D409" s="17" t="str">
        <f>IFERROR(VLOOKUP($F409,'Location List'!$A$2:$T$644,9,FALSE),"")</f>
        <v>ALI ELALI</v>
      </c>
      <c r="E409" s="17" t="str">
        <f>IFERROR(VLOOKUP($F409,'Location List'!$A$2:$T$644,2,FALSE),"")</f>
        <v>FLORENCE</v>
      </c>
      <c r="F409" s="26">
        <v>112</v>
      </c>
      <c r="G409" s="29" t="s">
        <v>3276</v>
      </c>
      <c r="H409" s="29" t="s">
        <v>3402</v>
      </c>
      <c r="I409" s="26">
        <v>236</v>
      </c>
      <c r="J409" s="26">
        <v>229</v>
      </c>
      <c r="K409" s="26">
        <v>0</v>
      </c>
      <c r="L409" s="26">
        <v>14</v>
      </c>
      <c r="M409" s="26">
        <v>465</v>
      </c>
      <c r="N409" s="26">
        <v>840</v>
      </c>
      <c r="O409" s="49">
        <v>1.806</v>
      </c>
    </row>
    <row r="410" spans="1:15" ht="15" customHeight="1" x14ac:dyDescent="0.25">
      <c r="A410" s="17" t="str">
        <f>IFERROR(VLOOKUP($F410,'Location List'!$A$2:$T$644,20,FALSE),"")</f>
        <v>Chris Kelly</v>
      </c>
      <c r="B410" s="17" t="str">
        <f>IFERROR(VLOOKUP($F410,'Location List'!$A$2:$T$644,19,FALSE),"")</f>
        <v>Victor Ayrapetov</v>
      </c>
      <c r="C410" s="17" t="str">
        <f>IFERROR(VLOOKUP($F410,'Location List'!$A$2:$T$644,18,FALSE),"")</f>
        <v>Chris Monteleone</v>
      </c>
      <c r="D410" s="17" t="str">
        <f>IFERROR(VLOOKUP($F410,'Location List'!$A$2:$T$644,9,FALSE),"")</f>
        <v>ALI ELALI</v>
      </c>
      <c r="E410" s="17" t="str">
        <f>IFERROR(VLOOKUP($F410,'Location List'!$A$2:$T$644,2,FALSE),"")</f>
        <v>FLORENCE</v>
      </c>
      <c r="F410" s="26">
        <v>112</v>
      </c>
      <c r="G410" s="29" t="s">
        <v>3278</v>
      </c>
      <c r="H410" s="29" t="s">
        <v>3300</v>
      </c>
      <c r="I410" s="26">
        <v>262</v>
      </c>
      <c r="J410" s="26">
        <v>95</v>
      </c>
      <c r="K410" s="26">
        <v>0</v>
      </c>
      <c r="L410" s="26">
        <v>21</v>
      </c>
      <c r="M410" s="26">
        <v>357</v>
      </c>
      <c r="N410" s="26">
        <v>2174</v>
      </c>
      <c r="O410" s="49">
        <v>6.09</v>
      </c>
    </row>
    <row r="411" spans="1:15" ht="15" customHeight="1" x14ac:dyDescent="0.25">
      <c r="A411" s="17" t="str">
        <f>IFERROR(VLOOKUP($F411,'Location List'!$A$2:$T$644,20,FALSE),"")</f>
        <v>Chris Kelly</v>
      </c>
      <c r="B411" s="17" t="str">
        <f>IFERROR(VLOOKUP($F411,'Location List'!$A$2:$T$644,19,FALSE),"")</f>
        <v>Victor Ayrapetov</v>
      </c>
      <c r="C411" s="17" t="str">
        <f>IFERROR(VLOOKUP($F411,'Location List'!$A$2:$T$644,18,FALSE),"")</f>
        <v>Chris Monteleone</v>
      </c>
      <c r="D411" s="17" t="str">
        <f>IFERROR(VLOOKUP($F411,'Location List'!$A$2:$T$644,9,FALSE),"")</f>
        <v>ALI ELALI</v>
      </c>
      <c r="E411" s="17" t="str">
        <f>IFERROR(VLOOKUP($F411,'Location List'!$A$2:$T$644,2,FALSE),"")</f>
        <v>FLORENCE</v>
      </c>
      <c r="F411" s="26">
        <v>112</v>
      </c>
      <c r="G411" s="29" t="s">
        <v>3278</v>
      </c>
      <c r="H411" s="29" t="s">
        <v>3377</v>
      </c>
      <c r="I411" s="26">
        <v>214</v>
      </c>
      <c r="J411" s="26">
        <v>153</v>
      </c>
      <c r="K411" s="26">
        <v>0</v>
      </c>
      <c r="L411" s="26">
        <v>18</v>
      </c>
      <c r="M411" s="26">
        <v>367</v>
      </c>
      <c r="N411" s="26">
        <v>2294</v>
      </c>
      <c r="O411" s="49">
        <v>6.2510000000000003</v>
      </c>
    </row>
    <row r="412" spans="1:15" ht="15" customHeight="1" x14ac:dyDescent="0.25">
      <c r="A412" s="17" t="str">
        <f>IFERROR(VLOOKUP($F412,'Location List'!$A$2:$T$644,20,FALSE),"")</f>
        <v>Chris Kelly</v>
      </c>
      <c r="B412" s="17" t="str">
        <f>IFERROR(VLOOKUP($F412,'Location List'!$A$2:$T$644,19,FALSE),"")</f>
        <v>Victor Ayrapetov</v>
      </c>
      <c r="C412" s="17" t="str">
        <f>IFERROR(VLOOKUP($F412,'Location List'!$A$2:$T$644,18,FALSE),"")</f>
        <v>Chris Monteleone</v>
      </c>
      <c r="D412" s="17" t="str">
        <f>IFERROR(VLOOKUP($F412,'Location List'!$A$2:$T$644,9,FALSE),"")</f>
        <v>ALI ELALI</v>
      </c>
      <c r="E412" s="17" t="str">
        <f>IFERROR(VLOOKUP($F412,'Location List'!$A$2:$T$644,2,FALSE),"")</f>
        <v>FLORENCE</v>
      </c>
      <c r="F412" s="26">
        <v>112</v>
      </c>
      <c r="G412" s="29" t="s">
        <v>3278</v>
      </c>
      <c r="H412" s="29" t="s">
        <v>3388</v>
      </c>
      <c r="I412" s="26">
        <v>309</v>
      </c>
      <c r="J412" s="26">
        <v>248</v>
      </c>
      <c r="K412" s="26">
        <v>0</v>
      </c>
      <c r="L412" s="26">
        <v>16</v>
      </c>
      <c r="M412" s="26">
        <v>557</v>
      </c>
      <c r="N412" s="26">
        <v>931</v>
      </c>
      <c r="O412" s="49">
        <v>1.671</v>
      </c>
    </row>
    <row r="413" spans="1:15" ht="15" customHeight="1" x14ac:dyDescent="0.25">
      <c r="A413" s="17" t="str">
        <f>IFERROR(VLOOKUP($F413,'Location List'!$A$2:$T$644,20,FALSE),"")</f>
        <v>Chris Kelly</v>
      </c>
      <c r="B413" s="17" t="str">
        <f>IFERROR(VLOOKUP($F413,'Location List'!$A$2:$T$644,19,FALSE),"")</f>
        <v>Victor Ayrapetov</v>
      </c>
      <c r="C413" s="17" t="str">
        <f>IFERROR(VLOOKUP($F413,'Location List'!$A$2:$T$644,18,FALSE),"")</f>
        <v>Chris Monteleone</v>
      </c>
      <c r="D413" s="17" t="str">
        <f>IFERROR(VLOOKUP($F413,'Location List'!$A$2:$T$644,9,FALSE),"")</f>
        <v>ALI ELALI</v>
      </c>
      <c r="E413" s="17" t="str">
        <f>IFERROR(VLOOKUP($F413,'Location List'!$A$2:$T$644,2,FALSE),"")</f>
        <v>FLORENCE</v>
      </c>
      <c r="F413" s="26">
        <v>112</v>
      </c>
      <c r="G413" s="29" t="s">
        <v>3278</v>
      </c>
      <c r="H413" s="29" t="s">
        <v>3362</v>
      </c>
      <c r="I413" s="26">
        <v>669</v>
      </c>
      <c r="J413" s="26">
        <v>343</v>
      </c>
      <c r="K413" s="26">
        <v>0</v>
      </c>
      <c r="L413" s="26">
        <v>14</v>
      </c>
      <c r="M413" s="26">
        <v>1012</v>
      </c>
      <c r="N413" s="26">
        <v>28221</v>
      </c>
      <c r="O413" s="49">
        <v>27.885999999999999</v>
      </c>
    </row>
    <row r="414" spans="1:15" ht="15" customHeight="1" x14ac:dyDescent="0.25">
      <c r="A414" s="17" t="str">
        <f>IFERROR(VLOOKUP($F414,'Location List'!$A$2:$T$644,20,FALSE),"")</f>
        <v>Chris Kelly</v>
      </c>
      <c r="B414" s="17" t="str">
        <f>IFERROR(VLOOKUP($F414,'Location List'!$A$2:$T$644,19,FALSE),"")</f>
        <v>Victor Ayrapetov</v>
      </c>
      <c r="C414" s="17" t="str">
        <f>IFERROR(VLOOKUP($F414,'Location List'!$A$2:$T$644,18,FALSE),"")</f>
        <v>Chris Monteleone</v>
      </c>
      <c r="D414" s="17" t="str">
        <f>IFERROR(VLOOKUP($F414,'Location List'!$A$2:$T$644,9,FALSE),"")</f>
        <v>ALI ELALI</v>
      </c>
      <c r="E414" s="17" t="str">
        <f>IFERROR(VLOOKUP($F414,'Location List'!$A$2:$T$644,2,FALSE),"")</f>
        <v>FLORENCE</v>
      </c>
      <c r="F414" s="26">
        <v>112</v>
      </c>
      <c r="G414" s="29" t="s">
        <v>3278</v>
      </c>
      <c r="H414" s="29" t="s">
        <v>3363</v>
      </c>
      <c r="I414" s="26">
        <v>1093</v>
      </c>
      <c r="J414" s="26">
        <v>299</v>
      </c>
      <c r="K414" s="26">
        <v>0</v>
      </c>
      <c r="L414" s="26">
        <v>14</v>
      </c>
      <c r="M414" s="26">
        <v>1392</v>
      </c>
      <c r="N414" s="26">
        <v>41758</v>
      </c>
      <c r="O414" s="49">
        <v>29.998999999999999</v>
      </c>
    </row>
    <row r="415" spans="1:15" ht="15" customHeight="1" x14ac:dyDescent="0.25">
      <c r="A415" s="17" t="str">
        <f>IFERROR(VLOOKUP($F415,'Location List'!$A$2:$T$644,20,FALSE),"")</f>
        <v>Chris Kelly</v>
      </c>
      <c r="B415" s="17" t="str">
        <f>IFERROR(VLOOKUP($F415,'Location List'!$A$2:$T$644,19,FALSE),"")</f>
        <v>Victor Ayrapetov</v>
      </c>
      <c r="C415" s="17" t="str">
        <f>IFERROR(VLOOKUP($F415,'Location List'!$A$2:$T$644,18,FALSE),"")</f>
        <v>Chris Monteleone</v>
      </c>
      <c r="D415" s="17" t="str">
        <f>IFERROR(VLOOKUP($F415,'Location List'!$A$2:$T$644,9,FALSE),"")</f>
        <v>ALI ELALI</v>
      </c>
      <c r="E415" s="17" t="str">
        <f>IFERROR(VLOOKUP($F415,'Location List'!$A$2:$T$644,2,FALSE),"")</f>
        <v>FLORENCE</v>
      </c>
      <c r="F415" s="26">
        <v>112</v>
      </c>
      <c r="G415" s="29" t="s">
        <v>3278</v>
      </c>
      <c r="H415" s="29" t="s">
        <v>3364</v>
      </c>
      <c r="I415" s="26">
        <v>521</v>
      </c>
      <c r="J415" s="26">
        <v>231</v>
      </c>
      <c r="K415" s="26">
        <v>0</v>
      </c>
      <c r="L415" s="26">
        <v>14</v>
      </c>
      <c r="M415" s="26">
        <v>752</v>
      </c>
      <c r="N415" s="26">
        <v>19459</v>
      </c>
      <c r="O415" s="49">
        <v>25.876000000000001</v>
      </c>
    </row>
    <row r="416" spans="1:15" ht="15" customHeight="1" x14ac:dyDescent="0.25">
      <c r="A416" s="17" t="str">
        <f>IFERROR(VLOOKUP($F416,'Location List'!$A$2:$T$644,20,FALSE),"")</f>
        <v>Bill Eich</v>
      </c>
      <c r="B416" s="17" t="str">
        <f>IFERROR(VLOOKUP($F416,'Location List'!$A$2:$T$644,19,FALSE),"")</f>
        <v>Dennis Morgan</v>
      </c>
      <c r="C416" s="17" t="str">
        <f>IFERROR(VLOOKUP($F416,'Location List'!$A$2:$T$644,18,FALSE),"")</f>
        <v>Steve Fraden</v>
      </c>
      <c r="D416" s="17" t="str">
        <f>IFERROR(VLOOKUP($F416,'Location List'!$A$2:$T$644,9,FALSE),"")</f>
        <v>JIM HAMBLEN</v>
      </c>
      <c r="E416" s="17" t="str">
        <f>IFERROR(VLOOKUP($F416,'Location List'!$A$2:$T$644,2,FALSE),"")</f>
        <v>PADUCAH</v>
      </c>
      <c r="F416" s="26">
        <v>113</v>
      </c>
      <c r="G416" s="29" t="s">
        <v>3272</v>
      </c>
      <c r="H416" s="29" t="s">
        <v>3301</v>
      </c>
      <c r="I416" s="26">
        <v>656</v>
      </c>
      <c r="J416" s="26">
        <v>827</v>
      </c>
      <c r="K416" s="26">
        <v>0</v>
      </c>
      <c r="L416" s="26">
        <v>15</v>
      </c>
      <c r="M416" s="26">
        <v>1483</v>
      </c>
      <c r="N416" s="26">
        <v>8988</v>
      </c>
      <c r="O416" s="49">
        <v>6.0609999999999999</v>
      </c>
    </row>
    <row r="417" spans="1:15" ht="15" customHeight="1" x14ac:dyDescent="0.25">
      <c r="A417" s="17" t="str">
        <f>IFERROR(VLOOKUP($F417,'Location List'!$A$2:$T$644,20,FALSE),"")</f>
        <v>Bill Eich</v>
      </c>
      <c r="B417" s="17" t="str">
        <f>IFERROR(VLOOKUP($F417,'Location List'!$A$2:$T$644,19,FALSE),"")</f>
        <v>Dennis Morgan</v>
      </c>
      <c r="C417" s="17" t="str">
        <f>IFERROR(VLOOKUP($F417,'Location List'!$A$2:$T$644,18,FALSE),"")</f>
        <v>Steve Fraden</v>
      </c>
      <c r="D417" s="17" t="str">
        <f>IFERROR(VLOOKUP($F417,'Location List'!$A$2:$T$644,9,FALSE),"")</f>
        <v>JIM HAMBLEN</v>
      </c>
      <c r="E417" s="17" t="str">
        <f>IFERROR(VLOOKUP($F417,'Location List'!$A$2:$T$644,2,FALSE),"")</f>
        <v>PADUCAH</v>
      </c>
      <c r="F417" s="26">
        <v>113</v>
      </c>
      <c r="G417" s="29" t="s">
        <v>3276</v>
      </c>
      <c r="H417" s="29" t="s">
        <v>3462</v>
      </c>
      <c r="I417" s="26">
        <v>194</v>
      </c>
      <c r="J417" s="26">
        <v>208</v>
      </c>
      <c r="K417" s="26">
        <v>0</v>
      </c>
      <c r="L417" s="26">
        <v>14</v>
      </c>
      <c r="M417" s="26">
        <v>402</v>
      </c>
      <c r="N417" s="26">
        <v>577</v>
      </c>
      <c r="O417" s="49">
        <v>1.4350000000000001</v>
      </c>
    </row>
    <row r="418" spans="1:15" ht="15" customHeight="1" x14ac:dyDescent="0.25">
      <c r="A418" s="17" t="str">
        <f>IFERROR(VLOOKUP($F418,'Location List'!$A$2:$T$644,20,FALSE),"")</f>
        <v>Bill Eich</v>
      </c>
      <c r="B418" s="17" t="str">
        <f>IFERROR(VLOOKUP($F418,'Location List'!$A$2:$T$644,19,FALSE),"")</f>
        <v>Dennis Morgan</v>
      </c>
      <c r="C418" s="17" t="str">
        <f>IFERROR(VLOOKUP($F418,'Location List'!$A$2:$T$644,18,FALSE),"")</f>
        <v>Steve Fraden</v>
      </c>
      <c r="D418" s="17" t="str">
        <f>IFERROR(VLOOKUP($F418,'Location List'!$A$2:$T$644,9,FALSE),"")</f>
        <v>JIM HAMBLEN</v>
      </c>
      <c r="E418" s="17" t="str">
        <f>IFERROR(VLOOKUP($F418,'Location List'!$A$2:$T$644,2,FALSE),"")</f>
        <v>PADUCAH</v>
      </c>
      <c r="F418" s="26">
        <v>113</v>
      </c>
      <c r="G418" s="29" t="s">
        <v>3276</v>
      </c>
      <c r="H418" s="29" t="s">
        <v>3299</v>
      </c>
      <c r="I418" s="26">
        <v>138</v>
      </c>
      <c r="J418" s="26">
        <v>158</v>
      </c>
      <c r="K418" s="26">
        <v>0</v>
      </c>
      <c r="L418" s="26">
        <v>15</v>
      </c>
      <c r="M418" s="26">
        <v>296</v>
      </c>
      <c r="N418" s="26">
        <v>586</v>
      </c>
      <c r="O418" s="49">
        <v>1.98</v>
      </c>
    </row>
    <row r="419" spans="1:15" ht="15" customHeight="1" x14ac:dyDescent="0.25">
      <c r="A419" s="17" t="str">
        <f>IFERROR(VLOOKUP($F419,'Location List'!$A$2:$T$644,20,FALSE),"")</f>
        <v>Bill Eich</v>
      </c>
      <c r="B419" s="17" t="str">
        <f>IFERROR(VLOOKUP($F419,'Location List'!$A$2:$T$644,19,FALSE),"")</f>
        <v>Dennis Morgan</v>
      </c>
      <c r="C419" s="17" t="str">
        <f>IFERROR(VLOOKUP($F419,'Location List'!$A$2:$T$644,18,FALSE),"")</f>
        <v>Steve Fraden</v>
      </c>
      <c r="D419" s="17" t="str">
        <f>IFERROR(VLOOKUP($F419,'Location List'!$A$2:$T$644,9,FALSE),"")</f>
        <v>JIM HAMBLEN</v>
      </c>
      <c r="E419" s="17" t="str">
        <f>IFERROR(VLOOKUP($F419,'Location List'!$A$2:$T$644,2,FALSE),"")</f>
        <v>PADUCAH</v>
      </c>
      <c r="F419" s="26">
        <v>113</v>
      </c>
      <c r="G419" s="29" t="s">
        <v>3278</v>
      </c>
      <c r="H419" s="29" t="s">
        <v>3283</v>
      </c>
      <c r="I419" s="26">
        <v>293</v>
      </c>
      <c r="J419" s="26">
        <v>280</v>
      </c>
      <c r="K419" s="26">
        <v>0</v>
      </c>
      <c r="L419" s="26">
        <v>22</v>
      </c>
      <c r="M419" s="26">
        <v>573</v>
      </c>
      <c r="N419" s="26">
        <v>1037</v>
      </c>
      <c r="O419" s="49">
        <v>1.81</v>
      </c>
    </row>
    <row r="420" spans="1:15" ht="15" customHeight="1" x14ac:dyDescent="0.25">
      <c r="A420" s="17" t="str">
        <f>IFERROR(VLOOKUP($F420,'Location List'!$A$2:$T$644,20,FALSE),"")</f>
        <v>Bill Eich</v>
      </c>
      <c r="B420" s="17" t="str">
        <f>IFERROR(VLOOKUP($F420,'Location List'!$A$2:$T$644,19,FALSE),"")</f>
        <v>Dennis Morgan</v>
      </c>
      <c r="C420" s="17" t="str">
        <f>IFERROR(VLOOKUP($F420,'Location List'!$A$2:$T$644,18,FALSE),"")</f>
        <v>Steve Fraden</v>
      </c>
      <c r="D420" s="17" t="str">
        <f>IFERROR(VLOOKUP($F420,'Location List'!$A$2:$T$644,9,FALSE),"")</f>
        <v>JIM HAMBLEN</v>
      </c>
      <c r="E420" s="17" t="str">
        <f>IFERROR(VLOOKUP($F420,'Location List'!$A$2:$T$644,2,FALSE),"")</f>
        <v>PADUCAH</v>
      </c>
      <c r="F420" s="26">
        <v>113</v>
      </c>
      <c r="G420" s="29" t="s">
        <v>3278</v>
      </c>
      <c r="H420" s="29" t="s">
        <v>3463</v>
      </c>
      <c r="I420" s="26">
        <v>106</v>
      </c>
      <c r="J420" s="26">
        <v>64</v>
      </c>
      <c r="K420" s="26">
        <v>0</v>
      </c>
      <c r="L420" s="26">
        <v>14</v>
      </c>
      <c r="M420" s="26">
        <v>170</v>
      </c>
      <c r="N420" s="26">
        <v>334</v>
      </c>
      <c r="O420" s="49">
        <v>1.9650000000000001</v>
      </c>
    </row>
    <row r="421" spans="1:15" ht="15" customHeight="1" x14ac:dyDescent="0.25">
      <c r="A421" s="17" t="str">
        <f>IFERROR(VLOOKUP($F421,'Location List'!$A$2:$T$644,20,FALSE),"")</f>
        <v>Bill Eich</v>
      </c>
      <c r="B421" s="17" t="str">
        <f>IFERROR(VLOOKUP($F421,'Location List'!$A$2:$T$644,19,FALSE),"")</f>
        <v>Dennis Morgan</v>
      </c>
      <c r="C421" s="17" t="str">
        <f>IFERROR(VLOOKUP($F421,'Location List'!$A$2:$T$644,18,FALSE),"")</f>
        <v>Steve Fraden</v>
      </c>
      <c r="D421" s="17" t="str">
        <f>IFERROR(VLOOKUP($F421,'Location List'!$A$2:$T$644,9,FALSE),"")</f>
        <v>JIM HAMBLEN</v>
      </c>
      <c r="E421" s="17" t="str">
        <f>IFERROR(VLOOKUP($F421,'Location List'!$A$2:$T$644,2,FALSE),"")</f>
        <v>PADUCAH</v>
      </c>
      <c r="F421" s="26">
        <v>113</v>
      </c>
      <c r="G421" s="29" t="s">
        <v>3278</v>
      </c>
      <c r="H421" s="29" t="s">
        <v>3444</v>
      </c>
      <c r="I421" s="26">
        <v>155</v>
      </c>
      <c r="J421" s="26">
        <v>136</v>
      </c>
      <c r="K421" s="26">
        <v>0</v>
      </c>
      <c r="L421" s="26">
        <v>14</v>
      </c>
      <c r="M421" s="26">
        <v>291</v>
      </c>
      <c r="N421" s="26">
        <v>472</v>
      </c>
      <c r="O421" s="49">
        <v>1.6220000000000001</v>
      </c>
    </row>
    <row r="422" spans="1:15" ht="15" customHeight="1" x14ac:dyDescent="0.25">
      <c r="A422" s="17" t="str">
        <f>IFERROR(VLOOKUP($F422,'Location List'!$A$2:$T$644,20,FALSE),"")</f>
        <v>Tim Kerum</v>
      </c>
      <c r="B422" s="17" t="str">
        <f>IFERROR(VLOOKUP($F422,'Location List'!$A$2:$T$644,19,FALSE),"")</f>
        <v>Mike Seymour</v>
      </c>
      <c r="C422" s="17" t="str">
        <f>IFERROR(VLOOKUP($F422,'Location List'!$A$2:$T$644,18,FALSE),"")</f>
        <v>Rocky Trevino</v>
      </c>
      <c r="D422" s="17" t="str">
        <f>IFERROR(VLOOKUP($F422,'Location List'!$A$2:$T$644,9,FALSE),"")</f>
        <v>RYAN RODRIGUEZ</v>
      </c>
      <c r="E422" s="17" t="str">
        <f>IFERROR(VLOOKUP($F422,'Location List'!$A$2:$T$644,2,FALSE),"")</f>
        <v>LITTLETON</v>
      </c>
      <c r="F422" s="26">
        <v>115</v>
      </c>
      <c r="G422" s="29" t="s">
        <v>3328</v>
      </c>
      <c r="H422" s="29" t="s">
        <v>3464</v>
      </c>
      <c r="I422" s="26">
        <v>121</v>
      </c>
      <c r="J422" s="26">
        <v>252</v>
      </c>
      <c r="K422" s="26">
        <v>0</v>
      </c>
      <c r="L422" s="26">
        <v>14</v>
      </c>
      <c r="M422" s="26">
        <v>373</v>
      </c>
      <c r="N422" s="26">
        <v>182</v>
      </c>
      <c r="O422" s="49">
        <v>0.48799999999999999</v>
      </c>
    </row>
    <row r="423" spans="1:15" ht="15" customHeight="1" x14ac:dyDescent="0.25">
      <c r="A423" s="17" t="str">
        <f>IFERROR(VLOOKUP($F423,'Location List'!$A$2:$T$644,20,FALSE),"")</f>
        <v>Tim Kerum</v>
      </c>
      <c r="B423" s="17" t="str">
        <f>IFERROR(VLOOKUP($F423,'Location List'!$A$2:$T$644,19,FALSE),"")</f>
        <v>Mike Seymour</v>
      </c>
      <c r="C423" s="17" t="str">
        <f>IFERROR(VLOOKUP($F423,'Location List'!$A$2:$T$644,18,FALSE),"")</f>
        <v>Rocky Trevino</v>
      </c>
      <c r="D423" s="17" t="str">
        <f>IFERROR(VLOOKUP($F423,'Location List'!$A$2:$T$644,9,FALSE),"")</f>
        <v>RYAN RODRIGUEZ</v>
      </c>
      <c r="E423" s="17" t="str">
        <f>IFERROR(VLOOKUP($F423,'Location List'!$A$2:$T$644,2,FALSE),"")</f>
        <v>LITTLETON</v>
      </c>
      <c r="F423" s="26">
        <v>115</v>
      </c>
      <c r="G423" s="29" t="s">
        <v>3272</v>
      </c>
      <c r="H423" s="29" t="s">
        <v>3319</v>
      </c>
      <c r="I423" s="26">
        <v>70</v>
      </c>
      <c r="J423" s="26">
        <v>334</v>
      </c>
      <c r="K423" s="26">
        <v>0</v>
      </c>
      <c r="L423" s="26">
        <v>15</v>
      </c>
      <c r="M423" s="26">
        <v>404</v>
      </c>
      <c r="N423" s="26">
        <v>502</v>
      </c>
      <c r="O423" s="49">
        <v>1.2430000000000001</v>
      </c>
    </row>
    <row r="424" spans="1:15" ht="15" customHeight="1" x14ac:dyDescent="0.25">
      <c r="A424" s="17" t="str">
        <f>IFERROR(VLOOKUP($F424,'Location List'!$A$2:$T$644,20,FALSE),"")</f>
        <v>Tim Kerum</v>
      </c>
      <c r="B424" s="17" t="str">
        <f>IFERROR(VLOOKUP($F424,'Location List'!$A$2:$T$644,19,FALSE),"")</f>
        <v>Mike Seymour</v>
      </c>
      <c r="C424" s="17" t="str">
        <f>IFERROR(VLOOKUP($F424,'Location List'!$A$2:$T$644,18,FALSE),"")</f>
        <v>Rocky Trevino</v>
      </c>
      <c r="D424" s="17" t="str">
        <f>IFERROR(VLOOKUP($F424,'Location List'!$A$2:$T$644,9,FALSE),"")</f>
        <v>RYAN RODRIGUEZ</v>
      </c>
      <c r="E424" s="17" t="str">
        <f>IFERROR(VLOOKUP($F424,'Location List'!$A$2:$T$644,2,FALSE),"")</f>
        <v>LITTLETON</v>
      </c>
      <c r="F424" s="26">
        <v>115</v>
      </c>
      <c r="G424" s="29" t="s">
        <v>3276</v>
      </c>
      <c r="H424" s="29" t="s">
        <v>3366</v>
      </c>
      <c r="I424" s="26">
        <v>128</v>
      </c>
      <c r="J424" s="26">
        <v>248</v>
      </c>
      <c r="K424" s="26">
        <v>0</v>
      </c>
      <c r="L424" s="26">
        <v>17</v>
      </c>
      <c r="M424" s="26">
        <v>376</v>
      </c>
      <c r="N424" s="26">
        <v>193</v>
      </c>
      <c r="O424" s="49">
        <v>0.51300000000000001</v>
      </c>
    </row>
    <row r="425" spans="1:15" ht="15" customHeight="1" x14ac:dyDescent="0.25">
      <c r="A425" s="17" t="str">
        <f>IFERROR(VLOOKUP($F425,'Location List'!$A$2:$T$644,20,FALSE),"")</f>
        <v>Tim Kerum</v>
      </c>
      <c r="B425" s="17" t="str">
        <f>IFERROR(VLOOKUP($F425,'Location List'!$A$2:$T$644,19,FALSE),"")</f>
        <v>Mike Seymour</v>
      </c>
      <c r="C425" s="17" t="str">
        <f>IFERROR(VLOOKUP($F425,'Location List'!$A$2:$T$644,18,FALSE),"")</f>
        <v>Rocky Trevino</v>
      </c>
      <c r="D425" s="17" t="str">
        <f>IFERROR(VLOOKUP($F425,'Location List'!$A$2:$T$644,9,FALSE),"")</f>
        <v>RYAN RODRIGUEZ</v>
      </c>
      <c r="E425" s="17" t="str">
        <f>IFERROR(VLOOKUP($F425,'Location List'!$A$2:$T$644,2,FALSE),"")</f>
        <v>LITTLETON</v>
      </c>
      <c r="F425" s="26">
        <v>115</v>
      </c>
      <c r="G425" s="29" t="s">
        <v>3278</v>
      </c>
      <c r="H425" s="29" t="s">
        <v>3465</v>
      </c>
      <c r="I425" s="26">
        <v>248</v>
      </c>
      <c r="J425" s="26">
        <v>506</v>
      </c>
      <c r="K425" s="26">
        <v>0</v>
      </c>
      <c r="L425" s="26">
        <v>13</v>
      </c>
      <c r="M425" s="26">
        <v>754</v>
      </c>
      <c r="N425" s="26">
        <v>1280</v>
      </c>
      <c r="O425" s="49">
        <v>1.698</v>
      </c>
    </row>
    <row r="426" spans="1:15" ht="15" customHeight="1" x14ac:dyDescent="0.25">
      <c r="A426" s="17" t="str">
        <f>IFERROR(VLOOKUP($F426,'Location List'!$A$2:$T$644,20,FALSE),"")</f>
        <v>Tim Kerum</v>
      </c>
      <c r="B426" s="17" t="str">
        <f>IFERROR(VLOOKUP($F426,'Location List'!$A$2:$T$644,19,FALSE),"")</f>
        <v>Mike Seymour</v>
      </c>
      <c r="C426" s="17" t="str">
        <f>IFERROR(VLOOKUP($F426,'Location List'!$A$2:$T$644,18,FALSE),"")</f>
        <v>Rocky Trevino</v>
      </c>
      <c r="D426" s="17" t="str">
        <f>IFERROR(VLOOKUP($F426,'Location List'!$A$2:$T$644,9,FALSE),"")</f>
        <v>RYAN RODRIGUEZ</v>
      </c>
      <c r="E426" s="17" t="str">
        <f>IFERROR(VLOOKUP($F426,'Location List'!$A$2:$T$644,2,FALSE),"")</f>
        <v>LITTLETON</v>
      </c>
      <c r="F426" s="26">
        <v>115</v>
      </c>
      <c r="G426" s="29" t="s">
        <v>3278</v>
      </c>
      <c r="H426" s="29" t="s">
        <v>3436</v>
      </c>
      <c r="I426" s="26">
        <v>294</v>
      </c>
      <c r="J426" s="26">
        <v>273</v>
      </c>
      <c r="K426" s="26">
        <v>0</v>
      </c>
      <c r="L426" s="26">
        <v>14</v>
      </c>
      <c r="M426" s="26">
        <v>567</v>
      </c>
      <c r="N426" s="26">
        <v>4409</v>
      </c>
      <c r="O426" s="49">
        <v>7.7759999999999998</v>
      </c>
    </row>
    <row r="427" spans="1:15" ht="15" customHeight="1" x14ac:dyDescent="0.25">
      <c r="A427" s="17" t="str">
        <f>IFERROR(VLOOKUP($F427,'Location List'!$A$2:$T$644,20,FALSE),"")</f>
        <v>Tim Kerum</v>
      </c>
      <c r="B427" s="17" t="str">
        <f>IFERROR(VLOOKUP($F427,'Location List'!$A$2:$T$644,19,FALSE),"")</f>
        <v>Mike Seymour</v>
      </c>
      <c r="C427" s="17" t="str">
        <f>IFERROR(VLOOKUP($F427,'Location List'!$A$2:$T$644,18,FALSE),"")</f>
        <v>Rocky Trevino</v>
      </c>
      <c r="D427" s="17" t="str">
        <f>IFERROR(VLOOKUP($F427,'Location List'!$A$2:$T$644,9,FALSE),"")</f>
        <v>RYAN RODRIGUEZ</v>
      </c>
      <c r="E427" s="17" t="str">
        <f>IFERROR(VLOOKUP($F427,'Location List'!$A$2:$T$644,2,FALSE),"")</f>
        <v>LITTLETON</v>
      </c>
      <c r="F427" s="26">
        <v>115</v>
      </c>
      <c r="G427" s="29" t="s">
        <v>3278</v>
      </c>
      <c r="H427" s="29" t="s">
        <v>3415</v>
      </c>
      <c r="I427" s="26">
        <v>172</v>
      </c>
      <c r="J427" s="26">
        <v>382</v>
      </c>
      <c r="K427" s="26">
        <v>0</v>
      </c>
      <c r="L427" s="26">
        <v>14</v>
      </c>
      <c r="M427" s="26">
        <v>554</v>
      </c>
      <c r="N427" s="26">
        <v>857</v>
      </c>
      <c r="O427" s="49">
        <v>1.5469999999999999</v>
      </c>
    </row>
    <row r="428" spans="1:15" ht="15" customHeight="1" x14ac:dyDescent="0.25">
      <c r="A428" s="17" t="str">
        <f>IFERROR(VLOOKUP($F428,'Location List'!$A$2:$T$644,20,FALSE),"")</f>
        <v>Bill Eich</v>
      </c>
      <c r="B428" s="17" t="str">
        <f>IFERROR(VLOOKUP($F428,'Location List'!$A$2:$T$644,19,FALSE),"")</f>
        <v>Dennis Morgan</v>
      </c>
      <c r="C428" s="17" t="str">
        <f>IFERROR(VLOOKUP($F428,'Location List'!$A$2:$T$644,18,FALSE),"")</f>
        <v>D. Jacobs</v>
      </c>
      <c r="D428" s="17" t="str">
        <f>IFERROR(VLOOKUP($F428,'Location List'!$A$2:$T$644,9,FALSE),"")</f>
        <v>JOSEPH RISNEAR</v>
      </c>
      <c r="E428" s="17" t="str">
        <f>IFERROR(VLOOKUP($F428,'Location List'!$A$2:$T$644,2,FALSE),"")</f>
        <v>KENNESAW</v>
      </c>
      <c r="F428" s="26">
        <v>117</v>
      </c>
      <c r="G428" s="29" t="s">
        <v>3272</v>
      </c>
      <c r="H428" s="29" t="s">
        <v>3273</v>
      </c>
      <c r="I428" s="26">
        <v>421</v>
      </c>
      <c r="J428" s="26">
        <v>882</v>
      </c>
      <c r="K428" s="26">
        <v>0</v>
      </c>
      <c r="L428" s="26">
        <v>17</v>
      </c>
      <c r="M428" s="26">
        <v>1303</v>
      </c>
      <c r="N428" s="26">
        <v>13351</v>
      </c>
      <c r="O428" s="49">
        <v>10.246</v>
      </c>
    </row>
    <row r="429" spans="1:15" ht="15" customHeight="1" x14ac:dyDescent="0.25">
      <c r="A429" s="17" t="str">
        <f>IFERROR(VLOOKUP($F429,'Location List'!$A$2:$T$644,20,FALSE),"")</f>
        <v>Bill Eich</v>
      </c>
      <c r="B429" s="17" t="str">
        <f>IFERROR(VLOOKUP($F429,'Location List'!$A$2:$T$644,19,FALSE),"")</f>
        <v>Dennis Morgan</v>
      </c>
      <c r="C429" s="17" t="str">
        <f>IFERROR(VLOOKUP($F429,'Location List'!$A$2:$T$644,18,FALSE),"")</f>
        <v>D. Jacobs</v>
      </c>
      <c r="D429" s="17" t="str">
        <f>IFERROR(VLOOKUP($F429,'Location List'!$A$2:$T$644,9,FALSE),"")</f>
        <v>JOSEPH RISNEAR</v>
      </c>
      <c r="E429" s="17" t="str">
        <f>IFERROR(VLOOKUP($F429,'Location List'!$A$2:$T$644,2,FALSE),"")</f>
        <v>KENNESAW</v>
      </c>
      <c r="F429" s="26">
        <v>117</v>
      </c>
      <c r="G429" s="29" t="s">
        <v>3272</v>
      </c>
      <c r="H429" s="29" t="s">
        <v>3303</v>
      </c>
      <c r="I429" s="26">
        <v>302</v>
      </c>
      <c r="J429" s="26">
        <v>520</v>
      </c>
      <c r="K429" s="26">
        <v>0</v>
      </c>
      <c r="L429" s="26">
        <v>14</v>
      </c>
      <c r="M429" s="26">
        <v>822</v>
      </c>
      <c r="N429" s="26">
        <v>1473</v>
      </c>
      <c r="O429" s="49">
        <v>1.792</v>
      </c>
    </row>
    <row r="430" spans="1:15" ht="15" customHeight="1" x14ac:dyDescent="0.25">
      <c r="A430" s="17" t="str">
        <f>IFERROR(VLOOKUP($F430,'Location List'!$A$2:$T$644,20,FALSE),"")</f>
        <v>Bill Eich</v>
      </c>
      <c r="B430" s="17" t="str">
        <f>IFERROR(VLOOKUP($F430,'Location List'!$A$2:$T$644,19,FALSE),"")</f>
        <v>Dennis Morgan</v>
      </c>
      <c r="C430" s="17" t="str">
        <f>IFERROR(VLOOKUP($F430,'Location List'!$A$2:$T$644,18,FALSE),"")</f>
        <v>D. Jacobs</v>
      </c>
      <c r="D430" s="17" t="str">
        <f>IFERROR(VLOOKUP($F430,'Location List'!$A$2:$T$644,9,FALSE),"")</f>
        <v>JOSEPH RISNEAR</v>
      </c>
      <c r="E430" s="17" t="str">
        <f>IFERROR(VLOOKUP($F430,'Location List'!$A$2:$T$644,2,FALSE),"")</f>
        <v>KENNESAW</v>
      </c>
      <c r="F430" s="26">
        <v>117</v>
      </c>
      <c r="G430" s="29" t="s">
        <v>3272</v>
      </c>
      <c r="H430" s="29" t="s">
        <v>3466</v>
      </c>
      <c r="I430" s="26">
        <v>142</v>
      </c>
      <c r="J430" s="26">
        <v>297</v>
      </c>
      <c r="K430" s="26">
        <v>0</v>
      </c>
      <c r="L430" s="26">
        <v>33</v>
      </c>
      <c r="M430" s="26">
        <v>439</v>
      </c>
      <c r="N430" s="26">
        <v>2822</v>
      </c>
      <c r="O430" s="49">
        <v>6.4279999999999999</v>
      </c>
    </row>
    <row r="431" spans="1:15" ht="15" customHeight="1" x14ac:dyDescent="0.25">
      <c r="A431" s="17" t="str">
        <f>IFERROR(VLOOKUP($F431,'Location List'!$A$2:$T$644,20,FALSE),"")</f>
        <v>Bill Eich</v>
      </c>
      <c r="B431" s="17" t="str">
        <f>IFERROR(VLOOKUP($F431,'Location List'!$A$2:$T$644,19,FALSE),"")</f>
        <v>Dennis Morgan</v>
      </c>
      <c r="C431" s="17" t="str">
        <f>IFERROR(VLOOKUP($F431,'Location List'!$A$2:$T$644,18,FALSE),"")</f>
        <v>D. Jacobs</v>
      </c>
      <c r="D431" s="17" t="str">
        <f>IFERROR(VLOOKUP($F431,'Location List'!$A$2:$T$644,9,FALSE),"")</f>
        <v>JOSEPH RISNEAR</v>
      </c>
      <c r="E431" s="17" t="str">
        <f>IFERROR(VLOOKUP($F431,'Location List'!$A$2:$T$644,2,FALSE),"")</f>
        <v>KENNESAW</v>
      </c>
      <c r="F431" s="26">
        <v>117</v>
      </c>
      <c r="G431" s="29" t="s">
        <v>3272</v>
      </c>
      <c r="H431" s="29" t="s">
        <v>3467</v>
      </c>
      <c r="I431" s="26">
        <v>180</v>
      </c>
      <c r="J431" s="26">
        <v>512</v>
      </c>
      <c r="K431" s="26">
        <v>0</v>
      </c>
      <c r="L431" s="26">
        <v>16</v>
      </c>
      <c r="M431" s="26">
        <v>692</v>
      </c>
      <c r="N431" s="26">
        <v>631</v>
      </c>
      <c r="O431" s="49">
        <v>0.91200000000000003</v>
      </c>
    </row>
    <row r="432" spans="1:15" ht="15" customHeight="1" x14ac:dyDescent="0.25">
      <c r="A432" s="17" t="str">
        <f>IFERROR(VLOOKUP($F432,'Location List'!$A$2:$T$644,20,FALSE),"")</f>
        <v>Bill Eich</v>
      </c>
      <c r="B432" s="17" t="str">
        <f>IFERROR(VLOOKUP($F432,'Location List'!$A$2:$T$644,19,FALSE),"")</f>
        <v>Dennis Morgan</v>
      </c>
      <c r="C432" s="17" t="str">
        <f>IFERROR(VLOOKUP($F432,'Location List'!$A$2:$T$644,18,FALSE),"")</f>
        <v>D. Jacobs</v>
      </c>
      <c r="D432" s="17" t="str">
        <f>IFERROR(VLOOKUP($F432,'Location List'!$A$2:$T$644,9,FALSE),"")</f>
        <v>JOSEPH RISNEAR</v>
      </c>
      <c r="E432" s="17" t="str">
        <f>IFERROR(VLOOKUP($F432,'Location List'!$A$2:$T$644,2,FALSE),"")</f>
        <v>KENNESAW</v>
      </c>
      <c r="F432" s="26">
        <v>117</v>
      </c>
      <c r="G432" s="29" t="s">
        <v>3272</v>
      </c>
      <c r="H432" s="29" t="s">
        <v>3406</v>
      </c>
      <c r="I432" s="26">
        <v>758</v>
      </c>
      <c r="J432" s="26">
        <v>744</v>
      </c>
      <c r="K432" s="26">
        <v>0</v>
      </c>
      <c r="L432" s="26">
        <v>16</v>
      </c>
      <c r="M432" s="26">
        <v>1502</v>
      </c>
      <c r="N432" s="26">
        <v>13158</v>
      </c>
      <c r="O432" s="49">
        <v>8.76</v>
      </c>
    </row>
    <row r="433" spans="1:15" ht="15" customHeight="1" x14ac:dyDescent="0.25">
      <c r="A433" s="17" t="str">
        <f>IFERROR(VLOOKUP($F433,'Location List'!$A$2:$T$644,20,FALSE),"")</f>
        <v>Bill Eich</v>
      </c>
      <c r="B433" s="17" t="str">
        <f>IFERROR(VLOOKUP($F433,'Location List'!$A$2:$T$644,19,FALSE),"")</f>
        <v>Dennis Morgan</v>
      </c>
      <c r="C433" s="17" t="str">
        <f>IFERROR(VLOOKUP($F433,'Location List'!$A$2:$T$644,18,FALSE),"")</f>
        <v>D. Jacobs</v>
      </c>
      <c r="D433" s="17" t="str">
        <f>IFERROR(VLOOKUP($F433,'Location List'!$A$2:$T$644,9,FALSE),"")</f>
        <v>JOSEPH RISNEAR</v>
      </c>
      <c r="E433" s="17" t="str">
        <f>IFERROR(VLOOKUP($F433,'Location List'!$A$2:$T$644,2,FALSE),"")</f>
        <v>KENNESAW</v>
      </c>
      <c r="F433" s="26">
        <v>117</v>
      </c>
      <c r="G433" s="29" t="s">
        <v>3272</v>
      </c>
      <c r="H433" s="29" t="s">
        <v>3461</v>
      </c>
      <c r="I433" s="26">
        <v>295</v>
      </c>
      <c r="J433" s="26">
        <v>561</v>
      </c>
      <c r="K433" s="26">
        <v>0</v>
      </c>
      <c r="L433" s="26">
        <v>19</v>
      </c>
      <c r="M433" s="26">
        <v>856</v>
      </c>
      <c r="N433" s="26">
        <v>5629</v>
      </c>
      <c r="O433" s="49">
        <v>6.5759999999999996</v>
      </c>
    </row>
    <row r="434" spans="1:15" ht="15" customHeight="1" x14ac:dyDescent="0.25">
      <c r="A434" s="17" t="str">
        <f>IFERROR(VLOOKUP($F434,'Location List'!$A$2:$T$644,20,FALSE),"")</f>
        <v>Bill Eich</v>
      </c>
      <c r="B434" s="17" t="str">
        <f>IFERROR(VLOOKUP($F434,'Location List'!$A$2:$T$644,19,FALSE),"")</f>
        <v>Dennis Morgan</v>
      </c>
      <c r="C434" s="17" t="str">
        <f>IFERROR(VLOOKUP($F434,'Location List'!$A$2:$T$644,18,FALSE),"")</f>
        <v>D. Jacobs</v>
      </c>
      <c r="D434" s="17" t="str">
        <f>IFERROR(VLOOKUP($F434,'Location List'!$A$2:$T$644,9,FALSE),"")</f>
        <v>JOSEPH RISNEAR</v>
      </c>
      <c r="E434" s="17" t="str">
        <f>IFERROR(VLOOKUP($F434,'Location List'!$A$2:$T$644,2,FALSE),"")</f>
        <v>KENNESAW</v>
      </c>
      <c r="F434" s="26">
        <v>117</v>
      </c>
      <c r="G434" s="29" t="s">
        <v>3276</v>
      </c>
      <c r="H434" s="29" t="s">
        <v>3374</v>
      </c>
      <c r="I434" s="26">
        <v>302</v>
      </c>
      <c r="J434" s="26">
        <v>476</v>
      </c>
      <c r="K434" s="26">
        <v>0</v>
      </c>
      <c r="L434" s="26">
        <v>14</v>
      </c>
      <c r="M434" s="26">
        <v>778</v>
      </c>
      <c r="N434" s="26">
        <v>1426</v>
      </c>
      <c r="O434" s="49">
        <v>1.833</v>
      </c>
    </row>
    <row r="435" spans="1:15" ht="15" customHeight="1" x14ac:dyDescent="0.25">
      <c r="A435" s="17" t="str">
        <f>IFERROR(VLOOKUP($F435,'Location List'!$A$2:$T$644,20,FALSE),"")</f>
        <v>Bill Eich</v>
      </c>
      <c r="B435" s="17" t="str">
        <f>IFERROR(VLOOKUP($F435,'Location List'!$A$2:$T$644,19,FALSE),"")</f>
        <v>Dennis Morgan</v>
      </c>
      <c r="C435" s="17" t="str">
        <f>IFERROR(VLOOKUP($F435,'Location List'!$A$2:$T$644,18,FALSE),"")</f>
        <v>D. Jacobs</v>
      </c>
      <c r="D435" s="17" t="str">
        <f>IFERROR(VLOOKUP($F435,'Location List'!$A$2:$T$644,9,FALSE),"")</f>
        <v>JOSEPH RISNEAR</v>
      </c>
      <c r="E435" s="17" t="str">
        <f>IFERROR(VLOOKUP($F435,'Location List'!$A$2:$T$644,2,FALSE),"")</f>
        <v>KENNESAW</v>
      </c>
      <c r="F435" s="26">
        <v>117</v>
      </c>
      <c r="G435" s="29" t="s">
        <v>3276</v>
      </c>
      <c r="H435" s="29" t="s">
        <v>3468</v>
      </c>
      <c r="I435" s="26">
        <v>214</v>
      </c>
      <c r="J435" s="26">
        <v>376</v>
      </c>
      <c r="K435" s="26">
        <v>0</v>
      </c>
      <c r="L435" s="26">
        <v>15</v>
      </c>
      <c r="M435" s="26">
        <v>590</v>
      </c>
      <c r="N435" s="26">
        <v>409</v>
      </c>
      <c r="O435" s="49">
        <v>0.69299999999999995</v>
      </c>
    </row>
    <row r="436" spans="1:15" ht="15" customHeight="1" x14ac:dyDescent="0.25">
      <c r="A436" s="17" t="str">
        <f>IFERROR(VLOOKUP($F436,'Location List'!$A$2:$T$644,20,FALSE),"")</f>
        <v>Bill Eich</v>
      </c>
      <c r="B436" s="17" t="str">
        <f>IFERROR(VLOOKUP($F436,'Location List'!$A$2:$T$644,19,FALSE),"")</f>
        <v>Dennis Morgan</v>
      </c>
      <c r="C436" s="17" t="str">
        <f>IFERROR(VLOOKUP($F436,'Location List'!$A$2:$T$644,18,FALSE),"")</f>
        <v>D. Jacobs</v>
      </c>
      <c r="D436" s="17" t="str">
        <f>IFERROR(VLOOKUP($F436,'Location List'!$A$2:$T$644,9,FALSE),"")</f>
        <v>JOSEPH RISNEAR</v>
      </c>
      <c r="E436" s="17" t="str">
        <f>IFERROR(VLOOKUP($F436,'Location List'!$A$2:$T$644,2,FALSE),"")</f>
        <v>KENNESAW</v>
      </c>
      <c r="F436" s="26">
        <v>117</v>
      </c>
      <c r="G436" s="29" t="s">
        <v>3278</v>
      </c>
      <c r="H436" s="29" t="s">
        <v>3283</v>
      </c>
      <c r="I436" s="26">
        <v>165</v>
      </c>
      <c r="J436" s="26">
        <v>373</v>
      </c>
      <c r="K436" s="26">
        <v>0</v>
      </c>
      <c r="L436" s="26">
        <v>19</v>
      </c>
      <c r="M436" s="26">
        <v>538</v>
      </c>
      <c r="N436" s="26">
        <v>3652</v>
      </c>
      <c r="O436" s="49">
        <v>6.7880000000000003</v>
      </c>
    </row>
    <row r="437" spans="1:15" ht="15" customHeight="1" x14ac:dyDescent="0.25">
      <c r="A437" s="17" t="str">
        <f>IFERROR(VLOOKUP($F437,'Location List'!$A$2:$T$644,20,FALSE),"")</f>
        <v>Bill Eich</v>
      </c>
      <c r="B437" s="17" t="str">
        <f>IFERROR(VLOOKUP($F437,'Location List'!$A$2:$T$644,19,FALSE),"")</f>
        <v>Dennis Morgan</v>
      </c>
      <c r="C437" s="17" t="str">
        <f>IFERROR(VLOOKUP($F437,'Location List'!$A$2:$T$644,18,FALSE),"")</f>
        <v>D. Jacobs</v>
      </c>
      <c r="D437" s="17" t="str">
        <f>IFERROR(VLOOKUP($F437,'Location List'!$A$2:$T$644,9,FALSE),"")</f>
        <v>JOSEPH RISNEAR</v>
      </c>
      <c r="E437" s="17" t="str">
        <f>IFERROR(VLOOKUP($F437,'Location List'!$A$2:$T$644,2,FALSE),"")</f>
        <v>KENNESAW</v>
      </c>
      <c r="F437" s="26">
        <v>117</v>
      </c>
      <c r="G437" s="29" t="s">
        <v>3278</v>
      </c>
      <c r="H437" s="29" t="s">
        <v>3412</v>
      </c>
      <c r="I437" s="26">
        <v>135</v>
      </c>
      <c r="J437" s="26">
        <v>319</v>
      </c>
      <c r="K437" s="26">
        <v>0</v>
      </c>
      <c r="L437" s="26">
        <v>17</v>
      </c>
      <c r="M437" s="26">
        <v>454</v>
      </c>
      <c r="N437" s="26">
        <v>462</v>
      </c>
      <c r="O437" s="49">
        <v>1.018</v>
      </c>
    </row>
    <row r="438" spans="1:15" ht="15" customHeight="1" x14ac:dyDescent="0.25">
      <c r="A438" s="17" t="str">
        <f>IFERROR(VLOOKUP($F438,'Location List'!$A$2:$T$644,20,FALSE),"")</f>
        <v>Bill Eich</v>
      </c>
      <c r="B438" s="17" t="str">
        <f>IFERROR(VLOOKUP($F438,'Location List'!$A$2:$T$644,19,FALSE),"")</f>
        <v>Dennis Morgan</v>
      </c>
      <c r="C438" s="17" t="str">
        <f>IFERROR(VLOOKUP($F438,'Location List'!$A$2:$T$644,18,FALSE),"")</f>
        <v>D. Jacobs</v>
      </c>
      <c r="D438" s="17" t="str">
        <f>IFERROR(VLOOKUP($F438,'Location List'!$A$2:$T$644,9,FALSE),"")</f>
        <v>JOSEPH RISNEAR</v>
      </c>
      <c r="E438" s="17" t="str">
        <f>IFERROR(VLOOKUP($F438,'Location List'!$A$2:$T$644,2,FALSE),"")</f>
        <v>KENNESAW</v>
      </c>
      <c r="F438" s="26">
        <v>117</v>
      </c>
      <c r="G438" s="29" t="s">
        <v>3278</v>
      </c>
      <c r="H438" s="29" t="s">
        <v>3442</v>
      </c>
      <c r="I438" s="26">
        <v>140</v>
      </c>
      <c r="J438" s="26">
        <v>292</v>
      </c>
      <c r="K438" s="26">
        <v>0</v>
      </c>
      <c r="L438" s="26">
        <v>15</v>
      </c>
      <c r="M438" s="26">
        <v>432</v>
      </c>
      <c r="N438" s="26">
        <v>413</v>
      </c>
      <c r="O438" s="49">
        <v>0.95599999999999996</v>
      </c>
    </row>
    <row r="439" spans="1:15" ht="15" customHeight="1" x14ac:dyDescent="0.25">
      <c r="A439" s="17" t="str">
        <f>IFERROR(VLOOKUP($F439,'Location List'!$A$2:$T$644,20,FALSE),"")</f>
        <v>Bill Eich</v>
      </c>
      <c r="B439" s="17" t="str">
        <f>IFERROR(VLOOKUP($F439,'Location List'!$A$2:$T$644,19,FALSE),"")</f>
        <v>Dennis Morgan</v>
      </c>
      <c r="C439" s="17" t="str">
        <f>IFERROR(VLOOKUP($F439,'Location List'!$A$2:$T$644,18,FALSE),"")</f>
        <v>D. Jacobs</v>
      </c>
      <c r="D439" s="17" t="str">
        <f>IFERROR(VLOOKUP($F439,'Location List'!$A$2:$T$644,9,FALSE),"")</f>
        <v>JOSEPH RISNEAR</v>
      </c>
      <c r="E439" s="17" t="str">
        <f>IFERROR(VLOOKUP($F439,'Location List'!$A$2:$T$644,2,FALSE),"")</f>
        <v>KENNESAW</v>
      </c>
      <c r="F439" s="26">
        <v>117</v>
      </c>
      <c r="G439" s="29" t="s">
        <v>3278</v>
      </c>
      <c r="H439" s="29" t="s">
        <v>3327</v>
      </c>
      <c r="I439" s="26">
        <v>75</v>
      </c>
      <c r="J439" s="26">
        <v>139</v>
      </c>
      <c r="K439" s="26">
        <v>0</v>
      </c>
      <c r="L439" s="26">
        <v>15</v>
      </c>
      <c r="M439" s="26">
        <v>214</v>
      </c>
      <c r="N439" s="26">
        <v>364</v>
      </c>
      <c r="O439" s="49">
        <v>1.7010000000000001</v>
      </c>
    </row>
    <row r="440" spans="1:15" ht="15" customHeight="1" x14ac:dyDescent="0.25">
      <c r="A440" s="17" t="str">
        <f>IFERROR(VLOOKUP($F440,'Location List'!$A$2:$T$644,20,FALSE),"")</f>
        <v>Bill Eich</v>
      </c>
      <c r="B440" s="17" t="str">
        <f>IFERROR(VLOOKUP($F440,'Location List'!$A$2:$T$644,19,FALSE),"")</f>
        <v>Dennis Morgan</v>
      </c>
      <c r="C440" s="17" t="str">
        <f>IFERROR(VLOOKUP($F440,'Location List'!$A$2:$T$644,18,FALSE),"")</f>
        <v>D. Jacobs</v>
      </c>
      <c r="D440" s="17" t="str">
        <f>IFERROR(VLOOKUP($F440,'Location List'!$A$2:$T$644,9,FALSE),"")</f>
        <v>JOSEPH RISNEAR</v>
      </c>
      <c r="E440" s="17" t="str">
        <f>IFERROR(VLOOKUP($F440,'Location List'!$A$2:$T$644,2,FALSE),"")</f>
        <v>KENNESAW</v>
      </c>
      <c r="F440" s="26">
        <v>117</v>
      </c>
      <c r="G440" s="29" t="s">
        <v>3278</v>
      </c>
      <c r="H440" s="29" t="s">
        <v>3387</v>
      </c>
      <c r="I440" s="26">
        <v>344</v>
      </c>
      <c r="J440" s="26">
        <v>724</v>
      </c>
      <c r="K440" s="26">
        <v>0</v>
      </c>
      <c r="L440" s="26">
        <v>15</v>
      </c>
      <c r="M440" s="26">
        <v>1068</v>
      </c>
      <c r="N440" s="26">
        <v>1539</v>
      </c>
      <c r="O440" s="49">
        <v>1.4410000000000001</v>
      </c>
    </row>
    <row r="441" spans="1:15" ht="15" customHeight="1" x14ac:dyDescent="0.25">
      <c r="A441" s="17" t="str">
        <f>IFERROR(VLOOKUP($F441,'Location List'!$A$2:$T$644,20,FALSE),"")</f>
        <v>Bill Eich</v>
      </c>
      <c r="B441" s="17" t="str">
        <f>IFERROR(VLOOKUP($F441,'Location List'!$A$2:$T$644,19,FALSE),"")</f>
        <v>Dennis Morgan</v>
      </c>
      <c r="C441" s="17" t="str">
        <f>IFERROR(VLOOKUP($F441,'Location List'!$A$2:$T$644,18,FALSE),"")</f>
        <v>D. Jacobs</v>
      </c>
      <c r="D441" s="17" t="str">
        <f>IFERROR(VLOOKUP($F441,'Location List'!$A$2:$T$644,9,FALSE),"")</f>
        <v>JOSEPH RISNEAR</v>
      </c>
      <c r="E441" s="17" t="str">
        <f>IFERROR(VLOOKUP($F441,'Location List'!$A$2:$T$644,2,FALSE),"")</f>
        <v>KENNESAW</v>
      </c>
      <c r="F441" s="26">
        <v>117</v>
      </c>
      <c r="G441" s="29" t="s">
        <v>3278</v>
      </c>
      <c r="H441" s="29" t="s">
        <v>3469</v>
      </c>
      <c r="I441" s="26">
        <v>92</v>
      </c>
      <c r="J441" s="26">
        <v>207</v>
      </c>
      <c r="K441" s="26">
        <v>0</v>
      </c>
      <c r="L441" s="26">
        <v>18</v>
      </c>
      <c r="M441" s="26">
        <v>299</v>
      </c>
      <c r="N441" s="26">
        <v>446</v>
      </c>
      <c r="O441" s="49">
        <v>1.492</v>
      </c>
    </row>
    <row r="442" spans="1:15" ht="15" customHeight="1" x14ac:dyDescent="0.25">
      <c r="A442" s="17" t="str">
        <f>IFERROR(VLOOKUP($F442,'Location List'!$A$2:$T$644,20,FALSE),"")</f>
        <v>Bill Eich</v>
      </c>
      <c r="B442" s="17" t="str">
        <f>IFERROR(VLOOKUP($F442,'Location List'!$A$2:$T$644,19,FALSE),"")</f>
        <v>Dennis Morgan</v>
      </c>
      <c r="C442" s="17" t="str">
        <f>IFERROR(VLOOKUP($F442,'Location List'!$A$2:$T$644,18,FALSE),"")</f>
        <v>D. Jacobs</v>
      </c>
      <c r="D442" s="17" t="str">
        <f>IFERROR(VLOOKUP($F442,'Location List'!$A$2:$T$644,9,FALSE),"")</f>
        <v>JOSEPH RISNEAR</v>
      </c>
      <c r="E442" s="17" t="str">
        <f>IFERROR(VLOOKUP($F442,'Location List'!$A$2:$T$644,2,FALSE),"")</f>
        <v>KENNESAW</v>
      </c>
      <c r="F442" s="26">
        <v>117</v>
      </c>
      <c r="G442" s="29" t="s">
        <v>3278</v>
      </c>
      <c r="H442" s="29" t="s">
        <v>3343</v>
      </c>
      <c r="I442" s="26">
        <v>212</v>
      </c>
      <c r="J442" s="26">
        <v>325</v>
      </c>
      <c r="K442" s="26">
        <v>0</v>
      </c>
      <c r="L442" s="26">
        <v>24</v>
      </c>
      <c r="M442" s="26">
        <v>537</v>
      </c>
      <c r="N442" s="26">
        <v>942</v>
      </c>
      <c r="O442" s="49">
        <v>1.754</v>
      </c>
    </row>
    <row r="443" spans="1:15" ht="15" customHeight="1" x14ac:dyDescent="0.25">
      <c r="A443" s="17" t="str">
        <f>IFERROR(VLOOKUP($F443,'Location List'!$A$2:$T$644,20,FALSE),"")</f>
        <v>Bill Eich</v>
      </c>
      <c r="B443" s="17" t="str">
        <f>IFERROR(VLOOKUP($F443,'Location List'!$A$2:$T$644,19,FALSE),"")</f>
        <v>Dennis Morgan</v>
      </c>
      <c r="C443" s="17" t="str">
        <f>IFERROR(VLOOKUP($F443,'Location List'!$A$2:$T$644,18,FALSE),"")</f>
        <v>D. Jacobs</v>
      </c>
      <c r="D443" s="17" t="str">
        <f>IFERROR(VLOOKUP($F443,'Location List'!$A$2:$T$644,9,FALSE),"")</f>
        <v>JOSEPH RISNEAR</v>
      </c>
      <c r="E443" s="17" t="str">
        <f>IFERROR(VLOOKUP($F443,'Location List'!$A$2:$T$644,2,FALSE),"")</f>
        <v>KENNESAW</v>
      </c>
      <c r="F443" s="26">
        <v>117</v>
      </c>
      <c r="G443" s="29" t="s">
        <v>3278</v>
      </c>
      <c r="H443" s="29" t="s">
        <v>3317</v>
      </c>
      <c r="I443" s="26">
        <v>130</v>
      </c>
      <c r="J443" s="26">
        <v>330</v>
      </c>
      <c r="K443" s="26">
        <v>0</v>
      </c>
      <c r="L443" s="26">
        <v>17</v>
      </c>
      <c r="M443" s="26">
        <v>460</v>
      </c>
      <c r="N443" s="26">
        <v>583</v>
      </c>
      <c r="O443" s="49">
        <v>1.2669999999999999</v>
      </c>
    </row>
    <row r="444" spans="1:15" ht="15" customHeight="1" x14ac:dyDescent="0.25">
      <c r="A444" s="17" t="str">
        <f>IFERROR(VLOOKUP($F444,'Location List'!$A$2:$T$644,20,FALSE),"")</f>
        <v>Bill Eich</v>
      </c>
      <c r="B444" s="17" t="str">
        <f>IFERROR(VLOOKUP($F444,'Location List'!$A$2:$T$644,19,FALSE),"")</f>
        <v>Dennis Morgan</v>
      </c>
      <c r="C444" s="17" t="str">
        <f>IFERROR(VLOOKUP($F444,'Location List'!$A$2:$T$644,18,FALSE),"")</f>
        <v>D. Jacobs</v>
      </c>
      <c r="D444" s="17" t="str">
        <f>IFERROR(VLOOKUP($F444,'Location List'!$A$2:$T$644,9,FALSE),"")</f>
        <v>JOSEPH RISNEAR</v>
      </c>
      <c r="E444" s="17" t="str">
        <f>IFERROR(VLOOKUP($F444,'Location List'!$A$2:$T$644,2,FALSE),"")</f>
        <v>KENNESAW</v>
      </c>
      <c r="F444" s="26">
        <v>117</v>
      </c>
      <c r="G444" s="29" t="s">
        <v>3278</v>
      </c>
      <c r="H444" s="29" t="s">
        <v>3292</v>
      </c>
      <c r="I444" s="26">
        <v>178</v>
      </c>
      <c r="J444" s="26">
        <v>344</v>
      </c>
      <c r="K444" s="26">
        <v>0</v>
      </c>
      <c r="L444" s="26">
        <v>16</v>
      </c>
      <c r="M444" s="26">
        <v>522</v>
      </c>
      <c r="N444" s="26">
        <v>908</v>
      </c>
      <c r="O444" s="49">
        <v>1.7390000000000001</v>
      </c>
    </row>
    <row r="445" spans="1:15" ht="15" customHeight="1" x14ac:dyDescent="0.25">
      <c r="A445" s="17" t="str">
        <f>IFERROR(VLOOKUP($F445,'Location List'!$A$2:$T$644,20,FALSE),"")</f>
        <v>Bill Eich</v>
      </c>
      <c r="B445" s="17" t="str">
        <f>IFERROR(VLOOKUP($F445,'Location List'!$A$2:$T$644,19,FALSE),"")</f>
        <v>Dennis Morgan</v>
      </c>
      <c r="C445" s="17" t="str">
        <f>IFERROR(VLOOKUP($F445,'Location List'!$A$2:$T$644,18,FALSE),"")</f>
        <v>D. Jacobs</v>
      </c>
      <c r="D445" s="17" t="str">
        <f>IFERROR(VLOOKUP($F445,'Location List'!$A$2:$T$644,9,FALSE),"")</f>
        <v>JOSEPH RISNEAR</v>
      </c>
      <c r="E445" s="17" t="str">
        <f>IFERROR(VLOOKUP($F445,'Location List'!$A$2:$T$644,2,FALSE),"")</f>
        <v>KENNESAW</v>
      </c>
      <c r="F445" s="26">
        <v>117</v>
      </c>
      <c r="G445" s="29" t="s">
        <v>3278</v>
      </c>
      <c r="H445" s="29" t="s">
        <v>3410</v>
      </c>
      <c r="I445" s="26">
        <v>236</v>
      </c>
      <c r="J445" s="26">
        <v>298</v>
      </c>
      <c r="K445" s="26">
        <v>0</v>
      </c>
      <c r="L445" s="26">
        <v>18</v>
      </c>
      <c r="M445" s="26">
        <v>534</v>
      </c>
      <c r="N445" s="26">
        <v>1051</v>
      </c>
      <c r="O445" s="49">
        <v>1.968</v>
      </c>
    </row>
    <row r="446" spans="1:15" ht="15" customHeight="1" x14ac:dyDescent="0.25">
      <c r="A446" s="17" t="str">
        <f>IFERROR(VLOOKUP($F446,'Location List'!$A$2:$T$644,20,FALSE),"")</f>
        <v>Chris Kelly</v>
      </c>
      <c r="B446" s="17" t="str">
        <f>IFERROR(VLOOKUP($F446,'Location List'!$A$2:$T$644,19,FALSE),"")</f>
        <v>Chris Parenti</v>
      </c>
      <c r="C446" s="17" t="str">
        <f>IFERROR(VLOOKUP($F446,'Location List'!$A$2:$T$644,18,FALSE),"")</f>
        <v>Nery Melgar</v>
      </c>
      <c r="D446" s="17" t="str">
        <f>IFERROR(VLOOKUP($F446,'Location List'!$A$2:$T$644,9,FALSE),"")</f>
        <v>SUSAN JENSEN</v>
      </c>
      <c r="E446" s="17" t="str">
        <f>IFERROR(VLOOKUP($F446,'Location List'!$A$2:$T$644,2,FALSE),"")</f>
        <v>MANASSAS</v>
      </c>
      <c r="F446" s="26">
        <v>118</v>
      </c>
      <c r="G446" s="29" t="s">
        <v>3272</v>
      </c>
      <c r="H446" s="29" t="s">
        <v>3379</v>
      </c>
      <c r="I446" s="26">
        <v>269</v>
      </c>
      <c r="J446" s="26">
        <v>243</v>
      </c>
      <c r="K446" s="26">
        <v>0</v>
      </c>
      <c r="L446" s="26">
        <v>14</v>
      </c>
      <c r="M446" s="26">
        <v>512</v>
      </c>
      <c r="N446" s="26">
        <v>883</v>
      </c>
      <c r="O446" s="49">
        <v>1.7250000000000001</v>
      </c>
    </row>
    <row r="447" spans="1:15" ht="15" customHeight="1" x14ac:dyDescent="0.25">
      <c r="A447" s="17" t="str">
        <f>IFERROR(VLOOKUP($F447,'Location List'!$A$2:$T$644,20,FALSE),"")</f>
        <v>Chris Kelly</v>
      </c>
      <c r="B447" s="17" t="str">
        <f>IFERROR(VLOOKUP($F447,'Location List'!$A$2:$T$644,19,FALSE),"")</f>
        <v>Chris Parenti</v>
      </c>
      <c r="C447" s="17" t="str">
        <f>IFERROR(VLOOKUP($F447,'Location List'!$A$2:$T$644,18,FALSE),"")</f>
        <v>Nery Melgar</v>
      </c>
      <c r="D447" s="17" t="str">
        <f>IFERROR(VLOOKUP($F447,'Location List'!$A$2:$T$644,9,FALSE),"")</f>
        <v>SUSAN JENSEN</v>
      </c>
      <c r="E447" s="17" t="str">
        <f>IFERROR(VLOOKUP($F447,'Location List'!$A$2:$T$644,2,FALSE),"")</f>
        <v>MANASSAS</v>
      </c>
      <c r="F447" s="26">
        <v>118</v>
      </c>
      <c r="G447" s="29" t="s">
        <v>3272</v>
      </c>
      <c r="H447" s="29" t="s">
        <v>3274</v>
      </c>
      <c r="I447" s="26">
        <v>535</v>
      </c>
      <c r="J447" s="26">
        <v>181</v>
      </c>
      <c r="K447" s="26">
        <v>0</v>
      </c>
      <c r="L447" s="26">
        <v>18</v>
      </c>
      <c r="M447" s="26">
        <v>716</v>
      </c>
      <c r="N447" s="26">
        <v>4952</v>
      </c>
      <c r="O447" s="49">
        <v>6.9160000000000004</v>
      </c>
    </row>
    <row r="448" spans="1:15" ht="15" customHeight="1" x14ac:dyDescent="0.25">
      <c r="A448" s="17" t="str">
        <f>IFERROR(VLOOKUP($F448,'Location List'!$A$2:$T$644,20,FALSE),"")</f>
        <v>Chris Kelly</v>
      </c>
      <c r="B448" s="17" t="str">
        <f>IFERROR(VLOOKUP($F448,'Location List'!$A$2:$T$644,19,FALSE),"")</f>
        <v>Chris Parenti</v>
      </c>
      <c r="C448" s="17" t="str">
        <f>IFERROR(VLOOKUP($F448,'Location List'!$A$2:$T$644,18,FALSE),"")</f>
        <v>Nery Melgar</v>
      </c>
      <c r="D448" s="17" t="str">
        <f>IFERROR(VLOOKUP($F448,'Location List'!$A$2:$T$644,9,FALSE),"")</f>
        <v>SUSAN JENSEN</v>
      </c>
      <c r="E448" s="17" t="str">
        <f>IFERROR(VLOOKUP($F448,'Location List'!$A$2:$T$644,2,FALSE),"")</f>
        <v>MANASSAS</v>
      </c>
      <c r="F448" s="26">
        <v>118</v>
      </c>
      <c r="G448" s="29" t="s">
        <v>3272</v>
      </c>
      <c r="H448" s="29" t="s">
        <v>3300</v>
      </c>
      <c r="I448" s="26">
        <v>83</v>
      </c>
      <c r="J448" s="26">
        <v>80</v>
      </c>
      <c r="K448" s="26">
        <v>0</v>
      </c>
      <c r="L448" s="26">
        <v>16</v>
      </c>
      <c r="M448" s="26">
        <v>163</v>
      </c>
      <c r="N448" s="26">
        <v>163</v>
      </c>
      <c r="O448" s="49">
        <v>1</v>
      </c>
    </row>
    <row r="449" spans="1:15" ht="15" customHeight="1" x14ac:dyDescent="0.25">
      <c r="A449" s="17" t="str">
        <f>IFERROR(VLOOKUP($F449,'Location List'!$A$2:$T$644,20,FALSE),"")</f>
        <v>Chris Kelly</v>
      </c>
      <c r="B449" s="17" t="str">
        <f>IFERROR(VLOOKUP($F449,'Location List'!$A$2:$T$644,19,FALSE),"")</f>
        <v>Chris Parenti</v>
      </c>
      <c r="C449" s="17" t="str">
        <f>IFERROR(VLOOKUP($F449,'Location List'!$A$2:$T$644,18,FALSE),"")</f>
        <v>Nery Melgar</v>
      </c>
      <c r="D449" s="17" t="str">
        <f>IFERROR(VLOOKUP($F449,'Location List'!$A$2:$T$644,9,FALSE),"")</f>
        <v>SUSAN JENSEN</v>
      </c>
      <c r="E449" s="17" t="str">
        <f>IFERROR(VLOOKUP($F449,'Location List'!$A$2:$T$644,2,FALSE),"")</f>
        <v>MANASSAS</v>
      </c>
      <c r="F449" s="26">
        <v>118</v>
      </c>
      <c r="G449" s="29" t="s">
        <v>3272</v>
      </c>
      <c r="H449" s="29" t="s">
        <v>3470</v>
      </c>
      <c r="I449" s="26">
        <v>132</v>
      </c>
      <c r="J449" s="26">
        <v>120</v>
      </c>
      <c r="K449" s="26">
        <v>0</v>
      </c>
      <c r="L449" s="26">
        <v>15</v>
      </c>
      <c r="M449" s="26">
        <v>252</v>
      </c>
      <c r="N449" s="26">
        <v>200</v>
      </c>
      <c r="O449" s="49">
        <v>0.79400000000000004</v>
      </c>
    </row>
    <row r="450" spans="1:15" ht="15" customHeight="1" x14ac:dyDescent="0.25">
      <c r="A450" s="17" t="str">
        <f>IFERROR(VLOOKUP($F450,'Location List'!$A$2:$T$644,20,FALSE),"")</f>
        <v>Chris Kelly</v>
      </c>
      <c r="B450" s="17" t="str">
        <f>IFERROR(VLOOKUP($F450,'Location List'!$A$2:$T$644,19,FALSE),"")</f>
        <v>Chris Parenti</v>
      </c>
      <c r="C450" s="17" t="str">
        <f>IFERROR(VLOOKUP($F450,'Location List'!$A$2:$T$644,18,FALSE),"")</f>
        <v>Nery Melgar</v>
      </c>
      <c r="D450" s="17" t="str">
        <f>IFERROR(VLOOKUP($F450,'Location List'!$A$2:$T$644,9,FALSE),"")</f>
        <v>SUSAN JENSEN</v>
      </c>
      <c r="E450" s="17" t="str">
        <f>IFERROR(VLOOKUP($F450,'Location List'!$A$2:$T$644,2,FALSE),"")</f>
        <v>MANASSAS</v>
      </c>
      <c r="F450" s="26">
        <v>118</v>
      </c>
      <c r="G450" s="29" t="s">
        <v>3272</v>
      </c>
      <c r="H450" s="29" t="s">
        <v>3406</v>
      </c>
      <c r="I450" s="26">
        <v>221</v>
      </c>
      <c r="J450" s="26">
        <v>341</v>
      </c>
      <c r="K450" s="26">
        <v>0</v>
      </c>
      <c r="L450" s="26">
        <v>17</v>
      </c>
      <c r="M450" s="26">
        <v>562</v>
      </c>
      <c r="N450" s="26">
        <v>4752</v>
      </c>
      <c r="O450" s="49">
        <v>8.4559999999999995</v>
      </c>
    </row>
    <row r="451" spans="1:15" ht="15" customHeight="1" x14ac:dyDescent="0.25">
      <c r="A451" s="17" t="str">
        <f>IFERROR(VLOOKUP($F451,'Location List'!$A$2:$T$644,20,FALSE),"")</f>
        <v>Chris Kelly</v>
      </c>
      <c r="B451" s="17" t="str">
        <f>IFERROR(VLOOKUP($F451,'Location List'!$A$2:$T$644,19,FALSE),"")</f>
        <v>Chris Parenti</v>
      </c>
      <c r="C451" s="17" t="str">
        <f>IFERROR(VLOOKUP($F451,'Location List'!$A$2:$T$644,18,FALSE),"")</f>
        <v>Nery Melgar</v>
      </c>
      <c r="D451" s="17" t="str">
        <f>IFERROR(VLOOKUP($F451,'Location List'!$A$2:$T$644,9,FALSE),"")</f>
        <v>SUSAN JENSEN</v>
      </c>
      <c r="E451" s="17" t="str">
        <f>IFERROR(VLOOKUP($F451,'Location List'!$A$2:$T$644,2,FALSE),"")</f>
        <v>MANASSAS</v>
      </c>
      <c r="F451" s="26">
        <v>118</v>
      </c>
      <c r="G451" s="29" t="s">
        <v>3272</v>
      </c>
      <c r="H451" s="29" t="s">
        <v>3342</v>
      </c>
      <c r="I451" s="26">
        <v>410</v>
      </c>
      <c r="J451" s="26">
        <v>384</v>
      </c>
      <c r="K451" s="26">
        <v>0</v>
      </c>
      <c r="L451" s="26">
        <v>16</v>
      </c>
      <c r="M451" s="26">
        <v>794</v>
      </c>
      <c r="N451" s="26">
        <v>1563</v>
      </c>
      <c r="O451" s="49">
        <v>1.9690000000000001</v>
      </c>
    </row>
    <row r="452" spans="1:15" ht="15" customHeight="1" x14ac:dyDescent="0.25">
      <c r="A452" s="17" t="str">
        <f>IFERROR(VLOOKUP($F452,'Location List'!$A$2:$T$644,20,FALSE),"")</f>
        <v>Chris Kelly</v>
      </c>
      <c r="B452" s="17" t="str">
        <f>IFERROR(VLOOKUP($F452,'Location List'!$A$2:$T$644,19,FALSE),"")</f>
        <v>Chris Parenti</v>
      </c>
      <c r="C452" s="17" t="str">
        <f>IFERROR(VLOOKUP($F452,'Location List'!$A$2:$T$644,18,FALSE),"")</f>
        <v>Nery Melgar</v>
      </c>
      <c r="D452" s="17" t="str">
        <f>IFERROR(VLOOKUP($F452,'Location List'!$A$2:$T$644,9,FALSE),"")</f>
        <v>SUSAN JENSEN</v>
      </c>
      <c r="E452" s="17" t="str">
        <f>IFERROR(VLOOKUP($F452,'Location List'!$A$2:$T$644,2,FALSE),"")</f>
        <v>MANASSAS</v>
      </c>
      <c r="F452" s="26">
        <v>118</v>
      </c>
      <c r="G452" s="29" t="s">
        <v>3276</v>
      </c>
      <c r="H452" s="29" t="s">
        <v>3471</v>
      </c>
      <c r="I452" s="26">
        <v>181</v>
      </c>
      <c r="J452" s="26">
        <v>123</v>
      </c>
      <c r="K452" s="26">
        <v>0</v>
      </c>
      <c r="L452" s="26">
        <v>14</v>
      </c>
      <c r="M452" s="26">
        <v>304</v>
      </c>
      <c r="N452" s="26">
        <v>453</v>
      </c>
      <c r="O452" s="49">
        <v>1.49</v>
      </c>
    </row>
    <row r="453" spans="1:15" ht="15" customHeight="1" x14ac:dyDescent="0.25">
      <c r="A453" s="17" t="str">
        <f>IFERROR(VLOOKUP($F453,'Location List'!$A$2:$T$644,20,FALSE),"")</f>
        <v>Chris Kelly</v>
      </c>
      <c r="B453" s="17" t="str">
        <f>IFERROR(VLOOKUP($F453,'Location List'!$A$2:$T$644,19,FALSE),"")</f>
        <v>Chris Parenti</v>
      </c>
      <c r="C453" s="17" t="str">
        <f>IFERROR(VLOOKUP($F453,'Location List'!$A$2:$T$644,18,FALSE),"")</f>
        <v>Nery Melgar</v>
      </c>
      <c r="D453" s="17" t="str">
        <f>IFERROR(VLOOKUP($F453,'Location List'!$A$2:$T$644,9,FALSE),"")</f>
        <v>SUSAN JENSEN</v>
      </c>
      <c r="E453" s="17" t="str">
        <f>IFERROR(VLOOKUP($F453,'Location List'!$A$2:$T$644,2,FALSE),"")</f>
        <v>MANASSAS</v>
      </c>
      <c r="F453" s="26">
        <v>118</v>
      </c>
      <c r="G453" s="29" t="s">
        <v>3276</v>
      </c>
      <c r="H453" s="29" t="s">
        <v>3472</v>
      </c>
      <c r="I453" s="26">
        <v>175</v>
      </c>
      <c r="J453" s="26">
        <v>124</v>
      </c>
      <c r="K453" s="26">
        <v>0</v>
      </c>
      <c r="L453" s="26">
        <v>14</v>
      </c>
      <c r="M453" s="26">
        <v>299</v>
      </c>
      <c r="N453" s="26">
        <v>439</v>
      </c>
      <c r="O453" s="49">
        <v>1.468</v>
      </c>
    </row>
    <row r="454" spans="1:15" ht="15" customHeight="1" x14ac:dyDescent="0.25">
      <c r="A454" s="17" t="str">
        <f>IFERROR(VLOOKUP($F454,'Location List'!$A$2:$T$644,20,FALSE),"")</f>
        <v>Chris Kelly</v>
      </c>
      <c r="B454" s="17" t="str">
        <f>IFERROR(VLOOKUP($F454,'Location List'!$A$2:$T$644,19,FALSE),"")</f>
        <v>Chris Parenti</v>
      </c>
      <c r="C454" s="17" t="str">
        <f>IFERROR(VLOOKUP($F454,'Location List'!$A$2:$T$644,18,FALSE),"")</f>
        <v>Nery Melgar</v>
      </c>
      <c r="D454" s="17" t="str">
        <f>IFERROR(VLOOKUP($F454,'Location List'!$A$2:$T$644,9,FALSE),"")</f>
        <v>SUSAN JENSEN</v>
      </c>
      <c r="E454" s="17" t="str">
        <f>IFERROR(VLOOKUP($F454,'Location List'!$A$2:$T$644,2,FALSE),"")</f>
        <v>MANASSAS</v>
      </c>
      <c r="F454" s="26">
        <v>118</v>
      </c>
      <c r="G454" s="29" t="s">
        <v>3276</v>
      </c>
      <c r="H454" s="29" t="s">
        <v>3374</v>
      </c>
      <c r="I454" s="26">
        <v>411</v>
      </c>
      <c r="J454" s="26">
        <v>466</v>
      </c>
      <c r="K454" s="26">
        <v>0</v>
      </c>
      <c r="L454" s="26">
        <v>15</v>
      </c>
      <c r="M454" s="26">
        <v>877</v>
      </c>
      <c r="N454" s="26">
        <v>927</v>
      </c>
      <c r="O454" s="49">
        <v>1.0569999999999999</v>
      </c>
    </row>
    <row r="455" spans="1:15" ht="15" customHeight="1" x14ac:dyDescent="0.25">
      <c r="A455" s="17" t="str">
        <f>IFERROR(VLOOKUP($F455,'Location List'!$A$2:$T$644,20,FALSE),"")</f>
        <v>Chris Kelly</v>
      </c>
      <c r="B455" s="17" t="str">
        <f>IFERROR(VLOOKUP($F455,'Location List'!$A$2:$T$644,19,FALSE),"")</f>
        <v>Chris Parenti</v>
      </c>
      <c r="C455" s="17" t="str">
        <f>IFERROR(VLOOKUP($F455,'Location List'!$A$2:$T$644,18,FALSE),"")</f>
        <v>Nery Melgar</v>
      </c>
      <c r="D455" s="17" t="str">
        <f>IFERROR(VLOOKUP($F455,'Location List'!$A$2:$T$644,9,FALSE),"")</f>
        <v>SUSAN JENSEN</v>
      </c>
      <c r="E455" s="17" t="str">
        <f>IFERROR(VLOOKUP($F455,'Location List'!$A$2:$T$644,2,FALSE),"")</f>
        <v>MANASSAS</v>
      </c>
      <c r="F455" s="26">
        <v>118</v>
      </c>
      <c r="G455" s="29" t="s">
        <v>3276</v>
      </c>
      <c r="H455" s="29" t="s">
        <v>3402</v>
      </c>
      <c r="I455" s="26">
        <v>174</v>
      </c>
      <c r="J455" s="26">
        <v>217</v>
      </c>
      <c r="K455" s="26">
        <v>0</v>
      </c>
      <c r="L455" s="26">
        <v>14</v>
      </c>
      <c r="M455" s="26">
        <v>391</v>
      </c>
      <c r="N455" s="26">
        <v>393</v>
      </c>
      <c r="O455" s="49">
        <v>1.0049999999999999</v>
      </c>
    </row>
    <row r="456" spans="1:15" ht="15" customHeight="1" x14ac:dyDescent="0.25">
      <c r="A456" s="17" t="str">
        <f>IFERROR(VLOOKUP($F456,'Location List'!$A$2:$T$644,20,FALSE),"")</f>
        <v>Chris Kelly</v>
      </c>
      <c r="B456" s="17" t="str">
        <f>IFERROR(VLOOKUP($F456,'Location List'!$A$2:$T$644,19,FALSE),"")</f>
        <v>Chris Parenti</v>
      </c>
      <c r="C456" s="17" t="str">
        <f>IFERROR(VLOOKUP($F456,'Location List'!$A$2:$T$644,18,FALSE),"")</f>
        <v>Nery Melgar</v>
      </c>
      <c r="D456" s="17" t="str">
        <f>IFERROR(VLOOKUP($F456,'Location List'!$A$2:$T$644,9,FALSE),"")</f>
        <v>SUSAN JENSEN</v>
      </c>
      <c r="E456" s="17" t="str">
        <f>IFERROR(VLOOKUP($F456,'Location List'!$A$2:$T$644,2,FALSE),"")</f>
        <v>MANASSAS</v>
      </c>
      <c r="F456" s="26">
        <v>118</v>
      </c>
      <c r="G456" s="29" t="s">
        <v>3276</v>
      </c>
      <c r="H456" s="29" t="s">
        <v>3375</v>
      </c>
      <c r="I456" s="26">
        <v>175</v>
      </c>
      <c r="J456" s="26">
        <v>177</v>
      </c>
      <c r="K456" s="26">
        <v>0</v>
      </c>
      <c r="L456" s="26">
        <v>20</v>
      </c>
      <c r="M456" s="26">
        <v>352</v>
      </c>
      <c r="N456" s="26">
        <v>394</v>
      </c>
      <c r="O456" s="49">
        <v>1.119</v>
      </c>
    </row>
    <row r="457" spans="1:15" ht="15" customHeight="1" x14ac:dyDescent="0.25">
      <c r="A457" s="17" t="str">
        <f>IFERROR(VLOOKUP($F457,'Location List'!$A$2:$T$644,20,FALSE),"")</f>
        <v>Chris Kelly</v>
      </c>
      <c r="B457" s="17" t="str">
        <f>IFERROR(VLOOKUP($F457,'Location List'!$A$2:$T$644,19,FALSE),"")</f>
        <v>Chris Parenti</v>
      </c>
      <c r="C457" s="17" t="str">
        <f>IFERROR(VLOOKUP($F457,'Location List'!$A$2:$T$644,18,FALSE),"")</f>
        <v>Nery Melgar</v>
      </c>
      <c r="D457" s="17" t="str">
        <f>IFERROR(VLOOKUP($F457,'Location List'!$A$2:$T$644,9,FALSE),"")</f>
        <v>SUSAN JENSEN</v>
      </c>
      <c r="E457" s="17" t="str">
        <f>IFERROR(VLOOKUP($F457,'Location List'!$A$2:$T$644,2,FALSE),"")</f>
        <v>MANASSAS</v>
      </c>
      <c r="F457" s="26">
        <v>118</v>
      </c>
      <c r="G457" s="29" t="s">
        <v>3278</v>
      </c>
      <c r="H457" s="29" t="s">
        <v>3473</v>
      </c>
      <c r="I457" s="26">
        <v>258</v>
      </c>
      <c r="J457" s="26">
        <v>242</v>
      </c>
      <c r="K457" s="26">
        <v>0</v>
      </c>
      <c r="L457" s="26">
        <v>27</v>
      </c>
      <c r="M457" s="26">
        <v>500</v>
      </c>
      <c r="N457" s="26">
        <v>978</v>
      </c>
      <c r="O457" s="49">
        <v>1.956</v>
      </c>
    </row>
    <row r="458" spans="1:15" ht="15" customHeight="1" x14ac:dyDescent="0.25">
      <c r="A458" s="17" t="str">
        <f>IFERROR(VLOOKUP($F458,'Location List'!$A$2:$T$644,20,FALSE),"")</f>
        <v>Chris Kelly</v>
      </c>
      <c r="B458" s="17" t="str">
        <f>IFERROR(VLOOKUP($F458,'Location List'!$A$2:$T$644,19,FALSE),"")</f>
        <v>Chris Parenti</v>
      </c>
      <c r="C458" s="17" t="str">
        <f>IFERROR(VLOOKUP($F458,'Location List'!$A$2:$T$644,18,FALSE),"")</f>
        <v>Nery Melgar</v>
      </c>
      <c r="D458" s="17" t="str">
        <f>IFERROR(VLOOKUP($F458,'Location List'!$A$2:$T$644,9,FALSE),"")</f>
        <v>SUSAN JENSEN</v>
      </c>
      <c r="E458" s="17" t="str">
        <f>IFERROR(VLOOKUP($F458,'Location List'!$A$2:$T$644,2,FALSE),"")</f>
        <v>MANASSAS</v>
      </c>
      <c r="F458" s="26">
        <v>118</v>
      </c>
      <c r="G458" s="29" t="s">
        <v>3278</v>
      </c>
      <c r="H458" s="29" t="s">
        <v>3297</v>
      </c>
      <c r="I458" s="26">
        <v>237</v>
      </c>
      <c r="J458" s="26">
        <v>190</v>
      </c>
      <c r="K458" s="26">
        <v>0</v>
      </c>
      <c r="L458" s="26">
        <v>16</v>
      </c>
      <c r="M458" s="26">
        <v>427</v>
      </c>
      <c r="N458" s="26">
        <v>265</v>
      </c>
      <c r="O458" s="49">
        <v>0.621</v>
      </c>
    </row>
    <row r="459" spans="1:15" ht="15" customHeight="1" x14ac:dyDescent="0.25">
      <c r="A459" s="17" t="str">
        <f>IFERROR(VLOOKUP($F459,'Location List'!$A$2:$T$644,20,FALSE),"")</f>
        <v>Chris Kelly</v>
      </c>
      <c r="B459" s="17" t="str">
        <f>IFERROR(VLOOKUP($F459,'Location List'!$A$2:$T$644,19,FALSE),"")</f>
        <v>Chris Parenti</v>
      </c>
      <c r="C459" s="17" t="str">
        <f>IFERROR(VLOOKUP($F459,'Location List'!$A$2:$T$644,18,FALSE),"")</f>
        <v>Nery Melgar</v>
      </c>
      <c r="D459" s="17" t="str">
        <f>IFERROR(VLOOKUP($F459,'Location List'!$A$2:$T$644,9,FALSE),"")</f>
        <v>SUSAN JENSEN</v>
      </c>
      <c r="E459" s="17" t="str">
        <f>IFERROR(VLOOKUP($F459,'Location List'!$A$2:$T$644,2,FALSE),"")</f>
        <v>MANASSAS</v>
      </c>
      <c r="F459" s="26">
        <v>118</v>
      </c>
      <c r="G459" s="29" t="s">
        <v>3278</v>
      </c>
      <c r="H459" s="29" t="s">
        <v>3474</v>
      </c>
      <c r="I459" s="26">
        <v>224</v>
      </c>
      <c r="J459" s="26">
        <v>204</v>
      </c>
      <c r="K459" s="26">
        <v>0</v>
      </c>
      <c r="L459" s="26">
        <v>15</v>
      </c>
      <c r="M459" s="26">
        <v>428</v>
      </c>
      <c r="N459" s="26">
        <v>774</v>
      </c>
      <c r="O459" s="49">
        <v>1.8080000000000001</v>
      </c>
    </row>
    <row r="460" spans="1:15" ht="15" customHeight="1" x14ac:dyDescent="0.25">
      <c r="A460" s="17" t="str">
        <f>IFERROR(VLOOKUP($F460,'Location List'!$A$2:$T$644,20,FALSE),"")</f>
        <v>Chris Kelly</v>
      </c>
      <c r="B460" s="17" t="str">
        <f>IFERROR(VLOOKUP($F460,'Location List'!$A$2:$T$644,19,FALSE),"")</f>
        <v>Chris Parenti</v>
      </c>
      <c r="C460" s="17" t="str">
        <f>IFERROR(VLOOKUP($F460,'Location List'!$A$2:$T$644,18,FALSE),"")</f>
        <v>Nery Melgar</v>
      </c>
      <c r="D460" s="17" t="str">
        <f>IFERROR(VLOOKUP($F460,'Location List'!$A$2:$T$644,9,FALSE),"")</f>
        <v>SUSAN JENSEN</v>
      </c>
      <c r="E460" s="17" t="str">
        <f>IFERROR(VLOOKUP($F460,'Location List'!$A$2:$T$644,2,FALSE),"")</f>
        <v>MANASSAS</v>
      </c>
      <c r="F460" s="26">
        <v>118</v>
      </c>
      <c r="G460" s="29" t="s">
        <v>3278</v>
      </c>
      <c r="H460" s="29" t="s">
        <v>3455</v>
      </c>
      <c r="I460" s="26">
        <v>253</v>
      </c>
      <c r="J460" s="26">
        <v>284</v>
      </c>
      <c r="K460" s="26">
        <v>0</v>
      </c>
      <c r="L460" s="26">
        <v>16</v>
      </c>
      <c r="M460" s="26">
        <v>537</v>
      </c>
      <c r="N460" s="26">
        <v>785</v>
      </c>
      <c r="O460" s="49">
        <v>1.462</v>
      </c>
    </row>
    <row r="461" spans="1:15" ht="15" customHeight="1" x14ac:dyDescent="0.25">
      <c r="A461" s="17" t="str">
        <f>IFERROR(VLOOKUP($F461,'Location List'!$A$2:$T$644,20,FALSE),"")</f>
        <v>Chris Kelly</v>
      </c>
      <c r="B461" s="17" t="str">
        <f>IFERROR(VLOOKUP($F461,'Location List'!$A$2:$T$644,19,FALSE),"")</f>
        <v>Chris Parenti</v>
      </c>
      <c r="C461" s="17" t="str">
        <f>IFERROR(VLOOKUP($F461,'Location List'!$A$2:$T$644,18,FALSE),"")</f>
        <v>Nery Melgar</v>
      </c>
      <c r="D461" s="17" t="str">
        <f>IFERROR(VLOOKUP($F461,'Location List'!$A$2:$T$644,9,FALSE),"")</f>
        <v>SUSAN JENSEN</v>
      </c>
      <c r="E461" s="17" t="str">
        <f>IFERROR(VLOOKUP($F461,'Location List'!$A$2:$T$644,2,FALSE),"")</f>
        <v>MANASSAS</v>
      </c>
      <c r="F461" s="26">
        <v>118</v>
      </c>
      <c r="G461" s="29" t="s">
        <v>3278</v>
      </c>
      <c r="H461" s="29" t="s">
        <v>3378</v>
      </c>
      <c r="I461" s="26">
        <v>184</v>
      </c>
      <c r="J461" s="26">
        <v>201</v>
      </c>
      <c r="K461" s="26">
        <v>0</v>
      </c>
      <c r="L461" s="26">
        <v>19</v>
      </c>
      <c r="M461" s="26">
        <v>385</v>
      </c>
      <c r="N461" s="26">
        <v>49</v>
      </c>
      <c r="O461" s="49">
        <v>0.127</v>
      </c>
    </row>
    <row r="462" spans="1:15" ht="15" customHeight="1" x14ac:dyDescent="0.25">
      <c r="A462" s="17" t="str">
        <f>IFERROR(VLOOKUP($F462,'Location List'!$A$2:$T$644,20,FALSE),"")</f>
        <v>Chris Kelly</v>
      </c>
      <c r="B462" s="17" t="str">
        <f>IFERROR(VLOOKUP($F462,'Location List'!$A$2:$T$644,19,FALSE),"")</f>
        <v>Chris Parenti</v>
      </c>
      <c r="C462" s="17" t="str">
        <f>IFERROR(VLOOKUP($F462,'Location List'!$A$2:$T$644,18,FALSE),"")</f>
        <v>Nery Melgar</v>
      </c>
      <c r="D462" s="17" t="str">
        <f>IFERROR(VLOOKUP($F462,'Location List'!$A$2:$T$644,9,FALSE),"")</f>
        <v>SUSAN JENSEN</v>
      </c>
      <c r="E462" s="17" t="str">
        <f>IFERROR(VLOOKUP($F462,'Location List'!$A$2:$T$644,2,FALSE),"")</f>
        <v>MANASSAS</v>
      </c>
      <c r="F462" s="26">
        <v>118</v>
      </c>
      <c r="G462" s="29" t="s">
        <v>3278</v>
      </c>
      <c r="H462" s="29" t="s">
        <v>3389</v>
      </c>
      <c r="I462" s="26">
        <v>191</v>
      </c>
      <c r="J462" s="26">
        <v>161</v>
      </c>
      <c r="K462" s="26">
        <v>0</v>
      </c>
      <c r="L462" s="26">
        <v>16</v>
      </c>
      <c r="M462" s="26">
        <v>352</v>
      </c>
      <c r="N462" s="26">
        <v>675</v>
      </c>
      <c r="O462" s="49">
        <v>1.9179999999999999</v>
      </c>
    </row>
    <row r="463" spans="1:15" ht="15" customHeight="1" x14ac:dyDescent="0.25">
      <c r="A463" s="17" t="str">
        <f>IFERROR(VLOOKUP($F463,'Location List'!$A$2:$T$644,20,FALSE),"")</f>
        <v>Chris Kelly</v>
      </c>
      <c r="B463" s="17" t="str">
        <f>IFERROR(VLOOKUP($F463,'Location List'!$A$2:$T$644,19,FALSE),"")</f>
        <v>Chris Parenti</v>
      </c>
      <c r="C463" s="17" t="str">
        <f>IFERROR(VLOOKUP($F463,'Location List'!$A$2:$T$644,18,FALSE),"")</f>
        <v>Nery Melgar</v>
      </c>
      <c r="D463" s="17" t="str">
        <f>IFERROR(VLOOKUP($F463,'Location List'!$A$2:$T$644,9,FALSE),"")</f>
        <v>SUSAN JENSEN</v>
      </c>
      <c r="E463" s="17" t="str">
        <f>IFERROR(VLOOKUP($F463,'Location List'!$A$2:$T$644,2,FALSE),"")</f>
        <v>MANASSAS</v>
      </c>
      <c r="F463" s="26">
        <v>118</v>
      </c>
      <c r="G463" s="29" t="s">
        <v>3278</v>
      </c>
      <c r="H463" s="29" t="s">
        <v>3390</v>
      </c>
      <c r="I463" s="26">
        <v>132</v>
      </c>
      <c r="J463" s="26">
        <v>123</v>
      </c>
      <c r="K463" s="26">
        <v>0</v>
      </c>
      <c r="L463" s="26">
        <v>15</v>
      </c>
      <c r="M463" s="26">
        <v>255</v>
      </c>
      <c r="N463" s="26">
        <v>467</v>
      </c>
      <c r="O463" s="49">
        <v>1.831</v>
      </c>
    </row>
    <row r="464" spans="1:15" ht="15" customHeight="1" x14ac:dyDescent="0.25">
      <c r="A464" s="17" t="str">
        <f>IFERROR(VLOOKUP($F464,'Location List'!$A$2:$T$644,20,FALSE),"")</f>
        <v>Chris Kelly</v>
      </c>
      <c r="B464" s="17" t="str">
        <f>IFERROR(VLOOKUP($F464,'Location List'!$A$2:$T$644,19,FALSE),"")</f>
        <v>Chris Parenti</v>
      </c>
      <c r="C464" s="17" t="str">
        <f>IFERROR(VLOOKUP($F464,'Location List'!$A$2:$T$644,18,FALSE),"")</f>
        <v>Nery Melgar</v>
      </c>
      <c r="D464" s="17" t="str">
        <f>IFERROR(VLOOKUP($F464,'Location List'!$A$2:$T$644,9,FALSE),"")</f>
        <v>SUSAN JENSEN</v>
      </c>
      <c r="E464" s="17" t="str">
        <f>IFERROR(VLOOKUP($F464,'Location List'!$A$2:$T$644,2,FALSE),"")</f>
        <v>MANASSAS</v>
      </c>
      <c r="F464" s="26">
        <v>118</v>
      </c>
      <c r="G464" s="29" t="s">
        <v>3278</v>
      </c>
      <c r="H464" s="29" t="s">
        <v>3291</v>
      </c>
      <c r="I464" s="26">
        <v>295</v>
      </c>
      <c r="J464" s="26">
        <v>172</v>
      </c>
      <c r="K464" s="26">
        <v>0</v>
      </c>
      <c r="L464" s="26">
        <v>19</v>
      </c>
      <c r="M464" s="26">
        <v>467</v>
      </c>
      <c r="N464" s="26">
        <v>2808</v>
      </c>
      <c r="O464" s="49">
        <v>6.0129999999999999</v>
      </c>
    </row>
    <row r="465" spans="1:15" ht="15" customHeight="1" x14ac:dyDescent="0.25">
      <c r="A465" s="17" t="str">
        <f>IFERROR(VLOOKUP($F465,'Location List'!$A$2:$T$644,20,FALSE),"")</f>
        <v>Chris Kelly</v>
      </c>
      <c r="B465" s="17" t="str">
        <f>IFERROR(VLOOKUP($F465,'Location List'!$A$2:$T$644,19,FALSE),"")</f>
        <v>Chris Parenti</v>
      </c>
      <c r="C465" s="17" t="str">
        <f>IFERROR(VLOOKUP($F465,'Location List'!$A$2:$T$644,18,FALSE),"")</f>
        <v>Nery Melgar</v>
      </c>
      <c r="D465" s="17" t="str">
        <f>IFERROR(VLOOKUP($F465,'Location List'!$A$2:$T$644,9,FALSE),"")</f>
        <v>SUSAN JENSEN</v>
      </c>
      <c r="E465" s="17" t="str">
        <f>IFERROR(VLOOKUP($F465,'Location List'!$A$2:$T$644,2,FALSE),"")</f>
        <v>MANASSAS</v>
      </c>
      <c r="F465" s="26">
        <v>118</v>
      </c>
      <c r="G465" s="29" t="s">
        <v>3278</v>
      </c>
      <c r="H465" s="29" t="s">
        <v>3316</v>
      </c>
      <c r="I465" s="26">
        <v>107</v>
      </c>
      <c r="J465" s="26">
        <v>90</v>
      </c>
      <c r="K465" s="26">
        <v>0</v>
      </c>
      <c r="L465" s="26">
        <v>15</v>
      </c>
      <c r="M465" s="26">
        <v>197</v>
      </c>
      <c r="N465" s="26">
        <v>373</v>
      </c>
      <c r="O465" s="49">
        <v>1.893</v>
      </c>
    </row>
    <row r="466" spans="1:15" ht="15" customHeight="1" x14ac:dyDescent="0.25">
      <c r="A466" s="17" t="str">
        <f>IFERROR(VLOOKUP($F466,'Location List'!$A$2:$T$644,20,FALSE),"")</f>
        <v>Chris Kelly</v>
      </c>
      <c r="B466" s="17" t="str">
        <f>IFERROR(VLOOKUP($F466,'Location List'!$A$2:$T$644,19,FALSE),"")</f>
        <v>Chris Parenti</v>
      </c>
      <c r="C466" s="17" t="str">
        <f>IFERROR(VLOOKUP($F466,'Location List'!$A$2:$T$644,18,FALSE),"")</f>
        <v>Nery Melgar</v>
      </c>
      <c r="D466" s="17" t="str">
        <f>IFERROR(VLOOKUP($F466,'Location List'!$A$2:$T$644,9,FALSE),"")</f>
        <v>SUSAN JENSEN</v>
      </c>
      <c r="E466" s="17" t="str">
        <f>IFERROR(VLOOKUP($F466,'Location List'!$A$2:$T$644,2,FALSE),"")</f>
        <v>MANASSAS</v>
      </c>
      <c r="F466" s="26">
        <v>118</v>
      </c>
      <c r="G466" s="29" t="s">
        <v>3278</v>
      </c>
      <c r="H466" s="29" t="s">
        <v>3447</v>
      </c>
      <c r="I466" s="26">
        <v>243</v>
      </c>
      <c r="J466" s="26">
        <v>312</v>
      </c>
      <c r="K466" s="26">
        <v>0</v>
      </c>
      <c r="L466" s="26">
        <v>14</v>
      </c>
      <c r="M466" s="26">
        <v>555</v>
      </c>
      <c r="N466" s="26">
        <v>188</v>
      </c>
      <c r="O466" s="49">
        <v>0.33900000000000002</v>
      </c>
    </row>
    <row r="467" spans="1:15" ht="15" customHeight="1" x14ac:dyDescent="0.25">
      <c r="A467" s="17" t="str">
        <f>IFERROR(VLOOKUP($F467,'Location List'!$A$2:$T$644,20,FALSE),"")</f>
        <v>Chris Kelly</v>
      </c>
      <c r="B467" s="17" t="str">
        <f>IFERROR(VLOOKUP($F467,'Location List'!$A$2:$T$644,19,FALSE),"")</f>
        <v>Chris Parenti</v>
      </c>
      <c r="C467" s="17" t="str">
        <f>IFERROR(VLOOKUP($F467,'Location List'!$A$2:$T$644,18,FALSE),"")</f>
        <v>Nery Melgar</v>
      </c>
      <c r="D467" s="17" t="str">
        <f>IFERROR(VLOOKUP($F467,'Location List'!$A$2:$T$644,9,FALSE),"")</f>
        <v>SUSAN JENSEN</v>
      </c>
      <c r="E467" s="17" t="str">
        <f>IFERROR(VLOOKUP($F467,'Location List'!$A$2:$T$644,2,FALSE),"")</f>
        <v>MANASSAS</v>
      </c>
      <c r="F467" s="26">
        <v>118</v>
      </c>
      <c r="G467" s="29" t="s">
        <v>3278</v>
      </c>
      <c r="H467" s="29" t="s">
        <v>3317</v>
      </c>
      <c r="I467" s="26">
        <v>17</v>
      </c>
      <c r="J467" s="26">
        <v>7</v>
      </c>
      <c r="K467" s="26">
        <v>0</v>
      </c>
      <c r="L467" s="26">
        <v>16</v>
      </c>
      <c r="M467" s="26">
        <v>24</v>
      </c>
      <c r="N467" s="26">
        <v>0</v>
      </c>
      <c r="O467" s="49">
        <v>0</v>
      </c>
    </row>
    <row r="468" spans="1:15" ht="15" customHeight="1" x14ac:dyDescent="0.25">
      <c r="A468" s="17" t="str">
        <f>IFERROR(VLOOKUP($F468,'Location List'!$A$2:$T$644,20,FALSE),"")</f>
        <v>Chris Kelly</v>
      </c>
      <c r="B468" s="17" t="str">
        <f>IFERROR(VLOOKUP($F468,'Location List'!$A$2:$T$644,19,FALSE),"")</f>
        <v>Chris Parenti</v>
      </c>
      <c r="C468" s="17" t="str">
        <f>IFERROR(VLOOKUP($F468,'Location List'!$A$2:$T$644,18,FALSE),"")</f>
        <v>Nery Melgar</v>
      </c>
      <c r="D468" s="17" t="str">
        <f>IFERROR(VLOOKUP($F468,'Location List'!$A$2:$T$644,9,FALSE),"")</f>
        <v>SUSAN JENSEN</v>
      </c>
      <c r="E468" s="17" t="str">
        <f>IFERROR(VLOOKUP($F468,'Location List'!$A$2:$T$644,2,FALSE),"")</f>
        <v>MANASSAS</v>
      </c>
      <c r="F468" s="26">
        <v>118</v>
      </c>
      <c r="G468" s="29" t="s">
        <v>3278</v>
      </c>
      <c r="H468" s="29" t="s">
        <v>3410</v>
      </c>
      <c r="I468" s="26">
        <v>261</v>
      </c>
      <c r="J468" s="26">
        <v>215</v>
      </c>
      <c r="K468" s="26">
        <v>0</v>
      </c>
      <c r="L468" s="26">
        <v>16</v>
      </c>
      <c r="M468" s="26">
        <v>476</v>
      </c>
      <c r="N468" s="26">
        <v>733</v>
      </c>
      <c r="O468" s="49">
        <v>1.54</v>
      </c>
    </row>
    <row r="469" spans="1:15" ht="15" customHeight="1" x14ac:dyDescent="0.25">
      <c r="A469" s="17" t="str">
        <f>IFERROR(VLOOKUP($F469,'Location List'!$A$2:$T$644,20,FALSE),"")</f>
        <v>Chris Kelly</v>
      </c>
      <c r="B469" s="17" t="str">
        <f>IFERROR(VLOOKUP($F469,'Location List'!$A$2:$T$644,19,FALSE),"")</f>
        <v>Chris Parenti</v>
      </c>
      <c r="C469" s="17" t="str">
        <f>IFERROR(VLOOKUP($F469,'Location List'!$A$2:$T$644,18,FALSE),"")</f>
        <v>Robert Lane</v>
      </c>
      <c r="D469" s="17" t="str">
        <f>IFERROR(VLOOKUP($F469,'Location List'!$A$2:$T$644,9,FALSE),"")</f>
        <v>SUSAN JENSEN</v>
      </c>
      <c r="E469" s="17" t="str">
        <f>IFERROR(VLOOKUP($F469,'Location List'!$A$2:$T$644,2,FALSE),"")</f>
        <v>WINCHESTER</v>
      </c>
      <c r="F469" s="26">
        <v>119</v>
      </c>
      <c r="G469" s="29" t="s">
        <v>3272</v>
      </c>
      <c r="H469" s="29" t="s">
        <v>3273</v>
      </c>
      <c r="I469" s="26">
        <v>383</v>
      </c>
      <c r="J469" s="26">
        <v>739</v>
      </c>
      <c r="K469" s="26">
        <v>0</v>
      </c>
      <c r="L469" s="26">
        <v>16</v>
      </c>
      <c r="M469" s="26">
        <v>1122</v>
      </c>
      <c r="N469" s="26">
        <v>40383</v>
      </c>
      <c r="O469" s="49">
        <v>35.991999999999997</v>
      </c>
    </row>
    <row r="470" spans="1:15" ht="15" customHeight="1" x14ac:dyDescent="0.25">
      <c r="A470" s="17" t="str">
        <f>IFERROR(VLOOKUP($F470,'Location List'!$A$2:$T$644,20,FALSE),"")</f>
        <v>Chris Kelly</v>
      </c>
      <c r="B470" s="17" t="str">
        <f>IFERROR(VLOOKUP($F470,'Location List'!$A$2:$T$644,19,FALSE),"")</f>
        <v>Chris Parenti</v>
      </c>
      <c r="C470" s="17" t="str">
        <f>IFERROR(VLOOKUP($F470,'Location List'!$A$2:$T$644,18,FALSE),"")</f>
        <v>Robert Lane</v>
      </c>
      <c r="D470" s="17" t="str">
        <f>IFERROR(VLOOKUP($F470,'Location List'!$A$2:$T$644,9,FALSE),"")</f>
        <v>SUSAN JENSEN</v>
      </c>
      <c r="E470" s="17" t="str">
        <f>IFERROR(VLOOKUP($F470,'Location List'!$A$2:$T$644,2,FALSE),"")</f>
        <v>WINCHESTER</v>
      </c>
      <c r="F470" s="26">
        <v>119</v>
      </c>
      <c r="G470" s="29" t="s">
        <v>3272</v>
      </c>
      <c r="H470" s="29" t="s">
        <v>3309</v>
      </c>
      <c r="I470" s="26">
        <v>235</v>
      </c>
      <c r="J470" s="26">
        <v>564</v>
      </c>
      <c r="K470" s="26">
        <v>0</v>
      </c>
      <c r="L470" s="26">
        <v>22</v>
      </c>
      <c r="M470" s="26">
        <v>799</v>
      </c>
      <c r="N470" s="26">
        <v>10</v>
      </c>
      <c r="O470" s="49">
        <v>1.2999999999999999E-2</v>
      </c>
    </row>
    <row r="471" spans="1:15" ht="15" customHeight="1" x14ac:dyDescent="0.25">
      <c r="A471" s="17" t="str">
        <f>IFERROR(VLOOKUP($F471,'Location List'!$A$2:$T$644,20,FALSE),"")</f>
        <v>Chris Kelly</v>
      </c>
      <c r="B471" s="17" t="str">
        <f>IFERROR(VLOOKUP($F471,'Location List'!$A$2:$T$644,19,FALSE),"")</f>
        <v>Chris Parenti</v>
      </c>
      <c r="C471" s="17" t="str">
        <f>IFERROR(VLOOKUP($F471,'Location List'!$A$2:$T$644,18,FALSE),"")</f>
        <v>Robert Lane</v>
      </c>
      <c r="D471" s="17" t="str">
        <f>IFERROR(VLOOKUP($F471,'Location List'!$A$2:$T$644,9,FALSE),"")</f>
        <v>SUSAN JENSEN</v>
      </c>
      <c r="E471" s="17" t="str">
        <f>IFERROR(VLOOKUP($F471,'Location List'!$A$2:$T$644,2,FALSE),"")</f>
        <v>WINCHESTER</v>
      </c>
      <c r="F471" s="26">
        <v>119</v>
      </c>
      <c r="G471" s="29" t="s">
        <v>3272</v>
      </c>
      <c r="H471" s="29" t="s">
        <v>3467</v>
      </c>
      <c r="I471" s="26">
        <v>167</v>
      </c>
      <c r="J471" s="26">
        <v>434</v>
      </c>
      <c r="K471" s="26">
        <v>0</v>
      </c>
      <c r="L471" s="26">
        <v>16</v>
      </c>
      <c r="M471" s="26">
        <v>601</v>
      </c>
      <c r="N471" s="26">
        <v>884</v>
      </c>
      <c r="O471" s="49">
        <v>1.4710000000000001</v>
      </c>
    </row>
    <row r="472" spans="1:15" ht="15" customHeight="1" x14ac:dyDescent="0.25">
      <c r="A472" s="17" t="str">
        <f>IFERROR(VLOOKUP($F472,'Location List'!$A$2:$T$644,20,FALSE),"")</f>
        <v>Chris Kelly</v>
      </c>
      <c r="B472" s="17" t="str">
        <f>IFERROR(VLOOKUP($F472,'Location List'!$A$2:$T$644,19,FALSE),"")</f>
        <v>Chris Parenti</v>
      </c>
      <c r="C472" s="17" t="str">
        <f>IFERROR(VLOOKUP($F472,'Location List'!$A$2:$T$644,18,FALSE),"")</f>
        <v>Robert Lane</v>
      </c>
      <c r="D472" s="17" t="str">
        <f>IFERROR(VLOOKUP($F472,'Location List'!$A$2:$T$644,9,FALSE),"")</f>
        <v>SUSAN JENSEN</v>
      </c>
      <c r="E472" s="17" t="str">
        <f>IFERROR(VLOOKUP($F472,'Location List'!$A$2:$T$644,2,FALSE),"")</f>
        <v>WINCHESTER</v>
      </c>
      <c r="F472" s="26">
        <v>119</v>
      </c>
      <c r="G472" s="29" t="s">
        <v>3276</v>
      </c>
      <c r="H472" s="29" t="s">
        <v>3277</v>
      </c>
      <c r="I472" s="26">
        <v>125</v>
      </c>
      <c r="J472" s="26">
        <v>196</v>
      </c>
      <c r="K472" s="26">
        <v>0</v>
      </c>
      <c r="L472" s="26">
        <v>14</v>
      </c>
      <c r="M472" s="26">
        <v>321</v>
      </c>
      <c r="N472" s="26">
        <v>490</v>
      </c>
      <c r="O472" s="49">
        <v>1.526</v>
      </c>
    </row>
    <row r="473" spans="1:15" ht="15" customHeight="1" x14ac:dyDescent="0.25">
      <c r="A473" s="17" t="str">
        <f>IFERROR(VLOOKUP($F473,'Location List'!$A$2:$T$644,20,FALSE),"")</f>
        <v>Chris Kelly</v>
      </c>
      <c r="B473" s="17" t="str">
        <f>IFERROR(VLOOKUP($F473,'Location List'!$A$2:$T$644,19,FALSE),"")</f>
        <v>Chris Parenti</v>
      </c>
      <c r="C473" s="17" t="str">
        <f>IFERROR(VLOOKUP($F473,'Location List'!$A$2:$T$644,18,FALSE),"")</f>
        <v>Robert Lane</v>
      </c>
      <c r="D473" s="17" t="str">
        <f>IFERROR(VLOOKUP($F473,'Location List'!$A$2:$T$644,9,FALSE),"")</f>
        <v>SUSAN JENSEN</v>
      </c>
      <c r="E473" s="17" t="str">
        <f>IFERROR(VLOOKUP($F473,'Location List'!$A$2:$T$644,2,FALSE),"")</f>
        <v>WINCHESTER</v>
      </c>
      <c r="F473" s="26">
        <v>119</v>
      </c>
      <c r="G473" s="29" t="s">
        <v>3276</v>
      </c>
      <c r="H473" s="29" t="s">
        <v>3320</v>
      </c>
      <c r="I473" s="26">
        <v>122</v>
      </c>
      <c r="J473" s="26">
        <v>212</v>
      </c>
      <c r="K473" s="26">
        <v>0</v>
      </c>
      <c r="L473" s="26">
        <v>14</v>
      </c>
      <c r="M473" s="26">
        <v>334</v>
      </c>
      <c r="N473" s="26">
        <v>561</v>
      </c>
      <c r="O473" s="49">
        <v>1.68</v>
      </c>
    </row>
    <row r="474" spans="1:15" ht="15" customHeight="1" x14ac:dyDescent="0.25">
      <c r="A474" s="17" t="str">
        <f>IFERROR(VLOOKUP($F474,'Location List'!$A$2:$T$644,20,FALSE),"")</f>
        <v>Chris Kelly</v>
      </c>
      <c r="B474" s="17" t="str">
        <f>IFERROR(VLOOKUP($F474,'Location List'!$A$2:$T$644,19,FALSE),"")</f>
        <v>Chris Parenti</v>
      </c>
      <c r="C474" s="17" t="str">
        <f>IFERROR(VLOOKUP($F474,'Location List'!$A$2:$T$644,18,FALSE),"")</f>
        <v>Robert Lane</v>
      </c>
      <c r="D474" s="17" t="str">
        <f>IFERROR(VLOOKUP($F474,'Location List'!$A$2:$T$644,9,FALSE),"")</f>
        <v>SUSAN JENSEN</v>
      </c>
      <c r="E474" s="17" t="str">
        <f>IFERROR(VLOOKUP($F474,'Location List'!$A$2:$T$644,2,FALSE),"")</f>
        <v>WINCHESTER</v>
      </c>
      <c r="F474" s="26">
        <v>119</v>
      </c>
      <c r="G474" s="29" t="s">
        <v>3278</v>
      </c>
      <c r="H474" s="29" t="s">
        <v>3286</v>
      </c>
      <c r="I474" s="26">
        <v>144</v>
      </c>
      <c r="J474" s="26">
        <v>268</v>
      </c>
      <c r="K474" s="26">
        <v>0</v>
      </c>
      <c r="L474" s="26">
        <v>21</v>
      </c>
      <c r="M474" s="26">
        <v>412</v>
      </c>
      <c r="N474" s="26">
        <v>664</v>
      </c>
      <c r="O474" s="49">
        <v>1.6120000000000001</v>
      </c>
    </row>
    <row r="475" spans="1:15" ht="15" customHeight="1" x14ac:dyDescent="0.25">
      <c r="A475" s="17" t="str">
        <f>IFERROR(VLOOKUP($F475,'Location List'!$A$2:$T$644,20,FALSE),"")</f>
        <v>Chris Kelly</v>
      </c>
      <c r="B475" s="17" t="str">
        <f>IFERROR(VLOOKUP($F475,'Location List'!$A$2:$T$644,19,FALSE),"")</f>
        <v>Chris Parenti</v>
      </c>
      <c r="C475" s="17" t="str">
        <f>IFERROR(VLOOKUP($F475,'Location List'!$A$2:$T$644,18,FALSE),"")</f>
        <v>Robert Lane</v>
      </c>
      <c r="D475" s="17" t="str">
        <f>IFERROR(VLOOKUP($F475,'Location List'!$A$2:$T$644,9,FALSE),"")</f>
        <v>SUSAN JENSEN</v>
      </c>
      <c r="E475" s="17" t="str">
        <f>IFERROR(VLOOKUP($F475,'Location List'!$A$2:$T$644,2,FALSE),"")</f>
        <v>WINCHESTER</v>
      </c>
      <c r="F475" s="26">
        <v>119</v>
      </c>
      <c r="G475" s="29" t="s">
        <v>3278</v>
      </c>
      <c r="H475" s="29" t="s">
        <v>3412</v>
      </c>
      <c r="I475" s="26">
        <v>118</v>
      </c>
      <c r="J475" s="26">
        <v>199</v>
      </c>
      <c r="K475" s="26">
        <v>0</v>
      </c>
      <c r="L475" s="26">
        <v>16</v>
      </c>
      <c r="M475" s="26">
        <v>317</v>
      </c>
      <c r="N475" s="26">
        <v>39</v>
      </c>
      <c r="O475" s="49">
        <v>0.123</v>
      </c>
    </row>
    <row r="476" spans="1:15" ht="15" customHeight="1" x14ac:dyDescent="0.25">
      <c r="A476" s="17" t="str">
        <f>IFERROR(VLOOKUP($F476,'Location List'!$A$2:$T$644,20,FALSE),"")</f>
        <v>Chris Kelly</v>
      </c>
      <c r="B476" s="17" t="str">
        <f>IFERROR(VLOOKUP($F476,'Location List'!$A$2:$T$644,19,FALSE),"")</f>
        <v>Chris Parenti</v>
      </c>
      <c r="C476" s="17" t="str">
        <f>IFERROR(VLOOKUP($F476,'Location List'!$A$2:$T$644,18,FALSE),"")</f>
        <v>Robert Lane</v>
      </c>
      <c r="D476" s="17" t="str">
        <f>IFERROR(VLOOKUP($F476,'Location List'!$A$2:$T$644,9,FALSE),"")</f>
        <v>SUSAN JENSEN</v>
      </c>
      <c r="E476" s="17" t="str">
        <f>IFERROR(VLOOKUP($F476,'Location List'!$A$2:$T$644,2,FALSE),"")</f>
        <v>WINCHESTER</v>
      </c>
      <c r="F476" s="26">
        <v>119</v>
      </c>
      <c r="G476" s="29" t="s">
        <v>3278</v>
      </c>
      <c r="H476" s="29" t="s">
        <v>3442</v>
      </c>
      <c r="I476" s="26">
        <v>100</v>
      </c>
      <c r="J476" s="26">
        <v>165</v>
      </c>
      <c r="K476" s="26">
        <v>0</v>
      </c>
      <c r="L476" s="26">
        <v>17</v>
      </c>
      <c r="M476" s="26">
        <v>265</v>
      </c>
      <c r="N476" s="26">
        <v>22</v>
      </c>
      <c r="O476" s="49">
        <v>8.3000000000000004E-2</v>
      </c>
    </row>
    <row r="477" spans="1:15" ht="15" customHeight="1" x14ac:dyDescent="0.25">
      <c r="A477" s="17" t="str">
        <f>IFERROR(VLOOKUP($F477,'Location List'!$A$2:$T$644,20,FALSE),"")</f>
        <v>Chris Kelly</v>
      </c>
      <c r="B477" s="17" t="str">
        <f>IFERROR(VLOOKUP($F477,'Location List'!$A$2:$T$644,19,FALSE),"")</f>
        <v>Chris Parenti</v>
      </c>
      <c r="C477" s="17" t="str">
        <f>IFERROR(VLOOKUP($F477,'Location List'!$A$2:$T$644,18,FALSE),"")</f>
        <v>Robert Lane</v>
      </c>
      <c r="D477" s="17" t="str">
        <f>IFERROR(VLOOKUP($F477,'Location List'!$A$2:$T$644,9,FALSE),"")</f>
        <v>SUSAN JENSEN</v>
      </c>
      <c r="E477" s="17" t="str">
        <f>IFERROR(VLOOKUP($F477,'Location List'!$A$2:$T$644,2,FALSE),"")</f>
        <v>WINCHESTER</v>
      </c>
      <c r="F477" s="26">
        <v>119</v>
      </c>
      <c r="G477" s="29" t="s">
        <v>3278</v>
      </c>
      <c r="H477" s="29" t="s">
        <v>3369</v>
      </c>
      <c r="I477" s="26">
        <v>245</v>
      </c>
      <c r="J477" s="26">
        <v>167</v>
      </c>
      <c r="K477" s="26">
        <v>0</v>
      </c>
      <c r="L477" s="26">
        <v>17</v>
      </c>
      <c r="M477" s="26">
        <v>412</v>
      </c>
      <c r="N477" s="26">
        <v>789</v>
      </c>
      <c r="O477" s="49">
        <v>1.915</v>
      </c>
    </row>
    <row r="478" spans="1:15" ht="15" customHeight="1" x14ac:dyDescent="0.25">
      <c r="A478" s="17" t="str">
        <f>IFERROR(VLOOKUP($F478,'Location List'!$A$2:$T$644,20,FALSE),"")</f>
        <v>Chris Kelly</v>
      </c>
      <c r="B478" s="17" t="str">
        <f>IFERROR(VLOOKUP($F478,'Location List'!$A$2:$T$644,19,FALSE),"")</f>
        <v>Chris Parenti</v>
      </c>
      <c r="C478" s="17" t="str">
        <f>IFERROR(VLOOKUP($F478,'Location List'!$A$2:$T$644,18,FALSE),"")</f>
        <v>Robert Lane</v>
      </c>
      <c r="D478" s="17" t="str">
        <f>IFERROR(VLOOKUP($F478,'Location List'!$A$2:$T$644,9,FALSE),"")</f>
        <v>SUSAN JENSEN</v>
      </c>
      <c r="E478" s="17" t="str">
        <f>IFERROR(VLOOKUP($F478,'Location List'!$A$2:$T$644,2,FALSE),"")</f>
        <v>WINCHESTER</v>
      </c>
      <c r="F478" s="26">
        <v>119</v>
      </c>
      <c r="G478" s="29" t="s">
        <v>3278</v>
      </c>
      <c r="H478" s="29" t="s">
        <v>3475</v>
      </c>
      <c r="I478" s="26">
        <v>208</v>
      </c>
      <c r="J478" s="26">
        <v>343</v>
      </c>
      <c r="K478" s="26">
        <v>0</v>
      </c>
      <c r="L478" s="26">
        <v>22</v>
      </c>
      <c r="M478" s="26">
        <v>551</v>
      </c>
      <c r="N478" s="26">
        <v>237</v>
      </c>
      <c r="O478" s="49">
        <v>0.43</v>
      </c>
    </row>
    <row r="479" spans="1:15" ht="15" customHeight="1" x14ac:dyDescent="0.25">
      <c r="A479" s="17" t="str">
        <f>IFERROR(VLOOKUP($F479,'Location List'!$A$2:$T$644,20,FALSE),"")</f>
        <v>Chris Kelly</v>
      </c>
      <c r="B479" s="17" t="str">
        <f>IFERROR(VLOOKUP($F479,'Location List'!$A$2:$T$644,19,FALSE),"")</f>
        <v>Chris Parenti</v>
      </c>
      <c r="C479" s="17" t="str">
        <f>IFERROR(VLOOKUP($F479,'Location List'!$A$2:$T$644,18,FALSE),"")</f>
        <v>Robert Lane</v>
      </c>
      <c r="D479" s="17" t="str">
        <f>IFERROR(VLOOKUP($F479,'Location List'!$A$2:$T$644,9,FALSE),"")</f>
        <v>SUSAN JENSEN</v>
      </c>
      <c r="E479" s="17" t="str">
        <f>IFERROR(VLOOKUP($F479,'Location List'!$A$2:$T$644,2,FALSE),"")</f>
        <v>WINCHESTER</v>
      </c>
      <c r="F479" s="26">
        <v>119</v>
      </c>
      <c r="G479" s="29" t="s">
        <v>3278</v>
      </c>
      <c r="H479" s="29" t="s">
        <v>3476</v>
      </c>
      <c r="I479" s="26">
        <v>195</v>
      </c>
      <c r="J479" s="26">
        <v>99</v>
      </c>
      <c r="K479" s="26">
        <v>0</v>
      </c>
      <c r="L479" s="26">
        <v>13</v>
      </c>
      <c r="M479" s="26">
        <v>294</v>
      </c>
      <c r="N479" s="26">
        <v>380</v>
      </c>
      <c r="O479" s="49">
        <v>1.2929999999999999</v>
      </c>
    </row>
    <row r="480" spans="1:15" ht="15" customHeight="1" x14ac:dyDescent="0.25">
      <c r="A480" s="17" t="str">
        <f>IFERROR(VLOOKUP($F480,'Location List'!$A$2:$T$644,20,FALSE),"")</f>
        <v>Chris Kelly</v>
      </c>
      <c r="B480" s="17" t="str">
        <f>IFERROR(VLOOKUP($F480,'Location List'!$A$2:$T$644,19,FALSE),"")</f>
        <v>Chris Parenti</v>
      </c>
      <c r="C480" s="17" t="str">
        <f>IFERROR(VLOOKUP($F480,'Location List'!$A$2:$T$644,18,FALSE),"")</f>
        <v>Robert Lane</v>
      </c>
      <c r="D480" s="17" t="str">
        <f>IFERROR(VLOOKUP($F480,'Location List'!$A$2:$T$644,9,FALSE),"")</f>
        <v>SUSAN JENSEN</v>
      </c>
      <c r="E480" s="17" t="str">
        <f>IFERROR(VLOOKUP($F480,'Location List'!$A$2:$T$644,2,FALSE),"")</f>
        <v>WINCHESTER</v>
      </c>
      <c r="F480" s="26">
        <v>119</v>
      </c>
      <c r="G480" s="29" t="s">
        <v>3278</v>
      </c>
      <c r="H480" s="29" t="s">
        <v>3477</v>
      </c>
      <c r="I480" s="26">
        <v>203</v>
      </c>
      <c r="J480" s="26">
        <v>86</v>
      </c>
      <c r="K480" s="26">
        <v>0</v>
      </c>
      <c r="L480" s="26">
        <v>14</v>
      </c>
      <c r="M480" s="26">
        <v>289</v>
      </c>
      <c r="N480" s="26">
        <v>384</v>
      </c>
      <c r="O480" s="49">
        <v>1.329</v>
      </c>
    </row>
    <row r="481" spans="1:15" ht="15" customHeight="1" x14ac:dyDescent="0.25">
      <c r="A481" s="17" t="str">
        <f>IFERROR(VLOOKUP($F481,'Location List'!$A$2:$T$644,20,FALSE),"")</f>
        <v>Chris Kelly</v>
      </c>
      <c r="B481" s="17" t="str">
        <f>IFERROR(VLOOKUP($F481,'Location List'!$A$2:$T$644,19,FALSE),"")</f>
        <v>Chris Parenti</v>
      </c>
      <c r="C481" s="17" t="str">
        <f>IFERROR(VLOOKUP($F481,'Location List'!$A$2:$T$644,18,FALSE),"")</f>
        <v>Robert Lane</v>
      </c>
      <c r="D481" s="17" t="str">
        <f>IFERROR(VLOOKUP($F481,'Location List'!$A$2:$T$644,9,FALSE),"")</f>
        <v>SUSAN JENSEN</v>
      </c>
      <c r="E481" s="17" t="str">
        <f>IFERROR(VLOOKUP($F481,'Location List'!$A$2:$T$644,2,FALSE),"")</f>
        <v>WINCHESTER</v>
      </c>
      <c r="F481" s="26">
        <v>119</v>
      </c>
      <c r="G481" s="29" t="s">
        <v>3278</v>
      </c>
      <c r="H481" s="29" t="s">
        <v>3362</v>
      </c>
      <c r="I481" s="26">
        <v>111</v>
      </c>
      <c r="J481" s="26">
        <v>132</v>
      </c>
      <c r="K481" s="26">
        <v>0</v>
      </c>
      <c r="L481" s="26">
        <v>14</v>
      </c>
      <c r="M481" s="26">
        <v>243</v>
      </c>
      <c r="N481" s="26">
        <v>428</v>
      </c>
      <c r="O481" s="49">
        <v>1.7609999999999999</v>
      </c>
    </row>
    <row r="482" spans="1:15" ht="15" customHeight="1" x14ac:dyDescent="0.25">
      <c r="A482" s="17" t="str">
        <f>IFERROR(VLOOKUP($F482,'Location List'!$A$2:$T$644,20,FALSE),"")</f>
        <v>Chris Kelly</v>
      </c>
      <c r="B482" s="17" t="str">
        <f>IFERROR(VLOOKUP($F482,'Location List'!$A$2:$T$644,19,FALSE),"")</f>
        <v>Chris Parenti</v>
      </c>
      <c r="C482" s="17" t="str">
        <f>IFERROR(VLOOKUP($F482,'Location List'!$A$2:$T$644,18,FALSE),"")</f>
        <v>Robert Lane</v>
      </c>
      <c r="D482" s="17" t="str">
        <f>IFERROR(VLOOKUP($F482,'Location List'!$A$2:$T$644,9,FALSE),"")</f>
        <v>SUSAN JENSEN</v>
      </c>
      <c r="E482" s="17" t="str">
        <f>IFERROR(VLOOKUP($F482,'Location List'!$A$2:$T$644,2,FALSE),"")</f>
        <v>WINCHESTER</v>
      </c>
      <c r="F482" s="26">
        <v>119</v>
      </c>
      <c r="G482" s="29" t="s">
        <v>3278</v>
      </c>
      <c r="H482" s="29" t="s">
        <v>3363</v>
      </c>
      <c r="I482" s="26">
        <v>73</v>
      </c>
      <c r="J482" s="26">
        <v>254</v>
      </c>
      <c r="K482" s="26">
        <v>0</v>
      </c>
      <c r="L482" s="26">
        <v>14</v>
      </c>
      <c r="M482" s="26">
        <v>327</v>
      </c>
      <c r="N482" s="26">
        <v>611</v>
      </c>
      <c r="O482" s="49">
        <v>1.869</v>
      </c>
    </row>
    <row r="483" spans="1:15" ht="15" customHeight="1" x14ac:dyDescent="0.25">
      <c r="A483" s="17" t="str">
        <f>IFERROR(VLOOKUP($F483,'Location List'!$A$2:$T$644,20,FALSE),"")</f>
        <v>Chris Kelly</v>
      </c>
      <c r="B483" s="17" t="str">
        <f>IFERROR(VLOOKUP($F483,'Location List'!$A$2:$T$644,19,FALSE),"")</f>
        <v>Chris Parenti</v>
      </c>
      <c r="C483" s="17" t="str">
        <f>IFERROR(VLOOKUP($F483,'Location List'!$A$2:$T$644,18,FALSE),"")</f>
        <v>Robert Lane</v>
      </c>
      <c r="D483" s="17" t="str">
        <f>IFERROR(VLOOKUP($F483,'Location List'!$A$2:$T$644,9,FALSE),"")</f>
        <v>SUSAN JENSEN</v>
      </c>
      <c r="E483" s="17" t="str">
        <f>IFERROR(VLOOKUP($F483,'Location List'!$A$2:$T$644,2,FALSE),"")</f>
        <v>WINCHESTER</v>
      </c>
      <c r="F483" s="26">
        <v>119</v>
      </c>
      <c r="G483" s="29" t="s">
        <v>3278</v>
      </c>
      <c r="H483" s="29" t="s">
        <v>3364</v>
      </c>
      <c r="I483" s="26">
        <v>32</v>
      </c>
      <c r="J483" s="26">
        <v>70</v>
      </c>
      <c r="K483" s="26">
        <v>0</v>
      </c>
      <c r="L483" s="26">
        <v>14</v>
      </c>
      <c r="M483" s="26">
        <v>102</v>
      </c>
      <c r="N483" s="26">
        <v>163</v>
      </c>
      <c r="O483" s="49">
        <v>1.5980000000000001</v>
      </c>
    </row>
    <row r="484" spans="1:15" ht="15" customHeight="1" x14ac:dyDescent="0.25">
      <c r="A484" s="17" t="str">
        <f>IFERROR(VLOOKUP($F484,'Location List'!$A$2:$T$644,20,FALSE),"")</f>
        <v>Chris Kelly</v>
      </c>
      <c r="B484" s="17" t="str">
        <f>IFERROR(VLOOKUP($F484,'Location List'!$A$2:$T$644,19,FALSE),"")</f>
        <v>Chris Parenti</v>
      </c>
      <c r="C484" s="17" t="str">
        <f>IFERROR(VLOOKUP($F484,'Location List'!$A$2:$T$644,18,FALSE),"")</f>
        <v>Robert Lane</v>
      </c>
      <c r="D484" s="17" t="str">
        <f>IFERROR(VLOOKUP($F484,'Location List'!$A$2:$T$644,9,FALSE),"")</f>
        <v>SUSAN JENSEN</v>
      </c>
      <c r="E484" s="17" t="str">
        <f>IFERROR(VLOOKUP($F484,'Location List'!$A$2:$T$644,2,FALSE),"")</f>
        <v>WINCHESTER</v>
      </c>
      <c r="F484" s="26">
        <v>119</v>
      </c>
      <c r="G484" s="29" t="s">
        <v>3278</v>
      </c>
      <c r="H484" s="29" t="s">
        <v>3444</v>
      </c>
      <c r="I484" s="26">
        <v>116</v>
      </c>
      <c r="J484" s="26">
        <v>195</v>
      </c>
      <c r="K484" s="26">
        <v>0</v>
      </c>
      <c r="L484" s="26">
        <v>15</v>
      </c>
      <c r="M484" s="26">
        <v>311</v>
      </c>
      <c r="N484" s="26">
        <v>431</v>
      </c>
      <c r="O484" s="49">
        <v>1.3859999999999999</v>
      </c>
    </row>
    <row r="485" spans="1:15" ht="15" customHeight="1" x14ac:dyDescent="0.25">
      <c r="A485" s="17" t="str">
        <f>IFERROR(VLOOKUP($F485,'Location List'!$A$2:$T$644,20,FALSE),"")</f>
        <v>Chris Kelly</v>
      </c>
      <c r="B485" s="17" t="str">
        <f>IFERROR(VLOOKUP($F485,'Location List'!$A$2:$T$644,19,FALSE),"")</f>
        <v>Chris Parenti</v>
      </c>
      <c r="C485" s="17" t="str">
        <f>IFERROR(VLOOKUP($F485,'Location List'!$A$2:$T$644,18,FALSE),"")</f>
        <v>Robert Lane</v>
      </c>
      <c r="D485" s="17" t="str">
        <f>IFERROR(VLOOKUP($F485,'Location List'!$A$2:$T$644,9,FALSE),"")</f>
        <v>SUSAN JENSEN</v>
      </c>
      <c r="E485" s="17" t="str">
        <f>IFERROR(VLOOKUP($F485,'Location List'!$A$2:$T$644,2,FALSE),"")</f>
        <v>WINCHESTER</v>
      </c>
      <c r="F485" s="26">
        <v>119</v>
      </c>
      <c r="G485" s="29" t="s">
        <v>3278</v>
      </c>
      <c r="H485" s="29" t="s">
        <v>3478</v>
      </c>
      <c r="I485" s="26">
        <v>504</v>
      </c>
      <c r="J485" s="26">
        <v>605</v>
      </c>
      <c r="K485" s="26">
        <v>0</v>
      </c>
      <c r="L485" s="26">
        <v>24</v>
      </c>
      <c r="M485" s="26">
        <v>1109</v>
      </c>
      <c r="N485" s="26">
        <v>1236</v>
      </c>
      <c r="O485" s="49">
        <v>1.115</v>
      </c>
    </row>
    <row r="486" spans="1:15" ht="15" customHeight="1" x14ac:dyDescent="0.25">
      <c r="A486" s="17" t="str">
        <f>IFERROR(VLOOKUP($F486,'Location List'!$A$2:$T$644,20,FALSE),"")</f>
        <v>Tim Kerum</v>
      </c>
      <c r="B486" s="17" t="str">
        <f>IFERROR(VLOOKUP($F486,'Location List'!$A$2:$T$644,19,FALSE),"")</f>
        <v>Mike Seymour</v>
      </c>
      <c r="C486" s="17" t="str">
        <f>IFERROR(VLOOKUP($F486,'Location List'!$A$2:$T$644,18,FALSE),"")</f>
        <v>Rocky Trevino</v>
      </c>
      <c r="D486" s="17" t="str">
        <f>IFERROR(VLOOKUP($F486,'Location List'!$A$2:$T$644,9,FALSE),"")</f>
        <v>RYAN RODRIGUEZ</v>
      </c>
      <c r="E486" s="17" t="str">
        <f>IFERROR(VLOOKUP($F486,'Location List'!$A$2:$T$644,2,FALSE),"")</f>
        <v>SALT LAKE CITY</v>
      </c>
      <c r="F486" s="26">
        <v>120</v>
      </c>
      <c r="G486" s="29" t="s">
        <v>3272</v>
      </c>
      <c r="H486" s="29" t="s">
        <v>3341</v>
      </c>
      <c r="I486" s="26">
        <v>1494</v>
      </c>
      <c r="J486" s="26">
        <v>726</v>
      </c>
      <c r="K486" s="26">
        <v>0</v>
      </c>
      <c r="L486" s="26">
        <v>16</v>
      </c>
      <c r="M486" s="26">
        <v>2220</v>
      </c>
      <c r="N486" s="26">
        <v>14394</v>
      </c>
      <c r="O486" s="49">
        <v>6.484</v>
      </c>
    </row>
    <row r="487" spans="1:15" ht="15" customHeight="1" x14ac:dyDescent="0.25">
      <c r="A487" s="17" t="str">
        <f>IFERROR(VLOOKUP($F487,'Location List'!$A$2:$T$644,20,FALSE),"")</f>
        <v>Tim Kerum</v>
      </c>
      <c r="B487" s="17" t="str">
        <f>IFERROR(VLOOKUP($F487,'Location List'!$A$2:$T$644,19,FALSE),"")</f>
        <v>Mike Seymour</v>
      </c>
      <c r="C487" s="17" t="str">
        <f>IFERROR(VLOOKUP($F487,'Location List'!$A$2:$T$644,18,FALSE),"")</f>
        <v>Rocky Trevino</v>
      </c>
      <c r="D487" s="17" t="str">
        <f>IFERROR(VLOOKUP($F487,'Location List'!$A$2:$T$644,9,FALSE),"")</f>
        <v>RYAN RODRIGUEZ</v>
      </c>
      <c r="E487" s="17" t="str">
        <f>IFERROR(VLOOKUP($F487,'Location List'!$A$2:$T$644,2,FALSE),"")</f>
        <v>SALT LAKE CITY</v>
      </c>
      <c r="F487" s="26">
        <v>120</v>
      </c>
      <c r="G487" s="29" t="s">
        <v>3276</v>
      </c>
      <c r="H487" s="29" t="s">
        <v>3395</v>
      </c>
      <c r="I487" s="26">
        <v>88</v>
      </c>
      <c r="J487" s="26">
        <v>119</v>
      </c>
      <c r="K487" s="26">
        <v>0</v>
      </c>
      <c r="L487" s="26">
        <v>16</v>
      </c>
      <c r="M487" s="26">
        <v>207</v>
      </c>
      <c r="N487" s="26">
        <v>384</v>
      </c>
      <c r="O487" s="49">
        <v>1.855</v>
      </c>
    </row>
    <row r="488" spans="1:15" ht="15" customHeight="1" x14ac:dyDescent="0.25">
      <c r="A488" s="17" t="str">
        <f>IFERROR(VLOOKUP($F488,'Location List'!$A$2:$T$644,20,FALSE),"")</f>
        <v>Tim Kerum</v>
      </c>
      <c r="B488" s="17" t="str">
        <f>IFERROR(VLOOKUP($F488,'Location List'!$A$2:$T$644,19,FALSE),"")</f>
        <v>Mike Seymour</v>
      </c>
      <c r="C488" s="17" t="str">
        <f>IFERROR(VLOOKUP($F488,'Location List'!$A$2:$T$644,18,FALSE),"")</f>
        <v>Rocky Trevino</v>
      </c>
      <c r="D488" s="17" t="str">
        <f>IFERROR(VLOOKUP($F488,'Location List'!$A$2:$T$644,9,FALSE),"")</f>
        <v>RYAN RODRIGUEZ</v>
      </c>
      <c r="E488" s="17" t="str">
        <f>IFERROR(VLOOKUP($F488,'Location List'!$A$2:$T$644,2,FALSE),"")</f>
        <v>SALT LAKE CITY</v>
      </c>
      <c r="F488" s="26">
        <v>120</v>
      </c>
      <c r="G488" s="29" t="s">
        <v>3276</v>
      </c>
      <c r="H488" s="29" t="s">
        <v>3479</v>
      </c>
      <c r="I488" s="26">
        <v>33</v>
      </c>
      <c r="J488" s="26">
        <v>34</v>
      </c>
      <c r="K488" s="26">
        <v>0</v>
      </c>
      <c r="L488" s="26">
        <v>15</v>
      </c>
      <c r="M488" s="26">
        <v>67</v>
      </c>
      <c r="N488" s="26">
        <v>109</v>
      </c>
      <c r="O488" s="49">
        <v>1.627</v>
      </c>
    </row>
    <row r="489" spans="1:15" ht="15" customHeight="1" x14ac:dyDescent="0.25">
      <c r="A489" s="17" t="str">
        <f>IFERROR(VLOOKUP($F489,'Location List'!$A$2:$T$644,20,FALSE),"")</f>
        <v>Tim Kerum</v>
      </c>
      <c r="B489" s="17" t="str">
        <f>IFERROR(VLOOKUP($F489,'Location List'!$A$2:$T$644,19,FALSE),"")</f>
        <v>Mike Seymour</v>
      </c>
      <c r="C489" s="17" t="str">
        <f>IFERROR(VLOOKUP($F489,'Location List'!$A$2:$T$644,18,FALSE),"")</f>
        <v>Rocky Trevino</v>
      </c>
      <c r="D489" s="17" t="str">
        <f>IFERROR(VLOOKUP($F489,'Location List'!$A$2:$T$644,9,FALSE),"")</f>
        <v>RYAN RODRIGUEZ</v>
      </c>
      <c r="E489" s="17" t="str">
        <f>IFERROR(VLOOKUP($F489,'Location List'!$A$2:$T$644,2,FALSE),"")</f>
        <v>SALT LAKE CITY</v>
      </c>
      <c r="F489" s="26">
        <v>120</v>
      </c>
      <c r="G489" s="29" t="s">
        <v>3278</v>
      </c>
      <c r="H489" s="29" t="s">
        <v>3387</v>
      </c>
      <c r="I489" s="26">
        <v>141</v>
      </c>
      <c r="J489" s="26">
        <v>181</v>
      </c>
      <c r="K489" s="26">
        <v>0</v>
      </c>
      <c r="L489" s="26">
        <v>27</v>
      </c>
      <c r="M489" s="26">
        <v>322</v>
      </c>
      <c r="N489" s="26">
        <v>636</v>
      </c>
      <c r="O489" s="49">
        <v>1.9750000000000001</v>
      </c>
    </row>
    <row r="490" spans="1:15" ht="15" customHeight="1" x14ac:dyDescent="0.25">
      <c r="A490" s="17" t="str">
        <f>IFERROR(VLOOKUP($F490,'Location List'!$A$2:$T$644,20,FALSE),"")</f>
        <v>Tim Kerum</v>
      </c>
      <c r="B490" s="17" t="str">
        <f>IFERROR(VLOOKUP($F490,'Location List'!$A$2:$T$644,19,FALSE),"")</f>
        <v>Mike Seymour</v>
      </c>
      <c r="C490" s="17" t="str">
        <f>IFERROR(VLOOKUP($F490,'Location List'!$A$2:$T$644,18,FALSE),"")</f>
        <v>Rocky Trevino</v>
      </c>
      <c r="D490" s="17" t="str">
        <f>IFERROR(VLOOKUP($F490,'Location List'!$A$2:$T$644,9,FALSE),"")</f>
        <v>RYAN RODRIGUEZ</v>
      </c>
      <c r="E490" s="17" t="str">
        <f>IFERROR(VLOOKUP($F490,'Location List'!$A$2:$T$644,2,FALSE),"")</f>
        <v>SALT LAKE CITY</v>
      </c>
      <c r="F490" s="26">
        <v>120</v>
      </c>
      <c r="G490" s="29" t="s">
        <v>3278</v>
      </c>
      <c r="H490" s="29" t="s">
        <v>3371</v>
      </c>
      <c r="I490" s="26">
        <v>228</v>
      </c>
      <c r="J490" s="26">
        <v>204</v>
      </c>
      <c r="K490" s="26">
        <v>0</v>
      </c>
      <c r="L490" s="26">
        <v>16</v>
      </c>
      <c r="M490" s="26">
        <v>432</v>
      </c>
      <c r="N490" s="26">
        <v>809</v>
      </c>
      <c r="O490" s="49">
        <v>1.873</v>
      </c>
    </row>
    <row r="491" spans="1:15" ht="15" customHeight="1" x14ac:dyDescent="0.25">
      <c r="A491" s="17" t="str">
        <f>IFERROR(VLOOKUP($F491,'Location List'!$A$2:$T$644,20,FALSE),"")</f>
        <v>Tim Kerum</v>
      </c>
      <c r="B491" s="17" t="str">
        <f>IFERROR(VLOOKUP($F491,'Location List'!$A$2:$T$644,19,FALSE),"")</f>
        <v>Mike Seymour</v>
      </c>
      <c r="C491" s="17" t="str">
        <f>IFERROR(VLOOKUP($F491,'Location List'!$A$2:$T$644,18,FALSE),"")</f>
        <v>Rocky Trevino</v>
      </c>
      <c r="D491" s="17" t="str">
        <f>IFERROR(VLOOKUP($F491,'Location List'!$A$2:$T$644,9,FALSE),"")</f>
        <v>RYAN RODRIGUEZ</v>
      </c>
      <c r="E491" s="17" t="str">
        <f>IFERROR(VLOOKUP($F491,'Location List'!$A$2:$T$644,2,FALSE),"")</f>
        <v>SALT LAKE CITY</v>
      </c>
      <c r="F491" s="26">
        <v>120</v>
      </c>
      <c r="G491" s="29" t="s">
        <v>3278</v>
      </c>
      <c r="H491" s="29" t="s">
        <v>3480</v>
      </c>
      <c r="I491" s="26">
        <v>87</v>
      </c>
      <c r="J491" s="26">
        <v>81</v>
      </c>
      <c r="K491" s="26">
        <v>0</v>
      </c>
      <c r="L491" s="26">
        <v>17</v>
      </c>
      <c r="M491" s="26">
        <v>168</v>
      </c>
      <c r="N491" s="26">
        <v>247</v>
      </c>
      <c r="O491" s="49">
        <v>1.47</v>
      </c>
    </row>
    <row r="492" spans="1:15" ht="15" customHeight="1" x14ac:dyDescent="0.25">
      <c r="A492" s="17" t="str">
        <f>IFERROR(VLOOKUP($F492,'Location List'!$A$2:$T$644,20,FALSE),"")</f>
        <v>Tim Kerum</v>
      </c>
      <c r="B492" s="17" t="str">
        <f>IFERROR(VLOOKUP($F492,'Location List'!$A$2:$T$644,19,FALSE),"")</f>
        <v>Mike Seymour</v>
      </c>
      <c r="C492" s="17" t="str">
        <f>IFERROR(VLOOKUP($F492,'Location List'!$A$2:$T$644,18,FALSE),"")</f>
        <v>Rocky Trevino</v>
      </c>
      <c r="D492" s="17" t="str">
        <f>IFERROR(VLOOKUP($F492,'Location List'!$A$2:$T$644,9,FALSE),"")</f>
        <v>RYAN RODRIGUEZ</v>
      </c>
      <c r="E492" s="17" t="str">
        <f>IFERROR(VLOOKUP($F492,'Location List'!$A$2:$T$644,2,FALSE),"")</f>
        <v>SALT LAKE CITY</v>
      </c>
      <c r="F492" s="26">
        <v>120</v>
      </c>
      <c r="G492" s="29" t="s">
        <v>3278</v>
      </c>
      <c r="H492" s="29" t="s">
        <v>3391</v>
      </c>
      <c r="I492" s="26">
        <v>123</v>
      </c>
      <c r="J492" s="26">
        <v>123</v>
      </c>
      <c r="K492" s="26">
        <v>0</v>
      </c>
      <c r="L492" s="26">
        <v>17</v>
      </c>
      <c r="M492" s="26">
        <v>246</v>
      </c>
      <c r="N492" s="26">
        <v>2044</v>
      </c>
      <c r="O492" s="49">
        <v>8.3089999999999993</v>
      </c>
    </row>
    <row r="493" spans="1:15" ht="15" customHeight="1" x14ac:dyDescent="0.25">
      <c r="A493" s="17" t="str">
        <f>IFERROR(VLOOKUP($F493,'Location List'!$A$2:$T$644,20,FALSE),"")</f>
        <v>Bill Eich</v>
      </c>
      <c r="B493" s="17" t="str">
        <f>IFERROR(VLOOKUP($F493,'Location List'!$A$2:$T$644,19,FALSE),"")</f>
        <v>Dennis Morgan</v>
      </c>
      <c r="C493" s="17" t="str">
        <f>IFERROR(VLOOKUP($F493,'Location List'!$A$2:$T$644,18,FALSE),"")</f>
        <v>Sean Brady</v>
      </c>
      <c r="D493" s="17" t="str">
        <f>IFERROR(VLOOKUP($F493,'Location List'!$A$2:$T$644,9,FALSE),"")</f>
        <v>HASHEM SAADAT</v>
      </c>
      <c r="E493" s="17" t="str">
        <f>IFERROR(VLOOKUP($F493,'Location List'!$A$2:$T$644,2,FALSE),"")</f>
        <v>WINSTON-SALEM</v>
      </c>
      <c r="F493" s="26">
        <v>121</v>
      </c>
      <c r="G493" s="29" t="s">
        <v>3272</v>
      </c>
      <c r="H493" s="29" t="s">
        <v>3373</v>
      </c>
      <c r="I493" s="26">
        <v>445</v>
      </c>
      <c r="J493" s="26">
        <v>575</v>
      </c>
      <c r="K493" s="26">
        <v>0</v>
      </c>
      <c r="L493" s="26">
        <v>24</v>
      </c>
      <c r="M493" s="26">
        <v>1020</v>
      </c>
      <c r="N493" s="26">
        <v>41565</v>
      </c>
      <c r="O493" s="49">
        <v>40.75</v>
      </c>
    </row>
    <row r="494" spans="1:15" ht="15" customHeight="1" x14ac:dyDescent="0.25">
      <c r="A494" s="17" t="str">
        <f>IFERROR(VLOOKUP($F494,'Location List'!$A$2:$T$644,20,FALSE),"")</f>
        <v>Bill Eich</v>
      </c>
      <c r="B494" s="17" t="str">
        <f>IFERROR(VLOOKUP($F494,'Location List'!$A$2:$T$644,19,FALSE),"")</f>
        <v>Dennis Morgan</v>
      </c>
      <c r="C494" s="17" t="str">
        <f>IFERROR(VLOOKUP($F494,'Location List'!$A$2:$T$644,18,FALSE),"")</f>
        <v>Sean Brady</v>
      </c>
      <c r="D494" s="17" t="str">
        <f>IFERROR(VLOOKUP($F494,'Location List'!$A$2:$T$644,9,FALSE),"")</f>
        <v>HASHEM SAADAT</v>
      </c>
      <c r="E494" s="17" t="str">
        <f>IFERROR(VLOOKUP($F494,'Location List'!$A$2:$T$644,2,FALSE),"")</f>
        <v>WINSTON-SALEM</v>
      </c>
      <c r="F494" s="26">
        <v>121</v>
      </c>
      <c r="G494" s="29" t="s">
        <v>3276</v>
      </c>
      <c r="H494" s="29" t="s">
        <v>3305</v>
      </c>
      <c r="I494" s="26">
        <v>92</v>
      </c>
      <c r="J494" s="26">
        <v>144</v>
      </c>
      <c r="K494" s="26">
        <v>0</v>
      </c>
      <c r="L494" s="26">
        <v>15</v>
      </c>
      <c r="M494" s="26">
        <v>236</v>
      </c>
      <c r="N494" s="26">
        <v>425</v>
      </c>
      <c r="O494" s="49">
        <v>1.8009999999999999</v>
      </c>
    </row>
    <row r="495" spans="1:15" ht="15" customHeight="1" x14ac:dyDescent="0.25">
      <c r="A495" s="17" t="str">
        <f>IFERROR(VLOOKUP($F495,'Location List'!$A$2:$T$644,20,FALSE),"")</f>
        <v>Bill Eich</v>
      </c>
      <c r="B495" s="17" t="str">
        <f>IFERROR(VLOOKUP($F495,'Location List'!$A$2:$T$644,19,FALSE),"")</f>
        <v>Dennis Morgan</v>
      </c>
      <c r="C495" s="17" t="str">
        <f>IFERROR(VLOOKUP($F495,'Location List'!$A$2:$T$644,18,FALSE),"")</f>
        <v>Sean Brady</v>
      </c>
      <c r="D495" s="17" t="str">
        <f>IFERROR(VLOOKUP($F495,'Location List'!$A$2:$T$644,9,FALSE),"")</f>
        <v>HASHEM SAADAT</v>
      </c>
      <c r="E495" s="17" t="str">
        <f>IFERROR(VLOOKUP($F495,'Location List'!$A$2:$T$644,2,FALSE),"")</f>
        <v>WINSTON-SALEM</v>
      </c>
      <c r="F495" s="26">
        <v>121</v>
      </c>
      <c r="G495" s="29" t="s">
        <v>3276</v>
      </c>
      <c r="H495" s="29" t="s">
        <v>3306</v>
      </c>
      <c r="I495" s="26">
        <v>96</v>
      </c>
      <c r="J495" s="26">
        <v>126</v>
      </c>
      <c r="K495" s="26">
        <v>0</v>
      </c>
      <c r="L495" s="26">
        <v>14</v>
      </c>
      <c r="M495" s="26">
        <v>222</v>
      </c>
      <c r="N495" s="26">
        <v>425</v>
      </c>
      <c r="O495" s="49">
        <v>1.9139999999999999</v>
      </c>
    </row>
    <row r="496" spans="1:15" ht="15" customHeight="1" x14ac:dyDescent="0.25">
      <c r="A496" s="17" t="str">
        <f>IFERROR(VLOOKUP($F496,'Location List'!$A$2:$T$644,20,FALSE),"")</f>
        <v>Bill Eich</v>
      </c>
      <c r="B496" s="17" t="str">
        <f>IFERROR(VLOOKUP($F496,'Location List'!$A$2:$T$644,19,FALSE),"")</f>
        <v>Dennis Morgan</v>
      </c>
      <c r="C496" s="17" t="str">
        <f>IFERROR(VLOOKUP($F496,'Location List'!$A$2:$T$644,18,FALSE),"")</f>
        <v>Sean Brady</v>
      </c>
      <c r="D496" s="17" t="str">
        <f>IFERROR(VLOOKUP($F496,'Location List'!$A$2:$T$644,9,FALSE),"")</f>
        <v>HASHEM SAADAT</v>
      </c>
      <c r="E496" s="17" t="str">
        <f>IFERROR(VLOOKUP($F496,'Location List'!$A$2:$T$644,2,FALSE),"")</f>
        <v>WINSTON-SALEM</v>
      </c>
      <c r="F496" s="26">
        <v>121</v>
      </c>
      <c r="G496" s="29" t="s">
        <v>3276</v>
      </c>
      <c r="H496" s="29" t="s">
        <v>3402</v>
      </c>
      <c r="I496" s="26">
        <v>217</v>
      </c>
      <c r="J496" s="26">
        <v>310</v>
      </c>
      <c r="K496" s="26">
        <v>0</v>
      </c>
      <c r="L496" s="26">
        <v>14</v>
      </c>
      <c r="M496" s="26">
        <v>527</v>
      </c>
      <c r="N496" s="26">
        <v>752</v>
      </c>
      <c r="O496" s="49">
        <v>1.427</v>
      </c>
    </row>
    <row r="497" spans="1:15" ht="15" customHeight="1" x14ac:dyDescent="0.25">
      <c r="A497" s="17" t="str">
        <f>IFERROR(VLOOKUP($F497,'Location List'!$A$2:$T$644,20,FALSE),"")</f>
        <v>Bill Eich</v>
      </c>
      <c r="B497" s="17" t="str">
        <f>IFERROR(VLOOKUP($F497,'Location List'!$A$2:$T$644,19,FALSE),"")</f>
        <v>Dennis Morgan</v>
      </c>
      <c r="C497" s="17" t="str">
        <f>IFERROR(VLOOKUP($F497,'Location List'!$A$2:$T$644,18,FALSE),"")</f>
        <v>Sean Brady</v>
      </c>
      <c r="D497" s="17" t="str">
        <f>IFERROR(VLOOKUP($F497,'Location List'!$A$2:$T$644,9,FALSE),"")</f>
        <v>HASHEM SAADAT</v>
      </c>
      <c r="E497" s="17" t="str">
        <f>IFERROR(VLOOKUP($F497,'Location List'!$A$2:$T$644,2,FALSE),"")</f>
        <v>WINSTON-SALEM</v>
      </c>
      <c r="F497" s="26">
        <v>121</v>
      </c>
      <c r="G497" s="29" t="s">
        <v>3278</v>
      </c>
      <c r="H497" s="29" t="s">
        <v>3481</v>
      </c>
      <c r="I497" s="26">
        <v>355</v>
      </c>
      <c r="J497" s="26">
        <v>540</v>
      </c>
      <c r="K497" s="26">
        <v>0</v>
      </c>
      <c r="L497" s="26">
        <v>14</v>
      </c>
      <c r="M497" s="26">
        <v>895</v>
      </c>
      <c r="N497" s="26">
        <v>6548</v>
      </c>
      <c r="O497" s="49">
        <v>7.3159999999999998</v>
      </c>
    </row>
    <row r="498" spans="1:15" ht="15" customHeight="1" x14ac:dyDescent="0.25">
      <c r="A498" s="17" t="str">
        <f>IFERROR(VLOOKUP($F498,'Location List'!$A$2:$T$644,20,FALSE),"")</f>
        <v>Bill Eich</v>
      </c>
      <c r="B498" s="17" t="str">
        <f>IFERROR(VLOOKUP($F498,'Location List'!$A$2:$T$644,19,FALSE),"")</f>
        <v>Dennis Morgan</v>
      </c>
      <c r="C498" s="17" t="str">
        <f>IFERROR(VLOOKUP($F498,'Location List'!$A$2:$T$644,18,FALSE),"")</f>
        <v>Sean Brady</v>
      </c>
      <c r="D498" s="17" t="str">
        <f>IFERROR(VLOOKUP($F498,'Location List'!$A$2:$T$644,9,FALSE),"")</f>
        <v>HASHEM SAADAT</v>
      </c>
      <c r="E498" s="17" t="str">
        <f>IFERROR(VLOOKUP($F498,'Location List'!$A$2:$T$644,2,FALSE),"")</f>
        <v>WINSTON-SALEM</v>
      </c>
      <c r="F498" s="26">
        <v>121</v>
      </c>
      <c r="G498" s="29" t="s">
        <v>3278</v>
      </c>
      <c r="H498" s="29" t="s">
        <v>3482</v>
      </c>
      <c r="I498" s="26">
        <v>262</v>
      </c>
      <c r="J498" s="26">
        <v>480</v>
      </c>
      <c r="K498" s="26">
        <v>0</v>
      </c>
      <c r="L498" s="26">
        <v>15</v>
      </c>
      <c r="M498" s="26">
        <v>742</v>
      </c>
      <c r="N498" s="26">
        <v>4699</v>
      </c>
      <c r="O498" s="49">
        <v>6.3330000000000002</v>
      </c>
    </row>
    <row r="499" spans="1:15" ht="15" customHeight="1" x14ac:dyDescent="0.25">
      <c r="A499" s="17" t="str">
        <f>IFERROR(VLOOKUP($F499,'Location List'!$A$2:$T$644,20,FALSE),"")</f>
        <v>Bill Eich</v>
      </c>
      <c r="B499" s="17" t="str">
        <f>IFERROR(VLOOKUP($F499,'Location List'!$A$2:$T$644,19,FALSE),"")</f>
        <v>Dennis Morgan</v>
      </c>
      <c r="C499" s="17" t="str">
        <f>IFERROR(VLOOKUP($F499,'Location List'!$A$2:$T$644,18,FALSE),"")</f>
        <v>Sean Brady</v>
      </c>
      <c r="D499" s="17" t="str">
        <f>IFERROR(VLOOKUP($F499,'Location List'!$A$2:$T$644,9,FALSE),"")</f>
        <v>HASHEM SAADAT</v>
      </c>
      <c r="E499" s="17" t="str">
        <f>IFERROR(VLOOKUP($F499,'Location List'!$A$2:$T$644,2,FALSE),"")</f>
        <v>WINSTON-SALEM</v>
      </c>
      <c r="F499" s="26">
        <v>121</v>
      </c>
      <c r="G499" s="29" t="s">
        <v>3278</v>
      </c>
      <c r="H499" s="29" t="s">
        <v>3475</v>
      </c>
      <c r="I499" s="26">
        <v>240</v>
      </c>
      <c r="J499" s="26">
        <v>427</v>
      </c>
      <c r="K499" s="26">
        <v>0</v>
      </c>
      <c r="L499" s="26">
        <v>16</v>
      </c>
      <c r="M499" s="26">
        <v>667</v>
      </c>
      <c r="N499" s="26">
        <v>1236</v>
      </c>
      <c r="O499" s="49">
        <v>1.853</v>
      </c>
    </row>
    <row r="500" spans="1:15" ht="15" customHeight="1" x14ac:dyDescent="0.25">
      <c r="A500" s="17" t="str">
        <f>IFERROR(VLOOKUP($F500,'Location List'!$A$2:$T$644,20,FALSE),"")</f>
        <v>Bill Eich</v>
      </c>
      <c r="B500" s="17" t="str">
        <f>IFERROR(VLOOKUP($F500,'Location List'!$A$2:$T$644,19,FALSE),"")</f>
        <v>Dennis Morgan</v>
      </c>
      <c r="C500" s="17" t="str">
        <f>IFERROR(VLOOKUP($F500,'Location List'!$A$2:$T$644,18,FALSE),"")</f>
        <v>Sean Brady</v>
      </c>
      <c r="D500" s="17" t="str">
        <f>IFERROR(VLOOKUP($F500,'Location List'!$A$2:$T$644,9,FALSE),"")</f>
        <v>HASHEM SAADAT</v>
      </c>
      <c r="E500" s="17" t="str">
        <f>IFERROR(VLOOKUP($F500,'Location List'!$A$2:$T$644,2,FALSE),"")</f>
        <v>WINSTON-SALEM</v>
      </c>
      <c r="F500" s="26">
        <v>121</v>
      </c>
      <c r="G500" s="29" t="s">
        <v>3278</v>
      </c>
      <c r="H500" s="29" t="s">
        <v>3389</v>
      </c>
      <c r="I500" s="26">
        <v>175</v>
      </c>
      <c r="J500" s="26">
        <v>227</v>
      </c>
      <c r="K500" s="26">
        <v>0</v>
      </c>
      <c r="L500" s="26">
        <v>15</v>
      </c>
      <c r="M500" s="26">
        <v>402</v>
      </c>
      <c r="N500" s="26">
        <v>405</v>
      </c>
      <c r="O500" s="49">
        <v>1.0069999999999999</v>
      </c>
    </row>
    <row r="501" spans="1:15" ht="15" customHeight="1" x14ac:dyDescent="0.25">
      <c r="A501" s="17" t="str">
        <f>IFERROR(VLOOKUP($F501,'Location List'!$A$2:$T$644,20,FALSE),"")</f>
        <v>Bill Eich</v>
      </c>
      <c r="B501" s="17" t="str">
        <f>IFERROR(VLOOKUP($F501,'Location List'!$A$2:$T$644,19,FALSE),"")</f>
        <v>Dennis Morgan</v>
      </c>
      <c r="C501" s="17" t="str">
        <f>IFERROR(VLOOKUP($F501,'Location List'!$A$2:$T$644,18,FALSE),"")</f>
        <v>Sean Brady</v>
      </c>
      <c r="D501" s="17" t="str">
        <f>IFERROR(VLOOKUP($F501,'Location List'!$A$2:$T$644,9,FALSE),"")</f>
        <v>HASHEM SAADAT</v>
      </c>
      <c r="E501" s="17" t="str">
        <f>IFERROR(VLOOKUP($F501,'Location List'!$A$2:$T$644,2,FALSE),"")</f>
        <v>WINSTON-SALEM</v>
      </c>
      <c r="F501" s="26">
        <v>121</v>
      </c>
      <c r="G501" s="29" t="s">
        <v>3278</v>
      </c>
      <c r="H501" s="29" t="s">
        <v>3390</v>
      </c>
      <c r="I501" s="26">
        <v>191</v>
      </c>
      <c r="J501" s="26">
        <v>234</v>
      </c>
      <c r="K501" s="26">
        <v>0</v>
      </c>
      <c r="L501" s="26">
        <v>16</v>
      </c>
      <c r="M501" s="26">
        <v>425</v>
      </c>
      <c r="N501" s="26">
        <v>582</v>
      </c>
      <c r="O501" s="49">
        <v>1.369</v>
      </c>
    </row>
    <row r="502" spans="1:15" ht="15" customHeight="1" x14ac:dyDescent="0.25">
      <c r="A502" s="17" t="str">
        <f>IFERROR(VLOOKUP($F502,'Location List'!$A$2:$T$644,20,FALSE),"")</f>
        <v>Tim Kerum</v>
      </c>
      <c r="B502" s="17" t="str">
        <f>IFERROR(VLOOKUP($F502,'Location List'!$A$2:$T$644,19,FALSE),"")</f>
        <v>Troy Chaney</v>
      </c>
      <c r="C502" s="17" t="str">
        <f>IFERROR(VLOOKUP($F502,'Location List'!$A$2:$T$644,18,FALSE),"")</f>
        <v>Albino Ramirez</v>
      </c>
      <c r="D502" s="17" t="str">
        <f>IFERROR(VLOOKUP($F502,'Location List'!$A$2:$T$644,9,FALSE),"")</f>
        <v>Adam Shafran</v>
      </c>
      <c r="E502" s="17" t="str">
        <f>IFERROR(VLOOKUP($F502,'Location List'!$A$2:$T$644,2,FALSE),"")</f>
        <v>MODESTO</v>
      </c>
      <c r="F502" s="26">
        <v>200</v>
      </c>
      <c r="G502" s="29" t="s">
        <v>3276</v>
      </c>
      <c r="H502" s="29" t="s">
        <v>3344</v>
      </c>
      <c r="I502" s="26">
        <v>236</v>
      </c>
      <c r="J502" s="26">
        <v>241</v>
      </c>
      <c r="K502" s="26">
        <v>0</v>
      </c>
      <c r="L502" s="26">
        <v>13</v>
      </c>
      <c r="M502" s="26">
        <v>477</v>
      </c>
      <c r="N502" s="26">
        <v>940</v>
      </c>
      <c r="O502" s="49">
        <v>1.9710000000000001</v>
      </c>
    </row>
    <row r="503" spans="1:15" ht="15" customHeight="1" x14ac:dyDescent="0.25">
      <c r="A503" s="17" t="str">
        <f>IFERROR(VLOOKUP($F503,'Location List'!$A$2:$T$644,20,FALSE),"")</f>
        <v>Tim Kerum</v>
      </c>
      <c r="B503" s="17" t="str">
        <f>IFERROR(VLOOKUP($F503,'Location List'!$A$2:$T$644,19,FALSE),"")</f>
        <v>Troy Chaney</v>
      </c>
      <c r="C503" s="17" t="str">
        <f>IFERROR(VLOOKUP($F503,'Location List'!$A$2:$T$644,18,FALSE),"")</f>
        <v>Albino Ramirez</v>
      </c>
      <c r="D503" s="17" t="str">
        <f>IFERROR(VLOOKUP($F503,'Location List'!$A$2:$T$644,9,FALSE),"")</f>
        <v>Adam Shafran</v>
      </c>
      <c r="E503" s="17" t="str">
        <f>IFERROR(VLOOKUP($F503,'Location List'!$A$2:$T$644,2,FALSE),"")</f>
        <v>MODESTO</v>
      </c>
      <c r="F503" s="26">
        <v>200</v>
      </c>
      <c r="G503" s="29" t="s">
        <v>3278</v>
      </c>
      <c r="H503" s="29" t="s">
        <v>3284</v>
      </c>
      <c r="I503" s="26">
        <v>370</v>
      </c>
      <c r="J503" s="26">
        <v>394</v>
      </c>
      <c r="K503" s="26">
        <v>0</v>
      </c>
      <c r="L503" s="26">
        <v>18</v>
      </c>
      <c r="M503" s="26">
        <v>764</v>
      </c>
      <c r="N503" s="26">
        <v>1129</v>
      </c>
      <c r="O503" s="49">
        <v>1.478</v>
      </c>
    </row>
    <row r="504" spans="1:15" ht="15" customHeight="1" x14ac:dyDescent="0.25">
      <c r="A504" s="17" t="str">
        <f>IFERROR(VLOOKUP($F504,'Location List'!$A$2:$T$644,20,FALSE),"")</f>
        <v>Tim Kerum</v>
      </c>
      <c r="B504" s="17" t="str">
        <f>IFERROR(VLOOKUP($F504,'Location List'!$A$2:$T$644,19,FALSE),"")</f>
        <v>Troy Chaney</v>
      </c>
      <c r="C504" s="17" t="str">
        <f>IFERROR(VLOOKUP($F504,'Location List'!$A$2:$T$644,18,FALSE),"")</f>
        <v>Albino Ramirez</v>
      </c>
      <c r="D504" s="17" t="str">
        <f>IFERROR(VLOOKUP($F504,'Location List'!$A$2:$T$644,9,FALSE),"")</f>
        <v>Adam Shafran</v>
      </c>
      <c r="E504" s="17" t="str">
        <f>IFERROR(VLOOKUP($F504,'Location List'!$A$2:$T$644,2,FALSE),"")</f>
        <v>MODESTO</v>
      </c>
      <c r="F504" s="26">
        <v>200</v>
      </c>
      <c r="G504" s="29" t="s">
        <v>3278</v>
      </c>
      <c r="H504" s="29" t="s">
        <v>3483</v>
      </c>
      <c r="I504" s="26">
        <v>225</v>
      </c>
      <c r="J504" s="26">
        <v>208</v>
      </c>
      <c r="K504" s="26">
        <v>0</v>
      </c>
      <c r="L504" s="26">
        <v>15</v>
      </c>
      <c r="M504" s="26">
        <v>433</v>
      </c>
      <c r="N504" s="26">
        <v>0</v>
      </c>
      <c r="O504" s="49">
        <v>0</v>
      </c>
    </row>
    <row r="505" spans="1:15" ht="15" customHeight="1" x14ac:dyDescent="0.25">
      <c r="A505" s="17" t="str">
        <f>IFERROR(VLOOKUP($F505,'Location List'!$A$2:$T$644,20,FALSE),"")</f>
        <v>Tim Kerum</v>
      </c>
      <c r="B505" s="17" t="str">
        <f>IFERROR(VLOOKUP($F505,'Location List'!$A$2:$T$644,19,FALSE),"")</f>
        <v>Troy Chaney</v>
      </c>
      <c r="C505" s="17" t="str">
        <f>IFERROR(VLOOKUP($F505,'Location List'!$A$2:$T$644,18,FALSE),"")</f>
        <v>Albino Ramirez</v>
      </c>
      <c r="D505" s="17" t="str">
        <f>IFERROR(VLOOKUP($F505,'Location List'!$A$2:$T$644,9,FALSE),"")</f>
        <v>Adam Shafran</v>
      </c>
      <c r="E505" s="17" t="str">
        <f>IFERROR(VLOOKUP($F505,'Location List'!$A$2:$T$644,2,FALSE),"")</f>
        <v>MODESTO</v>
      </c>
      <c r="F505" s="26">
        <v>200</v>
      </c>
      <c r="G505" s="29" t="s">
        <v>3278</v>
      </c>
      <c r="H505" s="29" t="s">
        <v>3482</v>
      </c>
      <c r="I505" s="26">
        <v>541</v>
      </c>
      <c r="J505" s="26">
        <v>601</v>
      </c>
      <c r="K505" s="26">
        <v>0</v>
      </c>
      <c r="L505" s="26">
        <v>21</v>
      </c>
      <c r="M505" s="26">
        <v>1142</v>
      </c>
      <c r="N505" s="26">
        <v>13927</v>
      </c>
      <c r="O505" s="49">
        <v>12.195</v>
      </c>
    </row>
    <row r="506" spans="1:15" ht="15" customHeight="1" x14ac:dyDescent="0.25">
      <c r="A506" s="17" t="str">
        <f>IFERROR(VLOOKUP($F506,'Location List'!$A$2:$T$644,20,FALSE),"")</f>
        <v>Tim Kerum</v>
      </c>
      <c r="B506" s="17" t="str">
        <f>IFERROR(VLOOKUP($F506,'Location List'!$A$2:$T$644,19,FALSE),"")</f>
        <v>Troy Chaney</v>
      </c>
      <c r="C506" s="17" t="str">
        <f>IFERROR(VLOOKUP($F506,'Location List'!$A$2:$T$644,18,FALSE),"")</f>
        <v>Albino Ramirez</v>
      </c>
      <c r="D506" s="17" t="str">
        <f>IFERROR(VLOOKUP($F506,'Location List'!$A$2:$T$644,9,FALSE),"")</f>
        <v>Adam Shafran</v>
      </c>
      <c r="E506" s="17" t="str">
        <f>IFERROR(VLOOKUP($F506,'Location List'!$A$2:$T$644,2,FALSE),"")</f>
        <v>MODESTO</v>
      </c>
      <c r="F506" s="26">
        <v>200</v>
      </c>
      <c r="G506" s="29" t="s">
        <v>3278</v>
      </c>
      <c r="H506" s="29" t="s">
        <v>3477</v>
      </c>
      <c r="I506" s="26">
        <v>279</v>
      </c>
      <c r="J506" s="26">
        <v>70</v>
      </c>
      <c r="K506" s="26">
        <v>0</v>
      </c>
      <c r="L506" s="26">
        <v>13</v>
      </c>
      <c r="M506" s="26">
        <v>349</v>
      </c>
      <c r="N506" s="26">
        <v>4215</v>
      </c>
      <c r="O506" s="49">
        <v>12.077</v>
      </c>
    </row>
    <row r="507" spans="1:15" ht="15" customHeight="1" x14ac:dyDescent="0.25">
      <c r="A507" s="17" t="str">
        <f>IFERROR(VLOOKUP($F507,'Location List'!$A$2:$T$644,20,FALSE),"")</f>
        <v>Tim Kerum</v>
      </c>
      <c r="B507" s="17" t="str">
        <f>IFERROR(VLOOKUP($F507,'Location List'!$A$2:$T$644,19,FALSE),"")</f>
        <v>Troy Chaney</v>
      </c>
      <c r="C507" s="17" t="str">
        <f>IFERROR(VLOOKUP($F507,'Location List'!$A$2:$T$644,18,FALSE),"")</f>
        <v>Albino Ramirez</v>
      </c>
      <c r="D507" s="17" t="str">
        <f>IFERROR(VLOOKUP($F507,'Location List'!$A$2:$T$644,9,FALSE),"")</f>
        <v>Adam Shafran</v>
      </c>
      <c r="E507" s="17" t="str">
        <f>IFERROR(VLOOKUP($F507,'Location List'!$A$2:$T$644,2,FALSE),"")</f>
        <v>MODESTO</v>
      </c>
      <c r="F507" s="26">
        <v>200</v>
      </c>
      <c r="G507" s="29" t="s">
        <v>3278</v>
      </c>
      <c r="H507" s="29" t="s">
        <v>3316</v>
      </c>
      <c r="I507" s="26">
        <v>196</v>
      </c>
      <c r="J507" s="26">
        <v>184</v>
      </c>
      <c r="K507" s="26">
        <v>0</v>
      </c>
      <c r="L507" s="26">
        <v>14</v>
      </c>
      <c r="M507" s="26">
        <v>380</v>
      </c>
      <c r="N507" s="26">
        <v>729</v>
      </c>
      <c r="O507" s="49">
        <v>1.9179999999999999</v>
      </c>
    </row>
    <row r="508" spans="1:15" ht="15" customHeight="1" x14ac:dyDescent="0.25">
      <c r="A508" s="17" t="str">
        <f>IFERROR(VLOOKUP($F508,'Location List'!$A$2:$T$644,20,FALSE),"")</f>
        <v>Tim Kerum</v>
      </c>
      <c r="B508" s="17" t="str">
        <f>IFERROR(VLOOKUP($F508,'Location List'!$A$2:$T$644,19,FALSE),"")</f>
        <v>Troy Chaney</v>
      </c>
      <c r="C508" s="17" t="str">
        <f>IFERROR(VLOOKUP($F508,'Location List'!$A$2:$T$644,18,FALSE),"")</f>
        <v>Clarence Davidson</v>
      </c>
      <c r="D508" s="17" t="str">
        <f>IFERROR(VLOOKUP($F508,'Location List'!$A$2:$T$644,9,FALSE),"")</f>
        <v>LOUIS DEIGNAN</v>
      </c>
      <c r="E508" s="17" t="str">
        <f>IFERROR(VLOOKUP($F508,'Location List'!$A$2:$T$644,2,FALSE),"")</f>
        <v>CHANDLER</v>
      </c>
      <c r="F508" s="26">
        <v>201</v>
      </c>
      <c r="G508" s="29" t="s">
        <v>3272</v>
      </c>
      <c r="H508" s="29" t="s">
        <v>3273</v>
      </c>
      <c r="I508" s="26">
        <v>168</v>
      </c>
      <c r="J508" s="26">
        <v>424</v>
      </c>
      <c r="K508" s="26">
        <v>0</v>
      </c>
      <c r="L508" s="26">
        <v>19</v>
      </c>
      <c r="M508" s="26">
        <v>592</v>
      </c>
      <c r="N508" s="26">
        <v>3576</v>
      </c>
      <c r="O508" s="49">
        <v>6.0410000000000004</v>
      </c>
    </row>
    <row r="509" spans="1:15" ht="15" customHeight="1" x14ac:dyDescent="0.25">
      <c r="A509" s="17" t="str">
        <f>IFERROR(VLOOKUP($F509,'Location List'!$A$2:$T$644,20,FALSE),"")</f>
        <v>Tim Kerum</v>
      </c>
      <c r="B509" s="17" t="str">
        <f>IFERROR(VLOOKUP($F509,'Location List'!$A$2:$T$644,19,FALSE),"")</f>
        <v>Troy Chaney</v>
      </c>
      <c r="C509" s="17" t="str">
        <f>IFERROR(VLOOKUP($F509,'Location List'!$A$2:$T$644,18,FALSE),"")</f>
        <v>Clarence Davidson</v>
      </c>
      <c r="D509" s="17" t="str">
        <f>IFERROR(VLOOKUP($F509,'Location List'!$A$2:$T$644,9,FALSE),"")</f>
        <v>LOUIS DEIGNAN</v>
      </c>
      <c r="E509" s="17" t="str">
        <f>IFERROR(VLOOKUP($F509,'Location List'!$A$2:$T$644,2,FALSE),"")</f>
        <v>CHANDLER</v>
      </c>
      <c r="F509" s="26">
        <v>201</v>
      </c>
      <c r="G509" s="29" t="s">
        <v>3272</v>
      </c>
      <c r="H509" s="29" t="s">
        <v>3373</v>
      </c>
      <c r="I509" s="26">
        <v>81</v>
      </c>
      <c r="J509" s="26">
        <v>167</v>
      </c>
      <c r="K509" s="26">
        <v>0</v>
      </c>
      <c r="L509" s="26">
        <v>14</v>
      </c>
      <c r="M509" s="26">
        <v>248</v>
      </c>
      <c r="N509" s="26">
        <v>311</v>
      </c>
      <c r="O509" s="49">
        <v>1.254</v>
      </c>
    </row>
    <row r="510" spans="1:15" ht="15" customHeight="1" x14ac:dyDescent="0.25">
      <c r="A510" s="17" t="str">
        <f>IFERROR(VLOOKUP($F510,'Location List'!$A$2:$T$644,20,FALSE),"")</f>
        <v>Tim Kerum</v>
      </c>
      <c r="B510" s="17" t="str">
        <f>IFERROR(VLOOKUP($F510,'Location List'!$A$2:$T$644,19,FALSE),"")</f>
        <v>Troy Chaney</v>
      </c>
      <c r="C510" s="17" t="str">
        <f>IFERROR(VLOOKUP($F510,'Location List'!$A$2:$T$644,18,FALSE),"")</f>
        <v>Clarence Davidson</v>
      </c>
      <c r="D510" s="17" t="str">
        <f>IFERROR(VLOOKUP($F510,'Location List'!$A$2:$T$644,9,FALSE),"")</f>
        <v>LOUIS DEIGNAN</v>
      </c>
      <c r="E510" s="17" t="str">
        <f>IFERROR(VLOOKUP($F510,'Location List'!$A$2:$T$644,2,FALSE),"")</f>
        <v>CHANDLER</v>
      </c>
      <c r="F510" s="26">
        <v>201</v>
      </c>
      <c r="G510" s="29" t="s">
        <v>3272</v>
      </c>
      <c r="H510" s="29" t="s">
        <v>3484</v>
      </c>
      <c r="I510" s="26">
        <v>292</v>
      </c>
      <c r="J510" s="26">
        <v>535</v>
      </c>
      <c r="K510" s="26">
        <v>0</v>
      </c>
      <c r="L510" s="26">
        <v>13</v>
      </c>
      <c r="M510" s="26">
        <v>827</v>
      </c>
      <c r="N510" s="26">
        <v>1417</v>
      </c>
      <c r="O510" s="49">
        <v>1.7130000000000001</v>
      </c>
    </row>
    <row r="511" spans="1:15" ht="15" customHeight="1" x14ac:dyDescent="0.25">
      <c r="A511" s="17" t="str">
        <f>IFERROR(VLOOKUP($F511,'Location List'!$A$2:$T$644,20,FALSE),"")</f>
        <v>Tim Kerum</v>
      </c>
      <c r="B511" s="17" t="str">
        <f>IFERROR(VLOOKUP($F511,'Location List'!$A$2:$T$644,19,FALSE),"")</f>
        <v>Troy Chaney</v>
      </c>
      <c r="C511" s="17" t="str">
        <f>IFERROR(VLOOKUP($F511,'Location List'!$A$2:$T$644,18,FALSE),"")</f>
        <v>Clarence Davidson</v>
      </c>
      <c r="D511" s="17" t="str">
        <f>IFERROR(VLOOKUP($F511,'Location List'!$A$2:$T$644,9,FALSE),"")</f>
        <v>LOUIS DEIGNAN</v>
      </c>
      <c r="E511" s="17" t="str">
        <f>IFERROR(VLOOKUP($F511,'Location List'!$A$2:$T$644,2,FALSE),"")</f>
        <v>CHANDLER</v>
      </c>
      <c r="F511" s="26">
        <v>201</v>
      </c>
      <c r="G511" s="29" t="s">
        <v>3272</v>
      </c>
      <c r="H511" s="29" t="s">
        <v>3333</v>
      </c>
      <c r="I511" s="26">
        <v>121</v>
      </c>
      <c r="J511" s="26">
        <v>289</v>
      </c>
      <c r="K511" s="26">
        <v>0</v>
      </c>
      <c r="L511" s="26">
        <v>15</v>
      </c>
      <c r="M511" s="26">
        <v>410</v>
      </c>
      <c r="N511" s="26">
        <v>771</v>
      </c>
      <c r="O511" s="49">
        <v>1.88</v>
      </c>
    </row>
    <row r="512" spans="1:15" ht="15" customHeight="1" x14ac:dyDescent="0.25">
      <c r="A512" s="17" t="str">
        <f>IFERROR(VLOOKUP($F512,'Location List'!$A$2:$T$644,20,FALSE),"")</f>
        <v>Tim Kerum</v>
      </c>
      <c r="B512" s="17" t="str">
        <f>IFERROR(VLOOKUP($F512,'Location List'!$A$2:$T$644,19,FALSE),"")</f>
        <v>Troy Chaney</v>
      </c>
      <c r="C512" s="17" t="str">
        <f>IFERROR(VLOOKUP($F512,'Location List'!$A$2:$T$644,18,FALSE),"")</f>
        <v>Clarence Davidson</v>
      </c>
      <c r="D512" s="17" t="str">
        <f>IFERROR(VLOOKUP($F512,'Location List'!$A$2:$T$644,9,FALSE),"")</f>
        <v>LOUIS DEIGNAN</v>
      </c>
      <c r="E512" s="17" t="str">
        <f>IFERROR(VLOOKUP($F512,'Location List'!$A$2:$T$644,2,FALSE),"")</f>
        <v>CHANDLER</v>
      </c>
      <c r="F512" s="26">
        <v>201</v>
      </c>
      <c r="G512" s="29" t="s">
        <v>3278</v>
      </c>
      <c r="H512" s="29" t="s">
        <v>3412</v>
      </c>
      <c r="I512" s="26">
        <v>107</v>
      </c>
      <c r="J512" s="26">
        <v>100</v>
      </c>
      <c r="K512" s="26">
        <v>0</v>
      </c>
      <c r="L512" s="26">
        <v>14</v>
      </c>
      <c r="M512" s="26">
        <v>207</v>
      </c>
      <c r="N512" s="26">
        <v>406</v>
      </c>
      <c r="O512" s="49">
        <v>1.9610000000000001</v>
      </c>
    </row>
    <row r="513" spans="1:15" ht="15" customHeight="1" x14ac:dyDescent="0.25">
      <c r="A513" s="17" t="str">
        <f>IFERROR(VLOOKUP($F513,'Location List'!$A$2:$T$644,20,FALSE),"")</f>
        <v>Tim Kerum</v>
      </c>
      <c r="B513" s="17" t="str">
        <f>IFERROR(VLOOKUP($F513,'Location List'!$A$2:$T$644,19,FALSE),"")</f>
        <v>Troy Chaney</v>
      </c>
      <c r="C513" s="17" t="str">
        <f>IFERROR(VLOOKUP($F513,'Location List'!$A$2:$T$644,18,FALSE),"")</f>
        <v>Clarence Davidson</v>
      </c>
      <c r="D513" s="17" t="str">
        <f>IFERROR(VLOOKUP($F513,'Location List'!$A$2:$T$644,9,FALSE),"")</f>
        <v>LOUIS DEIGNAN</v>
      </c>
      <c r="E513" s="17" t="str">
        <f>IFERROR(VLOOKUP($F513,'Location List'!$A$2:$T$644,2,FALSE),"")</f>
        <v>CHANDLER</v>
      </c>
      <c r="F513" s="26">
        <v>201</v>
      </c>
      <c r="G513" s="29" t="s">
        <v>3278</v>
      </c>
      <c r="H513" s="29" t="s">
        <v>3442</v>
      </c>
      <c r="I513" s="26">
        <v>107</v>
      </c>
      <c r="J513" s="26">
        <v>77</v>
      </c>
      <c r="K513" s="26">
        <v>0</v>
      </c>
      <c r="L513" s="26">
        <v>14</v>
      </c>
      <c r="M513" s="26">
        <v>184</v>
      </c>
      <c r="N513" s="26">
        <v>350</v>
      </c>
      <c r="O513" s="49">
        <v>1.9019999999999999</v>
      </c>
    </row>
    <row r="514" spans="1:15" ht="15" customHeight="1" x14ac:dyDescent="0.25">
      <c r="A514" s="17" t="str">
        <f>IFERROR(VLOOKUP($F514,'Location List'!$A$2:$T$644,20,FALSE),"")</f>
        <v>Tim Kerum</v>
      </c>
      <c r="B514" s="17" t="str">
        <f>IFERROR(VLOOKUP($F514,'Location List'!$A$2:$T$644,19,FALSE),"")</f>
        <v>Troy Chaney</v>
      </c>
      <c r="C514" s="17" t="str">
        <f>IFERROR(VLOOKUP($F514,'Location List'!$A$2:$T$644,18,FALSE),"")</f>
        <v>Clarence Davidson</v>
      </c>
      <c r="D514" s="17" t="str">
        <f>IFERROR(VLOOKUP($F514,'Location List'!$A$2:$T$644,9,FALSE),"")</f>
        <v>LOUIS DEIGNAN</v>
      </c>
      <c r="E514" s="17" t="str">
        <f>IFERROR(VLOOKUP($F514,'Location List'!$A$2:$T$644,2,FALSE),"")</f>
        <v>GOODYEAR</v>
      </c>
      <c r="F514" s="26">
        <v>202</v>
      </c>
      <c r="G514" s="29" t="s">
        <v>3278</v>
      </c>
      <c r="H514" s="29" t="s">
        <v>3286</v>
      </c>
      <c r="I514" s="26">
        <v>108</v>
      </c>
      <c r="J514" s="26">
        <v>160</v>
      </c>
      <c r="K514" s="26">
        <v>0</v>
      </c>
      <c r="L514" s="26">
        <v>14</v>
      </c>
      <c r="M514" s="26">
        <v>268</v>
      </c>
      <c r="N514" s="26">
        <v>477</v>
      </c>
      <c r="O514" s="49">
        <v>1.78</v>
      </c>
    </row>
    <row r="515" spans="1:15" ht="15" customHeight="1" x14ac:dyDescent="0.25">
      <c r="A515" s="17" t="str">
        <f>IFERROR(VLOOKUP($F515,'Location List'!$A$2:$T$644,20,FALSE),"")</f>
        <v>Tim Kerum</v>
      </c>
      <c r="B515" s="17" t="str">
        <f>IFERROR(VLOOKUP($F515,'Location List'!$A$2:$T$644,19,FALSE),"")</f>
        <v>Troy Chaney</v>
      </c>
      <c r="C515" s="17" t="str">
        <f>IFERROR(VLOOKUP($F515,'Location List'!$A$2:$T$644,18,FALSE),"")</f>
        <v>Clarence Davidson</v>
      </c>
      <c r="D515" s="17" t="str">
        <f>IFERROR(VLOOKUP($F515,'Location List'!$A$2:$T$644,9,FALSE),"")</f>
        <v>LOUIS DEIGNAN</v>
      </c>
      <c r="E515" s="17" t="str">
        <f>IFERROR(VLOOKUP($F515,'Location List'!$A$2:$T$644,2,FALSE),"")</f>
        <v>TUCSON</v>
      </c>
      <c r="F515" s="26">
        <v>203</v>
      </c>
      <c r="G515" s="29" t="s">
        <v>3272</v>
      </c>
      <c r="H515" s="29" t="s">
        <v>3273</v>
      </c>
      <c r="I515" s="26">
        <v>146</v>
      </c>
      <c r="J515" s="26">
        <v>441</v>
      </c>
      <c r="K515" s="26">
        <v>0</v>
      </c>
      <c r="L515" s="26">
        <v>18</v>
      </c>
      <c r="M515" s="26">
        <v>587</v>
      </c>
      <c r="N515" s="26">
        <v>3700</v>
      </c>
      <c r="O515" s="49">
        <v>6.3029999999999999</v>
      </c>
    </row>
    <row r="516" spans="1:15" ht="15" customHeight="1" x14ac:dyDescent="0.25">
      <c r="A516" s="17" t="str">
        <f>IFERROR(VLOOKUP($F516,'Location List'!$A$2:$T$644,20,FALSE),"")</f>
        <v>Tim Kerum</v>
      </c>
      <c r="B516" s="17" t="str">
        <f>IFERROR(VLOOKUP($F516,'Location List'!$A$2:$T$644,19,FALSE),"")</f>
        <v>Troy Chaney</v>
      </c>
      <c r="C516" s="17" t="str">
        <f>IFERROR(VLOOKUP($F516,'Location List'!$A$2:$T$644,18,FALSE),"")</f>
        <v>Clarence Davidson</v>
      </c>
      <c r="D516" s="17" t="str">
        <f>IFERROR(VLOOKUP($F516,'Location List'!$A$2:$T$644,9,FALSE),"")</f>
        <v>LOUIS DEIGNAN</v>
      </c>
      <c r="E516" s="17" t="str">
        <f>IFERROR(VLOOKUP($F516,'Location List'!$A$2:$T$644,2,FALSE),"")</f>
        <v>TUCSON</v>
      </c>
      <c r="F516" s="26">
        <v>203</v>
      </c>
      <c r="G516" s="29" t="s">
        <v>3272</v>
      </c>
      <c r="H516" s="29" t="s">
        <v>3373</v>
      </c>
      <c r="I516" s="26">
        <v>140</v>
      </c>
      <c r="J516" s="26">
        <v>186</v>
      </c>
      <c r="K516" s="26">
        <v>0</v>
      </c>
      <c r="L516" s="26">
        <v>23</v>
      </c>
      <c r="M516" s="26">
        <v>326</v>
      </c>
      <c r="N516" s="26">
        <v>4403</v>
      </c>
      <c r="O516" s="49">
        <v>13.506</v>
      </c>
    </row>
    <row r="517" spans="1:15" ht="15" customHeight="1" x14ac:dyDescent="0.25">
      <c r="A517" s="17" t="str">
        <f>IFERROR(VLOOKUP($F517,'Location List'!$A$2:$T$644,20,FALSE),"")</f>
        <v>Tim Kerum</v>
      </c>
      <c r="B517" s="17" t="str">
        <f>IFERROR(VLOOKUP($F517,'Location List'!$A$2:$T$644,19,FALSE),"")</f>
        <v>Troy Chaney</v>
      </c>
      <c r="C517" s="17" t="str">
        <f>IFERROR(VLOOKUP($F517,'Location List'!$A$2:$T$644,18,FALSE),"")</f>
        <v>Clarence Davidson</v>
      </c>
      <c r="D517" s="17" t="str">
        <f>IFERROR(VLOOKUP($F517,'Location List'!$A$2:$T$644,9,FALSE),"")</f>
        <v>LOUIS DEIGNAN</v>
      </c>
      <c r="E517" s="17" t="str">
        <f>IFERROR(VLOOKUP($F517,'Location List'!$A$2:$T$644,2,FALSE),"")</f>
        <v>TUCSON</v>
      </c>
      <c r="F517" s="26">
        <v>203</v>
      </c>
      <c r="G517" s="29" t="s">
        <v>3278</v>
      </c>
      <c r="H517" s="29" t="s">
        <v>3289</v>
      </c>
      <c r="I517" s="26">
        <v>323</v>
      </c>
      <c r="J517" s="26">
        <v>128</v>
      </c>
      <c r="K517" s="26">
        <v>0</v>
      </c>
      <c r="L517" s="26">
        <v>10</v>
      </c>
      <c r="M517" s="26">
        <v>451</v>
      </c>
      <c r="N517" s="26">
        <v>2732</v>
      </c>
      <c r="O517" s="49">
        <v>6.0579999999999998</v>
      </c>
    </row>
    <row r="518" spans="1:15" ht="15" customHeight="1" x14ac:dyDescent="0.25">
      <c r="A518" s="17" t="str">
        <f>IFERROR(VLOOKUP($F518,'Location List'!$A$2:$T$644,20,FALSE),"")</f>
        <v>Tim Kerum</v>
      </c>
      <c r="B518" s="17" t="str">
        <f>IFERROR(VLOOKUP($F518,'Location List'!$A$2:$T$644,19,FALSE),"")</f>
        <v>Troy Chaney</v>
      </c>
      <c r="C518" s="17" t="str">
        <f>IFERROR(VLOOKUP($F518,'Location List'!$A$2:$T$644,18,FALSE),"")</f>
        <v>Clarence Davidson</v>
      </c>
      <c r="D518" s="17" t="str">
        <f>IFERROR(VLOOKUP($F518,'Location List'!$A$2:$T$644,9,FALSE),"")</f>
        <v>LOUIS DEIGNAN</v>
      </c>
      <c r="E518" s="17" t="str">
        <f>IFERROR(VLOOKUP($F518,'Location List'!$A$2:$T$644,2,FALSE),"")</f>
        <v>TUCSON</v>
      </c>
      <c r="F518" s="26">
        <v>203</v>
      </c>
      <c r="G518" s="29" t="s">
        <v>3278</v>
      </c>
      <c r="H518" s="29" t="s">
        <v>3485</v>
      </c>
      <c r="I518" s="26">
        <v>121</v>
      </c>
      <c r="J518" s="26">
        <v>34</v>
      </c>
      <c r="K518" s="26">
        <v>0</v>
      </c>
      <c r="L518" s="26">
        <v>13</v>
      </c>
      <c r="M518" s="26">
        <v>155</v>
      </c>
      <c r="N518" s="26">
        <v>1017</v>
      </c>
      <c r="O518" s="49">
        <v>6.5609999999999999</v>
      </c>
    </row>
    <row r="519" spans="1:15" ht="15" customHeight="1" x14ac:dyDescent="0.25">
      <c r="A519" s="17" t="str">
        <f>IFERROR(VLOOKUP($F519,'Location List'!$A$2:$T$644,20,FALSE),"")</f>
        <v>Tim Kerum</v>
      </c>
      <c r="B519" s="17" t="str">
        <f>IFERROR(VLOOKUP($F519,'Location List'!$A$2:$T$644,19,FALSE),"")</f>
        <v>Troy Chaney</v>
      </c>
      <c r="C519" s="17" t="str">
        <f>IFERROR(VLOOKUP($F519,'Location List'!$A$2:$T$644,18,FALSE),"")</f>
        <v>Clarence Davidson</v>
      </c>
      <c r="D519" s="17" t="str">
        <f>IFERROR(VLOOKUP($F519,'Location List'!$A$2:$T$644,9,FALSE),"")</f>
        <v>LOUIS DEIGNAN</v>
      </c>
      <c r="E519" s="17" t="str">
        <f>IFERROR(VLOOKUP($F519,'Location List'!$A$2:$T$644,2,FALSE),"")</f>
        <v>TUCSON</v>
      </c>
      <c r="F519" s="26">
        <v>203</v>
      </c>
      <c r="G519" s="29" t="s">
        <v>3278</v>
      </c>
      <c r="H519" s="29" t="s">
        <v>3286</v>
      </c>
      <c r="I519" s="26">
        <v>39</v>
      </c>
      <c r="J519" s="26">
        <v>57</v>
      </c>
      <c r="K519" s="26">
        <v>0</v>
      </c>
      <c r="L519" s="26">
        <v>13</v>
      </c>
      <c r="M519" s="26">
        <v>96</v>
      </c>
      <c r="N519" s="26">
        <v>158</v>
      </c>
      <c r="O519" s="49">
        <v>1.6459999999999999</v>
      </c>
    </row>
    <row r="520" spans="1:15" ht="15" customHeight="1" x14ac:dyDescent="0.25">
      <c r="A520" s="17" t="str">
        <f>IFERROR(VLOOKUP($F520,'Location List'!$A$2:$T$644,20,FALSE),"")</f>
        <v>Tim Kerum</v>
      </c>
      <c r="B520" s="17" t="str">
        <f>IFERROR(VLOOKUP($F520,'Location List'!$A$2:$T$644,19,FALSE),"")</f>
        <v>Troy Chaney</v>
      </c>
      <c r="C520" s="17" t="str">
        <f>IFERROR(VLOOKUP($F520,'Location List'!$A$2:$T$644,18,FALSE),"")</f>
        <v>Clarence Davidson</v>
      </c>
      <c r="D520" s="17" t="str">
        <f>IFERROR(VLOOKUP($F520,'Location List'!$A$2:$T$644,9,FALSE),"")</f>
        <v>LOUIS DEIGNAN</v>
      </c>
      <c r="E520" s="17" t="str">
        <f>IFERROR(VLOOKUP($F520,'Location List'!$A$2:$T$644,2,FALSE),"")</f>
        <v>TUCSON</v>
      </c>
      <c r="F520" s="26">
        <v>203</v>
      </c>
      <c r="G520" s="29" t="s">
        <v>3278</v>
      </c>
      <c r="H520" s="29" t="s">
        <v>3360</v>
      </c>
      <c r="I520" s="26">
        <v>60</v>
      </c>
      <c r="J520" s="26">
        <v>80</v>
      </c>
      <c r="K520" s="26">
        <v>0</v>
      </c>
      <c r="L520" s="26">
        <v>11</v>
      </c>
      <c r="M520" s="26">
        <v>140</v>
      </c>
      <c r="N520" s="26">
        <v>261</v>
      </c>
      <c r="O520" s="49">
        <v>1.8640000000000001</v>
      </c>
    </row>
    <row r="521" spans="1:15" ht="15" customHeight="1" x14ac:dyDescent="0.25">
      <c r="A521" s="17" t="str">
        <f>IFERROR(VLOOKUP($F521,'Location List'!$A$2:$T$644,20,FALSE),"")</f>
        <v>Tim Kerum</v>
      </c>
      <c r="B521" s="17" t="str">
        <f>IFERROR(VLOOKUP($F521,'Location List'!$A$2:$T$644,19,FALSE),"")</f>
        <v>Troy Chaney</v>
      </c>
      <c r="C521" s="17" t="str">
        <f>IFERROR(VLOOKUP($F521,'Location List'!$A$2:$T$644,18,FALSE),"")</f>
        <v>Clarence Davidson</v>
      </c>
      <c r="D521" s="17" t="str">
        <f>IFERROR(VLOOKUP($F521,'Location List'!$A$2:$T$644,9,FALSE),"")</f>
        <v>LOUIS DEIGNAN</v>
      </c>
      <c r="E521" s="17" t="str">
        <f>IFERROR(VLOOKUP($F521,'Location List'!$A$2:$T$644,2,FALSE),"")</f>
        <v>TUCSON</v>
      </c>
      <c r="F521" s="26">
        <v>203</v>
      </c>
      <c r="G521" s="29" t="s">
        <v>3278</v>
      </c>
      <c r="H521" s="29" t="s">
        <v>3475</v>
      </c>
      <c r="I521" s="26">
        <v>420</v>
      </c>
      <c r="J521" s="26">
        <v>192</v>
      </c>
      <c r="K521" s="26">
        <v>0</v>
      </c>
      <c r="L521" s="26">
        <v>13</v>
      </c>
      <c r="M521" s="26">
        <v>612</v>
      </c>
      <c r="N521" s="26">
        <v>4868</v>
      </c>
      <c r="O521" s="49">
        <v>7.9539999999999997</v>
      </c>
    </row>
    <row r="522" spans="1:15" ht="15" customHeight="1" x14ac:dyDescent="0.25">
      <c r="A522" s="17" t="str">
        <f>IFERROR(VLOOKUP($F522,'Location List'!$A$2:$T$644,20,FALSE),"")</f>
        <v>Tim Kerum</v>
      </c>
      <c r="B522" s="17" t="str">
        <f>IFERROR(VLOOKUP($F522,'Location List'!$A$2:$T$644,19,FALSE),"")</f>
        <v>Troy Chaney</v>
      </c>
      <c r="C522" s="17" t="str">
        <f>IFERROR(VLOOKUP($F522,'Location List'!$A$2:$T$644,18,FALSE),"")</f>
        <v>Clarence Davidson</v>
      </c>
      <c r="D522" s="17" t="str">
        <f>IFERROR(VLOOKUP($F522,'Location List'!$A$2:$T$644,9,FALSE),"")</f>
        <v>LOUIS DEIGNAN</v>
      </c>
      <c r="E522" s="17" t="str">
        <f>IFERROR(VLOOKUP($F522,'Location List'!$A$2:$T$644,2,FALSE),"")</f>
        <v>TUCSON</v>
      </c>
      <c r="F522" s="26">
        <v>203</v>
      </c>
      <c r="G522" s="29" t="s">
        <v>3278</v>
      </c>
      <c r="H522" s="29" t="s">
        <v>3291</v>
      </c>
      <c r="I522" s="26">
        <v>89</v>
      </c>
      <c r="J522" s="26">
        <v>181</v>
      </c>
      <c r="K522" s="26">
        <v>0</v>
      </c>
      <c r="L522" s="26">
        <v>13</v>
      </c>
      <c r="M522" s="26">
        <v>270</v>
      </c>
      <c r="N522" s="26">
        <v>1755</v>
      </c>
      <c r="O522" s="49">
        <v>6.5</v>
      </c>
    </row>
    <row r="523" spans="1:15" ht="15" customHeight="1" x14ac:dyDescent="0.25">
      <c r="A523" s="17" t="str">
        <f>IFERROR(VLOOKUP($F523,'Location List'!$A$2:$T$644,20,FALSE),"")</f>
        <v>Tim Kerum</v>
      </c>
      <c r="B523" s="17" t="str">
        <f>IFERROR(VLOOKUP($F523,'Location List'!$A$2:$T$644,19,FALSE),"")</f>
        <v>Troy Chaney</v>
      </c>
      <c r="C523" s="17" t="str">
        <f>IFERROR(VLOOKUP($F523,'Location List'!$A$2:$T$644,18,FALSE),"")</f>
        <v>Clarence Davidson</v>
      </c>
      <c r="D523" s="17" t="str">
        <f>IFERROR(VLOOKUP($F523,'Location List'!$A$2:$T$644,9,FALSE),"")</f>
        <v>LOUIS DEIGNAN</v>
      </c>
      <c r="E523" s="17" t="str">
        <f>IFERROR(VLOOKUP($F523,'Location List'!$A$2:$T$644,2,FALSE),"")</f>
        <v>TUCSON</v>
      </c>
      <c r="F523" s="26">
        <v>203</v>
      </c>
      <c r="G523" s="29" t="s">
        <v>3278</v>
      </c>
      <c r="H523" s="29" t="s">
        <v>3486</v>
      </c>
      <c r="I523" s="26">
        <v>86</v>
      </c>
      <c r="J523" s="26">
        <v>72</v>
      </c>
      <c r="K523" s="26">
        <v>0</v>
      </c>
      <c r="L523" s="26">
        <v>15</v>
      </c>
      <c r="M523" s="26">
        <v>158</v>
      </c>
      <c r="N523" s="26">
        <v>247</v>
      </c>
      <c r="O523" s="49">
        <v>1.5629999999999999</v>
      </c>
    </row>
    <row r="524" spans="1:15" ht="15" customHeight="1" x14ac:dyDescent="0.25">
      <c r="A524" s="17" t="str">
        <f>IFERROR(VLOOKUP($F524,'Location List'!$A$2:$T$644,20,FALSE),"")</f>
        <v>Tim Kerum</v>
      </c>
      <c r="B524" s="17" t="str">
        <f>IFERROR(VLOOKUP($F524,'Location List'!$A$2:$T$644,19,FALSE),"")</f>
        <v>Troy Chaney</v>
      </c>
      <c r="C524" s="17" t="str">
        <f>IFERROR(VLOOKUP($F524,'Location List'!$A$2:$T$644,18,FALSE),"")</f>
        <v>Albino Ramirez</v>
      </c>
      <c r="D524" s="17" t="str">
        <f>IFERROR(VLOOKUP($F524,'Location List'!$A$2:$T$644,9,FALSE),"")</f>
        <v>Adam Shafran</v>
      </c>
      <c r="E524" s="17" t="str">
        <f>IFERROR(VLOOKUP($F524,'Location List'!$A$2:$T$644,2,FALSE),"")</f>
        <v>FAIRFIELD</v>
      </c>
      <c r="F524" s="26">
        <v>204</v>
      </c>
      <c r="G524" s="29" t="s">
        <v>3272</v>
      </c>
      <c r="H524" s="29" t="s">
        <v>3461</v>
      </c>
      <c r="I524" s="26">
        <v>386</v>
      </c>
      <c r="J524" s="26">
        <v>457</v>
      </c>
      <c r="K524" s="26">
        <v>0</v>
      </c>
      <c r="L524" s="26">
        <v>39</v>
      </c>
      <c r="M524" s="26">
        <v>843</v>
      </c>
      <c r="N524" s="26">
        <v>8605</v>
      </c>
      <c r="O524" s="49">
        <v>10.208</v>
      </c>
    </row>
    <row r="525" spans="1:15" ht="15" customHeight="1" x14ac:dyDescent="0.25">
      <c r="A525" s="17" t="str">
        <f>IFERROR(VLOOKUP($F525,'Location List'!$A$2:$T$644,20,FALSE),"")</f>
        <v>Tim Kerum</v>
      </c>
      <c r="B525" s="17" t="str">
        <f>IFERROR(VLOOKUP($F525,'Location List'!$A$2:$T$644,19,FALSE),"")</f>
        <v>Troy Chaney</v>
      </c>
      <c r="C525" s="17" t="str">
        <f>IFERROR(VLOOKUP($F525,'Location List'!$A$2:$T$644,18,FALSE),"")</f>
        <v>Albino Ramirez</v>
      </c>
      <c r="D525" s="17" t="str">
        <f>IFERROR(VLOOKUP($F525,'Location List'!$A$2:$T$644,9,FALSE),"")</f>
        <v>Adam Shafran</v>
      </c>
      <c r="E525" s="17" t="str">
        <f>IFERROR(VLOOKUP($F525,'Location List'!$A$2:$T$644,2,FALSE),"")</f>
        <v>FAIRFIELD</v>
      </c>
      <c r="F525" s="26">
        <v>204</v>
      </c>
      <c r="G525" s="29" t="s">
        <v>3276</v>
      </c>
      <c r="H525" s="29" t="s">
        <v>3299</v>
      </c>
      <c r="I525" s="26">
        <v>149</v>
      </c>
      <c r="J525" s="26">
        <v>107</v>
      </c>
      <c r="K525" s="26">
        <v>0</v>
      </c>
      <c r="L525" s="26">
        <v>14</v>
      </c>
      <c r="M525" s="26">
        <v>256</v>
      </c>
      <c r="N525" s="26">
        <v>505</v>
      </c>
      <c r="O525" s="49">
        <v>1.9730000000000001</v>
      </c>
    </row>
    <row r="526" spans="1:15" ht="15" customHeight="1" x14ac:dyDescent="0.25">
      <c r="A526" s="17" t="str">
        <f>IFERROR(VLOOKUP($F526,'Location List'!$A$2:$T$644,20,FALSE),"")</f>
        <v>Tim Kerum</v>
      </c>
      <c r="B526" s="17" t="str">
        <f>IFERROR(VLOOKUP($F526,'Location List'!$A$2:$T$644,19,FALSE),"")</f>
        <v>Troy Chaney</v>
      </c>
      <c r="C526" s="17" t="str">
        <f>IFERROR(VLOOKUP($F526,'Location List'!$A$2:$T$644,18,FALSE),"")</f>
        <v>Albino Ramirez</v>
      </c>
      <c r="D526" s="17" t="str">
        <f>IFERROR(VLOOKUP($F526,'Location List'!$A$2:$T$644,9,FALSE),"")</f>
        <v>Adam Shafran</v>
      </c>
      <c r="E526" s="17" t="str">
        <f>IFERROR(VLOOKUP($F526,'Location List'!$A$2:$T$644,2,FALSE),"")</f>
        <v>FAIRFIELD</v>
      </c>
      <c r="F526" s="26">
        <v>204</v>
      </c>
      <c r="G526" s="29" t="s">
        <v>3276</v>
      </c>
      <c r="H526" s="29" t="s">
        <v>3375</v>
      </c>
      <c r="I526" s="26">
        <v>62</v>
      </c>
      <c r="J526" s="26">
        <v>92</v>
      </c>
      <c r="K526" s="26">
        <v>0</v>
      </c>
      <c r="L526" s="26">
        <v>12</v>
      </c>
      <c r="M526" s="26">
        <v>154</v>
      </c>
      <c r="N526" s="26">
        <v>223</v>
      </c>
      <c r="O526" s="49">
        <v>1.448</v>
      </c>
    </row>
    <row r="527" spans="1:15" ht="15" customHeight="1" x14ac:dyDescent="0.25">
      <c r="A527" s="17" t="str">
        <f>IFERROR(VLOOKUP($F527,'Location List'!$A$2:$T$644,20,FALSE),"")</f>
        <v>Tim Kerum</v>
      </c>
      <c r="B527" s="17" t="str">
        <f>IFERROR(VLOOKUP($F527,'Location List'!$A$2:$T$644,19,FALSE),"")</f>
        <v>Troy Chaney</v>
      </c>
      <c r="C527" s="17" t="str">
        <f>IFERROR(VLOOKUP($F527,'Location List'!$A$2:$T$644,18,FALSE),"")</f>
        <v>Albino Ramirez</v>
      </c>
      <c r="D527" s="17" t="str">
        <f>IFERROR(VLOOKUP($F527,'Location List'!$A$2:$T$644,9,FALSE),"")</f>
        <v>Adam Shafran</v>
      </c>
      <c r="E527" s="17" t="str">
        <f>IFERROR(VLOOKUP($F527,'Location List'!$A$2:$T$644,2,FALSE),"")</f>
        <v>FAIRFIELD</v>
      </c>
      <c r="F527" s="26">
        <v>204</v>
      </c>
      <c r="G527" s="29" t="s">
        <v>3276</v>
      </c>
      <c r="H527" s="29" t="s">
        <v>3376</v>
      </c>
      <c r="I527" s="26">
        <v>74</v>
      </c>
      <c r="J527" s="26">
        <v>114</v>
      </c>
      <c r="K527" s="26">
        <v>0</v>
      </c>
      <c r="L527" s="26">
        <v>12</v>
      </c>
      <c r="M527" s="26">
        <v>188</v>
      </c>
      <c r="N527" s="26">
        <v>361</v>
      </c>
      <c r="O527" s="49">
        <v>1.92</v>
      </c>
    </row>
    <row r="528" spans="1:15" ht="15" customHeight="1" x14ac:dyDescent="0.25">
      <c r="A528" s="17" t="str">
        <f>IFERROR(VLOOKUP($F528,'Location List'!$A$2:$T$644,20,FALSE),"")</f>
        <v>Tim Kerum</v>
      </c>
      <c r="B528" s="17" t="str">
        <f>IFERROR(VLOOKUP($F528,'Location List'!$A$2:$T$644,19,FALSE),"")</f>
        <v>Troy Chaney</v>
      </c>
      <c r="C528" s="17" t="str">
        <f>IFERROR(VLOOKUP($F528,'Location List'!$A$2:$T$644,18,FALSE),"")</f>
        <v>Albino Ramirez</v>
      </c>
      <c r="D528" s="17" t="str">
        <f>IFERROR(VLOOKUP($F528,'Location List'!$A$2:$T$644,9,FALSE),"")</f>
        <v>Adam Shafran</v>
      </c>
      <c r="E528" s="17" t="str">
        <f>IFERROR(VLOOKUP($F528,'Location List'!$A$2:$T$644,2,FALSE),"")</f>
        <v>FAIRFIELD</v>
      </c>
      <c r="F528" s="26">
        <v>204</v>
      </c>
      <c r="G528" s="29" t="s">
        <v>3278</v>
      </c>
      <c r="H528" s="29" t="s">
        <v>3286</v>
      </c>
      <c r="I528" s="26">
        <v>95</v>
      </c>
      <c r="J528" s="26">
        <v>112</v>
      </c>
      <c r="K528" s="26">
        <v>0</v>
      </c>
      <c r="L528" s="26">
        <v>15</v>
      </c>
      <c r="M528" s="26">
        <v>207</v>
      </c>
      <c r="N528" s="26">
        <v>207</v>
      </c>
      <c r="O528" s="49">
        <v>1</v>
      </c>
    </row>
    <row r="529" spans="1:15" ht="15" customHeight="1" x14ac:dyDescent="0.25">
      <c r="A529" s="17" t="str">
        <f>IFERROR(VLOOKUP($F529,'Location List'!$A$2:$T$644,20,FALSE),"")</f>
        <v>Tim Kerum</v>
      </c>
      <c r="B529" s="17" t="str">
        <f>IFERROR(VLOOKUP($F529,'Location List'!$A$2:$T$644,19,FALSE),"")</f>
        <v>Troy Chaney</v>
      </c>
      <c r="C529" s="17" t="str">
        <f>IFERROR(VLOOKUP($F529,'Location List'!$A$2:$T$644,18,FALSE),"")</f>
        <v>Albino Ramirez</v>
      </c>
      <c r="D529" s="17" t="str">
        <f>IFERROR(VLOOKUP($F529,'Location List'!$A$2:$T$644,9,FALSE),"")</f>
        <v>Adam Shafran</v>
      </c>
      <c r="E529" s="17" t="str">
        <f>IFERROR(VLOOKUP($F529,'Location List'!$A$2:$T$644,2,FALSE),"")</f>
        <v>FAIRFIELD</v>
      </c>
      <c r="F529" s="26">
        <v>204</v>
      </c>
      <c r="G529" s="29" t="s">
        <v>3278</v>
      </c>
      <c r="H529" s="29" t="s">
        <v>3487</v>
      </c>
      <c r="I529" s="26">
        <v>147</v>
      </c>
      <c r="J529" s="26">
        <v>151</v>
      </c>
      <c r="K529" s="26">
        <v>0</v>
      </c>
      <c r="L529" s="26">
        <v>13</v>
      </c>
      <c r="M529" s="26">
        <v>298</v>
      </c>
      <c r="N529" s="26">
        <v>400</v>
      </c>
      <c r="O529" s="49">
        <v>1.3420000000000001</v>
      </c>
    </row>
    <row r="530" spans="1:15" ht="15" customHeight="1" x14ac:dyDescent="0.25">
      <c r="A530" s="17" t="str">
        <f>IFERROR(VLOOKUP($F530,'Location List'!$A$2:$T$644,20,FALSE),"")</f>
        <v>Tim Kerum</v>
      </c>
      <c r="B530" s="17" t="str">
        <f>IFERROR(VLOOKUP($F530,'Location List'!$A$2:$T$644,19,FALSE),"")</f>
        <v>Troy Chaney</v>
      </c>
      <c r="C530" s="17" t="str">
        <f>IFERROR(VLOOKUP($F530,'Location List'!$A$2:$T$644,18,FALSE),"")</f>
        <v>Albino Ramirez</v>
      </c>
      <c r="D530" s="17" t="str">
        <f>IFERROR(VLOOKUP($F530,'Location List'!$A$2:$T$644,9,FALSE),"")</f>
        <v>Adam Shafran</v>
      </c>
      <c r="E530" s="17" t="str">
        <f>IFERROR(VLOOKUP($F530,'Location List'!$A$2:$T$644,2,FALSE),"")</f>
        <v>FAIRFIELD</v>
      </c>
      <c r="F530" s="26">
        <v>204</v>
      </c>
      <c r="G530" s="29" t="s">
        <v>3278</v>
      </c>
      <c r="H530" s="29" t="s">
        <v>3488</v>
      </c>
      <c r="I530" s="26">
        <v>161</v>
      </c>
      <c r="J530" s="26">
        <v>136</v>
      </c>
      <c r="K530" s="26">
        <v>0</v>
      </c>
      <c r="L530" s="26">
        <v>13</v>
      </c>
      <c r="M530" s="26">
        <v>297</v>
      </c>
      <c r="N530" s="26">
        <v>287</v>
      </c>
      <c r="O530" s="49">
        <v>0.96599999999999997</v>
      </c>
    </row>
    <row r="531" spans="1:15" ht="15" customHeight="1" x14ac:dyDescent="0.25">
      <c r="A531" s="17" t="str">
        <f>IFERROR(VLOOKUP($F531,'Location List'!$A$2:$T$644,20,FALSE),"")</f>
        <v>Tim Kerum</v>
      </c>
      <c r="B531" s="17" t="str">
        <f>IFERROR(VLOOKUP($F531,'Location List'!$A$2:$T$644,19,FALSE),"")</f>
        <v>Troy Chaney</v>
      </c>
      <c r="C531" s="17" t="str">
        <f>IFERROR(VLOOKUP($F531,'Location List'!$A$2:$T$644,18,FALSE),"")</f>
        <v>Albino Ramirez</v>
      </c>
      <c r="D531" s="17" t="str">
        <f>IFERROR(VLOOKUP($F531,'Location List'!$A$2:$T$644,9,FALSE),"")</f>
        <v>Adam Shafran</v>
      </c>
      <c r="E531" s="17" t="str">
        <f>IFERROR(VLOOKUP($F531,'Location List'!$A$2:$T$644,2,FALSE),"")</f>
        <v>FAIRFIELD</v>
      </c>
      <c r="F531" s="26">
        <v>204</v>
      </c>
      <c r="G531" s="29" t="s">
        <v>3278</v>
      </c>
      <c r="H531" s="29" t="s">
        <v>3377</v>
      </c>
      <c r="I531" s="26">
        <v>133</v>
      </c>
      <c r="J531" s="26">
        <v>108</v>
      </c>
      <c r="K531" s="26">
        <v>0</v>
      </c>
      <c r="L531" s="26">
        <v>13</v>
      </c>
      <c r="M531" s="26">
        <v>241</v>
      </c>
      <c r="N531" s="26">
        <v>286</v>
      </c>
      <c r="O531" s="49">
        <v>1.1870000000000001</v>
      </c>
    </row>
    <row r="532" spans="1:15" ht="15" customHeight="1" x14ac:dyDescent="0.25">
      <c r="A532" s="17" t="str">
        <f>IFERROR(VLOOKUP($F532,'Location List'!$A$2:$T$644,20,FALSE),"")</f>
        <v>Tim Kerum</v>
      </c>
      <c r="B532" s="17" t="str">
        <f>IFERROR(VLOOKUP($F532,'Location List'!$A$2:$T$644,19,FALSE),"")</f>
        <v>Troy Chaney</v>
      </c>
      <c r="C532" s="17" t="str">
        <f>IFERROR(VLOOKUP($F532,'Location List'!$A$2:$T$644,18,FALSE),"")</f>
        <v>Albino Ramirez</v>
      </c>
      <c r="D532" s="17" t="str">
        <f>IFERROR(VLOOKUP($F532,'Location List'!$A$2:$T$644,9,FALSE),"")</f>
        <v>Adam Shafran</v>
      </c>
      <c r="E532" s="17" t="str">
        <f>IFERROR(VLOOKUP($F532,'Location List'!$A$2:$T$644,2,FALSE),"")</f>
        <v>FAIRFIELD</v>
      </c>
      <c r="F532" s="26">
        <v>204</v>
      </c>
      <c r="G532" s="29" t="s">
        <v>3278</v>
      </c>
      <c r="H532" s="29" t="s">
        <v>3489</v>
      </c>
      <c r="I532" s="26">
        <v>101</v>
      </c>
      <c r="J532" s="26">
        <v>113</v>
      </c>
      <c r="K532" s="26">
        <v>0</v>
      </c>
      <c r="L532" s="26">
        <v>12</v>
      </c>
      <c r="M532" s="26">
        <v>214</v>
      </c>
      <c r="N532" s="26">
        <v>309</v>
      </c>
      <c r="O532" s="49">
        <v>1.444</v>
      </c>
    </row>
    <row r="533" spans="1:15" ht="15" customHeight="1" x14ac:dyDescent="0.25">
      <c r="A533" s="17" t="str">
        <f>IFERROR(VLOOKUP($F533,'Location List'!$A$2:$T$644,20,FALSE),"")</f>
        <v>Tim Kerum</v>
      </c>
      <c r="B533" s="17" t="str">
        <f>IFERROR(VLOOKUP($F533,'Location List'!$A$2:$T$644,19,FALSE),"")</f>
        <v>Troy Chaney</v>
      </c>
      <c r="C533" s="17" t="str">
        <f>IFERROR(VLOOKUP($F533,'Location List'!$A$2:$T$644,18,FALSE),"")</f>
        <v>Albino Ramirez</v>
      </c>
      <c r="D533" s="17" t="str">
        <f>IFERROR(VLOOKUP($F533,'Location List'!$A$2:$T$644,9,FALSE),"")</f>
        <v>Adam Shafran</v>
      </c>
      <c r="E533" s="17" t="str">
        <f>IFERROR(VLOOKUP($F533,'Location List'!$A$2:$T$644,2,FALSE),"")</f>
        <v>FAIRFIELD</v>
      </c>
      <c r="F533" s="26">
        <v>204</v>
      </c>
      <c r="G533" s="29" t="s">
        <v>3278</v>
      </c>
      <c r="H533" s="29" t="s">
        <v>3490</v>
      </c>
      <c r="I533" s="26">
        <v>218</v>
      </c>
      <c r="J533" s="26">
        <v>108</v>
      </c>
      <c r="K533" s="26">
        <v>0</v>
      </c>
      <c r="L533" s="26">
        <v>13</v>
      </c>
      <c r="M533" s="26">
        <v>326</v>
      </c>
      <c r="N533" s="26">
        <v>565</v>
      </c>
      <c r="O533" s="49">
        <v>1.7330000000000001</v>
      </c>
    </row>
    <row r="534" spans="1:15" ht="15" customHeight="1" x14ac:dyDescent="0.25">
      <c r="A534" s="17" t="str">
        <f>IFERROR(VLOOKUP($F534,'Location List'!$A$2:$T$644,20,FALSE),"")</f>
        <v>Chris Kelly</v>
      </c>
      <c r="B534" s="17" t="str">
        <f>IFERROR(VLOOKUP($F534,'Location List'!$A$2:$T$644,19,FALSE),"")</f>
        <v>Victor Ayrapetov</v>
      </c>
      <c r="C534" s="17" t="str">
        <f>IFERROR(VLOOKUP($F534,'Location List'!$A$2:$T$644,18,FALSE),"")</f>
        <v>Chris Monteleone</v>
      </c>
      <c r="D534" s="17" t="str">
        <f>IFERROR(VLOOKUP($F534,'Location List'!$A$2:$T$644,9,FALSE),"")</f>
        <v>ALI ELALI</v>
      </c>
      <c r="E534" s="17" t="str">
        <f>IFERROR(VLOOKUP($F534,'Location List'!$A$2:$T$644,2,FALSE),"")</f>
        <v>EASTON</v>
      </c>
      <c r="F534" s="26">
        <v>205</v>
      </c>
      <c r="G534" s="29" t="s">
        <v>3272</v>
      </c>
      <c r="H534" s="29" t="s">
        <v>3491</v>
      </c>
      <c r="I534" s="26">
        <v>445</v>
      </c>
      <c r="J534" s="26">
        <v>689</v>
      </c>
      <c r="K534" s="26">
        <v>0</v>
      </c>
      <c r="L534" s="26">
        <v>13</v>
      </c>
      <c r="M534" s="26">
        <v>1134</v>
      </c>
      <c r="N534" s="26">
        <v>7304</v>
      </c>
      <c r="O534" s="49">
        <v>6.4409999999999998</v>
      </c>
    </row>
    <row r="535" spans="1:15" ht="15" customHeight="1" x14ac:dyDescent="0.25">
      <c r="A535" s="17" t="str">
        <f>IFERROR(VLOOKUP($F535,'Location List'!$A$2:$T$644,20,FALSE),"")</f>
        <v>Chris Kelly</v>
      </c>
      <c r="B535" s="17" t="str">
        <f>IFERROR(VLOOKUP($F535,'Location List'!$A$2:$T$644,19,FALSE),"")</f>
        <v>Victor Ayrapetov</v>
      </c>
      <c r="C535" s="17" t="str">
        <f>IFERROR(VLOOKUP($F535,'Location List'!$A$2:$T$644,18,FALSE),"")</f>
        <v>Chris Monteleone</v>
      </c>
      <c r="D535" s="17" t="str">
        <f>IFERROR(VLOOKUP($F535,'Location List'!$A$2:$T$644,9,FALSE),"")</f>
        <v>ALI ELALI</v>
      </c>
      <c r="E535" s="17" t="str">
        <f>IFERROR(VLOOKUP($F535,'Location List'!$A$2:$T$644,2,FALSE),"")</f>
        <v>EASTON</v>
      </c>
      <c r="F535" s="26">
        <v>205</v>
      </c>
      <c r="G535" s="29" t="s">
        <v>3272</v>
      </c>
      <c r="H535" s="29" t="s">
        <v>3406</v>
      </c>
      <c r="I535" s="26">
        <v>200</v>
      </c>
      <c r="J535" s="26">
        <v>597</v>
      </c>
      <c r="K535" s="26">
        <v>0</v>
      </c>
      <c r="L535" s="26">
        <v>14</v>
      </c>
      <c r="M535" s="26">
        <v>797</v>
      </c>
      <c r="N535" s="26">
        <v>6279</v>
      </c>
      <c r="O535" s="49">
        <v>7.8780000000000001</v>
      </c>
    </row>
    <row r="536" spans="1:15" ht="15" customHeight="1" x14ac:dyDescent="0.25">
      <c r="A536" s="17" t="str">
        <f>IFERROR(VLOOKUP($F536,'Location List'!$A$2:$T$644,20,FALSE),"")</f>
        <v>Chris Kelly</v>
      </c>
      <c r="B536" s="17" t="str">
        <f>IFERROR(VLOOKUP($F536,'Location List'!$A$2:$T$644,19,FALSE),"")</f>
        <v>Victor Ayrapetov</v>
      </c>
      <c r="C536" s="17" t="str">
        <f>IFERROR(VLOOKUP($F536,'Location List'!$A$2:$T$644,18,FALSE),"")</f>
        <v>Chris Monteleone</v>
      </c>
      <c r="D536" s="17" t="str">
        <f>IFERROR(VLOOKUP($F536,'Location List'!$A$2:$T$644,9,FALSE),"")</f>
        <v>ALI ELALI</v>
      </c>
      <c r="E536" s="17" t="str">
        <f>IFERROR(VLOOKUP($F536,'Location List'!$A$2:$T$644,2,FALSE),"")</f>
        <v>EASTON</v>
      </c>
      <c r="F536" s="26">
        <v>205</v>
      </c>
      <c r="G536" s="29" t="s">
        <v>3276</v>
      </c>
      <c r="H536" s="29" t="s">
        <v>3374</v>
      </c>
      <c r="I536" s="26">
        <v>423</v>
      </c>
      <c r="J536" s="26">
        <v>572</v>
      </c>
      <c r="K536" s="26">
        <v>0</v>
      </c>
      <c r="L536" s="26">
        <v>12</v>
      </c>
      <c r="M536" s="26">
        <v>995</v>
      </c>
      <c r="N536" s="26">
        <v>1553</v>
      </c>
      <c r="O536" s="49">
        <v>1.5609999999999999</v>
      </c>
    </row>
    <row r="537" spans="1:15" ht="15" customHeight="1" x14ac:dyDescent="0.25">
      <c r="A537" s="17" t="str">
        <f>IFERROR(VLOOKUP($F537,'Location List'!$A$2:$T$644,20,FALSE),"")</f>
        <v>Chris Kelly</v>
      </c>
      <c r="B537" s="17" t="str">
        <f>IFERROR(VLOOKUP($F537,'Location List'!$A$2:$T$644,19,FALSE),"")</f>
        <v>Victor Ayrapetov</v>
      </c>
      <c r="C537" s="17" t="str">
        <f>IFERROR(VLOOKUP($F537,'Location List'!$A$2:$T$644,18,FALSE),"")</f>
        <v>Chris Monteleone</v>
      </c>
      <c r="D537" s="17" t="str">
        <f>IFERROR(VLOOKUP($F537,'Location List'!$A$2:$T$644,9,FALSE),"")</f>
        <v>ALI ELALI</v>
      </c>
      <c r="E537" s="17" t="str">
        <f>IFERROR(VLOOKUP($F537,'Location List'!$A$2:$T$644,2,FALSE),"")</f>
        <v>EASTON</v>
      </c>
      <c r="F537" s="26">
        <v>205</v>
      </c>
      <c r="G537" s="29" t="s">
        <v>3276</v>
      </c>
      <c r="H537" s="29" t="s">
        <v>3398</v>
      </c>
      <c r="I537" s="26">
        <v>98</v>
      </c>
      <c r="J537" s="26">
        <v>146</v>
      </c>
      <c r="K537" s="26">
        <v>0</v>
      </c>
      <c r="L537" s="26">
        <v>13</v>
      </c>
      <c r="M537" s="26">
        <v>244</v>
      </c>
      <c r="N537" s="26">
        <v>1666</v>
      </c>
      <c r="O537" s="49">
        <v>6.8280000000000003</v>
      </c>
    </row>
    <row r="538" spans="1:15" ht="15" customHeight="1" x14ac:dyDescent="0.25">
      <c r="A538" s="17" t="str">
        <f>IFERROR(VLOOKUP($F538,'Location List'!$A$2:$T$644,20,FALSE),"")</f>
        <v>Chris Kelly</v>
      </c>
      <c r="B538" s="17" t="str">
        <f>IFERROR(VLOOKUP($F538,'Location List'!$A$2:$T$644,19,FALSE),"")</f>
        <v>Victor Ayrapetov</v>
      </c>
      <c r="C538" s="17" t="str">
        <f>IFERROR(VLOOKUP($F538,'Location List'!$A$2:$T$644,18,FALSE),"")</f>
        <v>Chris Monteleone</v>
      </c>
      <c r="D538" s="17" t="str">
        <f>IFERROR(VLOOKUP($F538,'Location List'!$A$2:$T$644,9,FALSE),"")</f>
        <v>ALI ELALI</v>
      </c>
      <c r="E538" s="17" t="str">
        <f>IFERROR(VLOOKUP($F538,'Location List'!$A$2:$T$644,2,FALSE),"")</f>
        <v>EASTON</v>
      </c>
      <c r="F538" s="26">
        <v>205</v>
      </c>
      <c r="G538" s="29" t="s">
        <v>3276</v>
      </c>
      <c r="H538" s="29" t="s">
        <v>3399</v>
      </c>
      <c r="I538" s="26">
        <v>110</v>
      </c>
      <c r="J538" s="26">
        <v>146</v>
      </c>
      <c r="K538" s="26">
        <v>0</v>
      </c>
      <c r="L538" s="26">
        <v>15</v>
      </c>
      <c r="M538" s="26">
        <v>256</v>
      </c>
      <c r="N538" s="26">
        <v>1578</v>
      </c>
      <c r="O538" s="49">
        <v>6.1639999999999997</v>
      </c>
    </row>
    <row r="539" spans="1:15" ht="15" customHeight="1" x14ac:dyDescent="0.25">
      <c r="A539" s="17" t="str">
        <f>IFERROR(VLOOKUP($F539,'Location List'!$A$2:$T$644,20,FALSE),"")</f>
        <v>Chris Kelly</v>
      </c>
      <c r="B539" s="17" t="str">
        <f>IFERROR(VLOOKUP($F539,'Location List'!$A$2:$T$644,19,FALSE),"")</f>
        <v>Victor Ayrapetov</v>
      </c>
      <c r="C539" s="17" t="str">
        <f>IFERROR(VLOOKUP($F539,'Location List'!$A$2:$T$644,18,FALSE),"")</f>
        <v>Chris Monteleone</v>
      </c>
      <c r="D539" s="17" t="str">
        <f>IFERROR(VLOOKUP($F539,'Location List'!$A$2:$T$644,9,FALSE),"")</f>
        <v>ALI ELALI</v>
      </c>
      <c r="E539" s="17" t="str">
        <f>IFERROR(VLOOKUP($F539,'Location List'!$A$2:$T$644,2,FALSE),"")</f>
        <v>EASTON</v>
      </c>
      <c r="F539" s="26">
        <v>205</v>
      </c>
      <c r="G539" s="29" t="s">
        <v>3276</v>
      </c>
      <c r="H539" s="29" t="s">
        <v>3462</v>
      </c>
      <c r="I539" s="26">
        <v>422</v>
      </c>
      <c r="J539" s="26">
        <v>594</v>
      </c>
      <c r="K539" s="26">
        <v>0</v>
      </c>
      <c r="L539" s="26">
        <v>13</v>
      </c>
      <c r="M539" s="26">
        <v>1016</v>
      </c>
      <c r="N539" s="26">
        <v>1523</v>
      </c>
      <c r="O539" s="49">
        <v>1.4990000000000001</v>
      </c>
    </row>
    <row r="540" spans="1:15" ht="15" customHeight="1" x14ac:dyDescent="0.25">
      <c r="A540" s="17" t="str">
        <f>IFERROR(VLOOKUP($F540,'Location List'!$A$2:$T$644,20,FALSE),"")</f>
        <v>Chris Kelly</v>
      </c>
      <c r="B540" s="17" t="str">
        <f>IFERROR(VLOOKUP($F540,'Location List'!$A$2:$T$644,19,FALSE),"")</f>
        <v>Victor Ayrapetov</v>
      </c>
      <c r="C540" s="17" t="str">
        <f>IFERROR(VLOOKUP($F540,'Location List'!$A$2:$T$644,18,FALSE),"")</f>
        <v>Chris Monteleone</v>
      </c>
      <c r="D540" s="17" t="str">
        <f>IFERROR(VLOOKUP($F540,'Location List'!$A$2:$T$644,9,FALSE),"")</f>
        <v>ALI ELALI</v>
      </c>
      <c r="E540" s="17" t="str">
        <f>IFERROR(VLOOKUP($F540,'Location List'!$A$2:$T$644,2,FALSE),"")</f>
        <v>EASTON</v>
      </c>
      <c r="F540" s="26">
        <v>205</v>
      </c>
      <c r="G540" s="29" t="s">
        <v>3276</v>
      </c>
      <c r="H540" s="29" t="s">
        <v>3299</v>
      </c>
      <c r="I540" s="26">
        <v>126</v>
      </c>
      <c r="J540" s="26">
        <v>188</v>
      </c>
      <c r="K540" s="26">
        <v>0</v>
      </c>
      <c r="L540" s="26">
        <v>14</v>
      </c>
      <c r="M540" s="26">
        <v>314</v>
      </c>
      <c r="N540" s="26">
        <v>362</v>
      </c>
      <c r="O540" s="49">
        <v>1.153</v>
      </c>
    </row>
    <row r="541" spans="1:15" ht="15" customHeight="1" x14ac:dyDescent="0.25">
      <c r="A541" s="17" t="str">
        <f>IFERROR(VLOOKUP($F541,'Location List'!$A$2:$T$644,20,FALSE),"")</f>
        <v>Chris Kelly</v>
      </c>
      <c r="B541" s="17" t="str">
        <f>IFERROR(VLOOKUP($F541,'Location List'!$A$2:$T$644,19,FALSE),"")</f>
        <v>Victor Ayrapetov</v>
      </c>
      <c r="C541" s="17" t="str">
        <f>IFERROR(VLOOKUP($F541,'Location List'!$A$2:$T$644,18,FALSE),"")</f>
        <v>Chris Monteleone</v>
      </c>
      <c r="D541" s="17" t="str">
        <f>IFERROR(VLOOKUP($F541,'Location List'!$A$2:$T$644,9,FALSE),"")</f>
        <v>ALI ELALI</v>
      </c>
      <c r="E541" s="17" t="str">
        <f>IFERROR(VLOOKUP($F541,'Location List'!$A$2:$T$644,2,FALSE),"")</f>
        <v>EASTON</v>
      </c>
      <c r="F541" s="26">
        <v>205</v>
      </c>
      <c r="G541" s="29" t="s">
        <v>3492</v>
      </c>
      <c r="H541" s="29" t="s">
        <v>3493</v>
      </c>
      <c r="I541" s="26">
        <v>24</v>
      </c>
      <c r="J541" s="26">
        <v>15</v>
      </c>
      <c r="K541" s="26">
        <v>0</v>
      </c>
      <c r="L541" s="26">
        <v>13</v>
      </c>
      <c r="M541" s="26">
        <v>39</v>
      </c>
      <c r="N541" s="26">
        <v>28</v>
      </c>
      <c r="O541" s="49">
        <v>0.71799999999999997</v>
      </c>
    </row>
    <row r="542" spans="1:15" ht="15" customHeight="1" x14ac:dyDescent="0.25">
      <c r="A542" s="17" t="str">
        <f>IFERROR(VLOOKUP($F542,'Location List'!$A$2:$T$644,20,FALSE),"")</f>
        <v>Chris Kelly</v>
      </c>
      <c r="B542" s="17" t="str">
        <f>IFERROR(VLOOKUP($F542,'Location List'!$A$2:$T$644,19,FALSE),"")</f>
        <v>Victor Ayrapetov</v>
      </c>
      <c r="C542" s="17" t="str">
        <f>IFERROR(VLOOKUP($F542,'Location List'!$A$2:$T$644,18,FALSE),"")</f>
        <v>Chris Monteleone</v>
      </c>
      <c r="D542" s="17" t="str">
        <f>IFERROR(VLOOKUP($F542,'Location List'!$A$2:$T$644,9,FALSE),"")</f>
        <v>ALI ELALI</v>
      </c>
      <c r="E542" s="17" t="str">
        <f>IFERROR(VLOOKUP($F542,'Location List'!$A$2:$T$644,2,FALSE),"")</f>
        <v>EASTON</v>
      </c>
      <c r="F542" s="26">
        <v>205</v>
      </c>
      <c r="G542" s="29" t="s">
        <v>3278</v>
      </c>
      <c r="H542" s="29" t="s">
        <v>3338</v>
      </c>
      <c r="I542" s="26">
        <v>256</v>
      </c>
      <c r="J542" s="26">
        <v>283</v>
      </c>
      <c r="K542" s="26">
        <v>0</v>
      </c>
      <c r="L542" s="26">
        <v>13</v>
      </c>
      <c r="M542" s="26">
        <v>539</v>
      </c>
      <c r="N542" s="26">
        <v>1014</v>
      </c>
      <c r="O542" s="49">
        <v>1.881</v>
      </c>
    </row>
    <row r="543" spans="1:15" ht="15" customHeight="1" x14ac:dyDescent="0.25">
      <c r="A543" s="17" t="str">
        <f>IFERROR(VLOOKUP($F543,'Location List'!$A$2:$T$644,20,FALSE),"")</f>
        <v>Chris Kelly</v>
      </c>
      <c r="B543" s="17" t="str">
        <f>IFERROR(VLOOKUP($F543,'Location List'!$A$2:$T$644,19,FALSE),"")</f>
        <v>Victor Ayrapetov</v>
      </c>
      <c r="C543" s="17" t="str">
        <f>IFERROR(VLOOKUP($F543,'Location List'!$A$2:$T$644,18,FALSE),"")</f>
        <v>Chris Monteleone</v>
      </c>
      <c r="D543" s="17" t="str">
        <f>IFERROR(VLOOKUP($F543,'Location List'!$A$2:$T$644,9,FALSE),"")</f>
        <v>ALI ELALI</v>
      </c>
      <c r="E543" s="17" t="str">
        <f>IFERROR(VLOOKUP($F543,'Location List'!$A$2:$T$644,2,FALSE),"")</f>
        <v>EASTON</v>
      </c>
      <c r="F543" s="26">
        <v>205</v>
      </c>
      <c r="G543" s="29" t="s">
        <v>3278</v>
      </c>
      <c r="H543" s="29" t="s">
        <v>3377</v>
      </c>
      <c r="I543" s="26">
        <v>269</v>
      </c>
      <c r="J543" s="26">
        <v>415</v>
      </c>
      <c r="K543" s="26">
        <v>0</v>
      </c>
      <c r="L543" s="26">
        <v>14</v>
      </c>
      <c r="M543" s="26">
        <v>684</v>
      </c>
      <c r="N543" s="26">
        <v>981</v>
      </c>
      <c r="O543" s="49">
        <v>1.4339999999999999</v>
      </c>
    </row>
    <row r="544" spans="1:15" ht="15" customHeight="1" x14ac:dyDescent="0.25">
      <c r="A544" s="17" t="str">
        <f>IFERROR(VLOOKUP($F544,'Location List'!$A$2:$T$644,20,FALSE),"")</f>
        <v>Chris Kelly</v>
      </c>
      <c r="B544" s="17" t="str">
        <f>IFERROR(VLOOKUP($F544,'Location List'!$A$2:$T$644,19,FALSE),"")</f>
        <v>Victor Ayrapetov</v>
      </c>
      <c r="C544" s="17" t="str">
        <f>IFERROR(VLOOKUP($F544,'Location List'!$A$2:$T$644,18,FALSE),"")</f>
        <v>Chris Monteleone</v>
      </c>
      <c r="D544" s="17" t="str">
        <f>IFERROR(VLOOKUP($F544,'Location List'!$A$2:$T$644,9,FALSE),"")</f>
        <v>ALI ELALI</v>
      </c>
      <c r="E544" s="17" t="str">
        <f>IFERROR(VLOOKUP($F544,'Location List'!$A$2:$T$644,2,FALSE),"")</f>
        <v>EASTON</v>
      </c>
      <c r="F544" s="26">
        <v>205</v>
      </c>
      <c r="G544" s="29" t="s">
        <v>3278</v>
      </c>
      <c r="H544" s="29" t="s">
        <v>3494</v>
      </c>
      <c r="I544" s="26">
        <v>173</v>
      </c>
      <c r="J544" s="26">
        <v>219</v>
      </c>
      <c r="K544" s="26">
        <v>0</v>
      </c>
      <c r="L544" s="26">
        <v>13</v>
      </c>
      <c r="M544" s="26">
        <v>392</v>
      </c>
      <c r="N544" s="26">
        <v>734</v>
      </c>
      <c r="O544" s="49">
        <v>1.8720000000000001</v>
      </c>
    </row>
    <row r="545" spans="1:15" ht="15" customHeight="1" x14ac:dyDescent="0.25">
      <c r="A545" s="17" t="str">
        <f>IFERROR(VLOOKUP($F545,'Location List'!$A$2:$T$644,20,FALSE),"")</f>
        <v>Chris Kelly</v>
      </c>
      <c r="B545" s="17" t="str">
        <f>IFERROR(VLOOKUP($F545,'Location List'!$A$2:$T$644,19,FALSE),"")</f>
        <v>Victor Ayrapetov</v>
      </c>
      <c r="C545" s="17" t="str">
        <f>IFERROR(VLOOKUP($F545,'Location List'!$A$2:$T$644,18,FALSE),"")</f>
        <v>Chris Monteleone</v>
      </c>
      <c r="D545" s="17" t="str">
        <f>IFERROR(VLOOKUP($F545,'Location List'!$A$2:$T$644,9,FALSE),"")</f>
        <v>ALI ELALI</v>
      </c>
      <c r="E545" s="17" t="str">
        <f>IFERROR(VLOOKUP($F545,'Location List'!$A$2:$T$644,2,FALSE),"")</f>
        <v>EASTON</v>
      </c>
      <c r="F545" s="26">
        <v>205</v>
      </c>
      <c r="G545" s="29" t="s">
        <v>3278</v>
      </c>
      <c r="H545" s="29" t="s">
        <v>3449</v>
      </c>
      <c r="I545" s="26">
        <v>173</v>
      </c>
      <c r="J545" s="26">
        <v>204</v>
      </c>
      <c r="K545" s="26">
        <v>0</v>
      </c>
      <c r="L545" s="26">
        <v>13</v>
      </c>
      <c r="M545" s="26">
        <v>377</v>
      </c>
      <c r="N545" s="26">
        <v>695</v>
      </c>
      <c r="O545" s="49">
        <v>1.8440000000000001</v>
      </c>
    </row>
    <row r="546" spans="1:15" ht="15" customHeight="1" x14ac:dyDescent="0.25">
      <c r="A546" s="17" t="str">
        <f>IFERROR(VLOOKUP($F546,'Location List'!$A$2:$T$644,20,FALSE),"")</f>
        <v>Chris Kelly</v>
      </c>
      <c r="B546" s="17" t="str">
        <f>IFERROR(VLOOKUP($F546,'Location List'!$A$2:$T$644,19,FALSE),"")</f>
        <v>Victor Ayrapetov</v>
      </c>
      <c r="C546" s="17" t="str">
        <f>IFERROR(VLOOKUP($F546,'Location List'!$A$2:$T$644,18,FALSE),"")</f>
        <v>Chris Monteleone</v>
      </c>
      <c r="D546" s="17" t="str">
        <f>IFERROR(VLOOKUP($F546,'Location List'!$A$2:$T$644,9,FALSE),"")</f>
        <v>ALI ELALI</v>
      </c>
      <c r="E546" s="17" t="str">
        <f>IFERROR(VLOOKUP($F546,'Location List'!$A$2:$T$644,2,FALSE),"")</f>
        <v>EASTON</v>
      </c>
      <c r="F546" s="26">
        <v>205</v>
      </c>
      <c r="G546" s="29" t="s">
        <v>3495</v>
      </c>
      <c r="H546" s="29" t="s">
        <v>3360</v>
      </c>
      <c r="I546" s="26">
        <v>334</v>
      </c>
      <c r="J546" s="26">
        <v>549</v>
      </c>
      <c r="K546" s="26">
        <v>0</v>
      </c>
      <c r="L546" s="26">
        <v>18</v>
      </c>
      <c r="M546" s="26">
        <v>883</v>
      </c>
      <c r="N546" s="26">
        <v>1497</v>
      </c>
      <c r="O546" s="49">
        <v>1.6950000000000001</v>
      </c>
    </row>
    <row r="547" spans="1:15" ht="15" customHeight="1" x14ac:dyDescent="0.25">
      <c r="A547" s="17" t="str">
        <f>IFERROR(VLOOKUP($F547,'Location List'!$A$2:$T$644,20,FALSE),"")</f>
        <v>Chris Kelly</v>
      </c>
      <c r="B547" s="17" t="str">
        <f>IFERROR(VLOOKUP($F547,'Location List'!$A$2:$T$644,19,FALSE),"")</f>
        <v>Victor Ayrapetov</v>
      </c>
      <c r="C547" s="17" t="str">
        <f>IFERROR(VLOOKUP($F547,'Location List'!$A$2:$T$644,18,FALSE),"")</f>
        <v>Chris Monteleone</v>
      </c>
      <c r="D547" s="17" t="str">
        <f>IFERROR(VLOOKUP($F547,'Location List'!$A$2:$T$644,9,FALSE),"")</f>
        <v>ALI ELALI</v>
      </c>
      <c r="E547" s="17" t="str">
        <f>IFERROR(VLOOKUP($F547,'Location List'!$A$2:$T$644,2,FALSE),"")</f>
        <v>EASTON</v>
      </c>
      <c r="F547" s="26">
        <v>205</v>
      </c>
      <c r="G547" s="29" t="s">
        <v>3495</v>
      </c>
      <c r="H547" s="29" t="s">
        <v>3343</v>
      </c>
      <c r="I547" s="26">
        <v>334</v>
      </c>
      <c r="J547" s="26">
        <v>517</v>
      </c>
      <c r="K547" s="26">
        <v>0</v>
      </c>
      <c r="L547" s="26">
        <v>15</v>
      </c>
      <c r="M547" s="26">
        <v>851</v>
      </c>
      <c r="N547" s="26">
        <v>1614</v>
      </c>
      <c r="O547" s="49">
        <v>1.897</v>
      </c>
    </row>
    <row r="548" spans="1:15" ht="15" customHeight="1" x14ac:dyDescent="0.25">
      <c r="A548" s="17" t="str">
        <f>IFERROR(VLOOKUP($F548,'Location List'!$A$2:$T$644,20,FALSE),"")</f>
        <v>Chris Kelly</v>
      </c>
      <c r="B548" s="17" t="str">
        <f>IFERROR(VLOOKUP($F548,'Location List'!$A$2:$T$644,19,FALSE),"")</f>
        <v>Chris Parenti</v>
      </c>
      <c r="C548" s="17" t="str">
        <f>IFERROR(VLOOKUP($F548,'Location List'!$A$2:$T$644,18,FALSE),"")</f>
        <v>Vinnie Maffea</v>
      </c>
      <c r="D548" s="17" t="str">
        <f>IFERROR(VLOOKUP($F548,'Location List'!$A$2:$T$644,9,FALSE),"")</f>
        <v>Daniel de los Santos</v>
      </c>
      <c r="E548" s="17" t="str">
        <f>IFERROR(VLOOKUP($F548,'Location List'!$A$2:$T$644,2,FALSE),"")</f>
        <v>VALLEY STREAM</v>
      </c>
      <c r="F548" s="26">
        <v>206</v>
      </c>
      <c r="G548" s="29" t="s">
        <v>3272</v>
      </c>
      <c r="H548" s="29" t="s">
        <v>3341</v>
      </c>
      <c r="I548" s="26">
        <v>198</v>
      </c>
      <c r="J548" s="26">
        <v>192</v>
      </c>
      <c r="K548" s="26">
        <v>0</v>
      </c>
      <c r="L548" s="26">
        <v>19</v>
      </c>
      <c r="M548" s="26">
        <v>390</v>
      </c>
      <c r="N548" s="26">
        <v>202</v>
      </c>
      <c r="O548" s="49">
        <v>0.51800000000000002</v>
      </c>
    </row>
    <row r="549" spans="1:15" ht="15" customHeight="1" x14ac:dyDescent="0.25">
      <c r="A549" s="17" t="str">
        <f>IFERROR(VLOOKUP($F549,'Location List'!$A$2:$T$644,20,FALSE),"")</f>
        <v>Chris Kelly</v>
      </c>
      <c r="B549" s="17" t="str">
        <f>IFERROR(VLOOKUP($F549,'Location List'!$A$2:$T$644,19,FALSE),"")</f>
        <v>Chris Parenti</v>
      </c>
      <c r="C549" s="17" t="str">
        <f>IFERROR(VLOOKUP($F549,'Location List'!$A$2:$T$644,18,FALSE),"")</f>
        <v>Vinnie Maffea</v>
      </c>
      <c r="D549" s="17" t="str">
        <f>IFERROR(VLOOKUP($F549,'Location List'!$A$2:$T$644,9,FALSE),"")</f>
        <v>Daniel de los Santos</v>
      </c>
      <c r="E549" s="17" t="str">
        <f>IFERROR(VLOOKUP($F549,'Location List'!$A$2:$T$644,2,FALSE),"")</f>
        <v>VALLEY STREAM</v>
      </c>
      <c r="F549" s="26">
        <v>206</v>
      </c>
      <c r="G549" s="29" t="s">
        <v>3278</v>
      </c>
      <c r="H549" s="29" t="s">
        <v>3279</v>
      </c>
      <c r="I549" s="26">
        <v>114</v>
      </c>
      <c r="J549" s="26">
        <v>195</v>
      </c>
      <c r="K549" s="26">
        <v>0</v>
      </c>
      <c r="L549" s="26">
        <v>15</v>
      </c>
      <c r="M549" s="26">
        <v>309</v>
      </c>
      <c r="N549" s="26">
        <v>2208</v>
      </c>
      <c r="O549" s="49">
        <v>7.1459999999999999</v>
      </c>
    </row>
    <row r="550" spans="1:15" ht="15" customHeight="1" x14ac:dyDescent="0.25">
      <c r="A550" s="17" t="str">
        <f>IFERROR(VLOOKUP($F550,'Location List'!$A$2:$T$644,20,FALSE),"")</f>
        <v>Chris Kelly</v>
      </c>
      <c r="B550" s="17" t="str">
        <f>IFERROR(VLOOKUP($F550,'Location List'!$A$2:$T$644,19,FALSE),"")</f>
        <v>Chris Parenti</v>
      </c>
      <c r="C550" s="17" t="str">
        <f>IFERROR(VLOOKUP($F550,'Location List'!$A$2:$T$644,18,FALSE),"")</f>
        <v>Vinnie Maffea</v>
      </c>
      <c r="D550" s="17" t="str">
        <f>IFERROR(VLOOKUP($F550,'Location List'!$A$2:$T$644,9,FALSE),"")</f>
        <v>Daniel de los Santos</v>
      </c>
      <c r="E550" s="17" t="str">
        <f>IFERROR(VLOOKUP($F550,'Location List'!$A$2:$T$644,2,FALSE),"")</f>
        <v>VALLEY STREAM</v>
      </c>
      <c r="F550" s="26">
        <v>206</v>
      </c>
      <c r="G550" s="29" t="s">
        <v>3278</v>
      </c>
      <c r="H550" s="29" t="s">
        <v>3439</v>
      </c>
      <c r="I550" s="26">
        <v>239</v>
      </c>
      <c r="J550" s="26">
        <v>443</v>
      </c>
      <c r="K550" s="26">
        <v>0</v>
      </c>
      <c r="L550" s="26">
        <v>17</v>
      </c>
      <c r="M550" s="26">
        <v>682</v>
      </c>
      <c r="N550" s="26">
        <v>1054</v>
      </c>
      <c r="O550" s="49">
        <v>1.5449999999999999</v>
      </c>
    </row>
    <row r="551" spans="1:15" ht="15" customHeight="1" x14ac:dyDescent="0.25">
      <c r="A551" s="17" t="str">
        <f>IFERROR(VLOOKUP($F551,'Location List'!$A$2:$T$644,20,FALSE),"")</f>
        <v>Tim Kerum</v>
      </c>
      <c r="B551" s="17" t="str">
        <f>IFERROR(VLOOKUP($F551,'Location List'!$A$2:$T$644,19,FALSE),"")</f>
        <v>Troy Chaney</v>
      </c>
      <c r="C551" s="17" t="str">
        <f>IFERROR(VLOOKUP($F551,'Location List'!$A$2:$T$644,18,FALSE),"")</f>
        <v/>
      </c>
      <c r="D551" s="17" t="str">
        <f>IFERROR(VLOOKUP($F551,'Location List'!$A$2:$T$644,9,FALSE),"")</f>
        <v>PATTY CEDILLO</v>
      </c>
      <c r="E551" s="17" t="str">
        <f>IFERROR(VLOOKUP($F551,'Location List'!$A$2:$T$644,2,FALSE),"")</f>
        <v>SANTEE</v>
      </c>
      <c r="F551" s="26">
        <v>207</v>
      </c>
      <c r="G551" s="29" t="s">
        <v>3272</v>
      </c>
      <c r="H551" s="29" t="s">
        <v>3352</v>
      </c>
      <c r="I551" s="26">
        <v>786</v>
      </c>
      <c r="J551" s="26">
        <v>339</v>
      </c>
      <c r="K551" s="26">
        <v>0</v>
      </c>
      <c r="L551" s="26">
        <v>17</v>
      </c>
      <c r="M551" s="26">
        <v>1125</v>
      </c>
      <c r="N551" s="26">
        <v>7860</v>
      </c>
      <c r="O551" s="49">
        <v>6.9870000000000001</v>
      </c>
    </row>
    <row r="552" spans="1:15" ht="15" customHeight="1" x14ac:dyDescent="0.25">
      <c r="A552" s="17" t="str">
        <f>IFERROR(VLOOKUP($F552,'Location List'!$A$2:$T$644,20,FALSE),"")</f>
        <v>Tim Kerum</v>
      </c>
      <c r="B552" s="17" t="str">
        <f>IFERROR(VLOOKUP($F552,'Location List'!$A$2:$T$644,19,FALSE),"")</f>
        <v>Troy Chaney</v>
      </c>
      <c r="C552" s="17" t="str">
        <f>IFERROR(VLOOKUP($F552,'Location List'!$A$2:$T$644,18,FALSE),"")</f>
        <v/>
      </c>
      <c r="D552" s="17" t="str">
        <f>IFERROR(VLOOKUP($F552,'Location List'!$A$2:$T$644,9,FALSE),"")</f>
        <v>PATTY CEDILLO</v>
      </c>
      <c r="E552" s="17" t="str">
        <f>IFERROR(VLOOKUP($F552,'Location List'!$A$2:$T$644,2,FALSE),"")</f>
        <v>SANTEE</v>
      </c>
      <c r="F552" s="26">
        <v>207</v>
      </c>
      <c r="G552" s="29" t="s">
        <v>3272</v>
      </c>
      <c r="H552" s="29" t="s">
        <v>3460</v>
      </c>
      <c r="I552" s="26">
        <v>283</v>
      </c>
      <c r="J552" s="26">
        <v>262</v>
      </c>
      <c r="K552" s="26">
        <v>0</v>
      </c>
      <c r="L552" s="26">
        <v>21</v>
      </c>
      <c r="M552" s="26">
        <v>545</v>
      </c>
      <c r="N552" s="26">
        <v>771</v>
      </c>
      <c r="O552" s="49">
        <v>1.415</v>
      </c>
    </row>
    <row r="553" spans="1:15" ht="15" customHeight="1" x14ac:dyDescent="0.25">
      <c r="A553" s="17" t="str">
        <f>IFERROR(VLOOKUP($F553,'Location List'!$A$2:$T$644,20,FALSE),"")</f>
        <v>Tim Kerum</v>
      </c>
      <c r="B553" s="17" t="str">
        <f>IFERROR(VLOOKUP($F553,'Location List'!$A$2:$T$644,19,FALSE),"")</f>
        <v>Troy Chaney</v>
      </c>
      <c r="C553" s="17" t="str">
        <f>IFERROR(VLOOKUP($F553,'Location List'!$A$2:$T$644,18,FALSE),"")</f>
        <v/>
      </c>
      <c r="D553" s="17" t="str">
        <f>IFERROR(VLOOKUP($F553,'Location List'!$A$2:$T$644,9,FALSE),"")</f>
        <v>PATTY CEDILLO</v>
      </c>
      <c r="E553" s="17" t="str">
        <f>IFERROR(VLOOKUP($F553,'Location List'!$A$2:$T$644,2,FALSE),"")</f>
        <v>SANTEE</v>
      </c>
      <c r="F553" s="26">
        <v>207</v>
      </c>
      <c r="G553" s="29" t="s">
        <v>3278</v>
      </c>
      <c r="H553" s="29" t="s">
        <v>3356</v>
      </c>
      <c r="I553" s="26">
        <v>344</v>
      </c>
      <c r="J553" s="26">
        <v>148</v>
      </c>
      <c r="K553" s="26">
        <v>0</v>
      </c>
      <c r="L553" s="26">
        <v>15</v>
      </c>
      <c r="M553" s="26">
        <v>492</v>
      </c>
      <c r="N553" s="26">
        <v>945</v>
      </c>
      <c r="O553" s="49">
        <v>1.921</v>
      </c>
    </row>
    <row r="554" spans="1:15" ht="15" customHeight="1" x14ac:dyDescent="0.25">
      <c r="A554" s="17" t="str">
        <f>IFERROR(VLOOKUP($F554,'Location List'!$A$2:$T$644,20,FALSE),"")</f>
        <v>Tim Kerum</v>
      </c>
      <c r="B554" s="17" t="str">
        <f>IFERROR(VLOOKUP($F554,'Location List'!$A$2:$T$644,19,FALSE),"")</f>
        <v>Troy Chaney</v>
      </c>
      <c r="C554" s="17" t="str">
        <f>IFERROR(VLOOKUP($F554,'Location List'!$A$2:$T$644,18,FALSE),"")</f>
        <v/>
      </c>
      <c r="D554" s="17" t="str">
        <f>IFERROR(VLOOKUP($F554,'Location List'!$A$2:$T$644,9,FALSE),"")</f>
        <v>PATTY CEDILLO</v>
      </c>
      <c r="E554" s="17" t="str">
        <f>IFERROR(VLOOKUP($F554,'Location List'!$A$2:$T$644,2,FALSE),"")</f>
        <v>SANTEE</v>
      </c>
      <c r="F554" s="26">
        <v>207</v>
      </c>
      <c r="G554" s="29" t="s">
        <v>3278</v>
      </c>
      <c r="H554" s="29" t="s">
        <v>3496</v>
      </c>
      <c r="I554" s="26">
        <v>658</v>
      </c>
      <c r="J554" s="26">
        <v>409</v>
      </c>
      <c r="K554" s="26">
        <v>0</v>
      </c>
      <c r="L554" s="26">
        <v>16</v>
      </c>
      <c r="M554" s="26">
        <v>1067</v>
      </c>
      <c r="N554" s="26">
        <v>1044</v>
      </c>
      <c r="O554" s="49">
        <v>0.97799999999999998</v>
      </c>
    </row>
    <row r="555" spans="1:15" ht="15" customHeight="1" x14ac:dyDescent="0.25">
      <c r="A555" s="17" t="str">
        <f>IFERROR(VLOOKUP($F555,'Location List'!$A$2:$T$644,20,FALSE),"")</f>
        <v>Tim Kerum</v>
      </c>
      <c r="B555" s="17" t="str">
        <f>IFERROR(VLOOKUP($F555,'Location List'!$A$2:$T$644,19,FALSE),"")</f>
        <v>Troy Chaney</v>
      </c>
      <c r="C555" s="17" t="str">
        <f>IFERROR(VLOOKUP($F555,'Location List'!$A$2:$T$644,18,FALSE),"")</f>
        <v/>
      </c>
      <c r="D555" s="17" t="str">
        <f>IFERROR(VLOOKUP($F555,'Location List'!$A$2:$T$644,9,FALSE),"")</f>
        <v>PATTY CEDILLO</v>
      </c>
      <c r="E555" s="17" t="str">
        <f>IFERROR(VLOOKUP($F555,'Location List'!$A$2:$T$644,2,FALSE),"")</f>
        <v>SANTEE</v>
      </c>
      <c r="F555" s="26">
        <v>207</v>
      </c>
      <c r="G555" s="29" t="s">
        <v>3278</v>
      </c>
      <c r="H555" s="29" t="s">
        <v>3497</v>
      </c>
      <c r="I555" s="26">
        <v>392</v>
      </c>
      <c r="J555" s="26">
        <v>438</v>
      </c>
      <c r="K555" s="26">
        <v>0</v>
      </c>
      <c r="L555" s="26">
        <v>15</v>
      </c>
      <c r="M555" s="26">
        <v>830</v>
      </c>
      <c r="N555" s="26">
        <v>720</v>
      </c>
      <c r="O555" s="49">
        <v>0.86699999999999999</v>
      </c>
    </row>
    <row r="556" spans="1:15" ht="15" customHeight="1" x14ac:dyDescent="0.25">
      <c r="A556" s="17" t="str">
        <f>IFERROR(VLOOKUP($F556,'Location List'!$A$2:$T$644,20,FALSE),"")</f>
        <v>Tim Kerum</v>
      </c>
      <c r="B556" s="17" t="str">
        <f>IFERROR(VLOOKUP($F556,'Location List'!$A$2:$T$644,19,FALSE),"")</f>
        <v>Troy Chaney</v>
      </c>
      <c r="C556" s="17" t="str">
        <f>IFERROR(VLOOKUP($F556,'Location List'!$A$2:$T$644,18,FALSE),"")</f>
        <v/>
      </c>
      <c r="D556" s="17" t="str">
        <f>IFERROR(VLOOKUP($F556,'Location List'!$A$2:$T$644,9,FALSE),"")</f>
        <v>PATTY CEDILLO</v>
      </c>
      <c r="E556" s="17" t="str">
        <f>IFERROR(VLOOKUP($F556,'Location List'!$A$2:$T$644,2,FALSE),"")</f>
        <v>SANTEE</v>
      </c>
      <c r="F556" s="26">
        <v>207</v>
      </c>
      <c r="G556" s="29" t="s">
        <v>3495</v>
      </c>
      <c r="H556" s="29" t="s">
        <v>3283</v>
      </c>
      <c r="I556" s="26">
        <v>373</v>
      </c>
      <c r="J556" s="26">
        <v>229</v>
      </c>
      <c r="K556" s="26">
        <v>0</v>
      </c>
      <c r="L556" s="26">
        <v>21</v>
      </c>
      <c r="M556" s="26">
        <v>602</v>
      </c>
      <c r="N556" s="26">
        <v>3929</v>
      </c>
      <c r="O556" s="49">
        <v>6.5270000000000001</v>
      </c>
    </row>
    <row r="557" spans="1:15" ht="15" customHeight="1" x14ac:dyDescent="0.25">
      <c r="A557" s="17" t="str">
        <f>IFERROR(VLOOKUP($F557,'Location List'!$A$2:$T$644,20,FALSE),"")</f>
        <v>Tim Kerum</v>
      </c>
      <c r="B557" s="17" t="str">
        <f>IFERROR(VLOOKUP($F557,'Location List'!$A$2:$T$644,19,FALSE),"")</f>
        <v>Troy Chaney</v>
      </c>
      <c r="C557" s="17" t="str">
        <f>IFERROR(VLOOKUP($F557,'Location List'!$A$2:$T$644,18,FALSE),"")</f>
        <v>Clarence Davidson</v>
      </c>
      <c r="D557" s="17" t="str">
        <f>IFERROR(VLOOKUP($F557,'Location List'!$A$2:$T$644,9,FALSE),"")</f>
        <v>LOUIS DEIGNAN</v>
      </c>
      <c r="E557" s="17" t="str">
        <f>IFERROR(VLOOKUP($F557,'Location List'!$A$2:$T$644,2,FALSE),"")</f>
        <v>NORTH LAS VEGAS</v>
      </c>
      <c r="F557" s="26">
        <v>208</v>
      </c>
      <c r="G557" s="29" t="s">
        <v>3272</v>
      </c>
      <c r="H557" s="29" t="s">
        <v>3491</v>
      </c>
      <c r="I557" s="26">
        <v>366</v>
      </c>
      <c r="J557" s="26">
        <v>547</v>
      </c>
      <c r="K557" s="26">
        <v>0</v>
      </c>
      <c r="L557" s="26">
        <v>14</v>
      </c>
      <c r="M557" s="26">
        <v>913</v>
      </c>
      <c r="N557" s="26">
        <v>6190</v>
      </c>
      <c r="O557" s="49">
        <v>6.78</v>
      </c>
    </row>
    <row r="558" spans="1:15" ht="15" customHeight="1" x14ac:dyDescent="0.25">
      <c r="A558" s="17" t="str">
        <f>IFERROR(VLOOKUP($F558,'Location List'!$A$2:$T$644,20,FALSE),"")</f>
        <v>Tim Kerum</v>
      </c>
      <c r="B558" s="17" t="str">
        <f>IFERROR(VLOOKUP($F558,'Location List'!$A$2:$T$644,19,FALSE),"")</f>
        <v>Troy Chaney</v>
      </c>
      <c r="C558" s="17" t="str">
        <f>IFERROR(VLOOKUP($F558,'Location List'!$A$2:$T$644,18,FALSE),"")</f>
        <v>Clarence Davidson</v>
      </c>
      <c r="D558" s="17" t="str">
        <f>IFERROR(VLOOKUP($F558,'Location List'!$A$2:$T$644,9,FALSE),"")</f>
        <v>LOUIS DEIGNAN</v>
      </c>
      <c r="E558" s="17" t="str">
        <f>IFERROR(VLOOKUP($F558,'Location List'!$A$2:$T$644,2,FALSE),"")</f>
        <v>NORTH LAS VEGAS</v>
      </c>
      <c r="F558" s="26">
        <v>208</v>
      </c>
      <c r="G558" s="29" t="s">
        <v>3272</v>
      </c>
      <c r="H558" s="29" t="s">
        <v>3384</v>
      </c>
      <c r="I558" s="26">
        <v>135</v>
      </c>
      <c r="J558" s="26">
        <v>168</v>
      </c>
      <c r="K558" s="26">
        <v>0</v>
      </c>
      <c r="L558" s="26">
        <v>14</v>
      </c>
      <c r="M558" s="26">
        <v>303</v>
      </c>
      <c r="N558" s="26">
        <v>6712</v>
      </c>
      <c r="O558" s="49">
        <v>22.152000000000001</v>
      </c>
    </row>
    <row r="559" spans="1:15" ht="15" customHeight="1" x14ac:dyDescent="0.25">
      <c r="A559" s="17" t="str">
        <f>IFERROR(VLOOKUP($F559,'Location List'!$A$2:$T$644,20,FALSE),"")</f>
        <v>Tim Kerum</v>
      </c>
      <c r="B559" s="17" t="str">
        <f>IFERROR(VLOOKUP($F559,'Location List'!$A$2:$T$644,19,FALSE),"")</f>
        <v>Troy Chaney</v>
      </c>
      <c r="C559" s="17" t="str">
        <f>IFERROR(VLOOKUP($F559,'Location List'!$A$2:$T$644,18,FALSE),"")</f>
        <v>Clarence Davidson</v>
      </c>
      <c r="D559" s="17" t="str">
        <f>IFERROR(VLOOKUP($F559,'Location List'!$A$2:$T$644,9,FALSE),"")</f>
        <v>LOUIS DEIGNAN</v>
      </c>
      <c r="E559" s="17" t="str">
        <f>IFERROR(VLOOKUP($F559,'Location List'!$A$2:$T$644,2,FALSE),"")</f>
        <v>NORTH LAS VEGAS</v>
      </c>
      <c r="F559" s="26">
        <v>208</v>
      </c>
      <c r="G559" s="29" t="s">
        <v>3276</v>
      </c>
      <c r="H559" s="29" t="s">
        <v>3299</v>
      </c>
      <c r="I559" s="26">
        <v>62</v>
      </c>
      <c r="J559" s="26">
        <v>23</v>
      </c>
      <c r="K559" s="26">
        <v>0</v>
      </c>
      <c r="L559" s="26">
        <v>23</v>
      </c>
      <c r="M559" s="26">
        <v>85</v>
      </c>
      <c r="N559" s="26">
        <v>168</v>
      </c>
      <c r="O559" s="49">
        <v>1.976</v>
      </c>
    </row>
    <row r="560" spans="1:15" ht="15" customHeight="1" x14ac:dyDescent="0.25">
      <c r="A560" s="17" t="str">
        <f>IFERROR(VLOOKUP($F560,'Location List'!$A$2:$T$644,20,FALSE),"")</f>
        <v>Tim Kerum</v>
      </c>
      <c r="B560" s="17" t="str">
        <f>IFERROR(VLOOKUP($F560,'Location List'!$A$2:$T$644,19,FALSE),"")</f>
        <v>Troy Chaney</v>
      </c>
      <c r="C560" s="17" t="str">
        <f>IFERROR(VLOOKUP($F560,'Location List'!$A$2:$T$644,18,FALSE),"")</f>
        <v>Clarence Davidson</v>
      </c>
      <c r="D560" s="17" t="str">
        <f>IFERROR(VLOOKUP($F560,'Location List'!$A$2:$T$644,9,FALSE),"")</f>
        <v>LOUIS DEIGNAN</v>
      </c>
      <c r="E560" s="17" t="str">
        <f>IFERROR(VLOOKUP($F560,'Location List'!$A$2:$T$644,2,FALSE),"")</f>
        <v>NORTH LAS VEGAS</v>
      </c>
      <c r="F560" s="26">
        <v>208</v>
      </c>
      <c r="G560" s="29" t="s">
        <v>3276</v>
      </c>
      <c r="H560" s="29" t="s">
        <v>3375</v>
      </c>
      <c r="I560" s="26">
        <v>65</v>
      </c>
      <c r="J560" s="26">
        <v>38</v>
      </c>
      <c r="K560" s="26">
        <v>0</v>
      </c>
      <c r="L560" s="26">
        <v>19</v>
      </c>
      <c r="M560" s="26">
        <v>103</v>
      </c>
      <c r="N560" s="26">
        <v>98</v>
      </c>
      <c r="O560" s="49">
        <v>0.95099999999999996</v>
      </c>
    </row>
    <row r="561" spans="1:15" ht="15" customHeight="1" x14ac:dyDescent="0.25">
      <c r="A561" s="17" t="str">
        <f>IFERROR(VLOOKUP($F561,'Location List'!$A$2:$T$644,20,FALSE),"")</f>
        <v>Tim Kerum</v>
      </c>
      <c r="B561" s="17" t="str">
        <f>IFERROR(VLOOKUP($F561,'Location List'!$A$2:$T$644,19,FALSE),"")</f>
        <v>Troy Chaney</v>
      </c>
      <c r="C561" s="17" t="str">
        <f>IFERROR(VLOOKUP($F561,'Location List'!$A$2:$T$644,18,FALSE),"")</f>
        <v>Clarence Davidson</v>
      </c>
      <c r="D561" s="17" t="str">
        <f>IFERROR(VLOOKUP($F561,'Location List'!$A$2:$T$644,9,FALSE),"")</f>
        <v>LOUIS DEIGNAN</v>
      </c>
      <c r="E561" s="17" t="str">
        <f>IFERROR(VLOOKUP($F561,'Location List'!$A$2:$T$644,2,FALSE),"")</f>
        <v>NORTH LAS VEGAS</v>
      </c>
      <c r="F561" s="26">
        <v>208</v>
      </c>
      <c r="G561" s="29" t="s">
        <v>3278</v>
      </c>
      <c r="H561" s="29" t="s">
        <v>3444</v>
      </c>
      <c r="I561" s="26">
        <v>132</v>
      </c>
      <c r="J561" s="26">
        <v>119</v>
      </c>
      <c r="K561" s="26">
        <v>0</v>
      </c>
      <c r="L561" s="26">
        <v>14</v>
      </c>
      <c r="M561" s="26">
        <v>251</v>
      </c>
      <c r="N561" s="26">
        <v>493</v>
      </c>
      <c r="O561" s="49">
        <v>1.964</v>
      </c>
    </row>
    <row r="562" spans="1:15" ht="15" customHeight="1" x14ac:dyDescent="0.25">
      <c r="A562" s="17" t="str">
        <f>IFERROR(VLOOKUP($F562,'Location List'!$A$2:$T$644,20,FALSE),"")</f>
        <v>Tim Kerum</v>
      </c>
      <c r="B562" s="17" t="str">
        <f>IFERROR(VLOOKUP($F562,'Location List'!$A$2:$T$644,19,FALSE),"")</f>
        <v>Troy Chaney</v>
      </c>
      <c r="C562" s="17" t="str">
        <f>IFERROR(VLOOKUP($F562,'Location List'!$A$2:$T$644,18,FALSE),"")</f>
        <v>Clarence Davidson</v>
      </c>
      <c r="D562" s="17" t="str">
        <f>IFERROR(VLOOKUP($F562,'Location List'!$A$2:$T$644,9,FALSE),"")</f>
        <v>LOUIS DEIGNAN</v>
      </c>
      <c r="E562" s="17" t="str">
        <f>IFERROR(VLOOKUP($F562,'Location List'!$A$2:$T$644,2,FALSE),"")</f>
        <v>NORTH LAS VEGAS</v>
      </c>
      <c r="F562" s="26">
        <v>208</v>
      </c>
      <c r="G562" s="29" t="s">
        <v>3278</v>
      </c>
      <c r="H562" s="29" t="s">
        <v>3447</v>
      </c>
      <c r="I562" s="26">
        <v>214</v>
      </c>
      <c r="J562" s="26">
        <v>142</v>
      </c>
      <c r="K562" s="26">
        <v>0</v>
      </c>
      <c r="L562" s="26">
        <v>16</v>
      </c>
      <c r="M562" s="26">
        <v>356</v>
      </c>
      <c r="N562" s="26">
        <v>698</v>
      </c>
      <c r="O562" s="49">
        <v>1.9610000000000001</v>
      </c>
    </row>
    <row r="563" spans="1:15" ht="15" customHeight="1" x14ac:dyDescent="0.25">
      <c r="A563" s="17" t="str">
        <f>IFERROR(VLOOKUP($F563,'Location List'!$A$2:$T$644,20,FALSE),"")</f>
        <v>Tim Kerum</v>
      </c>
      <c r="B563" s="17" t="str">
        <f>IFERROR(VLOOKUP($F563,'Location List'!$A$2:$T$644,19,FALSE),"")</f>
        <v>Mike Seymour</v>
      </c>
      <c r="C563" s="17" t="str">
        <f>IFERROR(VLOOKUP($F563,'Location List'!$A$2:$T$644,18,FALSE),"")</f>
        <v>Rocky Trevino</v>
      </c>
      <c r="D563" s="17" t="str">
        <f>IFERROR(VLOOKUP($F563,'Location List'!$A$2:$T$644,9,FALSE),"")</f>
        <v>RYAN RODRIGUEZ</v>
      </c>
      <c r="E563" s="17" t="str">
        <f>IFERROR(VLOOKUP($F563,'Location List'!$A$2:$T$644,2,FALSE),"")</f>
        <v>BILLINGS</v>
      </c>
      <c r="F563" s="26">
        <v>209</v>
      </c>
      <c r="G563" s="29" t="s">
        <v>3272</v>
      </c>
      <c r="H563" s="29" t="s">
        <v>3304</v>
      </c>
      <c r="I563" s="26">
        <v>158</v>
      </c>
      <c r="J563" s="26">
        <v>329</v>
      </c>
      <c r="K563" s="26">
        <v>0</v>
      </c>
      <c r="L563" s="26">
        <v>15</v>
      </c>
      <c r="M563" s="26">
        <v>487</v>
      </c>
      <c r="N563" s="26">
        <v>940</v>
      </c>
      <c r="O563" s="49">
        <v>1.93</v>
      </c>
    </row>
    <row r="564" spans="1:15" ht="15" customHeight="1" x14ac:dyDescent="0.25">
      <c r="A564" s="17" t="str">
        <f>IFERROR(VLOOKUP($F564,'Location List'!$A$2:$T$644,20,FALSE),"")</f>
        <v>Tim Kerum</v>
      </c>
      <c r="B564" s="17" t="str">
        <f>IFERROR(VLOOKUP($F564,'Location List'!$A$2:$T$644,19,FALSE),"")</f>
        <v>Mike Seymour</v>
      </c>
      <c r="C564" s="17" t="str">
        <f>IFERROR(VLOOKUP($F564,'Location List'!$A$2:$T$644,18,FALSE),"")</f>
        <v>Rocky Trevino</v>
      </c>
      <c r="D564" s="17" t="str">
        <f>IFERROR(VLOOKUP($F564,'Location List'!$A$2:$T$644,9,FALSE),"")</f>
        <v>RYAN RODRIGUEZ</v>
      </c>
      <c r="E564" s="17" t="str">
        <f>IFERROR(VLOOKUP($F564,'Location List'!$A$2:$T$644,2,FALSE),"")</f>
        <v>BILLINGS</v>
      </c>
      <c r="F564" s="26">
        <v>209</v>
      </c>
      <c r="G564" s="29" t="s">
        <v>3278</v>
      </c>
      <c r="H564" s="29" t="s">
        <v>3498</v>
      </c>
      <c r="I564" s="26">
        <v>81</v>
      </c>
      <c r="J564" s="26">
        <v>77</v>
      </c>
      <c r="K564" s="26">
        <v>0</v>
      </c>
      <c r="L564" s="26">
        <v>14</v>
      </c>
      <c r="M564" s="26">
        <v>158</v>
      </c>
      <c r="N564" s="26">
        <v>2052</v>
      </c>
      <c r="O564" s="49">
        <v>12.987</v>
      </c>
    </row>
    <row r="565" spans="1:15" ht="15" customHeight="1" x14ac:dyDescent="0.25">
      <c r="A565" s="17" t="str">
        <f>IFERROR(VLOOKUP($F565,'Location List'!$A$2:$T$644,20,FALSE),"")</f>
        <v>Tim Kerum</v>
      </c>
      <c r="B565" s="17" t="str">
        <f>IFERROR(VLOOKUP($F565,'Location List'!$A$2:$T$644,19,FALSE),"")</f>
        <v>Mike Seymour</v>
      </c>
      <c r="C565" s="17" t="str">
        <f>IFERROR(VLOOKUP($F565,'Location List'!$A$2:$T$644,18,FALSE),"")</f>
        <v>Rocky Trevino</v>
      </c>
      <c r="D565" s="17" t="str">
        <f>IFERROR(VLOOKUP($F565,'Location List'!$A$2:$T$644,9,FALSE),"")</f>
        <v>RYAN RODRIGUEZ</v>
      </c>
      <c r="E565" s="17" t="str">
        <f>IFERROR(VLOOKUP($F565,'Location List'!$A$2:$T$644,2,FALSE),"")</f>
        <v>BILLINGS</v>
      </c>
      <c r="F565" s="26">
        <v>209</v>
      </c>
      <c r="G565" s="29" t="s">
        <v>3278</v>
      </c>
      <c r="H565" s="29" t="s">
        <v>3440</v>
      </c>
      <c r="I565" s="26">
        <v>81</v>
      </c>
      <c r="J565" s="26">
        <v>83</v>
      </c>
      <c r="K565" s="26">
        <v>0</v>
      </c>
      <c r="L565" s="26">
        <v>14</v>
      </c>
      <c r="M565" s="26">
        <v>164</v>
      </c>
      <c r="N565" s="26">
        <v>2173</v>
      </c>
      <c r="O565" s="49">
        <v>13.25</v>
      </c>
    </row>
    <row r="566" spans="1:15" ht="15" customHeight="1" x14ac:dyDescent="0.25">
      <c r="A566" s="17" t="str">
        <f>IFERROR(VLOOKUP($F566,'Location List'!$A$2:$T$644,20,FALSE),"")</f>
        <v>Tim Kerum</v>
      </c>
      <c r="B566" s="17" t="str">
        <f>IFERROR(VLOOKUP($F566,'Location List'!$A$2:$T$644,19,FALSE),"")</f>
        <v>Mike Seymour</v>
      </c>
      <c r="C566" s="17" t="str">
        <f>IFERROR(VLOOKUP($F566,'Location List'!$A$2:$T$644,18,FALSE),"")</f>
        <v>Rocky Trevino</v>
      </c>
      <c r="D566" s="17" t="str">
        <f>IFERROR(VLOOKUP($F566,'Location List'!$A$2:$T$644,9,FALSE),"")</f>
        <v>RYAN RODRIGUEZ</v>
      </c>
      <c r="E566" s="17" t="str">
        <f>IFERROR(VLOOKUP($F566,'Location List'!$A$2:$T$644,2,FALSE),"")</f>
        <v>BILLINGS</v>
      </c>
      <c r="F566" s="26">
        <v>209</v>
      </c>
      <c r="G566" s="29" t="s">
        <v>3278</v>
      </c>
      <c r="H566" s="29" t="s">
        <v>3371</v>
      </c>
      <c r="I566" s="26">
        <v>152</v>
      </c>
      <c r="J566" s="26">
        <v>217</v>
      </c>
      <c r="K566" s="26">
        <v>0</v>
      </c>
      <c r="L566" s="26">
        <v>14</v>
      </c>
      <c r="M566" s="26">
        <v>369</v>
      </c>
      <c r="N566" s="26">
        <v>2239</v>
      </c>
      <c r="O566" s="49">
        <v>6.0679999999999996</v>
      </c>
    </row>
    <row r="567" spans="1:15" ht="15" customHeight="1" x14ac:dyDescent="0.25">
      <c r="A567" s="17" t="str">
        <f>IFERROR(VLOOKUP($F567,'Location List'!$A$2:$T$644,20,FALSE),"")</f>
        <v>Bill Eich</v>
      </c>
      <c r="B567" s="17" t="str">
        <f>IFERROR(VLOOKUP($F567,'Location List'!$A$2:$T$644,19,FALSE),"")</f>
        <v>David Garcia</v>
      </c>
      <c r="C567" s="17" t="str">
        <f>IFERROR(VLOOKUP($F567,'Location List'!$A$2:$T$644,18,FALSE),"")</f>
        <v>Mike Kralick</v>
      </c>
      <c r="D567" s="17" t="str">
        <f>IFERROR(VLOOKUP($F567,'Location List'!$A$2:$T$644,9,FALSE),"")</f>
        <v>KELLI KASPER</v>
      </c>
      <c r="E567" s="17" t="str">
        <f>IFERROR(VLOOKUP($F567,'Location List'!$A$2:$T$644,2,FALSE),"")</f>
        <v>ALLEN</v>
      </c>
      <c r="F567" s="26">
        <v>211</v>
      </c>
      <c r="G567" s="29" t="s">
        <v>3278</v>
      </c>
      <c r="H567" s="29" t="s">
        <v>3371</v>
      </c>
      <c r="I567" s="26">
        <v>583</v>
      </c>
      <c r="J567" s="26">
        <v>513</v>
      </c>
      <c r="K567" s="26">
        <v>0</v>
      </c>
      <c r="L567" s="26">
        <v>21</v>
      </c>
      <c r="M567" s="26">
        <v>1096</v>
      </c>
      <c r="N567" s="26">
        <v>2090</v>
      </c>
      <c r="O567" s="49">
        <v>1.907</v>
      </c>
    </row>
    <row r="568" spans="1:15" ht="15" customHeight="1" x14ac:dyDescent="0.25">
      <c r="A568" s="17" t="str">
        <f>IFERROR(VLOOKUP($F568,'Location List'!$A$2:$T$644,20,FALSE),"")</f>
        <v>Tim Kerum</v>
      </c>
      <c r="B568" s="17" t="str">
        <f>IFERROR(VLOOKUP($F568,'Location List'!$A$2:$T$644,19,FALSE),"")</f>
        <v>Troy Chaney</v>
      </c>
      <c r="C568" s="17" t="str">
        <f>IFERROR(VLOOKUP($F568,'Location List'!$A$2:$T$644,18,FALSE),"")</f>
        <v>JOAQUIN FREGOSO</v>
      </c>
      <c r="D568" s="17" t="str">
        <f>IFERROR(VLOOKUP($F568,'Location List'!$A$2:$T$644,9,FALSE),"")</f>
        <v>CLAUDIA RIVAS</v>
      </c>
      <c r="E568" s="17" t="str">
        <f>IFERROR(VLOOKUP($F568,'Location List'!$A$2:$T$644,2,FALSE),"")</f>
        <v>WHITTIER</v>
      </c>
      <c r="F568" s="26">
        <v>212</v>
      </c>
      <c r="G568" s="29" t="s">
        <v>3272</v>
      </c>
      <c r="H568" s="29" t="s">
        <v>3379</v>
      </c>
      <c r="I568" s="26">
        <v>314</v>
      </c>
      <c r="J568" s="26">
        <v>290</v>
      </c>
      <c r="K568" s="26">
        <v>0</v>
      </c>
      <c r="L568" s="26">
        <v>12</v>
      </c>
      <c r="M568" s="26">
        <v>604</v>
      </c>
      <c r="N568" s="26">
        <v>1189</v>
      </c>
      <c r="O568" s="49">
        <v>1.9690000000000001</v>
      </c>
    </row>
    <row r="569" spans="1:15" ht="15" customHeight="1" x14ac:dyDescent="0.25">
      <c r="A569" s="17" t="str">
        <f>IFERROR(VLOOKUP($F569,'Location List'!$A$2:$T$644,20,FALSE),"")</f>
        <v>Tim Kerum</v>
      </c>
      <c r="B569" s="17" t="str">
        <f>IFERROR(VLOOKUP($F569,'Location List'!$A$2:$T$644,19,FALSE),"")</f>
        <v>Troy Chaney</v>
      </c>
      <c r="C569" s="17" t="str">
        <f>IFERROR(VLOOKUP($F569,'Location List'!$A$2:$T$644,18,FALSE),"")</f>
        <v>JOAQUIN FREGOSO</v>
      </c>
      <c r="D569" s="17" t="str">
        <f>IFERROR(VLOOKUP($F569,'Location List'!$A$2:$T$644,9,FALSE),"")</f>
        <v>CLAUDIA RIVAS</v>
      </c>
      <c r="E569" s="17" t="str">
        <f>IFERROR(VLOOKUP($F569,'Location List'!$A$2:$T$644,2,FALSE),"")</f>
        <v>WHITTIER</v>
      </c>
      <c r="F569" s="26">
        <v>212</v>
      </c>
      <c r="G569" s="29" t="s">
        <v>3272</v>
      </c>
      <c r="H569" s="29" t="s">
        <v>3274</v>
      </c>
      <c r="I569" s="26">
        <v>176</v>
      </c>
      <c r="J569" s="26">
        <v>171</v>
      </c>
      <c r="K569" s="26">
        <v>0</v>
      </c>
      <c r="L569" s="26">
        <v>10</v>
      </c>
      <c r="M569" s="26">
        <v>347</v>
      </c>
      <c r="N569" s="26">
        <v>2690</v>
      </c>
      <c r="O569" s="49">
        <v>7.7519999999999998</v>
      </c>
    </row>
    <row r="570" spans="1:15" ht="15" customHeight="1" x14ac:dyDescent="0.25">
      <c r="A570" s="17" t="str">
        <f>IFERROR(VLOOKUP($F570,'Location List'!$A$2:$T$644,20,FALSE),"")</f>
        <v>Tim Kerum</v>
      </c>
      <c r="B570" s="17" t="str">
        <f>IFERROR(VLOOKUP($F570,'Location List'!$A$2:$T$644,19,FALSE),"")</f>
        <v>Troy Chaney</v>
      </c>
      <c r="C570" s="17" t="str">
        <f>IFERROR(VLOOKUP($F570,'Location List'!$A$2:$T$644,18,FALSE),"")</f>
        <v>JOAQUIN FREGOSO</v>
      </c>
      <c r="D570" s="17" t="str">
        <f>IFERROR(VLOOKUP($F570,'Location List'!$A$2:$T$644,9,FALSE),"")</f>
        <v>CLAUDIA RIVAS</v>
      </c>
      <c r="E570" s="17" t="str">
        <f>IFERROR(VLOOKUP($F570,'Location List'!$A$2:$T$644,2,FALSE),"")</f>
        <v>WHITTIER</v>
      </c>
      <c r="F570" s="26">
        <v>212</v>
      </c>
      <c r="G570" s="29" t="s">
        <v>3272</v>
      </c>
      <c r="H570" s="29" t="s">
        <v>3310</v>
      </c>
      <c r="I570" s="26">
        <v>636</v>
      </c>
      <c r="J570" s="26">
        <v>825</v>
      </c>
      <c r="K570" s="26">
        <v>0</v>
      </c>
      <c r="L570" s="26">
        <v>14</v>
      </c>
      <c r="M570" s="26">
        <v>1461</v>
      </c>
      <c r="N570" s="26">
        <v>20479</v>
      </c>
      <c r="O570" s="49">
        <v>14.016999999999999</v>
      </c>
    </row>
    <row r="571" spans="1:15" ht="15" customHeight="1" x14ac:dyDescent="0.25">
      <c r="A571" s="17" t="str">
        <f>IFERROR(VLOOKUP($F571,'Location List'!$A$2:$T$644,20,FALSE),"")</f>
        <v>Tim Kerum</v>
      </c>
      <c r="B571" s="17" t="str">
        <f>IFERROR(VLOOKUP($F571,'Location List'!$A$2:$T$644,19,FALSE),"")</f>
        <v>Troy Chaney</v>
      </c>
      <c r="C571" s="17" t="str">
        <f>IFERROR(VLOOKUP($F571,'Location List'!$A$2:$T$644,18,FALSE),"")</f>
        <v>JOAQUIN FREGOSO</v>
      </c>
      <c r="D571" s="17" t="str">
        <f>IFERROR(VLOOKUP($F571,'Location List'!$A$2:$T$644,9,FALSE),"")</f>
        <v>CLAUDIA RIVAS</v>
      </c>
      <c r="E571" s="17" t="str">
        <f>IFERROR(VLOOKUP($F571,'Location List'!$A$2:$T$644,2,FALSE),"")</f>
        <v>WHITTIER</v>
      </c>
      <c r="F571" s="26">
        <v>212</v>
      </c>
      <c r="G571" s="29" t="s">
        <v>3276</v>
      </c>
      <c r="H571" s="29" t="s">
        <v>3468</v>
      </c>
      <c r="I571" s="26">
        <v>375</v>
      </c>
      <c r="J571" s="26">
        <v>251</v>
      </c>
      <c r="K571" s="26">
        <v>0</v>
      </c>
      <c r="L571" s="26">
        <v>11</v>
      </c>
      <c r="M571" s="26">
        <v>626</v>
      </c>
      <c r="N571" s="26">
        <v>785</v>
      </c>
      <c r="O571" s="49">
        <v>1.254</v>
      </c>
    </row>
    <row r="572" spans="1:15" ht="15" customHeight="1" x14ac:dyDescent="0.25">
      <c r="A572" s="17" t="str">
        <f>IFERROR(VLOOKUP($F572,'Location List'!$A$2:$T$644,20,FALSE),"")</f>
        <v>Tim Kerum</v>
      </c>
      <c r="B572" s="17" t="str">
        <f>IFERROR(VLOOKUP($F572,'Location List'!$A$2:$T$644,19,FALSE),"")</f>
        <v>Troy Chaney</v>
      </c>
      <c r="C572" s="17" t="str">
        <f>IFERROR(VLOOKUP($F572,'Location List'!$A$2:$T$644,18,FALSE),"")</f>
        <v>JOAQUIN FREGOSO</v>
      </c>
      <c r="D572" s="17" t="str">
        <f>IFERROR(VLOOKUP($F572,'Location List'!$A$2:$T$644,9,FALSE),"")</f>
        <v>CLAUDIA RIVAS</v>
      </c>
      <c r="E572" s="17" t="str">
        <f>IFERROR(VLOOKUP($F572,'Location List'!$A$2:$T$644,2,FALSE),"")</f>
        <v>WHITTIER</v>
      </c>
      <c r="F572" s="26">
        <v>212</v>
      </c>
      <c r="G572" s="29" t="s">
        <v>3276</v>
      </c>
      <c r="H572" s="29" t="s">
        <v>3499</v>
      </c>
      <c r="I572" s="26">
        <v>128</v>
      </c>
      <c r="J572" s="26">
        <v>85</v>
      </c>
      <c r="K572" s="26">
        <v>0</v>
      </c>
      <c r="L572" s="26">
        <v>11</v>
      </c>
      <c r="M572" s="26">
        <v>213</v>
      </c>
      <c r="N572" s="26">
        <v>209</v>
      </c>
      <c r="O572" s="49">
        <v>0.98099999999999998</v>
      </c>
    </row>
    <row r="573" spans="1:15" ht="15" customHeight="1" x14ac:dyDescent="0.25">
      <c r="A573" s="17" t="str">
        <f>IFERROR(VLOOKUP($F573,'Location List'!$A$2:$T$644,20,FALSE),"")</f>
        <v>Tim Kerum</v>
      </c>
      <c r="B573" s="17" t="str">
        <f>IFERROR(VLOOKUP($F573,'Location List'!$A$2:$T$644,19,FALSE),"")</f>
        <v>Troy Chaney</v>
      </c>
      <c r="C573" s="17" t="str">
        <f>IFERROR(VLOOKUP($F573,'Location List'!$A$2:$T$644,18,FALSE),"")</f>
        <v>JOAQUIN FREGOSO</v>
      </c>
      <c r="D573" s="17" t="str">
        <f>IFERROR(VLOOKUP($F573,'Location List'!$A$2:$T$644,9,FALSE),"")</f>
        <v>CLAUDIA RIVAS</v>
      </c>
      <c r="E573" s="17" t="str">
        <f>IFERROR(VLOOKUP($F573,'Location List'!$A$2:$T$644,2,FALSE),"")</f>
        <v>WHITTIER</v>
      </c>
      <c r="F573" s="26">
        <v>212</v>
      </c>
      <c r="G573" s="29" t="s">
        <v>3276</v>
      </c>
      <c r="H573" s="29" t="s">
        <v>3500</v>
      </c>
      <c r="I573" s="26">
        <v>132</v>
      </c>
      <c r="J573" s="26">
        <v>69</v>
      </c>
      <c r="K573" s="26">
        <v>0</v>
      </c>
      <c r="L573" s="26">
        <v>12</v>
      </c>
      <c r="M573" s="26">
        <v>201</v>
      </c>
      <c r="N573" s="26">
        <v>199</v>
      </c>
      <c r="O573" s="49">
        <v>0.99</v>
      </c>
    </row>
    <row r="574" spans="1:15" ht="15" customHeight="1" x14ac:dyDescent="0.25">
      <c r="A574" s="17" t="str">
        <f>IFERROR(VLOOKUP($F574,'Location List'!$A$2:$T$644,20,FALSE),"")</f>
        <v>Tim Kerum</v>
      </c>
      <c r="B574" s="17" t="str">
        <f>IFERROR(VLOOKUP($F574,'Location List'!$A$2:$T$644,19,FALSE),"")</f>
        <v>Troy Chaney</v>
      </c>
      <c r="C574" s="17" t="str">
        <f>IFERROR(VLOOKUP($F574,'Location List'!$A$2:$T$644,18,FALSE),"")</f>
        <v>JOAQUIN FREGOSO</v>
      </c>
      <c r="D574" s="17" t="str">
        <f>IFERROR(VLOOKUP($F574,'Location List'!$A$2:$T$644,9,FALSE),"")</f>
        <v>CLAUDIA RIVAS</v>
      </c>
      <c r="E574" s="17" t="str">
        <f>IFERROR(VLOOKUP($F574,'Location List'!$A$2:$T$644,2,FALSE),"")</f>
        <v>WHITTIER</v>
      </c>
      <c r="F574" s="26">
        <v>212</v>
      </c>
      <c r="G574" s="29" t="s">
        <v>3276</v>
      </c>
      <c r="H574" s="29" t="s">
        <v>3501</v>
      </c>
      <c r="I574" s="26">
        <v>793</v>
      </c>
      <c r="J574" s="26">
        <v>338</v>
      </c>
      <c r="K574" s="26">
        <v>0</v>
      </c>
      <c r="L574" s="26">
        <v>14</v>
      </c>
      <c r="M574" s="26">
        <v>1131</v>
      </c>
      <c r="N574" s="26">
        <v>7896</v>
      </c>
      <c r="O574" s="49">
        <v>6.9809999999999999</v>
      </c>
    </row>
    <row r="575" spans="1:15" ht="15" customHeight="1" x14ac:dyDescent="0.25">
      <c r="A575" s="17" t="str">
        <f>IFERROR(VLOOKUP($F575,'Location List'!$A$2:$T$644,20,FALSE),"")</f>
        <v>Tim Kerum</v>
      </c>
      <c r="B575" s="17" t="str">
        <f>IFERROR(VLOOKUP($F575,'Location List'!$A$2:$T$644,19,FALSE),"")</f>
        <v>Troy Chaney</v>
      </c>
      <c r="C575" s="17" t="str">
        <f>IFERROR(VLOOKUP($F575,'Location List'!$A$2:$T$644,18,FALSE),"")</f>
        <v>JOAQUIN FREGOSO</v>
      </c>
      <c r="D575" s="17" t="str">
        <f>IFERROR(VLOOKUP($F575,'Location List'!$A$2:$T$644,9,FALSE),"")</f>
        <v>CLAUDIA RIVAS</v>
      </c>
      <c r="E575" s="17" t="str">
        <f>IFERROR(VLOOKUP($F575,'Location List'!$A$2:$T$644,2,FALSE),"")</f>
        <v>WHITTIER</v>
      </c>
      <c r="F575" s="26">
        <v>212</v>
      </c>
      <c r="G575" s="29" t="s">
        <v>3276</v>
      </c>
      <c r="H575" s="29" t="s">
        <v>3299</v>
      </c>
      <c r="I575" s="26">
        <v>115</v>
      </c>
      <c r="J575" s="26">
        <v>122</v>
      </c>
      <c r="K575" s="26">
        <v>0</v>
      </c>
      <c r="L575" s="26">
        <v>11</v>
      </c>
      <c r="M575" s="26">
        <v>237</v>
      </c>
      <c r="N575" s="26">
        <v>382</v>
      </c>
      <c r="O575" s="49">
        <v>1.6120000000000001</v>
      </c>
    </row>
    <row r="576" spans="1:15" ht="15" customHeight="1" x14ac:dyDescent="0.25">
      <c r="A576" s="17" t="str">
        <f>IFERROR(VLOOKUP($F576,'Location List'!$A$2:$T$644,20,FALSE),"")</f>
        <v>Tim Kerum</v>
      </c>
      <c r="B576" s="17" t="str">
        <f>IFERROR(VLOOKUP($F576,'Location List'!$A$2:$T$644,19,FALSE),"")</f>
        <v>Troy Chaney</v>
      </c>
      <c r="C576" s="17" t="str">
        <f>IFERROR(VLOOKUP($F576,'Location List'!$A$2:$T$644,18,FALSE),"")</f>
        <v>JOAQUIN FREGOSO</v>
      </c>
      <c r="D576" s="17" t="str">
        <f>IFERROR(VLOOKUP($F576,'Location List'!$A$2:$T$644,9,FALSE),"")</f>
        <v>CLAUDIA RIVAS</v>
      </c>
      <c r="E576" s="17" t="str">
        <f>IFERROR(VLOOKUP($F576,'Location List'!$A$2:$T$644,2,FALSE),"")</f>
        <v>WHITTIER</v>
      </c>
      <c r="F576" s="26">
        <v>212</v>
      </c>
      <c r="G576" s="29" t="s">
        <v>3278</v>
      </c>
      <c r="H576" s="29" t="s">
        <v>3473</v>
      </c>
      <c r="I576" s="26">
        <v>302</v>
      </c>
      <c r="J576" s="26">
        <v>309</v>
      </c>
      <c r="K576" s="26">
        <v>0</v>
      </c>
      <c r="L576" s="26">
        <v>11</v>
      </c>
      <c r="M576" s="26">
        <v>611</v>
      </c>
      <c r="N576" s="26">
        <v>949</v>
      </c>
      <c r="O576" s="49">
        <v>1.5529999999999999</v>
      </c>
    </row>
    <row r="577" spans="1:15" ht="15" customHeight="1" x14ac:dyDescent="0.25">
      <c r="A577" s="17" t="str">
        <f>IFERROR(VLOOKUP($F577,'Location List'!$A$2:$T$644,20,FALSE),"")</f>
        <v>Tim Kerum</v>
      </c>
      <c r="B577" s="17" t="str">
        <f>IFERROR(VLOOKUP($F577,'Location List'!$A$2:$T$644,19,FALSE),"")</f>
        <v>Troy Chaney</v>
      </c>
      <c r="C577" s="17" t="str">
        <f>IFERROR(VLOOKUP($F577,'Location List'!$A$2:$T$644,18,FALSE),"")</f>
        <v>JOAQUIN FREGOSO</v>
      </c>
      <c r="D577" s="17" t="str">
        <f>IFERROR(VLOOKUP($F577,'Location List'!$A$2:$T$644,9,FALSE),"")</f>
        <v>CLAUDIA RIVAS</v>
      </c>
      <c r="E577" s="17" t="str">
        <f>IFERROR(VLOOKUP($F577,'Location List'!$A$2:$T$644,2,FALSE),"")</f>
        <v>WHITTIER</v>
      </c>
      <c r="F577" s="26">
        <v>212</v>
      </c>
      <c r="G577" s="29" t="s">
        <v>3278</v>
      </c>
      <c r="H577" s="29" t="s">
        <v>3423</v>
      </c>
      <c r="I577" s="26">
        <v>105</v>
      </c>
      <c r="J577" s="26">
        <v>55</v>
      </c>
      <c r="K577" s="26">
        <v>0</v>
      </c>
      <c r="L577" s="26">
        <v>11</v>
      </c>
      <c r="M577" s="26">
        <v>160</v>
      </c>
      <c r="N577" s="26">
        <v>283</v>
      </c>
      <c r="O577" s="49">
        <v>1.7689999999999999</v>
      </c>
    </row>
    <row r="578" spans="1:15" ht="15" customHeight="1" x14ac:dyDescent="0.25">
      <c r="A578" s="17" t="str">
        <f>IFERROR(VLOOKUP($F578,'Location List'!$A$2:$T$644,20,FALSE),"")</f>
        <v>Tim Kerum</v>
      </c>
      <c r="B578" s="17" t="str">
        <f>IFERROR(VLOOKUP($F578,'Location List'!$A$2:$T$644,19,FALSE),"")</f>
        <v>Troy Chaney</v>
      </c>
      <c r="C578" s="17" t="str">
        <f>IFERROR(VLOOKUP($F578,'Location List'!$A$2:$T$644,18,FALSE),"")</f>
        <v>JOAQUIN FREGOSO</v>
      </c>
      <c r="D578" s="17" t="str">
        <f>IFERROR(VLOOKUP($F578,'Location List'!$A$2:$T$644,9,FALSE),"")</f>
        <v>CLAUDIA RIVAS</v>
      </c>
      <c r="E578" s="17" t="str">
        <f>IFERROR(VLOOKUP($F578,'Location List'!$A$2:$T$644,2,FALSE),"")</f>
        <v>WHITTIER</v>
      </c>
      <c r="F578" s="26">
        <v>212</v>
      </c>
      <c r="G578" s="29" t="s">
        <v>3278</v>
      </c>
      <c r="H578" s="29" t="s">
        <v>3407</v>
      </c>
      <c r="I578" s="26">
        <v>105</v>
      </c>
      <c r="J578" s="26">
        <v>106</v>
      </c>
      <c r="K578" s="26">
        <v>0</v>
      </c>
      <c r="L578" s="26">
        <v>11</v>
      </c>
      <c r="M578" s="26">
        <v>211</v>
      </c>
      <c r="N578" s="26">
        <v>347</v>
      </c>
      <c r="O578" s="49">
        <v>1.645</v>
      </c>
    </row>
    <row r="579" spans="1:15" ht="15" customHeight="1" x14ac:dyDescent="0.25">
      <c r="A579" s="17" t="str">
        <f>IFERROR(VLOOKUP($F579,'Location List'!$A$2:$T$644,20,FALSE),"")</f>
        <v>Tim Kerum</v>
      </c>
      <c r="B579" s="17" t="str">
        <f>IFERROR(VLOOKUP($F579,'Location List'!$A$2:$T$644,19,FALSE),"")</f>
        <v>Troy Chaney</v>
      </c>
      <c r="C579" s="17" t="str">
        <f>IFERROR(VLOOKUP($F579,'Location List'!$A$2:$T$644,18,FALSE),"")</f>
        <v>JOAQUIN FREGOSO</v>
      </c>
      <c r="D579" s="17" t="str">
        <f>IFERROR(VLOOKUP($F579,'Location List'!$A$2:$T$644,9,FALSE),"")</f>
        <v>CLAUDIA RIVAS</v>
      </c>
      <c r="E579" s="17" t="str">
        <f>IFERROR(VLOOKUP($F579,'Location List'!$A$2:$T$644,2,FALSE),"")</f>
        <v>WHITTIER</v>
      </c>
      <c r="F579" s="26">
        <v>212</v>
      </c>
      <c r="G579" s="29" t="s">
        <v>3278</v>
      </c>
      <c r="H579" s="29" t="s">
        <v>3371</v>
      </c>
      <c r="I579" s="26">
        <v>287</v>
      </c>
      <c r="J579" s="26">
        <v>275</v>
      </c>
      <c r="K579" s="26">
        <v>0</v>
      </c>
      <c r="L579" s="26">
        <v>11</v>
      </c>
      <c r="M579" s="26">
        <v>562</v>
      </c>
      <c r="N579" s="26">
        <v>600</v>
      </c>
      <c r="O579" s="49">
        <v>1.0680000000000001</v>
      </c>
    </row>
    <row r="580" spans="1:15" ht="15" customHeight="1" x14ac:dyDescent="0.25">
      <c r="A580" s="17" t="str">
        <f>IFERROR(VLOOKUP($F580,'Location List'!$A$2:$T$644,20,FALSE),"")</f>
        <v>Tim Kerum</v>
      </c>
      <c r="B580" s="17" t="str">
        <f>IFERROR(VLOOKUP($F580,'Location List'!$A$2:$T$644,19,FALSE),"")</f>
        <v>Mike Seymour</v>
      </c>
      <c r="C580" s="17" t="str">
        <f>IFERROR(VLOOKUP($F580,'Location List'!$A$2:$T$644,18,FALSE),"")</f>
        <v>Devin Magle</v>
      </c>
      <c r="D580" s="17" t="str">
        <f>IFERROR(VLOOKUP($F580,'Location List'!$A$2:$T$644,9,FALSE),"")</f>
        <v>TONY REYNOLDS</v>
      </c>
      <c r="E580" s="17" t="str">
        <f>IFERROR(VLOOKUP($F580,'Location List'!$A$2:$T$644,2,FALSE),"")</f>
        <v>BEAVERTON</v>
      </c>
      <c r="F580" s="26">
        <v>214</v>
      </c>
      <c r="G580" s="29" t="s">
        <v>3272</v>
      </c>
      <c r="H580" s="29" t="s">
        <v>3379</v>
      </c>
      <c r="I580" s="26">
        <v>286</v>
      </c>
      <c r="J580" s="26">
        <v>431</v>
      </c>
      <c r="K580" s="26">
        <v>0</v>
      </c>
      <c r="L580" s="26">
        <v>15</v>
      </c>
      <c r="M580" s="26">
        <v>717</v>
      </c>
      <c r="N580" s="26">
        <v>1219</v>
      </c>
      <c r="O580" s="49">
        <v>1.7</v>
      </c>
    </row>
    <row r="581" spans="1:15" ht="15" customHeight="1" x14ac:dyDescent="0.25">
      <c r="A581" s="17" t="str">
        <f>IFERROR(VLOOKUP($F581,'Location List'!$A$2:$T$644,20,FALSE),"")</f>
        <v>Tim Kerum</v>
      </c>
      <c r="B581" s="17" t="str">
        <f>IFERROR(VLOOKUP($F581,'Location List'!$A$2:$T$644,19,FALSE),"")</f>
        <v>Mike Seymour</v>
      </c>
      <c r="C581" s="17" t="str">
        <f>IFERROR(VLOOKUP($F581,'Location List'!$A$2:$T$644,18,FALSE),"")</f>
        <v>Devin Magle</v>
      </c>
      <c r="D581" s="17" t="str">
        <f>IFERROR(VLOOKUP($F581,'Location List'!$A$2:$T$644,9,FALSE),"")</f>
        <v>TONY REYNOLDS</v>
      </c>
      <c r="E581" s="17" t="str">
        <f>IFERROR(VLOOKUP($F581,'Location List'!$A$2:$T$644,2,FALSE),"")</f>
        <v>BEAVERTON</v>
      </c>
      <c r="F581" s="26">
        <v>214</v>
      </c>
      <c r="G581" s="29" t="s">
        <v>3272</v>
      </c>
      <c r="H581" s="29" t="s">
        <v>3273</v>
      </c>
      <c r="I581" s="26">
        <v>425</v>
      </c>
      <c r="J581" s="26">
        <v>744</v>
      </c>
      <c r="K581" s="26">
        <v>0</v>
      </c>
      <c r="L581" s="26">
        <v>17</v>
      </c>
      <c r="M581" s="26">
        <v>1169</v>
      </c>
      <c r="N581" s="26">
        <v>11330</v>
      </c>
      <c r="O581" s="49">
        <v>9.6920000000000002</v>
      </c>
    </row>
    <row r="582" spans="1:15" ht="15" customHeight="1" x14ac:dyDescent="0.25">
      <c r="A582" s="17" t="str">
        <f>IFERROR(VLOOKUP($F582,'Location List'!$A$2:$T$644,20,FALSE),"")</f>
        <v>Tim Kerum</v>
      </c>
      <c r="B582" s="17" t="str">
        <f>IFERROR(VLOOKUP($F582,'Location List'!$A$2:$T$644,19,FALSE),"")</f>
        <v>Mike Seymour</v>
      </c>
      <c r="C582" s="17" t="str">
        <f>IFERROR(VLOOKUP($F582,'Location List'!$A$2:$T$644,18,FALSE),"")</f>
        <v>Devin Magle</v>
      </c>
      <c r="D582" s="17" t="str">
        <f>IFERROR(VLOOKUP($F582,'Location List'!$A$2:$T$644,9,FALSE),"")</f>
        <v>TONY REYNOLDS</v>
      </c>
      <c r="E582" s="17" t="str">
        <f>IFERROR(VLOOKUP($F582,'Location List'!$A$2:$T$644,2,FALSE),"")</f>
        <v>BEAVERTON</v>
      </c>
      <c r="F582" s="26">
        <v>214</v>
      </c>
      <c r="G582" s="29" t="s">
        <v>3272</v>
      </c>
      <c r="H582" s="29" t="s">
        <v>3461</v>
      </c>
      <c r="I582" s="26">
        <v>473</v>
      </c>
      <c r="J582" s="26">
        <v>911</v>
      </c>
      <c r="K582" s="26">
        <v>0</v>
      </c>
      <c r="L582" s="26">
        <v>14</v>
      </c>
      <c r="M582" s="26">
        <v>1384</v>
      </c>
      <c r="N582" s="26">
        <v>8718</v>
      </c>
      <c r="O582" s="49">
        <v>6.2990000000000004</v>
      </c>
    </row>
    <row r="583" spans="1:15" ht="15" customHeight="1" x14ac:dyDescent="0.25">
      <c r="A583" s="17" t="str">
        <f>IFERROR(VLOOKUP($F583,'Location List'!$A$2:$T$644,20,FALSE),"")</f>
        <v>Tim Kerum</v>
      </c>
      <c r="B583" s="17" t="str">
        <f>IFERROR(VLOOKUP($F583,'Location List'!$A$2:$T$644,19,FALSE),"")</f>
        <v>Mike Seymour</v>
      </c>
      <c r="C583" s="17" t="str">
        <f>IFERROR(VLOOKUP($F583,'Location List'!$A$2:$T$644,18,FALSE),"")</f>
        <v>Devin Magle</v>
      </c>
      <c r="D583" s="17" t="str">
        <f>IFERROR(VLOOKUP($F583,'Location List'!$A$2:$T$644,9,FALSE),"")</f>
        <v>TONY REYNOLDS</v>
      </c>
      <c r="E583" s="17" t="str">
        <f>IFERROR(VLOOKUP($F583,'Location List'!$A$2:$T$644,2,FALSE),"")</f>
        <v>BEAVERTON</v>
      </c>
      <c r="F583" s="26">
        <v>214</v>
      </c>
      <c r="G583" s="29" t="s">
        <v>3272</v>
      </c>
      <c r="H583" s="29" t="s">
        <v>3502</v>
      </c>
      <c r="I583" s="26">
        <v>870</v>
      </c>
      <c r="J583" s="26">
        <v>422</v>
      </c>
      <c r="K583" s="26">
        <v>0</v>
      </c>
      <c r="L583" s="26">
        <v>19</v>
      </c>
      <c r="M583" s="26">
        <v>1292</v>
      </c>
      <c r="N583" s="26">
        <v>2092</v>
      </c>
      <c r="O583" s="49">
        <v>1.619</v>
      </c>
    </row>
    <row r="584" spans="1:15" ht="15" customHeight="1" x14ac:dyDescent="0.25">
      <c r="A584" s="17" t="str">
        <f>IFERROR(VLOOKUP($F584,'Location List'!$A$2:$T$644,20,FALSE),"")</f>
        <v>Tim Kerum</v>
      </c>
      <c r="B584" s="17" t="str">
        <f>IFERROR(VLOOKUP($F584,'Location List'!$A$2:$T$644,19,FALSE),"")</f>
        <v>Mike Seymour</v>
      </c>
      <c r="C584" s="17" t="str">
        <f>IFERROR(VLOOKUP($F584,'Location List'!$A$2:$T$644,18,FALSE),"")</f>
        <v>Devin Magle</v>
      </c>
      <c r="D584" s="17" t="str">
        <f>IFERROR(VLOOKUP($F584,'Location List'!$A$2:$T$644,9,FALSE),"")</f>
        <v>TONY REYNOLDS</v>
      </c>
      <c r="E584" s="17" t="str">
        <f>IFERROR(VLOOKUP($F584,'Location List'!$A$2:$T$644,2,FALSE),"")</f>
        <v>BEAVERTON</v>
      </c>
      <c r="F584" s="26">
        <v>214</v>
      </c>
      <c r="G584" s="29" t="s">
        <v>3272</v>
      </c>
      <c r="H584" s="29" t="s">
        <v>3434</v>
      </c>
      <c r="I584" s="26">
        <v>559</v>
      </c>
      <c r="J584" s="26">
        <v>273</v>
      </c>
      <c r="K584" s="26">
        <v>0</v>
      </c>
      <c r="L584" s="26">
        <v>15</v>
      </c>
      <c r="M584" s="26">
        <v>832</v>
      </c>
      <c r="N584" s="26">
        <v>5818</v>
      </c>
      <c r="O584" s="49">
        <v>6.9930000000000003</v>
      </c>
    </row>
    <row r="585" spans="1:15" ht="15" customHeight="1" x14ac:dyDescent="0.25">
      <c r="A585" s="17" t="str">
        <f>IFERROR(VLOOKUP($F585,'Location List'!$A$2:$T$644,20,FALSE),"")</f>
        <v>Tim Kerum</v>
      </c>
      <c r="B585" s="17" t="str">
        <f>IFERROR(VLOOKUP($F585,'Location List'!$A$2:$T$644,19,FALSE),"")</f>
        <v>Mike Seymour</v>
      </c>
      <c r="C585" s="17" t="str">
        <f>IFERROR(VLOOKUP($F585,'Location List'!$A$2:$T$644,18,FALSE),"")</f>
        <v>Devin Magle</v>
      </c>
      <c r="D585" s="17" t="str">
        <f>IFERROR(VLOOKUP($F585,'Location List'!$A$2:$T$644,9,FALSE),"")</f>
        <v>TONY REYNOLDS</v>
      </c>
      <c r="E585" s="17" t="str">
        <f>IFERROR(VLOOKUP($F585,'Location List'!$A$2:$T$644,2,FALSE),"")</f>
        <v>BEAVERTON</v>
      </c>
      <c r="F585" s="26">
        <v>214</v>
      </c>
      <c r="G585" s="29" t="s">
        <v>3272</v>
      </c>
      <c r="H585" s="29" t="s">
        <v>3340</v>
      </c>
      <c r="I585" s="26">
        <v>55</v>
      </c>
      <c r="J585" s="26">
        <v>82</v>
      </c>
      <c r="K585" s="26">
        <v>0</v>
      </c>
      <c r="L585" s="26">
        <v>19</v>
      </c>
      <c r="M585" s="26">
        <v>137</v>
      </c>
      <c r="N585" s="26">
        <v>252</v>
      </c>
      <c r="O585" s="49">
        <v>1.839</v>
      </c>
    </row>
    <row r="586" spans="1:15" ht="15" customHeight="1" x14ac:dyDescent="0.25">
      <c r="A586" s="17" t="str">
        <f>IFERROR(VLOOKUP($F586,'Location List'!$A$2:$T$644,20,FALSE),"")</f>
        <v>Tim Kerum</v>
      </c>
      <c r="B586" s="17" t="str">
        <f>IFERROR(VLOOKUP($F586,'Location List'!$A$2:$T$644,19,FALSE),"")</f>
        <v>Mike Seymour</v>
      </c>
      <c r="C586" s="17" t="str">
        <f>IFERROR(VLOOKUP($F586,'Location List'!$A$2:$T$644,18,FALSE),"")</f>
        <v>Devin Magle</v>
      </c>
      <c r="D586" s="17" t="str">
        <f>IFERROR(VLOOKUP($F586,'Location List'!$A$2:$T$644,9,FALSE),"")</f>
        <v>TONY REYNOLDS</v>
      </c>
      <c r="E586" s="17" t="str">
        <f>IFERROR(VLOOKUP($F586,'Location List'!$A$2:$T$644,2,FALSE),"")</f>
        <v>BEAVERTON</v>
      </c>
      <c r="F586" s="26">
        <v>214</v>
      </c>
      <c r="G586" s="29" t="s">
        <v>3272</v>
      </c>
      <c r="H586" s="29" t="s">
        <v>3503</v>
      </c>
      <c r="I586" s="26">
        <v>199</v>
      </c>
      <c r="J586" s="26">
        <v>149</v>
      </c>
      <c r="K586" s="26">
        <v>0</v>
      </c>
      <c r="L586" s="26">
        <v>15</v>
      </c>
      <c r="M586" s="26">
        <v>348</v>
      </c>
      <c r="N586" s="26">
        <v>2126</v>
      </c>
      <c r="O586" s="49">
        <v>6.109</v>
      </c>
    </row>
    <row r="587" spans="1:15" ht="15" customHeight="1" x14ac:dyDescent="0.25">
      <c r="A587" s="17" t="str">
        <f>IFERROR(VLOOKUP($F587,'Location List'!$A$2:$T$644,20,FALSE),"")</f>
        <v>Tim Kerum</v>
      </c>
      <c r="B587" s="17" t="str">
        <f>IFERROR(VLOOKUP($F587,'Location List'!$A$2:$T$644,19,FALSE),"")</f>
        <v>Mike Seymour</v>
      </c>
      <c r="C587" s="17" t="str">
        <f>IFERROR(VLOOKUP($F587,'Location List'!$A$2:$T$644,18,FALSE),"")</f>
        <v>Devin Magle</v>
      </c>
      <c r="D587" s="17" t="str">
        <f>IFERROR(VLOOKUP($F587,'Location List'!$A$2:$T$644,9,FALSE),"")</f>
        <v>TONY REYNOLDS</v>
      </c>
      <c r="E587" s="17" t="str">
        <f>IFERROR(VLOOKUP($F587,'Location List'!$A$2:$T$644,2,FALSE),"")</f>
        <v>BEAVERTON</v>
      </c>
      <c r="F587" s="26">
        <v>214</v>
      </c>
      <c r="G587" s="29" t="s">
        <v>3272</v>
      </c>
      <c r="H587" s="29" t="s">
        <v>3438</v>
      </c>
      <c r="I587" s="26">
        <v>85</v>
      </c>
      <c r="J587" s="26">
        <v>56</v>
      </c>
      <c r="K587" s="26">
        <v>0</v>
      </c>
      <c r="L587" s="26">
        <v>16</v>
      </c>
      <c r="M587" s="26">
        <v>141</v>
      </c>
      <c r="N587" s="26">
        <v>206</v>
      </c>
      <c r="O587" s="49">
        <v>1.4610000000000001</v>
      </c>
    </row>
    <row r="588" spans="1:15" ht="15" customHeight="1" x14ac:dyDescent="0.25">
      <c r="A588" s="17" t="str">
        <f>IFERROR(VLOOKUP($F588,'Location List'!$A$2:$T$644,20,FALSE),"")</f>
        <v>Tim Kerum</v>
      </c>
      <c r="B588" s="17" t="str">
        <f>IFERROR(VLOOKUP($F588,'Location List'!$A$2:$T$644,19,FALSE),"")</f>
        <v>Mike Seymour</v>
      </c>
      <c r="C588" s="17" t="str">
        <f>IFERROR(VLOOKUP($F588,'Location List'!$A$2:$T$644,18,FALSE),"")</f>
        <v>Devin Magle</v>
      </c>
      <c r="D588" s="17" t="str">
        <f>IFERROR(VLOOKUP($F588,'Location List'!$A$2:$T$644,9,FALSE),"")</f>
        <v>TONY REYNOLDS</v>
      </c>
      <c r="E588" s="17" t="str">
        <f>IFERROR(VLOOKUP($F588,'Location List'!$A$2:$T$644,2,FALSE),"")</f>
        <v>BEAVERTON</v>
      </c>
      <c r="F588" s="26">
        <v>214</v>
      </c>
      <c r="G588" s="29" t="s">
        <v>3276</v>
      </c>
      <c r="H588" s="29" t="s">
        <v>3282</v>
      </c>
      <c r="I588" s="26">
        <v>26</v>
      </c>
      <c r="J588" s="26">
        <v>20</v>
      </c>
      <c r="K588" s="26">
        <v>0</v>
      </c>
      <c r="L588" s="26">
        <v>17</v>
      </c>
      <c r="M588" s="26">
        <v>46</v>
      </c>
      <c r="N588" s="26">
        <v>1</v>
      </c>
      <c r="O588" s="49">
        <v>2.1999999999999999E-2</v>
      </c>
    </row>
    <row r="589" spans="1:15" ht="15" customHeight="1" x14ac:dyDescent="0.25">
      <c r="A589" s="17" t="str">
        <f>IFERROR(VLOOKUP($F589,'Location List'!$A$2:$T$644,20,FALSE),"")</f>
        <v>Tim Kerum</v>
      </c>
      <c r="B589" s="17" t="str">
        <f>IFERROR(VLOOKUP($F589,'Location List'!$A$2:$T$644,19,FALSE),"")</f>
        <v>Mike Seymour</v>
      </c>
      <c r="C589" s="17" t="str">
        <f>IFERROR(VLOOKUP($F589,'Location List'!$A$2:$T$644,18,FALSE),"")</f>
        <v>Devin Magle</v>
      </c>
      <c r="D589" s="17" t="str">
        <f>IFERROR(VLOOKUP($F589,'Location List'!$A$2:$T$644,9,FALSE),"")</f>
        <v>TONY REYNOLDS</v>
      </c>
      <c r="E589" s="17" t="str">
        <f>IFERROR(VLOOKUP($F589,'Location List'!$A$2:$T$644,2,FALSE),"")</f>
        <v>BEAVERTON</v>
      </c>
      <c r="F589" s="26">
        <v>214</v>
      </c>
      <c r="G589" s="29" t="s">
        <v>3276</v>
      </c>
      <c r="H589" s="29" t="s">
        <v>3277</v>
      </c>
      <c r="I589" s="26">
        <v>218</v>
      </c>
      <c r="J589" s="26">
        <v>268</v>
      </c>
      <c r="K589" s="26">
        <v>0</v>
      </c>
      <c r="L589" s="26">
        <v>14</v>
      </c>
      <c r="M589" s="26">
        <v>486</v>
      </c>
      <c r="N589" s="26">
        <v>776</v>
      </c>
      <c r="O589" s="49">
        <v>1.597</v>
      </c>
    </row>
    <row r="590" spans="1:15" ht="15" customHeight="1" x14ac:dyDescent="0.25">
      <c r="A590" s="17" t="str">
        <f>IFERROR(VLOOKUP($F590,'Location List'!$A$2:$T$644,20,FALSE),"")</f>
        <v>Tim Kerum</v>
      </c>
      <c r="B590" s="17" t="str">
        <f>IFERROR(VLOOKUP($F590,'Location List'!$A$2:$T$644,19,FALSE),"")</f>
        <v>Mike Seymour</v>
      </c>
      <c r="C590" s="17" t="str">
        <f>IFERROR(VLOOKUP($F590,'Location List'!$A$2:$T$644,18,FALSE),"")</f>
        <v>Devin Magle</v>
      </c>
      <c r="D590" s="17" t="str">
        <f>IFERROR(VLOOKUP($F590,'Location List'!$A$2:$T$644,9,FALSE),"")</f>
        <v>TONY REYNOLDS</v>
      </c>
      <c r="E590" s="17" t="str">
        <f>IFERROR(VLOOKUP($F590,'Location List'!$A$2:$T$644,2,FALSE),"")</f>
        <v>BEAVERTON</v>
      </c>
      <c r="F590" s="26">
        <v>214</v>
      </c>
      <c r="G590" s="29" t="s">
        <v>3276</v>
      </c>
      <c r="H590" s="29" t="s">
        <v>3320</v>
      </c>
      <c r="I590" s="26">
        <v>208</v>
      </c>
      <c r="J590" s="26">
        <v>242</v>
      </c>
      <c r="K590" s="26">
        <v>0</v>
      </c>
      <c r="L590" s="26">
        <v>14</v>
      </c>
      <c r="M590" s="26">
        <v>450</v>
      </c>
      <c r="N590" s="26">
        <v>863</v>
      </c>
      <c r="O590" s="49">
        <v>1.9179999999999999</v>
      </c>
    </row>
    <row r="591" spans="1:15" ht="15" customHeight="1" x14ac:dyDescent="0.25">
      <c r="A591" s="17" t="str">
        <f>IFERROR(VLOOKUP($F591,'Location List'!$A$2:$T$644,20,FALSE),"")</f>
        <v>Tim Kerum</v>
      </c>
      <c r="B591" s="17" t="str">
        <f>IFERROR(VLOOKUP($F591,'Location List'!$A$2:$T$644,19,FALSE),"")</f>
        <v>Mike Seymour</v>
      </c>
      <c r="C591" s="17" t="str">
        <f>IFERROR(VLOOKUP($F591,'Location List'!$A$2:$T$644,18,FALSE),"")</f>
        <v>Devin Magle</v>
      </c>
      <c r="D591" s="17" t="str">
        <f>IFERROR(VLOOKUP($F591,'Location List'!$A$2:$T$644,9,FALSE),"")</f>
        <v>TONY REYNOLDS</v>
      </c>
      <c r="E591" s="17" t="str">
        <f>IFERROR(VLOOKUP($F591,'Location List'!$A$2:$T$644,2,FALSE),"")</f>
        <v>BEAVERTON</v>
      </c>
      <c r="F591" s="26">
        <v>214</v>
      </c>
      <c r="G591" s="29" t="s">
        <v>3276</v>
      </c>
      <c r="H591" s="29" t="s">
        <v>3368</v>
      </c>
      <c r="I591" s="26">
        <v>89</v>
      </c>
      <c r="J591" s="26">
        <v>112</v>
      </c>
      <c r="K591" s="26">
        <v>0</v>
      </c>
      <c r="L591" s="26">
        <v>18</v>
      </c>
      <c r="M591" s="26">
        <v>201</v>
      </c>
      <c r="N591" s="26">
        <v>288</v>
      </c>
      <c r="O591" s="49">
        <v>1.4330000000000001</v>
      </c>
    </row>
    <row r="592" spans="1:15" ht="15" customHeight="1" x14ac:dyDescent="0.25">
      <c r="A592" s="17" t="str">
        <f>IFERROR(VLOOKUP($F592,'Location List'!$A$2:$T$644,20,FALSE),"")</f>
        <v>Tim Kerum</v>
      </c>
      <c r="B592" s="17" t="str">
        <f>IFERROR(VLOOKUP($F592,'Location List'!$A$2:$T$644,19,FALSE),"")</f>
        <v>Mike Seymour</v>
      </c>
      <c r="C592" s="17" t="str">
        <f>IFERROR(VLOOKUP($F592,'Location List'!$A$2:$T$644,18,FALSE),"")</f>
        <v>Devin Magle</v>
      </c>
      <c r="D592" s="17" t="str">
        <f>IFERROR(VLOOKUP($F592,'Location List'!$A$2:$T$644,9,FALSE),"")</f>
        <v>TONY REYNOLDS</v>
      </c>
      <c r="E592" s="17" t="str">
        <f>IFERROR(VLOOKUP($F592,'Location List'!$A$2:$T$644,2,FALSE),"")</f>
        <v>BEAVERTON</v>
      </c>
      <c r="F592" s="26">
        <v>214</v>
      </c>
      <c r="G592" s="29" t="s">
        <v>3278</v>
      </c>
      <c r="H592" s="29" t="s">
        <v>3494</v>
      </c>
      <c r="I592" s="26">
        <v>171</v>
      </c>
      <c r="J592" s="26">
        <v>253</v>
      </c>
      <c r="K592" s="26">
        <v>0</v>
      </c>
      <c r="L592" s="26">
        <v>16</v>
      </c>
      <c r="M592" s="26">
        <v>424</v>
      </c>
      <c r="N592" s="26">
        <v>774</v>
      </c>
      <c r="O592" s="49">
        <v>1.825</v>
      </c>
    </row>
    <row r="593" spans="1:15" ht="15" customHeight="1" x14ac:dyDescent="0.25">
      <c r="A593" s="17" t="str">
        <f>IFERROR(VLOOKUP($F593,'Location List'!$A$2:$T$644,20,FALSE),"")</f>
        <v>Tim Kerum</v>
      </c>
      <c r="B593" s="17" t="str">
        <f>IFERROR(VLOOKUP($F593,'Location List'!$A$2:$T$644,19,FALSE),"")</f>
        <v>Mike Seymour</v>
      </c>
      <c r="C593" s="17" t="str">
        <f>IFERROR(VLOOKUP($F593,'Location List'!$A$2:$T$644,18,FALSE),"")</f>
        <v>Devin Magle</v>
      </c>
      <c r="D593" s="17" t="str">
        <f>IFERROR(VLOOKUP($F593,'Location List'!$A$2:$T$644,9,FALSE),"")</f>
        <v>TONY REYNOLDS</v>
      </c>
      <c r="E593" s="17" t="str">
        <f>IFERROR(VLOOKUP($F593,'Location List'!$A$2:$T$644,2,FALSE),"")</f>
        <v>BEAVERTON</v>
      </c>
      <c r="F593" s="26">
        <v>214</v>
      </c>
      <c r="G593" s="29" t="s">
        <v>3278</v>
      </c>
      <c r="H593" s="29" t="s">
        <v>3482</v>
      </c>
      <c r="I593" s="26">
        <v>325</v>
      </c>
      <c r="J593" s="26">
        <v>564</v>
      </c>
      <c r="K593" s="26">
        <v>0</v>
      </c>
      <c r="L593" s="26">
        <v>16</v>
      </c>
      <c r="M593" s="26">
        <v>889</v>
      </c>
      <c r="N593" s="26">
        <v>6013</v>
      </c>
      <c r="O593" s="49">
        <v>6.7640000000000002</v>
      </c>
    </row>
    <row r="594" spans="1:15" ht="15" customHeight="1" x14ac:dyDescent="0.25">
      <c r="A594" s="17" t="str">
        <f>IFERROR(VLOOKUP($F594,'Location List'!$A$2:$T$644,20,FALSE),"")</f>
        <v>Tim Kerum</v>
      </c>
      <c r="B594" s="17" t="str">
        <f>IFERROR(VLOOKUP($F594,'Location List'!$A$2:$T$644,19,FALSE),"")</f>
        <v>Mike Seymour</v>
      </c>
      <c r="C594" s="17" t="str">
        <f>IFERROR(VLOOKUP($F594,'Location List'!$A$2:$T$644,18,FALSE),"")</f>
        <v>Devin Magle</v>
      </c>
      <c r="D594" s="17" t="str">
        <f>IFERROR(VLOOKUP($F594,'Location List'!$A$2:$T$644,9,FALSE),"")</f>
        <v>TONY REYNOLDS</v>
      </c>
      <c r="E594" s="17" t="str">
        <f>IFERROR(VLOOKUP($F594,'Location List'!$A$2:$T$644,2,FALSE),"")</f>
        <v>BEAVERTON</v>
      </c>
      <c r="F594" s="26">
        <v>214</v>
      </c>
      <c r="G594" s="29" t="s">
        <v>3278</v>
      </c>
      <c r="H594" s="29" t="s">
        <v>3391</v>
      </c>
      <c r="I594" s="26">
        <v>105</v>
      </c>
      <c r="J594" s="26">
        <v>199</v>
      </c>
      <c r="K594" s="26">
        <v>0</v>
      </c>
      <c r="L594" s="26">
        <v>16</v>
      </c>
      <c r="M594" s="26">
        <v>304</v>
      </c>
      <c r="N594" s="26">
        <v>485</v>
      </c>
      <c r="O594" s="49">
        <v>1.595</v>
      </c>
    </row>
    <row r="595" spans="1:15" ht="15" customHeight="1" x14ac:dyDescent="0.25">
      <c r="A595" s="17" t="str">
        <f>IFERROR(VLOOKUP($F595,'Location List'!$A$2:$T$644,20,FALSE),"")</f>
        <v>Tim Kerum</v>
      </c>
      <c r="B595" s="17" t="str">
        <f>IFERROR(VLOOKUP($F595,'Location List'!$A$2:$T$644,19,FALSE),"")</f>
        <v>Mike Seymour</v>
      </c>
      <c r="C595" s="17" t="str">
        <f>IFERROR(VLOOKUP($F595,'Location List'!$A$2:$T$644,18,FALSE),"")</f>
        <v>Devin Magle</v>
      </c>
      <c r="D595" s="17" t="str">
        <f>IFERROR(VLOOKUP($F595,'Location List'!$A$2:$T$644,9,FALSE),"")</f>
        <v>TONY REYNOLDS</v>
      </c>
      <c r="E595" s="17" t="str">
        <f>IFERROR(VLOOKUP($F595,'Location List'!$A$2:$T$644,2,FALSE),"")</f>
        <v>BEAVERTON</v>
      </c>
      <c r="F595" s="26">
        <v>214</v>
      </c>
      <c r="G595" s="29" t="s">
        <v>3495</v>
      </c>
      <c r="H595" s="29" t="s">
        <v>3360</v>
      </c>
      <c r="I595" s="26">
        <v>273</v>
      </c>
      <c r="J595" s="26">
        <v>258</v>
      </c>
      <c r="K595" s="26">
        <v>0</v>
      </c>
      <c r="L595" s="26">
        <v>16</v>
      </c>
      <c r="M595" s="26">
        <v>531</v>
      </c>
      <c r="N595" s="26">
        <v>725</v>
      </c>
      <c r="O595" s="49">
        <v>1.365</v>
      </c>
    </row>
    <row r="596" spans="1:15" ht="15" customHeight="1" x14ac:dyDescent="0.25">
      <c r="A596" s="17" t="str">
        <f>IFERROR(VLOOKUP($F596,'Location List'!$A$2:$T$644,20,FALSE),"")</f>
        <v>Tim Kerum</v>
      </c>
      <c r="B596" s="17" t="str">
        <f>IFERROR(VLOOKUP($F596,'Location List'!$A$2:$T$644,19,FALSE),"")</f>
        <v>Mike Seymour</v>
      </c>
      <c r="C596" s="17" t="str">
        <f>IFERROR(VLOOKUP($F596,'Location List'!$A$2:$T$644,18,FALSE),"")</f>
        <v>Devin Magle</v>
      </c>
      <c r="D596" s="17" t="str">
        <f>IFERROR(VLOOKUP($F596,'Location List'!$A$2:$T$644,9,FALSE),"")</f>
        <v>TONY REYNOLDS</v>
      </c>
      <c r="E596" s="17" t="str">
        <f>IFERROR(VLOOKUP($F596,'Location List'!$A$2:$T$644,2,FALSE),"")</f>
        <v>BEAVERTON</v>
      </c>
      <c r="F596" s="26">
        <v>214</v>
      </c>
      <c r="G596" s="29" t="s">
        <v>3495</v>
      </c>
      <c r="H596" s="29" t="s">
        <v>3343</v>
      </c>
      <c r="I596" s="26">
        <v>267</v>
      </c>
      <c r="J596" s="26">
        <v>257</v>
      </c>
      <c r="K596" s="26">
        <v>0</v>
      </c>
      <c r="L596" s="26">
        <v>15</v>
      </c>
      <c r="M596" s="26">
        <v>524</v>
      </c>
      <c r="N596" s="26">
        <v>637</v>
      </c>
      <c r="O596" s="49">
        <v>1.2130000000000001</v>
      </c>
    </row>
    <row r="597" spans="1:15" ht="15" customHeight="1" x14ac:dyDescent="0.25">
      <c r="A597" s="17" t="str">
        <f>IFERROR(VLOOKUP($F597,'Location List'!$A$2:$T$644,20,FALSE),"")</f>
        <v>Tim Kerum</v>
      </c>
      <c r="B597" s="17" t="str">
        <f>IFERROR(VLOOKUP($F597,'Location List'!$A$2:$T$644,19,FALSE),"")</f>
        <v>Mike Seymour</v>
      </c>
      <c r="C597" s="17" t="str">
        <f>IFERROR(VLOOKUP($F597,'Location List'!$A$2:$T$644,18,FALSE),"")</f>
        <v>Devin Magle</v>
      </c>
      <c r="D597" s="17" t="str">
        <f>IFERROR(VLOOKUP($F597,'Location List'!$A$2:$T$644,9,FALSE),"")</f>
        <v>Tony Reynolds</v>
      </c>
      <c r="E597" s="17" t="str">
        <f>IFERROR(VLOOKUP($F597,'Location List'!$A$2:$T$644,2,FALSE),"")</f>
        <v>Medford</v>
      </c>
      <c r="F597" s="26">
        <v>216</v>
      </c>
      <c r="G597" s="29" t="s">
        <v>3272</v>
      </c>
      <c r="H597" s="29" t="s">
        <v>3504</v>
      </c>
      <c r="I597" s="26">
        <v>754</v>
      </c>
      <c r="J597" s="26">
        <v>700</v>
      </c>
      <c r="K597" s="26">
        <v>0</v>
      </c>
      <c r="L597" s="26">
        <v>10</v>
      </c>
      <c r="M597" s="26">
        <v>1454</v>
      </c>
      <c r="N597" s="26">
        <v>9728</v>
      </c>
      <c r="O597" s="49">
        <v>6.6909999999999998</v>
      </c>
    </row>
    <row r="598" spans="1:15" ht="15" customHeight="1" x14ac:dyDescent="0.25">
      <c r="A598" s="17" t="str">
        <f>IFERROR(VLOOKUP($F598,'Location List'!$A$2:$T$644,20,FALSE),"")</f>
        <v>Tim Kerum</v>
      </c>
      <c r="B598" s="17" t="str">
        <f>IFERROR(VLOOKUP($F598,'Location List'!$A$2:$T$644,19,FALSE),"")</f>
        <v>Mike Seymour</v>
      </c>
      <c r="C598" s="17" t="str">
        <f>IFERROR(VLOOKUP($F598,'Location List'!$A$2:$T$644,18,FALSE),"")</f>
        <v>Devin Magle</v>
      </c>
      <c r="D598" s="17" t="str">
        <f>IFERROR(VLOOKUP($F598,'Location List'!$A$2:$T$644,9,FALSE),"")</f>
        <v>Tony Reynolds</v>
      </c>
      <c r="E598" s="17" t="str">
        <f>IFERROR(VLOOKUP($F598,'Location List'!$A$2:$T$644,2,FALSE),"")</f>
        <v>Medford</v>
      </c>
      <c r="F598" s="26">
        <v>216</v>
      </c>
      <c r="G598" s="29" t="s">
        <v>3276</v>
      </c>
      <c r="H598" s="29" t="s">
        <v>3344</v>
      </c>
      <c r="I598" s="26">
        <v>212</v>
      </c>
      <c r="J598" s="26">
        <v>163</v>
      </c>
      <c r="K598" s="26">
        <v>0</v>
      </c>
      <c r="L598" s="26">
        <v>7</v>
      </c>
      <c r="M598" s="26">
        <v>375</v>
      </c>
      <c r="N598" s="26">
        <v>587</v>
      </c>
      <c r="O598" s="49">
        <v>1.5649999999999999</v>
      </c>
    </row>
    <row r="599" spans="1:15" ht="15" customHeight="1" x14ac:dyDescent="0.25">
      <c r="A599" s="17" t="str">
        <f>IFERROR(VLOOKUP($F599,'Location List'!$A$2:$T$644,20,FALSE),"")</f>
        <v>Tim Kerum</v>
      </c>
      <c r="B599" s="17" t="str">
        <f>IFERROR(VLOOKUP($F599,'Location List'!$A$2:$T$644,19,FALSE),"")</f>
        <v>Mike Seymour</v>
      </c>
      <c r="C599" s="17" t="str">
        <f>IFERROR(VLOOKUP($F599,'Location List'!$A$2:$T$644,18,FALSE),"")</f>
        <v>Devin Magle</v>
      </c>
      <c r="D599" s="17" t="str">
        <f>IFERROR(VLOOKUP($F599,'Location List'!$A$2:$T$644,9,FALSE),"")</f>
        <v>Tony Reynolds</v>
      </c>
      <c r="E599" s="17" t="str">
        <f>IFERROR(VLOOKUP($F599,'Location List'!$A$2:$T$644,2,FALSE),"")</f>
        <v>Medford</v>
      </c>
      <c r="F599" s="26">
        <v>216</v>
      </c>
      <c r="G599" s="29" t="s">
        <v>3276</v>
      </c>
      <c r="H599" s="29" t="s">
        <v>3345</v>
      </c>
      <c r="I599" s="26">
        <v>320</v>
      </c>
      <c r="J599" s="26">
        <v>163</v>
      </c>
      <c r="K599" s="26">
        <v>0</v>
      </c>
      <c r="L599" s="26">
        <v>7</v>
      </c>
      <c r="M599" s="26">
        <v>483</v>
      </c>
      <c r="N599" s="26">
        <v>960</v>
      </c>
      <c r="O599" s="49">
        <v>1.988</v>
      </c>
    </row>
    <row r="600" spans="1:15" ht="15" customHeight="1" x14ac:dyDescent="0.25">
      <c r="A600" s="17" t="str">
        <f>IFERROR(VLOOKUP($F600,'Location List'!$A$2:$T$644,20,FALSE),"")</f>
        <v>Tim Kerum</v>
      </c>
      <c r="B600" s="17" t="str">
        <f>IFERROR(VLOOKUP($F600,'Location List'!$A$2:$T$644,19,FALSE),"")</f>
        <v>Mike Seymour</v>
      </c>
      <c r="C600" s="17" t="str">
        <f>IFERROR(VLOOKUP($F600,'Location List'!$A$2:$T$644,18,FALSE),"")</f>
        <v>Devin Magle</v>
      </c>
      <c r="D600" s="17" t="str">
        <f>IFERROR(VLOOKUP($F600,'Location List'!$A$2:$T$644,9,FALSE),"")</f>
        <v>Tony Reynolds</v>
      </c>
      <c r="E600" s="17" t="str">
        <f>IFERROR(VLOOKUP($F600,'Location List'!$A$2:$T$644,2,FALSE),"")</f>
        <v>Medford</v>
      </c>
      <c r="F600" s="26">
        <v>216</v>
      </c>
      <c r="G600" s="29" t="s">
        <v>3276</v>
      </c>
      <c r="H600" s="29" t="s">
        <v>3299</v>
      </c>
      <c r="I600" s="26">
        <v>124</v>
      </c>
      <c r="J600" s="26">
        <v>141</v>
      </c>
      <c r="K600" s="26">
        <v>0</v>
      </c>
      <c r="L600" s="26">
        <v>8</v>
      </c>
      <c r="M600" s="26">
        <v>265</v>
      </c>
      <c r="N600" s="26">
        <v>318</v>
      </c>
      <c r="O600" s="49">
        <v>1.2</v>
      </c>
    </row>
    <row r="601" spans="1:15" ht="15" customHeight="1" x14ac:dyDescent="0.25">
      <c r="A601" s="17" t="str">
        <f>IFERROR(VLOOKUP($F601,'Location List'!$A$2:$T$644,20,FALSE),"")</f>
        <v>Tim Kerum</v>
      </c>
      <c r="B601" s="17" t="str">
        <f>IFERROR(VLOOKUP($F601,'Location List'!$A$2:$T$644,19,FALSE),"")</f>
        <v>Mike Seymour</v>
      </c>
      <c r="C601" s="17" t="str">
        <f>IFERROR(VLOOKUP($F601,'Location List'!$A$2:$T$644,18,FALSE),"")</f>
        <v>Devin Magle</v>
      </c>
      <c r="D601" s="17" t="str">
        <f>IFERROR(VLOOKUP($F601,'Location List'!$A$2:$T$644,9,FALSE),"")</f>
        <v>Tony Reynolds</v>
      </c>
      <c r="E601" s="17" t="str">
        <f>IFERROR(VLOOKUP($F601,'Location List'!$A$2:$T$644,2,FALSE),"")</f>
        <v>Medford</v>
      </c>
      <c r="F601" s="26">
        <v>216</v>
      </c>
      <c r="G601" s="29" t="s">
        <v>3276</v>
      </c>
      <c r="H601" s="29" t="s">
        <v>3375</v>
      </c>
      <c r="I601" s="26">
        <v>206</v>
      </c>
      <c r="J601" s="26">
        <v>172</v>
      </c>
      <c r="K601" s="26">
        <v>0</v>
      </c>
      <c r="L601" s="26">
        <v>8</v>
      </c>
      <c r="M601" s="26">
        <v>378</v>
      </c>
      <c r="N601" s="26">
        <v>494</v>
      </c>
      <c r="O601" s="49">
        <v>1.3069999999999999</v>
      </c>
    </row>
    <row r="602" spans="1:15" ht="15" customHeight="1" x14ac:dyDescent="0.25">
      <c r="A602" s="17" t="str">
        <f>IFERROR(VLOOKUP($F602,'Location List'!$A$2:$T$644,20,FALSE),"")</f>
        <v>Tim Kerum</v>
      </c>
      <c r="B602" s="17" t="str">
        <f>IFERROR(VLOOKUP($F602,'Location List'!$A$2:$T$644,19,FALSE),"")</f>
        <v>Mike Seymour</v>
      </c>
      <c r="C602" s="17" t="str">
        <f>IFERROR(VLOOKUP($F602,'Location List'!$A$2:$T$644,18,FALSE),"")</f>
        <v>Devin Magle</v>
      </c>
      <c r="D602" s="17" t="str">
        <f>IFERROR(VLOOKUP($F602,'Location List'!$A$2:$T$644,9,FALSE),"")</f>
        <v>Tony Reynolds</v>
      </c>
      <c r="E602" s="17" t="str">
        <f>IFERROR(VLOOKUP($F602,'Location List'!$A$2:$T$644,2,FALSE),"")</f>
        <v>Medford</v>
      </c>
      <c r="F602" s="26">
        <v>216</v>
      </c>
      <c r="G602" s="29" t="s">
        <v>3276</v>
      </c>
      <c r="H602" s="29" t="s">
        <v>3376</v>
      </c>
      <c r="I602" s="26">
        <v>226</v>
      </c>
      <c r="J602" s="26">
        <v>151</v>
      </c>
      <c r="K602" s="26">
        <v>0</v>
      </c>
      <c r="L602" s="26">
        <v>8</v>
      </c>
      <c r="M602" s="26">
        <v>377</v>
      </c>
      <c r="N602" s="26">
        <v>510</v>
      </c>
      <c r="O602" s="49">
        <v>1.353</v>
      </c>
    </row>
    <row r="603" spans="1:15" ht="15" customHeight="1" x14ac:dyDescent="0.25">
      <c r="A603" s="17" t="str">
        <f>IFERROR(VLOOKUP($F603,'Location List'!$A$2:$T$644,20,FALSE),"")</f>
        <v>Tim Kerum</v>
      </c>
      <c r="B603" s="17" t="str">
        <f>IFERROR(VLOOKUP($F603,'Location List'!$A$2:$T$644,19,FALSE),"")</f>
        <v>Mike Seymour</v>
      </c>
      <c r="C603" s="17" t="str">
        <f>IFERROR(VLOOKUP($F603,'Location List'!$A$2:$T$644,18,FALSE),"")</f>
        <v>Devin Magle</v>
      </c>
      <c r="D603" s="17" t="str">
        <f>IFERROR(VLOOKUP($F603,'Location List'!$A$2:$T$644,9,FALSE),"")</f>
        <v>Tony Reynolds</v>
      </c>
      <c r="E603" s="17" t="str">
        <f>IFERROR(VLOOKUP($F603,'Location List'!$A$2:$T$644,2,FALSE),"")</f>
        <v>Medford</v>
      </c>
      <c r="F603" s="26">
        <v>216</v>
      </c>
      <c r="G603" s="29" t="s">
        <v>3278</v>
      </c>
      <c r="H603" s="29" t="s">
        <v>3396</v>
      </c>
      <c r="I603" s="26">
        <v>1893</v>
      </c>
      <c r="J603" s="26">
        <v>1099</v>
      </c>
      <c r="K603" s="26">
        <v>0</v>
      </c>
      <c r="L603" s="26">
        <v>14</v>
      </c>
      <c r="M603" s="26">
        <v>2992</v>
      </c>
      <c r="N603" s="26">
        <v>3823</v>
      </c>
      <c r="O603" s="49">
        <v>1.278</v>
      </c>
    </row>
    <row r="604" spans="1:15" ht="15" customHeight="1" x14ac:dyDescent="0.25">
      <c r="A604" s="17" t="str">
        <f>IFERROR(VLOOKUP($F604,'Location List'!$A$2:$T$644,20,FALSE),"")</f>
        <v>Tim Kerum</v>
      </c>
      <c r="B604" s="17" t="str">
        <f>IFERROR(VLOOKUP($F604,'Location List'!$A$2:$T$644,19,FALSE),"")</f>
        <v>Mike Seymour</v>
      </c>
      <c r="C604" s="17" t="str">
        <f>IFERROR(VLOOKUP($F604,'Location List'!$A$2:$T$644,18,FALSE),"")</f>
        <v>Devin Magle</v>
      </c>
      <c r="D604" s="17" t="str">
        <f>IFERROR(VLOOKUP($F604,'Location List'!$A$2:$T$644,9,FALSE),"")</f>
        <v>Tony Reynolds</v>
      </c>
      <c r="E604" s="17" t="str">
        <f>IFERROR(VLOOKUP($F604,'Location List'!$A$2:$T$644,2,FALSE),"")</f>
        <v>Medford</v>
      </c>
      <c r="F604" s="26">
        <v>216</v>
      </c>
      <c r="G604" s="29" t="s">
        <v>3278</v>
      </c>
      <c r="H604" s="29" t="s">
        <v>3370</v>
      </c>
      <c r="I604" s="26">
        <v>105</v>
      </c>
      <c r="J604" s="26">
        <v>74</v>
      </c>
      <c r="K604" s="26">
        <v>0</v>
      </c>
      <c r="L604" s="26">
        <v>10</v>
      </c>
      <c r="M604" s="26">
        <v>179</v>
      </c>
      <c r="N604" s="26">
        <v>354</v>
      </c>
      <c r="O604" s="49">
        <v>1.978</v>
      </c>
    </row>
    <row r="605" spans="1:15" ht="15" customHeight="1" x14ac:dyDescent="0.25">
      <c r="A605" s="17" t="str">
        <f>IFERROR(VLOOKUP($F605,'Location List'!$A$2:$T$644,20,FALSE),"")</f>
        <v>Tim Kerum</v>
      </c>
      <c r="B605" s="17" t="str">
        <f>IFERROR(VLOOKUP($F605,'Location List'!$A$2:$T$644,19,FALSE),"")</f>
        <v>Mike Seymour</v>
      </c>
      <c r="C605" s="17" t="str">
        <f>IFERROR(VLOOKUP($F605,'Location List'!$A$2:$T$644,18,FALSE),"")</f>
        <v>Rocky Trevino</v>
      </c>
      <c r="D605" s="17" t="str">
        <f>IFERROR(VLOOKUP($F605,'Location List'!$A$2:$T$644,9,FALSE),"")</f>
        <v>RYAN RODRIGUEZ</v>
      </c>
      <c r="E605" s="17" t="str">
        <f>IFERROR(VLOOKUP($F605,'Location List'!$A$2:$T$644,2,FALSE),"")</f>
        <v>Riverdale</v>
      </c>
      <c r="F605" s="26">
        <v>217</v>
      </c>
      <c r="G605" s="29" t="s">
        <v>3272</v>
      </c>
      <c r="H605" s="29" t="s">
        <v>3352</v>
      </c>
      <c r="I605" s="26">
        <v>1934</v>
      </c>
      <c r="J605" s="26">
        <v>355</v>
      </c>
      <c r="K605" s="26">
        <v>0</v>
      </c>
      <c r="L605" s="26">
        <v>16</v>
      </c>
      <c r="M605" s="26">
        <v>2289</v>
      </c>
      <c r="N605" s="26">
        <v>14172</v>
      </c>
      <c r="O605" s="49">
        <v>6.1909999999999998</v>
      </c>
    </row>
    <row r="606" spans="1:15" ht="15" customHeight="1" x14ac:dyDescent="0.25">
      <c r="A606" s="17" t="str">
        <f>IFERROR(VLOOKUP($F606,'Location List'!$A$2:$T$644,20,FALSE),"")</f>
        <v>Tim Kerum</v>
      </c>
      <c r="B606" s="17" t="str">
        <f>IFERROR(VLOOKUP($F606,'Location List'!$A$2:$T$644,19,FALSE),"")</f>
        <v>Mike Seymour</v>
      </c>
      <c r="C606" s="17" t="str">
        <f>IFERROR(VLOOKUP($F606,'Location List'!$A$2:$T$644,18,FALSE),"")</f>
        <v>Rocky Trevino</v>
      </c>
      <c r="D606" s="17" t="str">
        <f>IFERROR(VLOOKUP($F606,'Location List'!$A$2:$T$644,9,FALSE),"")</f>
        <v>RYAN RODRIGUEZ</v>
      </c>
      <c r="E606" s="17" t="str">
        <f>IFERROR(VLOOKUP($F606,'Location List'!$A$2:$T$644,2,FALSE),"")</f>
        <v>Riverdale</v>
      </c>
      <c r="F606" s="26">
        <v>217</v>
      </c>
      <c r="G606" s="29" t="s">
        <v>3272</v>
      </c>
      <c r="H606" s="29" t="s">
        <v>3505</v>
      </c>
      <c r="I606" s="26">
        <v>431</v>
      </c>
      <c r="J606" s="26">
        <v>292</v>
      </c>
      <c r="K606" s="26">
        <v>0</v>
      </c>
      <c r="L606" s="26">
        <v>15</v>
      </c>
      <c r="M606" s="26">
        <v>723</v>
      </c>
      <c r="N606" s="26">
        <v>6342</v>
      </c>
      <c r="O606" s="49">
        <v>8.7720000000000002</v>
      </c>
    </row>
    <row r="607" spans="1:15" ht="15" customHeight="1" x14ac:dyDescent="0.25">
      <c r="A607" s="17" t="str">
        <f>IFERROR(VLOOKUP($F607,'Location List'!$A$2:$T$644,20,FALSE),"")</f>
        <v>Chris Kelly</v>
      </c>
      <c r="B607" s="17" t="str">
        <f>IFERROR(VLOOKUP($F607,'Location List'!$A$2:$T$644,19,FALSE),"")</f>
        <v>Victor Ayrapetov</v>
      </c>
      <c r="C607" s="17" t="str">
        <f>IFERROR(VLOOKUP($F607,'Location List'!$A$2:$T$644,18,FALSE),"")</f>
        <v>Jason Rafun</v>
      </c>
      <c r="D607" s="17" t="str">
        <f>IFERROR(VLOOKUP($F607,'Location List'!$A$2:$T$644,9,FALSE),"")</f>
        <v>Dennis Sanders</v>
      </c>
      <c r="E607" s="17" t="str">
        <f>IFERROR(VLOOKUP($F607,'Location List'!$A$2:$T$644,2,FALSE),"")</f>
        <v>Buffalo</v>
      </c>
      <c r="F607" s="26">
        <v>218</v>
      </c>
      <c r="G607" s="29" t="s">
        <v>3278</v>
      </c>
      <c r="H607" s="29" t="s">
        <v>3391</v>
      </c>
      <c r="I607" s="26">
        <v>122</v>
      </c>
      <c r="J607" s="26">
        <v>86</v>
      </c>
      <c r="K607" s="26">
        <v>0</v>
      </c>
      <c r="L607" s="26">
        <v>12</v>
      </c>
      <c r="M607" s="26">
        <v>208</v>
      </c>
      <c r="N607" s="26">
        <v>412</v>
      </c>
      <c r="O607" s="49">
        <v>1.9810000000000001</v>
      </c>
    </row>
    <row r="608" spans="1:15" ht="15" customHeight="1" x14ac:dyDescent="0.25">
      <c r="A608" s="17" t="str">
        <f>IFERROR(VLOOKUP($F608,'Location List'!$A$2:$T$644,20,FALSE),"")</f>
        <v>Tim Kerum</v>
      </c>
      <c r="B608" s="17" t="str">
        <f>IFERROR(VLOOKUP($F608,'Location List'!$A$2:$T$644,19,FALSE),"")</f>
        <v>Mike Seymour</v>
      </c>
      <c r="C608" s="17" t="str">
        <f>IFERROR(VLOOKUP($F608,'Location List'!$A$2:$T$644,18,FALSE),"")</f>
        <v>Devin Magle</v>
      </c>
      <c r="D608" s="17" t="str">
        <f>IFERROR(VLOOKUP($F608,'Location List'!$A$2:$T$644,9,FALSE),"")</f>
        <v>TONY REYNOLDS</v>
      </c>
      <c r="E608" s="17" t="str">
        <f>IFERROR(VLOOKUP($F608,'Location List'!$A$2:$T$644,2,FALSE),"")</f>
        <v>OLYMPIA</v>
      </c>
      <c r="F608" s="26">
        <v>300</v>
      </c>
      <c r="G608" s="29" t="s">
        <v>3272</v>
      </c>
      <c r="H608" s="29" t="s">
        <v>3379</v>
      </c>
      <c r="I608" s="26">
        <v>240</v>
      </c>
      <c r="J608" s="26">
        <v>282</v>
      </c>
      <c r="K608" s="26">
        <v>0</v>
      </c>
      <c r="L608" s="26">
        <v>13</v>
      </c>
      <c r="M608" s="26">
        <v>522</v>
      </c>
      <c r="N608" s="26">
        <v>3352</v>
      </c>
      <c r="O608" s="49">
        <v>6.4210000000000003</v>
      </c>
    </row>
    <row r="609" spans="1:15" ht="15" customHeight="1" x14ac:dyDescent="0.25">
      <c r="A609" s="17" t="str">
        <f>IFERROR(VLOOKUP($F609,'Location List'!$A$2:$T$644,20,FALSE),"")</f>
        <v>Tim Kerum</v>
      </c>
      <c r="B609" s="17" t="str">
        <f>IFERROR(VLOOKUP($F609,'Location List'!$A$2:$T$644,19,FALSE),"")</f>
        <v>Mike Seymour</v>
      </c>
      <c r="C609" s="17" t="str">
        <f>IFERROR(VLOOKUP($F609,'Location List'!$A$2:$T$644,18,FALSE),"")</f>
        <v>Devin Magle</v>
      </c>
      <c r="D609" s="17" t="str">
        <f>IFERROR(VLOOKUP($F609,'Location List'!$A$2:$T$644,9,FALSE),"")</f>
        <v>TONY REYNOLDS</v>
      </c>
      <c r="E609" s="17" t="str">
        <f>IFERROR(VLOOKUP($F609,'Location List'!$A$2:$T$644,2,FALSE),"")</f>
        <v>OLYMPIA</v>
      </c>
      <c r="F609" s="26">
        <v>300</v>
      </c>
      <c r="G609" s="29" t="s">
        <v>3272</v>
      </c>
      <c r="H609" s="29" t="s">
        <v>3506</v>
      </c>
      <c r="I609" s="26">
        <v>582</v>
      </c>
      <c r="J609" s="26">
        <v>678</v>
      </c>
      <c r="K609" s="26">
        <v>0</v>
      </c>
      <c r="L609" s="26">
        <v>12</v>
      </c>
      <c r="M609" s="26">
        <v>1260</v>
      </c>
      <c r="N609" s="26">
        <v>7760</v>
      </c>
      <c r="O609" s="49">
        <v>6.1589999999999998</v>
      </c>
    </row>
    <row r="610" spans="1:15" ht="15" customHeight="1" x14ac:dyDescent="0.25">
      <c r="A610" s="17" t="str">
        <f>IFERROR(VLOOKUP($F610,'Location List'!$A$2:$T$644,20,FALSE),"")</f>
        <v>Tim Kerum</v>
      </c>
      <c r="B610" s="17" t="str">
        <f>IFERROR(VLOOKUP($F610,'Location List'!$A$2:$T$644,19,FALSE),"")</f>
        <v>Mike Seymour</v>
      </c>
      <c r="C610" s="17" t="str">
        <f>IFERROR(VLOOKUP($F610,'Location List'!$A$2:$T$644,18,FALSE),"")</f>
        <v>Devin Magle</v>
      </c>
      <c r="D610" s="17" t="str">
        <f>IFERROR(VLOOKUP($F610,'Location List'!$A$2:$T$644,9,FALSE),"")</f>
        <v>TONY REYNOLDS</v>
      </c>
      <c r="E610" s="17" t="str">
        <f>IFERROR(VLOOKUP($F610,'Location List'!$A$2:$T$644,2,FALSE),"")</f>
        <v>OLYMPIA</v>
      </c>
      <c r="F610" s="26">
        <v>300</v>
      </c>
      <c r="G610" s="29" t="s">
        <v>3272</v>
      </c>
      <c r="H610" s="29" t="s">
        <v>3507</v>
      </c>
      <c r="I610" s="26">
        <v>126</v>
      </c>
      <c r="J610" s="26">
        <v>123</v>
      </c>
      <c r="K610" s="26">
        <v>0</v>
      </c>
      <c r="L610" s="26">
        <v>12</v>
      </c>
      <c r="M610" s="26">
        <v>249</v>
      </c>
      <c r="N610" s="26">
        <v>372</v>
      </c>
      <c r="O610" s="49">
        <v>1.494</v>
      </c>
    </row>
    <row r="611" spans="1:15" ht="15" customHeight="1" x14ac:dyDescent="0.25">
      <c r="A611" s="17" t="str">
        <f>IFERROR(VLOOKUP($F611,'Location List'!$A$2:$T$644,20,FALSE),"")</f>
        <v>Tim Kerum</v>
      </c>
      <c r="B611" s="17" t="str">
        <f>IFERROR(VLOOKUP($F611,'Location List'!$A$2:$T$644,19,FALSE),"")</f>
        <v>Mike Seymour</v>
      </c>
      <c r="C611" s="17" t="str">
        <f>IFERROR(VLOOKUP($F611,'Location List'!$A$2:$T$644,18,FALSE),"")</f>
        <v>Devin Magle</v>
      </c>
      <c r="D611" s="17" t="str">
        <f>IFERROR(VLOOKUP($F611,'Location List'!$A$2:$T$644,9,FALSE),"")</f>
        <v>TONY REYNOLDS</v>
      </c>
      <c r="E611" s="17" t="str">
        <f>IFERROR(VLOOKUP($F611,'Location List'!$A$2:$T$644,2,FALSE),"")</f>
        <v>OLYMPIA</v>
      </c>
      <c r="F611" s="26">
        <v>300</v>
      </c>
      <c r="G611" s="29" t="s">
        <v>3272</v>
      </c>
      <c r="H611" s="29" t="s">
        <v>3411</v>
      </c>
      <c r="I611" s="26">
        <v>64</v>
      </c>
      <c r="J611" s="26">
        <v>88</v>
      </c>
      <c r="K611" s="26">
        <v>0</v>
      </c>
      <c r="L611" s="26">
        <v>15</v>
      </c>
      <c r="M611" s="26">
        <v>152</v>
      </c>
      <c r="N611" s="26">
        <v>199</v>
      </c>
      <c r="O611" s="49">
        <v>1.3089999999999999</v>
      </c>
    </row>
    <row r="612" spans="1:15" ht="15" customHeight="1" x14ac:dyDescent="0.25">
      <c r="A612" s="17" t="str">
        <f>IFERROR(VLOOKUP($F612,'Location List'!$A$2:$T$644,20,FALSE),"")</f>
        <v>Bill Eich</v>
      </c>
      <c r="B612" s="17" t="str">
        <f>IFERROR(VLOOKUP($F612,'Location List'!$A$2:$T$644,19,FALSE),"")</f>
        <v>David Garcia</v>
      </c>
      <c r="C612" s="17" t="str">
        <f>IFERROR(VLOOKUP($F612,'Location List'!$A$2:$T$644,18,FALSE),"")</f>
        <v>James Banks</v>
      </c>
      <c r="D612" s="17" t="str">
        <f>IFERROR(VLOOKUP($F612,'Location List'!$A$2:$T$644,9,FALSE),"")</f>
        <v>TODD BELL</v>
      </c>
      <c r="E612" s="17" t="str">
        <f>IFERROR(VLOOKUP($F612,'Location List'!$A$2:$T$644,2,FALSE),"")</f>
        <v>FORT SMITH</v>
      </c>
      <c r="F612" s="26">
        <v>301</v>
      </c>
      <c r="G612" s="29" t="s">
        <v>3272</v>
      </c>
      <c r="H612" s="29" t="s">
        <v>3396</v>
      </c>
      <c r="I612" s="26">
        <v>1450</v>
      </c>
      <c r="J612" s="26">
        <v>299</v>
      </c>
      <c r="K612" s="26">
        <v>0</v>
      </c>
      <c r="L612" s="26">
        <v>13</v>
      </c>
      <c r="M612" s="26">
        <v>1749</v>
      </c>
      <c r="N612" s="26">
        <v>2089</v>
      </c>
      <c r="O612" s="49">
        <v>1.194</v>
      </c>
    </row>
    <row r="613" spans="1:15" ht="15" customHeight="1" x14ac:dyDescent="0.25">
      <c r="A613" s="17" t="str">
        <f>IFERROR(VLOOKUP($F613,'Location List'!$A$2:$T$644,20,FALSE),"")</f>
        <v>Bill Eich</v>
      </c>
      <c r="B613" s="17" t="str">
        <f>IFERROR(VLOOKUP($F613,'Location List'!$A$2:$T$644,19,FALSE),"")</f>
        <v>David Garcia</v>
      </c>
      <c r="C613" s="17" t="str">
        <f>IFERROR(VLOOKUP($F613,'Location List'!$A$2:$T$644,18,FALSE),"")</f>
        <v>James Banks</v>
      </c>
      <c r="D613" s="17" t="str">
        <f>IFERROR(VLOOKUP($F613,'Location List'!$A$2:$T$644,9,FALSE),"")</f>
        <v>TODD BELL</v>
      </c>
      <c r="E613" s="17" t="str">
        <f>IFERROR(VLOOKUP($F613,'Location List'!$A$2:$T$644,2,FALSE),"")</f>
        <v>FORT SMITH</v>
      </c>
      <c r="F613" s="26">
        <v>301</v>
      </c>
      <c r="G613" s="29" t="s">
        <v>3272</v>
      </c>
      <c r="H613" s="29" t="s">
        <v>3273</v>
      </c>
      <c r="I613" s="26">
        <v>582</v>
      </c>
      <c r="J613" s="26">
        <v>557</v>
      </c>
      <c r="K613" s="26">
        <v>0</v>
      </c>
      <c r="L613" s="26">
        <v>13</v>
      </c>
      <c r="M613" s="26">
        <v>1139</v>
      </c>
      <c r="N613" s="26">
        <v>8992</v>
      </c>
      <c r="O613" s="49">
        <v>7.8949999999999996</v>
      </c>
    </row>
    <row r="614" spans="1:15" ht="15" customHeight="1" x14ac:dyDescent="0.25">
      <c r="A614" s="17" t="str">
        <f>IFERROR(VLOOKUP($F614,'Location List'!$A$2:$T$644,20,FALSE),"")</f>
        <v>Bill Eich</v>
      </c>
      <c r="B614" s="17" t="str">
        <f>IFERROR(VLOOKUP($F614,'Location List'!$A$2:$T$644,19,FALSE),"")</f>
        <v>David Garcia</v>
      </c>
      <c r="C614" s="17" t="str">
        <f>IFERROR(VLOOKUP($F614,'Location List'!$A$2:$T$644,18,FALSE),"")</f>
        <v>James Banks</v>
      </c>
      <c r="D614" s="17" t="str">
        <f>IFERROR(VLOOKUP($F614,'Location List'!$A$2:$T$644,9,FALSE),"")</f>
        <v>TODD BELL</v>
      </c>
      <c r="E614" s="17" t="str">
        <f>IFERROR(VLOOKUP($F614,'Location List'!$A$2:$T$644,2,FALSE),"")</f>
        <v>FORT SMITH</v>
      </c>
      <c r="F614" s="26">
        <v>301</v>
      </c>
      <c r="G614" s="29" t="s">
        <v>3272</v>
      </c>
      <c r="H614" s="29" t="s">
        <v>3373</v>
      </c>
      <c r="I614" s="26">
        <v>177</v>
      </c>
      <c r="J614" s="26">
        <v>313</v>
      </c>
      <c r="K614" s="26">
        <v>0</v>
      </c>
      <c r="L614" s="26">
        <v>13</v>
      </c>
      <c r="M614" s="26">
        <v>490</v>
      </c>
      <c r="N614" s="26">
        <v>6764</v>
      </c>
      <c r="O614" s="49">
        <v>13.804</v>
      </c>
    </row>
    <row r="615" spans="1:15" ht="15" customHeight="1" x14ac:dyDescent="0.25">
      <c r="A615" s="17" t="str">
        <f>IFERROR(VLOOKUP($F615,'Location List'!$A$2:$T$644,20,FALSE),"")</f>
        <v>Bill Eich</v>
      </c>
      <c r="B615" s="17" t="str">
        <f>IFERROR(VLOOKUP($F615,'Location List'!$A$2:$T$644,19,FALSE),"")</f>
        <v>David Garcia</v>
      </c>
      <c r="C615" s="17" t="str">
        <f>IFERROR(VLOOKUP($F615,'Location List'!$A$2:$T$644,18,FALSE),"")</f>
        <v>James Banks</v>
      </c>
      <c r="D615" s="17" t="str">
        <f>IFERROR(VLOOKUP($F615,'Location List'!$A$2:$T$644,9,FALSE),"")</f>
        <v>TODD BELL</v>
      </c>
      <c r="E615" s="17" t="str">
        <f>IFERROR(VLOOKUP($F615,'Location List'!$A$2:$T$644,2,FALSE),"")</f>
        <v>FORT SMITH</v>
      </c>
      <c r="F615" s="26">
        <v>301</v>
      </c>
      <c r="G615" s="29" t="s">
        <v>3272</v>
      </c>
      <c r="H615" s="29" t="s">
        <v>3327</v>
      </c>
      <c r="I615" s="26">
        <v>380</v>
      </c>
      <c r="J615" s="26">
        <v>81</v>
      </c>
      <c r="K615" s="26">
        <v>0</v>
      </c>
      <c r="L615" s="26">
        <v>13</v>
      </c>
      <c r="M615" s="26">
        <v>461</v>
      </c>
      <c r="N615" s="26">
        <v>3314</v>
      </c>
      <c r="O615" s="49">
        <v>7.1890000000000001</v>
      </c>
    </row>
    <row r="616" spans="1:15" ht="15" customHeight="1" x14ac:dyDescent="0.25">
      <c r="A616" s="17" t="str">
        <f>IFERROR(VLOOKUP($F616,'Location List'!$A$2:$T$644,20,FALSE),"")</f>
        <v>Bill Eich</v>
      </c>
      <c r="B616" s="17" t="str">
        <f>IFERROR(VLOOKUP($F616,'Location List'!$A$2:$T$644,19,FALSE),"")</f>
        <v>David Garcia</v>
      </c>
      <c r="C616" s="17" t="str">
        <f>IFERROR(VLOOKUP($F616,'Location List'!$A$2:$T$644,18,FALSE),"")</f>
        <v>James Banks</v>
      </c>
      <c r="D616" s="17" t="str">
        <f>IFERROR(VLOOKUP($F616,'Location List'!$A$2:$T$644,9,FALSE),"")</f>
        <v>TODD BELL</v>
      </c>
      <c r="E616" s="17" t="str">
        <f>IFERROR(VLOOKUP($F616,'Location List'!$A$2:$T$644,2,FALSE),"")</f>
        <v>FORT SMITH</v>
      </c>
      <c r="F616" s="26">
        <v>301</v>
      </c>
      <c r="G616" s="29" t="s">
        <v>3272</v>
      </c>
      <c r="H616" s="29" t="s">
        <v>3405</v>
      </c>
      <c r="I616" s="26">
        <v>411</v>
      </c>
      <c r="J616" s="26">
        <v>318</v>
      </c>
      <c r="K616" s="26">
        <v>0</v>
      </c>
      <c r="L616" s="26">
        <v>13</v>
      </c>
      <c r="M616" s="26">
        <v>729</v>
      </c>
      <c r="N616" s="26">
        <v>5341</v>
      </c>
      <c r="O616" s="49">
        <v>7.3259999999999996</v>
      </c>
    </row>
    <row r="617" spans="1:15" ht="15" customHeight="1" x14ac:dyDescent="0.25">
      <c r="A617" s="17" t="str">
        <f>IFERROR(VLOOKUP($F617,'Location List'!$A$2:$T$644,20,FALSE),"")</f>
        <v>Bill Eich</v>
      </c>
      <c r="B617" s="17" t="str">
        <f>IFERROR(VLOOKUP($F617,'Location List'!$A$2:$T$644,19,FALSE),"")</f>
        <v>David Garcia</v>
      </c>
      <c r="C617" s="17" t="str">
        <f>IFERROR(VLOOKUP($F617,'Location List'!$A$2:$T$644,18,FALSE),"")</f>
        <v>James Banks</v>
      </c>
      <c r="D617" s="17" t="str">
        <f>IFERROR(VLOOKUP($F617,'Location List'!$A$2:$T$644,9,FALSE),"")</f>
        <v>TODD BELL</v>
      </c>
      <c r="E617" s="17" t="str">
        <f>IFERROR(VLOOKUP($F617,'Location List'!$A$2:$T$644,2,FALSE),"")</f>
        <v>FORT SMITH</v>
      </c>
      <c r="F617" s="26">
        <v>301</v>
      </c>
      <c r="G617" s="29" t="s">
        <v>3272</v>
      </c>
      <c r="H617" s="29" t="s">
        <v>3506</v>
      </c>
      <c r="I617" s="26">
        <v>282</v>
      </c>
      <c r="J617" s="26">
        <v>434</v>
      </c>
      <c r="K617" s="26">
        <v>0</v>
      </c>
      <c r="L617" s="26">
        <v>14</v>
      </c>
      <c r="M617" s="26">
        <v>716</v>
      </c>
      <c r="N617" s="26">
        <v>1400</v>
      </c>
      <c r="O617" s="49">
        <v>1.9550000000000001</v>
      </c>
    </row>
    <row r="618" spans="1:15" ht="15" customHeight="1" x14ac:dyDescent="0.25">
      <c r="A618" s="17" t="str">
        <f>IFERROR(VLOOKUP($F618,'Location List'!$A$2:$T$644,20,FALSE),"")</f>
        <v>Bill Eich</v>
      </c>
      <c r="B618" s="17" t="str">
        <f>IFERROR(VLOOKUP($F618,'Location List'!$A$2:$T$644,19,FALSE),"")</f>
        <v>David Garcia</v>
      </c>
      <c r="C618" s="17" t="str">
        <f>IFERROR(VLOOKUP($F618,'Location List'!$A$2:$T$644,18,FALSE),"")</f>
        <v>James Banks</v>
      </c>
      <c r="D618" s="17" t="str">
        <f>IFERROR(VLOOKUP($F618,'Location List'!$A$2:$T$644,9,FALSE),"")</f>
        <v>TODD BELL</v>
      </c>
      <c r="E618" s="17" t="str">
        <f>IFERROR(VLOOKUP($F618,'Location List'!$A$2:$T$644,2,FALSE),"")</f>
        <v>FORT SMITH</v>
      </c>
      <c r="F618" s="26">
        <v>301</v>
      </c>
      <c r="G618" s="29" t="s">
        <v>3272</v>
      </c>
      <c r="H618" s="29" t="s">
        <v>3333</v>
      </c>
      <c r="I618" s="26">
        <v>237</v>
      </c>
      <c r="J618" s="26">
        <v>299</v>
      </c>
      <c r="K618" s="26">
        <v>0</v>
      </c>
      <c r="L618" s="26">
        <v>20</v>
      </c>
      <c r="M618" s="26">
        <v>536</v>
      </c>
      <c r="N618" s="26">
        <v>728</v>
      </c>
      <c r="O618" s="49">
        <v>1.3580000000000001</v>
      </c>
    </row>
    <row r="619" spans="1:15" ht="15" customHeight="1" x14ac:dyDescent="0.25">
      <c r="A619" s="17" t="str">
        <f>IFERROR(VLOOKUP($F619,'Location List'!$A$2:$T$644,20,FALSE),"")</f>
        <v>Bill Eich</v>
      </c>
      <c r="B619" s="17" t="str">
        <f>IFERROR(VLOOKUP($F619,'Location List'!$A$2:$T$644,19,FALSE),"")</f>
        <v>David Garcia</v>
      </c>
      <c r="C619" s="17" t="str">
        <f>IFERROR(VLOOKUP($F619,'Location List'!$A$2:$T$644,18,FALSE),"")</f>
        <v>James Banks</v>
      </c>
      <c r="D619" s="17" t="str">
        <f>IFERROR(VLOOKUP($F619,'Location List'!$A$2:$T$644,9,FALSE),"")</f>
        <v>TODD BELL</v>
      </c>
      <c r="E619" s="17" t="str">
        <f>IFERROR(VLOOKUP($F619,'Location List'!$A$2:$T$644,2,FALSE),"")</f>
        <v>FORT SMITH</v>
      </c>
      <c r="F619" s="26">
        <v>301</v>
      </c>
      <c r="G619" s="29" t="s">
        <v>3276</v>
      </c>
      <c r="H619" s="29" t="s">
        <v>3345</v>
      </c>
      <c r="I619" s="26">
        <v>40</v>
      </c>
      <c r="J619" s="26">
        <v>78</v>
      </c>
      <c r="K619" s="26">
        <v>0</v>
      </c>
      <c r="L619" s="26">
        <v>13</v>
      </c>
      <c r="M619" s="26">
        <v>118</v>
      </c>
      <c r="N619" s="26">
        <v>127</v>
      </c>
      <c r="O619" s="49">
        <v>1.0760000000000001</v>
      </c>
    </row>
    <row r="620" spans="1:15" ht="15" customHeight="1" x14ac:dyDescent="0.25">
      <c r="A620" s="17" t="str">
        <f>IFERROR(VLOOKUP($F620,'Location List'!$A$2:$T$644,20,FALSE),"")</f>
        <v>Bill Eich</v>
      </c>
      <c r="B620" s="17" t="str">
        <f>IFERROR(VLOOKUP($F620,'Location List'!$A$2:$T$644,19,FALSE),"")</f>
        <v>David Garcia</v>
      </c>
      <c r="C620" s="17" t="str">
        <f>IFERROR(VLOOKUP($F620,'Location List'!$A$2:$T$644,18,FALSE),"")</f>
        <v>James Banks</v>
      </c>
      <c r="D620" s="17" t="str">
        <f>IFERROR(VLOOKUP($F620,'Location List'!$A$2:$T$644,9,FALSE),"")</f>
        <v>TODD BELL</v>
      </c>
      <c r="E620" s="17" t="str">
        <f>IFERROR(VLOOKUP($F620,'Location List'!$A$2:$T$644,2,FALSE),"")</f>
        <v>FORT SMITH</v>
      </c>
      <c r="F620" s="26">
        <v>301</v>
      </c>
      <c r="G620" s="29" t="s">
        <v>3276</v>
      </c>
      <c r="H620" s="29" t="s">
        <v>3285</v>
      </c>
      <c r="I620" s="26">
        <v>114</v>
      </c>
      <c r="J620" s="26">
        <v>102</v>
      </c>
      <c r="K620" s="26">
        <v>0</v>
      </c>
      <c r="L620" s="26">
        <v>14</v>
      </c>
      <c r="M620" s="26">
        <v>216</v>
      </c>
      <c r="N620" s="26">
        <v>1465</v>
      </c>
      <c r="O620" s="49">
        <v>6.782</v>
      </c>
    </row>
    <row r="621" spans="1:15" ht="15" customHeight="1" x14ac:dyDescent="0.25">
      <c r="A621" s="17" t="str">
        <f>IFERROR(VLOOKUP($F621,'Location List'!$A$2:$T$644,20,FALSE),"")</f>
        <v>Bill Eich</v>
      </c>
      <c r="B621" s="17" t="str">
        <f>IFERROR(VLOOKUP($F621,'Location List'!$A$2:$T$644,19,FALSE),"")</f>
        <v>David Garcia</v>
      </c>
      <c r="C621" s="17" t="str">
        <f>IFERROR(VLOOKUP($F621,'Location List'!$A$2:$T$644,18,FALSE),"")</f>
        <v>James Banks</v>
      </c>
      <c r="D621" s="17" t="str">
        <f>IFERROR(VLOOKUP($F621,'Location List'!$A$2:$T$644,9,FALSE),"")</f>
        <v>TODD BELL</v>
      </c>
      <c r="E621" s="17" t="str">
        <f>IFERROR(VLOOKUP($F621,'Location List'!$A$2:$T$644,2,FALSE),"")</f>
        <v>FORT SMITH</v>
      </c>
      <c r="F621" s="26">
        <v>301</v>
      </c>
      <c r="G621" s="29" t="s">
        <v>3276</v>
      </c>
      <c r="H621" s="29" t="s">
        <v>3468</v>
      </c>
      <c r="I621" s="26">
        <v>189</v>
      </c>
      <c r="J621" s="26">
        <v>234</v>
      </c>
      <c r="K621" s="26">
        <v>0</v>
      </c>
      <c r="L621" s="26">
        <v>13</v>
      </c>
      <c r="M621" s="26">
        <v>423</v>
      </c>
      <c r="N621" s="26">
        <v>822</v>
      </c>
      <c r="O621" s="49">
        <v>1.9430000000000001</v>
      </c>
    </row>
    <row r="622" spans="1:15" ht="15" customHeight="1" x14ac:dyDescent="0.25">
      <c r="A622" s="17" t="str">
        <f>IFERROR(VLOOKUP($F622,'Location List'!$A$2:$T$644,20,FALSE),"")</f>
        <v>Bill Eich</v>
      </c>
      <c r="B622" s="17" t="str">
        <f>IFERROR(VLOOKUP($F622,'Location List'!$A$2:$T$644,19,FALSE),"")</f>
        <v>David Garcia</v>
      </c>
      <c r="C622" s="17" t="str">
        <f>IFERROR(VLOOKUP($F622,'Location List'!$A$2:$T$644,18,FALSE),"")</f>
        <v>James Banks</v>
      </c>
      <c r="D622" s="17" t="str">
        <f>IFERROR(VLOOKUP($F622,'Location List'!$A$2:$T$644,9,FALSE),"")</f>
        <v>TODD BELL</v>
      </c>
      <c r="E622" s="17" t="str">
        <f>IFERROR(VLOOKUP($F622,'Location List'!$A$2:$T$644,2,FALSE),"")</f>
        <v>FORT SMITH</v>
      </c>
      <c r="F622" s="26">
        <v>301</v>
      </c>
      <c r="G622" s="29" t="s">
        <v>3276</v>
      </c>
      <c r="H622" s="29" t="s">
        <v>3508</v>
      </c>
      <c r="I622" s="26">
        <v>170</v>
      </c>
      <c r="J622" s="26">
        <v>208</v>
      </c>
      <c r="K622" s="26">
        <v>0</v>
      </c>
      <c r="L622" s="26">
        <v>14</v>
      </c>
      <c r="M622" s="26">
        <v>378</v>
      </c>
      <c r="N622" s="26">
        <v>683</v>
      </c>
      <c r="O622" s="49">
        <v>1.8069999999999999</v>
      </c>
    </row>
    <row r="623" spans="1:15" ht="15" customHeight="1" x14ac:dyDescent="0.25">
      <c r="A623" s="17" t="str">
        <f>IFERROR(VLOOKUP($F623,'Location List'!$A$2:$T$644,20,FALSE),"")</f>
        <v>Bill Eich</v>
      </c>
      <c r="B623" s="17" t="str">
        <f>IFERROR(VLOOKUP($F623,'Location List'!$A$2:$T$644,19,FALSE),"")</f>
        <v>David Garcia</v>
      </c>
      <c r="C623" s="17" t="str">
        <f>IFERROR(VLOOKUP($F623,'Location List'!$A$2:$T$644,18,FALSE),"")</f>
        <v>James Banks</v>
      </c>
      <c r="D623" s="17" t="str">
        <f>IFERROR(VLOOKUP($F623,'Location List'!$A$2:$T$644,9,FALSE),"")</f>
        <v>TODD BELL</v>
      </c>
      <c r="E623" s="17" t="str">
        <f>IFERROR(VLOOKUP($F623,'Location List'!$A$2:$T$644,2,FALSE),"")</f>
        <v>FORT SMITH</v>
      </c>
      <c r="F623" s="26">
        <v>301</v>
      </c>
      <c r="G623" s="29" t="s">
        <v>3276</v>
      </c>
      <c r="H623" s="29" t="s">
        <v>3418</v>
      </c>
      <c r="I623" s="26">
        <v>278</v>
      </c>
      <c r="J623" s="26">
        <v>373</v>
      </c>
      <c r="K623" s="26">
        <v>0</v>
      </c>
      <c r="L623" s="26">
        <v>13</v>
      </c>
      <c r="M623" s="26">
        <v>651</v>
      </c>
      <c r="N623" s="26">
        <v>5624</v>
      </c>
      <c r="O623" s="49">
        <v>8.6389999999999993</v>
      </c>
    </row>
    <row r="624" spans="1:15" ht="15" customHeight="1" x14ac:dyDescent="0.25">
      <c r="A624" s="17" t="str">
        <f>IFERROR(VLOOKUP($F624,'Location List'!$A$2:$T$644,20,FALSE),"")</f>
        <v>Bill Eich</v>
      </c>
      <c r="B624" s="17" t="str">
        <f>IFERROR(VLOOKUP($F624,'Location List'!$A$2:$T$644,19,FALSE),"")</f>
        <v>David Garcia</v>
      </c>
      <c r="C624" s="17" t="str">
        <f>IFERROR(VLOOKUP($F624,'Location List'!$A$2:$T$644,18,FALSE),"")</f>
        <v>James Banks</v>
      </c>
      <c r="D624" s="17" t="str">
        <f>IFERROR(VLOOKUP($F624,'Location List'!$A$2:$T$644,9,FALSE),"")</f>
        <v>TODD BELL</v>
      </c>
      <c r="E624" s="17" t="str">
        <f>IFERROR(VLOOKUP($F624,'Location List'!$A$2:$T$644,2,FALSE),"")</f>
        <v>FORT SMITH</v>
      </c>
      <c r="F624" s="26">
        <v>301</v>
      </c>
      <c r="G624" s="29" t="s">
        <v>3278</v>
      </c>
      <c r="H624" s="29" t="s">
        <v>3296</v>
      </c>
      <c r="I624" s="26">
        <v>471</v>
      </c>
      <c r="J624" s="26">
        <v>253</v>
      </c>
      <c r="K624" s="26">
        <v>0</v>
      </c>
      <c r="L624" s="26">
        <v>20</v>
      </c>
      <c r="M624" s="26">
        <v>724</v>
      </c>
      <c r="N624" s="26">
        <v>16333</v>
      </c>
      <c r="O624" s="49">
        <v>22.559000000000001</v>
      </c>
    </row>
    <row r="625" spans="1:15" ht="15" customHeight="1" x14ac:dyDescent="0.25">
      <c r="A625" s="17" t="str">
        <f>IFERROR(VLOOKUP($F625,'Location List'!$A$2:$T$644,20,FALSE),"")</f>
        <v>Bill Eich</v>
      </c>
      <c r="B625" s="17" t="str">
        <f>IFERROR(VLOOKUP($F625,'Location List'!$A$2:$T$644,19,FALSE),"")</f>
        <v>David Garcia</v>
      </c>
      <c r="C625" s="17" t="str">
        <f>IFERROR(VLOOKUP($F625,'Location List'!$A$2:$T$644,18,FALSE),"")</f>
        <v>James Banks</v>
      </c>
      <c r="D625" s="17" t="str">
        <f>IFERROR(VLOOKUP($F625,'Location List'!$A$2:$T$644,9,FALSE),"")</f>
        <v>TODD BELL</v>
      </c>
      <c r="E625" s="17" t="str">
        <f>IFERROR(VLOOKUP($F625,'Location List'!$A$2:$T$644,2,FALSE),"")</f>
        <v>FORT SMITH</v>
      </c>
      <c r="F625" s="26">
        <v>301</v>
      </c>
      <c r="G625" s="29" t="s">
        <v>3278</v>
      </c>
      <c r="H625" s="29" t="s">
        <v>3289</v>
      </c>
      <c r="I625" s="26">
        <v>231</v>
      </c>
      <c r="J625" s="26">
        <v>246</v>
      </c>
      <c r="K625" s="26">
        <v>0</v>
      </c>
      <c r="L625" s="26">
        <v>18</v>
      </c>
      <c r="M625" s="26">
        <v>477</v>
      </c>
      <c r="N625" s="26">
        <v>3083</v>
      </c>
      <c r="O625" s="49">
        <v>6.4630000000000001</v>
      </c>
    </row>
    <row r="626" spans="1:15" ht="15" customHeight="1" x14ac:dyDescent="0.25">
      <c r="A626" s="17" t="str">
        <f>IFERROR(VLOOKUP($F626,'Location List'!$A$2:$T$644,20,FALSE),"")</f>
        <v>Bill Eich</v>
      </c>
      <c r="B626" s="17" t="str">
        <f>IFERROR(VLOOKUP($F626,'Location List'!$A$2:$T$644,19,FALSE),"")</f>
        <v>David Garcia</v>
      </c>
      <c r="C626" s="17" t="str">
        <f>IFERROR(VLOOKUP($F626,'Location List'!$A$2:$T$644,18,FALSE),"")</f>
        <v>James Banks</v>
      </c>
      <c r="D626" s="17" t="str">
        <f>IFERROR(VLOOKUP($F626,'Location List'!$A$2:$T$644,9,FALSE),"")</f>
        <v>TODD BELL</v>
      </c>
      <c r="E626" s="17" t="str">
        <f>IFERROR(VLOOKUP($F626,'Location List'!$A$2:$T$644,2,FALSE),"")</f>
        <v>FORT SMITH</v>
      </c>
      <c r="F626" s="26">
        <v>301</v>
      </c>
      <c r="G626" s="29" t="s">
        <v>3278</v>
      </c>
      <c r="H626" s="29" t="s">
        <v>3343</v>
      </c>
      <c r="I626" s="26">
        <v>195</v>
      </c>
      <c r="J626" s="26">
        <v>213</v>
      </c>
      <c r="K626" s="26">
        <v>0</v>
      </c>
      <c r="L626" s="26">
        <v>13</v>
      </c>
      <c r="M626" s="26">
        <v>408</v>
      </c>
      <c r="N626" s="26">
        <v>696</v>
      </c>
      <c r="O626" s="49">
        <v>1.706</v>
      </c>
    </row>
    <row r="627" spans="1:15" ht="15" customHeight="1" x14ac:dyDescent="0.25">
      <c r="A627" s="17" t="str">
        <f>IFERROR(VLOOKUP($F627,'Location List'!$A$2:$T$644,20,FALSE),"")</f>
        <v>Bill Eich</v>
      </c>
      <c r="B627" s="17" t="str">
        <f>IFERROR(VLOOKUP($F627,'Location List'!$A$2:$T$644,19,FALSE),"")</f>
        <v>David Garcia</v>
      </c>
      <c r="C627" s="17" t="str">
        <f>IFERROR(VLOOKUP($F627,'Location List'!$A$2:$T$644,18,FALSE),"")</f>
        <v>James Banks</v>
      </c>
      <c r="D627" s="17" t="str">
        <f>IFERROR(VLOOKUP($F627,'Location List'!$A$2:$T$644,9,FALSE),"")</f>
        <v>TODD BELL</v>
      </c>
      <c r="E627" s="17" t="str">
        <f>IFERROR(VLOOKUP($F627,'Location List'!$A$2:$T$644,2,FALSE),"")</f>
        <v>FORT SMITH</v>
      </c>
      <c r="F627" s="26">
        <v>301</v>
      </c>
      <c r="G627" s="29" t="s">
        <v>3278</v>
      </c>
      <c r="H627" s="29" t="s">
        <v>3371</v>
      </c>
      <c r="I627" s="26">
        <v>241</v>
      </c>
      <c r="J627" s="26">
        <v>320</v>
      </c>
      <c r="K627" s="26">
        <v>0</v>
      </c>
      <c r="L627" s="26">
        <v>13</v>
      </c>
      <c r="M627" s="26">
        <v>561</v>
      </c>
      <c r="N627" s="26">
        <v>248</v>
      </c>
      <c r="O627" s="49">
        <v>0.442</v>
      </c>
    </row>
    <row r="628" spans="1:15" ht="15" customHeight="1" x14ac:dyDescent="0.25">
      <c r="A628" s="17" t="str">
        <f>IFERROR(VLOOKUP($F628,'Location List'!$A$2:$T$644,20,FALSE),"")</f>
        <v>Bill Eich</v>
      </c>
      <c r="B628" s="17" t="str">
        <f>IFERROR(VLOOKUP($F628,'Location List'!$A$2:$T$644,19,FALSE),"")</f>
        <v>David Garcia</v>
      </c>
      <c r="C628" s="17" t="str">
        <f>IFERROR(VLOOKUP($F628,'Location List'!$A$2:$T$644,18,FALSE),"")</f>
        <v>James Banks</v>
      </c>
      <c r="D628" s="17" t="str">
        <f>IFERROR(VLOOKUP($F628,'Location List'!$A$2:$T$644,9,FALSE),"")</f>
        <v>TODD BELL</v>
      </c>
      <c r="E628" s="17" t="str">
        <f>IFERROR(VLOOKUP($F628,'Location List'!$A$2:$T$644,2,FALSE),"")</f>
        <v>FORT SMITH</v>
      </c>
      <c r="F628" s="26">
        <v>301</v>
      </c>
      <c r="G628" s="29" t="s">
        <v>3278</v>
      </c>
      <c r="H628" s="29" t="s">
        <v>3509</v>
      </c>
      <c r="I628" s="26">
        <v>193</v>
      </c>
      <c r="J628" s="26">
        <v>244</v>
      </c>
      <c r="K628" s="26">
        <v>0</v>
      </c>
      <c r="L628" s="26">
        <v>14</v>
      </c>
      <c r="M628" s="26">
        <v>437</v>
      </c>
      <c r="N628" s="26">
        <v>0</v>
      </c>
      <c r="O628" s="49">
        <v>0</v>
      </c>
    </row>
    <row r="629" spans="1:15" ht="15" customHeight="1" x14ac:dyDescent="0.25">
      <c r="A629" s="17" t="str">
        <f>IFERROR(VLOOKUP($F629,'Location List'!$A$2:$T$644,20,FALSE),"")</f>
        <v>Bill Eich</v>
      </c>
      <c r="B629" s="17" t="str">
        <f>IFERROR(VLOOKUP($F629,'Location List'!$A$2:$T$644,19,FALSE),"")</f>
        <v>David Garcia</v>
      </c>
      <c r="C629" s="17" t="str">
        <f>IFERROR(VLOOKUP($F629,'Location List'!$A$2:$T$644,18,FALSE),"")</f>
        <v>James Banks</v>
      </c>
      <c r="D629" s="17" t="str">
        <f>IFERROR(VLOOKUP($F629,'Location List'!$A$2:$T$644,9,FALSE),"")</f>
        <v>TODD BELL</v>
      </c>
      <c r="E629" s="17" t="str">
        <f>IFERROR(VLOOKUP($F629,'Location List'!$A$2:$T$644,2,FALSE),"")</f>
        <v>NORTH LITTLE ROCK</v>
      </c>
      <c r="F629" s="26">
        <v>304</v>
      </c>
      <c r="G629" s="29" t="s">
        <v>3272</v>
      </c>
      <c r="H629" s="29" t="s">
        <v>3379</v>
      </c>
      <c r="I629" s="26">
        <v>54</v>
      </c>
      <c r="J629" s="26">
        <v>102</v>
      </c>
      <c r="K629" s="26">
        <v>0</v>
      </c>
      <c r="L629" s="26">
        <v>15</v>
      </c>
      <c r="M629" s="26">
        <v>156</v>
      </c>
      <c r="N629" s="26">
        <v>171</v>
      </c>
      <c r="O629" s="49">
        <v>1.0960000000000001</v>
      </c>
    </row>
    <row r="630" spans="1:15" ht="15" customHeight="1" x14ac:dyDescent="0.25">
      <c r="A630" s="17" t="str">
        <f>IFERROR(VLOOKUP($F630,'Location List'!$A$2:$T$644,20,FALSE),"")</f>
        <v>Bill Eich</v>
      </c>
      <c r="B630" s="17" t="str">
        <f>IFERROR(VLOOKUP($F630,'Location List'!$A$2:$T$644,19,FALSE),"")</f>
        <v>David Garcia</v>
      </c>
      <c r="C630" s="17" t="str">
        <f>IFERROR(VLOOKUP($F630,'Location List'!$A$2:$T$644,18,FALSE),"")</f>
        <v>James Banks</v>
      </c>
      <c r="D630" s="17" t="str">
        <f>IFERROR(VLOOKUP($F630,'Location List'!$A$2:$T$644,9,FALSE),"")</f>
        <v>TODD BELL</v>
      </c>
      <c r="E630" s="17" t="str">
        <f>IFERROR(VLOOKUP($F630,'Location List'!$A$2:$T$644,2,FALSE),"")</f>
        <v>NORTH LITTLE ROCK</v>
      </c>
      <c r="F630" s="26">
        <v>304</v>
      </c>
      <c r="G630" s="29" t="s">
        <v>3272</v>
      </c>
      <c r="H630" s="29" t="s">
        <v>3304</v>
      </c>
      <c r="I630" s="26">
        <v>37</v>
      </c>
      <c r="J630" s="26">
        <v>37</v>
      </c>
      <c r="K630" s="26">
        <v>0</v>
      </c>
      <c r="L630" s="26">
        <v>16</v>
      </c>
      <c r="M630" s="26">
        <v>74</v>
      </c>
      <c r="N630" s="26">
        <v>749</v>
      </c>
      <c r="O630" s="49">
        <v>10.122</v>
      </c>
    </row>
    <row r="631" spans="1:15" ht="15" customHeight="1" x14ac:dyDescent="0.25">
      <c r="A631" s="17" t="str">
        <f>IFERROR(VLOOKUP($F631,'Location List'!$A$2:$T$644,20,FALSE),"")</f>
        <v>Bill Eich</v>
      </c>
      <c r="B631" s="17" t="str">
        <f>IFERROR(VLOOKUP($F631,'Location List'!$A$2:$T$644,19,FALSE),"")</f>
        <v>David Garcia</v>
      </c>
      <c r="C631" s="17" t="str">
        <f>IFERROR(VLOOKUP($F631,'Location List'!$A$2:$T$644,18,FALSE),"")</f>
        <v>James Banks</v>
      </c>
      <c r="D631" s="17" t="str">
        <f>IFERROR(VLOOKUP($F631,'Location List'!$A$2:$T$644,9,FALSE),"")</f>
        <v>TODD BELL</v>
      </c>
      <c r="E631" s="17" t="str">
        <f>IFERROR(VLOOKUP($F631,'Location List'!$A$2:$T$644,2,FALSE),"")</f>
        <v>NORTH LITTLE ROCK</v>
      </c>
      <c r="F631" s="26">
        <v>304</v>
      </c>
      <c r="G631" s="29" t="s">
        <v>3272</v>
      </c>
      <c r="H631" s="29" t="s">
        <v>3342</v>
      </c>
      <c r="I631" s="26">
        <v>147</v>
      </c>
      <c r="J631" s="26">
        <v>164</v>
      </c>
      <c r="K631" s="26">
        <v>0</v>
      </c>
      <c r="L631" s="26">
        <v>18</v>
      </c>
      <c r="M631" s="26">
        <v>311</v>
      </c>
      <c r="N631" s="26">
        <v>1899</v>
      </c>
      <c r="O631" s="49">
        <v>6.1059999999999999</v>
      </c>
    </row>
    <row r="632" spans="1:15" ht="15" customHeight="1" x14ac:dyDescent="0.25">
      <c r="A632" s="17" t="str">
        <f>IFERROR(VLOOKUP($F632,'Location List'!$A$2:$T$644,20,FALSE),"")</f>
        <v>Bill Eich</v>
      </c>
      <c r="B632" s="17" t="str">
        <f>IFERROR(VLOOKUP($F632,'Location List'!$A$2:$T$644,19,FALSE),"")</f>
        <v>David Garcia</v>
      </c>
      <c r="C632" s="17" t="str">
        <f>IFERROR(VLOOKUP($F632,'Location List'!$A$2:$T$644,18,FALSE),"")</f>
        <v>James Banks</v>
      </c>
      <c r="D632" s="17" t="str">
        <f>IFERROR(VLOOKUP($F632,'Location List'!$A$2:$T$644,9,FALSE),"")</f>
        <v>TODD BELL</v>
      </c>
      <c r="E632" s="17" t="str">
        <f>IFERROR(VLOOKUP($F632,'Location List'!$A$2:$T$644,2,FALSE),"")</f>
        <v>NORTH LITTLE ROCK</v>
      </c>
      <c r="F632" s="26">
        <v>304</v>
      </c>
      <c r="G632" s="29" t="s">
        <v>3276</v>
      </c>
      <c r="H632" s="29" t="s">
        <v>3285</v>
      </c>
      <c r="I632" s="26">
        <v>77</v>
      </c>
      <c r="J632" s="26">
        <v>87</v>
      </c>
      <c r="K632" s="26">
        <v>0</v>
      </c>
      <c r="L632" s="26">
        <v>15</v>
      </c>
      <c r="M632" s="26">
        <v>164</v>
      </c>
      <c r="N632" s="26">
        <v>221</v>
      </c>
      <c r="O632" s="49">
        <v>1.3480000000000001</v>
      </c>
    </row>
    <row r="633" spans="1:15" ht="15" customHeight="1" x14ac:dyDescent="0.25">
      <c r="A633" s="17" t="str">
        <f>IFERROR(VLOOKUP($F633,'Location List'!$A$2:$T$644,20,FALSE),"")</f>
        <v>Bill Eich</v>
      </c>
      <c r="B633" s="17" t="str">
        <f>IFERROR(VLOOKUP($F633,'Location List'!$A$2:$T$644,19,FALSE),"")</f>
        <v>David Garcia</v>
      </c>
      <c r="C633" s="17" t="str">
        <f>IFERROR(VLOOKUP($F633,'Location List'!$A$2:$T$644,18,FALSE),"")</f>
        <v>James Banks</v>
      </c>
      <c r="D633" s="17" t="str">
        <f>IFERROR(VLOOKUP($F633,'Location List'!$A$2:$T$644,9,FALSE),"")</f>
        <v>TODD BELL</v>
      </c>
      <c r="E633" s="17" t="str">
        <f>IFERROR(VLOOKUP($F633,'Location List'!$A$2:$T$644,2,FALSE),"")</f>
        <v>NORTH LITTLE ROCK</v>
      </c>
      <c r="F633" s="26">
        <v>304</v>
      </c>
      <c r="G633" s="29" t="s">
        <v>3276</v>
      </c>
      <c r="H633" s="29" t="s">
        <v>3374</v>
      </c>
      <c r="I633" s="26">
        <v>179</v>
      </c>
      <c r="J633" s="26">
        <v>238</v>
      </c>
      <c r="K633" s="26">
        <v>0</v>
      </c>
      <c r="L633" s="26">
        <v>15</v>
      </c>
      <c r="M633" s="26">
        <v>417</v>
      </c>
      <c r="N633" s="26">
        <v>523</v>
      </c>
      <c r="O633" s="49">
        <v>1.254</v>
      </c>
    </row>
    <row r="634" spans="1:15" ht="15" customHeight="1" x14ac:dyDescent="0.25">
      <c r="A634" s="17" t="str">
        <f>IFERROR(VLOOKUP($F634,'Location List'!$A$2:$T$644,20,FALSE),"")</f>
        <v>Bill Eich</v>
      </c>
      <c r="B634" s="17" t="str">
        <f>IFERROR(VLOOKUP($F634,'Location List'!$A$2:$T$644,19,FALSE),"")</f>
        <v>David Garcia</v>
      </c>
      <c r="C634" s="17" t="str">
        <f>IFERROR(VLOOKUP($F634,'Location List'!$A$2:$T$644,18,FALSE),"")</f>
        <v>James Banks</v>
      </c>
      <c r="D634" s="17" t="str">
        <f>IFERROR(VLOOKUP($F634,'Location List'!$A$2:$T$644,9,FALSE),"")</f>
        <v>TODD BELL</v>
      </c>
      <c r="E634" s="17" t="str">
        <f>IFERROR(VLOOKUP($F634,'Location List'!$A$2:$T$644,2,FALSE),"")</f>
        <v>NORTH LITTLE ROCK</v>
      </c>
      <c r="F634" s="26">
        <v>304</v>
      </c>
      <c r="G634" s="29" t="s">
        <v>3276</v>
      </c>
      <c r="H634" s="29" t="s">
        <v>3277</v>
      </c>
      <c r="I634" s="26">
        <v>87</v>
      </c>
      <c r="J634" s="26">
        <v>110</v>
      </c>
      <c r="K634" s="26">
        <v>0</v>
      </c>
      <c r="L634" s="26">
        <v>14</v>
      </c>
      <c r="M634" s="26">
        <v>197</v>
      </c>
      <c r="N634" s="26">
        <v>91</v>
      </c>
      <c r="O634" s="49">
        <v>0.46200000000000002</v>
      </c>
    </row>
    <row r="635" spans="1:15" ht="15" customHeight="1" x14ac:dyDescent="0.25">
      <c r="A635" s="17" t="str">
        <f>IFERROR(VLOOKUP($F635,'Location List'!$A$2:$T$644,20,FALSE),"")</f>
        <v>Bill Eich</v>
      </c>
      <c r="B635" s="17" t="str">
        <f>IFERROR(VLOOKUP($F635,'Location List'!$A$2:$T$644,19,FALSE),"")</f>
        <v>David Garcia</v>
      </c>
      <c r="C635" s="17" t="str">
        <f>IFERROR(VLOOKUP($F635,'Location List'!$A$2:$T$644,18,FALSE),"")</f>
        <v>James Banks</v>
      </c>
      <c r="D635" s="17" t="str">
        <f>IFERROR(VLOOKUP($F635,'Location List'!$A$2:$T$644,9,FALSE),"")</f>
        <v>TODD BELL</v>
      </c>
      <c r="E635" s="17" t="str">
        <f>IFERROR(VLOOKUP($F635,'Location List'!$A$2:$T$644,2,FALSE),"")</f>
        <v>NORTH LITTLE ROCK</v>
      </c>
      <c r="F635" s="26">
        <v>304</v>
      </c>
      <c r="G635" s="29" t="s">
        <v>3276</v>
      </c>
      <c r="H635" s="29" t="s">
        <v>3320</v>
      </c>
      <c r="I635" s="26">
        <v>64</v>
      </c>
      <c r="J635" s="26">
        <v>101</v>
      </c>
      <c r="K635" s="26">
        <v>0</v>
      </c>
      <c r="L635" s="26">
        <v>14</v>
      </c>
      <c r="M635" s="26">
        <v>165</v>
      </c>
      <c r="N635" s="26">
        <v>146</v>
      </c>
      <c r="O635" s="49">
        <v>0.88500000000000001</v>
      </c>
    </row>
    <row r="636" spans="1:15" ht="15" customHeight="1" x14ac:dyDescent="0.25">
      <c r="A636" s="17" t="str">
        <f>IFERROR(VLOOKUP($F636,'Location List'!$A$2:$T$644,20,FALSE),"")</f>
        <v>Bill Eich</v>
      </c>
      <c r="B636" s="17" t="str">
        <f>IFERROR(VLOOKUP($F636,'Location List'!$A$2:$T$644,19,FALSE),"")</f>
        <v>David Garcia</v>
      </c>
      <c r="C636" s="17" t="str">
        <f>IFERROR(VLOOKUP($F636,'Location List'!$A$2:$T$644,18,FALSE),"")</f>
        <v>James Banks</v>
      </c>
      <c r="D636" s="17" t="str">
        <f>IFERROR(VLOOKUP($F636,'Location List'!$A$2:$T$644,9,FALSE),"")</f>
        <v>TODD BELL</v>
      </c>
      <c r="E636" s="17" t="str">
        <f>IFERROR(VLOOKUP($F636,'Location List'!$A$2:$T$644,2,FALSE),"")</f>
        <v>NORTH LITTLE ROCK</v>
      </c>
      <c r="F636" s="26">
        <v>304</v>
      </c>
      <c r="G636" s="29" t="s">
        <v>3276</v>
      </c>
      <c r="H636" s="29" t="s">
        <v>3510</v>
      </c>
      <c r="I636" s="26">
        <v>58</v>
      </c>
      <c r="J636" s="26">
        <v>75</v>
      </c>
      <c r="K636" s="26">
        <v>0</v>
      </c>
      <c r="L636" s="26">
        <v>17</v>
      </c>
      <c r="M636" s="26">
        <v>133</v>
      </c>
      <c r="N636" s="26">
        <v>171</v>
      </c>
      <c r="O636" s="49">
        <v>1.286</v>
      </c>
    </row>
    <row r="637" spans="1:15" ht="15" customHeight="1" x14ac:dyDescent="0.25">
      <c r="A637" s="17" t="str">
        <f>IFERROR(VLOOKUP($F637,'Location List'!$A$2:$T$644,20,FALSE),"")</f>
        <v>Bill Eich</v>
      </c>
      <c r="B637" s="17" t="str">
        <f>IFERROR(VLOOKUP($F637,'Location List'!$A$2:$T$644,19,FALSE),"")</f>
        <v>David Garcia</v>
      </c>
      <c r="C637" s="17" t="str">
        <f>IFERROR(VLOOKUP($F637,'Location List'!$A$2:$T$644,18,FALSE),"")</f>
        <v>James Banks</v>
      </c>
      <c r="D637" s="17" t="str">
        <f>IFERROR(VLOOKUP($F637,'Location List'!$A$2:$T$644,9,FALSE),"")</f>
        <v>TODD BELL</v>
      </c>
      <c r="E637" s="17" t="str">
        <f>IFERROR(VLOOKUP($F637,'Location List'!$A$2:$T$644,2,FALSE),"")</f>
        <v>NORTH LITTLE ROCK</v>
      </c>
      <c r="F637" s="26">
        <v>304</v>
      </c>
      <c r="G637" s="29" t="s">
        <v>3276</v>
      </c>
      <c r="H637" s="29" t="s">
        <v>3299</v>
      </c>
      <c r="I637" s="26">
        <v>38</v>
      </c>
      <c r="J637" s="26">
        <v>81</v>
      </c>
      <c r="K637" s="26">
        <v>0</v>
      </c>
      <c r="L637" s="26">
        <v>14</v>
      </c>
      <c r="M637" s="26">
        <v>119</v>
      </c>
      <c r="N637" s="26">
        <v>164</v>
      </c>
      <c r="O637" s="49">
        <v>1.3779999999999999</v>
      </c>
    </row>
    <row r="638" spans="1:15" ht="15" customHeight="1" x14ac:dyDescent="0.25">
      <c r="A638" s="17" t="str">
        <f>IFERROR(VLOOKUP($F638,'Location List'!$A$2:$T$644,20,FALSE),"")</f>
        <v>Bill Eich</v>
      </c>
      <c r="B638" s="17" t="str">
        <f>IFERROR(VLOOKUP($F638,'Location List'!$A$2:$T$644,19,FALSE),"")</f>
        <v>David Garcia</v>
      </c>
      <c r="C638" s="17" t="str">
        <f>IFERROR(VLOOKUP($F638,'Location List'!$A$2:$T$644,18,FALSE),"")</f>
        <v>James Banks</v>
      </c>
      <c r="D638" s="17" t="str">
        <f>IFERROR(VLOOKUP($F638,'Location List'!$A$2:$T$644,9,FALSE),"")</f>
        <v>TODD BELL</v>
      </c>
      <c r="E638" s="17" t="str">
        <f>IFERROR(VLOOKUP($F638,'Location List'!$A$2:$T$644,2,FALSE),"")</f>
        <v>NORTH LITTLE ROCK</v>
      </c>
      <c r="F638" s="26">
        <v>304</v>
      </c>
      <c r="G638" s="29" t="s">
        <v>3278</v>
      </c>
      <c r="H638" s="29" t="s">
        <v>3283</v>
      </c>
      <c r="I638" s="26">
        <v>132</v>
      </c>
      <c r="J638" s="26">
        <v>167</v>
      </c>
      <c r="K638" s="26">
        <v>0</v>
      </c>
      <c r="L638" s="26">
        <v>16</v>
      </c>
      <c r="M638" s="26">
        <v>299</v>
      </c>
      <c r="N638" s="26">
        <v>5023</v>
      </c>
      <c r="O638" s="49">
        <v>16.798999999999999</v>
      </c>
    </row>
    <row r="639" spans="1:15" ht="15" customHeight="1" x14ac:dyDescent="0.25">
      <c r="A639" s="17" t="str">
        <f>IFERROR(VLOOKUP($F639,'Location List'!$A$2:$T$644,20,FALSE),"")</f>
        <v>Bill Eich</v>
      </c>
      <c r="B639" s="17" t="str">
        <f>IFERROR(VLOOKUP($F639,'Location List'!$A$2:$T$644,19,FALSE),"")</f>
        <v>David Garcia</v>
      </c>
      <c r="C639" s="17" t="str">
        <f>IFERROR(VLOOKUP($F639,'Location List'!$A$2:$T$644,18,FALSE),"")</f>
        <v>James Banks</v>
      </c>
      <c r="D639" s="17" t="str">
        <f>IFERROR(VLOOKUP($F639,'Location List'!$A$2:$T$644,9,FALSE),"")</f>
        <v>TODD BELL</v>
      </c>
      <c r="E639" s="17" t="str">
        <f>IFERROR(VLOOKUP($F639,'Location List'!$A$2:$T$644,2,FALSE),"")</f>
        <v>NORTH LITTLE ROCK</v>
      </c>
      <c r="F639" s="26">
        <v>304</v>
      </c>
      <c r="G639" s="29" t="s">
        <v>3278</v>
      </c>
      <c r="H639" s="29" t="s">
        <v>3289</v>
      </c>
      <c r="I639" s="26">
        <v>130</v>
      </c>
      <c r="J639" s="26">
        <v>143</v>
      </c>
      <c r="K639" s="26">
        <v>0</v>
      </c>
      <c r="L639" s="26">
        <v>17</v>
      </c>
      <c r="M639" s="26">
        <v>273</v>
      </c>
      <c r="N639" s="26">
        <v>3793</v>
      </c>
      <c r="O639" s="49">
        <v>13.894</v>
      </c>
    </row>
    <row r="640" spans="1:15" ht="15" customHeight="1" x14ac:dyDescent="0.25">
      <c r="A640" s="17" t="str">
        <f>IFERROR(VLOOKUP($F640,'Location List'!$A$2:$T$644,20,FALSE),"")</f>
        <v>Bill Eich</v>
      </c>
      <c r="B640" s="17" t="str">
        <f>IFERROR(VLOOKUP($F640,'Location List'!$A$2:$T$644,19,FALSE),"")</f>
        <v>David Garcia</v>
      </c>
      <c r="C640" s="17" t="str">
        <f>IFERROR(VLOOKUP($F640,'Location List'!$A$2:$T$644,18,FALSE),"")</f>
        <v>James Banks</v>
      </c>
      <c r="D640" s="17" t="str">
        <f>IFERROR(VLOOKUP($F640,'Location List'!$A$2:$T$644,9,FALSE),"")</f>
        <v>TODD BELL</v>
      </c>
      <c r="E640" s="17" t="str">
        <f>IFERROR(VLOOKUP($F640,'Location List'!$A$2:$T$644,2,FALSE),"")</f>
        <v>NORTH LITTLE ROCK</v>
      </c>
      <c r="F640" s="26">
        <v>304</v>
      </c>
      <c r="G640" s="29" t="s">
        <v>3278</v>
      </c>
      <c r="H640" s="29" t="s">
        <v>3465</v>
      </c>
      <c r="I640" s="26">
        <v>80</v>
      </c>
      <c r="J640" s="26">
        <v>138</v>
      </c>
      <c r="K640" s="26">
        <v>0</v>
      </c>
      <c r="L640" s="26">
        <v>17</v>
      </c>
      <c r="M640" s="26">
        <v>218</v>
      </c>
      <c r="N640" s="26">
        <v>401</v>
      </c>
      <c r="O640" s="49">
        <v>1.839</v>
      </c>
    </row>
    <row r="641" spans="1:15" ht="15" customHeight="1" x14ac:dyDescent="0.25">
      <c r="A641" s="17" t="str">
        <f>IFERROR(VLOOKUP($F641,'Location List'!$A$2:$T$644,20,FALSE),"")</f>
        <v>Bill Eich</v>
      </c>
      <c r="B641" s="17" t="str">
        <f>IFERROR(VLOOKUP($F641,'Location List'!$A$2:$T$644,19,FALSE),"")</f>
        <v>David Garcia</v>
      </c>
      <c r="C641" s="17" t="str">
        <f>IFERROR(VLOOKUP($F641,'Location List'!$A$2:$T$644,18,FALSE),"")</f>
        <v>James Banks</v>
      </c>
      <c r="D641" s="17" t="str">
        <f>IFERROR(VLOOKUP($F641,'Location List'!$A$2:$T$644,9,FALSE),"")</f>
        <v>TODD BELL</v>
      </c>
      <c r="E641" s="17" t="str">
        <f>IFERROR(VLOOKUP($F641,'Location List'!$A$2:$T$644,2,FALSE),"")</f>
        <v>NORTH LITTLE ROCK</v>
      </c>
      <c r="F641" s="26">
        <v>304</v>
      </c>
      <c r="G641" s="29" t="s">
        <v>3278</v>
      </c>
      <c r="H641" s="29" t="s">
        <v>3511</v>
      </c>
      <c r="I641" s="26">
        <v>47</v>
      </c>
      <c r="J641" s="26">
        <v>33</v>
      </c>
      <c r="K641" s="26">
        <v>0</v>
      </c>
      <c r="L641" s="26">
        <v>14</v>
      </c>
      <c r="M641" s="26">
        <v>80</v>
      </c>
      <c r="N641" s="26">
        <v>599</v>
      </c>
      <c r="O641" s="49">
        <v>7.4880000000000004</v>
      </c>
    </row>
    <row r="642" spans="1:15" ht="15" customHeight="1" x14ac:dyDescent="0.25">
      <c r="A642" s="17" t="str">
        <f>IFERROR(VLOOKUP($F642,'Location List'!$A$2:$T$644,20,FALSE),"")</f>
        <v>Bill Eich</v>
      </c>
      <c r="B642" s="17" t="str">
        <f>IFERROR(VLOOKUP($F642,'Location List'!$A$2:$T$644,19,FALSE),"")</f>
        <v>David Garcia</v>
      </c>
      <c r="C642" s="17" t="str">
        <f>IFERROR(VLOOKUP($F642,'Location List'!$A$2:$T$644,18,FALSE),"")</f>
        <v>James Banks</v>
      </c>
      <c r="D642" s="17" t="str">
        <f>IFERROR(VLOOKUP($F642,'Location List'!$A$2:$T$644,9,FALSE),"")</f>
        <v>TODD BELL</v>
      </c>
      <c r="E642" s="17" t="str">
        <f>IFERROR(VLOOKUP($F642,'Location List'!$A$2:$T$644,2,FALSE),"")</f>
        <v>NORTH LITTLE ROCK</v>
      </c>
      <c r="F642" s="26">
        <v>304</v>
      </c>
      <c r="G642" s="29" t="s">
        <v>3278</v>
      </c>
      <c r="H642" s="29" t="s">
        <v>3436</v>
      </c>
      <c r="I642" s="26">
        <v>53</v>
      </c>
      <c r="J642" s="26">
        <v>138</v>
      </c>
      <c r="K642" s="26">
        <v>0</v>
      </c>
      <c r="L642" s="26">
        <v>16</v>
      </c>
      <c r="M642" s="26">
        <v>191</v>
      </c>
      <c r="N642" s="26">
        <v>372</v>
      </c>
      <c r="O642" s="49">
        <v>1.948</v>
      </c>
    </row>
    <row r="643" spans="1:15" ht="15" customHeight="1" x14ac:dyDescent="0.25">
      <c r="A643" s="17" t="str">
        <f>IFERROR(VLOOKUP($F643,'Location List'!$A$2:$T$644,20,FALSE),"")</f>
        <v>Bill Eich</v>
      </c>
      <c r="B643" s="17" t="str">
        <f>IFERROR(VLOOKUP($F643,'Location List'!$A$2:$T$644,19,FALSE),"")</f>
        <v>David Garcia</v>
      </c>
      <c r="C643" s="17" t="str">
        <f>IFERROR(VLOOKUP($F643,'Location List'!$A$2:$T$644,18,FALSE),"")</f>
        <v>James Banks</v>
      </c>
      <c r="D643" s="17" t="str">
        <f>IFERROR(VLOOKUP($F643,'Location List'!$A$2:$T$644,9,FALSE),"")</f>
        <v>TODD BELL</v>
      </c>
      <c r="E643" s="17" t="str">
        <f>IFERROR(VLOOKUP($F643,'Location List'!$A$2:$T$644,2,FALSE),"")</f>
        <v>NORTH LITTLE ROCK</v>
      </c>
      <c r="F643" s="26">
        <v>304</v>
      </c>
      <c r="G643" s="29" t="s">
        <v>3278</v>
      </c>
      <c r="H643" s="29" t="s">
        <v>3512</v>
      </c>
      <c r="I643" s="26">
        <v>50</v>
      </c>
      <c r="J643" s="26">
        <v>69</v>
      </c>
      <c r="K643" s="26">
        <v>0</v>
      </c>
      <c r="L643" s="26">
        <v>15</v>
      </c>
      <c r="M643" s="26">
        <v>119</v>
      </c>
      <c r="N643" s="26">
        <v>193</v>
      </c>
      <c r="O643" s="49">
        <v>1.6220000000000001</v>
      </c>
    </row>
    <row r="644" spans="1:15" ht="15" customHeight="1" x14ac:dyDescent="0.25">
      <c r="A644" s="17" t="str">
        <f>IFERROR(VLOOKUP($F644,'Location List'!$A$2:$T$644,20,FALSE),"")</f>
        <v>Bill Eich</v>
      </c>
      <c r="B644" s="17" t="str">
        <f>IFERROR(VLOOKUP($F644,'Location List'!$A$2:$T$644,19,FALSE),"")</f>
        <v>David Garcia</v>
      </c>
      <c r="C644" s="17" t="str">
        <f>IFERROR(VLOOKUP($F644,'Location List'!$A$2:$T$644,18,FALSE),"")</f>
        <v>James Banks</v>
      </c>
      <c r="D644" s="17" t="str">
        <f>IFERROR(VLOOKUP($F644,'Location List'!$A$2:$T$644,9,FALSE),"")</f>
        <v>TODD BELL</v>
      </c>
      <c r="E644" s="17" t="str">
        <f>IFERROR(VLOOKUP($F644,'Location List'!$A$2:$T$644,2,FALSE),"")</f>
        <v>NORTH LITTLE ROCK</v>
      </c>
      <c r="F644" s="26">
        <v>304</v>
      </c>
      <c r="G644" s="29" t="s">
        <v>3278</v>
      </c>
      <c r="H644" s="29" t="s">
        <v>3286</v>
      </c>
      <c r="I644" s="26">
        <v>81</v>
      </c>
      <c r="J644" s="26">
        <v>63</v>
      </c>
      <c r="K644" s="26">
        <v>0</v>
      </c>
      <c r="L644" s="26">
        <v>17</v>
      </c>
      <c r="M644" s="26">
        <v>144</v>
      </c>
      <c r="N644" s="26">
        <v>222</v>
      </c>
      <c r="O644" s="49">
        <v>1.542</v>
      </c>
    </row>
    <row r="645" spans="1:15" ht="15" customHeight="1" x14ac:dyDescent="0.25">
      <c r="A645" s="17" t="str">
        <f>IFERROR(VLOOKUP($F645,'Location List'!$A$2:$T$644,20,FALSE),"")</f>
        <v>Bill Eich</v>
      </c>
      <c r="B645" s="17" t="str">
        <f>IFERROR(VLOOKUP($F645,'Location List'!$A$2:$T$644,19,FALSE),"")</f>
        <v>David Garcia</v>
      </c>
      <c r="C645" s="17" t="str">
        <f>IFERROR(VLOOKUP($F645,'Location List'!$A$2:$T$644,18,FALSE),"")</f>
        <v>James Banks</v>
      </c>
      <c r="D645" s="17" t="str">
        <f>IFERROR(VLOOKUP($F645,'Location List'!$A$2:$T$644,9,FALSE),"")</f>
        <v>TODD BELL</v>
      </c>
      <c r="E645" s="17" t="str">
        <f>IFERROR(VLOOKUP($F645,'Location List'!$A$2:$T$644,2,FALSE),"")</f>
        <v>NORTH LITTLE ROCK</v>
      </c>
      <c r="F645" s="26">
        <v>304</v>
      </c>
      <c r="G645" s="29" t="s">
        <v>3278</v>
      </c>
      <c r="H645" s="29" t="s">
        <v>3297</v>
      </c>
      <c r="I645" s="26">
        <v>124</v>
      </c>
      <c r="J645" s="26">
        <v>141</v>
      </c>
      <c r="K645" s="26">
        <v>0</v>
      </c>
      <c r="L645" s="26">
        <v>21</v>
      </c>
      <c r="M645" s="26">
        <v>265</v>
      </c>
      <c r="N645" s="26">
        <v>0</v>
      </c>
      <c r="O645" s="49">
        <v>0</v>
      </c>
    </row>
    <row r="646" spans="1:15" ht="15" customHeight="1" x14ac:dyDescent="0.25">
      <c r="A646" s="17" t="str">
        <f>IFERROR(VLOOKUP($F646,'Location List'!$A$2:$T$644,20,FALSE),"")</f>
        <v>Bill Eich</v>
      </c>
      <c r="B646" s="17" t="str">
        <f>IFERROR(VLOOKUP($F646,'Location List'!$A$2:$T$644,19,FALSE),"")</f>
        <v>David Garcia</v>
      </c>
      <c r="C646" s="17" t="str">
        <f>IFERROR(VLOOKUP($F646,'Location List'!$A$2:$T$644,18,FALSE),"")</f>
        <v>James Banks</v>
      </c>
      <c r="D646" s="17" t="str">
        <f>IFERROR(VLOOKUP($F646,'Location List'!$A$2:$T$644,9,FALSE),"")</f>
        <v>TODD BELL</v>
      </c>
      <c r="E646" s="17" t="str">
        <f>IFERROR(VLOOKUP($F646,'Location List'!$A$2:$T$644,2,FALSE),"")</f>
        <v>NORTH LITTLE ROCK</v>
      </c>
      <c r="F646" s="26">
        <v>304</v>
      </c>
      <c r="G646" s="29" t="s">
        <v>3278</v>
      </c>
      <c r="H646" s="29" t="s">
        <v>3290</v>
      </c>
      <c r="I646" s="26">
        <v>28</v>
      </c>
      <c r="J646" s="26">
        <v>77</v>
      </c>
      <c r="K646" s="26">
        <v>0</v>
      </c>
      <c r="L646" s="26">
        <v>14</v>
      </c>
      <c r="M646" s="26">
        <v>105</v>
      </c>
      <c r="N646" s="26">
        <v>75</v>
      </c>
      <c r="O646" s="49">
        <v>0.71399999999999997</v>
      </c>
    </row>
    <row r="647" spans="1:15" ht="15" customHeight="1" x14ac:dyDescent="0.25">
      <c r="A647" s="17" t="str">
        <f>IFERROR(VLOOKUP($F647,'Location List'!$A$2:$T$644,20,FALSE),"")</f>
        <v>Bill Eich</v>
      </c>
      <c r="B647" s="17" t="str">
        <f>IFERROR(VLOOKUP($F647,'Location List'!$A$2:$T$644,19,FALSE),"")</f>
        <v>David Garcia</v>
      </c>
      <c r="C647" s="17" t="str">
        <f>IFERROR(VLOOKUP($F647,'Location List'!$A$2:$T$644,18,FALSE),"")</f>
        <v>James Banks</v>
      </c>
      <c r="D647" s="17" t="str">
        <f>IFERROR(VLOOKUP($F647,'Location List'!$A$2:$T$644,9,FALSE),"")</f>
        <v>TODD BELL</v>
      </c>
      <c r="E647" s="17" t="str">
        <f>IFERROR(VLOOKUP($F647,'Location List'!$A$2:$T$644,2,FALSE),"")</f>
        <v>NORTH LITTLE ROCK</v>
      </c>
      <c r="F647" s="26">
        <v>304</v>
      </c>
      <c r="G647" s="29" t="s">
        <v>3278</v>
      </c>
      <c r="H647" s="29" t="s">
        <v>3343</v>
      </c>
      <c r="I647" s="26">
        <v>97</v>
      </c>
      <c r="J647" s="26">
        <v>75</v>
      </c>
      <c r="K647" s="26">
        <v>0</v>
      </c>
      <c r="L647" s="26">
        <v>14</v>
      </c>
      <c r="M647" s="26">
        <v>172</v>
      </c>
      <c r="N647" s="26">
        <v>0</v>
      </c>
      <c r="O647" s="49">
        <v>0</v>
      </c>
    </row>
    <row r="648" spans="1:15" ht="15" customHeight="1" x14ac:dyDescent="0.25">
      <c r="A648" s="17" t="str">
        <f>IFERROR(VLOOKUP($F648,'Location List'!$A$2:$T$644,20,FALSE),"")</f>
        <v>Bill Eich</v>
      </c>
      <c r="B648" s="17" t="str">
        <f>IFERROR(VLOOKUP($F648,'Location List'!$A$2:$T$644,19,FALSE),"")</f>
        <v>David Garcia</v>
      </c>
      <c r="C648" s="17" t="str">
        <f>IFERROR(VLOOKUP($F648,'Location List'!$A$2:$T$644,18,FALSE),"")</f>
        <v>James Banks</v>
      </c>
      <c r="D648" s="17" t="str">
        <f>IFERROR(VLOOKUP($F648,'Location List'!$A$2:$T$644,9,FALSE),"")</f>
        <v>TODD BELL</v>
      </c>
      <c r="E648" s="17" t="str">
        <f>IFERROR(VLOOKUP($F648,'Location List'!$A$2:$T$644,2,FALSE),"")</f>
        <v>NORTH LITTLE ROCK</v>
      </c>
      <c r="F648" s="26">
        <v>304</v>
      </c>
      <c r="G648" s="29" t="s">
        <v>3278</v>
      </c>
      <c r="H648" s="29" t="s">
        <v>3371</v>
      </c>
      <c r="I648" s="26">
        <v>163</v>
      </c>
      <c r="J648" s="26">
        <v>223</v>
      </c>
      <c r="K648" s="26">
        <v>0</v>
      </c>
      <c r="L648" s="26">
        <v>18</v>
      </c>
      <c r="M648" s="26">
        <v>386</v>
      </c>
      <c r="N648" s="26">
        <v>577</v>
      </c>
      <c r="O648" s="49">
        <v>1.4950000000000001</v>
      </c>
    </row>
    <row r="649" spans="1:15" ht="15" customHeight="1" x14ac:dyDescent="0.25">
      <c r="A649" s="17" t="str">
        <f>IFERROR(VLOOKUP($F649,'Location List'!$A$2:$T$644,20,FALSE),"")</f>
        <v>Bill Eich</v>
      </c>
      <c r="B649" s="17" t="str">
        <f>IFERROR(VLOOKUP($F649,'Location List'!$A$2:$T$644,19,FALSE),"")</f>
        <v>David Garcia</v>
      </c>
      <c r="C649" s="17" t="str">
        <f>IFERROR(VLOOKUP($F649,'Location List'!$A$2:$T$644,18,FALSE),"")</f>
        <v>James Banks</v>
      </c>
      <c r="D649" s="17" t="str">
        <f>IFERROR(VLOOKUP($F649,'Location List'!$A$2:$T$644,9,FALSE),"")</f>
        <v>TODD BELL</v>
      </c>
      <c r="E649" s="17" t="str">
        <f>IFERROR(VLOOKUP($F649,'Location List'!$A$2:$T$644,2,FALSE),"")</f>
        <v>NORTH LITTLE ROCK</v>
      </c>
      <c r="F649" s="26">
        <v>304</v>
      </c>
      <c r="G649" s="29" t="s">
        <v>3278</v>
      </c>
      <c r="H649" s="29" t="s">
        <v>3362</v>
      </c>
      <c r="I649" s="26">
        <v>38</v>
      </c>
      <c r="J649" s="26">
        <v>113</v>
      </c>
      <c r="K649" s="26">
        <v>0</v>
      </c>
      <c r="L649" s="26">
        <v>14</v>
      </c>
      <c r="M649" s="26">
        <v>151</v>
      </c>
      <c r="N649" s="26">
        <v>134</v>
      </c>
      <c r="O649" s="49">
        <v>0.88700000000000001</v>
      </c>
    </row>
    <row r="650" spans="1:15" ht="15" customHeight="1" x14ac:dyDescent="0.25">
      <c r="A650" s="17" t="str">
        <f>IFERROR(VLOOKUP($F650,'Location List'!$A$2:$T$644,20,FALSE),"")</f>
        <v>Bill Eich</v>
      </c>
      <c r="B650" s="17" t="str">
        <f>IFERROR(VLOOKUP($F650,'Location List'!$A$2:$T$644,19,FALSE),"")</f>
        <v>David Garcia</v>
      </c>
      <c r="C650" s="17" t="str">
        <f>IFERROR(VLOOKUP($F650,'Location List'!$A$2:$T$644,18,FALSE),"")</f>
        <v>James Banks</v>
      </c>
      <c r="D650" s="17" t="str">
        <f>IFERROR(VLOOKUP($F650,'Location List'!$A$2:$T$644,9,FALSE),"")</f>
        <v>TODD BELL</v>
      </c>
      <c r="E650" s="17" t="str">
        <f>IFERROR(VLOOKUP($F650,'Location List'!$A$2:$T$644,2,FALSE),"")</f>
        <v>NORTH LITTLE ROCK</v>
      </c>
      <c r="F650" s="26">
        <v>304</v>
      </c>
      <c r="G650" s="29" t="s">
        <v>3278</v>
      </c>
      <c r="H650" s="29" t="s">
        <v>3363</v>
      </c>
      <c r="I650" s="26">
        <v>39</v>
      </c>
      <c r="J650" s="26">
        <v>223</v>
      </c>
      <c r="K650" s="26">
        <v>0</v>
      </c>
      <c r="L650" s="26">
        <v>18</v>
      </c>
      <c r="M650" s="26">
        <v>262</v>
      </c>
      <c r="N650" s="26">
        <v>203</v>
      </c>
      <c r="O650" s="49">
        <v>0.77500000000000002</v>
      </c>
    </row>
    <row r="651" spans="1:15" ht="15" customHeight="1" x14ac:dyDescent="0.25">
      <c r="A651" s="17" t="str">
        <f>IFERROR(VLOOKUP($F651,'Location List'!$A$2:$T$644,20,FALSE),"")</f>
        <v>Bill Eich</v>
      </c>
      <c r="B651" s="17" t="str">
        <f>IFERROR(VLOOKUP($F651,'Location List'!$A$2:$T$644,19,FALSE),"")</f>
        <v>David Garcia</v>
      </c>
      <c r="C651" s="17" t="str">
        <f>IFERROR(VLOOKUP($F651,'Location List'!$A$2:$T$644,18,FALSE),"")</f>
        <v>James Banks</v>
      </c>
      <c r="D651" s="17" t="str">
        <f>IFERROR(VLOOKUP($F651,'Location List'!$A$2:$T$644,9,FALSE),"")</f>
        <v>TODD BELL</v>
      </c>
      <c r="E651" s="17" t="str">
        <f>IFERROR(VLOOKUP($F651,'Location List'!$A$2:$T$644,2,FALSE),"")</f>
        <v>NORTH LITTLE ROCK</v>
      </c>
      <c r="F651" s="26">
        <v>304</v>
      </c>
      <c r="G651" s="29" t="s">
        <v>3278</v>
      </c>
      <c r="H651" s="29" t="s">
        <v>3364</v>
      </c>
      <c r="I651" s="26">
        <v>30</v>
      </c>
      <c r="J651" s="26">
        <v>128</v>
      </c>
      <c r="K651" s="26">
        <v>0</v>
      </c>
      <c r="L651" s="26">
        <v>15</v>
      </c>
      <c r="M651" s="26">
        <v>158</v>
      </c>
      <c r="N651" s="26">
        <v>153</v>
      </c>
      <c r="O651" s="49">
        <v>0.96799999999999997</v>
      </c>
    </row>
    <row r="652" spans="1:15" ht="15" customHeight="1" x14ac:dyDescent="0.25">
      <c r="A652" s="17" t="str">
        <f>IFERROR(VLOOKUP($F652,'Location List'!$A$2:$T$644,20,FALSE),"")</f>
        <v>Bill Eich</v>
      </c>
      <c r="B652" s="17" t="str">
        <f>IFERROR(VLOOKUP($F652,'Location List'!$A$2:$T$644,19,FALSE),"")</f>
        <v>David Garcia</v>
      </c>
      <c r="C652" s="17" t="str">
        <f>IFERROR(VLOOKUP($F652,'Location List'!$A$2:$T$644,18,FALSE),"")</f>
        <v>James Banks</v>
      </c>
      <c r="D652" s="17" t="str">
        <f>IFERROR(VLOOKUP($F652,'Location List'!$A$2:$T$644,9,FALSE),"")</f>
        <v>TODD BELL</v>
      </c>
      <c r="E652" s="17" t="str">
        <f>IFERROR(VLOOKUP($F652,'Location List'!$A$2:$T$644,2,FALSE),"")</f>
        <v>NORTH LITTLE ROCK</v>
      </c>
      <c r="F652" s="26">
        <v>304</v>
      </c>
      <c r="G652" s="29" t="s">
        <v>3278</v>
      </c>
      <c r="H652" s="29" t="s">
        <v>3410</v>
      </c>
      <c r="I652" s="26">
        <v>81</v>
      </c>
      <c r="J652" s="26">
        <v>95</v>
      </c>
      <c r="K652" s="26">
        <v>0</v>
      </c>
      <c r="L652" s="26">
        <v>16</v>
      </c>
      <c r="M652" s="26">
        <v>176</v>
      </c>
      <c r="N652" s="26">
        <v>219</v>
      </c>
      <c r="O652" s="49">
        <v>1.244</v>
      </c>
    </row>
    <row r="653" spans="1:15" ht="15" customHeight="1" x14ac:dyDescent="0.25">
      <c r="A653" s="17" t="str">
        <f>IFERROR(VLOOKUP($F653,'Location List'!$A$2:$T$644,20,FALSE),"")</f>
        <v>Tim Kerum</v>
      </c>
      <c r="B653" s="17" t="str">
        <f>IFERROR(VLOOKUP($F653,'Location List'!$A$2:$T$644,19,FALSE),"")</f>
        <v>Mike Seymour</v>
      </c>
      <c r="C653" s="17" t="str">
        <f>IFERROR(VLOOKUP($F653,'Location List'!$A$2:$T$644,18,FALSE),"")</f>
        <v>Devin Magle</v>
      </c>
      <c r="D653" s="17" t="str">
        <f>IFERROR(VLOOKUP($F653,'Location List'!$A$2:$T$644,9,FALSE),"")</f>
        <v>TONY REYNOLDS</v>
      </c>
      <c r="E653" s="17" t="str">
        <f>IFERROR(VLOOKUP($F653,'Location List'!$A$2:$T$644,2,FALSE),"")</f>
        <v>KENT</v>
      </c>
      <c r="F653" s="26">
        <v>306</v>
      </c>
      <c r="G653" s="29" t="s">
        <v>3272</v>
      </c>
      <c r="H653" s="29" t="s">
        <v>3303</v>
      </c>
      <c r="I653" s="26">
        <v>296</v>
      </c>
      <c r="J653" s="26">
        <v>503</v>
      </c>
      <c r="K653" s="26">
        <v>0</v>
      </c>
      <c r="L653" s="26">
        <v>14</v>
      </c>
      <c r="M653" s="26">
        <v>799</v>
      </c>
      <c r="N653" s="26">
        <v>1554</v>
      </c>
      <c r="O653" s="49">
        <v>1.9450000000000001</v>
      </c>
    </row>
    <row r="654" spans="1:15" ht="15" customHeight="1" x14ac:dyDescent="0.25">
      <c r="A654" s="17" t="str">
        <f>IFERROR(VLOOKUP($F654,'Location List'!$A$2:$T$644,20,FALSE),"")</f>
        <v>Tim Kerum</v>
      </c>
      <c r="B654" s="17" t="str">
        <f>IFERROR(VLOOKUP($F654,'Location List'!$A$2:$T$644,19,FALSE),"")</f>
        <v>Mike Seymour</v>
      </c>
      <c r="C654" s="17" t="str">
        <f>IFERROR(VLOOKUP($F654,'Location List'!$A$2:$T$644,18,FALSE),"")</f>
        <v>Devin Magle</v>
      </c>
      <c r="D654" s="17" t="str">
        <f>IFERROR(VLOOKUP($F654,'Location List'!$A$2:$T$644,9,FALSE),"")</f>
        <v>TONY REYNOLDS</v>
      </c>
      <c r="E654" s="17" t="str">
        <f>IFERROR(VLOOKUP($F654,'Location List'!$A$2:$T$644,2,FALSE),"")</f>
        <v>KENT</v>
      </c>
      <c r="F654" s="26">
        <v>306</v>
      </c>
      <c r="G654" s="29" t="s">
        <v>3272</v>
      </c>
      <c r="H654" s="29" t="s">
        <v>3352</v>
      </c>
      <c r="I654" s="26">
        <v>175</v>
      </c>
      <c r="J654" s="26">
        <v>285</v>
      </c>
      <c r="K654" s="26">
        <v>0</v>
      </c>
      <c r="L654" s="26">
        <v>26</v>
      </c>
      <c r="M654" s="26">
        <v>460</v>
      </c>
      <c r="N654" s="26">
        <v>870</v>
      </c>
      <c r="O654" s="49">
        <v>1.891</v>
      </c>
    </row>
    <row r="655" spans="1:15" ht="15" customHeight="1" x14ac:dyDescent="0.25">
      <c r="A655" s="17" t="str">
        <f>IFERROR(VLOOKUP($F655,'Location List'!$A$2:$T$644,20,FALSE),"")</f>
        <v>Tim Kerum</v>
      </c>
      <c r="B655" s="17" t="str">
        <f>IFERROR(VLOOKUP($F655,'Location List'!$A$2:$T$644,19,FALSE),"")</f>
        <v>Mike Seymour</v>
      </c>
      <c r="C655" s="17" t="str">
        <f>IFERROR(VLOOKUP($F655,'Location List'!$A$2:$T$644,18,FALSE),"")</f>
        <v>Devin Magle</v>
      </c>
      <c r="D655" s="17" t="str">
        <f>IFERROR(VLOOKUP($F655,'Location List'!$A$2:$T$644,9,FALSE),"")</f>
        <v>TONY REYNOLDS</v>
      </c>
      <c r="E655" s="17" t="str">
        <f>IFERROR(VLOOKUP($F655,'Location List'!$A$2:$T$644,2,FALSE),"")</f>
        <v>KENT</v>
      </c>
      <c r="F655" s="26">
        <v>306</v>
      </c>
      <c r="G655" s="29" t="s">
        <v>3272</v>
      </c>
      <c r="H655" s="29" t="s">
        <v>3310</v>
      </c>
      <c r="I655" s="26">
        <v>818</v>
      </c>
      <c r="J655" s="26">
        <v>968</v>
      </c>
      <c r="K655" s="26">
        <v>0</v>
      </c>
      <c r="L655" s="26">
        <v>14</v>
      </c>
      <c r="M655" s="26">
        <v>1786</v>
      </c>
      <c r="N655" s="26">
        <v>11244</v>
      </c>
      <c r="O655" s="49">
        <v>6.2960000000000003</v>
      </c>
    </row>
    <row r="656" spans="1:15" ht="15" customHeight="1" x14ac:dyDescent="0.25">
      <c r="A656" s="17" t="str">
        <f>IFERROR(VLOOKUP($F656,'Location List'!$A$2:$T$644,20,FALSE),"")</f>
        <v>Tim Kerum</v>
      </c>
      <c r="B656" s="17" t="str">
        <f>IFERROR(VLOOKUP($F656,'Location List'!$A$2:$T$644,19,FALSE),"")</f>
        <v>Mike Seymour</v>
      </c>
      <c r="C656" s="17" t="str">
        <f>IFERROR(VLOOKUP($F656,'Location List'!$A$2:$T$644,18,FALSE),"")</f>
        <v>Devin Magle</v>
      </c>
      <c r="D656" s="17" t="str">
        <f>IFERROR(VLOOKUP($F656,'Location List'!$A$2:$T$644,9,FALSE),"")</f>
        <v>TONY REYNOLDS</v>
      </c>
      <c r="E656" s="17" t="str">
        <f>IFERROR(VLOOKUP($F656,'Location List'!$A$2:$T$644,2,FALSE),"")</f>
        <v>KENT</v>
      </c>
      <c r="F656" s="26">
        <v>306</v>
      </c>
      <c r="G656" s="29" t="s">
        <v>3276</v>
      </c>
      <c r="H656" s="29" t="s">
        <v>3305</v>
      </c>
      <c r="I656" s="26">
        <v>129</v>
      </c>
      <c r="J656" s="26">
        <v>132</v>
      </c>
      <c r="K656" s="26">
        <v>0</v>
      </c>
      <c r="L656" s="26">
        <v>18</v>
      </c>
      <c r="M656" s="26">
        <v>261</v>
      </c>
      <c r="N656" s="26">
        <v>148</v>
      </c>
      <c r="O656" s="49">
        <v>0.56699999999999995</v>
      </c>
    </row>
    <row r="657" spans="1:15" ht="15" customHeight="1" x14ac:dyDescent="0.25">
      <c r="A657" s="17" t="str">
        <f>IFERROR(VLOOKUP($F657,'Location List'!$A$2:$T$644,20,FALSE),"")</f>
        <v>Tim Kerum</v>
      </c>
      <c r="B657" s="17" t="str">
        <f>IFERROR(VLOOKUP($F657,'Location List'!$A$2:$T$644,19,FALSE),"")</f>
        <v>Mike Seymour</v>
      </c>
      <c r="C657" s="17" t="str">
        <f>IFERROR(VLOOKUP($F657,'Location List'!$A$2:$T$644,18,FALSE),"")</f>
        <v>Devin Magle</v>
      </c>
      <c r="D657" s="17" t="str">
        <f>IFERROR(VLOOKUP($F657,'Location List'!$A$2:$T$644,9,FALSE),"")</f>
        <v>TONY REYNOLDS</v>
      </c>
      <c r="E657" s="17" t="str">
        <f>IFERROR(VLOOKUP($F657,'Location List'!$A$2:$T$644,2,FALSE),"")</f>
        <v>KENT</v>
      </c>
      <c r="F657" s="26">
        <v>306</v>
      </c>
      <c r="G657" s="29" t="s">
        <v>3276</v>
      </c>
      <c r="H657" s="29" t="s">
        <v>3306</v>
      </c>
      <c r="I657" s="26">
        <v>114</v>
      </c>
      <c r="J657" s="26">
        <v>119</v>
      </c>
      <c r="K657" s="26">
        <v>0</v>
      </c>
      <c r="L657" s="26">
        <v>15</v>
      </c>
      <c r="M657" s="26">
        <v>233</v>
      </c>
      <c r="N657" s="26">
        <v>114</v>
      </c>
      <c r="O657" s="49">
        <v>0.48899999999999999</v>
      </c>
    </row>
    <row r="658" spans="1:15" ht="15" customHeight="1" x14ac:dyDescent="0.25">
      <c r="A658" s="17" t="str">
        <f>IFERROR(VLOOKUP($F658,'Location List'!$A$2:$T$644,20,FALSE),"")</f>
        <v>Tim Kerum</v>
      </c>
      <c r="B658" s="17" t="str">
        <f>IFERROR(VLOOKUP($F658,'Location List'!$A$2:$T$644,19,FALSE),"")</f>
        <v>Mike Seymour</v>
      </c>
      <c r="C658" s="17" t="str">
        <f>IFERROR(VLOOKUP($F658,'Location List'!$A$2:$T$644,18,FALSE),"")</f>
        <v>Devin Magle</v>
      </c>
      <c r="D658" s="17" t="str">
        <f>IFERROR(VLOOKUP($F658,'Location List'!$A$2:$T$644,9,FALSE),"")</f>
        <v>TONY REYNOLDS</v>
      </c>
      <c r="E658" s="17" t="str">
        <f>IFERROR(VLOOKUP($F658,'Location List'!$A$2:$T$644,2,FALSE),"")</f>
        <v>KENT</v>
      </c>
      <c r="F658" s="26">
        <v>306</v>
      </c>
      <c r="G658" s="29" t="s">
        <v>3276</v>
      </c>
      <c r="H658" s="29" t="s">
        <v>3355</v>
      </c>
      <c r="I658" s="26">
        <v>237</v>
      </c>
      <c r="J658" s="26">
        <v>351</v>
      </c>
      <c r="K658" s="26">
        <v>0</v>
      </c>
      <c r="L658" s="26">
        <v>14</v>
      </c>
      <c r="M658" s="26">
        <v>588</v>
      </c>
      <c r="N658" s="26">
        <v>599</v>
      </c>
      <c r="O658" s="49">
        <v>1.0189999999999999</v>
      </c>
    </row>
    <row r="659" spans="1:15" ht="15" customHeight="1" x14ac:dyDescent="0.25">
      <c r="A659" s="17" t="str">
        <f>IFERROR(VLOOKUP($F659,'Location List'!$A$2:$T$644,20,FALSE),"")</f>
        <v>Tim Kerum</v>
      </c>
      <c r="B659" s="17" t="str">
        <f>IFERROR(VLOOKUP($F659,'Location List'!$A$2:$T$644,19,FALSE),"")</f>
        <v>Mike Seymour</v>
      </c>
      <c r="C659" s="17" t="str">
        <f>IFERROR(VLOOKUP($F659,'Location List'!$A$2:$T$644,18,FALSE),"")</f>
        <v>Devin Magle</v>
      </c>
      <c r="D659" s="17" t="str">
        <f>IFERROR(VLOOKUP($F659,'Location List'!$A$2:$T$644,9,FALSE),"")</f>
        <v>TONY REYNOLDS</v>
      </c>
      <c r="E659" s="17" t="str">
        <f>IFERROR(VLOOKUP($F659,'Location List'!$A$2:$T$644,2,FALSE),"")</f>
        <v>KENT</v>
      </c>
      <c r="F659" s="26">
        <v>306</v>
      </c>
      <c r="G659" s="29" t="s">
        <v>3276</v>
      </c>
      <c r="H659" s="29" t="s">
        <v>3418</v>
      </c>
      <c r="I659" s="26">
        <v>364</v>
      </c>
      <c r="J659" s="26">
        <v>358</v>
      </c>
      <c r="K659" s="26">
        <v>0</v>
      </c>
      <c r="L659" s="26">
        <v>15</v>
      </c>
      <c r="M659" s="26">
        <v>722</v>
      </c>
      <c r="N659" s="26">
        <v>1088</v>
      </c>
      <c r="O659" s="49">
        <v>1.5069999999999999</v>
      </c>
    </row>
    <row r="660" spans="1:15" ht="15" customHeight="1" x14ac:dyDescent="0.25">
      <c r="A660" s="17" t="str">
        <f>IFERROR(VLOOKUP($F660,'Location List'!$A$2:$T$644,20,FALSE),"")</f>
        <v>Tim Kerum</v>
      </c>
      <c r="B660" s="17" t="str">
        <f>IFERROR(VLOOKUP($F660,'Location List'!$A$2:$T$644,19,FALSE),"")</f>
        <v>Mike Seymour</v>
      </c>
      <c r="C660" s="17" t="str">
        <f>IFERROR(VLOOKUP($F660,'Location List'!$A$2:$T$644,18,FALSE),"")</f>
        <v>Devin Magle</v>
      </c>
      <c r="D660" s="17" t="str">
        <f>IFERROR(VLOOKUP($F660,'Location List'!$A$2:$T$644,9,FALSE),"")</f>
        <v>TONY REYNOLDS</v>
      </c>
      <c r="E660" s="17" t="str">
        <f>IFERROR(VLOOKUP($F660,'Location List'!$A$2:$T$644,2,FALSE),"")</f>
        <v>KENT</v>
      </c>
      <c r="F660" s="26">
        <v>306</v>
      </c>
      <c r="G660" s="29" t="s">
        <v>3278</v>
      </c>
      <c r="H660" s="29" t="s">
        <v>3513</v>
      </c>
      <c r="I660" s="26">
        <v>77</v>
      </c>
      <c r="J660" s="26">
        <v>115</v>
      </c>
      <c r="K660" s="26">
        <v>0</v>
      </c>
      <c r="L660" s="26">
        <v>14</v>
      </c>
      <c r="M660" s="26">
        <v>192</v>
      </c>
      <c r="N660" s="26">
        <v>317</v>
      </c>
      <c r="O660" s="49">
        <v>1.651</v>
      </c>
    </row>
    <row r="661" spans="1:15" ht="15" customHeight="1" x14ac:dyDescent="0.25">
      <c r="A661" s="17" t="str">
        <f>IFERROR(VLOOKUP($F661,'Location List'!$A$2:$T$644,20,FALSE),"")</f>
        <v>Tim Kerum</v>
      </c>
      <c r="B661" s="17" t="str">
        <f>IFERROR(VLOOKUP($F661,'Location List'!$A$2:$T$644,19,FALSE),"")</f>
        <v>Mike Seymour</v>
      </c>
      <c r="C661" s="17" t="str">
        <f>IFERROR(VLOOKUP($F661,'Location List'!$A$2:$T$644,18,FALSE),"")</f>
        <v>Devin Magle</v>
      </c>
      <c r="D661" s="17" t="str">
        <f>IFERROR(VLOOKUP($F661,'Location List'!$A$2:$T$644,9,FALSE),"")</f>
        <v>TONY REYNOLDS</v>
      </c>
      <c r="E661" s="17" t="str">
        <f>IFERROR(VLOOKUP($F661,'Location List'!$A$2:$T$644,2,FALSE),"")</f>
        <v>KENT</v>
      </c>
      <c r="F661" s="26">
        <v>306</v>
      </c>
      <c r="G661" s="29" t="s">
        <v>3278</v>
      </c>
      <c r="H661" s="29" t="s">
        <v>3514</v>
      </c>
      <c r="I661" s="26">
        <v>82</v>
      </c>
      <c r="J661" s="26">
        <v>113</v>
      </c>
      <c r="K661" s="26">
        <v>0</v>
      </c>
      <c r="L661" s="26">
        <v>14</v>
      </c>
      <c r="M661" s="26">
        <v>195</v>
      </c>
      <c r="N661" s="26">
        <v>387</v>
      </c>
      <c r="O661" s="49">
        <v>1.9850000000000001</v>
      </c>
    </row>
    <row r="662" spans="1:15" ht="15" customHeight="1" x14ac:dyDescent="0.25">
      <c r="A662" s="17" t="str">
        <f>IFERROR(VLOOKUP($F662,'Location List'!$A$2:$T$644,20,FALSE),"")</f>
        <v>Tim Kerum</v>
      </c>
      <c r="B662" s="17" t="str">
        <f>IFERROR(VLOOKUP($F662,'Location List'!$A$2:$T$644,19,FALSE),"")</f>
        <v>Mike Seymour</v>
      </c>
      <c r="C662" s="17" t="str">
        <f>IFERROR(VLOOKUP($F662,'Location List'!$A$2:$T$644,18,FALSE),"")</f>
        <v>Devin Magle</v>
      </c>
      <c r="D662" s="17" t="str">
        <f>IFERROR(VLOOKUP($F662,'Location List'!$A$2:$T$644,9,FALSE),"")</f>
        <v>TONY REYNOLDS</v>
      </c>
      <c r="E662" s="17" t="str">
        <f>IFERROR(VLOOKUP($F662,'Location List'!$A$2:$T$644,2,FALSE),"")</f>
        <v>KENT</v>
      </c>
      <c r="F662" s="26">
        <v>306</v>
      </c>
      <c r="G662" s="29" t="s">
        <v>3278</v>
      </c>
      <c r="H662" s="29" t="s">
        <v>3515</v>
      </c>
      <c r="I662" s="26">
        <v>195</v>
      </c>
      <c r="J662" s="26">
        <v>209</v>
      </c>
      <c r="K662" s="26">
        <v>0</v>
      </c>
      <c r="L662" s="26">
        <v>16</v>
      </c>
      <c r="M662" s="26">
        <v>404</v>
      </c>
      <c r="N662" s="26">
        <v>665</v>
      </c>
      <c r="O662" s="49">
        <v>1.6459999999999999</v>
      </c>
    </row>
    <row r="663" spans="1:15" ht="15" customHeight="1" x14ac:dyDescent="0.25">
      <c r="A663" s="17" t="str">
        <f>IFERROR(VLOOKUP($F663,'Location List'!$A$2:$T$644,20,FALSE),"")</f>
        <v>Tim Kerum</v>
      </c>
      <c r="B663" s="17" t="str">
        <f>IFERROR(VLOOKUP($F663,'Location List'!$A$2:$T$644,19,FALSE),"")</f>
        <v>Troy Chaney</v>
      </c>
      <c r="C663" s="17" t="str">
        <f>IFERROR(VLOOKUP($F663,'Location List'!$A$2:$T$644,18,FALSE),"")</f>
        <v>Clarence Davidson</v>
      </c>
      <c r="D663" s="17" t="str">
        <f>IFERROR(VLOOKUP($F663,'Location List'!$A$2:$T$644,9,FALSE),"")</f>
        <v>LOUIS DEIGNAN</v>
      </c>
      <c r="E663" s="17" t="str">
        <f>IFERROR(VLOOKUP($F663,'Location List'!$A$2:$T$644,2,FALSE),"")</f>
        <v>LAS CRUCES</v>
      </c>
      <c r="F663" s="26">
        <v>307</v>
      </c>
      <c r="G663" s="29" t="s">
        <v>3272</v>
      </c>
      <c r="H663" s="29" t="s">
        <v>3504</v>
      </c>
      <c r="I663" s="26">
        <v>95</v>
      </c>
      <c r="J663" s="26">
        <v>163</v>
      </c>
      <c r="K663" s="26">
        <v>0</v>
      </c>
      <c r="L663" s="26">
        <v>20</v>
      </c>
      <c r="M663" s="26">
        <v>258</v>
      </c>
      <c r="N663" s="26">
        <v>428</v>
      </c>
      <c r="O663" s="49">
        <v>1.659</v>
      </c>
    </row>
    <row r="664" spans="1:15" ht="15" customHeight="1" x14ac:dyDescent="0.25">
      <c r="A664" s="17" t="str">
        <f>IFERROR(VLOOKUP($F664,'Location List'!$A$2:$T$644,20,FALSE),"")</f>
        <v>Tim Kerum</v>
      </c>
      <c r="B664" s="17" t="str">
        <f>IFERROR(VLOOKUP($F664,'Location List'!$A$2:$T$644,19,FALSE),"")</f>
        <v>Troy Chaney</v>
      </c>
      <c r="C664" s="17" t="str">
        <f>IFERROR(VLOOKUP($F664,'Location List'!$A$2:$T$644,18,FALSE),"")</f>
        <v>Clarence Davidson</v>
      </c>
      <c r="D664" s="17" t="str">
        <f>IFERROR(VLOOKUP($F664,'Location List'!$A$2:$T$644,9,FALSE),"")</f>
        <v>LOUIS DEIGNAN</v>
      </c>
      <c r="E664" s="17" t="str">
        <f>IFERROR(VLOOKUP($F664,'Location List'!$A$2:$T$644,2,FALSE),"")</f>
        <v>LAS CRUCES</v>
      </c>
      <c r="F664" s="26">
        <v>307</v>
      </c>
      <c r="G664" s="29" t="s">
        <v>3272</v>
      </c>
      <c r="H664" s="29" t="s">
        <v>3301</v>
      </c>
      <c r="I664" s="26">
        <v>689</v>
      </c>
      <c r="J664" s="26">
        <v>147</v>
      </c>
      <c r="K664" s="26">
        <v>0</v>
      </c>
      <c r="L664" s="26">
        <v>18</v>
      </c>
      <c r="M664" s="26">
        <v>836</v>
      </c>
      <c r="N664" s="26">
        <v>6610</v>
      </c>
      <c r="O664" s="49">
        <v>7.907</v>
      </c>
    </row>
    <row r="665" spans="1:15" ht="15" customHeight="1" x14ac:dyDescent="0.25">
      <c r="A665" s="17" t="str">
        <f>IFERROR(VLOOKUP($F665,'Location List'!$A$2:$T$644,20,FALSE),"")</f>
        <v>Tim Kerum</v>
      </c>
      <c r="B665" s="17" t="str">
        <f>IFERROR(VLOOKUP($F665,'Location List'!$A$2:$T$644,19,FALSE),"")</f>
        <v>Troy Chaney</v>
      </c>
      <c r="C665" s="17" t="str">
        <f>IFERROR(VLOOKUP($F665,'Location List'!$A$2:$T$644,18,FALSE),"")</f>
        <v>Clarence Davidson</v>
      </c>
      <c r="D665" s="17" t="str">
        <f>IFERROR(VLOOKUP($F665,'Location List'!$A$2:$T$644,9,FALSE),"")</f>
        <v>LOUIS DEIGNAN</v>
      </c>
      <c r="E665" s="17" t="str">
        <f>IFERROR(VLOOKUP($F665,'Location List'!$A$2:$T$644,2,FALSE),"")</f>
        <v>LAS CRUCES</v>
      </c>
      <c r="F665" s="26">
        <v>307</v>
      </c>
      <c r="G665" s="29" t="s">
        <v>3278</v>
      </c>
      <c r="H665" s="29" t="s">
        <v>3289</v>
      </c>
      <c r="I665" s="26">
        <v>75</v>
      </c>
      <c r="J665" s="26">
        <v>124</v>
      </c>
      <c r="K665" s="26">
        <v>0</v>
      </c>
      <c r="L665" s="26">
        <v>15</v>
      </c>
      <c r="M665" s="26">
        <v>199</v>
      </c>
      <c r="N665" s="26">
        <v>1285</v>
      </c>
      <c r="O665" s="49">
        <v>6.4569999999999999</v>
      </c>
    </row>
    <row r="666" spans="1:15" ht="15" customHeight="1" x14ac:dyDescent="0.25">
      <c r="A666" s="17" t="str">
        <f>IFERROR(VLOOKUP($F666,'Location List'!$A$2:$T$644,20,FALSE),"")</f>
        <v>Tim Kerum</v>
      </c>
      <c r="B666" s="17" t="str">
        <f>IFERROR(VLOOKUP($F666,'Location List'!$A$2:$T$644,19,FALSE),"")</f>
        <v>Troy Chaney</v>
      </c>
      <c r="C666" s="17" t="str">
        <f>IFERROR(VLOOKUP($F666,'Location List'!$A$2:$T$644,18,FALSE),"")</f>
        <v>Clarence Davidson</v>
      </c>
      <c r="D666" s="17" t="str">
        <f>IFERROR(VLOOKUP($F666,'Location List'!$A$2:$T$644,9,FALSE),"")</f>
        <v>LOUIS DEIGNAN</v>
      </c>
      <c r="E666" s="17" t="str">
        <f>IFERROR(VLOOKUP($F666,'Location List'!$A$2:$T$644,2,FALSE),"")</f>
        <v>LAS CRUCES</v>
      </c>
      <c r="F666" s="26">
        <v>307</v>
      </c>
      <c r="G666" s="29" t="s">
        <v>3278</v>
      </c>
      <c r="H666" s="29" t="s">
        <v>3516</v>
      </c>
      <c r="I666" s="26">
        <v>42</v>
      </c>
      <c r="J666" s="26">
        <v>55</v>
      </c>
      <c r="K666" s="26">
        <v>0</v>
      </c>
      <c r="L666" s="26">
        <v>14</v>
      </c>
      <c r="M666" s="26">
        <v>97</v>
      </c>
      <c r="N666" s="26">
        <v>769</v>
      </c>
      <c r="O666" s="49">
        <v>7.9279999999999999</v>
      </c>
    </row>
    <row r="667" spans="1:15" ht="15" customHeight="1" x14ac:dyDescent="0.25">
      <c r="A667" s="17" t="str">
        <f>IFERROR(VLOOKUP($F667,'Location List'!$A$2:$T$644,20,FALSE),"")</f>
        <v>Tim Kerum</v>
      </c>
      <c r="B667" s="17" t="str">
        <f>IFERROR(VLOOKUP($F667,'Location List'!$A$2:$T$644,19,FALSE),"")</f>
        <v>Troy Chaney</v>
      </c>
      <c r="C667" s="17" t="str">
        <f>IFERROR(VLOOKUP($F667,'Location List'!$A$2:$T$644,18,FALSE),"")</f>
        <v>Clarence Davidson</v>
      </c>
      <c r="D667" s="17" t="str">
        <f>IFERROR(VLOOKUP($F667,'Location List'!$A$2:$T$644,9,FALSE),"")</f>
        <v>LOUIS DEIGNAN</v>
      </c>
      <c r="E667" s="17" t="str">
        <f>IFERROR(VLOOKUP($F667,'Location List'!$A$2:$T$644,2,FALSE),"")</f>
        <v>LAS CRUCES</v>
      </c>
      <c r="F667" s="26">
        <v>307</v>
      </c>
      <c r="G667" s="29" t="s">
        <v>3278</v>
      </c>
      <c r="H667" s="29" t="s">
        <v>3412</v>
      </c>
      <c r="I667" s="26">
        <v>33</v>
      </c>
      <c r="J667" s="26">
        <v>79</v>
      </c>
      <c r="K667" s="26">
        <v>0</v>
      </c>
      <c r="L667" s="26">
        <v>17</v>
      </c>
      <c r="M667" s="26">
        <v>112</v>
      </c>
      <c r="N667" s="26">
        <v>181</v>
      </c>
      <c r="O667" s="49">
        <v>1.6160000000000001</v>
      </c>
    </row>
    <row r="668" spans="1:15" ht="15" customHeight="1" x14ac:dyDescent="0.25">
      <c r="A668" s="17" t="str">
        <f>IFERROR(VLOOKUP($F668,'Location List'!$A$2:$T$644,20,FALSE),"")</f>
        <v>Tim Kerum</v>
      </c>
      <c r="B668" s="17" t="str">
        <f>IFERROR(VLOOKUP($F668,'Location List'!$A$2:$T$644,19,FALSE),"")</f>
        <v>Troy Chaney</v>
      </c>
      <c r="C668" s="17" t="str">
        <f>IFERROR(VLOOKUP($F668,'Location List'!$A$2:$T$644,18,FALSE),"")</f>
        <v>Clarence Davidson</v>
      </c>
      <c r="D668" s="17" t="str">
        <f>IFERROR(VLOOKUP($F668,'Location List'!$A$2:$T$644,9,FALSE),"")</f>
        <v>LOUIS DEIGNAN</v>
      </c>
      <c r="E668" s="17" t="str">
        <f>IFERROR(VLOOKUP($F668,'Location List'!$A$2:$T$644,2,FALSE),"")</f>
        <v>LAS CRUCES</v>
      </c>
      <c r="F668" s="26">
        <v>307</v>
      </c>
      <c r="G668" s="29" t="s">
        <v>3278</v>
      </c>
      <c r="H668" s="29" t="s">
        <v>3442</v>
      </c>
      <c r="I668" s="26">
        <v>26</v>
      </c>
      <c r="J668" s="26">
        <v>48</v>
      </c>
      <c r="K668" s="26">
        <v>0</v>
      </c>
      <c r="L668" s="26">
        <v>17</v>
      </c>
      <c r="M668" s="26">
        <v>74</v>
      </c>
      <c r="N668" s="26">
        <v>115</v>
      </c>
      <c r="O668" s="49">
        <v>1.554</v>
      </c>
    </row>
    <row r="669" spans="1:15" ht="15" customHeight="1" x14ac:dyDescent="0.25">
      <c r="A669" s="17" t="str">
        <f>IFERROR(VLOOKUP($F669,'Location List'!$A$2:$T$644,20,FALSE),"")</f>
        <v>Tim Kerum</v>
      </c>
      <c r="B669" s="17" t="str">
        <f>IFERROR(VLOOKUP($F669,'Location List'!$A$2:$T$644,19,FALSE),"")</f>
        <v>Troy Chaney</v>
      </c>
      <c r="C669" s="17" t="str">
        <f>IFERROR(VLOOKUP($F669,'Location List'!$A$2:$T$644,18,FALSE),"")</f>
        <v>Clarence Davidson</v>
      </c>
      <c r="D669" s="17" t="str">
        <f>IFERROR(VLOOKUP($F669,'Location List'!$A$2:$T$644,9,FALSE),"")</f>
        <v>LOUIS DEIGNAN</v>
      </c>
      <c r="E669" s="17" t="str">
        <f>IFERROR(VLOOKUP($F669,'Location List'!$A$2:$T$644,2,FALSE),"")</f>
        <v>LAS CRUCES</v>
      </c>
      <c r="F669" s="26">
        <v>307</v>
      </c>
      <c r="G669" s="29" t="s">
        <v>3278</v>
      </c>
      <c r="H669" s="29" t="s">
        <v>3326</v>
      </c>
      <c r="I669" s="26">
        <v>23</v>
      </c>
      <c r="J669" s="26">
        <v>20</v>
      </c>
      <c r="K669" s="26">
        <v>0</v>
      </c>
      <c r="L669" s="26">
        <v>15</v>
      </c>
      <c r="M669" s="26">
        <v>43</v>
      </c>
      <c r="N669" s="26">
        <v>73</v>
      </c>
      <c r="O669" s="49">
        <v>1.698</v>
      </c>
    </row>
    <row r="670" spans="1:15" ht="15" customHeight="1" x14ac:dyDescent="0.25">
      <c r="A670" s="17" t="str">
        <f>IFERROR(VLOOKUP($F670,'Location List'!$A$2:$T$644,20,FALSE),"")</f>
        <v>Tim Kerum</v>
      </c>
      <c r="B670" s="17" t="str">
        <f>IFERROR(VLOOKUP($F670,'Location List'!$A$2:$T$644,19,FALSE),"")</f>
        <v>Troy Chaney</v>
      </c>
      <c r="C670" s="17" t="str">
        <f>IFERROR(VLOOKUP($F670,'Location List'!$A$2:$T$644,18,FALSE),"")</f>
        <v>Clarence Davidson</v>
      </c>
      <c r="D670" s="17" t="str">
        <f>IFERROR(VLOOKUP($F670,'Location List'!$A$2:$T$644,9,FALSE),"")</f>
        <v>LOUIS DEIGNAN</v>
      </c>
      <c r="E670" s="17" t="str">
        <f>IFERROR(VLOOKUP($F670,'Location List'!$A$2:$T$644,2,FALSE),"")</f>
        <v>LAS CRUCES</v>
      </c>
      <c r="F670" s="26">
        <v>307</v>
      </c>
      <c r="G670" s="29" t="s">
        <v>3278</v>
      </c>
      <c r="H670" s="29" t="s">
        <v>3343</v>
      </c>
      <c r="I670" s="26">
        <v>75</v>
      </c>
      <c r="J670" s="26">
        <v>148</v>
      </c>
      <c r="K670" s="26">
        <v>0</v>
      </c>
      <c r="L670" s="26">
        <v>14</v>
      </c>
      <c r="M670" s="26">
        <v>223</v>
      </c>
      <c r="N670" s="26">
        <v>226</v>
      </c>
      <c r="O670" s="49">
        <v>1.0129999999999999</v>
      </c>
    </row>
    <row r="671" spans="1:15" ht="15" customHeight="1" x14ac:dyDescent="0.25">
      <c r="A671" s="17" t="str">
        <f>IFERROR(VLOOKUP($F671,'Location List'!$A$2:$T$644,20,FALSE),"")</f>
        <v>Tim Kerum</v>
      </c>
      <c r="B671" s="17" t="str">
        <f>IFERROR(VLOOKUP($F671,'Location List'!$A$2:$T$644,19,FALSE),"")</f>
        <v>Troy Chaney</v>
      </c>
      <c r="C671" s="17" t="str">
        <f>IFERROR(VLOOKUP($F671,'Location List'!$A$2:$T$644,18,FALSE),"")</f>
        <v>Clarence Davidson</v>
      </c>
      <c r="D671" s="17" t="str">
        <f>IFERROR(VLOOKUP($F671,'Location List'!$A$2:$T$644,9,FALSE),"")</f>
        <v>LOUIS DEIGNAN</v>
      </c>
      <c r="E671" s="17" t="str">
        <f>IFERROR(VLOOKUP($F671,'Location List'!$A$2:$T$644,2,FALSE),"")</f>
        <v>LAS CRUCES</v>
      </c>
      <c r="F671" s="26">
        <v>307</v>
      </c>
      <c r="G671" s="29" t="s">
        <v>3278</v>
      </c>
      <c r="H671" s="29" t="s">
        <v>3279</v>
      </c>
      <c r="I671" s="26">
        <v>28</v>
      </c>
      <c r="J671" s="26">
        <v>55</v>
      </c>
      <c r="K671" s="26">
        <v>0</v>
      </c>
      <c r="L671" s="26">
        <v>14</v>
      </c>
      <c r="M671" s="26">
        <v>83</v>
      </c>
      <c r="N671" s="26">
        <v>523</v>
      </c>
      <c r="O671" s="49">
        <v>6.3010000000000002</v>
      </c>
    </row>
    <row r="672" spans="1:15" ht="15" customHeight="1" x14ac:dyDescent="0.25">
      <c r="A672" s="17" t="str">
        <f>IFERROR(VLOOKUP($F672,'Location List'!$A$2:$T$644,20,FALSE),"")</f>
        <v>Tim Kerum</v>
      </c>
      <c r="B672" s="17" t="str">
        <f>IFERROR(VLOOKUP($F672,'Location List'!$A$2:$T$644,19,FALSE),"")</f>
        <v>Troy Chaney</v>
      </c>
      <c r="C672" s="17" t="str">
        <f>IFERROR(VLOOKUP($F672,'Location List'!$A$2:$T$644,18,FALSE),"")</f>
        <v>Clarence Davidson</v>
      </c>
      <c r="D672" s="17" t="str">
        <f>IFERROR(VLOOKUP($F672,'Location List'!$A$2:$T$644,9,FALSE),"")</f>
        <v>LOUIS DEIGNAN</v>
      </c>
      <c r="E672" s="17" t="str">
        <f>IFERROR(VLOOKUP($F672,'Location List'!$A$2:$T$644,2,FALSE),"")</f>
        <v>WEST LAS VEGAS</v>
      </c>
      <c r="F672" s="26">
        <v>308</v>
      </c>
      <c r="G672" s="29" t="s">
        <v>3328</v>
      </c>
      <c r="H672" s="29" t="s">
        <v>3517</v>
      </c>
      <c r="I672" s="26">
        <v>148</v>
      </c>
      <c r="J672" s="26">
        <v>167</v>
      </c>
      <c r="K672" s="26">
        <v>0</v>
      </c>
      <c r="L672" s="26">
        <v>49</v>
      </c>
      <c r="M672" s="26">
        <v>315</v>
      </c>
      <c r="N672" s="26">
        <v>2618</v>
      </c>
      <c r="O672" s="49">
        <v>8.3109999999999999</v>
      </c>
    </row>
    <row r="673" spans="1:15" ht="15" customHeight="1" x14ac:dyDescent="0.25">
      <c r="A673" s="17" t="str">
        <f>IFERROR(VLOOKUP($F673,'Location List'!$A$2:$T$644,20,FALSE),"")</f>
        <v>Tim Kerum</v>
      </c>
      <c r="B673" s="17" t="str">
        <f>IFERROR(VLOOKUP($F673,'Location List'!$A$2:$T$644,19,FALSE),"")</f>
        <v>Troy Chaney</v>
      </c>
      <c r="C673" s="17" t="str">
        <f>IFERROR(VLOOKUP($F673,'Location List'!$A$2:$T$644,18,FALSE),"")</f>
        <v>Clarence Davidson</v>
      </c>
      <c r="D673" s="17" t="str">
        <f>IFERROR(VLOOKUP($F673,'Location List'!$A$2:$T$644,9,FALSE),"")</f>
        <v>LOUIS DEIGNAN</v>
      </c>
      <c r="E673" s="17" t="str">
        <f>IFERROR(VLOOKUP($F673,'Location List'!$A$2:$T$644,2,FALSE),"")</f>
        <v>WEST LAS VEGAS</v>
      </c>
      <c r="F673" s="26">
        <v>308</v>
      </c>
      <c r="G673" s="29" t="s">
        <v>3328</v>
      </c>
      <c r="H673" s="29" t="s">
        <v>3518</v>
      </c>
      <c r="I673" s="26">
        <v>531</v>
      </c>
      <c r="J673" s="26">
        <v>335</v>
      </c>
      <c r="K673" s="26">
        <v>0</v>
      </c>
      <c r="L673" s="26">
        <v>24</v>
      </c>
      <c r="M673" s="26">
        <v>866</v>
      </c>
      <c r="N673" s="26">
        <v>1662</v>
      </c>
      <c r="O673" s="49">
        <v>1.919</v>
      </c>
    </row>
    <row r="674" spans="1:15" ht="15" customHeight="1" x14ac:dyDescent="0.25">
      <c r="A674" s="17" t="str">
        <f>IFERROR(VLOOKUP($F674,'Location List'!$A$2:$T$644,20,FALSE),"")</f>
        <v>Tim Kerum</v>
      </c>
      <c r="B674" s="17" t="str">
        <f>IFERROR(VLOOKUP($F674,'Location List'!$A$2:$T$644,19,FALSE),"")</f>
        <v>Troy Chaney</v>
      </c>
      <c r="C674" s="17" t="str">
        <f>IFERROR(VLOOKUP($F674,'Location List'!$A$2:$T$644,18,FALSE),"")</f>
        <v>Clarence Davidson</v>
      </c>
      <c r="D674" s="17" t="str">
        <f>IFERROR(VLOOKUP($F674,'Location List'!$A$2:$T$644,9,FALSE),"")</f>
        <v>LOUIS DEIGNAN</v>
      </c>
      <c r="E674" s="17" t="str">
        <f>IFERROR(VLOOKUP($F674,'Location List'!$A$2:$T$644,2,FALSE),"")</f>
        <v>WEST LAS VEGAS</v>
      </c>
      <c r="F674" s="26">
        <v>308</v>
      </c>
      <c r="G674" s="29" t="s">
        <v>3272</v>
      </c>
      <c r="H674" s="29" t="s">
        <v>3322</v>
      </c>
      <c r="I674" s="26">
        <v>771</v>
      </c>
      <c r="J674" s="26">
        <v>252</v>
      </c>
      <c r="K674" s="26">
        <v>0</v>
      </c>
      <c r="L674" s="26">
        <v>15</v>
      </c>
      <c r="M674" s="26">
        <v>1023</v>
      </c>
      <c r="N674" s="26">
        <v>10135</v>
      </c>
      <c r="O674" s="49">
        <v>9.907</v>
      </c>
    </row>
    <row r="675" spans="1:15" ht="15" customHeight="1" x14ac:dyDescent="0.25">
      <c r="A675" s="17" t="str">
        <f>IFERROR(VLOOKUP($F675,'Location List'!$A$2:$T$644,20,FALSE),"")</f>
        <v>Tim Kerum</v>
      </c>
      <c r="B675" s="17" t="str">
        <f>IFERROR(VLOOKUP($F675,'Location List'!$A$2:$T$644,19,FALSE),"")</f>
        <v>Troy Chaney</v>
      </c>
      <c r="C675" s="17" t="str">
        <f>IFERROR(VLOOKUP($F675,'Location List'!$A$2:$T$644,18,FALSE),"")</f>
        <v>Clarence Davidson</v>
      </c>
      <c r="D675" s="17" t="str">
        <f>IFERROR(VLOOKUP($F675,'Location List'!$A$2:$T$644,9,FALSE),"")</f>
        <v>LOUIS DEIGNAN</v>
      </c>
      <c r="E675" s="17" t="str">
        <f>IFERROR(VLOOKUP($F675,'Location List'!$A$2:$T$644,2,FALSE),"")</f>
        <v>WEST LAS VEGAS</v>
      </c>
      <c r="F675" s="26">
        <v>308</v>
      </c>
      <c r="G675" s="29" t="s">
        <v>3272</v>
      </c>
      <c r="H675" s="29" t="s">
        <v>3332</v>
      </c>
      <c r="I675" s="26">
        <v>485</v>
      </c>
      <c r="J675" s="26">
        <v>642</v>
      </c>
      <c r="K675" s="26">
        <v>0</v>
      </c>
      <c r="L675" s="26">
        <v>16</v>
      </c>
      <c r="M675" s="26">
        <v>1127</v>
      </c>
      <c r="N675" s="26">
        <v>7304</v>
      </c>
      <c r="O675" s="49">
        <v>6.4809999999999999</v>
      </c>
    </row>
    <row r="676" spans="1:15" ht="15" customHeight="1" x14ac:dyDescent="0.25">
      <c r="A676" s="17" t="str">
        <f>IFERROR(VLOOKUP($F676,'Location List'!$A$2:$T$644,20,FALSE),"")</f>
        <v>Tim Kerum</v>
      </c>
      <c r="B676" s="17" t="str">
        <f>IFERROR(VLOOKUP($F676,'Location List'!$A$2:$T$644,19,FALSE),"")</f>
        <v>Troy Chaney</v>
      </c>
      <c r="C676" s="17" t="str">
        <f>IFERROR(VLOOKUP($F676,'Location List'!$A$2:$T$644,18,FALSE),"")</f>
        <v>Clarence Davidson</v>
      </c>
      <c r="D676" s="17" t="str">
        <f>IFERROR(VLOOKUP($F676,'Location List'!$A$2:$T$644,9,FALSE),"")</f>
        <v>LOUIS DEIGNAN</v>
      </c>
      <c r="E676" s="17" t="str">
        <f>IFERROR(VLOOKUP($F676,'Location List'!$A$2:$T$644,2,FALSE),"")</f>
        <v>WEST LAS VEGAS</v>
      </c>
      <c r="F676" s="26">
        <v>308</v>
      </c>
      <c r="G676" s="29" t="s">
        <v>3272</v>
      </c>
      <c r="H676" s="29" t="s">
        <v>3310</v>
      </c>
      <c r="I676" s="26">
        <v>783</v>
      </c>
      <c r="J676" s="26">
        <v>1158</v>
      </c>
      <c r="K676" s="26">
        <v>0</v>
      </c>
      <c r="L676" s="26">
        <v>27</v>
      </c>
      <c r="M676" s="26">
        <v>1941</v>
      </c>
      <c r="N676" s="26">
        <v>12058</v>
      </c>
      <c r="O676" s="49">
        <v>6.2119999999999997</v>
      </c>
    </row>
    <row r="677" spans="1:15" ht="15" customHeight="1" x14ac:dyDescent="0.25">
      <c r="A677" s="17" t="str">
        <f>IFERROR(VLOOKUP($F677,'Location List'!$A$2:$T$644,20,FALSE),"")</f>
        <v>Tim Kerum</v>
      </c>
      <c r="B677" s="17" t="str">
        <f>IFERROR(VLOOKUP($F677,'Location List'!$A$2:$T$644,19,FALSE),"")</f>
        <v>Troy Chaney</v>
      </c>
      <c r="C677" s="17" t="str">
        <f>IFERROR(VLOOKUP($F677,'Location List'!$A$2:$T$644,18,FALSE),"")</f>
        <v>Clarence Davidson</v>
      </c>
      <c r="D677" s="17" t="str">
        <f>IFERROR(VLOOKUP($F677,'Location List'!$A$2:$T$644,9,FALSE),"")</f>
        <v>LOUIS DEIGNAN</v>
      </c>
      <c r="E677" s="17" t="str">
        <f>IFERROR(VLOOKUP($F677,'Location List'!$A$2:$T$644,2,FALSE),"")</f>
        <v>WEST LAS VEGAS</v>
      </c>
      <c r="F677" s="26">
        <v>308</v>
      </c>
      <c r="G677" s="29" t="s">
        <v>3276</v>
      </c>
      <c r="H677" s="29" t="s">
        <v>3347</v>
      </c>
      <c r="I677" s="26">
        <v>247</v>
      </c>
      <c r="J677" s="26">
        <v>179</v>
      </c>
      <c r="K677" s="26">
        <v>0</v>
      </c>
      <c r="L677" s="26">
        <v>14</v>
      </c>
      <c r="M677" s="26">
        <v>426</v>
      </c>
      <c r="N677" s="26">
        <v>3283</v>
      </c>
      <c r="O677" s="49">
        <v>7.7069999999999999</v>
      </c>
    </row>
    <row r="678" spans="1:15" ht="15" customHeight="1" x14ac:dyDescent="0.25">
      <c r="A678" s="17" t="str">
        <f>IFERROR(VLOOKUP($F678,'Location List'!$A$2:$T$644,20,FALSE),"")</f>
        <v>Tim Kerum</v>
      </c>
      <c r="B678" s="17" t="str">
        <f>IFERROR(VLOOKUP($F678,'Location List'!$A$2:$T$644,19,FALSE),"")</f>
        <v>Troy Chaney</v>
      </c>
      <c r="C678" s="17" t="str">
        <f>IFERROR(VLOOKUP($F678,'Location List'!$A$2:$T$644,18,FALSE),"")</f>
        <v>Clarence Davidson</v>
      </c>
      <c r="D678" s="17" t="str">
        <f>IFERROR(VLOOKUP($F678,'Location List'!$A$2:$T$644,9,FALSE),"")</f>
        <v>LOUIS DEIGNAN</v>
      </c>
      <c r="E678" s="17" t="str">
        <f>IFERROR(VLOOKUP($F678,'Location List'!$A$2:$T$644,2,FALSE),"")</f>
        <v>WEST LAS VEGAS</v>
      </c>
      <c r="F678" s="26">
        <v>308</v>
      </c>
      <c r="G678" s="29" t="s">
        <v>3276</v>
      </c>
      <c r="H678" s="29" t="s">
        <v>3299</v>
      </c>
      <c r="I678" s="26">
        <v>135</v>
      </c>
      <c r="J678" s="26">
        <v>84</v>
      </c>
      <c r="K678" s="26">
        <v>0</v>
      </c>
      <c r="L678" s="26">
        <v>20</v>
      </c>
      <c r="M678" s="26">
        <v>219</v>
      </c>
      <c r="N678" s="26">
        <v>223</v>
      </c>
      <c r="O678" s="49">
        <v>1.018</v>
      </c>
    </row>
    <row r="679" spans="1:15" ht="15" customHeight="1" x14ac:dyDescent="0.25">
      <c r="A679" s="17" t="str">
        <f>IFERROR(VLOOKUP($F679,'Location List'!$A$2:$T$644,20,FALSE),"")</f>
        <v>Tim Kerum</v>
      </c>
      <c r="B679" s="17" t="str">
        <f>IFERROR(VLOOKUP($F679,'Location List'!$A$2:$T$644,19,FALSE),"")</f>
        <v>Troy Chaney</v>
      </c>
      <c r="C679" s="17" t="str">
        <f>IFERROR(VLOOKUP($F679,'Location List'!$A$2:$T$644,18,FALSE),"")</f>
        <v>Clarence Davidson</v>
      </c>
      <c r="D679" s="17" t="str">
        <f>IFERROR(VLOOKUP($F679,'Location List'!$A$2:$T$644,9,FALSE),"")</f>
        <v>LOUIS DEIGNAN</v>
      </c>
      <c r="E679" s="17" t="str">
        <f>IFERROR(VLOOKUP($F679,'Location List'!$A$2:$T$644,2,FALSE),"")</f>
        <v>WEST LAS VEGAS</v>
      </c>
      <c r="F679" s="26">
        <v>308</v>
      </c>
      <c r="G679" s="29" t="s">
        <v>3278</v>
      </c>
      <c r="H679" s="29" t="s">
        <v>3357</v>
      </c>
      <c r="I679" s="26">
        <v>83</v>
      </c>
      <c r="J679" s="26">
        <v>48</v>
      </c>
      <c r="K679" s="26">
        <v>0</v>
      </c>
      <c r="L679" s="26">
        <v>14</v>
      </c>
      <c r="M679" s="26">
        <v>131</v>
      </c>
      <c r="N679" s="26">
        <v>1204</v>
      </c>
      <c r="O679" s="49">
        <v>9.1910000000000007</v>
      </c>
    </row>
    <row r="680" spans="1:15" ht="15" customHeight="1" x14ac:dyDescent="0.25">
      <c r="A680" s="17" t="str">
        <f>IFERROR(VLOOKUP($F680,'Location List'!$A$2:$T$644,20,FALSE),"")</f>
        <v>Tim Kerum</v>
      </c>
      <c r="B680" s="17" t="str">
        <f>IFERROR(VLOOKUP($F680,'Location List'!$A$2:$T$644,19,FALSE),"")</f>
        <v>Troy Chaney</v>
      </c>
      <c r="C680" s="17" t="str">
        <f>IFERROR(VLOOKUP($F680,'Location List'!$A$2:$T$644,18,FALSE),"")</f>
        <v>Clarence Davidson</v>
      </c>
      <c r="D680" s="17" t="str">
        <f>IFERROR(VLOOKUP($F680,'Location List'!$A$2:$T$644,9,FALSE),"")</f>
        <v>LOUIS DEIGNAN</v>
      </c>
      <c r="E680" s="17" t="str">
        <f>IFERROR(VLOOKUP($F680,'Location List'!$A$2:$T$644,2,FALSE),"")</f>
        <v>WEST LAS VEGAS</v>
      </c>
      <c r="F680" s="26">
        <v>308</v>
      </c>
      <c r="G680" s="29" t="s">
        <v>3278</v>
      </c>
      <c r="H680" s="29" t="s">
        <v>3297</v>
      </c>
      <c r="I680" s="26">
        <v>235</v>
      </c>
      <c r="J680" s="26">
        <v>248</v>
      </c>
      <c r="K680" s="26">
        <v>0</v>
      </c>
      <c r="L680" s="26">
        <v>23</v>
      </c>
      <c r="M680" s="26">
        <v>483</v>
      </c>
      <c r="N680" s="26">
        <v>480</v>
      </c>
      <c r="O680" s="49">
        <v>0.99399999999999999</v>
      </c>
    </row>
    <row r="681" spans="1:15" ht="15" customHeight="1" x14ac:dyDescent="0.25">
      <c r="A681" s="17" t="str">
        <f>IFERROR(VLOOKUP($F681,'Location List'!$A$2:$T$644,20,FALSE),"")</f>
        <v>Tim Kerum</v>
      </c>
      <c r="B681" s="17" t="str">
        <f>IFERROR(VLOOKUP($F681,'Location List'!$A$2:$T$644,19,FALSE),"")</f>
        <v>Troy Chaney</v>
      </c>
      <c r="C681" s="17" t="str">
        <f>IFERROR(VLOOKUP($F681,'Location List'!$A$2:$T$644,18,FALSE),"")</f>
        <v>Clarence Davidson</v>
      </c>
      <c r="D681" s="17" t="str">
        <f>IFERROR(VLOOKUP($F681,'Location List'!$A$2:$T$644,9,FALSE),"")</f>
        <v>LOUIS DEIGNAN</v>
      </c>
      <c r="E681" s="17" t="str">
        <f>IFERROR(VLOOKUP($F681,'Location List'!$A$2:$T$644,2,FALSE),"")</f>
        <v>WEST LAS VEGAS</v>
      </c>
      <c r="F681" s="26">
        <v>308</v>
      </c>
      <c r="G681" s="29" t="s">
        <v>3278</v>
      </c>
      <c r="H681" s="29" t="s">
        <v>3387</v>
      </c>
      <c r="I681" s="26">
        <v>29</v>
      </c>
      <c r="J681" s="26">
        <v>29</v>
      </c>
      <c r="K681" s="26">
        <v>0</v>
      </c>
      <c r="L681" s="26">
        <v>17</v>
      </c>
      <c r="M681" s="26">
        <v>58</v>
      </c>
      <c r="N681" s="26">
        <v>39</v>
      </c>
      <c r="O681" s="49">
        <v>0.67200000000000004</v>
      </c>
    </row>
    <row r="682" spans="1:15" ht="15" customHeight="1" x14ac:dyDescent="0.25">
      <c r="A682" s="17" t="str">
        <f>IFERROR(VLOOKUP($F682,'Location List'!$A$2:$T$644,20,FALSE),"")</f>
        <v>Tim Kerum</v>
      </c>
      <c r="B682" s="17" t="str">
        <f>IFERROR(VLOOKUP($F682,'Location List'!$A$2:$T$644,19,FALSE),"")</f>
        <v>Troy Chaney</v>
      </c>
      <c r="C682" s="17" t="str">
        <f>IFERROR(VLOOKUP($F682,'Location List'!$A$2:$T$644,18,FALSE),"")</f>
        <v>Clarence Davidson</v>
      </c>
      <c r="D682" s="17" t="str">
        <f>IFERROR(VLOOKUP($F682,'Location List'!$A$2:$T$644,9,FALSE),"")</f>
        <v>LOUIS DEIGNAN</v>
      </c>
      <c r="E682" s="17" t="str">
        <f>IFERROR(VLOOKUP($F682,'Location List'!$A$2:$T$644,2,FALSE),"")</f>
        <v>WEST LAS VEGAS</v>
      </c>
      <c r="F682" s="26">
        <v>308</v>
      </c>
      <c r="G682" s="29" t="s">
        <v>3278</v>
      </c>
      <c r="H682" s="29" t="s">
        <v>3475</v>
      </c>
      <c r="I682" s="26">
        <v>433</v>
      </c>
      <c r="J682" s="26">
        <v>589</v>
      </c>
      <c r="K682" s="26">
        <v>0</v>
      </c>
      <c r="L682" s="26">
        <v>54</v>
      </c>
      <c r="M682" s="26">
        <v>1022</v>
      </c>
      <c r="N682" s="26">
        <v>1965</v>
      </c>
      <c r="O682" s="49">
        <v>1.923</v>
      </c>
    </row>
    <row r="683" spans="1:15" ht="15" customHeight="1" x14ac:dyDescent="0.25">
      <c r="A683" s="17" t="str">
        <f>IFERROR(VLOOKUP($F683,'Location List'!$A$2:$T$644,20,FALSE),"")</f>
        <v>Tim Kerum</v>
      </c>
      <c r="B683" s="17" t="str">
        <f>IFERROR(VLOOKUP($F683,'Location List'!$A$2:$T$644,19,FALSE),"")</f>
        <v>Troy Chaney</v>
      </c>
      <c r="C683" s="17" t="str">
        <f>IFERROR(VLOOKUP($F683,'Location List'!$A$2:$T$644,18,FALSE),"")</f>
        <v>Clarence Davidson</v>
      </c>
      <c r="D683" s="17" t="str">
        <f>IFERROR(VLOOKUP($F683,'Location List'!$A$2:$T$644,9,FALSE),"")</f>
        <v>LOUIS DEIGNAN</v>
      </c>
      <c r="E683" s="17" t="str">
        <f>IFERROR(VLOOKUP($F683,'Location List'!$A$2:$T$644,2,FALSE),"")</f>
        <v>WEST LAS VEGAS</v>
      </c>
      <c r="F683" s="26">
        <v>308</v>
      </c>
      <c r="G683" s="29" t="s">
        <v>3278</v>
      </c>
      <c r="H683" s="29" t="s">
        <v>3321</v>
      </c>
      <c r="I683" s="26">
        <v>166</v>
      </c>
      <c r="J683" s="26">
        <v>143</v>
      </c>
      <c r="K683" s="26">
        <v>0</v>
      </c>
      <c r="L683" s="26">
        <v>16</v>
      </c>
      <c r="M683" s="26">
        <v>309</v>
      </c>
      <c r="N683" s="26">
        <v>440</v>
      </c>
      <c r="O683" s="49">
        <v>1.4239999999999999</v>
      </c>
    </row>
    <row r="684" spans="1:15" ht="15" customHeight="1" x14ac:dyDescent="0.25">
      <c r="A684" s="17" t="str">
        <f>IFERROR(VLOOKUP($F684,'Location List'!$A$2:$T$644,20,FALSE),"")</f>
        <v>Bill Eich</v>
      </c>
      <c r="B684" s="17" t="str">
        <f>IFERROR(VLOOKUP($F684,'Location List'!$A$2:$T$644,19,FALSE),"")</f>
        <v>David Garcia</v>
      </c>
      <c r="C684" s="17" t="str">
        <f>IFERROR(VLOOKUP($F684,'Location List'!$A$2:$T$644,18,FALSE),"")</f>
        <v>Jose Sandoval</v>
      </c>
      <c r="D684" s="17" t="str">
        <f>IFERROR(VLOOKUP($F684,'Location List'!$A$2:$T$644,9,FALSE),"")</f>
        <v>ERIC BARGAS</v>
      </c>
      <c r="E684" s="17" t="str">
        <f>IFERROR(VLOOKUP($F684,'Location List'!$A$2:$T$644,2,FALSE),"")</f>
        <v>WICHITA FALLS</v>
      </c>
      <c r="F684" s="26">
        <v>309</v>
      </c>
      <c r="G684" s="29" t="s">
        <v>3278</v>
      </c>
      <c r="H684" s="29" t="s">
        <v>3283</v>
      </c>
      <c r="I684" s="26">
        <v>306</v>
      </c>
      <c r="J684" s="26">
        <v>228</v>
      </c>
      <c r="K684" s="26">
        <v>0</v>
      </c>
      <c r="L684" s="26">
        <v>16</v>
      </c>
      <c r="M684" s="26">
        <v>534</v>
      </c>
      <c r="N684" s="26">
        <v>4095</v>
      </c>
      <c r="O684" s="49">
        <v>7.6689999999999996</v>
      </c>
    </row>
    <row r="685" spans="1:15" ht="15" customHeight="1" x14ac:dyDescent="0.25">
      <c r="A685" s="17" t="str">
        <f>IFERROR(VLOOKUP($F685,'Location List'!$A$2:$T$644,20,FALSE),"")</f>
        <v>Bill Eich</v>
      </c>
      <c r="B685" s="17" t="str">
        <f>IFERROR(VLOOKUP($F685,'Location List'!$A$2:$T$644,19,FALSE),"")</f>
        <v>David Garcia</v>
      </c>
      <c r="C685" s="17" t="str">
        <f>IFERROR(VLOOKUP($F685,'Location List'!$A$2:$T$644,18,FALSE),"")</f>
        <v>Jose Sandoval</v>
      </c>
      <c r="D685" s="17" t="str">
        <f>IFERROR(VLOOKUP($F685,'Location List'!$A$2:$T$644,9,FALSE),"")</f>
        <v>ERIC BARGAS</v>
      </c>
      <c r="E685" s="17" t="str">
        <f>IFERROR(VLOOKUP($F685,'Location List'!$A$2:$T$644,2,FALSE),"")</f>
        <v>WICHITA FALLS</v>
      </c>
      <c r="F685" s="26">
        <v>309</v>
      </c>
      <c r="G685" s="29" t="s">
        <v>3278</v>
      </c>
      <c r="H685" s="29" t="s">
        <v>3286</v>
      </c>
      <c r="I685" s="26">
        <v>166</v>
      </c>
      <c r="J685" s="26">
        <v>115</v>
      </c>
      <c r="K685" s="26">
        <v>0</v>
      </c>
      <c r="L685" s="26">
        <v>12</v>
      </c>
      <c r="M685" s="26">
        <v>281</v>
      </c>
      <c r="N685" s="26">
        <v>408</v>
      </c>
      <c r="O685" s="49">
        <v>1.452</v>
      </c>
    </row>
    <row r="686" spans="1:15" ht="15" customHeight="1" x14ac:dyDescent="0.25">
      <c r="A686" s="17" t="str">
        <f>IFERROR(VLOOKUP($F686,'Location List'!$A$2:$T$644,20,FALSE),"")</f>
        <v>Bill Eich</v>
      </c>
      <c r="B686" s="17" t="str">
        <f>IFERROR(VLOOKUP($F686,'Location List'!$A$2:$T$644,19,FALSE),"")</f>
        <v>David Garcia</v>
      </c>
      <c r="C686" s="17" t="str">
        <f>IFERROR(VLOOKUP($F686,'Location List'!$A$2:$T$644,18,FALSE),"")</f>
        <v>Jose Sandoval</v>
      </c>
      <c r="D686" s="17" t="str">
        <f>IFERROR(VLOOKUP($F686,'Location List'!$A$2:$T$644,9,FALSE),"")</f>
        <v>ERIC BARGAS</v>
      </c>
      <c r="E686" s="17" t="str">
        <f>IFERROR(VLOOKUP($F686,'Location List'!$A$2:$T$644,2,FALSE),"")</f>
        <v>WICHITA FALLS</v>
      </c>
      <c r="F686" s="26">
        <v>309</v>
      </c>
      <c r="G686" s="29" t="s">
        <v>3278</v>
      </c>
      <c r="H686" s="29" t="s">
        <v>3358</v>
      </c>
      <c r="I686" s="26">
        <v>461</v>
      </c>
      <c r="J686" s="26">
        <v>322</v>
      </c>
      <c r="K686" s="26">
        <v>0</v>
      </c>
      <c r="L686" s="26">
        <v>14</v>
      </c>
      <c r="M686" s="26">
        <v>783</v>
      </c>
      <c r="N686" s="26">
        <v>4911</v>
      </c>
      <c r="O686" s="49">
        <v>6.2720000000000002</v>
      </c>
    </row>
    <row r="687" spans="1:15" ht="15" customHeight="1" x14ac:dyDescent="0.25">
      <c r="A687" s="17" t="str">
        <f>IFERROR(VLOOKUP($F687,'Location List'!$A$2:$T$644,20,FALSE),"")</f>
        <v>Bill Eich</v>
      </c>
      <c r="B687" s="17" t="str">
        <f>IFERROR(VLOOKUP($F687,'Location List'!$A$2:$T$644,19,FALSE),"")</f>
        <v>David Garcia</v>
      </c>
      <c r="C687" s="17" t="str">
        <f>IFERROR(VLOOKUP($F687,'Location List'!$A$2:$T$644,18,FALSE),"")</f>
        <v>Mike Kralick</v>
      </c>
      <c r="D687" s="17" t="str">
        <f>IFERROR(VLOOKUP($F687,'Location List'!$A$2:$T$644,9,FALSE),"")</f>
        <v>KELLI KASPER</v>
      </c>
      <c r="E687" s="17" t="str">
        <f>IFERROR(VLOOKUP($F687,'Location List'!$A$2:$T$644,2,FALSE),"")</f>
        <v>DENTON</v>
      </c>
      <c r="F687" s="26">
        <v>310</v>
      </c>
      <c r="G687" s="29" t="s">
        <v>3272</v>
      </c>
      <c r="H687" s="29" t="s">
        <v>3411</v>
      </c>
      <c r="I687" s="26">
        <v>92</v>
      </c>
      <c r="J687" s="26">
        <v>31</v>
      </c>
      <c r="K687" s="26">
        <v>0</v>
      </c>
      <c r="L687" s="26">
        <v>22</v>
      </c>
      <c r="M687" s="26">
        <v>123</v>
      </c>
      <c r="N687" s="26">
        <v>972</v>
      </c>
      <c r="O687" s="49">
        <v>7.9020000000000001</v>
      </c>
    </row>
    <row r="688" spans="1:15" ht="15" customHeight="1" x14ac:dyDescent="0.25">
      <c r="A688" s="17" t="str">
        <f>IFERROR(VLOOKUP($F688,'Location List'!$A$2:$T$644,20,FALSE),"")</f>
        <v>Bill Eich</v>
      </c>
      <c r="B688" s="17" t="str">
        <f>IFERROR(VLOOKUP($F688,'Location List'!$A$2:$T$644,19,FALSE),"")</f>
        <v>David Garcia</v>
      </c>
      <c r="C688" s="17" t="str">
        <f>IFERROR(VLOOKUP($F688,'Location List'!$A$2:$T$644,18,FALSE),"")</f>
        <v>Mike Kralick</v>
      </c>
      <c r="D688" s="17" t="str">
        <f>IFERROR(VLOOKUP($F688,'Location List'!$A$2:$T$644,9,FALSE),"")</f>
        <v>KELLI KASPER</v>
      </c>
      <c r="E688" s="17" t="str">
        <f>IFERROR(VLOOKUP($F688,'Location List'!$A$2:$T$644,2,FALSE),"")</f>
        <v>DENTON</v>
      </c>
      <c r="F688" s="26">
        <v>310</v>
      </c>
      <c r="G688" s="29" t="s">
        <v>3278</v>
      </c>
      <c r="H688" s="29" t="s">
        <v>3283</v>
      </c>
      <c r="I688" s="26">
        <v>219</v>
      </c>
      <c r="J688" s="26">
        <v>160</v>
      </c>
      <c r="K688" s="26">
        <v>0</v>
      </c>
      <c r="L688" s="26">
        <v>14</v>
      </c>
      <c r="M688" s="26">
        <v>379</v>
      </c>
      <c r="N688" s="26">
        <v>2302</v>
      </c>
      <c r="O688" s="49">
        <v>6.0739999999999998</v>
      </c>
    </row>
    <row r="689" spans="1:15" ht="15" customHeight="1" x14ac:dyDescent="0.25">
      <c r="A689" s="17" t="str">
        <f>IFERROR(VLOOKUP($F689,'Location List'!$A$2:$T$644,20,FALSE),"")</f>
        <v>Tim Kerum</v>
      </c>
      <c r="B689" s="17" t="str">
        <f>IFERROR(VLOOKUP($F689,'Location List'!$A$2:$T$644,19,FALSE),"")</f>
        <v>Troy Chaney</v>
      </c>
      <c r="C689" s="17" t="str">
        <f>IFERROR(VLOOKUP($F689,'Location List'!$A$2:$T$644,18,FALSE),"")</f>
        <v>Clarence Davidson</v>
      </c>
      <c r="D689" s="17" t="str">
        <f>IFERROR(VLOOKUP($F689,'Location List'!$A$2:$T$644,9,FALSE),"")</f>
        <v>LOUIS DEIGNAN</v>
      </c>
      <c r="E689" s="17" t="str">
        <f>IFERROR(VLOOKUP($F689,'Location List'!$A$2:$T$644,2,FALSE),"")</f>
        <v>LAS VEGAS SOUTHEAST</v>
      </c>
      <c r="F689" s="26">
        <v>311</v>
      </c>
      <c r="G689" s="29" t="s">
        <v>3272</v>
      </c>
      <c r="H689" s="29" t="s">
        <v>3273</v>
      </c>
      <c r="I689" s="26">
        <v>295</v>
      </c>
      <c r="J689" s="26">
        <v>1027</v>
      </c>
      <c r="K689" s="26">
        <v>0</v>
      </c>
      <c r="L689" s="26">
        <v>18</v>
      </c>
      <c r="M689" s="26">
        <v>1322</v>
      </c>
      <c r="N689" s="26">
        <v>8623</v>
      </c>
      <c r="O689" s="49">
        <v>6.5229999999999997</v>
      </c>
    </row>
    <row r="690" spans="1:15" ht="15" customHeight="1" x14ac:dyDescent="0.25">
      <c r="A690" s="17" t="str">
        <f>IFERROR(VLOOKUP($F690,'Location List'!$A$2:$T$644,20,FALSE),"")</f>
        <v>Tim Kerum</v>
      </c>
      <c r="B690" s="17" t="str">
        <f>IFERROR(VLOOKUP($F690,'Location List'!$A$2:$T$644,19,FALSE),"")</f>
        <v>Troy Chaney</v>
      </c>
      <c r="C690" s="17" t="str">
        <f>IFERROR(VLOOKUP($F690,'Location List'!$A$2:$T$644,18,FALSE),"")</f>
        <v>Clarence Davidson</v>
      </c>
      <c r="D690" s="17" t="str">
        <f>IFERROR(VLOOKUP($F690,'Location List'!$A$2:$T$644,9,FALSE),"")</f>
        <v>LOUIS DEIGNAN</v>
      </c>
      <c r="E690" s="17" t="str">
        <f>IFERROR(VLOOKUP($F690,'Location List'!$A$2:$T$644,2,FALSE),"")</f>
        <v>LAS VEGAS SOUTHEAST</v>
      </c>
      <c r="F690" s="26">
        <v>311</v>
      </c>
      <c r="G690" s="29" t="s">
        <v>3278</v>
      </c>
      <c r="H690" s="29" t="s">
        <v>3465</v>
      </c>
      <c r="I690" s="26">
        <v>227</v>
      </c>
      <c r="J690" s="26">
        <v>316</v>
      </c>
      <c r="K690" s="26">
        <v>0</v>
      </c>
      <c r="L690" s="26">
        <v>16</v>
      </c>
      <c r="M690" s="26">
        <v>543</v>
      </c>
      <c r="N690" s="26">
        <v>804</v>
      </c>
      <c r="O690" s="49">
        <v>1.4810000000000001</v>
      </c>
    </row>
    <row r="691" spans="1:15" ht="15" customHeight="1" x14ac:dyDescent="0.25">
      <c r="A691" s="17" t="str">
        <f>IFERROR(VLOOKUP($F691,'Location List'!$A$2:$T$644,20,FALSE),"")</f>
        <v>Tim Kerum</v>
      </c>
      <c r="B691" s="17" t="str">
        <f>IFERROR(VLOOKUP($F691,'Location List'!$A$2:$T$644,19,FALSE),"")</f>
        <v>Troy Chaney</v>
      </c>
      <c r="C691" s="17" t="str">
        <f>IFERROR(VLOOKUP($F691,'Location List'!$A$2:$T$644,18,FALSE),"")</f>
        <v>Clarence Davidson</v>
      </c>
      <c r="D691" s="17" t="str">
        <f>IFERROR(VLOOKUP($F691,'Location List'!$A$2:$T$644,9,FALSE),"")</f>
        <v>LOUIS DEIGNAN</v>
      </c>
      <c r="E691" s="17" t="str">
        <f>IFERROR(VLOOKUP($F691,'Location List'!$A$2:$T$644,2,FALSE),"")</f>
        <v>LAS VEGAS SOUTHEAST</v>
      </c>
      <c r="F691" s="26">
        <v>311</v>
      </c>
      <c r="G691" s="29" t="s">
        <v>3278</v>
      </c>
      <c r="H691" s="29" t="s">
        <v>3369</v>
      </c>
      <c r="I691" s="26">
        <v>91</v>
      </c>
      <c r="J691" s="26">
        <v>164</v>
      </c>
      <c r="K691" s="26">
        <v>0</v>
      </c>
      <c r="L691" s="26">
        <v>13</v>
      </c>
      <c r="M691" s="26">
        <v>255</v>
      </c>
      <c r="N691" s="26">
        <v>428</v>
      </c>
      <c r="O691" s="49">
        <v>1.6779999999999999</v>
      </c>
    </row>
    <row r="692" spans="1:15" ht="15" customHeight="1" x14ac:dyDescent="0.25">
      <c r="A692" s="17" t="str">
        <f>IFERROR(VLOOKUP($F692,'Location List'!$A$2:$T$644,20,FALSE),"")</f>
        <v>Tim Kerum</v>
      </c>
      <c r="B692" s="17" t="str">
        <f>IFERROR(VLOOKUP($F692,'Location List'!$A$2:$T$644,19,FALSE),"")</f>
        <v>Troy Chaney</v>
      </c>
      <c r="C692" s="17" t="str">
        <f>IFERROR(VLOOKUP($F692,'Location List'!$A$2:$T$644,18,FALSE),"")</f>
        <v>Clarence Davidson</v>
      </c>
      <c r="D692" s="17" t="str">
        <f>IFERROR(VLOOKUP($F692,'Location List'!$A$2:$T$644,9,FALSE),"")</f>
        <v>LOUIS DEIGNAN</v>
      </c>
      <c r="E692" s="17" t="str">
        <f>IFERROR(VLOOKUP($F692,'Location List'!$A$2:$T$644,2,FALSE),"")</f>
        <v>LAS VEGAS SOUTHEAST</v>
      </c>
      <c r="F692" s="26">
        <v>311</v>
      </c>
      <c r="G692" s="29" t="s">
        <v>3278</v>
      </c>
      <c r="H692" s="29" t="s">
        <v>3446</v>
      </c>
      <c r="I692" s="26">
        <v>151</v>
      </c>
      <c r="J692" s="26">
        <v>302</v>
      </c>
      <c r="K692" s="26">
        <v>0</v>
      </c>
      <c r="L692" s="26">
        <v>27</v>
      </c>
      <c r="M692" s="26">
        <v>453</v>
      </c>
      <c r="N692" s="26">
        <v>867</v>
      </c>
      <c r="O692" s="49">
        <v>1.9139999999999999</v>
      </c>
    </row>
    <row r="693" spans="1:15" ht="15" customHeight="1" x14ac:dyDescent="0.25">
      <c r="A693" s="17" t="str">
        <f>IFERROR(VLOOKUP($F693,'Location List'!$A$2:$T$644,20,FALSE),"")</f>
        <v>Tim Kerum</v>
      </c>
      <c r="B693" s="17" t="str">
        <f>IFERROR(VLOOKUP($F693,'Location List'!$A$2:$T$644,19,FALSE),"")</f>
        <v>Troy Chaney</v>
      </c>
      <c r="C693" s="17" t="str">
        <f>IFERROR(VLOOKUP($F693,'Location List'!$A$2:$T$644,18,FALSE),"")</f>
        <v>Clarence Davidson</v>
      </c>
      <c r="D693" s="17" t="str">
        <f>IFERROR(VLOOKUP($F693,'Location List'!$A$2:$T$644,9,FALSE),"")</f>
        <v>LOUIS DEIGNAN</v>
      </c>
      <c r="E693" s="17" t="str">
        <f>IFERROR(VLOOKUP($F693,'Location List'!$A$2:$T$644,2,FALSE),"")</f>
        <v>LAS VEGAS SOUTHEAST</v>
      </c>
      <c r="F693" s="26">
        <v>311</v>
      </c>
      <c r="G693" s="29" t="s">
        <v>3278</v>
      </c>
      <c r="H693" s="29" t="s">
        <v>3475</v>
      </c>
      <c r="I693" s="26">
        <v>334</v>
      </c>
      <c r="J693" s="26">
        <v>1148</v>
      </c>
      <c r="K693" s="26">
        <v>0</v>
      </c>
      <c r="L693" s="26">
        <v>17</v>
      </c>
      <c r="M693" s="26">
        <v>1482</v>
      </c>
      <c r="N693" s="26">
        <v>2865</v>
      </c>
      <c r="O693" s="49">
        <v>1.9330000000000001</v>
      </c>
    </row>
    <row r="694" spans="1:15" ht="15" customHeight="1" x14ac:dyDescent="0.25">
      <c r="A694" s="17" t="str">
        <f>IFERROR(VLOOKUP($F694,'Location List'!$A$2:$T$644,20,FALSE),"")</f>
        <v>Tim Kerum</v>
      </c>
      <c r="B694" s="17" t="str">
        <f>IFERROR(VLOOKUP($F694,'Location List'!$A$2:$T$644,19,FALSE),"")</f>
        <v>Troy Chaney</v>
      </c>
      <c r="C694" s="17" t="str">
        <f>IFERROR(VLOOKUP($F694,'Location List'!$A$2:$T$644,18,FALSE),"")</f>
        <v>Clarence Davidson</v>
      </c>
      <c r="D694" s="17" t="str">
        <f>IFERROR(VLOOKUP($F694,'Location List'!$A$2:$T$644,9,FALSE),"")</f>
        <v>LOUIS DEIGNAN</v>
      </c>
      <c r="E694" s="17" t="str">
        <f>IFERROR(VLOOKUP($F694,'Location List'!$A$2:$T$644,2,FALSE),"")</f>
        <v>LAS VEGAS SOUTHEAST</v>
      </c>
      <c r="F694" s="26">
        <v>311</v>
      </c>
      <c r="G694" s="29" t="s">
        <v>3278</v>
      </c>
      <c r="H694" s="29" t="s">
        <v>3316</v>
      </c>
      <c r="I694" s="26">
        <v>127</v>
      </c>
      <c r="J694" s="26">
        <v>222</v>
      </c>
      <c r="K694" s="26">
        <v>0</v>
      </c>
      <c r="L694" s="26">
        <v>13</v>
      </c>
      <c r="M694" s="26">
        <v>349</v>
      </c>
      <c r="N694" s="26">
        <v>429</v>
      </c>
      <c r="O694" s="49">
        <v>1.2290000000000001</v>
      </c>
    </row>
    <row r="695" spans="1:15" ht="15" customHeight="1" x14ac:dyDescent="0.25">
      <c r="A695" s="17" t="str">
        <f>IFERROR(VLOOKUP($F695,'Location List'!$A$2:$T$644,20,FALSE),"")</f>
        <v>Tim Kerum</v>
      </c>
      <c r="B695" s="17" t="str">
        <f>IFERROR(VLOOKUP($F695,'Location List'!$A$2:$T$644,19,FALSE),"")</f>
        <v>Troy Chaney</v>
      </c>
      <c r="C695" s="17" t="str">
        <f>IFERROR(VLOOKUP($F695,'Location List'!$A$2:$T$644,18,FALSE),"")</f>
        <v>Clarence Davidson</v>
      </c>
      <c r="D695" s="17" t="str">
        <f>IFERROR(VLOOKUP($F695,'Location List'!$A$2:$T$644,9,FALSE),"")</f>
        <v>LOUIS DEIGNAN</v>
      </c>
      <c r="E695" s="17" t="str">
        <f>IFERROR(VLOOKUP($F695,'Location List'!$A$2:$T$644,2,FALSE),"")</f>
        <v>LAS VEGAS SOUTHEAST</v>
      </c>
      <c r="F695" s="26">
        <v>311</v>
      </c>
      <c r="G695" s="29" t="s">
        <v>3278</v>
      </c>
      <c r="H695" s="29" t="s">
        <v>3519</v>
      </c>
      <c r="I695" s="26">
        <v>149</v>
      </c>
      <c r="J695" s="26">
        <v>237</v>
      </c>
      <c r="K695" s="26">
        <v>0</v>
      </c>
      <c r="L695" s="26">
        <v>15</v>
      </c>
      <c r="M695" s="26">
        <v>386</v>
      </c>
      <c r="N695" s="26">
        <v>684</v>
      </c>
      <c r="O695" s="49">
        <v>1.772</v>
      </c>
    </row>
    <row r="696" spans="1:15" ht="15" customHeight="1" x14ac:dyDescent="0.25">
      <c r="A696" s="17" t="str">
        <f>IFERROR(VLOOKUP($F696,'Location List'!$A$2:$T$644,20,FALSE),"")</f>
        <v>Bill Eich</v>
      </c>
      <c r="B696" s="17" t="str">
        <f>IFERROR(VLOOKUP($F696,'Location List'!$A$2:$T$644,19,FALSE),"")</f>
        <v>David Garcia</v>
      </c>
      <c r="C696" s="17" t="str">
        <f>IFERROR(VLOOKUP($F696,'Location List'!$A$2:$T$644,18,FALSE),"")</f>
        <v>Chris Smith</v>
      </c>
      <c r="D696" s="17" t="str">
        <f>IFERROR(VLOOKUP($F696,'Location List'!$A$2:$T$644,9,FALSE),"")</f>
        <v>TODD BELL</v>
      </c>
      <c r="E696" s="17" t="str">
        <f>IFERROR(VLOOKUP($F696,'Location List'!$A$2:$T$644,2,FALSE),"")</f>
        <v>FAYETTEVILLE</v>
      </c>
      <c r="F696" s="26">
        <v>312</v>
      </c>
      <c r="G696" s="29" t="s">
        <v>3272</v>
      </c>
      <c r="H696" s="29" t="s">
        <v>3274</v>
      </c>
      <c r="I696" s="26">
        <v>226</v>
      </c>
      <c r="J696" s="26">
        <v>156</v>
      </c>
      <c r="K696" s="26">
        <v>0</v>
      </c>
      <c r="L696" s="26">
        <v>13</v>
      </c>
      <c r="M696" s="26">
        <v>382</v>
      </c>
      <c r="N696" s="26">
        <v>2752</v>
      </c>
      <c r="O696" s="49">
        <v>7.2039999999999997</v>
      </c>
    </row>
    <row r="697" spans="1:15" ht="15" customHeight="1" x14ac:dyDescent="0.25">
      <c r="A697" s="17" t="str">
        <f>IFERROR(VLOOKUP($F697,'Location List'!$A$2:$T$644,20,FALSE),"")</f>
        <v>Bill Eich</v>
      </c>
      <c r="B697" s="17" t="str">
        <f>IFERROR(VLOOKUP($F697,'Location List'!$A$2:$T$644,19,FALSE),"")</f>
        <v>David Garcia</v>
      </c>
      <c r="C697" s="17" t="str">
        <f>IFERROR(VLOOKUP($F697,'Location List'!$A$2:$T$644,18,FALSE),"")</f>
        <v>Chris Smith</v>
      </c>
      <c r="D697" s="17" t="str">
        <f>IFERROR(VLOOKUP($F697,'Location List'!$A$2:$T$644,9,FALSE),"")</f>
        <v>TODD BELL</v>
      </c>
      <c r="E697" s="17" t="str">
        <f>IFERROR(VLOOKUP($F697,'Location List'!$A$2:$T$644,2,FALSE),"")</f>
        <v>FAYETTEVILLE</v>
      </c>
      <c r="F697" s="26">
        <v>312</v>
      </c>
      <c r="G697" s="29" t="s">
        <v>3272</v>
      </c>
      <c r="H697" s="29" t="s">
        <v>3405</v>
      </c>
      <c r="I697" s="26">
        <v>224</v>
      </c>
      <c r="J697" s="26">
        <v>130</v>
      </c>
      <c r="K697" s="26">
        <v>0</v>
      </c>
      <c r="L697" s="26">
        <v>17</v>
      </c>
      <c r="M697" s="26">
        <v>354</v>
      </c>
      <c r="N697" s="26">
        <v>2249</v>
      </c>
      <c r="O697" s="49">
        <v>6.3529999999999998</v>
      </c>
    </row>
    <row r="698" spans="1:15" ht="15" customHeight="1" x14ac:dyDescent="0.25">
      <c r="A698" s="17" t="str">
        <f>IFERROR(VLOOKUP($F698,'Location List'!$A$2:$T$644,20,FALSE),"")</f>
        <v>Bill Eich</v>
      </c>
      <c r="B698" s="17" t="str">
        <f>IFERROR(VLOOKUP($F698,'Location List'!$A$2:$T$644,19,FALSE),"")</f>
        <v>David Garcia</v>
      </c>
      <c r="C698" s="17" t="str">
        <f>IFERROR(VLOOKUP($F698,'Location List'!$A$2:$T$644,18,FALSE),"")</f>
        <v>Chris Smith</v>
      </c>
      <c r="D698" s="17" t="str">
        <f>IFERROR(VLOOKUP($F698,'Location List'!$A$2:$T$644,9,FALSE),"")</f>
        <v>TODD BELL</v>
      </c>
      <c r="E698" s="17" t="str">
        <f>IFERROR(VLOOKUP($F698,'Location List'!$A$2:$T$644,2,FALSE),"")</f>
        <v>FAYETTEVILLE</v>
      </c>
      <c r="F698" s="26">
        <v>312</v>
      </c>
      <c r="G698" s="29" t="s">
        <v>3272</v>
      </c>
      <c r="H698" s="29" t="s">
        <v>3304</v>
      </c>
      <c r="I698" s="26">
        <v>640</v>
      </c>
      <c r="J698" s="26">
        <v>281</v>
      </c>
      <c r="K698" s="26">
        <v>0</v>
      </c>
      <c r="L698" s="26">
        <v>14</v>
      </c>
      <c r="M698" s="26">
        <v>921</v>
      </c>
      <c r="N698" s="26">
        <v>6124</v>
      </c>
      <c r="O698" s="49">
        <v>6.649</v>
      </c>
    </row>
    <row r="699" spans="1:15" ht="15" customHeight="1" x14ac:dyDescent="0.25">
      <c r="A699" s="17" t="str">
        <f>IFERROR(VLOOKUP($F699,'Location List'!$A$2:$T$644,20,FALSE),"")</f>
        <v>Bill Eich</v>
      </c>
      <c r="B699" s="17" t="str">
        <f>IFERROR(VLOOKUP($F699,'Location List'!$A$2:$T$644,19,FALSE),"")</f>
        <v>David Garcia</v>
      </c>
      <c r="C699" s="17" t="str">
        <f>IFERROR(VLOOKUP($F699,'Location List'!$A$2:$T$644,18,FALSE),"")</f>
        <v>Chris Smith</v>
      </c>
      <c r="D699" s="17" t="str">
        <f>IFERROR(VLOOKUP($F699,'Location List'!$A$2:$T$644,9,FALSE),"")</f>
        <v>TODD BELL</v>
      </c>
      <c r="E699" s="17" t="str">
        <f>IFERROR(VLOOKUP($F699,'Location List'!$A$2:$T$644,2,FALSE),"")</f>
        <v>FAYETTEVILLE</v>
      </c>
      <c r="F699" s="26">
        <v>312</v>
      </c>
      <c r="G699" s="29" t="s">
        <v>3272</v>
      </c>
      <c r="H699" s="29" t="s">
        <v>3323</v>
      </c>
      <c r="I699" s="26">
        <v>220</v>
      </c>
      <c r="J699" s="26">
        <v>284</v>
      </c>
      <c r="K699" s="26">
        <v>0</v>
      </c>
      <c r="L699" s="26">
        <v>14</v>
      </c>
      <c r="M699" s="26">
        <v>504</v>
      </c>
      <c r="N699" s="26">
        <v>3210</v>
      </c>
      <c r="O699" s="49">
        <v>6.3689999999999998</v>
      </c>
    </row>
    <row r="700" spans="1:15" ht="15" customHeight="1" x14ac:dyDescent="0.25">
      <c r="A700" s="17" t="str">
        <f>IFERROR(VLOOKUP($F700,'Location List'!$A$2:$T$644,20,FALSE),"")</f>
        <v>Bill Eich</v>
      </c>
      <c r="B700" s="17" t="str">
        <f>IFERROR(VLOOKUP($F700,'Location List'!$A$2:$T$644,19,FALSE),"")</f>
        <v>David Garcia</v>
      </c>
      <c r="C700" s="17" t="str">
        <f>IFERROR(VLOOKUP($F700,'Location List'!$A$2:$T$644,18,FALSE),"")</f>
        <v>Chris Smith</v>
      </c>
      <c r="D700" s="17" t="str">
        <f>IFERROR(VLOOKUP($F700,'Location List'!$A$2:$T$644,9,FALSE),"")</f>
        <v>TODD BELL</v>
      </c>
      <c r="E700" s="17" t="str">
        <f>IFERROR(VLOOKUP($F700,'Location List'!$A$2:$T$644,2,FALSE),"")</f>
        <v>FAYETTEVILLE</v>
      </c>
      <c r="F700" s="26">
        <v>312</v>
      </c>
      <c r="G700" s="29" t="s">
        <v>3272</v>
      </c>
      <c r="H700" s="29" t="s">
        <v>3441</v>
      </c>
      <c r="I700" s="26">
        <v>220</v>
      </c>
      <c r="J700" s="26">
        <v>376</v>
      </c>
      <c r="K700" s="26">
        <v>0</v>
      </c>
      <c r="L700" s="26">
        <v>12</v>
      </c>
      <c r="M700" s="26">
        <v>596</v>
      </c>
      <c r="N700" s="26">
        <v>4293</v>
      </c>
      <c r="O700" s="49">
        <v>7.2030000000000003</v>
      </c>
    </row>
    <row r="701" spans="1:15" ht="15" customHeight="1" x14ac:dyDescent="0.25">
      <c r="A701" s="17" t="str">
        <f>IFERROR(VLOOKUP($F701,'Location List'!$A$2:$T$644,20,FALSE),"")</f>
        <v>Bill Eich</v>
      </c>
      <c r="B701" s="17" t="str">
        <f>IFERROR(VLOOKUP($F701,'Location List'!$A$2:$T$644,19,FALSE),"")</f>
        <v>David Garcia</v>
      </c>
      <c r="C701" s="17" t="str">
        <f>IFERROR(VLOOKUP($F701,'Location List'!$A$2:$T$644,18,FALSE),"")</f>
        <v>Chris Smith</v>
      </c>
      <c r="D701" s="17" t="str">
        <f>IFERROR(VLOOKUP($F701,'Location List'!$A$2:$T$644,9,FALSE),"")</f>
        <v>TODD BELL</v>
      </c>
      <c r="E701" s="17" t="str">
        <f>IFERROR(VLOOKUP($F701,'Location List'!$A$2:$T$644,2,FALSE),"")</f>
        <v>FAYETTEVILLE</v>
      </c>
      <c r="F701" s="26">
        <v>312</v>
      </c>
      <c r="G701" s="29" t="s">
        <v>3272</v>
      </c>
      <c r="H701" s="29" t="s">
        <v>3333</v>
      </c>
      <c r="I701" s="26">
        <v>149</v>
      </c>
      <c r="J701" s="26">
        <v>150</v>
      </c>
      <c r="K701" s="26">
        <v>0</v>
      </c>
      <c r="L701" s="26">
        <v>12</v>
      </c>
      <c r="M701" s="26">
        <v>299</v>
      </c>
      <c r="N701" s="26">
        <v>122</v>
      </c>
      <c r="O701" s="49">
        <v>0.40799999999999997</v>
      </c>
    </row>
    <row r="702" spans="1:15" ht="15" customHeight="1" x14ac:dyDescent="0.25">
      <c r="A702" s="17" t="str">
        <f>IFERROR(VLOOKUP($F702,'Location List'!$A$2:$T$644,20,FALSE),"")</f>
        <v>Bill Eich</v>
      </c>
      <c r="B702" s="17" t="str">
        <f>IFERROR(VLOOKUP($F702,'Location List'!$A$2:$T$644,19,FALSE),"")</f>
        <v>David Garcia</v>
      </c>
      <c r="C702" s="17" t="str">
        <f>IFERROR(VLOOKUP($F702,'Location List'!$A$2:$T$644,18,FALSE),"")</f>
        <v>Chris Smith</v>
      </c>
      <c r="D702" s="17" t="str">
        <f>IFERROR(VLOOKUP($F702,'Location List'!$A$2:$T$644,9,FALSE),"")</f>
        <v>TODD BELL</v>
      </c>
      <c r="E702" s="17" t="str">
        <f>IFERROR(VLOOKUP($F702,'Location List'!$A$2:$T$644,2,FALSE),"")</f>
        <v>FAYETTEVILLE</v>
      </c>
      <c r="F702" s="26">
        <v>312</v>
      </c>
      <c r="G702" s="29" t="s">
        <v>3276</v>
      </c>
      <c r="H702" s="29" t="s">
        <v>3471</v>
      </c>
      <c r="I702" s="26">
        <v>132</v>
      </c>
      <c r="J702" s="26">
        <v>87</v>
      </c>
      <c r="K702" s="26">
        <v>0</v>
      </c>
      <c r="L702" s="26">
        <v>14</v>
      </c>
      <c r="M702" s="26">
        <v>219</v>
      </c>
      <c r="N702" s="26">
        <v>230</v>
      </c>
      <c r="O702" s="49">
        <v>1.05</v>
      </c>
    </row>
    <row r="703" spans="1:15" ht="15" customHeight="1" x14ac:dyDescent="0.25">
      <c r="A703" s="17" t="str">
        <f>IFERROR(VLOOKUP($F703,'Location List'!$A$2:$T$644,20,FALSE),"")</f>
        <v>Bill Eich</v>
      </c>
      <c r="B703" s="17" t="str">
        <f>IFERROR(VLOOKUP($F703,'Location List'!$A$2:$T$644,19,FALSE),"")</f>
        <v>David Garcia</v>
      </c>
      <c r="C703" s="17" t="str">
        <f>IFERROR(VLOOKUP($F703,'Location List'!$A$2:$T$644,18,FALSE),"")</f>
        <v>Chris Smith</v>
      </c>
      <c r="D703" s="17" t="str">
        <f>IFERROR(VLOOKUP($F703,'Location List'!$A$2:$T$644,9,FALSE),"")</f>
        <v>TODD BELL</v>
      </c>
      <c r="E703" s="17" t="str">
        <f>IFERROR(VLOOKUP($F703,'Location List'!$A$2:$T$644,2,FALSE),"")</f>
        <v>FAYETTEVILLE</v>
      </c>
      <c r="F703" s="26">
        <v>312</v>
      </c>
      <c r="G703" s="29" t="s">
        <v>3276</v>
      </c>
      <c r="H703" s="29" t="s">
        <v>3472</v>
      </c>
      <c r="I703" s="26">
        <v>125</v>
      </c>
      <c r="J703" s="26">
        <v>71</v>
      </c>
      <c r="K703" s="26">
        <v>0</v>
      </c>
      <c r="L703" s="26">
        <v>14</v>
      </c>
      <c r="M703" s="26">
        <v>196</v>
      </c>
      <c r="N703" s="26">
        <v>204</v>
      </c>
      <c r="O703" s="49">
        <v>1.0409999999999999</v>
      </c>
    </row>
    <row r="704" spans="1:15" ht="15" customHeight="1" x14ac:dyDescent="0.25">
      <c r="A704" s="17" t="str">
        <f>IFERROR(VLOOKUP($F704,'Location List'!$A$2:$T$644,20,FALSE),"")</f>
        <v>Bill Eich</v>
      </c>
      <c r="B704" s="17" t="str">
        <f>IFERROR(VLOOKUP($F704,'Location List'!$A$2:$T$644,19,FALSE),"")</f>
        <v>David Garcia</v>
      </c>
      <c r="C704" s="17" t="str">
        <f>IFERROR(VLOOKUP($F704,'Location List'!$A$2:$T$644,18,FALSE),"")</f>
        <v>Chris Smith</v>
      </c>
      <c r="D704" s="17" t="str">
        <f>IFERROR(VLOOKUP($F704,'Location List'!$A$2:$T$644,9,FALSE),"")</f>
        <v>TODD BELL</v>
      </c>
      <c r="E704" s="17" t="str">
        <f>IFERROR(VLOOKUP($F704,'Location List'!$A$2:$T$644,2,FALSE),"")</f>
        <v>FAYETTEVILLE</v>
      </c>
      <c r="F704" s="26">
        <v>312</v>
      </c>
      <c r="G704" s="29" t="s">
        <v>3276</v>
      </c>
      <c r="H704" s="29" t="s">
        <v>3520</v>
      </c>
      <c r="I704" s="26">
        <v>132</v>
      </c>
      <c r="J704" s="26">
        <v>140</v>
      </c>
      <c r="K704" s="26">
        <v>0</v>
      </c>
      <c r="L704" s="26">
        <v>16</v>
      </c>
      <c r="M704" s="26">
        <v>272</v>
      </c>
      <c r="N704" s="26">
        <v>0</v>
      </c>
      <c r="O704" s="49">
        <v>0</v>
      </c>
    </row>
    <row r="705" spans="1:15" ht="15" customHeight="1" x14ac:dyDescent="0.25">
      <c r="A705" s="17" t="str">
        <f>IFERROR(VLOOKUP($F705,'Location List'!$A$2:$T$644,20,FALSE),"")</f>
        <v>Bill Eich</v>
      </c>
      <c r="B705" s="17" t="str">
        <f>IFERROR(VLOOKUP($F705,'Location List'!$A$2:$T$644,19,FALSE),"")</f>
        <v>David Garcia</v>
      </c>
      <c r="C705" s="17" t="str">
        <f>IFERROR(VLOOKUP($F705,'Location List'!$A$2:$T$644,18,FALSE),"")</f>
        <v>Chris Smith</v>
      </c>
      <c r="D705" s="17" t="str">
        <f>IFERROR(VLOOKUP($F705,'Location List'!$A$2:$T$644,9,FALSE),"")</f>
        <v>TODD BELL</v>
      </c>
      <c r="E705" s="17" t="str">
        <f>IFERROR(VLOOKUP($F705,'Location List'!$A$2:$T$644,2,FALSE),"")</f>
        <v>FAYETTEVILLE</v>
      </c>
      <c r="F705" s="26">
        <v>312</v>
      </c>
      <c r="G705" s="29" t="s">
        <v>3276</v>
      </c>
      <c r="H705" s="29" t="s">
        <v>3305</v>
      </c>
      <c r="I705" s="26">
        <v>25</v>
      </c>
      <c r="J705" s="26">
        <v>39</v>
      </c>
      <c r="K705" s="26">
        <v>0</v>
      </c>
      <c r="L705" s="26">
        <v>14</v>
      </c>
      <c r="M705" s="26">
        <v>64</v>
      </c>
      <c r="N705" s="26">
        <v>80</v>
      </c>
      <c r="O705" s="49">
        <v>1.25</v>
      </c>
    </row>
    <row r="706" spans="1:15" ht="15" customHeight="1" x14ac:dyDescent="0.25">
      <c r="A706" s="17" t="str">
        <f>IFERROR(VLOOKUP($F706,'Location List'!$A$2:$T$644,20,FALSE),"")</f>
        <v>Bill Eich</v>
      </c>
      <c r="B706" s="17" t="str">
        <f>IFERROR(VLOOKUP($F706,'Location List'!$A$2:$T$644,19,FALSE),"")</f>
        <v>David Garcia</v>
      </c>
      <c r="C706" s="17" t="str">
        <f>IFERROR(VLOOKUP($F706,'Location List'!$A$2:$T$644,18,FALSE),"")</f>
        <v>Chris Smith</v>
      </c>
      <c r="D706" s="17" t="str">
        <f>IFERROR(VLOOKUP($F706,'Location List'!$A$2:$T$644,9,FALSE),"")</f>
        <v>TODD BELL</v>
      </c>
      <c r="E706" s="17" t="str">
        <f>IFERROR(VLOOKUP($F706,'Location List'!$A$2:$T$644,2,FALSE),"")</f>
        <v>FAYETTEVILLE</v>
      </c>
      <c r="F706" s="26">
        <v>312</v>
      </c>
      <c r="G706" s="29" t="s">
        <v>3276</v>
      </c>
      <c r="H706" s="29" t="s">
        <v>3306</v>
      </c>
      <c r="I706" s="26">
        <v>19</v>
      </c>
      <c r="J706" s="26">
        <v>54</v>
      </c>
      <c r="K706" s="26">
        <v>0</v>
      </c>
      <c r="L706" s="26">
        <v>14</v>
      </c>
      <c r="M706" s="26">
        <v>73</v>
      </c>
      <c r="N706" s="26">
        <v>98</v>
      </c>
      <c r="O706" s="49">
        <v>1.3420000000000001</v>
      </c>
    </row>
    <row r="707" spans="1:15" ht="15" customHeight="1" x14ac:dyDescent="0.25">
      <c r="A707" s="17" t="str">
        <f>IFERROR(VLOOKUP($F707,'Location List'!$A$2:$T$644,20,FALSE),"")</f>
        <v>Bill Eich</v>
      </c>
      <c r="B707" s="17" t="str">
        <f>IFERROR(VLOOKUP($F707,'Location List'!$A$2:$T$644,19,FALSE),"")</f>
        <v>David Garcia</v>
      </c>
      <c r="C707" s="17" t="str">
        <f>IFERROR(VLOOKUP($F707,'Location List'!$A$2:$T$644,18,FALSE),"")</f>
        <v>Chris Smith</v>
      </c>
      <c r="D707" s="17" t="str">
        <f>IFERROR(VLOOKUP($F707,'Location List'!$A$2:$T$644,9,FALSE),"")</f>
        <v>TODD BELL</v>
      </c>
      <c r="E707" s="17" t="str">
        <f>IFERROR(VLOOKUP($F707,'Location List'!$A$2:$T$644,2,FALSE),"")</f>
        <v>FAYETTEVILLE</v>
      </c>
      <c r="F707" s="26">
        <v>312</v>
      </c>
      <c r="G707" s="29" t="s">
        <v>3276</v>
      </c>
      <c r="H707" s="29" t="s">
        <v>3499</v>
      </c>
      <c r="I707" s="26">
        <v>80</v>
      </c>
      <c r="J707" s="26">
        <v>85</v>
      </c>
      <c r="K707" s="26">
        <v>0</v>
      </c>
      <c r="L707" s="26">
        <v>12</v>
      </c>
      <c r="M707" s="26">
        <v>165</v>
      </c>
      <c r="N707" s="26">
        <v>166</v>
      </c>
      <c r="O707" s="49">
        <v>1.006</v>
      </c>
    </row>
    <row r="708" spans="1:15" ht="15" customHeight="1" x14ac:dyDescent="0.25">
      <c r="A708" s="17" t="str">
        <f>IFERROR(VLOOKUP($F708,'Location List'!$A$2:$T$644,20,FALSE),"")</f>
        <v>Bill Eich</v>
      </c>
      <c r="B708" s="17" t="str">
        <f>IFERROR(VLOOKUP($F708,'Location List'!$A$2:$T$644,19,FALSE),"")</f>
        <v>David Garcia</v>
      </c>
      <c r="C708" s="17" t="str">
        <f>IFERROR(VLOOKUP($F708,'Location List'!$A$2:$T$644,18,FALSE),"")</f>
        <v>Chris Smith</v>
      </c>
      <c r="D708" s="17" t="str">
        <f>IFERROR(VLOOKUP($F708,'Location List'!$A$2:$T$644,9,FALSE),"")</f>
        <v>TODD BELL</v>
      </c>
      <c r="E708" s="17" t="str">
        <f>IFERROR(VLOOKUP($F708,'Location List'!$A$2:$T$644,2,FALSE),"")</f>
        <v>FAYETTEVILLE</v>
      </c>
      <c r="F708" s="26">
        <v>312</v>
      </c>
      <c r="G708" s="29" t="s">
        <v>3276</v>
      </c>
      <c r="H708" s="29" t="s">
        <v>3500</v>
      </c>
      <c r="I708" s="26">
        <v>101</v>
      </c>
      <c r="J708" s="26">
        <v>61</v>
      </c>
      <c r="K708" s="26">
        <v>0</v>
      </c>
      <c r="L708" s="26">
        <v>11</v>
      </c>
      <c r="M708" s="26">
        <v>162</v>
      </c>
      <c r="N708" s="26">
        <v>213</v>
      </c>
      <c r="O708" s="49">
        <v>1.3149999999999999</v>
      </c>
    </row>
    <row r="709" spans="1:15" ht="15" customHeight="1" x14ac:dyDescent="0.25">
      <c r="A709" s="17" t="str">
        <f>IFERROR(VLOOKUP($F709,'Location List'!$A$2:$T$644,20,FALSE),"")</f>
        <v>Bill Eich</v>
      </c>
      <c r="B709" s="17" t="str">
        <f>IFERROR(VLOOKUP($F709,'Location List'!$A$2:$T$644,19,FALSE),"")</f>
        <v>David Garcia</v>
      </c>
      <c r="C709" s="17" t="str">
        <f>IFERROR(VLOOKUP($F709,'Location List'!$A$2:$T$644,18,FALSE),"")</f>
        <v>Chris Smith</v>
      </c>
      <c r="D709" s="17" t="str">
        <f>IFERROR(VLOOKUP($F709,'Location List'!$A$2:$T$644,9,FALSE),"")</f>
        <v>TODD BELL</v>
      </c>
      <c r="E709" s="17" t="str">
        <f>IFERROR(VLOOKUP($F709,'Location List'!$A$2:$T$644,2,FALSE),"")</f>
        <v>FAYETTEVILLE</v>
      </c>
      <c r="F709" s="26">
        <v>312</v>
      </c>
      <c r="G709" s="29" t="s">
        <v>3276</v>
      </c>
      <c r="H709" s="29" t="s">
        <v>3418</v>
      </c>
      <c r="I709" s="26">
        <v>310</v>
      </c>
      <c r="J709" s="26">
        <v>258</v>
      </c>
      <c r="K709" s="26">
        <v>0</v>
      </c>
      <c r="L709" s="26">
        <v>52</v>
      </c>
      <c r="M709" s="26">
        <v>568</v>
      </c>
      <c r="N709" s="26">
        <v>886</v>
      </c>
      <c r="O709" s="49">
        <v>1.56</v>
      </c>
    </row>
    <row r="710" spans="1:15" ht="15" customHeight="1" x14ac:dyDescent="0.25">
      <c r="A710" s="17" t="str">
        <f>IFERROR(VLOOKUP($F710,'Location List'!$A$2:$T$644,20,FALSE),"")</f>
        <v>Bill Eich</v>
      </c>
      <c r="B710" s="17" t="str">
        <f>IFERROR(VLOOKUP($F710,'Location List'!$A$2:$T$644,19,FALSE),"")</f>
        <v>David Garcia</v>
      </c>
      <c r="C710" s="17" t="str">
        <f>IFERROR(VLOOKUP($F710,'Location List'!$A$2:$T$644,18,FALSE),"")</f>
        <v>Chris Smith</v>
      </c>
      <c r="D710" s="17" t="str">
        <f>IFERROR(VLOOKUP($F710,'Location List'!$A$2:$T$644,9,FALSE),"")</f>
        <v>TODD BELL</v>
      </c>
      <c r="E710" s="17" t="str">
        <f>IFERROR(VLOOKUP($F710,'Location List'!$A$2:$T$644,2,FALSE),"")</f>
        <v>FAYETTEVILLE</v>
      </c>
      <c r="F710" s="26">
        <v>312</v>
      </c>
      <c r="G710" s="29" t="s">
        <v>3276</v>
      </c>
      <c r="H710" s="29" t="s">
        <v>3299</v>
      </c>
      <c r="I710" s="26">
        <v>76</v>
      </c>
      <c r="J710" s="26">
        <v>80</v>
      </c>
      <c r="K710" s="26">
        <v>0</v>
      </c>
      <c r="L710" s="26">
        <v>14</v>
      </c>
      <c r="M710" s="26">
        <v>156</v>
      </c>
      <c r="N710" s="26">
        <v>124</v>
      </c>
      <c r="O710" s="49">
        <v>0.79500000000000004</v>
      </c>
    </row>
    <row r="711" spans="1:15" ht="15" customHeight="1" x14ac:dyDescent="0.25">
      <c r="A711" s="17" t="str">
        <f>IFERROR(VLOOKUP($F711,'Location List'!$A$2:$T$644,20,FALSE),"")</f>
        <v>Bill Eich</v>
      </c>
      <c r="B711" s="17" t="str">
        <f>IFERROR(VLOOKUP($F711,'Location List'!$A$2:$T$644,19,FALSE),"")</f>
        <v>David Garcia</v>
      </c>
      <c r="C711" s="17" t="str">
        <f>IFERROR(VLOOKUP($F711,'Location List'!$A$2:$T$644,18,FALSE),"")</f>
        <v>Chris Smith</v>
      </c>
      <c r="D711" s="17" t="str">
        <f>IFERROR(VLOOKUP($F711,'Location List'!$A$2:$T$644,9,FALSE),"")</f>
        <v>TODD BELL</v>
      </c>
      <c r="E711" s="17" t="str">
        <f>IFERROR(VLOOKUP($F711,'Location List'!$A$2:$T$644,2,FALSE),"")</f>
        <v>FAYETTEVILLE</v>
      </c>
      <c r="F711" s="26">
        <v>312</v>
      </c>
      <c r="G711" s="29" t="s">
        <v>3276</v>
      </c>
      <c r="H711" s="29" t="s">
        <v>3375</v>
      </c>
      <c r="I711" s="26">
        <v>110</v>
      </c>
      <c r="J711" s="26">
        <v>113</v>
      </c>
      <c r="K711" s="26">
        <v>0</v>
      </c>
      <c r="L711" s="26">
        <v>13</v>
      </c>
      <c r="M711" s="26">
        <v>223</v>
      </c>
      <c r="N711" s="26">
        <v>336</v>
      </c>
      <c r="O711" s="49">
        <v>1.5069999999999999</v>
      </c>
    </row>
    <row r="712" spans="1:15" ht="15" customHeight="1" x14ac:dyDescent="0.25">
      <c r="A712" s="17" t="str">
        <f>IFERROR(VLOOKUP($F712,'Location List'!$A$2:$T$644,20,FALSE),"")</f>
        <v>Bill Eich</v>
      </c>
      <c r="B712" s="17" t="str">
        <f>IFERROR(VLOOKUP($F712,'Location List'!$A$2:$T$644,19,FALSE),"")</f>
        <v>David Garcia</v>
      </c>
      <c r="C712" s="17" t="str">
        <f>IFERROR(VLOOKUP($F712,'Location List'!$A$2:$T$644,18,FALSE),"")</f>
        <v>Chris Smith</v>
      </c>
      <c r="D712" s="17" t="str">
        <f>IFERROR(VLOOKUP($F712,'Location List'!$A$2:$T$644,9,FALSE),"")</f>
        <v>TODD BELL</v>
      </c>
      <c r="E712" s="17" t="str">
        <f>IFERROR(VLOOKUP($F712,'Location List'!$A$2:$T$644,2,FALSE),"")</f>
        <v>FAYETTEVILLE</v>
      </c>
      <c r="F712" s="26">
        <v>312</v>
      </c>
      <c r="G712" s="29" t="s">
        <v>3276</v>
      </c>
      <c r="H712" s="29" t="s">
        <v>3376</v>
      </c>
      <c r="I712" s="26">
        <v>135</v>
      </c>
      <c r="J712" s="26">
        <v>145</v>
      </c>
      <c r="K712" s="26">
        <v>0</v>
      </c>
      <c r="L712" s="26">
        <v>13</v>
      </c>
      <c r="M712" s="26">
        <v>280</v>
      </c>
      <c r="N712" s="26">
        <v>430</v>
      </c>
      <c r="O712" s="49">
        <v>1.536</v>
      </c>
    </row>
    <row r="713" spans="1:15" ht="15" customHeight="1" x14ac:dyDescent="0.25">
      <c r="A713" s="17" t="str">
        <f>IFERROR(VLOOKUP($F713,'Location List'!$A$2:$T$644,20,FALSE),"")</f>
        <v>Bill Eich</v>
      </c>
      <c r="B713" s="17" t="str">
        <f>IFERROR(VLOOKUP($F713,'Location List'!$A$2:$T$644,19,FALSE),"")</f>
        <v>David Garcia</v>
      </c>
      <c r="C713" s="17" t="str">
        <f>IFERROR(VLOOKUP($F713,'Location List'!$A$2:$T$644,18,FALSE),"")</f>
        <v>Chris Smith</v>
      </c>
      <c r="D713" s="17" t="str">
        <f>IFERROR(VLOOKUP($F713,'Location List'!$A$2:$T$644,9,FALSE),"")</f>
        <v>TODD BELL</v>
      </c>
      <c r="E713" s="17" t="str">
        <f>IFERROR(VLOOKUP($F713,'Location List'!$A$2:$T$644,2,FALSE),"")</f>
        <v>FAYETTEVILLE</v>
      </c>
      <c r="F713" s="26">
        <v>312</v>
      </c>
      <c r="G713" s="29" t="s">
        <v>3278</v>
      </c>
      <c r="H713" s="29" t="s">
        <v>3286</v>
      </c>
      <c r="I713" s="26">
        <v>128</v>
      </c>
      <c r="J713" s="26">
        <v>95</v>
      </c>
      <c r="K713" s="26">
        <v>0</v>
      </c>
      <c r="L713" s="26">
        <v>15</v>
      </c>
      <c r="M713" s="26">
        <v>223</v>
      </c>
      <c r="N713" s="26">
        <v>307</v>
      </c>
      <c r="O713" s="49">
        <v>1.377</v>
      </c>
    </row>
    <row r="714" spans="1:15" ht="15" customHeight="1" x14ac:dyDescent="0.25">
      <c r="A714" s="17" t="str">
        <f>IFERROR(VLOOKUP($F714,'Location List'!$A$2:$T$644,20,FALSE),"")</f>
        <v>Bill Eich</v>
      </c>
      <c r="B714" s="17" t="str">
        <f>IFERROR(VLOOKUP($F714,'Location List'!$A$2:$T$644,19,FALSE),"")</f>
        <v>David Garcia</v>
      </c>
      <c r="C714" s="17" t="str">
        <f>IFERROR(VLOOKUP($F714,'Location List'!$A$2:$T$644,18,FALSE),"")</f>
        <v>Chris Smith</v>
      </c>
      <c r="D714" s="17" t="str">
        <f>IFERROR(VLOOKUP($F714,'Location List'!$A$2:$T$644,9,FALSE),"")</f>
        <v>TODD BELL</v>
      </c>
      <c r="E714" s="17" t="str">
        <f>IFERROR(VLOOKUP($F714,'Location List'!$A$2:$T$644,2,FALSE),"")</f>
        <v>FAYETTEVILLE</v>
      </c>
      <c r="F714" s="26">
        <v>312</v>
      </c>
      <c r="G714" s="29" t="s">
        <v>3278</v>
      </c>
      <c r="H714" s="29" t="s">
        <v>3297</v>
      </c>
      <c r="I714" s="26">
        <v>123</v>
      </c>
      <c r="J714" s="26">
        <v>139</v>
      </c>
      <c r="K714" s="26">
        <v>0</v>
      </c>
      <c r="L714" s="26">
        <v>12</v>
      </c>
      <c r="M714" s="26">
        <v>262</v>
      </c>
      <c r="N714" s="26">
        <v>0</v>
      </c>
      <c r="O714" s="49">
        <v>0</v>
      </c>
    </row>
    <row r="715" spans="1:15" ht="15" customHeight="1" x14ac:dyDescent="0.25">
      <c r="A715" s="17" t="str">
        <f>IFERROR(VLOOKUP($F715,'Location List'!$A$2:$T$644,20,FALSE),"")</f>
        <v>Bill Eich</v>
      </c>
      <c r="B715" s="17" t="str">
        <f>IFERROR(VLOOKUP($F715,'Location List'!$A$2:$T$644,19,FALSE),"")</f>
        <v>David Garcia</v>
      </c>
      <c r="C715" s="17" t="str">
        <f>IFERROR(VLOOKUP($F715,'Location List'!$A$2:$T$644,18,FALSE),"")</f>
        <v>Chris Smith</v>
      </c>
      <c r="D715" s="17" t="str">
        <f>IFERROR(VLOOKUP($F715,'Location List'!$A$2:$T$644,9,FALSE),"")</f>
        <v>TODD BELL</v>
      </c>
      <c r="E715" s="17" t="str">
        <f>IFERROR(VLOOKUP($F715,'Location List'!$A$2:$T$644,2,FALSE),"")</f>
        <v>FAYETTEVILLE</v>
      </c>
      <c r="F715" s="26">
        <v>312</v>
      </c>
      <c r="G715" s="29" t="s">
        <v>3278</v>
      </c>
      <c r="H715" s="29" t="s">
        <v>3377</v>
      </c>
      <c r="I715" s="26">
        <v>275</v>
      </c>
      <c r="J715" s="26">
        <v>146</v>
      </c>
      <c r="K715" s="26">
        <v>0</v>
      </c>
      <c r="L715" s="26">
        <v>15</v>
      </c>
      <c r="M715" s="26">
        <v>421</v>
      </c>
      <c r="N715" s="26">
        <v>2859</v>
      </c>
      <c r="O715" s="49">
        <v>6.7910000000000004</v>
      </c>
    </row>
    <row r="716" spans="1:15" ht="15" customHeight="1" x14ac:dyDescent="0.25">
      <c r="A716" s="17" t="str">
        <f>IFERROR(VLOOKUP($F716,'Location List'!$A$2:$T$644,20,FALSE),"")</f>
        <v>Bill Eich</v>
      </c>
      <c r="B716" s="17" t="str">
        <f>IFERROR(VLOOKUP($F716,'Location List'!$A$2:$T$644,19,FALSE),"")</f>
        <v>David Garcia</v>
      </c>
      <c r="C716" s="17" t="str">
        <f>IFERROR(VLOOKUP($F716,'Location List'!$A$2:$T$644,18,FALSE),"")</f>
        <v>Chris Smith</v>
      </c>
      <c r="D716" s="17" t="str">
        <f>IFERROR(VLOOKUP($F716,'Location List'!$A$2:$T$644,9,FALSE),"")</f>
        <v>TODD BELL</v>
      </c>
      <c r="E716" s="17" t="str">
        <f>IFERROR(VLOOKUP($F716,'Location List'!$A$2:$T$644,2,FALSE),"")</f>
        <v>FAYETTEVILLE</v>
      </c>
      <c r="F716" s="26">
        <v>312</v>
      </c>
      <c r="G716" s="29" t="s">
        <v>3278</v>
      </c>
      <c r="H716" s="29" t="s">
        <v>3334</v>
      </c>
      <c r="I716" s="26">
        <v>131</v>
      </c>
      <c r="J716" s="26">
        <v>143</v>
      </c>
      <c r="K716" s="26">
        <v>0</v>
      </c>
      <c r="L716" s="26">
        <v>13</v>
      </c>
      <c r="M716" s="26">
        <v>274</v>
      </c>
      <c r="N716" s="26">
        <v>380</v>
      </c>
      <c r="O716" s="49">
        <v>1.387</v>
      </c>
    </row>
    <row r="717" spans="1:15" ht="15" customHeight="1" x14ac:dyDescent="0.25">
      <c r="A717" s="17" t="str">
        <f>IFERROR(VLOOKUP($F717,'Location List'!$A$2:$T$644,20,FALSE),"")</f>
        <v>Bill Eich</v>
      </c>
      <c r="B717" s="17" t="str">
        <f>IFERROR(VLOOKUP($F717,'Location List'!$A$2:$T$644,19,FALSE),"")</f>
        <v>David Garcia</v>
      </c>
      <c r="C717" s="17" t="str">
        <f>IFERROR(VLOOKUP($F717,'Location List'!$A$2:$T$644,18,FALSE),"")</f>
        <v>Chris Smith</v>
      </c>
      <c r="D717" s="17" t="str">
        <f>IFERROR(VLOOKUP($F717,'Location List'!$A$2:$T$644,9,FALSE),"")</f>
        <v>TODD BELL</v>
      </c>
      <c r="E717" s="17" t="str">
        <f>IFERROR(VLOOKUP($F717,'Location List'!$A$2:$T$644,2,FALSE),"")</f>
        <v>FAYETTEVILLE</v>
      </c>
      <c r="F717" s="26">
        <v>312</v>
      </c>
      <c r="G717" s="29" t="s">
        <v>3278</v>
      </c>
      <c r="H717" s="29" t="s">
        <v>3371</v>
      </c>
      <c r="I717" s="26">
        <v>401</v>
      </c>
      <c r="J717" s="26">
        <v>210</v>
      </c>
      <c r="K717" s="26">
        <v>0</v>
      </c>
      <c r="L717" s="26">
        <v>13</v>
      </c>
      <c r="M717" s="26">
        <v>611</v>
      </c>
      <c r="N717" s="26">
        <v>7715</v>
      </c>
      <c r="O717" s="49">
        <v>12.627000000000001</v>
      </c>
    </row>
    <row r="718" spans="1:15" ht="15" customHeight="1" x14ac:dyDescent="0.25">
      <c r="A718" s="17" t="str">
        <f>IFERROR(VLOOKUP($F718,'Location List'!$A$2:$T$644,20,FALSE),"")</f>
        <v>Bill Eich</v>
      </c>
      <c r="B718" s="17" t="str">
        <f>IFERROR(VLOOKUP($F718,'Location List'!$A$2:$T$644,19,FALSE),"")</f>
        <v>David Garcia</v>
      </c>
      <c r="C718" s="17" t="str">
        <f>IFERROR(VLOOKUP($F718,'Location List'!$A$2:$T$644,18,FALSE),"")</f>
        <v>Chris Smith</v>
      </c>
      <c r="D718" s="17" t="str">
        <f>IFERROR(VLOOKUP($F718,'Location List'!$A$2:$T$644,9,FALSE),"")</f>
        <v>TODD BELL</v>
      </c>
      <c r="E718" s="17" t="str">
        <f>IFERROR(VLOOKUP($F718,'Location List'!$A$2:$T$644,2,FALSE),"")</f>
        <v>FAYETTEVILLE</v>
      </c>
      <c r="F718" s="26">
        <v>312</v>
      </c>
      <c r="G718" s="29" t="s">
        <v>3278</v>
      </c>
      <c r="H718" s="29" t="s">
        <v>3378</v>
      </c>
      <c r="I718" s="26">
        <v>96</v>
      </c>
      <c r="J718" s="26">
        <v>106</v>
      </c>
      <c r="K718" s="26">
        <v>0</v>
      </c>
      <c r="L718" s="26">
        <v>12</v>
      </c>
      <c r="M718" s="26">
        <v>202</v>
      </c>
      <c r="N718" s="26">
        <v>349</v>
      </c>
      <c r="O718" s="49">
        <v>1.728</v>
      </c>
    </row>
    <row r="719" spans="1:15" ht="15" customHeight="1" x14ac:dyDescent="0.25">
      <c r="A719" s="17" t="str">
        <f>IFERROR(VLOOKUP($F719,'Location List'!$A$2:$T$644,20,FALSE),"")</f>
        <v>Bill Eich</v>
      </c>
      <c r="B719" s="17" t="str">
        <f>IFERROR(VLOOKUP($F719,'Location List'!$A$2:$T$644,19,FALSE),"")</f>
        <v>David Garcia</v>
      </c>
      <c r="C719" s="17" t="str">
        <f>IFERROR(VLOOKUP($F719,'Location List'!$A$2:$T$644,18,FALSE),"")</f>
        <v>Chris Smith</v>
      </c>
      <c r="D719" s="17" t="str">
        <f>IFERROR(VLOOKUP($F719,'Location List'!$A$2:$T$644,9,FALSE),"")</f>
        <v>TODD BELL</v>
      </c>
      <c r="E719" s="17" t="str">
        <f>IFERROR(VLOOKUP($F719,'Location List'!$A$2:$T$644,2,FALSE),"")</f>
        <v>FAYETTEVILLE</v>
      </c>
      <c r="F719" s="26">
        <v>312</v>
      </c>
      <c r="G719" s="29" t="s">
        <v>3278</v>
      </c>
      <c r="H719" s="29" t="s">
        <v>3478</v>
      </c>
      <c r="I719" s="26">
        <v>460</v>
      </c>
      <c r="J719" s="26">
        <v>283</v>
      </c>
      <c r="K719" s="26">
        <v>0</v>
      </c>
      <c r="L719" s="26">
        <v>13</v>
      </c>
      <c r="M719" s="26">
        <v>743</v>
      </c>
      <c r="N719" s="26">
        <v>1118</v>
      </c>
      <c r="O719" s="49">
        <v>1.5049999999999999</v>
      </c>
    </row>
    <row r="720" spans="1:15" ht="15" customHeight="1" x14ac:dyDescent="0.25">
      <c r="A720" s="17" t="str">
        <f>IFERROR(VLOOKUP($F720,'Location List'!$A$2:$T$644,20,FALSE),"")</f>
        <v>Bill Eich</v>
      </c>
      <c r="B720" s="17" t="str">
        <f>IFERROR(VLOOKUP($F720,'Location List'!$A$2:$T$644,19,FALSE),"")</f>
        <v>David Garcia</v>
      </c>
      <c r="C720" s="17" t="str">
        <f>IFERROR(VLOOKUP($F720,'Location List'!$A$2:$T$644,18,FALSE),"")</f>
        <v>Chris Smith</v>
      </c>
      <c r="D720" s="17" t="str">
        <f>IFERROR(VLOOKUP($F720,'Location List'!$A$2:$T$644,9,FALSE),"")</f>
        <v>TODD BELL</v>
      </c>
      <c r="E720" s="17" t="str">
        <f>IFERROR(VLOOKUP($F720,'Location List'!$A$2:$T$644,2,FALSE),"")</f>
        <v>FAYETTEVILLE</v>
      </c>
      <c r="F720" s="26">
        <v>312</v>
      </c>
      <c r="G720" s="29" t="s">
        <v>3278</v>
      </c>
      <c r="H720" s="29" t="s">
        <v>3414</v>
      </c>
      <c r="I720" s="26">
        <v>102</v>
      </c>
      <c r="J720" s="26">
        <v>86</v>
      </c>
      <c r="K720" s="26">
        <v>0</v>
      </c>
      <c r="L720" s="26">
        <v>14</v>
      </c>
      <c r="M720" s="26">
        <v>188</v>
      </c>
      <c r="N720" s="26">
        <v>167</v>
      </c>
      <c r="O720" s="49">
        <v>0.88800000000000001</v>
      </c>
    </row>
    <row r="721" spans="1:15" ht="15" customHeight="1" x14ac:dyDescent="0.25">
      <c r="A721" s="17" t="str">
        <f>IFERROR(VLOOKUP($F721,'Location List'!$A$2:$T$644,20,FALSE),"")</f>
        <v>Bill Eich</v>
      </c>
      <c r="B721" s="17" t="str">
        <f>IFERROR(VLOOKUP($F721,'Location List'!$A$2:$T$644,19,FALSE),"")</f>
        <v>David Garcia</v>
      </c>
      <c r="C721" s="17" t="str">
        <f>IFERROR(VLOOKUP($F721,'Location List'!$A$2:$T$644,18,FALSE),"")</f>
        <v>Chris Smith</v>
      </c>
      <c r="D721" s="17" t="str">
        <f>IFERROR(VLOOKUP($F721,'Location List'!$A$2:$T$644,9,FALSE),"")</f>
        <v>TODD BELL</v>
      </c>
      <c r="E721" s="17" t="str">
        <f>IFERROR(VLOOKUP($F721,'Location List'!$A$2:$T$644,2,FALSE),"")</f>
        <v>FAYETTEVILLE</v>
      </c>
      <c r="F721" s="26">
        <v>312</v>
      </c>
      <c r="G721" s="29" t="s">
        <v>3278</v>
      </c>
      <c r="H721" s="29" t="s">
        <v>3409</v>
      </c>
      <c r="I721" s="26">
        <v>132</v>
      </c>
      <c r="J721" s="26">
        <v>164</v>
      </c>
      <c r="K721" s="26">
        <v>0</v>
      </c>
      <c r="L721" s="26">
        <v>15</v>
      </c>
      <c r="M721" s="26">
        <v>296</v>
      </c>
      <c r="N721" s="26">
        <v>1886</v>
      </c>
      <c r="O721" s="49">
        <v>6.3719999999999999</v>
      </c>
    </row>
    <row r="722" spans="1:15" ht="15" customHeight="1" x14ac:dyDescent="0.25">
      <c r="A722" s="17" t="str">
        <f>IFERROR(VLOOKUP($F722,'Location List'!$A$2:$T$644,20,FALSE),"")</f>
        <v>Bill Eich</v>
      </c>
      <c r="B722" s="17" t="str">
        <f>IFERROR(VLOOKUP($F722,'Location List'!$A$2:$T$644,19,FALSE),"")</f>
        <v>David Garcia</v>
      </c>
      <c r="C722" s="17" t="str">
        <f>IFERROR(VLOOKUP($F722,'Location List'!$A$2:$T$644,18,FALSE),"")</f>
        <v>Chris Smith</v>
      </c>
      <c r="D722" s="17" t="str">
        <f>IFERROR(VLOOKUP($F722,'Location List'!$A$2:$T$644,9,FALSE),"")</f>
        <v>TODD BELL</v>
      </c>
      <c r="E722" s="17" t="str">
        <f>IFERROR(VLOOKUP($F722,'Location List'!$A$2:$T$644,2,FALSE),"")</f>
        <v>FAYETTEVILLE</v>
      </c>
      <c r="F722" s="26">
        <v>312</v>
      </c>
      <c r="G722" s="29" t="s">
        <v>3278</v>
      </c>
      <c r="H722" s="29" t="s">
        <v>3316</v>
      </c>
      <c r="I722" s="26">
        <v>94</v>
      </c>
      <c r="J722" s="26">
        <v>81</v>
      </c>
      <c r="K722" s="26">
        <v>0</v>
      </c>
      <c r="L722" s="26">
        <v>16</v>
      </c>
      <c r="M722" s="26">
        <v>175</v>
      </c>
      <c r="N722" s="26">
        <v>164</v>
      </c>
      <c r="O722" s="49">
        <v>0.93700000000000006</v>
      </c>
    </row>
    <row r="723" spans="1:15" ht="15" customHeight="1" x14ac:dyDescent="0.25">
      <c r="A723" s="17" t="str">
        <f>IFERROR(VLOOKUP($F723,'Location List'!$A$2:$T$644,20,FALSE),"")</f>
        <v>Bill Eich</v>
      </c>
      <c r="B723" s="17" t="str">
        <f>IFERROR(VLOOKUP($F723,'Location List'!$A$2:$T$644,19,FALSE),"")</f>
        <v>David Garcia</v>
      </c>
      <c r="C723" s="17" t="str">
        <f>IFERROR(VLOOKUP($F723,'Location List'!$A$2:$T$644,18,FALSE),"")</f>
        <v>Chris Smith</v>
      </c>
      <c r="D723" s="17" t="str">
        <f>IFERROR(VLOOKUP($F723,'Location List'!$A$2:$T$644,9,FALSE),"")</f>
        <v>TODD BELL</v>
      </c>
      <c r="E723" s="17" t="str">
        <f>IFERROR(VLOOKUP($F723,'Location List'!$A$2:$T$644,2,FALSE),"")</f>
        <v>FAYETTEVILLE</v>
      </c>
      <c r="F723" s="26">
        <v>312</v>
      </c>
      <c r="G723" s="29" t="s">
        <v>3278</v>
      </c>
      <c r="H723" s="29" t="s">
        <v>3410</v>
      </c>
      <c r="I723" s="26">
        <v>189</v>
      </c>
      <c r="J723" s="26">
        <v>199</v>
      </c>
      <c r="K723" s="26">
        <v>0</v>
      </c>
      <c r="L723" s="26">
        <v>12</v>
      </c>
      <c r="M723" s="26">
        <v>388</v>
      </c>
      <c r="N723" s="26">
        <v>2482</v>
      </c>
      <c r="O723" s="49">
        <v>6.3970000000000002</v>
      </c>
    </row>
    <row r="724" spans="1:15" ht="15" customHeight="1" x14ac:dyDescent="0.25">
      <c r="A724" s="17" t="str">
        <f>IFERROR(VLOOKUP($F724,'Location List'!$A$2:$T$644,20,FALSE),"")</f>
        <v>Tim Kerum</v>
      </c>
      <c r="B724" s="17" t="str">
        <f>IFERROR(VLOOKUP($F724,'Location List'!$A$2:$T$644,19,FALSE),"")</f>
        <v>Troy Chaney</v>
      </c>
      <c r="C724" s="17" t="str">
        <f>IFERROR(VLOOKUP($F724,'Location List'!$A$2:$T$644,18,FALSE),"")</f>
        <v>Clarence Davidson</v>
      </c>
      <c r="D724" s="17" t="str">
        <f>IFERROR(VLOOKUP($F724,'Location List'!$A$2:$T$644,9,FALSE),"")</f>
        <v>LOUIS DEIGNAN</v>
      </c>
      <c r="E724" s="17" t="str">
        <f>IFERROR(VLOOKUP($F724,'Location List'!$A$2:$T$644,2,FALSE),"")</f>
        <v>NELLIS</v>
      </c>
      <c r="F724" s="26">
        <v>313</v>
      </c>
      <c r="G724" s="29" t="s">
        <v>3328</v>
      </c>
      <c r="H724" s="29" t="s">
        <v>3456</v>
      </c>
      <c r="I724" s="26">
        <v>440</v>
      </c>
      <c r="J724" s="26">
        <v>231</v>
      </c>
      <c r="K724" s="26">
        <v>0</v>
      </c>
      <c r="L724" s="26">
        <v>27</v>
      </c>
      <c r="M724" s="26">
        <v>671</v>
      </c>
      <c r="N724" s="26">
        <v>1314</v>
      </c>
      <c r="O724" s="49">
        <v>1.958</v>
      </c>
    </row>
    <row r="725" spans="1:15" ht="15" customHeight="1" x14ac:dyDescent="0.25">
      <c r="A725" s="17" t="str">
        <f>IFERROR(VLOOKUP($F725,'Location List'!$A$2:$T$644,20,FALSE),"")</f>
        <v>Tim Kerum</v>
      </c>
      <c r="B725" s="17" t="str">
        <f>IFERROR(VLOOKUP($F725,'Location List'!$A$2:$T$644,19,FALSE),"")</f>
        <v>Troy Chaney</v>
      </c>
      <c r="C725" s="17" t="str">
        <f>IFERROR(VLOOKUP($F725,'Location List'!$A$2:$T$644,18,FALSE),"")</f>
        <v>Clarence Davidson</v>
      </c>
      <c r="D725" s="17" t="str">
        <f>IFERROR(VLOOKUP($F725,'Location List'!$A$2:$T$644,9,FALSE),"")</f>
        <v>LOUIS DEIGNAN</v>
      </c>
      <c r="E725" s="17" t="str">
        <f>IFERROR(VLOOKUP($F725,'Location List'!$A$2:$T$644,2,FALSE),"")</f>
        <v>NELLIS</v>
      </c>
      <c r="F725" s="26">
        <v>313</v>
      </c>
      <c r="G725" s="29" t="s">
        <v>3272</v>
      </c>
      <c r="H725" s="29" t="s">
        <v>3394</v>
      </c>
      <c r="I725" s="26">
        <v>150</v>
      </c>
      <c r="J725" s="26">
        <v>204</v>
      </c>
      <c r="K725" s="26">
        <v>0</v>
      </c>
      <c r="L725" s="26">
        <v>14</v>
      </c>
      <c r="M725" s="26">
        <v>354</v>
      </c>
      <c r="N725" s="26">
        <v>623</v>
      </c>
      <c r="O725" s="49">
        <v>1.76</v>
      </c>
    </row>
    <row r="726" spans="1:15" ht="15" customHeight="1" x14ac:dyDescent="0.25">
      <c r="A726" s="17" t="str">
        <f>IFERROR(VLOOKUP($F726,'Location List'!$A$2:$T$644,20,FALSE),"")</f>
        <v>Tim Kerum</v>
      </c>
      <c r="B726" s="17" t="str">
        <f>IFERROR(VLOOKUP($F726,'Location List'!$A$2:$T$644,19,FALSE),"")</f>
        <v>Troy Chaney</v>
      </c>
      <c r="C726" s="17" t="str">
        <f>IFERROR(VLOOKUP($F726,'Location List'!$A$2:$T$644,18,FALSE),"")</f>
        <v>Clarence Davidson</v>
      </c>
      <c r="D726" s="17" t="str">
        <f>IFERROR(VLOOKUP($F726,'Location List'!$A$2:$T$644,9,FALSE),"")</f>
        <v>LOUIS DEIGNAN</v>
      </c>
      <c r="E726" s="17" t="str">
        <f>IFERROR(VLOOKUP($F726,'Location List'!$A$2:$T$644,2,FALSE),"")</f>
        <v>NELLIS</v>
      </c>
      <c r="F726" s="26">
        <v>313</v>
      </c>
      <c r="G726" s="29" t="s">
        <v>3272</v>
      </c>
      <c r="H726" s="29" t="s">
        <v>3405</v>
      </c>
      <c r="I726" s="26">
        <v>116</v>
      </c>
      <c r="J726" s="26">
        <v>99</v>
      </c>
      <c r="K726" s="26">
        <v>0</v>
      </c>
      <c r="L726" s="26">
        <v>15</v>
      </c>
      <c r="M726" s="26">
        <v>215</v>
      </c>
      <c r="N726" s="26">
        <v>1417</v>
      </c>
      <c r="O726" s="49">
        <v>6.5910000000000002</v>
      </c>
    </row>
    <row r="727" spans="1:15" ht="15" customHeight="1" x14ac:dyDescent="0.25">
      <c r="A727" s="17" t="str">
        <f>IFERROR(VLOOKUP($F727,'Location List'!$A$2:$T$644,20,FALSE),"")</f>
        <v>Tim Kerum</v>
      </c>
      <c r="B727" s="17" t="str">
        <f>IFERROR(VLOOKUP($F727,'Location List'!$A$2:$T$644,19,FALSE),"")</f>
        <v>Troy Chaney</v>
      </c>
      <c r="C727" s="17" t="str">
        <f>IFERROR(VLOOKUP($F727,'Location List'!$A$2:$T$644,18,FALSE),"")</f>
        <v>Clarence Davidson</v>
      </c>
      <c r="D727" s="17" t="str">
        <f>IFERROR(VLOOKUP($F727,'Location List'!$A$2:$T$644,9,FALSE),"")</f>
        <v>LOUIS DEIGNAN</v>
      </c>
      <c r="E727" s="17" t="str">
        <f>IFERROR(VLOOKUP($F727,'Location List'!$A$2:$T$644,2,FALSE),"")</f>
        <v>NELLIS</v>
      </c>
      <c r="F727" s="26">
        <v>313</v>
      </c>
      <c r="G727" s="29" t="s">
        <v>3272</v>
      </c>
      <c r="H727" s="29" t="s">
        <v>3322</v>
      </c>
      <c r="I727" s="26">
        <v>3333</v>
      </c>
      <c r="J727" s="26">
        <v>766</v>
      </c>
      <c r="K727" s="26">
        <v>0</v>
      </c>
      <c r="L727" s="26">
        <v>17</v>
      </c>
      <c r="M727" s="26">
        <v>4099</v>
      </c>
      <c r="N727" s="26">
        <v>27783</v>
      </c>
      <c r="O727" s="49">
        <v>6.7779999999999996</v>
      </c>
    </row>
    <row r="728" spans="1:15" ht="15" customHeight="1" x14ac:dyDescent="0.25">
      <c r="A728" s="17" t="str">
        <f>IFERROR(VLOOKUP($F728,'Location List'!$A$2:$T$644,20,FALSE),"")</f>
        <v>Tim Kerum</v>
      </c>
      <c r="B728" s="17" t="str">
        <f>IFERROR(VLOOKUP($F728,'Location List'!$A$2:$T$644,19,FALSE),"")</f>
        <v>Troy Chaney</v>
      </c>
      <c r="C728" s="17" t="str">
        <f>IFERROR(VLOOKUP($F728,'Location List'!$A$2:$T$644,18,FALSE),"")</f>
        <v>Clarence Davidson</v>
      </c>
      <c r="D728" s="17" t="str">
        <f>IFERROR(VLOOKUP($F728,'Location List'!$A$2:$T$644,9,FALSE),"")</f>
        <v>LOUIS DEIGNAN</v>
      </c>
      <c r="E728" s="17" t="str">
        <f>IFERROR(VLOOKUP($F728,'Location List'!$A$2:$T$644,2,FALSE),"")</f>
        <v>NELLIS</v>
      </c>
      <c r="F728" s="26">
        <v>313</v>
      </c>
      <c r="G728" s="29" t="s">
        <v>3276</v>
      </c>
      <c r="H728" s="29" t="s">
        <v>3305</v>
      </c>
      <c r="I728" s="26">
        <v>72</v>
      </c>
      <c r="J728" s="26">
        <v>59</v>
      </c>
      <c r="K728" s="26">
        <v>0</v>
      </c>
      <c r="L728" s="26">
        <v>14</v>
      </c>
      <c r="M728" s="26">
        <v>131</v>
      </c>
      <c r="N728" s="26">
        <v>236</v>
      </c>
      <c r="O728" s="49">
        <v>1.802</v>
      </c>
    </row>
    <row r="729" spans="1:15" ht="15" customHeight="1" x14ac:dyDescent="0.25">
      <c r="A729" s="17" t="str">
        <f>IFERROR(VLOOKUP($F729,'Location List'!$A$2:$T$644,20,FALSE),"")</f>
        <v>Tim Kerum</v>
      </c>
      <c r="B729" s="17" t="str">
        <f>IFERROR(VLOOKUP($F729,'Location List'!$A$2:$T$644,19,FALSE),"")</f>
        <v>Troy Chaney</v>
      </c>
      <c r="C729" s="17" t="str">
        <f>IFERROR(VLOOKUP($F729,'Location List'!$A$2:$T$644,18,FALSE),"")</f>
        <v>Clarence Davidson</v>
      </c>
      <c r="D729" s="17" t="str">
        <f>IFERROR(VLOOKUP($F729,'Location List'!$A$2:$T$644,9,FALSE),"")</f>
        <v>LOUIS DEIGNAN</v>
      </c>
      <c r="E729" s="17" t="str">
        <f>IFERROR(VLOOKUP($F729,'Location List'!$A$2:$T$644,2,FALSE),"")</f>
        <v>NELLIS</v>
      </c>
      <c r="F729" s="26">
        <v>313</v>
      </c>
      <c r="G729" s="29" t="s">
        <v>3276</v>
      </c>
      <c r="H729" s="29" t="s">
        <v>3499</v>
      </c>
      <c r="I729" s="26">
        <v>58</v>
      </c>
      <c r="J729" s="26">
        <v>36</v>
      </c>
      <c r="K729" s="26">
        <v>0</v>
      </c>
      <c r="L729" s="26">
        <v>14</v>
      </c>
      <c r="M729" s="26">
        <v>94</v>
      </c>
      <c r="N729" s="26">
        <v>182</v>
      </c>
      <c r="O729" s="49">
        <v>1.9359999999999999</v>
      </c>
    </row>
    <row r="730" spans="1:15" ht="15" customHeight="1" x14ac:dyDescent="0.25">
      <c r="A730" s="17" t="str">
        <f>IFERROR(VLOOKUP($F730,'Location List'!$A$2:$T$644,20,FALSE),"")</f>
        <v>Tim Kerum</v>
      </c>
      <c r="B730" s="17" t="str">
        <f>IFERROR(VLOOKUP($F730,'Location List'!$A$2:$T$644,19,FALSE),"")</f>
        <v>Troy Chaney</v>
      </c>
      <c r="C730" s="17" t="str">
        <f>IFERROR(VLOOKUP($F730,'Location List'!$A$2:$T$644,18,FALSE),"")</f>
        <v>Clarence Davidson</v>
      </c>
      <c r="D730" s="17" t="str">
        <f>IFERROR(VLOOKUP($F730,'Location List'!$A$2:$T$644,9,FALSE),"")</f>
        <v>LOUIS DEIGNAN</v>
      </c>
      <c r="E730" s="17" t="str">
        <f>IFERROR(VLOOKUP($F730,'Location List'!$A$2:$T$644,2,FALSE),"")</f>
        <v>NELLIS</v>
      </c>
      <c r="F730" s="26">
        <v>313</v>
      </c>
      <c r="G730" s="29" t="s">
        <v>3278</v>
      </c>
      <c r="H730" s="29" t="s">
        <v>3385</v>
      </c>
      <c r="I730" s="26">
        <v>42</v>
      </c>
      <c r="J730" s="26">
        <v>38</v>
      </c>
      <c r="K730" s="26">
        <v>0</v>
      </c>
      <c r="L730" s="26">
        <v>15</v>
      </c>
      <c r="M730" s="26">
        <v>80</v>
      </c>
      <c r="N730" s="26">
        <v>146</v>
      </c>
      <c r="O730" s="49">
        <v>1.825</v>
      </c>
    </row>
    <row r="731" spans="1:15" ht="15" customHeight="1" x14ac:dyDescent="0.25">
      <c r="A731" s="17" t="str">
        <f>IFERROR(VLOOKUP($F731,'Location List'!$A$2:$T$644,20,FALSE),"")</f>
        <v>Tim Kerum</v>
      </c>
      <c r="B731" s="17" t="str">
        <f>IFERROR(VLOOKUP($F731,'Location List'!$A$2:$T$644,19,FALSE),"")</f>
        <v>Troy Chaney</v>
      </c>
      <c r="C731" s="17" t="str">
        <f>IFERROR(VLOOKUP($F731,'Location List'!$A$2:$T$644,18,FALSE),"")</f>
        <v>Clarence Davidson</v>
      </c>
      <c r="D731" s="17" t="str">
        <f>IFERROR(VLOOKUP($F731,'Location List'!$A$2:$T$644,9,FALSE),"")</f>
        <v>LOUIS DEIGNAN</v>
      </c>
      <c r="E731" s="17" t="str">
        <f>IFERROR(VLOOKUP($F731,'Location List'!$A$2:$T$644,2,FALSE),"")</f>
        <v>NELLIS</v>
      </c>
      <c r="F731" s="26">
        <v>313</v>
      </c>
      <c r="G731" s="29" t="s">
        <v>3278</v>
      </c>
      <c r="H731" s="29" t="s">
        <v>3436</v>
      </c>
      <c r="I731" s="26">
        <v>127</v>
      </c>
      <c r="J731" s="26">
        <v>109</v>
      </c>
      <c r="K731" s="26">
        <v>0</v>
      </c>
      <c r="L731" s="26">
        <v>17</v>
      </c>
      <c r="M731" s="26">
        <v>236</v>
      </c>
      <c r="N731" s="26">
        <v>78</v>
      </c>
      <c r="O731" s="49">
        <v>0.33100000000000002</v>
      </c>
    </row>
    <row r="732" spans="1:15" ht="15" customHeight="1" x14ac:dyDescent="0.25">
      <c r="A732" s="17" t="str">
        <f>IFERROR(VLOOKUP($F732,'Location List'!$A$2:$T$644,20,FALSE),"")</f>
        <v>Tim Kerum</v>
      </c>
      <c r="B732" s="17" t="str">
        <f>IFERROR(VLOOKUP($F732,'Location List'!$A$2:$T$644,19,FALSE),"")</f>
        <v>Troy Chaney</v>
      </c>
      <c r="C732" s="17" t="str">
        <f>IFERROR(VLOOKUP($F732,'Location List'!$A$2:$T$644,18,FALSE),"")</f>
        <v>Clarence Davidson</v>
      </c>
      <c r="D732" s="17" t="str">
        <f>IFERROR(VLOOKUP($F732,'Location List'!$A$2:$T$644,9,FALSE),"")</f>
        <v>LOUIS DEIGNAN</v>
      </c>
      <c r="E732" s="17" t="str">
        <f>IFERROR(VLOOKUP($F732,'Location List'!$A$2:$T$644,2,FALSE),"")</f>
        <v>NELLIS</v>
      </c>
      <c r="F732" s="26">
        <v>313</v>
      </c>
      <c r="G732" s="29" t="s">
        <v>3278</v>
      </c>
      <c r="H732" s="29" t="s">
        <v>3469</v>
      </c>
      <c r="I732" s="26">
        <v>88</v>
      </c>
      <c r="J732" s="26">
        <v>115</v>
      </c>
      <c r="K732" s="26">
        <v>0</v>
      </c>
      <c r="L732" s="26">
        <v>18</v>
      </c>
      <c r="M732" s="26">
        <v>203</v>
      </c>
      <c r="N732" s="26">
        <v>238</v>
      </c>
      <c r="O732" s="49">
        <v>1.1719999999999999</v>
      </c>
    </row>
    <row r="733" spans="1:15" ht="15" customHeight="1" x14ac:dyDescent="0.25">
      <c r="A733" s="17" t="str">
        <f>IFERROR(VLOOKUP($F733,'Location List'!$A$2:$T$644,20,FALSE),"")</f>
        <v>Tim Kerum</v>
      </c>
      <c r="B733" s="17" t="str">
        <f>IFERROR(VLOOKUP($F733,'Location List'!$A$2:$T$644,19,FALSE),"")</f>
        <v>Troy Chaney</v>
      </c>
      <c r="C733" s="17" t="str">
        <f>IFERROR(VLOOKUP($F733,'Location List'!$A$2:$T$644,18,FALSE),"")</f>
        <v>Clarence Davidson</v>
      </c>
      <c r="D733" s="17" t="str">
        <f>IFERROR(VLOOKUP($F733,'Location List'!$A$2:$T$644,9,FALSE),"")</f>
        <v>LOUIS DEIGNAN</v>
      </c>
      <c r="E733" s="17" t="str">
        <f>IFERROR(VLOOKUP($F733,'Location List'!$A$2:$T$644,2,FALSE),"")</f>
        <v>NELLIS</v>
      </c>
      <c r="F733" s="26">
        <v>313</v>
      </c>
      <c r="G733" s="29" t="s">
        <v>3278</v>
      </c>
      <c r="H733" s="29" t="s">
        <v>3521</v>
      </c>
      <c r="I733" s="26">
        <v>98</v>
      </c>
      <c r="J733" s="26">
        <v>85</v>
      </c>
      <c r="K733" s="26">
        <v>0</v>
      </c>
      <c r="L733" s="26">
        <v>14</v>
      </c>
      <c r="M733" s="26">
        <v>183</v>
      </c>
      <c r="N733" s="26">
        <v>222</v>
      </c>
      <c r="O733" s="49">
        <v>1.2130000000000001</v>
      </c>
    </row>
    <row r="734" spans="1:15" ht="15" customHeight="1" x14ac:dyDescent="0.25">
      <c r="A734" s="17" t="str">
        <f>IFERROR(VLOOKUP($F734,'Location List'!$A$2:$T$644,20,FALSE),"")</f>
        <v>Tim Kerum</v>
      </c>
      <c r="B734" s="17" t="str">
        <f>IFERROR(VLOOKUP($F734,'Location List'!$A$2:$T$644,19,FALSE),"")</f>
        <v>Troy Chaney</v>
      </c>
      <c r="C734" s="17" t="str">
        <f>IFERROR(VLOOKUP($F734,'Location List'!$A$2:$T$644,18,FALSE),"")</f>
        <v>Clarence Davidson</v>
      </c>
      <c r="D734" s="17" t="str">
        <f>IFERROR(VLOOKUP($F734,'Location List'!$A$2:$T$644,9,FALSE),"")</f>
        <v>LOUIS DEIGNAN</v>
      </c>
      <c r="E734" s="17" t="str">
        <f>IFERROR(VLOOKUP($F734,'Location List'!$A$2:$T$644,2,FALSE),"")</f>
        <v>NELLIS</v>
      </c>
      <c r="F734" s="26">
        <v>313</v>
      </c>
      <c r="G734" s="29" t="s">
        <v>3278</v>
      </c>
      <c r="H734" s="29" t="s">
        <v>3348</v>
      </c>
      <c r="I734" s="26">
        <v>119</v>
      </c>
      <c r="J734" s="26">
        <v>133</v>
      </c>
      <c r="K734" s="26">
        <v>0</v>
      </c>
      <c r="L734" s="26">
        <v>14</v>
      </c>
      <c r="M734" s="26">
        <v>252</v>
      </c>
      <c r="N734" s="26">
        <v>469</v>
      </c>
      <c r="O734" s="49">
        <v>1.861</v>
      </c>
    </row>
    <row r="735" spans="1:15" ht="15" customHeight="1" x14ac:dyDescent="0.25">
      <c r="A735" s="17" t="str">
        <f>IFERROR(VLOOKUP($F735,'Location List'!$A$2:$T$644,20,FALSE),"")</f>
        <v>Tim Kerum</v>
      </c>
      <c r="B735" s="17" t="str">
        <f>IFERROR(VLOOKUP($F735,'Location List'!$A$2:$T$644,19,FALSE),"")</f>
        <v>Troy Chaney</v>
      </c>
      <c r="C735" s="17" t="str">
        <f>IFERROR(VLOOKUP($F735,'Location List'!$A$2:$T$644,18,FALSE),"")</f>
        <v>Clarence Davidson</v>
      </c>
      <c r="D735" s="17" t="str">
        <f>IFERROR(VLOOKUP($F735,'Location List'!$A$2:$T$644,9,FALSE),"")</f>
        <v>LOUIS DEIGNAN</v>
      </c>
      <c r="E735" s="17" t="str">
        <f>IFERROR(VLOOKUP($F735,'Location List'!$A$2:$T$644,2,FALSE),"")</f>
        <v>HENDERSON</v>
      </c>
      <c r="F735" s="26">
        <v>314</v>
      </c>
      <c r="G735" s="29" t="s">
        <v>3276</v>
      </c>
      <c r="H735" s="29" t="s">
        <v>3344</v>
      </c>
      <c r="I735" s="26">
        <v>255</v>
      </c>
      <c r="J735" s="26">
        <v>251</v>
      </c>
      <c r="K735" s="26">
        <v>0</v>
      </c>
      <c r="L735" s="26">
        <v>11</v>
      </c>
      <c r="M735" s="26">
        <v>506</v>
      </c>
      <c r="N735" s="26">
        <v>4840</v>
      </c>
      <c r="O735" s="49">
        <v>9.5649999999999995</v>
      </c>
    </row>
    <row r="736" spans="1:15" ht="15" customHeight="1" x14ac:dyDescent="0.25">
      <c r="A736" s="17" t="str">
        <f>IFERROR(VLOOKUP($F736,'Location List'!$A$2:$T$644,20,FALSE),"")</f>
        <v>Tim Kerum</v>
      </c>
      <c r="B736" s="17" t="str">
        <f>IFERROR(VLOOKUP($F736,'Location List'!$A$2:$T$644,19,FALSE),"")</f>
        <v>Troy Chaney</v>
      </c>
      <c r="C736" s="17" t="str">
        <f>IFERROR(VLOOKUP($F736,'Location List'!$A$2:$T$644,18,FALSE),"")</f>
        <v>Clarence Davidson</v>
      </c>
      <c r="D736" s="17" t="str">
        <f>IFERROR(VLOOKUP($F736,'Location List'!$A$2:$T$644,9,FALSE),"")</f>
        <v>LOUIS DEIGNAN</v>
      </c>
      <c r="E736" s="17" t="str">
        <f>IFERROR(VLOOKUP($F736,'Location List'!$A$2:$T$644,2,FALSE),"")</f>
        <v>HENDERSON</v>
      </c>
      <c r="F736" s="26">
        <v>314</v>
      </c>
      <c r="G736" s="29" t="s">
        <v>3276</v>
      </c>
      <c r="H736" s="29" t="s">
        <v>3345</v>
      </c>
      <c r="I736" s="26">
        <v>282</v>
      </c>
      <c r="J736" s="26">
        <v>237</v>
      </c>
      <c r="K736" s="26">
        <v>0</v>
      </c>
      <c r="L736" s="26">
        <v>12</v>
      </c>
      <c r="M736" s="26">
        <v>519</v>
      </c>
      <c r="N736" s="26">
        <v>4847</v>
      </c>
      <c r="O736" s="49">
        <v>9.3390000000000004</v>
      </c>
    </row>
    <row r="737" spans="1:15" ht="15" customHeight="1" x14ac:dyDescent="0.25">
      <c r="A737" s="17" t="str">
        <f>IFERROR(VLOOKUP($F737,'Location List'!$A$2:$T$644,20,FALSE),"")</f>
        <v>Tim Kerum</v>
      </c>
      <c r="B737" s="17" t="str">
        <f>IFERROR(VLOOKUP($F737,'Location List'!$A$2:$T$644,19,FALSE),"")</f>
        <v>Troy Chaney</v>
      </c>
      <c r="C737" s="17" t="str">
        <f>IFERROR(VLOOKUP($F737,'Location List'!$A$2:$T$644,18,FALSE),"")</f>
        <v>Clarence Davidson</v>
      </c>
      <c r="D737" s="17" t="str">
        <f>IFERROR(VLOOKUP($F737,'Location List'!$A$2:$T$644,9,FALSE),"")</f>
        <v>LOUIS DEIGNAN</v>
      </c>
      <c r="E737" s="17" t="str">
        <f>IFERROR(VLOOKUP($F737,'Location List'!$A$2:$T$644,2,FALSE),"")</f>
        <v>HENDERSON</v>
      </c>
      <c r="F737" s="26">
        <v>314</v>
      </c>
      <c r="G737" s="29" t="s">
        <v>3278</v>
      </c>
      <c r="H737" s="29" t="s">
        <v>3436</v>
      </c>
      <c r="I737" s="26">
        <v>250</v>
      </c>
      <c r="J737" s="26">
        <v>239</v>
      </c>
      <c r="K737" s="26">
        <v>0</v>
      </c>
      <c r="L737" s="26">
        <v>12</v>
      </c>
      <c r="M737" s="26">
        <v>489</v>
      </c>
      <c r="N737" s="26">
        <v>172</v>
      </c>
      <c r="O737" s="49">
        <v>0.35199999999999998</v>
      </c>
    </row>
    <row r="738" spans="1:15" ht="15" customHeight="1" x14ac:dyDescent="0.25">
      <c r="A738" s="17" t="str">
        <f>IFERROR(VLOOKUP($F738,'Location List'!$A$2:$T$644,20,FALSE),"")</f>
        <v>Tim Kerum</v>
      </c>
      <c r="B738" s="17" t="str">
        <f>IFERROR(VLOOKUP($F738,'Location List'!$A$2:$T$644,19,FALSE),"")</f>
        <v>Troy Chaney</v>
      </c>
      <c r="C738" s="17" t="str">
        <f>IFERROR(VLOOKUP($F738,'Location List'!$A$2:$T$644,18,FALSE),"")</f>
        <v>Clarence Davidson</v>
      </c>
      <c r="D738" s="17" t="str">
        <f>IFERROR(VLOOKUP($F738,'Location List'!$A$2:$T$644,9,FALSE),"")</f>
        <v>LOUIS DEIGNAN</v>
      </c>
      <c r="E738" s="17" t="str">
        <f>IFERROR(VLOOKUP($F738,'Location List'!$A$2:$T$644,2,FALSE),"")</f>
        <v>HENDERSON</v>
      </c>
      <c r="F738" s="26">
        <v>314</v>
      </c>
      <c r="G738" s="29" t="s">
        <v>3278</v>
      </c>
      <c r="H738" s="29" t="s">
        <v>3378</v>
      </c>
      <c r="I738" s="26">
        <v>245</v>
      </c>
      <c r="J738" s="26">
        <v>278</v>
      </c>
      <c r="K738" s="26">
        <v>0</v>
      </c>
      <c r="L738" s="26">
        <v>13</v>
      </c>
      <c r="M738" s="26">
        <v>523</v>
      </c>
      <c r="N738" s="26">
        <v>895</v>
      </c>
      <c r="O738" s="49">
        <v>1.7110000000000001</v>
      </c>
    </row>
    <row r="739" spans="1:15" ht="15" customHeight="1" x14ac:dyDescent="0.25">
      <c r="A739" s="17" t="str">
        <f>IFERROR(VLOOKUP($F739,'Location List'!$A$2:$T$644,20,FALSE),"")</f>
        <v>Tim Kerum</v>
      </c>
      <c r="B739" s="17" t="str">
        <f>IFERROR(VLOOKUP($F739,'Location List'!$A$2:$T$644,19,FALSE),"")</f>
        <v>Troy Chaney</v>
      </c>
      <c r="C739" s="17" t="str">
        <f>IFERROR(VLOOKUP($F739,'Location List'!$A$2:$T$644,18,FALSE),"")</f>
        <v>Clarence Davidson</v>
      </c>
      <c r="D739" s="17" t="str">
        <f>IFERROR(VLOOKUP($F739,'Location List'!$A$2:$T$644,9,FALSE),"")</f>
        <v>LOUIS DEIGNAN</v>
      </c>
      <c r="E739" s="17" t="str">
        <f>IFERROR(VLOOKUP($F739,'Location List'!$A$2:$T$644,2,FALSE),"")</f>
        <v>HENDERSON</v>
      </c>
      <c r="F739" s="26">
        <v>314</v>
      </c>
      <c r="G739" s="29" t="s">
        <v>3278</v>
      </c>
      <c r="H739" s="29" t="s">
        <v>3429</v>
      </c>
      <c r="I739" s="26">
        <v>13</v>
      </c>
      <c r="J739" s="26">
        <v>1</v>
      </c>
      <c r="K739" s="26">
        <v>0</v>
      </c>
      <c r="L739" s="26">
        <v>14</v>
      </c>
      <c r="M739" s="26">
        <v>14</v>
      </c>
      <c r="N739" s="26">
        <v>25</v>
      </c>
      <c r="O739" s="49">
        <v>1.786</v>
      </c>
    </row>
    <row r="740" spans="1:15" ht="15" customHeight="1" x14ac:dyDescent="0.25">
      <c r="A740" s="17" t="str">
        <f>IFERROR(VLOOKUP($F740,'Location List'!$A$2:$T$644,20,FALSE),"")</f>
        <v>Tim Kerum</v>
      </c>
      <c r="B740" s="17" t="str">
        <f>IFERROR(VLOOKUP($F740,'Location List'!$A$2:$T$644,19,FALSE),"")</f>
        <v>Troy Chaney</v>
      </c>
      <c r="C740" s="17" t="str">
        <f>IFERROR(VLOOKUP($F740,'Location List'!$A$2:$T$644,18,FALSE),"")</f>
        <v>Clarence Davidson</v>
      </c>
      <c r="D740" s="17" t="str">
        <f>IFERROR(VLOOKUP($F740,'Location List'!$A$2:$T$644,9,FALSE),"")</f>
        <v>LOUIS DEIGNAN</v>
      </c>
      <c r="E740" s="17" t="str">
        <f>IFERROR(VLOOKUP($F740,'Location List'!$A$2:$T$644,2,FALSE),"")</f>
        <v>LAS VEGAS</v>
      </c>
      <c r="F740" s="26">
        <v>315</v>
      </c>
      <c r="G740" s="29" t="s">
        <v>3328</v>
      </c>
      <c r="H740" s="29" t="s">
        <v>3464</v>
      </c>
      <c r="I740" s="26">
        <v>144</v>
      </c>
      <c r="J740" s="26">
        <v>110</v>
      </c>
      <c r="K740" s="26">
        <v>0</v>
      </c>
      <c r="L740" s="26">
        <v>16</v>
      </c>
      <c r="M740" s="26">
        <v>254</v>
      </c>
      <c r="N740" s="26">
        <v>248</v>
      </c>
      <c r="O740" s="49">
        <v>0.97599999999999998</v>
      </c>
    </row>
    <row r="741" spans="1:15" ht="15" customHeight="1" x14ac:dyDescent="0.25">
      <c r="A741" s="17" t="str">
        <f>IFERROR(VLOOKUP($F741,'Location List'!$A$2:$T$644,20,FALSE),"")</f>
        <v>Tim Kerum</v>
      </c>
      <c r="B741" s="17" t="str">
        <f>IFERROR(VLOOKUP($F741,'Location List'!$A$2:$T$644,19,FALSE),"")</f>
        <v>Troy Chaney</v>
      </c>
      <c r="C741" s="17" t="str">
        <f>IFERROR(VLOOKUP($F741,'Location List'!$A$2:$T$644,18,FALSE),"")</f>
        <v>Clarence Davidson</v>
      </c>
      <c r="D741" s="17" t="str">
        <f>IFERROR(VLOOKUP($F741,'Location List'!$A$2:$T$644,9,FALSE),"")</f>
        <v>LOUIS DEIGNAN</v>
      </c>
      <c r="E741" s="17" t="str">
        <f>IFERROR(VLOOKUP($F741,'Location List'!$A$2:$T$644,2,FALSE),"")</f>
        <v>LAS VEGAS</v>
      </c>
      <c r="F741" s="26">
        <v>315</v>
      </c>
      <c r="G741" s="29" t="s">
        <v>3272</v>
      </c>
      <c r="H741" s="29" t="s">
        <v>3397</v>
      </c>
      <c r="I741" s="26">
        <v>110</v>
      </c>
      <c r="J741" s="26">
        <v>106</v>
      </c>
      <c r="K741" s="26">
        <v>0</v>
      </c>
      <c r="L741" s="26">
        <v>16</v>
      </c>
      <c r="M741" s="26">
        <v>216</v>
      </c>
      <c r="N741" s="26">
        <v>1481</v>
      </c>
      <c r="O741" s="49">
        <v>6.8559999999999999</v>
      </c>
    </row>
    <row r="742" spans="1:15" ht="15" customHeight="1" x14ac:dyDescent="0.25">
      <c r="A742" s="17" t="str">
        <f>IFERROR(VLOOKUP($F742,'Location List'!$A$2:$T$644,20,FALSE),"")</f>
        <v>Tim Kerum</v>
      </c>
      <c r="B742" s="17" t="str">
        <f>IFERROR(VLOOKUP($F742,'Location List'!$A$2:$T$644,19,FALSE),"")</f>
        <v>Troy Chaney</v>
      </c>
      <c r="C742" s="17" t="str">
        <f>IFERROR(VLOOKUP($F742,'Location List'!$A$2:$T$644,18,FALSE),"")</f>
        <v>Clarence Davidson</v>
      </c>
      <c r="D742" s="17" t="str">
        <f>IFERROR(VLOOKUP($F742,'Location List'!$A$2:$T$644,9,FALSE),"")</f>
        <v>LOUIS DEIGNAN</v>
      </c>
      <c r="E742" s="17" t="str">
        <f>IFERROR(VLOOKUP($F742,'Location List'!$A$2:$T$644,2,FALSE),"")</f>
        <v>LAS VEGAS</v>
      </c>
      <c r="F742" s="26">
        <v>315</v>
      </c>
      <c r="G742" s="29" t="s">
        <v>3278</v>
      </c>
      <c r="H742" s="29" t="s">
        <v>3297</v>
      </c>
      <c r="I742" s="26">
        <v>180</v>
      </c>
      <c r="J742" s="26">
        <v>195</v>
      </c>
      <c r="K742" s="26">
        <v>0</v>
      </c>
      <c r="L742" s="26">
        <v>15</v>
      </c>
      <c r="M742" s="26">
        <v>375</v>
      </c>
      <c r="N742" s="26">
        <v>517</v>
      </c>
      <c r="O742" s="49">
        <v>1.379</v>
      </c>
    </row>
    <row r="743" spans="1:15" ht="15" customHeight="1" x14ac:dyDescent="0.25">
      <c r="A743" s="17" t="str">
        <f>IFERROR(VLOOKUP($F743,'Location List'!$A$2:$T$644,20,FALSE),"")</f>
        <v>Tim Kerum</v>
      </c>
      <c r="B743" s="17" t="str">
        <f>IFERROR(VLOOKUP($F743,'Location List'!$A$2:$T$644,19,FALSE),"")</f>
        <v>Troy Chaney</v>
      </c>
      <c r="C743" s="17" t="str">
        <f>IFERROR(VLOOKUP($F743,'Location List'!$A$2:$T$644,18,FALSE),"")</f>
        <v>Clarence Davidson</v>
      </c>
      <c r="D743" s="17" t="str">
        <f>IFERROR(VLOOKUP($F743,'Location List'!$A$2:$T$644,9,FALSE),"")</f>
        <v>LOUIS DEIGNAN</v>
      </c>
      <c r="E743" s="17" t="str">
        <f>IFERROR(VLOOKUP($F743,'Location List'!$A$2:$T$644,2,FALSE),"")</f>
        <v>LAS VEGAS</v>
      </c>
      <c r="F743" s="26">
        <v>315</v>
      </c>
      <c r="G743" s="29" t="s">
        <v>3278</v>
      </c>
      <c r="H743" s="29" t="s">
        <v>3408</v>
      </c>
      <c r="I743" s="26">
        <v>661</v>
      </c>
      <c r="J743" s="26">
        <v>554</v>
      </c>
      <c r="K743" s="26">
        <v>0</v>
      </c>
      <c r="L743" s="26">
        <v>15</v>
      </c>
      <c r="M743" s="26">
        <v>1215</v>
      </c>
      <c r="N743" s="26">
        <v>8704</v>
      </c>
      <c r="O743" s="49">
        <v>7.1639999999999997</v>
      </c>
    </row>
    <row r="744" spans="1:15" ht="15" customHeight="1" x14ac:dyDescent="0.25">
      <c r="A744" s="17" t="str">
        <f>IFERROR(VLOOKUP($F744,'Location List'!$A$2:$T$644,20,FALSE),"")</f>
        <v>Tim Kerum</v>
      </c>
      <c r="B744" s="17" t="str">
        <f>IFERROR(VLOOKUP($F744,'Location List'!$A$2:$T$644,19,FALSE),"")</f>
        <v>Troy Chaney</v>
      </c>
      <c r="C744" s="17" t="str">
        <f>IFERROR(VLOOKUP($F744,'Location List'!$A$2:$T$644,18,FALSE),"")</f>
        <v>Albino Ramirez</v>
      </c>
      <c r="D744" s="17" t="str">
        <f>IFERROR(VLOOKUP($F744,'Location List'!$A$2:$T$644,9,FALSE),"")</f>
        <v>Adam Shafran</v>
      </c>
      <c r="E744" s="17" t="str">
        <f>IFERROR(VLOOKUP($F744,'Location List'!$A$2:$T$644,2,FALSE),"")</f>
        <v>RENO</v>
      </c>
      <c r="F744" s="26">
        <v>316</v>
      </c>
      <c r="G744" s="29" t="s">
        <v>3328</v>
      </c>
      <c r="H744" s="29" t="s">
        <v>3522</v>
      </c>
      <c r="I744" s="26">
        <v>111</v>
      </c>
      <c r="J744" s="26">
        <v>180</v>
      </c>
      <c r="K744" s="26">
        <v>0</v>
      </c>
      <c r="L744" s="26">
        <v>27</v>
      </c>
      <c r="M744" s="26">
        <v>291</v>
      </c>
      <c r="N744" s="26">
        <v>442</v>
      </c>
      <c r="O744" s="49">
        <v>1.5189999999999999</v>
      </c>
    </row>
    <row r="745" spans="1:15" ht="15" customHeight="1" x14ac:dyDescent="0.25">
      <c r="A745" s="17" t="str">
        <f>IFERROR(VLOOKUP($F745,'Location List'!$A$2:$T$644,20,FALSE),"")</f>
        <v>Tim Kerum</v>
      </c>
      <c r="B745" s="17" t="str">
        <f>IFERROR(VLOOKUP($F745,'Location List'!$A$2:$T$644,19,FALSE),"")</f>
        <v>Troy Chaney</v>
      </c>
      <c r="C745" s="17" t="str">
        <f>IFERROR(VLOOKUP($F745,'Location List'!$A$2:$T$644,18,FALSE),"")</f>
        <v>Albino Ramirez</v>
      </c>
      <c r="D745" s="17" t="str">
        <f>IFERROR(VLOOKUP($F745,'Location List'!$A$2:$T$644,9,FALSE),"")</f>
        <v>Adam Shafran</v>
      </c>
      <c r="E745" s="17" t="str">
        <f>IFERROR(VLOOKUP($F745,'Location List'!$A$2:$T$644,2,FALSE),"")</f>
        <v>RENO</v>
      </c>
      <c r="F745" s="26">
        <v>316</v>
      </c>
      <c r="G745" s="29" t="s">
        <v>3272</v>
      </c>
      <c r="H745" s="29" t="s">
        <v>3380</v>
      </c>
      <c r="I745" s="26">
        <v>270</v>
      </c>
      <c r="J745" s="26">
        <v>320</v>
      </c>
      <c r="K745" s="26">
        <v>0</v>
      </c>
      <c r="L745" s="26">
        <v>18</v>
      </c>
      <c r="M745" s="26">
        <v>590</v>
      </c>
      <c r="N745" s="26">
        <v>1047</v>
      </c>
      <c r="O745" s="49">
        <v>1.7749999999999999</v>
      </c>
    </row>
    <row r="746" spans="1:15" ht="15" customHeight="1" x14ac:dyDescent="0.25">
      <c r="A746" s="17" t="str">
        <f>IFERROR(VLOOKUP($F746,'Location List'!$A$2:$T$644,20,FALSE),"")</f>
        <v>Tim Kerum</v>
      </c>
      <c r="B746" s="17" t="str">
        <f>IFERROR(VLOOKUP($F746,'Location List'!$A$2:$T$644,19,FALSE),"")</f>
        <v>Troy Chaney</v>
      </c>
      <c r="C746" s="17" t="str">
        <f>IFERROR(VLOOKUP($F746,'Location List'!$A$2:$T$644,18,FALSE),"")</f>
        <v>Albino Ramirez</v>
      </c>
      <c r="D746" s="17" t="str">
        <f>IFERROR(VLOOKUP($F746,'Location List'!$A$2:$T$644,9,FALSE),"")</f>
        <v>Adam Shafran</v>
      </c>
      <c r="E746" s="17" t="str">
        <f>IFERROR(VLOOKUP($F746,'Location List'!$A$2:$T$644,2,FALSE),"")</f>
        <v>RENO</v>
      </c>
      <c r="F746" s="26">
        <v>316</v>
      </c>
      <c r="G746" s="29" t="s">
        <v>3272</v>
      </c>
      <c r="H746" s="29" t="s">
        <v>3332</v>
      </c>
      <c r="I746" s="26">
        <v>521</v>
      </c>
      <c r="J746" s="26">
        <v>212</v>
      </c>
      <c r="K746" s="26">
        <v>0</v>
      </c>
      <c r="L746" s="26">
        <v>14</v>
      </c>
      <c r="M746" s="26">
        <v>733</v>
      </c>
      <c r="N746" s="26">
        <v>5277</v>
      </c>
      <c r="O746" s="49">
        <v>7.1989999999999998</v>
      </c>
    </row>
    <row r="747" spans="1:15" ht="15" customHeight="1" x14ac:dyDescent="0.25">
      <c r="A747" s="17" t="str">
        <f>IFERROR(VLOOKUP($F747,'Location List'!$A$2:$T$644,20,FALSE),"")</f>
        <v>Tim Kerum</v>
      </c>
      <c r="B747" s="17" t="str">
        <f>IFERROR(VLOOKUP($F747,'Location List'!$A$2:$T$644,19,FALSE),"")</f>
        <v>Troy Chaney</v>
      </c>
      <c r="C747" s="17" t="str">
        <f>IFERROR(VLOOKUP($F747,'Location List'!$A$2:$T$644,18,FALSE),"")</f>
        <v>Albino Ramirez</v>
      </c>
      <c r="D747" s="17" t="str">
        <f>IFERROR(VLOOKUP($F747,'Location List'!$A$2:$T$644,9,FALSE),"")</f>
        <v>Adam Shafran</v>
      </c>
      <c r="E747" s="17" t="str">
        <f>IFERROR(VLOOKUP($F747,'Location List'!$A$2:$T$644,2,FALSE),"")</f>
        <v>RENO</v>
      </c>
      <c r="F747" s="26">
        <v>316</v>
      </c>
      <c r="G747" s="29" t="s">
        <v>3272</v>
      </c>
      <c r="H747" s="29" t="s">
        <v>3333</v>
      </c>
      <c r="I747" s="26">
        <v>229</v>
      </c>
      <c r="J747" s="26">
        <v>294</v>
      </c>
      <c r="K747" s="26">
        <v>0</v>
      </c>
      <c r="L747" s="26">
        <v>15</v>
      </c>
      <c r="M747" s="26">
        <v>523</v>
      </c>
      <c r="N747" s="26">
        <v>4412</v>
      </c>
      <c r="O747" s="49">
        <v>8.4359999999999999</v>
      </c>
    </row>
    <row r="748" spans="1:15" ht="15" customHeight="1" x14ac:dyDescent="0.25">
      <c r="A748" s="17" t="str">
        <f>IFERROR(VLOOKUP($F748,'Location List'!$A$2:$T$644,20,FALSE),"")</f>
        <v>Tim Kerum</v>
      </c>
      <c r="B748" s="17" t="str">
        <f>IFERROR(VLOOKUP($F748,'Location List'!$A$2:$T$644,19,FALSE),"")</f>
        <v>Troy Chaney</v>
      </c>
      <c r="C748" s="17" t="str">
        <f>IFERROR(VLOOKUP($F748,'Location List'!$A$2:$T$644,18,FALSE),"")</f>
        <v>Albino Ramirez</v>
      </c>
      <c r="D748" s="17" t="str">
        <f>IFERROR(VLOOKUP($F748,'Location List'!$A$2:$T$644,9,FALSE),"")</f>
        <v>Adam Shafran</v>
      </c>
      <c r="E748" s="17" t="str">
        <f>IFERROR(VLOOKUP($F748,'Location List'!$A$2:$T$644,2,FALSE),"")</f>
        <v>RENO</v>
      </c>
      <c r="F748" s="26">
        <v>316</v>
      </c>
      <c r="G748" s="29" t="s">
        <v>3276</v>
      </c>
      <c r="H748" s="29" t="s">
        <v>3282</v>
      </c>
      <c r="I748" s="26">
        <v>79</v>
      </c>
      <c r="J748" s="26">
        <v>108</v>
      </c>
      <c r="K748" s="26">
        <v>0</v>
      </c>
      <c r="L748" s="26">
        <v>26</v>
      </c>
      <c r="M748" s="26">
        <v>187</v>
      </c>
      <c r="N748" s="26">
        <v>80</v>
      </c>
      <c r="O748" s="49">
        <v>0.42799999999999999</v>
      </c>
    </row>
    <row r="749" spans="1:15" ht="15" customHeight="1" x14ac:dyDescent="0.25">
      <c r="A749" s="17" t="str">
        <f>IFERROR(VLOOKUP($F749,'Location List'!$A$2:$T$644,20,FALSE),"")</f>
        <v>Tim Kerum</v>
      </c>
      <c r="B749" s="17" t="str">
        <f>IFERROR(VLOOKUP($F749,'Location List'!$A$2:$T$644,19,FALSE),"")</f>
        <v>Troy Chaney</v>
      </c>
      <c r="C749" s="17" t="str">
        <f>IFERROR(VLOOKUP($F749,'Location List'!$A$2:$T$644,18,FALSE),"")</f>
        <v>Albino Ramirez</v>
      </c>
      <c r="D749" s="17" t="str">
        <f>IFERROR(VLOOKUP($F749,'Location List'!$A$2:$T$644,9,FALSE),"")</f>
        <v>Adam Shafran</v>
      </c>
      <c r="E749" s="17" t="str">
        <f>IFERROR(VLOOKUP($F749,'Location List'!$A$2:$T$644,2,FALSE),"")</f>
        <v>RENO</v>
      </c>
      <c r="F749" s="26">
        <v>316</v>
      </c>
      <c r="G749" s="29" t="s">
        <v>3278</v>
      </c>
      <c r="H749" s="29" t="s">
        <v>3387</v>
      </c>
      <c r="I749" s="26">
        <v>23</v>
      </c>
      <c r="J749" s="26">
        <v>8</v>
      </c>
      <c r="K749" s="26">
        <v>0</v>
      </c>
      <c r="L749" s="26">
        <v>14</v>
      </c>
      <c r="M749" s="26">
        <v>31</v>
      </c>
      <c r="N749" s="26">
        <v>16</v>
      </c>
      <c r="O749" s="49">
        <v>0.51600000000000001</v>
      </c>
    </row>
    <row r="750" spans="1:15" ht="15" customHeight="1" x14ac:dyDescent="0.25">
      <c r="A750" s="17" t="str">
        <f>IFERROR(VLOOKUP($F750,'Location List'!$A$2:$T$644,20,FALSE),"")</f>
        <v>Tim Kerum</v>
      </c>
      <c r="B750" s="17" t="str">
        <f>IFERROR(VLOOKUP($F750,'Location List'!$A$2:$T$644,19,FALSE),"")</f>
        <v>Troy Chaney</v>
      </c>
      <c r="C750" s="17" t="str">
        <f>IFERROR(VLOOKUP($F750,'Location List'!$A$2:$T$644,18,FALSE),"")</f>
        <v>Albino Ramirez</v>
      </c>
      <c r="D750" s="17" t="str">
        <f>IFERROR(VLOOKUP($F750,'Location List'!$A$2:$T$644,9,FALSE),"")</f>
        <v>Adam Shafran</v>
      </c>
      <c r="E750" s="17" t="str">
        <f>IFERROR(VLOOKUP($F750,'Location List'!$A$2:$T$644,2,FALSE),"")</f>
        <v>RENO</v>
      </c>
      <c r="F750" s="26">
        <v>316</v>
      </c>
      <c r="G750" s="29" t="s">
        <v>3278</v>
      </c>
      <c r="H750" s="29" t="s">
        <v>3361</v>
      </c>
      <c r="I750" s="26">
        <v>63</v>
      </c>
      <c r="J750" s="26">
        <v>50</v>
      </c>
      <c r="K750" s="26">
        <v>0</v>
      </c>
      <c r="L750" s="26">
        <v>29</v>
      </c>
      <c r="M750" s="26">
        <v>113</v>
      </c>
      <c r="N750" s="26">
        <v>58</v>
      </c>
      <c r="O750" s="49">
        <v>0.51300000000000001</v>
      </c>
    </row>
    <row r="751" spans="1:15" ht="15" customHeight="1" x14ac:dyDescent="0.25">
      <c r="A751" s="17" t="str">
        <f>IFERROR(VLOOKUP($F751,'Location List'!$A$2:$T$644,20,FALSE),"")</f>
        <v>Tim Kerum</v>
      </c>
      <c r="B751" s="17" t="str">
        <f>IFERROR(VLOOKUP($F751,'Location List'!$A$2:$T$644,19,FALSE),"")</f>
        <v>Troy Chaney</v>
      </c>
      <c r="C751" s="17" t="str">
        <f>IFERROR(VLOOKUP($F751,'Location List'!$A$2:$T$644,18,FALSE),"")</f>
        <v>Austin Manzo</v>
      </c>
      <c r="D751" s="17" t="str">
        <f>IFERROR(VLOOKUP($F751,'Location List'!$A$2:$T$644,9,FALSE),"")</f>
        <v>YURI PENA</v>
      </c>
      <c r="E751" s="17" t="str">
        <f>IFERROR(VLOOKUP($F751,'Location List'!$A$2:$T$644,2,FALSE),"")</f>
        <v>SALINAS</v>
      </c>
      <c r="F751" s="26">
        <v>318</v>
      </c>
      <c r="G751" s="29" t="s">
        <v>3272</v>
      </c>
      <c r="H751" s="29" t="s">
        <v>3274</v>
      </c>
      <c r="I751" s="26">
        <v>330</v>
      </c>
      <c r="J751" s="26">
        <v>303</v>
      </c>
      <c r="K751" s="26">
        <v>0</v>
      </c>
      <c r="L751" s="26">
        <v>14</v>
      </c>
      <c r="M751" s="26">
        <v>633</v>
      </c>
      <c r="N751" s="26">
        <v>4553</v>
      </c>
      <c r="O751" s="49">
        <v>7.1929999999999996</v>
      </c>
    </row>
    <row r="752" spans="1:15" ht="15" customHeight="1" x14ac:dyDescent="0.25">
      <c r="A752" s="17" t="str">
        <f>IFERROR(VLOOKUP($F752,'Location List'!$A$2:$T$644,20,FALSE),"")</f>
        <v>Tim Kerum</v>
      </c>
      <c r="B752" s="17" t="str">
        <f>IFERROR(VLOOKUP($F752,'Location List'!$A$2:$T$644,19,FALSE),"")</f>
        <v>Troy Chaney</v>
      </c>
      <c r="C752" s="17" t="str">
        <f>IFERROR(VLOOKUP($F752,'Location List'!$A$2:$T$644,18,FALSE),"")</f>
        <v>Austin Manzo</v>
      </c>
      <c r="D752" s="17" t="str">
        <f>IFERROR(VLOOKUP($F752,'Location List'!$A$2:$T$644,9,FALSE),"")</f>
        <v>YURI PENA</v>
      </c>
      <c r="E752" s="17" t="str">
        <f>IFERROR(VLOOKUP($F752,'Location List'!$A$2:$T$644,2,FALSE),"")</f>
        <v>SALINAS</v>
      </c>
      <c r="F752" s="26">
        <v>318</v>
      </c>
      <c r="G752" s="29" t="s">
        <v>3272</v>
      </c>
      <c r="H752" s="29" t="s">
        <v>3501</v>
      </c>
      <c r="I752" s="26">
        <v>483</v>
      </c>
      <c r="J752" s="26">
        <v>654</v>
      </c>
      <c r="K752" s="26">
        <v>0</v>
      </c>
      <c r="L752" s="26">
        <v>16</v>
      </c>
      <c r="M752" s="26">
        <v>1137</v>
      </c>
      <c r="N752" s="26">
        <v>9163</v>
      </c>
      <c r="O752" s="49">
        <v>8.0589999999999993</v>
      </c>
    </row>
    <row r="753" spans="1:15" ht="15" customHeight="1" x14ac:dyDescent="0.25">
      <c r="A753" s="17" t="str">
        <f>IFERROR(VLOOKUP($F753,'Location List'!$A$2:$T$644,20,FALSE),"")</f>
        <v>Tim Kerum</v>
      </c>
      <c r="B753" s="17" t="str">
        <f>IFERROR(VLOOKUP($F753,'Location List'!$A$2:$T$644,19,FALSE),"")</f>
        <v>Troy Chaney</v>
      </c>
      <c r="C753" s="17" t="str">
        <f>IFERROR(VLOOKUP($F753,'Location List'!$A$2:$T$644,18,FALSE),"")</f>
        <v>Austin Manzo</v>
      </c>
      <c r="D753" s="17" t="str">
        <f>IFERROR(VLOOKUP($F753,'Location List'!$A$2:$T$644,9,FALSE),"")</f>
        <v>YURI PENA</v>
      </c>
      <c r="E753" s="17" t="str">
        <f>IFERROR(VLOOKUP($F753,'Location List'!$A$2:$T$644,2,FALSE),"")</f>
        <v>SALINAS</v>
      </c>
      <c r="F753" s="26">
        <v>318</v>
      </c>
      <c r="G753" s="29" t="s">
        <v>3276</v>
      </c>
      <c r="H753" s="29" t="s">
        <v>3523</v>
      </c>
      <c r="I753" s="26">
        <v>84</v>
      </c>
      <c r="J753" s="26">
        <v>177</v>
      </c>
      <c r="K753" s="26">
        <v>0</v>
      </c>
      <c r="L753" s="26">
        <v>16</v>
      </c>
      <c r="M753" s="26">
        <v>261</v>
      </c>
      <c r="N753" s="26">
        <v>269</v>
      </c>
      <c r="O753" s="49">
        <v>1.0309999999999999</v>
      </c>
    </row>
    <row r="754" spans="1:15" ht="15" customHeight="1" x14ac:dyDescent="0.25">
      <c r="A754" s="17" t="str">
        <f>IFERROR(VLOOKUP($F754,'Location List'!$A$2:$T$644,20,FALSE),"")</f>
        <v>Tim Kerum</v>
      </c>
      <c r="B754" s="17" t="str">
        <f>IFERROR(VLOOKUP($F754,'Location List'!$A$2:$T$644,19,FALSE),"")</f>
        <v>Troy Chaney</v>
      </c>
      <c r="C754" s="17" t="str">
        <f>IFERROR(VLOOKUP($F754,'Location List'!$A$2:$T$644,18,FALSE),"")</f>
        <v>Austin Manzo</v>
      </c>
      <c r="D754" s="17" t="str">
        <f>IFERROR(VLOOKUP($F754,'Location List'!$A$2:$T$644,9,FALSE),"")</f>
        <v>YURI PENA</v>
      </c>
      <c r="E754" s="17" t="str">
        <f>IFERROR(VLOOKUP($F754,'Location List'!$A$2:$T$644,2,FALSE),"")</f>
        <v>SALINAS</v>
      </c>
      <c r="F754" s="26">
        <v>318</v>
      </c>
      <c r="G754" s="29" t="s">
        <v>3278</v>
      </c>
      <c r="H754" s="29" t="s">
        <v>3339</v>
      </c>
      <c r="I754" s="26">
        <v>276</v>
      </c>
      <c r="J754" s="26">
        <v>482</v>
      </c>
      <c r="K754" s="26">
        <v>0</v>
      </c>
      <c r="L754" s="26">
        <v>18</v>
      </c>
      <c r="M754" s="26">
        <v>758</v>
      </c>
      <c r="N754" s="26">
        <v>1155</v>
      </c>
      <c r="O754" s="49">
        <v>1.524</v>
      </c>
    </row>
    <row r="755" spans="1:15" ht="15" customHeight="1" x14ac:dyDescent="0.25">
      <c r="A755" s="17" t="str">
        <f>IFERROR(VLOOKUP($F755,'Location List'!$A$2:$T$644,20,FALSE),"")</f>
        <v>Tim Kerum</v>
      </c>
      <c r="B755" s="17" t="str">
        <f>IFERROR(VLOOKUP($F755,'Location List'!$A$2:$T$644,19,FALSE),"")</f>
        <v>Troy Chaney</v>
      </c>
      <c r="C755" s="17" t="str">
        <f>IFERROR(VLOOKUP($F755,'Location List'!$A$2:$T$644,18,FALSE),"")</f>
        <v>Austin Manzo</v>
      </c>
      <c r="D755" s="17" t="str">
        <f>IFERROR(VLOOKUP($F755,'Location List'!$A$2:$T$644,9,FALSE),"")</f>
        <v>YURI PENA</v>
      </c>
      <c r="E755" s="17" t="str">
        <f>IFERROR(VLOOKUP($F755,'Location List'!$A$2:$T$644,2,FALSE),"")</f>
        <v>SALINAS</v>
      </c>
      <c r="F755" s="26">
        <v>318</v>
      </c>
      <c r="G755" s="29" t="s">
        <v>3278</v>
      </c>
      <c r="H755" s="29" t="s">
        <v>3317</v>
      </c>
      <c r="I755" s="26">
        <v>110</v>
      </c>
      <c r="J755" s="26">
        <v>291</v>
      </c>
      <c r="K755" s="26">
        <v>0</v>
      </c>
      <c r="L755" s="26">
        <v>14</v>
      </c>
      <c r="M755" s="26">
        <v>401</v>
      </c>
      <c r="N755" s="26">
        <v>368</v>
      </c>
      <c r="O755" s="49">
        <v>0.91800000000000004</v>
      </c>
    </row>
    <row r="756" spans="1:15" ht="15" customHeight="1" x14ac:dyDescent="0.25">
      <c r="A756" s="17" t="str">
        <f>IFERROR(VLOOKUP($F756,'Location List'!$A$2:$T$644,20,FALSE),"")</f>
        <v>Chris Kelly</v>
      </c>
      <c r="B756" s="17" t="str">
        <f>IFERROR(VLOOKUP($F756,'Location List'!$A$2:$T$644,19,FALSE),"")</f>
        <v>Mike Seymour</v>
      </c>
      <c r="C756" s="17" t="str">
        <f>IFERROR(VLOOKUP($F756,'Location List'!$A$2:$T$644,18,FALSE),"")</f>
        <v>Joe Hazard</v>
      </c>
      <c r="D756" s="17" t="str">
        <f>IFERROR(VLOOKUP($F756,'Location List'!$A$2:$T$644,9,FALSE),"")</f>
        <v>TROY WATRING</v>
      </c>
      <c r="E756" s="17" t="str">
        <f>IFERROR(VLOOKUP($F756,'Location List'!$A$2:$T$644,2,FALSE),"")</f>
        <v>GREEN BAY</v>
      </c>
      <c r="F756" s="26">
        <v>319</v>
      </c>
      <c r="G756" s="29" t="s">
        <v>3272</v>
      </c>
      <c r="H756" s="29" t="s">
        <v>3273</v>
      </c>
      <c r="I756" s="26">
        <v>481</v>
      </c>
      <c r="J756" s="26">
        <v>833</v>
      </c>
      <c r="K756" s="26">
        <v>0</v>
      </c>
      <c r="L756" s="26">
        <v>14</v>
      </c>
      <c r="M756" s="26">
        <v>1314</v>
      </c>
      <c r="N756" s="26">
        <v>728</v>
      </c>
      <c r="O756" s="49">
        <v>0.55400000000000005</v>
      </c>
    </row>
    <row r="757" spans="1:15" ht="15" customHeight="1" x14ac:dyDescent="0.25">
      <c r="A757" s="17" t="str">
        <f>IFERROR(VLOOKUP($F757,'Location List'!$A$2:$T$644,20,FALSE),"")</f>
        <v>Chris Kelly</v>
      </c>
      <c r="B757" s="17" t="str">
        <f>IFERROR(VLOOKUP($F757,'Location List'!$A$2:$T$644,19,FALSE),"")</f>
        <v>Mike Seymour</v>
      </c>
      <c r="C757" s="17" t="str">
        <f>IFERROR(VLOOKUP($F757,'Location List'!$A$2:$T$644,18,FALSE),"")</f>
        <v>Joe Hazard</v>
      </c>
      <c r="D757" s="17" t="str">
        <f>IFERROR(VLOOKUP($F757,'Location List'!$A$2:$T$644,9,FALSE),"")</f>
        <v>TROY WATRING</v>
      </c>
      <c r="E757" s="17" t="str">
        <f>IFERROR(VLOOKUP($F757,'Location List'!$A$2:$T$644,2,FALSE),"")</f>
        <v>GREEN BAY</v>
      </c>
      <c r="F757" s="26">
        <v>319</v>
      </c>
      <c r="G757" s="29" t="s">
        <v>3272</v>
      </c>
      <c r="H757" s="29" t="s">
        <v>3341</v>
      </c>
      <c r="I757" s="26">
        <v>397</v>
      </c>
      <c r="J757" s="26">
        <v>152</v>
      </c>
      <c r="K757" s="26">
        <v>0</v>
      </c>
      <c r="L757" s="26">
        <v>28</v>
      </c>
      <c r="M757" s="26">
        <v>549</v>
      </c>
      <c r="N757" s="26">
        <v>4785</v>
      </c>
      <c r="O757" s="49">
        <v>8.7159999999999993</v>
      </c>
    </row>
    <row r="758" spans="1:15" ht="15" customHeight="1" x14ac:dyDescent="0.25">
      <c r="A758" s="17" t="str">
        <f>IFERROR(VLOOKUP($F758,'Location List'!$A$2:$T$644,20,FALSE),"")</f>
        <v>Chris Kelly</v>
      </c>
      <c r="B758" s="17" t="str">
        <f>IFERROR(VLOOKUP($F758,'Location List'!$A$2:$T$644,19,FALSE),"")</f>
        <v>Mike Seymour</v>
      </c>
      <c r="C758" s="17" t="str">
        <f>IFERROR(VLOOKUP($F758,'Location List'!$A$2:$T$644,18,FALSE),"")</f>
        <v>Joe Hazard</v>
      </c>
      <c r="D758" s="17" t="str">
        <f>IFERROR(VLOOKUP($F758,'Location List'!$A$2:$T$644,9,FALSE),"")</f>
        <v>TROY WATRING</v>
      </c>
      <c r="E758" s="17" t="str">
        <f>IFERROR(VLOOKUP($F758,'Location List'!$A$2:$T$644,2,FALSE),"")</f>
        <v>GREEN BAY</v>
      </c>
      <c r="F758" s="26">
        <v>319</v>
      </c>
      <c r="G758" s="29" t="s">
        <v>3272</v>
      </c>
      <c r="H758" s="29" t="s">
        <v>3524</v>
      </c>
      <c r="I758" s="26">
        <v>178</v>
      </c>
      <c r="J758" s="26">
        <v>411</v>
      </c>
      <c r="K758" s="26">
        <v>0</v>
      </c>
      <c r="L758" s="26">
        <v>20</v>
      </c>
      <c r="M758" s="26">
        <v>589</v>
      </c>
      <c r="N758" s="26">
        <v>3886</v>
      </c>
      <c r="O758" s="49">
        <v>6.5979999999999999</v>
      </c>
    </row>
    <row r="759" spans="1:15" ht="15" customHeight="1" x14ac:dyDescent="0.25">
      <c r="A759" s="17" t="str">
        <f>IFERROR(VLOOKUP($F759,'Location List'!$A$2:$T$644,20,FALSE),"")</f>
        <v>Chris Kelly</v>
      </c>
      <c r="B759" s="17" t="str">
        <f>IFERROR(VLOOKUP($F759,'Location List'!$A$2:$T$644,19,FALSE),"")</f>
        <v>Mike Seymour</v>
      </c>
      <c r="C759" s="17" t="str">
        <f>IFERROR(VLOOKUP($F759,'Location List'!$A$2:$T$644,18,FALSE),"")</f>
        <v>Joe Hazard</v>
      </c>
      <c r="D759" s="17" t="str">
        <f>IFERROR(VLOOKUP($F759,'Location List'!$A$2:$T$644,9,FALSE),"")</f>
        <v>TROY WATRING</v>
      </c>
      <c r="E759" s="17" t="str">
        <f>IFERROR(VLOOKUP($F759,'Location List'!$A$2:$T$644,2,FALSE),"")</f>
        <v>GREEN BAY</v>
      </c>
      <c r="F759" s="26">
        <v>319</v>
      </c>
      <c r="G759" s="29" t="s">
        <v>3272</v>
      </c>
      <c r="H759" s="29" t="s">
        <v>3333</v>
      </c>
      <c r="I759" s="26">
        <v>221</v>
      </c>
      <c r="J759" s="26">
        <v>292</v>
      </c>
      <c r="K759" s="26">
        <v>0</v>
      </c>
      <c r="L759" s="26">
        <v>19</v>
      </c>
      <c r="M759" s="26">
        <v>513</v>
      </c>
      <c r="N759" s="26">
        <v>233</v>
      </c>
      <c r="O759" s="49">
        <v>0.45400000000000001</v>
      </c>
    </row>
    <row r="760" spans="1:15" ht="15" customHeight="1" x14ac:dyDescent="0.25">
      <c r="A760" s="17" t="str">
        <f>IFERROR(VLOOKUP($F760,'Location List'!$A$2:$T$644,20,FALSE),"")</f>
        <v>Chris Kelly</v>
      </c>
      <c r="B760" s="17" t="str">
        <f>IFERROR(VLOOKUP($F760,'Location List'!$A$2:$T$644,19,FALSE),"")</f>
        <v>Mike Seymour</v>
      </c>
      <c r="C760" s="17" t="str">
        <f>IFERROR(VLOOKUP($F760,'Location List'!$A$2:$T$644,18,FALSE),"")</f>
        <v>Joe Hazard</v>
      </c>
      <c r="D760" s="17" t="str">
        <f>IFERROR(VLOOKUP($F760,'Location List'!$A$2:$T$644,9,FALSE),"")</f>
        <v>TROY WATRING</v>
      </c>
      <c r="E760" s="17" t="str">
        <f>IFERROR(VLOOKUP($F760,'Location List'!$A$2:$T$644,2,FALSE),"")</f>
        <v>GREEN BAY</v>
      </c>
      <c r="F760" s="26">
        <v>319</v>
      </c>
      <c r="G760" s="29" t="s">
        <v>3276</v>
      </c>
      <c r="H760" s="29" t="s">
        <v>3374</v>
      </c>
      <c r="I760" s="26">
        <v>347</v>
      </c>
      <c r="J760" s="26">
        <v>425</v>
      </c>
      <c r="K760" s="26">
        <v>0</v>
      </c>
      <c r="L760" s="26">
        <v>20</v>
      </c>
      <c r="M760" s="26">
        <v>772</v>
      </c>
      <c r="N760" s="26">
        <v>771</v>
      </c>
      <c r="O760" s="49">
        <v>0.999</v>
      </c>
    </row>
    <row r="761" spans="1:15" ht="15" customHeight="1" x14ac:dyDescent="0.25">
      <c r="A761" s="17" t="str">
        <f>IFERROR(VLOOKUP($F761,'Location List'!$A$2:$T$644,20,FALSE),"")</f>
        <v>Chris Kelly</v>
      </c>
      <c r="B761" s="17" t="str">
        <f>IFERROR(VLOOKUP($F761,'Location List'!$A$2:$T$644,19,FALSE),"")</f>
        <v>Mike Seymour</v>
      </c>
      <c r="C761" s="17" t="str">
        <f>IFERROR(VLOOKUP($F761,'Location List'!$A$2:$T$644,18,FALSE),"")</f>
        <v>Joe Hazard</v>
      </c>
      <c r="D761" s="17" t="str">
        <f>IFERROR(VLOOKUP($F761,'Location List'!$A$2:$T$644,9,FALSE),"")</f>
        <v>TROY WATRING</v>
      </c>
      <c r="E761" s="17" t="str">
        <f>IFERROR(VLOOKUP($F761,'Location List'!$A$2:$T$644,2,FALSE),"")</f>
        <v>GREEN BAY</v>
      </c>
      <c r="F761" s="26">
        <v>319</v>
      </c>
      <c r="G761" s="29" t="s">
        <v>3276</v>
      </c>
      <c r="H761" s="29" t="s">
        <v>3367</v>
      </c>
      <c r="I761" s="26">
        <v>163</v>
      </c>
      <c r="J761" s="26">
        <v>239</v>
      </c>
      <c r="K761" s="26">
        <v>0</v>
      </c>
      <c r="L761" s="26">
        <v>13</v>
      </c>
      <c r="M761" s="26">
        <v>402</v>
      </c>
      <c r="N761" s="26">
        <v>587</v>
      </c>
      <c r="O761" s="49">
        <v>1.46</v>
      </c>
    </row>
    <row r="762" spans="1:15" ht="15" customHeight="1" x14ac:dyDescent="0.25">
      <c r="A762" s="17" t="str">
        <f>IFERROR(VLOOKUP($F762,'Location List'!$A$2:$T$644,20,FALSE),"")</f>
        <v>Chris Kelly</v>
      </c>
      <c r="B762" s="17" t="str">
        <f>IFERROR(VLOOKUP($F762,'Location List'!$A$2:$T$644,19,FALSE),"")</f>
        <v>Mike Seymour</v>
      </c>
      <c r="C762" s="17" t="str">
        <f>IFERROR(VLOOKUP($F762,'Location List'!$A$2:$T$644,18,FALSE),"")</f>
        <v>Joe Hazard</v>
      </c>
      <c r="D762" s="17" t="str">
        <f>IFERROR(VLOOKUP($F762,'Location List'!$A$2:$T$644,9,FALSE),"")</f>
        <v>TROY WATRING</v>
      </c>
      <c r="E762" s="17" t="str">
        <f>IFERROR(VLOOKUP($F762,'Location List'!$A$2:$T$644,2,FALSE),"")</f>
        <v>GREEN BAY</v>
      </c>
      <c r="F762" s="26">
        <v>319</v>
      </c>
      <c r="G762" s="29" t="s">
        <v>3276</v>
      </c>
      <c r="H762" s="29" t="s">
        <v>3375</v>
      </c>
      <c r="I762" s="26">
        <v>129</v>
      </c>
      <c r="J762" s="26">
        <v>173</v>
      </c>
      <c r="K762" s="26">
        <v>0</v>
      </c>
      <c r="L762" s="26">
        <v>13</v>
      </c>
      <c r="M762" s="26">
        <v>302</v>
      </c>
      <c r="N762" s="26">
        <v>320</v>
      </c>
      <c r="O762" s="49">
        <v>1.06</v>
      </c>
    </row>
    <row r="763" spans="1:15" ht="15" customHeight="1" x14ac:dyDescent="0.25">
      <c r="A763" s="17" t="str">
        <f>IFERROR(VLOOKUP($F763,'Location List'!$A$2:$T$644,20,FALSE),"")</f>
        <v>Chris Kelly</v>
      </c>
      <c r="B763" s="17" t="str">
        <f>IFERROR(VLOOKUP($F763,'Location List'!$A$2:$T$644,19,FALSE),"")</f>
        <v>Mike Seymour</v>
      </c>
      <c r="C763" s="17" t="str">
        <f>IFERROR(VLOOKUP($F763,'Location List'!$A$2:$T$644,18,FALSE),"")</f>
        <v>Joe Hazard</v>
      </c>
      <c r="D763" s="17" t="str">
        <f>IFERROR(VLOOKUP($F763,'Location List'!$A$2:$T$644,9,FALSE),"")</f>
        <v>TROY WATRING</v>
      </c>
      <c r="E763" s="17" t="str">
        <f>IFERROR(VLOOKUP($F763,'Location List'!$A$2:$T$644,2,FALSE),"")</f>
        <v>GREEN BAY</v>
      </c>
      <c r="F763" s="26">
        <v>319</v>
      </c>
      <c r="G763" s="29" t="s">
        <v>3276</v>
      </c>
      <c r="H763" s="29" t="s">
        <v>3376</v>
      </c>
      <c r="I763" s="26">
        <v>135</v>
      </c>
      <c r="J763" s="26">
        <v>151</v>
      </c>
      <c r="K763" s="26">
        <v>0</v>
      </c>
      <c r="L763" s="26">
        <v>14</v>
      </c>
      <c r="M763" s="26">
        <v>286</v>
      </c>
      <c r="N763" s="26">
        <v>289</v>
      </c>
      <c r="O763" s="49">
        <v>1.01</v>
      </c>
    </row>
    <row r="764" spans="1:15" ht="15" customHeight="1" x14ac:dyDescent="0.25">
      <c r="A764" s="17" t="str">
        <f>IFERROR(VLOOKUP($F764,'Location List'!$A$2:$T$644,20,FALSE),"")</f>
        <v>Chris Kelly</v>
      </c>
      <c r="B764" s="17" t="str">
        <f>IFERROR(VLOOKUP($F764,'Location List'!$A$2:$T$644,19,FALSE),"")</f>
        <v>Mike Seymour</v>
      </c>
      <c r="C764" s="17" t="str">
        <f>IFERROR(VLOOKUP($F764,'Location List'!$A$2:$T$644,18,FALSE),"")</f>
        <v>Joe Hazard</v>
      </c>
      <c r="D764" s="17" t="str">
        <f>IFERROR(VLOOKUP($F764,'Location List'!$A$2:$T$644,9,FALSE),"")</f>
        <v>TROY WATRING</v>
      </c>
      <c r="E764" s="17" t="str">
        <f>IFERROR(VLOOKUP($F764,'Location List'!$A$2:$T$644,2,FALSE),"")</f>
        <v>GREEN BAY</v>
      </c>
      <c r="F764" s="26">
        <v>319</v>
      </c>
      <c r="G764" s="29" t="s">
        <v>3278</v>
      </c>
      <c r="H764" s="29" t="s">
        <v>3465</v>
      </c>
      <c r="I764" s="26">
        <v>213</v>
      </c>
      <c r="J764" s="26">
        <v>235</v>
      </c>
      <c r="K764" s="26">
        <v>0</v>
      </c>
      <c r="L764" s="26">
        <v>14</v>
      </c>
      <c r="M764" s="26">
        <v>448</v>
      </c>
      <c r="N764" s="26">
        <v>715</v>
      </c>
      <c r="O764" s="49">
        <v>1.5960000000000001</v>
      </c>
    </row>
    <row r="765" spans="1:15" ht="15" customHeight="1" x14ac:dyDescent="0.25">
      <c r="A765" s="17" t="str">
        <f>IFERROR(VLOOKUP($F765,'Location List'!$A$2:$T$644,20,FALSE),"")</f>
        <v>Chris Kelly</v>
      </c>
      <c r="B765" s="17" t="str">
        <f>IFERROR(VLOOKUP($F765,'Location List'!$A$2:$T$644,19,FALSE),"")</f>
        <v>Mike Seymour</v>
      </c>
      <c r="C765" s="17" t="str">
        <f>IFERROR(VLOOKUP($F765,'Location List'!$A$2:$T$644,18,FALSE),"")</f>
        <v>Joe Hazard</v>
      </c>
      <c r="D765" s="17" t="str">
        <f>IFERROR(VLOOKUP($F765,'Location List'!$A$2:$T$644,9,FALSE),"")</f>
        <v>TROY WATRING</v>
      </c>
      <c r="E765" s="17" t="str">
        <f>IFERROR(VLOOKUP($F765,'Location List'!$A$2:$T$644,2,FALSE),"")</f>
        <v>GREEN BAY</v>
      </c>
      <c r="F765" s="26">
        <v>319</v>
      </c>
      <c r="G765" s="29" t="s">
        <v>3278</v>
      </c>
      <c r="H765" s="29" t="s">
        <v>3286</v>
      </c>
      <c r="I765" s="26">
        <v>132</v>
      </c>
      <c r="J765" s="26">
        <v>154</v>
      </c>
      <c r="K765" s="26">
        <v>0</v>
      </c>
      <c r="L765" s="26">
        <v>26</v>
      </c>
      <c r="M765" s="26">
        <v>286</v>
      </c>
      <c r="N765" s="26">
        <v>301</v>
      </c>
      <c r="O765" s="49">
        <v>1.052</v>
      </c>
    </row>
    <row r="766" spans="1:15" ht="15" customHeight="1" x14ac:dyDescent="0.25">
      <c r="A766" s="17" t="str">
        <f>IFERROR(VLOOKUP($F766,'Location List'!$A$2:$T$644,20,FALSE),"")</f>
        <v>Chris Kelly</v>
      </c>
      <c r="B766" s="17" t="str">
        <f>IFERROR(VLOOKUP($F766,'Location List'!$A$2:$T$644,19,FALSE),"")</f>
        <v>Mike Seymour</v>
      </c>
      <c r="C766" s="17" t="str">
        <f>IFERROR(VLOOKUP($F766,'Location List'!$A$2:$T$644,18,FALSE),"")</f>
        <v>Joe Hazard</v>
      </c>
      <c r="D766" s="17" t="str">
        <f>IFERROR(VLOOKUP($F766,'Location List'!$A$2:$T$644,9,FALSE),"")</f>
        <v>TROY WATRING</v>
      </c>
      <c r="E766" s="17" t="str">
        <f>IFERROR(VLOOKUP($F766,'Location List'!$A$2:$T$644,2,FALSE),"")</f>
        <v>GREEN BAY</v>
      </c>
      <c r="F766" s="26">
        <v>319</v>
      </c>
      <c r="G766" s="29" t="s">
        <v>3278</v>
      </c>
      <c r="H766" s="29" t="s">
        <v>3494</v>
      </c>
      <c r="I766" s="26">
        <v>95</v>
      </c>
      <c r="J766" s="26">
        <v>138</v>
      </c>
      <c r="K766" s="26">
        <v>0</v>
      </c>
      <c r="L766" s="26">
        <v>15</v>
      </c>
      <c r="M766" s="26">
        <v>233</v>
      </c>
      <c r="N766" s="26">
        <v>71</v>
      </c>
      <c r="O766" s="49">
        <v>0.30499999999999999</v>
      </c>
    </row>
    <row r="767" spans="1:15" ht="15" customHeight="1" x14ac:dyDescent="0.25">
      <c r="A767" s="17" t="str">
        <f>IFERROR(VLOOKUP($F767,'Location List'!$A$2:$T$644,20,FALSE),"")</f>
        <v>Chris Kelly</v>
      </c>
      <c r="B767" s="17" t="str">
        <f>IFERROR(VLOOKUP($F767,'Location List'!$A$2:$T$644,19,FALSE),"")</f>
        <v>Mike Seymour</v>
      </c>
      <c r="C767" s="17" t="str">
        <f>IFERROR(VLOOKUP($F767,'Location List'!$A$2:$T$644,18,FALSE),"")</f>
        <v>Joe Hazard</v>
      </c>
      <c r="D767" s="17" t="str">
        <f>IFERROR(VLOOKUP($F767,'Location List'!$A$2:$T$644,9,FALSE),"")</f>
        <v>TROY WATRING</v>
      </c>
      <c r="E767" s="17" t="str">
        <f>IFERROR(VLOOKUP($F767,'Location List'!$A$2:$T$644,2,FALSE),"")</f>
        <v>GREEN BAY</v>
      </c>
      <c r="F767" s="26">
        <v>319</v>
      </c>
      <c r="G767" s="29" t="s">
        <v>3278</v>
      </c>
      <c r="H767" s="29" t="s">
        <v>3449</v>
      </c>
      <c r="I767" s="26">
        <v>88</v>
      </c>
      <c r="J767" s="26">
        <v>133</v>
      </c>
      <c r="K767" s="26">
        <v>0</v>
      </c>
      <c r="L767" s="26">
        <v>14</v>
      </c>
      <c r="M767" s="26">
        <v>221</v>
      </c>
      <c r="N767" s="26">
        <v>50</v>
      </c>
      <c r="O767" s="49">
        <v>0.22600000000000001</v>
      </c>
    </row>
    <row r="768" spans="1:15" ht="15" customHeight="1" x14ac:dyDescent="0.25">
      <c r="A768" s="17" t="str">
        <f>IFERROR(VLOOKUP($F768,'Location List'!$A$2:$T$644,20,FALSE),"")</f>
        <v>Chris Kelly</v>
      </c>
      <c r="B768" s="17" t="str">
        <f>IFERROR(VLOOKUP($F768,'Location List'!$A$2:$T$644,19,FALSE),"")</f>
        <v>Mike Seymour</v>
      </c>
      <c r="C768" s="17" t="str">
        <f>IFERROR(VLOOKUP($F768,'Location List'!$A$2:$T$644,18,FALSE),"")</f>
        <v>Joe Hazard</v>
      </c>
      <c r="D768" s="17" t="str">
        <f>IFERROR(VLOOKUP($F768,'Location List'!$A$2:$T$644,9,FALSE),"")</f>
        <v>TROY WATRING</v>
      </c>
      <c r="E768" s="17" t="str">
        <f>IFERROR(VLOOKUP($F768,'Location List'!$A$2:$T$644,2,FALSE),"")</f>
        <v>GREEN BAY</v>
      </c>
      <c r="F768" s="26">
        <v>319</v>
      </c>
      <c r="G768" s="29" t="s">
        <v>3278</v>
      </c>
      <c r="H768" s="29" t="s">
        <v>3525</v>
      </c>
      <c r="I768" s="26">
        <v>146</v>
      </c>
      <c r="J768" s="26">
        <v>255</v>
      </c>
      <c r="K768" s="26">
        <v>0</v>
      </c>
      <c r="L768" s="26">
        <v>14</v>
      </c>
      <c r="M768" s="26">
        <v>401</v>
      </c>
      <c r="N768" s="26">
        <v>481</v>
      </c>
      <c r="O768" s="49">
        <v>1.2</v>
      </c>
    </row>
    <row r="769" spans="1:15" ht="15" customHeight="1" x14ac:dyDescent="0.25">
      <c r="A769" s="17" t="str">
        <f>IFERROR(VLOOKUP($F769,'Location List'!$A$2:$T$644,20,FALSE),"")</f>
        <v>Chris Kelly</v>
      </c>
      <c r="B769" s="17" t="str">
        <f>IFERROR(VLOOKUP($F769,'Location List'!$A$2:$T$644,19,FALSE),"")</f>
        <v>Mike Seymour</v>
      </c>
      <c r="C769" s="17" t="str">
        <f>IFERROR(VLOOKUP($F769,'Location List'!$A$2:$T$644,18,FALSE),"")</f>
        <v>Joe Hazard</v>
      </c>
      <c r="D769" s="17" t="str">
        <f>IFERROR(VLOOKUP($F769,'Location List'!$A$2:$T$644,9,FALSE),"")</f>
        <v>TROY WATRING</v>
      </c>
      <c r="E769" s="17" t="str">
        <f>IFERROR(VLOOKUP($F769,'Location List'!$A$2:$T$644,2,FALSE),"")</f>
        <v>GREEN BAY</v>
      </c>
      <c r="F769" s="26">
        <v>319</v>
      </c>
      <c r="G769" s="29" t="s">
        <v>3278</v>
      </c>
      <c r="H769" s="29" t="s">
        <v>3475</v>
      </c>
      <c r="I769" s="26">
        <v>410</v>
      </c>
      <c r="J769" s="26">
        <v>500</v>
      </c>
      <c r="K769" s="26">
        <v>0</v>
      </c>
      <c r="L769" s="26">
        <v>21</v>
      </c>
      <c r="M769" s="26">
        <v>910</v>
      </c>
      <c r="N769" s="26">
        <v>1800</v>
      </c>
      <c r="O769" s="49">
        <v>1.978</v>
      </c>
    </row>
    <row r="770" spans="1:15" ht="15" customHeight="1" x14ac:dyDescent="0.25">
      <c r="A770" s="17" t="str">
        <f>IFERROR(VLOOKUP($F770,'Location List'!$A$2:$T$644,20,FALSE),"")</f>
        <v>Chris Kelly</v>
      </c>
      <c r="B770" s="17" t="str">
        <f>IFERROR(VLOOKUP($F770,'Location List'!$A$2:$T$644,19,FALSE),"")</f>
        <v>Mike Seymour</v>
      </c>
      <c r="C770" s="17" t="str">
        <f>IFERROR(VLOOKUP($F770,'Location List'!$A$2:$T$644,18,FALSE),"")</f>
        <v>Joe Hazard</v>
      </c>
      <c r="D770" s="17" t="str">
        <f>IFERROR(VLOOKUP($F770,'Location List'!$A$2:$T$644,9,FALSE),"")</f>
        <v>TROY WATRING</v>
      </c>
      <c r="E770" s="17" t="str">
        <f>IFERROR(VLOOKUP($F770,'Location List'!$A$2:$T$644,2,FALSE),"")</f>
        <v>GREEN BAY</v>
      </c>
      <c r="F770" s="26">
        <v>319</v>
      </c>
      <c r="G770" s="29" t="s">
        <v>3278</v>
      </c>
      <c r="H770" s="29" t="s">
        <v>3526</v>
      </c>
      <c r="I770" s="26">
        <v>41</v>
      </c>
      <c r="J770" s="26">
        <v>75</v>
      </c>
      <c r="K770" s="26">
        <v>0</v>
      </c>
      <c r="L770" s="26">
        <v>13</v>
      </c>
      <c r="M770" s="26">
        <v>116</v>
      </c>
      <c r="N770" s="26">
        <v>154</v>
      </c>
      <c r="O770" s="49">
        <v>1.3280000000000001</v>
      </c>
    </row>
    <row r="771" spans="1:15" ht="15" customHeight="1" x14ac:dyDescent="0.25">
      <c r="A771" s="17" t="str">
        <f>IFERROR(VLOOKUP($F771,'Location List'!$A$2:$T$644,20,FALSE),"")</f>
        <v>Chris Kelly</v>
      </c>
      <c r="B771" s="17" t="str">
        <f>IFERROR(VLOOKUP($F771,'Location List'!$A$2:$T$644,19,FALSE),"")</f>
        <v>Mike Seymour</v>
      </c>
      <c r="C771" s="17" t="str">
        <f>IFERROR(VLOOKUP($F771,'Location List'!$A$2:$T$644,18,FALSE),"")</f>
        <v>Joe Hazard</v>
      </c>
      <c r="D771" s="17" t="str">
        <f>IFERROR(VLOOKUP($F771,'Location List'!$A$2:$T$644,9,FALSE),"")</f>
        <v>TROY WATRING</v>
      </c>
      <c r="E771" s="17" t="str">
        <f>IFERROR(VLOOKUP($F771,'Location List'!$A$2:$T$644,2,FALSE),"")</f>
        <v>GREEN BAY</v>
      </c>
      <c r="F771" s="26">
        <v>319</v>
      </c>
      <c r="G771" s="29" t="s">
        <v>3278</v>
      </c>
      <c r="H771" s="29" t="s">
        <v>3389</v>
      </c>
      <c r="I771" s="26">
        <v>110</v>
      </c>
      <c r="J771" s="26">
        <v>141</v>
      </c>
      <c r="K771" s="26">
        <v>0</v>
      </c>
      <c r="L771" s="26">
        <v>12</v>
      </c>
      <c r="M771" s="26">
        <v>251</v>
      </c>
      <c r="N771" s="26">
        <v>256</v>
      </c>
      <c r="O771" s="49">
        <v>1.02</v>
      </c>
    </row>
    <row r="772" spans="1:15" ht="15" customHeight="1" x14ac:dyDescent="0.25">
      <c r="A772" s="17" t="str">
        <f>IFERROR(VLOOKUP($F772,'Location List'!$A$2:$T$644,20,FALSE),"")</f>
        <v>Chris Kelly</v>
      </c>
      <c r="B772" s="17" t="str">
        <f>IFERROR(VLOOKUP($F772,'Location List'!$A$2:$T$644,19,FALSE),"")</f>
        <v>Mike Seymour</v>
      </c>
      <c r="C772" s="17" t="str">
        <f>IFERROR(VLOOKUP($F772,'Location List'!$A$2:$T$644,18,FALSE),"")</f>
        <v>Joe Hazard</v>
      </c>
      <c r="D772" s="17" t="str">
        <f>IFERROR(VLOOKUP($F772,'Location List'!$A$2:$T$644,9,FALSE),"")</f>
        <v>TROY WATRING</v>
      </c>
      <c r="E772" s="17" t="str">
        <f>IFERROR(VLOOKUP($F772,'Location List'!$A$2:$T$644,2,FALSE),"")</f>
        <v>GREEN BAY</v>
      </c>
      <c r="F772" s="26">
        <v>319</v>
      </c>
      <c r="G772" s="29" t="s">
        <v>3278</v>
      </c>
      <c r="H772" s="29" t="s">
        <v>3390</v>
      </c>
      <c r="I772" s="26">
        <v>127</v>
      </c>
      <c r="J772" s="26">
        <v>153</v>
      </c>
      <c r="K772" s="26">
        <v>0</v>
      </c>
      <c r="L772" s="26">
        <v>13</v>
      </c>
      <c r="M772" s="26">
        <v>280</v>
      </c>
      <c r="N772" s="26">
        <v>333</v>
      </c>
      <c r="O772" s="49">
        <v>1.1890000000000001</v>
      </c>
    </row>
    <row r="773" spans="1:15" ht="15" customHeight="1" x14ac:dyDescent="0.25">
      <c r="A773" s="17" t="str">
        <f>IFERROR(VLOOKUP($F773,'Location List'!$A$2:$T$644,20,FALSE),"")</f>
        <v>Tim Kerum</v>
      </c>
      <c r="B773" s="17" t="str">
        <f>IFERROR(VLOOKUP($F773,'Location List'!$A$2:$T$644,19,FALSE),"")</f>
        <v>Troy Chaney</v>
      </c>
      <c r="C773" s="17" t="str">
        <f>IFERROR(VLOOKUP($F773,'Location List'!$A$2:$T$644,18,FALSE),"")</f>
        <v>Manuel Lopez</v>
      </c>
      <c r="D773" s="17" t="str">
        <f>IFERROR(VLOOKUP($F773,'Location List'!$A$2:$T$644,9,FALSE),"")</f>
        <v>OCTAVIO CASTANEDA</v>
      </c>
      <c r="E773" s="17" t="str">
        <f>IFERROR(VLOOKUP($F773,'Location List'!$A$2:$T$644,2,FALSE),"")</f>
        <v>THOUSAND OAKS</v>
      </c>
      <c r="F773" s="26">
        <v>320</v>
      </c>
      <c r="G773" s="29" t="s">
        <v>3272</v>
      </c>
      <c r="H773" s="29" t="s">
        <v>3394</v>
      </c>
      <c r="I773" s="26">
        <v>306</v>
      </c>
      <c r="J773" s="26">
        <v>217</v>
      </c>
      <c r="K773" s="26">
        <v>0</v>
      </c>
      <c r="L773" s="26">
        <v>15</v>
      </c>
      <c r="M773" s="26">
        <v>523</v>
      </c>
      <c r="N773" s="26">
        <v>870</v>
      </c>
      <c r="O773" s="49">
        <v>1.663</v>
      </c>
    </row>
    <row r="774" spans="1:15" ht="15" customHeight="1" x14ac:dyDescent="0.25">
      <c r="A774" s="17" t="str">
        <f>IFERROR(VLOOKUP($F774,'Location List'!$A$2:$T$644,20,FALSE),"")</f>
        <v>Tim Kerum</v>
      </c>
      <c r="B774" s="17" t="str">
        <f>IFERROR(VLOOKUP($F774,'Location List'!$A$2:$T$644,19,FALSE),"")</f>
        <v>Troy Chaney</v>
      </c>
      <c r="C774" s="17" t="str">
        <f>IFERROR(VLOOKUP($F774,'Location List'!$A$2:$T$644,18,FALSE),"")</f>
        <v>Manuel Lopez</v>
      </c>
      <c r="D774" s="17" t="str">
        <f>IFERROR(VLOOKUP($F774,'Location List'!$A$2:$T$644,9,FALSE),"")</f>
        <v>OCTAVIO CASTANEDA</v>
      </c>
      <c r="E774" s="17" t="str">
        <f>IFERROR(VLOOKUP($F774,'Location List'!$A$2:$T$644,2,FALSE),"")</f>
        <v>THOUSAND OAKS</v>
      </c>
      <c r="F774" s="26">
        <v>320</v>
      </c>
      <c r="G774" s="29" t="s">
        <v>3272</v>
      </c>
      <c r="H774" s="29" t="s">
        <v>3274</v>
      </c>
      <c r="I774" s="26">
        <v>277</v>
      </c>
      <c r="J774" s="26">
        <v>170</v>
      </c>
      <c r="K774" s="26">
        <v>0</v>
      </c>
      <c r="L774" s="26">
        <v>18</v>
      </c>
      <c r="M774" s="26">
        <v>447</v>
      </c>
      <c r="N774" s="26">
        <v>787</v>
      </c>
      <c r="O774" s="49">
        <v>1.7609999999999999</v>
      </c>
    </row>
    <row r="775" spans="1:15" ht="15" customHeight="1" x14ac:dyDescent="0.25">
      <c r="A775" s="17" t="str">
        <f>IFERROR(VLOOKUP($F775,'Location List'!$A$2:$T$644,20,FALSE),"")</f>
        <v>Tim Kerum</v>
      </c>
      <c r="B775" s="17" t="str">
        <f>IFERROR(VLOOKUP($F775,'Location List'!$A$2:$T$644,19,FALSE),"")</f>
        <v>Troy Chaney</v>
      </c>
      <c r="C775" s="17" t="str">
        <f>IFERROR(VLOOKUP($F775,'Location List'!$A$2:$T$644,18,FALSE),"")</f>
        <v>Manuel Lopez</v>
      </c>
      <c r="D775" s="17" t="str">
        <f>IFERROR(VLOOKUP($F775,'Location List'!$A$2:$T$644,9,FALSE),"")</f>
        <v>OCTAVIO CASTANEDA</v>
      </c>
      <c r="E775" s="17" t="str">
        <f>IFERROR(VLOOKUP($F775,'Location List'!$A$2:$T$644,2,FALSE),"")</f>
        <v>THOUSAND OAKS</v>
      </c>
      <c r="F775" s="26">
        <v>320</v>
      </c>
      <c r="G775" s="29" t="s">
        <v>3272</v>
      </c>
      <c r="H775" s="29" t="s">
        <v>3304</v>
      </c>
      <c r="I775" s="26">
        <v>222</v>
      </c>
      <c r="J775" s="26">
        <v>198</v>
      </c>
      <c r="K775" s="26">
        <v>0</v>
      </c>
      <c r="L775" s="26">
        <v>18</v>
      </c>
      <c r="M775" s="26">
        <v>420</v>
      </c>
      <c r="N775" s="26">
        <v>667</v>
      </c>
      <c r="O775" s="49">
        <v>1.5880000000000001</v>
      </c>
    </row>
    <row r="776" spans="1:15" ht="15" customHeight="1" x14ac:dyDescent="0.25">
      <c r="A776" s="17" t="str">
        <f>IFERROR(VLOOKUP($F776,'Location List'!$A$2:$T$644,20,FALSE),"")</f>
        <v>Tim Kerum</v>
      </c>
      <c r="B776" s="17" t="str">
        <f>IFERROR(VLOOKUP($F776,'Location List'!$A$2:$T$644,19,FALSE),"")</f>
        <v>Troy Chaney</v>
      </c>
      <c r="C776" s="17" t="str">
        <f>IFERROR(VLOOKUP($F776,'Location List'!$A$2:$T$644,18,FALSE),"")</f>
        <v>Manuel Lopez</v>
      </c>
      <c r="D776" s="17" t="str">
        <f>IFERROR(VLOOKUP($F776,'Location List'!$A$2:$T$644,9,FALSE),"")</f>
        <v>OCTAVIO CASTANEDA</v>
      </c>
      <c r="E776" s="17" t="str">
        <f>IFERROR(VLOOKUP($F776,'Location List'!$A$2:$T$644,2,FALSE),"")</f>
        <v>THOUSAND OAKS</v>
      </c>
      <c r="F776" s="26">
        <v>320</v>
      </c>
      <c r="G776" s="29" t="s">
        <v>3272</v>
      </c>
      <c r="H776" s="29" t="s">
        <v>3341</v>
      </c>
      <c r="I776" s="26">
        <v>245</v>
      </c>
      <c r="J776" s="26">
        <v>239</v>
      </c>
      <c r="K776" s="26">
        <v>0</v>
      </c>
      <c r="L776" s="26">
        <v>82</v>
      </c>
      <c r="M776" s="26">
        <v>484</v>
      </c>
      <c r="N776" s="26">
        <v>897</v>
      </c>
      <c r="O776" s="49">
        <v>1.853</v>
      </c>
    </row>
    <row r="777" spans="1:15" ht="15" customHeight="1" x14ac:dyDescent="0.25">
      <c r="A777" s="17" t="str">
        <f>IFERROR(VLOOKUP($F777,'Location List'!$A$2:$T$644,20,FALSE),"")</f>
        <v>Tim Kerum</v>
      </c>
      <c r="B777" s="17" t="str">
        <f>IFERROR(VLOOKUP($F777,'Location List'!$A$2:$T$644,19,FALSE),"")</f>
        <v>Troy Chaney</v>
      </c>
      <c r="C777" s="17" t="str">
        <f>IFERROR(VLOOKUP($F777,'Location List'!$A$2:$T$644,18,FALSE),"")</f>
        <v>Manuel Lopez</v>
      </c>
      <c r="D777" s="17" t="str">
        <f>IFERROR(VLOOKUP($F777,'Location List'!$A$2:$T$644,9,FALSE),"")</f>
        <v>OCTAVIO CASTANEDA</v>
      </c>
      <c r="E777" s="17" t="str">
        <f>IFERROR(VLOOKUP($F777,'Location List'!$A$2:$T$644,2,FALSE),"")</f>
        <v>THOUSAND OAKS</v>
      </c>
      <c r="F777" s="26">
        <v>320</v>
      </c>
      <c r="G777" s="29" t="s">
        <v>3272</v>
      </c>
      <c r="H777" s="29" t="s">
        <v>3406</v>
      </c>
      <c r="I777" s="26">
        <v>361</v>
      </c>
      <c r="J777" s="26">
        <v>252</v>
      </c>
      <c r="K777" s="26">
        <v>0</v>
      </c>
      <c r="L777" s="26">
        <v>17</v>
      </c>
      <c r="M777" s="26">
        <v>613</v>
      </c>
      <c r="N777" s="26">
        <v>4461</v>
      </c>
      <c r="O777" s="49">
        <v>7.2770000000000001</v>
      </c>
    </row>
    <row r="778" spans="1:15" ht="15" customHeight="1" x14ac:dyDescent="0.25">
      <c r="A778" s="17" t="str">
        <f>IFERROR(VLOOKUP($F778,'Location List'!$A$2:$T$644,20,FALSE),"")</f>
        <v>Tim Kerum</v>
      </c>
      <c r="B778" s="17" t="str">
        <f>IFERROR(VLOOKUP($F778,'Location List'!$A$2:$T$644,19,FALSE),"")</f>
        <v>Troy Chaney</v>
      </c>
      <c r="C778" s="17" t="str">
        <f>IFERROR(VLOOKUP($F778,'Location List'!$A$2:$T$644,18,FALSE),"")</f>
        <v>Manuel Lopez</v>
      </c>
      <c r="D778" s="17" t="str">
        <f>IFERROR(VLOOKUP($F778,'Location List'!$A$2:$T$644,9,FALSE),"")</f>
        <v>OCTAVIO CASTANEDA</v>
      </c>
      <c r="E778" s="17" t="str">
        <f>IFERROR(VLOOKUP($F778,'Location List'!$A$2:$T$644,2,FALSE),"")</f>
        <v>THOUSAND OAKS</v>
      </c>
      <c r="F778" s="26">
        <v>320</v>
      </c>
      <c r="G778" s="29" t="s">
        <v>3272</v>
      </c>
      <c r="H778" s="29" t="s">
        <v>3333</v>
      </c>
      <c r="I778" s="26">
        <v>206</v>
      </c>
      <c r="J778" s="26">
        <v>143</v>
      </c>
      <c r="K778" s="26">
        <v>0</v>
      </c>
      <c r="L778" s="26">
        <v>17</v>
      </c>
      <c r="M778" s="26">
        <v>349</v>
      </c>
      <c r="N778" s="26">
        <v>2806</v>
      </c>
      <c r="O778" s="49">
        <v>8.0399999999999991</v>
      </c>
    </row>
    <row r="779" spans="1:15" ht="15" customHeight="1" x14ac:dyDescent="0.25">
      <c r="A779" s="17" t="str">
        <f>IFERROR(VLOOKUP($F779,'Location List'!$A$2:$T$644,20,FALSE),"")</f>
        <v>Tim Kerum</v>
      </c>
      <c r="B779" s="17" t="str">
        <f>IFERROR(VLOOKUP($F779,'Location List'!$A$2:$T$644,19,FALSE),"")</f>
        <v>Troy Chaney</v>
      </c>
      <c r="C779" s="17" t="str">
        <f>IFERROR(VLOOKUP($F779,'Location List'!$A$2:$T$644,18,FALSE),"")</f>
        <v>Manuel Lopez</v>
      </c>
      <c r="D779" s="17" t="str">
        <f>IFERROR(VLOOKUP($F779,'Location List'!$A$2:$T$644,9,FALSE),"")</f>
        <v>OCTAVIO CASTANEDA</v>
      </c>
      <c r="E779" s="17" t="str">
        <f>IFERROR(VLOOKUP($F779,'Location List'!$A$2:$T$644,2,FALSE),"")</f>
        <v>THOUSAND OAKS</v>
      </c>
      <c r="F779" s="26">
        <v>320</v>
      </c>
      <c r="G779" s="29" t="s">
        <v>3276</v>
      </c>
      <c r="H779" s="29" t="s">
        <v>3381</v>
      </c>
      <c r="I779" s="26">
        <v>188</v>
      </c>
      <c r="J779" s="26">
        <v>80</v>
      </c>
      <c r="K779" s="26">
        <v>0</v>
      </c>
      <c r="L779" s="26">
        <v>16</v>
      </c>
      <c r="M779" s="26">
        <v>268</v>
      </c>
      <c r="N779" s="26">
        <v>349</v>
      </c>
      <c r="O779" s="49">
        <v>1.302</v>
      </c>
    </row>
    <row r="780" spans="1:15" ht="15" customHeight="1" x14ac:dyDescent="0.25">
      <c r="A780" s="17" t="str">
        <f>IFERROR(VLOOKUP($F780,'Location List'!$A$2:$T$644,20,FALSE),"")</f>
        <v>Tim Kerum</v>
      </c>
      <c r="B780" s="17" t="str">
        <f>IFERROR(VLOOKUP($F780,'Location List'!$A$2:$T$644,19,FALSE),"")</f>
        <v>Troy Chaney</v>
      </c>
      <c r="C780" s="17" t="str">
        <f>IFERROR(VLOOKUP($F780,'Location List'!$A$2:$T$644,18,FALSE),"")</f>
        <v>Manuel Lopez</v>
      </c>
      <c r="D780" s="17" t="str">
        <f>IFERROR(VLOOKUP($F780,'Location List'!$A$2:$T$644,9,FALSE),"")</f>
        <v>OCTAVIO CASTANEDA</v>
      </c>
      <c r="E780" s="17" t="str">
        <f>IFERROR(VLOOKUP($F780,'Location List'!$A$2:$T$644,2,FALSE),"")</f>
        <v>THOUSAND OAKS</v>
      </c>
      <c r="F780" s="26">
        <v>320</v>
      </c>
      <c r="G780" s="29" t="s">
        <v>3278</v>
      </c>
      <c r="H780" s="29" t="s">
        <v>3296</v>
      </c>
      <c r="I780" s="26">
        <v>544</v>
      </c>
      <c r="J780" s="26">
        <v>288</v>
      </c>
      <c r="K780" s="26">
        <v>0</v>
      </c>
      <c r="L780" s="26">
        <v>15</v>
      </c>
      <c r="M780" s="26">
        <v>832</v>
      </c>
      <c r="N780" s="26">
        <v>5815</v>
      </c>
      <c r="O780" s="49">
        <v>6.9889999999999999</v>
      </c>
    </row>
    <row r="781" spans="1:15" ht="15" customHeight="1" x14ac:dyDescent="0.25">
      <c r="A781" s="17" t="str">
        <f>IFERROR(VLOOKUP($F781,'Location List'!$A$2:$T$644,20,FALSE),"")</f>
        <v>Tim Kerum</v>
      </c>
      <c r="B781" s="17" t="str">
        <f>IFERROR(VLOOKUP($F781,'Location List'!$A$2:$T$644,19,FALSE),"")</f>
        <v>Troy Chaney</v>
      </c>
      <c r="C781" s="17" t="str">
        <f>IFERROR(VLOOKUP($F781,'Location List'!$A$2:$T$644,18,FALSE),"")</f>
        <v>Manuel Lopez</v>
      </c>
      <c r="D781" s="17" t="str">
        <f>IFERROR(VLOOKUP($F781,'Location List'!$A$2:$T$644,9,FALSE),"")</f>
        <v>OCTAVIO CASTANEDA</v>
      </c>
      <c r="E781" s="17" t="str">
        <f>IFERROR(VLOOKUP($F781,'Location List'!$A$2:$T$644,2,FALSE),"")</f>
        <v>THOUSAND OAKS</v>
      </c>
      <c r="F781" s="26">
        <v>320</v>
      </c>
      <c r="G781" s="29" t="s">
        <v>3278</v>
      </c>
      <c r="H781" s="29" t="s">
        <v>3412</v>
      </c>
      <c r="I781" s="26">
        <v>294</v>
      </c>
      <c r="J781" s="26">
        <v>89</v>
      </c>
      <c r="K781" s="26">
        <v>0</v>
      </c>
      <c r="L781" s="26">
        <v>18</v>
      </c>
      <c r="M781" s="26">
        <v>383</v>
      </c>
      <c r="N781" s="26">
        <v>500</v>
      </c>
      <c r="O781" s="49">
        <v>1.3049999999999999</v>
      </c>
    </row>
    <row r="782" spans="1:15" ht="15" customHeight="1" x14ac:dyDescent="0.25">
      <c r="A782" s="17" t="str">
        <f>IFERROR(VLOOKUP($F782,'Location List'!$A$2:$T$644,20,FALSE),"")</f>
        <v>Tim Kerum</v>
      </c>
      <c r="B782" s="17" t="str">
        <f>IFERROR(VLOOKUP($F782,'Location List'!$A$2:$T$644,19,FALSE),"")</f>
        <v>Troy Chaney</v>
      </c>
      <c r="C782" s="17" t="str">
        <f>IFERROR(VLOOKUP($F782,'Location List'!$A$2:$T$644,18,FALSE),"")</f>
        <v>Manuel Lopez</v>
      </c>
      <c r="D782" s="17" t="str">
        <f>IFERROR(VLOOKUP($F782,'Location List'!$A$2:$T$644,9,FALSE),"")</f>
        <v>OCTAVIO CASTANEDA</v>
      </c>
      <c r="E782" s="17" t="str">
        <f>IFERROR(VLOOKUP($F782,'Location List'!$A$2:$T$644,2,FALSE),"")</f>
        <v>THOUSAND OAKS</v>
      </c>
      <c r="F782" s="26">
        <v>320</v>
      </c>
      <c r="G782" s="29" t="s">
        <v>3278</v>
      </c>
      <c r="H782" s="29" t="s">
        <v>3442</v>
      </c>
      <c r="I782" s="26">
        <v>307</v>
      </c>
      <c r="J782" s="26">
        <v>79</v>
      </c>
      <c r="K782" s="26">
        <v>0</v>
      </c>
      <c r="L782" s="26">
        <v>17</v>
      </c>
      <c r="M782" s="26">
        <v>386</v>
      </c>
      <c r="N782" s="26">
        <v>559</v>
      </c>
      <c r="O782" s="49">
        <v>1.448</v>
      </c>
    </row>
    <row r="783" spans="1:15" ht="15" customHeight="1" x14ac:dyDescent="0.25">
      <c r="A783" s="17" t="str">
        <f>IFERROR(VLOOKUP($F783,'Location List'!$A$2:$T$644,20,FALSE),"")</f>
        <v>Tim Kerum</v>
      </c>
      <c r="B783" s="17" t="str">
        <f>IFERROR(VLOOKUP($F783,'Location List'!$A$2:$T$644,19,FALSE),"")</f>
        <v>Troy Chaney</v>
      </c>
      <c r="C783" s="17" t="str">
        <f>IFERROR(VLOOKUP($F783,'Location List'!$A$2:$T$644,18,FALSE),"")</f>
        <v>Manuel Lopez</v>
      </c>
      <c r="D783" s="17" t="str">
        <f>IFERROR(VLOOKUP($F783,'Location List'!$A$2:$T$644,9,FALSE),"")</f>
        <v>OCTAVIO CASTANEDA</v>
      </c>
      <c r="E783" s="17" t="str">
        <f>IFERROR(VLOOKUP($F783,'Location List'!$A$2:$T$644,2,FALSE),"")</f>
        <v>THOUSAND OAKS</v>
      </c>
      <c r="F783" s="26">
        <v>320</v>
      </c>
      <c r="G783" s="29" t="s">
        <v>3278</v>
      </c>
      <c r="H783" s="29" t="s">
        <v>3339</v>
      </c>
      <c r="I783" s="26">
        <v>166</v>
      </c>
      <c r="J783" s="26">
        <v>110</v>
      </c>
      <c r="K783" s="26">
        <v>0</v>
      </c>
      <c r="L783" s="26">
        <v>17</v>
      </c>
      <c r="M783" s="26">
        <v>276</v>
      </c>
      <c r="N783" s="26">
        <v>118</v>
      </c>
      <c r="O783" s="49">
        <v>0.42799999999999999</v>
      </c>
    </row>
    <row r="784" spans="1:15" ht="15" customHeight="1" x14ac:dyDescent="0.25">
      <c r="A784" s="17" t="str">
        <f>IFERROR(VLOOKUP($F784,'Location List'!$A$2:$T$644,20,FALSE),"")</f>
        <v>Tim Kerum</v>
      </c>
      <c r="B784" s="17" t="str">
        <f>IFERROR(VLOOKUP($F784,'Location List'!$A$2:$T$644,19,FALSE),"")</f>
        <v>Troy Chaney</v>
      </c>
      <c r="C784" s="17" t="str">
        <f>IFERROR(VLOOKUP($F784,'Location List'!$A$2:$T$644,18,FALSE),"")</f>
        <v>Manuel Lopez</v>
      </c>
      <c r="D784" s="17" t="str">
        <f>IFERROR(VLOOKUP($F784,'Location List'!$A$2:$T$644,9,FALSE),"")</f>
        <v>OCTAVIO CASTANEDA</v>
      </c>
      <c r="E784" s="17" t="str">
        <f>IFERROR(VLOOKUP($F784,'Location List'!$A$2:$T$644,2,FALSE),"")</f>
        <v>THOUSAND OAKS</v>
      </c>
      <c r="F784" s="26">
        <v>320</v>
      </c>
      <c r="G784" s="29" t="s">
        <v>3278</v>
      </c>
      <c r="H784" s="29" t="s">
        <v>3360</v>
      </c>
      <c r="I784" s="26">
        <v>135</v>
      </c>
      <c r="J784" s="26">
        <v>191</v>
      </c>
      <c r="K784" s="26">
        <v>0</v>
      </c>
      <c r="L784" s="26">
        <v>17</v>
      </c>
      <c r="M784" s="26">
        <v>326</v>
      </c>
      <c r="N784" s="26">
        <v>19</v>
      </c>
      <c r="O784" s="49">
        <v>5.8000000000000003E-2</v>
      </c>
    </row>
    <row r="785" spans="1:15" ht="15" customHeight="1" x14ac:dyDescent="0.25">
      <c r="A785" s="17" t="str">
        <f>IFERROR(VLOOKUP($F785,'Location List'!$A$2:$T$644,20,FALSE),"")</f>
        <v>Tim Kerum</v>
      </c>
      <c r="B785" s="17" t="str">
        <f>IFERROR(VLOOKUP($F785,'Location List'!$A$2:$T$644,19,FALSE),"")</f>
        <v>Troy Chaney</v>
      </c>
      <c r="C785" s="17" t="str">
        <f>IFERROR(VLOOKUP($F785,'Location List'!$A$2:$T$644,18,FALSE),"")</f>
        <v>Manuel Lopez</v>
      </c>
      <c r="D785" s="17" t="str">
        <f>IFERROR(VLOOKUP($F785,'Location List'!$A$2:$T$644,9,FALSE),"")</f>
        <v>OCTAVIO CASTANEDA</v>
      </c>
      <c r="E785" s="17" t="str">
        <f>IFERROR(VLOOKUP($F785,'Location List'!$A$2:$T$644,2,FALSE),"")</f>
        <v>THOUSAND OAKS</v>
      </c>
      <c r="F785" s="26">
        <v>320</v>
      </c>
      <c r="G785" s="29" t="s">
        <v>3278</v>
      </c>
      <c r="H785" s="29" t="s">
        <v>3389</v>
      </c>
      <c r="I785" s="26">
        <v>184</v>
      </c>
      <c r="J785" s="26">
        <v>111</v>
      </c>
      <c r="K785" s="26">
        <v>0</v>
      </c>
      <c r="L785" s="26">
        <v>14</v>
      </c>
      <c r="M785" s="26">
        <v>295</v>
      </c>
      <c r="N785" s="26">
        <v>562</v>
      </c>
      <c r="O785" s="49">
        <v>1.905</v>
      </c>
    </row>
    <row r="786" spans="1:15" ht="15" customHeight="1" x14ac:dyDescent="0.25">
      <c r="A786" s="17" t="str">
        <f>IFERROR(VLOOKUP($F786,'Location List'!$A$2:$T$644,20,FALSE),"")</f>
        <v>Tim Kerum</v>
      </c>
      <c r="B786" s="17" t="str">
        <f>IFERROR(VLOOKUP($F786,'Location List'!$A$2:$T$644,19,FALSE),"")</f>
        <v>Troy Chaney</v>
      </c>
      <c r="C786" s="17" t="str">
        <f>IFERROR(VLOOKUP($F786,'Location List'!$A$2:$T$644,18,FALSE),"")</f>
        <v>Manuel Lopez</v>
      </c>
      <c r="D786" s="17" t="str">
        <f>IFERROR(VLOOKUP($F786,'Location List'!$A$2:$T$644,9,FALSE),"")</f>
        <v>OCTAVIO CASTANEDA</v>
      </c>
      <c r="E786" s="17" t="str">
        <f>IFERROR(VLOOKUP($F786,'Location List'!$A$2:$T$644,2,FALSE),"")</f>
        <v>THOUSAND OAKS</v>
      </c>
      <c r="F786" s="26">
        <v>320</v>
      </c>
      <c r="G786" s="29" t="s">
        <v>3278</v>
      </c>
      <c r="H786" s="29" t="s">
        <v>3447</v>
      </c>
      <c r="I786" s="26">
        <v>184</v>
      </c>
      <c r="J786" s="26">
        <v>135</v>
      </c>
      <c r="K786" s="26">
        <v>0</v>
      </c>
      <c r="L786" s="26">
        <v>15</v>
      </c>
      <c r="M786" s="26">
        <v>319</v>
      </c>
      <c r="N786" s="26">
        <v>267</v>
      </c>
      <c r="O786" s="49">
        <v>0.83699999999999997</v>
      </c>
    </row>
    <row r="787" spans="1:15" ht="15" customHeight="1" x14ac:dyDescent="0.25">
      <c r="A787" s="17" t="str">
        <f>IFERROR(VLOOKUP($F787,'Location List'!$A$2:$T$644,20,FALSE),"")</f>
        <v>Tim Kerum</v>
      </c>
      <c r="B787" s="17" t="str">
        <f>IFERROR(VLOOKUP($F787,'Location List'!$A$2:$T$644,19,FALSE),"")</f>
        <v>Troy Chaney</v>
      </c>
      <c r="C787" s="17" t="str">
        <f>IFERROR(VLOOKUP($F787,'Location List'!$A$2:$T$644,18,FALSE),"")</f>
        <v>Austin Manzo</v>
      </c>
      <c r="D787" s="17" t="str">
        <f>IFERROR(VLOOKUP($F787,'Location List'!$A$2:$T$644,9,FALSE),"")</f>
        <v>YURI PENA</v>
      </c>
      <c r="E787" s="17" t="str">
        <f>IFERROR(VLOOKUP($F787,'Location List'!$A$2:$T$644,2,FALSE),"")</f>
        <v>NEWARK</v>
      </c>
      <c r="F787" s="26">
        <v>321</v>
      </c>
      <c r="G787" s="29" t="s">
        <v>3272</v>
      </c>
      <c r="H787" s="29" t="s">
        <v>3461</v>
      </c>
      <c r="I787" s="26">
        <v>1432</v>
      </c>
      <c r="J787" s="26">
        <v>705</v>
      </c>
      <c r="K787" s="26">
        <v>0</v>
      </c>
      <c r="L787" s="26">
        <v>25</v>
      </c>
      <c r="M787" s="26">
        <v>2137</v>
      </c>
      <c r="N787" s="26">
        <v>13711</v>
      </c>
      <c r="O787" s="49">
        <v>6.4160000000000004</v>
      </c>
    </row>
    <row r="788" spans="1:15" ht="15" customHeight="1" x14ac:dyDescent="0.25">
      <c r="A788" s="17" t="str">
        <f>IFERROR(VLOOKUP($F788,'Location List'!$A$2:$T$644,20,FALSE),"")</f>
        <v>Tim Kerum</v>
      </c>
      <c r="B788" s="17" t="str">
        <f>IFERROR(VLOOKUP($F788,'Location List'!$A$2:$T$644,19,FALSE),"")</f>
        <v>Troy Chaney</v>
      </c>
      <c r="C788" s="17" t="str">
        <f>IFERROR(VLOOKUP($F788,'Location List'!$A$2:$T$644,18,FALSE),"")</f>
        <v>Austin Manzo</v>
      </c>
      <c r="D788" s="17" t="str">
        <f>IFERROR(VLOOKUP($F788,'Location List'!$A$2:$T$644,9,FALSE),"")</f>
        <v>YURI PENA</v>
      </c>
      <c r="E788" s="17" t="str">
        <f>IFERROR(VLOOKUP($F788,'Location List'!$A$2:$T$644,2,FALSE),"")</f>
        <v>NEWARK</v>
      </c>
      <c r="F788" s="26">
        <v>321</v>
      </c>
      <c r="G788" s="29" t="s">
        <v>3278</v>
      </c>
      <c r="H788" s="29" t="s">
        <v>3296</v>
      </c>
      <c r="I788" s="26">
        <v>466</v>
      </c>
      <c r="J788" s="26">
        <v>467</v>
      </c>
      <c r="K788" s="26">
        <v>0</v>
      </c>
      <c r="L788" s="26">
        <v>18</v>
      </c>
      <c r="M788" s="26">
        <v>933</v>
      </c>
      <c r="N788" s="26">
        <v>6334</v>
      </c>
      <c r="O788" s="49">
        <v>6.7889999999999997</v>
      </c>
    </row>
    <row r="789" spans="1:15" ht="15" customHeight="1" x14ac:dyDescent="0.25">
      <c r="A789" s="17" t="str">
        <f>IFERROR(VLOOKUP($F789,'Location List'!$A$2:$T$644,20,FALSE),"")</f>
        <v>Tim Kerum</v>
      </c>
      <c r="B789" s="17" t="str">
        <f>IFERROR(VLOOKUP($F789,'Location List'!$A$2:$T$644,19,FALSE),"")</f>
        <v>Troy Chaney</v>
      </c>
      <c r="C789" s="17" t="str">
        <f>IFERROR(VLOOKUP($F789,'Location List'!$A$2:$T$644,18,FALSE),"")</f>
        <v>Austin Manzo</v>
      </c>
      <c r="D789" s="17" t="str">
        <f>IFERROR(VLOOKUP($F789,'Location List'!$A$2:$T$644,9,FALSE),"")</f>
        <v>YURI PENA</v>
      </c>
      <c r="E789" s="17" t="str">
        <f>IFERROR(VLOOKUP($F789,'Location List'!$A$2:$T$644,2,FALSE),"")</f>
        <v>NEWARK</v>
      </c>
      <c r="F789" s="26">
        <v>321</v>
      </c>
      <c r="G789" s="29" t="s">
        <v>3278</v>
      </c>
      <c r="H789" s="29" t="s">
        <v>3431</v>
      </c>
      <c r="I789" s="26">
        <v>264</v>
      </c>
      <c r="J789" s="26">
        <v>299</v>
      </c>
      <c r="K789" s="26">
        <v>0</v>
      </c>
      <c r="L789" s="26">
        <v>17</v>
      </c>
      <c r="M789" s="26">
        <v>563</v>
      </c>
      <c r="N789" s="26">
        <v>1058</v>
      </c>
      <c r="O789" s="49">
        <v>1.879</v>
      </c>
    </row>
    <row r="790" spans="1:15" ht="15" customHeight="1" x14ac:dyDescent="0.25">
      <c r="A790" s="17" t="str">
        <f>IFERROR(VLOOKUP($F790,'Location List'!$A$2:$T$644,20,FALSE),"")</f>
        <v>Tim Kerum</v>
      </c>
      <c r="B790" s="17" t="str">
        <f>IFERROR(VLOOKUP($F790,'Location List'!$A$2:$T$644,19,FALSE),"")</f>
        <v>Troy Chaney</v>
      </c>
      <c r="C790" s="17" t="str">
        <f>IFERROR(VLOOKUP($F790,'Location List'!$A$2:$T$644,18,FALSE),"")</f>
        <v>Austin Manzo</v>
      </c>
      <c r="D790" s="17" t="str">
        <f>IFERROR(VLOOKUP($F790,'Location List'!$A$2:$T$644,9,FALSE),"")</f>
        <v>YURI PENA</v>
      </c>
      <c r="E790" s="17" t="str">
        <f>IFERROR(VLOOKUP($F790,'Location List'!$A$2:$T$644,2,FALSE),"")</f>
        <v>NEWARK</v>
      </c>
      <c r="F790" s="26">
        <v>321</v>
      </c>
      <c r="G790" s="29" t="s">
        <v>3278</v>
      </c>
      <c r="H790" s="29" t="s">
        <v>3391</v>
      </c>
      <c r="I790" s="26">
        <v>205</v>
      </c>
      <c r="J790" s="26">
        <v>224</v>
      </c>
      <c r="K790" s="26">
        <v>0</v>
      </c>
      <c r="L790" s="26">
        <v>16</v>
      </c>
      <c r="M790" s="26">
        <v>429</v>
      </c>
      <c r="N790" s="26">
        <v>3332</v>
      </c>
      <c r="O790" s="49">
        <v>7.7670000000000003</v>
      </c>
    </row>
    <row r="791" spans="1:15" ht="15" customHeight="1" x14ac:dyDescent="0.25">
      <c r="A791" s="17" t="str">
        <f>IFERROR(VLOOKUP($F791,'Location List'!$A$2:$T$644,20,FALSE),"")</f>
        <v>Tim Kerum</v>
      </c>
      <c r="B791" s="17" t="str">
        <f>IFERROR(VLOOKUP($F791,'Location List'!$A$2:$T$644,19,FALSE),"")</f>
        <v>Troy Chaney</v>
      </c>
      <c r="C791" s="17" t="str">
        <f>IFERROR(VLOOKUP($F791,'Location List'!$A$2:$T$644,18,FALSE),"")</f>
        <v>Austin Manzo</v>
      </c>
      <c r="D791" s="17" t="str">
        <f>IFERROR(VLOOKUP($F791,'Location List'!$A$2:$T$644,9,FALSE),"")</f>
        <v>YURI PENA</v>
      </c>
      <c r="E791" s="17" t="str">
        <f>IFERROR(VLOOKUP($F791,'Location List'!$A$2:$T$644,2,FALSE),"")</f>
        <v>DUBLIN</v>
      </c>
      <c r="F791" s="26">
        <v>322</v>
      </c>
      <c r="G791" s="29" t="s">
        <v>3272</v>
      </c>
      <c r="H791" s="29" t="s">
        <v>3379</v>
      </c>
      <c r="I791" s="26">
        <v>252</v>
      </c>
      <c r="J791" s="26">
        <v>371</v>
      </c>
      <c r="K791" s="26">
        <v>0</v>
      </c>
      <c r="L791" s="26">
        <v>20</v>
      </c>
      <c r="M791" s="26">
        <v>623</v>
      </c>
      <c r="N791" s="26">
        <v>1072</v>
      </c>
      <c r="O791" s="49">
        <v>1.7210000000000001</v>
      </c>
    </row>
    <row r="792" spans="1:15" ht="15" customHeight="1" x14ac:dyDescent="0.25">
      <c r="A792" s="17" t="str">
        <f>IFERROR(VLOOKUP($F792,'Location List'!$A$2:$T$644,20,FALSE),"")</f>
        <v>Tim Kerum</v>
      </c>
      <c r="B792" s="17" t="str">
        <f>IFERROR(VLOOKUP($F792,'Location List'!$A$2:$T$644,19,FALSE),"")</f>
        <v>Troy Chaney</v>
      </c>
      <c r="C792" s="17" t="str">
        <f>IFERROR(VLOOKUP($F792,'Location List'!$A$2:$T$644,18,FALSE),"")</f>
        <v>Austin Manzo</v>
      </c>
      <c r="D792" s="17" t="str">
        <f>IFERROR(VLOOKUP($F792,'Location List'!$A$2:$T$644,9,FALSE),"")</f>
        <v>YURI PENA</v>
      </c>
      <c r="E792" s="17" t="str">
        <f>IFERROR(VLOOKUP($F792,'Location List'!$A$2:$T$644,2,FALSE),"")</f>
        <v>DUBLIN</v>
      </c>
      <c r="F792" s="26">
        <v>322</v>
      </c>
      <c r="G792" s="29" t="s">
        <v>3272</v>
      </c>
      <c r="H792" s="29" t="s">
        <v>3365</v>
      </c>
      <c r="I792" s="26">
        <v>208</v>
      </c>
      <c r="J792" s="26">
        <v>336</v>
      </c>
      <c r="K792" s="26">
        <v>0</v>
      </c>
      <c r="L792" s="26">
        <v>15</v>
      </c>
      <c r="M792" s="26">
        <v>544</v>
      </c>
      <c r="N792" s="26">
        <v>501</v>
      </c>
      <c r="O792" s="49">
        <v>0.92100000000000004</v>
      </c>
    </row>
    <row r="793" spans="1:15" ht="15" customHeight="1" x14ac:dyDescent="0.25">
      <c r="A793" s="17" t="str">
        <f>IFERROR(VLOOKUP($F793,'Location List'!$A$2:$T$644,20,FALSE),"")</f>
        <v>Tim Kerum</v>
      </c>
      <c r="B793" s="17" t="str">
        <f>IFERROR(VLOOKUP($F793,'Location List'!$A$2:$T$644,19,FALSE),"")</f>
        <v>Troy Chaney</v>
      </c>
      <c r="C793" s="17" t="str">
        <f>IFERROR(VLOOKUP($F793,'Location List'!$A$2:$T$644,18,FALSE),"")</f>
        <v>Austin Manzo</v>
      </c>
      <c r="D793" s="17" t="str">
        <f>IFERROR(VLOOKUP($F793,'Location List'!$A$2:$T$644,9,FALSE),"")</f>
        <v>YURI PENA</v>
      </c>
      <c r="E793" s="17" t="str">
        <f>IFERROR(VLOOKUP($F793,'Location List'!$A$2:$T$644,2,FALSE),"")</f>
        <v>DUBLIN</v>
      </c>
      <c r="F793" s="26">
        <v>322</v>
      </c>
      <c r="G793" s="29" t="s">
        <v>3272</v>
      </c>
      <c r="H793" s="29" t="s">
        <v>3527</v>
      </c>
      <c r="I793" s="26">
        <v>229</v>
      </c>
      <c r="J793" s="26">
        <v>284</v>
      </c>
      <c r="K793" s="26">
        <v>0</v>
      </c>
      <c r="L793" s="26">
        <v>16</v>
      </c>
      <c r="M793" s="26">
        <v>513</v>
      </c>
      <c r="N793" s="26">
        <v>794</v>
      </c>
      <c r="O793" s="49">
        <v>1.548</v>
      </c>
    </row>
    <row r="794" spans="1:15" ht="15" customHeight="1" x14ac:dyDescent="0.25">
      <c r="A794" s="17" t="str">
        <f>IFERROR(VLOOKUP($F794,'Location List'!$A$2:$T$644,20,FALSE),"")</f>
        <v>Tim Kerum</v>
      </c>
      <c r="B794" s="17" t="str">
        <f>IFERROR(VLOOKUP($F794,'Location List'!$A$2:$T$644,19,FALSE),"")</f>
        <v>Troy Chaney</v>
      </c>
      <c r="C794" s="17" t="str">
        <f>IFERROR(VLOOKUP($F794,'Location List'!$A$2:$T$644,18,FALSE),"")</f>
        <v>Austin Manzo</v>
      </c>
      <c r="D794" s="17" t="str">
        <f>IFERROR(VLOOKUP($F794,'Location List'!$A$2:$T$644,9,FALSE),"")</f>
        <v>YURI PENA</v>
      </c>
      <c r="E794" s="17" t="str">
        <f>IFERROR(VLOOKUP($F794,'Location List'!$A$2:$T$644,2,FALSE),"")</f>
        <v>DUBLIN</v>
      </c>
      <c r="F794" s="26">
        <v>322</v>
      </c>
      <c r="G794" s="29" t="s">
        <v>3272</v>
      </c>
      <c r="H794" s="29" t="s">
        <v>3349</v>
      </c>
      <c r="I794" s="26">
        <v>44</v>
      </c>
      <c r="J794" s="26">
        <v>78</v>
      </c>
      <c r="K794" s="26">
        <v>0</v>
      </c>
      <c r="L794" s="26">
        <v>15</v>
      </c>
      <c r="M794" s="26">
        <v>122</v>
      </c>
      <c r="N794" s="26">
        <v>127</v>
      </c>
      <c r="O794" s="49">
        <v>1.0409999999999999</v>
      </c>
    </row>
    <row r="795" spans="1:15" ht="15" customHeight="1" x14ac:dyDescent="0.25">
      <c r="A795" s="17" t="str">
        <f>IFERROR(VLOOKUP($F795,'Location List'!$A$2:$T$644,20,FALSE),"")</f>
        <v>Tim Kerum</v>
      </c>
      <c r="B795" s="17" t="str">
        <f>IFERROR(VLOOKUP($F795,'Location List'!$A$2:$T$644,19,FALSE),"")</f>
        <v>Troy Chaney</v>
      </c>
      <c r="C795" s="17" t="str">
        <f>IFERROR(VLOOKUP($F795,'Location List'!$A$2:$T$644,18,FALSE),"")</f>
        <v>Austin Manzo</v>
      </c>
      <c r="D795" s="17" t="str">
        <f>IFERROR(VLOOKUP($F795,'Location List'!$A$2:$T$644,9,FALSE),"")</f>
        <v>YURI PENA</v>
      </c>
      <c r="E795" s="17" t="str">
        <f>IFERROR(VLOOKUP($F795,'Location List'!$A$2:$T$644,2,FALSE),"")</f>
        <v>DUBLIN</v>
      </c>
      <c r="F795" s="26">
        <v>322</v>
      </c>
      <c r="G795" s="29" t="s">
        <v>3272</v>
      </c>
      <c r="H795" s="29" t="s">
        <v>3350</v>
      </c>
      <c r="I795" s="26">
        <v>76</v>
      </c>
      <c r="J795" s="26">
        <v>173</v>
      </c>
      <c r="K795" s="26">
        <v>0</v>
      </c>
      <c r="L795" s="26">
        <v>15</v>
      </c>
      <c r="M795" s="26">
        <v>249</v>
      </c>
      <c r="N795" s="26">
        <v>270</v>
      </c>
      <c r="O795" s="49">
        <v>1.0840000000000001</v>
      </c>
    </row>
    <row r="796" spans="1:15" ht="15" customHeight="1" x14ac:dyDescent="0.25">
      <c r="A796" s="17" t="str">
        <f>IFERROR(VLOOKUP($F796,'Location List'!$A$2:$T$644,20,FALSE),"")</f>
        <v>Tim Kerum</v>
      </c>
      <c r="B796" s="17" t="str">
        <f>IFERROR(VLOOKUP($F796,'Location List'!$A$2:$T$644,19,FALSE),"")</f>
        <v>Troy Chaney</v>
      </c>
      <c r="C796" s="17" t="str">
        <f>IFERROR(VLOOKUP($F796,'Location List'!$A$2:$T$644,18,FALSE),"")</f>
        <v>Austin Manzo</v>
      </c>
      <c r="D796" s="17" t="str">
        <f>IFERROR(VLOOKUP($F796,'Location List'!$A$2:$T$644,9,FALSE),"")</f>
        <v>YURI PENA</v>
      </c>
      <c r="E796" s="17" t="str">
        <f>IFERROR(VLOOKUP($F796,'Location List'!$A$2:$T$644,2,FALSE),"")</f>
        <v>DUBLIN</v>
      </c>
      <c r="F796" s="26">
        <v>322</v>
      </c>
      <c r="G796" s="29" t="s">
        <v>3272</v>
      </c>
      <c r="H796" s="29" t="s">
        <v>3322</v>
      </c>
      <c r="I796" s="26">
        <v>295</v>
      </c>
      <c r="J796" s="26">
        <v>341</v>
      </c>
      <c r="K796" s="26">
        <v>0</v>
      </c>
      <c r="L796" s="26">
        <v>18</v>
      </c>
      <c r="M796" s="26">
        <v>636</v>
      </c>
      <c r="N796" s="26">
        <v>681</v>
      </c>
      <c r="O796" s="49">
        <v>1.071</v>
      </c>
    </row>
    <row r="797" spans="1:15" ht="15" customHeight="1" x14ac:dyDescent="0.25">
      <c r="A797" s="17" t="str">
        <f>IFERROR(VLOOKUP($F797,'Location List'!$A$2:$T$644,20,FALSE),"")</f>
        <v>Tim Kerum</v>
      </c>
      <c r="B797" s="17" t="str">
        <f>IFERROR(VLOOKUP($F797,'Location List'!$A$2:$T$644,19,FALSE),"")</f>
        <v>Troy Chaney</v>
      </c>
      <c r="C797" s="17" t="str">
        <f>IFERROR(VLOOKUP($F797,'Location List'!$A$2:$T$644,18,FALSE),"")</f>
        <v>Austin Manzo</v>
      </c>
      <c r="D797" s="17" t="str">
        <f>IFERROR(VLOOKUP($F797,'Location List'!$A$2:$T$644,9,FALSE),"")</f>
        <v>YURI PENA</v>
      </c>
      <c r="E797" s="17" t="str">
        <f>IFERROR(VLOOKUP($F797,'Location List'!$A$2:$T$644,2,FALSE),"")</f>
        <v>DUBLIN</v>
      </c>
      <c r="F797" s="26">
        <v>322</v>
      </c>
      <c r="G797" s="29" t="s">
        <v>3272</v>
      </c>
      <c r="H797" s="29" t="s">
        <v>3528</v>
      </c>
      <c r="I797" s="26">
        <v>152</v>
      </c>
      <c r="J797" s="26">
        <v>252</v>
      </c>
      <c r="K797" s="26">
        <v>0</v>
      </c>
      <c r="L797" s="26">
        <v>17</v>
      </c>
      <c r="M797" s="26">
        <v>404</v>
      </c>
      <c r="N797" s="26">
        <v>2870</v>
      </c>
      <c r="O797" s="49">
        <v>7.1040000000000001</v>
      </c>
    </row>
    <row r="798" spans="1:15" ht="15" customHeight="1" x14ac:dyDescent="0.25">
      <c r="A798" s="17" t="str">
        <f>IFERROR(VLOOKUP($F798,'Location List'!$A$2:$T$644,20,FALSE),"")</f>
        <v>Tim Kerum</v>
      </c>
      <c r="B798" s="17" t="str">
        <f>IFERROR(VLOOKUP($F798,'Location List'!$A$2:$T$644,19,FALSE),"")</f>
        <v>Troy Chaney</v>
      </c>
      <c r="C798" s="17" t="str">
        <f>IFERROR(VLOOKUP($F798,'Location List'!$A$2:$T$644,18,FALSE),"")</f>
        <v>Austin Manzo</v>
      </c>
      <c r="D798" s="17" t="str">
        <f>IFERROR(VLOOKUP($F798,'Location List'!$A$2:$T$644,9,FALSE),"")</f>
        <v>YURI PENA</v>
      </c>
      <c r="E798" s="17" t="str">
        <f>IFERROR(VLOOKUP($F798,'Location List'!$A$2:$T$644,2,FALSE),"")</f>
        <v>DUBLIN</v>
      </c>
      <c r="F798" s="26">
        <v>322</v>
      </c>
      <c r="G798" s="29" t="s">
        <v>3272</v>
      </c>
      <c r="H798" s="29" t="s">
        <v>3529</v>
      </c>
      <c r="I798" s="26">
        <v>124</v>
      </c>
      <c r="J798" s="26">
        <v>200</v>
      </c>
      <c r="K798" s="26">
        <v>0</v>
      </c>
      <c r="L798" s="26">
        <v>15</v>
      </c>
      <c r="M798" s="26">
        <v>324</v>
      </c>
      <c r="N798" s="26">
        <v>3818</v>
      </c>
      <c r="O798" s="49">
        <v>11.784000000000001</v>
      </c>
    </row>
    <row r="799" spans="1:15" ht="15" customHeight="1" x14ac:dyDescent="0.25">
      <c r="A799" s="17" t="str">
        <f>IFERROR(VLOOKUP($F799,'Location List'!$A$2:$T$644,20,FALSE),"")</f>
        <v>Tim Kerum</v>
      </c>
      <c r="B799" s="17" t="str">
        <f>IFERROR(VLOOKUP($F799,'Location List'!$A$2:$T$644,19,FALSE),"")</f>
        <v>Troy Chaney</v>
      </c>
      <c r="C799" s="17" t="str">
        <f>IFERROR(VLOOKUP($F799,'Location List'!$A$2:$T$644,18,FALSE),"")</f>
        <v>Austin Manzo</v>
      </c>
      <c r="D799" s="17" t="str">
        <f>IFERROR(VLOOKUP($F799,'Location List'!$A$2:$T$644,9,FALSE),"")</f>
        <v>YURI PENA</v>
      </c>
      <c r="E799" s="17" t="str">
        <f>IFERROR(VLOOKUP($F799,'Location List'!$A$2:$T$644,2,FALSE),"")</f>
        <v>DUBLIN</v>
      </c>
      <c r="F799" s="26">
        <v>322</v>
      </c>
      <c r="G799" s="29" t="s">
        <v>3272</v>
      </c>
      <c r="H799" s="29" t="s">
        <v>3461</v>
      </c>
      <c r="I799" s="26">
        <v>162</v>
      </c>
      <c r="J799" s="26">
        <v>439</v>
      </c>
      <c r="K799" s="26">
        <v>0</v>
      </c>
      <c r="L799" s="26">
        <v>21</v>
      </c>
      <c r="M799" s="26">
        <v>601</v>
      </c>
      <c r="N799" s="26">
        <v>5012</v>
      </c>
      <c r="O799" s="49">
        <v>8.3390000000000004</v>
      </c>
    </row>
    <row r="800" spans="1:15" ht="15" customHeight="1" x14ac:dyDescent="0.25">
      <c r="A800" s="17" t="str">
        <f>IFERROR(VLOOKUP($F800,'Location List'!$A$2:$T$644,20,FALSE),"")</f>
        <v>Tim Kerum</v>
      </c>
      <c r="B800" s="17" t="str">
        <f>IFERROR(VLOOKUP($F800,'Location List'!$A$2:$T$644,19,FALSE),"")</f>
        <v>Troy Chaney</v>
      </c>
      <c r="C800" s="17" t="str">
        <f>IFERROR(VLOOKUP($F800,'Location List'!$A$2:$T$644,18,FALSE),"")</f>
        <v>Austin Manzo</v>
      </c>
      <c r="D800" s="17" t="str">
        <f>IFERROR(VLOOKUP($F800,'Location List'!$A$2:$T$644,9,FALSE),"")</f>
        <v>YURI PENA</v>
      </c>
      <c r="E800" s="17" t="str">
        <f>IFERROR(VLOOKUP($F800,'Location List'!$A$2:$T$644,2,FALSE),"")</f>
        <v>DUBLIN</v>
      </c>
      <c r="F800" s="26">
        <v>322</v>
      </c>
      <c r="G800" s="29" t="s">
        <v>3276</v>
      </c>
      <c r="H800" s="29" t="s">
        <v>3285</v>
      </c>
      <c r="I800" s="26">
        <v>152</v>
      </c>
      <c r="J800" s="26">
        <v>295</v>
      </c>
      <c r="K800" s="26">
        <v>0</v>
      </c>
      <c r="L800" s="26">
        <v>15</v>
      </c>
      <c r="M800" s="26">
        <v>447</v>
      </c>
      <c r="N800" s="26">
        <v>1</v>
      </c>
      <c r="O800" s="49">
        <v>2E-3</v>
      </c>
    </row>
    <row r="801" spans="1:15" ht="15" customHeight="1" x14ac:dyDescent="0.25">
      <c r="A801" s="17" t="str">
        <f>IFERROR(VLOOKUP($F801,'Location List'!$A$2:$T$644,20,FALSE),"")</f>
        <v>Tim Kerum</v>
      </c>
      <c r="B801" s="17" t="str">
        <f>IFERROR(VLOOKUP($F801,'Location List'!$A$2:$T$644,19,FALSE),"")</f>
        <v>Troy Chaney</v>
      </c>
      <c r="C801" s="17" t="str">
        <f>IFERROR(VLOOKUP($F801,'Location List'!$A$2:$T$644,18,FALSE),"")</f>
        <v>Austin Manzo</v>
      </c>
      <c r="D801" s="17" t="str">
        <f>IFERROR(VLOOKUP($F801,'Location List'!$A$2:$T$644,9,FALSE),"")</f>
        <v>YURI PENA</v>
      </c>
      <c r="E801" s="17" t="str">
        <f>IFERROR(VLOOKUP($F801,'Location List'!$A$2:$T$644,2,FALSE),"")</f>
        <v>DUBLIN</v>
      </c>
      <c r="F801" s="26">
        <v>322</v>
      </c>
      <c r="G801" s="29" t="s">
        <v>3276</v>
      </c>
      <c r="H801" s="29" t="s">
        <v>3510</v>
      </c>
      <c r="I801" s="26">
        <v>156</v>
      </c>
      <c r="J801" s="26">
        <v>242</v>
      </c>
      <c r="K801" s="26">
        <v>0</v>
      </c>
      <c r="L801" s="26">
        <v>14</v>
      </c>
      <c r="M801" s="26">
        <v>398</v>
      </c>
      <c r="N801" s="26">
        <v>453</v>
      </c>
      <c r="O801" s="49">
        <v>1.1379999999999999</v>
      </c>
    </row>
    <row r="802" spans="1:15" ht="15" customHeight="1" x14ac:dyDescent="0.25">
      <c r="A802" s="17" t="str">
        <f>IFERROR(VLOOKUP($F802,'Location List'!$A$2:$T$644,20,FALSE),"")</f>
        <v>Tim Kerum</v>
      </c>
      <c r="B802" s="17" t="str">
        <f>IFERROR(VLOOKUP($F802,'Location List'!$A$2:$T$644,19,FALSE),"")</f>
        <v>Troy Chaney</v>
      </c>
      <c r="C802" s="17" t="str">
        <f>IFERROR(VLOOKUP($F802,'Location List'!$A$2:$T$644,18,FALSE),"")</f>
        <v>Austin Manzo</v>
      </c>
      <c r="D802" s="17" t="str">
        <f>IFERROR(VLOOKUP($F802,'Location List'!$A$2:$T$644,9,FALSE),"")</f>
        <v>YURI PENA</v>
      </c>
      <c r="E802" s="17" t="str">
        <f>IFERROR(VLOOKUP($F802,'Location List'!$A$2:$T$644,2,FALSE),"")</f>
        <v>DUBLIN</v>
      </c>
      <c r="F802" s="26">
        <v>322</v>
      </c>
      <c r="G802" s="29" t="s">
        <v>3276</v>
      </c>
      <c r="H802" s="29" t="s">
        <v>3462</v>
      </c>
      <c r="I802" s="26">
        <v>270</v>
      </c>
      <c r="J802" s="26">
        <v>419</v>
      </c>
      <c r="K802" s="26">
        <v>0</v>
      </c>
      <c r="L802" s="26">
        <v>16</v>
      </c>
      <c r="M802" s="26">
        <v>689</v>
      </c>
      <c r="N802" s="26">
        <v>1028</v>
      </c>
      <c r="O802" s="49">
        <v>1.492</v>
      </c>
    </row>
    <row r="803" spans="1:15" ht="15" customHeight="1" x14ac:dyDescent="0.25">
      <c r="A803" s="17" t="str">
        <f>IFERROR(VLOOKUP($F803,'Location List'!$A$2:$T$644,20,FALSE),"")</f>
        <v>Tim Kerum</v>
      </c>
      <c r="B803" s="17" t="str">
        <f>IFERROR(VLOOKUP($F803,'Location List'!$A$2:$T$644,19,FALSE),"")</f>
        <v>Troy Chaney</v>
      </c>
      <c r="C803" s="17" t="str">
        <f>IFERROR(VLOOKUP($F803,'Location List'!$A$2:$T$644,18,FALSE),"")</f>
        <v>Austin Manzo</v>
      </c>
      <c r="D803" s="17" t="str">
        <f>IFERROR(VLOOKUP($F803,'Location List'!$A$2:$T$644,9,FALSE),"")</f>
        <v>YURI PENA</v>
      </c>
      <c r="E803" s="17" t="str">
        <f>IFERROR(VLOOKUP($F803,'Location List'!$A$2:$T$644,2,FALSE),"")</f>
        <v>DUBLIN</v>
      </c>
      <c r="F803" s="26">
        <v>322</v>
      </c>
      <c r="G803" s="29" t="s">
        <v>3278</v>
      </c>
      <c r="H803" s="29" t="s">
        <v>3295</v>
      </c>
      <c r="I803" s="26">
        <v>331</v>
      </c>
      <c r="J803" s="26">
        <v>373</v>
      </c>
      <c r="K803" s="26">
        <v>0</v>
      </c>
      <c r="L803" s="26">
        <v>13</v>
      </c>
      <c r="M803" s="26">
        <v>704</v>
      </c>
      <c r="N803" s="26">
        <v>4308</v>
      </c>
      <c r="O803" s="49">
        <v>6.1189999999999998</v>
      </c>
    </row>
    <row r="804" spans="1:15" ht="15" customHeight="1" x14ac:dyDescent="0.25">
      <c r="A804" s="17" t="str">
        <f>IFERROR(VLOOKUP($F804,'Location List'!$A$2:$T$644,20,FALSE),"")</f>
        <v>Tim Kerum</v>
      </c>
      <c r="B804" s="17" t="str">
        <f>IFERROR(VLOOKUP($F804,'Location List'!$A$2:$T$644,19,FALSE),"")</f>
        <v>Troy Chaney</v>
      </c>
      <c r="C804" s="17" t="str">
        <f>IFERROR(VLOOKUP($F804,'Location List'!$A$2:$T$644,18,FALSE),"")</f>
        <v>Austin Manzo</v>
      </c>
      <c r="D804" s="17" t="str">
        <f>IFERROR(VLOOKUP($F804,'Location List'!$A$2:$T$644,9,FALSE),"")</f>
        <v>YURI PENA</v>
      </c>
      <c r="E804" s="17" t="str">
        <f>IFERROR(VLOOKUP($F804,'Location List'!$A$2:$T$644,2,FALSE),"")</f>
        <v>DUBLIN</v>
      </c>
      <c r="F804" s="26">
        <v>322</v>
      </c>
      <c r="G804" s="29" t="s">
        <v>3278</v>
      </c>
      <c r="H804" s="29" t="s">
        <v>3313</v>
      </c>
      <c r="I804" s="26">
        <v>204</v>
      </c>
      <c r="J804" s="26">
        <v>313</v>
      </c>
      <c r="K804" s="26">
        <v>0</v>
      </c>
      <c r="L804" s="26">
        <v>15</v>
      </c>
      <c r="M804" s="26">
        <v>517</v>
      </c>
      <c r="N804" s="26">
        <v>1017</v>
      </c>
      <c r="O804" s="49">
        <v>1.9670000000000001</v>
      </c>
    </row>
    <row r="805" spans="1:15" ht="15" customHeight="1" x14ac:dyDescent="0.25">
      <c r="A805" s="17" t="str">
        <f>IFERROR(VLOOKUP($F805,'Location List'!$A$2:$T$644,20,FALSE),"")</f>
        <v>Tim Kerum</v>
      </c>
      <c r="B805" s="17" t="str">
        <f>IFERROR(VLOOKUP($F805,'Location List'!$A$2:$T$644,19,FALSE),"")</f>
        <v>Troy Chaney</v>
      </c>
      <c r="C805" s="17" t="str">
        <f>IFERROR(VLOOKUP($F805,'Location List'!$A$2:$T$644,18,FALSE),"")</f>
        <v>Austin Manzo</v>
      </c>
      <c r="D805" s="17" t="str">
        <f>IFERROR(VLOOKUP($F805,'Location List'!$A$2:$T$644,9,FALSE),"")</f>
        <v>YURI PENA</v>
      </c>
      <c r="E805" s="17" t="str">
        <f>IFERROR(VLOOKUP($F805,'Location List'!$A$2:$T$644,2,FALSE),"")</f>
        <v>DUBLIN</v>
      </c>
      <c r="F805" s="26">
        <v>322</v>
      </c>
      <c r="G805" s="29" t="s">
        <v>3278</v>
      </c>
      <c r="H805" s="29" t="s">
        <v>3498</v>
      </c>
      <c r="I805" s="26">
        <v>122</v>
      </c>
      <c r="J805" s="26">
        <v>201</v>
      </c>
      <c r="K805" s="26">
        <v>0</v>
      </c>
      <c r="L805" s="26">
        <v>13</v>
      </c>
      <c r="M805" s="26">
        <v>323</v>
      </c>
      <c r="N805" s="26">
        <v>282</v>
      </c>
      <c r="O805" s="49">
        <v>0.873</v>
      </c>
    </row>
    <row r="806" spans="1:15" ht="15" customHeight="1" x14ac:dyDescent="0.25">
      <c r="A806" s="17" t="str">
        <f>IFERROR(VLOOKUP($F806,'Location List'!$A$2:$T$644,20,FALSE),"")</f>
        <v>Tim Kerum</v>
      </c>
      <c r="B806" s="17" t="str">
        <f>IFERROR(VLOOKUP($F806,'Location List'!$A$2:$T$644,19,FALSE),"")</f>
        <v>Troy Chaney</v>
      </c>
      <c r="C806" s="17" t="str">
        <f>IFERROR(VLOOKUP($F806,'Location List'!$A$2:$T$644,18,FALSE),"")</f>
        <v>Austin Manzo</v>
      </c>
      <c r="D806" s="17" t="str">
        <f>IFERROR(VLOOKUP($F806,'Location List'!$A$2:$T$644,9,FALSE),"")</f>
        <v>YURI PENA</v>
      </c>
      <c r="E806" s="17" t="str">
        <f>IFERROR(VLOOKUP($F806,'Location List'!$A$2:$T$644,2,FALSE),"")</f>
        <v>DUBLIN</v>
      </c>
      <c r="F806" s="26">
        <v>322</v>
      </c>
      <c r="G806" s="29" t="s">
        <v>3278</v>
      </c>
      <c r="H806" s="29" t="s">
        <v>3440</v>
      </c>
      <c r="I806" s="26">
        <v>113</v>
      </c>
      <c r="J806" s="26">
        <v>165</v>
      </c>
      <c r="K806" s="26">
        <v>0</v>
      </c>
      <c r="L806" s="26">
        <v>13</v>
      </c>
      <c r="M806" s="26">
        <v>278</v>
      </c>
      <c r="N806" s="26">
        <v>254</v>
      </c>
      <c r="O806" s="49">
        <v>0.91400000000000003</v>
      </c>
    </row>
    <row r="807" spans="1:15" ht="15" customHeight="1" x14ac:dyDescent="0.25">
      <c r="A807" s="17" t="str">
        <f>IFERROR(VLOOKUP($F807,'Location List'!$A$2:$T$644,20,FALSE),"")</f>
        <v>Tim Kerum</v>
      </c>
      <c r="B807" s="17" t="str">
        <f>IFERROR(VLOOKUP($F807,'Location List'!$A$2:$T$644,19,FALSE),"")</f>
        <v>Troy Chaney</v>
      </c>
      <c r="C807" s="17" t="str">
        <f>IFERROR(VLOOKUP($F807,'Location List'!$A$2:$T$644,18,FALSE),"")</f>
        <v>Austin Manzo</v>
      </c>
      <c r="D807" s="17" t="str">
        <f>IFERROR(VLOOKUP($F807,'Location List'!$A$2:$T$644,9,FALSE),"")</f>
        <v>YURI PENA</v>
      </c>
      <c r="E807" s="17" t="str">
        <f>IFERROR(VLOOKUP($F807,'Location List'!$A$2:$T$644,2,FALSE),"")</f>
        <v>DUBLIN</v>
      </c>
      <c r="F807" s="26">
        <v>322</v>
      </c>
      <c r="G807" s="29" t="s">
        <v>3278</v>
      </c>
      <c r="H807" s="29" t="s">
        <v>3516</v>
      </c>
      <c r="I807" s="26">
        <v>80</v>
      </c>
      <c r="J807" s="26">
        <v>140</v>
      </c>
      <c r="K807" s="26">
        <v>0</v>
      </c>
      <c r="L807" s="26">
        <v>13</v>
      </c>
      <c r="M807" s="26">
        <v>220</v>
      </c>
      <c r="N807" s="26">
        <v>1460</v>
      </c>
      <c r="O807" s="49">
        <v>6.6360000000000001</v>
      </c>
    </row>
    <row r="808" spans="1:15" ht="15" customHeight="1" x14ac:dyDescent="0.25">
      <c r="A808" s="17" t="str">
        <f>IFERROR(VLOOKUP($F808,'Location List'!$A$2:$T$644,20,FALSE),"")</f>
        <v>Tim Kerum</v>
      </c>
      <c r="B808" s="17" t="str">
        <f>IFERROR(VLOOKUP($F808,'Location List'!$A$2:$T$644,19,FALSE),"")</f>
        <v>Troy Chaney</v>
      </c>
      <c r="C808" s="17" t="str">
        <f>IFERROR(VLOOKUP($F808,'Location List'!$A$2:$T$644,18,FALSE),"")</f>
        <v>Austin Manzo</v>
      </c>
      <c r="D808" s="17" t="str">
        <f>IFERROR(VLOOKUP($F808,'Location List'!$A$2:$T$644,9,FALSE),"")</f>
        <v>YURI PENA</v>
      </c>
      <c r="E808" s="17" t="str">
        <f>IFERROR(VLOOKUP($F808,'Location List'!$A$2:$T$644,2,FALSE),"")</f>
        <v>DUBLIN</v>
      </c>
      <c r="F808" s="26">
        <v>322</v>
      </c>
      <c r="G808" s="29" t="s">
        <v>3278</v>
      </c>
      <c r="H808" s="29" t="s">
        <v>3360</v>
      </c>
      <c r="I808" s="26">
        <v>197</v>
      </c>
      <c r="J808" s="26">
        <v>148</v>
      </c>
      <c r="K808" s="26">
        <v>0</v>
      </c>
      <c r="L808" s="26">
        <v>18</v>
      </c>
      <c r="M808" s="26">
        <v>345</v>
      </c>
      <c r="N808" s="26">
        <v>2090</v>
      </c>
      <c r="O808" s="49">
        <v>6.0579999999999998</v>
      </c>
    </row>
    <row r="809" spans="1:15" ht="15" customHeight="1" x14ac:dyDescent="0.25">
      <c r="A809" s="17" t="str">
        <f>IFERROR(VLOOKUP($F809,'Location List'!$A$2:$T$644,20,FALSE),"")</f>
        <v>Tim Kerum</v>
      </c>
      <c r="B809" s="17" t="str">
        <f>IFERROR(VLOOKUP($F809,'Location List'!$A$2:$T$644,19,FALSE),"")</f>
        <v>Troy Chaney</v>
      </c>
      <c r="C809" s="17" t="str">
        <f>IFERROR(VLOOKUP($F809,'Location List'!$A$2:$T$644,18,FALSE),"")</f>
        <v>Austin Manzo</v>
      </c>
      <c r="D809" s="17" t="str">
        <f>IFERROR(VLOOKUP($F809,'Location List'!$A$2:$T$644,9,FALSE),"")</f>
        <v>YURI PENA</v>
      </c>
      <c r="E809" s="17" t="str">
        <f>IFERROR(VLOOKUP($F809,'Location List'!$A$2:$T$644,2,FALSE),"")</f>
        <v>DUBLIN</v>
      </c>
      <c r="F809" s="26">
        <v>322</v>
      </c>
      <c r="G809" s="29" t="s">
        <v>3278</v>
      </c>
      <c r="H809" s="29" t="s">
        <v>3458</v>
      </c>
      <c r="I809" s="26">
        <v>102</v>
      </c>
      <c r="J809" s="26">
        <v>169</v>
      </c>
      <c r="K809" s="26">
        <v>0</v>
      </c>
      <c r="L809" s="26">
        <v>21</v>
      </c>
      <c r="M809" s="26">
        <v>271</v>
      </c>
      <c r="N809" s="26">
        <v>448</v>
      </c>
      <c r="O809" s="49">
        <v>1.653</v>
      </c>
    </row>
    <row r="810" spans="1:15" ht="15" customHeight="1" x14ac:dyDescent="0.25">
      <c r="A810" s="17" t="str">
        <f>IFERROR(VLOOKUP($F810,'Location List'!$A$2:$T$644,20,FALSE),"")</f>
        <v>Tim Kerum</v>
      </c>
      <c r="B810" s="17" t="str">
        <f>IFERROR(VLOOKUP($F810,'Location List'!$A$2:$T$644,19,FALSE),"")</f>
        <v>Troy Chaney</v>
      </c>
      <c r="C810" s="17" t="str">
        <f>IFERROR(VLOOKUP($F810,'Location List'!$A$2:$T$644,18,FALSE),"")</f>
        <v>Austin Manzo</v>
      </c>
      <c r="D810" s="17" t="str">
        <f>IFERROR(VLOOKUP($F810,'Location List'!$A$2:$T$644,9,FALSE),"")</f>
        <v>YURI PENA</v>
      </c>
      <c r="E810" s="17" t="str">
        <f>IFERROR(VLOOKUP($F810,'Location List'!$A$2:$T$644,2,FALSE),"")</f>
        <v>DUBLIN</v>
      </c>
      <c r="F810" s="26">
        <v>322</v>
      </c>
      <c r="G810" s="29" t="s">
        <v>3278</v>
      </c>
      <c r="H810" s="29" t="s">
        <v>3364</v>
      </c>
      <c r="I810" s="26">
        <v>107</v>
      </c>
      <c r="J810" s="26">
        <v>238</v>
      </c>
      <c r="K810" s="26">
        <v>0</v>
      </c>
      <c r="L810" s="26">
        <v>13</v>
      </c>
      <c r="M810" s="26">
        <v>345</v>
      </c>
      <c r="N810" s="26">
        <v>648</v>
      </c>
      <c r="O810" s="49">
        <v>1.8779999999999999</v>
      </c>
    </row>
    <row r="811" spans="1:15" ht="15" customHeight="1" x14ac:dyDescent="0.25">
      <c r="A811" s="17" t="str">
        <f>IFERROR(VLOOKUP($F811,'Location List'!$A$2:$T$644,20,FALSE),"")</f>
        <v>Tim Kerum</v>
      </c>
      <c r="B811" s="17" t="str">
        <f>IFERROR(VLOOKUP($F811,'Location List'!$A$2:$T$644,19,FALSE),"")</f>
        <v>Troy Chaney</v>
      </c>
      <c r="C811" s="17" t="str">
        <f>IFERROR(VLOOKUP($F811,'Location List'!$A$2:$T$644,18,FALSE),"")</f>
        <v>Austin Manzo</v>
      </c>
      <c r="D811" s="17" t="str">
        <f>IFERROR(VLOOKUP($F811,'Location List'!$A$2:$T$644,9,FALSE),"")</f>
        <v>YURI PENA</v>
      </c>
      <c r="E811" s="17" t="str">
        <f>IFERROR(VLOOKUP($F811,'Location List'!$A$2:$T$644,2,FALSE),"")</f>
        <v>DUBLIN</v>
      </c>
      <c r="F811" s="26">
        <v>322</v>
      </c>
      <c r="G811" s="29" t="s">
        <v>3278</v>
      </c>
      <c r="H811" s="29" t="s">
        <v>3348</v>
      </c>
      <c r="I811" s="26">
        <v>257</v>
      </c>
      <c r="J811" s="26">
        <v>279</v>
      </c>
      <c r="K811" s="26">
        <v>0</v>
      </c>
      <c r="L811" s="26">
        <v>18</v>
      </c>
      <c r="M811" s="26">
        <v>536</v>
      </c>
      <c r="N811" s="26">
        <v>996</v>
      </c>
      <c r="O811" s="49">
        <v>1.8580000000000001</v>
      </c>
    </row>
    <row r="812" spans="1:15" ht="15" customHeight="1" x14ac:dyDescent="0.25">
      <c r="A812" s="17" t="str">
        <f>IFERROR(VLOOKUP($F812,'Location List'!$A$2:$T$644,20,FALSE),"")</f>
        <v>Tim Kerum</v>
      </c>
      <c r="B812" s="17" t="str">
        <f>IFERROR(VLOOKUP($F812,'Location List'!$A$2:$T$644,19,FALSE),"")</f>
        <v>Troy Chaney</v>
      </c>
      <c r="C812" s="17" t="str">
        <f>IFERROR(VLOOKUP($F812,'Location List'!$A$2:$T$644,18,FALSE),"")</f>
        <v>Austin Manzo</v>
      </c>
      <c r="D812" s="17" t="str">
        <f>IFERROR(VLOOKUP($F812,'Location List'!$A$2:$T$644,9,FALSE),"")</f>
        <v>YURI PENA</v>
      </c>
      <c r="E812" s="17" t="str">
        <f>IFERROR(VLOOKUP($F812,'Location List'!$A$2:$T$644,2,FALSE),"")</f>
        <v>DUBLIN</v>
      </c>
      <c r="F812" s="26">
        <v>322</v>
      </c>
      <c r="G812" s="29" t="s">
        <v>3278</v>
      </c>
      <c r="H812" s="29" t="s">
        <v>3375</v>
      </c>
      <c r="I812" s="26">
        <v>230</v>
      </c>
      <c r="J812" s="26">
        <v>354</v>
      </c>
      <c r="K812" s="26">
        <v>0</v>
      </c>
      <c r="L812" s="26">
        <v>17</v>
      </c>
      <c r="M812" s="26">
        <v>584</v>
      </c>
      <c r="N812" s="26">
        <v>586</v>
      </c>
      <c r="O812" s="49">
        <v>1.0029999999999999</v>
      </c>
    </row>
    <row r="813" spans="1:15" ht="15" customHeight="1" x14ac:dyDescent="0.25">
      <c r="A813" s="17" t="str">
        <f>IFERROR(VLOOKUP($F813,'Location List'!$A$2:$T$644,20,FALSE),"")</f>
        <v>Tim Kerum</v>
      </c>
      <c r="B813" s="17" t="str">
        <f>IFERROR(VLOOKUP($F813,'Location List'!$A$2:$T$644,19,FALSE),"")</f>
        <v>Troy Chaney</v>
      </c>
      <c r="C813" s="17" t="str">
        <f>IFERROR(VLOOKUP($F813,'Location List'!$A$2:$T$644,18,FALSE),"")</f>
        <v>Austin Manzo</v>
      </c>
      <c r="D813" s="17" t="str">
        <f>IFERROR(VLOOKUP($F813,'Location List'!$A$2:$T$644,9,FALSE),"")</f>
        <v>YURI PENA</v>
      </c>
      <c r="E813" s="17" t="str">
        <f>IFERROR(VLOOKUP($F813,'Location List'!$A$2:$T$644,2,FALSE),"")</f>
        <v>DUBLIN</v>
      </c>
      <c r="F813" s="26">
        <v>322</v>
      </c>
      <c r="G813" s="29" t="s">
        <v>3278</v>
      </c>
      <c r="H813" s="29" t="s">
        <v>3376</v>
      </c>
      <c r="I813" s="26">
        <v>204</v>
      </c>
      <c r="J813" s="26">
        <v>386</v>
      </c>
      <c r="K813" s="26">
        <v>0</v>
      </c>
      <c r="L813" s="26">
        <v>15</v>
      </c>
      <c r="M813" s="26">
        <v>590</v>
      </c>
      <c r="N813" s="26">
        <v>592</v>
      </c>
      <c r="O813" s="49">
        <v>1.0029999999999999</v>
      </c>
    </row>
    <row r="814" spans="1:15" ht="15" customHeight="1" x14ac:dyDescent="0.25">
      <c r="A814" s="17" t="str">
        <f>IFERROR(VLOOKUP($F814,'Location List'!$A$2:$T$644,20,FALSE),"")</f>
        <v>Tim Kerum</v>
      </c>
      <c r="B814" s="17" t="str">
        <f>IFERROR(VLOOKUP($F814,'Location List'!$A$2:$T$644,19,FALSE),"")</f>
        <v>Troy Chaney</v>
      </c>
      <c r="C814" s="17" t="str">
        <f>IFERROR(VLOOKUP($F814,'Location List'!$A$2:$T$644,18,FALSE),"")</f>
        <v>Manuel Lopez</v>
      </c>
      <c r="D814" s="17" t="str">
        <f>IFERROR(VLOOKUP($F814,'Location List'!$A$2:$T$644,9,FALSE),"")</f>
        <v>OCTAVIO CASTANEDA</v>
      </c>
      <c r="E814" s="17" t="str">
        <f>IFERROR(VLOOKUP($F814,'Location List'!$A$2:$T$644,2,FALSE),"")</f>
        <v>PASADENA</v>
      </c>
      <c r="F814" s="26">
        <v>324</v>
      </c>
      <c r="G814" s="29" t="s">
        <v>3272</v>
      </c>
      <c r="H814" s="29" t="s">
        <v>3352</v>
      </c>
      <c r="I814" s="26">
        <v>396</v>
      </c>
      <c r="J814" s="26">
        <v>184</v>
      </c>
      <c r="K814" s="26">
        <v>0</v>
      </c>
      <c r="L814" s="26">
        <v>19</v>
      </c>
      <c r="M814" s="26">
        <v>580</v>
      </c>
      <c r="N814" s="26">
        <v>441</v>
      </c>
      <c r="O814" s="49">
        <v>0.76</v>
      </c>
    </row>
    <row r="815" spans="1:15" ht="15" customHeight="1" x14ac:dyDescent="0.25">
      <c r="A815" s="17" t="str">
        <f>IFERROR(VLOOKUP($F815,'Location List'!$A$2:$T$644,20,FALSE),"")</f>
        <v>Tim Kerum</v>
      </c>
      <c r="B815" s="17" t="str">
        <f>IFERROR(VLOOKUP($F815,'Location List'!$A$2:$T$644,19,FALSE),"")</f>
        <v>Troy Chaney</v>
      </c>
      <c r="C815" s="17" t="str">
        <f>IFERROR(VLOOKUP($F815,'Location List'!$A$2:$T$644,18,FALSE),"")</f>
        <v>Manuel Lopez</v>
      </c>
      <c r="D815" s="17" t="str">
        <f>IFERROR(VLOOKUP($F815,'Location List'!$A$2:$T$644,9,FALSE),"")</f>
        <v>OCTAVIO CASTANEDA</v>
      </c>
      <c r="E815" s="17" t="str">
        <f>IFERROR(VLOOKUP($F815,'Location List'!$A$2:$T$644,2,FALSE),"")</f>
        <v>PASADENA</v>
      </c>
      <c r="F815" s="26">
        <v>324</v>
      </c>
      <c r="G815" s="29" t="s">
        <v>3272</v>
      </c>
      <c r="H815" s="29" t="s">
        <v>3341</v>
      </c>
      <c r="I815" s="26">
        <v>3314</v>
      </c>
      <c r="J815" s="26">
        <v>1146</v>
      </c>
      <c r="K815" s="26">
        <v>0</v>
      </c>
      <c r="L815" s="26">
        <v>18</v>
      </c>
      <c r="M815" s="26">
        <v>4460</v>
      </c>
      <c r="N815" s="26">
        <v>30833</v>
      </c>
      <c r="O815" s="49">
        <v>6.9130000000000003</v>
      </c>
    </row>
    <row r="816" spans="1:15" ht="15" customHeight="1" x14ac:dyDescent="0.25">
      <c r="A816" s="17" t="str">
        <f>IFERROR(VLOOKUP($F816,'Location List'!$A$2:$T$644,20,FALSE),"")</f>
        <v>Tim Kerum</v>
      </c>
      <c r="B816" s="17" t="str">
        <f>IFERROR(VLOOKUP($F816,'Location List'!$A$2:$T$644,19,FALSE),"")</f>
        <v>Troy Chaney</v>
      </c>
      <c r="C816" s="17" t="str">
        <f>IFERROR(VLOOKUP($F816,'Location List'!$A$2:$T$644,18,FALSE),"")</f>
        <v>Manuel Lopez</v>
      </c>
      <c r="D816" s="17" t="str">
        <f>IFERROR(VLOOKUP($F816,'Location List'!$A$2:$T$644,9,FALSE),"")</f>
        <v>OCTAVIO CASTANEDA</v>
      </c>
      <c r="E816" s="17" t="str">
        <f>IFERROR(VLOOKUP($F816,'Location List'!$A$2:$T$644,2,FALSE),"")</f>
        <v>PASADENA</v>
      </c>
      <c r="F816" s="26">
        <v>324</v>
      </c>
      <c r="G816" s="29" t="s">
        <v>3278</v>
      </c>
      <c r="H816" s="29" t="s">
        <v>3430</v>
      </c>
      <c r="I816" s="26">
        <v>421</v>
      </c>
      <c r="J816" s="26">
        <v>412</v>
      </c>
      <c r="K816" s="26">
        <v>0</v>
      </c>
      <c r="L816" s="26">
        <v>19</v>
      </c>
      <c r="M816" s="26">
        <v>833</v>
      </c>
      <c r="N816" s="26">
        <v>5429</v>
      </c>
      <c r="O816" s="49">
        <v>6.5170000000000003</v>
      </c>
    </row>
    <row r="817" spans="1:15" ht="15" customHeight="1" x14ac:dyDescent="0.25">
      <c r="A817" s="17" t="str">
        <f>IFERROR(VLOOKUP($F817,'Location List'!$A$2:$T$644,20,FALSE),"")</f>
        <v>Tim Kerum</v>
      </c>
      <c r="B817" s="17" t="str">
        <f>IFERROR(VLOOKUP($F817,'Location List'!$A$2:$T$644,19,FALSE),"")</f>
        <v>Troy Chaney</v>
      </c>
      <c r="C817" s="17" t="str">
        <f>IFERROR(VLOOKUP($F817,'Location List'!$A$2:$T$644,18,FALSE),"")</f>
        <v>Manuel Lopez</v>
      </c>
      <c r="D817" s="17" t="str">
        <f>IFERROR(VLOOKUP($F817,'Location List'!$A$2:$T$644,9,FALSE),"")</f>
        <v>OCTAVIO CASTANEDA</v>
      </c>
      <c r="E817" s="17" t="str">
        <f>IFERROR(VLOOKUP($F817,'Location List'!$A$2:$T$644,2,FALSE),"")</f>
        <v>PASADENA</v>
      </c>
      <c r="F817" s="26">
        <v>324</v>
      </c>
      <c r="G817" s="29" t="s">
        <v>3278</v>
      </c>
      <c r="H817" s="29" t="s">
        <v>3396</v>
      </c>
      <c r="I817" s="26">
        <v>2075</v>
      </c>
      <c r="J817" s="26">
        <v>1183</v>
      </c>
      <c r="K817" s="26">
        <v>0</v>
      </c>
      <c r="L817" s="26">
        <v>22</v>
      </c>
      <c r="M817" s="26">
        <v>3258</v>
      </c>
      <c r="N817" s="26">
        <v>3207</v>
      </c>
      <c r="O817" s="49">
        <v>0.98399999999999999</v>
      </c>
    </row>
    <row r="818" spans="1:15" ht="15" customHeight="1" x14ac:dyDescent="0.25">
      <c r="A818" s="17" t="str">
        <f>IFERROR(VLOOKUP($F818,'Location List'!$A$2:$T$644,20,FALSE),"")</f>
        <v>Tim Kerum</v>
      </c>
      <c r="B818" s="17" t="str">
        <f>IFERROR(VLOOKUP($F818,'Location List'!$A$2:$T$644,19,FALSE),"")</f>
        <v>Troy Chaney</v>
      </c>
      <c r="C818" s="17" t="str">
        <f>IFERROR(VLOOKUP($F818,'Location List'!$A$2:$T$644,18,FALSE),"")</f>
        <v>Manuel Lopez</v>
      </c>
      <c r="D818" s="17" t="str">
        <f>IFERROR(VLOOKUP($F818,'Location List'!$A$2:$T$644,9,FALSE),"")</f>
        <v>OCTAVIO CASTANEDA</v>
      </c>
      <c r="E818" s="17" t="str">
        <f>IFERROR(VLOOKUP($F818,'Location List'!$A$2:$T$644,2,FALSE),"")</f>
        <v>PASADENA</v>
      </c>
      <c r="F818" s="26">
        <v>324</v>
      </c>
      <c r="G818" s="29" t="s">
        <v>3278</v>
      </c>
      <c r="H818" s="29" t="s">
        <v>3302</v>
      </c>
      <c r="I818" s="26">
        <v>176</v>
      </c>
      <c r="J818" s="26">
        <v>75</v>
      </c>
      <c r="K818" s="26">
        <v>0</v>
      </c>
      <c r="L818" s="26">
        <v>19</v>
      </c>
      <c r="M818" s="26">
        <v>251</v>
      </c>
      <c r="N818" s="26">
        <v>1523</v>
      </c>
      <c r="O818" s="49">
        <v>6.0679999999999996</v>
      </c>
    </row>
    <row r="819" spans="1:15" ht="15" customHeight="1" x14ac:dyDescent="0.25">
      <c r="A819" s="17" t="str">
        <f>IFERROR(VLOOKUP($F819,'Location List'!$A$2:$T$644,20,FALSE),"")</f>
        <v>Tim Kerum</v>
      </c>
      <c r="B819" s="17" t="str">
        <f>IFERROR(VLOOKUP($F819,'Location List'!$A$2:$T$644,19,FALSE),"")</f>
        <v>Troy Chaney</v>
      </c>
      <c r="C819" s="17" t="str">
        <f>IFERROR(VLOOKUP($F819,'Location List'!$A$2:$T$644,18,FALSE),"")</f>
        <v>Manuel Lopez</v>
      </c>
      <c r="D819" s="17" t="str">
        <f>IFERROR(VLOOKUP($F819,'Location List'!$A$2:$T$644,9,FALSE),"")</f>
        <v>OCTAVIO CASTANEDA</v>
      </c>
      <c r="E819" s="17" t="str">
        <f>IFERROR(VLOOKUP($F819,'Location List'!$A$2:$T$644,2,FALSE),"")</f>
        <v>PASADENA</v>
      </c>
      <c r="F819" s="26">
        <v>324</v>
      </c>
      <c r="G819" s="29" t="s">
        <v>3278</v>
      </c>
      <c r="H819" s="29" t="s">
        <v>3339</v>
      </c>
      <c r="I819" s="26">
        <v>126</v>
      </c>
      <c r="J819" s="26">
        <v>116</v>
      </c>
      <c r="K819" s="26">
        <v>0</v>
      </c>
      <c r="L819" s="26">
        <v>17</v>
      </c>
      <c r="M819" s="26">
        <v>242</v>
      </c>
      <c r="N819" s="26">
        <v>308</v>
      </c>
      <c r="O819" s="49">
        <v>1.2729999999999999</v>
      </c>
    </row>
    <row r="820" spans="1:15" ht="15" customHeight="1" x14ac:dyDescent="0.25">
      <c r="A820" s="17" t="str">
        <f>IFERROR(VLOOKUP($F820,'Location List'!$A$2:$T$644,20,FALSE),"")</f>
        <v>Tim Kerum</v>
      </c>
      <c r="B820" s="17" t="str">
        <f>IFERROR(VLOOKUP($F820,'Location List'!$A$2:$T$644,19,FALSE),"")</f>
        <v>Troy Chaney</v>
      </c>
      <c r="C820" s="17" t="str">
        <f>IFERROR(VLOOKUP($F820,'Location List'!$A$2:$T$644,18,FALSE),"")</f>
        <v>Manuel Lopez</v>
      </c>
      <c r="D820" s="17" t="str">
        <f>IFERROR(VLOOKUP($F820,'Location List'!$A$2:$T$644,9,FALSE),"")</f>
        <v>OCTAVIO CASTANEDA</v>
      </c>
      <c r="E820" s="17" t="str">
        <f>IFERROR(VLOOKUP($F820,'Location List'!$A$2:$T$644,2,FALSE),"")</f>
        <v>PASADENA</v>
      </c>
      <c r="F820" s="26">
        <v>324</v>
      </c>
      <c r="G820" s="29" t="s">
        <v>3278</v>
      </c>
      <c r="H820" s="29" t="s">
        <v>3326</v>
      </c>
      <c r="I820" s="26">
        <v>18</v>
      </c>
      <c r="J820" s="26">
        <v>16</v>
      </c>
      <c r="K820" s="26">
        <v>0</v>
      </c>
      <c r="L820" s="26">
        <v>18</v>
      </c>
      <c r="M820" s="26">
        <v>34</v>
      </c>
      <c r="N820" s="26">
        <v>61</v>
      </c>
      <c r="O820" s="49">
        <v>1.794</v>
      </c>
    </row>
    <row r="821" spans="1:15" ht="15" customHeight="1" x14ac:dyDescent="0.25">
      <c r="A821" s="17" t="str">
        <f>IFERROR(VLOOKUP($F821,'Location List'!$A$2:$T$644,20,FALSE),"")</f>
        <v>Tim Kerum</v>
      </c>
      <c r="B821" s="17" t="str">
        <f>IFERROR(VLOOKUP($F821,'Location List'!$A$2:$T$644,19,FALSE),"")</f>
        <v>Troy Chaney</v>
      </c>
      <c r="C821" s="17" t="str">
        <f>IFERROR(VLOOKUP($F821,'Location List'!$A$2:$T$644,18,FALSE),"")</f>
        <v>Manuel Lopez</v>
      </c>
      <c r="D821" s="17" t="str">
        <f>IFERROR(VLOOKUP($F821,'Location List'!$A$2:$T$644,9,FALSE),"")</f>
        <v>OCTAVIO CASTANEDA</v>
      </c>
      <c r="E821" s="17" t="str">
        <f>IFERROR(VLOOKUP($F821,'Location List'!$A$2:$T$644,2,FALSE),"")</f>
        <v>PASADENA</v>
      </c>
      <c r="F821" s="26">
        <v>324</v>
      </c>
      <c r="G821" s="29" t="s">
        <v>3278</v>
      </c>
      <c r="H821" s="29" t="s">
        <v>3327</v>
      </c>
      <c r="I821" s="26">
        <v>7</v>
      </c>
      <c r="J821" s="26">
        <v>8</v>
      </c>
      <c r="K821" s="26">
        <v>0</v>
      </c>
      <c r="L821" s="26">
        <v>18</v>
      </c>
      <c r="M821" s="26">
        <v>15</v>
      </c>
      <c r="N821" s="26">
        <v>29</v>
      </c>
      <c r="O821" s="49">
        <v>1.9330000000000001</v>
      </c>
    </row>
    <row r="822" spans="1:15" ht="15" customHeight="1" x14ac:dyDescent="0.25">
      <c r="A822" s="17" t="str">
        <f>IFERROR(VLOOKUP($F822,'Location List'!$A$2:$T$644,20,FALSE),"")</f>
        <v>Tim Kerum</v>
      </c>
      <c r="B822" s="17" t="str">
        <f>IFERROR(VLOOKUP($F822,'Location List'!$A$2:$T$644,19,FALSE),"")</f>
        <v>Troy Chaney</v>
      </c>
      <c r="C822" s="17" t="str">
        <f>IFERROR(VLOOKUP($F822,'Location List'!$A$2:$T$644,18,FALSE),"")</f>
        <v>Manuel Lopez</v>
      </c>
      <c r="D822" s="17" t="str">
        <f>IFERROR(VLOOKUP($F822,'Location List'!$A$2:$T$644,9,FALSE),"")</f>
        <v>OCTAVIO CASTANEDA</v>
      </c>
      <c r="E822" s="17" t="str">
        <f>IFERROR(VLOOKUP($F822,'Location List'!$A$2:$T$644,2,FALSE),"")</f>
        <v>PASADENA</v>
      </c>
      <c r="F822" s="26">
        <v>324</v>
      </c>
      <c r="G822" s="29" t="s">
        <v>3278</v>
      </c>
      <c r="H822" s="29" t="s">
        <v>3369</v>
      </c>
      <c r="I822" s="26">
        <v>24</v>
      </c>
      <c r="J822" s="26">
        <v>22</v>
      </c>
      <c r="K822" s="26">
        <v>0</v>
      </c>
      <c r="L822" s="26">
        <v>17</v>
      </c>
      <c r="M822" s="26">
        <v>46</v>
      </c>
      <c r="N822" s="26">
        <v>63</v>
      </c>
      <c r="O822" s="49">
        <v>1.37</v>
      </c>
    </row>
    <row r="823" spans="1:15" ht="15" customHeight="1" x14ac:dyDescent="0.25">
      <c r="A823" s="17" t="str">
        <f>IFERROR(VLOOKUP($F823,'Location List'!$A$2:$T$644,20,FALSE),"")</f>
        <v>Tim Kerum</v>
      </c>
      <c r="B823" s="17" t="str">
        <f>IFERROR(VLOOKUP($F823,'Location List'!$A$2:$T$644,19,FALSE),"")</f>
        <v>Troy Chaney</v>
      </c>
      <c r="C823" s="17" t="str">
        <f>IFERROR(VLOOKUP($F823,'Location List'!$A$2:$T$644,18,FALSE),"")</f>
        <v>Manuel Lopez</v>
      </c>
      <c r="D823" s="17" t="str">
        <f>IFERROR(VLOOKUP($F823,'Location List'!$A$2:$T$644,9,FALSE),"")</f>
        <v>OCTAVIO CASTANEDA</v>
      </c>
      <c r="E823" s="17" t="str">
        <f>IFERROR(VLOOKUP($F823,'Location List'!$A$2:$T$644,2,FALSE),"")</f>
        <v>PASADENA</v>
      </c>
      <c r="F823" s="26">
        <v>324</v>
      </c>
      <c r="G823" s="29" t="s">
        <v>3278</v>
      </c>
      <c r="H823" s="29" t="s">
        <v>3494</v>
      </c>
      <c r="I823" s="26">
        <v>125</v>
      </c>
      <c r="J823" s="26">
        <v>141</v>
      </c>
      <c r="K823" s="26">
        <v>0</v>
      </c>
      <c r="L823" s="26">
        <v>15</v>
      </c>
      <c r="M823" s="26">
        <v>266</v>
      </c>
      <c r="N823" s="26">
        <v>433</v>
      </c>
      <c r="O823" s="49">
        <v>1.6279999999999999</v>
      </c>
    </row>
    <row r="824" spans="1:15" ht="15" customHeight="1" x14ac:dyDescent="0.25">
      <c r="A824" s="17" t="str">
        <f>IFERROR(VLOOKUP($F824,'Location List'!$A$2:$T$644,20,FALSE),"")</f>
        <v>Tim Kerum</v>
      </c>
      <c r="B824" s="17" t="str">
        <f>IFERROR(VLOOKUP($F824,'Location List'!$A$2:$T$644,19,FALSE),"")</f>
        <v>Troy Chaney</v>
      </c>
      <c r="C824" s="17" t="str">
        <f>IFERROR(VLOOKUP($F824,'Location List'!$A$2:$T$644,18,FALSE),"")</f>
        <v>Manuel Lopez</v>
      </c>
      <c r="D824" s="17" t="str">
        <f>IFERROR(VLOOKUP($F824,'Location List'!$A$2:$T$644,9,FALSE),"")</f>
        <v>OCTAVIO CASTANEDA</v>
      </c>
      <c r="E824" s="17" t="str">
        <f>IFERROR(VLOOKUP($F824,'Location List'!$A$2:$T$644,2,FALSE),"")</f>
        <v>PASADENA</v>
      </c>
      <c r="F824" s="26">
        <v>324</v>
      </c>
      <c r="G824" s="29" t="s">
        <v>3278</v>
      </c>
      <c r="H824" s="29" t="s">
        <v>3325</v>
      </c>
      <c r="I824" s="26">
        <v>105</v>
      </c>
      <c r="J824" s="26">
        <v>144</v>
      </c>
      <c r="K824" s="26">
        <v>0</v>
      </c>
      <c r="L824" s="26">
        <v>23</v>
      </c>
      <c r="M824" s="26">
        <v>249</v>
      </c>
      <c r="N824" s="26">
        <v>0</v>
      </c>
      <c r="O824" s="49">
        <v>0</v>
      </c>
    </row>
    <row r="825" spans="1:15" ht="15" customHeight="1" x14ac:dyDescent="0.25">
      <c r="A825" s="17" t="str">
        <f>IFERROR(VLOOKUP($F825,'Location List'!$A$2:$T$644,20,FALSE),"")</f>
        <v>Chris Kelly</v>
      </c>
      <c r="B825" s="17" t="str">
        <f>IFERROR(VLOOKUP($F825,'Location List'!$A$2:$T$644,19,FALSE),"")</f>
        <v>Victor Ayrapetov</v>
      </c>
      <c r="C825" s="17" t="str">
        <f>IFERROR(VLOOKUP($F825,'Location List'!$A$2:$T$644,18,FALSE),"")</f>
        <v>Scott Stout</v>
      </c>
      <c r="D825" s="17" t="str">
        <f>IFERROR(VLOOKUP($F825,'Location List'!$A$2:$T$644,9,FALSE),"")</f>
        <v>CHAD ESTRADA</v>
      </c>
      <c r="E825" s="17" t="str">
        <f>IFERROR(VLOOKUP($F825,'Location List'!$A$2:$T$644,2,FALSE),"")</f>
        <v>LANSING</v>
      </c>
      <c r="F825" s="26">
        <v>326</v>
      </c>
      <c r="G825" s="29" t="s">
        <v>3272</v>
      </c>
      <c r="H825" s="29" t="s">
        <v>3273</v>
      </c>
      <c r="I825" s="26">
        <v>186</v>
      </c>
      <c r="J825" s="26">
        <v>401</v>
      </c>
      <c r="K825" s="26">
        <v>0</v>
      </c>
      <c r="L825" s="26">
        <v>14</v>
      </c>
      <c r="M825" s="26">
        <v>587</v>
      </c>
      <c r="N825" s="26">
        <v>3663</v>
      </c>
      <c r="O825" s="49">
        <v>6.24</v>
      </c>
    </row>
    <row r="826" spans="1:15" ht="15" customHeight="1" x14ac:dyDescent="0.25">
      <c r="A826" s="17" t="str">
        <f>IFERROR(VLOOKUP($F826,'Location List'!$A$2:$T$644,20,FALSE),"")</f>
        <v>Chris Kelly</v>
      </c>
      <c r="B826" s="17" t="str">
        <f>IFERROR(VLOOKUP($F826,'Location List'!$A$2:$T$644,19,FALSE),"")</f>
        <v>Victor Ayrapetov</v>
      </c>
      <c r="C826" s="17" t="str">
        <f>IFERROR(VLOOKUP($F826,'Location List'!$A$2:$T$644,18,FALSE),"")</f>
        <v>Scott Stout</v>
      </c>
      <c r="D826" s="17" t="str">
        <f>IFERROR(VLOOKUP($F826,'Location List'!$A$2:$T$644,9,FALSE),"")</f>
        <v>CHAD ESTRADA</v>
      </c>
      <c r="E826" s="17" t="str">
        <f>IFERROR(VLOOKUP($F826,'Location List'!$A$2:$T$644,2,FALSE),"")</f>
        <v>LANSING</v>
      </c>
      <c r="F826" s="26">
        <v>326</v>
      </c>
      <c r="G826" s="29" t="s">
        <v>3272</v>
      </c>
      <c r="H826" s="29" t="s">
        <v>3323</v>
      </c>
      <c r="I826" s="26">
        <v>340</v>
      </c>
      <c r="J826" s="26">
        <v>286</v>
      </c>
      <c r="K826" s="26">
        <v>0</v>
      </c>
      <c r="L826" s="26">
        <v>15</v>
      </c>
      <c r="M826" s="26">
        <v>626</v>
      </c>
      <c r="N826" s="26">
        <v>5139</v>
      </c>
      <c r="O826" s="49">
        <v>8.2089999999999996</v>
      </c>
    </row>
    <row r="827" spans="1:15" ht="15" customHeight="1" x14ac:dyDescent="0.25">
      <c r="A827" s="17" t="str">
        <f>IFERROR(VLOOKUP($F827,'Location List'!$A$2:$T$644,20,FALSE),"")</f>
        <v>Chris Kelly</v>
      </c>
      <c r="B827" s="17" t="str">
        <f>IFERROR(VLOOKUP($F827,'Location List'!$A$2:$T$644,19,FALSE),"")</f>
        <v>Victor Ayrapetov</v>
      </c>
      <c r="C827" s="17" t="str">
        <f>IFERROR(VLOOKUP($F827,'Location List'!$A$2:$T$644,18,FALSE),"")</f>
        <v>Scott Stout</v>
      </c>
      <c r="D827" s="17" t="str">
        <f>IFERROR(VLOOKUP($F827,'Location List'!$A$2:$T$644,9,FALSE),"")</f>
        <v>CHAD ESTRADA</v>
      </c>
      <c r="E827" s="17" t="str">
        <f>IFERROR(VLOOKUP($F827,'Location List'!$A$2:$T$644,2,FALSE),"")</f>
        <v>LANSING</v>
      </c>
      <c r="F827" s="26">
        <v>326</v>
      </c>
      <c r="G827" s="29" t="s">
        <v>3272</v>
      </c>
      <c r="H827" s="29" t="s">
        <v>3310</v>
      </c>
      <c r="I827" s="26">
        <v>569</v>
      </c>
      <c r="J827" s="26">
        <v>1245</v>
      </c>
      <c r="K827" s="26">
        <v>0</v>
      </c>
      <c r="L827" s="26">
        <v>21</v>
      </c>
      <c r="M827" s="26">
        <v>1814</v>
      </c>
      <c r="N827" s="26">
        <v>11841</v>
      </c>
      <c r="O827" s="49">
        <v>6.5279999999999996</v>
      </c>
    </row>
    <row r="828" spans="1:15" ht="15" customHeight="1" x14ac:dyDescent="0.25">
      <c r="A828" s="17" t="str">
        <f>IFERROR(VLOOKUP($F828,'Location List'!$A$2:$T$644,20,FALSE),"")</f>
        <v>Chris Kelly</v>
      </c>
      <c r="B828" s="17" t="str">
        <f>IFERROR(VLOOKUP($F828,'Location List'!$A$2:$T$644,19,FALSE),"")</f>
        <v>Victor Ayrapetov</v>
      </c>
      <c r="C828" s="17" t="str">
        <f>IFERROR(VLOOKUP($F828,'Location List'!$A$2:$T$644,18,FALSE),"")</f>
        <v>Scott Stout</v>
      </c>
      <c r="D828" s="17" t="str">
        <f>IFERROR(VLOOKUP($F828,'Location List'!$A$2:$T$644,9,FALSE),"")</f>
        <v>CHAD ESTRADA</v>
      </c>
      <c r="E828" s="17" t="str">
        <f>IFERROR(VLOOKUP($F828,'Location List'!$A$2:$T$644,2,FALSE),"")</f>
        <v>LANSING</v>
      </c>
      <c r="F828" s="26">
        <v>326</v>
      </c>
      <c r="G828" s="29" t="s">
        <v>3278</v>
      </c>
      <c r="H828" s="29" t="s">
        <v>3302</v>
      </c>
      <c r="I828" s="26">
        <v>83</v>
      </c>
      <c r="J828" s="26">
        <v>75</v>
      </c>
      <c r="K828" s="26">
        <v>0</v>
      </c>
      <c r="L828" s="26">
        <v>15</v>
      </c>
      <c r="M828" s="26">
        <v>158</v>
      </c>
      <c r="N828" s="26">
        <v>1028</v>
      </c>
      <c r="O828" s="49">
        <v>6.5060000000000002</v>
      </c>
    </row>
    <row r="829" spans="1:15" ht="15" customHeight="1" x14ac:dyDescent="0.25">
      <c r="A829" s="17" t="str">
        <f>IFERROR(VLOOKUP($F829,'Location List'!$A$2:$T$644,20,FALSE),"")</f>
        <v>Chris Kelly</v>
      </c>
      <c r="B829" s="17" t="str">
        <f>IFERROR(VLOOKUP($F829,'Location List'!$A$2:$T$644,19,FALSE),"")</f>
        <v>Victor Ayrapetov</v>
      </c>
      <c r="C829" s="17" t="str">
        <f>IFERROR(VLOOKUP($F829,'Location List'!$A$2:$T$644,18,FALSE),"")</f>
        <v>Scott Stout</v>
      </c>
      <c r="D829" s="17" t="str">
        <f>IFERROR(VLOOKUP($F829,'Location List'!$A$2:$T$644,9,FALSE),"")</f>
        <v>CHAD ESTRADA</v>
      </c>
      <c r="E829" s="17" t="str">
        <f>IFERROR(VLOOKUP($F829,'Location List'!$A$2:$T$644,2,FALSE),"")</f>
        <v>LANSING</v>
      </c>
      <c r="F829" s="26">
        <v>326</v>
      </c>
      <c r="G829" s="29" t="s">
        <v>3278</v>
      </c>
      <c r="H829" s="29" t="s">
        <v>3317</v>
      </c>
      <c r="I829" s="26">
        <v>82</v>
      </c>
      <c r="J829" s="26">
        <v>195</v>
      </c>
      <c r="K829" s="26">
        <v>0</v>
      </c>
      <c r="L829" s="26">
        <v>14</v>
      </c>
      <c r="M829" s="26">
        <v>277</v>
      </c>
      <c r="N829" s="26">
        <v>2581</v>
      </c>
      <c r="O829" s="49">
        <v>9.3179999999999996</v>
      </c>
    </row>
    <row r="830" spans="1:15" ht="15" customHeight="1" x14ac:dyDescent="0.25">
      <c r="A830" s="17" t="str">
        <f>IFERROR(VLOOKUP($F830,'Location List'!$A$2:$T$644,20,FALSE),"")</f>
        <v>Chris Kelly</v>
      </c>
      <c r="B830" s="17" t="str">
        <f>IFERROR(VLOOKUP($F830,'Location List'!$A$2:$T$644,19,FALSE),"")</f>
        <v>Victor Ayrapetov</v>
      </c>
      <c r="C830" s="17" t="str">
        <f>IFERROR(VLOOKUP($F830,'Location List'!$A$2:$T$644,18,FALSE),"")</f>
        <v>Scott Stout</v>
      </c>
      <c r="D830" s="17" t="str">
        <f>IFERROR(VLOOKUP($F830,'Location List'!$A$2:$T$644,9,FALSE),"")</f>
        <v>CHAD ESTRADA</v>
      </c>
      <c r="E830" s="17" t="str">
        <f>IFERROR(VLOOKUP($F830,'Location List'!$A$2:$T$644,2,FALSE),"")</f>
        <v>LANSING</v>
      </c>
      <c r="F830" s="26">
        <v>326</v>
      </c>
      <c r="G830" s="29" t="s">
        <v>3278</v>
      </c>
      <c r="H830" s="29" t="s">
        <v>3530</v>
      </c>
      <c r="I830" s="26">
        <v>50</v>
      </c>
      <c r="J830" s="26">
        <v>69</v>
      </c>
      <c r="K830" s="26">
        <v>0</v>
      </c>
      <c r="L830" s="26">
        <v>13</v>
      </c>
      <c r="M830" s="26">
        <v>119</v>
      </c>
      <c r="N830" s="26">
        <v>8773</v>
      </c>
      <c r="O830" s="49">
        <v>73.722999999999999</v>
      </c>
    </row>
    <row r="831" spans="1:15" ht="15" customHeight="1" x14ac:dyDescent="0.25">
      <c r="A831" s="17" t="str">
        <f>IFERROR(VLOOKUP($F831,'Location List'!$A$2:$T$644,20,FALSE),"")</f>
        <v>Tim Kerum</v>
      </c>
      <c r="B831" s="17" t="str">
        <f>IFERROR(VLOOKUP($F831,'Location List'!$A$2:$T$644,19,FALSE),"")</f>
        <v>Troy Chaney</v>
      </c>
      <c r="C831" s="17" t="str">
        <f>IFERROR(VLOOKUP($F831,'Location List'!$A$2:$T$644,18,FALSE),"")</f>
        <v>Albino Ramirez</v>
      </c>
      <c r="D831" s="17" t="str">
        <f>IFERROR(VLOOKUP($F831,'Location List'!$A$2:$T$644,9,FALSE),"")</f>
        <v>Adam Shafran</v>
      </c>
      <c r="E831" s="17" t="str">
        <f>IFERROR(VLOOKUP($F831,'Location List'!$A$2:$T$644,2,FALSE),"")</f>
        <v>CITRUS HTS</v>
      </c>
      <c r="F831" s="26">
        <v>329</v>
      </c>
      <c r="G831" s="29" t="s">
        <v>3272</v>
      </c>
      <c r="H831" s="29" t="s">
        <v>3273</v>
      </c>
      <c r="I831" s="26">
        <v>399</v>
      </c>
      <c r="J831" s="26">
        <v>487</v>
      </c>
      <c r="K831" s="26">
        <v>0</v>
      </c>
      <c r="L831" s="26">
        <v>13</v>
      </c>
      <c r="M831" s="26">
        <v>886</v>
      </c>
      <c r="N831" s="26">
        <v>5595</v>
      </c>
      <c r="O831" s="49">
        <v>6.3150000000000004</v>
      </c>
    </row>
    <row r="832" spans="1:15" ht="15" customHeight="1" x14ac:dyDescent="0.25">
      <c r="A832" s="17" t="str">
        <f>IFERROR(VLOOKUP($F832,'Location List'!$A$2:$T$644,20,FALSE),"")</f>
        <v>Tim Kerum</v>
      </c>
      <c r="B832" s="17" t="str">
        <f>IFERROR(VLOOKUP($F832,'Location List'!$A$2:$T$644,19,FALSE),"")</f>
        <v>Troy Chaney</v>
      </c>
      <c r="C832" s="17" t="str">
        <f>IFERROR(VLOOKUP($F832,'Location List'!$A$2:$T$644,18,FALSE),"")</f>
        <v>Albino Ramirez</v>
      </c>
      <c r="D832" s="17" t="str">
        <f>IFERROR(VLOOKUP($F832,'Location List'!$A$2:$T$644,9,FALSE),"")</f>
        <v>Adam Shafran</v>
      </c>
      <c r="E832" s="17" t="str">
        <f>IFERROR(VLOOKUP($F832,'Location List'!$A$2:$T$644,2,FALSE),"")</f>
        <v>CITRUS HTS</v>
      </c>
      <c r="F832" s="26">
        <v>329</v>
      </c>
      <c r="G832" s="29" t="s">
        <v>3272</v>
      </c>
      <c r="H832" s="29" t="s">
        <v>3461</v>
      </c>
      <c r="I832" s="26">
        <v>148</v>
      </c>
      <c r="J832" s="26">
        <v>402</v>
      </c>
      <c r="K832" s="26">
        <v>0</v>
      </c>
      <c r="L832" s="26">
        <v>16</v>
      </c>
      <c r="M832" s="26">
        <v>550</v>
      </c>
      <c r="N832" s="26">
        <v>0</v>
      </c>
      <c r="O832" s="49">
        <v>0</v>
      </c>
    </row>
    <row r="833" spans="1:15" ht="15" customHeight="1" x14ac:dyDescent="0.25">
      <c r="A833" s="17" t="str">
        <f>IFERROR(VLOOKUP($F833,'Location List'!$A$2:$T$644,20,FALSE),"")</f>
        <v>Tim Kerum</v>
      </c>
      <c r="B833" s="17" t="str">
        <f>IFERROR(VLOOKUP($F833,'Location List'!$A$2:$T$644,19,FALSE),"")</f>
        <v>Troy Chaney</v>
      </c>
      <c r="C833" s="17" t="str">
        <f>IFERROR(VLOOKUP($F833,'Location List'!$A$2:$T$644,18,FALSE),"")</f>
        <v>Albino Ramirez</v>
      </c>
      <c r="D833" s="17" t="str">
        <f>IFERROR(VLOOKUP($F833,'Location List'!$A$2:$T$644,9,FALSE),"")</f>
        <v>Adam Shafran</v>
      </c>
      <c r="E833" s="17" t="str">
        <f>IFERROR(VLOOKUP($F833,'Location List'!$A$2:$T$644,2,FALSE),"")</f>
        <v>CITRUS HTS</v>
      </c>
      <c r="F833" s="26">
        <v>329</v>
      </c>
      <c r="G833" s="29" t="s">
        <v>3276</v>
      </c>
      <c r="H833" s="29" t="s">
        <v>3285</v>
      </c>
      <c r="I833" s="26">
        <v>79</v>
      </c>
      <c r="J833" s="26">
        <v>70</v>
      </c>
      <c r="K833" s="26">
        <v>0</v>
      </c>
      <c r="L833" s="26">
        <v>14</v>
      </c>
      <c r="M833" s="26">
        <v>149</v>
      </c>
      <c r="N833" s="26">
        <v>148</v>
      </c>
      <c r="O833" s="49">
        <v>0.99299999999999999</v>
      </c>
    </row>
    <row r="834" spans="1:15" ht="15" customHeight="1" x14ac:dyDescent="0.25">
      <c r="A834" s="17" t="str">
        <f>IFERROR(VLOOKUP($F834,'Location List'!$A$2:$T$644,20,FALSE),"")</f>
        <v>Tim Kerum</v>
      </c>
      <c r="B834" s="17" t="str">
        <f>IFERROR(VLOOKUP($F834,'Location List'!$A$2:$T$644,19,FALSE),"")</f>
        <v>Troy Chaney</v>
      </c>
      <c r="C834" s="17" t="str">
        <f>IFERROR(VLOOKUP($F834,'Location List'!$A$2:$T$644,18,FALSE),"")</f>
        <v>Albino Ramirez</v>
      </c>
      <c r="D834" s="17" t="str">
        <f>IFERROR(VLOOKUP($F834,'Location List'!$A$2:$T$644,9,FALSE),"")</f>
        <v>Adam Shafran</v>
      </c>
      <c r="E834" s="17" t="str">
        <f>IFERROR(VLOOKUP($F834,'Location List'!$A$2:$T$644,2,FALSE),"")</f>
        <v>CITRUS HTS</v>
      </c>
      <c r="F834" s="26">
        <v>329</v>
      </c>
      <c r="G834" s="29" t="s">
        <v>3276</v>
      </c>
      <c r="H834" s="29" t="s">
        <v>3523</v>
      </c>
      <c r="I834" s="26">
        <v>74</v>
      </c>
      <c r="J834" s="26">
        <v>71</v>
      </c>
      <c r="K834" s="26">
        <v>0</v>
      </c>
      <c r="L834" s="26">
        <v>15</v>
      </c>
      <c r="M834" s="26">
        <v>145</v>
      </c>
      <c r="N834" s="26">
        <v>137</v>
      </c>
      <c r="O834" s="49">
        <v>0.94499999999999995</v>
      </c>
    </row>
    <row r="835" spans="1:15" ht="15" customHeight="1" x14ac:dyDescent="0.25">
      <c r="A835" s="17" t="str">
        <f>IFERROR(VLOOKUP($F835,'Location List'!$A$2:$T$644,20,FALSE),"")</f>
        <v>Tim Kerum</v>
      </c>
      <c r="B835" s="17" t="str">
        <f>IFERROR(VLOOKUP($F835,'Location List'!$A$2:$T$644,19,FALSE),"")</f>
        <v>Troy Chaney</v>
      </c>
      <c r="C835" s="17" t="str">
        <f>IFERROR(VLOOKUP($F835,'Location List'!$A$2:$T$644,18,FALSE),"")</f>
        <v>Albino Ramirez</v>
      </c>
      <c r="D835" s="17" t="str">
        <f>IFERROR(VLOOKUP($F835,'Location List'!$A$2:$T$644,9,FALSE),"")</f>
        <v>Adam Shafran</v>
      </c>
      <c r="E835" s="17" t="str">
        <f>IFERROR(VLOOKUP($F835,'Location List'!$A$2:$T$644,2,FALSE),"")</f>
        <v>CITRUS HTS</v>
      </c>
      <c r="F835" s="26">
        <v>329</v>
      </c>
      <c r="G835" s="29" t="s">
        <v>3276</v>
      </c>
      <c r="H835" s="29" t="s">
        <v>3510</v>
      </c>
      <c r="I835" s="26">
        <v>157</v>
      </c>
      <c r="J835" s="26">
        <v>78</v>
      </c>
      <c r="K835" s="26">
        <v>0</v>
      </c>
      <c r="L835" s="26">
        <v>14</v>
      </c>
      <c r="M835" s="26">
        <v>235</v>
      </c>
      <c r="N835" s="26">
        <v>337</v>
      </c>
      <c r="O835" s="49">
        <v>1.4339999999999999</v>
      </c>
    </row>
    <row r="836" spans="1:15" ht="15" customHeight="1" x14ac:dyDescent="0.25">
      <c r="A836" s="17" t="str">
        <f>IFERROR(VLOOKUP($F836,'Location List'!$A$2:$T$644,20,FALSE),"")</f>
        <v>Tim Kerum</v>
      </c>
      <c r="B836" s="17" t="str">
        <f>IFERROR(VLOOKUP($F836,'Location List'!$A$2:$T$644,19,FALSE),"")</f>
        <v>Troy Chaney</v>
      </c>
      <c r="C836" s="17" t="str">
        <f>IFERROR(VLOOKUP($F836,'Location List'!$A$2:$T$644,18,FALSE),"")</f>
        <v>Albino Ramirez</v>
      </c>
      <c r="D836" s="17" t="str">
        <f>IFERROR(VLOOKUP($F836,'Location List'!$A$2:$T$644,9,FALSE),"")</f>
        <v>Adam Shafran</v>
      </c>
      <c r="E836" s="17" t="str">
        <f>IFERROR(VLOOKUP($F836,'Location List'!$A$2:$T$644,2,FALSE),"")</f>
        <v>CITRUS HTS</v>
      </c>
      <c r="F836" s="26">
        <v>329</v>
      </c>
      <c r="G836" s="29" t="s">
        <v>3276</v>
      </c>
      <c r="H836" s="29" t="s">
        <v>3398</v>
      </c>
      <c r="I836" s="26">
        <v>49</v>
      </c>
      <c r="J836" s="26">
        <v>49</v>
      </c>
      <c r="K836" s="26">
        <v>0</v>
      </c>
      <c r="L836" s="26">
        <v>14</v>
      </c>
      <c r="M836" s="26">
        <v>98</v>
      </c>
      <c r="N836" s="26">
        <v>178</v>
      </c>
      <c r="O836" s="49">
        <v>1.8160000000000001</v>
      </c>
    </row>
    <row r="837" spans="1:15" ht="15" customHeight="1" x14ac:dyDescent="0.25">
      <c r="A837" s="17" t="str">
        <f>IFERROR(VLOOKUP($F837,'Location List'!$A$2:$T$644,20,FALSE),"")</f>
        <v>Tim Kerum</v>
      </c>
      <c r="B837" s="17" t="str">
        <f>IFERROR(VLOOKUP($F837,'Location List'!$A$2:$T$644,19,FALSE),"")</f>
        <v>Troy Chaney</v>
      </c>
      <c r="C837" s="17" t="str">
        <f>IFERROR(VLOOKUP($F837,'Location List'!$A$2:$T$644,18,FALSE),"")</f>
        <v>Albino Ramirez</v>
      </c>
      <c r="D837" s="17" t="str">
        <f>IFERROR(VLOOKUP($F837,'Location List'!$A$2:$T$644,9,FALSE),"")</f>
        <v>Adam Shafran</v>
      </c>
      <c r="E837" s="17" t="str">
        <f>IFERROR(VLOOKUP($F837,'Location List'!$A$2:$T$644,2,FALSE),"")</f>
        <v>CITRUS HTS</v>
      </c>
      <c r="F837" s="26">
        <v>329</v>
      </c>
      <c r="G837" s="29" t="s">
        <v>3276</v>
      </c>
      <c r="H837" s="29" t="s">
        <v>3399</v>
      </c>
      <c r="I837" s="26">
        <v>46</v>
      </c>
      <c r="J837" s="26">
        <v>41</v>
      </c>
      <c r="K837" s="26">
        <v>0</v>
      </c>
      <c r="L837" s="26">
        <v>14</v>
      </c>
      <c r="M837" s="26">
        <v>87</v>
      </c>
      <c r="N837" s="26">
        <v>120</v>
      </c>
      <c r="O837" s="49">
        <v>1.379</v>
      </c>
    </row>
    <row r="838" spans="1:15" ht="15" customHeight="1" x14ac:dyDescent="0.25">
      <c r="A838" s="17" t="str">
        <f>IFERROR(VLOOKUP($F838,'Location List'!$A$2:$T$644,20,FALSE),"")</f>
        <v>Tim Kerum</v>
      </c>
      <c r="B838" s="17" t="str">
        <f>IFERROR(VLOOKUP($F838,'Location List'!$A$2:$T$644,19,FALSE),"")</f>
        <v>Troy Chaney</v>
      </c>
      <c r="C838" s="17" t="str">
        <f>IFERROR(VLOOKUP($F838,'Location List'!$A$2:$T$644,18,FALSE),"")</f>
        <v>Albino Ramirez</v>
      </c>
      <c r="D838" s="17" t="str">
        <f>IFERROR(VLOOKUP($F838,'Location List'!$A$2:$T$644,9,FALSE),"")</f>
        <v>Adam Shafran</v>
      </c>
      <c r="E838" s="17" t="str">
        <f>IFERROR(VLOOKUP($F838,'Location List'!$A$2:$T$644,2,FALSE),"")</f>
        <v>CITRUS HTS</v>
      </c>
      <c r="F838" s="26">
        <v>329</v>
      </c>
      <c r="G838" s="29" t="s">
        <v>3276</v>
      </c>
      <c r="H838" s="29" t="s">
        <v>3355</v>
      </c>
      <c r="I838" s="26">
        <v>199</v>
      </c>
      <c r="J838" s="26">
        <v>161</v>
      </c>
      <c r="K838" s="26">
        <v>0</v>
      </c>
      <c r="L838" s="26">
        <v>15</v>
      </c>
      <c r="M838" s="26">
        <v>360</v>
      </c>
      <c r="N838" s="26">
        <v>423</v>
      </c>
      <c r="O838" s="49">
        <v>1.175</v>
      </c>
    </row>
    <row r="839" spans="1:15" ht="15" customHeight="1" x14ac:dyDescent="0.25">
      <c r="A839" s="17" t="str">
        <f>IFERROR(VLOOKUP($F839,'Location List'!$A$2:$T$644,20,FALSE),"")</f>
        <v>Tim Kerum</v>
      </c>
      <c r="B839" s="17" t="str">
        <f>IFERROR(VLOOKUP($F839,'Location List'!$A$2:$T$644,19,FALSE),"")</f>
        <v>Troy Chaney</v>
      </c>
      <c r="C839" s="17" t="str">
        <f>IFERROR(VLOOKUP($F839,'Location List'!$A$2:$T$644,18,FALSE),"")</f>
        <v>Albino Ramirez</v>
      </c>
      <c r="D839" s="17" t="str">
        <f>IFERROR(VLOOKUP($F839,'Location List'!$A$2:$T$644,9,FALSE),"")</f>
        <v>Adam Shafran</v>
      </c>
      <c r="E839" s="17" t="str">
        <f>IFERROR(VLOOKUP($F839,'Location List'!$A$2:$T$644,2,FALSE),"")</f>
        <v>CITRUS HTS</v>
      </c>
      <c r="F839" s="26">
        <v>329</v>
      </c>
      <c r="G839" s="29" t="s">
        <v>3278</v>
      </c>
      <c r="H839" s="29" t="s">
        <v>3289</v>
      </c>
      <c r="I839" s="26">
        <v>354</v>
      </c>
      <c r="J839" s="26">
        <v>300</v>
      </c>
      <c r="K839" s="26">
        <v>0</v>
      </c>
      <c r="L839" s="26">
        <v>13</v>
      </c>
      <c r="M839" s="26">
        <v>654</v>
      </c>
      <c r="N839" s="26">
        <v>4381</v>
      </c>
      <c r="O839" s="49">
        <v>6.6989999999999998</v>
      </c>
    </row>
    <row r="840" spans="1:15" ht="15" customHeight="1" x14ac:dyDescent="0.25">
      <c r="A840" s="17" t="str">
        <f>IFERROR(VLOOKUP($F840,'Location List'!$A$2:$T$644,20,FALSE),"")</f>
        <v>Tim Kerum</v>
      </c>
      <c r="B840" s="17" t="str">
        <f>IFERROR(VLOOKUP($F840,'Location List'!$A$2:$T$644,19,FALSE),"")</f>
        <v>Troy Chaney</v>
      </c>
      <c r="C840" s="17" t="str">
        <f>IFERROR(VLOOKUP($F840,'Location List'!$A$2:$T$644,18,FALSE),"")</f>
        <v>Albino Ramirez</v>
      </c>
      <c r="D840" s="17" t="str">
        <f>IFERROR(VLOOKUP($F840,'Location List'!$A$2:$T$644,9,FALSE),"")</f>
        <v>Adam Shafran</v>
      </c>
      <c r="E840" s="17" t="str">
        <f>IFERROR(VLOOKUP($F840,'Location List'!$A$2:$T$644,2,FALSE),"")</f>
        <v>CITRUS HTS</v>
      </c>
      <c r="F840" s="26">
        <v>329</v>
      </c>
      <c r="G840" s="29" t="s">
        <v>3278</v>
      </c>
      <c r="H840" s="29" t="s">
        <v>3421</v>
      </c>
      <c r="I840" s="26">
        <v>286</v>
      </c>
      <c r="J840" s="26">
        <v>224</v>
      </c>
      <c r="K840" s="26">
        <v>0</v>
      </c>
      <c r="L840" s="26">
        <v>13</v>
      </c>
      <c r="M840" s="26">
        <v>510</v>
      </c>
      <c r="N840" s="26">
        <v>866</v>
      </c>
      <c r="O840" s="49">
        <v>1.698</v>
      </c>
    </row>
    <row r="841" spans="1:15" ht="15" customHeight="1" x14ac:dyDescent="0.25">
      <c r="A841" s="17" t="str">
        <f>IFERROR(VLOOKUP($F841,'Location List'!$A$2:$T$644,20,FALSE),"")</f>
        <v>Tim Kerum</v>
      </c>
      <c r="B841" s="17" t="str">
        <f>IFERROR(VLOOKUP($F841,'Location List'!$A$2:$T$644,19,FALSE),"")</f>
        <v>Troy Chaney</v>
      </c>
      <c r="C841" s="17" t="str">
        <f>IFERROR(VLOOKUP($F841,'Location List'!$A$2:$T$644,18,FALSE),"")</f>
        <v>Albino Ramirez</v>
      </c>
      <c r="D841" s="17" t="str">
        <f>IFERROR(VLOOKUP($F841,'Location List'!$A$2:$T$644,9,FALSE),"")</f>
        <v>Adam Shafran</v>
      </c>
      <c r="E841" s="17" t="str">
        <f>IFERROR(VLOOKUP($F841,'Location List'!$A$2:$T$644,2,FALSE),"")</f>
        <v>CITRUS HTS</v>
      </c>
      <c r="F841" s="26">
        <v>329</v>
      </c>
      <c r="G841" s="29" t="s">
        <v>3278</v>
      </c>
      <c r="H841" s="29" t="s">
        <v>3531</v>
      </c>
      <c r="I841" s="26">
        <v>8</v>
      </c>
      <c r="J841" s="26">
        <v>4</v>
      </c>
      <c r="K841" s="26">
        <v>0</v>
      </c>
      <c r="L841" s="26">
        <v>15</v>
      </c>
      <c r="M841" s="26">
        <v>12</v>
      </c>
      <c r="N841" s="26">
        <v>12</v>
      </c>
      <c r="O841" s="49">
        <v>1</v>
      </c>
    </row>
    <row r="842" spans="1:15" ht="15" customHeight="1" x14ac:dyDescent="0.25">
      <c r="A842" s="17" t="str">
        <f>IFERROR(VLOOKUP($F842,'Location List'!$A$2:$T$644,20,FALSE),"")</f>
        <v>Tim Kerum</v>
      </c>
      <c r="B842" s="17" t="str">
        <f>IFERROR(VLOOKUP($F842,'Location List'!$A$2:$T$644,19,FALSE),"")</f>
        <v>Troy Chaney</v>
      </c>
      <c r="C842" s="17" t="str">
        <f>IFERROR(VLOOKUP($F842,'Location List'!$A$2:$T$644,18,FALSE),"")</f>
        <v>Albino Ramirez</v>
      </c>
      <c r="D842" s="17" t="str">
        <f>IFERROR(VLOOKUP($F842,'Location List'!$A$2:$T$644,9,FALSE),"")</f>
        <v>Adam Shafran</v>
      </c>
      <c r="E842" s="17" t="str">
        <f>IFERROR(VLOOKUP($F842,'Location List'!$A$2:$T$644,2,FALSE),"")</f>
        <v>CITRUS HTS</v>
      </c>
      <c r="F842" s="26">
        <v>329</v>
      </c>
      <c r="G842" s="29" t="s">
        <v>3278</v>
      </c>
      <c r="H842" s="29" t="s">
        <v>3436</v>
      </c>
      <c r="I842" s="26">
        <v>86</v>
      </c>
      <c r="J842" s="26">
        <v>213</v>
      </c>
      <c r="K842" s="26">
        <v>0</v>
      </c>
      <c r="L842" s="26">
        <v>14</v>
      </c>
      <c r="M842" s="26">
        <v>299</v>
      </c>
      <c r="N842" s="26">
        <v>104</v>
      </c>
      <c r="O842" s="49">
        <v>0.34799999999999998</v>
      </c>
    </row>
    <row r="843" spans="1:15" ht="15" customHeight="1" x14ac:dyDescent="0.25">
      <c r="A843" s="17" t="str">
        <f>IFERROR(VLOOKUP($F843,'Location List'!$A$2:$T$644,20,FALSE),"")</f>
        <v>Tim Kerum</v>
      </c>
      <c r="B843" s="17" t="str">
        <f>IFERROR(VLOOKUP($F843,'Location List'!$A$2:$T$644,19,FALSE),"")</f>
        <v>Troy Chaney</v>
      </c>
      <c r="C843" s="17" t="str">
        <f>IFERROR(VLOOKUP($F843,'Location List'!$A$2:$T$644,18,FALSE),"")</f>
        <v>Albino Ramirez</v>
      </c>
      <c r="D843" s="17" t="str">
        <f>IFERROR(VLOOKUP($F843,'Location List'!$A$2:$T$644,9,FALSE),"")</f>
        <v>Adam Shafran</v>
      </c>
      <c r="E843" s="17" t="str">
        <f>IFERROR(VLOOKUP($F843,'Location List'!$A$2:$T$644,2,FALSE),"")</f>
        <v>CITRUS HTS</v>
      </c>
      <c r="F843" s="26">
        <v>329</v>
      </c>
      <c r="G843" s="29" t="s">
        <v>3278</v>
      </c>
      <c r="H843" s="29" t="s">
        <v>3297</v>
      </c>
      <c r="I843" s="26">
        <v>123</v>
      </c>
      <c r="J843" s="26">
        <v>133</v>
      </c>
      <c r="K843" s="26">
        <v>0</v>
      </c>
      <c r="L843" s="26">
        <v>13</v>
      </c>
      <c r="M843" s="26">
        <v>256</v>
      </c>
      <c r="N843" s="26">
        <v>238</v>
      </c>
      <c r="O843" s="49">
        <v>0.93</v>
      </c>
    </row>
    <row r="844" spans="1:15" ht="15" customHeight="1" x14ac:dyDescent="0.25">
      <c r="A844" s="17" t="str">
        <f>IFERROR(VLOOKUP($F844,'Location List'!$A$2:$T$644,20,FALSE),"")</f>
        <v>Tim Kerum</v>
      </c>
      <c r="B844" s="17" t="str">
        <f>IFERROR(VLOOKUP($F844,'Location List'!$A$2:$T$644,19,FALSE),"")</f>
        <v>Troy Chaney</v>
      </c>
      <c r="C844" s="17" t="str">
        <f>IFERROR(VLOOKUP($F844,'Location List'!$A$2:$T$644,18,FALSE),"")</f>
        <v>Albino Ramirez</v>
      </c>
      <c r="D844" s="17" t="str">
        <f>IFERROR(VLOOKUP($F844,'Location List'!$A$2:$T$644,9,FALSE),"")</f>
        <v>Adam Shafran</v>
      </c>
      <c r="E844" s="17" t="str">
        <f>IFERROR(VLOOKUP($F844,'Location List'!$A$2:$T$644,2,FALSE),"")</f>
        <v>CITRUS HTS</v>
      </c>
      <c r="F844" s="26">
        <v>329</v>
      </c>
      <c r="G844" s="29" t="s">
        <v>3278</v>
      </c>
      <c r="H844" s="29" t="s">
        <v>3326</v>
      </c>
      <c r="I844" s="26">
        <v>65</v>
      </c>
      <c r="J844" s="26">
        <v>69</v>
      </c>
      <c r="K844" s="26">
        <v>0</v>
      </c>
      <c r="L844" s="26">
        <v>13</v>
      </c>
      <c r="M844" s="26">
        <v>134</v>
      </c>
      <c r="N844" s="26">
        <v>262</v>
      </c>
      <c r="O844" s="49">
        <v>1.9550000000000001</v>
      </c>
    </row>
    <row r="845" spans="1:15" ht="15" customHeight="1" x14ac:dyDescent="0.25">
      <c r="A845" s="17" t="str">
        <f>IFERROR(VLOOKUP($F845,'Location List'!$A$2:$T$644,20,FALSE),"")</f>
        <v>Tim Kerum</v>
      </c>
      <c r="B845" s="17" t="str">
        <f>IFERROR(VLOOKUP($F845,'Location List'!$A$2:$T$644,19,FALSE),"")</f>
        <v>Troy Chaney</v>
      </c>
      <c r="C845" s="17" t="str">
        <f>IFERROR(VLOOKUP($F845,'Location List'!$A$2:$T$644,18,FALSE),"")</f>
        <v>Albino Ramirez</v>
      </c>
      <c r="D845" s="17" t="str">
        <f>IFERROR(VLOOKUP($F845,'Location List'!$A$2:$T$644,9,FALSE),"")</f>
        <v>Adam Shafran</v>
      </c>
      <c r="E845" s="17" t="str">
        <f>IFERROR(VLOOKUP($F845,'Location List'!$A$2:$T$644,2,FALSE),"")</f>
        <v>CITRUS HTS</v>
      </c>
      <c r="F845" s="26">
        <v>329</v>
      </c>
      <c r="G845" s="29" t="s">
        <v>3278</v>
      </c>
      <c r="H845" s="29" t="s">
        <v>3369</v>
      </c>
      <c r="I845" s="26">
        <v>46</v>
      </c>
      <c r="J845" s="26">
        <v>46</v>
      </c>
      <c r="K845" s="26">
        <v>0</v>
      </c>
      <c r="L845" s="26">
        <v>13</v>
      </c>
      <c r="M845" s="26">
        <v>92</v>
      </c>
      <c r="N845" s="26">
        <v>124</v>
      </c>
      <c r="O845" s="49">
        <v>1.3480000000000001</v>
      </c>
    </row>
    <row r="846" spans="1:15" ht="15" customHeight="1" x14ac:dyDescent="0.25">
      <c r="A846" s="17" t="str">
        <f>IFERROR(VLOOKUP($F846,'Location List'!$A$2:$T$644,20,FALSE),"")</f>
        <v>Tim Kerum</v>
      </c>
      <c r="B846" s="17" t="str">
        <f>IFERROR(VLOOKUP($F846,'Location List'!$A$2:$T$644,19,FALSE),"")</f>
        <v>Troy Chaney</v>
      </c>
      <c r="C846" s="17" t="str">
        <f>IFERROR(VLOOKUP($F846,'Location List'!$A$2:$T$644,18,FALSE),"")</f>
        <v>Albino Ramirez</v>
      </c>
      <c r="D846" s="17" t="str">
        <f>IFERROR(VLOOKUP($F846,'Location List'!$A$2:$T$644,9,FALSE),"")</f>
        <v>Adam Shafran</v>
      </c>
      <c r="E846" s="17" t="str">
        <f>IFERROR(VLOOKUP($F846,'Location List'!$A$2:$T$644,2,FALSE),"")</f>
        <v>CITRUS HTS</v>
      </c>
      <c r="F846" s="26">
        <v>329</v>
      </c>
      <c r="G846" s="29" t="s">
        <v>3278</v>
      </c>
      <c r="H846" s="29" t="s">
        <v>3387</v>
      </c>
      <c r="I846" s="26">
        <v>193</v>
      </c>
      <c r="J846" s="26">
        <v>156</v>
      </c>
      <c r="K846" s="26">
        <v>0</v>
      </c>
      <c r="L846" s="26">
        <v>13</v>
      </c>
      <c r="M846" s="26">
        <v>349</v>
      </c>
      <c r="N846" s="26">
        <v>63</v>
      </c>
      <c r="O846" s="49">
        <v>0.18099999999999999</v>
      </c>
    </row>
    <row r="847" spans="1:15" ht="15" customHeight="1" x14ac:dyDescent="0.25">
      <c r="A847" s="17" t="str">
        <f>IFERROR(VLOOKUP($F847,'Location List'!$A$2:$T$644,20,FALSE),"")</f>
        <v>Tim Kerum</v>
      </c>
      <c r="B847" s="17" t="str">
        <f>IFERROR(VLOOKUP($F847,'Location List'!$A$2:$T$644,19,FALSE),"")</f>
        <v>Troy Chaney</v>
      </c>
      <c r="C847" s="17" t="str">
        <f>IFERROR(VLOOKUP($F847,'Location List'!$A$2:$T$644,18,FALSE),"")</f>
        <v>Albino Ramirez</v>
      </c>
      <c r="D847" s="17" t="str">
        <f>IFERROR(VLOOKUP($F847,'Location List'!$A$2:$T$644,9,FALSE),"")</f>
        <v>Adam Shafran</v>
      </c>
      <c r="E847" s="17" t="str">
        <f>IFERROR(VLOOKUP($F847,'Location List'!$A$2:$T$644,2,FALSE),"")</f>
        <v>CITRUS HTS</v>
      </c>
      <c r="F847" s="26">
        <v>329</v>
      </c>
      <c r="G847" s="29" t="s">
        <v>3278</v>
      </c>
      <c r="H847" s="29" t="s">
        <v>3482</v>
      </c>
      <c r="I847" s="26">
        <v>139</v>
      </c>
      <c r="J847" s="26">
        <v>272</v>
      </c>
      <c r="K847" s="26">
        <v>0</v>
      </c>
      <c r="L847" s="26">
        <v>18</v>
      </c>
      <c r="M847" s="26">
        <v>411</v>
      </c>
      <c r="N847" s="26">
        <v>305</v>
      </c>
      <c r="O847" s="49">
        <v>0.74199999999999999</v>
      </c>
    </row>
    <row r="848" spans="1:15" ht="15" customHeight="1" x14ac:dyDescent="0.25">
      <c r="A848" s="17" t="str">
        <f>IFERROR(VLOOKUP($F848,'Location List'!$A$2:$T$644,20,FALSE),"")</f>
        <v>Tim Kerum</v>
      </c>
      <c r="B848" s="17" t="str">
        <f>IFERROR(VLOOKUP($F848,'Location List'!$A$2:$T$644,19,FALSE),"")</f>
        <v>Troy Chaney</v>
      </c>
      <c r="C848" s="17" t="str">
        <f>IFERROR(VLOOKUP($F848,'Location List'!$A$2:$T$644,18,FALSE),"")</f>
        <v>Albino Ramirez</v>
      </c>
      <c r="D848" s="17" t="str">
        <f>IFERROR(VLOOKUP($F848,'Location List'!$A$2:$T$644,9,FALSE),"")</f>
        <v>Adam Shafran</v>
      </c>
      <c r="E848" s="17" t="str">
        <f>IFERROR(VLOOKUP($F848,'Location List'!$A$2:$T$644,2,FALSE),"")</f>
        <v>CITRUS HTS</v>
      </c>
      <c r="F848" s="26">
        <v>329</v>
      </c>
      <c r="G848" s="29" t="s">
        <v>3278</v>
      </c>
      <c r="H848" s="29" t="s">
        <v>3458</v>
      </c>
      <c r="I848" s="26">
        <v>54</v>
      </c>
      <c r="J848" s="26">
        <v>52</v>
      </c>
      <c r="K848" s="26">
        <v>0</v>
      </c>
      <c r="L848" s="26">
        <v>14</v>
      </c>
      <c r="M848" s="26">
        <v>106</v>
      </c>
      <c r="N848" s="26">
        <v>109</v>
      </c>
      <c r="O848" s="49">
        <v>1.028</v>
      </c>
    </row>
    <row r="849" spans="1:15" ht="15" customHeight="1" x14ac:dyDescent="0.25">
      <c r="A849" s="17" t="str">
        <f>IFERROR(VLOOKUP($F849,'Location List'!$A$2:$T$644,20,FALSE),"")</f>
        <v>Tim Kerum</v>
      </c>
      <c r="B849" s="17" t="str">
        <f>IFERROR(VLOOKUP($F849,'Location List'!$A$2:$T$644,19,FALSE),"")</f>
        <v>Troy Chaney</v>
      </c>
      <c r="C849" s="17" t="str">
        <f>IFERROR(VLOOKUP($F849,'Location List'!$A$2:$T$644,18,FALSE),"")</f>
        <v>Albino Ramirez</v>
      </c>
      <c r="D849" s="17" t="str">
        <f>IFERROR(VLOOKUP($F849,'Location List'!$A$2:$T$644,9,FALSE),"")</f>
        <v>Adam Shafran</v>
      </c>
      <c r="E849" s="17" t="str">
        <f>IFERROR(VLOOKUP($F849,'Location List'!$A$2:$T$644,2,FALSE),"")</f>
        <v>CITRUS HTS</v>
      </c>
      <c r="F849" s="26">
        <v>329</v>
      </c>
      <c r="G849" s="29" t="s">
        <v>3278</v>
      </c>
      <c r="H849" s="29" t="s">
        <v>3532</v>
      </c>
      <c r="I849" s="26">
        <v>59</v>
      </c>
      <c r="J849" s="26">
        <v>58</v>
      </c>
      <c r="K849" s="26">
        <v>0</v>
      </c>
      <c r="L849" s="26">
        <v>14</v>
      </c>
      <c r="M849" s="26">
        <v>117</v>
      </c>
      <c r="N849" s="26">
        <v>117</v>
      </c>
      <c r="O849" s="49">
        <v>1</v>
      </c>
    </row>
    <row r="850" spans="1:15" ht="15" customHeight="1" x14ac:dyDescent="0.25">
      <c r="A850" s="17" t="str">
        <f>IFERROR(VLOOKUP($F850,'Location List'!$A$2:$T$644,20,FALSE),"")</f>
        <v>Tim Kerum</v>
      </c>
      <c r="B850" s="17" t="str">
        <f>IFERROR(VLOOKUP($F850,'Location List'!$A$2:$T$644,19,FALSE),"")</f>
        <v>Troy Chaney</v>
      </c>
      <c r="C850" s="17" t="str">
        <f>IFERROR(VLOOKUP($F850,'Location List'!$A$2:$T$644,18,FALSE),"")</f>
        <v>Albino Ramirez</v>
      </c>
      <c r="D850" s="17" t="str">
        <f>IFERROR(VLOOKUP($F850,'Location List'!$A$2:$T$644,9,FALSE),"")</f>
        <v>Adam Shafran</v>
      </c>
      <c r="E850" s="17" t="str">
        <f>IFERROR(VLOOKUP($F850,'Location List'!$A$2:$T$644,2,FALSE),"")</f>
        <v>CITRUS HTS</v>
      </c>
      <c r="F850" s="26">
        <v>329</v>
      </c>
      <c r="G850" s="29" t="s">
        <v>3278</v>
      </c>
      <c r="H850" s="29" t="s">
        <v>3459</v>
      </c>
      <c r="I850" s="26">
        <v>69</v>
      </c>
      <c r="J850" s="26">
        <v>40</v>
      </c>
      <c r="K850" s="26">
        <v>0</v>
      </c>
      <c r="L850" s="26">
        <v>14</v>
      </c>
      <c r="M850" s="26">
        <v>109</v>
      </c>
      <c r="N850" s="26">
        <v>116</v>
      </c>
      <c r="O850" s="49">
        <v>1.0640000000000001</v>
      </c>
    </row>
    <row r="851" spans="1:15" ht="15" customHeight="1" x14ac:dyDescent="0.25">
      <c r="A851" s="17" t="str">
        <f>IFERROR(VLOOKUP($F851,'Location List'!$A$2:$T$644,20,FALSE),"")</f>
        <v>Tim Kerum</v>
      </c>
      <c r="B851" s="17" t="str">
        <f>IFERROR(VLOOKUP($F851,'Location List'!$A$2:$T$644,19,FALSE),"")</f>
        <v>Troy Chaney</v>
      </c>
      <c r="C851" s="17" t="str">
        <f>IFERROR(VLOOKUP($F851,'Location List'!$A$2:$T$644,18,FALSE),"")</f>
        <v>Albino Ramirez</v>
      </c>
      <c r="D851" s="17" t="str">
        <f>IFERROR(VLOOKUP($F851,'Location List'!$A$2:$T$644,9,FALSE),"")</f>
        <v>Adam Shafran</v>
      </c>
      <c r="E851" s="17" t="str">
        <f>IFERROR(VLOOKUP($F851,'Location List'!$A$2:$T$644,2,FALSE),"")</f>
        <v>CITRUS HTS</v>
      </c>
      <c r="F851" s="26">
        <v>329</v>
      </c>
      <c r="G851" s="29" t="s">
        <v>3278</v>
      </c>
      <c r="H851" s="29" t="s">
        <v>3521</v>
      </c>
      <c r="I851" s="26">
        <v>99</v>
      </c>
      <c r="J851" s="26">
        <v>53</v>
      </c>
      <c r="K851" s="26">
        <v>0</v>
      </c>
      <c r="L851" s="26">
        <v>15</v>
      </c>
      <c r="M851" s="26">
        <v>152</v>
      </c>
      <c r="N851" s="26">
        <v>253</v>
      </c>
      <c r="O851" s="49">
        <v>1.6639999999999999</v>
      </c>
    </row>
    <row r="852" spans="1:15" ht="15" customHeight="1" x14ac:dyDescent="0.25">
      <c r="A852" s="17" t="str">
        <f>IFERROR(VLOOKUP($F852,'Location List'!$A$2:$T$644,20,FALSE),"")</f>
        <v>Tim Kerum</v>
      </c>
      <c r="B852" s="17" t="str">
        <f>IFERROR(VLOOKUP($F852,'Location List'!$A$2:$T$644,19,FALSE),"")</f>
        <v>Troy Chaney</v>
      </c>
      <c r="C852" s="17" t="str">
        <f>IFERROR(VLOOKUP($F852,'Location List'!$A$2:$T$644,18,FALSE),"")</f>
        <v>Albino Ramirez</v>
      </c>
      <c r="D852" s="17" t="str">
        <f>IFERROR(VLOOKUP($F852,'Location List'!$A$2:$T$644,9,FALSE),"")</f>
        <v>Adam Shafran</v>
      </c>
      <c r="E852" s="17" t="str">
        <f>IFERROR(VLOOKUP($F852,'Location List'!$A$2:$T$644,2,FALSE),"")</f>
        <v>CITRUS HTS</v>
      </c>
      <c r="F852" s="26">
        <v>329</v>
      </c>
      <c r="G852" s="29" t="s">
        <v>3278</v>
      </c>
      <c r="H852" s="29" t="s">
        <v>3477</v>
      </c>
      <c r="I852" s="26">
        <v>133</v>
      </c>
      <c r="J852" s="26">
        <v>44</v>
      </c>
      <c r="K852" s="26">
        <v>0</v>
      </c>
      <c r="L852" s="26">
        <v>13</v>
      </c>
      <c r="M852" s="26">
        <v>177</v>
      </c>
      <c r="N852" s="26">
        <v>220</v>
      </c>
      <c r="O852" s="49">
        <v>1.2430000000000001</v>
      </c>
    </row>
    <row r="853" spans="1:15" ht="15" customHeight="1" x14ac:dyDescent="0.25">
      <c r="A853" s="17" t="str">
        <f>IFERROR(VLOOKUP($F853,'Location List'!$A$2:$T$644,20,FALSE),"")</f>
        <v>Tim Kerum</v>
      </c>
      <c r="B853" s="17" t="str">
        <f>IFERROR(VLOOKUP($F853,'Location List'!$A$2:$T$644,19,FALSE),"")</f>
        <v>Troy Chaney</v>
      </c>
      <c r="C853" s="17" t="str">
        <f>IFERROR(VLOOKUP($F853,'Location List'!$A$2:$T$644,18,FALSE),"")</f>
        <v>Albino Ramirez</v>
      </c>
      <c r="D853" s="17" t="str">
        <f>IFERROR(VLOOKUP($F853,'Location List'!$A$2:$T$644,9,FALSE),"")</f>
        <v>Adam Shafran</v>
      </c>
      <c r="E853" s="17" t="str">
        <f>IFERROR(VLOOKUP($F853,'Location List'!$A$2:$T$644,2,FALSE),"")</f>
        <v>CITRUS HTS</v>
      </c>
      <c r="F853" s="26">
        <v>329</v>
      </c>
      <c r="G853" s="29" t="s">
        <v>3278</v>
      </c>
      <c r="H853" s="29" t="s">
        <v>3447</v>
      </c>
      <c r="I853" s="26">
        <v>113</v>
      </c>
      <c r="J853" s="26">
        <v>129</v>
      </c>
      <c r="K853" s="26">
        <v>0</v>
      </c>
      <c r="L853" s="26">
        <v>13</v>
      </c>
      <c r="M853" s="26">
        <v>242</v>
      </c>
      <c r="N853" s="26">
        <v>379</v>
      </c>
      <c r="O853" s="49">
        <v>1.5660000000000001</v>
      </c>
    </row>
    <row r="854" spans="1:15" ht="15" customHeight="1" x14ac:dyDescent="0.25">
      <c r="A854" s="17" t="str">
        <f>IFERROR(VLOOKUP($F854,'Location List'!$A$2:$T$644,20,FALSE),"")</f>
        <v>Tim Kerum</v>
      </c>
      <c r="B854" s="17" t="str">
        <f>IFERROR(VLOOKUP($F854,'Location List'!$A$2:$T$644,19,FALSE),"")</f>
        <v>Troy Chaney</v>
      </c>
      <c r="C854" s="17" t="str">
        <f>IFERROR(VLOOKUP($F854,'Location List'!$A$2:$T$644,18,FALSE),"")</f>
        <v>Albino Ramirez</v>
      </c>
      <c r="D854" s="17" t="str">
        <f>IFERROR(VLOOKUP($F854,'Location List'!$A$2:$T$644,9,FALSE),"")</f>
        <v>Adam Shafran</v>
      </c>
      <c r="E854" s="17" t="str">
        <f>IFERROR(VLOOKUP($F854,'Location List'!$A$2:$T$644,2,FALSE),"")</f>
        <v>CITRUS HTS</v>
      </c>
      <c r="F854" s="26">
        <v>329</v>
      </c>
      <c r="G854" s="29" t="s">
        <v>3278</v>
      </c>
      <c r="H854" s="29" t="s">
        <v>3391</v>
      </c>
      <c r="I854" s="26">
        <v>77</v>
      </c>
      <c r="J854" s="26">
        <v>92</v>
      </c>
      <c r="K854" s="26">
        <v>0</v>
      </c>
      <c r="L854" s="26">
        <v>15</v>
      </c>
      <c r="M854" s="26">
        <v>169</v>
      </c>
      <c r="N854" s="26">
        <v>145</v>
      </c>
      <c r="O854" s="49">
        <v>0.85799999999999998</v>
      </c>
    </row>
    <row r="855" spans="1:15" ht="15" customHeight="1" x14ac:dyDescent="0.25">
      <c r="A855" s="17" t="str">
        <f>IFERROR(VLOOKUP($F855,'Location List'!$A$2:$T$644,20,FALSE),"")</f>
        <v>Bill Eich</v>
      </c>
      <c r="B855" s="17" t="str">
        <f>IFERROR(VLOOKUP($F855,'Location List'!$A$2:$T$644,19,FALSE),"")</f>
        <v>Dennis Morgan</v>
      </c>
      <c r="C855" s="17" t="str">
        <f>IFERROR(VLOOKUP($F855,'Location List'!$A$2:$T$644,18,FALSE),"")</f>
        <v>Peter Wennerstrom</v>
      </c>
      <c r="D855" s="17" t="str">
        <f>IFERROR(VLOOKUP($F855,'Location List'!$A$2:$T$644,9,FALSE),"")</f>
        <v>MICHAEL BOSWELL</v>
      </c>
      <c r="E855" s="17" t="str">
        <f>IFERROR(VLOOKUP($F855,'Location List'!$A$2:$T$644,2,FALSE),"")</f>
        <v>VESTAVIA</v>
      </c>
      <c r="F855" s="26">
        <v>330</v>
      </c>
      <c r="G855" s="29" t="s">
        <v>3272</v>
      </c>
      <c r="H855" s="29" t="s">
        <v>3301</v>
      </c>
      <c r="I855" s="26">
        <v>147</v>
      </c>
      <c r="J855" s="26">
        <v>555</v>
      </c>
      <c r="K855" s="26">
        <v>0</v>
      </c>
      <c r="L855" s="26">
        <v>16</v>
      </c>
      <c r="M855" s="26">
        <v>702</v>
      </c>
      <c r="N855" s="26">
        <v>4759</v>
      </c>
      <c r="O855" s="49">
        <v>6.7789999999999999</v>
      </c>
    </row>
    <row r="856" spans="1:15" ht="15" customHeight="1" x14ac:dyDescent="0.25">
      <c r="A856" s="17" t="str">
        <f>IFERROR(VLOOKUP($F856,'Location List'!$A$2:$T$644,20,FALSE),"")</f>
        <v>Chris Kelly</v>
      </c>
      <c r="B856" s="17" t="str">
        <f>IFERROR(VLOOKUP($F856,'Location List'!$A$2:$T$644,19,FALSE),"")</f>
        <v>Victor Ayrapetov</v>
      </c>
      <c r="C856" s="17" t="str">
        <f>IFERROR(VLOOKUP($F856,'Location List'!$A$2:$T$644,18,FALSE),"")</f>
        <v>Nicholas Glenn</v>
      </c>
      <c r="D856" s="17" t="str">
        <f>IFERROR(VLOOKUP($F856,'Location List'!$A$2:$T$644,9,FALSE),"")</f>
        <v>ALI ELALI</v>
      </c>
      <c r="E856" s="17" t="str">
        <f>IFERROR(VLOOKUP($F856,'Location List'!$A$2:$T$644,2,FALSE),"")</f>
        <v>NOVI</v>
      </c>
      <c r="F856" s="26">
        <v>331</v>
      </c>
      <c r="G856" s="29" t="s">
        <v>3272</v>
      </c>
      <c r="H856" s="29" t="s">
        <v>3372</v>
      </c>
      <c r="I856" s="26">
        <v>122</v>
      </c>
      <c r="J856" s="26">
        <v>392</v>
      </c>
      <c r="K856" s="26">
        <v>0</v>
      </c>
      <c r="L856" s="26">
        <v>17</v>
      </c>
      <c r="M856" s="26">
        <v>514</v>
      </c>
      <c r="N856" s="26">
        <v>3223</v>
      </c>
      <c r="O856" s="49">
        <v>6.27</v>
      </c>
    </row>
    <row r="857" spans="1:15" ht="15" customHeight="1" x14ac:dyDescent="0.25">
      <c r="A857" s="17" t="str">
        <f>IFERROR(VLOOKUP($F857,'Location List'!$A$2:$T$644,20,FALSE),"")</f>
        <v>Chris Kelly</v>
      </c>
      <c r="B857" s="17" t="str">
        <f>IFERROR(VLOOKUP($F857,'Location List'!$A$2:$T$644,19,FALSE),"")</f>
        <v>Victor Ayrapetov</v>
      </c>
      <c r="C857" s="17" t="str">
        <f>IFERROR(VLOOKUP($F857,'Location List'!$A$2:$T$644,18,FALSE),"")</f>
        <v>Nicholas Glenn</v>
      </c>
      <c r="D857" s="17" t="str">
        <f>IFERROR(VLOOKUP($F857,'Location List'!$A$2:$T$644,9,FALSE),"")</f>
        <v>ALI ELALI</v>
      </c>
      <c r="E857" s="17" t="str">
        <f>IFERROR(VLOOKUP($F857,'Location List'!$A$2:$T$644,2,FALSE),"")</f>
        <v>NOVI</v>
      </c>
      <c r="F857" s="26">
        <v>331</v>
      </c>
      <c r="G857" s="29" t="s">
        <v>3272</v>
      </c>
      <c r="H857" s="29" t="s">
        <v>3397</v>
      </c>
      <c r="I857" s="26">
        <v>122</v>
      </c>
      <c r="J857" s="26">
        <v>145</v>
      </c>
      <c r="K857" s="26">
        <v>0</v>
      </c>
      <c r="L857" s="26">
        <v>14</v>
      </c>
      <c r="M857" s="26">
        <v>267</v>
      </c>
      <c r="N857" s="26">
        <v>1753</v>
      </c>
      <c r="O857" s="49">
        <v>6.5659999999999998</v>
      </c>
    </row>
    <row r="858" spans="1:15" ht="15" customHeight="1" x14ac:dyDescent="0.25">
      <c r="A858" s="17" t="str">
        <f>IFERROR(VLOOKUP($F858,'Location List'!$A$2:$T$644,20,FALSE),"")</f>
        <v>Chris Kelly</v>
      </c>
      <c r="B858" s="17" t="str">
        <f>IFERROR(VLOOKUP($F858,'Location List'!$A$2:$T$644,19,FALSE),"")</f>
        <v>Victor Ayrapetov</v>
      </c>
      <c r="C858" s="17" t="str">
        <f>IFERROR(VLOOKUP($F858,'Location List'!$A$2:$T$644,18,FALSE),"")</f>
        <v>Nicholas Glenn</v>
      </c>
      <c r="D858" s="17" t="str">
        <f>IFERROR(VLOOKUP($F858,'Location List'!$A$2:$T$644,9,FALSE),"")</f>
        <v>ALI ELALI</v>
      </c>
      <c r="E858" s="17" t="str">
        <f>IFERROR(VLOOKUP($F858,'Location List'!$A$2:$T$644,2,FALSE),"")</f>
        <v>NOVI</v>
      </c>
      <c r="F858" s="26">
        <v>331</v>
      </c>
      <c r="G858" s="29" t="s">
        <v>3272</v>
      </c>
      <c r="H858" s="29" t="s">
        <v>3323</v>
      </c>
      <c r="I858" s="26">
        <v>123</v>
      </c>
      <c r="J858" s="26">
        <v>205</v>
      </c>
      <c r="K858" s="26">
        <v>0</v>
      </c>
      <c r="L858" s="26">
        <v>17</v>
      </c>
      <c r="M858" s="26">
        <v>328</v>
      </c>
      <c r="N858" s="26">
        <v>2110</v>
      </c>
      <c r="O858" s="49">
        <v>6.4329999999999998</v>
      </c>
    </row>
    <row r="859" spans="1:15" ht="15" customHeight="1" x14ac:dyDescent="0.25">
      <c r="A859" s="17" t="str">
        <f>IFERROR(VLOOKUP($F859,'Location List'!$A$2:$T$644,20,FALSE),"")</f>
        <v>Chris Kelly</v>
      </c>
      <c r="B859" s="17" t="str">
        <f>IFERROR(VLOOKUP($F859,'Location List'!$A$2:$T$644,19,FALSE),"")</f>
        <v>Victor Ayrapetov</v>
      </c>
      <c r="C859" s="17" t="str">
        <f>IFERROR(VLOOKUP($F859,'Location List'!$A$2:$T$644,18,FALSE),"")</f>
        <v>Nicholas Glenn</v>
      </c>
      <c r="D859" s="17" t="str">
        <f>IFERROR(VLOOKUP($F859,'Location List'!$A$2:$T$644,9,FALSE),"")</f>
        <v>ALI ELALI</v>
      </c>
      <c r="E859" s="17" t="str">
        <f>IFERROR(VLOOKUP($F859,'Location List'!$A$2:$T$644,2,FALSE),"")</f>
        <v>NOVI</v>
      </c>
      <c r="F859" s="26">
        <v>331</v>
      </c>
      <c r="G859" s="29" t="s">
        <v>3272</v>
      </c>
      <c r="H859" s="29" t="s">
        <v>3441</v>
      </c>
      <c r="I859" s="26">
        <v>137</v>
      </c>
      <c r="J859" s="26">
        <v>160</v>
      </c>
      <c r="K859" s="26">
        <v>0</v>
      </c>
      <c r="L859" s="26">
        <v>16</v>
      </c>
      <c r="M859" s="26">
        <v>297</v>
      </c>
      <c r="N859" s="26">
        <v>2069</v>
      </c>
      <c r="O859" s="49">
        <v>6.9660000000000002</v>
      </c>
    </row>
    <row r="860" spans="1:15" ht="15" customHeight="1" x14ac:dyDescent="0.25">
      <c r="A860" s="17" t="str">
        <f>IFERROR(VLOOKUP($F860,'Location List'!$A$2:$T$644,20,FALSE),"")</f>
        <v>Chris Kelly</v>
      </c>
      <c r="B860" s="17" t="str">
        <f>IFERROR(VLOOKUP($F860,'Location List'!$A$2:$T$644,19,FALSE),"")</f>
        <v>Victor Ayrapetov</v>
      </c>
      <c r="C860" s="17" t="str">
        <f>IFERROR(VLOOKUP($F860,'Location List'!$A$2:$T$644,18,FALSE),"")</f>
        <v>Nicholas Glenn</v>
      </c>
      <c r="D860" s="17" t="str">
        <f>IFERROR(VLOOKUP($F860,'Location List'!$A$2:$T$644,9,FALSE),"")</f>
        <v>ALI ELALI</v>
      </c>
      <c r="E860" s="17" t="str">
        <f>IFERROR(VLOOKUP($F860,'Location List'!$A$2:$T$644,2,FALSE),"")</f>
        <v>NOVI</v>
      </c>
      <c r="F860" s="26">
        <v>331</v>
      </c>
      <c r="G860" s="29" t="s">
        <v>3272</v>
      </c>
      <c r="H860" s="29" t="s">
        <v>3533</v>
      </c>
      <c r="I860" s="26">
        <v>96</v>
      </c>
      <c r="J860" s="26">
        <v>195</v>
      </c>
      <c r="K860" s="26">
        <v>0</v>
      </c>
      <c r="L860" s="26">
        <v>19</v>
      </c>
      <c r="M860" s="26">
        <v>291</v>
      </c>
      <c r="N860" s="26">
        <v>1754</v>
      </c>
      <c r="O860" s="49">
        <v>6.0270000000000001</v>
      </c>
    </row>
    <row r="861" spans="1:15" ht="15" customHeight="1" x14ac:dyDescent="0.25">
      <c r="A861" s="17" t="str">
        <f>IFERROR(VLOOKUP($F861,'Location List'!$A$2:$T$644,20,FALSE),"")</f>
        <v>Chris Kelly</v>
      </c>
      <c r="B861" s="17" t="str">
        <f>IFERROR(VLOOKUP($F861,'Location List'!$A$2:$T$644,19,FALSE),"")</f>
        <v>Victor Ayrapetov</v>
      </c>
      <c r="C861" s="17" t="str">
        <f>IFERROR(VLOOKUP($F861,'Location List'!$A$2:$T$644,18,FALSE),"")</f>
        <v>Nicholas Glenn</v>
      </c>
      <c r="D861" s="17" t="str">
        <f>IFERROR(VLOOKUP($F861,'Location List'!$A$2:$T$644,9,FALSE),"")</f>
        <v>ALI ELALI</v>
      </c>
      <c r="E861" s="17" t="str">
        <f>IFERROR(VLOOKUP($F861,'Location List'!$A$2:$T$644,2,FALSE),"")</f>
        <v>NOVI</v>
      </c>
      <c r="F861" s="26">
        <v>331</v>
      </c>
      <c r="G861" s="29" t="s">
        <v>3276</v>
      </c>
      <c r="H861" s="29" t="s">
        <v>3510</v>
      </c>
      <c r="I861" s="26">
        <v>129</v>
      </c>
      <c r="J861" s="26">
        <v>208</v>
      </c>
      <c r="K861" s="26">
        <v>0</v>
      </c>
      <c r="L861" s="26">
        <v>16</v>
      </c>
      <c r="M861" s="26">
        <v>337</v>
      </c>
      <c r="N861" s="26">
        <v>468</v>
      </c>
      <c r="O861" s="49">
        <v>1.389</v>
      </c>
    </row>
    <row r="862" spans="1:15" ht="15" customHeight="1" x14ac:dyDescent="0.25">
      <c r="A862" s="17" t="str">
        <f>IFERROR(VLOOKUP($F862,'Location List'!$A$2:$T$644,20,FALSE),"")</f>
        <v>Chris Kelly</v>
      </c>
      <c r="B862" s="17" t="str">
        <f>IFERROR(VLOOKUP($F862,'Location List'!$A$2:$T$644,19,FALSE),"")</f>
        <v>Victor Ayrapetov</v>
      </c>
      <c r="C862" s="17" t="str">
        <f>IFERROR(VLOOKUP($F862,'Location List'!$A$2:$T$644,18,FALSE),"")</f>
        <v>Nicholas Glenn</v>
      </c>
      <c r="D862" s="17" t="str">
        <f>IFERROR(VLOOKUP($F862,'Location List'!$A$2:$T$644,9,FALSE),"")</f>
        <v>ALI ELALI</v>
      </c>
      <c r="E862" s="17" t="str">
        <f>IFERROR(VLOOKUP($F862,'Location List'!$A$2:$T$644,2,FALSE),"")</f>
        <v>NOVI</v>
      </c>
      <c r="F862" s="26">
        <v>331</v>
      </c>
      <c r="G862" s="29" t="s">
        <v>3278</v>
      </c>
      <c r="H862" s="29" t="s">
        <v>3307</v>
      </c>
      <c r="I862" s="26">
        <v>168</v>
      </c>
      <c r="J862" s="26">
        <v>318</v>
      </c>
      <c r="K862" s="26">
        <v>0</v>
      </c>
      <c r="L862" s="26">
        <v>22</v>
      </c>
      <c r="M862" s="26">
        <v>486</v>
      </c>
      <c r="N862" s="26">
        <v>4175</v>
      </c>
      <c r="O862" s="49">
        <v>8.5909999999999993</v>
      </c>
    </row>
    <row r="863" spans="1:15" ht="15" customHeight="1" x14ac:dyDescent="0.25">
      <c r="A863" s="17" t="str">
        <f>IFERROR(VLOOKUP($F863,'Location List'!$A$2:$T$644,20,FALSE),"")</f>
        <v>Chris Kelly</v>
      </c>
      <c r="B863" s="17" t="str">
        <f>IFERROR(VLOOKUP($F863,'Location List'!$A$2:$T$644,19,FALSE),"")</f>
        <v>Victor Ayrapetov</v>
      </c>
      <c r="C863" s="17" t="str">
        <f>IFERROR(VLOOKUP($F863,'Location List'!$A$2:$T$644,18,FALSE),"")</f>
        <v>Nicholas Glenn</v>
      </c>
      <c r="D863" s="17" t="str">
        <f>IFERROR(VLOOKUP($F863,'Location List'!$A$2:$T$644,9,FALSE),"")</f>
        <v>ALI ELALI</v>
      </c>
      <c r="E863" s="17" t="str">
        <f>IFERROR(VLOOKUP($F863,'Location List'!$A$2:$T$644,2,FALSE),"")</f>
        <v>NOVI</v>
      </c>
      <c r="F863" s="26">
        <v>331</v>
      </c>
      <c r="G863" s="29" t="s">
        <v>3278</v>
      </c>
      <c r="H863" s="29" t="s">
        <v>3449</v>
      </c>
      <c r="I863" s="26">
        <v>153</v>
      </c>
      <c r="J863" s="26">
        <v>161</v>
      </c>
      <c r="K863" s="26">
        <v>0</v>
      </c>
      <c r="L863" s="26">
        <v>15</v>
      </c>
      <c r="M863" s="26">
        <v>314</v>
      </c>
      <c r="N863" s="26">
        <v>553</v>
      </c>
      <c r="O863" s="49">
        <v>1.7609999999999999</v>
      </c>
    </row>
    <row r="864" spans="1:15" ht="15" customHeight="1" x14ac:dyDescent="0.25">
      <c r="A864" s="17" t="str">
        <f>IFERROR(VLOOKUP($F864,'Location List'!$A$2:$T$644,20,FALSE),"")</f>
        <v>Chris Kelly</v>
      </c>
      <c r="B864" s="17" t="str">
        <f>IFERROR(VLOOKUP($F864,'Location List'!$A$2:$T$644,19,FALSE),"")</f>
        <v>Victor Ayrapetov</v>
      </c>
      <c r="C864" s="17" t="str">
        <f>IFERROR(VLOOKUP($F864,'Location List'!$A$2:$T$644,18,FALSE),"")</f>
        <v>Nicholas Glenn</v>
      </c>
      <c r="D864" s="17" t="str">
        <f>IFERROR(VLOOKUP($F864,'Location List'!$A$2:$T$644,9,FALSE),"")</f>
        <v>ALI ELALI</v>
      </c>
      <c r="E864" s="17" t="str">
        <f>IFERROR(VLOOKUP($F864,'Location List'!$A$2:$T$644,2,FALSE),"")</f>
        <v>NOVI</v>
      </c>
      <c r="F864" s="26">
        <v>331</v>
      </c>
      <c r="G864" s="29" t="s">
        <v>3278</v>
      </c>
      <c r="H864" s="29" t="s">
        <v>3316</v>
      </c>
      <c r="I864" s="26">
        <v>104</v>
      </c>
      <c r="J864" s="26">
        <v>133</v>
      </c>
      <c r="K864" s="26">
        <v>0</v>
      </c>
      <c r="L864" s="26">
        <v>16</v>
      </c>
      <c r="M864" s="26">
        <v>237</v>
      </c>
      <c r="N864" s="26">
        <v>393</v>
      </c>
      <c r="O864" s="49">
        <v>1.6579999999999999</v>
      </c>
    </row>
    <row r="865" spans="1:15" ht="15" customHeight="1" x14ac:dyDescent="0.25">
      <c r="A865" s="17" t="str">
        <f>IFERROR(VLOOKUP($F865,'Location List'!$A$2:$T$644,20,FALSE),"")</f>
        <v>Tim Kerum</v>
      </c>
      <c r="B865" s="17" t="str">
        <f>IFERROR(VLOOKUP($F865,'Location List'!$A$2:$T$644,19,FALSE),"")</f>
        <v>Troy Chaney</v>
      </c>
      <c r="C865" s="17" t="str">
        <f>IFERROR(VLOOKUP($F865,'Location List'!$A$2:$T$644,18,FALSE),"")</f>
        <v>Clarence Davidson</v>
      </c>
      <c r="D865" s="17" t="str">
        <f>IFERROR(VLOOKUP($F865,'Location List'!$A$2:$T$644,9,FALSE),"")</f>
        <v>LOUIS DEIGNAN</v>
      </c>
      <c r="E865" s="17" t="str">
        <f>IFERROR(VLOOKUP($F865,'Location List'!$A$2:$T$644,2,FALSE),"")</f>
        <v>ALBUQUERQUE</v>
      </c>
      <c r="F865" s="26">
        <v>332</v>
      </c>
      <c r="G865" s="29" t="s">
        <v>3272</v>
      </c>
      <c r="H865" s="29" t="s">
        <v>3273</v>
      </c>
      <c r="I865" s="26">
        <v>150</v>
      </c>
      <c r="J865" s="26">
        <v>302</v>
      </c>
      <c r="K865" s="26">
        <v>0</v>
      </c>
      <c r="L865" s="26">
        <v>22</v>
      </c>
      <c r="M865" s="26">
        <v>452</v>
      </c>
      <c r="N865" s="26">
        <v>690</v>
      </c>
      <c r="O865" s="49">
        <v>1.5269999999999999</v>
      </c>
    </row>
    <row r="866" spans="1:15" ht="15" customHeight="1" x14ac:dyDescent="0.25">
      <c r="A866" s="17" t="str">
        <f>IFERROR(VLOOKUP($F866,'Location List'!$A$2:$T$644,20,FALSE),"")</f>
        <v>Tim Kerum</v>
      </c>
      <c r="B866" s="17" t="str">
        <f>IFERROR(VLOOKUP($F866,'Location List'!$A$2:$T$644,19,FALSE),"")</f>
        <v>Troy Chaney</v>
      </c>
      <c r="C866" s="17" t="str">
        <f>IFERROR(VLOOKUP($F866,'Location List'!$A$2:$T$644,18,FALSE),"")</f>
        <v>Clarence Davidson</v>
      </c>
      <c r="D866" s="17" t="str">
        <f>IFERROR(VLOOKUP($F866,'Location List'!$A$2:$T$644,9,FALSE),"")</f>
        <v>LOUIS DEIGNAN</v>
      </c>
      <c r="E866" s="17" t="str">
        <f>IFERROR(VLOOKUP($F866,'Location List'!$A$2:$T$644,2,FALSE),"")</f>
        <v>ALBUQUERQUE</v>
      </c>
      <c r="F866" s="26">
        <v>332</v>
      </c>
      <c r="G866" s="29" t="s">
        <v>3278</v>
      </c>
      <c r="H866" s="29" t="s">
        <v>3420</v>
      </c>
      <c r="I866" s="26">
        <v>51</v>
      </c>
      <c r="J866" s="26">
        <v>191</v>
      </c>
      <c r="K866" s="26">
        <v>0</v>
      </c>
      <c r="L866" s="26">
        <v>17</v>
      </c>
      <c r="M866" s="26">
        <v>242</v>
      </c>
      <c r="N866" s="26">
        <v>341</v>
      </c>
      <c r="O866" s="49">
        <v>1.409</v>
      </c>
    </row>
    <row r="867" spans="1:15" ht="15" customHeight="1" x14ac:dyDescent="0.25">
      <c r="A867" s="17" t="str">
        <f>IFERROR(VLOOKUP($F867,'Location List'!$A$2:$T$644,20,FALSE),"")</f>
        <v>Tim Kerum</v>
      </c>
      <c r="B867" s="17" t="str">
        <f>IFERROR(VLOOKUP($F867,'Location List'!$A$2:$T$644,19,FALSE),"")</f>
        <v>Troy Chaney</v>
      </c>
      <c r="C867" s="17" t="str">
        <f>IFERROR(VLOOKUP($F867,'Location List'!$A$2:$T$644,18,FALSE),"")</f>
        <v>Clarence Davidson</v>
      </c>
      <c r="D867" s="17" t="str">
        <f>IFERROR(VLOOKUP($F867,'Location List'!$A$2:$T$644,9,FALSE),"")</f>
        <v>LOUIS DEIGNAN</v>
      </c>
      <c r="E867" s="17" t="str">
        <f>IFERROR(VLOOKUP($F867,'Location List'!$A$2:$T$644,2,FALSE),"")</f>
        <v>ALBUQUERQUE</v>
      </c>
      <c r="F867" s="26">
        <v>332</v>
      </c>
      <c r="G867" s="29" t="s">
        <v>3278</v>
      </c>
      <c r="H867" s="29" t="s">
        <v>3436</v>
      </c>
      <c r="I867" s="26">
        <v>95</v>
      </c>
      <c r="J867" s="26">
        <v>244</v>
      </c>
      <c r="K867" s="26">
        <v>0</v>
      </c>
      <c r="L867" s="26">
        <v>16</v>
      </c>
      <c r="M867" s="26">
        <v>339</v>
      </c>
      <c r="N867" s="26">
        <v>648</v>
      </c>
      <c r="O867" s="49">
        <v>1.9119999999999999</v>
      </c>
    </row>
    <row r="868" spans="1:15" ht="15" customHeight="1" x14ac:dyDescent="0.25">
      <c r="A868" s="17" t="str">
        <f>IFERROR(VLOOKUP($F868,'Location List'!$A$2:$T$644,20,FALSE),"")</f>
        <v>Tim Kerum</v>
      </c>
      <c r="B868" s="17" t="str">
        <f>IFERROR(VLOOKUP($F868,'Location List'!$A$2:$T$644,19,FALSE),"")</f>
        <v>Troy Chaney</v>
      </c>
      <c r="C868" s="17" t="str">
        <f>IFERROR(VLOOKUP($F868,'Location List'!$A$2:$T$644,18,FALSE),"")</f>
        <v>Clarence Davidson</v>
      </c>
      <c r="D868" s="17" t="str">
        <f>IFERROR(VLOOKUP($F868,'Location List'!$A$2:$T$644,9,FALSE),"")</f>
        <v>LOUIS DEIGNAN</v>
      </c>
      <c r="E868" s="17" t="str">
        <f>IFERROR(VLOOKUP($F868,'Location List'!$A$2:$T$644,2,FALSE),"")</f>
        <v>ALBUQUERQUE</v>
      </c>
      <c r="F868" s="26">
        <v>332</v>
      </c>
      <c r="G868" s="29" t="s">
        <v>3278</v>
      </c>
      <c r="H868" s="29" t="s">
        <v>3316</v>
      </c>
      <c r="I868" s="26">
        <v>49</v>
      </c>
      <c r="J868" s="26">
        <v>126</v>
      </c>
      <c r="K868" s="26">
        <v>0</v>
      </c>
      <c r="L868" s="26">
        <v>15</v>
      </c>
      <c r="M868" s="26">
        <v>175</v>
      </c>
      <c r="N868" s="26">
        <v>287</v>
      </c>
      <c r="O868" s="49">
        <v>1.64</v>
      </c>
    </row>
    <row r="869" spans="1:15" ht="15" customHeight="1" x14ac:dyDescent="0.25">
      <c r="A869" s="17" t="str">
        <f>IFERROR(VLOOKUP($F869,'Location List'!$A$2:$T$644,20,FALSE),"")</f>
        <v>Tim Kerum</v>
      </c>
      <c r="B869" s="17" t="str">
        <f>IFERROR(VLOOKUP($F869,'Location List'!$A$2:$T$644,19,FALSE),"")</f>
        <v>Mike Seymour</v>
      </c>
      <c r="C869" s="17" t="str">
        <f>IFERROR(VLOOKUP($F869,'Location List'!$A$2:$T$644,18,FALSE),"")</f>
        <v>Devin Magle</v>
      </c>
      <c r="D869" s="17" t="str">
        <f>IFERROR(VLOOKUP($F869,'Location List'!$A$2:$T$644,9,FALSE),"")</f>
        <v>TONY REYNOLDS</v>
      </c>
      <c r="E869" s="17" t="str">
        <f>IFERROR(VLOOKUP($F869,'Location List'!$A$2:$T$644,2,FALSE),"")</f>
        <v>VANCOUVER</v>
      </c>
      <c r="F869" s="26">
        <v>333</v>
      </c>
      <c r="G869" s="29" t="s">
        <v>3272</v>
      </c>
      <c r="H869" s="29" t="s">
        <v>3301</v>
      </c>
      <c r="I869" s="26">
        <v>1262</v>
      </c>
      <c r="J869" s="26">
        <v>1759</v>
      </c>
      <c r="K869" s="26">
        <v>0</v>
      </c>
      <c r="L869" s="26">
        <v>15</v>
      </c>
      <c r="M869" s="26">
        <v>3021</v>
      </c>
      <c r="N869" s="26">
        <v>20039</v>
      </c>
      <c r="O869" s="49">
        <v>6.633</v>
      </c>
    </row>
    <row r="870" spans="1:15" ht="15" customHeight="1" x14ac:dyDescent="0.25">
      <c r="A870" s="17" t="str">
        <f>IFERROR(VLOOKUP($F870,'Location List'!$A$2:$T$644,20,FALSE),"")</f>
        <v>Tim Kerum</v>
      </c>
      <c r="B870" s="17" t="str">
        <f>IFERROR(VLOOKUP($F870,'Location List'!$A$2:$T$644,19,FALSE),"")</f>
        <v>Mike Seymour</v>
      </c>
      <c r="C870" s="17" t="str">
        <f>IFERROR(VLOOKUP($F870,'Location List'!$A$2:$T$644,18,FALSE),"")</f>
        <v>Devin Magle</v>
      </c>
      <c r="D870" s="17" t="str">
        <f>IFERROR(VLOOKUP($F870,'Location List'!$A$2:$T$644,9,FALSE),"")</f>
        <v>TONY REYNOLDS</v>
      </c>
      <c r="E870" s="17" t="str">
        <f>IFERROR(VLOOKUP($F870,'Location List'!$A$2:$T$644,2,FALSE),"")</f>
        <v>VANCOUVER</v>
      </c>
      <c r="F870" s="26">
        <v>333</v>
      </c>
      <c r="G870" s="29" t="s">
        <v>3272</v>
      </c>
      <c r="H870" s="29" t="s">
        <v>3406</v>
      </c>
      <c r="I870" s="26">
        <v>814</v>
      </c>
      <c r="J870" s="26">
        <v>1085</v>
      </c>
      <c r="K870" s="26">
        <v>0</v>
      </c>
      <c r="L870" s="26">
        <v>20</v>
      </c>
      <c r="M870" s="26">
        <v>1899</v>
      </c>
      <c r="N870" s="26">
        <v>16393</v>
      </c>
      <c r="O870" s="49">
        <v>8.6319999999999997</v>
      </c>
    </row>
    <row r="871" spans="1:15" ht="15" customHeight="1" x14ac:dyDescent="0.25">
      <c r="A871" s="17" t="str">
        <f>IFERROR(VLOOKUP($F871,'Location List'!$A$2:$T$644,20,FALSE),"")</f>
        <v>Tim Kerum</v>
      </c>
      <c r="B871" s="17" t="str">
        <f>IFERROR(VLOOKUP($F871,'Location List'!$A$2:$T$644,19,FALSE),"")</f>
        <v>Mike Seymour</v>
      </c>
      <c r="C871" s="17" t="str">
        <f>IFERROR(VLOOKUP($F871,'Location List'!$A$2:$T$644,18,FALSE),"")</f>
        <v>Devin Magle</v>
      </c>
      <c r="D871" s="17" t="str">
        <f>IFERROR(VLOOKUP($F871,'Location List'!$A$2:$T$644,9,FALSE),"")</f>
        <v>TONY REYNOLDS</v>
      </c>
      <c r="E871" s="17" t="str">
        <f>IFERROR(VLOOKUP($F871,'Location List'!$A$2:$T$644,2,FALSE),"")</f>
        <v>VANCOUVER</v>
      </c>
      <c r="F871" s="26">
        <v>333</v>
      </c>
      <c r="G871" s="29" t="s">
        <v>3272</v>
      </c>
      <c r="H871" s="29" t="s">
        <v>3484</v>
      </c>
      <c r="I871" s="26">
        <v>956</v>
      </c>
      <c r="J871" s="26">
        <v>1313</v>
      </c>
      <c r="K871" s="26">
        <v>0</v>
      </c>
      <c r="L871" s="26">
        <v>16</v>
      </c>
      <c r="M871" s="26">
        <v>2269</v>
      </c>
      <c r="N871" s="26">
        <v>4461</v>
      </c>
      <c r="O871" s="49">
        <v>1.966</v>
      </c>
    </row>
    <row r="872" spans="1:15" ht="15" customHeight="1" x14ac:dyDescent="0.25">
      <c r="A872" s="17" t="str">
        <f>IFERROR(VLOOKUP($F872,'Location List'!$A$2:$T$644,20,FALSE),"")</f>
        <v>Tim Kerum</v>
      </c>
      <c r="B872" s="17" t="str">
        <f>IFERROR(VLOOKUP($F872,'Location List'!$A$2:$T$644,19,FALSE),"")</f>
        <v>Mike Seymour</v>
      </c>
      <c r="C872" s="17" t="str">
        <f>IFERROR(VLOOKUP($F872,'Location List'!$A$2:$T$644,18,FALSE),"")</f>
        <v>Devin Magle</v>
      </c>
      <c r="D872" s="17" t="str">
        <f>IFERROR(VLOOKUP($F872,'Location List'!$A$2:$T$644,9,FALSE),"")</f>
        <v>TONY REYNOLDS</v>
      </c>
      <c r="E872" s="17" t="str">
        <f>IFERROR(VLOOKUP($F872,'Location List'!$A$2:$T$644,2,FALSE),"")</f>
        <v>VANCOUVER</v>
      </c>
      <c r="F872" s="26">
        <v>333</v>
      </c>
      <c r="G872" s="29" t="s">
        <v>3276</v>
      </c>
      <c r="H872" s="29" t="s">
        <v>3277</v>
      </c>
      <c r="I872" s="26">
        <v>159</v>
      </c>
      <c r="J872" s="26">
        <v>200</v>
      </c>
      <c r="K872" s="26">
        <v>0</v>
      </c>
      <c r="L872" s="26">
        <v>17</v>
      </c>
      <c r="M872" s="26">
        <v>359</v>
      </c>
      <c r="N872" s="26">
        <v>659</v>
      </c>
      <c r="O872" s="49">
        <v>1.8360000000000001</v>
      </c>
    </row>
    <row r="873" spans="1:15" ht="15" customHeight="1" x14ac:dyDescent="0.25">
      <c r="A873" s="17" t="str">
        <f>IFERROR(VLOOKUP($F873,'Location List'!$A$2:$T$644,20,FALSE),"")</f>
        <v>Tim Kerum</v>
      </c>
      <c r="B873" s="17" t="str">
        <f>IFERROR(VLOOKUP($F873,'Location List'!$A$2:$T$644,19,FALSE),"")</f>
        <v>Mike Seymour</v>
      </c>
      <c r="C873" s="17" t="str">
        <f>IFERROR(VLOOKUP($F873,'Location List'!$A$2:$T$644,18,FALSE),"")</f>
        <v>Devin Magle</v>
      </c>
      <c r="D873" s="17" t="str">
        <f>IFERROR(VLOOKUP($F873,'Location List'!$A$2:$T$644,9,FALSE),"")</f>
        <v>TONY REYNOLDS</v>
      </c>
      <c r="E873" s="17" t="str">
        <f>IFERROR(VLOOKUP($F873,'Location List'!$A$2:$T$644,2,FALSE),"")</f>
        <v>VANCOUVER</v>
      </c>
      <c r="F873" s="26">
        <v>333</v>
      </c>
      <c r="G873" s="29" t="s">
        <v>3276</v>
      </c>
      <c r="H873" s="29" t="s">
        <v>3320</v>
      </c>
      <c r="I873" s="26">
        <v>198</v>
      </c>
      <c r="J873" s="26">
        <v>204</v>
      </c>
      <c r="K873" s="26">
        <v>0</v>
      </c>
      <c r="L873" s="26">
        <v>16</v>
      </c>
      <c r="M873" s="26">
        <v>402</v>
      </c>
      <c r="N873" s="26">
        <v>671</v>
      </c>
      <c r="O873" s="49">
        <v>1.669</v>
      </c>
    </row>
    <row r="874" spans="1:15" ht="15" customHeight="1" x14ac:dyDescent="0.25">
      <c r="A874" s="17" t="str">
        <f>IFERROR(VLOOKUP($F874,'Location List'!$A$2:$T$644,20,FALSE),"")</f>
        <v>Tim Kerum</v>
      </c>
      <c r="B874" s="17" t="str">
        <f>IFERROR(VLOOKUP($F874,'Location List'!$A$2:$T$644,19,FALSE),"")</f>
        <v>Mike Seymour</v>
      </c>
      <c r="C874" s="17" t="str">
        <f>IFERROR(VLOOKUP($F874,'Location List'!$A$2:$T$644,18,FALSE),"")</f>
        <v>Devin Magle</v>
      </c>
      <c r="D874" s="17" t="str">
        <f>IFERROR(VLOOKUP($F874,'Location List'!$A$2:$T$644,9,FALSE),"")</f>
        <v>TONY REYNOLDS</v>
      </c>
      <c r="E874" s="17" t="str">
        <f>IFERROR(VLOOKUP($F874,'Location List'!$A$2:$T$644,2,FALSE),"")</f>
        <v>VANCOUVER</v>
      </c>
      <c r="F874" s="26">
        <v>333</v>
      </c>
      <c r="G874" s="29" t="s">
        <v>3278</v>
      </c>
      <c r="H874" s="29" t="s">
        <v>3436</v>
      </c>
      <c r="I874" s="26">
        <v>318</v>
      </c>
      <c r="J874" s="26">
        <v>484</v>
      </c>
      <c r="K874" s="26">
        <v>0</v>
      </c>
      <c r="L874" s="26">
        <v>17</v>
      </c>
      <c r="M874" s="26">
        <v>802</v>
      </c>
      <c r="N874" s="26">
        <v>792</v>
      </c>
      <c r="O874" s="49">
        <v>0.98799999999999999</v>
      </c>
    </row>
    <row r="875" spans="1:15" ht="15" customHeight="1" x14ac:dyDescent="0.25">
      <c r="A875" s="17" t="str">
        <f>IFERROR(VLOOKUP($F875,'Location List'!$A$2:$T$644,20,FALSE),"")</f>
        <v>Tim Kerum</v>
      </c>
      <c r="B875" s="17" t="str">
        <f>IFERROR(VLOOKUP($F875,'Location List'!$A$2:$T$644,19,FALSE),"")</f>
        <v>Mike Seymour</v>
      </c>
      <c r="C875" s="17" t="str">
        <f>IFERROR(VLOOKUP($F875,'Location List'!$A$2:$T$644,18,FALSE),"")</f>
        <v>Devin Magle</v>
      </c>
      <c r="D875" s="17" t="str">
        <f>IFERROR(VLOOKUP($F875,'Location List'!$A$2:$T$644,9,FALSE),"")</f>
        <v>TONY REYNOLDS</v>
      </c>
      <c r="E875" s="17" t="str">
        <f>IFERROR(VLOOKUP($F875,'Location List'!$A$2:$T$644,2,FALSE),"")</f>
        <v>VANCOUVER</v>
      </c>
      <c r="F875" s="26">
        <v>333</v>
      </c>
      <c r="G875" s="29" t="s">
        <v>3278</v>
      </c>
      <c r="H875" s="29" t="s">
        <v>3286</v>
      </c>
      <c r="I875" s="26">
        <v>334</v>
      </c>
      <c r="J875" s="26">
        <v>492</v>
      </c>
      <c r="K875" s="26">
        <v>0</v>
      </c>
      <c r="L875" s="26">
        <v>17</v>
      </c>
      <c r="M875" s="26">
        <v>826</v>
      </c>
      <c r="N875" s="26">
        <v>1242</v>
      </c>
      <c r="O875" s="49">
        <v>1.504</v>
      </c>
    </row>
    <row r="876" spans="1:15" ht="15" customHeight="1" x14ac:dyDescent="0.25">
      <c r="A876" s="17" t="str">
        <f>IFERROR(VLOOKUP($F876,'Location List'!$A$2:$T$644,20,FALSE),"")</f>
        <v>Tim Kerum</v>
      </c>
      <c r="B876" s="17" t="str">
        <f>IFERROR(VLOOKUP($F876,'Location List'!$A$2:$T$644,19,FALSE),"")</f>
        <v>Mike Seymour</v>
      </c>
      <c r="C876" s="17" t="str">
        <f>IFERROR(VLOOKUP($F876,'Location List'!$A$2:$T$644,18,FALSE),"")</f>
        <v>Devin Magle</v>
      </c>
      <c r="D876" s="17" t="str">
        <f>IFERROR(VLOOKUP($F876,'Location List'!$A$2:$T$644,9,FALSE),"")</f>
        <v>TONY REYNOLDS</v>
      </c>
      <c r="E876" s="17" t="str">
        <f>IFERROR(VLOOKUP($F876,'Location List'!$A$2:$T$644,2,FALSE),"")</f>
        <v>VANCOUVER</v>
      </c>
      <c r="F876" s="26">
        <v>333</v>
      </c>
      <c r="G876" s="29" t="s">
        <v>3278</v>
      </c>
      <c r="H876" s="29" t="s">
        <v>3326</v>
      </c>
      <c r="I876" s="26">
        <v>438</v>
      </c>
      <c r="J876" s="26">
        <v>349</v>
      </c>
      <c r="K876" s="26">
        <v>0</v>
      </c>
      <c r="L876" s="26">
        <v>14</v>
      </c>
      <c r="M876" s="26">
        <v>787</v>
      </c>
      <c r="N876" s="26">
        <v>1468</v>
      </c>
      <c r="O876" s="49">
        <v>1.865</v>
      </c>
    </row>
    <row r="877" spans="1:15" ht="15" customHeight="1" x14ac:dyDescent="0.25">
      <c r="A877" s="17" t="str">
        <f>IFERROR(VLOOKUP($F877,'Location List'!$A$2:$T$644,20,FALSE),"")</f>
        <v>Tim Kerum</v>
      </c>
      <c r="B877" s="17" t="str">
        <f>IFERROR(VLOOKUP($F877,'Location List'!$A$2:$T$644,19,FALSE),"")</f>
        <v>Mike Seymour</v>
      </c>
      <c r="C877" s="17" t="str">
        <f>IFERROR(VLOOKUP($F877,'Location List'!$A$2:$T$644,18,FALSE),"")</f>
        <v>Devin Magle</v>
      </c>
      <c r="D877" s="17" t="str">
        <f>IFERROR(VLOOKUP($F877,'Location List'!$A$2:$T$644,9,FALSE),"")</f>
        <v>TONY REYNOLDS</v>
      </c>
      <c r="E877" s="17" t="str">
        <f>IFERROR(VLOOKUP($F877,'Location List'!$A$2:$T$644,2,FALSE),"")</f>
        <v>VANCOUVER</v>
      </c>
      <c r="F877" s="26">
        <v>333</v>
      </c>
      <c r="G877" s="29" t="s">
        <v>3278</v>
      </c>
      <c r="H877" s="29" t="s">
        <v>3290</v>
      </c>
      <c r="I877" s="26">
        <v>676</v>
      </c>
      <c r="J877" s="26">
        <v>395</v>
      </c>
      <c r="K877" s="26">
        <v>0</v>
      </c>
      <c r="L877" s="26">
        <v>14</v>
      </c>
      <c r="M877" s="26">
        <v>1071</v>
      </c>
      <c r="N877" s="26">
        <v>1910</v>
      </c>
      <c r="O877" s="49">
        <v>1.7829999999999999</v>
      </c>
    </row>
    <row r="878" spans="1:15" ht="15" customHeight="1" x14ac:dyDescent="0.25">
      <c r="A878" s="17" t="str">
        <f>IFERROR(VLOOKUP($F878,'Location List'!$A$2:$T$644,20,FALSE),"")</f>
        <v>Tim Kerum</v>
      </c>
      <c r="B878" s="17" t="str">
        <f>IFERROR(VLOOKUP($F878,'Location List'!$A$2:$T$644,19,FALSE),"")</f>
        <v>Mike Seymour</v>
      </c>
      <c r="C878" s="17" t="str">
        <f>IFERROR(VLOOKUP($F878,'Location List'!$A$2:$T$644,18,FALSE),"")</f>
        <v>Devin Magle</v>
      </c>
      <c r="D878" s="17" t="str">
        <f>IFERROR(VLOOKUP($F878,'Location List'!$A$2:$T$644,9,FALSE),"")</f>
        <v>TONY REYNOLDS</v>
      </c>
      <c r="E878" s="17" t="str">
        <f>IFERROR(VLOOKUP($F878,'Location List'!$A$2:$T$644,2,FALSE),"")</f>
        <v>VANCOUVER</v>
      </c>
      <c r="F878" s="26">
        <v>333</v>
      </c>
      <c r="G878" s="29" t="s">
        <v>3278</v>
      </c>
      <c r="H878" s="29" t="s">
        <v>3525</v>
      </c>
      <c r="I878" s="26">
        <v>297</v>
      </c>
      <c r="J878" s="26">
        <v>365</v>
      </c>
      <c r="K878" s="26">
        <v>0</v>
      </c>
      <c r="L878" s="26">
        <v>16</v>
      </c>
      <c r="M878" s="26">
        <v>662</v>
      </c>
      <c r="N878" s="26">
        <v>6272</v>
      </c>
      <c r="O878" s="49">
        <v>9.4740000000000002</v>
      </c>
    </row>
    <row r="879" spans="1:15" ht="15" customHeight="1" x14ac:dyDescent="0.25">
      <c r="A879" s="17" t="str">
        <f>IFERROR(VLOOKUP($F879,'Location List'!$A$2:$T$644,20,FALSE),"")</f>
        <v>Tim Kerum</v>
      </c>
      <c r="B879" s="17" t="str">
        <f>IFERROR(VLOOKUP($F879,'Location List'!$A$2:$T$644,19,FALSE),"")</f>
        <v>Mike Seymour</v>
      </c>
      <c r="C879" s="17" t="str">
        <f>IFERROR(VLOOKUP($F879,'Location List'!$A$2:$T$644,18,FALSE),"")</f>
        <v>Devin Magle</v>
      </c>
      <c r="D879" s="17" t="str">
        <f>IFERROR(VLOOKUP($F879,'Location List'!$A$2:$T$644,9,FALSE),"")</f>
        <v>TONY REYNOLDS</v>
      </c>
      <c r="E879" s="17" t="str">
        <f>IFERROR(VLOOKUP($F879,'Location List'!$A$2:$T$644,2,FALSE),"")</f>
        <v>VANCOUVER</v>
      </c>
      <c r="F879" s="26">
        <v>333</v>
      </c>
      <c r="G879" s="29" t="s">
        <v>3278</v>
      </c>
      <c r="H879" s="29" t="s">
        <v>3316</v>
      </c>
      <c r="I879" s="26">
        <v>254</v>
      </c>
      <c r="J879" s="26">
        <v>244</v>
      </c>
      <c r="K879" s="26">
        <v>0</v>
      </c>
      <c r="L879" s="26">
        <v>16</v>
      </c>
      <c r="M879" s="26">
        <v>498</v>
      </c>
      <c r="N879" s="26">
        <v>934</v>
      </c>
      <c r="O879" s="49">
        <v>1.8759999999999999</v>
      </c>
    </row>
    <row r="880" spans="1:15" ht="15" customHeight="1" x14ac:dyDescent="0.25">
      <c r="A880" s="17" t="str">
        <f>IFERROR(VLOOKUP($F880,'Location List'!$A$2:$T$644,20,FALSE),"")</f>
        <v>Tim Kerum</v>
      </c>
      <c r="B880" s="17" t="str">
        <f>IFERROR(VLOOKUP($F880,'Location List'!$A$2:$T$644,19,FALSE),"")</f>
        <v>Mike Seymour</v>
      </c>
      <c r="C880" s="17" t="str">
        <f>IFERROR(VLOOKUP($F880,'Location List'!$A$2:$T$644,18,FALSE),"")</f>
        <v>Devin Magle</v>
      </c>
      <c r="D880" s="17" t="str">
        <f>IFERROR(VLOOKUP($F880,'Location List'!$A$2:$T$644,9,FALSE),"")</f>
        <v>TONY REYNOLDS</v>
      </c>
      <c r="E880" s="17" t="str">
        <f>IFERROR(VLOOKUP($F880,'Location List'!$A$2:$T$644,2,FALSE),"")</f>
        <v>VANCOUVER</v>
      </c>
      <c r="F880" s="26">
        <v>333</v>
      </c>
      <c r="G880" s="29" t="s">
        <v>3278</v>
      </c>
      <c r="H880" s="29" t="s">
        <v>3534</v>
      </c>
      <c r="I880" s="26">
        <v>279</v>
      </c>
      <c r="J880" s="26">
        <v>198</v>
      </c>
      <c r="K880" s="26">
        <v>0</v>
      </c>
      <c r="L880" s="26">
        <v>15</v>
      </c>
      <c r="M880" s="26">
        <v>477</v>
      </c>
      <c r="N880" s="26">
        <v>916</v>
      </c>
      <c r="O880" s="49">
        <v>1.92</v>
      </c>
    </row>
    <row r="881" spans="1:15" ht="15" customHeight="1" x14ac:dyDescent="0.25">
      <c r="A881" s="17" t="str">
        <f>IFERROR(VLOOKUP($F881,'Location List'!$A$2:$T$644,20,FALSE),"")</f>
        <v>Chris Kelly</v>
      </c>
      <c r="B881" s="17" t="str">
        <f>IFERROR(VLOOKUP($F881,'Location List'!$A$2:$T$644,19,FALSE),"")</f>
        <v>Victor Ayrapetov</v>
      </c>
      <c r="C881" s="17" t="str">
        <f>IFERROR(VLOOKUP($F881,'Location List'!$A$2:$T$644,18,FALSE),"")</f>
        <v>Scott Stout</v>
      </c>
      <c r="D881" s="17" t="str">
        <f>IFERROR(VLOOKUP($F881,'Location List'!$A$2:$T$644,9,FALSE),"")</f>
        <v>CHAD ESTRADA</v>
      </c>
      <c r="E881" s="17" t="str">
        <f>IFERROR(VLOOKUP($F881,'Location List'!$A$2:$T$644,2,FALSE),"")</f>
        <v>EASTBROOK</v>
      </c>
      <c r="F881" s="26">
        <v>335</v>
      </c>
      <c r="G881" s="29" t="s">
        <v>3272</v>
      </c>
      <c r="H881" s="29" t="s">
        <v>3301</v>
      </c>
      <c r="I881" s="26">
        <v>675</v>
      </c>
      <c r="J881" s="26">
        <v>791</v>
      </c>
      <c r="K881" s="26">
        <v>0</v>
      </c>
      <c r="L881" s="26">
        <v>15</v>
      </c>
      <c r="M881" s="26">
        <v>1466</v>
      </c>
      <c r="N881" s="26">
        <v>9053</v>
      </c>
      <c r="O881" s="49">
        <v>6.1749999999999998</v>
      </c>
    </row>
    <row r="882" spans="1:15" ht="15" customHeight="1" x14ac:dyDescent="0.25">
      <c r="A882" s="17" t="str">
        <f>IFERROR(VLOOKUP($F882,'Location List'!$A$2:$T$644,20,FALSE),"")</f>
        <v>Chris Kelly</v>
      </c>
      <c r="B882" s="17" t="str">
        <f>IFERROR(VLOOKUP($F882,'Location List'!$A$2:$T$644,19,FALSE),"")</f>
        <v>Victor Ayrapetov</v>
      </c>
      <c r="C882" s="17" t="str">
        <f>IFERROR(VLOOKUP($F882,'Location List'!$A$2:$T$644,18,FALSE),"")</f>
        <v>Scott Stout</v>
      </c>
      <c r="D882" s="17" t="str">
        <f>IFERROR(VLOOKUP($F882,'Location List'!$A$2:$T$644,9,FALSE),"")</f>
        <v>CHAD ESTRADA</v>
      </c>
      <c r="E882" s="17" t="str">
        <f>IFERROR(VLOOKUP($F882,'Location List'!$A$2:$T$644,2,FALSE),"")</f>
        <v>SAGINAW</v>
      </c>
      <c r="F882" s="26">
        <v>336</v>
      </c>
      <c r="G882" s="29" t="s">
        <v>3272</v>
      </c>
      <c r="H882" s="29" t="s">
        <v>3535</v>
      </c>
      <c r="I882" s="26">
        <v>342</v>
      </c>
      <c r="J882" s="26">
        <v>297</v>
      </c>
      <c r="K882" s="26">
        <v>0</v>
      </c>
      <c r="L882" s="26">
        <v>59</v>
      </c>
      <c r="M882" s="26">
        <v>639</v>
      </c>
      <c r="N882" s="26">
        <v>958</v>
      </c>
      <c r="O882" s="49">
        <v>1.4990000000000001</v>
      </c>
    </row>
    <row r="883" spans="1:15" ht="15" customHeight="1" x14ac:dyDescent="0.25">
      <c r="A883" s="17" t="str">
        <f>IFERROR(VLOOKUP($F883,'Location List'!$A$2:$T$644,20,FALSE),"")</f>
        <v>Chris Kelly</v>
      </c>
      <c r="B883" s="17" t="str">
        <f>IFERROR(VLOOKUP($F883,'Location List'!$A$2:$T$644,19,FALSE),"")</f>
        <v>Victor Ayrapetov</v>
      </c>
      <c r="C883" s="17" t="str">
        <f>IFERROR(VLOOKUP($F883,'Location List'!$A$2:$T$644,18,FALSE),"")</f>
        <v>Scott Stout</v>
      </c>
      <c r="D883" s="17" t="str">
        <f>IFERROR(VLOOKUP($F883,'Location List'!$A$2:$T$644,9,FALSE),"")</f>
        <v>CHAD ESTRADA</v>
      </c>
      <c r="E883" s="17" t="str">
        <f>IFERROR(VLOOKUP($F883,'Location List'!$A$2:$T$644,2,FALSE),"")</f>
        <v>SAGINAW</v>
      </c>
      <c r="F883" s="26">
        <v>336</v>
      </c>
      <c r="G883" s="29" t="s">
        <v>3272</v>
      </c>
      <c r="H883" s="29" t="s">
        <v>3351</v>
      </c>
      <c r="I883" s="26">
        <v>152</v>
      </c>
      <c r="J883" s="26">
        <v>354</v>
      </c>
      <c r="K883" s="26">
        <v>0</v>
      </c>
      <c r="L883" s="26">
        <v>15</v>
      </c>
      <c r="M883" s="26">
        <v>506</v>
      </c>
      <c r="N883" s="26">
        <v>4411</v>
      </c>
      <c r="O883" s="49">
        <v>8.7170000000000005</v>
      </c>
    </row>
    <row r="884" spans="1:15" ht="15" customHeight="1" x14ac:dyDescent="0.25">
      <c r="A884" s="17" t="str">
        <f>IFERROR(VLOOKUP($F884,'Location List'!$A$2:$T$644,20,FALSE),"")</f>
        <v>Chris Kelly</v>
      </c>
      <c r="B884" s="17" t="str">
        <f>IFERROR(VLOOKUP($F884,'Location List'!$A$2:$T$644,19,FALSE),"")</f>
        <v>Victor Ayrapetov</v>
      </c>
      <c r="C884" s="17" t="str">
        <f>IFERROR(VLOOKUP($F884,'Location List'!$A$2:$T$644,18,FALSE),"")</f>
        <v>Scott Stout</v>
      </c>
      <c r="D884" s="17" t="str">
        <f>IFERROR(VLOOKUP($F884,'Location List'!$A$2:$T$644,9,FALSE),"")</f>
        <v>CHAD ESTRADA</v>
      </c>
      <c r="E884" s="17" t="str">
        <f>IFERROR(VLOOKUP($F884,'Location List'!$A$2:$T$644,2,FALSE),"")</f>
        <v>SAGINAW</v>
      </c>
      <c r="F884" s="26">
        <v>336</v>
      </c>
      <c r="G884" s="29" t="s">
        <v>3278</v>
      </c>
      <c r="H884" s="29" t="s">
        <v>3358</v>
      </c>
      <c r="I884" s="26">
        <v>314</v>
      </c>
      <c r="J884" s="26">
        <v>459</v>
      </c>
      <c r="K884" s="26">
        <v>0</v>
      </c>
      <c r="L884" s="26">
        <v>20</v>
      </c>
      <c r="M884" s="26">
        <v>773</v>
      </c>
      <c r="N884" s="26">
        <v>1388</v>
      </c>
      <c r="O884" s="49">
        <v>1.796</v>
      </c>
    </row>
    <row r="885" spans="1:15" ht="15" customHeight="1" x14ac:dyDescent="0.25">
      <c r="A885" s="17" t="str">
        <f>IFERROR(VLOOKUP($F885,'Location List'!$A$2:$T$644,20,FALSE),"")</f>
        <v>Chris Kelly</v>
      </c>
      <c r="B885" s="17" t="str">
        <f>IFERROR(VLOOKUP($F885,'Location List'!$A$2:$T$644,19,FALSE),"")</f>
        <v>Victor Ayrapetov</v>
      </c>
      <c r="C885" s="17" t="str">
        <f>IFERROR(VLOOKUP($F885,'Location List'!$A$2:$T$644,18,FALSE),"")</f>
        <v>Scott Stout</v>
      </c>
      <c r="D885" s="17" t="str">
        <f>IFERROR(VLOOKUP($F885,'Location List'!$A$2:$T$644,9,FALSE),"")</f>
        <v>CHAD ESTRADA</v>
      </c>
      <c r="E885" s="17" t="str">
        <f>IFERROR(VLOOKUP($F885,'Location List'!$A$2:$T$644,2,FALSE),"")</f>
        <v>SAGINAW</v>
      </c>
      <c r="F885" s="26">
        <v>336</v>
      </c>
      <c r="G885" s="29" t="s">
        <v>3278</v>
      </c>
      <c r="H885" s="29" t="s">
        <v>3369</v>
      </c>
      <c r="I885" s="26">
        <v>404</v>
      </c>
      <c r="J885" s="26">
        <v>184</v>
      </c>
      <c r="K885" s="26">
        <v>0</v>
      </c>
      <c r="L885" s="26">
        <v>15</v>
      </c>
      <c r="M885" s="26">
        <v>588</v>
      </c>
      <c r="N885" s="26">
        <v>1045</v>
      </c>
      <c r="O885" s="49">
        <v>1.7769999999999999</v>
      </c>
    </row>
    <row r="886" spans="1:15" ht="15" customHeight="1" x14ac:dyDescent="0.25">
      <c r="A886" s="17" t="str">
        <f>IFERROR(VLOOKUP($F886,'Location List'!$A$2:$T$644,20,FALSE),"")</f>
        <v>Tim Kerum</v>
      </c>
      <c r="B886" s="17" t="str">
        <f>IFERROR(VLOOKUP($F886,'Location List'!$A$2:$T$644,19,FALSE),"")</f>
        <v>Mike Seymour</v>
      </c>
      <c r="C886" s="17" t="str">
        <f>IFERROR(VLOOKUP($F886,'Location List'!$A$2:$T$644,18,FALSE),"")</f>
        <v>Devin Magle</v>
      </c>
      <c r="D886" s="17" t="str">
        <f>IFERROR(VLOOKUP($F886,'Location List'!$A$2:$T$644,9,FALSE),"")</f>
        <v>TONY REYNOLDS</v>
      </c>
      <c r="E886" s="17" t="str">
        <f>IFERROR(VLOOKUP($F886,'Location List'!$A$2:$T$644,2,FALSE),"")</f>
        <v>BURLINGTON</v>
      </c>
      <c r="F886" s="26">
        <v>338</v>
      </c>
      <c r="G886" s="29" t="s">
        <v>3272</v>
      </c>
      <c r="H886" s="29" t="s">
        <v>3379</v>
      </c>
      <c r="I886" s="26">
        <v>229</v>
      </c>
      <c r="J886" s="26">
        <v>155</v>
      </c>
      <c r="K886" s="26">
        <v>0</v>
      </c>
      <c r="L886" s="26">
        <v>32</v>
      </c>
      <c r="M886" s="26">
        <v>384</v>
      </c>
      <c r="N886" s="26">
        <v>15526</v>
      </c>
      <c r="O886" s="49">
        <v>40.432000000000002</v>
      </c>
    </row>
    <row r="887" spans="1:15" ht="15" customHeight="1" x14ac:dyDescent="0.25">
      <c r="A887" s="17" t="str">
        <f>IFERROR(VLOOKUP($F887,'Location List'!$A$2:$T$644,20,FALSE),"")</f>
        <v>Tim Kerum</v>
      </c>
      <c r="B887" s="17" t="str">
        <f>IFERROR(VLOOKUP($F887,'Location List'!$A$2:$T$644,19,FALSE),"")</f>
        <v>Mike Seymour</v>
      </c>
      <c r="C887" s="17" t="str">
        <f>IFERROR(VLOOKUP($F887,'Location List'!$A$2:$T$644,18,FALSE),"")</f>
        <v>Devin Magle</v>
      </c>
      <c r="D887" s="17" t="str">
        <f>IFERROR(VLOOKUP($F887,'Location List'!$A$2:$T$644,9,FALSE),"")</f>
        <v>TONY REYNOLDS</v>
      </c>
      <c r="E887" s="17" t="str">
        <f>IFERROR(VLOOKUP($F887,'Location List'!$A$2:$T$644,2,FALSE),"")</f>
        <v>BURLINGTON</v>
      </c>
      <c r="F887" s="26">
        <v>338</v>
      </c>
      <c r="G887" s="29" t="s">
        <v>3272</v>
      </c>
      <c r="H887" s="29" t="s">
        <v>3394</v>
      </c>
      <c r="I887" s="26">
        <v>247</v>
      </c>
      <c r="J887" s="26">
        <v>221</v>
      </c>
      <c r="K887" s="26">
        <v>0</v>
      </c>
      <c r="L887" s="26">
        <v>15</v>
      </c>
      <c r="M887" s="26">
        <v>468</v>
      </c>
      <c r="N887" s="26">
        <v>672</v>
      </c>
      <c r="O887" s="49">
        <v>1.4359999999999999</v>
      </c>
    </row>
    <row r="888" spans="1:15" ht="15" customHeight="1" x14ac:dyDescent="0.25">
      <c r="A888" s="17" t="str">
        <f>IFERROR(VLOOKUP($F888,'Location List'!$A$2:$T$644,20,FALSE),"")</f>
        <v>Tim Kerum</v>
      </c>
      <c r="B888" s="17" t="str">
        <f>IFERROR(VLOOKUP($F888,'Location List'!$A$2:$T$644,19,FALSE),"")</f>
        <v>Mike Seymour</v>
      </c>
      <c r="C888" s="17" t="str">
        <f>IFERROR(VLOOKUP($F888,'Location List'!$A$2:$T$644,18,FALSE),"")</f>
        <v>Devin Magle</v>
      </c>
      <c r="D888" s="17" t="str">
        <f>IFERROR(VLOOKUP($F888,'Location List'!$A$2:$T$644,9,FALSE),"")</f>
        <v>TONY REYNOLDS</v>
      </c>
      <c r="E888" s="17" t="str">
        <f>IFERROR(VLOOKUP($F888,'Location List'!$A$2:$T$644,2,FALSE),"")</f>
        <v>BURLINGTON</v>
      </c>
      <c r="F888" s="26">
        <v>338</v>
      </c>
      <c r="G888" s="29" t="s">
        <v>3272</v>
      </c>
      <c r="H888" s="29" t="s">
        <v>3304</v>
      </c>
      <c r="I888" s="26">
        <v>396</v>
      </c>
      <c r="J888" s="26">
        <v>429</v>
      </c>
      <c r="K888" s="26">
        <v>0</v>
      </c>
      <c r="L888" s="26">
        <v>22</v>
      </c>
      <c r="M888" s="26">
        <v>825</v>
      </c>
      <c r="N888" s="26">
        <v>5544</v>
      </c>
      <c r="O888" s="49">
        <v>6.72</v>
      </c>
    </row>
    <row r="889" spans="1:15" ht="15" customHeight="1" x14ac:dyDescent="0.25">
      <c r="A889" s="17" t="str">
        <f>IFERROR(VLOOKUP($F889,'Location List'!$A$2:$T$644,20,FALSE),"")</f>
        <v>Tim Kerum</v>
      </c>
      <c r="B889" s="17" t="str">
        <f>IFERROR(VLOOKUP($F889,'Location List'!$A$2:$T$644,19,FALSE),"")</f>
        <v>Mike Seymour</v>
      </c>
      <c r="C889" s="17" t="str">
        <f>IFERROR(VLOOKUP($F889,'Location List'!$A$2:$T$644,18,FALSE),"")</f>
        <v>Devin Magle</v>
      </c>
      <c r="D889" s="17" t="str">
        <f>IFERROR(VLOOKUP($F889,'Location List'!$A$2:$T$644,9,FALSE),"")</f>
        <v>TONY REYNOLDS</v>
      </c>
      <c r="E889" s="17" t="str">
        <f>IFERROR(VLOOKUP($F889,'Location List'!$A$2:$T$644,2,FALSE),"")</f>
        <v>BURLINGTON</v>
      </c>
      <c r="F889" s="26">
        <v>338</v>
      </c>
      <c r="G889" s="29" t="s">
        <v>3276</v>
      </c>
      <c r="H889" s="29" t="s">
        <v>3347</v>
      </c>
      <c r="I889" s="26">
        <v>125</v>
      </c>
      <c r="J889" s="26">
        <v>182</v>
      </c>
      <c r="K889" s="26">
        <v>0</v>
      </c>
      <c r="L889" s="26">
        <v>15</v>
      </c>
      <c r="M889" s="26">
        <v>307</v>
      </c>
      <c r="N889" s="26">
        <v>0</v>
      </c>
      <c r="O889" s="49">
        <v>0</v>
      </c>
    </row>
    <row r="890" spans="1:15" ht="15" customHeight="1" x14ac:dyDescent="0.25">
      <c r="A890" s="17" t="str">
        <f>IFERROR(VLOOKUP($F890,'Location List'!$A$2:$T$644,20,FALSE),"")</f>
        <v>Tim Kerum</v>
      </c>
      <c r="B890" s="17" t="str">
        <f>IFERROR(VLOOKUP($F890,'Location List'!$A$2:$T$644,19,FALSE),"")</f>
        <v>Mike Seymour</v>
      </c>
      <c r="C890" s="17" t="str">
        <f>IFERROR(VLOOKUP($F890,'Location List'!$A$2:$T$644,18,FALSE),"")</f>
        <v>Devin Magle</v>
      </c>
      <c r="D890" s="17" t="str">
        <f>IFERROR(VLOOKUP($F890,'Location List'!$A$2:$T$644,9,FALSE),"")</f>
        <v>TONY REYNOLDS</v>
      </c>
      <c r="E890" s="17" t="str">
        <f>IFERROR(VLOOKUP($F890,'Location List'!$A$2:$T$644,2,FALSE),"")</f>
        <v>BURLINGTON</v>
      </c>
      <c r="F890" s="26">
        <v>338</v>
      </c>
      <c r="G890" s="29" t="s">
        <v>3276</v>
      </c>
      <c r="H890" s="29" t="s">
        <v>3536</v>
      </c>
      <c r="I890" s="26">
        <v>147</v>
      </c>
      <c r="J890" s="26">
        <v>160</v>
      </c>
      <c r="K890" s="26">
        <v>0</v>
      </c>
      <c r="L890" s="26">
        <v>14</v>
      </c>
      <c r="M890" s="26">
        <v>307</v>
      </c>
      <c r="N890" s="26">
        <v>432</v>
      </c>
      <c r="O890" s="49">
        <v>1.407</v>
      </c>
    </row>
    <row r="891" spans="1:15" ht="15" customHeight="1" x14ac:dyDescent="0.25">
      <c r="A891" s="17" t="str">
        <f>IFERROR(VLOOKUP($F891,'Location List'!$A$2:$T$644,20,FALSE),"")</f>
        <v>Tim Kerum</v>
      </c>
      <c r="B891" s="17" t="str">
        <f>IFERROR(VLOOKUP($F891,'Location List'!$A$2:$T$644,19,FALSE),"")</f>
        <v>Mike Seymour</v>
      </c>
      <c r="C891" s="17" t="str">
        <f>IFERROR(VLOOKUP($F891,'Location List'!$A$2:$T$644,18,FALSE),"")</f>
        <v>Devin Magle</v>
      </c>
      <c r="D891" s="17" t="str">
        <f>IFERROR(VLOOKUP($F891,'Location List'!$A$2:$T$644,9,FALSE),"")</f>
        <v>TONY REYNOLDS</v>
      </c>
      <c r="E891" s="17" t="str">
        <f>IFERROR(VLOOKUP($F891,'Location List'!$A$2:$T$644,2,FALSE),"")</f>
        <v>BURLINGTON</v>
      </c>
      <c r="F891" s="26">
        <v>338</v>
      </c>
      <c r="G891" s="29" t="s">
        <v>3276</v>
      </c>
      <c r="H891" s="29" t="s">
        <v>3381</v>
      </c>
      <c r="I891" s="26">
        <v>114</v>
      </c>
      <c r="J891" s="26">
        <v>160</v>
      </c>
      <c r="K891" s="26">
        <v>0</v>
      </c>
      <c r="L891" s="26">
        <v>14</v>
      </c>
      <c r="M891" s="26">
        <v>274</v>
      </c>
      <c r="N891" s="26">
        <v>533</v>
      </c>
      <c r="O891" s="49">
        <v>1.9450000000000001</v>
      </c>
    </row>
    <row r="892" spans="1:15" ht="15" customHeight="1" x14ac:dyDescent="0.25">
      <c r="A892" s="17" t="str">
        <f>IFERROR(VLOOKUP($F892,'Location List'!$A$2:$T$644,20,FALSE),"")</f>
        <v>Tim Kerum</v>
      </c>
      <c r="B892" s="17" t="str">
        <f>IFERROR(VLOOKUP($F892,'Location List'!$A$2:$T$644,19,FALSE),"")</f>
        <v>Mike Seymour</v>
      </c>
      <c r="C892" s="17" t="str">
        <f>IFERROR(VLOOKUP($F892,'Location List'!$A$2:$T$644,18,FALSE),"")</f>
        <v>Devin Magle</v>
      </c>
      <c r="D892" s="17" t="str">
        <f>IFERROR(VLOOKUP($F892,'Location List'!$A$2:$T$644,9,FALSE),"")</f>
        <v>TONY REYNOLDS</v>
      </c>
      <c r="E892" s="17" t="str">
        <f>IFERROR(VLOOKUP($F892,'Location List'!$A$2:$T$644,2,FALSE),"")</f>
        <v>BURLINGTON</v>
      </c>
      <c r="F892" s="26">
        <v>338</v>
      </c>
      <c r="G892" s="29" t="s">
        <v>3276</v>
      </c>
      <c r="H892" s="29" t="s">
        <v>3537</v>
      </c>
      <c r="I892" s="26">
        <v>171</v>
      </c>
      <c r="J892" s="26">
        <v>242</v>
      </c>
      <c r="K892" s="26">
        <v>0</v>
      </c>
      <c r="L892" s="26">
        <v>14</v>
      </c>
      <c r="M892" s="26">
        <v>413</v>
      </c>
      <c r="N892" s="26">
        <v>702</v>
      </c>
      <c r="O892" s="49">
        <v>1.7</v>
      </c>
    </row>
    <row r="893" spans="1:15" ht="15" customHeight="1" x14ac:dyDescent="0.25">
      <c r="A893" s="17" t="str">
        <f>IFERROR(VLOOKUP($F893,'Location List'!$A$2:$T$644,20,FALSE),"")</f>
        <v>Tim Kerum</v>
      </c>
      <c r="B893" s="17" t="str">
        <f>IFERROR(VLOOKUP($F893,'Location List'!$A$2:$T$644,19,FALSE),"")</f>
        <v>Mike Seymour</v>
      </c>
      <c r="C893" s="17" t="str">
        <f>IFERROR(VLOOKUP($F893,'Location List'!$A$2:$T$644,18,FALSE),"")</f>
        <v>Devin Magle</v>
      </c>
      <c r="D893" s="17" t="str">
        <f>IFERROR(VLOOKUP($F893,'Location List'!$A$2:$T$644,9,FALSE),"")</f>
        <v>TONY REYNOLDS</v>
      </c>
      <c r="E893" s="17" t="str">
        <f>IFERROR(VLOOKUP($F893,'Location List'!$A$2:$T$644,2,FALSE),"")</f>
        <v>BURLINGTON</v>
      </c>
      <c r="F893" s="26">
        <v>338</v>
      </c>
      <c r="G893" s="29" t="s">
        <v>3276</v>
      </c>
      <c r="H893" s="29" t="s">
        <v>3355</v>
      </c>
      <c r="I893" s="26">
        <v>172</v>
      </c>
      <c r="J893" s="26">
        <v>210</v>
      </c>
      <c r="K893" s="26">
        <v>0</v>
      </c>
      <c r="L893" s="26">
        <v>14</v>
      </c>
      <c r="M893" s="26">
        <v>382</v>
      </c>
      <c r="N893" s="26">
        <v>756</v>
      </c>
      <c r="O893" s="49">
        <v>1.9790000000000001</v>
      </c>
    </row>
    <row r="894" spans="1:15" ht="15" customHeight="1" x14ac:dyDescent="0.25">
      <c r="A894" s="17" t="str">
        <f>IFERROR(VLOOKUP($F894,'Location List'!$A$2:$T$644,20,FALSE),"")</f>
        <v>Tim Kerum</v>
      </c>
      <c r="B894" s="17" t="str">
        <f>IFERROR(VLOOKUP($F894,'Location List'!$A$2:$T$644,19,FALSE),"")</f>
        <v>Mike Seymour</v>
      </c>
      <c r="C894" s="17" t="str">
        <f>IFERROR(VLOOKUP($F894,'Location List'!$A$2:$T$644,18,FALSE),"")</f>
        <v>Devin Magle</v>
      </c>
      <c r="D894" s="17" t="str">
        <f>IFERROR(VLOOKUP($F894,'Location List'!$A$2:$T$644,9,FALSE),"")</f>
        <v>TONY REYNOLDS</v>
      </c>
      <c r="E894" s="17" t="str">
        <f>IFERROR(VLOOKUP($F894,'Location List'!$A$2:$T$644,2,FALSE),"")</f>
        <v>BURLINGTON</v>
      </c>
      <c r="F894" s="26">
        <v>338</v>
      </c>
      <c r="G894" s="29" t="s">
        <v>3278</v>
      </c>
      <c r="H894" s="29" t="s">
        <v>3315</v>
      </c>
      <c r="I894" s="26">
        <v>133</v>
      </c>
      <c r="J894" s="26">
        <v>147</v>
      </c>
      <c r="K894" s="26">
        <v>0</v>
      </c>
      <c r="L894" s="26">
        <v>14</v>
      </c>
      <c r="M894" s="26">
        <v>280</v>
      </c>
      <c r="N894" s="26">
        <v>483</v>
      </c>
      <c r="O894" s="49">
        <v>1.7250000000000001</v>
      </c>
    </row>
    <row r="895" spans="1:15" ht="15" customHeight="1" x14ac:dyDescent="0.25">
      <c r="A895" s="17" t="str">
        <f>IFERROR(VLOOKUP($F895,'Location List'!$A$2:$T$644,20,FALSE),"")</f>
        <v>Tim Kerum</v>
      </c>
      <c r="B895" s="17" t="str">
        <f>IFERROR(VLOOKUP($F895,'Location List'!$A$2:$T$644,19,FALSE),"")</f>
        <v>Mike Seymour</v>
      </c>
      <c r="C895" s="17" t="str">
        <f>IFERROR(VLOOKUP($F895,'Location List'!$A$2:$T$644,18,FALSE),"")</f>
        <v>Devin Magle</v>
      </c>
      <c r="D895" s="17" t="str">
        <f>IFERROR(VLOOKUP($F895,'Location List'!$A$2:$T$644,9,FALSE),"")</f>
        <v>TONY REYNOLDS</v>
      </c>
      <c r="E895" s="17" t="str">
        <f>IFERROR(VLOOKUP($F895,'Location List'!$A$2:$T$644,2,FALSE),"")</f>
        <v>BURLINGTON</v>
      </c>
      <c r="F895" s="26">
        <v>338</v>
      </c>
      <c r="G895" s="29" t="s">
        <v>3278</v>
      </c>
      <c r="H895" s="29" t="s">
        <v>3387</v>
      </c>
      <c r="I895" s="26">
        <v>184</v>
      </c>
      <c r="J895" s="26">
        <v>292</v>
      </c>
      <c r="K895" s="26">
        <v>0</v>
      </c>
      <c r="L895" s="26">
        <v>16</v>
      </c>
      <c r="M895" s="26">
        <v>476</v>
      </c>
      <c r="N895" s="26">
        <v>613</v>
      </c>
      <c r="O895" s="49">
        <v>1.288</v>
      </c>
    </row>
    <row r="896" spans="1:15" ht="15" customHeight="1" x14ac:dyDescent="0.25">
      <c r="A896" s="17" t="str">
        <f>IFERROR(VLOOKUP($F896,'Location List'!$A$2:$T$644,20,FALSE),"")</f>
        <v>Tim Kerum</v>
      </c>
      <c r="B896" s="17" t="str">
        <f>IFERROR(VLOOKUP($F896,'Location List'!$A$2:$T$644,19,FALSE),"")</f>
        <v>Mike Seymour</v>
      </c>
      <c r="C896" s="17" t="str">
        <f>IFERROR(VLOOKUP($F896,'Location List'!$A$2:$T$644,18,FALSE),"")</f>
        <v>Devin Magle</v>
      </c>
      <c r="D896" s="17" t="str">
        <f>IFERROR(VLOOKUP($F896,'Location List'!$A$2:$T$644,9,FALSE),"")</f>
        <v>TONY REYNOLDS</v>
      </c>
      <c r="E896" s="17" t="str">
        <f>IFERROR(VLOOKUP($F896,'Location List'!$A$2:$T$644,2,FALSE),"")</f>
        <v>BURLINGTON</v>
      </c>
      <c r="F896" s="26">
        <v>338</v>
      </c>
      <c r="G896" s="29" t="s">
        <v>3278</v>
      </c>
      <c r="H896" s="29" t="s">
        <v>3348</v>
      </c>
      <c r="I896" s="26">
        <v>197</v>
      </c>
      <c r="J896" s="26">
        <v>154</v>
      </c>
      <c r="K896" s="26">
        <v>0</v>
      </c>
      <c r="L896" s="26">
        <v>22</v>
      </c>
      <c r="M896" s="26">
        <v>351</v>
      </c>
      <c r="N896" s="26">
        <v>682</v>
      </c>
      <c r="O896" s="49">
        <v>1.9430000000000001</v>
      </c>
    </row>
    <row r="897" spans="1:15" ht="15" customHeight="1" x14ac:dyDescent="0.25">
      <c r="A897" s="17" t="str">
        <f>IFERROR(VLOOKUP($F897,'Location List'!$A$2:$T$644,20,FALSE),"")</f>
        <v>Tim Kerum</v>
      </c>
      <c r="B897" s="17" t="str">
        <f>IFERROR(VLOOKUP($F897,'Location List'!$A$2:$T$644,19,FALSE),"")</f>
        <v>Troy Chaney</v>
      </c>
      <c r="C897" s="17" t="str">
        <f>IFERROR(VLOOKUP($F897,'Location List'!$A$2:$T$644,18,FALSE),"")</f>
        <v>Clarence Davidson</v>
      </c>
      <c r="D897" s="17" t="str">
        <f>IFERROR(VLOOKUP($F897,'Location List'!$A$2:$T$644,9,FALSE),"")</f>
        <v>LOUIS DEIGNAN</v>
      </c>
      <c r="E897" s="17" t="str">
        <f>IFERROR(VLOOKUP($F897,'Location List'!$A$2:$T$644,2,FALSE),"")</f>
        <v>COTTONWOOD</v>
      </c>
      <c r="F897" s="26">
        <v>339</v>
      </c>
      <c r="G897" s="29" t="s">
        <v>3272</v>
      </c>
      <c r="H897" s="29" t="s">
        <v>3323</v>
      </c>
      <c r="I897" s="26">
        <v>139</v>
      </c>
      <c r="J897" s="26">
        <v>184</v>
      </c>
      <c r="K897" s="26">
        <v>0</v>
      </c>
      <c r="L897" s="26">
        <v>16</v>
      </c>
      <c r="M897" s="26">
        <v>323</v>
      </c>
      <c r="N897" s="26">
        <v>2269</v>
      </c>
      <c r="O897" s="49">
        <v>7.0250000000000004</v>
      </c>
    </row>
    <row r="898" spans="1:15" ht="15" customHeight="1" x14ac:dyDescent="0.25">
      <c r="A898" s="17" t="str">
        <f>IFERROR(VLOOKUP($F898,'Location List'!$A$2:$T$644,20,FALSE),"")</f>
        <v>Tim Kerum</v>
      </c>
      <c r="B898" s="17" t="str">
        <f>IFERROR(VLOOKUP($F898,'Location List'!$A$2:$T$644,19,FALSE),"")</f>
        <v>Troy Chaney</v>
      </c>
      <c r="C898" s="17" t="str">
        <f>IFERROR(VLOOKUP($F898,'Location List'!$A$2:$T$644,18,FALSE),"")</f>
        <v>Clarence Davidson</v>
      </c>
      <c r="D898" s="17" t="str">
        <f>IFERROR(VLOOKUP($F898,'Location List'!$A$2:$T$644,9,FALSE),"")</f>
        <v>LOUIS DEIGNAN</v>
      </c>
      <c r="E898" s="17" t="str">
        <f>IFERROR(VLOOKUP($F898,'Location List'!$A$2:$T$644,2,FALSE),"")</f>
        <v>COTTONWOOD</v>
      </c>
      <c r="F898" s="26">
        <v>339</v>
      </c>
      <c r="G898" s="29" t="s">
        <v>3276</v>
      </c>
      <c r="H898" s="29" t="s">
        <v>3419</v>
      </c>
      <c r="I898" s="26">
        <v>194</v>
      </c>
      <c r="J898" s="26">
        <v>423</v>
      </c>
      <c r="K898" s="26">
        <v>0</v>
      </c>
      <c r="L898" s="26">
        <v>19</v>
      </c>
      <c r="M898" s="26">
        <v>617</v>
      </c>
      <c r="N898" s="26">
        <v>1210</v>
      </c>
      <c r="O898" s="49">
        <v>1.9610000000000001</v>
      </c>
    </row>
    <row r="899" spans="1:15" ht="15" customHeight="1" x14ac:dyDescent="0.25">
      <c r="A899" s="17" t="str">
        <f>IFERROR(VLOOKUP($F899,'Location List'!$A$2:$T$644,20,FALSE),"")</f>
        <v>Tim Kerum</v>
      </c>
      <c r="B899" s="17" t="str">
        <f>IFERROR(VLOOKUP($F899,'Location List'!$A$2:$T$644,19,FALSE),"")</f>
        <v>Troy Chaney</v>
      </c>
      <c r="C899" s="17" t="str">
        <f>IFERROR(VLOOKUP($F899,'Location List'!$A$2:$T$644,18,FALSE),"")</f>
        <v>Clarence Davidson</v>
      </c>
      <c r="D899" s="17" t="str">
        <f>IFERROR(VLOOKUP($F899,'Location List'!$A$2:$T$644,9,FALSE),"")</f>
        <v>LOUIS DEIGNAN</v>
      </c>
      <c r="E899" s="17" t="str">
        <f>IFERROR(VLOOKUP($F899,'Location List'!$A$2:$T$644,2,FALSE),"")</f>
        <v>COTTONWOOD</v>
      </c>
      <c r="F899" s="26">
        <v>339</v>
      </c>
      <c r="G899" s="29" t="s">
        <v>3278</v>
      </c>
      <c r="H899" s="29" t="s">
        <v>3538</v>
      </c>
      <c r="I899" s="26">
        <v>38</v>
      </c>
      <c r="J899" s="26">
        <v>54</v>
      </c>
      <c r="K899" s="26">
        <v>0</v>
      </c>
      <c r="L899" s="26">
        <v>16</v>
      </c>
      <c r="M899" s="26">
        <v>92</v>
      </c>
      <c r="N899" s="26">
        <v>150</v>
      </c>
      <c r="O899" s="49">
        <v>1.63</v>
      </c>
    </row>
    <row r="900" spans="1:15" ht="15" customHeight="1" x14ac:dyDescent="0.25">
      <c r="A900" s="17" t="str">
        <f>IFERROR(VLOOKUP($F900,'Location List'!$A$2:$T$644,20,FALSE),"")</f>
        <v>Tim Kerum</v>
      </c>
      <c r="B900" s="17" t="str">
        <f>IFERROR(VLOOKUP($F900,'Location List'!$A$2:$T$644,19,FALSE),"")</f>
        <v>Troy Chaney</v>
      </c>
      <c r="C900" s="17" t="str">
        <f>IFERROR(VLOOKUP($F900,'Location List'!$A$2:$T$644,18,FALSE),"")</f>
        <v>Clarence Davidson</v>
      </c>
      <c r="D900" s="17" t="str">
        <f>IFERROR(VLOOKUP($F900,'Location List'!$A$2:$T$644,9,FALSE),"")</f>
        <v>LOUIS DEIGNAN</v>
      </c>
      <c r="E900" s="17" t="str">
        <f>IFERROR(VLOOKUP($F900,'Location List'!$A$2:$T$644,2,FALSE),"")</f>
        <v>COTTONWOOD</v>
      </c>
      <c r="F900" s="26">
        <v>339</v>
      </c>
      <c r="G900" s="29" t="s">
        <v>3278</v>
      </c>
      <c r="H900" s="29" t="s">
        <v>3433</v>
      </c>
      <c r="I900" s="26">
        <v>44</v>
      </c>
      <c r="J900" s="26">
        <v>67</v>
      </c>
      <c r="K900" s="26">
        <v>0</v>
      </c>
      <c r="L900" s="26">
        <v>15</v>
      </c>
      <c r="M900" s="26">
        <v>111</v>
      </c>
      <c r="N900" s="26">
        <v>177</v>
      </c>
      <c r="O900" s="49">
        <v>1.595</v>
      </c>
    </row>
    <row r="901" spans="1:15" ht="15" customHeight="1" x14ac:dyDescent="0.25">
      <c r="A901" s="17" t="str">
        <f>IFERROR(VLOOKUP($F901,'Location List'!$A$2:$T$644,20,FALSE),"")</f>
        <v>Tim Kerum</v>
      </c>
      <c r="B901" s="17" t="str">
        <f>IFERROR(VLOOKUP($F901,'Location List'!$A$2:$T$644,19,FALSE),"")</f>
        <v>Troy Chaney</v>
      </c>
      <c r="C901" s="17" t="str">
        <f>IFERROR(VLOOKUP($F901,'Location List'!$A$2:$T$644,18,FALSE),"")</f>
        <v>Clarence Davidson</v>
      </c>
      <c r="D901" s="17" t="str">
        <f>IFERROR(VLOOKUP($F901,'Location List'!$A$2:$T$644,9,FALSE),"")</f>
        <v>LOUIS DEIGNAN</v>
      </c>
      <c r="E901" s="17" t="str">
        <f>IFERROR(VLOOKUP($F901,'Location List'!$A$2:$T$644,2,FALSE),"")</f>
        <v>COTTONWOOD</v>
      </c>
      <c r="F901" s="26">
        <v>339</v>
      </c>
      <c r="G901" s="29" t="s">
        <v>3278</v>
      </c>
      <c r="H901" s="29" t="s">
        <v>3280</v>
      </c>
      <c r="I901" s="26">
        <v>47</v>
      </c>
      <c r="J901" s="26">
        <v>37</v>
      </c>
      <c r="K901" s="26">
        <v>0</v>
      </c>
      <c r="L901" s="26">
        <v>15</v>
      </c>
      <c r="M901" s="26">
        <v>84</v>
      </c>
      <c r="N901" s="26">
        <v>156</v>
      </c>
      <c r="O901" s="49">
        <v>1.857</v>
      </c>
    </row>
    <row r="902" spans="1:15" ht="15" customHeight="1" x14ac:dyDescent="0.25">
      <c r="A902" s="17" t="str">
        <f>IFERROR(VLOOKUP($F902,'Location List'!$A$2:$T$644,20,FALSE),"")</f>
        <v>Tim Kerum</v>
      </c>
      <c r="B902" s="17" t="str">
        <f>IFERROR(VLOOKUP($F902,'Location List'!$A$2:$T$644,19,FALSE),"")</f>
        <v>Troy Chaney</v>
      </c>
      <c r="C902" s="17" t="str">
        <f>IFERROR(VLOOKUP($F902,'Location List'!$A$2:$T$644,18,FALSE),"")</f>
        <v>Clarence Davidson</v>
      </c>
      <c r="D902" s="17" t="str">
        <f>IFERROR(VLOOKUP($F902,'Location List'!$A$2:$T$644,9,FALSE),"")</f>
        <v>LOUIS DEIGNAN</v>
      </c>
      <c r="E902" s="17" t="str">
        <f>IFERROR(VLOOKUP($F902,'Location List'!$A$2:$T$644,2,FALSE),"")</f>
        <v>COTTONWOOD</v>
      </c>
      <c r="F902" s="26">
        <v>339</v>
      </c>
      <c r="G902" s="29" t="s">
        <v>3278</v>
      </c>
      <c r="H902" s="29" t="s">
        <v>3390</v>
      </c>
      <c r="I902" s="26">
        <v>180</v>
      </c>
      <c r="J902" s="26">
        <v>244</v>
      </c>
      <c r="K902" s="26">
        <v>0</v>
      </c>
      <c r="L902" s="26">
        <v>17</v>
      </c>
      <c r="M902" s="26">
        <v>424</v>
      </c>
      <c r="N902" s="26">
        <v>600</v>
      </c>
      <c r="O902" s="49">
        <v>1.415</v>
      </c>
    </row>
    <row r="903" spans="1:15" ht="15" customHeight="1" x14ac:dyDescent="0.25">
      <c r="A903" s="17" t="str">
        <f>IFERROR(VLOOKUP($F903,'Location List'!$A$2:$T$644,20,FALSE),"")</f>
        <v>Tim Kerum</v>
      </c>
      <c r="B903" s="17" t="str">
        <f>IFERROR(VLOOKUP($F903,'Location List'!$A$2:$T$644,19,FALSE),"")</f>
        <v>Troy Chaney</v>
      </c>
      <c r="C903" s="17" t="str">
        <f>IFERROR(VLOOKUP($F903,'Location List'!$A$2:$T$644,18,FALSE),"")</f>
        <v>Clarence Davidson</v>
      </c>
      <c r="D903" s="17" t="str">
        <f>IFERROR(VLOOKUP($F903,'Location List'!$A$2:$T$644,9,FALSE),"")</f>
        <v>LOUIS DEIGNAN</v>
      </c>
      <c r="E903" s="17" t="str">
        <f>IFERROR(VLOOKUP($F903,'Location List'!$A$2:$T$644,2,FALSE),"")</f>
        <v>COTTONWOOD</v>
      </c>
      <c r="F903" s="26">
        <v>339</v>
      </c>
      <c r="G903" s="29" t="s">
        <v>3278</v>
      </c>
      <c r="H903" s="29" t="s">
        <v>3317</v>
      </c>
      <c r="I903" s="26">
        <v>76</v>
      </c>
      <c r="J903" s="26">
        <v>215</v>
      </c>
      <c r="K903" s="26">
        <v>0</v>
      </c>
      <c r="L903" s="26">
        <v>22</v>
      </c>
      <c r="M903" s="26">
        <v>291</v>
      </c>
      <c r="N903" s="26">
        <v>535</v>
      </c>
      <c r="O903" s="49">
        <v>1.8380000000000001</v>
      </c>
    </row>
    <row r="904" spans="1:15" ht="15" customHeight="1" x14ac:dyDescent="0.25">
      <c r="A904" s="17" t="str">
        <f>IFERROR(VLOOKUP($F904,'Location List'!$A$2:$T$644,20,FALSE),"")</f>
        <v>Tim Kerum</v>
      </c>
      <c r="B904" s="17" t="str">
        <f>IFERROR(VLOOKUP($F904,'Location List'!$A$2:$T$644,19,FALSE),"")</f>
        <v>Troy Chaney</v>
      </c>
      <c r="C904" s="17" t="str">
        <f>IFERROR(VLOOKUP($F904,'Location List'!$A$2:$T$644,18,FALSE),"")</f>
        <v>Clarence Davidson</v>
      </c>
      <c r="D904" s="17" t="str">
        <f>IFERROR(VLOOKUP($F904,'Location List'!$A$2:$T$644,9,FALSE),"")</f>
        <v>LOUIS DEIGNAN</v>
      </c>
      <c r="E904" s="17" t="str">
        <f>IFERROR(VLOOKUP($F904,'Location List'!$A$2:$T$644,2,FALSE),"")</f>
        <v>COTTONWOOD</v>
      </c>
      <c r="F904" s="26">
        <v>339</v>
      </c>
      <c r="G904" s="29" t="s">
        <v>3278</v>
      </c>
      <c r="H904" s="29" t="s">
        <v>3429</v>
      </c>
      <c r="I904" s="26">
        <v>32</v>
      </c>
      <c r="J904" s="26">
        <v>62</v>
      </c>
      <c r="K904" s="26">
        <v>0</v>
      </c>
      <c r="L904" s="26">
        <v>17</v>
      </c>
      <c r="M904" s="26">
        <v>94</v>
      </c>
      <c r="N904" s="26">
        <v>116</v>
      </c>
      <c r="O904" s="49">
        <v>1.234</v>
      </c>
    </row>
    <row r="905" spans="1:15" ht="15" customHeight="1" x14ac:dyDescent="0.25">
      <c r="A905" s="17" t="str">
        <f>IFERROR(VLOOKUP($F905,'Location List'!$A$2:$T$644,20,FALSE),"")</f>
        <v>Chris Kelly</v>
      </c>
      <c r="B905" s="17" t="str">
        <f>IFERROR(VLOOKUP($F905,'Location List'!$A$2:$T$644,19,FALSE),"")</f>
        <v>Mike Seymour</v>
      </c>
      <c r="C905" s="17" t="str">
        <f>IFERROR(VLOOKUP($F905,'Location List'!$A$2:$T$644,18,FALSE),"")</f>
        <v>Kyle Christophel</v>
      </c>
      <c r="D905" s="17" t="str">
        <f>IFERROR(VLOOKUP($F905,'Location List'!$A$2:$T$644,9,FALSE),"")</f>
        <v>MICHELE BEAVAN</v>
      </c>
      <c r="E905" s="17" t="str">
        <f>IFERROR(VLOOKUP($F905,'Location List'!$A$2:$T$644,2,FALSE),"")</f>
        <v>CLARKSVILLE</v>
      </c>
      <c r="F905" s="26">
        <v>340</v>
      </c>
      <c r="G905" s="29" t="s">
        <v>3276</v>
      </c>
      <c r="H905" s="29" t="s">
        <v>3537</v>
      </c>
      <c r="I905" s="26">
        <v>192</v>
      </c>
      <c r="J905" s="26">
        <v>322</v>
      </c>
      <c r="K905" s="26">
        <v>0</v>
      </c>
      <c r="L905" s="26">
        <v>14</v>
      </c>
      <c r="M905" s="26">
        <v>514</v>
      </c>
      <c r="N905" s="26">
        <v>562</v>
      </c>
      <c r="O905" s="49">
        <v>1.093</v>
      </c>
    </row>
    <row r="906" spans="1:15" ht="15" customHeight="1" x14ac:dyDescent="0.25">
      <c r="A906" s="17" t="str">
        <f>IFERROR(VLOOKUP($F906,'Location List'!$A$2:$T$644,20,FALSE),"")</f>
        <v>Chris Kelly</v>
      </c>
      <c r="B906" s="17" t="str">
        <f>IFERROR(VLOOKUP($F906,'Location List'!$A$2:$T$644,19,FALSE),"")</f>
        <v>Mike Seymour</v>
      </c>
      <c r="C906" s="17" t="str">
        <f>IFERROR(VLOOKUP($F906,'Location List'!$A$2:$T$644,18,FALSE),"")</f>
        <v>Kyle Christophel</v>
      </c>
      <c r="D906" s="17" t="str">
        <f>IFERROR(VLOOKUP($F906,'Location List'!$A$2:$T$644,9,FALSE),"")</f>
        <v>MICHELE BEAVAN</v>
      </c>
      <c r="E906" s="17" t="str">
        <f>IFERROR(VLOOKUP($F906,'Location List'!$A$2:$T$644,2,FALSE),"")</f>
        <v>CLARKSVILLE</v>
      </c>
      <c r="F906" s="26">
        <v>340</v>
      </c>
      <c r="G906" s="29" t="s">
        <v>3278</v>
      </c>
      <c r="H906" s="29" t="s">
        <v>3297</v>
      </c>
      <c r="I906" s="26">
        <v>89</v>
      </c>
      <c r="J906" s="26">
        <v>285</v>
      </c>
      <c r="K906" s="26">
        <v>0</v>
      </c>
      <c r="L906" s="26">
        <v>16</v>
      </c>
      <c r="M906" s="26">
        <v>374</v>
      </c>
      <c r="N906" s="26">
        <v>31869</v>
      </c>
      <c r="O906" s="49">
        <v>85.210999999999999</v>
      </c>
    </row>
    <row r="907" spans="1:15" ht="15" customHeight="1" x14ac:dyDescent="0.25">
      <c r="A907" s="17" t="str">
        <f>IFERROR(VLOOKUP($F907,'Location List'!$A$2:$T$644,20,FALSE),"")</f>
        <v>Chris Kelly</v>
      </c>
      <c r="B907" s="17" t="str">
        <f>IFERROR(VLOOKUP($F907,'Location List'!$A$2:$T$644,19,FALSE),"")</f>
        <v>Mike Seymour</v>
      </c>
      <c r="C907" s="17" t="str">
        <f>IFERROR(VLOOKUP($F907,'Location List'!$A$2:$T$644,18,FALSE),"")</f>
        <v>Kyle Christophel</v>
      </c>
      <c r="D907" s="17" t="str">
        <f>IFERROR(VLOOKUP($F907,'Location List'!$A$2:$T$644,9,FALSE),"")</f>
        <v>MICHELE BEAVAN</v>
      </c>
      <c r="E907" s="17" t="str">
        <f>IFERROR(VLOOKUP($F907,'Location List'!$A$2:$T$644,2,FALSE),"")</f>
        <v>CLARKSVILLE</v>
      </c>
      <c r="F907" s="26">
        <v>340</v>
      </c>
      <c r="G907" s="29" t="s">
        <v>3278</v>
      </c>
      <c r="H907" s="29" t="s">
        <v>3449</v>
      </c>
      <c r="I907" s="26">
        <v>108</v>
      </c>
      <c r="J907" s="26">
        <v>148</v>
      </c>
      <c r="K907" s="26">
        <v>0</v>
      </c>
      <c r="L907" s="26">
        <v>13</v>
      </c>
      <c r="M907" s="26">
        <v>256</v>
      </c>
      <c r="N907" s="26">
        <v>456</v>
      </c>
      <c r="O907" s="49">
        <v>1.7809999999999999</v>
      </c>
    </row>
    <row r="908" spans="1:15" ht="15" customHeight="1" x14ac:dyDescent="0.25">
      <c r="A908" s="17" t="str">
        <f>IFERROR(VLOOKUP($F908,'Location List'!$A$2:$T$644,20,FALSE),"")</f>
        <v>Chris Kelly</v>
      </c>
      <c r="B908" s="17" t="str">
        <f>IFERROR(VLOOKUP($F908,'Location List'!$A$2:$T$644,19,FALSE),"")</f>
        <v>Mike Seymour</v>
      </c>
      <c r="C908" s="17" t="str">
        <f>IFERROR(VLOOKUP($F908,'Location List'!$A$2:$T$644,18,FALSE),"")</f>
        <v>Kyle Christophel</v>
      </c>
      <c r="D908" s="17" t="str">
        <f>IFERROR(VLOOKUP($F908,'Location List'!$A$2:$T$644,9,FALSE),"")</f>
        <v>MICHELE BEAVAN</v>
      </c>
      <c r="E908" s="17" t="str">
        <f>IFERROR(VLOOKUP($F908,'Location List'!$A$2:$T$644,2,FALSE),"")</f>
        <v>CLARKSVILLE</v>
      </c>
      <c r="F908" s="26">
        <v>340</v>
      </c>
      <c r="G908" s="29" t="s">
        <v>3278</v>
      </c>
      <c r="H908" s="29" t="s">
        <v>3387</v>
      </c>
      <c r="I908" s="26">
        <v>274</v>
      </c>
      <c r="J908" s="26">
        <v>322</v>
      </c>
      <c r="K908" s="26">
        <v>0</v>
      </c>
      <c r="L908" s="26">
        <v>16</v>
      </c>
      <c r="M908" s="26">
        <v>596</v>
      </c>
      <c r="N908" s="26">
        <v>728</v>
      </c>
      <c r="O908" s="49">
        <v>1.2210000000000001</v>
      </c>
    </row>
    <row r="909" spans="1:15" ht="15" customHeight="1" x14ac:dyDescent="0.25">
      <c r="A909" s="17" t="str">
        <f>IFERROR(VLOOKUP($F909,'Location List'!$A$2:$T$644,20,FALSE),"")</f>
        <v>Chris Kelly</v>
      </c>
      <c r="B909" s="17" t="str">
        <f>IFERROR(VLOOKUP($F909,'Location List'!$A$2:$T$644,19,FALSE),"")</f>
        <v>Mike Seymour</v>
      </c>
      <c r="C909" s="17" t="str">
        <f>IFERROR(VLOOKUP($F909,'Location List'!$A$2:$T$644,18,FALSE),"")</f>
        <v>Kyle Christophel</v>
      </c>
      <c r="D909" s="17" t="str">
        <f>IFERROR(VLOOKUP($F909,'Location List'!$A$2:$T$644,9,FALSE),"")</f>
        <v>MICHELE BEAVAN</v>
      </c>
      <c r="E909" s="17" t="str">
        <f>IFERROR(VLOOKUP($F909,'Location List'!$A$2:$T$644,2,FALSE),"")</f>
        <v>CLARKSVILLE</v>
      </c>
      <c r="F909" s="26">
        <v>340</v>
      </c>
      <c r="G909" s="29" t="s">
        <v>3278</v>
      </c>
      <c r="H909" s="29" t="s">
        <v>3343</v>
      </c>
      <c r="I909" s="26">
        <v>146</v>
      </c>
      <c r="J909" s="26">
        <v>180</v>
      </c>
      <c r="K909" s="26">
        <v>0</v>
      </c>
      <c r="L909" s="26">
        <v>20</v>
      </c>
      <c r="M909" s="26">
        <v>326</v>
      </c>
      <c r="N909" s="26">
        <v>487</v>
      </c>
      <c r="O909" s="49">
        <v>1.494</v>
      </c>
    </row>
    <row r="910" spans="1:15" ht="15" customHeight="1" x14ac:dyDescent="0.25">
      <c r="A910" s="17" t="str">
        <f>IFERROR(VLOOKUP($F910,'Location List'!$A$2:$T$644,20,FALSE),"")</f>
        <v>Chris Kelly</v>
      </c>
      <c r="B910" s="17" t="str">
        <f>IFERROR(VLOOKUP($F910,'Location List'!$A$2:$T$644,19,FALSE),"")</f>
        <v>Mike Seymour</v>
      </c>
      <c r="C910" s="17" t="str">
        <f>IFERROR(VLOOKUP($F910,'Location List'!$A$2:$T$644,18,FALSE),"")</f>
        <v>Kyle Christophel</v>
      </c>
      <c r="D910" s="17" t="str">
        <f>IFERROR(VLOOKUP($F910,'Location List'!$A$2:$T$644,9,FALSE),"")</f>
        <v>MICHELE BEAVAN</v>
      </c>
      <c r="E910" s="17" t="str">
        <f>IFERROR(VLOOKUP($F910,'Location List'!$A$2:$T$644,2,FALSE),"")</f>
        <v>CLARKSVILLE</v>
      </c>
      <c r="F910" s="26">
        <v>340</v>
      </c>
      <c r="G910" s="29" t="s">
        <v>3278</v>
      </c>
      <c r="H910" s="29" t="s">
        <v>3409</v>
      </c>
      <c r="I910" s="26">
        <v>159</v>
      </c>
      <c r="J910" s="26">
        <v>220</v>
      </c>
      <c r="K910" s="26">
        <v>0</v>
      </c>
      <c r="L910" s="26">
        <v>14</v>
      </c>
      <c r="M910" s="26">
        <v>379</v>
      </c>
      <c r="N910" s="26">
        <v>536</v>
      </c>
      <c r="O910" s="49">
        <v>1.4139999999999999</v>
      </c>
    </row>
    <row r="911" spans="1:15" ht="15" customHeight="1" x14ac:dyDescent="0.25">
      <c r="A911" s="17" t="str">
        <f>IFERROR(VLOOKUP($F911,'Location List'!$A$2:$T$644,20,FALSE),"")</f>
        <v>Chris Kelly</v>
      </c>
      <c r="B911" s="17" t="str">
        <f>IFERROR(VLOOKUP($F911,'Location List'!$A$2:$T$644,19,FALSE),"")</f>
        <v>Mike Seymour</v>
      </c>
      <c r="C911" s="17" t="str">
        <f>IFERROR(VLOOKUP($F911,'Location List'!$A$2:$T$644,18,FALSE),"")</f>
        <v>Kyle Christophel</v>
      </c>
      <c r="D911" s="17" t="str">
        <f>IFERROR(VLOOKUP($F911,'Location List'!$A$2:$T$644,9,FALSE),"")</f>
        <v>MICHELE BEAVAN</v>
      </c>
      <c r="E911" s="17" t="str">
        <f>IFERROR(VLOOKUP($F911,'Location List'!$A$2:$T$644,2,FALSE),"")</f>
        <v>CLARKSVILLE</v>
      </c>
      <c r="F911" s="26">
        <v>340</v>
      </c>
      <c r="G911" s="29" t="s">
        <v>3495</v>
      </c>
      <c r="H911" s="29" t="s">
        <v>3462</v>
      </c>
      <c r="I911" s="26">
        <v>205</v>
      </c>
      <c r="J911" s="26">
        <v>376</v>
      </c>
      <c r="K911" s="26">
        <v>0</v>
      </c>
      <c r="L911" s="26">
        <v>15</v>
      </c>
      <c r="M911" s="26">
        <v>581</v>
      </c>
      <c r="N911" s="26">
        <v>262</v>
      </c>
      <c r="O911" s="49">
        <v>0.45100000000000001</v>
      </c>
    </row>
    <row r="912" spans="1:15" ht="15" customHeight="1" x14ac:dyDescent="0.25">
      <c r="A912" s="17" t="str">
        <f>IFERROR(VLOOKUP($F912,'Location List'!$A$2:$T$644,20,FALSE),"")</f>
        <v>Chris Kelly</v>
      </c>
      <c r="B912" s="17" t="str">
        <f>IFERROR(VLOOKUP($F912,'Location List'!$A$2:$T$644,19,FALSE),"")</f>
        <v>Mike Seymour</v>
      </c>
      <c r="C912" s="17" t="str">
        <f>IFERROR(VLOOKUP($F912,'Location List'!$A$2:$T$644,18,FALSE),"")</f>
        <v>Kyle Christophel</v>
      </c>
      <c r="D912" s="17" t="str">
        <f>IFERROR(VLOOKUP($F912,'Location List'!$A$2:$T$644,9,FALSE),"")</f>
        <v>MICHELE BEAVAN</v>
      </c>
      <c r="E912" s="17" t="str">
        <f>IFERROR(VLOOKUP($F912,'Location List'!$A$2:$T$644,2,FALSE),"")</f>
        <v>KOKOMO</v>
      </c>
      <c r="F912" s="26">
        <v>341</v>
      </c>
      <c r="G912" s="29" t="s">
        <v>3328</v>
      </c>
      <c r="H912" s="29" t="s">
        <v>3539</v>
      </c>
      <c r="I912" s="26">
        <v>140</v>
      </c>
      <c r="J912" s="26">
        <v>113</v>
      </c>
      <c r="K912" s="26">
        <v>0</v>
      </c>
      <c r="L912" s="26">
        <v>13</v>
      </c>
      <c r="M912" s="26">
        <v>253</v>
      </c>
      <c r="N912" s="26">
        <v>430</v>
      </c>
      <c r="O912" s="49">
        <v>1.7</v>
      </c>
    </row>
    <row r="913" spans="1:15" ht="15" customHeight="1" x14ac:dyDescent="0.25">
      <c r="A913" s="17" t="str">
        <f>IFERROR(VLOOKUP($F913,'Location List'!$A$2:$T$644,20,FALSE),"")</f>
        <v>Chris Kelly</v>
      </c>
      <c r="B913" s="17" t="str">
        <f>IFERROR(VLOOKUP($F913,'Location List'!$A$2:$T$644,19,FALSE),"")</f>
        <v>Mike Seymour</v>
      </c>
      <c r="C913" s="17" t="str">
        <f>IFERROR(VLOOKUP($F913,'Location List'!$A$2:$T$644,18,FALSE),"")</f>
        <v>Kyle Christophel</v>
      </c>
      <c r="D913" s="17" t="str">
        <f>IFERROR(VLOOKUP($F913,'Location List'!$A$2:$T$644,9,FALSE),"")</f>
        <v>MICHELE BEAVAN</v>
      </c>
      <c r="E913" s="17" t="str">
        <f>IFERROR(VLOOKUP($F913,'Location List'!$A$2:$T$644,2,FALSE),"")</f>
        <v>KOKOMO</v>
      </c>
      <c r="F913" s="26">
        <v>341</v>
      </c>
      <c r="G913" s="29" t="s">
        <v>3328</v>
      </c>
      <c r="H913" s="29" t="s">
        <v>3540</v>
      </c>
      <c r="I913" s="26">
        <v>136</v>
      </c>
      <c r="J913" s="26">
        <v>80</v>
      </c>
      <c r="K913" s="26">
        <v>0</v>
      </c>
      <c r="L913" s="26">
        <v>12</v>
      </c>
      <c r="M913" s="26">
        <v>216</v>
      </c>
      <c r="N913" s="26">
        <v>325</v>
      </c>
      <c r="O913" s="49">
        <v>1.5049999999999999</v>
      </c>
    </row>
    <row r="914" spans="1:15" ht="15" customHeight="1" x14ac:dyDescent="0.25">
      <c r="A914" s="17" t="str">
        <f>IFERROR(VLOOKUP($F914,'Location List'!$A$2:$T$644,20,FALSE),"")</f>
        <v>Chris Kelly</v>
      </c>
      <c r="B914" s="17" t="str">
        <f>IFERROR(VLOOKUP($F914,'Location List'!$A$2:$T$644,19,FALSE),"")</f>
        <v>Mike Seymour</v>
      </c>
      <c r="C914" s="17" t="str">
        <f>IFERROR(VLOOKUP($F914,'Location List'!$A$2:$T$644,18,FALSE),"")</f>
        <v>Kyle Christophel</v>
      </c>
      <c r="D914" s="17" t="str">
        <f>IFERROR(VLOOKUP($F914,'Location List'!$A$2:$T$644,9,FALSE),"")</f>
        <v>MICHELE BEAVAN</v>
      </c>
      <c r="E914" s="17" t="str">
        <f>IFERROR(VLOOKUP($F914,'Location List'!$A$2:$T$644,2,FALSE),"")</f>
        <v>KOKOMO</v>
      </c>
      <c r="F914" s="26">
        <v>341</v>
      </c>
      <c r="G914" s="29" t="s">
        <v>3328</v>
      </c>
      <c r="H914" s="29" t="s">
        <v>3541</v>
      </c>
      <c r="I914" s="26">
        <v>5</v>
      </c>
      <c r="J914" s="26">
        <v>51</v>
      </c>
      <c r="K914" s="26">
        <v>0</v>
      </c>
      <c r="L914" s="26">
        <v>21</v>
      </c>
      <c r="M914" s="26">
        <v>56</v>
      </c>
      <c r="N914" s="26">
        <v>2360</v>
      </c>
      <c r="O914" s="49">
        <v>42.143000000000001</v>
      </c>
    </row>
    <row r="915" spans="1:15" ht="15" customHeight="1" x14ac:dyDescent="0.25">
      <c r="A915" s="17" t="str">
        <f>IFERROR(VLOOKUP($F915,'Location List'!$A$2:$T$644,20,FALSE),"")</f>
        <v>Chris Kelly</v>
      </c>
      <c r="B915" s="17" t="str">
        <f>IFERROR(VLOOKUP($F915,'Location List'!$A$2:$T$644,19,FALSE),"")</f>
        <v>Mike Seymour</v>
      </c>
      <c r="C915" s="17" t="str">
        <f>IFERROR(VLOOKUP($F915,'Location List'!$A$2:$T$644,18,FALSE),"")</f>
        <v>Kyle Christophel</v>
      </c>
      <c r="D915" s="17" t="str">
        <f>IFERROR(VLOOKUP($F915,'Location List'!$A$2:$T$644,9,FALSE),"")</f>
        <v>MICHELE BEAVAN</v>
      </c>
      <c r="E915" s="17" t="str">
        <f>IFERROR(VLOOKUP($F915,'Location List'!$A$2:$T$644,2,FALSE),"")</f>
        <v>KOKOMO</v>
      </c>
      <c r="F915" s="26">
        <v>341</v>
      </c>
      <c r="G915" s="29" t="s">
        <v>3328</v>
      </c>
      <c r="H915" s="29" t="s">
        <v>3542</v>
      </c>
      <c r="I915" s="26">
        <v>71</v>
      </c>
      <c r="J915" s="26">
        <v>48</v>
      </c>
      <c r="K915" s="26">
        <v>0</v>
      </c>
      <c r="L915" s="26">
        <v>18</v>
      </c>
      <c r="M915" s="26">
        <v>119</v>
      </c>
      <c r="N915" s="26">
        <v>2675</v>
      </c>
      <c r="O915" s="49">
        <v>22.478999999999999</v>
      </c>
    </row>
    <row r="916" spans="1:15" ht="15" customHeight="1" x14ac:dyDescent="0.25">
      <c r="A916" s="17" t="str">
        <f>IFERROR(VLOOKUP($F916,'Location List'!$A$2:$T$644,20,FALSE),"")</f>
        <v>Chris Kelly</v>
      </c>
      <c r="B916" s="17" t="str">
        <f>IFERROR(VLOOKUP($F916,'Location List'!$A$2:$T$644,19,FALSE),"")</f>
        <v>Mike Seymour</v>
      </c>
      <c r="C916" s="17" t="str">
        <f>IFERROR(VLOOKUP($F916,'Location List'!$A$2:$T$644,18,FALSE),"")</f>
        <v>Kyle Christophel</v>
      </c>
      <c r="D916" s="17" t="str">
        <f>IFERROR(VLOOKUP($F916,'Location List'!$A$2:$T$644,9,FALSE),"")</f>
        <v>MICHELE BEAVAN</v>
      </c>
      <c r="E916" s="17" t="str">
        <f>IFERROR(VLOOKUP($F916,'Location List'!$A$2:$T$644,2,FALSE),"")</f>
        <v>KOKOMO</v>
      </c>
      <c r="F916" s="26">
        <v>341</v>
      </c>
      <c r="G916" s="29" t="s">
        <v>3328</v>
      </c>
      <c r="H916" s="29" t="s">
        <v>3464</v>
      </c>
      <c r="I916" s="26">
        <v>19</v>
      </c>
      <c r="J916" s="26">
        <v>46</v>
      </c>
      <c r="K916" s="26">
        <v>0</v>
      </c>
      <c r="L916" s="26">
        <v>18</v>
      </c>
      <c r="M916" s="26">
        <v>65</v>
      </c>
      <c r="N916" s="26">
        <v>783</v>
      </c>
      <c r="O916" s="49">
        <v>12.045999999999999</v>
      </c>
    </row>
    <row r="917" spans="1:15" ht="15" customHeight="1" x14ac:dyDescent="0.25">
      <c r="A917" s="17" t="str">
        <f>IFERROR(VLOOKUP($F917,'Location List'!$A$2:$T$644,20,FALSE),"")</f>
        <v>Chris Kelly</v>
      </c>
      <c r="B917" s="17" t="str">
        <f>IFERROR(VLOOKUP($F917,'Location List'!$A$2:$T$644,19,FALSE),"")</f>
        <v>Mike Seymour</v>
      </c>
      <c r="C917" s="17" t="str">
        <f>IFERROR(VLOOKUP($F917,'Location List'!$A$2:$T$644,18,FALSE),"")</f>
        <v>Kyle Christophel</v>
      </c>
      <c r="D917" s="17" t="str">
        <f>IFERROR(VLOOKUP($F917,'Location List'!$A$2:$T$644,9,FALSE),"")</f>
        <v>MICHELE BEAVAN</v>
      </c>
      <c r="E917" s="17" t="str">
        <f>IFERROR(VLOOKUP($F917,'Location List'!$A$2:$T$644,2,FALSE),"")</f>
        <v>KOKOMO</v>
      </c>
      <c r="F917" s="26">
        <v>341</v>
      </c>
      <c r="G917" s="29" t="s">
        <v>3272</v>
      </c>
      <c r="H917" s="29" t="s">
        <v>3379</v>
      </c>
      <c r="I917" s="26">
        <v>127</v>
      </c>
      <c r="J917" s="26">
        <v>193</v>
      </c>
      <c r="K917" s="26">
        <v>0</v>
      </c>
      <c r="L917" s="26">
        <v>14</v>
      </c>
      <c r="M917" s="26">
        <v>320</v>
      </c>
      <c r="N917" s="26">
        <v>539</v>
      </c>
      <c r="O917" s="49">
        <v>1.6839999999999999</v>
      </c>
    </row>
    <row r="918" spans="1:15" ht="15" customHeight="1" x14ac:dyDescent="0.25">
      <c r="A918" s="17" t="str">
        <f>IFERROR(VLOOKUP($F918,'Location List'!$A$2:$T$644,20,FALSE),"")</f>
        <v>Chris Kelly</v>
      </c>
      <c r="B918" s="17" t="str">
        <f>IFERROR(VLOOKUP($F918,'Location List'!$A$2:$T$644,19,FALSE),"")</f>
        <v>Mike Seymour</v>
      </c>
      <c r="C918" s="17" t="str">
        <f>IFERROR(VLOOKUP($F918,'Location List'!$A$2:$T$644,18,FALSE),"")</f>
        <v>Kyle Christophel</v>
      </c>
      <c r="D918" s="17" t="str">
        <f>IFERROR(VLOOKUP($F918,'Location List'!$A$2:$T$644,9,FALSE),"")</f>
        <v>MICHELE BEAVAN</v>
      </c>
      <c r="E918" s="17" t="str">
        <f>IFERROR(VLOOKUP($F918,'Location List'!$A$2:$T$644,2,FALSE),"")</f>
        <v>KOKOMO</v>
      </c>
      <c r="F918" s="26">
        <v>341</v>
      </c>
      <c r="G918" s="29" t="s">
        <v>3272</v>
      </c>
      <c r="H918" s="29" t="s">
        <v>3301</v>
      </c>
      <c r="I918" s="26">
        <v>202</v>
      </c>
      <c r="J918" s="26">
        <v>311</v>
      </c>
      <c r="K918" s="26">
        <v>0</v>
      </c>
      <c r="L918" s="26">
        <v>17</v>
      </c>
      <c r="M918" s="26">
        <v>513</v>
      </c>
      <c r="N918" s="26">
        <v>6938</v>
      </c>
      <c r="O918" s="49">
        <v>13.523999999999999</v>
      </c>
    </row>
    <row r="919" spans="1:15" ht="15" customHeight="1" x14ac:dyDescent="0.25">
      <c r="A919" s="17" t="str">
        <f>IFERROR(VLOOKUP($F919,'Location List'!$A$2:$T$644,20,FALSE),"")</f>
        <v>Chris Kelly</v>
      </c>
      <c r="B919" s="17" t="str">
        <f>IFERROR(VLOOKUP($F919,'Location List'!$A$2:$T$644,19,FALSE),"")</f>
        <v>Mike Seymour</v>
      </c>
      <c r="C919" s="17" t="str">
        <f>IFERROR(VLOOKUP($F919,'Location List'!$A$2:$T$644,18,FALSE),"")</f>
        <v>Kyle Christophel</v>
      </c>
      <c r="D919" s="17" t="str">
        <f>IFERROR(VLOOKUP($F919,'Location List'!$A$2:$T$644,9,FALSE),"")</f>
        <v>MICHELE BEAVAN</v>
      </c>
      <c r="E919" s="17" t="str">
        <f>IFERROR(VLOOKUP($F919,'Location List'!$A$2:$T$644,2,FALSE),"")</f>
        <v>KOKOMO</v>
      </c>
      <c r="F919" s="26">
        <v>341</v>
      </c>
      <c r="G919" s="29" t="s">
        <v>3272</v>
      </c>
      <c r="H919" s="29" t="s">
        <v>3304</v>
      </c>
      <c r="I919" s="26">
        <v>175</v>
      </c>
      <c r="J919" s="26">
        <v>287</v>
      </c>
      <c r="K919" s="26">
        <v>0</v>
      </c>
      <c r="L919" s="26">
        <v>12</v>
      </c>
      <c r="M919" s="26">
        <v>462</v>
      </c>
      <c r="N919" s="26">
        <v>804</v>
      </c>
      <c r="O919" s="49">
        <v>1.74</v>
      </c>
    </row>
    <row r="920" spans="1:15" ht="15" customHeight="1" x14ac:dyDescent="0.25">
      <c r="A920" s="17" t="str">
        <f>IFERROR(VLOOKUP($F920,'Location List'!$A$2:$T$644,20,FALSE),"")</f>
        <v>Chris Kelly</v>
      </c>
      <c r="B920" s="17" t="str">
        <f>IFERROR(VLOOKUP($F920,'Location List'!$A$2:$T$644,19,FALSE),"")</f>
        <v>Mike Seymour</v>
      </c>
      <c r="C920" s="17" t="str">
        <f>IFERROR(VLOOKUP($F920,'Location List'!$A$2:$T$644,18,FALSE),"")</f>
        <v>Kyle Christophel</v>
      </c>
      <c r="D920" s="17" t="str">
        <f>IFERROR(VLOOKUP($F920,'Location List'!$A$2:$T$644,9,FALSE),"")</f>
        <v>MICHELE BEAVAN</v>
      </c>
      <c r="E920" s="17" t="str">
        <f>IFERROR(VLOOKUP($F920,'Location List'!$A$2:$T$644,2,FALSE),"")</f>
        <v>KOKOMO</v>
      </c>
      <c r="F920" s="26">
        <v>341</v>
      </c>
      <c r="G920" s="29" t="s">
        <v>3272</v>
      </c>
      <c r="H920" s="29" t="s">
        <v>3543</v>
      </c>
      <c r="I920" s="26">
        <v>492</v>
      </c>
      <c r="J920" s="26">
        <v>652</v>
      </c>
      <c r="K920" s="26">
        <v>0</v>
      </c>
      <c r="L920" s="26">
        <v>16</v>
      </c>
      <c r="M920" s="26">
        <v>1144</v>
      </c>
      <c r="N920" s="26">
        <v>1511</v>
      </c>
      <c r="O920" s="49">
        <v>1.321</v>
      </c>
    </row>
    <row r="921" spans="1:15" ht="15" customHeight="1" x14ac:dyDescent="0.25">
      <c r="A921" s="17" t="str">
        <f>IFERROR(VLOOKUP($F921,'Location List'!$A$2:$T$644,20,FALSE),"")</f>
        <v>Chris Kelly</v>
      </c>
      <c r="B921" s="17" t="str">
        <f>IFERROR(VLOOKUP($F921,'Location List'!$A$2:$T$644,19,FALSE),"")</f>
        <v>Mike Seymour</v>
      </c>
      <c r="C921" s="17" t="str">
        <f>IFERROR(VLOOKUP($F921,'Location List'!$A$2:$T$644,18,FALSE),"")</f>
        <v>Kyle Christophel</v>
      </c>
      <c r="D921" s="17" t="str">
        <f>IFERROR(VLOOKUP($F921,'Location List'!$A$2:$T$644,9,FALSE),"")</f>
        <v>MICHELE BEAVAN</v>
      </c>
      <c r="E921" s="17" t="str">
        <f>IFERROR(VLOOKUP($F921,'Location List'!$A$2:$T$644,2,FALSE),"")</f>
        <v>KOKOMO</v>
      </c>
      <c r="F921" s="26">
        <v>341</v>
      </c>
      <c r="G921" s="29" t="s">
        <v>3272</v>
      </c>
      <c r="H921" s="29" t="s">
        <v>3544</v>
      </c>
      <c r="I921" s="26">
        <v>886</v>
      </c>
      <c r="J921" s="26">
        <v>1402</v>
      </c>
      <c r="K921" s="26">
        <v>0</v>
      </c>
      <c r="L921" s="26">
        <v>14</v>
      </c>
      <c r="M921" s="26">
        <v>2288</v>
      </c>
      <c r="N921" s="26">
        <v>2850</v>
      </c>
      <c r="O921" s="49">
        <v>1.246</v>
      </c>
    </row>
    <row r="922" spans="1:15" ht="15" customHeight="1" x14ac:dyDescent="0.25">
      <c r="A922" s="17" t="str">
        <f>IFERROR(VLOOKUP($F922,'Location List'!$A$2:$T$644,20,FALSE),"")</f>
        <v>Chris Kelly</v>
      </c>
      <c r="B922" s="17" t="str">
        <f>IFERROR(VLOOKUP($F922,'Location List'!$A$2:$T$644,19,FALSE),"")</f>
        <v>Mike Seymour</v>
      </c>
      <c r="C922" s="17" t="str">
        <f>IFERROR(VLOOKUP($F922,'Location List'!$A$2:$T$644,18,FALSE),"")</f>
        <v>Kyle Christophel</v>
      </c>
      <c r="D922" s="17" t="str">
        <f>IFERROR(VLOOKUP($F922,'Location List'!$A$2:$T$644,9,FALSE),"")</f>
        <v>MICHELE BEAVAN</v>
      </c>
      <c r="E922" s="17" t="str">
        <f>IFERROR(VLOOKUP($F922,'Location List'!$A$2:$T$644,2,FALSE),"")</f>
        <v>KOKOMO</v>
      </c>
      <c r="F922" s="26">
        <v>341</v>
      </c>
      <c r="G922" s="29" t="s">
        <v>3276</v>
      </c>
      <c r="H922" s="29" t="s">
        <v>3277</v>
      </c>
      <c r="I922" s="26">
        <v>74</v>
      </c>
      <c r="J922" s="26">
        <v>78</v>
      </c>
      <c r="K922" s="26">
        <v>0</v>
      </c>
      <c r="L922" s="26">
        <v>11</v>
      </c>
      <c r="M922" s="26">
        <v>152</v>
      </c>
      <c r="N922" s="26">
        <v>271</v>
      </c>
      <c r="O922" s="49">
        <v>1.7829999999999999</v>
      </c>
    </row>
    <row r="923" spans="1:15" ht="15" customHeight="1" x14ac:dyDescent="0.25">
      <c r="A923" s="17" t="str">
        <f>IFERROR(VLOOKUP($F923,'Location List'!$A$2:$T$644,20,FALSE),"")</f>
        <v>Chris Kelly</v>
      </c>
      <c r="B923" s="17" t="str">
        <f>IFERROR(VLOOKUP($F923,'Location List'!$A$2:$T$644,19,FALSE),"")</f>
        <v>Mike Seymour</v>
      </c>
      <c r="C923" s="17" t="str">
        <f>IFERROR(VLOOKUP($F923,'Location List'!$A$2:$T$644,18,FALSE),"")</f>
        <v>Kyle Christophel</v>
      </c>
      <c r="D923" s="17" t="str">
        <f>IFERROR(VLOOKUP($F923,'Location List'!$A$2:$T$644,9,FALSE),"")</f>
        <v>MICHELE BEAVAN</v>
      </c>
      <c r="E923" s="17" t="str">
        <f>IFERROR(VLOOKUP($F923,'Location List'!$A$2:$T$644,2,FALSE),"")</f>
        <v>KOKOMO</v>
      </c>
      <c r="F923" s="26">
        <v>341</v>
      </c>
      <c r="G923" s="29" t="s">
        <v>3276</v>
      </c>
      <c r="H923" s="29" t="s">
        <v>3320</v>
      </c>
      <c r="I923" s="26">
        <v>67</v>
      </c>
      <c r="J923" s="26">
        <v>76</v>
      </c>
      <c r="K923" s="26">
        <v>0</v>
      </c>
      <c r="L923" s="26">
        <v>10</v>
      </c>
      <c r="M923" s="26">
        <v>143</v>
      </c>
      <c r="N923" s="26">
        <v>212</v>
      </c>
      <c r="O923" s="49">
        <v>1.4830000000000001</v>
      </c>
    </row>
    <row r="924" spans="1:15" ht="15" customHeight="1" x14ac:dyDescent="0.25">
      <c r="A924" s="17" t="str">
        <f>IFERROR(VLOOKUP($F924,'Location List'!$A$2:$T$644,20,FALSE),"")</f>
        <v>Chris Kelly</v>
      </c>
      <c r="B924" s="17" t="str">
        <f>IFERROR(VLOOKUP($F924,'Location List'!$A$2:$T$644,19,FALSE),"")</f>
        <v>Mike Seymour</v>
      </c>
      <c r="C924" s="17" t="str">
        <f>IFERROR(VLOOKUP($F924,'Location List'!$A$2:$T$644,18,FALSE),"")</f>
        <v>Kyle Christophel</v>
      </c>
      <c r="D924" s="17" t="str">
        <f>IFERROR(VLOOKUP($F924,'Location List'!$A$2:$T$644,9,FALSE),"")</f>
        <v>MICHELE BEAVAN</v>
      </c>
      <c r="E924" s="17" t="str">
        <f>IFERROR(VLOOKUP($F924,'Location List'!$A$2:$T$644,2,FALSE),"")</f>
        <v>KOKOMO</v>
      </c>
      <c r="F924" s="26">
        <v>341</v>
      </c>
      <c r="G924" s="29" t="s">
        <v>3276</v>
      </c>
      <c r="H924" s="29" t="s">
        <v>3306</v>
      </c>
      <c r="I924" s="26">
        <v>42</v>
      </c>
      <c r="J924" s="26">
        <v>73</v>
      </c>
      <c r="K924" s="26">
        <v>0</v>
      </c>
      <c r="L924" s="26">
        <v>12</v>
      </c>
      <c r="M924" s="26">
        <v>115</v>
      </c>
      <c r="N924" s="26">
        <v>196</v>
      </c>
      <c r="O924" s="49">
        <v>1.704</v>
      </c>
    </row>
    <row r="925" spans="1:15" ht="15" customHeight="1" x14ac:dyDescent="0.25">
      <c r="A925" s="17" t="str">
        <f>IFERROR(VLOOKUP($F925,'Location List'!$A$2:$T$644,20,FALSE),"")</f>
        <v>Chris Kelly</v>
      </c>
      <c r="B925" s="17" t="str">
        <f>IFERROR(VLOOKUP($F925,'Location List'!$A$2:$T$644,19,FALSE),"")</f>
        <v>Mike Seymour</v>
      </c>
      <c r="C925" s="17" t="str">
        <f>IFERROR(VLOOKUP($F925,'Location List'!$A$2:$T$644,18,FALSE),"")</f>
        <v>Kyle Christophel</v>
      </c>
      <c r="D925" s="17" t="str">
        <f>IFERROR(VLOOKUP($F925,'Location List'!$A$2:$T$644,9,FALSE),"")</f>
        <v>MICHELE BEAVAN</v>
      </c>
      <c r="E925" s="17" t="str">
        <f>IFERROR(VLOOKUP($F925,'Location List'!$A$2:$T$644,2,FALSE),"")</f>
        <v>KOKOMO</v>
      </c>
      <c r="F925" s="26">
        <v>341</v>
      </c>
      <c r="G925" s="29" t="s">
        <v>3278</v>
      </c>
      <c r="H925" s="29" t="s">
        <v>3289</v>
      </c>
      <c r="I925" s="26">
        <v>253</v>
      </c>
      <c r="J925" s="26">
        <v>201</v>
      </c>
      <c r="K925" s="26">
        <v>0</v>
      </c>
      <c r="L925" s="26">
        <v>14</v>
      </c>
      <c r="M925" s="26">
        <v>454</v>
      </c>
      <c r="N925" s="26">
        <v>3172</v>
      </c>
      <c r="O925" s="49">
        <v>6.9870000000000001</v>
      </c>
    </row>
    <row r="926" spans="1:15" ht="15" customHeight="1" x14ac:dyDescent="0.25">
      <c r="A926" s="17" t="str">
        <f>IFERROR(VLOOKUP($F926,'Location List'!$A$2:$T$644,20,FALSE),"")</f>
        <v>Chris Kelly</v>
      </c>
      <c r="B926" s="17" t="str">
        <f>IFERROR(VLOOKUP($F926,'Location List'!$A$2:$T$644,19,FALSE),"")</f>
        <v>Mike Seymour</v>
      </c>
      <c r="C926" s="17" t="str">
        <f>IFERROR(VLOOKUP($F926,'Location List'!$A$2:$T$644,18,FALSE),"")</f>
        <v>Kyle Christophel</v>
      </c>
      <c r="D926" s="17" t="str">
        <f>IFERROR(VLOOKUP($F926,'Location List'!$A$2:$T$644,9,FALSE),"")</f>
        <v>MICHELE BEAVAN</v>
      </c>
      <c r="E926" s="17" t="str">
        <f>IFERROR(VLOOKUP($F926,'Location List'!$A$2:$T$644,2,FALSE),"")</f>
        <v>KOKOMO</v>
      </c>
      <c r="F926" s="26">
        <v>341</v>
      </c>
      <c r="G926" s="29" t="s">
        <v>3278</v>
      </c>
      <c r="H926" s="29" t="s">
        <v>3430</v>
      </c>
      <c r="I926" s="26">
        <v>212</v>
      </c>
      <c r="J926" s="26">
        <v>176</v>
      </c>
      <c r="K926" s="26">
        <v>0</v>
      </c>
      <c r="L926" s="26">
        <v>18</v>
      </c>
      <c r="M926" s="26">
        <v>388</v>
      </c>
      <c r="N926" s="26">
        <v>6013</v>
      </c>
      <c r="O926" s="49">
        <v>15.497</v>
      </c>
    </row>
    <row r="927" spans="1:15" ht="15" customHeight="1" x14ac:dyDescent="0.25">
      <c r="A927" s="17" t="str">
        <f>IFERROR(VLOOKUP($F927,'Location List'!$A$2:$T$644,20,FALSE),"")</f>
        <v>Chris Kelly</v>
      </c>
      <c r="B927" s="17" t="str">
        <f>IFERROR(VLOOKUP($F927,'Location List'!$A$2:$T$644,19,FALSE),"")</f>
        <v>Mike Seymour</v>
      </c>
      <c r="C927" s="17" t="str">
        <f>IFERROR(VLOOKUP($F927,'Location List'!$A$2:$T$644,18,FALSE),"")</f>
        <v>Kyle Christophel</v>
      </c>
      <c r="D927" s="17" t="str">
        <f>IFERROR(VLOOKUP($F927,'Location List'!$A$2:$T$644,9,FALSE),"")</f>
        <v>MICHELE BEAVAN</v>
      </c>
      <c r="E927" s="17" t="str">
        <f>IFERROR(VLOOKUP($F927,'Location List'!$A$2:$T$644,2,FALSE),"")</f>
        <v>KOKOMO</v>
      </c>
      <c r="F927" s="26">
        <v>341</v>
      </c>
      <c r="G927" s="29" t="s">
        <v>3278</v>
      </c>
      <c r="H927" s="29" t="s">
        <v>3545</v>
      </c>
      <c r="I927" s="26">
        <v>79</v>
      </c>
      <c r="J927" s="26">
        <v>62</v>
      </c>
      <c r="K927" s="26">
        <v>0</v>
      </c>
      <c r="L927" s="26">
        <v>11</v>
      </c>
      <c r="M927" s="26">
        <v>141</v>
      </c>
      <c r="N927" s="26">
        <v>157</v>
      </c>
      <c r="O927" s="49">
        <v>1.113</v>
      </c>
    </row>
    <row r="928" spans="1:15" ht="15" customHeight="1" x14ac:dyDescent="0.25">
      <c r="A928" s="17" t="str">
        <f>IFERROR(VLOOKUP($F928,'Location List'!$A$2:$T$644,20,FALSE),"")</f>
        <v>Chris Kelly</v>
      </c>
      <c r="B928" s="17" t="str">
        <f>IFERROR(VLOOKUP($F928,'Location List'!$A$2:$T$644,19,FALSE),"")</f>
        <v>Mike Seymour</v>
      </c>
      <c r="C928" s="17" t="str">
        <f>IFERROR(VLOOKUP($F928,'Location List'!$A$2:$T$644,18,FALSE),"")</f>
        <v>Kyle Christophel</v>
      </c>
      <c r="D928" s="17" t="str">
        <f>IFERROR(VLOOKUP($F928,'Location List'!$A$2:$T$644,9,FALSE),"")</f>
        <v>MICHELE BEAVAN</v>
      </c>
      <c r="E928" s="17" t="str">
        <f>IFERROR(VLOOKUP($F928,'Location List'!$A$2:$T$644,2,FALSE),"")</f>
        <v>KOKOMO</v>
      </c>
      <c r="F928" s="26">
        <v>341</v>
      </c>
      <c r="G928" s="29" t="s">
        <v>3278</v>
      </c>
      <c r="H928" s="29" t="s">
        <v>3546</v>
      </c>
      <c r="I928" s="26">
        <v>80</v>
      </c>
      <c r="J928" s="26">
        <v>65</v>
      </c>
      <c r="K928" s="26">
        <v>0</v>
      </c>
      <c r="L928" s="26">
        <v>11</v>
      </c>
      <c r="M928" s="26">
        <v>145</v>
      </c>
      <c r="N928" s="26">
        <v>147</v>
      </c>
      <c r="O928" s="49">
        <v>1.014</v>
      </c>
    </row>
    <row r="929" spans="1:15" ht="15" customHeight="1" x14ac:dyDescent="0.25">
      <c r="A929" s="17" t="str">
        <f>IFERROR(VLOOKUP($F929,'Location List'!$A$2:$T$644,20,FALSE),"")</f>
        <v>Chris Kelly</v>
      </c>
      <c r="B929" s="17" t="str">
        <f>IFERROR(VLOOKUP($F929,'Location List'!$A$2:$T$644,19,FALSE),"")</f>
        <v>Mike Seymour</v>
      </c>
      <c r="C929" s="17" t="str">
        <f>IFERROR(VLOOKUP($F929,'Location List'!$A$2:$T$644,18,FALSE),"")</f>
        <v>Kyle Christophel</v>
      </c>
      <c r="D929" s="17" t="str">
        <f>IFERROR(VLOOKUP($F929,'Location List'!$A$2:$T$644,9,FALSE),"")</f>
        <v>MICHELE BEAVAN</v>
      </c>
      <c r="E929" s="17" t="str">
        <f>IFERROR(VLOOKUP($F929,'Location List'!$A$2:$T$644,2,FALSE),"")</f>
        <v>KOKOMO</v>
      </c>
      <c r="F929" s="26">
        <v>341</v>
      </c>
      <c r="G929" s="29" t="s">
        <v>3278</v>
      </c>
      <c r="H929" s="29" t="s">
        <v>3297</v>
      </c>
      <c r="I929" s="26">
        <v>79</v>
      </c>
      <c r="J929" s="26">
        <v>130</v>
      </c>
      <c r="K929" s="26">
        <v>0</v>
      </c>
      <c r="L929" s="26">
        <v>13</v>
      </c>
      <c r="M929" s="26">
        <v>209</v>
      </c>
      <c r="N929" s="26">
        <v>403</v>
      </c>
      <c r="O929" s="49">
        <v>1.9279999999999999</v>
      </c>
    </row>
    <row r="930" spans="1:15" ht="15" customHeight="1" x14ac:dyDescent="0.25">
      <c r="A930" s="17" t="str">
        <f>IFERROR(VLOOKUP($F930,'Location List'!$A$2:$T$644,20,FALSE),"")</f>
        <v>Chris Kelly</v>
      </c>
      <c r="B930" s="17" t="str">
        <f>IFERROR(VLOOKUP($F930,'Location List'!$A$2:$T$644,19,FALSE),"")</f>
        <v>Mike Seymour</v>
      </c>
      <c r="C930" s="17" t="str">
        <f>IFERROR(VLOOKUP($F930,'Location List'!$A$2:$T$644,18,FALSE),"")</f>
        <v>Kyle Christophel</v>
      </c>
      <c r="D930" s="17" t="str">
        <f>IFERROR(VLOOKUP($F930,'Location List'!$A$2:$T$644,9,FALSE),"")</f>
        <v>MICHELE BEAVAN</v>
      </c>
      <c r="E930" s="17" t="str">
        <f>IFERROR(VLOOKUP($F930,'Location List'!$A$2:$T$644,2,FALSE),"")</f>
        <v>KOKOMO</v>
      </c>
      <c r="F930" s="26">
        <v>341</v>
      </c>
      <c r="G930" s="29" t="s">
        <v>3278</v>
      </c>
      <c r="H930" s="29" t="s">
        <v>3494</v>
      </c>
      <c r="I930" s="26">
        <v>79</v>
      </c>
      <c r="J930" s="26">
        <v>88</v>
      </c>
      <c r="K930" s="26">
        <v>0</v>
      </c>
      <c r="L930" s="26">
        <v>13</v>
      </c>
      <c r="M930" s="26">
        <v>167</v>
      </c>
      <c r="N930" s="26">
        <v>253</v>
      </c>
      <c r="O930" s="49">
        <v>1.5149999999999999</v>
      </c>
    </row>
    <row r="931" spans="1:15" ht="15" customHeight="1" x14ac:dyDescent="0.25">
      <c r="A931" s="17" t="str">
        <f>IFERROR(VLOOKUP($F931,'Location List'!$A$2:$T$644,20,FALSE),"")</f>
        <v>Chris Kelly</v>
      </c>
      <c r="B931" s="17" t="str">
        <f>IFERROR(VLOOKUP($F931,'Location List'!$A$2:$T$644,19,FALSE),"")</f>
        <v>Mike Seymour</v>
      </c>
      <c r="C931" s="17" t="str">
        <f>IFERROR(VLOOKUP($F931,'Location List'!$A$2:$T$644,18,FALSE),"")</f>
        <v>Kyle Christophel</v>
      </c>
      <c r="D931" s="17" t="str">
        <f>IFERROR(VLOOKUP($F931,'Location List'!$A$2:$T$644,9,FALSE),"")</f>
        <v>MICHELE BEAVAN</v>
      </c>
      <c r="E931" s="17" t="str">
        <f>IFERROR(VLOOKUP($F931,'Location List'!$A$2:$T$644,2,FALSE),"")</f>
        <v>KOKOMO</v>
      </c>
      <c r="F931" s="26">
        <v>341</v>
      </c>
      <c r="G931" s="29" t="s">
        <v>3278</v>
      </c>
      <c r="H931" s="29" t="s">
        <v>3360</v>
      </c>
      <c r="I931" s="26">
        <v>98</v>
      </c>
      <c r="J931" s="26">
        <v>186</v>
      </c>
      <c r="K931" s="26">
        <v>0</v>
      </c>
      <c r="L931" s="26">
        <v>15</v>
      </c>
      <c r="M931" s="26">
        <v>284</v>
      </c>
      <c r="N931" s="26">
        <v>427</v>
      </c>
      <c r="O931" s="49">
        <v>1.504</v>
      </c>
    </row>
    <row r="932" spans="1:15" ht="15" customHeight="1" x14ac:dyDescent="0.25">
      <c r="A932" s="17" t="str">
        <f>IFERROR(VLOOKUP($F932,'Location List'!$A$2:$T$644,20,FALSE),"")</f>
        <v>Chris Kelly</v>
      </c>
      <c r="B932" s="17" t="str">
        <f>IFERROR(VLOOKUP($F932,'Location List'!$A$2:$T$644,19,FALSE),"")</f>
        <v>Mike Seymour</v>
      </c>
      <c r="C932" s="17" t="str">
        <f>IFERROR(VLOOKUP($F932,'Location List'!$A$2:$T$644,18,FALSE),"")</f>
        <v>Kyle Christophel</v>
      </c>
      <c r="D932" s="17" t="str">
        <f>IFERROR(VLOOKUP($F932,'Location List'!$A$2:$T$644,9,FALSE),"")</f>
        <v>MICHELE BEAVAN</v>
      </c>
      <c r="E932" s="17" t="str">
        <f>IFERROR(VLOOKUP($F932,'Location List'!$A$2:$T$644,2,FALSE),"")</f>
        <v>KOKOMO</v>
      </c>
      <c r="F932" s="26">
        <v>341</v>
      </c>
      <c r="G932" s="29" t="s">
        <v>3278</v>
      </c>
      <c r="H932" s="29" t="s">
        <v>3343</v>
      </c>
      <c r="I932" s="26">
        <v>130</v>
      </c>
      <c r="J932" s="26">
        <v>199</v>
      </c>
      <c r="K932" s="26">
        <v>0</v>
      </c>
      <c r="L932" s="26">
        <v>15</v>
      </c>
      <c r="M932" s="26">
        <v>329</v>
      </c>
      <c r="N932" s="26">
        <v>0</v>
      </c>
      <c r="O932" s="49">
        <v>0</v>
      </c>
    </row>
    <row r="933" spans="1:15" ht="15" customHeight="1" x14ac:dyDescent="0.25">
      <c r="A933" s="17" t="str">
        <f>IFERROR(VLOOKUP($F933,'Location List'!$A$2:$T$644,20,FALSE),"")</f>
        <v>Chris Kelly</v>
      </c>
      <c r="B933" s="17" t="str">
        <f>IFERROR(VLOOKUP($F933,'Location List'!$A$2:$T$644,19,FALSE),"")</f>
        <v>Mike Seymour</v>
      </c>
      <c r="C933" s="17" t="str">
        <f>IFERROR(VLOOKUP($F933,'Location List'!$A$2:$T$644,18,FALSE),"")</f>
        <v>Kyle Christophel</v>
      </c>
      <c r="D933" s="17" t="str">
        <f>IFERROR(VLOOKUP($F933,'Location List'!$A$2:$T$644,9,FALSE),"")</f>
        <v>MICHELE BEAVAN</v>
      </c>
      <c r="E933" s="17" t="str">
        <f>IFERROR(VLOOKUP($F933,'Location List'!$A$2:$T$644,2,FALSE),"")</f>
        <v>KOKOMO</v>
      </c>
      <c r="F933" s="26">
        <v>341</v>
      </c>
      <c r="G933" s="29" t="s">
        <v>3278</v>
      </c>
      <c r="H933" s="29" t="s">
        <v>3335</v>
      </c>
      <c r="I933" s="26">
        <v>85</v>
      </c>
      <c r="J933" s="26">
        <v>77</v>
      </c>
      <c r="K933" s="26">
        <v>0</v>
      </c>
      <c r="L933" s="26">
        <v>12</v>
      </c>
      <c r="M933" s="26">
        <v>162</v>
      </c>
      <c r="N933" s="26">
        <v>294</v>
      </c>
      <c r="O933" s="49">
        <v>1.8149999999999999</v>
      </c>
    </row>
    <row r="934" spans="1:15" ht="15" customHeight="1" x14ac:dyDescent="0.25">
      <c r="A934" s="17" t="str">
        <f>IFERROR(VLOOKUP($F934,'Location List'!$A$2:$T$644,20,FALSE),"")</f>
        <v>Chris Kelly</v>
      </c>
      <c r="B934" s="17" t="str">
        <f>IFERROR(VLOOKUP($F934,'Location List'!$A$2:$T$644,19,FALSE),"")</f>
        <v>Mike Seymour</v>
      </c>
      <c r="C934" s="17" t="str">
        <f>IFERROR(VLOOKUP($F934,'Location List'!$A$2:$T$644,18,FALSE),"")</f>
        <v>Kyle Christophel</v>
      </c>
      <c r="D934" s="17" t="str">
        <f>IFERROR(VLOOKUP($F934,'Location List'!$A$2:$T$644,9,FALSE),"")</f>
        <v>MICHELE BEAVAN</v>
      </c>
      <c r="E934" s="17" t="str">
        <f>IFERROR(VLOOKUP($F934,'Location List'!$A$2:$T$644,2,FALSE),"")</f>
        <v>KOKOMO</v>
      </c>
      <c r="F934" s="26">
        <v>341</v>
      </c>
      <c r="G934" s="29" t="s">
        <v>3278</v>
      </c>
      <c r="H934" s="29" t="s">
        <v>3444</v>
      </c>
      <c r="I934" s="26">
        <v>118</v>
      </c>
      <c r="J934" s="26">
        <v>114</v>
      </c>
      <c r="K934" s="26">
        <v>0</v>
      </c>
      <c r="L934" s="26">
        <v>11</v>
      </c>
      <c r="M934" s="26">
        <v>232</v>
      </c>
      <c r="N934" s="26">
        <v>367</v>
      </c>
      <c r="O934" s="49">
        <v>1.5820000000000001</v>
      </c>
    </row>
    <row r="935" spans="1:15" ht="15" customHeight="1" x14ac:dyDescent="0.25">
      <c r="A935" s="17" t="str">
        <f>IFERROR(VLOOKUP($F935,'Location List'!$A$2:$T$644,20,FALSE),"")</f>
        <v>Chris Kelly</v>
      </c>
      <c r="B935" s="17" t="str">
        <f>IFERROR(VLOOKUP($F935,'Location List'!$A$2:$T$644,19,FALSE),"")</f>
        <v>Mike Seymour</v>
      </c>
      <c r="C935" s="17" t="str">
        <f>IFERROR(VLOOKUP($F935,'Location List'!$A$2:$T$644,18,FALSE),"")</f>
        <v>Kyle Christophel</v>
      </c>
      <c r="D935" s="17" t="str">
        <f>IFERROR(VLOOKUP($F935,'Location List'!$A$2:$T$644,9,FALSE),"")</f>
        <v>MICHELE BEAVAN</v>
      </c>
      <c r="E935" s="17" t="str">
        <f>IFERROR(VLOOKUP($F935,'Location List'!$A$2:$T$644,2,FALSE),"")</f>
        <v>KOKOMO</v>
      </c>
      <c r="F935" s="26">
        <v>341</v>
      </c>
      <c r="G935" s="29" t="s">
        <v>3278</v>
      </c>
      <c r="H935" s="29" t="s">
        <v>3445</v>
      </c>
      <c r="I935" s="26">
        <v>116</v>
      </c>
      <c r="J935" s="26">
        <v>80</v>
      </c>
      <c r="K935" s="26">
        <v>0</v>
      </c>
      <c r="L935" s="26">
        <v>10</v>
      </c>
      <c r="M935" s="26">
        <v>196</v>
      </c>
      <c r="N935" s="26">
        <v>342</v>
      </c>
      <c r="O935" s="49">
        <v>1.7450000000000001</v>
      </c>
    </row>
    <row r="936" spans="1:15" ht="15" customHeight="1" x14ac:dyDescent="0.25">
      <c r="A936" s="17" t="str">
        <f>IFERROR(VLOOKUP($F936,'Location List'!$A$2:$T$644,20,FALSE),"")</f>
        <v>Chris Kelly</v>
      </c>
      <c r="B936" s="17" t="str">
        <f>IFERROR(VLOOKUP($F936,'Location List'!$A$2:$T$644,19,FALSE),"")</f>
        <v>Mike Seymour</v>
      </c>
      <c r="C936" s="17" t="str">
        <f>IFERROR(VLOOKUP($F936,'Location List'!$A$2:$T$644,18,FALSE),"")</f>
        <v>Kyle Christophel</v>
      </c>
      <c r="D936" s="17" t="str">
        <f>IFERROR(VLOOKUP($F936,'Location List'!$A$2:$T$644,9,FALSE),"")</f>
        <v>MICHELE BEAVAN</v>
      </c>
      <c r="E936" s="17" t="str">
        <f>IFERROR(VLOOKUP($F936,'Location List'!$A$2:$T$644,2,FALSE),"")</f>
        <v>KOKOMO</v>
      </c>
      <c r="F936" s="26">
        <v>341</v>
      </c>
      <c r="G936" s="29" t="s">
        <v>3278</v>
      </c>
      <c r="H936" s="29" t="s">
        <v>3336</v>
      </c>
      <c r="I936" s="26">
        <v>52</v>
      </c>
      <c r="J936" s="26">
        <v>95</v>
      </c>
      <c r="K936" s="26">
        <v>0</v>
      </c>
      <c r="L936" s="26">
        <v>13</v>
      </c>
      <c r="M936" s="26">
        <v>147</v>
      </c>
      <c r="N936" s="26">
        <v>278</v>
      </c>
      <c r="O936" s="49">
        <v>1.891</v>
      </c>
    </row>
    <row r="937" spans="1:15" ht="15" customHeight="1" x14ac:dyDescent="0.25">
      <c r="A937" s="17" t="str">
        <f>IFERROR(VLOOKUP($F937,'Location List'!$A$2:$T$644,20,FALSE),"")</f>
        <v>Chris Kelly</v>
      </c>
      <c r="B937" s="17" t="str">
        <f>IFERROR(VLOOKUP($F937,'Location List'!$A$2:$T$644,19,FALSE),"")</f>
        <v>Mike Seymour</v>
      </c>
      <c r="C937" s="17" t="str">
        <f>IFERROR(VLOOKUP($F937,'Location List'!$A$2:$T$644,18,FALSE),"")</f>
        <v>Kyle Christophel</v>
      </c>
      <c r="D937" s="17" t="str">
        <f>IFERROR(VLOOKUP($F937,'Location List'!$A$2:$T$644,9,FALSE),"")</f>
        <v>MICHELE BEAVAN</v>
      </c>
      <c r="E937" s="17" t="str">
        <f>IFERROR(VLOOKUP($F937,'Location List'!$A$2:$T$644,2,FALSE),"")</f>
        <v>KOKOMO</v>
      </c>
      <c r="F937" s="26">
        <v>341</v>
      </c>
      <c r="G937" s="29" t="s">
        <v>3278</v>
      </c>
      <c r="H937" s="29" t="s">
        <v>3534</v>
      </c>
      <c r="I937" s="26">
        <v>61</v>
      </c>
      <c r="J937" s="26">
        <v>76</v>
      </c>
      <c r="K937" s="26">
        <v>0</v>
      </c>
      <c r="L937" s="26">
        <v>13</v>
      </c>
      <c r="M937" s="26">
        <v>137</v>
      </c>
      <c r="N937" s="26">
        <v>172</v>
      </c>
      <c r="O937" s="49">
        <v>1.2549999999999999</v>
      </c>
    </row>
    <row r="938" spans="1:15" ht="15" customHeight="1" x14ac:dyDescent="0.25">
      <c r="A938" s="17" t="str">
        <f>IFERROR(VLOOKUP($F938,'Location List'!$A$2:$T$644,20,FALSE),"")</f>
        <v>Chris Kelly</v>
      </c>
      <c r="B938" s="17" t="str">
        <f>IFERROR(VLOOKUP($F938,'Location List'!$A$2:$T$644,19,FALSE),"")</f>
        <v>Mike Seymour</v>
      </c>
      <c r="C938" s="17" t="str">
        <f>IFERROR(VLOOKUP($F938,'Location List'!$A$2:$T$644,18,FALSE),"")</f>
        <v>Kyle Christophel</v>
      </c>
      <c r="D938" s="17" t="str">
        <f>IFERROR(VLOOKUP($F938,'Location List'!$A$2:$T$644,9,FALSE),"")</f>
        <v>MICHELE BEAVAN</v>
      </c>
      <c r="E938" s="17" t="str">
        <f>IFERROR(VLOOKUP($F938,'Location List'!$A$2:$T$644,2,FALSE),"")</f>
        <v>KOKOMO</v>
      </c>
      <c r="F938" s="26">
        <v>341</v>
      </c>
      <c r="G938" s="29" t="s">
        <v>3278</v>
      </c>
      <c r="H938" s="29" t="s">
        <v>3288</v>
      </c>
      <c r="I938" s="26">
        <v>368</v>
      </c>
      <c r="J938" s="26">
        <v>220</v>
      </c>
      <c r="K938" s="26">
        <v>0</v>
      </c>
      <c r="L938" s="26">
        <v>19</v>
      </c>
      <c r="M938" s="26">
        <v>588</v>
      </c>
      <c r="N938" s="26">
        <v>974</v>
      </c>
      <c r="O938" s="49">
        <v>1.6559999999999999</v>
      </c>
    </row>
    <row r="939" spans="1:15" ht="15" customHeight="1" x14ac:dyDescent="0.25">
      <c r="A939" s="17" t="str">
        <f>IFERROR(VLOOKUP($F939,'Location List'!$A$2:$T$644,20,FALSE),"")</f>
        <v>Tim Kerum</v>
      </c>
      <c r="B939" s="17" t="str">
        <f>IFERROR(VLOOKUP($F939,'Location List'!$A$2:$T$644,19,FALSE),"")</f>
        <v>Mike Seymour</v>
      </c>
      <c r="C939" s="17" t="str">
        <f>IFERROR(VLOOKUP($F939,'Location List'!$A$2:$T$644,18,FALSE),"")</f>
        <v>Devin Magle</v>
      </c>
      <c r="D939" s="17" t="str">
        <f>IFERROR(VLOOKUP($F939,'Location List'!$A$2:$T$644,9,FALSE),"")</f>
        <v>TONY REYNOLDS</v>
      </c>
      <c r="E939" s="17" t="str">
        <f>IFERROR(VLOOKUP($F939,'Location List'!$A$2:$T$644,2,FALSE),"")</f>
        <v>SPOKANE</v>
      </c>
      <c r="F939" s="26">
        <v>343</v>
      </c>
      <c r="G939" s="29" t="s">
        <v>3272</v>
      </c>
      <c r="H939" s="29" t="s">
        <v>3535</v>
      </c>
      <c r="I939" s="26">
        <v>347</v>
      </c>
      <c r="J939" s="26">
        <v>540</v>
      </c>
      <c r="K939" s="26">
        <v>0</v>
      </c>
      <c r="L939" s="26">
        <v>21</v>
      </c>
      <c r="M939" s="26">
        <v>887</v>
      </c>
      <c r="N939" s="26">
        <v>612</v>
      </c>
      <c r="O939" s="49">
        <v>0.69</v>
      </c>
    </row>
    <row r="940" spans="1:15" ht="15" customHeight="1" x14ac:dyDescent="0.25">
      <c r="A940" s="17" t="str">
        <f>IFERROR(VLOOKUP($F940,'Location List'!$A$2:$T$644,20,FALSE),"")</f>
        <v>Tim Kerum</v>
      </c>
      <c r="B940" s="17" t="str">
        <f>IFERROR(VLOOKUP($F940,'Location List'!$A$2:$T$644,19,FALSE),"")</f>
        <v>Mike Seymour</v>
      </c>
      <c r="C940" s="17" t="str">
        <f>IFERROR(VLOOKUP($F940,'Location List'!$A$2:$T$644,18,FALSE),"")</f>
        <v>Devin Magle</v>
      </c>
      <c r="D940" s="17" t="str">
        <f>IFERROR(VLOOKUP($F940,'Location List'!$A$2:$T$644,9,FALSE),"")</f>
        <v>TONY REYNOLDS</v>
      </c>
      <c r="E940" s="17" t="str">
        <f>IFERROR(VLOOKUP($F940,'Location List'!$A$2:$T$644,2,FALSE),"")</f>
        <v>SPOKANE</v>
      </c>
      <c r="F940" s="26">
        <v>343</v>
      </c>
      <c r="G940" s="29" t="s">
        <v>3276</v>
      </c>
      <c r="H940" s="29" t="s">
        <v>3399</v>
      </c>
      <c r="I940" s="26">
        <v>64</v>
      </c>
      <c r="J940" s="26">
        <v>93</v>
      </c>
      <c r="K940" s="26">
        <v>0</v>
      </c>
      <c r="L940" s="26">
        <v>14</v>
      </c>
      <c r="M940" s="26">
        <v>157</v>
      </c>
      <c r="N940" s="26">
        <v>2963</v>
      </c>
      <c r="O940" s="49">
        <v>18.873000000000001</v>
      </c>
    </row>
    <row r="941" spans="1:15" ht="15" customHeight="1" x14ac:dyDescent="0.25">
      <c r="A941" s="17" t="str">
        <f>IFERROR(VLOOKUP($F941,'Location List'!$A$2:$T$644,20,FALSE),"")</f>
        <v>Tim Kerum</v>
      </c>
      <c r="B941" s="17" t="str">
        <f>IFERROR(VLOOKUP($F941,'Location List'!$A$2:$T$644,19,FALSE),"")</f>
        <v>Mike Seymour</v>
      </c>
      <c r="C941" s="17" t="str">
        <f>IFERROR(VLOOKUP($F941,'Location List'!$A$2:$T$644,18,FALSE),"")</f>
        <v>Devin Magle</v>
      </c>
      <c r="D941" s="17" t="str">
        <f>IFERROR(VLOOKUP($F941,'Location List'!$A$2:$T$644,9,FALSE),"")</f>
        <v>TONY REYNOLDS</v>
      </c>
      <c r="E941" s="17" t="str">
        <f>IFERROR(VLOOKUP($F941,'Location List'!$A$2:$T$644,2,FALSE),"")</f>
        <v>SPOKANE</v>
      </c>
      <c r="F941" s="26">
        <v>343</v>
      </c>
      <c r="G941" s="29" t="s">
        <v>3278</v>
      </c>
      <c r="H941" s="29" t="s">
        <v>3513</v>
      </c>
      <c r="I941" s="26">
        <v>95</v>
      </c>
      <c r="J941" s="26">
        <v>100</v>
      </c>
      <c r="K941" s="26">
        <v>0</v>
      </c>
      <c r="L941" s="26">
        <v>15</v>
      </c>
      <c r="M941" s="26">
        <v>195</v>
      </c>
      <c r="N941" s="26">
        <v>216</v>
      </c>
      <c r="O941" s="49">
        <v>1.1080000000000001</v>
      </c>
    </row>
    <row r="942" spans="1:15" ht="15" customHeight="1" x14ac:dyDescent="0.25">
      <c r="A942" s="17" t="str">
        <f>IFERROR(VLOOKUP($F942,'Location List'!$A$2:$T$644,20,FALSE),"")</f>
        <v>Tim Kerum</v>
      </c>
      <c r="B942" s="17" t="str">
        <f>IFERROR(VLOOKUP($F942,'Location List'!$A$2:$T$644,19,FALSE),"")</f>
        <v>Mike Seymour</v>
      </c>
      <c r="C942" s="17" t="str">
        <f>IFERROR(VLOOKUP($F942,'Location List'!$A$2:$T$644,18,FALSE),"")</f>
        <v>Devin Magle</v>
      </c>
      <c r="D942" s="17" t="str">
        <f>IFERROR(VLOOKUP($F942,'Location List'!$A$2:$T$644,9,FALSE),"")</f>
        <v>TONY REYNOLDS</v>
      </c>
      <c r="E942" s="17" t="str">
        <f>IFERROR(VLOOKUP($F942,'Location List'!$A$2:$T$644,2,FALSE),"")</f>
        <v>SPOKANE</v>
      </c>
      <c r="F942" s="26">
        <v>343</v>
      </c>
      <c r="G942" s="29" t="s">
        <v>3278</v>
      </c>
      <c r="H942" s="29" t="s">
        <v>3514</v>
      </c>
      <c r="I942" s="26">
        <v>90</v>
      </c>
      <c r="J942" s="26">
        <v>138</v>
      </c>
      <c r="K942" s="26">
        <v>0</v>
      </c>
      <c r="L942" s="26">
        <v>15</v>
      </c>
      <c r="M942" s="26">
        <v>228</v>
      </c>
      <c r="N942" s="26">
        <v>323</v>
      </c>
      <c r="O942" s="49">
        <v>1.417</v>
      </c>
    </row>
    <row r="943" spans="1:15" ht="15" customHeight="1" x14ac:dyDescent="0.25">
      <c r="A943" s="17" t="str">
        <f>IFERROR(VLOOKUP($F943,'Location List'!$A$2:$T$644,20,FALSE),"")</f>
        <v>Tim Kerum</v>
      </c>
      <c r="B943" s="17" t="str">
        <f>IFERROR(VLOOKUP($F943,'Location List'!$A$2:$T$644,19,FALSE),"")</f>
        <v>Mike Seymour</v>
      </c>
      <c r="C943" s="17" t="str">
        <f>IFERROR(VLOOKUP($F943,'Location List'!$A$2:$T$644,18,FALSE),"")</f>
        <v>Devin Magle</v>
      </c>
      <c r="D943" s="17" t="str">
        <f>IFERROR(VLOOKUP($F943,'Location List'!$A$2:$T$644,9,FALSE),"")</f>
        <v>TONY REYNOLDS</v>
      </c>
      <c r="E943" s="17" t="str">
        <f>IFERROR(VLOOKUP($F943,'Location List'!$A$2:$T$644,2,FALSE),"")</f>
        <v>SPOKANE</v>
      </c>
      <c r="F943" s="26">
        <v>343</v>
      </c>
      <c r="G943" s="29" t="s">
        <v>3278</v>
      </c>
      <c r="H943" s="29" t="s">
        <v>3547</v>
      </c>
      <c r="I943" s="26">
        <v>167</v>
      </c>
      <c r="J943" s="26">
        <v>251</v>
      </c>
      <c r="K943" s="26">
        <v>0</v>
      </c>
      <c r="L943" s="26">
        <v>14</v>
      </c>
      <c r="M943" s="26">
        <v>418</v>
      </c>
      <c r="N943" s="26">
        <v>2817</v>
      </c>
      <c r="O943" s="49">
        <v>6.7389999999999999</v>
      </c>
    </row>
    <row r="944" spans="1:15" ht="15" customHeight="1" x14ac:dyDescent="0.25">
      <c r="A944" s="17" t="str">
        <f>IFERROR(VLOOKUP($F944,'Location List'!$A$2:$T$644,20,FALSE),"")</f>
        <v>Tim Kerum</v>
      </c>
      <c r="B944" s="17" t="str">
        <f>IFERROR(VLOOKUP($F944,'Location List'!$A$2:$T$644,19,FALSE),"")</f>
        <v>Mike Seymour</v>
      </c>
      <c r="C944" s="17" t="str">
        <f>IFERROR(VLOOKUP($F944,'Location List'!$A$2:$T$644,18,FALSE),"")</f>
        <v>Devin Magle</v>
      </c>
      <c r="D944" s="17" t="str">
        <f>IFERROR(VLOOKUP($F944,'Location List'!$A$2:$T$644,9,FALSE),"")</f>
        <v>TONY REYNOLDS</v>
      </c>
      <c r="E944" s="17" t="str">
        <f>IFERROR(VLOOKUP($F944,'Location List'!$A$2:$T$644,2,FALSE),"")</f>
        <v>SPOKANE</v>
      </c>
      <c r="F944" s="26">
        <v>343</v>
      </c>
      <c r="G944" s="29" t="s">
        <v>3278</v>
      </c>
      <c r="H944" s="29" t="s">
        <v>3317</v>
      </c>
      <c r="I944" s="26">
        <v>134</v>
      </c>
      <c r="J944" s="26">
        <v>232</v>
      </c>
      <c r="K944" s="26">
        <v>0</v>
      </c>
      <c r="L944" s="26">
        <v>14</v>
      </c>
      <c r="M944" s="26">
        <v>366</v>
      </c>
      <c r="N944" s="26">
        <v>2213</v>
      </c>
      <c r="O944" s="49">
        <v>6.0460000000000003</v>
      </c>
    </row>
    <row r="945" spans="1:15" ht="15" customHeight="1" x14ac:dyDescent="0.25">
      <c r="A945" s="17" t="str">
        <f>IFERROR(VLOOKUP($F945,'Location List'!$A$2:$T$644,20,FALSE),"")</f>
        <v>Tim Kerum</v>
      </c>
      <c r="B945" s="17" t="str">
        <f>IFERROR(VLOOKUP($F945,'Location List'!$A$2:$T$644,19,FALSE),"")</f>
        <v>Mike Seymour</v>
      </c>
      <c r="C945" s="17" t="str">
        <f>IFERROR(VLOOKUP($F945,'Location List'!$A$2:$T$644,18,FALSE),"")</f>
        <v>Devin Magle</v>
      </c>
      <c r="D945" s="17" t="str">
        <f>IFERROR(VLOOKUP($F945,'Location List'!$A$2:$T$644,9,FALSE),"")</f>
        <v>TONY REYNOLDS</v>
      </c>
      <c r="E945" s="17" t="str">
        <f>IFERROR(VLOOKUP($F945,'Location List'!$A$2:$T$644,2,FALSE),"")</f>
        <v>SPOKANE VALLEY</v>
      </c>
      <c r="F945" s="26">
        <v>344</v>
      </c>
      <c r="G945" s="29" t="s">
        <v>3276</v>
      </c>
      <c r="H945" s="29" t="s">
        <v>3293</v>
      </c>
      <c r="I945" s="26">
        <v>208</v>
      </c>
      <c r="J945" s="26">
        <v>236</v>
      </c>
      <c r="K945" s="26">
        <v>0</v>
      </c>
      <c r="L945" s="26">
        <v>14</v>
      </c>
      <c r="M945" s="26">
        <v>444</v>
      </c>
      <c r="N945" s="26">
        <v>651</v>
      </c>
      <c r="O945" s="49">
        <v>1.466</v>
      </c>
    </row>
    <row r="946" spans="1:15" ht="15" customHeight="1" x14ac:dyDescent="0.25">
      <c r="A946" s="17" t="str">
        <f>IFERROR(VLOOKUP($F946,'Location List'!$A$2:$T$644,20,FALSE),"")</f>
        <v>Tim Kerum</v>
      </c>
      <c r="B946" s="17" t="str">
        <f>IFERROR(VLOOKUP($F946,'Location List'!$A$2:$T$644,19,FALSE),"")</f>
        <v>Mike Seymour</v>
      </c>
      <c r="C946" s="17" t="str">
        <f>IFERROR(VLOOKUP($F946,'Location List'!$A$2:$T$644,18,FALSE),"")</f>
        <v>Devin Magle</v>
      </c>
      <c r="D946" s="17" t="str">
        <f>IFERROR(VLOOKUP($F946,'Location List'!$A$2:$T$644,9,FALSE),"")</f>
        <v>TONY REYNOLDS</v>
      </c>
      <c r="E946" s="17" t="str">
        <f>IFERROR(VLOOKUP($F946,'Location List'!$A$2:$T$644,2,FALSE),"")</f>
        <v>SPOKANE VALLEY</v>
      </c>
      <c r="F946" s="26">
        <v>344</v>
      </c>
      <c r="G946" s="29" t="s">
        <v>3276</v>
      </c>
      <c r="H946" s="29" t="s">
        <v>3453</v>
      </c>
      <c r="I946" s="26">
        <v>125</v>
      </c>
      <c r="J946" s="26">
        <v>152</v>
      </c>
      <c r="K946" s="26">
        <v>0</v>
      </c>
      <c r="L946" s="26">
        <v>15</v>
      </c>
      <c r="M946" s="26">
        <v>277</v>
      </c>
      <c r="N946" s="26">
        <v>1665</v>
      </c>
      <c r="O946" s="49">
        <v>6.0110000000000001</v>
      </c>
    </row>
    <row r="947" spans="1:15" ht="15" customHeight="1" x14ac:dyDescent="0.25">
      <c r="A947" s="17" t="str">
        <f>IFERROR(VLOOKUP($F947,'Location List'!$A$2:$T$644,20,FALSE),"")</f>
        <v>Tim Kerum</v>
      </c>
      <c r="B947" s="17" t="str">
        <f>IFERROR(VLOOKUP($F947,'Location List'!$A$2:$T$644,19,FALSE),"")</f>
        <v>Mike Seymour</v>
      </c>
      <c r="C947" s="17" t="str">
        <f>IFERROR(VLOOKUP($F947,'Location List'!$A$2:$T$644,18,FALSE),"")</f>
        <v>Devin Magle</v>
      </c>
      <c r="D947" s="17" t="str">
        <f>IFERROR(VLOOKUP($F947,'Location List'!$A$2:$T$644,9,FALSE),"")</f>
        <v>TONY REYNOLDS</v>
      </c>
      <c r="E947" s="17" t="str">
        <f>IFERROR(VLOOKUP($F947,'Location List'!$A$2:$T$644,2,FALSE),"")</f>
        <v>SPOKANE VALLEY</v>
      </c>
      <c r="F947" s="26">
        <v>344</v>
      </c>
      <c r="G947" s="29" t="s">
        <v>3276</v>
      </c>
      <c r="H947" s="29" t="s">
        <v>3337</v>
      </c>
      <c r="I947" s="26">
        <v>76</v>
      </c>
      <c r="J947" s="26">
        <v>77</v>
      </c>
      <c r="K947" s="26">
        <v>0</v>
      </c>
      <c r="L947" s="26">
        <v>15</v>
      </c>
      <c r="M947" s="26">
        <v>153</v>
      </c>
      <c r="N947" s="26">
        <v>958</v>
      </c>
      <c r="O947" s="49">
        <v>6.2610000000000001</v>
      </c>
    </row>
    <row r="948" spans="1:15" ht="15" customHeight="1" x14ac:dyDescent="0.25">
      <c r="A948" s="17" t="str">
        <f>IFERROR(VLOOKUP($F948,'Location List'!$A$2:$T$644,20,FALSE),"")</f>
        <v>Tim Kerum</v>
      </c>
      <c r="B948" s="17" t="str">
        <f>IFERROR(VLOOKUP($F948,'Location List'!$A$2:$T$644,19,FALSE),"")</f>
        <v>Mike Seymour</v>
      </c>
      <c r="C948" s="17" t="str">
        <f>IFERROR(VLOOKUP($F948,'Location List'!$A$2:$T$644,18,FALSE),"")</f>
        <v>Devin Magle</v>
      </c>
      <c r="D948" s="17" t="str">
        <f>IFERROR(VLOOKUP($F948,'Location List'!$A$2:$T$644,9,FALSE),"")</f>
        <v>TONY REYNOLDS</v>
      </c>
      <c r="E948" s="17" t="str">
        <f>IFERROR(VLOOKUP($F948,'Location List'!$A$2:$T$644,2,FALSE),"")</f>
        <v>SPOKANE VALLEY</v>
      </c>
      <c r="F948" s="26">
        <v>344</v>
      </c>
      <c r="G948" s="29" t="s">
        <v>3276</v>
      </c>
      <c r="H948" s="29" t="s">
        <v>3299</v>
      </c>
      <c r="I948" s="26">
        <v>75</v>
      </c>
      <c r="J948" s="26">
        <v>91</v>
      </c>
      <c r="K948" s="26">
        <v>0</v>
      </c>
      <c r="L948" s="26">
        <v>17</v>
      </c>
      <c r="M948" s="26">
        <v>166</v>
      </c>
      <c r="N948" s="26">
        <v>198</v>
      </c>
      <c r="O948" s="49">
        <v>1.1930000000000001</v>
      </c>
    </row>
    <row r="949" spans="1:15" ht="15" customHeight="1" x14ac:dyDescent="0.25">
      <c r="A949" s="17" t="str">
        <f>IFERROR(VLOOKUP($F949,'Location List'!$A$2:$T$644,20,FALSE),"")</f>
        <v>Tim Kerum</v>
      </c>
      <c r="B949" s="17" t="str">
        <f>IFERROR(VLOOKUP($F949,'Location List'!$A$2:$T$644,19,FALSE),"")</f>
        <v>Mike Seymour</v>
      </c>
      <c r="C949" s="17" t="str">
        <f>IFERROR(VLOOKUP($F949,'Location List'!$A$2:$T$644,18,FALSE),"")</f>
        <v>Devin Magle</v>
      </c>
      <c r="D949" s="17" t="str">
        <f>IFERROR(VLOOKUP($F949,'Location List'!$A$2:$T$644,9,FALSE),"")</f>
        <v>TONY REYNOLDS</v>
      </c>
      <c r="E949" s="17" t="str">
        <f>IFERROR(VLOOKUP($F949,'Location List'!$A$2:$T$644,2,FALSE),"")</f>
        <v>SPOKANE VALLEY</v>
      </c>
      <c r="F949" s="26">
        <v>344</v>
      </c>
      <c r="G949" s="29" t="s">
        <v>3276</v>
      </c>
      <c r="H949" s="29" t="s">
        <v>3375</v>
      </c>
      <c r="I949" s="26">
        <v>221</v>
      </c>
      <c r="J949" s="26">
        <v>193</v>
      </c>
      <c r="K949" s="26">
        <v>0</v>
      </c>
      <c r="L949" s="26">
        <v>16</v>
      </c>
      <c r="M949" s="26">
        <v>414</v>
      </c>
      <c r="N949" s="26">
        <v>798</v>
      </c>
      <c r="O949" s="49">
        <v>1.9279999999999999</v>
      </c>
    </row>
    <row r="950" spans="1:15" ht="15" customHeight="1" x14ac:dyDescent="0.25">
      <c r="A950" s="17" t="str">
        <f>IFERROR(VLOOKUP($F950,'Location List'!$A$2:$T$644,20,FALSE),"")</f>
        <v>Tim Kerum</v>
      </c>
      <c r="B950" s="17" t="str">
        <f>IFERROR(VLOOKUP($F950,'Location List'!$A$2:$T$644,19,FALSE),"")</f>
        <v>Mike Seymour</v>
      </c>
      <c r="C950" s="17" t="str">
        <f>IFERROR(VLOOKUP($F950,'Location List'!$A$2:$T$644,18,FALSE),"")</f>
        <v>Devin Magle</v>
      </c>
      <c r="D950" s="17" t="str">
        <f>IFERROR(VLOOKUP($F950,'Location List'!$A$2:$T$644,9,FALSE),"")</f>
        <v>TONY REYNOLDS</v>
      </c>
      <c r="E950" s="17" t="str">
        <f>IFERROR(VLOOKUP($F950,'Location List'!$A$2:$T$644,2,FALSE),"")</f>
        <v>SPOKANE VALLEY</v>
      </c>
      <c r="F950" s="26">
        <v>344</v>
      </c>
      <c r="G950" s="29" t="s">
        <v>3278</v>
      </c>
      <c r="H950" s="29" t="s">
        <v>3300</v>
      </c>
      <c r="I950" s="26">
        <v>79</v>
      </c>
      <c r="J950" s="26">
        <v>72</v>
      </c>
      <c r="K950" s="26">
        <v>0</v>
      </c>
      <c r="L950" s="26">
        <v>15</v>
      </c>
      <c r="M950" s="26">
        <v>151</v>
      </c>
      <c r="N950" s="26">
        <v>251</v>
      </c>
      <c r="O950" s="49">
        <v>1.6619999999999999</v>
      </c>
    </row>
    <row r="951" spans="1:15" ht="15" customHeight="1" x14ac:dyDescent="0.25">
      <c r="A951" s="17" t="str">
        <f>IFERROR(VLOOKUP($F951,'Location List'!$A$2:$T$644,20,FALSE),"")</f>
        <v>Tim Kerum</v>
      </c>
      <c r="B951" s="17" t="str">
        <f>IFERROR(VLOOKUP($F951,'Location List'!$A$2:$T$644,19,FALSE),"")</f>
        <v>Mike Seymour</v>
      </c>
      <c r="C951" s="17" t="str">
        <f>IFERROR(VLOOKUP($F951,'Location List'!$A$2:$T$644,18,FALSE),"")</f>
        <v>Devin Magle</v>
      </c>
      <c r="D951" s="17" t="str">
        <f>IFERROR(VLOOKUP($F951,'Location List'!$A$2:$T$644,9,FALSE),"")</f>
        <v>TONY REYNOLDS</v>
      </c>
      <c r="E951" s="17" t="str">
        <f>IFERROR(VLOOKUP($F951,'Location List'!$A$2:$T$644,2,FALSE),"")</f>
        <v>SPOKANE VALLEY</v>
      </c>
      <c r="F951" s="26">
        <v>344</v>
      </c>
      <c r="G951" s="29" t="s">
        <v>3278</v>
      </c>
      <c r="H951" s="29" t="s">
        <v>3515</v>
      </c>
      <c r="I951" s="26">
        <v>187</v>
      </c>
      <c r="J951" s="26">
        <v>216</v>
      </c>
      <c r="K951" s="26">
        <v>0</v>
      </c>
      <c r="L951" s="26">
        <v>15</v>
      </c>
      <c r="M951" s="26">
        <v>403</v>
      </c>
      <c r="N951" s="26">
        <v>645</v>
      </c>
      <c r="O951" s="49">
        <v>1.6</v>
      </c>
    </row>
    <row r="952" spans="1:15" ht="15" customHeight="1" x14ac:dyDescent="0.25">
      <c r="A952" s="17" t="str">
        <f>IFERROR(VLOOKUP($F952,'Location List'!$A$2:$T$644,20,FALSE),"")</f>
        <v>Chris Kelly</v>
      </c>
      <c r="B952" s="17" t="str">
        <f>IFERROR(VLOOKUP($F952,'Location List'!$A$2:$T$644,19,FALSE),"")</f>
        <v>Mike Seymour</v>
      </c>
      <c r="C952" s="17" t="str">
        <f>IFERROR(VLOOKUP($F952,'Location List'!$A$2:$T$644,18,FALSE),"")</f>
        <v>James Schwab</v>
      </c>
      <c r="D952" s="17" t="str">
        <f>IFERROR(VLOOKUP($F952,'Location List'!$A$2:$T$644,9,FALSE),"")</f>
        <v>REGINALD DAVENPORT</v>
      </c>
      <c r="E952" s="17" t="str">
        <f>IFERROR(VLOOKUP($F952,'Location List'!$A$2:$T$644,2,FALSE),"")</f>
        <v>BLOOMINGTON</v>
      </c>
      <c r="F952" s="26">
        <v>345</v>
      </c>
      <c r="G952" s="29" t="s">
        <v>3272</v>
      </c>
      <c r="H952" s="29" t="s">
        <v>3491</v>
      </c>
      <c r="I952" s="26">
        <v>556</v>
      </c>
      <c r="J952" s="26">
        <v>444</v>
      </c>
      <c r="K952" s="26">
        <v>0</v>
      </c>
      <c r="L952" s="26">
        <v>17</v>
      </c>
      <c r="M952" s="26">
        <v>1000</v>
      </c>
      <c r="N952" s="26">
        <v>7038</v>
      </c>
      <c r="O952" s="49">
        <v>7.0380000000000003</v>
      </c>
    </row>
    <row r="953" spans="1:15" ht="15" customHeight="1" x14ac:dyDescent="0.25">
      <c r="A953" s="17" t="str">
        <f>IFERROR(VLOOKUP($F953,'Location List'!$A$2:$T$644,20,FALSE),"")</f>
        <v>Chris Kelly</v>
      </c>
      <c r="B953" s="17" t="str">
        <f>IFERROR(VLOOKUP($F953,'Location List'!$A$2:$T$644,19,FALSE),"")</f>
        <v>Mike Seymour</v>
      </c>
      <c r="C953" s="17" t="str">
        <f>IFERROR(VLOOKUP($F953,'Location List'!$A$2:$T$644,18,FALSE),"")</f>
        <v>Kyle Christophel</v>
      </c>
      <c r="D953" s="17" t="str">
        <f>IFERROR(VLOOKUP($F953,'Location List'!$A$2:$T$644,9,FALSE),"")</f>
        <v>MICHELE BEAVAN</v>
      </c>
      <c r="E953" s="17" t="str">
        <f>IFERROR(VLOOKUP($F953,'Location List'!$A$2:$T$644,2,FALSE),"")</f>
        <v>GREENWOOD</v>
      </c>
      <c r="F953" s="26">
        <v>346</v>
      </c>
      <c r="G953" s="29" t="s">
        <v>3272</v>
      </c>
      <c r="H953" s="29" t="s">
        <v>3309</v>
      </c>
      <c r="I953" s="26">
        <v>326</v>
      </c>
      <c r="J953" s="26">
        <v>533</v>
      </c>
      <c r="K953" s="26">
        <v>0</v>
      </c>
      <c r="L953" s="26">
        <v>23</v>
      </c>
      <c r="M953" s="26">
        <v>859</v>
      </c>
      <c r="N953" s="26">
        <v>1450</v>
      </c>
      <c r="O953" s="49">
        <v>1.6879999999999999</v>
      </c>
    </row>
    <row r="954" spans="1:15" ht="15" customHeight="1" x14ac:dyDescent="0.25">
      <c r="A954" s="17" t="str">
        <f>IFERROR(VLOOKUP($F954,'Location List'!$A$2:$T$644,20,FALSE),"")</f>
        <v>Chris Kelly</v>
      </c>
      <c r="B954" s="17" t="str">
        <f>IFERROR(VLOOKUP($F954,'Location List'!$A$2:$T$644,19,FALSE),"")</f>
        <v>Mike Seymour</v>
      </c>
      <c r="C954" s="17" t="str">
        <f>IFERROR(VLOOKUP($F954,'Location List'!$A$2:$T$644,18,FALSE),"")</f>
        <v>Kyle Christophel</v>
      </c>
      <c r="D954" s="17" t="str">
        <f>IFERROR(VLOOKUP($F954,'Location List'!$A$2:$T$644,9,FALSE),"")</f>
        <v>MICHELE BEAVAN</v>
      </c>
      <c r="E954" s="17" t="str">
        <f>IFERROR(VLOOKUP($F954,'Location List'!$A$2:$T$644,2,FALSE),"")</f>
        <v>GREENWOOD</v>
      </c>
      <c r="F954" s="26">
        <v>346</v>
      </c>
      <c r="G954" s="29" t="s">
        <v>3272</v>
      </c>
      <c r="H954" s="29" t="s">
        <v>3322</v>
      </c>
      <c r="I954" s="26">
        <v>1239</v>
      </c>
      <c r="J954" s="26">
        <v>498</v>
      </c>
      <c r="K954" s="26">
        <v>0</v>
      </c>
      <c r="L954" s="26">
        <v>37</v>
      </c>
      <c r="M954" s="26">
        <v>1737</v>
      </c>
      <c r="N954" s="26">
        <v>12833</v>
      </c>
      <c r="O954" s="49">
        <v>7.3879999999999999</v>
      </c>
    </row>
    <row r="955" spans="1:15" ht="15" customHeight="1" x14ac:dyDescent="0.25">
      <c r="A955" s="17" t="str">
        <f>IFERROR(VLOOKUP($F955,'Location List'!$A$2:$T$644,20,FALSE),"")</f>
        <v>Chris Kelly</v>
      </c>
      <c r="B955" s="17" t="str">
        <f>IFERROR(VLOOKUP($F955,'Location List'!$A$2:$T$644,19,FALSE),"")</f>
        <v>Mike Seymour</v>
      </c>
      <c r="C955" s="17" t="str">
        <f>IFERROR(VLOOKUP($F955,'Location List'!$A$2:$T$644,18,FALSE),"")</f>
        <v>Kyle Christophel</v>
      </c>
      <c r="D955" s="17" t="str">
        <f>IFERROR(VLOOKUP($F955,'Location List'!$A$2:$T$644,9,FALSE),"")</f>
        <v>MICHELE BEAVAN</v>
      </c>
      <c r="E955" s="17" t="str">
        <f>IFERROR(VLOOKUP($F955,'Location List'!$A$2:$T$644,2,FALSE),"")</f>
        <v>GREENWOOD</v>
      </c>
      <c r="F955" s="26">
        <v>346</v>
      </c>
      <c r="G955" s="29" t="s">
        <v>3276</v>
      </c>
      <c r="H955" s="29" t="s">
        <v>3293</v>
      </c>
      <c r="I955" s="26">
        <v>245</v>
      </c>
      <c r="J955" s="26">
        <v>292</v>
      </c>
      <c r="K955" s="26">
        <v>0</v>
      </c>
      <c r="L955" s="26">
        <v>14</v>
      </c>
      <c r="M955" s="26">
        <v>537</v>
      </c>
      <c r="N955" s="26">
        <v>571</v>
      </c>
      <c r="O955" s="49">
        <v>1.0629999999999999</v>
      </c>
    </row>
    <row r="956" spans="1:15" ht="15" customHeight="1" x14ac:dyDescent="0.25">
      <c r="A956" s="17" t="str">
        <f>IFERROR(VLOOKUP($F956,'Location List'!$A$2:$T$644,20,FALSE),"")</f>
        <v>Chris Kelly</v>
      </c>
      <c r="B956" s="17" t="str">
        <f>IFERROR(VLOOKUP($F956,'Location List'!$A$2:$T$644,19,FALSE),"")</f>
        <v>Mike Seymour</v>
      </c>
      <c r="C956" s="17" t="str">
        <f>IFERROR(VLOOKUP($F956,'Location List'!$A$2:$T$644,18,FALSE),"")</f>
        <v>Kyle Christophel</v>
      </c>
      <c r="D956" s="17" t="str">
        <f>IFERROR(VLOOKUP($F956,'Location List'!$A$2:$T$644,9,FALSE),"")</f>
        <v>MICHELE BEAVAN</v>
      </c>
      <c r="E956" s="17" t="str">
        <f>IFERROR(VLOOKUP($F956,'Location List'!$A$2:$T$644,2,FALSE),"")</f>
        <v>GREENWOOD</v>
      </c>
      <c r="F956" s="26">
        <v>346</v>
      </c>
      <c r="G956" s="29" t="s">
        <v>3276</v>
      </c>
      <c r="H956" s="29" t="s">
        <v>3395</v>
      </c>
      <c r="I956" s="26">
        <v>65</v>
      </c>
      <c r="J956" s="26">
        <v>82</v>
      </c>
      <c r="K956" s="26">
        <v>0</v>
      </c>
      <c r="L956" s="26">
        <v>14</v>
      </c>
      <c r="M956" s="26">
        <v>147</v>
      </c>
      <c r="N956" s="26">
        <v>16</v>
      </c>
      <c r="O956" s="49">
        <v>0.109</v>
      </c>
    </row>
    <row r="957" spans="1:15" ht="15" customHeight="1" x14ac:dyDescent="0.25">
      <c r="A957" s="17" t="str">
        <f>IFERROR(VLOOKUP($F957,'Location List'!$A$2:$T$644,20,FALSE),"")</f>
        <v>Chris Kelly</v>
      </c>
      <c r="B957" s="17" t="str">
        <f>IFERROR(VLOOKUP($F957,'Location List'!$A$2:$T$644,19,FALSE),"")</f>
        <v>Mike Seymour</v>
      </c>
      <c r="C957" s="17" t="str">
        <f>IFERROR(VLOOKUP($F957,'Location List'!$A$2:$T$644,18,FALSE),"")</f>
        <v>Kyle Christophel</v>
      </c>
      <c r="D957" s="17" t="str">
        <f>IFERROR(VLOOKUP($F957,'Location List'!$A$2:$T$644,9,FALSE),"")</f>
        <v>MICHELE BEAVAN</v>
      </c>
      <c r="E957" s="17" t="str">
        <f>IFERROR(VLOOKUP($F957,'Location List'!$A$2:$T$644,2,FALSE),"")</f>
        <v>GREENWOOD</v>
      </c>
      <c r="F957" s="26">
        <v>346</v>
      </c>
      <c r="G957" s="29" t="s">
        <v>3276</v>
      </c>
      <c r="H957" s="29" t="s">
        <v>3374</v>
      </c>
      <c r="I957" s="26">
        <v>183</v>
      </c>
      <c r="J957" s="26">
        <v>166</v>
      </c>
      <c r="K957" s="26">
        <v>0</v>
      </c>
      <c r="L957" s="26">
        <v>15</v>
      </c>
      <c r="M957" s="26">
        <v>349</v>
      </c>
      <c r="N957" s="26">
        <v>326</v>
      </c>
      <c r="O957" s="49">
        <v>0.93400000000000005</v>
      </c>
    </row>
    <row r="958" spans="1:15" ht="15" customHeight="1" x14ac:dyDescent="0.25">
      <c r="A958" s="17" t="str">
        <f>IFERROR(VLOOKUP($F958,'Location List'!$A$2:$T$644,20,FALSE),"")</f>
        <v>Chris Kelly</v>
      </c>
      <c r="B958" s="17" t="str">
        <f>IFERROR(VLOOKUP($F958,'Location List'!$A$2:$T$644,19,FALSE),"")</f>
        <v>Mike Seymour</v>
      </c>
      <c r="C958" s="17" t="str">
        <f>IFERROR(VLOOKUP($F958,'Location List'!$A$2:$T$644,18,FALSE),"")</f>
        <v>Kyle Christophel</v>
      </c>
      <c r="D958" s="17" t="str">
        <f>IFERROR(VLOOKUP($F958,'Location List'!$A$2:$T$644,9,FALSE),"")</f>
        <v>MICHELE BEAVAN</v>
      </c>
      <c r="E958" s="17" t="str">
        <f>IFERROR(VLOOKUP($F958,'Location List'!$A$2:$T$644,2,FALSE),"")</f>
        <v>GREENWOOD</v>
      </c>
      <c r="F958" s="26">
        <v>346</v>
      </c>
      <c r="G958" s="29" t="s">
        <v>3278</v>
      </c>
      <c r="H958" s="29" t="s">
        <v>3297</v>
      </c>
      <c r="I958" s="26">
        <v>231</v>
      </c>
      <c r="J958" s="26">
        <v>274</v>
      </c>
      <c r="K958" s="26">
        <v>0</v>
      </c>
      <c r="L958" s="26">
        <v>14</v>
      </c>
      <c r="M958" s="26">
        <v>505</v>
      </c>
      <c r="N958" s="26">
        <v>554</v>
      </c>
      <c r="O958" s="49">
        <v>1.097</v>
      </c>
    </row>
    <row r="959" spans="1:15" ht="15" customHeight="1" x14ac:dyDescent="0.25">
      <c r="A959" s="17" t="str">
        <f>IFERROR(VLOOKUP($F959,'Location List'!$A$2:$T$644,20,FALSE),"")</f>
        <v>Chris Kelly</v>
      </c>
      <c r="B959" s="17" t="str">
        <f>IFERROR(VLOOKUP($F959,'Location List'!$A$2:$T$644,19,FALSE),"")</f>
        <v>Mike Seymour</v>
      </c>
      <c r="C959" s="17" t="str">
        <f>IFERROR(VLOOKUP($F959,'Location List'!$A$2:$T$644,18,FALSE),"")</f>
        <v>Kyle Christophel</v>
      </c>
      <c r="D959" s="17" t="str">
        <f>IFERROR(VLOOKUP($F959,'Location List'!$A$2:$T$644,9,FALSE),"")</f>
        <v>MICHELE BEAVAN</v>
      </c>
      <c r="E959" s="17" t="str">
        <f>IFERROR(VLOOKUP($F959,'Location List'!$A$2:$T$644,2,FALSE),"")</f>
        <v>GREENWOOD</v>
      </c>
      <c r="F959" s="26">
        <v>346</v>
      </c>
      <c r="G959" s="29" t="s">
        <v>3278</v>
      </c>
      <c r="H959" s="29" t="s">
        <v>3358</v>
      </c>
      <c r="I959" s="26">
        <v>428</v>
      </c>
      <c r="J959" s="26">
        <v>433</v>
      </c>
      <c r="K959" s="26">
        <v>0</v>
      </c>
      <c r="L959" s="26">
        <v>25</v>
      </c>
      <c r="M959" s="26">
        <v>861</v>
      </c>
      <c r="N959" s="26">
        <v>7098</v>
      </c>
      <c r="O959" s="49">
        <v>8.2439999999999998</v>
      </c>
    </row>
    <row r="960" spans="1:15" ht="15" customHeight="1" x14ac:dyDescent="0.25">
      <c r="A960" s="17" t="str">
        <f>IFERROR(VLOOKUP($F960,'Location List'!$A$2:$T$644,20,FALSE),"")</f>
        <v>Chris Kelly</v>
      </c>
      <c r="B960" s="17" t="str">
        <f>IFERROR(VLOOKUP($F960,'Location List'!$A$2:$T$644,19,FALSE),"")</f>
        <v>Mike Seymour</v>
      </c>
      <c r="C960" s="17" t="str">
        <f>IFERROR(VLOOKUP($F960,'Location List'!$A$2:$T$644,18,FALSE),"")</f>
        <v>Kyle Christophel</v>
      </c>
      <c r="D960" s="17" t="str">
        <f>IFERROR(VLOOKUP($F960,'Location List'!$A$2:$T$644,9,FALSE),"")</f>
        <v>MICHELE BEAVAN</v>
      </c>
      <c r="E960" s="17" t="str">
        <f>IFERROR(VLOOKUP($F960,'Location List'!$A$2:$T$644,2,FALSE),"")</f>
        <v>GREENWOOD</v>
      </c>
      <c r="F960" s="26">
        <v>346</v>
      </c>
      <c r="G960" s="29" t="s">
        <v>3278</v>
      </c>
      <c r="H960" s="29" t="s">
        <v>3334</v>
      </c>
      <c r="I960" s="26">
        <v>214</v>
      </c>
      <c r="J960" s="26">
        <v>234</v>
      </c>
      <c r="K960" s="26">
        <v>0</v>
      </c>
      <c r="L960" s="26">
        <v>32</v>
      </c>
      <c r="M960" s="26">
        <v>448</v>
      </c>
      <c r="N960" s="26">
        <v>478</v>
      </c>
      <c r="O960" s="49">
        <v>1.0669999999999999</v>
      </c>
    </row>
    <row r="961" spans="1:15" ht="15" customHeight="1" x14ac:dyDescent="0.25">
      <c r="A961" s="17" t="str">
        <f>IFERROR(VLOOKUP($F961,'Location List'!$A$2:$T$644,20,FALSE),"")</f>
        <v>Chris Kelly</v>
      </c>
      <c r="B961" s="17" t="str">
        <f>IFERROR(VLOOKUP($F961,'Location List'!$A$2:$T$644,19,FALSE),"")</f>
        <v>Mike Seymour</v>
      </c>
      <c r="C961" s="17" t="str">
        <f>IFERROR(VLOOKUP($F961,'Location List'!$A$2:$T$644,18,FALSE),"")</f>
        <v>Kyle Christophel</v>
      </c>
      <c r="D961" s="17" t="str">
        <f>IFERROR(VLOOKUP($F961,'Location List'!$A$2:$T$644,9,FALSE),"")</f>
        <v>MICHELE BEAVAN</v>
      </c>
      <c r="E961" s="17" t="str">
        <f>IFERROR(VLOOKUP($F961,'Location List'!$A$2:$T$644,2,FALSE),"")</f>
        <v>GREENWOOD</v>
      </c>
      <c r="F961" s="26">
        <v>346</v>
      </c>
      <c r="G961" s="29" t="s">
        <v>3278</v>
      </c>
      <c r="H961" s="29" t="s">
        <v>3378</v>
      </c>
      <c r="I961" s="26">
        <v>147</v>
      </c>
      <c r="J961" s="26">
        <v>201</v>
      </c>
      <c r="K961" s="26">
        <v>0</v>
      </c>
      <c r="L961" s="26">
        <v>21</v>
      </c>
      <c r="M961" s="26">
        <v>348</v>
      </c>
      <c r="N961" s="26">
        <v>439</v>
      </c>
      <c r="O961" s="49">
        <v>1.2609999999999999</v>
      </c>
    </row>
    <row r="962" spans="1:15" ht="15" customHeight="1" x14ac:dyDescent="0.25">
      <c r="A962" s="17" t="str">
        <f>IFERROR(VLOOKUP($F962,'Location List'!$A$2:$T$644,20,FALSE),"")</f>
        <v>Chris Kelly</v>
      </c>
      <c r="B962" s="17" t="str">
        <f>IFERROR(VLOOKUP($F962,'Location List'!$A$2:$T$644,19,FALSE),"")</f>
        <v>Mike Seymour</v>
      </c>
      <c r="C962" s="17" t="str">
        <f>IFERROR(VLOOKUP($F962,'Location List'!$A$2:$T$644,18,FALSE),"")</f>
        <v>Kyle Christophel</v>
      </c>
      <c r="D962" s="17" t="str">
        <f>IFERROR(VLOOKUP($F962,'Location List'!$A$2:$T$644,9,FALSE),"")</f>
        <v>MICHELE BEAVAN</v>
      </c>
      <c r="E962" s="17" t="str">
        <f>IFERROR(VLOOKUP($F962,'Location List'!$A$2:$T$644,2,FALSE),"")</f>
        <v>GREENWOOD</v>
      </c>
      <c r="F962" s="26">
        <v>346</v>
      </c>
      <c r="G962" s="29" t="s">
        <v>3278</v>
      </c>
      <c r="H962" s="29" t="s">
        <v>3444</v>
      </c>
      <c r="I962" s="26">
        <v>99</v>
      </c>
      <c r="J962" s="26">
        <v>118</v>
      </c>
      <c r="K962" s="26">
        <v>0</v>
      </c>
      <c r="L962" s="26">
        <v>14</v>
      </c>
      <c r="M962" s="26">
        <v>217</v>
      </c>
      <c r="N962" s="26">
        <v>399</v>
      </c>
      <c r="O962" s="49">
        <v>1.839</v>
      </c>
    </row>
    <row r="963" spans="1:15" ht="15" customHeight="1" x14ac:dyDescent="0.25">
      <c r="A963" s="17" t="str">
        <f>IFERROR(VLOOKUP($F963,'Location List'!$A$2:$T$644,20,FALSE),"")</f>
        <v>Chris Kelly</v>
      </c>
      <c r="B963" s="17" t="str">
        <f>IFERROR(VLOOKUP($F963,'Location List'!$A$2:$T$644,19,FALSE),"")</f>
        <v>Mike Seymour</v>
      </c>
      <c r="C963" s="17" t="str">
        <f>IFERROR(VLOOKUP($F963,'Location List'!$A$2:$T$644,18,FALSE),"")</f>
        <v>Justin Miano</v>
      </c>
      <c r="D963" s="17" t="str">
        <f>IFERROR(VLOOKUP($F963,'Location List'!$A$2:$T$644,9,FALSE),"")</f>
        <v>REGINALD DAVENPORT</v>
      </c>
      <c r="E963" s="17" t="str">
        <f>IFERROR(VLOOKUP($F963,'Location List'!$A$2:$T$644,2,FALSE),"")</f>
        <v>HOBART</v>
      </c>
      <c r="F963" s="26">
        <v>348</v>
      </c>
      <c r="G963" s="29" t="s">
        <v>3272</v>
      </c>
      <c r="H963" s="29" t="s">
        <v>3365</v>
      </c>
      <c r="I963" s="26">
        <v>218</v>
      </c>
      <c r="J963" s="26">
        <v>594</v>
      </c>
      <c r="K963" s="26">
        <v>0</v>
      </c>
      <c r="L963" s="26">
        <v>16</v>
      </c>
      <c r="M963" s="26">
        <v>812</v>
      </c>
      <c r="N963" s="26">
        <v>1285</v>
      </c>
      <c r="O963" s="49">
        <v>1.583</v>
      </c>
    </row>
    <row r="964" spans="1:15" ht="15" customHeight="1" x14ac:dyDescent="0.25">
      <c r="A964" s="17" t="str">
        <f>IFERROR(VLOOKUP($F964,'Location List'!$A$2:$T$644,20,FALSE),"")</f>
        <v>Chris Kelly</v>
      </c>
      <c r="B964" s="17" t="str">
        <f>IFERROR(VLOOKUP($F964,'Location List'!$A$2:$T$644,19,FALSE),"")</f>
        <v>Mike Seymour</v>
      </c>
      <c r="C964" s="17" t="str">
        <f>IFERROR(VLOOKUP($F964,'Location List'!$A$2:$T$644,18,FALSE),"")</f>
        <v>Justin Miano</v>
      </c>
      <c r="D964" s="17" t="str">
        <f>IFERROR(VLOOKUP($F964,'Location List'!$A$2:$T$644,9,FALSE),"")</f>
        <v>REGINALD DAVENPORT</v>
      </c>
      <c r="E964" s="17" t="str">
        <f>IFERROR(VLOOKUP($F964,'Location List'!$A$2:$T$644,2,FALSE),"")</f>
        <v>HOBART</v>
      </c>
      <c r="F964" s="26">
        <v>348</v>
      </c>
      <c r="G964" s="29" t="s">
        <v>3276</v>
      </c>
      <c r="H964" s="29" t="s">
        <v>3320</v>
      </c>
      <c r="I964" s="26">
        <v>122</v>
      </c>
      <c r="J964" s="26">
        <v>290</v>
      </c>
      <c r="K964" s="26">
        <v>0</v>
      </c>
      <c r="L964" s="26">
        <v>15</v>
      </c>
      <c r="M964" s="26">
        <v>412</v>
      </c>
      <c r="N964" s="26">
        <v>739</v>
      </c>
      <c r="O964" s="49">
        <v>1.794</v>
      </c>
    </row>
    <row r="965" spans="1:15" ht="15" customHeight="1" x14ac:dyDescent="0.25">
      <c r="A965" s="17" t="str">
        <f>IFERROR(VLOOKUP($F965,'Location List'!$A$2:$T$644,20,FALSE),"")</f>
        <v>Chris Kelly</v>
      </c>
      <c r="B965" s="17" t="str">
        <f>IFERROR(VLOOKUP($F965,'Location List'!$A$2:$T$644,19,FALSE),"")</f>
        <v>Mike Seymour</v>
      </c>
      <c r="C965" s="17" t="str">
        <f>IFERROR(VLOOKUP($F965,'Location List'!$A$2:$T$644,18,FALSE),"")</f>
        <v>Justin Miano</v>
      </c>
      <c r="D965" s="17" t="str">
        <f>IFERROR(VLOOKUP($F965,'Location List'!$A$2:$T$644,9,FALSE),"")</f>
        <v>REGINALD DAVENPORT</v>
      </c>
      <c r="E965" s="17" t="str">
        <f>IFERROR(VLOOKUP($F965,'Location List'!$A$2:$T$644,2,FALSE),"")</f>
        <v>HOBART</v>
      </c>
      <c r="F965" s="26">
        <v>348</v>
      </c>
      <c r="G965" s="29" t="s">
        <v>3276</v>
      </c>
      <c r="H965" s="29" t="s">
        <v>3305</v>
      </c>
      <c r="I965" s="26">
        <v>44</v>
      </c>
      <c r="J965" s="26">
        <v>105</v>
      </c>
      <c r="K965" s="26">
        <v>0</v>
      </c>
      <c r="L965" s="26">
        <v>16</v>
      </c>
      <c r="M965" s="26">
        <v>149</v>
      </c>
      <c r="N965" s="26">
        <v>263</v>
      </c>
      <c r="O965" s="49">
        <v>1.7649999999999999</v>
      </c>
    </row>
    <row r="966" spans="1:15" ht="15" customHeight="1" x14ac:dyDescent="0.25">
      <c r="A966" s="17" t="str">
        <f>IFERROR(VLOOKUP($F966,'Location List'!$A$2:$T$644,20,FALSE),"")</f>
        <v>Chris Kelly</v>
      </c>
      <c r="B966" s="17" t="str">
        <f>IFERROR(VLOOKUP($F966,'Location List'!$A$2:$T$644,19,FALSE),"")</f>
        <v>Mike Seymour</v>
      </c>
      <c r="C966" s="17" t="str">
        <f>IFERROR(VLOOKUP($F966,'Location List'!$A$2:$T$644,18,FALSE),"")</f>
        <v>Justin Miano</v>
      </c>
      <c r="D966" s="17" t="str">
        <f>IFERROR(VLOOKUP($F966,'Location List'!$A$2:$T$644,9,FALSE),"")</f>
        <v>REGINALD DAVENPORT</v>
      </c>
      <c r="E966" s="17" t="str">
        <f>IFERROR(VLOOKUP($F966,'Location List'!$A$2:$T$644,2,FALSE),"")</f>
        <v>HOBART</v>
      </c>
      <c r="F966" s="26">
        <v>348</v>
      </c>
      <c r="G966" s="29" t="s">
        <v>3276</v>
      </c>
      <c r="H966" s="29" t="s">
        <v>3306</v>
      </c>
      <c r="I966" s="26">
        <v>43</v>
      </c>
      <c r="J966" s="26">
        <v>160</v>
      </c>
      <c r="K966" s="26">
        <v>0</v>
      </c>
      <c r="L966" s="26">
        <v>16</v>
      </c>
      <c r="M966" s="26">
        <v>203</v>
      </c>
      <c r="N966" s="26">
        <v>348</v>
      </c>
      <c r="O966" s="49">
        <v>1.714</v>
      </c>
    </row>
    <row r="967" spans="1:15" ht="15" customHeight="1" x14ac:dyDescent="0.25">
      <c r="A967" s="17" t="str">
        <f>IFERROR(VLOOKUP($F967,'Location List'!$A$2:$T$644,20,FALSE),"")</f>
        <v>Chris Kelly</v>
      </c>
      <c r="B967" s="17" t="str">
        <f>IFERROR(VLOOKUP($F967,'Location List'!$A$2:$T$644,19,FALSE),"")</f>
        <v>Mike Seymour</v>
      </c>
      <c r="C967" s="17" t="str">
        <f>IFERROR(VLOOKUP($F967,'Location List'!$A$2:$T$644,18,FALSE),"")</f>
        <v>Justin Miano</v>
      </c>
      <c r="D967" s="17" t="str">
        <f>IFERROR(VLOOKUP($F967,'Location List'!$A$2:$T$644,9,FALSE),"")</f>
        <v>REGINALD DAVENPORT</v>
      </c>
      <c r="E967" s="17" t="str">
        <f>IFERROR(VLOOKUP($F967,'Location List'!$A$2:$T$644,2,FALSE),"")</f>
        <v>HOBART</v>
      </c>
      <c r="F967" s="26">
        <v>348</v>
      </c>
      <c r="G967" s="29" t="s">
        <v>3278</v>
      </c>
      <c r="H967" s="29" t="s">
        <v>3314</v>
      </c>
      <c r="I967" s="26">
        <v>65</v>
      </c>
      <c r="J967" s="26">
        <v>194</v>
      </c>
      <c r="K967" s="26">
        <v>0</v>
      </c>
      <c r="L967" s="26">
        <v>15</v>
      </c>
      <c r="M967" s="26">
        <v>259</v>
      </c>
      <c r="N967" s="26">
        <v>478</v>
      </c>
      <c r="O967" s="49">
        <v>1.8460000000000001</v>
      </c>
    </row>
    <row r="968" spans="1:15" ht="15" customHeight="1" x14ac:dyDescent="0.25">
      <c r="A968" s="17" t="str">
        <f>IFERROR(VLOOKUP($F968,'Location List'!$A$2:$T$644,20,FALSE),"")</f>
        <v>Chris Kelly</v>
      </c>
      <c r="B968" s="17" t="str">
        <f>IFERROR(VLOOKUP($F968,'Location List'!$A$2:$T$644,19,FALSE),"")</f>
        <v>Mike Seymour</v>
      </c>
      <c r="C968" s="17" t="str">
        <f>IFERROR(VLOOKUP($F968,'Location List'!$A$2:$T$644,18,FALSE),"")</f>
        <v>Justin Miano</v>
      </c>
      <c r="D968" s="17" t="str">
        <f>IFERROR(VLOOKUP($F968,'Location List'!$A$2:$T$644,9,FALSE),"")</f>
        <v>REGINALD DAVENPORT</v>
      </c>
      <c r="E968" s="17" t="str">
        <f>IFERROR(VLOOKUP($F968,'Location List'!$A$2:$T$644,2,FALSE),"")</f>
        <v>HOBART</v>
      </c>
      <c r="F968" s="26">
        <v>348</v>
      </c>
      <c r="G968" s="29" t="s">
        <v>3278</v>
      </c>
      <c r="H968" s="29" t="s">
        <v>3286</v>
      </c>
      <c r="I968" s="26">
        <v>161</v>
      </c>
      <c r="J968" s="26">
        <v>376</v>
      </c>
      <c r="K968" s="26">
        <v>0</v>
      </c>
      <c r="L968" s="26">
        <v>22</v>
      </c>
      <c r="M968" s="26">
        <v>537</v>
      </c>
      <c r="N968" s="26">
        <v>989</v>
      </c>
      <c r="O968" s="49">
        <v>1.8420000000000001</v>
      </c>
    </row>
    <row r="969" spans="1:15" ht="15" customHeight="1" x14ac:dyDescent="0.25">
      <c r="A969" s="17" t="str">
        <f>IFERROR(VLOOKUP($F969,'Location List'!$A$2:$T$644,20,FALSE),"")</f>
        <v>Chris Kelly</v>
      </c>
      <c r="B969" s="17" t="str">
        <f>IFERROR(VLOOKUP($F969,'Location List'!$A$2:$T$644,19,FALSE),"")</f>
        <v>Mike Seymour</v>
      </c>
      <c r="C969" s="17" t="str">
        <f>IFERROR(VLOOKUP($F969,'Location List'!$A$2:$T$644,18,FALSE),"")</f>
        <v>Justin Miano</v>
      </c>
      <c r="D969" s="17" t="str">
        <f>IFERROR(VLOOKUP($F969,'Location List'!$A$2:$T$644,9,FALSE),"")</f>
        <v>REGINALD DAVENPORT</v>
      </c>
      <c r="E969" s="17" t="str">
        <f>IFERROR(VLOOKUP($F969,'Location List'!$A$2:$T$644,2,FALSE),"")</f>
        <v>HOBART</v>
      </c>
      <c r="F969" s="26">
        <v>348</v>
      </c>
      <c r="G969" s="29" t="s">
        <v>3278</v>
      </c>
      <c r="H969" s="29" t="s">
        <v>3343</v>
      </c>
      <c r="I969" s="26">
        <v>160</v>
      </c>
      <c r="J969" s="26">
        <v>480</v>
      </c>
      <c r="K969" s="26">
        <v>0</v>
      </c>
      <c r="L969" s="26">
        <v>31</v>
      </c>
      <c r="M969" s="26">
        <v>640</v>
      </c>
      <c r="N969" s="26">
        <v>5282</v>
      </c>
      <c r="O969" s="49">
        <v>8.2530000000000001</v>
      </c>
    </row>
    <row r="970" spans="1:15" ht="15" customHeight="1" x14ac:dyDescent="0.25">
      <c r="A970" s="17" t="str">
        <f>IFERROR(VLOOKUP($F970,'Location List'!$A$2:$T$644,20,FALSE),"")</f>
        <v>Chris Kelly</v>
      </c>
      <c r="B970" s="17" t="str">
        <f>IFERROR(VLOOKUP($F970,'Location List'!$A$2:$T$644,19,FALSE),"")</f>
        <v>Mike Seymour</v>
      </c>
      <c r="C970" s="17" t="str">
        <f>IFERROR(VLOOKUP($F970,'Location List'!$A$2:$T$644,18,FALSE),"")</f>
        <v>Justin Miano</v>
      </c>
      <c r="D970" s="17" t="str">
        <f>IFERROR(VLOOKUP($F970,'Location List'!$A$2:$T$644,9,FALSE),"")</f>
        <v>REGINALD DAVENPORT</v>
      </c>
      <c r="E970" s="17" t="str">
        <f>IFERROR(VLOOKUP($F970,'Location List'!$A$2:$T$644,2,FALSE),"")</f>
        <v>HOBART</v>
      </c>
      <c r="F970" s="26">
        <v>348</v>
      </c>
      <c r="G970" s="29" t="s">
        <v>3278</v>
      </c>
      <c r="H970" s="29" t="s">
        <v>3475</v>
      </c>
      <c r="I970" s="26">
        <v>206</v>
      </c>
      <c r="J970" s="26">
        <v>662</v>
      </c>
      <c r="K970" s="26">
        <v>0</v>
      </c>
      <c r="L970" s="26">
        <v>27</v>
      </c>
      <c r="M970" s="26">
        <v>868</v>
      </c>
      <c r="N970" s="26">
        <v>1596</v>
      </c>
      <c r="O970" s="49">
        <v>1.839</v>
      </c>
    </row>
    <row r="971" spans="1:15" ht="15" customHeight="1" x14ac:dyDescent="0.25">
      <c r="A971" s="17" t="str">
        <f>IFERROR(VLOOKUP($F971,'Location List'!$A$2:$T$644,20,FALSE),"")</f>
        <v>Chris Kelly</v>
      </c>
      <c r="B971" s="17" t="str">
        <f>IFERROR(VLOOKUP($F971,'Location List'!$A$2:$T$644,19,FALSE),"")</f>
        <v>Mike Seymour</v>
      </c>
      <c r="C971" s="17" t="str">
        <f>IFERROR(VLOOKUP($F971,'Location List'!$A$2:$T$644,18,FALSE),"")</f>
        <v>Justin Miano</v>
      </c>
      <c r="D971" s="17" t="str">
        <f>IFERROR(VLOOKUP($F971,'Location List'!$A$2:$T$644,9,FALSE),"")</f>
        <v>REGINALD DAVENPORT</v>
      </c>
      <c r="E971" s="17" t="str">
        <f>IFERROR(VLOOKUP($F971,'Location List'!$A$2:$T$644,2,FALSE),"")</f>
        <v>HOBART</v>
      </c>
      <c r="F971" s="26">
        <v>348</v>
      </c>
      <c r="G971" s="29" t="s">
        <v>3278</v>
      </c>
      <c r="H971" s="29" t="s">
        <v>3548</v>
      </c>
      <c r="I971" s="26">
        <v>92</v>
      </c>
      <c r="J971" s="26">
        <v>251</v>
      </c>
      <c r="K971" s="26">
        <v>0</v>
      </c>
      <c r="L971" s="26">
        <v>14</v>
      </c>
      <c r="M971" s="26">
        <v>343</v>
      </c>
      <c r="N971" s="26">
        <v>636</v>
      </c>
      <c r="O971" s="49">
        <v>1.8540000000000001</v>
      </c>
    </row>
    <row r="972" spans="1:15" ht="15" customHeight="1" x14ac:dyDescent="0.25">
      <c r="A972" s="17" t="str">
        <f>IFERROR(VLOOKUP($F972,'Location List'!$A$2:$T$644,20,FALSE),"")</f>
        <v>Chris Kelly</v>
      </c>
      <c r="B972" s="17" t="str">
        <f>IFERROR(VLOOKUP($F972,'Location List'!$A$2:$T$644,19,FALSE),"")</f>
        <v>Mike Seymour</v>
      </c>
      <c r="C972" s="17" t="str">
        <f>IFERROR(VLOOKUP($F972,'Location List'!$A$2:$T$644,18,FALSE),"")</f>
        <v>Justin Miano</v>
      </c>
      <c r="D972" s="17" t="str">
        <f>IFERROR(VLOOKUP($F972,'Location List'!$A$2:$T$644,9,FALSE),"")</f>
        <v>REGINALD DAVENPORT</v>
      </c>
      <c r="E972" s="17" t="str">
        <f>IFERROR(VLOOKUP($F972,'Location List'!$A$2:$T$644,2,FALSE),"")</f>
        <v>BATAVIA</v>
      </c>
      <c r="F972" s="26">
        <v>349</v>
      </c>
      <c r="G972" s="29" t="s">
        <v>3272</v>
      </c>
      <c r="H972" s="29" t="s">
        <v>3323</v>
      </c>
      <c r="I972" s="26">
        <v>91</v>
      </c>
      <c r="J972" s="26">
        <v>340</v>
      </c>
      <c r="K972" s="26">
        <v>0</v>
      </c>
      <c r="L972" s="26">
        <v>19</v>
      </c>
      <c r="M972" s="26">
        <v>431</v>
      </c>
      <c r="N972" s="26">
        <v>2833</v>
      </c>
      <c r="O972" s="49">
        <v>6.5730000000000004</v>
      </c>
    </row>
    <row r="973" spans="1:15" ht="15" customHeight="1" x14ac:dyDescent="0.25">
      <c r="A973" s="17" t="str">
        <f>IFERROR(VLOOKUP($F973,'Location List'!$A$2:$T$644,20,FALSE),"")</f>
        <v>Chris Kelly</v>
      </c>
      <c r="B973" s="17" t="str">
        <f>IFERROR(VLOOKUP($F973,'Location List'!$A$2:$T$644,19,FALSE),"")</f>
        <v>Mike Seymour</v>
      </c>
      <c r="C973" s="17" t="str">
        <f>IFERROR(VLOOKUP($F973,'Location List'!$A$2:$T$644,18,FALSE),"")</f>
        <v>Justin Miano</v>
      </c>
      <c r="D973" s="17" t="str">
        <f>IFERROR(VLOOKUP($F973,'Location List'!$A$2:$T$644,9,FALSE),"")</f>
        <v>REGINALD DAVENPORT</v>
      </c>
      <c r="E973" s="17" t="str">
        <f>IFERROR(VLOOKUP($F973,'Location List'!$A$2:$T$644,2,FALSE),"")</f>
        <v>BATAVIA</v>
      </c>
      <c r="F973" s="26">
        <v>349</v>
      </c>
      <c r="G973" s="29" t="s">
        <v>3278</v>
      </c>
      <c r="H973" s="29" t="s">
        <v>3326</v>
      </c>
      <c r="I973" s="26">
        <v>51</v>
      </c>
      <c r="J973" s="26">
        <v>64</v>
      </c>
      <c r="K973" s="26">
        <v>0</v>
      </c>
      <c r="L973" s="26">
        <v>25</v>
      </c>
      <c r="M973" s="26">
        <v>115</v>
      </c>
      <c r="N973" s="26">
        <v>211</v>
      </c>
      <c r="O973" s="49">
        <v>1.835</v>
      </c>
    </row>
    <row r="974" spans="1:15" ht="15" customHeight="1" x14ac:dyDescent="0.25">
      <c r="A974" s="17" t="str">
        <f>IFERROR(VLOOKUP($F974,'Location List'!$A$2:$T$644,20,FALSE),"")</f>
        <v>Tim Kerum</v>
      </c>
      <c r="B974" s="17" t="str">
        <f>IFERROR(VLOOKUP($F974,'Location List'!$A$2:$T$644,19,FALSE),"")</f>
        <v>Troy Chaney</v>
      </c>
      <c r="C974" s="17" t="str">
        <f>IFERROR(VLOOKUP($F974,'Location List'!$A$2:$T$644,18,FALSE),"")</f>
        <v/>
      </c>
      <c r="D974" s="17" t="str">
        <f>IFERROR(VLOOKUP($F974,'Location List'!$A$2:$T$644,9,FALSE),"")</f>
        <v>PATTY CEDILLO</v>
      </c>
      <c r="E974" s="17" t="str">
        <f>IFERROR(VLOOKUP($F974,'Location List'!$A$2:$T$644,2,FALSE),"")</f>
        <v>PALM DESERT</v>
      </c>
      <c r="F974" s="26">
        <v>353</v>
      </c>
      <c r="G974" s="29" t="s">
        <v>3272</v>
      </c>
      <c r="H974" s="29" t="s">
        <v>3352</v>
      </c>
      <c r="I974" s="26">
        <v>698</v>
      </c>
      <c r="J974" s="26">
        <v>580</v>
      </c>
      <c r="K974" s="26">
        <v>0</v>
      </c>
      <c r="L974" s="26">
        <v>18</v>
      </c>
      <c r="M974" s="26">
        <v>1278</v>
      </c>
      <c r="N974" s="26">
        <v>10869</v>
      </c>
      <c r="O974" s="49">
        <v>8.5050000000000008</v>
      </c>
    </row>
    <row r="975" spans="1:15" ht="15" customHeight="1" x14ac:dyDescent="0.25">
      <c r="A975" s="17" t="str">
        <f>IFERROR(VLOOKUP($F975,'Location List'!$A$2:$T$644,20,FALSE),"")</f>
        <v>Tim Kerum</v>
      </c>
      <c r="B975" s="17" t="str">
        <f>IFERROR(VLOOKUP($F975,'Location List'!$A$2:$T$644,19,FALSE),"")</f>
        <v>Troy Chaney</v>
      </c>
      <c r="C975" s="17" t="str">
        <f>IFERROR(VLOOKUP($F975,'Location List'!$A$2:$T$644,18,FALSE),"")</f>
        <v/>
      </c>
      <c r="D975" s="17" t="str">
        <f>IFERROR(VLOOKUP($F975,'Location List'!$A$2:$T$644,9,FALSE),"")</f>
        <v>PATTY CEDILLO</v>
      </c>
      <c r="E975" s="17" t="str">
        <f>IFERROR(VLOOKUP($F975,'Location List'!$A$2:$T$644,2,FALSE),"")</f>
        <v>PALM DESERT</v>
      </c>
      <c r="F975" s="26">
        <v>353</v>
      </c>
      <c r="G975" s="29" t="s">
        <v>3272</v>
      </c>
      <c r="H975" s="29" t="s">
        <v>3439</v>
      </c>
      <c r="I975" s="26">
        <v>329</v>
      </c>
      <c r="J975" s="26">
        <v>433</v>
      </c>
      <c r="K975" s="26">
        <v>0</v>
      </c>
      <c r="L975" s="26">
        <v>14</v>
      </c>
      <c r="M975" s="26">
        <v>762</v>
      </c>
      <c r="N975" s="26">
        <v>1512</v>
      </c>
      <c r="O975" s="49">
        <v>1.984</v>
      </c>
    </row>
    <row r="976" spans="1:15" ht="15" customHeight="1" x14ac:dyDescent="0.25">
      <c r="A976" s="17" t="str">
        <f>IFERROR(VLOOKUP($F976,'Location List'!$A$2:$T$644,20,FALSE),"")</f>
        <v>Tim Kerum</v>
      </c>
      <c r="B976" s="17" t="str">
        <f>IFERROR(VLOOKUP($F976,'Location List'!$A$2:$T$644,19,FALSE),"")</f>
        <v>Troy Chaney</v>
      </c>
      <c r="C976" s="17" t="str">
        <f>IFERROR(VLOOKUP($F976,'Location List'!$A$2:$T$644,18,FALSE),"")</f>
        <v/>
      </c>
      <c r="D976" s="17" t="str">
        <f>IFERROR(VLOOKUP($F976,'Location List'!$A$2:$T$644,9,FALSE),"")</f>
        <v>PATTY CEDILLO</v>
      </c>
      <c r="E976" s="17" t="str">
        <f>IFERROR(VLOOKUP($F976,'Location List'!$A$2:$T$644,2,FALSE),"")</f>
        <v>PALM DESERT</v>
      </c>
      <c r="F976" s="26">
        <v>353</v>
      </c>
      <c r="G976" s="29" t="s">
        <v>3276</v>
      </c>
      <c r="H976" s="29" t="s">
        <v>3435</v>
      </c>
      <c r="I976" s="26">
        <v>82</v>
      </c>
      <c r="J976" s="26">
        <v>19</v>
      </c>
      <c r="K976" s="26">
        <v>0</v>
      </c>
      <c r="L976" s="26">
        <v>14</v>
      </c>
      <c r="M976" s="26">
        <v>101</v>
      </c>
      <c r="N976" s="26">
        <v>144</v>
      </c>
      <c r="O976" s="49">
        <v>1.4259999999999999</v>
      </c>
    </row>
    <row r="977" spans="1:15" ht="15" customHeight="1" x14ac:dyDescent="0.25">
      <c r="A977" s="17" t="str">
        <f>IFERROR(VLOOKUP($F977,'Location List'!$A$2:$T$644,20,FALSE),"")</f>
        <v>Tim Kerum</v>
      </c>
      <c r="B977" s="17" t="str">
        <f>IFERROR(VLOOKUP($F977,'Location List'!$A$2:$T$644,19,FALSE),"")</f>
        <v>Troy Chaney</v>
      </c>
      <c r="C977" s="17" t="str">
        <f>IFERROR(VLOOKUP($F977,'Location List'!$A$2:$T$644,18,FALSE),"")</f>
        <v/>
      </c>
      <c r="D977" s="17" t="str">
        <f>IFERROR(VLOOKUP($F977,'Location List'!$A$2:$T$644,9,FALSE),"")</f>
        <v>PATTY CEDILLO</v>
      </c>
      <c r="E977" s="17" t="str">
        <f>IFERROR(VLOOKUP($F977,'Location List'!$A$2:$T$644,2,FALSE),"")</f>
        <v>PALM DESERT</v>
      </c>
      <c r="F977" s="26">
        <v>353</v>
      </c>
      <c r="G977" s="29" t="s">
        <v>3276</v>
      </c>
      <c r="H977" s="29" t="s">
        <v>3549</v>
      </c>
      <c r="I977" s="26">
        <v>99</v>
      </c>
      <c r="J977" s="26">
        <v>31</v>
      </c>
      <c r="K977" s="26">
        <v>0</v>
      </c>
      <c r="L977" s="26">
        <v>12</v>
      </c>
      <c r="M977" s="26">
        <v>130</v>
      </c>
      <c r="N977" s="26">
        <v>180</v>
      </c>
      <c r="O977" s="49">
        <v>1.385</v>
      </c>
    </row>
    <row r="978" spans="1:15" ht="15" customHeight="1" x14ac:dyDescent="0.25">
      <c r="A978" s="17" t="str">
        <f>IFERROR(VLOOKUP($F978,'Location List'!$A$2:$T$644,20,FALSE),"")</f>
        <v>Tim Kerum</v>
      </c>
      <c r="B978" s="17" t="str">
        <f>IFERROR(VLOOKUP($F978,'Location List'!$A$2:$T$644,19,FALSE),"")</f>
        <v>Troy Chaney</v>
      </c>
      <c r="C978" s="17" t="str">
        <f>IFERROR(VLOOKUP($F978,'Location List'!$A$2:$T$644,18,FALSE),"")</f>
        <v/>
      </c>
      <c r="D978" s="17" t="str">
        <f>IFERROR(VLOOKUP($F978,'Location List'!$A$2:$T$644,9,FALSE),"")</f>
        <v>PATTY CEDILLO</v>
      </c>
      <c r="E978" s="17" t="str">
        <f>IFERROR(VLOOKUP($F978,'Location List'!$A$2:$T$644,2,FALSE),"")</f>
        <v>PALM DESERT</v>
      </c>
      <c r="F978" s="26">
        <v>353</v>
      </c>
      <c r="G978" s="29" t="s">
        <v>3278</v>
      </c>
      <c r="H978" s="29" t="s">
        <v>3296</v>
      </c>
      <c r="I978" s="26">
        <v>261</v>
      </c>
      <c r="J978" s="26">
        <v>510</v>
      </c>
      <c r="K978" s="26">
        <v>0</v>
      </c>
      <c r="L978" s="26">
        <v>21</v>
      </c>
      <c r="M978" s="26">
        <v>771</v>
      </c>
      <c r="N978" s="26">
        <v>10336</v>
      </c>
      <c r="O978" s="49">
        <v>13.406000000000001</v>
      </c>
    </row>
    <row r="979" spans="1:15" ht="15" customHeight="1" x14ac:dyDescent="0.25">
      <c r="A979" s="17" t="str">
        <f>IFERROR(VLOOKUP($F979,'Location List'!$A$2:$T$644,20,FALSE),"")</f>
        <v>Tim Kerum</v>
      </c>
      <c r="B979" s="17" t="str">
        <f>IFERROR(VLOOKUP($F979,'Location List'!$A$2:$T$644,19,FALSE),"")</f>
        <v>Troy Chaney</v>
      </c>
      <c r="C979" s="17" t="str">
        <f>IFERROR(VLOOKUP($F979,'Location List'!$A$2:$T$644,18,FALSE),"")</f>
        <v/>
      </c>
      <c r="D979" s="17" t="str">
        <f>IFERROR(VLOOKUP($F979,'Location List'!$A$2:$T$644,9,FALSE),"")</f>
        <v>PATTY CEDILLO</v>
      </c>
      <c r="E979" s="17" t="str">
        <f>IFERROR(VLOOKUP($F979,'Location List'!$A$2:$T$644,2,FALSE),"")</f>
        <v>PALM DESERT</v>
      </c>
      <c r="F979" s="26">
        <v>353</v>
      </c>
      <c r="G979" s="29" t="s">
        <v>3278</v>
      </c>
      <c r="H979" s="29" t="s">
        <v>3385</v>
      </c>
      <c r="I979" s="26">
        <v>45</v>
      </c>
      <c r="J979" s="26">
        <v>81</v>
      </c>
      <c r="K979" s="26">
        <v>0</v>
      </c>
      <c r="L979" s="26">
        <v>14</v>
      </c>
      <c r="M979" s="26">
        <v>126</v>
      </c>
      <c r="N979" s="26">
        <v>135</v>
      </c>
      <c r="O979" s="49">
        <v>1.071</v>
      </c>
    </row>
    <row r="980" spans="1:15" ht="15" customHeight="1" x14ac:dyDescent="0.25">
      <c r="A980" s="17" t="str">
        <f>IFERROR(VLOOKUP($F980,'Location List'!$A$2:$T$644,20,FALSE),"")</f>
        <v>Tim Kerum</v>
      </c>
      <c r="B980" s="17" t="str">
        <f>IFERROR(VLOOKUP($F980,'Location List'!$A$2:$T$644,19,FALSE),"")</f>
        <v>Troy Chaney</v>
      </c>
      <c r="C980" s="17" t="str">
        <f>IFERROR(VLOOKUP($F980,'Location List'!$A$2:$T$644,18,FALSE),"")</f>
        <v/>
      </c>
      <c r="D980" s="17" t="str">
        <f>IFERROR(VLOOKUP($F980,'Location List'!$A$2:$T$644,9,FALSE),"")</f>
        <v>PATTY CEDILLO</v>
      </c>
      <c r="E980" s="17" t="str">
        <f>IFERROR(VLOOKUP($F980,'Location List'!$A$2:$T$644,2,FALSE),"")</f>
        <v>PALM DESERT</v>
      </c>
      <c r="F980" s="26">
        <v>353</v>
      </c>
      <c r="G980" s="29" t="s">
        <v>3278</v>
      </c>
      <c r="H980" s="29" t="s">
        <v>3531</v>
      </c>
      <c r="I980" s="26">
        <v>49</v>
      </c>
      <c r="J980" s="26">
        <v>65</v>
      </c>
      <c r="K980" s="26">
        <v>0</v>
      </c>
      <c r="L980" s="26">
        <v>13</v>
      </c>
      <c r="M980" s="26">
        <v>114</v>
      </c>
      <c r="N980" s="26">
        <v>119</v>
      </c>
      <c r="O980" s="49">
        <v>1.044</v>
      </c>
    </row>
    <row r="981" spans="1:15" ht="15" customHeight="1" x14ac:dyDescent="0.25">
      <c r="A981" s="17" t="str">
        <f>IFERROR(VLOOKUP($F981,'Location List'!$A$2:$T$644,20,FALSE),"")</f>
        <v>Tim Kerum</v>
      </c>
      <c r="B981" s="17" t="str">
        <f>IFERROR(VLOOKUP($F981,'Location List'!$A$2:$T$644,19,FALSE),"")</f>
        <v>Troy Chaney</v>
      </c>
      <c r="C981" s="17" t="str">
        <f>IFERROR(VLOOKUP($F981,'Location List'!$A$2:$T$644,18,FALSE),"")</f>
        <v/>
      </c>
      <c r="D981" s="17" t="str">
        <f>IFERROR(VLOOKUP($F981,'Location List'!$A$2:$T$644,9,FALSE),"")</f>
        <v>PATTY CEDILLO</v>
      </c>
      <c r="E981" s="17" t="str">
        <f>IFERROR(VLOOKUP($F981,'Location List'!$A$2:$T$644,2,FALSE),"")</f>
        <v>PALM DESERT</v>
      </c>
      <c r="F981" s="26">
        <v>353</v>
      </c>
      <c r="G981" s="29" t="s">
        <v>3278</v>
      </c>
      <c r="H981" s="29" t="s">
        <v>3511</v>
      </c>
      <c r="I981" s="26">
        <v>51</v>
      </c>
      <c r="J981" s="26">
        <v>47</v>
      </c>
      <c r="K981" s="26">
        <v>0</v>
      </c>
      <c r="L981" s="26">
        <v>15</v>
      </c>
      <c r="M981" s="26">
        <v>98</v>
      </c>
      <c r="N981" s="26">
        <v>107</v>
      </c>
      <c r="O981" s="49">
        <v>1.0920000000000001</v>
      </c>
    </row>
    <row r="982" spans="1:15" ht="15" customHeight="1" x14ac:dyDescent="0.25">
      <c r="A982" s="17" t="str">
        <f>IFERROR(VLOOKUP($F982,'Location List'!$A$2:$T$644,20,FALSE),"")</f>
        <v>Tim Kerum</v>
      </c>
      <c r="B982" s="17" t="str">
        <f>IFERROR(VLOOKUP($F982,'Location List'!$A$2:$T$644,19,FALSE),"")</f>
        <v>Troy Chaney</v>
      </c>
      <c r="C982" s="17" t="str">
        <f>IFERROR(VLOOKUP($F982,'Location List'!$A$2:$T$644,18,FALSE),"")</f>
        <v/>
      </c>
      <c r="D982" s="17" t="str">
        <f>IFERROR(VLOOKUP($F982,'Location List'!$A$2:$T$644,9,FALSE),"")</f>
        <v>PATTY CEDILLO</v>
      </c>
      <c r="E982" s="17" t="str">
        <f>IFERROR(VLOOKUP($F982,'Location List'!$A$2:$T$644,2,FALSE),"")</f>
        <v>PALM DESERT</v>
      </c>
      <c r="F982" s="26">
        <v>353</v>
      </c>
      <c r="G982" s="29" t="s">
        <v>3278</v>
      </c>
      <c r="H982" s="29" t="s">
        <v>3386</v>
      </c>
      <c r="I982" s="26">
        <v>38</v>
      </c>
      <c r="J982" s="26">
        <v>62</v>
      </c>
      <c r="K982" s="26">
        <v>0</v>
      </c>
      <c r="L982" s="26">
        <v>13</v>
      </c>
      <c r="M982" s="26">
        <v>100</v>
      </c>
      <c r="N982" s="26">
        <v>106</v>
      </c>
      <c r="O982" s="49">
        <v>1.06</v>
      </c>
    </row>
    <row r="983" spans="1:15" ht="15" customHeight="1" x14ac:dyDescent="0.25">
      <c r="A983" s="17" t="str">
        <f>IFERROR(VLOOKUP($F983,'Location List'!$A$2:$T$644,20,FALSE),"")</f>
        <v>Tim Kerum</v>
      </c>
      <c r="B983" s="17" t="str">
        <f>IFERROR(VLOOKUP($F983,'Location List'!$A$2:$T$644,19,FALSE),"")</f>
        <v>Troy Chaney</v>
      </c>
      <c r="C983" s="17" t="str">
        <f>IFERROR(VLOOKUP($F983,'Location List'!$A$2:$T$644,18,FALSE),"")</f>
        <v/>
      </c>
      <c r="D983" s="17" t="str">
        <f>IFERROR(VLOOKUP($F983,'Location List'!$A$2:$T$644,9,FALSE),"")</f>
        <v>PATTY CEDILLO</v>
      </c>
      <c r="E983" s="17" t="str">
        <f>IFERROR(VLOOKUP($F983,'Location List'!$A$2:$T$644,2,FALSE),"")</f>
        <v>PALM DESERT</v>
      </c>
      <c r="F983" s="26">
        <v>353</v>
      </c>
      <c r="G983" s="29" t="s">
        <v>3278</v>
      </c>
      <c r="H983" s="29" t="s">
        <v>3326</v>
      </c>
      <c r="I983" s="26">
        <v>76</v>
      </c>
      <c r="J983" s="26">
        <v>49</v>
      </c>
      <c r="K983" s="26">
        <v>0</v>
      </c>
      <c r="L983" s="26">
        <v>13</v>
      </c>
      <c r="M983" s="26">
        <v>125</v>
      </c>
      <c r="N983" s="26">
        <v>220</v>
      </c>
      <c r="O983" s="49">
        <v>1.76</v>
      </c>
    </row>
    <row r="984" spans="1:15" ht="15" customHeight="1" x14ac:dyDescent="0.25">
      <c r="A984" s="17" t="str">
        <f>IFERROR(VLOOKUP($F984,'Location List'!$A$2:$T$644,20,FALSE),"")</f>
        <v>Tim Kerum</v>
      </c>
      <c r="B984" s="17" t="str">
        <f>IFERROR(VLOOKUP($F984,'Location List'!$A$2:$T$644,19,FALSE),"")</f>
        <v>Troy Chaney</v>
      </c>
      <c r="C984" s="17" t="str">
        <f>IFERROR(VLOOKUP($F984,'Location List'!$A$2:$T$644,18,FALSE),"")</f>
        <v/>
      </c>
      <c r="D984" s="17" t="str">
        <f>IFERROR(VLOOKUP($F984,'Location List'!$A$2:$T$644,9,FALSE),"")</f>
        <v>PATTY CEDILLO</v>
      </c>
      <c r="E984" s="17" t="str">
        <f>IFERROR(VLOOKUP($F984,'Location List'!$A$2:$T$644,2,FALSE),"")</f>
        <v>PALM DESERT</v>
      </c>
      <c r="F984" s="26">
        <v>353</v>
      </c>
      <c r="G984" s="29" t="s">
        <v>3278</v>
      </c>
      <c r="H984" s="29" t="s">
        <v>3290</v>
      </c>
      <c r="I984" s="26">
        <v>63</v>
      </c>
      <c r="J984" s="26">
        <v>42</v>
      </c>
      <c r="K984" s="26">
        <v>0</v>
      </c>
      <c r="L984" s="26">
        <v>13</v>
      </c>
      <c r="M984" s="26">
        <v>105</v>
      </c>
      <c r="N984" s="26">
        <v>1395</v>
      </c>
      <c r="O984" s="49">
        <v>13.286</v>
      </c>
    </row>
    <row r="985" spans="1:15" ht="15" customHeight="1" x14ac:dyDescent="0.25">
      <c r="A985" s="17" t="str">
        <f>IFERROR(VLOOKUP($F985,'Location List'!$A$2:$T$644,20,FALSE),"")</f>
        <v>Tim Kerum</v>
      </c>
      <c r="B985" s="17" t="str">
        <f>IFERROR(VLOOKUP($F985,'Location List'!$A$2:$T$644,19,FALSE),"")</f>
        <v>Troy Chaney</v>
      </c>
      <c r="C985" s="17" t="str">
        <f>IFERROR(VLOOKUP($F985,'Location List'!$A$2:$T$644,18,FALSE),"")</f>
        <v/>
      </c>
      <c r="D985" s="17" t="str">
        <f>IFERROR(VLOOKUP($F985,'Location List'!$A$2:$T$644,9,FALSE),"")</f>
        <v>PATTY CEDILLO</v>
      </c>
      <c r="E985" s="17" t="str">
        <f>IFERROR(VLOOKUP($F985,'Location List'!$A$2:$T$644,2,FALSE),"")</f>
        <v>PALM DESERT</v>
      </c>
      <c r="F985" s="26">
        <v>353</v>
      </c>
      <c r="G985" s="29" t="s">
        <v>3278</v>
      </c>
      <c r="H985" s="29" t="s">
        <v>3369</v>
      </c>
      <c r="I985" s="26">
        <v>83</v>
      </c>
      <c r="J985" s="26">
        <v>43</v>
      </c>
      <c r="K985" s="26">
        <v>0</v>
      </c>
      <c r="L985" s="26">
        <v>14</v>
      </c>
      <c r="M985" s="26">
        <v>126</v>
      </c>
      <c r="N985" s="26">
        <v>249</v>
      </c>
      <c r="O985" s="49">
        <v>1.976</v>
      </c>
    </row>
    <row r="986" spans="1:15" ht="15" customHeight="1" x14ac:dyDescent="0.25">
      <c r="A986" s="17" t="str">
        <f>IFERROR(VLOOKUP($F986,'Location List'!$A$2:$T$644,20,FALSE),"")</f>
        <v>Tim Kerum</v>
      </c>
      <c r="B986" s="17" t="str">
        <f>IFERROR(VLOOKUP($F986,'Location List'!$A$2:$T$644,19,FALSE),"")</f>
        <v>Troy Chaney</v>
      </c>
      <c r="C986" s="17" t="str">
        <f>IFERROR(VLOOKUP($F986,'Location List'!$A$2:$T$644,18,FALSE),"")</f>
        <v>Manuel Lopez</v>
      </c>
      <c r="D986" s="17" t="str">
        <f>IFERROR(VLOOKUP($F986,'Location List'!$A$2:$T$644,9,FALSE),"")</f>
        <v>OCTAVIO CASTANEDA</v>
      </c>
      <c r="E986" s="17" t="str">
        <f>IFERROR(VLOOKUP($F986,'Location List'!$A$2:$T$644,2,FALSE),"")</f>
        <v>VALENCIA</v>
      </c>
      <c r="F986" s="26">
        <v>355</v>
      </c>
      <c r="G986" s="29" t="s">
        <v>3272</v>
      </c>
      <c r="H986" s="29" t="s">
        <v>3301</v>
      </c>
      <c r="I986" s="26">
        <v>463</v>
      </c>
      <c r="J986" s="26">
        <v>443</v>
      </c>
      <c r="K986" s="26">
        <v>0</v>
      </c>
      <c r="L986" s="26">
        <v>14</v>
      </c>
      <c r="M986" s="26">
        <v>906</v>
      </c>
      <c r="N986" s="26">
        <v>6727</v>
      </c>
      <c r="O986" s="49">
        <v>7.4249999999999998</v>
      </c>
    </row>
    <row r="987" spans="1:15" ht="15" customHeight="1" x14ac:dyDescent="0.25">
      <c r="A987" s="17" t="str">
        <f>IFERROR(VLOOKUP($F987,'Location List'!$A$2:$T$644,20,FALSE),"")</f>
        <v>Tim Kerum</v>
      </c>
      <c r="B987" s="17" t="str">
        <f>IFERROR(VLOOKUP($F987,'Location List'!$A$2:$T$644,19,FALSE),"")</f>
        <v>Troy Chaney</v>
      </c>
      <c r="C987" s="17" t="str">
        <f>IFERROR(VLOOKUP($F987,'Location List'!$A$2:$T$644,18,FALSE),"")</f>
        <v>Manuel Lopez</v>
      </c>
      <c r="D987" s="17" t="str">
        <f>IFERROR(VLOOKUP($F987,'Location List'!$A$2:$T$644,9,FALSE),"")</f>
        <v>OCTAVIO CASTANEDA</v>
      </c>
      <c r="E987" s="17" t="str">
        <f>IFERROR(VLOOKUP($F987,'Location List'!$A$2:$T$644,2,FALSE),"")</f>
        <v>VALENCIA</v>
      </c>
      <c r="F987" s="26">
        <v>355</v>
      </c>
      <c r="G987" s="29" t="s">
        <v>3272</v>
      </c>
      <c r="H987" s="29" t="s">
        <v>3303</v>
      </c>
      <c r="I987" s="26">
        <v>432</v>
      </c>
      <c r="J987" s="26">
        <v>742</v>
      </c>
      <c r="K987" s="26">
        <v>0</v>
      </c>
      <c r="L987" s="26">
        <v>15</v>
      </c>
      <c r="M987" s="26">
        <v>1174</v>
      </c>
      <c r="N987" s="26">
        <v>1300</v>
      </c>
      <c r="O987" s="49">
        <v>1.107</v>
      </c>
    </row>
    <row r="988" spans="1:15" ht="15" customHeight="1" x14ac:dyDescent="0.25">
      <c r="A988" s="17" t="str">
        <f>IFERROR(VLOOKUP($F988,'Location List'!$A$2:$T$644,20,FALSE),"")</f>
        <v>Tim Kerum</v>
      </c>
      <c r="B988" s="17" t="str">
        <f>IFERROR(VLOOKUP($F988,'Location List'!$A$2:$T$644,19,FALSE),"")</f>
        <v>Troy Chaney</v>
      </c>
      <c r="C988" s="17" t="str">
        <f>IFERROR(VLOOKUP($F988,'Location List'!$A$2:$T$644,18,FALSE),"")</f>
        <v>Manuel Lopez</v>
      </c>
      <c r="D988" s="17" t="str">
        <f>IFERROR(VLOOKUP($F988,'Location List'!$A$2:$T$644,9,FALSE),"")</f>
        <v>OCTAVIO CASTANEDA</v>
      </c>
      <c r="E988" s="17" t="str">
        <f>IFERROR(VLOOKUP($F988,'Location List'!$A$2:$T$644,2,FALSE),"")</f>
        <v>VALENCIA</v>
      </c>
      <c r="F988" s="26">
        <v>355</v>
      </c>
      <c r="G988" s="29" t="s">
        <v>3272</v>
      </c>
      <c r="H988" s="29" t="s">
        <v>3506</v>
      </c>
      <c r="I988" s="26">
        <v>461</v>
      </c>
      <c r="J988" s="26">
        <v>478</v>
      </c>
      <c r="K988" s="26">
        <v>0</v>
      </c>
      <c r="L988" s="26">
        <v>14</v>
      </c>
      <c r="M988" s="26">
        <v>939</v>
      </c>
      <c r="N988" s="26">
        <v>1698</v>
      </c>
      <c r="O988" s="49">
        <v>1.8080000000000001</v>
      </c>
    </row>
    <row r="989" spans="1:15" ht="15" customHeight="1" x14ac:dyDescent="0.25">
      <c r="A989" s="17" t="str">
        <f>IFERROR(VLOOKUP($F989,'Location List'!$A$2:$T$644,20,FALSE),"")</f>
        <v>Tim Kerum</v>
      </c>
      <c r="B989" s="17" t="str">
        <f>IFERROR(VLOOKUP($F989,'Location List'!$A$2:$T$644,19,FALSE),"")</f>
        <v>Troy Chaney</v>
      </c>
      <c r="C989" s="17" t="str">
        <f>IFERROR(VLOOKUP($F989,'Location List'!$A$2:$T$644,18,FALSE),"")</f>
        <v>Manuel Lopez</v>
      </c>
      <c r="D989" s="17" t="str">
        <f>IFERROR(VLOOKUP($F989,'Location List'!$A$2:$T$644,9,FALSE),"")</f>
        <v>OCTAVIO CASTANEDA</v>
      </c>
      <c r="E989" s="17" t="str">
        <f>IFERROR(VLOOKUP($F989,'Location List'!$A$2:$T$644,2,FALSE),"")</f>
        <v>VALENCIA</v>
      </c>
      <c r="F989" s="26">
        <v>355</v>
      </c>
      <c r="G989" s="29" t="s">
        <v>3276</v>
      </c>
      <c r="H989" s="29" t="s">
        <v>3471</v>
      </c>
      <c r="I989" s="26">
        <v>248</v>
      </c>
      <c r="J989" s="26">
        <v>193</v>
      </c>
      <c r="K989" s="26">
        <v>0</v>
      </c>
      <c r="L989" s="26">
        <v>14</v>
      </c>
      <c r="M989" s="26">
        <v>441</v>
      </c>
      <c r="N989" s="26">
        <v>523</v>
      </c>
      <c r="O989" s="49">
        <v>1.1859999999999999</v>
      </c>
    </row>
    <row r="990" spans="1:15" ht="15" customHeight="1" x14ac:dyDescent="0.25">
      <c r="A990" s="17" t="str">
        <f>IFERROR(VLOOKUP($F990,'Location List'!$A$2:$T$644,20,FALSE),"")</f>
        <v>Tim Kerum</v>
      </c>
      <c r="B990" s="17" t="str">
        <f>IFERROR(VLOOKUP($F990,'Location List'!$A$2:$T$644,19,FALSE),"")</f>
        <v>Troy Chaney</v>
      </c>
      <c r="C990" s="17" t="str">
        <f>IFERROR(VLOOKUP($F990,'Location List'!$A$2:$T$644,18,FALSE),"")</f>
        <v>Manuel Lopez</v>
      </c>
      <c r="D990" s="17" t="str">
        <f>IFERROR(VLOOKUP($F990,'Location List'!$A$2:$T$644,9,FALSE),"")</f>
        <v>OCTAVIO CASTANEDA</v>
      </c>
      <c r="E990" s="17" t="str">
        <f>IFERROR(VLOOKUP($F990,'Location List'!$A$2:$T$644,2,FALSE),"")</f>
        <v>VALENCIA</v>
      </c>
      <c r="F990" s="26">
        <v>355</v>
      </c>
      <c r="G990" s="29" t="s">
        <v>3276</v>
      </c>
      <c r="H990" s="29" t="s">
        <v>3472</v>
      </c>
      <c r="I990" s="26">
        <v>265</v>
      </c>
      <c r="J990" s="26">
        <v>226</v>
      </c>
      <c r="K990" s="26">
        <v>0</v>
      </c>
      <c r="L990" s="26">
        <v>14</v>
      </c>
      <c r="M990" s="26">
        <v>491</v>
      </c>
      <c r="N990" s="26">
        <v>451</v>
      </c>
      <c r="O990" s="49">
        <v>0.91900000000000004</v>
      </c>
    </row>
    <row r="991" spans="1:15" ht="15" customHeight="1" x14ac:dyDescent="0.25">
      <c r="A991" s="17" t="str">
        <f>IFERROR(VLOOKUP($F991,'Location List'!$A$2:$T$644,20,FALSE),"")</f>
        <v>Tim Kerum</v>
      </c>
      <c r="B991" s="17" t="str">
        <f>IFERROR(VLOOKUP($F991,'Location List'!$A$2:$T$644,19,FALSE),"")</f>
        <v>Troy Chaney</v>
      </c>
      <c r="C991" s="17" t="str">
        <f>IFERROR(VLOOKUP($F991,'Location List'!$A$2:$T$644,18,FALSE),"")</f>
        <v>Manuel Lopez</v>
      </c>
      <c r="D991" s="17" t="str">
        <f>IFERROR(VLOOKUP($F991,'Location List'!$A$2:$T$644,9,FALSE),"")</f>
        <v>OCTAVIO CASTANEDA</v>
      </c>
      <c r="E991" s="17" t="str">
        <f>IFERROR(VLOOKUP($F991,'Location List'!$A$2:$T$644,2,FALSE),"")</f>
        <v>VALENCIA</v>
      </c>
      <c r="F991" s="26">
        <v>355</v>
      </c>
      <c r="G991" s="29" t="s">
        <v>3276</v>
      </c>
      <c r="H991" s="29" t="s">
        <v>3402</v>
      </c>
      <c r="I991" s="26">
        <v>222</v>
      </c>
      <c r="J991" s="26">
        <v>286</v>
      </c>
      <c r="K991" s="26">
        <v>0</v>
      </c>
      <c r="L991" s="26">
        <v>15</v>
      </c>
      <c r="M991" s="26">
        <v>508</v>
      </c>
      <c r="N991" s="26">
        <v>584</v>
      </c>
      <c r="O991" s="49">
        <v>1.1499999999999999</v>
      </c>
    </row>
    <row r="992" spans="1:15" ht="15" customHeight="1" x14ac:dyDescent="0.25">
      <c r="A992" s="17" t="str">
        <f>IFERROR(VLOOKUP($F992,'Location List'!$A$2:$T$644,20,FALSE),"")</f>
        <v>Tim Kerum</v>
      </c>
      <c r="B992" s="17" t="str">
        <f>IFERROR(VLOOKUP($F992,'Location List'!$A$2:$T$644,19,FALSE),"")</f>
        <v>Troy Chaney</v>
      </c>
      <c r="C992" s="17" t="str">
        <f>IFERROR(VLOOKUP($F992,'Location List'!$A$2:$T$644,18,FALSE),"")</f>
        <v>Manuel Lopez</v>
      </c>
      <c r="D992" s="17" t="str">
        <f>IFERROR(VLOOKUP($F992,'Location List'!$A$2:$T$644,9,FALSE),"")</f>
        <v>OCTAVIO CASTANEDA</v>
      </c>
      <c r="E992" s="17" t="str">
        <f>IFERROR(VLOOKUP($F992,'Location List'!$A$2:$T$644,2,FALSE),"")</f>
        <v>VALENCIA</v>
      </c>
      <c r="F992" s="26">
        <v>355</v>
      </c>
      <c r="G992" s="29" t="s">
        <v>3278</v>
      </c>
      <c r="H992" s="29" t="s">
        <v>3297</v>
      </c>
      <c r="I992" s="26">
        <v>549</v>
      </c>
      <c r="J992" s="26">
        <v>461</v>
      </c>
      <c r="K992" s="26">
        <v>0</v>
      </c>
      <c r="L992" s="26">
        <v>18</v>
      </c>
      <c r="M992" s="26">
        <v>1010</v>
      </c>
      <c r="N992" s="26">
        <v>8526</v>
      </c>
      <c r="O992" s="49">
        <v>8.4420000000000002</v>
      </c>
    </row>
    <row r="993" spans="1:15" ht="15" customHeight="1" x14ac:dyDescent="0.25">
      <c r="A993" s="17" t="str">
        <f>IFERROR(VLOOKUP($F993,'Location List'!$A$2:$T$644,20,FALSE),"")</f>
        <v>Tim Kerum</v>
      </c>
      <c r="B993" s="17" t="str">
        <f>IFERROR(VLOOKUP($F993,'Location List'!$A$2:$T$644,19,FALSE),"")</f>
        <v>Troy Chaney</v>
      </c>
      <c r="C993" s="17" t="str">
        <f>IFERROR(VLOOKUP($F993,'Location List'!$A$2:$T$644,18,FALSE),"")</f>
        <v>Manuel Lopez</v>
      </c>
      <c r="D993" s="17" t="str">
        <f>IFERROR(VLOOKUP($F993,'Location List'!$A$2:$T$644,9,FALSE),"")</f>
        <v>OCTAVIO CASTANEDA</v>
      </c>
      <c r="E993" s="17" t="str">
        <f>IFERROR(VLOOKUP($F993,'Location List'!$A$2:$T$644,2,FALSE),"")</f>
        <v>VALENCIA</v>
      </c>
      <c r="F993" s="26">
        <v>355</v>
      </c>
      <c r="G993" s="29" t="s">
        <v>3278</v>
      </c>
      <c r="H993" s="29" t="s">
        <v>3377</v>
      </c>
      <c r="I993" s="26">
        <v>219</v>
      </c>
      <c r="J993" s="26">
        <v>214</v>
      </c>
      <c r="K993" s="26">
        <v>0</v>
      </c>
      <c r="L993" s="26">
        <v>17</v>
      </c>
      <c r="M993" s="26">
        <v>433</v>
      </c>
      <c r="N993" s="26">
        <v>550</v>
      </c>
      <c r="O993" s="49">
        <v>1.27</v>
      </c>
    </row>
    <row r="994" spans="1:15" ht="15" customHeight="1" x14ac:dyDescent="0.25">
      <c r="A994" s="17" t="str">
        <f>IFERROR(VLOOKUP($F994,'Location List'!$A$2:$T$644,20,FALSE),"")</f>
        <v>Tim Kerum</v>
      </c>
      <c r="B994" s="17" t="str">
        <f>IFERROR(VLOOKUP($F994,'Location List'!$A$2:$T$644,19,FALSE),"")</f>
        <v>Troy Chaney</v>
      </c>
      <c r="C994" s="17" t="str">
        <f>IFERROR(VLOOKUP($F994,'Location List'!$A$2:$T$644,18,FALSE),"")</f>
        <v>Manuel Lopez</v>
      </c>
      <c r="D994" s="17" t="str">
        <f>IFERROR(VLOOKUP($F994,'Location List'!$A$2:$T$644,9,FALSE),"")</f>
        <v>OCTAVIO CASTANEDA</v>
      </c>
      <c r="E994" s="17" t="str">
        <f>IFERROR(VLOOKUP($F994,'Location List'!$A$2:$T$644,2,FALSE),"")</f>
        <v>VALENCIA</v>
      </c>
      <c r="F994" s="26">
        <v>355</v>
      </c>
      <c r="G994" s="29" t="s">
        <v>3278</v>
      </c>
      <c r="H994" s="29" t="s">
        <v>3408</v>
      </c>
      <c r="I994" s="26">
        <v>427</v>
      </c>
      <c r="J994" s="26">
        <v>397</v>
      </c>
      <c r="K994" s="26">
        <v>0</v>
      </c>
      <c r="L994" s="26">
        <v>15</v>
      </c>
      <c r="M994" s="26">
        <v>824</v>
      </c>
      <c r="N994" s="26">
        <v>6482</v>
      </c>
      <c r="O994" s="49">
        <v>7.867</v>
      </c>
    </row>
    <row r="995" spans="1:15" ht="15" customHeight="1" x14ac:dyDescent="0.25">
      <c r="A995" s="17" t="str">
        <f>IFERROR(VLOOKUP($F995,'Location List'!$A$2:$T$644,20,FALSE),"")</f>
        <v>Tim Kerum</v>
      </c>
      <c r="B995" s="17" t="str">
        <f>IFERROR(VLOOKUP($F995,'Location List'!$A$2:$T$644,19,FALSE),"")</f>
        <v>Troy Chaney</v>
      </c>
      <c r="C995" s="17" t="str">
        <f>IFERROR(VLOOKUP($F995,'Location List'!$A$2:$T$644,18,FALSE),"")</f>
        <v>Manuel Lopez</v>
      </c>
      <c r="D995" s="17" t="str">
        <f>IFERROR(VLOOKUP($F995,'Location List'!$A$2:$T$644,9,FALSE),"")</f>
        <v>OCTAVIO CASTANEDA</v>
      </c>
      <c r="E995" s="17" t="str">
        <f>IFERROR(VLOOKUP($F995,'Location List'!$A$2:$T$644,2,FALSE),"")</f>
        <v>VALENCIA</v>
      </c>
      <c r="F995" s="26">
        <v>355</v>
      </c>
      <c r="G995" s="29" t="s">
        <v>3278</v>
      </c>
      <c r="H995" s="29" t="s">
        <v>3447</v>
      </c>
      <c r="I995" s="26">
        <v>254</v>
      </c>
      <c r="J995" s="26">
        <v>254</v>
      </c>
      <c r="K995" s="26">
        <v>0</v>
      </c>
      <c r="L995" s="26">
        <v>14</v>
      </c>
      <c r="M995" s="26">
        <v>508</v>
      </c>
      <c r="N995" s="26">
        <v>675</v>
      </c>
      <c r="O995" s="49">
        <v>1.329</v>
      </c>
    </row>
    <row r="996" spans="1:15" ht="15" customHeight="1" x14ac:dyDescent="0.25">
      <c r="A996" s="17" t="str">
        <f>IFERROR(VLOOKUP($F996,'Location List'!$A$2:$T$644,20,FALSE),"")</f>
        <v>Tim Kerum</v>
      </c>
      <c r="B996" s="17" t="str">
        <f>IFERROR(VLOOKUP($F996,'Location List'!$A$2:$T$644,19,FALSE),"")</f>
        <v>Troy Chaney</v>
      </c>
      <c r="C996" s="17" t="str">
        <f>IFERROR(VLOOKUP($F996,'Location List'!$A$2:$T$644,18,FALSE),"")</f>
        <v>Luis Torres</v>
      </c>
      <c r="D996" s="17" t="str">
        <f>IFERROR(VLOOKUP($F996,'Location List'!$A$2:$T$644,9,FALSE),"")</f>
        <v>ARSHAD KHAN</v>
      </c>
      <c r="E996" s="17" t="str">
        <f>IFERROR(VLOOKUP($F996,'Location List'!$A$2:$T$644,2,FALSE),"")</f>
        <v>VICTORVILLE</v>
      </c>
      <c r="F996" s="26">
        <v>356</v>
      </c>
      <c r="G996" s="29" t="s">
        <v>3272</v>
      </c>
      <c r="H996" s="29" t="s">
        <v>3318</v>
      </c>
      <c r="I996" s="26">
        <v>1155</v>
      </c>
      <c r="J996" s="26">
        <v>117</v>
      </c>
      <c r="K996" s="26">
        <v>0</v>
      </c>
      <c r="L996" s="26">
        <v>24</v>
      </c>
      <c r="M996" s="26">
        <v>1272</v>
      </c>
      <c r="N996" s="26">
        <v>8629</v>
      </c>
      <c r="O996" s="49">
        <v>6.7839999999999998</v>
      </c>
    </row>
    <row r="997" spans="1:15" ht="15" customHeight="1" x14ac:dyDescent="0.25">
      <c r="A997" s="17" t="str">
        <f>IFERROR(VLOOKUP($F997,'Location List'!$A$2:$T$644,20,FALSE),"")</f>
        <v>Tim Kerum</v>
      </c>
      <c r="B997" s="17" t="str">
        <f>IFERROR(VLOOKUP($F997,'Location List'!$A$2:$T$644,19,FALSE),"")</f>
        <v>Troy Chaney</v>
      </c>
      <c r="C997" s="17" t="str">
        <f>IFERROR(VLOOKUP($F997,'Location List'!$A$2:$T$644,18,FALSE),"")</f>
        <v>Luis Torres</v>
      </c>
      <c r="D997" s="17" t="str">
        <f>IFERROR(VLOOKUP($F997,'Location List'!$A$2:$T$644,9,FALSE),"")</f>
        <v>ARSHAD KHAN</v>
      </c>
      <c r="E997" s="17" t="str">
        <f>IFERROR(VLOOKUP($F997,'Location List'!$A$2:$T$644,2,FALSE),"")</f>
        <v>VICTORVILLE</v>
      </c>
      <c r="F997" s="26">
        <v>356</v>
      </c>
      <c r="G997" s="29" t="s">
        <v>3272</v>
      </c>
      <c r="H997" s="29" t="s">
        <v>3550</v>
      </c>
      <c r="I997" s="26">
        <v>1249</v>
      </c>
      <c r="J997" s="26">
        <v>213</v>
      </c>
      <c r="K997" s="26">
        <v>0</v>
      </c>
      <c r="L997" s="26">
        <v>20</v>
      </c>
      <c r="M997" s="26">
        <v>1462</v>
      </c>
      <c r="N997" s="26">
        <v>11132</v>
      </c>
      <c r="O997" s="49">
        <v>7.6139999999999999</v>
      </c>
    </row>
    <row r="998" spans="1:15" ht="15" customHeight="1" x14ac:dyDescent="0.25">
      <c r="A998" s="17" t="str">
        <f>IFERROR(VLOOKUP($F998,'Location List'!$A$2:$T$644,20,FALSE),"")</f>
        <v>Tim Kerum</v>
      </c>
      <c r="B998" s="17" t="str">
        <f>IFERROR(VLOOKUP($F998,'Location List'!$A$2:$T$644,19,FALSE),"")</f>
        <v>Troy Chaney</v>
      </c>
      <c r="C998" s="17" t="str">
        <f>IFERROR(VLOOKUP($F998,'Location List'!$A$2:$T$644,18,FALSE),"")</f>
        <v>Luis Torres</v>
      </c>
      <c r="D998" s="17" t="str">
        <f>IFERROR(VLOOKUP($F998,'Location List'!$A$2:$T$644,9,FALSE),"")</f>
        <v>ARSHAD KHAN</v>
      </c>
      <c r="E998" s="17" t="str">
        <f>IFERROR(VLOOKUP($F998,'Location List'!$A$2:$T$644,2,FALSE),"")</f>
        <v>VICTORVILLE</v>
      </c>
      <c r="F998" s="26">
        <v>356</v>
      </c>
      <c r="G998" s="29" t="s">
        <v>3276</v>
      </c>
      <c r="H998" s="29" t="s">
        <v>3435</v>
      </c>
      <c r="I998" s="26">
        <v>128</v>
      </c>
      <c r="J998" s="26">
        <v>116</v>
      </c>
      <c r="K998" s="26">
        <v>0</v>
      </c>
      <c r="L998" s="26">
        <v>16</v>
      </c>
      <c r="M998" s="26">
        <v>244</v>
      </c>
      <c r="N998" s="26">
        <v>280</v>
      </c>
      <c r="O998" s="49">
        <v>1.1479999999999999</v>
      </c>
    </row>
    <row r="999" spans="1:15" ht="15" customHeight="1" x14ac:dyDescent="0.25">
      <c r="A999" s="17" t="str">
        <f>IFERROR(VLOOKUP($F999,'Location List'!$A$2:$T$644,20,FALSE),"")</f>
        <v>Tim Kerum</v>
      </c>
      <c r="B999" s="17" t="str">
        <f>IFERROR(VLOOKUP($F999,'Location List'!$A$2:$T$644,19,FALSE),"")</f>
        <v>Troy Chaney</v>
      </c>
      <c r="C999" s="17" t="str">
        <f>IFERROR(VLOOKUP($F999,'Location List'!$A$2:$T$644,18,FALSE),"")</f>
        <v>Luis Torres</v>
      </c>
      <c r="D999" s="17" t="str">
        <f>IFERROR(VLOOKUP($F999,'Location List'!$A$2:$T$644,9,FALSE),"")</f>
        <v>ARSHAD KHAN</v>
      </c>
      <c r="E999" s="17" t="str">
        <f>IFERROR(VLOOKUP($F999,'Location List'!$A$2:$T$644,2,FALSE),"")</f>
        <v>VICTORVILLE</v>
      </c>
      <c r="F999" s="26">
        <v>356</v>
      </c>
      <c r="G999" s="29" t="s">
        <v>3276</v>
      </c>
      <c r="H999" s="29" t="s">
        <v>3549</v>
      </c>
      <c r="I999" s="26">
        <v>126</v>
      </c>
      <c r="J999" s="26">
        <v>106</v>
      </c>
      <c r="K999" s="26">
        <v>0</v>
      </c>
      <c r="L999" s="26">
        <v>17</v>
      </c>
      <c r="M999" s="26">
        <v>232</v>
      </c>
      <c r="N999" s="26">
        <v>272</v>
      </c>
      <c r="O999" s="49">
        <v>1.1719999999999999</v>
      </c>
    </row>
    <row r="1000" spans="1:15" ht="15" customHeight="1" x14ac:dyDescent="0.25">
      <c r="A1000" s="17" t="str">
        <f>IFERROR(VLOOKUP($F1000,'Location List'!$A$2:$T$644,20,FALSE),"")</f>
        <v>Tim Kerum</v>
      </c>
      <c r="B1000" s="17" t="str">
        <f>IFERROR(VLOOKUP($F1000,'Location List'!$A$2:$T$644,19,FALSE),"")</f>
        <v>Troy Chaney</v>
      </c>
      <c r="C1000" s="17" t="str">
        <f>IFERROR(VLOOKUP($F1000,'Location List'!$A$2:$T$644,18,FALSE),"")</f>
        <v>Luis Torres</v>
      </c>
      <c r="D1000" s="17" t="str">
        <f>IFERROR(VLOOKUP($F1000,'Location List'!$A$2:$T$644,9,FALSE),"")</f>
        <v>ARSHAD KHAN</v>
      </c>
      <c r="E1000" s="17" t="str">
        <f>IFERROR(VLOOKUP($F1000,'Location List'!$A$2:$T$644,2,FALSE),"")</f>
        <v>VICTORVILLE</v>
      </c>
      <c r="F1000" s="26">
        <v>356</v>
      </c>
      <c r="G1000" s="29" t="s">
        <v>3276</v>
      </c>
      <c r="H1000" s="29" t="s">
        <v>3402</v>
      </c>
      <c r="I1000" s="26">
        <v>657</v>
      </c>
      <c r="J1000" s="26">
        <v>449</v>
      </c>
      <c r="K1000" s="26">
        <v>0</v>
      </c>
      <c r="L1000" s="26">
        <v>16</v>
      </c>
      <c r="M1000" s="26">
        <v>1106</v>
      </c>
      <c r="N1000" s="26">
        <v>1286</v>
      </c>
      <c r="O1000" s="49">
        <v>1.163</v>
      </c>
    </row>
    <row r="1001" spans="1:15" ht="15" customHeight="1" x14ac:dyDescent="0.25">
      <c r="A1001" s="17" t="str">
        <f>IFERROR(VLOOKUP($F1001,'Location List'!$A$2:$T$644,20,FALSE),"")</f>
        <v>Tim Kerum</v>
      </c>
      <c r="B1001" s="17" t="str">
        <f>IFERROR(VLOOKUP($F1001,'Location List'!$A$2:$T$644,19,FALSE),"")</f>
        <v>Troy Chaney</v>
      </c>
      <c r="C1001" s="17" t="str">
        <f>IFERROR(VLOOKUP($F1001,'Location List'!$A$2:$T$644,18,FALSE),"")</f>
        <v>Luis Torres</v>
      </c>
      <c r="D1001" s="17" t="str">
        <f>IFERROR(VLOOKUP($F1001,'Location List'!$A$2:$T$644,9,FALSE),"")</f>
        <v>ARSHAD KHAN</v>
      </c>
      <c r="E1001" s="17" t="str">
        <f>IFERROR(VLOOKUP($F1001,'Location List'!$A$2:$T$644,2,FALSE),"")</f>
        <v>VICTORVILLE</v>
      </c>
      <c r="F1001" s="26">
        <v>356</v>
      </c>
      <c r="G1001" s="29" t="s">
        <v>3278</v>
      </c>
      <c r="H1001" s="29" t="s">
        <v>3436</v>
      </c>
      <c r="I1001" s="26">
        <v>897</v>
      </c>
      <c r="J1001" s="26">
        <v>421</v>
      </c>
      <c r="K1001" s="26">
        <v>0</v>
      </c>
      <c r="L1001" s="26">
        <v>15</v>
      </c>
      <c r="M1001" s="26">
        <v>1318</v>
      </c>
      <c r="N1001" s="26">
        <v>8901</v>
      </c>
      <c r="O1001" s="49">
        <v>6.7530000000000001</v>
      </c>
    </row>
    <row r="1002" spans="1:15" ht="15" customHeight="1" x14ac:dyDescent="0.25">
      <c r="A1002" s="17" t="str">
        <f>IFERROR(VLOOKUP($F1002,'Location List'!$A$2:$T$644,20,FALSE),"")</f>
        <v>Tim Kerum</v>
      </c>
      <c r="B1002" s="17" t="str">
        <f>IFERROR(VLOOKUP($F1002,'Location List'!$A$2:$T$644,19,FALSE),"")</f>
        <v>Troy Chaney</v>
      </c>
      <c r="C1002" s="17" t="str">
        <f>IFERROR(VLOOKUP($F1002,'Location List'!$A$2:$T$644,18,FALSE),"")</f>
        <v>Luis Torres</v>
      </c>
      <c r="D1002" s="17" t="str">
        <f>IFERROR(VLOOKUP($F1002,'Location List'!$A$2:$T$644,9,FALSE),"")</f>
        <v>ARSHAD KHAN</v>
      </c>
      <c r="E1002" s="17" t="str">
        <f>IFERROR(VLOOKUP($F1002,'Location List'!$A$2:$T$644,2,FALSE),"")</f>
        <v>VICTORVILLE</v>
      </c>
      <c r="F1002" s="26">
        <v>356</v>
      </c>
      <c r="G1002" s="29" t="s">
        <v>3278</v>
      </c>
      <c r="H1002" s="29" t="s">
        <v>3288</v>
      </c>
      <c r="I1002" s="26">
        <v>237</v>
      </c>
      <c r="J1002" s="26">
        <v>181</v>
      </c>
      <c r="K1002" s="26">
        <v>0</v>
      </c>
      <c r="L1002" s="26">
        <v>20</v>
      </c>
      <c r="M1002" s="26">
        <v>418</v>
      </c>
      <c r="N1002" s="26">
        <v>757</v>
      </c>
      <c r="O1002" s="49">
        <v>1.8109999999999999</v>
      </c>
    </row>
    <row r="1003" spans="1:15" ht="15" customHeight="1" x14ac:dyDescent="0.25">
      <c r="A1003" s="17" t="str">
        <f>IFERROR(VLOOKUP($F1003,'Location List'!$A$2:$T$644,20,FALSE),"")</f>
        <v>Tim Kerum</v>
      </c>
      <c r="B1003" s="17" t="str">
        <f>IFERROR(VLOOKUP($F1003,'Location List'!$A$2:$T$644,19,FALSE),"")</f>
        <v>Troy Chaney</v>
      </c>
      <c r="C1003" s="17" t="str">
        <f>IFERROR(VLOOKUP($F1003,'Location List'!$A$2:$T$644,18,FALSE),"")</f>
        <v>JOAQUIN FREGOSO</v>
      </c>
      <c r="D1003" s="17" t="str">
        <f>IFERROR(VLOOKUP($F1003,'Location List'!$A$2:$T$644,9,FALSE),"")</f>
        <v>CLAUDIA RIVAS</v>
      </c>
      <c r="E1003" s="17" t="str">
        <f>IFERROR(VLOOKUP($F1003,'Location List'!$A$2:$T$644,2,FALSE),"")</f>
        <v>LAKEWOOD</v>
      </c>
      <c r="F1003" s="26">
        <v>357</v>
      </c>
      <c r="G1003" s="29" t="s">
        <v>3272</v>
      </c>
      <c r="H1003" s="29" t="s">
        <v>3504</v>
      </c>
      <c r="I1003" s="26">
        <v>478</v>
      </c>
      <c r="J1003" s="26">
        <v>278</v>
      </c>
      <c r="K1003" s="26">
        <v>0</v>
      </c>
      <c r="L1003" s="26">
        <v>15</v>
      </c>
      <c r="M1003" s="26">
        <v>756</v>
      </c>
      <c r="N1003" s="26">
        <v>10397</v>
      </c>
      <c r="O1003" s="49">
        <v>13.753</v>
      </c>
    </row>
    <row r="1004" spans="1:15" ht="15" customHeight="1" x14ac:dyDescent="0.25">
      <c r="A1004" s="17" t="str">
        <f>IFERROR(VLOOKUP($F1004,'Location List'!$A$2:$T$644,20,FALSE),"")</f>
        <v>Tim Kerum</v>
      </c>
      <c r="B1004" s="17" t="str">
        <f>IFERROR(VLOOKUP($F1004,'Location List'!$A$2:$T$644,19,FALSE),"")</f>
        <v>Troy Chaney</v>
      </c>
      <c r="C1004" s="17" t="str">
        <f>IFERROR(VLOOKUP($F1004,'Location List'!$A$2:$T$644,18,FALSE),"")</f>
        <v>JOAQUIN FREGOSO</v>
      </c>
      <c r="D1004" s="17" t="str">
        <f>IFERROR(VLOOKUP($F1004,'Location List'!$A$2:$T$644,9,FALSE),"")</f>
        <v>CLAUDIA RIVAS</v>
      </c>
      <c r="E1004" s="17" t="str">
        <f>IFERROR(VLOOKUP($F1004,'Location List'!$A$2:$T$644,2,FALSE),"")</f>
        <v>LAKEWOOD</v>
      </c>
      <c r="F1004" s="26">
        <v>357</v>
      </c>
      <c r="G1004" s="29" t="s">
        <v>3278</v>
      </c>
      <c r="H1004" s="29" t="s">
        <v>3412</v>
      </c>
      <c r="I1004" s="26">
        <v>430</v>
      </c>
      <c r="J1004" s="26">
        <v>200</v>
      </c>
      <c r="K1004" s="26">
        <v>0</v>
      </c>
      <c r="L1004" s="26">
        <v>14</v>
      </c>
      <c r="M1004" s="26">
        <v>630</v>
      </c>
      <c r="N1004" s="26">
        <v>951</v>
      </c>
      <c r="O1004" s="49">
        <v>1.51</v>
      </c>
    </row>
    <row r="1005" spans="1:15" ht="15" customHeight="1" x14ac:dyDescent="0.25">
      <c r="A1005" s="17" t="str">
        <f>IFERROR(VLOOKUP($F1005,'Location List'!$A$2:$T$644,20,FALSE),"")</f>
        <v>Tim Kerum</v>
      </c>
      <c r="B1005" s="17" t="str">
        <f>IFERROR(VLOOKUP($F1005,'Location List'!$A$2:$T$644,19,FALSE),"")</f>
        <v>Troy Chaney</v>
      </c>
      <c r="C1005" s="17" t="str">
        <f>IFERROR(VLOOKUP($F1005,'Location List'!$A$2:$T$644,18,FALSE),"")</f>
        <v>JOAQUIN FREGOSO</v>
      </c>
      <c r="D1005" s="17" t="str">
        <f>IFERROR(VLOOKUP($F1005,'Location List'!$A$2:$T$644,9,FALSE),"")</f>
        <v>CLAUDIA RIVAS</v>
      </c>
      <c r="E1005" s="17" t="str">
        <f>IFERROR(VLOOKUP($F1005,'Location List'!$A$2:$T$644,2,FALSE),"")</f>
        <v>LAKEWOOD</v>
      </c>
      <c r="F1005" s="26">
        <v>357</v>
      </c>
      <c r="G1005" s="29" t="s">
        <v>3278</v>
      </c>
      <c r="H1005" s="29" t="s">
        <v>3442</v>
      </c>
      <c r="I1005" s="26">
        <v>344</v>
      </c>
      <c r="J1005" s="26">
        <v>176</v>
      </c>
      <c r="K1005" s="26">
        <v>0</v>
      </c>
      <c r="L1005" s="26">
        <v>13</v>
      </c>
      <c r="M1005" s="26">
        <v>520</v>
      </c>
      <c r="N1005" s="26">
        <v>562</v>
      </c>
      <c r="O1005" s="49">
        <v>1.081</v>
      </c>
    </row>
    <row r="1006" spans="1:15" ht="15" customHeight="1" x14ac:dyDescent="0.25">
      <c r="A1006" s="17" t="str">
        <f>IFERROR(VLOOKUP($F1006,'Location List'!$A$2:$T$644,20,FALSE),"")</f>
        <v>Tim Kerum</v>
      </c>
      <c r="B1006" s="17" t="str">
        <f>IFERROR(VLOOKUP($F1006,'Location List'!$A$2:$T$644,19,FALSE),"")</f>
        <v>Troy Chaney</v>
      </c>
      <c r="C1006" s="17" t="str">
        <f>IFERROR(VLOOKUP($F1006,'Location List'!$A$2:$T$644,18,FALSE),"")</f>
        <v>JOAQUIN FREGOSO</v>
      </c>
      <c r="D1006" s="17" t="str">
        <f>IFERROR(VLOOKUP($F1006,'Location List'!$A$2:$T$644,9,FALSE),"")</f>
        <v>CLAUDIA RIVAS</v>
      </c>
      <c r="E1006" s="17" t="str">
        <f>IFERROR(VLOOKUP($F1006,'Location List'!$A$2:$T$644,2,FALSE),"")</f>
        <v>LAKEWOOD</v>
      </c>
      <c r="F1006" s="26">
        <v>357</v>
      </c>
      <c r="G1006" s="29" t="s">
        <v>3278</v>
      </c>
      <c r="H1006" s="29" t="s">
        <v>3408</v>
      </c>
      <c r="I1006" s="26">
        <v>337</v>
      </c>
      <c r="J1006" s="26">
        <v>245</v>
      </c>
      <c r="K1006" s="26">
        <v>0</v>
      </c>
      <c r="L1006" s="26">
        <v>22</v>
      </c>
      <c r="M1006" s="26">
        <v>582</v>
      </c>
      <c r="N1006" s="26">
        <v>929</v>
      </c>
      <c r="O1006" s="49">
        <v>1.5960000000000001</v>
      </c>
    </row>
    <row r="1007" spans="1:15" ht="15" customHeight="1" x14ac:dyDescent="0.25">
      <c r="A1007" s="17" t="str">
        <f>IFERROR(VLOOKUP($F1007,'Location List'!$A$2:$T$644,20,FALSE),"")</f>
        <v>Tim Kerum</v>
      </c>
      <c r="B1007" s="17" t="str">
        <f>IFERROR(VLOOKUP($F1007,'Location List'!$A$2:$T$644,19,FALSE),"")</f>
        <v>Troy Chaney</v>
      </c>
      <c r="C1007" s="17" t="str">
        <f>IFERROR(VLOOKUP($F1007,'Location List'!$A$2:$T$644,18,FALSE),"")</f>
        <v>JOAQUIN FREGOSO</v>
      </c>
      <c r="D1007" s="17" t="str">
        <f>IFERROR(VLOOKUP($F1007,'Location List'!$A$2:$T$644,9,FALSE),"")</f>
        <v>CLAUDIA RIVAS</v>
      </c>
      <c r="E1007" s="17" t="str">
        <f>IFERROR(VLOOKUP($F1007,'Location List'!$A$2:$T$644,2,FALSE),"")</f>
        <v>LAKEWOOD</v>
      </c>
      <c r="F1007" s="26">
        <v>357</v>
      </c>
      <c r="G1007" s="29" t="s">
        <v>3278</v>
      </c>
      <c r="H1007" s="29" t="s">
        <v>3360</v>
      </c>
      <c r="I1007" s="26">
        <v>499</v>
      </c>
      <c r="J1007" s="26">
        <v>443</v>
      </c>
      <c r="K1007" s="26">
        <v>0</v>
      </c>
      <c r="L1007" s="26">
        <v>14</v>
      </c>
      <c r="M1007" s="26">
        <v>942</v>
      </c>
      <c r="N1007" s="26">
        <v>1731</v>
      </c>
      <c r="O1007" s="49">
        <v>1.8380000000000001</v>
      </c>
    </row>
    <row r="1008" spans="1:15" ht="15" customHeight="1" x14ac:dyDescent="0.25">
      <c r="A1008" s="17" t="str">
        <f>IFERROR(VLOOKUP($F1008,'Location List'!$A$2:$T$644,20,FALSE),"")</f>
        <v>Tim Kerum</v>
      </c>
      <c r="B1008" s="17" t="str">
        <f>IFERROR(VLOOKUP($F1008,'Location List'!$A$2:$T$644,19,FALSE),"")</f>
        <v>Troy Chaney</v>
      </c>
      <c r="C1008" s="17" t="str">
        <f>IFERROR(VLOOKUP($F1008,'Location List'!$A$2:$T$644,18,FALSE),"")</f>
        <v>JOAQUIN FREGOSO</v>
      </c>
      <c r="D1008" s="17" t="str">
        <f>IFERROR(VLOOKUP($F1008,'Location List'!$A$2:$T$644,9,FALSE),"")</f>
        <v>CLAUDIA RIVAS</v>
      </c>
      <c r="E1008" s="17" t="str">
        <f>IFERROR(VLOOKUP($F1008,'Location List'!$A$2:$T$644,2,FALSE),"")</f>
        <v>LAKEWOOD</v>
      </c>
      <c r="F1008" s="26">
        <v>357</v>
      </c>
      <c r="G1008" s="29" t="s">
        <v>3278</v>
      </c>
      <c r="H1008" s="29" t="s">
        <v>3343</v>
      </c>
      <c r="I1008" s="26">
        <v>444</v>
      </c>
      <c r="J1008" s="26">
        <v>629</v>
      </c>
      <c r="K1008" s="26">
        <v>0</v>
      </c>
      <c r="L1008" s="26">
        <v>14</v>
      </c>
      <c r="M1008" s="26">
        <v>1073</v>
      </c>
      <c r="N1008" s="26">
        <v>1346</v>
      </c>
      <c r="O1008" s="49">
        <v>1.254</v>
      </c>
    </row>
    <row r="1009" spans="1:15" ht="15" customHeight="1" x14ac:dyDescent="0.25">
      <c r="A1009" s="17" t="str">
        <f>IFERROR(VLOOKUP($F1009,'Location List'!$A$2:$T$644,20,FALSE),"")</f>
        <v>Tim Kerum</v>
      </c>
      <c r="B1009" s="17" t="str">
        <f>IFERROR(VLOOKUP($F1009,'Location List'!$A$2:$T$644,19,FALSE),"")</f>
        <v>Troy Chaney</v>
      </c>
      <c r="C1009" s="17" t="str">
        <f>IFERROR(VLOOKUP($F1009,'Location List'!$A$2:$T$644,18,FALSE),"")</f>
        <v>JOAQUIN FREGOSO</v>
      </c>
      <c r="D1009" s="17" t="str">
        <f>IFERROR(VLOOKUP($F1009,'Location List'!$A$2:$T$644,9,FALSE),"")</f>
        <v>CLAUDIA RIVAS</v>
      </c>
      <c r="E1009" s="17" t="str">
        <f>IFERROR(VLOOKUP($F1009,'Location List'!$A$2:$T$644,2,FALSE),"")</f>
        <v>LAKEWOOD</v>
      </c>
      <c r="F1009" s="26">
        <v>357</v>
      </c>
      <c r="G1009" s="29" t="s">
        <v>3278</v>
      </c>
      <c r="H1009" s="29" t="s">
        <v>3547</v>
      </c>
      <c r="I1009" s="26">
        <v>235</v>
      </c>
      <c r="J1009" s="26">
        <v>168</v>
      </c>
      <c r="K1009" s="26">
        <v>0</v>
      </c>
      <c r="L1009" s="26">
        <v>14</v>
      </c>
      <c r="M1009" s="26">
        <v>403</v>
      </c>
      <c r="N1009" s="26">
        <v>404</v>
      </c>
      <c r="O1009" s="49">
        <v>1.002</v>
      </c>
    </row>
    <row r="1010" spans="1:15" ht="15" customHeight="1" x14ac:dyDescent="0.25">
      <c r="A1010" s="17" t="str">
        <f>IFERROR(VLOOKUP($F1010,'Location List'!$A$2:$T$644,20,FALSE),"")</f>
        <v>Tim Kerum</v>
      </c>
      <c r="B1010" s="17" t="str">
        <f>IFERROR(VLOOKUP($F1010,'Location List'!$A$2:$T$644,19,FALSE),"")</f>
        <v>Troy Chaney</v>
      </c>
      <c r="C1010" s="17" t="str">
        <f>IFERROR(VLOOKUP($F1010,'Location List'!$A$2:$T$644,18,FALSE),"")</f>
        <v>JOAQUIN FREGOSO</v>
      </c>
      <c r="D1010" s="17" t="str">
        <f>IFERROR(VLOOKUP($F1010,'Location List'!$A$2:$T$644,9,FALSE),"")</f>
        <v>CLAUDIA RIVAS</v>
      </c>
      <c r="E1010" s="17" t="str">
        <f>IFERROR(VLOOKUP($F1010,'Location List'!$A$2:$T$644,2,FALSE),"")</f>
        <v>LAKEWOOD</v>
      </c>
      <c r="F1010" s="26">
        <v>357</v>
      </c>
      <c r="G1010" s="29" t="s">
        <v>3278</v>
      </c>
      <c r="H1010" s="29" t="s">
        <v>3363</v>
      </c>
      <c r="I1010" s="26">
        <v>444</v>
      </c>
      <c r="J1010" s="26">
        <v>156</v>
      </c>
      <c r="K1010" s="26">
        <v>0</v>
      </c>
      <c r="L1010" s="26">
        <v>13</v>
      </c>
      <c r="M1010" s="26">
        <v>600</v>
      </c>
      <c r="N1010" s="26">
        <v>1135</v>
      </c>
      <c r="O1010" s="49">
        <v>1.8919999999999999</v>
      </c>
    </row>
    <row r="1011" spans="1:15" ht="15" customHeight="1" x14ac:dyDescent="0.25">
      <c r="A1011" s="17" t="str">
        <f>IFERROR(VLOOKUP($F1011,'Location List'!$A$2:$T$644,20,FALSE),"")</f>
        <v>Tim Kerum</v>
      </c>
      <c r="B1011" s="17" t="str">
        <f>IFERROR(VLOOKUP($F1011,'Location List'!$A$2:$T$644,19,FALSE),"")</f>
        <v>Troy Chaney</v>
      </c>
      <c r="C1011" s="17" t="str">
        <f>IFERROR(VLOOKUP($F1011,'Location List'!$A$2:$T$644,18,FALSE),"")</f>
        <v>JOAQUIN FREGOSO</v>
      </c>
      <c r="D1011" s="17" t="str">
        <f>IFERROR(VLOOKUP($F1011,'Location List'!$A$2:$T$644,9,FALSE),"")</f>
        <v>CLAUDIA RIVAS</v>
      </c>
      <c r="E1011" s="17" t="str">
        <f>IFERROR(VLOOKUP($F1011,'Location List'!$A$2:$T$644,2,FALSE),"")</f>
        <v>LAKEWOOD</v>
      </c>
      <c r="F1011" s="26">
        <v>357</v>
      </c>
      <c r="G1011" s="29" t="s">
        <v>3278</v>
      </c>
      <c r="H1011" s="29" t="s">
        <v>3364</v>
      </c>
      <c r="I1011" s="26">
        <v>330</v>
      </c>
      <c r="J1011" s="26">
        <v>95</v>
      </c>
      <c r="K1011" s="26">
        <v>0</v>
      </c>
      <c r="L1011" s="26">
        <v>13</v>
      </c>
      <c r="M1011" s="26">
        <v>425</v>
      </c>
      <c r="N1011" s="26">
        <v>774</v>
      </c>
      <c r="O1011" s="49">
        <v>1.821</v>
      </c>
    </row>
    <row r="1012" spans="1:15" ht="15" customHeight="1" x14ac:dyDescent="0.25">
      <c r="A1012" s="17" t="str">
        <f>IFERROR(VLOOKUP($F1012,'Location List'!$A$2:$T$644,20,FALSE),"")</f>
        <v>Tim Kerum</v>
      </c>
      <c r="B1012" s="17" t="str">
        <f>IFERROR(VLOOKUP($F1012,'Location List'!$A$2:$T$644,19,FALSE),"")</f>
        <v>Troy Chaney</v>
      </c>
      <c r="C1012" s="17" t="str">
        <f>IFERROR(VLOOKUP($F1012,'Location List'!$A$2:$T$644,18,FALSE),"")</f>
        <v>JOAQUIN FREGOSO</v>
      </c>
      <c r="D1012" s="17" t="str">
        <f>IFERROR(VLOOKUP($F1012,'Location List'!$A$2:$T$644,9,FALSE),"")</f>
        <v>CLAUDIA RIVAS</v>
      </c>
      <c r="E1012" s="17" t="str">
        <f>IFERROR(VLOOKUP($F1012,'Location List'!$A$2:$T$644,2,FALSE),"")</f>
        <v>LAKEWOOD</v>
      </c>
      <c r="F1012" s="26">
        <v>357</v>
      </c>
      <c r="G1012" s="29" t="s">
        <v>3278</v>
      </c>
      <c r="H1012" s="29" t="s">
        <v>3519</v>
      </c>
      <c r="I1012" s="26">
        <v>160</v>
      </c>
      <c r="J1012" s="26">
        <v>123</v>
      </c>
      <c r="K1012" s="26">
        <v>0</v>
      </c>
      <c r="L1012" s="26">
        <v>15</v>
      </c>
      <c r="M1012" s="26">
        <v>283</v>
      </c>
      <c r="N1012" s="26">
        <v>363</v>
      </c>
      <c r="O1012" s="49">
        <v>1.2829999999999999</v>
      </c>
    </row>
    <row r="1013" spans="1:15" ht="15" customHeight="1" x14ac:dyDescent="0.25">
      <c r="A1013" s="17" t="str">
        <f>IFERROR(VLOOKUP($F1013,'Location List'!$A$2:$T$644,20,FALSE),"")</f>
        <v>Tim Kerum</v>
      </c>
      <c r="B1013" s="17" t="str">
        <f>IFERROR(VLOOKUP($F1013,'Location List'!$A$2:$T$644,19,FALSE),"")</f>
        <v>Troy Chaney</v>
      </c>
      <c r="C1013" s="17" t="str">
        <f>IFERROR(VLOOKUP($F1013,'Location List'!$A$2:$T$644,18,FALSE),"")</f>
        <v>JOAQUIN FREGOSO</v>
      </c>
      <c r="D1013" s="17" t="str">
        <f>IFERROR(VLOOKUP($F1013,'Location List'!$A$2:$T$644,9,FALSE),"")</f>
        <v>CLAUDIA RIVAS</v>
      </c>
      <c r="E1013" s="17" t="str">
        <f>IFERROR(VLOOKUP($F1013,'Location List'!$A$2:$T$644,2,FALSE),"")</f>
        <v>LAKEWOOD</v>
      </c>
      <c r="F1013" s="26">
        <v>357</v>
      </c>
      <c r="G1013" s="29" t="s">
        <v>3278</v>
      </c>
      <c r="H1013" s="29" t="s">
        <v>3530</v>
      </c>
      <c r="I1013" s="26">
        <v>176</v>
      </c>
      <c r="J1013" s="26">
        <v>149</v>
      </c>
      <c r="K1013" s="26">
        <v>0</v>
      </c>
      <c r="L1013" s="26">
        <v>17</v>
      </c>
      <c r="M1013" s="26">
        <v>325</v>
      </c>
      <c r="N1013" s="26">
        <v>480</v>
      </c>
      <c r="O1013" s="49">
        <v>1.4770000000000001</v>
      </c>
    </row>
    <row r="1014" spans="1:15" ht="15" customHeight="1" x14ac:dyDescent="0.25">
      <c r="A1014" s="17" t="str">
        <f>IFERROR(VLOOKUP($F1014,'Location List'!$A$2:$T$644,20,FALSE),"")</f>
        <v>Tim Kerum</v>
      </c>
      <c r="B1014" s="17" t="str">
        <f>IFERROR(VLOOKUP($F1014,'Location List'!$A$2:$T$644,19,FALSE),"")</f>
        <v>Troy Chaney</v>
      </c>
      <c r="C1014" s="17" t="str">
        <f>IFERROR(VLOOKUP($F1014,'Location List'!$A$2:$T$644,18,FALSE),"")</f>
        <v>JOAQUIN FREGOSO</v>
      </c>
      <c r="D1014" s="17" t="str">
        <f>IFERROR(VLOOKUP($F1014,'Location List'!$A$2:$T$644,9,FALSE),"")</f>
        <v>CLAUDIA RIVAS</v>
      </c>
      <c r="E1014" s="17" t="str">
        <f>IFERROR(VLOOKUP($F1014,'Location List'!$A$2:$T$644,2,FALSE),"")</f>
        <v>TORRANCE</v>
      </c>
      <c r="F1014" s="26">
        <v>358</v>
      </c>
      <c r="G1014" s="29" t="s">
        <v>3272</v>
      </c>
      <c r="H1014" s="29" t="s">
        <v>3304</v>
      </c>
      <c r="I1014" s="26">
        <v>873</v>
      </c>
      <c r="J1014" s="26">
        <v>416</v>
      </c>
      <c r="K1014" s="26">
        <v>0</v>
      </c>
      <c r="L1014" s="26">
        <v>15</v>
      </c>
      <c r="M1014" s="26">
        <v>1289</v>
      </c>
      <c r="N1014" s="26">
        <v>10884</v>
      </c>
      <c r="O1014" s="49">
        <v>8.4440000000000008</v>
      </c>
    </row>
    <row r="1015" spans="1:15" ht="15" customHeight="1" x14ac:dyDescent="0.25">
      <c r="A1015" s="17" t="str">
        <f>IFERROR(VLOOKUP($F1015,'Location List'!$A$2:$T$644,20,FALSE),"")</f>
        <v>Tim Kerum</v>
      </c>
      <c r="B1015" s="17" t="str">
        <f>IFERROR(VLOOKUP($F1015,'Location List'!$A$2:$T$644,19,FALSE),"")</f>
        <v>Troy Chaney</v>
      </c>
      <c r="C1015" s="17" t="str">
        <f>IFERROR(VLOOKUP($F1015,'Location List'!$A$2:$T$644,18,FALSE),"")</f>
        <v>JOAQUIN FREGOSO</v>
      </c>
      <c r="D1015" s="17" t="str">
        <f>IFERROR(VLOOKUP($F1015,'Location List'!$A$2:$T$644,9,FALSE),"")</f>
        <v>CLAUDIA RIVAS</v>
      </c>
      <c r="E1015" s="17" t="str">
        <f>IFERROR(VLOOKUP($F1015,'Location List'!$A$2:$T$644,2,FALSE),"")</f>
        <v>TORRANCE</v>
      </c>
      <c r="F1015" s="26">
        <v>358</v>
      </c>
      <c r="G1015" s="29" t="s">
        <v>3272</v>
      </c>
      <c r="H1015" s="29" t="s">
        <v>3406</v>
      </c>
      <c r="I1015" s="26">
        <v>535</v>
      </c>
      <c r="J1015" s="26">
        <v>384</v>
      </c>
      <c r="K1015" s="26">
        <v>0</v>
      </c>
      <c r="L1015" s="26">
        <v>16</v>
      </c>
      <c r="M1015" s="26">
        <v>919</v>
      </c>
      <c r="N1015" s="26">
        <v>7427</v>
      </c>
      <c r="O1015" s="49">
        <v>8.0820000000000007</v>
      </c>
    </row>
    <row r="1016" spans="1:15" ht="15" customHeight="1" x14ac:dyDescent="0.25">
      <c r="A1016" s="17" t="str">
        <f>IFERROR(VLOOKUP($F1016,'Location List'!$A$2:$T$644,20,FALSE),"")</f>
        <v>Tim Kerum</v>
      </c>
      <c r="B1016" s="17" t="str">
        <f>IFERROR(VLOOKUP($F1016,'Location List'!$A$2:$T$644,19,FALSE),"")</f>
        <v>Troy Chaney</v>
      </c>
      <c r="C1016" s="17" t="str">
        <f>IFERROR(VLOOKUP($F1016,'Location List'!$A$2:$T$644,18,FALSE),"")</f>
        <v>JOAQUIN FREGOSO</v>
      </c>
      <c r="D1016" s="17" t="str">
        <f>IFERROR(VLOOKUP($F1016,'Location List'!$A$2:$T$644,9,FALSE),"")</f>
        <v>CLAUDIA RIVAS</v>
      </c>
      <c r="E1016" s="17" t="str">
        <f>IFERROR(VLOOKUP($F1016,'Location List'!$A$2:$T$644,2,FALSE),"")</f>
        <v>TORRANCE</v>
      </c>
      <c r="F1016" s="26">
        <v>358</v>
      </c>
      <c r="G1016" s="29" t="s">
        <v>3276</v>
      </c>
      <c r="H1016" s="29" t="s">
        <v>3398</v>
      </c>
      <c r="I1016" s="26">
        <v>108</v>
      </c>
      <c r="J1016" s="26">
        <v>119</v>
      </c>
      <c r="K1016" s="26">
        <v>0</v>
      </c>
      <c r="L1016" s="26">
        <v>16</v>
      </c>
      <c r="M1016" s="26">
        <v>227</v>
      </c>
      <c r="N1016" s="26">
        <v>420</v>
      </c>
      <c r="O1016" s="49">
        <v>1.85</v>
      </c>
    </row>
    <row r="1017" spans="1:15" ht="15" customHeight="1" x14ac:dyDescent="0.25">
      <c r="A1017" s="17" t="str">
        <f>IFERROR(VLOOKUP($F1017,'Location List'!$A$2:$T$644,20,FALSE),"")</f>
        <v>Tim Kerum</v>
      </c>
      <c r="B1017" s="17" t="str">
        <f>IFERROR(VLOOKUP($F1017,'Location List'!$A$2:$T$644,19,FALSE),"")</f>
        <v>Troy Chaney</v>
      </c>
      <c r="C1017" s="17" t="str">
        <f>IFERROR(VLOOKUP($F1017,'Location List'!$A$2:$T$644,18,FALSE),"")</f>
        <v>JOAQUIN FREGOSO</v>
      </c>
      <c r="D1017" s="17" t="str">
        <f>IFERROR(VLOOKUP($F1017,'Location List'!$A$2:$T$644,9,FALSE),"")</f>
        <v>CLAUDIA RIVAS</v>
      </c>
      <c r="E1017" s="17" t="str">
        <f>IFERROR(VLOOKUP($F1017,'Location List'!$A$2:$T$644,2,FALSE),"")</f>
        <v>TORRANCE</v>
      </c>
      <c r="F1017" s="26">
        <v>358</v>
      </c>
      <c r="G1017" s="29" t="s">
        <v>3278</v>
      </c>
      <c r="H1017" s="29" t="s">
        <v>3396</v>
      </c>
      <c r="I1017" s="26">
        <v>1667</v>
      </c>
      <c r="J1017" s="26">
        <v>478</v>
      </c>
      <c r="K1017" s="26">
        <v>0</v>
      </c>
      <c r="L1017" s="26">
        <v>22</v>
      </c>
      <c r="M1017" s="26">
        <v>2145</v>
      </c>
      <c r="N1017" s="26">
        <v>4133</v>
      </c>
      <c r="O1017" s="49">
        <v>1.927</v>
      </c>
    </row>
    <row r="1018" spans="1:15" ht="15" customHeight="1" x14ac:dyDescent="0.25">
      <c r="A1018" s="17" t="str">
        <f>IFERROR(VLOOKUP($F1018,'Location List'!$A$2:$T$644,20,FALSE),"")</f>
        <v>Tim Kerum</v>
      </c>
      <c r="B1018" s="17" t="str">
        <f>IFERROR(VLOOKUP($F1018,'Location List'!$A$2:$T$644,19,FALSE),"")</f>
        <v>Troy Chaney</v>
      </c>
      <c r="C1018" s="17" t="str">
        <f>IFERROR(VLOOKUP($F1018,'Location List'!$A$2:$T$644,18,FALSE),"")</f>
        <v>JOAQUIN FREGOSO</v>
      </c>
      <c r="D1018" s="17" t="str">
        <f>IFERROR(VLOOKUP($F1018,'Location List'!$A$2:$T$644,9,FALSE),"")</f>
        <v>CLAUDIA RIVAS</v>
      </c>
      <c r="E1018" s="17" t="str">
        <f>IFERROR(VLOOKUP($F1018,'Location List'!$A$2:$T$644,2,FALSE),"")</f>
        <v>TORRANCE</v>
      </c>
      <c r="F1018" s="26">
        <v>358</v>
      </c>
      <c r="G1018" s="29" t="s">
        <v>3278</v>
      </c>
      <c r="H1018" s="29" t="s">
        <v>3284</v>
      </c>
      <c r="I1018" s="26">
        <v>242</v>
      </c>
      <c r="J1018" s="26">
        <v>327</v>
      </c>
      <c r="K1018" s="26">
        <v>0</v>
      </c>
      <c r="L1018" s="26">
        <v>15</v>
      </c>
      <c r="M1018" s="26">
        <v>569</v>
      </c>
      <c r="N1018" s="26">
        <v>738</v>
      </c>
      <c r="O1018" s="49">
        <v>1.2969999999999999</v>
      </c>
    </row>
    <row r="1019" spans="1:15" ht="15" customHeight="1" x14ac:dyDescent="0.25">
      <c r="A1019" s="17" t="str">
        <f>IFERROR(VLOOKUP($F1019,'Location List'!$A$2:$T$644,20,FALSE),"")</f>
        <v>Tim Kerum</v>
      </c>
      <c r="B1019" s="17" t="str">
        <f>IFERROR(VLOOKUP($F1019,'Location List'!$A$2:$T$644,19,FALSE),"")</f>
        <v>Troy Chaney</v>
      </c>
      <c r="C1019" s="17" t="str">
        <f>IFERROR(VLOOKUP($F1019,'Location List'!$A$2:$T$644,18,FALSE),"")</f>
        <v>JOAQUIN FREGOSO</v>
      </c>
      <c r="D1019" s="17" t="str">
        <f>IFERROR(VLOOKUP($F1019,'Location List'!$A$2:$T$644,9,FALSE),"")</f>
        <v>CLAUDIA RIVAS</v>
      </c>
      <c r="E1019" s="17" t="str">
        <f>IFERROR(VLOOKUP($F1019,'Location List'!$A$2:$T$644,2,FALSE),"")</f>
        <v>TORRANCE</v>
      </c>
      <c r="F1019" s="26">
        <v>358</v>
      </c>
      <c r="G1019" s="29" t="s">
        <v>3278</v>
      </c>
      <c r="H1019" s="29" t="s">
        <v>3286</v>
      </c>
      <c r="I1019" s="26">
        <v>174</v>
      </c>
      <c r="J1019" s="26">
        <v>170</v>
      </c>
      <c r="K1019" s="26">
        <v>0</v>
      </c>
      <c r="L1019" s="26">
        <v>14</v>
      </c>
      <c r="M1019" s="26">
        <v>344</v>
      </c>
      <c r="N1019" s="26">
        <v>529</v>
      </c>
      <c r="O1019" s="49">
        <v>1.538</v>
      </c>
    </row>
    <row r="1020" spans="1:15" ht="15" customHeight="1" x14ac:dyDescent="0.25">
      <c r="A1020" s="17" t="str">
        <f>IFERROR(VLOOKUP($F1020,'Location List'!$A$2:$T$644,20,FALSE),"")</f>
        <v>Tim Kerum</v>
      </c>
      <c r="B1020" s="17" t="str">
        <f>IFERROR(VLOOKUP($F1020,'Location List'!$A$2:$T$644,19,FALSE),"")</f>
        <v>Troy Chaney</v>
      </c>
      <c r="C1020" s="17" t="str">
        <f>IFERROR(VLOOKUP($F1020,'Location List'!$A$2:$T$644,18,FALSE),"")</f>
        <v>JOAQUIN FREGOSO</v>
      </c>
      <c r="D1020" s="17" t="str">
        <f>IFERROR(VLOOKUP($F1020,'Location List'!$A$2:$T$644,9,FALSE),"")</f>
        <v>CLAUDIA RIVAS</v>
      </c>
      <c r="E1020" s="17" t="str">
        <f>IFERROR(VLOOKUP($F1020,'Location List'!$A$2:$T$644,2,FALSE),"")</f>
        <v>TORRANCE</v>
      </c>
      <c r="F1020" s="26">
        <v>358</v>
      </c>
      <c r="G1020" s="29" t="s">
        <v>3278</v>
      </c>
      <c r="H1020" s="29" t="s">
        <v>3442</v>
      </c>
      <c r="I1020" s="26">
        <v>148</v>
      </c>
      <c r="J1020" s="26">
        <v>188</v>
      </c>
      <c r="K1020" s="26">
        <v>0</v>
      </c>
      <c r="L1020" s="26">
        <v>17</v>
      </c>
      <c r="M1020" s="26">
        <v>336</v>
      </c>
      <c r="N1020" s="26">
        <v>400</v>
      </c>
      <c r="O1020" s="49">
        <v>1.19</v>
      </c>
    </row>
    <row r="1021" spans="1:15" ht="15" customHeight="1" x14ac:dyDescent="0.25">
      <c r="A1021" s="17" t="str">
        <f>IFERROR(VLOOKUP($F1021,'Location List'!$A$2:$T$644,20,FALSE),"")</f>
        <v>Tim Kerum</v>
      </c>
      <c r="B1021" s="17" t="str">
        <f>IFERROR(VLOOKUP($F1021,'Location List'!$A$2:$T$644,19,FALSE),"")</f>
        <v>Troy Chaney</v>
      </c>
      <c r="C1021" s="17" t="str">
        <f>IFERROR(VLOOKUP($F1021,'Location List'!$A$2:$T$644,18,FALSE),"")</f>
        <v>JOAQUIN FREGOSO</v>
      </c>
      <c r="D1021" s="17" t="str">
        <f>IFERROR(VLOOKUP($F1021,'Location List'!$A$2:$T$644,9,FALSE),"")</f>
        <v>CLAUDIA RIVAS</v>
      </c>
      <c r="E1021" s="17" t="str">
        <f>IFERROR(VLOOKUP($F1021,'Location List'!$A$2:$T$644,2,FALSE),"")</f>
        <v>TORRANCE</v>
      </c>
      <c r="F1021" s="26">
        <v>358</v>
      </c>
      <c r="G1021" s="29" t="s">
        <v>3278</v>
      </c>
      <c r="H1021" s="29" t="s">
        <v>3494</v>
      </c>
      <c r="I1021" s="26">
        <v>203</v>
      </c>
      <c r="J1021" s="26">
        <v>201</v>
      </c>
      <c r="K1021" s="26">
        <v>0</v>
      </c>
      <c r="L1021" s="26">
        <v>15</v>
      </c>
      <c r="M1021" s="26">
        <v>404</v>
      </c>
      <c r="N1021" s="26">
        <v>2955</v>
      </c>
      <c r="O1021" s="49">
        <v>7.3140000000000001</v>
      </c>
    </row>
    <row r="1022" spans="1:15" ht="15" customHeight="1" x14ac:dyDescent="0.25">
      <c r="A1022" s="17" t="str">
        <f>IFERROR(VLOOKUP($F1022,'Location List'!$A$2:$T$644,20,FALSE),"")</f>
        <v>Tim Kerum</v>
      </c>
      <c r="B1022" s="17" t="str">
        <f>IFERROR(VLOOKUP($F1022,'Location List'!$A$2:$T$644,19,FALSE),"")</f>
        <v>Troy Chaney</v>
      </c>
      <c r="C1022" s="17" t="str">
        <f>IFERROR(VLOOKUP($F1022,'Location List'!$A$2:$T$644,18,FALSE),"")</f>
        <v>JOAQUIN FREGOSO</v>
      </c>
      <c r="D1022" s="17" t="str">
        <f>IFERROR(VLOOKUP($F1022,'Location List'!$A$2:$T$644,9,FALSE),"")</f>
        <v>CLAUDIA RIVAS</v>
      </c>
      <c r="E1022" s="17" t="str">
        <f>IFERROR(VLOOKUP($F1022,'Location List'!$A$2:$T$644,2,FALSE),"")</f>
        <v>TORRANCE</v>
      </c>
      <c r="F1022" s="26">
        <v>358</v>
      </c>
      <c r="G1022" s="29" t="s">
        <v>3278</v>
      </c>
      <c r="H1022" s="29" t="s">
        <v>3360</v>
      </c>
      <c r="I1022" s="26">
        <v>278</v>
      </c>
      <c r="J1022" s="26">
        <v>450</v>
      </c>
      <c r="K1022" s="26">
        <v>0</v>
      </c>
      <c r="L1022" s="26">
        <v>16</v>
      </c>
      <c r="M1022" s="26">
        <v>728</v>
      </c>
      <c r="N1022" s="26">
        <v>1430</v>
      </c>
      <c r="O1022" s="49">
        <v>1.964</v>
      </c>
    </row>
    <row r="1023" spans="1:15" ht="15" customHeight="1" x14ac:dyDescent="0.25">
      <c r="A1023" s="17" t="str">
        <f>IFERROR(VLOOKUP($F1023,'Location List'!$A$2:$T$644,20,FALSE),"")</f>
        <v>Tim Kerum</v>
      </c>
      <c r="B1023" s="17" t="str">
        <f>IFERROR(VLOOKUP($F1023,'Location List'!$A$2:$T$644,19,FALSE),"")</f>
        <v>Troy Chaney</v>
      </c>
      <c r="C1023" s="17" t="str">
        <f>IFERROR(VLOOKUP($F1023,'Location List'!$A$2:$T$644,18,FALSE),"")</f>
        <v>JOAQUIN FREGOSO</v>
      </c>
      <c r="D1023" s="17" t="str">
        <f>IFERROR(VLOOKUP($F1023,'Location List'!$A$2:$T$644,9,FALSE),"")</f>
        <v>CLAUDIA RIVAS</v>
      </c>
      <c r="E1023" s="17" t="str">
        <f>IFERROR(VLOOKUP($F1023,'Location List'!$A$2:$T$644,2,FALSE),"")</f>
        <v>TORRANCE</v>
      </c>
      <c r="F1023" s="26">
        <v>358</v>
      </c>
      <c r="G1023" s="29" t="s">
        <v>3278</v>
      </c>
      <c r="H1023" s="29" t="s">
        <v>3324</v>
      </c>
      <c r="I1023" s="26">
        <v>172</v>
      </c>
      <c r="J1023" s="26">
        <v>128</v>
      </c>
      <c r="K1023" s="26">
        <v>0</v>
      </c>
      <c r="L1023" s="26">
        <v>15</v>
      </c>
      <c r="M1023" s="26">
        <v>300</v>
      </c>
      <c r="N1023" s="26">
        <v>492</v>
      </c>
      <c r="O1023" s="49">
        <v>1.64</v>
      </c>
    </row>
    <row r="1024" spans="1:15" ht="15" customHeight="1" x14ac:dyDescent="0.25">
      <c r="A1024" s="17" t="str">
        <f>IFERROR(VLOOKUP($F1024,'Location List'!$A$2:$T$644,20,FALSE),"")</f>
        <v>Tim Kerum</v>
      </c>
      <c r="B1024" s="17" t="str">
        <f>IFERROR(VLOOKUP($F1024,'Location List'!$A$2:$T$644,19,FALSE),"")</f>
        <v>Troy Chaney</v>
      </c>
      <c r="C1024" s="17" t="str">
        <f>IFERROR(VLOOKUP($F1024,'Location List'!$A$2:$T$644,18,FALSE),"")</f>
        <v>JOAQUIN FREGOSO</v>
      </c>
      <c r="D1024" s="17" t="str">
        <f>IFERROR(VLOOKUP($F1024,'Location List'!$A$2:$T$644,9,FALSE),"")</f>
        <v>CLAUDIA RIVAS</v>
      </c>
      <c r="E1024" s="17" t="str">
        <f>IFERROR(VLOOKUP($F1024,'Location List'!$A$2:$T$644,2,FALSE),"")</f>
        <v>TORRANCE</v>
      </c>
      <c r="F1024" s="26">
        <v>358</v>
      </c>
      <c r="G1024" s="29" t="s">
        <v>3278</v>
      </c>
      <c r="H1024" s="29" t="s">
        <v>3325</v>
      </c>
      <c r="I1024" s="26">
        <v>151</v>
      </c>
      <c r="J1024" s="26">
        <v>290</v>
      </c>
      <c r="K1024" s="26">
        <v>0</v>
      </c>
      <c r="L1024" s="26">
        <v>15</v>
      </c>
      <c r="M1024" s="26">
        <v>441</v>
      </c>
      <c r="N1024" s="26">
        <v>832</v>
      </c>
      <c r="O1024" s="49">
        <v>1.887</v>
      </c>
    </row>
    <row r="1025" spans="1:15" ht="15" customHeight="1" x14ac:dyDescent="0.25">
      <c r="A1025" s="17" t="str">
        <f>IFERROR(VLOOKUP($F1025,'Location List'!$A$2:$T$644,20,FALSE),"")</f>
        <v>Tim Kerum</v>
      </c>
      <c r="B1025" s="17" t="str">
        <f>IFERROR(VLOOKUP($F1025,'Location List'!$A$2:$T$644,19,FALSE),"")</f>
        <v>Troy Chaney</v>
      </c>
      <c r="C1025" s="17" t="str">
        <f>IFERROR(VLOOKUP($F1025,'Location List'!$A$2:$T$644,18,FALSE),"")</f>
        <v>JOAQUIN FREGOSO</v>
      </c>
      <c r="D1025" s="17" t="str">
        <f>IFERROR(VLOOKUP($F1025,'Location List'!$A$2:$T$644,9,FALSE),"")</f>
        <v>CLAUDIA RIVAS</v>
      </c>
      <c r="E1025" s="17" t="str">
        <f>IFERROR(VLOOKUP($F1025,'Location List'!$A$2:$T$644,2,FALSE),"")</f>
        <v>TORRANCE</v>
      </c>
      <c r="F1025" s="26">
        <v>358</v>
      </c>
      <c r="G1025" s="29" t="s">
        <v>3278</v>
      </c>
      <c r="H1025" s="29" t="s">
        <v>3371</v>
      </c>
      <c r="I1025" s="26">
        <v>356</v>
      </c>
      <c r="J1025" s="26">
        <v>403</v>
      </c>
      <c r="K1025" s="26">
        <v>0</v>
      </c>
      <c r="L1025" s="26">
        <v>22</v>
      </c>
      <c r="M1025" s="26">
        <v>759</v>
      </c>
      <c r="N1025" s="26">
        <v>1422</v>
      </c>
      <c r="O1025" s="49">
        <v>1.8740000000000001</v>
      </c>
    </row>
    <row r="1026" spans="1:15" ht="15" customHeight="1" x14ac:dyDescent="0.25">
      <c r="A1026" s="17" t="str">
        <f>IFERROR(VLOOKUP($F1026,'Location List'!$A$2:$T$644,20,FALSE),"")</f>
        <v>Tim Kerum</v>
      </c>
      <c r="B1026" s="17" t="str">
        <f>IFERROR(VLOOKUP($F1026,'Location List'!$A$2:$T$644,19,FALSE),"")</f>
        <v>Troy Chaney</v>
      </c>
      <c r="C1026" s="17" t="str">
        <f>IFERROR(VLOOKUP($F1026,'Location List'!$A$2:$T$644,18,FALSE),"")</f>
        <v>JOAQUIN FREGOSO</v>
      </c>
      <c r="D1026" s="17" t="str">
        <f>IFERROR(VLOOKUP($F1026,'Location List'!$A$2:$T$644,9,FALSE),"")</f>
        <v>CLAUDIA RIVAS</v>
      </c>
      <c r="E1026" s="17" t="str">
        <f>IFERROR(VLOOKUP($F1026,'Location List'!$A$2:$T$644,2,FALSE),"")</f>
        <v>TORRANCE</v>
      </c>
      <c r="F1026" s="26">
        <v>358</v>
      </c>
      <c r="G1026" s="29" t="s">
        <v>3278</v>
      </c>
      <c r="H1026" s="29" t="s">
        <v>3317</v>
      </c>
      <c r="I1026" s="26">
        <v>191</v>
      </c>
      <c r="J1026" s="26">
        <v>226</v>
      </c>
      <c r="K1026" s="26">
        <v>0</v>
      </c>
      <c r="L1026" s="26">
        <v>21</v>
      </c>
      <c r="M1026" s="26">
        <v>417</v>
      </c>
      <c r="N1026" s="26">
        <v>453</v>
      </c>
      <c r="O1026" s="49">
        <v>1.0860000000000001</v>
      </c>
    </row>
    <row r="1027" spans="1:15" ht="15" customHeight="1" x14ac:dyDescent="0.25">
      <c r="A1027" s="17" t="str">
        <f>IFERROR(VLOOKUP($F1027,'Location List'!$A$2:$T$644,20,FALSE),"")</f>
        <v>Tim Kerum</v>
      </c>
      <c r="B1027" s="17" t="str">
        <f>IFERROR(VLOOKUP($F1027,'Location List'!$A$2:$T$644,19,FALSE),"")</f>
        <v>Troy Chaney</v>
      </c>
      <c r="C1027" s="17" t="str">
        <f>IFERROR(VLOOKUP($F1027,'Location List'!$A$2:$T$644,18,FALSE),"")</f>
        <v>JOAQUIN FREGOSO</v>
      </c>
      <c r="D1027" s="17" t="str">
        <f>IFERROR(VLOOKUP($F1027,'Location List'!$A$2:$T$644,9,FALSE),"")</f>
        <v>CLAUDIA RIVAS</v>
      </c>
      <c r="E1027" s="17" t="str">
        <f>IFERROR(VLOOKUP($F1027,'Location List'!$A$2:$T$644,2,FALSE),"")</f>
        <v>TORRANCE</v>
      </c>
      <c r="F1027" s="26">
        <v>358</v>
      </c>
      <c r="G1027" s="29" t="s">
        <v>3278</v>
      </c>
      <c r="H1027" s="29" t="s">
        <v>3429</v>
      </c>
      <c r="I1027" s="26">
        <v>76</v>
      </c>
      <c r="J1027" s="26">
        <v>78</v>
      </c>
      <c r="K1027" s="26">
        <v>0</v>
      </c>
      <c r="L1027" s="26">
        <v>15</v>
      </c>
      <c r="M1027" s="26">
        <v>154</v>
      </c>
      <c r="N1027" s="26">
        <v>268</v>
      </c>
      <c r="O1027" s="49">
        <v>1.74</v>
      </c>
    </row>
    <row r="1028" spans="1:15" ht="15" customHeight="1" x14ac:dyDescent="0.25">
      <c r="A1028" s="17" t="str">
        <f>IFERROR(VLOOKUP($F1028,'Location List'!$A$2:$T$644,20,FALSE),"")</f>
        <v>Chris Kelly</v>
      </c>
      <c r="B1028" s="17" t="str">
        <f>IFERROR(VLOOKUP($F1028,'Location List'!$A$2:$T$644,19,FALSE),"")</f>
        <v>Victor Ayrapetov</v>
      </c>
      <c r="C1028" s="17" t="str">
        <f>IFERROR(VLOOKUP($F1028,'Location List'!$A$2:$T$644,18,FALSE),"")</f>
        <v>Nicholas Glenn</v>
      </c>
      <c r="D1028" s="17" t="str">
        <f>IFERROR(VLOOKUP($F1028,'Location List'!$A$2:$T$644,9,FALSE),"")</f>
        <v>ALI ELALI</v>
      </c>
      <c r="E1028" s="17" t="str">
        <f>IFERROR(VLOOKUP($F1028,'Location List'!$A$2:$T$644,2,FALSE),"")</f>
        <v>DEARBORN</v>
      </c>
      <c r="F1028" s="26">
        <v>359</v>
      </c>
      <c r="G1028" s="29" t="s">
        <v>3272</v>
      </c>
      <c r="H1028" s="29" t="s">
        <v>3332</v>
      </c>
      <c r="I1028" s="26">
        <v>338</v>
      </c>
      <c r="J1028" s="26">
        <v>143</v>
      </c>
      <c r="K1028" s="26">
        <v>0</v>
      </c>
      <c r="L1028" s="26">
        <v>16</v>
      </c>
      <c r="M1028" s="26">
        <v>481</v>
      </c>
      <c r="N1028" s="26">
        <v>3141</v>
      </c>
      <c r="O1028" s="49">
        <v>6.53</v>
      </c>
    </row>
    <row r="1029" spans="1:15" ht="15" customHeight="1" x14ac:dyDescent="0.25">
      <c r="A1029" s="17" t="str">
        <f>IFERROR(VLOOKUP($F1029,'Location List'!$A$2:$T$644,20,FALSE),"")</f>
        <v>Chris Kelly</v>
      </c>
      <c r="B1029" s="17" t="str">
        <f>IFERROR(VLOOKUP($F1029,'Location List'!$A$2:$T$644,19,FALSE),"")</f>
        <v>Victor Ayrapetov</v>
      </c>
      <c r="C1029" s="17" t="str">
        <f>IFERROR(VLOOKUP($F1029,'Location List'!$A$2:$T$644,18,FALSE),"")</f>
        <v>Nicholas Glenn</v>
      </c>
      <c r="D1029" s="17" t="str">
        <f>IFERROR(VLOOKUP($F1029,'Location List'!$A$2:$T$644,9,FALSE),"")</f>
        <v>ALI ELALI</v>
      </c>
      <c r="E1029" s="17" t="str">
        <f>IFERROR(VLOOKUP($F1029,'Location List'!$A$2:$T$644,2,FALSE),"")</f>
        <v>DEARBORN</v>
      </c>
      <c r="F1029" s="26">
        <v>359</v>
      </c>
      <c r="G1029" s="29" t="s">
        <v>3272</v>
      </c>
      <c r="H1029" s="29" t="s">
        <v>3333</v>
      </c>
      <c r="I1029" s="26">
        <v>407</v>
      </c>
      <c r="J1029" s="26">
        <v>222</v>
      </c>
      <c r="K1029" s="26">
        <v>0</v>
      </c>
      <c r="L1029" s="26">
        <v>15</v>
      </c>
      <c r="M1029" s="26">
        <v>629</v>
      </c>
      <c r="N1029" s="26">
        <v>4007</v>
      </c>
      <c r="O1029" s="49">
        <v>6.37</v>
      </c>
    </row>
    <row r="1030" spans="1:15" ht="15" customHeight="1" x14ac:dyDescent="0.25">
      <c r="A1030" s="17" t="str">
        <f>IFERROR(VLOOKUP($F1030,'Location List'!$A$2:$T$644,20,FALSE),"")</f>
        <v>Chris Kelly</v>
      </c>
      <c r="B1030" s="17" t="str">
        <f>IFERROR(VLOOKUP($F1030,'Location List'!$A$2:$T$644,19,FALSE),"")</f>
        <v>Victor Ayrapetov</v>
      </c>
      <c r="C1030" s="17" t="str">
        <f>IFERROR(VLOOKUP($F1030,'Location List'!$A$2:$T$644,18,FALSE),"")</f>
        <v>Nicholas Glenn</v>
      </c>
      <c r="D1030" s="17" t="str">
        <f>IFERROR(VLOOKUP($F1030,'Location List'!$A$2:$T$644,9,FALSE),"")</f>
        <v>ALI ELALI</v>
      </c>
      <c r="E1030" s="17" t="str">
        <f>IFERROR(VLOOKUP($F1030,'Location List'!$A$2:$T$644,2,FALSE),"")</f>
        <v>DEARBORN</v>
      </c>
      <c r="F1030" s="26">
        <v>359</v>
      </c>
      <c r="G1030" s="29" t="s">
        <v>3276</v>
      </c>
      <c r="H1030" s="29" t="s">
        <v>3551</v>
      </c>
      <c r="I1030" s="26">
        <v>114</v>
      </c>
      <c r="J1030" s="26">
        <v>107</v>
      </c>
      <c r="K1030" s="26">
        <v>0</v>
      </c>
      <c r="L1030" s="26">
        <v>14</v>
      </c>
      <c r="M1030" s="26">
        <v>221</v>
      </c>
      <c r="N1030" s="26">
        <v>249</v>
      </c>
      <c r="O1030" s="49">
        <v>1.127</v>
      </c>
    </row>
    <row r="1031" spans="1:15" ht="15" customHeight="1" x14ac:dyDescent="0.25">
      <c r="A1031" s="17" t="str">
        <f>IFERROR(VLOOKUP($F1031,'Location List'!$A$2:$T$644,20,FALSE),"")</f>
        <v>Chris Kelly</v>
      </c>
      <c r="B1031" s="17" t="str">
        <f>IFERROR(VLOOKUP($F1031,'Location List'!$A$2:$T$644,19,FALSE),"")</f>
        <v>Victor Ayrapetov</v>
      </c>
      <c r="C1031" s="17" t="str">
        <f>IFERROR(VLOOKUP($F1031,'Location List'!$A$2:$T$644,18,FALSE),"")</f>
        <v>Nicholas Glenn</v>
      </c>
      <c r="D1031" s="17" t="str">
        <f>IFERROR(VLOOKUP($F1031,'Location List'!$A$2:$T$644,9,FALSE),"")</f>
        <v>ALI ELALI</v>
      </c>
      <c r="E1031" s="17" t="str">
        <f>IFERROR(VLOOKUP($F1031,'Location List'!$A$2:$T$644,2,FALSE),"")</f>
        <v>DEARBORN</v>
      </c>
      <c r="F1031" s="26">
        <v>359</v>
      </c>
      <c r="G1031" s="29" t="s">
        <v>3278</v>
      </c>
      <c r="H1031" s="29" t="s">
        <v>3295</v>
      </c>
      <c r="I1031" s="26">
        <v>168</v>
      </c>
      <c r="J1031" s="26">
        <v>204</v>
      </c>
      <c r="K1031" s="26">
        <v>0</v>
      </c>
      <c r="L1031" s="26">
        <v>16</v>
      </c>
      <c r="M1031" s="26">
        <v>372</v>
      </c>
      <c r="N1031" s="26">
        <v>3153</v>
      </c>
      <c r="O1031" s="49">
        <v>8.4760000000000009</v>
      </c>
    </row>
    <row r="1032" spans="1:15" ht="15" customHeight="1" x14ac:dyDescent="0.25">
      <c r="A1032" s="17" t="str">
        <f>IFERROR(VLOOKUP($F1032,'Location List'!$A$2:$T$644,20,FALSE),"")</f>
        <v>Chris Kelly</v>
      </c>
      <c r="B1032" s="17" t="str">
        <f>IFERROR(VLOOKUP($F1032,'Location List'!$A$2:$T$644,19,FALSE),"")</f>
        <v>Victor Ayrapetov</v>
      </c>
      <c r="C1032" s="17" t="str">
        <f>IFERROR(VLOOKUP($F1032,'Location List'!$A$2:$T$644,18,FALSE),"")</f>
        <v>Nicholas Glenn</v>
      </c>
      <c r="D1032" s="17" t="str">
        <f>IFERROR(VLOOKUP($F1032,'Location List'!$A$2:$T$644,9,FALSE),"")</f>
        <v>ALI ELALI</v>
      </c>
      <c r="E1032" s="17" t="str">
        <f>IFERROR(VLOOKUP($F1032,'Location List'!$A$2:$T$644,2,FALSE),"")</f>
        <v>DEARBORN</v>
      </c>
      <c r="F1032" s="26">
        <v>359</v>
      </c>
      <c r="G1032" s="29" t="s">
        <v>3278</v>
      </c>
      <c r="H1032" s="29" t="s">
        <v>3297</v>
      </c>
      <c r="I1032" s="26">
        <v>254</v>
      </c>
      <c r="J1032" s="26">
        <v>208</v>
      </c>
      <c r="K1032" s="26">
        <v>0</v>
      </c>
      <c r="L1032" s="26">
        <v>15</v>
      </c>
      <c r="M1032" s="26">
        <v>462</v>
      </c>
      <c r="N1032" s="26">
        <v>5290</v>
      </c>
      <c r="O1032" s="49">
        <v>11.45</v>
      </c>
    </row>
    <row r="1033" spans="1:15" ht="15" customHeight="1" x14ac:dyDescent="0.25">
      <c r="A1033" s="17" t="str">
        <f>IFERROR(VLOOKUP($F1033,'Location List'!$A$2:$T$644,20,FALSE),"")</f>
        <v>Chris Kelly</v>
      </c>
      <c r="B1033" s="17" t="str">
        <f>IFERROR(VLOOKUP($F1033,'Location List'!$A$2:$T$644,19,FALSE),"")</f>
        <v>Victor Ayrapetov</v>
      </c>
      <c r="C1033" s="17" t="str">
        <f>IFERROR(VLOOKUP($F1033,'Location List'!$A$2:$T$644,18,FALSE),"")</f>
        <v>Nicholas Glenn</v>
      </c>
      <c r="D1033" s="17" t="str">
        <f>IFERROR(VLOOKUP($F1033,'Location List'!$A$2:$T$644,9,FALSE),"")</f>
        <v>ALI ELALI</v>
      </c>
      <c r="E1033" s="17" t="str">
        <f>IFERROR(VLOOKUP($F1033,'Location List'!$A$2:$T$644,2,FALSE),"")</f>
        <v>DEARBORN</v>
      </c>
      <c r="F1033" s="26">
        <v>359</v>
      </c>
      <c r="G1033" s="29" t="s">
        <v>3278</v>
      </c>
      <c r="H1033" s="29" t="s">
        <v>3412</v>
      </c>
      <c r="I1033" s="26">
        <v>232</v>
      </c>
      <c r="J1033" s="26">
        <v>164</v>
      </c>
      <c r="K1033" s="26">
        <v>0</v>
      </c>
      <c r="L1033" s="26">
        <v>21</v>
      </c>
      <c r="M1033" s="26">
        <v>396</v>
      </c>
      <c r="N1033" s="26">
        <v>302</v>
      </c>
      <c r="O1033" s="49">
        <v>0.76300000000000001</v>
      </c>
    </row>
    <row r="1034" spans="1:15" ht="15" customHeight="1" x14ac:dyDescent="0.25">
      <c r="A1034" s="17" t="str">
        <f>IFERROR(VLOOKUP($F1034,'Location List'!$A$2:$T$644,20,FALSE),"")</f>
        <v>Chris Kelly</v>
      </c>
      <c r="B1034" s="17" t="str">
        <f>IFERROR(VLOOKUP($F1034,'Location List'!$A$2:$T$644,19,FALSE),"")</f>
        <v>Victor Ayrapetov</v>
      </c>
      <c r="C1034" s="17" t="str">
        <f>IFERROR(VLOOKUP($F1034,'Location List'!$A$2:$T$644,18,FALSE),"")</f>
        <v>Nicholas Glenn</v>
      </c>
      <c r="D1034" s="17" t="str">
        <f>IFERROR(VLOOKUP($F1034,'Location List'!$A$2:$T$644,9,FALSE),"")</f>
        <v>ALI ELALI</v>
      </c>
      <c r="E1034" s="17" t="str">
        <f>IFERROR(VLOOKUP($F1034,'Location List'!$A$2:$T$644,2,FALSE),"")</f>
        <v>DEARBORN</v>
      </c>
      <c r="F1034" s="26">
        <v>359</v>
      </c>
      <c r="G1034" s="29" t="s">
        <v>3278</v>
      </c>
      <c r="H1034" s="29" t="s">
        <v>3442</v>
      </c>
      <c r="I1034" s="26">
        <v>199</v>
      </c>
      <c r="J1034" s="26">
        <v>132</v>
      </c>
      <c r="K1034" s="26">
        <v>0</v>
      </c>
      <c r="L1034" s="26">
        <v>17</v>
      </c>
      <c r="M1034" s="26">
        <v>331</v>
      </c>
      <c r="N1034" s="26">
        <v>145</v>
      </c>
      <c r="O1034" s="49">
        <v>0.438</v>
      </c>
    </row>
    <row r="1035" spans="1:15" ht="15" customHeight="1" x14ac:dyDescent="0.25">
      <c r="A1035" s="17" t="str">
        <f>IFERROR(VLOOKUP($F1035,'Location List'!$A$2:$T$644,20,FALSE),"")</f>
        <v>Chris Kelly</v>
      </c>
      <c r="B1035" s="17" t="str">
        <f>IFERROR(VLOOKUP($F1035,'Location List'!$A$2:$T$644,19,FALSE),"")</f>
        <v>Victor Ayrapetov</v>
      </c>
      <c r="C1035" s="17" t="str">
        <f>IFERROR(VLOOKUP($F1035,'Location List'!$A$2:$T$644,18,FALSE),"")</f>
        <v>Nicholas Glenn</v>
      </c>
      <c r="D1035" s="17" t="str">
        <f>IFERROR(VLOOKUP($F1035,'Location List'!$A$2:$T$644,9,FALSE),"")</f>
        <v>ALI ELALI</v>
      </c>
      <c r="E1035" s="17" t="str">
        <f>IFERROR(VLOOKUP($F1035,'Location List'!$A$2:$T$644,2,FALSE),"")</f>
        <v>DEARBORN</v>
      </c>
      <c r="F1035" s="26">
        <v>359</v>
      </c>
      <c r="G1035" s="29" t="s">
        <v>3278</v>
      </c>
      <c r="H1035" s="29" t="s">
        <v>3410</v>
      </c>
      <c r="I1035" s="26">
        <v>347</v>
      </c>
      <c r="J1035" s="26">
        <v>244</v>
      </c>
      <c r="K1035" s="26">
        <v>0</v>
      </c>
      <c r="L1035" s="26">
        <v>19</v>
      </c>
      <c r="M1035" s="26">
        <v>591</v>
      </c>
      <c r="N1035" s="26">
        <v>946</v>
      </c>
      <c r="O1035" s="49">
        <v>1.601</v>
      </c>
    </row>
    <row r="1036" spans="1:15" ht="15" customHeight="1" x14ac:dyDescent="0.25">
      <c r="A1036" s="17" t="str">
        <f>IFERROR(VLOOKUP($F1036,'Location List'!$A$2:$T$644,20,FALSE),"")</f>
        <v>Chris Kelly</v>
      </c>
      <c r="B1036" s="17" t="str">
        <f>IFERROR(VLOOKUP($F1036,'Location List'!$A$2:$T$644,19,FALSE),"")</f>
        <v>Mike Seymour</v>
      </c>
      <c r="C1036" s="17" t="str">
        <f>IFERROR(VLOOKUP($F1036,'Location List'!$A$2:$T$644,18,FALSE),"")</f>
        <v>James Schwab</v>
      </c>
      <c r="D1036" s="17" t="str">
        <f>IFERROR(VLOOKUP($F1036,'Location List'!$A$2:$T$644,9,FALSE),"")</f>
        <v>REGINALD DAVENPORT</v>
      </c>
      <c r="E1036" s="17" t="str">
        <f>IFERROR(VLOOKUP($F1036,'Location List'!$A$2:$T$644,2,FALSE),"")</f>
        <v>PEORIA</v>
      </c>
      <c r="F1036" s="26">
        <v>360</v>
      </c>
      <c r="G1036" s="29" t="s">
        <v>3272</v>
      </c>
      <c r="H1036" s="29" t="s">
        <v>3341</v>
      </c>
      <c r="I1036" s="26">
        <v>1858</v>
      </c>
      <c r="J1036" s="26">
        <v>434</v>
      </c>
      <c r="K1036" s="26">
        <v>0</v>
      </c>
      <c r="L1036" s="26">
        <v>17</v>
      </c>
      <c r="M1036" s="26">
        <v>2292</v>
      </c>
      <c r="N1036" s="26">
        <v>14730</v>
      </c>
      <c r="O1036" s="49">
        <v>6.4269999999999996</v>
      </c>
    </row>
    <row r="1037" spans="1:15" ht="15" customHeight="1" x14ac:dyDescent="0.25">
      <c r="A1037" s="17" t="str">
        <f>IFERROR(VLOOKUP($F1037,'Location List'!$A$2:$T$644,20,FALSE),"")</f>
        <v>Chris Kelly</v>
      </c>
      <c r="B1037" s="17" t="str">
        <f>IFERROR(VLOOKUP($F1037,'Location List'!$A$2:$T$644,19,FALSE),"")</f>
        <v>Mike Seymour</v>
      </c>
      <c r="C1037" s="17" t="str">
        <f>IFERROR(VLOOKUP($F1037,'Location List'!$A$2:$T$644,18,FALSE),"")</f>
        <v>James Schwab</v>
      </c>
      <c r="D1037" s="17" t="str">
        <f>IFERROR(VLOOKUP($F1037,'Location List'!$A$2:$T$644,9,FALSE),"")</f>
        <v>REGINALD DAVENPORT</v>
      </c>
      <c r="E1037" s="17" t="str">
        <f>IFERROR(VLOOKUP($F1037,'Location List'!$A$2:$T$644,2,FALSE),"")</f>
        <v>PEORIA</v>
      </c>
      <c r="F1037" s="26">
        <v>360</v>
      </c>
      <c r="G1037" s="29" t="s">
        <v>3276</v>
      </c>
      <c r="H1037" s="29" t="s">
        <v>3282</v>
      </c>
      <c r="I1037" s="26">
        <v>18</v>
      </c>
      <c r="J1037" s="26">
        <v>25</v>
      </c>
      <c r="K1037" s="26">
        <v>0</v>
      </c>
      <c r="L1037" s="26">
        <v>18</v>
      </c>
      <c r="M1037" s="26">
        <v>43</v>
      </c>
      <c r="N1037" s="26">
        <v>879</v>
      </c>
      <c r="O1037" s="49">
        <v>20.442</v>
      </c>
    </row>
    <row r="1038" spans="1:15" ht="15" customHeight="1" x14ac:dyDescent="0.25">
      <c r="A1038" s="17" t="str">
        <f>IFERROR(VLOOKUP($F1038,'Location List'!$A$2:$T$644,20,FALSE),"")</f>
        <v>Chris Kelly</v>
      </c>
      <c r="B1038" s="17" t="str">
        <f>IFERROR(VLOOKUP($F1038,'Location List'!$A$2:$T$644,19,FALSE),"")</f>
        <v>Mike Seymour</v>
      </c>
      <c r="C1038" s="17" t="str">
        <f>IFERROR(VLOOKUP($F1038,'Location List'!$A$2:$T$644,18,FALSE),"")</f>
        <v>James Schwab</v>
      </c>
      <c r="D1038" s="17" t="str">
        <f>IFERROR(VLOOKUP($F1038,'Location List'!$A$2:$T$644,9,FALSE),"")</f>
        <v>REGINALD DAVENPORT</v>
      </c>
      <c r="E1038" s="17" t="str">
        <f>IFERROR(VLOOKUP($F1038,'Location List'!$A$2:$T$644,2,FALSE),"")</f>
        <v>PEORIA</v>
      </c>
      <c r="F1038" s="26">
        <v>360</v>
      </c>
      <c r="G1038" s="29" t="s">
        <v>3276</v>
      </c>
      <c r="H1038" s="29" t="s">
        <v>3299</v>
      </c>
      <c r="I1038" s="26">
        <v>83</v>
      </c>
      <c r="J1038" s="26">
        <v>66</v>
      </c>
      <c r="K1038" s="26">
        <v>0</v>
      </c>
      <c r="L1038" s="26">
        <v>16</v>
      </c>
      <c r="M1038" s="26">
        <v>149</v>
      </c>
      <c r="N1038" s="26">
        <v>276</v>
      </c>
      <c r="O1038" s="49">
        <v>1.8520000000000001</v>
      </c>
    </row>
    <row r="1039" spans="1:15" ht="15" customHeight="1" x14ac:dyDescent="0.25">
      <c r="A1039" s="17" t="str">
        <f>IFERROR(VLOOKUP($F1039,'Location List'!$A$2:$T$644,20,FALSE),"")</f>
        <v>Chris Kelly</v>
      </c>
      <c r="B1039" s="17" t="str">
        <f>IFERROR(VLOOKUP($F1039,'Location List'!$A$2:$T$644,19,FALSE),"")</f>
        <v>Mike Seymour</v>
      </c>
      <c r="C1039" s="17" t="str">
        <f>IFERROR(VLOOKUP($F1039,'Location List'!$A$2:$T$644,18,FALSE),"")</f>
        <v>James Schwab</v>
      </c>
      <c r="D1039" s="17" t="str">
        <f>IFERROR(VLOOKUP($F1039,'Location List'!$A$2:$T$644,9,FALSE),"")</f>
        <v>REGINALD DAVENPORT</v>
      </c>
      <c r="E1039" s="17" t="str">
        <f>IFERROR(VLOOKUP($F1039,'Location List'!$A$2:$T$644,2,FALSE),"")</f>
        <v>PEORIA</v>
      </c>
      <c r="F1039" s="26">
        <v>360</v>
      </c>
      <c r="G1039" s="29" t="s">
        <v>3278</v>
      </c>
      <c r="H1039" s="29" t="s">
        <v>3280</v>
      </c>
      <c r="I1039" s="26">
        <v>16</v>
      </c>
      <c r="J1039" s="26">
        <v>60</v>
      </c>
      <c r="K1039" s="26">
        <v>0</v>
      </c>
      <c r="L1039" s="26">
        <v>15</v>
      </c>
      <c r="M1039" s="26">
        <v>76</v>
      </c>
      <c r="N1039" s="26">
        <v>80</v>
      </c>
      <c r="O1039" s="49">
        <v>1.0529999999999999</v>
      </c>
    </row>
    <row r="1040" spans="1:15" ht="15" customHeight="1" x14ac:dyDescent="0.25">
      <c r="A1040" s="17" t="str">
        <f>IFERROR(VLOOKUP($F1040,'Location List'!$A$2:$T$644,20,FALSE),"")</f>
        <v>Tim Kerum</v>
      </c>
      <c r="B1040" s="17" t="str">
        <f>IFERROR(VLOOKUP($F1040,'Location List'!$A$2:$T$644,19,FALSE),"")</f>
        <v>Troy Chaney</v>
      </c>
      <c r="C1040" s="17" t="str">
        <f>IFERROR(VLOOKUP($F1040,'Location List'!$A$2:$T$644,18,FALSE),"")</f>
        <v>JOAQUIN FREGOSO</v>
      </c>
      <c r="D1040" s="17" t="str">
        <f>IFERROR(VLOOKUP($F1040,'Location List'!$A$2:$T$644,9,FALSE),"")</f>
        <v>CLAUDIA RIVAS</v>
      </c>
      <c r="E1040" s="17" t="str">
        <f>IFERROR(VLOOKUP($F1040,'Location List'!$A$2:$T$644,2,FALSE),"")</f>
        <v>CERRITOS</v>
      </c>
      <c r="F1040" s="26">
        <v>362</v>
      </c>
      <c r="G1040" s="29" t="s">
        <v>3272</v>
      </c>
      <c r="H1040" s="29" t="s">
        <v>3397</v>
      </c>
      <c r="I1040" s="26">
        <v>475</v>
      </c>
      <c r="J1040" s="26">
        <v>266</v>
      </c>
      <c r="K1040" s="26">
        <v>0</v>
      </c>
      <c r="L1040" s="26">
        <v>13</v>
      </c>
      <c r="M1040" s="26">
        <v>741</v>
      </c>
      <c r="N1040" s="26">
        <v>4798</v>
      </c>
      <c r="O1040" s="49">
        <v>6.4749999999999996</v>
      </c>
    </row>
    <row r="1041" spans="1:15" ht="15" customHeight="1" x14ac:dyDescent="0.25">
      <c r="A1041" s="17" t="str">
        <f>IFERROR(VLOOKUP($F1041,'Location List'!$A$2:$T$644,20,FALSE),"")</f>
        <v>Tim Kerum</v>
      </c>
      <c r="B1041" s="17" t="str">
        <f>IFERROR(VLOOKUP($F1041,'Location List'!$A$2:$T$644,19,FALSE),"")</f>
        <v>Troy Chaney</v>
      </c>
      <c r="C1041" s="17" t="str">
        <f>IFERROR(VLOOKUP($F1041,'Location List'!$A$2:$T$644,18,FALSE),"")</f>
        <v>JOAQUIN FREGOSO</v>
      </c>
      <c r="D1041" s="17" t="str">
        <f>IFERROR(VLOOKUP($F1041,'Location List'!$A$2:$T$644,9,FALSE),"")</f>
        <v>CLAUDIA RIVAS</v>
      </c>
      <c r="E1041" s="17" t="str">
        <f>IFERROR(VLOOKUP($F1041,'Location List'!$A$2:$T$644,2,FALSE),"")</f>
        <v>CERRITOS</v>
      </c>
      <c r="F1041" s="26">
        <v>362</v>
      </c>
      <c r="G1041" s="29" t="s">
        <v>3272</v>
      </c>
      <c r="H1041" s="29" t="s">
        <v>3535</v>
      </c>
      <c r="I1041" s="26">
        <v>1062</v>
      </c>
      <c r="J1041" s="26">
        <v>702</v>
      </c>
      <c r="K1041" s="26">
        <v>0</v>
      </c>
      <c r="L1041" s="26">
        <v>27</v>
      </c>
      <c r="M1041" s="26">
        <v>1764</v>
      </c>
      <c r="N1041" s="26">
        <v>1822</v>
      </c>
      <c r="O1041" s="49">
        <v>1.0329999999999999</v>
      </c>
    </row>
    <row r="1042" spans="1:15" ht="15" customHeight="1" x14ac:dyDescent="0.25">
      <c r="A1042" s="17" t="str">
        <f>IFERROR(VLOOKUP($F1042,'Location List'!$A$2:$T$644,20,FALSE),"")</f>
        <v>Tim Kerum</v>
      </c>
      <c r="B1042" s="17" t="str">
        <f>IFERROR(VLOOKUP($F1042,'Location List'!$A$2:$T$644,19,FALSE),"")</f>
        <v>Troy Chaney</v>
      </c>
      <c r="C1042" s="17" t="str">
        <f>IFERROR(VLOOKUP($F1042,'Location List'!$A$2:$T$644,18,FALSE),"")</f>
        <v>JOAQUIN FREGOSO</v>
      </c>
      <c r="D1042" s="17" t="str">
        <f>IFERROR(VLOOKUP($F1042,'Location List'!$A$2:$T$644,9,FALSE),"")</f>
        <v>CLAUDIA RIVAS</v>
      </c>
      <c r="E1042" s="17" t="str">
        <f>IFERROR(VLOOKUP($F1042,'Location List'!$A$2:$T$644,2,FALSE),"")</f>
        <v>CERRITOS</v>
      </c>
      <c r="F1042" s="26">
        <v>362</v>
      </c>
      <c r="G1042" s="29" t="s">
        <v>3276</v>
      </c>
      <c r="H1042" s="29" t="s">
        <v>3520</v>
      </c>
      <c r="I1042" s="26">
        <v>392</v>
      </c>
      <c r="J1042" s="26">
        <v>324</v>
      </c>
      <c r="K1042" s="26">
        <v>0</v>
      </c>
      <c r="L1042" s="26">
        <v>13</v>
      </c>
      <c r="M1042" s="26">
        <v>716</v>
      </c>
      <c r="N1042" s="26">
        <v>675</v>
      </c>
      <c r="O1042" s="49">
        <v>0.94299999999999995</v>
      </c>
    </row>
    <row r="1043" spans="1:15" ht="15" customHeight="1" x14ac:dyDescent="0.25">
      <c r="A1043" s="17" t="str">
        <f>IFERROR(VLOOKUP($F1043,'Location List'!$A$2:$T$644,20,FALSE),"")</f>
        <v>Tim Kerum</v>
      </c>
      <c r="B1043" s="17" t="str">
        <f>IFERROR(VLOOKUP($F1043,'Location List'!$A$2:$T$644,19,FALSE),"")</f>
        <v>Troy Chaney</v>
      </c>
      <c r="C1043" s="17" t="str">
        <f>IFERROR(VLOOKUP($F1043,'Location List'!$A$2:$T$644,18,FALSE),"")</f>
        <v>JOAQUIN FREGOSO</v>
      </c>
      <c r="D1043" s="17" t="str">
        <f>IFERROR(VLOOKUP($F1043,'Location List'!$A$2:$T$644,9,FALSE),"")</f>
        <v>CLAUDIA RIVAS</v>
      </c>
      <c r="E1043" s="17" t="str">
        <f>IFERROR(VLOOKUP($F1043,'Location List'!$A$2:$T$644,2,FALSE),"")</f>
        <v>CERRITOS</v>
      </c>
      <c r="F1043" s="26">
        <v>362</v>
      </c>
      <c r="G1043" s="29" t="s">
        <v>3276</v>
      </c>
      <c r="H1043" s="29" t="s">
        <v>3305</v>
      </c>
      <c r="I1043" s="26">
        <v>107</v>
      </c>
      <c r="J1043" s="26">
        <v>102</v>
      </c>
      <c r="K1043" s="26">
        <v>0</v>
      </c>
      <c r="L1043" s="26">
        <v>15</v>
      </c>
      <c r="M1043" s="26">
        <v>209</v>
      </c>
      <c r="N1043" s="26">
        <v>296</v>
      </c>
      <c r="O1043" s="49">
        <v>1.4159999999999999</v>
      </c>
    </row>
    <row r="1044" spans="1:15" ht="15" customHeight="1" x14ac:dyDescent="0.25">
      <c r="A1044" s="17" t="str">
        <f>IFERROR(VLOOKUP($F1044,'Location List'!$A$2:$T$644,20,FALSE),"")</f>
        <v>Tim Kerum</v>
      </c>
      <c r="B1044" s="17" t="str">
        <f>IFERROR(VLOOKUP($F1044,'Location List'!$A$2:$T$644,19,FALSE),"")</f>
        <v>Troy Chaney</v>
      </c>
      <c r="C1044" s="17" t="str">
        <f>IFERROR(VLOOKUP($F1044,'Location List'!$A$2:$T$644,18,FALSE),"")</f>
        <v>JOAQUIN FREGOSO</v>
      </c>
      <c r="D1044" s="17" t="str">
        <f>IFERROR(VLOOKUP($F1044,'Location List'!$A$2:$T$644,9,FALSE),"")</f>
        <v>CLAUDIA RIVAS</v>
      </c>
      <c r="E1044" s="17" t="str">
        <f>IFERROR(VLOOKUP($F1044,'Location List'!$A$2:$T$644,2,FALSE),"")</f>
        <v>CERRITOS</v>
      </c>
      <c r="F1044" s="26">
        <v>362</v>
      </c>
      <c r="G1044" s="29" t="s">
        <v>3276</v>
      </c>
      <c r="H1044" s="29" t="s">
        <v>3306</v>
      </c>
      <c r="I1044" s="26">
        <v>83</v>
      </c>
      <c r="J1044" s="26">
        <v>73</v>
      </c>
      <c r="K1044" s="26">
        <v>0</v>
      </c>
      <c r="L1044" s="26">
        <v>14</v>
      </c>
      <c r="M1044" s="26">
        <v>156</v>
      </c>
      <c r="N1044" s="26">
        <v>180</v>
      </c>
      <c r="O1044" s="49">
        <v>1.1539999999999999</v>
      </c>
    </row>
    <row r="1045" spans="1:15" ht="15" customHeight="1" x14ac:dyDescent="0.25">
      <c r="A1045" s="17" t="str">
        <f>IFERROR(VLOOKUP($F1045,'Location List'!$A$2:$T$644,20,FALSE),"")</f>
        <v>Tim Kerum</v>
      </c>
      <c r="B1045" s="17" t="str">
        <f>IFERROR(VLOOKUP($F1045,'Location List'!$A$2:$T$644,19,FALSE),"")</f>
        <v>Troy Chaney</v>
      </c>
      <c r="C1045" s="17" t="str">
        <f>IFERROR(VLOOKUP($F1045,'Location List'!$A$2:$T$644,18,FALSE),"")</f>
        <v>JOAQUIN FREGOSO</v>
      </c>
      <c r="D1045" s="17" t="str">
        <f>IFERROR(VLOOKUP($F1045,'Location List'!$A$2:$T$644,9,FALSE),"")</f>
        <v>CLAUDIA RIVAS</v>
      </c>
      <c r="E1045" s="17" t="str">
        <f>IFERROR(VLOOKUP($F1045,'Location List'!$A$2:$T$644,2,FALSE),"")</f>
        <v>CERRITOS</v>
      </c>
      <c r="F1045" s="26">
        <v>362</v>
      </c>
      <c r="G1045" s="29" t="s">
        <v>3276</v>
      </c>
      <c r="H1045" s="29" t="s">
        <v>3355</v>
      </c>
      <c r="I1045" s="26">
        <v>414</v>
      </c>
      <c r="J1045" s="26">
        <v>421</v>
      </c>
      <c r="K1045" s="26">
        <v>0</v>
      </c>
      <c r="L1045" s="26">
        <v>13</v>
      </c>
      <c r="M1045" s="26">
        <v>835</v>
      </c>
      <c r="N1045" s="26">
        <v>1208</v>
      </c>
      <c r="O1045" s="49">
        <v>1.4470000000000001</v>
      </c>
    </row>
    <row r="1046" spans="1:15" ht="15" customHeight="1" x14ac:dyDescent="0.25">
      <c r="A1046" s="17" t="str">
        <f>IFERROR(VLOOKUP($F1046,'Location List'!$A$2:$T$644,20,FALSE),"")</f>
        <v>Tim Kerum</v>
      </c>
      <c r="B1046" s="17" t="str">
        <f>IFERROR(VLOOKUP($F1046,'Location List'!$A$2:$T$644,19,FALSE),"")</f>
        <v>Troy Chaney</v>
      </c>
      <c r="C1046" s="17" t="str">
        <f>IFERROR(VLOOKUP($F1046,'Location List'!$A$2:$T$644,18,FALSE),"")</f>
        <v>JOAQUIN FREGOSO</v>
      </c>
      <c r="D1046" s="17" t="str">
        <f>IFERROR(VLOOKUP($F1046,'Location List'!$A$2:$T$644,9,FALSE),"")</f>
        <v>CLAUDIA RIVAS</v>
      </c>
      <c r="E1046" s="17" t="str">
        <f>IFERROR(VLOOKUP($F1046,'Location List'!$A$2:$T$644,2,FALSE),"")</f>
        <v>CERRITOS</v>
      </c>
      <c r="F1046" s="26">
        <v>362</v>
      </c>
      <c r="G1046" s="29" t="s">
        <v>3278</v>
      </c>
      <c r="H1046" s="29" t="s">
        <v>3315</v>
      </c>
      <c r="I1046" s="26">
        <v>221</v>
      </c>
      <c r="J1046" s="26">
        <v>188</v>
      </c>
      <c r="K1046" s="26">
        <v>0</v>
      </c>
      <c r="L1046" s="26">
        <v>15</v>
      </c>
      <c r="M1046" s="26">
        <v>409</v>
      </c>
      <c r="N1046" s="26">
        <v>437</v>
      </c>
      <c r="O1046" s="49">
        <v>1.0680000000000001</v>
      </c>
    </row>
    <row r="1047" spans="1:15" ht="15" customHeight="1" x14ac:dyDescent="0.25">
      <c r="A1047" s="17" t="str">
        <f>IFERROR(VLOOKUP($F1047,'Location List'!$A$2:$T$644,20,FALSE),"")</f>
        <v>Tim Kerum</v>
      </c>
      <c r="B1047" s="17" t="str">
        <f>IFERROR(VLOOKUP($F1047,'Location List'!$A$2:$T$644,19,FALSE),"")</f>
        <v>Troy Chaney</v>
      </c>
      <c r="C1047" s="17" t="str">
        <f>IFERROR(VLOOKUP($F1047,'Location List'!$A$2:$T$644,18,FALSE),"")</f>
        <v>JOAQUIN FREGOSO</v>
      </c>
      <c r="D1047" s="17" t="str">
        <f>IFERROR(VLOOKUP($F1047,'Location List'!$A$2:$T$644,9,FALSE),"")</f>
        <v>CLAUDIA RIVAS</v>
      </c>
      <c r="E1047" s="17" t="str">
        <f>IFERROR(VLOOKUP($F1047,'Location List'!$A$2:$T$644,2,FALSE),"")</f>
        <v>CERRITOS</v>
      </c>
      <c r="F1047" s="26">
        <v>362</v>
      </c>
      <c r="G1047" s="29" t="s">
        <v>3278</v>
      </c>
      <c r="H1047" s="29" t="s">
        <v>3494</v>
      </c>
      <c r="I1047" s="26">
        <v>185</v>
      </c>
      <c r="J1047" s="26">
        <v>161</v>
      </c>
      <c r="K1047" s="26">
        <v>0</v>
      </c>
      <c r="L1047" s="26">
        <v>15</v>
      </c>
      <c r="M1047" s="26">
        <v>346</v>
      </c>
      <c r="N1047" s="26">
        <v>94</v>
      </c>
      <c r="O1047" s="49">
        <v>0.27200000000000002</v>
      </c>
    </row>
    <row r="1048" spans="1:15" ht="15" customHeight="1" x14ac:dyDescent="0.25">
      <c r="A1048" s="17" t="str">
        <f>IFERROR(VLOOKUP($F1048,'Location List'!$A$2:$T$644,20,FALSE),"")</f>
        <v>Tim Kerum</v>
      </c>
      <c r="B1048" s="17" t="str">
        <f>IFERROR(VLOOKUP($F1048,'Location List'!$A$2:$T$644,19,FALSE),"")</f>
        <v>Troy Chaney</v>
      </c>
      <c r="C1048" s="17" t="str">
        <f>IFERROR(VLOOKUP($F1048,'Location List'!$A$2:$T$644,18,FALSE),"")</f>
        <v>JOAQUIN FREGOSO</v>
      </c>
      <c r="D1048" s="17" t="str">
        <f>IFERROR(VLOOKUP($F1048,'Location List'!$A$2:$T$644,9,FALSE),"")</f>
        <v>CLAUDIA RIVAS</v>
      </c>
      <c r="E1048" s="17" t="str">
        <f>IFERROR(VLOOKUP($F1048,'Location List'!$A$2:$T$644,2,FALSE),"")</f>
        <v>CERRITOS</v>
      </c>
      <c r="F1048" s="26">
        <v>362</v>
      </c>
      <c r="G1048" s="29" t="s">
        <v>3278</v>
      </c>
      <c r="H1048" s="29" t="s">
        <v>3391</v>
      </c>
      <c r="I1048" s="26">
        <v>162</v>
      </c>
      <c r="J1048" s="26">
        <v>233</v>
      </c>
      <c r="K1048" s="26">
        <v>0</v>
      </c>
      <c r="L1048" s="26">
        <v>13</v>
      </c>
      <c r="M1048" s="26">
        <v>395</v>
      </c>
      <c r="N1048" s="26">
        <v>43186</v>
      </c>
      <c r="O1048" s="49">
        <v>109.33199999999999</v>
      </c>
    </row>
    <row r="1049" spans="1:15" ht="15" customHeight="1" x14ac:dyDescent="0.25">
      <c r="A1049" s="17" t="str">
        <f>IFERROR(VLOOKUP($F1049,'Location List'!$A$2:$T$644,20,FALSE),"")</f>
        <v>Tim Kerum</v>
      </c>
      <c r="B1049" s="17" t="str">
        <f>IFERROR(VLOOKUP($F1049,'Location List'!$A$2:$T$644,19,FALSE),"")</f>
        <v>Troy Chaney</v>
      </c>
      <c r="C1049" s="17" t="str">
        <f>IFERROR(VLOOKUP($F1049,'Location List'!$A$2:$T$644,18,FALSE),"")</f>
        <v>JOAQUIN FREGOSO</v>
      </c>
      <c r="D1049" s="17" t="str">
        <f>IFERROR(VLOOKUP($F1049,'Location List'!$A$2:$T$644,9,FALSE),"")</f>
        <v>CLAUDIA RIVAS</v>
      </c>
      <c r="E1049" s="17" t="str">
        <f>IFERROR(VLOOKUP($F1049,'Location List'!$A$2:$T$644,2,FALSE),"")</f>
        <v>CERRITOS</v>
      </c>
      <c r="F1049" s="26">
        <v>362</v>
      </c>
      <c r="G1049" s="29" t="s">
        <v>3278</v>
      </c>
      <c r="H1049" s="29" t="s">
        <v>3317</v>
      </c>
      <c r="I1049" s="26">
        <v>299</v>
      </c>
      <c r="J1049" s="26">
        <v>383</v>
      </c>
      <c r="K1049" s="26">
        <v>0</v>
      </c>
      <c r="L1049" s="26">
        <v>14</v>
      </c>
      <c r="M1049" s="26">
        <v>682</v>
      </c>
      <c r="N1049" s="26">
        <v>723</v>
      </c>
      <c r="O1049" s="49">
        <v>1.06</v>
      </c>
    </row>
    <row r="1050" spans="1:15" ht="15" customHeight="1" x14ac:dyDescent="0.25">
      <c r="A1050" s="17" t="str">
        <f>IFERROR(VLOOKUP($F1050,'Location List'!$A$2:$T$644,20,FALSE),"")</f>
        <v>Tim Kerum</v>
      </c>
      <c r="B1050" s="17" t="str">
        <f>IFERROR(VLOOKUP($F1050,'Location List'!$A$2:$T$644,19,FALSE),"")</f>
        <v>Troy Chaney</v>
      </c>
      <c r="C1050" s="17" t="str">
        <f>IFERROR(VLOOKUP($F1050,'Location List'!$A$2:$T$644,18,FALSE),"")</f>
        <v>Austin Manzo</v>
      </c>
      <c r="D1050" s="17" t="str">
        <f>IFERROR(VLOOKUP($F1050,'Location List'!$A$2:$T$644,9,FALSE),"")</f>
        <v>YURI PENA</v>
      </c>
      <c r="E1050" s="17" t="str">
        <f>IFERROR(VLOOKUP($F1050,'Location List'!$A$2:$T$644,2,FALSE),"")</f>
        <v>HAYWARD</v>
      </c>
      <c r="F1050" s="26">
        <v>363</v>
      </c>
      <c r="G1050" s="29" t="s">
        <v>3272</v>
      </c>
      <c r="H1050" s="29" t="s">
        <v>3379</v>
      </c>
      <c r="I1050" s="26">
        <v>261</v>
      </c>
      <c r="J1050" s="26">
        <v>212</v>
      </c>
      <c r="K1050" s="26">
        <v>0</v>
      </c>
      <c r="L1050" s="26">
        <v>15</v>
      </c>
      <c r="M1050" s="26">
        <v>473</v>
      </c>
      <c r="N1050" s="26">
        <v>474</v>
      </c>
      <c r="O1050" s="49">
        <v>1.002</v>
      </c>
    </row>
    <row r="1051" spans="1:15" ht="15" customHeight="1" x14ac:dyDescent="0.25">
      <c r="A1051" s="17" t="str">
        <f>IFERROR(VLOOKUP($F1051,'Location List'!$A$2:$T$644,20,FALSE),"")</f>
        <v>Tim Kerum</v>
      </c>
      <c r="B1051" s="17" t="str">
        <f>IFERROR(VLOOKUP($F1051,'Location List'!$A$2:$T$644,19,FALSE),"")</f>
        <v>Troy Chaney</v>
      </c>
      <c r="C1051" s="17" t="str">
        <f>IFERROR(VLOOKUP($F1051,'Location List'!$A$2:$T$644,18,FALSE),"")</f>
        <v>Austin Manzo</v>
      </c>
      <c r="D1051" s="17" t="str">
        <f>IFERROR(VLOOKUP($F1051,'Location List'!$A$2:$T$644,9,FALSE),"")</f>
        <v>YURI PENA</v>
      </c>
      <c r="E1051" s="17" t="str">
        <f>IFERROR(VLOOKUP($F1051,'Location List'!$A$2:$T$644,2,FALSE),"")</f>
        <v>HAYWARD</v>
      </c>
      <c r="F1051" s="26">
        <v>363</v>
      </c>
      <c r="G1051" s="29" t="s">
        <v>3272</v>
      </c>
      <c r="H1051" s="29" t="s">
        <v>3274</v>
      </c>
      <c r="I1051" s="26">
        <v>307</v>
      </c>
      <c r="J1051" s="26">
        <v>192</v>
      </c>
      <c r="K1051" s="26">
        <v>0</v>
      </c>
      <c r="L1051" s="26">
        <v>15</v>
      </c>
      <c r="M1051" s="26">
        <v>499</v>
      </c>
      <c r="N1051" s="26">
        <v>584</v>
      </c>
      <c r="O1051" s="49">
        <v>1.17</v>
      </c>
    </row>
    <row r="1052" spans="1:15" ht="15" customHeight="1" x14ac:dyDescent="0.25">
      <c r="A1052" s="17" t="str">
        <f>IFERROR(VLOOKUP($F1052,'Location List'!$A$2:$T$644,20,FALSE),"")</f>
        <v>Tim Kerum</v>
      </c>
      <c r="B1052" s="17" t="str">
        <f>IFERROR(VLOOKUP($F1052,'Location List'!$A$2:$T$644,19,FALSE),"")</f>
        <v>Troy Chaney</v>
      </c>
      <c r="C1052" s="17" t="str">
        <f>IFERROR(VLOOKUP($F1052,'Location List'!$A$2:$T$644,18,FALSE),"")</f>
        <v>Austin Manzo</v>
      </c>
      <c r="D1052" s="17" t="str">
        <f>IFERROR(VLOOKUP($F1052,'Location List'!$A$2:$T$644,9,FALSE),"")</f>
        <v>YURI PENA</v>
      </c>
      <c r="E1052" s="17" t="str">
        <f>IFERROR(VLOOKUP($F1052,'Location List'!$A$2:$T$644,2,FALSE),"")</f>
        <v>HAYWARD</v>
      </c>
      <c r="F1052" s="26">
        <v>363</v>
      </c>
      <c r="G1052" s="29" t="s">
        <v>3272</v>
      </c>
      <c r="H1052" s="29" t="s">
        <v>3406</v>
      </c>
      <c r="I1052" s="26">
        <v>563</v>
      </c>
      <c r="J1052" s="26">
        <v>413</v>
      </c>
      <c r="K1052" s="26">
        <v>0</v>
      </c>
      <c r="L1052" s="26">
        <v>18</v>
      </c>
      <c r="M1052" s="26">
        <v>976</v>
      </c>
      <c r="N1052" s="26">
        <v>7050</v>
      </c>
      <c r="O1052" s="49">
        <v>7.2229999999999999</v>
      </c>
    </row>
    <row r="1053" spans="1:15" ht="15" customHeight="1" x14ac:dyDescent="0.25">
      <c r="A1053" s="17" t="str">
        <f>IFERROR(VLOOKUP($F1053,'Location List'!$A$2:$T$644,20,FALSE),"")</f>
        <v>Tim Kerum</v>
      </c>
      <c r="B1053" s="17" t="str">
        <f>IFERROR(VLOOKUP($F1053,'Location List'!$A$2:$T$644,19,FALSE),"")</f>
        <v>Troy Chaney</v>
      </c>
      <c r="C1053" s="17" t="str">
        <f>IFERROR(VLOOKUP($F1053,'Location List'!$A$2:$T$644,18,FALSE),"")</f>
        <v>Austin Manzo</v>
      </c>
      <c r="D1053" s="17" t="str">
        <f>IFERROR(VLOOKUP($F1053,'Location List'!$A$2:$T$644,9,FALSE),"")</f>
        <v>YURI PENA</v>
      </c>
      <c r="E1053" s="17" t="str">
        <f>IFERROR(VLOOKUP($F1053,'Location List'!$A$2:$T$644,2,FALSE),"")</f>
        <v>HAYWARD</v>
      </c>
      <c r="F1053" s="26">
        <v>363</v>
      </c>
      <c r="G1053" s="29" t="s">
        <v>3272</v>
      </c>
      <c r="H1053" s="29" t="s">
        <v>3461</v>
      </c>
      <c r="I1053" s="26">
        <v>1563</v>
      </c>
      <c r="J1053" s="26">
        <v>784</v>
      </c>
      <c r="K1053" s="26">
        <v>0</v>
      </c>
      <c r="L1053" s="26">
        <v>15</v>
      </c>
      <c r="M1053" s="26">
        <v>2347</v>
      </c>
      <c r="N1053" s="26">
        <v>14208</v>
      </c>
      <c r="O1053" s="49">
        <v>6.0540000000000003</v>
      </c>
    </row>
    <row r="1054" spans="1:15" ht="15" customHeight="1" x14ac:dyDescent="0.25">
      <c r="A1054" s="17" t="str">
        <f>IFERROR(VLOOKUP($F1054,'Location List'!$A$2:$T$644,20,FALSE),"")</f>
        <v>Tim Kerum</v>
      </c>
      <c r="B1054" s="17" t="str">
        <f>IFERROR(VLOOKUP($F1054,'Location List'!$A$2:$T$644,19,FALSE),"")</f>
        <v>Troy Chaney</v>
      </c>
      <c r="C1054" s="17" t="str">
        <f>IFERROR(VLOOKUP($F1054,'Location List'!$A$2:$T$644,18,FALSE),"")</f>
        <v>Austin Manzo</v>
      </c>
      <c r="D1054" s="17" t="str">
        <f>IFERROR(VLOOKUP($F1054,'Location List'!$A$2:$T$644,9,FALSE),"")</f>
        <v>YURI PENA</v>
      </c>
      <c r="E1054" s="17" t="str">
        <f>IFERROR(VLOOKUP($F1054,'Location List'!$A$2:$T$644,2,FALSE),"")</f>
        <v>HAYWARD</v>
      </c>
      <c r="F1054" s="26">
        <v>363</v>
      </c>
      <c r="G1054" s="29" t="s">
        <v>3276</v>
      </c>
      <c r="H1054" s="29" t="s">
        <v>3552</v>
      </c>
      <c r="I1054" s="26">
        <v>236</v>
      </c>
      <c r="J1054" s="26">
        <v>142</v>
      </c>
      <c r="K1054" s="26">
        <v>0</v>
      </c>
      <c r="L1054" s="26">
        <v>14</v>
      </c>
      <c r="M1054" s="26">
        <v>378</v>
      </c>
      <c r="N1054" s="26">
        <v>0</v>
      </c>
      <c r="O1054" s="49">
        <v>0</v>
      </c>
    </row>
    <row r="1055" spans="1:15" ht="15" customHeight="1" x14ac:dyDescent="0.25">
      <c r="A1055" s="17" t="str">
        <f>IFERROR(VLOOKUP($F1055,'Location List'!$A$2:$T$644,20,FALSE),"")</f>
        <v>Tim Kerum</v>
      </c>
      <c r="B1055" s="17" t="str">
        <f>IFERROR(VLOOKUP($F1055,'Location List'!$A$2:$T$644,19,FALSE),"")</f>
        <v>Troy Chaney</v>
      </c>
      <c r="C1055" s="17" t="str">
        <f>IFERROR(VLOOKUP($F1055,'Location List'!$A$2:$T$644,18,FALSE),"")</f>
        <v>Austin Manzo</v>
      </c>
      <c r="D1055" s="17" t="str">
        <f>IFERROR(VLOOKUP($F1055,'Location List'!$A$2:$T$644,9,FALSE),"")</f>
        <v>YURI PENA</v>
      </c>
      <c r="E1055" s="17" t="str">
        <f>IFERROR(VLOOKUP($F1055,'Location List'!$A$2:$T$644,2,FALSE),"")</f>
        <v>HAYWARD</v>
      </c>
      <c r="F1055" s="26">
        <v>363</v>
      </c>
      <c r="G1055" s="29" t="s">
        <v>3276</v>
      </c>
      <c r="H1055" s="29" t="s">
        <v>3553</v>
      </c>
      <c r="I1055" s="26">
        <v>241</v>
      </c>
      <c r="J1055" s="26">
        <v>153</v>
      </c>
      <c r="K1055" s="26">
        <v>0</v>
      </c>
      <c r="L1055" s="26">
        <v>14</v>
      </c>
      <c r="M1055" s="26">
        <v>394</v>
      </c>
      <c r="N1055" s="26">
        <v>0</v>
      </c>
      <c r="O1055" s="49">
        <v>0</v>
      </c>
    </row>
    <row r="1056" spans="1:15" ht="15" customHeight="1" x14ac:dyDescent="0.25">
      <c r="A1056" s="17" t="str">
        <f>IFERROR(VLOOKUP($F1056,'Location List'!$A$2:$T$644,20,FALSE),"")</f>
        <v>Tim Kerum</v>
      </c>
      <c r="B1056" s="17" t="str">
        <f>IFERROR(VLOOKUP($F1056,'Location List'!$A$2:$T$644,19,FALSE),"")</f>
        <v>Troy Chaney</v>
      </c>
      <c r="C1056" s="17" t="str">
        <f>IFERROR(VLOOKUP($F1056,'Location List'!$A$2:$T$644,18,FALSE),"")</f>
        <v>Austin Manzo</v>
      </c>
      <c r="D1056" s="17" t="str">
        <f>IFERROR(VLOOKUP($F1056,'Location List'!$A$2:$T$644,9,FALSE),"")</f>
        <v>YURI PENA</v>
      </c>
      <c r="E1056" s="17" t="str">
        <f>IFERROR(VLOOKUP($F1056,'Location List'!$A$2:$T$644,2,FALSE),"")</f>
        <v>HAYWARD</v>
      </c>
      <c r="F1056" s="26">
        <v>363</v>
      </c>
      <c r="G1056" s="29" t="s">
        <v>3276</v>
      </c>
      <c r="H1056" s="29" t="s">
        <v>3395</v>
      </c>
      <c r="I1056" s="26">
        <v>139</v>
      </c>
      <c r="J1056" s="26">
        <v>114</v>
      </c>
      <c r="K1056" s="26">
        <v>0</v>
      </c>
      <c r="L1056" s="26">
        <v>15</v>
      </c>
      <c r="M1056" s="26">
        <v>253</v>
      </c>
      <c r="N1056" s="26">
        <v>486</v>
      </c>
      <c r="O1056" s="49">
        <v>1.921</v>
      </c>
    </row>
    <row r="1057" spans="1:15" ht="15" customHeight="1" x14ac:dyDescent="0.25">
      <c r="A1057" s="17" t="str">
        <f>IFERROR(VLOOKUP($F1057,'Location List'!$A$2:$T$644,20,FALSE),"")</f>
        <v>Tim Kerum</v>
      </c>
      <c r="B1057" s="17" t="str">
        <f>IFERROR(VLOOKUP($F1057,'Location List'!$A$2:$T$644,19,FALSE),"")</f>
        <v>Troy Chaney</v>
      </c>
      <c r="C1057" s="17" t="str">
        <f>IFERROR(VLOOKUP($F1057,'Location List'!$A$2:$T$644,18,FALSE),"")</f>
        <v>Austin Manzo</v>
      </c>
      <c r="D1057" s="17" t="str">
        <f>IFERROR(VLOOKUP($F1057,'Location List'!$A$2:$T$644,9,FALSE),"")</f>
        <v>YURI PENA</v>
      </c>
      <c r="E1057" s="17" t="str">
        <f>IFERROR(VLOOKUP($F1057,'Location List'!$A$2:$T$644,2,FALSE),"")</f>
        <v>HAYWARD</v>
      </c>
      <c r="F1057" s="26">
        <v>363</v>
      </c>
      <c r="G1057" s="29" t="s">
        <v>3276</v>
      </c>
      <c r="H1057" s="29" t="s">
        <v>3551</v>
      </c>
      <c r="I1057" s="26">
        <v>8</v>
      </c>
      <c r="J1057" s="26">
        <v>3</v>
      </c>
      <c r="K1057" s="26">
        <v>0</v>
      </c>
      <c r="L1057" s="26">
        <v>17</v>
      </c>
      <c r="M1057" s="26">
        <v>11</v>
      </c>
      <c r="N1057" s="26">
        <v>0</v>
      </c>
      <c r="O1057" s="49">
        <v>0</v>
      </c>
    </row>
    <row r="1058" spans="1:15" ht="15" customHeight="1" x14ac:dyDescent="0.25">
      <c r="A1058" s="17" t="str">
        <f>IFERROR(VLOOKUP($F1058,'Location List'!$A$2:$T$644,20,FALSE),"")</f>
        <v>Tim Kerum</v>
      </c>
      <c r="B1058" s="17" t="str">
        <f>IFERROR(VLOOKUP($F1058,'Location List'!$A$2:$T$644,19,FALSE),"")</f>
        <v>Troy Chaney</v>
      </c>
      <c r="C1058" s="17" t="str">
        <f>IFERROR(VLOOKUP($F1058,'Location List'!$A$2:$T$644,18,FALSE),"")</f>
        <v>Austin Manzo</v>
      </c>
      <c r="D1058" s="17" t="str">
        <f>IFERROR(VLOOKUP($F1058,'Location List'!$A$2:$T$644,9,FALSE),"")</f>
        <v>YURI PENA</v>
      </c>
      <c r="E1058" s="17" t="str">
        <f>IFERROR(VLOOKUP($F1058,'Location List'!$A$2:$T$644,2,FALSE),"")</f>
        <v>HAYWARD</v>
      </c>
      <c r="F1058" s="26">
        <v>363</v>
      </c>
      <c r="G1058" s="29" t="s">
        <v>3276</v>
      </c>
      <c r="H1058" s="29" t="s">
        <v>3418</v>
      </c>
      <c r="I1058" s="26">
        <v>467</v>
      </c>
      <c r="J1058" s="26">
        <v>305</v>
      </c>
      <c r="K1058" s="26">
        <v>0</v>
      </c>
      <c r="L1058" s="26">
        <v>20</v>
      </c>
      <c r="M1058" s="26">
        <v>772</v>
      </c>
      <c r="N1058" s="26">
        <v>864</v>
      </c>
      <c r="O1058" s="49">
        <v>1.119</v>
      </c>
    </row>
    <row r="1059" spans="1:15" ht="15" customHeight="1" x14ac:dyDescent="0.25">
      <c r="A1059" s="17" t="str">
        <f>IFERROR(VLOOKUP($F1059,'Location List'!$A$2:$T$644,20,FALSE),"")</f>
        <v>Tim Kerum</v>
      </c>
      <c r="B1059" s="17" t="str">
        <f>IFERROR(VLOOKUP($F1059,'Location List'!$A$2:$T$644,19,FALSE),"")</f>
        <v>Troy Chaney</v>
      </c>
      <c r="C1059" s="17" t="str">
        <f>IFERROR(VLOOKUP($F1059,'Location List'!$A$2:$T$644,18,FALSE),"")</f>
        <v>Austin Manzo</v>
      </c>
      <c r="D1059" s="17" t="str">
        <f>IFERROR(VLOOKUP($F1059,'Location List'!$A$2:$T$644,9,FALSE),"")</f>
        <v>YURI PENA</v>
      </c>
      <c r="E1059" s="17" t="str">
        <f>IFERROR(VLOOKUP($F1059,'Location List'!$A$2:$T$644,2,FALSE),"")</f>
        <v>HAYWARD</v>
      </c>
      <c r="F1059" s="26">
        <v>363</v>
      </c>
      <c r="G1059" s="29" t="s">
        <v>3278</v>
      </c>
      <c r="H1059" s="29" t="s">
        <v>3307</v>
      </c>
      <c r="I1059" s="26">
        <v>339</v>
      </c>
      <c r="J1059" s="26">
        <v>274</v>
      </c>
      <c r="K1059" s="26">
        <v>0</v>
      </c>
      <c r="L1059" s="26">
        <v>21</v>
      </c>
      <c r="M1059" s="26">
        <v>613</v>
      </c>
      <c r="N1059" s="26">
        <v>5420</v>
      </c>
      <c r="O1059" s="49">
        <v>8.8420000000000005</v>
      </c>
    </row>
    <row r="1060" spans="1:15" ht="15" customHeight="1" x14ac:dyDescent="0.25">
      <c r="A1060" s="17" t="str">
        <f>IFERROR(VLOOKUP($F1060,'Location List'!$A$2:$T$644,20,FALSE),"")</f>
        <v>Tim Kerum</v>
      </c>
      <c r="B1060" s="17" t="str">
        <f>IFERROR(VLOOKUP($F1060,'Location List'!$A$2:$T$644,19,FALSE),"")</f>
        <v>Troy Chaney</v>
      </c>
      <c r="C1060" s="17" t="str">
        <f>IFERROR(VLOOKUP($F1060,'Location List'!$A$2:$T$644,18,FALSE),"")</f>
        <v>Austin Manzo</v>
      </c>
      <c r="D1060" s="17" t="str">
        <f>IFERROR(VLOOKUP($F1060,'Location List'!$A$2:$T$644,9,FALSE),"")</f>
        <v>YURI PENA</v>
      </c>
      <c r="E1060" s="17" t="str">
        <f>IFERROR(VLOOKUP($F1060,'Location List'!$A$2:$T$644,2,FALSE),"")</f>
        <v>HAYWARD</v>
      </c>
      <c r="F1060" s="26">
        <v>363</v>
      </c>
      <c r="G1060" s="29" t="s">
        <v>3278</v>
      </c>
      <c r="H1060" s="29" t="s">
        <v>3516</v>
      </c>
      <c r="I1060" s="26">
        <v>91</v>
      </c>
      <c r="J1060" s="26">
        <v>52</v>
      </c>
      <c r="K1060" s="26">
        <v>0</v>
      </c>
      <c r="L1060" s="26">
        <v>13</v>
      </c>
      <c r="M1060" s="26">
        <v>143</v>
      </c>
      <c r="N1060" s="26">
        <v>278</v>
      </c>
      <c r="O1060" s="49">
        <v>1.944</v>
      </c>
    </row>
    <row r="1061" spans="1:15" ht="15" customHeight="1" x14ac:dyDescent="0.25">
      <c r="A1061" s="17" t="str">
        <f>IFERROR(VLOOKUP($F1061,'Location List'!$A$2:$T$644,20,FALSE),"")</f>
        <v>Tim Kerum</v>
      </c>
      <c r="B1061" s="17" t="str">
        <f>IFERROR(VLOOKUP($F1061,'Location List'!$A$2:$T$644,19,FALSE),"")</f>
        <v>Troy Chaney</v>
      </c>
      <c r="C1061" s="17" t="str">
        <f>IFERROR(VLOOKUP($F1061,'Location List'!$A$2:$T$644,18,FALSE),"")</f>
        <v>Austin Manzo</v>
      </c>
      <c r="D1061" s="17" t="str">
        <f>IFERROR(VLOOKUP($F1061,'Location List'!$A$2:$T$644,9,FALSE),"")</f>
        <v>YURI PENA</v>
      </c>
      <c r="E1061" s="17" t="str">
        <f>IFERROR(VLOOKUP($F1061,'Location List'!$A$2:$T$644,2,FALSE),"")</f>
        <v>HAYWARD</v>
      </c>
      <c r="F1061" s="26">
        <v>363</v>
      </c>
      <c r="G1061" s="29" t="s">
        <v>3278</v>
      </c>
      <c r="H1061" s="29" t="s">
        <v>3286</v>
      </c>
      <c r="I1061" s="26">
        <v>220</v>
      </c>
      <c r="J1061" s="26">
        <v>186</v>
      </c>
      <c r="K1061" s="26">
        <v>0</v>
      </c>
      <c r="L1061" s="26">
        <v>14</v>
      </c>
      <c r="M1061" s="26">
        <v>406</v>
      </c>
      <c r="N1061" s="26">
        <v>639</v>
      </c>
      <c r="O1061" s="49">
        <v>1.5740000000000001</v>
      </c>
    </row>
    <row r="1062" spans="1:15" ht="15" customHeight="1" x14ac:dyDescent="0.25">
      <c r="A1062" s="17" t="str">
        <f>IFERROR(VLOOKUP($F1062,'Location List'!$A$2:$T$644,20,FALSE),"")</f>
        <v>Tim Kerum</v>
      </c>
      <c r="B1062" s="17" t="str">
        <f>IFERROR(VLOOKUP($F1062,'Location List'!$A$2:$T$644,19,FALSE),"")</f>
        <v>Troy Chaney</v>
      </c>
      <c r="C1062" s="17" t="str">
        <f>IFERROR(VLOOKUP($F1062,'Location List'!$A$2:$T$644,18,FALSE),"")</f>
        <v>Austin Manzo</v>
      </c>
      <c r="D1062" s="17" t="str">
        <f>IFERROR(VLOOKUP($F1062,'Location List'!$A$2:$T$644,9,FALSE),"")</f>
        <v>YURI PENA</v>
      </c>
      <c r="E1062" s="17" t="str">
        <f>IFERROR(VLOOKUP($F1062,'Location List'!$A$2:$T$644,2,FALSE),"")</f>
        <v>HAYWARD</v>
      </c>
      <c r="F1062" s="26">
        <v>363</v>
      </c>
      <c r="G1062" s="29" t="s">
        <v>3278</v>
      </c>
      <c r="H1062" s="29" t="s">
        <v>3327</v>
      </c>
      <c r="I1062" s="26">
        <v>409</v>
      </c>
      <c r="J1062" s="26">
        <v>155</v>
      </c>
      <c r="K1062" s="26">
        <v>0</v>
      </c>
      <c r="L1062" s="26">
        <v>13</v>
      </c>
      <c r="M1062" s="26">
        <v>564</v>
      </c>
      <c r="N1062" s="26">
        <v>3521</v>
      </c>
      <c r="O1062" s="49">
        <v>6.2430000000000003</v>
      </c>
    </row>
    <row r="1063" spans="1:15" ht="15" customHeight="1" x14ac:dyDescent="0.25">
      <c r="A1063" s="17" t="str">
        <f>IFERROR(VLOOKUP($F1063,'Location List'!$A$2:$T$644,20,FALSE),"")</f>
        <v>Tim Kerum</v>
      </c>
      <c r="B1063" s="17" t="str">
        <f>IFERROR(VLOOKUP($F1063,'Location List'!$A$2:$T$644,19,FALSE),"")</f>
        <v>Troy Chaney</v>
      </c>
      <c r="C1063" s="17" t="str">
        <f>IFERROR(VLOOKUP($F1063,'Location List'!$A$2:$T$644,18,FALSE),"")</f>
        <v>Austin Manzo</v>
      </c>
      <c r="D1063" s="17" t="str">
        <f>IFERROR(VLOOKUP($F1063,'Location List'!$A$2:$T$644,9,FALSE),"")</f>
        <v>YURI PENA</v>
      </c>
      <c r="E1063" s="17" t="str">
        <f>IFERROR(VLOOKUP($F1063,'Location List'!$A$2:$T$644,2,FALSE),"")</f>
        <v>HAYWARD</v>
      </c>
      <c r="F1063" s="26">
        <v>363</v>
      </c>
      <c r="G1063" s="29" t="s">
        <v>3278</v>
      </c>
      <c r="H1063" s="29" t="s">
        <v>3387</v>
      </c>
      <c r="I1063" s="26">
        <v>479</v>
      </c>
      <c r="J1063" s="26">
        <v>198</v>
      </c>
      <c r="K1063" s="26">
        <v>0</v>
      </c>
      <c r="L1063" s="26">
        <v>13</v>
      </c>
      <c r="M1063" s="26">
        <v>677</v>
      </c>
      <c r="N1063" s="26">
        <v>4916</v>
      </c>
      <c r="O1063" s="49">
        <v>7.2610000000000001</v>
      </c>
    </row>
    <row r="1064" spans="1:15" ht="15" customHeight="1" x14ac:dyDescent="0.25">
      <c r="A1064" s="17" t="str">
        <f>IFERROR(VLOOKUP($F1064,'Location List'!$A$2:$T$644,20,FALSE),"")</f>
        <v>Tim Kerum</v>
      </c>
      <c r="B1064" s="17" t="str">
        <f>IFERROR(VLOOKUP($F1064,'Location List'!$A$2:$T$644,19,FALSE),"")</f>
        <v>Troy Chaney</v>
      </c>
      <c r="C1064" s="17" t="str">
        <f>IFERROR(VLOOKUP($F1064,'Location List'!$A$2:$T$644,18,FALSE),"")</f>
        <v>Austin Manzo</v>
      </c>
      <c r="D1064" s="17" t="str">
        <f>IFERROR(VLOOKUP($F1064,'Location List'!$A$2:$T$644,9,FALSE),"")</f>
        <v>YURI PENA</v>
      </c>
      <c r="E1064" s="17" t="str">
        <f>IFERROR(VLOOKUP($F1064,'Location List'!$A$2:$T$644,2,FALSE),"")</f>
        <v>HAYWARD</v>
      </c>
      <c r="F1064" s="26">
        <v>363</v>
      </c>
      <c r="G1064" s="29" t="s">
        <v>3278</v>
      </c>
      <c r="H1064" s="29" t="s">
        <v>3370</v>
      </c>
      <c r="I1064" s="26">
        <v>108</v>
      </c>
      <c r="J1064" s="26">
        <v>140</v>
      </c>
      <c r="K1064" s="26">
        <v>0</v>
      </c>
      <c r="L1064" s="26">
        <v>16</v>
      </c>
      <c r="M1064" s="26">
        <v>248</v>
      </c>
      <c r="N1064" s="26">
        <v>425</v>
      </c>
      <c r="O1064" s="49">
        <v>1.714</v>
      </c>
    </row>
    <row r="1065" spans="1:15" ht="15" customHeight="1" x14ac:dyDescent="0.25">
      <c r="A1065" s="17" t="str">
        <f>IFERROR(VLOOKUP($F1065,'Location List'!$A$2:$T$644,20,FALSE),"")</f>
        <v>Tim Kerum</v>
      </c>
      <c r="B1065" s="17" t="str">
        <f>IFERROR(VLOOKUP($F1065,'Location List'!$A$2:$T$644,19,FALSE),"")</f>
        <v>Troy Chaney</v>
      </c>
      <c r="C1065" s="17" t="str">
        <f>IFERROR(VLOOKUP($F1065,'Location List'!$A$2:$T$644,18,FALSE),"")</f>
        <v>Austin Manzo</v>
      </c>
      <c r="D1065" s="17" t="str">
        <f>IFERROR(VLOOKUP($F1065,'Location List'!$A$2:$T$644,9,FALSE),"")</f>
        <v>YURI PENA</v>
      </c>
      <c r="E1065" s="17" t="str">
        <f>IFERROR(VLOOKUP($F1065,'Location List'!$A$2:$T$644,2,FALSE),"")</f>
        <v>HAYWARD</v>
      </c>
      <c r="F1065" s="26">
        <v>363</v>
      </c>
      <c r="G1065" s="29" t="s">
        <v>3278</v>
      </c>
      <c r="H1065" s="29" t="s">
        <v>3509</v>
      </c>
      <c r="I1065" s="26">
        <v>271</v>
      </c>
      <c r="J1065" s="26">
        <v>280</v>
      </c>
      <c r="K1065" s="26">
        <v>0</v>
      </c>
      <c r="L1065" s="26">
        <v>13</v>
      </c>
      <c r="M1065" s="26">
        <v>551</v>
      </c>
      <c r="N1065" s="26">
        <v>4324</v>
      </c>
      <c r="O1065" s="49">
        <v>7.8479999999999999</v>
      </c>
    </row>
    <row r="1066" spans="1:15" ht="15" customHeight="1" x14ac:dyDescent="0.25">
      <c r="A1066" s="17" t="str">
        <f>IFERROR(VLOOKUP($F1066,'Location List'!$A$2:$T$644,20,FALSE),"")</f>
        <v>Tim Kerum</v>
      </c>
      <c r="B1066" s="17" t="str">
        <f>IFERROR(VLOOKUP($F1066,'Location List'!$A$2:$T$644,19,FALSE),"")</f>
        <v>Troy Chaney</v>
      </c>
      <c r="C1066" s="17" t="str">
        <f>IFERROR(VLOOKUP($F1066,'Location List'!$A$2:$T$644,18,FALSE),"")</f>
        <v>Austin Manzo</v>
      </c>
      <c r="D1066" s="17" t="str">
        <f>IFERROR(VLOOKUP($F1066,'Location List'!$A$2:$T$644,9,FALSE),"")</f>
        <v>YURI PENA</v>
      </c>
      <c r="E1066" s="17" t="str">
        <f>IFERROR(VLOOKUP($F1066,'Location List'!$A$2:$T$644,2,FALSE),"")</f>
        <v>HAYWARD</v>
      </c>
      <c r="F1066" s="26">
        <v>363</v>
      </c>
      <c r="G1066" s="29" t="s">
        <v>3278</v>
      </c>
      <c r="H1066" s="29" t="s">
        <v>3416</v>
      </c>
      <c r="I1066" s="26">
        <v>976</v>
      </c>
      <c r="J1066" s="26">
        <v>252</v>
      </c>
      <c r="K1066" s="26">
        <v>0</v>
      </c>
      <c r="L1066" s="26">
        <v>15</v>
      </c>
      <c r="M1066" s="26">
        <v>1228</v>
      </c>
      <c r="N1066" s="26">
        <v>2015</v>
      </c>
      <c r="O1066" s="49">
        <v>1.641</v>
      </c>
    </row>
    <row r="1067" spans="1:15" ht="15" customHeight="1" x14ac:dyDescent="0.25">
      <c r="A1067" s="17" t="str">
        <f>IFERROR(VLOOKUP($F1067,'Location List'!$A$2:$T$644,20,FALSE),"")</f>
        <v>Tim Kerum</v>
      </c>
      <c r="B1067" s="17" t="str">
        <f>IFERROR(VLOOKUP($F1067,'Location List'!$A$2:$T$644,19,FALSE),"")</f>
        <v>Troy Chaney</v>
      </c>
      <c r="C1067" s="17" t="str">
        <f>IFERROR(VLOOKUP($F1067,'Location List'!$A$2:$T$644,18,FALSE),"")</f>
        <v>Austin Manzo</v>
      </c>
      <c r="D1067" s="17" t="str">
        <f>IFERROR(VLOOKUP($F1067,'Location List'!$A$2:$T$644,9,FALSE),"")</f>
        <v>YURI PENA</v>
      </c>
      <c r="E1067" s="17" t="str">
        <f>IFERROR(VLOOKUP($F1067,'Location List'!$A$2:$T$644,2,FALSE),"")</f>
        <v>HAYWARD</v>
      </c>
      <c r="F1067" s="26">
        <v>363</v>
      </c>
      <c r="G1067" s="29" t="s">
        <v>3495</v>
      </c>
      <c r="H1067" s="29" t="s">
        <v>3360</v>
      </c>
      <c r="I1067" s="26">
        <v>128</v>
      </c>
      <c r="J1067" s="26">
        <v>113</v>
      </c>
      <c r="K1067" s="26">
        <v>0</v>
      </c>
      <c r="L1067" s="26">
        <v>15</v>
      </c>
      <c r="M1067" s="26">
        <v>241</v>
      </c>
      <c r="N1067" s="26">
        <v>4766</v>
      </c>
      <c r="O1067" s="49">
        <v>19.776</v>
      </c>
    </row>
    <row r="1068" spans="1:15" ht="15" customHeight="1" x14ac:dyDescent="0.25">
      <c r="A1068" s="17" t="str">
        <f>IFERROR(VLOOKUP($F1068,'Location List'!$A$2:$T$644,20,FALSE),"")</f>
        <v>Tim Kerum</v>
      </c>
      <c r="B1068" s="17" t="str">
        <f>IFERROR(VLOOKUP($F1068,'Location List'!$A$2:$T$644,19,FALSE),"")</f>
        <v>Troy Chaney</v>
      </c>
      <c r="C1068" s="17" t="str">
        <f>IFERROR(VLOOKUP($F1068,'Location List'!$A$2:$T$644,18,FALSE),"")</f>
        <v>Austin Manzo</v>
      </c>
      <c r="D1068" s="17" t="str">
        <f>IFERROR(VLOOKUP($F1068,'Location List'!$A$2:$T$644,9,FALSE),"")</f>
        <v>YURI PENA</v>
      </c>
      <c r="E1068" s="17" t="str">
        <f>IFERROR(VLOOKUP($F1068,'Location List'!$A$2:$T$644,2,FALSE),"")</f>
        <v>HAYWARD</v>
      </c>
      <c r="F1068" s="26">
        <v>363</v>
      </c>
      <c r="G1068" s="29" t="s">
        <v>3495</v>
      </c>
      <c r="H1068" s="29" t="s">
        <v>3343</v>
      </c>
      <c r="I1068" s="26">
        <v>208</v>
      </c>
      <c r="J1068" s="26">
        <v>143</v>
      </c>
      <c r="K1068" s="26">
        <v>0</v>
      </c>
      <c r="L1068" s="26">
        <v>19</v>
      </c>
      <c r="M1068" s="26">
        <v>351</v>
      </c>
      <c r="N1068" s="26">
        <v>15784</v>
      </c>
      <c r="O1068" s="49">
        <v>44.969000000000001</v>
      </c>
    </row>
    <row r="1069" spans="1:15" ht="15" customHeight="1" x14ac:dyDescent="0.25">
      <c r="A1069" s="17" t="str">
        <f>IFERROR(VLOOKUP($F1069,'Location List'!$A$2:$T$644,20,FALSE),"")</f>
        <v>Tim Kerum</v>
      </c>
      <c r="B1069" s="17" t="str">
        <f>IFERROR(VLOOKUP($F1069,'Location List'!$A$2:$T$644,19,FALSE),"")</f>
        <v>Troy Chaney</v>
      </c>
      <c r="C1069" s="17" t="str">
        <f>IFERROR(VLOOKUP($F1069,'Location List'!$A$2:$T$644,18,FALSE),"")</f>
        <v>Albino Ramirez</v>
      </c>
      <c r="D1069" s="17" t="str">
        <f>IFERROR(VLOOKUP($F1069,'Location List'!$A$2:$T$644,9,FALSE),"")</f>
        <v>Adam Shafran</v>
      </c>
      <c r="E1069" s="17" t="str">
        <f>IFERROR(VLOOKUP($F1069,'Location List'!$A$2:$T$644,2,FALSE),"")</f>
        <v>NO. FRESNO</v>
      </c>
      <c r="F1069" s="26">
        <v>364</v>
      </c>
      <c r="G1069" s="29" t="s">
        <v>3272</v>
      </c>
      <c r="H1069" s="29" t="s">
        <v>3501</v>
      </c>
      <c r="I1069" s="26">
        <v>448</v>
      </c>
      <c r="J1069" s="26">
        <v>602</v>
      </c>
      <c r="K1069" s="26">
        <v>0</v>
      </c>
      <c r="L1069" s="26">
        <v>16</v>
      </c>
      <c r="M1069" s="26">
        <v>1050</v>
      </c>
      <c r="N1069" s="26">
        <v>1600</v>
      </c>
      <c r="O1069" s="49">
        <v>1.524</v>
      </c>
    </row>
    <row r="1070" spans="1:15" ht="15" customHeight="1" x14ac:dyDescent="0.25">
      <c r="A1070" s="17" t="str">
        <f>IFERROR(VLOOKUP($F1070,'Location List'!$A$2:$T$644,20,FALSE),"")</f>
        <v>Tim Kerum</v>
      </c>
      <c r="B1070" s="17" t="str">
        <f>IFERROR(VLOOKUP($F1070,'Location List'!$A$2:$T$644,19,FALSE),"")</f>
        <v>Troy Chaney</v>
      </c>
      <c r="C1070" s="17" t="str">
        <f>IFERROR(VLOOKUP($F1070,'Location List'!$A$2:$T$644,18,FALSE),"")</f>
        <v>Albino Ramirez</v>
      </c>
      <c r="D1070" s="17" t="str">
        <f>IFERROR(VLOOKUP($F1070,'Location List'!$A$2:$T$644,9,FALSE),"")</f>
        <v>Adam Shafran</v>
      </c>
      <c r="E1070" s="17" t="str">
        <f>IFERROR(VLOOKUP($F1070,'Location List'!$A$2:$T$644,2,FALSE),"")</f>
        <v>NO. FRESNO</v>
      </c>
      <c r="F1070" s="26">
        <v>364</v>
      </c>
      <c r="G1070" s="29" t="s">
        <v>3272</v>
      </c>
      <c r="H1070" s="29" t="s">
        <v>3275</v>
      </c>
      <c r="I1070" s="26">
        <v>226</v>
      </c>
      <c r="J1070" s="26">
        <v>445</v>
      </c>
      <c r="K1070" s="26">
        <v>0</v>
      </c>
      <c r="L1070" s="26">
        <v>21</v>
      </c>
      <c r="M1070" s="26">
        <v>671</v>
      </c>
      <c r="N1070" s="26">
        <v>6771</v>
      </c>
      <c r="O1070" s="49">
        <v>10.090999999999999</v>
      </c>
    </row>
    <row r="1071" spans="1:15" ht="15" customHeight="1" x14ac:dyDescent="0.25">
      <c r="A1071" s="17" t="str">
        <f>IFERROR(VLOOKUP($F1071,'Location List'!$A$2:$T$644,20,FALSE),"")</f>
        <v>Tim Kerum</v>
      </c>
      <c r="B1071" s="17" t="str">
        <f>IFERROR(VLOOKUP($F1071,'Location List'!$A$2:$T$644,19,FALSE),"")</f>
        <v>Troy Chaney</v>
      </c>
      <c r="C1071" s="17" t="str">
        <f>IFERROR(VLOOKUP($F1071,'Location List'!$A$2:$T$644,18,FALSE),"")</f>
        <v>Albino Ramirez</v>
      </c>
      <c r="D1071" s="17" t="str">
        <f>IFERROR(VLOOKUP($F1071,'Location List'!$A$2:$T$644,9,FALSE),"")</f>
        <v>Adam Shafran</v>
      </c>
      <c r="E1071" s="17" t="str">
        <f>IFERROR(VLOOKUP($F1071,'Location List'!$A$2:$T$644,2,FALSE),"")</f>
        <v>NO. FRESNO</v>
      </c>
      <c r="F1071" s="26">
        <v>364</v>
      </c>
      <c r="G1071" s="29" t="s">
        <v>3276</v>
      </c>
      <c r="H1071" s="29" t="s">
        <v>3346</v>
      </c>
      <c r="I1071" s="26">
        <v>179</v>
      </c>
      <c r="J1071" s="26">
        <v>247</v>
      </c>
      <c r="K1071" s="26">
        <v>0</v>
      </c>
      <c r="L1071" s="26">
        <v>13</v>
      </c>
      <c r="M1071" s="26">
        <v>426</v>
      </c>
      <c r="N1071" s="26">
        <v>742</v>
      </c>
      <c r="O1071" s="49">
        <v>1.742</v>
      </c>
    </row>
    <row r="1072" spans="1:15" ht="15" customHeight="1" x14ac:dyDescent="0.25">
      <c r="A1072" s="17" t="str">
        <f>IFERROR(VLOOKUP($F1072,'Location List'!$A$2:$T$644,20,FALSE),"")</f>
        <v>Tim Kerum</v>
      </c>
      <c r="B1072" s="17" t="str">
        <f>IFERROR(VLOOKUP($F1072,'Location List'!$A$2:$T$644,19,FALSE),"")</f>
        <v>Troy Chaney</v>
      </c>
      <c r="C1072" s="17" t="str">
        <f>IFERROR(VLOOKUP($F1072,'Location List'!$A$2:$T$644,18,FALSE),"")</f>
        <v>Albino Ramirez</v>
      </c>
      <c r="D1072" s="17" t="str">
        <f>IFERROR(VLOOKUP($F1072,'Location List'!$A$2:$T$644,9,FALSE),"")</f>
        <v>Adam Shafran</v>
      </c>
      <c r="E1072" s="17" t="str">
        <f>IFERROR(VLOOKUP($F1072,'Location List'!$A$2:$T$644,2,FALSE),"")</f>
        <v>NO. FRESNO</v>
      </c>
      <c r="F1072" s="26">
        <v>364</v>
      </c>
      <c r="G1072" s="29" t="s">
        <v>3276</v>
      </c>
      <c r="H1072" s="29" t="s">
        <v>3355</v>
      </c>
      <c r="I1072" s="26">
        <v>183</v>
      </c>
      <c r="J1072" s="26">
        <v>214</v>
      </c>
      <c r="K1072" s="26">
        <v>0</v>
      </c>
      <c r="L1072" s="26">
        <v>18</v>
      </c>
      <c r="M1072" s="26">
        <v>397</v>
      </c>
      <c r="N1072" s="26">
        <v>632</v>
      </c>
      <c r="O1072" s="49">
        <v>1.5920000000000001</v>
      </c>
    </row>
    <row r="1073" spans="1:15" ht="15" customHeight="1" x14ac:dyDescent="0.25">
      <c r="A1073" s="17" t="str">
        <f>IFERROR(VLOOKUP($F1073,'Location List'!$A$2:$T$644,20,FALSE),"")</f>
        <v>Tim Kerum</v>
      </c>
      <c r="B1073" s="17" t="str">
        <f>IFERROR(VLOOKUP($F1073,'Location List'!$A$2:$T$644,19,FALSE),"")</f>
        <v>Troy Chaney</v>
      </c>
      <c r="C1073" s="17" t="str">
        <f>IFERROR(VLOOKUP($F1073,'Location List'!$A$2:$T$644,18,FALSE),"")</f>
        <v>Albino Ramirez</v>
      </c>
      <c r="D1073" s="17" t="str">
        <f>IFERROR(VLOOKUP($F1073,'Location List'!$A$2:$T$644,9,FALSE),"")</f>
        <v>Adam Shafran</v>
      </c>
      <c r="E1073" s="17" t="str">
        <f>IFERROR(VLOOKUP($F1073,'Location List'!$A$2:$T$644,2,FALSE),"")</f>
        <v>NO. FRESNO</v>
      </c>
      <c r="F1073" s="26">
        <v>364</v>
      </c>
      <c r="G1073" s="29" t="s">
        <v>3278</v>
      </c>
      <c r="H1073" s="29" t="s">
        <v>3440</v>
      </c>
      <c r="I1073" s="26">
        <v>126</v>
      </c>
      <c r="J1073" s="26">
        <v>205</v>
      </c>
      <c r="K1073" s="26">
        <v>0</v>
      </c>
      <c r="L1073" s="26">
        <v>15</v>
      </c>
      <c r="M1073" s="26">
        <v>331</v>
      </c>
      <c r="N1073" s="26">
        <v>280</v>
      </c>
      <c r="O1073" s="49">
        <v>0.84599999999999997</v>
      </c>
    </row>
    <row r="1074" spans="1:15" ht="15" customHeight="1" x14ac:dyDescent="0.25">
      <c r="A1074" s="17" t="str">
        <f>IFERROR(VLOOKUP($F1074,'Location List'!$A$2:$T$644,20,FALSE),"")</f>
        <v>Tim Kerum</v>
      </c>
      <c r="B1074" s="17" t="str">
        <f>IFERROR(VLOOKUP($F1074,'Location List'!$A$2:$T$644,19,FALSE),"")</f>
        <v>Troy Chaney</v>
      </c>
      <c r="C1074" s="17" t="str">
        <f>IFERROR(VLOOKUP($F1074,'Location List'!$A$2:$T$644,18,FALSE),"")</f>
        <v>Albino Ramirez</v>
      </c>
      <c r="D1074" s="17" t="str">
        <f>IFERROR(VLOOKUP($F1074,'Location List'!$A$2:$T$644,9,FALSE),"")</f>
        <v>Adam Shafran</v>
      </c>
      <c r="E1074" s="17" t="str">
        <f>IFERROR(VLOOKUP($F1074,'Location List'!$A$2:$T$644,2,FALSE),"")</f>
        <v>NO. FRESNO</v>
      </c>
      <c r="F1074" s="26">
        <v>364</v>
      </c>
      <c r="G1074" s="29" t="s">
        <v>3278</v>
      </c>
      <c r="H1074" s="29" t="s">
        <v>3360</v>
      </c>
      <c r="I1074" s="26">
        <v>230</v>
      </c>
      <c r="J1074" s="26">
        <v>332</v>
      </c>
      <c r="K1074" s="26">
        <v>0</v>
      </c>
      <c r="L1074" s="26">
        <v>15</v>
      </c>
      <c r="M1074" s="26">
        <v>562</v>
      </c>
      <c r="N1074" s="26">
        <v>7820</v>
      </c>
      <c r="O1074" s="49">
        <v>13.914999999999999</v>
      </c>
    </row>
    <row r="1075" spans="1:15" ht="15" customHeight="1" x14ac:dyDescent="0.25">
      <c r="A1075" s="17" t="str">
        <f>IFERROR(VLOOKUP($F1075,'Location List'!$A$2:$T$644,20,FALSE),"")</f>
        <v>Tim Kerum</v>
      </c>
      <c r="B1075" s="17" t="str">
        <f>IFERROR(VLOOKUP($F1075,'Location List'!$A$2:$T$644,19,FALSE),"")</f>
        <v>Troy Chaney</v>
      </c>
      <c r="C1075" s="17" t="str">
        <f>IFERROR(VLOOKUP($F1075,'Location List'!$A$2:$T$644,18,FALSE),"")</f>
        <v>Albino Ramirez</v>
      </c>
      <c r="D1075" s="17" t="str">
        <f>IFERROR(VLOOKUP($F1075,'Location List'!$A$2:$T$644,9,FALSE),"")</f>
        <v>Adam Shafran</v>
      </c>
      <c r="E1075" s="17" t="str">
        <f>IFERROR(VLOOKUP($F1075,'Location List'!$A$2:$T$644,2,FALSE),"")</f>
        <v>NO. FRESNO</v>
      </c>
      <c r="F1075" s="26">
        <v>364</v>
      </c>
      <c r="G1075" s="29" t="s">
        <v>3278</v>
      </c>
      <c r="H1075" s="29" t="s">
        <v>3281</v>
      </c>
      <c r="I1075" s="26">
        <v>68</v>
      </c>
      <c r="J1075" s="26">
        <v>151</v>
      </c>
      <c r="K1075" s="26">
        <v>0</v>
      </c>
      <c r="L1075" s="26">
        <v>17</v>
      </c>
      <c r="M1075" s="26">
        <v>219</v>
      </c>
      <c r="N1075" s="26">
        <v>400</v>
      </c>
      <c r="O1075" s="49">
        <v>1.8260000000000001</v>
      </c>
    </row>
    <row r="1076" spans="1:15" ht="15" customHeight="1" x14ac:dyDescent="0.25">
      <c r="A1076" s="17" t="str">
        <f>IFERROR(VLOOKUP($F1076,'Location List'!$A$2:$T$644,20,FALSE),"")</f>
        <v>Bill Eich</v>
      </c>
      <c r="B1076" s="17" t="str">
        <f>IFERROR(VLOOKUP($F1076,'Location List'!$A$2:$T$644,19,FALSE),"")</f>
        <v>Dennis Morgan</v>
      </c>
      <c r="C1076" s="17" t="str">
        <f>IFERROR(VLOOKUP($F1076,'Location List'!$A$2:$T$644,18,FALSE),"")</f>
        <v>Steve Fraden</v>
      </c>
      <c r="D1076" s="17" t="str">
        <f>IFERROR(VLOOKUP($F1076,'Location List'!$A$2:$T$644,9,FALSE),"")</f>
        <v>JIM HAMBLEN</v>
      </c>
      <c r="E1076" s="17" t="str">
        <f>IFERROR(VLOOKUP($F1076,'Location List'!$A$2:$T$644,2,FALSE),"")</f>
        <v>COOL SPRINGS</v>
      </c>
      <c r="F1076" s="26">
        <v>365</v>
      </c>
      <c r="G1076" s="29" t="s">
        <v>3272</v>
      </c>
      <c r="H1076" s="29" t="s">
        <v>3379</v>
      </c>
      <c r="I1076" s="26">
        <v>232</v>
      </c>
      <c r="J1076" s="26">
        <v>575</v>
      </c>
      <c r="K1076" s="26">
        <v>0</v>
      </c>
      <c r="L1076" s="26">
        <v>16</v>
      </c>
      <c r="M1076" s="26">
        <v>807</v>
      </c>
      <c r="N1076" s="26">
        <v>7781</v>
      </c>
      <c r="O1076" s="49">
        <v>9.6419999999999995</v>
      </c>
    </row>
    <row r="1077" spans="1:15" ht="15" customHeight="1" x14ac:dyDescent="0.25">
      <c r="A1077" s="17" t="str">
        <f>IFERROR(VLOOKUP($F1077,'Location List'!$A$2:$T$644,20,FALSE),"")</f>
        <v>Bill Eich</v>
      </c>
      <c r="B1077" s="17" t="str">
        <f>IFERROR(VLOOKUP($F1077,'Location List'!$A$2:$T$644,19,FALSE),"")</f>
        <v>Dennis Morgan</v>
      </c>
      <c r="C1077" s="17" t="str">
        <f>IFERROR(VLOOKUP($F1077,'Location List'!$A$2:$T$644,18,FALSE),"")</f>
        <v>Steve Fraden</v>
      </c>
      <c r="D1077" s="17" t="str">
        <f>IFERROR(VLOOKUP($F1077,'Location List'!$A$2:$T$644,9,FALSE),"")</f>
        <v>JIM HAMBLEN</v>
      </c>
      <c r="E1077" s="17" t="str">
        <f>IFERROR(VLOOKUP($F1077,'Location List'!$A$2:$T$644,2,FALSE),"")</f>
        <v>COOL SPRINGS</v>
      </c>
      <c r="F1077" s="26">
        <v>365</v>
      </c>
      <c r="G1077" s="29" t="s">
        <v>3272</v>
      </c>
      <c r="H1077" s="29" t="s">
        <v>3394</v>
      </c>
      <c r="I1077" s="26">
        <v>262</v>
      </c>
      <c r="J1077" s="26">
        <v>695</v>
      </c>
      <c r="K1077" s="26">
        <v>0</v>
      </c>
      <c r="L1077" s="26">
        <v>15</v>
      </c>
      <c r="M1077" s="26">
        <v>957</v>
      </c>
      <c r="N1077" s="26">
        <v>1299</v>
      </c>
      <c r="O1077" s="49">
        <v>1.357</v>
      </c>
    </row>
    <row r="1078" spans="1:15" ht="15" customHeight="1" x14ac:dyDescent="0.25">
      <c r="A1078" s="17" t="str">
        <f>IFERROR(VLOOKUP($F1078,'Location List'!$A$2:$T$644,20,FALSE),"")</f>
        <v>Bill Eich</v>
      </c>
      <c r="B1078" s="17" t="str">
        <f>IFERROR(VLOOKUP($F1078,'Location List'!$A$2:$T$644,19,FALSE),"")</f>
        <v>Dennis Morgan</v>
      </c>
      <c r="C1078" s="17" t="str">
        <f>IFERROR(VLOOKUP($F1078,'Location List'!$A$2:$T$644,18,FALSE),"")</f>
        <v>Steve Fraden</v>
      </c>
      <c r="D1078" s="17" t="str">
        <f>IFERROR(VLOOKUP($F1078,'Location List'!$A$2:$T$644,9,FALSE),"")</f>
        <v>JIM HAMBLEN</v>
      </c>
      <c r="E1078" s="17" t="str">
        <f>IFERROR(VLOOKUP($F1078,'Location List'!$A$2:$T$644,2,FALSE),"")</f>
        <v>COOL SPRINGS</v>
      </c>
      <c r="F1078" s="26">
        <v>365</v>
      </c>
      <c r="G1078" s="29" t="s">
        <v>3272</v>
      </c>
      <c r="H1078" s="29" t="s">
        <v>3405</v>
      </c>
      <c r="I1078" s="26">
        <v>712</v>
      </c>
      <c r="J1078" s="26">
        <v>1082</v>
      </c>
      <c r="K1078" s="26">
        <v>0</v>
      </c>
      <c r="L1078" s="26">
        <v>18</v>
      </c>
      <c r="M1078" s="26">
        <v>1794</v>
      </c>
      <c r="N1078" s="26">
        <v>13377</v>
      </c>
      <c r="O1078" s="49">
        <v>7.4569999999999999</v>
      </c>
    </row>
    <row r="1079" spans="1:15" ht="15" customHeight="1" x14ac:dyDescent="0.25">
      <c r="A1079" s="17" t="str">
        <f>IFERROR(VLOOKUP($F1079,'Location List'!$A$2:$T$644,20,FALSE),"")</f>
        <v>Bill Eich</v>
      </c>
      <c r="B1079" s="17" t="str">
        <f>IFERROR(VLOOKUP($F1079,'Location List'!$A$2:$T$644,19,FALSE),"")</f>
        <v>Dennis Morgan</v>
      </c>
      <c r="C1079" s="17" t="str">
        <f>IFERROR(VLOOKUP($F1079,'Location List'!$A$2:$T$644,18,FALSE),"")</f>
        <v>Steve Fraden</v>
      </c>
      <c r="D1079" s="17" t="str">
        <f>IFERROR(VLOOKUP($F1079,'Location List'!$A$2:$T$644,9,FALSE),"")</f>
        <v>JIM HAMBLEN</v>
      </c>
      <c r="E1079" s="17" t="str">
        <f>IFERROR(VLOOKUP($F1079,'Location List'!$A$2:$T$644,2,FALSE),"")</f>
        <v>COOL SPRINGS</v>
      </c>
      <c r="F1079" s="26">
        <v>365</v>
      </c>
      <c r="G1079" s="29" t="s">
        <v>3272</v>
      </c>
      <c r="H1079" s="29" t="s">
        <v>3501</v>
      </c>
      <c r="I1079" s="26">
        <v>470</v>
      </c>
      <c r="J1079" s="26">
        <v>930</v>
      </c>
      <c r="K1079" s="26">
        <v>0</v>
      </c>
      <c r="L1079" s="26">
        <v>15</v>
      </c>
      <c r="M1079" s="26">
        <v>1400</v>
      </c>
      <c r="N1079" s="26">
        <v>2122</v>
      </c>
      <c r="O1079" s="49">
        <v>1.516</v>
      </c>
    </row>
    <row r="1080" spans="1:15" ht="15" customHeight="1" x14ac:dyDescent="0.25">
      <c r="A1080" s="17" t="str">
        <f>IFERROR(VLOOKUP($F1080,'Location List'!$A$2:$T$644,20,FALSE),"")</f>
        <v>Bill Eich</v>
      </c>
      <c r="B1080" s="17" t="str">
        <f>IFERROR(VLOOKUP($F1080,'Location List'!$A$2:$T$644,19,FALSE),"")</f>
        <v>Dennis Morgan</v>
      </c>
      <c r="C1080" s="17" t="str">
        <f>IFERROR(VLOOKUP($F1080,'Location List'!$A$2:$T$644,18,FALSE),"")</f>
        <v>Steve Fraden</v>
      </c>
      <c r="D1080" s="17" t="str">
        <f>IFERROR(VLOOKUP($F1080,'Location List'!$A$2:$T$644,9,FALSE),"")</f>
        <v>JIM HAMBLEN</v>
      </c>
      <c r="E1080" s="17" t="str">
        <f>IFERROR(VLOOKUP($F1080,'Location List'!$A$2:$T$644,2,FALSE),"")</f>
        <v>COOL SPRINGS</v>
      </c>
      <c r="F1080" s="26">
        <v>365</v>
      </c>
      <c r="G1080" s="29" t="s">
        <v>3276</v>
      </c>
      <c r="H1080" s="29" t="s">
        <v>3277</v>
      </c>
      <c r="I1080" s="26">
        <v>109</v>
      </c>
      <c r="J1080" s="26">
        <v>316</v>
      </c>
      <c r="K1080" s="26">
        <v>0</v>
      </c>
      <c r="L1080" s="26">
        <v>14</v>
      </c>
      <c r="M1080" s="26">
        <v>425</v>
      </c>
      <c r="N1080" s="26">
        <v>654</v>
      </c>
      <c r="O1080" s="49">
        <v>1.5389999999999999</v>
      </c>
    </row>
    <row r="1081" spans="1:15" ht="15" customHeight="1" x14ac:dyDescent="0.25">
      <c r="A1081" s="17" t="str">
        <f>IFERROR(VLOOKUP($F1081,'Location List'!$A$2:$T$644,20,FALSE),"")</f>
        <v>Bill Eich</v>
      </c>
      <c r="B1081" s="17" t="str">
        <f>IFERROR(VLOOKUP($F1081,'Location List'!$A$2:$T$644,19,FALSE),"")</f>
        <v>Dennis Morgan</v>
      </c>
      <c r="C1081" s="17" t="str">
        <f>IFERROR(VLOOKUP($F1081,'Location List'!$A$2:$T$644,18,FALSE),"")</f>
        <v>Steve Fraden</v>
      </c>
      <c r="D1081" s="17" t="str">
        <f>IFERROR(VLOOKUP($F1081,'Location List'!$A$2:$T$644,9,FALSE),"")</f>
        <v>JIM HAMBLEN</v>
      </c>
      <c r="E1081" s="17" t="str">
        <f>IFERROR(VLOOKUP($F1081,'Location List'!$A$2:$T$644,2,FALSE),"")</f>
        <v>COOL SPRINGS</v>
      </c>
      <c r="F1081" s="26">
        <v>365</v>
      </c>
      <c r="G1081" s="29" t="s">
        <v>3276</v>
      </c>
      <c r="H1081" s="29" t="s">
        <v>3320</v>
      </c>
      <c r="I1081" s="26">
        <v>133</v>
      </c>
      <c r="J1081" s="26">
        <v>360</v>
      </c>
      <c r="K1081" s="26">
        <v>0</v>
      </c>
      <c r="L1081" s="26">
        <v>15</v>
      </c>
      <c r="M1081" s="26">
        <v>493</v>
      </c>
      <c r="N1081" s="26">
        <v>888</v>
      </c>
      <c r="O1081" s="49">
        <v>1.8009999999999999</v>
      </c>
    </row>
    <row r="1082" spans="1:15" ht="15" customHeight="1" x14ac:dyDescent="0.25">
      <c r="A1082" s="17" t="str">
        <f>IFERROR(VLOOKUP($F1082,'Location List'!$A$2:$T$644,20,FALSE),"")</f>
        <v>Bill Eich</v>
      </c>
      <c r="B1082" s="17" t="str">
        <f>IFERROR(VLOOKUP($F1082,'Location List'!$A$2:$T$644,19,FALSE),"")</f>
        <v>Dennis Morgan</v>
      </c>
      <c r="C1082" s="17" t="str">
        <f>IFERROR(VLOOKUP($F1082,'Location List'!$A$2:$T$644,18,FALSE),"")</f>
        <v>Steve Fraden</v>
      </c>
      <c r="D1082" s="17" t="str">
        <f>IFERROR(VLOOKUP($F1082,'Location List'!$A$2:$T$644,9,FALSE),"")</f>
        <v>JIM HAMBLEN</v>
      </c>
      <c r="E1082" s="17" t="str">
        <f>IFERROR(VLOOKUP($F1082,'Location List'!$A$2:$T$644,2,FALSE),"")</f>
        <v>COOL SPRINGS</v>
      </c>
      <c r="F1082" s="26">
        <v>365</v>
      </c>
      <c r="G1082" s="29" t="s">
        <v>3278</v>
      </c>
      <c r="H1082" s="29" t="s">
        <v>3427</v>
      </c>
      <c r="I1082" s="26">
        <v>258</v>
      </c>
      <c r="J1082" s="26">
        <v>448</v>
      </c>
      <c r="K1082" s="26">
        <v>0</v>
      </c>
      <c r="L1082" s="26">
        <v>16</v>
      </c>
      <c r="M1082" s="26">
        <v>706</v>
      </c>
      <c r="N1082" s="26">
        <v>1189</v>
      </c>
      <c r="O1082" s="49">
        <v>1.6839999999999999</v>
      </c>
    </row>
    <row r="1083" spans="1:15" ht="15" customHeight="1" x14ac:dyDescent="0.25">
      <c r="A1083" s="17" t="str">
        <f>IFERROR(VLOOKUP($F1083,'Location List'!$A$2:$T$644,20,FALSE),"")</f>
        <v>Bill Eich</v>
      </c>
      <c r="B1083" s="17" t="str">
        <f>IFERROR(VLOOKUP($F1083,'Location List'!$A$2:$T$644,19,FALSE),"")</f>
        <v>Dennis Morgan</v>
      </c>
      <c r="C1083" s="17" t="str">
        <f>IFERROR(VLOOKUP($F1083,'Location List'!$A$2:$T$644,18,FALSE),"")</f>
        <v>Steve Fraden</v>
      </c>
      <c r="D1083" s="17" t="str">
        <f>IFERROR(VLOOKUP($F1083,'Location List'!$A$2:$T$644,9,FALSE),"")</f>
        <v>JIM HAMBLEN</v>
      </c>
      <c r="E1083" s="17" t="str">
        <f>IFERROR(VLOOKUP($F1083,'Location List'!$A$2:$T$644,2,FALSE),"")</f>
        <v>COOL SPRINGS</v>
      </c>
      <c r="F1083" s="26">
        <v>365</v>
      </c>
      <c r="G1083" s="29" t="s">
        <v>3278</v>
      </c>
      <c r="H1083" s="29" t="s">
        <v>3512</v>
      </c>
      <c r="I1083" s="26">
        <v>340</v>
      </c>
      <c r="J1083" s="26">
        <v>500</v>
      </c>
      <c r="K1083" s="26">
        <v>0</v>
      </c>
      <c r="L1083" s="26">
        <v>15</v>
      </c>
      <c r="M1083" s="26">
        <v>840</v>
      </c>
      <c r="N1083" s="26">
        <v>1457</v>
      </c>
      <c r="O1083" s="49">
        <v>1.7350000000000001</v>
      </c>
    </row>
    <row r="1084" spans="1:15" ht="15" customHeight="1" x14ac:dyDescent="0.25">
      <c r="A1084" s="17" t="str">
        <f>IFERROR(VLOOKUP($F1084,'Location List'!$A$2:$T$644,20,FALSE),"")</f>
        <v>Bill Eich</v>
      </c>
      <c r="B1084" s="17" t="str">
        <f>IFERROR(VLOOKUP($F1084,'Location List'!$A$2:$T$644,19,FALSE),"")</f>
        <v>Dennis Morgan</v>
      </c>
      <c r="C1084" s="17" t="str">
        <f>IFERROR(VLOOKUP($F1084,'Location List'!$A$2:$T$644,18,FALSE),"")</f>
        <v>Steve Fraden</v>
      </c>
      <c r="D1084" s="17" t="str">
        <f>IFERROR(VLOOKUP($F1084,'Location List'!$A$2:$T$644,9,FALSE),"")</f>
        <v>JIM HAMBLEN</v>
      </c>
      <c r="E1084" s="17" t="str">
        <f>IFERROR(VLOOKUP($F1084,'Location List'!$A$2:$T$644,2,FALSE),"")</f>
        <v>COOL SPRINGS</v>
      </c>
      <c r="F1084" s="26">
        <v>365</v>
      </c>
      <c r="G1084" s="29" t="s">
        <v>3278</v>
      </c>
      <c r="H1084" s="29" t="s">
        <v>3286</v>
      </c>
      <c r="I1084" s="26">
        <v>189</v>
      </c>
      <c r="J1084" s="26">
        <v>360</v>
      </c>
      <c r="K1084" s="26">
        <v>0</v>
      </c>
      <c r="L1084" s="26">
        <v>16</v>
      </c>
      <c r="M1084" s="26">
        <v>549</v>
      </c>
      <c r="N1084" s="26">
        <v>600</v>
      </c>
      <c r="O1084" s="49">
        <v>1.093</v>
      </c>
    </row>
    <row r="1085" spans="1:15" ht="15" customHeight="1" x14ac:dyDescent="0.25">
      <c r="A1085" s="17" t="str">
        <f>IFERROR(VLOOKUP($F1085,'Location List'!$A$2:$T$644,20,FALSE),"")</f>
        <v>Bill Eich</v>
      </c>
      <c r="B1085" s="17" t="str">
        <f>IFERROR(VLOOKUP($F1085,'Location List'!$A$2:$T$644,19,FALSE),"")</f>
        <v>Dennis Morgan</v>
      </c>
      <c r="C1085" s="17" t="str">
        <f>IFERROR(VLOOKUP($F1085,'Location List'!$A$2:$T$644,18,FALSE),"")</f>
        <v>Steve Fraden</v>
      </c>
      <c r="D1085" s="17" t="str">
        <f>IFERROR(VLOOKUP($F1085,'Location List'!$A$2:$T$644,9,FALSE),"")</f>
        <v>JIM HAMBLEN</v>
      </c>
      <c r="E1085" s="17" t="str">
        <f>IFERROR(VLOOKUP($F1085,'Location List'!$A$2:$T$644,2,FALSE),"")</f>
        <v>COOL SPRINGS</v>
      </c>
      <c r="F1085" s="26">
        <v>365</v>
      </c>
      <c r="G1085" s="29" t="s">
        <v>3278</v>
      </c>
      <c r="H1085" s="29" t="s">
        <v>3547</v>
      </c>
      <c r="I1085" s="26">
        <v>250</v>
      </c>
      <c r="J1085" s="26">
        <v>552</v>
      </c>
      <c r="K1085" s="26">
        <v>0</v>
      </c>
      <c r="L1085" s="26">
        <v>15</v>
      </c>
      <c r="M1085" s="26">
        <v>802</v>
      </c>
      <c r="N1085" s="26">
        <v>1413</v>
      </c>
      <c r="O1085" s="49">
        <v>1.762</v>
      </c>
    </row>
    <row r="1086" spans="1:15" ht="15" customHeight="1" x14ac:dyDescent="0.25">
      <c r="A1086" s="17" t="str">
        <f>IFERROR(VLOOKUP($F1086,'Location List'!$A$2:$T$644,20,FALSE),"")</f>
        <v>Bill Eich</v>
      </c>
      <c r="B1086" s="17" t="str">
        <f>IFERROR(VLOOKUP($F1086,'Location List'!$A$2:$T$644,19,FALSE),"")</f>
        <v>Dennis Morgan</v>
      </c>
      <c r="C1086" s="17" t="str">
        <f>IFERROR(VLOOKUP($F1086,'Location List'!$A$2:$T$644,18,FALSE),"")</f>
        <v>Steve Fraden</v>
      </c>
      <c r="D1086" s="17" t="str">
        <f>IFERROR(VLOOKUP($F1086,'Location List'!$A$2:$T$644,9,FALSE),"")</f>
        <v>JIM HAMBLEN</v>
      </c>
      <c r="E1086" s="17" t="str">
        <f>IFERROR(VLOOKUP($F1086,'Location List'!$A$2:$T$644,2,FALSE),"")</f>
        <v>COOL SPRINGS</v>
      </c>
      <c r="F1086" s="26">
        <v>365</v>
      </c>
      <c r="G1086" s="29" t="s">
        <v>3278</v>
      </c>
      <c r="H1086" s="29" t="s">
        <v>3416</v>
      </c>
      <c r="I1086" s="26">
        <v>205</v>
      </c>
      <c r="J1086" s="26">
        <v>398</v>
      </c>
      <c r="K1086" s="26">
        <v>0</v>
      </c>
      <c r="L1086" s="26">
        <v>16</v>
      </c>
      <c r="M1086" s="26">
        <v>603</v>
      </c>
      <c r="N1086" s="26">
        <v>594</v>
      </c>
      <c r="O1086" s="49">
        <v>0.98499999999999999</v>
      </c>
    </row>
    <row r="1087" spans="1:15" ht="15" customHeight="1" x14ac:dyDescent="0.25">
      <c r="A1087" s="17" t="str">
        <f>IFERROR(VLOOKUP($F1087,'Location List'!$A$2:$T$644,20,FALSE),"")</f>
        <v>Bill Eich</v>
      </c>
      <c r="B1087" s="17" t="str">
        <f>IFERROR(VLOOKUP($F1087,'Location List'!$A$2:$T$644,19,FALSE),"")</f>
        <v>Dennis Morgan</v>
      </c>
      <c r="C1087" s="17" t="str">
        <f>IFERROR(VLOOKUP($F1087,'Location List'!$A$2:$T$644,18,FALSE),"")</f>
        <v>Steve Fraden</v>
      </c>
      <c r="D1087" s="17" t="str">
        <f>IFERROR(VLOOKUP($F1087,'Location List'!$A$2:$T$644,9,FALSE),"")</f>
        <v>JIM HAMBLEN</v>
      </c>
      <c r="E1087" s="17" t="str">
        <f>IFERROR(VLOOKUP($F1087,'Location List'!$A$2:$T$644,2,FALSE),"")</f>
        <v>COOL SPRINGS</v>
      </c>
      <c r="F1087" s="26">
        <v>365</v>
      </c>
      <c r="G1087" s="29" t="s">
        <v>3278</v>
      </c>
      <c r="H1087" s="29" t="s">
        <v>3447</v>
      </c>
      <c r="I1087" s="26">
        <v>23</v>
      </c>
      <c r="J1087" s="26">
        <v>9</v>
      </c>
      <c r="K1087" s="26">
        <v>0</v>
      </c>
      <c r="L1087" s="26">
        <v>28</v>
      </c>
      <c r="M1087" s="26">
        <v>32</v>
      </c>
      <c r="N1087" s="26">
        <v>0</v>
      </c>
      <c r="O1087" s="49">
        <v>0</v>
      </c>
    </row>
    <row r="1088" spans="1:15" ht="15" customHeight="1" x14ac:dyDescent="0.25">
      <c r="A1088" s="17" t="str">
        <f>IFERROR(VLOOKUP($F1088,'Location List'!$A$2:$T$644,20,FALSE),"")</f>
        <v>Tim Kerum</v>
      </c>
      <c r="B1088" s="17" t="str">
        <f>IFERROR(VLOOKUP($F1088,'Location List'!$A$2:$T$644,19,FALSE),"")</f>
        <v>Troy Chaney</v>
      </c>
      <c r="C1088" s="17" t="str">
        <f>IFERROR(VLOOKUP($F1088,'Location List'!$A$2:$T$644,18,FALSE),"")</f>
        <v>Albino Ramirez</v>
      </c>
      <c r="D1088" s="17" t="str">
        <f>IFERROR(VLOOKUP($F1088,'Location List'!$A$2:$T$644,9,FALSE),"")</f>
        <v>Adam Shafran</v>
      </c>
      <c r="E1088" s="17" t="str">
        <f>IFERROR(VLOOKUP($F1088,'Location List'!$A$2:$T$644,2,FALSE),"")</f>
        <v>ELK GROVE</v>
      </c>
      <c r="F1088" s="26">
        <v>366</v>
      </c>
      <c r="G1088" s="29" t="s">
        <v>3272</v>
      </c>
      <c r="H1088" s="29" t="s">
        <v>3332</v>
      </c>
      <c r="I1088" s="26">
        <v>1550</v>
      </c>
      <c r="J1088" s="26">
        <v>473</v>
      </c>
      <c r="K1088" s="26">
        <v>0</v>
      </c>
      <c r="L1088" s="26">
        <v>14</v>
      </c>
      <c r="M1088" s="26">
        <v>2023</v>
      </c>
      <c r="N1088" s="26">
        <v>12721</v>
      </c>
      <c r="O1088" s="49">
        <v>6.2880000000000003</v>
      </c>
    </row>
    <row r="1089" spans="1:15" ht="15" customHeight="1" x14ac:dyDescent="0.25">
      <c r="A1089" s="17" t="str">
        <f>IFERROR(VLOOKUP($F1089,'Location List'!$A$2:$T$644,20,FALSE),"")</f>
        <v>Tim Kerum</v>
      </c>
      <c r="B1089" s="17" t="str">
        <f>IFERROR(VLOOKUP($F1089,'Location List'!$A$2:$T$644,19,FALSE),"")</f>
        <v>Troy Chaney</v>
      </c>
      <c r="C1089" s="17" t="str">
        <f>IFERROR(VLOOKUP($F1089,'Location List'!$A$2:$T$644,18,FALSE),"")</f>
        <v>Albino Ramirez</v>
      </c>
      <c r="D1089" s="17" t="str">
        <f>IFERROR(VLOOKUP($F1089,'Location List'!$A$2:$T$644,9,FALSE),"")</f>
        <v>Adam Shafran</v>
      </c>
      <c r="E1089" s="17" t="str">
        <f>IFERROR(VLOOKUP($F1089,'Location List'!$A$2:$T$644,2,FALSE),"")</f>
        <v>ELK GROVE</v>
      </c>
      <c r="F1089" s="26">
        <v>366</v>
      </c>
      <c r="G1089" s="29" t="s">
        <v>3272</v>
      </c>
      <c r="H1089" s="29" t="s">
        <v>3554</v>
      </c>
      <c r="I1089" s="26">
        <v>4199</v>
      </c>
      <c r="J1089" s="26">
        <v>1758</v>
      </c>
      <c r="K1089" s="26">
        <v>0</v>
      </c>
      <c r="L1089" s="26">
        <v>15</v>
      </c>
      <c r="M1089" s="26">
        <v>5957</v>
      </c>
      <c r="N1089" s="26">
        <v>10377</v>
      </c>
      <c r="O1089" s="49">
        <v>1.742</v>
      </c>
    </row>
    <row r="1090" spans="1:15" ht="15" customHeight="1" x14ac:dyDescent="0.25">
      <c r="A1090" s="17" t="str">
        <f>IFERROR(VLOOKUP($F1090,'Location List'!$A$2:$T$644,20,FALSE),"")</f>
        <v>Tim Kerum</v>
      </c>
      <c r="B1090" s="17" t="str">
        <f>IFERROR(VLOOKUP($F1090,'Location List'!$A$2:$T$644,19,FALSE),"")</f>
        <v>Troy Chaney</v>
      </c>
      <c r="C1090" s="17" t="str">
        <f>IFERROR(VLOOKUP($F1090,'Location List'!$A$2:$T$644,18,FALSE),"")</f>
        <v>Albino Ramirez</v>
      </c>
      <c r="D1090" s="17" t="str">
        <f>IFERROR(VLOOKUP($F1090,'Location List'!$A$2:$T$644,9,FALSE),"")</f>
        <v>Adam Shafran</v>
      </c>
      <c r="E1090" s="17" t="str">
        <f>IFERROR(VLOOKUP($F1090,'Location List'!$A$2:$T$644,2,FALSE),"")</f>
        <v>ELK GROVE</v>
      </c>
      <c r="F1090" s="26">
        <v>366</v>
      </c>
      <c r="G1090" s="29" t="s">
        <v>3272</v>
      </c>
      <c r="H1090" s="29" t="s">
        <v>3555</v>
      </c>
      <c r="I1090" s="26">
        <v>3598</v>
      </c>
      <c r="J1090" s="26">
        <v>2096</v>
      </c>
      <c r="K1090" s="26">
        <v>0</v>
      </c>
      <c r="L1090" s="26">
        <v>25</v>
      </c>
      <c r="M1090" s="26">
        <v>5694</v>
      </c>
      <c r="N1090" s="26">
        <v>11281</v>
      </c>
      <c r="O1090" s="49">
        <v>1.9810000000000001</v>
      </c>
    </row>
    <row r="1091" spans="1:15" ht="15" customHeight="1" x14ac:dyDescent="0.25">
      <c r="A1091" s="17" t="str">
        <f>IFERROR(VLOOKUP($F1091,'Location List'!$A$2:$T$644,20,FALSE),"")</f>
        <v>Tim Kerum</v>
      </c>
      <c r="B1091" s="17" t="str">
        <f>IFERROR(VLOOKUP($F1091,'Location List'!$A$2:$T$644,19,FALSE),"")</f>
        <v>Troy Chaney</v>
      </c>
      <c r="C1091" s="17" t="str">
        <f>IFERROR(VLOOKUP($F1091,'Location List'!$A$2:$T$644,18,FALSE),"")</f>
        <v>Albino Ramirez</v>
      </c>
      <c r="D1091" s="17" t="str">
        <f>IFERROR(VLOOKUP($F1091,'Location List'!$A$2:$T$644,9,FALSE),"")</f>
        <v>Adam Shafran</v>
      </c>
      <c r="E1091" s="17" t="str">
        <f>IFERROR(VLOOKUP($F1091,'Location List'!$A$2:$T$644,2,FALSE),"")</f>
        <v>ELK GROVE</v>
      </c>
      <c r="F1091" s="26">
        <v>366</v>
      </c>
      <c r="G1091" s="29" t="s">
        <v>3272</v>
      </c>
      <c r="H1091" s="29" t="s">
        <v>3556</v>
      </c>
      <c r="I1091" s="26">
        <v>4071</v>
      </c>
      <c r="J1091" s="26">
        <v>1752</v>
      </c>
      <c r="K1091" s="26">
        <v>0</v>
      </c>
      <c r="L1091" s="26">
        <v>15</v>
      </c>
      <c r="M1091" s="26">
        <v>5823</v>
      </c>
      <c r="N1091" s="26">
        <v>10634</v>
      </c>
      <c r="O1091" s="49">
        <v>1.8260000000000001</v>
      </c>
    </row>
    <row r="1092" spans="1:15" ht="15" customHeight="1" x14ac:dyDescent="0.25">
      <c r="A1092" s="17" t="str">
        <f>IFERROR(VLOOKUP($F1092,'Location List'!$A$2:$T$644,20,FALSE),"")</f>
        <v>Tim Kerum</v>
      </c>
      <c r="B1092" s="17" t="str">
        <f>IFERROR(VLOOKUP($F1092,'Location List'!$A$2:$T$644,19,FALSE),"")</f>
        <v>Troy Chaney</v>
      </c>
      <c r="C1092" s="17" t="str">
        <f>IFERROR(VLOOKUP($F1092,'Location List'!$A$2:$T$644,18,FALSE),"")</f>
        <v>Albino Ramirez</v>
      </c>
      <c r="D1092" s="17" t="str">
        <f>IFERROR(VLOOKUP($F1092,'Location List'!$A$2:$T$644,9,FALSE),"")</f>
        <v>Adam Shafran</v>
      </c>
      <c r="E1092" s="17" t="str">
        <f>IFERROR(VLOOKUP($F1092,'Location List'!$A$2:$T$644,2,FALSE),"")</f>
        <v>ELK GROVE</v>
      </c>
      <c r="F1092" s="26">
        <v>366</v>
      </c>
      <c r="G1092" s="29" t="s">
        <v>3272</v>
      </c>
      <c r="H1092" s="29" t="s">
        <v>3557</v>
      </c>
      <c r="I1092" s="26">
        <v>4884</v>
      </c>
      <c r="J1092" s="26">
        <v>1722</v>
      </c>
      <c r="K1092" s="26">
        <v>0</v>
      </c>
      <c r="L1092" s="26">
        <v>16</v>
      </c>
      <c r="M1092" s="26">
        <v>6606</v>
      </c>
      <c r="N1092" s="26">
        <v>12851</v>
      </c>
      <c r="O1092" s="49">
        <v>1.9450000000000001</v>
      </c>
    </row>
    <row r="1093" spans="1:15" ht="15" customHeight="1" x14ac:dyDescent="0.25">
      <c r="A1093" s="17" t="str">
        <f>IFERROR(VLOOKUP($F1093,'Location List'!$A$2:$T$644,20,FALSE),"")</f>
        <v>Tim Kerum</v>
      </c>
      <c r="B1093" s="17" t="str">
        <f>IFERROR(VLOOKUP($F1093,'Location List'!$A$2:$T$644,19,FALSE),"")</f>
        <v>Troy Chaney</v>
      </c>
      <c r="C1093" s="17" t="str">
        <f>IFERROR(VLOOKUP($F1093,'Location List'!$A$2:$T$644,18,FALSE),"")</f>
        <v>Albino Ramirez</v>
      </c>
      <c r="D1093" s="17" t="str">
        <f>IFERROR(VLOOKUP($F1093,'Location List'!$A$2:$T$644,9,FALSE),"")</f>
        <v>Adam Shafran</v>
      </c>
      <c r="E1093" s="17" t="str">
        <f>IFERROR(VLOOKUP($F1093,'Location List'!$A$2:$T$644,2,FALSE),"")</f>
        <v>ELK GROVE</v>
      </c>
      <c r="F1093" s="26">
        <v>366</v>
      </c>
      <c r="G1093" s="29" t="s">
        <v>3272</v>
      </c>
      <c r="H1093" s="29" t="s">
        <v>3558</v>
      </c>
      <c r="I1093" s="26">
        <v>6258</v>
      </c>
      <c r="J1093" s="26">
        <v>2441</v>
      </c>
      <c r="K1093" s="26">
        <v>0</v>
      </c>
      <c r="L1093" s="26">
        <v>23</v>
      </c>
      <c r="M1093" s="26">
        <v>8699</v>
      </c>
      <c r="N1093" s="26">
        <v>16141</v>
      </c>
      <c r="O1093" s="49">
        <v>1.8560000000000001</v>
      </c>
    </row>
    <row r="1094" spans="1:15" ht="15" customHeight="1" x14ac:dyDescent="0.25">
      <c r="A1094" s="17" t="str">
        <f>IFERROR(VLOOKUP($F1094,'Location List'!$A$2:$T$644,20,FALSE),"")</f>
        <v>Tim Kerum</v>
      </c>
      <c r="B1094" s="17" t="str">
        <f>IFERROR(VLOOKUP($F1094,'Location List'!$A$2:$T$644,19,FALSE),"")</f>
        <v>Troy Chaney</v>
      </c>
      <c r="C1094" s="17" t="str">
        <f>IFERROR(VLOOKUP($F1094,'Location List'!$A$2:$T$644,18,FALSE),"")</f>
        <v>Albino Ramirez</v>
      </c>
      <c r="D1094" s="17" t="str">
        <f>IFERROR(VLOOKUP($F1094,'Location List'!$A$2:$T$644,9,FALSE),"")</f>
        <v>Adam Shafran</v>
      </c>
      <c r="E1094" s="17" t="str">
        <f>IFERROR(VLOOKUP($F1094,'Location List'!$A$2:$T$644,2,FALSE),"")</f>
        <v>ELK GROVE</v>
      </c>
      <c r="F1094" s="26">
        <v>366</v>
      </c>
      <c r="G1094" s="29" t="s">
        <v>3272</v>
      </c>
      <c r="H1094" s="29" t="s">
        <v>3559</v>
      </c>
      <c r="I1094" s="26">
        <v>41</v>
      </c>
      <c r="J1094" s="26">
        <v>62</v>
      </c>
      <c r="K1094" s="26">
        <v>0</v>
      </c>
      <c r="L1094" s="26">
        <v>23</v>
      </c>
      <c r="M1094" s="26">
        <v>103</v>
      </c>
      <c r="N1094" s="26">
        <v>166</v>
      </c>
      <c r="O1094" s="49">
        <v>1.6120000000000001</v>
      </c>
    </row>
    <row r="1095" spans="1:15" ht="15" customHeight="1" x14ac:dyDescent="0.25">
      <c r="A1095" s="17" t="str">
        <f>IFERROR(VLOOKUP($F1095,'Location List'!$A$2:$T$644,20,FALSE),"")</f>
        <v>Tim Kerum</v>
      </c>
      <c r="B1095" s="17" t="str">
        <f>IFERROR(VLOOKUP($F1095,'Location List'!$A$2:$T$644,19,FALSE),"")</f>
        <v>Troy Chaney</v>
      </c>
      <c r="C1095" s="17" t="str">
        <f>IFERROR(VLOOKUP($F1095,'Location List'!$A$2:$T$644,18,FALSE),"")</f>
        <v>Albino Ramirez</v>
      </c>
      <c r="D1095" s="17" t="str">
        <f>IFERROR(VLOOKUP($F1095,'Location List'!$A$2:$T$644,9,FALSE),"")</f>
        <v>Adam Shafran</v>
      </c>
      <c r="E1095" s="17" t="str">
        <f>IFERROR(VLOOKUP($F1095,'Location List'!$A$2:$T$644,2,FALSE),"")</f>
        <v>ELK GROVE</v>
      </c>
      <c r="F1095" s="26">
        <v>366</v>
      </c>
      <c r="G1095" s="29" t="s">
        <v>3276</v>
      </c>
      <c r="H1095" s="29" t="s">
        <v>3293</v>
      </c>
      <c r="I1095" s="26">
        <v>362</v>
      </c>
      <c r="J1095" s="26">
        <v>211</v>
      </c>
      <c r="K1095" s="26">
        <v>0</v>
      </c>
      <c r="L1095" s="26">
        <v>16</v>
      </c>
      <c r="M1095" s="26">
        <v>573</v>
      </c>
      <c r="N1095" s="26">
        <v>863</v>
      </c>
      <c r="O1095" s="49">
        <v>1.506</v>
      </c>
    </row>
    <row r="1096" spans="1:15" ht="15" customHeight="1" x14ac:dyDescent="0.25">
      <c r="A1096" s="17" t="str">
        <f>IFERROR(VLOOKUP($F1096,'Location List'!$A$2:$T$644,20,FALSE),"")</f>
        <v>Tim Kerum</v>
      </c>
      <c r="B1096" s="17" t="str">
        <f>IFERROR(VLOOKUP($F1096,'Location List'!$A$2:$T$644,19,FALSE),"")</f>
        <v>Troy Chaney</v>
      </c>
      <c r="C1096" s="17" t="str">
        <f>IFERROR(VLOOKUP($F1096,'Location List'!$A$2:$T$644,18,FALSE),"")</f>
        <v>Albino Ramirez</v>
      </c>
      <c r="D1096" s="17" t="str">
        <f>IFERROR(VLOOKUP($F1096,'Location List'!$A$2:$T$644,9,FALSE),"")</f>
        <v>Adam Shafran</v>
      </c>
      <c r="E1096" s="17" t="str">
        <f>IFERROR(VLOOKUP($F1096,'Location List'!$A$2:$T$644,2,FALSE),"")</f>
        <v>ELK GROVE</v>
      </c>
      <c r="F1096" s="26">
        <v>366</v>
      </c>
      <c r="G1096" s="29" t="s">
        <v>3276</v>
      </c>
      <c r="H1096" s="29" t="s">
        <v>3402</v>
      </c>
      <c r="I1096" s="26">
        <v>296</v>
      </c>
      <c r="J1096" s="26">
        <v>242</v>
      </c>
      <c r="K1096" s="26">
        <v>0</v>
      </c>
      <c r="L1096" s="26">
        <v>15</v>
      </c>
      <c r="M1096" s="26">
        <v>538</v>
      </c>
      <c r="N1096" s="26">
        <v>736</v>
      </c>
      <c r="O1096" s="49">
        <v>1.3680000000000001</v>
      </c>
    </row>
    <row r="1097" spans="1:15" ht="15" customHeight="1" x14ac:dyDescent="0.25">
      <c r="A1097" s="17" t="str">
        <f>IFERROR(VLOOKUP($F1097,'Location List'!$A$2:$T$644,20,FALSE),"")</f>
        <v>Tim Kerum</v>
      </c>
      <c r="B1097" s="17" t="str">
        <f>IFERROR(VLOOKUP($F1097,'Location List'!$A$2:$T$644,19,FALSE),"")</f>
        <v>Troy Chaney</v>
      </c>
      <c r="C1097" s="17" t="str">
        <f>IFERROR(VLOOKUP($F1097,'Location List'!$A$2:$T$644,18,FALSE),"")</f>
        <v>Albino Ramirez</v>
      </c>
      <c r="D1097" s="17" t="str">
        <f>IFERROR(VLOOKUP($F1097,'Location List'!$A$2:$T$644,9,FALSE),"")</f>
        <v>Adam Shafran</v>
      </c>
      <c r="E1097" s="17" t="str">
        <f>IFERROR(VLOOKUP($F1097,'Location List'!$A$2:$T$644,2,FALSE),"")</f>
        <v>ELK GROVE</v>
      </c>
      <c r="F1097" s="26">
        <v>366</v>
      </c>
      <c r="G1097" s="29" t="s">
        <v>3278</v>
      </c>
      <c r="H1097" s="29" t="s">
        <v>3440</v>
      </c>
      <c r="I1097" s="26">
        <v>224</v>
      </c>
      <c r="J1097" s="26">
        <v>149</v>
      </c>
      <c r="K1097" s="26">
        <v>0</v>
      </c>
      <c r="L1097" s="26">
        <v>14</v>
      </c>
      <c r="M1097" s="26">
        <v>373</v>
      </c>
      <c r="N1097" s="26">
        <v>727</v>
      </c>
      <c r="O1097" s="49">
        <v>1.9490000000000001</v>
      </c>
    </row>
    <row r="1098" spans="1:15" ht="15" customHeight="1" x14ac:dyDescent="0.25">
      <c r="A1098" s="17" t="str">
        <f>IFERROR(VLOOKUP($F1098,'Location List'!$A$2:$T$644,20,FALSE),"")</f>
        <v>Tim Kerum</v>
      </c>
      <c r="B1098" s="17" t="str">
        <f>IFERROR(VLOOKUP($F1098,'Location List'!$A$2:$T$644,19,FALSE),"")</f>
        <v>Troy Chaney</v>
      </c>
      <c r="C1098" s="17" t="str">
        <f>IFERROR(VLOOKUP($F1098,'Location List'!$A$2:$T$644,18,FALSE),"")</f>
        <v>Albino Ramirez</v>
      </c>
      <c r="D1098" s="17" t="str">
        <f>IFERROR(VLOOKUP($F1098,'Location List'!$A$2:$T$644,9,FALSE),"")</f>
        <v>Adam Shafran</v>
      </c>
      <c r="E1098" s="17" t="str">
        <f>IFERROR(VLOOKUP($F1098,'Location List'!$A$2:$T$644,2,FALSE),"")</f>
        <v>ELK GROVE</v>
      </c>
      <c r="F1098" s="26">
        <v>366</v>
      </c>
      <c r="G1098" s="29" t="s">
        <v>3278</v>
      </c>
      <c r="H1098" s="29" t="s">
        <v>3302</v>
      </c>
      <c r="I1098" s="26">
        <v>349</v>
      </c>
      <c r="J1098" s="26">
        <v>128</v>
      </c>
      <c r="K1098" s="26">
        <v>0</v>
      </c>
      <c r="L1098" s="26">
        <v>20</v>
      </c>
      <c r="M1098" s="26">
        <v>477</v>
      </c>
      <c r="N1098" s="26">
        <v>2915</v>
      </c>
      <c r="O1098" s="49">
        <v>6.1109999999999998</v>
      </c>
    </row>
    <row r="1099" spans="1:15" ht="15" customHeight="1" x14ac:dyDescent="0.25">
      <c r="A1099" s="17" t="str">
        <f>IFERROR(VLOOKUP($F1099,'Location List'!$A$2:$T$644,20,FALSE),"")</f>
        <v>Tim Kerum</v>
      </c>
      <c r="B1099" s="17" t="str">
        <f>IFERROR(VLOOKUP($F1099,'Location List'!$A$2:$T$644,19,FALSE),"")</f>
        <v>Troy Chaney</v>
      </c>
      <c r="C1099" s="17" t="str">
        <f>IFERROR(VLOOKUP($F1099,'Location List'!$A$2:$T$644,18,FALSE),"")</f>
        <v>Albino Ramirez</v>
      </c>
      <c r="D1099" s="17" t="str">
        <f>IFERROR(VLOOKUP($F1099,'Location List'!$A$2:$T$644,9,FALSE),"")</f>
        <v>Adam Shafran</v>
      </c>
      <c r="E1099" s="17" t="str">
        <f>IFERROR(VLOOKUP($F1099,'Location List'!$A$2:$T$644,2,FALSE),"")</f>
        <v>ELK GROVE</v>
      </c>
      <c r="F1099" s="26">
        <v>366</v>
      </c>
      <c r="G1099" s="29" t="s">
        <v>3278</v>
      </c>
      <c r="H1099" s="29" t="s">
        <v>3360</v>
      </c>
      <c r="I1099" s="26">
        <v>539</v>
      </c>
      <c r="J1099" s="26">
        <v>415</v>
      </c>
      <c r="K1099" s="26">
        <v>0</v>
      </c>
      <c r="L1099" s="26">
        <v>22</v>
      </c>
      <c r="M1099" s="26">
        <v>954</v>
      </c>
      <c r="N1099" s="26">
        <v>1300</v>
      </c>
      <c r="O1099" s="49">
        <v>1.363</v>
      </c>
    </row>
    <row r="1100" spans="1:15" ht="15" customHeight="1" x14ac:dyDescent="0.25">
      <c r="A1100" s="17" t="str">
        <f>IFERROR(VLOOKUP($F1100,'Location List'!$A$2:$T$644,20,FALSE),"")</f>
        <v>Tim Kerum</v>
      </c>
      <c r="B1100" s="17" t="str">
        <f>IFERROR(VLOOKUP($F1100,'Location List'!$A$2:$T$644,19,FALSE),"")</f>
        <v>Troy Chaney</v>
      </c>
      <c r="C1100" s="17" t="str">
        <f>IFERROR(VLOOKUP($F1100,'Location List'!$A$2:$T$644,18,FALSE),"")</f>
        <v>Albino Ramirez</v>
      </c>
      <c r="D1100" s="17" t="str">
        <f>IFERROR(VLOOKUP($F1100,'Location List'!$A$2:$T$644,9,FALSE),"")</f>
        <v>Adam Shafran</v>
      </c>
      <c r="E1100" s="17" t="str">
        <f>IFERROR(VLOOKUP($F1100,'Location List'!$A$2:$T$644,2,FALSE),"")</f>
        <v>ELK GROVE</v>
      </c>
      <c r="F1100" s="26">
        <v>366</v>
      </c>
      <c r="G1100" s="29" t="s">
        <v>3278</v>
      </c>
      <c r="H1100" s="29" t="s">
        <v>3343</v>
      </c>
      <c r="I1100" s="26">
        <v>435</v>
      </c>
      <c r="J1100" s="26">
        <v>352</v>
      </c>
      <c r="K1100" s="26">
        <v>0</v>
      </c>
      <c r="L1100" s="26">
        <v>21</v>
      </c>
      <c r="M1100" s="26">
        <v>787</v>
      </c>
      <c r="N1100" s="26">
        <v>1488</v>
      </c>
      <c r="O1100" s="49">
        <v>1.891</v>
      </c>
    </row>
    <row r="1101" spans="1:15" ht="15" customHeight="1" x14ac:dyDescent="0.25">
      <c r="A1101" s="17" t="str">
        <f>IFERROR(VLOOKUP($F1101,'Location List'!$A$2:$T$644,20,FALSE),"")</f>
        <v>Tim Kerum</v>
      </c>
      <c r="B1101" s="17" t="str">
        <f>IFERROR(VLOOKUP($F1101,'Location List'!$A$2:$T$644,19,FALSE),"")</f>
        <v>Troy Chaney</v>
      </c>
      <c r="C1101" s="17" t="str">
        <f>IFERROR(VLOOKUP($F1101,'Location List'!$A$2:$T$644,18,FALSE),"")</f>
        <v>Albino Ramirez</v>
      </c>
      <c r="D1101" s="17" t="str">
        <f>IFERROR(VLOOKUP($F1101,'Location List'!$A$2:$T$644,9,FALSE),"")</f>
        <v>Adam Shafran</v>
      </c>
      <c r="E1101" s="17" t="str">
        <f>IFERROR(VLOOKUP($F1101,'Location List'!$A$2:$T$644,2,FALSE),"")</f>
        <v>ELK GROVE</v>
      </c>
      <c r="F1101" s="26">
        <v>366</v>
      </c>
      <c r="G1101" s="29" t="s">
        <v>3278</v>
      </c>
      <c r="H1101" s="29" t="s">
        <v>3281</v>
      </c>
      <c r="I1101" s="26">
        <v>262</v>
      </c>
      <c r="J1101" s="26">
        <v>145</v>
      </c>
      <c r="K1101" s="26">
        <v>0</v>
      </c>
      <c r="L1101" s="26">
        <v>15</v>
      </c>
      <c r="M1101" s="26">
        <v>407</v>
      </c>
      <c r="N1101" s="26">
        <v>2954</v>
      </c>
      <c r="O1101" s="49">
        <v>7.258</v>
      </c>
    </row>
    <row r="1102" spans="1:15" ht="15" customHeight="1" x14ac:dyDescent="0.25">
      <c r="A1102" s="17" t="str">
        <f>IFERROR(VLOOKUP($F1102,'Location List'!$A$2:$T$644,20,FALSE),"")</f>
        <v>Tim Kerum</v>
      </c>
      <c r="B1102" s="17" t="str">
        <f>IFERROR(VLOOKUP($F1102,'Location List'!$A$2:$T$644,19,FALSE),"")</f>
        <v>Troy Chaney</v>
      </c>
      <c r="C1102" s="17" t="str">
        <f>IFERROR(VLOOKUP($F1102,'Location List'!$A$2:$T$644,18,FALSE),"")</f>
        <v>Albino Ramirez</v>
      </c>
      <c r="D1102" s="17" t="str">
        <f>IFERROR(VLOOKUP($F1102,'Location List'!$A$2:$T$644,9,FALSE),"")</f>
        <v>Adam Shafran</v>
      </c>
      <c r="E1102" s="17" t="str">
        <f>IFERROR(VLOOKUP($F1102,'Location List'!$A$2:$T$644,2,FALSE),"")</f>
        <v>ELK GROVE</v>
      </c>
      <c r="F1102" s="26">
        <v>366</v>
      </c>
      <c r="G1102" s="29" t="s">
        <v>3278</v>
      </c>
      <c r="H1102" s="29" t="s">
        <v>3489</v>
      </c>
      <c r="I1102" s="26">
        <v>102</v>
      </c>
      <c r="J1102" s="26">
        <v>75</v>
      </c>
      <c r="K1102" s="26">
        <v>0</v>
      </c>
      <c r="L1102" s="26">
        <v>25</v>
      </c>
      <c r="M1102" s="26">
        <v>177</v>
      </c>
      <c r="N1102" s="26">
        <v>5</v>
      </c>
      <c r="O1102" s="49">
        <v>2.8000000000000001E-2</v>
      </c>
    </row>
    <row r="1103" spans="1:15" ht="15" customHeight="1" x14ac:dyDescent="0.25">
      <c r="A1103" s="17" t="str">
        <f>IFERROR(VLOOKUP($F1103,'Location List'!$A$2:$T$644,20,FALSE),"")</f>
        <v>Tim Kerum</v>
      </c>
      <c r="B1103" s="17" t="str">
        <f>IFERROR(VLOOKUP($F1103,'Location List'!$A$2:$T$644,19,FALSE),"")</f>
        <v>Troy Chaney</v>
      </c>
      <c r="C1103" s="17" t="str">
        <f>IFERROR(VLOOKUP($F1103,'Location List'!$A$2:$T$644,18,FALSE),"")</f>
        <v>Albino Ramirez</v>
      </c>
      <c r="D1103" s="17" t="str">
        <f>IFERROR(VLOOKUP($F1103,'Location List'!$A$2:$T$644,9,FALSE),"")</f>
        <v>Adam Shafran</v>
      </c>
      <c r="E1103" s="17" t="str">
        <f>IFERROR(VLOOKUP($F1103,'Location List'!$A$2:$T$644,2,FALSE),"")</f>
        <v>ELK GROVE</v>
      </c>
      <c r="F1103" s="26">
        <v>366</v>
      </c>
      <c r="G1103" s="29" t="s">
        <v>3278</v>
      </c>
      <c r="H1103" s="29" t="s">
        <v>3560</v>
      </c>
      <c r="I1103" s="26">
        <v>107</v>
      </c>
      <c r="J1103" s="26">
        <v>69</v>
      </c>
      <c r="K1103" s="26">
        <v>0</v>
      </c>
      <c r="L1103" s="26">
        <v>36</v>
      </c>
      <c r="M1103" s="26">
        <v>176</v>
      </c>
      <c r="N1103" s="26">
        <v>185</v>
      </c>
      <c r="O1103" s="49">
        <v>1.0509999999999999</v>
      </c>
    </row>
    <row r="1104" spans="1:15" ht="15" customHeight="1" x14ac:dyDescent="0.25">
      <c r="A1104" s="17" t="str">
        <f>IFERROR(VLOOKUP($F1104,'Location List'!$A$2:$T$644,20,FALSE),"")</f>
        <v>Tim Kerum</v>
      </c>
      <c r="B1104" s="17" t="str">
        <f>IFERROR(VLOOKUP($F1104,'Location List'!$A$2:$T$644,19,FALSE),"")</f>
        <v>Troy Chaney</v>
      </c>
      <c r="C1104" s="17" t="str">
        <f>IFERROR(VLOOKUP($F1104,'Location List'!$A$2:$T$644,18,FALSE),"")</f>
        <v>Albino Ramirez</v>
      </c>
      <c r="D1104" s="17" t="str">
        <f>IFERROR(VLOOKUP($F1104,'Location List'!$A$2:$T$644,9,FALSE),"")</f>
        <v>Adam Shafran</v>
      </c>
      <c r="E1104" s="17" t="str">
        <f>IFERROR(VLOOKUP($F1104,'Location List'!$A$2:$T$644,2,FALSE),"")</f>
        <v>ELK GROVE</v>
      </c>
      <c r="F1104" s="26">
        <v>366</v>
      </c>
      <c r="G1104" s="29" t="s">
        <v>3278</v>
      </c>
      <c r="H1104" s="29" t="s">
        <v>3490</v>
      </c>
      <c r="I1104" s="26">
        <v>602</v>
      </c>
      <c r="J1104" s="26">
        <v>216</v>
      </c>
      <c r="K1104" s="26">
        <v>0</v>
      </c>
      <c r="L1104" s="26">
        <v>14</v>
      </c>
      <c r="M1104" s="26">
        <v>818</v>
      </c>
      <c r="N1104" s="26">
        <v>1431</v>
      </c>
      <c r="O1104" s="49">
        <v>1.7490000000000001</v>
      </c>
    </row>
    <row r="1105" spans="1:15" ht="15" customHeight="1" x14ac:dyDescent="0.25">
      <c r="A1105" s="17" t="str">
        <f>IFERROR(VLOOKUP($F1105,'Location List'!$A$2:$T$644,20,FALSE),"")</f>
        <v>Bill Eich</v>
      </c>
      <c r="B1105" s="17" t="str">
        <f>IFERROR(VLOOKUP($F1105,'Location List'!$A$2:$T$644,19,FALSE),"")</f>
        <v>Dennis Morgan</v>
      </c>
      <c r="C1105" s="17" t="str">
        <f>IFERROR(VLOOKUP($F1105,'Location List'!$A$2:$T$644,18,FALSE),"")</f>
        <v>Steve Fraden</v>
      </c>
      <c r="D1105" s="17" t="str">
        <f>IFERROR(VLOOKUP($F1105,'Location List'!$A$2:$T$644,9,FALSE),"")</f>
        <v>JIM HAMBLEN</v>
      </c>
      <c r="E1105" s="17" t="str">
        <f>IFERROR(VLOOKUP($F1105,'Location List'!$A$2:$T$644,2,FALSE),"")</f>
        <v>CLARKSVILLE</v>
      </c>
      <c r="F1105" s="26">
        <v>368</v>
      </c>
      <c r="G1105" s="29" t="s">
        <v>3272</v>
      </c>
      <c r="H1105" s="29" t="s">
        <v>3501</v>
      </c>
      <c r="I1105" s="26">
        <v>339</v>
      </c>
      <c r="J1105" s="26">
        <v>250</v>
      </c>
      <c r="K1105" s="26">
        <v>0</v>
      </c>
      <c r="L1105" s="26">
        <v>15</v>
      </c>
      <c r="M1105" s="26">
        <v>589</v>
      </c>
      <c r="N1105" s="26">
        <v>911</v>
      </c>
      <c r="O1105" s="49">
        <v>1.5469999999999999</v>
      </c>
    </row>
    <row r="1106" spans="1:15" ht="15" customHeight="1" x14ac:dyDescent="0.25">
      <c r="A1106" s="17" t="str">
        <f>IFERROR(VLOOKUP($F1106,'Location List'!$A$2:$T$644,20,FALSE),"")</f>
        <v>Bill Eich</v>
      </c>
      <c r="B1106" s="17" t="str">
        <f>IFERROR(VLOOKUP($F1106,'Location List'!$A$2:$T$644,19,FALSE),"")</f>
        <v>Dennis Morgan</v>
      </c>
      <c r="C1106" s="17" t="str">
        <f>IFERROR(VLOOKUP($F1106,'Location List'!$A$2:$T$644,18,FALSE),"")</f>
        <v>Steve Fraden</v>
      </c>
      <c r="D1106" s="17" t="str">
        <f>IFERROR(VLOOKUP($F1106,'Location List'!$A$2:$T$644,9,FALSE),"")</f>
        <v>JIM HAMBLEN</v>
      </c>
      <c r="E1106" s="17" t="str">
        <f>IFERROR(VLOOKUP($F1106,'Location List'!$A$2:$T$644,2,FALSE),"")</f>
        <v>CLARKSVILLE</v>
      </c>
      <c r="F1106" s="26">
        <v>368</v>
      </c>
      <c r="G1106" s="29" t="s">
        <v>3272</v>
      </c>
      <c r="H1106" s="29" t="s">
        <v>3561</v>
      </c>
      <c r="I1106" s="26">
        <v>253</v>
      </c>
      <c r="J1106" s="26">
        <v>290</v>
      </c>
      <c r="K1106" s="26">
        <v>0</v>
      </c>
      <c r="L1106" s="26">
        <v>15</v>
      </c>
      <c r="M1106" s="26">
        <v>543</v>
      </c>
      <c r="N1106" s="26">
        <v>953</v>
      </c>
      <c r="O1106" s="49">
        <v>1.7549999999999999</v>
      </c>
    </row>
    <row r="1107" spans="1:15" ht="15" customHeight="1" x14ac:dyDescent="0.25">
      <c r="A1107" s="17" t="str">
        <f>IFERROR(VLOOKUP($F1107,'Location List'!$A$2:$T$644,20,FALSE),"")</f>
        <v>Bill Eich</v>
      </c>
      <c r="B1107" s="17" t="str">
        <f>IFERROR(VLOOKUP($F1107,'Location List'!$A$2:$T$644,19,FALSE),"")</f>
        <v>Dennis Morgan</v>
      </c>
      <c r="C1107" s="17" t="str">
        <f>IFERROR(VLOOKUP($F1107,'Location List'!$A$2:$T$644,18,FALSE),"")</f>
        <v>Steve Fraden</v>
      </c>
      <c r="D1107" s="17" t="str">
        <f>IFERROR(VLOOKUP($F1107,'Location List'!$A$2:$T$644,9,FALSE),"")</f>
        <v>JIM HAMBLEN</v>
      </c>
      <c r="E1107" s="17" t="str">
        <f>IFERROR(VLOOKUP($F1107,'Location List'!$A$2:$T$644,2,FALSE),"")</f>
        <v>CLARKSVILLE</v>
      </c>
      <c r="F1107" s="26">
        <v>368</v>
      </c>
      <c r="G1107" s="29" t="s">
        <v>3276</v>
      </c>
      <c r="H1107" s="29" t="s">
        <v>3499</v>
      </c>
      <c r="I1107" s="26">
        <v>134</v>
      </c>
      <c r="J1107" s="26">
        <v>141</v>
      </c>
      <c r="K1107" s="26">
        <v>0</v>
      </c>
      <c r="L1107" s="26">
        <v>14</v>
      </c>
      <c r="M1107" s="26">
        <v>275</v>
      </c>
      <c r="N1107" s="26">
        <v>308</v>
      </c>
      <c r="O1107" s="49">
        <v>1.1200000000000001</v>
      </c>
    </row>
    <row r="1108" spans="1:15" ht="15" customHeight="1" x14ac:dyDescent="0.25">
      <c r="A1108" s="17" t="str">
        <f>IFERROR(VLOOKUP($F1108,'Location List'!$A$2:$T$644,20,FALSE),"")</f>
        <v>Bill Eich</v>
      </c>
      <c r="B1108" s="17" t="str">
        <f>IFERROR(VLOOKUP($F1108,'Location List'!$A$2:$T$644,19,FALSE),"")</f>
        <v>Dennis Morgan</v>
      </c>
      <c r="C1108" s="17" t="str">
        <f>IFERROR(VLOOKUP($F1108,'Location List'!$A$2:$T$644,18,FALSE),"")</f>
        <v>Steve Fraden</v>
      </c>
      <c r="D1108" s="17" t="str">
        <f>IFERROR(VLOOKUP($F1108,'Location List'!$A$2:$T$644,9,FALSE),"")</f>
        <v>JIM HAMBLEN</v>
      </c>
      <c r="E1108" s="17" t="str">
        <f>IFERROR(VLOOKUP($F1108,'Location List'!$A$2:$T$644,2,FALSE),"")</f>
        <v>CLARKSVILLE</v>
      </c>
      <c r="F1108" s="26">
        <v>368</v>
      </c>
      <c r="G1108" s="29" t="s">
        <v>3276</v>
      </c>
      <c r="H1108" s="29" t="s">
        <v>3500</v>
      </c>
      <c r="I1108" s="26">
        <v>126</v>
      </c>
      <c r="J1108" s="26">
        <v>154</v>
      </c>
      <c r="K1108" s="26">
        <v>0</v>
      </c>
      <c r="L1108" s="26">
        <v>14</v>
      </c>
      <c r="M1108" s="26">
        <v>280</v>
      </c>
      <c r="N1108" s="26">
        <v>303</v>
      </c>
      <c r="O1108" s="49">
        <v>1.0820000000000001</v>
      </c>
    </row>
    <row r="1109" spans="1:15" ht="15" customHeight="1" x14ac:dyDescent="0.25">
      <c r="A1109" s="17" t="str">
        <f>IFERROR(VLOOKUP($F1109,'Location List'!$A$2:$T$644,20,FALSE),"")</f>
        <v>Bill Eich</v>
      </c>
      <c r="B1109" s="17" t="str">
        <f>IFERROR(VLOOKUP($F1109,'Location List'!$A$2:$T$644,19,FALSE),"")</f>
        <v>Dennis Morgan</v>
      </c>
      <c r="C1109" s="17" t="str">
        <f>IFERROR(VLOOKUP($F1109,'Location List'!$A$2:$T$644,18,FALSE),"")</f>
        <v>Steve Fraden</v>
      </c>
      <c r="D1109" s="17" t="str">
        <f>IFERROR(VLOOKUP($F1109,'Location List'!$A$2:$T$644,9,FALSE),"")</f>
        <v>JIM HAMBLEN</v>
      </c>
      <c r="E1109" s="17" t="str">
        <f>IFERROR(VLOOKUP($F1109,'Location List'!$A$2:$T$644,2,FALSE),"")</f>
        <v>CLARKSVILLE</v>
      </c>
      <c r="F1109" s="26">
        <v>368</v>
      </c>
      <c r="G1109" s="29" t="s">
        <v>3276</v>
      </c>
      <c r="H1109" s="29" t="s">
        <v>3537</v>
      </c>
      <c r="I1109" s="26">
        <v>25</v>
      </c>
      <c r="J1109" s="26">
        <v>29</v>
      </c>
      <c r="K1109" s="26">
        <v>0</v>
      </c>
      <c r="L1109" s="26">
        <v>11</v>
      </c>
      <c r="M1109" s="26">
        <v>54</v>
      </c>
      <c r="N1109" s="26">
        <v>21</v>
      </c>
      <c r="O1109" s="49">
        <v>0.38900000000000001</v>
      </c>
    </row>
    <row r="1110" spans="1:15" ht="15" customHeight="1" x14ac:dyDescent="0.25">
      <c r="A1110" s="17" t="str">
        <f>IFERROR(VLOOKUP($F1110,'Location List'!$A$2:$T$644,20,FALSE),"")</f>
        <v>Bill Eich</v>
      </c>
      <c r="B1110" s="17" t="str">
        <f>IFERROR(VLOOKUP($F1110,'Location List'!$A$2:$T$644,19,FALSE),"")</f>
        <v>Dennis Morgan</v>
      </c>
      <c r="C1110" s="17" t="str">
        <f>IFERROR(VLOOKUP($F1110,'Location List'!$A$2:$T$644,18,FALSE),"")</f>
        <v>Steve Fraden</v>
      </c>
      <c r="D1110" s="17" t="str">
        <f>IFERROR(VLOOKUP($F1110,'Location List'!$A$2:$T$644,9,FALSE),"")</f>
        <v>JIM HAMBLEN</v>
      </c>
      <c r="E1110" s="17" t="str">
        <f>IFERROR(VLOOKUP($F1110,'Location List'!$A$2:$T$644,2,FALSE),"")</f>
        <v>CLARKSVILLE</v>
      </c>
      <c r="F1110" s="26">
        <v>368</v>
      </c>
      <c r="G1110" s="29" t="s">
        <v>3278</v>
      </c>
      <c r="H1110" s="29" t="s">
        <v>3516</v>
      </c>
      <c r="I1110" s="26">
        <v>51</v>
      </c>
      <c r="J1110" s="26">
        <v>43</v>
      </c>
      <c r="K1110" s="26">
        <v>0</v>
      </c>
      <c r="L1110" s="26">
        <v>14</v>
      </c>
      <c r="M1110" s="26">
        <v>94</v>
      </c>
      <c r="N1110" s="26">
        <v>145</v>
      </c>
      <c r="O1110" s="49">
        <v>1.5429999999999999</v>
      </c>
    </row>
    <row r="1111" spans="1:15" ht="15" customHeight="1" x14ac:dyDescent="0.25">
      <c r="A1111" s="17" t="str">
        <f>IFERROR(VLOOKUP($F1111,'Location List'!$A$2:$T$644,20,FALSE),"")</f>
        <v>Bill Eich</v>
      </c>
      <c r="B1111" s="17" t="str">
        <f>IFERROR(VLOOKUP($F1111,'Location List'!$A$2:$T$644,19,FALSE),"")</f>
        <v>Dennis Morgan</v>
      </c>
      <c r="C1111" s="17" t="str">
        <f>IFERROR(VLOOKUP($F1111,'Location List'!$A$2:$T$644,18,FALSE),"")</f>
        <v>Steve Fraden</v>
      </c>
      <c r="D1111" s="17" t="str">
        <f>IFERROR(VLOOKUP($F1111,'Location List'!$A$2:$T$644,9,FALSE),"")</f>
        <v>JIM HAMBLEN</v>
      </c>
      <c r="E1111" s="17" t="str">
        <f>IFERROR(VLOOKUP($F1111,'Location List'!$A$2:$T$644,2,FALSE),"")</f>
        <v>CLARKSVILLE</v>
      </c>
      <c r="F1111" s="26">
        <v>368</v>
      </c>
      <c r="G1111" s="29" t="s">
        <v>3278</v>
      </c>
      <c r="H1111" s="29" t="s">
        <v>3562</v>
      </c>
      <c r="I1111" s="26">
        <v>8</v>
      </c>
      <c r="J1111" s="26">
        <v>3</v>
      </c>
      <c r="K1111" s="26">
        <v>0</v>
      </c>
      <c r="L1111" s="26">
        <v>2</v>
      </c>
      <c r="M1111" s="26">
        <v>11</v>
      </c>
      <c r="N1111" s="26">
        <v>11</v>
      </c>
      <c r="O1111" s="49">
        <v>1</v>
      </c>
    </row>
    <row r="1112" spans="1:15" ht="15" customHeight="1" x14ac:dyDescent="0.25">
      <c r="A1112" s="17" t="str">
        <f>IFERROR(VLOOKUP($F1112,'Location List'!$A$2:$T$644,20,FALSE),"")</f>
        <v>Bill Eich</v>
      </c>
      <c r="B1112" s="17" t="str">
        <f>IFERROR(VLOOKUP($F1112,'Location List'!$A$2:$T$644,19,FALSE),"")</f>
        <v>Dennis Morgan</v>
      </c>
      <c r="C1112" s="17" t="str">
        <f>IFERROR(VLOOKUP($F1112,'Location List'!$A$2:$T$644,18,FALSE),"")</f>
        <v>Steve Fraden</v>
      </c>
      <c r="D1112" s="17" t="str">
        <f>IFERROR(VLOOKUP($F1112,'Location List'!$A$2:$T$644,9,FALSE),"")</f>
        <v>JIM HAMBLEN</v>
      </c>
      <c r="E1112" s="17" t="str">
        <f>IFERROR(VLOOKUP($F1112,'Location List'!$A$2:$T$644,2,FALSE),"")</f>
        <v>CLARKSVILLE</v>
      </c>
      <c r="F1112" s="26">
        <v>368</v>
      </c>
      <c r="G1112" s="29" t="s">
        <v>3278</v>
      </c>
      <c r="H1112" s="29" t="s">
        <v>3360</v>
      </c>
      <c r="I1112" s="26">
        <v>242</v>
      </c>
      <c r="J1112" s="26">
        <v>250</v>
      </c>
      <c r="K1112" s="26">
        <v>0</v>
      </c>
      <c r="L1112" s="26">
        <v>18</v>
      </c>
      <c r="M1112" s="26">
        <v>492</v>
      </c>
      <c r="N1112" s="26">
        <v>0</v>
      </c>
      <c r="O1112" s="49">
        <v>0</v>
      </c>
    </row>
    <row r="1113" spans="1:15" ht="15" customHeight="1" x14ac:dyDescent="0.25">
      <c r="A1113" s="17" t="str">
        <f>IFERROR(VLOOKUP($F1113,'Location List'!$A$2:$T$644,20,FALSE),"")</f>
        <v>Bill Eich</v>
      </c>
      <c r="B1113" s="17" t="str">
        <f>IFERROR(VLOOKUP($F1113,'Location List'!$A$2:$T$644,19,FALSE),"")</f>
        <v>Dennis Morgan</v>
      </c>
      <c r="C1113" s="17" t="str">
        <f>IFERROR(VLOOKUP($F1113,'Location List'!$A$2:$T$644,18,FALSE),"")</f>
        <v>Steve Fraden</v>
      </c>
      <c r="D1113" s="17" t="str">
        <f>IFERROR(VLOOKUP($F1113,'Location List'!$A$2:$T$644,9,FALSE),"")</f>
        <v>JIM HAMBLEN</v>
      </c>
      <c r="E1113" s="17" t="str">
        <f>IFERROR(VLOOKUP($F1113,'Location List'!$A$2:$T$644,2,FALSE),"")</f>
        <v>CLARKSVILLE</v>
      </c>
      <c r="F1113" s="26">
        <v>368</v>
      </c>
      <c r="G1113" s="29" t="s">
        <v>3278</v>
      </c>
      <c r="H1113" s="29" t="s">
        <v>3388</v>
      </c>
      <c r="I1113" s="26">
        <v>367</v>
      </c>
      <c r="J1113" s="26">
        <v>225</v>
      </c>
      <c r="K1113" s="26">
        <v>0</v>
      </c>
      <c r="L1113" s="26">
        <v>17</v>
      </c>
      <c r="M1113" s="26">
        <v>592</v>
      </c>
      <c r="N1113" s="26">
        <v>3922</v>
      </c>
      <c r="O1113" s="49">
        <v>6.625</v>
      </c>
    </row>
    <row r="1114" spans="1:15" ht="15" customHeight="1" x14ac:dyDescent="0.25">
      <c r="A1114" s="17" t="str">
        <f>IFERROR(VLOOKUP($F1114,'Location List'!$A$2:$T$644,20,FALSE),"")</f>
        <v>Bill Eich</v>
      </c>
      <c r="B1114" s="17" t="str">
        <f>IFERROR(VLOOKUP($F1114,'Location List'!$A$2:$T$644,19,FALSE),"")</f>
        <v>Dennis Morgan</v>
      </c>
      <c r="C1114" s="17" t="str">
        <f>IFERROR(VLOOKUP($F1114,'Location List'!$A$2:$T$644,18,FALSE),"")</f>
        <v>Steve Fraden</v>
      </c>
      <c r="D1114" s="17" t="str">
        <f>IFERROR(VLOOKUP($F1114,'Location List'!$A$2:$T$644,9,FALSE),"")</f>
        <v>JIM HAMBLEN</v>
      </c>
      <c r="E1114" s="17" t="str">
        <f>IFERROR(VLOOKUP($F1114,'Location List'!$A$2:$T$644,2,FALSE),"")</f>
        <v>CLARKSVILLE</v>
      </c>
      <c r="F1114" s="26">
        <v>368</v>
      </c>
      <c r="G1114" s="29" t="s">
        <v>3278</v>
      </c>
      <c r="H1114" s="29" t="s">
        <v>3391</v>
      </c>
      <c r="I1114" s="26">
        <v>144</v>
      </c>
      <c r="J1114" s="26">
        <v>161</v>
      </c>
      <c r="K1114" s="26">
        <v>0</v>
      </c>
      <c r="L1114" s="26">
        <v>16</v>
      </c>
      <c r="M1114" s="26">
        <v>305</v>
      </c>
      <c r="N1114" s="26">
        <v>1938</v>
      </c>
      <c r="O1114" s="49">
        <v>6.3540000000000001</v>
      </c>
    </row>
    <row r="1115" spans="1:15" ht="15" customHeight="1" x14ac:dyDescent="0.25">
      <c r="A1115" s="17" t="str">
        <f>IFERROR(VLOOKUP($F1115,'Location List'!$A$2:$T$644,20,FALSE),"")</f>
        <v>Tim Kerum</v>
      </c>
      <c r="B1115" s="17" t="str">
        <f>IFERROR(VLOOKUP($F1115,'Location List'!$A$2:$T$644,19,FALSE),"")</f>
        <v>Troy Chaney</v>
      </c>
      <c r="C1115" s="17" t="str">
        <f>IFERROR(VLOOKUP($F1115,'Location List'!$A$2:$T$644,18,FALSE),"")</f>
        <v/>
      </c>
      <c r="D1115" s="17" t="str">
        <f>IFERROR(VLOOKUP($F1115,'Location List'!$A$2:$T$644,9,FALSE),"")</f>
        <v>PATTY CEDILLO</v>
      </c>
      <c r="E1115" s="17" t="str">
        <f>IFERROR(VLOOKUP($F1115,'Location List'!$A$2:$T$644,2,FALSE),"")</f>
        <v>EL CENTRO</v>
      </c>
      <c r="F1115" s="26">
        <v>370</v>
      </c>
      <c r="G1115" s="29" t="s">
        <v>3328</v>
      </c>
      <c r="H1115" s="29" t="s">
        <v>3517</v>
      </c>
      <c r="I1115" s="26">
        <v>402</v>
      </c>
      <c r="J1115" s="26">
        <v>512</v>
      </c>
      <c r="K1115" s="26">
        <v>0</v>
      </c>
      <c r="L1115" s="26">
        <v>18</v>
      </c>
      <c r="M1115" s="26">
        <v>914</v>
      </c>
      <c r="N1115" s="26">
        <v>0</v>
      </c>
      <c r="O1115" s="49">
        <v>0</v>
      </c>
    </row>
    <row r="1116" spans="1:15" ht="15" customHeight="1" x14ac:dyDescent="0.25">
      <c r="A1116" s="17" t="str">
        <f>IFERROR(VLOOKUP($F1116,'Location List'!$A$2:$T$644,20,FALSE),"")</f>
        <v>Tim Kerum</v>
      </c>
      <c r="B1116" s="17" t="str">
        <f>IFERROR(VLOOKUP($F1116,'Location List'!$A$2:$T$644,19,FALSE),"")</f>
        <v>Troy Chaney</v>
      </c>
      <c r="C1116" s="17" t="str">
        <f>IFERROR(VLOOKUP($F1116,'Location List'!$A$2:$T$644,18,FALSE),"")</f>
        <v/>
      </c>
      <c r="D1116" s="17" t="str">
        <f>IFERROR(VLOOKUP($F1116,'Location List'!$A$2:$T$644,9,FALSE),"")</f>
        <v>PATTY CEDILLO</v>
      </c>
      <c r="E1116" s="17" t="str">
        <f>IFERROR(VLOOKUP($F1116,'Location List'!$A$2:$T$644,2,FALSE),"")</f>
        <v>EL CENTRO</v>
      </c>
      <c r="F1116" s="26">
        <v>370</v>
      </c>
      <c r="G1116" s="29" t="s">
        <v>3272</v>
      </c>
      <c r="H1116" s="29" t="s">
        <v>3341</v>
      </c>
      <c r="I1116" s="26">
        <v>1270</v>
      </c>
      <c r="J1116" s="26">
        <v>635</v>
      </c>
      <c r="K1116" s="26">
        <v>0</v>
      </c>
      <c r="L1116" s="26">
        <v>23</v>
      </c>
      <c r="M1116" s="26">
        <v>1905</v>
      </c>
      <c r="N1116" s="26">
        <v>12821</v>
      </c>
      <c r="O1116" s="49">
        <v>6.73</v>
      </c>
    </row>
    <row r="1117" spans="1:15" ht="15" customHeight="1" x14ac:dyDescent="0.25">
      <c r="A1117" s="17" t="str">
        <f>IFERROR(VLOOKUP($F1117,'Location List'!$A$2:$T$644,20,FALSE),"")</f>
        <v>Tim Kerum</v>
      </c>
      <c r="B1117" s="17" t="str">
        <f>IFERROR(VLOOKUP($F1117,'Location List'!$A$2:$T$644,19,FALSE),"")</f>
        <v>Troy Chaney</v>
      </c>
      <c r="C1117" s="17" t="str">
        <f>IFERROR(VLOOKUP($F1117,'Location List'!$A$2:$T$644,18,FALSE),"")</f>
        <v/>
      </c>
      <c r="D1117" s="17" t="str">
        <f>IFERROR(VLOOKUP($F1117,'Location List'!$A$2:$T$644,9,FALSE),"")</f>
        <v>PATTY CEDILLO</v>
      </c>
      <c r="E1117" s="17" t="str">
        <f>IFERROR(VLOOKUP($F1117,'Location List'!$A$2:$T$644,2,FALSE),"")</f>
        <v>EL CENTRO</v>
      </c>
      <c r="F1117" s="26">
        <v>370</v>
      </c>
      <c r="G1117" s="29" t="s">
        <v>3278</v>
      </c>
      <c r="H1117" s="29" t="s">
        <v>3295</v>
      </c>
      <c r="I1117" s="26">
        <v>400</v>
      </c>
      <c r="J1117" s="26">
        <v>617</v>
      </c>
      <c r="K1117" s="26">
        <v>0</v>
      </c>
      <c r="L1117" s="26">
        <v>26</v>
      </c>
      <c r="M1117" s="26">
        <v>1017</v>
      </c>
      <c r="N1117" s="26">
        <v>6458</v>
      </c>
      <c r="O1117" s="49">
        <v>6.35</v>
      </c>
    </row>
    <row r="1118" spans="1:15" ht="15" customHeight="1" x14ac:dyDescent="0.25">
      <c r="A1118" s="17" t="str">
        <f>IFERROR(VLOOKUP($F1118,'Location List'!$A$2:$T$644,20,FALSE),"")</f>
        <v>Tim Kerum</v>
      </c>
      <c r="B1118" s="17" t="str">
        <f>IFERROR(VLOOKUP($F1118,'Location List'!$A$2:$T$644,19,FALSE),"")</f>
        <v>Troy Chaney</v>
      </c>
      <c r="C1118" s="17" t="str">
        <f>IFERROR(VLOOKUP($F1118,'Location List'!$A$2:$T$644,18,FALSE),"")</f>
        <v/>
      </c>
      <c r="D1118" s="17" t="str">
        <f>IFERROR(VLOOKUP($F1118,'Location List'!$A$2:$T$644,9,FALSE),"")</f>
        <v>PATTY CEDILLO</v>
      </c>
      <c r="E1118" s="17" t="str">
        <f>IFERROR(VLOOKUP($F1118,'Location List'!$A$2:$T$644,2,FALSE),"")</f>
        <v>EL CENTRO</v>
      </c>
      <c r="F1118" s="26">
        <v>370</v>
      </c>
      <c r="G1118" s="29" t="s">
        <v>3278</v>
      </c>
      <c r="H1118" s="29" t="s">
        <v>3296</v>
      </c>
      <c r="I1118" s="26">
        <v>462</v>
      </c>
      <c r="J1118" s="26">
        <v>804</v>
      </c>
      <c r="K1118" s="26">
        <v>0</v>
      </c>
      <c r="L1118" s="26">
        <v>21</v>
      </c>
      <c r="M1118" s="26">
        <v>1266</v>
      </c>
      <c r="N1118" s="26">
        <v>0</v>
      </c>
      <c r="O1118" s="49">
        <v>0</v>
      </c>
    </row>
    <row r="1119" spans="1:15" ht="15" customHeight="1" x14ac:dyDescent="0.25">
      <c r="A1119" s="17" t="str">
        <f>IFERROR(VLOOKUP($F1119,'Location List'!$A$2:$T$644,20,FALSE),"")</f>
        <v>Tim Kerum</v>
      </c>
      <c r="B1119" s="17" t="str">
        <f>IFERROR(VLOOKUP($F1119,'Location List'!$A$2:$T$644,19,FALSE),"")</f>
        <v>Troy Chaney</v>
      </c>
      <c r="C1119" s="17" t="str">
        <f>IFERROR(VLOOKUP($F1119,'Location List'!$A$2:$T$644,18,FALSE),"")</f>
        <v/>
      </c>
      <c r="D1119" s="17" t="str">
        <f>IFERROR(VLOOKUP($F1119,'Location List'!$A$2:$T$644,9,FALSE),"")</f>
        <v>PATTY CEDILLO</v>
      </c>
      <c r="E1119" s="17" t="str">
        <f>IFERROR(VLOOKUP($F1119,'Location List'!$A$2:$T$644,2,FALSE),"")</f>
        <v>EL CENTRO</v>
      </c>
      <c r="F1119" s="26">
        <v>370</v>
      </c>
      <c r="G1119" s="29" t="s">
        <v>3278</v>
      </c>
      <c r="H1119" s="29" t="s">
        <v>3465</v>
      </c>
      <c r="I1119" s="26">
        <v>363</v>
      </c>
      <c r="J1119" s="26">
        <v>723</v>
      </c>
      <c r="K1119" s="26">
        <v>0</v>
      </c>
      <c r="L1119" s="26">
        <v>18</v>
      </c>
      <c r="M1119" s="26">
        <v>1086</v>
      </c>
      <c r="N1119" s="26">
        <v>7090</v>
      </c>
      <c r="O1119" s="49">
        <v>6.5289999999999999</v>
      </c>
    </row>
    <row r="1120" spans="1:15" ht="15" customHeight="1" x14ac:dyDescent="0.25">
      <c r="A1120" s="17" t="str">
        <f>IFERROR(VLOOKUP($F1120,'Location List'!$A$2:$T$644,20,FALSE),"")</f>
        <v>Tim Kerum</v>
      </c>
      <c r="B1120" s="17" t="str">
        <f>IFERROR(VLOOKUP($F1120,'Location List'!$A$2:$T$644,19,FALSE),"")</f>
        <v>Troy Chaney</v>
      </c>
      <c r="C1120" s="17" t="str">
        <f>IFERROR(VLOOKUP($F1120,'Location List'!$A$2:$T$644,18,FALSE),"")</f>
        <v/>
      </c>
      <c r="D1120" s="17" t="str">
        <f>IFERROR(VLOOKUP($F1120,'Location List'!$A$2:$T$644,9,FALSE),"")</f>
        <v>PATTY CEDILLO</v>
      </c>
      <c r="E1120" s="17" t="str">
        <f>IFERROR(VLOOKUP($F1120,'Location List'!$A$2:$T$644,2,FALSE),"")</f>
        <v>EL CENTRO</v>
      </c>
      <c r="F1120" s="26">
        <v>370</v>
      </c>
      <c r="G1120" s="29" t="s">
        <v>3278</v>
      </c>
      <c r="H1120" s="29" t="s">
        <v>3385</v>
      </c>
      <c r="I1120" s="26">
        <v>53</v>
      </c>
      <c r="J1120" s="26">
        <v>93</v>
      </c>
      <c r="K1120" s="26">
        <v>0</v>
      </c>
      <c r="L1120" s="26">
        <v>23</v>
      </c>
      <c r="M1120" s="26">
        <v>146</v>
      </c>
      <c r="N1120" s="26">
        <v>208</v>
      </c>
      <c r="O1120" s="49">
        <v>1.425</v>
      </c>
    </row>
    <row r="1121" spans="1:15" ht="15" customHeight="1" x14ac:dyDescent="0.25">
      <c r="A1121" s="17" t="str">
        <f>IFERROR(VLOOKUP($F1121,'Location List'!$A$2:$T$644,20,FALSE),"")</f>
        <v>Tim Kerum</v>
      </c>
      <c r="B1121" s="17" t="str">
        <f>IFERROR(VLOOKUP($F1121,'Location List'!$A$2:$T$644,19,FALSE),"")</f>
        <v>Troy Chaney</v>
      </c>
      <c r="C1121" s="17" t="str">
        <f>IFERROR(VLOOKUP($F1121,'Location List'!$A$2:$T$644,18,FALSE),"")</f>
        <v/>
      </c>
      <c r="D1121" s="17" t="str">
        <f>IFERROR(VLOOKUP($F1121,'Location List'!$A$2:$T$644,9,FALSE),"")</f>
        <v>PATTY CEDILLO</v>
      </c>
      <c r="E1121" s="17" t="str">
        <f>IFERROR(VLOOKUP($F1121,'Location List'!$A$2:$T$644,2,FALSE),"")</f>
        <v>EL CENTRO</v>
      </c>
      <c r="F1121" s="26">
        <v>370</v>
      </c>
      <c r="G1121" s="29" t="s">
        <v>3278</v>
      </c>
      <c r="H1121" s="29" t="s">
        <v>3339</v>
      </c>
      <c r="I1121" s="26">
        <v>277</v>
      </c>
      <c r="J1121" s="26">
        <v>465</v>
      </c>
      <c r="K1121" s="26">
        <v>0</v>
      </c>
      <c r="L1121" s="26">
        <v>22</v>
      </c>
      <c r="M1121" s="26">
        <v>742</v>
      </c>
      <c r="N1121" s="26">
        <v>1402</v>
      </c>
      <c r="O1121" s="49">
        <v>1.889</v>
      </c>
    </row>
    <row r="1122" spans="1:15" ht="15" customHeight="1" x14ac:dyDescent="0.25">
      <c r="A1122" s="17" t="str">
        <f>IFERROR(VLOOKUP($F1122,'Location List'!$A$2:$T$644,20,FALSE),"")</f>
        <v>Tim Kerum</v>
      </c>
      <c r="B1122" s="17" t="str">
        <f>IFERROR(VLOOKUP($F1122,'Location List'!$A$2:$T$644,19,FALSE),"")</f>
        <v>Troy Chaney</v>
      </c>
      <c r="C1122" s="17" t="str">
        <f>IFERROR(VLOOKUP($F1122,'Location List'!$A$2:$T$644,18,FALSE),"")</f>
        <v/>
      </c>
      <c r="D1122" s="17" t="str">
        <f>IFERROR(VLOOKUP($F1122,'Location List'!$A$2:$T$644,9,FALSE),"")</f>
        <v>PATTY CEDILLO</v>
      </c>
      <c r="E1122" s="17" t="str">
        <f>IFERROR(VLOOKUP($F1122,'Location List'!$A$2:$T$644,2,FALSE),"")</f>
        <v>EL CENTRO</v>
      </c>
      <c r="F1122" s="26">
        <v>370</v>
      </c>
      <c r="G1122" s="29" t="s">
        <v>3278</v>
      </c>
      <c r="H1122" s="29" t="s">
        <v>3377</v>
      </c>
      <c r="I1122" s="26">
        <v>308</v>
      </c>
      <c r="J1122" s="26">
        <v>481</v>
      </c>
      <c r="K1122" s="26">
        <v>0</v>
      </c>
      <c r="L1122" s="26">
        <v>20</v>
      </c>
      <c r="M1122" s="26">
        <v>789</v>
      </c>
      <c r="N1122" s="26">
        <v>0</v>
      </c>
      <c r="O1122" s="49">
        <v>0</v>
      </c>
    </row>
    <row r="1123" spans="1:15" ht="15" customHeight="1" x14ac:dyDescent="0.25">
      <c r="A1123" s="17" t="str">
        <f>IFERROR(VLOOKUP($F1123,'Location List'!$A$2:$T$644,20,FALSE),"")</f>
        <v>Tim Kerum</v>
      </c>
      <c r="B1123" s="17" t="str">
        <f>IFERROR(VLOOKUP($F1123,'Location List'!$A$2:$T$644,19,FALSE),"")</f>
        <v>Troy Chaney</v>
      </c>
      <c r="C1123" s="17" t="str">
        <f>IFERROR(VLOOKUP($F1123,'Location List'!$A$2:$T$644,18,FALSE),"")</f>
        <v>JOAQUIN FREGOSO</v>
      </c>
      <c r="D1123" s="17" t="str">
        <f>IFERROR(VLOOKUP($F1123,'Location List'!$A$2:$T$644,9,FALSE),"")</f>
        <v>CLAUDIA RIVAS</v>
      </c>
      <c r="E1123" s="17" t="str">
        <f>IFERROR(VLOOKUP($F1123,'Location List'!$A$2:$T$644,2,FALSE),"")</f>
        <v>FOOTHILL RANCH</v>
      </c>
      <c r="F1123" s="26">
        <v>371</v>
      </c>
      <c r="G1123" s="29" t="s">
        <v>3272</v>
      </c>
      <c r="H1123" s="29" t="s">
        <v>3303</v>
      </c>
      <c r="I1123" s="26">
        <v>302</v>
      </c>
      <c r="J1123" s="26">
        <v>474</v>
      </c>
      <c r="K1123" s="26">
        <v>0</v>
      </c>
      <c r="L1123" s="26">
        <v>14</v>
      </c>
      <c r="M1123" s="26">
        <v>776</v>
      </c>
      <c r="N1123" s="26">
        <v>1492</v>
      </c>
      <c r="O1123" s="49">
        <v>1.923</v>
      </c>
    </row>
    <row r="1124" spans="1:15" ht="15" customHeight="1" x14ac:dyDescent="0.25">
      <c r="A1124" s="17" t="str">
        <f>IFERROR(VLOOKUP($F1124,'Location List'!$A$2:$T$644,20,FALSE),"")</f>
        <v>Tim Kerum</v>
      </c>
      <c r="B1124" s="17" t="str">
        <f>IFERROR(VLOOKUP($F1124,'Location List'!$A$2:$T$644,19,FALSE),"")</f>
        <v>Troy Chaney</v>
      </c>
      <c r="C1124" s="17" t="str">
        <f>IFERROR(VLOOKUP($F1124,'Location List'!$A$2:$T$644,18,FALSE),"")</f>
        <v>JOAQUIN FREGOSO</v>
      </c>
      <c r="D1124" s="17" t="str">
        <f>IFERROR(VLOOKUP($F1124,'Location List'!$A$2:$T$644,9,FALSE),"")</f>
        <v>CLAUDIA RIVAS</v>
      </c>
      <c r="E1124" s="17" t="str">
        <f>IFERROR(VLOOKUP($F1124,'Location List'!$A$2:$T$644,2,FALSE),"")</f>
        <v>FOOTHILL RANCH</v>
      </c>
      <c r="F1124" s="26">
        <v>371</v>
      </c>
      <c r="G1124" s="29" t="s">
        <v>3272</v>
      </c>
      <c r="H1124" s="29" t="s">
        <v>3373</v>
      </c>
      <c r="I1124" s="26">
        <v>247</v>
      </c>
      <c r="J1124" s="26">
        <v>603</v>
      </c>
      <c r="K1124" s="26">
        <v>0</v>
      </c>
      <c r="L1124" s="26">
        <v>20</v>
      </c>
      <c r="M1124" s="26">
        <v>850</v>
      </c>
      <c r="N1124" s="26">
        <v>1627</v>
      </c>
      <c r="O1124" s="49">
        <v>1.9139999999999999</v>
      </c>
    </row>
    <row r="1125" spans="1:15" ht="15" customHeight="1" x14ac:dyDescent="0.25">
      <c r="A1125" s="17" t="str">
        <f>IFERROR(VLOOKUP($F1125,'Location List'!$A$2:$T$644,20,FALSE),"")</f>
        <v>Tim Kerum</v>
      </c>
      <c r="B1125" s="17" t="str">
        <f>IFERROR(VLOOKUP($F1125,'Location List'!$A$2:$T$644,19,FALSE),"")</f>
        <v>Troy Chaney</v>
      </c>
      <c r="C1125" s="17" t="str">
        <f>IFERROR(VLOOKUP($F1125,'Location List'!$A$2:$T$644,18,FALSE),"")</f>
        <v>JOAQUIN FREGOSO</v>
      </c>
      <c r="D1125" s="17" t="str">
        <f>IFERROR(VLOOKUP($F1125,'Location List'!$A$2:$T$644,9,FALSE),"")</f>
        <v>CLAUDIA RIVAS</v>
      </c>
      <c r="E1125" s="17" t="str">
        <f>IFERROR(VLOOKUP($F1125,'Location List'!$A$2:$T$644,2,FALSE),"")</f>
        <v>FOOTHILL RANCH</v>
      </c>
      <c r="F1125" s="26">
        <v>371</v>
      </c>
      <c r="G1125" s="29" t="s">
        <v>3272</v>
      </c>
      <c r="H1125" s="29" t="s">
        <v>3304</v>
      </c>
      <c r="I1125" s="26">
        <v>325</v>
      </c>
      <c r="J1125" s="26">
        <v>506</v>
      </c>
      <c r="K1125" s="26">
        <v>0</v>
      </c>
      <c r="L1125" s="26">
        <v>17</v>
      </c>
      <c r="M1125" s="26">
        <v>831</v>
      </c>
      <c r="N1125" s="26">
        <v>1616</v>
      </c>
      <c r="O1125" s="49">
        <v>1.9450000000000001</v>
      </c>
    </row>
    <row r="1126" spans="1:15" ht="15" customHeight="1" x14ac:dyDescent="0.25">
      <c r="A1126" s="17" t="str">
        <f>IFERROR(VLOOKUP($F1126,'Location List'!$A$2:$T$644,20,FALSE),"")</f>
        <v>Tim Kerum</v>
      </c>
      <c r="B1126" s="17" t="str">
        <f>IFERROR(VLOOKUP($F1126,'Location List'!$A$2:$T$644,19,FALSE),"")</f>
        <v>Troy Chaney</v>
      </c>
      <c r="C1126" s="17" t="str">
        <f>IFERROR(VLOOKUP($F1126,'Location List'!$A$2:$T$644,18,FALSE),"")</f>
        <v>JOAQUIN FREGOSO</v>
      </c>
      <c r="D1126" s="17" t="str">
        <f>IFERROR(VLOOKUP($F1126,'Location List'!$A$2:$T$644,9,FALSE),"")</f>
        <v>CLAUDIA RIVAS</v>
      </c>
      <c r="E1126" s="17" t="str">
        <f>IFERROR(VLOOKUP($F1126,'Location List'!$A$2:$T$644,2,FALSE),"")</f>
        <v>FOOTHILL RANCH</v>
      </c>
      <c r="F1126" s="26">
        <v>371</v>
      </c>
      <c r="G1126" s="29" t="s">
        <v>3272</v>
      </c>
      <c r="H1126" s="29" t="s">
        <v>3351</v>
      </c>
      <c r="I1126" s="26">
        <v>130</v>
      </c>
      <c r="J1126" s="26">
        <v>201</v>
      </c>
      <c r="K1126" s="26">
        <v>0</v>
      </c>
      <c r="L1126" s="26">
        <v>18</v>
      </c>
      <c r="M1126" s="26">
        <v>331</v>
      </c>
      <c r="N1126" s="26">
        <v>7668</v>
      </c>
      <c r="O1126" s="49">
        <v>23.166</v>
      </c>
    </row>
    <row r="1127" spans="1:15" ht="15" customHeight="1" x14ac:dyDescent="0.25">
      <c r="A1127" s="17" t="str">
        <f>IFERROR(VLOOKUP($F1127,'Location List'!$A$2:$T$644,20,FALSE),"")</f>
        <v>Tim Kerum</v>
      </c>
      <c r="B1127" s="17" t="str">
        <f>IFERROR(VLOOKUP($F1127,'Location List'!$A$2:$T$644,19,FALSE),"")</f>
        <v>Troy Chaney</v>
      </c>
      <c r="C1127" s="17" t="str">
        <f>IFERROR(VLOOKUP($F1127,'Location List'!$A$2:$T$644,18,FALSE),"")</f>
        <v>JOAQUIN FREGOSO</v>
      </c>
      <c r="D1127" s="17" t="str">
        <f>IFERROR(VLOOKUP($F1127,'Location List'!$A$2:$T$644,9,FALSE),"")</f>
        <v>CLAUDIA RIVAS</v>
      </c>
      <c r="E1127" s="17" t="str">
        <f>IFERROR(VLOOKUP($F1127,'Location List'!$A$2:$T$644,2,FALSE),"")</f>
        <v>FOOTHILL RANCH</v>
      </c>
      <c r="F1127" s="26">
        <v>371</v>
      </c>
      <c r="G1127" s="29" t="s">
        <v>3276</v>
      </c>
      <c r="H1127" s="29" t="s">
        <v>3510</v>
      </c>
      <c r="I1127" s="26">
        <v>226</v>
      </c>
      <c r="J1127" s="26">
        <v>289</v>
      </c>
      <c r="K1127" s="26">
        <v>0</v>
      </c>
      <c r="L1127" s="26">
        <v>15</v>
      </c>
      <c r="M1127" s="26">
        <v>515</v>
      </c>
      <c r="N1127" s="26">
        <v>778</v>
      </c>
      <c r="O1127" s="49">
        <v>1.5109999999999999</v>
      </c>
    </row>
    <row r="1128" spans="1:15" ht="15" customHeight="1" x14ac:dyDescent="0.25">
      <c r="A1128" s="17" t="str">
        <f>IFERROR(VLOOKUP($F1128,'Location List'!$A$2:$T$644,20,FALSE),"")</f>
        <v>Tim Kerum</v>
      </c>
      <c r="B1128" s="17" t="str">
        <f>IFERROR(VLOOKUP($F1128,'Location List'!$A$2:$T$644,19,FALSE),"")</f>
        <v>Troy Chaney</v>
      </c>
      <c r="C1128" s="17" t="str">
        <f>IFERROR(VLOOKUP($F1128,'Location List'!$A$2:$T$644,18,FALSE),"")</f>
        <v>JOAQUIN FREGOSO</v>
      </c>
      <c r="D1128" s="17" t="str">
        <f>IFERROR(VLOOKUP($F1128,'Location List'!$A$2:$T$644,9,FALSE),"")</f>
        <v>CLAUDIA RIVAS</v>
      </c>
      <c r="E1128" s="17" t="str">
        <f>IFERROR(VLOOKUP($F1128,'Location List'!$A$2:$T$644,2,FALSE),"")</f>
        <v>FOOTHILL RANCH</v>
      </c>
      <c r="F1128" s="26">
        <v>371</v>
      </c>
      <c r="G1128" s="29" t="s">
        <v>3278</v>
      </c>
      <c r="H1128" s="29" t="s">
        <v>3290</v>
      </c>
      <c r="I1128" s="26">
        <v>75</v>
      </c>
      <c r="J1128" s="26">
        <v>79</v>
      </c>
      <c r="K1128" s="26">
        <v>0</v>
      </c>
      <c r="L1128" s="26">
        <v>19</v>
      </c>
      <c r="M1128" s="26">
        <v>154</v>
      </c>
      <c r="N1128" s="26">
        <v>231</v>
      </c>
      <c r="O1128" s="49">
        <v>1.5</v>
      </c>
    </row>
    <row r="1129" spans="1:15" ht="15" customHeight="1" x14ac:dyDescent="0.25">
      <c r="A1129" s="17" t="str">
        <f>IFERROR(VLOOKUP($F1129,'Location List'!$A$2:$T$644,20,FALSE),"")</f>
        <v>Tim Kerum</v>
      </c>
      <c r="B1129" s="17" t="str">
        <f>IFERROR(VLOOKUP($F1129,'Location List'!$A$2:$T$644,19,FALSE),"")</f>
        <v>Troy Chaney</v>
      </c>
      <c r="C1129" s="17" t="str">
        <f>IFERROR(VLOOKUP($F1129,'Location List'!$A$2:$T$644,18,FALSE),"")</f>
        <v>JOAQUIN FREGOSO</v>
      </c>
      <c r="D1129" s="17" t="str">
        <f>IFERROR(VLOOKUP($F1129,'Location List'!$A$2:$T$644,9,FALSE),"")</f>
        <v>CLAUDIA RIVAS</v>
      </c>
      <c r="E1129" s="17" t="str">
        <f>IFERROR(VLOOKUP($F1129,'Location List'!$A$2:$T$644,2,FALSE),"")</f>
        <v>FOOTHILL RANCH</v>
      </c>
      <c r="F1129" s="26">
        <v>371</v>
      </c>
      <c r="G1129" s="29" t="s">
        <v>3278</v>
      </c>
      <c r="H1129" s="29" t="s">
        <v>3449</v>
      </c>
      <c r="I1129" s="26">
        <v>106</v>
      </c>
      <c r="J1129" s="26">
        <v>110</v>
      </c>
      <c r="K1129" s="26">
        <v>0</v>
      </c>
      <c r="L1129" s="26">
        <v>16</v>
      </c>
      <c r="M1129" s="26">
        <v>216</v>
      </c>
      <c r="N1129" s="26">
        <v>2127</v>
      </c>
      <c r="O1129" s="49">
        <v>9.8469999999999995</v>
      </c>
    </row>
    <row r="1130" spans="1:15" ht="15" customHeight="1" x14ac:dyDescent="0.25">
      <c r="A1130" s="17" t="str">
        <f>IFERROR(VLOOKUP($F1130,'Location List'!$A$2:$T$644,20,FALSE),"")</f>
        <v>Tim Kerum</v>
      </c>
      <c r="B1130" s="17" t="str">
        <f>IFERROR(VLOOKUP($F1130,'Location List'!$A$2:$T$644,19,FALSE),"")</f>
        <v>Troy Chaney</v>
      </c>
      <c r="C1130" s="17" t="str">
        <f>IFERROR(VLOOKUP($F1130,'Location List'!$A$2:$T$644,18,FALSE),"")</f>
        <v>JOAQUIN FREGOSO</v>
      </c>
      <c r="D1130" s="17" t="str">
        <f>IFERROR(VLOOKUP($F1130,'Location List'!$A$2:$T$644,9,FALSE),"")</f>
        <v>CLAUDIA RIVAS</v>
      </c>
      <c r="E1130" s="17" t="str">
        <f>IFERROR(VLOOKUP($F1130,'Location List'!$A$2:$T$644,2,FALSE),"")</f>
        <v>FOOTHILL RANCH</v>
      </c>
      <c r="F1130" s="26">
        <v>371</v>
      </c>
      <c r="G1130" s="29" t="s">
        <v>3278</v>
      </c>
      <c r="H1130" s="29" t="s">
        <v>3370</v>
      </c>
      <c r="I1130" s="26">
        <v>71</v>
      </c>
      <c r="J1130" s="26">
        <v>74</v>
      </c>
      <c r="K1130" s="26">
        <v>0</v>
      </c>
      <c r="L1130" s="26">
        <v>16</v>
      </c>
      <c r="M1130" s="26">
        <v>145</v>
      </c>
      <c r="N1130" s="26">
        <v>278</v>
      </c>
      <c r="O1130" s="49">
        <v>1.917</v>
      </c>
    </row>
    <row r="1131" spans="1:15" ht="15" customHeight="1" x14ac:dyDescent="0.25">
      <c r="A1131" s="17" t="str">
        <f>IFERROR(VLOOKUP($F1131,'Location List'!$A$2:$T$644,20,FALSE),"")</f>
        <v>Tim Kerum</v>
      </c>
      <c r="B1131" s="17" t="str">
        <f>IFERROR(VLOOKUP($F1131,'Location List'!$A$2:$T$644,19,FALSE),"")</f>
        <v>Troy Chaney</v>
      </c>
      <c r="C1131" s="17" t="str">
        <f>IFERROR(VLOOKUP($F1131,'Location List'!$A$2:$T$644,18,FALSE),"")</f>
        <v>JOAQUIN FREGOSO</v>
      </c>
      <c r="D1131" s="17" t="str">
        <f>IFERROR(VLOOKUP($F1131,'Location List'!$A$2:$T$644,9,FALSE),"")</f>
        <v>CLAUDIA RIVAS</v>
      </c>
      <c r="E1131" s="17" t="str">
        <f>IFERROR(VLOOKUP($F1131,'Location List'!$A$2:$T$644,2,FALSE),"")</f>
        <v>FOOTHILL RANCH</v>
      </c>
      <c r="F1131" s="26">
        <v>371</v>
      </c>
      <c r="G1131" s="29" t="s">
        <v>3278</v>
      </c>
      <c r="H1131" s="29" t="s">
        <v>3455</v>
      </c>
      <c r="I1131" s="26">
        <v>200</v>
      </c>
      <c r="J1131" s="26">
        <v>257</v>
      </c>
      <c r="K1131" s="26">
        <v>0</v>
      </c>
      <c r="L1131" s="26">
        <v>19</v>
      </c>
      <c r="M1131" s="26">
        <v>457</v>
      </c>
      <c r="N1131" s="26">
        <v>862</v>
      </c>
      <c r="O1131" s="49">
        <v>1.8859999999999999</v>
      </c>
    </row>
    <row r="1132" spans="1:15" ht="15" customHeight="1" x14ac:dyDescent="0.25">
      <c r="A1132" s="17" t="str">
        <f>IFERROR(VLOOKUP($F1132,'Location List'!$A$2:$T$644,20,FALSE),"")</f>
        <v>Tim Kerum</v>
      </c>
      <c r="B1132" s="17" t="str">
        <f>IFERROR(VLOOKUP($F1132,'Location List'!$A$2:$T$644,19,FALSE),"")</f>
        <v>Troy Chaney</v>
      </c>
      <c r="C1132" s="17" t="str">
        <f>IFERROR(VLOOKUP($F1132,'Location List'!$A$2:$T$644,18,FALSE),"")</f>
        <v>JOAQUIN FREGOSO</v>
      </c>
      <c r="D1132" s="17" t="str">
        <f>IFERROR(VLOOKUP($F1132,'Location List'!$A$2:$T$644,9,FALSE),"")</f>
        <v>CLAUDIA RIVAS</v>
      </c>
      <c r="E1132" s="17" t="str">
        <f>IFERROR(VLOOKUP($F1132,'Location List'!$A$2:$T$644,2,FALSE),"")</f>
        <v>FOOTHILL RANCH</v>
      </c>
      <c r="F1132" s="26">
        <v>371</v>
      </c>
      <c r="G1132" s="29" t="s">
        <v>3278</v>
      </c>
      <c r="H1132" s="29" t="s">
        <v>3444</v>
      </c>
      <c r="I1132" s="26">
        <v>186</v>
      </c>
      <c r="J1132" s="26">
        <v>234</v>
      </c>
      <c r="K1132" s="26">
        <v>0</v>
      </c>
      <c r="L1132" s="26">
        <v>15</v>
      </c>
      <c r="M1132" s="26">
        <v>420</v>
      </c>
      <c r="N1132" s="26">
        <v>805</v>
      </c>
      <c r="O1132" s="49">
        <v>1.917</v>
      </c>
    </row>
    <row r="1133" spans="1:15" ht="15" customHeight="1" x14ac:dyDescent="0.25">
      <c r="A1133" s="17" t="str">
        <f>IFERROR(VLOOKUP($F1133,'Location List'!$A$2:$T$644,20,FALSE),"")</f>
        <v>Tim Kerum</v>
      </c>
      <c r="B1133" s="17" t="str">
        <f>IFERROR(VLOOKUP($F1133,'Location List'!$A$2:$T$644,19,FALSE),"")</f>
        <v>Troy Chaney</v>
      </c>
      <c r="C1133" s="17" t="str">
        <f>IFERROR(VLOOKUP($F1133,'Location List'!$A$2:$T$644,18,FALSE),"")</f>
        <v>JOAQUIN FREGOSO</v>
      </c>
      <c r="D1133" s="17" t="str">
        <f>IFERROR(VLOOKUP($F1133,'Location List'!$A$2:$T$644,9,FALSE),"")</f>
        <v>CLAUDIA RIVAS</v>
      </c>
      <c r="E1133" s="17" t="str">
        <f>IFERROR(VLOOKUP($F1133,'Location List'!$A$2:$T$644,2,FALSE),"")</f>
        <v>FOOTHILL RANCH</v>
      </c>
      <c r="F1133" s="26">
        <v>371</v>
      </c>
      <c r="G1133" s="29" t="s">
        <v>3278</v>
      </c>
      <c r="H1133" s="29" t="s">
        <v>3445</v>
      </c>
      <c r="I1133" s="26">
        <v>179</v>
      </c>
      <c r="J1133" s="26">
        <v>265</v>
      </c>
      <c r="K1133" s="26">
        <v>0</v>
      </c>
      <c r="L1133" s="26">
        <v>15</v>
      </c>
      <c r="M1133" s="26">
        <v>444</v>
      </c>
      <c r="N1133" s="26">
        <v>775</v>
      </c>
      <c r="O1133" s="49">
        <v>1.7450000000000001</v>
      </c>
    </row>
    <row r="1134" spans="1:15" ht="15" customHeight="1" x14ac:dyDescent="0.25">
      <c r="A1134" s="17" t="str">
        <f>IFERROR(VLOOKUP($F1134,'Location List'!$A$2:$T$644,20,FALSE),"")</f>
        <v>Tim Kerum</v>
      </c>
      <c r="B1134" s="17" t="str">
        <f>IFERROR(VLOOKUP($F1134,'Location List'!$A$2:$T$644,19,FALSE),"")</f>
        <v>Troy Chaney</v>
      </c>
      <c r="C1134" s="17" t="str">
        <f>IFERROR(VLOOKUP($F1134,'Location List'!$A$2:$T$644,18,FALSE),"")</f>
        <v>JOAQUIN FREGOSO</v>
      </c>
      <c r="D1134" s="17" t="str">
        <f>IFERROR(VLOOKUP($F1134,'Location List'!$A$2:$T$644,9,FALSE),"")</f>
        <v>CLAUDIA RIVAS</v>
      </c>
      <c r="E1134" s="17" t="str">
        <f>IFERROR(VLOOKUP($F1134,'Location List'!$A$2:$T$644,2,FALSE),"")</f>
        <v>FOOTHILL RANCH</v>
      </c>
      <c r="F1134" s="26">
        <v>371</v>
      </c>
      <c r="G1134" s="29" t="s">
        <v>3278</v>
      </c>
      <c r="H1134" s="29" t="s">
        <v>3563</v>
      </c>
      <c r="I1134" s="26">
        <v>298</v>
      </c>
      <c r="J1134" s="26">
        <v>264</v>
      </c>
      <c r="K1134" s="26">
        <v>0</v>
      </c>
      <c r="L1134" s="26">
        <v>18</v>
      </c>
      <c r="M1134" s="26">
        <v>562</v>
      </c>
      <c r="N1134" s="26">
        <v>799</v>
      </c>
      <c r="O1134" s="49">
        <v>1.4219999999999999</v>
      </c>
    </row>
    <row r="1135" spans="1:15" ht="15" customHeight="1" x14ac:dyDescent="0.25">
      <c r="A1135" s="17" t="str">
        <f>IFERROR(VLOOKUP($F1135,'Location List'!$A$2:$T$644,20,FALSE),"")</f>
        <v>Tim Kerum</v>
      </c>
      <c r="B1135" s="17" t="str">
        <f>IFERROR(VLOOKUP($F1135,'Location List'!$A$2:$T$644,19,FALSE),"")</f>
        <v>Troy Chaney</v>
      </c>
      <c r="C1135" s="17" t="str">
        <f>IFERROR(VLOOKUP($F1135,'Location List'!$A$2:$T$644,18,FALSE),"")</f>
        <v>JOAQUIN FREGOSO</v>
      </c>
      <c r="D1135" s="17" t="str">
        <f>IFERROR(VLOOKUP($F1135,'Location List'!$A$2:$T$644,9,FALSE),"")</f>
        <v>CLAUDIA RIVAS</v>
      </c>
      <c r="E1135" s="17" t="str">
        <f>IFERROR(VLOOKUP($F1135,'Location List'!$A$2:$T$644,2,FALSE),"")</f>
        <v>FOOTHILL RANCH</v>
      </c>
      <c r="F1135" s="26">
        <v>371</v>
      </c>
      <c r="G1135" s="29" t="s">
        <v>3278</v>
      </c>
      <c r="H1135" s="29" t="s">
        <v>3447</v>
      </c>
      <c r="I1135" s="26">
        <v>214</v>
      </c>
      <c r="J1135" s="26">
        <v>201</v>
      </c>
      <c r="K1135" s="26">
        <v>0</v>
      </c>
      <c r="L1135" s="26">
        <v>18</v>
      </c>
      <c r="M1135" s="26">
        <v>415</v>
      </c>
      <c r="N1135" s="26">
        <v>616</v>
      </c>
      <c r="O1135" s="49">
        <v>1.484</v>
      </c>
    </row>
    <row r="1136" spans="1:15" ht="15" customHeight="1" x14ac:dyDescent="0.25">
      <c r="A1136" s="17" t="str">
        <f>IFERROR(VLOOKUP($F1136,'Location List'!$A$2:$T$644,20,FALSE),"")</f>
        <v>Tim Kerum</v>
      </c>
      <c r="B1136" s="17" t="str">
        <f>IFERROR(VLOOKUP($F1136,'Location List'!$A$2:$T$644,19,FALSE),"")</f>
        <v>Troy Chaney</v>
      </c>
      <c r="C1136" s="17" t="str">
        <f>IFERROR(VLOOKUP($F1136,'Location List'!$A$2:$T$644,18,FALSE),"")</f>
        <v>Austin Manzo</v>
      </c>
      <c r="D1136" s="17" t="str">
        <f>IFERROR(VLOOKUP($F1136,'Location List'!$A$2:$T$644,9,FALSE),"")</f>
        <v>YURI PENA</v>
      </c>
      <c r="E1136" s="17" t="str">
        <f>IFERROR(VLOOKUP($F1136,'Location List'!$A$2:$T$644,2,FALSE),"")</f>
        <v>GILROY</v>
      </c>
      <c r="F1136" s="26">
        <v>373</v>
      </c>
      <c r="G1136" s="29" t="s">
        <v>3328</v>
      </c>
      <c r="H1136" s="29" t="s">
        <v>3564</v>
      </c>
      <c r="I1136" s="26">
        <v>354</v>
      </c>
      <c r="J1136" s="26">
        <v>179</v>
      </c>
      <c r="K1136" s="26">
        <v>0</v>
      </c>
      <c r="L1136" s="26">
        <v>22</v>
      </c>
      <c r="M1136" s="26">
        <v>533</v>
      </c>
      <c r="N1136" s="26">
        <v>880</v>
      </c>
      <c r="O1136" s="49">
        <v>1.651</v>
      </c>
    </row>
    <row r="1137" spans="1:15" ht="15" customHeight="1" x14ac:dyDescent="0.25">
      <c r="A1137" s="17" t="str">
        <f>IFERROR(VLOOKUP($F1137,'Location List'!$A$2:$T$644,20,FALSE),"")</f>
        <v>Tim Kerum</v>
      </c>
      <c r="B1137" s="17" t="str">
        <f>IFERROR(VLOOKUP($F1137,'Location List'!$A$2:$T$644,19,FALSE),"")</f>
        <v>Troy Chaney</v>
      </c>
      <c r="C1137" s="17" t="str">
        <f>IFERROR(VLOOKUP($F1137,'Location List'!$A$2:$T$644,18,FALSE),"")</f>
        <v>Austin Manzo</v>
      </c>
      <c r="D1137" s="17" t="str">
        <f>IFERROR(VLOOKUP($F1137,'Location List'!$A$2:$T$644,9,FALSE),"")</f>
        <v>YURI PENA</v>
      </c>
      <c r="E1137" s="17" t="str">
        <f>IFERROR(VLOOKUP($F1137,'Location List'!$A$2:$T$644,2,FALSE),"")</f>
        <v>GILROY</v>
      </c>
      <c r="F1137" s="26">
        <v>373</v>
      </c>
      <c r="G1137" s="29" t="s">
        <v>3272</v>
      </c>
      <c r="H1137" s="29" t="s">
        <v>3379</v>
      </c>
      <c r="I1137" s="26">
        <v>168</v>
      </c>
      <c r="J1137" s="26">
        <v>182</v>
      </c>
      <c r="K1137" s="26">
        <v>0</v>
      </c>
      <c r="L1137" s="26">
        <v>15</v>
      </c>
      <c r="M1137" s="26">
        <v>350</v>
      </c>
      <c r="N1137" s="26">
        <v>522</v>
      </c>
      <c r="O1137" s="49">
        <v>1.4910000000000001</v>
      </c>
    </row>
    <row r="1138" spans="1:15" ht="15" customHeight="1" x14ac:dyDescent="0.25">
      <c r="A1138" s="17" t="str">
        <f>IFERROR(VLOOKUP($F1138,'Location List'!$A$2:$T$644,20,FALSE),"")</f>
        <v>Tim Kerum</v>
      </c>
      <c r="B1138" s="17" t="str">
        <f>IFERROR(VLOOKUP($F1138,'Location List'!$A$2:$T$644,19,FALSE),"")</f>
        <v>Troy Chaney</v>
      </c>
      <c r="C1138" s="17" t="str">
        <f>IFERROR(VLOOKUP($F1138,'Location List'!$A$2:$T$644,18,FALSE),"")</f>
        <v>Austin Manzo</v>
      </c>
      <c r="D1138" s="17" t="str">
        <f>IFERROR(VLOOKUP($F1138,'Location List'!$A$2:$T$644,9,FALSE),"")</f>
        <v>YURI PENA</v>
      </c>
      <c r="E1138" s="17" t="str">
        <f>IFERROR(VLOOKUP($F1138,'Location List'!$A$2:$T$644,2,FALSE),"")</f>
        <v>GILROY</v>
      </c>
      <c r="F1138" s="26">
        <v>373</v>
      </c>
      <c r="G1138" s="29" t="s">
        <v>3272</v>
      </c>
      <c r="H1138" s="29" t="s">
        <v>3273</v>
      </c>
      <c r="I1138" s="26">
        <v>236</v>
      </c>
      <c r="J1138" s="26">
        <v>236</v>
      </c>
      <c r="K1138" s="26">
        <v>0</v>
      </c>
      <c r="L1138" s="26">
        <v>14</v>
      </c>
      <c r="M1138" s="26">
        <v>472</v>
      </c>
      <c r="N1138" s="26">
        <v>4698</v>
      </c>
      <c r="O1138" s="49">
        <v>9.9529999999999994</v>
      </c>
    </row>
    <row r="1139" spans="1:15" ht="15" customHeight="1" x14ac:dyDescent="0.25">
      <c r="A1139" s="17" t="str">
        <f>IFERROR(VLOOKUP($F1139,'Location List'!$A$2:$T$644,20,FALSE),"")</f>
        <v>Tim Kerum</v>
      </c>
      <c r="B1139" s="17" t="str">
        <f>IFERROR(VLOOKUP($F1139,'Location List'!$A$2:$T$644,19,FALSE),"")</f>
        <v>Troy Chaney</v>
      </c>
      <c r="C1139" s="17" t="str">
        <f>IFERROR(VLOOKUP($F1139,'Location List'!$A$2:$T$644,18,FALSE),"")</f>
        <v>Austin Manzo</v>
      </c>
      <c r="D1139" s="17" t="str">
        <f>IFERROR(VLOOKUP($F1139,'Location List'!$A$2:$T$644,9,FALSE),"")</f>
        <v>YURI PENA</v>
      </c>
      <c r="E1139" s="17" t="str">
        <f>IFERROR(VLOOKUP($F1139,'Location List'!$A$2:$T$644,2,FALSE),"")</f>
        <v>GILROY</v>
      </c>
      <c r="F1139" s="26">
        <v>373</v>
      </c>
      <c r="G1139" s="29" t="s">
        <v>3272</v>
      </c>
      <c r="H1139" s="29" t="s">
        <v>3452</v>
      </c>
      <c r="I1139" s="26">
        <v>550</v>
      </c>
      <c r="J1139" s="26">
        <v>355</v>
      </c>
      <c r="K1139" s="26">
        <v>0</v>
      </c>
      <c r="L1139" s="26">
        <v>16</v>
      </c>
      <c r="M1139" s="26">
        <v>905</v>
      </c>
      <c r="N1139" s="26">
        <v>1352</v>
      </c>
      <c r="O1139" s="49">
        <v>1.494</v>
      </c>
    </row>
    <row r="1140" spans="1:15" ht="15" customHeight="1" x14ac:dyDescent="0.25">
      <c r="A1140" s="17" t="str">
        <f>IFERROR(VLOOKUP($F1140,'Location List'!$A$2:$T$644,20,FALSE),"")</f>
        <v>Tim Kerum</v>
      </c>
      <c r="B1140" s="17" t="str">
        <f>IFERROR(VLOOKUP($F1140,'Location List'!$A$2:$T$644,19,FALSE),"")</f>
        <v>Troy Chaney</v>
      </c>
      <c r="C1140" s="17" t="str">
        <f>IFERROR(VLOOKUP($F1140,'Location List'!$A$2:$T$644,18,FALSE),"")</f>
        <v>Austin Manzo</v>
      </c>
      <c r="D1140" s="17" t="str">
        <f>IFERROR(VLOOKUP($F1140,'Location List'!$A$2:$T$644,9,FALSE),"")</f>
        <v>YURI PENA</v>
      </c>
      <c r="E1140" s="17" t="str">
        <f>IFERROR(VLOOKUP($F1140,'Location List'!$A$2:$T$644,2,FALSE),"")</f>
        <v>GILROY</v>
      </c>
      <c r="F1140" s="26">
        <v>373</v>
      </c>
      <c r="G1140" s="29" t="s">
        <v>3272</v>
      </c>
      <c r="H1140" s="29" t="s">
        <v>3544</v>
      </c>
      <c r="I1140" s="26">
        <v>804</v>
      </c>
      <c r="J1140" s="26">
        <v>772</v>
      </c>
      <c r="K1140" s="26">
        <v>0</v>
      </c>
      <c r="L1140" s="26">
        <v>17</v>
      </c>
      <c r="M1140" s="26">
        <v>1576</v>
      </c>
      <c r="N1140" s="26">
        <v>1211</v>
      </c>
      <c r="O1140" s="49">
        <v>0.76800000000000002</v>
      </c>
    </row>
    <row r="1141" spans="1:15" ht="15" customHeight="1" x14ac:dyDescent="0.25">
      <c r="A1141" s="17" t="str">
        <f>IFERROR(VLOOKUP($F1141,'Location List'!$A$2:$T$644,20,FALSE),"")</f>
        <v>Tim Kerum</v>
      </c>
      <c r="B1141" s="17" t="str">
        <f>IFERROR(VLOOKUP($F1141,'Location List'!$A$2:$T$644,19,FALSE),"")</f>
        <v>Troy Chaney</v>
      </c>
      <c r="C1141" s="17" t="str">
        <f>IFERROR(VLOOKUP($F1141,'Location List'!$A$2:$T$644,18,FALSE),"")</f>
        <v>Austin Manzo</v>
      </c>
      <c r="D1141" s="17" t="str">
        <f>IFERROR(VLOOKUP($F1141,'Location List'!$A$2:$T$644,9,FALSE),"")</f>
        <v>YURI PENA</v>
      </c>
      <c r="E1141" s="17" t="str">
        <f>IFERROR(VLOOKUP($F1141,'Location List'!$A$2:$T$644,2,FALSE),"")</f>
        <v>GILROY</v>
      </c>
      <c r="F1141" s="26">
        <v>373</v>
      </c>
      <c r="G1141" s="29" t="s">
        <v>3276</v>
      </c>
      <c r="H1141" s="29" t="s">
        <v>3299</v>
      </c>
      <c r="I1141" s="26">
        <v>90</v>
      </c>
      <c r="J1141" s="26">
        <v>88</v>
      </c>
      <c r="K1141" s="26">
        <v>0</v>
      </c>
      <c r="L1141" s="26">
        <v>14</v>
      </c>
      <c r="M1141" s="26">
        <v>178</v>
      </c>
      <c r="N1141" s="26">
        <v>281</v>
      </c>
      <c r="O1141" s="49">
        <v>1.579</v>
      </c>
    </row>
    <row r="1142" spans="1:15" ht="15" customHeight="1" x14ac:dyDescent="0.25">
      <c r="A1142" s="17" t="str">
        <f>IFERROR(VLOOKUP($F1142,'Location List'!$A$2:$T$644,20,FALSE),"")</f>
        <v>Tim Kerum</v>
      </c>
      <c r="B1142" s="17" t="str">
        <f>IFERROR(VLOOKUP($F1142,'Location List'!$A$2:$T$644,19,FALSE),"")</f>
        <v>Troy Chaney</v>
      </c>
      <c r="C1142" s="17" t="str">
        <f>IFERROR(VLOOKUP($F1142,'Location List'!$A$2:$T$644,18,FALSE),"")</f>
        <v>Luis Torres</v>
      </c>
      <c r="D1142" s="17" t="str">
        <f>IFERROR(VLOOKUP($F1142,'Location List'!$A$2:$T$644,9,FALSE),"")</f>
        <v>ARSHAD KHAN</v>
      </c>
      <c r="E1142" s="17" t="str">
        <f>IFERROR(VLOOKUP($F1142,'Location List'!$A$2:$T$644,2,FALSE),"")</f>
        <v>SAN BERNARDINO</v>
      </c>
      <c r="F1142" s="26">
        <v>375</v>
      </c>
      <c r="G1142" s="29" t="s">
        <v>3272</v>
      </c>
      <c r="H1142" s="29" t="s">
        <v>3379</v>
      </c>
      <c r="I1142" s="26">
        <v>391</v>
      </c>
      <c r="J1142" s="26">
        <v>370</v>
      </c>
      <c r="K1142" s="26">
        <v>0</v>
      </c>
      <c r="L1142" s="26">
        <v>17</v>
      </c>
      <c r="M1142" s="26">
        <v>761</v>
      </c>
      <c r="N1142" s="26">
        <v>1110</v>
      </c>
      <c r="O1142" s="49">
        <v>1.4590000000000001</v>
      </c>
    </row>
    <row r="1143" spans="1:15" ht="15" customHeight="1" x14ac:dyDescent="0.25">
      <c r="A1143" s="17" t="str">
        <f>IFERROR(VLOOKUP($F1143,'Location List'!$A$2:$T$644,20,FALSE),"")</f>
        <v>Tim Kerum</v>
      </c>
      <c r="B1143" s="17" t="str">
        <f>IFERROR(VLOOKUP($F1143,'Location List'!$A$2:$T$644,19,FALSE),"")</f>
        <v>Troy Chaney</v>
      </c>
      <c r="C1143" s="17" t="str">
        <f>IFERROR(VLOOKUP($F1143,'Location List'!$A$2:$T$644,18,FALSE),"")</f>
        <v>Luis Torres</v>
      </c>
      <c r="D1143" s="17" t="str">
        <f>IFERROR(VLOOKUP($F1143,'Location List'!$A$2:$T$644,9,FALSE),"")</f>
        <v>ARSHAD KHAN</v>
      </c>
      <c r="E1143" s="17" t="str">
        <f>IFERROR(VLOOKUP($F1143,'Location List'!$A$2:$T$644,2,FALSE),"")</f>
        <v>SAN BERNARDINO</v>
      </c>
      <c r="F1143" s="26">
        <v>375</v>
      </c>
      <c r="G1143" s="29" t="s">
        <v>3272</v>
      </c>
      <c r="H1143" s="29" t="s">
        <v>3529</v>
      </c>
      <c r="I1143" s="26">
        <v>304</v>
      </c>
      <c r="J1143" s="26">
        <v>247</v>
      </c>
      <c r="K1143" s="26">
        <v>0</v>
      </c>
      <c r="L1143" s="26">
        <v>19</v>
      </c>
      <c r="M1143" s="26">
        <v>551</v>
      </c>
      <c r="N1143" s="26">
        <v>5208</v>
      </c>
      <c r="O1143" s="49">
        <v>9.452</v>
      </c>
    </row>
    <row r="1144" spans="1:15" ht="15" customHeight="1" x14ac:dyDescent="0.25">
      <c r="A1144" s="17" t="str">
        <f>IFERROR(VLOOKUP($F1144,'Location List'!$A$2:$T$644,20,FALSE),"")</f>
        <v>Tim Kerum</v>
      </c>
      <c r="B1144" s="17" t="str">
        <f>IFERROR(VLOOKUP($F1144,'Location List'!$A$2:$T$644,19,FALSE),"")</f>
        <v>Troy Chaney</v>
      </c>
      <c r="C1144" s="17" t="str">
        <f>IFERROR(VLOOKUP($F1144,'Location List'!$A$2:$T$644,18,FALSE),"")</f>
        <v>Luis Torres</v>
      </c>
      <c r="D1144" s="17" t="str">
        <f>IFERROR(VLOOKUP($F1144,'Location List'!$A$2:$T$644,9,FALSE),"")</f>
        <v>ARSHAD KHAN</v>
      </c>
      <c r="E1144" s="17" t="str">
        <f>IFERROR(VLOOKUP($F1144,'Location List'!$A$2:$T$644,2,FALSE),"")</f>
        <v>SAN BERNARDINO</v>
      </c>
      <c r="F1144" s="26">
        <v>375</v>
      </c>
      <c r="G1144" s="29" t="s">
        <v>3272</v>
      </c>
      <c r="H1144" s="29" t="s">
        <v>3351</v>
      </c>
      <c r="I1144" s="26">
        <v>254</v>
      </c>
      <c r="J1144" s="26">
        <v>351</v>
      </c>
      <c r="K1144" s="26">
        <v>0</v>
      </c>
      <c r="L1144" s="26">
        <v>14</v>
      </c>
      <c r="M1144" s="26">
        <v>605</v>
      </c>
      <c r="N1144" s="26">
        <v>1153</v>
      </c>
      <c r="O1144" s="49">
        <v>1.9059999999999999</v>
      </c>
    </row>
    <row r="1145" spans="1:15" ht="15" customHeight="1" x14ac:dyDescent="0.25">
      <c r="A1145" s="17" t="str">
        <f>IFERROR(VLOOKUP($F1145,'Location List'!$A$2:$T$644,20,FALSE),"")</f>
        <v>Tim Kerum</v>
      </c>
      <c r="B1145" s="17" t="str">
        <f>IFERROR(VLOOKUP($F1145,'Location List'!$A$2:$T$644,19,FALSE),"")</f>
        <v>Troy Chaney</v>
      </c>
      <c r="C1145" s="17" t="str">
        <f>IFERROR(VLOOKUP($F1145,'Location List'!$A$2:$T$644,18,FALSE),"")</f>
        <v>Luis Torres</v>
      </c>
      <c r="D1145" s="17" t="str">
        <f>IFERROR(VLOOKUP($F1145,'Location List'!$A$2:$T$644,9,FALSE),"")</f>
        <v>ARSHAD KHAN</v>
      </c>
      <c r="E1145" s="17" t="str">
        <f>IFERROR(VLOOKUP($F1145,'Location List'!$A$2:$T$644,2,FALSE),"")</f>
        <v>SAN BERNARDINO</v>
      </c>
      <c r="F1145" s="26">
        <v>375</v>
      </c>
      <c r="G1145" s="29" t="s">
        <v>3276</v>
      </c>
      <c r="H1145" s="29" t="s">
        <v>3520</v>
      </c>
      <c r="I1145" s="26">
        <v>388</v>
      </c>
      <c r="J1145" s="26">
        <v>324</v>
      </c>
      <c r="K1145" s="26">
        <v>0</v>
      </c>
      <c r="L1145" s="26">
        <v>19</v>
      </c>
      <c r="M1145" s="26">
        <v>712</v>
      </c>
      <c r="N1145" s="26">
        <v>5329</v>
      </c>
      <c r="O1145" s="49">
        <v>7.4850000000000003</v>
      </c>
    </row>
    <row r="1146" spans="1:15" ht="15" customHeight="1" x14ac:dyDescent="0.25">
      <c r="A1146" s="17" t="str">
        <f>IFERROR(VLOOKUP($F1146,'Location List'!$A$2:$T$644,20,FALSE),"")</f>
        <v>Tim Kerum</v>
      </c>
      <c r="B1146" s="17" t="str">
        <f>IFERROR(VLOOKUP($F1146,'Location List'!$A$2:$T$644,19,FALSE),"")</f>
        <v>Troy Chaney</v>
      </c>
      <c r="C1146" s="17" t="str">
        <f>IFERROR(VLOOKUP($F1146,'Location List'!$A$2:$T$644,18,FALSE),"")</f>
        <v>Luis Torres</v>
      </c>
      <c r="D1146" s="17" t="str">
        <f>IFERROR(VLOOKUP($F1146,'Location List'!$A$2:$T$644,9,FALSE),"")</f>
        <v>ARSHAD KHAN</v>
      </c>
      <c r="E1146" s="17" t="str">
        <f>IFERROR(VLOOKUP($F1146,'Location List'!$A$2:$T$644,2,FALSE),"")</f>
        <v>SAN BERNARDINO</v>
      </c>
      <c r="F1146" s="26">
        <v>375</v>
      </c>
      <c r="G1146" s="29" t="s">
        <v>3276</v>
      </c>
      <c r="H1146" s="29" t="s">
        <v>3299</v>
      </c>
      <c r="I1146" s="26">
        <v>191</v>
      </c>
      <c r="J1146" s="26">
        <v>182</v>
      </c>
      <c r="K1146" s="26">
        <v>0</v>
      </c>
      <c r="L1146" s="26">
        <v>15</v>
      </c>
      <c r="M1146" s="26">
        <v>373</v>
      </c>
      <c r="N1146" s="26">
        <v>435</v>
      </c>
      <c r="O1146" s="49">
        <v>1.1659999999999999</v>
      </c>
    </row>
    <row r="1147" spans="1:15" ht="15" customHeight="1" x14ac:dyDescent="0.25">
      <c r="A1147" s="17" t="str">
        <f>IFERROR(VLOOKUP($F1147,'Location List'!$A$2:$T$644,20,FALSE),"")</f>
        <v>Tim Kerum</v>
      </c>
      <c r="B1147" s="17" t="str">
        <f>IFERROR(VLOOKUP($F1147,'Location List'!$A$2:$T$644,19,FALSE),"")</f>
        <v>Troy Chaney</v>
      </c>
      <c r="C1147" s="17" t="str">
        <f>IFERROR(VLOOKUP($F1147,'Location List'!$A$2:$T$644,18,FALSE),"")</f>
        <v>Luis Torres</v>
      </c>
      <c r="D1147" s="17" t="str">
        <f>IFERROR(VLOOKUP($F1147,'Location List'!$A$2:$T$644,9,FALSE),"")</f>
        <v>ARSHAD KHAN</v>
      </c>
      <c r="E1147" s="17" t="str">
        <f>IFERROR(VLOOKUP($F1147,'Location List'!$A$2:$T$644,2,FALSE),"")</f>
        <v>SAN BERNARDINO</v>
      </c>
      <c r="F1147" s="26">
        <v>375</v>
      </c>
      <c r="G1147" s="29" t="s">
        <v>3278</v>
      </c>
      <c r="H1147" s="29" t="s">
        <v>3339</v>
      </c>
      <c r="I1147" s="26">
        <v>280</v>
      </c>
      <c r="J1147" s="26">
        <v>343</v>
      </c>
      <c r="K1147" s="26">
        <v>0</v>
      </c>
      <c r="L1147" s="26">
        <v>16</v>
      </c>
      <c r="M1147" s="26">
        <v>623</v>
      </c>
      <c r="N1147" s="26">
        <v>492</v>
      </c>
      <c r="O1147" s="49">
        <v>0.79</v>
      </c>
    </row>
    <row r="1148" spans="1:15" ht="15" customHeight="1" x14ac:dyDescent="0.25">
      <c r="A1148" s="17" t="str">
        <f>IFERROR(VLOOKUP($F1148,'Location List'!$A$2:$T$644,20,FALSE),"")</f>
        <v>Tim Kerum</v>
      </c>
      <c r="B1148" s="17" t="str">
        <f>IFERROR(VLOOKUP($F1148,'Location List'!$A$2:$T$644,19,FALSE),"")</f>
        <v>Troy Chaney</v>
      </c>
      <c r="C1148" s="17" t="str">
        <f>IFERROR(VLOOKUP($F1148,'Location List'!$A$2:$T$644,18,FALSE),"")</f>
        <v/>
      </c>
      <c r="D1148" s="17" t="str">
        <f>IFERROR(VLOOKUP($F1148,'Location List'!$A$2:$T$644,9,FALSE),"")</f>
        <v>PATTY CEDILLO</v>
      </c>
      <c r="E1148" s="17" t="str">
        <f>IFERROR(VLOOKUP($F1148,'Location List'!$A$2:$T$644,2,FALSE),"")</f>
        <v>HEMET</v>
      </c>
      <c r="F1148" s="26">
        <v>376</v>
      </c>
      <c r="G1148" s="29" t="s">
        <v>3272</v>
      </c>
      <c r="H1148" s="29" t="s">
        <v>3373</v>
      </c>
      <c r="I1148" s="26">
        <v>472</v>
      </c>
      <c r="J1148" s="26">
        <v>330</v>
      </c>
      <c r="K1148" s="26">
        <v>0</v>
      </c>
      <c r="L1148" s="26">
        <v>17</v>
      </c>
      <c r="M1148" s="26">
        <v>802</v>
      </c>
      <c r="N1148" s="26">
        <v>1338</v>
      </c>
      <c r="O1148" s="49">
        <v>1.6679999999999999</v>
      </c>
    </row>
    <row r="1149" spans="1:15" ht="15" customHeight="1" x14ac:dyDescent="0.25">
      <c r="A1149" s="17" t="str">
        <f>IFERROR(VLOOKUP($F1149,'Location List'!$A$2:$T$644,20,FALSE),"")</f>
        <v>Tim Kerum</v>
      </c>
      <c r="B1149" s="17" t="str">
        <f>IFERROR(VLOOKUP($F1149,'Location List'!$A$2:$T$644,19,FALSE),"")</f>
        <v>Troy Chaney</v>
      </c>
      <c r="C1149" s="17" t="str">
        <f>IFERROR(VLOOKUP($F1149,'Location List'!$A$2:$T$644,18,FALSE),"")</f>
        <v/>
      </c>
      <c r="D1149" s="17" t="str">
        <f>IFERROR(VLOOKUP($F1149,'Location List'!$A$2:$T$644,9,FALSE),"")</f>
        <v>PATTY CEDILLO</v>
      </c>
      <c r="E1149" s="17" t="str">
        <f>IFERROR(VLOOKUP($F1149,'Location List'!$A$2:$T$644,2,FALSE),"")</f>
        <v>HEMET</v>
      </c>
      <c r="F1149" s="26">
        <v>376</v>
      </c>
      <c r="G1149" s="29" t="s">
        <v>3272</v>
      </c>
      <c r="H1149" s="29" t="s">
        <v>3304</v>
      </c>
      <c r="I1149" s="26">
        <v>432</v>
      </c>
      <c r="J1149" s="26">
        <v>331</v>
      </c>
      <c r="K1149" s="26">
        <v>0</v>
      </c>
      <c r="L1149" s="26">
        <v>16</v>
      </c>
      <c r="M1149" s="26">
        <v>763</v>
      </c>
      <c r="N1149" s="26">
        <v>65</v>
      </c>
      <c r="O1149" s="49">
        <v>8.5000000000000006E-2</v>
      </c>
    </row>
    <row r="1150" spans="1:15" ht="15" customHeight="1" x14ac:dyDescent="0.25">
      <c r="A1150" s="17" t="str">
        <f>IFERROR(VLOOKUP($F1150,'Location List'!$A$2:$T$644,20,FALSE),"")</f>
        <v>Tim Kerum</v>
      </c>
      <c r="B1150" s="17" t="str">
        <f>IFERROR(VLOOKUP($F1150,'Location List'!$A$2:$T$644,19,FALSE),"")</f>
        <v>Troy Chaney</v>
      </c>
      <c r="C1150" s="17" t="str">
        <f>IFERROR(VLOOKUP($F1150,'Location List'!$A$2:$T$644,18,FALSE),"")</f>
        <v/>
      </c>
      <c r="D1150" s="17" t="str">
        <f>IFERROR(VLOOKUP($F1150,'Location List'!$A$2:$T$644,9,FALSE),"")</f>
        <v>PATTY CEDILLO</v>
      </c>
      <c r="E1150" s="17" t="str">
        <f>IFERROR(VLOOKUP($F1150,'Location List'!$A$2:$T$644,2,FALSE),"")</f>
        <v>HEMET</v>
      </c>
      <c r="F1150" s="26">
        <v>376</v>
      </c>
      <c r="G1150" s="29" t="s">
        <v>3276</v>
      </c>
      <c r="H1150" s="29" t="s">
        <v>3398</v>
      </c>
      <c r="I1150" s="26">
        <v>78</v>
      </c>
      <c r="J1150" s="26">
        <v>54</v>
      </c>
      <c r="K1150" s="26">
        <v>0</v>
      </c>
      <c r="L1150" s="26">
        <v>16</v>
      </c>
      <c r="M1150" s="26">
        <v>132</v>
      </c>
      <c r="N1150" s="26">
        <v>919</v>
      </c>
      <c r="O1150" s="49">
        <v>6.9619999999999997</v>
      </c>
    </row>
    <row r="1151" spans="1:15" ht="15" customHeight="1" x14ac:dyDescent="0.25">
      <c r="A1151" s="17" t="str">
        <f>IFERROR(VLOOKUP($F1151,'Location List'!$A$2:$T$644,20,FALSE),"")</f>
        <v>Tim Kerum</v>
      </c>
      <c r="B1151" s="17" t="str">
        <f>IFERROR(VLOOKUP($F1151,'Location List'!$A$2:$T$644,19,FALSE),"")</f>
        <v>Troy Chaney</v>
      </c>
      <c r="C1151" s="17" t="str">
        <f>IFERROR(VLOOKUP($F1151,'Location List'!$A$2:$T$644,18,FALSE),"")</f>
        <v/>
      </c>
      <c r="D1151" s="17" t="str">
        <f>IFERROR(VLOOKUP($F1151,'Location List'!$A$2:$T$644,9,FALSE),"")</f>
        <v>PATTY CEDILLO</v>
      </c>
      <c r="E1151" s="17" t="str">
        <f>IFERROR(VLOOKUP($F1151,'Location List'!$A$2:$T$644,2,FALSE),"")</f>
        <v>HEMET</v>
      </c>
      <c r="F1151" s="26">
        <v>376</v>
      </c>
      <c r="G1151" s="29" t="s">
        <v>3278</v>
      </c>
      <c r="H1151" s="29" t="s">
        <v>3496</v>
      </c>
      <c r="I1151" s="26">
        <v>1086</v>
      </c>
      <c r="J1151" s="26">
        <v>900</v>
      </c>
      <c r="K1151" s="26">
        <v>0</v>
      </c>
      <c r="L1151" s="26">
        <v>19</v>
      </c>
      <c r="M1151" s="26">
        <v>1986</v>
      </c>
      <c r="N1151" s="26">
        <v>1125</v>
      </c>
      <c r="O1151" s="49">
        <v>0.56599999999999995</v>
      </c>
    </row>
    <row r="1152" spans="1:15" ht="15" customHeight="1" x14ac:dyDescent="0.25">
      <c r="A1152" s="17" t="str">
        <f>IFERROR(VLOOKUP($F1152,'Location List'!$A$2:$T$644,20,FALSE),"")</f>
        <v>Tim Kerum</v>
      </c>
      <c r="B1152" s="17" t="str">
        <f>IFERROR(VLOOKUP($F1152,'Location List'!$A$2:$T$644,19,FALSE),"")</f>
        <v>Troy Chaney</v>
      </c>
      <c r="C1152" s="17" t="str">
        <f>IFERROR(VLOOKUP($F1152,'Location List'!$A$2:$T$644,18,FALSE),"")</f>
        <v/>
      </c>
      <c r="D1152" s="17" t="str">
        <f>IFERROR(VLOOKUP($F1152,'Location List'!$A$2:$T$644,9,FALSE),"")</f>
        <v>PATTY CEDILLO</v>
      </c>
      <c r="E1152" s="17" t="str">
        <f>IFERROR(VLOOKUP($F1152,'Location List'!$A$2:$T$644,2,FALSE),"")</f>
        <v>HEMET</v>
      </c>
      <c r="F1152" s="26">
        <v>376</v>
      </c>
      <c r="G1152" s="29" t="s">
        <v>3278</v>
      </c>
      <c r="H1152" s="29" t="s">
        <v>3497</v>
      </c>
      <c r="I1152" s="26">
        <v>1571</v>
      </c>
      <c r="J1152" s="26">
        <v>680</v>
      </c>
      <c r="K1152" s="26">
        <v>0</v>
      </c>
      <c r="L1152" s="26">
        <v>19</v>
      </c>
      <c r="M1152" s="26">
        <v>2251</v>
      </c>
      <c r="N1152" s="26">
        <v>2094</v>
      </c>
      <c r="O1152" s="49">
        <v>0.93</v>
      </c>
    </row>
    <row r="1153" spans="1:15" ht="15" customHeight="1" x14ac:dyDescent="0.25">
      <c r="A1153" s="17" t="str">
        <f>IFERROR(VLOOKUP($F1153,'Location List'!$A$2:$T$644,20,FALSE),"")</f>
        <v>Tim Kerum</v>
      </c>
      <c r="B1153" s="17" t="str">
        <f>IFERROR(VLOOKUP($F1153,'Location List'!$A$2:$T$644,19,FALSE),"")</f>
        <v>Troy Chaney</v>
      </c>
      <c r="C1153" s="17" t="str">
        <f>IFERROR(VLOOKUP($F1153,'Location List'!$A$2:$T$644,18,FALSE),"")</f>
        <v/>
      </c>
      <c r="D1153" s="17" t="str">
        <f>IFERROR(VLOOKUP($F1153,'Location List'!$A$2:$T$644,9,FALSE),"")</f>
        <v>PATTY CEDILLO</v>
      </c>
      <c r="E1153" s="17" t="str">
        <f>IFERROR(VLOOKUP($F1153,'Location List'!$A$2:$T$644,2,FALSE),"")</f>
        <v>HEMET</v>
      </c>
      <c r="F1153" s="26">
        <v>376</v>
      </c>
      <c r="G1153" s="29" t="s">
        <v>3278</v>
      </c>
      <c r="H1153" s="29" t="s">
        <v>3290</v>
      </c>
      <c r="I1153" s="26">
        <v>160</v>
      </c>
      <c r="J1153" s="26">
        <v>28</v>
      </c>
      <c r="K1153" s="26">
        <v>0</v>
      </c>
      <c r="L1153" s="26">
        <v>17</v>
      </c>
      <c r="M1153" s="26">
        <v>188</v>
      </c>
      <c r="N1153" s="26">
        <v>1286</v>
      </c>
      <c r="O1153" s="49">
        <v>6.84</v>
      </c>
    </row>
    <row r="1154" spans="1:15" ht="15" customHeight="1" x14ac:dyDescent="0.25">
      <c r="A1154" s="17" t="str">
        <f>IFERROR(VLOOKUP($F1154,'Location List'!$A$2:$T$644,20,FALSE),"")</f>
        <v>Tim Kerum</v>
      </c>
      <c r="B1154" s="17" t="str">
        <f>IFERROR(VLOOKUP($F1154,'Location List'!$A$2:$T$644,19,FALSE),"")</f>
        <v>Troy Chaney</v>
      </c>
      <c r="C1154" s="17" t="str">
        <f>IFERROR(VLOOKUP($F1154,'Location List'!$A$2:$T$644,18,FALSE),"")</f>
        <v/>
      </c>
      <c r="D1154" s="17" t="str">
        <f>IFERROR(VLOOKUP($F1154,'Location List'!$A$2:$T$644,9,FALSE),"")</f>
        <v>PATTY CEDILLO</v>
      </c>
      <c r="E1154" s="17" t="str">
        <f>IFERROR(VLOOKUP($F1154,'Location List'!$A$2:$T$644,2,FALSE),"")</f>
        <v>HEMET</v>
      </c>
      <c r="F1154" s="26">
        <v>376</v>
      </c>
      <c r="G1154" s="29" t="s">
        <v>3278</v>
      </c>
      <c r="H1154" s="29" t="s">
        <v>3327</v>
      </c>
      <c r="I1154" s="26">
        <v>212</v>
      </c>
      <c r="J1154" s="26">
        <v>50</v>
      </c>
      <c r="K1154" s="26">
        <v>0</v>
      </c>
      <c r="L1154" s="26">
        <v>18</v>
      </c>
      <c r="M1154" s="26">
        <v>262</v>
      </c>
      <c r="N1154" s="26">
        <v>1790</v>
      </c>
      <c r="O1154" s="49">
        <v>6.8319999999999999</v>
      </c>
    </row>
    <row r="1155" spans="1:15" ht="15" customHeight="1" x14ac:dyDescent="0.25">
      <c r="A1155" s="17" t="str">
        <f>IFERROR(VLOOKUP($F1155,'Location List'!$A$2:$T$644,20,FALSE),"")</f>
        <v>Tim Kerum</v>
      </c>
      <c r="B1155" s="17" t="str">
        <f>IFERROR(VLOOKUP($F1155,'Location List'!$A$2:$T$644,19,FALSE),"")</f>
        <v>Troy Chaney</v>
      </c>
      <c r="C1155" s="17" t="str">
        <f>IFERROR(VLOOKUP($F1155,'Location List'!$A$2:$T$644,18,FALSE),"")</f>
        <v/>
      </c>
      <c r="D1155" s="17" t="str">
        <f>IFERROR(VLOOKUP($F1155,'Location List'!$A$2:$T$644,9,FALSE),"")</f>
        <v>PATTY CEDILLO</v>
      </c>
      <c r="E1155" s="17" t="str">
        <f>IFERROR(VLOOKUP($F1155,'Location List'!$A$2:$T$644,2,FALSE),"")</f>
        <v>HEMET</v>
      </c>
      <c r="F1155" s="26">
        <v>376</v>
      </c>
      <c r="G1155" s="29" t="s">
        <v>3278</v>
      </c>
      <c r="H1155" s="29" t="s">
        <v>3519</v>
      </c>
      <c r="I1155" s="26">
        <v>192</v>
      </c>
      <c r="J1155" s="26">
        <v>152</v>
      </c>
      <c r="K1155" s="26">
        <v>0</v>
      </c>
      <c r="L1155" s="26">
        <v>17</v>
      </c>
      <c r="M1155" s="26">
        <v>344</v>
      </c>
      <c r="N1155" s="26">
        <v>665</v>
      </c>
      <c r="O1155" s="49">
        <v>1.9330000000000001</v>
      </c>
    </row>
    <row r="1156" spans="1:15" ht="15" customHeight="1" x14ac:dyDescent="0.25">
      <c r="A1156" s="17" t="str">
        <f>IFERROR(VLOOKUP($F1156,'Location List'!$A$2:$T$644,20,FALSE),"")</f>
        <v>Tim Kerum</v>
      </c>
      <c r="B1156" s="17" t="str">
        <f>IFERROR(VLOOKUP($F1156,'Location List'!$A$2:$T$644,19,FALSE),"")</f>
        <v>Troy Chaney</v>
      </c>
      <c r="C1156" s="17" t="str">
        <f>IFERROR(VLOOKUP($F1156,'Location List'!$A$2:$T$644,18,FALSE),"")</f>
        <v/>
      </c>
      <c r="D1156" s="17" t="str">
        <f>IFERROR(VLOOKUP($F1156,'Location List'!$A$2:$T$644,9,FALSE),"")</f>
        <v>PATTY CEDILLO</v>
      </c>
      <c r="E1156" s="17" t="str">
        <f>IFERROR(VLOOKUP($F1156,'Location List'!$A$2:$T$644,2,FALSE),"")</f>
        <v>HEMET</v>
      </c>
      <c r="F1156" s="26">
        <v>376</v>
      </c>
      <c r="G1156" s="29" t="s">
        <v>3278</v>
      </c>
      <c r="H1156" s="29" t="s">
        <v>3530</v>
      </c>
      <c r="I1156" s="26">
        <v>154</v>
      </c>
      <c r="J1156" s="26">
        <v>126</v>
      </c>
      <c r="K1156" s="26">
        <v>0</v>
      </c>
      <c r="L1156" s="26">
        <v>16</v>
      </c>
      <c r="M1156" s="26">
        <v>280</v>
      </c>
      <c r="N1156" s="26">
        <v>199</v>
      </c>
      <c r="O1156" s="49">
        <v>0.71099999999999997</v>
      </c>
    </row>
    <row r="1157" spans="1:15" ht="15" customHeight="1" x14ac:dyDescent="0.25">
      <c r="A1157" s="17" t="str">
        <f>IFERROR(VLOOKUP($F1157,'Location List'!$A$2:$T$644,20,FALSE),"")</f>
        <v>Tim Kerum</v>
      </c>
      <c r="B1157" s="17" t="str">
        <f>IFERROR(VLOOKUP($F1157,'Location List'!$A$2:$T$644,19,FALSE),"")</f>
        <v>Troy Chaney</v>
      </c>
      <c r="C1157" s="17" t="str">
        <f>IFERROR(VLOOKUP($F1157,'Location List'!$A$2:$T$644,18,FALSE),"")</f>
        <v/>
      </c>
      <c r="D1157" s="17" t="str">
        <f>IFERROR(VLOOKUP($F1157,'Location List'!$A$2:$T$644,9,FALSE),"")</f>
        <v>PATTY CEDILLO</v>
      </c>
      <c r="E1157" s="17" t="str">
        <f>IFERROR(VLOOKUP($F1157,'Location List'!$A$2:$T$644,2,FALSE),"")</f>
        <v>HEMET</v>
      </c>
      <c r="F1157" s="26">
        <v>376</v>
      </c>
      <c r="G1157" s="29" t="s">
        <v>3495</v>
      </c>
      <c r="H1157" s="29" t="s">
        <v>3462</v>
      </c>
      <c r="I1157" s="26">
        <v>260</v>
      </c>
      <c r="J1157" s="26">
        <v>141</v>
      </c>
      <c r="K1157" s="26">
        <v>0</v>
      </c>
      <c r="L1157" s="26">
        <v>16</v>
      </c>
      <c r="M1157" s="26">
        <v>401</v>
      </c>
      <c r="N1157" s="26">
        <v>406</v>
      </c>
      <c r="O1157" s="49">
        <v>1.012</v>
      </c>
    </row>
    <row r="1158" spans="1:15" ht="15" customHeight="1" x14ac:dyDescent="0.25">
      <c r="A1158" s="17" t="str">
        <f>IFERROR(VLOOKUP($F1158,'Location List'!$A$2:$T$644,20,FALSE),"")</f>
        <v>Tim Kerum</v>
      </c>
      <c r="B1158" s="17" t="str">
        <f>IFERROR(VLOOKUP($F1158,'Location List'!$A$2:$T$644,19,FALSE),"")</f>
        <v>Troy Chaney</v>
      </c>
      <c r="C1158" s="17" t="str">
        <f>IFERROR(VLOOKUP($F1158,'Location List'!$A$2:$T$644,18,FALSE),"")</f>
        <v>Luis Torres</v>
      </c>
      <c r="D1158" s="17" t="str">
        <f>IFERROR(VLOOKUP($F1158,'Location List'!$A$2:$T$644,9,FALSE),"")</f>
        <v>ARSHAD KHAN</v>
      </c>
      <c r="E1158" s="17" t="str">
        <f>IFERROR(VLOOKUP($F1158,'Location List'!$A$2:$T$644,2,FALSE),"")</f>
        <v>LYNWOOD</v>
      </c>
      <c r="F1158" s="26">
        <v>377</v>
      </c>
      <c r="G1158" s="29" t="s">
        <v>3272</v>
      </c>
      <c r="H1158" s="29" t="s">
        <v>3461</v>
      </c>
      <c r="I1158" s="26">
        <v>866</v>
      </c>
      <c r="J1158" s="26">
        <v>396</v>
      </c>
      <c r="K1158" s="26">
        <v>0</v>
      </c>
      <c r="L1158" s="26">
        <v>48</v>
      </c>
      <c r="M1158" s="26">
        <v>1262</v>
      </c>
      <c r="N1158" s="26">
        <v>10512</v>
      </c>
      <c r="O1158" s="49">
        <v>8.33</v>
      </c>
    </row>
    <row r="1159" spans="1:15" ht="15" customHeight="1" x14ac:dyDescent="0.25">
      <c r="A1159" s="17" t="str">
        <f>IFERROR(VLOOKUP($F1159,'Location List'!$A$2:$T$644,20,FALSE),"")</f>
        <v>Tim Kerum</v>
      </c>
      <c r="B1159" s="17" t="str">
        <f>IFERROR(VLOOKUP($F1159,'Location List'!$A$2:$T$644,19,FALSE),"")</f>
        <v>Troy Chaney</v>
      </c>
      <c r="C1159" s="17" t="str">
        <f>IFERROR(VLOOKUP($F1159,'Location List'!$A$2:$T$644,18,FALSE),"")</f>
        <v>Luis Torres</v>
      </c>
      <c r="D1159" s="17" t="str">
        <f>IFERROR(VLOOKUP($F1159,'Location List'!$A$2:$T$644,9,FALSE),"")</f>
        <v>ARSHAD KHAN</v>
      </c>
      <c r="E1159" s="17" t="str">
        <f>IFERROR(VLOOKUP($F1159,'Location List'!$A$2:$T$644,2,FALSE),"")</f>
        <v>LYNWOOD</v>
      </c>
      <c r="F1159" s="26">
        <v>377</v>
      </c>
      <c r="G1159" s="29" t="s">
        <v>3278</v>
      </c>
      <c r="H1159" s="29" t="s">
        <v>3283</v>
      </c>
      <c r="I1159" s="26">
        <v>281</v>
      </c>
      <c r="J1159" s="26">
        <v>158</v>
      </c>
      <c r="K1159" s="26">
        <v>0</v>
      </c>
      <c r="L1159" s="26">
        <v>20</v>
      </c>
      <c r="M1159" s="26">
        <v>439</v>
      </c>
      <c r="N1159" s="26">
        <v>3894</v>
      </c>
      <c r="O1159" s="49">
        <v>8.8699999999999992</v>
      </c>
    </row>
    <row r="1160" spans="1:15" ht="15" customHeight="1" x14ac:dyDescent="0.25">
      <c r="A1160" s="17" t="str">
        <f>IFERROR(VLOOKUP($F1160,'Location List'!$A$2:$T$644,20,FALSE),"")</f>
        <v>Tim Kerum</v>
      </c>
      <c r="B1160" s="17" t="str">
        <f>IFERROR(VLOOKUP($F1160,'Location List'!$A$2:$T$644,19,FALSE),"")</f>
        <v>Troy Chaney</v>
      </c>
      <c r="C1160" s="17" t="str">
        <f>IFERROR(VLOOKUP($F1160,'Location List'!$A$2:$T$644,18,FALSE),"")</f>
        <v>Luis Torres</v>
      </c>
      <c r="D1160" s="17" t="str">
        <f>IFERROR(VLOOKUP($F1160,'Location List'!$A$2:$T$644,9,FALSE),"")</f>
        <v>ARSHAD KHAN</v>
      </c>
      <c r="E1160" s="17" t="str">
        <f>IFERROR(VLOOKUP($F1160,'Location List'!$A$2:$T$644,2,FALSE),"")</f>
        <v>LYNWOOD</v>
      </c>
      <c r="F1160" s="26">
        <v>377</v>
      </c>
      <c r="G1160" s="29" t="s">
        <v>3278</v>
      </c>
      <c r="H1160" s="29" t="s">
        <v>3423</v>
      </c>
      <c r="I1160" s="26">
        <v>111</v>
      </c>
      <c r="J1160" s="26">
        <v>54</v>
      </c>
      <c r="K1160" s="26">
        <v>0</v>
      </c>
      <c r="L1160" s="26">
        <v>15</v>
      </c>
      <c r="M1160" s="26">
        <v>165</v>
      </c>
      <c r="N1160" s="26">
        <v>1907</v>
      </c>
      <c r="O1160" s="49">
        <v>11.558</v>
      </c>
    </row>
    <row r="1161" spans="1:15" ht="15" customHeight="1" x14ac:dyDescent="0.25">
      <c r="A1161" s="17" t="str">
        <f>IFERROR(VLOOKUP($F1161,'Location List'!$A$2:$T$644,20,FALSE),"")</f>
        <v>Tim Kerum</v>
      </c>
      <c r="B1161" s="17" t="str">
        <f>IFERROR(VLOOKUP($F1161,'Location List'!$A$2:$T$644,19,FALSE),"")</f>
        <v>Troy Chaney</v>
      </c>
      <c r="C1161" s="17" t="str">
        <f>IFERROR(VLOOKUP($F1161,'Location List'!$A$2:$T$644,18,FALSE),"")</f>
        <v>Luis Torres</v>
      </c>
      <c r="D1161" s="17" t="str">
        <f>IFERROR(VLOOKUP($F1161,'Location List'!$A$2:$T$644,9,FALSE),"")</f>
        <v>ARSHAD KHAN</v>
      </c>
      <c r="E1161" s="17" t="str">
        <f>IFERROR(VLOOKUP($F1161,'Location List'!$A$2:$T$644,2,FALSE),"")</f>
        <v>LYNWOOD</v>
      </c>
      <c r="F1161" s="26">
        <v>377</v>
      </c>
      <c r="G1161" s="29" t="s">
        <v>3278</v>
      </c>
      <c r="H1161" s="29" t="s">
        <v>3412</v>
      </c>
      <c r="I1161" s="26">
        <v>309</v>
      </c>
      <c r="J1161" s="26">
        <v>209</v>
      </c>
      <c r="K1161" s="26">
        <v>0</v>
      </c>
      <c r="L1161" s="26">
        <v>19</v>
      </c>
      <c r="M1161" s="26">
        <v>518</v>
      </c>
      <c r="N1161" s="26">
        <v>897</v>
      </c>
      <c r="O1161" s="49">
        <v>1.732</v>
      </c>
    </row>
    <row r="1162" spans="1:15" ht="15" customHeight="1" x14ac:dyDescent="0.25">
      <c r="A1162" s="17" t="str">
        <f>IFERROR(VLOOKUP($F1162,'Location List'!$A$2:$T$644,20,FALSE),"")</f>
        <v>Tim Kerum</v>
      </c>
      <c r="B1162" s="17" t="str">
        <f>IFERROR(VLOOKUP($F1162,'Location List'!$A$2:$T$644,19,FALSE),"")</f>
        <v>Troy Chaney</v>
      </c>
      <c r="C1162" s="17" t="str">
        <f>IFERROR(VLOOKUP($F1162,'Location List'!$A$2:$T$644,18,FALSE),"")</f>
        <v>Luis Torres</v>
      </c>
      <c r="D1162" s="17" t="str">
        <f>IFERROR(VLOOKUP($F1162,'Location List'!$A$2:$T$644,9,FALSE),"")</f>
        <v>ARSHAD KHAN</v>
      </c>
      <c r="E1162" s="17" t="str">
        <f>IFERROR(VLOOKUP($F1162,'Location List'!$A$2:$T$644,2,FALSE),"")</f>
        <v>LYNWOOD</v>
      </c>
      <c r="F1162" s="26">
        <v>377</v>
      </c>
      <c r="G1162" s="29" t="s">
        <v>3278</v>
      </c>
      <c r="H1162" s="29" t="s">
        <v>3442</v>
      </c>
      <c r="I1162" s="26">
        <v>227</v>
      </c>
      <c r="J1162" s="26">
        <v>172</v>
      </c>
      <c r="K1162" s="26">
        <v>0</v>
      </c>
      <c r="L1162" s="26">
        <v>19</v>
      </c>
      <c r="M1162" s="26">
        <v>399</v>
      </c>
      <c r="N1162" s="26">
        <v>548</v>
      </c>
      <c r="O1162" s="49">
        <v>1.373</v>
      </c>
    </row>
    <row r="1163" spans="1:15" ht="15" customHeight="1" x14ac:dyDescent="0.25">
      <c r="A1163" s="17" t="str">
        <f>IFERROR(VLOOKUP($F1163,'Location List'!$A$2:$T$644,20,FALSE),"")</f>
        <v>Tim Kerum</v>
      </c>
      <c r="B1163" s="17" t="str">
        <f>IFERROR(VLOOKUP($F1163,'Location List'!$A$2:$T$644,19,FALSE),"")</f>
        <v>Troy Chaney</v>
      </c>
      <c r="C1163" s="17" t="str">
        <f>IFERROR(VLOOKUP($F1163,'Location List'!$A$2:$T$644,18,FALSE),"")</f>
        <v>Luis Torres</v>
      </c>
      <c r="D1163" s="17" t="str">
        <f>IFERROR(VLOOKUP($F1163,'Location List'!$A$2:$T$644,9,FALSE),"")</f>
        <v>ARSHAD KHAN</v>
      </c>
      <c r="E1163" s="17" t="str">
        <f>IFERROR(VLOOKUP($F1163,'Location List'!$A$2:$T$644,2,FALSE),"")</f>
        <v>LYNWOOD</v>
      </c>
      <c r="F1163" s="26">
        <v>377</v>
      </c>
      <c r="G1163" s="29" t="s">
        <v>3278</v>
      </c>
      <c r="H1163" s="29" t="s">
        <v>3414</v>
      </c>
      <c r="I1163" s="26">
        <v>282</v>
      </c>
      <c r="J1163" s="26">
        <v>216</v>
      </c>
      <c r="K1163" s="26">
        <v>0</v>
      </c>
      <c r="L1163" s="26">
        <v>15</v>
      </c>
      <c r="M1163" s="26">
        <v>498</v>
      </c>
      <c r="N1163" s="26">
        <v>752</v>
      </c>
      <c r="O1163" s="49">
        <v>1.51</v>
      </c>
    </row>
    <row r="1164" spans="1:15" ht="15" customHeight="1" x14ac:dyDescent="0.25">
      <c r="A1164" s="17" t="str">
        <f>IFERROR(VLOOKUP($F1164,'Location List'!$A$2:$T$644,20,FALSE),"")</f>
        <v>Tim Kerum</v>
      </c>
      <c r="B1164" s="17" t="str">
        <f>IFERROR(VLOOKUP($F1164,'Location List'!$A$2:$T$644,19,FALSE),"")</f>
        <v>Troy Chaney</v>
      </c>
      <c r="C1164" s="17" t="str">
        <f>IFERROR(VLOOKUP($F1164,'Location List'!$A$2:$T$644,18,FALSE),"")</f>
        <v>Luis Torres</v>
      </c>
      <c r="D1164" s="17" t="str">
        <f>IFERROR(VLOOKUP($F1164,'Location List'!$A$2:$T$644,9,FALSE),"")</f>
        <v>ARSHAD KHAN</v>
      </c>
      <c r="E1164" s="17" t="str">
        <f>IFERROR(VLOOKUP($F1164,'Location List'!$A$2:$T$644,2,FALSE),"")</f>
        <v>LYNWOOD</v>
      </c>
      <c r="F1164" s="26">
        <v>377</v>
      </c>
      <c r="G1164" s="29" t="s">
        <v>3278</v>
      </c>
      <c r="H1164" s="29" t="s">
        <v>3391</v>
      </c>
      <c r="I1164" s="26">
        <v>131</v>
      </c>
      <c r="J1164" s="26">
        <v>91</v>
      </c>
      <c r="K1164" s="26">
        <v>0</v>
      </c>
      <c r="L1164" s="26">
        <v>18</v>
      </c>
      <c r="M1164" s="26">
        <v>222</v>
      </c>
      <c r="N1164" s="26">
        <v>223</v>
      </c>
      <c r="O1164" s="49">
        <v>1.0049999999999999</v>
      </c>
    </row>
    <row r="1165" spans="1:15" ht="15" customHeight="1" x14ac:dyDescent="0.25">
      <c r="A1165" s="17" t="str">
        <f>IFERROR(VLOOKUP($F1165,'Location List'!$A$2:$T$644,20,FALSE),"")</f>
        <v>Tim Kerum</v>
      </c>
      <c r="B1165" s="17" t="str">
        <f>IFERROR(VLOOKUP($F1165,'Location List'!$A$2:$T$644,19,FALSE),"")</f>
        <v>Troy Chaney</v>
      </c>
      <c r="C1165" s="17" t="str">
        <f>IFERROR(VLOOKUP($F1165,'Location List'!$A$2:$T$644,18,FALSE),"")</f>
        <v>JOAQUIN FREGOSO</v>
      </c>
      <c r="D1165" s="17" t="str">
        <f>IFERROR(VLOOKUP($F1165,'Location List'!$A$2:$T$644,9,FALSE),"")</f>
        <v>CLAUDIA RIVAS</v>
      </c>
      <c r="E1165" s="17" t="str">
        <f>IFERROR(VLOOKUP($F1165,'Location List'!$A$2:$T$644,2,FALSE),"")</f>
        <v>LAGUNA HILLS</v>
      </c>
      <c r="F1165" s="26">
        <v>378</v>
      </c>
      <c r="G1165" s="29" t="s">
        <v>3276</v>
      </c>
      <c r="H1165" s="29" t="s">
        <v>3293</v>
      </c>
      <c r="I1165" s="26">
        <v>144</v>
      </c>
      <c r="J1165" s="26">
        <v>181</v>
      </c>
      <c r="K1165" s="26">
        <v>0</v>
      </c>
      <c r="L1165" s="26">
        <v>13</v>
      </c>
      <c r="M1165" s="26">
        <v>325</v>
      </c>
      <c r="N1165" s="26">
        <v>461</v>
      </c>
      <c r="O1165" s="49">
        <v>1.4179999999999999</v>
      </c>
    </row>
    <row r="1166" spans="1:15" ht="15" customHeight="1" x14ac:dyDescent="0.25">
      <c r="A1166" s="17" t="str">
        <f>IFERROR(VLOOKUP($F1166,'Location List'!$A$2:$T$644,20,FALSE),"")</f>
        <v>Tim Kerum</v>
      </c>
      <c r="B1166" s="17" t="str">
        <f>IFERROR(VLOOKUP($F1166,'Location List'!$A$2:$T$644,19,FALSE),"")</f>
        <v>Troy Chaney</v>
      </c>
      <c r="C1166" s="17" t="str">
        <f>IFERROR(VLOOKUP($F1166,'Location List'!$A$2:$T$644,18,FALSE),"")</f>
        <v>Austin Manzo</v>
      </c>
      <c r="D1166" s="17" t="str">
        <f>IFERROR(VLOOKUP($F1166,'Location List'!$A$2:$T$644,9,FALSE),"")</f>
        <v>YURI PENA</v>
      </c>
      <c r="E1166" s="17" t="str">
        <f>IFERROR(VLOOKUP($F1166,'Location List'!$A$2:$T$644,2,FALSE),"")</f>
        <v>CONCORD</v>
      </c>
      <c r="F1166" s="26">
        <v>379</v>
      </c>
      <c r="G1166" s="29" t="s">
        <v>3272</v>
      </c>
      <c r="H1166" s="29" t="s">
        <v>3501</v>
      </c>
      <c r="I1166" s="26">
        <v>539</v>
      </c>
      <c r="J1166" s="26">
        <v>345</v>
      </c>
      <c r="K1166" s="26">
        <v>0</v>
      </c>
      <c r="L1166" s="26">
        <v>14</v>
      </c>
      <c r="M1166" s="26">
        <v>884</v>
      </c>
      <c r="N1166" s="26">
        <v>5461</v>
      </c>
      <c r="O1166" s="49">
        <v>6.1779999999999999</v>
      </c>
    </row>
    <row r="1167" spans="1:15" ht="15" customHeight="1" x14ac:dyDescent="0.25">
      <c r="A1167" s="17" t="str">
        <f>IFERROR(VLOOKUP($F1167,'Location List'!$A$2:$T$644,20,FALSE),"")</f>
        <v>Tim Kerum</v>
      </c>
      <c r="B1167" s="17" t="str">
        <f>IFERROR(VLOOKUP($F1167,'Location List'!$A$2:$T$644,19,FALSE),"")</f>
        <v>Troy Chaney</v>
      </c>
      <c r="C1167" s="17" t="str">
        <f>IFERROR(VLOOKUP($F1167,'Location List'!$A$2:$T$644,18,FALSE),"")</f>
        <v>Austin Manzo</v>
      </c>
      <c r="D1167" s="17" t="str">
        <f>IFERROR(VLOOKUP($F1167,'Location List'!$A$2:$T$644,9,FALSE),"")</f>
        <v>YURI PENA</v>
      </c>
      <c r="E1167" s="17" t="str">
        <f>IFERROR(VLOOKUP($F1167,'Location List'!$A$2:$T$644,2,FALSE),"")</f>
        <v>CONCORD</v>
      </c>
      <c r="F1167" s="26">
        <v>379</v>
      </c>
      <c r="G1167" s="29" t="s">
        <v>3272</v>
      </c>
      <c r="H1167" s="29" t="s">
        <v>3322</v>
      </c>
      <c r="I1167" s="26">
        <v>201</v>
      </c>
      <c r="J1167" s="26">
        <v>174</v>
      </c>
      <c r="K1167" s="26">
        <v>0</v>
      </c>
      <c r="L1167" s="26">
        <v>15</v>
      </c>
      <c r="M1167" s="26">
        <v>375</v>
      </c>
      <c r="N1167" s="26">
        <v>678</v>
      </c>
      <c r="O1167" s="49">
        <v>1.8080000000000001</v>
      </c>
    </row>
    <row r="1168" spans="1:15" ht="15" customHeight="1" x14ac:dyDescent="0.25">
      <c r="A1168" s="17" t="str">
        <f>IFERROR(VLOOKUP($F1168,'Location List'!$A$2:$T$644,20,FALSE),"")</f>
        <v>Tim Kerum</v>
      </c>
      <c r="B1168" s="17" t="str">
        <f>IFERROR(VLOOKUP($F1168,'Location List'!$A$2:$T$644,19,FALSE),"")</f>
        <v>Troy Chaney</v>
      </c>
      <c r="C1168" s="17" t="str">
        <f>IFERROR(VLOOKUP($F1168,'Location List'!$A$2:$T$644,18,FALSE),"")</f>
        <v>Austin Manzo</v>
      </c>
      <c r="D1168" s="17" t="str">
        <f>IFERROR(VLOOKUP($F1168,'Location List'!$A$2:$T$644,9,FALSE),"")</f>
        <v>YURI PENA</v>
      </c>
      <c r="E1168" s="17" t="str">
        <f>IFERROR(VLOOKUP($F1168,'Location List'!$A$2:$T$644,2,FALSE),"")</f>
        <v>CONCORD</v>
      </c>
      <c r="F1168" s="26">
        <v>379</v>
      </c>
      <c r="G1168" s="29" t="s">
        <v>3272</v>
      </c>
      <c r="H1168" s="29" t="s">
        <v>3529</v>
      </c>
      <c r="I1168" s="26">
        <v>210</v>
      </c>
      <c r="J1168" s="26">
        <v>91</v>
      </c>
      <c r="K1168" s="26">
        <v>0</v>
      </c>
      <c r="L1168" s="26">
        <v>22</v>
      </c>
      <c r="M1168" s="26">
        <v>301</v>
      </c>
      <c r="N1168" s="26">
        <v>2311</v>
      </c>
      <c r="O1168" s="49">
        <v>7.6779999999999999</v>
      </c>
    </row>
    <row r="1169" spans="1:15" ht="15" customHeight="1" x14ac:dyDescent="0.25">
      <c r="A1169" s="17" t="str">
        <f>IFERROR(VLOOKUP($F1169,'Location List'!$A$2:$T$644,20,FALSE),"")</f>
        <v>Tim Kerum</v>
      </c>
      <c r="B1169" s="17" t="str">
        <f>IFERROR(VLOOKUP($F1169,'Location List'!$A$2:$T$644,19,FALSE),"")</f>
        <v>Troy Chaney</v>
      </c>
      <c r="C1169" s="17" t="str">
        <f>IFERROR(VLOOKUP($F1169,'Location List'!$A$2:$T$644,18,FALSE),"")</f>
        <v>Austin Manzo</v>
      </c>
      <c r="D1169" s="17" t="str">
        <f>IFERROR(VLOOKUP($F1169,'Location List'!$A$2:$T$644,9,FALSE),"")</f>
        <v>YURI PENA</v>
      </c>
      <c r="E1169" s="17" t="str">
        <f>IFERROR(VLOOKUP($F1169,'Location List'!$A$2:$T$644,2,FALSE),"")</f>
        <v>CONCORD</v>
      </c>
      <c r="F1169" s="26">
        <v>379</v>
      </c>
      <c r="G1169" s="29" t="s">
        <v>3276</v>
      </c>
      <c r="H1169" s="29" t="s">
        <v>3401</v>
      </c>
      <c r="I1169" s="26">
        <v>163</v>
      </c>
      <c r="J1169" s="26">
        <v>208</v>
      </c>
      <c r="K1169" s="26">
        <v>0</v>
      </c>
      <c r="L1169" s="26">
        <v>15</v>
      </c>
      <c r="M1169" s="26">
        <v>371</v>
      </c>
      <c r="N1169" s="26">
        <v>367</v>
      </c>
      <c r="O1169" s="49">
        <v>0.98899999999999999</v>
      </c>
    </row>
    <row r="1170" spans="1:15" ht="15" customHeight="1" x14ac:dyDescent="0.25">
      <c r="A1170" s="17" t="str">
        <f>IFERROR(VLOOKUP($F1170,'Location List'!$A$2:$T$644,20,FALSE),"")</f>
        <v>Tim Kerum</v>
      </c>
      <c r="B1170" s="17" t="str">
        <f>IFERROR(VLOOKUP($F1170,'Location List'!$A$2:$T$644,19,FALSE),"")</f>
        <v>Troy Chaney</v>
      </c>
      <c r="C1170" s="17" t="str">
        <f>IFERROR(VLOOKUP($F1170,'Location List'!$A$2:$T$644,18,FALSE),"")</f>
        <v>Austin Manzo</v>
      </c>
      <c r="D1170" s="17" t="str">
        <f>IFERROR(VLOOKUP($F1170,'Location List'!$A$2:$T$644,9,FALSE),"")</f>
        <v>YURI PENA</v>
      </c>
      <c r="E1170" s="17" t="str">
        <f>IFERROR(VLOOKUP($F1170,'Location List'!$A$2:$T$644,2,FALSE),"")</f>
        <v>CONCORD</v>
      </c>
      <c r="F1170" s="26">
        <v>379</v>
      </c>
      <c r="G1170" s="29" t="s">
        <v>3276</v>
      </c>
      <c r="H1170" s="29" t="s">
        <v>3523</v>
      </c>
      <c r="I1170" s="26">
        <v>145</v>
      </c>
      <c r="J1170" s="26">
        <v>125</v>
      </c>
      <c r="K1170" s="26">
        <v>0</v>
      </c>
      <c r="L1170" s="26">
        <v>25</v>
      </c>
      <c r="M1170" s="26">
        <v>270</v>
      </c>
      <c r="N1170" s="26">
        <v>260</v>
      </c>
      <c r="O1170" s="49">
        <v>0.96299999999999997</v>
      </c>
    </row>
    <row r="1171" spans="1:15" ht="15" customHeight="1" x14ac:dyDescent="0.25">
      <c r="A1171" s="17" t="str">
        <f>IFERROR(VLOOKUP($F1171,'Location List'!$A$2:$T$644,20,FALSE),"")</f>
        <v>Tim Kerum</v>
      </c>
      <c r="B1171" s="17" t="str">
        <f>IFERROR(VLOOKUP($F1171,'Location List'!$A$2:$T$644,19,FALSE),"")</f>
        <v>Troy Chaney</v>
      </c>
      <c r="C1171" s="17" t="str">
        <f>IFERROR(VLOOKUP($F1171,'Location List'!$A$2:$T$644,18,FALSE),"")</f>
        <v>Austin Manzo</v>
      </c>
      <c r="D1171" s="17" t="str">
        <f>IFERROR(VLOOKUP($F1171,'Location List'!$A$2:$T$644,9,FALSE),"")</f>
        <v>YURI PENA</v>
      </c>
      <c r="E1171" s="17" t="str">
        <f>IFERROR(VLOOKUP($F1171,'Location List'!$A$2:$T$644,2,FALSE),"")</f>
        <v>CONCORD</v>
      </c>
      <c r="F1171" s="26">
        <v>379</v>
      </c>
      <c r="G1171" s="29" t="s">
        <v>3276</v>
      </c>
      <c r="H1171" s="29" t="s">
        <v>3305</v>
      </c>
      <c r="I1171" s="26">
        <v>86</v>
      </c>
      <c r="J1171" s="26">
        <v>62</v>
      </c>
      <c r="K1171" s="26">
        <v>0</v>
      </c>
      <c r="L1171" s="26">
        <v>14</v>
      </c>
      <c r="M1171" s="26">
        <v>148</v>
      </c>
      <c r="N1171" s="26">
        <v>175</v>
      </c>
      <c r="O1171" s="49">
        <v>1.1819999999999999</v>
      </c>
    </row>
    <row r="1172" spans="1:15" ht="15" customHeight="1" x14ac:dyDescent="0.25">
      <c r="A1172" s="17" t="str">
        <f>IFERROR(VLOOKUP($F1172,'Location List'!$A$2:$T$644,20,FALSE),"")</f>
        <v>Tim Kerum</v>
      </c>
      <c r="B1172" s="17" t="str">
        <f>IFERROR(VLOOKUP($F1172,'Location List'!$A$2:$T$644,19,FALSE),"")</f>
        <v>Troy Chaney</v>
      </c>
      <c r="C1172" s="17" t="str">
        <f>IFERROR(VLOOKUP($F1172,'Location List'!$A$2:$T$644,18,FALSE),"")</f>
        <v>Austin Manzo</v>
      </c>
      <c r="D1172" s="17" t="str">
        <f>IFERROR(VLOOKUP($F1172,'Location List'!$A$2:$T$644,9,FALSE),"")</f>
        <v>YURI PENA</v>
      </c>
      <c r="E1172" s="17" t="str">
        <f>IFERROR(VLOOKUP($F1172,'Location List'!$A$2:$T$644,2,FALSE),"")</f>
        <v>CONCORD</v>
      </c>
      <c r="F1172" s="26">
        <v>379</v>
      </c>
      <c r="G1172" s="29" t="s">
        <v>3276</v>
      </c>
      <c r="H1172" s="29" t="s">
        <v>3306</v>
      </c>
      <c r="I1172" s="26">
        <v>71</v>
      </c>
      <c r="J1172" s="26">
        <v>97</v>
      </c>
      <c r="K1172" s="26">
        <v>0</v>
      </c>
      <c r="L1172" s="26">
        <v>14</v>
      </c>
      <c r="M1172" s="26">
        <v>168</v>
      </c>
      <c r="N1172" s="26">
        <v>268</v>
      </c>
      <c r="O1172" s="49">
        <v>1.595</v>
      </c>
    </row>
    <row r="1173" spans="1:15" ht="15" customHeight="1" x14ac:dyDescent="0.25">
      <c r="A1173" s="17" t="str">
        <f>IFERROR(VLOOKUP($F1173,'Location List'!$A$2:$T$644,20,FALSE),"")</f>
        <v>Tim Kerum</v>
      </c>
      <c r="B1173" s="17" t="str">
        <f>IFERROR(VLOOKUP($F1173,'Location List'!$A$2:$T$644,19,FALSE),"")</f>
        <v>Troy Chaney</v>
      </c>
      <c r="C1173" s="17" t="str">
        <f>IFERROR(VLOOKUP($F1173,'Location List'!$A$2:$T$644,18,FALSE),"")</f>
        <v>Austin Manzo</v>
      </c>
      <c r="D1173" s="17" t="str">
        <f>IFERROR(VLOOKUP($F1173,'Location List'!$A$2:$T$644,9,FALSE),"")</f>
        <v>YURI PENA</v>
      </c>
      <c r="E1173" s="17" t="str">
        <f>IFERROR(VLOOKUP($F1173,'Location List'!$A$2:$T$644,2,FALSE),"")</f>
        <v>CONCORD</v>
      </c>
      <c r="F1173" s="26">
        <v>379</v>
      </c>
      <c r="G1173" s="29" t="s">
        <v>3276</v>
      </c>
      <c r="H1173" s="29" t="s">
        <v>3399</v>
      </c>
      <c r="I1173" s="26">
        <v>63</v>
      </c>
      <c r="J1173" s="26">
        <v>86</v>
      </c>
      <c r="K1173" s="26">
        <v>0</v>
      </c>
      <c r="L1173" s="26">
        <v>16</v>
      </c>
      <c r="M1173" s="26">
        <v>149</v>
      </c>
      <c r="N1173" s="26">
        <v>288</v>
      </c>
      <c r="O1173" s="49">
        <v>1.9330000000000001</v>
      </c>
    </row>
    <row r="1174" spans="1:15" ht="15" customHeight="1" x14ac:dyDescent="0.25">
      <c r="A1174" s="17" t="str">
        <f>IFERROR(VLOOKUP($F1174,'Location List'!$A$2:$T$644,20,FALSE),"")</f>
        <v>Tim Kerum</v>
      </c>
      <c r="B1174" s="17" t="str">
        <f>IFERROR(VLOOKUP($F1174,'Location List'!$A$2:$T$644,19,FALSE),"")</f>
        <v>Troy Chaney</v>
      </c>
      <c r="C1174" s="17" t="str">
        <f>IFERROR(VLOOKUP($F1174,'Location List'!$A$2:$T$644,18,FALSE),"")</f>
        <v>Austin Manzo</v>
      </c>
      <c r="D1174" s="17" t="str">
        <f>IFERROR(VLOOKUP($F1174,'Location List'!$A$2:$T$644,9,FALSE),"")</f>
        <v>YURI PENA</v>
      </c>
      <c r="E1174" s="17" t="str">
        <f>IFERROR(VLOOKUP($F1174,'Location List'!$A$2:$T$644,2,FALSE),"")</f>
        <v>CONCORD</v>
      </c>
      <c r="F1174" s="26">
        <v>379</v>
      </c>
      <c r="G1174" s="29" t="s">
        <v>3276</v>
      </c>
      <c r="H1174" s="29" t="s">
        <v>3299</v>
      </c>
      <c r="I1174" s="26">
        <v>158</v>
      </c>
      <c r="J1174" s="26">
        <v>155</v>
      </c>
      <c r="K1174" s="26">
        <v>0</v>
      </c>
      <c r="L1174" s="26">
        <v>16</v>
      </c>
      <c r="M1174" s="26">
        <v>313</v>
      </c>
      <c r="N1174" s="26">
        <v>268</v>
      </c>
      <c r="O1174" s="49">
        <v>0.85599999999999998</v>
      </c>
    </row>
    <row r="1175" spans="1:15" ht="15" customHeight="1" x14ac:dyDescent="0.25">
      <c r="A1175" s="17" t="str">
        <f>IFERROR(VLOOKUP($F1175,'Location List'!$A$2:$T$644,20,FALSE),"")</f>
        <v>Tim Kerum</v>
      </c>
      <c r="B1175" s="17" t="str">
        <f>IFERROR(VLOOKUP($F1175,'Location List'!$A$2:$T$644,19,FALSE),"")</f>
        <v>Troy Chaney</v>
      </c>
      <c r="C1175" s="17" t="str">
        <f>IFERROR(VLOOKUP($F1175,'Location List'!$A$2:$T$644,18,FALSE),"")</f>
        <v>Austin Manzo</v>
      </c>
      <c r="D1175" s="17" t="str">
        <f>IFERROR(VLOOKUP($F1175,'Location List'!$A$2:$T$644,9,FALSE),"")</f>
        <v>YURI PENA</v>
      </c>
      <c r="E1175" s="17" t="str">
        <f>IFERROR(VLOOKUP($F1175,'Location List'!$A$2:$T$644,2,FALSE),"")</f>
        <v>CONCORD</v>
      </c>
      <c r="F1175" s="26">
        <v>379</v>
      </c>
      <c r="G1175" s="29" t="s">
        <v>3278</v>
      </c>
      <c r="H1175" s="29" t="s">
        <v>3283</v>
      </c>
      <c r="I1175" s="26">
        <v>142</v>
      </c>
      <c r="J1175" s="26">
        <v>246</v>
      </c>
      <c r="K1175" s="26">
        <v>0</v>
      </c>
      <c r="L1175" s="26">
        <v>17</v>
      </c>
      <c r="M1175" s="26">
        <v>388</v>
      </c>
      <c r="N1175" s="26">
        <v>2501</v>
      </c>
      <c r="O1175" s="49">
        <v>6.4459999999999997</v>
      </c>
    </row>
    <row r="1176" spans="1:15" ht="15" customHeight="1" x14ac:dyDescent="0.25">
      <c r="A1176" s="17" t="str">
        <f>IFERROR(VLOOKUP($F1176,'Location List'!$A$2:$T$644,20,FALSE),"")</f>
        <v>Tim Kerum</v>
      </c>
      <c r="B1176" s="17" t="str">
        <f>IFERROR(VLOOKUP($F1176,'Location List'!$A$2:$T$644,19,FALSE),"")</f>
        <v>Troy Chaney</v>
      </c>
      <c r="C1176" s="17" t="str">
        <f>IFERROR(VLOOKUP($F1176,'Location List'!$A$2:$T$644,18,FALSE),"")</f>
        <v>Austin Manzo</v>
      </c>
      <c r="D1176" s="17" t="str">
        <f>IFERROR(VLOOKUP($F1176,'Location List'!$A$2:$T$644,9,FALSE),"")</f>
        <v>YURI PENA</v>
      </c>
      <c r="E1176" s="17" t="str">
        <f>IFERROR(VLOOKUP($F1176,'Location List'!$A$2:$T$644,2,FALSE),"")</f>
        <v>CONCORD</v>
      </c>
      <c r="F1176" s="26">
        <v>379</v>
      </c>
      <c r="G1176" s="29" t="s">
        <v>3278</v>
      </c>
      <c r="H1176" s="29" t="s">
        <v>3307</v>
      </c>
      <c r="I1176" s="26">
        <v>125</v>
      </c>
      <c r="J1176" s="26">
        <v>358</v>
      </c>
      <c r="K1176" s="26">
        <v>0</v>
      </c>
      <c r="L1176" s="26">
        <v>15</v>
      </c>
      <c r="M1176" s="26">
        <v>483</v>
      </c>
      <c r="N1176" s="26">
        <v>6378</v>
      </c>
      <c r="O1176" s="49">
        <v>13.205</v>
      </c>
    </row>
    <row r="1177" spans="1:15" ht="15" customHeight="1" x14ac:dyDescent="0.25">
      <c r="A1177" s="17" t="str">
        <f>IFERROR(VLOOKUP($F1177,'Location List'!$A$2:$T$644,20,FALSE),"")</f>
        <v>Tim Kerum</v>
      </c>
      <c r="B1177" s="17" t="str">
        <f>IFERROR(VLOOKUP($F1177,'Location List'!$A$2:$T$644,19,FALSE),"")</f>
        <v>Troy Chaney</v>
      </c>
      <c r="C1177" s="17" t="str">
        <f>IFERROR(VLOOKUP($F1177,'Location List'!$A$2:$T$644,18,FALSE),"")</f>
        <v>Austin Manzo</v>
      </c>
      <c r="D1177" s="17" t="str">
        <f>IFERROR(VLOOKUP($F1177,'Location List'!$A$2:$T$644,9,FALSE),"")</f>
        <v>YURI PENA</v>
      </c>
      <c r="E1177" s="17" t="str">
        <f>IFERROR(VLOOKUP($F1177,'Location List'!$A$2:$T$644,2,FALSE),"")</f>
        <v>CONCORD</v>
      </c>
      <c r="F1177" s="26">
        <v>379</v>
      </c>
      <c r="G1177" s="29" t="s">
        <v>3278</v>
      </c>
      <c r="H1177" s="29" t="s">
        <v>3297</v>
      </c>
      <c r="I1177" s="26">
        <v>168</v>
      </c>
      <c r="J1177" s="26">
        <v>207</v>
      </c>
      <c r="K1177" s="26">
        <v>0</v>
      </c>
      <c r="L1177" s="26">
        <v>14</v>
      </c>
      <c r="M1177" s="26">
        <v>375</v>
      </c>
      <c r="N1177" s="26">
        <v>379</v>
      </c>
      <c r="O1177" s="49">
        <v>1.0109999999999999</v>
      </c>
    </row>
    <row r="1178" spans="1:15" ht="15" customHeight="1" x14ac:dyDescent="0.25">
      <c r="A1178" s="17" t="str">
        <f>IFERROR(VLOOKUP($F1178,'Location List'!$A$2:$T$644,20,FALSE),"")</f>
        <v>Tim Kerum</v>
      </c>
      <c r="B1178" s="17" t="str">
        <f>IFERROR(VLOOKUP($F1178,'Location List'!$A$2:$T$644,19,FALSE),"")</f>
        <v>Troy Chaney</v>
      </c>
      <c r="C1178" s="17" t="str">
        <f>IFERROR(VLOOKUP($F1178,'Location List'!$A$2:$T$644,18,FALSE),"")</f>
        <v>Austin Manzo</v>
      </c>
      <c r="D1178" s="17" t="str">
        <f>IFERROR(VLOOKUP($F1178,'Location List'!$A$2:$T$644,9,FALSE),"")</f>
        <v>YURI PENA</v>
      </c>
      <c r="E1178" s="17" t="str">
        <f>IFERROR(VLOOKUP($F1178,'Location List'!$A$2:$T$644,2,FALSE),"")</f>
        <v>CONCORD</v>
      </c>
      <c r="F1178" s="26">
        <v>379</v>
      </c>
      <c r="G1178" s="29" t="s">
        <v>3278</v>
      </c>
      <c r="H1178" s="29" t="s">
        <v>3290</v>
      </c>
      <c r="I1178" s="26">
        <v>158</v>
      </c>
      <c r="J1178" s="26">
        <v>141</v>
      </c>
      <c r="K1178" s="26">
        <v>0</v>
      </c>
      <c r="L1178" s="26">
        <v>14</v>
      </c>
      <c r="M1178" s="26">
        <v>299</v>
      </c>
      <c r="N1178" s="26">
        <v>510</v>
      </c>
      <c r="O1178" s="49">
        <v>1.706</v>
      </c>
    </row>
    <row r="1179" spans="1:15" ht="15" customHeight="1" x14ac:dyDescent="0.25">
      <c r="A1179" s="17" t="str">
        <f>IFERROR(VLOOKUP($F1179,'Location List'!$A$2:$T$644,20,FALSE),"")</f>
        <v>Tim Kerum</v>
      </c>
      <c r="B1179" s="17" t="str">
        <f>IFERROR(VLOOKUP($F1179,'Location List'!$A$2:$T$644,19,FALSE),"")</f>
        <v>Troy Chaney</v>
      </c>
      <c r="C1179" s="17" t="str">
        <f>IFERROR(VLOOKUP($F1179,'Location List'!$A$2:$T$644,18,FALSE),"")</f>
        <v>Austin Manzo</v>
      </c>
      <c r="D1179" s="17" t="str">
        <f>IFERROR(VLOOKUP($F1179,'Location List'!$A$2:$T$644,9,FALSE),"")</f>
        <v>YURI PENA</v>
      </c>
      <c r="E1179" s="17" t="str">
        <f>IFERROR(VLOOKUP($F1179,'Location List'!$A$2:$T$644,2,FALSE),"")</f>
        <v>CONCORD</v>
      </c>
      <c r="F1179" s="26">
        <v>379</v>
      </c>
      <c r="G1179" s="29" t="s">
        <v>3278</v>
      </c>
      <c r="H1179" s="29" t="s">
        <v>3327</v>
      </c>
      <c r="I1179" s="26">
        <v>93</v>
      </c>
      <c r="J1179" s="26">
        <v>101</v>
      </c>
      <c r="K1179" s="26">
        <v>0</v>
      </c>
      <c r="L1179" s="26">
        <v>14</v>
      </c>
      <c r="M1179" s="26">
        <v>194</v>
      </c>
      <c r="N1179" s="26">
        <v>290</v>
      </c>
      <c r="O1179" s="49">
        <v>1.4950000000000001</v>
      </c>
    </row>
    <row r="1180" spans="1:15" ht="15" customHeight="1" x14ac:dyDescent="0.25">
      <c r="A1180" s="17" t="str">
        <f>IFERROR(VLOOKUP($F1180,'Location List'!$A$2:$T$644,20,FALSE),"")</f>
        <v>Bill Eich</v>
      </c>
      <c r="B1180" s="17" t="str">
        <f>IFERROR(VLOOKUP($F1180,'Location List'!$A$2:$T$644,19,FALSE),"")</f>
        <v>Dennis Morgan</v>
      </c>
      <c r="C1180" s="17" t="str">
        <f>IFERROR(VLOOKUP($F1180,'Location List'!$A$2:$T$644,18,FALSE),"")</f>
        <v>Sean Brady</v>
      </c>
      <c r="D1180" s="17" t="str">
        <f>IFERROR(VLOOKUP($F1180,'Location List'!$A$2:$T$644,9,FALSE),"")</f>
        <v>HASHEM SAADAT</v>
      </c>
      <c r="E1180" s="17" t="str">
        <f>IFERROR(VLOOKUP($F1180,'Location List'!$A$2:$T$644,2,FALSE),"")</f>
        <v>DURHAM</v>
      </c>
      <c r="F1180" s="26">
        <v>380</v>
      </c>
      <c r="G1180" s="29" t="s">
        <v>3276</v>
      </c>
      <c r="H1180" s="29" t="s">
        <v>3306</v>
      </c>
      <c r="I1180" s="26">
        <v>79</v>
      </c>
      <c r="J1180" s="26">
        <v>82</v>
      </c>
      <c r="K1180" s="26">
        <v>0</v>
      </c>
      <c r="L1180" s="26">
        <v>11</v>
      </c>
      <c r="M1180" s="26">
        <v>161</v>
      </c>
      <c r="N1180" s="26">
        <v>320</v>
      </c>
      <c r="O1180" s="49">
        <v>1.988</v>
      </c>
    </row>
    <row r="1181" spans="1:15" ht="15" customHeight="1" x14ac:dyDescent="0.25">
      <c r="A1181" s="17" t="str">
        <f>IFERROR(VLOOKUP($F1181,'Location List'!$A$2:$T$644,20,FALSE),"")</f>
        <v>Bill Eich</v>
      </c>
      <c r="B1181" s="17" t="str">
        <f>IFERROR(VLOOKUP($F1181,'Location List'!$A$2:$T$644,19,FALSE),"")</f>
        <v>Dennis Morgan</v>
      </c>
      <c r="C1181" s="17" t="str">
        <f>IFERROR(VLOOKUP($F1181,'Location List'!$A$2:$T$644,18,FALSE),"")</f>
        <v>Sean Brady</v>
      </c>
      <c r="D1181" s="17" t="str">
        <f>IFERROR(VLOOKUP($F1181,'Location List'!$A$2:$T$644,9,FALSE),"")</f>
        <v>HASHEM SAADAT</v>
      </c>
      <c r="E1181" s="17" t="str">
        <f>IFERROR(VLOOKUP($F1181,'Location List'!$A$2:$T$644,2,FALSE),"")</f>
        <v>DURHAM</v>
      </c>
      <c r="F1181" s="26">
        <v>380</v>
      </c>
      <c r="G1181" s="29" t="s">
        <v>3278</v>
      </c>
      <c r="H1181" s="29" t="s">
        <v>3283</v>
      </c>
      <c r="I1181" s="26">
        <v>343</v>
      </c>
      <c r="J1181" s="26">
        <v>317</v>
      </c>
      <c r="K1181" s="26">
        <v>0</v>
      </c>
      <c r="L1181" s="26">
        <v>17</v>
      </c>
      <c r="M1181" s="26">
        <v>660</v>
      </c>
      <c r="N1181" s="26">
        <v>4339</v>
      </c>
      <c r="O1181" s="49">
        <v>6.5739999999999998</v>
      </c>
    </row>
    <row r="1182" spans="1:15" ht="15" customHeight="1" x14ac:dyDescent="0.25">
      <c r="A1182" s="17" t="str">
        <f>IFERROR(VLOOKUP($F1182,'Location List'!$A$2:$T$644,20,FALSE),"")</f>
        <v>Bill Eich</v>
      </c>
      <c r="B1182" s="17" t="str">
        <f>IFERROR(VLOOKUP($F1182,'Location List'!$A$2:$T$644,19,FALSE),"")</f>
        <v>Dennis Morgan</v>
      </c>
      <c r="C1182" s="17" t="str">
        <f>IFERROR(VLOOKUP($F1182,'Location List'!$A$2:$T$644,18,FALSE),"")</f>
        <v>Sean Brady</v>
      </c>
      <c r="D1182" s="17" t="str">
        <f>IFERROR(VLOOKUP($F1182,'Location List'!$A$2:$T$644,9,FALSE),"")</f>
        <v>HASHEM SAADAT</v>
      </c>
      <c r="E1182" s="17" t="str">
        <f>IFERROR(VLOOKUP($F1182,'Location List'!$A$2:$T$644,2,FALSE),"")</f>
        <v>DURHAM</v>
      </c>
      <c r="F1182" s="26">
        <v>380</v>
      </c>
      <c r="G1182" s="29" t="s">
        <v>3278</v>
      </c>
      <c r="H1182" s="29" t="s">
        <v>3360</v>
      </c>
      <c r="I1182" s="26">
        <v>142</v>
      </c>
      <c r="J1182" s="26">
        <v>177</v>
      </c>
      <c r="K1182" s="26">
        <v>0</v>
      </c>
      <c r="L1182" s="26">
        <v>20</v>
      </c>
      <c r="M1182" s="26">
        <v>319</v>
      </c>
      <c r="N1182" s="26">
        <v>517</v>
      </c>
      <c r="O1182" s="49">
        <v>1.621</v>
      </c>
    </row>
    <row r="1183" spans="1:15" ht="15" customHeight="1" x14ac:dyDescent="0.25">
      <c r="A1183" s="17" t="str">
        <f>IFERROR(VLOOKUP($F1183,'Location List'!$A$2:$T$644,20,FALSE),"")</f>
        <v>Bill Eich</v>
      </c>
      <c r="B1183" s="17" t="str">
        <f>IFERROR(VLOOKUP($F1183,'Location List'!$A$2:$T$644,19,FALSE),"")</f>
        <v>Dennis Morgan</v>
      </c>
      <c r="C1183" s="17" t="str">
        <f>IFERROR(VLOOKUP($F1183,'Location List'!$A$2:$T$644,18,FALSE),"")</f>
        <v>Sean Brady</v>
      </c>
      <c r="D1183" s="17" t="str">
        <f>IFERROR(VLOOKUP($F1183,'Location List'!$A$2:$T$644,9,FALSE),"")</f>
        <v>HASHEM SAADAT</v>
      </c>
      <c r="E1183" s="17" t="str">
        <f>IFERROR(VLOOKUP($F1183,'Location List'!$A$2:$T$644,2,FALSE),"")</f>
        <v>DURHAM</v>
      </c>
      <c r="F1183" s="26">
        <v>380</v>
      </c>
      <c r="G1183" s="29" t="s">
        <v>3278</v>
      </c>
      <c r="H1183" s="29" t="s">
        <v>3317</v>
      </c>
      <c r="I1183" s="26">
        <v>103</v>
      </c>
      <c r="J1183" s="26">
        <v>105</v>
      </c>
      <c r="K1183" s="26">
        <v>0</v>
      </c>
      <c r="L1183" s="26">
        <v>11</v>
      </c>
      <c r="M1183" s="26">
        <v>208</v>
      </c>
      <c r="N1183" s="26">
        <v>385</v>
      </c>
      <c r="O1183" s="49">
        <v>1.851</v>
      </c>
    </row>
    <row r="1184" spans="1:15" ht="15" customHeight="1" x14ac:dyDescent="0.25">
      <c r="A1184" s="17" t="str">
        <f>IFERROR(VLOOKUP($F1184,'Location List'!$A$2:$T$644,20,FALSE),"")</f>
        <v>Bill Eich</v>
      </c>
      <c r="B1184" s="17" t="str">
        <f>IFERROR(VLOOKUP($F1184,'Location List'!$A$2:$T$644,19,FALSE),"")</f>
        <v>Dennis Morgan</v>
      </c>
      <c r="C1184" s="17" t="str">
        <f>IFERROR(VLOOKUP($F1184,'Location List'!$A$2:$T$644,18,FALSE),"")</f>
        <v>Wayne Rough</v>
      </c>
      <c r="D1184" s="17" t="str">
        <f>IFERROR(VLOOKUP($F1184,'Location List'!$A$2:$T$644,9,FALSE),"")</f>
        <v>HASHEM SAADAT</v>
      </c>
      <c r="E1184" s="17" t="str">
        <f>IFERROR(VLOOKUP($F1184,'Location List'!$A$2:$T$644,2,FALSE),"")</f>
        <v>CONCORD NC</v>
      </c>
      <c r="F1184" s="26">
        <v>381</v>
      </c>
      <c r="G1184" s="29" t="s">
        <v>3272</v>
      </c>
      <c r="H1184" s="29" t="s">
        <v>3461</v>
      </c>
      <c r="I1184" s="26">
        <v>1078</v>
      </c>
      <c r="J1184" s="26">
        <v>675</v>
      </c>
      <c r="K1184" s="26">
        <v>0</v>
      </c>
      <c r="L1184" s="26">
        <v>17</v>
      </c>
      <c r="M1184" s="26">
        <v>1753</v>
      </c>
      <c r="N1184" s="26">
        <v>14002</v>
      </c>
      <c r="O1184" s="49">
        <v>7.9870000000000001</v>
      </c>
    </row>
    <row r="1185" spans="1:15" ht="15" customHeight="1" x14ac:dyDescent="0.25">
      <c r="A1185" s="17" t="str">
        <f>IFERROR(VLOOKUP($F1185,'Location List'!$A$2:$T$644,20,FALSE),"")</f>
        <v>Bill Eich</v>
      </c>
      <c r="B1185" s="17" t="str">
        <f>IFERROR(VLOOKUP($F1185,'Location List'!$A$2:$T$644,19,FALSE),"")</f>
        <v>Dennis Morgan</v>
      </c>
      <c r="C1185" s="17" t="str">
        <f>IFERROR(VLOOKUP($F1185,'Location List'!$A$2:$T$644,18,FALSE),"")</f>
        <v>Wayne Rough</v>
      </c>
      <c r="D1185" s="17" t="str">
        <f>IFERROR(VLOOKUP($F1185,'Location List'!$A$2:$T$644,9,FALSE),"")</f>
        <v>HASHEM SAADAT</v>
      </c>
      <c r="E1185" s="17" t="str">
        <f>IFERROR(VLOOKUP($F1185,'Location List'!$A$2:$T$644,2,FALSE),"")</f>
        <v>CONCORD NC</v>
      </c>
      <c r="F1185" s="26">
        <v>381</v>
      </c>
      <c r="G1185" s="29" t="s">
        <v>3278</v>
      </c>
      <c r="H1185" s="29" t="s">
        <v>3538</v>
      </c>
      <c r="I1185" s="26">
        <v>103</v>
      </c>
      <c r="J1185" s="26">
        <v>76</v>
      </c>
      <c r="K1185" s="26">
        <v>0</v>
      </c>
      <c r="L1185" s="26">
        <v>13</v>
      </c>
      <c r="M1185" s="26">
        <v>179</v>
      </c>
      <c r="N1185" s="26">
        <v>161</v>
      </c>
      <c r="O1185" s="49">
        <v>0.89900000000000002</v>
      </c>
    </row>
    <row r="1186" spans="1:15" ht="15" customHeight="1" x14ac:dyDescent="0.25">
      <c r="A1186" s="17" t="str">
        <f>IFERROR(VLOOKUP($F1186,'Location List'!$A$2:$T$644,20,FALSE),"")</f>
        <v>Bill Eich</v>
      </c>
      <c r="B1186" s="17" t="str">
        <f>IFERROR(VLOOKUP($F1186,'Location List'!$A$2:$T$644,19,FALSE),"")</f>
        <v>Dennis Morgan</v>
      </c>
      <c r="C1186" s="17" t="str">
        <f>IFERROR(VLOOKUP($F1186,'Location List'!$A$2:$T$644,18,FALSE),"")</f>
        <v>Wayne Rough</v>
      </c>
      <c r="D1186" s="17" t="str">
        <f>IFERROR(VLOOKUP($F1186,'Location List'!$A$2:$T$644,9,FALSE),"")</f>
        <v>HASHEM SAADAT</v>
      </c>
      <c r="E1186" s="17" t="str">
        <f>IFERROR(VLOOKUP($F1186,'Location List'!$A$2:$T$644,2,FALSE),"")</f>
        <v>CONCORD NC</v>
      </c>
      <c r="F1186" s="26">
        <v>381</v>
      </c>
      <c r="G1186" s="29" t="s">
        <v>3278</v>
      </c>
      <c r="H1186" s="29" t="s">
        <v>3280</v>
      </c>
      <c r="I1186" s="26">
        <v>103</v>
      </c>
      <c r="J1186" s="26">
        <v>67</v>
      </c>
      <c r="K1186" s="26">
        <v>0</v>
      </c>
      <c r="L1186" s="26">
        <v>13</v>
      </c>
      <c r="M1186" s="26">
        <v>170</v>
      </c>
      <c r="N1186" s="26">
        <v>322</v>
      </c>
      <c r="O1186" s="49">
        <v>1.8939999999999999</v>
      </c>
    </row>
    <row r="1187" spans="1:15" ht="15" customHeight="1" x14ac:dyDescent="0.25">
      <c r="A1187" s="17" t="str">
        <f>IFERROR(VLOOKUP($F1187,'Location List'!$A$2:$T$644,20,FALSE),"")</f>
        <v>Bill Eich</v>
      </c>
      <c r="B1187" s="17" t="str">
        <f>IFERROR(VLOOKUP($F1187,'Location List'!$A$2:$T$644,19,FALSE),"")</f>
        <v>Dennis Morgan</v>
      </c>
      <c r="C1187" s="17" t="str">
        <f>IFERROR(VLOOKUP($F1187,'Location List'!$A$2:$T$644,18,FALSE),"")</f>
        <v>Wayne Rough</v>
      </c>
      <c r="D1187" s="17" t="str">
        <f>IFERROR(VLOOKUP($F1187,'Location List'!$A$2:$T$644,9,FALSE),"")</f>
        <v>HASHEM SAADAT</v>
      </c>
      <c r="E1187" s="17" t="str">
        <f>IFERROR(VLOOKUP($F1187,'Location List'!$A$2:$T$644,2,FALSE),"")</f>
        <v>HICKORY</v>
      </c>
      <c r="F1187" s="26">
        <v>382</v>
      </c>
      <c r="G1187" s="29" t="s">
        <v>3272</v>
      </c>
      <c r="H1187" s="29" t="s">
        <v>3484</v>
      </c>
      <c r="I1187" s="26">
        <v>337</v>
      </c>
      <c r="J1187" s="26">
        <v>706</v>
      </c>
      <c r="K1187" s="26">
        <v>0</v>
      </c>
      <c r="L1187" s="26">
        <v>24</v>
      </c>
      <c r="M1187" s="26">
        <v>1043</v>
      </c>
      <c r="N1187" s="26">
        <v>1212</v>
      </c>
      <c r="O1187" s="49">
        <v>1.1619999999999999</v>
      </c>
    </row>
    <row r="1188" spans="1:15" ht="15" customHeight="1" x14ac:dyDescent="0.25">
      <c r="A1188" s="17" t="str">
        <f>IFERROR(VLOOKUP($F1188,'Location List'!$A$2:$T$644,20,FALSE),"")</f>
        <v>Bill Eich</v>
      </c>
      <c r="B1188" s="17" t="str">
        <f>IFERROR(VLOOKUP($F1188,'Location List'!$A$2:$T$644,19,FALSE),"")</f>
        <v>Dennis Morgan</v>
      </c>
      <c r="C1188" s="17" t="str">
        <f>IFERROR(VLOOKUP($F1188,'Location List'!$A$2:$T$644,18,FALSE),"")</f>
        <v>Wayne Rough</v>
      </c>
      <c r="D1188" s="17" t="str">
        <f>IFERROR(VLOOKUP($F1188,'Location List'!$A$2:$T$644,9,FALSE),"")</f>
        <v>HASHEM SAADAT</v>
      </c>
      <c r="E1188" s="17" t="str">
        <f>IFERROR(VLOOKUP($F1188,'Location List'!$A$2:$T$644,2,FALSE),"")</f>
        <v>HICKORY</v>
      </c>
      <c r="F1188" s="26">
        <v>382</v>
      </c>
      <c r="G1188" s="29" t="s">
        <v>3278</v>
      </c>
      <c r="H1188" s="29" t="s">
        <v>3295</v>
      </c>
      <c r="I1188" s="26">
        <v>440</v>
      </c>
      <c r="J1188" s="26">
        <v>391</v>
      </c>
      <c r="K1188" s="26">
        <v>0</v>
      </c>
      <c r="L1188" s="26">
        <v>14</v>
      </c>
      <c r="M1188" s="26">
        <v>831</v>
      </c>
      <c r="N1188" s="26">
        <v>5754</v>
      </c>
      <c r="O1188" s="49">
        <v>6.9240000000000004</v>
      </c>
    </row>
    <row r="1189" spans="1:15" ht="15" customHeight="1" x14ac:dyDescent="0.25">
      <c r="A1189" s="17" t="str">
        <f>IFERROR(VLOOKUP($F1189,'Location List'!$A$2:$T$644,20,FALSE),"")</f>
        <v>Bill Eich</v>
      </c>
      <c r="B1189" s="17" t="str">
        <f>IFERROR(VLOOKUP($F1189,'Location List'!$A$2:$T$644,19,FALSE),"")</f>
        <v>Dennis Morgan</v>
      </c>
      <c r="C1189" s="17" t="str">
        <f>IFERROR(VLOOKUP($F1189,'Location List'!$A$2:$T$644,18,FALSE),"")</f>
        <v>Wayne Rough</v>
      </c>
      <c r="D1189" s="17" t="str">
        <f>IFERROR(VLOOKUP($F1189,'Location List'!$A$2:$T$644,9,FALSE),"")</f>
        <v>HASHEM SAADAT</v>
      </c>
      <c r="E1189" s="17" t="str">
        <f>IFERROR(VLOOKUP($F1189,'Location List'!$A$2:$T$644,2,FALSE),"")</f>
        <v>HICKORY</v>
      </c>
      <c r="F1189" s="26">
        <v>382</v>
      </c>
      <c r="G1189" s="29" t="s">
        <v>3278</v>
      </c>
      <c r="H1189" s="29" t="s">
        <v>3408</v>
      </c>
      <c r="I1189" s="26">
        <v>424</v>
      </c>
      <c r="J1189" s="26">
        <v>737</v>
      </c>
      <c r="K1189" s="26">
        <v>0</v>
      </c>
      <c r="L1189" s="26">
        <v>17</v>
      </c>
      <c r="M1189" s="26">
        <v>1161</v>
      </c>
      <c r="N1189" s="26">
        <v>6985</v>
      </c>
      <c r="O1189" s="49">
        <v>6.016</v>
      </c>
    </row>
    <row r="1190" spans="1:15" ht="15" customHeight="1" x14ac:dyDescent="0.25">
      <c r="A1190" s="17" t="str">
        <f>IFERROR(VLOOKUP($F1190,'Location List'!$A$2:$T$644,20,FALSE),"")</f>
        <v>Bill Eich</v>
      </c>
      <c r="B1190" s="17" t="str">
        <f>IFERROR(VLOOKUP($F1190,'Location List'!$A$2:$T$644,19,FALSE),"")</f>
        <v>Dennis Morgan</v>
      </c>
      <c r="C1190" s="17" t="str">
        <f>IFERROR(VLOOKUP($F1190,'Location List'!$A$2:$T$644,18,FALSE),"")</f>
        <v>Wayne Rough</v>
      </c>
      <c r="D1190" s="17" t="str">
        <f>IFERROR(VLOOKUP($F1190,'Location List'!$A$2:$T$644,9,FALSE),"")</f>
        <v>HASHEM SAADAT</v>
      </c>
      <c r="E1190" s="17" t="str">
        <f>IFERROR(VLOOKUP($F1190,'Location List'!$A$2:$T$644,2,FALSE),"")</f>
        <v>HICKORY</v>
      </c>
      <c r="F1190" s="26">
        <v>382</v>
      </c>
      <c r="G1190" s="29" t="s">
        <v>3278</v>
      </c>
      <c r="H1190" s="29" t="s">
        <v>3519</v>
      </c>
      <c r="I1190" s="26">
        <v>150</v>
      </c>
      <c r="J1190" s="26">
        <v>266</v>
      </c>
      <c r="K1190" s="26">
        <v>0</v>
      </c>
      <c r="L1190" s="26">
        <v>15</v>
      </c>
      <c r="M1190" s="26">
        <v>416</v>
      </c>
      <c r="N1190" s="26">
        <v>799</v>
      </c>
      <c r="O1190" s="49">
        <v>1.921</v>
      </c>
    </row>
    <row r="1191" spans="1:15" ht="15" customHeight="1" x14ac:dyDescent="0.25">
      <c r="A1191" s="17" t="str">
        <f>IFERROR(VLOOKUP($F1191,'Location List'!$A$2:$T$644,20,FALSE),"")</f>
        <v>Bill Eich</v>
      </c>
      <c r="B1191" s="17" t="str">
        <f>IFERROR(VLOOKUP($F1191,'Location List'!$A$2:$T$644,19,FALSE),"")</f>
        <v>Dennis Morgan</v>
      </c>
      <c r="C1191" s="17" t="str">
        <f>IFERROR(VLOOKUP($F1191,'Location List'!$A$2:$T$644,18,FALSE),"")</f>
        <v>Wayne Rough</v>
      </c>
      <c r="D1191" s="17" t="str">
        <f>IFERROR(VLOOKUP($F1191,'Location List'!$A$2:$T$644,9,FALSE),"")</f>
        <v>HASHEM SAADAT</v>
      </c>
      <c r="E1191" s="17" t="str">
        <f>IFERROR(VLOOKUP($F1191,'Location List'!$A$2:$T$644,2,FALSE),"")</f>
        <v>SPARTANBURG</v>
      </c>
      <c r="F1191" s="26">
        <v>383</v>
      </c>
      <c r="G1191" s="29" t="s">
        <v>3272</v>
      </c>
      <c r="H1191" s="29" t="s">
        <v>3274</v>
      </c>
      <c r="I1191" s="26">
        <v>493</v>
      </c>
      <c r="J1191" s="26">
        <v>272</v>
      </c>
      <c r="K1191" s="26">
        <v>0</v>
      </c>
      <c r="L1191" s="26">
        <v>22</v>
      </c>
      <c r="M1191" s="26">
        <v>765</v>
      </c>
      <c r="N1191" s="26">
        <v>4937</v>
      </c>
      <c r="O1191" s="49">
        <v>6.4539999999999997</v>
      </c>
    </row>
    <row r="1192" spans="1:15" ht="15" customHeight="1" x14ac:dyDescent="0.25">
      <c r="A1192" s="17" t="str">
        <f>IFERROR(VLOOKUP($F1192,'Location List'!$A$2:$T$644,20,FALSE),"")</f>
        <v>Bill Eich</v>
      </c>
      <c r="B1192" s="17" t="str">
        <f>IFERROR(VLOOKUP($F1192,'Location List'!$A$2:$T$644,19,FALSE),"")</f>
        <v>Dennis Morgan</v>
      </c>
      <c r="C1192" s="17" t="str">
        <f>IFERROR(VLOOKUP($F1192,'Location List'!$A$2:$T$644,18,FALSE),"")</f>
        <v>Wayne Rough</v>
      </c>
      <c r="D1192" s="17" t="str">
        <f>IFERROR(VLOOKUP($F1192,'Location List'!$A$2:$T$644,9,FALSE),"")</f>
        <v>HASHEM SAADAT</v>
      </c>
      <c r="E1192" s="17" t="str">
        <f>IFERROR(VLOOKUP($F1192,'Location List'!$A$2:$T$644,2,FALSE),"")</f>
        <v>SPARTANBURG</v>
      </c>
      <c r="F1192" s="26">
        <v>383</v>
      </c>
      <c r="G1192" s="29" t="s">
        <v>3276</v>
      </c>
      <c r="H1192" s="29" t="s">
        <v>3338</v>
      </c>
      <c r="I1192" s="26">
        <v>266</v>
      </c>
      <c r="J1192" s="26">
        <v>195</v>
      </c>
      <c r="K1192" s="26">
        <v>0</v>
      </c>
      <c r="L1192" s="26">
        <v>15</v>
      </c>
      <c r="M1192" s="26">
        <v>461</v>
      </c>
      <c r="N1192" s="26">
        <v>782</v>
      </c>
      <c r="O1192" s="49">
        <v>1.696</v>
      </c>
    </row>
    <row r="1193" spans="1:15" ht="15" customHeight="1" x14ac:dyDescent="0.25">
      <c r="A1193" s="17" t="str">
        <f>IFERROR(VLOOKUP($F1193,'Location List'!$A$2:$T$644,20,FALSE),"")</f>
        <v>Bill Eich</v>
      </c>
      <c r="B1193" s="17" t="str">
        <f>IFERROR(VLOOKUP($F1193,'Location List'!$A$2:$T$644,19,FALSE),"")</f>
        <v>Dennis Morgan</v>
      </c>
      <c r="C1193" s="17" t="str">
        <f>IFERROR(VLOOKUP($F1193,'Location List'!$A$2:$T$644,18,FALSE),"")</f>
        <v>Wayne Rough</v>
      </c>
      <c r="D1193" s="17" t="str">
        <f>IFERROR(VLOOKUP($F1193,'Location List'!$A$2:$T$644,9,FALSE),"")</f>
        <v>HASHEM SAADAT</v>
      </c>
      <c r="E1193" s="17" t="str">
        <f>IFERROR(VLOOKUP($F1193,'Location List'!$A$2:$T$644,2,FALSE),"")</f>
        <v>SPARTANBURG</v>
      </c>
      <c r="F1193" s="26">
        <v>383</v>
      </c>
      <c r="G1193" s="29" t="s">
        <v>3278</v>
      </c>
      <c r="H1193" s="29" t="s">
        <v>3283</v>
      </c>
      <c r="I1193" s="26">
        <v>163</v>
      </c>
      <c r="J1193" s="26">
        <v>165</v>
      </c>
      <c r="K1193" s="26">
        <v>0</v>
      </c>
      <c r="L1193" s="26">
        <v>15</v>
      </c>
      <c r="M1193" s="26">
        <v>328</v>
      </c>
      <c r="N1193" s="26">
        <v>4305</v>
      </c>
      <c r="O1193" s="49">
        <v>13.125</v>
      </c>
    </row>
    <row r="1194" spans="1:15" ht="15" customHeight="1" x14ac:dyDescent="0.25">
      <c r="A1194" s="17" t="str">
        <f>IFERROR(VLOOKUP($F1194,'Location List'!$A$2:$T$644,20,FALSE),"")</f>
        <v>Bill Eich</v>
      </c>
      <c r="B1194" s="17" t="str">
        <f>IFERROR(VLOOKUP($F1194,'Location List'!$A$2:$T$644,19,FALSE),"")</f>
        <v>Dennis Morgan</v>
      </c>
      <c r="C1194" s="17" t="str">
        <f>IFERROR(VLOOKUP($F1194,'Location List'!$A$2:$T$644,18,FALSE),"")</f>
        <v>Wayne Rough</v>
      </c>
      <c r="D1194" s="17" t="str">
        <f>IFERROR(VLOOKUP($F1194,'Location List'!$A$2:$T$644,9,FALSE),"")</f>
        <v>HASHEM SAADAT</v>
      </c>
      <c r="E1194" s="17" t="str">
        <f>IFERROR(VLOOKUP($F1194,'Location List'!$A$2:$T$644,2,FALSE),"")</f>
        <v>SPARTANBURG</v>
      </c>
      <c r="F1194" s="26">
        <v>383</v>
      </c>
      <c r="G1194" s="29" t="s">
        <v>3278</v>
      </c>
      <c r="H1194" s="29" t="s">
        <v>3317</v>
      </c>
      <c r="I1194" s="26">
        <v>174</v>
      </c>
      <c r="J1194" s="26">
        <v>132</v>
      </c>
      <c r="K1194" s="26">
        <v>0</v>
      </c>
      <c r="L1194" s="26">
        <v>16</v>
      </c>
      <c r="M1194" s="26">
        <v>306</v>
      </c>
      <c r="N1194" s="26">
        <v>7499</v>
      </c>
      <c r="O1194" s="49">
        <v>24.507000000000001</v>
      </c>
    </row>
    <row r="1195" spans="1:15" ht="15" customHeight="1" x14ac:dyDescent="0.25">
      <c r="A1195" s="17" t="str">
        <f>IFERROR(VLOOKUP($F1195,'Location List'!$A$2:$T$644,20,FALSE),"")</f>
        <v>Bill Eich</v>
      </c>
      <c r="B1195" s="17" t="str">
        <f>IFERROR(VLOOKUP($F1195,'Location List'!$A$2:$T$644,19,FALSE),"")</f>
        <v>Dennis Morgan</v>
      </c>
      <c r="C1195" s="17" t="str">
        <f>IFERROR(VLOOKUP($F1195,'Location List'!$A$2:$T$644,18,FALSE),"")</f>
        <v>Santos</v>
      </c>
      <c r="D1195" s="17" t="str">
        <f>IFERROR(VLOOKUP($F1195,'Location List'!$A$2:$T$644,9,FALSE),"")</f>
        <v>JOSEPH RISNEAR</v>
      </c>
      <c r="E1195" s="17" t="str">
        <f>IFERROR(VLOOKUP($F1195,'Location List'!$A$2:$T$644,2,FALSE),"")</f>
        <v>NORTH CHARLESTON</v>
      </c>
      <c r="F1195" s="26">
        <v>385</v>
      </c>
      <c r="G1195" s="29" t="s">
        <v>3272</v>
      </c>
      <c r="H1195" s="29" t="s">
        <v>3504</v>
      </c>
      <c r="I1195" s="26">
        <v>142</v>
      </c>
      <c r="J1195" s="26">
        <v>200</v>
      </c>
      <c r="K1195" s="26">
        <v>0</v>
      </c>
      <c r="L1195" s="26">
        <v>17</v>
      </c>
      <c r="M1195" s="26">
        <v>342</v>
      </c>
      <c r="N1195" s="26">
        <v>413</v>
      </c>
      <c r="O1195" s="49">
        <v>1.208</v>
      </c>
    </row>
    <row r="1196" spans="1:15" ht="15" customHeight="1" x14ac:dyDescent="0.25">
      <c r="A1196" s="17" t="str">
        <f>IFERROR(VLOOKUP($F1196,'Location List'!$A$2:$T$644,20,FALSE),"")</f>
        <v>Bill Eich</v>
      </c>
      <c r="B1196" s="17" t="str">
        <f>IFERROR(VLOOKUP($F1196,'Location List'!$A$2:$T$644,19,FALSE),"")</f>
        <v>Dennis Morgan</v>
      </c>
      <c r="C1196" s="17" t="str">
        <f>IFERROR(VLOOKUP($F1196,'Location List'!$A$2:$T$644,18,FALSE),"")</f>
        <v>Santos</v>
      </c>
      <c r="D1196" s="17" t="str">
        <f>IFERROR(VLOOKUP($F1196,'Location List'!$A$2:$T$644,9,FALSE),"")</f>
        <v>JOSEPH RISNEAR</v>
      </c>
      <c r="E1196" s="17" t="str">
        <f>IFERROR(VLOOKUP($F1196,'Location List'!$A$2:$T$644,2,FALSE),"")</f>
        <v>NORTH CHARLESTON</v>
      </c>
      <c r="F1196" s="26">
        <v>385</v>
      </c>
      <c r="G1196" s="29" t="s">
        <v>3272</v>
      </c>
      <c r="H1196" s="29" t="s">
        <v>3372</v>
      </c>
      <c r="I1196" s="26">
        <v>78</v>
      </c>
      <c r="J1196" s="26">
        <v>100</v>
      </c>
      <c r="K1196" s="26">
        <v>0</v>
      </c>
      <c r="L1196" s="26">
        <v>17</v>
      </c>
      <c r="M1196" s="26">
        <v>178</v>
      </c>
      <c r="N1196" s="26">
        <v>197</v>
      </c>
      <c r="O1196" s="49">
        <v>1.107</v>
      </c>
    </row>
    <row r="1197" spans="1:15" ht="15" customHeight="1" x14ac:dyDescent="0.25">
      <c r="A1197" s="17" t="str">
        <f>IFERROR(VLOOKUP($F1197,'Location List'!$A$2:$T$644,20,FALSE),"")</f>
        <v>Bill Eich</v>
      </c>
      <c r="B1197" s="17" t="str">
        <f>IFERROR(VLOOKUP($F1197,'Location List'!$A$2:$T$644,19,FALSE),"")</f>
        <v>Dennis Morgan</v>
      </c>
      <c r="C1197" s="17" t="str">
        <f>IFERROR(VLOOKUP($F1197,'Location List'!$A$2:$T$644,18,FALSE),"")</f>
        <v>Santos</v>
      </c>
      <c r="D1197" s="17" t="str">
        <f>IFERROR(VLOOKUP($F1197,'Location List'!$A$2:$T$644,9,FALSE),"")</f>
        <v>JOSEPH RISNEAR</v>
      </c>
      <c r="E1197" s="17" t="str">
        <f>IFERROR(VLOOKUP($F1197,'Location List'!$A$2:$T$644,2,FALSE),"")</f>
        <v>NORTH CHARLESTON</v>
      </c>
      <c r="F1197" s="26">
        <v>385</v>
      </c>
      <c r="G1197" s="29" t="s">
        <v>3272</v>
      </c>
      <c r="H1197" s="29" t="s">
        <v>3460</v>
      </c>
      <c r="I1197" s="26">
        <v>195</v>
      </c>
      <c r="J1197" s="26">
        <v>163</v>
      </c>
      <c r="K1197" s="26">
        <v>0</v>
      </c>
      <c r="L1197" s="26">
        <v>20</v>
      </c>
      <c r="M1197" s="26">
        <v>358</v>
      </c>
      <c r="N1197" s="26">
        <v>687</v>
      </c>
      <c r="O1197" s="49">
        <v>1.919</v>
      </c>
    </row>
    <row r="1198" spans="1:15" ht="15" customHeight="1" x14ac:dyDescent="0.25">
      <c r="A1198" s="17" t="str">
        <f>IFERROR(VLOOKUP($F1198,'Location List'!$A$2:$T$644,20,FALSE),"")</f>
        <v>Bill Eich</v>
      </c>
      <c r="B1198" s="17" t="str">
        <f>IFERROR(VLOOKUP($F1198,'Location List'!$A$2:$T$644,19,FALSE),"")</f>
        <v>Dennis Morgan</v>
      </c>
      <c r="C1198" s="17" t="str">
        <f>IFERROR(VLOOKUP($F1198,'Location List'!$A$2:$T$644,18,FALSE),"")</f>
        <v>Santos</v>
      </c>
      <c r="D1198" s="17" t="str">
        <f>IFERROR(VLOOKUP($F1198,'Location List'!$A$2:$T$644,9,FALSE),"")</f>
        <v>JOSEPH RISNEAR</v>
      </c>
      <c r="E1198" s="17" t="str">
        <f>IFERROR(VLOOKUP($F1198,'Location List'!$A$2:$T$644,2,FALSE),"")</f>
        <v>NORTH CHARLESTON</v>
      </c>
      <c r="F1198" s="26">
        <v>385</v>
      </c>
      <c r="G1198" s="29" t="s">
        <v>3272</v>
      </c>
      <c r="H1198" s="29" t="s">
        <v>3304</v>
      </c>
      <c r="I1198" s="26">
        <v>164</v>
      </c>
      <c r="J1198" s="26">
        <v>154</v>
      </c>
      <c r="K1198" s="26">
        <v>0</v>
      </c>
      <c r="L1198" s="26">
        <v>15</v>
      </c>
      <c r="M1198" s="26">
        <v>318</v>
      </c>
      <c r="N1198" s="26">
        <v>531</v>
      </c>
      <c r="O1198" s="49">
        <v>1.67</v>
      </c>
    </row>
    <row r="1199" spans="1:15" ht="15" customHeight="1" x14ac:dyDescent="0.25">
      <c r="A1199" s="17" t="str">
        <f>IFERROR(VLOOKUP($F1199,'Location List'!$A$2:$T$644,20,FALSE),"")</f>
        <v>Bill Eich</v>
      </c>
      <c r="B1199" s="17" t="str">
        <f>IFERROR(VLOOKUP($F1199,'Location List'!$A$2:$T$644,19,FALSE),"")</f>
        <v>Dennis Morgan</v>
      </c>
      <c r="C1199" s="17" t="str">
        <f>IFERROR(VLOOKUP($F1199,'Location List'!$A$2:$T$644,18,FALSE),"")</f>
        <v>Santos</v>
      </c>
      <c r="D1199" s="17" t="str">
        <f>IFERROR(VLOOKUP($F1199,'Location List'!$A$2:$T$644,9,FALSE),"")</f>
        <v>JOSEPH RISNEAR</v>
      </c>
      <c r="E1199" s="17" t="str">
        <f>IFERROR(VLOOKUP($F1199,'Location List'!$A$2:$T$644,2,FALSE),"")</f>
        <v>NORTH CHARLESTON</v>
      </c>
      <c r="F1199" s="26">
        <v>385</v>
      </c>
      <c r="G1199" s="29" t="s">
        <v>3272</v>
      </c>
      <c r="H1199" s="29" t="s">
        <v>3342</v>
      </c>
      <c r="I1199" s="26">
        <v>275</v>
      </c>
      <c r="J1199" s="26">
        <v>328</v>
      </c>
      <c r="K1199" s="26">
        <v>0</v>
      </c>
      <c r="L1199" s="26">
        <v>23</v>
      </c>
      <c r="M1199" s="26">
        <v>603</v>
      </c>
      <c r="N1199" s="26">
        <v>3711</v>
      </c>
      <c r="O1199" s="49">
        <v>6.1539999999999999</v>
      </c>
    </row>
    <row r="1200" spans="1:15" ht="15" customHeight="1" x14ac:dyDescent="0.25">
      <c r="A1200" s="17" t="str">
        <f>IFERROR(VLOOKUP($F1200,'Location List'!$A$2:$T$644,20,FALSE),"")</f>
        <v>Bill Eich</v>
      </c>
      <c r="B1200" s="17" t="str">
        <f>IFERROR(VLOOKUP($F1200,'Location List'!$A$2:$T$644,19,FALSE),"")</f>
        <v>Dennis Morgan</v>
      </c>
      <c r="C1200" s="17" t="str">
        <f>IFERROR(VLOOKUP($F1200,'Location List'!$A$2:$T$644,18,FALSE),"")</f>
        <v>Santos</v>
      </c>
      <c r="D1200" s="17" t="str">
        <f>IFERROR(VLOOKUP($F1200,'Location List'!$A$2:$T$644,9,FALSE),"")</f>
        <v>JOSEPH RISNEAR</v>
      </c>
      <c r="E1200" s="17" t="str">
        <f>IFERROR(VLOOKUP($F1200,'Location List'!$A$2:$T$644,2,FALSE),"")</f>
        <v>NORTH CHARLESTON</v>
      </c>
      <c r="F1200" s="26">
        <v>385</v>
      </c>
      <c r="G1200" s="29" t="s">
        <v>3272</v>
      </c>
      <c r="H1200" s="29" t="s">
        <v>3351</v>
      </c>
      <c r="I1200" s="26">
        <v>100</v>
      </c>
      <c r="J1200" s="26">
        <v>176</v>
      </c>
      <c r="K1200" s="26">
        <v>0</v>
      </c>
      <c r="L1200" s="26">
        <v>14</v>
      </c>
      <c r="M1200" s="26">
        <v>276</v>
      </c>
      <c r="N1200" s="26">
        <v>2216</v>
      </c>
      <c r="O1200" s="49">
        <v>8.0289999999999999</v>
      </c>
    </row>
    <row r="1201" spans="1:15" ht="15" customHeight="1" x14ac:dyDescent="0.25">
      <c r="A1201" s="17" t="str">
        <f>IFERROR(VLOOKUP($F1201,'Location List'!$A$2:$T$644,20,FALSE),"")</f>
        <v>Bill Eich</v>
      </c>
      <c r="B1201" s="17" t="str">
        <f>IFERROR(VLOOKUP($F1201,'Location List'!$A$2:$T$644,19,FALSE),"")</f>
        <v>Dennis Morgan</v>
      </c>
      <c r="C1201" s="17" t="str">
        <f>IFERROR(VLOOKUP($F1201,'Location List'!$A$2:$T$644,18,FALSE),"")</f>
        <v>Santos</v>
      </c>
      <c r="D1201" s="17" t="str">
        <f>IFERROR(VLOOKUP($F1201,'Location List'!$A$2:$T$644,9,FALSE),"")</f>
        <v>JOSEPH RISNEAR</v>
      </c>
      <c r="E1201" s="17" t="str">
        <f>IFERROR(VLOOKUP($F1201,'Location List'!$A$2:$T$644,2,FALSE),"")</f>
        <v>NORTH CHARLESTON</v>
      </c>
      <c r="F1201" s="26">
        <v>385</v>
      </c>
      <c r="G1201" s="29" t="s">
        <v>3276</v>
      </c>
      <c r="H1201" s="29" t="s">
        <v>3565</v>
      </c>
      <c r="I1201" s="26">
        <v>83</v>
      </c>
      <c r="J1201" s="26">
        <v>95</v>
      </c>
      <c r="K1201" s="26">
        <v>0</v>
      </c>
      <c r="L1201" s="26">
        <v>14</v>
      </c>
      <c r="M1201" s="26">
        <v>178</v>
      </c>
      <c r="N1201" s="26">
        <v>105</v>
      </c>
      <c r="O1201" s="49">
        <v>0.59</v>
      </c>
    </row>
    <row r="1202" spans="1:15" ht="15" customHeight="1" x14ac:dyDescent="0.25">
      <c r="A1202" s="17" t="str">
        <f>IFERROR(VLOOKUP($F1202,'Location List'!$A$2:$T$644,20,FALSE),"")</f>
        <v>Bill Eich</v>
      </c>
      <c r="B1202" s="17" t="str">
        <f>IFERROR(VLOOKUP($F1202,'Location List'!$A$2:$T$644,19,FALSE),"")</f>
        <v>Dennis Morgan</v>
      </c>
      <c r="C1202" s="17" t="str">
        <f>IFERROR(VLOOKUP($F1202,'Location List'!$A$2:$T$644,18,FALSE),"")</f>
        <v>Santos</v>
      </c>
      <c r="D1202" s="17" t="str">
        <f>IFERROR(VLOOKUP($F1202,'Location List'!$A$2:$T$644,9,FALSE),"")</f>
        <v>JOSEPH RISNEAR</v>
      </c>
      <c r="E1202" s="17" t="str">
        <f>IFERROR(VLOOKUP($F1202,'Location List'!$A$2:$T$644,2,FALSE),"")</f>
        <v>NORTH CHARLESTON</v>
      </c>
      <c r="F1202" s="26">
        <v>385</v>
      </c>
      <c r="G1202" s="29" t="s">
        <v>3278</v>
      </c>
      <c r="H1202" s="29" t="s">
        <v>3297</v>
      </c>
      <c r="I1202" s="26">
        <v>148</v>
      </c>
      <c r="J1202" s="26">
        <v>205</v>
      </c>
      <c r="K1202" s="26">
        <v>0</v>
      </c>
      <c r="L1202" s="26">
        <v>14</v>
      </c>
      <c r="M1202" s="26">
        <v>353</v>
      </c>
      <c r="N1202" s="26">
        <v>2549</v>
      </c>
      <c r="O1202" s="49">
        <v>7.2210000000000001</v>
      </c>
    </row>
    <row r="1203" spans="1:15" ht="15" customHeight="1" x14ac:dyDescent="0.25">
      <c r="A1203" s="17" t="str">
        <f>IFERROR(VLOOKUP($F1203,'Location List'!$A$2:$T$644,20,FALSE),"")</f>
        <v>Bill Eich</v>
      </c>
      <c r="B1203" s="17" t="str">
        <f>IFERROR(VLOOKUP($F1203,'Location List'!$A$2:$T$644,19,FALSE),"")</f>
        <v>Dennis Morgan</v>
      </c>
      <c r="C1203" s="17" t="str">
        <f>IFERROR(VLOOKUP($F1203,'Location List'!$A$2:$T$644,18,FALSE),"")</f>
        <v>Santos</v>
      </c>
      <c r="D1203" s="17" t="str">
        <f>IFERROR(VLOOKUP($F1203,'Location List'!$A$2:$T$644,9,FALSE),"")</f>
        <v>JOSEPH RISNEAR</v>
      </c>
      <c r="E1203" s="17" t="str">
        <f>IFERROR(VLOOKUP($F1203,'Location List'!$A$2:$T$644,2,FALSE),"")</f>
        <v>NORTH CHARLESTON</v>
      </c>
      <c r="F1203" s="26">
        <v>385</v>
      </c>
      <c r="G1203" s="29" t="s">
        <v>3278</v>
      </c>
      <c r="H1203" s="29" t="s">
        <v>3382</v>
      </c>
      <c r="I1203" s="26">
        <v>35</v>
      </c>
      <c r="J1203" s="26">
        <v>60</v>
      </c>
      <c r="K1203" s="26">
        <v>0</v>
      </c>
      <c r="L1203" s="26">
        <v>16</v>
      </c>
      <c r="M1203" s="26">
        <v>95</v>
      </c>
      <c r="N1203" s="26">
        <v>676</v>
      </c>
      <c r="O1203" s="49">
        <v>7.1159999999999997</v>
      </c>
    </row>
    <row r="1204" spans="1:15" ht="15" customHeight="1" x14ac:dyDescent="0.25">
      <c r="A1204" s="17" t="str">
        <f>IFERROR(VLOOKUP($F1204,'Location List'!$A$2:$T$644,20,FALSE),"")</f>
        <v>Bill Eich</v>
      </c>
      <c r="B1204" s="17" t="str">
        <f>IFERROR(VLOOKUP($F1204,'Location List'!$A$2:$T$644,19,FALSE),"")</f>
        <v>Dennis Morgan</v>
      </c>
      <c r="C1204" s="17" t="str">
        <f>IFERROR(VLOOKUP($F1204,'Location List'!$A$2:$T$644,18,FALSE),"")</f>
        <v>Santos</v>
      </c>
      <c r="D1204" s="17" t="str">
        <f>IFERROR(VLOOKUP($F1204,'Location List'!$A$2:$T$644,9,FALSE),"")</f>
        <v>JOSEPH RISNEAR</v>
      </c>
      <c r="E1204" s="17" t="str">
        <f>IFERROR(VLOOKUP($F1204,'Location List'!$A$2:$T$644,2,FALSE),"")</f>
        <v>NORTH CHARLESTON</v>
      </c>
      <c r="F1204" s="26">
        <v>385</v>
      </c>
      <c r="G1204" s="29" t="s">
        <v>3278</v>
      </c>
      <c r="H1204" s="29" t="s">
        <v>3383</v>
      </c>
      <c r="I1204" s="26">
        <v>47</v>
      </c>
      <c r="J1204" s="26">
        <v>58</v>
      </c>
      <c r="K1204" s="26">
        <v>0</v>
      </c>
      <c r="L1204" s="26">
        <v>17</v>
      </c>
      <c r="M1204" s="26">
        <v>105</v>
      </c>
      <c r="N1204" s="26">
        <v>812</v>
      </c>
      <c r="O1204" s="49">
        <v>7.7329999999999997</v>
      </c>
    </row>
    <row r="1205" spans="1:15" ht="15" customHeight="1" x14ac:dyDescent="0.25">
      <c r="A1205" s="17" t="str">
        <f>IFERROR(VLOOKUP($F1205,'Location List'!$A$2:$T$644,20,FALSE),"")</f>
        <v>Bill Eich</v>
      </c>
      <c r="B1205" s="17" t="str">
        <f>IFERROR(VLOOKUP($F1205,'Location List'!$A$2:$T$644,19,FALSE),"")</f>
        <v>Dennis Morgan</v>
      </c>
      <c r="C1205" s="17" t="str">
        <f>IFERROR(VLOOKUP($F1205,'Location List'!$A$2:$T$644,18,FALSE),"")</f>
        <v>Santos</v>
      </c>
      <c r="D1205" s="17" t="str">
        <f>IFERROR(VLOOKUP($F1205,'Location List'!$A$2:$T$644,9,FALSE),"")</f>
        <v>JOSEPH RISNEAR</v>
      </c>
      <c r="E1205" s="17" t="str">
        <f>IFERROR(VLOOKUP($F1205,'Location List'!$A$2:$T$644,2,FALSE),"")</f>
        <v>NORTH CHARLESTON</v>
      </c>
      <c r="F1205" s="26">
        <v>385</v>
      </c>
      <c r="G1205" s="29" t="s">
        <v>3278</v>
      </c>
      <c r="H1205" s="29" t="s">
        <v>3433</v>
      </c>
      <c r="I1205" s="26">
        <v>38</v>
      </c>
      <c r="J1205" s="26">
        <v>37</v>
      </c>
      <c r="K1205" s="26">
        <v>0</v>
      </c>
      <c r="L1205" s="26">
        <v>19</v>
      </c>
      <c r="M1205" s="26">
        <v>75</v>
      </c>
      <c r="N1205" s="26">
        <v>138</v>
      </c>
      <c r="O1205" s="49">
        <v>1.84</v>
      </c>
    </row>
    <row r="1206" spans="1:15" ht="15" customHeight="1" x14ac:dyDescent="0.25">
      <c r="A1206" s="17" t="str">
        <f>IFERROR(VLOOKUP($F1206,'Location List'!$A$2:$T$644,20,FALSE),"")</f>
        <v>Bill Eich</v>
      </c>
      <c r="B1206" s="17" t="str">
        <f>IFERROR(VLOOKUP($F1206,'Location List'!$A$2:$T$644,19,FALSE),"")</f>
        <v>Dennis Morgan</v>
      </c>
      <c r="C1206" s="17" t="str">
        <f>IFERROR(VLOOKUP($F1206,'Location List'!$A$2:$T$644,18,FALSE),"")</f>
        <v>Santos</v>
      </c>
      <c r="D1206" s="17" t="str">
        <f>IFERROR(VLOOKUP($F1206,'Location List'!$A$2:$T$644,9,FALSE),"")</f>
        <v>JOSEPH RISNEAR</v>
      </c>
      <c r="E1206" s="17" t="str">
        <f>IFERROR(VLOOKUP($F1206,'Location List'!$A$2:$T$644,2,FALSE),"")</f>
        <v>NORTH CHARLESTON</v>
      </c>
      <c r="F1206" s="26">
        <v>385</v>
      </c>
      <c r="G1206" s="29" t="s">
        <v>3278</v>
      </c>
      <c r="H1206" s="29" t="s">
        <v>3317</v>
      </c>
      <c r="I1206" s="26">
        <v>152</v>
      </c>
      <c r="J1206" s="26">
        <v>126</v>
      </c>
      <c r="K1206" s="26">
        <v>0</v>
      </c>
      <c r="L1206" s="26">
        <v>27</v>
      </c>
      <c r="M1206" s="26">
        <v>278</v>
      </c>
      <c r="N1206" s="26">
        <v>1907</v>
      </c>
      <c r="O1206" s="49">
        <v>6.86</v>
      </c>
    </row>
    <row r="1207" spans="1:15" ht="15" customHeight="1" x14ac:dyDescent="0.25">
      <c r="A1207" s="17" t="str">
        <f>IFERROR(VLOOKUP($F1207,'Location List'!$A$2:$T$644,20,FALSE),"")</f>
        <v>Bill Eich</v>
      </c>
      <c r="B1207" s="17" t="str">
        <f>IFERROR(VLOOKUP($F1207,'Location List'!$A$2:$T$644,19,FALSE),"")</f>
        <v>Dennis Morgan</v>
      </c>
      <c r="C1207" s="17" t="str">
        <f>IFERROR(VLOOKUP($F1207,'Location List'!$A$2:$T$644,18,FALSE),"")</f>
        <v>Sean Brady</v>
      </c>
      <c r="D1207" s="17" t="str">
        <f>IFERROR(VLOOKUP($F1207,'Location List'!$A$2:$T$644,9,FALSE),"")</f>
        <v>HASHEM SAADAT</v>
      </c>
      <c r="E1207" s="17" t="str">
        <f>IFERROR(VLOOKUP($F1207,'Location List'!$A$2:$T$644,2,FALSE),"")</f>
        <v>GOLDSBORO</v>
      </c>
      <c r="F1207" s="26">
        <v>386</v>
      </c>
      <c r="G1207" s="29" t="s">
        <v>3272</v>
      </c>
      <c r="H1207" s="29" t="s">
        <v>3405</v>
      </c>
      <c r="I1207" s="26">
        <v>192</v>
      </c>
      <c r="J1207" s="26">
        <v>190</v>
      </c>
      <c r="K1207" s="26">
        <v>0</v>
      </c>
      <c r="L1207" s="26">
        <v>20</v>
      </c>
      <c r="M1207" s="26">
        <v>382</v>
      </c>
      <c r="N1207" s="26">
        <v>2505</v>
      </c>
      <c r="O1207" s="49">
        <v>6.5579999999999998</v>
      </c>
    </row>
    <row r="1208" spans="1:15" ht="15" customHeight="1" x14ac:dyDescent="0.25">
      <c r="A1208" s="17" t="str">
        <f>IFERROR(VLOOKUP($F1208,'Location List'!$A$2:$T$644,20,FALSE),"")</f>
        <v>Bill Eich</v>
      </c>
      <c r="B1208" s="17" t="str">
        <f>IFERROR(VLOOKUP($F1208,'Location List'!$A$2:$T$644,19,FALSE),"")</f>
        <v>Dennis Morgan</v>
      </c>
      <c r="C1208" s="17" t="str">
        <f>IFERROR(VLOOKUP($F1208,'Location List'!$A$2:$T$644,18,FALSE),"")</f>
        <v>Sean Brady</v>
      </c>
      <c r="D1208" s="17" t="str">
        <f>IFERROR(VLOOKUP($F1208,'Location List'!$A$2:$T$644,9,FALSE),"")</f>
        <v>HASHEM SAADAT</v>
      </c>
      <c r="E1208" s="17" t="str">
        <f>IFERROR(VLOOKUP($F1208,'Location List'!$A$2:$T$644,2,FALSE),"")</f>
        <v>GOLDSBORO</v>
      </c>
      <c r="F1208" s="26">
        <v>386</v>
      </c>
      <c r="G1208" s="29" t="s">
        <v>3272</v>
      </c>
      <c r="H1208" s="29" t="s">
        <v>3491</v>
      </c>
      <c r="I1208" s="26">
        <v>529</v>
      </c>
      <c r="J1208" s="26">
        <v>533</v>
      </c>
      <c r="K1208" s="26">
        <v>0</v>
      </c>
      <c r="L1208" s="26">
        <v>15</v>
      </c>
      <c r="M1208" s="26">
        <v>1062</v>
      </c>
      <c r="N1208" s="26">
        <v>7235</v>
      </c>
      <c r="O1208" s="49">
        <v>6.8129999999999997</v>
      </c>
    </row>
    <row r="1209" spans="1:15" ht="15" customHeight="1" x14ac:dyDescent="0.25">
      <c r="A1209" s="17" t="str">
        <f>IFERROR(VLOOKUP($F1209,'Location List'!$A$2:$T$644,20,FALSE),"")</f>
        <v>Bill Eich</v>
      </c>
      <c r="B1209" s="17" t="str">
        <f>IFERROR(VLOOKUP($F1209,'Location List'!$A$2:$T$644,19,FALSE),"")</f>
        <v>Dennis Morgan</v>
      </c>
      <c r="C1209" s="17" t="str">
        <f>IFERROR(VLOOKUP($F1209,'Location List'!$A$2:$T$644,18,FALSE),"")</f>
        <v>Sean Brady</v>
      </c>
      <c r="D1209" s="17" t="str">
        <f>IFERROR(VLOOKUP($F1209,'Location List'!$A$2:$T$644,9,FALSE),"")</f>
        <v>HASHEM SAADAT</v>
      </c>
      <c r="E1209" s="17" t="str">
        <f>IFERROR(VLOOKUP($F1209,'Location List'!$A$2:$T$644,2,FALSE),"")</f>
        <v>GOLDSBORO</v>
      </c>
      <c r="F1209" s="26">
        <v>386</v>
      </c>
      <c r="G1209" s="29" t="s">
        <v>3272</v>
      </c>
      <c r="H1209" s="29" t="s">
        <v>3332</v>
      </c>
      <c r="I1209" s="26">
        <v>162</v>
      </c>
      <c r="J1209" s="26">
        <v>252</v>
      </c>
      <c r="K1209" s="26">
        <v>0</v>
      </c>
      <c r="L1209" s="26">
        <v>27</v>
      </c>
      <c r="M1209" s="26">
        <v>414</v>
      </c>
      <c r="N1209" s="26">
        <v>2872</v>
      </c>
      <c r="O1209" s="49">
        <v>6.9370000000000003</v>
      </c>
    </row>
    <row r="1210" spans="1:15" ht="15" customHeight="1" x14ac:dyDescent="0.25">
      <c r="A1210" s="17" t="str">
        <f>IFERROR(VLOOKUP($F1210,'Location List'!$A$2:$T$644,20,FALSE),"")</f>
        <v>Bill Eich</v>
      </c>
      <c r="B1210" s="17" t="str">
        <f>IFERROR(VLOOKUP($F1210,'Location List'!$A$2:$T$644,19,FALSE),"")</f>
        <v>Dennis Morgan</v>
      </c>
      <c r="C1210" s="17" t="str">
        <f>IFERROR(VLOOKUP($F1210,'Location List'!$A$2:$T$644,18,FALSE),"")</f>
        <v>Sean Brady</v>
      </c>
      <c r="D1210" s="17" t="str">
        <f>IFERROR(VLOOKUP($F1210,'Location List'!$A$2:$T$644,9,FALSE),"")</f>
        <v>HASHEM SAADAT</v>
      </c>
      <c r="E1210" s="17" t="str">
        <f>IFERROR(VLOOKUP($F1210,'Location List'!$A$2:$T$644,2,FALSE),"")</f>
        <v>GOLDSBORO</v>
      </c>
      <c r="F1210" s="26">
        <v>386</v>
      </c>
      <c r="G1210" s="29" t="s">
        <v>3276</v>
      </c>
      <c r="H1210" s="29" t="s">
        <v>3366</v>
      </c>
      <c r="I1210" s="26">
        <v>148</v>
      </c>
      <c r="J1210" s="26">
        <v>171</v>
      </c>
      <c r="K1210" s="26">
        <v>0</v>
      </c>
      <c r="L1210" s="26">
        <v>17</v>
      </c>
      <c r="M1210" s="26">
        <v>319</v>
      </c>
      <c r="N1210" s="26">
        <v>372</v>
      </c>
      <c r="O1210" s="49">
        <v>1.1659999999999999</v>
      </c>
    </row>
    <row r="1211" spans="1:15" ht="15" customHeight="1" x14ac:dyDescent="0.25">
      <c r="A1211" s="17" t="str">
        <f>IFERROR(VLOOKUP($F1211,'Location List'!$A$2:$T$644,20,FALSE),"")</f>
        <v>Bill Eich</v>
      </c>
      <c r="B1211" s="17" t="str">
        <f>IFERROR(VLOOKUP($F1211,'Location List'!$A$2:$T$644,19,FALSE),"")</f>
        <v>Dennis Morgan</v>
      </c>
      <c r="C1211" s="17" t="str">
        <f>IFERROR(VLOOKUP($F1211,'Location List'!$A$2:$T$644,18,FALSE),"")</f>
        <v>Sean Brady</v>
      </c>
      <c r="D1211" s="17" t="str">
        <f>IFERROR(VLOOKUP($F1211,'Location List'!$A$2:$T$644,9,FALSE),"")</f>
        <v>HASHEM SAADAT</v>
      </c>
      <c r="E1211" s="17" t="str">
        <f>IFERROR(VLOOKUP($F1211,'Location List'!$A$2:$T$644,2,FALSE),"")</f>
        <v>GOLDSBORO</v>
      </c>
      <c r="F1211" s="26">
        <v>386</v>
      </c>
      <c r="G1211" s="29" t="s">
        <v>3278</v>
      </c>
      <c r="H1211" s="29" t="s">
        <v>3296</v>
      </c>
      <c r="I1211" s="26">
        <v>251</v>
      </c>
      <c r="J1211" s="26">
        <v>233</v>
      </c>
      <c r="K1211" s="26">
        <v>0</v>
      </c>
      <c r="L1211" s="26">
        <v>18</v>
      </c>
      <c r="M1211" s="26">
        <v>484</v>
      </c>
      <c r="N1211" s="26">
        <v>3788</v>
      </c>
      <c r="O1211" s="49">
        <v>7.8259999999999996</v>
      </c>
    </row>
    <row r="1212" spans="1:15" ht="15" customHeight="1" x14ac:dyDescent="0.25">
      <c r="A1212" s="17" t="str">
        <f>IFERROR(VLOOKUP($F1212,'Location List'!$A$2:$T$644,20,FALSE),"")</f>
        <v>Bill Eich</v>
      </c>
      <c r="B1212" s="17" t="str">
        <f>IFERROR(VLOOKUP($F1212,'Location List'!$A$2:$T$644,19,FALSE),"")</f>
        <v>Dennis Morgan</v>
      </c>
      <c r="C1212" s="17" t="str">
        <f>IFERROR(VLOOKUP($F1212,'Location List'!$A$2:$T$644,18,FALSE),"")</f>
        <v>Sean Brady</v>
      </c>
      <c r="D1212" s="17" t="str">
        <f>IFERROR(VLOOKUP($F1212,'Location List'!$A$2:$T$644,9,FALSE),"")</f>
        <v>HASHEM SAADAT</v>
      </c>
      <c r="E1212" s="17" t="str">
        <f>IFERROR(VLOOKUP($F1212,'Location List'!$A$2:$T$644,2,FALSE),"")</f>
        <v>GOLDSBORO</v>
      </c>
      <c r="F1212" s="26">
        <v>386</v>
      </c>
      <c r="G1212" s="29" t="s">
        <v>3278</v>
      </c>
      <c r="H1212" s="29" t="s">
        <v>3338</v>
      </c>
      <c r="I1212" s="26">
        <v>94</v>
      </c>
      <c r="J1212" s="26">
        <v>132</v>
      </c>
      <c r="K1212" s="26">
        <v>0</v>
      </c>
      <c r="L1212" s="26">
        <v>15</v>
      </c>
      <c r="M1212" s="26">
        <v>226</v>
      </c>
      <c r="N1212" s="26">
        <v>361</v>
      </c>
      <c r="O1212" s="49">
        <v>1.597</v>
      </c>
    </row>
    <row r="1213" spans="1:15" ht="15" customHeight="1" x14ac:dyDescent="0.25">
      <c r="A1213" s="17" t="str">
        <f>IFERROR(VLOOKUP($F1213,'Location List'!$A$2:$T$644,20,FALSE),"")</f>
        <v>Bill Eich</v>
      </c>
      <c r="B1213" s="17" t="str">
        <f>IFERROR(VLOOKUP($F1213,'Location List'!$A$2:$T$644,19,FALSE),"")</f>
        <v>Dennis Morgan</v>
      </c>
      <c r="C1213" s="17" t="str">
        <f>IFERROR(VLOOKUP($F1213,'Location List'!$A$2:$T$644,18,FALSE),"")</f>
        <v>Sean Brady</v>
      </c>
      <c r="D1213" s="17" t="str">
        <f>IFERROR(VLOOKUP($F1213,'Location List'!$A$2:$T$644,9,FALSE),"")</f>
        <v>HASHEM SAADAT</v>
      </c>
      <c r="E1213" s="17" t="str">
        <f>IFERROR(VLOOKUP($F1213,'Location List'!$A$2:$T$644,2,FALSE),"")</f>
        <v>GOLDSBORO</v>
      </c>
      <c r="F1213" s="26">
        <v>386</v>
      </c>
      <c r="G1213" s="29" t="s">
        <v>3278</v>
      </c>
      <c r="H1213" s="29" t="s">
        <v>3482</v>
      </c>
      <c r="I1213" s="26">
        <v>374</v>
      </c>
      <c r="J1213" s="26">
        <v>324</v>
      </c>
      <c r="K1213" s="26">
        <v>0</v>
      </c>
      <c r="L1213" s="26">
        <v>17</v>
      </c>
      <c r="M1213" s="26">
        <v>698</v>
      </c>
      <c r="N1213" s="26">
        <v>6060</v>
      </c>
      <c r="O1213" s="49">
        <v>8.6820000000000004</v>
      </c>
    </row>
    <row r="1214" spans="1:15" ht="15" customHeight="1" x14ac:dyDescent="0.25">
      <c r="A1214" s="17" t="str">
        <f>IFERROR(VLOOKUP($F1214,'Location List'!$A$2:$T$644,20,FALSE),"")</f>
        <v>Bill Eich</v>
      </c>
      <c r="B1214" s="17" t="str">
        <f>IFERROR(VLOOKUP($F1214,'Location List'!$A$2:$T$644,19,FALSE),"")</f>
        <v>Dennis Morgan</v>
      </c>
      <c r="C1214" s="17" t="str">
        <f>IFERROR(VLOOKUP($F1214,'Location List'!$A$2:$T$644,18,FALSE),"")</f>
        <v>Sean Brady</v>
      </c>
      <c r="D1214" s="17" t="str">
        <f>IFERROR(VLOOKUP($F1214,'Location List'!$A$2:$T$644,9,FALSE),"")</f>
        <v>HASHEM SAADAT</v>
      </c>
      <c r="E1214" s="17" t="str">
        <f>IFERROR(VLOOKUP($F1214,'Location List'!$A$2:$T$644,2,FALSE),"")</f>
        <v>GOLDSBORO</v>
      </c>
      <c r="F1214" s="26">
        <v>386</v>
      </c>
      <c r="G1214" s="29" t="s">
        <v>3278</v>
      </c>
      <c r="H1214" s="29" t="s">
        <v>3335</v>
      </c>
      <c r="I1214" s="26">
        <v>75</v>
      </c>
      <c r="J1214" s="26">
        <v>145</v>
      </c>
      <c r="K1214" s="26">
        <v>0</v>
      </c>
      <c r="L1214" s="26">
        <v>14</v>
      </c>
      <c r="M1214" s="26">
        <v>220</v>
      </c>
      <c r="N1214" s="26">
        <v>402</v>
      </c>
      <c r="O1214" s="49">
        <v>1.827</v>
      </c>
    </row>
    <row r="1215" spans="1:15" ht="15" customHeight="1" x14ac:dyDescent="0.25">
      <c r="A1215" s="17" t="str">
        <f>IFERROR(VLOOKUP($F1215,'Location List'!$A$2:$T$644,20,FALSE),"")</f>
        <v>Bill Eich</v>
      </c>
      <c r="B1215" s="17" t="str">
        <f>IFERROR(VLOOKUP($F1215,'Location List'!$A$2:$T$644,19,FALSE),"")</f>
        <v>Dennis Morgan</v>
      </c>
      <c r="C1215" s="17" t="str">
        <f>IFERROR(VLOOKUP($F1215,'Location List'!$A$2:$T$644,18,FALSE),"")</f>
        <v>Sean Brady</v>
      </c>
      <c r="D1215" s="17" t="str">
        <f>IFERROR(VLOOKUP($F1215,'Location List'!$A$2:$T$644,9,FALSE),"")</f>
        <v>HASHEM SAADAT</v>
      </c>
      <c r="E1215" s="17" t="str">
        <f>IFERROR(VLOOKUP($F1215,'Location List'!$A$2:$T$644,2,FALSE),"")</f>
        <v>GOLDSBORO</v>
      </c>
      <c r="F1215" s="26">
        <v>386</v>
      </c>
      <c r="G1215" s="29" t="s">
        <v>3278</v>
      </c>
      <c r="H1215" s="29" t="s">
        <v>3410</v>
      </c>
      <c r="I1215" s="26">
        <v>138</v>
      </c>
      <c r="J1215" s="26">
        <v>157</v>
      </c>
      <c r="K1215" s="26">
        <v>0</v>
      </c>
      <c r="L1215" s="26">
        <v>14</v>
      </c>
      <c r="M1215" s="26">
        <v>295</v>
      </c>
      <c r="N1215" s="26">
        <v>1815</v>
      </c>
      <c r="O1215" s="49">
        <v>6.1529999999999996</v>
      </c>
    </row>
    <row r="1216" spans="1:15" ht="15" customHeight="1" x14ac:dyDescent="0.25">
      <c r="A1216" s="17" t="str">
        <f>IFERROR(VLOOKUP($F1216,'Location List'!$A$2:$T$644,20,FALSE),"")</f>
        <v>Bill Eich</v>
      </c>
      <c r="B1216" s="17" t="str">
        <f>IFERROR(VLOOKUP($F1216,'Location List'!$A$2:$T$644,19,FALSE),"")</f>
        <v>Dennis Morgan</v>
      </c>
      <c r="C1216" s="17" t="str">
        <f>IFERROR(VLOOKUP($F1216,'Location List'!$A$2:$T$644,18,FALSE),"")</f>
        <v>Sean Brady</v>
      </c>
      <c r="D1216" s="17" t="str">
        <f>IFERROR(VLOOKUP($F1216,'Location List'!$A$2:$T$644,9,FALSE),"")</f>
        <v>HASHEM SAADAT</v>
      </c>
      <c r="E1216" s="17" t="str">
        <f>IFERROR(VLOOKUP($F1216,'Location List'!$A$2:$T$644,2,FALSE),"")</f>
        <v>ROCKY MOUNT</v>
      </c>
      <c r="F1216" s="26">
        <v>387</v>
      </c>
      <c r="G1216" s="29" t="s">
        <v>3278</v>
      </c>
      <c r="H1216" s="29" t="s">
        <v>3290</v>
      </c>
      <c r="I1216" s="26">
        <v>125</v>
      </c>
      <c r="J1216" s="26">
        <v>26</v>
      </c>
      <c r="K1216" s="26">
        <v>0</v>
      </c>
      <c r="L1216" s="26">
        <v>15</v>
      </c>
      <c r="M1216" s="26">
        <v>151</v>
      </c>
      <c r="N1216" s="26">
        <v>1265</v>
      </c>
      <c r="O1216" s="49">
        <v>8.3770000000000007</v>
      </c>
    </row>
    <row r="1217" spans="1:15" ht="15" customHeight="1" x14ac:dyDescent="0.25">
      <c r="A1217" s="17" t="str">
        <f>IFERROR(VLOOKUP($F1217,'Location List'!$A$2:$T$644,20,FALSE),"")</f>
        <v>Bill Eich</v>
      </c>
      <c r="B1217" s="17" t="str">
        <f>IFERROR(VLOOKUP($F1217,'Location List'!$A$2:$T$644,19,FALSE),"")</f>
        <v>Dennis Morgan</v>
      </c>
      <c r="C1217" s="17" t="str">
        <f>IFERROR(VLOOKUP($F1217,'Location List'!$A$2:$T$644,18,FALSE),"")</f>
        <v>Sean Brady</v>
      </c>
      <c r="D1217" s="17" t="str">
        <f>IFERROR(VLOOKUP($F1217,'Location List'!$A$2:$T$644,9,FALSE),"")</f>
        <v>HASHEM SAADAT</v>
      </c>
      <c r="E1217" s="17" t="str">
        <f>IFERROR(VLOOKUP($F1217,'Location List'!$A$2:$T$644,2,FALSE),"")</f>
        <v>ROCKY MOUNT</v>
      </c>
      <c r="F1217" s="26">
        <v>387</v>
      </c>
      <c r="G1217" s="29" t="s">
        <v>3278</v>
      </c>
      <c r="H1217" s="29" t="s">
        <v>3424</v>
      </c>
      <c r="I1217" s="26">
        <v>226</v>
      </c>
      <c r="J1217" s="26">
        <v>276</v>
      </c>
      <c r="K1217" s="26">
        <v>0</v>
      </c>
      <c r="L1217" s="26">
        <v>19</v>
      </c>
      <c r="M1217" s="26">
        <v>502</v>
      </c>
      <c r="N1217" s="26">
        <v>3296</v>
      </c>
      <c r="O1217" s="49">
        <v>6.5659999999999998</v>
      </c>
    </row>
    <row r="1218" spans="1:15" ht="15" customHeight="1" x14ac:dyDescent="0.25">
      <c r="A1218" s="17" t="str">
        <f>IFERROR(VLOOKUP($F1218,'Location List'!$A$2:$T$644,20,FALSE),"")</f>
        <v>Tim Kerum</v>
      </c>
      <c r="B1218" s="17" t="str">
        <f>IFERROR(VLOOKUP($F1218,'Location List'!$A$2:$T$644,19,FALSE),"")</f>
        <v>Troy Chaney</v>
      </c>
      <c r="C1218" s="17" t="str">
        <f>IFERROR(VLOOKUP($F1218,'Location List'!$A$2:$T$644,18,FALSE),"")</f>
        <v/>
      </c>
      <c r="D1218" s="17" t="str">
        <f>IFERROR(VLOOKUP($F1218,'Location List'!$A$2:$T$644,9,FALSE),"")</f>
        <v>PATTY CEDILLO</v>
      </c>
      <c r="E1218" s="17" t="str">
        <f>IFERROR(VLOOKUP($F1218,'Location List'!$A$2:$T$644,2,FALSE),"")</f>
        <v>MORENO VALLEY</v>
      </c>
      <c r="F1218" s="26">
        <v>393</v>
      </c>
      <c r="G1218" s="29" t="s">
        <v>3328</v>
      </c>
      <c r="H1218" s="29" t="s">
        <v>3566</v>
      </c>
      <c r="I1218" s="26">
        <v>176</v>
      </c>
      <c r="J1218" s="26">
        <v>110</v>
      </c>
      <c r="K1218" s="26">
        <v>0</v>
      </c>
      <c r="L1218" s="26">
        <v>15</v>
      </c>
      <c r="M1218" s="26">
        <v>286</v>
      </c>
      <c r="N1218" s="26">
        <v>2488</v>
      </c>
      <c r="O1218" s="49">
        <v>8.6989999999999998</v>
      </c>
    </row>
    <row r="1219" spans="1:15" ht="15" customHeight="1" x14ac:dyDescent="0.25">
      <c r="A1219" s="17" t="str">
        <f>IFERROR(VLOOKUP($F1219,'Location List'!$A$2:$T$644,20,FALSE),"")</f>
        <v>Tim Kerum</v>
      </c>
      <c r="B1219" s="17" t="str">
        <f>IFERROR(VLOOKUP($F1219,'Location List'!$A$2:$T$644,19,FALSE),"")</f>
        <v>Troy Chaney</v>
      </c>
      <c r="C1219" s="17" t="str">
        <f>IFERROR(VLOOKUP($F1219,'Location List'!$A$2:$T$644,18,FALSE),"")</f>
        <v/>
      </c>
      <c r="D1219" s="17" t="str">
        <f>IFERROR(VLOOKUP($F1219,'Location List'!$A$2:$T$644,9,FALSE),"")</f>
        <v>PATTY CEDILLO</v>
      </c>
      <c r="E1219" s="17" t="str">
        <f>IFERROR(VLOOKUP($F1219,'Location List'!$A$2:$T$644,2,FALSE),"")</f>
        <v>MORENO VALLEY</v>
      </c>
      <c r="F1219" s="26">
        <v>393</v>
      </c>
      <c r="G1219" s="29" t="s">
        <v>3328</v>
      </c>
      <c r="H1219" s="29" t="s">
        <v>3330</v>
      </c>
      <c r="I1219" s="26">
        <v>260</v>
      </c>
      <c r="J1219" s="26">
        <v>153</v>
      </c>
      <c r="K1219" s="26">
        <v>0</v>
      </c>
      <c r="L1219" s="26">
        <v>15</v>
      </c>
      <c r="M1219" s="26">
        <v>413</v>
      </c>
      <c r="N1219" s="26">
        <v>517</v>
      </c>
      <c r="O1219" s="49">
        <v>1.252</v>
      </c>
    </row>
    <row r="1220" spans="1:15" ht="15" customHeight="1" x14ac:dyDescent="0.25">
      <c r="A1220" s="17" t="str">
        <f>IFERROR(VLOOKUP($F1220,'Location List'!$A$2:$T$644,20,FALSE),"")</f>
        <v>Tim Kerum</v>
      </c>
      <c r="B1220" s="17" t="str">
        <f>IFERROR(VLOOKUP($F1220,'Location List'!$A$2:$T$644,19,FALSE),"")</f>
        <v>Troy Chaney</v>
      </c>
      <c r="C1220" s="17" t="str">
        <f>IFERROR(VLOOKUP($F1220,'Location List'!$A$2:$T$644,18,FALSE),"")</f>
        <v/>
      </c>
      <c r="D1220" s="17" t="str">
        <f>IFERROR(VLOOKUP($F1220,'Location List'!$A$2:$T$644,9,FALSE),"")</f>
        <v>PATTY CEDILLO</v>
      </c>
      <c r="E1220" s="17" t="str">
        <f>IFERROR(VLOOKUP($F1220,'Location List'!$A$2:$T$644,2,FALSE),"")</f>
        <v>MORENO VALLEY</v>
      </c>
      <c r="F1220" s="26">
        <v>393</v>
      </c>
      <c r="G1220" s="29" t="s">
        <v>3328</v>
      </c>
      <c r="H1220" s="29" t="s">
        <v>3451</v>
      </c>
      <c r="I1220" s="26">
        <v>479</v>
      </c>
      <c r="J1220" s="26">
        <v>86</v>
      </c>
      <c r="K1220" s="26">
        <v>0</v>
      </c>
      <c r="L1220" s="26">
        <v>14</v>
      </c>
      <c r="M1220" s="26">
        <v>565</v>
      </c>
      <c r="N1220" s="26">
        <v>3554</v>
      </c>
      <c r="O1220" s="49">
        <v>6.29</v>
      </c>
    </row>
    <row r="1221" spans="1:15" ht="15" customHeight="1" x14ac:dyDescent="0.25">
      <c r="A1221" s="17" t="str">
        <f>IFERROR(VLOOKUP($F1221,'Location List'!$A$2:$T$644,20,FALSE),"")</f>
        <v>Tim Kerum</v>
      </c>
      <c r="B1221" s="17" t="str">
        <f>IFERROR(VLOOKUP($F1221,'Location List'!$A$2:$T$644,19,FALSE),"")</f>
        <v>Troy Chaney</v>
      </c>
      <c r="C1221" s="17" t="str">
        <f>IFERROR(VLOOKUP($F1221,'Location List'!$A$2:$T$644,18,FALSE),"")</f>
        <v/>
      </c>
      <c r="D1221" s="17" t="str">
        <f>IFERROR(VLOOKUP($F1221,'Location List'!$A$2:$T$644,9,FALSE),"")</f>
        <v>PATTY CEDILLO</v>
      </c>
      <c r="E1221" s="17" t="str">
        <f>IFERROR(VLOOKUP($F1221,'Location List'!$A$2:$T$644,2,FALSE),"")</f>
        <v>MORENO VALLEY</v>
      </c>
      <c r="F1221" s="26">
        <v>393</v>
      </c>
      <c r="G1221" s="29" t="s">
        <v>3272</v>
      </c>
      <c r="H1221" s="29" t="s">
        <v>3561</v>
      </c>
      <c r="I1221" s="26">
        <v>539</v>
      </c>
      <c r="J1221" s="26">
        <v>346</v>
      </c>
      <c r="K1221" s="26">
        <v>0</v>
      </c>
      <c r="L1221" s="26">
        <v>17</v>
      </c>
      <c r="M1221" s="26">
        <v>885</v>
      </c>
      <c r="N1221" s="26">
        <v>1686</v>
      </c>
      <c r="O1221" s="49">
        <v>1.905</v>
      </c>
    </row>
    <row r="1222" spans="1:15" ht="15" customHeight="1" x14ac:dyDescent="0.25">
      <c r="A1222" s="17" t="str">
        <f>IFERROR(VLOOKUP($F1222,'Location List'!$A$2:$T$644,20,FALSE),"")</f>
        <v>Tim Kerum</v>
      </c>
      <c r="B1222" s="17" t="str">
        <f>IFERROR(VLOOKUP($F1222,'Location List'!$A$2:$T$644,19,FALSE),"")</f>
        <v>Troy Chaney</v>
      </c>
      <c r="C1222" s="17" t="str">
        <f>IFERROR(VLOOKUP($F1222,'Location List'!$A$2:$T$644,18,FALSE),"")</f>
        <v/>
      </c>
      <c r="D1222" s="17" t="str">
        <f>IFERROR(VLOOKUP($F1222,'Location List'!$A$2:$T$644,9,FALSE),"")</f>
        <v>PATTY CEDILLO</v>
      </c>
      <c r="E1222" s="17" t="str">
        <f>IFERROR(VLOOKUP($F1222,'Location List'!$A$2:$T$644,2,FALSE),"")</f>
        <v>MORENO VALLEY</v>
      </c>
      <c r="F1222" s="26">
        <v>393</v>
      </c>
      <c r="G1222" s="29" t="s">
        <v>3278</v>
      </c>
      <c r="H1222" s="29" t="s">
        <v>3302</v>
      </c>
      <c r="I1222" s="26">
        <v>242</v>
      </c>
      <c r="J1222" s="26">
        <v>86</v>
      </c>
      <c r="K1222" s="26">
        <v>0</v>
      </c>
      <c r="L1222" s="26">
        <v>19</v>
      </c>
      <c r="M1222" s="26">
        <v>328</v>
      </c>
      <c r="N1222" s="26">
        <v>2109</v>
      </c>
      <c r="O1222" s="49">
        <v>6.43</v>
      </c>
    </row>
    <row r="1223" spans="1:15" ht="15" customHeight="1" x14ac:dyDescent="0.25">
      <c r="A1223" s="17" t="str">
        <f>IFERROR(VLOOKUP($F1223,'Location List'!$A$2:$T$644,20,FALSE),"")</f>
        <v>Tim Kerum</v>
      </c>
      <c r="B1223" s="17" t="str">
        <f>IFERROR(VLOOKUP($F1223,'Location List'!$A$2:$T$644,19,FALSE),"")</f>
        <v>Troy Chaney</v>
      </c>
      <c r="C1223" s="17" t="str">
        <f>IFERROR(VLOOKUP($F1223,'Location List'!$A$2:$T$644,18,FALSE),"")</f>
        <v/>
      </c>
      <c r="D1223" s="17" t="str">
        <f>IFERROR(VLOOKUP($F1223,'Location List'!$A$2:$T$644,9,FALSE),"")</f>
        <v>PATTY CEDILLO</v>
      </c>
      <c r="E1223" s="17" t="str">
        <f>IFERROR(VLOOKUP($F1223,'Location List'!$A$2:$T$644,2,FALSE),"")</f>
        <v>MORENO VALLEY</v>
      </c>
      <c r="F1223" s="26">
        <v>393</v>
      </c>
      <c r="G1223" s="29" t="s">
        <v>3278</v>
      </c>
      <c r="H1223" s="29" t="s">
        <v>3297</v>
      </c>
      <c r="I1223" s="26">
        <v>286</v>
      </c>
      <c r="J1223" s="26">
        <v>211</v>
      </c>
      <c r="K1223" s="26">
        <v>0</v>
      </c>
      <c r="L1223" s="26">
        <v>19</v>
      </c>
      <c r="M1223" s="26">
        <v>497</v>
      </c>
      <c r="N1223" s="26">
        <v>776</v>
      </c>
      <c r="O1223" s="49">
        <v>1.5609999999999999</v>
      </c>
    </row>
    <row r="1224" spans="1:15" ht="15" customHeight="1" x14ac:dyDescent="0.25">
      <c r="A1224" s="17" t="str">
        <f>IFERROR(VLOOKUP($F1224,'Location List'!$A$2:$T$644,20,FALSE),"")</f>
        <v>Tim Kerum</v>
      </c>
      <c r="B1224" s="17" t="str">
        <f>IFERROR(VLOOKUP($F1224,'Location List'!$A$2:$T$644,19,FALSE),"")</f>
        <v>Troy Chaney</v>
      </c>
      <c r="C1224" s="17" t="str">
        <f>IFERROR(VLOOKUP($F1224,'Location List'!$A$2:$T$644,18,FALSE),"")</f>
        <v/>
      </c>
      <c r="D1224" s="17" t="str">
        <f>IFERROR(VLOOKUP($F1224,'Location List'!$A$2:$T$644,9,FALSE),"")</f>
        <v>PATTY CEDILLO</v>
      </c>
      <c r="E1224" s="17" t="str">
        <f>IFERROR(VLOOKUP($F1224,'Location List'!$A$2:$T$644,2,FALSE),"")</f>
        <v>MORENO VALLEY</v>
      </c>
      <c r="F1224" s="26">
        <v>393</v>
      </c>
      <c r="G1224" s="29" t="s">
        <v>3278</v>
      </c>
      <c r="H1224" s="29" t="s">
        <v>3327</v>
      </c>
      <c r="I1224" s="26">
        <v>118</v>
      </c>
      <c r="J1224" s="26">
        <v>96</v>
      </c>
      <c r="K1224" s="26">
        <v>0</v>
      </c>
      <c r="L1224" s="26">
        <v>14</v>
      </c>
      <c r="M1224" s="26">
        <v>214</v>
      </c>
      <c r="N1224" s="26">
        <v>1309</v>
      </c>
      <c r="O1224" s="49">
        <v>6.117</v>
      </c>
    </row>
    <row r="1225" spans="1:15" ht="15" customHeight="1" x14ac:dyDescent="0.25">
      <c r="A1225" s="17" t="str">
        <f>IFERROR(VLOOKUP($F1225,'Location List'!$A$2:$T$644,20,FALSE),"")</f>
        <v>Tim Kerum</v>
      </c>
      <c r="B1225" s="17" t="str">
        <f>IFERROR(VLOOKUP($F1225,'Location List'!$A$2:$T$644,19,FALSE),"")</f>
        <v>Troy Chaney</v>
      </c>
      <c r="C1225" s="17" t="str">
        <f>IFERROR(VLOOKUP($F1225,'Location List'!$A$2:$T$644,18,FALSE),"")</f>
        <v/>
      </c>
      <c r="D1225" s="17" t="str">
        <f>IFERROR(VLOOKUP($F1225,'Location List'!$A$2:$T$644,9,FALSE),"")</f>
        <v>PATTY CEDILLO</v>
      </c>
      <c r="E1225" s="17" t="str">
        <f>IFERROR(VLOOKUP($F1225,'Location List'!$A$2:$T$644,2,FALSE),"")</f>
        <v>MORENO VALLEY</v>
      </c>
      <c r="F1225" s="26">
        <v>393</v>
      </c>
      <c r="G1225" s="29" t="s">
        <v>3278</v>
      </c>
      <c r="H1225" s="29" t="s">
        <v>3460</v>
      </c>
      <c r="I1225" s="26">
        <v>362</v>
      </c>
      <c r="J1225" s="26">
        <v>258</v>
      </c>
      <c r="K1225" s="26">
        <v>0</v>
      </c>
      <c r="L1225" s="26">
        <v>16</v>
      </c>
      <c r="M1225" s="26">
        <v>620</v>
      </c>
      <c r="N1225" s="26">
        <v>1128</v>
      </c>
      <c r="O1225" s="49">
        <v>1.819</v>
      </c>
    </row>
    <row r="1226" spans="1:15" ht="15" customHeight="1" x14ac:dyDescent="0.25">
      <c r="A1226" s="17" t="str">
        <f>IFERROR(VLOOKUP($F1226,'Location List'!$A$2:$T$644,20,FALSE),"")</f>
        <v>Tim Kerum</v>
      </c>
      <c r="B1226" s="17" t="str">
        <f>IFERROR(VLOOKUP($F1226,'Location List'!$A$2:$T$644,19,FALSE),"")</f>
        <v>Troy Chaney</v>
      </c>
      <c r="C1226" s="17" t="str">
        <f>IFERROR(VLOOKUP($F1226,'Location List'!$A$2:$T$644,18,FALSE),"")</f>
        <v/>
      </c>
      <c r="D1226" s="17" t="str">
        <f>IFERROR(VLOOKUP($F1226,'Location List'!$A$2:$T$644,9,FALSE),"")</f>
        <v>PATTY CEDILLO</v>
      </c>
      <c r="E1226" s="17" t="str">
        <f>IFERROR(VLOOKUP($F1226,'Location List'!$A$2:$T$644,2,FALSE),"")</f>
        <v>MORENO VALLEY</v>
      </c>
      <c r="F1226" s="26">
        <v>393</v>
      </c>
      <c r="G1226" s="29" t="s">
        <v>3278</v>
      </c>
      <c r="H1226" s="29" t="s">
        <v>3390</v>
      </c>
      <c r="I1226" s="26">
        <v>328</v>
      </c>
      <c r="J1226" s="26">
        <v>218</v>
      </c>
      <c r="K1226" s="26">
        <v>0</v>
      </c>
      <c r="L1226" s="26">
        <v>15</v>
      </c>
      <c r="M1226" s="26">
        <v>546</v>
      </c>
      <c r="N1226" s="26">
        <v>983</v>
      </c>
      <c r="O1226" s="49">
        <v>1.8</v>
      </c>
    </row>
    <row r="1227" spans="1:15" ht="15" customHeight="1" x14ac:dyDescent="0.25">
      <c r="A1227" s="17" t="str">
        <f>IFERROR(VLOOKUP($F1227,'Location List'!$A$2:$T$644,20,FALSE),"")</f>
        <v>Tim Kerum</v>
      </c>
      <c r="B1227" s="17" t="str">
        <f>IFERROR(VLOOKUP($F1227,'Location List'!$A$2:$T$644,19,FALSE),"")</f>
        <v>Troy Chaney</v>
      </c>
      <c r="C1227" s="17" t="str">
        <f>IFERROR(VLOOKUP($F1227,'Location List'!$A$2:$T$644,18,FALSE),"")</f>
        <v/>
      </c>
      <c r="D1227" s="17" t="str">
        <f>IFERROR(VLOOKUP($F1227,'Location List'!$A$2:$T$644,9,FALSE),"")</f>
        <v>PATTY CEDILLO</v>
      </c>
      <c r="E1227" s="17" t="str">
        <f>IFERROR(VLOOKUP($F1227,'Location List'!$A$2:$T$644,2,FALSE),"")</f>
        <v>MORENO VALLEY</v>
      </c>
      <c r="F1227" s="26">
        <v>393</v>
      </c>
      <c r="G1227" s="29" t="s">
        <v>3278</v>
      </c>
      <c r="H1227" s="29" t="s">
        <v>3409</v>
      </c>
      <c r="I1227" s="26">
        <v>479</v>
      </c>
      <c r="J1227" s="26">
        <v>290</v>
      </c>
      <c r="K1227" s="26">
        <v>0</v>
      </c>
      <c r="L1227" s="26">
        <v>15</v>
      </c>
      <c r="M1227" s="26">
        <v>769</v>
      </c>
      <c r="N1227" s="26">
        <v>0</v>
      </c>
      <c r="O1227" s="49">
        <v>0</v>
      </c>
    </row>
    <row r="1228" spans="1:15" ht="15" customHeight="1" x14ac:dyDescent="0.25">
      <c r="A1228" s="17" t="str">
        <f>IFERROR(VLOOKUP($F1228,'Location List'!$A$2:$T$644,20,FALSE),"")</f>
        <v>Tim Kerum</v>
      </c>
      <c r="B1228" s="17" t="str">
        <f>IFERROR(VLOOKUP($F1228,'Location List'!$A$2:$T$644,19,FALSE),"")</f>
        <v>Troy Chaney</v>
      </c>
      <c r="C1228" s="17" t="str">
        <f>IFERROR(VLOOKUP($F1228,'Location List'!$A$2:$T$644,18,FALSE),"")</f>
        <v/>
      </c>
      <c r="D1228" s="17" t="str">
        <f>IFERROR(VLOOKUP($F1228,'Location List'!$A$2:$T$644,9,FALSE),"")</f>
        <v>PATTY CEDILLO</v>
      </c>
      <c r="E1228" s="17" t="str">
        <f>IFERROR(VLOOKUP($F1228,'Location List'!$A$2:$T$644,2,FALSE),"")</f>
        <v>MORENO VALLEY</v>
      </c>
      <c r="F1228" s="26">
        <v>393</v>
      </c>
      <c r="G1228" s="29" t="s">
        <v>3278</v>
      </c>
      <c r="H1228" s="29" t="s">
        <v>3317</v>
      </c>
      <c r="I1228" s="26">
        <v>364</v>
      </c>
      <c r="J1228" s="26">
        <v>230</v>
      </c>
      <c r="K1228" s="26">
        <v>0</v>
      </c>
      <c r="L1228" s="26">
        <v>16</v>
      </c>
      <c r="M1228" s="26">
        <v>594</v>
      </c>
      <c r="N1228" s="26">
        <v>3850</v>
      </c>
      <c r="O1228" s="49">
        <v>6.4809999999999999</v>
      </c>
    </row>
    <row r="1229" spans="1:15" ht="15" customHeight="1" x14ac:dyDescent="0.25">
      <c r="A1229" s="17" t="str">
        <f>IFERROR(VLOOKUP($F1229,'Location List'!$A$2:$T$644,20,FALSE),"")</f>
        <v>Tim Kerum</v>
      </c>
      <c r="B1229" s="17" t="str">
        <f>IFERROR(VLOOKUP($F1229,'Location List'!$A$2:$T$644,19,FALSE),"")</f>
        <v>Troy Chaney</v>
      </c>
      <c r="C1229" s="17" t="str">
        <f>IFERROR(VLOOKUP($F1229,'Location List'!$A$2:$T$644,18,FALSE),"")</f>
        <v>Albino Ramirez</v>
      </c>
      <c r="D1229" s="17" t="str">
        <f>IFERROR(VLOOKUP($F1229,'Location List'!$A$2:$T$644,9,FALSE),"")</f>
        <v>Adam Shafran</v>
      </c>
      <c r="E1229" s="17" t="str">
        <f>IFERROR(VLOOKUP($F1229,'Location List'!$A$2:$T$644,2,FALSE),"")</f>
        <v>ROHNERT PARK</v>
      </c>
      <c r="F1229" s="26">
        <v>399</v>
      </c>
      <c r="G1229" s="29" t="s">
        <v>3328</v>
      </c>
      <c r="H1229" s="29" t="s">
        <v>3567</v>
      </c>
      <c r="I1229" s="26">
        <v>59</v>
      </c>
      <c r="J1229" s="26">
        <v>69</v>
      </c>
      <c r="K1229" s="26">
        <v>0</v>
      </c>
      <c r="L1229" s="26">
        <v>14</v>
      </c>
      <c r="M1229" s="26">
        <v>128</v>
      </c>
      <c r="N1229" s="26">
        <v>224</v>
      </c>
      <c r="O1229" s="49">
        <v>1.75</v>
      </c>
    </row>
    <row r="1230" spans="1:15" ht="15" customHeight="1" x14ac:dyDescent="0.25">
      <c r="A1230" s="17" t="str">
        <f>IFERROR(VLOOKUP($F1230,'Location List'!$A$2:$T$644,20,FALSE),"")</f>
        <v>Tim Kerum</v>
      </c>
      <c r="B1230" s="17" t="str">
        <f>IFERROR(VLOOKUP($F1230,'Location List'!$A$2:$T$644,19,FALSE),"")</f>
        <v>Troy Chaney</v>
      </c>
      <c r="C1230" s="17" t="str">
        <f>IFERROR(VLOOKUP($F1230,'Location List'!$A$2:$T$644,18,FALSE),"")</f>
        <v>Albino Ramirez</v>
      </c>
      <c r="D1230" s="17" t="str">
        <f>IFERROR(VLOOKUP($F1230,'Location List'!$A$2:$T$644,9,FALSE),"")</f>
        <v>Adam Shafran</v>
      </c>
      <c r="E1230" s="17" t="str">
        <f>IFERROR(VLOOKUP($F1230,'Location List'!$A$2:$T$644,2,FALSE),"")</f>
        <v>ROHNERT PARK</v>
      </c>
      <c r="F1230" s="26">
        <v>399</v>
      </c>
      <c r="G1230" s="29" t="s">
        <v>3328</v>
      </c>
      <c r="H1230" s="29" t="s">
        <v>3568</v>
      </c>
      <c r="I1230" s="26">
        <v>102</v>
      </c>
      <c r="J1230" s="26">
        <v>92</v>
      </c>
      <c r="K1230" s="26">
        <v>0</v>
      </c>
      <c r="L1230" s="26">
        <v>18</v>
      </c>
      <c r="M1230" s="26">
        <v>194</v>
      </c>
      <c r="N1230" s="26">
        <v>258</v>
      </c>
      <c r="O1230" s="49">
        <v>1.33</v>
      </c>
    </row>
    <row r="1231" spans="1:15" ht="15" customHeight="1" x14ac:dyDescent="0.25">
      <c r="A1231" s="17" t="str">
        <f>IFERROR(VLOOKUP($F1231,'Location List'!$A$2:$T$644,20,FALSE),"")</f>
        <v>Tim Kerum</v>
      </c>
      <c r="B1231" s="17" t="str">
        <f>IFERROR(VLOOKUP($F1231,'Location List'!$A$2:$T$644,19,FALSE),"")</f>
        <v>Troy Chaney</v>
      </c>
      <c r="C1231" s="17" t="str">
        <f>IFERROR(VLOOKUP($F1231,'Location List'!$A$2:$T$644,18,FALSE),"")</f>
        <v>Albino Ramirez</v>
      </c>
      <c r="D1231" s="17" t="str">
        <f>IFERROR(VLOOKUP($F1231,'Location List'!$A$2:$T$644,9,FALSE),"")</f>
        <v>Adam Shafran</v>
      </c>
      <c r="E1231" s="17" t="str">
        <f>IFERROR(VLOOKUP($F1231,'Location List'!$A$2:$T$644,2,FALSE),"")</f>
        <v>ROHNERT PARK</v>
      </c>
      <c r="F1231" s="26">
        <v>399</v>
      </c>
      <c r="G1231" s="29" t="s">
        <v>3328</v>
      </c>
      <c r="H1231" s="29" t="s">
        <v>3566</v>
      </c>
      <c r="I1231" s="26">
        <v>160</v>
      </c>
      <c r="J1231" s="26">
        <v>59</v>
      </c>
      <c r="K1231" s="26">
        <v>0</v>
      </c>
      <c r="L1231" s="26">
        <v>15</v>
      </c>
      <c r="M1231" s="26">
        <v>219</v>
      </c>
      <c r="N1231" s="26">
        <v>363</v>
      </c>
      <c r="O1231" s="49">
        <v>1.6579999999999999</v>
      </c>
    </row>
    <row r="1232" spans="1:15" ht="15" customHeight="1" x14ac:dyDescent="0.25">
      <c r="A1232" s="17" t="str">
        <f>IFERROR(VLOOKUP($F1232,'Location List'!$A$2:$T$644,20,FALSE),"")</f>
        <v>Tim Kerum</v>
      </c>
      <c r="B1232" s="17" t="str">
        <f>IFERROR(VLOOKUP($F1232,'Location List'!$A$2:$T$644,19,FALSE),"")</f>
        <v>Troy Chaney</v>
      </c>
      <c r="C1232" s="17" t="str">
        <f>IFERROR(VLOOKUP($F1232,'Location List'!$A$2:$T$644,18,FALSE),"")</f>
        <v>Albino Ramirez</v>
      </c>
      <c r="D1232" s="17" t="str">
        <f>IFERROR(VLOOKUP($F1232,'Location List'!$A$2:$T$644,9,FALSE),"")</f>
        <v>Adam Shafran</v>
      </c>
      <c r="E1232" s="17" t="str">
        <f>IFERROR(VLOOKUP($F1232,'Location List'!$A$2:$T$644,2,FALSE),"")</f>
        <v>ROHNERT PARK</v>
      </c>
      <c r="F1232" s="26">
        <v>399</v>
      </c>
      <c r="G1232" s="29" t="s">
        <v>3272</v>
      </c>
      <c r="H1232" s="29" t="s">
        <v>3505</v>
      </c>
      <c r="I1232" s="26">
        <v>212</v>
      </c>
      <c r="J1232" s="26">
        <v>209</v>
      </c>
      <c r="K1232" s="26">
        <v>0</v>
      </c>
      <c r="L1232" s="26">
        <v>17</v>
      </c>
      <c r="M1232" s="26">
        <v>421</v>
      </c>
      <c r="N1232" s="26">
        <v>784</v>
      </c>
      <c r="O1232" s="49">
        <v>1.8620000000000001</v>
      </c>
    </row>
    <row r="1233" spans="1:15" ht="15" customHeight="1" x14ac:dyDescent="0.25">
      <c r="A1233" s="17" t="str">
        <f>IFERROR(VLOOKUP($F1233,'Location List'!$A$2:$T$644,20,FALSE),"")</f>
        <v>Tim Kerum</v>
      </c>
      <c r="B1233" s="17" t="str">
        <f>IFERROR(VLOOKUP($F1233,'Location List'!$A$2:$T$644,19,FALSE),"")</f>
        <v>Troy Chaney</v>
      </c>
      <c r="C1233" s="17" t="str">
        <f>IFERROR(VLOOKUP($F1233,'Location List'!$A$2:$T$644,18,FALSE),"")</f>
        <v>Albino Ramirez</v>
      </c>
      <c r="D1233" s="17" t="str">
        <f>IFERROR(VLOOKUP($F1233,'Location List'!$A$2:$T$644,9,FALSE),"")</f>
        <v>Adam Shafran</v>
      </c>
      <c r="E1233" s="17" t="str">
        <f>IFERROR(VLOOKUP($F1233,'Location List'!$A$2:$T$644,2,FALSE),"")</f>
        <v>ROHNERT PARK</v>
      </c>
      <c r="F1233" s="26">
        <v>399</v>
      </c>
      <c r="G1233" s="29" t="s">
        <v>3278</v>
      </c>
      <c r="H1233" s="29" t="s">
        <v>3463</v>
      </c>
      <c r="I1233" s="26">
        <v>99</v>
      </c>
      <c r="J1233" s="26">
        <v>91</v>
      </c>
      <c r="K1233" s="26">
        <v>0</v>
      </c>
      <c r="L1233" s="26">
        <v>15</v>
      </c>
      <c r="M1233" s="26">
        <v>190</v>
      </c>
      <c r="N1233" s="26">
        <v>317</v>
      </c>
      <c r="O1233" s="49">
        <v>1.6679999999999999</v>
      </c>
    </row>
    <row r="1234" spans="1:15" ht="15" customHeight="1" x14ac:dyDescent="0.25">
      <c r="A1234" s="17" t="str">
        <f>IFERROR(VLOOKUP($F1234,'Location List'!$A$2:$T$644,20,FALSE),"")</f>
        <v>Tim Kerum</v>
      </c>
      <c r="B1234" s="17" t="str">
        <f>IFERROR(VLOOKUP($F1234,'Location List'!$A$2:$T$644,19,FALSE),"")</f>
        <v>Troy Chaney</v>
      </c>
      <c r="C1234" s="17" t="str">
        <f>IFERROR(VLOOKUP($F1234,'Location List'!$A$2:$T$644,18,FALSE),"")</f>
        <v>Albino Ramirez</v>
      </c>
      <c r="D1234" s="17" t="str">
        <f>IFERROR(VLOOKUP($F1234,'Location List'!$A$2:$T$644,9,FALSE),"")</f>
        <v>Adam Shafran</v>
      </c>
      <c r="E1234" s="17" t="str">
        <f>IFERROR(VLOOKUP($F1234,'Location List'!$A$2:$T$644,2,FALSE),"")</f>
        <v>ROHNERT PARK</v>
      </c>
      <c r="F1234" s="26">
        <v>399</v>
      </c>
      <c r="G1234" s="29" t="s">
        <v>3278</v>
      </c>
      <c r="H1234" s="29" t="s">
        <v>3413</v>
      </c>
      <c r="I1234" s="26">
        <v>133</v>
      </c>
      <c r="J1234" s="26">
        <v>232</v>
      </c>
      <c r="K1234" s="26">
        <v>0</v>
      </c>
      <c r="L1234" s="26">
        <v>15</v>
      </c>
      <c r="M1234" s="26">
        <v>365</v>
      </c>
      <c r="N1234" s="26">
        <v>2297</v>
      </c>
      <c r="O1234" s="49">
        <v>6.2930000000000001</v>
      </c>
    </row>
    <row r="1235" spans="1:15" ht="15" customHeight="1" x14ac:dyDescent="0.25">
      <c r="A1235" s="17" t="str">
        <f>IFERROR(VLOOKUP($F1235,'Location List'!$A$2:$T$644,20,FALSE),"")</f>
        <v>Tim Kerum</v>
      </c>
      <c r="B1235" s="17" t="str">
        <f>IFERROR(VLOOKUP($F1235,'Location List'!$A$2:$T$644,19,FALSE),"")</f>
        <v>Troy Chaney</v>
      </c>
      <c r="C1235" s="17" t="str">
        <f>IFERROR(VLOOKUP($F1235,'Location List'!$A$2:$T$644,18,FALSE),"")</f>
        <v>Albino Ramirez</v>
      </c>
      <c r="D1235" s="17" t="str">
        <f>IFERROR(VLOOKUP($F1235,'Location List'!$A$2:$T$644,9,FALSE),"")</f>
        <v>Adam Shafran</v>
      </c>
      <c r="E1235" s="17" t="str">
        <f>IFERROR(VLOOKUP($F1235,'Location List'!$A$2:$T$644,2,FALSE),"")</f>
        <v>ROHNERT PARK</v>
      </c>
      <c r="F1235" s="26">
        <v>399</v>
      </c>
      <c r="G1235" s="29" t="s">
        <v>3278</v>
      </c>
      <c r="H1235" s="29" t="s">
        <v>3363</v>
      </c>
      <c r="I1235" s="26">
        <v>271</v>
      </c>
      <c r="J1235" s="26">
        <v>119</v>
      </c>
      <c r="K1235" s="26">
        <v>0</v>
      </c>
      <c r="L1235" s="26">
        <v>15</v>
      </c>
      <c r="M1235" s="26">
        <v>390</v>
      </c>
      <c r="N1235" s="26">
        <v>502</v>
      </c>
      <c r="O1235" s="49">
        <v>1.2869999999999999</v>
      </c>
    </row>
    <row r="1236" spans="1:15" ht="15" customHeight="1" x14ac:dyDescent="0.25">
      <c r="A1236" s="17" t="str">
        <f>IFERROR(VLOOKUP($F1236,'Location List'!$A$2:$T$644,20,FALSE),"")</f>
        <v>Tim Kerum</v>
      </c>
      <c r="B1236" s="17" t="str">
        <f>IFERROR(VLOOKUP($F1236,'Location List'!$A$2:$T$644,19,FALSE),"")</f>
        <v>Troy Chaney</v>
      </c>
      <c r="C1236" s="17" t="str">
        <f>IFERROR(VLOOKUP($F1236,'Location List'!$A$2:$T$644,18,FALSE),"")</f>
        <v>Albino Ramirez</v>
      </c>
      <c r="D1236" s="17" t="str">
        <f>IFERROR(VLOOKUP($F1236,'Location List'!$A$2:$T$644,9,FALSE),"")</f>
        <v>Adam Shafran</v>
      </c>
      <c r="E1236" s="17" t="str">
        <f>IFERROR(VLOOKUP($F1236,'Location List'!$A$2:$T$644,2,FALSE),"")</f>
        <v>ROHNERT PARK</v>
      </c>
      <c r="F1236" s="26">
        <v>399</v>
      </c>
      <c r="G1236" s="29" t="s">
        <v>3278</v>
      </c>
      <c r="H1236" s="29" t="s">
        <v>3429</v>
      </c>
      <c r="I1236" s="26">
        <v>57</v>
      </c>
      <c r="J1236" s="26">
        <v>45</v>
      </c>
      <c r="K1236" s="26">
        <v>0</v>
      </c>
      <c r="L1236" s="26">
        <v>14</v>
      </c>
      <c r="M1236" s="26">
        <v>102</v>
      </c>
      <c r="N1236" s="26">
        <v>184</v>
      </c>
      <c r="O1236" s="49">
        <v>1.804</v>
      </c>
    </row>
    <row r="1237" spans="1:15" ht="15" customHeight="1" x14ac:dyDescent="0.25">
      <c r="A1237" s="17" t="str">
        <f>IFERROR(VLOOKUP($F1237,'Location List'!$A$2:$T$644,20,FALSE),"")</f>
        <v>Tim Kerum</v>
      </c>
      <c r="B1237" s="17" t="str">
        <f>IFERROR(VLOOKUP($F1237,'Location List'!$A$2:$T$644,19,FALSE),"")</f>
        <v>Troy Chaney</v>
      </c>
      <c r="C1237" s="17" t="str">
        <f>IFERROR(VLOOKUP($F1237,'Location List'!$A$2:$T$644,18,FALSE),"")</f>
        <v>JOAQUIN FREGOSO</v>
      </c>
      <c r="D1237" s="17" t="str">
        <f>IFERROR(VLOOKUP($F1237,'Location List'!$A$2:$T$644,9,FALSE),"")</f>
        <v>CLAUDIA RIVAS</v>
      </c>
      <c r="E1237" s="17" t="str">
        <f>IFERROR(VLOOKUP($F1237,'Location List'!$A$2:$T$644,2,FALSE),"")</f>
        <v>HUNTINGTON BEACH</v>
      </c>
      <c r="F1237" s="26">
        <v>406</v>
      </c>
      <c r="G1237" s="29" t="s">
        <v>3272</v>
      </c>
      <c r="H1237" s="29" t="s">
        <v>3569</v>
      </c>
      <c r="I1237" s="26">
        <v>1019</v>
      </c>
      <c r="J1237" s="26">
        <v>504</v>
      </c>
      <c r="K1237" s="26">
        <v>0</v>
      </c>
      <c r="L1237" s="26">
        <v>12</v>
      </c>
      <c r="M1237" s="26">
        <v>1523</v>
      </c>
      <c r="N1237" s="26">
        <v>10732</v>
      </c>
      <c r="O1237" s="49">
        <v>7.0469999999999997</v>
      </c>
    </row>
    <row r="1238" spans="1:15" ht="15" customHeight="1" x14ac:dyDescent="0.25">
      <c r="A1238" s="17" t="str">
        <f>IFERROR(VLOOKUP($F1238,'Location List'!$A$2:$T$644,20,FALSE),"")</f>
        <v>Tim Kerum</v>
      </c>
      <c r="B1238" s="17" t="str">
        <f>IFERROR(VLOOKUP($F1238,'Location List'!$A$2:$T$644,19,FALSE),"")</f>
        <v>Troy Chaney</v>
      </c>
      <c r="C1238" s="17" t="str">
        <f>IFERROR(VLOOKUP($F1238,'Location List'!$A$2:$T$644,18,FALSE),"")</f>
        <v>JOAQUIN FREGOSO</v>
      </c>
      <c r="D1238" s="17" t="str">
        <f>IFERROR(VLOOKUP($F1238,'Location List'!$A$2:$T$644,9,FALSE),"")</f>
        <v>CLAUDIA RIVAS</v>
      </c>
      <c r="E1238" s="17" t="str">
        <f>IFERROR(VLOOKUP($F1238,'Location List'!$A$2:$T$644,2,FALSE),"")</f>
        <v>HUNTINGTON BEACH</v>
      </c>
      <c r="F1238" s="26">
        <v>406</v>
      </c>
      <c r="G1238" s="29" t="s">
        <v>3272</v>
      </c>
      <c r="H1238" s="29" t="s">
        <v>3506</v>
      </c>
      <c r="I1238" s="26">
        <v>634</v>
      </c>
      <c r="J1238" s="26">
        <v>465</v>
      </c>
      <c r="K1238" s="26">
        <v>0</v>
      </c>
      <c r="L1238" s="26">
        <v>13</v>
      </c>
      <c r="M1238" s="26">
        <v>1099</v>
      </c>
      <c r="N1238" s="26">
        <v>1574</v>
      </c>
      <c r="O1238" s="49">
        <v>1.4319999999999999</v>
      </c>
    </row>
    <row r="1239" spans="1:15" ht="15" customHeight="1" x14ac:dyDescent="0.25">
      <c r="A1239" s="17" t="str">
        <f>IFERROR(VLOOKUP($F1239,'Location List'!$A$2:$T$644,20,FALSE),"")</f>
        <v>Tim Kerum</v>
      </c>
      <c r="B1239" s="17" t="str">
        <f>IFERROR(VLOOKUP($F1239,'Location List'!$A$2:$T$644,19,FALSE),"")</f>
        <v>Troy Chaney</v>
      </c>
      <c r="C1239" s="17" t="str">
        <f>IFERROR(VLOOKUP($F1239,'Location List'!$A$2:$T$644,18,FALSE),"")</f>
        <v>JOAQUIN FREGOSO</v>
      </c>
      <c r="D1239" s="17" t="str">
        <f>IFERROR(VLOOKUP($F1239,'Location List'!$A$2:$T$644,9,FALSE),"")</f>
        <v>CLAUDIA RIVAS</v>
      </c>
      <c r="E1239" s="17" t="str">
        <f>IFERROR(VLOOKUP($F1239,'Location List'!$A$2:$T$644,2,FALSE),"")</f>
        <v>HUNTINGTON BEACH</v>
      </c>
      <c r="F1239" s="26">
        <v>406</v>
      </c>
      <c r="G1239" s="29" t="s">
        <v>3276</v>
      </c>
      <c r="H1239" s="29" t="s">
        <v>3570</v>
      </c>
      <c r="I1239" s="26">
        <v>163</v>
      </c>
      <c r="J1239" s="26">
        <v>70</v>
      </c>
      <c r="K1239" s="26">
        <v>0</v>
      </c>
      <c r="L1239" s="26">
        <v>14</v>
      </c>
      <c r="M1239" s="26">
        <v>233</v>
      </c>
      <c r="N1239" s="26">
        <v>158</v>
      </c>
      <c r="O1239" s="49">
        <v>0.67800000000000005</v>
      </c>
    </row>
    <row r="1240" spans="1:15" ht="15" customHeight="1" x14ac:dyDescent="0.25">
      <c r="A1240" s="17" t="str">
        <f>IFERROR(VLOOKUP($F1240,'Location List'!$A$2:$T$644,20,FALSE),"")</f>
        <v>Tim Kerum</v>
      </c>
      <c r="B1240" s="17" t="str">
        <f>IFERROR(VLOOKUP($F1240,'Location List'!$A$2:$T$644,19,FALSE),"")</f>
        <v>Troy Chaney</v>
      </c>
      <c r="C1240" s="17" t="str">
        <f>IFERROR(VLOOKUP($F1240,'Location List'!$A$2:$T$644,18,FALSE),"")</f>
        <v>JOAQUIN FREGOSO</v>
      </c>
      <c r="D1240" s="17" t="str">
        <f>IFERROR(VLOOKUP($F1240,'Location List'!$A$2:$T$644,9,FALSE),"")</f>
        <v>CLAUDIA RIVAS</v>
      </c>
      <c r="E1240" s="17" t="str">
        <f>IFERROR(VLOOKUP($F1240,'Location List'!$A$2:$T$644,2,FALSE),"")</f>
        <v>HUNTINGTON BEACH</v>
      </c>
      <c r="F1240" s="26">
        <v>406</v>
      </c>
      <c r="G1240" s="29" t="s">
        <v>3276</v>
      </c>
      <c r="H1240" s="29" t="s">
        <v>3395</v>
      </c>
      <c r="I1240" s="26">
        <v>144</v>
      </c>
      <c r="J1240" s="26">
        <v>76</v>
      </c>
      <c r="K1240" s="26">
        <v>0</v>
      </c>
      <c r="L1240" s="26">
        <v>12</v>
      </c>
      <c r="M1240" s="26">
        <v>220</v>
      </c>
      <c r="N1240" s="26">
        <v>409</v>
      </c>
      <c r="O1240" s="49">
        <v>1.859</v>
      </c>
    </row>
    <row r="1241" spans="1:15" ht="15" customHeight="1" x14ac:dyDescent="0.25">
      <c r="A1241" s="17" t="str">
        <f>IFERROR(VLOOKUP($F1241,'Location List'!$A$2:$T$644,20,FALSE),"")</f>
        <v>Tim Kerum</v>
      </c>
      <c r="B1241" s="17" t="str">
        <f>IFERROR(VLOOKUP($F1241,'Location List'!$A$2:$T$644,19,FALSE),"")</f>
        <v>Troy Chaney</v>
      </c>
      <c r="C1241" s="17" t="str">
        <f>IFERROR(VLOOKUP($F1241,'Location List'!$A$2:$T$644,18,FALSE),"")</f>
        <v>JOAQUIN FREGOSO</v>
      </c>
      <c r="D1241" s="17" t="str">
        <f>IFERROR(VLOOKUP($F1241,'Location List'!$A$2:$T$644,9,FALSE),"")</f>
        <v>CLAUDIA RIVAS</v>
      </c>
      <c r="E1241" s="17" t="str">
        <f>IFERROR(VLOOKUP($F1241,'Location List'!$A$2:$T$644,2,FALSE),"")</f>
        <v>HUNTINGTON BEACH</v>
      </c>
      <c r="F1241" s="26">
        <v>406</v>
      </c>
      <c r="G1241" s="29" t="s">
        <v>3276</v>
      </c>
      <c r="H1241" s="29" t="s">
        <v>3468</v>
      </c>
      <c r="I1241" s="26">
        <v>422</v>
      </c>
      <c r="J1241" s="26">
        <v>207</v>
      </c>
      <c r="K1241" s="26">
        <v>0</v>
      </c>
      <c r="L1241" s="26">
        <v>14</v>
      </c>
      <c r="M1241" s="26">
        <v>629</v>
      </c>
      <c r="N1241" s="26">
        <v>687</v>
      </c>
      <c r="O1241" s="49">
        <v>1.0920000000000001</v>
      </c>
    </row>
    <row r="1242" spans="1:15" ht="15" customHeight="1" x14ac:dyDescent="0.25">
      <c r="A1242" s="17" t="str">
        <f>IFERROR(VLOOKUP($F1242,'Location List'!$A$2:$T$644,20,FALSE),"")</f>
        <v>Tim Kerum</v>
      </c>
      <c r="B1242" s="17" t="str">
        <f>IFERROR(VLOOKUP($F1242,'Location List'!$A$2:$T$644,19,FALSE),"")</f>
        <v>Troy Chaney</v>
      </c>
      <c r="C1242" s="17" t="str">
        <f>IFERROR(VLOOKUP($F1242,'Location List'!$A$2:$T$644,18,FALSE),"")</f>
        <v>JOAQUIN FREGOSO</v>
      </c>
      <c r="D1242" s="17" t="str">
        <f>IFERROR(VLOOKUP($F1242,'Location List'!$A$2:$T$644,9,FALSE),"")</f>
        <v>CLAUDIA RIVAS</v>
      </c>
      <c r="E1242" s="17" t="str">
        <f>IFERROR(VLOOKUP($F1242,'Location List'!$A$2:$T$644,2,FALSE),"")</f>
        <v>HUNTINGTON BEACH</v>
      </c>
      <c r="F1242" s="26">
        <v>406</v>
      </c>
      <c r="G1242" s="29" t="s">
        <v>3276</v>
      </c>
      <c r="H1242" s="29" t="s">
        <v>3571</v>
      </c>
      <c r="I1242" s="26">
        <v>214</v>
      </c>
      <c r="J1242" s="26">
        <v>122</v>
      </c>
      <c r="K1242" s="26">
        <v>0</v>
      </c>
      <c r="L1242" s="26">
        <v>16</v>
      </c>
      <c r="M1242" s="26">
        <v>336</v>
      </c>
      <c r="N1242" s="26">
        <v>2175</v>
      </c>
      <c r="O1242" s="49">
        <v>6.4729999999999999</v>
      </c>
    </row>
    <row r="1243" spans="1:15" ht="15" customHeight="1" x14ac:dyDescent="0.25">
      <c r="A1243" s="17" t="str">
        <f>IFERROR(VLOOKUP($F1243,'Location List'!$A$2:$T$644,20,FALSE),"")</f>
        <v>Tim Kerum</v>
      </c>
      <c r="B1243" s="17" t="str">
        <f>IFERROR(VLOOKUP($F1243,'Location List'!$A$2:$T$644,19,FALSE),"")</f>
        <v>Troy Chaney</v>
      </c>
      <c r="C1243" s="17" t="str">
        <f>IFERROR(VLOOKUP($F1243,'Location List'!$A$2:$T$644,18,FALSE),"")</f>
        <v>JOAQUIN FREGOSO</v>
      </c>
      <c r="D1243" s="17" t="str">
        <f>IFERROR(VLOOKUP($F1243,'Location List'!$A$2:$T$644,9,FALSE),"")</f>
        <v>CLAUDIA RIVAS</v>
      </c>
      <c r="E1243" s="17" t="str">
        <f>IFERROR(VLOOKUP($F1243,'Location List'!$A$2:$T$644,2,FALSE),"")</f>
        <v>HUNTINGTON BEACH</v>
      </c>
      <c r="F1243" s="26">
        <v>406</v>
      </c>
      <c r="G1243" s="29" t="s">
        <v>3276</v>
      </c>
      <c r="H1243" s="29" t="s">
        <v>3299</v>
      </c>
      <c r="I1243" s="26">
        <v>122</v>
      </c>
      <c r="J1243" s="26">
        <v>44</v>
      </c>
      <c r="K1243" s="26">
        <v>0</v>
      </c>
      <c r="L1243" s="26">
        <v>12</v>
      </c>
      <c r="M1243" s="26">
        <v>166</v>
      </c>
      <c r="N1243" s="26">
        <v>216</v>
      </c>
      <c r="O1243" s="49">
        <v>1.3009999999999999</v>
      </c>
    </row>
    <row r="1244" spans="1:15" ht="15" customHeight="1" x14ac:dyDescent="0.25">
      <c r="A1244" s="17" t="str">
        <f>IFERROR(VLOOKUP($F1244,'Location List'!$A$2:$T$644,20,FALSE),"")</f>
        <v>Tim Kerum</v>
      </c>
      <c r="B1244" s="17" t="str">
        <f>IFERROR(VLOOKUP($F1244,'Location List'!$A$2:$T$644,19,FALSE),"")</f>
        <v>Troy Chaney</v>
      </c>
      <c r="C1244" s="17" t="str">
        <f>IFERROR(VLOOKUP($F1244,'Location List'!$A$2:$T$644,18,FALSE),"")</f>
        <v>JOAQUIN FREGOSO</v>
      </c>
      <c r="D1244" s="17" t="str">
        <f>IFERROR(VLOOKUP($F1244,'Location List'!$A$2:$T$644,9,FALSE),"")</f>
        <v>CLAUDIA RIVAS</v>
      </c>
      <c r="E1244" s="17" t="str">
        <f>IFERROR(VLOOKUP($F1244,'Location List'!$A$2:$T$644,2,FALSE),"")</f>
        <v>HUNTINGTON BEACH</v>
      </c>
      <c r="F1244" s="26">
        <v>406</v>
      </c>
      <c r="G1244" s="29" t="s">
        <v>3278</v>
      </c>
      <c r="H1244" s="29" t="s">
        <v>3423</v>
      </c>
      <c r="I1244" s="26">
        <v>88</v>
      </c>
      <c r="J1244" s="26">
        <v>52</v>
      </c>
      <c r="K1244" s="26">
        <v>0</v>
      </c>
      <c r="L1244" s="26">
        <v>17</v>
      </c>
      <c r="M1244" s="26">
        <v>140</v>
      </c>
      <c r="N1244" s="26">
        <v>218</v>
      </c>
      <c r="O1244" s="49">
        <v>1.5569999999999999</v>
      </c>
    </row>
    <row r="1245" spans="1:15" ht="15" customHeight="1" x14ac:dyDescent="0.25">
      <c r="A1245" s="17" t="str">
        <f>IFERROR(VLOOKUP($F1245,'Location List'!$A$2:$T$644,20,FALSE),"")</f>
        <v>Tim Kerum</v>
      </c>
      <c r="B1245" s="17" t="str">
        <f>IFERROR(VLOOKUP($F1245,'Location List'!$A$2:$T$644,19,FALSE),"")</f>
        <v>Troy Chaney</v>
      </c>
      <c r="C1245" s="17" t="str">
        <f>IFERROR(VLOOKUP($F1245,'Location List'!$A$2:$T$644,18,FALSE),"")</f>
        <v>JOAQUIN FREGOSO</v>
      </c>
      <c r="D1245" s="17" t="str">
        <f>IFERROR(VLOOKUP($F1245,'Location List'!$A$2:$T$644,9,FALSE),"")</f>
        <v>CLAUDIA RIVAS</v>
      </c>
      <c r="E1245" s="17" t="str">
        <f>IFERROR(VLOOKUP($F1245,'Location List'!$A$2:$T$644,2,FALSE),"")</f>
        <v>HUNTINGTON BEACH</v>
      </c>
      <c r="F1245" s="26">
        <v>406</v>
      </c>
      <c r="G1245" s="29" t="s">
        <v>3278</v>
      </c>
      <c r="H1245" s="29" t="s">
        <v>3516</v>
      </c>
      <c r="I1245" s="26">
        <v>95</v>
      </c>
      <c r="J1245" s="26">
        <v>51</v>
      </c>
      <c r="K1245" s="26">
        <v>0</v>
      </c>
      <c r="L1245" s="26">
        <v>16</v>
      </c>
      <c r="M1245" s="26">
        <v>146</v>
      </c>
      <c r="N1245" s="26">
        <v>217</v>
      </c>
      <c r="O1245" s="49">
        <v>1.486</v>
      </c>
    </row>
    <row r="1246" spans="1:15" ht="15" customHeight="1" x14ac:dyDescent="0.25">
      <c r="A1246" s="17" t="str">
        <f>IFERROR(VLOOKUP($F1246,'Location List'!$A$2:$T$644,20,FALSE),"")</f>
        <v>Tim Kerum</v>
      </c>
      <c r="B1246" s="17" t="str">
        <f>IFERROR(VLOOKUP($F1246,'Location List'!$A$2:$T$644,19,FALSE),"")</f>
        <v>Troy Chaney</v>
      </c>
      <c r="C1246" s="17" t="str">
        <f>IFERROR(VLOOKUP($F1246,'Location List'!$A$2:$T$644,18,FALSE),"")</f>
        <v>JOAQUIN FREGOSO</v>
      </c>
      <c r="D1246" s="17" t="str">
        <f>IFERROR(VLOOKUP($F1246,'Location List'!$A$2:$T$644,9,FALSE),"")</f>
        <v>CLAUDIA RIVAS</v>
      </c>
      <c r="E1246" s="17" t="str">
        <f>IFERROR(VLOOKUP($F1246,'Location List'!$A$2:$T$644,2,FALSE),"")</f>
        <v>HUNTINGTON BEACH</v>
      </c>
      <c r="F1246" s="26">
        <v>406</v>
      </c>
      <c r="G1246" s="29" t="s">
        <v>3278</v>
      </c>
      <c r="H1246" s="29" t="s">
        <v>3572</v>
      </c>
      <c r="I1246" s="26">
        <v>155</v>
      </c>
      <c r="J1246" s="26">
        <v>81</v>
      </c>
      <c r="K1246" s="26">
        <v>0</v>
      </c>
      <c r="L1246" s="26">
        <v>14</v>
      </c>
      <c r="M1246" s="26">
        <v>236</v>
      </c>
      <c r="N1246" s="26">
        <v>1535</v>
      </c>
      <c r="O1246" s="49">
        <v>6.5039999999999996</v>
      </c>
    </row>
    <row r="1247" spans="1:15" ht="15" customHeight="1" x14ac:dyDescent="0.25">
      <c r="A1247" s="17" t="str">
        <f>IFERROR(VLOOKUP($F1247,'Location List'!$A$2:$T$644,20,FALSE),"")</f>
        <v>Tim Kerum</v>
      </c>
      <c r="B1247" s="17" t="str">
        <f>IFERROR(VLOOKUP($F1247,'Location List'!$A$2:$T$644,19,FALSE),"")</f>
        <v>Troy Chaney</v>
      </c>
      <c r="C1247" s="17" t="str">
        <f>IFERROR(VLOOKUP($F1247,'Location List'!$A$2:$T$644,18,FALSE),"")</f>
        <v>JOAQUIN FREGOSO</v>
      </c>
      <c r="D1247" s="17" t="str">
        <f>IFERROR(VLOOKUP($F1247,'Location List'!$A$2:$T$644,9,FALSE),"")</f>
        <v>CLAUDIA RIVAS</v>
      </c>
      <c r="E1247" s="17" t="str">
        <f>IFERROR(VLOOKUP($F1247,'Location List'!$A$2:$T$644,2,FALSE),"")</f>
        <v>HUNTINGTON BEACH</v>
      </c>
      <c r="F1247" s="26">
        <v>406</v>
      </c>
      <c r="G1247" s="29" t="s">
        <v>3278</v>
      </c>
      <c r="H1247" s="29" t="s">
        <v>3314</v>
      </c>
      <c r="I1247" s="26">
        <v>156</v>
      </c>
      <c r="J1247" s="26">
        <v>153</v>
      </c>
      <c r="K1247" s="26">
        <v>0</v>
      </c>
      <c r="L1247" s="26">
        <v>12</v>
      </c>
      <c r="M1247" s="26">
        <v>309</v>
      </c>
      <c r="N1247" s="26">
        <v>1938</v>
      </c>
      <c r="O1247" s="49">
        <v>6.2720000000000002</v>
      </c>
    </row>
    <row r="1248" spans="1:15" ht="15" customHeight="1" x14ac:dyDescent="0.25">
      <c r="A1248" s="17" t="str">
        <f>IFERROR(VLOOKUP($F1248,'Location List'!$A$2:$T$644,20,FALSE),"")</f>
        <v>Tim Kerum</v>
      </c>
      <c r="B1248" s="17" t="str">
        <f>IFERROR(VLOOKUP($F1248,'Location List'!$A$2:$T$644,19,FALSE),"")</f>
        <v>Troy Chaney</v>
      </c>
      <c r="C1248" s="17" t="str">
        <f>IFERROR(VLOOKUP($F1248,'Location List'!$A$2:$T$644,18,FALSE),"")</f>
        <v>JOAQUIN FREGOSO</v>
      </c>
      <c r="D1248" s="17" t="str">
        <f>IFERROR(VLOOKUP($F1248,'Location List'!$A$2:$T$644,9,FALSE),"")</f>
        <v>CLAUDIA RIVAS</v>
      </c>
      <c r="E1248" s="17" t="str">
        <f>IFERROR(VLOOKUP($F1248,'Location List'!$A$2:$T$644,2,FALSE),"")</f>
        <v>HUNTINGTON BEACH</v>
      </c>
      <c r="F1248" s="26">
        <v>406</v>
      </c>
      <c r="G1248" s="29" t="s">
        <v>3278</v>
      </c>
      <c r="H1248" s="29" t="s">
        <v>3573</v>
      </c>
      <c r="I1248" s="26">
        <v>509</v>
      </c>
      <c r="J1248" s="26">
        <v>155</v>
      </c>
      <c r="K1248" s="26">
        <v>0</v>
      </c>
      <c r="L1248" s="26">
        <v>12</v>
      </c>
      <c r="M1248" s="26">
        <v>664</v>
      </c>
      <c r="N1248" s="26">
        <v>4820</v>
      </c>
      <c r="O1248" s="49">
        <v>7.2590000000000003</v>
      </c>
    </row>
    <row r="1249" spans="1:15" ht="15" customHeight="1" x14ac:dyDescent="0.25">
      <c r="A1249" s="17" t="str">
        <f>IFERROR(VLOOKUP($F1249,'Location List'!$A$2:$T$644,20,FALSE),"")</f>
        <v>Tim Kerum</v>
      </c>
      <c r="B1249" s="17" t="str">
        <f>IFERROR(VLOOKUP($F1249,'Location List'!$A$2:$T$644,19,FALSE),"")</f>
        <v>Troy Chaney</v>
      </c>
      <c r="C1249" s="17" t="str">
        <f>IFERROR(VLOOKUP($F1249,'Location List'!$A$2:$T$644,18,FALSE),"")</f>
        <v>JOAQUIN FREGOSO</v>
      </c>
      <c r="D1249" s="17" t="str">
        <f>IFERROR(VLOOKUP($F1249,'Location List'!$A$2:$T$644,9,FALSE),"")</f>
        <v>CLAUDIA RIVAS</v>
      </c>
      <c r="E1249" s="17" t="str">
        <f>IFERROR(VLOOKUP($F1249,'Location List'!$A$2:$T$644,2,FALSE),"")</f>
        <v>HUNTINGTON BEACH</v>
      </c>
      <c r="F1249" s="26">
        <v>406</v>
      </c>
      <c r="G1249" s="29" t="s">
        <v>3278</v>
      </c>
      <c r="H1249" s="29" t="s">
        <v>3574</v>
      </c>
      <c r="I1249" s="26">
        <v>466</v>
      </c>
      <c r="J1249" s="26">
        <v>172</v>
      </c>
      <c r="K1249" s="26">
        <v>0</v>
      </c>
      <c r="L1249" s="26">
        <v>12</v>
      </c>
      <c r="M1249" s="26">
        <v>638</v>
      </c>
      <c r="N1249" s="26">
        <v>4500</v>
      </c>
      <c r="O1249" s="49">
        <v>7.0529999999999999</v>
      </c>
    </row>
    <row r="1250" spans="1:15" ht="15" customHeight="1" x14ac:dyDescent="0.25">
      <c r="A1250" s="17" t="str">
        <f>IFERROR(VLOOKUP($F1250,'Location List'!$A$2:$T$644,20,FALSE),"")</f>
        <v>Tim Kerum</v>
      </c>
      <c r="B1250" s="17" t="str">
        <f>IFERROR(VLOOKUP($F1250,'Location List'!$A$2:$T$644,19,FALSE),"")</f>
        <v>Troy Chaney</v>
      </c>
      <c r="C1250" s="17" t="str">
        <f>IFERROR(VLOOKUP($F1250,'Location List'!$A$2:$T$644,18,FALSE),"")</f>
        <v>JOAQUIN FREGOSO</v>
      </c>
      <c r="D1250" s="17" t="str">
        <f>IFERROR(VLOOKUP($F1250,'Location List'!$A$2:$T$644,9,FALSE),"")</f>
        <v>CLAUDIA RIVAS</v>
      </c>
      <c r="E1250" s="17" t="str">
        <f>IFERROR(VLOOKUP($F1250,'Location List'!$A$2:$T$644,2,FALSE),"")</f>
        <v>HUNTINGTON BEACH</v>
      </c>
      <c r="F1250" s="26">
        <v>406</v>
      </c>
      <c r="G1250" s="29" t="s">
        <v>3278</v>
      </c>
      <c r="H1250" s="29" t="s">
        <v>3302</v>
      </c>
      <c r="I1250" s="26">
        <v>190</v>
      </c>
      <c r="J1250" s="26">
        <v>63</v>
      </c>
      <c r="K1250" s="26">
        <v>0</v>
      </c>
      <c r="L1250" s="26">
        <v>21</v>
      </c>
      <c r="M1250" s="26">
        <v>253</v>
      </c>
      <c r="N1250" s="26">
        <v>1537</v>
      </c>
      <c r="O1250" s="49">
        <v>6.0750000000000002</v>
      </c>
    </row>
    <row r="1251" spans="1:15" ht="15" customHeight="1" x14ac:dyDescent="0.25">
      <c r="A1251" s="17" t="str">
        <f>IFERROR(VLOOKUP($F1251,'Location List'!$A$2:$T$644,20,FALSE),"")</f>
        <v>Tim Kerum</v>
      </c>
      <c r="B1251" s="17" t="str">
        <f>IFERROR(VLOOKUP($F1251,'Location List'!$A$2:$T$644,19,FALSE),"")</f>
        <v>Troy Chaney</v>
      </c>
      <c r="C1251" s="17" t="str">
        <f>IFERROR(VLOOKUP($F1251,'Location List'!$A$2:$T$644,18,FALSE),"")</f>
        <v>JOAQUIN FREGOSO</v>
      </c>
      <c r="D1251" s="17" t="str">
        <f>IFERROR(VLOOKUP($F1251,'Location List'!$A$2:$T$644,9,FALSE),"")</f>
        <v>CLAUDIA RIVAS</v>
      </c>
      <c r="E1251" s="17" t="str">
        <f>IFERROR(VLOOKUP($F1251,'Location List'!$A$2:$T$644,2,FALSE),"")</f>
        <v>HUNTINGTON BEACH</v>
      </c>
      <c r="F1251" s="26">
        <v>406</v>
      </c>
      <c r="G1251" s="29" t="s">
        <v>3278</v>
      </c>
      <c r="H1251" s="29" t="s">
        <v>3497</v>
      </c>
      <c r="I1251" s="26">
        <v>449</v>
      </c>
      <c r="J1251" s="26">
        <v>311</v>
      </c>
      <c r="K1251" s="26">
        <v>0</v>
      </c>
      <c r="L1251" s="26">
        <v>18</v>
      </c>
      <c r="M1251" s="26">
        <v>760</v>
      </c>
      <c r="N1251" s="26">
        <v>1494</v>
      </c>
      <c r="O1251" s="49">
        <v>1.966</v>
      </c>
    </row>
    <row r="1252" spans="1:15" ht="15" customHeight="1" x14ac:dyDescent="0.25">
      <c r="A1252" s="17" t="str">
        <f>IFERROR(VLOOKUP($F1252,'Location List'!$A$2:$T$644,20,FALSE),"")</f>
        <v>Tim Kerum</v>
      </c>
      <c r="B1252" s="17" t="str">
        <f>IFERROR(VLOOKUP($F1252,'Location List'!$A$2:$T$644,19,FALSE),"")</f>
        <v>Troy Chaney</v>
      </c>
      <c r="C1252" s="17" t="str">
        <f>IFERROR(VLOOKUP($F1252,'Location List'!$A$2:$T$644,18,FALSE),"")</f>
        <v>JOAQUIN FREGOSO</v>
      </c>
      <c r="D1252" s="17" t="str">
        <f>IFERROR(VLOOKUP($F1252,'Location List'!$A$2:$T$644,9,FALSE),"")</f>
        <v>CLAUDIA RIVAS</v>
      </c>
      <c r="E1252" s="17" t="str">
        <f>IFERROR(VLOOKUP($F1252,'Location List'!$A$2:$T$644,2,FALSE),"")</f>
        <v>HUNTINGTON BEACH</v>
      </c>
      <c r="F1252" s="26">
        <v>406</v>
      </c>
      <c r="G1252" s="29" t="s">
        <v>3278</v>
      </c>
      <c r="H1252" s="29" t="s">
        <v>3315</v>
      </c>
      <c r="I1252" s="26">
        <v>223</v>
      </c>
      <c r="J1252" s="26">
        <v>149</v>
      </c>
      <c r="K1252" s="26">
        <v>0</v>
      </c>
      <c r="L1252" s="26">
        <v>12</v>
      </c>
      <c r="M1252" s="26">
        <v>372</v>
      </c>
      <c r="N1252" s="26">
        <v>724</v>
      </c>
      <c r="O1252" s="49">
        <v>1.946</v>
      </c>
    </row>
    <row r="1253" spans="1:15" ht="15" customHeight="1" x14ac:dyDescent="0.25">
      <c r="A1253" s="17" t="str">
        <f>IFERROR(VLOOKUP($F1253,'Location List'!$A$2:$T$644,20,FALSE),"")</f>
        <v>Tim Kerum</v>
      </c>
      <c r="B1253" s="17" t="str">
        <f>IFERROR(VLOOKUP($F1253,'Location List'!$A$2:$T$644,19,FALSE),"")</f>
        <v>Troy Chaney</v>
      </c>
      <c r="C1253" s="17" t="str">
        <f>IFERROR(VLOOKUP($F1253,'Location List'!$A$2:$T$644,18,FALSE),"")</f>
        <v>JOAQUIN FREGOSO</v>
      </c>
      <c r="D1253" s="17" t="str">
        <f>IFERROR(VLOOKUP($F1253,'Location List'!$A$2:$T$644,9,FALSE),"")</f>
        <v>CLAUDIA RIVAS</v>
      </c>
      <c r="E1253" s="17" t="str">
        <f>IFERROR(VLOOKUP($F1253,'Location List'!$A$2:$T$644,2,FALSE),"")</f>
        <v>HUNTINGTON BEACH</v>
      </c>
      <c r="F1253" s="26">
        <v>406</v>
      </c>
      <c r="G1253" s="29" t="s">
        <v>3278</v>
      </c>
      <c r="H1253" s="29" t="s">
        <v>3431</v>
      </c>
      <c r="I1253" s="26">
        <v>519</v>
      </c>
      <c r="J1253" s="26">
        <v>93</v>
      </c>
      <c r="K1253" s="26">
        <v>0</v>
      </c>
      <c r="L1253" s="26">
        <v>13</v>
      </c>
      <c r="M1253" s="26">
        <v>612</v>
      </c>
      <c r="N1253" s="26">
        <v>3871</v>
      </c>
      <c r="O1253" s="49">
        <v>6.3250000000000002</v>
      </c>
    </row>
    <row r="1254" spans="1:15" ht="15" customHeight="1" x14ac:dyDescent="0.25">
      <c r="A1254" s="17" t="str">
        <f>IFERROR(VLOOKUP($F1254,'Location List'!$A$2:$T$644,20,FALSE),"")</f>
        <v>Tim Kerum</v>
      </c>
      <c r="B1254" s="17" t="str">
        <f>IFERROR(VLOOKUP($F1254,'Location List'!$A$2:$T$644,19,FALSE),"")</f>
        <v>Troy Chaney</v>
      </c>
      <c r="C1254" s="17" t="str">
        <f>IFERROR(VLOOKUP($F1254,'Location List'!$A$2:$T$644,18,FALSE),"")</f>
        <v>JOAQUIN FREGOSO</v>
      </c>
      <c r="D1254" s="17" t="str">
        <f>IFERROR(VLOOKUP($F1254,'Location List'!$A$2:$T$644,9,FALSE),"")</f>
        <v>CLAUDIA RIVAS</v>
      </c>
      <c r="E1254" s="17" t="str">
        <f>IFERROR(VLOOKUP($F1254,'Location List'!$A$2:$T$644,2,FALSE),"")</f>
        <v>HUNTINGTON BEACH</v>
      </c>
      <c r="F1254" s="26">
        <v>406</v>
      </c>
      <c r="G1254" s="29" t="s">
        <v>3278</v>
      </c>
      <c r="H1254" s="29" t="s">
        <v>3575</v>
      </c>
      <c r="I1254" s="26">
        <v>362</v>
      </c>
      <c r="J1254" s="26">
        <v>322</v>
      </c>
      <c r="K1254" s="26">
        <v>0</v>
      </c>
      <c r="L1254" s="26">
        <v>13</v>
      </c>
      <c r="M1254" s="26">
        <v>684</v>
      </c>
      <c r="N1254" s="26">
        <v>4523</v>
      </c>
      <c r="O1254" s="49">
        <v>6.6130000000000004</v>
      </c>
    </row>
    <row r="1255" spans="1:15" ht="15" customHeight="1" x14ac:dyDescent="0.25">
      <c r="A1255" s="17" t="str">
        <f>IFERROR(VLOOKUP($F1255,'Location List'!$A$2:$T$644,20,FALSE),"")</f>
        <v>Tim Kerum</v>
      </c>
      <c r="B1255" s="17" t="str">
        <f>IFERROR(VLOOKUP($F1255,'Location List'!$A$2:$T$644,19,FALSE),"")</f>
        <v>Troy Chaney</v>
      </c>
      <c r="C1255" s="17" t="str">
        <f>IFERROR(VLOOKUP($F1255,'Location List'!$A$2:$T$644,18,FALSE),"")</f>
        <v>JOAQUIN FREGOSO</v>
      </c>
      <c r="D1255" s="17" t="str">
        <f>IFERROR(VLOOKUP($F1255,'Location List'!$A$2:$T$644,9,FALSE),"")</f>
        <v>CLAUDIA RIVAS</v>
      </c>
      <c r="E1255" s="17" t="str">
        <f>IFERROR(VLOOKUP($F1255,'Location List'!$A$2:$T$644,2,FALSE),"")</f>
        <v>HUNTINGTON BEACH</v>
      </c>
      <c r="F1255" s="26">
        <v>406</v>
      </c>
      <c r="G1255" s="29" t="s">
        <v>3278</v>
      </c>
      <c r="H1255" s="29" t="s">
        <v>3400</v>
      </c>
      <c r="I1255" s="26">
        <v>106</v>
      </c>
      <c r="J1255" s="26">
        <v>101</v>
      </c>
      <c r="K1255" s="26">
        <v>0</v>
      </c>
      <c r="L1255" s="26">
        <v>13</v>
      </c>
      <c r="M1255" s="26">
        <v>207</v>
      </c>
      <c r="N1255" s="26">
        <v>1753</v>
      </c>
      <c r="O1255" s="49">
        <v>8.4689999999999994</v>
      </c>
    </row>
    <row r="1256" spans="1:15" ht="15" customHeight="1" x14ac:dyDescent="0.25">
      <c r="A1256" s="17" t="str">
        <f>IFERROR(VLOOKUP($F1256,'Location List'!$A$2:$T$644,20,FALSE),"")</f>
        <v>Tim Kerum</v>
      </c>
      <c r="B1256" s="17" t="str">
        <f>IFERROR(VLOOKUP($F1256,'Location List'!$A$2:$T$644,19,FALSE),"")</f>
        <v>Troy Chaney</v>
      </c>
      <c r="C1256" s="17" t="str">
        <f>IFERROR(VLOOKUP($F1256,'Location List'!$A$2:$T$644,18,FALSE),"")</f>
        <v>JOAQUIN FREGOSO</v>
      </c>
      <c r="D1256" s="17" t="str">
        <f>IFERROR(VLOOKUP($F1256,'Location List'!$A$2:$T$644,9,FALSE),"")</f>
        <v>CLAUDIA RIVAS</v>
      </c>
      <c r="E1256" s="17" t="str">
        <f>IFERROR(VLOOKUP($F1256,'Location List'!$A$2:$T$644,2,FALSE),"")</f>
        <v>HUNTINGTON BEACH</v>
      </c>
      <c r="F1256" s="26">
        <v>406</v>
      </c>
      <c r="G1256" s="29" t="s">
        <v>3278</v>
      </c>
      <c r="H1256" s="29" t="s">
        <v>3576</v>
      </c>
      <c r="I1256" s="26">
        <v>102</v>
      </c>
      <c r="J1256" s="26">
        <v>108</v>
      </c>
      <c r="K1256" s="26">
        <v>0</v>
      </c>
      <c r="L1256" s="26">
        <v>13</v>
      </c>
      <c r="M1256" s="26">
        <v>210</v>
      </c>
      <c r="N1256" s="26">
        <v>1790</v>
      </c>
      <c r="O1256" s="49">
        <v>8.5239999999999991</v>
      </c>
    </row>
    <row r="1257" spans="1:15" ht="15" customHeight="1" x14ac:dyDescent="0.25">
      <c r="A1257" s="17" t="str">
        <f>IFERROR(VLOOKUP($F1257,'Location List'!$A$2:$T$644,20,FALSE),"")</f>
        <v>Tim Kerum</v>
      </c>
      <c r="B1257" s="17" t="str">
        <f>IFERROR(VLOOKUP($F1257,'Location List'!$A$2:$T$644,19,FALSE),"")</f>
        <v>Troy Chaney</v>
      </c>
      <c r="C1257" s="17" t="str">
        <f>IFERROR(VLOOKUP($F1257,'Location List'!$A$2:$T$644,18,FALSE),"")</f>
        <v>JOAQUIN FREGOSO</v>
      </c>
      <c r="D1257" s="17" t="str">
        <f>IFERROR(VLOOKUP($F1257,'Location List'!$A$2:$T$644,9,FALSE),"")</f>
        <v>CLAUDIA RIVAS</v>
      </c>
      <c r="E1257" s="17" t="str">
        <f>IFERROR(VLOOKUP($F1257,'Location List'!$A$2:$T$644,2,FALSE),"")</f>
        <v>HUNTINGTON BEACH</v>
      </c>
      <c r="F1257" s="26">
        <v>406</v>
      </c>
      <c r="G1257" s="29" t="s">
        <v>3278</v>
      </c>
      <c r="H1257" s="29" t="s">
        <v>3577</v>
      </c>
      <c r="I1257" s="26">
        <v>366</v>
      </c>
      <c r="J1257" s="26">
        <v>294</v>
      </c>
      <c r="K1257" s="26">
        <v>0</v>
      </c>
      <c r="L1257" s="26">
        <v>12</v>
      </c>
      <c r="M1257" s="26">
        <v>660</v>
      </c>
      <c r="N1257" s="26">
        <v>4128</v>
      </c>
      <c r="O1257" s="49">
        <v>6.2549999999999999</v>
      </c>
    </row>
    <row r="1258" spans="1:15" ht="15" customHeight="1" x14ac:dyDescent="0.25">
      <c r="A1258" s="17" t="str">
        <f>IFERROR(VLOOKUP($F1258,'Location List'!$A$2:$T$644,20,FALSE),"")</f>
        <v>Tim Kerum</v>
      </c>
      <c r="B1258" s="17" t="str">
        <f>IFERROR(VLOOKUP($F1258,'Location List'!$A$2:$T$644,19,FALSE),"")</f>
        <v>Troy Chaney</v>
      </c>
      <c r="C1258" s="17" t="str">
        <f>IFERROR(VLOOKUP($F1258,'Location List'!$A$2:$T$644,18,FALSE),"")</f>
        <v>JOAQUIN FREGOSO</v>
      </c>
      <c r="D1258" s="17" t="str">
        <f>IFERROR(VLOOKUP($F1258,'Location List'!$A$2:$T$644,9,FALSE),"")</f>
        <v>CLAUDIA RIVAS</v>
      </c>
      <c r="E1258" s="17" t="str">
        <f>IFERROR(VLOOKUP($F1258,'Location List'!$A$2:$T$644,2,FALSE),"")</f>
        <v>HUNTINGTON BEACH</v>
      </c>
      <c r="F1258" s="26">
        <v>406</v>
      </c>
      <c r="G1258" s="29" t="s">
        <v>3278</v>
      </c>
      <c r="H1258" s="29" t="s">
        <v>3482</v>
      </c>
      <c r="I1258" s="26">
        <v>1113</v>
      </c>
      <c r="J1258" s="26">
        <v>430</v>
      </c>
      <c r="K1258" s="26">
        <v>0</v>
      </c>
      <c r="L1258" s="26">
        <v>16</v>
      </c>
      <c r="M1258" s="26">
        <v>1543</v>
      </c>
      <c r="N1258" s="26">
        <v>12467</v>
      </c>
      <c r="O1258" s="49">
        <v>8.08</v>
      </c>
    </row>
    <row r="1259" spans="1:15" ht="15" customHeight="1" x14ac:dyDescent="0.25">
      <c r="A1259" s="17" t="str">
        <f>IFERROR(VLOOKUP($F1259,'Location List'!$A$2:$T$644,20,FALSE),"")</f>
        <v>Tim Kerum</v>
      </c>
      <c r="B1259" s="17" t="str">
        <f>IFERROR(VLOOKUP($F1259,'Location List'!$A$2:$T$644,19,FALSE),"")</f>
        <v>Troy Chaney</v>
      </c>
      <c r="C1259" s="17" t="str">
        <f>IFERROR(VLOOKUP($F1259,'Location List'!$A$2:$T$644,18,FALSE),"")</f>
        <v>JOAQUIN FREGOSO</v>
      </c>
      <c r="D1259" s="17" t="str">
        <f>IFERROR(VLOOKUP($F1259,'Location List'!$A$2:$T$644,9,FALSE),"")</f>
        <v>CLAUDIA RIVAS</v>
      </c>
      <c r="E1259" s="17" t="str">
        <f>IFERROR(VLOOKUP($F1259,'Location List'!$A$2:$T$644,2,FALSE),"")</f>
        <v>HUNTINGTON BEACH</v>
      </c>
      <c r="F1259" s="26">
        <v>406</v>
      </c>
      <c r="G1259" s="29" t="s">
        <v>3278</v>
      </c>
      <c r="H1259" s="29" t="s">
        <v>3324</v>
      </c>
      <c r="I1259" s="26">
        <v>83</v>
      </c>
      <c r="J1259" s="26">
        <v>84</v>
      </c>
      <c r="K1259" s="26">
        <v>0</v>
      </c>
      <c r="L1259" s="26">
        <v>13</v>
      </c>
      <c r="M1259" s="26">
        <v>167</v>
      </c>
      <c r="N1259" s="26">
        <v>1165</v>
      </c>
      <c r="O1259" s="49">
        <v>6.976</v>
      </c>
    </row>
    <row r="1260" spans="1:15" ht="15" customHeight="1" x14ac:dyDescent="0.25">
      <c r="A1260" s="17" t="str">
        <f>IFERROR(VLOOKUP($F1260,'Location List'!$A$2:$T$644,20,FALSE),"")</f>
        <v>Tim Kerum</v>
      </c>
      <c r="B1260" s="17" t="str">
        <f>IFERROR(VLOOKUP($F1260,'Location List'!$A$2:$T$644,19,FALSE),"")</f>
        <v>Troy Chaney</v>
      </c>
      <c r="C1260" s="17" t="str">
        <f>IFERROR(VLOOKUP($F1260,'Location List'!$A$2:$T$644,18,FALSE),"")</f>
        <v>JOAQUIN FREGOSO</v>
      </c>
      <c r="D1260" s="17" t="str">
        <f>IFERROR(VLOOKUP($F1260,'Location List'!$A$2:$T$644,9,FALSE),"")</f>
        <v>CLAUDIA RIVAS</v>
      </c>
      <c r="E1260" s="17" t="str">
        <f>IFERROR(VLOOKUP($F1260,'Location List'!$A$2:$T$644,2,FALSE),"")</f>
        <v>HUNTINGTON BEACH</v>
      </c>
      <c r="F1260" s="26">
        <v>406</v>
      </c>
      <c r="G1260" s="29" t="s">
        <v>3278</v>
      </c>
      <c r="H1260" s="29" t="s">
        <v>3476</v>
      </c>
      <c r="I1260" s="26">
        <v>442</v>
      </c>
      <c r="J1260" s="26">
        <v>73</v>
      </c>
      <c r="K1260" s="26">
        <v>0</v>
      </c>
      <c r="L1260" s="26">
        <v>15</v>
      </c>
      <c r="M1260" s="26">
        <v>515</v>
      </c>
      <c r="N1260" s="26">
        <v>0</v>
      </c>
      <c r="O1260" s="49">
        <v>0</v>
      </c>
    </row>
    <row r="1261" spans="1:15" ht="15" customHeight="1" x14ac:dyDescent="0.25">
      <c r="A1261" s="17" t="str">
        <f>IFERROR(VLOOKUP($F1261,'Location List'!$A$2:$T$644,20,FALSE),"")</f>
        <v>Tim Kerum</v>
      </c>
      <c r="B1261" s="17" t="str">
        <f>IFERROR(VLOOKUP($F1261,'Location List'!$A$2:$T$644,19,FALSE),"")</f>
        <v>Troy Chaney</v>
      </c>
      <c r="C1261" s="17" t="str">
        <f>IFERROR(VLOOKUP($F1261,'Location List'!$A$2:$T$644,18,FALSE),"")</f>
        <v>JOAQUIN FREGOSO</v>
      </c>
      <c r="D1261" s="17" t="str">
        <f>IFERROR(VLOOKUP($F1261,'Location List'!$A$2:$T$644,9,FALSE),"")</f>
        <v>CLAUDIA RIVAS</v>
      </c>
      <c r="E1261" s="17" t="str">
        <f>IFERROR(VLOOKUP($F1261,'Location List'!$A$2:$T$644,2,FALSE),"")</f>
        <v>HUNTINGTON BEACH</v>
      </c>
      <c r="F1261" s="26">
        <v>406</v>
      </c>
      <c r="G1261" s="29" t="s">
        <v>3278</v>
      </c>
      <c r="H1261" s="29" t="s">
        <v>3477</v>
      </c>
      <c r="I1261" s="26">
        <v>455</v>
      </c>
      <c r="J1261" s="26">
        <v>61</v>
      </c>
      <c r="K1261" s="26">
        <v>0</v>
      </c>
      <c r="L1261" s="26">
        <v>15</v>
      </c>
      <c r="M1261" s="26">
        <v>516</v>
      </c>
      <c r="N1261" s="26">
        <v>0</v>
      </c>
      <c r="O1261" s="49">
        <v>0</v>
      </c>
    </row>
    <row r="1262" spans="1:15" ht="15" customHeight="1" x14ac:dyDescent="0.25">
      <c r="A1262" s="17" t="str">
        <f>IFERROR(VLOOKUP($F1262,'Location List'!$A$2:$T$644,20,FALSE),"")</f>
        <v>Tim Kerum</v>
      </c>
      <c r="B1262" s="17" t="str">
        <f>IFERROR(VLOOKUP($F1262,'Location List'!$A$2:$T$644,19,FALSE),"")</f>
        <v>Troy Chaney</v>
      </c>
      <c r="C1262" s="17" t="str">
        <f>IFERROR(VLOOKUP($F1262,'Location List'!$A$2:$T$644,18,FALSE),"")</f>
        <v>JOAQUIN FREGOSO</v>
      </c>
      <c r="D1262" s="17" t="str">
        <f>IFERROR(VLOOKUP($F1262,'Location List'!$A$2:$T$644,9,FALSE),"")</f>
        <v>CLAUDIA RIVAS</v>
      </c>
      <c r="E1262" s="17" t="str">
        <f>IFERROR(VLOOKUP($F1262,'Location List'!$A$2:$T$644,2,FALSE),"")</f>
        <v>HUNTINGTON BEACH</v>
      </c>
      <c r="F1262" s="26">
        <v>406</v>
      </c>
      <c r="G1262" s="29" t="s">
        <v>3278</v>
      </c>
      <c r="H1262" s="29" t="s">
        <v>3478</v>
      </c>
      <c r="I1262" s="26">
        <v>1645</v>
      </c>
      <c r="J1262" s="26">
        <v>691</v>
      </c>
      <c r="K1262" s="26">
        <v>0</v>
      </c>
      <c r="L1262" s="26">
        <v>13</v>
      </c>
      <c r="M1262" s="26">
        <v>2336</v>
      </c>
      <c r="N1262" s="26">
        <v>3701</v>
      </c>
      <c r="O1262" s="49">
        <v>1.5840000000000001</v>
      </c>
    </row>
    <row r="1263" spans="1:15" ht="15" customHeight="1" x14ac:dyDescent="0.25">
      <c r="A1263" s="17" t="str">
        <f>IFERROR(VLOOKUP($F1263,'Location List'!$A$2:$T$644,20,FALSE),"")</f>
        <v>Tim Kerum</v>
      </c>
      <c r="B1263" s="17" t="str">
        <f>IFERROR(VLOOKUP($F1263,'Location List'!$A$2:$T$644,19,FALSE),"")</f>
        <v>Troy Chaney</v>
      </c>
      <c r="C1263" s="17" t="str">
        <f>IFERROR(VLOOKUP($F1263,'Location List'!$A$2:$T$644,18,FALSE),"")</f>
        <v>JOAQUIN FREGOSO</v>
      </c>
      <c r="D1263" s="17" t="str">
        <f>IFERROR(VLOOKUP($F1263,'Location List'!$A$2:$T$644,9,FALSE),"")</f>
        <v>CLAUDIA RIVAS</v>
      </c>
      <c r="E1263" s="17" t="str">
        <f>IFERROR(VLOOKUP($F1263,'Location List'!$A$2:$T$644,2,FALSE),"")</f>
        <v>HUNTINGTON BEACH</v>
      </c>
      <c r="F1263" s="26">
        <v>406</v>
      </c>
      <c r="G1263" s="29" t="s">
        <v>3278</v>
      </c>
      <c r="H1263" s="29" t="s">
        <v>3391</v>
      </c>
      <c r="I1263" s="26">
        <v>131</v>
      </c>
      <c r="J1263" s="26">
        <v>114</v>
      </c>
      <c r="K1263" s="26">
        <v>0</v>
      </c>
      <c r="L1263" s="26">
        <v>13</v>
      </c>
      <c r="M1263" s="26">
        <v>245</v>
      </c>
      <c r="N1263" s="26">
        <v>1777</v>
      </c>
      <c r="O1263" s="49">
        <v>7.2530000000000001</v>
      </c>
    </row>
    <row r="1264" spans="1:15" ht="15" customHeight="1" x14ac:dyDescent="0.25">
      <c r="A1264" s="17" t="str">
        <f>IFERROR(VLOOKUP($F1264,'Location List'!$A$2:$T$644,20,FALSE),"")</f>
        <v>Tim Kerum</v>
      </c>
      <c r="B1264" s="17" t="str">
        <f>IFERROR(VLOOKUP($F1264,'Location List'!$A$2:$T$644,19,FALSE),"")</f>
        <v>Troy Chaney</v>
      </c>
      <c r="C1264" s="17" t="str">
        <f>IFERROR(VLOOKUP($F1264,'Location List'!$A$2:$T$644,18,FALSE),"")</f>
        <v>Luis Torres</v>
      </c>
      <c r="D1264" s="17" t="str">
        <f>IFERROR(VLOOKUP($F1264,'Location List'!$A$2:$T$644,9,FALSE),"")</f>
        <v>ARSHAD KHAN</v>
      </c>
      <c r="E1264" s="17" t="str">
        <f>IFERROR(VLOOKUP($F1264,'Location List'!$A$2:$T$644,2,FALSE),"")</f>
        <v>CORONA</v>
      </c>
      <c r="F1264" s="26">
        <v>407</v>
      </c>
      <c r="G1264" s="29" t="s">
        <v>3276</v>
      </c>
      <c r="H1264" s="29" t="s">
        <v>3293</v>
      </c>
      <c r="I1264" s="26">
        <v>329</v>
      </c>
      <c r="J1264" s="26">
        <v>286</v>
      </c>
      <c r="K1264" s="26">
        <v>0</v>
      </c>
      <c r="L1264" s="26">
        <v>14</v>
      </c>
      <c r="M1264" s="26">
        <v>615</v>
      </c>
      <c r="N1264" s="26">
        <v>851</v>
      </c>
      <c r="O1264" s="49">
        <v>1.3839999999999999</v>
      </c>
    </row>
    <row r="1265" spans="1:15" ht="15" customHeight="1" x14ac:dyDescent="0.25">
      <c r="A1265" s="17" t="str">
        <f>IFERROR(VLOOKUP($F1265,'Location List'!$A$2:$T$644,20,FALSE),"")</f>
        <v>Tim Kerum</v>
      </c>
      <c r="B1265" s="17" t="str">
        <f>IFERROR(VLOOKUP($F1265,'Location List'!$A$2:$T$644,19,FALSE),"")</f>
        <v>Troy Chaney</v>
      </c>
      <c r="C1265" s="17" t="str">
        <f>IFERROR(VLOOKUP($F1265,'Location List'!$A$2:$T$644,18,FALSE),"")</f>
        <v>Luis Torres</v>
      </c>
      <c r="D1265" s="17" t="str">
        <f>IFERROR(VLOOKUP($F1265,'Location List'!$A$2:$T$644,9,FALSE),"")</f>
        <v>ARSHAD KHAN</v>
      </c>
      <c r="E1265" s="17" t="str">
        <f>IFERROR(VLOOKUP($F1265,'Location List'!$A$2:$T$644,2,FALSE),"")</f>
        <v>CORONA</v>
      </c>
      <c r="F1265" s="26">
        <v>407</v>
      </c>
      <c r="G1265" s="29" t="s">
        <v>3276</v>
      </c>
      <c r="H1265" s="29" t="s">
        <v>3347</v>
      </c>
      <c r="I1265" s="26">
        <v>364</v>
      </c>
      <c r="J1265" s="26">
        <v>414</v>
      </c>
      <c r="K1265" s="26">
        <v>0</v>
      </c>
      <c r="L1265" s="26">
        <v>18</v>
      </c>
      <c r="M1265" s="26">
        <v>778</v>
      </c>
      <c r="N1265" s="26">
        <v>991</v>
      </c>
      <c r="O1265" s="49">
        <v>1.274</v>
      </c>
    </row>
    <row r="1266" spans="1:15" ht="15" customHeight="1" x14ac:dyDescent="0.25">
      <c r="A1266" s="17" t="str">
        <f>IFERROR(VLOOKUP($F1266,'Location List'!$A$2:$T$644,20,FALSE),"")</f>
        <v>Tim Kerum</v>
      </c>
      <c r="B1266" s="17" t="str">
        <f>IFERROR(VLOOKUP($F1266,'Location List'!$A$2:$T$644,19,FALSE),"")</f>
        <v>Troy Chaney</v>
      </c>
      <c r="C1266" s="17" t="str">
        <f>IFERROR(VLOOKUP($F1266,'Location List'!$A$2:$T$644,18,FALSE),"")</f>
        <v>Luis Torres</v>
      </c>
      <c r="D1266" s="17" t="str">
        <f>IFERROR(VLOOKUP($F1266,'Location List'!$A$2:$T$644,9,FALSE),"")</f>
        <v>ARSHAD KHAN</v>
      </c>
      <c r="E1266" s="17" t="str">
        <f>IFERROR(VLOOKUP($F1266,'Location List'!$A$2:$T$644,2,FALSE),"")</f>
        <v>CORONA</v>
      </c>
      <c r="F1266" s="26">
        <v>407</v>
      </c>
      <c r="G1266" s="29" t="s">
        <v>3276</v>
      </c>
      <c r="H1266" s="29" t="s">
        <v>3277</v>
      </c>
      <c r="I1266" s="26">
        <v>239</v>
      </c>
      <c r="J1266" s="26">
        <v>150</v>
      </c>
      <c r="K1266" s="26">
        <v>0</v>
      </c>
      <c r="L1266" s="26">
        <v>15</v>
      </c>
      <c r="M1266" s="26">
        <v>389</v>
      </c>
      <c r="N1266" s="26">
        <v>758</v>
      </c>
      <c r="O1266" s="49">
        <v>1.9490000000000001</v>
      </c>
    </row>
    <row r="1267" spans="1:15" ht="15" customHeight="1" x14ac:dyDescent="0.25">
      <c r="A1267" s="17" t="str">
        <f>IFERROR(VLOOKUP($F1267,'Location List'!$A$2:$T$644,20,FALSE),"")</f>
        <v>Tim Kerum</v>
      </c>
      <c r="B1267" s="17" t="str">
        <f>IFERROR(VLOOKUP($F1267,'Location List'!$A$2:$T$644,19,FALSE),"")</f>
        <v>Troy Chaney</v>
      </c>
      <c r="C1267" s="17" t="str">
        <f>IFERROR(VLOOKUP($F1267,'Location List'!$A$2:$T$644,18,FALSE),"")</f>
        <v>Luis Torres</v>
      </c>
      <c r="D1267" s="17" t="str">
        <f>IFERROR(VLOOKUP($F1267,'Location List'!$A$2:$T$644,9,FALSE),"")</f>
        <v>ARSHAD KHAN</v>
      </c>
      <c r="E1267" s="17" t="str">
        <f>IFERROR(VLOOKUP($F1267,'Location List'!$A$2:$T$644,2,FALSE),"")</f>
        <v>CORONA</v>
      </c>
      <c r="F1267" s="26">
        <v>407</v>
      </c>
      <c r="G1267" s="29" t="s">
        <v>3276</v>
      </c>
      <c r="H1267" s="29" t="s">
        <v>3320</v>
      </c>
      <c r="I1267" s="26">
        <v>232</v>
      </c>
      <c r="J1267" s="26">
        <v>148</v>
      </c>
      <c r="K1267" s="26">
        <v>0</v>
      </c>
      <c r="L1267" s="26">
        <v>14</v>
      </c>
      <c r="M1267" s="26">
        <v>380</v>
      </c>
      <c r="N1267" s="26">
        <v>740</v>
      </c>
      <c r="O1267" s="49">
        <v>1.9470000000000001</v>
      </c>
    </row>
    <row r="1268" spans="1:15" ht="15" customHeight="1" x14ac:dyDescent="0.25">
      <c r="A1268" s="17" t="str">
        <f>IFERROR(VLOOKUP($F1268,'Location List'!$A$2:$T$644,20,FALSE),"")</f>
        <v>Tim Kerum</v>
      </c>
      <c r="B1268" s="17" t="str">
        <f>IFERROR(VLOOKUP($F1268,'Location List'!$A$2:$T$644,19,FALSE),"")</f>
        <v>Troy Chaney</v>
      </c>
      <c r="C1268" s="17" t="str">
        <f>IFERROR(VLOOKUP($F1268,'Location List'!$A$2:$T$644,18,FALSE),"")</f>
        <v>Luis Torres</v>
      </c>
      <c r="D1268" s="17" t="str">
        <f>IFERROR(VLOOKUP($F1268,'Location List'!$A$2:$T$644,9,FALSE),"")</f>
        <v>ARSHAD KHAN</v>
      </c>
      <c r="E1268" s="17" t="str">
        <f>IFERROR(VLOOKUP($F1268,'Location List'!$A$2:$T$644,2,FALSE),"")</f>
        <v>CORONA</v>
      </c>
      <c r="F1268" s="26">
        <v>407</v>
      </c>
      <c r="G1268" s="29" t="s">
        <v>3276</v>
      </c>
      <c r="H1268" s="29" t="s">
        <v>3402</v>
      </c>
      <c r="I1268" s="26">
        <v>270</v>
      </c>
      <c r="J1268" s="26">
        <v>275</v>
      </c>
      <c r="K1268" s="26">
        <v>0</v>
      </c>
      <c r="L1268" s="26">
        <v>16</v>
      </c>
      <c r="M1268" s="26">
        <v>545</v>
      </c>
      <c r="N1268" s="26">
        <v>959</v>
      </c>
      <c r="O1268" s="49">
        <v>1.76</v>
      </c>
    </row>
    <row r="1269" spans="1:15" ht="15" customHeight="1" x14ac:dyDescent="0.25">
      <c r="A1269" s="17" t="str">
        <f>IFERROR(VLOOKUP($F1269,'Location List'!$A$2:$T$644,20,FALSE),"")</f>
        <v>Tim Kerum</v>
      </c>
      <c r="B1269" s="17" t="str">
        <f>IFERROR(VLOOKUP($F1269,'Location List'!$A$2:$T$644,19,FALSE),"")</f>
        <v>Troy Chaney</v>
      </c>
      <c r="C1269" s="17" t="str">
        <f>IFERROR(VLOOKUP($F1269,'Location List'!$A$2:$T$644,18,FALSE),"")</f>
        <v>Luis Torres</v>
      </c>
      <c r="D1269" s="17" t="str">
        <f>IFERROR(VLOOKUP($F1269,'Location List'!$A$2:$T$644,9,FALSE),"")</f>
        <v>ARSHAD KHAN</v>
      </c>
      <c r="E1269" s="17" t="str">
        <f>IFERROR(VLOOKUP($F1269,'Location List'!$A$2:$T$644,2,FALSE),"")</f>
        <v>CORONA</v>
      </c>
      <c r="F1269" s="26">
        <v>407</v>
      </c>
      <c r="G1269" s="29" t="s">
        <v>3278</v>
      </c>
      <c r="H1269" s="29" t="s">
        <v>3283</v>
      </c>
      <c r="I1269" s="26">
        <v>423</v>
      </c>
      <c r="J1269" s="26">
        <v>371</v>
      </c>
      <c r="K1269" s="26">
        <v>0</v>
      </c>
      <c r="L1269" s="26">
        <v>17</v>
      </c>
      <c r="M1269" s="26">
        <v>794</v>
      </c>
      <c r="N1269" s="26">
        <v>4937</v>
      </c>
      <c r="O1269" s="49">
        <v>6.218</v>
      </c>
    </row>
    <row r="1270" spans="1:15" ht="15" customHeight="1" x14ac:dyDescent="0.25">
      <c r="A1270" s="17" t="str">
        <f>IFERROR(VLOOKUP($F1270,'Location List'!$A$2:$T$644,20,FALSE),"")</f>
        <v>Tim Kerum</v>
      </c>
      <c r="B1270" s="17" t="str">
        <f>IFERROR(VLOOKUP($F1270,'Location List'!$A$2:$T$644,19,FALSE),"")</f>
        <v>Troy Chaney</v>
      </c>
      <c r="C1270" s="17" t="str">
        <f>IFERROR(VLOOKUP($F1270,'Location List'!$A$2:$T$644,18,FALSE),"")</f>
        <v>Luis Torres</v>
      </c>
      <c r="D1270" s="17" t="str">
        <f>IFERROR(VLOOKUP($F1270,'Location List'!$A$2:$T$644,9,FALSE),"")</f>
        <v>ARSHAD KHAN</v>
      </c>
      <c r="E1270" s="17" t="str">
        <f>IFERROR(VLOOKUP($F1270,'Location List'!$A$2:$T$644,2,FALSE),"")</f>
        <v>CORONA</v>
      </c>
      <c r="F1270" s="26">
        <v>407</v>
      </c>
      <c r="G1270" s="29" t="s">
        <v>3278</v>
      </c>
      <c r="H1270" s="29" t="s">
        <v>3302</v>
      </c>
      <c r="I1270" s="26">
        <v>200</v>
      </c>
      <c r="J1270" s="26">
        <v>163</v>
      </c>
      <c r="K1270" s="26">
        <v>0</v>
      </c>
      <c r="L1270" s="26">
        <v>17</v>
      </c>
      <c r="M1270" s="26">
        <v>363</v>
      </c>
      <c r="N1270" s="26">
        <v>2308</v>
      </c>
      <c r="O1270" s="49">
        <v>6.3579999999999997</v>
      </c>
    </row>
    <row r="1271" spans="1:15" ht="15" customHeight="1" x14ac:dyDescent="0.25">
      <c r="A1271" s="17" t="str">
        <f>IFERROR(VLOOKUP($F1271,'Location List'!$A$2:$T$644,20,FALSE),"")</f>
        <v>Tim Kerum</v>
      </c>
      <c r="B1271" s="17" t="str">
        <f>IFERROR(VLOOKUP($F1271,'Location List'!$A$2:$T$644,19,FALSE),"")</f>
        <v>Troy Chaney</v>
      </c>
      <c r="C1271" s="17" t="str">
        <f>IFERROR(VLOOKUP($F1271,'Location List'!$A$2:$T$644,18,FALSE),"")</f>
        <v>Luis Torres</v>
      </c>
      <c r="D1271" s="17" t="str">
        <f>IFERROR(VLOOKUP($F1271,'Location List'!$A$2:$T$644,9,FALSE),"")</f>
        <v>ARSHAD KHAN</v>
      </c>
      <c r="E1271" s="17" t="str">
        <f>IFERROR(VLOOKUP($F1271,'Location List'!$A$2:$T$644,2,FALSE),"")</f>
        <v>CORONA</v>
      </c>
      <c r="F1271" s="26">
        <v>407</v>
      </c>
      <c r="G1271" s="29" t="s">
        <v>3278</v>
      </c>
      <c r="H1271" s="29" t="s">
        <v>3515</v>
      </c>
      <c r="I1271" s="26">
        <v>288</v>
      </c>
      <c r="J1271" s="26">
        <v>270</v>
      </c>
      <c r="K1271" s="26">
        <v>0</v>
      </c>
      <c r="L1271" s="26">
        <v>16</v>
      </c>
      <c r="M1271" s="26">
        <v>558</v>
      </c>
      <c r="N1271" s="26">
        <v>825</v>
      </c>
      <c r="O1271" s="49">
        <v>1.478</v>
      </c>
    </row>
    <row r="1272" spans="1:15" ht="15" customHeight="1" x14ac:dyDescent="0.25">
      <c r="A1272" s="17" t="str">
        <f>IFERROR(VLOOKUP($F1272,'Location List'!$A$2:$T$644,20,FALSE),"")</f>
        <v>Tim Kerum</v>
      </c>
      <c r="B1272" s="17" t="str">
        <f>IFERROR(VLOOKUP($F1272,'Location List'!$A$2:$T$644,19,FALSE),"")</f>
        <v>Troy Chaney</v>
      </c>
      <c r="C1272" s="17" t="str">
        <f>IFERROR(VLOOKUP($F1272,'Location List'!$A$2:$T$644,18,FALSE),"")</f>
        <v>Luis Torres</v>
      </c>
      <c r="D1272" s="17" t="str">
        <f>IFERROR(VLOOKUP($F1272,'Location List'!$A$2:$T$644,9,FALSE),"")</f>
        <v>ARSHAD KHAN</v>
      </c>
      <c r="E1272" s="17" t="str">
        <f>IFERROR(VLOOKUP($F1272,'Location List'!$A$2:$T$644,2,FALSE),"")</f>
        <v>CORONA</v>
      </c>
      <c r="F1272" s="26">
        <v>407</v>
      </c>
      <c r="G1272" s="29" t="s">
        <v>3278</v>
      </c>
      <c r="H1272" s="29" t="s">
        <v>3414</v>
      </c>
      <c r="I1272" s="26">
        <v>268</v>
      </c>
      <c r="J1272" s="26">
        <v>289</v>
      </c>
      <c r="K1272" s="26">
        <v>0</v>
      </c>
      <c r="L1272" s="26">
        <v>14</v>
      </c>
      <c r="M1272" s="26">
        <v>557</v>
      </c>
      <c r="N1272" s="26">
        <v>841</v>
      </c>
      <c r="O1272" s="49">
        <v>1.51</v>
      </c>
    </row>
    <row r="1273" spans="1:15" ht="15" customHeight="1" x14ac:dyDescent="0.25">
      <c r="A1273" s="17" t="str">
        <f>IFERROR(VLOOKUP($F1273,'Location List'!$A$2:$T$644,20,FALSE),"")</f>
        <v>Tim Kerum</v>
      </c>
      <c r="B1273" s="17" t="str">
        <f>IFERROR(VLOOKUP($F1273,'Location List'!$A$2:$T$644,19,FALSE),"")</f>
        <v>Troy Chaney</v>
      </c>
      <c r="C1273" s="17" t="str">
        <f>IFERROR(VLOOKUP($F1273,'Location List'!$A$2:$T$644,18,FALSE),"")</f>
        <v>Albino Ramirez</v>
      </c>
      <c r="D1273" s="17" t="str">
        <f>IFERROR(VLOOKUP($F1273,'Location List'!$A$2:$T$644,9,FALSE),"")</f>
        <v>Adam Shafran</v>
      </c>
      <c r="E1273" s="17" t="str">
        <f>IFERROR(VLOOKUP($F1273,'Location List'!$A$2:$T$644,2,FALSE),"")</f>
        <v>SACRAMENTO-ARDEN</v>
      </c>
      <c r="F1273" s="26">
        <v>410</v>
      </c>
      <c r="G1273" s="29" t="s">
        <v>3272</v>
      </c>
      <c r="H1273" s="29" t="s">
        <v>3461</v>
      </c>
      <c r="I1273" s="26">
        <v>971</v>
      </c>
      <c r="J1273" s="26">
        <v>745</v>
      </c>
      <c r="K1273" s="26">
        <v>0</v>
      </c>
      <c r="L1273" s="26">
        <v>19</v>
      </c>
      <c r="M1273" s="26">
        <v>1716</v>
      </c>
      <c r="N1273" s="26">
        <v>22394</v>
      </c>
      <c r="O1273" s="49">
        <v>13.05</v>
      </c>
    </row>
    <row r="1274" spans="1:15" ht="15" customHeight="1" x14ac:dyDescent="0.25">
      <c r="A1274" s="17" t="str">
        <f>IFERROR(VLOOKUP($F1274,'Location List'!$A$2:$T$644,20,FALSE),"")</f>
        <v>Tim Kerum</v>
      </c>
      <c r="B1274" s="17" t="str">
        <f>IFERROR(VLOOKUP($F1274,'Location List'!$A$2:$T$644,19,FALSE),"")</f>
        <v>Troy Chaney</v>
      </c>
      <c r="C1274" s="17" t="str">
        <f>IFERROR(VLOOKUP($F1274,'Location List'!$A$2:$T$644,18,FALSE),"")</f>
        <v>Albino Ramirez</v>
      </c>
      <c r="D1274" s="17" t="str">
        <f>IFERROR(VLOOKUP($F1274,'Location List'!$A$2:$T$644,9,FALSE),"")</f>
        <v>Adam Shafran</v>
      </c>
      <c r="E1274" s="17" t="str">
        <f>IFERROR(VLOOKUP($F1274,'Location List'!$A$2:$T$644,2,FALSE),"")</f>
        <v>SACRAMENTO-ARDEN</v>
      </c>
      <c r="F1274" s="26">
        <v>410</v>
      </c>
      <c r="G1274" s="29" t="s">
        <v>3272</v>
      </c>
      <c r="H1274" s="29" t="s">
        <v>3333</v>
      </c>
      <c r="I1274" s="26">
        <v>329</v>
      </c>
      <c r="J1274" s="26">
        <v>392</v>
      </c>
      <c r="K1274" s="26">
        <v>0</v>
      </c>
      <c r="L1274" s="26">
        <v>22</v>
      </c>
      <c r="M1274" s="26">
        <v>721</v>
      </c>
      <c r="N1274" s="26">
        <v>8453</v>
      </c>
      <c r="O1274" s="49">
        <v>11.724</v>
      </c>
    </row>
    <row r="1275" spans="1:15" ht="15" customHeight="1" x14ac:dyDescent="0.25">
      <c r="A1275" s="17" t="str">
        <f>IFERROR(VLOOKUP($F1275,'Location List'!$A$2:$T$644,20,FALSE),"")</f>
        <v>Tim Kerum</v>
      </c>
      <c r="B1275" s="17" t="str">
        <f>IFERROR(VLOOKUP($F1275,'Location List'!$A$2:$T$644,19,FALSE),"")</f>
        <v>Troy Chaney</v>
      </c>
      <c r="C1275" s="17" t="str">
        <f>IFERROR(VLOOKUP($F1275,'Location List'!$A$2:$T$644,18,FALSE),"")</f>
        <v>Albino Ramirez</v>
      </c>
      <c r="D1275" s="17" t="str">
        <f>IFERROR(VLOOKUP($F1275,'Location List'!$A$2:$T$644,9,FALSE),"")</f>
        <v>Adam Shafran</v>
      </c>
      <c r="E1275" s="17" t="str">
        <f>IFERROR(VLOOKUP($F1275,'Location List'!$A$2:$T$644,2,FALSE),"")</f>
        <v>SACRAMENTO-ARDEN</v>
      </c>
      <c r="F1275" s="26">
        <v>410</v>
      </c>
      <c r="G1275" s="29" t="s">
        <v>3276</v>
      </c>
      <c r="H1275" s="29" t="s">
        <v>3344</v>
      </c>
      <c r="I1275" s="26">
        <v>84</v>
      </c>
      <c r="J1275" s="26">
        <v>127</v>
      </c>
      <c r="K1275" s="26">
        <v>0</v>
      </c>
      <c r="L1275" s="26">
        <v>19</v>
      </c>
      <c r="M1275" s="26">
        <v>211</v>
      </c>
      <c r="N1275" s="26">
        <v>215</v>
      </c>
      <c r="O1275" s="49">
        <v>1.0189999999999999</v>
      </c>
    </row>
    <row r="1276" spans="1:15" ht="15" customHeight="1" x14ac:dyDescent="0.25">
      <c r="A1276" s="17" t="str">
        <f>IFERROR(VLOOKUP($F1276,'Location List'!$A$2:$T$644,20,FALSE),"")</f>
        <v>Tim Kerum</v>
      </c>
      <c r="B1276" s="17" t="str">
        <f>IFERROR(VLOOKUP($F1276,'Location List'!$A$2:$T$644,19,FALSE),"")</f>
        <v>Troy Chaney</v>
      </c>
      <c r="C1276" s="17" t="str">
        <f>IFERROR(VLOOKUP($F1276,'Location List'!$A$2:$T$644,18,FALSE),"")</f>
        <v>Albino Ramirez</v>
      </c>
      <c r="D1276" s="17" t="str">
        <f>IFERROR(VLOOKUP($F1276,'Location List'!$A$2:$T$644,9,FALSE),"")</f>
        <v>Adam Shafran</v>
      </c>
      <c r="E1276" s="17" t="str">
        <f>IFERROR(VLOOKUP($F1276,'Location List'!$A$2:$T$644,2,FALSE),"")</f>
        <v>SACRAMENTO-ARDEN</v>
      </c>
      <c r="F1276" s="26">
        <v>410</v>
      </c>
      <c r="G1276" s="29" t="s">
        <v>3276</v>
      </c>
      <c r="H1276" s="29" t="s">
        <v>3305</v>
      </c>
      <c r="I1276" s="26">
        <v>33</v>
      </c>
      <c r="J1276" s="26">
        <v>46</v>
      </c>
      <c r="K1276" s="26">
        <v>0</v>
      </c>
      <c r="L1276" s="26">
        <v>32</v>
      </c>
      <c r="M1276" s="26">
        <v>79</v>
      </c>
      <c r="N1276" s="26">
        <v>148</v>
      </c>
      <c r="O1276" s="49">
        <v>1.873</v>
      </c>
    </row>
    <row r="1277" spans="1:15" ht="15" customHeight="1" x14ac:dyDescent="0.25">
      <c r="A1277" s="17" t="str">
        <f>IFERROR(VLOOKUP($F1277,'Location List'!$A$2:$T$644,20,FALSE),"")</f>
        <v>Tim Kerum</v>
      </c>
      <c r="B1277" s="17" t="str">
        <f>IFERROR(VLOOKUP($F1277,'Location List'!$A$2:$T$644,19,FALSE),"")</f>
        <v>Troy Chaney</v>
      </c>
      <c r="C1277" s="17" t="str">
        <f>IFERROR(VLOOKUP($F1277,'Location List'!$A$2:$T$644,18,FALSE),"")</f>
        <v>Albino Ramirez</v>
      </c>
      <c r="D1277" s="17" t="str">
        <f>IFERROR(VLOOKUP($F1277,'Location List'!$A$2:$T$644,9,FALSE),"")</f>
        <v>Adam Shafran</v>
      </c>
      <c r="E1277" s="17" t="str">
        <f>IFERROR(VLOOKUP($F1277,'Location List'!$A$2:$T$644,2,FALSE),"")</f>
        <v>SACRAMENTO-ARDEN</v>
      </c>
      <c r="F1277" s="26">
        <v>410</v>
      </c>
      <c r="G1277" s="29" t="s">
        <v>3276</v>
      </c>
      <c r="H1277" s="29" t="s">
        <v>3306</v>
      </c>
      <c r="I1277" s="26">
        <v>38</v>
      </c>
      <c r="J1277" s="26">
        <v>35</v>
      </c>
      <c r="K1277" s="26">
        <v>0</v>
      </c>
      <c r="L1277" s="26">
        <v>64</v>
      </c>
      <c r="M1277" s="26">
        <v>73</v>
      </c>
      <c r="N1277" s="26">
        <v>80</v>
      </c>
      <c r="O1277" s="49">
        <v>1.0960000000000001</v>
      </c>
    </row>
    <row r="1278" spans="1:15" ht="15" customHeight="1" x14ac:dyDescent="0.25">
      <c r="A1278" s="17" t="str">
        <f>IFERROR(VLOOKUP($F1278,'Location List'!$A$2:$T$644,20,FALSE),"")</f>
        <v>Tim Kerum</v>
      </c>
      <c r="B1278" s="17" t="str">
        <f>IFERROR(VLOOKUP($F1278,'Location List'!$A$2:$T$644,19,FALSE),"")</f>
        <v>Troy Chaney</v>
      </c>
      <c r="C1278" s="17" t="str">
        <f>IFERROR(VLOOKUP($F1278,'Location List'!$A$2:$T$644,18,FALSE),"")</f>
        <v>Albino Ramirez</v>
      </c>
      <c r="D1278" s="17" t="str">
        <f>IFERROR(VLOOKUP($F1278,'Location List'!$A$2:$T$644,9,FALSE),"")</f>
        <v>Adam Shafran</v>
      </c>
      <c r="E1278" s="17" t="str">
        <f>IFERROR(VLOOKUP($F1278,'Location List'!$A$2:$T$644,2,FALSE),"")</f>
        <v>SACRAMENTO-ARDEN</v>
      </c>
      <c r="F1278" s="26">
        <v>410</v>
      </c>
      <c r="G1278" s="29" t="s">
        <v>3278</v>
      </c>
      <c r="H1278" s="29" t="s">
        <v>3283</v>
      </c>
      <c r="I1278" s="26">
        <v>231</v>
      </c>
      <c r="J1278" s="26">
        <v>359</v>
      </c>
      <c r="K1278" s="26">
        <v>0</v>
      </c>
      <c r="L1278" s="26">
        <v>16</v>
      </c>
      <c r="M1278" s="26">
        <v>590</v>
      </c>
      <c r="N1278" s="26">
        <v>4090</v>
      </c>
      <c r="O1278" s="49">
        <v>6.9320000000000004</v>
      </c>
    </row>
    <row r="1279" spans="1:15" ht="15" customHeight="1" x14ac:dyDescent="0.25">
      <c r="A1279" s="17" t="str">
        <f>IFERROR(VLOOKUP($F1279,'Location List'!$A$2:$T$644,20,FALSE),"")</f>
        <v>Tim Kerum</v>
      </c>
      <c r="B1279" s="17" t="str">
        <f>IFERROR(VLOOKUP($F1279,'Location List'!$A$2:$T$644,19,FALSE),"")</f>
        <v>Troy Chaney</v>
      </c>
      <c r="C1279" s="17" t="str">
        <f>IFERROR(VLOOKUP($F1279,'Location List'!$A$2:$T$644,18,FALSE),"")</f>
        <v>Albino Ramirez</v>
      </c>
      <c r="D1279" s="17" t="str">
        <f>IFERROR(VLOOKUP($F1279,'Location List'!$A$2:$T$644,9,FALSE),"")</f>
        <v>Adam Shafran</v>
      </c>
      <c r="E1279" s="17" t="str">
        <f>IFERROR(VLOOKUP($F1279,'Location List'!$A$2:$T$644,2,FALSE),"")</f>
        <v>SACRAMENTO-ARDEN</v>
      </c>
      <c r="F1279" s="26">
        <v>410</v>
      </c>
      <c r="G1279" s="29" t="s">
        <v>3278</v>
      </c>
      <c r="H1279" s="29" t="s">
        <v>3423</v>
      </c>
      <c r="I1279" s="26">
        <v>94</v>
      </c>
      <c r="J1279" s="26">
        <v>68</v>
      </c>
      <c r="K1279" s="26">
        <v>0</v>
      </c>
      <c r="L1279" s="26">
        <v>21</v>
      </c>
      <c r="M1279" s="26">
        <v>162</v>
      </c>
      <c r="N1279" s="26">
        <v>987</v>
      </c>
      <c r="O1279" s="49">
        <v>6.093</v>
      </c>
    </row>
    <row r="1280" spans="1:15" ht="15" customHeight="1" x14ac:dyDescent="0.25">
      <c r="A1280" s="17" t="str">
        <f>IFERROR(VLOOKUP($F1280,'Location List'!$A$2:$T$644,20,FALSE),"")</f>
        <v>Tim Kerum</v>
      </c>
      <c r="B1280" s="17" t="str">
        <f>IFERROR(VLOOKUP($F1280,'Location List'!$A$2:$T$644,19,FALSE),"")</f>
        <v>Troy Chaney</v>
      </c>
      <c r="C1280" s="17" t="str">
        <f>IFERROR(VLOOKUP($F1280,'Location List'!$A$2:$T$644,18,FALSE),"")</f>
        <v>Albino Ramirez</v>
      </c>
      <c r="D1280" s="17" t="str">
        <f>IFERROR(VLOOKUP($F1280,'Location List'!$A$2:$T$644,9,FALSE),"")</f>
        <v>Adam Shafran</v>
      </c>
      <c r="E1280" s="17" t="str">
        <f>IFERROR(VLOOKUP($F1280,'Location List'!$A$2:$T$644,2,FALSE),"")</f>
        <v>SACRAMENTO-ARDEN</v>
      </c>
      <c r="F1280" s="26">
        <v>410</v>
      </c>
      <c r="G1280" s="29" t="s">
        <v>3278</v>
      </c>
      <c r="H1280" s="29" t="s">
        <v>3360</v>
      </c>
      <c r="I1280" s="26">
        <v>291</v>
      </c>
      <c r="J1280" s="26">
        <v>388</v>
      </c>
      <c r="K1280" s="26">
        <v>0</v>
      </c>
      <c r="L1280" s="26">
        <v>23</v>
      </c>
      <c r="M1280" s="26">
        <v>679</v>
      </c>
      <c r="N1280" s="26">
        <v>7903</v>
      </c>
      <c r="O1280" s="49">
        <v>11.638999999999999</v>
      </c>
    </row>
    <row r="1281" spans="1:15" ht="15" customHeight="1" x14ac:dyDescent="0.25">
      <c r="A1281" s="17" t="str">
        <f>IFERROR(VLOOKUP($F1281,'Location List'!$A$2:$T$644,20,FALSE),"")</f>
        <v>Tim Kerum</v>
      </c>
      <c r="B1281" s="17" t="str">
        <f>IFERROR(VLOOKUP($F1281,'Location List'!$A$2:$T$644,19,FALSE),"")</f>
        <v>Troy Chaney</v>
      </c>
      <c r="C1281" s="17" t="str">
        <f>IFERROR(VLOOKUP($F1281,'Location List'!$A$2:$T$644,18,FALSE),"")</f>
        <v>Albino Ramirez</v>
      </c>
      <c r="D1281" s="17" t="str">
        <f>IFERROR(VLOOKUP($F1281,'Location List'!$A$2:$T$644,9,FALSE),"")</f>
        <v>Adam Shafran</v>
      </c>
      <c r="E1281" s="17" t="str">
        <f>IFERROR(VLOOKUP($F1281,'Location List'!$A$2:$T$644,2,FALSE),"")</f>
        <v>SACRAMENTO-ARDEN</v>
      </c>
      <c r="F1281" s="26">
        <v>410</v>
      </c>
      <c r="G1281" s="29" t="s">
        <v>3278</v>
      </c>
      <c r="H1281" s="29" t="s">
        <v>3343</v>
      </c>
      <c r="I1281" s="26">
        <v>342</v>
      </c>
      <c r="J1281" s="26">
        <v>379</v>
      </c>
      <c r="K1281" s="26">
        <v>0</v>
      </c>
      <c r="L1281" s="26">
        <v>23</v>
      </c>
      <c r="M1281" s="26">
        <v>721</v>
      </c>
      <c r="N1281" s="26">
        <v>6120</v>
      </c>
      <c r="O1281" s="49">
        <v>8.4879999999999995</v>
      </c>
    </row>
    <row r="1282" spans="1:15" ht="15" customHeight="1" x14ac:dyDescent="0.25">
      <c r="A1282" s="17" t="str">
        <f>IFERROR(VLOOKUP($F1282,'Location List'!$A$2:$T$644,20,FALSE),"")</f>
        <v>Tim Kerum</v>
      </c>
      <c r="B1282" s="17" t="str">
        <f>IFERROR(VLOOKUP($F1282,'Location List'!$A$2:$T$644,19,FALSE),"")</f>
        <v>Troy Chaney</v>
      </c>
      <c r="C1282" s="17" t="str">
        <f>IFERROR(VLOOKUP($F1282,'Location List'!$A$2:$T$644,18,FALSE),"")</f>
        <v>Albino Ramirez</v>
      </c>
      <c r="D1282" s="17" t="str">
        <f>IFERROR(VLOOKUP($F1282,'Location List'!$A$2:$T$644,9,FALSE),"")</f>
        <v>Adam Shafran</v>
      </c>
      <c r="E1282" s="17" t="str">
        <f>IFERROR(VLOOKUP($F1282,'Location List'!$A$2:$T$644,2,FALSE),"")</f>
        <v>SACRAMENTO-ARDEN</v>
      </c>
      <c r="F1282" s="26">
        <v>410</v>
      </c>
      <c r="G1282" s="29" t="s">
        <v>3278</v>
      </c>
      <c r="H1282" s="29" t="s">
        <v>3390</v>
      </c>
      <c r="I1282" s="26">
        <v>157</v>
      </c>
      <c r="J1282" s="26">
        <v>231</v>
      </c>
      <c r="K1282" s="26">
        <v>0</v>
      </c>
      <c r="L1282" s="26">
        <v>15</v>
      </c>
      <c r="M1282" s="26">
        <v>388</v>
      </c>
      <c r="N1282" s="26">
        <v>606</v>
      </c>
      <c r="O1282" s="49">
        <v>1.5620000000000001</v>
      </c>
    </row>
    <row r="1283" spans="1:15" ht="15" customHeight="1" x14ac:dyDescent="0.25">
      <c r="A1283" s="17" t="str">
        <f>IFERROR(VLOOKUP($F1283,'Location List'!$A$2:$T$644,20,FALSE),"")</f>
        <v>Chris Kelly</v>
      </c>
      <c r="B1283" s="17" t="str">
        <f>IFERROR(VLOOKUP($F1283,'Location List'!$A$2:$T$644,19,FALSE),"")</f>
        <v>Chris Parenti</v>
      </c>
      <c r="C1283" s="17" t="str">
        <f>IFERROR(VLOOKUP($F1283,'Location List'!$A$2:$T$644,18,FALSE),"")</f>
        <v>Scott Whitsel</v>
      </c>
      <c r="D1283" s="17" t="str">
        <f>IFERROR(VLOOKUP($F1283,'Location List'!$A$2:$T$644,9,FALSE),"")</f>
        <v>MICHAEL SVOBODA</v>
      </c>
      <c r="E1283" s="17" t="str">
        <f>IFERROR(VLOOKUP($F1283,'Location List'!$A$2:$T$644,2,FALSE),"")</f>
        <v>CATONSVILLE</v>
      </c>
      <c r="F1283" s="26">
        <v>412</v>
      </c>
      <c r="G1283" s="29" t="s">
        <v>3272</v>
      </c>
      <c r="H1283" s="29" t="s">
        <v>3274</v>
      </c>
      <c r="I1283" s="26">
        <v>285</v>
      </c>
      <c r="J1283" s="26">
        <v>75</v>
      </c>
      <c r="K1283" s="26">
        <v>0</v>
      </c>
      <c r="L1283" s="26">
        <v>14</v>
      </c>
      <c r="M1283" s="26">
        <v>360</v>
      </c>
      <c r="N1283" s="26">
        <v>2182</v>
      </c>
      <c r="O1283" s="49">
        <v>6.0609999999999999</v>
      </c>
    </row>
    <row r="1284" spans="1:15" ht="15" customHeight="1" x14ac:dyDescent="0.25">
      <c r="A1284" s="17" t="str">
        <f>IFERROR(VLOOKUP($F1284,'Location List'!$A$2:$T$644,20,FALSE),"")</f>
        <v>Chris Kelly</v>
      </c>
      <c r="B1284" s="17" t="str">
        <f>IFERROR(VLOOKUP($F1284,'Location List'!$A$2:$T$644,19,FALSE),"")</f>
        <v>Chris Parenti</v>
      </c>
      <c r="C1284" s="17" t="str">
        <f>IFERROR(VLOOKUP($F1284,'Location List'!$A$2:$T$644,18,FALSE),"")</f>
        <v>Scott Whitsel</v>
      </c>
      <c r="D1284" s="17" t="str">
        <f>IFERROR(VLOOKUP($F1284,'Location List'!$A$2:$T$644,9,FALSE),"")</f>
        <v>MICHAEL SVOBODA</v>
      </c>
      <c r="E1284" s="17" t="str">
        <f>IFERROR(VLOOKUP($F1284,'Location List'!$A$2:$T$644,2,FALSE),"")</f>
        <v>CATONSVILLE</v>
      </c>
      <c r="F1284" s="26">
        <v>412</v>
      </c>
      <c r="G1284" s="29" t="s">
        <v>3272</v>
      </c>
      <c r="H1284" s="29" t="s">
        <v>3322</v>
      </c>
      <c r="I1284" s="26">
        <v>122</v>
      </c>
      <c r="J1284" s="26">
        <v>101</v>
      </c>
      <c r="K1284" s="26">
        <v>0</v>
      </c>
      <c r="L1284" s="26">
        <v>21</v>
      </c>
      <c r="M1284" s="26">
        <v>223</v>
      </c>
      <c r="N1284" s="26">
        <v>59</v>
      </c>
      <c r="O1284" s="49">
        <v>0.26500000000000001</v>
      </c>
    </row>
    <row r="1285" spans="1:15" ht="15" customHeight="1" x14ac:dyDescent="0.25">
      <c r="A1285" s="17" t="str">
        <f>IFERROR(VLOOKUP($F1285,'Location List'!$A$2:$T$644,20,FALSE),"")</f>
        <v>Chris Kelly</v>
      </c>
      <c r="B1285" s="17" t="str">
        <f>IFERROR(VLOOKUP($F1285,'Location List'!$A$2:$T$644,19,FALSE),"")</f>
        <v>Chris Parenti</v>
      </c>
      <c r="C1285" s="17" t="str">
        <f>IFERROR(VLOOKUP($F1285,'Location List'!$A$2:$T$644,18,FALSE),"")</f>
        <v>Scott Whitsel</v>
      </c>
      <c r="D1285" s="17" t="str">
        <f>IFERROR(VLOOKUP($F1285,'Location List'!$A$2:$T$644,9,FALSE),"")</f>
        <v>MICHAEL SVOBODA</v>
      </c>
      <c r="E1285" s="17" t="str">
        <f>IFERROR(VLOOKUP($F1285,'Location List'!$A$2:$T$644,2,FALSE),"")</f>
        <v>CATONSVILLE</v>
      </c>
      <c r="F1285" s="26">
        <v>412</v>
      </c>
      <c r="G1285" s="29" t="s">
        <v>3278</v>
      </c>
      <c r="H1285" s="29" t="s">
        <v>3283</v>
      </c>
      <c r="I1285" s="26">
        <v>184</v>
      </c>
      <c r="J1285" s="26">
        <v>82</v>
      </c>
      <c r="K1285" s="26">
        <v>0</v>
      </c>
      <c r="L1285" s="26">
        <v>21</v>
      </c>
      <c r="M1285" s="26">
        <v>266</v>
      </c>
      <c r="N1285" s="26">
        <v>4856</v>
      </c>
      <c r="O1285" s="49">
        <v>18.256</v>
      </c>
    </row>
    <row r="1286" spans="1:15" ht="15" customHeight="1" x14ac:dyDescent="0.25">
      <c r="A1286" s="17" t="str">
        <f>IFERROR(VLOOKUP($F1286,'Location List'!$A$2:$T$644,20,FALSE),"")</f>
        <v>Chris Kelly</v>
      </c>
      <c r="B1286" s="17" t="str">
        <f>IFERROR(VLOOKUP($F1286,'Location List'!$A$2:$T$644,19,FALSE),"")</f>
        <v>Chris Parenti</v>
      </c>
      <c r="C1286" s="17" t="str">
        <f>IFERROR(VLOOKUP($F1286,'Location List'!$A$2:$T$644,18,FALSE),"")</f>
        <v>Scott Whitsel</v>
      </c>
      <c r="D1286" s="17" t="str">
        <f>IFERROR(VLOOKUP($F1286,'Location List'!$A$2:$T$644,9,FALSE),"")</f>
        <v>MICHAEL SVOBODA</v>
      </c>
      <c r="E1286" s="17" t="str">
        <f>IFERROR(VLOOKUP($F1286,'Location List'!$A$2:$T$644,2,FALSE),"")</f>
        <v>CATONSVILLE</v>
      </c>
      <c r="F1286" s="26">
        <v>412</v>
      </c>
      <c r="G1286" s="29" t="s">
        <v>3278</v>
      </c>
      <c r="H1286" s="29" t="s">
        <v>3449</v>
      </c>
      <c r="I1286" s="26">
        <v>106</v>
      </c>
      <c r="J1286" s="26">
        <v>65</v>
      </c>
      <c r="K1286" s="26">
        <v>0</v>
      </c>
      <c r="L1286" s="26">
        <v>16</v>
      </c>
      <c r="M1286" s="26">
        <v>171</v>
      </c>
      <c r="N1286" s="26">
        <v>107</v>
      </c>
      <c r="O1286" s="49">
        <v>0.626</v>
      </c>
    </row>
    <row r="1287" spans="1:15" ht="15" customHeight="1" x14ac:dyDescent="0.25">
      <c r="A1287" s="17" t="str">
        <f>IFERROR(VLOOKUP($F1287,'Location List'!$A$2:$T$644,20,FALSE),"")</f>
        <v>Tim Kerum</v>
      </c>
      <c r="B1287" s="17" t="str">
        <f>IFERROR(VLOOKUP($F1287,'Location List'!$A$2:$T$644,19,FALSE),"")</f>
        <v>Troy Chaney</v>
      </c>
      <c r="C1287" s="17" t="str">
        <f>IFERROR(VLOOKUP($F1287,'Location List'!$A$2:$T$644,18,FALSE),"")</f>
        <v>Luis Torres</v>
      </c>
      <c r="D1287" s="17" t="str">
        <f>IFERROR(VLOOKUP($F1287,'Location List'!$A$2:$T$644,9,FALSE),"")</f>
        <v>ARSHAD KHAN</v>
      </c>
      <c r="E1287" s="17" t="str">
        <f>IFERROR(VLOOKUP($F1287,'Location List'!$A$2:$T$644,2,FALSE),"")</f>
        <v>COVINA</v>
      </c>
      <c r="F1287" s="26">
        <v>413</v>
      </c>
      <c r="G1287" s="29" t="s">
        <v>3328</v>
      </c>
      <c r="H1287" s="29" t="s">
        <v>3578</v>
      </c>
      <c r="I1287" s="26">
        <v>120</v>
      </c>
      <c r="J1287" s="26">
        <v>65</v>
      </c>
      <c r="K1287" s="26">
        <v>0</v>
      </c>
      <c r="L1287" s="26">
        <v>18</v>
      </c>
      <c r="M1287" s="26">
        <v>185</v>
      </c>
      <c r="N1287" s="26">
        <v>326</v>
      </c>
      <c r="O1287" s="49">
        <v>1.762</v>
      </c>
    </row>
    <row r="1288" spans="1:15" ht="15" customHeight="1" x14ac:dyDescent="0.25">
      <c r="A1288" s="17" t="str">
        <f>IFERROR(VLOOKUP($F1288,'Location List'!$A$2:$T$644,20,FALSE),"")</f>
        <v>Tim Kerum</v>
      </c>
      <c r="B1288" s="17" t="str">
        <f>IFERROR(VLOOKUP($F1288,'Location List'!$A$2:$T$644,19,FALSE),"")</f>
        <v>Troy Chaney</v>
      </c>
      <c r="C1288" s="17" t="str">
        <f>IFERROR(VLOOKUP($F1288,'Location List'!$A$2:$T$644,18,FALSE),"")</f>
        <v>Luis Torres</v>
      </c>
      <c r="D1288" s="17" t="str">
        <f>IFERROR(VLOOKUP($F1288,'Location List'!$A$2:$T$644,9,FALSE),"")</f>
        <v>ARSHAD KHAN</v>
      </c>
      <c r="E1288" s="17" t="str">
        <f>IFERROR(VLOOKUP($F1288,'Location List'!$A$2:$T$644,2,FALSE),"")</f>
        <v>COVINA</v>
      </c>
      <c r="F1288" s="26">
        <v>413</v>
      </c>
      <c r="G1288" s="29" t="s">
        <v>3272</v>
      </c>
      <c r="H1288" s="29" t="s">
        <v>3379</v>
      </c>
      <c r="I1288" s="26">
        <v>162</v>
      </c>
      <c r="J1288" s="26">
        <v>211</v>
      </c>
      <c r="K1288" s="26">
        <v>0</v>
      </c>
      <c r="L1288" s="26">
        <v>18</v>
      </c>
      <c r="M1288" s="26">
        <v>373</v>
      </c>
      <c r="N1288" s="26">
        <v>602</v>
      </c>
      <c r="O1288" s="49">
        <v>1.6140000000000001</v>
      </c>
    </row>
    <row r="1289" spans="1:15" ht="15" customHeight="1" x14ac:dyDescent="0.25">
      <c r="A1289" s="17" t="str">
        <f>IFERROR(VLOOKUP($F1289,'Location List'!$A$2:$T$644,20,FALSE),"")</f>
        <v>Tim Kerum</v>
      </c>
      <c r="B1289" s="17" t="str">
        <f>IFERROR(VLOOKUP($F1289,'Location List'!$A$2:$T$644,19,FALSE),"")</f>
        <v>Troy Chaney</v>
      </c>
      <c r="C1289" s="17" t="str">
        <f>IFERROR(VLOOKUP($F1289,'Location List'!$A$2:$T$644,18,FALSE),"")</f>
        <v>Luis Torres</v>
      </c>
      <c r="D1289" s="17" t="str">
        <f>IFERROR(VLOOKUP($F1289,'Location List'!$A$2:$T$644,9,FALSE),"")</f>
        <v>ARSHAD KHAN</v>
      </c>
      <c r="E1289" s="17" t="str">
        <f>IFERROR(VLOOKUP($F1289,'Location List'!$A$2:$T$644,2,FALSE),"")</f>
        <v>COVINA</v>
      </c>
      <c r="F1289" s="26">
        <v>413</v>
      </c>
      <c r="G1289" s="29" t="s">
        <v>3272</v>
      </c>
      <c r="H1289" s="29" t="s">
        <v>3303</v>
      </c>
      <c r="I1289" s="26">
        <v>381</v>
      </c>
      <c r="J1289" s="26">
        <v>442</v>
      </c>
      <c r="K1289" s="26">
        <v>0</v>
      </c>
      <c r="L1289" s="26">
        <v>18</v>
      </c>
      <c r="M1289" s="26">
        <v>823</v>
      </c>
      <c r="N1289" s="26">
        <v>951</v>
      </c>
      <c r="O1289" s="49">
        <v>1.1559999999999999</v>
      </c>
    </row>
    <row r="1290" spans="1:15" ht="15" customHeight="1" x14ac:dyDescent="0.25">
      <c r="A1290" s="17" t="str">
        <f>IFERROR(VLOOKUP($F1290,'Location List'!$A$2:$T$644,20,FALSE),"")</f>
        <v>Tim Kerum</v>
      </c>
      <c r="B1290" s="17" t="str">
        <f>IFERROR(VLOOKUP($F1290,'Location List'!$A$2:$T$644,19,FALSE),"")</f>
        <v>Troy Chaney</v>
      </c>
      <c r="C1290" s="17" t="str">
        <f>IFERROR(VLOOKUP($F1290,'Location List'!$A$2:$T$644,18,FALSE),"")</f>
        <v>Luis Torres</v>
      </c>
      <c r="D1290" s="17" t="str">
        <f>IFERROR(VLOOKUP($F1290,'Location List'!$A$2:$T$644,9,FALSE),"")</f>
        <v>ARSHAD KHAN</v>
      </c>
      <c r="E1290" s="17" t="str">
        <f>IFERROR(VLOOKUP($F1290,'Location List'!$A$2:$T$644,2,FALSE),"")</f>
        <v>COVINA</v>
      </c>
      <c r="F1290" s="26">
        <v>413</v>
      </c>
      <c r="G1290" s="29" t="s">
        <v>3272</v>
      </c>
      <c r="H1290" s="29" t="s">
        <v>3394</v>
      </c>
      <c r="I1290" s="26">
        <v>369</v>
      </c>
      <c r="J1290" s="26">
        <v>244</v>
      </c>
      <c r="K1290" s="26">
        <v>0</v>
      </c>
      <c r="L1290" s="26">
        <v>15</v>
      </c>
      <c r="M1290" s="26">
        <v>613</v>
      </c>
      <c r="N1290" s="26">
        <v>585</v>
      </c>
      <c r="O1290" s="49">
        <v>0.95399999999999996</v>
      </c>
    </row>
    <row r="1291" spans="1:15" ht="15" customHeight="1" x14ac:dyDescent="0.25">
      <c r="A1291" s="17" t="str">
        <f>IFERROR(VLOOKUP($F1291,'Location List'!$A$2:$T$644,20,FALSE),"")</f>
        <v>Tim Kerum</v>
      </c>
      <c r="B1291" s="17" t="str">
        <f>IFERROR(VLOOKUP($F1291,'Location List'!$A$2:$T$644,19,FALSE),"")</f>
        <v>Troy Chaney</v>
      </c>
      <c r="C1291" s="17" t="str">
        <f>IFERROR(VLOOKUP($F1291,'Location List'!$A$2:$T$644,18,FALSE),"")</f>
        <v>Luis Torres</v>
      </c>
      <c r="D1291" s="17" t="str">
        <f>IFERROR(VLOOKUP($F1291,'Location List'!$A$2:$T$644,9,FALSE),"")</f>
        <v>ARSHAD KHAN</v>
      </c>
      <c r="E1291" s="17" t="str">
        <f>IFERROR(VLOOKUP($F1291,'Location List'!$A$2:$T$644,2,FALSE),"")</f>
        <v>COVINA</v>
      </c>
      <c r="F1291" s="26">
        <v>413</v>
      </c>
      <c r="G1291" s="29" t="s">
        <v>3272</v>
      </c>
      <c r="H1291" s="29" t="s">
        <v>3304</v>
      </c>
      <c r="I1291" s="26">
        <v>428</v>
      </c>
      <c r="J1291" s="26">
        <v>293</v>
      </c>
      <c r="K1291" s="26">
        <v>0</v>
      </c>
      <c r="L1291" s="26">
        <v>16</v>
      </c>
      <c r="M1291" s="26">
        <v>721</v>
      </c>
      <c r="N1291" s="26">
        <v>6089</v>
      </c>
      <c r="O1291" s="49">
        <v>8.4450000000000003</v>
      </c>
    </row>
    <row r="1292" spans="1:15" ht="15" customHeight="1" x14ac:dyDescent="0.25">
      <c r="A1292" s="17" t="str">
        <f>IFERROR(VLOOKUP($F1292,'Location List'!$A$2:$T$644,20,FALSE),"")</f>
        <v>Tim Kerum</v>
      </c>
      <c r="B1292" s="17" t="str">
        <f>IFERROR(VLOOKUP($F1292,'Location List'!$A$2:$T$644,19,FALSE),"")</f>
        <v>Troy Chaney</v>
      </c>
      <c r="C1292" s="17" t="str">
        <f>IFERROR(VLOOKUP($F1292,'Location List'!$A$2:$T$644,18,FALSE),"")</f>
        <v>Luis Torres</v>
      </c>
      <c r="D1292" s="17" t="str">
        <f>IFERROR(VLOOKUP($F1292,'Location List'!$A$2:$T$644,9,FALSE),"")</f>
        <v>ARSHAD KHAN</v>
      </c>
      <c r="E1292" s="17" t="str">
        <f>IFERROR(VLOOKUP($F1292,'Location List'!$A$2:$T$644,2,FALSE),"")</f>
        <v>COVINA</v>
      </c>
      <c r="F1292" s="26">
        <v>413</v>
      </c>
      <c r="G1292" s="29" t="s">
        <v>3272</v>
      </c>
      <c r="H1292" s="29" t="s">
        <v>3322</v>
      </c>
      <c r="I1292" s="26">
        <v>716</v>
      </c>
      <c r="J1292" s="26">
        <v>346</v>
      </c>
      <c r="K1292" s="26">
        <v>0</v>
      </c>
      <c r="L1292" s="26">
        <v>16</v>
      </c>
      <c r="M1292" s="26">
        <v>1062</v>
      </c>
      <c r="N1292" s="26">
        <v>7085</v>
      </c>
      <c r="O1292" s="49">
        <v>6.6710000000000003</v>
      </c>
    </row>
    <row r="1293" spans="1:15" ht="15" customHeight="1" x14ac:dyDescent="0.25">
      <c r="A1293" s="17" t="str">
        <f>IFERROR(VLOOKUP($F1293,'Location List'!$A$2:$T$644,20,FALSE),"")</f>
        <v>Tim Kerum</v>
      </c>
      <c r="B1293" s="17" t="str">
        <f>IFERROR(VLOOKUP($F1293,'Location List'!$A$2:$T$644,19,FALSE),"")</f>
        <v>Troy Chaney</v>
      </c>
      <c r="C1293" s="17" t="str">
        <f>IFERROR(VLOOKUP($F1293,'Location List'!$A$2:$T$644,18,FALSE),"")</f>
        <v>Luis Torres</v>
      </c>
      <c r="D1293" s="17" t="str">
        <f>IFERROR(VLOOKUP($F1293,'Location List'!$A$2:$T$644,9,FALSE),"")</f>
        <v>ARSHAD KHAN</v>
      </c>
      <c r="E1293" s="17" t="str">
        <f>IFERROR(VLOOKUP($F1293,'Location List'!$A$2:$T$644,2,FALSE),"")</f>
        <v>COVINA</v>
      </c>
      <c r="F1293" s="26">
        <v>413</v>
      </c>
      <c r="G1293" s="29" t="s">
        <v>3276</v>
      </c>
      <c r="H1293" s="29" t="s">
        <v>3277</v>
      </c>
      <c r="I1293" s="26">
        <v>100</v>
      </c>
      <c r="J1293" s="26">
        <v>85</v>
      </c>
      <c r="K1293" s="26">
        <v>0</v>
      </c>
      <c r="L1293" s="26">
        <v>15</v>
      </c>
      <c r="M1293" s="26">
        <v>185</v>
      </c>
      <c r="N1293" s="26">
        <v>264</v>
      </c>
      <c r="O1293" s="49">
        <v>1.427</v>
      </c>
    </row>
    <row r="1294" spans="1:15" ht="15" customHeight="1" x14ac:dyDescent="0.25">
      <c r="A1294" s="17" t="str">
        <f>IFERROR(VLOOKUP($F1294,'Location List'!$A$2:$T$644,20,FALSE),"")</f>
        <v>Tim Kerum</v>
      </c>
      <c r="B1294" s="17" t="str">
        <f>IFERROR(VLOOKUP($F1294,'Location List'!$A$2:$T$644,19,FALSE),"")</f>
        <v>Troy Chaney</v>
      </c>
      <c r="C1294" s="17" t="str">
        <f>IFERROR(VLOOKUP($F1294,'Location List'!$A$2:$T$644,18,FALSE),"")</f>
        <v>Luis Torres</v>
      </c>
      <c r="D1294" s="17" t="str">
        <f>IFERROR(VLOOKUP($F1294,'Location List'!$A$2:$T$644,9,FALSE),"")</f>
        <v>ARSHAD KHAN</v>
      </c>
      <c r="E1294" s="17" t="str">
        <f>IFERROR(VLOOKUP($F1294,'Location List'!$A$2:$T$644,2,FALSE),"")</f>
        <v>COVINA</v>
      </c>
      <c r="F1294" s="26">
        <v>413</v>
      </c>
      <c r="G1294" s="29" t="s">
        <v>3276</v>
      </c>
      <c r="H1294" s="29" t="s">
        <v>3320</v>
      </c>
      <c r="I1294" s="26">
        <v>106</v>
      </c>
      <c r="J1294" s="26">
        <v>88</v>
      </c>
      <c r="K1294" s="26">
        <v>0</v>
      </c>
      <c r="L1294" s="26">
        <v>15</v>
      </c>
      <c r="M1294" s="26">
        <v>194</v>
      </c>
      <c r="N1294" s="26">
        <v>324</v>
      </c>
      <c r="O1294" s="49">
        <v>1.67</v>
      </c>
    </row>
    <row r="1295" spans="1:15" ht="15" customHeight="1" x14ac:dyDescent="0.25">
      <c r="A1295" s="17" t="str">
        <f>IFERROR(VLOOKUP($F1295,'Location List'!$A$2:$T$644,20,FALSE),"")</f>
        <v>Tim Kerum</v>
      </c>
      <c r="B1295" s="17" t="str">
        <f>IFERROR(VLOOKUP($F1295,'Location List'!$A$2:$T$644,19,FALSE),"")</f>
        <v>Troy Chaney</v>
      </c>
      <c r="C1295" s="17" t="str">
        <f>IFERROR(VLOOKUP($F1295,'Location List'!$A$2:$T$644,18,FALSE),"")</f>
        <v>Luis Torres</v>
      </c>
      <c r="D1295" s="17" t="str">
        <f>IFERROR(VLOOKUP($F1295,'Location List'!$A$2:$T$644,9,FALSE),"")</f>
        <v>ARSHAD KHAN</v>
      </c>
      <c r="E1295" s="17" t="str">
        <f>IFERROR(VLOOKUP($F1295,'Location List'!$A$2:$T$644,2,FALSE),"")</f>
        <v>COVINA</v>
      </c>
      <c r="F1295" s="26">
        <v>413</v>
      </c>
      <c r="G1295" s="29" t="s">
        <v>3278</v>
      </c>
      <c r="H1295" s="29" t="s">
        <v>3498</v>
      </c>
      <c r="I1295" s="26">
        <v>126</v>
      </c>
      <c r="J1295" s="26">
        <v>96</v>
      </c>
      <c r="K1295" s="26">
        <v>0</v>
      </c>
      <c r="L1295" s="26">
        <v>14</v>
      </c>
      <c r="M1295" s="26">
        <v>222</v>
      </c>
      <c r="N1295" s="26">
        <v>1344</v>
      </c>
      <c r="O1295" s="49">
        <v>6.0540000000000003</v>
      </c>
    </row>
    <row r="1296" spans="1:15" ht="15" customHeight="1" x14ac:dyDescent="0.25">
      <c r="A1296" s="17" t="str">
        <f>IFERROR(VLOOKUP($F1296,'Location List'!$A$2:$T$644,20,FALSE),"")</f>
        <v>Tim Kerum</v>
      </c>
      <c r="B1296" s="17" t="str">
        <f>IFERROR(VLOOKUP($F1296,'Location List'!$A$2:$T$644,19,FALSE),"")</f>
        <v>Troy Chaney</v>
      </c>
      <c r="C1296" s="17" t="str">
        <f>IFERROR(VLOOKUP($F1296,'Location List'!$A$2:$T$644,18,FALSE),"")</f>
        <v>Luis Torres</v>
      </c>
      <c r="D1296" s="17" t="str">
        <f>IFERROR(VLOOKUP($F1296,'Location List'!$A$2:$T$644,9,FALSE),"")</f>
        <v>ARSHAD KHAN</v>
      </c>
      <c r="E1296" s="17" t="str">
        <f>IFERROR(VLOOKUP($F1296,'Location List'!$A$2:$T$644,2,FALSE),"")</f>
        <v>COVINA</v>
      </c>
      <c r="F1296" s="26">
        <v>413</v>
      </c>
      <c r="G1296" s="29" t="s">
        <v>3278</v>
      </c>
      <c r="H1296" s="29" t="s">
        <v>3314</v>
      </c>
      <c r="I1296" s="26">
        <v>46</v>
      </c>
      <c r="J1296" s="26">
        <v>25</v>
      </c>
      <c r="K1296" s="26">
        <v>0</v>
      </c>
      <c r="L1296" s="26">
        <v>15</v>
      </c>
      <c r="M1296" s="26">
        <v>71</v>
      </c>
      <c r="N1296" s="26">
        <v>137</v>
      </c>
      <c r="O1296" s="49">
        <v>1.93</v>
      </c>
    </row>
    <row r="1297" spans="1:15" ht="15" customHeight="1" x14ac:dyDescent="0.25">
      <c r="A1297" s="17" t="str">
        <f>IFERROR(VLOOKUP($F1297,'Location List'!$A$2:$T$644,20,FALSE),"")</f>
        <v>Tim Kerum</v>
      </c>
      <c r="B1297" s="17" t="str">
        <f>IFERROR(VLOOKUP($F1297,'Location List'!$A$2:$T$644,19,FALSE),"")</f>
        <v>Troy Chaney</v>
      </c>
      <c r="C1297" s="17" t="str">
        <f>IFERROR(VLOOKUP($F1297,'Location List'!$A$2:$T$644,18,FALSE),"")</f>
        <v>Luis Torres</v>
      </c>
      <c r="D1297" s="17" t="str">
        <f>IFERROR(VLOOKUP($F1297,'Location List'!$A$2:$T$644,9,FALSE),"")</f>
        <v>ARSHAD KHAN</v>
      </c>
      <c r="E1297" s="17" t="str">
        <f>IFERROR(VLOOKUP($F1297,'Location List'!$A$2:$T$644,2,FALSE),"")</f>
        <v>COVINA</v>
      </c>
      <c r="F1297" s="26">
        <v>413</v>
      </c>
      <c r="G1297" s="29" t="s">
        <v>3278</v>
      </c>
      <c r="H1297" s="29" t="s">
        <v>3302</v>
      </c>
      <c r="I1297" s="26">
        <v>58</v>
      </c>
      <c r="J1297" s="26">
        <v>42</v>
      </c>
      <c r="K1297" s="26">
        <v>0</v>
      </c>
      <c r="L1297" s="26">
        <v>20</v>
      </c>
      <c r="M1297" s="26">
        <v>100</v>
      </c>
      <c r="N1297" s="26">
        <v>2049</v>
      </c>
      <c r="O1297" s="49">
        <v>20.49</v>
      </c>
    </row>
    <row r="1298" spans="1:15" ht="15" customHeight="1" x14ac:dyDescent="0.25">
      <c r="A1298" s="17" t="str">
        <f>IFERROR(VLOOKUP($F1298,'Location List'!$A$2:$T$644,20,FALSE),"")</f>
        <v>Tim Kerum</v>
      </c>
      <c r="B1298" s="17" t="str">
        <f>IFERROR(VLOOKUP($F1298,'Location List'!$A$2:$T$644,19,FALSE),"")</f>
        <v>Troy Chaney</v>
      </c>
      <c r="C1298" s="17" t="str">
        <f>IFERROR(VLOOKUP($F1298,'Location List'!$A$2:$T$644,18,FALSE),"")</f>
        <v>Luis Torres</v>
      </c>
      <c r="D1298" s="17" t="str">
        <f>IFERROR(VLOOKUP($F1298,'Location List'!$A$2:$T$644,9,FALSE),"")</f>
        <v>ARSHAD KHAN</v>
      </c>
      <c r="E1298" s="17" t="str">
        <f>IFERROR(VLOOKUP($F1298,'Location List'!$A$2:$T$644,2,FALSE),"")</f>
        <v>COVINA</v>
      </c>
      <c r="F1298" s="26">
        <v>413</v>
      </c>
      <c r="G1298" s="29" t="s">
        <v>3278</v>
      </c>
      <c r="H1298" s="29" t="s">
        <v>3481</v>
      </c>
      <c r="I1298" s="26">
        <v>299</v>
      </c>
      <c r="J1298" s="26">
        <v>325</v>
      </c>
      <c r="K1298" s="26">
        <v>0</v>
      </c>
      <c r="L1298" s="26">
        <v>16</v>
      </c>
      <c r="M1298" s="26">
        <v>624</v>
      </c>
      <c r="N1298" s="26">
        <v>7150</v>
      </c>
      <c r="O1298" s="49">
        <v>11.458</v>
      </c>
    </row>
    <row r="1299" spans="1:15" ht="15" customHeight="1" x14ac:dyDescent="0.25">
      <c r="A1299" s="17" t="str">
        <f>IFERROR(VLOOKUP($F1299,'Location List'!$A$2:$T$644,20,FALSE),"")</f>
        <v>Tim Kerum</v>
      </c>
      <c r="B1299" s="17" t="str">
        <f>IFERROR(VLOOKUP($F1299,'Location List'!$A$2:$T$644,19,FALSE),"")</f>
        <v>Troy Chaney</v>
      </c>
      <c r="C1299" s="17" t="str">
        <f>IFERROR(VLOOKUP($F1299,'Location List'!$A$2:$T$644,18,FALSE),"")</f>
        <v/>
      </c>
      <c r="D1299" s="17" t="str">
        <f>IFERROR(VLOOKUP($F1299,'Location List'!$A$2:$T$644,9,FALSE),"")</f>
        <v>PATTY CEDILLO</v>
      </c>
      <c r="E1299" s="17" t="str">
        <f>IFERROR(VLOOKUP($F1299,'Location List'!$A$2:$T$644,2,FALSE),"")</f>
        <v>MURRIETA</v>
      </c>
      <c r="F1299" s="26">
        <v>414</v>
      </c>
      <c r="G1299" s="29" t="s">
        <v>3272</v>
      </c>
      <c r="H1299" s="29" t="s">
        <v>3301</v>
      </c>
      <c r="I1299" s="26">
        <v>576</v>
      </c>
      <c r="J1299" s="26">
        <v>588</v>
      </c>
      <c r="K1299" s="26">
        <v>0</v>
      </c>
      <c r="L1299" s="26">
        <v>13</v>
      </c>
      <c r="M1299" s="26">
        <v>1164</v>
      </c>
      <c r="N1299" s="26">
        <v>7426</v>
      </c>
      <c r="O1299" s="49">
        <v>6.38</v>
      </c>
    </row>
    <row r="1300" spans="1:15" ht="15" customHeight="1" x14ac:dyDescent="0.25">
      <c r="A1300" s="17" t="str">
        <f>IFERROR(VLOOKUP($F1300,'Location List'!$A$2:$T$644,20,FALSE),"")</f>
        <v>Tim Kerum</v>
      </c>
      <c r="B1300" s="17" t="str">
        <f>IFERROR(VLOOKUP($F1300,'Location List'!$A$2:$T$644,19,FALSE),"")</f>
        <v>Troy Chaney</v>
      </c>
      <c r="C1300" s="17" t="str">
        <f>IFERROR(VLOOKUP($F1300,'Location List'!$A$2:$T$644,18,FALSE),"")</f>
        <v/>
      </c>
      <c r="D1300" s="17" t="str">
        <f>IFERROR(VLOOKUP($F1300,'Location List'!$A$2:$T$644,9,FALSE),"")</f>
        <v>PATTY CEDILLO</v>
      </c>
      <c r="E1300" s="17" t="str">
        <f>IFERROR(VLOOKUP($F1300,'Location List'!$A$2:$T$644,2,FALSE),"")</f>
        <v>MURRIETA</v>
      </c>
      <c r="F1300" s="26">
        <v>414</v>
      </c>
      <c r="G1300" s="29" t="s">
        <v>3272</v>
      </c>
      <c r="H1300" s="29" t="s">
        <v>3380</v>
      </c>
      <c r="I1300" s="26">
        <v>5</v>
      </c>
      <c r="J1300" s="26">
        <v>6</v>
      </c>
      <c r="K1300" s="26">
        <v>0</v>
      </c>
      <c r="L1300" s="26">
        <v>19</v>
      </c>
      <c r="M1300" s="26">
        <v>11</v>
      </c>
      <c r="N1300" s="26">
        <v>0</v>
      </c>
      <c r="O1300" s="49">
        <v>0</v>
      </c>
    </row>
    <row r="1301" spans="1:15" ht="15" customHeight="1" x14ac:dyDescent="0.25">
      <c r="A1301" s="17" t="str">
        <f>IFERROR(VLOOKUP($F1301,'Location List'!$A$2:$T$644,20,FALSE),"")</f>
        <v>Tim Kerum</v>
      </c>
      <c r="B1301" s="17" t="str">
        <f>IFERROR(VLOOKUP($F1301,'Location List'!$A$2:$T$644,19,FALSE),"")</f>
        <v>Troy Chaney</v>
      </c>
      <c r="C1301" s="17" t="str">
        <f>IFERROR(VLOOKUP($F1301,'Location List'!$A$2:$T$644,18,FALSE),"")</f>
        <v/>
      </c>
      <c r="D1301" s="17" t="str">
        <f>IFERROR(VLOOKUP($F1301,'Location List'!$A$2:$T$644,9,FALSE),"")</f>
        <v>PATTY CEDILLO</v>
      </c>
      <c r="E1301" s="17" t="str">
        <f>IFERROR(VLOOKUP($F1301,'Location List'!$A$2:$T$644,2,FALSE),"")</f>
        <v>MURRIETA</v>
      </c>
      <c r="F1301" s="26">
        <v>414</v>
      </c>
      <c r="G1301" s="29" t="s">
        <v>3272</v>
      </c>
      <c r="H1301" s="29" t="s">
        <v>3365</v>
      </c>
      <c r="I1301" s="26">
        <v>168</v>
      </c>
      <c r="J1301" s="26">
        <v>97</v>
      </c>
      <c r="K1301" s="26">
        <v>0</v>
      </c>
      <c r="L1301" s="26">
        <v>16</v>
      </c>
      <c r="M1301" s="26">
        <v>265</v>
      </c>
      <c r="N1301" s="26">
        <v>385</v>
      </c>
      <c r="O1301" s="49">
        <v>1.4530000000000001</v>
      </c>
    </row>
    <row r="1302" spans="1:15" ht="15" customHeight="1" x14ac:dyDescent="0.25">
      <c r="A1302" s="17" t="str">
        <f>IFERROR(VLOOKUP($F1302,'Location List'!$A$2:$T$644,20,FALSE),"")</f>
        <v>Tim Kerum</v>
      </c>
      <c r="B1302" s="17" t="str">
        <f>IFERROR(VLOOKUP($F1302,'Location List'!$A$2:$T$644,19,FALSE),"")</f>
        <v>Troy Chaney</v>
      </c>
      <c r="C1302" s="17" t="str">
        <f>IFERROR(VLOOKUP($F1302,'Location List'!$A$2:$T$644,18,FALSE),"")</f>
        <v/>
      </c>
      <c r="D1302" s="17" t="str">
        <f>IFERROR(VLOOKUP($F1302,'Location List'!$A$2:$T$644,9,FALSE),"")</f>
        <v>PATTY CEDILLO</v>
      </c>
      <c r="E1302" s="17" t="str">
        <f>IFERROR(VLOOKUP($F1302,'Location List'!$A$2:$T$644,2,FALSE),"")</f>
        <v>MURRIETA</v>
      </c>
      <c r="F1302" s="26">
        <v>414</v>
      </c>
      <c r="G1302" s="29" t="s">
        <v>3276</v>
      </c>
      <c r="H1302" s="29" t="s">
        <v>3305</v>
      </c>
      <c r="I1302" s="26">
        <v>87</v>
      </c>
      <c r="J1302" s="26">
        <v>97</v>
      </c>
      <c r="K1302" s="26">
        <v>0</v>
      </c>
      <c r="L1302" s="26">
        <v>16</v>
      </c>
      <c r="M1302" s="26">
        <v>184</v>
      </c>
      <c r="N1302" s="26">
        <v>0</v>
      </c>
      <c r="O1302" s="49">
        <v>0</v>
      </c>
    </row>
    <row r="1303" spans="1:15" ht="15" customHeight="1" x14ac:dyDescent="0.25">
      <c r="A1303" s="17" t="str">
        <f>IFERROR(VLOOKUP($F1303,'Location List'!$A$2:$T$644,20,FALSE),"")</f>
        <v>Tim Kerum</v>
      </c>
      <c r="B1303" s="17" t="str">
        <f>IFERROR(VLOOKUP($F1303,'Location List'!$A$2:$T$644,19,FALSE),"")</f>
        <v>Troy Chaney</v>
      </c>
      <c r="C1303" s="17" t="str">
        <f>IFERROR(VLOOKUP($F1303,'Location List'!$A$2:$T$644,18,FALSE),"")</f>
        <v/>
      </c>
      <c r="D1303" s="17" t="str">
        <f>IFERROR(VLOOKUP($F1303,'Location List'!$A$2:$T$644,9,FALSE),"")</f>
        <v>PATTY CEDILLO</v>
      </c>
      <c r="E1303" s="17" t="str">
        <f>IFERROR(VLOOKUP($F1303,'Location List'!$A$2:$T$644,2,FALSE),"")</f>
        <v>MURRIETA</v>
      </c>
      <c r="F1303" s="26">
        <v>414</v>
      </c>
      <c r="G1303" s="29" t="s">
        <v>3276</v>
      </c>
      <c r="H1303" s="29" t="s">
        <v>3306</v>
      </c>
      <c r="I1303" s="26">
        <v>84</v>
      </c>
      <c r="J1303" s="26">
        <v>88</v>
      </c>
      <c r="K1303" s="26">
        <v>0</v>
      </c>
      <c r="L1303" s="26">
        <v>16</v>
      </c>
      <c r="M1303" s="26">
        <v>172</v>
      </c>
      <c r="N1303" s="26">
        <v>0</v>
      </c>
      <c r="O1303" s="49">
        <v>0</v>
      </c>
    </row>
    <row r="1304" spans="1:15" ht="15" customHeight="1" x14ac:dyDescent="0.25">
      <c r="A1304" s="17" t="str">
        <f>IFERROR(VLOOKUP($F1304,'Location List'!$A$2:$T$644,20,FALSE),"")</f>
        <v>Tim Kerum</v>
      </c>
      <c r="B1304" s="17" t="str">
        <f>IFERROR(VLOOKUP($F1304,'Location List'!$A$2:$T$644,19,FALSE),"")</f>
        <v>Troy Chaney</v>
      </c>
      <c r="C1304" s="17" t="str">
        <f>IFERROR(VLOOKUP($F1304,'Location List'!$A$2:$T$644,18,FALSE),"")</f>
        <v/>
      </c>
      <c r="D1304" s="17" t="str">
        <f>IFERROR(VLOOKUP($F1304,'Location List'!$A$2:$T$644,9,FALSE),"")</f>
        <v>PATTY CEDILLO</v>
      </c>
      <c r="E1304" s="17" t="str">
        <f>IFERROR(VLOOKUP($F1304,'Location List'!$A$2:$T$644,2,FALSE),"")</f>
        <v>MURRIETA</v>
      </c>
      <c r="F1304" s="26">
        <v>414</v>
      </c>
      <c r="G1304" s="29" t="s">
        <v>3278</v>
      </c>
      <c r="H1304" s="29" t="s">
        <v>3283</v>
      </c>
      <c r="I1304" s="26">
        <v>461</v>
      </c>
      <c r="J1304" s="26">
        <v>438</v>
      </c>
      <c r="K1304" s="26">
        <v>0</v>
      </c>
      <c r="L1304" s="26">
        <v>16</v>
      </c>
      <c r="M1304" s="26">
        <v>899</v>
      </c>
      <c r="N1304" s="26">
        <v>13647</v>
      </c>
      <c r="O1304" s="49">
        <v>15.18</v>
      </c>
    </row>
    <row r="1305" spans="1:15" ht="15" customHeight="1" x14ac:dyDescent="0.25">
      <c r="A1305" s="17" t="str">
        <f>IFERROR(VLOOKUP($F1305,'Location List'!$A$2:$T$644,20,FALSE),"")</f>
        <v>Tim Kerum</v>
      </c>
      <c r="B1305" s="17" t="str">
        <f>IFERROR(VLOOKUP($F1305,'Location List'!$A$2:$T$644,19,FALSE),"")</f>
        <v>Troy Chaney</v>
      </c>
      <c r="C1305" s="17" t="str">
        <f>IFERROR(VLOOKUP($F1305,'Location List'!$A$2:$T$644,18,FALSE),"")</f>
        <v/>
      </c>
      <c r="D1305" s="17" t="str">
        <f>IFERROR(VLOOKUP($F1305,'Location List'!$A$2:$T$644,9,FALSE),"")</f>
        <v>PATTY CEDILLO</v>
      </c>
      <c r="E1305" s="17" t="str">
        <f>IFERROR(VLOOKUP($F1305,'Location List'!$A$2:$T$644,2,FALSE),"")</f>
        <v>MURRIETA</v>
      </c>
      <c r="F1305" s="26">
        <v>414</v>
      </c>
      <c r="G1305" s="29" t="s">
        <v>3278</v>
      </c>
      <c r="H1305" s="29" t="s">
        <v>3377</v>
      </c>
      <c r="I1305" s="26">
        <v>258</v>
      </c>
      <c r="J1305" s="26">
        <v>172</v>
      </c>
      <c r="K1305" s="26">
        <v>0</v>
      </c>
      <c r="L1305" s="26">
        <v>13</v>
      </c>
      <c r="M1305" s="26">
        <v>430</v>
      </c>
      <c r="N1305" s="26">
        <v>725</v>
      </c>
      <c r="O1305" s="49">
        <v>1.6859999999999999</v>
      </c>
    </row>
    <row r="1306" spans="1:15" ht="15" customHeight="1" x14ac:dyDescent="0.25">
      <c r="A1306" s="17" t="str">
        <f>IFERROR(VLOOKUP($F1306,'Location List'!$A$2:$T$644,20,FALSE),"")</f>
        <v>Tim Kerum</v>
      </c>
      <c r="B1306" s="17" t="str">
        <f>IFERROR(VLOOKUP($F1306,'Location List'!$A$2:$T$644,19,FALSE),"")</f>
        <v>Troy Chaney</v>
      </c>
      <c r="C1306" s="17" t="str">
        <f>IFERROR(VLOOKUP($F1306,'Location List'!$A$2:$T$644,18,FALSE),"")</f>
        <v/>
      </c>
      <c r="D1306" s="17" t="str">
        <f>IFERROR(VLOOKUP($F1306,'Location List'!$A$2:$T$644,9,FALSE),"")</f>
        <v>PATTY CEDILLO</v>
      </c>
      <c r="E1306" s="17" t="str">
        <f>IFERROR(VLOOKUP($F1306,'Location List'!$A$2:$T$644,2,FALSE),"")</f>
        <v>MURRIETA</v>
      </c>
      <c r="F1306" s="26">
        <v>414</v>
      </c>
      <c r="G1306" s="29" t="s">
        <v>3278</v>
      </c>
      <c r="H1306" s="29" t="s">
        <v>3408</v>
      </c>
      <c r="I1306" s="26">
        <v>661</v>
      </c>
      <c r="J1306" s="26">
        <v>532</v>
      </c>
      <c r="K1306" s="26">
        <v>0</v>
      </c>
      <c r="L1306" s="26">
        <v>17</v>
      </c>
      <c r="M1306" s="26">
        <v>1193</v>
      </c>
      <c r="N1306" s="26">
        <v>7748</v>
      </c>
      <c r="O1306" s="49">
        <v>6.4950000000000001</v>
      </c>
    </row>
    <row r="1307" spans="1:15" ht="15" customHeight="1" x14ac:dyDescent="0.25">
      <c r="A1307" s="17" t="str">
        <f>IFERROR(VLOOKUP($F1307,'Location List'!$A$2:$T$644,20,FALSE),"")</f>
        <v>Tim Kerum</v>
      </c>
      <c r="B1307" s="17" t="str">
        <f>IFERROR(VLOOKUP($F1307,'Location List'!$A$2:$T$644,19,FALSE),"")</f>
        <v>Troy Chaney</v>
      </c>
      <c r="C1307" s="17" t="str">
        <f>IFERROR(VLOOKUP($F1307,'Location List'!$A$2:$T$644,18,FALSE),"")</f>
        <v/>
      </c>
      <c r="D1307" s="17" t="str">
        <f>IFERROR(VLOOKUP($F1307,'Location List'!$A$2:$T$644,9,FALSE),"")</f>
        <v>PATTY CEDILLO</v>
      </c>
      <c r="E1307" s="17" t="str">
        <f>IFERROR(VLOOKUP($F1307,'Location List'!$A$2:$T$644,2,FALSE),"")</f>
        <v>MURRIETA</v>
      </c>
      <c r="F1307" s="26">
        <v>414</v>
      </c>
      <c r="G1307" s="29" t="s">
        <v>3278</v>
      </c>
      <c r="H1307" s="29" t="s">
        <v>3579</v>
      </c>
      <c r="I1307" s="26">
        <v>256</v>
      </c>
      <c r="J1307" s="26">
        <v>294</v>
      </c>
      <c r="K1307" s="26">
        <v>0</v>
      </c>
      <c r="L1307" s="26">
        <v>17</v>
      </c>
      <c r="M1307" s="26">
        <v>550</v>
      </c>
      <c r="N1307" s="26">
        <v>5236</v>
      </c>
      <c r="O1307" s="49">
        <v>9.52</v>
      </c>
    </row>
    <row r="1308" spans="1:15" ht="15" customHeight="1" x14ac:dyDescent="0.25">
      <c r="A1308" s="17" t="str">
        <f>IFERROR(VLOOKUP($F1308,'Location List'!$A$2:$T$644,20,FALSE),"")</f>
        <v>Tim Kerum</v>
      </c>
      <c r="B1308" s="17" t="str">
        <f>IFERROR(VLOOKUP($F1308,'Location List'!$A$2:$T$644,19,FALSE),"")</f>
        <v>Troy Chaney</v>
      </c>
      <c r="C1308" s="17" t="str">
        <f>IFERROR(VLOOKUP($F1308,'Location List'!$A$2:$T$644,18,FALSE),"")</f>
        <v/>
      </c>
      <c r="D1308" s="17" t="str">
        <f>IFERROR(VLOOKUP($F1308,'Location List'!$A$2:$T$644,9,FALSE),"")</f>
        <v>PATTY CEDILLO</v>
      </c>
      <c r="E1308" s="17" t="str">
        <f>IFERROR(VLOOKUP($F1308,'Location List'!$A$2:$T$644,2,FALSE),"")</f>
        <v>MURRIETA</v>
      </c>
      <c r="F1308" s="26">
        <v>414</v>
      </c>
      <c r="G1308" s="29" t="s">
        <v>3278</v>
      </c>
      <c r="H1308" s="29" t="s">
        <v>3409</v>
      </c>
      <c r="I1308" s="26">
        <v>387</v>
      </c>
      <c r="J1308" s="26">
        <v>247</v>
      </c>
      <c r="K1308" s="26">
        <v>0</v>
      </c>
      <c r="L1308" s="26">
        <v>17</v>
      </c>
      <c r="M1308" s="26">
        <v>634</v>
      </c>
      <c r="N1308" s="26">
        <v>100</v>
      </c>
      <c r="O1308" s="49">
        <v>0.158</v>
      </c>
    </row>
    <row r="1309" spans="1:15" ht="15" customHeight="1" x14ac:dyDescent="0.25">
      <c r="A1309" s="17" t="str">
        <f>IFERROR(VLOOKUP($F1309,'Location List'!$A$2:$T$644,20,FALSE),"")</f>
        <v>Tim Kerum</v>
      </c>
      <c r="B1309" s="17" t="str">
        <f>IFERROR(VLOOKUP($F1309,'Location List'!$A$2:$T$644,19,FALSE),"")</f>
        <v>Troy Chaney</v>
      </c>
      <c r="C1309" s="17" t="str">
        <f>IFERROR(VLOOKUP($F1309,'Location List'!$A$2:$T$644,18,FALSE),"")</f>
        <v/>
      </c>
      <c r="D1309" s="17" t="str">
        <f>IFERROR(VLOOKUP($F1309,'Location List'!$A$2:$T$644,9,FALSE),"")</f>
        <v>PATTY CEDILLO</v>
      </c>
      <c r="E1309" s="17" t="str">
        <f>IFERROR(VLOOKUP($F1309,'Location List'!$A$2:$T$644,2,FALSE),"")</f>
        <v>MURRIETA</v>
      </c>
      <c r="F1309" s="26">
        <v>414</v>
      </c>
      <c r="G1309" s="29" t="s">
        <v>3278</v>
      </c>
      <c r="H1309" s="29" t="s">
        <v>3317</v>
      </c>
      <c r="I1309" s="26">
        <v>347</v>
      </c>
      <c r="J1309" s="26">
        <v>245</v>
      </c>
      <c r="K1309" s="26">
        <v>0</v>
      </c>
      <c r="L1309" s="26">
        <v>20</v>
      </c>
      <c r="M1309" s="26">
        <v>592</v>
      </c>
      <c r="N1309" s="26">
        <v>1093</v>
      </c>
      <c r="O1309" s="49">
        <v>1.8460000000000001</v>
      </c>
    </row>
    <row r="1310" spans="1:15" ht="15" customHeight="1" x14ac:dyDescent="0.25">
      <c r="A1310" s="17" t="str">
        <f>IFERROR(VLOOKUP($F1310,'Location List'!$A$2:$T$644,20,FALSE),"")</f>
        <v>Bill Eich</v>
      </c>
      <c r="B1310" s="17" t="str">
        <f>IFERROR(VLOOKUP($F1310,'Location List'!$A$2:$T$644,19,FALSE),"")</f>
        <v>David Garcia</v>
      </c>
      <c r="C1310" s="17" t="str">
        <f>IFERROR(VLOOKUP($F1310,'Location List'!$A$2:$T$644,18,FALSE),"")</f>
        <v>David Garibay</v>
      </c>
      <c r="D1310" s="17" t="str">
        <f>IFERROR(VLOOKUP($F1310,'Location List'!$A$2:$T$644,9,FALSE),"")</f>
        <v>WILLIAM PRESSEL</v>
      </c>
      <c r="E1310" s="17" t="str">
        <f>IFERROR(VLOOKUP($F1310,'Location List'!$A$2:$T$644,2,FALSE),"")</f>
        <v>MILITARY</v>
      </c>
      <c r="F1310" s="26">
        <v>417</v>
      </c>
      <c r="G1310" s="29" t="s">
        <v>3272</v>
      </c>
      <c r="H1310" s="29" t="s">
        <v>3379</v>
      </c>
      <c r="I1310" s="26">
        <v>55</v>
      </c>
      <c r="J1310" s="26">
        <v>77</v>
      </c>
      <c r="K1310" s="26">
        <v>0</v>
      </c>
      <c r="L1310" s="26">
        <v>15</v>
      </c>
      <c r="M1310" s="26">
        <v>132</v>
      </c>
      <c r="N1310" s="26">
        <v>237</v>
      </c>
      <c r="O1310" s="49">
        <v>1.7949999999999999</v>
      </c>
    </row>
    <row r="1311" spans="1:15" ht="15" customHeight="1" x14ac:dyDescent="0.25">
      <c r="A1311" s="17" t="str">
        <f>IFERROR(VLOOKUP($F1311,'Location List'!$A$2:$T$644,20,FALSE),"")</f>
        <v>Bill Eich</v>
      </c>
      <c r="B1311" s="17" t="str">
        <f>IFERROR(VLOOKUP($F1311,'Location List'!$A$2:$T$644,19,FALSE),"")</f>
        <v>David Garcia</v>
      </c>
      <c r="C1311" s="17" t="str">
        <f>IFERROR(VLOOKUP($F1311,'Location List'!$A$2:$T$644,18,FALSE),"")</f>
        <v>David Garibay</v>
      </c>
      <c r="D1311" s="17" t="str">
        <f>IFERROR(VLOOKUP($F1311,'Location List'!$A$2:$T$644,9,FALSE),"")</f>
        <v>WILLIAM PRESSEL</v>
      </c>
      <c r="E1311" s="17" t="str">
        <f>IFERROR(VLOOKUP($F1311,'Location List'!$A$2:$T$644,2,FALSE),"")</f>
        <v>MILITARY</v>
      </c>
      <c r="F1311" s="26">
        <v>417</v>
      </c>
      <c r="G1311" s="29" t="s">
        <v>3272</v>
      </c>
      <c r="H1311" s="29" t="s">
        <v>3491</v>
      </c>
      <c r="I1311" s="26">
        <v>169</v>
      </c>
      <c r="J1311" s="26">
        <v>317</v>
      </c>
      <c r="K1311" s="26">
        <v>0</v>
      </c>
      <c r="L1311" s="26">
        <v>14</v>
      </c>
      <c r="M1311" s="26">
        <v>486</v>
      </c>
      <c r="N1311" s="26">
        <v>3048</v>
      </c>
      <c r="O1311" s="49">
        <v>6.2720000000000002</v>
      </c>
    </row>
    <row r="1312" spans="1:15" ht="15" customHeight="1" x14ac:dyDescent="0.25">
      <c r="A1312" s="17" t="str">
        <f>IFERROR(VLOOKUP($F1312,'Location List'!$A$2:$T$644,20,FALSE),"")</f>
        <v>Bill Eich</v>
      </c>
      <c r="B1312" s="17" t="str">
        <f>IFERROR(VLOOKUP($F1312,'Location List'!$A$2:$T$644,19,FALSE),"")</f>
        <v>David Garcia</v>
      </c>
      <c r="C1312" s="17" t="str">
        <f>IFERROR(VLOOKUP($F1312,'Location List'!$A$2:$T$644,18,FALSE),"")</f>
        <v>David Garibay</v>
      </c>
      <c r="D1312" s="17" t="str">
        <f>IFERROR(VLOOKUP($F1312,'Location List'!$A$2:$T$644,9,FALSE),"")</f>
        <v>WILLIAM PRESSEL</v>
      </c>
      <c r="E1312" s="17" t="str">
        <f>IFERROR(VLOOKUP($F1312,'Location List'!$A$2:$T$644,2,FALSE),"")</f>
        <v>MILITARY</v>
      </c>
      <c r="F1312" s="26">
        <v>417</v>
      </c>
      <c r="G1312" s="29" t="s">
        <v>3272</v>
      </c>
      <c r="H1312" s="29" t="s">
        <v>3351</v>
      </c>
      <c r="I1312" s="26">
        <v>105</v>
      </c>
      <c r="J1312" s="26">
        <v>177</v>
      </c>
      <c r="K1312" s="26">
        <v>0</v>
      </c>
      <c r="L1312" s="26">
        <v>14</v>
      </c>
      <c r="M1312" s="26">
        <v>282</v>
      </c>
      <c r="N1312" s="26">
        <v>2191</v>
      </c>
      <c r="O1312" s="49">
        <v>7.77</v>
      </c>
    </row>
    <row r="1313" spans="1:15" ht="15" customHeight="1" x14ac:dyDescent="0.25">
      <c r="A1313" s="17" t="str">
        <f>IFERROR(VLOOKUP($F1313,'Location List'!$A$2:$T$644,20,FALSE),"")</f>
        <v>Bill Eich</v>
      </c>
      <c r="B1313" s="17" t="str">
        <f>IFERROR(VLOOKUP($F1313,'Location List'!$A$2:$T$644,19,FALSE),"")</f>
        <v>David Garcia</v>
      </c>
      <c r="C1313" s="17" t="str">
        <f>IFERROR(VLOOKUP($F1313,'Location List'!$A$2:$T$644,18,FALSE),"")</f>
        <v>David Garibay</v>
      </c>
      <c r="D1313" s="17" t="str">
        <f>IFERROR(VLOOKUP($F1313,'Location List'!$A$2:$T$644,9,FALSE),"")</f>
        <v>WILLIAM PRESSEL</v>
      </c>
      <c r="E1313" s="17" t="str">
        <f>IFERROR(VLOOKUP($F1313,'Location List'!$A$2:$T$644,2,FALSE),"")</f>
        <v>MILITARY</v>
      </c>
      <c r="F1313" s="26">
        <v>417</v>
      </c>
      <c r="G1313" s="29" t="s">
        <v>3276</v>
      </c>
      <c r="H1313" s="29" t="s">
        <v>3395</v>
      </c>
      <c r="I1313" s="26">
        <v>67</v>
      </c>
      <c r="J1313" s="26">
        <v>76</v>
      </c>
      <c r="K1313" s="26">
        <v>0</v>
      </c>
      <c r="L1313" s="26">
        <v>14</v>
      </c>
      <c r="M1313" s="26">
        <v>143</v>
      </c>
      <c r="N1313" s="26">
        <v>250</v>
      </c>
      <c r="O1313" s="49">
        <v>1.748</v>
      </c>
    </row>
    <row r="1314" spans="1:15" ht="15" customHeight="1" x14ac:dyDescent="0.25">
      <c r="A1314" s="17" t="str">
        <f>IFERROR(VLOOKUP($F1314,'Location List'!$A$2:$T$644,20,FALSE),"")</f>
        <v>Bill Eich</v>
      </c>
      <c r="B1314" s="17" t="str">
        <f>IFERROR(VLOOKUP($F1314,'Location List'!$A$2:$T$644,19,FALSE),"")</f>
        <v>David Garcia</v>
      </c>
      <c r="C1314" s="17" t="str">
        <f>IFERROR(VLOOKUP($F1314,'Location List'!$A$2:$T$644,18,FALSE),"")</f>
        <v>David Garibay</v>
      </c>
      <c r="D1314" s="17" t="str">
        <f>IFERROR(VLOOKUP($F1314,'Location List'!$A$2:$T$644,9,FALSE),"")</f>
        <v>WILLIAM PRESSEL</v>
      </c>
      <c r="E1314" s="17" t="str">
        <f>IFERROR(VLOOKUP($F1314,'Location List'!$A$2:$T$644,2,FALSE),"")</f>
        <v>MILITARY</v>
      </c>
      <c r="F1314" s="26">
        <v>417</v>
      </c>
      <c r="G1314" s="29" t="s">
        <v>3276</v>
      </c>
      <c r="H1314" s="29" t="s">
        <v>3345</v>
      </c>
      <c r="I1314" s="26">
        <v>191</v>
      </c>
      <c r="J1314" s="26">
        <v>65</v>
      </c>
      <c r="K1314" s="26">
        <v>0</v>
      </c>
      <c r="L1314" s="26">
        <v>14</v>
      </c>
      <c r="M1314" s="26">
        <v>256</v>
      </c>
      <c r="N1314" s="26">
        <v>2125</v>
      </c>
      <c r="O1314" s="49">
        <v>8.3010000000000002</v>
      </c>
    </row>
    <row r="1315" spans="1:15" ht="15" customHeight="1" x14ac:dyDescent="0.25">
      <c r="A1315" s="17" t="str">
        <f>IFERROR(VLOOKUP($F1315,'Location List'!$A$2:$T$644,20,FALSE),"")</f>
        <v>Bill Eich</v>
      </c>
      <c r="B1315" s="17" t="str">
        <f>IFERROR(VLOOKUP($F1315,'Location List'!$A$2:$T$644,19,FALSE),"")</f>
        <v>David Garcia</v>
      </c>
      <c r="C1315" s="17" t="str">
        <f>IFERROR(VLOOKUP($F1315,'Location List'!$A$2:$T$644,18,FALSE),"")</f>
        <v>David Garibay</v>
      </c>
      <c r="D1315" s="17" t="str">
        <f>IFERROR(VLOOKUP($F1315,'Location List'!$A$2:$T$644,9,FALSE),"")</f>
        <v>WILLIAM PRESSEL</v>
      </c>
      <c r="E1315" s="17" t="str">
        <f>IFERROR(VLOOKUP($F1315,'Location List'!$A$2:$T$644,2,FALSE),"")</f>
        <v>MILITARY</v>
      </c>
      <c r="F1315" s="26">
        <v>417</v>
      </c>
      <c r="G1315" s="29" t="s">
        <v>3276</v>
      </c>
      <c r="H1315" s="29" t="s">
        <v>3435</v>
      </c>
      <c r="I1315" s="26">
        <v>16</v>
      </c>
      <c r="J1315" s="26">
        <v>9</v>
      </c>
      <c r="K1315" s="26">
        <v>0</v>
      </c>
      <c r="L1315" s="26">
        <v>17</v>
      </c>
      <c r="M1315" s="26">
        <v>25</v>
      </c>
      <c r="N1315" s="26">
        <v>40</v>
      </c>
      <c r="O1315" s="49">
        <v>1.6</v>
      </c>
    </row>
    <row r="1316" spans="1:15" ht="15" customHeight="1" x14ac:dyDescent="0.25">
      <c r="A1316" s="17" t="str">
        <f>IFERROR(VLOOKUP($F1316,'Location List'!$A$2:$T$644,20,FALSE),"")</f>
        <v>Bill Eich</v>
      </c>
      <c r="B1316" s="17" t="str">
        <f>IFERROR(VLOOKUP($F1316,'Location List'!$A$2:$T$644,19,FALSE),"")</f>
        <v>David Garcia</v>
      </c>
      <c r="C1316" s="17" t="str">
        <f>IFERROR(VLOOKUP($F1316,'Location List'!$A$2:$T$644,18,FALSE),"")</f>
        <v>David Garibay</v>
      </c>
      <c r="D1316" s="17" t="str">
        <f>IFERROR(VLOOKUP($F1316,'Location List'!$A$2:$T$644,9,FALSE),"")</f>
        <v>WILLIAM PRESSEL</v>
      </c>
      <c r="E1316" s="17" t="str">
        <f>IFERROR(VLOOKUP($F1316,'Location List'!$A$2:$T$644,2,FALSE),"")</f>
        <v>MILITARY</v>
      </c>
      <c r="F1316" s="26">
        <v>417</v>
      </c>
      <c r="G1316" s="29" t="s">
        <v>3276</v>
      </c>
      <c r="H1316" s="29" t="s">
        <v>3510</v>
      </c>
      <c r="I1316" s="26">
        <v>64</v>
      </c>
      <c r="J1316" s="26">
        <v>83</v>
      </c>
      <c r="K1316" s="26">
        <v>0</v>
      </c>
      <c r="L1316" s="26">
        <v>13</v>
      </c>
      <c r="M1316" s="26">
        <v>147</v>
      </c>
      <c r="N1316" s="26">
        <v>43</v>
      </c>
      <c r="O1316" s="49">
        <v>0.29299999999999998</v>
      </c>
    </row>
    <row r="1317" spans="1:15" ht="15" customHeight="1" x14ac:dyDescent="0.25">
      <c r="A1317" s="17" t="str">
        <f>IFERROR(VLOOKUP($F1317,'Location List'!$A$2:$T$644,20,FALSE),"")</f>
        <v>Bill Eich</v>
      </c>
      <c r="B1317" s="17" t="str">
        <f>IFERROR(VLOOKUP($F1317,'Location List'!$A$2:$T$644,19,FALSE),"")</f>
        <v>David Garcia</v>
      </c>
      <c r="C1317" s="17" t="str">
        <f>IFERROR(VLOOKUP($F1317,'Location List'!$A$2:$T$644,18,FALSE),"")</f>
        <v>David Garibay</v>
      </c>
      <c r="D1317" s="17" t="str">
        <f>IFERROR(VLOOKUP($F1317,'Location List'!$A$2:$T$644,9,FALSE),"")</f>
        <v>WILLIAM PRESSEL</v>
      </c>
      <c r="E1317" s="17" t="str">
        <f>IFERROR(VLOOKUP($F1317,'Location List'!$A$2:$T$644,2,FALSE),"")</f>
        <v>MILITARY</v>
      </c>
      <c r="F1317" s="26">
        <v>417</v>
      </c>
      <c r="G1317" s="29" t="s">
        <v>3276</v>
      </c>
      <c r="H1317" s="29" t="s">
        <v>3355</v>
      </c>
      <c r="I1317" s="26">
        <v>120</v>
      </c>
      <c r="J1317" s="26">
        <v>208</v>
      </c>
      <c r="K1317" s="26">
        <v>0</v>
      </c>
      <c r="L1317" s="26">
        <v>15</v>
      </c>
      <c r="M1317" s="26">
        <v>328</v>
      </c>
      <c r="N1317" s="26">
        <v>375</v>
      </c>
      <c r="O1317" s="49">
        <v>1.143</v>
      </c>
    </row>
    <row r="1318" spans="1:15" ht="15" customHeight="1" x14ac:dyDescent="0.25">
      <c r="A1318" s="17" t="str">
        <f>IFERROR(VLOOKUP($F1318,'Location List'!$A$2:$T$644,20,FALSE),"")</f>
        <v>Bill Eich</v>
      </c>
      <c r="B1318" s="17" t="str">
        <f>IFERROR(VLOOKUP($F1318,'Location List'!$A$2:$T$644,19,FALSE),"")</f>
        <v>David Garcia</v>
      </c>
      <c r="C1318" s="17" t="str">
        <f>IFERROR(VLOOKUP($F1318,'Location List'!$A$2:$T$644,18,FALSE),"")</f>
        <v>David Garibay</v>
      </c>
      <c r="D1318" s="17" t="str">
        <f>IFERROR(VLOOKUP($F1318,'Location List'!$A$2:$T$644,9,FALSE),"")</f>
        <v>WILLIAM PRESSEL</v>
      </c>
      <c r="E1318" s="17" t="str">
        <f>IFERROR(VLOOKUP($F1318,'Location List'!$A$2:$T$644,2,FALSE),"")</f>
        <v>MILITARY</v>
      </c>
      <c r="F1318" s="26">
        <v>417</v>
      </c>
      <c r="G1318" s="29" t="s">
        <v>3276</v>
      </c>
      <c r="H1318" s="29" t="s">
        <v>3299</v>
      </c>
      <c r="I1318" s="26">
        <v>52</v>
      </c>
      <c r="J1318" s="26">
        <v>95</v>
      </c>
      <c r="K1318" s="26">
        <v>0</v>
      </c>
      <c r="L1318" s="26">
        <v>13</v>
      </c>
      <c r="M1318" s="26">
        <v>147</v>
      </c>
      <c r="N1318" s="26">
        <v>0</v>
      </c>
      <c r="O1318" s="49">
        <v>0</v>
      </c>
    </row>
    <row r="1319" spans="1:15" ht="15" customHeight="1" x14ac:dyDescent="0.25">
      <c r="A1319" s="17" t="str">
        <f>IFERROR(VLOOKUP($F1319,'Location List'!$A$2:$T$644,20,FALSE),"")</f>
        <v>Bill Eich</v>
      </c>
      <c r="B1319" s="17" t="str">
        <f>IFERROR(VLOOKUP($F1319,'Location List'!$A$2:$T$644,19,FALSE),"")</f>
        <v>David Garcia</v>
      </c>
      <c r="C1319" s="17" t="str">
        <f>IFERROR(VLOOKUP($F1319,'Location List'!$A$2:$T$644,18,FALSE),"")</f>
        <v>David Garibay</v>
      </c>
      <c r="D1319" s="17" t="str">
        <f>IFERROR(VLOOKUP($F1319,'Location List'!$A$2:$T$644,9,FALSE),"")</f>
        <v>WILLIAM PRESSEL</v>
      </c>
      <c r="E1319" s="17" t="str">
        <f>IFERROR(VLOOKUP($F1319,'Location List'!$A$2:$T$644,2,FALSE),"")</f>
        <v>MILITARY</v>
      </c>
      <c r="F1319" s="26">
        <v>417</v>
      </c>
      <c r="G1319" s="29" t="s">
        <v>3278</v>
      </c>
      <c r="H1319" s="29" t="s">
        <v>3545</v>
      </c>
      <c r="I1319" s="26">
        <v>79</v>
      </c>
      <c r="J1319" s="26">
        <v>64</v>
      </c>
      <c r="K1319" s="26">
        <v>0</v>
      </c>
      <c r="L1319" s="26">
        <v>15</v>
      </c>
      <c r="M1319" s="26">
        <v>143</v>
      </c>
      <c r="N1319" s="26">
        <v>0</v>
      </c>
      <c r="O1319" s="49">
        <v>0</v>
      </c>
    </row>
    <row r="1320" spans="1:15" ht="15" customHeight="1" x14ac:dyDescent="0.25">
      <c r="A1320" s="17" t="str">
        <f>IFERROR(VLOOKUP($F1320,'Location List'!$A$2:$T$644,20,FALSE),"")</f>
        <v>Bill Eich</v>
      </c>
      <c r="B1320" s="17" t="str">
        <f>IFERROR(VLOOKUP($F1320,'Location List'!$A$2:$T$644,19,FALSE),"")</f>
        <v>David Garcia</v>
      </c>
      <c r="C1320" s="17" t="str">
        <f>IFERROR(VLOOKUP($F1320,'Location List'!$A$2:$T$644,18,FALSE),"")</f>
        <v>David Garibay</v>
      </c>
      <c r="D1320" s="17" t="str">
        <f>IFERROR(VLOOKUP($F1320,'Location List'!$A$2:$T$644,9,FALSE),"")</f>
        <v>WILLIAM PRESSEL</v>
      </c>
      <c r="E1320" s="17" t="str">
        <f>IFERROR(VLOOKUP($F1320,'Location List'!$A$2:$T$644,2,FALSE),"")</f>
        <v>MILITARY</v>
      </c>
      <c r="F1320" s="26">
        <v>417</v>
      </c>
      <c r="G1320" s="29" t="s">
        <v>3278</v>
      </c>
      <c r="H1320" s="29" t="s">
        <v>3546</v>
      </c>
      <c r="I1320" s="26">
        <v>95</v>
      </c>
      <c r="J1320" s="26">
        <v>77</v>
      </c>
      <c r="K1320" s="26">
        <v>0</v>
      </c>
      <c r="L1320" s="26">
        <v>16</v>
      </c>
      <c r="M1320" s="26">
        <v>172</v>
      </c>
      <c r="N1320" s="26">
        <v>0</v>
      </c>
      <c r="O1320" s="49">
        <v>0</v>
      </c>
    </row>
    <row r="1321" spans="1:15" ht="15" customHeight="1" x14ac:dyDescent="0.25">
      <c r="A1321" s="17" t="str">
        <f>IFERROR(VLOOKUP($F1321,'Location List'!$A$2:$T$644,20,FALSE),"")</f>
        <v>Bill Eich</v>
      </c>
      <c r="B1321" s="17" t="str">
        <f>IFERROR(VLOOKUP($F1321,'Location List'!$A$2:$T$644,19,FALSE),"")</f>
        <v>David Garcia</v>
      </c>
      <c r="C1321" s="17" t="str">
        <f>IFERROR(VLOOKUP($F1321,'Location List'!$A$2:$T$644,18,FALSE),"")</f>
        <v>David Garibay</v>
      </c>
      <c r="D1321" s="17" t="str">
        <f>IFERROR(VLOOKUP($F1321,'Location List'!$A$2:$T$644,9,FALSE),"")</f>
        <v>WILLIAM PRESSEL</v>
      </c>
      <c r="E1321" s="17" t="str">
        <f>IFERROR(VLOOKUP($F1321,'Location List'!$A$2:$T$644,2,FALSE),"")</f>
        <v>MILITARY</v>
      </c>
      <c r="F1321" s="26">
        <v>417</v>
      </c>
      <c r="G1321" s="29" t="s">
        <v>3278</v>
      </c>
      <c r="H1321" s="29" t="s">
        <v>3315</v>
      </c>
      <c r="I1321" s="26">
        <v>125</v>
      </c>
      <c r="J1321" s="26">
        <v>149</v>
      </c>
      <c r="K1321" s="26">
        <v>0</v>
      </c>
      <c r="L1321" s="26">
        <v>15</v>
      </c>
      <c r="M1321" s="26">
        <v>274</v>
      </c>
      <c r="N1321" s="26">
        <v>532</v>
      </c>
      <c r="O1321" s="49">
        <v>1.9419999999999999</v>
      </c>
    </row>
    <row r="1322" spans="1:15" ht="15" customHeight="1" x14ac:dyDescent="0.25">
      <c r="A1322" s="17" t="str">
        <f>IFERROR(VLOOKUP($F1322,'Location List'!$A$2:$T$644,20,FALSE),"")</f>
        <v>Bill Eich</v>
      </c>
      <c r="B1322" s="17" t="str">
        <f>IFERROR(VLOOKUP($F1322,'Location List'!$A$2:$T$644,19,FALSE),"")</f>
        <v>David Garcia</v>
      </c>
      <c r="C1322" s="17" t="str">
        <f>IFERROR(VLOOKUP($F1322,'Location List'!$A$2:$T$644,18,FALSE),"")</f>
        <v>David Garibay</v>
      </c>
      <c r="D1322" s="17" t="str">
        <f>IFERROR(VLOOKUP($F1322,'Location List'!$A$2:$T$644,9,FALSE),"")</f>
        <v>WILLIAM PRESSEL</v>
      </c>
      <c r="E1322" s="17" t="str">
        <f>IFERROR(VLOOKUP($F1322,'Location List'!$A$2:$T$644,2,FALSE),"")</f>
        <v>MILITARY</v>
      </c>
      <c r="F1322" s="26">
        <v>417</v>
      </c>
      <c r="G1322" s="29" t="s">
        <v>3278</v>
      </c>
      <c r="H1322" s="29" t="s">
        <v>3481</v>
      </c>
      <c r="I1322" s="26">
        <v>132</v>
      </c>
      <c r="J1322" s="26">
        <v>407</v>
      </c>
      <c r="K1322" s="26">
        <v>0</v>
      </c>
      <c r="L1322" s="26">
        <v>14</v>
      </c>
      <c r="M1322" s="26">
        <v>539</v>
      </c>
      <c r="N1322" s="26">
        <v>4533</v>
      </c>
      <c r="O1322" s="49">
        <v>8.41</v>
      </c>
    </row>
    <row r="1323" spans="1:15" ht="15" customHeight="1" x14ac:dyDescent="0.25">
      <c r="A1323" s="17" t="str">
        <f>IFERROR(VLOOKUP($F1323,'Location List'!$A$2:$T$644,20,FALSE),"")</f>
        <v>Bill Eich</v>
      </c>
      <c r="B1323" s="17" t="str">
        <f>IFERROR(VLOOKUP($F1323,'Location List'!$A$2:$T$644,19,FALSE),"")</f>
        <v>David Garcia</v>
      </c>
      <c r="C1323" s="17" t="str">
        <f>IFERROR(VLOOKUP($F1323,'Location List'!$A$2:$T$644,18,FALSE),"")</f>
        <v>David Garibay</v>
      </c>
      <c r="D1323" s="17" t="str">
        <f>IFERROR(VLOOKUP($F1323,'Location List'!$A$2:$T$644,9,FALSE),"")</f>
        <v>WILLIAM PRESSEL</v>
      </c>
      <c r="E1323" s="17" t="str">
        <f>IFERROR(VLOOKUP($F1323,'Location List'!$A$2:$T$644,2,FALSE),"")</f>
        <v>MILITARY</v>
      </c>
      <c r="F1323" s="26">
        <v>417</v>
      </c>
      <c r="G1323" s="29" t="s">
        <v>3278</v>
      </c>
      <c r="H1323" s="29" t="s">
        <v>3446</v>
      </c>
      <c r="I1323" s="26">
        <v>190</v>
      </c>
      <c r="J1323" s="26">
        <v>484</v>
      </c>
      <c r="K1323" s="26">
        <v>0</v>
      </c>
      <c r="L1323" s="26">
        <v>14</v>
      </c>
      <c r="M1323" s="26">
        <v>674</v>
      </c>
      <c r="N1323" s="26">
        <v>0</v>
      </c>
      <c r="O1323" s="49">
        <v>0</v>
      </c>
    </row>
    <row r="1324" spans="1:15" ht="15" customHeight="1" x14ac:dyDescent="0.25">
      <c r="A1324" s="17" t="str">
        <f>IFERROR(VLOOKUP($F1324,'Location List'!$A$2:$T$644,20,FALSE),"")</f>
        <v>Bill Eich</v>
      </c>
      <c r="B1324" s="17" t="str">
        <f>IFERROR(VLOOKUP($F1324,'Location List'!$A$2:$T$644,19,FALSE),"")</f>
        <v>David Garcia</v>
      </c>
      <c r="C1324" s="17" t="str">
        <f>IFERROR(VLOOKUP($F1324,'Location List'!$A$2:$T$644,18,FALSE),"")</f>
        <v>David Garibay</v>
      </c>
      <c r="D1324" s="17" t="str">
        <f>IFERROR(VLOOKUP($F1324,'Location List'!$A$2:$T$644,9,FALSE),"")</f>
        <v>WILLIAM PRESSEL</v>
      </c>
      <c r="E1324" s="17" t="str">
        <f>IFERROR(VLOOKUP($F1324,'Location List'!$A$2:$T$644,2,FALSE),"")</f>
        <v>MILITARY</v>
      </c>
      <c r="F1324" s="26">
        <v>417</v>
      </c>
      <c r="G1324" s="29" t="s">
        <v>3278</v>
      </c>
      <c r="H1324" s="29" t="s">
        <v>3486</v>
      </c>
      <c r="I1324" s="26">
        <v>394</v>
      </c>
      <c r="J1324" s="26">
        <v>402</v>
      </c>
      <c r="K1324" s="26">
        <v>0</v>
      </c>
      <c r="L1324" s="26">
        <v>15</v>
      </c>
      <c r="M1324" s="26">
        <v>796</v>
      </c>
      <c r="N1324" s="26">
        <v>5721</v>
      </c>
      <c r="O1324" s="49">
        <v>7.1870000000000003</v>
      </c>
    </row>
    <row r="1325" spans="1:15" ht="15" customHeight="1" x14ac:dyDescent="0.25">
      <c r="A1325" s="17" t="str">
        <f>IFERROR(VLOOKUP($F1325,'Location List'!$A$2:$T$644,20,FALSE),"")</f>
        <v>Bill Eich</v>
      </c>
      <c r="B1325" s="17" t="str">
        <f>IFERROR(VLOOKUP($F1325,'Location List'!$A$2:$T$644,19,FALSE),"")</f>
        <v>David Garcia</v>
      </c>
      <c r="C1325" s="17" t="str">
        <f>IFERROR(VLOOKUP($F1325,'Location List'!$A$2:$T$644,18,FALSE),"")</f>
        <v>David Garibay</v>
      </c>
      <c r="D1325" s="17" t="str">
        <f>IFERROR(VLOOKUP($F1325,'Location List'!$A$2:$T$644,9,FALSE),"")</f>
        <v>WILLIAM PRESSEL</v>
      </c>
      <c r="E1325" s="17" t="str">
        <f>IFERROR(VLOOKUP($F1325,'Location List'!$A$2:$T$644,2,FALSE),"")</f>
        <v>MILITARY</v>
      </c>
      <c r="F1325" s="26">
        <v>417</v>
      </c>
      <c r="G1325" s="29" t="s">
        <v>3278</v>
      </c>
      <c r="H1325" s="29" t="s">
        <v>3375</v>
      </c>
      <c r="I1325" s="26">
        <v>103</v>
      </c>
      <c r="J1325" s="26">
        <v>132</v>
      </c>
      <c r="K1325" s="26">
        <v>0</v>
      </c>
      <c r="L1325" s="26">
        <v>18</v>
      </c>
      <c r="M1325" s="26">
        <v>235</v>
      </c>
      <c r="N1325" s="26">
        <v>108</v>
      </c>
      <c r="O1325" s="49">
        <v>0.46</v>
      </c>
    </row>
    <row r="1326" spans="1:15" ht="15" customHeight="1" x14ac:dyDescent="0.25">
      <c r="A1326" s="17" t="str">
        <f>IFERROR(VLOOKUP($F1326,'Location List'!$A$2:$T$644,20,FALSE),"")</f>
        <v>Bill Eich</v>
      </c>
      <c r="B1326" s="17" t="str">
        <f>IFERROR(VLOOKUP($F1326,'Location List'!$A$2:$T$644,19,FALSE),"")</f>
        <v>David Garcia</v>
      </c>
      <c r="C1326" s="17" t="str">
        <f>IFERROR(VLOOKUP($F1326,'Location List'!$A$2:$T$644,18,FALSE),"")</f>
        <v>David Garibay</v>
      </c>
      <c r="D1326" s="17" t="str">
        <f>IFERROR(VLOOKUP($F1326,'Location List'!$A$2:$T$644,9,FALSE),"")</f>
        <v>WILLIAM PRESSEL</v>
      </c>
      <c r="E1326" s="17" t="str">
        <f>IFERROR(VLOOKUP($F1326,'Location List'!$A$2:$T$644,2,FALSE),"")</f>
        <v>MILITARY</v>
      </c>
      <c r="F1326" s="26">
        <v>417</v>
      </c>
      <c r="G1326" s="29" t="s">
        <v>3278</v>
      </c>
      <c r="H1326" s="29" t="s">
        <v>3376</v>
      </c>
      <c r="I1326" s="26">
        <v>70</v>
      </c>
      <c r="J1326" s="26">
        <v>78</v>
      </c>
      <c r="K1326" s="26">
        <v>0</v>
      </c>
      <c r="L1326" s="26">
        <v>14</v>
      </c>
      <c r="M1326" s="26">
        <v>148</v>
      </c>
      <c r="N1326" s="26">
        <v>961</v>
      </c>
      <c r="O1326" s="49">
        <v>6.4930000000000003</v>
      </c>
    </row>
    <row r="1327" spans="1:15" ht="15" customHeight="1" x14ac:dyDescent="0.25">
      <c r="A1327" s="17" t="str">
        <f>IFERROR(VLOOKUP($F1327,'Location List'!$A$2:$T$644,20,FALSE),"")</f>
        <v>Bill Eich</v>
      </c>
      <c r="B1327" s="17" t="str">
        <f>IFERROR(VLOOKUP($F1327,'Location List'!$A$2:$T$644,19,FALSE),"")</f>
        <v>David Garcia</v>
      </c>
      <c r="C1327" s="17" t="str">
        <f>IFERROR(VLOOKUP($F1327,'Location List'!$A$2:$T$644,18,FALSE),"")</f>
        <v>David Garibay</v>
      </c>
      <c r="D1327" s="17" t="str">
        <f>IFERROR(VLOOKUP($F1327,'Location List'!$A$2:$T$644,9,FALSE),"")</f>
        <v>WILLIAM PRESSEL</v>
      </c>
      <c r="E1327" s="17" t="str">
        <f>IFERROR(VLOOKUP($F1327,'Location List'!$A$2:$T$644,2,FALSE),"")</f>
        <v>MILITARY</v>
      </c>
      <c r="F1327" s="26">
        <v>417</v>
      </c>
      <c r="G1327" s="29" t="s">
        <v>3278</v>
      </c>
      <c r="H1327" s="29" t="s">
        <v>3434</v>
      </c>
      <c r="I1327" s="26">
        <v>42</v>
      </c>
      <c r="J1327" s="26">
        <v>56</v>
      </c>
      <c r="K1327" s="26">
        <v>0</v>
      </c>
      <c r="L1327" s="26">
        <v>16</v>
      </c>
      <c r="M1327" s="26">
        <v>98</v>
      </c>
      <c r="N1327" s="26">
        <v>3</v>
      </c>
      <c r="O1327" s="49">
        <v>3.1E-2</v>
      </c>
    </row>
    <row r="1328" spans="1:15" ht="15" customHeight="1" x14ac:dyDescent="0.25">
      <c r="A1328" s="17" t="str">
        <f>IFERROR(VLOOKUP($F1328,'Location List'!$A$2:$T$644,20,FALSE),"")</f>
        <v>Bill Eich</v>
      </c>
      <c r="B1328" s="17" t="str">
        <f>IFERROR(VLOOKUP($F1328,'Location List'!$A$2:$T$644,19,FALSE),"")</f>
        <v>David Garcia</v>
      </c>
      <c r="C1328" s="17" t="str">
        <f>IFERROR(VLOOKUP($F1328,'Location List'!$A$2:$T$644,18,FALSE),"")</f>
        <v>David Garibay</v>
      </c>
      <c r="D1328" s="17" t="str">
        <f>IFERROR(VLOOKUP($F1328,'Location List'!$A$2:$T$644,9,FALSE),"")</f>
        <v>WILLIAM PRESSEL</v>
      </c>
      <c r="E1328" s="17" t="str">
        <f>IFERROR(VLOOKUP($F1328,'Location List'!$A$2:$T$644,2,FALSE),"")</f>
        <v>MILITARY</v>
      </c>
      <c r="F1328" s="26">
        <v>417</v>
      </c>
      <c r="G1328" s="29" t="s">
        <v>3278</v>
      </c>
      <c r="H1328" s="29" t="s">
        <v>3503</v>
      </c>
      <c r="I1328" s="26">
        <v>88</v>
      </c>
      <c r="J1328" s="26">
        <v>75</v>
      </c>
      <c r="K1328" s="26">
        <v>0</v>
      </c>
      <c r="L1328" s="26">
        <v>16</v>
      </c>
      <c r="M1328" s="26">
        <v>163</v>
      </c>
      <c r="N1328" s="26">
        <v>8</v>
      </c>
      <c r="O1328" s="49">
        <v>4.9000000000000002E-2</v>
      </c>
    </row>
    <row r="1329" spans="1:15" ht="15" customHeight="1" x14ac:dyDescent="0.25">
      <c r="A1329" s="17" t="str">
        <f>IFERROR(VLOOKUP($F1329,'Location List'!$A$2:$T$644,20,FALSE),"")</f>
        <v>Bill Eich</v>
      </c>
      <c r="B1329" s="17" t="str">
        <f>IFERROR(VLOOKUP($F1329,'Location List'!$A$2:$T$644,19,FALSE),"")</f>
        <v>David Garcia</v>
      </c>
      <c r="C1329" s="17" t="str">
        <f>IFERROR(VLOOKUP($F1329,'Location List'!$A$2:$T$644,18,FALSE),"")</f>
        <v>David Garibay</v>
      </c>
      <c r="D1329" s="17" t="str">
        <f>IFERROR(VLOOKUP($F1329,'Location List'!$A$2:$T$644,9,FALSE),"")</f>
        <v>WILLIAM PRESSEL</v>
      </c>
      <c r="E1329" s="17" t="str">
        <f>IFERROR(VLOOKUP($F1329,'Location List'!$A$2:$T$644,2,FALSE),"")</f>
        <v>MILITARY</v>
      </c>
      <c r="F1329" s="26">
        <v>417</v>
      </c>
      <c r="G1329" s="29" t="s">
        <v>3278</v>
      </c>
      <c r="H1329" s="29" t="s">
        <v>3580</v>
      </c>
      <c r="I1329" s="26">
        <v>32</v>
      </c>
      <c r="J1329" s="26">
        <v>81</v>
      </c>
      <c r="K1329" s="26">
        <v>0</v>
      </c>
      <c r="L1329" s="26">
        <v>18</v>
      </c>
      <c r="M1329" s="26">
        <v>113</v>
      </c>
      <c r="N1329" s="26">
        <v>2</v>
      </c>
      <c r="O1329" s="49">
        <v>1.7999999999999999E-2</v>
      </c>
    </row>
    <row r="1330" spans="1:15" ht="15" customHeight="1" x14ac:dyDescent="0.25">
      <c r="A1330" s="17" t="str">
        <f>IFERROR(VLOOKUP($F1330,'Location List'!$A$2:$T$644,20,FALSE),"")</f>
        <v>Bill Eich</v>
      </c>
      <c r="B1330" s="17" t="str">
        <f>IFERROR(VLOOKUP($F1330,'Location List'!$A$2:$T$644,19,FALSE),"")</f>
        <v>David Garcia</v>
      </c>
      <c r="C1330" s="17" t="str">
        <f>IFERROR(VLOOKUP($F1330,'Location List'!$A$2:$T$644,18,FALSE),"")</f>
        <v>David Garibay</v>
      </c>
      <c r="D1330" s="17" t="str">
        <f>IFERROR(VLOOKUP($F1330,'Location List'!$A$2:$T$644,9,FALSE),"")</f>
        <v>WILLIAM PRESSEL</v>
      </c>
      <c r="E1330" s="17" t="str">
        <f>IFERROR(VLOOKUP($F1330,'Location List'!$A$2:$T$644,2,FALSE),"")</f>
        <v>MILITARY</v>
      </c>
      <c r="F1330" s="26">
        <v>417</v>
      </c>
      <c r="G1330" s="29" t="s">
        <v>3278</v>
      </c>
      <c r="H1330" s="29" t="s">
        <v>3438</v>
      </c>
      <c r="I1330" s="26">
        <v>61</v>
      </c>
      <c r="J1330" s="26">
        <v>57</v>
      </c>
      <c r="K1330" s="26">
        <v>0</v>
      </c>
      <c r="L1330" s="26">
        <v>21</v>
      </c>
      <c r="M1330" s="26">
        <v>118</v>
      </c>
      <c r="N1330" s="26">
        <v>53</v>
      </c>
      <c r="O1330" s="49">
        <v>0.44900000000000001</v>
      </c>
    </row>
    <row r="1331" spans="1:15" ht="15" customHeight="1" x14ac:dyDescent="0.25">
      <c r="A1331" s="17" t="str">
        <f>IFERROR(VLOOKUP($F1331,'Location List'!$A$2:$T$644,20,FALSE),"")</f>
        <v>Bill Eich</v>
      </c>
      <c r="B1331" s="17" t="str">
        <f>IFERROR(VLOOKUP($F1331,'Location List'!$A$2:$T$644,19,FALSE),"")</f>
        <v>David Garcia</v>
      </c>
      <c r="C1331" s="17" t="str">
        <f>IFERROR(VLOOKUP($F1331,'Location List'!$A$2:$T$644,18,FALSE),"")</f>
        <v>David Garibay</v>
      </c>
      <c r="D1331" s="17" t="str">
        <f>IFERROR(VLOOKUP($F1331,'Location List'!$A$2:$T$644,9,FALSE),"")</f>
        <v>WILLIAM PRESSEL</v>
      </c>
      <c r="E1331" s="17" t="str">
        <f>IFERROR(VLOOKUP($F1331,'Location List'!$A$2:$T$644,2,FALSE),"")</f>
        <v>MILITARY</v>
      </c>
      <c r="F1331" s="26">
        <v>417</v>
      </c>
      <c r="G1331" s="29" t="s">
        <v>3278</v>
      </c>
      <c r="H1331" s="29" t="s">
        <v>3581</v>
      </c>
      <c r="I1331" s="26">
        <v>47</v>
      </c>
      <c r="J1331" s="26">
        <v>44</v>
      </c>
      <c r="K1331" s="26">
        <v>0</v>
      </c>
      <c r="L1331" s="26">
        <v>16</v>
      </c>
      <c r="M1331" s="26">
        <v>91</v>
      </c>
      <c r="N1331" s="26">
        <v>1</v>
      </c>
      <c r="O1331" s="49">
        <v>1.0999999999999999E-2</v>
      </c>
    </row>
    <row r="1332" spans="1:15" ht="15" customHeight="1" x14ac:dyDescent="0.25">
      <c r="A1332" s="17" t="str">
        <f>IFERROR(VLOOKUP($F1332,'Location List'!$A$2:$T$644,20,FALSE),"")</f>
        <v>Tim Kerum</v>
      </c>
      <c r="B1332" s="17" t="str">
        <f>IFERROR(VLOOKUP($F1332,'Location List'!$A$2:$T$644,19,FALSE),"")</f>
        <v>Troy Chaney</v>
      </c>
      <c r="C1332" s="17" t="str">
        <f>IFERROR(VLOOKUP($F1332,'Location List'!$A$2:$T$644,18,FALSE),"")</f>
        <v>Luis Torres</v>
      </c>
      <c r="D1332" s="17" t="str">
        <f>IFERROR(VLOOKUP($F1332,'Location List'!$A$2:$T$644,9,FALSE),"")</f>
        <v>ARSHAD KHAN</v>
      </c>
      <c r="E1332" s="17" t="str">
        <f>IFERROR(VLOOKUP($F1332,'Location List'!$A$2:$T$644,2,FALSE),"")</f>
        <v>SUN VALLEY</v>
      </c>
      <c r="F1332" s="26">
        <v>418</v>
      </c>
      <c r="G1332" s="29" t="s">
        <v>3272</v>
      </c>
      <c r="H1332" s="29" t="s">
        <v>3396</v>
      </c>
      <c r="I1332" s="26">
        <v>3700</v>
      </c>
      <c r="J1332" s="26">
        <v>1133</v>
      </c>
      <c r="K1332" s="26">
        <v>0</v>
      </c>
      <c r="L1332" s="26">
        <v>19</v>
      </c>
      <c r="M1332" s="26">
        <v>4833</v>
      </c>
      <c r="N1332" s="26">
        <v>29084</v>
      </c>
      <c r="O1332" s="49">
        <v>6.0179999999999998</v>
      </c>
    </row>
    <row r="1333" spans="1:15" ht="15" customHeight="1" x14ac:dyDescent="0.25">
      <c r="A1333" s="17" t="str">
        <f>IFERROR(VLOOKUP($F1333,'Location List'!$A$2:$T$644,20,FALSE),"")</f>
        <v>Tim Kerum</v>
      </c>
      <c r="B1333" s="17" t="str">
        <f>IFERROR(VLOOKUP($F1333,'Location List'!$A$2:$T$644,19,FALSE),"")</f>
        <v>Troy Chaney</v>
      </c>
      <c r="C1333" s="17" t="str">
        <f>IFERROR(VLOOKUP($F1333,'Location List'!$A$2:$T$644,18,FALSE),"")</f>
        <v>Luis Torres</v>
      </c>
      <c r="D1333" s="17" t="str">
        <f>IFERROR(VLOOKUP($F1333,'Location List'!$A$2:$T$644,9,FALSE),"")</f>
        <v>ARSHAD KHAN</v>
      </c>
      <c r="E1333" s="17" t="str">
        <f>IFERROR(VLOOKUP($F1333,'Location List'!$A$2:$T$644,2,FALSE),"")</f>
        <v>SUN VALLEY</v>
      </c>
      <c r="F1333" s="26">
        <v>418</v>
      </c>
      <c r="G1333" s="29" t="s">
        <v>3272</v>
      </c>
      <c r="H1333" s="29" t="s">
        <v>3322</v>
      </c>
      <c r="I1333" s="26">
        <v>276</v>
      </c>
      <c r="J1333" s="26">
        <v>173</v>
      </c>
      <c r="K1333" s="26">
        <v>0</v>
      </c>
      <c r="L1333" s="26">
        <v>21</v>
      </c>
      <c r="M1333" s="26">
        <v>449</v>
      </c>
      <c r="N1333" s="26">
        <v>869</v>
      </c>
      <c r="O1333" s="49">
        <v>1.9350000000000001</v>
      </c>
    </row>
    <row r="1334" spans="1:15" ht="15" customHeight="1" x14ac:dyDescent="0.25">
      <c r="A1334" s="17" t="str">
        <f>IFERROR(VLOOKUP($F1334,'Location List'!$A$2:$T$644,20,FALSE),"")</f>
        <v>Tim Kerum</v>
      </c>
      <c r="B1334" s="17" t="str">
        <f>IFERROR(VLOOKUP($F1334,'Location List'!$A$2:$T$644,19,FALSE),"")</f>
        <v>Troy Chaney</v>
      </c>
      <c r="C1334" s="17" t="str">
        <f>IFERROR(VLOOKUP($F1334,'Location List'!$A$2:$T$644,18,FALSE),"")</f>
        <v>Luis Torres</v>
      </c>
      <c r="D1334" s="17" t="str">
        <f>IFERROR(VLOOKUP($F1334,'Location List'!$A$2:$T$644,9,FALSE),"")</f>
        <v>ARSHAD KHAN</v>
      </c>
      <c r="E1334" s="17" t="str">
        <f>IFERROR(VLOOKUP($F1334,'Location List'!$A$2:$T$644,2,FALSE),"")</f>
        <v>SUN VALLEY</v>
      </c>
      <c r="F1334" s="26">
        <v>418</v>
      </c>
      <c r="G1334" s="29" t="s">
        <v>3276</v>
      </c>
      <c r="H1334" s="29" t="s">
        <v>3305</v>
      </c>
      <c r="I1334" s="26">
        <v>109</v>
      </c>
      <c r="J1334" s="26">
        <v>97</v>
      </c>
      <c r="K1334" s="26">
        <v>0</v>
      </c>
      <c r="L1334" s="26">
        <v>15</v>
      </c>
      <c r="M1334" s="26">
        <v>206</v>
      </c>
      <c r="N1334" s="26">
        <v>0</v>
      </c>
      <c r="O1334" s="49">
        <v>0</v>
      </c>
    </row>
    <row r="1335" spans="1:15" ht="15" customHeight="1" x14ac:dyDescent="0.25">
      <c r="A1335" s="17" t="str">
        <f>IFERROR(VLOOKUP($F1335,'Location List'!$A$2:$T$644,20,FALSE),"")</f>
        <v>Tim Kerum</v>
      </c>
      <c r="B1335" s="17" t="str">
        <f>IFERROR(VLOOKUP($F1335,'Location List'!$A$2:$T$644,19,FALSE),"")</f>
        <v>Troy Chaney</v>
      </c>
      <c r="C1335" s="17" t="str">
        <f>IFERROR(VLOOKUP($F1335,'Location List'!$A$2:$T$644,18,FALSE),"")</f>
        <v>Luis Torres</v>
      </c>
      <c r="D1335" s="17" t="str">
        <f>IFERROR(VLOOKUP($F1335,'Location List'!$A$2:$T$644,9,FALSE),"")</f>
        <v>ARSHAD KHAN</v>
      </c>
      <c r="E1335" s="17" t="str">
        <f>IFERROR(VLOOKUP($F1335,'Location List'!$A$2:$T$644,2,FALSE),"")</f>
        <v>SUN VALLEY</v>
      </c>
      <c r="F1335" s="26">
        <v>418</v>
      </c>
      <c r="G1335" s="29" t="s">
        <v>3276</v>
      </c>
      <c r="H1335" s="29" t="s">
        <v>3306</v>
      </c>
      <c r="I1335" s="26">
        <v>108</v>
      </c>
      <c r="J1335" s="26">
        <v>81</v>
      </c>
      <c r="K1335" s="26">
        <v>0</v>
      </c>
      <c r="L1335" s="26">
        <v>15</v>
      </c>
      <c r="M1335" s="26">
        <v>189</v>
      </c>
      <c r="N1335" s="26">
        <v>0</v>
      </c>
      <c r="O1335" s="49">
        <v>0</v>
      </c>
    </row>
    <row r="1336" spans="1:15" ht="15" customHeight="1" x14ac:dyDescent="0.25">
      <c r="A1336" s="17" t="str">
        <f>IFERROR(VLOOKUP($F1336,'Location List'!$A$2:$T$644,20,FALSE),"")</f>
        <v>Tim Kerum</v>
      </c>
      <c r="B1336" s="17" t="str">
        <f>IFERROR(VLOOKUP($F1336,'Location List'!$A$2:$T$644,19,FALSE),"")</f>
        <v>Troy Chaney</v>
      </c>
      <c r="C1336" s="17" t="str">
        <f>IFERROR(VLOOKUP($F1336,'Location List'!$A$2:$T$644,18,FALSE),"")</f>
        <v>Luis Torres</v>
      </c>
      <c r="D1336" s="17" t="str">
        <f>IFERROR(VLOOKUP($F1336,'Location List'!$A$2:$T$644,9,FALSE),"")</f>
        <v>ARSHAD KHAN</v>
      </c>
      <c r="E1336" s="17" t="str">
        <f>IFERROR(VLOOKUP($F1336,'Location List'!$A$2:$T$644,2,FALSE),"")</f>
        <v>SUN VALLEY</v>
      </c>
      <c r="F1336" s="26">
        <v>418</v>
      </c>
      <c r="G1336" s="29" t="s">
        <v>3276</v>
      </c>
      <c r="H1336" s="29" t="s">
        <v>3571</v>
      </c>
      <c r="I1336" s="26">
        <v>156</v>
      </c>
      <c r="J1336" s="26">
        <v>147</v>
      </c>
      <c r="K1336" s="26">
        <v>0</v>
      </c>
      <c r="L1336" s="26">
        <v>14</v>
      </c>
      <c r="M1336" s="26">
        <v>303</v>
      </c>
      <c r="N1336" s="26">
        <v>565</v>
      </c>
      <c r="O1336" s="49">
        <v>1.865</v>
      </c>
    </row>
    <row r="1337" spans="1:15" ht="15" customHeight="1" x14ac:dyDescent="0.25">
      <c r="A1337" s="17" t="str">
        <f>IFERROR(VLOOKUP($F1337,'Location List'!$A$2:$T$644,20,FALSE),"")</f>
        <v>Tim Kerum</v>
      </c>
      <c r="B1337" s="17" t="str">
        <f>IFERROR(VLOOKUP($F1337,'Location List'!$A$2:$T$644,19,FALSE),"")</f>
        <v>Troy Chaney</v>
      </c>
      <c r="C1337" s="17" t="str">
        <f>IFERROR(VLOOKUP($F1337,'Location List'!$A$2:$T$644,18,FALSE),"")</f>
        <v>Luis Torres</v>
      </c>
      <c r="D1337" s="17" t="str">
        <f>IFERROR(VLOOKUP($F1337,'Location List'!$A$2:$T$644,9,FALSE),"")</f>
        <v>ARSHAD KHAN</v>
      </c>
      <c r="E1337" s="17" t="str">
        <f>IFERROR(VLOOKUP($F1337,'Location List'!$A$2:$T$644,2,FALSE),"")</f>
        <v>SUN VALLEY</v>
      </c>
      <c r="F1337" s="26">
        <v>418</v>
      </c>
      <c r="G1337" s="29" t="s">
        <v>3278</v>
      </c>
      <c r="H1337" s="29" t="s">
        <v>3284</v>
      </c>
      <c r="I1337" s="26">
        <v>451</v>
      </c>
      <c r="J1337" s="26">
        <v>337</v>
      </c>
      <c r="K1337" s="26">
        <v>0</v>
      </c>
      <c r="L1337" s="26">
        <v>16</v>
      </c>
      <c r="M1337" s="26">
        <v>788</v>
      </c>
      <c r="N1337" s="26">
        <v>1456</v>
      </c>
      <c r="O1337" s="49">
        <v>1.8480000000000001</v>
      </c>
    </row>
    <row r="1338" spans="1:15" ht="15" customHeight="1" x14ac:dyDescent="0.25">
      <c r="A1338" s="17" t="str">
        <f>IFERROR(VLOOKUP($F1338,'Location List'!$A$2:$T$644,20,FALSE),"")</f>
        <v>Tim Kerum</v>
      </c>
      <c r="B1338" s="17" t="str">
        <f>IFERROR(VLOOKUP($F1338,'Location List'!$A$2:$T$644,19,FALSE),"")</f>
        <v>Troy Chaney</v>
      </c>
      <c r="C1338" s="17" t="str">
        <f>IFERROR(VLOOKUP($F1338,'Location List'!$A$2:$T$644,18,FALSE),"")</f>
        <v>Luis Torres</v>
      </c>
      <c r="D1338" s="17" t="str">
        <f>IFERROR(VLOOKUP($F1338,'Location List'!$A$2:$T$644,9,FALSE),"")</f>
        <v>ARSHAD KHAN</v>
      </c>
      <c r="E1338" s="17" t="str">
        <f>IFERROR(VLOOKUP($F1338,'Location List'!$A$2:$T$644,2,FALSE),"")</f>
        <v>SUN VALLEY</v>
      </c>
      <c r="F1338" s="26">
        <v>418</v>
      </c>
      <c r="G1338" s="29" t="s">
        <v>3278</v>
      </c>
      <c r="H1338" s="29" t="s">
        <v>3427</v>
      </c>
      <c r="I1338" s="26">
        <v>453</v>
      </c>
      <c r="J1338" s="26">
        <v>173</v>
      </c>
      <c r="K1338" s="26">
        <v>0</v>
      </c>
      <c r="L1338" s="26">
        <v>18</v>
      </c>
      <c r="M1338" s="26">
        <v>626</v>
      </c>
      <c r="N1338" s="26">
        <v>1093</v>
      </c>
      <c r="O1338" s="49">
        <v>1.746</v>
      </c>
    </row>
    <row r="1339" spans="1:15" ht="15" customHeight="1" x14ac:dyDescent="0.25">
      <c r="A1339" s="17" t="str">
        <f>IFERROR(VLOOKUP($F1339,'Location List'!$A$2:$T$644,20,FALSE),"")</f>
        <v>Tim Kerum</v>
      </c>
      <c r="B1339" s="17" t="str">
        <f>IFERROR(VLOOKUP($F1339,'Location List'!$A$2:$T$644,19,FALSE),"")</f>
        <v>Troy Chaney</v>
      </c>
      <c r="C1339" s="17" t="str">
        <f>IFERROR(VLOOKUP($F1339,'Location List'!$A$2:$T$644,18,FALSE),"")</f>
        <v>Luis Torres</v>
      </c>
      <c r="D1339" s="17" t="str">
        <f>IFERROR(VLOOKUP($F1339,'Location List'!$A$2:$T$644,9,FALSE),"")</f>
        <v>ARSHAD KHAN</v>
      </c>
      <c r="E1339" s="17" t="str">
        <f>IFERROR(VLOOKUP($F1339,'Location List'!$A$2:$T$644,2,FALSE),"")</f>
        <v>SUN VALLEY</v>
      </c>
      <c r="F1339" s="26">
        <v>418</v>
      </c>
      <c r="G1339" s="29" t="s">
        <v>3278</v>
      </c>
      <c r="H1339" s="29" t="s">
        <v>3513</v>
      </c>
      <c r="I1339" s="26">
        <v>178</v>
      </c>
      <c r="J1339" s="26">
        <v>171</v>
      </c>
      <c r="K1339" s="26">
        <v>0</v>
      </c>
      <c r="L1339" s="26">
        <v>16</v>
      </c>
      <c r="M1339" s="26">
        <v>349</v>
      </c>
      <c r="N1339" s="26">
        <v>255</v>
      </c>
      <c r="O1339" s="49">
        <v>0.73099999999999998</v>
      </c>
    </row>
    <row r="1340" spans="1:15" ht="15" customHeight="1" x14ac:dyDescent="0.25">
      <c r="A1340" s="17" t="str">
        <f>IFERROR(VLOOKUP($F1340,'Location List'!$A$2:$T$644,20,FALSE),"")</f>
        <v>Tim Kerum</v>
      </c>
      <c r="B1340" s="17" t="str">
        <f>IFERROR(VLOOKUP($F1340,'Location List'!$A$2:$T$644,19,FALSE),"")</f>
        <v>Troy Chaney</v>
      </c>
      <c r="C1340" s="17" t="str">
        <f>IFERROR(VLOOKUP($F1340,'Location List'!$A$2:$T$644,18,FALSE),"")</f>
        <v>Luis Torres</v>
      </c>
      <c r="D1340" s="17" t="str">
        <f>IFERROR(VLOOKUP($F1340,'Location List'!$A$2:$T$644,9,FALSE),"")</f>
        <v>ARSHAD KHAN</v>
      </c>
      <c r="E1340" s="17" t="str">
        <f>IFERROR(VLOOKUP($F1340,'Location List'!$A$2:$T$644,2,FALSE),"")</f>
        <v>SUN VALLEY</v>
      </c>
      <c r="F1340" s="26">
        <v>418</v>
      </c>
      <c r="G1340" s="29" t="s">
        <v>3278</v>
      </c>
      <c r="H1340" s="29" t="s">
        <v>3514</v>
      </c>
      <c r="I1340" s="26">
        <v>153</v>
      </c>
      <c r="J1340" s="26">
        <v>156</v>
      </c>
      <c r="K1340" s="26">
        <v>0</v>
      </c>
      <c r="L1340" s="26">
        <v>15</v>
      </c>
      <c r="M1340" s="26">
        <v>309</v>
      </c>
      <c r="N1340" s="26">
        <v>235</v>
      </c>
      <c r="O1340" s="49">
        <v>0.76100000000000001</v>
      </c>
    </row>
    <row r="1341" spans="1:15" ht="15" customHeight="1" x14ac:dyDescent="0.25">
      <c r="A1341" s="17" t="str">
        <f>IFERROR(VLOOKUP($F1341,'Location List'!$A$2:$T$644,20,FALSE),"")</f>
        <v>Tim Kerum</v>
      </c>
      <c r="B1341" s="17" t="str">
        <f>IFERROR(VLOOKUP($F1341,'Location List'!$A$2:$T$644,19,FALSE),"")</f>
        <v>Troy Chaney</v>
      </c>
      <c r="C1341" s="17" t="str">
        <f>IFERROR(VLOOKUP($F1341,'Location List'!$A$2:$T$644,18,FALSE),"")</f>
        <v>Luis Torres</v>
      </c>
      <c r="D1341" s="17" t="str">
        <f>IFERROR(VLOOKUP($F1341,'Location List'!$A$2:$T$644,9,FALSE),"")</f>
        <v>ARSHAD KHAN</v>
      </c>
      <c r="E1341" s="17" t="str">
        <f>IFERROR(VLOOKUP($F1341,'Location List'!$A$2:$T$644,2,FALSE),"")</f>
        <v>SUN VALLEY</v>
      </c>
      <c r="F1341" s="26">
        <v>418</v>
      </c>
      <c r="G1341" s="29" t="s">
        <v>3278</v>
      </c>
      <c r="H1341" s="29" t="s">
        <v>3460</v>
      </c>
      <c r="I1341" s="26">
        <v>644</v>
      </c>
      <c r="J1341" s="26">
        <v>636</v>
      </c>
      <c r="K1341" s="26">
        <v>0</v>
      </c>
      <c r="L1341" s="26">
        <v>22</v>
      </c>
      <c r="M1341" s="26">
        <v>1280</v>
      </c>
      <c r="N1341" s="26">
        <v>2149</v>
      </c>
      <c r="O1341" s="49">
        <v>1.679</v>
      </c>
    </row>
    <row r="1342" spans="1:15" ht="15" customHeight="1" x14ac:dyDescent="0.25">
      <c r="A1342" s="17" t="str">
        <f>IFERROR(VLOOKUP($F1342,'Location List'!$A$2:$T$644,20,FALSE),"")</f>
        <v>Tim Kerum</v>
      </c>
      <c r="B1342" s="17" t="str">
        <f>IFERROR(VLOOKUP($F1342,'Location List'!$A$2:$T$644,19,FALSE),"")</f>
        <v>Troy Chaney</v>
      </c>
      <c r="C1342" s="17" t="str">
        <f>IFERROR(VLOOKUP($F1342,'Location List'!$A$2:$T$644,18,FALSE),"")</f>
        <v>Luis Torres</v>
      </c>
      <c r="D1342" s="17" t="str">
        <f>IFERROR(VLOOKUP($F1342,'Location List'!$A$2:$T$644,9,FALSE),"")</f>
        <v>ARSHAD KHAN</v>
      </c>
      <c r="E1342" s="17" t="str">
        <f>IFERROR(VLOOKUP($F1342,'Location List'!$A$2:$T$644,2,FALSE),"")</f>
        <v>SUN VALLEY</v>
      </c>
      <c r="F1342" s="26">
        <v>418</v>
      </c>
      <c r="G1342" s="29" t="s">
        <v>3278</v>
      </c>
      <c r="H1342" s="29" t="s">
        <v>3582</v>
      </c>
      <c r="I1342" s="26">
        <v>477</v>
      </c>
      <c r="J1342" s="26">
        <v>314</v>
      </c>
      <c r="K1342" s="26">
        <v>0</v>
      </c>
      <c r="L1342" s="26">
        <v>15</v>
      </c>
      <c r="M1342" s="26">
        <v>791</v>
      </c>
      <c r="N1342" s="26">
        <v>1297</v>
      </c>
      <c r="O1342" s="49">
        <v>1.64</v>
      </c>
    </row>
    <row r="1343" spans="1:15" ht="15" customHeight="1" x14ac:dyDescent="0.25">
      <c r="A1343" s="17" t="str">
        <f>IFERROR(VLOOKUP($F1343,'Location List'!$A$2:$T$644,20,FALSE),"")</f>
        <v>Tim Kerum</v>
      </c>
      <c r="B1343" s="17" t="str">
        <f>IFERROR(VLOOKUP($F1343,'Location List'!$A$2:$T$644,19,FALSE),"")</f>
        <v>Troy Chaney</v>
      </c>
      <c r="C1343" s="17" t="str">
        <f>IFERROR(VLOOKUP($F1343,'Location List'!$A$2:$T$644,18,FALSE),"")</f>
        <v>Luis Torres</v>
      </c>
      <c r="D1343" s="17" t="str">
        <f>IFERROR(VLOOKUP($F1343,'Location List'!$A$2:$T$644,9,FALSE),"")</f>
        <v>ARSHAD KHAN</v>
      </c>
      <c r="E1343" s="17" t="str">
        <f>IFERROR(VLOOKUP($F1343,'Location List'!$A$2:$T$644,2,FALSE),"")</f>
        <v>SUN VALLEY</v>
      </c>
      <c r="F1343" s="26">
        <v>418</v>
      </c>
      <c r="G1343" s="29" t="s">
        <v>3278</v>
      </c>
      <c r="H1343" s="29" t="s">
        <v>3547</v>
      </c>
      <c r="I1343" s="26">
        <v>360</v>
      </c>
      <c r="J1343" s="26">
        <v>291</v>
      </c>
      <c r="K1343" s="26">
        <v>0</v>
      </c>
      <c r="L1343" s="26">
        <v>18</v>
      </c>
      <c r="M1343" s="26">
        <v>651</v>
      </c>
      <c r="N1343" s="26">
        <v>657</v>
      </c>
      <c r="O1343" s="49">
        <v>1.0089999999999999</v>
      </c>
    </row>
    <row r="1344" spans="1:15" ht="15" customHeight="1" x14ac:dyDescent="0.25">
      <c r="A1344" s="17" t="str">
        <f>IFERROR(VLOOKUP($F1344,'Location List'!$A$2:$T$644,20,FALSE),"")</f>
        <v>Tim Kerum</v>
      </c>
      <c r="B1344" s="17" t="str">
        <f>IFERROR(VLOOKUP($F1344,'Location List'!$A$2:$T$644,19,FALSE),"")</f>
        <v>Troy Chaney</v>
      </c>
      <c r="C1344" s="17" t="str">
        <f>IFERROR(VLOOKUP($F1344,'Location List'!$A$2:$T$644,18,FALSE),"")</f>
        <v>Luis Torres</v>
      </c>
      <c r="D1344" s="17" t="str">
        <f>IFERROR(VLOOKUP($F1344,'Location List'!$A$2:$T$644,9,FALSE),"")</f>
        <v>ARSHAD KHAN</v>
      </c>
      <c r="E1344" s="17" t="str">
        <f>IFERROR(VLOOKUP($F1344,'Location List'!$A$2:$T$644,2,FALSE),"")</f>
        <v>SUN VALLEY</v>
      </c>
      <c r="F1344" s="26">
        <v>418</v>
      </c>
      <c r="G1344" s="29" t="s">
        <v>3278</v>
      </c>
      <c r="H1344" s="29" t="s">
        <v>3444</v>
      </c>
      <c r="I1344" s="26">
        <v>222</v>
      </c>
      <c r="J1344" s="26">
        <v>150</v>
      </c>
      <c r="K1344" s="26">
        <v>0</v>
      </c>
      <c r="L1344" s="26">
        <v>15</v>
      </c>
      <c r="M1344" s="26">
        <v>372</v>
      </c>
      <c r="N1344" s="26">
        <v>0</v>
      </c>
      <c r="O1344" s="49">
        <v>0</v>
      </c>
    </row>
    <row r="1345" spans="1:15" ht="15" customHeight="1" x14ac:dyDescent="0.25">
      <c r="A1345" s="17" t="str">
        <f>IFERROR(VLOOKUP($F1345,'Location List'!$A$2:$T$644,20,FALSE),"")</f>
        <v>Tim Kerum</v>
      </c>
      <c r="B1345" s="17" t="str">
        <f>IFERROR(VLOOKUP($F1345,'Location List'!$A$2:$T$644,19,FALSE),"")</f>
        <v>Troy Chaney</v>
      </c>
      <c r="C1345" s="17" t="str">
        <f>IFERROR(VLOOKUP($F1345,'Location List'!$A$2:$T$644,18,FALSE),"")</f>
        <v>Luis Torres</v>
      </c>
      <c r="D1345" s="17" t="str">
        <f>IFERROR(VLOOKUP($F1345,'Location List'!$A$2:$T$644,9,FALSE),"")</f>
        <v>ARSHAD KHAN</v>
      </c>
      <c r="E1345" s="17" t="str">
        <f>IFERROR(VLOOKUP($F1345,'Location List'!$A$2:$T$644,2,FALSE),"")</f>
        <v>SUN VALLEY</v>
      </c>
      <c r="F1345" s="26">
        <v>418</v>
      </c>
      <c r="G1345" s="29" t="s">
        <v>3278</v>
      </c>
      <c r="H1345" s="29" t="s">
        <v>3445</v>
      </c>
      <c r="I1345" s="26">
        <v>210</v>
      </c>
      <c r="J1345" s="26">
        <v>135</v>
      </c>
      <c r="K1345" s="26">
        <v>0</v>
      </c>
      <c r="L1345" s="26">
        <v>15</v>
      </c>
      <c r="M1345" s="26">
        <v>345</v>
      </c>
      <c r="N1345" s="26">
        <v>0</v>
      </c>
      <c r="O1345" s="49">
        <v>0</v>
      </c>
    </row>
    <row r="1346" spans="1:15" ht="15" customHeight="1" x14ac:dyDescent="0.25">
      <c r="A1346" s="17" t="str">
        <f>IFERROR(VLOOKUP($F1346,'Location List'!$A$2:$T$644,20,FALSE),"")</f>
        <v>Tim Kerum</v>
      </c>
      <c r="B1346" s="17" t="str">
        <f>IFERROR(VLOOKUP($F1346,'Location List'!$A$2:$T$644,19,FALSE),"")</f>
        <v>Troy Chaney</v>
      </c>
      <c r="C1346" s="17" t="str">
        <f>IFERROR(VLOOKUP($F1346,'Location List'!$A$2:$T$644,18,FALSE),"")</f>
        <v>Luis Torres</v>
      </c>
      <c r="D1346" s="17" t="str">
        <f>IFERROR(VLOOKUP($F1346,'Location List'!$A$2:$T$644,9,FALSE),"")</f>
        <v>ARSHAD KHAN</v>
      </c>
      <c r="E1346" s="17" t="str">
        <f>IFERROR(VLOOKUP($F1346,'Location List'!$A$2:$T$644,2,FALSE),"")</f>
        <v>SUN VALLEY</v>
      </c>
      <c r="F1346" s="26">
        <v>418</v>
      </c>
      <c r="G1346" s="29" t="s">
        <v>3278</v>
      </c>
      <c r="H1346" s="29" t="s">
        <v>3534</v>
      </c>
      <c r="I1346" s="26">
        <v>149</v>
      </c>
      <c r="J1346" s="26">
        <v>56</v>
      </c>
      <c r="K1346" s="26">
        <v>0</v>
      </c>
      <c r="L1346" s="26">
        <v>15</v>
      </c>
      <c r="M1346" s="26">
        <v>205</v>
      </c>
      <c r="N1346" s="26">
        <v>320</v>
      </c>
      <c r="O1346" s="49">
        <v>1.5609999999999999</v>
      </c>
    </row>
    <row r="1347" spans="1:15" ht="15" customHeight="1" x14ac:dyDescent="0.25">
      <c r="A1347" s="17" t="str">
        <f>IFERROR(VLOOKUP($F1347,'Location List'!$A$2:$T$644,20,FALSE),"")</f>
        <v>Tim Kerum</v>
      </c>
      <c r="B1347" s="17" t="str">
        <f>IFERROR(VLOOKUP($F1347,'Location List'!$A$2:$T$644,19,FALSE),"")</f>
        <v>Troy Chaney</v>
      </c>
      <c r="C1347" s="17" t="str">
        <f>IFERROR(VLOOKUP($F1347,'Location List'!$A$2:$T$644,18,FALSE),"")</f>
        <v>Luis Torres</v>
      </c>
      <c r="D1347" s="17" t="str">
        <f>IFERROR(VLOOKUP($F1347,'Location List'!$A$2:$T$644,9,FALSE),"")</f>
        <v>ARSHAD KHAN</v>
      </c>
      <c r="E1347" s="17" t="str">
        <f>IFERROR(VLOOKUP($F1347,'Location List'!$A$2:$T$644,2,FALSE),"")</f>
        <v>SUN VALLEY</v>
      </c>
      <c r="F1347" s="26">
        <v>418</v>
      </c>
      <c r="G1347" s="29" t="s">
        <v>3278</v>
      </c>
      <c r="H1347" s="29" t="s">
        <v>3429</v>
      </c>
      <c r="I1347" s="26">
        <v>222</v>
      </c>
      <c r="J1347" s="26">
        <v>138</v>
      </c>
      <c r="K1347" s="26">
        <v>0</v>
      </c>
      <c r="L1347" s="26">
        <v>15</v>
      </c>
      <c r="M1347" s="26">
        <v>360</v>
      </c>
      <c r="N1347" s="26">
        <v>580</v>
      </c>
      <c r="O1347" s="49">
        <v>1.611</v>
      </c>
    </row>
    <row r="1348" spans="1:15" ht="15" customHeight="1" x14ac:dyDescent="0.25">
      <c r="A1348" s="17" t="str">
        <f>IFERROR(VLOOKUP($F1348,'Location List'!$A$2:$T$644,20,FALSE),"")</f>
        <v>Tim Kerum</v>
      </c>
      <c r="B1348" s="17" t="str">
        <f>IFERROR(VLOOKUP($F1348,'Location List'!$A$2:$T$644,19,FALSE),"")</f>
        <v>Troy Chaney</v>
      </c>
      <c r="C1348" s="17" t="str">
        <f>IFERROR(VLOOKUP($F1348,'Location List'!$A$2:$T$644,18,FALSE),"")</f>
        <v>Luis Torres</v>
      </c>
      <c r="D1348" s="17" t="str">
        <f>IFERROR(VLOOKUP($F1348,'Location List'!$A$2:$T$644,9,FALSE),"")</f>
        <v>ARSHAD KHAN</v>
      </c>
      <c r="E1348" s="17" t="str">
        <f>IFERROR(VLOOKUP($F1348,'Location List'!$A$2:$T$644,2,FALSE),"")</f>
        <v>SUN VALLEY</v>
      </c>
      <c r="F1348" s="26">
        <v>418</v>
      </c>
      <c r="G1348" s="29" t="s">
        <v>3278</v>
      </c>
      <c r="H1348" s="29" t="s">
        <v>3434</v>
      </c>
      <c r="I1348" s="26">
        <v>120</v>
      </c>
      <c r="J1348" s="26">
        <v>144</v>
      </c>
      <c r="K1348" s="26">
        <v>0</v>
      </c>
      <c r="L1348" s="26">
        <v>15</v>
      </c>
      <c r="M1348" s="26">
        <v>264</v>
      </c>
      <c r="N1348" s="26">
        <v>1782</v>
      </c>
      <c r="O1348" s="49">
        <v>6.75</v>
      </c>
    </row>
    <row r="1349" spans="1:15" ht="15" customHeight="1" x14ac:dyDescent="0.25">
      <c r="A1349" s="17" t="str">
        <f>IFERROR(VLOOKUP($F1349,'Location List'!$A$2:$T$644,20,FALSE),"")</f>
        <v>Tim Kerum</v>
      </c>
      <c r="B1349" s="17" t="str">
        <f>IFERROR(VLOOKUP($F1349,'Location List'!$A$2:$T$644,19,FALSE),"")</f>
        <v>Troy Chaney</v>
      </c>
      <c r="C1349" s="17" t="str">
        <f>IFERROR(VLOOKUP($F1349,'Location List'!$A$2:$T$644,18,FALSE),"")</f>
        <v>Luis Torres</v>
      </c>
      <c r="D1349" s="17" t="str">
        <f>IFERROR(VLOOKUP($F1349,'Location List'!$A$2:$T$644,9,FALSE),"")</f>
        <v>ARSHAD KHAN</v>
      </c>
      <c r="E1349" s="17" t="str">
        <f>IFERROR(VLOOKUP($F1349,'Location List'!$A$2:$T$644,2,FALSE),"")</f>
        <v>RANCHO CUCAMONGA</v>
      </c>
      <c r="F1349" s="26">
        <v>419</v>
      </c>
      <c r="G1349" s="29" t="s">
        <v>3272</v>
      </c>
      <c r="H1349" s="29" t="s">
        <v>3394</v>
      </c>
      <c r="I1349" s="26">
        <v>361</v>
      </c>
      <c r="J1349" s="26">
        <v>254</v>
      </c>
      <c r="K1349" s="26">
        <v>0</v>
      </c>
      <c r="L1349" s="26">
        <v>15</v>
      </c>
      <c r="M1349" s="26">
        <v>615</v>
      </c>
      <c r="N1349" s="26">
        <v>860</v>
      </c>
      <c r="O1349" s="49">
        <v>1.3979999999999999</v>
      </c>
    </row>
    <row r="1350" spans="1:15" ht="15" customHeight="1" x14ac:dyDescent="0.25">
      <c r="A1350" s="17" t="str">
        <f>IFERROR(VLOOKUP($F1350,'Location List'!$A$2:$T$644,20,FALSE),"")</f>
        <v>Tim Kerum</v>
      </c>
      <c r="B1350" s="17" t="str">
        <f>IFERROR(VLOOKUP($F1350,'Location List'!$A$2:$T$644,19,FALSE),"")</f>
        <v>Troy Chaney</v>
      </c>
      <c r="C1350" s="17" t="str">
        <f>IFERROR(VLOOKUP($F1350,'Location List'!$A$2:$T$644,18,FALSE),"")</f>
        <v>Luis Torres</v>
      </c>
      <c r="D1350" s="17" t="str">
        <f>IFERROR(VLOOKUP($F1350,'Location List'!$A$2:$T$644,9,FALSE),"")</f>
        <v>ARSHAD KHAN</v>
      </c>
      <c r="E1350" s="17" t="str">
        <f>IFERROR(VLOOKUP($F1350,'Location List'!$A$2:$T$644,2,FALSE),"")</f>
        <v>RANCHO CUCAMONGA</v>
      </c>
      <c r="F1350" s="26">
        <v>419</v>
      </c>
      <c r="G1350" s="29" t="s">
        <v>3272</v>
      </c>
      <c r="H1350" s="29" t="s">
        <v>3501</v>
      </c>
      <c r="I1350" s="26">
        <v>1601</v>
      </c>
      <c r="J1350" s="26">
        <v>980</v>
      </c>
      <c r="K1350" s="26">
        <v>0</v>
      </c>
      <c r="L1350" s="26">
        <v>16</v>
      </c>
      <c r="M1350" s="26">
        <v>2581</v>
      </c>
      <c r="N1350" s="26">
        <v>19787</v>
      </c>
      <c r="O1350" s="49">
        <v>7.6660000000000004</v>
      </c>
    </row>
    <row r="1351" spans="1:15" ht="15" customHeight="1" x14ac:dyDescent="0.25">
      <c r="A1351" s="17" t="str">
        <f>IFERROR(VLOOKUP($F1351,'Location List'!$A$2:$T$644,20,FALSE),"")</f>
        <v>Tim Kerum</v>
      </c>
      <c r="B1351" s="17" t="str">
        <f>IFERROR(VLOOKUP($F1351,'Location List'!$A$2:$T$644,19,FALSE),"")</f>
        <v>Troy Chaney</v>
      </c>
      <c r="C1351" s="17" t="str">
        <f>IFERROR(VLOOKUP($F1351,'Location List'!$A$2:$T$644,18,FALSE),"")</f>
        <v>Luis Torres</v>
      </c>
      <c r="D1351" s="17" t="str">
        <f>IFERROR(VLOOKUP($F1351,'Location List'!$A$2:$T$644,9,FALSE),"")</f>
        <v>ARSHAD KHAN</v>
      </c>
      <c r="E1351" s="17" t="str">
        <f>IFERROR(VLOOKUP($F1351,'Location List'!$A$2:$T$644,2,FALSE),"")</f>
        <v>RANCHO CUCAMONGA</v>
      </c>
      <c r="F1351" s="26">
        <v>419</v>
      </c>
      <c r="G1351" s="29" t="s">
        <v>3276</v>
      </c>
      <c r="H1351" s="29" t="s">
        <v>3285</v>
      </c>
      <c r="I1351" s="26">
        <v>312</v>
      </c>
      <c r="J1351" s="26">
        <v>192</v>
      </c>
      <c r="K1351" s="26">
        <v>0</v>
      </c>
      <c r="L1351" s="26">
        <v>15</v>
      </c>
      <c r="M1351" s="26">
        <v>504</v>
      </c>
      <c r="N1351" s="26">
        <v>697</v>
      </c>
      <c r="O1351" s="49">
        <v>1.383</v>
      </c>
    </row>
    <row r="1352" spans="1:15" ht="15" customHeight="1" x14ac:dyDescent="0.25">
      <c r="A1352" s="17" t="str">
        <f>IFERROR(VLOOKUP($F1352,'Location List'!$A$2:$T$644,20,FALSE),"")</f>
        <v>Tim Kerum</v>
      </c>
      <c r="B1352" s="17" t="str">
        <f>IFERROR(VLOOKUP($F1352,'Location List'!$A$2:$T$644,19,FALSE),"")</f>
        <v>Troy Chaney</v>
      </c>
      <c r="C1352" s="17" t="str">
        <f>IFERROR(VLOOKUP($F1352,'Location List'!$A$2:$T$644,18,FALSE),"")</f>
        <v>Luis Torres</v>
      </c>
      <c r="D1352" s="17" t="str">
        <f>IFERROR(VLOOKUP($F1352,'Location List'!$A$2:$T$644,9,FALSE),"")</f>
        <v>ARSHAD KHAN</v>
      </c>
      <c r="E1352" s="17" t="str">
        <f>IFERROR(VLOOKUP($F1352,'Location List'!$A$2:$T$644,2,FALSE),"")</f>
        <v>RANCHO CUCAMONGA</v>
      </c>
      <c r="F1352" s="26">
        <v>419</v>
      </c>
      <c r="G1352" s="29" t="s">
        <v>3278</v>
      </c>
      <c r="H1352" s="29" t="s">
        <v>3302</v>
      </c>
      <c r="I1352" s="26">
        <v>161</v>
      </c>
      <c r="J1352" s="26">
        <v>104</v>
      </c>
      <c r="K1352" s="26">
        <v>0</v>
      </c>
      <c r="L1352" s="26">
        <v>15</v>
      </c>
      <c r="M1352" s="26">
        <v>265</v>
      </c>
      <c r="N1352" s="26">
        <v>1636</v>
      </c>
      <c r="O1352" s="49">
        <v>6.1740000000000004</v>
      </c>
    </row>
    <row r="1353" spans="1:15" ht="15" customHeight="1" x14ac:dyDescent="0.25">
      <c r="A1353" s="17" t="str">
        <f>IFERROR(VLOOKUP($F1353,'Location List'!$A$2:$T$644,20,FALSE),"")</f>
        <v>Tim Kerum</v>
      </c>
      <c r="B1353" s="17" t="str">
        <f>IFERROR(VLOOKUP($F1353,'Location List'!$A$2:$T$644,19,FALSE),"")</f>
        <v>Troy Chaney</v>
      </c>
      <c r="C1353" s="17" t="str">
        <f>IFERROR(VLOOKUP($F1353,'Location List'!$A$2:$T$644,18,FALSE),"")</f>
        <v>Luis Torres</v>
      </c>
      <c r="D1353" s="17" t="str">
        <f>IFERROR(VLOOKUP($F1353,'Location List'!$A$2:$T$644,9,FALSE),"")</f>
        <v>ARSHAD KHAN</v>
      </c>
      <c r="E1353" s="17" t="str">
        <f>IFERROR(VLOOKUP($F1353,'Location List'!$A$2:$T$644,2,FALSE),"")</f>
        <v>RANCHO CUCAMONGA</v>
      </c>
      <c r="F1353" s="26">
        <v>419</v>
      </c>
      <c r="G1353" s="29" t="s">
        <v>3278</v>
      </c>
      <c r="H1353" s="29" t="s">
        <v>3358</v>
      </c>
      <c r="I1353" s="26">
        <v>713</v>
      </c>
      <c r="J1353" s="26">
        <v>469</v>
      </c>
      <c r="K1353" s="26">
        <v>0</v>
      </c>
      <c r="L1353" s="26">
        <v>15</v>
      </c>
      <c r="M1353" s="26">
        <v>1182</v>
      </c>
      <c r="N1353" s="26">
        <v>2342</v>
      </c>
      <c r="O1353" s="49">
        <v>1.9810000000000001</v>
      </c>
    </row>
    <row r="1354" spans="1:15" ht="15" customHeight="1" x14ac:dyDescent="0.25">
      <c r="A1354" s="17" t="str">
        <f>IFERROR(VLOOKUP($F1354,'Location List'!$A$2:$T$644,20,FALSE),"")</f>
        <v>Tim Kerum</v>
      </c>
      <c r="B1354" s="17" t="str">
        <f>IFERROR(VLOOKUP($F1354,'Location List'!$A$2:$T$644,19,FALSE),"")</f>
        <v>Troy Chaney</v>
      </c>
      <c r="C1354" s="17" t="str">
        <f>IFERROR(VLOOKUP($F1354,'Location List'!$A$2:$T$644,18,FALSE),"")</f>
        <v>Luis Torres</v>
      </c>
      <c r="D1354" s="17" t="str">
        <f>IFERROR(VLOOKUP($F1354,'Location List'!$A$2:$T$644,9,FALSE),"")</f>
        <v>ARSHAD KHAN</v>
      </c>
      <c r="E1354" s="17" t="str">
        <f>IFERROR(VLOOKUP($F1354,'Location List'!$A$2:$T$644,2,FALSE),"")</f>
        <v>RANCHO CUCAMONGA</v>
      </c>
      <c r="F1354" s="26">
        <v>419</v>
      </c>
      <c r="G1354" s="29" t="s">
        <v>3278</v>
      </c>
      <c r="H1354" s="29" t="s">
        <v>3513</v>
      </c>
      <c r="I1354" s="26">
        <v>106</v>
      </c>
      <c r="J1354" s="26">
        <v>97</v>
      </c>
      <c r="K1354" s="26">
        <v>0</v>
      </c>
      <c r="L1354" s="26">
        <v>17</v>
      </c>
      <c r="M1354" s="26">
        <v>203</v>
      </c>
      <c r="N1354" s="26">
        <v>372</v>
      </c>
      <c r="O1354" s="49">
        <v>1.833</v>
      </c>
    </row>
    <row r="1355" spans="1:15" ht="15" customHeight="1" x14ac:dyDescent="0.25">
      <c r="A1355" s="17" t="str">
        <f>IFERROR(VLOOKUP($F1355,'Location List'!$A$2:$T$644,20,FALSE),"")</f>
        <v>Tim Kerum</v>
      </c>
      <c r="B1355" s="17" t="str">
        <f>IFERROR(VLOOKUP($F1355,'Location List'!$A$2:$T$644,19,FALSE),"")</f>
        <v>Troy Chaney</v>
      </c>
      <c r="C1355" s="17" t="str">
        <f>IFERROR(VLOOKUP($F1355,'Location List'!$A$2:$T$644,18,FALSE),"")</f>
        <v>Luis Torres</v>
      </c>
      <c r="D1355" s="17" t="str">
        <f>IFERROR(VLOOKUP($F1355,'Location List'!$A$2:$T$644,9,FALSE),"")</f>
        <v>ARSHAD KHAN</v>
      </c>
      <c r="E1355" s="17" t="str">
        <f>IFERROR(VLOOKUP($F1355,'Location List'!$A$2:$T$644,2,FALSE),"")</f>
        <v>RANCHO CUCAMONGA</v>
      </c>
      <c r="F1355" s="26">
        <v>419</v>
      </c>
      <c r="G1355" s="29" t="s">
        <v>3278</v>
      </c>
      <c r="H1355" s="29" t="s">
        <v>3514</v>
      </c>
      <c r="I1355" s="26">
        <v>109</v>
      </c>
      <c r="J1355" s="26">
        <v>111</v>
      </c>
      <c r="K1355" s="26">
        <v>0</v>
      </c>
      <c r="L1355" s="26">
        <v>21</v>
      </c>
      <c r="M1355" s="26">
        <v>220</v>
      </c>
      <c r="N1355" s="26">
        <v>380</v>
      </c>
      <c r="O1355" s="49">
        <v>1.7270000000000001</v>
      </c>
    </row>
    <row r="1356" spans="1:15" ht="15" customHeight="1" x14ac:dyDescent="0.25">
      <c r="A1356" s="17" t="str">
        <f>IFERROR(VLOOKUP($F1356,'Location List'!$A$2:$T$644,20,FALSE),"")</f>
        <v>Tim Kerum</v>
      </c>
      <c r="B1356" s="17" t="str">
        <f>IFERROR(VLOOKUP($F1356,'Location List'!$A$2:$T$644,19,FALSE),"")</f>
        <v>Troy Chaney</v>
      </c>
      <c r="C1356" s="17" t="str">
        <f>IFERROR(VLOOKUP($F1356,'Location List'!$A$2:$T$644,18,FALSE),"")</f>
        <v>Luis Torres</v>
      </c>
      <c r="D1356" s="17" t="str">
        <f>IFERROR(VLOOKUP($F1356,'Location List'!$A$2:$T$644,9,FALSE),"")</f>
        <v>ARSHAD KHAN</v>
      </c>
      <c r="E1356" s="17" t="str">
        <f>IFERROR(VLOOKUP($F1356,'Location List'!$A$2:$T$644,2,FALSE),"")</f>
        <v>RANCHO CUCAMONGA</v>
      </c>
      <c r="F1356" s="26">
        <v>419</v>
      </c>
      <c r="G1356" s="29" t="s">
        <v>3278</v>
      </c>
      <c r="H1356" s="29" t="s">
        <v>3369</v>
      </c>
      <c r="I1356" s="26">
        <v>174</v>
      </c>
      <c r="J1356" s="26">
        <v>102</v>
      </c>
      <c r="K1356" s="26">
        <v>0</v>
      </c>
      <c r="L1356" s="26">
        <v>18</v>
      </c>
      <c r="M1356" s="26">
        <v>276</v>
      </c>
      <c r="N1356" s="26">
        <v>540</v>
      </c>
      <c r="O1356" s="49">
        <v>1.9570000000000001</v>
      </c>
    </row>
    <row r="1357" spans="1:15" ht="15" customHeight="1" x14ac:dyDescent="0.25">
      <c r="A1357" s="17" t="str">
        <f>IFERROR(VLOOKUP($F1357,'Location List'!$A$2:$T$644,20,FALSE),"")</f>
        <v>Bill Eich</v>
      </c>
      <c r="B1357" s="17" t="str">
        <f>IFERROR(VLOOKUP($F1357,'Location List'!$A$2:$T$644,19,FALSE),"")</f>
        <v>Dennis Morgan</v>
      </c>
      <c r="C1357" s="17" t="str">
        <f>IFERROR(VLOOKUP($F1357,'Location List'!$A$2:$T$644,18,FALSE),"")</f>
        <v>George Snow</v>
      </c>
      <c r="D1357" s="17" t="str">
        <f>IFERROR(VLOOKUP($F1357,'Location List'!$A$2:$T$644,9,FALSE),"")</f>
        <v>SENECA GRAY</v>
      </c>
      <c r="E1357" s="17" t="str">
        <f>IFERROR(VLOOKUP($F1357,'Location List'!$A$2:$T$644,2,FALSE),"")</f>
        <v>BRANDON</v>
      </c>
      <c r="F1357" s="26">
        <v>420</v>
      </c>
      <c r="G1357" s="29" t="s">
        <v>3272</v>
      </c>
      <c r="H1357" s="29" t="s">
        <v>3352</v>
      </c>
      <c r="I1357" s="26">
        <v>344</v>
      </c>
      <c r="J1357" s="26">
        <v>122</v>
      </c>
      <c r="K1357" s="26">
        <v>0</v>
      </c>
      <c r="L1357" s="26">
        <v>16</v>
      </c>
      <c r="M1357" s="26">
        <v>466</v>
      </c>
      <c r="N1357" s="26">
        <v>804</v>
      </c>
      <c r="O1357" s="49">
        <v>1.7250000000000001</v>
      </c>
    </row>
    <row r="1358" spans="1:15" ht="15" customHeight="1" x14ac:dyDescent="0.25">
      <c r="A1358" s="17" t="str">
        <f>IFERROR(VLOOKUP($F1358,'Location List'!$A$2:$T$644,20,FALSE),"")</f>
        <v>Bill Eich</v>
      </c>
      <c r="B1358" s="17" t="str">
        <f>IFERROR(VLOOKUP($F1358,'Location List'!$A$2:$T$644,19,FALSE),"")</f>
        <v>Dennis Morgan</v>
      </c>
      <c r="C1358" s="17" t="str">
        <f>IFERROR(VLOOKUP($F1358,'Location List'!$A$2:$T$644,18,FALSE),"")</f>
        <v>George Snow</v>
      </c>
      <c r="D1358" s="17" t="str">
        <f>IFERROR(VLOOKUP($F1358,'Location List'!$A$2:$T$644,9,FALSE),"")</f>
        <v>SENECA GRAY</v>
      </c>
      <c r="E1358" s="17" t="str">
        <f>IFERROR(VLOOKUP($F1358,'Location List'!$A$2:$T$644,2,FALSE),"")</f>
        <v>BRANDON</v>
      </c>
      <c r="F1358" s="26">
        <v>420</v>
      </c>
      <c r="G1358" s="29" t="s">
        <v>3272</v>
      </c>
      <c r="H1358" s="29" t="s">
        <v>3373</v>
      </c>
      <c r="I1358" s="26">
        <v>103</v>
      </c>
      <c r="J1358" s="26">
        <v>113</v>
      </c>
      <c r="K1358" s="26">
        <v>0</v>
      </c>
      <c r="L1358" s="26">
        <v>40</v>
      </c>
      <c r="M1358" s="26">
        <v>216</v>
      </c>
      <c r="N1358" s="26">
        <v>402</v>
      </c>
      <c r="O1358" s="49">
        <v>1.861</v>
      </c>
    </row>
    <row r="1359" spans="1:15" ht="15" customHeight="1" x14ac:dyDescent="0.25">
      <c r="A1359" s="17" t="str">
        <f>IFERROR(VLOOKUP($F1359,'Location List'!$A$2:$T$644,20,FALSE),"")</f>
        <v>Bill Eich</v>
      </c>
      <c r="B1359" s="17" t="str">
        <f>IFERROR(VLOOKUP($F1359,'Location List'!$A$2:$T$644,19,FALSE),"")</f>
        <v>Dennis Morgan</v>
      </c>
      <c r="C1359" s="17" t="str">
        <f>IFERROR(VLOOKUP($F1359,'Location List'!$A$2:$T$644,18,FALSE),"")</f>
        <v>George Snow</v>
      </c>
      <c r="D1359" s="17" t="str">
        <f>IFERROR(VLOOKUP($F1359,'Location List'!$A$2:$T$644,9,FALSE),"")</f>
        <v>SENECA GRAY</v>
      </c>
      <c r="E1359" s="17" t="str">
        <f>IFERROR(VLOOKUP($F1359,'Location List'!$A$2:$T$644,2,FALSE),"")</f>
        <v>BRANDON</v>
      </c>
      <c r="F1359" s="26">
        <v>420</v>
      </c>
      <c r="G1359" s="29" t="s">
        <v>3272</v>
      </c>
      <c r="H1359" s="29" t="s">
        <v>3583</v>
      </c>
      <c r="I1359" s="26">
        <v>26</v>
      </c>
      <c r="J1359" s="26">
        <v>11</v>
      </c>
      <c r="K1359" s="26">
        <v>0</v>
      </c>
      <c r="L1359" s="26">
        <v>14</v>
      </c>
      <c r="M1359" s="26">
        <v>37</v>
      </c>
      <c r="N1359" s="26">
        <v>72</v>
      </c>
      <c r="O1359" s="49">
        <v>1.946</v>
      </c>
    </row>
    <row r="1360" spans="1:15" ht="15" customHeight="1" x14ac:dyDescent="0.25">
      <c r="A1360" s="17" t="str">
        <f>IFERROR(VLOOKUP($F1360,'Location List'!$A$2:$T$644,20,FALSE),"")</f>
        <v>Bill Eich</v>
      </c>
      <c r="B1360" s="17" t="str">
        <f>IFERROR(VLOOKUP($F1360,'Location List'!$A$2:$T$644,19,FALSE),"")</f>
        <v>Dennis Morgan</v>
      </c>
      <c r="C1360" s="17" t="str">
        <f>IFERROR(VLOOKUP($F1360,'Location List'!$A$2:$T$644,18,FALSE),"")</f>
        <v>George Snow</v>
      </c>
      <c r="D1360" s="17" t="str">
        <f>IFERROR(VLOOKUP($F1360,'Location List'!$A$2:$T$644,9,FALSE),"")</f>
        <v>SENECA GRAY</v>
      </c>
      <c r="E1360" s="17" t="str">
        <f>IFERROR(VLOOKUP($F1360,'Location List'!$A$2:$T$644,2,FALSE),"")</f>
        <v>BRANDON</v>
      </c>
      <c r="F1360" s="26">
        <v>420</v>
      </c>
      <c r="G1360" s="29" t="s">
        <v>3272</v>
      </c>
      <c r="H1360" s="29" t="s">
        <v>3319</v>
      </c>
      <c r="I1360" s="26">
        <v>329</v>
      </c>
      <c r="J1360" s="26">
        <v>211</v>
      </c>
      <c r="K1360" s="26">
        <v>0</v>
      </c>
      <c r="L1360" s="26">
        <v>15</v>
      </c>
      <c r="M1360" s="26">
        <v>540</v>
      </c>
      <c r="N1360" s="26">
        <v>3442</v>
      </c>
      <c r="O1360" s="49">
        <v>6.3739999999999997</v>
      </c>
    </row>
    <row r="1361" spans="1:15" ht="15" customHeight="1" x14ac:dyDescent="0.25">
      <c r="A1361" s="17" t="str">
        <f>IFERROR(VLOOKUP($F1361,'Location List'!$A$2:$T$644,20,FALSE),"")</f>
        <v>Bill Eich</v>
      </c>
      <c r="B1361" s="17" t="str">
        <f>IFERROR(VLOOKUP($F1361,'Location List'!$A$2:$T$644,19,FALSE),"")</f>
        <v>Dennis Morgan</v>
      </c>
      <c r="C1361" s="17" t="str">
        <f>IFERROR(VLOOKUP($F1361,'Location List'!$A$2:$T$644,18,FALSE),"")</f>
        <v>George Snow</v>
      </c>
      <c r="D1361" s="17" t="str">
        <f>IFERROR(VLOOKUP($F1361,'Location List'!$A$2:$T$644,9,FALSE),"")</f>
        <v>SENECA GRAY</v>
      </c>
      <c r="E1361" s="17" t="str">
        <f>IFERROR(VLOOKUP($F1361,'Location List'!$A$2:$T$644,2,FALSE),"")</f>
        <v>BRANDON</v>
      </c>
      <c r="F1361" s="26">
        <v>420</v>
      </c>
      <c r="G1361" s="29" t="s">
        <v>3276</v>
      </c>
      <c r="H1361" s="29" t="s">
        <v>3294</v>
      </c>
      <c r="I1361" s="26">
        <v>43</v>
      </c>
      <c r="J1361" s="26">
        <v>42</v>
      </c>
      <c r="K1361" s="26">
        <v>0</v>
      </c>
      <c r="L1361" s="26">
        <v>17</v>
      </c>
      <c r="M1361" s="26">
        <v>85</v>
      </c>
      <c r="N1361" s="26">
        <v>97</v>
      </c>
      <c r="O1361" s="49">
        <v>1.141</v>
      </c>
    </row>
    <row r="1362" spans="1:15" ht="15" customHeight="1" x14ac:dyDescent="0.25">
      <c r="A1362" s="17" t="str">
        <f>IFERROR(VLOOKUP($F1362,'Location List'!$A$2:$T$644,20,FALSE),"")</f>
        <v>Bill Eich</v>
      </c>
      <c r="B1362" s="17" t="str">
        <f>IFERROR(VLOOKUP($F1362,'Location List'!$A$2:$T$644,19,FALSE),"")</f>
        <v>Dennis Morgan</v>
      </c>
      <c r="C1362" s="17" t="str">
        <f>IFERROR(VLOOKUP($F1362,'Location List'!$A$2:$T$644,18,FALSE),"")</f>
        <v>George Snow</v>
      </c>
      <c r="D1362" s="17" t="str">
        <f>IFERROR(VLOOKUP($F1362,'Location List'!$A$2:$T$644,9,FALSE),"")</f>
        <v>SENECA GRAY</v>
      </c>
      <c r="E1362" s="17" t="str">
        <f>IFERROR(VLOOKUP($F1362,'Location List'!$A$2:$T$644,2,FALSE),"")</f>
        <v>BRANDON</v>
      </c>
      <c r="F1362" s="26">
        <v>420</v>
      </c>
      <c r="G1362" s="29" t="s">
        <v>3276</v>
      </c>
      <c r="H1362" s="29" t="s">
        <v>3499</v>
      </c>
      <c r="I1362" s="26">
        <v>123</v>
      </c>
      <c r="J1362" s="26">
        <v>59</v>
      </c>
      <c r="K1362" s="26">
        <v>0</v>
      </c>
      <c r="L1362" s="26">
        <v>15</v>
      </c>
      <c r="M1362" s="26">
        <v>182</v>
      </c>
      <c r="N1362" s="26">
        <v>214</v>
      </c>
      <c r="O1362" s="49">
        <v>1.1759999999999999</v>
      </c>
    </row>
    <row r="1363" spans="1:15" ht="15" customHeight="1" x14ac:dyDescent="0.25">
      <c r="A1363" s="17" t="str">
        <f>IFERROR(VLOOKUP($F1363,'Location List'!$A$2:$T$644,20,FALSE),"")</f>
        <v>Bill Eich</v>
      </c>
      <c r="B1363" s="17" t="str">
        <f>IFERROR(VLOOKUP($F1363,'Location List'!$A$2:$T$644,19,FALSE),"")</f>
        <v>Dennis Morgan</v>
      </c>
      <c r="C1363" s="17" t="str">
        <f>IFERROR(VLOOKUP($F1363,'Location List'!$A$2:$T$644,18,FALSE),"")</f>
        <v>George Snow</v>
      </c>
      <c r="D1363" s="17" t="str">
        <f>IFERROR(VLOOKUP($F1363,'Location List'!$A$2:$T$644,9,FALSE),"")</f>
        <v>SENECA GRAY</v>
      </c>
      <c r="E1363" s="17" t="str">
        <f>IFERROR(VLOOKUP($F1363,'Location List'!$A$2:$T$644,2,FALSE),"")</f>
        <v>BRANDON</v>
      </c>
      <c r="F1363" s="26">
        <v>420</v>
      </c>
      <c r="G1363" s="29" t="s">
        <v>3276</v>
      </c>
      <c r="H1363" s="29" t="s">
        <v>3500</v>
      </c>
      <c r="I1363" s="26">
        <v>115</v>
      </c>
      <c r="J1363" s="26">
        <v>62</v>
      </c>
      <c r="K1363" s="26">
        <v>0</v>
      </c>
      <c r="L1363" s="26">
        <v>15</v>
      </c>
      <c r="M1363" s="26">
        <v>177</v>
      </c>
      <c r="N1363" s="26">
        <v>227</v>
      </c>
      <c r="O1363" s="49">
        <v>1.282</v>
      </c>
    </row>
    <row r="1364" spans="1:15" ht="15" customHeight="1" x14ac:dyDescent="0.25">
      <c r="A1364" s="17" t="str">
        <f>IFERROR(VLOOKUP($F1364,'Location List'!$A$2:$T$644,20,FALSE),"")</f>
        <v>Bill Eich</v>
      </c>
      <c r="B1364" s="17" t="str">
        <f>IFERROR(VLOOKUP($F1364,'Location List'!$A$2:$T$644,19,FALSE),"")</f>
        <v>Dennis Morgan</v>
      </c>
      <c r="C1364" s="17" t="str">
        <f>IFERROR(VLOOKUP($F1364,'Location List'!$A$2:$T$644,18,FALSE),"")</f>
        <v>George Snow</v>
      </c>
      <c r="D1364" s="17" t="str">
        <f>IFERROR(VLOOKUP($F1364,'Location List'!$A$2:$T$644,9,FALSE),"")</f>
        <v>SENECA GRAY</v>
      </c>
      <c r="E1364" s="17" t="str">
        <f>IFERROR(VLOOKUP($F1364,'Location List'!$A$2:$T$644,2,FALSE),"")</f>
        <v>BRANDON</v>
      </c>
      <c r="F1364" s="26">
        <v>420</v>
      </c>
      <c r="G1364" s="29" t="s">
        <v>3276</v>
      </c>
      <c r="H1364" s="29" t="s">
        <v>3584</v>
      </c>
      <c r="I1364" s="26">
        <v>207</v>
      </c>
      <c r="J1364" s="26">
        <v>103</v>
      </c>
      <c r="K1364" s="26">
        <v>0</v>
      </c>
      <c r="L1364" s="26">
        <v>15</v>
      </c>
      <c r="M1364" s="26">
        <v>310</v>
      </c>
      <c r="N1364" s="26">
        <v>0</v>
      </c>
      <c r="O1364" s="49">
        <v>0</v>
      </c>
    </row>
    <row r="1365" spans="1:15" ht="15" customHeight="1" x14ac:dyDescent="0.25">
      <c r="A1365" s="17" t="str">
        <f>IFERROR(VLOOKUP($F1365,'Location List'!$A$2:$T$644,20,FALSE),"")</f>
        <v>Bill Eich</v>
      </c>
      <c r="B1365" s="17" t="str">
        <f>IFERROR(VLOOKUP($F1365,'Location List'!$A$2:$T$644,19,FALSE),"")</f>
        <v>Dennis Morgan</v>
      </c>
      <c r="C1365" s="17" t="str">
        <f>IFERROR(VLOOKUP($F1365,'Location List'!$A$2:$T$644,18,FALSE),"")</f>
        <v>George Snow</v>
      </c>
      <c r="D1365" s="17" t="str">
        <f>IFERROR(VLOOKUP($F1365,'Location List'!$A$2:$T$644,9,FALSE),"")</f>
        <v>SENECA GRAY</v>
      </c>
      <c r="E1365" s="17" t="str">
        <f>IFERROR(VLOOKUP($F1365,'Location List'!$A$2:$T$644,2,FALSE),"")</f>
        <v>BRANDON</v>
      </c>
      <c r="F1365" s="26">
        <v>420</v>
      </c>
      <c r="G1365" s="29" t="s">
        <v>3278</v>
      </c>
      <c r="H1365" s="29" t="s">
        <v>3307</v>
      </c>
      <c r="I1365" s="26">
        <v>283</v>
      </c>
      <c r="J1365" s="26">
        <v>140</v>
      </c>
      <c r="K1365" s="26">
        <v>0</v>
      </c>
      <c r="L1365" s="26">
        <v>25</v>
      </c>
      <c r="M1365" s="26">
        <v>423</v>
      </c>
      <c r="N1365" s="26">
        <v>6925</v>
      </c>
      <c r="O1365" s="49">
        <v>16.370999999999999</v>
      </c>
    </row>
    <row r="1366" spans="1:15" ht="15" customHeight="1" x14ac:dyDescent="0.25">
      <c r="A1366" s="17" t="str">
        <f>IFERROR(VLOOKUP($F1366,'Location List'!$A$2:$T$644,20,FALSE),"")</f>
        <v>Bill Eich</v>
      </c>
      <c r="B1366" s="17" t="str">
        <f>IFERROR(VLOOKUP($F1366,'Location List'!$A$2:$T$644,19,FALSE),"")</f>
        <v>Dennis Morgan</v>
      </c>
      <c r="C1366" s="17" t="str">
        <f>IFERROR(VLOOKUP($F1366,'Location List'!$A$2:$T$644,18,FALSE),"")</f>
        <v>George Snow</v>
      </c>
      <c r="D1366" s="17" t="str">
        <f>IFERROR(VLOOKUP($F1366,'Location List'!$A$2:$T$644,9,FALSE),"")</f>
        <v>SENECA GRAY</v>
      </c>
      <c r="E1366" s="17" t="str">
        <f>IFERROR(VLOOKUP($F1366,'Location List'!$A$2:$T$644,2,FALSE),"")</f>
        <v>BRANDON</v>
      </c>
      <c r="F1366" s="26">
        <v>420</v>
      </c>
      <c r="G1366" s="29" t="s">
        <v>3278</v>
      </c>
      <c r="H1366" s="29" t="s">
        <v>3284</v>
      </c>
      <c r="I1366" s="26">
        <v>153</v>
      </c>
      <c r="J1366" s="26">
        <v>94</v>
      </c>
      <c r="K1366" s="26">
        <v>0</v>
      </c>
      <c r="L1366" s="26">
        <v>15</v>
      </c>
      <c r="M1366" s="26">
        <v>247</v>
      </c>
      <c r="N1366" s="26">
        <v>317</v>
      </c>
      <c r="O1366" s="49">
        <v>1.2829999999999999</v>
      </c>
    </row>
    <row r="1367" spans="1:15" ht="15" customHeight="1" x14ac:dyDescent="0.25">
      <c r="A1367" s="17" t="str">
        <f>IFERROR(VLOOKUP($F1367,'Location List'!$A$2:$T$644,20,FALSE),"")</f>
        <v>Bill Eich</v>
      </c>
      <c r="B1367" s="17" t="str">
        <f>IFERROR(VLOOKUP($F1367,'Location List'!$A$2:$T$644,19,FALSE),"")</f>
        <v>Dennis Morgan</v>
      </c>
      <c r="C1367" s="17" t="str">
        <f>IFERROR(VLOOKUP($F1367,'Location List'!$A$2:$T$644,18,FALSE),"")</f>
        <v>George Snow</v>
      </c>
      <c r="D1367" s="17" t="str">
        <f>IFERROR(VLOOKUP($F1367,'Location List'!$A$2:$T$644,9,FALSE),"")</f>
        <v>SENECA GRAY</v>
      </c>
      <c r="E1367" s="17" t="str">
        <f>IFERROR(VLOOKUP($F1367,'Location List'!$A$2:$T$644,2,FALSE),"")</f>
        <v>BRANDON</v>
      </c>
      <c r="F1367" s="26">
        <v>420</v>
      </c>
      <c r="G1367" s="29" t="s">
        <v>3278</v>
      </c>
      <c r="H1367" s="29" t="s">
        <v>3545</v>
      </c>
      <c r="I1367" s="26">
        <v>181</v>
      </c>
      <c r="J1367" s="26">
        <v>101</v>
      </c>
      <c r="K1367" s="26">
        <v>0</v>
      </c>
      <c r="L1367" s="26">
        <v>14</v>
      </c>
      <c r="M1367" s="26">
        <v>282</v>
      </c>
      <c r="N1367" s="26">
        <v>345</v>
      </c>
      <c r="O1367" s="49">
        <v>1.2230000000000001</v>
      </c>
    </row>
    <row r="1368" spans="1:15" ht="15" customHeight="1" x14ac:dyDescent="0.25">
      <c r="A1368" s="17" t="str">
        <f>IFERROR(VLOOKUP($F1368,'Location List'!$A$2:$T$644,20,FALSE),"")</f>
        <v>Bill Eich</v>
      </c>
      <c r="B1368" s="17" t="str">
        <f>IFERROR(VLOOKUP($F1368,'Location List'!$A$2:$T$644,19,FALSE),"")</f>
        <v>Dennis Morgan</v>
      </c>
      <c r="C1368" s="17" t="str">
        <f>IFERROR(VLOOKUP($F1368,'Location List'!$A$2:$T$644,18,FALSE),"")</f>
        <v>George Snow</v>
      </c>
      <c r="D1368" s="17" t="str">
        <f>IFERROR(VLOOKUP($F1368,'Location List'!$A$2:$T$644,9,FALSE),"")</f>
        <v>SENECA GRAY</v>
      </c>
      <c r="E1368" s="17" t="str">
        <f>IFERROR(VLOOKUP($F1368,'Location List'!$A$2:$T$644,2,FALSE),"")</f>
        <v>BRANDON</v>
      </c>
      <c r="F1368" s="26">
        <v>420</v>
      </c>
      <c r="G1368" s="29" t="s">
        <v>3278</v>
      </c>
      <c r="H1368" s="29" t="s">
        <v>3546</v>
      </c>
      <c r="I1368" s="26">
        <v>174</v>
      </c>
      <c r="J1368" s="26">
        <v>93</v>
      </c>
      <c r="K1368" s="26">
        <v>0</v>
      </c>
      <c r="L1368" s="26">
        <v>16</v>
      </c>
      <c r="M1368" s="26">
        <v>267</v>
      </c>
      <c r="N1368" s="26">
        <v>310</v>
      </c>
      <c r="O1368" s="49">
        <v>1.161</v>
      </c>
    </row>
    <row r="1369" spans="1:15" ht="15" customHeight="1" x14ac:dyDescent="0.25">
      <c r="A1369" s="17" t="str">
        <f>IFERROR(VLOOKUP($F1369,'Location List'!$A$2:$T$644,20,FALSE),"")</f>
        <v>Bill Eich</v>
      </c>
      <c r="B1369" s="17" t="str">
        <f>IFERROR(VLOOKUP($F1369,'Location List'!$A$2:$T$644,19,FALSE),"")</f>
        <v>Dennis Morgan</v>
      </c>
      <c r="C1369" s="17" t="str">
        <f>IFERROR(VLOOKUP($F1369,'Location List'!$A$2:$T$644,18,FALSE),"")</f>
        <v>George Snow</v>
      </c>
      <c r="D1369" s="17" t="str">
        <f>IFERROR(VLOOKUP($F1369,'Location List'!$A$2:$T$644,9,FALSE),"")</f>
        <v>SENECA GRAY</v>
      </c>
      <c r="E1369" s="17" t="str">
        <f>IFERROR(VLOOKUP($F1369,'Location List'!$A$2:$T$644,2,FALSE),"")</f>
        <v>BRANDON</v>
      </c>
      <c r="F1369" s="26">
        <v>420</v>
      </c>
      <c r="G1369" s="29" t="s">
        <v>3278</v>
      </c>
      <c r="H1369" s="29" t="s">
        <v>3302</v>
      </c>
      <c r="I1369" s="26">
        <v>132</v>
      </c>
      <c r="J1369" s="26">
        <v>22</v>
      </c>
      <c r="K1369" s="26">
        <v>0</v>
      </c>
      <c r="L1369" s="26">
        <v>20</v>
      </c>
      <c r="M1369" s="26">
        <v>154</v>
      </c>
      <c r="N1369" s="26">
        <v>1413</v>
      </c>
      <c r="O1369" s="49">
        <v>9.1750000000000007</v>
      </c>
    </row>
    <row r="1370" spans="1:15" ht="15" customHeight="1" x14ac:dyDescent="0.25">
      <c r="A1370" s="17" t="str">
        <f>IFERROR(VLOOKUP($F1370,'Location List'!$A$2:$T$644,20,FALSE),"")</f>
        <v>Bill Eich</v>
      </c>
      <c r="B1370" s="17" t="str">
        <f>IFERROR(VLOOKUP($F1370,'Location List'!$A$2:$T$644,19,FALSE),"")</f>
        <v>Dennis Morgan</v>
      </c>
      <c r="C1370" s="17" t="str">
        <f>IFERROR(VLOOKUP($F1370,'Location List'!$A$2:$T$644,18,FALSE),"")</f>
        <v>George Snow</v>
      </c>
      <c r="D1370" s="17" t="str">
        <f>IFERROR(VLOOKUP($F1370,'Location List'!$A$2:$T$644,9,FALSE),"")</f>
        <v>SENECA GRAY</v>
      </c>
      <c r="E1370" s="17" t="str">
        <f>IFERROR(VLOOKUP($F1370,'Location List'!$A$2:$T$644,2,FALSE),"")</f>
        <v>BRANDON</v>
      </c>
      <c r="F1370" s="26">
        <v>420</v>
      </c>
      <c r="G1370" s="29" t="s">
        <v>3278</v>
      </c>
      <c r="H1370" s="29" t="s">
        <v>3400</v>
      </c>
      <c r="I1370" s="26">
        <v>55</v>
      </c>
      <c r="J1370" s="26">
        <v>25</v>
      </c>
      <c r="K1370" s="26">
        <v>0</v>
      </c>
      <c r="L1370" s="26">
        <v>15</v>
      </c>
      <c r="M1370" s="26">
        <v>80</v>
      </c>
      <c r="N1370" s="26">
        <v>0</v>
      </c>
      <c r="O1370" s="49">
        <v>0</v>
      </c>
    </row>
    <row r="1371" spans="1:15" ht="15" customHeight="1" x14ac:dyDescent="0.25">
      <c r="A1371" s="17" t="str">
        <f>IFERROR(VLOOKUP($F1371,'Location List'!$A$2:$T$644,20,FALSE),"")</f>
        <v>Bill Eich</v>
      </c>
      <c r="B1371" s="17" t="str">
        <f>IFERROR(VLOOKUP($F1371,'Location List'!$A$2:$T$644,19,FALSE),"")</f>
        <v>Dennis Morgan</v>
      </c>
      <c r="C1371" s="17" t="str">
        <f>IFERROR(VLOOKUP($F1371,'Location List'!$A$2:$T$644,18,FALSE),"")</f>
        <v>George Snow</v>
      </c>
      <c r="D1371" s="17" t="str">
        <f>IFERROR(VLOOKUP($F1371,'Location List'!$A$2:$T$644,9,FALSE),"")</f>
        <v>SENECA GRAY</v>
      </c>
      <c r="E1371" s="17" t="str">
        <f>IFERROR(VLOOKUP($F1371,'Location List'!$A$2:$T$644,2,FALSE),"")</f>
        <v>BRANDON</v>
      </c>
      <c r="F1371" s="26">
        <v>420</v>
      </c>
      <c r="G1371" s="29" t="s">
        <v>3278</v>
      </c>
      <c r="H1371" s="29" t="s">
        <v>3576</v>
      </c>
      <c r="I1371" s="26">
        <v>34</v>
      </c>
      <c r="J1371" s="26">
        <v>41</v>
      </c>
      <c r="K1371" s="26">
        <v>0</v>
      </c>
      <c r="L1371" s="26">
        <v>16</v>
      </c>
      <c r="M1371" s="26">
        <v>75</v>
      </c>
      <c r="N1371" s="26">
        <v>0</v>
      </c>
      <c r="O1371" s="49">
        <v>0</v>
      </c>
    </row>
    <row r="1372" spans="1:15" ht="15" customHeight="1" x14ac:dyDescent="0.25">
      <c r="A1372" s="17" t="str">
        <f>IFERROR(VLOOKUP($F1372,'Location List'!$A$2:$T$644,20,FALSE),"")</f>
        <v>Bill Eich</v>
      </c>
      <c r="B1372" s="17" t="str">
        <f>IFERROR(VLOOKUP($F1372,'Location List'!$A$2:$T$644,19,FALSE),"")</f>
        <v>Dennis Morgan</v>
      </c>
      <c r="C1372" s="17" t="str">
        <f>IFERROR(VLOOKUP($F1372,'Location List'!$A$2:$T$644,18,FALSE),"")</f>
        <v>George Snow</v>
      </c>
      <c r="D1372" s="17" t="str">
        <f>IFERROR(VLOOKUP($F1372,'Location List'!$A$2:$T$644,9,FALSE),"")</f>
        <v>SENECA GRAY</v>
      </c>
      <c r="E1372" s="17" t="str">
        <f>IFERROR(VLOOKUP($F1372,'Location List'!$A$2:$T$644,2,FALSE),"")</f>
        <v>BRANDON</v>
      </c>
      <c r="F1372" s="26">
        <v>420</v>
      </c>
      <c r="G1372" s="29" t="s">
        <v>3278</v>
      </c>
      <c r="H1372" s="29" t="s">
        <v>3585</v>
      </c>
      <c r="I1372" s="26">
        <v>154</v>
      </c>
      <c r="J1372" s="26">
        <v>80</v>
      </c>
      <c r="K1372" s="26">
        <v>0</v>
      </c>
      <c r="L1372" s="26">
        <v>22</v>
      </c>
      <c r="M1372" s="26">
        <v>234</v>
      </c>
      <c r="N1372" s="26">
        <v>8580</v>
      </c>
      <c r="O1372" s="49">
        <v>36.667000000000002</v>
      </c>
    </row>
    <row r="1373" spans="1:15" ht="15" customHeight="1" x14ac:dyDescent="0.25">
      <c r="A1373" s="17" t="str">
        <f>IFERROR(VLOOKUP($F1373,'Location List'!$A$2:$T$644,20,FALSE),"")</f>
        <v>Bill Eich</v>
      </c>
      <c r="B1373" s="17" t="str">
        <f>IFERROR(VLOOKUP($F1373,'Location List'!$A$2:$T$644,19,FALSE),"")</f>
        <v>Dennis Morgan</v>
      </c>
      <c r="C1373" s="17" t="str">
        <f>IFERROR(VLOOKUP($F1373,'Location List'!$A$2:$T$644,18,FALSE),"")</f>
        <v>George Snow</v>
      </c>
      <c r="D1373" s="17" t="str">
        <f>IFERROR(VLOOKUP($F1373,'Location List'!$A$2:$T$644,9,FALSE),"")</f>
        <v>SENECA GRAY</v>
      </c>
      <c r="E1373" s="17" t="str">
        <f>IFERROR(VLOOKUP($F1373,'Location List'!$A$2:$T$644,2,FALSE),"")</f>
        <v>BRANDON</v>
      </c>
      <c r="F1373" s="26">
        <v>420</v>
      </c>
      <c r="G1373" s="29" t="s">
        <v>3278</v>
      </c>
      <c r="H1373" s="29" t="s">
        <v>3408</v>
      </c>
      <c r="I1373" s="26">
        <v>334</v>
      </c>
      <c r="J1373" s="26">
        <v>137</v>
      </c>
      <c r="K1373" s="26">
        <v>0</v>
      </c>
      <c r="L1373" s="26">
        <v>16</v>
      </c>
      <c r="M1373" s="26">
        <v>471</v>
      </c>
      <c r="N1373" s="26">
        <v>798</v>
      </c>
      <c r="O1373" s="49">
        <v>1.694</v>
      </c>
    </row>
    <row r="1374" spans="1:15" ht="15" customHeight="1" x14ac:dyDescent="0.25">
      <c r="A1374" s="17" t="str">
        <f>IFERROR(VLOOKUP($F1374,'Location List'!$A$2:$T$644,20,FALSE),"")</f>
        <v>Bill Eich</v>
      </c>
      <c r="B1374" s="17" t="str">
        <f>IFERROR(VLOOKUP($F1374,'Location List'!$A$2:$T$644,19,FALSE),"")</f>
        <v>Dennis Morgan</v>
      </c>
      <c r="C1374" s="17" t="str">
        <f>IFERROR(VLOOKUP($F1374,'Location List'!$A$2:$T$644,18,FALSE),"")</f>
        <v>George Snow</v>
      </c>
      <c r="D1374" s="17" t="str">
        <f>IFERROR(VLOOKUP($F1374,'Location List'!$A$2:$T$644,9,FALSE),"")</f>
        <v>SENECA GRAY</v>
      </c>
      <c r="E1374" s="17" t="str">
        <f>IFERROR(VLOOKUP($F1374,'Location List'!$A$2:$T$644,2,FALSE),"")</f>
        <v>BRANDON</v>
      </c>
      <c r="F1374" s="26">
        <v>420</v>
      </c>
      <c r="G1374" s="29" t="s">
        <v>3278</v>
      </c>
      <c r="H1374" s="29" t="s">
        <v>3493</v>
      </c>
      <c r="I1374" s="26">
        <v>68</v>
      </c>
      <c r="J1374" s="26">
        <v>31</v>
      </c>
      <c r="K1374" s="26">
        <v>0</v>
      </c>
      <c r="L1374" s="26">
        <v>15</v>
      </c>
      <c r="M1374" s="26">
        <v>99</v>
      </c>
      <c r="N1374" s="26">
        <v>801</v>
      </c>
      <c r="O1374" s="49">
        <v>8.0909999999999993</v>
      </c>
    </row>
    <row r="1375" spans="1:15" ht="15" customHeight="1" x14ac:dyDescent="0.25">
      <c r="A1375" s="17" t="str">
        <f>IFERROR(VLOOKUP($F1375,'Location List'!$A$2:$T$644,20,FALSE),"")</f>
        <v>Bill Eich</v>
      </c>
      <c r="B1375" s="17" t="str">
        <f>IFERROR(VLOOKUP($F1375,'Location List'!$A$2:$T$644,19,FALSE),"")</f>
        <v>Dennis Morgan</v>
      </c>
      <c r="C1375" s="17" t="str">
        <f>IFERROR(VLOOKUP($F1375,'Location List'!$A$2:$T$644,18,FALSE),"")</f>
        <v>George Snow</v>
      </c>
      <c r="D1375" s="17" t="str">
        <f>IFERROR(VLOOKUP($F1375,'Location List'!$A$2:$T$644,9,FALSE),"")</f>
        <v>SENECA GRAY</v>
      </c>
      <c r="E1375" s="17" t="str">
        <f>IFERROR(VLOOKUP($F1375,'Location List'!$A$2:$T$644,2,FALSE),"")</f>
        <v>BRANDON</v>
      </c>
      <c r="F1375" s="26">
        <v>420</v>
      </c>
      <c r="G1375" s="29" t="s">
        <v>3278</v>
      </c>
      <c r="H1375" s="29" t="s">
        <v>3404</v>
      </c>
      <c r="I1375" s="26">
        <v>66</v>
      </c>
      <c r="J1375" s="26">
        <v>29</v>
      </c>
      <c r="K1375" s="26">
        <v>0</v>
      </c>
      <c r="L1375" s="26">
        <v>14</v>
      </c>
      <c r="M1375" s="26">
        <v>95</v>
      </c>
      <c r="N1375" s="26">
        <v>616</v>
      </c>
      <c r="O1375" s="49">
        <v>6.484</v>
      </c>
    </row>
    <row r="1376" spans="1:15" ht="15" customHeight="1" x14ac:dyDescent="0.25">
      <c r="A1376" s="17" t="str">
        <f>IFERROR(VLOOKUP($F1376,'Location List'!$A$2:$T$644,20,FALSE),"")</f>
        <v>Bill Eich</v>
      </c>
      <c r="B1376" s="17" t="str">
        <f>IFERROR(VLOOKUP($F1376,'Location List'!$A$2:$T$644,19,FALSE),"")</f>
        <v>Dennis Morgan</v>
      </c>
      <c r="C1376" s="17" t="str">
        <f>IFERROR(VLOOKUP($F1376,'Location List'!$A$2:$T$644,18,FALSE),"")</f>
        <v>George Snow</v>
      </c>
      <c r="D1376" s="17" t="str">
        <f>IFERROR(VLOOKUP($F1376,'Location List'!$A$2:$T$644,9,FALSE),"")</f>
        <v>SENECA GRAY</v>
      </c>
      <c r="E1376" s="17" t="str">
        <f>IFERROR(VLOOKUP($F1376,'Location List'!$A$2:$T$644,2,FALSE),"")</f>
        <v>BRANDON</v>
      </c>
      <c r="F1376" s="26">
        <v>420</v>
      </c>
      <c r="G1376" s="29" t="s">
        <v>3278</v>
      </c>
      <c r="H1376" s="29" t="s">
        <v>3455</v>
      </c>
      <c r="I1376" s="26">
        <v>310</v>
      </c>
      <c r="J1376" s="26">
        <v>172</v>
      </c>
      <c r="K1376" s="26">
        <v>0</v>
      </c>
      <c r="L1376" s="26">
        <v>17</v>
      </c>
      <c r="M1376" s="26">
        <v>482</v>
      </c>
      <c r="N1376" s="26">
        <v>773</v>
      </c>
      <c r="O1376" s="49">
        <v>1.6040000000000001</v>
      </c>
    </row>
    <row r="1377" spans="1:15" ht="15" customHeight="1" x14ac:dyDescent="0.25">
      <c r="A1377" s="17" t="str">
        <f>IFERROR(VLOOKUP($F1377,'Location List'!$A$2:$T$644,20,FALSE),"")</f>
        <v>Bill Eich</v>
      </c>
      <c r="B1377" s="17" t="str">
        <f>IFERROR(VLOOKUP($F1377,'Location List'!$A$2:$T$644,19,FALSE),"")</f>
        <v>Dennis Morgan</v>
      </c>
      <c r="C1377" s="17" t="str">
        <f>IFERROR(VLOOKUP($F1377,'Location List'!$A$2:$T$644,18,FALSE),"")</f>
        <v>George Snow</v>
      </c>
      <c r="D1377" s="17" t="str">
        <f>IFERROR(VLOOKUP($F1377,'Location List'!$A$2:$T$644,9,FALSE),"")</f>
        <v>SENECA GRAY</v>
      </c>
      <c r="E1377" s="17" t="str">
        <f>IFERROR(VLOOKUP($F1377,'Location List'!$A$2:$T$644,2,FALSE),"")</f>
        <v>BRANDON</v>
      </c>
      <c r="F1377" s="26">
        <v>420</v>
      </c>
      <c r="G1377" s="29" t="s">
        <v>3278</v>
      </c>
      <c r="H1377" s="29" t="s">
        <v>3444</v>
      </c>
      <c r="I1377" s="26">
        <v>162</v>
      </c>
      <c r="J1377" s="26">
        <v>79</v>
      </c>
      <c r="K1377" s="26">
        <v>0</v>
      </c>
      <c r="L1377" s="26">
        <v>14</v>
      </c>
      <c r="M1377" s="26">
        <v>241</v>
      </c>
      <c r="N1377" s="26">
        <v>1</v>
      </c>
      <c r="O1377" s="49">
        <v>4.0000000000000001E-3</v>
      </c>
    </row>
    <row r="1378" spans="1:15" ht="15" customHeight="1" x14ac:dyDescent="0.25">
      <c r="A1378" s="17" t="str">
        <f>IFERROR(VLOOKUP($F1378,'Location List'!$A$2:$T$644,20,FALSE),"")</f>
        <v>Bill Eich</v>
      </c>
      <c r="B1378" s="17" t="str">
        <f>IFERROR(VLOOKUP($F1378,'Location List'!$A$2:$T$644,19,FALSE),"")</f>
        <v>Dennis Morgan</v>
      </c>
      <c r="C1378" s="17" t="str">
        <f>IFERROR(VLOOKUP($F1378,'Location List'!$A$2:$T$644,18,FALSE),"")</f>
        <v>George Snow</v>
      </c>
      <c r="D1378" s="17" t="str">
        <f>IFERROR(VLOOKUP($F1378,'Location List'!$A$2:$T$644,9,FALSE),"")</f>
        <v>SENECA GRAY</v>
      </c>
      <c r="E1378" s="17" t="str">
        <f>IFERROR(VLOOKUP($F1378,'Location List'!$A$2:$T$644,2,FALSE),"")</f>
        <v>BRANDON</v>
      </c>
      <c r="F1378" s="26">
        <v>420</v>
      </c>
      <c r="G1378" s="29" t="s">
        <v>3278</v>
      </c>
      <c r="H1378" s="29" t="s">
        <v>3445</v>
      </c>
      <c r="I1378" s="26">
        <v>172</v>
      </c>
      <c r="J1378" s="26">
        <v>83</v>
      </c>
      <c r="K1378" s="26">
        <v>0</v>
      </c>
      <c r="L1378" s="26">
        <v>14</v>
      </c>
      <c r="M1378" s="26">
        <v>255</v>
      </c>
      <c r="N1378" s="26">
        <v>0</v>
      </c>
      <c r="O1378" s="49">
        <v>0</v>
      </c>
    </row>
    <row r="1379" spans="1:15" ht="15" customHeight="1" x14ac:dyDescent="0.25">
      <c r="A1379" s="17" t="str">
        <f>IFERROR(VLOOKUP($F1379,'Location List'!$A$2:$T$644,20,FALSE),"")</f>
        <v>Bill Eich</v>
      </c>
      <c r="B1379" s="17" t="str">
        <f>IFERROR(VLOOKUP($F1379,'Location List'!$A$2:$T$644,19,FALSE),"")</f>
        <v>Dennis Morgan</v>
      </c>
      <c r="C1379" s="17" t="str">
        <f>IFERROR(VLOOKUP($F1379,'Location List'!$A$2:$T$644,18,FALSE),"")</f>
        <v>George Snow</v>
      </c>
      <c r="D1379" s="17" t="str">
        <f>IFERROR(VLOOKUP($F1379,'Location List'!$A$2:$T$644,9,FALSE),"")</f>
        <v>SENECA GRAY</v>
      </c>
      <c r="E1379" s="17" t="str">
        <f>IFERROR(VLOOKUP($F1379,'Location List'!$A$2:$T$644,2,FALSE),"")</f>
        <v>BRANDON</v>
      </c>
      <c r="F1379" s="26">
        <v>420</v>
      </c>
      <c r="G1379" s="29" t="s">
        <v>3278</v>
      </c>
      <c r="H1379" s="29" t="s">
        <v>3586</v>
      </c>
      <c r="I1379" s="26">
        <v>55</v>
      </c>
      <c r="J1379" s="26">
        <v>31</v>
      </c>
      <c r="K1379" s="26">
        <v>0</v>
      </c>
      <c r="L1379" s="26">
        <v>16</v>
      </c>
      <c r="M1379" s="26">
        <v>86</v>
      </c>
      <c r="N1379" s="26">
        <v>8</v>
      </c>
      <c r="O1379" s="49">
        <v>9.2999999999999999E-2</v>
      </c>
    </row>
    <row r="1380" spans="1:15" ht="15" customHeight="1" x14ac:dyDescent="0.25">
      <c r="A1380" s="17" t="str">
        <f>IFERROR(VLOOKUP($F1380,'Location List'!$A$2:$T$644,20,FALSE),"")</f>
        <v>Bill Eich</v>
      </c>
      <c r="B1380" s="17" t="str">
        <f>IFERROR(VLOOKUP($F1380,'Location List'!$A$2:$T$644,19,FALSE),"")</f>
        <v>Dennis Morgan</v>
      </c>
      <c r="C1380" s="17" t="str">
        <f>IFERROR(VLOOKUP($F1380,'Location List'!$A$2:$T$644,18,FALSE),"")</f>
        <v>George Snow</v>
      </c>
      <c r="D1380" s="17" t="str">
        <f>IFERROR(VLOOKUP($F1380,'Location List'!$A$2:$T$644,9,FALSE),"")</f>
        <v>SENECA GRAY</v>
      </c>
      <c r="E1380" s="17" t="str">
        <f>IFERROR(VLOOKUP($F1380,'Location List'!$A$2:$T$644,2,FALSE),"")</f>
        <v>BRANDON</v>
      </c>
      <c r="F1380" s="26">
        <v>420</v>
      </c>
      <c r="G1380" s="29" t="s">
        <v>3278</v>
      </c>
      <c r="H1380" s="29" t="s">
        <v>3291</v>
      </c>
      <c r="I1380" s="26">
        <v>317</v>
      </c>
      <c r="J1380" s="26">
        <v>176</v>
      </c>
      <c r="K1380" s="26">
        <v>0</v>
      </c>
      <c r="L1380" s="26">
        <v>14</v>
      </c>
      <c r="M1380" s="26">
        <v>493</v>
      </c>
      <c r="N1380" s="26">
        <v>3356</v>
      </c>
      <c r="O1380" s="49">
        <v>6.8070000000000004</v>
      </c>
    </row>
    <row r="1381" spans="1:15" ht="15" customHeight="1" x14ac:dyDescent="0.25">
      <c r="A1381" s="17" t="str">
        <f>IFERROR(VLOOKUP($F1381,'Location List'!$A$2:$T$644,20,FALSE),"")</f>
        <v>Bill Eich</v>
      </c>
      <c r="B1381" s="17" t="str">
        <f>IFERROR(VLOOKUP($F1381,'Location List'!$A$2:$T$644,19,FALSE),"")</f>
        <v>Dennis Morgan</v>
      </c>
      <c r="C1381" s="17" t="str">
        <f>IFERROR(VLOOKUP($F1381,'Location List'!$A$2:$T$644,18,FALSE),"")</f>
        <v>George Snow</v>
      </c>
      <c r="D1381" s="17" t="str">
        <f>IFERROR(VLOOKUP($F1381,'Location List'!$A$2:$T$644,9,FALSE),"")</f>
        <v>SENECA GRAY</v>
      </c>
      <c r="E1381" s="17" t="str">
        <f>IFERROR(VLOOKUP($F1381,'Location List'!$A$2:$T$644,2,FALSE),"")</f>
        <v>BRANDON</v>
      </c>
      <c r="F1381" s="26">
        <v>420</v>
      </c>
      <c r="G1381" s="29" t="s">
        <v>3278</v>
      </c>
      <c r="H1381" s="29" t="s">
        <v>3530</v>
      </c>
      <c r="I1381" s="26">
        <v>160</v>
      </c>
      <c r="J1381" s="26">
        <v>84</v>
      </c>
      <c r="K1381" s="26">
        <v>0</v>
      </c>
      <c r="L1381" s="26">
        <v>16</v>
      </c>
      <c r="M1381" s="26">
        <v>244</v>
      </c>
      <c r="N1381" s="26">
        <v>302</v>
      </c>
      <c r="O1381" s="49">
        <v>1.238</v>
      </c>
    </row>
    <row r="1382" spans="1:15" ht="15" customHeight="1" x14ac:dyDescent="0.25">
      <c r="A1382" s="17" t="str">
        <f>IFERROR(VLOOKUP($F1382,'Location List'!$A$2:$T$644,20,FALSE),"")</f>
        <v>Tim Kerum</v>
      </c>
      <c r="B1382" s="17" t="str">
        <f>IFERROR(VLOOKUP($F1382,'Location List'!$A$2:$T$644,19,FALSE),"")</f>
        <v>Troy Chaney</v>
      </c>
      <c r="C1382" s="17" t="str">
        <f>IFERROR(VLOOKUP($F1382,'Location List'!$A$2:$T$644,18,FALSE),"")</f>
        <v>JOAQUIN FREGOSO</v>
      </c>
      <c r="D1382" s="17" t="str">
        <f>IFERROR(VLOOKUP($F1382,'Location List'!$A$2:$T$644,9,FALSE),"")</f>
        <v>CLAUDIA RIVAS</v>
      </c>
      <c r="E1382" s="17" t="str">
        <f>IFERROR(VLOOKUP($F1382,'Location List'!$A$2:$T$644,2,FALSE),"")</f>
        <v>COSTA MESA</v>
      </c>
      <c r="F1382" s="26">
        <v>421</v>
      </c>
      <c r="G1382" s="29" t="s">
        <v>3272</v>
      </c>
      <c r="H1382" s="29" t="s">
        <v>3384</v>
      </c>
      <c r="I1382" s="26">
        <v>213</v>
      </c>
      <c r="J1382" s="26">
        <v>259</v>
      </c>
      <c r="K1382" s="26">
        <v>0</v>
      </c>
      <c r="L1382" s="26">
        <v>14</v>
      </c>
      <c r="M1382" s="26">
        <v>472</v>
      </c>
      <c r="N1382" s="26">
        <v>4709</v>
      </c>
      <c r="O1382" s="49">
        <v>9.9770000000000003</v>
      </c>
    </row>
    <row r="1383" spans="1:15" ht="15" customHeight="1" x14ac:dyDescent="0.25">
      <c r="A1383" s="17" t="str">
        <f>IFERROR(VLOOKUP($F1383,'Location List'!$A$2:$T$644,20,FALSE),"")</f>
        <v>Tim Kerum</v>
      </c>
      <c r="B1383" s="17" t="str">
        <f>IFERROR(VLOOKUP($F1383,'Location List'!$A$2:$T$644,19,FALSE),"")</f>
        <v>Troy Chaney</v>
      </c>
      <c r="C1383" s="17" t="str">
        <f>IFERROR(VLOOKUP($F1383,'Location List'!$A$2:$T$644,18,FALSE),"")</f>
        <v>JOAQUIN FREGOSO</v>
      </c>
      <c r="D1383" s="17" t="str">
        <f>IFERROR(VLOOKUP($F1383,'Location List'!$A$2:$T$644,9,FALSE),"")</f>
        <v>CLAUDIA RIVAS</v>
      </c>
      <c r="E1383" s="17" t="str">
        <f>IFERROR(VLOOKUP($F1383,'Location List'!$A$2:$T$644,2,FALSE),"")</f>
        <v>COSTA MESA</v>
      </c>
      <c r="F1383" s="26">
        <v>421</v>
      </c>
      <c r="G1383" s="29" t="s">
        <v>3272</v>
      </c>
      <c r="H1383" s="29" t="s">
        <v>3310</v>
      </c>
      <c r="I1383" s="26">
        <v>637</v>
      </c>
      <c r="J1383" s="26">
        <v>789</v>
      </c>
      <c r="K1383" s="26">
        <v>0</v>
      </c>
      <c r="L1383" s="26">
        <v>15</v>
      </c>
      <c r="M1383" s="26">
        <v>1426</v>
      </c>
      <c r="N1383" s="26">
        <v>2043</v>
      </c>
      <c r="O1383" s="49">
        <v>1.4330000000000001</v>
      </c>
    </row>
    <row r="1384" spans="1:15" ht="15" customHeight="1" x14ac:dyDescent="0.25">
      <c r="A1384" s="17" t="str">
        <f>IFERROR(VLOOKUP($F1384,'Location List'!$A$2:$T$644,20,FALSE),"")</f>
        <v>Tim Kerum</v>
      </c>
      <c r="B1384" s="17" t="str">
        <f>IFERROR(VLOOKUP($F1384,'Location List'!$A$2:$T$644,19,FALSE),"")</f>
        <v>Troy Chaney</v>
      </c>
      <c r="C1384" s="17" t="str">
        <f>IFERROR(VLOOKUP($F1384,'Location List'!$A$2:$T$644,18,FALSE),"")</f>
        <v>JOAQUIN FREGOSO</v>
      </c>
      <c r="D1384" s="17" t="str">
        <f>IFERROR(VLOOKUP($F1384,'Location List'!$A$2:$T$644,9,FALSE),"")</f>
        <v>CLAUDIA RIVAS</v>
      </c>
      <c r="E1384" s="17" t="str">
        <f>IFERROR(VLOOKUP($F1384,'Location List'!$A$2:$T$644,2,FALSE),"")</f>
        <v>COSTA MESA</v>
      </c>
      <c r="F1384" s="26">
        <v>421</v>
      </c>
      <c r="G1384" s="29" t="s">
        <v>3276</v>
      </c>
      <c r="H1384" s="29" t="s">
        <v>3277</v>
      </c>
      <c r="I1384" s="26">
        <v>152</v>
      </c>
      <c r="J1384" s="26">
        <v>107</v>
      </c>
      <c r="K1384" s="26">
        <v>0</v>
      </c>
      <c r="L1384" s="26">
        <v>13</v>
      </c>
      <c r="M1384" s="26">
        <v>259</v>
      </c>
      <c r="N1384" s="26">
        <v>510</v>
      </c>
      <c r="O1384" s="49">
        <v>1.9690000000000001</v>
      </c>
    </row>
    <row r="1385" spans="1:15" ht="15" customHeight="1" x14ac:dyDescent="0.25">
      <c r="A1385" s="17" t="str">
        <f>IFERROR(VLOOKUP($F1385,'Location List'!$A$2:$T$644,20,FALSE),"")</f>
        <v>Tim Kerum</v>
      </c>
      <c r="B1385" s="17" t="str">
        <f>IFERROR(VLOOKUP($F1385,'Location List'!$A$2:$T$644,19,FALSE),"")</f>
        <v>Troy Chaney</v>
      </c>
      <c r="C1385" s="17" t="str">
        <f>IFERROR(VLOOKUP($F1385,'Location List'!$A$2:$T$644,18,FALSE),"")</f>
        <v>JOAQUIN FREGOSO</v>
      </c>
      <c r="D1385" s="17" t="str">
        <f>IFERROR(VLOOKUP($F1385,'Location List'!$A$2:$T$644,9,FALSE),"")</f>
        <v>CLAUDIA RIVAS</v>
      </c>
      <c r="E1385" s="17" t="str">
        <f>IFERROR(VLOOKUP($F1385,'Location List'!$A$2:$T$644,2,FALSE),"")</f>
        <v>COSTA MESA</v>
      </c>
      <c r="F1385" s="26">
        <v>421</v>
      </c>
      <c r="G1385" s="29" t="s">
        <v>3278</v>
      </c>
      <c r="H1385" s="29" t="s">
        <v>3295</v>
      </c>
      <c r="I1385" s="26">
        <v>354</v>
      </c>
      <c r="J1385" s="26">
        <v>223</v>
      </c>
      <c r="K1385" s="26">
        <v>0</v>
      </c>
      <c r="L1385" s="26">
        <v>19</v>
      </c>
      <c r="M1385" s="26">
        <v>577</v>
      </c>
      <c r="N1385" s="26">
        <v>3520</v>
      </c>
      <c r="O1385" s="49">
        <v>6.101</v>
      </c>
    </row>
    <row r="1386" spans="1:15" ht="15" customHeight="1" x14ac:dyDescent="0.25">
      <c r="A1386" s="17" t="str">
        <f>IFERROR(VLOOKUP($F1386,'Location List'!$A$2:$T$644,20,FALSE),"")</f>
        <v>Tim Kerum</v>
      </c>
      <c r="B1386" s="17" t="str">
        <f>IFERROR(VLOOKUP($F1386,'Location List'!$A$2:$T$644,19,FALSE),"")</f>
        <v>Troy Chaney</v>
      </c>
      <c r="C1386" s="17" t="str">
        <f>IFERROR(VLOOKUP($F1386,'Location List'!$A$2:$T$644,18,FALSE),"")</f>
        <v>JOAQUIN FREGOSO</v>
      </c>
      <c r="D1386" s="17" t="str">
        <f>IFERROR(VLOOKUP($F1386,'Location List'!$A$2:$T$644,9,FALSE),"")</f>
        <v>CLAUDIA RIVAS</v>
      </c>
      <c r="E1386" s="17" t="str">
        <f>IFERROR(VLOOKUP($F1386,'Location List'!$A$2:$T$644,2,FALSE),"")</f>
        <v>COSTA MESA</v>
      </c>
      <c r="F1386" s="26">
        <v>421</v>
      </c>
      <c r="G1386" s="29" t="s">
        <v>3278</v>
      </c>
      <c r="H1386" s="29" t="s">
        <v>3360</v>
      </c>
      <c r="I1386" s="26">
        <v>153</v>
      </c>
      <c r="J1386" s="26">
        <v>273</v>
      </c>
      <c r="K1386" s="26">
        <v>0</v>
      </c>
      <c r="L1386" s="26">
        <v>14</v>
      </c>
      <c r="M1386" s="26">
        <v>426</v>
      </c>
      <c r="N1386" s="26">
        <v>623</v>
      </c>
      <c r="O1386" s="49">
        <v>1.462</v>
      </c>
    </row>
    <row r="1387" spans="1:15" ht="15" customHeight="1" x14ac:dyDescent="0.25">
      <c r="A1387" s="17" t="str">
        <f>IFERROR(VLOOKUP($F1387,'Location List'!$A$2:$T$644,20,FALSE),"")</f>
        <v>Tim Kerum</v>
      </c>
      <c r="B1387" s="17" t="str">
        <f>IFERROR(VLOOKUP($F1387,'Location List'!$A$2:$T$644,19,FALSE),"")</f>
        <v>Troy Chaney</v>
      </c>
      <c r="C1387" s="17" t="str">
        <f>IFERROR(VLOOKUP($F1387,'Location List'!$A$2:$T$644,18,FALSE),"")</f>
        <v>JOAQUIN FREGOSO</v>
      </c>
      <c r="D1387" s="17" t="str">
        <f>IFERROR(VLOOKUP($F1387,'Location List'!$A$2:$T$644,9,FALSE),"")</f>
        <v>CLAUDIA RIVAS</v>
      </c>
      <c r="E1387" s="17" t="str">
        <f>IFERROR(VLOOKUP($F1387,'Location List'!$A$2:$T$644,2,FALSE),"")</f>
        <v>COSTA MESA</v>
      </c>
      <c r="F1387" s="26">
        <v>421</v>
      </c>
      <c r="G1387" s="29" t="s">
        <v>3278</v>
      </c>
      <c r="H1387" s="29" t="s">
        <v>3343</v>
      </c>
      <c r="I1387" s="26">
        <v>228</v>
      </c>
      <c r="J1387" s="26">
        <v>397</v>
      </c>
      <c r="K1387" s="26">
        <v>0</v>
      </c>
      <c r="L1387" s="26">
        <v>17</v>
      </c>
      <c r="M1387" s="26">
        <v>625</v>
      </c>
      <c r="N1387" s="26">
        <v>974</v>
      </c>
      <c r="O1387" s="49">
        <v>1.5580000000000001</v>
      </c>
    </row>
    <row r="1388" spans="1:15" ht="15" customHeight="1" x14ac:dyDescent="0.25">
      <c r="A1388" s="17" t="str">
        <f>IFERROR(VLOOKUP($F1388,'Location List'!$A$2:$T$644,20,FALSE),"")</f>
        <v>Tim Kerum</v>
      </c>
      <c r="B1388" s="17" t="str">
        <f>IFERROR(VLOOKUP($F1388,'Location List'!$A$2:$T$644,19,FALSE),"")</f>
        <v>Troy Chaney</v>
      </c>
      <c r="C1388" s="17" t="str">
        <f>IFERROR(VLOOKUP($F1388,'Location List'!$A$2:$T$644,18,FALSE),"")</f>
        <v>JOAQUIN FREGOSO</v>
      </c>
      <c r="D1388" s="17" t="str">
        <f>IFERROR(VLOOKUP($F1388,'Location List'!$A$2:$T$644,9,FALSE),"")</f>
        <v>CLAUDIA RIVAS</v>
      </c>
      <c r="E1388" s="17" t="str">
        <f>IFERROR(VLOOKUP($F1388,'Location List'!$A$2:$T$644,2,FALSE),"")</f>
        <v>COSTA MESA</v>
      </c>
      <c r="F1388" s="26">
        <v>421</v>
      </c>
      <c r="G1388" s="29" t="s">
        <v>3278</v>
      </c>
      <c r="H1388" s="29" t="s">
        <v>3324</v>
      </c>
      <c r="I1388" s="26">
        <v>173</v>
      </c>
      <c r="J1388" s="26">
        <v>108</v>
      </c>
      <c r="K1388" s="26">
        <v>0</v>
      </c>
      <c r="L1388" s="26">
        <v>14</v>
      </c>
      <c r="M1388" s="26">
        <v>281</v>
      </c>
      <c r="N1388" s="26">
        <v>3401</v>
      </c>
      <c r="O1388" s="49">
        <v>12.103</v>
      </c>
    </row>
    <row r="1389" spans="1:15" ht="15" customHeight="1" x14ac:dyDescent="0.25">
      <c r="A1389" s="17" t="str">
        <f>IFERROR(VLOOKUP($F1389,'Location List'!$A$2:$T$644,20,FALSE),"")</f>
        <v>Tim Kerum</v>
      </c>
      <c r="B1389" s="17" t="str">
        <f>IFERROR(VLOOKUP($F1389,'Location List'!$A$2:$T$644,19,FALSE),"")</f>
        <v>Troy Chaney</v>
      </c>
      <c r="C1389" s="17" t="str">
        <f>IFERROR(VLOOKUP($F1389,'Location List'!$A$2:$T$644,18,FALSE),"")</f>
        <v>JOAQUIN FREGOSO</v>
      </c>
      <c r="D1389" s="17" t="str">
        <f>IFERROR(VLOOKUP($F1389,'Location List'!$A$2:$T$644,9,FALSE),"")</f>
        <v>CLAUDIA RIVAS</v>
      </c>
      <c r="E1389" s="17" t="str">
        <f>IFERROR(VLOOKUP($F1389,'Location List'!$A$2:$T$644,2,FALSE),"")</f>
        <v>COSTA MESA</v>
      </c>
      <c r="F1389" s="26">
        <v>421</v>
      </c>
      <c r="G1389" s="29" t="s">
        <v>3278</v>
      </c>
      <c r="H1389" s="29" t="s">
        <v>3325</v>
      </c>
      <c r="I1389" s="26">
        <v>111</v>
      </c>
      <c r="J1389" s="26">
        <v>72</v>
      </c>
      <c r="K1389" s="26">
        <v>0</v>
      </c>
      <c r="L1389" s="26">
        <v>14</v>
      </c>
      <c r="M1389" s="26">
        <v>183</v>
      </c>
      <c r="N1389" s="26">
        <v>2250</v>
      </c>
      <c r="O1389" s="49">
        <v>12.295</v>
      </c>
    </row>
    <row r="1390" spans="1:15" ht="15" customHeight="1" x14ac:dyDescent="0.25">
      <c r="A1390" s="17" t="str">
        <f>IFERROR(VLOOKUP($F1390,'Location List'!$A$2:$T$644,20,FALSE),"")</f>
        <v>Tim Kerum</v>
      </c>
      <c r="B1390" s="17" t="str">
        <f>IFERROR(VLOOKUP($F1390,'Location List'!$A$2:$T$644,19,FALSE),"")</f>
        <v>Troy Chaney</v>
      </c>
      <c r="C1390" s="17" t="str">
        <f>IFERROR(VLOOKUP($F1390,'Location List'!$A$2:$T$644,18,FALSE),"")</f>
        <v>JOAQUIN FREGOSO</v>
      </c>
      <c r="D1390" s="17" t="str">
        <f>IFERROR(VLOOKUP($F1390,'Location List'!$A$2:$T$644,9,FALSE),"")</f>
        <v>CLAUDIA RIVAS</v>
      </c>
      <c r="E1390" s="17" t="str">
        <f>IFERROR(VLOOKUP($F1390,'Location List'!$A$2:$T$644,2,FALSE),"")</f>
        <v>COSTA MESA</v>
      </c>
      <c r="F1390" s="26">
        <v>421</v>
      </c>
      <c r="G1390" s="29" t="s">
        <v>3278</v>
      </c>
      <c r="H1390" s="29" t="s">
        <v>3475</v>
      </c>
      <c r="I1390" s="26">
        <v>1070</v>
      </c>
      <c r="J1390" s="26">
        <v>607</v>
      </c>
      <c r="K1390" s="26">
        <v>0</v>
      </c>
      <c r="L1390" s="26">
        <v>16</v>
      </c>
      <c r="M1390" s="26">
        <v>1677</v>
      </c>
      <c r="N1390" s="26">
        <v>12003</v>
      </c>
      <c r="O1390" s="49">
        <v>7.157</v>
      </c>
    </row>
    <row r="1391" spans="1:15" ht="15" customHeight="1" x14ac:dyDescent="0.25">
      <c r="A1391" s="17" t="str">
        <f>IFERROR(VLOOKUP($F1391,'Location List'!$A$2:$T$644,20,FALSE),"")</f>
        <v>Tim Kerum</v>
      </c>
      <c r="B1391" s="17" t="str">
        <f>IFERROR(VLOOKUP($F1391,'Location List'!$A$2:$T$644,19,FALSE),"")</f>
        <v>Troy Chaney</v>
      </c>
      <c r="C1391" s="17" t="str">
        <f>IFERROR(VLOOKUP($F1391,'Location List'!$A$2:$T$644,18,FALSE),"")</f>
        <v>JOAQUIN FREGOSO</v>
      </c>
      <c r="D1391" s="17" t="str">
        <f>IFERROR(VLOOKUP($F1391,'Location List'!$A$2:$T$644,9,FALSE),"")</f>
        <v>CLAUDIA RIVAS</v>
      </c>
      <c r="E1391" s="17" t="str">
        <f>IFERROR(VLOOKUP($F1391,'Location List'!$A$2:$T$644,2,FALSE),"")</f>
        <v>COSTA MESA</v>
      </c>
      <c r="F1391" s="26">
        <v>421</v>
      </c>
      <c r="G1391" s="29" t="s">
        <v>3278</v>
      </c>
      <c r="H1391" s="29" t="s">
        <v>3317</v>
      </c>
      <c r="I1391" s="26">
        <v>215</v>
      </c>
      <c r="J1391" s="26">
        <v>263</v>
      </c>
      <c r="K1391" s="26">
        <v>0</v>
      </c>
      <c r="L1391" s="26">
        <v>17</v>
      </c>
      <c r="M1391" s="26">
        <v>478</v>
      </c>
      <c r="N1391" s="26">
        <v>3313</v>
      </c>
      <c r="O1391" s="49">
        <v>6.931</v>
      </c>
    </row>
    <row r="1392" spans="1:15" ht="15" customHeight="1" x14ac:dyDescent="0.25">
      <c r="A1392" s="17" t="str">
        <f>IFERROR(VLOOKUP($F1392,'Location List'!$A$2:$T$644,20,FALSE),"")</f>
        <v>Tim Kerum</v>
      </c>
      <c r="B1392" s="17" t="str">
        <f>IFERROR(VLOOKUP($F1392,'Location List'!$A$2:$T$644,19,FALSE),"")</f>
        <v>Troy Chaney</v>
      </c>
      <c r="C1392" s="17" t="str">
        <f>IFERROR(VLOOKUP($F1392,'Location List'!$A$2:$T$644,18,FALSE),"")</f>
        <v>JOAQUIN FREGOSO</v>
      </c>
      <c r="D1392" s="17" t="str">
        <f>IFERROR(VLOOKUP($F1392,'Location List'!$A$2:$T$644,9,FALSE),"")</f>
        <v>CLAUDIA RIVAS</v>
      </c>
      <c r="E1392" s="17" t="str">
        <f>IFERROR(VLOOKUP($F1392,'Location List'!$A$2:$T$644,2,FALSE),"")</f>
        <v>COSTA MESA</v>
      </c>
      <c r="F1392" s="26">
        <v>421</v>
      </c>
      <c r="G1392" s="29" t="s">
        <v>3278</v>
      </c>
      <c r="H1392" s="29" t="s">
        <v>3375</v>
      </c>
      <c r="I1392" s="26">
        <v>341</v>
      </c>
      <c r="J1392" s="26">
        <v>229</v>
      </c>
      <c r="K1392" s="26">
        <v>0</v>
      </c>
      <c r="L1392" s="26">
        <v>14</v>
      </c>
      <c r="M1392" s="26">
        <v>570</v>
      </c>
      <c r="N1392" s="26">
        <v>966</v>
      </c>
      <c r="O1392" s="49">
        <v>1.6950000000000001</v>
      </c>
    </row>
    <row r="1393" spans="1:15" ht="15" customHeight="1" x14ac:dyDescent="0.25">
      <c r="A1393" s="17" t="str">
        <f>IFERROR(VLOOKUP($F1393,'Location List'!$A$2:$T$644,20,FALSE),"")</f>
        <v>Tim Kerum</v>
      </c>
      <c r="B1393" s="17" t="str">
        <f>IFERROR(VLOOKUP($F1393,'Location List'!$A$2:$T$644,19,FALSE),"")</f>
        <v>Troy Chaney</v>
      </c>
      <c r="C1393" s="17" t="str">
        <f>IFERROR(VLOOKUP($F1393,'Location List'!$A$2:$T$644,18,FALSE),"")</f>
        <v>Luis Torres</v>
      </c>
      <c r="D1393" s="17" t="str">
        <f>IFERROR(VLOOKUP($F1393,'Location List'!$A$2:$T$644,9,FALSE),"")</f>
        <v>ARSHAD KHAN</v>
      </c>
      <c r="E1393" s="17" t="str">
        <f>IFERROR(VLOOKUP($F1393,'Location List'!$A$2:$T$644,2,FALSE),"")</f>
        <v>GARDEN GROVE</v>
      </c>
      <c r="F1393" s="26">
        <v>422</v>
      </c>
      <c r="G1393" s="29" t="s">
        <v>3328</v>
      </c>
      <c r="H1393" s="29" t="s">
        <v>3587</v>
      </c>
      <c r="I1393" s="26">
        <v>731</v>
      </c>
      <c r="J1393" s="26">
        <v>212</v>
      </c>
      <c r="K1393" s="26">
        <v>0</v>
      </c>
      <c r="L1393" s="26">
        <v>14</v>
      </c>
      <c r="M1393" s="26">
        <v>943</v>
      </c>
      <c r="N1393" s="26">
        <v>5974</v>
      </c>
      <c r="O1393" s="49">
        <v>6.335</v>
      </c>
    </row>
    <row r="1394" spans="1:15" ht="15" customHeight="1" x14ac:dyDescent="0.25">
      <c r="A1394" s="17" t="str">
        <f>IFERROR(VLOOKUP($F1394,'Location List'!$A$2:$T$644,20,FALSE),"")</f>
        <v>Tim Kerum</v>
      </c>
      <c r="B1394" s="17" t="str">
        <f>IFERROR(VLOOKUP($F1394,'Location List'!$A$2:$T$644,19,FALSE),"")</f>
        <v>Troy Chaney</v>
      </c>
      <c r="C1394" s="17" t="str">
        <f>IFERROR(VLOOKUP($F1394,'Location List'!$A$2:$T$644,18,FALSE),"")</f>
        <v>Luis Torres</v>
      </c>
      <c r="D1394" s="17" t="str">
        <f>IFERROR(VLOOKUP($F1394,'Location List'!$A$2:$T$644,9,FALSE),"")</f>
        <v>ARSHAD KHAN</v>
      </c>
      <c r="E1394" s="17" t="str">
        <f>IFERROR(VLOOKUP($F1394,'Location List'!$A$2:$T$644,2,FALSE),"")</f>
        <v>GARDEN GROVE</v>
      </c>
      <c r="F1394" s="26">
        <v>422</v>
      </c>
      <c r="G1394" s="29" t="s">
        <v>3328</v>
      </c>
      <c r="H1394" s="29" t="s">
        <v>3588</v>
      </c>
      <c r="I1394" s="26">
        <v>531</v>
      </c>
      <c r="J1394" s="26">
        <v>187</v>
      </c>
      <c r="K1394" s="26">
        <v>0</v>
      </c>
      <c r="L1394" s="26">
        <v>13</v>
      </c>
      <c r="M1394" s="26">
        <v>718</v>
      </c>
      <c r="N1394" s="26">
        <v>1389</v>
      </c>
      <c r="O1394" s="49">
        <v>1.9350000000000001</v>
      </c>
    </row>
    <row r="1395" spans="1:15" ht="15" customHeight="1" x14ac:dyDescent="0.25">
      <c r="A1395" s="17" t="str">
        <f>IFERROR(VLOOKUP($F1395,'Location List'!$A$2:$T$644,20,FALSE),"")</f>
        <v>Tim Kerum</v>
      </c>
      <c r="B1395" s="17" t="str">
        <f>IFERROR(VLOOKUP($F1395,'Location List'!$A$2:$T$644,19,FALSE),"")</f>
        <v>Troy Chaney</v>
      </c>
      <c r="C1395" s="17" t="str">
        <f>IFERROR(VLOOKUP($F1395,'Location List'!$A$2:$T$644,18,FALSE),"")</f>
        <v>Luis Torres</v>
      </c>
      <c r="D1395" s="17" t="str">
        <f>IFERROR(VLOOKUP($F1395,'Location List'!$A$2:$T$644,9,FALSE),"")</f>
        <v>ARSHAD KHAN</v>
      </c>
      <c r="E1395" s="17" t="str">
        <f>IFERROR(VLOOKUP($F1395,'Location List'!$A$2:$T$644,2,FALSE),"")</f>
        <v>GARDEN GROVE</v>
      </c>
      <c r="F1395" s="26">
        <v>422</v>
      </c>
      <c r="G1395" s="29" t="s">
        <v>3272</v>
      </c>
      <c r="H1395" s="29" t="s">
        <v>3301</v>
      </c>
      <c r="I1395" s="26">
        <v>622</v>
      </c>
      <c r="J1395" s="26">
        <v>674</v>
      </c>
      <c r="K1395" s="26">
        <v>0</v>
      </c>
      <c r="L1395" s="26">
        <v>12</v>
      </c>
      <c r="M1395" s="26">
        <v>1296</v>
      </c>
      <c r="N1395" s="26">
        <v>9314</v>
      </c>
      <c r="O1395" s="49">
        <v>7.1870000000000003</v>
      </c>
    </row>
    <row r="1396" spans="1:15" ht="15" customHeight="1" x14ac:dyDescent="0.25">
      <c r="A1396" s="17" t="str">
        <f>IFERROR(VLOOKUP($F1396,'Location List'!$A$2:$T$644,20,FALSE),"")</f>
        <v>Tim Kerum</v>
      </c>
      <c r="B1396" s="17" t="str">
        <f>IFERROR(VLOOKUP($F1396,'Location List'!$A$2:$T$644,19,FALSE),"")</f>
        <v>Troy Chaney</v>
      </c>
      <c r="C1396" s="17" t="str">
        <f>IFERROR(VLOOKUP($F1396,'Location List'!$A$2:$T$644,18,FALSE),"")</f>
        <v>Luis Torres</v>
      </c>
      <c r="D1396" s="17" t="str">
        <f>IFERROR(VLOOKUP($F1396,'Location List'!$A$2:$T$644,9,FALSE),"")</f>
        <v>ARSHAD KHAN</v>
      </c>
      <c r="E1396" s="17" t="str">
        <f>IFERROR(VLOOKUP($F1396,'Location List'!$A$2:$T$644,2,FALSE),"")</f>
        <v>GARDEN GROVE</v>
      </c>
      <c r="F1396" s="26">
        <v>422</v>
      </c>
      <c r="G1396" s="29" t="s">
        <v>3276</v>
      </c>
      <c r="H1396" s="29" t="s">
        <v>3468</v>
      </c>
      <c r="I1396" s="26">
        <v>441</v>
      </c>
      <c r="J1396" s="26">
        <v>248</v>
      </c>
      <c r="K1396" s="26">
        <v>0</v>
      </c>
      <c r="L1396" s="26">
        <v>15</v>
      </c>
      <c r="M1396" s="26">
        <v>689</v>
      </c>
      <c r="N1396" s="26">
        <v>1368</v>
      </c>
      <c r="O1396" s="49">
        <v>1.9850000000000001</v>
      </c>
    </row>
    <row r="1397" spans="1:15" ht="15" customHeight="1" x14ac:dyDescent="0.25">
      <c r="A1397" s="17" t="str">
        <f>IFERROR(VLOOKUP($F1397,'Location List'!$A$2:$T$644,20,FALSE),"")</f>
        <v>Tim Kerum</v>
      </c>
      <c r="B1397" s="17" t="str">
        <f>IFERROR(VLOOKUP($F1397,'Location List'!$A$2:$T$644,19,FALSE),"")</f>
        <v>Troy Chaney</v>
      </c>
      <c r="C1397" s="17" t="str">
        <f>IFERROR(VLOOKUP($F1397,'Location List'!$A$2:$T$644,18,FALSE),"")</f>
        <v>Luis Torres</v>
      </c>
      <c r="D1397" s="17" t="str">
        <f>IFERROR(VLOOKUP($F1397,'Location List'!$A$2:$T$644,9,FALSE),"")</f>
        <v>ARSHAD KHAN</v>
      </c>
      <c r="E1397" s="17" t="str">
        <f>IFERROR(VLOOKUP($F1397,'Location List'!$A$2:$T$644,2,FALSE),"")</f>
        <v>GARDEN GROVE</v>
      </c>
      <c r="F1397" s="26">
        <v>422</v>
      </c>
      <c r="G1397" s="29" t="s">
        <v>3276</v>
      </c>
      <c r="H1397" s="29" t="s">
        <v>3347</v>
      </c>
      <c r="I1397" s="26">
        <v>527</v>
      </c>
      <c r="J1397" s="26">
        <v>228</v>
      </c>
      <c r="K1397" s="26">
        <v>0</v>
      </c>
      <c r="L1397" s="26">
        <v>14</v>
      </c>
      <c r="M1397" s="26">
        <v>755</v>
      </c>
      <c r="N1397" s="26">
        <v>979</v>
      </c>
      <c r="O1397" s="49">
        <v>1.2969999999999999</v>
      </c>
    </row>
    <row r="1398" spans="1:15" ht="15" customHeight="1" x14ac:dyDescent="0.25">
      <c r="A1398" s="17" t="str">
        <f>IFERROR(VLOOKUP($F1398,'Location List'!$A$2:$T$644,20,FALSE),"")</f>
        <v>Tim Kerum</v>
      </c>
      <c r="B1398" s="17" t="str">
        <f>IFERROR(VLOOKUP($F1398,'Location List'!$A$2:$T$644,19,FALSE),"")</f>
        <v>Troy Chaney</v>
      </c>
      <c r="C1398" s="17" t="str">
        <f>IFERROR(VLOOKUP($F1398,'Location List'!$A$2:$T$644,18,FALSE),"")</f>
        <v>Luis Torres</v>
      </c>
      <c r="D1398" s="17" t="str">
        <f>IFERROR(VLOOKUP($F1398,'Location List'!$A$2:$T$644,9,FALSE),"")</f>
        <v>ARSHAD KHAN</v>
      </c>
      <c r="E1398" s="17" t="str">
        <f>IFERROR(VLOOKUP($F1398,'Location List'!$A$2:$T$644,2,FALSE),"")</f>
        <v>GARDEN GROVE</v>
      </c>
      <c r="F1398" s="26">
        <v>422</v>
      </c>
      <c r="G1398" s="29" t="s">
        <v>3276</v>
      </c>
      <c r="H1398" s="29" t="s">
        <v>3536</v>
      </c>
      <c r="I1398" s="26">
        <v>477</v>
      </c>
      <c r="J1398" s="26">
        <v>210</v>
      </c>
      <c r="K1398" s="26">
        <v>0</v>
      </c>
      <c r="L1398" s="26">
        <v>14</v>
      </c>
      <c r="M1398" s="26">
        <v>687</v>
      </c>
      <c r="N1398" s="26">
        <v>1070</v>
      </c>
      <c r="O1398" s="49">
        <v>1.5569999999999999</v>
      </c>
    </row>
    <row r="1399" spans="1:15" ht="15" customHeight="1" x14ac:dyDescent="0.25">
      <c r="A1399" s="17" t="str">
        <f>IFERROR(VLOOKUP($F1399,'Location List'!$A$2:$T$644,20,FALSE),"")</f>
        <v>Tim Kerum</v>
      </c>
      <c r="B1399" s="17" t="str">
        <f>IFERROR(VLOOKUP($F1399,'Location List'!$A$2:$T$644,19,FALSE),"")</f>
        <v>Troy Chaney</v>
      </c>
      <c r="C1399" s="17" t="str">
        <f>IFERROR(VLOOKUP($F1399,'Location List'!$A$2:$T$644,18,FALSE),"")</f>
        <v>Luis Torres</v>
      </c>
      <c r="D1399" s="17" t="str">
        <f>IFERROR(VLOOKUP($F1399,'Location List'!$A$2:$T$644,9,FALSE),"")</f>
        <v>ARSHAD KHAN</v>
      </c>
      <c r="E1399" s="17" t="str">
        <f>IFERROR(VLOOKUP($F1399,'Location List'!$A$2:$T$644,2,FALSE),"")</f>
        <v>GARDEN GROVE</v>
      </c>
      <c r="F1399" s="26">
        <v>422</v>
      </c>
      <c r="G1399" s="29" t="s">
        <v>3276</v>
      </c>
      <c r="H1399" s="29" t="s">
        <v>3565</v>
      </c>
      <c r="I1399" s="26">
        <v>241</v>
      </c>
      <c r="J1399" s="26">
        <v>160</v>
      </c>
      <c r="K1399" s="26">
        <v>0</v>
      </c>
      <c r="L1399" s="26">
        <v>12</v>
      </c>
      <c r="M1399" s="26">
        <v>401</v>
      </c>
      <c r="N1399" s="26">
        <v>0</v>
      </c>
      <c r="O1399" s="49">
        <v>0</v>
      </c>
    </row>
    <row r="1400" spans="1:15" ht="15" customHeight="1" x14ac:dyDescent="0.25">
      <c r="A1400" s="17" t="str">
        <f>IFERROR(VLOOKUP($F1400,'Location List'!$A$2:$T$644,20,FALSE),"")</f>
        <v>Tim Kerum</v>
      </c>
      <c r="B1400" s="17" t="str">
        <f>IFERROR(VLOOKUP($F1400,'Location List'!$A$2:$T$644,19,FALSE),"")</f>
        <v>Troy Chaney</v>
      </c>
      <c r="C1400" s="17" t="str">
        <f>IFERROR(VLOOKUP($F1400,'Location List'!$A$2:$T$644,18,FALSE),"")</f>
        <v>Luis Torres</v>
      </c>
      <c r="D1400" s="17" t="str">
        <f>IFERROR(VLOOKUP($F1400,'Location List'!$A$2:$T$644,9,FALSE),"")</f>
        <v>ARSHAD KHAN</v>
      </c>
      <c r="E1400" s="17" t="str">
        <f>IFERROR(VLOOKUP($F1400,'Location List'!$A$2:$T$644,2,FALSE),"")</f>
        <v>GARDEN GROVE</v>
      </c>
      <c r="F1400" s="26">
        <v>422</v>
      </c>
      <c r="G1400" s="29" t="s">
        <v>3276</v>
      </c>
      <c r="H1400" s="29" t="s">
        <v>3376</v>
      </c>
      <c r="I1400" s="26">
        <v>281</v>
      </c>
      <c r="J1400" s="26">
        <v>201</v>
      </c>
      <c r="K1400" s="26">
        <v>0</v>
      </c>
      <c r="L1400" s="26">
        <v>12</v>
      </c>
      <c r="M1400" s="26">
        <v>482</v>
      </c>
      <c r="N1400" s="26">
        <v>959</v>
      </c>
      <c r="O1400" s="49">
        <v>1.99</v>
      </c>
    </row>
    <row r="1401" spans="1:15" ht="15" customHeight="1" x14ac:dyDescent="0.25">
      <c r="A1401" s="17" t="str">
        <f>IFERROR(VLOOKUP($F1401,'Location List'!$A$2:$T$644,20,FALSE),"")</f>
        <v>Tim Kerum</v>
      </c>
      <c r="B1401" s="17" t="str">
        <f>IFERROR(VLOOKUP($F1401,'Location List'!$A$2:$T$644,19,FALSE),"")</f>
        <v>Troy Chaney</v>
      </c>
      <c r="C1401" s="17" t="str">
        <f>IFERROR(VLOOKUP($F1401,'Location List'!$A$2:$T$644,18,FALSE),"")</f>
        <v>Luis Torres</v>
      </c>
      <c r="D1401" s="17" t="str">
        <f>IFERROR(VLOOKUP($F1401,'Location List'!$A$2:$T$644,9,FALSE),"")</f>
        <v>ARSHAD KHAN</v>
      </c>
      <c r="E1401" s="17" t="str">
        <f>IFERROR(VLOOKUP($F1401,'Location List'!$A$2:$T$644,2,FALSE),"")</f>
        <v>GARDEN GROVE</v>
      </c>
      <c r="F1401" s="26">
        <v>422</v>
      </c>
      <c r="G1401" s="29" t="s">
        <v>3278</v>
      </c>
      <c r="H1401" s="29" t="s">
        <v>3575</v>
      </c>
      <c r="I1401" s="26">
        <v>315</v>
      </c>
      <c r="J1401" s="26">
        <v>245</v>
      </c>
      <c r="K1401" s="26">
        <v>0</v>
      </c>
      <c r="L1401" s="26">
        <v>13</v>
      </c>
      <c r="M1401" s="26">
        <v>560</v>
      </c>
      <c r="N1401" s="26">
        <v>455</v>
      </c>
      <c r="O1401" s="49">
        <v>0.81299999999999994</v>
      </c>
    </row>
    <row r="1402" spans="1:15" ht="15" customHeight="1" x14ac:dyDescent="0.25">
      <c r="A1402" s="17" t="str">
        <f>IFERROR(VLOOKUP($F1402,'Location List'!$A$2:$T$644,20,FALSE),"")</f>
        <v>Tim Kerum</v>
      </c>
      <c r="B1402" s="17" t="str">
        <f>IFERROR(VLOOKUP($F1402,'Location List'!$A$2:$T$644,19,FALSE),"")</f>
        <v>Troy Chaney</v>
      </c>
      <c r="C1402" s="17" t="str">
        <f>IFERROR(VLOOKUP($F1402,'Location List'!$A$2:$T$644,18,FALSE),"")</f>
        <v>Luis Torres</v>
      </c>
      <c r="D1402" s="17" t="str">
        <f>IFERROR(VLOOKUP($F1402,'Location List'!$A$2:$T$644,9,FALSE),"")</f>
        <v>ARSHAD KHAN</v>
      </c>
      <c r="E1402" s="17" t="str">
        <f>IFERROR(VLOOKUP($F1402,'Location List'!$A$2:$T$644,2,FALSE),"")</f>
        <v>GARDEN GROVE</v>
      </c>
      <c r="F1402" s="26">
        <v>422</v>
      </c>
      <c r="G1402" s="29" t="s">
        <v>3278</v>
      </c>
      <c r="H1402" s="29" t="s">
        <v>3576</v>
      </c>
      <c r="I1402" s="26">
        <v>139</v>
      </c>
      <c r="J1402" s="26">
        <v>115</v>
      </c>
      <c r="K1402" s="26">
        <v>0</v>
      </c>
      <c r="L1402" s="26">
        <v>14</v>
      </c>
      <c r="M1402" s="26">
        <v>254</v>
      </c>
      <c r="N1402" s="26">
        <v>485</v>
      </c>
      <c r="O1402" s="49">
        <v>1.909</v>
      </c>
    </row>
    <row r="1403" spans="1:15" ht="15" customHeight="1" x14ac:dyDescent="0.25">
      <c r="A1403" s="17" t="str">
        <f>IFERROR(VLOOKUP($F1403,'Location List'!$A$2:$T$644,20,FALSE),"")</f>
        <v>Tim Kerum</v>
      </c>
      <c r="B1403" s="17" t="str">
        <f>IFERROR(VLOOKUP($F1403,'Location List'!$A$2:$T$644,19,FALSE),"")</f>
        <v>Troy Chaney</v>
      </c>
      <c r="C1403" s="17" t="str">
        <f>IFERROR(VLOOKUP($F1403,'Location List'!$A$2:$T$644,18,FALSE),"")</f>
        <v>Luis Torres</v>
      </c>
      <c r="D1403" s="17" t="str">
        <f>IFERROR(VLOOKUP($F1403,'Location List'!$A$2:$T$644,9,FALSE),"")</f>
        <v>ARSHAD KHAN</v>
      </c>
      <c r="E1403" s="17" t="str">
        <f>IFERROR(VLOOKUP($F1403,'Location List'!$A$2:$T$644,2,FALSE),"")</f>
        <v>GARDEN GROVE</v>
      </c>
      <c r="F1403" s="26">
        <v>422</v>
      </c>
      <c r="G1403" s="29" t="s">
        <v>3278</v>
      </c>
      <c r="H1403" s="29" t="s">
        <v>3317</v>
      </c>
      <c r="I1403" s="26">
        <v>397</v>
      </c>
      <c r="J1403" s="26">
        <v>285</v>
      </c>
      <c r="K1403" s="26">
        <v>0</v>
      </c>
      <c r="L1403" s="26">
        <v>13</v>
      </c>
      <c r="M1403" s="26">
        <v>682</v>
      </c>
      <c r="N1403" s="26">
        <v>1355</v>
      </c>
      <c r="O1403" s="49">
        <v>1.9870000000000001</v>
      </c>
    </row>
    <row r="1404" spans="1:15" ht="15" customHeight="1" x14ac:dyDescent="0.25">
      <c r="A1404" s="17" t="str">
        <f>IFERROR(VLOOKUP($F1404,'Location List'!$A$2:$T$644,20,FALSE),"")</f>
        <v>Tim Kerum</v>
      </c>
      <c r="B1404" s="17" t="str">
        <f>IFERROR(VLOOKUP($F1404,'Location List'!$A$2:$T$644,19,FALSE),"")</f>
        <v>Troy Chaney</v>
      </c>
      <c r="C1404" s="17" t="str">
        <f>IFERROR(VLOOKUP($F1404,'Location List'!$A$2:$T$644,18,FALSE),"")</f>
        <v>JOAQUIN FREGOSO</v>
      </c>
      <c r="D1404" s="17" t="str">
        <f>IFERROR(VLOOKUP($F1404,'Location List'!$A$2:$T$644,9,FALSE),"")</f>
        <v>CLAUDIA RIVAS</v>
      </c>
      <c r="E1404" s="17" t="str">
        <f>IFERROR(VLOOKUP($F1404,'Location List'!$A$2:$T$644,2,FALSE),"")</f>
        <v>NORWALK</v>
      </c>
      <c r="F1404" s="26">
        <v>423</v>
      </c>
      <c r="G1404" s="29" t="s">
        <v>3328</v>
      </c>
      <c r="H1404" s="29" t="s">
        <v>3450</v>
      </c>
      <c r="I1404" s="26">
        <v>500</v>
      </c>
      <c r="J1404" s="26">
        <v>55</v>
      </c>
      <c r="K1404" s="26">
        <v>0</v>
      </c>
      <c r="L1404" s="26">
        <v>18</v>
      </c>
      <c r="M1404" s="26">
        <v>555</v>
      </c>
      <c r="N1404" s="26">
        <v>623</v>
      </c>
      <c r="O1404" s="49">
        <v>1.123</v>
      </c>
    </row>
    <row r="1405" spans="1:15" ht="15" customHeight="1" x14ac:dyDescent="0.25">
      <c r="A1405" s="17" t="str">
        <f>IFERROR(VLOOKUP($F1405,'Location List'!$A$2:$T$644,20,FALSE),"")</f>
        <v>Tim Kerum</v>
      </c>
      <c r="B1405" s="17" t="str">
        <f>IFERROR(VLOOKUP($F1405,'Location List'!$A$2:$T$644,19,FALSE),"")</f>
        <v>Troy Chaney</v>
      </c>
      <c r="C1405" s="17" t="str">
        <f>IFERROR(VLOOKUP($F1405,'Location List'!$A$2:$T$644,18,FALSE),"")</f>
        <v>JOAQUIN FREGOSO</v>
      </c>
      <c r="D1405" s="17" t="str">
        <f>IFERROR(VLOOKUP($F1405,'Location List'!$A$2:$T$644,9,FALSE),"")</f>
        <v>CLAUDIA RIVAS</v>
      </c>
      <c r="E1405" s="17" t="str">
        <f>IFERROR(VLOOKUP($F1405,'Location List'!$A$2:$T$644,2,FALSE),"")</f>
        <v>NORWALK</v>
      </c>
      <c r="F1405" s="26">
        <v>423</v>
      </c>
      <c r="G1405" s="29" t="s">
        <v>3328</v>
      </c>
      <c r="H1405" s="29" t="s">
        <v>3578</v>
      </c>
      <c r="I1405" s="26">
        <v>439</v>
      </c>
      <c r="J1405" s="26">
        <v>71</v>
      </c>
      <c r="K1405" s="26">
        <v>0</v>
      </c>
      <c r="L1405" s="26">
        <v>15</v>
      </c>
      <c r="M1405" s="26">
        <v>510</v>
      </c>
      <c r="N1405" s="26">
        <v>3376</v>
      </c>
      <c r="O1405" s="49">
        <v>6.62</v>
      </c>
    </row>
    <row r="1406" spans="1:15" ht="15" customHeight="1" x14ac:dyDescent="0.25">
      <c r="A1406" s="17" t="str">
        <f>IFERROR(VLOOKUP($F1406,'Location List'!$A$2:$T$644,20,FALSE),"")</f>
        <v>Tim Kerum</v>
      </c>
      <c r="B1406" s="17" t="str">
        <f>IFERROR(VLOOKUP($F1406,'Location List'!$A$2:$T$644,19,FALSE),"")</f>
        <v>Troy Chaney</v>
      </c>
      <c r="C1406" s="17" t="str">
        <f>IFERROR(VLOOKUP($F1406,'Location List'!$A$2:$T$644,18,FALSE),"")</f>
        <v>JOAQUIN FREGOSO</v>
      </c>
      <c r="D1406" s="17" t="str">
        <f>IFERROR(VLOOKUP($F1406,'Location List'!$A$2:$T$644,9,FALSE),"")</f>
        <v>CLAUDIA RIVAS</v>
      </c>
      <c r="E1406" s="17" t="str">
        <f>IFERROR(VLOOKUP($F1406,'Location List'!$A$2:$T$644,2,FALSE),"")</f>
        <v>NORWALK</v>
      </c>
      <c r="F1406" s="26">
        <v>423</v>
      </c>
      <c r="G1406" s="29" t="s">
        <v>3272</v>
      </c>
      <c r="H1406" s="29" t="s">
        <v>3301</v>
      </c>
      <c r="I1406" s="26">
        <v>566</v>
      </c>
      <c r="J1406" s="26">
        <v>568</v>
      </c>
      <c r="K1406" s="26">
        <v>0</v>
      </c>
      <c r="L1406" s="26">
        <v>14</v>
      </c>
      <c r="M1406" s="26">
        <v>1134</v>
      </c>
      <c r="N1406" s="26">
        <v>8152</v>
      </c>
      <c r="O1406" s="49">
        <v>7.1890000000000001</v>
      </c>
    </row>
    <row r="1407" spans="1:15" ht="15" customHeight="1" x14ac:dyDescent="0.25">
      <c r="A1407" s="17" t="str">
        <f>IFERROR(VLOOKUP($F1407,'Location List'!$A$2:$T$644,20,FALSE),"")</f>
        <v>Tim Kerum</v>
      </c>
      <c r="B1407" s="17" t="str">
        <f>IFERROR(VLOOKUP($F1407,'Location List'!$A$2:$T$644,19,FALSE),"")</f>
        <v>Troy Chaney</v>
      </c>
      <c r="C1407" s="17" t="str">
        <f>IFERROR(VLOOKUP($F1407,'Location List'!$A$2:$T$644,18,FALSE),"")</f>
        <v>JOAQUIN FREGOSO</v>
      </c>
      <c r="D1407" s="17" t="str">
        <f>IFERROR(VLOOKUP($F1407,'Location List'!$A$2:$T$644,9,FALSE),"")</f>
        <v>CLAUDIA RIVAS</v>
      </c>
      <c r="E1407" s="17" t="str">
        <f>IFERROR(VLOOKUP($F1407,'Location List'!$A$2:$T$644,2,FALSE),"")</f>
        <v>NORWALK</v>
      </c>
      <c r="F1407" s="26">
        <v>423</v>
      </c>
      <c r="G1407" s="29" t="s">
        <v>3272</v>
      </c>
      <c r="H1407" s="29" t="s">
        <v>3274</v>
      </c>
      <c r="I1407" s="26">
        <v>125</v>
      </c>
      <c r="J1407" s="26">
        <v>144</v>
      </c>
      <c r="K1407" s="26">
        <v>0</v>
      </c>
      <c r="L1407" s="26">
        <v>12</v>
      </c>
      <c r="M1407" s="26">
        <v>269</v>
      </c>
      <c r="N1407" s="26">
        <v>1673</v>
      </c>
      <c r="O1407" s="49">
        <v>6.2190000000000003</v>
      </c>
    </row>
    <row r="1408" spans="1:15" ht="15" customHeight="1" x14ac:dyDescent="0.25">
      <c r="A1408" s="17" t="str">
        <f>IFERROR(VLOOKUP($F1408,'Location List'!$A$2:$T$644,20,FALSE),"")</f>
        <v>Tim Kerum</v>
      </c>
      <c r="B1408" s="17" t="str">
        <f>IFERROR(VLOOKUP($F1408,'Location List'!$A$2:$T$644,19,FALSE),"")</f>
        <v>Troy Chaney</v>
      </c>
      <c r="C1408" s="17" t="str">
        <f>IFERROR(VLOOKUP($F1408,'Location List'!$A$2:$T$644,18,FALSE),"")</f>
        <v>JOAQUIN FREGOSO</v>
      </c>
      <c r="D1408" s="17" t="str">
        <f>IFERROR(VLOOKUP($F1408,'Location List'!$A$2:$T$644,9,FALSE),"")</f>
        <v>CLAUDIA RIVAS</v>
      </c>
      <c r="E1408" s="17" t="str">
        <f>IFERROR(VLOOKUP($F1408,'Location List'!$A$2:$T$644,2,FALSE),"")</f>
        <v>NORWALK</v>
      </c>
      <c r="F1408" s="26">
        <v>423</v>
      </c>
      <c r="G1408" s="29" t="s">
        <v>3272</v>
      </c>
      <c r="H1408" s="29" t="s">
        <v>3460</v>
      </c>
      <c r="I1408" s="26">
        <v>396</v>
      </c>
      <c r="J1408" s="26">
        <v>398</v>
      </c>
      <c r="K1408" s="26">
        <v>0</v>
      </c>
      <c r="L1408" s="26">
        <v>14</v>
      </c>
      <c r="M1408" s="26">
        <v>794</v>
      </c>
      <c r="N1408" s="26">
        <v>4986</v>
      </c>
      <c r="O1408" s="49">
        <v>6.28</v>
      </c>
    </row>
    <row r="1409" spans="1:15" ht="15" customHeight="1" x14ac:dyDescent="0.25">
      <c r="A1409" s="17" t="str">
        <f>IFERROR(VLOOKUP($F1409,'Location List'!$A$2:$T$644,20,FALSE),"")</f>
        <v>Tim Kerum</v>
      </c>
      <c r="B1409" s="17" t="str">
        <f>IFERROR(VLOOKUP($F1409,'Location List'!$A$2:$T$644,19,FALSE),"")</f>
        <v>Troy Chaney</v>
      </c>
      <c r="C1409" s="17" t="str">
        <f>IFERROR(VLOOKUP($F1409,'Location List'!$A$2:$T$644,18,FALSE),"")</f>
        <v>JOAQUIN FREGOSO</v>
      </c>
      <c r="D1409" s="17" t="str">
        <f>IFERROR(VLOOKUP($F1409,'Location List'!$A$2:$T$644,9,FALSE),"")</f>
        <v>CLAUDIA RIVAS</v>
      </c>
      <c r="E1409" s="17" t="str">
        <f>IFERROR(VLOOKUP($F1409,'Location List'!$A$2:$T$644,2,FALSE),"")</f>
        <v>NORWALK</v>
      </c>
      <c r="F1409" s="26">
        <v>423</v>
      </c>
      <c r="G1409" s="29" t="s">
        <v>3272</v>
      </c>
      <c r="H1409" s="29" t="s">
        <v>3589</v>
      </c>
      <c r="I1409" s="26">
        <v>118</v>
      </c>
      <c r="J1409" s="26">
        <v>84</v>
      </c>
      <c r="K1409" s="26">
        <v>0</v>
      </c>
      <c r="L1409" s="26">
        <v>22</v>
      </c>
      <c r="M1409" s="26">
        <v>202</v>
      </c>
      <c r="N1409" s="26">
        <v>366</v>
      </c>
      <c r="O1409" s="49">
        <v>1.8120000000000001</v>
      </c>
    </row>
    <row r="1410" spans="1:15" ht="15" customHeight="1" x14ac:dyDescent="0.25">
      <c r="A1410" s="17" t="str">
        <f>IFERROR(VLOOKUP($F1410,'Location List'!$A$2:$T$644,20,FALSE),"")</f>
        <v>Tim Kerum</v>
      </c>
      <c r="B1410" s="17" t="str">
        <f>IFERROR(VLOOKUP($F1410,'Location List'!$A$2:$T$644,19,FALSE),"")</f>
        <v>Troy Chaney</v>
      </c>
      <c r="C1410" s="17" t="str">
        <f>IFERROR(VLOOKUP($F1410,'Location List'!$A$2:$T$644,18,FALSE),"")</f>
        <v>JOAQUIN FREGOSO</v>
      </c>
      <c r="D1410" s="17" t="str">
        <f>IFERROR(VLOOKUP($F1410,'Location List'!$A$2:$T$644,9,FALSE),"")</f>
        <v>CLAUDIA RIVAS</v>
      </c>
      <c r="E1410" s="17" t="str">
        <f>IFERROR(VLOOKUP($F1410,'Location List'!$A$2:$T$644,2,FALSE),"")</f>
        <v>NORWALK</v>
      </c>
      <c r="F1410" s="26">
        <v>423</v>
      </c>
      <c r="G1410" s="29" t="s">
        <v>3272</v>
      </c>
      <c r="H1410" s="29" t="s">
        <v>3543</v>
      </c>
      <c r="I1410" s="26">
        <v>55</v>
      </c>
      <c r="J1410" s="26">
        <v>75</v>
      </c>
      <c r="K1410" s="26">
        <v>0</v>
      </c>
      <c r="L1410" s="26">
        <v>11</v>
      </c>
      <c r="M1410" s="26">
        <v>130</v>
      </c>
      <c r="N1410" s="26">
        <v>4</v>
      </c>
      <c r="O1410" s="49">
        <v>3.1E-2</v>
      </c>
    </row>
    <row r="1411" spans="1:15" ht="15" customHeight="1" x14ac:dyDescent="0.25">
      <c r="A1411" s="17" t="str">
        <f>IFERROR(VLOOKUP($F1411,'Location List'!$A$2:$T$644,20,FALSE),"")</f>
        <v>Tim Kerum</v>
      </c>
      <c r="B1411" s="17" t="str">
        <f>IFERROR(VLOOKUP($F1411,'Location List'!$A$2:$T$644,19,FALSE),"")</f>
        <v>Troy Chaney</v>
      </c>
      <c r="C1411" s="17" t="str">
        <f>IFERROR(VLOOKUP($F1411,'Location List'!$A$2:$T$644,18,FALSE),"")</f>
        <v>JOAQUIN FREGOSO</v>
      </c>
      <c r="D1411" s="17" t="str">
        <f>IFERROR(VLOOKUP($F1411,'Location List'!$A$2:$T$644,9,FALSE),"")</f>
        <v>CLAUDIA RIVAS</v>
      </c>
      <c r="E1411" s="17" t="str">
        <f>IFERROR(VLOOKUP($F1411,'Location List'!$A$2:$T$644,2,FALSE),"")</f>
        <v>NORWALK</v>
      </c>
      <c r="F1411" s="26">
        <v>423</v>
      </c>
      <c r="G1411" s="29" t="s">
        <v>3272</v>
      </c>
      <c r="H1411" s="29" t="s">
        <v>3332</v>
      </c>
      <c r="I1411" s="26">
        <v>534</v>
      </c>
      <c r="J1411" s="26">
        <v>288</v>
      </c>
      <c r="K1411" s="26">
        <v>0</v>
      </c>
      <c r="L1411" s="26">
        <v>13</v>
      </c>
      <c r="M1411" s="26">
        <v>822</v>
      </c>
      <c r="N1411" s="26">
        <v>6569</v>
      </c>
      <c r="O1411" s="49">
        <v>7.9909999999999997</v>
      </c>
    </row>
    <row r="1412" spans="1:15" ht="15" customHeight="1" x14ac:dyDescent="0.25">
      <c r="A1412" s="17" t="str">
        <f>IFERROR(VLOOKUP($F1412,'Location List'!$A$2:$T$644,20,FALSE),"")</f>
        <v>Tim Kerum</v>
      </c>
      <c r="B1412" s="17" t="str">
        <f>IFERROR(VLOOKUP($F1412,'Location List'!$A$2:$T$644,19,FALSE),"")</f>
        <v>Troy Chaney</v>
      </c>
      <c r="C1412" s="17" t="str">
        <f>IFERROR(VLOOKUP($F1412,'Location List'!$A$2:$T$644,18,FALSE),"")</f>
        <v>JOAQUIN FREGOSO</v>
      </c>
      <c r="D1412" s="17" t="str">
        <f>IFERROR(VLOOKUP($F1412,'Location List'!$A$2:$T$644,9,FALSE),"")</f>
        <v>CLAUDIA RIVAS</v>
      </c>
      <c r="E1412" s="17" t="str">
        <f>IFERROR(VLOOKUP($F1412,'Location List'!$A$2:$T$644,2,FALSE),"")</f>
        <v>NORWALK</v>
      </c>
      <c r="F1412" s="26">
        <v>423</v>
      </c>
      <c r="G1412" s="29" t="s">
        <v>3276</v>
      </c>
      <c r="H1412" s="29" t="s">
        <v>3282</v>
      </c>
      <c r="I1412" s="26">
        <v>118</v>
      </c>
      <c r="J1412" s="26">
        <v>151</v>
      </c>
      <c r="K1412" s="26">
        <v>0</v>
      </c>
      <c r="L1412" s="26">
        <v>11</v>
      </c>
      <c r="M1412" s="26">
        <v>269</v>
      </c>
      <c r="N1412" s="26">
        <v>228</v>
      </c>
      <c r="O1412" s="49">
        <v>0.84799999999999998</v>
      </c>
    </row>
    <row r="1413" spans="1:15" ht="15" customHeight="1" x14ac:dyDescent="0.25">
      <c r="A1413" s="17" t="str">
        <f>IFERROR(VLOOKUP($F1413,'Location List'!$A$2:$T$644,20,FALSE),"")</f>
        <v>Tim Kerum</v>
      </c>
      <c r="B1413" s="17" t="str">
        <f>IFERROR(VLOOKUP($F1413,'Location List'!$A$2:$T$644,19,FALSE),"")</f>
        <v>Troy Chaney</v>
      </c>
      <c r="C1413" s="17" t="str">
        <f>IFERROR(VLOOKUP($F1413,'Location List'!$A$2:$T$644,18,FALSE),"")</f>
        <v>JOAQUIN FREGOSO</v>
      </c>
      <c r="D1413" s="17" t="str">
        <f>IFERROR(VLOOKUP($F1413,'Location List'!$A$2:$T$644,9,FALSE),"")</f>
        <v>CLAUDIA RIVAS</v>
      </c>
      <c r="E1413" s="17" t="str">
        <f>IFERROR(VLOOKUP($F1413,'Location List'!$A$2:$T$644,2,FALSE),"")</f>
        <v>NORWALK</v>
      </c>
      <c r="F1413" s="26">
        <v>423</v>
      </c>
      <c r="G1413" s="29" t="s">
        <v>3276</v>
      </c>
      <c r="H1413" s="29" t="s">
        <v>3305</v>
      </c>
      <c r="I1413" s="26">
        <v>45</v>
      </c>
      <c r="J1413" s="26">
        <v>43</v>
      </c>
      <c r="K1413" s="26">
        <v>0</v>
      </c>
      <c r="L1413" s="26">
        <v>12</v>
      </c>
      <c r="M1413" s="26">
        <v>88</v>
      </c>
      <c r="N1413" s="26">
        <v>161</v>
      </c>
      <c r="O1413" s="49">
        <v>1.83</v>
      </c>
    </row>
    <row r="1414" spans="1:15" ht="15" customHeight="1" x14ac:dyDescent="0.25">
      <c r="A1414" s="17" t="str">
        <f>IFERROR(VLOOKUP($F1414,'Location List'!$A$2:$T$644,20,FALSE),"")</f>
        <v>Tim Kerum</v>
      </c>
      <c r="B1414" s="17" t="str">
        <f>IFERROR(VLOOKUP($F1414,'Location List'!$A$2:$T$644,19,FALSE),"")</f>
        <v>Troy Chaney</v>
      </c>
      <c r="C1414" s="17" t="str">
        <f>IFERROR(VLOOKUP($F1414,'Location List'!$A$2:$T$644,18,FALSE),"")</f>
        <v>JOAQUIN FREGOSO</v>
      </c>
      <c r="D1414" s="17" t="str">
        <f>IFERROR(VLOOKUP($F1414,'Location List'!$A$2:$T$644,9,FALSE),"")</f>
        <v>CLAUDIA RIVAS</v>
      </c>
      <c r="E1414" s="17" t="str">
        <f>IFERROR(VLOOKUP($F1414,'Location List'!$A$2:$T$644,2,FALSE),"")</f>
        <v>NORWALK</v>
      </c>
      <c r="F1414" s="26">
        <v>423</v>
      </c>
      <c r="G1414" s="29" t="s">
        <v>3276</v>
      </c>
      <c r="H1414" s="29" t="s">
        <v>3306</v>
      </c>
      <c r="I1414" s="26">
        <v>38</v>
      </c>
      <c r="J1414" s="26">
        <v>54</v>
      </c>
      <c r="K1414" s="26">
        <v>0</v>
      </c>
      <c r="L1414" s="26">
        <v>12</v>
      </c>
      <c r="M1414" s="26">
        <v>92</v>
      </c>
      <c r="N1414" s="26">
        <v>142</v>
      </c>
      <c r="O1414" s="49">
        <v>1.5429999999999999</v>
      </c>
    </row>
    <row r="1415" spans="1:15" ht="15" customHeight="1" x14ac:dyDescent="0.25">
      <c r="A1415" s="17" t="str">
        <f>IFERROR(VLOOKUP($F1415,'Location List'!$A$2:$T$644,20,FALSE),"")</f>
        <v>Tim Kerum</v>
      </c>
      <c r="B1415" s="17" t="str">
        <f>IFERROR(VLOOKUP($F1415,'Location List'!$A$2:$T$644,19,FALSE),"")</f>
        <v>Troy Chaney</v>
      </c>
      <c r="C1415" s="17" t="str">
        <f>IFERROR(VLOOKUP($F1415,'Location List'!$A$2:$T$644,18,FALSE),"")</f>
        <v>JOAQUIN FREGOSO</v>
      </c>
      <c r="D1415" s="17" t="str">
        <f>IFERROR(VLOOKUP($F1415,'Location List'!$A$2:$T$644,9,FALSE),"")</f>
        <v>CLAUDIA RIVAS</v>
      </c>
      <c r="E1415" s="17" t="str">
        <f>IFERROR(VLOOKUP($F1415,'Location List'!$A$2:$T$644,2,FALSE),"")</f>
        <v>NORWALK</v>
      </c>
      <c r="F1415" s="26">
        <v>423</v>
      </c>
      <c r="G1415" s="29" t="s">
        <v>3276</v>
      </c>
      <c r="H1415" s="29" t="s">
        <v>3510</v>
      </c>
      <c r="I1415" s="26">
        <v>139</v>
      </c>
      <c r="J1415" s="26">
        <v>95</v>
      </c>
      <c r="K1415" s="26">
        <v>0</v>
      </c>
      <c r="L1415" s="26">
        <v>12</v>
      </c>
      <c r="M1415" s="26">
        <v>234</v>
      </c>
      <c r="N1415" s="26">
        <v>418</v>
      </c>
      <c r="O1415" s="49">
        <v>1.786</v>
      </c>
    </row>
    <row r="1416" spans="1:15" ht="15" customHeight="1" x14ac:dyDescent="0.25">
      <c r="A1416" s="17" t="str">
        <f>IFERROR(VLOOKUP($F1416,'Location List'!$A$2:$T$644,20,FALSE),"")</f>
        <v>Tim Kerum</v>
      </c>
      <c r="B1416" s="17" t="str">
        <f>IFERROR(VLOOKUP($F1416,'Location List'!$A$2:$T$644,19,FALSE),"")</f>
        <v>Troy Chaney</v>
      </c>
      <c r="C1416" s="17" t="str">
        <f>IFERROR(VLOOKUP($F1416,'Location List'!$A$2:$T$644,18,FALSE),"")</f>
        <v>JOAQUIN FREGOSO</v>
      </c>
      <c r="D1416" s="17" t="str">
        <f>IFERROR(VLOOKUP($F1416,'Location List'!$A$2:$T$644,9,FALSE),"")</f>
        <v>CLAUDIA RIVAS</v>
      </c>
      <c r="E1416" s="17" t="str">
        <f>IFERROR(VLOOKUP($F1416,'Location List'!$A$2:$T$644,2,FALSE),"")</f>
        <v>NORWALK</v>
      </c>
      <c r="F1416" s="26">
        <v>423</v>
      </c>
      <c r="G1416" s="29" t="s">
        <v>3278</v>
      </c>
      <c r="H1416" s="29" t="s">
        <v>3315</v>
      </c>
      <c r="I1416" s="26">
        <v>91</v>
      </c>
      <c r="J1416" s="26">
        <v>122</v>
      </c>
      <c r="K1416" s="26">
        <v>0</v>
      </c>
      <c r="L1416" s="26">
        <v>22</v>
      </c>
      <c r="M1416" s="26">
        <v>213</v>
      </c>
      <c r="N1416" s="26">
        <v>364</v>
      </c>
      <c r="O1416" s="49">
        <v>1.7090000000000001</v>
      </c>
    </row>
    <row r="1417" spans="1:15" ht="15" customHeight="1" x14ac:dyDescent="0.25">
      <c r="A1417" s="17" t="str">
        <f>IFERROR(VLOOKUP($F1417,'Location List'!$A$2:$T$644,20,FALSE),"")</f>
        <v>Tim Kerum</v>
      </c>
      <c r="B1417" s="17" t="str">
        <f>IFERROR(VLOOKUP($F1417,'Location List'!$A$2:$T$644,19,FALSE),"")</f>
        <v>Troy Chaney</v>
      </c>
      <c r="C1417" s="17" t="str">
        <f>IFERROR(VLOOKUP($F1417,'Location List'!$A$2:$T$644,18,FALSE),"")</f>
        <v>JOAQUIN FREGOSO</v>
      </c>
      <c r="D1417" s="17" t="str">
        <f>IFERROR(VLOOKUP($F1417,'Location List'!$A$2:$T$644,9,FALSE),"")</f>
        <v>CLAUDIA RIVAS</v>
      </c>
      <c r="E1417" s="17" t="str">
        <f>IFERROR(VLOOKUP($F1417,'Location List'!$A$2:$T$644,2,FALSE),"")</f>
        <v>NORWALK</v>
      </c>
      <c r="F1417" s="26">
        <v>423</v>
      </c>
      <c r="G1417" s="29" t="s">
        <v>3278</v>
      </c>
      <c r="H1417" s="29" t="s">
        <v>3409</v>
      </c>
      <c r="I1417" s="26">
        <v>185</v>
      </c>
      <c r="J1417" s="26">
        <v>287</v>
      </c>
      <c r="K1417" s="26">
        <v>0</v>
      </c>
      <c r="L1417" s="26">
        <v>10</v>
      </c>
      <c r="M1417" s="26">
        <v>472</v>
      </c>
      <c r="N1417" s="26">
        <v>301</v>
      </c>
      <c r="O1417" s="49">
        <v>0.63800000000000001</v>
      </c>
    </row>
    <row r="1418" spans="1:15" ht="15" customHeight="1" x14ac:dyDescent="0.25">
      <c r="A1418" s="17" t="str">
        <f>IFERROR(VLOOKUP($F1418,'Location List'!$A$2:$T$644,20,FALSE),"")</f>
        <v>Tim Kerum</v>
      </c>
      <c r="B1418" s="17" t="str">
        <f>IFERROR(VLOOKUP($F1418,'Location List'!$A$2:$T$644,19,FALSE),"")</f>
        <v>Troy Chaney</v>
      </c>
      <c r="C1418" s="17" t="str">
        <f>IFERROR(VLOOKUP($F1418,'Location List'!$A$2:$T$644,18,FALSE),"")</f>
        <v>JOAQUIN FREGOSO</v>
      </c>
      <c r="D1418" s="17" t="str">
        <f>IFERROR(VLOOKUP($F1418,'Location List'!$A$2:$T$644,9,FALSE),"")</f>
        <v>CLAUDIA RIVAS</v>
      </c>
      <c r="E1418" s="17" t="str">
        <f>IFERROR(VLOOKUP($F1418,'Location List'!$A$2:$T$644,2,FALSE),"")</f>
        <v>NORWALK</v>
      </c>
      <c r="F1418" s="26">
        <v>423</v>
      </c>
      <c r="G1418" s="29" t="s">
        <v>3278</v>
      </c>
      <c r="H1418" s="29" t="s">
        <v>3317</v>
      </c>
      <c r="I1418" s="26">
        <v>198</v>
      </c>
      <c r="J1418" s="26">
        <v>352</v>
      </c>
      <c r="K1418" s="26">
        <v>0</v>
      </c>
      <c r="L1418" s="26">
        <v>11</v>
      </c>
      <c r="M1418" s="26">
        <v>550</v>
      </c>
      <c r="N1418" s="26">
        <v>1060</v>
      </c>
      <c r="O1418" s="49">
        <v>1.927</v>
      </c>
    </row>
    <row r="1419" spans="1:15" ht="15" customHeight="1" x14ac:dyDescent="0.25">
      <c r="A1419" s="17" t="str">
        <f>IFERROR(VLOOKUP($F1419,'Location List'!$A$2:$T$644,20,FALSE),"")</f>
        <v>Bill Eich</v>
      </c>
      <c r="B1419" s="17" t="str">
        <f>IFERROR(VLOOKUP($F1419,'Location List'!$A$2:$T$644,19,FALSE),"")</f>
        <v>Dennis Morgan</v>
      </c>
      <c r="C1419" s="17" t="str">
        <f>IFERROR(VLOOKUP($F1419,'Location List'!$A$2:$T$644,18,FALSE),"")</f>
        <v>Aldo Castaneda</v>
      </c>
      <c r="D1419" s="17" t="str">
        <f>IFERROR(VLOOKUP($F1419,'Location List'!$A$2:$T$644,9,FALSE),"")</f>
        <v>PETER PANUNZI</v>
      </c>
      <c r="E1419" s="17" t="str">
        <f>IFERROR(VLOOKUP($F1419,'Location List'!$A$2:$T$644,2,FALSE),"")</f>
        <v>HIALEAH</v>
      </c>
      <c r="F1419" s="26">
        <v>424</v>
      </c>
      <c r="G1419" s="29" t="s">
        <v>3272</v>
      </c>
      <c r="H1419" s="29" t="s">
        <v>3274</v>
      </c>
      <c r="I1419" s="26">
        <v>193</v>
      </c>
      <c r="J1419" s="26">
        <v>313</v>
      </c>
      <c r="K1419" s="26">
        <v>0</v>
      </c>
      <c r="L1419" s="26">
        <v>14</v>
      </c>
      <c r="M1419" s="26">
        <v>506</v>
      </c>
      <c r="N1419" s="26">
        <v>4324</v>
      </c>
      <c r="O1419" s="49">
        <v>8.5449999999999999</v>
      </c>
    </row>
    <row r="1420" spans="1:15" ht="15" customHeight="1" x14ac:dyDescent="0.25">
      <c r="A1420" s="17" t="str">
        <f>IFERROR(VLOOKUP($F1420,'Location List'!$A$2:$T$644,20,FALSE),"")</f>
        <v>Bill Eich</v>
      </c>
      <c r="B1420" s="17" t="str">
        <f>IFERROR(VLOOKUP($F1420,'Location List'!$A$2:$T$644,19,FALSE),"")</f>
        <v>Dennis Morgan</v>
      </c>
      <c r="C1420" s="17" t="str">
        <f>IFERROR(VLOOKUP($F1420,'Location List'!$A$2:$T$644,18,FALSE),"")</f>
        <v>Aldo Castaneda</v>
      </c>
      <c r="D1420" s="17" t="str">
        <f>IFERROR(VLOOKUP($F1420,'Location List'!$A$2:$T$644,9,FALSE),"")</f>
        <v>PETER PANUNZI</v>
      </c>
      <c r="E1420" s="17" t="str">
        <f>IFERROR(VLOOKUP($F1420,'Location List'!$A$2:$T$644,2,FALSE),"")</f>
        <v>HIALEAH</v>
      </c>
      <c r="F1420" s="26">
        <v>424</v>
      </c>
      <c r="G1420" s="29" t="s">
        <v>3272</v>
      </c>
      <c r="H1420" s="29" t="s">
        <v>3405</v>
      </c>
      <c r="I1420" s="26">
        <v>111</v>
      </c>
      <c r="J1420" s="26">
        <v>257</v>
      </c>
      <c r="K1420" s="26">
        <v>0</v>
      </c>
      <c r="L1420" s="26">
        <v>12</v>
      </c>
      <c r="M1420" s="26">
        <v>368</v>
      </c>
      <c r="N1420" s="26">
        <v>2459</v>
      </c>
      <c r="O1420" s="49">
        <v>6.6820000000000004</v>
      </c>
    </row>
    <row r="1421" spans="1:15" ht="15" customHeight="1" x14ac:dyDescent="0.25">
      <c r="A1421" s="17" t="str">
        <f>IFERROR(VLOOKUP($F1421,'Location List'!$A$2:$T$644,20,FALSE),"")</f>
        <v>Bill Eich</v>
      </c>
      <c r="B1421" s="17" t="str">
        <f>IFERROR(VLOOKUP($F1421,'Location List'!$A$2:$T$644,19,FALSE),"")</f>
        <v>Dennis Morgan</v>
      </c>
      <c r="C1421" s="17" t="str">
        <f>IFERROR(VLOOKUP($F1421,'Location List'!$A$2:$T$644,18,FALSE),"")</f>
        <v>Aldo Castaneda</v>
      </c>
      <c r="D1421" s="17" t="str">
        <f>IFERROR(VLOOKUP($F1421,'Location List'!$A$2:$T$644,9,FALSE),"")</f>
        <v>PETER PANUNZI</v>
      </c>
      <c r="E1421" s="17" t="str">
        <f>IFERROR(VLOOKUP($F1421,'Location List'!$A$2:$T$644,2,FALSE),"")</f>
        <v>HIALEAH</v>
      </c>
      <c r="F1421" s="26">
        <v>424</v>
      </c>
      <c r="G1421" s="29" t="s">
        <v>3272</v>
      </c>
      <c r="H1421" s="29" t="s">
        <v>3341</v>
      </c>
      <c r="I1421" s="26">
        <v>750</v>
      </c>
      <c r="J1421" s="26">
        <v>793</v>
      </c>
      <c r="K1421" s="26">
        <v>0</v>
      </c>
      <c r="L1421" s="26">
        <v>12</v>
      </c>
      <c r="M1421" s="26">
        <v>1543</v>
      </c>
      <c r="N1421" s="26">
        <v>11335</v>
      </c>
      <c r="O1421" s="49">
        <v>7.3460000000000001</v>
      </c>
    </row>
    <row r="1422" spans="1:15" ht="15" customHeight="1" x14ac:dyDescent="0.25">
      <c r="A1422" s="17" t="str">
        <f>IFERROR(VLOOKUP($F1422,'Location List'!$A$2:$T$644,20,FALSE),"")</f>
        <v>Bill Eich</v>
      </c>
      <c r="B1422" s="17" t="str">
        <f>IFERROR(VLOOKUP($F1422,'Location List'!$A$2:$T$644,19,FALSE),"")</f>
        <v>Dennis Morgan</v>
      </c>
      <c r="C1422" s="17" t="str">
        <f>IFERROR(VLOOKUP($F1422,'Location List'!$A$2:$T$644,18,FALSE),"")</f>
        <v>Aldo Castaneda</v>
      </c>
      <c r="D1422" s="17" t="str">
        <f>IFERROR(VLOOKUP($F1422,'Location List'!$A$2:$T$644,9,FALSE),"")</f>
        <v>PETER PANUNZI</v>
      </c>
      <c r="E1422" s="17" t="str">
        <f>IFERROR(VLOOKUP($F1422,'Location List'!$A$2:$T$644,2,FALSE),"")</f>
        <v>HIALEAH</v>
      </c>
      <c r="F1422" s="26">
        <v>424</v>
      </c>
      <c r="G1422" s="29" t="s">
        <v>3272</v>
      </c>
      <c r="H1422" s="29" t="s">
        <v>3550</v>
      </c>
      <c r="I1422" s="26">
        <v>27</v>
      </c>
      <c r="J1422" s="26">
        <v>47</v>
      </c>
      <c r="K1422" s="26">
        <v>0</v>
      </c>
      <c r="L1422" s="26">
        <v>12</v>
      </c>
      <c r="M1422" s="26">
        <v>74</v>
      </c>
      <c r="N1422" s="26">
        <v>450</v>
      </c>
      <c r="O1422" s="49">
        <v>6.0810000000000004</v>
      </c>
    </row>
    <row r="1423" spans="1:15" ht="15" customHeight="1" x14ac:dyDescent="0.25">
      <c r="A1423" s="17" t="str">
        <f>IFERROR(VLOOKUP($F1423,'Location List'!$A$2:$T$644,20,FALSE),"")</f>
        <v>Bill Eich</v>
      </c>
      <c r="B1423" s="17" t="str">
        <f>IFERROR(VLOOKUP($F1423,'Location List'!$A$2:$T$644,19,FALSE),"")</f>
        <v>Dennis Morgan</v>
      </c>
      <c r="C1423" s="17" t="str">
        <f>IFERROR(VLOOKUP($F1423,'Location List'!$A$2:$T$644,18,FALSE),"")</f>
        <v>Aldo Castaneda</v>
      </c>
      <c r="D1423" s="17" t="str">
        <f>IFERROR(VLOOKUP($F1423,'Location List'!$A$2:$T$644,9,FALSE),"")</f>
        <v>PETER PANUNZI</v>
      </c>
      <c r="E1423" s="17" t="str">
        <f>IFERROR(VLOOKUP($F1423,'Location List'!$A$2:$T$644,2,FALSE),"")</f>
        <v>HIALEAH</v>
      </c>
      <c r="F1423" s="26">
        <v>424</v>
      </c>
      <c r="G1423" s="29" t="s">
        <v>3276</v>
      </c>
      <c r="H1423" s="29" t="s">
        <v>3344</v>
      </c>
      <c r="I1423" s="26">
        <v>309</v>
      </c>
      <c r="J1423" s="26">
        <v>284</v>
      </c>
      <c r="K1423" s="26">
        <v>0</v>
      </c>
      <c r="L1423" s="26">
        <v>14</v>
      </c>
      <c r="M1423" s="26">
        <v>593</v>
      </c>
      <c r="N1423" s="26">
        <v>1111</v>
      </c>
      <c r="O1423" s="49">
        <v>1.8740000000000001</v>
      </c>
    </row>
    <row r="1424" spans="1:15" ht="15" customHeight="1" x14ac:dyDescent="0.25">
      <c r="A1424" s="17" t="str">
        <f>IFERROR(VLOOKUP($F1424,'Location List'!$A$2:$T$644,20,FALSE),"")</f>
        <v>Bill Eich</v>
      </c>
      <c r="B1424" s="17" t="str">
        <f>IFERROR(VLOOKUP($F1424,'Location List'!$A$2:$T$644,19,FALSE),"")</f>
        <v>Dennis Morgan</v>
      </c>
      <c r="C1424" s="17" t="str">
        <f>IFERROR(VLOOKUP($F1424,'Location List'!$A$2:$T$644,18,FALSE),"")</f>
        <v>Aldo Castaneda</v>
      </c>
      <c r="D1424" s="17" t="str">
        <f>IFERROR(VLOOKUP($F1424,'Location List'!$A$2:$T$644,9,FALSE),"")</f>
        <v>PETER PANUNZI</v>
      </c>
      <c r="E1424" s="17" t="str">
        <f>IFERROR(VLOOKUP($F1424,'Location List'!$A$2:$T$644,2,FALSE),"")</f>
        <v>HIALEAH</v>
      </c>
      <c r="F1424" s="26">
        <v>424</v>
      </c>
      <c r="G1424" s="29" t="s">
        <v>3278</v>
      </c>
      <c r="H1424" s="29" t="s">
        <v>3283</v>
      </c>
      <c r="I1424" s="26">
        <v>228</v>
      </c>
      <c r="J1424" s="26">
        <v>313</v>
      </c>
      <c r="K1424" s="26">
        <v>0</v>
      </c>
      <c r="L1424" s="26">
        <v>13</v>
      </c>
      <c r="M1424" s="26">
        <v>541</v>
      </c>
      <c r="N1424" s="26">
        <v>1076</v>
      </c>
      <c r="O1424" s="49">
        <v>1.9890000000000001</v>
      </c>
    </row>
    <row r="1425" spans="1:15" ht="15" customHeight="1" x14ac:dyDescent="0.25">
      <c r="A1425" s="17" t="str">
        <f>IFERROR(VLOOKUP($F1425,'Location List'!$A$2:$T$644,20,FALSE),"")</f>
        <v>Bill Eich</v>
      </c>
      <c r="B1425" s="17" t="str">
        <f>IFERROR(VLOOKUP($F1425,'Location List'!$A$2:$T$644,19,FALSE),"")</f>
        <v>Dennis Morgan</v>
      </c>
      <c r="C1425" s="17" t="str">
        <f>IFERROR(VLOOKUP($F1425,'Location List'!$A$2:$T$644,18,FALSE),"")</f>
        <v>Aldo Castaneda</v>
      </c>
      <c r="D1425" s="17" t="str">
        <f>IFERROR(VLOOKUP($F1425,'Location List'!$A$2:$T$644,9,FALSE),"")</f>
        <v>PETER PANUNZI</v>
      </c>
      <c r="E1425" s="17" t="str">
        <f>IFERROR(VLOOKUP($F1425,'Location List'!$A$2:$T$644,2,FALSE),"")</f>
        <v>HIALEAH</v>
      </c>
      <c r="F1425" s="26">
        <v>424</v>
      </c>
      <c r="G1425" s="29" t="s">
        <v>3278</v>
      </c>
      <c r="H1425" s="29" t="s">
        <v>3289</v>
      </c>
      <c r="I1425" s="26">
        <v>223</v>
      </c>
      <c r="J1425" s="26">
        <v>403</v>
      </c>
      <c r="K1425" s="26">
        <v>0</v>
      </c>
      <c r="L1425" s="26">
        <v>12</v>
      </c>
      <c r="M1425" s="26">
        <v>626</v>
      </c>
      <c r="N1425" s="26">
        <v>45</v>
      </c>
      <c r="O1425" s="49">
        <v>7.1999999999999995E-2</v>
      </c>
    </row>
    <row r="1426" spans="1:15" ht="15" customHeight="1" x14ac:dyDescent="0.25">
      <c r="A1426" s="17" t="str">
        <f>IFERROR(VLOOKUP($F1426,'Location List'!$A$2:$T$644,20,FALSE),"")</f>
        <v>Bill Eich</v>
      </c>
      <c r="B1426" s="17" t="str">
        <f>IFERROR(VLOOKUP($F1426,'Location List'!$A$2:$T$644,19,FALSE),"")</f>
        <v>Dennis Morgan</v>
      </c>
      <c r="C1426" s="17" t="str">
        <f>IFERROR(VLOOKUP($F1426,'Location List'!$A$2:$T$644,18,FALSE),"")</f>
        <v>Aldo Castaneda</v>
      </c>
      <c r="D1426" s="17" t="str">
        <f>IFERROR(VLOOKUP($F1426,'Location List'!$A$2:$T$644,9,FALSE),"")</f>
        <v>PETER PANUNZI</v>
      </c>
      <c r="E1426" s="17" t="str">
        <f>IFERROR(VLOOKUP($F1426,'Location List'!$A$2:$T$644,2,FALSE),"")</f>
        <v>HIALEAH</v>
      </c>
      <c r="F1426" s="26">
        <v>424</v>
      </c>
      <c r="G1426" s="29" t="s">
        <v>3278</v>
      </c>
      <c r="H1426" s="29" t="s">
        <v>3590</v>
      </c>
      <c r="I1426" s="26">
        <v>265</v>
      </c>
      <c r="J1426" s="26">
        <v>389</v>
      </c>
      <c r="K1426" s="26">
        <v>0</v>
      </c>
      <c r="L1426" s="26">
        <v>13</v>
      </c>
      <c r="M1426" s="26">
        <v>654</v>
      </c>
      <c r="N1426" s="26">
        <v>1285</v>
      </c>
      <c r="O1426" s="49">
        <v>1.9650000000000001</v>
      </c>
    </row>
    <row r="1427" spans="1:15" ht="15" customHeight="1" x14ac:dyDescent="0.25">
      <c r="A1427" s="17" t="str">
        <f>IFERROR(VLOOKUP($F1427,'Location List'!$A$2:$T$644,20,FALSE),"")</f>
        <v>Bill Eich</v>
      </c>
      <c r="B1427" s="17" t="str">
        <f>IFERROR(VLOOKUP($F1427,'Location List'!$A$2:$T$644,19,FALSE),"")</f>
        <v>Dennis Morgan</v>
      </c>
      <c r="C1427" s="17" t="str">
        <f>IFERROR(VLOOKUP($F1427,'Location List'!$A$2:$T$644,18,FALSE),"")</f>
        <v>Aldo Castaneda</v>
      </c>
      <c r="D1427" s="17" t="str">
        <f>IFERROR(VLOOKUP($F1427,'Location List'!$A$2:$T$644,9,FALSE),"")</f>
        <v>PETER PANUNZI</v>
      </c>
      <c r="E1427" s="17" t="str">
        <f>IFERROR(VLOOKUP($F1427,'Location List'!$A$2:$T$644,2,FALSE),"")</f>
        <v>HIALEAH</v>
      </c>
      <c r="F1427" s="26">
        <v>424</v>
      </c>
      <c r="G1427" s="29" t="s">
        <v>3278</v>
      </c>
      <c r="H1427" s="29" t="s">
        <v>3302</v>
      </c>
      <c r="I1427" s="26">
        <v>59</v>
      </c>
      <c r="J1427" s="26">
        <v>60</v>
      </c>
      <c r="K1427" s="26">
        <v>0</v>
      </c>
      <c r="L1427" s="26">
        <v>13</v>
      </c>
      <c r="M1427" s="26">
        <v>119</v>
      </c>
      <c r="N1427" s="26">
        <v>764</v>
      </c>
      <c r="O1427" s="49">
        <v>6.42</v>
      </c>
    </row>
    <row r="1428" spans="1:15" ht="15" customHeight="1" x14ac:dyDescent="0.25">
      <c r="A1428" s="17" t="str">
        <f>IFERROR(VLOOKUP($F1428,'Location List'!$A$2:$T$644,20,FALSE),"")</f>
        <v>Bill Eich</v>
      </c>
      <c r="B1428" s="17" t="str">
        <f>IFERROR(VLOOKUP($F1428,'Location List'!$A$2:$T$644,19,FALSE),"")</f>
        <v>Dennis Morgan</v>
      </c>
      <c r="C1428" s="17" t="str">
        <f>IFERROR(VLOOKUP($F1428,'Location List'!$A$2:$T$644,18,FALSE),"")</f>
        <v>Aldo Castaneda</v>
      </c>
      <c r="D1428" s="17" t="str">
        <f>IFERROR(VLOOKUP($F1428,'Location List'!$A$2:$T$644,9,FALSE),"")</f>
        <v>PETER PANUNZI</v>
      </c>
      <c r="E1428" s="17" t="str">
        <f>IFERROR(VLOOKUP($F1428,'Location List'!$A$2:$T$644,2,FALSE),"")</f>
        <v>HIALEAH</v>
      </c>
      <c r="F1428" s="26">
        <v>424</v>
      </c>
      <c r="G1428" s="29" t="s">
        <v>3278</v>
      </c>
      <c r="H1428" s="29" t="s">
        <v>3297</v>
      </c>
      <c r="I1428" s="26">
        <v>280</v>
      </c>
      <c r="J1428" s="26">
        <v>315</v>
      </c>
      <c r="K1428" s="26">
        <v>0</v>
      </c>
      <c r="L1428" s="26">
        <v>14</v>
      </c>
      <c r="M1428" s="26">
        <v>595</v>
      </c>
      <c r="N1428" s="26">
        <v>4922</v>
      </c>
      <c r="O1428" s="49">
        <v>8.2720000000000002</v>
      </c>
    </row>
    <row r="1429" spans="1:15" ht="15" customHeight="1" x14ac:dyDescent="0.25">
      <c r="A1429" s="17" t="str">
        <f>IFERROR(VLOOKUP($F1429,'Location List'!$A$2:$T$644,20,FALSE),"")</f>
        <v>Bill Eich</v>
      </c>
      <c r="B1429" s="17" t="str">
        <f>IFERROR(VLOOKUP($F1429,'Location List'!$A$2:$T$644,19,FALSE),"")</f>
        <v>Dennis Morgan</v>
      </c>
      <c r="C1429" s="17" t="str">
        <f>IFERROR(VLOOKUP($F1429,'Location List'!$A$2:$T$644,18,FALSE),"")</f>
        <v>Aldo Castaneda</v>
      </c>
      <c r="D1429" s="17" t="str">
        <f>IFERROR(VLOOKUP($F1429,'Location List'!$A$2:$T$644,9,FALSE),"")</f>
        <v>PETER PANUNZI</v>
      </c>
      <c r="E1429" s="17" t="str">
        <f>IFERROR(VLOOKUP($F1429,'Location List'!$A$2:$T$644,2,FALSE),"")</f>
        <v>HIALEAH</v>
      </c>
      <c r="F1429" s="26">
        <v>424</v>
      </c>
      <c r="G1429" s="29" t="s">
        <v>3278</v>
      </c>
      <c r="H1429" s="29" t="s">
        <v>3469</v>
      </c>
      <c r="I1429" s="26">
        <v>121</v>
      </c>
      <c r="J1429" s="26">
        <v>131</v>
      </c>
      <c r="K1429" s="26">
        <v>0</v>
      </c>
      <c r="L1429" s="26">
        <v>13</v>
      </c>
      <c r="M1429" s="26">
        <v>252</v>
      </c>
      <c r="N1429" s="26">
        <v>1520</v>
      </c>
      <c r="O1429" s="49">
        <v>6.032</v>
      </c>
    </row>
    <row r="1430" spans="1:15" ht="15" customHeight="1" x14ac:dyDescent="0.25">
      <c r="A1430" s="17" t="str">
        <f>IFERROR(VLOOKUP($F1430,'Location List'!$A$2:$T$644,20,FALSE),"")</f>
        <v>Bill Eich</v>
      </c>
      <c r="B1430" s="17" t="str">
        <f>IFERROR(VLOOKUP($F1430,'Location List'!$A$2:$T$644,19,FALSE),"")</f>
        <v>Dennis Morgan</v>
      </c>
      <c r="C1430" s="17" t="str">
        <f>IFERROR(VLOOKUP($F1430,'Location List'!$A$2:$T$644,18,FALSE),"")</f>
        <v>Aldo Castaneda</v>
      </c>
      <c r="D1430" s="17" t="str">
        <f>IFERROR(VLOOKUP($F1430,'Location List'!$A$2:$T$644,9,FALSE),"")</f>
        <v>PETER PANUNZI</v>
      </c>
      <c r="E1430" s="17" t="str">
        <f>IFERROR(VLOOKUP($F1430,'Location List'!$A$2:$T$644,2,FALSE),"")</f>
        <v>HIALEAH</v>
      </c>
      <c r="F1430" s="26">
        <v>424</v>
      </c>
      <c r="G1430" s="29" t="s">
        <v>3278</v>
      </c>
      <c r="H1430" s="29" t="s">
        <v>3475</v>
      </c>
      <c r="I1430" s="26">
        <v>357</v>
      </c>
      <c r="J1430" s="26">
        <v>490</v>
      </c>
      <c r="K1430" s="26">
        <v>0</v>
      </c>
      <c r="L1430" s="26">
        <v>39</v>
      </c>
      <c r="M1430" s="26">
        <v>847</v>
      </c>
      <c r="N1430" s="26">
        <v>1175</v>
      </c>
      <c r="O1430" s="49">
        <v>1.387</v>
      </c>
    </row>
    <row r="1431" spans="1:15" ht="15" customHeight="1" x14ac:dyDescent="0.25">
      <c r="A1431" s="17" t="str">
        <f>IFERROR(VLOOKUP($F1431,'Location List'!$A$2:$T$644,20,FALSE),"")</f>
        <v>Bill Eich</v>
      </c>
      <c r="B1431" s="17" t="str">
        <f>IFERROR(VLOOKUP($F1431,'Location List'!$A$2:$T$644,19,FALSE),"")</f>
        <v>Dennis Morgan</v>
      </c>
      <c r="C1431" s="17" t="str">
        <f>IFERROR(VLOOKUP($F1431,'Location List'!$A$2:$T$644,18,FALSE),"")</f>
        <v>Aldo Castaneda</v>
      </c>
      <c r="D1431" s="17" t="str">
        <f>IFERROR(VLOOKUP($F1431,'Location List'!$A$2:$T$644,9,FALSE),"")</f>
        <v>PETER PANUNZI</v>
      </c>
      <c r="E1431" s="17" t="str">
        <f>IFERROR(VLOOKUP($F1431,'Location List'!$A$2:$T$644,2,FALSE),"")</f>
        <v>HIALEAH</v>
      </c>
      <c r="F1431" s="26">
        <v>424</v>
      </c>
      <c r="G1431" s="29" t="s">
        <v>3278</v>
      </c>
      <c r="H1431" s="29" t="s">
        <v>3348</v>
      </c>
      <c r="I1431" s="26">
        <v>195</v>
      </c>
      <c r="J1431" s="26">
        <v>207</v>
      </c>
      <c r="K1431" s="26">
        <v>0</v>
      </c>
      <c r="L1431" s="26">
        <v>13</v>
      </c>
      <c r="M1431" s="26">
        <v>402</v>
      </c>
      <c r="N1431" s="26">
        <v>2779</v>
      </c>
      <c r="O1431" s="49">
        <v>6.9130000000000003</v>
      </c>
    </row>
    <row r="1432" spans="1:15" ht="15" customHeight="1" x14ac:dyDescent="0.25">
      <c r="A1432" s="17" t="str">
        <f>IFERROR(VLOOKUP($F1432,'Location List'!$A$2:$T$644,20,FALSE),"")</f>
        <v>Bill Eich</v>
      </c>
      <c r="B1432" s="17" t="str">
        <f>IFERROR(VLOOKUP($F1432,'Location List'!$A$2:$T$644,19,FALSE),"")</f>
        <v>Dennis Morgan</v>
      </c>
      <c r="C1432" s="17" t="str">
        <f>IFERROR(VLOOKUP($F1432,'Location List'!$A$2:$T$644,18,FALSE),"")</f>
        <v>George Snow</v>
      </c>
      <c r="D1432" s="17" t="str">
        <f>IFERROR(VLOOKUP($F1432,'Location List'!$A$2:$T$644,9,FALSE),"")</f>
        <v>SENECA GRAY</v>
      </c>
      <c r="E1432" s="17" t="str">
        <f>IFERROR(VLOOKUP($F1432,'Location List'!$A$2:$T$644,2,FALSE),"")</f>
        <v>LAKELAND</v>
      </c>
      <c r="F1432" s="26">
        <v>426</v>
      </c>
      <c r="G1432" s="29" t="s">
        <v>3272</v>
      </c>
      <c r="H1432" s="29" t="s">
        <v>3535</v>
      </c>
      <c r="I1432" s="26">
        <v>115</v>
      </c>
      <c r="J1432" s="26">
        <v>132</v>
      </c>
      <c r="K1432" s="26">
        <v>0</v>
      </c>
      <c r="L1432" s="26">
        <v>17</v>
      </c>
      <c r="M1432" s="26">
        <v>247</v>
      </c>
      <c r="N1432" s="26">
        <v>319</v>
      </c>
      <c r="O1432" s="49">
        <v>1.2909999999999999</v>
      </c>
    </row>
    <row r="1433" spans="1:15" ht="15" customHeight="1" x14ac:dyDescent="0.25">
      <c r="A1433" s="17" t="str">
        <f>IFERROR(VLOOKUP($F1433,'Location List'!$A$2:$T$644,20,FALSE),"")</f>
        <v>Bill Eich</v>
      </c>
      <c r="B1433" s="17" t="str">
        <f>IFERROR(VLOOKUP($F1433,'Location List'!$A$2:$T$644,19,FALSE),"")</f>
        <v>Dennis Morgan</v>
      </c>
      <c r="C1433" s="17" t="str">
        <f>IFERROR(VLOOKUP($F1433,'Location List'!$A$2:$T$644,18,FALSE),"")</f>
        <v>George Snow</v>
      </c>
      <c r="D1433" s="17" t="str">
        <f>IFERROR(VLOOKUP($F1433,'Location List'!$A$2:$T$644,9,FALSE),"")</f>
        <v>SENECA GRAY</v>
      </c>
      <c r="E1433" s="17" t="str">
        <f>IFERROR(VLOOKUP($F1433,'Location List'!$A$2:$T$644,2,FALSE),"")</f>
        <v>LAKELAND</v>
      </c>
      <c r="F1433" s="26">
        <v>426</v>
      </c>
      <c r="G1433" s="29" t="s">
        <v>3272</v>
      </c>
      <c r="H1433" s="29" t="s">
        <v>3406</v>
      </c>
      <c r="I1433" s="26">
        <v>327</v>
      </c>
      <c r="J1433" s="26">
        <v>253</v>
      </c>
      <c r="K1433" s="26">
        <v>0</v>
      </c>
      <c r="L1433" s="26">
        <v>16</v>
      </c>
      <c r="M1433" s="26">
        <v>580</v>
      </c>
      <c r="N1433" s="26">
        <v>3775</v>
      </c>
      <c r="O1433" s="49">
        <v>6.5090000000000003</v>
      </c>
    </row>
    <row r="1434" spans="1:15" ht="15" customHeight="1" x14ac:dyDescent="0.25">
      <c r="A1434" s="17" t="str">
        <f>IFERROR(VLOOKUP($F1434,'Location List'!$A$2:$T$644,20,FALSE),"")</f>
        <v>Bill Eich</v>
      </c>
      <c r="B1434" s="17" t="str">
        <f>IFERROR(VLOOKUP($F1434,'Location List'!$A$2:$T$644,19,FALSE),"")</f>
        <v>Dennis Morgan</v>
      </c>
      <c r="C1434" s="17" t="str">
        <f>IFERROR(VLOOKUP($F1434,'Location List'!$A$2:$T$644,18,FALSE),"")</f>
        <v>George Snow</v>
      </c>
      <c r="D1434" s="17" t="str">
        <f>IFERROR(VLOOKUP($F1434,'Location List'!$A$2:$T$644,9,FALSE),"")</f>
        <v>SENECA GRAY</v>
      </c>
      <c r="E1434" s="17" t="str">
        <f>IFERROR(VLOOKUP($F1434,'Location List'!$A$2:$T$644,2,FALSE),"")</f>
        <v>LAKELAND</v>
      </c>
      <c r="F1434" s="26">
        <v>426</v>
      </c>
      <c r="G1434" s="29" t="s">
        <v>3272</v>
      </c>
      <c r="H1434" s="29" t="s">
        <v>3441</v>
      </c>
      <c r="I1434" s="26">
        <v>61</v>
      </c>
      <c r="J1434" s="26">
        <v>78</v>
      </c>
      <c r="K1434" s="26">
        <v>0</v>
      </c>
      <c r="L1434" s="26">
        <v>18</v>
      </c>
      <c r="M1434" s="26">
        <v>139</v>
      </c>
      <c r="N1434" s="26">
        <v>158</v>
      </c>
      <c r="O1434" s="49">
        <v>1.137</v>
      </c>
    </row>
    <row r="1435" spans="1:15" ht="15" customHeight="1" x14ac:dyDescent="0.25">
      <c r="A1435" s="17" t="str">
        <f>IFERROR(VLOOKUP($F1435,'Location List'!$A$2:$T$644,20,FALSE),"")</f>
        <v>Bill Eich</v>
      </c>
      <c r="B1435" s="17" t="str">
        <f>IFERROR(VLOOKUP($F1435,'Location List'!$A$2:$T$644,19,FALSE),"")</f>
        <v>Dennis Morgan</v>
      </c>
      <c r="C1435" s="17" t="str">
        <f>IFERROR(VLOOKUP($F1435,'Location List'!$A$2:$T$644,18,FALSE),"")</f>
        <v>George Snow</v>
      </c>
      <c r="D1435" s="17" t="str">
        <f>IFERROR(VLOOKUP($F1435,'Location List'!$A$2:$T$644,9,FALSE),"")</f>
        <v>SENECA GRAY</v>
      </c>
      <c r="E1435" s="17" t="str">
        <f>IFERROR(VLOOKUP($F1435,'Location List'!$A$2:$T$644,2,FALSE),"")</f>
        <v>LAKELAND</v>
      </c>
      <c r="F1435" s="26">
        <v>426</v>
      </c>
      <c r="G1435" s="29" t="s">
        <v>3276</v>
      </c>
      <c r="H1435" s="29" t="s">
        <v>3435</v>
      </c>
      <c r="I1435" s="26">
        <v>50</v>
      </c>
      <c r="J1435" s="26">
        <v>47</v>
      </c>
      <c r="K1435" s="26">
        <v>0</v>
      </c>
      <c r="L1435" s="26">
        <v>17</v>
      </c>
      <c r="M1435" s="26">
        <v>97</v>
      </c>
      <c r="N1435" s="26">
        <v>168</v>
      </c>
      <c r="O1435" s="49">
        <v>1.732</v>
      </c>
    </row>
    <row r="1436" spans="1:15" ht="15" customHeight="1" x14ac:dyDescent="0.25">
      <c r="A1436" s="17" t="str">
        <f>IFERROR(VLOOKUP($F1436,'Location List'!$A$2:$T$644,20,FALSE),"")</f>
        <v>Bill Eich</v>
      </c>
      <c r="B1436" s="17" t="str">
        <f>IFERROR(VLOOKUP($F1436,'Location List'!$A$2:$T$644,19,FALSE),"")</f>
        <v>Dennis Morgan</v>
      </c>
      <c r="C1436" s="17" t="str">
        <f>IFERROR(VLOOKUP($F1436,'Location List'!$A$2:$T$644,18,FALSE),"")</f>
        <v>George Snow</v>
      </c>
      <c r="D1436" s="17" t="str">
        <f>IFERROR(VLOOKUP($F1436,'Location List'!$A$2:$T$644,9,FALSE),"")</f>
        <v>SENECA GRAY</v>
      </c>
      <c r="E1436" s="17" t="str">
        <f>IFERROR(VLOOKUP($F1436,'Location List'!$A$2:$T$644,2,FALSE),"")</f>
        <v>LAKELAND</v>
      </c>
      <c r="F1436" s="26">
        <v>426</v>
      </c>
      <c r="G1436" s="29" t="s">
        <v>3276</v>
      </c>
      <c r="H1436" s="29" t="s">
        <v>3510</v>
      </c>
      <c r="I1436" s="26">
        <v>163</v>
      </c>
      <c r="J1436" s="26">
        <v>182</v>
      </c>
      <c r="K1436" s="26">
        <v>0</v>
      </c>
      <c r="L1436" s="26">
        <v>15</v>
      </c>
      <c r="M1436" s="26">
        <v>345</v>
      </c>
      <c r="N1436" s="26">
        <v>681</v>
      </c>
      <c r="O1436" s="49">
        <v>1.974</v>
      </c>
    </row>
    <row r="1437" spans="1:15" ht="15" customHeight="1" x14ac:dyDescent="0.25">
      <c r="A1437" s="17" t="str">
        <f>IFERROR(VLOOKUP($F1437,'Location List'!$A$2:$T$644,20,FALSE),"")</f>
        <v>Bill Eich</v>
      </c>
      <c r="B1437" s="17" t="str">
        <f>IFERROR(VLOOKUP($F1437,'Location List'!$A$2:$T$644,19,FALSE),"")</f>
        <v>Dennis Morgan</v>
      </c>
      <c r="C1437" s="17" t="str">
        <f>IFERROR(VLOOKUP($F1437,'Location List'!$A$2:$T$644,18,FALSE),"")</f>
        <v>George Snow</v>
      </c>
      <c r="D1437" s="17" t="str">
        <f>IFERROR(VLOOKUP($F1437,'Location List'!$A$2:$T$644,9,FALSE),"")</f>
        <v>SENECA GRAY</v>
      </c>
      <c r="E1437" s="17" t="str">
        <f>IFERROR(VLOOKUP($F1437,'Location List'!$A$2:$T$644,2,FALSE),"")</f>
        <v>LAKELAND</v>
      </c>
      <c r="F1437" s="26">
        <v>426</v>
      </c>
      <c r="G1437" s="29" t="s">
        <v>3276</v>
      </c>
      <c r="H1437" s="29" t="s">
        <v>3355</v>
      </c>
      <c r="I1437" s="26">
        <v>124</v>
      </c>
      <c r="J1437" s="26">
        <v>161</v>
      </c>
      <c r="K1437" s="26">
        <v>0</v>
      </c>
      <c r="L1437" s="26">
        <v>16</v>
      </c>
      <c r="M1437" s="26">
        <v>285</v>
      </c>
      <c r="N1437" s="26">
        <v>331</v>
      </c>
      <c r="O1437" s="49">
        <v>1.161</v>
      </c>
    </row>
    <row r="1438" spans="1:15" ht="15" customHeight="1" x14ac:dyDescent="0.25">
      <c r="A1438" s="17" t="str">
        <f>IFERROR(VLOOKUP($F1438,'Location List'!$A$2:$T$644,20,FALSE),"")</f>
        <v>Bill Eich</v>
      </c>
      <c r="B1438" s="17" t="str">
        <f>IFERROR(VLOOKUP($F1438,'Location List'!$A$2:$T$644,19,FALSE),"")</f>
        <v>Dennis Morgan</v>
      </c>
      <c r="C1438" s="17" t="str">
        <f>IFERROR(VLOOKUP($F1438,'Location List'!$A$2:$T$644,18,FALSE),"")</f>
        <v>George Snow</v>
      </c>
      <c r="D1438" s="17" t="str">
        <f>IFERROR(VLOOKUP($F1438,'Location List'!$A$2:$T$644,9,FALSE),"")</f>
        <v>SENECA GRAY</v>
      </c>
      <c r="E1438" s="17" t="str">
        <f>IFERROR(VLOOKUP($F1438,'Location List'!$A$2:$T$644,2,FALSE),"")</f>
        <v>LAKELAND</v>
      </c>
      <c r="F1438" s="26">
        <v>426</v>
      </c>
      <c r="G1438" s="29" t="s">
        <v>3278</v>
      </c>
      <c r="H1438" s="29" t="s">
        <v>3436</v>
      </c>
      <c r="I1438" s="26">
        <v>280</v>
      </c>
      <c r="J1438" s="26">
        <v>207</v>
      </c>
      <c r="K1438" s="26">
        <v>0</v>
      </c>
      <c r="L1438" s="26">
        <v>18</v>
      </c>
      <c r="M1438" s="26">
        <v>487</v>
      </c>
      <c r="N1438" s="26">
        <v>743</v>
      </c>
      <c r="O1438" s="49">
        <v>1.526</v>
      </c>
    </row>
    <row r="1439" spans="1:15" ht="15" customHeight="1" x14ac:dyDescent="0.25">
      <c r="A1439" s="17" t="str">
        <f>IFERROR(VLOOKUP($F1439,'Location List'!$A$2:$T$644,20,FALSE),"")</f>
        <v>Bill Eich</v>
      </c>
      <c r="B1439" s="17" t="str">
        <f>IFERROR(VLOOKUP($F1439,'Location List'!$A$2:$T$644,19,FALSE),"")</f>
        <v>Dennis Morgan</v>
      </c>
      <c r="C1439" s="17" t="str">
        <f>IFERROR(VLOOKUP($F1439,'Location List'!$A$2:$T$644,18,FALSE),"")</f>
        <v>George Snow</v>
      </c>
      <c r="D1439" s="17" t="str">
        <f>IFERROR(VLOOKUP($F1439,'Location List'!$A$2:$T$644,9,FALSE),"")</f>
        <v>SENECA GRAY</v>
      </c>
      <c r="E1439" s="17" t="str">
        <f>IFERROR(VLOOKUP($F1439,'Location List'!$A$2:$T$644,2,FALSE),"")</f>
        <v>LAKELAND</v>
      </c>
      <c r="F1439" s="26">
        <v>426</v>
      </c>
      <c r="G1439" s="29" t="s">
        <v>3278</v>
      </c>
      <c r="H1439" s="29" t="s">
        <v>3591</v>
      </c>
      <c r="I1439" s="26">
        <v>273</v>
      </c>
      <c r="J1439" s="26">
        <v>256</v>
      </c>
      <c r="K1439" s="26">
        <v>0</v>
      </c>
      <c r="L1439" s="26">
        <v>24</v>
      </c>
      <c r="M1439" s="26">
        <v>529</v>
      </c>
      <c r="N1439" s="26">
        <v>824</v>
      </c>
      <c r="O1439" s="49">
        <v>1.5580000000000001</v>
      </c>
    </row>
    <row r="1440" spans="1:15" ht="15" customHeight="1" x14ac:dyDescent="0.25">
      <c r="A1440" s="17" t="str">
        <f>IFERROR(VLOOKUP($F1440,'Location List'!$A$2:$T$644,20,FALSE),"")</f>
        <v>Bill Eich</v>
      </c>
      <c r="B1440" s="17" t="str">
        <f>IFERROR(VLOOKUP($F1440,'Location List'!$A$2:$T$644,19,FALSE),"")</f>
        <v>Dennis Morgan</v>
      </c>
      <c r="C1440" s="17" t="str">
        <f>IFERROR(VLOOKUP($F1440,'Location List'!$A$2:$T$644,18,FALSE),"")</f>
        <v>George Snow</v>
      </c>
      <c r="D1440" s="17" t="str">
        <f>IFERROR(VLOOKUP($F1440,'Location List'!$A$2:$T$644,9,FALSE),"")</f>
        <v>SENECA GRAY</v>
      </c>
      <c r="E1440" s="17" t="str">
        <f>IFERROR(VLOOKUP($F1440,'Location List'!$A$2:$T$644,2,FALSE),"")</f>
        <v>LAKELAND</v>
      </c>
      <c r="F1440" s="26">
        <v>426</v>
      </c>
      <c r="G1440" s="29" t="s">
        <v>3278</v>
      </c>
      <c r="H1440" s="29" t="s">
        <v>3424</v>
      </c>
      <c r="I1440" s="26">
        <v>236</v>
      </c>
      <c r="J1440" s="26">
        <v>246</v>
      </c>
      <c r="K1440" s="26">
        <v>0</v>
      </c>
      <c r="L1440" s="26">
        <v>33</v>
      </c>
      <c r="M1440" s="26">
        <v>482</v>
      </c>
      <c r="N1440" s="26">
        <v>741</v>
      </c>
      <c r="O1440" s="49">
        <v>1.5369999999999999</v>
      </c>
    </row>
    <row r="1441" spans="1:15" ht="15" customHeight="1" x14ac:dyDescent="0.25">
      <c r="A1441" s="17" t="str">
        <f>IFERROR(VLOOKUP($F1441,'Location List'!$A$2:$T$644,20,FALSE),"")</f>
        <v>Bill Eich</v>
      </c>
      <c r="B1441" s="17" t="str">
        <f>IFERROR(VLOOKUP($F1441,'Location List'!$A$2:$T$644,19,FALSE),"")</f>
        <v>Dennis Morgan</v>
      </c>
      <c r="C1441" s="17" t="str">
        <f>IFERROR(VLOOKUP($F1441,'Location List'!$A$2:$T$644,18,FALSE),"")</f>
        <v>George Snow</v>
      </c>
      <c r="D1441" s="17" t="str">
        <f>IFERROR(VLOOKUP($F1441,'Location List'!$A$2:$T$644,9,FALSE),"")</f>
        <v>SENECA GRAY</v>
      </c>
      <c r="E1441" s="17" t="str">
        <f>IFERROR(VLOOKUP($F1441,'Location List'!$A$2:$T$644,2,FALSE),"")</f>
        <v>CARROLLWOOD</v>
      </c>
      <c r="F1441" s="26">
        <v>430</v>
      </c>
      <c r="G1441" s="29" t="s">
        <v>3272</v>
      </c>
      <c r="H1441" s="29" t="s">
        <v>3397</v>
      </c>
      <c r="I1441" s="26">
        <v>80</v>
      </c>
      <c r="J1441" s="26">
        <v>53</v>
      </c>
      <c r="K1441" s="26">
        <v>0</v>
      </c>
      <c r="L1441" s="26">
        <v>14</v>
      </c>
      <c r="M1441" s="26">
        <v>133</v>
      </c>
      <c r="N1441" s="26">
        <v>919</v>
      </c>
      <c r="O1441" s="49">
        <v>6.91</v>
      </c>
    </row>
    <row r="1442" spans="1:15" ht="15" customHeight="1" x14ac:dyDescent="0.25">
      <c r="A1442" s="17" t="str">
        <f>IFERROR(VLOOKUP($F1442,'Location List'!$A$2:$T$644,20,FALSE),"")</f>
        <v>Bill Eich</v>
      </c>
      <c r="B1442" s="17" t="str">
        <f>IFERROR(VLOOKUP($F1442,'Location List'!$A$2:$T$644,19,FALSE),"")</f>
        <v>Dennis Morgan</v>
      </c>
      <c r="C1442" s="17" t="str">
        <f>IFERROR(VLOOKUP($F1442,'Location List'!$A$2:$T$644,18,FALSE),"")</f>
        <v>George Snow</v>
      </c>
      <c r="D1442" s="17" t="str">
        <f>IFERROR(VLOOKUP($F1442,'Location List'!$A$2:$T$644,9,FALSE),"")</f>
        <v>SENECA GRAY</v>
      </c>
      <c r="E1442" s="17" t="str">
        <f>IFERROR(VLOOKUP($F1442,'Location List'!$A$2:$T$644,2,FALSE),"")</f>
        <v>CARROLLWOOD</v>
      </c>
      <c r="F1442" s="26">
        <v>430</v>
      </c>
      <c r="G1442" s="29" t="s">
        <v>3272</v>
      </c>
      <c r="H1442" s="29" t="s">
        <v>3406</v>
      </c>
      <c r="I1442" s="26">
        <v>290</v>
      </c>
      <c r="J1442" s="26">
        <v>160</v>
      </c>
      <c r="K1442" s="26">
        <v>0</v>
      </c>
      <c r="L1442" s="26">
        <v>15</v>
      </c>
      <c r="M1442" s="26">
        <v>450</v>
      </c>
      <c r="N1442" s="26">
        <v>3454</v>
      </c>
      <c r="O1442" s="49">
        <v>7.6760000000000002</v>
      </c>
    </row>
    <row r="1443" spans="1:15" ht="15" customHeight="1" x14ac:dyDescent="0.25">
      <c r="A1443" s="17" t="str">
        <f>IFERROR(VLOOKUP($F1443,'Location List'!$A$2:$T$644,20,FALSE),"")</f>
        <v>Bill Eich</v>
      </c>
      <c r="B1443" s="17" t="str">
        <f>IFERROR(VLOOKUP($F1443,'Location List'!$A$2:$T$644,19,FALSE),"")</f>
        <v>Dennis Morgan</v>
      </c>
      <c r="C1443" s="17" t="str">
        <f>IFERROR(VLOOKUP($F1443,'Location List'!$A$2:$T$644,18,FALSE),"")</f>
        <v>George Snow</v>
      </c>
      <c r="D1443" s="17" t="str">
        <f>IFERROR(VLOOKUP($F1443,'Location List'!$A$2:$T$644,9,FALSE),"")</f>
        <v>SENECA GRAY</v>
      </c>
      <c r="E1443" s="17" t="str">
        <f>IFERROR(VLOOKUP($F1443,'Location List'!$A$2:$T$644,2,FALSE),"")</f>
        <v>CARROLLWOOD</v>
      </c>
      <c r="F1443" s="26">
        <v>430</v>
      </c>
      <c r="G1443" s="29" t="s">
        <v>3272</v>
      </c>
      <c r="H1443" s="29" t="s">
        <v>3319</v>
      </c>
      <c r="I1443" s="26">
        <v>128</v>
      </c>
      <c r="J1443" s="26">
        <v>202</v>
      </c>
      <c r="K1443" s="26">
        <v>0</v>
      </c>
      <c r="L1443" s="26">
        <v>15</v>
      </c>
      <c r="M1443" s="26">
        <v>330</v>
      </c>
      <c r="N1443" s="26">
        <v>2242</v>
      </c>
      <c r="O1443" s="49">
        <v>6.7939999999999996</v>
      </c>
    </row>
    <row r="1444" spans="1:15" ht="15" customHeight="1" x14ac:dyDescent="0.25">
      <c r="A1444" s="17" t="str">
        <f>IFERROR(VLOOKUP($F1444,'Location List'!$A$2:$T$644,20,FALSE),"")</f>
        <v>Bill Eich</v>
      </c>
      <c r="B1444" s="17" t="str">
        <f>IFERROR(VLOOKUP($F1444,'Location List'!$A$2:$T$644,19,FALSE),"")</f>
        <v>Dennis Morgan</v>
      </c>
      <c r="C1444" s="17" t="str">
        <f>IFERROR(VLOOKUP($F1444,'Location List'!$A$2:$T$644,18,FALSE),"")</f>
        <v>George Snow</v>
      </c>
      <c r="D1444" s="17" t="str">
        <f>IFERROR(VLOOKUP($F1444,'Location List'!$A$2:$T$644,9,FALSE),"")</f>
        <v>SENECA GRAY</v>
      </c>
      <c r="E1444" s="17" t="str">
        <f>IFERROR(VLOOKUP($F1444,'Location List'!$A$2:$T$644,2,FALSE),"")</f>
        <v>CARROLLWOOD</v>
      </c>
      <c r="F1444" s="26">
        <v>430</v>
      </c>
      <c r="G1444" s="29" t="s">
        <v>3278</v>
      </c>
      <c r="H1444" s="29" t="s">
        <v>3436</v>
      </c>
      <c r="I1444" s="26">
        <v>63</v>
      </c>
      <c r="J1444" s="26">
        <v>133</v>
      </c>
      <c r="K1444" s="26">
        <v>0</v>
      </c>
      <c r="L1444" s="26">
        <v>14</v>
      </c>
      <c r="M1444" s="26">
        <v>196</v>
      </c>
      <c r="N1444" s="26">
        <v>381</v>
      </c>
      <c r="O1444" s="49">
        <v>1.944</v>
      </c>
    </row>
    <row r="1445" spans="1:15" ht="15" customHeight="1" x14ac:dyDescent="0.25">
      <c r="A1445" s="17" t="str">
        <f>IFERROR(VLOOKUP($F1445,'Location List'!$A$2:$T$644,20,FALSE),"")</f>
        <v>Bill Eich</v>
      </c>
      <c r="B1445" s="17" t="str">
        <f>IFERROR(VLOOKUP($F1445,'Location List'!$A$2:$T$644,19,FALSE),"")</f>
        <v>Dennis Morgan</v>
      </c>
      <c r="C1445" s="17" t="str">
        <f>IFERROR(VLOOKUP($F1445,'Location List'!$A$2:$T$644,18,FALSE),"")</f>
        <v>George Snow</v>
      </c>
      <c r="D1445" s="17" t="str">
        <f>IFERROR(VLOOKUP($F1445,'Location List'!$A$2:$T$644,9,FALSE),"")</f>
        <v>SENECA GRAY</v>
      </c>
      <c r="E1445" s="17" t="str">
        <f>IFERROR(VLOOKUP($F1445,'Location List'!$A$2:$T$644,2,FALSE),"")</f>
        <v>CARROLLWOOD</v>
      </c>
      <c r="F1445" s="26">
        <v>430</v>
      </c>
      <c r="G1445" s="29" t="s">
        <v>3278</v>
      </c>
      <c r="H1445" s="29" t="s">
        <v>3325</v>
      </c>
      <c r="I1445" s="26">
        <v>75</v>
      </c>
      <c r="J1445" s="26">
        <v>95</v>
      </c>
      <c r="K1445" s="26">
        <v>0</v>
      </c>
      <c r="L1445" s="26">
        <v>15</v>
      </c>
      <c r="M1445" s="26">
        <v>170</v>
      </c>
      <c r="N1445" s="26">
        <v>1039</v>
      </c>
      <c r="O1445" s="49">
        <v>6.1120000000000001</v>
      </c>
    </row>
    <row r="1446" spans="1:15" ht="15" customHeight="1" x14ac:dyDescent="0.25">
      <c r="A1446" s="17" t="str">
        <f>IFERROR(VLOOKUP($F1446,'Location List'!$A$2:$T$644,20,FALSE),"")</f>
        <v>Bill Eich</v>
      </c>
      <c r="B1446" s="17" t="str">
        <f>IFERROR(VLOOKUP($F1446,'Location List'!$A$2:$T$644,19,FALSE),"")</f>
        <v>Dennis Morgan</v>
      </c>
      <c r="C1446" s="17" t="str">
        <f>IFERROR(VLOOKUP($F1446,'Location List'!$A$2:$T$644,18,FALSE),"")</f>
        <v>Aldo Castaneda</v>
      </c>
      <c r="D1446" s="17" t="str">
        <f>IFERROR(VLOOKUP($F1446,'Location List'!$A$2:$T$644,9,FALSE),"")</f>
        <v>PETER PANUNZI</v>
      </c>
      <c r="E1446" s="17" t="str">
        <f>IFERROR(VLOOKUP($F1446,'Location List'!$A$2:$T$644,2,FALSE),"")</f>
        <v>PEMBROKE PINES</v>
      </c>
      <c r="F1446" s="26">
        <v>433</v>
      </c>
      <c r="G1446" s="29" t="s">
        <v>3272</v>
      </c>
      <c r="H1446" s="29" t="s">
        <v>3592</v>
      </c>
      <c r="I1446" s="26">
        <v>159</v>
      </c>
      <c r="J1446" s="26">
        <v>122</v>
      </c>
      <c r="K1446" s="26">
        <v>0</v>
      </c>
      <c r="L1446" s="26">
        <v>15</v>
      </c>
      <c r="M1446" s="26">
        <v>281</v>
      </c>
      <c r="N1446" s="26">
        <v>1809</v>
      </c>
      <c r="O1446" s="49">
        <v>6.4379999999999997</v>
      </c>
    </row>
    <row r="1447" spans="1:15" ht="15" customHeight="1" x14ac:dyDescent="0.25">
      <c r="A1447" s="17" t="str">
        <f>IFERROR(VLOOKUP($F1447,'Location List'!$A$2:$T$644,20,FALSE),"")</f>
        <v>Bill Eich</v>
      </c>
      <c r="B1447" s="17" t="str">
        <f>IFERROR(VLOOKUP($F1447,'Location List'!$A$2:$T$644,19,FALSE),"")</f>
        <v>Dennis Morgan</v>
      </c>
      <c r="C1447" s="17" t="str">
        <f>IFERROR(VLOOKUP($F1447,'Location List'!$A$2:$T$644,18,FALSE),"")</f>
        <v>Aldo Castaneda</v>
      </c>
      <c r="D1447" s="17" t="str">
        <f>IFERROR(VLOOKUP($F1447,'Location List'!$A$2:$T$644,9,FALSE),"")</f>
        <v>PETER PANUNZI</v>
      </c>
      <c r="E1447" s="17" t="str">
        <f>IFERROR(VLOOKUP($F1447,'Location List'!$A$2:$T$644,2,FALSE),"")</f>
        <v>PEMBROKE PINES</v>
      </c>
      <c r="F1447" s="26">
        <v>433</v>
      </c>
      <c r="G1447" s="29" t="s">
        <v>3272</v>
      </c>
      <c r="H1447" s="29" t="s">
        <v>3466</v>
      </c>
      <c r="I1447" s="26">
        <v>170</v>
      </c>
      <c r="J1447" s="26">
        <v>151</v>
      </c>
      <c r="K1447" s="26">
        <v>0</v>
      </c>
      <c r="L1447" s="26">
        <v>15</v>
      </c>
      <c r="M1447" s="26">
        <v>321</v>
      </c>
      <c r="N1447" s="26">
        <v>2651</v>
      </c>
      <c r="O1447" s="49">
        <v>8.2590000000000003</v>
      </c>
    </row>
    <row r="1448" spans="1:15" ht="15" customHeight="1" x14ac:dyDescent="0.25">
      <c r="A1448" s="17" t="str">
        <f>IFERROR(VLOOKUP($F1448,'Location List'!$A$2:$T$644,20,FALSE),"")</f>
        <v>Bill Eich</v>
      </c>
      <c r="B1448" s="17" t="str">
        <f>IFERROR(VLOOKUP($F1448,'Location List'!$A$2:$T$644,19,FALSE),"")</f>
        <v>Dennis Morgan</v>
      </c>
      <c r="C1448" s="17" t="str">
        <f>IFERROR(VLOOKUP($F1448,'Location List'!$A$2:$T$644,18,FALSE),"")</f>
        <v>Aldo Castaneda</v>
      </c>
      <c r="D1448" s="17" t="str">
        <f>IFERROR(VLOOKUP($F1448,'Location List'!$A$2:$T$644,9,FALSE),"")</f>
        <v>PETER PANUNZI</v>
      </c>
      <c r="E1448" s="17" t="str">
        <f>IFERROR(VLOOKUP($F1448,'Location List'!$A$2:$T$644,2,FALSE),"")</f>
        <v>PEMBROKE PINES</v>
      </c>
      <c r="F1448" s="26">
        <v>433</v>
      </c>
      <c r="G1448" s="29" t="s">
        <v>3272</v>
      </c>
      <c r="H1448" s="29" t="s">
        <v>3274</v>
      </c>
      <c r="I1448" s="26">
        <v>52</v>
      </c>
      <c r="J1448" s="26">
        <v>86</v>
      </c>
      <c r="K1448" s="26">
        <v>0</v>
      </c>
      <c r="L1448" s="26">
        <v>11</v>
      </c>
      <c r="M1448" s="26">
        <v>138</v>
      </c>
      <c r="N1448" s="26">
        <v>213</v>
      </c>
      <c r="O1448" s="49">
        <v>1.5429999999999999</v>
      </c>
    </row>
    <row r="1449" spans="1:15" ht="15" customHeight="1" x14ac:dyDescent="0.25">
      <c r="A1449" s="17" t="str">
        <f>IFERROR(VLOOKUP($F1449,'Location List'!$A$2:$T$644,20,FALSE),"")</f>
        <v>Bill Eich</v>
      </c>
      <c r="B1449" s="17" t="str">
        <f>IFERROR(VLOOKUP($F1449,'Location List'!$A$2:$T$644,19,FALSE),"")</f>
        <v>Dennis Morgan</v>
      </c>
      <c r="C1449" s="17" t="str">
        <f>IFERROR(VLOOKUP($F1449,'Location List'!$A$2:$T$644,18,FALSE),"")</f>
        <v>Aldo Castaneda</v>
      </c>
      <c r="D1449" s="17" t="str">
        <f>IFERROR(VLOOKUP($F1449,'Location List'!$A$2:$T$644,9,FALSE),"")</f>
        <v>PETER PANUNZI</v>
      </c>
      <c r="E1449" s="17" t="str">
        <f>IFERROR(VLOOKUP($F1449,'Location List'!$A$2:$T$644,2,FALSE),"")</f>
        <v>PEMBROKE PINES</v>
      </c>
      <c r="F1449" s="26">
        <v>433</v>
      </c>
      <c r="G1449" s="29" t="s">
        <v>3272</v>
      </c>
      <c r="H1449" s="29" t="s">
        <v>3341</v>
      </c>
      <c r="I1449" s="26">
        <v>629</v>
      </c>
      <c r="J1449" s="26">
        <v>246</v>
      </c>
      <c r="K1449" s="26">
        <v>0</v>
      </c>
      <c r="L1449" s="26">
        <v>13</v>
      </c>
      <c r="M1449" s="26">
        <v>875</v>
      </c>
      <c r="N1449" s="26">
        <v>1663</v>
      </c>
      <c r="O1449" s="49">
        <v>1.901</v>
      </c>
    </row>
    <row r="1450" spans="1:15" ht="15" customHeight="1" x14ac:dyDescent="0.25">
      <c r="A1450" s="17" t="str">
        <f>IFERROR(VLOOKUP($F1450,'Location List'!$A$2:$T$644,20,FALSE),"")</f>
        <v>Bill Eich</v>
      </c>
      <c r="B1450" s="17" t="str">
        <f>IFERROR(VLOOKUP($F1450,'Location List'!$A$2:$T$644,19,FALSE),"")</f>
        <v>Dennis Morgan</v>
      </c>
      <c r="C1450" s="17" t="str">
        <f>IFERROR(VLOOKUP($F1450,'Location List'!$A$2:$T$644,18,FALSE),"")</f>
        <v>Aldo Castaneda</v>
      </c>
      <c r="D1450" s="17" t="str">
        <f>IFERROR(VLOOKUP($F1450,'Location List'!$A$2:$T$644,9,FALSE),"")</f>
        <v>PETER PANUNZI</v>
      </c>
      <c r="E1450" s="17" t="str">
        <f>IFERROR(VLOOKUP($F1450,'Location List'!$A$2:$T$644,2,FALSE),"")</f>
        <v>PEMBROKE PINES</v>
      </c>
      <c r="F1450" s="26">
        <v>433</v>
      </c>
      <c r="G1450" s="29" t="s">
        <v>3272</v>
      </c>
      <c r="H1450" s="29" t="s">
        <v>3461</v>
      </c>
      <c r="I1450" s="26">
        <v>122</v>
      </c>
      <c r="J1450" s="26">
        <v>169</v>
      </c>
      <c r="K1450" s="26">
        <v>0</v>
      </c>
      <c r="L1450" s="26">
        <v>11</v>
      </c>
      <c r="M1450" s="26">
        <v>291</v>
      </c>
      <c r="N1450" s="26">
        <v>525</v>
      </c>
      <c r="O1450" s="49">
        <v>1.804</v>
      </c>
    </row>
    <row r="1451" spans="1:15" ht="15" customHeight="1" x14ac:dyDescent="0.25">
      <c r="A1451" s="17" t="str">
        <f>IFERROR(VLOOKUP($F1451,'Location List'!$A$2:$T$644,20,FALSE),"")</f>
        <v>Bill Eich</v>
      </c>
      <c r="B1451" s="17" t="str">
        <f>IFERROR(VLOOKUP($F1451,'Location List'!$A$2:$T$644,19,FALSE),"")</f>
        <v>Dennis Morgan</v>
      </c>
      <c r="C1451" s="17" t="str">
        <f>IFERROR(VLOOKUP($F1451,'Location List'!$A$2:$T$644,18,FALSE),"")</f>
        <v>Aldo Castaneda</v>
      </c>
      <c r="D1451" s="17" t="str">
        <f>IFERROR(VLOOKUP($F1451,'Location List'!$A$2:$T$644,9,FALSE),"")</f>
        <v>PETER PANUNZI</v>
      </c>
      <c r="E1451" s="17" t="str">
        <f>IFERROR(VLOOKUP($F1451,'Location List'!$A$2:$T$644,2,FALSE),"")</f>
        <v>PEMBROKE PINES</v>
      </c>
      <c r="F1451" s="26">
        <v>433</v>
      </c>
      <c r="G1451" s="29" t="s">
        <v>3272</v>
      </c>
      <c r="H1451" s="29" t="s">
        <v>3561</v>
      </c>
      <c r="I1451" s="26">
        <v>237</v>
      </c>
      <c r="J1451" s="26">
        <v>276</v>
      </c>
      <c r="K1451" s="26">
        <v>0</v>
      </c>
      <c r="L1451" s="26">
        <v>12</v>
      </c>
      <c r="M1451" s="26">
        <v>513</v>
      </c>
      <c r="N1451" s="26">
        <v>3141</v>
      </c>
      <c r="O1451" s="49">
        <v>6.1230000000000002</v>
      </c>
    </row>
    <row r="1452" spans="1:15" ht="15" customHeight="1" x14ac:dyDescent="0.25">
      <c r="A1452" s="17" t="str">
        <f>IFERROR(VLOOKUP($F1452,'Location List'!$A$2:$T$644,20,FALSE),"")</f>
        <v>Bill Eich</v>
      </c>
      <c r="B1452" s="17" t="str">
        <f>IFERROR(VLOOKUP($F1452,'Location List'!$A$2:$T$644,19,FALSE),"")</f>
        <v>Dennis Morgan</v>
      </c>
      <c r="C1452" s="17" t="str">
        <f>IFERROR(VLOOKUP($F1452,'Location List'!$A$2:$T$644,18,FALSE),"")</f>
        <v>Aldo Castaneda</v>
      </c>
      <c r="D1452" s="17" t="str">
        <f>IFERROR(VLOOKUP($F1452,'Location List'!$A$2:$T$644,9,FALSE),"")</f>
        <v>PETER PANUNZI</v>
      </c>
      <c r="E1452" s="17" t="str">
        <f>IFERROR(VLOOKUP($F1452,'Location List'!$A$2:$T$644,2,FALSE),"")</f>
        <v>PEMBROKE PINES</v>
      </c>
      <c r="F1452" s="26">
        <v>433</v>
      </c>
      <c r="G1452" s="29" t="s">
        <v>3272</v>
      </c>
      <c r="H1452" s="29" t="s">
        <v>3275</v>
      </c>
      <c r="I1452" s="26">
        <v>133</v>
      </c>
      <c r="J1452" s="26">
        <v>107</v>
      </c>
      <c r="K1452" s="26">
        <v>0</v>
      </c>
      <c r="L1452" s="26">
        <v>14</v>
      </c>
      <c r="M1452" s="26">
        <v>240</v>
      </c>
      <c r="N1452" s="26">
        <v>1502</v>
      </c>
      <c r="O1452" s="49">
        <v>6.258</v>
      </c>
    </row>
    <row r="1453" spans="1:15" ht="15" customHeight="1" x14ac:dyDescent="0.25">
      <c r="A1453" s="17" t="str">
        <f>IFERROR(VLOOKUP($F1453,'Location List'!$A$2:$T$644,20,FALSE),"")</f>
        <v>Bill Eich</v>
      </c>
      <c r="B1453" s="17" t="str">
        <f>IFERROR(VLOOKUP($F1453,'Location List'!$A$2:$T$644,19,FALSE),"")</f>
        <v>Dennis Morgan</v>
      </c>
      <c r="C1453" s="17" t="str">
        <f>IFERROR(VLOOKUP($F1453,'Location List'!$A$2:$T$644,18,FALSE),"")</f>
        <v>Aldo Castaneda</v>
      </c>
      <c r="D1453" s="17" t="str">
        <f>IFERROR(VLOOKUP($F1453,'Location List'!$A$2:$T$644,9,FALSE),"")</f>
        <v>PETER PANUNZI</v>
      </c>
      <c r="E1453" s="17" t="str">
        <f>IFERROR(VLOOKUP($F1453,'Location List'!$A$2:$T$644,2,FALSE),"")</f>
        <v>PEMBROKE PINES</v>
      </c>
      <c r="F1453" s="26">
        <v>433</v>
      </c>
      <c r="G1453" s="29" t="s">
        <v>3276</v>
      </c>
      <c r="H1453" s="29" t="s">
        <v>3344</v>
      </c>
      <c r="I1453" s="26">
        <v>274</v>
      </c>
      <c r="J1453" s="26">
        <v>242</v>
      </c>
      <c r="K1453" s="26">
        <v>0</v>
      </c>
      <c r="L1453" s="26">
        <v>13</v>
      </c>
      <c r="M1453" s="26">
        <v>516</v>
      </c>
      <c r="N1453" s="26">
        <v>6488</v>
      </c>
      <c r="O1453" s="49">
        <v>12.574</v>
      </c>
    </row>
    <row r="1454" spans="1:15" ht="15" customHeight="1" x14ac:dyDescent="0.25">
      <c r="A1454" s="17" t="str">
        <f>IFERROR(VLOOKUP($F1454,'Location List'!$A$2:$T$644,20,FALSE),"")</f>
        <v>Bill Eich</v>
      </c>
      <c r="B1454" s="17" t="str">
        <f>IFERROR(VLOOKUP($F1454,'Location List'!$A$2:$T$644,19,FALSE),"")</f>
        <v>Dennis Morgan</v>
      </c>
      <c r="C1454" s="17" t="str">
        <f>IFERROR(VLOOKUP($F1454,'Location List'!$A$2:$T$644,18,FALSE),"")</f>
        <v>Aldo Castaneda</v>
      </c>
      <c r="D1454" s="17" t="str">
        <f>IFERROR(VLOOKUP($F1454,'Location List'!$A$2:$T$644,9,FALSE),"")</f>
        <v>PETER PANUNZI</v>
      </c>
      <c r="E1454" s="17" t="str">
        <f>IFERROR(VLOOKUP($F1454,'Location List'!$A$2:$T$644,2,FALSE),"")</f>
        <v>PEMBROKE PINES</v>
      </c>
      <c r="F1454" s="26">
        <v>433</v>
      </c>
      <c r="G1454" s="29" t="s">
        <v>3276</v>
      </c>
      <c r="H1454" s="29" t="s">
        <v>3345</v>
      </c>
      <c r="I1454" s="26">
        <v>244</v>
      </c>
      <c r="J1454" s="26">
        <v>214</v>
      </c>
      <c r="K1454" s="26">
        <v>0</v>
      </c>
      <c r="L1454" s="26">
        <v>14</v>
      </c>
      <c r="M1454" s="26">
        <v>458</v>
      </c>
      <c r="N1454" s="26">
        <v>7231</v>
      </c>
      <c r="O1454" s="49">
        <v>15.788</v>
      </c>
    </row>
    <row r="1455" spans="1:15" ht="15" customHeight="1" x14ac:dyDescent="0.25">
      <c r="A1455" s="17" t="str">
        <f>IFERROR(VLOOKUP($F1455,'Location List'!$A$2:$T$644,20,FALSE),"")</f>
        <v>Bill Eich</v>
      </c>
      <c r="B1455" s="17" t="str">
        <f>IFERROR(VLOOKUP($F1455,'Location List'!$A$2:$T$644,19,FALSE),"")</f>
        <v>Dennis Morgan</v>
      </c>
      <c r="C1455" s="17" t="str">
        <f>IFERROR(VLOOKUP($F1455,'Location List'!$A$2:$T$644,18,FALSE),"")</f>
        <v>Aldo Castaneda</v>
      </c>
      <c r="D1455" s="17" t="str">
        <f>IFERROR(VLOOKUP($F1455,'Location List'!$A$2:$T$644,9,FALSE),"")</f>
        <v>PETER PANUNZI</v>
      </c>
      <c r="E1455" s="17" t="str">
        <f>IFERROR(VLOOKUP($F1455,'Location List'!$A$2:$T$644,2,FALSE),"")</f>
        <v>PEMBROKE PINES</v>
      </c>
      <c r="F1455" s="26">
        <v>433</v>
      </c>
      <c r="G1455" s="29" t="s">
        <v>3276</v>
      </c>
      <c r="H1455" s="29" t="s">
        <v>3277</v>
      </c>
      <c r="I1455" s="26">
        <v>168</v>
      </c>
      <c r="J1455" s="26">
        <v>154</v>
      </c>
      <c r="K1455" s="26">
        <v>0</v>
      </c>
      <c r="L1455" s="26">
        <v>16</v>
      </c>
      <c r="M1455" s="26">
        <v>322</v>
      </c>
      <c r="N1455" s="26">
        <v>482</v>
      </c>
      <c r="O1455" s="49">
        <v>1.4970000000000001</v>
      </c>
    </row>
    <row r="1456" spans="1:15" ht="15" customHeight="1" x14ac:dyDescent="0.25">
      <c r="A1456" s="17" t="str">
        <f>IFERROR(VLOOKUP($F1456,'Location List'!$A$2:$T$644,20,FALSE),"")</f>
        <v>Bill Eich</v>
      </c>
      <c r="B1456" s="17" t="str">
        <f>IFERROR(VLOOKUP($F1456,'Location List'!$A$2:$T$644,19,FALSE),"")</f>
        <v>Dennis Morgan</v>
      </c>
      <c r="C1456" s="17" t="str">
        <f>IFERROR(VLOOKUP($F1456,'Location List'!$A$2:$T$644,18,FALSE),"")</f>
        <v>Aldo Castaneda</v>
      </c>
      <c r="D1456" s="17" t="str">
        <f>IFERROR(VLOOKUP($F1456,'Location List'!$A$2:$T$644,9,FALSE),"")</f>
        <v>PETER PANUNZI</v>
      </c>
      <c r="E1456" s="17" t="str">
        <f>IFERROR(VLOOKUP($F1456,'Location List'!$A$2:$T$644,2,FALSE),"")</f>
        <v>PEMBROKE PINES</v>
      </c>
      <c r="F1456" s="26">
        <v>433</v>
      </c>
      <c r="G1456" s="29" t="s">
        <v>3276</v>
      </c>
      <c r="H1456" s="29" t="s">
        <v>3320</v>
      </c>
      <c r="I1456" s="26">
        <v>154</v>
      </c>
      <c r="J1456" s="26">
        <v>112</v>
      </c>
      <c r="K1456" s="26">
        <v>0</v>
      </c>
      <c r="L1456" s="26">
        <v>13</v>
      </c>
      <c r="M1456" s="26">
        <v>266</v>
      </c>
      <c r="N1456" s="26">
        <v>9949</v>
      </c>
      <c r="O1456" s="49">
        <v>37.402000000000001</v>
      </c>
    </row>
    <row r="1457" spans="1:15" ht="15" customHeight="1" x14ac:dyDescent="0.25">
      <c r="A1457" s="17" t="str">
        <f>IFERROR(VLOOKUP($F1457,'Location List'!$A$2:$T$644,20,FALSE),"")</f>
        <v>Bill Eich</v>
      </c>
      <c r="B1457" s="17" t="str">
        <f>IFERROR(VLOOKUP($F1457,'Location List'!$A$2:$T$644,19,FALSE),"")</f>
        <v>Dennis Morgan</v>
      </c>
      <c r="C1457" s="17" t="str">
        <f>IFERROR(VLOOKUP($F1457,'Location List'!$A$2:$T$644,18,FALSE),"")</f>
        <v>Aldo Castaneda</v>
      </c>
      <c r="D1457" s="17" t="str">
        <f>IFERROR(VLOOKUP($F1457,'Location List'!$A$2:$T$644,9,FALSE),"")</f>
        <v>PETER PANUNZI</v>
      </c>
      <c r="E1457" s="17" t="str">
        <f>IFERROR(VLOOKUP($F1457,'Location List'!$A$2:$T$644,2,FALSE),"")</f>
        <v>PEMBROKE PINES</v>
      </c>
      <c r="F1457" s="26">
        <v>433</v>
      </c>
      <c r="G1457" s="29" t="s">
        <v>3276</v>
      </c>
      <c r="H1457" s="29" t="s">
        <v>3510</v>
      </c>
      <c r="I1457" s="26">
        <v>43</v>
      </c>
      <c r="J1457" s="26">
        <v>89</v>
      </c>
      <c r="K1457" s="26">
        <v>0</v>
      </c>
      <c r="L1457" s="26">
        <v>9</v>
      </c>
      <c r="M1457" s="26">
        <v>132</v>
      </c>
      <c r="N1457" s="26">
        <v>0</v>
      </c>
      <c r="O1457" s="49">
        <v>0</v>
      </c>
    </row>
    <row r="1458" spans="1:15" ht="15" customHeight="1" x14ac:dyDescent="0.25">
      <c r="A1458" s="17" t="str">
        <f>IFERROR(VLOOKUP($F1458,'Location List'!$A$2:$T$644,20,FALSE),"")</f>
        <v>Bill Eich</v>
      </c>
      <c r="B1458" s="17" t="str">
        <f>IFERROR(VLOOKUP($F1458,'Location List'!$A$2:$T$644,19,FALSE),"")</f>
        <v>Dennis Morgan</v>
      </c>
      <c r="C1458" s="17" t="str">
        <f>IFERROR(VLOOKUP($F1458,'Location List'!$A$2:$T$644,18,FALSE),"")</f>
        <v>Aldo Castaneda</v>
      </c>
      <c r="D1458" s="17" t="str">
        <f>IFERROR(VLOOKUP($F1458,'Location List'!$A$2:$T$644,9,FALSE),"")</f>
        <v>PETER PANUNZI</v>
      </c>
      <c r="E1458" s="17" t="str">
        <f>IFERROR(VLOOKUP($F1458,'Location List'!$A$2:$T$644,2,FALSE),"")</f>
        <v>PEMBROKE PINES</v>
      </c>
      <c r="F1458" s="26">
        <v>433</v>
      </c>
      <c r="G1458" s="29" t="s">
        <v>3276</v>
      </c>
      <c r="H1458" s="29" t="s">
        <v>3355</v>
      </c>
      <c r="I1458" s="26">
        <v>106</v>
      </c>
      <c r="J1458" s="26">
        <v>147</v>
      </c>
      <c r="K1458" s="26">
        <v>0</v>
      </c>
      <c r="L1458" s="26">
        <v>13</v>
      </c>
      <c r="M1458" s="26">
        <v>253</v>
      </c>
      <c r="N1458" s="26">
        <v>1645</v>
      </c>
      <c r="O1458" s="49">
        <v>6.5019999999999998</v>
      </c>
    </row>
    <row r="1459" spans="1:15" ht="15" customHeight="1" x14ac:dyDescent="0.25">
      <c r="A1459" s="17" t="str">
        <f>IFERROR(VLOOKUP($F1459,'Location List'!$A$2:$T$644,20,FALSE),"")</f>
        <v>Bill Eich</v>
      </c>
      <c r="B1459" s="17" t="str">
        <f>IFERROR(VLOOKUP($F1459,'Location List'!$A$2:$T$644,19,FALSE),"")</f>
        <v>Dennis Morgan</v>
      </c>
      <c r="C1459" s="17" t="str">
        <f>IFERROR(VLOOKUP($F1459,'Location List'!$A$2:$T$644,18,FALSE),"")</f>
        <v>Aldo Castaneda</v>
      </c>
      <c r="D1459" s="17" t="str">
        <f>IFERROR(VLOOKUP($F1459,'Location List'!$A$2:$T$644,9,FALSE),"")</f>
        <v>PETER PANUNZI</v>
      </c>
      <c r="E1459" s="17" t="str">
        <f>IFERROR(VLOOKUP($F1459,'Location List'!$A$2:$T$644,2,FALSE),"")</f>
        <v>PEMBROKE PINES</v>
      </c>
      <c r="F1459" s="26">
        <v>433</v>
      </c>
      <c r="G1459" s="29" t="s">
        <v>3278</v>
      </c>
      <c r="H1459" s="29" t="s">
        <v>3430</v>
      </c>
      <c r="I1459" s="26">
        <v>163</v>
      </c>
      <c r="J1459" s="26">
        <v>110</v>
      </c>
      <c r="K1459" s="26">
        <v>0</v>
      </c>
      <c r="L1459" s="26">
        <v>37</v>
      </c>
      <c r="M1459" s="26">
        <v>273</v>
      </c>
      <c r="N1459" s="26">
        <v>33703</v>
      </c>
      <c r="O1459" s="49">
        <v>123.45399999999999</v>
      </c>
    </row>
    <row r="1460" spans="1:15" ht="15" customHeight="1" x14ac:dyDescent="0.25">
      <c r="A1460" s="17" t="str">
        <f>IFERROR(VLOOKUP($F1460,'Location List'!$A$2:$T$644,20,FALSE),"")</f>
        <v>Bill Eich</v>
      </c>
      <c r="B1460" s="17" t="str">
        <f>IFERROR(VLOOKUP($F1460,'Location List'!$A$2:$T$644,19,FALSE),"")</f>
        <v>Dennis Morgan</v>
      </c>
      <c r="C1460" s="17" t="str">
        <f>IFERROR(VLOOKUP($F1460,'Location List'!$A$2:$T$644,18,FALSE),"")</f>
        <v>Aldo Castaneda</v>
      </c>
      <c r="D1460" s="17" t="str">
        <f>IFERROR(VLOOKUP($F1460,'Location List'!$A$2:$T$644,9,FALSE),"")</f>
        <v>PETER PANUNZI</v>
      </c>
      <c r="E1460" s="17" t="str">
        <f>IFERROR(VLOOKUP($F1460,'Location List'!$A$2:$T$644,2,FALSE),"")</f>
        <v>PEMBROKE PINES</v>
      </c>
      <c r="F1460" s="26">
        <v>433</v>
      </c>
      <c r="G1460" s="29" t="s">
        <v>3278</v>
      </c>
      <c r="H1460" s="29" t="s">
        <v>3473</v>
      </c>
      <c r="I1460" s="26">
        <v>293</v>
      </c>
      <c r="J1460" s="26">
        <v>251</v>
      </c>
      <c r="K1460" s="26">
        <v>0</v>
      </c>
      <c r="L1460" s="26">
        <v>18</v>
      </c>
      <c r="M1460" s="26">
        <v>544</v>
      </c>
      <c r="N1460" s="26">
        <v>778</v>
      </c>
      <c r="O1460" s="49">
        <v>1.43</v>
      </c>
    </row>
    <row r="1461" spans="1:15" ht="15" customHeight="1" x14ac:dyDescent="0.25">
      <c r="A1461" s="17" t="str">
        <f>IFERROR(VLOOKUP($F1461,'Location List'!$A$2:$T$644,20,FALSE),"")</f>
        <v>Bill Eich</v>
      </c>
      <c r="B1461" s="17" t="str">
        <f>IFERROR(VLOOKUP($F1461,'Location List'!$A$2:$T$644,19,FALSE),"")</f>
        <v>Dennis Morgan</v>
      </c>
      <c r="C1461" s="17" t="str">
        <f>IFERROR(VLOOKUP($F1461,'Location List'!$A$2:$T$644,18,FALSE),"")</f>
        <v>Aldo Castaneda</v>
      </c>
      <c r="D1461" s="17" t="str">
        <f>IFERROR(VLOOKUP($F1461,'Location List'!$A$2:$T$644,9,FALSE),"")</f>
        <v>PETER PANUNZI</v>
      </c>
      <c r="E1461" s="17" t="str">
        <f>IFERROR(VLOOKUP($F1461,'Location List'!$A$2:$T$644,2,FALSE),"")</f>
        <v>PEMBROKE PINES</v>
      </c>
      <c r="F1461" s="26">
        <v>433</v>
      </c>
      <c r="G1461" s="29" t="s">
        <v>3278</v>
      </c>
      <c r="H1461" s="29" t="s">
        <v>3297</v>
      </c>
      <c r="I1461" s="26">
        <v>219</v>
      </c>
      <c r="J1461" s="26">
        <v>198</v>
      </c>
      <c r="K1461" s="26">
        <v>0</v>
      </c>
      <c r="L1461" s="26">
        <v>13</v>
      </c>
      <c r="M1461" s="26">
        <v>417</v>
      </c>
      <c r="N1461" s="26">
        <v>4268</v>
      </c>
      <c r="O1461" s="49">
        <v>10.234999999999999</v>
      </c>
    </row>
    <row r="1462" spans="1:15" ht="15" customHeight="1" x14ac:dyDescent="0.25">
      <c r="A1462" s="17" t="str">
        <f>IFERROR(VLOOKUP($F1462,'Location List'!$A$2:$T$644,20,FALSE),"")</f>
        <v>Bill Eich</v>
      </c>
      <c r="B1462" s="17" t="str">
        <f>IFERROR(VLOOKUP($F1462,'Location List'!$A$2:$T$644,19,FALSE),"")</f>
        <v>Dennis Morgan</v>
      </c>
      <c r="C1462" s="17" t="str">
        <f>IFERROR(VLOOKUP($F1462,'Location List'!$A$2:$T$644,18,FALSE),"")</f>
        <v>Aldo Castaneda</v>
      </c>
      <c r="D1462" s="17" t="str">
        <f>IFERROR(VLOOKUP($F1462,'Location List'!$A$2:$T$644,9,FALSE),"")</f>
        <v>PETER PANUNZI</v>
      </c>
      <c r="E1462" s="17" t="str">
        <f>IFERROR(VLOOKUP($F1462,'Location List'!$A$2:$T$644,2,FALSE),"")</f>
        <v>PEMBROKE PINES</v>
      </c>
      <c r="F1462" s="26">
        <v>433</v>
      </c>
      <c r="G1462" s="29" t="s">
        <v>3278</v>
      </c>
      <c r="H1462" s="29" t="s">
        <v>3575</v>
      </c>
      <c r="I1462" s="26">
        <v>195</v>
      </c>
      <c r="J1462" s="26">
        <v>123</v>
      </c>
      <c r="K1462" s="26">
        <v>0</v>
      </c>
      <c r="L1462" s="26">
        <v>13</v>
      </c>
      <c r="M1462" s="26">
        <v>318</v>
      </c>
      <c r="N1462" s="26">
        <v>0</v>
      </c>
      <c r="O1462" s="49">
        <v>0</v>
      </c>
    </row>
    <row r="1463" spans="1:15" ht="15" customHeight="1" x14ac:dyDescent="0.25">
      <c r="A1463" s="17" t="str">
        <f>IFERROR(VLOOKUP($F1463,'Location List'!$A$2:$T$644,20,FALSE),"")</f>
        <v>Bill Eich</v>
      </c>
      <c r="B1463" s="17" t="str">
        <f>IFERROR(VLOOKUP($F1463,'Location List'!$A$2:$T$644,19,FALSE),"")</f>
        <v>Dennis Morgan</v>
      </c>
      <c r="C1463" s="17" t="str">
        <f>IFERROR(VLOOKUP($F1463,'Location List'!$A$2:$T$644,18,FALSE),"")</f>
        <v>Aldo Castaneda</v>
      </c>
      <c r="D1463" s="17" t="str">
        <f>IFERROR(VLOOKUP($F1463,'Location List'!$A$2:$T$644,9,FALSE),"")</f>
        <v>PETER PANUNZI</v>
      </c>
      <c r="E1463" s="17" t="str">
        <f>IFERROR(VLOOKUP($F1463,'Location List'!$A$2:$T$644,2,FALSE),"")</f>
        <v>PEMBROKE PINES</v>
      </c>
      <c r="F1463" s="26">
        <v>433</v>
      </c>
      <c r="G1463" s="29" t="s">
        <v>3278</v>
      </c>
      <c r="H1463" s="29" t="s">
        <v>3593</v>
      </c>
      <c r="I1463" s="26">
        <v>127</v>
      </c>
      <c r="J1463" s="26">
        <v>141</v>
      </c>
      <c r="K1463" s="26">
        <v>0</v>
      </c>
      <c r="L1463" s="26">
        <v>12</v>
      </c>
      <c r="M1463" s="26">
        <v>268</v>
      </c>
      <c r="N1463" s="26">
        <v>458</v>
      </c>
      <c r="O1463" s="49">
        <v>1.7090000000000001</v>
      </c>
    </row>
    <row r="1464" spans="1:15" ht="15" customHeight="1" x14ac:dyDescent="0.25">
      <c r="A1464" s="17" t="str">
        <f>IFERROR(VLOOKUP($F1464,'Location List'!$A$2:$T$644,20,FALSE),"")</f>
        <v>Bill Eich</v>
      </c>
      <c r="B1464" s="17" t="str">
        <f>IFERROR(VLOOKUP($F1464,'Location List'!$A$2:$T$644,19,FALSE),"")</f>
        <v>Dennis Morgan</v>
      </c>
      <c r="C1464" s="17" t="str">
        <f>IFERROR(VLOOKUP($F1464,'Location List'!$A$2:$T$644,18,FALSE),"")</f>
        <v>Aldo Castaneda</v>
      </c>
      <c r="D1464" s="17" t="str">
        <f>IFERROR(VLOOKUP($F1464,'Location List'!$A$2:$T$644,9,FALSE),"")</f>
        <v>PETER PANUNZI</v>
      </c>
      <c r="E1464" s="17" t="str">
        <f>IFERROR(VLOOKUP($F1464,'Location List'!$A$2:$T$644,2,FALSE),"")</f>
        <v>PEMBROKE PINES</v>
      </c>
      <c r="F1464" s="26">
        <v>433</v>
      </c>
      <c r="G1464" s="29" t="s">
        <v>3278</v>
      </c>
      <c r="H1464" s="29" t="s">
        <v>3326</v>
      </c>
      <c r="I1464" s="26">
        <v>50</v>
      </c>
      <c r="J1464" s="26">
        <v>125</v>
      </c>
      <c r="K1464" s="26">
        <v>0</v>
      </c>
      <c r="L1464" s="26">
        <v>12</v>
      </c>
      <c r="M1464" s="26">
        <v>175</v>
      </c>
      <c r="N1464" s="26">
        <v>242</v>
      </c>
      <c r="O1464" s="49">
        <v>1.383</v>
      </c>
    </row>
    <row r="1465" spans="1:15" ht="15" customHeight="1" x14ac:dyDescent="0.25">
      <c r="A1465" s="17" t="str">
        <f>IFERROR(VLOOKUP($F1465,'Location List'!$A$2:$T$644,20,FALSE),"")</f>
        <v>Bill Eich</v>
      </c>
      <c r="B1465" s="17" t="str">
        <f>IFERROR(VLOOKUP($F1465,'Location List'!$A$2:$T$644,19,FALSE),"")</f>
        <v>Dennis Morgan</v>
      </c>
      <c r="C1465" s="17" t="str">
        <f>IFERROR(VLOOKUP($F1465,'Location List'!$A$2:$T$644,18,FALSE),"")</f>
        <v>Aldo Castaneda</v>
      </c>
      <c r="D1465" s="17" t="str">
        <f>IFERROR(VLOOKUP($F1465,'Location List'!$A$2:$T$644,9,FALSE),"")</f>
        <v>PETER PANUNZI</v>
      </c>
      <c r="E1465" s="17" t="str">
        <f>IFERROR(VLOOKUP($F1465,'Location List'!$A$2:$T$644,2,FALSE),"")</f>
        <v>PEMBROKE PINES</v>
      </c>
      <c r="F1465" s="26">
        <v>433</v>
      </c>
      <c r="G1465" s="29" t="s">
        <v>3278</v>
      </c>
      <c r="H1465" s="29" t="s">
        <v>3290</v>
      </c>
      <c r="I1465" s="26">
        <v>31</v>
      </c>
      <c r="J1465" s="26">
        <v>105</v>
      </c>
      <c r="K1465" s="26">
        <v>0</v>
      </c>
      <c r="L1465" s="26">
        <v>12</v>
      </c>
      <c r="M1465" s="26">
        <v>136</v>
      </c>
      <c r="N1465" s="26">
        <v>226</v>
      </c>
      <c r="O1465" s="49">
        <v>1.6619999999999999</v>
      </c>
    </row>
    <row r="1466" spans="1:15" ht="15" customHeight="1" x14ac:dyDescent="0.25">
      <c r="A1466" s="17" t="str">
        <f>IFERROR(VLOOKUP($F1466,'Location List'!$A$2:$T$644,20,FALSE),"")</f>
        <v>Bill Eich</v>
      </c>
      <c r="B1466" s="17" t="str">
        <f>IFERROR(VLOOKUP($F1466,'Location List'!$A$2:$T$644,19,FALSE),"")</f>
        <v>Dennis Morgan</v>
      </c>
      <c r="C1466" s="17" t="str">
        <f>IFERROR(VLOOKUP($F1466,'Location List'!$A$2:$T$644,18,FALSE),"")</f>
        <v>Aldo Castaneda</v>
      </c>
      <c r="D1466" s="17" t="str">
        <f>IFERROR(VLOOKUP($F1466,'Location List'!$A$2:$T$644,9,FALSE),"")</f>
        <v>PETER PANUNZI</v>
      </c>
      <c r="E1466" s="17" t="str">
        <f>IFERROR(VLOOKUP($F1466,'Location List'!$A$2:$T$644,2,FALSE),"")</f>
        <v>PEMBROKE PINES</v>
      </c>
      <c r="F1466" s="26">
        <v>433</v>
      </c>
      <c r="G1466" s="29" t="s">
        <v>3278</v>
      </c>
      <c r="H1466" s="29" t="s">
        <v>3327</v>
      </c>
      <c r="I1466" s="26">
        <v>33</v>
      </c>
      <c r="J1466" s="26">
        <v>39</v>
      </c>
      <c r="K1466" s="26">
        <v>0</v>
      </c>
      <c r="L1466" s="26">
        <v>12</v>
      </c>
      <c r="M1466" s="26">
        <v>72</v>
      </c>
      <c r="N1466" s="26">
        <v>56</v>
      </c>
      <c r="O1466" s="49">
        <v>0.77800000000000002</v>
      </c>
    </row>
    <row r="1467" spans="1:15" ht="15" customHeight="1" x14ac:dyDescent="0.25">
      <c r="A1467" s="17" t="str">
        <f>IFERROR(VLOOKUP($F1467,'Location List'!$A$2:$T$644,20,FALSE),"")</f>
        <v>Bill Eich</v>
      </c>
      <c r="B1467" s="17" t="str">
        <f>IFERROR(VLOOKUP($F1467,'Location List'!$A$2:$T$644,19,FALSE),"")</f>
        <v>Dennis Morgan</v>
      </c>
      <c r="C1467" s="17" t="str">
        <f>IFERROR(VLOOKUP($F1467,'Location List'!$A$2:$T$644,18,FALSE),"")</f>
        <v>Aldo Castaneda</v>
      </c>
      <c r="D1467" s="17" t="str">
        <f>IFERROR(VLOOKUP($F1467,'Location List'!$A$2:$T$644,9,FALSE),"")</f>
        <v>PETER PANUNZI</v>
      </c>
      <c r="E1467" s="17" t="str">
        <f>IFERROR(VLOOKUP($F1467,'Location List'!$A$2:$T$644,2,FALSE),"")</f>
        <v>PEMBROKE PINES</v>
      </c>
      <c r="F1467" s="26">
        <v>433</v>
      </c>
      <c r="G1467" s="29" t="s">
        <v>3278</v>
      </c>
      <c r="H1467" s="29" t="s">
        <v>3369</v>
      </c>
      <c r="I1467" s="26">
        <v>38</v>
      </c>
      <c r="J1467" s="26">
        <v>55</v>
      </c>
      <c r="K1467" s="26">
        <v>0</v>
      </c>
      <c r="L1467" s="26">
        <v>12</v>
      </c>
      <c r="M1467" s="26">
        <v>93</v>
      </c>
      <c r="N1467" s="26">
        <v>124</v>
      </c>
      <c r="O1467" s="49">
        <v>1.333</v>
      </c>
    </row>
    <row r="1468" spans="1:15" ht="15" customHeight="1" x14ac:dyDescent="0.25">
      <c r="A1468" s="17" t="str">
        <f>IFERROR(VLOOKUP($F1468,'Location List'!$A$2:$T$644,20,FALSE),"")</f>
        <v>Bill Eich</v>
      </c>
      <c r="B1468" s="17" t="str">
        <f>IFERROR(VLOOKUP($F1468,'Location List'!$A$2:$T$644,19,FALSE),"")</f>
        <v>Dennis Morgan</v>
      </c>
      <c r="C1468" s="17" t="str">
        <f>IFERROR(VLOOKUP($F1468,'Location List'!$A$2:$T$644,18,FALSE),"")</f>
        <v>Aldo Castaneda</v>
      </c>
      <c r="D1468" s="17" t="str">
        <f>IFERROR(VLOOKUP($F1468,'Location List'!$A$2:$T$644,9,FALSE),"")</f>
        <v>PETER PANUNZI</v>
      </c>
      <c r="E1468" s="17" t="str">
        <f>IFERROR(VLOOKUP($F1468,'Location List'!$A$2:$T$644,2,FALSE),"")</f>
        <v>PEMBROKE PINES</v>
      </c>
      <c r="F1468" s="26">
        <v>433</v>
      </c>
      <c r="G1468" s="29" t="s">
        <v>3278</v>
      </c>
      <c r="H1468" s="29" t="s">
        <v>3460</v>
      </c>
      <c r="I1468" s="26">
        <v>160</v>
      </c>
      <c r="J1468" s="26">
        <v>144</v>
      </c>
      <c r="K1468" s="26">
        <v>0</v>
      </c>
      <c r="L1468" s="26">
        <v>18</v>
      </c>
      <c r="M1468" s="26">
        <v>304</v>
      </c>
      <c r="N1468" s="26">
        <v>236</v>
      </c>
      <c r="O1468" s="49">
        <v>0.77600000000000002</v>
      </c>
    </row>
    <row r="1469" spans="1:15" ht="15" customHeight="1" x14ac:dyDescent="0.25">
      <c r="A1469" s="17" t="str">
        <f>IFERROR(VLOOKUP($F1469,'Location List'!$A$2:$T$644,20,FALSE),"")</f>
        <v>Bill Eich</v>
      </c>
      <c r="B1469" s="17" t="str">
        <f>IFERROR(VLOOKUP($F1469,'Location List'!$A$2:$T$644,19,FALSE),"")</f>
        <v>Dennis Morgan</v>
      </c>
      <c r="C1469" s="17" t="str">
        <f>IFERROR(VLOOKUP($F1469,'Location List'!$A$2:$T$644,18,FALSE),"")</f>
        <v>Aldo Castaneda</v>
      </c>
      <c r="D1469" s="17" t="str">
        <f>IFERROR(VLOOKUP($F1469,'Location List'!$A$2:$T$644,9,FALSE),"")</f>
        <v>PETER PANUNZI</v>
      </c>
      <c r="E1469" s="17" t="str">
        <f>IFERROR(VLOOKUP($F1469,'Location List'!$A$2:$T$644,2,FALSE),"")</f>
        <v>PEMBROKE PINES</v>
      </c>
      <c r="F1469" s="26">
        <v>433</v>
      </c>
      <c r="G1469" s="29" t="s">
        <v>3278</v>
      </c>
      <c r="H1469" s="29" t="s">
        <v>3388</v>
      </c>
      <c r="I1469" s="26">
        <v>43</v>
      </c>
      <c r="J1469" s="26">
        <v>9</v>
      </c>
      <c r="K1469" s="26">
        <v>0</v>
      </c>
      <c r="L1469" s="26">
        <v>8</v>
      </c>
      <c r="M1469" s="26">
        <v>52</v>
      </c>
      <c r="N1469" s="26">
        <v>1588</v>
      </c>
      <c r="O1469" s="49">
        <v>30.538</v>
      </c>
    </row>
    <row r="1470" spans="1:15" ht="15" customHeight="1" x14ac:dyDescent="0.25">
      <c r="A1470" s="17" t="str">
        <f>IFERROR(VLOOKUP($F1470,'Location List'!$A$2:$T$644,20,FALSE),"")</f>
        <v>Bill Eich</v>
      </c>
      <c r="B1470" s="17" t="str">
        <f>IFERROR(VLOOKUP($F1470,'Location List'!$A$2:$T$644,19,FALSE),"")</f>
        <v>Dennis Morgan</v>
      </c>
      <c r="C1470" s="17" t="str">
        <f>IFERROR(VLOOKUP($F1470,'Location List'!$A$2:$T$644,18,FALSE),"")</f>
        <v>Aldo Castaneda</v>
      </c>
      <c r="D1470" s="17" t="str">
        <f>IFERROR(VLOOKUP($F1470,'Location List'!$A$2:$T$644,9,FALSE),"")</f>
        <v>PETER PANUNZI</v>
      </c>
      <c r="E1470" s="17" t="str">
        <f>IFERROR(VLOOKUP($F1470,'Location List'!$A$2:$T$644,2,FALSE),"")</f>
        <v>PEMBROKE PINES</v>
      </c>
      <c r="F1470" s="26">
        <v>433</v>
      </c>
      <c r="G1470" s="29" t="s">
        <v>3278</v>
      </c>
      <c r="H1470" s="29" t="s">
        <v>3378</v>
      </c>
      <c r="I1470" s="26">
        <v>182</v>
      </c>
      <c r="J1470" s="26">
        <v>188</v>
      </c>
      <c r="K1470" s="26">
        <v>0</v>
      </c>
      <c r="L1470" s="26">
        <v>14</v>
      </c>
      <c r="M1470" s="26">
        <v>370</v>
      </c>
      <c r="N1470" s="26">
        <v>586</v>
      </c>
      <c r="O1470" s="49">
        <v>1.5840000000000001</v>
      </c>
    </row>
    <row r="1471" spans="1:15" ht="15" customHeight="1" x14ac:dyDescent="0.25">
      <c r="A1471" s="17" t="str">
        <f>IFERROR(VLOOKUP($F1471,'Location List'!$A$2:$T$644,20,FALSE),"")</f>
        <v>Bill Eich</v>
      </c>
      <c r="B1471" s="17" t="str">
        <f>IFERROR(VLOOKUP($F1471,'Location List'!$A$2:$T$644,19,FALSE),"")</f>
        <v>Dennis Morgan</v>
      </c>
      <c r="C1471" s="17" t="str">
        <f>IFERROR(VLOOKUP($F1471,'Location List'!$A$2:$T$644,18,FALSE),"")</f>
        <v>Aldo Castaneda</v>
      </c>
      <c r="D1471" s="17" t="str">
        <f>IFERROR(VLOOKUP($F1471,'Location List'!$A$2:$T$644,9,FALSE),"")</f>
        <v>PETER PANUNZI</v>
      </c>
      <c r="E1471" s="17" t="str">
        <f>IFERROR(VLOOKUP($F1471,'Location List'!$A$2:$T$644,2,FALSE),"")</f>
        <v>PEMBROKE PINES</v>
      </c>
      <c r="F1471" s="26">
        <v>433</v>
      </c>
      <c r="G1471" s="29" t="s">
        <v>3278</v>
      </c>
      <c r="H1471" s="29" t="s">
        <v>3389</v>
      </c>
      <c r="I1471" s="26">
        <v>195</v>
      </c>
      <c r="J1471" s="26">
        <v>218</v>
      </c>
      <c r="K1471" s="26">
        <v>0</v>
      </c>
      <c r="L1471" s="26">
        <v>24</v>
      </c>
      <c r="M1471" s="26">
        <v>413</v>
      </c>
      <c r="N1471" s="26">
        <v>405</v>
      </c>
      <c r="O1471" s="49">
        <v>0.98099999999999998</v>
      </c>
    </row>
    <row r="1472" spans="1:15" ht="15" customHeight="1" x14ac:dyDescent="0.25">
      <c r="A1472" s="17" t="str">
        <f>IFERROR(VLOOKUP($F1472,'Location List'!$A$2:$T$644,20,FALSE),"")</f>
        <v>Bill Eich</v>
      </c>
      <c r="B1472" s="17" t="str">
        <f>IFERROR(VLOOKUP($F1472,'Location List'!$A$2:$T$644,19,FALSE),"")</f>
        <v>Dennis Morgan</v>
      </c>
      <c r="C1472" s="17" t="str">
        <f>IFERROR(VLOOKUP($F1472,'Location List'!$A$2:$T$644,18,FALSE),"")</f>
        <v>Aldo Castaneda</v>
      </c>
      <c r="D1472" s="17" t="str">
        <f>IFERROR(VLOOKUP($F1472,'Location List'!$A$2:$T$644,9,FALSE),"")</f>
        <v>PETER PANUNZI</v>
      </c>
      <c r="E1472" s="17" t="str">
        <f>IFERROR(VLOOKUP($F1472,'Location List'!$A$2:$T$644,2,FALSE),"")</f>
        <v>PEMBROKE PINES</v>
      </c>
      <c r="F1472" s="26">
        <v>433</v>
      </c>
      <c r="G1472" s="29" t="s">
        <v>3278</v>
      </c>
      <c r="H1472" s="29" t="s">
        <v>3390</v>
      </c>
      <c r="I1472" s="26">
        <v>210</v>
      </c>
      <c r="J1472" s="26">
        <v>176</v>
      </c>
      <c r="K1472" s="26">
        <v>0</v>
      </c>
      <c r="L1472" s="26">
        <v>13</v>
      </c>
      <c r="M1472" s="26">
        <v>386</v>
      </c>
      <c r="N1472" s="26">
        <v>404</v>
      </c>
      <c r="O1472" s="49">
        <v>1.0469999999999999</v>
      </c>
    </row>
    <row r="1473" spans="1:15" ht="15" customHeight="1" x14ac:dyDescent="0.25">
      <c r="A1473" s="17" t="str">
        <f>IFERROR(VLOOKUP($F1473,'Location List'!$A$2:$T$644,20,FALSE),"")</f>
        <v>Bill Eich</v>
      </c>
      <c r="B1473" s="17" t="str">
        <f>IFERROR(VLOOKUP($F1473,'Location List'!$A$2:$T$644,19,FALSE),"")</f>
        <v>Dennis Morgan</v>
      </c>
      <c r="C1473" s="17" t="str">
        <f>IFERROR(VLOOKUP($F1473,'Location List'!$A$2:$T$644,18,FALSE),"")</f>
        <v>Aldo Castaneda</v>
      </c>
      <c r="D1473" s="17" t="str">
        <f>IFERROR(VLOOKUP($F1473,'Location List'!$A$2:$T$644,9,FALSE),"")</f>
        <v>PETER PANUNZI</v>
      </c>
      <c r="E1473" s="17" t="str">
        <f>IFERROR(VLOOKUP($F1473,'Location List'!$A$2:$T$644,2,FALSE),"")</f>
        <v>PEMBROKE PINES</v>
      </c>
      <c r="F1473" s="26">
        <v>433</v>
      </c>
      <c r="G1473" s="29" t="s">
        <v>3278</v>
      </c>
      <c r="H1473" s="29" t="s">
        <v>3434</v>
      </c>
      <c r="I1473" s="26">
        <v>23</v>
      </c>
      <c r="J1473" s="26">
        <v>23</v>
      </c>
      <c r="K1473" s="26">
        <v>0</v>
      </c>
      <c r="L1473" s="26">
        <v>13</v>
      </c>
      <c r="M1473" s="26">
        <v>46</v>
      </c>
      <c r="N1473" s="26">
        <v>64</v>
      </c>
      <c r="O1473" s="49">
        <v>1.391</v>
      </c>
    </row>
    <row r="1474" spans="1:15" ht="15" customHeight="1" x14ac:dyDescent="0.25">
      <c r="A1474" s="17" t="str">
        <f>IFERROR(VLOOKUP($F1474,'Location List'!$A$2:$T$644,20,FALSE),"")</f>
        <v>Bill Eich</v>
      </c>
      <c r="B1474" s="17" t="str">
        <f>IFERROR(VLOOKUP($F1474,'Location List'!$A$2:$T$644,19,FALSE),"")</f>
        <v>Dennis Morgan</v>
      </c>
      <c r="C1474" s="17" t="str">
        <f>IFERROR(VLOOKUP($F1474,'Location List'!$A$2:$T$644,18,FALSE),"")</f>
        <v>Aldo Castaneda</v>
      </c>
      <c r="D1474" s="17" t="str">
        <f>IFERROR(VLOOKUP($F1474,'Location List'!$A$2:$T$644,9,FALSE),"")</f>
        <v>PETER PANUNZI</v>
      </c>
      <c r="E1474" s="17" t="str">
        <f>IFERROR(VLOOKUP($F1474,'Location List'!$A$2:$T$644,2,FALSE),"")</f>
        <v>PEMBROKE PINES</v>
      </c>
      <c r="F1474" s="26">
        <v>433</v>
      </c>
      <c r="G1474" s="29" t="s">
        <v>3278</v>
      </c>
      <c r="H1474" s="29" t="s">
        <v>3340</v>
      </c>
      <c r="I1474" s="26">
        <v>42</v>
      </c>
      <c r="J1474" s="26">
        <v>80</v>
      </c>
      <c r="K1474" s="26">
        <v>0</v>
      </c>
      <c r="L1474" s="26">
        <v>13</v>
      </c>
      <c r="M1474" s="26">
        <v>122</v>
      </c>
      <c r="N1474" s="26">
        <v>233</v>
      </c>
      <c r="O1474" s="49">
        <v>1.91</v>
      </c>
    </row>
    <row r="1475" spans="1:15" ht="15" customHeight="1" x14ac:dyDescent="0.25">
      <c r="A1475" s="17" t="str">
        <f>IFERROR(VLOOKUP($F1475,'Location List'!$A$2:$T$644,20,FALSE),"")</f>
        <v>Bill Eich</v>
      </c>
      <c r="B1475" s="17" t="str">
        <f>IFERROR(VLOOKUP($F1475,'Location List'!$A$2:$T$644,19,FALSE),"")</f>
        <v>Dennis Morgan</v>
      </c>
      <c r="C1475" s="17" t="str">
        <f>IFERROR(VLOOKUP($F1475,'Location List'!$A$2:$T$644,18,FALSE),"")</f>
        <v>Aldo Castaneda</v>
      </c>
      <c r="D1475" s="17" t="str">
        <f>IFERROR(VLOOKUP($F1475,'Location List'!$A$2:$T$644,9,FALSE),"")</f>
        <v>PETER PANUNZI</v>
      </c>
      <c r="E1475" s="17" t="str">
        <f>IFERROR(VLOOKUP($F1475,'Location List'!$A$2:$T$644,2,FALSE),"")</f>
        <v>PEMBROKE PINES</v>
      </c>
      <c r="F1475" s="26">
        <v>433</v>
      </c>
      <c r="G1475" s="29" t="s">
        <v>3278</v>
      </c>
      <c r="H1475" s="29" t="s">
        <v>3503</v>
      </c>
      <c r="I1475" s="26">
        <v>10</v>
      </c>
      <c r="J1475" s="26">
        <v>21</v>
      </c>
      <c r="K1475" s="26">
        <v>0</v>
      </c>
      <c r="L1475" s="26">
        <v>13</v>
      </c>
      <c r="M1475" s="26">
        <v>31</v>
      </c>
      <c r="N1475" s="26">
        <v>28</v>
      </c>
      <c r="O1475" s="49">
        <v>0.90300000000000002</v>
      </c>
    </row>
    <row r="1476" spans="1:15" ht="15" customHeight="1" x14ac:dyDescent="0.25">
      <c r="A1476" s="17" t="str">
        <f>IFERROR(VLOOKUP($F1476,'Location List'!$A$2:$T$644,20,FALSE),"")</f>
        <v>Bill Eich</v>
      </c>
      <c r="B1476" s="17" t="str">
        <f>IFERROR(VLOOKUP($F1476,'Location List'!$A$2:$T$644,19,FALSE),"")</f>
        <v>Dennis Morgan</v>
      </c>
      <c r="C1476" s="17" t="str">
        <f>IFERROR(VLOOKUP($F1476,'Location List'!$A$2:$T$644,18,FALSE),"")</f>
        <v>Aldo Castaneda</v>
      </c>
      <c r="D1476" s="17" t="str">
        <f>IFERROR(VLOOKUP($F1476,'Location List'!$A$2:$T$644,9,FALSE),"")</f>
        <v>PETER PANUNZI</v>
      </c>
      <c r="E1476" s="17" t="str">
        <f>IFERROR(VLOOKUP($F1476,'Location List'!$A$2:$T$644,2,FALSE),"")</f>
        <v>PEMBROKE PINES</v>
      </c>
      <c r="F1476" s="26">
        <v>433</v>
      </c>
      <c r="G1476" s="29" t="s">
        <v>3278</v>
      </c>
      <c r="H1476" s="29" t="s">
        <v>3580</v>
      </c>
      <c r="I1476" s="26">
        <v>15</v>
      </c>
      <c r="J1476" s="26">
        <v>13</v>
      </c>
      <c r="K1476" s="26">
        <v>0</v>
      </c>
      <c r="L1476" s="26">
        <v>13</v>
      </c>
      <c r="M1476" s="26">
        <v>28</v>
      </c>
      <c r="N1476" s="26">
        <v>26</v>
      </c>
      <c r="O1476" s="49">
        <v>0.92900000000000005</v>
      </c>
    </row>
    <row r="1477" spans="1:15" ht="15" customHeight="1" x14ac:dyDescent="0.25">
      <c r="A1477" s="17" t="str">
        <f>IFERROR(VLOOKUP($F1477,'Location List'!$A$2:$T$644,20,FALSE),"")</f>
        <v>Bill Eich</v>
      </c>
      <c r="B1477" s="17" t="str">
        <f>IFERROR(VLOOKUP($F1477,'Location List'!$A$2:$T$644,19,FALSE),"")</f>
        <v>Dennis Morgan</v>
      </c>
      <c r="C1477" s="17" t="str">
        <f>IFERROR(VLOOKUP($F1477,'Location List'!$A$2:$T$644,18,FALSE),"")</f>
        <v>Aldo Castaneda</v>
      </c>
      <c r="D1477" s="17" t="str">
        <f>IFERROR(VLOOKUP($F1477,'Location List'!$A$2:$T$644,9,FALSE),"")</f>
        <v>PETER PANUNZI</v>
      </c>
      <c r="E1477" s="17" t="str">
        <f>IFERROR(VLOOKUP($F1477,'Location List'!$A$2:$T$644,2,FALSE),"")</f>
        <v>PEMBROKE PINES</v>
      </c>
      <c r="F1477" s="26">
        <v>433</v>
      </c>
      <c r="G1477" s="29" t="s">
        <v>3278</v>
      </c>
      <c r="H1477" s="29" t="s">
        <v>3438</v>
      </c>
      <c r="I1477" s="26">
        <v>39</v>
      </c>
      <c r="J1477" s="26">
        <v>28</v>
      </c>
      <c r="K1477" s="26">
        <v>0</v>
      </c>
      <c r="L1477" s="26">
        <v>13</v>
      </c>
      <c r="M1477" s="26">
        <v>67</v>
      </c>
      <c r="N1477" s="26">
        <v>49</v>
      </c>
      <c r="O1477" s="49">
        <v>0.73099999999999998</v>
      </c>
    </row>
    <row r="1478" spans="1:15" ht="15" customHeight="1" x14ac:dyDescent="0.25">
      <c r="A1478" s="17" t="str">
        <f>IFERROR(VLOOKUP($F1478,'Location List'!$A$2:$T$644,20,FALSE),"")</f>
        <v>Bill Eich</v>
      </c>
      <c r="B1478" s="17" t="str">
        <f>IFERROR(VLOOKUP($F1478,'Location List'!$A$2:$T$644,19,FALSE),"")</f>
        <v>Dennis Morgan</v>
      </c>
      <c r="C1478" s="17" t="str">
        <f>IFERROR(VLOOKUP($F1478,'Location List'!$A$2:$T$644,18,FALSE),"")</f>
        <v>Aldo Castaneda</v>
      </c>
      <c r="D1478" s="17" t="str">
        <f>IFERROR(VLOOKUP($F1478,'Location List'!$A$2:$T$644,9,FALSE),"")</f>
        <v>PETER PANUNZI</v>
      </c>
      <c r="E1478" s="17" t="str">
        <f>IFERROR(VLOOKUP($F1478,'Location List'!$A$2:$T$644,2,FALSE),"")</f>
        <v>PEMBROKE PINES</v>
      </c>
      <c r="F1478" s="26">
        <v>433</v>
      </c>
      <c r="G1478" s="29" t="s">
        <v>3278</v>
      </c>
      <c r="H1478" s="29" t="s">
        <v>3581</v>
      </c>
      <c r="I1478" s="26">
        <v>22</v>
      </c>
      <c r="J1478" s="26">
        <v>31</v>
      </c>
      <c r="K1478" s="26">
        <v>0</v>
      </c>
      <c r="L1478" s="26">
        <v>13</v>
      </c>
      <c r="M1478" s="26">
        <v>53</v>
      </c>
      <c r="N1478" s="26">
        <v>97</v>
      </c>
      <c r="O1478" s="49">
        <v>1.83</v>
      </c>
    </row>
    <row r="1479" spans="1:15" ht="15" customHeight="1" x14ac:dyDescent="0.25">
      <c r="A1479" s="17" t="str">
        <f>IFERROR(VLOOKUP($F1479,'Location List'!$A$2:$T$644,20,FALSE),"")</f>
        <v>Bill Eich</v>
      </c>
      <c r="B1479" s="17" t="str">
        <f>IFERROR(VLOOKUP($F1479,'Location List'!$A$2:$T$644,19,FALSE),"")</f>
        <v>Dennis Morgan</v>
      </c>
      <c r="C1479" s="17" t="str">
        <f>IFERROR(VLOOKUP($F1479,'Location List'!$A$2:$T$644,18,FALSE),"")</f>
        <v>Aldo Castaneda</v>
      </c>
      <c r="D1479" s="17" t="str">
        <f>IFERROR(VLOOKUP($F1479,'Location List'!$A$2:$T$644,9,FALSE),"")</f>
        <v>PETER PANUNZI</v>
      </c>
      <c r="E1479" s="17" t="str">
        <f>IFERROR(VLOOKUP($F1479,'Location List'!$A$2:$T$644,2,FALSE),"")</f>
        <v>SUNRISE</v>
      </c>
      <c r="F1479" s="26">
        <v>434</v>
      </c>
      <c r="G1479" s="29" t="s">
        <v>3272</v>
      </c>
      <c r="H1479" s="29" t="s">
        <v>3535</v>
      </c>
      <c r="I1479" s="26">
        <v>754</v>
      </c>
      <c r="J1479" s="26">
        <v>87</v>
      </c>
      <c r="K1479" s="26">
        <v>0</v>
      </c>
      <c r="L1479" s="26">
        <v>33</v>
      </c>
      <c r="M1479" s="26">
        <v>841</v>
      </c>
      <c r="N1479" s="26">
        <v>8833</v>
      </c>
      <c r="O1479" s="49">
        <v>10.503</v>
      </c>
    </row>
    <row r="1480" spans="1:15" ht="15" customHeight="1" x14ac:dyDescent="0.25">
      <c r="A1480" s="17" t="str">
        <f>IFERROR(VLOOKUP($F1480,'Location List'!$A$2:$T$644,20,FALSE),"")</f>
        <v>Bill Eich</v>
      </c>
      <c r="B1480" s="17" t="str">
        <f>IFERROR(VLOOKUP($F1480,'Location List'!$A$2:$T$644,19,FALSE),"")</f>
        <v>Dennis Morgan</v>
      </c>
      <c r="C1480" s="17" t="str">
        <f>IFERROR(VLOOKUP($F1480,'Location List'!$A$2:$T$644,18,FALSE),"")</f>
        <v>Aldo Castaneda</v>
      </c>
      <c r="D1480" s="17" t="str">
        <f>IFERROR(VLOOKUP($F1480,'Location List'!$A$2:$T$644,9,FALSE),"")</f>
        <v>PETER PANUNZI</v>
      </c>
      <c r="E1480" s="17" t="str">
        <f>IFERROR(VLOOKUP($F1480,'Location List'!$A$2:$T$644,2,FALSE),"")</f>
        <v>SUNRISE</v>
      </c>
      <c r="F1480" s="26">
        <v>434</v>
      </c>
      <c r="G1480" s="29" t="s">
        <v>3278</v>
      </c>
      <c r="H1480" s="29" t="s">
        <v>3295</v>
      </c>
      <c r="I1480" s="26">
        <v>185</v>
      </c>
      <c r="J1480" s="26">
        <v>175</v>
      </c>
      <c r="K1480" s="26">
        <v>0</v>
      </c>
      <c r="L1480" s="26">
        <v>16</v>
      </c>
      <c r="M1480" s="26">
        <v>360</v>
      </c>
      <c r="N1480" s="26">
        <v>2305</v>
      </c>
      <c r="O1480" s="49">
        <v>6.4029999999999996</v>
      </c>
    </row>
    <row r="1481" spans="1:15" ht="15" customHeight="1" x14ac:dyDescent="0.25">
      <c r="A1481" s="17" t="str">
        <f>IFERROR(VLOOKUP($F1481,'Location List'!$A$2:$T$644,20,FALSE),"")</f>
        <v>Bill Eich</v>
      </c>
      <c r="B1481" s="17" t="str">
        <f>IFERROR(VLOOKUP($F1481,'Location List'!$A$2:$T$644,19,FALSE),"")</f>
        <v>Dennis Morgan</v>
      </c>
      <c r="C1481" s="17" t="str">
        <f>IFERROR(VLOOKUP($F1481,'Location List'!$A$2:$T$644,18,FALSE),"")</f>
        <v>Aldo Castaneda</v>
      </c>
      <c r="D1481" s="17" t="str">
        <f>IFERROR(VLOOKUP($F1481,'Location List'!$A$2:$T$644,9,FALSE),"")</f>
        <v>PETER PANUNZI</v>
      </c>
      <c r="E1481" s="17" t="str">
        <f>IFERROR(VLOOKUP($F1481,'Location List'!$A$2:$T$644,2,FALSE),"")</f>
        <v>SUNRISE</v>
      </c>
      <c r="F1481" s="26">
        <v>434</v>
      </c>
      <c r="G1481" s="29" t="s">
        <v>3278</v>
      </c>
      <c r="H1481" s="29" t="s">
        <v>3420</v>
      </c>
      <c r="I1481" s="26">
        <v>198</v>
      </c>
      <c r="J1481" s="26">
        <v>254</v>
      </c>
      <c r="K1481" s="26">
        <v>0</v>
      </c>
      <c r="L1481" s="26">
        <v>18</v>
      </c>
      <c r="M1481" s="26">
        <v>452</v>
      </c>
      <c r="N1481" s="26">
        <v>0</v>
      </c>
      <c r="O1481" s="49">
        <v>0</v>
      </c>
    </row>
    <row r="1482" spans="1:15" ht="15" customHeight="1" x14ac:dyDescent="0.25">
      <c r="A1482" s="17" t="str">
        <f>IFERROR(VLOOKUP($F1482,'Location List'!$A$2:$T$644,20,FALSE),"")</f>
        <v>Bill Eich</v>
      </c>
      <c r="B1482" s="17" t="str">
        <f>IFERROR(VLOOKUP($F1482,'Location List'!$A$2:$T$644,19,FALSE),"")</f>
        <v>Dennis Morgan</v>
      </c>
      <c r="C1482" s="17" t="str">
        <f>IFERROR(VLOOKUP($F1482,'Location List'!$A$2:$T$644,18,FALSE),"")</f>
        <v>Aldo Castaneda</v>
      </c>
      <c r="D1482" s="17" t="str">
        <f>IFERROR(VLOOKUP($F1482,'Location List'!$A$2:$T$644,9,FALSE),"")</f>
        <v>PETER PANUNZI</v>
      </c>
      <c r="E1482" s="17" t="str">
        <f>IFERROR(VLOOKUP($F1482,'Location List'!$A$2:$T$644,2,FALSE),"")</f>
        <v>SUNRISE</v>
      </c>
      <c r="F1482" s="26">
        <v>434</v>
      </c>
      <c r="G1482" s="29" t="s">
        <v>3278</v>
      </c>
      <c r="H1482" s="29" t="s">
        <v>3421</v>
      </c>
      <c r="I1482" s="26">
        <v>242</v>
      </c>
      <c r="J1482" s="26">
        <v>241</v>
      </c>
      <c r="K1482" s="26">
        <v>0</v>
      </c>
      <c r="L1482" s="26">
        <v>16</v>
      </c>
      <c r="M1482" s="26">
        <v>483</v>
      </c>
      <c r="N1482" s="26">
        <v>0</v>
      </c>
      <c r="O1482" s="49">
        <v>0</v>
      </c>
    </row>
    <row r="1483" spans="1:15" ht="15" customHeight="1" x14ac:dyDescent="0.25">
      <c r="A1483" s="17" t="str">
        <f>IFERROR(VLOOKUP($F1483,'Location List'!$A$2:$T$644,20,FALSE),"")</f>
        <v>Bill Eich</v>
      </c>
      <c r="B1483" s="17" t="str">
        <f>IFERROR(VLOOKUP($F1483,'Location List'!$A$2:$T$644,19,FALSE),"")</f>
        <v>Dennis Morgan</v>
      </c>
      <c r="C1483" s="17" t="str">
        <f>IFERROR(VLOOKUP($F1483,'Location List'!$A$2:$T$644,18,FALSE),"")</f>
        <v>Aldo Castaneda</v>
      </c>
      <c r="D1483" s="17" t="str">
        <f>IFERROR(VLOOKUP($F1483,'Location List'!$A$2:$T$644,9,FALSE),"")</f>
        <v>PETER PANUNZI</v>
      </c>
      <c r="E1483" s="17" t="str">
        <f>IFERROR(VLOOKUP($F1483,'Location List'!$A$2:$T$644,2,FALSE),"")</f>
        <v>SUNRISE</v>
      </c>
      <c r="F1483" s="26">
        <v>434</v>
      </c>
      <c r="G1483" s="29" t="s">
        <v>3278</v>
      </c>
      <c r="H1483" s="29" t="s">
        <v>3326</v>
      </c>
      <c r="I1483" s="26">
        <v>45</v>
      </c>
      <c r="J1483" s="26">
        <v>74</v>
      </c>
      <c r="K1483" s="26">
        <v>0</v>
      </c>
      <c r="L1483" s="26">
        <v>34</v>
      </c>
      <c r="M1483" s="26">
        <v>119</v>
      </c>
      <c r="N1483" s="26">
        <v>133</v>
      </c>
      <c r="O1483" s="49">
        <v>1.1180000000000001</v>
      </c>
    </row>
    <row r="1484" spans="1:15" ht="15" customHeight="1" x14ac:dyDescent="0.25">
      <c r="A1484" s="17" t="str">
        <f>IFERROR(VLOOKUP($F1484,'Location List'!$A$2:$T$644,20,FALSE),"")</f>
        <v>Bill Eich</v>
      </c>
      <c r="B1484" s="17" t="str">
        <f>IFERROR(VLOOKUP($F1484,'Location List'!$A$2:$T$644,19,FALSE),"")</f>
        <v>Dennis Morgan</v>
      </c>
      <c r="C1484" s="17" t="str">
        <f>IFERROR(VLOOKUP($F1484,'Location List'!$A$2:$T$644,18,FALSE),"")</f>
        <v>Aldo Castaneda</v>
      </c>
      <c r="D1484" s="17" t="str">
        <f>IFERROR(VLOOKUP($F1484,'Location List'!$A$2:$T$644,9,FALSE),"")</f>
        <v>PETER PANUNZI</v>
      </c>
      <c r="E1484" s="17" t="str">
        <f>IFERROR(VLOOKUP($F1484,'Location List'!$A$2:$T$644,2,FALSE),"")</f>
        <v>SUNRISE</v>
      </c>
      <c r="F1484" s="26">
        <v>434</v>
      </c>
      <c r="G1484" s="29" t="s">
        <v>3278</v>
      </c>
      <c r="H1484" s="29" t="s">
        <v>3377</v>
      </c>
      <c r="I1484" s="26">
        <v>67</v>
      </c>
      <c r="J1484" s="26">
        <v>66</v>
      </c>
      <c r="K1484" s="26">
        <v>0</v>
      </c>
      <c r="L1484" s="26">
        <v>15</v>
      </c>
      <c r="M1484" s="26">
        <v>133</v>
      </c>
      <c r="N1484" s="26">
        <v>247</v>
      </c>
      <c r="O1484" s="49">
        <v>1.857</v>
      </c>
    </row>
    <row r="1485" spans="1:15" ht="15" customHeight="1" x14ac:dyDescent="0.25">
      <c r="A1485" s="17" t="str">
        <f>IFERROR(VLOOKUP($F1485,'Location List'!$A$2:$T$644,20,FALSE),"")</f>
        <v>Bill Eich</v>
      </c>
      <c r="B1485" s="17" t="str">
        <f>IFERROR(VLOOKUP($F1485,'Location List'!$A$2:$T$644,19,FALSE),"")</f>
        <v>Dennis Morgan</v>
      </c>
      <c r="C1485" s="17" t="str">
        <f>IFERROR(VLOOKUP($F1485,'Location List'!$A$2:$T$644,18,FALSE),"")</f>
        <v>Aldo Castaneda</v>
      </c>
      <c r="D1485" s="17" t="str">
        <f>IFERROR(VLOOKUP($F1485,'Location List'!$A$2:$T$644,9,FALSE),"")</f>
        <v>PETER PANUNZI</v>
      </c>
      <c r="E1485" s="17" t="str">
        <f>IFERROR(VLOOKUP($F1485,'Location List'!$A$2:$T$644,2,FALSE),"")</f>
        <v>SUNRISE</v>
      </c>
      <c r="F1485" s="26">
        <v>434</v>
      </c>
      <c r="G1485" s="29" t="s">
        <v>3278</v>
      </c>
      <c r="H1485" s="29" t="s">
        <v>3298</v>
      </c>
      <c r="I1485" s="26">
        <v>97</v>
      </c>
      <c r="J1485" s="26">
        <v>122</v>
      </c>
      <c r="K1485" s="26">
        <v>0</v>
      </c>
      <c r="L1485" s="26">
        <v>15</v>
      </c>
      <c r="M1485" s="26">
        <v>219</v>
      </c>
      <c r="N1485" s="26">
        <v>409</v>
      </c>
      <c r="O1485" s="49">
        <v>1.8680000000000001</v>
      </c>
    </row>
    <row r="1486" spans="1:15" ht="15" customHeight="1" x14ac:dyDescent="0.25">
      <c r="A1486" s="17" t="str">
        <f>IFERROR(VLOOKUP($F1486,'Location List'!$A$2:$T$644,20,FALSE),"")</f>
        <v>Bill Eich</v>
      </c>
      <c r="B1486" s="17" t="str">
        <f>IFERROR(VLOOKUP($F1486,'Location List'!$A$2:$T$644,19,FALSE),"")</f>
        <v>Dennis Morgan</v>
      </c>
      <c r="C1486" s="17" t="str">
        <f>IFERROR(VLOOKUP($F1486,'Location List'!$A$2:$T$644,18,FALSE),"")</f>
        <v>Aldo Castaneda</v>
      </c>
      <c r="D1486" s="17" t="str">
        <f>IFERROR(VLOOKUP($F1486,'Location List'!$A$2:$T$644,9,FALSE),"")</f>
        <v>PETER PANUNZI</v>
      </c>
      <c r="E1486" s="17" t="str">
        <f>IFERROR(VLOOKUP($F1486,'Location List'!$A$2:$T$644,2,FALSE),"")</f>
        <v>SUNRISE</v>
      </c>
      <c r="F1486" s="26">
        <v>434</v>
      </c>
      <c r="G1486" s="29" t="s">
        <v>3278</v>
      </c>
      <c r="H1486" s="29" t="s">
        <v>3317</v>
      </c>
      <c r="I1486" s="26">
        <v>141</v>
      </c>
      <c r="J1486" s="26">
        <v>130</v>
      </c>
      <c r="K1486" s="26">
        <v>0</v>
      </c>
      <c r="L1486" s="26">
        <v>17</v>
      </c>
      <c r="M1486" s="26">
        <v>271</v>
      </c>
      <c r="N1486" s="26">
        <v>2216</v>
      </c>
      <c r="O1486" s="49">
        <v>8.1769999999999996</v>
      </c>
    </row>
    <row r="1487" spans="1:15" ht="15" customHeight="1" x14ac:dyDescent="0.25">
      <c r="A1487" s="17" t="str">
        <f>IFERROR(VLOOKUP($F1487,'Location List'!$A$2:$T$644,20,FALSE),"")</f>
        <v>Bill Eich</v>
      </c>
      <c r="B1487" s="17" t="str">
        <f>IFERROR(VLOOKUP($F1487,'Location List'!$A$2:$T$644,19,FALSE),"")</f>
        <v>Dennis Morgan</v>
      </c>
      <c r="C1487" s="17" t="str">
        <f>IFERROR(VLOOKUP($F1487,'Location List'!$A$2:$T$644,18,FALSE),"")</f>
        <v>Aldo Castaneda</v>
      </c>
      <c r="D1487" s="17" t="str">
        <f>IFERROR(VLOOKUP($F1487,'Location List'!$A$2:$T$644,9,FALSE),"")</f>
        <v>PETER PANUNZI</v>
      </c>
      <c r="E1487" s="17" t="str">
        <f>IFERROR(VLOOKUP($F1487,'Location List'!$A$2:$T$644,2,FALSE),"")</f>
        <v>NORTH MIAMI</v>
      </c>
      <c r="F1487" s="26">
        <v>435</v>
      </c>
      <c r="G1487" s="29" t="s">
        <v>3272</v>
      </c>
      <c r="H1487" s="29" t="s">
        <v>3379</v>
      </c>
      <c r="I1487" s="26">
        <v>148</v>
      </c>
      <c r="J1487" s="26">
        <v>143</v>
      </c>
      <c r="K1487" s="26">
        <v>0</v>
      </c>
      <c r="L1487" s="26">
        <v>16</v>
      </c>
      <c r="M1487" s="26">
        <v>291</v>
      </c>
      <c r="N1487" s="26">
        <v>319</v>
      </c>
      <c r="O1487" s="49">
        <v>1.0960000000000001</v>
      </c>
    </row>
    <row r="1488" spans="1:15" ht="15" customHeight="1" x14ac:dyDescent="0.25">
      <c r="A1488" s="17" t="str">
        <f>IFERROR(VLOOKUP($F1488,'Location List'!$A$2:$T$644,20,FALSE),"")</f>
        <v>Bill Eich</v>
      </c>
      <c r="B1488" s="17" t="str">
        <f>IFERROR(VLOOKUP($F1488,'Location List'!$A$2:$T$644,19,FALSE),"")</f>
        <v>Dennis Morgan</v>
      </c>
      <c r="C1488" s="17" t="str">
        <f>IFERROR(VLOOKUP($F1488,'Location List'!$A$2:$T$644,18,FALSE),"")</f>
        <v>Aldo Castaneda</v>
      </c>
      <c r="D1488" s="17" t="str">
        <f>IFERROR(VLOOKUP($F1488,'Location List'!$A$2:$T$644,9,FALSE),"")</f>
        <v>PETER PANUNZI</v>
      </c>
      <c r="E1488" s="17" t="str">
        <f>IFERROR(VLOOKUP($F1488,'Location List'!$A$2:$T$644,2,FALSE),"")</f>
        <v>NORTH MIAMI</v>
      </c>
      <c r="F1488" s="26">
        <v>435</v>
      </c>
      <c r="G1488" s="29" t="s">
        <v>3272</v>
      </c>
      <c r="H1488" s="29" t="s">
        <v>3341</v>
      </c>
      <c r="I1488" s="26">
        <v>422</v>
      </c>
      <c r="J1488" s="26">
        <v>147</v>
      </c>
      <c r="K1488" s="26">
        <v>0</v>
      </c>
      <c r="L1488" s="26">
        <v>20</v>
      </c>
      <c r="M1488" s="26">
        <v>569</v>
      </c>
      <c r="N1488" s="26">
        <v>3955</v>
      </c>
      <c r="O1488" s="49">
        <v>6.9509999999999996</v>
      </c>
    </row>
    <row r="1489" spans="1:15" ht="15" customHeight="1" x14ac:dyDescent="0.25">
      <c r="A1489" s="17" t="str">
        <f>IFERROR(VLOOKUP($F1489,'Location List'!$A$2:$T$644,20,FALSE),"")</f>
        <v>Bill Eich</v>
      </c>
      <c r="B1489" s="17" t="str">
        <f>IFERROR(VLOOKUP($F1489,'Location List'!$A$2:$T$644,19,FALSE),"")</f>
        <v>Dennis Morgan</v>
      </c>
      <c r="C1489" s="17" t="str">
        <f>IFERROR(VLOOKUP($F1489,'Location List'!$A$2:$T$644,18,FALSE),"")</f>
        <v>Aldo Castaneda</v>
      </c>
      <c r="D1489" s="17" t="str">
        <f>IFERROR(VLOOKUP($F1489,'Location List'!$A$2:$T$644,9,FALSE),"")</f>
        <v>PETER PANUNZI</v>
      </c>
      <c r="E1489" s="17" t="str">
        <f>IFERROR(VLOOKUP($F1489,'Location List'!$A$2:$T$644,2,FALSE),"")</f>
        <v>NORTH MIAMI</v>
      </c>
      <c r="F1489" s="26">
        <v>435</v>
      </c>
      <c r="G1489" s="29" t="s">
        <v>3272</v>
      </c>
      <c r="H1489" s="29" t="s">
        <v>3406</v>
      </c>
      <c r="I1489" s="26">
        <v>89</v>
      </c>
      <c r="J1489" s="26">
        <v>232</v>
      </c>
      <c r="K1489" s="26">
        <v>0</v>
      </c>
      <c r="L1489" s="26">
        <v>15</v>
      </c>
      <c r="M1489" s="26">
        <v>321</v>
      </c>
      <c r="N1489" s="26">
        <v>2132</v>
      </c>
      <c r="O1489" s="49">
        <v>6.6420000000000003</v>
      </c>
    </row>
    <row r="1490" spans="1:15" ht="15" customHeight="1" x14ac:dyDescent="0.25">
      <c r="A1490" s="17" t="str">
        <f>IFERROR(VLOOKUP($F1490,'Location List'!$A$2:$T$644,20,FALSE),"")</f>
        <v>Bill Eich</v>
      </c>
      <c r="B1490" s="17" t="str">
        <f>IFERROR(VLOOKUP($F1490,'Location List'!$A$2:$T$644,19,FALSE),"")</f>
        <v>Dennis Morgan</v>
      </c>
      <c r="C1490" s="17" t="str">
        <f>IFERROR(VLOOKUP($F1490,'Location List'!$A$2:$T$644,18,FALSE),"")</f>
        <v>Aldo Castaneda</v>
      </c>
      <c r="D1490" s="17" t="str">
        <f>IFERROR(VLOOKUP($F1490,'Location List'!$A$2:$T$644,9,FALSE),"")</f>
        <v>PETER PANUNZI</v>
      </c>
      <c r="E1490" s="17" t="str">
        <f>IFERROR(VLOOKUP($F1490,'Location List'!$A$2:$T$644,2,FALSE),"")</f>
        <v>NORTH MIAMI</v>
      </c>
      <c r="F1490" s="26">
        <v>435</v>
      </c>
      <c r="G1490" s="29" t="s">
        <v>3276</v>
      </c>
      <c r="H1490" s="29" t="s">
        <v>3523</v>
      </c>
      <c r="I1490" s="26">
        <v>82</v>
      </c>
      <c r="J1490" s="26">
        <v>102</v>
      </c>
      <c r="K1490" s="26">
        <v>0</v>
      </c>
      <c r="L1490" s="26">
        <v>15</v>
      </c>
      <c r="M1490" s="26">
        <v>184</v>
      </c>
      <c r="N1490" s="26">
        <v>1217</v>
      </c>
      <c r="O1490" s="49">
        <v>6.6139999999999999</v>
      </c>
    </row>
    <row r="1491" spans="1:15" ht="15" customHeight="1" x14ac:dyDescent="0.25">
      <c r="A1491" s="17" t="str">
        <f>IFERROR(VLOOKUP($F1491,'Location List'!$A$2:$T$644,20,FALSE),"")</f>
        <v>Bill Eich</v>
      </c>
      <c r="B1491" s="17" t="str">
        <f>IFERROR(VLOOKUP($F1491,'Location List'!$A$2:$T$644,19,FALSE),"")</f>
        <v>Dennis Morgan</v>
      </c>
      <c r="C1491" s="17" t="str">
        <f>IFERROR(VLOOKUP($F1491,'Location List'!$A$2:$T$644,18,FALSE),"")</f>
        <v>Aldo Castaneda</v>
      </c>
      <c r="D1491" s="17" t="str">
        <f>IFERROR(VLOOKUP($F1491,'Location List'!$A$2:$T$644,9,FALSE),"")</f>
        <v>PETER PANUNZI</v>
      </c>
      <c r="E1491" s="17" t="str">
        <f>IFERROR(VLOOKUP($F1491,'Location List'!$A$2:$T$644,2,FALSE),"")</f>
        <v>NORTH MIAMI</v>
      </c>
      <c r="F1491" s="26">
        <v>435</v>
      </c>
      <c r="G1491" s="29" t="s">
        <v>3278</v>
      </c>
      <c r="H1491" s="29" t="s">
        <v>3296</v>
      </c>
      <c r="I1491" s="26">
        <v>215</v>
      </c>
      <c r="J1491" s="26">
        <v>201</v>
      </c>
      <c r="K1491" s="26">
        <v>0</v>
      </c>
      <c r="L1491" s="26">
        <v>15</v>
      </c>
      <c r="M1491" s="26">
        <v>416</v>
      </c>
      <c r="N1491" s="26">
        <v>3867</v>
      </c>
      <c r="O1491" s="49">
        <v>9.2959999999999994</v>
      </c>
    </row>
    <row r="1492" spans="1:15" ht="15" customHeight="1" x14ac:dyDescent="0.25">
      <c r="A1492" s="17" t="str">
        <f>IFERROR(VLOOKUP($F1492,'Location List'!$A$2:$T$644,20,FALSE),"")</f>
        <v>Bill Eich</v>
      </c>
      <c r="B1492" s="17" t="str">
        <f>IFERROR(VLOOKUP($F1492,'Location List'!$A$2:$T$644,19,FALSE),"")</f>
        <v>Dennis Morgan</v>
      </c>
      <c r="C1492" s="17" t="str">
        <f>IFERROR(VLOOKUP($F1492,'Location List'!$A$2:$T$644,18,FALSE),"")</f>
        <v>Aldo Castaneda</v>
      </c>
      <c r="D1492" s="17" t="str">
        <f>IFERROR(VLOOKUP($F1492,'Location List'!$A$2:$T$644,9,FALSE),"")</f>
        <v>PETER PANUNZI</v>
      </c>
      <c r="E1492" s="17" t="str">
        <f>IFERROR(VLOOKUP($F1492,'Location List'!$A$2:$T$644,2,FALSE),"")</f>
        <v>NORTH MIAMI</v>
      </c>
      <c r="F1492" s="26">
        <v>435</v>
      </c>
      <c r="G1492" s="29" t="s">
        <v>3278</v>
      </c>
      <c r="H1492" s="29" t="s">
        <v>3498</v>
      </c>
      <c r="I1492" s="26">
        <v>71</v>
      </c>
      <c r="J1492" s="26">
        <v>120</v>
      </c>
      <c r="K1492" s="26">
        <v>0</v>
      </c>
      <c r="L1492" s="26">
        <v>14</v>
      </c>
      <c r="M1492" s="26">
        <v>191</v>
      </c>
      <c r="N1492" s="26">
        <v>366</v>
      </c>
      <c r="O1492" s="49">
        <v>1.9159999999999999</v>
      </c>
    </row>
    <row r="1493" spans="1:15" ht="15" customHeight="1" x14ac:dyDescent="0.25">
      <c r="A1493" s="17" t="str">
        <f>IFERROR(VLOOKUP($F1493,'Location List'!$A$2:$T$644,20,FALSE),"")</f>
        <v>Bill Eich</v>
      </c>
      <c r="B1493" s="17" t="str">
        <f>IFERROR(VLOOKUP($F1493,'Location List'!$A$2:$T$644,19,FALSE),"")</f>
        <v>Dennis Morgan</v>
      </c>
      <c r="C1493" s="17" t="str">
        <f>IFERROR(VLOOKUP($F1493,'Location List'!$A$2:$T$644,18,FALSE),"")</f>
        <v>Aldo Castaneda</v>
      </c>
      <c r="D1493" s="17" t="str">
        <f>IFERROR(VLOOKUP($F1493,'Location List'!$A$2:$T$644,9,FALSE),"")</f>
        <v>PETER PANUNZI</v>
      </c>
      <c r="E1493" s="17" t="str">
        <f>IFERROR(VLOOKUP($F1493,'Location List'!$A$2:$T$644,2,FALSE),"")</f>
        <v>NORTH MIAMI</v>
      </c>
      <c r="F1493" s="26">
        <v>435</v>
      </c>
      <c r="G1493" s="29" t="s">
        <v>3278</v>
      </c>
      <c r="H1493" s="29" t="s">
        <v>3440</v>
      </c>
      <c r="I1493" s="26">
        <v>62</v>
      </c>
      <c r="J1493" s="26">
        <v>81</v>
      </c>
      <c r="K1493" s="26">
        <v>0</v>
      </c>
      <c r="L1493" s="26">
        <v>14</v>
      </c>
      <c r="M1493" s="26">
        <v>143</v>
      </c>
      <c r="N1493" s="26">
        <v>877</v>
      </c>
      <c r="O1493" s="49">
        <v>6.133</v>
      </c>
    </row>
    <row r="1494" spans="1:15" ht="15" customHeight="1" x14ac:dyDescent="0.25">
      <c r="A1494" s="17" t="str">
        <f>IFERROR(VLOOKUP($F1494,'Location List'!$A$2:$T$644,20,FALSE),"")</f>
        <v>Bill Eich</v>
      </c>
      <c r="B1494" s="17" t="str">
        <f>IFERROR(VLOOKUP($F1494,'Location List'!$A$2:$T$644,19,FALSE),"")</f>
        <v>Dennis Morgan</v>
      </c>
      <c r="C1494" s="17" t="str">
        <f>IFERROR(VLOOKUP($F1494,'Location List'!$A$2:$T$644,18,FALSE),"")</f>
        <v>Aldo Castaneda</v>
      </c>
      <c r="D1494" s="17" t="str">
        <f>IFERROR(VLOOKUP($F1494,'Location List'!$A$2:$T$644,9,FALSE),"")</f>
        <v>PETER PANUNZI</v>
      </c>
      <c r="E1494" s="17" t="str">
        <f>IFERROR(VLOOKUP($F1494,'Location List'!$A$2:$T$644,2,FALSE),"")</f>
        <v>NORTH MIAMI</v>
      </c>
      <c r="F1494" s="26">
        <v>435</v>
      </c>
      <c r="G1494" s="29" t="s">
        <v>3278</v>
      </c>
      <c r="H1494" s="29" t="s">
        <v>3297</v>
      </c>
      <c r="I1494" s="26">
        <v>97</v>
      </c>
      <c r="J1494" s="26">
        <v>136</v>
      </c>
      <c r="K1494" s="26">
        <v>0</v>
      </c>
      <c r="L1494" s="26">
        <v>17</v>
      </c>
      <c r="M1494" s="26">
        <v>233</v>
      </c>
      <c r="N1494" s="26">
        <v>28242</v>
      </c>
      <c r="O1494" s="49">
        <v>121.21</v>
      </c>
    </row>
    <row r="1495" spans="1:15" ht="15" customHeight="1" x14ac:dyDescent="0.25">
      <c r="A1495" s="17" t="str">
        <f>IFERROR(VLOOKUP($F1495,'Location List'!$A$2:$T$644,20,FALSE),"")</f>
        <v>Bill Eich</v>
      </c>
      <c r="B1495" s="17" t="str">
        <f>IFERROR(VLOOKUP($F1495,'Location List'!$A$2:$T$644,19,FALSE),"")</f>
        <v>Dennis Morgan</v>
      </c>
      <c r="C1495" s="17" t="str">
        <f>IFERROR(VLOOKUP($F1495,'Location List'!$A$2:$T$644,18,FALSE),"")</f>
        <v>Aldo Castaneda</v>
      </c>
      <c r="D1495" s="17" t="str">
        <f>IFERROR(VLOOKUP($F1495,'Location List'!$A$2:$T$644,9,FALSE),"")</f>
        <v>PETER PANUNZI</v>
      </c>
      <c r="E1495" s="17" t="str">
        <f>IFERROR(VLOOKUP($F1495,'Location List'!$A$2:$T$644,2,FALSE),"")</f>
        <v>NORTH MIAMI</v>
      </c>
      <c r="F1495" s="26">
        <v>435</v>
      </c>
      <c r="G1495" s="29" t="s">
        <v>3278</v>
      </c>
      <c r="H1495" s="29" t="s">
        <v>3358</v>
      </c>
      <c r="I1495" s="26">
        <v>316</v>
      </c>
      <c r="J1495" s="26">
        <v>448</v>
      </c>
      <c r="K1495" s="26">
        <v>0</v>
      </c>
      <c r="L1495" s="26">
        <v>15</v>
      </c>
      <c r="M1495" s="26">
        <v>764</v>
      </c>
      <c r="N1495" s="26">
        <v>793</v>
      </c>
      <c r="O1495" s="49">
        <v>1.038</v>
      </c>
    </row>
    <row r="1496" spans="1:15" ht="15" customHeight="1" x14ac:dyDescent="0.25">
      <c r="A1496" s="17" t="str">
        <f>IFERROR(VLOOKUP($F1496,'Location List'!$A$2:$T$644,20,FALSE),"")</f>
        <v>Bill Eich</v>
      </c>
      <c r="B1496" s="17" t="str">
        <f>IFERROR(VLOOKUP($F1496,'Location List'!$A$2:$T$644,19,FALSE),"")</f>
        <v>Dennis Morgan</v>
      </c>
      <c r="C1496" s="17" t="str">
        <f>IFERROR(VLOOKUP($F1496,'Location List'!$A$2:$T$644,18,FALSE),"")</f>
        <v>Aldo Castaneda</v>
      </c>
      <c r="D1496" s="17" t="str">
        <f>IFERROR(VLOOKUP($F1496,'Location List'!$A$2:$T$644,9,FALSE),"")</f>
        <v>PETER PANUNZI</v>
      </c>
      <c r="E1496" s="17" t="str">
        <f>IFERROR(VLOOKUP($F1496,'Location List'!$A$2:$T$644,2,FALSE),"")</f>
        <v>NORTH MIAMI</v>
      </c>
      <c r="F1496" s="26">
        <v>435</v>
      </c>
      <c r="G1496" s="29" t="s">
        <v>3278</v>
      </c>
      <c r="H1496" s="29" t="s">
        <v>3481</v>
      </c>
      <c r="I1496" s="26">
        <v>191</v>
      </c>
      <c r="J1496" s="26">
        <v>184</v>
      </c>
      <c r="K1496" s="26">
        <v>0</v>
      </c>
      <c r="L1496" s="26">
        <v>15</v>
      </c>
      <c r="M1496" s="26">
        <v>375</v>
      </c>
      <c r="N1496" s="26">
        <v>7529</v>
      </c>
      <c r="O1496" s="49">
        <v>20.077000000000002</v>
      </c>
    </row>
    <row r="1497" spans="1:15" ht="15" customHeight="1" x14ac:dyDescent="0.25">
      <c r="A1497" s="17" t="str">
        <f>IFERROR(VLOOKUP($F1497,'Location List'!$A$2:$T$644,20,FALSE),"")</f>
        <v>Bill Eich</v>
      </c>
      <c r="B1497" s="17" t="str">
        <f>IFERROR(VLOOKUP($F1497,'Location List'!$A$2:$T$644,19,FALSE),"")</f>
        <v>Dennis Morgan</v>
      </c>
      <c r="C1497" s="17" t="str">
        <f>IFERROR(VLOOKUP($F1497,'Location List'!$A$2:$T$644,18,FALSE),"")</f>
        <v>Aldo Castaneda</v>
      </c>
      <c r="D1497" s="17" t="str">
        <f>IFERROR(VLOOKUP($F1497,'Location List'!$A$2:$T$644,9,FALSE),"")</f>
        <v>PETER PANUNZI</v>
      </c>
      <c r="E1497" s="17" t="str">
        <f>IFERROR(VLOOKUP($F1497,'Location List'!$A$2:$T$644,2,FALSE),"")</f>
        <v>NORTH MIAMI</v>
      </c>
      <c r="F1497" s="26">
        <v>435</v>
      </c>
      <c r="G1497" s="29" t="s">
        <v>3278</v>
      </c>
      <c r="H1497" s="29" t="s">
        <v>3490</v>
      </c>
      <c r="I1497" s="26">
        <v>212</v>
      </c>
      <c r="J1497" s="26">
        <v>136</v>
      </c>
      <c r="K1497" s="26">
        <v>0</v>
      </c>
      <c r="L1497" s="26">
        <v>14</v>
      </c>
      <c r="M1497" s="26">
        <v>348</v>
      </c>
      <c r="N1497" s="26">
        <v>592</v>
      </c>
      <c r="O1497" s="49">
        <v>1.7010000000000001</v>
      </c>
    </row>
    <row r="1498" spans="1:15" ht="15" customHeight="1" x14ac:dyDescent="0.25">
      <c r="A1498" s="17" t="str">
        <f>IFERROR(VLOOKUP($F1498,'Location List'!$A$2:$T$644,20,FALSE),"")</f>
        <v>Bill Eich</v>
      </c>
      <c r="B1498" s="17" t="str">
        <f>IFERROR(VLOOKUP($F1498,'Location List'!$A$2:$T$644,19,FALSE),"")</f>
        <v>Dennis Morgan</v>
      </c>
      <c r="C1498" s="17" t="str">
        <f>IFERROR(VLOOKUP($F1498,'Location List'!$A$2:$T$644,18,FALSE),"")</f>
        <v>Aldo Castaneda</v>
      </c>
      <c r="D1498" s="17" t="str">
        <f>IFERROR(VLOOKUP($F1498,'Location List'!$A$2:$T$644,9,FALSE),"")</f>
        <v>PETER PANUNZI</v>
      </c>
      <c r="E1498" s="17" t="str">
        <f>IFERROR(VLOOKUP($F1498,'Location List'!$A$2:$T$644,2,FALSE),"")</f>
        <v>NORTH MIAMI</v>
      </c>
      <c r="F1498" s="26">
        <v>435</v>
      </c>
      <c r="G1498" s="29" t="s">
        <v>3278</v>
      </c>
      <c r="H1498" s="29" t="s">
        <v>3434</v>
      </c>
      <c r="I1498" s="26">
        <v>10</v>
      </c>
      <c r="J1498" s="26">
        <v>24</v>
      </c>
      <c r="K1498" s="26">
        <v>0</v>
      </c>
      <c r="L1498" s="26">
        <v>14</v>
      </c>
      <c r="M1498" s="26">
        <v>34</v>
      </c>
      <c r="N1498" s="26">
        <v>63</v>
      </c>
      <c r="O1498" s="49">
        <v>1.853</v>
      </c>
    </row>
    <row r="1499" spans="1:15" ht="15" customHeight="1" x14ac:dyDescent="0.25">
      <c r="A1499" s="17" t="str">
        <f>IFERROR(VLOOKUP($F1499,'Location List'!$A$2:$T$644,20,FALSE),"")</f>
        <v>Bill Eich</v>
      </c>
      <c r="B1499" s="17" t="str">
        <f>IFERROR(VLOOKUP($F1499,'Location List'!$A$2:$T$644,19,FALSE),"")</f>
        <v>Dennis Morgan</v>
      </c>
      <c r="C1499" s="17" t="str">
        <f>IFERROR(VLOOKUP($F1499,'Location List'!$A$2:$T$644,18,FALSE),"")</f>
        <v>George Snow</v>
      </c>
      <c r="D1499" s="17" t="str">
        <f>IFERROR(VLOOKUP($F1499,'Location List'!$A$2:$T$644,9,FALSE),"")</f>
        <v>SENECA GRAY</v>
      </c>
      <c r="E1499" s="17" t="str">
        <f>IFERROR(VLOOKUP($F1499,'Location List'!$A$2:$T$644,2,FALSE),"")</f>
        <v>CLEARWATER</v>
      </c>
      <c r="F1499" s="26">
        <v>436</v>
      </c>
      <c r="G1499" s="29" t="s">
        <v>3328</v>
      </c>
      <c r="H1499" s="29" t="s">
        <v>3594</v>
      </c>
      <c r="I1499" s="26">
        <v>216</v>
      </c>
      <c r="J1499" s="26">
        <v>72</v>
      </c>
      <c r="K1499" s="26">
        <v>0</v>
      </c>
      <c r="L1499" s="26">
        <v>14</v>
      </c>
      <c r="M1499" s="26">
        <v>288</v>
      </c>
      <c r="N1499" s="26">
        <v>2227</v>
      </c>
      <c r="O1499" s="49">
        <v>7.7329999999999997</v>
      </c>
    </row>
    <row r="1500" spans="1:15" ht="15" customHeight="1" x14ac:dyDescent="0.25">
      <c r="A1500" s="17" t="str">
        <f>IFERROR(VLOOKUP($F1500,'Location List'!$A$2:$T$644,20,FALSE),"")</f>
        <v>Bill Eich</v>
      </c>
      <c r="B1500" s="17" t="str">
        <f>IFERROR(VLOOKUP($F1500,'Location List'!$A$2:$T$644,19,FALSE),"")</f>
        <v>Dennis Morgan</v>
      </c>
      <c r="C1500" s="17" t="str">
        <f>IFERROR(VLOOKUP($F1500,'Location List'!$A$2:$T$644,18,FALSE),"")</f>
        <v>George Snow</v>
      </c>
      <c r="D1500" s="17" t="str">
        <f>IFERROR(VLOOKUP($F1500,'Location List'!$A$2:$T$644,9,FALSE),"")</f>
        <v>SENECA GRAY</v>
      </c>
      <c r="E1500" s="17" t="str">
        <f>IFERROR(VLOOKUP($F1500,'Location List'!$A$2:$T$644,2,FALSE),"")</f>
        <v>CLEARWATER</v>
      </c>
      <c r="F1500" s="26">
        <v>436</v>
      </c>
      <c r="G1500" s="29" t="s">
        <v>3328</v>
      </c>
      <c r="H1500" s="29" t="s">
        <v>3330</v>
      </c>
      <c r="I1500" s="26">
        <v>126</v>
      </c>
      <c r="J1500" s="26">
        <v>75</v>
      </c>
      <c r="K1500" s="26">
        <v>0</v>
      </c>
      <c r="L1500" s="26">
        <v>23</v>
      </c>
      <c r="M1500" s="26">
        <v>201</v>
      </c>
      <c r="N1500" s="26">
        <v>1344</v>
      </c>
      <c r="O1500" s="49">
        <v>6.6870000000000003</v>
      </c>
    </row>
    <row r="1501" spans="1:15" ht="15" customHeight="1" x14ac:dyDescent="0.25">
      <c r="A1501" s="17" t="str">
        <f>IFERROR(VLOOKUP($F1501,'Location List'!$A$2:$T$644,20,FALSE),"")</f>
        <v>Bill Eich</v>
      </c>
      <c r="B1501" s="17" t="str">
        <f>IFERROR(VLOOKUP($F1501,'Location List'!$A$2:$T$644,19,FALSE),"")</f>
        <v>Dennis Morgan</v>
      </c>
      <c r="C1501" s="17" t="str">
        <f>IFERROR(VLOOKUP($F1501,'Location List'!$A$2:$T$644,18,FALSE),"")</f>
        <v>George Snow</v>
      </c>
      <c r="D1501" s="17" t="str">
        <f>IFERROR(VLOOKUP($F1501,'Location List'!$A$2:$T$644,9,FALSE),"")</f>
        <v>SENECA GRAY</v>
      </c>
      <c r="E1501" s="17" t="str">
        <f>IFERROR(VLOOKUP($F1501,'Location List'!$A$2:$T$644,2,FALSE),"")</f>
        <v>CLEARWATER</v>
      </c>
      <c r="F1501" s="26">
        <v>436</v>
      </c>
      <c r="G1501" s="29" t="s">
        <v>3328</v>
      </c>
      <c r="H1501" s="29" t="s">
        <v>3564</v>
      </c>
      <c r="I1501" s="26">
        <v>263</v>
      </c>
      <c r="J1501" s="26">
        <v>164</v>
      </c>
      <c r="K1501" s="26">
        <v>0</v>
      </c>
      <c r="L1501" s="26">
        <v>36</v>
      </c>
      <c r="M1501" s="26">
        <v>427</v>
      </c>
      <c r="N1501" s="26">
        <v>432</v>
      </c>
      <c r="O1501" s="49">
        <v>1.012</v>
      </c>
    </row>
    <row r="1502" spans="1:15" ht="15" customHeight="1" x14ac:dyDescent="0.25">
      <c r="A1502" s="17" t="str">
        <f>IFERROR(VLOOKUP($F1502,'Location List'!$A$2:$T$644,20,FALSE),"")</f>
        <v>Bill Eich</v>
      </c>
      <c r="B1502" s="17" t="str">
        <f>IFERROR(VLOOKUP($F1502,'Location List'!$A$2:$T$644,19,FALSE),"")</f>
        <v>Dennis Morgan</v>
      </c>
      <c r="C1502" s="17" t="str">
        <f>IFERROR(VLOOKUP($F1502,'Location List'!$A$2:$T$644,18,FALSE),"")</f>
        <v>George Snow</v>
      </c>
      <c r="D1502" s="17" t="str">
        <f>IFERROR(VLOOKUP($F1502,'Location List'!$A$2:$T$644,9,FALSE),"")</f>
        <v>SENECA GRAY</v>
      </c>
      <c r="E1502" s="17" t="str">
        <f>IFERROR(VLOOKUP($F1502,'Location List'!$A$2:$T$644,2,FALSE),"")</f>
        <v>CLEARWATER</v>
      </c>
      <c r="F1502" s="26">
        <v>436</v>
      </c>
      <c r="G1502" s="29" t="s">
        <v>3272</v>
      </c>
      <c r="H1502" s="29" t="s">
        <v>3303</v>
      </c>
      <c r="I1502" s="26">
        <v>209</v>
      </c>
      <c r="J1502" s="26">
        <v>301</v>
      </c>
      <c r="K1502" s="26">
        <v>0</v>
      </c>
      <c r="L1502" s="26">
        <v>18</v>
      </c>
      <c r="M1502" s="26">
        <v>510</v>
      </c>
      <c r="N1502" s="26">
        <v>908</v>
      </c>
      <c r="O1502" s="49">
        <v>1.78</v>
      </c>
    </row>
    <row r="1503" spans="1:15" ht="15" customHeight="1" x14ac:dyDescent="0.25">
      <c r="A1503" s="17" t="str">
        <f>IFERROR(VLOOKUP($F1503,'Location List'!$A$2:$T$644,20,FALSE),"")</f>
        <v>Bill Eich</v>
      </c>
      <c r="B1503" s="17" t="str">
        <f>IFERROR(VLOOKUP($F1503,'Location List'!$A$2:$T$644,19,FALSE),"")</f>
        <v>Dennis Morgan</v>
      </c>
      <c r="C1503" s="17" t="str">
        <f>IFERROR(VLOOKUP($F1503,'Location List'!$A$2:$T$644,18,FALSE),"")</f>
        <v>George Snow</v>
      </c>
      <c r="D1503" s="17" t="str">
        <f>IFERROR(VLOOKUP($F1503,'Location List'!$A$2:$T$644,9,FALSE),"")</f>
        <v>SENECA GRAY</v>
      </c>
      <c r="E1503" s="17" t="str">
        <f>IFERROR(VLOOKUP($F1503,'Location List'!$A$2:$T$644,2,FALSE),"")</f>
        <v>CLEARWATER</v>
      </c>
      <c r="F1503" s="26">
        <v>436</v>
      </c>
      <c r="G1503" s="29" t="s">
        <v>3272</v>
      </c>
      <c r="H1503" s="29" t="s">
        <v>3501</v>
      </c>
      <c r="I1503" s="26">
        <v>308</v>
      </c>
      <c r="J1503" s="26">
        <v>253</v>
      </c>
      <c r="K1503" s="26">
        <v>0</v>
      </c>
      <c r="L1503" s="26">
        <v>14</v>
      </c>
      <c r="M1503" s="26">
        <v>561</v>
      </c>
      <c r="N1503" s="26">
        <v>1112</v>
      </c>
      <c r="O1503" s="49">
        <v>1.982</v>
      </c>
    </row>
    <row r="1504" spans="1:15" ht="15" customHeight="1" x14ac:dyDescent="0.25">
      <c r="A1504" s="17" t="str">
        <f>IFERROR(VLOOKUP($F1504,'Location List'!$A$2:$T$644,20,FALSE),"")</f>
        <v>Bill Eich</v>
      </c>
      <c r="B1504" s="17" t="str">
        <f>IFERROR(VLOOKUP($F1504,'Location List'!$A$2:$T$644,19,FALSE),"")</f>
        <v>Dennis Morgan</v>
      </c>
      <c r="C1504" s="17" t="str">
        <f>IFERROR(VLOOKUP($F1504,'Location List'!$A$2:$T$644,18,FALSE),"")</f>
        <v>George Snow</v>
      </c>
      <c r="D1504" s="17" t="str">
        <f>IFERROR(VLOOKUP($F1504,'Location List'!$A$2:$T$644,9,FALSE),"")</f>
        <v>SENECA GRAY</v>
      </c>
      <c r="E1504" s="17" t="str">
        <f>IFERROR(VLOOKUP($F1504,'Location List'!$A$2:$T$644,2,FALSE),"")</f>
        <v>CLEARWATER</v>
      </c>
      <c r="F1504" s="26">
        <v>436</v>
      </c>
      <c r="G1504" s="29" t="s">
        <v>3272</v>
      </c>
      <c r="H1504" s="29" t="s">
        <v>3461</v>
      </c>
      <c r="I1504" s="26">
        <v>616</v>
      </c>
      <c r="J1504" s="26">
        <v>398</v>
      </c>
      <c r="K1504" s="26">
        <v>0</v>
      </c>
      <c r="L1504" s="26">
        <v>14</v>
      </c>
      <c r="M1504" s="26">
        <v>1014</v>
      </c>
      <c r="N1504" s="26">
        <v>7148</v>
      </c>
      <c r="O1504" s="49">
        <v>7.0490000000000004</v>
      </c>
    </row>
    <row r="1505" spans="1:15" ht="15" customHeight="1" x14ac:dyDescent="0.25">
      <c r="A1505" s="17" t="str">
        <f>IFERROR(VLOOKUP($F1505,'Location List'!$A$2:$T$644,20,FALSE),"")</f>
        <v>Bill Eich</v>
      </c>
      <c r="B1505" s="17" t="str">
        <f>IFERROR(VLOOKUP($F1505,'Location List'!$A$2:$T$644,19,FALSE),"")</f>
        <v>Dennis Morgan</v>
      </c>
      <c r="C1505" s="17" t="str">
        <f>IFERROR(VLOOKUP($F1505,'Location List'!$A$2:$T$644,18,FALSE),"")</f>
        <v>George Snow</v>
      </c>
      <c r="D1505" s="17" t="str">
        <f>IFERROR(VLOOKUP($F1505,'Location List'!$A$2:$T$644,9,FALSE),"")</f>
        <v>SENECA GRAY</v>
      </c>
      <c r="E1505" s="17" t="str">
        <f>IFERROR(VLOOKUP($F1505,'Location List'!$A$2:$T$644,2,FALSE),"")</f>
        <v>CLEARWATER</v>
      </c>
      <c r="F1505" s="26">
        <v>436</v>
      </c>
      <c r="G1505" s="29" t="s">
        <v>3276</v>
      </c>
      <c r="H1505" s="29" t="s">
        <v>3299</v>
      </c>
      <c r="I1505" s="26">
        <v>88</v>
      </c>
      <c r="J1505" s="26">
        <v>79</v>
      </c>
      <c r="K1505" s="26">
        <v>0</v>
      </c>
      <c r="L1505" s="26">
        <v>15</v>
      </c>
      <c r="M1505" s="26">
        <v>167</v>
      </c>
      <c r="N1505" s="26">
        <v>310</v>
      </c>
      <c r="O1505" s="49">
        <v>1.8560000000000001</v>
      </c>
    </row>
    <row r="1506" spans="1:15" ht="15" customHeight="1" x14ac:dyDescent="0.25">
      <c r="A1506" s="17" t="str">
        <f>IFERROR(VLOOKUP($F1506,'Location List'!$A$2:$T$644,20,FALSE),"")</f>
        <v>Bill Eich</v>
      </c>
      <c r="B1506" s="17" t="str">
        <f>IFERROR(VLOOKUP($F1506,'Location List'!$A$2:$T$644,19,FALSE),"")</f>
        <v>Dennis Morgan</v>
      </c>
      <c r="C1506" s="17" t="str">
        <f>IFERROR(VLOOKUP($F1506,'Location List'!$A$2:$T$644,18,FALSE),"")</f>
        <v>George Snow</v>
      </c>
      <c r="D1506" s="17" t="str">
        <f>IFERROR(VLOOKUP($F1506,'Location List'!$A$2:$T$644,9,FALSE),"")</f>
        <v>SENECA GRAY</v>
      </c>
      <c r="E1506" s="17" t="str">
        <f>IFERROR(VLOOKUP($F1506,'Location List'!$A$2:$T$644,2,FALSE),"")</f>
        <v>CLEARWATER</v>
      </c>
      <c r="F1506" s="26">
        <v>436</v>
      </c>
      <c r="G1506" s="29" t="s">
        <v>3278</v>
      </c>
      <c r="H1506" s="29" t="s">
        <v>3295</v>
      </c>
      <c r="I1506" s="26">
        <v>107</v>
      </c>
      <c r="J1506" s="26">
        <v>89</v>
      </c>
      <c r="K1506" s="26">
        <v>0</v>
      </c>
      <c r="L1506" s="26">
        <v>25</v>
      </c>
      <c r="M1506" s="26">
        <v>196</v>
      </c>
      <c r="N1506" s="26">
        <v>3865</v>
      </c>
      <c r="O1506" s="49">
        <v>19.719000000000001</v>
      </c>
    </row>
    <row r="1507" spans="1:15" ht="15" customHeight="1" x14ac:dyDescent="0.25">
      <c r="A1507" s="17" t="str">
        <f>IFERROR(VLOOKUP($F1507,'Location List'!$A$2:$T$644,20,FALSE),"")</f>
        <v>Bill Eich</v>
      </c>
      <c r="B1507" s="17" t="str">
        <f>IFERROR(VLOOKUP($F1507,'Location List'!$A$2:$T$644,19,FALSE),"")</f>
        <v>Dennis Morgan</v>
      </c>
      <c r="C1507" s="17" t="str">
        <f>IFERROR(VLOOKUP($F1507,'Location List'!$A$2:$T$644,18,FALSE),"")</f>
        <v>George Snow</v>
      </c>
      <c r="D1507" s="17" t="str">
        <f>IFERROR(VLOOKUP($F1507,'Location List'!$A$2:$T$644,9,FALSE),"")</f>
        <v>SENECA GRAY</v>
      </c>
      <c r="E1507" s="17" t="str">
        <f>IFERROR(VLOOKUP($F1507,'Location List'!$A$2:$T$644,2,FALSE),"")</f>
        <v>CLEARWATER</v>
      </c>
      <c r="F1507" s="26">
        <v>436</v>
      </c>
      <c r="G1507" s="29" t="s">
        <v>3278</v>
      </c>
      <c r="H1507" s="29" t="s">
        <v>3296</v>
      </c>
      <c r="I1507" s="26">
        <v>259</v>
      </c>
      <c r="J1507" s="26">
        <v>147</v>
      </c>
      <c r="K1507" s="26">
        <v>0</v>
      </c>
      <c r="L1507" s="26">
        <v>22</v>
      </c>
      <c r="M1507" s="26">
        <v>406</v>
      </c>
      <c r="N1507" s="26">
        <v>5395</v>
      </c>
      <c r="O1507" s="49">
        <v>13.288</v>
      </c>
    </row>
    <row r="1508" spans="1:15" ht="15" customHeight="1" x14ac:dyDescent="0.25">
      <c r="A1508" s="17" t="str">
        <f>IFERROR(VLOOKUP($F1508,'Location List'!$A$2:$T$644,20,FALSE),"")</f>
        <v>Bill Eich</v>
      </c>
      <c r="B1508" s="17" t="str">
        <f>IFERROR(VLOOKUP($F1508,'Location List'!$A$2:$T$644,19,FALSE),"")</f>
        <v>Dennis Morgan</v>
      </c>
      <c r="C1508" s="17" t="str">
        <f>IFERROR(VLOOKUP($F1508,'Location List'!$A$2:$T$644,18,FALSE),"")</f>
        <v>George Snow</v>
      </c>
      <c r="D1508" s="17" t="str">
        <f>IFERROR(VLOOKUP($F1508,'Location List'!$A$2:$T$644,9,FALSE),"")</f>
        <v>SENECA GRAY</v>
      </c>
      <c r="E1508" s="17" t="str">
        <f>IFERROR(VLOOKUP($F1508,'Location List'!$A$2:$T$644,2,FALSE),"")</f>
        <v>CLEARWATER</v>
      </c>
      <c r="F1508" s="26">
        <v>436</v>
      </c>
      <c r="G1508" s="29" t="s">
        <v>3278</v>
      </c>
      <c r="H1508" s="29" t="s">
        <v>3430</v>
      </c>
      <c r="I1508" s="26">
        <v>292</v>
      </c>
      <c r="J1508" s="26">
        <v>212</v>
      </c>
      <c r="K1508" s="26">
        <v>0</v>
      </c>
      <c r="L1508" s="26">
        <v>21</v>
      </c>
      <c r="M1508" s="26">
        <v>504</v>
      </c>
      <c r="N1508" s="26">
        <v>3382</v>
      </c>
      <c r="O1508" s="49">
        <v>6.71</v>
      </c>
    </row>
    <row r="1509" spans="1:15" ht="15" customHeight="1" x14ac:dyDescent="0.25">
      <c r="A1509" s="17" t="str">
        <f>IFERROR(VLOOKUP($F1509,'Location List'!$A$2:$T$644,20,FALSE),"")</f>
        <v>Bill Eich</v>
      </c>
      <c r="B1509" s="17" t="str">
        <f>IFERROR(VLOOKUP($F1509,'Location List'!$A$2:$T$644,19,FALSE),"")</f>
        <v>Dennis Morgan</v>
      </c>
      <c r="C1509" s="17" t="str">
        <f>IFERROR(VLOOKUP($F1509,'Location List'!$A$2:$T$644,18,FALSE),"")</f>
        <v>George Snow</v>
      </c>
      <c r="D1509" s="17" t="str">
        <f>IFERROR(VLOOKUP($F1509,'Location List'!$A$2:$T$644,9,FALSE),"")</f>
        <v>SENECA GRAY</v>
      </c>
      <c r="E1509" s="17" t="str">
        <f>IFERROR(VLOOKUP($F1509,'Location List'!$A$2:$T$644,2,FALSE),"")</f>
        <v>CLEARWATER</v>
      </c>
      <c r="F1509" s="26">
        <v>436</v>
      </c>
      <c r="G1509" s="29" t="s">
        <v>3278</v>
      </c>
      <c r="H1509" s="29" t="s">
        <v>3387</v>
      </c>
      <c r="I1509" s="26">
        <v>201</v>
      </c>
      <c r="J1509" s="26">
        <v>249</v>
      </c>
      <c r="K1509" s="26">
        <v>0</v>
      </c>
      <c r="L1509" s="26">
        <v>15</v>
      </c>
      <c r="M1509" s="26">
        <v>450</v>
      </c>
      <c r="N1509" s="26">
        <v>578</v>
      </c>
      <c r="O1509" s="49">
        <v>1.284</v>
      </c>
    </row>
    <row r="1510" spans="1:15" ht="15" customHeight="1" x14ac:dyDescent="0.25">
      <c r="A1510" s="17" t="str">
        <f>IFERROR(VLOOKUP($F1510,'Location List'!$A$2:$T$644,20,FALSE),"")</f>
        <v>Bill Eich</v>
      </c>
      <c r="B1510" s="17" t="str">
        <f>IFERROR(VLOOKUP($F1510,'Location List'!$A$2:$T$644,19,FALSE),"")</f>
        <v>Dennis Morgan</v>
      </c>
      <c r="C1510" s="17" t="str">
        <f>IFERROR(VLOOKUP($F1510,'Location List'!$A$2:$T$644,18,FALSE),"")</f>
        <v>George Snow</v>
      </c>
      <c r="D1510" s="17" t="str">
        <f>IFERROR(VLOOKUP($F1510,'Location List'!$A$2:$T$644,9,FALSE),"")</f>
        <v>SENECA GRAY</v>
      </c>
      <c r="E1510" s="17" t="str">
        <f>IFERROR(VLOOKUP($F1510,'Location List'!$A$2:$T$644,2,FALSE),"")</f>
        <v>CLEARWATER</v>
      </c>
      <c r="F1510" s="26">
        <v>436</v>
      </c>
      <c r="G1510" s="29" t="s">
        <v>3278</v>
      </c>
      <c r="H1510" s="29" t="s">
        <v>3281</v>
      </c>
      <c r="I1510" s="26">
        <v>59</v>
      </c>
      <c r="J1510" s="26">
        <v>57</v>
      </c>
      <c r="K1510" s="26">
        <v>0</v>
      </c>
      <c r="L1510" s="26">
        <v>14</v>
      </c>
      <c r="M1510" s="26">
        <v>116</v>
      </c>
      <c r="N1510" s="26">
        <v>193</v>
      </c>
      <c r="O1510" s="49">
        <v>1.6639999999999999</v>
      </c>
    </row>
    <row r="1511" spans="1:15" ht="15" customHeight="1" x14ac:dyDescent="0.25">
      <c r="A1511" s="17" t="str">
        <f>IFERROR(VLOOKUP($F1511,'Location List'!$A$2:$T$644,20,FALSE),"")</f>
        <v>Chris Kelly</v>
      </c>
      <c r="B1511" s="17" t="str">
        <f>IFERROR(VLOOKUP($F1511,'Location List'!$A$2:$T$644,19,FALSE),"")</f>
        <v>Chris Parenti</v>
      </c>
      <c r="C1511" s="17" t="str">
        <f>IFERROR(VLOOKUP($F1511,'Location List'!$A$2:$T$644,18,FALSE),"")</f>
        <v>Stephen Vanderslice</v>
      </c>
      <c r="D1511" s="17" t="str">
        <f>IFERROR(VLOOKUP($F1511,'Location List'!$A$2:$T$644,9,FALSE),"")</f>
        <v>Taurean Silas</v>
      </c>
      <c r="E1511" s="17" t="str">
        <f>IFERROR(VLOOKUP($F1511,'Location List'!$A$2:$T$644,2,FALSE),"")</f>
        <v>ROOSEVELT</v>
      </c>
      <c r="F1511" s="26">
        <v>437</v>
      </c>
      <c r="G1511" s="29" t="s">
        <v>3272</v>
      </c>
      <c r="H1511" s="29" t="s">
        <v>3273</v>
      </c>
      <c r="I1511" s="26">
        <v>679</v>
      </c>
      <c r="J1511" s="26">
        <v>1147</v>
      </c>
      <c r="K1511" s="26">
        <v>0</v>
      </c>
      <c r="L1511" s="26">
        <v>17</v>
      </c>
      <c r="M1511" s="26">
        <v>1826</v>
      </c>
      <c r="N1511" s="26">
        <v>3098</v>
      </c>
      <c r="O1511" s="49">
        <v>1.6970000000000001</v>
      </c>
    </row>
    <row r="1512" spans="1:15" ht="15" customHeight="1" x14ac:dyDescent="0.25">
      <c r="A1512" s="17" t="str">
        <f>IFERROR(VLOOKUP($F1512,'Location List'!$A$2:$T$644,20,FALSE),"")</f>
        <v>Chris Kelly</v>
      </c>
      <c r="B1512" s="17" t="str">
        <f>IFERROR(VLOOKUP($F1512,'Location List'!$A$2:$T$644,19,FALSE),"")</f>
        <v>Chris Parenti</v>
      </c>
      <c r="C1512" s="17" t="str">
        <f>IFERROR(VLOOKUP($F1512,'Location List'!$A$2:$T$644,18,FALSE),"")</f>
        <v>Stephen Vanderslice</v>
      </c>
      <c r="D1512" s="17" t="str">
        <f>IFERROR(VLOOKUP($F1512,'Location List'!$A$2:$T$644,9,FALSE),"")</f>
        <v>Taurean Silas</v>
      </c>
      <c r="E1512" s="17" t="str">
        <f>IFERROR(VLOOKUP($F1512,'Location List'!$A$2:$T$644,2,FALSE),"")</f>
        <v>ROOSEVELT</v>
      </c>
      <c r="F1512" s="26">
        <v>437</v>
      </c>
      <c r="G1512" s="29" t="s">
        <v>3272</v>
      </c>
      <c r="H1512" s="29" t="s">
        <v>3341</v>
      </c>
      <c r="I1512" s="26">
        <v>226</v>
      </c>
      <c r="J1512" s="26">
        <v>197</v>
      </c>
      <c r="K1512" s="26">
        <v>0</v>
      </c>
      <c r="L1512" s="26">
        <v>28</v>
      </c>
      <c r="M1512" s="26">
        <v>423</v>
      </c>
      <c r="N1512" s="26">
        <v>422</v>
      </c>
      <c r="O1512" s="49">
        <v>0.998</v>
      </c>
    </row>
    <row r="1513" spans="1:15" ht="15" customHeight="1" x14ac:dyDescent="0.25">
      <c r="A1513" s="17" t="str">
        <f>IFERROR(VLOOKUP($F1513,'Location List'!$A$2:$T$644,20,FALSE),"")</f>
        <v>Chris Kelly</v>
      </c>
      <c r="B1513" s="17" t="str">
        <f>IFERROR(VLOOKUP($F1513,'Location List'!$A$2:$T$644,19,FALSE),"")</f>
        <v>Chris Parenti</v>
      </c>
      <c r="C1513" s="17" t="str">
        <f>IFERROR(VLOOKUP($F1513,'Location List'!$A$2:$T$644,18,FALSE),"")</f>
        <v>Stephen Vanderslice</v>
      </c>
      <c r="D1513" s="17" t="str">
        <f>IFERROR(VLOOKUP($F1513,'Location List'!$A$2:$T$644,9,FALSE),"")</f>
        <v>Taurean Silas</v>
      </c>
      <c r="E1513" s="17" t="str">
        <f>IFERROR(VLOOKUP($F1513,'Location List'!$A$2:$T$644,2,FALSE),"")</f>
        <v>ROOSEVELT</v>
      </c>
      <c r="F1513" s="26">
        <v>437</v>
      </c>
      <c r="G1513" s="29" t="s">
        <v>3278</v>
      </c>
      <c r="H1513" s="29" t="s">
        <v>3473</v>
      </c>
      <c r="I1513" s="26">
        <v>395</v>
      </c>
      <c r="J1513" s="26">
        <v>397</v>
      </c>
      <c r="K1513" s="26">
        <v>0</v>
      </c>
      <c r="L1513" s="26">
        <v>17</v>
      </c>
      <c r="M1513" s="26">
        <v>792</v>
      </c>
      <c r="N1513" s="26">
        <v>987</v>
      </c>
      <c r="O1513" s="49">
        <v>1.246</v>
      </c>
    </row>
    <row r="1514" spans="1:15" ht="15" customHeight="1" x14ac:dyDescent="0.25">
      <c r="A1514" s="17" t="str">
        <f>IFERROR(VLOOKUP($F1514,'Location List'!$A$2:$T$644,20,FALSE),"")</f>
        <v>Chris Kelly</v>
      </c>
      <c r="B1514" s="17" t="str">
        <f>IFERROR(VLOOKUP($F1514,'Location List'!$A$2:$T$644,19,FALSE),"")</f>
        <v>Chris Parenti</v>
      </c>
      <c r="C1514" s="17" t="str">
        <f>IFERROR(VLOOKUP($F1514,'Location List'!$A$2:$T$644,18,FALSE),"")</f>
        <v>Stephen Vanderslice</v>
      </c>
      <c r="D1514" s="17" t="str">
        <f>IFERROR(VLOOKUP($F1514,'Location List'!$A$2:$T$644,9,FALSE),"")</f>
        <v>Taurean Silas</v>
      </c>
      <c r="E1514" s="17" t="str">
        <f>IFERROR(VLOOKUP($F1514,'Location List'!$A$2:$T$644,2,FALSE),"")</f>
        <v>ROOSEVELT</v>
      </c>
      <c r="F1514" s="26">
        <v>437</v>
      </c>
      <c r="G1514" s="29" t="s">
        <v>3278</v>
      </c>
      <c r="H1514" s="29" t="s">
        <v>3297</v>
      </c>
      <c r="I1514" s="26">
        <v>203</v>
      </c>
      <c r="J1514" s="26">
        <v>229</v>
      </c>
      <c r="K1514" s="26">
        <v>0</v>
      </c>
      <c r="L1514" s="26">
        <v>13</v>
      </c>
      <c r="M1514" s="26">
        <v>432</v>
      </c>
      <c r="N1514" s="26">
        <v>2906</v>
      </c>
      <c r="O1514" s="49">
        <v>6.7270000000000003</v>
      </c>
    </row>
    <row r="1515" spans="1:15" ht="15" customHeight="1" x14ac:dyDescent="0.25">
      <c r="A1515" s="17" t="str">
        <f>IFERROR(VLOOKUP($F1515,'Location List'!$A$2:$T$644,20,FALSE),"")</f>
        <v>Chris Kelly</v>
      </c>
      <c r="B1515" s="17" t="str">
        <f>IFERROR(VLOOKUP($F1515,'Location List'!$A$2:$T$644,19,FALSE),"")</f>
        <v>Chris Parenti</v>
      </c>
      <c r="C1515" s="17" t="str">
        <f>IFERROR(VLOOKUP($F1515,'Location List'!$A$2:$T$644,18,FALSE),"")</f>
        <v>Stephen Vanderslice</v>
      </c>
      <c r="D1515" s="17" t="str">
        <f>IFERROR(VLOOKUP($F1515,'Location List'!$A$2:$T$644,9,FALSE),"")</f>
        <v>Taurean Silas</v>
      </c>
      <c r="E1515" s="17" t="str">
        <f>IFERROR(VLOOKUP($F1515,'Location List'!$A$2:$T$644,2,FALSE),"")</f>
        <v>ROOSEVELT</v>
      </c>
      <c r="F1515" s="26">
        <v>437</v>
      </c>
      <c r="G1515" s="29" t="s">
        <v>3278</v>
      </c>
      <c r="H1515" s="29" t="s">
        <v>3315</v>
      </c>
      <c r="I1515" s="26">
        <v>123</v>
      </c>
      <c r="J1515" s="26">
        <v>159</v>
      </c>
      <c r="K1515" s="26">
        <v>0</v>
      </c>
      <c r="L1515" s="26">
        <v>36</v>
      </c>
      <c r="M1515" s="26">
        <v>282</v>
      </c>
      <c r="N1515" s="26">
        <v>451</v>
      </c>
      <c r="O1515" s="49">
        <v>1.599</v>
      </c>
    </row>
    <row r="1516" spans="1:15" ht="15" customHeight="1" x14ac:dyDescent="0.25">
      <c r="A1516" s="17" t="str">
        <f>IFERROR(VLOOKUP($F1516,'Location List'!$A$2:$T$644,20,FALSE),"")</f>
        <v>Chris Kelly</v>
      </c>
      <c r="B1516" s="17" t="str">
        <f>IFERROR(VLOOKUP($F1516,'Location List'!$A$2:$T$644,19,FALSE),"")</f>
        <v>Chris Parenti</v>
      </c>
      <c r="C1516" s="17" t="str">
        <f>IFERROR(VLOOKUP($F1516,'Location List'!$A$2:$T$644,18,FALSE),"")</f>
        <v>Stephen Vanderslice</v>
      </c>
      <c r="D1516" s="17" t="str">
        <f>IFERROR(VLOOKUP($F1516,'Location List'!$A$2:$T$644,9,FALSE),"")</f>
        <v>Taurean Silas</v>
      </c>
      <c r="E1516" s="17" t="str">
        <f>IFERROR(VLOOKUP($F1516,'Location List'!$A$2:$T$644,2,FALSE),"")</f>
        <v>ROOSEVELT</v>
      </c>
      <c r="F1516" s="26">
        <v>437</v>
      </c>
      <c r="G1516" s="29" t="s">
        <v>3278</v>
      </c>
      <c r="H1516" s="29" t="s">
        <v>3300</v>
      </c>
      <c r="I1516" s="26">
        <v>89</v>
      </c>
      <c r="J1516" s="26">
        <v>124</v>
      </c>
      <c r="K1516" s="26">
        <v>0</v>
      </c>
      <c r="L1516" s="26">
        <v>15</v>
      </c>
      <c r="M1516" s="26">
        <v>213</v>
      </c>
      <c r="N1516" s="26">
        <v>410</v>
      </c>
      <c r="O1516" s="49">
        <v>1.925</v>
      </c>
    </row>
    <row r="1517" spans="1:15" ht="15" customHeight="1" x14ac:dyDescent="0.25">
      <c r="A1517" s="17" t="str">
        <f>IFERROR(VLOOKUP($F1517,'Location List'!$A$2:$T$644,20,FALSE),"")</f>
        <v>Chris Kelly</v>
      </c>
      <c r="B1517" s="17" t="str">
        <f>IFERROR(VLOOKUP($F1517,'Location List'!$A$2:$T$644,19,FALSE),"")</f>
        <v>Chris Parenti</v>
      </c>
      <c r="C1517" s="17" t="str">
        <f>IFERROR(VLOOKUP($F1517,'Location List'!$A$2:$T$644,18,FALSE),"")</f>
        <v>Stephen Vanderslice</v>
      </c>
      <c r="D1517" s="17" t="str">
        <f>IFERROR(VLOOKUP($F1517,'Location List'!$A$2:$T$644,9,FALSE),"")</f>
        <v>Taurean Silas</v>
      </c>
      <c r="E1517" s="17" t="str">
        <f>IFERROR(VLOOKUP($F1517,'Location List'!$A$2:$T$644,2,FALSE),"")</f>
        <v>ROOSEVELT</v>
      </c>
      <c r="F1517" s="26">
        <v>437</v>
      </c>
      <c r="G1517" s="29" t="s">
        <v>3278</v>
      </c>
      <c r="H1517" s="29" t="s">
        <v>3343</v>
      </c>
      <c r="I1517" s="26">
        <v>330</v>
      </c>
      <c r="J1517" s="26">
        <v>598</v>
      </c>
      <c r="K1517" s="26">
        <v>0</v>
      </c>
      <c r="L1517" s="26">
        <v>50</v>
      </c>
      <c r="M1517" s="26">
        <v>928</v>
      </c>
      <c r="N1517" s="26">
        <v>8971</v>
      </c>
      <c r="O1517" s="49">
        <v>9.6669999999999998</v>
      </c>
    </row>
    <row r="1518" spans="1:15" ht="15" customHeight="1" x14ac:dyDescent="0.25">
      <c r="A1518" s="17" t="str">
        <f>IFERROR(VLOOKUP($F1518,'Location List'!$A$2:$T$644,20,FALSE),"")</f>
        <v>Chris Kelly</v>
      </c>
      <c r="B1518" s="17" t="str">
        <f>IFERROR(VLOOKUP($F1518,'Location List'!$A$2:$T$644,19,FALSE),"")</f>
        <v>Chris Parenti</v>
      </c>
      <c r="C1518" s="17" t="str">
        <f>IFERROR(VLOOKUP($F1518,'Location List'!$A$2:$T$644,18,FALSE),"")</f>
        <v>Stephen Vanderslice</v>
      </c>
      <c r="D1518" s="17" t="str">
        <f>IFERROR(VLOOKUP($F1518,'Location List'!$A$2:$T$644,9,FALSE),"")</f>
        <v>Taurean Silas</v>
      </c>
      <c r="E1518" s="17" t="str">
        <f>IFERROR(VLOOKUP($F1518,'Location List'!$A$2:$T$644,2,FALSE),"")</f>
        <v>ROOSEVELT</v>
      </c>
      <c r="F1518" s="26">
        <v>437</v>
      </c>
      <c r="G1518" s="29" t="s">
        <v>3278</v>
      </c>
      <c r="H1518" s="29" t="s">
        <v>3595</v>
      </c>
      <c r="I1518" s="26">
        <v>84</v>
      </c>
      <c r="J1518" s="26">
        <v>107</v>
      </c>
      <c r="K1518" s="26">
        <v>0</v>
      </c>
      <c r="L1518" s="26">
        <v>16</v>
      </c>
      <c r="M1518" s="26">
        <v>191</v>
      </c>
      <c r="N1518" s="26">
        <v>2045</v>
      </c>
      <c r="O1518" s="49">
        <v>10.707000000000001</v>
      </c>
    </row>
    <row r="1519" spans="1:15" ht="15" customHeight="1" x14ac:dyDescent="0.25">
      <c r="A1519" s="17" t="str">
        <f>IFERROR(VLOOKUP($F1519,'Location List'!$A$2:$T$644,20,FALSE),"")</f>
        <v>Chris Kelly</v>
      </c>
      <c r="B1519" s="17" t="str">
        <f>IFERROR(VLOOKUP($F1519,'Location List'!$A$2:$T$644,19,FALSE),"")</f>
        <v>Chris Parenti</v>
      </c>
      <c r="C1519" s="17" t="str">
        <f>IFERROR(VLOOKUP($F1519,'Location List'!$A$2:$T$644,18,FALSE),"")</f>
        <v>Stephen Vanderslice</v>
      </c>
      <c r="D1519" s="17" t="str">
        <f>IFERROR(VLOOKUP($F1519,'Location List'!$A$2:$T$644,9,FALSE),"")</f>
        <v>Taurean Silas</v>
      </c>
      <c r="E1519" s="17" t="str">
        <f>IFERROR(VLOOKUP($F1519,'Location List'!$A$2:$T$644,2,FALSE),"")</f>
        <v>ROOSEVELT</v>
      </c>
      <c r="F1519" s="26">
        <v>437</v>
      </c>
      <c r="G1519" s="29" t="s">
        <v>3278</v>
      </c>
      <c r="H1519" s="29" t="s">
        <v>3403</v>
      </c>
      <c r="I1519" s="26">
        <v>79</v>
      </c>
      <c r="J1519" s="26">
        <v>120</v>
      </c>
      <c r="K1519" s="26">
        <v>0</v>
      </c>
      <c r="L1519" s="26">
        <v>17</v>
      </c>
      <c r="M1519" s="26">
        <v>199</v>
      </c>
      <c r="N1519" s="26">
        <v>2154</v>
      </c>
      <c r="O1519" s="49">
        <v>10.824</v>
      </c>
    </row>
    <row r="1520" spans="1:15" ht="15" customHeight="1" x14ac:dyDescent="0.25">
      <c r="A1520" s="17" t="str">
        <f>IFERROR(VLOOKUP($F1520,'Location List'!$A$2:$T$644,20,FALSE),"")</f>
        <v>Chris Kelly</v>
      </c>
      <c r="B1520" s="17" t="str">
        <f>IFERROR(VLOOKUP($F1520,'Location List'!$A$2:$T$644,19,FALSE),"")</f>
        <v>Chris Parenti</v>
      </c>
      <c r="C1520" s="17" t="str">
        <f>IFERROR(VLOOKUP($F1520,'Location List'!$A$2:$T$644,18,FALSE),"")</f>
        <v>Stephen Vanderslice</v>
      </c>
      <c r="D1520" s="17" t="str">
        <f>IFERROR(VLOOKUP($F1520,'Location List'!$A$2:$T$644,9,FALSE),"")</f>
        <v>Taurean Silas</v>
      </c>
      <c r="E1520" s="17" t="str">
        <f>IFERROR(VLOOKUP($F1520,'Location List'!$A$2:$T$644,2,FALSE),"")</f>
        <v>ROOSEVELT</v>
      </c>
      <c r="F1520" s="26">
        <v>437</v>
      </c>
      <c r="G1520" s="29" t="s">
        <v>3278</v>
      </c>
      <c r="H1520" s="29" t="s">
        <v>3493</v>
      </c>
      <c r="I1520" s="26">
        <v>73</v>
      </c>
      <c r="J1520" s="26">
        <v>75</v>
      </c>
      <c r="K1520" s="26">
        <v>0</v>
      </c>
      <c r="L1520" s="26">
        <v>18</v>
      </c>
      <c r="M1520" s="26">
        <v>148</v>
      </c>
      <c r="N1520" s="26">
        <v>1314</v>
      </c>
      <c r="O1520" s="49">
        <v>8.8780000000000001</v>
      </c>
    </row>
    <row r="1521" spans="1:15" ht="15" customHeight="1" x14ac:dyDescent="0.25">
      <c r="A1521" s="17" t="str">
        <f>IFERROR(VLOOKUP($F1521,'Location List'!$A$2:$T$644,20,FALSE),"")</f>
        <v>Bill Eich</v>
      </c>
      <c r="B1521" s="17" t="str">
        <f>IFERROR(VLOOKUP($F1521,'Location List'!$A$2:$T$644,19,FALSE),"")</f>
        <v>Dennis Morgan</v>
      </c>
      <c r="C1521" s="17" t="str">
        <f>IFERROR(VLOOKUP($F1521,'Location List'!$A$2:$T$644,18,FALSE),"")</f>
        <v>Aldo Castaneda</v>
      </c>
      <c r="D1521" s="17" t="str">
        <f>IFERROR(VLOOKUP($F1521,'Location List'!$A$2:$T$644,9,FALSE),"")</f>
        <v>PETER PANUNZI</v>
      </c>
      <c r="E1521" s="17" t="str">
        <f>IFERROR(VLOOKUP($F1521,'Location List'!$A$2:$T$644,2,FALSE),"")</f>
        <v>KENDALL</v>
      </c>
      <c r="F1521" s="26">
        <v>438</v>
      </c>
      <c r="G1521" s="29" t="s">
        <v>3272</v>
      </c>
      <c r="H1521" s="29" t="s">
        <v>3501</v>
      </c>
      <c r="I1521" s="26">
        <v>210</v>
      </c>
      <c r="J1521" s="26">
        <v>489</v>
      </c>
      <c r="K1521" s="26">
        <v>0</v>
      </c>
      <c r="L1521" s="26">
        <v>14</v>
      </c>
      <c r="M1521" s="26">
        <v>699</v>
      </c>
      <c r="N1521" s="26">
        <v>1189</v>
      </c>
      <c r="O1521" s="49">
        <v>1.7010000000000001</v>
      </c>
    </row>
    <row r="1522" spans="1:15" ht="15" customHeight="1" x14ac:dyDescent="0.25">
      <c r="A1522" s="17" t="str">
        <f>IFERROR(VLOOKUP($F1522,'Location List'!$A$2:$T$644,20,FALSE),"")</f>
        <v>Bill Eich</v>
      </c>
      <c r="B1522" s="17" t="str">
        <f>IFERROR(VLOOKUP($F1522,'Location List'!$A$2:$T$644,19,FALSE),"")</f>
        <v>Dennis Morgan</v>
      </c>
      <c r="C1522" s="17" t="str">
        <f>IFERROR(VLOOKUP($F1522,'Location List'!$A$2:$T$644,18,FALSE),"")</f>
        <v>Aldo Castaneda</v>
      </c>
      <c r="D1522" s="17" t="str">
        <f>IFERROR(VLOOKUP($F1522,'Location List'!$A$2:$T$644,9,FALSE),"")</f>
        <v>PETER PANUNZI</v>
      </c>
      <c r="E1522" s="17" t="str">
        <f>IFERROR(VLOOKUP($F1522,'Location List'!$A$2:$T$644,2,FALSE),"")</f>
        <v>KENDALL</v>
      </c>
      <c r="F1522" s="26">
        <v>438</v>
      </c>
      <c r="G1522" s="29" t="s">
        <v>3278</v>
      </c>
      <c r="H1522" s="29" t="s">
        <v>3388</v>
      </c>
      <c r="I1522" s="26">
        <v>277</v>
      </c>
      <c r="J1522" s="26">
        <v>372</v>
      </c>
      <c r="K1522" s="26">
        <v>0</v>
      </c>
      <c r="L1522" s="26">
        <v>15</v>
      </c>
      <c r="M1522" s="26">
        <v>649</v>
      </c>
      <c r="N1522" s="26">
        <v>1268</v>
      </c>
      <c r="O1522" s="49">
        <v>1.954</v>
      </c>
    </row>
    <row r="1523" spans="1:15" ht="15" customHeight="1" x14ac:dyDescent="0.25">
      <c r="A1523" s="17" t="str">
        <f>IFERROR(VLOOKUP($F1523,'Location List'!$A$2:$T$644,20,FALSE),"")</f>
        <v>Bill Eich</v>
      </c>
      <c r="B1523" s="17" t="str">
        <f>IFERROR(VLOOKUP($F1523,'Location List'!$A$2:$T$644,19,FALSE),"")</f>
        <v>Dennis Morgan</v>
      </c>
      <c r="C1523" s="17" t="str">
        <f>IFERROR(VLOOKUP($F1523,'Location List'!$A$2:$T$644,18,FALSE),"")</f>
        <v>Aldo Castaneda</v>
      </c>
      <c r="D1523" s="17" t="str">
        <f>IFERROR(VLOOKUP($F1523,'Location List'!$A$2:$T$644,9,FALSE),"")</f>
        <v>PETER PANUNZI</v>
      </c>
      <c r="E1523" s="17" t="str">
        <f>IFERROR(VLOOKUP($F1523,'Location List'!$A$2:$T$644,2,FALSE),"")</f>
        <v>KENDALL</v>
      </c>
      <c r="F1523" s="26">
        <v>438</v>
      </c>
      <c r="G1523" s="29" t="s">
        <v>3278</v>
      </c>
      <c r="H1523" s="29" t="s">
        <v>3579</v>
      </c>
      <c r="I1523" s="26">
        <v>188</v>
      </c>
      <c r="J1523" s="26">
        <v>437</v>
      </c>
      <c r="K1523" s="26">
        <v>0</v>
      </c>
      <c r="L1523" s="26">
        <v>13</v>
      </c>
      <c r="M1523" s="26">
        <v>625</v>
      </c>
      <c r="N1523" s="26">
        <v>0</v>
      </c>
      <c r="O1523" s="49">
        <v>0</v>
      </c>
    </row>
    <row r="1524" spans="1:15" ht="15" customHeight="1" x14ac:dyDescent="0.25">
      <c r="A1524" s="17" t="str">
        <f>IFERROR(VLOOKUP($F1524,'Location List'!$A$2:$T$644,20,FALSE),"")</f>
        <v>Tim Kerum</v>
      </c>
      <c r="B1524" s="17" t="str">
        <f>IFERROR(VLOOKUP($F1524,'Location List'!$A$2:$T$644,19,FALSE),"")</f>
        <v>Troy Chaney</v>
      </c>
      <c r="C1524" s="17" t="str">
        <f>IFERROR(VLOOKUP($F1524,'Location List'!$A$2:$T$644,18,FALSE),"")</f>
        <v/>
      </c>
      <c r="D1524" s="17" t="str">
        <f>IFERROR(VLOOKUP($F1524,'Location List'!$A$2:$T$644,9,FALSE),"")</f>
        <v>PATTY CEDILLO</v>
      </c>
      <c r="E1524" s="17" t="str">
        <f>IFERROR(VLOOKUP($F1524,'Location List'!$A$2:$T$644,2,FALSE),"")</f>
        <v>NATIONAL CITY</v>
      </c>
      <c r="F1524" s="26">
        <v>439</v>
      </c>
      <c r="G1524" s="29" t="s">
        <v>3278</v>
      </c>
      <c r="H1524" s="29" t="s">
        <v>3289</v>
      </c>
      <c r="I1524" s="26">
        <v>355</v>
      </c>
      <c r="J1524" s="26">
        <v>268</v>
      </c>
      <c r="K1524" s="26">
        <v>0</v>
      </c>
      <c r="L1524" s="26">
        <v>18</v>
      </c>
      <c r="M1524" s="26">
        <v>623</v>
      </c>
      <c r="N1524" s="26">
        <v>3787</v>
      </c>
      <c r="O1524" s="49">
        <v>6.0789999999999997</v>
      </c>
    </row>
    <row r="1525" spans="1:15" ht="15" customHeight="1" x14ac:dyDescent="0.25">
      <c r="A1525" s="17" t="str">
        <f>IFERROR(VLOOKUP($F1525,'Location List'!$A$2:$T$644,20,FALSE),"")</f>
        <v>Tim Kerum</v>
      </c>
      <c r="B1525" s="17" t="str">
        <f>IFERROR(VLOOKUP($F1525,'Location List'!$A$2:$T$644,19,FALSE),"")</f>
        <v>Troy Chaney</v>
      </c>
      <c r="C1525" s="17" t="str">
        <f>IFERROR(VLOOKUP($F1525,'Location List'!$A$2:$T$644,18,FALSE),"")</f>
        <v/>
      </c>
      <c r="D1525" s="17" t="str">
        <f>IFERROR(VLOOKUP($F1525,'Location List'!$A$2:$T$644,9,FALSE),"")</f>
        <v>PATTY CEDILLO</v>
      </c>
      <c r="E1525" s="17" t="str">
        <f>IFERROR(VLOOKUP($F1525,'Location List'!$A$2:$T$644,2,FALSE),"")</f>
        <v>NATIONAL CITY</v>
      </c>
      <c r="F1525" s="26">
        <v>439</v>
      </c>
      <c r="G1525" s="29" t="s">
        <v>3278</v>
      </c>
      <c r="H1525" s="29" t="s">
        <v>3458</v>
      </c>
      <c r="I1525" s="26">
        <v>106</v>
      </c>
      <c r="J1525" s="26">
        <v>115</v>
      </c>
      <c r="K1525" s="26">
        <v>0</v>
      </c>
      <c r="L1525" s="26">
        <v>22</v>
      </c>
      <c r="M1525" s="26">
        <v>221</v>
      </c>
      <c r="N1525" s="26">
        <v>1631</v>
      </c>
      <c r="O1525" s="49">
        <v>7.38</v>
      </c>
    </row>
    <row r="1526" spans="1:15" ht="15" customHeight="1" x14ac:dyDescent="0.25">
      <c r="A1526" s="17" t="str">
        <f>IFERROR(VLOOKUP($F1526,'Location List'!$A$2:$T$644,20,FALSE),"")</f>
        <v>Tim Kerum</v>
      </c>
      <c r="B1526" s="17" t="str">
        <f>IFERROR(VLOOKUP($F1526,'Location List'!$A$2:$T$644,19,FALSE),"")</f>
        <v>Troy Chaney</v>
      </c>
      <c r="C1526" s="17" t="str">
        <f>IFERROR(VLOOKUP($F1526,'Location List'!$A$2:$T$644,18,FALSE),"")</f>
        <v/>
      </c>
      <c r="D1526" s="17" t="str">
        <f>IFERROR(VLOOKUP($F1526,'Location List'!$A$2:$T$644,9,FALSE),"")</f>
        <v>PATTY CEDILLO</v>
      </c>
      <c r="E1526" s="17" t="str">
        <f>IFERROR(VLOOKUP($F1526,'Location List'!$A$2:$T$644,2,FALSE),"")</f>
        <v>NATIONAL CITY</v>
      </c>
      <c r="F1526" s="26">
        <v>439</v>
      </c>
      <c r="G1526" s="29" t="s">
        <v>3278</v>
      </c>
      <c r="H1526" s="29" t="s">
        <v>3459</v>
      </c>
      <c r="I1526" s="26">
        <v>18</v>
      </c>
      <c r="J1526" s="26">
        <v>11</v>
      </c>
      <c r="K1526" s="26">
        <v>0</v>
      </c>
      <c r="L1526" s="26">
        <v>17</v>
      </c>
      <c r="M1526" s="26">
        <v>29</v>
      </c>
      <c r="N1526" s="26">
        <v>34</v>
      </c>
      <c r="O1526" s="49">
        <v>1.1719999999999999</v>
      </c>
    </row>
    <row r="1527" spans="1:15" ht="15" customHeight="1" x14ac:dyDescent="0.25">
      <c r="A1527" s="17" t="str">
        <f>IFERROR(VLOOKUP($F1527,'Location List'!$A$2:$T$644,20,FALSE),"")</f>
        <v>Tim Kerum</v>
      </c>
      <c r="B1527" s="17" t="str">
        <f>IFERROR(VLOOKUP($F1527,'Location List'!$A$2:$T$644,19,FALSE),"")</f>
        <v>Troy Chaney</v>
      </c>
      <c r="C1527" s="17" t="str">
        <f>IFERROR(VLOOKUP($F1527,'Location List'!$A$2:$T$644,18,FALSE),"")</f>
        <v/>
      </c>
      <c r="D1527" s="17" t="str">
        <f>IFERROR(VLOOKUP($F1527,'Location List'!$A$2:$T$644,9,FALSE),"")</f>
        <v>PATTY CEDILLO</v>
      </c>
      <c r="E1527" s="17" t="str">
        <f>IFERROR(VLOOKUP($F1527,'Location List'!$A$2:$T$644,2,FALSE),"")</f>
        <v>NATIONAL CITY</v>
      </c>
      <c r="F1527" s="26">
        <v>439</v>
      </c>
      <c r="G1527" s="29" t="s">
        <v>3278</v>
      </c>
      <c r="H1527" s="29" t="s">
        <v>3378</v>
      </c>
      <c r="I1527" s="26">
        <v>277</v>
      </c>
      <c r="J1527" s="26">
        <v>240</v>
      </c>
      <c r="K1527" s="26">
        <v>0</v>
      </c>
      <c r="L1527" s="26">
        <v>16</v>
      </c>
      <c r="M1527" s="26">
        <v>517</v>
      </c>
      <c r="N1527" s="26">
        <v>1023</v>
      </c>
      <c r="O1527" s="49">
        <v>1.9790000000000001</v>
      </c>
    </row>
    <row r="1528" spans="1:15" ht="15" customHeight="1" x14ac:dyDescent="0.25">
      <c r="A1528" s="17" t="str">
        <f>IFERROR(VLOOKUP($F1528,'Location List'!$A$2:$T$644,20,FALSE),"")</f>
        <v>Tim Kerum</v>
      </c>
      <c r="B1528" s="17" t="str">
        <f>IFERROR(VLOOKUP($F1528,'Location List'!$A$2:$T$644,19,FALSE),"")</f>
        <v>Troy Chaney</v>
      </c>
      <c r="C1528" s="17" t="str">
        <f>IFERROR(VLOOKUP($F1528,'Location List'!$A$2:$T$644,18,FALSE),"")</f>
        <v>JOAQUIN FREGOSO</v>
      </c>
      <c r="D1528" s="17" t="str">
        <f>IFERROR(VLOOKUP($F1528,'Location List'!$A$2:$T$644,9,FALSE),"")</f>
        <v>CLAUDIA RIVAS</v>
      </c>
      <c r="E1528" s="17" t="str">
        <f>IFERROR(VLOOKUP($F1528,'Location List'!$A$2:$T$644,2,FALSE),"")</f>
        <v>PICO RIVERA</v>
      </c>
      <c r="F1528" s="26">
        <v>440</v>
      </c>
      <c r="G1528" s="29" t="s">
        <v>3272</v>
      </c>
      <c r="H1528" s="29" t="s">
        <v>3322</v>
      </c>
      <c r="I1528" s="26">
        <v>578</v>
      </c>
      <c r="J1528" s="26">
        <v>245</v>
      </c>
      <c r="K1528" s="26">
        <v>0</v>
      </c>
      <c r="L1528" s="26">
        <v>17</v>
      </c>
      <c r="M1528" s="26">
        <v>823</v>
      </c>
      <c r="N1528" s="26">
        <v>5963</v>
      </c>
      <c r="O1528" s="49">
        <v>7.2450000000000001</v>
      </c>
    </row>
    <row r="1529" spans="1:15" ht="15" customHeight="1" x14ac:dyDescent="0.25">
      <c r="A1529" s="17" t="str">
        <f>IFERROR(VLOOKUP($F1529,'Location List'!$A$2:$T$644,20,FALSE),"")</f>
        <v>Tim Kerum</v>
      </c>
      <c r="B1529" s="17" t="str">
        <f>IFERROR(VLOOKUP($F1529,'Location List'!$A$2:$T$644,19,FALSE),"")</f>
        <v>Troy Chaney</v>
      </c>
      <c r="C1529" s="17" t="str">
        <f>IFERROR(VLOOKUP($F1529,'Location List'!$A$2:$T$644,18,FALSE),"")</f>
        <v>JOAQUIN FREGOSO</v>
      </c>
      <c r="D1529" s="17" t="str">
        <f>IFERROR(VLOOKUP($F1529,'Location List'!$A$2:$T$644,9,FALSE),"")</f>
        <v>CLAUDIA RIVAS</v>
      </c>
      <c r="E1529" s="17" t="str">
        <f>IFERROR(VLOOKUP($F1529,'Location List'!$A$2:$T$644,2,FALSE),"")</f>
        <v>PICO RIVERA</v>
      </c>
      <c r="F1529" s="26">
        <v>440</v>
      </c>
      <c r="G1529" s="29" t="s">
        <v>3276</v>
      </c>
      <c r="H1529" s="29" t="s">
        <v>3305</v>
      </c>
      <c r="I1529" s="26">
        <v>128</v>
      </c>
      <c r="J1529" s="26">
        <v>73</v>
      </c>
      <c r="K1529" s="26">
        <v>0</v>
      </c>
      <c r="L1529" s="26">
        <v>13</v>
      </c>
      <c r="M1529" s="26">
        <v>201</v>
      </c>
      <c r="N1529" s="26">
        <v>1377</v>
      </c>
      <c r="O1529" s="49">
        <v>6.851</v>
      </c>
    </row>
    <row r="1530" spans="1:15" ht="15" customHeight="1" x14ac:dyDescent="0.25">
      <c r="A1530" s="17" t="str">
        <f>IFERROR(VLOOKUP($F1530,'Location List'!$A$2:$T$644,20,FALSE),"")</f>
        <v>Tim Kerum</v>
      </c>
      <c r="B1530" s="17" t="str">
        <f>IFERROR(VLOOKUP($F1530,'Location List'!$A$2:$T$644,19,FALSE),"")</f>
        <v>Troy Chaney</v>
      </c>
      <c r="C1530" s="17" t="str">
        <f>IFERROR(VLOOKUP($F1530,'Location List'!$A$2:$T$644,18,FALSE),"")</f>
        <v>JOAQUIN FREGOSO</v>
      </c>
      <c r="D1530" s="17" t="str">
        <f>IFERROR(VLOOKUP($F1530,'Location List'!$A$2:$T$644,9,FALSE),"")</f>
        <v>CLAUDIA RIVAS</v>
      </c>
      <c r="E1530" s="17" t="str">
        <f>IFERROR(VLOOKUP($F1530,'Location List'!$A$2:$T$644,2,FALSE),"")</f>
        <v>PICO RIVERA</v>
      </c>
      <c r="F1530" s="26">
        <v>440</v>
      </c>
      <c r="G1530" s="29" t="s">
        <v>3276</v>
      </c>
      <c r="H1530" s="29" t="s">
        <v>3306</v>
      </c>
      <c r="I1530" s="26">
        <v>108</v>
      </c>
      <c r="J1530" s="26">
        <v>62</v>
      </c>
      <c r="K1530" s="26">
        <v>0</v>
      </c>
      <c r="L1530" s="26">
        <v>15</v>
      </c>
      <c r="M1530" s="26">
        <v>170</v>
      </c>
      <c r="N1530" s="26">
        <v>1352</v>
      </c>
      <c r="O1530" s="49">
        <v>7.9530000000000003</v>
      </c>
    </row>
    <row r="1531" spans="1:15" ht="15" customHeight="1" x14ac:dyDescent="0.25">
      <c r="A1531" s="17" t="str">
        <f>IFERROR(VLOOKUP($F1531,'Location List'!$A$2:$T$644,20,FALSE),"")</f>
        <v>Tim Kerum</v>
      </c>
      <c r="B1531" s="17" t="str">
        <f>IFERROR(VLOOKUP($F1531,'Location List'!$A$2:$T$644,19,FALSE),"")</f>
        <v>Troy Chaney</v>
      </c>
      <c r="C1531" s="17" t="str">
        <f>IFERROR(VLOOKUP($F1531,'Location List'!$A$2:$T$644,18,FALSE),"")</f>
        <v>JOAQUIN FREGOSO</v>
      </c>
      <c r="D1531" s="17" t="str">
        <f>IFERROR(VLOOKUP($F1531,'Location List'!$A$2:$T$644,9,FALSE),"")</f>
        <v>CLAUDIA RIVAS</v>
      </c>
      <c r="E1531" s="17" t="str">
        <f>IFERROR(VLOOKUP($F1531,'Location List'!$A$2:$T$644,2,FALSE),"")</f>
        <v>PICO RIVERA</v>
      </c>
      <c r="F1531" s="26">
        <v>440</v>
      </c>
      <c r="G1531" s="29" t="s">
        <v>3278</v>
      </c>
      <c r="H1531" s="29" t="s">
        <v>3313</v>
      </c>
      <c r="I1531" s="26">
        <v>514</v>
      </c>
      <c r="J1531" s="26">
        <v>367</v>
      </c>
      <c r="K1531" s="26">
        <v>0</v>
      </c>
      <c r="L1531" s="26">
        <v>14</v>
      </c>
      <c r="M1531" s="26">
        <v>881</v>
      </c>
      <c r="N1531" s="26">
        <v>1344</v>
      </c>
      <c r="O1531" s="49">
        <v>1.526</v>
      </c>
    </row>
    <row r="1532" spans="1:15" ht="15" customHeight="1" x14ac:dyDescent="0.25">
      <c r="A1532" s="17" t="str">
        <f>IFERROR(VLOOKUP($F1532,'Location List'!$A$2:$T$644,20,FALSE),"")</f>
        <v>Tim Kerum</v>
      </c>
      <c r="B1532" s="17" t="str">
        <f>IFERROR(VLOOKUP($F1532,'Location List'!$A$2:$T$644,19,FALSE),"")</f>
        <v>Troy Chaney</v>
      </c>
      <c r="C1532" s="17" t="str">
        <f>IFERROR(VLOOKUP($F1532,'Location List'!$A$2:$T$644,18,FALSE),"")</f>
        <v>JOAQUIN FREGOSO</v>
      </c>
      <c r="D1532" s="17" t="str">
        <f>IFERROR(VLOOKUP($F1532,'Location List'!$A$2:$T$644,9,FALSE),"")</f>
        <v>CLAUDIA RIVAS</v>
      </c>
      <c r="E1532" s="17" t="str">
        <f>IFERROR(VLOOKUP($F1532,'Location List'!$A$2:$T$644,2,FALSE),"")</f>
        <v>PICO RIVERA</v>
      </c>
      <c r="F1532" s="26">
        <v>440</v>
      </c>
      <c r="G1532" s="29" t="s">
        <v>3278</v>
      </c>
      <c r="H1532" s="29" t="s">
        <v>3537</v>
      </c>
      <c r="I1532" s="26">
        <v>323</v>
      </c>
      <c r="J1532" s="26">
        <v>224</v>
      </c>
      <c r="K1532" s="26">
        <v>0</v>
      </c>
      <c r="L1532" s="26">
        <v>13</v>
      </c>
      <c r="M1532" s="26">
        <v>547</v>
      </c>
      <c r="N1532" s="26">
        <v>998</v>
      </c>
      <c r="O1532" s="49">
        <v>1.8240000000000001</v>
      </c>
    </row>
    <row r="1533" spans="1:15" ht="15" customHeight="1" x14ac:dyDescent="0.25">
      <c r="A1533" s="17" t="str">
        <f>IFERROR(VLOOKUP($F1533,'Location List'!$A$2:$T$644,20,FALSE),"")</f>
        <v>Tim Kerum</v>
      </c>
      <c r="B1533" s="17" t="str">
        <f>IFERROR(VLOOKUP($F1533,'Location List'!$A$2:$T$644,19,FALSE),"")</f>
        <v>Troy Chaney</v>
      </c>
      <c r="C1533" s="17" t="str">
        <f>IFERROR(VLOOKUP($F1533,'Location List'!$A$2:$T$644,18,FALSE),"")</f>
        <v>JOAQUIN FREGOSO</v>
      </c>
      <c r="D1533" s="17" t="str">
        <f>IFERROR(VLOOKUP($F1533,'Location List'!$A$2:$T$644,9,FALSE),"")</f>
        <v>CLAUDIA RIVAS</v>
      </c>
      <c r="E1533" s="17" t="str">
        <f>IFERROR(VLOOKUP($F1533,'Location List'!$A$2:$T$644,2,FALSE),"")</f>
        <v>PICO RIVERA</v>
      </c>
      <c r="F1533" s="26">
        <v>440</v>
      </c>
      <c r="G1533" s="29" t="s">
        <v>3278</v>
      </c>
      <c r="H1533" s="29" t="s">
        <v>3343</v>
      </c>
      <c r="I1533" s="26">
        <v>366</v>
      </c>
      <c r="J1533" s="26">
        <v>336</v>
      </c>
      <c r="K1533" s="26">
        <v>0</v>
      </c>
      <c r="L1533" s="26">
        <v>15</v>
      </c>
      <c r="M1533" s="26">
        <v>702</v>
      </c>
      <c r="N1533" s="26">
        <v>5862</v>
      </c>
      <c r="O1533" s="49">
        <v>8.35</v>
      </c>
    </row>
    <row r="1534" spans="1:15" ht="15" customHeight="1" x14ac:dyDescent="0.25">
      <c r="A1534" s="17" t="str">
        <f>IFERROR(VLOOKUP($F1534,'Location List'!$A$2:$T$644,20,FALSE),"")</f>
        <v>Tim Kerum</v>
      </c>
      <c r="B1534" s="17" t="str">
        <f>IFERROR(VLOOKUP($F1534,'Location List'!$A$2:$T$644,19,FALSE),"")</f>
        <v>Troy Chaney</v>
      </c>
      <c r="C1534" s="17" t="str">
        <f>IFERROR(VLOOKUP($F1534,'Location List'!$A$2:$T$644,18,FALSE),"")</f>
        <v>JOAQUIN FREGOSO</v>
      </c>
      <c r="D1534" s="17" t="str">
        <f>IFERROR(VLOOKUP($F1534,'Location List'!$A$2:$T$644,9,FALSE),"")</f>
        <v>CLAUDIA RIVAS</v>
      </c>
      <c r="E1534" s="17" t="str">
        <f>IFERROR(VLOOKUP($F1534,'Location List'!$A$2:$T$644,2,FALSE),"")</f>
        <v>PICO RIVERA</v>
      </c>
      <c r="F1534" s="26">
        <v>440</v>
      </c>
      <c r="G1534" s="29" t="s">
        <v>3278</v>
      </c>
      <c r="H1534" s="29" t="s">
        <v>3324</v>
      </c>
      <c r="I1534" s="26">
        <v>53</v>
      </c>
      <c r="J1534" s="26">
        <v>26</v>
      </c>
      <c r="K1534" s="26">
        <v>0</v>
      </c>
      <c r="L1534" s="26">
        <v>14</v>
      </c>
      <c r="M1534" s="26">
        <v>79</v>
      </c>
      <c r="N1534" s="26">
        <v>157</v>
      </c>
      <c r="O1534" s="49">
        <v>1.9870000000000001</v>
      </c>
    </row>
    <row r="1535" spans="1:15" ht="15" customHeight="1" x14ac:dyDescent="0.25">
      <c r="A1535" s="17" t="str">
        <f>IFERROR(VLOOKUP($F1535,'Location List'!$A$2:$T$644,20,FALSE),"")</f>
        <v>Tim Kerum</v>
      </c>
      <c r="B1535" s="17" t="str">
        <f>IFERROR(VLOOKUP($F1535,'Location List'!$A$2:$T$644,19,FALSE),"")</f>
        <v>Troy Chaney</v>
      </c>
      <c r="C1535" s="17" t="str">
        <f>IFERROR(VLOOKUP($F1535,'Location List'!$A$2:$T$644,18,FALSE),"")</f>
        <v>JOAQUIN FREGOSO</v>
      </c>
      <c r="D1535" s="17" t="str">
        <f>IFERROR(VLOOKUP($F1535,'Location List'!$A$2:$T$644,9,FALSE),"")</f>
        <v>CLAUDIA RIVAS</v>
      </c>
      <c r="E1535" s="17" t="str">
        <f>IFERROR(VLOOKUP($F1535,'Location List'!$A$2:$T$644,2,FALSE),"")</f>
        <v>PICO RIVERA</v>
      </c>
      <c r="F1535" s="26">
        <v>440</v>
      </c>
      <c r="G1535" s="29" t="s">
        <v>3278</v>
      </c>
      <c r="H1535" s="29" t="s">
        <v>3447</v>
      </c>
      <c r="I1535" s="26">
        <v>186</v>
      </c>
      <c r="J1535" s="26">
        <v>143</v>
      </c>
      <c r="K1535" s="26">
        <v>0</v>
      </c>
      <c r="L1535" s="26">
        <v>14</v>
      </c>
      <c r="M1535" s="26">
        <v>329</v>
      </c>
      <c r="N1535" s="26">
        <v>289</v>
      </c>
      <c r="O1535" s="49">
        <v>0.878</v>
      </c>
    </row>
    <row r="1536" spans="1:15" ht="15" customHeight="1" x14ac:dyDescent="0.25">
      <c r="A1536" s="17" t="str">
        <f>IFERROR(VLOOKUP($F1536,'Location List'!$A$2:$T$644,20,FALSE),"")</f>
        <v>Tim Kerum</v>
      </c>
      <c r="B1536" s="17" t="str">
        <f>IFERROR(VLOOKUP($F1536,'Location List'!$A$2:$T$644,19,FALSE),"")</f>
        <v>Troy Chaney</v>
      </c>
      <c r="C1536" s="17" t="str">
        <f>IFERROR(VLOOKUP($F1536,'Location List'!$A$2:$T$644,18,FALSE),"")</f>
        <v/>
      </c>
      <c r="D1536" s="17" t="str">
        <f>IFERROR(VLOOKUP($F1536,'Location List'!$A$2:$T$644,9,FALSE),"")</f>
        <v>PATTY CEDILLO</v>
      </c>
      <c r="E1536" s="17" t="str">
        <f>IFERROR(VLOOKUP($F1536,'Location List'!$A$2:$T$644,2,FALSE),"")</f>
        <v>SAN DIEGO</v>
      </c>
      <c r="F1536" s="26">
        <v>441</v>
      </c>
      <c r="G1536" s="29" t="s">
        <v>3272</v>
      </c>
      <c r="H1536" s="29" t="s">
        <v>3273</v>
      </c>
      <c r="I1536" s="26">
        <v>138</v>
      </c>
      <c r="J1536" s="26">
        <v>302</v>
      </c>
      <c r="K1536" s="26">
        <v>0</v>
      </c>
      <c r="L1536" s="26">
        <v>14</v>
      </c>
      <c r="M1536" s="26">
        <v>440</v>
      </c>
      <c r="N1536" s="26">
        <v>4178</v>
      </c>
      <c r="O1536" s="49">
        <v>9.4949999999999992</v>
      </c>
    </row>
    <row r="1537" spans="1:15" ht="15" customHeight="1" x14ac:dyDescent="0.25">
      <c r="A1537" s="17" t="str">
        <f>IFERROR(VLOOKUP($F1537,'Location List'!$A$2:$T$644,20,FALSE),"")</f>
        <v>Tim Kerum</v>
      </c>
      <c r="B1537" s="17" t="str">
        <f>IFERROR(VLOOKUP($F1537,'Location List'!$A$2:$T$644,19,FALSE),"")</f>
        <v>Troy Chaney</v>
      </c>
      <c r="C1537" s="17" t="str">
        <f>IFERROR(VLOOKUP($F1537,'Location List'!$A$2:$T$644,18,FALSE),"")</f>
        <v/>
      </c>
      <c r="D1537" s="17" t="str">
        <f>IFERROR(VLOOKUP($F1537,'Location List'!$A$2:$T$644,9,FALSE),"")</f>
        <v>PATTY CEDILLO</v>
      </c>
      <c r="E1537" s="17" t="str">
        <f>IFERROR(VLOOKUP($F1537,'Location List'!$A$2:$T$644,2,FALSE),"")</f>
        <v>SAN DIEGO</v>
      </c>
      <c r="F1537" s="26">
        <v>441</v>
      </c>
      <c r="G1537" s="29" t="s">
        <v>3272</v>
      </c>
      <c r="H1537" s="29" t="s">
        <v>3303</v>
      </c>
      <c r="I1537" s="26">
        <v>116</v>
      </c>
      <c r="J1537" s="26">
        <v>102</v>
      </c>
      <c r="K1537" s="26">
        <v>0</v>
      </c>
      <c r="L1537" s="26">
        <v>20</v>
      </c>
      <c r="M1537" s="26">
        <v>218</v>
      </c>
      <c r="N1537" s="26">
        <v>401</v>
      </c>
      <c r="O1537" s="49">
        <v>1.839</v>
      </c>
    </row>
    <row r="1538" spans="1:15" ht="15" customHeight="1" x14ac:dyDescent="0.25">
      <c r="A1538" s="17" t="str">
        <f>IFERROR(VLOOKUP($F1538,'Location List'!$A$2:$T$644,20,FALSE),"")</f>
        <v>Tim Kerum</v>
      </c>
      <c r="B1538" s="17" t="str">
        <f>IFERROR(VLOOKUP($F1538,'Location List'!$A$2:$T$644,19,FALSE),"")</f>
        <v>Troy Chaney</v>
      </c>
      <c r="C1538" s="17" t="str">
        <f>IFERROR(VLOOKUP($F1538,'Location List'!$A$2:$T$644,18,FALSE),"")</f>
        <v/>
      </c>
      <c r="D1538" s="17" t="str">
        <f>IFERROR(VLOOKUP($F1538,'Location List'!$A$2:$T$644,9,FALSE),"")</f>
        <v>PATTY CEDILLO</v>
      </c>
      <c r="E1538" s="17" t="str">
        <f>IFERROR(VLOOKUP($F1538,'Location List'!$A$2:$T$644,2,FALSE),"")</f>
        <v>SAN DIEGO</v>
      </c>
      <c r="F1538" s="26">
        <v>441</v>
      </c>
      <c r="G1538" s="29" t="s">
        <v>3272</v>
      </c>
      <c r="H1538" s="29" t="s">
        <v>3352</v>
      </c>
      <c r="I1538" s="26">
        <v>72</v>
      </c>
      <c r="J1538" s="26">
        <v>131</v>
      </c>
      <c r="K1538" s="26">
        <v>0</v>
      </c>
      <c r="L1538" s="26">
        <v>18</v>
      </c>
      <c r="M1538" s="26">
        <v>203</v>
      </c>
      <c r="N1538" s="26">
        <v>42</v>
      </c>
      <c r="O1538" s="49">
        <v>0.20699999999999999</v>
      </c>
    </row>
    <row r="1539" spans="1:15" ht="15" customHeight="1" x14ac:dyDescent="0.25">
      <c r="A1539" s="17" t="str">
        <f>IFERROR(VLOOKUP($F1539,'Location List'!$A$2:$T$644,20,FALSE),"")</f>
        <v>Tim Kerum</v>
      </c>
      <c r="B1539" s="17" t="str">
        <f>IFERROR(VLOOKUP($F1539,'Location List'!$A$2:$T$644,19,FALSE),"")</f>
        <v>Troy Chaney</v>
      </c>
      <c r="C1539" s="17" t="str">
        <f>IFERROR(VLOOKUP($F1539,'Location List'!$A$2:$T$644,18,FALSE),"")</f>
        <v/>
      </c>
      <c r="D1539" s="17" t="str">
        <f>IFERROR(VLOOKUP($F1539,'Location List'!$A$2:$T$644,9,FALSE),"")</f>
        <v>PATTY CEDILLO</v>
      </c>
      <c r="E1539" s="17" t="str">
        <f>IFERROR(VLOOKUP($F1539,'Location List'!$A$2:$T$644,2,FALSE),"")</f>
        <v>SAN DIEGO</v>
      </c>
      <c r="F1539" s="26">
        <v>441</v>
      </c>
      <c r="G1539" s="29" t="s">
        <v>3272</v>
      </c>
      <c r="H1539" s="29" t="s">
        <v>3397</v>
      </c>
      <c r="I1539" s="26">
        <v>69</v>
      </c>
      <c r="J1539" s="26">
        <v>232</v>
      </c>
      <c r="K1539" s="26">
        <v>0</v>
      </c>
      <c r="L1539" s="26">
        <v>15</v>
      </c>
      <c r="M1539" s="26">
        <v>301</v>
      </c>
      <c r="N1539" s="26">
        <v>2066</v>
      </c>
      <c r="O1539" s="49">
        <v>6.8639999999999999</v>
      </c>
    </row>
    <row r="1540" spans="1:15" ht="15" customHeight="1" x14ac:dyDescent="0.25">
      <c r="A1540" s="17" t="str">
        <f>IFERROR(VLOOKUP($F1540,'Location List'!$A$2:$T$644,20,FALSE),"")</f>
        <v>Tim Kerum</v>
      </c>
      <c r="B1540" s="17" t="str">
        <f>IFERROR(VLOOKUP($F1540,'Location List'!$A$2:$T$644,19,FALSE),"")</f>
        <v>Troy Chaney</v>
      </c>
      <c r="C1540" s="17" t="str">
        <f>IFERROR(VLOOKUP($F1540,'Location List'!$A$2:$T$644,18,FALSE),"")</f>
        <v/>
      </c>
      <c r="D1540" s="17" t="str">
        <f>IFERROR(VLOOKUP($F1540,'Location List'!$A$2:$T$644,9,FALSE),"")</f>
        <v>PATTY CEDILLO</v>
      </c>
      <c r="E1540" s="17" t="str">
        <f>IFERROR(VLOOKUP($F1540,'Location List'!$A$2:$T$644,2,FALSE),"")</f>
        <v>SAN DIEGO</v>
      </c>
      <c r="F1540" s="26">
        <v>441</v>
      </c>
      <c r="G1540" s="29" t="s">
        <v>3272</v>
      </c>
      <c r="H1540" s="29" t="s">
        <v>3304</v>
      </c>
      <c r="I1540" s="26">
        <v>5169</v>
      </c>
      <c r="J1540" s="26">
        <v>15</v>
      </c>
      <c r="K1540" s="26">
        <v>0</v>
      </c>
      <c r="L1540" s="26">
        <v>14</v>
      </c>
      <c r="M1540" s="26">
        <v>5184</v>
      </c>
      <c r="N1540" s="26">
        <v>7100</v>
      </c>
      <c r="O1540" s="49">
        <v>1.37</v>
      </c>
    </row>
    <row r="1541" spans="1:15" ht="15" customHeight="1" x14ac:dyDescent="0.25">
      <c r="A1541" s="17" t="str">
        <f>IFERROR(VLOOKUP($F1541,'Location List'!$A$2:$T$644,20,FALSE),"")</f>
        <v>Tim Kerum</v>
      </c>
      <c r="B1541" s="17" t="str">
        <f>IFERROR(VLOOKUP($F1541,'Location List'!$A$2:$T$644,19,FALSE),"")</f>
        <v>Troy Chaney</v>
      </c>
      <c r="C1541" s="17" t="str">
        <f>IFERROR(VLOOKUP($F1541,'Location List'!$A$2:$T$644,18,FALSE),"")</f>
        <v/>
      </c>
      <c r="D1541" s="17" t="str">
        <f>IFERROR(VLOOKUP($F1541,'Location List'!$A$2:$T$644,9,FALSE),"")</f>
        <v>PATTY CEDILLO</v>
      </c>
      <c r="E1541" s="17" t="str">
        <f>IFERROR(VLOOKUP($F1541,'Location List'!$A$2:$T$644,2,FALSE),"")</f>
        <v>SAN DIEGO</v>
      </c>
      <c r="F1541" s="26">
        <v>441</v>
      </c>
      <c r="G1541" s="29" t="s">
        <v>3272</v>
      </c>
      <c r="H1541" s="29" t="s">
        <v>3448</v>
      </c>
      <c r="I1541" s="26">
        <v>49</v>
      </c>
      <c r="J1541" s="26">
        <v>76</v>
      </c>
      <c r="K1541" s="26">
        <v>0</v>
      </c>
      <c r="L1541" s="26">
        <v>18</v>
      </c>
      <c r="M1541" s="26">
        <v>125</v>
      </c>
      <c r="N1541" s="26">
        <v>0</v>
      </c>
      <c r="O1541" s="49">
        <v>0</v>
      </c>
    </row>
    <row r="1542" spans="1:15" ht="15" customHeight="1" x14ac:dyDescent="0.25">
      <c r="A1542" s="17" t="str">
        <f>IFERROR(VLOOKUP($F1542,'Location List'!$A$2:$T$644,20,FALSE),"")</f>
        <v>Tim Kerum</v>
      </c>
      <c r="B1542" s="17" t="str">
        <f>IFERROR(VLOOKUP($F1542,'Location List'!$A$2:$T$644,19,FALSE),"")</f>
        <v>Troy Chaney</v>
      </c>
      <c r="C1542" s="17" t="str">
        <f>IFERROR(VLOOKUP($F1542,'Location List'!$A$2:$T$644,18,FALSE),"")</f>
        <v/>
      </c>
      <c r="D1542" s="17" t="str">
        <f>IFERROR(VLOOKUP($F1542,'Location List'!$A$2:$T$644,9,FALSE),"")</f>
        <v>PATTY CEDILLO</v>
      </c>
      <c r="E1542" s="17" t="str">
        <f>IFERROR(VLOOKUP($F1542,'Location List'!$A$2:$T$644,2,FALSE),"")</f>
        <v>SAN DIEGO</v>
      </c>
      <c r="F1542" s="26">
        <v>441</v>
      </c>
      <c r="G1542" s="29" t="s">
        <v>3272</v>
      </c>
      <c r="H1542" s="29" t="s">
        <v>3439</v>
      </c>
      <c r="I1542" s="26">
        <v>218</v>
      </c>
      <c r="J1542" s="26">
        <v>366</v>
      </c>
      <c r="K1542" s="26">
        <v>0</v>
      </c>
      <c r="L1542" s="26">
        <v>16</v>
      </c>
      <c r="M1542" s="26">
        <v>584</v>
      </c>
      <c r="N1542" s="26">
        <v>366</v>
      </c>
      <c r="O1542" s="49">
        <v>0.627</v>
      </c>
    </row>
    <row r="1543" spans="1:15" ht="15" customHeight="1" x14ac:dyDescent="0.25">
      <c r="A1543" s="17" t="str">
        <f>IFERROR(VLOOKUP($F1543,'Location List'!$A$2:$T$644,20,FALSE),"")</f>
        <v>Tim Kerum</v>
      </c>
      <c r="B1543" s="17" t="str">
        <f>IFERROR(VLOOKUP($F1543,'Location List'!$A$2:$T$644,19,FALSE),"")</f>
        <v>Troy Chaney</v>
      </c>
      <c r="C1543" s="17" t="str">
        <f>IFERROR(VLOOKUP($F1543,'Location List'!$A$2:$T$644,18,FALSE),"")</f>
        <v/>
      </c>
      <c r="D1543" s="17" t="str">
        <f>IFERROR(VLOOKUP($F1543,'Location List'!$A$2:$T$644,9,FALSE),"")</f>
        <v>PATTY CEDILLO</v>
      </c>
      <c r="E1543" s="17" t="str">
        <f>IFERROR(VLOOKUP($F1543,'Location List'!$A$2:$T$644,2,FALSE),"")</f>
        <v>SAN DIEGO</v>
      </c>
      <c r="F1543" s="26">
        <v>441</v>
      </c>
      <c r="G1543" s="29" t="s">
        <v>3276</v>
      </c>
      <c r="H1543" s="29" t="s">
        <v>3472</v>
      </c>
      <c r="I1543" s="26">
        <v>67</v>
      </c>
      <c r="J1543" s="26">
        <v>81</v>
      </c>
      <c r="K1543" s="26">
        <v>0</v>
      </c>
      <c r="L1543" s="26">
        <v>14</v>
      </c>
      <c r="M1543" s="26">
        <v>148</v>
      </c>
      <c r="N1543" s="26">
        <v>292</v>
      </c>
      <c r="O1543" s="49">
        <v>1.9730000000000001</v>
      </c>
    </row>
    <row r="1544" spans="1:15" ht="15" customHeight="1" x14ac:dyDescent="0.25">
      <c r="A1544" s="17" t="str">
        <f>IFERROR(VLOOKUP($F1544,'Location List'!$A$2:$T$644,20,FALSE),"")</f>
        <v>Tim Kerum</v>
      </c>
      <c r="B1544" s="17" t="str">
        <f>IFERROR(VLOOKUP($F1544,'Location List'!$A$2:$T$644,19,FALSE),"")</f>
        <v>Troy Chaney</v>
      </c>
      <c r="C1544" s="17" t="str">
        <f>IFERROR(VLOOKUP($F1544,'Location List'!$A$2:$T$644,18,FALSE),"")</f>
        <v/>
      </c>
      <c r="D1544" s="17" t="str">
        <f>IFERROR(VLOOKUP($F1544,'Location List'!$A$2:$T$644,9,FALSE),"")</f>
        <v>PATTY CEDILLO</v>
      </c>
      <c r="E1544" s="17" t="str">
        <f>IFERROR(VLOOKUP($F1544,'Location List'!$A$2:$T$644,2,FALSE),"")</f>
        <v>SAN DIEGO</v>
      </c>
      <c r="F1544" s="26">
        <v>441</v>
      </c>
      <c r="G1544" s="29" t="s">
        <v>3276</v>
      </c>
      <c r="H1544" s="29" t="s">
        <v>3344</v>
      </c>
      <c r="I1544" s="26">
        <v>130</v>
      </c>
      <c r="J1544" s="26">
        <v>174</v>
      </c>
      <c r="K1544" s="26">
        <v>0</v>
      </c>
      <c r="L1544" s="26">
        <v>14</v>
      </c>
      <c r="M1544" s="26">
        <v>304</v>
      </c>
      <c r="N1544" s="26">
        <v>366</v>
      </c>
      <c r="O1544" s="49">
        <v>1.204</v>
      </c>
    </row>
    <row r="1545" spans="1:15" ht="15" customHeight="1" x14ac:dyDescent="0.25">
      <c r="A1545" s="17" t="str">
        <f>IFERROR(VLOOKUP($F1545,'Location List'!$A$2:$T$644,20,FALSE),"")</f>
        <v>Tim Kerum</v>
      </c>
      <c r="B1545" s="17" t="str">
        <f>IFERROR(VLOOKUP($F1545,'Location List'!$A$2:$T$644,19,FALSE),"")</f>
        <v>Troy Chaney</v>
      </c>
      <c r="C1545" s="17" t="str">
        <f>IFERROR(VLOOKUP($F1545,'Location List'!$A$2:$T$644,18,FALSE),"")</f>
        <v/>
      </c>
      <c r="D1545" s="17" t="str">
        <f>IFERROR(VLOOKUP($F1545,'Location List'!$A$2:$T$644,9,FALSE),"")</f>
        <v>PATTY CEDILLO</v>
      </c>
      <c r="E1545" s="17" t="str">
        <f>IFERROR(VLOOKUP($F1545,'Location List'!$A$2:$T$644,2,FALSE),"")</f>
        <v>SAN DIEGO</v>
      </c>
      <c r="F1545" s="26">
        <v>441</v>
      </c>
      <c r="G1545" s="29" t="s">
        <v>3276</v>
      </c>
      <c r="H1545" s="29" t="s">
        <v>3345</v>
      </c>
      <c r="I1545" s="26">
        <v>163</v>
      </c>
      <c r="J1545" s="26">
        <v>145</v>
      </c>
      <c r="K1545" s="26">
        <v>0</v>
      </c>
      <c r="L1545" s="26">
        <v>14</v>
      </c>
      <c r="M1545" s="26">
        <v>308</v>
      </c>
      <c r="N1545" s="26">
        <v>561</v>
      </c>
      <c r="O1545" s="49">
        <v>1.821</v>
      </c>
    </row>
    <row r="1546" spans="1:15" ht="15" customHeight="1" x14ac:dyDescent="0.25">
      <c r="A1546" s="17" t="str">
        <f>IFERROR(VLOOKUP($F1546,'Location List'!$A$2:$T$644,20,FALSE),"")</f>
        <v>Tim Kerum</v>
      </c>
      <c r="B1546" s="17" t="str">
        <f>IFERROR(VLOOKUP($F1546,'Location List'!$A$2:$T$644,19,FALSE),"")</f>
        <v>Troy Chaney</v>
      </c>
      <c r="C1546" s="17" t="str">
        <f>IFERROR(VLOOKUP($F1546,'Location List'!$A$2:$T$644,18,FALSE),"")</f>
        <v/>
      </c>
      <c r="D1546" s="17" t="str">
        <f>IFERROR(VLOOKUP($F1546,'Location List'!$A$2:$T$644,9,FALSE),"")</f>
        <v>PATTY CEDILLO</v>
      </c>
      <c r="E1546" s="17" t="str">
        <f>IFERROR(VLOOKUP($F1546,'Location List'!$A$2:$T$644,2,FALSE),"")</f>
        <v>SAN DIEGO</v>
      </c>
      <c r="F1546" s="26">
        <v>441</v>
      </c>
      <c r="G1546" s="29" t="s">
        <v>3276</v>
      </c>
      <c r="H1546" s="29" t="s">
        <v>3299</v>
      </c>
      <c r="I1546" s="26">
        <v>72</v>
      </c>
      <c r="J1546" s="26">
        <v>83</v>
      </c>
      <c r="K1546" s="26">
        <v>0</v>
      </c>
      <c r="L1546" s="26">
        <v>16</v>
      </c>
      <c r="M1546" s="26">
        <v>155</v>
      </c>
      <c r="N1546" s="26">
        <v>205</v>
      </c>
      <c r="O1546" s="49">
        <v>1.323</v>
      </c>
    </row>
    <row r="1547" spans="1:15" ht="15" customHeight="1" x14ac:dyDescent="0.25">
      <c r="A1547" s="17" t="str">
        <f>IFERROR(VLOOKUP($F1547,'Location List'!$A$2:$T$644,20,FALSE),"")</f>
        <v>Tim Kerum</v>
      </c>
      <c r="B1547" s="17" t="str">
        <f>IFERROR(VLOOKUP($F1547,'Location List'!$A$2:$T$644,19,FALSE),"")</f>
        <v>Troy Chaney</v>
      </c>
      <c r="C1547" s="17" t="str">
        <f>IFERROR(VLOOKUP($F1547,'Location List'!$A$2:$T$644,18,FALSE),"")</f>
        <v/>
      </c>
      <c r="D1547" s="17" t="str">
        <f>IFERROR(VLOOKUP($F1547,'Location List'!$A$2:$T$644,9,FALSE),"")</f>
        <v>PATTY CEDILLO</v>
      </c>
      <c r="E1547" s="17" t="str">
        <f>IFERROR(VLOOKUP($F1547,'Location List'!$A$2:$T$644,2,FALSE),"")</f>
        <v>SAN DIEGO</v>
      </c>
      <c r="F1547" s="26">
        <v>441</v>
      </c>
      <c r="G1547" s="29" t="s">
        <v>3278</v>
      </c>
      <c r="H1547" s="29" t="s">
        <v>3297</v>
      </c>
      <c r="I1547" s="26">
        <v>145</v>
      </c>
      <c r="J1547" s="26">
        <v>134</v>
      </c>
      <c r="K1547" s="26">
        <v>0</v>
      </c>
      <c r="L1547" s="26">
        <v>15</v>
      </c>
      <c r="M1547" s="26">
        <v>279</v>
      </c>
      <c r="N1547" s="26">
        <v>3886</v>
      </c>
      <c r="O1547" s="49">
        <v>13.928000000000001</v>
      </c>
    </row>
    <row r="1548" spans="1:15" ht="15" customHeight="1" x14ac:dyDescent="0.25">
      <c r="A1548" s="17" t="str">
        <f>IFERROR(VLOOKUP($F1548,'Location List'!$A$2:$T$644,20,FALSE),"")</f>
        <v>Tim Kerum</v>
      </c>
      <c r="B1548" s="17" t="str">
        <f>IFERROR(VLOOKUP($F1548,'Location List'!$A$2:$T$644,19,FALSE),"")</f>
        <v>Troy Chaney</v>
      </c>
      <c r="C1548" s="17" t="str">
        <f>IFERROR(VLOOKUP($F1548,'Location List'!$A$2:$T$644,18,FALSE),"")</f>
        <v/>
      </c>
      <c r="D1548" s="17" t="str">
        <f>IFERROR(VLOOKUP($F1548,'Location List'!$A$2:$T$644,9,FALSE),"")</f>
        <v>PATTY CEDILLO</v>
      </c>
      <c r="E1548" s="17" t="str">
        <f>IFERROR(VLOOKUP($F1548,'Location List'!$A$2:$T$644,2,FALSE),"")</f>
        <v>SAN DIEGO</v>
      </c>
      <c r="F1548" s="26">
        <v>441</v>
      </c>
      <c r="G1548" s="29" t="s">
        <v>3278</v>
      </c>
      <c r="H1548" s="29" t="s">
        <v>3360</v>
      </c>
      <c r="I1548" s="26">
        <v>312</v>
      </c>
      <c r="J1548" s="26">
        <v>152</v>
      </c>
      <c r="K1548" s="26">
        <v>0</v>
      </c>
      <c r="L1548" s="26">
        <v>26</v>
      </c>
      <c r="M1548" s="26">
        <v>464</v>
      </c>
      <c r="N1548" s="26">
        <v>3284</v>
      </c>
      <c r="O1548" s="49">
        <v>7.0780000000000003</v>
      </c>
    </row>
    <row r="1549" spans="1:15" ht="15" customHeight="1" x14ac:dyDescent="0.25">
      <c r="A1549" s="17" t="str">
        <f>IFERROR(VLOOKUP($F1549,'Location List'!$A$2:$T$644,20,FALSE),"")</f>
        <v>Tim Kerum</v>
      </c>
      <c r="B1549" s="17" t="str">
        <f>IFERROR(VLOOKUP($F1549,'Location List'!$A$2:$T$644,19,FALSE),"")</f>
        <v>Troy Chaney</v>
      </c>
      <c r="C1549" s="17" t="str">
        <f>IFERROR(VLOOKUP($F1549,'Location List'!$A$2:$T$644,18,FALSE),"")</f>
        <v>Luis Torres</v>
      </c>
      <c r="D1549" s="17" t="str">
        <f>IFERROR(VLOOKUP($F1549,'Location List'!$A$2:$T$644,9,FALSE),"")</f>
        <v>ARSHAD KHAN</v>
      </c>
      <c r="E1549" s="17" t="str">
        <f>IFERROR(VLOOKUP($F1549,'Location List'!$A$2:$T$644,2,FALSE),"")</f>
        <v>PLACENTIA</v>
      </c>
      <c r="F1549" s="26">
        <v>442</v>
      </c>
      <c r="G1549" s="29" t="s">
        <v>3272</v>
      </c>
      <c r="H1549" s="29" t="s">
        <v>3379</v>
      </c>
      <c r="I1549" s="26">
        <v>398</v>
      </c>
      <c r="J1549" s="26">
        <v>559</v>
      </c>
      <c r="K1549" s="26">
        <v>0</v>
      </c>
      <c r="L1549" s="26">
        <v>15</v>
      </c>
      <c r="M1549" s="26">
        <v>957</v>
      </c>
      <c r="N1549" s="26">
        <v>1128</v>
      </c>
      <c r="O1549" s="49">
        <v>1.179</v>
      </c>
    </row>
    <row r="1550" spans="1:15" ht="15" customHeight="1" x14ac:dyDescent="0.25">
      <c r="A1550" s="17" t="str">
        <f>IFERROR(VLOOKUP($F1550,'Location List'!$A$2:$T$644,20,FALSE),"")</f>
        <v>Tim Kerum</v>
      </c>
      <c r="B1550" s="17" t="str">
        <f>IFERROR(VLOOKUP($F1550,'Location List'!$A$2:$T$644,19,FALSE),"")</f>
        <v>Troy Chaney</v>
      </c>
      <c r="C1550" s="17" t="str">
        <f>IFERROR(VLOOKUP($F1550,'Location List'!$A$2:$T$644,18,FALSE),"")</f>
        <v>Luis Torres</v>
      </c>
      <c r="D1550" s="17" t="str">
        <f>IFERROR(VLOOKUP($F1550,'Location List'!$A$2:$T$644,9,FALSE),"")</f>
        <v>ARSHAD KHAN</v>
      </c>
      <c r="E1550" s="17" t="str">
        <f>IFERROR(VLOOKUP($F1550,'Location List'!$A$2:$T$644,2,FALSE),"")</f>
        <v>PLACENTIA</v>
      </c>
      <c r="F1550" s="26">
        <v>442</v>
      </c>
      <c r="G1550" s="29" t="s">
        <v>3272</v>
      </c>
      <c r="H1550" s="29" t="s">
        <v>3301</v>
      </c>
      <c r="I1550" s="26">
        <v>524</v>
      </c>
      <c r="J1550" s="26">
        <v>732</v>
      </c>
      <c r="K1550" s="26">
        <v>0</v>
      </c>
      <c r="L1550" s="26">
        <v>18</v>
      </c>
      <c r="M1550" s="26">
        <v>1256</v>
      </c>
      <c r="N1550" s="26">
        <v>7897</v>
      </c>
      <c r="O1550" s="49">
        <v>6.2869999999999999</v>
      </c>
    </row>
    <row r="1551" spans="1:15" ht="15" customHeight="1" x14ac:dyDescent="0.25">
      <c r="A1551" s="17" t="str">
        <f>IFERROR(VLOOKUP($F1551,'Location List'!$A$2:$T$644,20,FALSE),"")</f>
        <v>Tim Kerum</v>
      </c>
      <c r="B1551" s="17" t="str">
        <f>IFERROR(VLOOKUP($F1551,'Location List'!$A$2:$T$644,19,FALSE),"")</f>
        <v>Troy Chaney</v>
      </c>
      <c r="C1551" s="17" t="str">
        <f>IFERROR(VLOOKUP($F1551,'Location List'!$A$2:$T$644,18,FALSE),"")</f>
        <v>Luis Torres</v>
      </c>
      <c r="D1551" s="17" t="str">
        <f>IFERROR(VLOOKUP($F1551,'Location List'!$A$2:$T$644,9,FALSE),"")</f>
        <v>ARSHAD KHAN</v>
      </c>
      <c r="E1551" s="17" t="str">
        <f>IFERROR(VLOOKUP($F1551,'Location List'!$A$2:$T$644,2,FALSE),"")</f>
        <v>PLACENTIA</v>
      </c>
      <c r="F1551" s="26">
        <v>442</v>
      </c>
      <c r="G1551" s="29" t="s">
        <v>3278</v>
      </c>
      <c r="H1551" s="29" t="s">
        <v>3339</v>
      </c>
      <c r="I1551" s="26">
        <v>273</v>
      </c>
      <c r="J1551" s="26">
        <v>390</v>
      </c>
      <c r="K1551" s="26">
        <v>0</v>
      </c>
      <c r="L1551" s="26">
        <v>16</v>
      </c>
      <c r="M1551" s="26">
        <v>663</v>
      </c>
      <c r="N1551" s="26">
        <v>838</v>
      </c>
      <c r="O1551" s="49">
        <v>1.264</v>
      </c>
    </row>
    <row r="1552" spans="1:15" ht="15" customHeight="1" x14ac:dyDescent="0.25">
      <c r="A1552" s="17" t="str">
        <f>IFERROR(VLOOKUP($F1552,'Location List'!$A$2:$T$644,20,FALSE),"")</f>
        <v>Tim Kerum</v>
      </c>
      <c r="B1552" s="17" t="str">
        <f>IFERROR(VLOOKUP($F1552,'Location List'!$A$2:$T$644,19,FALSE),"")</f>
        <v>Troy Chaney</v>
      </c>
      <c r="C1552" s="17" t="str">
        <f>IFERROR(VLOOKUP($F1552,'Location List'!$A$2:$T$644,18,FALSE),"")</f>
        <v>Luis Torres</v>
      </c>
      <c r="D1552" s="17" t="str">
        <f>IFERROR(VLOOKUP($F1552,'Location List'!$A$2:$T$644,9,FALSE),"")</f>
        <v>ARSHAD KHAN</v>
      </c>
      <c r="E1552" s="17" t="str">
        <f>IFERROR(VLOOKUP($F1552,'Location List'!$A$2:$T$644,2,FALSE),"")</f>
        <v>PLACENTIA</v>
      </c>
      <c r="F1552" s="26">
        <v>442</v>
      </c>
      <c r="G1552" s="29" t="s">
        <v>3278</v>
      </c>
      <c r="H1552" s="29" t="s">
        <v>3408</v>
      </c>
      <c r="I1552" s="26">
        <v>666</v>
      </c>
      <c r="J1552" s="26">
        <v>574</v>
      </c>
      <c r="K1552" s="26">
        <v>0</v>
      </c>
      <c r="L1552" s="26">
        <v>14</v>
      </c>
      <c r="M1552" s="26">
        <v>1240</v>
      </c>
      <c r="N1552" s="26">
        <v>8004</v>
      </c>
      <c r="O1552" s="49">
        <v>6.4550000000000001</v>
      </c>
    </row>
    <row r="1553" spans="1:15" ht="15" customHeight="1" x14ac:dyDescent="0.25">
      <c r="A1553" s="17" t="str">
        <f>IFERROR(VLOOKUP($F1553,'Location List'!$A$2:$T$644,20,FALSE),"")</f>
        <v>Tim Kerum</v>
      </c>
      <c r="B1553" s="17" t="str">
        <f>IFERROR(VLOOKUP($F1553,'Location List'!$A$2:$T$644,19,FALSE),"")</f>
        <v>Troy Chaney</v>
      </c>
      <c r="C1553" s="17" t="str">
        <f>IFERROR(VLOOKUP($F1553,'Location List'!$A$2:$T$644,18,FALSE),"")</f>
        <v>Luis Torres</v>
      </c>
      <c r="D1553" s="17" t="str">
        <f>IFERROR(VLOOKUP($F1553,'Location List'!$A$2:$T$644,9,FALSE),"")</f>
        <v>ARSHAD KHAN</v>
      </c>
      <c r="E1553" s="17" t="str">
        <f>IFERROR(VLOOKUP($F1553,'Location List'!$A$2:$T$644,2,FALSE),"")</f>
        <v>PLACENTIA</v>
      </c>
      <c r="F1553" s="26">
        <v>442</v>
      </c>
      <c r="G1553" s="29" t="s">
        <v>3278</v>
      </c>
      <c r="H1553" s="29" t="s">
        <v>3447</v>
      </c>
      <c r="I1553" s="26">
        <v>207</v>
      </c>
      <c r="J1553" s="26">
        <v>254</v>
      </c>
      <c r="K1553" s="26">
        <v>0</v>
      </c>
      <c r="L1553" s="26">
        <v>15</v>
      </c>
      <c r="M1553" s="26">
        <v>461</v>
      </c>
      <c r="N1553" s="26">
        <v>711</v>
      </c>
      <c r="O1553" s="49">
        <v>1.542</v>
      </c>
    </row>
    <row r="1554" spans="1:15" ht="15" customHeight="1" x14ac:dyDescent="0.25">
      <c r="A1554" s="17" t="str">
        <f>IFERROR(VLOOKUP($F1554,'Location List'!$A$2:$T$644,20,FALSE),"")</f>
        <v>Tim Kerum</v>
      </c>
      <c r="B1554" s="17" t="str">
        <f>IFERROR(VLOOKUP($F1554,'Location List'!$A$2:$T$644,19,FALSE),"")</f>
        <v>Troy Chaney</v>
      </c>
      <c r="C1554" s="17" t="str">
        <f>IFERROR(VLOOKUP($F1554,'Location List'!$A$2:$T$644,18,FALSE),"")</f>
        <v/>
      </c>
      <c r="D1554" s="17" t="str">
        <f>IFERROR(VLOOKUP($F1554,'Location List'!$A$2:$T$644,9,FALSE),"")</f>
        <v>PATTY CEDILLO</v>
      </c>
      <c r="E1554" s="17" t="str">
        <f>IFERROR(VLOOKUP($F1554,'Location List'!$A$2:$T$644,2,FALSE),"")</f>
        <v>MIRA MESA</v>
      </c>
      <c r="F1554" s="26">
        <v>443</v>
      </c>
      <c r="G1554" s="29" t="s">
        <v>3272</v>
      </c>
      <c r="H1554" s="29" t="s">
        <v>3301</v>
      </c>
      <c r="I1554" s="26">
        <v>486</v>
      </c>
      <c r="J1554" s="26">
        <v>417</v>
      </c>
      <c r="K1554" s="26">
        <v>0</v>
      </c>
      <c r="L1554" s="26">
        <v>17</v>
      </c>
      <c r="M1554" s="26">
        <v>903</v>
      </c>
      <c r="N1554" s="26">
        <v>5882</v>
      </c>
      <c r="O1554" s="49">
        <v>6.5140000000000002</v>
      </c>
    </row>
    <row r="1555" spans="1:15" ht="15" customHeight="1" x14ac:dyDescent="0.25">
      <c r="A1555" s="17" t="str">
        <f>IFERROR(VLOOKUP($F1555,'Location List'!$A$2:$T$644,20,FALSE),"")</f>
        <v>Tim Kerum</v>
      </c>
      <c r="B1555" s="17" t="str">
        <f>IFERROR(VLOOKUP($F1555,'Location List'!$A$2:$T$644,19,FALSE),"")</f>
        <v>Troy Chaney</v>
      </c>
      <c r="C1555" s="17" t="str">
        <f>IFERROR(VLOOKUP($F1555,'Location List'!$A$2:$T$644,18,FALSE),"")</f>
        <v/>
      </c>
      <c r="D1555" s="17" t="str">
        <f>IFERROR(VLOOKUP($F1555,'Location List'!$A$2:$T$644,9,FALSE),"")</f>
        <v>PATTY CEDILLO</v>
      </c>
      <c r="E1555" s="17" t="str">
        <f>IFERROR(VLOOKUP($F1555,'Location List'!$A$2:$T$644,2,FALSE),"")</f>
        <v>MIRA MESA</v>
      </c>
      <c r="F1555" s="26">
        <v>443</v>
      </c>
      <c r="G1555" s="29" t="s">
        <v>3272</v>
      </c>
      <c r="H1555" s="29" t="s">
        <v>3304</v>
      </c>
      <c r="I1555" s="26">
        <v>926</v>
      </c>
      <c r="J1555" s="26">
        <v>206</v>
      </c>
      <c r="K1555" s="26">
        <v>0</v>
      </c>
      <c r="L1555" s="26">
        <v>20</v>
      </c>
      <c r="M1555" s="26">
        <v>1132</v>
      </c>
      <c r="N1555" s="26">
        <v>15728</v>
      </c>
      <c r="O1555" s="49">
        <v>13.894</v>
      </c>
    </row>
    <row r="1556" spans="1:15" ht="15" customHeight="1" x14ac:dyDescent="0.25">
      <c r="A1556" s="17" t="str">
        <f>IFERROR(VLOOKUP($F1556,'Location List'!$A$2:$T$644,20,FALSE),"")</f>
        <v>Tim Kerum</v>
      </c>
      <c r="B1556" s="17" t="str">
        <f>IFERROR(VLOOKUP($F1556,'Location List'!$A$2:$T$644,19,FALSE),"")</f>
        <v>Troy Chaney</v>
      </c>
      <c r="C1556" s="17" t="str">
        <f>IFERROR(VLOOKUP($F1556,'Location List'!$A$2:$T$644,18,FALSE),"")</f>
        <v/>
      </c>
      <c r="D1556" s="17" t="str">
        <f>IFERROR(VLOOKUP($F1556,'Location List'!$A$2:$T$644,9,FALSE),"")</f>
        <v>PATTY CEDILLO</v>
      </c>
      <c r="E1556" s="17" t="str">
        <f>IFERROR(VLOOKUP($F1556,'Location List'!$A$2:$T$644,2,FALSE),"")</f>
        <v>MIRA MESA</v>
      </c>
      <c r="F1556" s="26">
        <v>443</v>
      </c>
      <c r="G1556" s="29" t="s">
        <v>3272</v>
      </c>
      <c r="H1556" s="29" t="s">
        <v>3535</v>
      </c>
      <c r="I1556" s="26">
        <v>1252</v>
      </c>
      <c r="J1556" s="26">
        <v>585</v>
      </c>
      <c r="K1556" s="26">
        <v>0</v>
      </c>
      <c r="L1556" s="26">
        <v>15</v>
      </c>
      <c r="M1556" s="26">
        <v>1837</v>
      </c>
      <c r="N1556" s="26">
        <v>11605</v>
      </c>
      <c r="O1556" s="49">
        <v>6.3170000000000002</v>
      </c>
    </row>
    <row r="1557" spans="1:15" ht="15" customHeight="1" x14ac:dyDescent="0.25">
      <c r="A1557" s="17" t="str">
        <f>IFERROR(VLOOKUP($F1557,'Location List'!$A$2:$T$644,20,FALSE),"")</f>
        <v>Tim Kerum</v>
      </c>
      <c r="B1557" s="17" t="str">
        <f>IFERROR(VLOOKUP($F1557,'Location List'!$A$2:$T$644,19,FALSE),"")</f>
        <v>Troy Chaney</v>
      </c>
      <c r="C1557" s="17" t="str">
        <f>IFERROR(VLOOKUP($F1557,'Location List'!$A$2:$T$644,18,FALSE),"")</f>
        <v/>
      </c>
      <c r="D1557" s="17" t="str">
        <f>IFERROR(VLOOKUP($F1557,'Location List'!$A$2:$T$644,9,FALSE),"")</f>
        <v>PATTY CEDILLO</v>
      </c>
      <c r="E1557" s="17" t="str">
        <f>IFERROR(VLOOKUP($F1557,'Location List'!$A$2:$T$644,2,FALSE),"")</f>
        <v>MIRA MESA</v>
      </c>
      <c r="F1557" s="26">
        <v>443</v>
      </c>
      <c r="G1557" s="29" t="s">
        <v>3276</v>
      </c>
      <c r="H1557" s="29" t="s">
        <v>3305</v>
      </c>
      <c r="I1557" s="26">
        <v>131</v>
      </c>
      <c r="J1557" s="26">
        <v>57</v>
      </c>
      <c r="K1557" s="26">
        <v>0</v>
      </c>
      <c r="L1557" s="26">
        <v>16</v>
      </c>
      <c r="M1557" s="26">
        <v>188</v>
      </c>
      <c r="N1557" s="26">
        <v>284</v>
      </c>
      <c r="O1557" s="49">
        <v>1.5109999999999999</v>
      </c>
    </row>
    <row r="1558" spans="1:15" ht="15" customHeight="1" x14ac:dyDescent="0.25">
      <c r="A1558" s="17" t="str">
        <f>IFERROR(VLOOKUP($F1558,'Location List'!$A$2:$T$644,20,FALSE),"")</f>
        <v>Tim Kerum</v>
      </c>
      <c r="B1558" s="17" t="str">
        <f>IFERROR(VLOOKUP($F1558,'Location List'!$A$2:$T$644,19,FALSE),"")</f>
        <v>Troy Chaney</v>
      </c>
      <c r="C1558" s="17" t="str">
        <f>IFERROR(VLOOKUP($F1558,'Location List'!$A$2:$T$644,18,FALSE),"")</f>
        <v/>
      </c>
      <c r="D1558" s="17" t="str">
        <f>IFERROR(VLOOKUP($F1558,'Location List'!$A$2:$T$644,9,FALSE),"")</f>
        <v>PATTY CEDILLO</v>
      </c>
      <c r="E1558" s="17" t="str">
        <f>IFERROR(VLOOKUP($F1558,'Location List'!$A$2:$T$644,2,FALSE),"")</f>
        <v>MIRA MESA</v>
      </c>
      <c r="F1558" s="26">
        <v>443</v>
      </c>
      <c r="G1558" s="29" t="s">
        <v>3276</v>
      </c>
      <c r="H1558" s="29" t="s">
        <v>3407</v>
      </c>
      <c r="I1558" s="26">
        <v>146</v>
      </c>
      <c r="J1558" s="26">
        <v>120</v>
      </c>
      <c r="K1558" s="26">
        <v>0</v>
      </c>
      <c r="L1558" s="26">
        <v>15</v>
      </c>
      <c r="M1558" s="26">
        <v>266</v>
      </c>
      <c r="N1558" s="26">
        <v>468</v>
      </c>
      <c r="O1558" s="49">
        <v>1.7589999999999999</v>
      </c>
    </row>
    <row r="1559" spans="1:15" ht="15" customHeight="1" x14ac:dyDescent="0.25">
      <c r="A1559" s="17" t="str">
        <f>IFERROR(VLOOKUP($F1559,'Location List'!$A$2:$T$644,20,FALSE),"")</f>
        <v>Tim Kerum</v>
      </c>
      <c r="B1559" s="17" t="str">
        <f>IFERROR(VLOOKUP($F1559,'Location List'!$A$2:$T$644,19,FALSE),"")</f>
        <v>Troy Chaney</v>
      </c>
      <c r="C1559" s="17" t="str">
        <f>IFERROR(VLOOKUP($F1559,'Location List'!$A$2:$T$644,18,FALSE),"")</f>
        <v/>
      </c>
      <c r="D1559" s="17" t="str">
        <f>IFERROR(VLOOKUP($F1559,'Location List'!$A$2:$T$644,9,FALSE),"")</f>
        <v>PATTY CEDILLO</v>
      </c>
      <c r="E1559" s="17" t="str">
        <f>IFERROR(VLOOKUP($F1559,'Location List'!$A$2:$T$644,2,FALSE),"")</f>
        <v>MIRA MESA</v>
      </c>
      <c r="F1559" s="26">
        <v>443</v>
      </c>
      <c r="G1559" s="29" t="s">
        <v>3276</v>
      </c>
      <c r="H1559" s="29" t="s">
        <v>3571</v>
      </c>
      <c r="I1559" s="26">
        <v>143</v>
      </c>
      <c r="J1559" s="26">
        <v>129</v>
      </c>
      <c r="K1559" s="26">
        <v>0</v>
      </c>
      <c r="L1559" s="26">
        <v>15</v>
      </c>
      <c r="M1559" s="26">
        <v>272</v>
      </c>
      <c r="N1559" s="26">
        <v>484</v>
      </c>
      <c r="O1559" s="49">
        <v>1.7789999999999999</v>
      </c>
    </row>
    <row r="1560" spans="1:15" ht="15" customHeight="1" x14ac:dyDescent="0.25">
      <c r="A1560" s="17" t="str">
        <f>IFERROR(VLOOKUP($F1560,'Location List'!$A$2:$T$644,20,FALSE),"")</f>
        <v>Tim Kerum</v>
      </c>
      <c r="B1560" s="17" t="str">
        <f>IFERROR(VLOOKUP($F1560,'Location List'!$A$2:$T$644,19,FALSE),"")</f>
        <v>Troy Chaney</v>
      </c>
      <c r="C1560" s="17" t="str">
        <f>IFERROR(VLOOKUP($F1560,'Location List'!$A$2:$T$644,18,FALSE),"")</f>
        <v/>
      </c>
      <c r="D1560" s="17" t="str">
        <f>IFERROR(VLOOKUP($F1560,'Location List'!$A$2:$T$644,9,FALSE),"")</f>
        <v>PATTY CEDILLO</v>
      </c>
      <c r="E1560" s="17" t="str">
        <f>IFERROR(VLOOKUP($F1560,'Location List'!$A$2:$T$644,2,FALSE),"")</f>
        <v>MIRA MESA</v>
      </c>
      <c r="F1560" s="26">
        <v>443</v>
      </c>
      <c r="G1560" s="29" t="s">
        <v>3276</v>
      </c>
      <c r="H1560" s="29" t="s">
        <v>3299</v>
      </c>
      <c r="I1560" s="26">
        <v>141</v>
      </c>
      <c r="J1560" s="26">
        <v>103</v>
      </c>
      <c r="K1560" s="26">
        <v>0</v>
      </c>
      <c r="L1560" s="26">
        <v>17</v>
      </c>
      <c r="M1560" s="26">
        <v>244</v>
      </c>
      <c r="N1560" s="26">
        <v>428</v>
      </c>
      <c r="O1560" s="49">
        <v>1.754</v>
      </c>
    </row>
    <row r="1561" spans="1:15" ht="15" customHeight="1" x14ac:dyDescent="0.25">
      <c r="A1561" s="17" t="str">
        <f>IFERROR(VLOOKUP($F1561,'Location List'!$A$2:$T$644,20,FALSE),"")</f>
        <v>Tim Kerum</v>
      </c>
      <c r="B1561" s="17" t="str">
        <f>IFERROR(VLOOKUP($F1561,'Location List'!$A$2:$T$644,19,FALSE),"")</f>
        <v>Troy Chaney</v>
      </c>
      <c r="C1561" s="17" t="str">
        <f>IFERROR(VLOOKUP($F1561,'Location List'!$A$2:$T$644,18,FALSE),"")</f>
        <v/>
      </c>
      <c r="D1561" s="17" t="str">
        <f>IFERROR(VLOOKUP($F1561,'Location List'!$A$2:$T$644,9,FALSE),"")</f>
        <v>PATTY CEDILLO</v>
      </c>
      <c r="E1561" s="17" t="str">
        <f>IFERROR(VLOOKUP($F1561,'Location List'!$A$2:$T$644,2,FALSE),"")</f>
        <v>MIRA MESA</v>
      </c>
      <c r="F1561" s="26">
        <v>443</v>
      </c>
      <c r="G1561" s="29" t="s">
        <v>3278</v>
      </c>
      <c r="H1561" s="29" t="s">
        <v>3297</v>
      </c>
      <c r="I1561" s="26">
        <v>149</v>
      </c>
      <c r="J1561" s="26">
        <v>115</v>
      </c>
      <c r="K1561" s="26">
        <v>0</v>
      </c>
      <c r="L1561" s="26">
        <v>14</v>
      </c>
      <c r="M1561" s="26">
        <v>264</v>
      </c>
      <c r="N1561" s="26">
        <v>365</v>
      </c>
      <c r="O1561" s="49">
        <v>1.383</v>
      </c>
    </row>
    <row r="1562" spans="1:15" ht="15" customHeight="1" x14ac:dyDescent="0.25">
      <c r="A1562" s="17" t="str">
        <f>IFERROR(VLOOKUP($F1562,'Location List'!$A$2:$T$644,20,FALSE),"")</f>
        <v>Tim Kerum</v>
      </c>
      <c r="B1562" s="17" t="str">
        <f>IFERROR(VLOOKUP($F1562,'Location List'!$A$2:$T$644,19,FALSE),"")</f>
        <v>Troy Chaney</v>
      </c>
      <c r="C1562" s="17" t="str">
        <f>IFERROR(VLOOKUP($F1562,'Location List'!$A$2:$T$644,18,FALSE),"")</f>
        <v/>
      </c>
      <c r="D1562" s="17" t="str">
        <f>IFERROR(VLOOKUP($F1562,'Location List'!$A$2:$T$644,9,FALSE),"")</f>
        <v>PATTY CEDILLO</v>
      </c>
      <c r="E1562" s="17" t="str">
        <f>IFERROR(VLOOKUP($F1562,'Location List'!$A$2:$T$644,2,FALSE),"")</f>
        <v>MIRA MESA</v>
      </c>
      <c r="F1562" s="26">
        <v>443</v>
      </c>
      <c r="G1562" s="29" t="s">
        <v>3278</v>
      </c>
      <c r="H1562" s="29" t="s">
        <v>3339</v>
      </c>
      <c r="I1562" s="26">
        <v>244</v>
      </c>
      <c r="J1562" s="26">
        <v>131</v>
      </c>
      <c r="K1562" s="26">
        <v>0</v>
      </c>
      <c r="L1562" s="26">
        <v>23</v>
      </c>
      <c r="M1562" s="26">
        <v>375</v>
      </c>
      <c r="N1562" s="26">
        <v>606</v>
      </c>
      <c r="O1562" s="49">
        <v>1.6160000000000001</v>
      </c>
    </row>
    <row r="1563" spans="1:15" ht="15" customHeight="1" x14ac:dyDescent="0.25">
      <c r="A1563" s="17" t="str">
        <f>IFERROR(VLOOKUP($F1563,'Location List'!$A$2:$T$644,20,FALSE),"")</f>
        <v>Tim Kerum</v>
      </c>
      <c r="B1563" s="17" t="str">
        <f>IFERROR(VLOOKUP($F1563,'Location List'!$A$2:$T$644,19,FALSE),"")</f>
        <v>Troy Chaney</v>
      </c>
      <c r="C1563" s="17" t="str">
        <f>IFERROR(VLOOKUP($F1563,'Location List'!$A$2:$T$644,18,FALSE),"")</f>
        <v>Austin Manzo</v>
      </c>
      <c r="D1563" s="17" t="str">
        <f>IFERROR(VLOOKUP($F1563,'Location List'!$A$2:$T$644,9,FALSE),"")</f>
        <v>YURI PENA</v>
      </c>
      <c r="E1563" s="17" t="str">
        <f>IFERROR(VLOOKUP($F1563,'Location List'!$A$2:$T$644,2,FALSE),"")</f>
        <v>SAN BRUNO</v>
      </c>
      <c r="F1563" s="26">
        <v>444</v>
      </c>
      <c r="G1563" s="29" t="s">
        <v>3272</v>
      </c>
      <c r="H1563" s="29" t="s">
        <v>3301</v>
      </c>
      <c r="I1563" s="26">
        <v>654</v>
      </c>
      <c r="J1563" s="26">
        <v>670</v>
      </c>
      <c r="K1563" s="26">
        <v>0</v>
      </c>
      <c r="L1563" s="26">
        <v>17</v>
      </c>
      <c r="M1563" s="26">
        <v>1324</v>
      </c>
      <c r="N1563" s="26">
        <v>8324</v>
      </c>
      <c r="O1563" s="49">
        <v>6.2869999999999999</v>
      </c>
    </row>
    <row r="1564" spans="1:15" ht="15" customHeight="1" x14ac:dyDescent="0.25">
      <c r="A1564" s="17" t="str">
        <f>IFERROR(VLOOKUP($F1564,'Location List'!$A$2:$T$644,20,FALSE),"")</f>
        <v>Tim Kerum</v>
      </c>
      <c r="B1564" s="17" t="str">
        <f>IFERROR(VLOOKUP($F1564,'Location List'!$A$2:$T$644,19,FALSE),"")</f>
        <v>Troy Chaney</v>
      </c>
      <c r="C1564" s="17" t="str">
        <f>IFERROR(VLOOKUP($F1564,'Location List'!$A$2:$T$644,18,FALSE),"")</f>
        <v>Luis Torres</v>
      </c>
      <c r="D1564" s="17" t="str">
        <f>IFERROR(VLOOKUP($F1564,'Location List'!$A$2:$T$644,9,FALSE),"")</f>
        <v>ARSHAD KHAN</v>
      </c>
      <c r="E1564" s="17" t="str">
        <f>IFERROR(VLOOKUP($F1564,'Location List'!$A$2:$T$644,2,FALSE),"")</f>
        <v>FONTANA</v>
      </c>
      <c r="F1564" s="26">
        <v>445</v>
      </c>
      <c r="G1564" s="29" t="s">
        <v>3272</v>
      </c>
      <c r="H1564" s="29" t="s">
        <v>3301</v>
      </c>
      <c r="I1564" s="26">
        <v>902</v>
      </c>
      <c r="J1564" s="26">
        <v>640</v>
      </c>
      <c r="K1564" s="26">
        <v>0</v>
      </c>
      <c r="L1564" s="26">
        <v>17</v>
      </c>
      <c r="M1564" s="26">
        <v>1542</v>
      </c>
      <c r="N1564" s="26">
        <v>9801</v>
      </c>
      <c r="O1564" s="49">
        <v>6.3559999999999999</v>
      </c>
    </row>
    <row r="1565" spans="1:15" ht="15" customHeight="1" x14ac:dyDescent="0.25">
      <c r="A1565" s="17" t="str">
        <f>IFERROR(VLOOKUP($F1565,'Location List'!$A$2:$T$644,20,FALSE),"")</f>
        <v>Tim Kerum</v>
      </c>
      <c r="B1565" s="17" t="str">
        <f>IFERROR(VLOOKUP($F1565,'Location List'!$A$2:$T$644,19,FALSE),"")</f>
        <v>Troy Chaney</v>
      </c>
      <c r="C1565" s="17" t="str">
        <f>IFERROR(VLOOKUP($F1565,'Location List'!$A$2:$T$644,18,FALSE),"")</f>
        <v>Luis Torres</v>
      </c>
      <c r="D1565" s="17" t="str">
        <f>IFERROR(VLOOKUP($F1565,'Location List'!$A$2:$T$644,9,FALSE),"")</f>
        <v>ARSHAD KHAN</v>
      </c>
      <c r="E1565" s="17" t="str">
        <f>IFERROR(VLOOKUP($F1565,'Location List'!$A$2:$T$644,2,FALSE),"")</f>
        <v>FONTANA</v>
      </c>
      <c r="F1565" s="26">
        <v>445</v>
      </c>
      <c r="G1565" s="29" t="s">
        <v>3276</v>
      </c>
      <c r="H1565" s="29" t="s">
        <v>3395</v>
      </c>
      <c r="I1565" s="26">
        <v>147</v>
      </c>
      <c r="J1565" s="26">
        <v>83</v>
      </c>
      <c r="K1565" s="26">
        <v>0</v>
      </c>
      <c r="L1565" s="26">
        <v>15</v>
      </c>
      <c r="M1565" s="26">
        <v>230</v>
      </c>
      <c r="N1565" s="26">
        <v>292</v>
      </c>
      <c r="O1565" s="49">
        <v>1.27</v>
      </c>
    </row>
    <row r="1566" spans="1:15" ht="15" customHeight="1" x14ac:dyDescent="0.25">
      <c r="A1566" s="17" t="str">
        <f>IFERROR(VLOOKUP($F1566,'Location List'!$A$2:$T$644,20,FALSE),"")</f>
        <v>Tim Kerum</v>
      </c>
      <c r="B1566" s="17" t="str">
        <f>IFERROR(VLOOKUP($F1566,'Location List'!$A$2:$T$644,19,FALSE),"")</f>
        <v>Troy Chaney</v>
      </c>
      <c r="C1566" s="17" t="str">
        <f>IFERROR(VLOOKUP($F1566,'Location List'!$A$2:$T$644,18,FALSE),"")</f>
        <v>Luis Torres</v>
      </c>
      <c r="D1566" s="17" t="str">
        <f>IFERROR(VLOOKUP($F1566,'Location List'!$A$2:$T$644,9,FALSE),"")</f>
        <v>ARSHAD KHAN</v>
      </c>
      <c r="E1566" s="17" t="str">
        <f>IFERROR(VLOOKUP($F1566,'Location List'!$A$2:$T$644,2,FALSE),"")</f>
        <v>FONTANA</v>
      </c>
      <c r="F1566" s="26">
        <v>445</v>
      </c>
      <c r="G1566" s="29" t="s">
        <v>3276</v>
      </c>
      <c r="H1566" s="29" t="s">
        <v>3520</v>
      </c>
      <c r="I1566" s="26">
        <v>302</v>
      </c>
      <c r="J1566" s="26">
        <v>143</v>
      </c>
      <c r="K1566" s="26">
        <v>0</v>
      </c>
      <c r="L1566" s="26">
        <v>15</v>
      </c>
      <c r="M1566" s="26">
        <v>445</v>
      </c>
      <c r="N1566" s="26">
        <v>614</v>
      </c>
      <c r="O1566" s="49">
        <v>1.38</v>
      </c>
    </row>
    <row r="1567" spans="1:15" ht="15" customHeight="1" x14ac:dyDescent="0.25">
      <c r="A1567" s="17" t="str">
        <f>IFERROR(VLOOKUP($F1567,'Location List'!$A$2:$T$644,20,FALSE),"")</f>
        <v>Tim Kerum</v>
      </c>
      <c r="B1567" s="17" t="str">
        <f>IFERROR(VLOOKUP($F1567,'Location List'!$A$2:$T$644,19,FALSE),"")</f>
        <v>Troy Chaney</v>
      </c>
      <c r="C1567" s="17" t="str">
        <f>IFERROR(VLOOKUP($F1567,'Location List'!$A$2:$T$644,18,FALSE),"")</f>
        <v>Luis Torres</v>
      </c>
      <c r="D1567" s="17" t="str">
        <f>IFERROR(VLOOKUP($F1567,'Location List'!$A$2:$T$644,9,FALSE),"")</f>
        <v>ARSHAD KHAN</v>
      </c>
      <c r="E1567" s="17" t="str">
        <f>IFERROR(VLOOKUP($F1567,'Location List'!$A$2:$T$644,2,FALSE),"")</f>
        <v>FONTANA</v>
      </c>
      <c r="F1567" s="26">
        <v>445</v>
      </c>
      <c r="G1567" s="29" t="s">
        <v>3276</v>
      </c>
      <c r="H1567" s="29" t="s">
        <v>3299</v>
      </c>
      <c r="I1567" s="26">
        <v>214</v>
      </c>
      <c r="J1567" s="26">
        <v>111</v>
      </c>
      <c r="K1567" s="26">
        <v>0</v>
      </c>
      <c r="L1567" s="26">
        <v>15</v>
      </c>
      <c r="M1567" s="26">
        <v>325</v>
      </c>
      <c r="N1567" s="26">
        <v>283</v>
      </c>
      <c r="O1567" s="49">
        <v>0.871</v>
      </c>
    </row>
    <row r="1568" spans="1:15" ht="15" customHeight="1" x14ac:dyDescent="0.25">
      <c r="A1568" s="17" t="str">
        <f>IFERROR(VLOOKUP($F1568,'Location List'!$A$2:$T$644,20,FALSE),"")</f>
        <v>Tim Kerum</v>
      </c>
      <c r="B1568" s="17" t="str">
        <f>IFERROR(VLOOKUP($F1568,'Location List'!$A$2:$T$644,19,FALSE),"")</f>
        <v>Troy Chaney</v>
      </c>
      <c r="C1568" s="17" t="str">
        <f>IFERROR(VLOOKUP($F1568,'Location List'!$A$2:$T$644,18,FALSE),"")</f>
        <v>Luis Torres</v>
      </c>
      <c r="D1568" s="17" t="str">
        <f>IFERROR(VLOOKUP($F1568,'Location List'!$A$2:$T$644,9,FALSE),"")</f>
        <v>ARSHAD KHAN</v>
      </c>
      <c r="E1568" s="17" t="str">
        <f>IFERROR(VLOOKUP($F1568,'Location List'!$A$2:$T$644,2,FALSE),"")</f>
        <v>FONTANA</v>
      </c>
      <c r="F1568" s="26">
        <v>445</v>
      </c>
      <c r="G1568" s="29" t="s">
        <v>3278</v>
      </c>
      <c r="H1568" s="29" t="s">
        <v>3430</v>
      </c>
      <c r="I1568" s="26">
        <v>509</v>
      </c>
      <c r="J1568" s="26">
        <v>278</v>
      </c>
      <c r="K1568" s="26">
        <v>0</v>
      </c>
      <c r="L1568" s="26">
        <v>26</v>
      </c>
      <c r="M1568" s="26">
        <v>787</v>
      </c>
      <c r="N1568" s="26">
        <v>5691</v>
      </c>
      <c r="O1568" s="49">
        <v>7.2309999999999999</v>
      </c>
    </row>
    <row r="1569" spans="1:15" ht="15" customHeight="1" x14ac:dyDescent="0.25">
      <c r="A1569" s="17" t="str">
        <f>IFERROR(VLOOKUP($F1569,'Location List'!$A$2:$T$644,20,FALSE),"")</f>
        <v>Tim Kerum</v>
      </c>
      <c r="B1569" s="17" t="str">
        <f>IFERROR(VLOOKUP($F1569,'Location List'!$A$2:$T$644,19,FALSE),"")</f>
        <v>Troy Chaney</v>
      </c>
      <c r="C1569" s="17" t="str">
        <f>IFERROR(VLOOKUP($F1569,'Location List'!$A$2:$T$644,18,FALSE),"")</f>
        <v>Luis Torres</v>
      </c>
      <c r="D1569" s="17" t="str">
        <f>IFERROR(VLOOKUP($F1569,'Location List'!$A$2:$T$644,9,FALSE),"")</f>
        <v>ARSHAD KHAN</v>
      </c>
      <c r="E1569" s="17" t="str">
        <f>IFERROR(VLOOKUP($F1569,'Location List'!$A$2:$T$644,2,FALSE),"")</f>
        <v>FONTANA</v>
      </c>
      <c r="F1569" s="26">
        <v>445</v>
      </c>
      <c r="G1569" s="29" t="s">
        <v>3278</v>
      </c>
      <c r="H1569" s="29" t="s">
        <v>3360</v>
      </c>
      <c r="I1569" s="26">
        <v>335</v>
      </c>
      <c r="J1569" s="26">
        <v>322</v>
      </c>
      <c r="K1569" s="26">
        <v>0</v>
      </c>
      <c r="L1569" s="26">
        <v>17</v>
      </c>
      <c r="M1569" s="26">
        <v>657</v>
      </c>
      <c r="N1569" s="26">
        <v>1138</v>
      </c>
      <c r="O1569" s="49">
        <v>1.732</v>
      </c>
    </row>
    <row r="1570" spans="1:15" ht="15" customHeight="1" x14ac:dyDescent="0.25">
      <c r="A1570" s="17" t="str">
        <f>IFERROR(VLOOKUP($F1570,'Location List'!$A$2:$T$644,20,FALSE),"")</f>
        <v>Tim Kerum</v>
      </c>
      <c r="B1570" s="17" t="str">
        <f>IFERROR(VLOOKUP($F1570,'Location List'!$A$2:$T$644,19,FALSE),"")</f>
        <v>Troy Chaney</v>
      </c>
      <c r="C1570" s="17" t="str">
        <f>IFERROR(VLOOKUP($F1570,'Location List'!$A$2:$T$644,18,FALSE),"")</f>
        <v>Luis Torres</v>
      </c>
      <c r="D1570" s="17" t="str">
        <f>IFERROR(VLOOKUP($F1570,'Location List'!$A$2:$T$644,9,FALSE),"")</f>
        <v>ARSHAD KHAN</v>
      </c>
      <c r="E1570" s="17" t="str">
        <f>IFERROR(VLOOKUP($F1570,'Location List'!$A$2:$T$644,2,FALSE),"")</f>
        <v>FONTANA</v>
      </c>
      <c r="F1570" s="26">
        <v>445</v>
      </c>
      <c r="G1570" s="29" t="s">
        <v>3278</v>
      </c>
      <c r="H1570" s="29" t="s">
        <v>3317</v>
      </c>
      <c r="I1570" s="26">
        <v>371</v>
      </c>
      <c r="J1570" s="26">
        <v>242</v>
      </c>
      <c r="K1570" s="26">
        <v>0</v>
      </c>
      <c r="L1570" s="26">
        <v>15</v>
      </c>
      <c r="M1570" s="26">
        <v>613</v>
      </c>
      <c r="N1570" s="26">
        <v>842</v>
      </c>
      <c r="O1570" s="49">
        <v>1.3740000000000001</v>
      </c>
    </row>
    <row r="1571" spans="1:15" ht="15" customHeight="1" x14ac:dyDescent="0.25">
      <c r="A1571" s="17" t="str">
        <f>IFERROR(VLOOKUP($F1571,'Location List'!$A$2:$T$644,20,FALSE),"")</f>
        <v>Tim Kerum</v>
      </c>
      <c r="B1571" s="17" t="str">
        <f>IFERROR(VLOOKUP($F1571,'Location List'!$A$2:$T$644,19,FALSE),"")</f>
        <v>Troy Chaney</v>
      </c>
      <c r="C1571" s="17" t="str">
        <f>IFERROR(VLOOKUP($F1571,'Location List'!$A$2:$T$644,18,FALSE),"")</f>
        <v>Luis Torres</v>
      </c>
      <c r="D1571" s="17" t="str">
        <f>IFERROR(VLOOKUP($F1571,'Location List'!$A$2:$T$644,9,FALSE),"")</f>
        <v>ARSHAD KHAN</v>
      </c>
      <c r="E1571" s="17" t="str">
        <f>IFERROR(VLOOKUP($F1571,'Location List'!$A$2:$T$644,2,FALSE),"")</f>
        <v>BELL</v>
      </c>
      <c r="F1571" s="26">
        <v>446</v>
      </c>
      <c r="G1571" s="29" t="s">
        <v>3278</v>
      </c>
      <c r="H1571" s="29" t="s">
        <v>3297</v>
      </c>
      <c r="I1571" s="26">
        <v>310</v>
      </c>
      <c r="J1571" s="26">
        <v>140</v>
      </c>
      <c r="K1571" s="26">
        <v>0</v>
      </c>
      <c r="L1571" s="26">
        <v>15</v>
      </c>
      <c r="M1571" s="26">
        <v>450</v>
      </c>
      <c r="N1571" s="26">
        <v>3584</v>
      </c>
      <c r="O1571" s="49">
        <v>7.9640000000000004</v>
      </c>
    </row>
    <row r="1572" spans="1:15" ht="15" customHeight="1" x14ac:dyDescent="0.25">
      <c r="A1572" s="17" t="str">
        <f>IFERROR(VLOOKUP($F1572,'Location List'!$A$2:$T$644,20,FALSE),"")</f>
        <v>Tim Kerum</v>
      </c>
      <c r="B1572" s="17" t="str">
        <f>IFERROR(VLOOKUP($F1572,'Location List'!$A$2:$T$644,19,FALSE),"")</f>
        <v>Troy Chaney</v>
      </c>
      <c r="C1572" s="17" t="str">
        <f>IFERROR(VLOOKUP($F1572,'Location List'!$A$2:$T$644,18,FALSE),"")</f>
        <v>Luis Torres</v>
      </c>
      <c r="D1572" s="17" t="str">
        <f>IFERROR(VLOOKUP($F1572,'Location List'!$A$2:$T$644,9,FALSE),"")</f>
        <v>ARSHAD KHAN</v>
      </c>
      <c r="E1572" s="17" t="str">
        <f>IFERROR(VLOOKUP($F1572,'Location List'!$A$2:$T$644,2,FALSE),"")</f>
        <v>BELL</v>
      </c>
      <c r="F1572" s="26">
        <v>446</v>
      </c>
      <c r="G1572" s="29" t="s">
        <v>3278</v>
      </c>
      <c r="H1572" s="29" t="s">
        <v>3326</v>
      </c>
      <c r="I1572" s="26">
        <v>133</v>
      </c>
      <c r="J1572" s="26">
        <v>97</v>
      </c>
      <c r="K1572" s="26">
        <v>0</v>
      </c>
      <c r="L1572" s="26">
        <v>18</v>
      </c>
      <c r="M1572" s="26">
        <v>230</v>
      </c>
      <c r="N1572" s="26">
        <v>439</v>
      </c>
      <c r="O1572" s="49">
        <v>1.909</v>
      </c>
    </row>
    <row r="1573" spans="1:15" ht="15" customHeight="1" x14ac:dyDescent="0.25">
      <c r="A1573" s="17" t="str">
        <f>IFERROR(VLOOKUP($F1573,'Location List'!$A$2:$T$644,20,FALSE),"")</f>
        <v>Tim Kerum</v>
      </c>
      <c r="B1573" s="17" t="str">
        <f>IFERROR(VLOOKUP($F1573,'Location List'!$A$2:$T$644,19,FALSE),"")</f>
        <v>Troy Chaney</v>
      </c>
      <c r="C1573" s="17" t="str">
        <f>IFERROR(VLOOKUP($F1573,'Location List'!$A$2:$T$644,18,FALSE),"")</f>
        <v>Luis Torres</v>
      </c>
      <c r="D1573" s="17" t="str">
        <f>IFERROR(VLOOKUP($F1573,'Location List'!$A$2:$T$644,9,FALSE),"")</f>
        <v>ARSHAD KHAN</v>
      </c>
      <c r="E1573" s="17" t="str">
        <f>IFERROR(VLOOKUP($F1573,'Location List'!$A$2:$T$644,2,FALSE),"")</f>
        <v>BELL</v>
      </c>
      <c r="F1573" s="26">
        <v>446</v>
      </c>
      <c r="G1573" s="29" t="s">
        <v>3278</v>
      </c>
      <c r="H1573" s="29" t="s">
        <v>3449</v>
      </c>
      <c r="I1573" s="26">
        <v>113</v>
      </c>
      <c r="J1573" s="26">
        <v>49</v>
      </c>
      <c r="K1573" s="26">
        <v>0</v>
      </c>
      <c r="L1573" s="26">
        <v>14</v>
      </c>
      <c r="M1573" s="26">
        <v>162</v>
      </c>
      <c r="N1573" s="26">
        <v>1380</v>
      </c>
      <c r="O1573" s="49">
        <v>8.5190000000000001</v>
      </c>
    </row>
    <row r="1574" spans="1:15" ht="15" customHeight="1" x14ac:dyDescent="0.25">
      <c r="A1574" s="17" t="str">
        <f>IFERROR(VLOOKUP($F1574,'Location List'!$A$2:$T$644,20,FALSE),"")</f>
        <v>Tim Kerum</v>
      </c>
      <c r="B1574" s="17" t="str">
        <f>IFERROR(VLOOKUP($F1574,'Location List'!$A$2:$T$644,19,FALSE),"")</f>
        <v>Troy Chaney</v>
      </c>
      <c r="C1574" s="17" t="str">
        <f>IFERROR(VLOOKUP($F1574,'Location List'!$A$2:$T$644,18,FALSE),"")</f>
        <v>Luis Torres</v>
      </c>
      <c r="D1574" s="17" t="str">
        <f>IFERROR(VLOOKUP($F1574,'Location List'!$A$2:$T$644,9,FALSE),"")</f>
        <v>ARSHAD KHAN</v>
      </c>
      <c r="E1574" s="17" t="str">
        <f>IFERROR(VLOOKUP($F1574,'Location List'!$A$2:$T$644,2,FALSE),"")</f>
        <v>BELL</v>
      </c>
      <c r="F1574" s="26">
        <v>446</v>
      </c>
      <c r="G1574" s="29" t="s">
        <v>3278</v>
      </c>
      <c r="H1574" s="29" t="s">
        <v>3515</v>
      </c>
      <c r="I1574" s="26">
        <v>228</v>
      </c>
      <c r="J1574" s="26">
        <v>85</v>
      </c>
      <c r="K1574" s="26">
        <v>0</v>
      </c>
      <c r="L1574" s="26">
        <v>14</v>
      </c>
      <c r="M1574" s="26">
        <v>313</v>
      </c>
      <c r="N1574" s="26">
        <v>1980</v>
      </c>
      <c r="O1574" s="49">
        <v>6.3259999999999996</v>
      </c>
    </row>
    <row r="1575" spans="1:15" ht="15" customHeight="1" x14ac:dyDescent="0.25">
      <c r="A1575" s="17" t="str">
        <f>IFERROR(VLOOKUP($F1575,'Location List'!$A$2:$T$644,20,FALSE),"")</f>
        <v>Tim Kerum</v>
      </c>
      <c r="B1575" s="17" t="str">
        <f>IFERROR(VLOOKUP($F1575,'Location List'!$A$2:$T$644,19,FALSE),"")</f>
        <v>Troy Chaney</v>
      </c>
      <c r="C1575" s="17" t="str">
        <f>IFERROR(VLOOKUP($F1575,'Location List'!$A$2:$T$644,18,FALSE),"")</f>
        <v>Luis Torres</v>
      </c>
      <c r="D1575" s="17" t="str">
        <f>IFERROR(VLOOKUP($F1575,'Location List'!$A$2:$T$644,9,FALSE),"")</f>
        <v>ARSHAD KHAN</v>
      </c>
      <c r="E1575" s="17" t="str">
        <f>IFERROR(VLOOKUP($F1575,'Location List'!$A$2:$T$644,2,FALSE),"")</f>
        <v>BELL</v>
      </c>
      <c r="F1575" s="26">
        <v>446</v>
      </c>
      <c r="G1575" s="29" t="s">
        <v>3278</v>
      </c>
      <c r="H1575" s="29" t="s">
        <v>3434</v>
      </c>
      <c r="I1575" s="26">
        <v>450</v>
      </c>
      <c r="J1575" s="26">
        <v>30</v>
      </c>
      <c r="K1575" s="26">
        <v>0</v>
      </c>
      <c r="L1575" s="26">
        <v>19</v>
      </c>
      <c r="M1575" s="26">
        <v>480</v>
      </c>
      <c r="N1575" s="26">
        <v>839</v>
      </c>
      <c r="O1575" s="49">
        <v>1.748</v>
      </c>
    </row>
    <row r="1576" spans="1:15" ht="15" customHeight="1" x14ac:dyDescent="0.25">
      <c r="A1576" s="17" t="str">
        <f>IFERROR(VLOOKUP($F1576,'Location List'!$A$2:$T$644,20,FALSE),"")</f>
        <v>Tim Kerum</v>
      </c>
      <c r="B1576" s="17" t="str">
        <f>IFERROR(VLOOKUP($F1576,'Location List'!$A$2:$T$644,19,FALSE),"")</f>
        <v>Troy Chaney</v>
      </c>
      <c r="C1576" s="17" t="str">
        <f>IFERROR(VLOOKUP($F1576,'Location List'!$A$2:$T$644,18,FALSE),"")</f>
        <v>Luis Torres</v>
      </c>
      <c r="D1576" s="17" t="str">
        <f>IFERROR(VLOOKUP($F1576,'Location List'!$A$2:$T$644,9,FALSE),"")</f>
        <v>ARSHAD KHAN</v>
      </c>
      <c r="E1576" s="17" t="str">
        <f>IFERROR(VLOOKUP($F1576,'Location List'!$A$2:$T$644,2,FALSE),"")</f>
        <v>BELL</v>
      </c>
      <c r="F1576" s="26">
        <v>446</v>
      </c>
      <c r="G1576" s="29" t="s">
        <v>3278</v>
      </c>
      <c r="H1576" s="29" t="s">
        <v>3340</v>
      </c>
      <c r="I1576" s="26">
        <v>362</v>
      </c>
      <c r="J1576" s="26">
        <v>8</v>
      </c>
      <c r="K1576" s="26">
        <v>0</v>
      </c>
      <c r="L1576" s="26">
        <v>20</v>
      </c>
      <c r="M1576" s="26">
        <v>370</v>
      </c>
      <c r="N1576" s="26">
        <v>585</v>
      </c>
      <c r="O1576" s="49">
        <v>1.581</v>
      </c>
    </row>
    <row r="1577" spans="1:15" ht="15" customHeight="1" x14ac:dyDescent="0.25">
      <c r="A1577" s="17" t="str">
        <f>IFERROR(VLOOKUP($F1577,'Location List'!$A$2:$T$644,20,FALSE),"")</f>
        <v>Tim Kerum</v>
      </c>
      <c r="B1577" s="17" t="str">
        <f>IFERROR(VLOOKUP($F1577,'Location List'!$A$2:$T$644,19,FALSE),"")</f>
        <v>Troy Chaney</v>
      </c>
      <c r="C1577" s="17" t="str">
        <f>IFERROR(VLOOKUP($F1577,'Location List'!$A$2:$T$644,18,FALSE),"")</f>
        <v>Luis Torres</v>
      </c>
      <c r="D1577" s="17" t="str">
        <f>IFERROR(VLOOKUP($F1577,'Location List'!$A$2:$T$644,9,FALSE),"")</f>
        <v>ARSHAD KHAN</v>
      </c>
      <c r="E1577" s="17" t="str">
        <f>IFERROR(VLOOKUP($F1577,'Location List'!$A$2:$T$644,2,FALSE),"")</f>
        <v>BELL</v>
      </c>
      <c r="F1577" s="26">
        <v>446</v>
      </c>
      <c r="G1577" s="29" t="s">
        <v>3278</v>
      </c>
      <c r="H1577" s="29" t="s">
        <v>3503</v>
      </c>
      <c r="I1577" s="26">
        <v>167</v>
      </c>
      <c r="J1577" s="26">
        <v>5</v>
      </c>
      <c r="K1577" s="26">
        <v>0</v>
      </c>
      <c r="L1577" s="26">
        <v>20</v>
      </c>
      <c r="M1577" s="26">
        <v>172</v>
      </c>
      <c r="N1577" s="26">
        <v>327</v>
      </c>
      <c r="O1577" s="49">
        <v>1.901</v>
      </c>
    </row>
    <row r="1578" spans="1:15" ht="15" customHeight="1" x14ac:dyDescent="0.25">
      <c r="A1578" s="17" t="str">
        <f>IFERROR(VLOOKUP($F1578,'Location List'!$A$2:$T$644,20,FALSE),"")</f>
        <v>Tim Kerum</v>
      </c>
      <c r="B1578" s="17" t="str">
        <f>IFERROR(VLOOKUP($F1578,'Location List'!$A$2:$T$644,19,FALSE),"")</f>
        <v>Troy Chaney</v>
      </c>
      <c r="C1578" s="17" t="str">
        <f>IFERROR(VLOOKUP($F1578,'Location List'!$A$2:$T$644,18,FALSE),"")</f>
        <v>Luis Torres</v>
      </c>
      <c r="D1578" s="17" t="str">
        <f>IFERROR(VLOOKUP($F1578,'Location List'!$A$2:$T$644,9,FALSE),"")</f>
        <v>ARSHAD KHAN</v>
      </c>
      <c r="E1578" s="17" t="str">
        <f>IFERROR(VLOOKUP($F1578,'Location List'!$A$2:$T$644,2,FALSE),"")</f>
        <v>BELL</v>
      </c>
      <c r="F1578" s="26">
        <v>446</v>
      </c>
      <c r="G1578" s="29" t="s">
        <v>3278</v>
      </c>
      <c r="H1578" s="29" t="s">
        <v>3580</v>
      </c>
      <c r="I1578" s="26">
        <v>152</v>
      </c>
      <c r="J1578" s="26">
        <v>4</v>
      </c>
      <c r="K1578" s="26">
        <v>0</v>
      </c>
      <c r="L1578" s="26">
        <v>21</v>
      </c>
      <c r="M1578" s="26">
        <v>156</v>
      </c>
      <c r="N1578" s="26">
        <v>203</v>
      </c>
      <c r="O1578" s="49">
        <v>1.3009999999999999</v>
      </c>
    </row>
    <row r="1579" spans="1:15" ht="15" customHeight="1" x14ac:dyDescent="0.25">
      <c r="A1579" s="17" t="str">
        <f>IFERROR(VLOOKUP($F1579,'Location List'!$A$2:$T$644,20,FALSE),"")</f>
        <v>Tim Kerum</v>
      </c>
      <c r="B1579" s="17" t="str">
        <f>IFERROR(VLOOKUP($F1579,'Location List'!$A$2:$T$644,19,FALSE),"")</f>
        <v>Troy Chaney</v>
      </c>
      <c r="C1579" s="17" t="str">
        <f>IFERROR(VLOOKUP($F1579,'Location List'!$A$2:$T$644,18,FALSE),"")</f>
        <v>JOAQUIN FREGOSO</v>
      </c>
      <c r="D1579" s="17" t="str">
        <f>IFERROR(VLOOKUP($F1579,'Location List'!$A$2:$T$644,9,FALSE),"")</f>
        <v>CLAUDIA RIVAS</v>
      </c>
      <c r="E1579" s="17" t="str">
        <f>IFERROR(VLOOKUP($F1579,'Location List'!$A$2:$T$644,2,FALSE),"")</f>
        <v>LA MIRADA</v>
      </c>
      <c r="F1579" s="26">
        <v>447</v>
      </c>
      <c r="G1579" s="29" t="s">
        <v>3272</v>
      </c>
      <c r="H1579" s="29" t="s">
        <v>3484</v>
      </c>
      <c r="I1579" s="26">
        <v>610</v>
      </c>
      <c r="J1579" s="26">
        <v>550</v>
      </c>
      <c r="K1579" s="26">
        <v>0</v>
      </c>
      <c r="L1579" s="26">
        <v>21</v>
      </c>
      <c r="M1579" s="26">
        <v>1160</v>
      </c>
      <c r="N1579" s="26">
        <v>1633</v>
      </c>
      <c r="O1579" s="49">
        <v>1.4079999999999999</v>
      </c>
    </row>
    <row r="1580" spans="1:15" ht="15" customHeight="1" x14ac:dyDescent="0.25">
      <c r="A1580" s="17" t="str">
        <f>IFERROR(VLOOKUP($F1580,'Location List'!$A$2:$T$644,20,FALSE),"")</f>
        <v>Tim Kerum</v>
      </c>
      <c r="B1580" s="17" t="str">
        <f>IFERROR(VLOOKUP($F1580,'Location List'!$A$2:$T$644,19,FALSE),"")</f>
        <v>Troy Chaney</v>
      </c>
      <c r="C1580" s="17" t="str">
        <f>IFERROR(VLOOKUP($F1580,'Location List'!$A$2:$T$644,18,FALSE),"")</f>
        <v>JOAQUIN FREGOSO</v>
      </c>
      <c r="D1580" s="17" t="str">
        <f>IFERROR(VLOOKUP($F1580,'Location List'!$A$2:$T$644,9,FALSE),"")</f>
        <v>CLAUDIA RIVAS</v>
      </c>
      <c r="E1580" s="17" t="str">
        <f>IFERROR(VLOOKUP($F1580,'Location List'!$A$2:$T$644,2,FALSE),"")</f>
        <v>LA MIRADA</v>
      </c>
      <c r="F1580" s="26">
        <v>447</v>
      </c>
      <c r="G1580" s="29" t="s">
        <v>3276</v>
      </c>
      <c r="H1580" s="29" t="s">
        <v>3285</v>
      </c>
      <c r="I1580" s="26">
        <v>97</v>
      </c>
      <c r="J1580" s="26">
        <v>49</v>
      </c>
      <c r="K1580" s="26">
        <v>0</v>
      </c>
      <c r="L1580" s="26">
        <v>17</v>
      </c>
      <c r="M1580" s="26">
        <v>146</v>
      </c>
      <c r="N1580" s="26">
        <v>148</v>
      </c>
      <c r="O1580" s="49">
        <v>1.014</v>
      </c>
    </row>
    <row r="1581" spans="1:15" ht="15" customHeight="1" x14ac:dyDescent="0.25">
      <c r="A1581" s="17" t="str">
        <f>IFERROR(VLOOKUP($F1581,'Location List'!$A$2:$T$644,20,FALSE),"")</f>
        <v>Tim Kerum</v>
      </c>
      <c r="B1581" s="17" t="str">
        <f>IFERROR(VLOOKUP($F1581,'Location List'!$A$2:$T$644,19,FALSE),"")</f>
        <v>Troy Chaney</v>
      </c>
      <c r="C1581" s="17" t="str">
        <f>IFERROR(VLOOKUP($F1581,'Location List'!$A$2:$T$644,18,FALSE),"")</f>
        <v>JOAQUIN FREGOSO</v>
      </c>
      <c r="D1581" s="17" t="str">
        <f>IFERROR(VLOOKUP($F1581,'Location List'!$A$2:$T$644,9,FALSE),"")</f>
        <v>CLAUDIA RIVAS</v>
      </c>
      <c r="E1581" s="17" t="str">
        <f>IFERROR(VLOOKUP($F1581,'Location List'!$A$2:$T$644,2,FALSE),"")</f>
        <v>LA MIRADA</v>
      </c>
      <c r="F1581" s="26">
        <v>447</v>
      </c>
      <c r="G1581" s="29" t="s">
        <v>3276</v>
      </c>
      <c r="H1581" s="29" t="s">
        <v>3277</v>
      </c>
      <c r="I1581" s="26">
        <v>113</v>
      </c>
      <c r="J1581" s="26">
        <v>60</v>
      </c>
      <c r="K1581" s="26">
        <v>0</v>
      </c>
      <c r="L1581" s="26">
        <v>13</v>
      </c>
      <c r="M1581" s="26">
        <v>173</v>
      </c>
      <c r="N1581" s="26">
        <v>298</v>
      </c>
      <c r="O1581" s="49">
        <v>1.7230000000000001</v>
      </c>
    </row>
    <row r="1582" spans="1:15" ht="15" customHeight="1" x14ac:dyDescent="0.25">
      <c r="A1582" s="17" t="str">
        <f>IFERROR(VLOOKUP($F1582,'Location List'!$A$2:$T$644,20,FALSE),"")</f>
        <v>Tim Kerum</v>
      </c>
      <c r="B1582" s="17" t="str">
        <f>IFERROR(VLOOKUP($F1582,'Location List'!$A$2:$T$644,19,FALSE),"")</f>
        <v>Troy Chaney</v>
      </c>
      <c r="C1582" s="17" t="str">
        <f>IFERROR(VLOOKUP($F1582,'Location List'!$A$2:$T$644,18,FALSE),"")</f>
        <v>JOAQUIN FREGOSO</v>
      </c>
      <c r="D1582" s="17" t="str">
        <f>IFERROR(VLOOKUP($F1582,'Location List'!$A$2:$T$644,9,FALSE),"")</f>
        <v>CLAUDIA RIVAS</v>
      </c>
      <c r="E1582" s="17" t="str">
        <f>IFERROR(VLOOKUP($F1582,'Location List'!$A$2:$T$644,2,FALSE),"")</f>
        <v>LA MIRADA</v>
      </c>
      <c r="F1582" s="26">
        <v>447</v>
      </c>
      <c r="G1582" s="29" t="s">
        <v>3276</v>
      </c>
      <c r="H1582" s="29" t="s">
        <v>3320</v>
      </c>
      <c r="I1582" s="26">
        <v>80</v>
      </c>
      <c r="J1582" s="26">
        <v>58</v>
      </c>
      <c r="K1582" s="26">
        <v>0</v>
      </c>
      <c r="L1582" s="26">
        <v>12</v>
      </c>
      <c r="M1582" s="26">
        <v>138</v>
      </c>
      <c r="N1582" s="26">
        <v>2144</v>
      </c>
      <c r="O1582" s="49">
        <v>15.536</v>
      </c>
    </row>
    <row r="1583" spans="1:15" ht="15" customHeight="1" x14ac:dyDescent="0.25">
      <c r="A1583" s="17" t="str">
        <f>IFERROR(VLOOKUP($F1583,'Location List'!$A$2:$T$644,20,FALSE),"")</f>
        <v>Tim Kerum</v>
      </c>
      <c r="B1583" s="17" t="str">
        <f>IFERROR(VLOOKUP($F1583,'Location List'!$A$2:$T$644,19,FALSE),"")</f>
        <v>Troy Chaney</v>
      </c>
      <c r="C1583" s="17" t="str">
        <f>IFERROR(VLOOKUP($F1583,'Location List'!$A$2:$T$644,18,FALSE),"")</f>
        <v>JOAQUIN FREGOSO</v>
      </c>
      <c r="D1583" s="17" t="str">
        <f>IFERROR(VLOOKUP($F1583,'Location List'!$A$2:$T$644,9,FALSE),"")</f>
        <v>CLAUDIA RIVAS</v>
      </c>
      <c r="E1583" s="17" t="str">
        <f>IFERROR(VLOOKUP($F1583,'Location List'!$A$2:$T$644,2,FALSE),"")</f>
        <v>LA MIRADA</v>
      </c>
      <c r="F1583" s="26">
        <v>447</v>
      </c>
      <c r="G1583" s="29" t="s">
        <v>3278</v>
      </c>
      <c r="H1583" s="29" t="s">
        <v>3283</v>
      </c>
      <c r="I1583" s="26">
        <v>310</v>
      </c>
      <c r="J1583" s="26">
        <v>425</v>
      </c>
      <c r="K1583" s="26">
        <v>0</v>
      </c>
      <c r="L1583" s="26">
        <v>15</v>
      </c>
      <c r="M1583" s="26">
        <v>735</v>
      </c>
      <c r="N1583" s="26">
        <v>5619</v>
      </c>
      <c r="O1583" s="49">
        <v>7.6449999999999996</v>
      </c>
    </row>
    <row r="1584" spans="1:15" ht="15" customHeight="1" x14ac:dyDescent="0.25">
      <c r="A1584" s="17" t="str">
        <f>IFERROR(VLOOKUP($F1584,'Location List'!$A$2:$T$644,20,FALSE),"")</f>
        <v>Tim Kerum</v>
      </c>
      <c r="B1584" s="17" t="str">
        <f>IFERROR(VLOOKUP($F1584,'Location List'!$A$2:$T$644,19,FALSE),"")</f>
        <v>Troy Chaney</v>
      </c>
      <c r="C1584" s="17" t="str">
        <f>IFERROR(VLOOKUP($F1584,'Location List'!$A$2:$T$644,18,FALSE),"")</f>
        <v>JOAQUIN FREGOSO</v>
      </c>
      <c r="D1584" s="17" t="str">
        <f>IFERROR(VLOOKUP($F1584,'Location List'!$A$2:$T$644,9,FALSE),"")</f>
        <v>CLAUDIA RIVAS</v>
      </c>
      <c r="E1584" s="17" t="str">
        <f>IFERROR(VLOOKUP($F1584,'Location List'!$A$2:$T$644,2,FALSE),"")</f>
        <v>LA MIRADA</v>
      </c>
      <c r="F1584" s="26">
        <v>447</v>
      </c>
      <c r="G1584" s="29" t="s">
        <v>3278</v>
      </c>
      <c r="H1584" s="29" t="s">
        <v>3436</v>
      </c>
      <c r="I1584" s="26">
        <v>172</v>
      </c>
      <c r="J1584" s="26">
        <v>153</v>
      </c>
      <c r="K1584" s="26">
        <v>0</v>
      </c>
      <c r="L1584" s="26">
        <v>14</v>
      </c>
      <c r="M1584" s="26">
        <v>325</v>
      </c>
      <c r="N1584" s="26">
        <v>451</v>
      </c>
      <c r="O1584" s="49">
        <v>1.3879999999999999</v>
      </c>
    </row>
    <row r="1585" spans="1:15" ht="15" customHeight="1" x14ac:dyDescent="0.25">
      <c r="A1585" s="17" t="str">
        <f>IFERROR(VLOOKUP($F1585,'Location List'!$A$2:$T$644,20,FALSE),"")</f>
        <v>Tim Kerum</v>
      </c>
      <c r="B1585" s="17" t="str">
        <f>IFERROR(VLOOKUP($F1585,'Location List'!$A$2:$T$644,19,FALSE),"")</f>
        <v>Troy Chaney</v>
      </c>
      <c r="C1585" s="17" t="str">
        <f>IFERROR(VLOOKUP($F1585,'Location List'!$A$2:$T$644,18,FALSE),"")</f>
        <v>JOAQUIN FREGOSO</v>
      </c>
      <c r="D1585" s="17" t="str">
        <f>IFERROR(VLOOKUP($F1585,'Location List'!$A$2:$T$644,9,FALSE),"")</f>
        <v>CLAUDIA RIVAS</v>
      </c>
      <c r="E1585" s="17" t="str">
        <f>IFERROR(VLOOKUP($F1585,'Location List'!$A$2:$T$644,2,FALSE),"")</f>
        <v>LA MIRADA</v>
      </c>
      <c r="F1585" s="26">
        <v>447</v>
      </c>
      <c r="G1585" s="29" t="s">
        <v>3278</v>
      </c>
      <c r="H1585" s="29" t="s">
        <v>3279</v>
      </c>
      <c r="I1585" s="26">
        <v>125</v>
      </c>
      <c r="J1585" s="26">
        <v>114</v>
      </c>
      <c r="K1585" s="26">
        <v>0</v>
      </c>
      <c r="L1585" s="26">
        <v>12</v>
      </c>
      <c r="M1585" s="26">
        <v>239</v>
      </c>
      <c r="N1585" s="26">
        <v>186</v>
      </c>
      <c r="O1585" s="49">
        <v>0.77800000000000002</v>
      </c>
    </row>
    <row r="1586" spans="1:15" ht="15" customHeight="1" x14ac:dyDescent="0.25">
      <c r="A1586" s="17" t="str">
        <f>IFERROR(VLOOKUP($F1586,'Location List'!$A$2:$T$644,20,FALSE),"")</f>
        <v>Tim Kerum</v>
      </c>
      <c r="B1586" s="17" t="str">
        <f>IFERROR(VLOOKUP($F1586,'Location List'!$A$2:$T$644,19,FALSE),"")</f>
        <v>Troy Chaney</v>
      </c>
      <c r="C1586" s="17" t="str">
        <f>IFERROR(VLOOKUP($F1586,'Location List'!$A$2:$T$644,18,FALSE),"")</f>
        <v>JOAQUIN FREGOSO</v>
      </c>
      <c r="D1586" s="17" t="str">
        <f>IFERROR(VLOOKUP($F1586,'Location List'!$A$2:$T$644,9,FALSE),"")</f>
        <v>CLAUDIA RIVAS</v>
      </c>
      <c r="E1586" s="17" t="str">
        <f>IFERROR(VLOOKUP($F1586,'Location List'!$A$2:$T$644,2,FALSE),"")</f>
        <v>LA MIRADA</v>
      </c>
      <c r="F1586" s="26">
        <v>447</v>
      </c>
      <c r="G1586" s="29" t="s">
        <v>3278</v>
      </c>
      <c r="H1586" s="29" t="s">
        <v>3455</v>
      </c>
      <c r="I1586" s="26">
        <v>272</v>
      </c>
      <c r="J1586" s="26">
        <v>233</v>
      </c>
      <c r="K1586" s="26">
        <v>0</v>
      </c>
      <c r="L1586" s="26">
        <v>18</v>
      </c>
      <c r="M1586" s="26">
        <v>505</v>
      </c>
      <c r="N1586" s="26">
        <v>578</v>
      </c>
      <c r="O1586" s="49">
        <v>1.145</v>
      </c>
    </row>
    <row r="1587" spans="1:15" ht="15" customHeight="1" x14ac:dyDescent="0.25">
      <c r="A1587" s="17" t="str">
        <f>IFERROR(VLOOKUP($F1587,'Location List'!$A$2:$T$644,20,FALSE),"")</f>
        <v>Tim Kerum</v>
      </c>
      <c r="B1587" s="17" t="str">
        <f>IFERROR(VLOOKUP($F1587,'Location List'!$A$2:$T$644,19,FALSE),"")</f>
        <v>Troy Chaney</v>
      </c>
      <c r="C1587" s="17" t="str">
        <f>IFERROR(VLOOKUP($F1587,'Location List'!$A$2:$T$644,18,FALSE),"")</f>
        <v>JOAQUIN FREGOSO</v>
      </c>
      <c r="D1587" s="17" t="str">
        <f>IFERROR(VLOOKUP($F1587,'Location List'!$A$2:$T$644,9,FALSE),"")</f>
        <v>CLAUDIA RIVAS</v>
      </c>
      <c r="E1587" s="17" t="str">
        <f>IFERROR(VLOOKUP($F1587,'Location List'!$A$2:$T$644,2,FALSE),"")</f>
        <v>LA MIRADA</v>
      </c>
      <c r="F1587" s="26">
        <v>447</v>
      </c>
      <c r="G1587" s="29" t="s">
        <v>3278</v>
      </c>
      <c r="H1587" s="29" t="s">
        <v>3490</v>
      </c>
      <c r="I1587" s="26">
        <v>253</v>
      </c>
      <c r="J1587" s="26">
        <v>295</v>
      </c>
      <c r="K1587" s="26">
        <v>0</v>
      </c>
      <c r="L1587" s="26">
        <v>16</v>
      </c>
      <c r="M1587" s="26">
        <v>548</v>
      </c>
      <c r="N1587" s="26">
        <v>686</v>
      </c>
      <c r="O1587" s="49">
        <v>1.252</v>
      </c>
    </row>
    <row r="1588" spans="1:15" ht="15" customHeight="1" x14ac:dyDescent="0.25">
      <c r="A1588" s="17" t="str">
        <f>IFERROR(VLOOKUP($F1588,'Location List'!$A$2:$T$644,20,FALSE),"")</f>
        <v>Tim Kerum</v>
      </c>
      <c r="B1588" s="17" t="str">
        <f>IFERROR(VLOOKUP($F1588,'Location List'!$A$2:$T$644,19,FALSE),"")</f>
        <v>Troy Chaney</v>
      </c>
      <c r="C1588" s="17" t="str">
        <f>IFERROR(VLOOKUP($F1588,'Location List'!$A$2:$T$644,18,FALSE),"")</f>
        <v>JOAQUIN FREGOSO</v>
      </c>
      <c r="D1588" s="17" t="str">
        <f>IFERROR(VLOOKUP($F1588,'Location List'!$A$2:$T$644,9,FALSE),"")</f>
        <v>CLAUDIA RIVAS</v>
      </c>
      <c r="E1588" s="17" t="str">
        <f>IFERROR(VLOOKUP($F1588,'Location List'!$A$2:$T$644,2,FALSE),"")</f>
        <v>LA MIRADA</v>
      </c>
      <c r="F1588" s="26">
        <v>447</v>
      </c>
      <c r="G1588" s="29" t="s">
        <v>3278</v>
      </c>
      <c r="H1588" s="29" t="s">
        <v>3534</v>
      </c>
      <c r="I1588" s="26">
        <v>87</v>
      </c>
      <c r="J1588" s="26">
        <v>41</v>
      </c>
      <c r="K1588" s="26">
        <v>0</v>
      </c>
      <c r="L1588" s="26">
        <v>12</v>
      </c>
      <c r="M1588" s="26">
        <v>128</v>
      </c>
      <c r="N1588" s="26">
        <v>220</v>
      </c>
      <c r="O1588" s="49">
        <v>1.7190000000000001</v>
      </c>
    </row>
    <row r="1589" spans="1:15" ht="15" customHeight="1" x14ac:dyDescent="0.25">
      <c r="A1589" s="17" t="str">
        <f>IFERROR(VLOOKUP($F1589,'Location List'!$A$2:$T$644,20,FALSE),"")</f>
        <v>Tim Kerum</v>
      </c>
      <c r="B1589" s="17" t="str">
        <f>IFERROR(VLOOKUP($F1589,'Location List'!$A$2:$T$644,19,FALSE),"")</f>
        <v>Troy Chaney</v>
      </c>
      <c r="C1589" s="17" t="str">
        <f>IFERROR(VLOOKUP($F1589,'Location List'!$A$2:$T$644,18,FALSE),"")</f>
        <v>JOAQUIN FREGOSO</v>
      </c>
      <c r="D1589" s="17" t="str">
        <f>IFERROR(VLOOKUP($F1589,'Location List'!$A$2:$T$644,9,FALSE),"")</f>
        <v>CLAUDIA RIVAS</v>
      </c>
      <c r="E1589" s="17" t="str">
        <f>IFERROR(VLOOKUP($F1589,'Location List'!$A$2:$T$644,2,FALSE),"")</f>
        <v>LA MIRADA</v>
      </c>
      <c r="F1589" s="26">
        <v>447</v>
      </c>
      <c r="G1589" s="29" t="s">
        <v>3278</v>
      </c>
      <c r="H1589" s="29" t="s">
        <v>3447</v>
      </c>
      <c r="I1589" s="26">
        <v>181</v>
      </c>
      <c r="J1589" s="26">
        <v>119</v>
      </c>
      <c r="K1589" s="26">
        <v>0</v>
      </c>
      <c r="L1589" s="26">
        <v>15</v>
      </c>
      <c r="M1589" s="26">
        <v>300</v>
      </c>
      <c r="N1589" s="26">
        <v>365</v>
      </c>
      <c r="O1589" s="49">
        <v>1.2170000000000001</v>
      </c>
    </row>
    <row r="1590" spans="1:15" ht="15" customHeight="1" x14ac:dyDescent="0.25">
      <c r="A1590" s="17" t="str">
        <f>IFERROR(VLOOKUP($F1590,'Location List'!$A$2:$T$644,20,FALSE),"")</f>
        <v>Tim Kerum</v>
      </c>
      <c r="B1590" s="17" t="str">
        <f>IFERROR(VLOOKUP($F1590,'Location List'!$A$2:$T$644,19,FALSE),"")</f>
        <v>Troy Chaney</v>
      </c>
      <c r="C1590" s="17" t="str">
        <f>IFERROR(VLOOKUP($F1590,'Location List'!$A$2:$T$644,18,FALSE),"")</f>
        <v>JOAQUIN FREGOSO</v>
      </c>
      <c r="D1590" s="17" t="str">
        <f>IFERROR(VLOOKUP($F1590,'Location List'!$A$2:$T$644,9,FALSE),"")</f>
        <v>CLAUDIA RIVAS</v>
      </c>
      <c r="E1590" s="17" t="str">
        <f>IFERROR(VLOOKUP($F1590,'Location List'!$A$2:$T$644,2,FALSE),"")</f>
        <v>LA MIRADA</v>
      </c>
      <c r="F1590" s="26">
        <v>447</v>
      </c>
      <c r="G1590" s="29" t="s">
        <v>3278</v>
      </c>
      <c r="H1590" s="29" t="s">
        <v>3391</v>
      </c>
      <c r="I1590" s="26">
        <v>100</v>
      </c>
      <c r="J1590" s="26">
        <v>101</v>
      </c>
      <c r="K1590" s="26">
        <v>0</v>
      </c>
      <c r="L1590" s="26">
        <v>15</v>
      </c>
      <c r="M1590" s="26">
        <v>201</v>
      </c>
      <c r="N1590" s="26">
        <v>389</v>
      </c>
      <c r="O1590" s="49">
        <v>1.9350000000000001</v>
      </c>
    </row>
    <row r="1591" spans="1:15" ht="15" customHeight="1" x14ac:dyDescent="0.25">
      <c r="A1591" s="17" t="str">
        <f>IFERROR(VLOOKUP($F1591,'Location List'!$A$2:$T$644,20,FALSE),"")</f>
        <v>Tim Kerum</v>
      </c>
      <c r="B1591" s="17" t="str">
        <f>IFERROR(VLOOKUP($F1591,'Location List'!$A$2:$T$644,19,FALSE),"")</f>
        <v>Troy Chaney</v>
      </c>
      <c r="C1591" s="17" t="str">
        <f>IFERROR(VLOOKUP($F1591,'Location List'!$A$2:$T$644,18,FALSE),"")</f>
        <v>JOAQUIN FREGOSO</v>
      </c>
      <c r="D1591" s="17" t="str">
        <f>IFERROR(VLOOKUP($F1591,'Location List'!$A$2:$T$644,9,FALSE),"")</f>
        <v>CLAUDIA RIVAS</v>
      </c>
      <c r="E1591" s="17" t="str">
        <f>IFERROR(VLOOKUP($F1591,'Location List'!$A$2:$T$644,2,FALSE),"")</f>
        <v>LA MIRADA</v>
      </c>
      <c r="F1591" s="26">
        <v>447</v>
      </c>
      <c r="G1591" s="29" t="s">
        <v>3278</v>
      </c>
      <c r="H1591" s="29" t="s">
        <v>3429</v>
      </c>
      <c r="I1591" s="26">
        <v>40</v>
      </c>
      <c r="J1591" s="26">
        <v>41</v>
      </c>
      <c r="K1591" s="26">
        <v>0</v>
      </c>
      <c r="L1591" s="26">
        <v>14</v>
      </c>
      <c r="M1591" s="26">
        <v>81</v>
      </c>
      <c r="N1591" s="26">
        <v>117</v>
      </c>
      <c r="O1591" s="49">
        <v>1.444</v>
      </c>
    </row>
    <row r="1592" spans="1:15" ht="15" customHeight="1" x14ac:dyDescent="0.25">
      <c r="A1592" s="17" t="str">
        <f>IFERROR(VLOOKUP($F1592,'Location List'!$A$2:$T$644,20,FALSE),"")</f>
        <v>Chris Kelly</v>
      </c>
      <c r="B1592" s="17" t="str">
        <f>IFERROR(VLOOKUP($F1592,'Location List'!$A$2:$T$644,19,FALSE),"")</f>
        <v>Chris Parenti</v>
      </c>
      <c r="C1592" s="17" t="str">
        <f>IFERROR(VLOOKUP($F1592,'Location List'!$A$2:$T$644,18,FALSE),"")</f>
        <v>Jeff Morgan</v>
      </c>
      <c r="D1592" s="17" t="str">
        <f>IFERROR(VLOOKUP($F1592,'Location List'!$A$2:$T$644,9,FALSE),"")</f>
        <v>DANIEL BESSEMER</v>
      </c>
      <c r="E1592" s="17" t="str">
        <f>IFERROR(VLOOKUP($F1592,'Location List'!$A$2:$T$644,2,FALSE),"")</f>
        <v>ALLENTOWN</v>
      </c>
      <c r="F1592" s="26">
        <v>448</v>
      </c>
      <c r="G1592" s="29" t="s">
        <v>3276</v>
      </c>
      <c r="H1592" s="29" t="s">
        <v>3551</v>
      </c>
      <c r="I1592" s="26">
        <v>66</v>
      </c>
      <c r="J1592" s="26">
        <v>115</v>
      </c>
      <c r="K1592" s="26">
        <v>0</v>
      </c>
      <c r="L1592" s="26">
        <v>16</v>
      </c>
      <c r="M1592" s="26">
        <v>181</v>
      </c>
      <c r="N1592" s="26">
        <v>1506</v>
      </c>
      <c r="O1592" s="49">
        <v>8.32</v>
      </c>
    </row>
    <row r="1593" spans="1:15" ht="15" customHeight="1" x14ac:dyDescent="0.25">
      <c r="A1593" s="17" t="str">
        <f>IFERROR(VLOOKUP($F1593,'Location List'!$A$2:$T$644,20,FALSE),"")</f>
        <v>Chris Kelly</v>
      </c>
      <c r="B1593" s="17" t="str">
        <f>IFERROR(VLOOKUP($F1593,'Location List'!$A$2:$T$644,19,FALSE),"")</f>
        <v>Chris Parenti</v>
      </c>
      <c r="C1593" s="17" t="str">
        <f>IFERROR(VLOOKUP($F1593,'Location List'!$A$2:$T$644,18,FALSE),"")</f>
        <v>Jeff Morgan</v>
      </c>
      <c r="D1593" s="17" t="str">
        <f>IFERROR(VLOOKUP($F1593,'Location List'!$A$2:$T$644,9,FALSE),"")</f>
        <v>DANIEL BESSEMER</v>
      </c>
      <c r="E1593" s="17" t="str">
        <f>IFERROR(VLOOKUP($F1593,'Location List'!$A$2:$T$644,2,FALSE),"")</f>
        <v>ALLENTOWN</v>
      </c>
      <c r="F1593" s="26">
        <v>448</v>
      </c>
      <c r="G1593" s="29" t="s">
        <v>3278</v>
      </c>
      <c r="H1593" s="29" t="s">
        <v>3412</v>
      </c>
      <c r="I1593" s="26">
        <v>103</v>
      </c>
      <c r="J1593" s="26">
        <v>128</v>
      </c>
      <c r="K1593" s="26">
        <v>0</v>
      </c>
      <c r="L1593" s="26">
        <v>15</v>
      </c>
      <c r="M1593" s="26">
        <v>231</v>
      </c>
      <c r="N1593" s="26">
        <v>455</v>
      </c>
      <c r="O1593" s="49">
        <v>1.97</v>
      </c>
    </row>
    <row r="1594" spans="1:15" ht="15" customHeight="1" x14ac:dyDescent="0.25">
      <c r="A1594" s="17" t="str">
        <f>IFERROR(VLOOKUP($F1594,'Location List'!$A$2:$T$644,20,FALSE),"")</f>
        <v>Chris Kelly</v>
      </c>
      <c r="B1594" s="17" t="str">
        <f>IFERROR(VLOOKUP($F1594,'Location List'!$A$2:$T$644,19,FALSE),"")</f>
        <v>Chris Parenti</v>
      </c>
      <c r="C1594" s="17" t="str">
        <f>IFERROR(VLOOKUP($F1594,'Location List'!$A$2:$T$644,18,FALSE),"")</f>
        <v>Jeff Morgan</v>
      </c>
      <c r="D1594" s="17" t="str">
        <f>IFERROR(VLOOKUP($F1594,'Location List'!$A$2:$T$644,9,FALSE),"")</f>
        <v>DANIEL BESSEMER</v>
      </c>
      <c r="E1594" s="17" t="str">
        <f>IFERROR(VLOOKUP($F1594,'Location List'!$A$2:$T$644,2,FALSE),"")</f>
        <v>ALLENTOWN</v>
      </c>
      <c r="F1594" s="26">
        <v>448</v>
      </c>
      <c r="G1594" s="29" t="s">
        <v>3278</v>
      </c>
      <c r="H1594" s="29" t="s">
        <v>3442</v>
      </c>
      <c r="I1594" s="26">
        <v>68</v>
      </c>
      <c r="J1594" s="26">
        <v>130</v>
      </c>
      <c r="K1594" s="26">
        <v>0</v>
      </c>
      <c r="L1594" s="26">
        <v>15</v>
      </c>
      <c r="M1594" s="26">
        <v>198</v>
      </c>
      <c r="N1594" s="26">
        <v>320</v>
      </c>
      <c r="O1594" s="49">
        <v>1.6160000000000001</v>
      </c>
    </row>
    <row r="1595" spans="1:15" ht="15" customHeight="1" x14ac:dyDescent="0.25">
      <c r="A1595" s="17" t="str">
        <f>IFERROR(VLOOKUP($F1595,'Location List'!$A$2:$T$644,20,FALSE),"")</f>
        <v>Chris Kelly</v>
      </c>
      <c r="B1595" s="17" t="str">
        <f>IFERROR(VLOOKUP($F1595,'Location List'!$A$2:$T$644,19,FALSE),"")</f>
        <v>Chris Parenti</v>
      </c>
      <c r="C1595" s="17" t="str">
        <f>IFERROR(VLOOKUP($F1595,'Location List'!$A$2:$T$644,18,FALSE),"")</f>
        <v>Jeff Morgan</v>
      </c>
      <c r="D1595" s="17" t="str">
        <f>IFERROR(VLOOKUP($F1595,'Location List'!$A$2:$T$644,9,FALSE),"")</f>
        <v>DANIEL BESSEMER</v>
      </c>
      <c r="E1595" s="17" t="str">
        <f>IFERROR(VLOOKUP($F1595,'Location List'!$A$2:$T$644,2,FALSE),"")</f>
        <v>ALTOONA</v>
      </c>
      <c r="F1595" s="26">
        <v>449</v>
      </c>
      <c r="G1595" s="29" t="s">
        <v>3276</v>
      </c>
      <c r="H1595" s="29" t="s">
        <v>3347</v>
      </c>
      <c r="I1595" s="26">
        <v>135</v>
      </c>
      <c r="J1595" s="26">
        <v>113</v>
      </c>
      <c r="K1595" s="26">
        <v>0</v>
      </c>
      <c r="L1595" s="26">
        <v>18</v>
      </c>
      <c r="M1595" s="26">
        <v>248</v>
      </c>
      <c r="N1595" s="26">
        <v>488</v>
      </c>
      <c r="O1595" s="49">
        <v>1.968</v>
      </c>
    </row>
    <row r="1596" spans="1:15" ht="15" customHeight="1" x14ac:dyDescent="0.25">
      <c r="A1596" s="17" t="str">
        <f>IFERROR(VLOOKUP($F1596,'Location List'!$A$2:$T$644,20,FALSE),"")</f>
        <v>Chris Kelly</v>
      </c>
      <c r="B1596" s="17" t="str">
        <f>IFERROR(VLOOKUP($F1596,'Location List'!$A$2:$T$644,19,FALSE),"")</f>
        <v>Chris Parenti</v>
      </c>
      <c r="C1596" s="17" t="str">
        <f>IFERROR(VLOOKUP($F1596,'Location List'!$A$2:$T$644,18,FALSE),"")</f>
        <v>Jeff Morgan</v>
      </c>
      <c r="D1596" s="17" t="str">
        <f>IFERROR(VLOOKUP($F1596,'Location List'!$A$2:$T$644,9,FALSE),"")</f>
        <v>DANIEL BESSEMER</v>
      </c>
      <c r="E1596" s="17" t="str">
        <f>IFERROR(VLOOKUP($F1596,'Location List'!$A$2:$T$644,2,FALSE),"")</f>
        <v>ALTOONA</v>
      </c>
      <c r="F1596" s="26">
        <v>449</v>
      </c>
      <c r="G1596" s="29" t="s">
        <v>3276</v>
      </c>
      <c r="H1596" s="29" t="s">
        <v>3402</v>
      </c>
      <c r="I1596" s="26">
        <v>141</v>
      </c>
      <c r="J1596" s="26">
        <v>155</v>
      </c>
      <c r="K1596" s="26">
        <v>0</v>
      </c>
      <c r="L1596" s="26">
        <v>15</v>
      </c>
      <c r="M1596" s="26">
        <v>296</v>
      </c>
      <c r="N1596" s="26">
        <v>532</v>
      </c>
      <c r="O1596" s="49">
        <v>1.7969999999999999</v>
      </c>
    </row>
    <row r="1597" spans="1:15" ht="15" customHeight="1" x14ac:dyDescent="0.25">
      <c r="A1597" s="17" t="str">
        <f>IFERROR(VLOOKUP($F1597,'Location List'!$A$2:$T$644,20,FALSE),"")</f>
        <v>Chris Kelly</v>
      </c>
      <c r="B1597" s="17" t="str">
        <f>IFERROR(VLOOKUP($F1597,'Location List'!$A$2:$T$644,19,FALSE),"")</f>
        <v>Chris Parenti</v>
      </c>
      <c r="C1597" s="17" t="str">
        <f>IFERROR(VLOOKUP($F1597,'Location List'!$A$2:$T$644,18,FALSE),"")</f>
        <v>Jeff Morgan</v>
      </c>
      <c r="D1597" s="17" t="str">
        <f>IFERROR(VLOOKUP($F1597,'Location List'!$A$2:$T$644,9,FALSE),"")</f>
        <v>DANIEL BESSEMER</v>
      </c>
      <c r="E1597" s="17" t="str">
        <f>IFERROR(VLOOKUP($F1597,'Location List'!$A$2:$T$644,2,FALSE),"")</f>
        <v>ALTOONA</v>
      </c>
      <c r="F1597" s="26">
        <v>449</v>
      </c>
      <c r="G1597" s="29" t="s">
        <v>3278</v>
      </c>
      <c r="H1597" s="29" t="s">
        <v>3371</v>
      </c>
      <c r="I1597" s="26">
        <v>156</v>
      </c>
      <c r="J1597" s="26">
        <v>115</v>
      </c>
      <c r="K1597" s="26">
        <v>0</v>
      </c>
      <c r="L1597" s="26">
        <v>17</v>
      </c>
      <c r="M1597" s="26">
        <v>271</v>
      </c>
      <c r="N1597" s="26">
        <v>509</v>
      </c>
      <c r="O1597" s="49">
        <v>1.8779999999999999</v>
      </c>
    </row>
    <row r="1598" spans="1:15" ht="15" customHeight="1" x14ac:dyDescent="0.25">
      <c r="A1598" s="17" t="str">
        <f>IFERROR(VLOOKUP($F1598,'Location List'!$A$2:$T$644,20,FALSE),"")</f>
        <v>Chris Kelly</v>
      </c>
      <c r="B1598" s="17" t="str">
        <f>IFERROR(VLOOKUP($F1598,'Location List'!$A$2:$T$644,19,FALSE),"")</f>
        <v>Chris Parenti</v>
      </c>
      <c r="C1598" s="17" t="str">
        <f>IFERROR(VLOOKUP($F1598,'Location List'!$A$2:$T$644,18,FALSE),"")</f>
        <v>Jeff Morgan</v>
      </c>
      <c r="D1598" s="17" t="str">
        <f>IFERROR(VLOOKUP($F1598,'Location List'!$A$2:$T$644,9,FALSE),"")</f>
        <v>DANIEL BESSEMER</v>
      </c>
      <c r="E1598" s="17" t="str">
        <f>IFERROR(VLOOKUP($F1598,'Location List'!$A$2:$T$644,2,FALSE),"")</f>
        <v>ALTOONA</v>
      </c>
      <c r="F1598" s="26">
        <v>449</v>
      </c>
      <c r="G1598" s="29" t="s">
        <v>3278</v>
      </c>
      <c r="H1598" s="29" t="s">
        <v>3317</v>
      </c>
      <c r="I1598" s="26">
        <v>185</v>
      </c>
      <c r="J1598" s="26">
        <v>217</v>
      </c>
      <c r="K1598" s="26">
        <v>0</v>
      </c>
      <c r="L1598" s="26">
        <v>16</v>
      </c>
      <c r="M1598" s="26">
        <v>402</v>
      </c>
      <c r="N1598" s="26">
        <v>2591</v>
      </c>
      <c r="O1598" s="49">
        <v>6.4450000000000003</v>
      </c>
    </row>
    <row r="1599" spans="1:15" ht="15" customHeight="1" x14ac:dyDescent="0.25">
      <c r="A1599" s="17" t="str">
        <f>IFERROR(VLOOKUP($F1599,'Location List'!$A$2:$T$644,20,FALSE),"")</f>
        <v>Chris Kelly</v>
      </c>
      <c r="B1599" s="17" t="str">
        <f>IFERROR(VLOOKUP($F1599,'Location List'!$A$2:$T$644,19,FALSE),"")</f>
        <v>Chris Parenti</v>
      </c>
      <c r="C1599" s="17" t="str">
        <f>IFERROR(VLOOKUP($F1599,'Location List'!$A$2:$T$644,18,FALSE),"")</f>
        <v>Stephen Vanderslice</v>
      </c>
      <c r="D1599" s="17" t="str">
        <f>IFERROR(VLOOKUP($F1599,'Location List'!$A$2:$T$644,9,FALSE),"")</f>
        <v>DANIEL BESSEMER</v>
      </c>
      <c r="E1599" s="17" t="str">
        <f>IFERROR(VLOOKUP($F1599,'Location List'!$A$2:$T$644,2,FALSE),"")</f>
        <v>SNYDER PLAZA</v>
      </c>
      <c r="F1599" s="26">
        <v>450</v>
      </c>
      <c r="G1599" s="29" t="s">
        <v>3272</v>
      </c>
      <c r="H1599" s="29" t="s">
        <v>3301</v>
      </c>
      <c r="I1599" s="26">
        <v>228</v>
      </c>
      <c r="J1599" s="26">
        <v>283</v>
      </c>
      <c r="K1599" s="26">
        <v>0</v>
      </c>
      <c r="L1599" s="26">
        <v>11</v>
      </c>
      <c r="M1599" s="26">
        <v>511</v>
      </c>
      <c r="N1599" s="26">
        <v>4607</v>
      </c>
      <c r="O1599" s="49">
        <v>9.016</v>
      </c>
    </row>
    <row r="1600" spans="1:15" ht="15" customHeight="1" x14ac:dyDescent="0.25">
      <c r="A1600" s="17" t="str">
        <f>IFERROR(VLOOKUP($F1600,'Location List'!$A$2:$T$644,20,FALSE),"")</f>
        <v>Chris Kelly</v>
      </c>
      <c r="B1600" s="17" t="str">
        <f>IFERROR(VLOOKUP($F1600,'Location List'!$A$2:$T$644,19,FALSE),"")</f>
        <v>Chris Parenti</v>
      </c>
      <c r="C1600" s="17" t="str">
        <f>IFERROR(VLOOKUP($F1600,'Location List'!$A$2:$T$644,18,FALSE),"")</f>
        <v>Stephen Vanderslice</v>
      </c>
      <c r="D1600" s="17" t="str">
        <f>IFERROR(VLOOKUP($F1600,'Location List'!$A$2:$T$644,9,FALSE),"")</f>
        <v>DANIEL BESSEMER</v>
      </c>
      <c r="E1600" s="17" t="str">
        <f>IFERROR(VLOOKUP($F1600,'Location List'!$A$2:$T$644,2,FALSE),"")</f>
        <v>SNYDER PLAZA</v>
      </c>
      <c r="F1600" s="26">
        <v>450</v>
      </c>
      <c r="G1600" s="29" t="s">
        <v>3278</v>
      </c>
      <c r="H1600" s="29" t="s">
        <v>3460</v>
      </c>
      <c r="I1600" s="26">
        <v>1478</v>
      </c>
      <c r="J1600" s="26">
        <v>311</v>
      </c>
      <c r="K1600" s="26">
        <v>0</v>
      </c>
      <c r="L1600" s="26">
        <v>12</v>
      </c>
      <c r="M1600" s="26">
        <v>1789</v>
      </c>
      <c r="N1600" s="26">
        <v>49434</v>
      </c>
      <c r="O1600" s="49">
        <v>27.632000000000001</v>
      </c>
    </row>
    <row r="1601" spans="1:15" ht="15" customHeight="1" x14ac:dyDescent="0.25">
      <c r="A1601" s="17" t="str">
        <f>IFERROR(VLOOKUP($F1601,'Location List'!$A$2:$T$644,20,FALSE),"")</f>
        <v>Chris Kelly</v>
      </c>
      <c r="B1601" s="17" t="str">
        <f>IFERROR(VLOOKUP($F1601,'Location List'!$A$2:$T$644,19,FALSE),"")</f>
        <v>Chris Parenti</v>
      </c>
      <c r="C1601" s="17" t="str">
        <f>IFERROR(VLOOKUP($F1601,'Location List'!$A$2:$T$644,18,FALSE),"")</f>
        <v>Stephen Vanderslice</v>
      </c>
      <c r="D1601" s="17" t="str">
        <f>IFERROR(VLOOKUP($F1601,'Location List'!$A$2:$T$644,9,FALSE),"")</f>
        <v>DANIEL BESSEMER</v>
      </c>
      <c r="E1601" s="17" t="str">
        <f>IFERROR(VLOOKUP($F1601,'Location List'!$A$2:$T$644,2,FALSE),"")</f>
        <v>SNYDER PLAZA</v>
      </c>
      <c r="F1601" s="26">
        <v>450</v>
      </c>
      <c r="G1601" s="29" t="s">
        <v>3278</v>
      </c>
      <c r="H1601" s="29" t="s">
        <v>3362</v>
      </c>
      <c r="I1601" s="26">
        <v>24</v>
      </c>
      <c r="J1601" s="26">
        <v>24</v>
      </c>
      <c r="K1601" s="26">
        <v>0</v>
      </c>
      <c r="L1601" s="26">
        <v>12</v>
      </c>
      <c r="M1601" s="26">
        <v>48</v>
      </c>
      <c r="N1601" s="26">
        <v>80</v>
      </c>
      <c r="O1601" s="49">
        <v>1.667</v>
      </c>
    </row>
    <row r="1602" spans="1:15" ht="15" customHeight="1" x14ac:dyDescent="0.25">
      <c r="A1602" s="17" t="str">
        <f>IFERROR(VLOOKUP($F1602,'Location List'!$A$2:$T$644,20,FALSE),"")</f>
        <v>Tim Kerum</v>
      </c>
      <c r="B1602" s="17" t="str">
        <f>IFERROR(VLOOKUP($F1602,'Location List'!$A$2:$T$644,19,FALSE),"")</f>
        <v>Troy Chaney</v>
      </c>
      <c r="C1602" s="17" t="str">
        <f>IFERROR(VLOOKUP($F1602,'Location List'!$A$2:$T$644,18,FALSE),"")</f>
        <v>Manuel Lopez</v>
      </c>
      <c r="D1602" s="17" t="str">
        <f>IFERROR(VLOOKUP($F1602,'Location List'!$A$2:$T$644,9,FALSE),"")</f>
        <v>OCTAVIO CASTANEDA</v>
      </c>
      <c r="E1602" s="17" t="str">
        <f>IFERROR(VLOOKUP($F1602,'Location List'!$A$2:$T$644,2,FALSE),"")</f>
        <v>NORTHRIDGE</v>
      </c>
      <c r="F1602" s="26">
        <v>451</v>
      </c>
      <c r="G1602" s="29" t="s">
        <v>3272</v>
      </c>
      <c r="H1602" s="29" t="s">
        <v>3396</v>
      </c>
      <c r="I1602" s="26">
        <v>3088</v>
      </c>
      <c r="J1602" s="26">
        <v>1535</v>
      </c>
      <c r="K1602" s="26">
        <v>0</v>
      </c>
      <c r="L1602" s="26">
        <v>17</v>
      </c>
      <c r="M1602" s="26">
        <v>4623</v>
      </c>
      <c r="N1602" s="26">
        <v>29774</v>
      </c>
      <c r="O1602" s="49">
        <v>6.44</v>
      </c>
    </row>
    <row r="1603" spans="1:15" ht="15" customHeight="1" x14ac:dyDescent="0.25">
      <c r="A1603" s="17" t="str">
        <f>IFERROR(VLOOKUP($F1603,'Location List'!$A$2:$T$644,20,FALSE),"")</f>
        <v>Tim Kerum</v>
      </c>
      <c r="B1603" s="17" t="str">
        <f>IFERROR(VLOOKUP($F1603,'Location List'!$A$2:$T$644,19,FALSE),"")</f>
        <v>Troy Chaney</v>
      </c>
      <c r="C1603" s="17" t="str">
        <f>IFERROR(VLOOKUP($F1603,'Location List'!$A$2:$T$644,18,FALSE),"")</f>
        <v>Manuel Lopez</v>
      </c>
      <c r="D1603" s="17" t="str">
        <f>IFERROR(VLOOKUP($F1603,'Location List'!$A$2:$T$644,9,FALSE),"")</f>
        <v>OCTAVIO CASTANEDA</v>
      </c>
      <c r="E1603" s="17" t="str">
        <f>IFERROR(VLOOKUP($F1603,'Location List'!$A$2:$T$644,2,FALSE),"")</f>
        <v>NORTHRIDGE</v>
      </c>
      <c r="F1603" s="26">
        <v>451</v>
      </c>
      <c r="G1603" s="29" t="s">
        <v>3272</v>
      </c>
      <c r="H1603" s="29" t="s">
        <v>3301</v>
      </c>
      <c r="I1603" s="26">
        <v>1137</v>
      </c>
      <c r="J1603" s="26">
        <v>918</v>
      </c>
      <c r="K1603" s="26">
        <v>0</v>
      </c>
      <c r="L1603" s="26">
        <v>14</v>
      </c>
      <c r="M1603" s="26">
        <v>2055</v>
      </c>
      <c r="N1603" s="26">
        <v>13719</v>
      </c>
      <c r="O1603" s="49">
        <v>6.6760000000000002</v>
      </c>
    </row>
    <row r="1604" spans="1:15" ht="15" customHeight="1" x14ac:dyDescent="0.25">
      <c r="A1604" s="17" t="str">
        <f>IFERROR(VLOOKUP($F1604,'Location List'!$A$2:$T$644,20,FALSE),"")</f>
        <v>Tim Kerum</v>
      </c>
      <c r="B1604" s="17" t="str">
        <f>IFERROR(VLOOKUP($F1604,'Location List'!$A$2:$T$644,19,FALSE),"")</f>
        <v>Troy Chaney</v>
      </c>
      <c r="C1604" s="17" t="str">
        <f>IFERROR(VLOOKUP($F1604,'Location List'!$A$2:$T$644,18,FALSE),"")</f>
        <v>Manuel Lopez</v>
      </c>
      <c r="D1604" s="17" t="str">
        <f>IFERROR(VLOOKUP($F1604,'Location List'!$A$2:$T$644,9,FALSE),"")</f>
        <v>OCTAVIO CASTANEDA</v>
      </c>
      <c r="E1604" s="17" t="str">
        <f>IFERROR(VLOOKUP($F1604,'Location List'!$A$2:$T$644,2,FALSE),"")</f>
        <v>NORTHRIDGE</v>
      </c>
      <c r="F1604" s="26">
        <v>451</v>
      </c>
      <c r="G1604" s="29" t="s">
        <v>3278</v>
      </c>
      <c r="H1604" s="29" t="s">
        <v>3338</v>
      </c>
      <c r="I1604" s="26">
        <v>199</v>
      </c>
      <c r="J1604" s="26">
        <v>248</v>
      </c>
      <c r="K1604" s="26">
        <v>0</v>
      </c>
      <c r="L1604" s="26">
        <v>14</v>
      </c>
      <c r="M1604" s="26">
        <v>447</v>
      </c>
      <c r="N1604" s="26">
        <v>776</v>
      </c>
      <c r="O1604" s="49">
        <v>1.736</v>
      </c>
    </row>
    <row r="1605" spans="1:15" ht="15" customHeight="1" x14ac:dyDescent="0.25">
      <c r="A1605" s="17" t="str">
        <f>IFERROR(VLOOKUP($F1605,'Location List'!$A$2:$T$644,20,FALSE),"")</f>
        <v>Tim Kerum</v>
      </c>
      <c r="B1605" s="17" t="str">
        <f>IFERROR(VLOOKUP($F1605,'Location List'!$A$2:$T$644,19,FALSE),"")</f>
        <v>Troy Chaney</v>
      </c>
      <c r="C1605" s="17" t="str">
        <f>IFERROR(VLOOKUP($F1605,'Location List'!$A$2:$T$644,18,FALSE),"")</f>
        <v>Manuel Lopez</v>
      </c>
      <c r="D1605" s="17" t="str">
        <f>IFERROR(VLOOKUP($F1605,'Location List'!$A$2:$T$644,9,FALSE),"")</f>
        <v>OCTAVIO CASTANEDA</v>
      </c>
      <c r="E1605" s="17" t="str">
        <f>IFERROR(VLOOKUP($F1605,'Location List'!$A$2:$T$644,2,FALSE),"")</f>
        <v>NORTHRIDGE</v>
      </c>
      <c r="F1605" s="26">
        <v>451</v>
      </c>
      <c r="G1605" s="29" t="s">
        <v>3278</v>
      </c>
      <c r="H1605" s="29" t="s">
        <v>3339</v>
      </c>
      <c r="I1605" s="26">
        <v>112</v>
      </c>
      <c r="J1605" s="26">
        <v>129</v>
      </c>
      <c r="K1605" s="26">
        <v>0</v>
      </c>
      <c r="L1605" s="26">
        <v>17</v>
      </c>
      <c r="M1605" s="26">
        <v>241</v>
      </c>
      <c r="N1605" s="26">
        <v>397</v>
      </c>
      <c r="O1605" s="49">
        <v>1.647</v>
      </c>
    </row>
    <row r="1606" spans="1:15" ht="15" customHeight="1" x14ac:dyDescent="0.25">
      <c r="A1606" s="17" t="str">
        <f>IFERROR(VLOOKUP($F1606,'Location List'!$A$2:$T$644,20,FALSE),"")</f>
        <v>Tim Kerum</v>
      </c>
      <c r="B1606" s="17" t="str">
        <f>IFERROR(VLOOKUP($F1606,'Location List'!$A$2:$T$644,19,FALSE),"")</f>
        <v>Troy Chaney</v>
      </c>
      <c r="C1606" s="17" t="str">
        <f>IFERROR(VLOOKUP($F1606,'Location List'!$A$2:$T$644,18,FALSE),"")</f>
        <v>Manuel Lopez</v>
      </c>
      <c r="D1606" s="17" t="str">
        <f>IFERROR(VLOOKUP($F1606,'Location List'!$A$2:$T$644,9,FALSE),"")</f>
        <v>OCTAVIO CASTANEDA</v>
      </c>
      <c r="E1606" s="17" t="str">
        <f>IFERROR(VLOOKUP($F1606,'Location List'!$A$2:$T$644,2,FALSE),"")</f>
        <v>NORTHRIDGE</v>
      </c>
      <c r="F1606" s="26">
        <v>451</v>
      </c>
      <c r="G1606" s="29" t="s">
        <v>3278</v>
      </c>
      <c r="H1606" s="29" t="s">
        <v>3475</v>
      </c>
      <c r="I1606" s="26">
        <v>668</v>
      </c>
      <c r="J1606" s="26">
        <v>940</v>
      </c>
      <c r="K1606" s="26">
        <v>0</v>
      </c>
      <c r="L1606" s="26">
        <v>18</v>
      </c>
      <c r="M1606" s="26">
        <v>1608</v>
      </c>
      <c r="N1606" s="26">
        <v>2270</v>
      </c>
      <c r="O1606" s="49">
        <v>1.4119999999999999</v>
      </c>
    </row>
    <row r="1607" spans="1:15" ht="15" customHeight="1" x14ac:dyDescent="0.25">
      <c r="A1607" s="17" t="str">
        <f>IFERROR(VLOOKUP($F1607,'Location List'!$A$2:$T$644,20,FALSE),"")</f>
        <v>Tim Kerum</v>
      </c>
      <c r="B1607" s="17" t="str">
        <f>IFERROR(VLOOKUP($F1607,'Location List'!$A$2:$T$644,19,FALSE),"")</f>
        <v>Troy Chaney</v>
      </c>
      <c r="C1607" s="17" t="str">
        <f>IFERROR(VLOOKUP($F1607,'Location List'!$A$2:$T$644,18,FALSE),"")</f>
        <v>Manuel Lopez</v>
      </c>
      <c r="D1607" s="17" t="str">
        <f>IFERROR(VLOOKUP($F1607,'Location List'!$A$2:$T$644,9,FALSE),"")</f>
        <v>OCTAVIO CASTANEDA</v>
      </c>
      <c r="E1607" s="17" t="str">
        <f>IFERROR(VLOOKUP($F1607,'Location List'!$A$2:$T$644,2,FALSE),"")</f>
        <v>VENTURA</v>
      </c>
      <c r="F1607" s="26">
        <v>453</v>
      </c>
      <c r="G1607" s="29" t="s">
        <v>3272</v>
      </c>
      <c r="H1607" s="29" t="s">
        <v>3301</v>
      </c>
      <c r="I1607" s="26">
        <v>598</v>
      </c>
      <c r="J1607" s="26">
        <v>855</v>
      </c>
      <c r="K1607" s="26">
        <v>0</v>
      </c>
      <c r="L1607" s="26">
        <v>15</v>
      </c>
      <c r="M1607" s="26">
        <v>1453</v>
      </c>
      <c r="N1607" s="26">
        <v>9415</v>
      </c>
      <c r="O1607" s="49">
        <v>6.48</v>
      </c>
    </row>
    <row r="1608" spans="1:15" ht="15" customHeight="1" x14ac:dyDescent="0.25">
      <c r="A1608" s="17" t="str">
        <f>IFERROR(VLOOKUP($F1608,'Location List'!$A$2:$T$644,20,FALSE),"")</f>
        <v>Tim Kerum</v>
      </c>
      <c r="B1608" s="17" t="str">
        <f>IFERROR(VLOOKUP($F1608,'Location List'!$A$2:$T$644,19,FALSE),"")</f>
        <v>Troy Chaney</v>
      </c>
      <c r="C1608" s="17" t="str">
        <f>IFERROR(VLOOKUP($F1608,'Location List'!$A$2:$T$644,18,FALSE),"")</f>
        <v>Manuel Lopez</v>
      </c>
      <c r="D1608" s="17" t="str">
        <f>IFERROR(VLOOKUP($F1608,'Location List'!$A$2:$T$644,9,FALSE),"")</f>
        <v>OCTAVIO CASTANEDA</v>
      </c>
      <c r="E1608" s="17" t="str">
        <f>IFERROR(VLOOKUP($F1608,'Location List'!$A$2:$T$644,2,FALSE),"")</f>
        <v>VENTURA</v>
      </c>
      <c r="F1608" s="26">
        <v>453</v>
      </c>
      <c r="G1608" s="29" t="s">
        <v>3272</v>
      </c>
      <c r="H1608" s="29" t="s">
        <v>3491</v>
      </c>
      <c r="I1608" s="26">
        <v>852</v>
      </c>
      <c r="J1608" s="26">
        <v>708</v>
      </c>
      <c r="K1608" s="26">
        <v>0</v>
      </c>
      <c r="L1608" s="26">
        <v>19</v>
      </c>
      <c r="M1608" s="26">
        <v>1560</v>
      </c>
      <c r="N1608" s="26">
        <v>11859</v>
      </c>
      <c r="O1608" s="49">
        <v>7.6020000000000003</v>
      </c>
    </row>
    <row r="1609" spans="1:15" ht="15" customHeight="1" x14ac:dyDescent="0.25">
      <c r="A1609" s="17" t="str">
        <f>IFERROR(VLOOKUP($F1609,'Location List'!$A$2:$T$644,20,FALSE),"")</f>
        <v>Tim Kerum</v>
      </c>
      <c r="B1609" s="17" t="str">
        <f>IFERROR(VLOOKUP($F1609,'Location List'!$A$2:$T$644,19,FALSE),"")</f>
        <v>Troy Chaney</v>
      </c>
      <c r="C1609" s="17" t="str">
        <f>IFERROR(VLOOKUP($F1609,'Location List'!$A$2:$T$644,18,FALSE),"")</f>
        <v>Manuel Lopez</v>
      </c>
      <c r="D1609" s="17" t="str">
        <f>IFERROR(VLOOKUP($F1609,'Location List'!$A$2:$T$644,9,FALSE),"")</f>
        <v>OCTAVIO CASTANEDA</v>
      </c>
      <c r="E1609" s="17" t="str">
        <f>IFERROR(VLOOKUP($F1609,'Location List'!$A$2:$T$644,2,FALSE),"")</f>
        <v>VENTURA</v>
      </c>
      <c r="F1609" s="26">
        <v>453</v>
      </c>
      <c r="G1609" s="29" t="s">
        <v>3272</v>
      </c>
      <c r="H1609" s="29" t="s">
        <v>3484</v>
      </c>
      <c r="I1609" s="26">
        <v>627</v>
      </c>
      <c r="J1609" s="26">
        <v>1006</v>
      </c>
      <c r="K1609" s="26">
        <v>0</v>
      </c>
      <c r="L1609" s="26">
        <v>12</v>
      </c>
      <c r="M1609" s="26">
        <v>1633</v>
      </c>
      <c r="N1609" s="26">
        <v>3187</v>
      </c>
      <c r="O1609" s="49">
        <v>1.952</v>
      </c>
    </row>
    <row r="1610" spans="1:15" ht="15" customHeight="1" x14ac:dyDescent="0.25">
      <c r="A1610" s="17" t="str">
        <f>IFERROR(VLOOKUP($F1610,'Location List'!$A$2:$T$644,20,FALSE),"")</f>
        <v>Tim Kerum</v>
      </c>
      <c r="B1610" s="17" t="str">
        <f>IFERROR(VLOOKUP($F1610,'Location List'!$A$2:$T$644,19,FALSE),"")</f>
        <v>Troy Chaney</v>
      </c>
      <c r="C1610" s="17" t="str">
        <f>IFERROR(VLOOKUP($F1610,'Location List'!$A$2:$T$644,18,FALSE),"")</f>
        <v>Manuel Lopez</v>
      </c>
      <c r="D1610" s="17" t="str">
        <f>IFERROR(VLOOKUP($F1610,'Location List'!$A$2:$T$644,9,FALSE),"")</f>
        <v>OCTAVIO CASTANEDA</v>
      </c>
      <c r="E1610" s="17" t="str">
        <f>IFERROR(VLOOKUP($F1610,'Location List'!$A$2:$T$644,2,FALSE),"")</f>
        <v>VENTURA</v>
      </c>
      <c r="F1610" s="26">
        <v>453</v>
      </c>
      <c r="G1610" s="29" t="s">
        <v>3276</v>
      </c>
      <c r="H1610" s="29" t="s">
        <v>3346</v>
      </c>
      <c r="I1610" s="26">
        <v>331</v>
      </c>
      <c r="J1610" s="26">
        <v>294</v>
      </c>
      <c r="K1610" s="26">
        <v>0</v>
      </c>
      <c r="L1610" s="26">
        <v>14</v>
      </c>
      <c r="M1610" s="26">
        <v>625</v>
      </c>
      <c r="N1610" s="26">
        <v>1185</v>
      </c>
      <c r="O1610" s="49">
        <v>1.8959999999999999</v>
      </c>
    </row>
    <row r="1611" spans="1:15" ht="15" customHeight="1" x14ac:dyDescent="0.25">
      <c r="A1611" s="17" t="str">
        <f>IFERROR(VLOOKUP($F1611,'Location List'!$A$2:$T$644,20,FALSE),"")</f>
        <v>Tim Kerum</v>
      </c>
      <c r="B1611" s="17" t="str">
        <f>IFERROR(VLOOKUP($F1611,'Location List'!$A$2:$T$644,19,FALSE),"")</f>
        <v>Troy Chaney</v>
      </c>
      <c r="C1611" s="17" t="str">
        <f>IFERROR(VLOOKUP($F1611,'Location List'!$A$2:$T$644,18,FALSE),"")</f>
        <v>Manuel Lopez</v>
      </c>
      <c r="D1611" s="17" t="str">
        <f>IFERROR(VLOOKUP($F1611,'Location List'!$A$2:$T$644,9,FALSE),"")</f>
        <v>OCTAVIO CASTANEDA</v>
      </c>
      <c r="E1611" s="17" t="str">
        <f>IFERROR(VLOOKUP($F1611,'Location List'!$A$2:$T$644,2,FALSE),"")</f>
        <v>VENTURA</v>
      </c>
      <c r="F1611" s="26">
        <v>453</v>
      </c>
      <c r="G1611" s="29" t="s">
        <v>3278</v>
      </c>
      <c r="H1611" s="29" t="s">
        <v>3302</v>
      </c>
      <c r="I1611" s="26">
        <v>120</v>
      </c>
      <c r="J1611" s="26">
        <v>122</v>
      </c>
      <c r="K1611" s="26">
        <v>0</v>
      </c>
      <c r="L1611" s="26">
        <v>16</v>
      </c>
      <c r="M1611" s="26">
        <v>242</v>
      </c>
      <c r="N1611" s="26">
        <v>1689</v>
      </c>
      <c r="O1611" s="49">
        <v>6.9790000000000001</v>
      </c>
    </row>
    <row r="1612" spans="1:15" ht="15" customHeight="1" x14ac:dyDescent="0.25">
      <c r="A1612" s="17" t="str">
        <f>IFERROR(VLOOKUP($F1612,'Location List'!$A$2:$T$644,20,FALSE),"")</f>
        <v>Tim Kerum</v>
      </c>
      <c r="B1612" s="17" t="str">
        <f>IFERROR(VLOOKUP($F1612,'Location List'!$A$2:$T$644,19,FALSE),"")</f>
        <v>Troy Chaney</v>
      </c>
      <c r="C1612" s="17" t="str">
        <f>IFERROR(VLOOKUP($F1612,'Location List'!$A$2:$T$644,18,FALSE),"")</f>
        <v>Manuel Lopez</v>
      </c>
      <c r="D1612" s="17" t="str">
        <f>IFERROR(VLOOKUP($F1612,'Location List'!$A$2:$T$644,9,FALSE),"")</f>
        <v>OCTAVIO CASTANEDA</v>
      </c>
      <c r="E1612" s="17" t="str">
        <f>IFERROR(VLOOKUP($F1612,'Location List'!$A$2:$T$644,2,FALSE),"")</f>
        <v>VENTURA</v>
      </c>
      <c r="F1612" s="26">
        <v>453</v>
      </c>
      <c r="G1612" s="29" t="s">
        <v>3278</v>
      </c>
      <c r="H1612" s="29" t="s">
        <v>3358</v>
      </c>
      <c r="I1612" s="26">
        <v>747</v>
      </c>
      <c r="J1612" s="26">
        <v>694</v>
      </c>
      <c r="K1612" s="26">
        <v>0</v>
      </c>
      <c r="L1612" s="26">
        <v>13</v>
      </c>
      <c r="M1612" s="26">
        <v>1441</v>
      </c>
      <c r="N1612" s="26">
        <v>8954</v>
      </c>
      <c r="O1612" s="49">
        <v>6.2140000000000004</v>
      </c>
    </row>
    <row r="1613" spans="1:15" ht="15" customHeight="1" x14ac:dyDescent="0.25">
      <c r="A1613" s="17" t="str">
        <f>IFERROR(VLOOKUP($F1613,'Location List'!$A$2:$T$644,20,FALSE),"")</f>
        <v>Tim Kerum</v>
      </c>
      <c r="B1613" s="17" t="str">
        <f>IFERROR(VLOOKUP($F1613,'Location List'!$A$2:$T$644,19,FALSE),"")</f>
        <v>Troy Chaney</v>
      </c>
      <c r="C1613" s="17" t="str">
        <f>IFERROR(VLOOKUP($F1613,'Location List'!$A$2:$T$644,18,FALSE),"")</f>
        <v>Manuel Lopez</v>
      </c>
      <c r="D1613" s="17" t="str">
        <f>IFERROR(VLOOKUP($F1613,'Location List'!$A$2:$T$644,9,FALSE),"")</f>
        <v>OCTAVIO CASTANEDA</v>
      </c>
      <c r="E1613" s="17" t="str">
        <f>IFERROR(VLOOKUP($F1613,'Location List'!$A$2:$T$644,2,FALSE),"")</f>
        <v>VENTURA</v>
      </c>
      <c r="F1613" s="26">
        <v>453</v>
      </c>
      <c r="G1613" s="29" t="s">
        <v>3278</v>
      </c>
      <c r="H1613" s="29" t="s">
        <v>3494</v>
      </c>
      <c r="I1613" s="26">
        <v>218</v>
      </c>
      <c r="J1613" s="26">
        <v>206</v>
      </c>
      <c r="K1613" s="26">
        <v>0</v>
      </c>
      <c r="L1613" s="26">
        <v>11</v>
      </c>
      <c r="M1613" s="26">
        <v>424</v>
      </c>
      <c r="N1613" s="26">
        <v>2659</v>
      </c>
      <c r="O1613" s="49">
        <v>6.2709999999999999</v>
      </c>
    </row>
    <row r="1614" spans="1:15" ht="15" customHeight="1" x14ac:dyDescent="0.25">
      <c r="A1614" s="17" t="str">
        <f>IFERROR(VLOOKUP($F1614,'Location List'!$A$2:$T$644,20,FALSE),"")</f>
        <v>Tim Kerum</v>
      </c>
      <c r="B1614" s="17" t="str">
        <f>IFERROR(VLOOKUP($F1614,'Location List'!$A$2:$T$644,19,FALSE),"")</f>
        <v>Troy Chaney</v>
      </c>
      <c r="C1614" s="17" t="str">
        <f>IFERROR(VLOOKUP($F1614,'Location List'!$A$2:$T$644,18,FALSE),"")</f>
        <v>Manuel Lopez</v>
      </c>
      <c r="D1614" s="17" t="str">
        <f>IFERROR(VLOOKUP($F1614,'Location List'!$A$2:$T$644,9,FALSE),"")</f>
        <v>OCTAVIO CASTANEDA</v>
      </c>
      <c r="E1614" s="17" t="str">
        <f>IFERROR(VLOOKUP($F1614,'Location List'!$A$2:$T$644,2,FALSE),"")</f>
        <v>VENTURA</v>
      </c>
      <c r="F1614" s="26">
        <v>453</v>
      </c>
      <c r="G1614" s="29" t="s">
        <v>3278</v>
      </c>
      <c r="H1614" s="29" t="s">
        <v>3335</v>
      </c>
      <c r="I1614" s="26">
        <v>113</v>
      </c>
      <c r="J1614" s="26">
        <v>113</v>
      </c>
      <c r="K1614" s="26">
        <v>0</v>
      </c>
      <c r="L1614" s="26">
        <v>15</v>
      </c>
      <c r="M1614" s="26">
        <v>226</v>
      </c>
      <c r="N1614" s="26">
        <v>175</v>
      </c>
      <c r="O1614" s="49">
        <v>0.77400000000000002</v>
      </c>
    </row>
    <row r="1615" spans="1:15" ht="15" customHeight="1" x14ac:dyDescent="0.25">
      <c r="A1615" s="17" t="str">
        <f>IFERROR(VLOOKUP($F1615,'Location List'!$A$2:$T$644,20,FALSE),"")</f>
        <v>Tim Kerum</v>
      </c>
      <c r="B1615" s="17" t="str">
        <f>IFERROR(VLOOKUP($F1615,'Location List'!$A$2:$T$644,19,FALSE),"")</f>
        <v>Troy Chaney</v>
      </c>
      <c r="C1615" s="17" t="str">
        <f>IFERROR(VLOOKUP($F1615,'Location List'!$A$2:$T$644,18,FALSE),"")</f>
        <v>Manuel Lopez</v>
      </c>
      <c r="D1615" s="17" t="str">
        <f>IFERROR(VLOOKUP($F1615,'Location List'!$A$2:$T$644,9,FALSE),"")</f>
        <v>OCTAVIO CASTANEDA</v>
      </c>
      <c r="E1615" s="17" t="str">
        <f>IFERROR(VLOOKUP($F1615,'Location List'!$A$2:$T$644,2,FALSE),"")</f>
        <v>VENTURA</v>
      </c>
      <c r="F1615" s="26">
        <v>453</v>
      </c>
      <c r="G1615" s="29" t="s">
        <v>3278</v>
      </c>
      <c r="H1615" s="29" t="s">
        <v>3486</v>
      </c>
      <c r="I1615" s="26">
        <v>888</v>
      </c>
      <c r="J1615" s="26">
        <v>1061</v>
      </c>
      <c r="K1615" s="26">
        <v>0</v>
      </c>
      <c r="L1615" s="26">
        <v>15</v>
      </c>
      <c r="M1615" s="26">
        <v>1949</v>
      </c>
      <c r="N1615" s="26">
        <v>12375</v>
      </c>
      <c r="O1615" s="49">
        <v>6.3490000000000002</v>
      </c>
    </row>
    <row r="1616" spans="1:15" ht="15" customHeight="1" x14ac:dyDescent="0.25">
      <c r="A1616" s="17" t="str">
        <f>IFERROR(VLOOKUP($F1616,'Location List'!$A$2:$T$644,20,FALSE),"")</f>
        <v>Bill Eich</v>
      </c>
      <c r="B1616" s="17" t="str">
        <f>IFERROR(VLOOKUP($F1616,'Location List'!$A$2:$T$644,19,FALSE),"")</f>
        <v>David Garcia</v>
      </c>
      <c r="C1616" s="17" t="str">
        <f>IFERROR(VLOOKUP($F1616,'Location List'!$A$2:$T$644,18,FALSE),"")</f>
        <v>David Garibay</v>
      </c>
      <c r="D1616" s="17" t="str">
        <f>IFERROR(VLOOKUP($F1616,'Location List'!$A$2:$T$644,9,FALSE),"")</f>
        <v>WILLIAM PRESSEL</v>
      </c>
      <c r="E1616" s="17" t="str">
        <f>IFERROR(VLOOKUP($F1616,'Location List'!$A$2:$T$644,2,FALSE),"")</f>
        <v>CORPUS CHRISTI</v>
      </c>
      <c r="F1616" s="26">
        <v>454</v>
      </c>
      <c r="G1616" s="29" t="s">
        <v>3328</v>
      </c>
      <c r="H1616" s="29" t="s">
        <v>3539</v>
      </c>
      <c r="I1616" s="26">
        <v>240</v>
      </c>
      <c r="J1616" s="26">
        <v>166</v>
      </c>
      <c r="K1616" s="26">
        <v>0</v>
      </c>
      <c r="L1616" s="26">
        <v>18</v>
      </c>
      <c r="M1616" s="26">
        <v>406</v>
      </c>
      <c r="N1616" s="26">
        <v>609</v>
      </c>
      <c r="O1616" s="49">
        <v>1.5</v>
      </c>
    </row>
    <row r="1617" spans="1:15" ht="15" customHeight="1" x14ac:dyDescent="0.25">
      <c r="A1617" s="17" t="str">
        <f>IFERROR(VLOOKUP($F1617,'Location List'!$A$2:$T$644,20,FALSE),"")</f>
        <v>Bill Eich</v>
      </c>
      <c r="B1617" s="17" t="str">
        <f>IFERROR(VLOOKUP($F1617,'Location List'!$A$2:$T$644,19,FALSE),"")</f>
        <v>David Garcia</v>
      </c>
      <c r="C1617" s="17" t="str">
        <f>IFERROR(VLOOKUP($F1617,'Location List'!$A$2:$T$644,18,FALSE),"")</f>
        <v>David Garibay</v>
      </c>
      <c r="D1617" s="17" t="str">
        <f>IFERROR(VLOOKUP($F1617,'Location List'!$A$2:$T$644,9,FALSE),"")</f>
        <v>WILLIAM PRESSEL</v>
      </c>
      <c r="E1617" s="17" t="str">
        <f>IFERROR(VLOOKUP($F1617,'Location List'!$A$2:$T$644,2,FALSE),"")</f>
        <v>CORPUS CHRISTI</v>
      </c>
      <c r="F1617" s="26">
        <v>454</v>
      </c>
      <c r="G1617" s="29" t="s">
        <v>3328</v>
      </c>
      <c r="H1617" s="29" t="s">
        <v>3540</v>
      </c>
      <c r="I1617" s="26">
        <v>202</v>
      </c>
      <c r="J1617" s="26">
        <v>198</v>
      </c>
      <c r="K1617" s="26">
        <v>0</v>
      </c>
      <c r="L1617" s="26">
        <v>19</v>
      </c>
      <c r="M1617" s="26">
        <v>400</v>
      </c>
      <c r="N1617" s="26">
        <v>638</v>
      </c>
      <c r="O1617" s="49">
        <v>1.595</v>
      </c>
    </row>
    <row r="1618" spans="1:15" ht="15" customHeight="1" x14ac:dyDescent="0.25">
      <c r="A1618" s="17" t="str">
        <f>IFERROR(VLOOKUP($F1618,'Location List'!$A$2:$T$644,20,FALSE),"")</f>
        <v>Bill Eich</v>
      </c>
      <c r="B1618" s="17" t="str">
        <f>IFERROR(VLOOKUP($F1618,'Location List'!$A$2:$T$644,19,FALSE),"")</f>
        <v>David Garcia</v>
      </c>
      <c r="C1618" s="17" t="str">
        <f>IFERROR(VLOOKUP($F1618,'Location List'!$A$2:$T$644,18,FALSE),"")</f>
        <v>David Garibay</v>
      </c>
      <c r="D1618" s="17" t="str">
        <f>IFERROR(VLOOKUP($F1618,'Location List'!$A$2:$T$644,9,FALSE),"")</f>
        <v>WILLIAM PRESSEL</v>
      </c>
      <c r="E1618" s="17" t="str">
        <f>IFERROR(VLOOKUP($F1618,'Location List'!$A$2:$T$644,2,FALSE),"")</f>
        <v>CORPUS CHRISTI</v>
      </c>
      <c r="F1618" s="26">
        <v>454</v>
      </c>
      <c r="G1618" s="29" t="s">
        <v>3328</v>
      </c>
      <c r="H1618" s="29" t="s">
        <v>3518</v>
      </c>
      <c r="I1618" s="26">
        <v>301</v>
      </c>
      <c r="J1618" s="26">
        <v>231</v>
      </c>
      <c r="K1618" s="26">
        <v>0</v>
      </c>
      <c r="L1618" s="26">
        <v>24</v>
      </c>
      <c r="M1618" s="26">
        <v>532</v>
      </c>
      <c r="N1618" s="26">
        <v>796</v>
      </c>
      <c r="O1618" s="49">
        <v>1.496</v>
      </c>
    </row>
    <row r="1619" spans="1:15" ht="15" customHeight="1" x14ac:dyDescent="0.25">
      <c r="A1619" s="17" t="str">
        <f>IFERROR(VLOOKUP($F1619,'Location List'!$A$2:$T$644,20,FALSE),"")</f>
        <v>Bill Eich</v>
      </c>
      <c r="B1619" s="17" t="str">
        <f>IFERROR(VLOOKUP($F1619,'Location List'!$A$2:$T$644,19,FALSE),"")</f>
        <v>David Garcia</v>
      </c>
      <c r="C1619" s="17" t="str">
        <f>IFERROR(VLOOKUP($F1619,'Location List'!$A$2:$T$644,18,FALSE),"")</f>
        <v>David Garibay</v>
      </c>
      <c r="D1619" s="17" t="str">
        <f>IFERROR(VLOOKUP($F1619,'Location List'!$A$2:$T$644,9,FALSE),"")</f>
        <v>WILLIAM PRESSEL</v>
      </c>
      <c r="E1619" s="17" t="str">
        <f>IFERROR(VLOOKUP($F1619,'Location List'!$A$2:$T$644,2,FALSE),"")</f>
        <v>CORPUS CHRISTI</v>
      </c>
      <c r="F1619" s="26">
        <v>454</v>
      </c>
      <c r="G1619" s="29" t="s">
        <v>3272</v>
      </c>
      <c r="H1619" s="29" t="s">
        <v>3405</v>
      </c>
      <c r="I1619" s="26">
        <v>213</v>
      </c>
      <c r="J1619" s="26">
        <v>370</v>
      </c>
      <c r="K1619" s="26">
        <v>0</v>
      </c>
      <c r="L1619" s="26">
        <v>19</v>
      </c>
      <c r="M1619" s="26">
        <v>583</v>
      </c>
      <c r="N1619" s="26">
        <v>4283</v>
      </c>
      <c r="O1619" s="49">
        <v>7.3460000000000001</v>
      </c>
    </row>
    <row r="1620" spans="1:15" ht="15" customHeight="1" x14ac:dyDescent="0.25">
      <c r="A1620" s="17" t="str">
        <f>IFERROR(VLOOKUP($F1620,'Location List'!$A$2:$T$644,20,FALSE),"")</f>
        <v>Bill Eich</v>
      </c>
      <c r="B1620" s="17" t="str">
        <f>IFERROR(VLOOKUP($F1620,'Location List'!$A$2:$T$644,19,FALSE),"")</f>
        <v>David Garcia</v>
      </c>
      <c r="C1620" s="17" t="str">
        <f>IFERROR(VLOOKUP($F1620,'Location List'!$A$2:$T$644,18,FALSE),"")</f>
        <v>David Garibay</v>
      </c>
      <c r="D1620" s="17" t="str">
        <f>IFERROR(VLOOKUP($F1620,'Location List'!$A$2:$T$644,9,FALSE),"")</f>
        <v>WILLIAM PRESSEL</v>
      </c>
      <c r="E1620" s="17" t="str">
        <f>IFERROR(VLOOKUP($F1620,'Location List'!$A$2:$T$644,2,FALSE),"")</f>
        <v>CORPUS CHRISTI</v>
      </c>
      <c r="F1620" s="26">
        <v>454</v>
      </c>
      <c r="G1620" s="29" t="s">
        <v>3272</v>
      </c>
      <c r="H1620" s="29" t="s">
        <v>3439</v>
      </c>
      <c r="I1620" s="26">
        <v>379</v>
      </c>
      <c r="J1620" s="26">
        <v>576</v>
      </c>
      <c r="K1620" s="26">
        <v>0</v>
      </c>
      <c r="L1620" s="26">
        <v>16</v>
      </c>
      <c r="M1620" s="26">
        <v>955</v>
      </c>
      <c r="N1620" s="26">
        <v>1669</v>
      </c>
      <c r="O1620" s="49">
        <v>1.748</v>
      </c>
    </row>
    <row r="1621" spans="1:15" ht="15" customHeight="1" x14ac:dyDescent="0.25">
      <c r="A1621" s="17" t="str">
        <f>IFERROR(VLOOKUP($F1621,'Location List'!$A$2:$T$644,20,FALSE),"")</f>
        <v>Bill Eich</v>
      </c>
      <c r="B1621" s="17" t="str">
        <f>IFERROR(VLOOKUP($F1621,'Location List'!$A$2:$T$644,19,FALSE),"")</f>
        <v>David Garcia</v>
      </c>
      <c r="C1621" s="17" t="str">
        <f>IFERROR(VLOOKUP($F1621,'Location List'!$A$2:$T$644,18,FALSE),"")</f>
        <v>David Garibay</v>
      </c>
      <c r="D1621" s="17" t="str">
        <f>IFERROR(VLOOKUP($F1621,'Location List'!$A$2:$T$644,9,FALSE),"")</f>
        <v>WILLIAM PRESSEL</v>
      </c>
      <c r="E1621" s="17" t="str">
        <f>IFERROR(VLOOKUP($F1621,'Location List'!$A$2:$T$644,2,FALSE),"")</f>
        <v>CORPUS CHRISTI</v>
      </c>
      <c r="F1621" s="26">
        <v>454</v>
      </c>
      <c r="G1621" s="29" t="s">
        <v>3272</v>
      </c>
      <c r="H1621" s="29" t="s">
        <v>3311</v>
      </c>
      <c r="I1621" s="26">
        <v>195</v>
      </c>
      <c r="J1621" s="26">
        <v>554</v>
      </c>
      <c r="K1621" s="26">
        <v>0</v>
      </c>
      <c r="L1621" s="26">
        <v>17</v>
      </c>
      <c r="M1621" s="26">
        <v>749</v>
      </c>
      <c r="N1621" s="26">
        <v>5692</v>
      </c>
      <c r="O1621" s="49">
        <v>7.5990000000000002</v>
      </c>
    </row>
    <row r="1622" spans="1:15" ht="15" customHeight="1" x14ac:dyDescent="0.25">
      <c r="A1622" s="17" t="str">
        <f>IFERROR(VLOOKUP($F1622,'Location List'!$A$2:$T$644,20,FALSE),"")</f>
        <v>Bill Eich</v>
      </c>
      <c r="B1622" s="17" t="str">
        <f>IFERROR(VLOOKUP($F1622,'Location List'!$A$2:$T$644,19,FALSE),"")</f>
        <v>David Garcia</v>
      </c>
      <c r="C1622" s="17" t="str">
        <f>IFERROR(VLOOKUP($F1622,'Location List'!$A$2:$T$644,18,FALSE),"")</f>
        <v>David Garibay</v>
      </c>
      <c r="D1622" s="17" t="str">
        <f>IFERROR(VLOOKUP($F1622,'Location List'!$A$2:$T$644,9,FALSE),"")</f>
        <v>WILLIAM PRESSEL</v>
      </c>
      <c r="E1622" s="17" t="str">
        <f>IFERROR(VLOOKUP($F1622,'Location List'!$A$2:$T$644,2,FALSE),"")</f>
        <v>CORPUS CHRISTI</v>
      </c>
      <c r="F1622" s="26">
        <v>454</v>
      </c>
      <c r="G1622" s="29" t="s">
        <v>3272</v>
      </c>
      <c r="H1622" s="29" t="s">
        <v>3596</v>
      </c>
      <c r="I1622" s="26">
        <v>353</v>
      </c>
      <c r="J1622" s="26">
        <v>474</v>
      </c>
      <c r="K1622" s="26">
        <v>0</v>
      </c>
      <c r="L1622" s="26">
        <v>16</v>
      </c>
      <c r="M1622" s="26">
        <v>827</v>
      </c>
      <c r="N1622" s="26">
        <v>5353</v>
      </c>
      <c r="O1622" s="49">
        <v>6.4729999999999999</v>
      </c>
    </row>
    <row r="1623" spans="1:15" ht="15" customHeight="1" x14ac:dyDescent="0.25">
      <c r="A1623" s="17" t="str">
        <f>IFERROR(VLOOKUP($F1623,'Location List'!$A$2:$T$644,20,FALSE),"")</f>
        <v>Bill Eich</v>
      </c>
      <c r="B1623" s="17" t="str">
        <f>IFERROR(VLOOKUP($F1623,'Location List'!$A$2:$T$644,19,FALSE),"")</f>
        <v>David Garcia</v>
      </c>
      <c r="C1623" s="17" t="str">
        <f>IFERROR(VLOOKUP($F1623,'Location List'!$A$2:$T$644,18,FALSE),"")</f>
        <v>David Garibay</v>
      </c>
      <c r="D1623" s="17" t="str">
        <f>IFERROR(VLOOKUP($F1623,'Location List'!$A$2:$T$644,9,FALSE),"")</f>
        <v>WILLIAM PRESSEL</v>
      </c>
      <c r="E1623" s="17" t="str">
        <f>IFERROR(VLOOKUP($F1623,'Location List'!$A$2:$T$644,2,FALSE),"")</f>
        <v>CORPUS CHRISTI</v>
      </c>
      <c r="F1623" s="26">
        <v>454</v>
      </c>
      <c r="G1623" s="29" t="s">
        <v>3276</v>
      </c>
      <c r="H1623" s="29" t="s">
        <v>3277</v>
      </c>
      <c r="I1623" s="26">
        <v>112</v>
      </c>
      <c r="J1623" s="26">
        <v>96</v>
      </c>
      <c r="K1623" s="26">
        <v>0</v>
      </c>
      <c r="L1623" s="26">
        <v>13</v>
      </c>
      <c r="M1623" s="26">
        <v>208</v>
      </c>
      <c r="N1623" s="26">
        <v>0</v>
      </c>
      <c r="O1623" s="49">
        <v>0</v>
      </c>
    </row>
    <row r="1624" spans="1:15" ht="15" customHeight="1" x14ac:dyDescent="0.25">
      <c r="A1624" s="17" t="str">
        <f>IFERROR(VLOOKUP($F1624,'Location List'!$A$2:$T$644,20,FALSE),"")</f>
        <v>Bill Eich</v>
      </c>
      <c r="B1624" s="17" t="str">
        <f>IFERROR(VLOOKUP($F1624,'Location List'!$A$2:$T$644,19,FALSE),"")</f>
        <v>David Garcia</v>
      </c>
      <c r="C1624" s="17" t="str">
        <f>IFERROR(VLOOKUP($F1624,'Location List'!$A$2:$T$644,18,FALSE),"")</f>
        <v>David Garibay</v>
      </c>
      <c r="D1624" s="17" t="str">
        <f>IFERROR(VLOOKUP($F1624,'Location List'!$A$2:$T$644,9,FALSE),"")</f>
        <v>WILLIAM PRESSEL</v>
      </c>
      <c r="E1624" s="17" t="str">
        <f>IFERROR(VLOOKUP($F1624,'Location List'!$A$2:$T$644,2,FALSE),"")</f>
        <v>CORPUS CHRISTI</v>
      </c>
      <c r="F1624" s="26">
        <v>454</v>
      </c>
      <c r="G1624" s="29" t="s">
        <v>3276</v>
      </c>
      <c r="H1624" s="29" t="s">
        <v>3320</v>
      </c>
      <c r="I1624" s="26">
        <v>127</v>
      </c>
      <c r="J1624" s="26">
        <v>63</v>
      </c>
      <c r="K1624" s="26">
        <v>0</v>
      </c>
      <c r="L1624" s="26">
        <v>14</v>
      </c>
      <c r="M1624" s="26">
        <v>190</v>
      </c>
      <c r="N1624" s="26">
        <v>0</v>
      </c>
      <c r="O1624" s="49">
        <v>0</v>
      </c>
    </row>
    <row r="1625" spans="1:15" ht="15" customHeight="1" x14ac:dyDescent="0.25">
      <c r="A1625" s="17" t="str">
        <f>IFERROR(VLOOKUP($F1625,'Location List'!$A$2:$T$644,20,FALSE),"")</f>
        <v>Bill Eich</v>
      </c>
      <c r="B1625" s="17" t="str">
        <f>IFERROR(VLOOKUP($F1625,'Location List'!$A$2:$T$644,19,FALSE),"")</f>
        <v>David Garcia</v>
      </c>
      <c r="C1625" s="17" t="str">
        <f>IFERROR(VLOOKUP($F1625,'Location List'!$A$2:$T$644,18,FALSE),"")</f>
        <v>David Garibay</v>
      </c>
      <c r="D1625" s="17" t="str">
        <f>IFERROR(VLOOKUP($F1625,'Location List'!$A$2:$T$644,9,FALSE),"")</f>
        <v>WILLIAM PRESSEL</v>
      </c>
      <c r="E1625" s="17" t="str">
        <f>IFERROR(VLOOKUP($F1625,'Location List'!$A$2:$T$644,2,FALSE),"")</f>
        <v>CORPUS CHRISTI</v>
      </c>
      <c r="F1625" s="26">
        <v>454</v>
      </c>
      <c r="G1625" s="29" t="s">
        <v>3276</v>
      </c>
      <c r="H1625" s="29" t="s">
        <v>3551</v>
      </c>
      <c r="I1625" s="26">
        <v>123</v>
      </c>
      <c r="J1625" s="26">
        <v>99</v>
      </c>
      <c r="K1625" s="26">
        <v>0</v>
      </c>
      <c r="L1625" s="26">
        <v>15</v>
      </c>
      <c r="M1625" s="26">
        <v>222</v>
      </c>
      <c r="N1625" s="26">
        <v>360</v>
      </c>
      <c r="O1625" s="49">
        <v>1.6220000000000001</v>
      </c>
    </row>
    <row r="1626" spans="1:15" ht="15" customHeight="1" x14ac:dyDescent="0.25">
      <c r="A1626" s="17" t="str">
        <f>IFERROR(VLOOKUP($F1626,'Location List'!$A$2:$T$644,20,FALSE),"")</f>
        <v>Bill Eich</v>
      </c>
      <c r="B1626" s="17" t="str">
        <f>IFERROR(VLOOKUP($F1626,'Location List'!$A$2:$T$644,19,FALSE),"")</f>
        <v>David Garcia</v>
      </c>
      <c r="C1626" s="17" t="str">
        <f>IFERROR(VLOOKUP($F1626,'Location List'!$A$2:$T$644,18,FALSE),"")</f>
        <v>David Garibay</v>
      </c>
      <c r="D1626" s="17" t="str">
        <f>IFERROR(VLOOKUP($F1626,'Location List'!$A$2:$T$644,9,FALSE),"")</f>
        <v>WILLIAM PRESSEL</v>
      </c>
      <c r="E1626" s="17" t="str">
        <f>IFERROR(VLOOKUP($F1626,'Location List'!$A$2:$T$644,2,FALSE),"")</f>
        <v>CORPUS CHRISTI</v>
      </c>
      <c r="F1626" s="26">
        <v>454</v>
      </c>
      <c r="G1626" s="29" t="s">
        <v>3278</v>
      </c>
      <c r="H1626" s="29" t="s">
        <v>3295</v>
      </c>
      <c r="I1626" s="26">
        <v>199</v>
      </c>
      <c r="J1626" s="26">
        <v>261</v>
      </c>
      <c r="K1626" s="26">
        <v>0</v>
      </c>
      <c r="L1626" s="26">
        <v>14</v>
      </c>
      <c r="M1626" s="26">
        <v>460</v>
      </c>
      <c r="N1626" s="26">
        <v>3127</v>
      </c>
      <c r="O1626" s="49">
        <v>6.798</v>
      </c>
    </row>
    <row r="1627" spans="1:15" ht="15" customHeight="1" x14ac:dyDescent="0.25">
      <c r="A1627" s="17" t="str">
        <f>IFERROR(VLOOKUP($F1627,'Location List'!$A$2:$T$644,20,FALSE),"")</f>
        <v>Bill Eich</v>
      </c>
      <c r="B1627" s="17" t="str">
        <f>IFERROR(VLOOKUP($F1627,'Location List'!$A$2:$T$644,19,FALSE),"")</f>
        <v>David Garcia</v>
      </c>
      <c r="C1627" s="17" t="str">
        <f>IFERROR(VLOOKUP($F1627,'Location List'!$A$2:$T$644,18,FALSE),"")</f>
        <v>David Garibay</v>
      </c>
      <c r="D1627" s="17" t="str">
        <f>IFERROR(VLOOKUP($F1627,'Location List'!$A$2:$T$644,9,FALSE),"")</f>
        <v>WILLIAM PRESSEL</v>
      </c>
      <c r="E1627" s="17" t="str">
        <f>IFERROR(VLOOKUP($F1627,'Location List'!$A$2:$T$644,2,FALSE),"")</f>
        <v>CORPUS CHRISTI</v>
      </c>
      <c r="F1627" s="26">
        <v>454</v>
      </c>
      <c r="G1627" s="29" t="s">
        <v>3278</v>
      </c>
      <c r="H1627" s="29" t="s">
        <v>3576</v>
      </c>
      <c r="I1627" s="26">
        <v>68</v>
      </c>
      <c r="J1627" s="26">
        <v>90</v>
      </c>
      <c r="K1627" s="26">
        <v>0</v>
      </c>
      <c r="L1627" s="26">
        <v>18</v>
      </c>
      <c r="M1627" s="26">
        <v>158</v>
      </c>
      <c r="N1627" s="26">
        <v>1028</v>
      </c>
      <c r="O1627" s="49">
        <v>6.5060000000000002</v>
      </c>
    </row>
    <row r="1628" spans="1:15" ht="15" customHeight="1" x14ac:dyDescent="0.25">
      <c r="A1628" s="17" t="str">
        <f>IFERROR(VLOOKUP($F1628,'Location List'!$A$2:$T$644,20,FALSE),"")</f>
        <v>Bill Eich</v>
      </c>
      <c r="B1628" s="17" t="str">
        <f>IFERROR(VLOOKUP($F1628,'Location List'!$A$2:$T$644,19,FALSE),"")</f>
        <v>David Garcia</v>
      </c>
      <c r="C1628" s="17" t="str">
        <f>IFERROR(VLOOKUP($F1628,'Location List'!$A$2:$T$644,18,FALSE),"")</f>
        <v>David Garibay</v>
      </c>
      <c r="D1628" s="17" t="str">
        <f>IFERROR(VLOOKUP($F1628,'Location List'!$A$2:$T$644,9,FALSE),"")</f>
        <v>WILLIAM PRESSEL</v>
      </c>
      <c r="E1628" s="17" t="str">
        <f>IFERROR(VLOOKUP($F1628,'Location List'!$A$2:$T$644,2,FALSE),"")</f>
        <v>CORPUS CHRISTI</v>
      </c>
      <c r="F1628" s="26">
        <v>454</v>
      </c>
      <c r="G1628" s="29" t="s">
        <v>3278</v>
      </c>
      <c r="H1628" s="29" t="s">
        <v>3525</v>
      </c>
      <c r="I1628" s="26">
        <v>145</v>
      </c>
      <c r="J1628" s="26">
        <v>151</v>
      </c>
      <c r="K1628" s="26">
        <v>0</v>
      </c>
      <c r="L1628" s="26">
        <v>14</v>
      </c>
      <c r="M1628" s="26">
        <v>296</v>
      </c>
      <c r="N1628" s="26">
        <v>461</v>
      </c>
      <c r="O1628" s="49">
        <v>1.5569999999999999</v>
      </c>
    </row>
    <row r="1629" spans="1:15" ht="15" customHeight="1" x14ac:dyDescent="0.25">
      <c r="A1629" s="17" t="str">
        <f>IFERROR(VLOOKUP($F1629,'Location List'!$A$2:$T$644,20,FALSE),"")</f>
        <v>Bill Eich</v>
      </c>
      <c r="B1629" s="17" t="str">
        <f>IFERROR(VLOOKUP($F1629,'Location List'!$A$2:$T$644,19,FALSE),"")</f>
        <v>David Garcia</v>
      </c>
      <c r="C1629" s="17" t="str">
        <f>IFERROR(VLOOKUP($F1629,'Location List'!$A$2:$T$644,18,FALSE),"")</f>
        <v>David Garibay</v>
      </c>
      <c r="D1629" s="17" t="str">
        <f>IFERROR(VLOOKUP($F1629,'Location List'!$A$2:$T$644,9,FALSE),"")</f>
        <v>WILLIAM PRESSEL</v>
      </c>
      <c r="E1629" s="17" t="str">
        <f>IFERROR(VLOOKUP($F1629,'Location List'!$A$2:$T$644,2,FALSE),"")</f>
        <v>CORPUS CHRISTI</v>
      </c>
      <c r="F1629" s="26">
        <v>454</v>
      </c>
      <c r="G1629" s="29" t="s">
        <v>3278</v>
      </c>
      <c r="H1629" s="29" t="s">
        <v>3335</v>
      </c>
      <c r="I1629" s="26">
        <v>88</v>
      </c>
      <c r="J1629" s="26">
        <v>183</v>
      </c>
      <c r="K1629" s="26">
        <v>0</v>
      </c>
      <c r="L1629" s="26">
        <v>15</v>
      </c>
      <c r="M1629" s="26">
        <v>271</v>
      </c>
      <c r="N1629" s="26">
        <v>472</v>
      </c>
      <c r="O1629" s="49">
        <v>1.742</v>
      </c>
    </row>
    <row r="1630" spans="1:15" ht="15" customHeight="1" x14ac:dyDescent="0.25">
      <c r="A1630" s="17" t="str">
        <f>IFERROR(VLOOKUP($F1630,'Location List'!$A$2:$T$644,20,FALSE),"")</f>
        <v>Bill Eich</v>
      </c>
      <c r="B1630" s="17" t="str">
        <f>IFERROR(VLOOKUP($F1630,'Location List'!$A$2:$T$644,19,FALSE),"")</f>
        <v>David Garcia</v>
      </c>
      <c r="C1630" s="17" t="str">
        <f>IFERROR(VLOOKUP($F1630,'Location List'!$A$2:$T$644,18,FALSE),"")</f>
        <v>David Garibay</v>
      </c>
      <c r="D1630" s="17" t="str">
        <f>IFERROR(VLOOKUP($F1630,'Location List'!$A$2:$T$644,9,FALSE),"")</f>
        <v>WILLIAM PRESSEL</v>
      </c>
      <c r="E1630" s="17" t="str">
        <f>IFERROR(VLOOKUP($F1630,'Location List'!$A$2:$T$644,2,FALSE),"")</f>
        <v>CORPUS CHRISTI</v>
      </c>
      <c r="F1630" s="26">
        <v>454</v>
      </c>
      <c r="G1630" s="29" t="s">
        <v>3278</v>
      </c>
      <c r="H1630" s="29" t="s">
        <v>3362</v>
      </c>
      <c r="I1630" s="26">
        <v>123</v>
      </c>
      <c r="J1630" s="26">
        <v>258</v>
      </c>
      <c r="K1630" s="26">
        <v>0</v>
      </c>
      <c r="L1630" s="26">
        <v>16</v>
      </c>
      <c r="M1630" s="26">
        <v>381</v>
      </c>
      <c r="N1630" s="26">
        <v>380</v>
      </c>
      <c r="O1630" s="49">
        <v>0.997</v>
      </c>
    </row>
    <row r="1631" spans="1:15" ht="15" customHeight="1" x14ac:dyDescent="0.25">
      <c r="A1631" s="17" t="str">
        <f>IFERROR(VLOOKUP($F1631,'Location List'!$A$2:$T$644,20,FALSE),"")</f>
        <v>Bill Eich</v>
      </c>
      <c r="B1631" s="17" t="str">
        <f>IFERROR(VLOOKUP($F1631,'Location List'!$A$2:$T$644,19,FALSE),"")</f>
        <v>David Garcia</v>
      </c>
      <c r="C1631" s="17" t="str">
        <f>IFERROR(VLOOKUP($F1631,'Location List'!$A$2:$T$644,18,FALSE),"")</f>
        <v>David Garibay</v>
      </c>
      <c r="D1631" s="17" t="str">
        <f>IFERROR(VLOOKUP($F1631,'Location List'!$A$2:$T$644,9,FALSE),"")</f>
        <v>WILLIAM PRESSEL</v>
      </c>
      <c r="E1631" s="17" t="str">
        <f>IFERROR(VLOOKUP($F1631,'Location List'!$A$2:$T$644,2,FALSE),"")</f>
        <v>CORPUS CHRISTI</v>
      </c>
      <c r="F1631" s="26">
        <v>454</v>
      </c>
      <c r="G1631" s="29" t="s">
        <v>3278</v>
      </c>
      <c r="H1631" s="29" t="s">
        <v>3363</v>
      </c>
      <c r="I1631" s="26">
        <v>94</v>
      </c>
      <c r="J1631" s="26">
        <v>303</v>
      </c>
      <c r="K1631" s="26">
        <v>0</v>
      </c>
      <c r="L1631" s="26">
        <v>17</v>
      </c>
      <c r="M1631" s="26">
        <v>397</v>
      </c>
      <c r="N1631" s="26">
        <v>391</v>
      </c>
      <c r="O1631" s="49">
        <v>0.98499999999999999</v>
      </c>
    </row>
    <row r="1632" spans="1:15" ht="15" customHeight="1" x14ac:dyDescent="0.25">
      <c r="A1632" s="17" t="str">
        <f>IFERROR(VLOOKUP($F1632,'Location List'!$A$2:$T$644,20,FALSE),"")</f>
        <v>Bill Eich</v>
      </c>
      <c r="B1632" s="17" t="str">
        <f>IFERROR(VLOOKUP($F1632,'Location List'!$A$2:$T$644,19,FALSE),"")</f>
        <v>David Garcia</v>
      </c>
      <c r="C1632" s="17" t="str">
        <f>IFERROR(VLOOKUP($F1632,'Location List'!$A$2:$T$644,18,FALSE),"")</f>
        <v>David Garibay</v>
      </c>
      <c r="D1632" s="17" t="str">
        <f>IFERROR(VLOOKUP($F1632,'Location List'!$A$2:$T$644,9,FALSE),"")</f>
        <v>WILLIAM PRESSEL</v>
      </c>
      <c r="E1632" s="17" t="str">
        <f>IFERROR(VLOOKUP($F1632,'Location List'!$A$2:$T$644,2,FALSE),"")</f>
        <v>CORPUS CHRISTI</v>
      </c>
      <c r="F1632" s="26">
        <v>454</v>
      </c>
      <c r="G1632" s="29" t="s">
        <v>3278</v>
      </c>
      <c r="H1632" s="29" t="s">
        <v>3364</v>
      </c>
      <c r="I1632" s="26">
        <v>65</v>
      </c>
      <c r="J1632" s="26">
        <v>205</v>
      </c>
      <c r="K1632" s="26">
        <v>0</v>
      </c>
      <c r="L1632" s="26">
        <v>18</v>
      </c>
      <c r="M1632" s="26">
        <v>270</v>
      </c>
      <c r="N1632" s="26">
        <v>305</v>
      </c>
      <c r="O1632" s="49">
        <v>1.1299999999999999</v>
      </c>
    </row>
    <row r="1633" spans="1:15" ht="15" customHeight="1" x14ac:dyDescent="0.25">
      <c r="A1633" s="17" t="str">
        <f>IFERROR(VLOOKUP($F1633,'Location List'!$A$2:$T$644,20,FALSE),"")</f>
        <v>Bill Eich</v>
      </c>
      <c r="B1633" s="17" t="str">
        <f>IFERROR(VLOOKUP($F1633,'Location List'!$A$2:$T$644,19,FALSE),"")</f>
        <v>David Garcia</v>
      </c>
      <c r="C1633" s="17" t="str">
        <f>IFERROR(VLOOKUP($F1633,'Location List'!$A$2:$T$644,18,FALSE),"")</f>
        <v>David Garibay</v>
      </c>
      <c r="D1633" s="17" t="str">
        <f>IFERROR(VLOOKUP($F1633,'Location List'!$A$2:$T$644,9,FALSE),"")</f>
        <v>WILLIAM PRESSEL</v>
      </c>
      <c r="E1633" s="17" t="str">
        <f>IFERROR(VLOOKUP($F1633,'Location List'!$A$2:$T$644,2,FALSE),"")</f>
        <v>CORPUS CHRISTI</v>
      </c>
      <c r="F1633" s="26">
        <v>454</v>
      </c>
      <c r="G1633" s="29" t="s">
        <v>3278</v>
      </c>
      <c r="H1633" s="29" t="s">
        <v>3391</v>
      </c>
      <c r="I1633" s="26">
        <v>74</v>
      </c>
      <c r="J1633" s="26">
        <v>138</v>
      </c>
      <c r="K1633" s="26">
        <v>0</v>
      </c>
      <c r="L1633" s="26">
        <v>21</v>
      </c>
      <c r="M1633" s="26">
        <v>212</v>
      </c>
      <c r="N1633" s="26">
        <v>354</v>
      </c>
      <c r="O1633" s="49">
        <v>1.67</v>
      </c>
    </row>
    <row r="1634" spans="1:15" ht="15" customHeight="1" x14ac:dyDescent="0.25">
      <c r="A1634" s="17" t="str">
        <f>IFERROR(VLOOKUP($F1634,'Location List'!$A$2:$T$644,20,FALSE),"")</f>
        <v>Bill Eich</v>
      </c>
      <c r="B1634" s="17" t="str">
        <f>IFERROR(VLOOKUP($F1634,'Location List'!$A$2:$T$644,19,FALSE),"")</f>
        <v>David Garcia</v>
      </c>
      <c r="C1634" s="17" t="str">
        <f>IFERROR(VLOOKUP($F1634,'Location List'!$A$2:$T$644,18,FALSE),"")</f>
        <v>David Garibay</v>
      </c>
      <c r="D1634" s="17" t="str">
        <f>IFERROR(VLOOKUP($F1634,'Location List'!$A$2:$T$644,9,FALSE),"")</f>
        <v>WILLIAM PRESSEL</v>
      </c>
      <c r="E1634" s="17" t="str">
        <f>IFERROR(VLOOKUP($F1634,'Location List'!$A$2:$T$644,2,FALSE),"")</f>
        <v>CORPUS CHRISTI</v>
      </c>
      <c r="F1634" s="26">
        <v>454</v>
      </c>
      <c r="G1634" s="29" t="s">
        <v>3278</v>
      </c>
      <c r="H1634" s="29" t="s">
        <v>3292</v>
      </c>
      <c r="I1634" s="26">
        <v>45</v>
      </c>
      <c r="J1634" s="26">
        <v>72</v>
      </c>
      <c r="K1634" s="26">
        <v>0</v>
      </c>
      <c r="L1634" s="26">
        <v>17</v>
      </c>
      <c r="M1634" s="26">
        <v>117</v>
      </c>
      <c r="N1634" s="26">
        <v>133</v>
      </c>
      <c r="O1634" s="49">
        <v>1.137</v>
      </c>
    </row>
    <row r="1635" spans="1:15" ht="15" customHeight="1" x14ac:dyDescent="0.25">
      <c r="A1635" s="17" t="str">
        <f>IFERROR(VLOOKUP($F1635,'Location List'!$A$2:$T$644,20,FALSE),"")</f>
        <v>Bill Eich</v>
      </c>
      <c r="B1635" s="17" t="str">
        <f>IFERROR(VLOOKUP($F1635,'Location List'!$A$2:$T$644,19,FALSE),"")</f>
        <v>David Garcia</v>
      </c>
      <c r="C1635" s="17" t="str">
        <f>IFERROR(VLOOKUP($F1635,'Location List'!$A$2:$T$644,18,FALSE),"")</f>
        <v>David Garibay</v>
      </c>
      <c r="D1635" s="17" t="str">
        <f>IFERROR(VLOOKUP($F1635,'Location List'!$A$2:$T$644,9,FALSE),"")</f>
        <v>WILLIAM PRESSEL</v>
      </c>
      <c r="E1635" s="17" t="str">
        <f>IFERROR(VLOOKUP($F1635,'Location List'!$A$2:$T$644,2,FALSE),"")</f>
        <v>CORPUS CHRISTI</v>
      </c>
      <c r="F1635" s="26">
        <v>454</v>
      </c>
      <c r="G1635" s="29" t="s">
        <v>3278</v>
      </c>
      <c r="H1635" s="29" t="s">
        <v>3410</v>
      </c>
      <c r="I1635" s="26">
        <v>126</v>
      </c>
      <c r="J1635" s="26">
        <v>231</v>
      </c>
      <c r="K1635" s="26">
        <v>0</v>
      </c>
      <c r="L1635" s="26">
        <v>22</v>
      </c>
      <c r="M1635" s="26">
        <v>357</v>
      </c>
      <c r="N1635" s="26">
        <v>8620</v>
      </c>
      <c r="O1635" s="49">
        <v>24.146000000000001</v>
      </c>
    </row>
    <row r="1636" spans="1:15" ht="15" customHeight="1" x14ac:dyDescent="0.25">
      <c r="A1636" s="17" t="str">
        <f>IFERROR(VLOOKUP($F1636,'Location List'!$A$2:$T$644,20,FALSE),"")</f>
        <v>Chris Kelly</v>
      </c>
      <c r="B1636" s="17" t="str">
        <f>IFERROR(VLOOKUP($F1636,'Location List'!$A$2:$T$644,19,FALSE),"")</f>
        <v>Mike Seymour</v>
      </c>
      <c r="C1636" s="17" t="str">
        <f>IFERROR(VLOOKUP($F1636,'Location List'!$A$2:$T$644,18,FALSE),"")</f>
        <v>Adam Fortney</v>
      </c>
      <c r="D1636" s="17" t="str">
        <f>IFERROR(VLOOKUP($F1636,'Location List'!$A$2:$T$644,9,FALSE),"")</f>
        <v>TROY WATRING</v>
      </c>
      <c r="E1636" s="17" t="str">
        <f>IFERROR(VLOOKUP($F1636,'Location List'!$A$2:$T$644,2,FALSE),"")</f>
        <v>SKOKIE</v>
      </c>
      <c r="F1636" s="26">
        <v>456</v>
      </c>
      <c r="G1636" s="29" t="s">
        <v>3272</v>
      </c>
      <c r="H1636" s="29" t="s">
        <v>3309</v>
      </c>
      <c r="I1636" s="26">
        <v>483</v>
      </c>
      <c r="J1636" s="26">
        <v>1054</v>
      </c>
      <c r="K1636" s="26">
        <v>0</v>
      </c>
      <c r="L1636" s="26">
        <v>18</v>
      </c>
      <c r="M1636" s="26">
        <v>1537</v>
      </c>
      <c r="N1636" s="26">
        <v>868</v>
      </c>
      <c r="O1636" s="49">
        <v>0.56499999999999995</v>
      </c>
    </row>
    <row r="1637" spans="1:15" ht="15" customHeight="1" x14ac:dyDescent="0.25">
      <c r="A1637" s="17" t="str">
        <f>IFERROR(VLOOKUP($F1637,'Location List'!$A$2:$T$644,20,FALSE),"")</f>
        <v>Chris Kelly</v>
      </c>
      <c r="B1637" s="17" t="str">
        <f>IFERROR(VLOOKUP($F1637,'Location List'!$A$2:$T$644,19,FALSE),"")</f>
        <v>Mike Seymour</v>
      </c>
      <c r="C1637" s="17" t="str">
        <f>IFERROR(VLOOKUP($F1637,'Location List'!$A$2:$T$644,18,FALSE),"")</f>
        <v>Adam Fortney</v>
      </c>
      <c r="D1637" s="17" t="str">
        <f>IFERROR(VLOOKUP($F1637,'Location List'!$A$2:$T$644,9,FALSE),"")</f>
        <v>TROY WATRING</v>
      </c>
      <c r="E1637" s="17" t="str">
        <f>IFERROR(VLOOKUP($F1637,'Location List'!$A$2:$T$644,2,FALSE),"")</f>
        <v>SKOKIE</v>
      </c>
      <c r="F1637" s="26">
        <v>456</v>
      </c>
      <c r="G1637" s="29" t="s">
        <v>3272</v>
      </c>
      <c r="H1637" s="29" t="s">
        <v>3543</v>
      </c>
      <c r="I1637" s="26">
        <v>1284</v>
      </c>
      <c r="J1637" s="26">
        <v>1642</v>
      </c>
      <c r="K1637" s="26">
        <v>0</v>
      </c>
      <c r="L1637" s="26">
        <v>16</v>
      </c>
      <c r="M1637" s="26">
        <v>2926</v>
      </c>
      <c r="N1637" s="26">
        <v>5404</v>
      </c>
      <c r="O1637" s="49">
        <v>1.847</v>
      </c>
    </row>
    <row r="1638" spans="1:15" ht="15" customHeight="1" x14ac:dyDescent="0.25">
      <c r="A1638" s="17" t="str">
        <f>IFERROR(VLOOKUP($F1638,'Location List'!$A$2:$T$644,20,FALSE),"")</f>
        <v>Chris Kelly</v>
      </c>
      <c r="B1638" s="17" t="str">
        <f>IFERROR(VLOOKUP($F1638,'Location List'!$A$2:$T$644,19,FALSE),"")</f>
        <v>Mike Seymour</v>
      </c>
      <c r="C1638" s="17" t="str">
        <f>IFERROR(VLOOKUP($F1638,'Location List'!$A$2:$T$644,18,FALSE),"")</f>
        <v>Adam Fortney</v>
      </c>
      <c r="D1638" s="17" t="str">
        <f>IFERROR(VLOOKUP($F1638,'Location List'!$A$2:$T$644,9,FALSE),"")</f>
        <v>TROY WATRING</v>
      </c>
      <c r="E1638" s="17" t="str">
        <f>IFERROR(VLOOKUP($F1638,'Location List'!$A$2:$T$644,2,FALSE),"")</f>
        <v>SKOKIE</v>
      </c>
      <c r="F1638" s="26">
        <v>456</v>
      </c>
      <c r="G1638" s="29" t="s">
        <v>3272</v>
      </c>
      <c r="H1638" s="29" t="s">
        <v>3544</v>
      </c>
      <c r="I1638" s="26">
        <v>877</v>
      </c>
      <c r="J1638" s="26">
        <v>847</v>
      </c>
      <c r="K1638" s="26">
        <v>0</v>
      </c>
      <c r="L1638" s="26">
        <v>17</v>
      </c>
      <c r="M1638" s="26">
        <v>1724</v>
      </c>
      <c r="N1638" s="26">
        <v>2558</v>
      </c>
      <c r="O1638" s="49">
        <v>1.484</v>
      </c>
    </row>
    <row r="1639" spans="1:15" ht="15" customHeight="1" x14ac:dyDescent="0.25">
      <c r="A1639" s="17" t="str">
        <f>IFERROR(VLOOKUP($F1639,'Location List'!$A$2:$T$644,20,FALSE),"")</f>
        <v>Chris Kelly</v>
      </c>
      <c r="B1639" s="17" t="str">
        <f>IFERROR(VLOOKUP($F1639,'Location List'!$A$2:$T$644,19,FALSE),"")</f>
        <v>Mike Seymour</v>
      </c>
      <c r="C1639" s="17" t="str">
        <f>IFERROR(VLOOKUP($F1639,'Location List'!$A$2:$T$644,18,FALSE),"")</f>
        <v>Adam Fortney</v>
      </c>
      <c r="D1639" s="17" t="str">
        <f>IFERROR(VLOOKUP($F1639,'Location List'!$A$2:$T$644,9,FALSE),"")</f>
        <v>TROY WATRING</v>
      </c>
      <c r="E1639" s="17" t="str">
        <f>IFERROR(VLOOKUP($F1639,'Location List'!$A$2:$T$644,2,FALSE),"")</f>
        <v>SKOKIE</v>
      </c>
      <c r="F1639" s="26">
        <v>456</v>
      </c>
      <c r="G1639" s="29" t="s">
        <v>3276</v>
      </c>
      <c r="H1639" s="29" t="s">
        <v>3299</v>
      </c>
      <c r="I1639" s="26">
        <v>217</v>
      </c>
      <c r="J1639" s="26">
        <v>251</v>
      </c>
      <c r="K1639" s="26">
        <v>0</v>
      </c>
      <c r="L1639" s="26">
        <v>17</v>
      </c>
      <c r="M1639" s="26">
        <v>468</v>
      </c>
      <c r="N1639" s="26">
        <v>800</v>
      </c>
      <c r="O1639" s="49">
        <v>1.7090000000000001</v>
      </c>
    </row>
    <row r="1640" spans="1:15" ht="15" customHeight="1" x14ac:dyDescent="0.25">
      <c r="A1640" s="17" t="str">
        <f>IFERROR(VLOOKUP($F1640,'Location List'!$A$2:$T$644,20,FALSE),"")</f>
        <v>Chris Kelly</v>
      </c>
      <c r="B1640" s="17" t="str">
        <f>IFERROR(VLOOKUP($F1640,'Location List'!$A$2:$T$644,19,FALSE),"")</f>
        <v>Mike Seymour</v>
      </c>
      <c r="C1640" s="17" t="str">
        <f>IFERROR(VLOOKUP($F1640,'Location List'!$A$2:$T$644,18,FALSE),"")</f>
        <v>Adam Fortney</v>
      </c>
      <c r="D1640" s="17" t="str">
        <f>IFERROR(VLOOKUP($F1640,'Location List'!$A$2:$T$644,9,FALSE),"")</f>
        <v>TROY WATRING</v>
      </c>
      <c r="E1640" s="17" t="str">
        <f>IFERROR(VLOOKUP($F1640,'Location List'!$A$2:$T$644,2,FALSE),"")</f>
        <v>SKOKIE</v>
      </c>
      <c r="F1640" s="26">
        <v>456</v>
      </c>
      <c r="G1640" s="29" t="s">
        <v>3278</v>
      </c>
      <c r="H1640" s="29" t="s">
        <v>3296</v>
      </c>
      <c r="I1640" s="26">
        <v>346</v>
      </c>
      <c r="J1640" s="26">
        <v>462</v>
      </c>
      <c r="K1640" s="26">
        <v>0</v>
      </c>
      <c r="L1640" s="26">
        <v>19</v>
      </c>
      <c r="M1640" s="26">
        <v>808</v>
      </c>
      <c r="N1640" s="26">
        <v>6149</v>
      </c>
      <c r="O1640" s="49">
        <v>7.61</v>
      </c>
    </row>
    <row r="1641" spans="1:15" ht="15" customHeight="1" x14ac:dyDescent="0.25">
      <c r="A1641" s="17" t="str">
        <f>IFERROR(VLOOKUP($F1641,'Location List'!$A$2:$T$644,20,FALSE),"")</f>
        <v>Chris Kelly</v>
      </c>
      <c r="B1641" s="17" t="str">
        <f>IFERROR(VLOOKUP($F1641,'Location List'!$A$2:$T$644,19,FALSE),"")</f>
        <v>Mike Seymour</v>
      </c>
      <c r="C1641" s="17" t="str">
        <f>IFERROR(VLOOKUP($F1641,'Location List'!$A$2:$T$644,18,FALSE),"")</f>
        <v>Adam Fortney</v>
      </c>
      <c r="D1641" s="17" t="str">
        <f>IFERROR(VLOOKUP($F1641,'Location List'!$A$2:$T$644,9,FALSE),"")</f>
        <v>TROY WATRING</v>
      </c>
      <c r="E1641" s="17" t="str">
        <f>IFERROR(VLOOKUP($F1641,'Location List'!$A$2:$T$644,2,FALSE),"")</f>
        <v>SKOKIE</v>
      </c>
      <c r="F1641" s="26">
        <v>456</v>
      </c>
      <c r="G1641" s="29" t="s">
        <v>3278</v>
      </c>
      <c r="H1641" s="29" t="s">
        <v>3284</v>
      </c>
      <c r="I1641" s="26">
        <v>255</v>
      </c>
      <c r="J1641" s="26">
        <v>334</v>
      </c>
      <c r="K1641" s="26">
        <v>0</v>
      </c>
      <c r="L1641" s="26">
        <v>18</v>
      </c>
      <c r="M1641" s="26">
        <v>589</v>
      </c>
      <c r="N1641" s="26">
        <v>567</v>
      </c>
      <c r="O1641" s="49">
        <v>0.96299999999999997</v>
      </c>
    </row>
    <row r="1642" spans="1:15" ht="15" customHeight="1" x14ac:dyDescent="0.25">
      <c r="A1642" s="17" t="str">
        <f>IFERROR(VLOOKUP($F1642,'Location List'!$A$2:$T$644,20,FALSE),"")</f>
        <v>Chris Kelly</v>
      </c>
      <c r="B1642" s="17" t="str">
        <f>IFERROR(VLOOKUP($F1642,'Location List'!$A$2:$T$644,19,FALSE),"")</f>
        <v>Mike Seymour</v>
      </c>
      <c r="C1642" s="17" t="str">
        <f>IFERROR(VLOOKUP($F1642,'Location List'!$A$2:$T$644,18,FALSE),"")</f>
        <v>Adam Fortney</v>
      </c>
      <c r="D1642" s="17" t="str">
        <f>IFERROR(VLOOKUP($F1642,'Location List'!$A$2:$T$644,9,FALSE),"")</f>
        <v>TROY WATRING</v>
      </c>
      <c r="E1642" s="17" t="str">
        <f>IFERROR(VLOOKUP($F1642,'Location List'!$A$2:$T$644,2,FALSE),"")</f>
        <v>SKOKIE</v>
      </c>
      <c r="F1642" s="26">
        <v>456</v>
      </c>
      <c r="G1642" s="29" t="s">
        <v>3278</v>
      </c>
      <c r="H1642" s="29" t="s">
        <v>3421</v>
      </c>
      <c r="I1642" s="26">
        <v>310</v>
      </c>
      <c r="J1642" s="26">
        <v>402</v>
      </c>
      <c r="K1642" s="26">
        <v>0</v>
      </c>
      <c r="L1642" s="26">
        <v>23</v>
      </c>
      <c r="M1642" s="26">
        <v>712</v>
      </c>
      <c r="N1642" s="26">
        <v>1264</v>
      </c>
      <c r="O1642" s="49">
        <v>1.7749999999999999</v>
      </c>
    </row>
    <row r="1643" spans="1:15" ht="15" customHeight="1" x14ac:dyDescent="0.25">
      <c r="A1643" s="17" t="str">
        <f>IFERROR(VLOOKUP($F1643,'Location List'!$A$2:$T$644,20,FALSE),"")</f>
        <v>Chris Kelly</v>
      </c>
      <c r="B1643" s="17" t="str">
        <f>IFERROR(VLOOKUP($F1643,'Location List'!$A$2:$T$644,19,FALSE),"")</f>
        <v>Mike Seymour</v>
      </c>
      <c r="C1643" s="17" t="str">
        <f>IFERROR(VLOOKUP($F1643,'Location List'!$A$2:$T$644,18,FALSE),"")</f>
        <v>Adam Fortney</v>
      </c>
      <c r="D1643" s="17" t="str">
        <f>IFERROR(VLOOKUP($F1643,'Location List'!$A$2:$T$644,9,FALSE),"")</f>
        <v>TROY WATRING</v>
      </c>
      <c r="E1643" s="17" t="str">
        <f>IFERROR(VLOOKUP($F1643,'Location List'!$A$2:$T$644,2,FALSE),"")</f>
        <v>SKOKIE</v>
      </c>
      <c r="F1643" s="26">
        <v>456</v>
      </c>
      <c r="G1643" s="29" t="s">
        <v>3278</v>
      </c>
      <c r="H1643" s="29" t="s">
        <v>3286</v>
      </c>
      <c r="I1643" s="26">
        <v>352</v>
      </c>
      <c r="J1643" s="26">
        <v>485</v>
      </c>
      <c r="K1643" s="26">
        <v>0</v>
      </c>
      <c r="L1643" s="26">
        <v>18</v>
      </c>
      <c r="M1643" s="26">
        <v>837</v>
      </c>
      <c r="N1643" s="26">
        <v>1571</v>
      </c>
      <c r="O1643" s="49">
        <v>1.877</v>
      </c>
    </row>
    <row r="1644" spans="1:15" ht="15" customHeight="1" x14ac:dyDescent="0.25">
      <c r="A1644" s="17" t="str">
        <f>IFERROR(VLOOKUP($F1644,'Location List'!$A$2:$T$644,20,FALSE),"")</f>
        <v>Chris Kelly</v>
      </c>
      <c r="B1644" s="17" t="str">
        <f>IFERROR(VLOOKUP($F1644,'Location List'!$A$2:$T$644,19,FALSE),"")</f>
        <v>Mike Seymour</v>
      </c>
      <c r="C1644" s="17" t="str">
        <f>IFERROR(VLOOKUP($F1644,'Location List'!$A$2:$T$644,18,FALSE),"")</f>
        <v>Adam Fortney</v>
      </c>
      <c r="D1644" s="17" t="str">
        <f>IFERROR(VLOOKUP($F1644,'Location List'!$A$2:$T$644,9,FALSE),"")</f>
        <v>TROY WATRING</v>
      </c>
      <c r="E1644" s="17" t="str">
        <f>IFERROR(VLOOKUP($F1644,'Location List'!$A$2:$T$644,2,FALSE),"")</f>
        <v>SKOKIE</v>
      </c>
      <c r="F1644" s="26">
        <v>456</v>
      </c>
      <c r="G1644" s="29" t="s">
        <v>3278</v>
      </c>
      <c r="H1644" s="29" t="s">
        <v>3382</v>
      </c>
      <c r="I1644" s="26">
        <v>131</v>
      </c>
      <c r="J1644" s="26">
        <v>139</v>
      </c>
      <c r="K1644" s="26">
        <v>0</v>
      </c>
      <c r="L1644" s="26">
        <v>15</v>
      </c>
      <c r="M1644" s="26">
        <v>270</v>
      </c>
      <c r="N1644" s="26">
        <v>0</v>
      </c>
      <c r="O1644" s="49">
        <v>0</v>
      </c>
    </row>
    <row r="1645" spans="1:15" ht="15" customHeight="1" x14ac:dyDescent="0.25">
      <c r="A1645" s="17" t="str">
        <f>IFERROR(VLOOKUP($F1645,'Location List'!$A$2:$T$644,20,FALSE),"")</f>
        <v>Chris Kelly</v>
      </c>
      <c r="B1645" s="17" t="str">
        <f>IFERROR(VLOOKUP($F1645,'Location List'!$A$2:$T$644,19,FALSE),"")</f>
        <v>Mike Seymour</v>
      </c>
      <c r="C1645" s="17" t="str">
        <f>IFERROR(VLOOKUP($F1645,'Location List'!$A$2:$T$644,18,FALSE),"")</f>
        <v>Adam Fortney</v>
      </c>
      <c r="D1645" s="17" t="str">
        <f>IFERROR(VLOOKUP($F1645,'Location List'!$A$2:$T$644,9,FALSE),"")</f>
        <v>TROY WATRING</v>
      </c>
      <c r="E1645" s="17" t="str">
        <f>IFERROR(VLOOKUP($F1645,'Location List'!$A$2:$T$644,2,FALSE),"")</f>
        <v>SKOKIE</v>
      </c>
      <c r="F1645" s="26">
        <v>456</v>
      </c>
      <c r="G1645" s="29" t="s">
        <v>3278</v>
      </c>
      <c r="H1645" s="29" t="s">
        <v>3383</v>
      </c>
      <c r="I1645" s="26">
        <v>95</v>
      </c>
      <c r="J1645" s="26">
        <v>139</v>
      </c>
      <c r="K1645" s="26">
        <v>0</v>
      </c>
      <c r="L1645" s="26">
        <v>15</v>
      </c>
      <c r="M1645" s="26">
        <v>234</v>
      </c>
      <c r="N1645" s="26">
        <v>0</v>
      </c>
      <c r="O1645" s="49">
        <v>0</v>
      </c>
    </row>
    <row r="1646" spans="1:15" ht="15" customHeight="1" x14ac:dyDescent="0.25">
      <c r="A1646" s="17" t="str">
        <f>IFERROR(VLOOKUP($F1646,'Location List'!$A$2:$T$644,20,FALSE),"")</f>
        <v>Chris Kelly</v>
      </c>
      <c r="B1646" s="17" t="str">
        <f>IFERROR(VLOOKUP($F1646,'Location List'!$A$2:$T$644,19,FALSE),"")</f>
        <v>Mike Seymour</v>
      </c>
      <c r="C1646" s="17" t="str">
        <f>IFERROR(VLOOKUP($F1646,'Location List'!$A$2:$T$644,18,FALSE),"")</f>
        <v>Adam Fortney</v>
      </c>
      <c r="D1646" s="17" t="str">
        <f>IFERROR(VLOOKUP($F1646,'Location List'!$A$2:$T$644,9,FALSE),"")</f>
        <v>TROY WATRING</v>
      </c>
      <c r="E1646" s="17" t="str">
        <f>IFERROR(VLOOKUP($F1646,'Location List'!$A$2:$T$644,2,FALSE),"")</f>
        <v>SKOKIE</v>
      </c>
      <c r="F1646" s="26">
        <v>456</v>
      </c>
      <c r="G1646" s="29" t="s">
        <v>3278</v>
      </c>
      <c r="H1646" s="29" t="s">
        <v>3387</v>
      </c>
      <c r="I1646" s="26">
        <v>196</v>
      </c>
      <c r="J1646" s="26">
        <v>276</v>
      </c>
      <c r="K1646" s="26">
        <v>0</v>
      </c>
      <c r="L1646" s="26">
        <v>19</v>
      </c>
      <c r="M1646" s="26">
        <v>472</v>
      </c>
      <c r="N1646" s="26">
        <v>429</v>
      </c>
      <c r="O1646" s="49">
        <v>0.90900000000000003</v>
      </c>
    </row>
    <row r="1647" spans="1:15" ht="15" customHeight="1" x14ac:dyDescent="0.25">
      <c r="A1647" s="17" t="str">
        <f>IFERROR(VLOOKUP($F1647,'Location List'!$A$2:$T$644,20,FALSE),"")</f>
        <v>Chris Kelly</v>
      </c>
      <c r="B1647" s="17" t="str">
        <f>IFERROR(VLOOKUP($F1647,'Location List'!$A$2:$T$644,19,FALSE),"")</f>
        <v>Mike Seymour</v>
      </c>
      <c r="C1647" s="17" t="str">
        <f>IFERROR(VLOOKUP($F1647,'Location List'!$A$2:$T$644,18,FALSE),"")</f>
        <v>Adam Fortney</v>
      </c>
      <c r="D1647" s="17" t="str">
        <f>IFERROR(VLOOKUP($F1647,'Location List'!$A$2:$T$644,9,FALSE),"")</f>
        <v>TROY WATRING</v>
      </c>
      <c r="E1647" s="17" t="str">
        <f>IFERROR(VLOOKUP($F1647,'Location List'!$A$2:$T$644,2,FALSE),"")</f>
        <v>SKOKIE</v>
      </c>
      <c r="F1647" s="26">
        <v>456</v>
      </c>
      <c r="G1647" s="29" t="s">
        <v>3278</v>
      </c>
      <c r="H1647" s="29" t="s">
        <v>3408</v>
      </c>
      <c r="I1647" s="26">
        <v>631</v>
      </c>
      <c r="J1647" s="26">
        <v>582</v>
      </c>
      <c r="K1647" s="26">
        <v>0</v>
      </c>
      <c r="L1647" s="26">
        <v>17</v>
      </c>
      <c r="M1647" s="26">
        <v>1213</v>
      </c>
      <c r="N1647" s="26">
        <v>11446</v>
      </c>
      <c r="O1647" s="49">
        <v>9.4359999999999999</v>
      </c>
    </row>
    <row r="1648" spans="1:15" ht="15" customHeight="1" x14ac:dyDescent="0.25">
      <c r="A1648" s="17" t="str">
        <f>IFERROR(VLOOKUP($F1648,'Location List'!$A$2:$T$644,20,FALSE),"")</f>
        <v>Chris Kelly</v>
      </c>
      <c r="B1648" s="17" t="str">
        <f>IFERROR(VLOOKUP($F1648,'Location List'!$A$2:$T$644,19,FALSE),"")</f>
        <v>Mike Seymour</v>
      </c>
      <c r="C1648" s="17" t="str">
        <f>IFERROR(VLOOKUP($F1648,'Location List'!$A$2:$T$644,18,FALSE),"")</f>
        <v>Adam Fortney</v>
      </c>
      <c r="D1648" s="17" t="str">
        <f>IFERROR(VLOOKUP($F1648,'Location List'!$A$2:$T$644,9,FALSE),"")</f>
        <v>TROY WATRING</v>
      </c>
      <c r="E1648" s="17" t="str">
        <f>IFERROR(VLOOKUP($F1648,'Location List'!$A$2:$T$644,2,FALSE),"")</f>
        <v>SKOKIE</v>
      </c>
      <c r="F1648" s="26">
        <v>456</v>
      </c>
      <c r="G1648" s="29" t="s">
        <v>3278</v>
      </c>
      <c r="H1648" s="29" t="s">
        <v>3335</v>
      </c>
      <c r="I1648" s="26">
        <v>47</v>
      </c>
      <c r="J1648" s="26">
        <v>92</v>
      </c>
      <c r="K1648" s="26">
        <v>0</v>
      </c>
      <c r="L1648" s="26">
        <v>16</v>
      </c>
      <c r="M1648" s="26">
        <v>139</v>
      </c>
      <c r="N1648" s="26">
        <v>1350</v>
      </c>
      <c r="O1648" s="49">
        <v>9.7119999999999997</v>
      </c>
    </row>
    <row r="1649" spans="1:15" ht="15" customHeight="1" x14ac:dyDescent="0.25">
      <c r="A1649" s="17" t="str">
        <f>IFERROR(VLOOKUP($F1649,'Location List'!$A$2:$T$644,20,FALSE),"")</f>
        <v>Chris Kelly</v>
      </c>
      <c r="B1649" s="17" t="str">
        <f>IFERROR(VLOOKUP($F1649,'Location List'!$A$2:$T$644,19,FALSE),"")</f>
        <v>Mike Seymour</v>
      </c>
      <c r="C1649" s="17" t="str">
        <f>IFERROR(VLOOKUP($F1649,'Location List'!$A$2:$T$644,18,FALSE),"")</f>
        <v>Adam Fortney</v>
      </c>
      <c r="D1649" s="17" t="str">
        <f>IFERROR(VLOOKUP($F1649,'Location List'!$A$2:$T$644,9,FALSE),"")</f>
        <v>TROY WATRING</v>
      </c>
      <c r="E1649" s="17" t="str">
        <f>IFERROR(VLOOKUP($F1649,'Location List'!$A$2:$T$644,2,FALSE),"")</f>
        <v>SKOKIE</v>
      </c>
      <c r="F1649" s="26">
        <v>456</v>
      </c>
      <c r="G1649" s="29" t="s">
        <v>3278</v>
      </c>
      <c r="H1649" s="29" t="s">
        <v>3444</v>
      </c>
      <c r="I1649" s="26">
        <v>177</v>
      </c>
      <c r="J1649" s="26">
        <v>227</v>
      </c>
      <c r="K1649" s="26">
        <v>0</v>
      </c>
      <c r="L1649" s="26">
        <v>16</v>
      </c>
      <c r="M1649" s="26">
        <v>404</v>
      </c>
      <c r="N1649" s="26">
        <v>800</v>
      </c>
      <c r="O1649" s="49">
        <v>1.98</v>
      </c>
    </row>
    <row r="1650" spans="1:15" ht="15" customHeight="1" x14ac:dyDescent="0.25">
      <c r="A1650" s="17" t="str">
        <f>IFERROR(VLOOKUP($F1650,'Location List'!$A$2:$T$644,20,FALSE),"")</f>
        <v>Chris Kelly</v>
      </c>
      <c r="B1650" s="17" t="str">
        <f>IFERROR(VLOOKUP($F1650,'Location List'!$A$2:$T$644,19,FALSE),"")</f>
        <v>Mike Seymour</v>
      </c>
      <c r="C1650" s="17" t="str">
        <f>IFERROR(VLOOKUP($F1650,'Location List'!$A$2:$T$644,18,FALSE),"")</f>
        <v>Adam Fortney</v>
      </c>
      <c r="D1650" s="17" t="str">
        <f>IFERROR(VLOOKUP($F1650,'Location List'!$A$2:$T$644,9,FALSE),"")</f>
        <v>TROY WATRING</v>
      </c>
      <c r="E1650" s="17" t="str">
        <f>IFERROR(VLOOKUP($F1650,'Location List'!$A$2:$T$644,2,FALSE),"")</f>
        <v>SKOKIE</v>
      </c>
      <c r="F1650" s="26">
        <v>456</v>
      </c>
      <c r="G1650" s="29" t="s">
        <v>3278</v>
      </c>
      <c r="H1650" s="29" t="s">
        <v>3416</v>
      </c>
      <c r="I1650" s="26">
        <v>205</v>
      </c>
      <c r="J1650" s="26">
        <v>333</v>
      </c>
      <c r="K1650" s="26">
        <v>0</v>
      </c>
      <c r="L1650" s="26">
        <v>16</v>
      </c>
      <c r="M1650" s="26">
        <v>538</v>
      </c>
      <c r="N1650" s="26">
        <v>899</v>
      </c>
      <c r="O1650" s="49">
        <v>1.671</v>
      </c>
    </row>
    <row r="1651" spans="1:15" ht="15" customHeight="1" x14ac:dyDescent="0.25">
      <c r="A1651" s="17" t="str">
        <f>IFERROR(VLOOKUP($F1651,'Location List'!$A$2:$T$644,20,FALSE),"")</f>
        <v>Chris Kelly</v>
      </c>
      <c r="B1651" s="17" t="str">
        <f>IFERROR(VLOOKUP($F1651,'Location List'!$A$2:$T$644,19,FALSE),"")</f>
        <v>Mike Seymour</v>
      </c>
      <c r="C1651" s="17" t="str">
        <f>IFERROR(VLOOKUP($F1651,'Location List'!$A$2:$T$644,18,FALSE),"")</f>
        <v>Adam Fortney</v>
      </c>
      <c r="D1651" s="17" t="str">
        <f>IFERROR(VLOOKUP($F1651,'Location List'!$A$2:$T$644,9,FALSE),"")</f>
        <v>TROY WATRING</v>
      </c>
      <c r="E1651" s="17" t="str">
        <f>IFERROR(VLOOKUP($F1651,'Location List'!$A$2:$T$644,2,FALSE),"")</f>
        <v>SKOKIE</v>
      </c>
      <c r="F1651" s="26">
        <v>456</v>
      </c>
      <c r="G1651" s="29" t="s">
        <v>3278</v>
      </c>
      <c r="H1651" s="29" t="s">
        <v>3486</v>
      </c>
      <c r="I1651" s="26">
        <v>1022</v>
      </c>
      <c r="J1651" s="26">
        <v>557</v>
      </c>
      <c r="K1651" s="26">
        <v>0</v>
      </c>
      <c r="L1651" s="26">
        <v>18</v>
      </c>
      <c r="M1651" s="26">
        <v>1579</v>
      </c>
      <c r="N1651" s="26">
        <v>9544</v>
      </c>
      <c r="O1651" s="49">
        <v>6.0439999999999996</v>
      </c>
    </row>
    <row r="1652" spans="1:15" ht="15" customHeight="1" x14ac:dyDescent="0.25">
      <c r="A1652" s="17" t="str">
        <f>IFERROR(VLOOKUP($F1652,'Location List'!$A$2:$T$644,20,FALSE),"")</f>
        <v>Chris Kelly</v>
      </c>
      <c r="B1652" s="17" t="str">
        <f>IFERROR(VLOOKUP($F1652,'Location List'!$A$2:$T$644,19,FALSE),"")</f>
        <v>Victor Ayrapetov</v>
      </c>
      <c r="C1652" s="17" t="str">
        <f>IFERROR(VLOOKUP($F1652,'Location List'!$A$2:$T$644,18,FALSE),"")</f>
        <v>Dana O'Hare</v>
      </c>
      <c r="D1652" s="17" t="str">
        <f>IFERROR(VLOOKUP($F1652,'Location List'!$A$2:$T$644,9,FALSE),"")</f>
        <v>Richard Balboni</v>
      </c>
      <c r="E1652" s="17" t="str">
        <f>IFERROR(VLOOKUP($F1652,'Location List'!$A$2:$T$644,2,FALSE),"")</f>
        <v>LOWELL</v>
      </c>
      <c r="F1652" s="26">
        <v>457</v>
      </c>
      <c r="G1652" s="29" t="s">
        <v>3272</v>
      </c>
      <c r="H1652" s="29" t="s">
        <v>3352</v>
      </c>
      <c r="I1652" s="26">
        <v>1117</v>
      </c>
      <c r="J1652" s="26">
        <v>368</v>
      </c>
      <c r="K1652" s="26">
        <v>0</v>
      </c>
      <c r="L1652" s="26">
        <v>15</v>
      </c>
      <c r="M1652" s="26">
        <v>1485</v>
      </c>
      <c r="N1652" s="26">
        <v>9698</v>
      </c>
      <c r="O1652" s="49">
        <v>6.5309999999999997</v>
      </c>
    </row>
    <row r="1653" spans="1:15" ht="15" customHeight="1" x14ac:dyDescent="0.25">
      <c r="A1653" s="17" t="str">
        <f>IFERROR(VLOOKUP($F1653,'Location List'!$A$2:$T$644,20,FALSE),"")</f>
        <v>Chris Kelly</v>
      </c>
      <c r="B1653" s="17" t="str">
        <f>IFERROR(VLOOKUP($F1653,'Location List'!$A$2:$T$644,19,FALSE),"")</f>
        <v>Victor Ayrapetov</v>
      </c>
      <c r="C1653" s="17" t="str">
        <f>IFERROR(VLOOKUP($F1653,'Location List'!$A$2:$T$644,18,FALSE),"")</f>
        <v>Dana O'Hare</v>
      </c>
      <c r="D1653" s="17" t="str">
        <f>IFERROR(VLOOKUP($F1653,'Location List'!$A$2:$T$644,9,FALSE),"")</f>
        <v>Richard Balboni</v>
      </c>
      <c r="E1653" s="17" t="str">
        <f>IFERROR(VLOOKUP($F1653,'Location List'!$A$2:$T$644,2,FALSE),"")</f>
        <v>LOWELL</v>
      </c>
      <c r="F1653" s="26">
        <v>457</v>
      </c>
      <c r="G1653" s="29" t="s">
        <v>3272</v>
      </c>
      <c r="H1653" s="29" t="s">
        <v>3501</v>
      </c>
      <c r="I1653" s="26">
        <v>374</v>
      </c>
      <c r="J1653" s="26">
        <v>410</v>
      </c>
      <c r="K1653" s="26">
        <v>0</v>
      </c>
      <c r="L1653" s="26">
        <v>15</v>
      </c>
      <c r="M1653" s="26">
        <v>784</v>
      </c>
      <c r="N1653" s="26">
        <v>1518</v>
      </c>
      <c r="O1653" s="49">
        <v>1.9359999999999999</v>
      </c>
    </row>
    <row r="1654" spans="1:15" ht="15" customHeight="1" x14ac:dyDescent="0.25">
      <c r="A1654" s="17" t="str">
        <f>IFERROR(VLOOKUP($F1654,'Location List'!$A$2:$T$644,20,FALSE),"")</f>
        <v>Chris Kelly</v>
      </c>
      <c r="B1654" s="17" t="str">
        <f>IFERROR(VLOOKUP($F1654,'Location List'!$A$2:$T$644,19,FALSE),"")</f>
        <v>Victor Ayrapetov</v>
      </c>
      <c r="C1654" s="17" t="str">
        <f>IFERROR(VLOOKUP($F1654,'Location List'!$A$2:$T$644,18,FALSE),"")</f>
        <v>Dana O'Hare</v>
      </c>
      <c r="D1654" s="17" t="str">
        <f>IFERROR(VLOOKUP($F1654,'Location List'!$A$2:$T$644,9,FALSE),"")</f>
        <v>Richard Balboni</v>
      </c>
      <c r="E1654" s="17" t="str">
        <f>IFERROR(VLOOKUP($F1654,'Location List'!$A$2:$T$644,2,FALSE),"")</f>
        <v>LOWELL</v>
      </c>
      <c r="F1654" s="26">
        <v>457</v>
      </c>
      <c r="G1654" s="29" t="s">
        <v>3272</v>
      </c>
      <c r="H1654" s="29" t="s">
        <v>3439</v>
      </c>
      <c r="I1654" s="26">
        <v>379</v>
      </c>
      <c r="J1654" s="26">
        <v>326</v>
      </c>
      <c r="K1654" s="26">
        <v>0</v>
      </c>
      <c r="L1654" s="26">
        <v>14</v>
      </c>
      <c r="M1654" s="26">
        <v>705</v>
      </c>
      <c r="N1654" s="26">
        <v>821</v>
      </c>
      <c r="O1654" s="49">
        <v>1.165</v>
      </c>
    </row>
    <row r="1655" spans="1:15" ht="15" customHeight="1" x14ac:dyDescent="0.25">
      <c r="A1655" s="17" t="str">
        <f>IFERROR(VLOOKUP($F1655,'Location List'!$A$2:$T$644,20,FALSE),"")</f>
        <v>Chris Kelly</v>
      </c>
      <c r="B1655" s="17" t="str">
        <f>IFERROR(VLOOKUP($F1655,'Location List'!$A$2:$T$644,19,FALSE),"")</f>
        <v>Victor Ayrapetov</v>
      </c>
      <c r="C1655" s="17" t="str">
        <f>IFERROR(VLOOKUP($F1655,'Location List'!$A$2:$T$644,18,FALSE),"")</f>
        <v>Dana O'Hare</v>
      </c>
      <c r="D1655" s="17" t="str">
        <f>IFERROR(VLOOKUP($F1655,'Location List'!$A$2:$T$644,9,FALSE),"")</f>
        <v>Richard Balboni</v>
      </c>
      <c r="E1655" s="17" t="str">
        <f>IFERROR(VLOOKUP($F1655,'Location List'!$A$2:$T$644,2,FALSE),"")</f>
        <v>LOWELL</v>
      </c>
      <c r="F1655" s="26">
        <v>457</v>
      </c>
      <c r="G1655" s="29" t="s">
        <v>3276</v>
      </c>
      <c r="H1655" s="29" t="s">
        <v>3468</v>
      </c>
      <c r="I1655" s="26">
        <v>370</v>
      </c>
      <c r="J1655" s="26">
        <v>299</v>
      </c>
      <c r="K1655" s="26">
        <v>0</v>
      </c>
      <c r="L1655" s="26">
        <v>16</v>
      </c>
      <c r="M1655" s="26">
        <v>669</v>
      </c>
      <c r="N1655" s="26">
        <v>1254</v>
      </c>
      <c r="O1655" s="49">
        <v>1.8740000000000001</v>
      </c>
    </row>
    <row r="1656" spans="1:15" ht="15" customHeight="1" x14ac:dyDescent="0.25">
      <c r="A1656" s="17" t="str">
        <f>IFERROR(VLOOKUP($F1656,'Location List'!$A$2:$T$644,20,FALSE),"")</f>
        <v>Chris Kelly</v>
      </c>
      <c r="B1656" s="17" t="str">
        <f>IFERROR(VLOOKUP($F1656,'Location List'!$A$2:$T$644,19,FALSE),"")</f>
        <v>Victor Ayrapetov</v>
      </c>
      <c r="C1656" s="17" t="str">
        <f>IFERROR(VLOOKUP($F1656,'Location List'!$A$2:$T$644,18,FALSE),"")</f>
        <v>Dana O'Hare</v>
      </c>
      <c r="D1656" s="17" t="str">
        <f>IFERROR(VLOOKUP($F1656,'Location List'!$A$2:$T$644,9,FALSE),"")</f>
        <v>Richard Balboni</v>
      </c>
      <c r="E1656" s="17" t="str">
        <f>IFERROR(VLOOKUP($F1656,'Location List'!$A$2:$T$644,2,FALSE),"")</f>
        <v>LOWELL</v>
      </c>
      <c r="F1656" s="26">
        <v>457</v>
      </c>
      <c r="G1656" s="29" t="s">
        <v>3276</v>
      </c>
      <c r="H1656" s="29" t="s">
        <v>3305</v>
      </c>
      <c r="I1656" s="26">
        <v>107</v>
      </c>
      <c r="J1656" s="26">
        <v>71</v>
      </c>
      <c r="K1656" s="26">
        <v>0</v>
      </c>
      <c r="L1656" s="26">
        <v>15</v>
      </c>
      <c r="M1656" s="26">
        <v>178</v>
      </c>
      <c r="N1656" s="26">
        <v>338</v>
      </c>
      <c r="O1656" s="49">
        <v>1.899</v>
      </c>
    </row>
    <row r="1657" spans="1:15" ht="15" customHeight="1" x14ac:dyDescent="0.25">
      <c r="A1657" s="17" t="str">
        <f>IFERROR(VLOOKUP($F1657,'Location List'!$A$2:$T$644,20,FALSE),"")</f>
        <v>Chris Kelly</v>
      </c>
      <c r="B1657" s="17" t="str">
        <f>IFERROR(VLOOKUP($F1657,'Location List'!$A$2:$T$644,19,FALSE),"")</f>
        <v>Victor Ayrapetov</v>
      </c>
      <c r="C1657" s="17" t="str">
        <f>IFERROR(VLOOKUP($F1657,'Location List'!$A$2:$T$644,18,FALSE),"")</f>
        <v>Dana O'Hare</v>
      </c>
      <c r="D1657" s="17" t="str">
        <f>IFERROR(VLOOKUP($F1657,'Location List'!$A$2:$T$644,9,FALSE),"")</f>
        <v>Richard Balboni</v>
      </c>
      <c r="E1657" s="17" t="str">
        <f>IFERROR(VLOOKUP($F1657,'Location List'!$A$2:$T$644,2,FALSE),"")</f>
        <v>LOWELL</v>
      </c>
      <c r="F1657" s="26">
        <v>457</v>
      </c>
      <c r="G1657" s="29" t="s">
        <v>3276</v>
      </c>
      <c r="H1657" s="29" t="s">
        <v>3306</v>
      </c>
      <c r="I1657" s="26">
        <v>137</v>
      </c>
      <c r="J1657" s="26">
        <v>69</v>
      </c>
      <c r="K1657" s="26">
        <v>0</v>
      </c>
      <c r="L1657" s="26">
        <v>14</v>
      </c>
      <c r="M1657" s="26">
        <v>206</v>
      </c>
      <c r="N1657" s="26">
        <v>347</v>
      </c>
      <c r="O1657" s="49">
        <v>1.6839999999999999</v>
      </c>
    </row>
    <row r="1658" spans="1:15" ht="15" customHeight="1" x14ac:dyDescent="0.25">
      <c r="A1658" s="17" t="str">
        <f>IFERROR(VLOOKUP($F1658,'Location List'!$A$2:$T$644,20,FALSE),"")</f>
        <v>Chris Kelly</v>
      </c>
      <c r="B1658" s="17" t="str">
        <f>IFERROR(VLOOKUP($F1658,'Location List'!$A$2:$T$644,19,FALSE),"")</f>
        <v>Victor Ayrapetov</v>
      </c>
      <c r="C1658" s="17" t="str">
        <f>IFERROR(VLOOKUP($F1658,'Location List'!$A$2:$T$644,18,FALSE),"")</f>
        <v>Dana O'Hare</v>
      </c>
      <c r="D1658" s="17" t="str">
        <f>IFERROR(VLOOKUP($F1658,'Location List'!$A$2:$T$644,9,FALSE),"")</f>
        <v>Richard Balboni</v>
      </c>
      <c r="E1658" s="17" t="str">
        <f>IFERROR(VLOOKUP($F1658,'Location List'!$A$2:$T$644,2,FALSE),"")</f>
        <v>LOWELL</v>
      </c>
      <c r="F1658" s="26">
        <v>457</v>
      </c>
      <c r="G1658" s="29" t="s">
        <v>3276</v>
      </c>
      <c r="H1658" s="29" t="s">
        <v>3551</v>
      </c>
      <c r="I1658" s="26">
        <v>136</v>
      </c>
      <c r="J1658" s="26">
        <v>118</v>
      </c>
      <c r="K1658" s="26">
        <v>0</v>
      </c>
      <c r="L1658" s="26">
        <v>17</v>
      </c>
      <c r="M1658" s="26">
        <v>254</v>
      </c>
      <c r="N1658" s="26">
        <v>80</v>
      </c>
      <c r="O1658" s="49">
        <v>0.315</v>
      </c>
    </row>
    <row r="1659" spans="1:15" ht="15" customHeight="1" x14ac:dyDescent="0.25">
      <c r="A1659" s="17" t="str">
        <f>IFERROR(VLOOKUP($F1659,'Location List'!$A$2:$T$644,20,FALSE),"")</f>
        <v>Chris Kelly</v>
      </c>
      <c r="B1659" s="17" t="str">
        <f>IFERROR(VLOOKUP($F1659,'Location List'!$A$2:$T$644,19,FALSE),"")</f>
        <v>Victor Ayrapetov</v>
      </c>
      <c r="C1659" s="17" t="str">
        <f>IFERROR(VLOOKUP($F1659,'Location List'!$A$2:$T$644,18,FALSE),"")</f>
        <v>Dana O'Hare</v>
      </c>
      <c r="D1659" s="17" t="str">
        <f>IFERROR(VLOOKUP($F1659,'Location List'!$A$2:$T$644,9,FALSE),"")</f>
        <v>Richard Balboni</v>
      </c>
      <c r="E1659" s="17" t="str">
        <f>IFERROR(VLOOKUP($F1659,'Location List'!$A$2:$T$644,2,FALSE),"")</f>
        <v>LOWELL</v>
      </c>
      <c r="F1659" s="26">
        <v>457</v>
      </c>
      <c r="G1659" s="29" t="s">
        <v>3276</v>
      </c>
      <c r="H1659" s="29" t="s">
        <v>3462</v>
      </c>
      <c r="I1659" s="26">
        <v>388</v>
      </c>
      <c r="J1659" s="26">
        <v>246</v>
      </c>
      <c r="K1659" s="26">
        <v>0</v>
      </c>
      <c r="L1659" s="26">
        <v>16</v>
      </c>
      <c r="M1659" s="26">
        <v>634</v>
      </c>
      <c r="N1659" s="26">
        <v>753</v>
      </c>
      <c r="O1659" s="49">
        <v>1.1879999999999999</v>
      </c>
    </row>
    <row r="1660" spans="1:15" ht="15" customHeight="1" x14ac:dyDescent="0.25">
      <c r="A1660" s="17" t="str">
        <f>IFERROR(VLOOKUP($F1660,'Location List'!$A$2:$T$644,20,FALSE),"")</f>
        <v>Chris Kelly</v>
      </c>
      <c r="B1660" s="17" t="str">
        <f>IFERROR(VLOOKUP($F1660,'Location List'!$A$2:$T$644,19,FALSE),"")</f>
        <v>Victor Ayrapetov</v>
      </c>
      <c r="C1660" s="17" t="str">
        <f>IFERROR(VLOOKUP($F1660,'Location List'!$A$2:$T$644,18,FALSE),"")</f>
        <v>Dana O'Hare</v>
      </c>
      <c r="D1660" s="17" t="str">
        <f>IFERROR(VLOOKUP($F1660,'Location List'!$A$2:$T$644,9,FALSE),"")</f>
        <v>Richard Balboni</v>
      </c>
      <c r="E1660" s="17" t="str">
        <f>IFERROR(VLOOKUP($F1660,'Location List'!$A$2:$T$644,2,FALSE),"")</f>
        <v>LOWELL</v>
      </c>
      <c r="F1660" s="26">
        <v>457</v>
      </c>
      <c r="G1660" s="29" t="s">
        <v>3278</v>
      </c>
      <c r="H1660" s="29" t="s">
        <v>3296</v>
      </c>
      <c r="I1660" s="26">
        <v>301</v>
      </c>
      <c r="J1660" s="26">
        <v>217</v>
      </c>
      <c r="K1660" s="26">
        <v>0</v>
      </c>
      <c r="L1660" s="26">
        <v>15</v>
      </c>
      <c r="M1660" s="26">
        <v>518</v>
      </c>
      <c r="N1660" s="26">
        <v>3144</v>
      </c>
      <c r="O1660" s="49">
        <v>6.069</v>
      </c>
    </row>
    <row r="1661" spans="1:15" ht="15" customHeight="1" x14ac:dyDescent="0.25">
      <c r="A1661" s="17" t="str">
        <f>IFERROR(VLOOKUP($F1661,'Location List'!$A$2:$T$644,20,FALSE),"")</f>
        <v>Chris Kelly</v>
      </c>
      <c r="B1661" s="17" t="str">
        <f>IFERROR(VLOOKUP($F1661,'Location List'!$A$2:$T$644,19,FALSE),"")</f>
        <v>Victor Ayrapetov</v>
      </c>
      <c r="C1661" s="17" t="str">
        <f>IFERROR(VLOOKUP($F1661,'Location List'!$A$2:$T$644,18,FALSE),"")</f>
        <v>Dana O'Hare</v>
      </c>
      <c r="D1661" s="17" t="str">
        <f>IFERROR(VLOOKUP($F1661,'Location List'!$A$2:$T$644,9,FALSE),"")</f>
        <v>Richard Balboni</v>
      </c>
      <c r="E1661" s="17" t="str">
        <f>IFERROR(VLOOKUP($F1661,'Location List'!$A$2:$T$644,2,FALSE),"")</f>
        <v>LOWELL</v>
      </c>
      <c r="F1661" s="26">
        <v>457</v>
      </c>
      <c r="G1661" s="29" t="s">
        <v>3278</v>
      </c>
      <c r="H1661" s="29" t="s">
        <v>3338</v>
      </c>
      <c r="I1661" s="26">
        <v>196</v>
      </c>
      <c r="J1661" s="26">
        <v>123</v>
      </c>
      <c r="K1661" s="26">
        <v>0</v>
      </c>
      <c r="L1661" s="26">
        <v>17</v>
      </c>
      <c r="M1661" s="26">
        <v>319</v>
      </c>
      <c r="N1661" s="26">
        <v>485</v>
      </c>
      <c r="O1661" s="49">
        <v>1.52</v>
      </c>
    </row>
    <row r="1662" spans="1:15" ht="15" customHeight="1" x14ac:dyDescent="0.25">
      <c r="A1662" s="17" t="str">
        <f>IFERROR(VLOOKUP($F1662,'Location List'!$A$2:$T$644,20,FALSE),"")</f>
        <v>Chris Kelly</v>
      </c>
      <c r="B1662" s="17" t="str">
        <f>IFERROR(VLOOKUP($F1662,'Location List'!$A$2:$T$644,19,FALSE),"")</f>
        <v>Victor Ayrapetov</v>
      </c>
      <c r="C1662" s="17" t="str">
        <f>IFERROR(VLOOKUP($F1662,'Location List'!$A$2:$T$644,18,FALSE),"")</f>
        <v>Dana O'Hare</v>
      </c>
      <c r="D1662" s="17" t="str">
        <f>IFERROR(VLOOKUP($F1662,'Location List'!$A$2:$T$644,9,FALSE),"")</f>
        <v>Richard Balboni</v>
      </c>
      <c r="E1662" s="17" t="str">
        <f>IFERROR(VLOOKUP($F1662,'Location List'!$A$2:$T$644,2,FALSE),"")</f>
        <v>LOWELL</v>
      </c>
      <c r="F1662" s="26">
        <v>457</v>
      </c>
      <c r="G1662" s="29" t="s">
        <v>3278</v>
      </c>
      <c r="H1662" s="29" t="s">
        <v>3463</v>
      </c>
      <c r="I1662" s="26">
        <v>123</v>
      </c>
      <c r="J1662" s="26">
        <v>71</v>
      </c>
      <c r="K1662" s="26">
        <v>0</v>
      </c>
      <c r="L1662" s="26">
        <v>15</v>
      </c>
      <c r="M1662" s="26">
        <v>194</v>
      </c>
      <c r="N1662" s="26">
        <v>300</v>
      </c>
      <c r="O1662" s="49">
        <v>1.546</v>
      </c>
    </row>
    <row r="1663" spans="1:15" ht="15" customHeight="1" x14ac:dyDescent="0.25">
      <c r="A1663" s="17" t="str">
        <f>IFERROR(VLOOKUP($F1663,'Location List'!$A$2:$T$644,20,FALSE),"")</f>
        <v>Chris Kelly</v>
      </c>
      <c r="B1663" s="17" t="str">
        <f>IFERROR(VLOOKUP($F1663,'Location List'!$A$2:$T$644,19,FALSE),"")</f>
        <v>Victor Ayrapetov</v>
      </c>
      <c r="C1663" s="17" t="str">
        <f>IFERROR(VLOOKUP($F1663,'Location List'!$A$2:$T$644,18,FALSE),"")</f>
        <v>Dana O'Hare</v>
      </c>
      <c r="D1663" s="17" t="str">
        <f>IFERROR(VLOOKUP($F1663,'Location List'!$A$2:$T$644,9,FALSE),"")</f>
        <v>Richard Balboni</v>
      </c>
      <c r="E1663" s="17" t="str">
        <f>IFERROR(VLOOKUP($F1663,'Location List'!$A$2:$T$644,2,FALSE),"")</f>
        <v>LOWELL</v>
      </c>
      <c r="F1663" s="26">
        <v>457</v>
      </c>
      <c r="G1663" s="29" t="s">
        <v>3278</v>
      </c>
      <c r="H1663" s="29" t="s">
        <v>3436</v>
      </c>
      <c r="I1663" s="26">
        <v>219</v>
      </c>
      <c r="J1663" s="26">
        <v>219</v>
      </c>
      <c r="K1663" s="26">
        <v>0</v>
      </c>
      <c r="L1663" s="26">
        <v>17</v>
      </c>
      <c r="M1663" s="26">
        <v>438</v>
      </c>
      <c r="N1663" s="26">
        <v>759</v>
      </c>
      <c r="O1663" s="49">
        <v>1.7330000000000001</v>
      </c>
    </row>
    <row r="1664" spans="1:15" ht="15" customHeight="1" x14ac:dyDescent="0.25">
      <c r="A1664" s="17" t="str">
        <f>IFERROR(VLOOKUP($F1664,'Location List'!$A$2:$T$644,20,FALSE),"")</f>
        <v>Chris Kelly</v>
      </c>
      <c r="B1664" s="17" t="str">
        <f>IFERROR(VLOOKUP($F1664,'Location List'!$A$2:$T$644,19,FALSE),"")</f>
        <v>Victor Ayrapetov</v>
      </c>
      <c r="C1664" s="17" t="str">
        <f>IFERROR(VLOOKUP($F1664,'Location List'!$A$2:$T$644,18,FALSE),"")</f>
        <v>Dana O'Hare</v>
      </c>
      <c r="D1664" s="17" t="str">
        <f>IFERROR(VLOOKUP($F1664,'Location List'!$A$2:$T$644,9,FALSE),"")</f>
        <v>Richard Balboni</v>
      </c>
      <c r="E1664" s="17" t="str">
        <f>IFERROR(VLOOKUP($F1664,'Location List'!$A$2:$T$644,2,FALSE),"")</f>
        <v>LOWELL</v>
      </c>
      <c r="F1664" s="26">
        <v>457</v>
      </c>
      <c r="G1664" s="29" t="s">
        <v>3278</v>
      </c>
      <c r="H1664" s="29" t="s">
        <v>3371</v>
      </c>
      <c r="I1664" s="26">
        <v>341</v>
      </c>
      <c r="J1664" s="26">
        <v>259</v>
      </c>
      <c r="K1664" s="26">
        <v>0</v>
      </c>
      <c r="L1664" s="26">
        <v>15</v>
      </c>
      <c r="M1664" s="26">
        <v>600</v>
      </c>
      <c r="N1664" s="26">
        <v>1110</v>
      </c>
      <c r="O1664" s="49">
        <v>1.85</v>
      </c>
    </row>
    <row r="1665" spans="1:15" ht="15" customHeight="1" x14ac:dyDescent="0.25">
      <c r="A1665" s="17" t="str">
        <f>IFERROR(VLOOKUP($F1665,'Location List'!$A$2:$T$644,20,FALSE),"")</f>
        <v>Chris Kelly</v>
      </c>
      <c r="B1665" s="17" t="str">
        <f>IFERROR(VLOOKUP($F1665,'Location List'!$A$2:$T$644,19,FALSE),"")</f>
        <v>Victor Ayrapetov</v>
      </c>
      <c r="C1665" s="17" t="str">
        <f>IFERROR(VLOOKUP($F1665,'Location List'!$A$2:$T$644,18,FALSE),"")</f>
        <v>Dana O'Hare</v>
      </c>
      <c r="D1665" s="17" t="str">
        <f>IFERROR(VLOOKUP($F1665,'Location List'!$A$2:$T$644,9,FALSE),"")</f>
        <v>Richard Balboni</v>
      </c>
      <c r="E1665" s="17" t="str">
        <f>IFERROR(VLOOKUP($F1665,'Location List'!$A$2:$T$644,2,FALSE),"")</f>
        <v>LOWELL</v>
      </c>
      <c r="F1665" s="26">
        <v>457</v>
      </c>
      <c r="G1665" s="29" t="s">
        <v>3278</v>
      </c>
      <c r="H1665" s="29" t="s">
        <v>3292</v>
      </c>
      <c r="I1665" s="26">
        <v>328</v>
      </c>
      <c r="J1665" s="26">
        <v>236</v>
      </c>
      <c r="K1665" s="26">
        <v>0</v>
      </c>
      <c r="L1665" s="26">
        <v>15</v>
      </c>
      <c r="M1665" s="26">
        <v>564</v>
      </c>
      <c r="N1665" s="26">
        <v>942</v>
      </c>
      <c r="O1665" s="49">
        <v>1.67</v>
      </c>
    </row>
    <row r="1666" spans="1:15" ht="15" customHeight="1" x14ac:dyDescent="0.25">
      <c r="A1666" s="17" t="str">
        <f>IFERROR(VLOOKUP($F1666,'Location List'!$A$2:$T$644,20,FALSE),"")</f>
        <v>Chris Kelly</v>
      </c>
      <c r="B1666" s="17" t="str">
        <f>IFERROR(VLOOKUP($F1666,'Location List'!$A$2:$T$644,19,FALSE),"")</f>
        <v>Victor Ayrapetov</v>
      </c>
      <c r="C1666" s="17" t="str">
        <f>IFERROR(VLOOKUP($F1666,'Location List'!$A$2:$T$644,18,FALSE),"")</f>
        <v>Dana O'Hare</v>
      </c>
      <c r="D1666" s="17" t="str">
        <f>IFERROR(VLOOKUP($F1666,'Location List'!$A$2:$T$644,9,FALSE),"")</f>
        <v>Richard Balboni</v>
      </c>
      <c r="E1666" s="17" t="str">
        <f>IFERROR(VLOOKUP($F1666,'Location List'!$A$2:$T$644,2,FALSE),"")</f>
        <v>LOWELL</v>
      </c>
      <c r="F1666" s="26">
        <v>457</v>
      </c>
      <c r="G1666" s="29" t="s">
        <v>3278</v>
      </c>
      <c r="H1666" s="29" t="s">
        <v>3410</v>
      </c>
      <c r="I1666" s="26">
        <v>347</v>
      </c>
      <c r="J1666" s="26">
        <v>268</v>
      </c>
      <c r="K1666" s="26">
        <v>0</v>
      </c>
      <c r="L1666" s="26">
        <v>15</v>
      </c>
      <c r="M1666" s="26">
        <v>615</v>
      </c>
      <c r="N1666" s="26">
        <v>1219</v>
      </c>
      <c r="O1666" s="49">
        <v>1.982</v>
      </c>
    </row>
    <row r="1667" spans="1:15" ht="15" customHeight="1" x14ac:dyDescent="0.25">
      <c r="A1667" s="17" t="str">
        <f>IFERROR(VLOOKUP($F1667,'Location List'!$A$2:$T$644,20,FALSE),"")</f>
        <v>Chris Kelly</v>
      </c>
      <c r="B1667" s="17" t="str">
        <f>IFERROR(VLOOKUP($F1667,'Location List'!$A$2:$T$644,19,FALSE),"")</f>
        <v>Victor Ayrapetov</v>
      </c>
      <c r="C1667" s="17" t="str">
        <f>IFERROR(VLOOKUP($F1667,'Location List'!$A$2:$T$644,18,FALSE),"")</f>
        <v>Dana O'Hare</v>
      </c>
      <c r="D1667" s="17" t="str">
        <f>IFERROR(VLOOKUP($F1667,'Location List'!$A$2:$T$644,9,FALSE),"")</f>
        <v>Richard Balboni</v>
      </c>
      <c r="E1667" s="17" t="str">
        <f>IFERROR(VLOOKUP($F1667,'Location List'!$A$2:$T$644,2,FALSE),"")</f>
        <v>WORCESTER</v>
      </c>
      <c r="F1667" s="26">
        <v>459</v>
      </c>
      <c r="G1667" s="29" t="s">
        <v>3272</v>
      </c>
      <c r="H1667" s="29" t="s">
        <v>3273</v>
      </c>
      <c r="I1667" s="26">
        <v>421</v>
      </c>
      <c r="J1667" s="26">
        <v>506</v>
      </c>
      <c r="K1667" s="26">
        <v>0</v>
      </c>
      <c r="L1667" s="26">
        <v>10</v>
      </c>
      <c r="M1667" s="26">
        <v>927</v>
      </c>
      <c r="N1667" s="26">
        <v>125</v>
      </c>
      <c r="O1667" s="49">
        <v>0.13500000000000001</v>
      </c>
    </row>
    <row r="1668" spans="1:15" ht="15" customHeight="1" x14ac:dyDescent="0.25">
      <c r="A1668" s="17" t="str">
        <f>IFERROR(VLOOKUP($F1668,'Location List'!$A$2:$T$644,20,FALSE),"")</f>
        <v>Chris Kelly</v>
      </c>
      <c r="B1668" s="17" t="str">
        <f>IFERROR(VLOOKUP($F1668,'Location List'!$A$2:$T$644,19,FALSE),"")</f>
        <v>Victor Ayrapetov</v>
      </c>
      <c r="C1668" s="17" t="str">
        <f>IFERROR(VLOOKUP($F1668,'Location List'!$A$2:$T$644,18,FALSE),"")</f>
        <v>Dana O'Hare</v>
      </c>
      <c r="D1668" s="17" t="str">
        <f>IFERROR(VLOOKUP($F1668,'Location List'!$A$2:$T$644,9,FALSE),"")</f>
        <v>Richard Balboni</v>
      </c>
      <c r="E1668" s="17" t="str">
        <f>IFERROR(VLOOKUP($F1668,'Location List'!$A$2:$T$644,2,FALSE),"")</f>
        <v>WORCESTER</v>
      </c>
      <c r="F1668" s="26">
        <v>459</v>
      </c>
      <c r="G1668" s="29" t="s">
        <v>3278</v>
      </c>
      <c r="H1668" s="29" t="s">
        <v>3440</v>
      </c>
      <c r="I1668" s="26">
        <v>165</v>
      </c>
      <c r="J1668" s="26">
        <v>123</v>
      </c>
      <c r="K1668" s="26">
        <v>0</v>
      </c>
      <c r="L1668" s="26">
        <v>10</v>
      </c>
      <c r="M1668" s="26">
        <v>288</v>
      </c>
      <c r="N1668" s="26">
        <v>1756</v>
      </c>
      <c r="O1668" s="49">
        <v>6.0970000000000004</v>
      </c>
    </row>
    <row r="1669" spans="1:15" ht="15" customHeight="1" x14ac:dyDescent="0.25">
      <c r="A1669" s="17" t="str">
        <f>IFERROR(VLOOKUP($F1669,'Location List'!$A$2:$T$644,20,FALSE),"")</f>
        <v>Bill Eich</v>
      </c>
      <c r="B1669" s="17" t="str">
        <f>IFERROR(VLOOKUP($F1669,'Location List'!$A$2:$T$644,19,FALSE),"")</f>
        <v>Dennis Morgan</v>
      </c>
      <c r="C1669" s="17" t="str">
        <f>IFERROR(VLOOKUP($F1669,'Location List'!$A$2:$T$644,18,FALSE),"")</f>
        <v>George Snow</v>
      </c>
      <c r="D1669" s="17" t="str">
        <f>IFERROR(VLOOKUP($F1669,'Location List'!$A$2:$T$644,9,FALSE),"")</f>
        <v>SENECA GRAY</v>
      </c>
      <c r="E1669" s="17" t="str">
        <f>IFERROR(VLOOKUP($F1669,'Location List'!$A$2:$T$644,2,FALSE),"")</f>
        <v>ST PETERSBURG</v>
      </c>
      <c r="F1669" s="26">
        <v>460</v>
      </c>
      <c r="G1669" s="29" t="s">
        <v>3328</v>
      </c>
      <c r="H1669" s="29" t="s">
        <v>3329</v>
      </c>
      <c r="I1669" s="26">
        <v>67</v>
      </c>
      <c r="J1669" s="26">
        <v>33</v>
      </c>
      <c r="K1669" s="26">
        <v>0</v>
      </c>
      <c r="L1669" s="26">
        <v>14</v>
      </c>
      <c r="M1669" s="26">
        <v>100</v>
      </c>
      <c r="N1669" s="26">
        <v>138</v>
      </c>
      <c r="O1669" s="49">
        <v>1.38</v>
      </c>
    </row>
    <row r="1670" spans="1:15" ht="15" customHeight="1" x14ac:dyDescent="0.25">
      <c r="A1670" s="17" t="str">
        <f>IFERROR(VLOOKUP($F1670,'Location List'!$A$2:$T$644,20,FALSE),"")</f>
        <v>Bill Eich</v>
      </c>
      <c r="B1670" s="17" t="str">
        <f>IFERROR(VLOOKUP($F1670,'Location List'!$A$2:$T$644,19,FALSE),"")</f>
        <v>Dennis Morgan</v>
      </c>
      <c r="C1670" s="17" t="str">
        <f>IFERROR(VLOOKUP($F1670,'Location List'!$A$2:$T$644,18,FALSE),"")</f>
        <v>George Snow</v>
      </c>
      <c r="D1670" s="17" t="str">
        <f>IFERROR(VLOOKUP($F1670,'Location List'!$A$2:$T$644,9,FALSE),"")</f>
        <v>SENECA GRAY</v>
      </c>
      <c r="E1670" s="17" t="str">
        <f>IFERROR(VLOOKUP($F1670,'Location List'!$A$2:$T$644,2,FALSE),"")</f>
        <v>ST PETERSBURG</v>
      </c>
      <c r="F1670" s="26">
        <v>460</v>
      </c>
      <c r="G1670" s="29" t="s">
        <v>3328</v>
      </c>
      <c r="H1670" s="29" t="s">
        <v>3566</v>
      </c>
      <c r="I1670" s="26">
        <v>42</v>
      </c>
      <c r="J1670" s="26">
        <v>15</v>
      </c>
      <c r="K1670" s="26">
        <v>0</v>
      </c>
      <c r="L1670" s="26">
        <v>15</v>
      </c>
      <c r="M1670" s="26">
        <v>57</v>
      </c>
      <c r="N1670" s="26">
        <v>0</v>
      </c>
      <c r="O1670" s="49">
        <v>0</v>
      </c>
    </row>
    <row r="1671" spans="1:15" ht="15" customHeight="1" x14ac:dyDescent="0.25">
      <c r="A1671" s="17" t="str">
        <f>IFERROR(VLOOKUP($F1671,'Location List'!$A$2:$T$644,20,FALSE),"")</f>
        <v>Bill Eich</v>
      </c>
      <c r="B1671" s="17" t="str">
        <f>IFERROR(VLOOKUP($F1671,'Location List'!$A$2:$T$644,19,FALSE),"")</f>
        <v>Dennis Morgan</v>
      </c>
      <c r="C1671" s="17" t="str">
        <f>IFERROR(VLOOKUP($F1671,'Location List'!$A$2:$T$644,18,FALSE),"")</f>
        <v>George Snow</v>
      </c>
      <c r="D1671" s="17" t="str">
        <f>IFERROR(VLOOKUP($F1671,'Location List'!$A$2:$T$644,9,FALSE),"")</f>
        <v>SENECA GRAY</v>
      </c>
      <c r="E1671" s="17" t="str">
        <f>IFERROR(VLOOKUP($F1671,'Location List'!$A$2:$T$644,2,FALSE),"")</f>
        <v>ST PETERSBURG</v>
      </c>
      <c r="F1671" s="26">
        <v>460</v>
      </c>
      <c r="G1671" s="29" t="s">
        <v>3328</v>
      </c>
      <c r="H1671" s="29" t="s">
        <v>3597</v>
      </c>
      <c r="I1671" s="26">
        <v>109</v>
      </c>
      <c r="J1671" s="26">
        <v>56</v>
      </c>
      <c r="K1671" s="26">
        <v>0</v>
      </c>
      <c r="L1671" s="26">
        <v>14</v>
      </c>
      <c r="M1671" s="26">
        <v>165</v>
      </c>
      <c r="N1671" s="26">
        <v>310</v>
      </c>
      <c r="O1671" s="49">
        <v>1.879</v>
      </c>
    </row>
    <row r="1672" spans="1:15" ht="15" customHeight="1" x14ac:dyDescent="0.25">
      <c r="A1672" s="17" t="str">
        <f>IFERROR(VLOOKUP($F1672,'Location List'!$A$2:$T$644,20,FALSE),"")</f>
        <v>Bill Eich</v>
      </c>
      <c r="B1672" s="17" t="str">
        <f>IFERROR(VLOOKUP($F1672,'Location List'!$A$2:$T$644,19,FALSE),"")</f>
        <v>Dennis Morgan</v>
      </c>
      <c r="C1672" s="17" t="str">
        <f>IFERROR(VLOOKUP($F1672,'Location List'!$A$2:$T$644,18,FALSE),"")</f>
        <v>George Snow</v>
      </c>
      <c r="D1672" s="17" t="str">
        <f>IFERROR(VLOOKUP($F1672,'Location List'!$A$2:$T$644,9,FALSE),"")</f>
        <v>SENECA GRAY</v>
      </c>
      <c r="E1672" s="17" t="str">
        <f>IFERROR(VLOOKUP($F1672,'Location List'!$A$2:$T$644,2,FALSE),"")</f>
        <v>ST PETERSBURG</v>
      </c>
      <c r="F1672" s="26">
        <v>460</v>
      </c>
      <c r="G1672" s="29" t="s">
        <v>3328</v>
      </c>
      <c r="H1672" s="29" t="s">
        <v>3598</v>
      </c>
      <c r="I1672" s="26">
        <v>57</v>
      </c>
      <c r="J1672" s="26">
        <v>30</v>
      </c>
      <c r="K1672" s="26">
        <v>0</v>
      </c>
      <c r="L1672" s="26">
        <v>14</v>
      </c>
      <c r="M1672" s="26">
        <v>87</v>
      </c>
      <c r="N1672" s="26">
        <v>86</v>
      </c>
      <c r="O1672" s="49">
        <v>0.98899999999999999</v>
      </c>
    </row>
    <row r="1673" spans="1:15" ht="15" customHeight="1" x14ac:dyDescent="0.25">
      <c r="A1673" s="17" t="str">
        <f>IFERROR(VLOOKUP($F1673,'Location List'!$A$2:$T$644,20,FALSE),"")</f>
        <v>Bill Eich</v>
      </c>
      <c r="B1673" s="17" t="str">
        <f>IFERROR(VLOOKUP($F1673,'Location List'!$A$2:$T$644,19,FALSE),"")</f>
        <v>Dennis Morgan</v>
      </c>
      <c r="C1673" s="17" t="str">
        <f>IFERROR(VLOOKUP($F1673,'Location List'!$A$2:$T$644,18,FALSE),"")</f>
        <v>George Snow</v>
      </c>
      <c r="D1673" s="17" t="str">
        <f>IFERROR(VLOOKUP($F1673,'Location List'!$A$2:$T$644,9,FALSE),"")</f>
        <v>SENECA GRAY</v>
      </c>
      <c r="E1673" s="17" t="str">
        <f>IFERROR(VLOOKUP($F1673,'Location List'!$A$2:$T$644,2,FALSE),"")</f>
        <v>ST PETERSBURG</v>
      </c>
      <c r="F1673" s="26">
        <v>460</v>
      </c>
      <c r="G1673" s="29" t="s">
        <v>3328</v>
      </c>
      <c r="H1673" s="29" t="s">
        <v>3539</v>
      </c>
      <c r="I1673" s="26">
        <v>145</v>
      </c>
      <c r="J1673" s="26">
        <v>30</v>
      </c>
      <c r="K1673" s="26">
        <v>0</v>
      </c>
      <c r="L1673" s="26">
        <v>15</v>
      </c>
      <c r="M1673" s="26">
        <v>175</v>
      </c>
      <c r="N1673" s="26">
        <v>277</v>
      </c>
      <c r="O1673" s="49">
        <v>1.583</v>
      </c>
    </row>
    <row r="1674" spans="1:15" ht="15" customHeight="1" x14ac:dyDescent="0.25">
      <c r="A1674" s="17" t="str">
        <f>IFERROR(VLOOKUP($F1674,'Location List'!$A$2:$T$644,20,FALSE),"")</f>
        <v>Bill Eich</v>
      </c>
      <c r="B1674" s="17" t="str">
        <f>IFERROR(VLOOKUP($F1674,'Location List'!$A$2:$T$644,19,FALSE),"")</f>
        <v>Dennis Morgan</v>
      </c>
      <c r="C1674" s="17" t="str">
        <f>IFERROR(VLOOKUP($F1674,'Location List'!$A$2:$T$644,18,FALSE),"")</f>
        <v>George Snow</v>
      </c>
      <c r="D1674" s="17" t="str">
        <f>IFERROR(VLOOKUP($F1674,'Location List'!$A$2:$T$644,9,FALSE),"")</f>
        <v>SENECA GRAY</v>
      </c>
      <c r="E1674" s="17" t="str">
        <f>IFERROR(VLOOKUP($F1674,'Location List'!$A$2:$T$644,2,FALSE),"")</f>
        <v>ST PETERSBURG</v>
      </c>
      <c r="F1674" s="26">
        <v>460</v>
      </c>
      <c r="G1674" s="29" t="s">
        <v>3328</v>
      </c>
      <c r="H1674" s="29" t="s">
        <v>3599</v>
      </c>
      <c r="I1674" s="26">
        <v>192</v>
      </c>
      <c r="J1674" s="26">
        <v>53</v>
      </c>
      <c r="K1674" s="26">
        <v>0</v>
      </c>
      <c r="L1674" s="26">
        <v>14</v>
      </c>
      <c r="M1674" s="26">
        <v>245</v>
      </c>
      <c r="N1674" s="26">
        <v>0</v>
      </c>
      <c r="O1674" s="49">
        <v>0</v>
      </c>
    </row>
    <row r="1675" spans="1:15" ht="15" customHeight="1" x14ac:dyDescent="0.25">
      <c r="A1675" s="17" t="str">
        <f>IFERROR(VLOOKUP($F1675,'Location List'!$A$2:$T$644,20,FALSE),"")</f>
        <v>Bill Eich</v>
      </c>
      <c r="B1675" s="17" t="str">
        <f>IFERROR(VLOOKUP($F1675,'Location List'!$A$2:$T$644,19,FALSE),"")</f>
        <v>Dennis Morgan</v>
      </c>
      <c r="C1675" s="17" t="str">
        <f>IFERROR(VLOOKUP($F1675,'Location List'!$A$2:$T$644,18,FALSE),"")</f>
        <v>George Snow</v>
      </c>
      <c r="D1675" s="17" t="str">
        <f>IFERROR(VLOOKUP($F1675,'Location List'!$A$2:$T$644,9,FALSE),"")</f>
        <v>SENECA GRAY</v>
      </c>
      <c r="E1675" s="17" t="str">
        <f>IFERROR(VLOOKUP($F1675,'Location List'!$A$2:$T$644,2,FALSE),"")</f>
        <v>ST PETERSBURG</v>
      </c>
      <c r="F1675" s="26">
        <v>460</v>
      </c>
      <c r="G1675" s="29" t="s">
        <v>3328</v>
      </c>
      <c r="H1675" s="29" t="s">
        <v>3600</v>
      </c>
      <c r="I1675" s="26">
        <v>75</v>
      </c>
      <c r="J1675" s="26">
        <v>40</v>
      </c>
      <c r="K1675" s="26">
        <v>0</v>
      </c>
      <c r="L1675" s="26">
        <v>14</v>
      </c>
      <c r="M1675" s="26">
        <v>115</v>
      </c>
      <c r="N1675" s="26">
        <v>145</v>
      </c>
      <c r="O1675" s="49">
        <v>1.2609999999999999</v>
      </c>
    </row>
    <row r="1676" spans="1:15" ht="15" customHeight="1" x14ac:dyDescent="0.25">
      <c r="A1676" s="17" t="str">
        <f>IFERROR(VLOOKUP($F1676,'Location List'!$A$2:$T$644,20,FALSE),"")</f>
        <v>Bill Eich</v>
      </c>
      <c r="B1676" s="17" t="str">
        <f>IFERROR(VLOOKUP($F1676,'Location List'!$A$2:$T$644,19,FALSE),"")</f>
        <v>Dennis Morgan</v>
      </c>
      <c r="C1676" s="17" t="str">
        <f>IFERROR(VLOOKUP($F1676,'Location List'!$A$2:$T$644,18,FALSE),"")</f>
        <v>George Snow</v>
      </c>
      <c r="D1676" s="17" t="str">
        <f>IFERROR(VLOOKUP($F1676,'Location List'!$A$2:$T$644,9,FALSE),"")</f>
        <v>SENECA GRAY</v>
      </c>
      <c r="E1676" s="17" t="str">
        <f>IFERROR(VLOOKUP($F1676,'Location List'!$A$2:$T$644,2,FALSE),"")</f>
        <v>ST PETERSBURG</v>
      </c>
      <c r="F1676" s="26">
        <v>460</v>
      </c>
      <c r="G1676" s="29" t="s">
        <v>3328</v>
      </c>
      <c r="H1676" s="29" t="s">
        <v>3540</v>
      </c>
      <c r="I1676" s="26">
        <v>80</v>
      </c>
      <c r="J1676" s="26">
        <v>27</v>
      </c>
      <c r="K1676" s="26">
        <v>0</v>
      </c>
      <c r="L1676" s="26">
        <v>16</v>
      </c>
      <c r="M1676" s="26">
        <v>107</v>
      </c>
      <c r="N1676" s="26">
        <v>106</v>
      </c>
      <c r="O1676" s="49">
        <v>0.99099999999999999</v>
      </c>
    </row>
    <row r="1677" spans="1:15" ht="15" customHeight="1" x14ac:dyDescent="0.25">
      <c r="A1677" s="17" t="str">
        <f>IFERROR(VLOOKUP($F1677,'Location List'!$A$2:$T$644,20,FALSE),"")</f>
        <v>Bill Eich</v>
      </c>
      <c r="B1677" s="17" t="str">
        <f>IFERROR(VLOOKUP($F1677,'Location List'!$A$2:$T$644,19,FALSE),"")</f>
        <v>Dennis Morgan</v>
      </c>
      <c r="C1677" s="17" t="str">
        <f>IFERROR(VLOOKUP($F1677,'Location List'!$A$2:$T$644,18,FALSE),"")</f>
        <v>George Snow</v>
      </c>
      <c r="D1677" s="17" t="str">
        <f>IFERROR(VLOOKUP($F1677,'Location List'!$A$2:$T$644,9,FALSE),"")</f>
        <v>SENECA GRAY</v>
      </c>
      <c r="E1677" s="17" t="str">
        <f>IFERROR(VLOOKUP($F1677,'Location List'!$A$2:$T$644,2,FALSE),"")</f>
        <v>ST PETERSBURG</v>
      </c>
      <c r="F1677" s="26">
        <v>460</v>
      </c>
      <c r="G1677" s="29" t="s">
        <v>3328</v>
      </c>
      <c r="H1677" s="29" t="s">
        <v>3541</v>
      </c>
      <c r="I1677" s="26">
        <v>33</v>
      </c>
      <c r="J1677" s="26">
        <v>8</v>
      </c>
      <c r="K1677" s="26">
        <v>0</v>
      </c>
      <c r="L1677" s="26">
        <v>13</v>
      </c>
      <c r="M1677" s="26">
        <v>41</v>
      </c>
      <c r="N1677" s="26">
        <v>444</v>
      </c>
      <c r="O1677" s="49">
        <v>10.829000000000001</v>
      </c>
    </row>
    <row r="1678" spans="1:15" ht="15" customHeight="1" x14ac:dyDescent="0.25">
      <c r="A1678" s="17" t="str">
        <f>IFERROR(VLOOKUP($F1678,'Location List'!$A$2:$T$644,20,FALSE),"")</f>
        <v>Bill Eich</v>
      </c>
      <c r="B1678" s="17" t="str">
        <f>IFERROR(VLOOKUP($F1678,'Location List'!$A$2:$T$644,19,FALSE),"")</f>
        <v>Dennis Morgan</v>
      </c>
      <c r="C1678" s="17" t="str">
        <f>IFERROR(VLOOKUP($F1678,'Location List'!$A$2:$T$644,18,FALSE),"")</f>
        <v>George Snow</v>
      </c>
      <c r="D1678" s="17" t="str">
        <f>IFERROR(VLOOKUP($F1678,'Location List'!$A$2:$T$644,9,FALSE),"")</f>
        <v>SENECA GRAY</v>
      </c>
      <c r="E1678" s="17" t="str">
        <f>IFERROR(VLOOKUP($F1678,'Location List'!$A$2:$T$644,2,FALSE),"")</f>
        <v>ST PETERSBURG</v>
      </c>
      <c r="F1678" s="26">
        <v>460</v>
      </c>
      <c r="G1678" s="29" t="s">
        <v>3272</v>
      </c>
      <c r="H1678" s="29" t="s">
        <v>3379</v>
      </c>
      <c r="I1678" s="26">
        <v>98</v>
      </c>
      <c r="J1678" s="26">
        <v>57</v>
      </c>
      <c r="K1678" s="26">
        <v>0</v>
      </c>
      <c r="L1678" s="26">
        <v>16</v>
      </c>
      <c r="M1678" s="26">
        <v>155</v>
      </c>
      <c r="N1678" s="26">
        <v>156</v>
      </c>
      <c r="O1678" s="49">
        <v>1.006</v>
      </c>
    </row>
    <row r="1679" spans="1:15" ht="15" customHeight="1" x14ac:dyDescent="0.25">
      <c r="A1679" s="17" t="str">
        <f>IFERROR(VLOOKUP($F1679,'Location List'!$A$2:$T$644,20,FALSE),"")</f>
        <v>Bill Eich</v>
      </c>
      <c r="B1679" s="17" t="str">
        <f>IFERROR(VLOOKUP($F1679,'Location List'!$A$2:$T$644,19,FALSE),"")</f>
        <v>Dennis Morgan</v>
      </c>
      <c r="C1679" s="17" t="str">
        <f>IFERROR(VLOOKUP($F1679,'Location List'!$A$2:$T$644,18,FALSE),"")</f>
        <v>George Snow</v>
      </c>
      <c r="D1679" s="17" t="str">
        <f>IFERROR(VLOOKUP($F1679,'Location List'!$A$2:$T$644,9,FALSE),"")</f>
        <v>SENECA GRAY</v>
      </c>
      <c r="E1679" s="17" t="str">
        <f>IFERROR(VLOOKUP($F1679,'Location List'!$A$2:$T$644,2,FALSE),"")</f>
        <v>ST PETERSBURG</v>
      </c>
      <c r="F1679" s="26">
        <v>460</v>
      </c>
      <c r="G1679" s="29" t="s">
        <v>3272</v>
      </c>
      <c r="H1679" s="29" t="s">
        <v>3301</v>
      </c>
      <c r="I1679" s="26">
        <v>343</v>
      </c>
      <c r="J1679" s="26">
        <v>121</v>
      </c>
      <c r="K1679" s="26">
        <v>0</v>
      </c>
      <c r="L1679" s="26">
        <v>14</v>
      </c>
      <c r="M1679" s="26">
        <v>464</v>
      </c>
      <c r="N1679" s="26">
        <v>3034</v>
      </c>
      <c r="O1679" s="49">
        <v>6.5389999999999997</v>
      </c>
    </row>
    <row r="1680" spans="1:15" ht="15" customHeight="1" x14ac:dyDescent="0.25">
      <c r="A1680" s="17" t="str">
        <f>IFERROR(VLOOKUP($F1680,'Location List'!$A$2:$T$644,20,FALSE),"")</f>
        <v>Bill Eich</v>
      </c>
      <c r="B1680" s="17" t="str">
        <f>IFERROR(VLOOKUP($F1680,'Location List'!$A$2:$T$644,19,FALSE),"")</f>
        <v>Dennis Morgan</v>
      </c>
      <c r="C1680" s="17" t="str">
        <f>IFERROR(VLOOKUP($F1680,'Location List'!$A$2:$T$644,18,FALSE),"")</f>
        <v>George Snow</v>
      </c>
      <c r="D1680" s="17" t="str">
        <f>IFERROR(VLOOKUP($F1680,'Location List'!$A$2:$T$644,9,FALSE),"")</f>
        <v>SENECA GRAY</v>
      </c>
      <c r="E1680" s="17" t="str">
        <f>IFERROR(VLOOKUP($F1680,'Location List'!$A$2:$T$644,2,FALSE),"")</f>
        <v>ST PETERSBURG</v>
      </c>
      <c r="F1680" s="26">
        <v>460</v>
      </c>
      <c r="G1680" s="29" t="s">
        <v>3272</v>
      </c>
      <c r="H1680" s="29" t="s">
        <v>3405</v>
      </c>
      <c r="I1680" s="26">
        <v>141</v>
      </c>
      <c r="J1680" s="26">
        <v>92</v>
      </c>
      <c r="K1680" s="26">
        <v>0</v>
      </c>
      <c r="L1680" s="26">
        <v>18</v>
      </c>
      <c r="M1680" s="26">
        <v>233</v>
      </c>
      <c r="N1680" s="26">
        <v>1598</v>
      </c>
      <c r="O1680" s="49">
        <v>6.8579999999999997</v>
      </c>
    </row>
    <row r="1681" spans="1:15" ht="15" customHeight="1" x14ac:dyDescent="0.25">
      <c r="A1681" s="17" t="str">
        <f>IFERROR(VLOOKUP($F1681,'Location List'!$A$2:$T$644,20,FALSE),"")</f>
        <v>Bill Eich</v>
      </c>
      <c r="B1681" s="17" t="str">
        <f>IFERROR(VLOOKUP($F1681,'Location List'!$A$2:$T$644,19,FALSE),"")</f>
        <v>Dennis Morgan</v>
      </c>
      <c r="C1681" s="17" t="str">
        <f>IFERROR(VLOOKUP($F1681,'Location List'!$A$2:$T$644,18,FALSE),"")</f>
        <v>George Snow</v>
      </c>
      <c r="D1681" s="17" t="str">
        <f>IFERROR(VLOOKUP($F1681,'Location List'!$A$2:$T$644,9,FALSE),"")</f>
        <v>SENECA GRAY</v>
      </c>
      <c r="E1681" s="17" t="str">
        <f>IFERROR(VLOOKUP($F1681,'Location List'!$A$2:$T$644,2,FALSE),"")</f>
        <v>ST PETERSBURG</v>
      </c>
      <c r="F1681" s="26">
        <v>460</v>
      </c>
      <c r="G1681" s="29" t="s">
        <v>3272</v>
      </c>
      <c r="H1681" s="29" t="s">
        <v>3601</v>
      </c>
      <c r="I1681" s="26">
        <v>72</v>
      </c>
      <c r="J1681" s="26">
        <v>184</v>
      </c>
      <c r="K1681" s="26">
        <v>0</v>
      </c>
      <c r="L1681" s="26">
        <v>21</v>
      </c>
      <c r="M1681" s="26">
        <v>256</v>
      </c>
      <c r="N1681" s="26">
        <v>1588</v>
      </c>
      <c r="O1681" s="49">
        <v>6.2030000000000003</v>
      </c>
    </row>
    <row r="1682" spans="1:15" ht="15" customHeight="1" x14ac:dyDescent="0.25">
      <c r="A1682" s="17" t="str">
        <f>IFERROR(VLOOKUP($F1682,'Location List'!$A$2:$T$644,20,FALSE),"")</f>
        <v>Bill Eich</v>
      </c>
      <c r="B1682" s="17" t="str">
        <f>IFERROR(VLOOKUP($F1682,'Location List'!$A$2:$T$644,19,FALSE),"")</f>
        <v>Dennis Morgan</v>
      </c>
      <c r="C1682" s="17" t="str">
        <f>IFERROR(VLOOKUP($F1682,'Location List'!$A$2:$T$644,18,FALSE),"")</f>
        <v>George Snow</v>
      </c>
      <c r="D1682" s="17" t="str">
        <f>IFERROR(VLOOKUP($F1682,'Location List'!$A$2:$T$644,9,FALSE),"")</f>
        <v>SENECA GRAY</v>
      </c>
      <c r="E1682" s="17" t="str">
        <f>IFERROR(VLOOKUP($F1682,'Location List'!$A$2:$T$644,2,FALSE),"")</f>
        <v>ST PETERSBURG</v>
      </c>
      <c r="F1682" s="26">
        <v>460</v>
      </c>
      <c r="G1682" s="29" t="s">
        <v>3272</v>
      </c>
      <c r="H1682" s="29" t="s">
        <v>3332</v>
      </c>
      <c r="I1682" s="26">
        <v>188</v>
      </c>
      <c r="J1682" s="26">
        <v>87</v>
      </c>
      <c r="K1682" s="26">
        <v>0</v>
      </c>
      <c r="L1682" s="26">
        <v>14</v>
      </c>
      <c r="M1682" s="26">
        <v>275</v>
      </c>
      <c r="N1682" s="26">
        <v>1862</v>
      </c>
      <c r="O1682" s="49">
        <v>6.7709999999999999</v>
      </c>
    </row>
    <row r="1683" spans="1:15" ht="15" customHeight="1" x14ac:dyDescent="0.25">
      <c r="A1683" s="17" t="str">
        <f>IFERROR(VLOOKUP($F1683,'Location List'!$A$2:$T$644,20,FALSE),"")</f>
        <v>Bill Eich</v>
      </c>
      <c r="B1683" s="17" t="str">
        <f>IFERROR(VLOOKUP($F1683,'Location List'!$A$2:$T$644,19,FALSE),"")</f>
        <v>Dennis Morgan</v>
      </c>
      <c r="C1683" s="17" t="str">
        <f>IFERROR(VLOOKUP($F1683,'Location List'!$A$2:$T$644,18,FALSE),"")</f>
        <v>George Snow</v>
      </c>
      <c r="D1683" s="17" t="str">
        <f>IFERROR(VLOOKUP($F1683,'Location List'!$A$2:$T$644,9,FALSE),"")</f>
        <v>SENECA GRAY</v>
      </c>
      <c r="E1683" s="17" t="str">
        <f>IFERROR(VLOOKUP($F1683,'Location List'!$A$2:$T$644,2,FALSE),"")</f>
        <v>ST PETERSBURG</v>
      </c>
      <c r="F1683" s="26">
        <v>460</v>
      </c>
      <c r="G1683" s="29" t="s">
        <v>3276</v>
      </c>
      <c r="H1683" s="29" t="s">
        <v>3471</v>
      </c>
      <c r="I1683" s="26">
        <v>115</v>
      </c>
      <c r="J1683" s="26">
        <v>60</v>
      </c>
      <c r="K1683" s="26">
        <v>0</v>
      </c>
      <c r="L1683" s="26">
        <v>15</v>
      </c>
      <c r="M1683" s="26">
        <v>175</v>
      </c>
      <c r="N1683" s="26">
        <v>320</v>
      </c>
      <c r="O1683" s="49">
        <v>1.829</v>
      </c>
    </row>
    <row r="1684" spans="1:15" ht="15" customHeight="1" x14ac:dyDescent="0.25">
      <c r="A1684" s="17" t="str">
        <f>IFERROR(VLOOKUP($F1684,'Location List'!$A$2:$T$644,20,FALSE),"")</f>
        <v>Bill Eich</v>
      </c>
      <c r="B1684" s="17" t="str">
        <f>IFERROR(VLOOKUP($F1684,'Location List'!$A$2:$T$644,19,FALSE),"")</f>
        <v>Dennis Morgan</v>
      </c>
      <c r="C1684" s="17" t="str">
        <f>IFERROR(VLOOKUP($F1684,'Location List'!$A$2:$T$644,18,FALSE),"")</f>
        <v>George Snow</v>
      </c>
      <c r="D1684" s="17" t="str">
        <f>IFERROR(VLOOKUP($F1684,'Location List'!$A$2:$T$644,9,FALSE),"")</f>
        <v>SENECA GRAY</v>
      </c>
      <c r="E1684" s="17" t="str">
        <f>IFERROR(VLOOKUP($F1684,'Location List'!$A$2:$T$644,2,FALSE),"")</f>
        <v>ST PETERSBURG</v>
      </c>
      <c r="F1684" s="26">
        <v>460</v>
      </c>
      <c r="G1684" s="29" t="s">
        <v>3276</v>
      </c>
      <c r="H1684" s="29" t="s">
        <v>3472</v>
      </c>
      <c r="I1684" s="26">
        <v>118</v>
      </c>
      <c r="J1684" s="26">
        <v>52</v>
      </c>
      <c r="K1684" s="26">
        <v>0</v>
      </c>
      <c r="L1684" s="26">
        <v>14</v>
      </c>
      <c r="M1684" s="26">
        <v>170</v>
      </c>
      <c r="N1684" s="26">
        <v>271</v>
      </c>
      <c r="O1684" s="49">
        <v>1.5940000000000001</v>
      </c>
    </row>
    <row r="1685" spans="1:15" ht="15" customHeight="1" x14ac:dyDescent="0.25">
      <c r="A1685" s="17" t="str">
        <f>IFERROR(VLOOKUP($F1685,'Location List'!$A$2:$T$644,20,FALSE),"")</f>
        <v>Bill Eich</v>
      </c>
      <c r="B1685" s="17" t="str">
        <f>IFERROR(VLOOKUP($F1685,'Location List'!$A$2:$T$644,19,FALSE),"")</f>
        <v>Dennis Morgan</v>
      </c>
      <c r="C1685" s="17" t="str">
        <f>IFERROR(VLOOKUP($F1685,'Location List'!$A$2:$T$644,18,FALSE),"")</f>
        <v>George Snow</v>
      </c>
      <c r="D1685" s="17" t="str">
        <f>IFERROR(VLOOKUP($F1685,'Location List'!$A$2:$T$644,9,FALSE),"")</f>
        <v>SENECA GRAY</v>
      </c>
      <c r="E1685" s="17" t="str">
        <f>IFERROR(VLOOKUP($F1685,'Location List'!$A$2:$T$644,2,FALSE),"")</f>
        <v>ST PETERSBURG</v>
      </c>
      <c r="F1685" s="26">
        <v>460</v>
      </c>
      <c r="G1685" s="29" t="s">
        <v>3276</v>
      </c>
      <c r="H1685" s="29" t="s">
        <v>3344</v>
      </c>
      <c r="I1685" s="26">
        <v>253</v>
      </c>
      <c r="J1685" s="26">
        <v>89</v>
      </c>
      <c r="K1685" s="26">
        <v>0</v>
      </c>
      <c r="L1685" s="26">
        <v>19</v>
      </c>
      <c r="M1685" s="26">
        <v>342</v>
      </c>
      <c r="N1685" s="26">
        <v>613</v>
      </c>
      <c r="O1685" s="49">
        <v>1.792</v>
      </c>
    </row>
    <row r="1686" spans="1:15" ht="15" customHeight="1" x14ac:dyDescent="0.25">
      <c r="A1686" s="17" t="str">
        <f>IFERROR(VLOOKUP($F1686,'Location List'!$A$2:$T$644,20,FALSE),"")</f>
        <v>Bill Eich</v>
      </c>
      <c r="B1686" s="17" t="str">
        <f>IFERROR(VLOOKUP($F1686,'Location List'!$A$2:$T$644,19,FALSE),"")</f>
        <v>Dennis Morgan</v>
      </c>
      <c r="C1686" s="17" t="str">
        <f>IFERROR(VLOOKUP($F1686,'Location List'!$A$2:$T$644,18,FALSE),"")</f>
        <v>George Snow</v>
      </c>
      <c r="D1686" s="17" t="str">
        <f>IFERROR(VLOOKUP($F1686,'Location List'!$A$2:$T$644,9,FALSE),"")</f>
        <v>SENECA GRAY</v>
      </c>
      <c r="E1686" s="17" t="str">
        <f>IFERROR(VLOOKUP($F1686,'Location List'!$A$2:$T$644,2,FALSE),"")</f>
        <v>ST PETERSBURG</v>
      </c>
      <c r="F1686" s="26">
        <v>460</v>
      </c>
      <c r="G1686" s="29" t="s">
        <v>3276</v>
      </c>
      <c r="H1686" s="29" t="s">
        <v>3345</v>
      </c>
      <c r="I1686" s="26">
        <v>207</v>
      </c>
      <c r="J1686" s="26">
        <v>52</v>
      </c>
      <c r="K1686" s="26">
        <v>0</v>
      </c>
      <c r="L1686" s="26">
        <v>20</v>
      </c>
      <c r="M1686" s="26">
        <v>259</v>
      </c>
      <c r="N1686" s="26">
        <v>465</v>
      </c>
      <c r="O1686" s="49">
        <v>1.7949999999999999</v>
      </c>
    </row>
    <row r="1687" spans="1:15" ht="15" customHeight="1" x14ac:dyDescent="0.25">
      <c r="A1687" s="17" t="str">
        <f>IFERROR(VLOOKUP($F1687,'Location List'!$A$2:$T$644,20,FALSE),"")</f>
        <v>Bill Eich</v>
      </c>
      <c r="B1687" s="17" t="str">
        <f>IFERROR(VLOOKUP($F1687,'Location List'!$A$2:$T$644,19,FALSE),"")</f>
        <v>Dennis Morgan</v>
      </c>
      <c r="C1687" s="17" t="str">
        <f>IFERROR(VLOOKUP($F1687,'Location List'!$A$2:$T$644,18,FALSE),"")</f>
        <v>George Snow</v>
      </c>
      <c r="D1687" s="17" t="str">
        <f>IFERROR(VLOOKUP($F1687,'Location List'!$A$2:$T$644,9,FALSE),"")</f>
        <v>SENECA GRAY</v>
      </c>
      <c r="E1687" s="17" t="str">
        <f>IFERROR(VLOOKUP($F1687,'Location List'!$A$2:$T$644,2,FALSE),"")</f>
        <v>ST PETERSBURG</v>
      </c>
      <c r="F1687" s="26">
        <v>460</v>
      </c>
      <c r="G1687" s="29" t="s">
        <v>3276</v>
      </c>
      <c r="H1687" s="29" t="s">
        <v>3305</v>
      </c>
      <c r="I1687" s="26">
        <v>50</v>
      </c>
      <c r="J1687" s="26">
        <v>41</v>
      </c>
      <c r="K1687" s="26">
        <v>0</v>
      </c>
      <c r="L1687" s="26">
        <v>15</v>
      </c>
      <c r="M1687" s="26">
        <v>91</v>
      </c>
      <c r="N1687" s="26">
        <v>60</v>
      </c>
      <c r="O1687" s="49">
        <v>0.65900000000000003</v>
      </c>
    </row>
    <row r="1688" spans="1:15" ht="15" customHeight="1" x14ac:dyDescent="0.25">
      <c r="A1688" s="17" t="str">
        <f>IFERROR(VLOOKUP($F1688,'Location List'!$A$2:$T$644,20,FALSE),"")</f>
        <v>Bill Eich</v>
      </c>
      <c r="B1688" s="17" t="str">
        <f>IFERROR(VLOOKUP($F1688,'Location List'!$A$2:$T$644,19,FALSE),"")</f>
        <v>Dennis Morgan</v>
      </c>
      <c r="C1688" s="17" t="str">
        <f>IFERROR(VLOOKUP($F1688,'Location List'!$A$2:$T$644,18,FALSE),"")</f>
        <v>George Snow</v>
      </c>
      <c r="D1688" s="17" t="str">
        <f>IFERROR(VLOOKUP($F1688,'Location List'!$A$2:$T$644,9,FALSE),"")</f>
        <v>SENECA GRAY</v>
      </c>
      <c r="E1688" s="17" t="str">
        <f>IFERROR(VLOOKUP($F1688,'Location List'!$A$2:$T$644,2,FALSE),"")</f>
        <v>ST PETERSBURG</v>
      </c>
      <c r="F1688" s="26">
        <v>460</v>
      </c>
      <c r="G1688" s="29" t="s">
        <v>3276</v>
      </c>
      <c r="H1688" s="29" t="s">
        <v>3306</v>
      </c>
      <c r="I1688" s="26">
        <v>22</v>
      </c>
      <c r="J1688" s="26">
        <v>15</v>
      </c>
      <c r="K1688" s="26">
        <v>0</v>
      </c>
      <c r="L1688" s="26">
        <v>14</v>
      </c>
      <c r="M1688" s="26">
        <v>37</v>
      </c>
      <c r="N1688" s="26">
        <v>32</v>
      </c>
      <c r="O1688" s="49">
        <v>0.86499999999999999</v>
      </c>
    </row>
    <row r="1689" spans="1:15" ht="15" customHeight="1" x14ac:dyDescent="0.25">
      <c r="A1689" s="17" t="str">
        <f>IFERROR(VLOOKUP($F1689,'Location List'!$A$2:$T$644,20,FALSE),"")</f>
        <v>Bill Eich</v>
      </c>
      <c r="B1689" s="17" t="str">
        <f>IFERROR(VLOOKUP($F1689,'Location List'!$A$2:$T$644,19,FALSE),"")</f>
        <v>Dennis Morgan</v>
      </c>
      <c r="C1689" s="17" t="str">
        <f>IFERROR(VLOOKUP($F1689,'Location List'!$A$2:$T$644,18,FALSE),"")</f>
        <v>George Snow</v>
      </c>
      <c r="D1689" s="17" t="str">
        <f>IFERROR(VLOOKUP($F1689,'Location List'!$A$2:$T$644,9,FALSE),"")</f>
        <v>SENECA GRAY</v>
      </c>
      <c r="E1689" s="17" t="str">
        <f>IFERROR(VLOOKUP($F1689,'Location List'!$A$2:$T$644,2,FALSE),"")</f>
        <v>ST PETERSBURG</v>
      </c>
      <c r="F1689" s="26">
        <v>460</v>
      </c>
      <c r="G1689" s="29" t="s">
        <v>3278</v>
      </c>
      <c r="H1689" s="29" t="s">
        <v>3474</v>
      </c>
      <c r="I1689" s="26">
        <v>131</v>
      </c>
      <c r="J1689" s="26">
        <v>54</v>
      </c>
      <c r="K1689" s="26">
        <v>0</v>
      </c>
      <c r="L1689" s="26">
        <v>15</v>
      </c>
      <c r="M1689" s="26">
        <v>185</v>
      </c>
      <c r="N1689" s="26">
        <v>313</v>
      </c>
      <c r="O1689" s="49">
        <v>1.6919999999999999</v>
      </c>
    </row>
    <row r="1690" spans="1:15" ht="15" customHeight="1" x14ac:dyDescent="0.25">
      <c r="A1690" s="17" t="str">
        <f>IFERROR(VLOOKUP($F1690,'Location List'!$A$2:$T$644,20,FALSE),"")</f>
        <v>Bill Eich</v>
      </c>
      <c r="B1690" s="17" t="str">
        <f>IFERROR(VLOOKUP($F1690,'Location List'!$A$2:$T$644,19,FALSE),"")</f>
        <v>Dennis Morgan</v>
      </c>
      <c r="C1690" s="17" t="str">
        <f>IFERROR(VLOOKUP($F1690,'Location List'!$A$2:$T$644,18,FALSE),"")</f>
        <v>George Snow</v>
      </c>
      <c r="D1690" s="17" t="str">
        <f>IFERROR(VLOOKUP($F1690,'Location List'!$A$2:$T$644,9,FALSE),"")</f>
        <v>SENECA GRAY</v>
      </c>
      <c r="E1690" s="17" t="str">
        <f>IFERROR(VLOOKUP($F1690,'Location List'!$A$2:$T$644,2,FALSE),"")</f>
        <v>ST PETERSBURG</v>
      </c>
      <c r="F1690" s="26">
        <v>460</v>
      </c>
      <c r="G1690" s="29" t="s">
        <v>3278</v>
      </c>
      <c r="H1690" s="29" t="s">
        <v>3470</v>
      </c>
      <c r="I1690" s="26">
        <v>396</v>
      </c>
      <c r="J1690" s="26">
        <v>81</v>
      </c>
      <c r="K1690" s="26">
        <v>0</v>
      </c>
      <c r="L1690" s="26">
        <v>15</v>
      </c>
      <c r="M1690" s="26">
        <v>477</v>
      </c>
      <c r="N1690" s="26">
        <v>3578</v>
      </c>
      <c r="O1690" s="49">
        <v>7.5010000000000003</v>
      </c>
    </row>
    <row r="1691" spans="1:15" ht="15" customHeight="1" x14ac:dyDescent="0.25">
      <c r="A1691" s="17" t="str">
        <f>IFERROR(VLOOKUP($F1691,'Location List'!$A$2:$T$644,20,FALSE),"")</f>
        <v>Bill Eich</v>
      </c>
      <c r="B1691" s="17" t="str">
        <f>IFERROR(VLOOKUP($F1691,'Location List'!$A$2:$T$644,19,FALSE),"")</f>
        <v>Dennis Morgan</v>
      </c>
      <c r="C1691" s="17" t="str">
        <f>IFERROR(VLOOKUP($F1691,'Location List'!$A$2:$T$644,18,FALSE),"")</f>
        <v>George Snow</v>
      </c>
      <c r="D1691" s="17" t="str">
        <f>IFERROR(VLOOKUP($F1691,'Location List'!$A$2:$T$644,9,FALSE),"")</f>
        <v>SENECA GRAY</v>
      </c>
      <c r="E1691" s="17" t="str">
        <f>IFERROR(VLOOKUP($F1691,'Location List'!$A$2:$T$644,2,FALSE),"")</f>
        <v>ST PETERSBURG</v>
      </c>
      <c r="F1691" s="26">
        <v>460</v>
      </c>
      <c r="G1691" s="29" t="s">
        <v>3278</v>
      </c>
      <c r="H1691" s="29" t="s">
        <v>3324</v>
      </c>
      <c r="I1691" s="26">
        <v>73</v>
      </c>
      <c r="J1691" s="26">
        <v>75</v>
      </c>
      <c r="K1691" s="26">
        <v>0</v>
      </c>
      <c r="L1691" s="26">
        <v>14</v>
      </c>
      <c r="M1691" s="26">
        <v>148</v>
      </c>
      <c r="N1691" s="26">
        <v>1261</v>
      </c>
      <c r="O1691" s="49">
        <v>8.52</v>
      </c>
    </row>
    <row r="1692" spans="1:15" ht="15" customHeight="1" x14ac:dyDescent="0.25">
      <c r="A1692" s="17" t="str">
        <f>IFERROR(VLOOKUP($F1692,'Location List'!$A$2:$T$644,20,FALSE),"")</f>
        <v>Bill Eich</v>
      </c>
      <c r="B1692" s="17" t="str">
        <f>IFERROR(VLOOKUP($F1692,'Location List'!$A$2:$T$644,19,FALSE),"")</f>
        <v>Dennis Morgan</v>
      </c>
      <c r="C1692" s="17" t="str">
        <f>IFERROR(VLOOKUP($F1692,'Location List'!$A$2:$T$644,18,FALSE),"")</f>
        <v>George Snow</v>
      </c>
      <c r="D1692" s="17" t="str">
        <f>IFERROR(VLOOKUP($F1692,'Location List'!$A$2:$T$644,9,FALSE),"")</f>
        <v>SENECA GRAY</v>
      </c>
      <c r="E1692" s="17" t="str">
        <f>IFERROR(VLOOKUP($F1692,'Location List'!$A$2:$T$644,2,FALSE),"")</f>
        <v>ST PETERSBURG</v>
      </c>
      <c r="F1692" s="26">
        <v>460</v>
      </c>
      <c r="G1692" s="29" t="s">
        <v>3278</v>
      </c>
      <c r="H1692" s="29" t="s">
        <v>3325</v>
      </c>
      <c r="I1692" s="26">
        <v>93</v>
      </c>
      <c r="J1692" s="26">
        <v>88</v>
      </c>
      <c r="K1692" s="26">
        <v>0</v>
      </c>
      <c r="L1692" s="26">
        <v>14</v>
      </c>
      <c r="M1692" s="26">
        <v>181</v>
      </c>
      <c r="N1692" s="26">
        <v>1278</v>
      </c>
      <c r="O1692" s="49">
        <v>7.0609999999999999</v>
      </c>
    </row>
    <row r="1693" spans="1:15" ht="15" customHeight="1" x14ac:dyDescent="0.25">
      <c r="A1693" s="17" t="str">
        <f>IFERROR(VLOOKUP($F1693,'Location List'!$A$2:$T$644,20,FALSE),"")</f>
        <v>Bill Eich</v>
      </c>
      <c r="B1693" s="17" t="str">
        <f>IFERROR(VLOOKUP($F1693,'Location List'!$A$2:$T$644,19,FALSE),"")</f>
        <v>Dennis Morgan</v>
      </c>
      <c r="C1693" s="17" t="str">
        <f>IFERROR(VLOOKUP($F1693,'Location List'!$A$2:$T$644,18,FALSE),"")</f>
        <v>George Snow</v>
      </c>
      <c r="D1693" s="17" t="str">
        <f>IFERROR(VLOOKUP($F1693,'Location List'!$A$2:$T$644,9,FALSE),"")</f>
        <v>SENECA GRAY</v>
      </c>
      <c r="E1693" s="17" t="str">
        <f>IFERROR(VLOOKUP($F1693,'Location List'!$A$2:$T$644,2,FALSE),"")</f>
        <v>ST PETERSBURG</v>
      </c>
      <c r="F1693" s="26">
        <v>460</v>
      </c>
      <c r="G1693" s="29" t="s">
        <v>3278</v>
      </c>
      <c r="H1693" s="29" t="s">
        <v>3279</v>
      </c>
      <c r="I1693" s="26">
        <v>80</v>
      </c>
      <c r="J1693" s="26">
        <v>50</v>
      </c>
      <c r="K1693" s="26">
        <v>0</v>
      </c>
      <c r="L1693" s="26">
        <v>14</v>
      </c>
      <c r="M1693" s="26">
        <v>130</v>
      </c>
      <c r="N1693" s="26">
        <v>1046</v>
      </c>
      <c r="O1693" s="49">
        <v>8.0459999999999994</v>
      </c>
    </row>
    <row r="1694" spans="1:15" ht="15" customHeight="1" x14ac:dyDescent="0.25">
      <c r="A1694" s="17" t="str">
        <f>IFERROR(VLOOKUP($F1694,'Location List'!$A$2:$T$644,20,FALSE),"")</f>
        <v>Bill Eich</v>
      </c>
      <c r="B1694" s="17" t="str">
        <f>IFERROR(VLOOKUP($F1694,'Location List'!$A$2:$T$644,19,FALSE),"")</f>
        <v>Dennis Morgan</v>
      </c>
      <c r="C1694" s="17" t="str">
        <f>IFERROR(VLOOKUP($F1694,'Location List'!$A$2:$T$644,18,FALSE),"")</f>
        <v>George Snow</v>
      </c>
      <c r="D1694" s="17" t="str">
        <f>IFERROR(VLOOKUP($F1694,'Location List'!$A$2:$T$644,9,FALSE),"")</f>
        <v>SENECA GRAY</v>
      </c>
      <c r="E1694" s="17" t="str">
        <f>IFERROR(VLOOKUP($F1694,'Location List'!$A$2:$T$644,2,FALSE),"")</f>
        <v>ST PETERSBURG</v>
      </c>
      <c r="F1694" s="26">
        <v>460</v>
      </c>
      <c r="G1694" s="29" t="s">
        <v>3278</v>
      </c>
      <c r="H1694" s="29" t="s">
        <v>3602</v>
      </c>
      <c r="I1694" s="26">
        <v>54</v>
      </c>
      <c r="J1694" s="26">
        <v>32</v>
      </c>
      <c r="K1694" s="26">
        <v>0</v>
      </c>
      <c r="L1694" s="26">
        <v>16</v>
      </c>
      <c r="M1694" s="26">
        <v>86</v>
      </c>
      <c r="N1694" s="26">
        <v>146</v>
      </c>
      <c r="O1694" s="49">
        <v>1.698</v>
      </c>
    </row>
    <row r="1695" spans="1:15" ht="15" customHeight="1" x14ac:dyDescent="0.25">
      <c r="A1695" s="17" t="str">
        <f>IFERROR(VLOOKUP($F1695,'Location List'!$A$2:$T$644,20,FALSE),"")</f>
        <v>Bill Eich</v>
      </c>
      <c r="B1695" s="17" t="str">
        <f>IFERROR(VLOOKUP($F1695,'Location List'!$A$2:$T$644,19,FALSE),"")</f>
        <v>Dennis Morgan</v>
      </c>
      <c r="C1695" s="17" t="str">
        <f>IFERROR(VLOOKUP($F1695,'Location List'!$A$2:$T$644,18,FALSE),"")</f>
        <v>George Snow</v>
      </c>
      <c r="D1695" s="17" t="str">
        <f>IFERROR(VLOOKUP($F1695,'Location List'!$A$2:$T$644,9,FALSE),"")</f>
        <v>SENECA GRAY</v>
      </c>
      <c r="E1695" s="17" t="str">
        <f>IFERROR(VLOOKUP($F1695,'Location List'!$A$2:$T$644,2,FALSE),"")</f>
        <v>ST PETERSBURG</v>
      </c>
      <c r="F1695" s="26">
        <v>460</v>
      </c>
      <c r="G1695" s="29" t="s">
        <v>3278</v>
      </c>
      <c r="H1695" s="29" t="s">
        <v>3603</v>
      </c>
      <c r="I1695" s="26">
        <v>49</v>
      </c>
      <c r="J1695" s="26">
        <v>33</v>
      </c>
      <c r="K1695" s="26">
        <v>0</v>
      </c>
      <c r="L1695" s="26">
        <v>15</v>
      </c>
      <c r="M1695" s="26">
        <v>82</v>
      </c>
      <c r="N1695" s="26">
        <v>106</v>
      </c>
      <c r="O1695" s="49">
        <v>1.2929999999999999</v>
      </c>
    </row>
    <row r="1696" spans="1:15" ht="15" customHeight="1" x14ac:dyDescent="0.25">
      <c r="A1696" s="17" t="str">
        <f>IFERROR(VLOOKUP($F1696,'Location List'!$A$2:$T$644,20,FALSE),"")</f>
        <v>Bill Eich</v>
      </c>
      <c r="B1696" s="17" t="str">
        <f>IFERROR(VLOOKUP($F1696,'Location List'!$A$2:$T$644,19,FALSE),"")</f>
        <v>Dennis Morgan</v>
      </c>
      <c r="C1696" s="17" t="str">
        <f>IFERROR(VLOOKUP($F1696,'Location List'!$A$2:$T$644,18,FALSE),"")</f>
        <v>George Snow</v>
      </c>
      <c r="D1696" s="17" t="str">
        <f>IFERROR(VLOOKUP($F1696,'Location List'!$A$2:$T$644,9,FALSE),"")</f>
        <v>SENECA GRAY</v>
      </c>
      <c r="E1696" s="17" t="str">
        <f>IFERROR(VLOOKUP($F1696,'Location List'!$A$2:$T$644,2,FALSE),"")</f>
        <v>ST PETERSBURG</v>
      </c>
      <c r="F1696" s="26">
        <v>460</v>
      </c>
      <c r="G1696" s="29" t="s">
        <v>3278</v>
      </c>
      <c r="H1696" s="29" t="s">
        <v>3490</v>
      </c>
      <c r="I1696" s="26">
        <v>239</v>
      </c>
      <c r="J1696" s="26">
        <v>81</v>
      </c>
      <c r="K1696" s="26">
        <v>0</v>
      </c>
      <c r="L1696" s="26">
        <v>15</v>
      </c>
      <c r="M1696" s="26">
        <v>320</v>
      </c>
      <c r="N1696" s="26">
        <v>599</v>
      </c>
      <c r="O1696" s="49">
        <v>1.8720000000000001</v>
      </c>
    </row>
    <row r="1697" spans="1:15" ht="15" customHeight="1" x14ac:dyDescent="0.25">
      <c r="A1697" s="17" t="str">
        <f>IFERROR(VLOOKUP($F1697,'Location List'!$A$2:$T$644,20,FALSE),"")</f>
        <v>Bill Eich</v>
      </c>
      <c r="B1697" s="17" t="str">
        <f>IFERROR(VLOOKUP($F1697,'Location List'!$A$2:$T$644,19,FALSE),"")</f>
        <v>Dennis Morgan</v>
      </c>
      <c r="C1697" s="17" t="str">
        <f>IFERROR(VLOOKUP($F1697,'Location List'!$A$2:$T$644,18,FALSE),"")</f>
        <v>George Snow</v>
      </c>
      <c r="D1697" s="17" t="str">
        <f>IFERROR(VLOOKUP($F1697,'Location List'!$A$2:$T$644,9,FALSE),"")</f>
        <v>SENECA GRAY</v>
      </c>
      <c r="E1697" s="17" t="str">
        <f>IFERROR(VLOOKUP($F1697,'Location List'!$A$2:$T$644,2,FALSE),"")</f>
        <v>ST PETERSBURG</v>
      </c>
      <c r="F1697" s="26">
        <v>460</v>
      </c>
      <c r="G1697" s="29" t="s">
        <v>3278</v>
      </c>
      <c r="H1697" s="29" t="s">
        <v>3348</v>
      </c>
      <c r="I1697" s="26">
        <v>74</v>
      </c>
      <c r="J1697" s="26">
        <v>59</v>
      </c>
      <c r="K1697" s="26">
        <v>0</v>
      </c>
      <c r="L1697" s="26">
        <v>13</v>
      </c>
      <c r="M1697" s="26">
        <v>133</v>
      </c>
      <c r="N1697" s="26">
        <v>143</v>
      </c>
      <c r="O1697" s="49">
        <v>1.075</v>
      </c>
    </row>
    <row r="1698" spans="1:15" ht="15" customHeight="1" x14ac:dyDescent="0.25">
      <c r="A1698" s="17" t="str">
        <f>IFERROR(VLOOKUP($F1698,'Location List'!$A$2:$T$644,20,FALSE),"")</f>
        <v>Bill Eich</v>
      </c>
      <c r="B1698" s="17" t="str">
        <f>IFERROR(VLOOKUP($F1698,'Location List'!$A$2:$T$644,19,FALSE),"")</f>
        <v>Dennis Morgan</v>
      </c>
      <c r="C1698" s="17" t="str">
        <f>IFERROR(VLOOKUP($F1698,'Location List'!$A$2:$T$644,18,FALSE),"")</f>
        <v>George Snow</v>
      </c>
      <c r="D1698" s="17" t="str">
        <f>IFERROR(VLOOKUP($F1698,'Location List'!$A$2:$T$644,9,FALSE),"")</f>
        <v>SENECA GRAY</v>
      </c>
      <c r="E1698" s="17" t="str">
        <f>IFERROR(VLOOKUP($F1698,'Location List'!$A$2:$T$644,2,FALSE),"")</f>
        <v>ST PETERSBURG</v>
      </c>
      <c r="F1698" s="26">
        <v>460</v>
      </c>
      <c r="G1698" s="29" t="s">
        <v>3278</v>
      </c>
      <c r="H1698" s="29" t="s">
        <v>3416</v>
      </c>
      <c r="I1698" s="26">
        <v>4</v>
      </c>
      <c r="J1698" s="26">
        <v>0</v>
      </c>
      <c r="K1698" s="26">
        <v>0</v>
      </c>
      <c r="L1698" s="26">
        <v>1</v>
      </c>
      <c r="M1698" s="26">
        <v>4</v>
      </c>
      <c r="N1698" s="26">
        <v>0</v>
      </c>
      <c r="O1698" s="49">
        <v>0</v>
      </c>
    </row>
    <row r="1699" spans="1:15" ht="15" customHeight="1" x14ac:dyDescent="0.25">
      <c r="A1699" s="17" t="str">
        <f>IFERROR(VLOOKUP($F1699,'Location List'!$A$2:$T$644,20,FALSE),"")</f>
        <v>Bill Eich</v>
      </c>
      <c r="B1699" s="17" t="str">
        <f>IFERROR(VLOOKUP($F1699,'Location List'!$A$2:$T$644,19,FALSE),"")</f>
        <v>Dennis Morgan</v>
      </c>
      <c r="C1699" s="17" t="str">
        <f>IFERROR(VLOOKUP($F1699,'Location List'!$A$2:$T$644,18,FALSE),"")</f>
        <v>George Snow</v>
      </c>
      <c r="D1699" s="17" t="str">
        <f>IFERROR(VLOOKUP($F1699,'Location List'!$A$2:$T$644,9,FALSE),"")</f>
        <v>SENECA GRAY</v>
      </c>
      <c r="E1699" s="17" t="str">
        <f>IFERROR(VLOOKUP($F1699,'Location List'!$A$2:$T$644,2,FALSE),"")</f>
        <v>ST PETERSBURG</v>
      </c>
      <c r="F1699" s="26">
        <v>460</v>
      </c>
      <c r="G1699" s="29" t="s">
        <v>3278</v>
      </c>
      <c r="H1699" s="29" t="s">
        <v>3316</v>
      </c>
      <c r="I1699" s="26">
        <v>57</v>
      </c>
      <c r="J1699" s="26">
        <v>32</v>
      </c>
      <c r="K1699" s="26">
        <v>0</v>
      </c>
      <c r="L1699" s="26">
        <v>15</v>
      </c>
      <c r="M1699" s="26">
        <v>89</v>
      </c>
      <c r="N1699" s="26">
        <v>142</v>
      </c>
      <c r="O1699" s="49">
        <v>1.5960000000000001</v>
      </c>
    </row>
    <row r="1700" spans="1:15" ht="15" customHeight="1" x14ac:dyDescent="0.25">
      <c r="A1700" s="17" t="str">
        <f>IFERROR(VLOOKUP($F1700,'Location List'!$A$2:$T$644,20,FALSE),"")</f>
        <v>Bill Eich</v>
      </c>
      <c r="B1700" s="17" t="str">
        <f>IFERROR(VLOOKUP($F1700,'Location List'!$A$2:$T$644,19,FALSE),"")</f>
        <v>Dennis Morgan</v>
      </c>
      <c r="C1700" s="17" t="str">
        <f>IFERROR(VLOOKUP($F1700,'Location List'!$A$2:$T$644,18,FALSE),"")</f>
        <v>George Snow</v>
      </c>
      <c r="D1700" s="17" t="str">
        <f>IFERROR(VLOOKUP($F1700,'Location List'!$A$2:$T$644,9,FALSE),"")</f>
        <v>SENECA GRAY</v>
      </c>
      <c r="E1700" s="17" t="str">
        <f>IFERROR(VLOOKUP($F1700,'Location List'!$A$2:$T$644,2,FALSE),"")</f>
        <v>ST PETERSBURG</v>
      </c>
      <c r="F1700" s="26">
        <v>460</v>
      </c>
      <c r="G1700" s="29" t="s">
        <v>3278</v>
      </c>
      <c r="H1700" s="29" t="s">
        <v>3317</v>
      </c>
      <c r="I1700" s="26">
        <v>190</v>
      </c>
      <c r="J1700" s="26">
        <v>144</v>
      </c>
      <c r="K1700" s="26">
        <v>0</v>
      </c>
      <c r="L1700" s="26">
        <v>19</v>
      </c>
      <c r="M1700" s="26">
        <v>334</v>
      </c>
      <c r="N1700" s="26">
        <v>644</v>
      </c>
      <c r="O1700" s="49">
        <v>1.9279999999999999</v>
      </c>
    </row>
    <row r="1701" spans="1:15" ht="15" customHeight="1" x14ac:dyDescent="0.25">
      <c r="A1701" s="17" t="str">
        <f>IFERROR(VLOOKUP($F1701,'Location List'!$A$2:$T$644,20,FALSE),"")</f>
        <v>Bill Eich</v>
      </c>
      <c r="B1701" s="17" t="str">
        <f>IFERROR(VLOOKUP($F1701,'Location List'!$A$2:$T$644,19,FALSE),"")</f>
        <v>Dennis Morgan</v>
      </c>
      <c r="C1701" s="17" t="str">
        <f>IFERROR(VLOOKUP($F1701,'Location List'!$A$2:$T$644,18,FALSE),"")</f>
        <v>George Snow</v>
      </c>
      <c r="D1701" s="17" t="str">
        <f>IFERROR(VLOOKUP($F1701,'Location List'!$A$2:$T$644,9,FALSE),"")</f>
        <v>SENECA GRAY</v>
      </c>
      <c r="E1701" s="17" t="str">
        <f>IFERROR(VLOOKUP($F1701,'Location List'!$A$2:$T$644,2,FALSE),"")</f>
        <v>ST PETERSBURG</v>
      </c>
      <c r="F1701" s="26">
        <v>460</v>
      </c>
      <c r="G1701" s="29" t="s">
        <v>3278</v>
      </c>
      <c r="H1701" s="29" t="s">
        <v>3410</v>
      </c>
      <c r="I1701" s="26">
        <v>215</v>
      </c>
      <c r="J1701" s="26">
        <v>124</v>
      </c>
      <c r="K1701" s="26">
        <v>0</v>
      </c>
      <c r="L1701" s="26">
        <v>14</v>
      </c>
      <c r="M1701" s="26">
        <v>339</v>
      </c>
      <c r="N1701" s="26">
        <v>609</v>
      </c>
      <c r="O1701" s="49">
        <v>1.796</v>
      </c>
    </row>
    <row r="1702" spans="1:15" ht="15" customHeight="1" x14ac:dyDescent="0.25">
      <c r="A1702" s="17" t="str">
        <f>IFERROR(VLOOKUP($F1702,'Location List'!$A$2:$T$644,20,FALSE),"")</f>
        <v>Bill Eich</v>
      </c>
      <c r="B1702" s="17" t="str">
        <f>IFERROR(VLOOKUP($F1702,'Location List'!$A$2:$T$644,19,FALSE),"")</f>
        <v>Dennis Morgan</v>
      </c>
      <c r="C1702" s="17" t="str">
        <f>IFERROR(VLOOKUP($F1702,'Location List'!$A$2:$T$644,18,FALSE),"")</f>
        <v>George Snow</v>
      </c>
      <c r="D1702" s="17" t="str">
        <f>IFERROR(VLOOKUP($F1702,'Location List'!$A$2:$T$644,9,FALSE),"")</f>
        <v>SENECA GRAY</v>
      </c>
      <c r="E1702" s="17" t="str">
        <f>IFERROR(VLOOKUP($F1702,'Location List'!$A$2:$T$644,2,FALSE),"")</f>
        <v>ST PETERSBURG</v>
      </c>
      <c r="F1702" s="26">
        <v>460</v>
      </c>
      <c r="G1702" s="29" t="s">
        <v>3278</v>
      </c>
      <c r="H1702" s="29" t="s">
        <v>3375</v>
      </c>
      <c r="I1702" s="26">
        <v>180</v>
      </c>
      <c r="J1702" s="26">
        <v>84</v>
      </c>
      <c r="K1702" s="26">
        <v>0</v>
      </c>
      <c r="L1702" s="26">
        <v>22</v>
      </c>
      <c r="M1702" s="26">
        <v>264</v>
      </c>
      <c r="N1702" s="26">
        <v>457</v>
      </c>
      <c r="O1702" s="49">
        <v>1.7310000000000001</v>
      </c>
    </row>
    <row r="1703" spans="1:15" ht="15" customHeight="1" x14ac:dyDescent="0.25">
      <c r="A1703" s="17" t="str">
        <f>IFERROR(VLOOKUP($F1703,'Location List'!$A$2:$T$644,20,FALSE),"")</f>
        <v>Bill Eich</v>
      </c>
      <c r="B1703" s="17" t="str">
        <f>IFERROR(VLOOKUP($F1703,'Location List'!$A$2:$T$644,19,FALSE),"")</f>
        <v>Dennis Morgan</v>
      </c>
      <c r="C1703" s="17" t="str">
        <f>IFERROR(VLOOKUP($F1703,'Location List'!$A$2:$T$644,18,FALSE),"")</f>
        <v>George Snow</v>
      </c>
      <c r="D1703" s="17" t="str">
        <f>IFERROR(VLOOKUP($F1703,'Location List'!$A$2:$T$644,9,FALSE),"")</f>
        <v>SENECA GRAY</v>
      </c>
      <c r="E1703" s="17" t="str">
        <f>IFERROR(VLOOKUP($F1703,'Location List'!$A$2:$T$644,2,FALSE),"")</f>
        <v>ST PETERSBURG</v>
      </c>
      <c r="F1703" s="26">
        <v>460</v>
      </c>
      <c r="G1703" s="29" t="s">
        <v>3278</v>
      </c>
      <c r="H1703" s="29" t="s">
        <v>3376</v>
      </c>
      <c r="I1703" s="26">
        <v>166</v>
      </c>
      <c r="J1703" s="26">
        <v>78</v>
      </c>
      <c r="K1703" s="26">
        <v>0</v>
      </c>
      <c r="L1703" s="26">
        <v>23</v>
      </c>
      <c r="M1703" s="26">
        <v>244</v>
      </c>
      <c r="N1703" s="26">
        <v>403</v>
      </c>
      <c r="O1703" s="49">
        <v>1.6519999999999999</v>
      </c>
    </row>
    <row r="1704" spans="1:15" ht="15" customHeight="1" x14ac:dyDescent="0.25">
      <c r="A1704" s="17" t="str">
        <f>IFERROR(VLOOKUP($F1704,'Location List'!$A$2:$T$644,20,FALSE),"")</f>
        <v>Tim Kerum</v>
      </c>
      <c r="B1704" s="17" t="str">
        <f>IFERROR(VLOOKUP($F1704,'Location List'!$A$2:$T$644,19,FALSE),"")</f>
        <v>Troy Chaney</v>
      </c>
      <c r="C1704" s="17" t="str">
        <f>IFERROR(VLOOKUP($F1704,'Location List'!$A$2:$T$644,18,FALSE),"")</f>
        <v>Manuel Lopez</v>
      </c>
      <c r="D1704" s="17" t="str">
        <f>IFERROR(VLOOKUP($F1704,'Location List'!$A$2:$T$644,9,FALSE),"")</f>
        <v>OCTAVIO CASTANEDA</v>
      </c>
      <c r="E1704" s="17" t="str">
        <f>IFERROR(VLOOKUP($F1704,'Location List'!$A$2:$T$644,2,FALSE),"")</f>
        <v>WEST HILLS</v>
      </c>
      <c r="F1704" s="26">
        <v>461</v>
      </c>
      <c r="G1704" s="29" t="s">
        <v>3272</v>
      </c>
      <c r="H1704" s="29" t="s">
        <v>3322</v>
      </c>
      <c r="I1704" s="26">
        <v>134</v>
      </c>
      <c r="J1704" s="26">
        <v>292</v>
      </c>
      <c r="K1704" s="26">
        <v>0</v>
      </c>
      <c r="L1704" s="26">
        <v>59</v>
      </c>
      <c r="M1704" s="26">
        <v>426</v>
      </c>
      <c r="N1704" s="26">
        <v>682</v>
      </c>
      <c r="O1704" s="49">
        <v>1.601</v>
      </c>
    </row>
    <row r="1705" spans="1:15" ht="15" customHeight="1" x14ac:dyDescent="0.25">
      <c r="A1705" s="17" t="str">
        <f>IFERROR(VLOOKUP($F1705,'Location List'!$A$2:$T$644,20,FALSE),"")</f>
        <v>Tim Kerum</v>
      </c>
      <c r="B1705" s="17" t="str">
        <f>IFERROR(VLOOKUP($F1705,'Location List'!$A$2:$T$644,19,FALSE),"")</f>
        <v>Troy Chaney</v>
      </c>
      <c r="C1705" s="17" t="str">
        <f>IFERROR(VLOOKUP($F1705,'Location List'!$A$2:$T$644,18,FALSE),"")</f>
        <v>Manuel Lopez</v>
      </c>
      <c r="D1705" s="17" t="str">
        <f>IFERROR(VLOOKUP($F1705,'Location List'!$A$2:$T$644,9,FALSE),"")</f>
        <v>OCTAVIO CASTANEDA</v>
      </c>
      <c r="E1705" s="17" t="str">
        <f>IFERROR(VLOOKUP($F1705,'Location List'!$A$2:$T$644,2,FALSE),"")</f>
        <v>WEST HILLS</v>
      </c>
      <c r="F1705" s="26">
        <v>461</v>
      </c>
      <c r="G1705" s="29" t="s">
        <v>3278</v>
      </c>
      <c r="H1705" s="29" t="s">
        <v>3458</v>
      </c>
      <c r="I1705" s="26">
        <v>158</v>
      </c>
      <c r="J1705" s="26">
        <v>146</v>
      </c>
      <c r="K1705" s="26">
        <v>0</v>
      </c>
      <c r="L1705" s="26">
        <v>12</v>
      </c>
      <c r="M1705" s="26">
        <v>304</v>
      </c>
      <c r="N1705" s="26">
        <v>1840</v>
      </c>
      <c r="O1705" s="49">
        <v>6.0529999999999999</v>
      </c>
    </row>
    <row r="1706" spans="1:15" ht="15" customHeight="1" x14ac:dyDescent="0.25">
      <c r="A1706" s="17" t="str">
        <f>IFERROR(VLOOKUP($F1706,'Location List'!$A$2:$T$644,20,FALSE),"")</f>
        <v>Tim Kerum</v>
      </c>
      <c r="B1706" s="17" t="str">
        <f>IFERROR(VLOOKUP($F1706,'Location List'!$A$2:$T$644,19,FALSE),"")</f>
        <v>Troy Chaney</v>
      </c>
      <c r="C1706" s="17" t="str">
        <f>IFERROR(VLOOKUP($F1706,'Location List'!$A$2:$T$644,18,FALSE),"")</f>
        <v>Manuel Lopez</v>
      </c>
      <c r="D1706" s="17" t="str">
        <f>IFERROR(VLOOKUP($F1706,'Location List'!$A$2:$T$644,9,FALSE),"")</f>
        <v>OCTAVIO CASTANEDA</v>
      </c>
      <c r="E1706" s="17" t="str">
        <f>IFERROR(VLOOKUP($F1706,'Location List'!$A$2:$T$644,2,FALSE),"")</f>
        <v>WEST HILLS</v>
      </c>
      <c r="F1706" s="26">
        <v>461</v>
      </c>
      <c r="G1706" s="29" t="s">
        <v>3278</v>
      </c>
      <c r="H1706" s="29" t="s">
        <v>3459</v>
      </c>
      <c r="I1706" s="26">
        <v>123</v>
      </c>
      <c r="J1706" s="26">
        <v>119</v>
      </c>
      <c r="K1706" s="26">
        <v>0</v>
      </c>
      <c r="L1706" s="26">
        <v>15</v>
      </c>
      <c r="M1706" s="26">
        <v>242</v>
      </c>
      <c r="N1706" s="26">
        <v>304</v>
      </c>
      <c r="O1706" s="49">
        <v>1.256</v>
      </c>
    </row>
    <row r="1707" spans="1:15" ht="15" customHeight="1" x14ac:dyDescent="0.25">
      <c r="A1707" s="17" t="str">
        <f>IFERROR(VLOOKUP($F1707,'Location List'!$A$2:$T$644,20,FALSE),"")</f>
        <v>Tim Kerum</v>
      </c>
      <c r="B1707" s="17" t="str">
        <f>IFERROR(VLOOKUP($F1707,'Location List'!$A$2:$T$644,19,FALSE),"")</f>
        <v>Troy Chaney</v>
      </c>
      <c r="C1707" s="17" t="str">
        <f>IFERROR(VLOOKUP($F1707,'Location List'!$A$2:$T$644,18,FALSE),"")</f>
        <v>Manuel Lopez</v>
      </c>
      <c r="D1707" s="17" t="str">
        <f>IFERROR(VLOOKUP($F1707,'Location List'!$A$2:$T$644,9,FALSE),"")</f>
        <v>OCTAVIO CASTANEDA</v>
      </c>
      <c r="E1707" s="17" t="str">
        <f>IFERROR(VLOOKUP($F1707,'Location List'!$A$2:$T$644,2,FALSE),"")</f>
        <v>WEST HILLS</v>
      </c>
      <c r="F1707" s="26">
        <v>461</v>
      </c>
      <c r="G1707" s="29" t="s">
        <v>3278</v>
      </c>
      <c r="H1707" s="29" t="s">
        <v>3547</v>
      </c>
      <c r="I1707" s="26">
        <v>193</v>
      </c>
      <c r="J1707" s="26">
        <v>268</v>
      </c>
      <c r="K1707" s="26">
        <v>0</v>
      </c>
      <c r="L1707" s="26">
        <v>16</v>
      </c>
      <c r="M1707" s="26">
        <v>461</v>
      </c>
      <c r="N1707" s="26">
        <v>465</v>
      </c>
      <c r="O1707" s="49">
        <v>1.0089999999999999</v>
      </c>
    </row>
    <row r="1708" spans="1:15" ht="15" customHeight="1" x14ac:dyDescent="0.25">
      <c r="A1708" s="17" t="str">
        <f>IFERROR(VLOOKUP($F1708,'Location List'!$A$2:$T$644,20,FALSE),"")</f>
        <v>Tim Kerum</v>
      </c>
      <c r="B1708" s="17" t="str">
        <f>IFERROR(VLOOKUP($F1708,'Location List'!$A$2:$T$644,19,FALSE),"")</f>
        <v>Troy Chaney</v>
      </c>
      <c r="C1708" s="17" t="str">
        <f>IFERROR(VLOOKUP($F1708,'Location List'!$A$2:$T$644,18,FALSE),"")</f>
        <v>Manuel Lopez</v>
      </c>
      <c r="D1708" s="17" t="str">
        <f>IFERROR(VLOOKUP($F1708,'Location List'!$A$2:$T$644,9,FALSE),"")</f>
        <v>OCTAVIO CASTANEDA</v>
      </c>
      <c r="E1708" s="17" t="str">
        <f>IFERROR(VLOOKUP($F1708,'Location List'!$A$2:$T$644,2,FALSE),"")</f>
        <v>WEST HILLS</v>
      </c>
      <c r="F1708" s="26">
        <v>461</v>
      </c>
      <c r="G1708" s="29" t="s">
        <v>3495</v>
      </c>
      <c r="H1708" s="29" t="s">
        <v>3462</v>
      </c>
      <c r="I1708" s="26">
        <v>193</v>
      </c>
      <c r="J1708" s="26">
        <v>269</v>
      </c>
      <c r="K1708" s="26">
        <v>0</v>
      </c>
      <c r="L1708" s="26">
        <v>16</v>
      </c>
      <c r="M1708" s="26">
        <v>462</v>
      </c>
      <c r="N1708" s="26">
        <v>0</v>
      </c>
      <c r="O1708" s="49">
        <v>0</v>
      </c>
    </row>
    <row r="1709" spans="1:15" ht="15" customHeight="1" x14ac:dyDescent="0.25">
      <c r="A1709" s="17" t="str">
        <f>IFERROR(VLOOKUP($F1709,'Location List'!$A$2:$T$644,20,FALSE),"")</f>
        <v>Tim Kerum</v>
      </c>
      <c r="B1709" s="17" t="str">
        <f>IFERROR(VLOOKUP($F1709,'Location List'!$A$2:$T$644,19,FALSE),"")</f>
        <v>Troy Chaney</v>
      </c>
      <c r="C1709" s="17" t="str">
        <f>IFERROR(VLOOKUP($F1709,'Location List'!$A$2:$T$644,18,FALSE),"")</f>
        <v>Luis Torres</v>
      </c>
      <c r="D1709" s="17" t="str">
        <f>IFERROR(VLOOKUP($F1709,'Location List'!$A$2:$T$644,9,FALSE),"")</f>
        <v>ARSHAD KHAN</v>
      </c>
      <c r="E1709" s="17" t="str">
        <f>IFERROR(VLOOKUP($F1709,'Location List'!$A$2:$T$644,2,FALSE),"")</f>
        <v>CARSON MALL</v>
      </c>
      <c r="F1709" s="26">
        <v>462</v>
      </c>
      <c r="G1709" s="29" t="s">
        <v>3278</v>
      </c>
      <c r="H1709" s="29" t="s">
        <v>3436</v>
      </c>
      <c r="I1709" s="26">
        <v>423</v>
      </c>
      <c r="J1709" s="26">
        <v>204</v>
      </c>
      <c r="K1709" s="26">
        <v>0</v>
      </c>
      <c r="L1709" s="26">
        <v>16</v>
      </c>
      <c r="M1709" s="26">
        <v>627</v>
      </c>
      <c r="N1709" s="26">
        <v>10133</v>
      </c>
      <c r="O1709" s="49">
        <v>16.161000000000001</v>
      </c>
    </row>
    <row r="1710" spans="1:15" ht="15" customHeight="1" x14ac:dyDescent="0.25">
      <c r="A1710" s="17" t="str">
        <f>IFERROR(VLOOKUP($F1710,'Location List'!$A$2:$T$644,20,FALSE),"")</f>
        <v>Tim Kerum</v>
      </c>
      <c r="B1710" s="17" t="str">
        <f>IFERROR(VLOOKUP($F1710,'Location List'!$A$2:$T$644,19,FALSE),"")</f>
        <v>Troy Chaney</v>
      </c>
      <c r="C1710" s="17" t="str">
        <f>IFERROR(VLOOKUP($F1710,'Location List'!$A$2:$T$644,18,FALSE),"")</f>
        <v>Luis Torres</v>
      </c>
      <c r="D1710" s="17" t="str">
        <f>IFERROR(VLOOKUP($F1710,'Location List'!$A$2:$T$644,9,FALSE),"")</f>
        <v>ARSHAD KHAN</v>
      </c>
      <c r="E1710" s="17" t="str">
        <f>IFERROR(VLOOKUP($F1710,'Location List'!$A$2:$T$644,2,FALSE),"")</f>
        <v>CARSON MALL</v>
      </c>
      <c r="F1710" s="26">
        <v>462</v>
      </c>
      <c r="G1710" s="29" t="s">
        <v>3278</v>
      </c>
      <c r="H1710" s="29" t="s">
        <v>3604</v>
      </c>
      <c r="I1710" s="26">
        <v>409</v>
      </c>
      <c r="J1710" s="26">
        <v>421</v>
      </c>
      <c r="K1710" s="26">
        <v>0</v>
      </c>
      <c r="L1710" s="26">
        <v>15</v>
      </c>
      <c r="M1710" s="26">
        <v>830</v>
      </c>
      <c r="N1710" s="26">
        <v>1436</v>
      </c>
      <c r="O1710" s="49">
        <v>1.73</v>
      </c>
    </row>
    <row r="1711" spans="1:15" ht="15" customHeight="1" x14ac:dyDescent="0.25">
      <c r="A1711" s="17" t="str">
        <f>IFERROR(VLOOKUP($F1711,'Location List'!$A$2:$T$644,20,FALSE),"")</f>
        <v>Tim Kerum</v>
      </c>
      <c r="B1711" s="17" t="str">
        <f>IFERROR(VLOOKUP($F1711,'Location List'!$A$2:$T$644,19,FALSE),"")</f>
        <v>Troy Chaney</v>
      </c>
      <c r="C1711" s="17" t="str">
        <f>IFERROR(VLOOKUP($F1711,'Location List'!$A$2:$T$644,18,FALSE),"")</f>
        <v>Luis Torres</v>
      </c>
      <c r="D1711" s="17" t="str">
        <f>IFERROR(VLOOKUP($F1711,'Location List'!$A$2:$T$644,9,FALSE),"")</f>
        <v>ARSHAD KHAN</v>
      </c>
      <c r="E1711" s="17" t="str">
        <f>IFERROR(VLOOKUP($F1711,'Location List'!$A$2:$T$644,2,FALSE),"")</f>
        <v>CARSON MALL</v>
      </c>
      <c r="F1711" s="26">
        <v>462</v>
      </c>
      <c r="G1711" s="29" t="s">
        <v>3278</v>
      </c>
      <c r="H1711" s="29" t="s">
        <v>3317</v>
      </c>
      <c r="I1711" s="26">
        <v>259</v>
      </c>
      <c r="J1711" s="26">
        <v>258</v>
      </c>
      <c r="K1711" s="26">
        <v>0</v>
      </c>
      <c r="L1711" s="26">
        <v>23</v>
      </c>
      <c r="M1711" s="26">
        <v>517</v>
      </c>
      <c r="N1711" s="26">
        <v>641</v>
      </c>
      <c r="O1711" s="49">
        <v>1.24</v>
      </c>
    </row>
    <row r="1712" spans="1:15" ht="15" customHeight="1" x14ac:dyDescent="0.25">
      <c r="A1712" s="17" t="str">
        <f>IFERROR(VLOOKUP($F1712,'Location List'!$A$2:$T$644,20,FALSE),"")</f>
        <v>Chris Kelly</v>
      </c>
      <c r="B1712" s="17" t="str">
        <f>IFERROR(VLOOKUP($F1712,'Location List'!$A$2:$T$644,19,FALSE),"")</f>
        <v>Victor Ayrapetov</v>
      </c>
      <c r="C1712" s="17" t="str">
        <f>IFERROR(VLOOKUP($F1712,'Location List'!$A$2:$T$644,18,FALSE),"")</f>
        <v>Chris Brown</v>
      </c>
      <c r="D1712" s="17" t="str">
        <f>IFERROR(VLOOKUP($F1712,'Location List'!$A$2:$T$644,9,FALSE),"")</f>
        <v>Richard Balboni</v>
      </c>
      <c r="E1712" s="17" t="str">
        <f>IFERROR(VLOOKUP($F1712,'Location List'!$A$2:$T$644,2,FALSE),"")</f>
        <v>ATTLEBORO</v>
      </c>
      <c r="F1712" s="26">
        <v>464</v>
      </c>
      <c r="G1712" s="29" t="s">
        <v>3605</v>
      </c>
      <c r="H1712" s="29" t="s">
        <v>3289</v>
      </c>
      <c r="I1712" s="26">
        <v>274</v>
      </c>
      <c r="J1712" s="26">
        <v>445</v>
      </c>
      <c r="K1712" s="26">
        <v>0</v>
      </c>
      <c r="L1712" s="26">
        <v>14</v>
      </c>
      <c r="M1712" s="26">
        <v>719</v>
      </c>
      <c r="N1712" s="26">
        <v>7678</v>
      </c>
      <c r="O1712" s="49">
        <v>10.679</v>
      </c>
    </row>
    <row r="1713" spans="1:15" ht="15" customHeight="1" x14ac:dyDescent="0.25">
      <c r="A1713" s="17" t="str">
        <f>IFERROR(VLOOKUP($F1713,'Location List'!$A$2:$T$644,20,FALSE),"")</f>
        <v>Chris Kelly</v>
      </c>
      <c r="B1713" s="17" t="str">
        <f>IFERROR(VLOOKUP($F1713,'Location List'!$A$2:$T$644,19,FALSE),"")</f>
        <v>Victor Ayrapetov</v>
      </c>
      <c r="C1713" s="17" t="str">
        <f>IFERROR(VLOOKUP($F1713,'Location List'!$A$2:$T$644,18,FALSE),"")</f>
        <v>Chris Brown</v>
      </c>
      <c r="D1713" s="17" t="str">
        <f>IFERROR(VLOOKUP($F1713,'Location List'!$A$2:$T$644,9,FALSE),"")</f>
        <v>Richard Balboni</v>
      </c>
      <c r="E1713" s="17" t="str">
        <f>IFERROR(VLOOKUP($F1713,'Location List'!$A$2:$T$644,2,FALSE),"")</f>
        <v>ATTLEBORO</v>
      </c>
      <c r="F1713" s="26">
        <v>464</v>
      </c>
      <c r="G1713" s="29" t="s">
        <v>3605</v>
      </c>
      <c r="H1713" s="29" t="s">
        <v>3430</v>
      </c>
      <c r="I1713" s="26">
        <v>263</v>
      </c>
      <c r="J1713" s="26">
        <v>500</v>
      </c>
      <c r="K1713" s="26">
        <v>0</v>
      </c>
      <c r="L1713" s="26">
        <v>16</v>
      </c>
      <c r="M1713" s="26">
        <v>763</v>
      </c>
      <c r="N1713" s="26">
        <v>6040</v>
      </c>
      <c r="O1713" s="49">
        <v>7.9160000000000004</v>
      </c>
    </row>
    <row r="1714" spans="1:15" ht="15" customHeight="1" x14ac:dyDescent="0.25">
      <c r="A1714" s="17" t="str">
        <f>IFERROR(VLOOKUP($F1714,'Location List'!$A$2:$T$644,20,FALSE),"")</f>
        <v>Chris Kelly</v>
      </c>
      <c r="B1714" s="17" t="str">
        <f>IFERROR(VLOOKUP($F1714,'Location List'!$A$2:$T$644,19,FALSE),"")</f>
        <v>Victor Ayrapetov</v>
      </c>
      <c r="C1714" s="17" t="str">
        <f>IFERROR(VLOOKUP($F1714,'Location List'!$A$2:$T$644,18,FALSE),"")</f>
        <v>Chris Brown</v>
      </c>
      <c r="D1714" s="17" t="str">
        <f>IFERROR(VLOOKUP($F1714,'Location List'!$A$2:$T$644,9,FALSE),"")</f>
        <v>Richard Balboni</v>
      </c>
      <c r="E1714" s="17" t="str">
        <f>IFERROR(VLOOKUP($F1714,'Location List'!$A$2:$T$644,2,FALSE),"")</f>
        <v>ATTLEBORO</v>
      </c>
      <c r="F1714" s="26">
        <v>464</v>
      </c>
      <c r="G1714" s="29" t="s">
        <v>3272</v>
      </c>
      <c r="H1714" s="29" t="s">
        <v>3606</v>
      </c>
      <c r="I1714" s="26">
        <v>457</v>
      </c>
      <c r="J1714" s="26">
        <v>632</v>
      </c>
      <c r="K1714" s="26">
        <v>0</v>
      </c>
      <c r="L1714" s="26">
        <v>13</v>
      </c>
      <c r="M1714" s="26">
        <v>1089</v>
      </c>
      <c r="N1714" s="26">
        <v>12864</v>
      </c>
      <c r="O1714" s="49">
        <v>11.813000000000001</v>
      </c>
    </row>
    <row r="1715" spans="1:15" ht="15" customHeight="1" x14ac:dyDescent="0.25">
      <c r="A1715" s="17" t="str">
        <f>IFERROR(VLOOKUP($F1715,'Location List'!$A$2:$T$644,20,FALSE),"")</f>
        <v>Chris Kelly</v>
      </c>
      <c r="B1715" s="17" t="str">
        <f>IFERROR(VLOOKUP($F1715,'Location List'!$A$2:$T$644,19,FALSE),"")</f>
        <v>Victor Ayrapetov</v>
      </c>
      <c r="C1715" s="17" t="str">
        <f>IFERROR(VLOOKUP($F1715,'Location List'!$A$2:$T$644,18,FALSE),"")</f>
        <v>Chris Brown</v>
      </c>
      <c r="D1715" s="17" t="str">
        <f>IFERROR(VLOOKUP($F1715,'Location List'!$A$2:$T$644,9,FALSE),"")</f>
        <v>Richard Balboni</v>
      </c>
      <c r="E1715" s="17" t="str">
        <f>IFERROR(VLOOKUP($F1715,'Location List'!$A$2:$T$644,2,FALSE),"")</f>
        <v>ATTLEBORO</v>
      </c>
      <c r="F1715" s="26">
        <v>464</v>
      </c>
      <c r="G1715" s="29" t="s">
        <v>3272</v>
      </c>
      <c r="H1715" s="29" t="s">
        <v>3543</v>
      </c>
      <c r="I1715" s="26">
        <v>100</v>
      </c>
      <c r="J1715" s="26">
        <v>312</v>
      </c>
      <c r="K1715" s="26">
        <v>0</v>
      </c>
      <c r="L1715" s="26">
        <v>13</v>
      </c>
      <c r="M1715" s="26">
        <v>412</v>
      </c>
      <c r="N1715" s="26">
        <v>717</v>
      </c>
      <c r="O1715" s="49">
        <v>1.74</v>
      </c>
    </row>
    <row r="1716" spans="1:15" ht="15" customHeight="1" x14ac:dyDescent="0.25">
      <c r="A1716" s="17" t="str">
        <f>IFERROR(VLOOKUP($F1716,'Location List'!$A$2:$T$644,20,FALSE),"")</f>
        <v>Chris Kelly</v>
      </c>
      <c r="B1716" s="17" t="str">
        <f>IFERROR(VLOOKUP($F1716,'Location List'!$A$2:$T$644,19,FALSE),"")</f>
        <v>Victor Ayrapetov</v>
      </c>
      <c r="C1716" s="17" t="str">
        <f>IFERROR(VLOOKUP($F1716,'Location List'!$A$2:$T$644,18,FALSE),"")</f>
        <v>Chris Brown</v>
      </c>
      <c r="D1716" s="17" t="str">
        <f>IFERROR(VLOOKUP($F1716,'Location List'!$A$2:$T$644,9,FALSE),"")</f>
        <v>Richard Balboni</v>
      </c>
      <c r="E1716" s="17" t="str">
        <f>IFERROR(VLOOKUP($F1716,'Location List'!$A$2:$T$644,2,FALSE),"")</f>
        <v>ATTLEBORO</v>
      </c>
      <c r="F1716" s="26">
        <v>464</v>
      </c>
      <c r="G1716" s="29" t="s">
        <v>3276</v>
      </c>
      <c r="H1716" s="29" t="s">
        <v>3401</v>
      </c>
      <c r="I1716" s="26">
        <v>217</v>
      </c>
      <c r="J1716" s="26">
        <v>220</v>
      </c>
      <c r="K1716" s="26">
        <v>0</v>
      </c>
      <c r="L1716" s="26">
        <v>13</v>
      </c>
      <c r="M1716" s="26">
        <v>437</v>
      </c>
      <c r="N1716" s="26">
        <v>2807</v>
      </c>
      <c r="O1716" s="49">
        <v>6.423</v>
      </c>
    </row>
    <row r="1717" spans="1:15" ht="15" customHeight="1" x14ac:dyDescent="0.25">
      <c r="A1717" s="17" t="str">
        <f>IFERROR(VLOOKUP($F1717,'Location List'!$A$2:$T$644,20,FALSE),"")</f>
        <v>Chris Kelly</v>
      </c>
      <c r="B1717" s="17" t="str">
        <f>IFERROR(VLOOKUP($F1717,'Location List'!$A$2:$T$644,19,FALSE),"")</f>
        <v>Victor Ayrapetov</v>
      </c>
      <c r="C1717" s="17" t="str">
        <f>IFERROR(VLOOKUP($F1717,'Location List'!$A$2:$T$644,18,FALSE),"")</f>
        <v>Chris Brown</v>
      </c>
      <c r="D1717" s="17" t="str">
        <f>IFERROR(VLOOKUP($F1717,'Location List'!$A$2:$T$644,9,FALSE),"")</f>
        <v>Richard Balboni</v>
      </c>
      <c r="E1717" s="17" t="str">
        <f>IFERROR(VLOOKUP($F1717,'Location List'!$A$2:$T$644,2,FALSE),"")</f>
        <v>ATTLEBORO</v>
      </c>
      <c r="F1717" s="26">
        <v>464</v>
      </c>
      <c r="G1717" s="29" t="s">
        <v>3278</v>
      </c>
      <c r="H1717" s="29" t="s">
        <v>3408</v>
      </c>
      <c r="I1717" s="26">
        <v>562</v>
      </c>
      <c r="J1717" s="26">
        <v>626</v>
      </c>
      <c r="K1717" s="26">
        <v>0</v>
      </c>
      <c r="L1717" s="26">
        <v>14</v>
      </c>
      <c r="M1717" s="26">
        <v>1188</v>
      </c>
      <c r="N1717" s="26">
        <v>7721</v>
      </c>
      <c r="O1717" s="49">
        <v>6.4989999999999997</v>
      </c>
    </row>
    <row r="1718" spans="1:15" ht="15" customHeight="1" x14ac:dyDescent="0.25">
      <c r="A1718" s="17" t="str">
        <f>IFERROR(VLOOKUP($F1718,'Location List'!$A$2:$T$644,20,FALSE),"")</f>
        <v>Chris Kelly</v>
      </c>
      <c r="B1718" s="17" t="str">
        <f>IFERROR(VLOOKUP($F1718,'Location List'!$A$2:$T$644,19,FALSE),"")</f>
        <v>Victor Ayrapetov</v>
      </c>
      <c r="C1718" s="17" t="str">
        <f>IFERROR(VLOOKUP($F1718,'Location List'!$A$2:$T$644,18,FALSE),"")</f>
        <v>Chris Brown</v>
      </c>
      <c r="D1718" s="17" t="str">
        <f>IFERROR(VLOOKUP($F1718,'Location List'!$A$2:$T$644,9,FALSE),"")</f>
        <v>Richard Balboni</v>
      </c>
      <c r="E1718" s="17" t="str">
        <f>IFERROR(VLOOKUP($F1718,'Location List'!$A$2:$T$644,2,FALSE),"")</f>
        <v>ATTLEBORO</v>
      </c>
      <c r="F1718" s="26">
        <v>464</v>
      </c>
      <c r="G1718" s="29" t="s">
        <v>3278</v>
      </c>
      <c r="H1718" s="29" t="s">
        <v>3414</v>
      </c>
      <c r="I1718" s="26">
        <v>267</v>
      </c>
      <c r="J1718" s="26">
        <v>379</v>
      </c>
      <c r="K1718" s="26">
        <v>0</v>
      </c>
      <c r="L1718" s="26">
        <v>12</v>
      </c>
      <c r="M1718" s="26">
        <v>646</v>
      </c>
      <c r="N1718" s="26">
        <v>965</v>
      </c>
      <c r="O1718" s="49">
        <v>1.494</v>
      </c>
    </row>
    <row r="1719" spans="1:15" ht="15" customHeight="1" x14ac:dyDescent="0.25">
      <c r="A1719" s="17" t="str">
        <f>IFERROR(VLOOKUP($F1719,'Location List'!$A$2:$T$644,20,FALSE),"")</f>
        <v>Chris Kelly</v>
      </c>
      <c r="B1719" s="17" t="str">
        <f>IFERROR(VLOOKUP($F1719,'Location List'!$A$2:$T$644,19,FALSE),"")</f>
        <v>Victor Ayrapetov</v>
      </c>
      <c r="C1719" s="17" t="str">
        <f>IFERROR(VLOOKUP($F1719,'Location List'!$A$2:$T$644,18,FALSE),"")</f>
        <v>Chris Brown</v>
      </c>
      <c r="D1719" s="17" t="str">
        <f>IFERROR(VLOOKUP($F1719,'Location List'!$A$2:$T$644,9,FALSE),"")</f>
        <v>Richard Balboni</v>
      </c>
      <c r="E1719" s="17" t="str">
        <f>IFERROR(VLOOKUP($F1719,'Location List'!$A$2:$T$644,2,FALSE),"")</f>
        <v>ATTLEBORO</v>
      </c>
      <c r="F1719" s="26">
        <v>464</v>
      </c>
      <c r="G1719" s="29" t="s">
        <v>3278</v>
      </c>
      <c r="H1719" s="29" t="s">
        <v>3447</v>
      </c>
      <c r="I1719" s="26">
        <v>215</v>
      </c>
      <c r="J1719" s="26">
        <v>235</v>
      </c>
      <c r="K1719" s="26">
        <v>0</v>
      </c>
      <c r="L1719" s="26">
        <v>15</v>
      </c>
      <c r="M1719" s="26">
        <v>450</v>
      </c>
      <c r="N1719" s="26">
        <v>884</v>
      </c>
      <c r="O1719" s="49">
        <v>1.964</v>
      </c>
    </row>
    <row r="1720" spans="1:15" ht="15" customHeight="1" x14ac:dyDescent="0.25">
      <c r="A1720" s="17" t="str">
        <f>IFERROR(VLOOKUP($F1720,'Location List'!$A$2:$T$644,20,FALSE),"")</f>
        <v>Chris Kelly</v>
      </c>
      <c r="B1720" s="17" t="str">
        <f>IFERROR(VLOOKUP($F1720,'Location List'!$A$2:$T$644,19,FALSE),"")</f>
        <v>Victor Ayrapetov</v>
      </c>
      <c r="C1720" s="17" t="str">
        <f>IFERROR(VLOOKUP($F1720,'Location List'!$A$2:$T$644,18,FALSE),"")</f>
        <v>Chris Brown</v>
      </c>
      <c r="D1720" s="17" t="str">
        <f>IFERROR(VLOOKUP($F1720,'Location List'!$A$2:$T$644,9,FALSE),"")</f>
        <v>Richard Balboni</v>
      </c>
      <c r="E1720" s="17" t="str">
        <f>IFERROR(VLOOKUP($F1720,'Location List'!$A$2:$T$644,2,FALSE),"")</f>
        <v>ATTLEBORO</v>
      </c>
      <c r="F1720" s="26">
        <v>464</v>
      </c>
      <c r="G1720" s="29" t="s">
        <v>3278</v>
      </c>
      <c r="H1720" s="29" t="s">
        <v>3375</v>
      </c>
      <c r="I1720" s="26">
        <v>116</v>
      </c>
      <c r="J1720" s="26">
        <v>130</v>
      </c>
      <c r="K1720" s="26">
        <v>0</v>
      </c>
      <c r="L1720" s="26">
        <v>13</v>
      </c>
      <c r="M1720" s="26">
        <v>246</v>
      </c>
      <c r="N1720" s="26">
        <v>218</v>
      </c>
      <c r="O1720" s="49">
        <v>0.88600000000000001</v>
      </c>
    </row>
    <row r="1721" spans="1:15" ht="15" customHeight="1" x14ac:dyDescent="0.25">
      <c r="A1721" s="17" t="str">
        <f>IFERROR(VLOOKUP($F1721,'Location List'!$A$2:$T$644,20,FALSE),"")</f>
        <v>Chris Kelly</v>
      </c>
      <c r="B1721" s="17" t="str">
        <f>IFERROR(VLOOKUP($F1721,'Location List'!$A$2:$T$644,19,FALSE),"")</f>
        <v>Victor Ayrapetov</v>
      </c>
      <c r="C1721" s="17" t="str">
        <f>IFERROR(VLOOKUP($F1721,'Location List'!$A$2:$T$644,18,FALSE),"")</f>
        <v>Chris Brown</v>
      </c>
      <c r="D1721" s="17" t="str">
        <f>IFERROR(VLOOKUP($F1721,'Location List'!$A$2:$T$644,9,FALSE),"")</f>
        <v>Richard Balboni</v>
      </c>
      <c r="E1721" s="17" t="str">
        <f>IFERROR(VLOOKUP($F1721,'Location List'!$A$2:$T$644,2,FALSE),"")</f>
        <v>ATTLEBORO</v>
      </c>
      <c r="F1721" s="26">
        <v>464</v>
      </c>
      <c r="G1721" s="29" t="s">
        <v>3278</v>
      </c>
      <c r="H1721" s="29" t="s">
        <v>3376</v>
      </c>
      <c r="I1721" s="26">
        <v>136</v>
      </c>
      <c r="J1721" s="26">
        <v>134</v>
      </c>
      <c r="K1721" s="26">
        <v>0</v>
      </c>
      <c r="L1721" s="26">
        <v>13</v>
      </c>
      <c r="M1721" s="26">
        <v>270</v>
      </c>
      <c r="N1721" s="26">
        <v>243</v>
      </c>
      <c r="O1721" s="49">
        <v>0.9</v>
      </c>
    </row>
    <row r="1722" spans="1:15" ht="15" customHeight="1" x14ac:dyDescent="0.25">
      <c r="A1722" s="17" t="str">
        <f>IFERROR(VLOOKUP($F1722,'Location List'!$A$2:$T$644,20,FALSE),"")</f>
        <v>Tim Kerum</v>
      </c>
      <c r="B1722" s="17" t="str">
        <f>IFERROR(VLOOKUP($F1722,'Location List'!$A$2:$T$644,19,FALSE),"")</f>
        <v>Troy Chaney</v>
      </c>
      <c r="C1722" s="17" t="str">
        <f>IFERROR(VLOOKUP($F1722,'Location List'!$A$2:$T$644,18,FALSE),"")</f>
        <v>JOAQUIN FREGOSO</v>
      </c>
      <c r="D1722" s="17" t="str">
        <f>IFERROR(VLOOKUP($F1722,'Location List'!$A$2:$T$644,9,FALSE),"")</f>
        <v>CLAUDIA RIVAS</v>
      </c>
      <c r="E1722" s="17" t="str">
        <f>IFERROR(VLOOKUP($F1722,'Location List'!$A$2:$T$644,2,FALSE),"")</f>
        <v>TORRANCE</v>
      </c>
      <c r="F1722" s="26">
        <v>465</v>
      </c>
      <c r="G1722" s="29" t="s">
        <v>3605</v>
      </c>
      <c r="H1722" s="29" t="s">
        <v>3283</v>
      </c>
      <c r="I1722" s="26">
        <v>353</v>
      </c>
      <c r="J1722" s="26">
        <v>424</v>
      </c>
      <c r="K1722" s="26">
        <v>0</v>
      </c>
      <c r="L1722" s="26">
        <v>19</v>
      </c>
      <c r="M1722" s="26">
        <v>777</v>
      </c>
      <c r="N1722" s="26">
        <v>7690</v>
      </c>
      <c r="O1722" s="49">
        <v>9.8970000000000002</v>
      </c>
    </row>
    <row r="1723" spans="1:15" ht="15" customHeight="1" x14ac:dyDescent="0.25">
      <c r="A1723" s="17" t="str">
        <f>IFERROR(VLOOKUP($F1723,'Location List'!$A$2:$T$644,20,FALSE),"")</f>
        <v>Tim Kerum</v>
      </c>
      <c r="B1723" s="17" t="str">
        <f>IFERROR(VLOOKUP($F1723,'Location List'!$A$2:$T$644,19,FALSE),"")</f>
        <v>Troy Chaney</v>
      </c>
      <c r="C1723" s="17" t="str">
        <f>IFERROR(VLOOKUP($F1723,'Location List'!$A$2:$T$644,18,FALSE),"")</f>
        <v>JOAQUIN FREGOSO</v>
      </c>
      <c r="D1723" s="17" t="str">
        <f>IFERROR(VLOOKUP($F1723,'Location List'!$A$2:$T$644,9,FALSE),"")</f>
        <v>CLAUDIA RIVAS</v>
      </c>
      <c r="E1723" s="17" t="str">
        <f>IFERROR(VLOOKUP($F1723,'Location List'!$A$2:$T$644,2,FALSE),"")</f>
        <v>TORRANCE</v>
      </c>
      <c r="F1723" s="26">
        <v>465</v>
      </c>
      <c r="G1723" s="29" t="s">
        <v>3605</v>
      </c>
      <c r="H1723" s="29" t="s">
        <v>3430</v>
      </c>
      <c r="I1723" s="26">
        <v>448</v>
      </c>
      <c r="J1723" s="26">
        <v>576</v>
      </c>
      <c r="K1723" s="26">
        <v>0</v>
      </c>
      <c r="L1723" s="26">
        <v>26</v>
      </c>
      <c r="M1723" s="26">
        <v>1024</v>
      </c>
      <c r="N1723" s="26">
        <v>7678</v>
      </c>
      <c r="O1723" s="49">
        <v>7.4980000000000002</v>
      </c>
    </row>
    <row r="1724" spans="1:15" ht="15" customHeight="1" x14ac:dyDescent="0.25">
      <c r="A1724" s="17" t="str">
        <f>IFERROR(VLOOKUP($F1724,'Location List'!$A$2:$T$644,20,FALSE),"")</f>
        <v>Tim Kerum</v>
      </c>
      <c r="B1724" s="17" t="str">
        <f>IFERROR(VLOOKUP($F1724,'Location List'!$A$2:$T$644,19,FALSE),"")</f>
        <v>Troy Chaney</v>
      </c>
      <c r="C1724" s="17" t="str">
        <f>IFERROR(VLOOKUP($F1724,'Location List'!$A$2:$T$644,18,FALSE),"")</f>
        <v>JOAQUIN FREGOSO</v>
      </c>
      <c r="D1724" s="17" t="str">
        <f>IFERROR(VLOOKUP($F1724,'Location List'!$A$2:$T$644,9,FALSE),"")</f>
        <v>CLAUDIA RIVAS</v>
      </c>
      <c r="E1724" s="17" t="str">
        <f>IFERROR(VLOOKUP($F1724,'Location List'!$A$2:$T$644,2,FALSE),"")</f>
        <v>TORRANCE</v>
      </c>
      <c r="F1724" s="26">
        <v>465</v>
      </c>
      <c r="G1724" s="29" t="s">
        <v>3328</v>
      </c>
      <c r="H1724" s="29" t="s">
        <v>3517</v>
      </c>
      <c r="I1724" s="26">
        <v>140</v>
      </c>
      <c r="J1724" s="26">
        <v>236</v>
      </c>
      <c r="K1724" s="26">
        <v>0</v>
      </c>
      <c r="L1724" s="26">
        <v>19</v>
      </c>
      <c r="M1724" s="26">
        <v>376</v>
      </c>
      <c r="N1724" s="26">
        <v>522</v>
      </c>
      <c r="O1724" s="49">
        <v>1.3879999999999999</v>
      </c>
    </row>
    <row r="1725" spans="1:15" ht="15" customHeight="1" x14ac:dyDescent="0.25">
      <c r="A1725" s="17" t="str">
        <f>IFERROR(VLOOKUP($F1725,'Location List'!$A$2:$T$644,20,FALSE),"")</f>
        <v>Tim Kerum</v>
      </c>
      <c r="B1725" s="17" t="str">
        <f>IFERROR(VLOOKUP($F1725,'Location List'!$A$2:$T$644,19,FALSE),"")</f>
        <v>Troy Chaney</v>
      </c>
      <c r="C1725" s="17" t="str">
        <f>IFERROR(VLOOKUP($F1725,'Location List'!$A$2:$T$644,18,FALSE),"")</f>
        <v>JOAQUIN FREGOSO</v>
      </c>
      <c r="D1725" s="17" t="str">
        <f>IFERROR(VLOOKUP($F1725,'Location List'!$A$2:$T$644,9,FALSE),"")</f>
        <v>CLAUDIA RIVAS</v>
      </c>
      <c r="E1725" s="17" t="str">
        <f>IFERROR(VLOOKUP($F1725,'Location List'!$A$2:$T$644,2,FALSE),"")</f>
        <v>TORRANCE</v>
      </c>
      <c r="F1725" s="26">
        <v>465</v>
      </c>
      <c r="G1725" s="29" t="s">
        <v>3328</v>
      </c>
      <c r="H1725" s="29" t="s">
        <v>3329</v>
      </c>
      <c r="I1725" s="26">
        <v>67</v>
      </c>
      <c r="J1725" s="26">
        <v>77</v>
      </c>
      <c r="K1725" s="26">
        <v>0</v>
      </c>
      <c r="L1725" s="26">
        <v>15</v>
      </c>
      <c r="M1725" s="26">
        <v>144</v>
      </c>
      <c r="N1725" s="26">
        <v>126</v>
      </c>
      <c r="O1725" s="49">
        <v>0.875</v>
      </c>
    </row>
    <row r="1726" spans="1:15" ht="15" customHeight="1" x14ac:dyDescent="0.25">
      <c r="A1726" s="17" t="str">
        <f>IFERROR(VLOOKUP($F1726,'Location List'!$A$2:$T$644,20,FALSE),"")</f>
        <v>Tim Kerum</v>
      </c>
      <c r="B1726" s="17" t="str">
        <f>IFERROR(VLOOKUP($F1726,'Location List'!$A$2:$T$644,19,FALSE),"")</f>
        <v>Troy Chaney</v>
      </c>
      <c r="C1726" s="17" t="str">
        <f>IFERROR(VLOOKUP($F1726,'Location List'!$A$2:$T$644,18,FALSE),"")</f>
        <v>JOAQUIN FREGOSO</v>
      </c>
      <c r="D1726" s="17" t="str">
        <f>IFERROR(VLOOKUP($F1726,'Location List'!$A$2:$T$644,9,FALSE),"")</f>
        <v>CLAUDIA RIVAS</v>
      </c>
      <c r="E1726" s="17" t="str">
        <f>IFERROR(VLOOKUP($F1726,'Location List'!$A$2:$T$644,2,FALSE),"")</f>
        <v>TORRANCE</v>
      </c>
      <c r="F1726" s="26">
        <v>465</v>
      </c>
      <c r="G1726" s="29" t="s">
        <v>3328</v>
      </c>
      <c r="H1726" s="29" t="s">
        <v>3566</v>
      </c>
      <c r="I1726" s="26">
        <v>61</v>
      </c>
      <c r="J1726" s="26">
        <v>125</v>
      </c>
      <c r="K1726" s="26">
        <v>0</v>
      </c>
      <c r="L1726" s="26">
        <v>17</v>
      </c>
      <c r="M1726" s="26">
        <v>186</v>
      </c>
      <c r="N1726" s="26">
        <v>186</v>
      </c>
      <c r="O1726" s="49">
        <v>1</v>
      </c>
    </row>
    <row r="1727" spans="1:15" ht="15" customHeight="1" x14ac:dyDescent="0.25">
      <c r="A1727" s="17" t="str">
        <f>IFERROR(VLOOKUP($F1727,'Location List'!$A$2:$T$644,20,FALSE),"")</f>
        <v>Tim Kerum</v>
      </c>
      <c r="B1727" s="17" t="str">
        <f>IFERROR(VLOOKUP($F1727,'Location List'!$A$2:$T$644,19,FALSE),"")</f>
        <v>Troy Chaney</v>
      </c>
      <c r="C1727" s="17" t="str">
        <f>IFERROR(VLOOKUP($F1727,'Location List'!$A$2:$T$644,18,FALSE),"")</f>
        <v>JOAQUIN FREGOSO</v>
      </c>
      <c r="D1727" s="17" t="str">
        <f>IFERROR(VLOOKUP($F1727,'Location List'!$A$2:$T$644,9,FALSE),"")</f>
        <v>CLAUDIA RIVAS</v>
      </c>
      <c r="E1727" s="17" t="str">
        <f>IFERROR(VLOOKUP($F1727,'Location List'!$A$2:$T$644,2,FALSE),"")</f>
        <v>TORRANCE</v>
      </c>
      <c r="F1727" s="26">
        <v>465</v>
      </c>
      <c r="G1727" s="29" t="s">
        <v>3328</v>
      </c>
      <c r="H1727" s="29" t="s">
        <v>3330</v>
      </c>
      <c r="I1727" s="26">
        <v>199</v>
      </c>
      <c r="J1727" s="26">
        <v>73</v>
      </c>
      <c r="K1727" s="26">
        <v>0</v>
      </c>
      <c r="L1727" s="26">
        <v>16</v>
      </c>
      <c r="M1727" s="26">
        <v>272</v>
      </c>
      <c r="N1727" s="26">
        <v>390</v>
      </c>
      <c r="O1727" s="49">
        <v>1.4339999999999999</v>
      </c>
    </row>
    <row r="1728" spans="1:15" ht="15" customHeight="1" x14ac:dyDescent="0.25">
      <c r="A1728" s="17" t="str">
        <f>IFERROR(VLOOKUP($F1728,'Location List'!$A$2:$T$644,20,FALSE),"")</f>
        <v>Tim Kerum</v>
      </c>
      <c r="B1728" s="17" t="str">
        <f>IFERROR(VLOOKUP($F1728,'Location List'!$A$2:$T$644,19,FALSE),"")</f>
        <v>Troy Chaney</v>
      </c>
      <c r="C1728" s="17" t="str">
        <f>IFERROR(VLOOKUP($F1728,'Location List'!$A$2:$T$644,18,FALSE),"")</f>
        <v>JOAQUIN FREGOSO</v>
      </c>
      <c r="D1728" s="17" t="str">
        <f>IFERROR(VLOOKUP($F1728,'Location List'!$A$2:$T$644,9,FALSE),"")</f>
        <v>CLAUDIA RIVAS</v>
      </c>
      <c r="E1728" s="17" t="str">
        <f>IFERROR(VLOOKUP($F1728,'Location List'!$A$2:$T$644,2,FALSE),"")</f>
        <v>TORRANCE</v>
      </c>
      <c r="F1728" s="26">
        <v>465</v>
      </c>
      <c r="G1728" s="29" t="s">
        <v>3328</v>
      </c>
      <c r="H1728" s="29" t="s">
        <v>3353</v>
      </c>
      <c r="I1728" s="26">
        <v>240</v>
      </c>
      <c r="J1728" s="26">
        <v>170</v>
      </c>
      <c r="K1728" s="26">
        <v>0</v>
      </c>
      <c r="L1728" s="26">
        <v>18</v>
      </c>
      <c r="M1728" s="26">
        <v>410</v>
      </c>
      <c r="N1728" s="26">
        <v>3313</v>
      </c>
      <c r="O1728" s="49">
        <v>8.08</v>
      </c>
    </row>
    <row r="1729" spans="1:15" ht="15" customHeight="1" x14ac:dyDescent="0.25">
      <c r="A1729" s="17" t="str">
        <f>IFERROR(VLOOKUP($F1729,'Location List'!$A$2:$T$644,20,FALSE),"")</f>
        <v>Tim Kerum</v>
      </c>
      <c r="B1729" s="17" t="str">
        <f>IFERROR(VLOOKUP($F1729,'Location List'!$A$2:$T$644,19,FALSE),"")</f>
        <v>Troy Chaney</v>
      </c>
      <c r="C1729" s="17" t="str">
        <f>IFERROR(VLOOKUP($F1729,'Location List'!$A$2:$T$644,18,FALSE),"")</f>
        <v>JOAQUIN FREGOSO</v>
      </c>
      <c r="D1729" s="17" t="str">
        <f>IFERROR(VLOOKUP($F1729,'Location List'!$A$2:$T$644,9,FALSE),"")</f>
        <v>CLAUDIA RIVAS</v>
      </c>
      <c r="E1729" s="17" t="str">
        <f>IFERROR(VLOOKUP($F1729,'Location List'!$A$2:$T$644,2,FALSE),"")</f>
        <v>TORRANCE</v>
      </c>
      <c r="F1729" s="26">
        <v>465</v>
      </c>
      <c r="G1729" s="29" t="s">
        <v>3328</v>
      </c>
      <c r="H1729" s="29" t="s">
        <v>3541</v>
      </c>
      <c r="I1729" s="26">
        <v>240</v>
      </c>
      <c r="J1729" s="26">
        <v>174</v>
      </c>
      <c r="K1729" s="26">
        <v>0</v>
      </c>
      <c r="L1729" s="26">
        <v>16</v>
      </c>
      <c r="M1729" s="26">
        <v>414</v>
      </c>
      <c r="N1729" s="26">
        <v>2862</v>
      </c>
      <c r="O1729" s="49">
        <v>6.9130000000000003</v>
      </c>
    </row>
    <row r="1730" spans="1:15" ht="15" customHeight="1" x14ac:dyDescent="0.25">
      <c r="A1730" s="17" t="str">
        <f>IFERROR(VLOOKUP($F1730,'Location List'!$A$2:$T$644,20,FALSE),"")</f>
        <v>Tim Kerum</v>
      </c>
      <c r="B1730" s="17" t="str">
        <f>IFERROR(VLOOKUP($F1730,'Location List'!$A$2:$T$644,19,FALSE),"")</f>
        <v>Troy Chaney</v>
      </c>
      <c r="C1730" s="17" t="str">
        <f>IFERROR(VLOOKUP($F1730,'Location List'!$A$2:$T$644,18,FALSE),"")</f>
        <v>JOAQUIN FREGOSO</v>
      </c>
      <c r="D1730" s="17" t="str">
        <f>IFERROR(VLOOKUP($F1730,'Location List'!$A$2:$T$644,9,FALSE),"")</f>
        <v>CLAUDIA RIVAS</v>
      </c>
      <c r="E1730" s="17" t="str">
        <f>IFERROR(VLOOKUP($F1730,'Location List'!$A$2:$T$644,2,FALSE),"")</f>
        <v>TORRANCE</v>
      </c>
      <c r="F1730" s="26">
        <v>465</v>
      </c>
      <c r="G1730" s="29" t="s">
        <v>3328</v>
      </c>
      <c r="H1730" s="29" t="s">
        <v>3542</v>
      </c>
      <c r="I1730" s="26">
        <v>437</v>
      </c>
      <c r="J1730" s="26">
        <v>193</v>
      </c>
      <c r="K1730" s="26">
        <v>0</v>
      </c>
      <c r="L1730" s="26">
        <v>20</v>
      </c>
      <c r="M1730" s="26">
        <v>630</v>
      </c>
      <c r="N1730" s="26">
        <v>5611</v>
      </c>
      <c r="O1730" s="49">
        <v>8.9060000000000006</v>
      </c>
    </row>
    <row r="1731" spans="1:15" ht="15" customHeight="1" x14ac:dyDescent="0.25">
      <c r="A1731" s="17" t="str">
        <f>IFERROR(VLOOKUP($F1731,'Location List'!$A$2:$T$644,20,FALSE),"")</f>
        <v>Tim Kerum</v>
      </c>
      <c r="B1731" s="17" t="str">
        <f>IFERROR(VLOOKUP($F1731,'Location List'!$A$2:$T$644,19,FALSE),"")</f>
        <v>Troy Chaney</v>
      </c>
      <c r="C1731" s="17" t="str">
        <f>IFERROR(VLOOKUP($F1731,'Location List'!$A$2:$T$644,18,FALSE),"")</f>
        <v>JOAQUIN FREGOSO</v>
      </c>
      <c r="D1731" s="17" t="str">
        <f>IFERROR(VLOOKUP($F1731,'Location List'!$A$2:$T$644,9,FALSE),"")</f>
        <v>CLAUDIA RIVAS</v>
      </c>
      <c r="E1731" s="17" t="str">
        <f>IFERROR(VLOOKUP($F1731,'Location List'!$A$2:$T$644,2,FALSE),"")</f>
        <v>TORRANCE</v>
      </c>
      <c r="F1731" s="26">
        <v>465</v>
      </c>
      <c r="G1731" s="29" t="s">
        <v>3328</v>
      </c>
      <c r="H1731" s="29" t="s">
        <v>3464</v>
      </c>
      <c r="I1731" s="26">
        <v>407</v>
      </c>
      <c r="J1731" s="26">
        <v>236</v>
      </c>
      <c r="K1731" s="26">
        <v>0</v>
      </c>
      <c r="L1731" s="26">
        <v>15</v>
      </c>
      <c r="M1731" s="26">
        <v>643</v>
      </c>
      <c r="N1731" s="26">
        <v>8174</v>
      </c>
      <c r="O1731" s="49">
        <v>12.712</v>
      </c>
    </row>
    <row r="1732" spans="1:15" ht="15" customHeight="1" x14ac:dyDescent="0.25">
      <c r="A1732" s="17" t="str">
        <f>IFERROR(VLOOKUP($F1732,'Location List'!$A$2:$T$644,20,FALSE),"")</f>
        <v>Tim Kerum</v>
      </c>
      <c r="B1732" s="17" t="str">
        <f>IFERROR(VLOOKUP($F1732,'Location List'!$A$2:$T$644,19,FALSE),"")</f>
        <v>Troy Chaney</v>
      </c>
      <c r="C1732" s="17" t="str">
        <f>IFERROR(VLOOKUP($F1732,'Location List'!$A$2:$T$644,18,FALSE),"")</f>
        <v>JOAQUIN FREGOSO</v>
      </c>
      <c r="D1732" s="17" t="str">
        <f>IFERROR(VLOOKUP($F1732,'Location List'!$A$2:$T$644,9,FALSE),"")</f>
        <v>CLAUDIA RIVAS</v>
      </c>
      <c r="E1732" s="17" t="str">
        <f>IFERROR(VLOOKUP($F1732,'Location List'!$A$2:$T$644,2,FALSE),"")</f>
        <v>TORRANCE</v>
      </c>
      <c r="F1732" s="26">
        <v>465</v>
      </c>
      <c r="G1732" s="29" t="s">
        <v>3328</v>
      </c>
      <c r="H1732" s="29" t="s">
        <v>3451</v>
      </c>
      <c r="I1732" s="26">
        <v>777</v>
      </c>
      <c r="J1732" s="26">
        <v>167</v>
      </c>
      <c r="K1732" s="26">
        <v>0</v>
      </c>
      <c r="L1732" s="26">
        <v>17</v>
      </c>
      <c r="M1732" s="26">
        <v>944</v>
      </c>
      <c r="N1732" s="26">
        <v>5791</v>
      </c>
      <c r="O1732" s="49">
        <v>6.1349999999999998</v>
      </c>
    </row>
    <row r="1733" spans="1:15" ht="15" customHeight="1" x14ac:dyDescent="0.25">
      <c r="A1733" s="17" t="str">
        <f>IFERROR(VLOOKUP($F1733,'Location List'!$A$2:$T$644,20,FALSE),"")</f>
        <v>Tim Kerum</v>
      </c>
      <c r="B1733" s="17" t="str">
        <f>IFERROR(VLOOKUP($F1733,'Location List'!$A$2:$T$644,19,FALSE),"")</f>
        <v>Troy Chaney</v>
      </c>
      <c r="C1733" s="17" t="str">
        <f>IFERROR(VLOOKUP($F1733,'Location List'!$A$2:$T$644,18,FALSE),"")</f>
        <v>JOAQUIN FREGOSO</v>
      </c>
      <c r="D1733" s="17" t="str">
        <f>IFERROR(VLOOKUP($F1733,'Location List'!$A$2:$T$644,9,FALSE),"")</f>
        <v>CLAUDIA RIVAS</v>
      </c>
      <c r="E1733" s="17" t="str">
        <f>IFERROR(VLOOKUP($F1733,'Location List'!$A$2:$T$644,2,FALSE),"")</f>
        <v>TORRANCE</v>
      </c>
      <c r="F1733" s="26">
        <v>465</v>
      </c>
      <c r="G1733" s="29" t="s">
        <v>3272</v>
      </c>
      <c r="H1733" s="29" t="s">
        <v>3301</v>
      </c>
      <c r="I1733" s="26">
        <v>628</v>
      </c>
      <c r="J1733" s="26">
        <v>842</v>
      </c>
      <c r="K1733" s="26">
        <v>0</v>
      </c>
      <c r="L1733" s="26">
        <v>14</v>
      </c>
      <c r="M1733" s="26">
        <v>1470</v>
      </c>
      <c r="N1733" s="26">
        <v>11192</v>
      </c>
      <c r="O1733" s="49">
        <v>7.6139999999999999</v>
      </c>
    </row>
    <row r="1734" spans="1:15" ht="15" customHeight="1" x14ac:dyDescent="0.25">
      <c r="A1734" s="17" t="str">
        <f>IFERROR(VLOOKUP($F1734,'Location List'!$A$2:$T$644,20,FALSE),"")</f>
        <v>Tim Kerum</v>
      </c>
      <c r="B1734" s="17" t="str">
        <f>IFERROR(VLOOKUP($F1734,'Location List'!$A$2:$T$644,19,FALSE),"")</f>
        <v>Troy Chaney</v>
      </c>
      <c r="C1734" s="17" t="str">
        <f>IFERROR(VLOOKUP($F1734,'Location List'!$A$2:$T$644,18,FALSE),"")</f>
        <v>JOAQUIN FREGOSO</v>
      </c>
      <c r="D1734" s="17" t="str">
        <f>IFERROR(VLOOKUP($F1734,'Location List'!$A$2:$T$644,9,FALSE),"")</f>
        <v>CLAUDIA RIVAS</v>
      </c>
      <c r="E1734" s="17" t="str">
        <f>IFERROR(VLOOKUP($F1734,'Location List'!$A$2:$T$644,2,FALSE),"")</f>
        <v>TORRANCE</v>
      </c>
      <c r="F1734" s="26">
        <v>465</v>
      </c>
      <c r="G1734" s="29" t="s">
        <v>3272</v>
      </c>
      <c r="H1734" s="29" t="s">
        <v>3327</v>
      </c>
      <c r="I1734" s="26">
        <v>68</v>
      </c>
      <c r="J1734" s="26">
        <v>67</v>
      </c>
      <c r="K1734" s="26">
        <v>0</v>
      </c>
      <c r="L1734" s="26">
        <v>15</v>
      </c>
      <c r="M1734" s="26">
        <v>135</v>
      </c>
      <c r="N1734" s="26">
        <v>245</v>
      </c>
      <c r="O1734" s="49">
        <v>1.8149999999999999</v>
      </c>
    </row>
    <row r="1735" spans="1:15" ht="15" customHeight="1" x14ac:dyDescent="0.25">
      <c r="A1735" s="17" t="str">
        <f>IFERROR(VLOOKUP($F1735,'Location List'!$A$2:$T$644,20,FALSE),"")</f>
        <v>Tim Kerum</v>
      </c>
      <c r="B1735" s="17" t="str">
        <f>IFERROR(VLOOKUP($F1735,'Location List'!$A$2:$T$644,19,FALSE),"")</f>
        <v>Troy Chaney</v>
      </c>
      <c r="C1735" s="17" t="str">
        <f>IFERROR(VLOOKUP($F1735,'Location List'!$A$2:$T$644,18,FALSE),"")</f>
        <v>JOAQUIN FREGOSO</v>
      </c>
      <c r="D1735" s="17" t="str">
        <f>IFERROR(VLOOKUP($F1735,'Location List'!$A$2:$T$644,9,FALSE),"")</f>
        <v>CLAUDIA RIVAS</v>
      </c>
      <c r="E1735" s="17" t="str">
        <f>IFERROR(VLOOKUP($F1735,'Location List'!$A$2:$T$644,2,FALSE),"")</f>
        <v>TORRANCE</v>
      </c>
      <c r="F1735" s="26">
        <v>465</v>
      </c>
      <c r="G1735" s="29" t="s">
        <v>3272</v>
      </c>
      <c r="H1735" s="29" t="s">
        <v>3369</v>
      </c>
      <c r="I1735" s="26">
        <v>79</v>
      </c>
      <c r="J1735" s="26">
        <v>137</v>
      </c>
      <c r="K1735" s="26">
        <v>0</v>
      </c>
      <c r="L1735" s="26">
        <v>14</v>
      </c>
      <c r="M1735" s="26">
        <v>216</v>
      </c>
      <c r="N1735" s="26">
        <v>382</v>
      </c>
      <c r="O1735" s="49">
        <v>1.7689999999999999</v>
      </c>
    </row>
    <row r="1736" spans="1:15" ht="15" customHeight="1" x14ac:dyDescent="0.25">
      <c r="A1736" s="17" t="str">
        <f>IFERROR(VLOOKUP($F1736,'Location List'!$A$2:$T$644,20,FALSE),"")</f>
        <v>Tim Kerum</v>
      </c>
      <c r="B1736" s="17" t="str">
        <f>IFERROR(VLOOKUP($F1736,'Location List'!$A$2:$T$644,19,FALSE),"")</f>
        <v>Troy Chaney</v>
      </c>
      <c r="C1736" s="17" t="str">
        <f>IFERROR(VLOOKUP($F1736,'Location List'!$A$2:$T$644,18,FALSE),"")</f>
        <v>JOAQUIN FREGOSO</v>
      </c>
      <c r="D1736" s="17" t="str">
        <f>IFERROR(VLOOKUP($F1736,'Location List'!$A$2:$T$644,9,FALSE),"")</f>
        <v>CLAUDIA RIVAS</v>
      </c>
      <c r="E1736" s="17" t="str">
        <f>IFERROR(VLOOKUP($F1736,'Location List'!$A$2:$T$644,2,FALSE),"")</f>
        <v>TORRANCE</v>
      </c>
      <c r="F1736" s="26">
        <v>465</v>
      </c>
      <c r="G1736" s="29" t="s">
        <v>3272</v>
      </c>
      <c r="H1736" s="29" t="s">
        <v>3535</v>
      </c>
      <c r="I1736" s="26">
        <v>158</v>
      </c>
      <c r="J1736" s="26">
        <v>159</v>
      </c>
      <c r="K1736" s="26">
        <v>0</v>
      </c>
      <c r="L1736" s="26">
        <v>28</v>
      </c>
      <c r="M1736" s="26">
        <v>317</v>
      </c>
      <c r="N1736" s="26">
        <v>552</v>
      </c>
      <c r="O1736" s="49">
        <v>1.7410000000000001</v>
      </c>
    </row>
    <row r="1737" spans="1:15" ht="15" customHeight="1" x14ac:dyDescent="0.25">
      <c r="A1737" s="17" t="str">
        <f>IFERROR(VLOOKUP($F1737,'Location List'!$A$2:$T$644,20,FALSE),"")</f>
        <v>Tim Kerum</v>
      </c>
      <c r="B1737" s="17" t="str">
        <f>IFERROR(VLOOKUP($F1737,'Location List'!$A$2:$T$644,19,FALSE),"")</f>
        <v>Troy Chaney</v>
      </c>
      <c r="C1737" s="17" t="str">
        <f>IFERROR(VLOOKUP($F1737,'Location List'!$A$2:$T$644,18,FALSE),"")</f>
        <v>JOAQUIN FREGOSO</v>
      </c>
      <c r="D1737" s="17" t="str">
        <f>IFERROR(VLOOKUP($F1737,'Location List'!$A$2:$T$644,9,FALSE),"")</f>
        <v>CLAUDIA RIVAS</v>
      </c>
      <c r="E1737" s="17" t="str">
        <f>IFERROR(VLOOKUP($F1737,'Location List'!$A$2:$T$644,2,FALSE),"")</f>
        <v>TORRANCE</v>
      </c>
      <c r="F1737" s="26">
        <v>465</v>
      </c>
      <c r="G1737" s="29" t="s">
        <v>3272</v>
      </c>
      <c r="H1737" s="29" t="s">
        <v>3406</v>
      </c>
      <c r="I1737" s="26">
        <v>322</v>
      </c>
      <c r="J1737" s="26">
        <v>302</v>
      </c>
      <c r="K1737" s="26">
        <v>0</v>
      </c>
      <c r="L1737" s="26">
        <v>15</v>
      </c>
      <c r="M1737" s="26">
        <v>624</v>
      </c>
      <c r="N1737" s="26">
        <v>5482</v>
      </c>
      <c r="O1737" s="49">
        <v>8.7850000000000001</v>
      </c>
    </row>
    <row r="1738" spans="1:15" ht="15" customHeight="1" x14ac:dyDescent="0.25">
      <c r="A1738" s="17" t="str">
        <f>IFERROR(VLOOKUP($F1738,'Location List'!$A$2:$T$644,20,FALSE),"")</f>
        <v>Tim Kerum</v>
      </c>
      <c r="B1738" s="17" t="str">
        <f>IFERROR(VLOOKUP($F1738,'Location List'!$A$2:$T$644,19,FALSE),"")</f>
        <v>Troy Chaney</v>
      </c>
      <c r="C1738" s="17" t="str">
        <f>IFERROR(VLOOKUP($F1738,'Location List'!$A$2:$T$644,18,FALSE),"")</f>
        <v>JOAQUIN FREGOSO</v>
      </c>
      <c r="D1738" s="17" t="str">
        <f>IFERROR(VLOOKUP($F1738,'Location List'!$A$2:$T$644,9,FALSE),"")</f>
        <v>CLAUDIA RIVAS</v>
      </c>
      <c r="E1738" s="17" t="str">
        <f>IFERROR(VLOOKUP($F1738,'Location List'!$A$2:$T$644,2,FALSE),"")</f>
        <v>TORRANCE</v>
      </c>
      <c r="F1738" s="26">
        <v>465</v>
      </c>
      <c r="G1738" s="29" t="s">
        <v>3276</v>
      </c>
      <c r="H1738" s="29" t="s">
        <v>3346</v>
      </c>
      <c r="I1738" s="26">
        <v>269</v>
      </c>
      <c r="J1738" s="26">
        <v>243</v>
      </c>
      <c r="K1738" s="26">
        <v>0</v>
      </c>
      <c r="L1738" s="26">
        <v>15</v>
      </c>
      <c r="M1738" s="26">
        <v>512</v>
      </c>
      <c r="N1738" s="26">
        <v>1017</v>
      </c>
      <c r="O1738" s="49">
        <v>1.986</v>
      </c>
    </row>
    <row r="1739" spans="1:15" ht="15" customHeight="1" x14ac:dyDescent="0.25">
      <c r="A1739" s="17" t="str">
        <f>IFERROR(VLOOKUP($F1739,'Location List'!$A$2:$T$644,20,FALSE),"")</f>
        <v>Tim Kerum</v>
      </c>
      <c r="B1739" s="17" t="str">
        <f>IFERROR(VLOOKUP($F1739,'Location List'!$A$2:$T$644,19,FALSE),"")</f>
        <v>Troy Chaney</v>
      </c>
      <c r="C1739" s="17" t="str">
        <f>IFERROR(VLOOKUP($F1739,'Location List'!$A$2:$T$644,18,FALSE),"")</f>
        <v>JOAQUIN FREGOSO</v>
      </c>
      <c r="D1739" s="17" t="str">
        <f>IFERROR(VLOOKUP($F1739,'Location List'!$A$2:$T$644,9,FALSE),"")</f>
        <v>CLAUDIA RIVAS</v>
      </c>
      <c r="E1739" s="17" t="str">
        <f>IFERROR(VLOOKUP($F1739,'Location List'!$A$2:$T$644,2,FALSE),"")</f>
        <v>TORRANCE</v>
      </c>
      <c r="F1739" s="26">
        <v>465</v>
      </c>
      <c r="G1739" s="29" t="s">
        <v>3276</v>
      </c>
      <c r="H1739" s="29" t="s">
        <v>3277</v>
      </c>
      <c r="I1739" s="26">
        <v>167</v>
      </c>
      <c r="J1739" s="26">
        <v>164</v>
      </c>
      <c r="K1739" s="26">
        <v>0</v>
      </c>
      <c r="L1739" s="26">
        <v>14</v>
      </c>
      <c r="M1739" s="26">
        <v>331</v>
      </c>
      <c r="N1739" s="26">
        <v>470</v>
      </c>
      <c r="O1739" s="49">
        <v>1.42</v>
      </c>
    </row>
    <row r="1740" spans="1:15" ht="15" customHeight="1" x14ac:dyDescent="0.25">
      <c r="A1740" s="17" t="str">
        <f>IFERROR(VLOOKUP($F1740,'Location List'!$A$2:$T$644,20,FALSE),"")</f>
        <v>Tim Kerum</v>
      </c>
      <c r="B1740" s="17" t="str">
        <f>IFERROR(VLOOKUP($F1740,'Location List'!$A$2:$T$644,19,FALSE),"")</f>
        <v>Troy Chaney</v>
      </c>
      <c r="C1740" s="17" t="str">
        <f>IFERROR(VLOOKUP($F1740,'Location List'!$A$2:$T$644,18,FALSE),"")</f>
        <v>JOAQUIN FREGOSO</v>
      </c>
      <c r="D1740" s="17" t="str">
        <f>IFERROR(VLOOKUP($F1740,'Location List'!$A$2:$T$644,9,FALSE),"")</f>
        <v>CLAUDIA RIVAS</v>
      </c>
      <c r="E1740" s="17" t="str">
        <f>IFERROR(VLOOKUP($F1740,'Location List'!$A$2:$T$644,2,FALSE),"")</f>
        <v>TORRANCE</v>
      </c>
      <c r="F1740" s="26">
        <v>465</v>
      </c>
      <c r="G1740" s="29" t="s">
        <v>3276</v>
      </c>
      <c r="H1740" s="29" t="s">
        <v>3320</v>
      </c>
      <c r="I1740" s="26">
        <v>105</v>
      </c>
      <c r="J1740" s="26">
        <v>82</v>
      </c>
      <c r="K1740" s="26">
        <v>0</v>
      </c>
      <c r="L1740" s="26">
        <v>14</v>
      </c>
      <c r="M1740" s="26">
        <v>187</v>
      </c>
      <c r="N1740" s="26">
        <v>283</v>
      </c>
      <c r="O1740" s="49">
        <v>1.5129999999999999</v>
      </c>
    </row>
    <row r="1741" spans="1:15" ht="15" customHeight="1" x14ac:dyDescent="0.25">
      <c r="A1741" s="17" t="str">
        <f>IFERROR(VLOOKUP($F1741,'Location List'!$A$2:$T$644,20,FALSE),"")</f>
        <v>Tim Kerum</v>
      </c>
      <c r="B1741" s="17" t="str">
        <f>IFERROR(VLOOKUP($F1741,'Location List'!$A$2:$T$644,19,FALSE),"")</f>
        <v>Troy Chaney</v>
      </c>
      <c r="C1741" s="17" t="str">
        <f>IFERROR(VLOOKUP($F1741,'Location List'!$A$2:$T$644,18,FALSE),"")</f>
        <v>JOAQUIN FREGOSO</v>
      </c>
      <c r="D1741" s="17" t="str">
        <f>IFERROR(VLOOKUP($F1741,'Location List'!$A$2:$T$644,9,FALSE),"")</f>
        <v>CLAUDIA RIVAS</v>
      </c>
      <c r="E1741" s="17" t="str">
        <f>IFERROR(VLOOKUP($F1741,'Location List'!$A$2:$T$644,2,FALSE),"")</f>
        <v>TORRANCE</v>
      </c>
      <c r="F1741" s="26">
        <v>465</v>
      </c>
      <c r="G1741" s="29" t="s">
        <v>3276</v>
      </c>
      <c r="H1741" s="29" t="s">
        <v>3479</v>
      </c>
      <c r="I1741" s="26">
        <v>348</v>
      </c>
      <c r="J1741" s="26">
        <v>344</v>
      </c>
      <c r="K1741" s="26">
        <v>0</v>
      </c>
      <c r="L1741" s="26">
        <v>14</v>
      </c>
      <c r="M1741" s="26">
        <v>692</v>
      </c>
      <c r="N1741" s="26">
        <v>453</v>
      </c>
      <c r="O1741" s="49">
        <v>0.65500000000000003</v>
      </c>
    </row>
    <row r="1742" spans="1:15" ht="15" customHeight="1" x14ac:dyDescent="0.25">
      <c r="A1742" s="17" t="str">
        <f>IFERROR(VLOOKUP($F1742,'Location List'!$A$2:$T$644,20,FALSE),"")</f>
        <v>Tim Kerum</v>
      </c>
      <c r="B1742" s="17" t="str">
        <f>IFERROR(VLOOKUP($F1742,'Location List'!$A$2:$T$644,19,FALSE),"")</f>
        <v>Troy Chaney</v>
      </c>
      <c r="C1742" s="17" t="str">
        <f>IFERROR(VLOOKUP($F1742,'Location List'!$A$2:$T$644,18,FALSE),"")</f>
        <v>JOAQUIN FREGOSO</v>
      </c>
      <c r="D1742" s="17" t="str">
        <f>IFERROR(VLOOKUP($F1742,'Location List'!$A$2:$T$644,9,FALSE),"")</f>
        <v>CLAUDIA RIVAS</v>
      </c>
      <c r="E1742" s="17" t="str">
        <f>IFERROR(VLOOKUP($F1742,'Location List'!$A$2:$T$644,2,FALSE),"")</f>
        <v>TORRANCE</v>
      </c>
      <c r="F1742" s="26">
        <v>465</v>
      </c>
      <c r="G1742" s="29" t="s">
        <v>3276</v>
      </c>
      <c r="H1742" s="29" t="s">
        <v>3501</v>
      </c>
      <c r="I1742" s="26">
        <v>1006</v>
      </c>
      <c r="J1742" s="26">
        <v>680</v>
      </c>
      <c r="K1742" s="26">
        <v>0</v>
      </c>
      <c r="L1742" s="26">
        <v>15</v>
      </c>
      <c r="M1742" s="26">
        <v>1686</v>
      </c>
      <c r="N1742" s="26">
        <v>14994</v>
      </c>
      <c r="O1742" s="49">
        <v>8.8930000000000007</v>
      </c>
    </row>
    <row r="1743" spans="1:15" ht="15" customHeight="1" x14ac:dyDescent="0.25">
      <c r="A1743" s="17" t="str">
        <f>IFERROR(VLOOKUP($F1743,'Location List'!$A$2:$T$644,20,FALSE),"")</f>
        <v>Tim Kerum</v>
      </c>
      <c r="B1743" s="17" t="str">
        <f>IFERROR(VLOOKUP($F1743,'Location List'!$A$2:$T$644,19,FALSE),"")</f>
        <v>Troy Chaney</v>
      </c>
      <c r="C1743" s="17" t="str">
        <f>IFERROR(VLOOKUP($F1743,'Location List'!$A$2:$T$644,18,FALSE),"")</f>
        <v>JOAQUIN FREGOSO</v>
      </c>
      <c r="D1743" s="17" t="str">
        <f>IFERROR(VLOOKUP($F1743,'Location List'!$A$2:$T$644,9,FALSE),"")</f>
        <v>CLAUDIA RIVAS</v>
      </c>
      <c r="E1743" s="17" t="str">
        <f>IFERROR(VLOOKUP($F1743,'Location List'!$A$2:$T$644,2,FALSE),"")</f>
        <v>TORRANCE</v>
      </c>
      <c r="F1743" s="26">
        <v>465</v>
      </c>
      <c r="G1743" s="29" t="s">
        <v>3278</v>
      </c>
      <c r="H1743" s="29" t="s">
        <v>3293</v>
      </c>
      <c r="I1743" s="26">
        <v>164</v>
      </c>
      <c r="J1743" s="26">
        <v>159</v>
      </c>
      <c r="K1743" s="26">
        <v>0</v>
      </c>
      <c r="L1743" s="26">
        <v>18</v>
      </c>
      <c r="M1743" s="26">
        <v>323</v>
      </c>
      <c r="N1743" s="26">
        <v>2307</v>
      </c>
      <c r="O1743" s="49">
        <v>7.1420000000000003</v>
      </c>
    </row>
    <row r="1744" spans="1:15" ht="15" customHeight="1" x14ac:dyDescent="0.25">
      <c r="A1744" s="17" t="str">
        <f>IFERROR(VLOOKUP($F1744,'Location List'!$A$2:$T$644,20,FALSE),"")</f>
        <v>Tim Kerum</v>
      </c>
      <c r="B1744" s="17" t="str">
        <f>IFERROR(VLOOKUP($F1744,'Location List'!$A$2:$T$644,19,FALSE),"")</f>
        <v>Troy Chaney</v>
      </c>
      <c r="C1744" s="17" t="str">
        <f>IFERROR(VLOOKUP($F1744,'Location List'!$A$2:$T$644,18,FALSE),"")</f>
        <v>JOAQUIN FREGOSO</v>
      </c>
      <c r="D1744" s="17" t="str">
        <f>IFERROR(VLOOKUP($F1744,'Location List'!$A$2:$T$644,9,FALSE),"")</f>
        <v>CLAUDIA RIVAS</v>
      </c>
      <c r="E1744" s="17" t="str">
        <f>IFERROR(VLOOKUP($F1744,'Location List'!$A$2:$T$644,2,FALSE),"")</f>
        <v>TORRANCE</v>
      </c>
      <c r="F1744" s="26">
        <v>465</v>
      </c>
      <c r="G1744" s="29" t="s">
        <v>3278</v>
      </c>
      <c r="H1744" s="29" t="s">
        <v>3284</v>
      </c>
      <c r="I1744" s="26">
        <v>288</v>
      </c>
      <c r="J1744" s="26">
        <v>370</v>
      </c>
      <c r="K1744" s="26">
        <v>0</v>
      </c>
      <c r="L1744" s="26">
        <v>15</v>
      </c>
      <c r="M1744" s="26">
        <v>658</v>
      </c>
      <c r="N1744" s="26">
        <v>627</v>
      </c>
      <c r="O1744" s="49">
        <v>0.95299999999999996</v>
      </c>
    </row>
    <row r="1745" spans="1:15" ht="15" customHeight="1" x14ac:dyDescent="0.25">
      <c r="A1745" s="17" t="str">
        <f>IFERROR(VLOOKUP($F1745,'Location List'!$A$2:$T$644,20,FALSE),"")</f>
        <v>Tim Kerum</v>
      </c>
      <c r="B1745" s="17" t="str">
        <f>IFERROR(VLOOKUP($F1745,'Location List'!$A$2:$T$644,19,FALSE),"")</f>
        <v>Troy Chaney</v>
      </c>
      <c r="C1745" s="17" t="str">
        <f>IFERROR(VLOOKUP($F1745,'Location List'!$A$2:$T$644,18,FALSE),"")</f>
        <v>JOAQUIN FREGOSO</v>
      </c>
      <c r="D1745" s="17" t="str">
        <f>IFERROR(VLOOKUP($F1745,'Location List'!$A$2:$T$644,9,FALSE),"")</f>
        <v>CLAUDIA RIVAS</v>
      </c>
      <c r="E1745" s="17" t="str">
        <f>IFERROR(VLOOKUP($F1745,'Location List'!$A$2:$T$644,2,FALSE),"")</f>
        <v>TORRANCE</v>
      </c>
      <c r="F1745" s="26">
        <v>465</v>
      </c>
      <c r="G1745" s="29" t="s">
        <v>3278</v>
      </c>
      <c r="H1745" s="29" t="s">
        <v>3297</v>
      </c>
      <c r="I1745" s="26">
        <v>361</v>
      </c>
      <c r="J1745" s="26">
        <v>394</v>
      </c>
      <c r="K1745" s="26">
        <v>0</v>
      </c>
      <c r="L1745" s="26">
        <v>17</v>
      </c>
      <c r="M1745" s="26">
        <v>755</v>
      </c>
      <c r="N1745" s="26">
        <v>1475</v>
      </c>
      <c r="O1745" s="49">
        <v>1.954</v>
      </c>
    </row>
    <row r="1746" spans="1:15" ht="15" customHeight="1" x14ac:dyDescent="0.25">
      <c r="A1746" s="17" t="str">
        <f>IFERROR(VLOOKUP($F1746,'Location List'!$A$2:$T$644,20,FALSE),"")</f>
        <v>Tim Kerum</v>
      </c>
      <c r="B1746" s="17" t="str">
        <f>IFERROR(VLOOKUP($F1746,'Location List'!$A$2:$T$644,19,FALSE),"")</f>
        <v>Troy Chaney</v>
      </c>
      <c r="C1746" s="17" t="str">
        <f>IFERROR(VLOOKUP($F1746,'Location List'!$A$2:$T$644,18,FALSE),"")</f>
        <v>JOAQUIN FREGOSO</v>
      </c>
      <c r="D1746" s="17" t="str">
        <f>IFERROR(VLOOKUP($F1746,'Location List'!$A$2:$T$644,9,FALSE),"")</f>
        <v>CLAUDIA RIVAS</v>
      </c>
      <c r="E1746" s="17" t="str">
        <f>IFERROR(VLOOKUP($F1746,'Location List'!$A$2:$T$644,2,FALSE),"")</f>
        <v>TORRANCE</v>
      </c>
      <c r="F1746" s="26">
        <v>465</v>
      </c>
      <c r="G1746" s="29" t="s">
        <v>3278</v>
      </c>
      <c r="H1746" s="29" t="s">
        <v>3315</v>
      </c>
      <c r="I1746" s="26">
        <v>57</v>
      </c>
      <c r="J1746" s="26">
        <v>74</v>
      </c>
      <c r="K1746" s="26">
        <v>0</v>
      </c>
      <c r="L1746" s="26">
        <v>18</v>
      </c>
      <c r="M1746" s="26">
        <v>131</v>
      </c>
      <c r="N1746" s="26">
        <v>160</v>
      </c>
      <c r="O1746" s="49">
        <v>1.2210000000000001</v>
      </c>
    </row>
    <row r="1747" spans="1:15" ht="15" customHeight="1" x14ac:dyDescent="0.25">
      <c r="A1747" s="17" t="str">
        <f>IFERROR(VLOOKUP($F1747,'Location List'!$A$2:$T$644,20,FALSE),"")</f>
        <v>Tim Kerum</v>
      </c>
      <c r="B1747" s="17" t="str">
        <f>IFERROR(VLOOKUP($F1747,'Location List'!$A$2:$T$644,19,FALSE),"")</f>
        <v>Troy Chaney</v>
      </c>
      <c r="C1747" s="17" t="str">
        <f>IFERROR(VLOOKUP($F1747,'Location List'!$A$2:$T$644,18,FALSE),"")</f>
        <v>JOAQUIN FREGOSO</v>
      </c>
      <c r="D1747" s="17" t="str">
        <f>IFERROR(VLOOKUP($F1747,'Location List'!$A$2:$T$644,9,FALSE),"")</f>
        <v>CLAUDIA RIVAS</v>
      </c>
      <c r="E1747" s="17" t="str">
        <f>IFERROR(VLOOKUP($F1747,'Location List'!$A$2:$T$644,2,FALSE),"")</f>
        <v>TORRANCE</v>
      </c>
      <c r="F1747" s="26">
        <v>465</v>
      </c>
      <c r="G1747" s="29" t="s">
        <v>3278</v>
      </c>
      <c r="H1747" s="29" t="s">
        <v>3607</v>
      </c>
      <c r="I1747" s="26">
        <v>271</v>
      </c>
      <c r="J1747" s="26">
        <v>238</v>
      </c>
      <c r="K1747" s="26">
        <v>0</v>
      </c>
      <c r="L1747" s="26">
        <v>27</v>
      </c>
      <c r="M1747" s="26">
        <v>509</v>
      </c>
      <c r="N1747" s="26">
        <v>883</v>
      </c>
      <c r="O1747" s="49">
        <v>1.7350000000000001</v>
      </c>
    </row>
    <row r="1748" spans="1:15" ht="15" customHeight="1" x14ac:dyDescent="0.25">
      <c r="A1748" s="17" t="str">
        <f>IFERROR(VLOOKUP($F1748,'Location List'!$A$2:$T$644,20,FALSE),"")</f>
        <v>Tim Kerum</v>
      </c>
      <c r="B1748" s="17" t="str">
        <f>IFERROR(VLOOKUP($F1748,'Location List'!$A$2:$T$644,19,FALSE),"")</f>
        <v>Troy Chaney</v>
      </c>
      <c r="C1748" s="17" t="str">
        <f>IFERROR(VLOOKUP($F1748,'Location List'!$A$2:$T$644,18,FALSE),"")</f>
        <v>JOAQUIN FREGOSO</v>
      </c>
      <c r="D1748" s="17" t="str">
        <f>IFERROR(VLOOKUP($F1748,'Location List'!$A$2:$T$644,9,FALSE),"")</f>
        <v>CLAUDIA RIVAS</v>
      </c>
      <c r="E1748" s="17" t="str">
        <f>IFERROR(VLOOKUP($F1748,'Location List'!$A$2:$T$644,2,FALSE),"")</f>
        <v>TORRANCE</v>
      </c>
      <c r="F1748" s="26">
        <v>465</v>
      </c>
      <c r="G1748" s="29" t="s">
        <v>3278</v>
      </c>
      <c r="H1748" s="29" t="s">
        <v>3582</v>
      </c>
      <c r="I1748" s="26">
        <v>273</v>
      </c>
      <c r="J1748" s="26">
        <v>313</v>
      </c>
      <c r="K1748" s="26">
        <v>0</v>
      </c>
      <c r="L1748" s="26">
        <v>23</v>
      </c>
      <c r="M1748" s="26">
        <v>586</v>
      </c>
      <c r="N1748" s="26">
        <v>1137</v>
      </c>
      <c r="O1748" s="49">
        <v>1.94</v>
      </c>
    </row>
    <row r="1749" spans="1:15" ht="15" customHeight="1" x14ac:dyDescent="0.25">
      <c r="A1749" s="17" t="str">
        <f>IFERROR(VLOOKUP($F1749,'Location List'!$A$2:$T$644,20,FALSE),"")</f>
        <v>Tim Kerum</v>
      </c>
      <c r="B1749" s="17" t="str">
        <f>IFERROR(VLOOKUP($F1749,'Location List'!$A$2:$T$644,19,FALSE),"")</f>
        <v>Troy Chaney</v>
      </c>
      <c r="C1749" s="17" t="str">
        <f>IFERROR(VLOOKUP($F1749,'Location List'!$A$2:$T$644,18,FALSE),"")</f>
        <v>JOAQUIN FREGOSO</v>
      </c>
      <c r="D1749" s="17" t="str">
        <f>IFERROR(VLOOKUP($F1749,'Location List'!$A$2:$T$644,9,FALSE),"")</f>
        <v>CLAUDIA RIVAS</v>
      </c>
      <c r="E1749" s="17" t="str">
        <f>IFERROR(VLOOKUP($F1749,'Location List'!$A$2:$T$644,2,FALSE),"")</f>
        <v>TORRANCE</v>
      </c>
      <c r="F1749" s="26">
        <v>465</v>
      </c>
      <c r="G1749" s="29" t="s">
        <v>3278</v>
      </c>
      <c r="H1749" s="29" t="s">
        <v>3532</v>
      </c>
      <c r="I1749" s="26">
        <v>176</v>
      </c>
      <c r="J1749" s="26">
        <v>160</v>
      </c>
      <c r="K1749" s="26">
        <v>0</v>
      </c>
      <c r="L1749" s="26">
        <v>15</v>
      </c>
      <c r="M1749" s="26">
        <v>336</v>
      </c>
      <c r="N1749" s="26">
        <v>0</v>
      </c>
      <c r="O1749" s="49">
        <v>0</v>
      </c>
    </row>
    <row r="1750" spans="1:15" ht="15" customHeight="1" x14ac:dyDescent="0.25">
      <c r="A1750" s="17" t="str">
        <f>IFERROR(VLOOKUP($F1750,'Location List'!$A$2:$T$644,20,FALSE),"")</f>
        <v>Tim Kerum</v>
      </c>
      <c r="B1750" s="17" t="str">
        <f>IFERROR(VLOOKUP($F1750,'Location List'!$A$2:$T$644,19,FALSE),"")</f>
        <v>Troy Chaney</v>
      </c>
      <c r="C1750" s="17" t="str">
        <f>IFERROR(VLOOKUP($F1750,'Location List'!$A$2:$T$644,18,FALSE),"")</f>
        <v>JOAQUIN FREGOSO</v>
      </c>
      <c r="D1750" s="17" t="str">
        <f>IFERROR(VLOOKUP($F1750,'Location List'!$A$2:$T$644,9,FALSE),"")</f>
        <v>CLAUDIA RIVAS</v>
      </c>
      <c r="E1750" s="17" t="str">
        <f>IFERROR(VLOOKUP($F1750,'Location List'!$A$2:$T$644,2,FALSE),"")</f>
        <v>TORRANCE</v>
      </c>
      <c r="F1750" s="26">
        <v>465</v>
      </c>
      <c r="G1750" s="29" t="s">
        <v>3278</v>
      </c>
      <c r="H1750" s="29" t="s">
        <v>3608</v>
      </c>
      <c r="I1750" s="26">
        <v>69</v>
      </c>
      <c r="J1750" s="26">
        <v>145</v>
      </c>
      <c r="K1750" s="26">
        <v>0</v>
      </c>
      <c r="L1750" s="26">
        <v>19</v>
      </c>
      <c r="M1750" s="26">
        <v>214</v>
      </c>
      <c r="N1750" s="26">
        <v>315</v>
      </c>
      <c r="O1750" s="49">
        <v>1.472</v>
      </c>
    </row>
    <row r="1751" spans="1:15" ht="15" customHeight="1" x14ac:dyDescent="0.25">
      <c r="A1751" s="17" t="str">
        <f>IFERROR(VLOOKUP($F1751,'Location List'!$A$2:$T$644,20,FALSE),"")</f>
        <v>Tim Kerum</v>
      </c>
      <c r="B1751" s="17" t="str">
        <f>IFERROR(VLOOKUP($F1751,'Location List'!$A$2:$T$644,19,FALSE),"")</f>
        <v>Troy Chaney</v>
      </c>
      <c r="C1751" s="17" t="str">
        <f>IFERROR(VLOOKUP($F1751,'Location List'!$A$2:$T$644,18,FALSE),"")</f>
        <v>JOAQUIN FREGOSO</v>
      </c>
      <c r="D1751" s="17" t="str">
        <f>IFERROR(VLOOKUP($F1751,'Location List'!$A$2:$T$644,9,FALSE),"")</f>
        <v>CLAUDIA RIVAS</v>
      </c>
      <c r="E1751" s="17" t="str">
        <f>IFERROR(VLOOKUP($F1751,'Location List'!$A$2:$T$644,2,FALSE),"")</f>
        <v>TORRANCE</v>
      </c>
      <c r="F1751" s="26">
        <v>465</v>
      </c>
      <c r="G1751" s="29" t="s">
        <v>3278</v>
      </c>
      <c r="H1751" s="29" t="s">
        <v>3609</v>
      </c>
      <c r="I1751" s="26">
        <v>127</v>
      </c>
      <c r="J1751" s="26">
        <v>122</v>
      </c>
      <c r="K1751" s="26">
        <v>0</v>
      </c>
      <c r="L1751" s="26">
        <v>19</v>
      </c>
      <c r="M1751" s="26">
        <v>249</v>
      </c>
      <c r="N1751" s="26">
        <v>378</v>
      </c>
      <c r="O1751" s="49">
        <v>1.518</v>
      </c>
    </row>
    <row r="1752" spans="1:15" ht="15" customHeight="1" x14ac:dyDescent="0.25">
      <c r="A1752" s="17" t="str">
        <f>IFERROR(VLOOKUP($F1752,'Location List'!$A$2:$T$644,20,FALSE),"")</f>
        <v>Tim Kerum</v>
      </c>
      <c r="B1752" s="17" t="str">
        <f>IFERROR(VLOOKUP($F1752,'Location List'!$A$2:$T$644,19,FALSE),"")</f>
        <v>Troy Chaney</v>
      </c>
      <c r="C1752" s="17" t="str">
        <f>IFERROR(VLOOKUP($F1752,'Location List'!$A$2:$T$644,18,FALSE),"")</f>
        <v>JOAQUIN FREGOSO</v>
      </c>
      <c r="D1752" s="17" t="str">
        <f>IFERROR(VLOOKUP($F1752,'Location List'!$A$2:$T$644,9,FALSE),"")</f>
        <v>CLAUDIA RIVAS</v>
      </c>
      <c r="E1752" s="17" t="str">
        <f>IFERROR(VLOOKUP($F1752,'Location List'!$A$2:$T$644,2,FALSE),"")</f>
        <v>TORRANCE</v>
      </c>
      <c r="F1752" s="26">
        <v>465</v>
      </c>
      <c r="G1752" s="29" t="s">
        <v>3278</v>
      </c>
      <c r="H1752" s="29" t="s">
        <v>3378</v>
      </c>
      <c r="I1752" s="26">
        <v>424</v>
      </c>
      <c r="J1752" s="26">
        <v>518</v>
      </c>
      <c r="K1752" s="26">
        <v>0</v>
      </c>
      <c r="L1752" s="26">
        <v>16</v>
      </c>
      <c r="M1752" s="26">
        <v>942</v>
      </c>
      <c r="N1752" s="26">
        <v>1588</v>
      </c>
      <c r="O1752" s="49">
        <v>1.6859999999999999</v>
      </c>
    </row>
    <row r="1753" spans="1:15" ht="15" customHeight="1" x14ac:dyDescent="0.25">
      <c r="A1753" s="17" t="str">
        <f>IFERROR(VLOOKUP($F1753,'Location List'!$A$2:$T$644,20,FALSE),"")</f>
        <v>Tim Kerum</v>
      </c>
      <c r="B1753" s="17" t="str">
        <f>IFERROR(VLOOKUP($F1753,'Location List'!$A$2:$T$644,19,FALSE),"")</f>
        <v>Troy Chaney</v>
      </c>
      <c r="C1753" s="17" t="str">
        <f>IFERROR(VLOOKUP($F1753,'Location List'!$A$2:$T$644,18,FALSE),"")</f>
        <v>JOAQUIN FREGOSO</v>
      </c>
      <c r="D1753" s="17" t="str">
        <f>IFERROR(VLOOKUP($F1753,'Location List'!$A$2:$T$644,9,FALSE),"")</f>
        <v>CLAUDIA RIVAS</v>
      </c>
      <c r="E1753" s="17" t="str">
        <f>IFERROR(VLOOKUP($F1753,'Location List'!$A$2:$T$644,2,FALSE),"")</f>
        <v>TORRANCE</v>
      </c>
      <c r="F1753" s="26">
        <v>465</v>
      </c>
      <c r="G1753" s="29" t="s">
        <v>3278</v>
      </c>
      <c r="H1753" s="29" t="s">
        <v>3416</v>
      </c>
      <c r="I1753" s="26">
        <v>479</v>
      </c>
      <c r="J1753" s="26">
        <v>509</v>
      </c>
      <c r="K1753" s="26">
        <v>0</v>
      </c>
      <c r="L1753" s="26">
        <v>18</v>
      </c>
      <c r="M1753" s="26">
        <v>988</v>
      </c>
      <c r="N1753" s="26">
        <v>1902</v>
      </c>
      <c r="O1753" s="49">
        <v>1.925</v>
      </c>
    </row>
    <row r="1754" spans="1:15" ht="15" customHeight="1" x14ac:dyDescent="0.25">
      <c r="A1754" s="17" t="str">
        <f>IFERROR(VLOOKUP($F1754,'Location List'!$A$2:$T$644,20,FALSE),"")</f>
        <v>Tim Kerum</v>
      </c>
      <c r="B1754" s="17" t="str">
        <f>IFERROR(VLOOKUP($F1754,'Location List'!$A$2:$T$644,19,FALSE),"")</f>
        <v>Troy Chaney</v>
      </c>
      <c r="C1754" s="17" t="str">
        <f>IFERROR(VLOOKUP($F1754,'Location List'!$A$2:$T$644,18,FALSE),"")</f>
        <v>JOAQUIN FREGOSO</v>
      </c>
      <c r="D1754" s="17" t="str">
        <f>IFERROR(VLOOKUP($F1754,'Location List'!$A$2:$T$644,9,FALSE),"")</f>
        <v>CLAUDIA RIVAS</v>
      </c>
      <c r="E1754" s="17" t="str">
        <f>IFERROR(VLOOKUP($F1754,'Location List'!$A$2:$T$644,2,FALSE),"")</f>
        <v>TORRANCE</v>
      </c>
      <c r="F1754" s="26">
        <v>465</v>
      </c>
      <c r="G1754" s="29" t="s">
        <v>3278</v>
      </c>
      <c r="H1754" s="29" t="s">
        <v>3316</v>
      </c>
      <c r="I1754" s="26">
        <v>166</v>
      </c>
      <c r="J1754" s="26">
        <v>191</v>
      </c>
      <c r="K1754" s="26">
        <v>0</v>
      </c>
      <c r="L1754" s="26">
        <v>16</v>
      </c>
      <c r="M1754" s="26">
        <v>357</v>
      </c>
      <c r="N1754" s="26">
        <v>447</v>
      </c>
      <c r="O1754" s="49">
        <v>1.252</v>
      </c>
    </row>
    <row r="1755" spans="1:15" ht="15" customHeight="1" x14ac:dyDescent="0.25">
      <c r="A1755" s="17" t="str">
        <f>IFERROR(VLOOKUP($F1755,'Location List'!$A$2:$T$644,20,FALSE),"")</f>
        <v>Tim Kerum</v>
      </c>
      <c r="B1755" s="17" t="str">
        <f>IFERROR(VLOOKUP($F1755,'Location List'!$A$2:$T$644,19,FALSE),"")</f>
        <v>Troy Chaney</v>
      </c>
      <c r="C1755" s="17" t="str">
        <f>IFERROR(VLOOKUP($F1755,'Location List'!$A$2:$T$644,18,FALSE),"")</f>
        <v>JOAQUIN FREGOSO</v>
      </c>
      <c r="D1755" s="17" t="str">
        <f>IFERROR(VLOOKUP($F1755,'Location List'!$A$2:$T$644,9,FALSE),"")</f>
        <v>CLAUDIA RIVAS</v>
      </c>
      <c r="E1755" s="17" t="str">
        <f>IFERROR(VLOOKUP($F1755,'Location List'!$A$2:$T$644,2,FALSE),"")</f>
        <v>TORRANCE</v>
      </c>
      <c r="F1755" s="26">
        <v>465</v>
      </c>
      <c r="G1755" s="29" t="s">
        <v>3278</v>
      </c>
      <c r="H1755" s="29" t="s">
        <v>3391</v>
      </c>
      <c r="I1755" s="26">
        <v>121</v>
      </c>
      <c r="J1755" s="26">
        <v>145</v>
      </c>
      <c r="K1755" s="26">
        <v>0</v>
      </c>
      <c r="L1755" s="26">
        <v>14</v>
      </c>
      <c r="M1755" s="26">
        <v>266</v>
      </c>
      <c r="N1755" s="26">
        <v>0</v>
      </c>
      <c r="O1755" s="49">
        <v>0</v>
      </c>
    </row>
    <row r="1756" spans="1:15" ht="15" customHeight="1" x14ac:dyDescent="0.25">
      <c r="A1756" s="17" t="str">
        <f>IFERROR(VLOOKUP($F1756,'Location List'!$A$2:$T$644,20,FALSE),"")</f>
        <v>Tim Kerum</v>
      </c>
      <c r="B1756" s="17" t="str">
        <f>IFERROR(VLOOKUP($F1756,'Location List'!$A$2:$T$644,19,FALSE),"")</f>
        <v>Troy Chaney</v>
      </c>
      <c r="C1756" s="17" t="str">
        <f>IFERROR(VLOOKUP($F1756,'Location List'!$A$2:$T$644,18,FALSE),"")</f>
        <v>JOAQUIN FREGOSO</v>
      </c>
      <c r="D1756" s="17" t="str">
        <f>IFERROR(VLOOKUP($F1756,'Location List'!$A$2:$T$644,9,FALSE),"")</f>
        <v>CLAUDIA RIVAS</v>
      </c>
      <c r="E1756" s="17" t="str">
        <f>IFERROR(VLOOKUP($F1756,'Location List'!$A$2:$T$644,2,FALSE),"")</f>
        <v>TORRANCE</v>
      </c>
      <c r="F1756" s="26">
        <v>465</v>
      </c>
      <c r="G1756" s="29" t="s">
        <v>3278</v>
      </c>
      <c r="H1756" s="29" t="s">
        <v>3288</v>
      </c>
      <c r="I1756" s="26">
        <v>239</v>
      </c>
      <c r="J1756" s="26">
        <v>347</v>
      </c>
      <c r="K1756" s="26">
        <v>0</v>
      </c>
      <c r="L1756" s="26">
        <v>16</v>
      </c>
      <c r="M1756" s="26">
        <v>586</v>
      </c>
      <c r="N1756" s="26">
        <v>3526</v>
      </c>
      <c r="O1756" s="49">
        <v>6.0170000000000003</v>
      </c>
    </row>
    <row r="1757" spans="1:15" ht="15" customHeight="1" x14ac:dyDescent="0.25">
      <c r="A1757" s="17" t="str">
        <f>IFERROR(VLOOKUP($F1757,'Location List'!$A$2:$T$644,20,FALSE),"")</f>
        <v>Tim Kerum</v>
      </c>
      <c r="B1757" s="17" t="str">
        <f>IFERROR(VLOOKUP($F1757,'Location List'!$A$2:$T$644,19,FALSE),"")</f>
        <v>Troy Chaney</v>
      </c>
      <c r="C1757" s="17" t="str">
        <f>IFERROR(VLOOKUP($F1757,'Location List'!$A$2:$T$644,18,FALSE),"")</f>
        <v>JOAQUIN FREGOSO</v>
      </c>
      <c r="D1757" s="17" t="str">
        <f>IFERROR(VLOOKUP($F1757,'Location List'!$A$2:$T$644,9,FALSE),"")</f>
        <v>CLAUDIA RIVAS</v>
      </c>
      <c r="E1757" s="17" t="str">
        <f>IFERROR(VLOOKUP($F1757,'Location List'!$A$2:$T$644,2,FALSE),"")</f>
        <v>TORRANCE</v>
      </c>
      <c r="F1757" s="26">
        <v>465</v>
      </c>
      <c r="G1757" s="29" t="s">
        <v>3278</v>
      </c>
      <c r="H1757" s="29" t="s">
        <v>3317</v>
      </c>
      <c r="I1757" s="26">
        <v>249</v>
      </c>
      <c r="J1757" s="26">
        <v>329</v>
      </c>
      <c r="K1757" s="26">
        <v>0</v>
      </c>
      <c r="L1757" s="26">
        <v>29</v>
      </c>
      <c r="M1757" s="26">
        <v>578</v>
      </c>
      <c r="N1757" s="26">
        <v>608</v>
      </c>
      <c r="O1757" s="49">
        <v>1.052</v>
      </c>
    </row>
    <row r="1758" spans="1:15" ht="15" customHeight="1" x14ac:dyDescent="0.25">
      <c r="A1758" s="17" t="str">
        <f>IFERROR(VLOOKUP($F1758,'Location List'!$A$2:$T$644,20,FALSE),"")</f>
        <v>Tim Kerum</v>
      </c>
      <c r="B1758" s="17" t="str">
        <f>IFERROR(VLOOKUP($F1758,'Location List'!$A$2:$T$644,19,FALSE),"")</f>
        <v>Troy Chaney</v>
      </c>
      <c r="C1758" s="17" t="str">
        <f>IFERROR(VLOOKUP($F1758,'Location List'!$A$2:$T$644,18,FALSE),"")</f>
        <v>JOAQUIN FREGOSO</v>
      </c>
      <c r="D1758" s="17" t="str">
        <f>IFERROR(VLOOKUP($F1758,'Location List'!$A$2:$T$644,9,FALSE),"")</f>
        <v>CLAUDIA RIVAS</v>
      </c>
      <c r="E1758" s="17" t="str">
        <f>IFERROR(VLOOKUP($F1758,'Location List'!$A$2:$T$644,2,FALSE),"")</f>
        <v>TORRANCE</v>
      </c>
      <c r="F1758" s="26">
        <v>465</v>
      </c>
      <c r="G1758" s="29" t="s">
        <v>3278</v>
      </c>
      <c r="H1758" s="29" t="s">
        <v>3375</v>
      </c>
      <c r="I1758" s="26">
        <v>266</v>
      </c>
      <c r="J1758" s="26">
        <v>268</v>
      </c>
      <c r="K1758" s="26">
        <v>0</v>
      </c>
      <c r="L1758" s="26">
        <v>15</v>
      </c>
      <c r="M1758" s="26">
        <v>534</v>
      </c>
      <c r="N1758" s="26">
        <v>520</v>
      </c>
      <c r="O1758" s="49">
        <v>0.97399999999999998</v>
      </c>
    </row>
    <row r="1759" spans="1:15" ht="15" customHeight="1" x14ac:dyDescent="0.25">
      <c r="A1759" s="17" t="str">
        <f>IFERROR(VLOOKUP($F1759,'Location List'!$A$2:$T$644,20,FALSE),"")</f>
        <v>Tim Kerum</v>
      </c>
      <c r="B1759" s="17" t="str">
        <f>IFERROR(VLOOKUP($F1759,'Location List'!$A$2:$T$644,19,FALSE),"")</f>
        <v>Troy Chaney</v>
      </c>
      <c r="C1759" s="17" t="str">
        <f>IFERROR(VLOOKUP($F1759,'Location List'!$A$2:$T$644,18,FALSE),"")</f>
        <v>JOAQUIN FREGOSO</v>
      </c>
      <c r="D1759" s="17" t="str">
        <f>IFERROR(VLOOKUP($F1759,'Location List'!$A$2:$T$644,9,FALSE),"")</f>
        <v>CLAUDIA RIVAS</v>
      </c>
      <c r="E1759" s="17" t="str">
        <f>IFERROR(VLOOKUP($F1759,'Location List'!$A$2:$T$644,2,FALSE),"")</f>
        <v>TORRANCE</v>
      </c>
      <c r="F1759" s="26">
        <v>465</v>
      </c>
      <c r="G1759" s="29" t="s">
        <v>3278</v>
      </c>
      <c r="H1759" s="29" t="s">
        <v>3376</v>
      </c>
      <c r="I1759" s="26">
        <v>289</v>
      </c>
      <c r="J1759" s="26">
        <v>268</v>
      </c>
      <c r="K1759" s="26">
        <v>0</v>
      </c>
      <c r="L1759" s="26">
        <v>15</v>
      </c>
      <c r="M1759" s="26">
        <v>557</v>
      </c>
      <c r="N1759" s="26">
        <v>991</v>
      </c>
      <c r="O1759" s="49">
        <v>1.7789999999999999</v>
      </c>
    </row>
    <row r="1760" spans="1:15" ht="15" customHeight="1" x14ac:dyDescent="0.25">
      <c r="A1760" s="17" t="str">
        <f>IFERROR(VLOOKUP($F1760,'Location List'!$A$2:$T$644,20,FALSE),"")</f>
        <v>Tim Kerum</v>
      </c>
      <c r="B1760" s="17" t="str">
        <f>IFERROR(VLOOKUP($F1760,'Location List'!$A$2:$T$644,19,FALSE),"")</f>
        <v>Troy Chaney</v>
      </c>
      <c r="C1760" s="17" t="str">
        <f>IFERROR(VLOOKUP($F1760,'Location List'!$A$2:$T$644,18,FALSE),"")</f>
        <v>JOAQUIN FREGOSO</v>
      </c>
      <c r="D1760" s="17" t="str">
        <f>IFERROR(VLOOKUP($F1760,'Location List'!$A$2:$T$644,9,FALSE),"")</f>
        <v>CLAUDIA RIVAS</v>
      </c>
      <c r="E1760" s="17" t="str">
        <f>IFERROR(VLOOKUP($F1760,'Location List'!$A$2:$T$644,2,FALSE),"")</f>
        <v>TORRANCE</v>
      </c>
      <c r="F1760" s="26">
        <v>465</v>
      </c>
      <c r="G1760" s="29" t="s">
        <v>3495</v>
      </c>
      <c r="H1760" s="29" t="s">
        <v>3360</v>
      </c>
      <c r="I1760" s="26">
        <v>226</v>
      </c>
      <c r="J1760" s="26">
        <v>375</v>
      </c>
      <c r="K1760" s="26">
        <v>0</v>
      </c>
      <c r="L1760" s="26">
        <v>28</v>
      </c>
      <c r="M1760" s="26">
        <v>601</v>
      </c>
      <c r="N1760" s="26">
        <v>216</v>
      </c>
      <c r="O1760" s="49">
        <v>0.35899999999999999</v>
      </c>
    </row>
    <row r="1761" spans="1:15" ht="15" customHeight="1" x14ac:dyDescent="0.25">
      <c r="A1761" s="17" t="str">
        <f>IFERROR(VLOOKUP($F1761,'Location List'!$A$2:$T$644,20,FALSE),"")</f>
        <v>Tim Kerum</v>
      </c>
      <c r="B1761" s="17" t="str">
        <f>IFERROR(VLOOKUP($F1761,'Location List'!$A$2:$T$644,19,FALSE),"")</f>
        <v>Troy Chaney</v>
      </c>
      <c r="C1761" s="17" t="str">
        <f>IFERROR(VLOOKUP($F1761,'Location List'!$A$2:$T$644,18,FALSE),"")</f>
        <v>JOAQUIN FREGOSO</v>
      </c>
      <c r="D1761" s="17" t="str">
        <f>IFERROR(VLOOKUP($F1761,'Location List'!$A$2:$T$644,9,FALSE),"")</f>
        <v>CLAUDIA RIVAS</v>
      </c>
      <c r="E1761" s="17" t="str">
        <f>IFERROR(VLOOKUP($F1761,'Location List'!$A$2:$T$644,2,FALSE),"")</f>
        <v>TORRANCE</v>
      </c>
      <c r="F1761" s="26">
        <v>465</v>
      </c>
      <c r="G1761" s="29" t="s">
        <v>3495</v>
      </c>
      <c r="H1761" s="29" t="s">
        <v>3343</v>
      </c>
      <c r="I1761" s="26">
        <v>392</v>
      </c>
      <c r="J1761" s="26">
        <v>627</v>
      </c>
      <c r="K1761" s="26">
        <v>0</v>
      </c>
      <c r="L1761" s="26">
        <v>55</v>
      </c>
      <c r="M1761" s="26">
        <v>1019</v>
      </c>
      <c r="N1761" s="26">
        <v>1169</v>
      </c>
      <c r="O1761" s="49">
        <v>1.147</v>
      </c>
    </row>
    <row r="1762" spans="1:15" ht="15" customHeight="1" x14ac:dyDescent="0.25">
      <c r="A1762" s="17" t="str">
        <f>IFERROR(VLOOKUP($F1762,'Location List'!$A$2:$T$644,20,FALSE),"")</f>
        <v>Chris Kelly</v>
      </c>
      <c r="B1762" s="17" t="str">
        <f>IFERROR(VLOOKUP($F1762,'Location List'!$A$2:$T$644,19,FALSE),"")</f>
        <v>Victor Ayrapetov</v>
      </c>
      <c r="C1762" s="17" t="str">
        <f>IFERROR(VLOOKUP($F1762,'Location List'!$A$2:$T$644,18,FALSE),"")</f>
        <v>Chris Brown</v>
      </c>
      <c r="D1762" s="17" t="str">
        <f>IFERROR(VLOOKUP($F1762,'Location List'!$A$2:$T$644,9,FALSE),"")</f>
        <v>Richard Balboni</v>
      </c>
      <c r="E1762" s="17" t="str">
        <f>IFERROR(VLOOKUP($F1762,'Location List'!$A$2:$T$644,2,FALSE),"")</f>
        <v>E. HARTFORD</v>
      </c>
      <c r="F1762" s="26">
        <v>467</v>
      </c>
      <c r="G1762" s="29" t="s">
        <v>3605</v>
      </c>
      <c r="H1762" s="29" t="s">
        <v>3430</v>
      </c>
      <c r="I1762" s="26">
        <v>280</v>
      </c>
      <c r="J1762" s="26">
        <v>197</v>
      </c>
      <c r="K1762" s="26">
        <v>0</v>
      </c>
      <c r="L1762" s="26">
        <v>10</v>
      </c>
      <c r="M1762" s="26">
        <v>477</v>
      </c>
      <c r="N1762" s="26">
        <v>7250</v>
      </c>
      <c r="O1762" s="49">
        <v>15.199</v>
      </c>
    </row>
    <row r="1763" spans="1:15" ht="15" customHeight="1" x14ac:dyDescent="0.25">
      <c r="A1763" s="17" t="str">
        <f>IFERROR(VLOOKUP($F1763,'Location List'!$A$2:$T$644,20,FALSE),"")</f>
        <v>Chris Kelly</v>
      </c>
      <c r="B1763" s="17" t="str">
        <f>IFERROR(VLOOKUP($F1763,'Location List'!$A$2:$T$644,19,FALSE),"")</f>
        <v>Victor Ayrapetov</v>
      </c>
      <c r="C1763" s="17" t="str">
        <f>IFERROR(VLOOKUP($F1763,'Location List'!$A$2:$T$644,18,FALSE),"")</f>
        <v>Chris Brown</v>
      </c>
      <c r="D1763" s="17" t="str">
        <f>IFERROR(VLOOKUP($F1763,'Location List'!$A$2:$T$644,9,FALSE),"")</f>
        <v>Richard Balboni</v>
      </c>
      <c r="E1763" s="17" t="str">
        <f>IFERROR(VLOOKUP($F1763,'Location List'!$A$2:$T$644,2,FALSE),"")</f>
        <v>E. HARTFORD</v>
      </c>
      <c r="F1763" s="26">
        <v>467</v>
      </c>
      <c r="G1763" s="29" t="s">
        <v>3605</v>
      </c>
      <c r="H1763" s="29" t="s">
        <v>3307</v>
      </c>
      <c r="I1763" s="26">
        <v>168</v>
      </c>
      <c r="J1763" s="26">
        <v>39</v>
      </c>
      <c r="K1763" s="26">
        <v>0</v>
      </c>
      <c r="L1763" s="26">
        <v>12</v>
      </c>
      <c r="M1763" s="26">
        <v>207</v>
      </c>
      <c r="N1763" s="26">
        <v>1715</v>
      </c>
      <c r="O1763" s="49">
        <v>8.2850000000000001</v>
      </c>
    </row>
    <row r="1764" spans="1:15" ht="15" customHeight="1" x14ac:dyDescent="0.25">
      <c r="A1764" s="17" t="str">
        <f>IFERROR(VLOOKUP($F1764,'Location List'!$A$2:$T$644,20,FALSE),"")</f>
        <v>Chris Kelly</v>
      </c>
      <c r="B1764" s="17" t="str">
        <f>IFERROR(VLOOKUP($F1764,'Location List'!$A$2:$T$644,19,FALSE),"")</f>
        <v>Victor Ayrapetov</v>
      </c>
      <c r="C1764" s="17" t="str">
        <f>IFERROR(VLOOKUP($F1764,'Location List'!$A$2:$T$644,18,FALSE),"")</f>
        <v>Chris Brown</v>
      </c>
      <c r="D1764" s="17" t="str">
        <f>IFERROR(VLOOKUP($F1764,'Location List'!$A$2:$T$644,9,FALSE),"")</f>
        <v>Richard Balboni</v>
      </c>
      <c r="E1764" s="17" t="str">
        <f>IFERROR(VLOOKUP($F1764,'Location List'!$A$2:$T$644,2,FALSE),"")</f>
        <v>E. HARTFORD</v>
      </c>
      <c r="F1764" s="26">
        <v>467</v>
      </c>
      <c r="G1764" s="29" t="s">
        <v>3272</v>
      </c>
      <c r="H1764" s="29" t="s">
        <v>3379</v>
      </c>
      <c r="I1764" s="26">
        <v>89</v>
      </c>
      <c r="J1764" s="26">
        <v>116</v>
      </c>
      <c r="K1764" s="26">
        <v>0</v>
      </c>
      <c r="L1764" s="26">
        <v>11</v>
      </c>
      <c r="M1764" s="26">
        <v>205</v>
      </c>
      <c r="N1764" s="26">
        <v>210</v>
      </c>
      <c r="O1764" s="49">
        <v>1.024</v>
      </c>
    </row>
    <row r="1765" spans="1:15" ht="15" customHeight="1" x14ac:dyDescent="0.25">
      <c r="A1765" s="17" t="str">
        <f>IFERROR(VLOOKUP($F1765,'Location List'!$A$2:$T$644,20,FALSE),"")</f>
        <v>Chris Kelly</v>
      </c>
      <c r="B1765" s="17" t="str">
        <f>IFERROR(VLOOKUP($F1765,'Location List'!$A$2:$T$644,19,FALSE),"")</f>
        <v>Victor Ayrapetov</v>
      </c>
      <c r="C1765" s="17" t="str">
        <f>IFERROR(VLOOKUP($F1765,'Location List'!$A$2:$T$644,18,FALSE),"")</f>
        <v>Chris Brown</v>
      </c>
      <c r="D1765" s="17" t="str">
        <f>IFERROR(VLOOKUP($F1765,'Location List'!$A$2:$T$644,9,FALSE),"")</f>
        <v>Richard Balboni</v>
      </c>
      <c r="E1765" s="17" t="str">
        <f>IFERROR(VLOOKUP($F1765,'Location List'!$A$2:$T$644,2,FALSE),"")</f>
        <v>E. HARTFORD</v>
      </c>
      <c r="F1765" s="26">
        <v>467</v>
      </c>
      <c r="G1765" s="29" t="s">
        <v>3272</v>
      </c>
      <c r="H1765" s="29" t="s">
        <v>3274</v>
      </c>
      <c r="I1765" s="26">
        <v>133</v>
      </c>
      <c r="J1765" s="26">
        <v>141</v>
      </c>
      <c r="K1765" s="26">
        <v>0</v>
      </c>
      <c r="L1765" s="26">
        <v>12</v>
      </c>
      <c r="M1765" s="26">
        <v>274</v>
      </c>
      <c r="N1765" s="26">
        <v>1667</v>
      </c>
      <c r="O1765" s="49">
        <v>6.0839999999999996</v>
      </c>
    </row>
    <row r="1766" spans="1:15" ht="15" customHeight="1" x14ac:dyDescent="0.25">
      <c r="A1766" s="17" t="str">
        <f>IFERROR(VLOOKUP($F1766,'Location List'!$A$2:$T$644,20,FALSE),"")</f>
        <v>Chris Kelly</v>
      </c>
      <c r="B1766" s="17" t="str">
        <f>IFERROR(VLOOKUP($F1766,'Location List'!$A$2:$T$644,19,FALSE),"")</f>
        <v>Victor Ayrapetov</v>
      </c>
      <c r="C1766" s="17" t="str">
        <f>IFERROR(VLOOKUP($F1766,'Location List'!$A$2:$T$644,18,FALSE),"")</f>
        <v>Chris Brown</v>
      </c>
      <c r="D1766" s="17" t="str">
        <f>IFERROR(VLOOKUP($F1766,'Location List'!$A$2:$T$644,9,FALSE),"")</f>
        <v>Richard Balboni</v>
      </c>
      <c r="E1766" s="17" t="str">
        <f>IFERROR(VLOOKUP($F1766,'Location List'!$A$2:$T$644,2,FALSE),"")</f>
        <v>E. HARTFORD</v>
      </c>
      <c r="F1766" s="26">
        <v>467</v>
      </c>
      <c r="G1766" s="29" t="s">
        <v>3272</v>
      </c>
      <c r="H1766" s="29" t="s">
        <v>3309</v>
      </c>
      <c r="I1766" s="26">
        <v>219</v>
      </c>
      <c r="J1766" s="26">
        <v>392</v>
      </c>
      <c r="K1766" s="26">
        <v>0</v>
      </c>
      <c r="L1766" s="26">
        <v>14</v>
      </c>
      <c r="M1766" s="26">
        <v>611</v>
      </c>
      <c r="N1766" s="26">
        <v>65</v>
      </c>
      <c r="O1766" s="49">
        <v>0.106</v>
      </c>
    </row>
    <row r="1767" spans="1:15" ht="15" customHeight="1" x14ac:dyDescent="0.25">
      <c r="A1767" s="17" t="str">
        <f>IFERROR(VLOOKUP($F1767,'Location List'!$A$2:$T$644,20,FALSE),"")</f>
        <v>Chris Kelly</v>
      </c>
      <c r="B1767" s="17" t="str">
        <f>IFERROR(VLOOKUP($F1767,'Location List'!$A$2:$T$644,19,FALSE),"")</f>
        <v>Victor Ayrapetov</v>
      </c>
      <c r="C1767" s="17" t="str">
        <f>IFERROR(VLOOKUP($F1767,'Location List'!$A$2:$T$644,18,FALSE),"")</f>
        <v>Chris Brown</v>
      </c>
      <c r="D1767" s="17" t="str">
        <f>IFERROR(VLOOKUP($F1767,'Location List'!$A$2:$T$644,9,FALSE),"")</f>
        <v>Richard Balboni</v>
      </c>
      <c r="E1767" s="17" t="str">
        <f>IFERROR(VLOOKUP($F1767,'Location List'!$A$2:$T$644,2,FALSE),"")</f>
        <v>E. HARTFORD</v>
      </c>
      <c r="F1767" s="26">
        <v>467</v>
      </c>
      <c r="G1767" s="29" t="s">
        <v>3272</v>
      </c>
      <c r="H1767" s="29" t="s">
        <v>3290</v>
      </c>
      <c r="I1767" s="26">
        <v>64</v>
      </c>
      <c r="J1767" s="26">
        <v>67</v>
      </c>
      <c r="K1767" s="26">
        <v>0</v>
      </c>
      <c r="L1767" s="26">
        <v>11</v>
      </c>
      <c r="M1767" s="26">
        <v>131</v>
      </c>
      <c r="N1767" s="26">
        <v>210</v>
      </c>
      <c r="O1767" s="49">
        <v>1.603</v>
      </c>
    </row>
    <row r="1768" spans="1:15" ht="15" customHeight="1" x14ac:dyDescent="0.25">
      <c r="A1768" s="17" t="str">
        <f>IFERROR(VLOOKUP($F1768,'Location List'!$A$2:$T$644,20,FALSE),"")</f>
        <v>Chris Kelly</v>
      </c>
      <c r="B1768" s="17" t="str">
        <f>IFERROR(VLOOKUP($F1768,'Location List'!$A$2:$T$644,19,FALSE),"")</f>
        <v>Victor Ayrapetov</v>
      </c>
      <c r="C1768" s="17" t="str">
        <f>IFERROR(VLOOKUP($F1768,'Location List'!$A$2:$T$644,18,FALSE),"")</f>
        <v>Chris Brown</v>
      </c>
      <c r="D1768" s="17" t="str">
        <f>IFERROR(VLOOKUP($F1768,'Location List'!$A$2:$T$644,9,FALSE),"")</f>
        <v>Richard Balboni</v>
      </c>
      <c r="E1768" s="17" t="str">
        <f>IFERROR(VLOOKUP($F1768,'Location List'!$A$2:$T$644,2,FALSE),"")</f>
        <v>E. HARTFORD</v>
      </c>
      <c r="F1768" s="26">
        <v>467</v>
      </c>
      <c r="G1768" s="29" t="s">
        <v>3272</v>
      </c>
      <c r="H1768" s="29" t="s">
        <v>3369</v>
      </c>
      <c r="I1768" s="26">
        <v>78</v>
      </c>
      <c r="J1768" s="26">
        <v>143</v>
      </c>
      <c r="K1768" s="26">
        <v>0</v>
      </c>
      <c r="L1768" s="26">
        <v>12</v>
      </c>
      <c r="M1768" s="26">
        <v>221</v>
      </c>
      <c r="N1768" s="26">
        <v>349</v>
      </c>
      <c r="O1768" s="49">
        <v>1.579</v>
      </c>
    </row>
    <row r="1769" spans="1:15" ht="15" customHeight="1" x14ac:dyDescent="0.25">
      <c r="A1769" s="17" t="str">
        <f>IFERROR(VLOOKUP($F1769,'Location List'!$A$2:$T$644,20,FALSE),"")</f>
        <v>Chris Kelly</v>
      </c>
      <c r="B1769" s="17" t="str">
        <f>IFERROR(VLOOKUP($F1769,'Location List'!$A$2:$T$644,19,FALSE),"")</f>
        <v>Victor Ayrapetov</v>
      </c>
      <c r="C1769" s="17" t="str">
        <f>IFERROR(VLOOKUP($F1769,'Location List'!$A$2:$T$644,18,FALSE),"")</f>
        <v>Chris Brown</v>
      </c>
      <c r="D1769" s="17" t="str">
        <f>IFERROR(VLOOKUP($F1769,'Location List'!$A$2:$T$644,9,FALSE),"")</f>
        <v>Richard Balboni</v>
      </c>
      <c r="E1769" s="17" t="str">
        <f>IFERROR(VLOOKUP($F1769,'Location List'!$A$2:$T$644,2,FALSE),"")</f>
        <v>E. HARTFORD</v>
      </c>
      <c r="F1769" s="26">
        <v>467</v>
      </c>
      <c r="G1769" s="29" t="s">
        <v>3272</v>
      </c>
      <c r="H1769" s="29" t="s">
        <v>3507</v>
      </c>
      <c r="I1769" s="26">
        <v>119</v>
      </c>
      <c r="J1769" s="26">
        <v>99</v>
      </c>
      <c r="K1769" s="26">
        <v>0</v>
      </c>
      <c r="L1769" s="26">
        <v>10</v>
      </c>
      <c r="M1769" s="26">
        <v>218</v>
      </c>
      <c r="N1769" s="26">
        <v>218</v>
      </c>
      <c r="O1769" s="49">
        <v>1</v>
      </c>
    </row>
    <row r="1770" spans="1:15" ht="15" customHeight="1" x14ac:dyDescent="0.25">
      <c r="A1770" s="17" t="str">
        <f>IFERROR(VLOOKUP($F1770,'Location List'!$A$2:$T$644,20,FALSE),"")</f>
        <v>Chris Kelly</v>
      </c>
      <c r="B1770" s="17" t="str">
        <f>IFERROR(VLOOKUP($F1770,'Location List'!$A$2:$T$644,19,FALSE),"")</f>
        <v>Victor Ayrapetov</v>
      </c>
      <c r="C1770" s="17" t="str">
        <f>IFERROR(VLOOKUP($F1770,'Location List'!$A$2:$T$644,18,FALSE),"")</f>
        <v>Chris Brown</v>
      </c>
      <c r="D1770" s="17" t="str">
        <f>IFERROR(VLOOKUP($F1770,'Location List'!$A$2:$T$644,9,FALSE),"")</f>
        <v>Richard Balboni</v>
      </c>
      <c r="E1770" s="17" t="str">
        <f>IFERROR(VLOOKUP($F1770,'Location List'!$A$2:$T$644,2,FALSE),"")</f>
        <v>E. HARTFORD</v>
      </c>
      <c r="F1770" s="26">
        <v>467</v>
      </c>
      <c r="G1770" s="29" t="s">
        <v>3272</v>
      </c>
      <c r="H1770" s="29" t="s">
        <v>3544</v>
      </c>
      <c r="I1770" s="26">
        <v>66</v>
      </c>
      <c r="J1770" s="26">
        <v>51</v>
      </c>
      <c r="K1770" s="26">
        <v>0</v>
      </c>
      <c r="L1770" s="26">
        <v>52</v>
      </c>
      <c r="M1770" s="26">
        <v>117</v>
      </c>
      <c r="N1770" s="26">
        <v>231</v>
      </c>
      <c r="O1770" s="49">
        <v>1.974</v>
      </c>
    </row>
    <row r="1771" spans="1:15" ht="15" customHeight="1" x14ac:dyDescent="0.25">
      <c r="A1771" s="17" t="str">
        <f>IFERROR(VLOOKUP($F1771,'Location List'!$A$2:$T$644,20,FALSE),"")</f>
        <v>Chris Kelly</v>
      </c>
      <c r="B1771" s="17" t="str">
        <f>IFERROR(VLOOKUP($F1771,'Location List'!$A$2:$T$644,19,FALSE),"")</f>
        <v>Victor Ayrapetov</v>
      </c>
      <c r="C1771" s="17" t="str">
        <f>IFERROR(VLOOKUP($F1771,'Location List'!$A$2:$T$644,18,FALSE),"")</f>
        <v>Chris Brown</v>
      </c>
      <c r="D1771" s="17" t="str">
        <f>IFERROR(VLOOKUP($F1771,'Location List'!$A$2:$T$644,9,FALSE),"")</f>
        <v>Richard Balboni</v>
      </c>
      <c r="E1771" s="17" t="str">
        <f>IFERROR(VLOOKUP($F1771,'Location List'!$A$2:$T$644,2,FALSE),"")</f>
        <v>E. HARTFORD</v>
      </c>
      <c r="F1771" s="26">
        <v>467</v>
      </c>
      <c r="G1771" s="29" t="s">
        <v>3276</v>
      </c>
      <c r="H1771" s="29" t="s">
        <v>3277</v>
      </c>
      <c r="I1771" s="26">
        <v>94</v>
      </c>
      <c r="J1771" s="26">
        <v>125</v>
      </c>
      <c r="K1771" s="26">
        <v>0</v>
      </c>
      <c r="L1771" s="26">
        <v>12</v>
      </c>
      <c r="M1771" s="26">
        <v>219</v>
      </c>
      <c r="N1771" s="26">
        <v>160</v>
      </c>
      <c r="O1771" s="49">
        <v>0.73099999999999998</v>
      </c>
    </row>
    <row r="1772" spans="1:15" ht="15" customHeight="1" x14ac:dyDescent="0.25">
      <c r="A1772" s="17" t="str">
        <f>IFERROR(VLOOKUP($F1772,'Location List'!$A$2:$T$644,20,FALSE),"")</f>
        <v>Chris Kelly</v>
      </c>
      <c r="B1772" s="17" t="str">
        <f>IFERROR(VLOOKUP($F1772,'Location List'!$A$2:$T$644,19,FALSE),"")</f>
        <v>Victor Ayrapetov</v>
      </c>
      <c r="C1772" s="17" t="str">
        <f>IFERROR(VLOOKUP($F1772,'Location List'!$A$2:$T$644,18,FALSE),"")</f>
        <v>Chris Brown</v>
      </c>
      <c r="D1772" s="17" t="str">
        <f>IFERROR(VLOOKUP($F1772,'Location List'!$A$2:$T$644,9,FALSE),"")</f>
        <v>Richard Balboni</v>
      </c>
      <c r="E1772" s="17" t="str">
        <f>IFERROR(VLOOKUP($F1772,'Location List'!$A$2:$T$644,2,FALSE),"")</f>
        <v>E. HARTFORD</v>
      </c>
      <c r="F1772" s="26">
        <v>467</v>
      </c>
      <c r="G1772" s="29" t="s">
        <v>3276</v>
      </c>
      <c r="H1772" s="29" t="s">
        <v>3320</v>
      </c>
      <c r="I1772" s="26">
        <v>113</v>
      </c>
      <c r="J1772" s="26">
        <v>130</v>
      </c>
      <c r="K1772" s="26">
        <v>0</v>
      </c>
      <c r="L1772" s="26">
        <v>12</v>
      </c>
      <c r="M1772" s="26">
        <v>243</v>
      </c>
      <c r="N1772" s="26">
        <v>135</v>
      </c>
      <c r="O1772" s="49">
        <v>0.55600000000000005</v>
      </c>
    </row>
    <row r="1773" spans="1:15" ht="15" customHeight="1" x14ac:dyDescent="0.25">
      <c r="A1773" s="17" t="str">
        <f>IFERROR(VLOOKUP($F1773,'Location List'!$A$2:$T$644,20,FALSE),"")</f>
        <v>Chris Kelly</v>
      </c>
      <c r="B1773" s="17" t="str">
        <f>IFERROR(VLOOKUP($F1773,'Location List'!$A$2:$T$644,19,FALSE),"")</f>
        <v>Victor Ayrapetov</v>
      </c>
      <c r="C1773" s="17" t="str">
        <f>IFERROR(VLOOKUP($F1773,'Location List'!$A$2:$T$644,18,FALSE),"")</f>
        <v>Chris Brown</v>
      </c>
      <c r="D1773" s="17" t="str">
        <f>IFERROR(VLOOKUP($F1773,'Location List'!$A$2:$T$644,9,FALSE),"")</f>
        <v>Richard Balboni</v>
      </c>
      <c r="E1773" s="17" t="str">
        <f>IFERROR(VLOOKUP($F1773,'Location List'!$A$2:$T$644,2,FALSE),"")</f>
        <v>E. HARTFORD</v>
      </c>
      <c r="F1773" s="26">
        <v>467</v>
      </c>
      <c r="G1773" s="29" t="s">
        <v>3276</v>
      </c>
      <c r="H1773" s="29" t="s">
        <v>3381</v>
      </c>
      <c r="I1773" s="26">
        <v>71</v>
      </c>
      <c r="J1773" s="26">
        <v>48</v>
      </c>
      <c r="K1773" s="26">
        <v>0</v>
      </c>
      <c r="L1773" s="26">
        <v>12</v>
      </c>
      <c r="M1773" s="26">
        <v>119</v>
      </c>
      <c r="N1773" s="26">
        <v>727</v>
      </c>
      <c r="O1773" s="49">
        <v>6.109</v>
      </c>
    </row>
    <row r="1774" spans="1:15" ht="15" customHeight="1" x14ac:dyDescent="0.25">
      <c r="A1774" s="17" t="str">
        <f>IFERROR(VLOOKUP($F1774,'Location List'!$A$2:$T$644,20,FALSE),"")</f>
        <v>Chris Kelly</v>
      </c>
      <c r="B1774" s="17" t="str">
        <f>IFERROR(VLOOKUP($F1774,'Location List'!$A$2:$T$644,19,FALSE),"")</f>
        <v>Victor Ayrapetov</v>
      </c>
      <c r="C1774" s="17" t="str">
        <f>IFERROR(VLOOKUP($F1774,'Location List'!$A$2:$T$644,18,FALSE),"")</f>
        <v>Chris Brown</v>
      </c>
      <c r="D1774" s="17" t="str">
        <f>IFERROR(VLOOKUP($F1774,'Location List'!$A$2:$T$644,9,FALSE),"")</f>
        <v>Richard Balboni</v>
      </c>
      <c r="E1774" s="17" t="str">
        <f>IFERROR(VLOOKUP($F1774,'Location List'!$A$2:$T$644,2,FALSE),"")</f>
        <v>E. HARTFORD</v>
      </c>
      <c r="F1774" s="26">
        <v>467</v>
      </c>
      <c r="G1774" s="29" t="s">
        <v>3276</v>
      </c>
      <c r="H1774" s="29" t="s">
        <v>3399</v>
      </c>
      <c r="I1774" s="26">
        <v>83</v>
      </c>
      <c r="J1774" s="26">
        <v>98</v>
      </c>
      <c r="K1774" s="26">
        <v>0</v>
      </c>
      <c r="L1774" s="26">
        <v>12</v>
      </c>
      <c r="M1774" s="26">
        <v>181</v>
      </c>
      <c r="N1774" s="26">
        <v>284</v>
      </c>
      <c r="O1774" s="49">
        <v>1.569</v>
      </c>
    </row>
    <row r="1775" spans="1:15" ht="15" customHeight="1" x14ac:dyDescent="0.25">
      <c r="A1775" s="17" t="str">
        <f>IFERROR(VLOOKUP($F1775,'Location List'!$A$2:$T$644,20,FALSE),"")</f>
        <v>Chris Kelly</v>
      </c>
      <c r="B1775" s="17" t="str">
        <f>IFERROR(VLOOKUP($F1775,'Location List'!$A$2:$T$644,19,FALSE),"")</f>
        <v>Victor Ayrapetov</v>
      </c>
      <c r="C1775" s="17" t="str">
        <f>IFERROR(VLOOKUP($F1775,'Location List'!$A$2:$T$644,18,FALSE),"")</f>
        <v>Chris Brown</v>
      </c>
      <c r="D1775" s="17" t="str">
        <f>IFERROR(VLOOKUP($F1775,'Location List'!$A$2:$T$644,9,FALSE),"")</f>
        <v>Richard Balboni</v>
      </c>
      <c r="E1775" s="17" t="str">
        <f>IFERROR(VLOOKUP($F1775,'Location List'!$A$2:$T$644,2,FALSE),"")</f>
        <v>E. HARTFORD</v>
      </c>
      <c r="F1775" s="26">
        <v>467</v>
      </c>
      <c r="G1775" s="29" t="s">
        <v>3276</v>
      </c>
      <c r="H1775" s="29" t="s">
        <v>3501</v>
      </c>
      <c r="I1775" s="26">
        <v>286</v>
      </c>
      <c r="J1775" s="26">
        <v>261</v>
      </c>
      <c r="K1775" s="26">
        <v>0</v>
      </c>
      <c r="L1775" s="26">
        <v>12</v>
      </c>
      <c r="M1775" s="26">
        <v>547</v>
      </c>
      <c r="N1775" s="26">
        <v>1000</v>
      </c>
      <c r="O1775" s="49">
        <v>1.8280000000000001</v>
      </c>
    </row>
    <row r="1776" spans="1:15" ht="15" customHeight="1" x14ac:dyDescent="0.25">
      <c r="A1776" s="17" t="str">
        <f>IFERROR(VLOOKUP($F1776,'Location List'!$A$2:$T$644,20,FALSE),"")</f>
        <v>Chris Kelly</v>
      </c>
      <c r="B1776" s="17" t="str">
        <f>IFERROR(VLOOKUP($F1776,'Location List'!$A$2:$T$644,19,FALSE),"")</f>
        <v>Victor Ayrapetov</v>
      </c>
      <c r="C1776" s="17" t="str">
        <f>IFERROR(VLOOKUP($F1776,'Location List'!$A$2:$T$644,18,FALSE),"")</f>
        <v>Chris Brown</v>
      </c>
      <c r="D1776" s="17" t="str">
        <f>IFERROR(VLOOKUP($F1776,'Location List'!$A$2:$T$644,9,FALSE),"")</f>
        <v>Richard Balboni</v>
      </c>
      <c r="E1776" s="17" t="str">
        <f>IFERROR(VLOOKUP($F1776,'Location List'!$A$2:$T$644,2,FALSE),"")</f>
        <v>E. HARTFORD</v>
      </c>
      <c r="F1776" s="26">
        <v>467</v>
      </c>
      <c r="G1776" s="29" t="s">
        <v>3278</v>
      </c>
      <c r="H1776" s="29" t="s">
        <v>3386</v>
      </c>
      <c r="I1776" s="26">
        <v>33</v>
      </c>
      <c r="J1776" s="26">
        <v>35</v>
      </c>
      <c r="K1776" s="26">
        <v>0</v>
      </c>
      <c r="L1776" s="26">
        <v>11</v>
      </c>
      <c r="M1776" s="26">
        <v>68</v>
      </c>
      <c r="N1776" s="26">
        <v>135</v>
      </c>
      <c r="O1776" s="49">
        <v>1.9850000000000001</v>
      </c>
    </row>
    <row r="1777" spans="1:15" ht="15" customHeight="1" x14ac:dyDescent="0.25">
      <c r="A1777" s="17" t="str">
        <f>IFERROR(VLOOKUP($F1777,'Location List'!$A$2:$T$644,20,FALSE),"")</f>
        <v>Chris Kelly</v>
      </c>
      <c r="B1777" s="17" t="str">
        <f>IFERROR(VLOOKUP($F1777,'Location List'!$A$2:$T$644,19,FALSE),"")</f>
        <v>Victor Ayrapetov</v>
      </c>
      <c r="C1777" s="17" t="str">
        <f>IFERROR(VLOOKUP($F1777,'Location List'!$A$2:$T$644,18,FALSE),"")</f>
        <v>Chris Brown</v>
      </c>
      <c r="D1777" s="17" t="str">
        <f>IFERROR(VLOOKUP($F1777,'Location List'!$A$2:$T$644,9,FALSE),"")</f>
        <v>Richard Balboni</v>
      </c>
      <c r="E1777" s="17" t="str">
        <f>IFERROR(VLOOKUP($F1777,'Location List'!$A$2:$T$644,2,FALSE),"")</f>
        <v>E. HARTFORD</v>
      </c>
      <c r="F1777" s="26">
        <v>467</v>
      </c>
      <c r="G1777" s="29" t="s">
        <v>3278</v>
      </c>
      <c r="H1777" s="29" t="s">
        <v>3302</v>
      </c>
      <c r="I1777" s="26">
        <v>132</v>
      </c>
      <c r="J1777" s="26">
        <v>25</v>
      </c>
      <c r="K1777" s="26">
        <v>0</v>
      </c>
      <c r="L1777" s="26">
        <v>13</v>
      </c>
      <c r="M1777" s="26">
        <v>157</v>
      </c>
      <c r="N1777" s="26">
        <v>1141</v>
      </c>
      <c r="O1777" s="49">
        <v>7.2679999999999998</v>
      </c>
    </row>
    <row r="1778" spans="1:15" ht="15" customHeight="1" x14ac:dyDescent="0.25">
      <c r="A1778" s="17" t="str">
        <f>IFERROR(VLOOKUP($F1778,'Location List'!$A$2:$T$644,20,FALSE),"")</f>
        <v>Chris Kelly</v>
      </c>
      <c r="B1778" s="17" t="str">
        <f>IFERROR(VLOOKUP($F1778,'Location List'!$A$2:$T$644,19,FALSE),"")</f>
        <v>Victor Ayrapetov</v>
      </c>
      <c r="C1778" s="17" t="str">
        <f>IFERROR(VLOOKUP($F1778,'Location List'!$A$2:$T$644,18,FALSE),"")</f>
        <v>Chris Brown</v>
      </c>
      <c r="D1778" s="17" t="str">
        <f>IFERROR(VLOOKUP($F1778,'Location List'!$A$2:$T$644,9,FALSE),"")</f>
        <v>Richard Balboni</v>
      </c>
      <c r="E1778" s="17" t="str">
        <f>IFERROR(VLOOKUP($F1778,'Location List'!$A$2:$T$644,2,FALSE),"")</f>
        <v>E. HARTFORD</v>
      </c>
      <c r="F1778" s="26">
        <v>467</v>
      </c>
      <c r="G1778" s="29" t="s">
        <v>3278</v>
      </c>
      <c r="H1778" s="29" t="s">
        <v>3286</v>
      </c>
      <c r="I1778" s="26">
        <v>195</v>
      </c>
      <c r="J1778" s="26">
        <v>196</v>
      </c>
      <c r="K1778" s="26">
        <v>0</v>
      </c>
      <c r="L1778" s="26">
        <v>27</v>
      </c>
      <c r="M1778" s="26">
        <v>391</v>
      </c>
      <c r="N1778" s="26">
        <v>449</v>
      </c>
      <c r="O1778" s="49">
        <v>1.1479999999999999</v>
      </c>
    </row>
    <row r="1779" spans="1:15" ht="15" customHeight="1" x14ac:dyDescent="0.25">
      <c r="A1779" s="17" t="str">
        <f>IFERROR(VLOOKUP($F1779,'Location List'!$A$2:$T$644,20,FALSE),"")</f>
        <v>Chris Kelly</v>
      </c>
      <c r="B1779" s="17" t="str">
        <f>IFERROR(VLOOKUP($F1779,'Location List'!$A$2:$T$644,19,FALSE),"")</f>
        <v>Victor Ayrapetov</v>
      </c>
      <c r="C1779" s="17" t="str">
        <f>IFERROR(VLOOKUP($F1779,'Location List'!$A$2:$T$644,18,FALSE),"")</f>
        <v>Chris Brown</v>
      </c>
      <c r="D1779" s="17" t="str">
        <f>IFERROR(VLOOKUP($F1779,'Location List'!$A$2:$T$644,9,FALSE),"")</f>
        <v>Richard Balboni</v>
      </c>
      <c r="E1779" s="17" t="str">
        <f>IFERROR(VLOOKUP($F1779,'Location List'!$A$2:$T$644,2,FALSE),"")</f>
        <v>E. HARTFORD</v>
      </c>
      <c r="F1779" s="26">
        <v>467</v>
      </c>
      <c r="G1779" s="29" t="s">
        <v>3278</v>
      </c>
      <c r="H1779" s="29" t="s">
        <v>3431</v>
      </c>
      <c r="I1779" s="26">
        <v>96</v>
      </c>
      <c r="J1779" s="26">
        <v>112</v>
      </c>
      <c r="K1779" s="26">
        <v>0</v>
      </c>
      <c r="L1779" s="26">
        <v>12</v>
      </c>
      <c r="M1779" s="26">
        <v>208</v>
      </c>
      <c r="N1779" s="26">
        <v>2640</v>
      </c>
      <c r="O1779" s="49">
        <v>12.692</v>
      </c>
    </row>
    <row r="1780" spans="1:15" ht="15" customHeight="1" x14ac:dyDescent="0.25">
      <c r="A1780" s="17" t="str">
        <f>IFERROR(VLOOKUP($F1780,'Location List'!$A$2:$T$644,20,FALSE),"")</f>
        <v>Chris Kelly</v>
      </c>
      <c r="B1780" s="17" t="str">
        <f>IFERROR(VLOOKUP($F1780,'Location List'!$A$2:$T$644,19,FALSE),"")</f>
        <v>Victor Ayrapetov</v>
      </c>
      <c r="C1780" s="17" t="str">
        <f>IFERROR(VLOOKUP($F1780,'Location List'!$A$2:$T$644,18,FALSE),"")</f>
        <v>Chris Brown</v>
      </c>
      <c r="D1780" s="17" t="str">
        <f>IFERROR(VLOOKUP($F1780,'Location List'!$A$2:$T$644,9,FALSE),"")</f>
        <v>Richard Balboni</v>
      </c>
      <c r="E1780" s="17" t="str">
        <f>IFERROR(VLOOKUP($F1780,'Location List'!$A$2:$T$644,2,FALSE),"")</f>
        <v>E. HARTFORD</v>
      </c>
      <c r="F1780" s="26">
        <v>467</v>
      </c>
      <c r="G1780" s="29" t="s">
        <v>3278</v>
      </c>
      <c r="H1780" s="29" t="s">
        <v>3408</v>
      </c>
      <c r="I1780" s="26">
        <v>412</v>
      </c>
      <c r="J1780" s="26">
        <v>311</v>
      </c>
      <c r="K1780" s="26">
        <v>0</v>
      </c>
      <c r="L1780" s="26">
        <v>12</v>
      </c>
      <c r="M1780" s="26">
        <v>723</v>
      </c>
      <c r="N1780" s="26">
        <v>19099</v>
      </c>
      <c r="O1780" s="49">
        <v>26.416</v>
      </c>
    </row>
    <row r="1781" spans="1:15" ht="15" customHeight="1" x14ac:dyDescent="0.25">
      <c r="A1781" s="17" t="str">
        <f>IFERROR(VLOOKUP($F1781,'Location List'!$A$2:$T$644,20,FALSE),"")</f>
        <v>Chris Kelly</v>
      </c>
      <c r="B1781" s="17" t="str">
        <f>IFERROR(VLOOKUP($F1781,'Location List'!$A$2:$T$644,19,FALSE),"")</f>
        <v>Victor Ayrapetov</v>
      </c>
      <c r="C1781" s="17" t="str">
        <f>IFERROR(VLOOKUP($F1781,'Location List'!$A$2:$T$644,18,FALSE),"")</f>
        <v>Chris Brown</v>
      </c>
      <c r="D1781" s="17" t="str">
        <f>IFERROR(VLOOKUP($F1781,'Location List'!$A$2:$T$644,9,FALSE),"")</f>
        <v>Richard Balboni</v>
      </c>
      <c r="E1781" s="17" t="str">
        <f>IFERROR(VLOOKUP($F1781,'Location List'!$A$2:$T$644,2,FALSE),"")</f>
        <v>E. HARTFORD</v>
      </c>
      <c r="F1781" s="26">
        <v>467</v>
      </c>
      <c r="G1781" s="29" t="s">
        <v>3278</v>
      </c>
      <c r="H1781" s="29" t="s">
        <v>3370</v>
      </c>
      <c r="I1781" s="26">
        <v>49</v>
      </c>
      <c r="J1781" s="26">
        <v>65</v>
      </c>
      <c r="K1781" s="26">
        <v>0</v>
      </c>
      <c r="L1781" s="26">
        <v>10</v>
      </c>
      <c r="M1781" s="26">
        <v>114</v>
      </c>
      <c r="N1781" s="26">
        <v>117</v>
      </c>
      <c r="O1781" s="49">
        <v>1.026</v>
      </c>
    </row>
    <row r="1782" spans="1:15" ht="15" customHeight="1" x14ac:dyDescent="0.25">
      <c r="A1782" s="17" t="str">
        <f>IFERROR(VLOOKUP($F1782,'Location List'!$A$2:$T$644,20,FALSE),"")</f>
        <v>Chris Kelly</v>
      </c>
      <c r="B1782" s="17" t="str">
        <f>IFERROR(VLOOKUP($F1782,'Location List'!$A$2:$T$644,19,FALSE),"")</f>
        <v>Victor Ayrapetov</v>
      </c>
      <c r="C1782" s="17" t="str">
        <f>IFERROR(VLOOKUP($F1782,'Location List'!$A$2:$T$644,18,FALSE),"")</f>
        <v>Chris Brown</v>
      </c>
      <c r="D1782" s="17" t="str">
        <f>IFERROR(VLOOKUP($F1782,'Location List'!$A$2:$T$644,9,FALSE),"")</f>
        <v>Richard Balboni</v>
      </c>
      <c r="E1782" s="17" t="str">
        <f>IFERROR(VLOOKUP($F1782,'Location List'!$A$2:$T$644,2,FALSE),"")</f>
        <v>E. HARTFORD</v>
      </c>
      <c r="F1782" s="26">
        <v>467</v>
      </c>
      <c r="G1782" s="29" t="s">
        <v>3278</v>
      </c>
      <c r="H1782" s="29" t="s">
        <v>3325</v>
      </c>
      <c r="I1782" s="26">
        <v>62</v>
      </c>
      <c r="J1782" s="26">
        <v>103</v>
      </c>
      <c r="K1782" s="26">
        <v>0</v>
      </c>
      <c r="L1782" s="26">
        <v>12</v>
      </c>
      <c r="M1782" s="26">
        <v>165</v>
      </c>
      <c r="N1782" s="26">
        <v>1040</v>
      </c>
      <c r="O1782" s="49">
        <v>6.3029999999999999</v>
      </c>
    </row>
    <row r="1783" spans="1:15" ht="15" customHeight="1" x14ac:dyDescent="0.25">
      <c r="A1783" s="17" t="str">
        <f>IFERROR(VLOOKUP($F1783,'Location List'!$A$2:$T$644,20,FALSE),"")</f>
        <v>Chris Kelly</v>
      </c>
      <c r="B1783" s="17" t="str">
        <f>IFERROR(VLOOKUP($F1783,'Location List'!$A$2:$T$644,19,FALSE),"")</f>
        <v>Victor Ayrapetov</v>
      </c>
      <c r="C1783" s="17" t="str">
        <f>IFERROR(VLOOKUP($F1783,'Location List'!$A$2:$T$644,18,FALSE),"")</f>
        <v>Chris Brown</v>
      </c>
      <c r="D1783" s="17" t="str">
        <f>IFERROR(VLOOKUP($F1783,'Location List'!$A$2:$T$644,9,FALSE),"")</f>
        <v>Richard Balboni</v>
      </c>
      <c r="E1783" s="17" t="str">
        <f>IFERROR(VLOOKUP($F1783,'Location List'!$A$2:$T$644,2,FALSE),"")</f>
        <v>E. HARTFORD</v>
      </c>
      <c r="F1783" s="26">
        <v>467</v>
      </c>
      <c r="G1783" s="29" t="s">
        <v>3278</v>
      </c>
      <c r="H1783" s="29" t="s">
        <v>3439</v>
      </c>
      <c r="I1783" s="26">
        <v>273</v>
      </c>
      <c r="J1783" s="26">
        <v>353</v>
      </c>
      <c r="K1783" s="26">
        <v>0</v>
      </c>
      <c r="L1783" s="26">
        <v>11</v>
      </c>
      <c r="M1783" s="26">
        <v>626</v>
      </c>
      <c r="N1783" s="26">
        <v>694</v>
      </c>
      <c r="O1783" s="49">
        <v>1.109</v>
      </c>
    </row>
    <row r="1784" spans="1:15" ht="15" customHeight="1" x14ac:dyDescent="0.25">
      <c r="A1784" s="17" t="str">
        <f>IFERROR(VLOOKUP($F1784,'Location List'!$A$2:$T$644,20,FALSE),"")</f>
        <v>Chris Kelly</v>
      </c>
      <c r="B1784" s="17" t="str">
        <f>IFERROR(VLOOKUP($F1784,'Location List'!$A$2:$T$644,19,FALSE),"")</f>
        <v>Victor Ayrapetov</v>
      </c>
      <c r="C1784" s="17" t="str">
        <f>IFERROR(VLOOKUP($F1784,'Location List'!$A$2:$T$644,18,FALSE),"")</f>
        <v>Chris Brown</v>
      </c>
      <c r="D1784" s="17" t="str">
        <f>IFERROR(VLOOKUP($F1784,'Location List'!$A$2:$T$644,9,FALSE),"")</f>
        <v>Richard Balboni</v>
      </c>
      <c r="E1784" s="17" t="str">
        <f>IFERROR(VLOOKUP($F1784,'Location List'!$A$2:$T$644,2,FALSE),"")</f>
        <v>E. HARTFORD</v>
      </c>
      <c r="F1784" s="26">
        <v>467</v>
      </c>
      <c r="G1784" s="29" t="s">
        <v>3278</v>
      </c>
      <c r="H1784" s="29" t="s">
        <v>3455</v>
      </c>
      <c r="I1784" s="26">
        <v>258</v>
      </c>
      <c r="J1784" s="26">
        <v>267</v>
      </c>
      <c r="K1784" s="26">
        <v>0</v>
      </c>
      <c r="L1784" s="26">
        <v>11</v>
      </c>
      <c r="M1784" s="26">
        <v>525</v>
      </c>
      <c r="N1784" s="26">
        <v>893</v>
      </c>
      <c r="O1784" s="49">
        <v>1.7010000000000001</v>
      </c>
    </row>
    <row r="1785" spans="1:15" ht="15" customHeight="1" x14ac:dyDescent="0.25">
      <c r="A1785" s="17" t="str">
        <f>IFERROR(VLOOKUP($F1785,'Location List'!$A$2:$T$644,20,FALSE),"")</f>
        <v>Chris Kelly</v>
      </c>
      <c r="B1785" s="17" t="str">
        <f>IFERROR(VLOOKUP($F1785,'Location List'!$A$2:$T$644,19,FALSE),"")</f>
        <v>Victor Ayrapetov</v>
      </c>
      <c r="C1785" s="17" t="str">
        <f>IFERROR(VLOOKUP($F1785,'Location List'!$A$2:$T$644,18,FALSE),"")</f>
        <v>Chris Brown</v>
      </c>
      <c r="D1785" s="17" t="str">
        <f>IFERROR(VLOOKUP($F1785,'Location List'!$A$2:$T$644,9,FALSE),"")</f>
        <v>Richard Balboni</v>
      </c>
      <c r="E1785" s="17" t="str">
        <f>IFERROR(VLOOKUP($F1785,'Location List'!$A$2:$T$644,2,FALSE),"")</f>
        <v>E. HARTFORD</v>
      </c>
      <c r="F1785" s="26">
        <v>467</v>
      </c>
      <c r="G1785" s="29" t="s">
        <v>3278</v>
      </c>
      <c r="H1785" s="29" t="s">
        <v>3414</v>
      </c>
      <c r="I1785" s="26">
        <v>119</v>
      </c>
      <c r="J1785" s="26">
        <v>166</v>
      </c>
      <c r="K1785" s="26">
        <v>0</v>
      </c>
      <c r="L1785" s="26">
        <v>12</v>
      </c>
      <c r="M1785" s="26">
        <v>285</v>
      </c>
      <c r="N1785" s="26">
        <v>353</v>
      </c>
      <c r="O1785" s="49">
        <v>1.2390000000000001</v>
      </c>
    </row>
    <row r="1786" spans="1:15" ht="15" customHeight="1" x14ac:dyDescent="0.25">
      <c r="A1786" s="17" t="str">
        <f>IFERROR(VLOOKUP($F1786,'Location List'!$A$2:$T$644,20,FALSE),"")</f>
        <v>Chris Kelly</v>
      </c>
      <c r="B1786" s="17" t="str">
        <f>IFERROR(VLOOKUP($F1786,'Location List'!$A$2:$T$644,19,FALSE),"")</f>
        <v>Victor Ayrapetov</v>
      </c>
      <c r="C1786" s="17" t="str">
        <f>IFERROR(VLOOKUP($F1786,'Location List'!$A$2:$T$644,18,FALSE),"")</f>
        <v>Chris Brown</v>
      </c>
      <c r="D1786" s="17" t="str">
        <f>IFERROR(VLOOKUP($F1786,'Location List'!$A$2:$T$644,9,FALSE),"")</f>
        <v>Richard Balboni</v>
      </c>
      <c r="E1786" s="17" t="str">
        <f>IFERROR(VLOOKUP($F1786,'Location List'!$A$2:$T$644,2,FALSE),"")</f>
        <v>E. HARTFORD</v>
      </c>
      <c r="F1786" s="26">
        <v>467</v>
      </c>
      <c r="G1786" s="29" t="s">
        <v>3278</v>
      </c>
      <c r="H1786" s="29" t="s">
        <v>3519</v>
      </c>
      <c r="I1786" s="26">
        <v>198</v>
      </c>
      <c r="J1786" s="26">
        <v>152</v>
      </c>
      <c r="K1786" s="26">
        <v>0</v>
      </c>
      <c r="L1786" s="26">
        <v>11</v>
      </c>
      <c r="M1786" s="26">
        <v>350</v>
      </c>
      <c r="N1786" s="26">
        <v>316</v>
      </c>
      <c r="O1786" s="49">
        <v>0.90300000000000002</v>
      </c>
    </row>
    <row r="1787" spans="1:15" ht="15" customHeight="1" x14ac:dyDescent="0.25">
      <c r="A1787" s="17" t="str">
        <f>IFERROR(VLOOKUP($F1787,'Location List'!$A$2:$T$644,20,FALSE),"")</f>
        <v>Chris Kelly</v>
      </c>
      <c r="B1787" s="17" t="str">
        <f>IFERROR(VLOOKUP($F1787,'Location List'!$A$2:$T$644,19,FALSE),"")</f>
        <v>Victor Ayrapetov</v>
      </c>
      <c r="C1787" s="17" t="str">
        <f>IFERROR(VLOOKUP($F1787,'Location List'!$A$2:$T$644,18,FALSE),"")</f>
        <v>Chris Brown</v>
      </c>
      <c r="D1787" s="17" t="str">
        <f>IFERROR(VLOOKUP($F1787,'Location List'!$A$2:$T$644,9,FALSE),"")</f>
        <v>Richard Balboni</v>
      </c>
      <c r="E1787" s="17" t="str">
        <f>IFERROR(VLOOKUP($F1787,'Location List'!$A$2:$T$644,2,FALSE),"")</f>
        <v>E. HARTFORD</v>
      </c>
      <c r="F1787" s="26">
        <v>467</v>
      </c>
      <c r="G1787" s="29" t="s">
        <v>3278</v>
      </c>
      <c r="H1787" s="29" t="s">
        <v>3530</v>
      </c>
      <c r="I1787" s="26">
        <v>192</v>
      </c>
      <c r="J1787" s="26">
        <v>171</v>
      </c>
      <c r="K1787" s="26">
        <v>0</v>
      </c>
      <c r="L1787" s="26">
        <v>10</v>
      </c>
      <c r="M1787" s="26">
        <v>363</v>
      </c>
      <c r="N1787" s="26">
        <v>402</v>
      </c>
      <c r="O1787" s="49">
        <v>1.107</v>
      </c>
    </row>
    <row r="1788" spans="1:15" ht="15" customHeight="1" x14ac:dyDescent="0.25">
      <c r="A1788" s="17" t="str">
        <f>IFERROR(VLOOKUP($F1788,'Location List'!$A$2:$T$644,20,FALSE),"")</f>
        <v>Chris Kelly</v>
      </c>
      <c r="B1788" s="17" t="str">
        <f>IFERROR(VLOOKUP($F1788,'Location List'!$A$2:$T$644,19,FALSE),"")</f>
        <v>Victor Ayrapetov</v>
      </c>
      <c r="C1788" s="17" t="str">
        <f>IFERROR(VLOOKUP($F1788,'Location List'!$A$2:$T$644,18,FALSE),"")</f>
        <v>Chris Brown</v>
      </c>
      <c r="D1788" s="17" t="str">
        <f>IFERROR(VLOOKUP($F1788,'Location List'!$A$2:$T$644,9,FALSE),"")</f>
        <v>Richard Balboni</v>
      </c>
      <c r="E1788" s="17" t="str">
        <f>IFERROR(VLOOKUP($F1788,'Location List'!$A$2:$T$644,2,FALSE),"")</f>
        <v>E. HARTFORD</v>
      </c>
      <c r="F1788" s="26">
        <v>467</v>
      </c>
      <c r="G1788" s="29" t="s">
        <v>3495</v>
      </c>
      <c r="H1788" s="29" t="s">
        <v>3360</v>
      </c>
      <c r="I1788" s="26">
        <v>248</v>
      </c>
      <c r="J1788" s="26">
        <v>202</v>
      </c>
      <c r="K1788" s="26">
        <v>0</v>
      </c>
      <c r="L1788" s="26">
        <v>17</v>
      </c>
      <c r="M1788" s="26">
        <v>450</v>
      </c>
      <c r="N1788" s="26">
        <v>0</v>
      </c>
      <c r="O1788" s="49">
        <v>0</v>
      </c>
    </row>
    <row r="1789" spans="1:15" ht="15" customHeight="1" x14ac:dyDescent="0.25">
      <c r="A1789" s="17" t="str">
        <f>IFERROR(VLOOKUP($F1789,'Location List'!$A$2:$T$644,20,FALSE),"")</f>
        <v>Chris Kelly</v>
      </c>
      <c r="B1789" s="17" t="str">
        <f>IFERROR(VLOOKUP($F1789,'Location List'!$A$2:$T$644,19,FALSE),"")</f>
        <v>Victor Ayrapetov</v>
      </c>
      <c r="C1789" s="17" t="str">
        <f>IFERROR(VLOOKUP($F1789,'Location List'!$A$2:$T$644,18,FALSE),"")</f>
        <v>Chris Brown</v>
      </c>
      <c r="D1789" s="17" t="str">
        <f>IFERROR(VLOOKUP($F1789,'Location List'!$A$2:$T$644,9,FALSE),"")</f>
        <v>Richard Balboni</v>
      </c>
      <c r="E1789" s="17" t="str">
        <f>IFERROR(VLOOKUP($F1789,'Location List'!$A$2:$T$644,2,FALSE),"")</f>
        <v>E. HARTFORD</v>
      </c>
      <c r="F1789" s="26">
        <v>467</v>
      </c>
      <c r="G1789" s="29" t="s">
        <v>3495</v>
      </c>
      <c r="H1789" s="29" t="s">
        <v>3343</v>
      </c>
      <c r="I1789" s="26">
        <v>279</v>
      </c>
      <c r="J1789" s="26">
        <v>225</v>
      </c>
      <c r="K1789" s="26">
        <v>0</v>
      </c>
      <c r="L1789" s="26">
        <v>15</v>
      </c>
      <c r="M1789" s="26">
        <v>504</v>
      </c>
      <c r="N1789" s="26">
        <v>0</v>
      </c>
      <c r="O1789" s="49">
        <v>0</v>
      </c>
    </row>
    <row r="1790" spans="1:15" ht="15" customHeight="1" x14ac:dyDescent="0.25">
      <c r="A1790" s="17" t="str">
        <f>IFERROR(VLOOKUP($F1790,'Location List'!$A$2:$T$644,20,FALSE),"")</f>
        <v>Chris Kelly</v>
      </c>
      <c r="B1790" s="17" t="str">
        <f>IFERROR(VLOOKUP($F1790,'Location List'!$A$2:$T$644,19,FALSE),"")</f>
        <v>Victor Ayrapetov</v>
      </c>
      <c r="C1790" s="17" t="str">
        <f>IFERROR(VLOOKUP($F1790,'Location List'!$A$2:$T$644,18,FALSE),"")</f>
        <v>Chris Brown</v>
      </c>
      <c r="D1790" s="17" t="str">
        <f>IFERROR(VLOOKUP($F1790,'Location List'!$A$2:$T$644,9,FALSE),"")</f>
        <v>Richard Balboni</v>
      </c>
      <c r="E1790" s="17" t="str">
        <f>IFERROR(VLOOKUP($F1790,'Location List'!$A$2:$T$644,2,FALSE),"")</f>
        <v>ORANGE</v>
      </c>
      <c r="F1790" s="26">
        <v>468</v>
      </c>
      <c r="G1790" s="29" t="s">
        <v>3328</v>
      </c>
      <c r="H1790" s="29" t="s">
        <v>3353</v>
      </c>
      <c r="I1790" s="26">
        <v>258</v>
      </c>
      <c r="J1790" s="26">
        <v>258</v>
      </c>
      <c r="K1790" s="26">
        <v>0</v>
      </c>
      <c r="L1790" s="26">
        <v>9</v>
      </c>
      <c r="M1790" s="26">
        <v>516</v>
      </c>
      <c r="N1790" s="26">
        <v>3788</v>
      </c>
      <c r="O1790" s="49">
        <v>7.3410000000000002</v>
      </c>
    </row>
    <row r="1791" spans="1:15" ht="15" customHeight="1" x14ac:dyDescent="0.25">
      <c r="A1791" s="17" t="str">
        <f>IFERROR(VLOOKUP($F1791,'Location List'!$A$2:$T$644,20,FALSE),"")</f>
        <v>Chris Kelly</v>
      </c>
      <c r="B1791" s="17" t="str">
        <f>IFERROR(VLOOKUP($F1791,'Location List'!$A$2:$T$644,19,FALSE),"")</f>
        <v>Victor Ayrapetov</v>
      </c>
      <c r="C1791" s="17" t="str">
        <f>IFERROR(VLOOKUP($F1791,'Location List'!$A$2:$T$644,18,FALSE),"")</f>
        <v>Chris Brown</v>
      </c>
      <c r="D1791" s="17" t="str">
        <f>IFERROR(VLOOKUP($F1791,'Location List'!$A$2:$T$644,9,FALSE),"")</f>
        <v>Richard Balboni</v>
      </c>
      <c r="E1791" s="17" t="str">
        <f>IFERROR(VLOOKUP($F1791,'Location List'!$A$2:$T$644,2,FALSE),"")</f>
        <v>ORANGE</v>
      </c>
      <c r="F1791" s="26">
        <v>468</v>
      </c>
      <c r="G1791" s="29" t="s">
        <v>3328</v>
      </c>
      <c r="H1791" s="29" t="s">
        <v>3354</v>
      </c>
      <c r="I1791" s="26">
        <v>190</v>
      </c>
      <c r="J1791" s="26">
        <v>284</v>
      </c>
      <c r="K1791" s="26">
        <v>0</v>
      </c>
      <c r="L1791" s="26">
        <v>11</v>
      </c>
      <c r="M1791" s="26">
        <v>474</v>
      </c>
      <c r="N1791" s="26">
        <v>3618</v>
      </c>
      <c r="O1791" s="49">
        <v>7.633</v>
      </c>
    </row>
    <row r="1792" spans="1:15" ht="15" customHeight="1" x14ac:dyDescent="0.25">
      <c r="A1792" s="17" t="str">
        <f>IFERROR(VLOOKUP($F1792,'Location List'!$A$2:$T$644,20,FALSE),"")</f>
        <v>Chris Kelly</v>
      </c>
      <c r="B1792" s="17" t="str">
        <f>IFERROR(VLOOKUP($F1792,'Location List'!$A$2:$T$644,19,FALSE),"")</f>
        <v>Victor Ayrapetov</v>
      </c>
      <c r="C1792" s="17" t="str">
        <f>IFERROR(VLOOKUP($F1792,'Location List'!$A$2:$T$644,18,FALSE),"")</f>
        <v>Chris Brown</v>
      </c>
      <c r="D1792" s="17" t="str">
        <f>IFERROR(VLOOKUP($F1792,'Location List'!$A$2:$T$644,9,FALSE),"")</f>
        <v>Richard Balboni</v>
      </c>
      <c r="E1792" s="17" t="str">
        <f>IFERROR(VLOOKUP($F1792,'Location List'!$A$2:$T$644,2,FALSE),"")</f>
        <v>ORANGE</v>
      </c>
      <c r="F1792" s="26">
        <v>468</v>
      </c>
      <c r="G1792" s="29" t="s">
        <v>3328</v>
      </c>
      <c r="H1792" s="29" t="s">
        <v>3589</v>
      </c>
      <c r="I1792" s="26">
        <v>578</v>
      </c>
      <c r="J1792" s="26">
        <v>374</v>
      </c>
      <c r="K1792" s="26">
        <v>0</v>
      </c>
      <c r="L1792" s="26">
        <v>16</v>
      </c>
      <c r="M1792" s="26">
        <v>952</v>
      </c>
      <c r="N1792" s="26">
        <v>8332</v>
      </c>
      <c r="O1792" s="49">
        <v>8.7520000000000007</v>
      </c>
    </row>
    <row r="1793" spans="1:15" ht="15" customHeight="1" x14ac:dyDescent="0.25">
      <c r="A1793" s="17" t="str">
        <f>IFERROR(VLOOKUP($F1793,'Location List'!$A$2:$T$644,20,FALSE),"")</f>
        <v>Chris Kelly</v>
      </c>
      <c r="B1793" s="17" t="str">
        <f>IFERROR(VLOOKUP($F1793,'Location List'!$A$2:$T$644,19,FALSE),"")</f>
        <v>Victor Ayrapetov</v>
      </c>
      <c r="C1793" s="17" t="str">
        <f>IFERROR(VLOOKUP($F1793,'Location List'!$A$2:$T$644,18,FALSE),"")</f>
        <v>Chris Brown</v>
      </c>
      <c r="D1793" s="17" t="str">
        <f>IFERROR(VLOOKUP($F1793,'Location List'!$A$2:$T$644,9,FALSE),"")</f>
        <v>Richard Balboni</v>
      </c>
      <c r="E1793" s="17" t="str">
        <f>IFERROR(VLOOKUP($F1793,'Location List'!$A$2:$T$644,2,FALSE),"")</f>
        <v>ORANGE</v>
      </c>
      <c r="F1793" s="26">
        <v>468</v>
      </c>
      <c r="G1793" s="29" t="s">
        <v>3272</v>
      </c>
      <c r="H1793" s="29" t="s">
        <v>3380</v>
      </c>
      <c r="I1793" s="26">
        <v>442</v>
      </c>
      <c r="J1793" s="26">
        <v>400</v>
      </c>
      <c r="K1793" s="26">
        <v>0</v>
      </c>
      <c r="L1793" s="26">
        <v>10</v>
      </c>
      <c r="M1793" s="26">
        <v>842</v>
      </c>
      <c r="N1793" s="26">
        <v>1236</v>
      </c>
      <c r="O1793" s="49">
        <v>1.468</v>
      </c>
    </row>
    <row r="1794" spans="1:15" ht="15" customHeight="1" x14ac:dyDescent="0.25">
      <c r="A1794" s="17" t="str">
        <f>IFERROR(VLOOKUP($F1794,'Location List'!$A$2:$T$644,20,FALSE),"")</f>
        <v>Chris Kelly</v>
      </c>
      <c r="B1794" s="17" t="str">
        <f>IFERROR(VLOOKUP($F1794,'Location List'!$A$2:$T$644,19,FALSE),"")</f>
        <v>Victor Ayrapetov</v>
      </c>
      <c r="C1794" s="17" t="str">
        <f>IFERROR(VLOOKUP($F1794,'Location List'!$A$2:$T$644,18,FALSE),"")</f>
        <v>Chris Brown</v>
      </c>
      <c r="D1794" s="17" t="str">
        <f>IFERROR(VLOOKUP($F1794,'Location List'!$A$2:$T$644,9,FALSE),"")</f>
        <v>Richard Balboni</v>
      </c>
      <c r="E1794" s="17" t="str">
        <f>IFERROR(VLOOKUP($F1794,'Location List'!$A$2:$T$644,2,FALSE),"")</f>
        <v>ORANGE</v>
      </c>
      <c r="F1794" s="26">
        <v>468</v>
      </c>
      <c r="G1794" s="29" t="s">
        <v>3272</v>
      </c>
      <c r="H1794" s="29" t="s">
        <v>3290</v>
      </c>
      <c r="I1794" s="26">
        <v>56</v>
      </c>
      <c r="J1794" s="26">
        <v>198</v>
      </c>
      <c r="K1794" s="26">
        <v>0</v>
      </c>
      <c r="L1794" s="26">
        <v>10</v>
      </c>
      <c r="M1794" s="26">
        <v>254</v>
      </c>
      <c r="N1794" s="26">
        <v>503</v>
      </c>
      <c r="O1794" s="49">
        <v>1.98</v>
      </c>
    </row>
    <row r="1795" spans="1:15" ht="15" customHeight="1" x14ac:dyDescent="0.25">
      <c r="A1795" s="17" t="str">
        <f>IFERROR(VLOOKUP($F1795,'Location List'!$A$2:$T$644,20,FALSE),"")</f>
        <v>Chris Kelly</v>
      </c>
      <c r="B1795" s="17" t="str">
        <f>IFERROR(VLOOKUP($F1795,'Location List'!$A$2:$T$644,19,FALSE),"")</f>
        <v>Victor Ayrapetov</v>
      </c>
      <c r="C1795" s="17" t="str">
        <f>IFERROR(VLOOKUP($F1795,'Location List'!$A$2:$T$644,18,FALSE),"")</f>
        <v>Chris Brown</v>
      </c>
      <c r="D1795" s="17" t="str">
        <f>IFERROR(VLOOKUP($F1795,'Location List'!$A$2:$T$644,9,FALSE),"")</f>
        <v>Richard Balboni</v>
      </c>
      <c r="E1795" s="17" t="str">
        <f>IFERROR(VLOOKUP($F1795,'Location List'!$A$2:$T$644,2,FALSE),"")</f>
        <v>ORANGE</v>
      </c>
      <c r="F1795" s="26">
        <v>468</v>
      </c>
      <c r="G1795" s="29" t="s">
        <v>3272</v>
      </c>
      <c r="H1795" s="29" t="s">
        <v>3327</v>
      </c>
      <c r="I1795" s="26">
        <v>48</v>
      </c>
      <c r="J1795" s="26">
        <v>183</v>
      </c>
      <c r="K1795" s="26">
        <v>0</v>
      </c>
      <c r="L1795" s="26">
        <v>10</v>
      </c>
      <c r="M1795" s="26">
        <v>231</v>
      </c>
      <c r="N1795" s="26">
        <v>1435</v>
      </c>
      <c r="O1795" s="49">
        <v>6.2119999999999997</v>
      </c>
    </row>
    <row r="1796" spans="1:15" ht="15" customHeight="1" x14ac:dyDescent="0.25">
      <c r="A1796" s="17" t="str">
        <f>IFERROR(VLOOKUP($F1796,'Location List'!$A$2:$T$644,20,FALSE),"")</f>
        <v>Chris Kelly</v>
      </c>
      <c r="B1796" s="17" t="str">
        <f>IFERROR(VLOOKUP($F1796,'Location List'!$A$2:$T$644,19,FALSE),"")</f>
        <v>Victor Ayrapetov</v>
      </c>
      <c r="C1796" s="17" t="str">
        <f>IFERROR(VLOOKUP($F1796,'Location List'!$A$2:$T$644,18,FALSE),"")</f>
        <v>Chris Brown</v>
      </c>
      <c r="D1796" s="17" t="str">
        <f>IFERROR(VLOOKUP($F1796,'Location List'!$A$2:$T$644,9,FALSE),"")</f>
        <v>Richard Balboni</v>
      </c>
      <c r="E1796" s="17" t="str">
        <f>IFERROR(VLOOKUP($F1796,'Location List'!$A$2:$T$644,2,FALSE),"")</f>
        <v>ORANGE</v>
      </c>
      <c r="F1796" s="26">
        <v>468</v>
      </c>
      <c r="G1796" s="29" t="s">
        <v>3272</v>
      </c>
      <c r="H1796" s="29" t="s">
        <v>3405</v>
      </c>
      <c r="I1796" s="26">
        <v>210</v>
      </c>
      <c r="J1796" s="26">
        <v>466</v>
      </c>
      <c r="K1796" s="26">
        <v>0</v>
      </c>
      <c r="L1796" s="26">
        <v>10</v>
      </c>
      <c r="M1796" s="26">
        <v>676</v>
      </c>
      <c r="N1796" s="26">
        <v>4816</v>
      </c>
      <c r="O1796" s="49">
        <v>7.1239999999999997</v>
      </c>
    </row>
    <row r="1797" spans="1:15" ht="15" customHeight="1" x14ac:dyDescent="0.25">
      <c r="A1797" s="17" t="str">
        <f>IFERROR(VLOOKUP($F1797,'Location List'!$A$2:$T$644,20,FALSE),"")</f>
        <v>Chris Kelly</v>
      </c>
      <c r="B1797" s="17" t="str">
        <f>IFERROR(VLOOKUP($F1797,'Location List'!$A$2:$T$644,19,FALSE),"")</f>
        <v>Victor Ayrapetov</v>
      </c>
      <c r="C1797" s="17" t="str">
        <f>IFERROR(VLOOKUP($F1797,'Location List'!$A$2:$T$644,18,FALSE),"")</f>
        <v>Chris Brown</v>
      </c>
      <c r="D1797" s="17" t="str">
        <f>IFERROR(VLOOKUP($F1797,'Location List'!$A$2:$T$644,9,FALSE),"")</f>
        <v>Richard Balboni</v>
      </c>
      <c r="E1797" s="17" t="str">
        <f>IFERROR(VLOOKUP($F1797,'Location List'!$A$2:$T$644,2,FALSE),"")</f>
        <v>ORANGE</v>
      </c>
      <c r="F1797" s="26">
        <v>468</v>
      </c>
      <c r="G1797" s="29" t="s">
        <v>3272</v>
      </c>
      <c r="H1797" s="29" t="s">
        <v>3406</v>
      </c>
      <c r="I1797" s="26">
        <v>286</v>
      </c>
      <c r="J1797" s="26">
        <v>933</v>
      </c>
      <c r="K1797" s="26">
        <v>0</v>
      </c>
      <c r="L1797" s="26">
        <v>25</v>
      </c>
      <c r="M1797" s="26">
        <v>1219</v>
      </c>
      <c r="N1797" s="26">
        <v>10707</v>
      </c>
      <c r="O1797" s="49">
        <v>8.7829999999999995</v>
      </c>
    </row>
    <row r="1798" spans="1:15" ht="15" customHeight="1" x14ac:dyDescent="0.25">
      <c r="A1798" s="17" t="str">
        <f>IFERROR(VLOOKUP($F1798,'Location List'!$A$2:$T$644,20,FALSE),"")</f>
        <v>Chris Kelly</v>
      </c>
      <c r="B1798" s="17" t="str">
        <f>IFERROR(VLOOKUP($F1798,'Location List'!$A$2:$T$644,19,FALSE),"")</f>
        <v>Victor Ayrapetov</v>
      </c>
      <c r="C1798" s="17" t="str">
        <f>IFERROR(VLOOKUP($F1798,'Location List'!$A$2:$T$644,18,FALSE),"")</f>
        <v>Chris Brown</v>
      </c>
      <c r="D1798" s="17" t="str">
        <f>IFERROR(VLOOKUP($F1798,'Location List'!$A$2:$T$644,9,FALSE),"")</f>
        <v>Richard Balboni</v>
      </c>
      <c r="E1798" s="17" t="str">
        <f>IFERROR(VLOOKUP($F1798,'Location List'!$A$2:$T$644,2,FALSE),"")</f>
        <v>ORANGE</v>
      </c>
      <c r="F1798" s="26">
        <v>468</v>
      </c>
      <c r="G1798" s="29" t="s">
        <v>3272</v>
      </c>
      <c r="H1798" s="29" t="s">
        <v>3310</v>
      </c>
      <c r="I1798" s="26">
        <v>665</v>
      </c>
      <c r="J1798" s="26">
        <v>1849</v>
      </c>
      <c r="K1798" s="26">
        <v>0</v>
      </c>
      <c r="L1798" s="26">
        <v>10</v>
      </c>
      <c r="M1798" s="26">
        <v>2514</v>
      </c>
      <c r="N1798" s="26">
        <v>15995</v>
      </c>
      <c r="O1798" s="49">
        <v>6.3620000000000001</v>
      </c>
    </row>
    <row r="1799" spans="1:15" ht="15" customHeight="1" x14ac:dyDescent="0.25">
      <c r="A1799" s="17" t="str">
        <f>IFERROR(VLOOKUP($F1799,'Location List'!$A$2:$T$644,20,FALSE),"")</f>
        <v>Chris Kelly</v>
      </c>
      <c r="B1799" s="17" t="str">
        <f>IFERROR(VLOOKUP($F1799,'Location List'!$A$2:$T$644,19,FALSE),"")</f>
        <v>Victor Ayrapetov</v>
      </c>
      <c r="C1799" s="17" t="str">
        <f>IFERROR(VLOOKUP($F1799,'Location List'!$A$2:$T$644,18,FALSE),"")</f>
        <v>Chris Brown</v>
      </c>
      <c r="D1799" s="17" t="str">
        <f>IFERROR(VLOOKUP($F1799,'Location List'!$A$2:$T$644,9,FALSE),"")</f>
        <v>Richard Balboni</v>
      </c>
      <c r="E1799" s="17" t="str">
        <f>IFERROR(VLOOKUP($F1799,'Location List'!$A$2:$T$644,2,FALSE),"")</f>
        <v>ORANGE</v>
      </c>
      <c r="F1799" s="26">
        <v>468</v>
      </c>
      <c r="G1799" s="29" t="s">
        <v>3272</v>
      </c>
      <c r="H1799" s="29" t="s">
        <v>3434</v>
      </c>
      <c r="I1799" s="26">
        <v>31</v>
      </c>
      <c r="J1799" s="26">
        <v>89</v>
      </c>
      <c r="K1799" s="26">
        <v>0</v>
      </c>
      <c r="L1799" s="26">
        <v>9</v>
      </c>
      <c r="M1799" s="26">
        <v>120</v>
      </c>
      <c r="N1799" s="26">
        <v>175</v>
      </c>
      <c r="O1799" s="49">
        <v>1.458</v>
      </c>
    </row>
    <row r="1800" spans="1:15" ht="15" customHeight="1" x14ac:dyDescent="0.25">
      <c r="A1800" s="17" t="str">
        <f>IFERROR(VLOOKUP($F1800,'Location List'!$A$2:$T$644,20,FALSE),"")</f>
        <v>Chris Kelly</v>
      </c>
      <c r="B1800" s="17" t="str">
        <f>IFERROR(VLOOKUP($F1800,'Location List'!$A$2:$T$644,19,FALSE),"")</f>
        <v>Victor Ayrapetov</v>
      </c>
      <c r="C1800" s="17" t="str">
        <f>IFERROR(VLOOKUP($F1800,'Location List'!$A$2:$T$644,18,FALSE),"")</f>
        <v>Chris Brown</v>
      </c>
      <c r="D1800" s="17" t="str">
        <f>IFERROR(VLOOKUP($F1800,'Location List'!$A$2:$T$644,9,FALSE),"")</f>
        <v>Richard Balboni</v>
      </c>
      <c r="E1800" s="17" t="str">
        <f>IFERROR(VLOOKUP($F1800,'Location List'!$A$2:$T$644,2,FALSE),"")</f>
        <v>ORANGE</v>
      </c>
      <c r="F1800" s="26">
        <v>468</v>
      </c>
      <c r="G1800" s="29" t="s">
        <v>3272</v>
      </c>
      <c r="H1800" s="29" t="s">
        <v>3503</v>
      </c>
      <c r="I1800" s="26">
        <v>40</v>
      </c>
      <c r="J1800" s="26">
        <v>86</v>
      </c>
      <c r="K1800" s="26">
        <v>0</v>
      </c>
      <c r="L1800" s="26">
        <v>11</v>
      </c>
      <c r="M1800" s="26">
        <v>126</v>
      </c>
      <c r="N1800" s="26">
        <v>177</v>
      </c>
      <c r="O1800" s="49">
        <v>1.405</v>
      </c>
    </row>
    <row r="1801" spans="1:15" ht="15" customHeight="1" x14ac:dyDescent="0.25">
      <c r="A1801" s="17" t="str">
        <f>IFERROR(VLOOKUP($F1801,'Location List'!$A$2:$T$644,20,FALSE),"")</f>
        <v>Chris Kelly</v>
      </c>
      <c r="B1801" s="17" t="str">
        <f>IFERROR(VLOOKUP($F1801,'Location List'!$A$2:$T$644,19,FALSE),"")</f>
        <v>Victor Ayrapetov</v>
      </c>
      <c r="C1801" s="17" t="str">
        <f>IFERROR(VLOOKUP($F1801,'Location List'!$A$2:$T$644,18,FALSE),"")</f>
        <v>Chris Brown</v>
      </c>
      <c r="D1801" s="17" t="str">
        <f>IFERROR(VLOOKUP($F1801,'Location List'!$A$2:$T$644,9,FALSE),"")</f>
        <v>Richard Balboni</v>
      </c>
      <c r="E1801" s="17" t="str">
        <f>IFERROR(VLOOKUP($F1801,'Location List'!$A$2:$T$644,2,FALSE),"")</f>
        <v>ORANGE</v>
      </c>
      <c r="F1801" s="26">
        <v>468</v>
      </c>
      <c r="G1801" s="29" t="s">
        <v>3272</v>
      </c>
      <c r="H1801" s="29" t="s">
        <v>3438</v>
      </c>
      <c r="I1801" s="26">
        <v>85</v>
      </c>
      <c r="J1801" s="26">
        <v>98</v>
      </c>
      <c r="K1801" s="26">
        <v>0</v>
      </c>
      <c r="L1801" s="26">
        <v>10</v>
      </c>
      <c r="M1801" s="26">
        <v>183</v>
      </c>
      <c r="N1801" s="26">
        <v>2518</v>
      </c>
      <c r="O1801" s="49">
        <v>13.76</v>
      </c>
    </row>
    <row r="1802" spans="1:15" ht="15" customHeight="1" x14ac:dyDescent="0.25">
      <c r="A1802" s="17" t="str">
        <f>IFERROR(VLOOKUP($F1802,'Location List'!$A$2:$T$644,20,FALSE),"")</f>
        <v>Chris Kelly</v>
      </c>
      <c r="B1802" s="17" t="str">
        <f>IFERROR(VLOOKUP($F1802,'Location List'!$A$2:$T$644,19,FALSE),"")</f>
        <v>Victor Ayrapetov</v>
      </c>
      <c r="C1802" s="17" t="str">
        <f>IFERROR(VLOOKUP($F1802,'Location List'!$A$2:$T$644,18,FALSE),"")</f>
        <v>Chris Brown</v>
      </c>
      <c r="D1802" s="17" t="str">
        <f>IFERROR(VLOOKUP($F1802,'Location List'!$A$2:$T$644,9,FALSE),"")</f>
        <v>Richard Balboni</v>
      </c>
      <c r="E1802" s="17" t="str">
        <f>IFERROR(VLOOKUP($F1802,'Location List'!$A$2:$T$644,2,FALSE),"")</f>
        <v>ORANGE</v>
      </c>
      <c r="F1802" s="26">
        <v>468</v>
      </c>
      <c r="G1802" s="29" t="s">
        <v>3272</v>
      </c>
      <c r="H1802" s="29" t="s">
        <v>3581</v>
      </c>
      <c r="I1802" s="26">
        <v>77</v>
      </c>
      <c r="J1802" s="26">
        <v>97</v>
      </c>
      <c r="K1802" s="26">
        <v>0</v>
      </c>
      <c r="L1802" s="26">
        <v>10</v>
      </c>
      <c r="M1802" s="26">
        <v>174</v>
      </c>
      <c r="N1802" s="26">
        <v>1145</v>
      </c>
      <c r="O1802" s="49">
        <v>6.58</v>
      </c>
    </row>
    <row r="1803" spans="1:15" ht="15" customHeight="1" x14ac:dyDescent="0.25">
      <c r="A1803" s="17" t="str">
        <f>IFERROR(VLOOKUP($F1803,'Location List'!$A$2:$T$644,20,FALSE),"")</f>
        <v>Chris Kelly</v>
      </c>
      <c r="B1803" s="17" t="str">
        <f>IFERROR(VLOOKUP($F1803,'Location List'!$A$2:$T$644,19,FALSE),"")</f>
        <v>Victor Ayrapetov</v>
      </c>
      <c r="C1803" s="17" t="str">
        <f>IFERROR(VLOOKUP($F1803,'Location List'!$A$2:$T$644,18,FALSE),"")</f>
        <v>Chris Brown</v>
      </c>
      <c r="D1803" s="17" t="str">
        <f>IFERROR(VLOOKUP($F1803,'Location List'!$A$2:$T$644,9,FALSE),"")</f>
        <v>Richard Balboni</v>
      </c>
      <c r="E1803" s="17" t="str">
        <f>IFERROR(VLOOKUP($F1803,'Location List'!$A$2:$T$644,2,FALSE),"")</f>
        <v>ORANGE</v>
      </c>
      <c r="F1803" s="26">
        <v>468</v>
      </c>
      <c r="G1803" s="29" t="s">
        <v>3278</v>
      </c>
      <c r="H1803" s="29" t="s">
        <v>3293</v>
      </c>
      <c r="I1803" s="26">
        <v>210</v>
      </c>
      <c r="J1803" s="26">
        <v>211</v>
      </c>
      <c r="K1803" s="26">
        <v>0</v>
      </c>
      <c r="L1803" s="26">
        <v>10</v>
      </c>
      <c r="M1803" s="26">
        <v>421</v>
      </c>
      <c r="N1803" s="26">
        <v>3490</v>
      </c>
      <c r="O1803" s="49">
        <v>8.2899999999999991</v>
      </c>
    </row>
    <row r="1804" spans="1:15" ht="15" customHeight="1" x14ac:dyDescent="0.25">
      <c r="A1804" s="17" t="str">
        <f>IFERROR(VLOOKUP($F1804,'Location List'!$A$2:$T$644,20,FALSE),"")</f>
        <v>Chris Kelly</v>
      </c>
      <c r="B1804" s="17" t="str">
        <f>IFERROR(VLOOKUP($F1804,'Location List'!$A$2:$T$644,19,FALSE),"")</f>
        <v>Victor Ayrapetov</v>
      </c>
      <c r="C1804" s="17" t="str">
        <f>IFERROR(VLOOKUP($F1804,'Location List'!$A$2:$T$644,18,FALSE),"")</f>
        <v>Chris Brown</v>
      </c>
      <c r="D1804" s="17" t="str">
        <f>IFERROR(VLOOKUP($F1804,'Location List'!$A$2:$T$644,9,FALSE),"")</f>
        <v>Richard Balboni</v>
      </c>
      <c r="E1804" s="17" t="str">
        <f>IFERROR(VLOOKUP($F1804,'Location List'!$A$2:$T$644,2,FALSE),"")</f>
        <v>ORANGE</v>
      </c>
      <c r="F1804" s="26">
        <v>468</v>
      </c>
      <c r="G1804" s="29" t="s">
        <v>3278</v>
      </c>
      <c r="H1804" s="29" t="s">
        <v>3286</v>
      </c>
      <c r="I1804" s="26">
        <v>96</v>
      </c>
      <c r="J1804" s="26">
        <v>295</v>
      </c>
      <c r="K1804" s="26">
        <v>0</v>
      </c>
      <c r="L1804" s="26">
        <v>10</v>
      </c>
      <c r="M1804" s="26">
        <v>391</v>
      </c>
      <c r="N1804" s="26">
        <v>720</v>
      </c>
      <c r="O1804" s="49">
        <v>1.841</v>
      </c>
    </row>
    <row r="1805" spans="1:15" ht="15" customHeight="1" x14ac:dyDescent="0.25">
      <c r="A1805" s="17" t="str">
        <f>IFERROR(VLOOKUP($F1805,'Location List'!$A$2:$T$644,20,FALSE),"")</f>
        <v>Chris Kelly</v>
      </c>
      <c r="B1805" s="17" t="str">
        <f>IFERROR(VLOOKUP($F1805,'Location List'!$A$2:$T$644,19,FALSE),"")</f>
        <v>Victor Ayrapetov</v>
      </c>
      <c r="C1805" s="17" t="str">
        <f>IFERROR(VLOOKUP($F1805,'Location List'!$A$2:$T$644,18,FALSE),"")</f>
        <v>Chris Brown</v>
      </c>
      <c r="D1805" s="17" t="str">
        <f>IFERROR(VLOOKUP($F1805,'Location List'!$A$2:$T$644,9,FALSE),"")</f>
        <v>Richard Balboni</v>
      </c>
      <c r="E1805" s="17" t="str">
        <f>IFERROR(VLOOKUP($F1805,'Location List'!$A$2:$T$644,2,FALSE),"")</f>
        <v>ORANGE</v>
      </c>
      <c r="F1805" s="26">
        <v>468</v>
      </c>
      <c r="G1805" s="29" t="s">
        <v>3278</v>
      </c>
      <c r="H1805" s="29" t="s">
        <v>3358</v>
      </c>
      <c r="I1805" s="26">
        <v>0</v>
      </c>
      <c r="J1805" s="26">
        <v>7</v>
      </c>
      <c r="K1805" s="26">
        <v>0</v>
      </c>
      <c r="L1805" s="26">
        <v>14</v>
      </c>
      <c r="M1805" s="26">
        <v>7</v>
      </c>
      <c r="N1805" s="26">
        <v>6</v>
      </c>
      <c r="O1805" s="49">
        <v>0.85699999999999998</v>
      </c>
    </row>
    <row r="1806" spans="1:15" ht="15" customHeight="1" x14ac:dyDescent="0.25">
      <c r="A1806" s="17" t="str">
        <f>IFERROR(VLOOKUP($F1806,'Location List'!$A$2:$T$644,20,FALSE),"")</f>
        <v>Chris Kelly</v>
      </c>
      <c r="B1806" s="17" t="str">
        <f>IFERROR(VLOOKUP($F1806,'Location List'!$A$2:$T$644,19,FALSE),"")</f>
        <v>Victor Ayrapetov</v>
      </c>
      <c r="C1806" s="17" t="str">
        <f>IFERROR(VLOOKUP($F1806,'Location List'!$A$2:$T$644,18,FALSE),"")</f>
        <v>Chris Brown</v>
      </c>
      <c r="D1806" s="17" t="str">
        <f>IFERROR(VLOOKUP($F1806,'Location List'!$A$2:$T$644,9,FALSE),"")</f>
        <v>Richard Balboni</v>
      </c>
      <c r="E1806" s="17" t="str">
        <f>IFERROR(VLOOKUP($F1806,'Location List'!$A$2:$T$644,2,FALSE),"")</f>
        <v>ORANGE</v>
      </c>
      <c r="F1806" s="26">
        <v>468</v>
      </c>
      <c r="G1806" s="29" t="s">
        <v>3278</v>
      </c>
      <c r="H1806" s="29" t="s">
        <v>3585</v>
      </c>
      <c r="I1806" s="26">
        <v>111</v>
      </c>
      <c r="J1806" s="26">
        <v>303</v>
      </c>
      <c r="K1806" s="26">
        <v>0</v>
      </c>
      <c r="L1806" s="26">
        <v>9</v>
      </c>
      <c r="M1806" s="26">
        <v>414</v>
      </c>
      <c r="N1806" s="26">
        <v>414</v>
      </c>
      <c r="O1806" s="49">
        <v>1</v>
      </c>
    </row>
    <row r="1807" spans="1:15" ht="15" customHeight="1" x14ac:dyDescent="0.25">
      <c r="A1807" s="17" t="str">
        <f>IFERROR(VLOOKUP($F1807,'Location List'!$A$2:$T$644,20,FALSE),"")</f>
        <v>Chris Kelly</v>
      </c>
      <c r="B1807" s="17" t="str">
        <f>IFERROR(VLOOKUP($F1807,'Location List'!$A$2:$T$644,19,FALSE),"")</f>
        <v>Victor Ayrapetov</v>
      </c>
      <c r="C1807" s="17" t="str">
        <f>IFERROR(VLOOKUP($F1807,'Location List'!$A$2:$T$644,18,FALSE),"")</f>
        <v>Chris Brown</v>
      </c>
      <c r="D1807" s="17" t="str">
        <f>IFERROR(VLOOKUP($F1807,'Location List'!$A$2:$T$644,9,FALSE),"")</f>
        <v>Richard Balboni</v>
      </c>
      <c r="E1807" s="17" t="str">
        <f>IFERROR(VLOOKUP($F1807,'Location List'!$A$2:$T$644,2,FALSE),"")</f>
        <v>ORANGE</v>
      </c>
      <c r="F1807" s="26">
        <v>468</v>
      </c>
      <c r="G1807" s="29" t="s">
        <v>3278</v>
      </c>
      <c r="H1807" s="29" t="s">
        <v>3470</v>
      </c>
      <c r="I1807" s="26">
        <v>178</v>
      </c>
      <c r="J1807" s="26">
        <v>202</v>
      </c>
      <c r="K1807" s="26">
        <v>0</v>
      </c>
      <c r="L1807" s="26">
        <v>11</v>
      </c>
      <c r="M1807" s="26">
        <v>380</v>
      </c>
      <c r="N1807" s="26">
        <v>0</v>
      </c>
      <c r="O1807" s="49">
        <v>0</v>
      </c>
    </row>
    <row r="1808" spans="1:15" ht="15" customHeight="1" x14ac:dyDescent="0.25">
      <c r="A1808" s="17" t="str">
        <f>IFERROR(VLOOKUP($F1808,'Location List'!$A$2:$T$644,20,FALSE),"")</f>
        <v>Chris Kelly</v>
      </c>
      <c r="B1808" s="17" t="str">
        <f>IFERROR(VLOOKUP($F1808,'Location List'!$A$2:$T$644,19,FALSE),"")</f>
        <v>Victor Ayrapetov</v>
      </c>
      <c r="C1808" s="17" t="str">
        <f>IFERROR(VLOOKUP($F1808,'Location List'!$A$2:$T$644,18,FALSE),"")</f>
        <v>Chris Brown</v>
      </c>
      <c r="D1808" s="17" t="str">
        <f>IFERROR(VLOOKUP($F1808,'Location List'!$A$2:$T$644,9,FALSE),"")</f>
        <v>Richard Balboni</v>
      </c>
      <c r="E1808" s="17" t="str">
        <f>IFERROR(VLOOKUP($F1808,'Location List'!$A$2:$T$644,2,FALSE),"")</f>
        <v>ORANGE</v>
      </c>
      <c r="F1808" s="26">
        <v>468</v>
      </c>
      <c r="G1808" s="29" t="s">
        <v>3278</v>
      </c>
      <c r="H1808" s="29" t="s">
        <v>3579</v>
      </c>
      <c r="I1808" s="26">
        <v>97</v>
      </c>
      <c r="J1808" s="26">
        <v>233</v>
      </c>
      <c r="K1808" s="26">
        <v>0</v>
      </c>
      <c r="L1808" s="26">
        <v>11</v>
      </c>
      <c r="M1808" s="26">
        <v>330</v>
      </c>
      <c r="N1808" s="26">
        <v>379</v>
      </c>
      <c r="O1808" s="49">
        <v>1.1479999999999999</v>
      </c>
    </row>
    <row r="1809" spans="1:15" ht="15" customHeight="1" x14ac:dyDescent="0.25">
      <c r="A1809" s="17" t="str">
        <f>IFERROR(VLOOKUP($F1809,'Location List'!$A$2:$T$644,20,FALSE),"")</f>
        <v>Chris Kelly</v>
      </c>
      <c r="B1809" s="17" t="str">
        <f>IFERROR(VLOOKUP($F1809,'Location List'!$A$2:$T$644,19,FALSE),"")</f>
        <v>Victor Ayrapetov</v>
      </c>
      <c r="C1809" s="17" t="str">
        <f>IFERROR(VLOOKUP($F1809,'Location List'!$A$2:$T$644,18,FALSE),"")</f>
        <v>Chris Brown</v>
      </c>
      <c r="D1809" s="17" t="str">
        <f>IFERROR(VLOOKUP($F1809,'Location List'!$A$2:$T$644,9,FALSE),"")</f>
        <v>Richard Balboni</v>
      </c>
      <c r="E1809" s="17" t="str">
        <f>IFERROR(VLOOKUP($F1809,'Location List'!$A$2:$T$644,2,FALSE),"")</f>
        <v>ORANGE</v>
      </c>
      <c r="F1809" s="26">
        <v>468</v>
      </c>
      <c r="G1809" s="29" t="s">
        <v>3278</v>
      </c>
      <c r="H1809" s="29" t="s">
        <v>3402</v>
      </c>
      <c r="I1809" s="26">
        <v>256</v>
      </c>
      <c r="J1809" s="26">
        <v>453</v>
      </c>
      <c r="K1809" s="26">
        <v>0</v>
      </c>
      <c r="L1809" s="26">
        <v>9</v>
      </c>
      <c r="M1809" s="26">
        <v>709</v>
      </c>
      <c r="N1809" s="26">
        <v>931</v>
      </c>
      <c r="O1809" s="49">
        <v>1.3129999999999999</v>
      </c>
    </row>
    <row r="1810" spans="1:15" ht="15" customHeight="1" x14ac:dyDescent="0.25">
      <c r="A1810" s="17" t="str">
        <f>IFERROR(VLOOKUP($F1810,'Location List'!$A$2:$T$644,20,FALSE),"")</f>
        <v>Chris Kelly</v>
      </c>
      <c r="B1810" s="17" t="str">
        <f>IFERROR(VLOOKUP($F1810,'Location List'!$A$2:$T$644,19,FALSE),"")</f>
        <v>Victor Ayrapetov</v>
      </c>
      <c r="C1810" s="17" t="str">
        <f>IFERROR(VLOOKUP($F1810,'Location List'!$A$2:$T$644,18,FALSE),"")</f>
        <v>Chris Brown</v>
      </c>
      <c r="D1810" s="17" t="str">
        <f>IFERROR(VLOOKUP($F1810,'Location List'!$A$2:$T$644,9,FALSE),"")</f>
        <v>Richard Balboni</v>
      </c>
      <c r="E1810" s="17" t="str">
        <f>IFERROR(VLOOKUP($F1810,'Location List'!$A$2:$T$644,2,FALSE),"")</f>
        <v>ORANGE</v>
      </c>
      <c r="F1810" s="26">
        <v>468</v>
      </c>
      <c r="G1810" s="29" t="s">
        <v>3278</v>
      </c>
      <c r="H1810" s="29" t="s">
        <v>3428</v>
      </c>
      <c r="I1810" s="26">
        <v>39</v>
      </c>
      <c r="J1810" s="26">
        <v>111</v>
      </c>
      <c r="K1810" s="26">
        <v>0</v>
      </c>
      <c r="L1810" s="26">
        <v>10</v>
      </c>
      <c r="M1810" s="26">
        <v>150</v>
      </c>
      <c r="N1810" s="26">
        <v>184</v>
      </c>
      <c r="O1810" s="49">
        <v>1.2270000000000001</v>
      </c>
    </row>
    <row r="1811" spans="1:15" ht="15" customHeight="1" x14ac:dyDescent="0.25">
      <c r="A1811" s="17" t="str">
        <f>IFERROR(VLOOKUP($F1811,'Location List'!$A$2:$T$644,20,FALSE),"")</f>
        <v>Chris Kelly</v>
      </c>
      <c r="B1811" s="17" t="str">
        <f>IFERROR(VLOOKUP($F1811,'Location List'!$A$2:$T$644,19,FALSE),"")</f>
        <v>Victor Ayrapetov</v>
      </c>
      <c r="C1811" s="17" t="str">
        <f>IFERROR(VLOOKUP($F1811,'Location List'!$A$2:$T$644,18,FALSE),"")</f>
        <v>Chris Brown</v>
      </c>
      <c r="D1811" s="17" t="str">
        <f>IFERROR(VLOOKUP($F1811,'Location List'!$A$2:$T$644,9,FALSE),"")</f>
        <v>Richard Balboni</v>
      </c>
      <c r="E1811" s="17" t="str">
        <f>IFERROR(VLOOKUP($F1811,'Location List'!$A$2:$T$644,2,FALSE),"")</f>
        <v>ORANGE</v>
      </c>
      <c r="F1811" s="26">
        <v>468</v>
      </c>
      <c r="G1811" s="29" t="s">
        <v>3278</v>
      </c>
      <c r="H1811" s="29" t="s">
        <v>3287</v>
      </c>
      <c r="I1811" s="26">
        <v>29</v>
      </c>
      <c r="J1811" s="26">
        <v>171</v>
      </c>
      <c r="K1811" s="26">
        <v>0</v>
      </c>
      <c r="L1811" s="26">
        <v>10</v>
      </c>
      <c r="M1811" s="26">
        <v>200</v>
      </c>
      <c r="N1811" s="26">
        <v>238</v>
      </c>
      <c r="O1811" s="49">
        <v>1.19</v>
      </c>
    </row>
    <row r="1812" spans="1:15" ht="15" customHeight="1" x14ac:dyDescent="0.25">
      <c r="A1812" s="17" t="str">
        <f>IFERROR(VLOOKUP($F1812,'Location List'!$A$2:$T$644,20,FALSE),"")</f>
        <v>Chris Kelly</v>
      </c>
      <c r="B1812" s="17" t="str">
        <f>IFERROR(VLOOKUP($F1812,'Location List'!$A$2:$T$644,19,FALSE),"")</f>
        <v>Victor Ayrapetov</v>
      </c>
      <c r="C1812" s="17" t="str">
        <f>IFERROR(VLOOKUP($F1812,'Location List'!$A$2:$T$644,18,FALSE),"")</f>
        <v>Chris Brown</v>
      </c>
      <c r="D1812" s="17" t="str">
        <f>IFERROR(VLOOKUP($F1812,'Location List'!$A$2:$T$644,9,FALSE),"")</f>
        <v>Richard Balboni</v>
      </c>
      <c r="E1812" s="17" t="str">
        <f>IFERROR(VLOOKUP($F1812,'Location List'!$A$2:$T$644,2,FALSE),"")</f>
        <v>ORANGE</v>
      </c>
      <c r="F1812" s="26">
        <v>468</v>
      </c>
      <c r="G1812" s="29" t="s">
        <v>3278</v>
      </c>
      <c r="H1812" s="29" t="s">
        <v>3610</v>
      </c>
      <c r="I1812" s="26">
        <v>46</v>
      </c>
      <c r="J1812" s="26">
        <v>227</v>
      </c>
      <c r="K1812" s="26">
        <v>0</v>
      </c>
      <c r="L1812" s="26">
        <v>11</v>
      </c>
      <c r="M1812" s="26">
        <v>273</v>
      </c>
      <c r="N1812" s="26">
        <v>317</v>
      </c>
      <c r="O1812" s="49">
        <v>1.161</v>
      </c>
    </row>
    <row r="1813" spans="1:15" ht="15" customHeight="1" x14ac:dyDescent="0.25">
      <c r="A1813" s="17" t="str">
        <f>IFERROR(VLOOKUP($F1813,'Location List'!$A$2:$T$644,20,FALSE),"")</f>
        <v>Chris Kelly</v>
      </c>
      <c r="B1813" s="17" t="str">
        <f>IFERROR(VLOOKUP($F1813,'Location List'!$A$2:$T$644,19,FALSE),"")</f>
        <v>Victor Ayrapetov</v>
      </c>
      <c r="C1813" s="17" t="str">
        <f>IFERROR(VLOOKUP($F1813,'Location List'!$A$2:$T$644,18,FALSE),"")</f>
        <v>Chris Brown</v>
      </c>
      <c r="D1813" s="17" t="str">
        <f>IFERROR(VLOOKUP($F1813,'Location List'!$A$2:$T$644,9,FALSE),"")</f>
        <v>Richard Balboni</v>
      </c>
      <c r="E1813" s="17" t="str">
        <f>IFERROR(VLOOKUP($F1813,'Location List'!$A$2:$T$644,2,FALSE),"")</f>
        <v>ORANGE</v>
      </c>
      <c r="F1813" s="26">
        <v>468</v>
      </c>
      <c r="G1813" s="29" t="s">
        <v>3278</v>
      </c>
      <c r="H1813" s="29" t="s">
        <v>3288</v>
      </c>
      <c r="I1813" s="26">
        <v>65</v>
      </c>
      <c r="J1813" s="26">
        <v>196</v>
      </c>
      <c r="K1813" s="26">
        <v>0</v>
      </c>
      <c r="L1813" s="26">
        <v>10</v>
      </c>
      <c r="M1813" s="26">
        <v>261</v>
      </c>
      <c r="N1813" s="26">
        <v>385</v>
      </c>
      <c r="O1813" s="49">
        <v>1.4750000000000001</v>
      </c>
    </row>
    <row r="1814" spans="1:15" ht="15" customHeight="1" x14ac:dyDescent="0.25">
      <c r="A1814" s="17" t="str">
        <f>IFERROR(VLOOKUP($F1814,'Location List'!$A$2:$T$644,20,FALSE),"")</f>
        <v>Chris Kelly</v>
      </c>
      <c r="B1814" s="17" t="str">
        <f>IFERROR(VLOOKUP($F1814,'Location List'!$A$2:$T$644,19,FALSE),"")</f>
        <v>Victor Ayrapetov</v>
      </c>
      <c r="C1814" s="17" t="str">
        <f>IFERROR(VLOOKUP($F1814,'Location List'!$A$2:$T$644,18,FALSE),"")</f>
        <v>Chris Brown</v>
      </c>
      <c r="D1814" s="17" t="str">
        <f>IFERROR(VLOOKUP($F1814,'Location List'!$A$2:$T$644,9,FALSE),"")</f>
        <v>Richard Balboni</v>
      </c>
      <c r="E1814" s="17" t="str">
        <f>IFERROR(VLOOKUP($F1814,'Location List'!$A$2:$T$644,2,FALSE),"")</f>
        <v>ORANGE</v>
      </c>
      <c r="F1814" s="26">
        <v>468</v>
      </c>
      <c r="G1814" s="29" t="s">
        <v>3278</v>
      </c>
      <c r="H1814" s="29" t="s">
        <v>3317</v>
      </c>
      <c r="I1814" s="26">
        <v>122</v>
      </c>
      <c r="J1814" s="26">
        <v>259</v>
      </c>
      <c r="K1814" s="26">
        <v>0</v>
      </c>
      <c r="L1814" s="26">
        <v>12</v>
      </c>
      <c r="M1814" s="26">
        <v>381</v>
      </c>
      <c r="N1814" s="26">
        <v>745</v>
      </c>
      <c r="O1814" s="49">
        <v>1.9550000000000001</v>
      </c>
    </row>
    <row r="1815" spans="1:15" ht="15" customHeight="1" x14ac:dyDescent="0.25">
      <c r="A1815" s="17" t="str">
        <f>IFERROR(VLOOKUP($F1815,'Location List'!$A$2:$T$644,20,FALSE),"")</f>
        <v>Chris Kelly</v>
      </c>
      <c r="B1815" s="17" t="str">
        <f>IFERROR(VLOOKUP($F1815,'Location List'!$A$2:$T$644,19,FALSE),"")</f>
        <v>Victor Ayrapetov</v>
      </c>
      <c r="C1815" s="17" t="str">
        <f>IFERROR(VLOOKUP($F1815,'Location List'!$A$2:$T$644,18,FALSE),"")</f>
        <v>Chris Brown</v>
      </c>
      <c r="D1815" s="17" t="str">
        <f>IFERROR(VLOOKUP($F1815,'Location List'!$A$2:$T$644,9,FALSE),"")</f>
        <v>Richard Balboni</v>
      </c>
      <c r="E1815" s="17" t="str">
        <f>IFERROR(VLOOKUP($F1815,'Location List'!$A$2:$T$644,2,FALSE),"")</f>
        <v>ORANGE</v>
      </c>
      <c r="F1815" s="26">
        <v>468</v>
      </c>
      <c r="G1815" s="29" t="s">
        <v>3495</v>
      </c>
      <c r="H1815" s="29" t="s">
        <v>3462</v>
      </c>
      <c r="I1815" s="26">
        <v>330</v>
      </c>
      <c r="J1815" s="26">
        <v>527</v>
      </c>
      <c r="K1815" s="26">
        <v>0</v>
      </c>
      <c r="L1815" s="26">
        <v>10</v>
      </c>
      <c r="M1815" s="26">
        <v>857</v>
      </c>
      <c r="N1815" s="26">
        <v>1135</v>
      </c>
      <c r="O1815" s="49">
        <v>1.3240000000000001</v>
      </c>
    </row>
    <row r="1816" spans="1:15" ht="15" customHeight="1" x14ac:dyDescent="0.25">
      <c r="A1816" s="17" t="str">
        <f>IFERROR(VLOOKUP($F1816,'Location List'!$A$2:$T$644,20,FALSE),"")</f>
        <v>Chris Kelly</v>
      </c>
      <c r="B1816" s="17" t="str">
        <f>IFERROR(VLOOKUP($F1816,'Location List'!$A$2:$T$644,19,FALSE),"")</f>
        <v>Victor Ayrapetov</v>
      </c>
      <c r="C1816" s="17" t="str">
        <f>IFERROR(VLOOKUP($F1816,'Location List'!$A$2:$T$644,18,FALSE),"")</f>
        <v>Chris Brown</v>
      </c>
      <c r="D1816" s="17" t="str">
        <f>IFERROR(VLOOKUP($F1816,'Location List'!$A$2:$T$644,9,FALSE),"")</f>
        <v>Richard Balboni</v>
      </c>
      <c r="E1816" s="17" t="str">
        <f>IFERROR(VLOOKUP($F1816,'Location List'!$A$2:$T$644,2,FALSE),"")</f>
        <v>NEWINGTON</v>
      </c>
      <c r="F1816" s="26">
        <v>470</v>
      </c>
      <c r="G1816" s="29" t="s">
        <v>3605</v>
      </c>
      <c r="H1816" s="29" t="s">
        <v>3295</v>
      </c>
      <c r="I1816" s="26">
        <v>150</v>
      </c>
      <c r="J1816" s="26">
        <v>303</v>
      </c>
      <c r="K1816" s="26">
        <v>0</v>
      </c>
      <c r="L1816" s="26">
        <v>16</v>
      </c>
      <c r="M1816" s="26">
        <v>453</v>
      </c>
      <c r="N1816" s="26">
        <v>4571</v>
      </c>
      <c r="O1816" s="49">
        <v>10.090999999999999</v>
      </c>
    </row>
    <row r="1817" spans="1:15" ht="15" customHeight="1" x14ac:dyDescent="0.25">
      <c r="A1817" s="17" t="str">
        <f>IFERROR(VLOOKUP($F1817,'Location List'!$A$2:$T$644,20,FALSE),"")</f>
        <v>Chris Kelly</v>
      </c>
      <c r="B1817" s="17" t="str">
        <f>IFERROR(VLOOKUP($F1817,'Location List'!$A$2:$T$644,19,FALSE),"")</f>
        <v>Victor Ayrapetov</v>
      </c>
      <c r="C1817" s="17" t="str">
        <f>IFERROR(VLOOKUP($F1817,'Location List'!$A$2:$T$644,18,FALSE),"")</f>
        <v>Chris Brown</v>
      </c>
      <c r="D1817" s="17" t="str">
        <f>IFERROR(VLOOKUP($F1817,'Location List'!$A$2:$T$644,9,FALSE),"")</f>
        <v>Richard Balboni</v>
      </c>
      <c r="E1817" s="17" t="str">
        <f>IFERROR(VLOOKUP($F1817,'Location List'!$A$2:$T$644,2,FALSE),"")</f>
        <v>NEWINGTON</v>
      </c>
      <c r="F1817" s="26">
        <v>470</v>
      </c>
      <c r="G1817" s="29" t="s">
        <v>3272</v>
      </c>
      <c r="H1817" s="29" t="s">
        <v>3527</v>
      </c>
      <c r="I1817" s="26">
        <v>98</v>
      </c>
      <c r="J1817" s="26">
        <v>74</v>
      </c>
      <c r="K1817" s="26">
        <v>0</v>
      </c>
      <c r="L1817" s="26">
        <v>21</v>
      </c>
      <c r="M1817" s="26">
        <v>172</v>
      </c>
      <c r="N1817" s="26">
        <v>296</v>
      </c>
      <c r="O1817" s="49">
        <v>1.7210000000000001</v>
      </c>
    </row>
    <row r="1818" spans="1:15" ht="15" customHeight="1" x14ac:dyDescent="0.25">
      <c r="A1818" s="17" t="str">
        <f>IFERROR(VLOOKUP($F1818,'Location List'!$A$2:$T$644,20,FALSE),"")</f>
        <v>Chris Kelly</v>
      </c>
      <c r="B1818" s="17" t="str">
        <f>IFERROR(VLOOKUP($F1818,'Location List'!$A$2:$T$644,19,FALSE),"")</f>
        <v>Victor Ayrapetov</v>
      </c>
      <c r="C1818" s="17" t="str">
        <f>IFERROR(VLOOKUP($F1818,'Location List'!$A$2:$T$644,18,FALSE),"")</f>
        <v>Chris Brown</v>
      </c>
      <c r="D1818" s="17" t="str">
        <f>IFERROR(VLOOKUP($F1818,'Location List'!$A$2:$T$644,9,FALSE),"")</f>
        <v>Richard Balboni</v>
      </c>
      <c r="E1818" s="17" t="str">
        <f>IFERROR(VLOOKUP($F1818,'Location List'!$A$2:$T$644,2,FALSE),"")</f>
        <v>NEWINGTON</v>
      </c>
      <c r="F1818" s="26">
        <v>470</v>
      </c>
      <c r="G1818" s="29" t="s">
        <v>3272</v>
      </c>
      <c r="H1818" s="29" t="s">
        <v>3369</v>
      </c>
      <c r="I1818" s="26">
        <v>172</v>
      </c>
      <c r="J1818" s="26">
        <v>76</v>
      </c>
      <c r="K1818" s="26">
        <v>0</v>
      </c>
      <c r="L1818" s="26">
        <v>17</v>
      </c>
      <c r="M1818" s="26">
        <v>248</v>
      </c>
      <c r="N1818" s="26">
        <v>441</v>
      </c>
      <c r="O1818" s="49">
        <v>1.778</v>
      </c>
    </row>
    <row r="1819" spans="1:15" ht="15" customHeight="1" x14ac:dyDescent="0.25">
      <c r="A1819" s="17" t="str">
        <f>IFERROR(VLOOKUP($F1819,'Location List'!$A$2:$T$644,20,FALSE),"")</f>
        <v>Chris Kelly</v>
      </c>
      <c r="B1819" s="17" t="str">
        <f>IFERROR(VLOOKUP($F1819,'Location List'!$A$2:$T$644,19,FALSE),"")</f>
        <v>Victor Ayrapetov</v>
      </c>
      <c r="C1819" s="17" t="str">
        <f>IFERROR(VLOOKUP($F1819,'Location List'!$A$2:$T$644,18,FALSE),"")</f>
        <v>Chris Brown</v>
      </c>
      <c r="D1819" s="17" t="str">
        <f>IFERROR(VLOOKUP($F1819,'Location List'!$A$2:$T$644,9,FALSE),"")</f>
        <v>Richard Balboni</v>
      </c>
      <c r="E1819" s="17" t="str">
        <f>IFERROR(VLOOKUP($F1819,'Location List'!$A$2:$T$644,2,FALSE),"")</f>
        <v>NEWINGTON</v>
      </c>
      <c r="F1819" s="26">
        <v>470</v>
      </c>
      <c r="G1819" s="29" t="s">
        <v>3272</v>
      </c>
      <c r="H1819" s="29" t="s">
        <v>3491</v>
      </c>
      <c r="I1819" s="26">
        <v>346</v>
      </c>
      <c r="J1819" s="26">
        <v>333</v>
      </c>
      <c r="K1819" s="26">
        <v>0</v>
      </c>
      <c r="L1819" s="26">
        <v>23</v>
      </c>
      <c r="M1819" s="26">
        <v>679</v>
      </c>
      <c r="N1819" s="26">
        <v>4566</v>
      </c>
      <c r="O1819" s="49">
        <v>6.7249999999999996</v>
      </c>
    </row>
    <row r="1820" spans="1:15" ht="15" customHeight="1" x14ac:dyDescent="0.25">
      <c r="A1820" s="17" t="str">
        <f>IFERROR(VLOOKUP($F1820,'Location List'!$A$2:$T$644,20,FALSE),"")</f>
        <v>Chris Kelly</v>
      </c>
      <c r="B1820" s="17" t="str">
        <f>IFERROR(VLOOKUP($F1820,'Location List'!$A$2:$T$644,19,FALSE),"")</f>
        <v>Victor Ayrapetov</v>
      </c>
      <c r="C1820" s="17" t="str">
        <f>IFERROR(VLOOKUP($F1820,'Location List'!$A$2:$T$644,18,FALSE),"")</f>
        <v>Chris Brown</v>
      </c>
      <c r="D1820" s="17" t="str">
        <f>IFERROR(VLOOKUP($F1820,'Location List'!$A$2:$T$644,9,FALSE),"")</f>
        <v>Richard Balboni</v>
      </c>
      <c r="E1820" s="17" t="str">
        <f>IFERROR(VLOOKUP($F1820,'Location List'!$A$2:$T$644,2,FALSE),"")</f>
        <v>NEWINGTON</v>
      </c>
      <c r="F1820" s="26">
        <v>470</v>
      </c>
      <c r="G1820" s="29" t="s">
        <v>3272</v>
      </c>
      <c r="H1820" s="29" t="s">
        <v>3332</v>
      </c>
      <c r="I1820" s="26">
        <v>351</v>
      </c>
      <c r="J1820" s="26">
        <v>288</v>
      </c>
      <c r="K1820" s="26">
        <v>0</v>
      </c>
      <c r="L1820" s="26">
        <v>24</v>
      </c>
      <c r="M1820" s="26">
        <v>639</v>
      </c>
      <c r="N1820" s="26">
        <v>3858</v>
      </c>
      <c r="O1820" s="49">
        <v>6.0380000000000003</v>
      </c>
    </row>
    <row r="1821" spans="1:15" ht="15" customHeight="1" x14ac:dyDescent="0.25">
      <c r="A1821" s="17" t="str">
        <f>IFERROR(VLOOKUP($F1821,'Location List'!$A$2:$T$644,20,FALSE),"")</f>
        <v>Chris Kelly</v>
      </c>
      <c r="B1821" s="17" t="str">
        <f>IFERROR(VLOOKUP($F1821,'Location List'!$A$2:$T$644,19,FALSE),"")</f>
        <v>Victor Ayrapetov</v>
      </c>
      <c r="C1821" s="17" t="str">
        <f>IFERROR(VLOOKUP($F1821,'Location List'!$A$2:$T$644,18,FALSE),"")</f>
        <v>Chris Brown</v>
      </c>
      <c r="D1821" s="17" t="str">
        <f>IFERROR(VLOOKUP($F1821,'Location List'!$A$2:$T$644,9,FALSE),"")</f>
        <v>Richard Balboni</v>
      </c>
      <c r="E1821" s="17" t="str">
        <f>IFERROR(VLOOKUP($F1821,'Location List'!$A$2:$T$644,2,FALSE),"")</f>
        <v>NEWINGTON</v>
      </c>
      <c r="F1821" s="26">
        <v>470</v>
      </c>
      <c r="G1821" s="29" t="s">
        <v>3276</v>
      </c>
      <c r="H1821" s="29" t="s">
        <v>3435</v>
      </c>
      <c r="I1821" s="26">
        <v>28</v>
      </c>
      <c r="J1821" s="26">
        <v>31</v>
      </c>
      <c r="K1821" s="26">
        <v>0</v>
      </c>
      <c r="L1821" s="26">
        <v>14</v>
      </c>
      <c r="M1821" s="26">
        <v>59</v>
      </c>
      <c r="N1821" s="26">
        <v>85</v>
      </c>
      <c r="O1821" s="49">
        <v>1.4410000000000001</v>
      </c>
    </row>
    <row r="1822" spans="1:15" ht="15" customHeight="1" x14ac:dyDescent="0.25">
      <c r="A1822" s="17" t="str">
        <f>IFERROR(VLOOKUP($F1822,'Location List'!$A$2:$T$644,20,FALSE),"")</f>
        <v>Chris Kelly</v>
      </c>
      <c r="B1822" s="17" t="str">
        <f>IFERROR(VLOOKUP($F1822,'Location List'!$A$2:$T$644,19,FALSE),"")</f>
        <v>Victor Ayrapetov</v>
      </c>
      <c r="C1822" s="17" t="str">
        <f>IFERROR(VLOOKUP($F1822,'Location List'!$A$2:$T$644,18,FALSE),"")</f>
        <v>Chris Brown</v>
      </c>
      <c r="D1822" s="17" t="str">
        <f>IFERROR(VLOOKUP($F1822,'Location List'!$A$2:$T$644,9,FALSE),"")</f>
        <v>Richard Balboni</v>
      </c>
      <c r="E1822" s="17" t="str">
        <f>IFERROR(VLOOKUP($F1822,'Location List'!$A$2:$T$644,2,FALSE),"")</f>
        <v>NEWINGTON</v>
      </c>
      <c r="F1822" s="26">
        <v>470</v>
      </c>
      <c r="G1822" s="29" t="s">
        <v>3276</v>
      </c>
      <c r="H1822" s="29" t="s">
        <v>3549</v>
      </c>
      <c r="I1822" s="26">
        <v>57</v>
      </c>
      <c r="J1822" s="26">
        <v>31</v>
      </c>
      <c r="K1822" s="26">
        <v>0</v>
      </c>
      <c r="L1822" s="26">
        <v>14</v>
      </c>
      <c r="M1822" s="26">
        <v>88</v>
      </c>
      <c r="N1822" s="26">
        <v>87</v>
      </c>
      <c r="O1822" s="49">
        <v>0.98899999999999999</v>
      </c>
    </row>
    <row r="1823" spans="1:15" ht="15" customHeight="1" x14ac:dyDescent="0.25">
      <c r="A1823" s="17" t="str">
        <f>IFERROR(VLOOKUP($F1823,'Location List'!$A$2:$T$644,20,FALSE),"")</f>
        <v>Chris Kelly</v>
      </c>
      <c r="B1823" s="17" t="str">
        <f>IFERROR(VLOOKUP($F1823,'Location List'!$A$2:$T$644,19,FALSE),"")</f>
        <v>Victor Ayrapetov</v>
      </c>
      <c r="C1823" s="17" t="str">
        <f>IFERROR(VLOOKUP($F1823,'Location List'!$A$2:$T$644,18,FALSE),"")</f>
        <v>Chris Brown</v>
      </c>
      <c r="D1823" s="17" t="str">
        <f>IFERROR(VLOOKUP($F1823,'Location List'!$A$2:$T$644,9,FALSE),"")</f>
        <v>Richard Balboni</v>
      </c>
      <c r="E1823" s="17" t="str">
        <f>IFERROR(VLOOKUP($F1823,'Location List'!$A$2:$T$644,2,FALSE),"")</f>
        <v>NEWINGTON</v>
      </c>
      <c r="F1823" s="26">
        <v>470</v>
      </c>
      <c r="G1823" s="29" t="s">
        <v>3276</v>
      </c>
      <c r="H1823" s="29" t="s">
        <v>3355</v>
      </c>
      <c r="I1823" s="26">
        <v>219</v>
      </c>
      <c r="J1823" s="26">
        <v>237</v>
      </c>
      <c r="K1823" s="26">
        <v>0</v>
      </c>
      <c r="L1823" s="26">
        <v>14</v>
      </c>
      <c r="M1823" s="26">
        <v>456</v>
      </c>
      <c r="N1823" s="26">
        <v>0</v>
      </c>
      <c r="O1823" s="49">
        <v>0</v>
      </c>
    </row>
    <row r="1824" spans="1:15" ht="15" customHeight="1" x14ac:dyDescent="0.25">
      <c r="A1824" s="17" t="str">
        <f>IFERROR(VLOOKUP($F1824,'Location List'!$A$2:$T$644,20,FALSE),"")</f>
        <v>Chris Kelly</v>
      </c>
      <c r="B1824" s="17" t="str">
        <f>IFERROR(VLOOKUP($F1824,'Location List'!$A$2:$T$644,19,FALSE),"")</f>
        <v>Victor Ayrapetov</v>
      </c>
      <c r="C1824" s="17" t="str">
        <f>IFERROR(VLOOKUP($F1824,'Location List'!$A$2:$T$644,18,FALSE),"")</f>
        <v>Chris Brown</v>
      </c>
      <c r="D1824" s="17" t="str">
        <f>IFERROR(VLOOKUP($F1824,'Location List'!$A$2:$T$644,9,FALSE),"")</f>
        <v>Richard Balboni</v>
      </c>
      <c r="E1824" s="17" t="str">
        <f>IFERROR(VLOOKUP($F1824,'Location List'!$A$2:$T$644,2,FALSE),"")</f>
        <v>NEWINGTON</v>
      </c>
      <c r="F1824" s="26">
        <v>470</v>
      </c>
      <c r="G1824" s="29" t="s">
        <v>3276</v>
      </c>
      <c r="H1824" s="29" t="s">
        <v>3501</v>
      </c>
      <c r="I1824" s="26">
        <v>665</v>
      </c>
      <c r="J1824" s="26">
        <v>470</v>
      </c>
      <c r="K1824" s="26">
        <v>0</v>
      </c>
      <c r="L1824" s="26">
        <v>61</v>
      </c>
      <c r="M1824" s="26">
        <v>1135</v>
      </c>
      <c r="N1824" s="26">
        <v>7091</v>
      </c>
      <c r="O1824" s="49">
        <v>6.2480000000000002</v>
      </c>
    </row>
    <row r="1825" spans="1:15" ht="15" customHeight="1" x14ac:dyDescent="0.25">
      <c r="A1825" s="17" t="str">
        <f>IFERROR(VLOOKUP($F1825,'Location List'!$A$2:$T$644,20,FALSE),"")</f>
        <v>Chris Kelly</v>
      </c>
      <c r="B1825" s="17" t="str">
        <f>IFERROR(VLOOKUP($F1825,'Location List'!$A$2:$T$644,19,FALSE),"")</f>
        <v>Victor Ayrapetov</v>
      </c>
      <c r="C1825" s="17" t="str">
        <f>IFERROR(VLOOKUP($F1825,'Location List'!$A$2:$T$644,18,FALSE),"")</f>
        <v>Chris Brown</v>
      </c>
      <c r="D1825" s="17" t="str">
        <f>IFERROR(VLOOKUP($F1825,'Location List'!$A$2:$T$644,9,FALSE),"")</f>
        <v>Richard Balboni</v>
      </c>
      <c r="E1825" s="17" t="str">
        <f>IFERROR(VLOOKUP($F1825,'Location List'!$A$2:$T$644,2,FALSE),"")</f>
        <v>NEWINGTON</v>
      </c>
      <c r="F1825" s="26">
        <v>470</v>
      </c>
      <c r="G1825" s="29" t="s">
        <v>3278</v>
      </c>
      <c r="H1825" s="29" t="s">
        <v>3358</v>
      </c>
      <c r="I1825" s="26">
        <v>680</v>
      </c>
      <c r="J1825" s="26">
        <v>545</v>
      </c>
      <c r="K1825" s="26">
        <v>0</v>
      </c>
      <c r="L1825" s="26">
        <v>16</v>
      </c>
      <c r="M1825" s="26">
        <v>1225</v>
      </c>
      <c r="N1825" s="26">
        <v>14046</v>
      </c>
      <c r="O1825" s="49">
        <v>11.465999999999999</v>
      </c>
    </row>
    <row r="1826" spans="1:15" ht="15" customHeight="1" x14ac:dyDescent="0.25">
      <c r="A1826" s="17" t="str">
        <f>IFERROR(VLOOKUP($F1826,'Location List'!$A$2:$T$644,20,FALSE),"")</f>
        <v>Chris Kelly</v>
      </c>
      <c r="B1826" s="17" t="str">
        <f>IFERROR(VLOOKUP($F1826,'Location List'!$A$2:$T$644,19,FALSE),"")</f>
        <v>Victor Ayrapetov</v>
      </c>
      <c r="C1826" s="17" t="str">
        <f>IFERROR(VLOOKUP($F1826,'Location List'!$A$2:$T$644,18,FALSE),"")</f>
        <v>Chris Brown</v>
      </c>
      <c r="D1826" s="17" t="str">
        <f>IFERROR(VLOOKUP($F1826,'Location List'!$A$2:$T$644,9,FALSE),"")</f>
        <v>Richard Balboni</v>
      </c>
      <c r="E1826" s="17" t="str">
        <f>IFERROR(VLOOKUP($F1826,'Location List'!$A$2:$T$644,2,FALSE),"")</f>
        <v>NEWINGTON</v>
      </c>
      <c r="F1826" s="26">
        <v>470</v>
      </c>
      <c r="G1826" s="29" t="s">
        <v>3278</v>
      </c>
      <c r="H1826" s="29" t="s">
        <v>3412</v>
      </c>
      <c r="I1826" s="26">
        <v>168</v>
      </c>
      <c r="J1826" s="26">
        <v>189</v>
      </c>
      <c r="K1826" s="26">
        <v>0</v>
      </c>
      <c r="L1826" s="26">
        <v>17</v>
      </c>
      <c r="M1826" s="26">
        <v>357</v>
      </c>
      <c r="N1826" s="26">
        <v>71</v>
      </c>
      <c r="O1826" s="49">
        <v>0.19900000000000001</v>
      </c>
    </row>
    <row r="1827" spans="1:15" ht="15" customHeight="1" x14ac:dyDescent="0.25">
      <c r="A1827" s="17" t="str">
        <f>IFERROR(VLOOKUP($F1827,'Location List'!$A$2:$T$644,20,FALSE),"")</f>
        <v>Chris Kelly</v>
      </c>
      <c r="B1827" s="17" t="str">
        <f>IFERROR(VLOOKUP($F1827,'Location List'!$A$2:$T$644,19,FALSE),"")</f>
        <v>Victor Ayrapetov</v>
      </c>
      <c r="C1827" s="17" t="str">
        <f>IFERROR(VLOOKUP($F1827,'Location List'!$A$2:$T$644,18,FALSE),"")</f>
        <v>Chris Brown</v>
      </c>
      <c r="D1827" s="17" t="str">
        <f>IFERROR(VLOOKUP($F1827,'Location List'!$A$2:$T$644,9,FALSE),"")</f>
        <v>Richard Balboni</v>
      </c>
      <c r="E1827" s="17" t="str">
        <f>IFERROR(VLOOKUP($F1827,'Location List'!$A$2:$T$644,2,FALSE),"")</f>
        <v>NEWINGTON</v>
      </c>
      <c r="F1827" s="26">
        <v>470</v>
      </c>
      <c r="G1827" s="29" t="s">
        <v>3278</v>
      </c>
      <c r="H1827" s="29" t="s">
        <v>3442</v>
      </c>
      <c r="I1827" s="26">
        <v>170</v>
      </c>
      <c r="J1827" s="26">
        <v>134</v>
      </c>
      <c r="K1827" s="26">
        <v>0</v>
      </c>
      <c r="L1827" s="26">
        <v>16</v>
      </c>
      <c r="M1827" s="26">
        <v>304</v>
      </c>
      <c r="N1827" s="26">
        <v>58</v>
      </c>
      <c r="O1827" s="49">
        <v>0.191</v>
      </c>
    </row>
    <row r="1828" spans="1:15" ht="15" customHeight="1" x14ac:dyDescent="0.25">
      <c r="A1828" s="17" t="str">
        <f>IFERROR(VLOOKUP($F1828,'Location List'!$A$2:$T$644,20,FALSE),"")</f>
        <v>Chris Kelly</v>
      </c>
      <c r="B1828" s="17" t="str">
        <f>IFERROR(VLOOKUP($F1828,'Location List'!$A$2:$T$644,19,FALSE),"")</f>
        <v>Victor Ayrapetov</v>
      </c>
      <c r="C1828" s="17" t="str">
        <f>IFERROR(VLOOKUP($F1828,'Location List'!$A$2:$T$644,18,FALSE),"")</f>
        <v>Chris Brown</v>
      </c>
      <c r="D1828" s="17" t="str">
        <f>IFERROR(VLOOKUP($F1828,'Location List'!$A$2:$T$644,9,FALSE),"")</f>
        <v>Richard Balboni</v>
      </c>
      <c r="E1828" s="17" t="str">
        <f>IFERROR(VLOOKUP($F1828,'Location List'!$A$2:$T$644,2,FALSE),"")</f>
        <v>NEWINGTON</v>
      </c>
      <c r="F1828" s="26">
        <v>470</v>
      </c>
      <c r="G1828" s="29" t="s">
        <v>3278</v>
      </c>
      <c r="H1828" s="29" t="s">
        <v>3382</v>
      </c>
      <c r="I1828" s="26">
        <v>93</v>
      </c>
      <c r="J1828" s="26">
        <v>92</v>
      </c>
      <c r="K1828" s="26">
        <v>0</v>
      </c>
      <c r="L1828" s="26">
        <v>17</v>
      </c>
      <c r="M1828" s="26">
        <v>185</v>
      </c>
      <c r="N1828" s="26">
        <v>0</v>
      </c>
      <c r="O1828" s="49">
        <v>0</v>
      </c>
    </row>
    <row r="1829" spans="1:15" ht="15" customHeight="1" x14ac:dyDescent="0.25">
      <c r="A1829" s="17" t="str">
        <f>IFERROR(VLOOKUP($F1829,'Location List'!$A$2:$T$644,20,FALSE),"")</f>
        <v>Chris Kelly</v>
      </c>
      <c r="B1829" s="17" t="str">
        <f>IFERROR(VLOOKUP($F1829,'Location List'!$A$2:$T$644,19,FALSE),"")</f>
        <v>Victor Ayrapetov</v>
      </c>
      <c r="C1829" s="17" t="str">
        <f>IFERROR(VLOOKUP($F1829,'Location List'!$A$2:$T$644,18,FALSE),"")</f>
        <v>Chris Brown</v>
      </c>
      <c r="D1829" s="17" t="str">
        <f>IFERROR(VLOOKUP($F1829,'Location List'!$A$2:$T$644,9,FALSE),"")</f>
        <v>Richard Balboni</v>
      </c>
      <c r="E1829" s="17" t="str">
        <f>IFERROR(VLOOKUP($F1829,'Location List'!$A$2:$T$644,2,FALSE),"")</f>
        <v>NEWINGTON</v>
      </c>
      <c r="F1829" s="26">
        <v>470</v>
      </c>
      <c r="G1829" s="29" t="s">
        <v>3278</v>
      </c>
      <c r="H1829" s="29" t="s">
        <v>3407</v>
      </c>
      <c r="I1829" s="26">
        <v>92</v>
      </c>
      <c r="J1829" s="26">
        <v>84</v>
      </c>
      <c r="K1829" s="26">
        <v>0</v>
      </c>
      <c r="L1829" s="26">
        <v>14</v>
      </c>
      <c r="M1829" s="26">
        <v>176</v>
      </c>
      <c r="N1829" s="26">
        <v>270</v>
      </c>
      <c r="O1829" s="49">
        <v>1.534</v>
      </c>
    </row>
    <row r="1830" spans="1:15" ht="15" customHeight="1" x14ac:dyDescent="0.25">
      <c r="A1830" s="17" t="str">
        <f>IFERROR(VLOOKUP($F1830,'Location List'!$A$2:$T$644,20,FALSE),"")</f>
        <v>Chris Kelly</v>
      </c>
      <c r="B1830" s="17" t="str">
        <f>IFERROR(VLOOKUP($F1830,'Location List'!$A$2:$T$644,19,FALSE),"")</f>
        <v>Victor Ayrapetov</v>
      </c>
      <c r="C1830" s="17" t="str">
        <f>IFERROR(VLOOKUP($F1830,'Location List'!$A$2:$T$644,18,FALSE),"")</f>
        <v>Chris Brown</v>
      </c>
      <c r="D1830" s="17" t="str">
        <f>IFERROR(VLOOKUP($F1830,'Location List'!$A$2:$T$644,9,FALSE),"")</f>
        <v>Richard Balboni</v>
      </c>
      <c r="E1830" s="17" t="str">
        <f>IFERROR(VLOOKUP($F1830,'Location List'!$A$2:$T$644,2,FALSE),"")</f>
        <v>NEWINGTON</v>
      </c>
      <c r="F1830" s="26">
        <v>470</v>
      </c>
      <c r="G1830" s="29" t="s">
        <v>3278</v>
      </c>
      <c r="H1830" s="29" t="s">
        <v>3571</v>
      </c>
      <c r="I1830" s="26">
        <v>89</v>
      </c>
      <c r="J1830" s="26">
        <v>80</v>
      </c>
      <c r="K1830" s="26">
        <v>0</v>
      </c>
      <c r="L1830" s="26">
        <v>14</v>
      </c>
      <c r="M1830" s="26">
        <v>169</v>
      </c>
      <c r="N1830" s="26">
        <v>225</v>
      </c>
      <c r="O1830" s="49">
        <v>1.331</v>
      </c>
    </row>
    <row r="1831" spans="1:15" ht="15" customHeight="1" x14ac:dyDescent="0.25">
      <c r="A1831" s="17" t="str">
        <f>IFERROR(VLOOKUP($F1831,'Location List'!$A$2:$T$644,20,FALSE),"")</f>
        <v>Chris Kelly</v>
      </c>
      <c r="B1831" s="17" t="str">
        <f>IFERROR(VLOOKUP($F1831,'Location List'!$A$2:$T$644,19,FALSE),"")</f>
        <v>Victor Ayrapetov</v>
      </c>
      <c r="C1831" s="17" t="str">
        <f>IFERROR(VLOOKUP($F1831,'Location List'!$A$2:$T$644,18,FALSE),"")</f>
        <v>Chris Brown</v>
      </c>
      <c r="D1831" s="17" t="str">
        <f>IFERROR(VLOOKUP($F1831,'Location List'!$A$2:$T$644,9,FALSE),"")</f>
        <v>Richard Balboni</v>
      </c>
      <c r="E1831" s="17" t="str">
        <f>IFERROR(VLOOKUP($F1831,'Location List'!$A$2:$T$644,2,FALSE),"")</f>
        <v>NEWINGTON</v>
      </c>
      <c r="F1831" s="26">
        <v>470</v>
      </c>
      <c r="G1831" s="29" t="s">
        <v>3278</v>
      </c>
      <c r="H1831" s="29" t="s">
        <v>3537</v>
      </c>
      <c r="I1831" s="26">
        <v>297</v>
      </c>
      <c r="J1831" s="26">
        <v>265</v>
      </c>
      <c r="K1831" s="26">
        <v>0</v>
      </c>
      <c r="L1831" s="26">
        <v>14</v>
      </c>
      <c r="M1831" s="26">
        <v>562</v>
      </c>
      <c r="N1831" s="26">
        <v>0</v>
      </c>
      <c r="O1831" s="49">
        <v>0</v>
      </c>
    </row>
    <row r="1832" spans="1:15" ht="15" customHeight="1" x14ac:dyDescent="0.25">
      <c r="A1832" s="17" t="str">
        <f>IFERROR(VLOOKUP($F1832,'Location List'!$A$2:$T$644,20,FALSE),"")</f>
        <v>Chris Kelly</v>
      </c>
      <c r="B1832" s="17" t="str">
        <f>IFERROR(VLOOKUP($F1832,'Location List'!$A$2:$T$644,19,FALSE),"")</f>
        <v>Victor Ayrapetov</v>
      </c>
      <c r="C1832" s="17" t="str">
        <f>IFERROR(VLOOKUP($F1832,'Location List'!$A$2:$T$644,18,FALSE),"")</f>
        <v>Chris Brown</v>
      </c>
      <c r="D1832" s="17" t="str">
        <f>IFERROR(VLOOKUP($F1832,'Location List'!$A$2:$T$644,9,FALSE),"")</f>
        <v>Richard Balboni</v>
      </c>
      <c r="E1832" s="17" t="str">
        <f>IFERROR(VLOOKUP($F1832,'Location List'!$A$2:$T$644,2,FALSE),"")</f>
        <v>NEWINGTON</v>
      </c>
      <c r="F1832" s="26">
        <v>470</v>
      </c>
      <c r="G1832" s="29" t="s">
        <v>3278</v>
      </c>
      <c r="H1832" s="29" t="s">
        <v>3481</v>
      </c>
      <c r="I1832" s="26">
        <v>363</v>
      </c>
      <c r="J1832" s="26">
        <v>430</v>
      </c>
      <c r="K1832" s="26">
        <v>0</v>
      </c>
      <c r="L1832" s="26">
        <v>18</v>
      </c>
      <c r="M1832" s="26">
        <v>793</v>
      </c>
      <c r="N1832" s="26">
        <v>498</v>
      </c>
      <c r="O1832" s="49">
        <v>0.628</v>
      </c>
    </row>
    <row r="1833" spans="1:15" ht="15" customHeight="1" x14ac:dyDescent="0.25">
      <c r="A1833" s="17" t="str">
        <f>IFERROR(VLOOKUP($F1833,'Location List'!$A$2:$T$644,20,FALSE),"")</f>
        <v>Chris Kelly</v>
      </c>
      <c r="B1833" s="17" t="str">
        <f>IFERROR(VLOOKUP($F1833,'Location List'!$A$2:$T$644,19,FALSE),"")</f>
        <v>Victor Ayrapetov</v>
      </c>
      <c r="C1833" s="17" t="str">
        <f>IFERROR(VLOOKUP($F1833,'Location List'!$A$2:$T$644,18,FALSE),"")</f>
        <v>Chris Brown</v>
      </c>
      <c r="D1833" s="17" t="str">
        <f>IFERROR(VLOOKUP($F1833,'Location List'!$A$2:$T$644,9,FALSE),"")</f>
        <v>Richard Balboni</v>
      </c>
      <c r="E1833" s="17" t="str">
        <f>IFERROR(VLOOKUP($F1833,'Location List'!$A$2:$T$644,2,FALSE),"")</f>
        <v>NEWINGTON</v>
      </c>
      <c r="F1833" s="26">
        <v>470</v>
      </c>
      <c r="G1833" s="29" t="s">
        <v>3278</v>
      </c>
      <c r="H1833" s="29" t="s">
        <v>3391</v>
      </c>
      <c r="I1833" s="26">
        <v>137</v>
      </c>
      <c r="J1833" s="26">
        <v>150</v>
      </c>
      <c r="K1833" s="26">
        <v>0</v>
      </c>
      <c r="L1833" s="26">
        <v>18</v>
      </c>
      <c r="M1833" s="26">
        <v>287</v>
      </c>
      <c r="N1833" s="26">
        <v>567</v>
      </c>
      <c r="O1833" s="49">
        <v>1.976</v>
      </c>
    </row>
    <row r="1834" spans="1:15" ht="15" customHeight="1" x14ac:dyDescent="0.25">
      <c r="A1834" s="17" t="str">
        <f>IFERROR(VLOOKUP($F1834,'Location List'!$A$2:$T$644,20,FALSE),"")</f>
        <v>Chris Kelly</v>
      </c>
      <c r="B1834" s="17" t="str">
        <f>IFERROR(VLOOKUP($F1834,'Location List'!$A$2:$T$644,19,FALSE),"")</f>
        <v>Victor Ayrapetov</v>
      </c>
      <c r="C1834" s="17" t="str">
        <f>IFERROR(VLOOKUP($F1834,'Location List'!$A$2:$T$644,18,FALSE),"")</f>
        <v>Chris Brown</v>
      </c>
      <c r="D1834" s="17" t="str">
        <f>IFERROR(VLOOKUP($F1834,'Location List'!$A$2:$T$644,9,FALSE),"")</f>
        <v>Richard Balboni</v>
      </c>
      <c r="E1834" s="17" t="str">
        <f>IFERROR(VLOOKUP($F1834,'Location List'!$A$2:$T$644,2,FALSE),"")</f>
        <v>NEWINGTON</v>
      </c>
      <c r="F1834" s="26">
        <v>470</v>
      </c>
      <c r="G1834" s="29" t="s">
        <v>3278</v>
      </c>
      <c r="H1834" s="29" t="s">
        <v>3292</v>
      </c>
      <c r="I1834" s="26">
        <v>353</v>
      </c>
      <c r="J1834" s="26">
        <v>301</v>
      </c>
      <c r="K1834" s="26">
        <v>0</v>
      </c>
      <c r="L1834" s="26">
        <v>18</v>
      </c>
      <c r="M1834" s="26">
        <v>654</v>
      </c>
      <c r="N1834" s="26">
        <v>0</v>
      </c>
      <c r="O1834" s="49">
        <v>0</v>
      </c>
    </row>
    <row r="1835" spans="1:15" ht="15" customHeight="1" x14ac:dyDescent="0.25">
      <c r="A1835" s="17" t="str">
        <f>IFERROR(VLOOKUP($F1835,'Location List'!$A$2:$T$644,20,FALSE),"")</f>
        <v>Chris Kelly</v>
      </c>
      <c r="B1835" s="17" t="str">
        <f>IFERROR(VLOOKUP($F1835,'Location List'!$A$2:$T$644,19,FALSE),"")</f>
        <v>Victor Ayrapetov</v>
      </c>
      <c r="C1835" s="17" t="str">
        <f>IFERROR(VLOOKUP($F1835,'Location List'!$A$2:$T$644,18,FALSE),"")</f>
        <v>Chris Brown</v>
      </c>
      <c r="D1835" s="17" t="str">
        <f>IFERROR(VLOOKUP($F1835,'Location List'!$A$2:$T$644,9,FALSE),"")</f>
        <v>Richard Balboni</v>
      </c>
      <c r="E1835" s="17" t="str">
        <f>IFERROR(VLOOKUP($F1835,'Location List'!$A$2:$T$644,2,FALSE),"")</f>
        <v>NEWINGTON</v>
      </c>
      <c r="F1835" s="26">
        <v>470</v>
      </c>
      <c r="G1835" s="29" t="s">
        <v>3278</v>
      </c>
      <c r="H1835" s="29" t="s">
        <v>3410</v>
      </c>
      <c r="I1835" s="26">
        <v>280</v>
      </c>
      <c r="J1835" s="26">
        <v>314</v>
      </c>
      <c r="K1835" s="26">
        <v>0</v>
      </c>
      <c r="L1835" s="26">
        <v>16</v>
      </c>
      <c r="M1835" s="26">
        <v>594</v>
      </c>
      <c r="N1835" s="26">
        <v>0</v>
      </c>
      <c r="O1835" s="49">
        <v>0</v>
      </c>
    </row>
    <row r="1836" spans="1:15" ht="15" customHeight="1" x14ac:dyDescent="0.25">
      <c r="A1836" s="17" t="str">
        <f>IFERROR(VLOOKUP($F1836,'Location List'!$A$2:$T$644,20,FALSE),"")</f>
        <v>Chris Kelly</v>
      </c>
      <c r="B1836" s="17" t="str">
        <f>IFERROR(VLOOKUP($F1836,'Location List'!$A$2:$T$644,19,FALSE),"")</f>
        <v>Victor Ayrapetov</v>
      </c>
      <c r="C1836" s="17" t="str">
        <f>IFERROR(VLOOKUP($F1836,'Location List'!$A$2:$T$644,18,FALSE),"")</f>
        <v>Chris Brown</v>
      </c>
      <c r="D1836" s="17" t="str">
        <f>IFERROR(VLOOKUP($F1836,'Location List'!$A$2:$T$644,9,FALSE),"")</f>
        <v>Richard Balboni</v>
      </c>
      <c r="E1836" s="17" t="str">
        <f>IFERROR(VLOOKUP($F1836,'Location List'!$A$2:$T$644,2,FALSE),"")</f>
        <v>NEWINGTON</v>
      </c>
      <c r="F1836" s="26">
        <v>470</v>
      </c>
      <c r="G1836" s="29" t="s">
        <v>3278</v>
      </c>
      <c r="H1836" s="29" t="s">
        <v>3375</v>
      </c>
      <c r="I1836" s="26">
        <v>214</v>
      </c>
      <c r="J1836" s="26">
        <v>95</v>
      </c>
      <c r="K1836" s="26">
        <v>0</v>
      </c>
      <c r="L1836" s="26">
        <v>14</v>
      </c>
      <c r="M1836" s="26">
        <v>309</v>
      </c>
      <c r="N1836" s="26">
        <v>213</v>
      </c>
      <c r="O1836" s="49">
        <v>0.68899999999999995</v>
      </c>
    </row>
    <row r="1837" spans="1:15" ht="15" customHeight="1" x14ac:dyDescent="0.25">
      <c r="A1837" s="17" t="str">
        <f>IFERROR(VLOOKUP($F1837,'Location List'!$A$2:$T$644,20,FALSE),"")</f>
        <v>Chris Kelly</v>
      </c>
      <c r="B1837" s="17" t="str">
        <f>IFERROR(VLOOKUP($F1837,'Location List'!$A$2:$T$644,19,FALSE),"")</f>
        <v>Victor Ayrapetov</v>
      </c>
      <c r="C1837" s="17" t="str">
        <f>IFERROR(VLOOKUP($F1837,'Location List'!$A$2:$T$644,18,FALSE),"")</f>
        <v>Chris Brown</v>
      </c>
      <c r="D1837" s="17" t="str">
        <f>IFERROR(VLOOKUP($F1837,'Location List'!$A$2:$T$644,9,FALSE),"")</f>
        <v>Richard Balboni</v>
      </c>
      <c r="E1837" s="17" t="str">
        <f>IFERROR(VLOOKUP($F1837,'Location List'!$A$2:$T$644,2,FALSE),"")</f>
        <v>NEWINGTON</v>
      </c>
      <c r="F1837" s="26">
        <v>470</v>
      </c>
      <c r="G1837" s="29" t="s">
        <v>3278</v>
      </c>
      <c r="H1837" s="29" t="s">
        <v>3376</v>
      </c>
      <c r="I1837" s="26">
        <v>170</v>
      </c>
      <c r="J1837" s="26">
        <v>81</v>
      </c>
      <c r="K1837" s="26">
        <v>0</v>
      </c>
      <c r="L1837" s="26">
        <v>14</v>
      </c>
      <c r="M1837" s="26">
        <v>251</v>
      </c>
      <c r="N1837" s="26">
        <v>180</v>
      </c>
      <c r="O1837" s="49">
        <v>0.71699999999999997</v>
      </c>
    </row>
    <row r="1838" spans="1:15" ht="15" customHeight="1" x14ac:dyDescent="0.25">
      <c r="A1838" s="17" t="str">
        <f>IFERROR(VLOOKUP($F1838,'Location List'!$A$2:$T$644,20,FALSE),"")</f>
        <v>Chris Kelly</v>
      </c>
      <c r="B1838" s="17" t="str">
        <f>IFERROR(VLOOKUP($F1838,'Location List'!$A$2:$T$644,19,FALSE),"")</f>
        <v>Victor Ayrapetov</v>
      </c>
      <c r="C1838" s="17" t="str">
        <f>IFERROR(VLOOKUP($F1838,'Location List'!$A$2:$T$644,18,FALSE),"")</f>
        <v>Chris Brown</v>
      </c>
      <c r="D1838" s="17" t="str">
        <f>IFERROR(VLOOKUP($F1838,'Location List'!$A$2:$T$644,9,FALSE),"")</f>
        <v>Richard Balboni</v>
      </c>
      <c r="E1838" s="17" t="str">
        <f>IFERROR(VLOOKUP($F1838,'Location List'!$A$2:$T$644,2,FALSE),"")</f>
        <v>NEWINGTON</v>
      </c>
      <c r="F1838" s="26">
        <v>470</v>
      </c>
      <c r="G1838" s="29" t="s">
        <v>3495</v>
      </c>
      <c r="H1838" s="29" t="s">
        <v>3343</v>
      </c>
      <c r="I1838" s="26">
        <v>203</v>
      </c>
      <c r="J1838" s="26">
        <v>258</v>
      </c>
      <c r="K1838" s="26">
        <v>0</v>
      </c>
      <c r="L1838" s="26">
        <v>22</v>
      </c>
      <c r="M1838" s="26">
        <v>461</v>
      </c>
      <c r="N1838" s="26">
        <v>0</v>
      </c>
      <c r="O1838" s="49">
        <v>0</v>
      </c>
    </row>
    <row r="1839" spans="1:15" ht="15" customHeight="1" x14ac:dyDescent="0.25">
      <c r="A1839" s="17" t="str">
        <f>IFERROR(VLOOKUP($F1839,'Location List'!$A$2:$T$644,20,FALSE),"")</f>
        <v>Chris Kelly</v>
      </c>
      <c r="B1839" s="17" t="str">
        <f>IFERROR(VLOOKUP($F1839,'Location List'!$A$2:$T$644,19,FALSE),"")</f>
        <v>Victor Ayrapetov</v>
      </c>
      <c r="C1839" s="17" t="str">
        <f>IFERROR(VLOOKUP($F1839,'Location List'!$A$2:$T$644,18,FALSE),"")</f>
        <v>Dana O'Hare</v>
      </c>
      <c r="D1839" s="17" t="str">
        <f>IFERROR(VLOOKUP($F1839,'Location List'!$A$2:$T$644,9,FALSE),"")</f>
        <v>Richard Balboni</v>
      </c>
      <c r="E1839" s="17" t="str">
        <f>IFERROR(VLOOKUP($F1839,'Location List'!$A$2:$T$644,2,FALSE),"")</f>
        <v>MANCHESTER</v>
      </c>
      <c r="F1839" s="26">
        <v>472</v>
      </c>
      <c r="G1839" s="29" t="s">
        <v>3328</v>
      </c>
      <c r="H1839" s="29" t="s">
        <v>3611</v>
      </c>
      <c r="I1839" s="26">
        <v>243</v>
      </c>
      <c r="J1839" s="26">
        <v>250</v>
      </c>
      <c r="K1839" s="26">
        <v>0</v>
      </c>
      <c r="L1839" s="26">
        <v>15</v>
      </c>
      <c r="M1839" s="26">
        <v>493</v>
      </c>
      <c r="N1839" s="26">
        <v>945</v>
      </c>
      <c r="O1839" s="49">
        <v>1.917</v>
      </c>
    </row>
    <row r="1840" spans="1:15" ht="15" customHeight="1" x14ac:dyDescent="0.25">
      <c r="A1840" s="17" t="str">
        <f>IFERROR(VLOOKUP($F1840,'Location List'!$A$2:$T$644,20,FALSE),"")</f>
        <v>Chris Kelly</v>
      </c>
      <c r="B1840" s="17" t="str">
        <f>IFERROR(VLOOKUP($F1840,'Location List'!$A$2:$T$644,19,FALSE),"")</f>
        <v>Victor Ayrapetov</v>
      </c>
      <c r="C1840" s="17" t="str">
        <f>IFERROR(VLOOKUP($F1840,'Location List'!$A$2:$T$644,18,FALSE),"")</f>
        <v>Dana O'Hare</v>
      </c>
      <c r="D1840" s="17" t="str">
        <f>IFERROR(VLOOKUP($F1840,'Location List'!$A$2:$T$644,9,FALSE),"")</f>
        <v>Richard Balboni</v>
      </c>
      <c r="E1840" s="17" t="str">
        <f>IFERROR(VLOOKUP($F1840,'Location List'!$A$2:$T$644,2,FALSE),"")</f>
        <v>MANCHESTER</v>
      </c>
      <c r="F1840" s="26">
        <v>472</v>
      </c>
      <c r="G1840" s="29" t="s">
        <v>3272</v>
      </c>
      <c r="H1840" s="29" t="s">
        <v>3405</v>
      </c>
      <c r="I1840" s="26">
        <v>98</v>
      </c>
      <c r="J1840" s="26">
        <v>357</v>
      </c>
      <c r="K1840" s="26">
        <v>0</v>
      </c>
      <c r="L1840" s="26">
        <v>15</v>
      </c>
      <c r="M1840" s="26">
        <v>455</v>
      </c>
      <c r="N1840" s="26">
        <v>2741</v>
      </c>
      <c r="O1840" s="49">
        <v>6.024</v>
      </c>
    </row>
    <row r="1841" spans="1:15" ht="15" customHeight="1" x14ac:dyDescent="0.25">
      <c r="A1841" s="17" t="str">
        <f>IFERROR(VLOOKUP($F1841,'Location List'!$A$2:$T$644,20,FALSE),"")</f>
        <v>Chris Kelly</v>
      </c>
      <c r="B1841" s="17" t="str">
        <f>IFERROR(VLOOKUP($F1841,'Location List'!$A$2:$T$644,19,FALSE),"")</f>
        <v>Victor Ayrapetov</v>
      </c>
      <c r="C1841" s="17" t="str">
        <f>IFERROR(VLOOKUP($F1841,'Location List'!$A$2:$T$644,18,FALSE),"")</f>
        <v>Dana O'Hare</v>
      </c>
      <c r="D1841" s="17" t="str">
        <f>IFERROR(VLOOKUP($F1841,'Location List'!$A$2:$T$644,9,FALSE),"")</f>
        <v>Richard Balboni</v>
      </c>
      <c r="E1841" s="17" t="str">
        <f>IFERROR(VLOOKUP($F1841,'Location List'!$A$2:$T$644,2,FALSE),"")</f>
        <v>MANCHESTER</v>
      </c>
      <c r="F1841" s="26">
        <v>472</v>
      </c>
      <c r="G1841" s="29" t="s">
        <v>3272</v>
      </c>
      <c r="H1841" s="29" t="s">
        <v>3406</v>
      </c>
      <c r="I1841" s="26">
        <v>238</v>
      </c>
      <c r="J1841" s="26">
        <v>264</v>
      </c>
      <c r="K1841" s="26">
        <v>0</v>
      </c>
      <c r="L1841" s="26">
        <v>18</v>
      </c>
      <c r="M1841" s="26">
        <v>502</v>
      </c>
      <c r="N1841" s="26">
        <v>3354</v>
      </c>
      <c r="O1841" s="49">
        <v>6.681</v>
      </c>
    </row>
    <row r="1842" spans="1:15" ht="15" customHeight="1" x14ac:dyDescent="0.25">
      <c r="A1842" s="17" t="str">
        <f>IFERROR(VLOOKUP($F1842,'Location List'!$A$2:$T$644,20,FALSE),"")</f>
        <v>Chris Kelly</v>
      </c>
      <c r="B1842" s="17" t="str">
        <f>IFERROR(VLOOKUP($F1842,'Location List'!$A$2:$T$644,19,FALSE),"")</f>
        <v>Victor Ayrapetov</v>
      </c>
      <c r="C1842" s="17" t="str">
        <f>IFERROR(VLOOKUP($F1842,'Location List'!$A$2:$T$644,18,FALSE),"")</f>
        <v>Dana O'Hare</v>
      </c>
      <c r="D1842" s="17" t="str">
        <f>IFERROR(VLOOKUP($F1842,'Location List'!$A$2:$T$644,9,FALSE),"")</f>
        <v>Richard Balboni</v>
      </c>
      <c r="E1842" s="17" t="str">
        <f>IFERROR(VLOOKUP($F1842,'Location List'!$A$2:$T$644,2,FALSE),"")</f>
        <v>MANCHESTER</v>
      </c>
      <c r="F1842" s="26">
        <v>472</v>
      </c>
      <c r="G1842" s="29" t="s">
        <v>3272</v>
      </c>
      <c r="H1842" s="29" t="s">
        <v>3351</v>
      </c>
      <c r="I1842" s="26">
        <v>91</v>
      </c>
      <c r="J1842" s="26">
        <v>183</v>
      </c>
      <c r="K1842" s="26">
        <v>0</v>
      </c>
      <c r="L1842" s="26">
        <v>25</v>
      </c>
      <c r="M1842" s="26">
        <v>274</v>
      </c>
      <c r="N1842" s="26">
        <v>2381</v>
      </c>
      <c r="O1842" s="49">
        <v>8.69</v>
      </c>
    </row>
    <row r="1843" spans="1:15" ht="15" customHeight="1" x14ac:dyDescent="0.25">
      <c r="A1843" s="17" t="str">
        <f>IFERROR(VLOOKUP($F1843,'Location List'!$A$2:$T$644,20,FALSE),"")</f>
        <v>Chris Kelly</v>
      </c>
      <c r="B1843" s="17" t="str">
        <f>IFERROR(VLOOKUP($F1843,'Location List'!$A$2:$T$644,19,FALSE),"")</f>
        <v>Victor Ayrapetov</v>
      </c>
      <c r="C1843" s="17" t="str">
        <f>IFERROR(VLOOKUP($F1843,'Location List'!$A$2:$T$644,18,FALSE),"")</f>
        <v>Dana O'Hare</v>
      </c>
      <c r="D1843" s="17" t="str">
        <f>IFERROR(VLOOKUP($F1843,'Location List'!$A$2:$T$644,9,FALSE),"")</f>
        <v>Richard Balboni</v>
      </c>
      <c r="E1843" s="17" t="str">
        <f>IFERROR(VLOOKUP($F1843,'Location List'!$A$2:$T$644,2,FALSE),"")</f>
        <v>MANCHESTER</v>
      </c>
      <c r="F1843" s="26">
        <v>472</v>
      </c>
      <c r="G1843" s="29" t="s">
        <v>3276</v>
      </c>
      <c r="H1843" s="29" t="s">
        <v>3551</v>
      </c>
      <c r="I1843" s="26">
        <v>103</v>
      </c>
      <c r="J1843" s="26">
        <v>126</v>
      </c>
      <c r="K1843" s="26">
        <v>0</v>
      </c>
      <c r="L1843" s="26">
        <v>14</v>
      </c>
      <c r="M1843" s="26">
        <v>229</v>
      </c>
      <c r="N1843" s="26">
        <v>388</v>
      </c>
      <c r="O1843" s="49">
        <v>1.694</v>
      </c>
    </row>
    <row r="1844" spans="1:15" ht="15" customHeight="1" x14ac:dyDescent="0.25">
      <c r="A1844" s="17" t="str">
        <f>IFERROR(VLOOKUP($F1844,'Location List'!$A$2:$T$644,20,FALSE),"")</f>
        <v>Chris Kelly</v>
      </c>
      <c r="B1844" s="17" t="str">
        <f>IFERROR(VLOOKUP($F1844,'Location List'!$A$2:$T$644,19,FALSE),"")</f>
        <v>Victor Ayrapetov</v>
      </c>
      <c r="C1844" s="17" t="str">
        <f>IFERROR(VLOOKUP($F1844,'Location List'!$A$2:$T$644,18,FALSE),"")</f>
        <v>Dana O'Hare</v>
      </c>
      <c r="D1844" s="17" t="str">
        <f>IFERROR(VLOOKUP($F1844,'Location List'!$A$2:$T$644,9,FALSE),"")</f>
        <v>Richard Balboni</v>
      </c>
      <c r="E1844" s="17" t="str">
        <f>IFERROR(VLOOKUP($F1844,'Location List'!$A$2:$T$644,2,FALSE),"")</f>
        <v>MANCHESTER</v>
      </c>
      <c r="F1844" s="26">
        <v>472</v>
      </c>
      <c r="G1844" s="29" t="s">
        <v>3278</v>
      </c>
      <c r="H1844" s="29" t="s">
        <v>3302</v>
      </c>
      <c r="I1844" s="26">
        <v>98</v>
      </c>
      <c r="J1844" s="26">
        <v>109</v>
      </c>
      <c r="K1844" s="26">
        <v>0</v>
      </c>
      <c r="L1844" s="26">
        <v>14</v>
      </c>
      <c r="M1844" s="26">
        <v>207</v>
      </c>
      <c r="N1844" s="26">
        <v>1304</v>
      </c>
      <c r="O1844" s="49">
        <v>6.3</v>
      </c>
    </row>
    <row r="1845" spans="1:15" ht="15" customHeight="1" x14ac:dyDescent="0.25">
      <c r="A1845" s="17" t="str">
        <f>IFERROR(VLOOKUP($F1845,'Location List'!$A$2:$T$644,20,FALSE),"")</f>
        <v>Chris Kelly</v>
      </c>
      <c r="B1845" s="17" t="str">
        <f>IFERROR(VLOOKUP($F1845,'Location List'!$A$2:$T$644,19,FALSE),"")</f>
        <v>Victor Ayrapetov</v>
      </c>
      <c r="C1845" s="17" t="str">
        <f>IFERROR(VLOOKUP($F1845,'Location List'!$A$2:$T$644,18,FALSE),"")</f>
        <v>Dana O'Hare</v>
      </c>
      <c r="D1845" s="17" t="str">
        <f>IFERROR(VLOOKUP($F1845,'Location List'!$A$2:$T$644,9,FALSE),"")</f>
        <v>Richard Balboni</v>
      </c>
      <c r="E1845" s="17" t="str">
        <f>IFERROR(VLOOKUP($F1845,'Location List'!$A$2:$T$644,2,FALSE),"")</f>
        <v>MANCHESTER</v>
      </c>
      <c r="F1845" s="26">
        <v>472</v>
      </c>
      <c r="G1845" s="29" t="s">
        <v>3278</v>
      </c>
      <c r="H1845" s="29" t="s">
        <v>3359</v>
      </c>
      <c r="I1845" s="26">
        <v>185</v>
      </c>
      <c r="J1845" s="26">
        <v>472</v>
      </c>
      <c r="K1845" s="26">
        <v>0</v>
      </c>
      <c r="L1845" s="26">
        <v>16</v>
      </c>
      <c r="M1845" s="26">
        <v>657</v>
      </c>
      <c r="N1845" s="26">
        <v>1243</v>
      </c>
      <c r="O1845" s="49">
        <v>1.8919999999999999</v>
      </c>
    </row>
    <row r="1846" spans="1:15" ht="15" customHeight="1" x14ac:dyDescent="0.25">
      <c r="A1846" s="17" t="str">
        <f>IFERROR(VLOOKUP($F1846,'Location List'!$A$2:$T$644,20,FALSE),"")</f>
        <v>Chris Kelly</v>
      </c>
      <c r="B1846" s="17" t="str">
        <f>IFERROR(VLOOKUP($F1846,'Location List'!$A$2:$T$644,19,FALSE),"")</f>
        <v>Victor Ayrapetov</v>
      </c>
      <c r="C1846" s="17" t="str">
        <f>IFERROR(VLOOKUP($F1846,'Location List'!$A$2:$T$644,18,FALSE),"")</f>
        <v>Dana O'Hare</v>
      </c>
      <c r="D1846" s="17" t="str">
        <f>IFERROR(VLOOKUP($F1846,'Location List'!$A$2:$T$644,9,FALSE),"")</f>
        <v>Richard Balboni</v>
      </c>
      <c r="E1846" s="17" t="str">
        <f>IFERROR(VLOOKUP($F1846,'Location List'!$A$2:$T$644,2,FALSE),"")</f>
        <v>MANCHESTER</v>
      </c>
      <c r="F1846" s="26">
        <v>472</v>
      </c>
      <c r="G1846" s="29" t="s">
        <v>3278</v>
      </c>
      <c r="H1846" s="29" t="s">
        <v>3391</v>
      </c>
      <c r="I1846" s="26">
        <v>26</v>
      </c>
      <c r="J1846" s="26">
        <v>113</v>
      </c>
      <c r="K1846" s="26">
        <v>0</v>
      </c>
      <c r="L1846" s="26">
        <v>15</v>
      </c>
      <c r="M1846" s="26">
        <v>139</v>
      </c>
      <c r="N1846" s="26">
        <v>273</v>
      </c>
      <c r="O1846" s="49">
        <v>1.964</v>
      </c>
    </row>
    <row r="1847" spans="1:15" ht="15" customHeight="1" x14ac:dyDescent="0.25">
      <c r="A1847" s="17" t="str">
        <f>IFERROR(VLOOKUP($F1847,'Location List'!$A$2:$T$644,20,FALSE),"")</f>
        <v>Chris Kelly</v>
      </c>
      <c r="B1847" s="17" t="str">
        <f>IFERROR(VLOOKUP($F1847,'Location List'!$A$2:$T$644,19,FALSE),"")</f>
        <v>Victor Ayrapetov</v>
      </c>
      <c r="C1847" s="17" t="str">
        <f>IFERROR(VLOOKUP($F1847,'Location List'!$A$2:$T$644,18,FALSE),"")</f>
        <v>Dana O'Hare</v>
      </c>
      <c r="D1847" s="17" t="str">
        <f>IFERROR(VLOOKUP($F1847,'Location List'!$A$2:$T$644,9,FALSE),"")</f>
        <v>Richard Balboni</v>
      </c>
      <c r="E1847" s="17" t="str">
        <f>IFERROR(VLOOKUP($F1847,'Location List'!$A$2:$T$644,2,FALSE),"")</f>
        <v>MANCHESTER</v>
      </c>
      <c r="F1847" s="26">
        <v>472</v>
      </c>
      <c r="G1847" s="29" t="s">
        <v>3278</v>
      </c>
      <c r="H1847" s="29" t="s">
        <v>3410</v>
      </c>
      <c r="I1847" s="26">
        <v>200</v>
      </c>
      <c r="J1847" s="26">
        <v>210</v>
      </c>
      <c r="K1847" s="26">
        <v>0</v>
      </c>
      <c r="L1847" s="26">
        <v>22</v>
      </c>
      <c r="M1847" s="26">
        <v>410</v>
      </c>
      <c r="N1847" s="26">
        <v>574</v>
      </c>
      <c r="O1847" s="49">
        <v>1.4</v>
      </c>
    </row>
    <row r="1848" spans="1:15" ht="15" customHeight="1" x14ac:dyDescent="0.25">
      <c r="A1848" s="17" t="str">
        <f>IFERROR(VLOOKUP($F1848,'Location List'!$A$2:$T$644,20,FALSE),"")</f>
        <v>Chris Kelly</v>
      </c>
      <c r="B1848" s="17" t="str">
        <f>IFERROR(VLOOKUP($F1848,'Location List'!$A$2:$T$644,19,FALSE),"")</f>
        <v>Victor Ayrapetov</v>
      </c>
      <c r="C1848" s="17" t="str">
        <f>IFERROR(VLOOKUP($F1848,'Location List'!$A$2:$T$644,18,FALSE),"")</f>
        <v>Dana O'Hare</v>
      </c>
      <c r="D1848" s="17" t="str">
        <f>IFERROR(VLOOKUP($F1848,'Location List'!$A$2:$T$644,9,FALSE),"")</f>
        <v>Richard Balboni</v>
      </c>
      <c r="E1848" s="17" t="str">
        <f>IFERROR(VLOOKUP($F1848,'Location List'!$A$2:$T$644,2,FALSE),"")</f>
        <v>MANCHESTER</v>
      </c>
      <c r="F1848" s="26">
        <v>472</v>
      </c>
      <c r="G1848" s="29" t="s">
        <v>3495</v>
      </c>
      <c r="H1848" s="29" t="s">
        <v>3307</v>
      </c>
      <c r="I1848" s="26">
        <v>55</v>
      </c>
      <c r="J1848" s="26">
        <v>181</v>
      </c>
      <c r="K1848" s="26">
        <v>0</v>
      </c>
      <c r="L1848" s="26">
        <v>15</v>
      </c>
      <c r="M1848" s="26">
        <v>236</v>
      </c>
      <c r="N1848" s="26">
        <v>3663</v>
      </c>
      <c r="O1848" s="49">
        <v>15.521000000000001</v>
      </c>
    </row>
    <row r="1849" spans="1:15" ht="15" customHeight="1" x14ac:dyDescent="0.25">
      <c r="A1849" s="17" t="str">
        <f>IFERROR(VLOOKUP($F1849,'Location List'!$A$2:$T$644,20,FALSE),"")</f>
        <v>Chris Kelly</v>
      </c>
      <c r="B1849" s="17" t="str">
        <f>IFERROR(VLOOKUP($F1849,'Location List'!$A$2:$T$644,19,FALSE),"")</f>
        <v>Chris Parenti</v>
      </c>
      <c r="C1849" s="17" t="str">
        <f>IFERROR(VLOOKUP($F1849,'Location List'!$A$2:$T$644,18,FALSE),"")</f>
        <v>Scott Whitsel</v>
      </c>
      <c r="D1849" s="17" t="str">
        <f>IFERROR(VLOOKUP($F1849,'Location List'!$A$2:$T$644,9,FALSE),"")</f>
        <v>MICHAEL SVOBODA</v>
      </c>
      <c r="E1849" s="17" t="str">
        <f>IFERROR(VLOOKUP($F1849,'Location List'!$A$2:$T$644,2,FALSE),"")</f>
        <v>GLEN BURNIE</v>
      </c>
      <c r="F1849" s="26">
        <v>474</v>
      </c>
      <c r="G1849" s="29" t="s">
        <v>3605</v>
      </c>
      <c r="H1849" s="29" t="s">
        <v>3295</v>
      </c>
      <c r="I1849" s="26">
        <v>232</v>
      </c>
      <c r="J1849" s="26">
        <v>278</v>
      </c>
      <c r="K1849" s="26">
        <v>0</v>
      </c>
      <c r="L1849" s="26">
        <v>16</v>
      </c>
      <c r="M1849" s="26">
        <v>510</v>
      </c>
      <c r="N1849" s="26">
        <v>941</v>
      </c>
      <c r="O1849" s="49">
        <v>1.845</v>
      </c>
    </row>
    <row r="1850" spans="1:15" ht="15" customHeight="1" x14ac:dyDescent="0.25">
      <c r="A1850" s="17" t="str">
        <f>IFERROR(VLOOKUP($F1850,'Location List'!$A$2:$T$644,20,FALSE),"")</f>
        <v>Chris Kelly</v>
      </c>
      <c r="B1850" s="17" t="str">
        <f>IFERROR(VLOOKUP($F1850,'Location List'!$A$2:$T$644,19,FALSE),"")</f>
        <v>Chris Parenti</v>
      </c>
      <c r="C1850" s="17" t="str">
        <f>IFERROR(VLOOKUP($F1850,'Location List'!$A$2:$T$644,18,FALSE),"")</f>
        <v>Scott Whitsel</v>
      </c>
      <c r="D1850" s="17" t="str">
        <f>IFERROR(VLOOKUP($F1850,'Location List'!$A$2:$T$644,9,FALSE),"")</f>
        <v>MICHAEL SVOBODA</v>
      </c>
      <c r="E1850" s="17" t="str">
        <f>IFERROR(VLOOKUP($F1850,'Location List'!$A$2:$T$644,2,FALSE),"")</f>
        <v>GLEN BURNIE</v>
      </c>
      <c r="F1850" s="26">
        <v>474</v>
      </c>
      <c r="G1850" s="29" t="s">
        <v>3605</v>
      </c>
      <c r="H1850" s="29" t="s">
        <v>3283</v>
      </c>
      <c r="I1850" s="26">
        <v>204</v>
      </c>
      <c r="J1850" s="26">
        <v>257</v>
      </c>
      <c r="K1850" s="26">
        <v>0</v>
      </c>
      <c r="L1850" s="26">
        <v>15</v>
      </c>
      <c r="M1850" s="26">
        <v>461</v>
      </c>
      <c r="N1850" s="26">
        <v>38429</v>
      </c>
      <c r="O1850" s="49">
        <v>83.36</v>
      </c>
    </row>
    <row r="1851" spans="1:15" ht="15" customHeight="1" x14ac:dyDescent="0.25">
      <c r="A1851" s="17" t="str">
        <f>IFERROR(VLOOKUP($F1851,'Location List'!$A$2:$T$644,20,FALSE),"")</f>
        <v>Chris Kelly</v>
      </c>
      <c r="B1851" s="17" t="str">
        <f>IFERROR(VLOOKUP($F1851,'Location List'!$A$2:$T$644,19,FALSE),"")</f>
        <v>Chris Parenti</v>
      </c>
      <c r="C1851" s="17" t="str">
        <f>IFERROR(VLOOKUP($F1851,'Location List'!$A$2:$T$644,18,FALSE),"")</f>
        <v>Scott Whitsel</v>
      </c>
      <c r="D1851" s="17" t="str">
        <f>IFERROR(VLOOKUP($F1851,'Location List'!$A$2:$T$644,9,FALSE),"")</f>
        <v>MICHAEL SVOBODA</v>
      </c>
      <c r="E1851" s="17" t="str">
        <f>IFERROR(VLOOKUP($F1851,'Location List'!$A$2:$T$644,2,FALSE),"")</f>
        <v>GLEN BURNIE</v>
      </c>
      <c r="F1851" s="26">
        <v>474</v>
      </c>
      <c r="G1851" s="29" t="s">
        <v>3276</v>
      </c>
      <c r="H1851" s="29" t="s">
        <v>3344</v>
      </c>
      <c r="I1851" s="26">
        <v>300</v>
      </c>
      <c r="J1851" s="26">
        <v>291</v>
      </c>
      <c r="K1851" s="26">
        <v>0</v>
      </c>
      <c r="L1851" s="26">
        <v>10</v>
      </c>
      <c r="M1851" s="26">
        <v>591</v>
      </c>
      <c r="N1851" s="26">
        <v>4110</v>
      </c>
      <c r="O1851" s="49">
        <v>6.9539999999999997</v>
      </c>
    </row>
    <row r="1852" spans="1:15" ht="15" customHeight="1" x14ac:dyDescent="0.25">
      <c r="A1852" s="17" t="str">
        <f>IFERROR(VLOOKUP($F1852,'Location List'!$A$2:$T$644,20,FALSE),"")</f>
        <v>Chris Kelly</v>
      </c>
      <c r="B1852" s="17" t="str">
        <f>IFERROR(VLOOKUP($F1852,'Location List'!$A$2:$T$644,19,FALSE),"")</f>
        <v>Chris Parenti</v>
      </c>
      <c r="C1852" s="17" t="str">
        <f>IFERROR(VLOOKUP($F1852,'Location List'!$A$2:$T$644,18,FALSE),"")</f>
        <v>Scott Whitsel</v>
      </c>
      <c r="D1852" s="17" t="str">
        <f>IFERROR(VLOOKUP($F1852,'Location List'!$A$2:$T$644,9,FALSE),"")</f>
        <v>MICHAEL SVOBODA</v>
      </c>
      <c r="E1852" s="17" t="str">
        <f>IFERROR(VLOOKUP($F1852,'Location List'!$A$2:$T$644,2,FALSE),"")</f>
        <v>GLEN BURNIE</v>
      </c>
      <c r="F1852" s="26">
        <v>474</v>
      </c>
      <c r="G1852" s="29" t="s">
        <v>3276</v>
      </c>
      <c r="H1852" s="29" t="s">
        <v>3468</v>
      </c>
      <c r="I1852" s="26">
        <v>436</v>
      </c>
      <c r="J1852" s="26">
        <v>395</v>
      </c>
      <c r="K1852" s="26">
        <v>0</v>
      </c>
      <c r="L1852" s="26">
        <v>13</v>
      </c>
      <c r="M1852" s="26">
        <v>831</v>
      </c>
      <c r="N1852" s="26">
        <v>1083</v>
      </c>
      <c r="O1852" s="49">
        <v>1.3029999999999999</v>
      </c>
    </row>
    <row r="1853" spans="1:15" ht="15" customHeight="1" x14ac:dyDescent="0.25">
      <c r="A1853" s="17" t="str">
        <f>IFERROR(VLOOKUP($F1853,'Location List'!$A$2:$T$644,20,FALSE),"")</f>
        <v>Chris Kelly</v>
      </c>
      <c r="B1853" s="17" t="str">
        <f>IFERROR(VLOOKUP($F1853,'Location List'!$A$2:$T$644,19,FALSE),"")</f>
        <v>Chris Parenti</v>
      </c>
      <c r="C1853" s="17" t="str">
        <f>IFERROR(VLOOKUP($F1853,'Location List'!$A$2:$T$644,18,FALSE),"")</f>
        <v>Scott Whitsel</v>
      </c>
      <c r="D1853" s="17" t="str">
        <f>IFERROR(VLOOKUP($F1853,'Location List'!$A$2:$T$644,9,FALSE),"")</f>
        <v>MICHAEL SVOBODA</v>
      </c>
      <c r="E1853" s="17" t="str">
        <f>IFERROR(VLOOKUP($F1853,'Location List'!$A$2:$T$644,2,FALSE),"")</f>
        <v>GLEN BURNIE</v>
      </c>
      <c r="F1853" s="26">
        <v>474</v>
      </c>
      <c r="G1853" s="29" t="s">
        <v>3278</v>
      </c>
      <c r="H1853" s="29" t="s">
        <v>3436</v>
      </c>
      <c r="I1853" s="26">
        <v>224</v>
      </c>
      <c r="J1853" s="26">
        <v>244</v>
      </c>
      <c r="K1853" s="26">
        <v>0</v>
      </c>
      <c r="L1853" s="26">
        <v>12</v>
      </c>
      <c r="M1853" s="26">
        <v>468</v>
      </c>
      <c r="N1853" s="26">
        <v>922</v>
      </c>
      <c r="O1853" s="49">
        <v>1.97</v>
      </c>
    </row>
    <row r="1854" spans="1:15" ht="15" customHeight="1" x14ac:dyDescent="0.25">
      <c r="A1854" s="17" t="str">
        <f>IFERROR(VLOOKUP($F1854,'Location List'!$A$2:$T$644,20,FALSE),"")</f>
        <v>Chris Kelly</v>
      </c>
      <c r="B1854" s="17" t="str">
        <f>IFERROR(VLOOKUP($F1854,'Location List'!$A$2:$T$644,19,FALSE),"")</f>
        <v>Chris Parenti</v>
      </c>
      <c r="C1854" s="17" t="str">
        <f>IFERROR(VLOOKUP($F1854,'Location List'!$A$2:$T$644,18,FALSE),"")</f>
        <v>Scott Whitsel</v>
      </c>
      <c r="D1854" s="17" t="str">
        <f>IFERROR(VLOOKUP($F1854,'Location List'!$A$2:$T$644,9,FALSE),"")</f>
        <v>MICHAEL SVOBODA</v>
      </c>
      <c r="E1854" s="17" t="str">
        <f>IFERROR(VLOOKUP($F1854,'Location List'!$A$2:$T$644,2,FALSE),"")</f>
        <v>GLEN BURNIE</v>
      </c>
      <c r="F1854" s="26">
        <v>474</v>
      </c>
      <c r="G1854" s="29" t="s">
        <v>3278</v>
      </c>
      <c r="H1854" s="29" t="s">
        <v>3286</v>
      </c>
      <c r="I1854" s="26">
        <v>216</v>
      </c>
      <c r="J1854" s="26">
        <v>231</v>
      </c>
      <c r="K1854" s="26">
        <v>0</v>
      </c>
      <c r="L1854" s="26">
        <v>12</v>
      </c>
      <c r="M1854" s="26">
        <v>447</v>
      </c>
      <c r="N1854" s="26">
        <v>592</v>
      </c>
      <c r="O1854" s="49">
        <v>1.3240000000000001</v>
      </c>
    </row>
    <row r="1855" spans="1:15" ht="15" customHeight="1" x14ac:dyDescent="0.25">
      <c r="A1855" s="17" t="str">
        <f>IFERROR(VLOOKUP($F1855,'Location List'!$A$2:$T$644,20,FALSE),"")</f>
        <v>Chris Kelly</v>
      </c>
      <c r="B1855" s="17" t="str">
        <f>IFERROR(VLOOKUP($F1855,'Location List'!$A$2:$T$644,19,FALSE),"")</f>
        <v>Chris Parenti</v>
      </c>
      <c r="C1855" s="17" t="str">
        <f>IFERROR(VLOOKUP($F1855,'Location List'!$A$2:$T$644,18,FALSE),"")</f>
        <v>Scott Whitsel</v>
      </c>
      <c r="D1855" s="17" t="str">
        <f>IFERROR(VLOOKUP($F1855,'Location List'!$A$2:$T$644,9,FALSE),"")</f>
        <v>MICHAEL SVOBODA</v>
      </c>
      <c r="E1855" s="17" t="str">
        <f>IFERROR(VLOOKUP($F1855,'Location List'!$A$2:$T$644,2,FALSE),"")</f>
        <v>GLEN BURNIE</v>
      </c>
      <c r="F1855" s="26">
        <v>474</v>
      </c>
      <c r="G1855" s="29" t="s">
        <v>3278</v>
      </c>
      <c r="H1855" s="29" t="s">
        <v>3575</v>
      </c>
      <c r="I1855" s="26">
        <v>346</v>
      </c>
      <c r="J1855" s="26">
        <v>231</v>
      </c>
      <c r="K1855" s="26">
        <v>0</v>
      </c>
      <c r="L1855" s="26">
        <v>10</v>
      </c>
      <c r="M1855" s="26">
        <v>577</v>
      </c>
      <c r="N1855" s="26">
        <v>3662</v>
      </c>
      <c r="O1855" s="49">
        <v>6.3470000000000004</v>
      </c>
    </row>
    <row r="1856" spans="1:15" ht="15" customHeight="1" x14ac:dyDescent="0.25">
      <c r="A1856" s="17" t="str">
        <f>IFERROR(VLOOKUP($F1856,'Location List'!$A$2:$T$644,20,FALSE),"")</f>
        <v>Chris Kelly</v>
      </c>
      <c r="B1856" s="17" t="str">
        <f>IFERROR(VLOOKUP($F1856,'Location List'!$A$2:$T$644,19,FALSE),"")</f>
        <v>Chris Parenti</v>
      </c>
      <c r="C1856" s="17" t="str">
        <f>IFERROR(VLOOKUP($F1856,'Location List'!$A$2:$T$644,18,FALSE),"")</f>
        <v>Scott Whitsel</v>
      </c>
      <c r="D1856" s="17" t="str">
        <f>IFERROR(VLOOKUP($F1856,'Location List'!$A$2:$T$644,9,FALSE),"")</f>
        <v>MICHAEL SVOBODA</v>
      </c>
      <c r="E1856" s="17" t="str">
        <f>IFERROR(VLOOKUP($F1856,'Location List'!$A$2:$T$644,2,FALSE),"")</f>
        <v>GLEN BURNIE</v>
      </c>
      <c r="F1856" s="26">
        <v>474</v>
      </c>
      <c r="G1856" s="29" t="s">
        <v>3278</v>
      </c>
      <c r="H1856" s="29" t="s">
        <v>3505</v>
      </c>
      <c r="I1856" s="26">
        <v>411</v>
      </c>
      <c r="J1856" s="26">
        <v>490</v>
      </c>
      <c r="K1856" s="26">
        <v>0</v>
      </c>
      <c r="L1856" s="26">
        <v>12</v>
      </c>
      <c r="M1856" s="26">
        <v>901</v>
      </c>
      <c r="N1856" s="26">
        <v>7169</v>
      </c>
      <c r="O1856" s="49">
        <v>7.9569999999999999</v>
      </c>
    </row>
    <row r="1857" spans="1:15" ht="15" customHeight="1" x14ac:dyDescent="0.25">
      <c r="A1857" s="17" t="str">
        <f>IFERROR(VLOOKUP($F1857,'Location List'!$A$2:$T$644,20,FALSE),"")</f>
        <v>Chris Kelly</v>
      </c>
      <c r="B1857" s="17" t="str">
        <f>IFERROR(VLOOKUP($F1857,'Location List'!$A$2:$T$644,19,FALSE),"")</f>
        <v>Chris Parenti</v>
      </c>
      <c r="C1857" s="17" t="str">
        <f>IFERROR(VLOOKUP($F1857,'Location List'!$A$2:$T$644,18,FALSE),"")</f>
        <v>Scott Whitsel</v>
      </c>
      <c r="D1857" s="17" t="str">
        <f>IFERROR(VLOOKUP($F1857,'Location List'!$A$2:$T$644,9,FALSE),"")</f>
        <v>MICHAEL SVOBODA</v>
      </c>
      <c r="E1857" s="17" t="str">
        <f>IFERROR(VLOOKUP($F1857,'Location List'!$A$2:$T$644,2,FALSE),"")</f>
        <v>GLEN BURNIE</v>
      </c>
      <c r="F1857" s="26">
        <v>474</v>
      </c>
      <c r="G1857" s="29" t="s">
        <v>3278</v>
      </c>
      <c r="H1857" s="29" t="s">
        <v>3477</v>
      </c>
      <c r="I1857" s="26">
        <v>304</v>
      </c>
      <c r="J1857" s="26">
        <v>64</v>
      </c>
      <c r="K1857" s="26">
        <v>0</v>
      </c>
      <c r="L1857" s="26">
        <v>13</v>
      </c>
      <c r="M1857" s="26">
        <v>368</v>
      </c>
      <c r="N1857" s="26">
        <v>390</v>
      </c>
      <c r="O1857" s="49">
        <v>1.06</v>
      </c>
    </row>
    <row r="1858" spans="1:15" ht="15" customHeight="1" x14ac:dyDescent="0.25">
      <c r="A1858" s="17" t="str">
        <f>IFERROR(VLOOKUP($F1858,'Location List'!$A$2:$T$644,20,FALSE),"")</f>
        <v>Chris Kelly</v>
      </c>
      <c r="B1858" s="17" t="str">
        <f>IFERROR(VLOOKUP($F1858,'Location List'!$A$2:$T$644,19,FALSE),"")</f>
        <v>Chris Parenti</v>
      </c>
      <c r="C1858" s="17" t="str">
        <f>IFERROR(VLOOKUP($F1858,'Location List'!$A$2:$T$644,18,FALSE),"")</f>
        <v>Scott Whitsel</v>
      </c>
      <c r="D1858" s="17" t="str">
        <f>IFERROR(VLOOKUP($F1858,'Location List'!$A$2:$T$644,9,FALSE),"")</f>
        <v>MICHAEL SVOBODA</v>
      </c>
      <c r="E1858" s="17" t="str">
        <f>IFERROR(VLOOKUP($F1858,'Location List'!$A$2:$T$644,2,FALSE),"")</f>
        <v>GLEN BURNIE</v>
      </c>
      <c r="F1858" s="26">
        <v>474</v>
      </c>
      <c r="G1858" s="29" t="s">
        <v>3278</v>
      </c>
      <c r="H1858" s="29" t="s">
        <v>3445</v>
      </c>
      <c r="I1858" s="26">
        <v>96</v>
      </c>
      <c r="J1858" s="26">
        <v>30</v>
      </c>
      <c r="K1858" s="26">
        <v>0</v>
      </c>
      <c r="L1858" s="26">
        <v>10</v>
      </c>
      <c r="M1858" s="26">
        <v>126</v>
      </c>
      <c r="N1858" s="26">
        <v>248</v>
      </c>
      <c r="O1858" s="49">
        <v>1.968</v>
      </c>
    </row>
    <row r="1859" spans="1:15" ht="15" customHeight="1" x14ac:dyDescent="0.25">
      <c r="A1859" s="17" t="str">
        <f>IFERROR(VLOOKUP($F1859,'Location List'!$A$2:$T$644,20,FALSE),"")</f>
        <v>Chris Kelly</v>
      </c>
      <c r="B1859" s="17" t="str">
        <f>IFERROR(VLOOKUP($F1859,'Location List'!$A$2:$T$644,19,FALSE),"")</f>
        <v>Chris Parenti</v>
      </c>
      <c r="C1859" s="17" t="str">
        <f>IFERROR(VLOOKUP($F1859,'Location List'!$A$2:$T$644,18,FALSE),"")</f>
        <v>Scott Whitsel</v>
      </c>
      <c r="D1859" s="17" t="str">
        <f>IFERROR(VLOOKUP($F1859,'Location List'!$A$2:$T$644,9,FALSE),"")</f>
        <v>MICHAEL SVOBODA</v>
      </c>
      <c r="E1859" s="17" t="str">
        <f>IFERROR(VLOOKUP($F1859,'Location List'!$A$2:$T$644,2,FALSE),"")</f>
        <v>GLEN BURNIE</v>
      </c>
      <c r="F1859" s="26">
        <v>474</v>
      </c>
      <c r="G1859" s="29" t="s">
        <v>3278</v>
      </c>
      <c r="H1859" s="29" t="s">
        <v>3291</v>
      </c>
      <c r="I1859" s="26">
        <v>178</v>
      </c>
      <c r="J1859" s="26">
        <v>151</v>
      </c>
      <c r="K1859" s="26">
        <v>0</v>
      </c>
      <c r="L1859" s="26">
        <v>16</v>
      </c>
      <c r="M1859" s="26">
        <v>329</v>
      </c>
      <c r="N1859" s="26">
        <v>434</v>
      </c>
      <c r="O1859" s="49">
        <v>1.319</v>
      </c>
    </row>
    <row r="1860" spans="1:15" ht="15" customHeight="1" x14ac:dyDescent="0.25">
      <c r="A1860" s="17" t="str">
        <f>IFERROR(VLOOKUP($F1860,'Location List'!$A$2:$T$644,20,FALSE),"")</f>
        <v>Chris Kelly</v>
      </c>
      <c r="B1860" s="17" t="str">
        <f>IFERROR(VLOOKUP($F1860,'Location List'!$A$2:$T$644,19,FALSE),"")</f>
        <v>Chris Parenti</v>
      </c>
      <c r="C1860" s="17" t="str">
        <f>IFERROR(VLOOKUP($F1860,'Location List'!$A$2:$T$644,18,FALSE),"")</f>
        <v>Scott Whitsel</v>
      </c>
      <c r="D1860" s="17" t="str">
        <f>IFERROR(VLOOKUP($F1860,'Location List'!$A$2:$T$644,9,FALSE),"")</f>
        <v>MICHAEL SVOBODA</v>
      </c>
      <c r="E1860" s="17" t="str">
        <f>IFERROR(VLOOKUP($F1860,'Location List'!$A$2:$T$644,2,FALSE),"")</f>
        <v>GLEN BURNIE</v>
      </c>
      <c r="F1860" s="26">
        <v>474</v>
      </c>
      <c r="G1860" s="29" t="s">
        <v>3495</v>
      </c>
      <c r="H1860" s="29" t="s">
        <v>3360</v>
      </c>
      <c r="I1860" s="26">
        <v>267</v>
      </c>
      <c r="J1860" s="26">
        <v>302</v>
      </c>
      <c r="K1860" s="26">
        <v>0</v>
      </c>
      <c r="L1860" s="26">
        <v>14</v>
      </c>
      <c r="M1860" s="26">
        <v>569</v>
      </c>
      <c r="N1860" s="26">
        <v>817</v>
      </c>
      <c r="O1860" s="49">
        <v>1.4359999999999999</v>
      </c>
    </row>
    <row r="1861" spans="1:15" ht="15" customHeight="1" x14ac:dyDescent="0.25">
      <c r="A1861" s="17" t="str">
        <f>IFERROR(VLOOKUP($F1861,'Location List'!$A$2:$T$644,20,FALSE),"")</f>
        <v>Chris Kelly</v>
      </c>
      <c r="B1861" s="17" t="str">
        <f>IFERROR(VLOOKUP($F1861,'Location List'!$A$2:$T$644,19,FALSE),"")</f>
        <v>Chris Parenti</v>
      </c>
      <c r="C1861" s="17" t="str">
        <f>IFERROR(VLOOKUP($F1861,'Location List'!$A$2:$T$644,18,FALSE),"")</f>
        <v>Scott Whitsel</v>
      </c>
      <c r="D1861" s="17" t="str">
        <f>IFERROR(VLOOKUP($F1861,'Location List'!$A$2:$T$644,9,FALSE),"")</f>
        <v>MICHAEL SVOBODA</v>
      </c>
      <c r="E1861" s="17" t="str">
        <f>IFERROR(VLOOKUP($F1861,'Location List'!$A$2:$T$644,2,FALSE),"")</f>
        <v>GLEN BURNIE</v>
      </c>
      <c r="F1861" s="26">
        <v>474</v>
      </c>
      <c r="G1861" s="29" t="s">
        <v>3495</v>
      </c>
      <c r="H1861" s="29" t="s">
        <v>3343</v>
      </c>
      <c r="I1861" s="26">
        <v>250</v>
      </c>
      <c r="J1861" s="26">
        <v>275</v>
      </c>
      <c r="K1861" s="26">
        <v>0</v>
      </c>
      <c r="L1861" s="26">
        <v>18</v>
      </c>
      <c r="M1861" s="26">
        <v>525</v>
      </c>
      <c r="N1861" s="26">
        <v>803</v>
      </c>
      <c r="O1861" s="49">
        <v>1.53</v>
      </c>
    </row>
    <row r="1862" spans="1:15" ht="15" customHeight="1" x14ac:dyDescent="0.25">
      <c r="A1862" s="17" t="str">
        <f>IFERROR(VLOOKUP($F1862,'Location List'!$A$2:$T$644,20,FALSE),"")</f>
        <v>Chris Kelly</v>
      </c>
      <c r="B1862" s="17" t="str">
        <f>IFERROR(VLOOKUP($F1862,'Location List'!$A$2:$T$644,19,FALSE),"")</f>
        <v>Victor Ayrapetov</v>
      </c>
      <c r="C1862" s="17" t="str">
        <f>IFERROR(VLOOKUP($F1862,'Location List'!$A$2:$T$644,18,FALSE),"")</f>
        <v>Scott Stout</v>
      </c>
      <c r="D1862" s="17" t="str">
        <f>IFERROR(VLOOKUP($F1862,'Location List'!$A$2:$T$644,9,FALSE),"")</f>
        <v>CHAD ESTRADA</v>
      </c>
      <c r="E1862" s="17" t="str">
        <f>IFERROR(VLOOKUP($F1862,'Location List'!$A$2:$T$644,2,FALSE),"")</f>
        <v>ROSEVILLE</v>
      </c>
      <c r="F1862" s="26">
        <v>475</v>
      </c>
      <c r="G1862" s="29" t="s">
        <v>3328</v>
      </c>
      <c r="H1862" s="29" t="s">
        <v>3578</v>
      </c>
      <c r="I1862" s="26">
        <v>5</v>
      </c>
      <c r="J1862" s="26">
        <v>4</v>
      </c>
      <c r="K1862" s="26">
        <v>0</v>
      </c>
      <c r="L1862" s="26">
        <v>2</v>
      </c>
      <c r="M1862" s="26">
        <v>9</v>
      </c>
      <c r="N1862" s="26">
        <v>0</v>
      </c>
      <c r="O1862" s="49">
        <v>0</v>
      </c>
    </row>
    <row r="1863" spans="1:15" ht="15" customHeight="1" x14ac:dyDescent="0.25">
      <c r="A1863" s="17" t="str">
        <f>IFERROR(VLOOKUP($F1863,'Location List'!$A$2:$T$644,20,FALSE),"")</f>
        <v>Chris Kelly</v>
      </c>
      <c r="B1863" s="17" t="str">
        <f>IFERROR(VLOOKUP($F1863,'Location List'!$A$2:$T$644,19,FALSE),"")</f>
        <v>Victor Ayrapetov</v>
      </c>
      <c r="C1863" s="17" t="str">
        <f>IFERROR(VLOOKUP($F1863,'Location List'!$A$2:$T$644,18,FALSE),"")</f>
        <v>Scott Stout</v>
      </c>
      <c r="D1863" s="17" t="str">
        <f>IFERROR(VLOOKUP($F1863,'Location List'!$A$2:$T$644,9,FALSE),"")</f>
        <v>CHAD ESTRADA</v>
      </c>
      <c r="E1863" s="17" t="str">
        <f>IFERROR(VLOOKUP($F1863,'Location List'!$A$2:$T$644,2,FALSE),"")</f>
        <v>ROSEVILLE</v>
      </c>
      <c r="F1863" s="26">
        <v>475</v>
      </c>
      <c r="G1863" s="29" t="s">
        <v>3328</v>
      </c>
      <c r="H1863" s="29" t="s">
        <v>3541</v>
      </c>
      <c r="I1863" s="26">
        <v>41</v>
      </c>
      <c r="J1863" s="26">
        <v>12</v>
      </c>
      <c r="K1863" s="26">
        <v>0</v>
      </c>
      <c r="L1863" s="26">
        <v>2</v>
      </c>
      <c r="M1863" s="26">
        <v>53</v>
      </c>
      <c r="N1863" s="26">
        <v>324</v>
      </c>
      <c r="O1863" s="49">
        <v>6.1130000000000004</v>
      </c>
    </row>
    <row r="1864" spans="1:15" ht="15" customHeight="1" x14ac:dyDescent="0.25">
      <c r="A1864" s="17" t="str">
        <f>IFERROR(VLOOKUP($F1864,'Location List'!$A$2:$T$644,20,FALSE),"")</f>
        <v>Chris Kelly</v>
      </c>
      <c r="B1864" s="17" t="str">
        <f>IFERROR(VLOOKUP($F1864,'Location List'!$A$2:$T$644,19,FALSE),"")</f>
        <v>Victor Ayrapetov</v>
      </c>
      <c r="C1864" s="17" t="str">
        <f>IFERROR(VLOOKUP($F1864,'Location List'!$A$2:$T$644,18,FALSE),"")</f>
        <v>Scott Stout</v>
      </c>
      <c r="D1864" s="17" t="str">
        <f>IFERROR(VLOOKUP($F1864,'Location List'!$A$2:$T$644,9,FALSE),"")</f>
        <v>CHAD ESTRADA</v>
      </c>
      <c r="E1864" s="17" t="str">
        <f>IFERROR(VLOOKUP($F1864,'Location List'!$A$2:$T$644,2,FALSE),"")</f>
        <v>ROSEVILLE</v>
      </c>
      <c r="F1864" s="26">
        <v>475</v>
      </c>
      <c r="G1864" s="29" t="s">
        <v>3328</v>
      </c>
      <c r="H1864" s="29" t="s">
        <v>3522</v>
      </c>
      <c r="I1864" s="26">
        <v>7</v>
      </c>
      <c r="J1864" s="26">
        <v>16</v>
      </c>
      <c r="K1864" s="26">
        <v>0</v>
      </c>
      <c r="L1864" s="26">
        <v>3</v>
      </c>
      <c r="M1864" s="26">
        <v>23</v>
      </c>
      <c r="N1864" s="26">
        <v>150</v>
      </c>
      <c r="O1864" s="49">
        <v>6.5220000000000002</v>
      </c>
    </row>
    <row r="1865" spans="1:15" ht="15" customHeight="1" x14ac:dyDescent="0.25">
      <c r="A1865" s="17" t="str">
        <f>IFERROR(VLOOKUP($F1865,'Location List'!$A$2:$T$644,20,FALSE),"")</f>
        <v>Chris Kelly</v>
      </c>
      <c r="B1865" s="17" t="str">
        <f>IFERROR(VLOOKUP($F1865,'Location List'!$A$2:$T$644,19,FALSE),"")</f>
        <v>Victor Ayrapetov</v>
      </c>
      <c r="C1865" s="17" t="str">
        <f>IFERROR(VLOOKUP($F1865,'Location List'!$A$2:$T$644,18,FALSE),"")</f>
        <v>Scott Stout</v>
      </c>
      <c r="D1865" s="17" t="str">
        <f>IFERROR(VLOOKUP($F1865,'Location List'!$A$2:$T$644,9,FALSE),"")</f>
        <v>CHAD ESTRADA</v>
      </c>
      <c r="E1865" s="17" t="str">
        <f>IFERROR(VLOOKUP($F1865,'Location List'!$A$2:$T$644,2,FALSE),"")</f>
        <v>ROSEVILLE</v>
      </c>
      <c r="F1865" s="26">
        <v>475</v>
      </c>
      <c r="G1865" s="29" t="s">
        <v>3272</v>
      </c>
      <c r="H1865" s="29" t="s">
        <v>3273</v>
      </c>
      <c r="I1865" s="26">
        <v>128</v>
      </c>
      <c r="J1865" s="26">
        <v>101</v>
      </c>
      <c r="K1865" s="26">
        <v>0</v>
      </c>
      <c r="L1865" s="26">
        <v>17</v>
      </c>
      <c r="M1865" s="26">
        <v>229</v>
      </c>
      <c r="N1865" s="26">
        <v>363</v>
      </c>
      <c r="O1865" s="49">
        <v>1.585</v>
      </c>
    </row>
    <row r="1866" spans="1:15" ht="15" customHeight="1" x14ac:dyDescent="0.25">
      <c r="A1866" s="17" t="str">
        <f>IFERROR(VLOOKUP($F1866,'Location List'!$A$2:$T$644,20,FALSE),"")</f>
        <v>Chris Kelly</v>
      </c>
      <c r="B1866" s="17" t="str">
        <f>IFERROR(VLOOKUP($F1866,'Location List'!$A$2:$T$644,19,FALSE),"")</f>
        <v>Victor Ayrapetov</v>
      </c>
      <c r="C1866" s="17" t="str">
        <f>IFERROR(VLOOKUP($F1866,'Location List'!$A$2:$T$644,18,FALSE),"")</f>
        <v>Scott Stout</v>
      </c>
      <c r="D1866" s="17" t="str">
        <f>IFERROR(VLOOKUP($F1866,'Location List'!$A$2:$T$644,9,FALSE),"")</f>
        <v>CHAD ESTRADA</v>
      </c>
      <c r="E1866" s="17" t="str">
        <f>IFERROR(VLOOKUP($F1866,'Location List'!$A$2:$T$644,2,FALSE),"")</f>
        <v>ROSEVILLE</v>
      </c>
      <c r="F1866" s="26">
        <v>475</v>
      </c>
      <c r="G1866" s="29" t="s">
        <v>3276</v>
      </c>
      <c r="H1866" s="29" t="s">
        <v>3551</v>
      </c>
      <c r="I1866" s="26">
        <v>134</v>
      </c>
      <c r="J1866" s="26">
        <v>76</v>
      </c>
      <c r="K1866" s="26">
        <v>0</v>
      </c>
      <c r="L1866" s="26">
        <v>15</v>
      </c>
      <c r="M1866" s="26">
        <v>210</v>
      </c>
      <c r="N1866" s="26">
        <v>360</v>
      </c>
      <c r="O1866" s="49">
        <v>1.714</v>
      </c>
    </row>
    <row r="1867" spans="1:15" ht="15" customHeight="1" x14ac:dyDescent="0.25">
      <c r="A1867" s="17" t="str">
        <f>IFERROR(VLOOKUP($F1867,'Location List'!$A$2:$T$644,20,FALSE),"")</f>
        <v>Chris Kelly</v>
      </c>
      <c r="B1867" s="17" t="str">
        <f>IFERROR(VLOOKUP($F1867,'Location List'!$A$2:$T$644,19,FALSE),"")</f>
        <v>Victor Ayrapetov</v>
      </c>
      <c r="C1867" s="17" t="str">
        <f>IFERROR(VLOOKUP($F1867,'Location List'!$A$2:$T$644,18,FALSE),"")</f>
        <v>Scott Stout</v>
      </c>
      <c r="D1867" s="17" t="str">
        <f>IFERROR(VLOOKUP($F1867,'Location List'!$A$2:$T$644,9,FALSE),"")</f>
        <v>CHAD ESTRADA</v>
      </c>
      <c r="E1867" s="17" t="str">
        <f>IFERROR(VLOOKUP($F1867,'Location List'!$A$2:$T$644,2,FALSE),"")</f>
        <v>ROSEVILLE</v>
      </c>
      <c r="F1867" s="26">
        <v>475</v>
      </c>
      <c r="G1867" s="29" t="s">
        <v>3278</v>
      </c>
      <c r="H1867" s="29" t="s">
        <v>3302</v>
      </c>
      <c r="I1867" s="26">
        <v>79</v>
      </c>
      <c r="J1867" s="26">
        <v>40</v>
      </c>
      <c r="K1867" s="26">
        <v>0</v>
      </c>
      <c r="L1867" s="26">
        <v>18</v>
      </c>
      <c r="M1867" s="26">
        <v>119</v>
      </c>
      <c r="N1867" s="26">
        <v>746</v>
      </c>
      <c r="O1867" s="49">
        <v>6.2690000000000001</v>
      </c>
    </row>
    <row r="1868" spans="1:15" ht="15" customHeight="1" x14ac:dyDescent="0.25">
      <c r="A1868" s="17" t="str">
        <f>IFERROR(VLOOKUP($F1868,'Location List'!$A$2:$T$644,20,FALSE),"")</f>
        <v>Chris Kelly</v>
      </c>
      <c r="B1868" s="17" t="str">
        <f>IFERROR(VLOOKUP($F1868,'Location List'!$A$2:$T$644,19,FALSE),"")</f>
        <v>Victor Ayrapetov</v>
      </c>
      <c r="C1868" s="17" t="str">
        <f>IFERROR(VLOOKUP($F1868,'Location List'!$A$2:$T$644,18,FALSE),"")</f>
        <v>Scott Stout</v>
      </c>
      <c r="D1868" s="17" t="str">
        <f>IFERROR(VLOOKUP($F1868,'Location List'!$A$2:$T$644,9,FALSE),"")</f>
        <v>CHAD ESTRADA</v>
      </c>
      <c r="E1868" s="17" t="str">
        <f>IFERROR(VLOOKUP($F1868,'Location List'!$A$2:$T$644,2,FALSE),"")</f>
        <v>ROSEVILLE</v>
      </c>
      <c r="F1868" s="26">
        <v>475</v>
      </c>
      <c r="G1868" s="29" t="s">
        <v>3278</v>
      </c>
      <c r="H1868" s="29" t="s">
        <v>3475</v>
      </c>
      <c r="I1868" s="26">
        <v>35</v>
      </c>
      <c r="J1868" s="26">
        <v>37</v>
      </c>
      <c r="K1868" s="26">
        <v>0</v>
      </c>
      <c r="L1868" s="26">
        <v>13</v>
      </c>
      <c r="M1868" s="26">
        <v>72</v>
      </c>
      <c r="N1868" s="26">
        <v>494</v>
      </c>
      <c r="O1868" s="49">
        <v>6.8609999999999998</v>
      </c>
    </row>
    <row r="1869" spans="1:15" ht="15" customHeight="1" x14ac:dyDescent="0.25">
      <c r="A1869" s="17" t="str">
        <f>IFERROR(VLOOKUP($F1869,'Location List'!$A$2:$T$644,20,FALSE),"")</f>
        <v>Chris Kelly</v>
      </c>
      <c r="B1869" s="17" t="str">
        <f>IFERROR(VLOOKUP($F1869,'Location List'!$A$2:$T$644,19,FALSE),"")</f>
        <v>Chris Parenti</v>
      </c>
      <c r="C1869" s="17" t="str">
        <f>IFERROR(VLOOKUP($F1869,'Location List'!$A$2:$T$644,18,FALSE),"")</f>
        <v>Jose Urena</v>
      </c>
      <c r="D1869" s="17" t="str">
        <f>IFERROR(VLOOKUP($F1869,'Location List'!$A$2:$T$644,9,FALSE),"")</f>
        <v>Taurean Silas</v>
      </c>
      <c r="E1869" s="17" t="str">
        <f>IFERROR(VLOOKUP($F1869,'Location List'!$A$2:$T$644,2,FALSE),"")</f>
        <v>MIDDLETOWN</v>
      </c>
      <c r="F1869" s="26">
        <v>480</v>
      </c>
      <c r="G1869" s="29" t="s">
        <v>3605</v>
      </c>
      <c r="H1869" s="29" t="s">
        <v>3283</v>
      </c>
      <c r="I1869" s="26">
        <v>112</v>
      </c>
      <c r="J1869" s="26">
        <v>254</v>
      </c>
      <c r="K1869" s="26">
        <v>0</v>
      </c>
      <c r="L1869" s="26">
        <v>12</v>
      </c>
      <c r="M1869" s="26">
        <v>366</v>
      </c>
      <c r="N1869" s="26">
        <v>2569</v>
      </c>
      <c r="O1869" s="49">
        <v>7.0190000000000001</v>
      </c>
    </row>
    <row r="1870" spans="1:15" ht="15" customHeight="1" x14ac:dyDescent="0.25">
      <c r="A1870" s="17" t="str">
        <f>IFERROR(VLOOKUP($F1870,'Location List'!$A$2:$T$644,20,FALSE),"")</f>
        <v>Chris Kelly</v>
      </c>
      <c r="B1870" s="17" t="str">
        <f>IFERROR(VLOOKUP($F1870,'Location List'!$A$2:$T$644,19,FALSE),"")</f>
        <v>Chris Parenti</v>
      </c>
      <c r="C1870" s="17" t="str">
        <f>IFERROR(VLOOKUP($F1870,'Location List'!$A$2:$T$644,18,FALSE),"")</f>
        <v>Jose Urena</v>
      </c>
      <c r="D1870" s="17" t="str">
        <f>IFERROR(VLOOKUP($F1870,'Location List'!$A$2:$T$644,9,FALSE),"")</f>
        <v>Taurean Silas</v>
      </c>
      <c r="E1870" s="17" t="str">
        <f>IFERROR(VLOOKUP($F1870,'Location List'!$A$2:$T$644,2,FALSE),"")</f>
        <v>MIDDLETOWN</v>
      </c>
      <c r="F1870" s="26">
        <v>480</v>
      </c>
      <c r="G1870" s="29" t="s">
        <v>3605</v>
      </c>
      <c r="H1870" s="29" t="s">
        <v>3296</v>
      </c>
      <c r="I1870" s="26">
        <v>178</v>
      </c>
      <c r="J1870" s="26">
        <v>285</v>
      </c>
      <c r="K1870" s="26">
        <v>0</v>
      </c>
      <c r="L1870" s="26">
        <v>18</v>
      </c>
      <c r="M1870" s="26">
        <v>463</v>
      </c>
      <c r="N1870" s="26">
        <v>3206</v>
      </c>
      <c r="O1870" s="49">
        <v>6.9240000000000004</v>
      </c>
    </row>
    <row r="1871" spans="1:15" ht="15" customHeight="1" x14ac:dyDescent="0.25">
      <c r="A1871" s="17" t="str">
        <f>IFERROR(VLOOKUP($F1871,'Location List'!$A$2:$T$644,20,FALSE),"")</f>
        <v>Chris Kelly</v>
      </c>
      <c r="B1871" s="17" t="str">
        <f>IFERROR(VLOOKUP($F1871,'Location List'!$A$2:$T$644,19,FALSE),"")</f>
        <v>Chris Parenti</v>
      </c>
      <c r="C1871" s="17" t="str">
        <f>IFERROR(VLOOKUP($F1871,'Location List'!$A$2:$T$644,18,FALSE),"")</f>
        <v>Jose Urena</v>
      </c>
      <c r="D1871" s="17" t="str">
        <f>IFERROR(VLOOKUP($F1871,'Location List'!$A$2:$T$644,9,FALSE),"")</f>
        <v>Taurean Silas</v>
      </c>
      <c r="E1871" s="17" t="str">
        <f>IFERROR(VLOOKUP($F1871,'Location List'!$A$2:$T$644,2,FALSE),"")</f>
        <v>MIDDLETOWN</v>
      </c>
      <c r="F1871" s="26">
        <v>480</v>
      </c>
      <c r="G1871" s="29" t="s">
        <v>3605</v>
      </c>
      <c r="H1871" s="29" t="s">
        <v>3289</v>
      </c>
      <c r="I1871" s="26">
        <v>163</v>
      </c>
      <c r="J1871" s="26">
        <v>301</v>
      </c>
      <c r="K1871" s="26">
        <v>0</v>
      </c>
      <c r="L1871" s="26">
        <v>13</v>
      </c>
      <c r="M1871" s="26">
        <v>464</v>
      </c>
      <c r="N1871" s="26">
        <v>3248</v>
      </c>
      <c r="O1871" s="49">
        <v>7</v>
      </c>
    </row>
    <row r="1872" spans="1:15" ht="15" customHeight="1" x14ac:dyDescent="0.25">
      <c r="A1872" s="17" t="str">
        <f>IFERROR(VLOOKUP($F1872,'Location List'!$A$2:$T$644,20,FALSE),"")</f>
        <v>Chris Kelly</v>
      </c>
      <c r="B1872" s="17" t="str">
        <f>IFERROR(VLOOKUP($F1872,'Location List'!$A$2:$T$644,19,FALSE),"")</f>
        <v>Chris Parenti</v>
      </c>
      <c r="C1872" s="17" t="str">
        <f>IFERROR(VLOOKUP($F1872,'Location List'!$A$2:$T$644,18,FALSE),"")</f>
        <v>Jose Urena</v>
      </c>
      <c r="D1872" s="17" t="str">
        <f>IFERROR(VLOOKUP($F1872,'Location List'!$A$2:$T$644,9,FALSE),"")</f>
        <v>Taurean Silas</v>
      </c>
      <c r="E1872" s="17" t="str">
        <f>IFERROR(VLOOKUP($F1872,'Location List'!$A$2:$T$644,2,FALSE),"")</f>
        <v>MIDDLETOWN</v>
      </c>
      <c r="F1872" s="26">
        <v>480</v>
      </c>
      <c r="G1872" s="29" t="s">
        <v>3605</v>
      </c>
      <c r="H1872" s="29" t="s">
        <v>3430</v>
      </c>
      <c r="I1872" s="26">
        <v>162</v>
      </c>
      <c r="J1872" s="26">
        <v>367</v>
      </c>
      <c r="K1872" s="26">
        <v>0</v>
      </c>
      <c r="L1872" s="26">
        <v>13</v>
      </c>
      <c r="M1872" s="26">
        <v>529</v>
      </c>
      <c r="N1872" s="26">
        <v>3703</v>
      </c>
      <c r="O1872" s="49">
        <v>7</v>
      </c>
    </row>
    <row r="1873" spans="1:15" ht="15" customHeight="1" x14ac:dyDescent="0.25">
      <c r="A1873" s="17" t="str">
        <f>IFERROR(VLOOKUP($F1873,'Location List'!$A$2:$T$644,20,FALSE),"")</f>
        <v>Chris Kelly</v>
      </c>
      <c r="B1873" s="17" t="str">
        <f>IFERROR(VLOOKUP($F1873,'Location List'!$A$2:$T$644,19,FALSE),"")</f>
        <v>Chris Parenti</v>
      </c>
      <c r="C1873" s="17" t="str">
        <f>IFERROR(VLOOKUP($F1873,'Location List'!$A$2:$T$644,18,FALSE),"")</f>
        <v>Jose Urena</v>
      </c>
      <c r="D1873" s="17" t="str">
        <f>IFERROR(VLOOKUP($F1873,'Location List'!$A$2:$T$644,9,FALSE),"")</f>
        <v>Taurean Silas</v>
      </c>
      <c r="E1873" s="17" t="str">
        <f>IFERROR(VLOOKUP($F1873,'Location List'!$A$2:$T$644,2,FALSE),"")</f>
        <v>MIDDLETOWN</v>
      </c>
      <c r="F1873" s="26">
        <v>480</v>
      </c>
      <c r="G1873" s="29" t="s">
        <v>3605</v>
      </c>
      <c r="H1873" s="29" t="s">
        <v>3307</v>
      </c>
      <c r="I1873" s="26">
        <v>160</v>
      </c>
      <c r="J1873" s="26">
        <v>317</v>
      </c>
      <c r="K1873" s="26">
        <v>0</v>
      </c>
      <c r="L1873" s="26">
        <v>12</v>
      </c>
      <c r="M1873" s="26">
        <v>477</v>
      </c>
      <c r="N1873" s="26">
        <v>3346</v>
      </c>
      <c r="O1873" s="49">
        <v>7.0149999999999997</v>
      </c>
    </row>
    <row r="1874" spans="1:15" ht="15" customHeight="1" x14ac:dyDescent="0.25">
      <c r="A1874" s="17" t="str">
        <f>IFERROR(VLOOKUP($F1874,'Location List'!$A$2:$T$644,20,FALSE),"")</f>
        <v>Chris Kelly</v>
      </c>
      <c r="B1874" s="17" t="str">
        <f>IFERROR(VLOOKUP($F1874,'Location List'!$A$2:$T$644,19,FALSE),"")</f>
        <v>Chris Parenti</v>
      </c>
      <c r="C1874" s="17" t="str">
        <f>IFERROR(VLOOKUP($F1874,'Location List'!$A$2:$T$644,18,FALSE),"")</f>
        <v>Jose Urena</v>
      </c>
      <c r="D1874" s="17" t="str">
        <f>IFERROR(VLOOKUP($F1874,'Location List'!$A$2:$T$644,9,FALSE),"")</f>
        <v>Taurean Silas</v>
      </c>
      <c r="E1874" s="17" t="str">
        <f>IFERROR(VLOOKUP($F1874,'Location List'!$A$2:$T$644,2,FALSE),"")</f>
        <v>MIDDLETOWN</v>
      </c>
      <c r="F1874" s="26">
        <v>480</v>
      </c>
      <c r="G1874" s="29" t="s">
        <v>3276</v>
      </c>
      <c r="H1874" s="29" t="s">
        <v>3299</v>
      </c>
      <c r="I1874" s="26">
        <v>76</v>
      </c>
      <c r="J1874" s="26">
        <v>114</v>
      </c>
      <c r="K1874" s="26">
        <v>0</v>
      </c>
      <c r="L1874" s="26">
        <v>13</v>
      </c>
      <c r="M1874" s="26">
        <v>190</v>
      </c>
      <c r="N1874" s="26">
        <v>0</v>
      </c>
      <c r="O1874" s="49">
        <v>0</v>
      </c>
    </row>
    <row r="1875" spans="1:15" ht="15" customHeight="1" x14ac:dyDescent="0.25">
      <c r="A1875" s="17" t="str">
        <f>IFERROR(VLOOKUP($F1875,'Location List'!$A$2:$T$644,20,FALSE),"")</f>
        <v>Chris Kelly</v>
      </c>
      <c r="B1875" s="17" t="str">
        <f>IFERROR(VLOOKUP($F1875,'Location List'!$A$2:$T$644,19,FALSE),"")</f>
        <v>Chris Parenti</v>
      </c>
      <c r="C1875" s="17" t="str">
        <f>IFERROR(VLOOKUP($F1875,'Location List'!$A$2:$T$644,18,FALSE),"")</f>
        <v>Jose Urena</v>
      </c>
      <c r="D1875" s="17" t="str">
        <f>IFERROR(VLOOKUP($F1875,'Location List'!$A$2:$T$644,9,FALSE),"")</f>
        <v>Taurean Silas</v>
      </c>
      <c r="E1875" s="17" t="str">
        <f>IFERROR(VLOOKUP($F1875,'Location List'!$A$2:$T$644,2,FALSE),"")</f>
        <v>MIDDLETOWN</v>
      </c>
      <c r="F1875" s="26">
        <v>480</v>
      </c>
      <c r="G1875" s="29" t="s">
        <v>3492</v>
      </c>
      <c r="H1875" s="29" t="s">
        <v>3595</v>
      </c>
      <c r="I1875" s="26">
        <v>28</v>
      </c>
      <c r="J1875" s="26">
        <v>71</v>
      </c>
      <c r="K1875" s="26">
        <v>0</v>
      </c>
      <c r="L1875" s="26">
        <v>12</v>
      </c>
      <c r="M1875" s="26">
        <v>99</v>
      </c>
      <c r="N1875" s="26">
        <v>0</v>
      </c>
      <c r="O1875" s="49">
        <v>0</v>
      </c>
    </row>
    <row r="1876" spans="1:15" ht="15" customHeight="1" x14ac:dyDescent="0.25">
      <c r="A1876" s="17" t="str">
        <f>IFERROR(VLOOKUP($F1876,'Location List'!$A$2:$T$644,20,FALSE),"")</f>
        <v>Chris Kelly</v>
      </c>
      <c r="B1876" s="17" t="str">
        <f>IFERROR(VLOOKUP($F1876,'Location List'!$A$2:$T$644,19,FALSE),"")</f>
        <v>Chris Parenti</v>
      </c>
      <c r="C1876" s="17" t="str">
        <f>IFERROR(VLOOKUP($F1876,'Location List'!$A$2:$T$644,18,FALSE),"")</f>
        <v>Jose Urena</v>
      </c>
      <c r="D1876" s="17" t="str">
        <f>IFERROR(VLOOKUP($F1876,'Location List'!$A$2:$T$644,9,FALSE),"")</f>
        <v>Taurean Silas</v>
      </c>
      <c r="E1876" s="17" t="str">
        <f>IFERROR(VLOOKUP($F1876,'Location List'!$A$2:$T$644,2,FALSE),"")</f>
        <v>MIDDLETOWN</v>
      </c>
      <c r="F1876" s="26">
        <v>480</v>
      </c>
      <c r="G1876" s="29" t="s">
        <v>3492</v>
      </c>
      <c r="H1876" s="29" t="s">
        <v>3403</v>
      </c>
      <c r="I1876" s="26">
        <v>24</v>
      </c>
      <c r="J1876" s="26">
        <v>36</v>
      </c>
      <c r="K1876" s="26">
        <v>0</v>
      </c>
      <c r="L1876" s="26">
        <v>17</v>
      </c>
      <c r="M1876" s="26">
        <v>60</v>
      </c>
      <c r="N1876" s="26">
        <v>0</v>
      </c>
      <c r="O1876" s="49">
        <v>0</v>
      </c>
    </row>
    <row r="1877" spans="1:15" ht="15" customHeight="1" x14ac:dyDescent="0.25">
      <c r="A1877" s="17" t="str">
        <f>IFERROR(VLOOKUP($F1877,'Location List'!$A$2:$T$644,20,FALSE),"")</f>
        <v>Chris Kelly</v>
      </c>
      <c r="B1877" s="17" t="str">
        <f>IFERROR(VLOOKUP($F1877,'Location List'!$A$2:$T$644,19,FALSE),"")</f>
        <v>Chris Parenti</v>
      </c>
      <c r="C1877" s="17" t="str">
        <f>IFERROR(VLOOKUP($F1877,'Location List'!$A$2:$T$644,18,FALSE),"")</f>
        <v>Jose Urena</v>
      </c>
      <c r="D1877" s="17" t="str">
        <f>IFERROR(VLOOKUP($F1877,'Location List'!$A$2:$T$644,9,FALSE),"")</f>
        <v>Taurean Silas</v>
      </c>
      <c r="E1877" s="17" t="str">
        <f>IFERROR(VLOOKUP($F1877,'Location List'!$A$2:$T$644,2,FALSE),"")</f>
        <v>MIDDLETOWN</v>
      </c>
      <c r="F1877" s="26">
        <v>480</v>
      </c>
      <c r="G1877" s="29" t="s">
        <v>3492</v>
      </c>
      <c r="H1877" s="29" t="s">
        <v>3493</v>
      </c>
      <c r="I1877" s="26">
        <v>34</v>
      </c>
      <c r="J1877" s="26">
        <v>56</v>
      </c>
      <c r="K1877" s="26">
        <v>0</v>
      </c>
      <c r="L1877" s="26">
        <v>12</v>
      </c>
      <c r="M1877" s="26">
        <v>90</v>
      </c>
      <c r="N1877" s="26">
        <v>0</v>
      </c>
      <c r="O1877" s="49">
        <v>0</v>
      </c>
    </row>
    <row r="1878" spans="1:15" ht="15" customHeight="1" x14ac:dyDescent="0.25">
      <c r="A1878" s="17" t="str">
        <f>IFERROR(VLOOKUP($F1878,'Location List'!$A$2:$T$644,20,FALSE),"")</f>
        <v>Chris Kelly</v>
      </c>
      <c r="B1878" s="17" t="str">
        <f>IFERROR(VLOOKUP($F1878,'Location List'!$A$2:$T$644,19,FALSE),"")</f>
        <v>Chris Parenti</v>
      </c>
      <c r="C1878" s="17" t="str">
        <f>IFERROR(VLOOKUP($F1878,'Location List'!$A$2:$T$644,18,FALSE),"")</f>
        <v>Jose Urena</v>
      </c>
      <c r="D1878" s="17" t="str">
        <f>IFERROR(VLOOKUP($F1878,'Location List'!$A$2:$T$644,9,FALSE),"")</f>
        <v>Taurean Silas</v>
      </c>
      <c r="E1878" s="17" t="str">
        <f>IFERROR(VLOOKUP($F1878,'Location List'!$A$2:$T$644,2,FALSE),"")</f>
        <v>MIDDLETOWN</v>
      </c>
      <c r="F1878" s="26">
        <v>480</v>
      </c>
      <c r="G1878" s="29" t="s">
        <v>3492</v>
      </c>
      <c r="H1878" s="29" t="s">
        <v>3404</v>
      </c>
      <c r="I1878" s="26">
        <v>24</v>
      </c>
      <c r="J1878" s="26">
        <v>62</v>
      </c>
      <c r="K1878" s="26">
        <v>0</v>
      </c>
      <c r="L1878" s="26">
        <v>12</v>
      </c>
      <c r="M1878" s="26">
        <v>86</v>
      </c>
      <c r="N1878" s="26">
        <v>0</v>
      </c>
      <c r="O1878" s="49">
        <v>0</v>
      </c>
    </row>
    <row r="1879" spans="1:15" ht="15" customHeight="1" x14ac:dyDescent="0.25">
      <c r="A1879" s="17" t="str">
        <f>IFERROR(VLOOKUP($F1879,'Location List'!$A$2:$T$644,20,FALSE),"")</f>
        <v>Chris Kelly</v>
      </c>
      <c r="B1879" s="17" t="str">
        <f>IFERROR(VLOOKUP($F1879,'Location List'!$A$2:$T$644,19,FALSE),"")</f>
        <v>Chris Parenti</v>
      </c>
      <c r="C1879" s="17" t="str">
        <f>IFERROR(VLOOKUP($F1879,'Location List'!$A$2:$T$644,18,FALSE),"")</f>
        <v>Jose Urena</v>
      </c>
      <c r="D1879" s="17" t="str">
        <f>IFERROR(VLOOKUP($F1879,'Location List'!$A$2:$T$644,9,FALSE),"")</f>
        <v>Taurean Silas</v>
      </c>
      <c r="E1879" s="17" t="str">
        <f>IFERROR(VLOOKUP($F1879,'Location List'!$A$2:$T$644,2,FALSE),"")</f>
        <v>MIDDLETOWN</v>
      </c>
      <c r="F1879" s="26">
        <v>480</v>
      </c>
      <c r="G1879" s="29" t="s">
        <v>3278</v>
      </c>
      <c r="H1879" s="29" t="s">
        <v>3545</v>
      </c>
      <c r="I1879" s="26">
        <v>85</v>
      </c>
      <c r="J1879" s="26">
        <v>110</v>
      </c>
      <c r="K1879" s="26">
        <v>0</v>
      </c>
      <c r="L1879" s="26">
        <v>12</v>
      </c>
      <c r="M1879" s="26">
        <v>195</v>
      </c>
      <c r="N1879" s="26">
        <v>0</v>
      </c>
      <c r="O1879" s="49">
        <v>0</v>
      </c>
    </row>
    <row r="1880" spans="1:15" ht="15" customHeight="1" x14ac:dyDescent="0.25">
      <c r="A1880" s="17" t="str">
        <f>IFERROR(VLOOKUP($F1880,'Location List'!$A$2:$T$644,20,FALSE),"")</f>
        <v>Chris Kelly</v>
      </c>
      <c r="B1880" s="17" t="str">
        <f>IFERROR(VLOOKUP($F1880,'Location List'!$A$2:$T$644,19,FALSE),"")</f>
        <v>Chris Parenti</v>
      </c>
      <c r="C1880" s="17" t="str">
        <f>IFERROR(VLOOKUP($F1880,'Location List'!$A$2:$T$644,18,FALSE),"")</f>
        <v>Jose Urena</v>
      </c>
      <c r="D1880" s="17" t="str">
        <f>IFERROR(VLOOKUP($F1880,'Location List'!$A$2:$T$644,9,FALSE),"")</f>
        <v>Taurean Silas</v>
      </c>
      <c r="E1880" s="17" t="str">
        <f>IFERROR(VLOOKUP($F1880,'Location List'!$A$2:$T$644,2,FALSE),"")</f>
        <v>MIDDLETOWN</v>
      </c>
      <c r="F1880" s="26">
        <v>480</v>
      </c>
      <c r="G1880" s="29" t="s">
        <v>3278</v>
      </c>
      <c r="H1880" s="29" t="s">
        <v>3546</v>
      </c>
      <c r="I1880" s="26">
        <v>111</v>
      </c>
      <c r="J1880" s="26">
        <v>139</v>
      </c>
      <c r="K1880" s="26">
        <v>0</v>
      </c>
      <c r="L1880" s="26">
        <v>12</v>
      </c>
      <c r="M1880" s="26">
        <v>250</v>
      </c>
      <c r="N1880" s="26">
        <v>0</v>
      </c>
      <c r="O1880" s="49">
        <v>0</v>
      </c>
    </row>
    <row r="1881" spans="1:15" ht="15" customHeight="1" x14ac:dyDescent="0.25">
      <c r="A1881" s="17" t="str">
        <f>IFERROR(VLOOKUP($F1881,'Location List'!$A$2:$T$644,20,FALSE),"")</f>
        <v>Chris Kelly</v>
      </c>
      <c r="B1881" s="17" t="str">
        <f>IFERROR(VLOOKUP($F1881,'Location List'!$A$2:$T$644,19,FALSE),"")</f>
        <v>Chris Parenti</v>
      </c>
      <c r="C1881" s="17" t="str">
        <f>IFERROR(VLOOKUP($F1881,'Location List'!$A$2:$T$644,18,FALSE),"")</f>
        <v>Jose Urena</v>
      </c>
      <c r="D1881" s="17" t="str">
        <f>IFERROR(VLOOKUP($F1881,'Location List'!$A$2:$T$644,9,FALSE),"")</f>
        <v>Taurean Silas</v>
      </c>
      <c r="E1881" s="17" t="str">
        <f>IFERROR(VLOOKUP($F1881,'Location List'!$A$2:$T$644,2,FALSE),"")</f>
        <v>MIDDLETOWN</v>
      </c>
      <c r="F1881" s="26">
        <v>480</v>
      </c>
      <c r="G1881" s="29" t="s">
        <v>3278</v>
      </c>
      <c r="H1881" s="29" t="s">
        <v>3547</v>
      </c>
      <c r="I1881" s="26">
        <v>78</v>
      </c>
      <c r="J1881" s="26">
        <v>169</v>
      </c>
      <c r="K1881" s="26">
        <v>0</v>
      </c>
      <c r="L1881" s="26">
        <v>13</v>
      </c>
      <c r="M1881" s="26">
        <v>247</v>
      </c>
      <c r="N1881" s="26">
        <v>1486</v>
      </c>
      <c r="O1881" s="49">
        <v>6.016</v>
      </c>
    </row>
    <row r="1882" spans="1:15" ht="15" customHeight="1" x14ac:dyDescent="0.25">
      <c r="A1882" s="17" t="str">
        <f>IFERROR(VLOOKUP($F1882,'Location List'!$A$2:$T$644,20,FALSE),"")</f>
        <v>Chris Kelly</v>
      </c>
      <c r="B1882" s="17" t="str">
        <f>IFERROR(VLOOKUP($F1882,'Location List'!$A$2:$T$644,19,FALSE),"")</f>
        <v>Chris Parenti</v>
      </c>
      <c r="C1882" s="17" t="str">
        <f>IFERROR(VLOOKUP($F1882,'Location List'!$A$2:$T$644,18,FALSE),"")</f>
        <v>Jose Urena</v>
      </c>
      <c r="D1882" s="17" t="str">
        <f>IFERROR(VLOOKUP($F1882,'Location List'!$A$2:$T$644,9,FALSE),"")</f>
        <v>Taurean Silas</v>
      </c>
      <c r="E1882" s="17" t="str">
        <f>IFERROR(VLOOKUP($F1882,'Location List'!$A$2:$T$644,2,FALSE),"")</f>
        <v>MIDDLETOWN</v>
      </c>
      <c r="F1882" s="26">
        <v>480</v>
      </c>
      <c r="G1882" s="29" t="s">
        <v>3278</v>
      </c>
      <c r="H1882" s="29" t="s">
        <v>3402</v>
      </c>
      <c r="I1882" s="26">
        <v>142</v>
      </c>
      <c r="J1882" s="26">
        <v>193</v>
      </c>
      <c r="K1882" s="26">
        <v>0</v>
      </c>
      <c r="L1882" s="26">
        <v>13</v>
      </c>
      <c r="M1882" s="26">
        <v>335</v>
      </c>
      <c r="N1882" s="26">
        <v>6</v>
      </c>
      <c r="O1882" s="49">
        <v>1.7999999999999999E-2</v>
      </c>
    </row>
    <row r="1883" spans="1:15" ht="15" customHeight="1" x14ac:dyDescent="0.25">
      <c r="A1883" s="17" t="str">
        <f>IFERROR(VLOOKUP($F1883,'Location List'!$A$2:$T$644,20,FALSE),"")</f>
        <v>Chris Kelly</v>
      </c>
      <c r="B1883" s="17" t="str">
        <f>IFERROR(VLOOKUP($F1883,'Location List'!$A$2:$T$644,19,FALSE),"")</f>
        <v>Chris Parenti</v>
      </c>
      <c r="C1883" s="17" t="str">
        <f>IFERROR(VLOOKUP($F1883,'Location List'!$A$2:$T$644,18,FALSE),"")</f>
        <v>Stephen Vanderslice</v>
      </c>
      <c r="D1883" s="17" t="str">
        <f>IFERROR(VLOOKUP($F1883,'Location List'!$A$2:$T$644,9,FALSE),"")</f>
        <v>DANIEL BESSEMER</v>
      </c>
      <c r="E1883" s="17" t="str">
        <f>IFERROR(VLOOKUP($F1883,'Location List'!$A$2:$T$644,2,FALSE),"")</f>
        <v>DEPTFORD</v>
      </c>
      <c r="F1883" s="26">
        <v>481</v>
      </c>
      <c r="G1883" s="29" t="s">
        <v>3605</v>
      </c>
      <c r="H1883" s="29" t="s">
        <v>3295</v>
      </c>
      <c r="I1883" s="26">
        <v>314</v>
      </c>
      <c r="J1883" s="26">
        <v>247</v>
      </c>
      <c r="K1883" s="26">
        <v>0</v>
      </c>
      <c r="L1883" s="26">
        <v>13</v>
      </c>
      <c r="M1883" s="26">
        <v>561</v>
      </c>
      <c r="N1883" s="26">
        <v>3927</v>
      </c>
      <c r="O1883" s="49">
        <v>7</v>
      </c>
    </row>
    <row r="1884" spans="1:15" ht="15" customHeight="1" x14ac:dyDescent="0.25">
      <c r="A1884" s="17" t="str">
        <f>IFERROR(VLOOKUP($F1884,'Location List'!$A$2:$T$644,20,FALSE),"")</f>
        <v>Chris Kelly</v>
      </c>
      <c r="B1884" s="17" t="str">
        <f>IFERROR(VLOOKUP($F1884,'Location List'!$A$2:$T$644,19,FALSE),"")</f>
        <v>Chris Parenti</v>
      </c>
      <c r="C1884" s="17" t="str">
        <f>IFERROR(VLOOKUP($F1884,'Location List'!$A$2:$T$644,18,FALSE),"")</f>
        <v>Stephen Vanderslice</v>
      </c>
      <c r="D1884" s="17" t="str">
        <f>IFERROR(VLOOKUP($F1884,'Location List'!$A$2:$T$644,9,FALSE),"")</f>
        <v>DANIEL BESSEMER</v>
      </c>
      <c r="E1884" s="17" t="str">
        <f>IFERROR(VLOOKUP($F1884,'Location List'!$A$2:$T$644,2,FALSE),"")</f>
        <v>DEPTFORD</v>
      </c>
      <c r="F1884" s="26">
        <v>481</v>
      </c>
      <c r="G1884" s="29" t="s">
        <v>3605</v>
      </c>
      <c r="H1884" s="29" t="s">
        <v>3283</v>
      </c>
      <c r="I1884" s="26">
        <v>381</v>
      </c>
      <c r="J1884" s="26">
        <v>255</v>
      </c>
      <c r="K1884" s="26">
        <v>0</v>
      </c>
      <c r="L1884" s="26">
        <v>13</v>
      </c>
      <c r="M1884" s="26">
        <v>636</v>
      </c>
      <c r="N1884" s="26">
        <v>4459</v>
      </c>
      <c r="O1884" s="49">
        <v>7.0110000000000001</v>
      </c>
    </row>
    <row r="1885" spans="1:15" ht="15" customHeight="1" x14ac:dyDescent="0.25">
      <c r="A1885" s="17" t="str">
        <f>IFERROR(VLOOKUP($F1885,'Location List'!$A$2:$T$644,20,FALSE),"")</f>
        <v>Chris Kelly</v>
      </c>
      <c r="B1885" s="17" t="str">
        <f>IFERROR(VLOOKUP($F1885,'Location List'!$A$2:$T$644,19,FALSE),"")</f>
        <v>Chris Parenti</v>
      </c>
      <c r="C1885" s="17" t="str">
        <f>IFERROR(VLOOKUP($F1885,'Location List'!$A$2:$T$644,18,FALSE),"")</f>
        <v>Stephen Vanderslice</v>
      </c>
      <c r="D1885" s="17" t="str">
        <f>IFERROR(VLOOKUP($F1885,'Location List'!$A$2:$T$644,9,FALSE),"")</f>
        <v>DANIEL BESSEMER</v>
      </c>
      <c r="E1885" s="17" t="str">
        <f>IFERROR(VLOOKUP($F1885,'Location List'!$A$2:$T$644,2,FALSE),"")</f>
        <v>DEPTFORD</v>
      </c>
      <c r="F1885" s="26">
        <v>481</v>
      </c>
      <c r="G1885" s="29" t="s">
        <v>3605</v>
      </c>
      <c r="H1885" s="29" t="s">
        <v>3296</v>
      </c>
      <c r="I1885" s="26">
        <v>350</v>
      </c>
      <c r="J1885" s="26">
        <v>276</v>
      </c>
      <c r="K1885" s="26">
        <v>0</v>
      </c>
      <c r="L1885" s="26">
        <v>11</v>
      </c>
      <c r="M1885" s="26">
        <v>626</v>
      </c>
      <c r="N1885" s="26">
        <v>15780</v>
      </c>
      <c r="O1885" s="49">
        <v>25.207999999999998</v>
      </c>
    </row>
    <row r="1886" spans="1:15" ht="15" customHeight="1" x14ac:dyDescent="0.25">
      <c r="A1886" s="17" t="str">
        <f>IFERROR(VLOOKUP($F1886,'Location List'!$A$2:$T$644,20,FALSE),"")</f>
        <v>Chris Kelly</v>
      </c>
      <c r="B1886" s="17" t="str">
        <f>IFERROR(VLOOKUP($F1886,'Location List'!$A$2:$T$644,19,FALSE),"")</f>
        <v>Chris Parenti</v>
      </c>
      <c r="C1886" s="17" t="str">
        <f>IFERROR(VLOOKUP($F1886,'Location List'!$A$2:$T$644,18,FALSE),"")</f>
        <v>Stephen Vanderslice</v>
      </c>
      <c r="D1886" s="17" t="str">
        <f>IFERROR(VLOOKUP($F1886,'Location List'!$A$2:$T$644,9,FALSE),"")</f>
        <v>DANIEL BESSEMER</v>
      </c>
      <c r="E1886" s="17" t="str">
        <f>IFERROR(VLOOKUP($F1886,'Location List'!$A$2:$T$644,2,FALSE),"")</f>
        <v>DEPTFORD</v>
      </c>
      <c r="F1886" s="26">
        <v>481</v>
      </c>
      <c r="G1886" s="29" t="s">
        <v>3605</v>
      </c>
      <c r="H1886" s="29" t="s">
        <v>3289</v>
      </c>
      <c r="I1886" s="26">
        <v>371</v>
      </c>
      <c r="J1886" s="26">
        <v>328</v>
      </c>
      <c r="K1886" s="26">
        <v>0</v>
      </c>
      <c r="L1886" s="26">
        <v>12</v>
      </c>
      <c r="M1886" s="26">
        <v>699</v>
      </c>
      <c r="N1886" s="26">
        <v>4907</v>
      </c>
      <c r="O1886" s="49">
        <v>7.02</v>
      </c>
    </row>
    <row r="1887" spans="1:15" ht="15" customHeight="1" x14ac:dyDescent="0.25">
      <c r="A1887" s="17" t="str">
        <f>IFERROR(VLOOKUP($F1887,'Location List'!$A$2:$T$644,20,FALSE),"")</f>
        <v>Chris Kelly</v>
      </c>
      <c r="B1887" s="17" t="str">
        <f>IFERROR(VLOOKUP($F1887,'Location List'!$A$2:$T$644,19,FALSE),"")</f>
        <v>Chris Parenti</v>
      </c>
      <c r="C1887" s="17" t="str">
        <f>IFERROR(VLOOKUP($F1887,'Location List'!$A$2:$T$644,18,FALSE),"")</f>
        <v>Stephen Vanderslice</v>
      </c>
      <c r="D1887" s="17" t="str">
        <f>IFERROR(VLOOKUP($F1887,'Location List'!$A$2:$T$644,9,FALSE),"")</f>
        <v>DANIEL BESSEMER</v>
      </c>
      <c r="E1887" s="17" t="str">
        <f>IFERROR(VLOOKUP($F1887,'Location List'!$A$2:$T$644,2,FALSE),"")</f>
        <v>DEPTFORD</v>
      </c>
      <c r="F1887" s="26">
        <v>481</v>
      </c>
      <c r="G1887" s="29" t="s">
        <v>3605</v>
      </c>
      <c r="H1887" s="29" t="s">
        <v>3430</v>
      </c>
      <c r="I1887" s="26">
        <v>372</v>
      </c>
      <c r="J1887" s="26">
        <v>278</v>
      </c>
      <c r="K1887" s="26">
        <v>0</v>
      </c>
      <c r="L1887" s="26">
        <v>11</v>
      </c>
      <c r="M1887" s="26">
        <v>650</v>
      </c>
      <c r="N1887" s="26">
        <v>4557</v>
      </c>
      <c r="O1887" s="49">
        <v>7.0110000000000001</v>
      </c>
    </row>
    <row r="1888" spans="1:15" ht="15" customHeight="1" x14ac:dyDescent="0.25">
      <c r="A1888" s="17" t="str">
        <f>IFERROR(VLOOKUP($F1888,'Location List'!$A$2:$T$644,20,FALSE),"")</f>
        <v>Chris Kelly</v>
      </c>
      <c r="B1888" s="17" t="str">
        <f>IFERROR(VLOOKUP($F1888,'Location List'!$A$2:$T$644,19,FALSE),"")</f>
        <v>Chris Parenti</v>
      </c>
      <c r="C1888" s="17" t="str">
        <f>IFERROR(VLOOKUP($F1888,'Location List'!$A$2:$T$644,18,FALSE),"")</f>
        <v>Stephen Vanderslice</v>
      </c>
      <c r="D1888" s="17" t="str">
        <f>IFERROR(VLOOKUP($F1888,'Location List'!$A$2:$T$644,9,FALSE),"")</f>
        <v>DANIEL BESSEMER</v>
      </c>
      <c r="E1888" s="17" t="str">
        <f>IFERROR(VLOOKUP($F1888,'Location List'!$A$2:$T$644,2,FALSE),"")</f>
        <v>DEPTFORD</v>
      </c>
      <c r="F1888" s="26">
        <v>481</v>
      </c>
      <c r="G1888" s="29" t="s">
        <v>3272</v>
      </c>
      <c r="H1888" s="29" t="s">
        <v>3273</v>
      </c>
      <c r="I1888" s="26">
        <v>264</v>
      </c>
      <c r="J1888" s="26">
        <v>285</v>
      </c>
      <c r="K1888" s="26">
        <v>0</v>
      </c>
      <c r="L1888" s="26">
        <v>12</v>
      </c>
      <c r="M1888" s="26">
        <v>549</v>
      </c>
      <c r="N1888" s="26">
        <v>3339</v>
      </c>
      <c r="O1888" s="49">
        <v>6.0819999999999999</v>
      </c>
    </row>
    <row r="1889" spans="1:15" ht="15" customHeight="1" x14ac:dyDescent="0.25">
      <c r="A1889" s="17" t="str">
        <f>IFERROR(VLOOKUP($F1889,'Location List'!$A$2:$T$644,20,FALSE),"")</f>
        <v>Chris Kelly</v>
      </c>
      <c r="B1889" s="17" t="str">
        <f>IFERROR(VLOOKUP($F1889,'Location List'!$A$2:$T$644,19,FALSE),"")</f>
        <v>Chris Parenti</v>
      </c>
      <c r="C1889" s="17" t="str">
        <f>IFERROR(VLOOKUP($F1889,'Location List'!$A$2:$T$644,18,FALSE),"")</f>
        <v>Stephen Vanderslice</v>
      </c>
      <c r="D1889" s="17" t="str">
        <f>IFERROR(VLOOKUP($F1889,'Location List'!$A$2:$T$644,9,FALSE),"")</f>
        <v>DANIEL BESSEMER</v>
      </c>
      <c r="E1889" s="17" t="str">
        <f>IFERROR(VLOOKUP($F1889,'Location List'!$A$2:$T$644,2,FALSE),"")</f>
        <v>DEPTFORD</v>
      </c>
      <c r="F1889" s="26">
        <v>481</v>
      </c>
      <c r="G1889" s="29" t="s">
        <v>3278</v>
      </c>
      <c r="H1889" s="29" t="s">
        <v>3593</v>
      </c>
      <c r="I1889" s="26">
        <v>158</v>
      </c>
      <c r="J1889" s="26">
        <v>151</v>
      </c>
      <c r="K1889" s="26">
        <v>0</v>
      </c>
      <c r="L1889" s="26">
        <v>12</v>
      </c>
      <c r="M1889" s="26">
        <v>309</v>
      </c>
      <c r="N1889" s="26">
        <v>0</v>
      </c>
      <c r="O1889" s="49">
        <v>0</v>
      </c>
    </row>
    <row r="1890" spans="1:15" ht="15" customHeight="1" x14ac:dyDescent="0.25">
      <c r="A1890" s="17" t="str">
        <f>IFERROR(VLOOKUP($F1890,'Location List'!$A$2:$T$644,20,FALSE),"")</f>
        <v>Chris Kelly</v>
      </c>
      <c r="B1890" s="17" t="str">
        <f>IFERROR(VLOOKUP($F1890,'Location List'!$A$2:$T$644,19,FALSE),"")</f>
        <v>Chris Parenti</v>
      </c>
      <c r="C1890" s="17" t="str">
        <f>IFERROR(VLOOKUP($F1890,'Location List'!$A$2:$T$644,18,FALSE),"")</f>
        <v>Stephen Vanderslice</v>
      </c>
      <c r="D1890" s="17" t="str">
        <f>IFERROR(VLOOKUP($F1890,'Location List'!$A$2:$T$644,9,FALSE),"")</f>
        <v>DANIEL BESSEMER</v>
      </c>
      <c r="E1890" s="17" t="str">
        <f>IFERROR(VLOOKUP($F1890,'Location List'!$A$2:$T$644,2,FALSE),"")</f>
        <v>DEPTFORD</v>
      </c>
      <c r="F1890" s="26">
        <v>481</v>
      </c>
      <c r="G1890" s="29" t="s">
        <v>3278</v>
      </c>
      <c r="H1890" s="29" t="s">
        <v>3534</v>
      </c>
      <c r="I1890" s="26">
        <v>163</v>
      </c>
      <c r="J1890" s="26">
        <v>90</v>
      </c>
      <c r="K1890" s="26">
        <v>0</v>
      </c>
      <c r="L1890" s="26">
        <v>12</v>
      </c>
      <c r="M1890" s="26">
        <v>253</v>
      </c>
      <c r="N1890" s="26">
        <v>1636</v>
      </c>
      <c r="O1890" s="49">
        <v>6.4660000000000002</v>
      </c>
    </row>
    <row r="1891" spans="1:15" ht="15" customHeight="1" x14ac:dyDescent="0.25">
      <c r="A1891" s="17" t="str">
        <f>IFERROR(VLOOKUP($F1891,'Location List'!$A$2:$T$644,20,FALSE),"")</f>
        <v>Chris Kelly</v>
      </c>
      <c r="B1891" s="17" t="str">
        <f>IFERROR(VLOOKUP($F1891,'Location List'!$A$2:$T$644,19,FALSE),"")</f>
        <v>Chris Parenti</v>
      </c>
      <c r="C1891" s="17" t="str">
        <f>IFERROR(VLOOKUP($F1891,'Location List'!$A$2:$T$644,18,FALSE),"")</f>
        <v>Jose Urena</v>
      </c>
      <c r="D1891" s="17" t="str">
        <f>IFERROR(VLOOKUP($F1891,'Location List'!$A$2:$T$644,9,FALSE),"")</f>
        <v>Taurean Silas</v>
      </c>
      <c r="E1891" s="17" t="str">
        <f>IFERROR(VLOOKUP($F1891,'Location List'!$A$2:$T$644,2,FALSE),"")</f>
        <v>PARAMUS</v>
      </c>
      <c r="F1891" s="26">
        <v>482</v>
      </c>
      <c r="G1891" s="29" t="s">
        <v>3272</v>
      </c>
      <c r="H1891" s="29" t="s">
        <v>3384</v>
      </c>
      <c r="I1891" s="26">
        <v>325</v>
      </c>
      <c r="J1891" s="26">
        <v>265</v>
      </c>
      <c r="K1891" s="26">
        <v>0</v>
      </c>
      <c r="L1891" s="26">
        <v>15</v>
      </c>
      <c r="M1891" s="26">
        <v>590</v>
      </c>
      <c r="N1891" s="26">
        <v>4006</v>
      </c>
      <c r="O1891" s="49">
        <v>6.79</v>
      </c>
    </row>
    <row r="1892" spans="1:15" ht="15" customHeight="1" x14ac:dyDescent="0.25">
      <c r="A1892" s="17" t="str">
        <f>IFERROR(VLOOKUP($F1892,'Location List'!$A$2:$T$644,20,FALSE),"")</f>
        <v>Chris Kelly</v>
      </c>
      <c r="B1892" s="17" t="str">
        <f>IFERROR(VLOOKUP($F1892,'Location List'!$A$2:$T$644,19,FALSE),"")</f>
        <v>Chris Parenti</v>
      </c>
      <c r="C1892" s="17" t="str">
        <f>IFERROR(VLOOKUP($F1892,'Location List'!$A$2:$T$644,18,FALSE),"")</f>
        <v>Jose Urena</v>
      </c>
      <c r="D1892" s="17" t="str">
        <f>IFERROR(VLOOKUP($F1892,'Location List'!$A$2:$T$644,9,FALSE),"")</f>
        <v>Taurean Silas</v>
      </c>
      <c r="E1892" s="17" t="str">
        <f>IFERROR(VLOOKUP($F1892,'Location List'!$A$2:$T$644,2,FALSE),"")</f>
        <v>PARAMUS</v>
      </c>
      <c r="F1892" s="26">
        <v>482</v>
      </c>
      <c r="G1892" s="29" t="s">
        <v>3272</v>
      </c>
      <c r="H1892" s="29" t="s">
        <v>3561</v>
      </c>
      <c r="I1892" s="26">
        <v>563</v>
      </c>
      <c r="J1892" s="26">
        <v>477</v>
      </c>
      <c r="K1892" s="26">
        <v>0</v>
      </c>
      <c r="L1892" s="26">
        <v>14</v>
      </c>
      <c r="M1892" s="26">
        <v>1040</v>
      </c>
      <c r="N1892" s="26">
        <v>10380</v>
      </c>
      <c r="O1892" s="49">
        <v>9.9809999999999999</v>
      </c>
    </row>
    <row r="1893" spans="1:15" ht="15" customHeight="1" x14ac:dyDescent="0.25">
      <c r="A1893" s="17" t="str">
        <f>IFERROR(VLOOKUP($F1893,'Location List'!$A$2:$T$644,20,FALSE),"")</f>
        <v>Chris Kelly</v>
      </c>
      <c r="B1893" s="17" t="str">
        <f>IFERROR(VLOOKUP($F1893,'Location List'!$A$2:$T$644,19,FALSE),"")</f>
        <v>Chris Parenti</v>
      </c>
      <c r="C1893" s="17" t="str">
        <f>IFERROR(VLOOKUP($F1893,'Location List'!$A$2:$T$644,18,FALSE),"")</f>
        <v>Jose Urena</v>
      </c>
      <c r="D1893" s="17" t="str">
        <f>IFERROR(VLOOKUP($F1893,'Location List'!$A$2:$T$644,9,FALSE),"")</f>
        <v>Taurean Silas</v>
      </c>
      <c r="E1893" s="17" t="str">
        <f>IFERROR(VLOOKUP($F1893,'Location List'!$A$2:$T$644,2,FALSE),"")</f>
        <v>PARAMUS</v>
      </c>
      <c r="F1893" s="26">
        <v>482</v>
      </c>
      <c r="G1893" s="29" t="s">
        <v>3272</v>
      </c>
      <c r="H1893" s="29" t="s">
        <v>3580</v>
      </c>
      <c r="I1893" s="26">
        <v>112</v>
      </c>
      <c r="J1893" s="26">
        <v>50</v>
      </c>
      <c r="K1893" s="26">
        <v>0</v>
      </c>
      <c r="L1893" s="26">
        <v>17</v>
      </c>
      <c r="M1893" s="26">
        <v>162</v>
      </c>
      <c r="N1893" s="26">
        <v>990</v>
      </c>
      <c r="O1893" s="49">
        <v>6.1109999999999998</v>
      </c>
    </row>
    <row r="1894" spans="1:15" ht="15" customHeight="1" x14ac:dyDescent="0.25">
      <c r="A1894" s="17" t="str">
        <f>IFERROR(VLOOKUP($F1894,'Location List'!$A$2:$T$644,20,FALSE),"")</f>
        <v>Chris Kelly</v>
      </c>
      <c r="B1894" s="17" t="str">
        <f>IFERROR(VLOOKUP($F1894,'Location List'!$A$2:$T$644,19,FALSE),"")</f>
        <v>Chris Parenti</v>
      </c>
      <c r="C1894" s="17" t="str">
        <f>IFERROR(VLOOKUP($F1894,'Location List'!$A$2:$T$644,18,FALSE),"")</f>
        <v>Jose Urena</v>
      </c>
      <c r="D1894" s="17" t="str">
        <f>IFERROR(VLOOKUP($F1894,'Location List'!$A$2:$T$644,9,FALSE),"")</f>
        <v>Taurean Silas</v>
      </c>
      <c r="E1894" s="17" t="str">
        <f>IFERROR(VLOOKUP($F1894,'Location List'!$A$2:$T$644,2,FALSE),"")</f>
        <v>PARAMUS</v>
      </c>
      <c r="F1894" s="26">
        <v>482</v>
      </c>
      <c r="G1894" s="29" t="s">
        <v>3278</v>
      </c>
      <c r="H1894" s="29" t="s">
        <v>3302</v>
      </c>
      <c r="I1894" s="26">
        <v>108</v>
      </c>
      <c r="J1894" s="26">
        <v>57</v>
      </c>
      <c r="K1894" s="26">
        <v>0</v>
      </c>
      <c r="L1894" s="26">
        <v>15</v>
      </c>
      <c r="M1894" s="26">
        <v>165</v>
      </c>
      <c r="N1894" s="26">
        <v>1050</v>
      </c>
      <c r="O1894" s="49">
        <v>6.3639999999999999</v>
      </c>
    </row>
    <row r="1895" spans="1:15" ht="15" customHeight="1" x14ac:dyDescent="0.25">
      <c r="A1895" s="17" t="str">
        <f>IFERROR(VLOOKUP($F1895,'Location List'!$A$2:$T$644,20,FALSE),"")</f>
        <v>Chris Kelly</v>
      </c>
      <c r="B1895" s="17" t="str">
        <f>IFERROR(VLOOKUP($F1895,'Location List'!$A$2:$T$644,19,FALSE),"")</f>
        <v>Chris Parenti</v>
      </c>
      <c r="C1895" s="17" t="str">
        <f>IFERROR(VLOOKUP($F1895,'Location List'!$A$2:$T$644,18,FALSE),"")</f>
        <v>Jose Urena</v>
      </c>
      <c r="D1895" s="17" t="str">
        <f>IFERROR(VLOOKUP($F1895,'Location List'!$A$2:$T$644,9,FALSE),"")</f>
        <v>Taurean Silas</v>
      </c>
      <c r="E1895" s="17" t="str">
        <f>IFERROR(VLOOKUP($F1895,'Location List'!$A$2:$T$644,2,FALSE),"")</f>
        <v>PARAMUS</v>
      </c>
      <c r="F1895" s="26">
        <v>482</v>
      </c>
      <c r="G1895" s="29" t="s">
        <v>3278</v>
      </c>
      <c r="H1895" s="29" t="s">
        <v>3470</v>
      </c>
      <c r="I1895" s="26">
        <v>273</v>
      </c>
      <c r="J1895" s="26">
        <v>163</v>
      </c>
      <c r="K1895" s="26">
        <v>0</v>
      </c>
      <c r="L1895" s="26">
        <v>22</v>
      </c>
      <c r="M1895" s="26">
        <v>436</v>
      </c>
      <c r="N1895" s="26">
        <v>3163</v>
      </c>
      <c r="O1895" s="49">
        <v>7.2549999999999999</v>
      </c>
    </row>
    <row r="1896" spans="1:15" ht="15" customHeight="1" x14ac:dyDescent="0.25">
      <c r="A1896" s="17" t="str">
        <f>IFERROR(VLOOKUP($F1896,'Location List'!$A$2:$T$644,20,FALSE),"")</f>
        <v>Chris Kelly</v>
      </c>
      <c r="B1896" s="17" t="str">
        <f>IFERROR(VLOOKUP($F1896,'Location List'!$A$2:$T$644,19,FALSE),"")</f>
        <v>Chris Parenti</v>
      </c>
      <c r="C1896" s="17" t="str">
        <f>IFERROR(VLOOKUP($F1896,'Location List'!$A$2:$T$644,18,FALSE),"")</f>
        <v>Jose Urena</v>
      </c>
      <c r="D1896" s="17" t="str">
        <f>IFERROR(VLOOKUP($F1896,'Location List'!$A$2:$T$644,9,FALSE),"")</f>
        <v>Taurean Silas</v>
      </c>
      <c r="E1896" s="17" t="str">
        <f>IFERROR(VLOOKUP($F1896,'Location List'!$A$2:$T$644,2,FALSE),"")</f>
        <v>PARAMUS</v>
      </c>
      <c r="F1896" s="26">
        <v>482</v>
      </c>
      <c r="G1896" s="29" t="s">
        <v>3278</v>
      </c>
      <c r="H1896" s="29" t="s">
        <v>3371</v>
      </c>
      <c r="I1896" s="26">
        <v>166</v>
      </c>
      <c r="J1896" s="26">
        <v>85</v>
      </c>
      <c r="K1896" s="26">
        <v>0</v>
      </c>
      <c r="L1896" s="26">
        <v>17</v>
      </c>
      <c r="M1896" s="26">
        <v>251</v>
      </c>
      <c r="N1896" s="26">
        <v>458</v>
      </c>
      <c r="O1896" s="49">
        <v>1.825</v>
      </c>
    </row>
    <row r="1897" spans="1:15" ht="15" customHeight="1" x14ac:dyDescent="0.25">
      <c r="A1897" s="17" t="str">
        <f>IFERROR(VLOOKUP($F1897,'Location List'!$A$2:$T$644,20,FALSE),"")</f>
        <v>Chris Kelly</v>
      </c>
      <c r="B1897" s="17" t="str">
        <f>IFERROR(VLOOKUP($F1897,'Location List'!$A$2:$T$644,19,FALSE),"")</f>
        <v>Chris Parenti</v>
      </c>
      <c r="C1897" s="17" t="str">
        <f>IFERROR(VLOOKUP($F1897,'Location List'!$A$2:$T$644,18,FALSE),"")</f>
        <v>Jose Urena</v>
      </c>
      <c r="D1897" s="17" t="str">
        <f>IFERROR(VLOOKUP($F1897,'Location List'!$A$2:$T$644,9,FALSE),"")</f>
        <v>Taurean Silas</v>
      </c>
      <c r="E1897" s="17" t="str">
        <f>IFERROR(VLOOKUP($F1897,'Location List'!$A$2:$T$644,2,FALSE),"")</f>
        <v>PARAMUS</v>
      </c>
      <c r="F1897" s="26">
        <v>482</v>
      </c>
      <c r="G1897" s="29" t="s">
        <v>3278</v>
      </c>
      <c r="H1897" s="29" t="s">
        <v>3429</v>
      </c>
      <c r="I1897" s="26">
        <v>212</v>
      </c>
      <c r="J1897" s="26">
        <v>216</v>
      </c>
      <c r="K1897" s="26">
        <v>0</v>
      </c>
      <c r="L1897" s="26">
        <v>24</v>
      </c>
      <c r="M1897" s="26">
        <v>428</v>
      </c>
      <c r="N1897" s="26">
        <v>3686</v>
      </c>
      <c r="O1897" s="49">
        <v>8.6120000000000001</v>
      </c>
    </row>
    <row r="1898" spans="1:15" ht="15" customHeight="1" x14ac:dyDescent="0.25">
      <c r="A1898" s="17" t="str">
        <f>IFERROR(VLOOKUP($F1898,'Location List'!$A$2:$T$644,20,FALSE),"")</f>
        <v>Chris Kelly</v>
      </c>
      <c r="B1898" s="17" t="str">
        <f>IFERROR(VLOOKUP($F1898,'Location List'!$A$2:$T$644,19,FALSE),"")</f>
        <v>Chris Parenti</v>
      </c>
      <c r="C1898" s="17" t="str">
        <f>IFERROR(VLOOKUP($F1898,'Location List'!$A$2:$T$644,18,FALSE),"")</f>
        <v>Jose Urena</v>
      </c>
      <c r="D1898" s="17" t="str">
        <f>IFERROR(VLOOKUP($F1898,'Location List'!$A$2:$T$644,9,FALSE),"")</f>
        <v>Taurean Silas</v>
      </c>
      <c r="E1898" s="17" t="str">
        <f>IFERROR(VLOOKUP($F1898,'Location List'!$A$2:$T$644,2,FALSE),"")</f>
        <v>JERSEY CITY</v>
      </c>
      <c r="F1898" s="26">
        <v>484</v>
      </c>
      <c r="G1898" s="29" t="s">
        <v>3605</v>
      </c>
      <c r="H1898" s="29" t="s">
        <v>3295</v>
      </c>
      <c r="I1898" s="26">
        <v>150</v>
      </c>
      <c r="J1898" s="26">
        <v>211</v>
      </c>
      <c r="K1898" s="26">
        <v>0</v>
      </c>
      <c r="L1898" s="26">
        <v>18</v>
      </c>
      <c r="M1898" s="26">
        <v>361</v>
      </c>
      <c r="N1898" s="26">
        <v>2534</v>
      </c>
      <c r="O1898" s="49">
        <v>7.0190000000000001</v>
      </c>
    </row>
    <row r="1899" spans="1:15" ht="15" customHeight="1" x14ac:dyDescent="0.25">
      <c r="A1899" s="17" t="str">
        <f>IFERROR(VLOOKUP($F1899,'Location List'!$A$2:$T$644,20,FALSE),"")</f>
        <v>Chris Kelly</v>
      </c>
      <c r="B1899" s="17" t="str">
        <f>IFERROR(VLOOKUP($F1899,'Location List'!$A$2:$T$644,19,FALSE),"")</f>
        <v>Chris Parenti</v>
      </c>
      <c r="C1899" s="17" t="str">
        <f>IFERROR(VLOOKUP($F1899,'Location List'!$A$2:$T$644,18,FALSE),"")</f>
        <v>Jose Urena</v>
      </c>
      <c r="D1899" s="17" t="str">
        <f>IFERROR(VLOOKUP($F1899,'Location List'!$A$2:$T$644,9,FALSE),"")</f>
        <v>Taurean Silas</v>
      </c>
      <c r="E1899" s="17" t="str">
        <f>IFERROR(VLOOKUP($F1899,'Location List'!$A$2:$T$644,2,FALSE),"")</f>
        <v>JERSEY CITY</v>
      </c>
      <c r="F1899" s="26">
        <v>484</v>
      </c>
      <c r="G1899" s="29" t="s">
        <v>3605</v>
      </c>
      <c r="H1899" s="29" t="s">
        <v>3283</v>
      </c>
      <c r="I1899" s="26">
        <v>228</v>
      </c>
      <c r="J1899" s="26">
        <v>220</v>
      </c>
      <c r="K1899" s="26">
        <v>0</v>
      </c>
      <c r="L1899" s="26">
        <v>20</v>
      </c>
      <c r="M1899" s="26">
        <v>448</v>
      </c>
      <c r="N1899" s="26">
        <v>3122</v>
      </c>
      <c r="O1899" s="49">
        <v>6.9690000000000003</v>
      </c>
    </row>
    <row r="1900" spans="1:15" ht="15" customHeight="1" x14ac:dyDescent="0.25">
      <c r="A1900" s="17" t="str">
        <f>IFERROR(VLOOKUP($F1900,'Location List'!$A$2:$T$644,20,FALSE),"")</f>
        <v>Chris Kelly</v>
      </c>
      <c r="B1900" s="17" t="str">
        <f>IFERROR(VLOOKUP($F1900,'Location List'!$A$2:$T$644,19,FALSE),"")</f>
        <v>Chris Parenti</v>
      </c>
      <c r="C1900" s="17" t="str">
        <f>IFERROR(VLOOKUP($F1900,'Location List'!$A$2:$T$644,18,FALSE),"")</f>
        <v>Jose Urena</v>
      </c>
      <c r="D1900" s="17" t="str">
        <f>IFERROR(VLOOKUP($F1900,'Location List'!$A$2:$T$644,9,FALSE),"")</f>
        <v>Taurean Silas</v>
      </c>
      <c r="E1900" s="17" t="str">
        <f>IFERROR(VLOOKUP($F1900,'Location List'!$A$2:$T$644,2,FALSE),"")</f>
        <v>JERSEY CITY</v>
      </c>
      <c r="F1900" s="26">
        <v>484</v>
      </c>
      <c r="G1900" s="29" t="s">
        <v>3605</v>
      </c>
      <c r="H1900" s="29" t="s">
        <v>3296</v>
      </c>
      <c r="I1900" s="26">
        <v>258</v>
      </c>
      <c r="J1900" s="26">
        <v>268</v>
      </c>
      <c r="K1900" s="26">
        <v>0</v>
      </c>
      <c r="L1900" s="26">
        <v>21</v>
      </c>
      <c r="M1900" s="26">
        <v>526</v>
      </c>
      <c r="N1900" s="26">
        <v>3806</v>
      </c>
      <c r="O1900" s="49">
        <v>7.2359999999999998</v>
      </c>
    </row>
    <row r="1901" spans="1:15" ht="15" customHeight="1" x14ac:dyDescent="0.25">
      <c r="A1901" s="17" t="str">
        <f>IFERROR(VLOOKUP($F1901,'Location List'!$A$2:$T$644,20,FALSE),"")</f>
        <v>Chris Kelly</v>
      </c>
      <c r="B1901" s="17" t="str">
        <f>IFERROR(VLOOKUP($F1901,'Location List'!$A$2:$T$644,19,FALSE),"")</f>
        <v>Chris Parenti</v>
      </c>
      <c r="C1901" s="17" t="str">
        <f>IFERROR(VLOOKUP($F1901,'Location List'!$A$2:$T$644,18,FALSE),"")</f>
        <v>Jose Urena</v>
      </c>
      <c r="D1901" s="17" t="str">
        <f>IFERROR(VLOOKUP($F1901,'Location List'!$A$2:$T$644,9,FALSE),"")</f>
        <v>Taurean Silas</v>
      </c>
      <c r="E1901" s="17" t="str">
        <f>IFERROR(VLOOKUP($F1901,'Location List'!$A$2:$T$644,2,FALSE),"")</f>
        <v>JERSEY CITY</v>
      </c>
      <c r="F1901" s="26">
        <v>484</v>
      </c>
      <c r="G1901" s="29" t="s">
        <v>3605</v>
      </c>
      <c r="H1901" s="29" t="s">
        <v>3289</v>
      </c>
      <c r="I1901" s="26">
        <v>363</v>
      </c>
      <c r="J1901" s="26">
        <v>301</v>
      </c>
      <c r="K1901" s="26">
        <v>0</v>
      </c>
      <c r="L1901" s="26">
        <v>24</v>
      </c>
      <c r="M1901" s="26">
        <v>664</v>
      </c>
      <c r="N1901" s="26">
        <v>4665</v>
      </c>
      <c r="O1901" s="49">
        <v>7.0259999999999998</v>
      </c>
    </row>
    <row r="1902" spans="1:15" ht="15" customHeight="1" x14ac:dyDescent="0.25">
      <c r="A1902" s="17" t="str">
        <f>IFERROR(VLOOKUP($F1902,'Location List'!$A$2:$T$644,20,FALSE),"")</f>
        <v>Chris Kelly</v>
      </c>
      <c r="B1902" s="17" t="str">
        <f>IFERROR(VLOOKUP($F1902,'Location List'!$A$2:$T$644,19,FALSE),"")</f>
        <v>Chris Parenti</v>
      </c>
      <c r="C1902" s="17" t="str">
        <f>IFERROR(VLOOKUP($F1902,'Location List'!$A$2:$T$644,18,FALSE),"")</f>
        <v>Jose Urena</v>
      </c>
      <c r="D1902" s="17" t="str">
        <f>IFERROR(VLOOKUP($F1902,'Location List'!$A$2:$T$644,9,FALSE),"")</f>
        <v>Taurean Silas</v>
      </c>
      <c r="E1902" s="17" t="str">
        <f>IFERROR(VLOOKUP($F1902,'Location List'!$A$2:$T$644,2,FALSE),"")</f>
        <v>JERSEY CITY</v>
      </c>
      <c r="F1902" s="26">
        <v>484</v>
      </c>
      <c r="G1902" s="29" t="s">
        <v>3278</v>
      </c>
      <c r="H1902" s="29" t="s">
        <v>3293</v>
      </c>
      <c r="I1902" s="26">
        <v>105</v>
      </c>
      <c r="J1902" s="26">
        <v>87</v>
      </c>
      <c r="K1902" s="26">
        <v>0</v>
      </c>
      <c r="L1902" s="26">
        <v>15</v>
      </c>
      <c r="M1902" s="26">
        <v>192</v>
      </c>
      <c r="N1902" s="26">
        <v>1281</v>
      </c>
      <c r="O1902" s="49">
        <v>6.6719999999999997</v>
      </c>
    </row>
    <row r="1903" spans="1:15" ht="15" customHeight="1" x14ac:dyDescent="0.25">
      <c r="A1903" s="17" t="str">
        <f>IFERROR(VLOOKUP($F1903,'Location List'!$A$2:$T$644,20,FALSE),"")</f>
        <v>Chris Kelly</v>
      </c>
      <c r="B1903" s="17" t="str">
        <f>IFERROR(VLOOKUP($F1903,'Location List'!$A$2:$T$644,19,FALSE),"")</f>
        <v>Chris Parenti</v>
      </c>
      <c r="C1903" s="17" t="str">
        <f>IFERROR(VLOOKUP($F1903,'Location List'!$A$2:$T$644,18,FALSE),"")</f>
        <v>Jose Urena</v>
      </c>
      <c r="D1903" s="17" t="str">
        <f>IFERROR(VLOOKUP($F1903,'Location List'!$A$2:$T$644,9,FALSE),"")</f>
        <v>Taurean Silas</v>
      </c>
      <c r="E1903" s="17" t="str">
        <f>IFERROR(VLOOKUP($F1903,'Location List'!$A$2:$T$644,2,FALSE),"")</f>
        <v>JERSEY CITY</v>
      </c>
      <c r="F1903" s="26">
        <v>484</v>
      </c>
      <c r="G1903" s="29" t="s">
        <v>3278</v>
      </c>
      <c r="H1903" s="29" t="s">
        <v>3545</v>
      </c>
      <c r="I1903" s="26">
        <v>262</v>
      </c>
      <c r="J1903" s="26">
        <v>89</v>
      </c>
      <c r="K1903" s="26">
        <v>0</v>
      </c>
      <c r="L1903" s="26">
        <v>15</v>
      </c>
      <c r="M1903" s="26">
        <v>351</v>
      </c>
      <c r="N1903" s="26">
        <v>0</v>
      </c>
      <c r="O1903" s="49">
        <v>0</v>
      </c>
    </row>
    <row r="1904" spans="1:15" ht="15" customHeight="1" x14ac:dyDescent="0.25">
      <c r="A1904" s="17" t="str">
        <f>IFERROR(VLOOKUP($F1904,'Location List'!$A$2:$T$644,20,FALSE),"")</f>
        <v>Chris Kelly</v>
      </c>
      <c r="B1904" s="17" t="str">
        <f>IFERROR(VLOOKUP($F1904,'Location List'!$A$2:$T$644,19,FALSE),"")</f>
        <v>Chris Parenti</v>
      </c>
      <c r="C1904" s="17" t="str">
        <f>IFERROR(VLOOKUP($F1904,'Location List'!$A$2:$T$644,18,FALSE),"")</f>
        <v>Jose Urena</v>
      </c>
      <c r="D1904" s="17" t="str">
        <f>IFERROR(VLOOKUP($F1904,'Location List'!$A$2:$T$644,9,FALSE),"")</f>
        <v>Taurean Silas</v>
      </c>
      <c r="E1904" s="17" t="str">
        <f>IFERROR(VLOOKUP($F1904,'Location List'!$A$2:$T$644,2,FALSE),"")</f>
        <v>JERSEY CITY</v>
      </c>
      <c r="F1904" s="26">
        <v>484</v>
      </c>
      <c r="G1904" s="29" t="s">
        <v>3278</v>
      </c>
      <c r="H1904" s="29" t="s">
        <v>3546</v>
      </c>
      <c r="I1904" s="26">
        <v>236</v>
      </c>
      <c r="J1904" s="26">
        <v>75</v>
      </c>
      <c r="K1904" s="26">
        <v>0</v>
      </c>
      <c r="L1904" s="26">
        <v>14</v>
      </c>
      <c r="M1904" s="26">
        <v>311</v>
      </c>
      <c r="N1904" s="26">
        <v>0</v>
      </c>
      <c r="O1904" s="49">
        <v>0</v>
      </c>
    </row>
    <row r="1905" spans="1:15" ht="15" customHeight="1" x14ac:dyDescent="0.25">
      <c r="A1905" s="17" t="str">
        <f>IFERROR(VLOOKUP($F1905,'Location List'!$A$2:$T$644,20,FALSE),"")</f>
        <v>Chris Kelly</v>
      </c>
      <c r="B1905" s="17" t="str">
        <f>IFERROR(VLOOKUP($F1905,'Location List'!$A$2:$T$644,19,FALSE),"")</f>
        <v>Chris Parenti</v>
      </c>
      <c r="C1905" s="17" t="str">
        <f>IFERROR(VLOOKUP($F1905,'Location List'!$A$2:$T$644,18,FALSE),"")</f>
        <v>Jose Urena</v>
      </c>
      <c r="D1905" s="17" t="str">
        <f>IFERROR(VLOOKUP($F1905,'Location List'!$A$2:$T$644,9,FALSE),"")</f>
        <v>Taurean Silas</v>
      </c>
      <c r="E1905" s="17" t="str">
        <f>IFERROR(VLOOKUP($F1905,'Location List'!$A$2:$T$644,2,FALSE),"")</f>
        <v>JERSEY CITY</v>
      </c>
      <c r="F1905" s="26">
        <v>484</v>
      </c>
      <c r="G1905" s="29" t="s">
        <v>3278</v>
      </c>
      <c r="H1905" s="29" t="s">
        <v>3612</v>
      </c>
      <c r="I1905" s="26">
        <v>134</v>
      </c>
      <c r="J1905" s="26">
        <v>124</v>
      </c>
      <c r="K1905" s="26">
        <v>0</v>
      </c>
      <c r="L1905" s="26">
        <v>15</v>
      </c>
      <c r="M1905" s="26">
        <v>258</v>
      </c>
      <c r="N1905" s="26">
        <v>2545</v>
      </c>
      <c r="O1905" s="49">
        <v>9.8640000000000008</v>
      </c>
    </row>
    <row r="1906" spans="1:15" ht="15" customHeight="1" x14ac:dyDescent="0.25">
      <c r="A1906" s="17" t="str">
        <f>IFERROR(VLOOKUP($F1906,'Location List'!$A$2:$T$644,20,FALSE),"")</f>
        <v>Chris Kelly</v>
      </c>
      <c r="B1906" s="17" t="str">
        <f>IFERROR(VLOOKUP($F1906,'Location List'!$A$2:$T$644,19,FALSE),"")</f>
        <v>Chris Parenti</v>
      </c>
      <c r="C1906" s="17" t="str">
        <f>IFERROR(VLOOKUP($F1906,'Location List'!$A$2:$T$644,18,FALSE),"")</f>
        <v>Jose Urena</v>
      </c>
      <c r="D1906" s="17" t="str">
        <f>IFERROR(VLOOKUP($F1906,'Location List'!$A$2:$T$644,9,FALSE),"")</f>
        <v>Taurean Silas</v>
      </c>
      <c r="E1906" s="17" t="str">
        <f>IFERROR(VLOOKUP($F1906,'Location List'!$A$2:$T$644,2,FALSE),"")</f>
        <v>JERSEY CITY</v>
      </c>
      <c r="F1906" s="26">
        <v>484</v>
      </c>
      <c r="G1906" s="29" t="s">
        <v>3278</v>
      </c>
      <c r="H1906" s="29" t="s">
        <v>3537</v>
      </c>
      <c r="I1906" s="26">
        <v>408</v>
      </c>
      <c r="J1906" s="26">
        <v>256</v>
      </c>
      <c r="K1906" s="26">
        <v>0</v>
      </c>
      <c r="L1906" s="26">
        <v>15</v>
      </c>
      <c r="M1906" s="26">
        <v>664</v>
      </c>
      <c r="N1906" s="26">
        <v>0</v>
      </c>
      <c r="O1906" s="49">
        <v>0</v>
      </c>
    </row>
    <row r="1907" spans="1:15" ht="15" customHeight="1" x14ac:dyDescent="0.25">
      <c r="A1907" s="17" t="str">
        <f>IFERROR(VLOOKUP($F1907,'Location List'!$A$2:$T$644,20,FALSE),"")</f>
        <v>Chris Kelly</v>
      </c>
      <c r="B1907" s="17" t="str">
        <f>IFERROR(VLOOKUP($F1907,'Location List'!$A$2:$T$644,19,FALSE),"")</f>
        <v>Chris Parenti</v>
      </c>
      <c r="C1907" s="17" t="str">
        <f>IFERROR(VLOOKUP($F1907,'Location List'!$A$2:$T$644,18,FALSE),"")</f>
        <v>Jose Urena</v>
      </c>
      <c r="D1907" s="17" t="str">
        <f>IFERROR(VLOOKUP($F1907,'Location List'!$A$2:$T$644,9,FALSE),"")</f>
        <v>Taurean Silas</v>
      </c>
      <c r="E1907" s="17" t="str">
        <f>IFERROR(VLOOKUP($F1907,'Location List'!$A$2:$T$644,2,FALSE),"")</f>
        <v>JERSEY CITY</v>
      </c>
      <c r="F1907" s="26">
        <v>484</v>
      </c>
      <c r="G1907" s="29" t="s">
        <v>3278</v>
      </c>
      <c r="H1907" s="29" t="s">
        <v>3613</v>
      </c>
      <c r="I1907" s="26">
        <v>341</v>
      </c>
      <c r="J1907" s="26">
        <v>234</v>
      </c>
      <c r="K1907" s="26">
        <v>0</v>
      </c>
      <c r="L1907" s="26">
        <v>14</v>
      </c>
      <c r="M1907" s="26">
        <v>575</v>
      </c>
      <c r="N1907" s="26">
        <v>5750</v>
      </c>
      <c r="O1907" s="49">
        <v>10</v>
      </c>
    </row>
    <row r="1908" spans="1:15" ht="15" customHeight="1" x14ac:dyDescent="0.25">
      <c r="A1908" s="17" t="str">
        <f>IFERROR(VLOOKUP($F1908,'Location List'!$A$2:$T$644,20,FALSE),"")</f>
        <v>Chris Kelly</v>
      </c>
      <c r="B1908" s="17" t="str">
        <f>IFERROR(VLOOKUP($F1908,'Location List'!$A$2:$T$644,19,FALSE),"")</f>
        <v>Chris Parenti</v>
      </c>
      <c r="C1908" s="17" t="str">
        <f>IFERROR(VLOOKUP($F1908,'Location List'!$A$2:$T$644,18,FALSE),"")</f>
        <v>Jose Urena</v>
      </c>
      <c r="D1908" s="17" t="str">
        <f>IFERROR(VLOOKUP($F1908,'Location List'!$A$2:$T$644,9,FALSE),"")</f>
        <v>Taurean Silas</v>
      </c>
      <c r="E1908" s="17" t="str">
        <f>IFERROR(VLOOKUP($F1908,'Location List'!$A$2:$T$644,2,FALSE),"")</f>
        <v>JERSEY CITY</v>
      </c>
      <c r="F1908" s="26">
        <v>484</v>
      </c>
      <c r="G1908" s="29" t="s">
        <v>3278</v>
      </c>
      <c r="H1908" s="29" t="s">
        <v>3614</v>
      </c>
      <c r="I1908" s="26">
        <v>415</v>
      </c>
      <c r="J1908" s="26">
        <v>224</v>
      </c>
      <c r="K1908" s="26">
        <v>0</v>
      </c>
      <c r="L1908" s="26">
        <v>14</v>
      </c>
      <c r="M1908" s="26">
        <v>639</v>
      </c>
      <c r="N1908" s="26">
        <v>0</v>
      </c>
      <c r="O1908" s="49">
        <v>0</v>
      </c>
    </row>
    <row r="1909" spans="1:15" ht="15" customHeight="1" x14ac:dyDescent="0.25">
      <c r="A1909" s="17" t="str">
        <f>IFERROR(VLOOKUP($F1909,'Location List'!$A$2:$T$644,20,FALSE),"")</f>
        <v>Chris Kelly</v>
      </c>
      <c r="B1909" s="17" t="str">
        <f>IFERROR(VLOOKUP($F1909,'Location List'!$A$2:$T$644,19,FALSE),"")</f>
        <v>Chris Parenti</v>
      </c>
      <c r="C1909" s="17" t="str">
        <f>IFERROR(VLOOKUP($F1909,'Location List'!$A$2:$T$644,18,FALSE),"")</f>
        <v>Jose Urena</v>
      </c>
      <c r="D1909" s="17" t="str">
        <f>IFERROR(VLOOKUP($F1909,'Location List'!$A$2:$T$644,9,FALSE),"")</f>
        <v>Taurean Silas</v>
      </c>
      <c r="E1909" s="17" t="str">
        <f>IFERROR(VLOOKUP($F1909,'Location List'!$A$2:$T$644,2,FALSE),"")</f>
        <v>JERSEY CITY</v>
      </c>
      <c r="F1909" s="26">
        <v>484</v>
      </c>
      <c r="G1909" s="29" t="s">
        <v>3278</v>
      </c>
      <c r="H1909" s="29" t="s">
        <v>3391</v>
      </c>
      <c r="I1909" s="26">
        <v>108</v>
      </c>
      <c r="J1909" s="26">
        <v>80</v>
      </c>
      <c r="K1909" s="26">
        <v>0</v>
      </c>
      <c r="L1909" s="26">
        <v>17</v>
      </c>
      <c r="M1909" s="26">
        <v>188</v>
      </c>
      <c r="N1909" s="26">
        <v>1942</v>
      </c>
      <c r="O1909" s="49">
        <v>10.33</v>
      </c>
    </row>
    <row r="1910" spans="1:15" ht="15" customHeight="1" x14ac:dyDescent="0.25">
      <c r="A1910" s="17" t="str">
        <f>IFERROR(VLOOKUP($F1910,'Location List'!$A$2:$T$644,20,FALSE),"")</f>
        <v>Chris Kelly</v>
      </c>
      <c r="B1910" s="17" t="str">
        <f>IFERROR(VLOOKUP($F1910,'Location List'!$A$2:$T$644,19,FALSE),"")</f>
        <v>Chris Parenti</v>
      </c>
      <c r="C1910" s="17" t="str">
        <f>IFERROR(VLOOKUP($F1910,'Location List'!$A$2:$T$644,18,FALSE),"")</f>
        <v>Jose Urena</v>
      </c>
      <c r="D1910" s="17" t="str">
        <f>IFERROR(VLOOKUP($F1910,'Location List'!$A$2:$T$644,9,FALSE),"")</f>
        <v>Taurean Silas</v>
      </c>
      <c r="E1910" s="17" t="str">
        <f>IFERROR(VLOOKUP($F1910,'Location List'!$A$2:$T$644,2,FALSE),"")</f>
        <v>JERSEY CITY</v>
      </c>
      <c r="F1910" s="26">
        <v>484</v>
      </c>
      <c r="G1910" s="29" t="s">
        <v>3278</v>
      </c>
      <c r="H1910" s="29" t="s">
        <v>3310</v>
      </c>
      <c r="I1910" s="26">
        <v>458</v>
      </c>
      <c r="J1910" s="26">
        <v>465</v>
      </c>
      <c r="K1910" s="26">
        <v>0</v>
      </c>
      <c r="L1910" s="26">
        <v>17</v>
      </c>
      <c r="M1910" s="26">
        <v>923</v>
      </c>
      <c r="N1910" s="26">
        <v>0</v>
      </c>
      <c r="O1910" s="49">
        <v>0</v>
      </c>
    </row>
    <row r="1911" spans="1:15" ht="15" customHeight="1" x14ac:dyDescent="0.25">
      <c r="A1911" s="17" t="str">
        <f>IFERROR(VLOOKUP($F1911,'Location List'!$A$2:$T$644,20,FALSE),"")</f>
        <v>Chris Kelly</v>
      </c>
      <c r="B1911" s="17" t="str">
        <f>IFERROR(VLOOKUP($F1911,'Location List'!$A$2:$T$644,19,FALSE),"")</f>
        <v>Chris Parenti</v>
      </c>
      <c r="C1911" s="17" t="str">
        <f>IFERROR(VLOOKUP($F1911,'Location List'!$A$2:$T$644,18,FALSE),"")</f>
        <v>Jose Urena</v>
      </c>
      <c r="D1911" s="17" t="str">
        <f>IFERROR(VLOOKUP($F1911,'Location List'!$A$2:$T$644,9,FALSE),"")</f>
        <v>Taurean Silas</v>
      </c>
      <c r="E1911" s="17" t="str">
        <f>IFERROR(VLOOKUP($F1911,'Location List'!$A$2:$T$644,2,FALSE),"")</f>
        <v>NORTH BERGEN</v>
      </c>
      <c r="F1911" s="26">
        <v>485</v>
      </c>
      <c r="G1911" s="29" t="s">
        <v>3605</v>
      </c>
      <c r="H1911" s="29" t="s">
        <v>3295</v>
      </c>
      <c r="I1911" s="26">
        <v>284</v>
      </c>
      <c r="J1911" s="26">
        <v>206</v>
      </c>
      <c r="K1911" s="26">
        <v>0</v>
      </c>
      <c r="L1911" s="26">
        <v>15</v>
      </c>
      <c r="M1911" s="26">
        <v>490</v>
      </c>
      <c r="N1911" s="26">
        <v>3409</v>
      </c>
      <c r="O1911" s="49">
        <v>6.9569999999999999</v>
      </c>
    </row>
    <row r="1912" spans="1:15" ht="15" customHeight="1" x14ac:dyDescent="0.25">
      <c r="A1912" s="17" t="str">
        <f>IFERROR(VLOOKUP($F1912,'Location List'!$A$2:$T$644,20,FALSE),"")</f>
        <v>Chris Kelly</v>
      </c>
      <c r="B1912" s="17" t="str">
        <f>IFERROR(VLOOKUP($F1912,'Location List'!$A$2:$T$644,19,FALSE),"")</f>
        <v>Chris Parenti</v>
      </c>
      <c r="C1912" s="17" t="str">
        <f>IFERROR(VLOOKUP($F1912,'Location List'!$A$2:$T$644,18,FALSE),"")</f>
        <v>Jose Urena</v>
      </c>
      <c r="D1912" s="17" t="str">
        <f>IFERROR(VLOOKUP($F1912,'Location List'!$A$2:$T$644,9,FALSE),"")</f>
        <v>Taurean Silas</v>
      </c>
      <c r="E1912" s="17" t="str">
        <f>IFERROR(VLOOKUP($F1912,'Location List'!$A$2:$T$644,2,FALSE),"")</f>
        <v>NORTH BERGEN</v>
      </c>
      <c r="F1912" s="26">
        <v>485</v>
      </c>
      <c r="G1912" s="29" t="s">
        <v>3605</v>
      </c>
      <c r="H1912" s="29" t="s">
        <v>3283</v>
      </c>
      <c r="I1912" s="26">
        <v>316</v>
      </c>
      <c r="J1912" s="26">
        <v>178</v>
      </c>
      <c r="K1912" s="26">
        <v>0</v>
      </c>
      <c r="L1912" s="26">
        <v>17</v>
      </c>
      <c r="M1912" s="26">
        <v>494</v>
      </c>
      <c r="N1912" s="26">
        <v>3493</v>
      </c>
      <c r="O1912" s="49">
        <v>7.0709999999999997</v>
      </c>
    </row>
    <row r="1913" spans="1:15" ht="15" customHeight="1" x14ac:dyDescent="0.25">
      <c r="A1913" s="17" t="str">
        <f>IFERROR(VLOOKUP($F1913,'Location List'!$A$2:$T$644,20,FALSE),"")</f>
        <v>Chris Kelly</v>
      </c>
      <c r="B1913" s="17" t="str">
        <f>IFERROR(VLOOKUP($F1913,'Location List'!$A$2:$T$644,19,FALSE),"")</f>
        <v>Chris Parenti</v>
      </c>
      <c r="C1913" s="17" t="str">
        <f>IFERROR(VLOOKUP($F1913,'Location List'!$A$2:$T$644,18,FALSE),"")</f>
        <v>Jose Urena</v>
      </c>
      <c r="D1913" s="17" t="str">
        <f>IFERROR(VLOOKUP($F1913,'Location List'!$A$2:$T$644,9,FALSE),"")</f>
        <v>Taurean Silas</v>
      </c>
      <c r="E1913" s="17" t="str">
        <f>IFERROR(VLOOKUP($F1913,'Location List'!$A$2:$T$644,2,FALSE),"")</f>
        <v>NORTH BERGEN</v>
      </c>
      <c r="F1913" s="26">
        <v>485</v>
      </c>
      <c r="G1913" s="29" t="s">
        <v>3605</v>
      </c>
      <c r="H1913" s="29" t="s">
        <v>3296</v>
      </c>
      <c r="I1913" s="26">
        <v>204</v>
      </c>
      <c r="J1913" s="26">
        <v>95</v>
      </c>
      <c r="K1913" s="26">
        <v>0</v>
      </c>
      <c r="L1913" s="26">
        <v>16</v>
      </c>
      <c r="M1913" s="26">
        <v>299</v>
      </c>
      <c r="N1913" s="26">
        <v>2116</v>
      </c>
      <c r="O1913" s="49">
        <v>7.077</v>
      </c>
    </row>
    <row r="1914" spans="1:15" ht="15" customHeight="1" x14ac:dyDescent="0.25">
      <c r="A1914" s="17" t="str">
        <f>IFERROR(VLOOKUP($F1914,'Location List'!$A$2:$T$644,20,FALSE),"")</f>
        <v>Chris Kelly</v>
      </c>
      <c r="B1914" s="17" t="str">
        <f>IFERROR(VLOOKUP($F1914,'Location List'!$A$2:$T$644,19,FALSE),"")</f>
        <v>Chris Parenti</v>
      </c>
      <c r="C1914" s="17" t="str">
        <f>IFERROR(VLOOKUP($F1914,'Location List'!$A$2:$T$644,18,FALSE),"")</f>
        <v>Jose Urena</v>
      </c>
      <c r="D1914" s="17" t="str">
        <f>IFERROR(VLOOKUP($F1914,'Location List'!$A$2:$T$644,9,FALSE),"")</f>
        <v>Taurean Silas</v>
      </c>
      <c r="E1914" s="17" t="str">
        <f>IFERROR(VLOOKUP($F1914,'Location List'!$A$2:$T$644,2,FALSE),"")</f>
        <v>NORTH BERGEN</v>
      </c>
      <c r="F1914" s="26">
        <v>485</v>
      </c>
      <c r="G1914" s="29" t="s">
        <v>3605</v>
      </c>
      <c r="H1914" s="29" t="s">
        <v>3289</v>
      </c>
      <c r="I1914" s="26">
        <v>444</v>
      </c>
      <c r="J1914" s="26">
        <v>173</v>
      </c>
      <c r="K1914" s="26">
        <v>0</v>
      </c>
      <c r="L1914" s="26">
        <v>18</v>
      </c>
      <c r="M1914" s="26">
        <v>617</v>
      </c>
      <c r="N1914" s="26">
        <v>4265</v>
      </c>
      <c r="O1914" s="49">
        <v>6.9119999999999999</v>
      </c>
    </row>
    <row r="1915" spans="1:15" ht="15" customHeight="1" x14ac:dyDescent="0.25">
      <c r="A1915" s="17" t="str">
        <f>IFERROR(VLOOKUP($F1915,'Location List'!$A$2:$T$644,20,FALSE),"")</f>
        <v>Chris Kelly</v>
      </c>
      <c r="B1915" s="17" t="str">
        <f>IFERROR(VLOOKUP($F1915,'Location List'!$A$2:$T$644,19,FALSE),"")</f>
        <v>Chris Parenti</v>
      </c>
      <c r="C1915" s="17" t="str">
        <f>IFERROR(VLOOKUP($F1915,'Location List'!$A$2:$T$644,18,FALSE),"")</f>
        <v>Jose Urena</v>
      </c>
      <c r="D1915" s="17" t="str">
        <f>IFERROR(VLOOKUP($F1915,'Location List'!$A$2:$T$644,9,FALSE),"")</f>
        <v>Taurean Silas</v>
      </c>
      <c r="E1915" s="17" t="str">
        <f>IFERROR(VLOOKUP($F1915,'Location List'!$A$2:$T$644,2,FALSE),"")</f>
        <v>NORTH BERGEN</v>
      </c>
      <c r="F1915" s="26">
        <v>485</v>
      </c>
      <c r="G1915" s="29" t="s">
        <v>3605</v>
      </c>
      <c r="H1915" s="29" t="s">
        <v>3430</v>
      </c>
      <c r="I1915" s="26">
        <v>395</v>
      </c>
      <c r="J1915" s="26">
        <v>144</v>
      </c>
      <c r="K1915" s="26">
        <v>0</v>
      </c>
      <c r="L1915" s="26">
        <v>16</v>
      </c>
      <c r="M1915" s="26">
        <v>539</v>
      </c>
      <c r="N1915" s="26">
        <v>3623</v>
      </c>
      <c r="O1915" s="49">
        <v>6.7220000000000004</v>
      </c>
    </row>
    <row r="1916" spans="1:15" ht="15" customHeight="1" x14ac:dyDescent="0.25">
      <c r="A1916" s="17" t="str">
        <f>IFERROR(VLOOKUP($F1916,'Location List'!$A$2:$T$644,20,FALSE),"")</f>
        <v>Chris Kelly</v>
      </c>
      <c r="B1916" s="17" t="str">
        <f>IFERROR(VLOOKUP($F1916,'Location List'!$A$2:$T$644,19,FALSE),"")</f>
        <v>Chris Parenti</v>
      </c>
      <c r="C1916" s="17" t="str">
        <f>IFERROR(VLOOKUP($F1916,'Location List'!$A$2:$T$644,18,FALSE),"")</f>
        <v>Jose Urena</v>
      </c>
      <c r="D1916" s="17" t="str">
        <f>IFERROR(VLOOKUP($F1916,'Location List'!$A$2:$T$644,9,FALSE),"")</f>
        <v>Taurean Silas</v>
      </c>
      <c r="E1916" s="17" t="str">
        <f>IFERROR(VLOOKUP($F1916,'Location List'!$A$2:$T$644,2,FALSE),"")</f>
        <v>NORTH BERGEN</v>
      </c>
      <c r="F1916" s="26">
        <v>485</v>
      </c>
      <c r="G1916" s="29" t="s">
        <v>3276</v>
      </c>
      <c r="H1916" s="29" t="s">
        <v>3285</v>
      </c>
      <c r="I1916" s="26">
        <v>344</v>
      </c>
      <c r="J1916" s="26">
        <v>102</v>
      </c>
      <c r="K1916" s="26">
        <v>0</v>
      </c>
      <c r="L1916" s="26">
        <v>14</v>
      </c>
      <c r="M1916" s="26">
        <v>446</v>
      </c>
      <c r="N1916" s="26">
        <v>4550</v>
      </c>
      <c r="O1916" s="49">
        <v>10.202</v>
      </c>
    </row>
    <row r="1917" spans="1:15" ht="15" customHeight="1" x14ac:dyDescent="0.25">
      <c r="A1917" s="17" t="str">
        <f>IFERROR(VLOOKUP($F1917,'Location List'!$A$2:$T$644,20,FALSE),"")</f>
        <v>Chris Kelly</v>
      </c>
      <c r="B1917" s="17" t="str">
        <f>IFERROR(VLOOKUP($F1917,'Location List'!$A$2:$T$644,19,FALSE),"")</f>
        <v>Chris Parenti</v>
      </c>
      <c r="C1917" s="17" t="str">
        <f>IFERROR(VLOOKUP($F1917,'Location List'!$A$2:$T$644,18,FALSE),"")</f>
        <v>Jose Urena</v>
      </c>
      <c r="D1917" s="17" t="str">
        <f>IFERROR(VLOOKUP($F1917,'Location List'!$A$2:$T$644,9,FALSE),"")</f>
        <v>Taurean Silas</v>
      </c>
      <c r="E1917" s="17" t="str">
        <f>IFERROR(VLOOKUP($F1917,'Location List'!$A$2:$T$644,2,FALSE),"")</f>
        <v>NORTH BERGEN</v>
      </c>
      <c r="F1917" s="26">
        <v>485</v>
      </c>
      <c r="G1917" s="29" t="s">
        <v>3276</v>
      </c>
      <c r="H1917" s="29" t="s">
        <v>3299</v>
      </c>
      <c r="I1917" s="26">
        <v>119</v>
      </c>
      <c r="J1917" s="26">
        <v>80</v>
      </c>
      <c r="K1917" s="26">
        <v>0</v>
      </c>
      <c r="L1917" s="26">
        <v>14</v>
      </c>
      <c r="M1917" s="26">
        <v>199</v>
      </c>
      <c r="N1917" s="26">
        <v>0</v>
      </c>
      <c r="O1917" s="49">
        <v>0</v>
      </c>
    </row>
    <row r="1918" spans="1:15" ht="15" customHeight="1" x14ac:dyDescent="0.25">
      <c r="A1918" s="17" t="str">
        <f>IFERROR(VLOOKUP($F1918,'Location List'!$A$2:$T$644,20,FALSE),"")</f>
        <v>Chris Kelly</v>
      </c>
      <c r="B1918" s="17" t="str">
        <f>IFERROR(VLOOKUP($F1918,'Location List'!$A$2:$T$644,19,FALSE),"")</f>
        <v>Chris Parenti</v>
      </c>
      <c r="C1918" s="17" t="str">
        <f>IFERROR(VLOOKUP($F1918,'Location List'!$A$2:$T$644,18,FALSE),"")</f>
        <v>Jose Urena</v>
      </c>
      <c r="D1918" s="17" t="str">
        <f>IFERROR(VLOOKUP($F1918,'Location List'!$A$2:$T$644,9,FALSE),"")</f>
        <v>Taurean Silas</v>
      </c>
      <c r="E1918" s="17" t="str">
        <f>IFERROR(VLOOKUP($F1918,'Location List'!$A$2:$T$644,2,FALSE),"")</f>
        <v>NORTH BERGEN</v>
      </c>
      <c r="F1918" s="26">
        <v>485</v>
      </c>
      <c r="G1918" s="29" t="s">
        <v>3278</v>
      </c>
      <c r="H1918" s="29" t="s">
        <v>3465</v>
      </c>
      <c r="I1918" s="26">
        <v>201</v>
      </c>
      <c r="J1918" s="26">
        <v>84</v>
      </c>
      <c r="K1918" s="26">
        <v>0</v>
      </c>
      <c r="L1918" s="26">
        <v>18</v>
      </c>
      <c r="M1918" s="26">
        <v>285</v>
      </c>
      <c r="N1918" s="26">
        <v>4349</v>
      </c>
      <c r="O1918" s="49">
        <v>15.26</v>
      </c>
    </row>
    <row r="1919" spans="1:15" ht="15" customHeight="1" x14ac:dyDescent="0.25">
      <c r="A1919" s="17" t="str">
        <f>IFERROR(VLOOKUP($F1919,'Location List'!$A$2:$T$644,20,FALSE),"")</f>
        <v>Chris Kelly</v>
      </c>
      <c r="B1919" s="17" t="str">
        <f>IFERROR(VLOOKUP($F1919,'Location List'!$A$2:$T$644,19,FALSE),"")</f>
        <v>Chris Parenti</v>
      </c>
      <c r="C1919" s="17" t="str">
        <f>IFERROR(VLOOKUP($F1919,'Location List'!$A$2:$T$644,18,FALSE),"")</f>
        <v>Jose Urena</v>
      </c>
      <c r="D1919" s="17" t="str">
        <f>IFERROR(VLOOKUP($F1919,'Location List'!$A$2:$T$644,9,FALSE),"")</f>
        <v>Taurean Silas</v>
      </c>
      <c r="E1919" s="17" t="str">
        <f>IFERROR(VLOOKUP($F1919,'Location List'!$A$2:$T$644,2,FALSE),"")</f>
        <v>NORTH BERGEN</v>
      </c>
      <c r="F1919" s="26">
        <v>485</v>
      </c>
      <c r="G1919" s="29" t="s">
        <v>3278</v>
      </c>
      <c r="H1919" s="29" t="s">
        <v>3297</v>
      </c>
      <c r="I1919" s="26">
        <v>206</v>
      </c>
      <c r="J1919" s="26">
        <v>146</v>
      </c>
      <c r="K1919" s="26">
        <v>0</v>
      </c>
      <c r="L1919" s="26">
        <v>15</v>
      </c>
      <c r="M1919" s="26">
        <v>352</v>
      </c>
      <c r="N1919" s="26">
        <v>3842</v>
      </c>
      <c r="O1919" s="49">
        <v>10.914999999999999</v>
      </c>
    </row>
    <row r="1920" spans="1:15" ht="15" customHeight="1" x14ac:dyDescent="0.25">
      <c r="A1920" s="17" t="str">
        <f>IFERROR(VLOOKUP($F1920,'Location List'!$A$2:$T$644,20,FALSE),"")</f>
        <v>Chris Kelly</v>
      </c>
      <c r="B1920" s="17" t="str">
        <f>IFERROR(VLOOKUP($F1920,'Location List'!$A$2:$T$644,19,FALSE),"")</f>
        <v>Chris Parenti</v>
      </c>
      <c r="C1920" s="17" t="str">
        <f>IFERROR(VLOOKUP($F1920,'Location List'!$A$2:$T$644,18,FALSE),"")</f>
        <v>Jose Urena</v>
      </c>
      <c r="D1920" s="17" t="str">
        <f>IFERROR(VLOOKUP($F1920,'Location List'!$A$2:$T$644,9,FALSE),"")</f>
        <v>Taurean Silas</v>
      </c>
      <c r="E1920" s="17" t="str">
        <f>IFERROR(VLOOKUP($F1920,'Location List'!$A$2:$T$644,2,FALSE),"")</f>
        <v>NORTH BERGEN</v>
      </c>
      <c r="F1920" s="26">
        <v>485</v>
      </c>
      <c r="G1920" s="29" t="s">
        <v>3278</v>
      </c>
      <c r="H1920" s="29" t="s">
        <v>3339</v>
      </c>
      <c r="I1920" s="26">
        <v>199</v>
      </c>
      <c r="J1920" s="26">
        <v>180</v>
      </c>
      <c r="K1920" s="26">
        <v>0</v>
      </c>
      <c r="L1920" s="26">
        <v>21</v>
      </c>
      <c r="M1920" s="26">
        <v>379</v>
      </c>
      <c r="N1920" s="26">
        <v>2494</v>
      </c>
      <c r="O1920" s="49">
        <v>6.58</v>
      </c>
    </row>
    <row r="1921" spans="1:15" ht="15" customHeight="1" x14ac:dyDescent="0.25">
      <c r="A1921" s="17" t="str">
        <f>IFERROR(VLOOKUP($F1921,'Location List'!$A$2:$T$644,20,FALSE),"")</f>
        <v>Chris Kelly</v>
      </c>
      <c r="B1921" s="17" t="str">
        <f>IFERROR(VLOOKUP($F1921,'Location List'!$A$2:$T$644,19,FALSE),"")</f>
        <v>Chris Parenti</v>
      </c>
      <c r="C1921" s="17" t="str">
        <f>IFERROR(VLOOKUP($F1921,'Location List'!$A$2:$T$644,18,FALSE),"")</f>
        <v>Jose Urena</v>
      </c>
      <c r="D1921" s="17" t="str">
        <f>IFERROR(VLOOKUP($F1921,'Location List'!$A$2:$T$644,9,FALSE),"")</f>
        <v>Taurean Silas</v>
      </c>
      <c r="E1921" s="17" t="str">
        <f>IFERROR(VLOOKUP($F1921,'Location List'!$A$2:$T$644,2,FALSE),"")</f>
        <v>NORTH BERGEN</v>
      </c>
      <c r="F1921" s="26">
        <v>485</v>
      </c>
      <c r="G1921" s="29" t="s">
        <v>3278</v>
      </c>
      <c r="H1921" s="29" t="s">
        <v>3579</v>
      </c>
      <c r="I1921" s="26">
        <v>206</v>
      </c>
      <c r="J1921" s="26">
        <v>124</v>
      </c>
      <c r="K1921" s="26">
        <v>0</v>
      </c>
      <c r="L1921" s="26">
        <v>14</v>
      </c>
      <c r="M1921" s="26">
        <v>330</v>
      </c>
      <c r="N1921" s="26">
        <v>0</v>
      </c>
      <c r="O1921" s="49">
        <v>0</v>
      </c>
    </row>
    <row r="1922" spans="1:15" ht="15" customHeight="1" x14ac:dyDescent="0.25">
      <c r="A1922" s="17" t="str">
        <f>IFERROR(VLOOKUP($F1922,'Location List'!$A$2:$T$644,20,FALSE),"")</f>
        <v>Chris Kelly</v>
      </c>
      <c r="B1922" s="17" t="str">
        <f>IFERROR(VLOOKUP($F1922,'Location List'!$A$2:$T$644,19,FALSE),"")</f>
        <v>Chris Parenti</v>
      </c>
      <c r="C1922" s="17" t="str">
        <f>IFERROR(VLOOKUP($F1922,'Location List'!$A$2:$T$644,18,FALSE),"")</f>
        <v>Jose Urena</v>
      </c>
      <c r="D1922" s="17" t="str">
        <f>IFERROR(VLOOKUP($F1922,'Location List'!$A$2:$T$644,9,FALSE),"")</f>
        <v>Taurean Silas</v>
      </c>
      <c r="E1922" s="17" t="str">
        <f>IFERROR(VLOOKUP($F1922,'Location List'!$A$2:$T$644,2,FALSE),"")</f>
        <v>EDISON</v>
      </c>
      <c r="F1922" s="26">
        <v>487</v>
      </c>
      <c r="G1922" s="29" t="s">
        <v>3605</v>
      </c>
      <c r="H1922" s="29" t="s">
        <v>3295</v>
      </c>
      <c r="I1922" s="26">
        <v>333</v>
      </c>
      <c r="J1922" s="26">
        <v>169</v>
      </c>
      <c r="K1922" s="26">
        <v>0</v>
      </c>
      <c r="L1922" s="26">
        <v>20</v>
      </c>
      <c r="M1922" s="26">
        <v>502</v>
      </c>
      <c r="N1922" s="26">
        <v>3535</v>
      </c>
      <c r="O1922" s="49">
        <v>7.0419999999999998</v>
      </c>
    </row>
    <row r="1923" spans="1:15" ht="15" customHeight="1" x14ac:dyDescent="0.25">
      <c r="A1923" s="17" t="str">
        <f>IFERROR(VLOOKUP($F1923,'Location List'!$A$2:$T$644,20,FALSE),"")</f>
        <v>Chris Kelly</v>
      </c>
      <c r="B1923" s="17" t="str">
        <f>IFERROR(VLOOKUP($F1923,'Location List'!$A$2:$T$644,19,FALSE),"")</f>
        <v>Chris Parenti</v>
      </c>
      <c r="C1923" s="17" t="str">
        <f>IFERROR(VLOOKUP($F1923,'Location List'!$A$2:$T$644,18,FALSE),"")</f>
        <v>Jose Urena</v>
      </c>
      <c r="D1923" s="17" t="str">
        <f>IFERROR(VLOOKUP($F1923,'Location List'!$A$2:$T$644,9,FALSE),"")</f>
        <v>Taurean Silas</v>
      </c>
      <c r="E1923" s="17" t="str">
        <f>IFERROR(VLOOKUP($F1923,'Location List'!$A$2:$T$644,2,FALSE),"")</f>
        <v>EDISON</v>
      </c>
      <c r="F1923" s="26">
        <v>487</v>
      </c>
      <c r="G1923" s="29" t="s">
        <v>3605</v>
      </c>
      <c r="H1923" s="29" t="s">
        <v>3283</v>
      </c>
      <c r="I1923" s="26">
        <v>347</v>
      </c>
      <c r="J1923" s="26">
        <v>262</v>
      </c>
      <c r="K1923" s="26">
        <v>0</v>
      </c>
      <c r="L1923" s="26">
        <v>17</v>
      </c>
      <c r="M1923" s="26">
        <v>609</v>
      </c>
      <c r="N1923" s="26">
        <v>4298</v>
      </c>
      <c r="O1923" s="49">
        <v>7.0570000000000004</v>
      </c>
    </row>
    <row r="1924" spans="1:15" ht="15" customHeight="1" x14ac:dyDescent="0.25">
      <c r="A1924" s="17" t="str">
        <f>IFERROR(VLOOKUP($F1924,'Location List'!$A$2:$T$644,20,FALSE),"")</f>
        <v>Chris Kelly</v>
      </c>
      <c r="B1924" s="17" t="str">
        <f>IFERROR(VLOOKUP($F1924,'Location List'!$A$2:$T$644,19,FALSE),"")</f>
        <v>Chris Parenti</v>
      </c>
      <c r="C1924" s="17" t="str">
        <f>IFERROR(VLOOKUP($F1924,'Location List'!$A$2:$T$644,18,FALSE),"")</f>
        <v>Jose Urena</v>
      </c>
      <c r="D1924" s="17" t="str">
        <f>IFERROR(VLOOKUP($F1924,'Location List'!$A$2:$T$644,9,FALSE),"")</f>
        <v>Taurean Silas</v>
      </c>
      <c r="E1924" s="17" t="str">
        <f>IFERROR(VLOOKUP($F1924,'Location List'!$A$2:$T$644,2,FALSE),"")</f>
        <v>EDISON</v>
      </c>
      <c r="F1924" s="26">
        <v>487</v>
      </c>
      <c r="G1924" s="29" t="s">
        <v>3605</v>
      </c>
      <c r="H1924" s="29" t="s">
        <v>3296</v>
      </c>
      <c r="I1924" s="26">
        <v>374</v>
      </c>
      <c r="J1924" s="26">
        <v>243</v>
      </c>
      <c r="K1924" s="26">
        <v>0</v>
      </c>
      <c r="L1924" s="26">
        <v>14</v>
      </c>
      <c r="M1924" s="26">
        <v>617</v>
      </c>
      <c r="N1924" s="26">
        <v>4336</v>
      </c>
      <c r="O1924" s="49">
        <v>7.0279999999999996</v>
      </c>
    </row>
    <row r="1925" spans="1:15" ht="15" customHeight="1" x14ac:dyDescent="0.25">
      <c r="A1925" s="17" t="str">
        <f>IFERROR(VLOOKUP($F1925,'Location List'!$A$2:$T$644,20,FALSE),"")</f>
        <v>Chris Kelly</v>
      </c>
      <c r="B1925" s="17" t="str">
        <f>IFERROR(VLOOKUP($F1925,'Location List'!$A$2:$T$644,19,FALSE),"")</f>
        <v>Chris Parenti</v>
      </c>
      <c r="C1925" s="17" t="str">
        <f>IFERROR(VLOOKUP($F1925,'Location List'!$A$2:$T$644,18,FALSE),"")</f>
        <v>Jose Urena</v>
      </c>
      <c r="D1925" s="17" t="str">
        <f>IFERROR(VLOOKUP($F1925,'Location List'!$A$2:$T$644,9,FALSE),"")</f>
        <v>Taurean Silas</v>
      </c>
      <c r="E1925" s="17" t="str">
        <f>IFERROR(VLOOKUP($F1925,'Location List'!$A$2:$T$644,2,FALSE),"")</f>
        <v>EDISON</v>
      </c>
      <c r="F1925" s="26">
        <v>487</v>
      </c>
      <c r="G1925" s="29" t="s">
        <v>3605</v>
      </c>
      <c r="H1925" s="29" t="s">
        <v>3289</v>
      </c>
      <c r="I1925" s="26">
        <v>367</v>
      </c>
      <c r="J1925" s="26">
        <v>219</v>
      </c>
      <c r="K1925" s="26">
        <v>0</v>
      </c>
      <c r="L1925" s="26">
        <v>15</v>
      </c>
      <c r="M1925" s="26">
        <v>586</v>
      </c>
      <c r="N1925" s="26">
        <v>4125</v>
      </c>
      <c r="O1925" s="49">
        <v>7.0389999999999997</v>
      </c>
    </row>
    <row r="1926" spans="1:15" ht="15" customHeight="1" x14ac:dyDescent="0.25">
      <c r="A1926" s="17" t="str">
        <f>IFERROR(VLOOKUP($F1926,'Location List'!$A$2:$T$644,20,FALSE),"")</f>
        <v>Chris Kelly</v>
      </c>
      <c r="B1926" s="17" t="str">
        <f>IFERROR(VLOOKUP($F1926,'Location List'!$A$2:$T$644,19,FALSE),"")</f>
        <v>Chris Parenti</v>
      </c>
      <c r="C1926" s="17" t="str">
        <f>IFERROR(VLOOKUP($F1926,'Location List'!$A$2:$T$644,18,FALSE),"")</f>
        <v>Jose Urena</v>
      </c>
      <c r="D1926" s="17" t="str">
        <f>IFERROR(VLOOKUP($F1926,'Location List'!$A$2:$T$644,9,FALSE),"")</f>
        <v>Taurean Silas</v>
      </c>
      <c r="E1926" s="17" t="str">
        <f>IFERROR(VLOOKUP($F1926,'Location List'!$A$2:$T$644,2,FALSE),"")</f>
        <v>EDISON</v>
      </c>
      <c r="F1926" s="26">
        <v>487</v>
      </c>
      <c r="G1926" s="29" t="s">
        <v>3605</v>
      </c>
      <c r="H1926" s="29" t="s">
        <v>3430</v>
      </c>
      <c r="I1926" s="26">
        <v>336</v>
      </c>
      <c r="J1926" s="26">
        <v>207</v>
      </c>
      <c r="K1926" s="26">
        <v>0</v>
      </c>
      <c r="L1926" s="26">
        <v>15</v>
      </c>
      <c r="M1926" s="26">
        <v>543</v>
      </c>
      <c r="N1926" s="26">
        <v>3801</v>
      </c>
      <c r="O1926" s="49">
        <v>7</v>
      </c>
    </row>
    <row r="1927" spans="1:15" ht="15" customHeight="1" x14ac:dyDescent="0.25">
      <c r="A1927" s="17" t="str">
        <f>IFERROR(VLOOKUP($F1927,'Location List'!$A$2:$T$644,20,FALSE),"")</f>
        <v>Chris Kelly</v>
      </c>
      <c r="B1927" s="17" t="str">
        <f>IFERROR(VLOOKUP($F1927,'Location List'!$A$2:$T$644,19,FALSE),"")</f>
        <v>Chris Parenti</v>
      </c>
      <c r="C1927" s="17" t="str">
        <f>IFERROR(VLOOKUP($F1927,'Location List'!$A$2:$T$644,18,FALSE),"")</f>
        <v>Jose Urena</v>
      </c>
      <c r="D1927" s="17" t="str">
        <f>IFERROR(VLOOKUP($F1927,'Location List'!$A$2:$T$644,9,FALSE),"")</f>
        <v>Taurean Silas</v>
      </c>
      <c r="E1927" s="17" t="str">
        <f>IFERROR(VLOOKUP($F1927,'Location List'!$A$2:$T$644,2,FALSE),"")</f>
        <v>EDISON</v>
      </c>
      <c r="F1927" s="26">
        <v>487</v>
      </c>
      <c r="G1927" s="29" t="s">
        <v>3605</v>
      </c>
      <c r="H1927" s="29" t="s">
        <v>3307</v>
      </c>
      <c r="I1927" s="26">
        <v>319</v>
      </c>
      <c r="J1927" s="26">
        <v>210</v>
      </c>
      <c r="K1927" s="26">
        <v>0</v>
      </c>
      <c r="L1927" s="26">
        <v>14</v>
      </c>
      <c r="M1927" s="26">
        <v>529</v>
      </c>
      <c r="N1927" s="26">
        <v>3705</v>
      </c>
      <c r="O1927" s="49">
        <v>7.0039999999999996</v>
      </c>
    </row>
    <row r="1928" spans="1:15" ht="15" customHeight="1" x14ac:dyDescent="0.25">
      <c r="A1928" s="17" t="str">
        <f>IFERROR(VLOOKUP($F1928,'Location List'!$A$2:$T$644,20,FALSE),"")</f>
        <v>Chris Kelly</v>
      </c>
      <c r="B1928" s="17" t="str">
        <f>IFERROR(VLOOKUP($F1928,'Location List'!$A$2:$T$644,19,FALSE),"")</f>
        <v>Chris Parenti</v>
      </c>
      <c r="C1928" s="17" t="str">
        <f>IFERROR(VLOOKUP($F1928,'Location List'!$A$2:$T$644,18,FALSE),"")</f>
        <v>Jose Urena</v>
      </c>
      <c r="D1928" s="17" t="str">
        <f>IFERROR(VLOOKUP($F1928,'Location List'!$A$2:$T$644,9,FALSE),"")</f>
        <v>Taurean Silas</v>
      </c>
      <c r="E1928" s="17" t="str">
        <f>IFERROR(VLOOKUP($F1928,'Location List'!$A$2:$T$644,2,FALSE),"")</f>
        <v>EDISON</v>
      </c>
      <c r="F1928" s="26">
        <v>487</v>
      </c>
      <c r="G1928" s="29" t="s">
        <v>3272</v>
      </c>
      <c r="H1928" s="29" t="s">
        <v>3561</v>
      </c>
      <c r="I1928" s="26">
        <v>1185</v>
      </c>
      <c r="J1928" s="26">
        <v>623</v>
      </c>
      <c r="K1928" s="26">
        <v>0</v>
      </c>
      <c r="L1928" s="26">
        <v>14</v>
      </c>
      <c r="M1928" s="26">
        <v>1808</v>
      </c>
      <c r="N1928" s="26">
        <v>18460</v>
      </c>
      <c r="O1928" s="49">
        <v>10.210000000000001</v>
      </c>
    </row>
    <row r="1929" spans="1:15" ht="15" customHeight="1" x14ac:dyDescent="0.25">
      <c r="A1929" s="17" t="str">
        <f>IFERROR(VLOOKUP($F1929,'Location List'!$A$2:$T$644,20,FALSE),"")</f>
        <v>Chris Kelly</v>
      </c>
      <c r="B1929" s="17" t="str">
        <f>IFERROR(VLOOKUP($F1929,'Location List'!$A$2:$T$644,19,FALSE),"")</f>
        <v>Chris Parenti</v>
      </c>
      <c r="C1929" s="17" t="str">
        <f>IFERROR(VLOOKUP($F1929,'Location List'!$A$2:$T$644,18,FALSE),"")</f>
        <v>Jose Urena</v>
      </c>
      <c r="D1929" s="17" t="str">
        <f>IFERROR(VLOOKUP($F1929,'Location List'!$A$2:$T$644,9,FALSE),"")</f>
        <v>Taurean Silas</v>
      </c>
      <c r="E1929" s="17" t="str">
        <f>IFERROR(VLOOKUP($F1929,'Location List'!$A$2:$T$644,2,FALSE),"")</f>
        <v>EDISON</v>
      </c>
      <c r="F1929" s="26">
        <v>487</v>
      </c>
      <c r="G1929" s="29" t="s">
        <v>3276</v>
      </c>
      <c r="H1929" s="29" t="s">
        <v>3282</v>
      </c>
      <c r="I1929" s="26">
        <v>170</v>
      </c>
      <c r="J1929" s="26">
        <v>236</v>
      </c>
      <c r="K1929" s="26">
        <v>0</v>
      </c>
      <c r="L1929" s="26">
        <v>15</v>
      </c>
      <c r="M1929" s="26">
        <v>406</v>
      </c>
      <c r="N1929" s="26">
        <v>0</v>
      </c>
      <c r="O1929" s="49">
        <v>0</v>
      </c>
    </row>
    <row r="1930" spans="1:15" ht="15" customHeight="1" x14ac:dyDescent="0.25">
      <c r="A1930" s="17" t="str">
        <f>IFERROR(VLOOKUP($F1930,'Location List'!$A$2:$T$644,20,FALSE),"")</f>
        <v>Chris Kelly</v>
      </c>
      <c r="B1930" s="17" t="str">
        <f>IFERROR(VLOOKUP($F1930,'Location List'!$A$2:$T$644,19,FALSE),"")</f>
        <v>Chris Parenti</v>
      </c>
      <c r="C1930" s="17" t="str">
        <f>IFERROR(VLOOKUP($F1930,'Location List'!$A$2:$T$644,18,FALSE),"")</f>
        <v>Jose Urena</v>
      </c>
      <c r="D1930" s="17" t="str">
        <f>IFERROR(VLOOKUP($F1930,'Location List'!$A$2:$T$644,9,FALSE),"")</f>
        <v>Taurean Silas</v>
      </c>
      <c r="E1930" s="17" t="str">
        <f>IFERROR(VLOOKUP($F1930,'Location List'!$A$2:$T$644,2,FALSE),"")</f>
        <v>EDISON</v>
      </c>
      <c r="F1930" s="26">
        <v>487</v>
      </c>
      <c r="G1930" s="29" t="s">
        <v>3276</v>
      </c>
      <c r="H1930" s="29" t="s">
        <v>3523</v>
      </c>
      <c r="I1930" s="26">
        <v>140</v>
      </c>
      <c r="J1930" s="26">
        <v>72</v>
      </c>
      <c r="K1930" s="26">
        <v>0</v>
      </c>
      <c r="L1930" s="26">
        <v>16</v>
      </c>
      <c r="M1930" s="26">
        <v>212</v>
      </c>
      <c r="N1930" s="26">
        <v>219</v>
      </c>
      <c r="O1930" s="49">
        <v>1.0329999999999999</v>
      </c>
    </row>
    <row r="1931" spans="1:15" ht="15" customHeight="1" x14ac:dyDescent="0.25">
      <c r="A1931" s="17" t="str">
        <f>IFERROR(VLOOKUP($F1931,'Location List'!$A$2:$T$644,20,FALSE),"")</f>
        <v>Chris Kelly</v>
      </c>
      <c r="B1931" s="17" t="str">
        <f>IFERROR(VLOOKUP($F1931,'Location List'!$A$2:$T$644,19,FALSE),"")</f>
        <v>Chris Parenti</v>
      </c>
      <c r="C1931" s="17" t="str">
        <f>IFERROR(VLOOKUP($F1931,'Location List'!$A$2:$T$644,18,FALSE),"")</f>
        <v>Jose Urena</v>
      </c>
      <c r="D1931" s="17" t="str">
        <f>IFERROR(VLOOKUP($F1931,'Location List'!$A$2:$T$644,9,FALSE),"")</f>
        <v>Taurean Silas</v>
      </c>
      <c r="E1931" s="17" t="str">
        <f>IFERROR(VLOOKUP($F1931,'Location List'!$A$2:$T$644,2,FALSE),"")</f>
        <v>EDISON</v>
      </c>
      <c r="F1931" s="26">
        <v>487</v>
      </c>
      <c r="G1931" s="29" t="s">
        <v>3276</v>
      </c>
      <c r="H1931" s="29" t="s">
        <v>3366</v>
      </c>
      <c r="I1931" s="26">
        <v>150</v>
      </c>
      <c r="J1931" s="26">
        <v>83</v>
      </c>
      <c r="K1931" s="26">
        <v>0</v>
      </c>
      <c r="L1931" s="26">
        <v>14</v>
      </c>
      <c r="M1931" s="26">
        <v>233</v>
      </c>
      <c r="N1931" s="26">
        <v>232</v>
      </c>
      <c r="O1931" s="49">
        <v>0.996</v>
      </c>
    </row>
    <row r="1932" spans="1:15" ht="15" customHeight="1" x14ac:dyDescent="0.25">
      <c r="A1932" s="17" t="str">
        <f>IFERROR(VLOOKUP($F1932,'Location List'!$A$2:$T$644,20,FALSE),"")</f>
        <v>Chris Kelly</v>
      </c>
      <c r="B1932" s="17" t="str">
        <f>IFERROR(VLOOKUP($F1932,'Location List'!$A$2:$T$644,19,FALSE),"")</f>
        <v>Chris Parenti</v>
      </c>
      <c r="C1932" s="17" t="str">
        <f>IFERROR(VLOOKUP($F1932,'Location List'!$A$2:$T$644,18,FALSE),"")</f>
        <v>Jose Urena</v>
      </c>
      <c r="D1932" s="17" t="str">
        <f>IFERROR(VLOOKUP($F1932,'Location List'!$A$2:$T$644,9,FALSE),"")</f>
        <v>Taurean Silas</v>
      </c>
      <c r="E1932" s="17" t="str">
        <f>IFERROR(VLOOKUP($F1932,'Location List'!$A$2:$T$644,2,FALSE),"")</f>
        <v>EDISON</v>
      </c>
      <c r="F1932" s="26">
        <v>487</v>
      </c>
      <c r="G1932" s="29" t="s">
        <v>3276</v>
      </c>
      <c r="H1932" s="29" t="s">
        <v>3367</v>
      </c>
      <c r="I1932" s="26">
        <v>192</v>
      </c>
      <c r="J1932" s="26">
        <v>129</v>
      </c>
      <c r="K1932" s="26">
        <v>0</v>
      </c>
      <c r="L1932" s="26">
        <v>14</v>
      </c>
      <c r="M1932" s="26">
        <v>321</v>
      </c>
      <c r="N1932" s="26">
        <v>321</v>
      </c>
      <c r="O1932" s="49">
        <v>1</v>
      </c>
    </row>
    <row r="1933" spans="1:15" ht="15" customHeight="1" x14ac:dyDescent="0.25">
      <c r="A1933" s="17" t="str">
        <f>IFERROR(VLOOKUP($F1933,'Location List'!$A$2:$T$644,20,FALSE),"")</f>
        <v>Chris Kelly</v>
      </c>
      <c r="B1933" s="17" t="str">
        <f>IFERROR(VLOOKUP($F1933,'Location List'!$A$2:$T$644,19,FALSE),"")</f>
        <v>Chris Parenti</v>
      </c>
      <c r="C1933" s="17" t="str">
        <f>IFERROR(VLOOKUP($F1933,'Location List'!$A$2:$T$644,18,FALSE),"")</f>
        <v>Jose Urena</v>
      </c>
      <c r="D1933" s="17" t="str">
        <f>IFERROR(VLOOKUP($F1933,'Location List'!$A$2:$T$644,9,FALSE),"")</f>
        <v>Taurean Silas</v>
      </c>
      <c r="E1933" s="17" t="str">
        <f>IFERROR(VLOOKUP($F1933,'Location List'!$A$2:$T$644,2,FALSE),"")</f>
        <v>EDISON</v>
      </c>
      <c r="F1933" s="26">
        <v>487</v>
      </c>
      <c r="G1933" s="29" t="s">
        <v>3492</v>
      </c>
      <c r="H1933" s="29" t="s">
        <v>3403</v>
      </c>
      <c r="I1933" s="26">
        <v>99</v>
      </c>
      <c r="J1933" s="26">
        <v>28</v>
      </c>
      <c r="K1933" s="26">
        <v>0</v>
      </c>
      <c r="L1933" s="26">
        <v>14</v>
      </c>
      <c r="M1933" s="26">
        <v>127</v>
      </c>
      <c r="N1933" s="26">
        <v>913</v>
      </c>
      <c r="O1933" s="49">
        <v>7.1890000000000001</v>
      </c>
    </row>
    <row r="1934" spans="1:15" ht="15" customHeight="1" x14ac:dyDescent="0.25">
      <c r="A1934" s="17" t="str">
        <f>IFERROR(VLOOKUP($F1934,'Location List'!$A$2:$T$644,20,FALSE),"")</f>
        <v>Chris Kelly</v>
      </c>
      <c r="B1934" s="17" t="str">
        <f>IFERROR(VLOOKUP($F1934,'Location List'!$A$2:$T$644,19,FALSE),"")</f>
        <v>Chris Parenti</v>
      </c>
      <c r="C1934" s="17" t="str">
        <f>IFERROR(VLOOKUP($F1934,'Location List'!$A$2:$T$644,18,FALSE),"")</f>
        <v>Jose Urena</v>
      </c>
      <c r="D1934" s="17" t="str">
        <f>IFERROR(VLOOKUP($F1934,'Location List'!$A$2:$T$644,9,FALSE),"")</f>
        <v>Taurean Silas</v>
      </c>
      <c r="E1934" s="17" t="str">
        <f>IFERROR(VLOOKUP($F1934,'Location List'!$A$2:$T$644,2,FALSE),"")</f>
        <v>EDISON</v>
      </c>
      <c r="F1934" s="26">
        <v>487</v>
      </c>
      <c r="G1934" s="29" t="s">
        <v>3492</v>
      </c>
      <c r="H1934" s="29" t="s">
        <v>3404</v>
      </c>
      <c r="I1934" s="26">
        <v>104</v>
      </c>
      <c r="J1934" s="26">
        <v>65</v>
      </c>
      <c r="K1934" s="26">
        <v>0</v>
      </c>
      <c r="L1934" s="26">
        <v>14</v>
      </c>
      <c r="M1934" s="26">
        <v>169</v>
      </c>
      <c r="N1934" s="26">
        <v>1070</v>
      </c>
      <c r="O1934" s="49">
        <v>6.3310000000000004</v>
      </c>
    </row>
    <row r="1935" spans="1:15" ht="15" customHeight="1" x14ac:dyDescent="0.25">
      <c r="A1935" s="17" t="str">
        <f>IFERROR(VLOOKUP($F1935,'Location List'!$A$2:$T$644,20,FALSE),"")</f>
        <v>Chris Kelly</v>
      </c>
      <c r="B1935" s="17" t="str">
        <f>IFERROR(VLOOKUP($F1935,'Location List'!$A$2:$T$644,19,FALSE),"")</f>
        <v>Chris Parenti</v>
      </c>
      <c r="C1935" s="17" t="str">
        <f>IFERROR(VLOOKUP($F1935,'Location List'!$A$2:$T$644,18,FALSE),"")</f>
        <v>Jose Urena</v>
      </c>
      <c r="D1935" s="17" t="str">
        <f>IFERROR(VLOOKUP($F1935,'Location List'!$A$2:$T$644,9,FALSE),"")</f>
        <v>Taurean Silas</v>
      </c>
      <c r="E1935" s="17" t="str">
        <f>IFERROR(VLOOKUP($F1935,'Location List'!$A$2:$T$644,2,FALSE),"")</f>
        <v>EDISON</v>
      </c>
      <c r="F1935" s="26">
        <v>487</v>
      </c>
      <c r="G1935" s="29" t="s">
        <v>3278</v>
      </c>
      <c r="H1935" s="29" t="s">
        <v>3467</v>
      </c>
      <c r="I1935" s="26">
        <v>116</v>
      </c>
      <c r="J1935" s="26">
        <v>122</v>
      </c>
      <c r="K1935" s="26">
        <v>0</v>
      </c>
      <c r="L1935" s="26">
        <v>15</v>
      </c>
      <c r="M1935" s="26">
        <v>238</v>
      </c>
      <c r="N1935" s="26">
        <v>412</v>
      </c>
      <c r="O1935" s="49">
        <v>1.7310000000000001</v>
      </c>
    </row>
    <row r="1936" spans="1:15" ht="15" customHeight="1" x14ac:dyDescent="0.25">
      <c r="A1936" s="17" t="str">
        <f>IFERROR(VLOOKUP($F1936,'Location List'!$A$2:$T$644,20,FALSE),"")</f>
        <v>Chris Kelly</v>
      </c>
      <c r="B1936" s="17" t="str">
        <f>IFERROR(VLOOKUP($F1936,'Location List'!$A$2:$T$644,19,FALSE),"")</f>
        <v>Chris Parenti</v>
      </c>
      <c r="C1936" s="17" t="str">
        <f>IFERROR(VLOOKUP($F1936,'Location List'!$A$2:$T$644,18,FALSE),"")</f>
        <v>Jose Urena</v>
      </c>
      <c r="D1936" s="17" t="str">
        <f>IFERROR(VLOOKUP($F1936,'Location List'!$A$2:$T$644,9,FALSE),"")</f>
        <v>Taurean Silas</v>
      </c>
      <c r="E1936" s="17" t="str">
        <f>IFERROR(VLOOKUP($F1936,'Location List'!$A$2:$T$644,2,FALSE),"")</f>
        <v>EDISON</v>
      </c>
      <c r="F1936" s="26">
        <v>487</v>
      </c>
      <c r="G1936" s="29" t="s">
        <v>3278</v>
      </c>
      <c r="H1936" s="29" t="s">
        <v>3593</v>
      </c>
      <c r="I1936" s="26">
        <v>153</v>
      </c>
      <c r="J1936" s="26">
        <v>143</v>
      </c>
      <c r="K1936" s="26">
        <v>0</v>
      </c>
      <c r="L1936" s="26">
        <v>15</v>
      </c>
      <c r="M1936" s="26">
        <v>296</v>
      </c>
      <c r="N1936" s="26">
        <v>0</v>
      </c>
      <c r="O1936" s="49">
        <v>0</v>
      </c>
    </row>
    <row r="1937" spans="1:15" ht="15" customHeight="1" x14ac:dyDescent="0.25">
      <c r="A1937" s="17" t="str">
        <f>IFERROR(VLOOKUP($F1937,'Location List'!$A$2:$T$644,20,FALSE),"")</f>
        <v>Chris Kelly</v>
      </c>
      <c r="B1937" s="17" t="str">
        <f>IFERROR(VLOOKUP($F1937,'Location List'!$A$2:$T$644,19,FALSE),"")</f>
        <v>Chris Parenti</v>
      </c>
      <c r="C1937" s="17" t="str">
        <f>IFERROR(VLOOKUP($F1937,'Location List'!$A$2:$T$644,18,FALSE),"")</f>
        <v>Jose Urena</v>
      </c>
      <c r="D1937" s="17" t="str">
        <f>IFERROR(VLOOKUP($F1937,'Location List'!$A$2:$T$644,9,FALSE),"")</f>
        <v>Taurean Silas</v>
      </c>
      <c r="E1937" s="17" t="str">
        <f>IFERROR(VLOOKUP($F1937,'Location List'!$A$2:$T$644,2,FALSE),"")</f>
        <v>EDISON</v>
      </c>
      <c r="F1937" s="26">
        <v>487</v>
      </c>
      <c r="G1937" s="29" t="s">
        <v>3278</v>
      </c>
      <c r="H1937" s="29" t="s">
        <v>3400</v>
      </c>
      <c r="I1937" s="26">
        <v>139</v>
      </c>
      <c r="J1937" s="26">
        <v>127</v>
      </c>
      <c r="K1937" s="26">
        <v>0</v>
      </c>
      <c r="L1937" s="26">
        <v>14</v>
      </c>
      <c r="M1937" s="26">
        <v>266</v>
      </c>
      <c r="N1937" s="26">
        <v>474</v>
      </c>
      <c r="O1937" s="49">
        <v>1.782</v>
      </c>
    </row>
    <row r="1938" spans="1:15" ht="15" customHeight="1" x14ac:dyDescent="0.25">
      <c r="A1938" s="17" t="str">
        <f>IFERROR(VLOOKUP($F1938,'Location List'!$A$2:$T$644,20,FALSE),"")</f>
        <v>Chris Kelly</v>
      </c>
      <c r="B1938" s="17" t="str">
        <f>IFERROR(VLOOKUP($F1938,'Location List'!$A$2:$T$644,19,FALSE),"")</f>
        <v>Chris Parenti</v>
      </c>
      <c r="C1938" s="17" t="str">
        <f>IFERROR(VLOOKUP($F1938,'Location List'!$A$2:$T$644,18,FALSE),"")</f>
        <v>Jose Urena</v>
      </c>
      <c r="D1938" s="17" t="str">
        <f>IFERROR(VLOOKUP($F1938,'Location List'!$A$2:$T$644,9,FALSE),"")</f>
        <v>Taurean Silas</v>
      </c>
      <c r="E1938" s="17" t="str">
        <f>IFERROR(VLOOKUP($F1938,'Location List'!$A$2:$T$644,2,FALSE),"")</f>
        <v>EDISON</v>
      </c>
      <c r="F1938" s="26">
        <v>487</v>
      </c>
      <c r="G1938" s="29" t="s">
        <v>3278</v>
      </c>
      <c r="H1938" s="29" t="s">
        <v>3576</v>
      </c>
      <c r="I1938" s="26">
        <v>88</v>
      </c>
      <c r="J1938" s="26">
        <v>106</v>
      </c>
      <c r="K1938" s="26">
        <v>0</v>
      </c>
      <c r="L1938" s="26">
        <v>14</v>
      </c>
      <c r="M1938" s="26">
        <v>194</v>
      </c>
      <c r="N1938" s="26">
        <v>372</v>
      </c>
      <c r="O1938" s="49">
        <v>1.9179999999999999</v>
      </c>
    </row>
    <row r="1939" spans="1:15" ht="15" customHeight="1" x14ac:dyDescent="0.25">
      <c r="A1939" s="17" t="str">
        <f>IFERROR(VLOOKUP($F1939,'Location List'!$A$2:$T$644,20,FALSE),"")</f>
        <v>Chris Kelly</v>
      </c>
      <c r="B1939" s="17" t="str">
        <f>IFERROR(VLOOKUP($F1939,'Location List'!$A$2:$T$644,19,FALSE),"")</f>
        <v>Chris Parenti</v>
      </c>
      <c r="C1939" s="17" t="str">
        <f>IFERROR(VLOOKUP($F1939,'Location List'!$A$2:$T$644,18,FALSE),"")</f>
        <v>Jose Urena</v>
      </c>
      <c r="D1939" s="17" t="str">
        <f>IFERROR(VLOOKUP($F1939,'Location List'!$A$2:$T$644,9,FALSE),"")</f>
        <v>Taurean Silas</v>
      </c>
      <c r="E1939" s="17" t="str">
        <f>IFERROR(VLOOKUP($F1939,'Location List'!$A$2:$T$644,2,FALSE),"")</f>
        <v>EDISON</v>
      </c>
      <c r="F1939" s="26">
        <v>487</v>
      </c>
      <c r="G1939" s="29" t="s">
        <v>3278</v>
      </c>
      <c r="H1939" s="29" t="s">
        <v>3615</v>
      </c>
      <c r="I1939" s="26">
        <v>48</v>
      </c>
      <c r="J1939" s="26">
        <v>47</v>
      </c>
      <c r="K1939" s="26">
        <v>0</v>
      </c>
      <c r="L1939" s="26">
        <v>17</v>
      </c>
      <c r="M1939" s="26">
        <v>95</v>
      </c>
      <c r="N1939" s="26">
        <v>1870</v>
      </c>
      <c r="O1939" s="49">
        <v>19.684000000000001</v>
      </c>
    </row>
    <row r="1940" spans="1:15" ht="15" customHeight="1" x14ac:dyDescent="0.25">
      <c r="A1940" s="17" t="str">
        <f>IFERROR(VLOOKUP($F1940,'Location List'!$A$2:$T$644,20,FALSE),"")</f>
        <v>Chris Kelly</v>
      </c>
      <c r="B1940" s="17" t="str">
        <f>IFERROR(VLOOKUP($F1940,'Location List'!$A$2:$T$644,19,FALSE),"")</f>
        <v>Chris Parenti</v>
      </c>
      <c r="C1940" s="17" t="str">
        <f>IFERROR(VLOOKUP($F1940,'Location List'!$A$2:$T$644,18,FALSE),"")</f>
        <v>Jose Urena</v>
      </c>
      <c r="D1940" s="17" t="str">
        <f>IFERROR(VLOOKUP($F1940,'Location List'!$A$2:$T$644,9,FALSE),"")</f>
        <v>Taurean Silas</v>
      </c>
      <c r="E1940" s="17" t="str">
        <f>IFERROR(VLOOKUP($F1940,'Location List'!$A$2:$T$644,2,FALSE),"")</f>
        <v>EDISON</v>
      </c>
      <c r="F1940" s="26">
        <v>487</v>
      </c>
      <c r="G1940" s="29" t="s">
        <v>3278</v>
      </c>
      <c r="H1940" s="29" t="s">
        <v>3579</v>
      </c>
      <c r="I1940" s="26">
        <v>147</v>
      </c>
      <c r="J1940" s="26">
        <v>169</v>
      </c>
      <c r="K1940" s="26">
        <v>0</v>
      </c>
      <c r="L1940" s="26">
        <v>19</v>
      </c>
      <c r="M1940" s="26">
        <v>316</v>
      </c>
      <c r="N1940" s="26">
        <v>523</v>
      </c>
      <c r="O1940" s="49">
        <v>1.655</v>
      </c>
    </row>
    <row r="1941" spans="1:15" ht="15" customHeight="1" x14ac:dyDescent="0.25">
      <c r="A1941" s="17" t="str">
        <f>IFERROR(VLOOKUP($F1941,'Location List'!$A$2:$T$644,20,FALSE),"")</f>
        <v>Chris Kelly</v>
      </c>
      <c r="B1941" s="17" t="str">
        <f>IFERROR(VLOOKUP($F1941,'Location List'!$A$2:$T$644,19,FALSE),"")</f>
        <v>Chris Parenti</v>
      </c>
      <c r="C1941" s="17" t="str">
        <f>IFERROR(VLOOKUP($F1941,'Location List'!$A$2:$T$644,18,FALSE),"")</f>
        <v>Jose Urena</v>
      </c>
      <c r="D1941" s="17" t="str">
        <f>IFERROR(VLOOKUP($F1941,'Location List'!$A$2:$T$644,9,FALSE),"")</f>
        <v>Taurean Silas</v>
      </c>
      <c r="E1941" s="17" t="str">
        <f>IFERROR(VLOOKUP($F1941,'Location List'!$A$2:$T$644,2,FALSE),"")</f>
        <v>EDISON</v>
      </c>
      <c r="F1941" s="26">
        <v>487</v>
      </c>
      <c r="G1941" s="29" t="s">
        <v>3278</v>
      </c>
      <c r="H1941" s="29" t="s">
        <v>3378</v>
      </c>
      <c r="I1941" s="26">
        <v>292</v>
      </c>
      <c r="J1941" s="26">
        <v>246</v>
      </c>
      <c r="K1941" s="26">
        <v>0</v>
      </c>
      <c r="L1941" s="26">
        <v>17</v>
      </c>
      <c r="M1941" s="26">
        <v>538</v>
      </c>
      <c r="N1941" s="26">
        <v>719</v>
      </c>
      <c r="O1941" s="49">
        <v>1.3360000000000001</v>
      </c>
    </row>
    <row r="1942" spans="1:15" ht="15" customHeight="1" x14ac:dyDescent="0.25">
      <c r="A1942" s="17" t="str">
        <f>IFERROR(VLOOKUP($F1942,'Location List'!$A$2:$T$644,20,FALSE),"")</f>
        <v>Chris Kelly</v>
      </c>
      <c r="B1942" s="17" t="str">
        <f>IFERROR(VLOOKUP($F1942,'Location List'!$A$2:$T$644,19,FALSE),"")</f>
        <v>Chris Parenti</v>
      </c>
      <c r="C1942" s="17" t="str">
        <f>IFERROR(VLOOKUP($F1942,'Location List'!$A$2:$T$644,18,FALSE),"")</f>
        <v>Jose Urena</v>
      </c>
      <c r="D1942" s="17" t="str">
        <f>IFERROR(VLOOKUP($F1942,'Location List'!$A$2:$T$644,9,FALSE),"")</f>
        <v>Taurean Silas</v>
      </c>
      <c r="E1942" s="17" t="str">
        <f>IFERROR(VLOOKUP($F1942,'Location List'!$A$2:$T$644,2,FALSE),"")</f>
        <v>EDISON</v>
      </c>
      <c r="F1942" s="26">
        <v>487</v>
      </c>
      <c r="G1942" s="29" t="s">
        <v>3278</v>
      </c>
      <c r="H1942" s="29" t="s">
        <v>3414</v>
      </c>
      <c r="I1942" s="26">
        <v>232</v>
      </c>
      <c r="J1942" s="26">
        <v>242</v>
      </c>
      <c r="K1942" s="26">
        <v>0</v>
      </c>
      <c r="L1942" s="26">
        <v>14</v>
      </c>
      <c r="M1942" s="26">
        <v>474</v>
      </c>
      <c r="N1942" s="26">
        <v>283</v>
      </c>
      <c r="O1942" s="49">
        <v>0.59699999999999998</v>
      </c>
    </row>
    <row r="1943" spans="1:15" ht="15" customHeight="1" x14ac:dyDescent="0.25">
      <c r="A1943" s="17" t="str">
        <f>IFERROR(VLOOKUP($F1943,'Location List'!$A$2:$T$644,20,FALSE),"")</f>
        <v>Chris Kelly</v>
      </c>
      <c r="B1943" s="17" t="str">
        <f>IFERROR(VLOOKUP($F1943,'Location List'!$A$2:$T$644,19,FALSE),"")</f>
        <v>Chris Parenti</v>
      </c>
      <c r="C1943" s="17" t="str">
        <f>IFERROR(VLOOKUP($F1943,'Location List'!$A$2:$T$644,18,FALSE),"")</f>
        <v>Jose Urena</v>
      </c>
      <c r="D1943" s="17" t="str">
        <f>IFERROR(VLOOKUP($F1943,'Location List'!$A$2:$T$644,9,FALSE),"")</f>
        <v>Taurean Silas</v>
      </c>
      <c r="E1943" s="17" t="str">
        <f>IFERROR(VLOOKUP($F1943,'Location List'!$A$2:$T$644,2,FALSE),"")</f>
        <v>EDISON</v>
      </c>
      <c r="F1943" s="26">
        <v>487</v>
      </c>
      <c r="G1943" s="29" t="s">
        <v>3278</v>
      </c>
      <c r="H1943" s="29" t="s">
        <v>3415</v>
      </c>
      <c r="I1943" s="26">
        <v>235</v>
      </c>
      <c r="J1943" s="26">
        <v>167</v>
      </c>
      <c r="K1943" s="26">
        <v>0</v>
      </c>
      <c r="L1943" s="26">
        <v>15</v>
      </c>
      <c r="M1943" s="26">
        <v>402</v>
      </c>
      <c r="N1943" s="26">
        <v>377</v>
      </c>
      <c r="O1943" s="49">
        <v>0.93799999999999994</v>
      </c>
    </row>
    <row r="1944" spans="1:15" ht="15" customHeight="1" x14ac:dyDescent="0.25">
      <c r="A1944" s="17" t="str">
        <f>IFERROR(VLOOKUP($F1944,'Location List'!$A$2:$T$644,20,FALSE),"")</f>
        <v>Chris Kelly</v>
      </c>
      <c r="B1944" s="17" t="str">
        <f>IFERROR(VLOOKUP($F1944,'Location List'!$A$2:$T$644,19,FALSE),"")</f>
        <v>Chris Parenti</v>
      </c>
      <c r="C1944" s="17" t="str">
        <f>IFERROR(VLOOKUP($F1944,'Location List'!$A$2:$T$644,18,FALSE),"")</f>
        <v>Jose Urena</v>
      </c>
      <c r="D1944" s="17" t="str">
        <f>IFERROR(VLOOKUP($F1944,'Location List'!$A$2:$T$644,9,FALSE),"")</f>
        <v>Taurean Silas</v>
      </c>
      <c r="E1944" s="17" t="str">
        <f>IFERROR(VLOOKUP($F1944,'Location List'!$A$2:$T$644,2,FALSE),"")</f>
        <v>EDISON</v>
      </c>
      <c r="F1944" s="26">
        <v>487</v>
      </c>
      <c r="G1944" s="29" t="s">
        <v>3278</v>
      </c>
      <c r="H1944" s="29" t="s">
        <v>3310</v>
      </c>
      <c r="I1944" s="26">
        <v>544</v>
      </c>
      <c r="J1944" s="26">
        <v>545</v>
      </c>
      <c r="K1944" s="26">
        <v>0</v>
      </c>
      <c r="L1944" s="26">
        <v>15</v>
      </c>
      <c r="M1944" s="26">
        <v>1089</v>
      </c>
      <c r="N1944" s="26">
        <v>0</v>
      </c>
      <c r="O1944" s="49">
        <v>0</v>
      </c>
    </row>
    <row r="1945" spans="1:15" ht="15" customHeight="1" x14ac:dyDescent="0.25">
      <c r="A1945" s="17" t="str">
        <f>IFERROR(VLOOKUP($F1945,'Location List'!$A$2:$T$644,20,FALSE),"")</f>
        <v>Chris Kelly</v>
      </c>
      <c r="B1945" s="17" t="str">
        <f>IFERROR(VLOOKUP($F1945,'Location List'!$A$2:$T$644,19,FALSE),"")</f>
        <v>Chris Parenti</v>
      </c>
      <c r="C1945" s="17" t="str">
        <f>IFERROR(VLOOKUP($F1945,'Location List'!$A$2:$T$644,18,FALSE),"")</f>
        <v>Jose Urena</v>
      </c>
      <c r="D1945" s="17" t="str">
        <f>IFERROR(VLOOKUP($F1945,'Location List'!$A$2:$T$644,9,FALSE),"")</f>
        <v>Taurean Silas</v>
      </c>
      <c r="E1945" s="17" t="str">
        <f>IFERROR(VLOOKUP($F1945,'Location List'!$A$2:$T$644,2,FALSE),"")</f>
        <v>WAYNE</v>
      </c>
      <c r="F1945" s="26">
        <v>489</v>
      </c>
      <c r="G1945" s="29" t="s">
        <v>3605</v>
      </c>
      <c r="H1945" s="29" t="s">
        <v>3283</v>
      </c>
      <c r="I1945" s="26">
        <v>174</v>
      </c>
      <c r="J1945" s="26">
        <v>418</v>
      </c>
      <c r="K1945" s="26">
        <v>0</v>
      </c>
      <c r="L1945" s="26">
        <v>17</v>
      </c>
      <c r="M1945" s="26">
        <v>592</v>
      </c>
      <c r="N1945" s="26">
        <v>4316</v>
      </c>
      <c r="O1945" s="49">
        <v>7.2910000000000004</v>
      </c>
    </row>
    <row r="1946" spans="1:15" ht="15" customHeight="1" x14ac:dyDescent="0.25">
      <c r="A1946" s="17" t="str">
        <f>IFERROR(VLOOKUP($F1946,'Location List'!$A$2:$T$644,20,FALSE),"")</f>
        <v>Chris Kelly</v>
      </c>
      <c r="B1946" s="17" t="str">
        <f>IFERROR(VLOOKUP($F1946,'Location List'!$A$2:$T$644,19,FALSE),"")</f>
        <v>Chris Parenti</v>
      </c>
      <c r="C1946" s="17" t="str">
        <f>IFERROR(VLOOKUP($F1946,'Location List'!$A$2:$T$644,18,FALSE),"")</f>
        <v>Jose Urena</v>
      </c>
      <c r="D1946" s="17" t="str">
        <f>IFERROR(VLOOKUP($F1946,'Location List'!$A$2:$T$644,9,FALSE),"")</f>
        <v>Taurean Silas</v>
      </c>
      <c r="E1946" s="17" t="str">
        <f>IFERROR(VLOOKUP($F1946,'Location List'!$A$2:$T$644,2,FALSE),"")</f>
        <v>WAYNE</v>
      </c>
      <c r="F1946" s="26">
        <v>489</v>
      </c>
      <c r="G1946" s="29" t="s">
        <v>3605</v>
      </c>
      <c r="H1946" s="29" t="s">
        <v>3296</v>
      </c>
      <c r="I1946" s="26">
        <v>221</v>
      </c>
      <c r="J1946" s="26">
        <v>404</v>
      </c>
      <c r="K1946" s="26">
        <v>0</v>
      </c>
      <c r="L1946" s="26">
        <v>16</v>
      </c>
      <c r="M1946" s="26">
        <v>625</v>
      </c>
      <c r="N1946" s="26">
        <v>4521</v>
      </c>
      <c r="O1946" s="49">
        <v>7.234</v>
      </c>
    </row>
    <row r="1947" spans="1:15" ht="15" customHeight="1" x14ac:dyDescent="0.25">
      <c r="A1947" s="17" t="str">
        <f>IFERROR(VLOOKUP($F1947,'Location List'!$A$2:$T$644,20,FALSE),"")</f>
        <v>Chris Kelly</v>
      </c>
      <c r="B1947" s="17" t="str">
        <f>IFERROR(VLOOKUP($F1947,'Location List'!$A$2:$T$644,19,FALSE),"")</f>
        <v>Chris Parenti</v>
      </c>
      <c r="C1947" s="17" t="str">
        <f>IFERROR(VLOOKUP($F1947,'Location List'!$A$2:$T$644,18,FALSE),"")</f>
        <v>Jose Urena</v>
      </c>
      <c r="D1947" s="17" t="str">
        <f>IFERROR(VLOOKUP($F1947,'Location List'!$A$2:$T$644,9,FALSE),"")</f>
        <v>Taurean Silas</v>
      </c>
      <c r="E1947" s="17" t="str">
        <f>IFERROR(VLOOKUP($F1947,'Location List'!$A$2:$T$644,2,FALSE),"")</f>
        <v>WAYNE</v>
      </c>
      <c r="F1947" s="26">
        <v>489</v>
      </c>
      <c r="G1947" s="29" t="s">
        <v>3605</v>
      </c>
      <c r="H1947" s="29" t="s">
        <v>3289</v>
      </c>
      <c r="I1947" s="26">
        <v>281</v>
      </c>
      <c r="J1947" s="26">
        <v>410</v>
      </c>
      <c r="K1947" s="26">
        <v>0</v>
      </c>
      <c r="L1947" s="26">
        <v>14</v>
      </c>
      <c r="M1947" s="26">
        <v>691</v>
      </c>
      <c r="N1947" s="26">
        <v>4865</v>
      </c>
      <c r="O1947" s="49">
        <v>7.0410000000000004</v>
      </c>
    </row>
    <row r="1948" spans="1:15" ht="15" customHeight="1" x14ac:dyDescent="0.25">
      <c r="A1948" s="17" t="str">
        <f>IFERROR(VLOOKUP($F1948,'Location List'!$A$2:$T$644,20,FALSE),"")</f>
        <v>Chris Kelly</v>
      </c>
      <c r="B1948" s="17" t="str">
        <f>IFERROR(VLOOKUP($F1948,'Location List'!$A$2:$T$644,19,FALSE),"")</f>
        <v>Chris Parenti</v>
      </c>
      <c r="C1948" s="17" t="str">
        <f>IFERROR(VLOOKUP($F1948,'Location List'!$A$2:$T$644,18,FALSE),"")</f>
        <v>Jose Urena</v>
      </c>
      <c r="D1948" s="17" t="str">
        <f>IFERROR(VLOOKUP($F1948,'Location List'!$A$2:$T$644,9,FALSE),"")</f>
        <v>Taurean Silas</v>
      </c>
      <c r="E1948" s="17" t="str">
        <f>IFERROR(VLOOKUP($F1948,'Location List'!$A$2:$T$644,2,FALSE),"")</f>
        <v>WAYNE</v>
      </c>
      <c r="F1948" s="26">
        <v>489</v>
      </c>
      <c r="G1948" s="29" t="s">
        <v>3605</v>
      </c>
      <c r="H1948" s="29" t="s">
        <v>3430</v>
      </c>
      <c r="I1948" s="26">
        <v>246</v>
      </c>
      <c r="J1948" s="26">
        <v>455</v>
      </c>
      <c r="K1948" s="26">
        <v>0</v>
      </c>
      <c r="L1948" s="26">
        <v>18</v>
      </c>
      <c r="M1948" s="26">
        <v>701</v>
      </c>
      <c r="N1948" s="26">
        <v>5314</v>
      </c>
      <c r="O1948" s="49">
        <v>7.5810000000000004</v>
      </c>
    </row>
    <row r="1949" spans="1:15" ht="15" customHeight="1" x14ac:dyDescent="0.25">
      <c r="A1949" s="17" t="str">
        <f>IFERROR(VLOOKUP($F1949,'Location List'!$A$2:$T$644,20,FALSE),"")</f>
        <v>Chris Kelly</v>
      </c>
      <c r="B1949" s="17" t="str">
        <f>IFERROR(VLOOKUP($F1949,'Location List'!$A$2:$T$644,19,FALSE),"")</f>
        <v>Chris Parenti</v>
      </c>
      <c r="C1949" s="17" t="str">
        <f>IFERROR(VLOOKUP($F1949,'Location List'!$A$2:$T$644,18,FALSE),"")</f>
        <v>Jose Urena</v>
      </c>
      <c r="D1949" s="17" t="str">
        <f>IFERROR(VLOOKUP($F1949,'Location List'!$A$2:$T$644,9,FALSE),"")</f>
        <v>Taurean Silas</v>
      </c>
      <c r="E1949" s="17" t="str">
        <f>IFERROR(VLOOKUP($F1949,'Location List'!$A$2:$T$644,2,FALSE),"")</f>
        <v>WAYNE</v>
      </c>
      <c r="F1949" s="26">
        <v>489</v>
      </c>
      <c r="G1949" s="29" t="s">
        <v>3272</v>
      </c>
      <c r="H1949" s="29" t="s">
        <v>3372</v>
      </c>
      <c r="I1949" s="26">
        <v>469</v>
      </c>
      <c r="J1949" s="26">
        <v>324</v>
      </c>
      <c r="K1949" s="26">
        <v>0</v>
      </c>
      <c r="L1949" s="26">
        <v>13</v>
      </c>
      <c r="M1949" s="26">
        <v>793</v>
      </c>
      <c r="N1949" s="26">
        <v>7657</v>
      </c>
      <c r="O1949" s="49">
        <v>9.6560000000000006</v>
      </c>
    </row>
    <row r="1950" spans="1:15" ht="15" customHeight="1" x14ac:dyDescent="0.25">
      <c r="A1950" s="17" t="str">
        <f>IFERROR(VLOOKUP($F1950,'Location List'!$A$2:$T$644,20,FALSE),"")</f>
        <v>Chris Kelly</v>
      </c>
      <c r="B1950" s="17" t="str">
        <f>IFERROR(VLOOKUP($F1950,'Location List'!$A$2:$T$644,19,FALSE),"")</f>
        <v>Chris Parenti</v>
      </c>
      <c r="C1950" s="17" t="str">
        <f>IFERROR(VLOOKUP($F1950,'Location List'!$A$2:$T$644,18,FALSE),"")</f>
        <v>Jose Urena</v>
      </c>
      <c r="D1950" s="17" t="str">
        <f>IFERROR(VLOOKUP($F1950,'Location List'!$A$2:$T$644,9,FALSE),"")</f>
        <v>Taurean Silas</v>
      </c>
      <c r="E1950" s="17" t="str">
        <f>IFERROR(VLOOKUP($F1950,'Location List'!$A$2:$T$644,2,FALSE),"")</f>
        <v>WAYNE</v>
      </c>
      <c r="F1950" s="26">
        <v>489</v>
      </c>
      <c r="G1950" s="29" t="s">
        <v>3272</v>
      </c>
      <c r="H1950" s="29" t="s">
        <v>3300</v>
      </c>
      <c r="I1950" s="26">
        <v>37</v>
      </c>
      <c r="J1950" s="26">
        <v>64</v>
      </c>
      <c r="K1950" s="26">
        <v>0</v>
      </c>
      <c r="L1950" s="26">
        <v>16</v>
      </c>
      <c r="M1950" s="26">
        <v>101</v>
      </c>
      <c r="N1950" s="26">
        <v>0</v>
      </c>
      <c r="O1950" s="49">
        <v>0</v>
      </c>
    </row>
    <row r="1951" spans="1:15" ht="15" customHeight="1" x14ac:dyDescent="0.25">
      <c r="A1951" s="17" t="str">
        <f>IFERROR(VLOOKUP($F1951,'Location List'!$A$2:$T$644,20,FALSE),"")</f>
        <v>Chris Kelly</v>
      </c>
      <c r="B1951" s="17" t="str">
        <f>IFERROR(VLOOKUP($F1951,'Location List'!$A$2:$T$644,19,FALSE),"")</f>
        <v>Chris Parenti</v>
      </c>
      <c r="C1951" s="17" t="str">
        <f>IFERROR(VLOOKUP($F1951,'Location List'!$A$2:$T$644,18,FALSE),"")</f>
        <v>Jose Urena</v>
      </c>
      <c r="D1951" s="17" t="str">
        <f>IFERROR(VLOOKUP($F1951,'Location List'!$A$2:$T$644,9,FALSE),"")</f>
        <v>Taurean Silas</v>
      </c>
      <c r="E1951" s="17" t="str">
        <f>IFERROR(VLOOKUP($F1951,'Location List'!$A$2:$T$644,2,FALSE),"")</f>
        <v>WAYNE</v>
      </c>
      <c r="F1951" s="26">
        <v>489</v>
      </c>
      <c r="G1951" s="29" t="s">
        <v>3276</v>
      </c>
      <c r="H1951" s="29" t="s">
        <v>3294</v>
      </c>
      <c r="I1951" s="26">
        <v>138</v>
      </c>
      <c r="J1951" s="26">
        <v>136</v>
      </c>
      <c r="K1951" s="26">
        <v>0</v>
      </c>
      <c r="L1951" s="26">
        <v>14</v>
      </c>
      <c r="M1951" s="26">
        <v>274</v>
      </c>
      <c r="N1951" s="26">
        <v>1654</v>
      </c>
      <c r="O1951" s="49">
        <v>6.0359999999999996</v>
      </c>
    </row>
    <row r="1952" spans="1:15" ht="15" customHeight="1" x14ac:dyDescent="0.25">
      <c r="A1952" s="17" t="str">
        <f>IFERROR(VLOOKUP($F1952,'Location List'!$A$2:$T$644,20,FALSE),"")</f>
        <v>Chris Kelly</v>
      </c>
      <c r="B1952" s="17" t="str">
        <f>IFERROR(VLOOKUP($F1952,'Location List'!$A$2:$T$644,19,FALSE),"")</f>
        <v>Chris Parenti</v>
      </c>
      <c r="C1952" s="17" t="str">
        <f>IFERROR(VLOOKUP($F1952,'Location List'!$A$2:$T$644,18,FALSE),"")</f>
        <v>Jose Urena</v>
      </c>
      <c r="D1952" s="17" t="str">
        <f>IFERROR(VLOOKUP($F1952,'Location List'!$A$2:$T$644,9,FALSE),"")</f>
        <v>Taurean Silas</v>
      </c>
      <c r="E1952" s="17" t="str">
        <f>IFERROR(VLOOKUP($F1952,'Location List'!$A$2:$T$644,2,FALSE),"")</f>
        <v>WAYNE</v>
      </c>
      <c r="F1952" s="26">
        <v>489</v>
      </c>
      <c r="G1952" s="29" t="s">
        <v>3278</v>
      </c>
      <c r="H1952" s="29" t="s">
        <v>3436</v>
      </c>
      <c r="I1952" s="26">
        <v>144</v>
      </c>
      <c r="J1952" s="26">
        <v>190</v>
      </c>
      <c r="K1952" s="26">
        <v>0</v>
      </c>
      <c r="L1952" s="26">
        <v>16</v>
      </c>
      <c r="M1952" s="26">
        <v>334</v>
      </c>
      <c r="N1952" s="26">
        <v>2642</v>
      </c>
      <c r="O1952" s="49">
        <v>7.91</v>
      </c>
    </row>
    <row r="1953" spans="1:15" ht="15" customHeight="1" x14ac:dyDescent="0.25">
      <c r="A1953" s="17" t="str">
        <f>IFERROR(VLOOKUP($F1953,'Location List'!$A$2:$T$644,20,FALSE),"")</f>
        <v>Chris Kelly</v>
      </c>
      <c r="B1953" s="17" t="str">
        <f>IFERROR(VLOOKUP($F1953,'Location List'!$A$2:$T$644,19,FALSE),"")</f>
        <v>Chris Parenti</v>
      </c>
      <c r="C1953" s="17" t="str">
        <f>IFERROR(VLOOKUP($F1953,'Location List'!$A$2:$T$644,18,FALSE),"")</f>
        <v>Jose Urena</v>
      </c>
      <c r="D1953" s="17" t="str">
        <f>IFERROR(VLOOKUP($F1953,'Location List'!$A$2:$T$644,9,FALSE),"")</f>
        <v>Taurean Silas</v>
      </c>
      <c r="E1953" s="17" t="str">
        <f>IFERROR(VLOOKUP($F1953,'Location List'!$A$2:$T$644,2,FALSE),"")</f>
        <v>WAYNE</v>
      </c>
      <c r="F1953" s="26">
        <v>489</v>
      </c>
      <c r="G1953" s="29" t="s">
        <v>3278</v>
      </c>
      <c r="H1953" s="29" t="s">
        <v>3286</v>
      </c>
      <c r="I1953" s="26">
        <v>165</v>
      </c>
      <c r="J1953" s="26">
        <v>142</v>
      </c>
      <c r="K1953" s="26">
        <v>0</v>
      </c>
      <c r="L1953" s="26">
        <v>26</v>
      </c>
      <c r="M1953" s="26">
        <v>307</v>
      </c>
      <c r="N1953" s="26">
        <v>385</v>
      </c>
      <c r="O1953" s="49">
        <v>1.254</v>
      </c>
    </row>
    <row r="1954" spans="1:15" ht="15" customHeight="1" x14ac:dyDescent="0.25">
      <c r="A1954" s="17" t="str">
        <f>IFERROR(VLOOKUP($F1954,'Location List'!$A$2:$T$644,20,FALSE),"")</f>
        <v>Chris Kelly</v>
      </c>
      <c r="B1954" s="17" t="str">
        <f>IFERROR(VLOOKUP($F1954,'Location List'!$A$2:$T$644,19,FALSE),"")</f>
        <v>Chris Parenti</v>
      </c>
      <c r="C1954" s="17" t="str">
        <f>IFERROR(VLOOKUP($F1954,'Location List'!$A$2:$T$644,18,FALSE),"")</f>
        <v>Jose Urena</v>
      </c>
      <c r="D1954" s="17" t="str">
        <f>IFERROR(VLOOKUP($F1954,'Location List'!$A$2:$T$644,9,FALSE),"")</f>
        <v>Taurean Silas</v>
      </c>
      <c r="E1954" s="17" t="str">
        <f>IFERROR(VLOOKUP($F1954,'Location List'!$A$2:$T$644,2,FALSE),"")</f>
        <v>WAYNE</v>
      </c>
      <c r="F1954" s="26">
        <v>489</v>
      </c>
      <c r="G1954" s="29" t="s">
        <v>3278</v>
      </c>
      <c r="H1954" s="29" t="s">
        <v>3315</v>
      </c>
      <c r="I1954" s="26">
        <v>117</v>
      </c>
      <c r="J1954" s="26">
        <v>147</v>
      </c>
      <c r="K1954" s="26">
        <v>0</v>
      </c>
      <c r="L1954" s="26">
        <v>14</v>
      </c>
      <c r="M1954" s="26">
        <v>264</v>
      </c>
      <c r="N1954" s="26">
        <v>6181</v>
      </c>
      <c r="O1954" s="49">
        <v>23.413</v>
      </c>
    </row>
    <row r="1955" spans="1:15" ht="15" customHeight="1" x14ac:dyDescent="0.25">
      <c r="A1955" s="17" t="str">
        <f>IFERROR(VLOOKUP($F1955,'Location List'!$A$2:$T$644,20,FALSE),"")</f>
        <v>Chris Kelly</v>
      </c>
      <c r="B1955" s="17" t="str">
        <f>IFERROR(VLOOKUP($F1955,'Location List'!$A$2:$T$644,19,FALSE),"")</f>
        <v>Chris Parenti</v>
      </c>
      <c r="C1955" s="17" t="str">
        <f>IFERROR(VLOOKUP($F1955,'Location List'!$A$2:$T$644,18,FALSE),"")</f>
        <v>Jose Urena</v>
      </c>
      <c r="D1955" s="17" t="str">
        <f>IFERROR(VLOOKUP($F1955,'Location List'!$A$2:$T$644,9,FALSE),"")</f>
        <v>Taurean Silas</v>
      </c>
      <c r="E1955" s="17" t="str">
        <f>IFERROR(VLOOKUP($F1955,'Location List'!$A$2:$T$644,2,FALSE),"")</f>
        <v>WAYNE</v>
      </c>
      <c r="F1955" s="26">
        <v>489</v>
      </c>
      <c r="G1955" s="29" t="s">
        <v>3278</v>
      </c>
      <c r="H1955" s="29" t="s">
        <v>3602</v>
      </c>
      <c r="I1955" s="26">
        <v>102</v>
      </c>
      <c r="J1955" s="26">
        <v>160</v>
      </c>
      <c r="K1955" s="26">
        <v>0</v>
      </c>
      <c r="L1955" s="26">
        <v>16</v>
      </c>
      <c r="M1955" s="26">
        <v>262</v>
      </c>
      <c r="N1955" s="26">
        <v>1765</v>
      </c>
      <c r="O1955" s="49">
        <v>6.7370000000000001</v>
      </c>
    </row>
    <row r="1956" spans="1:15" ht="15" customHeight="1" x14ac:dyDescent="0.25">
      <c r="A1956" s="17" t="str">
        <f>IFERROR(VLOOKUP($F1956,'Location List'!$A$2:$T$644,20,FALSE),"")</f>
        <v>Chris Kelly</v>
      </c>
      <c r="B1956" s="17" t="str">
        <f>IFERROR(VLOOKUP($F1956,'Location List'!$A$2:$T$644,19,FALSE),"")</f>
        <v>Chris Parenti</v>
      </c>
      <c r="C1956" s="17" t="str">
        <f>IFERROR(VLOOKUP($F1956,'Location List'!$A$2:$T$644,18,FALSE),"")</f>
        <v>Jose Urena</v>
      </c>
      <c r="D1956" s="17" t="str">
        <f>IFERROR(VLOOKUP($F1956,'Location List'!$A$2:$T$644,9,FALSE),"")</f>
        <v>Taurean Silas</v>
      </c>
      <c r="E1956" s="17" t="str">
        <f>IFERROR(VLOOKUP($F1956,'Location List'!$A$2:$T$644,2,FALSE),"")</f>
        <v>WAYNE</v>
      </c>
      <c r="F1956" s="26">
        <v>489</v>
      </c>
      <c r="G1956" s="29" t="s">
        <v>3278</v>
      </c>
      <c r="H1956" s="29" t="s">
        <v>3335</v>
      </c>
      <c r="I1956" s="26">
        <v>42</v>
      </c>
      <c r="J1956" s="26">
        <v>70</v>
      </c>
      <c r="K1956" s="26">
        <v>0</v>
      </c>
      <c r="L1956" s="26">
        <v>15</v>
      </c>
      <c r="M1956" s="26">
        <v>112</v>
      </c>
      <c r="N1956" s="26">
        <v>0</v>
      </c>
      <c r="O1956" s="49">
        <v>0</v>
      </c>
    </row>
    <row r="1957" spans="1:15" ht="15" customHeight="1" x14ac:dyDescent="0.25">
      <c r="A1957" s="17" t="str">
        <f>IFERROR(VLOOKUP($F1957,'Location List'!$A$2:$T$644,20,FALSE),"")</f>
        <v>Chris Kelly</v>
      </c>
      <c r="B1957" s="17" t="str">
        <f>IFERROR(VLOOKUP($F1957,'Location List'!$A$2:$T$644,19,FALSE),"")</f>
        <v>Chris Parenti</v>
      </c>
      <c r="C1957" s="17" t="str">
        <f>IFERROR(VLOOKUP($F1957,'Location List'!$A$2:$T$644,18,FALSE),"")</f>
        <v>Jose Urena</v>
      </c>
      <c r="D1957" s="17" t="str">
        <f>IFERROR(VLOOKUP($F1957,'Location List'!$A$2:$T$644,9,FALSE),"")</f>
        <v>Taurean Silas</v>
      </c>
      <c r="E1957" s="17" t="str">
        <f>IFERROR(VLOOKUP($F1957,'Location List'!$A$2:$T$644,2,FALSE),"")</f>
        <v>WAYNE</v>
      </c>
      <c r="F1957" s="26">
        <v>489</v>
      </c>
      <c r="G1957" s="29" t="s">
        <v>3278</v>
      </c>
      <c r="H1957" s="29" t="s">
        <v>3410</v>
      </c>
      <c r="I1957" s="26">
        <v>159</v>
      </c>
      <c r="J1957" s="26">
        <v>231</v>
      </c>
      <c r="K1957" s="26">
        <v>0</v>
      </c>
      <c r="L1957" s="26">
        <v>17</v>
      </c>
      <c r="M1957" s="26">
        <v>390</v>
      </c>
      <c r="N1957" s="26">
        <v>342</v>
      </c>
      <c r="O1957" s="49">
        <v>0.877</v>
      </c>
    </row>
    <row r="1958" spans="1:15" ht="15" customHeight="1" x14ac:dyDescent="0.25">
      <c r="A1958" s="17" t="str">
        <f>IFERROR(VLOOKUP($F1958,'Location List'!$A$2:$T$644,20,FALSE),"")</f>
        <v>Chris Kelly</v>
      </c>
      <c r="B1958" s="17" t="str">
        <f>IFERROR(VLOOKUP($F1958,'Location List'!$A$2:$T$644,19,FALSE),"")</f>
        <v>Chris Parenti</v>
      </c>
      <c r="C1958" s="17" t="str">
        <f>IFERROR(VLOOKUP($F1958,'Location List'!$A$2:$T$644,18,FALSE),"")</f>
        <v>Vinnie Maffea</v>
      </c>
      <c r="D1958" s="17" t="str">
        <f>IFERROR(VLOOKUP($F1958,'Location List'!$A$2:$T$644,9,FALSE),"")</f>
        <v>Taurean Silas</v>
      </c>
      <c r="E1958" s="17" t="str">
        <f>IFERROR(VLOOKUP($F1958,'Location List'!$A$2:$T$644,2,FALSE),"")</f>
        <v>STATEN ISLAND</v>
      </c>
      <c r="F1958" s="26">
        <v>494</v>
      </c>
      <c r="G1958" s="29" t="s">
        <v>3328</v>
      </c>
      <c r="H1958" s="29" t="s">
        <v>3594</v>
      </c>
      <c r="I1958" s="26">
        <v>61</v>
      </c>
      <c r="J1958" s="26">
        <v>30</v>
      </c>
      <c r="K1958" s="26">
        <v>0</v>
      </c>
      <c r="L1958" s="26">
        <v>14</v>
      </c>
      <c r="M1958" s="26">
        <v>91</v>
      </c>
      <c r="N1958" s="26">
        <v>131</v>
      </c>
      <c r="O1958" s="49">
        <v>1.44</v>
      </c>
    </row>
    <row r="1959" spans="1:15" ht="15" customHeight="1" x14ac:dyDescent="0.25">
      <c r="A1959" s="17" t="str">
        <f>IFERROR(VLOOKUP($F1959,'Location List'!$A$2:$T$644,20,FALSE),"")</f>
        <v>Chris Kelly</v>
      </c>
      <c r="B1959" s="17" t="str">
        <f>IFERROR(VLOOKUP($F1959,'Location List'!$A$2:$T$644,19,FALSE),"")</f>
        <v>Chris Parenti</v>
      </c>
      <c r="C1959" s="17" t="str">
        <f>IFERROR(VLOOKUP($F1959,'Location List'!$A$2:$T$644,18,FALSE),"")</f>
        <v>Vinnie Maffea</v>
      </c>
      <c r="D1959" s="17" t="str">
        <f>IFERROR(VLOOKUP($F1959,'Location List'!$A$2:$T$644,9,FALSE),"")</f>
        <v>Taurean Silas</v>
      </c>
      <c r="E1959" s="17" t="str">
        <f>IFERROR(VLOOKUP($F1959,'Location List'!$A$2:$T$644,2,FALSE),"")</f>
        <v>STATEN ISLAND</v>
      </c>
      <c r="F1959" s="26">
        <v>494</v>
      </c>
      <c r="G1959" s="29" t="s">
        <v>3328</v>
      </c>
      <c r="H1959" s="29" t="s">
        <v>3353</v>
      </c>
      <c r="I1959" s="26">
        <v>112</v>
      </c>
      <c r="J1959" s="26">
        <v>57</v>
      </c>
      <c r="K1959" s="26">
        <v>0</v>
      </c>
      <c r="L1959" s="26">
        <v>16</v>
      </c>
      <c r="M1959" s="26">
        <v>169</v>
      </c>
      <c r="N1959" s="26">
        <v>312</v>
      </c>
      <c r="O1959" s="49">
        <v>1.8460000000000001</v>
      </c>
    </row>
    <row r="1960" spans="1:15" ht="15" customHeight="1" x14ac:dyDescent="0.25">
      <c r="A1960" s="17" t="str">
        <f>IFERROR(VLOOKUP($F1960,'Location List'!$A$2:$T$644,20,FALSE),"")</f>
        <v>Chris Kelly</v>
      </c>
      <c r="B1960" s="17" t="str">
        <f>IFERROR(VLOOKUP($F1960,'Location List'!$A$2:$T$644,19,FALSE),"")</f>
        <v>Chris Parenti</v>
      </c>
      <c r="C1960" s="17" t="str">
        <f>IFERROR(VLOOKUP($F1960,'Location List'!$A$2:$T$644,18,FALSE),"")</f>
        <v>Vinnie Maffea</v>
      </c>
      <c r="D1960" s="17" t="str">
        <f>IFERROR(VLOOKUP($F1960,'Location List'!$A$2:$T$644,9,FALSE),"")</f>
        <v>Taurean Silas</v>
      </c>
      <c r="E1960" s="17" t="str">
        <f>IFERROR(VLOOKUP($F1960,'Location List'!$A$2:$T$644,2,FALSE),"")</f>
        <v>STATEN ISLAND</v>
      </c>
      <c r="F1960" s="26">
        <v>494</v>
      </c>
      <c r="G1960" s="29" t="s">
        <v>3328</v>
      </c>
      <c r="H1960" s="29" t="s">
        <v>3616</v>
      </c>
      <c r="I1960" s="26">
        <v>36</v>
      </c>
      <c r="J1960" s="26">
        <v>30</v>
      </c>
      <c r="K1960" s="26">
        <v>0</v>
      </c>
      <c r="L1960" s="26">
        <v>16</v>
      </c>
      <c r="M1960" s="26">
        <v>66</v>
      </c>
      <c r="N1960" s="26">
        <v>125</v>
      </c>
      <c r="O1960" s="49">
        <v>1.8939999999999999</v>
      </c>
    </row>
    <row r="1961" spans="1:15" ht="15" customHeight="1" x14ac:dyDescent="0.25">
      <c r="A1961" s="17" t="str">
        <f>IFERROR(VLOOKUP($F1961,'Location List'!$A$2:$T$644,20,FALSE),"")</f>
        <v>Chris Kelly</v>
      </c>
      <c r="B1961" s="17" t="str">
        <f>IFERROR(VLOOKUP($F1961,'Location List'!$A$2:$T$644,19,FALSE),"")</f>
        <v>Chris Parenti</v>
      </c>
      <c r="C1961" s="17" t="str">
        <f>IFERROR(VLOOKUP($F1961,'Location List'!$A$2:$T$644,18,FALSE),"")</f>
        <v>Vinnie Maffea</v>
      </c>
      <c r="D1961" s="17" t="str">
        <f>IFERROR(VLOOKUP($F1961,'Location List'!$A$2:$T$644,9,FALSE),"")</f>
        <v>Taurean Silas</v>
      </c>
      <c r="E1961" s="17" t="str">
        <f>IFERROR(VLOOKUP($F1961,'Location List'!$A$2:$T$644,2,FALSE),"")</f>
        <v>STATEN ISLAND</v>
      </c>
      <c r="F1961" s="26">
        <v>494</v>
      </c>
      <c r="G1961" s="29" t="s">
        <v>3328</v>
      </c>
      <c r="H1961" s="29" t="s">
        <v>3578</v>
      </c>
      <c r="I1961" s="26">
        <v>83</v>
      </c>
      <c r="J1961" s="26">
        <v>46</v>
      </c>
      <c r="K1961" s="26">
        <v>0</v>
      </c>
      <c r="L1961" s="26">
        <v>16</v>
      </c>
      <c r="M1961" s="26">
        <v>129</v>
      </c>
      <c r="N1961" s="26">
        <v>817</v>
      </c>
      <c r="O1961" s="49">
        <v>6.3330000000000002</v>
      </c>
    </row>
    <row r="1962" spans="1:15" ht="15" customHeight="1" x14ac:dyDescent="0.25">
      <c r="A1962" s="17" t="str">
        <f>IFERROR(VLOOKUP($F1962,'Location List'!$A$2:$T$644,20,FALSE),"")</f>
        <v>Chris Kelly</v>
      </c>
      <c r="B1962" s="17" t="str">
        <f>IFERROR(VLOOKUP($F1962,'Location List'!$A$2:$T$644,19,FALSE),"")</f>
        <v>Chris Parenti</v>
      </c>
      <c r="C1962" s="17" t="str">
        <f>IFERROR(VLOOKUP($F1962,'Location List'!$A$2:$T$644,18,FALSE),"")</f>
        <v>Vinnie Maffea</v>
      </c>
      <c r="D1962" s="17" t="str">
        <f>IFERROR(VLOOKUP($F1962,'Location List'!$A$2:$T$644,9,FALSE),"")</f>
        <v>Taurean Silas</v>
      </c>
      <c r="E1962" s="17" t="str">
        <f>IFERROR(VLOOKUP($F1962,'Location List'!$A$2:$T$644,2,FALSE),"")</f>
        <v>STATEN ISLAND</v>
      </c>
      <c r="F1962" s="26">
        <v>494</v>
      </c>
      <c r="G1962" s="29" t="s">
        <v>3328</v>
      </c>
      <c r="H1962" s="29" t="s">
        <v>3617</v>
      </c>
      <c r="I1962" s="26">
        <v>87</v>
      </c>
      <c r="J1962" s="26">
        <v>61</v>
      </c>
      <c r="K1962" s="26">
        <v>0</v>
      </c>
      <c r="L1962" s="26">
        <v>17</v>
      </c>
      <c r="M1962" s="26">
        <v>148</v>
      </c>
      <c r="N1962" s="26">
        <v>1075</v>
      </c>
      <c r="O1962" s="49">
        <v>7.2640000000000002</v>
      </c>
    </row>
    <row r="1963" spans="1:15" ht="15" customHeight="1" x14ac:dyDescent="0.25">
      <c r="A1963" s="17" t="str">
        <f>IFERROR(VLOOKUP($F1963,'Location List'!$A$2:$T$644,20,FALSE),"")</f>
        <v>Chris Kelly</v>
      </c>
      <c r="B1963" s="17" t="str">
        <f>IFERROR(VLOOKUP($F1963,'Location List'!$A$2:$T$644,19,FALSE),"")</f>
        <v>Chris Parenti</v>
      </c>
      <c r="C1963" s="17" t="str">
        <f>IFERROR(VLOOKUP($F1963,'Location List'!$A$2:$T$644,18,FALSE),"")</f>
        <v>Vinnie Maffea</v>
      </c>
      <c r="D1963" s="17" t="str">
        <f>IFERROR(VLOOKUP($F1963,'Location List'!$A$2:$T$644,9,FALSE),"")</f>
        <v>Taurean Silas</v>
      </c>
      <c r="E1963" s="17" t="str">
        <f>IFERROR(VLOOKUP($F1963,'Location List'!$A$2:$T$644,2,FALSE),"")</f>
        <v>STATEN ISLAND</v>
      </c>
      <c r="F1963" s="26">
        <v>494</v>
      </c>
      <c r="G1963" s="29" t="s">
        <v>3328</v>
      </c>
      <c r="H1963" s="29" t="s">
        <v>3522</v>
      </c>
      <c r="I1963" s="26">
        <v>199</v>
      </c>
      <c r="J1963" s="26">
        <v>67</v>
      </c>
      <c r="K1963" s="26">
        <v>0</v>
      </c>
      <c r="L1963" s="26">
        <v>14</v>
      </c>
      <c r="M1963" s="26">
        <v>266</v>
      </c>
      <c r="N1963" s="26">
        <v>2043</v>
      </c>
      <c r="O1963" s="49">
        <v>7.68</v>
      </c>
    </row>
    <row r="1964" spans="1:15" ht="15" customHeight="1" x14ac:dyDescent="0.25">
      <c r="A1964" s="17" t="str">
        <f>IFERROR(VLOOKUP($F1964,'Location List'!$A$2:$T$644,20,FALSE),"")</f>
        <v>Chris Kelly</v>
      </c>
      <c r="B1964" s="17" t="str">
        <f>IFERROR(VLOOKUP($F1964,'Location List'!$A$2:$T$644,19,FALSE),"")</f>
        <v>Chris Parenti</v>
      </c>
      <c r="C1964" s="17" t="str">
        <f>IFERROR(VLOOKUP($F1964,'Location List'!$A$2:$T$644,18,FALSE),"")</f>
        <v>Vinnie Maffea</v>
      </c>
      <c r="D1964" s="17" t="str">
        <f>IFERROR(VLOOKUP($F1964,'Location List'!$A$2:$T$644,9,FALSE),"")</f>
        <v>Taurean Silas</v>
      </c>
      <c r="E1964" s="17" t="str">
        <f>IFERROR(VLOOKUP($F1964,'Location List'!$A$2:$T$644,2,FALSE),"")</f>
        <v>STATEN ISLAND</v>
      </c>
      <c r="F1964" s="26">
        <v>494</v>
      </c>
      <c r="G1964" s="29" t="s">
        <v>3272</v>
      </c>
      <c r="H1964" s="29" t="s">
        <v>3301</v>
      </c>
      <c r="I1964" s="26">
        <v>104</v>
      </c>
      <c r="J1964" s="26">
        <v>152</v>
      </c>
      <c r="K1964" s="26">
        <v>0</v>
      </c>
      <c r="L1964" s="26">
        <v>13</v>
      </c>
      <c r="M1964" s="26">
        <v>256</v>
      </c>
      <c r="N1964" s="26">
        <v>1606</v>
      </c>
      <c r="O1964" s="49">
        <v>6.2729999999999997</v>
      </c>
    </row>
    <row r="1965" spans="1:15" ht="15" customHeight="1" x14ac:dyDescent="0.25">
      <c r="A1965" s="17" t="str">
        <f>IFERROR(VLOOKUP($F1965,'Location List'!$A$2:$T$644,20,FALSE),"")</f>
        <v>Chris Kelly</v>
      </c>
      <c r="B1965" s="17" t="str">
        <f>IFERROR(VLOOKUP($F1965,'Location List'!$A$2:$T$644,19,FALSE),"")</f>
        <v>Chris Parenti</v>
      </c>
      <c r="C1965" s="17" t="str">
        <f>IFERROR(VLOOKUP($F1965,'Location List'!$A$2:$T$644,18,FALSE),"")</f>
        <v>Vinnie Maffea</v>
      </c>
      <c r="D1965" s="17" t="str">
        <f>IFERROR(VLOOKUP($F1965,'Location List'!$A$2:$T$644,9,FALSE),"")</f>
        <v>Taurean Silas</v>
      </c>
      <c r="E1965" s="17" t="str">
        <f>IFERROR(VLOOKUP($F1965,'Location List'!$A$2:$T$644,2,FALSE),"")</f>
        <v>STATEN ISLAND</v>
      </c>
      <c r="F1965" s="26">
        <v>494</v>
      </c>
      <c r="G1965" s="29" t="s">
        <v>3272</v>
      </c>
      <c r="H1965" s="29" t="s">
        <v>3527</v>
      </c>
      <c r="I1965" s="26">
        <v>91</v>
      </c>
      <c r="J1965" s="26">
        <v>128</v>
      </c>
      <c r="K1965" s="26">
        <v>0</v>
      </c>
      <c r="L1965" s="26">
        <v>15</v>
      </c>
      <c r="M1965" s="26">
        <v>219</v>
      </c>
      <c r="N1965" s="26">
        <v>397</v>
      </c>
      <c r="O1965" s="49">
        <v>1.8129999999999999</v>
      </c>
    </row>
    <row r="1966" spans="1:15" ht="15" customHeight="1" x14ac:dyDescent="0.25">
      <c r="A1966" s="17" t="str">
        <f>IFERROR(VLOOKUP($F1966,'Location List'!$A$2:$T$644,20,FALSE),"")</f>
        <v>Chris Kelly</v>
      </c>
      <c r="B1966" s="17" t="str">
        <f>IFERROR(VLOOKUP($F1966,'Location List'!$A$2:$T$644,19,FALSE),"")</f>
        <v>Chris Parenti</v>
      </c>
      <c r="C1966" s="17" t="str">
        <f>IFERROR(VLOOKUP($F1966,'Location List'!$A$2:$T$644,18,FALSE),"")</f>
        <v>Vinnie Maffea</v>
      </c>
      <c r="D1966" s="17" t="str">
        <f>IFERROR(VLOOKUP($F1966,'Location List'!$A$2:$T$644,9,FALSE),"")</f>
        <v>Taurean Silas</v>
      </c>
      <c r="E1966" s="17" t="str">
        <f>IFERROR(VLOOKUP($F1966,'Location List'!$A$2:$T$644,2,FALSE),"")</f>
        <v>STATEN ISLAND</v>
      </c>
      <c r="F1966" s="26">
        <v>494</v>
      </c>
      <c r="G1966" s="29" t="s">
        <v>3272</v>
      </c>
      <c r="H1966" s="29" t="s">
        <v>3397</v>
      </c>
      <c r="I1966" s="26">
        <v>34</v>
      </c>
      <c r="J1966" s="26">
        <v>35</v>
      </c>
      <c r="K1966" s="26">
        <v>0</v>
      </c>
      <c r="L1966" s="26">
        <v>21</v>
      </c>
      <c r="M1966" s="26">
        <v>69</v>
      </c>
      <c r="N1966" s="26">
        <v>418</v>
      </c>
      <c r="O1966" s="49">
        <v>6.0579999999999998</v>
      </c>
    </row>
    <row r="1967" spans="1:15" ht="15" customHeight="1" x14ac:dyDescent="0.25">
      <c r="A1967" s="17" t="str">
        <f>IFERROR(VLOOKUP($F1967,'Location List'!$A$2:$T$644,20,FALSE),"")</f>
        <v>Chris Kelly</v>
      </c>
      <c r="B1967" s="17" t="str">
        <f>IFERROR(VLOOKUP($F1967,'Location List'!$A$2:$T$644,19,FALSE),"")</f>
        <v>Chris Parenti</v>
      </c>
      <c r="C1967" s="17" t="str">
        <f>IFERROR(VLOOKUP($F1967,'Location List'!$A$2:$T$644,18,FALSE),"")</f>
        <v>Vinnie Maffea</v>
      </c>
      <c r="D1967" s="17" t="str">
        <f>IFERROR(VLOOKUP($F1967,'Location List'!$A$2:$T$644,9,FALSE),"")</f>
        <v>Taurean Silas</v>
      </c>
      <c r="E1967" s="17" t="str">
        <f>IFERROR(VLOOKUP($F1967,'Location List'!$A$2:$T$644,2,FALSE),"")</f>
        <v>STATEN ISLAND</v>
      </c>
      <c r="F1967" s="26">
        <v>494</v>
      </c>
      <c r="G1967" s="29" t="s">
        <v>3278</v>
      </c>
      <c r="H1967" s="29" t="s">
        <v>3359</v>
      </c>
      <c r="I1967" s="26">
        <v>209</v>
      </c>
      <c r="J1967" s="26">
        <v>319</v>
      </c>
      <c r="K1967" s="26">
        <v>0</v>
      </c>
      <c r="L1967" s="26">
        <v>17</v>
      </c>
      <c r="M1967" s="26">
        <v>528</v>
      </c>
      <c r="N1967" s="26">
        <v>1036</v>
      </c>
      <c r="O1967" s="49">
        <v>1.962</v>
      </c>
    </row>
    <row r="1968" spans="1:15" ht="15" customHeight="1" x14ac:dyDescent="0.25">
      <c r="A1968" s="17" t="str">
        <f>IFERROR(VLOOKUP($F1968,'Location List'!$A$2:$T$644,20,FALSE),"")</f>
        <v>Chris Kelly</v>
      </c>
      <c r="B1968" s="17" t="str">
        <f>IFERROR(VLOOKUP($F1968,'Location List'!$A$2:$T$644,19,FALSE),"")</f>
        <v>Chris Parenti</v>
      </c>
      <c r="C1968" s="17" t="str">
        <f>IFERROR(VLOOKUP($F1968,'Location List'!$A$2:$T$644,18,FALSE),"")</f>
        <v>Vinnie Maffea</v>
      </c>
      <c r="D1968" s="17" t="str">
        <f>IFERROR(VLOOKUP($F1968,'Location List'!$A$2:$T$644,9,FALSE),"")</f>
        <v>Taurean Silas</v>
      </c>
      <c r="E1968" s="17" t="str">
        <f>IFERROR(VLOOKUP($F1968,'Location List'!$A$2:$T$644,2,FALSE),"")</f>
        <v>STATEN ISLAND</v>
      </c>
      <c r="F1968" s="26">
        <v>494</v>
      </c>
      <c r="G1968" s="29" t="s">
        <v>3278</v>
      </c>
      <c r="H1968" s="29" t="s">
        <v>3408</v>
      </c>
      <c r="I1968" s="26">
        <v>334</v>
      </c>
      <c r="J1968" s="26">
        <v>299</v>
      </c>
      <c r="K1968" s="26">
        <v>0</v>
      </c>
      <c r="L1968" s="26">
        <v>17</v>
      </c>
      <c r="M1968" s="26">
        <v>633</v>
      </c>
      <c r="N1968" s="26">
        <v>4407</v>
      </c>
      <c r="O1968" s="49">
        <v>6.9619999999999997</v>
      </c>
    </row>
    <row r="1969" spans="1:15" ht="15" customHeight="1" x14ac:dyDescent="0.25">
      <c r="A1969" s="17" t="str">
        <f>IFERROR(VLOOKUP($F1969,'Location List'!$A$2:$T$644,20,FALSE),"")</f>
        <v>Chris Kelly</v>
      </c>
      <c r="B1969" s="17" t="str">
        <f>IFERROR(VLOOKUP($F1969,'Location List'!$A$2:$T$644,19,FALSE),"")</f>
        <v>Chris Parenti</v>
      </c>
      <c r="C1969" s="17" t="str">
        <f>IFERROR(VLOOKUP($F1969,'Location List'!$A$2:$T$644,18,FALSE),"")</f>
        <v>Vinnie Maffea</v>
      </c>
      <c r="D1969" s="17" t="str">
        <f>IFERROR(VLOOKUP($F1969,'Location List'!$A$2:$T$644,9,FALSE),"")</f>
        <v>Daniel de los Santos</v>
      </c>
      <c r="E1969" s="17" t="str">
        <f>IFERROR(VLOOKUP($F1969,'Location List'!$A$2:$T$644,2,FALSE),"")</f>
        <v>PATCHOGUE</v>
      </c>
      <c r="F1969" s="26">
        <v>496</v>
      </c>
      <c r="G1969" s="29" t="s">
        <v>3605</v>
      </c>
      <c r="H1969" s="29" t="s">
        <v>3289</v>
      </c>
      <c r="I1969" s="26">
        <v>359</v>
      </c>
      <c r="J1969" s="26">
        <v>260</v>
      </c>
      <c r="K1969" s="26">
        <v>0</v>
      </c>
      <c r="L1969" s="26">
        <v>24</v>
      </c>
      <c r="M1969" s="26">
        <v>619</v>
      </c>
      <c r="N1969" s="26">
        <v>6274</v>
      </c>
      <c r="O1969" s="49">
        <v>10.135999999999999</v>
      </c>
    </row>
    <row r="1970" spans="1:15" ht="15" customHeight="1" x14ac:dyDescent="0.25">
      <c r="A1970" s="17" t="str">
        <f>IFERROR(VLOOKUP($F1970,'Location List'!$A$2:$T$644,20,FALSE),"")</f>
        <v>Chris Kelly</v>
      </c>
      <c r="B1970" s="17" t="str">
        <f>IFERROR(VLOOKUP($F1970,'Location List'!$A$2:$T$644,19,FALSE),"")</f>
        <v>Chris Parenti</v>
      </c>
      <c r="C1970" s="17" t="str">
        <f>IFERROR(VLOOKUP($F1970,'Location List'!$A$2:$T$644,18,FALSE),"")</f>
        <v>Vinnie Maffea</v>
      </c>
      <c r="D1970" s="17" t="str">
        <f>IFERROR(VLOOKUP($F1970,'Location List'!$A$2:$T$644,9,FALSE),"")</f>
        <v>Daniel de los Santos</v>
      </c>
      <c r="E1970" s="17" t="str">
        <f>IFERROR(VLOOKUP($F1970,'Location List'!$A$2:$T$644,2,FALSE),"")</f>
        <v>PATCHOGUE</v>
      </c>
      <c r="F1970" s="26">
        <v>496</v>
      </c>
      <c r="G1970" s="29" t="s">
        <v>3328</v>
      </c>
      <c r="H1970" s="29" t="s">
        <v>3451</v>
      </c>
      <c r="I1970" s="26">
        <v>229</v>
      </c>
      <c r="J1970" s="26">
        <v>92</v>
      </c>
      <c r="K1970" s="26">
        <v>0</v>
      </c>
      <c r="L1970" s="26">
        <v>19</v>
      </c>
      <c r="M1970" s="26">
        <v>321</v>
      </c>
      <c r="N1970" s="26">
        <v>4737</v>
      </c>
      <c r="O1970" s="49">
        <v>14.757</v>
      </c>
    </row>
    <row r="1971" spans="1:15" ht="15" customHeight="1" x14ac:dyDescent="0.25">
      <c r="A1971" s="17" t="str">
        <f>IFERROR(VLOOKUP($F1971,'Location List'!$A$2:$T$644,20,FALSE),"")</f>
        <v>Chris Kelly</v>
      </c>
      <c r="B1971" s="17" t="str">
        <f>IFERROR(VLOOKUP($F1971,'Location List'!$A$2:$T$644,19,FALSE),"")</f>
        <v>Chris Parenti</v>
      </c>
      <c r="C1971" s="17" t="str">
        <f>IFERROR(VLOOKUP($F1971,'Location List'!$A$2:$T$644,18,FALSE),"")</f>
        <v>Vinnie Maffea</v>
      </c>
      <c r="D1971" s="17" t="str">
        <f>IFERROR(VLOOKUP($F1971,'Location List'!$A$2:$T$644,9,FALSE),"")</f>
        <v>Daniel de los Santos</v>
      </c>
      <c r="E1971" s="17" t="str">
        <f>IFERROR(VLOOKUP($F1971,'Location List'!$A$2:$T$644,2,FALSE),"")</f>
        <v>PATCHOGUE</v>
      </c>
      <c r="F1971" s="26">
        <v>496</v>
      </c>
      <c r="G1971" s="29" t="s">
        <v>3272</v>
      </c>
      <c r="H1971" s="29" t="s">
        <v>3461</v>
      </c>
      <c r="I1971" s="26">
        <v>620</v>
      </c>
      <c r="J1971" s="26">
        <v>422</v>
      </c>
      <c r="K1971" s="26">
        <v>0</v>
      </c>
      <c r="L1971" s="26">
        <v>18</v>
      </c>
      <c r="M1971" s="26">
        <v>1042</v>
      </c>
      <c r="N1971" s="26">
        <v>7264</v>
      </c>
      <c r="O1971" s="49">
        <v>6.9710000000000001</v>
      </c>
    </row>
    <row r="1972" spans="1:15" ht="15" customHeight="1" x14ac:dyDescent="0.25">
      <c r="A1972" s="17" t="str">
        <f>IFERROR(VLOOKUP($F1972,'Location List'!$A$2:$T$644,20,FALSE),"")</f>
        <v>Chris Kelly</v>
      </c>
      <c r="B1972" s="17" t="str">
        <f>IFERROR(VLOOKUP($F1972,'Location List'!$A$2:$T$644,19,FALSE),"")</f>
        <v>Chris Parenti</v>
      </c>
      <c r="C1972" s="17" t="str">
        <f>IFERROR(VLOOKUP($F1972,'Location List'!$A$2:$T$644,18,FALSE),"")</f>
        <v>Vinnie Maffea</v>
      </c>
      <c r="D1972" s="17" t="str">
        <f>IFERROR(VLOOKUP($F1972,'Location List'!$A$2:$T$644,9,FALSE),"")</f>
        <v>Daniel de los Santos</v>
      </c>
      <c r="E1972" s="17" t="str">
        <f>IFERROR(VLOOKUP($F1972,'Location List'!$A$2:$T$644,2,FALSE),"")</f>
        <v>PATCHOGUE</v>
      </c>
      <c r="F1972" s="26">
        <v>496</v>
      </c>
      <c r="G1972" s="29" t="s">
        <v>3276</v>
      </c>
      <c r="H1972" s="29" t="s">
        <v>3299</v>
      </c>
      <c r="I1972" s="26">
        <v>150</v>
      </c>
      <c r="J1972" s="26">
        <v>183</v>
      </c>
      <c r="K1972" s="26">
        <v>0</v>
      </c>
      <c r="L1972" s="26">
        <v>14</v>
      </c>
      <c r="M1972" s="26">
        <v>333</v>
      </c>
      <c r="N1972" s="26">
        <v>641</v>
      </c>
      <c r="O1972" s="49">
        <v>1.925</v>
      </c>
    </row>
    <row r="1973" spans="1:15" ht="15" customHeight="1" x14ac:dyDescent="0.25">
      <c r="A1973" s="17" t="str">
        <f>IFERROR(VLOOKUP($F1973,'Location List'!$A$2:$T$644,20,FALSE),"")</f>
        <v>Chris Kelly</v>
      </c>
      <c r="B1973" s="17" t="str">
        <f>IFERROR(VLOOKUP($F1973,'Location List'!$A$2:$T$644,19,FALSE),"")</f>
        <v>Chris Parenti</v>
      </c>
      <c r="C1973" s="17" t="str">
        <f>IFERROR(VLOOKUP($F1973,'Location List'!$A$2:$T$644,18,FALSE),"")</f>
        <v>Vinnie Maffea</v>
      </c>
      <c r="D1973" s="17" t="str">
        <f>IFERROR(VLOOKUP($F1973,'Location List'!$A$2:$T$644,9,FALSE),"")</f>
        <v>Daniel de los Santos</v>
      </c>
      <c r="E1973" s="17" t="str">
        <f>IFERROR(VLOOKUP($F1973,'Location List'!$A$2:$T$644,2,FALSE),"")</f>
        <v>PATCHOGUE</v>
      </c>
      <c r="F1973" s="26">
        <v>496</v>
      </c>
      <c r="G1973" s="29" t="s">
        <v>3278</v>
      </c>
      <c r="H1973" s="29" t="s">
        <v>3547</v>
      </c>
      <c r="I1973" s="26">
        <v>343</v>
      </c>
      <c r="J1973" s="26">
        <v>409</v>
      </c>
      <c r="K1973" s="26">
        <v>0</v>
      </c>
      <c r="L1973" s="26">
        <v>18</v>
      </c>
      <c r="M1973" s="26">
        <v>752</v>
      </c>
      <c r="N1973" s="26">
        <v>1334</v>
      </c>
      <c r="O1973" s="49">
        <v>1.774</v>
      </c>
    </row>
    <row r="1974" spans="1:15" ht="15" customHeight="1" x14ac:dyDescent="0.25">
      <c r="A1974" s="17" t="str">
        <f>IFERROR(VLOOKUP($F1974,'Location List'!$A$2:$T$644,20,FALSE),"")</f>
        <v>Chris Kelly</v>
      </c>
      <c r="B1974" s="17" t="str">
        <f>IFERROR(VLOOKUP($F1974,'Location List'!$A$2:$T$644,19,FALSE),"")</f>
        <v>Chris Parenti</v>
      </c>
      <c r="C1974" s="17" t="str">
        <f>IFERROR(VLOOKUP($F1974,'Location List'!$A$2:$T$644,18,FALSE),"")</f>
        <v>Stephen Vanderslice</v>
      </c>
      <c r="D1974" s="17" t="str">
        <f>IFERROR(VLOOKUP($F1974,'Location List'!$A$2:$T$644,9,FALSE),"")</f>
        <v>DANIEL BESSEMER</v>
      </c>
      <c r="E1974" s="17" t="str">
        <f>IFERROR(VLOOKUP($F1974,'Location List'!$A$2:$T$644,2,FALSE),"")</f>
        <v>CHERRY HILL</v>
      </c>
      <c r="F1974" s="26">
        <v>498</v>
      </c>
      <c r="G1974" s="29" t="s">
        <v>3272</v>
      </c>
      <c r="H1974" s="29" t="s">
        <v>3580</v>
      </c>
      <c r="I1974" s="26">
        <v>79</v>
      </c>
      <c r="J1974" s="26">
        <v>37</v>
      </c>
      <c r="K1974" s="26">
        <v>0</v>
      </c>
      <c r="L1974" s="26">
        <v>18</v>
      </c>
      <c r="M1974" s="26">
        <v>116</v>
      </c>
      <c r="N1974" s="26">
        <v>812</v>
      </c>
      <c r="O1974" s="49">
        <v>7</v>
      </c>
    </row>
    <row r="1975" spans="1:15" ht="15" customHeight="1" x14ac:dyDescent="0.25">
      <c r="A1975" s="17" t="str">
        <f>IFERROR(VLOOKUP($F1975,'Location List'!$A$2:$T$644,20,FALSE),"")</f>
        <v>Chris Kelly</v>
      </c>
      <c r="B1975" s="17" t="str">
        <f>IFERROR(VLOOKUP($F1975,'Location List'!$A$2:$T$644,19,FALSE),"")</f>
        <v>Chris Parenti</v>
      </c>
      <c r="C1975" s="17" t="str">
        <f>IFERROR(VLOOKUP($F1975,'Location List'!$A$2:$T$644,18,FALSE),"")</f>
        <v>Stephen Vanderslice</v>
      </c>
      <c r="D1975" s="17" t="str">
        <f>IFERROR(VLOOKUP($F1975,'Location List'!$A$2:$T$644,9,FALSE),"")</f>
        <v>DANIEL BESSEMER</v>
      </c>
      <c r="E1975" s="17" t="str">
        <f>IFERROR(VLOOKUP($F1975,'Location List'!$A$2:$T$644,2,FALSE),"")</f>
        <v>CHERRY HILL</v>
      </c>
      <c r="F1975" s="26">
        <v>498</v>
      </c>
      <c r="G1975" s="29" t="s">
        <v>3272</v>
      </c>
      <c r="H1975" s="29" t="s">
        <v>3581</v>
      </c>
      <c r="I1975" s="26">
        <v>146</v>
      </c>
      <c r="J1975" s="26">
        <v>125</v>
      </c>
      <c r="K1975" s="26">
        <v>0</v>
      </c>
      <c r="L1975" s="26">
        <v>15</v>
      </c>
      <c r="M1975" s="26">
        <v>271</v>
      </c>
      <c r="N1975" s="26">
        <v>2009</v>
      </c>
      <c r="O1975" s="49">
        <v>7.4130000000000003</v>
      </c>
    </row>
    <row r="1976" spans="1:15" ht="15" customHeight="1" x14ac:dyDescent="0.25">
      <c r="A1976" s="17" t="str">
        <f>IFERROR(VLOOKUP($F1976,'Location List'!$A$2:$T$644,20,FALSE),"")</f>
        <v>Chris Kelly</v>
      </c>
      <c r="B1976" s="17" t="str">
        <f>IFERROR(VLOOKUP($F1976,'Location List'!$A$2:$T$644,19,FALSE),"")</f>
        <v>Chris Parenti</v>
      </c>
      <c r="C1976" s="17" t="str">
        <f>IFERROR(VLOOKUP($F1976,'Location List'!$A$2:$T$644,18,FALSE),"")</f>
        <v>Stephen Vanderslice</v>
      </c>
      <c r="D1976" s="17" t="str">
        <f>IFERROR(VLOOKUP($F1976,'Location List'!$A$2:$T$644,9,FALSE),"")</f>
        <v>DANIEL BESSEMER</v>
      </c>
      <c r="E1976" s="17" t="str">
        <f>IFERROR(VLOOKUP($F1976,'Location List'!$A$2:$T$644,2,FALSE),"")</f>
        <v>CHERRY HILL</v>
      </c>
      <c r="F1976" s="26">
        <v>498</v>
      </c>
      <c r="G1976" s="29" t="s">
        <v>3276</v>
      </c>
      <c r="H1976" s="29" t="s">
        <v>3299</v>
      </c>
      <c r="I1976" s="26">
        <v>191</v>
      </c>
      <c r="J1976" s="26">
        <v>135</v>
      </c>
      <c r="K1976" s="26">
        <v>0</v>
      </c>
      <c r="L1976" s="26">
        <v>15</v>
      </c>
      <c r="M1976" s="26">
        <v>326</v>
      </c>
      <c r="N1976" s="26">
        <v>619</v>
      </c>
      <c r="O1976" s="49">
        <v>1.899</v>
      </c>
    </row>
    <row r="1977" spans="1:15" ht="15" customHeight="1" x14ac:dyDescent="0.25">
      <c r="A1977" s="17" t="str">
        <f>IFERROR(VLOOKUP($F1977,'Location List'!$A$2:$T$644,20,FALSE),"")</f>
        <v>Chris Kelly</v>
      </c>
      <c r="B1977" s="17" t="str">
        <f>IFERROR(VLOOKUP($F1977,'Location List'!$A$2:$T$644,19,FALSE),"")</f>
        <v>Chris Parenti</v>
      </c>
      <c r="C1977" s="17" t="str">
        <f>IFERROR(VLOOKUP($F1977,'Location List'!$A$2:$T$644,18,FALSE),"")</f>
        <v>Vinnie Maffea</v>
      </c>
      <c r="D1977" s="17" t="str">
        <f>IFERROR(VLOOKUP($F1977,'Location List'!$A$2:$T$644,9,FALSE),"")</f>
        <v>Daniel de los Santos</v>
      </c>
      <c r="E1977" s="17" t="str">
        <f>IFERROR(VLOOKUP($F1977,'Location List'!$A$2:$T$644,2,FALSE),"")</f>
        <v>HICKSVILLE</v>
      </c>
      <c r="F1977" s="26">
        <v>499</v>
      </c>
      <c r="G1977" s="29" t="s">
        <v>3272</v>
      </c>
      <c r="H1977" s="29" t="s">
        <v>3273</v>
      </c>
      <c r="I1977" s="26">
        <v>333</v>
      </c>
      <c r="J1977" s="26">
        <v>798</v>
      </c>
      <c r="K1977" s="26">
        <v>0</v>
      </c>
      <c r="L1977" s="26">
        <v>16</v>
      </c>
      <c r="M1977" s="26">
        <v>1131</v>
      </c>
      <c r="N1977" s="26">
        <v>640</v>
      </c>
      <c r="O1977" s="49">
        <v>0.56599999999999995</v>
      </c>
    </row>
    <row r="1978" spans="1:15" ht="15" customHeight="1" x14ac:dyDescent="0.25">
      <c r="A1978" s="17" t="str">
        <f>IFERROR(VLOOKUP($F1978,'Location List'!$A$2:$T$644,20,FALSE),"")</f>
        <v>Chris Kelly</v>
      </c>
      <c r="B1978" s="17" t="str">
        <f>IFERROR(VLOOKUP($F1978,'Location List'!$A$2:$T$644,19,FALSE),"")</f>
        <v>Chris Parenti</v>
      </c>
      <c r="C1978" s="17" t="str">
        <f>IFERROR(VLOOKUP($F1978,'Location List'!$A$2:$T$644,18,FALSE),"")</f>
        <v>Vinnie Maffea</v>
      </c>
      <c r="D1978" s="17" t="str">
        <f>IFERROR(VLOOKUP($F1978,'Location List'!$A$2:$T$644,9,FALSE),"")</f>
        <v>Daniel de los Santos</v>
      </c>
      <c r="E1978" s="17" t="str">
        <f>IFERROR(VLOOKUP($F1978,'Location List'!$A$2:$T$644,2,FALSE),"")</f>
        <v>HICKSVILLE</v>
      </c>
      <c r="F1978" s="26">
        <v>499</v>
      </c>
      <c r="G1978" s="29" t="s">
        <v>3272</v>
      </c>
      <c r="H1978" s="29" t="s">
        <v>3365</v>
      </c>
      <c r="I1978" s="26">
        <v>185</v>
      </c>
      <c r="J1978" s="26">
        <v>360</v>
      </c>
      <c r="K1978" s="26">
        <v>0</v>
      </c>
      <c r="L1978" s="26">
        <v>18</v>
      </c>
      <c r="M1978" s="26">
        <v>545</v>
      </c>
      <c r="N1978" s="26">
        <v>927</v>
      </c>
      <c r="O1978" s="49">
        <v>1.7010000000000001</v>
      </c>
    </row>
    <row r="1979" spans="1:15" ht="15" customHeight="1" x14ac:dyDescent="0.25">
      <c r="A1979" s="17" t="str">
        <f>IFERROR(VLOOKUP($F1979,'Location List'!$A$2:$T$644,20,FALSE),"")</f>
        <v>Chris Kelly</v>
      </c>
      <c r="B1979" s="17" t="str">
        <f>IFERROR(VLOOKUP($F1979,'Location List'!$A$2:$T$644,19,FALSE),"")</f>
        <v>Chris Parenti</v>
      </c>
      <c r="C1979" s="17" t="str">
        <f>IFERROR(VLOOKUP($F1979,'Location List'!$A$2:$T$644,18,FALSE),"")</f>
        <v>Vinnie Maffea</v>
      </c>
      <c r="D1979" s="17" t="str">
        <f>IFERROR(VLOOKUP($F1979,'Location List'!$A$2:$T$644,9,FALSE),"")</f>
        <v>Daniel de los Santos</v>
      </c>
      <c r="E1979" s="17" t="str">
        <f>IFERROR(VLOOKUP($F1979,'Location List'!$A$2:$T$644,2,FALSE),"")</f>
        <v>HICKSVILLE</v>
      </c>
      <c r="F1979" s="26">
        <v>499</v>
      </c>
      <c r="G1979" s="29" t="s">
        <v>3276</v>
      </c>
      <c r="H1979" s="29" t="s">
        <v>3418</v>
      </c>
      <c r="I1979" s="26">
        <v>604</v>
      </c>
      <c r="J1979" s="26">
        <v>622</v>
      </c>
      <c r="K1979" s="26">
        <v>0</v>
      </c>
      <c r="L1979" s="26">
        <v>14</v>
      </c>
      <c r="M1979" s="26">
        <v>1226</v>
      </c>
      <c r="N1979" s="26">
        <v>2298</v>
      </c>
      <c r="O1979" s="49">
        <v>1.8740000000000001</v>
      </c>
    </row>
    <row r="1980" spans="1:15" ht="15" customHeight="1" x14ac:dyDescent="0.25">
      <c r="A1980" s="17" t="str">
        <f>IFERROR(VLOOKUP($F1980,'Location List'!$A$2:$T$644,20,FALSE),"")</f>
        <v>Chris Kelly</v>
      </c>
      <c r="B1980" s="17" t="str">
        <f>IFERROR(VLOOKUP($F1980,'Location List'!$A$2:$T$644,19,FALSE),"")</f>
        <v>Chris Parenti</v>
      </c>
      <c r="C1980" s="17" t="str">
        <f>IFERROR(VLOOKUP($F1980,'Location List'!$A$2:$T$644,18,FALSE),"")</f>
        <v>Jose Urena</v>
      </c>
      <c r="D1980" s="17" t="str">
        <f>IFERROR(VLOOKUP($F1980,'Location List'!$A$2:$T$644,9,FALSE),"")</f>
        <v>Daniel de los Santos</v>
      </c>
      <c r="E1980" s="17" t="str">
        <f>IFERROR(VLOOKUP($F1980,'Location List'!$A$2:$T$644,2,FALSE),"")</f>
        <v>BRICK</v>
      </c>
      <c r="F1980" s="26">
        <v>500</v>
      </c>
      <c r="G1980" s="29" t="s">
        <v>3605</v>
      </c>
      <c r="H1980" s="29" t="s">
        <v>3295</v>
      </c>
      <c r="I1980" s="26">
        <v>223</v>
      </c>
      <c r="J1980" s="26">
        <v>106</v>
      </c>
      <c r="K1980" s="26">
        <v>0</v>
      </c>
      <c r="L1980" s="26">
        <v>17</v>
      </c>
      <c r="M1980" s="26">
        <v>329</v>
      </c>
      <c r="N1980" s="26">
        <v>2318</v>
      </c>
      <c r="O1980" s="49">
        <v>7.0460000000000003</v>
      </c>
    </row>
    <row r="1981" spans="1:15" ht="15" customHeight="1" x14ac:dyDescent="0.25">
      <c r="A1981" s="17" t="str">
        <f>IFERROR(VLOOKUP($F1981,'Location List'!$A$2:$T$644,20,FALSE),"")</f>
        <v>Chris Kelly</v>
      </c>
      <c r="B1981" s="17" t="str">
        <f>IFERROR(VLOOKUP($F1981,'Location List'!$A$2:$T$644,19,FALSE),"")</f>
        <v>Chris Parenti</v>
      </c>
      <c r="C1981" s="17" t="str">
        <f>IFERROR(VLOOKUP($F1981,'Location List'!$A$2:$T$644,18,FALSE),"")</f>
        <v>Jose Urena</v>
      </c>
      <c r="D1981" s="17" t="str">
        <f>IFERROR(VLOOKUP($F1981,'Location List'!$A$2:$T$644,9,FALSE),"")</f>
        <v>Daniel de los Santos</v>
      </c>
      <c r="E1981" s="17" t="str">
        <f>IFERROR(VLOOKUP($F1981,'Location List'!$A$2:$T$644,2,FALSE),"")</f>
        <v>BRICK</v>
      </c>
      <c r="F1981" s="26">
        <v>500</v>
      </c>
      <c r="G1981" s="29" t="s">
        <v>3605</v>
      </c>
      <c r="H1981" s="29" t="s">
        <v>3283</v>
      </c>
      <c r="I1981" s="26">
        <v>482</v>
      </c>
      <c r="J1981" s="26">
        <v>159</v>
      </c>
      <c r="K1981" s="26">
        <v>0</v>
      </c>
      <c r="L1981" s="26">
        <v>15</v>
      </c>
      <c r="M1981" s="26">
        <v>641</v>
      </c>
      <c r="N1981" s="26">
        <v>4487</v>
      </c>
      <c r="O1981" s="49">
        <v>7</v>
      </c>
    </row>
    <row r="1982" spans="1:15" ht="15" customHeight="1" x14ac:dyDescent="0.25">
      <c r="A1982" s="17" t="str">
        <f>IFERROR(VLOOKUP($F1982,'Location List'!$A$2:$T$644,20,FALSE),"")</f>
        <v>Chris Kelly</v>
      </c>
      <c r="B1982" s="17" t="str">
        <f>IFERROR(VLOOKUP($F1982,'Location List'!$A$2:$T$644,19,FALSE),"")</f>
        <v>Chris Parenti</v>
      </c>
      <c r="C1982" s="17" t="str">
        <f>IFERROR(VLOOKUP($F1982,'Location List'!$A$2:$T$644,18,FALSE),"")</f>
        <v>Jose Urena</v>
      </c>
      <c r="D1982" s="17" t="str">
        <f>IFERROR(VLOOKUP($F1982,'Location List'!$A$2:$T$644,9,FALSE),"")</f>
        <v>Daniel de los Santos</v>
      </c>
      <c r="E1982" s="17" t="str">
        <f>IFERROR(VLOOKUP($F1982,'Location List'!$A$2:$T$644,2,FALSE),"")</f>
        <v>BRICK</v>
      </c>
      <c r="F1982" s="26">
        <v>500</v>
      </c>
      <c r="G1982" s="29" t="s">
        <v>3605</v>
      </c>
      <c r="H1982" s="29" t="s">
        <v>3296</v>
      </c>
      <c r="I1982" s="26">
        <v>435</v>
      </c>
      <c r="J1982" s="26">
        <v>213</v>
      </c>
      <c r="K1982" s="26">
        <v>0</v>
      </c>
      <c r="L1982" s="26">
        <v>19</v>
      </c>
      <c r="M1982" s="26">
        <v>648</v>
      </c>
      <c r="N1982" s="26">
        <v>4536</v>
      </c>
      <c r="O1982" s="49">
        <v>7</v>
      </c>
    </row>
    <row r="1983" spans="1:15" ht="15" customHeight="1" x14ac:dyDescent="0.25">
      <c r="A1983" s="17" t="str">
        <f>IFERROR(VLOOKUP($F1983,'Location List'!$A$2:$T$644,20,FALSE),"")</f>
        <v>Chris Kelly</v>
      </c>
      <c r="B1983" s="17" t="str">
        <f>IFERROR(VLOOKUP($F1983,'Location List'!$A$2:$T$644,19,FALSE),"")</f>
        <v>Chris Parenti</v>
      </c>
      <c r="C1983" s="17" t="str">
        <f>IFERROR(VLOOKUP($F1983,'Location List'!$A$2:$T$644,18,FALSE),"")</f>
        <v>Jose Urena</v>
      </c>
      <c r="D1983" s="17" t="str">
        <f>IFERROR(VLOOKUP($F1983,'Location List'!$A$2:$T$644,9,FALSE),"")</f>
        <v>Daniel de los Santos</v>
      </c>
      <c r="E1983" s="17" t="str">
        <f>IFERROR(VLOOKUP($F1983,'Location List'!$A$2:$T$644,2,FALSE),"")</f>
        <v>BRICK</v>
      </c>
      <c r="F1983" s="26">
        <v>500</v>
      </c>
      <c r="G1983" s="29" t="s">
        <v>3605</v>
      </c>
      <c r="H1983" s="29" t="s">
        <v>3289</v>
      </c>
      <c r="I1983" s="26">
        <v>556</v>
      </c>
      <c r="J1983" s="26">
        <v>213</v>
      </c>
      <c r="K1983" s="26">
        <v>0</v>
      </c>
      <c r="L1983" s="26">
        <v>14</v>
      </c>
      <c r="M1983" s="26">
        <v>769</v>
      </c>
      <c r="N1983" s="26">
        <v>5404</v>
      </c>
      <c r="O1983" s="49">
        <v>7.0270000000000001</v>
      </c>
    </row>
    <row r="1984" spans="1:15" ht="15" customHeight="1" x14ac:dyDescent="0.25">
      <c r="A1984" s="17" t="str">
        <f>IFERROR(VLOOKUP($F1984,'Location List'!$A$2:$T$644,20,FALSE),"")</f>
        <v>Chris Kelly</v>
      </c>
      <c r="B1984" s="17" t="str">
        <f>IFERROR(VLOOKUP($F1984,'Location List'!$A$2:$T$644,19,FALSE),"")</f>
        <v>Chris Parenti</v>
      </c>
      <c r="C1984" s="17" t="str">
        <f>IFERROR(VLOOKUP($F1984,'Location List'!$A$2:$T$644,18,FALSE),"")</f>
        <v>Jose Urena</v>
      </c>
      <c r="D1984" s="17" t="str">
        <f>IFERROR(VLOOKUP($F1984,'Location List'!$A$2:$T$644,9,FALSE),"")</f>
        <v>Daniel de los Santos</v>
      </c>
      <c r="E1984" s="17" t="str">
        <f>IFERROR(VLOOKUP($F1984,'Location List'!$A$2:$T$644,2,FALSE),"")</f>
        <v>BRICK</v>
      </c>
      <c r="F1984" s="26">
        <v>500</v>
      </c>
      <c r="G1984" s="29" t="s">
        <v>3272</v>
      </c>
      <c r="H1984" s="29" t="s">
        <v>3372</v>
      </c>
      <c r="I1984" s="26">
        <v>974</v>
      </c>
      <c r="J1984" s="26">
        <v>124</v>
      </c>
      <c r="K1984" s="26">
        <v>0</v>
      </c>
      <c r="L1984" s="26">
        <v>38</v>
      </c>
      <c r="M1984" s="26">
        <v>1098</v>
      </c>
      <c r="N1984" s="26">
        <v>11125</v>
      </c>
      <c r="O1984" s="49">
        <v>10.132</v>
      </c>
    </row>
    <row r="1985" spans="1:15" ht="15" customHeight="1" x14ac:dyDescent="0.25">
      <c r="A1985" s="17" t="str">
        <f>IFERROR(VLOOKUP($F1985,'Location List'!$A$2:$T$644,20,FALSE),"")</f>
        <v>Chris Kelly</v>
      </c>
      <c r="B1985" s="17" t="str">
        <f>IFERROR(VLOOKUP($F1985,'Location List'!$A$2:$T$644,19,FALSE),"")</f>
        <v>Chris Parenti</v>
      </c>
      <c r="C1985" s="17" t="str">
        <f>IFERROR(VLOOKUP($F1985,'Location List'!$A$2:$T$644,18,FALSE),"")</f>
        <v>Jose Urena</v>
      </c>
      <c r="D1985" s="17" t="str">
        <f>IFERROR(VLOOKUP($F1985,'Location List'!$A$2:$T$644,9,FALSE),"")</f>
        <v>Daniel de los Santos</v>
      </c>
      <c r="E1985" s="17" t="str">
        <f>IFERROR(VLOOKUP($F1985,'Location List'!$A$2:$T$644,2,FALSE),"")</f>
        <v>BRICK</v>
      </c>
      <c r="F1985" s="26">
        <v>500</v>
      </c>
      <c r="G1985" s="29" t="s">
        <v>3272</v>
      </c>
      <c r="H1985" s="29" t="s">
        <v>3300</v>
      </c>
      <c r="I1985" s="26">
        <v>108</v>
      </c>
      <c r="J1985" s="26">
        <v>69</v>
      </c>
      <c r="K1985" s="26">
        <v>0</v>
      </c>
      <c r="L1985" s="26">
        <v>32</v>
      </c>
      <c r="M1985" s="26">
        <v>177</v>
      </c>
      <c r="N1985" s="26">
        <v>0</v>
      </c>
      <c r="O1985" s="49">
        <v>0</v>
      </c>
    </row>
    <row r="1986" spans="1:15" ht="15" customHeight="1" x14ac:dyDescent="0.25">
      <c r="A1986" s="17" t="str">
        <f>IFERROR(VLOOKUP($F1986,'Location List'!$A$2:$T$644,20,FALSE),"")</f>
        <v>Chris Kelly</v>
      </c>
      <c r="B1986" s="17" t="str">
        <f>IFERROR(VLOOKUP($F1986,'Location List'!$A$2:$T$644,19,FALSE),"")</f>
        <v>Chris Parenti</v>
      </c>
      <c r="C1986" s="17" t="str">
        <f>IFERROR(VLOOKUP($F1986,'Location List'!$A$2:$T$644,18,FALSE),"")</f>
        <v>Jose Urena</v>
      </c>
      <c r="D1986" s="17" t="str">
        <f>IFERROR(VLOOKUP($F1986,'Location List'!$A$2:$T$644,9,FALSE),"")</f>
        <v>Daniel de los Santos</v>
      </c>
      <c r="E1986" s="17" t="str">
        <f>IFERROR(VLOOKUP($F1986,'Location List'!$A$2:$T$644,2,FALSE),"")</f>
        <v>BRICK</v>
      </c>
      <c r="F1986" s="26">
        <v>500</v>
      </c>
      <c r="G1986" s="29" t="s">
        <v>3276</v>
      </c>
      <c r="H1986" s="29" t="s">
        <v>3320</v>
      </c>
      <c r="I1986" s="26">
        <v>193</v>
      </c>
      <c r="J1986" s="26">
        <v>103</v>
      </c>
      <c r="K1986" s="26">
        <v>0</v>
      </c>
      <c r="L1986" s="26">
        <v>15</v>
      </c>
      <c r="M1986" s="26">
        <v>296</v>
      </c>
      <c r="N1986" s="26">
        <v>588</v>
      </c>
      <c r="O1986" s="49">
        <v>1.986</v>
      </c>
    </row>
    <row r="1987" spans="1:15" ht="15" customHeight="1" x14ac:dyDescent="0.25">
      <c r="A1987" s="17" t="str">
        <f>IFERROR(VLOOKUP($F1987,'Location List'!$A$2:$T$644,20,FALSE),"")</f>
        <v>Chris Kelly</v>
      </c>
      <c r="B1987" s="17" t="str">
        <f>IFERROR(VLOOKUP($F1987,'Location List'!$A$2:$T$644,19,FALSE),"")</f>
        <v>Chris Parenti</v>
      </c>
      <c r="C1987" s="17" t="str">
        <f>IFERROR(VLOOKUP($F1987,'Location List'!$A$2:$T$644,18,FALSE),"")</f>
        <v>Jose Urena</v>
      </c>
      <c r="D1987" s="17" t="str">
        <f>IFERROR(VLOOKUP($F1987,'Location List'!$A$2:$T$644,9,FALSE),"")</f>
        <v>Daniel de los Santos</v>
      </c>
      <c r="E1987" s="17" t="str">
        <f>IFERROR(VLOOKUP($F1987,'Location List'!$A$2:$T$644,2,FALSE),"")</f>
        <v>BRICK</v>
      </c>
      <c r="F1987" s="26">
        <v>500</v>
      </c>
      <c r="G1987" s="29" t="s">
        <v>3276</v>
      </c>
      <c r="H1987" s="29" t="s">
        <v>3299</v>
      </c>
      <c r="I1987" s="26">
        <v>160</v>
      </c>
      <c r="J1987" s="26">
        <v>117</v>
      </c>
      <c r="K1987" s="26">
        <v>0</v>
      </c>
      <c r="L1987" s="26">
        <v>15</v>
      </c>
      <c r="M1987" s="26">
        <v>277</v>
      </c>
      <c r="N1987" s="26">
        <v>0</v>
      </c>
      <c r="O1987" s="49">
        <v>0</v>
      </c>
    </row>
    <row r="1988" spans="1:15" ht="15" customHeight="1" x14ac:dyDescent="0.25">
      <c r="A1988" s="17" t="str">
        <f>IFERROR(VLOOKUP($F1988,'Location List'!$A$2:$T$644,20,FALSE),"")</f>
        <v>Chris Kelly</v>
      </c>
      <c r="B1988" s="17" t="str">
        <f>IFERROR(VLOOKUP($F1988,'Location List'!$A$2:$T$644,19,FALSE),"")</f>
        <v>Chris Parenti</v>
      </c>
      <c r="C1988" s="17" t="str">
        <f>IFERROR(VLOOKUP($F1988,'Location List'!$A$2:$T$644,18,FALSE),"")</f>
        <v>Jose Urena</v>
      </c>
      <c r="D1988" s="17" t="str">
        <f>IFERROR(VLOOKUP($F1988,'Location List'!$A$2:$T$644,9,FALSE),"")</f>
        <v>Daniel de los Santos</v>
      </c>
      <c r="E1988" s="17" t="str">
        <f>IFERROR(VLOOKUP($F1988,'Location List'!$A$2:$T$644,2,FALSE),"")</f>
        <v>BRICK</v>
      </c>
      <c r="F1988" s="26">
        <v>500</v>
      </c>
      <c r="G1988" s="29" t="s">
        <v>3278</v>
      </c>
      <c r="H1988" s="29" t="s">
        <v>3293</v>
      </c>
      <c r="I1988" s="26">
        <v>175</v>
      </c>
      <c r="J1988" s="26">
        <v>77</v>
      </c>
      <c r="K1988" s="26">
        <v>0</v>
      </c>
      <c r="L1988" s="26">
        <v>14</v>
      </c>
      <c r="M1988" s="26">
        <v>252</v>
      </c>
      <c r="N1988" s="26">
        <v>488</v>
      </c>
      <c r="O1988" s="49">
        <v>1.9370000000000001</v>
      </c>
    </row>
    <row r="1989" spans="1:15" ht="15" customHeight="1" x14ac:dyDescent="0.25">
      <c r="A1989" s="17" t="str">
        <f>IFERROR(VLOOKUP($F1989,'Location List'!$A$2:$T$644,20,FALSE),"")</f>
        <v>Chris Kelly</v>
      </c>
      <c r="B1989" s="17" t="str">
        <f>IFERROR(VLOOKUP($F1989,'Location List'!$A$2:$T$644,19,FALSE),"")</f>
        <v>Chris Parenti</v>
      </c>
      <c r="C1989" s="17" t="str">
        <f>IFERROR(VLOOKUP($F1989,'Location List'!$A$2:$T$644,18,FALSE),"")</f>
        <v>Jose Urena</v>
      </c>
      <c r="D1989" s="17" t="str">
        <f>IFERROR(VLOOKUP($F1989,'Location List'!$A$2:$T$644,9,FALSE),"")</f>
        <v>Daniel de los Santos</v>
      </c>
      <c r="E1989" s="17" t="str">
        <f>IFERROR(VLOOKUP($F1989,'Location List'!$A$2:$T$644,2,FALSE),"")</f>
        <v>BRICK</v>
      </c>
      <c r="F1989" s="26">
        <v>500</v>
      </c>
      <c r="G1989" s="29" t="s">
        <v>3278</v>
      </c>
      <c r="H1989" s="29" t="s">
        <v>3515</v>
      </c>
      <c r="I1989" s="26">
        <v>266</v>
      </c>
      <c r="J1989" s="26">
        <v>167</v>
      </c>
      <c r="K1989" s="26">
        <v>0</v>
      </c>
      <c r="L1989" s="26">
        <v>17</v>
      </c>
      <c r="M1989" s="26">
        <v>433</v>
      </c>
      <c r="N1989" s="26">
        <v>497</v>
      </c>
      <c r="O1989" s="49">
        <v>1.1479999999999999</v>
      </c>
    </row>
    <row r="1990" spans="1:15" ht="15" customHeight="1" x14ac:dyDescent="0.25">
      <c r="A1990" s="17" t="str">
        <f>IFERROR(VLOOKUP($F1990,'Location List'!$A$2:$T$644,20,FALSE),"")</f>
        <v>Chris Kelly</v>
      </c>
      <c r="B1990" s="17" t="str">
        <f>IFERROR(VLOOKUP($F1990,'Location List'!$A$2:$T$644,19,FALSE),"")</f>
        <v>Chris Parenti</v>
      </c>
      <c r="C1990" s="17" t="str">
        <f>IFERROR(VLOOKUP($F1990,'Location List'!$A$2:$T$644,18,FALSE),"")</f>
        <v>Jose Urena</v>
      </c>
      <c r="D1990" s="17" t="str">
        <f>IFERROR(VLOOKUP($F1990,'Location List'!$A$2:$T$644,9,FALSE),"")</f>
        <v>Daniel de los Santos</v>
      </c>
      <c r="E1990" s="17" t="str">
        <f>IFERROR(VLOOKUP($F1990,'Location List'!$A$2:$T$644,2,FALSE),"")</f>
        <v>BRICK</v>
      </c>
      <c r="F1990" s="26">
        <v>500</v>
      </c>
      <c r="G1990" s="29" t="s">
        <v>3278</v>
      </c>
      <c r="H1990" s="29" t="s">
        <v>3444</v>
      </c>
      <c r="I1990" s="26">
        <v>213</v>
      </c>
      <c r="J1990" s="26">
        <v>71</v>
      </c>
      <c r="K1990" s="26">
        <v>0</v>
      </c>
      <c r="L1990" s="26">
        <v>14</v>
      </c>
      <c r="M1990" s="26">
        <v>284</v>
      </c>
      <c r="N1990" s="26">
        <v>474</v>
      </c>
      <c r="O1990" s="49">
        <v>1.669</v>
      </c>
    </row>
    <row r="1991" spans="1:15" ht="15" customHeight="1" x14ac:dyDescent="0.25">
      <c r="A1991" s="17" t="str">
        <f>IFERROR(VLOOKUP($F1991,'Location List'!$A$2:$T$644,20,FALSE),"")</f>
        <v>Chris Kelly</v>
      </c>
      <c r="B1991" s="17" t="str">
        <f>IFERROR(VLOOKUP($F1991,'Location List'!$A$2:$T$644,19,FALSE),"")</f>
        <v>Chris Parenti</v>
      </c>
      <c r="C1991" s="17" t="str">
        <f>IFERROR(VLOOKUP($F1991,'Location List'!$A$2:$T$644,18,FALSE),"")</f>
        <v>Jose Urena</v>
      </c>
      <c r="D1991" s="17" t="str">
        <f>IFERROR(VLOOKUP($F1991,'Location List'!$A$2:$T$644,9,FALSE),"")</f>
        <v>Daniel de los Santos</v>
      </c>
      <c r="E1991" s="17" t="str">
        <f>IFERROR(VLOOKUP($F1991,'Location List'!$A$2:$T$644,2,FALSE),"")</f>
        <v>BRICK</v>
      </c>
      <c r="F1991" s="26">
        <v>500</v>
      </c>
      <c r="G1991" s="29" t="s">
        <v>3278</v>
      </c>
      <c r="H1991" s="29" t="s">
        <v>3445</v>
      </c>
      <c r="I1991" s="26">
        <v>234</v>
      </c>
      <c r="J1991" s="26">
        <v>83</v>
      </c>
      <c r="K1991" s="26">
        <v>0</v>
      </c>
      <c r="L1991" s="26">
        <v>14</v>
      </c>
      <c r="M1991" s="26">
        <v>317</v>
      </c>
      <c r="N1991" s="26">
        <v>558</v>
      </c>
      <c r="O1991" s="49">
        <v>1.76</v>
      </c>
    </row>
    <row r="1992" spans="1:15" ht="15" customHeight="1" x14ac:dyDescent="0.25">
      <c r="A1992" s="17" t="str">
        <f>IFERROR(VLOOKUP($F1992,'Location List'!$A$2:$T$644,20,FALSE),"")</f>
        <v>Chris Kelly</v>
      </c>
      <c r="B1992" s="17" t="str">
        <f>IFERROR(VLOOKUP($F1992,'Location List'!$A$2:$T$644,19,FALSE),"")</f>
        <v>Chris Parenti</v>
      </c>
      <c r="C1992" s="17" t="str">
        <f>IFERROR(VLOOKUP($F1992,'Location List'!$A$2:$T$644,18,FALSE),"")</f>
        <v>Scott Whitsel</v>
      </c>
      <c r="D1992" s="17" t="str">
        <f>IFERROR(VLOOKUP($F1992,'Location List'!$A$2:$T$644,9,FALSE),"")</f>
        <v>MICHAEL SVOBODA</v>
      </c>
      <c r="E1992" s="17" t="str">
        <f>IFERROR(VLOOKUP($F1992,'Location List'!$A$2:$T$644,2,FALSE),"")</f>
        <v>BEL AIR</v>
      </c>
      <c r="F1992" s="26">
        <v>502</v>
      </c>
      <c r="G1992" s="29" t="s">
        <v>3272</v>
      </c>
      <c r="H1992" s="29" t="s">
        <v>3274</v>
      </c>
      <c r="I1992" s="26">
        <v>261</v>
      </c>
      <c r="J1992" s="26">
        <v>228</v>
      </c>
      <c r="K1992" s="26">
        <v>0</v>
      </c>
      <c r="L1992" s="26">
        <v>12</v>
      </c>
      <c r="M1992" s="26">
        <v>489</v>
      </c>
      <c r="N1992" s="26">
        <v>2956</v>
      </c>
      <c r="O1992" s="49">
        <v>6.0449999999999999</v>
      </c>
    </row>
    <row r="1993" spans="1:15" ht="15" customHeight="1" x14ac:dyDescent="0.25">
      <c r="A1993" s="17" t="str">
        <f>IFERROR(VLOOKUP($F1993,'Location List'!$A$2:$T$644,20,FALSE),"")</f>
        <v>Chris Kelly</v>
      </c>
      <c r="B1993" s="17" t="str">
        <f>IFERROR(VLOOKUP($F1993,'Location List'!$A$2:$T$644,19,FALSE),"")</f>
        <v>Chris Parenti</v>
      </c>
      <c r="C1993" s="17" t="str">
        <f>IFERROR(VLOOKUP($F1993,'Location List'!$A$2:$T$644,18,FALSE),"")</f>
        <v>Scott Whitsel</v>
      </c>
      <c r="D1993" s="17" t="str">
        <f>IFERROR(VLOOKUP($F1993,'Location List'!$A$2:$T$644,9,FALSE),"")</f>
        <v>MICHAEL SVOBODA</v>
      </c>
      <c r="E1993" s="17" t="str">
        <f>IFERROR(VLOOKUP($F1993,'Location List'!$A$2:$T$644,2,FALSE),"")</f>
        <v>BEL AIR</v>
      </c>
      <c r="F1993" s="26">
        <v>502</v>
      </c>
      <c r="G1993" s="29" t="s">
        <v>3272</v>
      </c>
      <c r="H1993" s="29" t="s">
        <v>3405</v>
      </c>
      <c r="I1993" s="26">
        <v>268</v>
      </c>
      <c r="J1993" s="26">
        <v>220</v>
      </c>
      <c r="K1993" s="26">
        <v>0</v>
      </c>
      <c r="L1993" s="26">
        <v>12</v>
      </c>
      <c r="M1993" s="26">
        <v>488</v>
      </c>
      <c r="N1993" s="26">
        <v>3614</v>
      </c>
      <c r="O1993" s="49">
        <v>7.4059999999999997</v>
      </c>
    </row>
    <row r="1994" spans="1:15" ht="15" customHeight="1" x14ac:dyDescent="0.25">
      <c r="A1994" s="17" t="str">
        <f>IFERROR(VLOOKUP($F1994,'Location List'!$A$2:$T$644,20,FALSE),"")</f>
        <v>Chris Kelly</v>
      </c>
      <c r="B1994" s="17" t="str">
        <f>IFERROR(VLOOKUP($F1994,'Location List'!$A$2:$T$644,19,FALSE),"")</f>
        <v>Chris Parenti</v>
      </c>
      <c r="C1994" s="17" t="str">
        <f>IFERROR(VLOOKUP($F1994,'Location List'!$A$2:$T$644,18,FALSE),"")</f>
        <v>Scott Whitsel</v>
      </c>
      <c r="D1994" s="17" t="str">
        <f>IFERROR(VLOOKUP($F1994,'Location List'!$A$2:$T$644,9,FALSE),"")</f>
        <v>MICHAEL SVOBODA</v>
      </c>
      <c r="E1994" s="17" t="str">
        <f>IFERROR(VLOOKUP($F1994,'Location List'!$A$2:$T$644,2,FALSE),"")</f>
        <v>BEL AIR</v>
      </c>
      <c r="F1994" s="26">
        <v>502</v>
      </c>
      <c r="G1994" s="29" t="s">
        <v>3272</v>
      </c>
      <c r="H1994" s="29" t="s">
        <v>3340</v>
      </c>
      <c r="I1994" s="26">
        <v>110</v>
      </c>
      <c r="J1994" s="26">
        <v>82</v>
      </c>
      <c r="K1994" s="26">
        <v>0</v>
      </c>
      <c r="L1994" s="26">
        <v>16</v>
      </c>
      <c r="M1994" s="26">
        <v>192</v>
      </c>
      <c r="N1994" s="26">
        <v>222</v>
      </c>
      <c r="O1994" s="49">
        <v>1.1559999999999999</v>
      </c>
    </row>
    <row r="1995" spans="1:15" ht="15" customHeight="1" x14ac:dyDescent="0.25">
      <c r="A1995" s="17" t="str">
        <f>IFERROR(VLOOKUP($F1995,'Location List'!$A$2:$T$644,20,FALSE),"")</f>
        <v>Chris Kelly</v>
      </c>
      <c r="B1995" s="17" t="str">
        <f>IFERROR(VLOOKUP($F1995,'Location List'!$A$2:$T$644,19,FALSE),"")</f>
        <v>Chris Parenti</v>
      </c>
      <c r="C1995" s="17" t="str">
        <f>IFERROR(VLOOKUP($F1995,'Location List'!$A$2:$T$644,18,FALSE),"")</f>
        <v>Scott Whitsel</v>
      </c>
      <c r="D1995" s="17" t="str">
        <f>IFERROR(VLOOKUP($F1995,'Location List'!$A$2:$T$644,9,FALSE),"")</f>
        <v>MICHAEL SVOBODA</v>
      </c>
      <c r="E1995" s="17" t="str">
        <f>IFERROR(VLOOKUP($F1995,'Location List'!$A$2:$T$644,2,FALSE),"")</f>
        <v>BEL AIR</v>
      </c>
      <c r="F1995" s="26">
        <v>502</v>
      </c>
      <c r="G1995" s="29" t="s">
        <v>3272</v>
      </c>
      <c r="H1995" s="29" t="s">
        <v>3503</v>
      </c>
      <c r="I1995" s="26">
        <v>143</v>
      </c>
      <c r="J1995" s="26">
        <v>58</v>
      </c>
      <c r="K1995" s="26">
        <v>0</v>
      </c>
      <c r="L1995" s="26">
        <v>14</v>
      </c>
      <c r="M1995" s="26">
        <v>201</v>
      </c>
      <c r="N1995" s="26">
        <v>353</v>
      </c>
      <c r="O1995" s="49">
        <v>1.756</v>
      </c>
    </row>
    <row r="1996" spans="1:15" ht="15" customHeight="1" x14ac:dyDescent="0.25">
      <c r="A1996" s="17" t="str">
        <f>IFERROR(VLOOKUP($F1996,'Location List'!$A$2:$T$644,20,FALSE),"")</f>
        <v>Chris Kelly</v>
      </c>
      <c r="B1996" s="17" t="str">
        <f>IFERROR(VLOOKUP($F1996,'Location List'!$A$2:$T$644,19,FALSE),"")</f>
        <v>Chris Parenti</v>
      </c>
      <c r="C1996" s="17" t="str">
        <f>IFERROR(VLOOKUP($F1996,'Location List'!$A$2:$T$644,18,FALSE),"")</f>
        <v>Scott Whitsel</v>
      </c>
      <c r="D1996" s="17" t="str">
        <f>IFERROR(VLOOKUP($F1996,'Location List'!$A$2:$T$644,9,FALSE),"")</f>
        <v>MICHAEL SVOBODA</v>
      </c>
      <c r="E1996" s="17" t="str">
        <f>IFERROR(VLOOKUP($F1996,'Location List'!$A$2:$T$644,2,FALSE),"")</f>
        <v>BEL AIR</v>
      </c>
      <c r="F1996" s="26">
        <v>502</v>
      </c>
      <c r="G1996" s="29" t="s">
        <v>3272</v>
      </c>
      <c r="H1996" s="29" t="s">
        <v>3438</v>
      </c>
      <c r="I1996" s="26">
        <v>41</v>
      </c>
      <c r="J1996" s="26">
        <v>91</v>
      </c>
      <c r="K1996" s="26">
        <v>0</v>
      </c>
      <c r="L1996" s="26">
        <v>13</v>
      </c>
      <c r="M1996" s="26">
        <v>132</v>
      </c>
      <c r="N1996" s="26">
        <v>174</v>
      </c>
      <c r="O1996" s="49">
        <v>1.3180000000000001</v>
      </c>
    </row>
    <row r="1997" spans="1:15" ht="15" customHeight="1" x14ac:dyDescent="0.25">
      <c r="A1997" s="17" t="str">
        <f>IFERROR(VLOOKUP($F1997,'Location List'!$A$2:$T$644,20,FALSE),"")</f>
        <v>Chris Kelly</v>
      </c>
      <c r="B1997" s="17" t="str">
        <f>IFERROR(VLOOKUP($F1997,'Location List'!$A$2:$T$644,19,FALSE),"")</f>
        <v>Chris Parenti</v>
      </c>
      <c r="C1997" s="17" t="str">
        <f>IFERROR(VLOOKUP($F1997,'Location List'!$A$2:$T$644,18,FALSE),"")</f>
        <v>Scott Whitsel</v>
      </c>
      <c r="D1997" s="17" t="str">
        <f>IFERROR(VLOOKUP($F1997,'Location List'!$A$2:$T$644,9,FALSE),"")</f>
        <v>MICHAEL SVOBODA</v>
      </c>
      <c r="E1997" s="17" t="str">
        <f>IFERROR(VLOOKUP($F1997,'Location List'!$A$2:$T$644,2,FALSE),"")</f>
        <v>BEL AIR</v>
      </c>
      <c r="F1997" s="26">
        <v>502</v>
      </c>
      <c r="G1997" s="29" t="s">
        <v>3272</v>
      </c>
      <c r="H1997" s="29" t="s">
        <v>3581</v>
      </c>
      <c r="I1997" s="26">
        <v>41</v>
      </c>
      <c r="J1997" s="26">
        <v>56</v>
      </c>
      <c r="K1997" s="26">
        <v>0</v>
      </c>
      <c r="L1997" s="26">
        <v>15</v>
      </c>
      <c r="M1997" s="26">
        <v>97</v>
      </c>
      <c r="N1997" s="26">
        <v>689</v>
      </c>
      <c r="O1997" s="49">
        <v>7.1029999999999998</v>
      </c>
    </row>
    <row r="1998" spans="1:15" ht="15" customHeight="1" x14ac:dyDescent="0.25">
      <c r="A1998" s="17" t="str">
        <f>IFERROR(VLOOKUP($F1998,'Location List'!$A$2:$T$644,20,FALSE),"")</f>
        <v>Chris Kelly</v>
      </c>
      <c r="B1998" s="17" t="str">
        <f>IFERROR(VLOOKUP($F1998,'Location List'!$A$2:$T$644,19,FALSE),"")</f>
        <v>Chris Parenti</v>
      </c>
      <c r="C1998" s="17" t="str">
        <f>IFERROR(VLOOKUP($F1998,'Location List'!$A$2:$T$644,18,FALSE),"")</f>
        <v>Scott Whitsel</v>
      </c>
      <c r="D1998" s="17" t="str">
        <f>IFERROR(VLOOKUP($F1998,'Location List'!$A$2:$T$644,9,FALSE),"")</f>
        <v>MICHAEL SVOBODA</v>
      </c>
      <c r="E1998" s="17" t="str">
        <f>IFERROR(VLOOKUP($F1998,'Location List'!$A$2:$T$644,2,FALSE),"")</f>
        <v>BEL AIR</v>
      </c>
      <c r="F1998" s="26">
        <v>502</v>
      </c>
      <c r="G1998" s="29" t="s">
        <v>3278</v>
      </c>
      <c r="H1998" s="29" t="s">
        <v>3440</v>
      </c>
      <c r="I1998" s="26">
        <v>267</v>
      </c>
      <c r="J1998" s="26">
        <v>216</v>
      </c>
      <c r="K1998" s="26">
        <v>0</v>
      </c>
      <c r="L1998" s="26">
        <v>13</v>
      </c>
      <c r="M1998" s="26">
        <v>483</v>
      </c>
      <c r="N1998" s="26">
        <v>458</v>
      </c>
      <c r="O1998" s="49">
        <v>0.94799999999999995</v>
      </c>
    </row>
    <row r="1999" spans="1:15" ht="15" customHeight="1" x14ac:dyDescent="0.25">
      <c r="A1999" s="17" t="str">
        <f>IFERROR(VLOOKUP($F1999,'Location List'!$A$2:$T$644,20,FALSE),"")</f>
        <v>Chris Kelly</v>
      </c>
      <c r="B1999" s="17" t="str">
        <f>IFERROR(VLOOKUP($F1999,'Location List'!$A$2:$T$644,19,FALSE),"")</f>
        <v>Chris Parenti</v>
      </c>
      <c r="C1999" s="17" t="str">
        <f>IFERROR(VLOOKUP($F1999,'Location List'!$A$2:$T$644,18,FALSE),"")</f>
        <v>Scott Whitsel</v>
      </c>
      <c r="D1999" s="17" t="str">
        <f>IFERROR(VLOOKUP($F1999,'Location List'!$A$2:$T$644,9,FALSE),"")</f>
        <v>MICHAEL SVOBODA</v>
      </c>
      <c r="E1999" s="17" t="str">
        <f>IFERROR(VLOOKUP($F1999,'Location List'!$A$2:$T$644,2,FALSE),"")</f>
        <v>BEL AIR</v>
      </c>
      <c r="F1999" s="26">
        <v>502</v>
      </c>
      <c r="G1999" s="29" t="s">
        <v>3278</v>
      </c>
      <c r="H1999" s="29" t="s">
        <v>3286</v>
      </c>
      <c r="I1999" s="26">
        <v>79</v>
      </c>
      <c r="J1999" s="26">
        <v>105</v>
      </c>
      <c r="K1999" s="26">
        <v>0</v>
      </c>
      <c r="L1999" s="26">
        <v>17</v>
      </c>
      <c r="M1999" s="26">
        <v>184</v>
      </c>
      <c r="N1999" s="26">
        <v>218</v>
      </c>
      <c r="O1999" s="49">
        <v>1.1850000000000001</v>
      </c>
    </row>
    <row r="2000" spans="1:15" ht="15" customHeight="1" x14ac:dyDescent="0.25">
      <c r="A2000" s="17" t="str">
        <f>IFERROR(VLOOKUP($F2000,'Location List'!$A$2:$T$644,20,FALSE),"")</f>
        <v>Chris Kelly</v>
      </c>
      <c r="B2000" s="17" t="str">
        <f>IFERROR(VLOOKUP($F2000,'Location List'!$A$2:$T$644,19,FALSE),"")</f>
        <v>Chris Parenti</v>
      </c>
      <c r="C2000" s="17" t="str">
        <f>IFERROR(VLOOKUP($F2000,'Location List'!$A$2:$T$644,18,FALSE),"")</f>
        <v>Scott Whitsel</v>
      </c>
      <c r="D2000" s="17" t="str">
        <f>IFERROR(VLOOKUP($F2000,'Location List'!$A$2:$T$644,9,FALSE),"")</f>
        <v>MICHAEL SVOBODA</v>
      </c>
      <c r="E2000" s="17" t="str">
        <f>IFERROR(VLOOKUP($F2000,'Location List'!$A$2:$T$644,2,FALSE),"")</f>
        <v>BEL AIR</v>
      </c>
      <c r="F2000" s="26">
        <v>502</v>
      </c>
      <c r="G2000" s="29" t="s">
        <v>3278</v>
      </c>
      <c r="H2000" s="29" t="s">
        <v>3475</v>
      </c>
      <c r="I2000" s="26">
        <v>243</v>
      </c>
      <c r="J2000" s="26">
        <v>234</v>
      </c>
      <c r="K2000" s="26">
        <v>0</v>
      </c>
      <c r="L2000" s="26">
        <v>20</v>
      </c>
      <c r="M2000" s="26">
        <v>477</v>
      </c>
      <c r="N2000" s="26">
        <v>837</v>
      </c>
      <c r="O2000" s="49">
        <v>1.7549999999999999</v>
      </c>
    </row>
    <row r="2001" spans="1:15" ht="15" customHeight="1" x14ac:dyDescent="0.25">
      <c r="A2001" s="17" t="str">
        <f>IFERROR(VLOOKUP($F2001,'Location List'!$A$2:$T$644,20,FALSE),"")</f>
        <v>Chris Kelly</v>
      </c>
      <c r="B2001" s="17" t="str">
        <f>IFERROR(VLOOKUP($F2001,'Location List'!$A$2:$T$644,19,FALSE),"")</f>
        <v>Chris Parenti</v>
      </c>
      <c r="C2001" s="17" t="str">
        <f>IFERROR(VLOOKUP($F2001,'Location List'!$A$2:$T$644,18,FALSE),"")</f>
        <v>Scott Whitsel</v>
      </c>
      <c r="D2001" s="17" t="str">
        <f>IFERROR(VLOOKUP($F2001,'Location List'!$A$2:$T$644,9,FALSE),"")</f>
        <v>MICHAEL SVOBODA</v>
      </c>
      <c r="E2001" s="17" t="str">
        <f>IFERROR(VLOOKUP($F2001,'Location List'!$A$2:$T$644,2,FALSE),"")</f>
        <v>BEL AIR</v>
      </c>
      <c r="F2001" s="26">
        <v>502</v>
      </c>
      <c r="G2001" s="29" t="s">
        <v>3278</v>
      </c>
      <c r="H2001" s="29" t="s">
        <v>3428</v>
      </c>
      <c r="I2001" s="26">
        <v>100</v>
      </c>
      <c r="J2001" s="26">
        <v>316</v>
      </c>
      <c r="K2001" s="26">
        <v>0</v>
      </c>
      <c r="L2001" s="26">
        <v>13</v>
      </c>
      <c r="M2001" s="26">
        <v>416</v>
      </c>
      <c r="N2001" s="26">
        <v>764</v>
      </c>
      <c r="O2001" s="49">
        <v>1.837</v>
      </c>
    </row>
    <row r="2002" spans="1:15" ht="15" customHeight="1" x14ac:dyDescent="0.25">
      <c r="A2002" s="17" t="str">
        <f>IFERROR(VLOOKUP($F2002,'Location List'!$A$2:$T$644,20,FALSE),"")</f>
        <v>Chris Kelly</v>
      </c>
      <c r="B2002" s="17" t="str">
        <f>IFERROR(VLOOKUP($F2002,'Location List'!$A$2:$T$644,19,FALSE),"")</f>
        <v>Chris Parenti</v>
      </c>
      <c r="C2002" s="17" t="str">
        <f>IFERROR(VLOOKUP($F2002,'Location List'!$A$2:$T$644,18,FALSE),"")</f>
        <v>Scott Whitsel</v>
      </c>
      <c r="D2002" s="17" t="str">
        <f>IFERROR(VLOOKUP($F2002,'Location List'!$A$2:$T$644,9,FALSE),"")</f>
        <v>MICHAEL SVOBODA</v>
      </c>
      <c r="E2002" s="17" t="str">
        <f>IFERROR(VLOOKUP($F2002,'Location List'!$A$2:$T$644,2,FALSE),"")</f>
        <v>BEL AIR</v>
      </c>
      <c r="F2002" s="26">
        <v>502</v>
      </c>
      <c r="G2002" s="29" t="s">
        <v>3278</v>
      </c>
      <c r="H2002" s="29" t="s">
        <v>3287</v>
      </c>
      <c r="I2002" s="26">
        <v>124</v>
      </c>
      <c r="J2002" s="26">
        <v>418</v>
      </c>
      <c r="K2002" s="26">
        <v>0</v>
      </c>
      <c r="L2002" s="26">
        <v>14</v>
      </c>
      <c r="M2002" s="26">
        <v>542</v>
      </c>
      <c r="N2002" s="26">
        <v>723</v>
      </c>
      <c r="O2002" s="49">
        <v>1.3340000000000001</v>
      </c>
    </row>
    <row r="2003" spans="1:15" ht="15" customHeight="1" x14ac:dyDescent="0.25">
      <c r="A2003" s="17" t="str">
        <f>IFERROR(VLOOKUP($F2003,'Location List'!$A$2:$T$644,20,FALSE),"")</f>
        <v>Chris Kelly</v>
      </c>
      <c r="B2003" s="17" t="str">
        <f>IFERROR(VLOOKUP($F2003,'Location List'!$A$2:$T$644,19,FALSE),"")</f>
        <v>Chris Parenti</v>
      </c>
      <c r="C2003" s="17" t="str">
        <f>IFERROR(VLOOKUP($F2003,'Location List'!$A$2:$T$644,18,FALSE),"")</f>
        <v>Scott Whitsel</v>
      </c>
      <c r="D2003" s="17" t="str">
        <f>IFERROR(VLOOKUP($F2003,'Location List'!$A$2:$T$644,9,FALSE),"")</f>
        <v>MICHAEL SVOBODA</v>
      </c>
      <c r="E2003" s="17" t="str">
        <f>IFERROR(VLOOKUP($F2003,'Location List'!$A$2:$T$644,2,FALSE),"")</f>
        <v>BEL AIR</v>
      </c>
      <c r="F2003" s="26">
        <v>502</v>
      </c>
      <c r="G2003" s="29" t="s">
        <v>3278</v>
      </c>
      <c r="H2003" s="29" t="s">
        <v>3610</v>
      </c>
      <c r="I2003" s="26">
        <v>99</v>
      </c>
      <c r="J2003" s="26">
        <v>264</v>
      </c>
      <c r="K2003" s="26">
        <v>0</v>
      </c>
      <c r="L2003" s="26">
        <v>13</v>
      </c>
      <c r="M2003" s="26">
        <v>363</v>
      </c>
      <c r="N2003" s="26">
        <v>311</v>
      </c>
      <c r="O2003" s="49">
        <v>0.85699999999999998</v>
      </c>
    </row>
    <row r="2004" spans="1:15" ht="15" customHeight="1" x14ac:dyDescent="0.25">
      <c r="A2004" s="17" t="str">
        <f>IFERROR(VLOOKUP($F2004,'Location List'!$A$2:$T$644,20,FALSE),"")</f>
        <v>Chris Kelly</v>
      </c>
      <c r="B2004" s="17" t="str">
        <f>IFERROR(VLOOKUP($F2004,'Location List'!$A$2:$T$644,19,FALSE),"")</f>
        <v>Chris Parenti</v>
      </c>
      <c r="C2004" s="17" t="str">
        <f>IFERROR(VLOOKUP($F2004,'Location List'!$A$2:$T$644,18,FALSE),"")</f>
        <v>Jose Urena</v>
      </c>
      <c r="D2004" s="17" t="str">
        <f>IFERROR(VLOOKUP($F2004,'Location List'!$A$2:$T$644,9,FALSE),"")</f>
        <v>Taurean Silas</v>
      </c>
      <c r="E2004" s="17" t="str">
        <f>IFERROR(VLOOKUP($F2004,'Location List'!$A$2:$T$644,2,FALSE),"")</f>
        <v>POUGHKEEPSIE</v>
      </c>
      <c r="F2004" s="26">
        <v>505</v>
      </c>
      <c r="G2004" s="29" t="s">
        <v>3328</v>
      </c>
      <c r="H2004" s="29" t="s">
        <v>3587</v>
      </c>
      <c r="I2004" s="26">
        <v>490</v>
      </c>
      <c r="J2004" s="26">
        <v>121</v>
      </c>
      <c r="K2004" s="26">
        <v>0</v>
      </c>
      <c r="L2004" s="26">
        <v>13</v>
      </c>
      <c r="M2004" s="26">
        <v>611</v>
      </c>
      <c r="N2004" s="26">
        <v>3959</v>
      </c>
      <c r="O2004" s="49">
        <v>6.48</v>
      </c>
    </row>
    <row r="2005" spans="1:15" ht="15" customHeight="1" x14ac:dyDescent="0.25">
      <c r="A2005" s="17" t="str">
        <f>IFERROR(VLOOKUP($F2005,'Location List'!$A$2:$T$644,20,FALSE),"")</f>
        <v>Chris Kelly</v>
      </c>
      <c r="B2005" s="17" t="str">
        <f>IFERROR(VLOOKUP($F2005,'Location List'!$A$2:$T$644,19,FALSE),"")</f>
        <v>Chris Parenti</v>
      </c>
      <c r="C2005" s="17" t="str">
        <f>IFERROR(VLOOKUP($F2005,'Location List'!$A$2:$T$644,18,FALSE),"")</f>
        <v>Jose Urena</v>
      </c>
      <c r="D2005" s="17" t="str">
        <f>IFERROR(VLOOKUP($F2005,'Location List'!$A$2:$T$644,9,FALSE),"")</f>
        <v>Taurean Silas</v>
      </c>
      <c r="E2005" s="17" t="str">
        <f>IFERROR(VLOOKUP($F2005,'Location List'!$A$2:$T$644,2,FALSE),"")</f>
        <v>POUGHKEEPSIE</v>
      </c>
      <c r="F2005" s="26">
        <v>505</v>
      </c>
      <c r="G2005" s="29" t="s">
        <v>3328</v>
      </c>
      <c r="H2005" s="29" t="s">
        <v>3329</v>
      </c>
      <c r="I2005" s="26">
        <v>57</v>
      </c>
      <c r="J2005" s="26">
        <v>29</v>
      </c>
      <c r="K2005" s="26">
        <v>0</v>
      </c>
      <c r="L2005" s="26">
        <v>15</v>
      </c>
      <c r="M2005" s="26">
        <v>86</v>
      </c>
      <c r="N2005" s="26">
        <v>137</v>
      </c>
      <c r="O2005" s="49">
        <v>1.593</v>
      </c>
    </row>
    <row r="2006" spans="1:15" ht="15" customHeight="1" x14ac:dyDescent="0.25">
      <c r="A2006" s="17" t="str">
        <f>IFERROR(VLOOKUP($F2006,'Location List'!$A$2:$T$644,20,FALSE),"")</f>
        <v>Chris Kelly</v>
      </c>
      <c r="B2006" s="17" t="str">
        <f>IFERROR(VLOOKUP($F2006,'Location List'!$A$2:$T$644,19,FALSE),"")</f>
        <v>Chris Parenti</v>
      </c>
      <c r="C2006" s="17" t="str">
        <f>IFERROR(VLOOKUP($F2006,'Location List'!$A$2:$T$644,18,FALSE),"")</f>
        <v>Jose Urena</v>
      </c>
      <c r="D2006" s="17" t="str">
        <f>IFERROR(VLOOKUP($F2006,'Location List'!$A$2:$T$644,9,FALSE),"")</f>
        <v>Taurean Silas</v>
      </c>
      <c r="E2006" s="17" t="str">
        <f>IFERROR(VLOOKUP($F2006,'Location List'!$A$2:$T$644,2,FALSE),"")</f>
        <v>POUGHKEEPSIE</v>
      </c>
      <c r="F2006" s="26">
        <v>505</v>
      </c>
      <c r="G2006" s="29" t="s">
        <v>3328</v>
      </c>
      <c r="H2006" s="29" t="s">
        <v>3566</v>
      </c>
      <c r="I2006" s="26">
        <v>41</v>
      </c>
      <c r="J2006" s="26">
        <v>44</v>
      </c>
      <c r="K2006" s="26">
        <v>0</v>
      </c>
      <c r="L2006" s="26">
        <v>13</v>
      </c>
      <c r="M2006" s="26">
        <v>85</v>
      </c>
      <c r="N2006" s="26">
        <v>869</v>
      </c>
      <c r="O2006" s="49">
        <v>10.224</v>
      </c>
    </row>
    <row r="2007" spans="1:15" ht="15" customHeight="1" x14ac:dyDescent="0.25">
      <c r="A2007" s="17" t="str">
        <f>IFERROR(VLOOKUP($F2007,'Location List'!$A$2:$T$644,20,FALSE),"")</f>
        <v>Chris Kelly</v>
      </c>
      <c r="B2007" s="17" t="str">
        <f>IFERROR(VLOOKUP($F2007,'Location List'!$A$2:$T$644,19,FALSE),"")</f>
        <v>Chris Parenti</v>
      </c>
      <c r="C2007" s="17" t="str">
        <f>IFERROR(VLOOKUP($F2007,'Location List'!$A$2:$T$644,18,FALSE),"")</f>
        <v>Jose Urena</v>
      </c>
      <c r="D2007" s="17" t="str">
        <f>IFERROR(VLOOKUP($F2007,'Location List'!$A$2:$T$644,9,FALSE),"")</f>
        <v>Taurean Silas</v>
      </c>
      <c r="E2007" s="17" t="str">
        <f>IFERROR(VLOOKUP($F2007,'Location List'!$A$2:$T$644,2,FALSE),"")</f>
        <v>POUGHKEEPSIE</v>
      </c>
      <c r="F2007" s="26">
        <v>505</v>
      </c>
      <c r="G2007" s="29" t="s">
        <v>3328</v>
      </c>
      <c r="H2007" s="29" t="s">
        <v>3330</v>
      </c>
      <c r="I2007" s="26">
        <v>149</v>
      </c>
      <c r="J2007" s="26">
        <v>104</v>
      </c>
      <c r="K2007" s="26">
        <v>0</v>
      </c>
      <c r="L2007" s="26">
        <v>13</v>
      </c>
      <c r="M2007" s="26">
        <v>253</v>
      </c>
      <c r="N2007" s="26">
        <v>271</v>
      </c>
      <c r="O2007" s="49">
        <v>1.071</v>
      </c>
    </row>
    <row r="2008" spans="1:15" ht="15" customHeight="1" x14ac:dyDescent="0.25">
      <c r="A2008" s="17" t="str">
        <f>IFERROR(VLOOKUP($F2008,'Location List'!$A$2:$T$644,20,FALSE),"")</f>
        <v>Chris Kelly</v>
      </c>
      <c r="B2008" s="17" t="str">
        <f>IFERROR(VLOOKUP($F2008,'Location List'!$A$2:$T$644,19,FALSE),"")</f>
        <v>Chris Parenti</v>
      </c>
      <c r="C2008" s="17" t="str">
        <f>IFERROR(VLOOKUP($F2008,'Location List'!$A$2:$T$644,18,FALSE),"")</f>
        <v>Jose Urena</v>
      </c>
      <c r="D2008" s="17" t="str">
        <f>IFERROR(VLOOKUP($F2008,'Location List'!$A$2:$T$644,9,FALSE),"")</f>
        <v>Taurean Silas</v>
      </c>
      <c r="E2008" s="17" t="str">
        <f>IFERROR(VLOOKUP($F2008,'Location List'!$A$2:$T$644,2,FALSE),"")</f>
        <v>POUGHKEEPSIE</v>
      </c>
      <c r="F2008" s="26">
        <v>505</v>
      </c>
      <c r="G2008" s="29" t="s">
        <v>3328</v>
      </c>
      <c r="H2008" s="29" t="s">
        <v>3588</v>
      </c>
      <c r="I2008" s="26">
        <v>133</v>
      </c>
      <c r="J2008" s="26">
        <v>317</v>
      </c>
      <c r="K2008" s="26">
        <v>0</v>
      </c>
      <c r="L2008" s="26">
        <v>13</v>
      </c>
      <c r="M2008" s="26">
        <v>450</v>
      </c>
      <c r="N2008" s="26">
        <v>630</v>
      </c>
      <c r="O2008" s="49">
        <v>1.4</v>
      </c>
    </row>
    <row r="2009" spans="1:15" ht="15" customHeight="1" x14ac:dyDescent="0.25">
      <c r="A2009" s="17" t="str">
        <f>IFERROR(VLOOKUP($F2009,'Location List'!$A$2:$T$644,20,FALSE),"")</f>
        <v>Chris Kelly</v>
      </c>
      <c r="B2009" s="17" t="str">
        <f>IFERROR(VLOOKUP($F2009,'Location List'!$A$2:$T$644,19,FALSE),"")</f>
        <v>Chris Parenti</v>
      </c>
      <c r="C2009" s="17" t="str">
        <f>IFERROR(VLOOKUP($F2009,'Location List'!$A$2:$T$644,18,FALSE),"")</f>
        <v>Jose Urena</v>
      </c>
      <c r="D2009" s="17" t="str">
        <f>IFERROR(VLOOKUP($F2009,'Location List'!$A$2:$T$644,9,FALSE),"")</f>
        <v>Taurean Silas</v>
      </c>
      <c r="E2009" s="17" t="str">
        <f>IFERROR(VLOOKUP($F2009,'Location List'!$A$2:$T$644,2,FALSE),"")</f>
        <v>POUGHKEEPSIE</v>
      </c>
      <c r="F2009" s="26">
        <v>505</v>
      </c>
      <c r="G2009" s="29" t="s">
        <v>3272</v>
      </c>
      <c r="H2009" s="29" t="s">
        <v>3301</v>
      </c>
      <c r="I2009" s="26">
        <v>150</v>
      </c>
      <c r="J2009" s="26">
        <v>312</v>
      </c>
      <c r="K2009" s="26">
        <v>0</v>
      </c>
      <c r="L2009" s="26">
        <v>13</v>
      </c>
      <c r="M2009" s="26">
        <v>462</v>
      </c>
      <c r="N2009" s="26">
        <v>3304</v>
      </c>
      <c r="O2009" s="49">
        <v>7.1520000000000001</v>
      </c>
    </row>
    <row r="2010" spans="1:15" ht="15" customHeight="1" x14ac:dyDescent="0.25">
      <c r="A2010" s="17" t="str">
        <f>IFERROR(VLOOKUP($F2010,'Location List'!$A$2:$T$644,20,FALSE),"")</f>
        <v>Chris Kelly</v>
      </c>
      <c r="B2010" s="17" t="str">
        <f>IFERROR(VLOOKUP($F2010,'Location List'!$A$2:$T$644,19,FALSE),"")</f>
        <v>Chris Parenti</v>
      </c>
      <c r="C2010" s="17" t="str">
        <f>IFERROR(VLOOKUP($F2010,'Location List'!$A$2:$T$644,18,FALSE),"")</f>
        <v>Jose Urena</v>
      </c>
      <c r="D2010" s="17" t="str">
        <f>IFERROR(VLOOKUP($F2010,'Location List'!$A$2:$T$644,9,FALSE),"")</f>
        <v>Taurean Silas</v>
      </c>
      <c r="E2010" s="17" t="str">
        <f>IFERROR(VLOOKUP($F2010,'Location List'!$A$2:$T$644,2,FALSE),"")</f>
        <v>POUGHKEEPSIE</v>
      </c>
      <c r="F2010" s="26">
        <v>505</v>
      </c>
      <c r="G2010" s="29" t="s">
        <v>3272</v>
      </c>
      <c r="H2010" s="29" t="s">
        <v>3461</v>
      </c>
      <c r="I2010" s="26">
        <v>258</v>
      </c>
      <c r="J2010" s="26">
        <v>272</v>
      </c>
      <c r="K2010" s="26">
        <v>0</v>
      </c>
      <c r="L2010" s="26">
        <v>45</v>
      </c>
      <c r="M2010" s="26">
        <v>530</v>
      </c>
      <c r="N2010" s="26">
        <v>7965</v>
      </c>
      <c r="O2010" s="49">
        <v>15.028</v>
      </c>
    </row>
    <row r="2011" spans="1:15" ht="15" customHeight="1" x14ac:dyDescent="0.25">
      <c r="A2011" s="17" t="str">
        <f>IFERROR(VLOOKUP($F2011,'Location List'!$A$2:$T$644,20,FALSE),"")</f>
        <v>Chris Kelly</v>
      </c>
      <c r="B2011" s="17" t="str">
        <f>IFERROR(VLOOKUP($F2011,'Location List'!$A$2:$T$644,19,FALSE),"")</f>
        <v>Chris Parenti</v>
      </c>
      <c r="C2011" s="17" t="str">
        <f>IFERROR(VLOOKUP($F2011,'Location List'!$A$2:$T$644,18,FALSE),"")</f>
        <v>Jose Urena</v>
      </c>
      <c r="D2011" s="17" t="str">
        <f>IFERROR(VLOOKUP($F2011,'Location List'!$A$2:$T$644,9,FALSE),"")</f>
        <v>Taurean Silas</v>
      </c>
      <c r="E2011" s="17" t="str">
        <f>IFERROR(VLOOKUP($F2011,'Location List'!$A$2:$T$644,2,FALSE),"")</f>
        <v>POUGHKEEPSIE</v>
      </c>
      <c r="F2011" s="26">
        <v>505</v>
      </c>
      <c r="G2011" s="29" t="s">
        <v>3276</v>
      </c>
      <c r="H2011" s="29" t="s">
        <v>3501</v>
      </c>
      <c r="I2011" s="26">
        <v>227</v>
      </c>
      <c r="J2011" s="26">
        <v>423</v>
      </c>
      <c r="K2011" s="26">
        <v>0</v>
      </c>
      <c r="L2011" s="26">
        <v>14</v>
      </c>
      <c r="M2011" s="26">
        <v>650</v>
      </c>
      <c r="N2011" s="26">
        <v>4039</v>
      </c>
      <c r="O2011" s="49">
        <v>6.2140000000000004</v>
      </c>
    </row>
    <row r="2012" spans="1:15" ht="15" customHeight="1" x14ac:dyDescent="0.25">
      <c r="A2012" s="17" t="str">
        <f>IFERROR(VLOOKUP($F2012,'Location List'!$A$2:$T$644,20,FALSE),"")</f>
        <v>Chris Kelly</v>
      </c>
      <c r="B2012" s="17" t="str">
        <f>IFERROR(VLOOKUP($F2012,'Location List'!$A$2:$T$644,19,FALSE),"")</f>
        <v>Chris Parenti</v>
      </c>
      <c r="C2012" s="17" t="str">
        <f>IFERROR(VLOOKUP($F2012,'Location List'!$A$2:$T$644,18,FALSE),"")</f>
        <v>Stephen Vanderslice</v>
      </c>
      <c r="D2012" s="17" t="str">
        <f>IFERROR(VLOOKUP($F2012,'Location List'!$A$2:$T$644,9,FALSE),"")</f>
        <v>DANIEL BESSEMER</v>
      </c>
      <c r="E2012" s="17" t="str">
        <f>IFERROR(VLOOKUP($F2012,'Location List'!$A$2:$T$644,2,FALSE),"")</f>
        <v>WEST WINDSOR</v>
      </c>
      <c r="F2012" s="26">
        <v>510</v>
      </c>
      <c r="G2012" s="29" t="s">
        <v>3605</v>
      </c>
      <c r="H2012" s="29" t="s">
        <v>3295</v>
      </c>
      <c r="I2012" s="26">
        <v>269</v>
      </c>
      <c r="J2012" s="26">
        <v>139</v>
      </c>
      <c r="K2012" s="26">
        <v>0</v>
      </c>
      <c r="L2012" s="26">
        <v>15</v>
      </c>
      <c r="M2012" s="26">
        <v>408</v>
      </c>
      <c r="N2012" s="26">
        <v>2856</v>
      </c>
      <c r="O2012" s="49">
        <v>7</v>
      </c>
    </row>
    <row r="2013" spans="1:15" ht="15" customHeight="1" x14ac:dyDescent="0.25">
      <c r="A2013" s="17" t="str">
        <f>IFERROR(VLOOKUP($F2013,'Location List'!$A$2:$T$644,20,FALSE),"")</f>
        <v>Chris Kelly</v>
      </c>
      <c r="B2013" s="17" t="str">
        <f>IFERROR(VLOOKUP($F2013,'Location List'!$A$2:$T$644,19,FALSE),"")</f>
        <v>Chris Parenti</v>
      </c>
      <c r="C2013" s="17" t="str">
        <f>IFERROR(VLOOKUP($F2013,'Location List'!$A$2:$T$644,18,FALSE),"")</f>
        <v>Stephen Vanderslice</v>
      </c>
      <c r="D2013" s="17" t="str">
        <f>IFERROR(VLOOKUP($F2013,'Location List'!$A$2:$T$644,9,FALSE),"")</f>
        <v>DANIEL BESSEMER</v>
      </c>
      <c r="E2013" s="17" t="str">
        <f>IFERROR(VLOOKUP($F2013,'Location List'!$A$2:$T$644,2,FALSE),"")</f>
        <v>WEST WINDSOR</v>
      </c>
      <c r="F2013" s="26">
        <v>510</v>
      </c>
      <c r="G2013" s="29" t="s">
        <v>3605</v>
      </c>
      <c r="H2013" s="29" t="s">
        <v>3283</v>
      </c>
      <c r="I2013" s="26">
        <v>299</v>
      </c>
      <c r="J2013" s="26">
        <v>141</v>
      </c>
      <c r="K2013" s="26">
        <v>0</v>
      </c>
      <c r="L2013" s="26">
        <v>15</v>
      </c>
      <c r="M2013" s="26">
        <v>440</v>
      </c>
      <c r="N2013" s="26">
        <v>3080</v>
      </c>
      <c r="O2013" s="49">
        <v>7</v>
      </c>
    </row>
    <row r="2014" spans="1:15" ht="15" customHeight="1" x14ac:dyDescent="0.25">
      <c r="A2014" s="17" t="str">
        <f>IFERROR(VLOOKUP($F2014,'Location List'!$A$2:$T$644,20,FALSE),"")</f>
        <v>Chris Kelly</v>
      </c>
      <c r="B2014" s="17" t="str">
        <f>IFERROR(VLOOKUP($F2014,'Location List'!$A$2:$T$644,19,FALSE),"")</f>
        <v>Chris Parenti</v>
      </c>
      <c r="C2014" s="17" t="str">
        <f>IFERROR(VLOOKUP($F2014,'Location List'!$A$2:$T$644,18,FALSE),"")</f>
        <v>Stephen Vanderslice</v>
      </c>
      <c r="D2014" s="17" t="str">
        <f>IFERROR(VLOOKUP($F2014,'Location List'!$A$2:$T$644,9,FALSE),"")</f>
        <v>DANIEL BESSEMER</v>
      </c>
      <c r="E2014" s="17" t="str">
        <f>IFERROR(VLOOKUP($F2014,'Location List'!$A$2:$T$644,2,FALSE),"")</f>
        <v>WEST WINDSOR</v>
      </c>
      <c r="F2014" s="26">
        <v>510</v>
      </c>
      <c r="G2014" s="29" t="s">
        <v>3605</v>
      </c>
      <c r="H2014" s="29" t="s">
        <v>3296</v>
      </c>
      <c r="I2014" s="26">
        <v>358</v>
      </c>
      <c r="J2014" s="26">
        <v>168</v>
      </c>
      <c r="K2014" s="26">
        <v>0</v>
      </c>
      <c r="L2014" s="26">
        <v>14</v>
      </c>
      <c r="M2014" s="26">
        <v>526</v>
      </c>
      <c r="N2014" s="26">
        <v>3689</v>
      </c>
      <c r="O2014" s="49">
        <v>7.0129999999999999</v>
      </c>
    </row>
    <row r="2015" spans="1:15" ht="15" customHeight="1" x14ac:dyDescent="0.25">
      <c r="A2015" s="17" t="str">
        <f>IFERROR(VLOOKUP($F2015,'Location List'!$A$2:$T$644,20,FALSE),"")</f>
        <v>Chris Kelly</v>
      </c>
      <c r="B2015" s="17" t="str">
        <f>IFERROR(VLOOKUP($F2015,'Location List'!$A$2:$T$644,19,FALSE),"")</f>
        <v>Chris Parenti</v>
      </c>
      <c r="C2015" s="17" t="str">
        <f>IFERROR(VLOOKUP($F2015,'Location List'!$A$2:$T$644,18,FALSE),"")</f>
        <v>Stephen Vanderslice</v>
      </c>
      <c r="D2015" s="17" t="str">
        <f>IFERROR(VLOOKUP($F2015,'Location List'!$A$2:$T$644,9,FALSE),"")</f>
        <v>DANIEL BESSEMER</v>
      </c>
      <c r="E2015" s="17" t="str">
        <f>IFERROR(VLOOKUP($F2015,'Location List'!$A$2:$T$644,2,FALSE),"")</f>
        <v>WEST WINDSOR</v>
      </c>
      <c r="F2015" s="26">
        <v>510</v>
      </c>
      <c r="G2015" s="29" t="s">
        <v>3605</v>
      </c>
      <c r="H2015" s="29" t="s">
        <v>3289</v>
      </c>
      <c r="I2015" s="26">
        <v>312</v>
      </c>
      <c r="J2015" s="26">
        <v>170</v>
      </c>
      <c r="K2015" s="26">
        <v>0</v>
      </c>
      <c r="L2015" s="26">
        <v>14</v>
      </c>
      <c r="M2015" s="26">
        <v>482</v>
      </c>
      <c r="N2015" s="26">
        <v>3383</v>
      </c>
      <c r="O2015" s="49">
        <v>7.0190000000000001</v>
      </c>
    </row>
    <row r="2016" spans="1:15" ht="15" customHeight="1" x14ac:dyDescent="0.25">
      <c r="A2016" s="17" t="str">
        <f>IFERROR(VLOOKUP($F2016,'Location List'!$A$2:$T$644,20,FALSE),"")</f>
        <v>Chris Kelly</v>
      </c>
      <c r="B2016" s="17" t="str">
        <f>IFERROR(VLOOKUP($F2016,'Location List'!$A$2:$T$644,19,FALSE),"")</f>
        <v>Chris Parenti</v>
      </c>
      <c r="C2016" s="17" t="str">
        <f>IFERROR(VLOOKUP($F2016,'Location List'!$A$2:$T$644,18,FALSE),"")</f>
        <v>Stephen Vanderslice</v>
      </c>
      <c r="D2016" s="17" t="str">
        <f>IFERROR(VLOOKUP($F2016,'Location List'!$A$2:$T$644,9,FALSE),"")</f>
        <v>DANIEL BESSEMER</v>
      </c>
      <c r="E2016" s="17" t="str">
        <f>IFERROR(VLOOKUP($F2016,'Location List'!$A$2:$T$644,2,FALSE),"")</f>
        <v>WEST WINDSOR</v>
      </c>
      <c r="F2016" s="26">
        <v>510</v>
      </c>
      <c r="G2016" s="29" t="s">
        <v>3278</v>
      </c>
      <c r="H2016" s="29" t="s">
        <v>3545</v>
      </c>
      <c r="I2016" s="26">
        <v>139</v>
      </c>
      <c r="J2016" s="26">
        <v>104</v>
      </c>
      <c r="K2016" s="26">
        <v>0</v>
      </c>
      <c r="L2016" s="26">
        <v>15</v>
      </c>
      <c r="M2016" s="26">
        <v>243</v>
      </c>
      <c r="N2016" s="26">
        <v>0</v>
      </c>
      <c r="O2016" s="49">
        <v>0</v>
      </c>
    </row>
    <row r="2017" spans="1:15" ht="15" customHeight="1" x14ac:dyDescent="0.25">
      <c r="A2017" s="17" t="str">
        <f>IFERROR(VLOOKUP($F2017,'Location List'!$A$2:$T$644,20,FALSE),"")</f>
        <v>Chris Kelly</v>
      </c>
      <c r="B2017" s="17" t="str">
        <f>IFERROR(VLOOKUP($F2017,'Location List'!$A$2:$T$644,19,FALSE),"")</f>
        <v>Chris Parenti</v>
      </c>
      <c r="C2017" s="17" t="str">
        <f>IFERROR(VLOOKUP($F2017,'Location List'!$A$2:$T$644,18,FALSE),"")</f>
        <v>Stephen Vanderslice</v>
      </c>
      <c r="D2017" s="17" t="str">
        <f>IFERROR(VLOOKUP($F2017,'Location List'!$A$2:$T$644,9,FALSE),"")</f>
        <v>DANIEL BESSEMER</v>
      </c>
      <c r="E2017" s="17" t="str">
        <f>IFERROR(VLOOKUP($F2017,'Location List'!$A$2:$T$644,2,FALSE),"")</f>
        <v>WEST WINDSOR</v>
      </c>
      <c r="F2017" s="26">
        <v>510</v>
      </c>
      <c r="G2017" s="29" t="s">
        <v>3278</v>
      </c>
      <c r="H2017" s="29" t="s">
        <v>3546</v>
      </c>
      <c r="I2017" s="26">
        <v>130</v>
      </c>
      <c r="J2017" s="26">
        <v>81</v>
      </c>
      <c r="K2017" s="26">
        <v>0</v>
      </c>
      <c r="L2017" s="26">
        <v>16</v>
      </c>
      <c r="M2017" s="26">
        <v>211</v>
      </c>
      <c r="N2017" s="26">
        <v>0</v>
      </c>
      <c r="O2017" s="49">
        <v>0</v>
      </c>
    </row>
    <row r="2018" spans="1:15" ht="15" customHeight="1" x14ac:dyDescent="0.25">
      <c r="A2018" s="17" t="str">
        <f>IFERROR(VLOOKUP($F2018,'Location List'!$A$2:$T$644,20,FALSE),"")</f>
        <v>Chris Kelly</v>
      </c>
      <c r="B2018" s="17" t="str">
        <f>IFERROR(VLOOKUP($F2018,'Location List'!$A$2:$T$644,19,FALSE),"")</f>
        <v>Chris Parenti</v>
      </c>
      <c r="C2018" s="17" t="str">
        <f>IFERROR(VLOOKUP($F2018,'Location List'!$A$2:$T$644,18,FALSE),"")</f>
        <v>Vinnie Maffea</v>
      </c>
      <c r="D2018" s="17" t="str">
        <f>IFERROR(VLOOKUP($F2018,'Location List'!$A$2:$T$644,9,FALSE),"")</f>
        <v>Daniel de los Santos</v>
      </c>
      <c r="E2018" s="17" t="str">
        <f>IFERROR(VLOOKUP($F2018,'Location List'!$A$2:$T$644,2,FALSE),"")</f>
        <v>WEST ISLIP</v>
      </c>
      <c r="F2018" s="26">
        <v>511</v>
      </c>
      <c r="G2018" s="29" t="s">
        <v>3328</v>
      </c>
      <c r="H2018" s="29" t="s">
        <v>3541</v>
      </c>
      <c r="I2018" s="26">
        <v>146</v>
      </c>
      <c r="J2018" s="26">
        <v>64</v>
      </c>
      <c r="K2018" s="26">
        <v>0</v>
      </c>
      <c r="L2018" s="26">
        <v>18</v>
      </c>
      <c r="M2018" s="26">
        <v>210</v>
      </c>
      <c r="N2018" s="26">
        <v>374</v>
      </c>
      <c r="O2018" s="49">
        <v>1.7809999999999999</v>
      </c>
    </row>
    <row r="2019" spans="1:15" ht="15" customHeight="1" x14ac:dyDescent="0.25">
      <c r="A2019" s="17" t="str">
        <f>IFERROR(VLOOKUP($F2019,'Location List'!$A$2:$T$644,20,FALSE),"")</f>
        <v>Chris Kelly</v>
      </c>
      <c r="B2019" s="17" t="str">
        <f>IFERROR(VLOOKUP($F2019,'Location List'!$A$2:$T$644,19,FALSE),"")</f>
        <v>Chris Parenti</v>
      </c>
      <c r="C2019" s="17" t="str">
        <f>IFERROR(VLOOKUP($F2019,'Location List'!$A$2:$T$644,18,FALSE),"")</f>
        <v>Vinnie Maffea</v>
      </c>
      <c r="D2019" s="17" t="str">
        <f>IFERROR(VLOOKUP($F2019,'Location List'!$A$2:$T$644,9,FALSE),"")</f>
        <v>Daniel de los Santos</v>
      </c>
      <c r="E2019" s="17" t="str">
        <f>IFERROR(VLOOKUP($F2019,'Location List'!$A$2:$T$644,2,FALSE),"")</f>
        <v>WEST ISLIP</v>
      </c>
      <c r="F2019" s="26">
        <v>511</v>
      </c>
      <c r="G2019" s="29" t="s">
        <v>3278</v>
      </c>
      <c r="H2019" s="29" t="s">
        <v>3302</v>
      </c>
      <c r="I2019" s="26">
        <v>110</v>
      </c>
      <c r="J2019" s="26">
        <v>70</v>
      </c>
      <c r="K2019" s="26">
        <v>0</v>
      </c>
      <c r="L2019" s="26">
        <v>33</v>
      </c>
      <c r="M2019" s="26">
        <v>180</v>
      </c>
      <c r="N2019" s="26">
        <v>1525</v>
      </c>
      <c r="O2019" s="49">
        <v>8.4719999999999995</v>
      </c>
    </row>
    <row r="2020" spans="1:15" ht="15" customHeight="1" x14ac:dyDescent="0.25">
      <c r="A2020" s="17" t="str">
        <f>IFERROR(VLOOKUP($F2020,'Location List'!$A$2:$T$644,20,FALSE),"")</f>
        <v>Chris Kelly</v>
      </c>
      <c r="B2020" s="17" t="str">
        <f>IFERROR(VLOOKUP($F2020,'Location List'!$A$2:$T$644,19,FALSE),"")</f>
        <v>Chris Parenti</v>
      </c>
      <c r="C2020" s="17" t="str">
        <f>IFERROR(VLOOKUP($F2020,'Location List'!$A$2:$T$644,18,FALSE),"")</f>
        <v>Vinnie Maffea</v>
      </c>
      <c r="D2020" s="17" t="str">
        <f>IFERROR(VLOOKUP($F2020,'Location List'!$A$2:$T$644,9,FALSE),"")</f>
        <v>Daniel de los Santos</v>
      </c>
      <c r="E2020" s="17" t="str">
        <f>IFERROR(VLOOKUP($F2020,'Location List'!$A$2:$T$644,2,FALSE),"")</f>
        <v>QUEENS</v>
      </c>
      <c r="F2020" s="26">
        <v>513</v>
      </c>
      <c r="G2020" s="29" t="s">
        <v>3605</v>
      </c>
      <c r="H2020" s="29" t="s">
        <v>3295</v>
      </c>
      <c r="I2020" s="26">
        <v>254</v>
      </c>
      <c r="J2020" s="26">
        <v>271</v>
      </c>
      <c r="K2020" s="26">
        <v>0</v>
      </c>
      <c r="L2020" s="26">
        <v>14</v>
      </c>
      <c r="M2020" s="26">
        <v>525</v>
      </c>
      <c r="N2020" s="26">
        <v>3334</v>
      </c>
      <c r="O2020" s="49">
        <v>6.35</v>
      </c>
    </row>
    <row r="2021" spans="1:15" ht="15" customHeight="1" x14ac:dyDescent="0.25">
      <c r="A2021" s="17" t="str">
        <f>IFERROR(VLOOKUP($F2021,'Location List'!$A$2:$T$644,20,FALSE),"")</f>
        <v>Chris Kelly</v>
      </c>
      <c r="B2021" s="17" t="str">
        <f>IFERROR(VLOOKUP($F2021,'Location List'!$A$2:$T$644,19,FALSE),"")</f>
        <v>Chris Parenti</v>
      </c>
      <c r="C2021" s="17" t="str">
        <f>IFERROR(VLOOKUP($F2021,'Location List'!$A$2:$T$644,18,FALSE),"")</f>
        <v>Vinnie Maffea</v>
      </c>
      <c r="D2021" s="17" t="str">
        <f>IFERROR(VLOOKUP($F2021,'Location List'!$A$2:$T$644,9,FALSE),"")</f>
        <v>Daniel de los Santos</v>
      </c>
      <c r="E2021" s="17" t="str">
        <f>IFERROR(VLOOKUP($F2021,'Location List'!$A$2:$T$644,2,FALSE),"")</f>
        <v>QUEENS</v>
      </c>
      <c r="F2021" s="26">
        <v>513</v>
      </c>
      <c r="G2021" s="29" t="s">
        <v>3272</v>
      </c>
      <c r="H2021" s="29" t="s">
        <v>3405</v>
      </c>
      <c r="I2021" s="26">
        <v>729</v>
      </c>
      <c r="J2021" s="26">
        <v>285</v>
      </c>
      <c r="K2021" s="26">
        <v>0</v>
      </c>
      <c r="L2021" s="26">
        <v>14</v>
      </c>
      <c r="M2021" s="26">
        <v>1014</v>
      </c>
      <c r="N2021" s="26">
        <v>7288</v>
      </c>
      <c r="O2021" s="49">
        <v>7.1870000000000003</v>
      </c>
    </row>
    <row r="2022" spans="1:15" ht="15" customHeight="1" x14ac:dyDescent="0.25">
      <c r="A2022" s="17" t="str">
        <f>IFERROR(VLOOKUP($F2022,'Location List'!$A$2:$T$644,20,FALSE),"")</f>
        <v>Chris Kelly</v>
      </c>
      <c r="B2022" s="17" t="str">
        <f>IFERROR(VLOOKUP($F2022,'Location List'!$A$2:$T$644,19,FALSE),"")</f>
        <v>Chris Parenti</v>
      </c>
      <c r="C2022" s="17" t="str">
        <f>IFERROR(VLOOKUP($F2022,'Location List'!$A$2:$T$644,18,FALSE),"")</f>
        <v>Vinnie Maffea</v>
      </c>
      <c r="D2022" s="17" t="str">
        <f>IFERROR(VLOOKUP($F2022,'Location List'!$A$2:$T$644,9,FALSE),"")</f>
        <v>Daniel de los Santos</v>
      </c>
      <c r="E2022" s="17" t="str">
        <f>IFERROR(VLOOKUP($F2022,'Location List'!$A$2:$T$644,2,FALSE),"")</f>
        <v>QUEENS</v>
      </c>
      <c r="F2022" s="26">
        <v>513</v>
      </c>
      <c r="G2022" s="29" t="s">
        <v>3278</v>
      </c>
      <c r="H2022" s="29" t="s">
        <v>3513</v>
      </c>
      <c r="I2022" s="26">
        <v>130</v>
      </c>
      <c r="J2022" s="26">
        <v>185</v>
      </c>
      <c r="K2022" s="26">
        <v>0</v>
      </c>
      <c r="L2022" s="26">
        <v>14</v>
      </c>
      <c r="M2022" s="26">
        <v>315</v>
      </c>
      <c r="N2022" s="26">
        <v>553</v>
      </c>
      <c r="O2022" s="49">
        <v>1.756</v>
      </c>
    </row>
    <row r="2023" spans="1:15" ht="15" customHeight="1" x14ac:dyDescent="0.25">
      <c r="A2023" s="17" t="str">
        <f>IFERROR(VLOOKUP($F2023,'Location List'!$A$2:$T$644,20,FALSE),"")</f>
        <v>Chris Kelly</v>
      </c>
      <c r="B2023" s="17" t="str">
        <f>IFERROR(VLOOKUP($F2023,'Location List'!$A$2:$T$644,19,FALSE),"")</f>
        <v>Victor Ayrapetov</v>
      </c>
      <c r="C2023" s="17" t="str">
        <f>IFERROR(VLOOKUP($F2023,'Location List'!$A$2:$T$644,18,FALSE),"")</f>
        <v>Jason Rafun</v>
      </c>
      <c r="D2023" s="17" t="str">
        <f>IFERROR(VLOOKUP($F2023,'Location List'!$A$2:$T$644,9,FALSE),"")</f>
        <v>DENNIS SANDERS</v>
      </c>
      <c r="E2023" s="17" t="str">
        <f>IFERROR(VLOOKUP($F2023,'Location List'!$A$2:$T$644,2,FALSE),"")</f>
        <v>HAMBURG</v>
      </c>
      <c r="F2023" s="26">
        <v>516</v>
      </c>
      <c r="G2023" s="29" t="s">
        <v>3605</v>
      </c>
      <c r="H2023" s="29" t="s">
        <v>3283</v>
      </c>
      <c r="I2023" s="26">
        <v>130</v>
      </c>
      <c r="J2023" s="26">
        <v>148</v>
      </c>
      <c r="K2023" s="26">
        <v>0</v>
      </c>
      <c r="L2023" s="26">
        <v>16</v>
      </c>
      <c r="M2023" s="26">
        <v>278</v>
      </c>
      <c r="N2023" s="26">
        <v>1976</v>
      </c>
      <c r="O2023" s="49">
        <v>7.1079999999999997</v>
      </c>
    </row>
    <row r="2024" spans="1:15" ht="15" customHeight="1" x14ac:dyDescent="0.25">
      <c r="A2024" s="17" t="str">
        <f>IFERROR(VLOOKUP($F2024,'Location List'!$A$2:$T$644,20,FALSE),"")</f>
        <v>Chris Kelly</v>
      </c>
      <c r="B2024" s="17" t="str">
        <f>IFERROR(VLOOKUP($F2024,'Location List'!$A$2:$T$644,19,FALSE),"")</f>
        <v>Victor Ayrapetov</v>
      </c>
      <c r="C2024" s="17" t="str">
        <f>IFERROR(VLOOKUP($F2024,'Location List'!$A$2:$T$644,18,FALSE),"")</f>
        <v>Jason Rafun</v>
      </c>
      <c r="D2024" s="17" t="str">
        <f>IFERROR(VLOOKUP($F2024,'Location List'!$A$2:$T$644,9,FALSE),"")</f>
        <v>DENNIS SANDERS</v>
      </c>
      <c r="E2024" s="17" t="str">
        <f>IFERROR(VLOOKUP($F2024,'Location List'!$A$2:$T$644,2,FALSE),"")</f>
        <v>HAMBURG</v>
      </c>
      <c r="F2024" s="26">
        <v>516</v>
      </c>
      <c r="G2024" s="29" t="s">
        <v>3272</v>
      </c>
      <c r="H2024" s="29" t="s">
        <v>3397</v>
      </c>
      <c r="I2024" s="26">
        <v>49</v>
      </c>
      <c r="J2024" s="26">
        <v>139</v>
      </c>
      <c r="K2024" s="26">
        <v>0</v>
      </c>
      <c r="L2024" s="26">
        <v>14</v>
      </c>
      <c r="M2024" s="26">
        <v>188</v>
      </c>
      <c r="N2024" s="26">
        <v>1209</v>
      </c>
      <c r="O2024" s="49">
        <v>6.431</v>
      </c>
    </row>
    <row r="2025" spans="1:15" ht="15" customHeight="1" x14ac:dyDescent="0.25">
      <c r="A2025" s="17" t="str">
        <f>IFERROR(VLOOKUP($F2025,'Location List'!$A$2:$T$644,20,FALSE),"")</f>
        <v>Chris Kelly</v>
      </c>
      <c r="B2025" s="17" t="str">
        <f>IFERROR(VLOOKUP($F2025,'Location List'!$A$2:$T$644,19,FALSE),"")</f>
        <v>Victor Ayrapetov</v>
      </c>
      <c r="C2025" s="17" t="str">
        <f>IFERROR(VLOOKUP($F2025,'Location List'!$A$2:$T$644,18,FALSE),"")</f>
        <v>Jason Rafun</v>
      </c>
      <c r="D2025" s="17" t="str">
        <f>IFERROR(VLOOKUP($F2025,'Location List'!$A$2:$T$644,9,FALSE),"")</f>
        <v>DENNIS SANDERS</v>
      </c>
      <c r="E2025" s="17" t="str">
        <f>IFERROR(VLOOKUP($F2025,'Location List'!$A$2:$T$644,2,FALSE),"")</f>
        <v>HAMBURG</v>
      </c>
      <c r="F2025" s="26">
        <v>516</v>
      </c>
      <c r="G2025" s="29" t="s">
        <v>3272</v>
      </c>
      <c r="H2025" s="29" t="s">
        <v>3583</v>
      </c>
      <c r="I2025" s="26">
        <v>39</v>
      </c>
      <c r="J2025" s="26">
        <v>46</v>
      </c>
      <c r="K2025" s="26">
        <v>0</v>
      </c>
      <c r="L2025" s="26">
        <v>16</v>
      </c>
      <c r="M2025" s="26">
        <v>85</v>
      </c>
      <c r="N2025" s="26">
        <v>168</v>
      </c>
      <c r="O2025" s="49">
        <v>1.976</v>
      </c>
    </row>
    <row r="2026" spans="1:15" ht="15" customHeight="1" x14ac:dyDescent="0.25">
      <c r="A2026" s="17" t="str">
        <f>IFERROR(VLOOKUP($F2026,'Location List'!$A$2:$T$644,20,FALSE),"")</f>
        <v>Chris Kelly</v>
      </c>
      <c r="B2026" s="17" t="str">
        <f>IFERROR(VLOOKUP($F2026,'Location List'!$A$2:$T$644,19,FALSE),"")</f>
        <v>Victor Ayrapetov</v>
      </c>
      <c r="C2026" s="17" t="str">
        <f>IFERROR(VLOOKUP($F2026,'Location List'!$A$2:$T$644,18,FALSE),"")</f>
        <v>Jason Rafun</v>
      </c>
      <c r="D2026" s="17" t="str">
        <f>IFERROR(VLOOKUP($F2026,'Location List'!$A$2:$T$644,9,FALSE),"")</f>
        <v>DENNIS SANDERS</v>
      </c>
      <c r="E2026" s="17" t="str">
        <f>IFERROR(VLOOKUP($F2026,'Location List'!$A$2:$T$644,2,FALSE),"")</f>
        <v>HAMBURG</v>
      </c>
      <c r="F2026" s="26">
        <v>516</v>
      </c>
      <c r="G2026" s="29" t="s">
        <v>3276</v>
      </c>
      <c r="H2026" s="29" t="s">
        <v>3395</v>
      </c>
      <c r="I2026" s="26">
        <v>113</v>
      </c>
      <c r="J2026" s="26">
        <v>160</v>
      </c>
      <c r="K2026" s="26">
        <v>0</v>
      </c>
      <c r="L2026" s="26">
        <v>14</v>
      </c>
      <c r="M2026" s="26">
        <v>273</v>
      </c>
      <c r="N2026" s="26">
        <v>538</v>
      </c>
      <c r="O2026" s="49">
        <v>1.9710000000000001</v>
      </c>
    </row>
    <row r="2027" spans="1:15" ht="15" customHeight="1" x14ac:dyDescent="0.25">
      <c r="A2027" s="17" t="str">
        <f>IFERROR(VLOOKUP($F2027,'Location List'!$A$2:$T$644,20,FALSE),"")</f>
        <v>Chris Kelly</v>
      </c>
      <c r="B2027" s="17" t="str">
        <f>IFERROR(VLOOKUP($F2027,'Location List'!$A$2:$T$644,19,FALSE),"")</f>
        <v>Victor Ayrapetov</v>
      </c>
      <c r="C2027" s="17" t="str">
        <f>IFERROR(VLOOKUP($F2027,'Location List'!$A$2:$T$644,18,FALSE),"")</f>
        <v>Jason Rafun</v>
      </c>
      <c r="D2027" s="17" t="str">
        <f>IFERROR(VLOOKUP($F2027,'Location List'!$A$2:$T$644,9,FALSE),"")</f>
        <v>DENNIS SANDERS</v>
      </c>
      <c r="E2027" s="17" t="str">
        <f>IFERROR(VLOOKUP($F2027,'Location List'!$A$2:$T$644,2,FALSE),"")</f>
        <v>HAMBURG</v>
      </c>
      <c r="F2027" s="26">
        <v>516</v>
      </c>
      <c r="G2027" s="29" t="s">
        <v>3276</v>
      </c>
      <c r="H2027" s="29" t="s">
        <v>3468</v>
      </c>
      <c r="I2027" s="26">
        <v>220</v>
      </c>
      <c r="J2027" s="26">
        <v>207</v>
      </c>
      <c r="K2027" s="26">
        <v>0</v>
      </c>
      <c r="L2027" s="26">
        <v>14</v>
      </c>
      <c r="M2027" s="26">
        <v>427</v>
      </c>
      <c r="N2027" s="26">
        <v>836</v>
      </c>
      <c r="O2027" s="49">
        <v>1.958</v>
      </c>
    </row>
    <row r="2028" spans="1:15" ht="15" customHeight="1" x14ac:dyDescent="0.25">
      <c r="A2028" s="17" t="str">
        <f>IFERROR(VLOOKUP($F2028,'Location List'!$A$2:$T$644,20,FALSE),"")</f>
        <v>Chris Kelly</v>
      </c>
      <c r="B2028" s="17" t="str">
        <f>IFERROR(VLOOKUP($F2028,'Location List'!$A$2:$T$644,19,FALSE),"")</f>
        <v>Victor Ayrapetov</v>
      </c>
      <c r="C2028" s="17" t="str">
        <f>IFERROR(VLOOKUP($F2028,'Location List'!$A$2:$T$644,18,FALSE),"")</f>
        <v>Jason Rafun</v>
      </c>
      <c r="D2028" s="17" t="str">
        <f>IFERROR(VLOOKUP($F2028,'Location List'!$A$2:$T$644,9,FALSE),"")</f>
        <v>DENNIS SANDERS</v>
      </c>
      <c r="E2028" s="17" t="str">
        <f>IFERROR(VLOOKUP($F2028,'Location List'!$A$2:$T$644,2,FALSE),"")</f>
        <v>HAMBURG</v>
      </c>
      <c r="F2028" s="26">
        <v>516</v>
      </c>
      <c r="G2028" s="29" t="s">
        <v>3276</v>
      </c>
      <c r="H2028" s="29" t="s">
        <v>3277</v>
      </c>
      <c r="I2028" s="26">
        <v>68</v>
      </c>
      <c r="J2028" s="26">
        <v>60</v>
      </c>
      <c r="K2028" s="26">
        <v>0</v>
      </c>
      <c r="L2028" s="26">
        <v>15</v>
      </c>
      <c r="M2028" s="26">
        <v>128</v>
      </c>
      <c r="N2028" s="26">
        <v>179</v>
      </c>
      <c r="O2028" s="49">
        <v>1.3979999999999999</v>
      </c>
    </row>
    <row r="2029" spans="1:15" ht="15" customHeight="1" x14ac:dyDescent="0.25">
      <c r="A2029" s="17" t="str">
        <f>IFERROR(VLOOKUP($F2029,'Location List'!$A$2:$T$644,20,FALSE),"")</f>
        <v>Chris Kelly</v>
      </c>
      <c r="B2029" s="17" t="str">
        <f>IFERROR(VLOOKUP($F2029,'Location List'!$A$2:$T$644,19,FALSE),"")</f>
        <v>Victor Ayrapetov</v>
      </c>
      <c r="C2029" s="17" t="str">
        <f>IFERROR(VLOOKUP($F2029,'Location List'!$A$2:$T$644,18,FALSE),"")</f>
        <v>Jason Rafun</v>
      </c>
      <c r="D2029" s="17" t="str">
        <f>IFERROR(VLOOKUP($F2029,'Location List'!$A$2:$T$644,9,FALSE),"")</f>
        <v>DENNIS SANDERS</v>
      </c>
      <c r="E2029" s="17" t="str">
        <f>IFERROR(VLOOKUP($F2029,'Location List'!$A$2:$T$644,2,FALSE),"")</f>
        <v>HAMBURG</v>
      </c>
      <c r="F2029" s="26">
        <v>516</v>
      </c>
      <c r="G2029" s="29" t="s">
        <v>3278</v>
      </c>
      <c r="H2029" s="29" t="s">
        <v>3302</v>
      </c>
      <c r="I2029" s="26">
        <v>161</v>
      </c>
      <c r="J2029" s="26">
        <v>52</v>
      </c>
      <c r="K2029" s="26">
        <v>0</v>
      </c>
      <c r="L2029" s="26">
        <v>16</v>
      </c>
      <c r="M2029" s="26">
        <v>213</v>
      </c>
      <c r="N2029" s="26">
        <v>1350</v>
      </c>
      <c r="O2029" s="49">
        <v>6.3380000000000001</v>
      </c>
    </row>
    <row r="2030" spans="1:15" ht="15" customHeight="1" x14ac:dyDescent="0.25">
      <c r="A2030" s="17" t="str">
        <f>IFERROR(VLOOKUP($F2030,'Location List'!$A$2:$T$644,20,FALSE),"")</f>
        <v>Chris Kelly</v>
      </c>
      <c r="B2030" s="17" t="str">
        <f>IFERROR(VLOOKUP($F2030,'Location List'!$A$2:$T$644,19,FALSE),"")</f>
        <v>Victor Ayrapetov</v>
      </c>
      <c r="C2030" s="17" t="str">
        <f>IFERROR(VLOOKUP($F2030,'Location List'!$A$2:$T$644,18,FALSE),"")</f>
        <v>Jason Rafun</v>
      </c>
      <c r="D2030" s="17" t="str">
        <f>IFERROR(VLOOKUP($F2030,'Location List'!$A$2:$T$644,9,FALSE),"")</f>
        <v>DENNIS SANDERS</v>
      </c>
      <c r="E2030" s="17" t="str">
        <f>IFERROR(VLOOKUP($F2030,'Location List'!$A$2:$T$644,2,FALSE),"")</f>
        <v>HAMBURG</v>
      </c>
      <c r="F2030" s="26">
        <v>516</v>
      </c>
      <c r="G2030" s="29" t="s">
        <v>3278</v>
      </c>
      <c r="H2030" s="29" t="s">
        <v>3286</v>
      </c>
      <c r="I2030" s="26">
        <v>82</v>
      </c>
      <c r="J2030" s="26">
        <v>79</v>
      </c>
      <c r="K2030" s="26">
        <v>0</v>
      </c>
      <c r="L2030" s="26">
        <v>15</v>
      </c>
      <c r="M2030" s="26">
        <v>161</v>
      </c>
      <c r="N2030" s="26">
        <v>251</v>
      </c>
      <c r="O2030" s="49">
        <v>1.5589999999999999</v>
      </c>
    </row>
    <row r="2031" spans="1:15" ht="15" customHeight="1" x14ac:dyDescent="0.25">
      <c r="A2031" s="17" t="str">
        <f>IFERROR(VLOOKUP($F2031,'Location List'!$A$2:$T$644,20,FALSE),"")</f>
        <v>Chris Kelly</v>
      </c>
      <c r="B2031" s="17" t="str">
        <f>IFERROR(VLOOKUP($F2031,'Location List'!$A$2:$T$644,19,FALSE),"")</f>
        <v>Victor Ayrapetov</v>
      </c>
      <c r="C2031" s="17" t="str">
        <f>IFERROR(VLOOKUP($F2031,'Location List'!$A$2:$T$644,18,FALSE),"")</f>
        <v>Jason Rafun</v>
      </c>
      <c r="D2031" s="17" t="str">
        <f>IFERROR(VLOOKUP($F2031,'Location List'!$A$2:$T$644,9,FALSE),"")</f>
        <v>DENNIS SANDERS</v>
      </c>
      <c r="E2031" s="17" t="str">
        <f>IFERROR(VLOOKUP($F2031,'Location List'!$A$2:$T$644,2,FALSE),"")</f>
        <v>HAMBURG</v>
      </c>
      <c r="F2031" s="26">
        <v>516</v>
      </c>
      <c r="G2031" s="29" t="s">
        <v>3278</v>
      </c>
      <c r="H2031" s="29" t="s">
        <v>3297</v>
      </c>
      <c r="I2031" s="26">
        <v>135</v>
      </c>
      <c r="J2031" s="26">
        <v>137</v>
      </c>
      <c r="K2031" s="26">
        <v>0</v>
      </c>
      <c r="L2031" s="26">
        <v>15</v>
      </c>
      <c r="M2031" s="26">
        <v>272</v>
      </c>
      <c r="N2031" s="26">
        <v>7820</v>
      </c>
      <c r="O2031" s="49">
        <v>28.75</v>
      </c>
    </row>
    <row r="2032" spans="1:15" ht="15" customHeight="1" x14ac:dyDescent="0.25">
      <c r="A2032" s="17" t="str">
        <f>IFERROR(VLOOKUP($F2032,'Location List'!$A$2:$T$644,20,FALSE),"")</f>
        <v>Chris Kelly</v>
      </c>
      <c r="B2032" s="17" t="str">
        <f>IFERROR(VLOOKUP($F2032,'Location List'!$A$2:$T$644,19,FALSE),"")</f>
        <v>Victor Ayrapetov</v>
      </c>
      <c r="C2032" s="17" t="str">
        <f>IFERROR(VLOOKUP($F2032,'Location List'!$A$2:$T$644,18,FALSE),"")</f>
        <v>Jason Rafun</v>
      </c>
      <c r="D2032" s="17" t="str">
        <f>IFERROR(VLOOKUP($F2032,'Location List'!$A$2:$T$644,9,FALSE),"")</f>
        <v>DENNIS SANDERS</v>
      </c>
      <c r="E2032" s="17" t="str">
        <f>IFERROR(VLOOKUP($F2032,'Location List'!$A$2:$T$644,2,FALSE),"")</f>
        <v>HAMBURG</v>
      </c>
      <c r="F2032" s="26">
        <v>516</v>
      </c>
      <c r="G2032" s="29" t="s">
        <v>3278</v>
      </c>
      <c r="H2032" s="29" t="s">
        <v>3358</v>
      </c>
      <c r="I2032" s="26">
        <v>213</v>
      </c>
      <c r="J2032" s="26">
        <v>277</v>
      </c>
      <c r="K2032" s="26">
        <v>0</v>
      </c>
      <c r="L2032" s="26">
        <v>14</v>
      </c>
      <c r="M2032" s="26">
        <v>490</v>
      </c>
      <c r="N2032" s="26">
        <v>791</v>
      </c>
      <c r="O2032" s="49">
        <v>1.6140000000000001</v>
      </c>
    </row>
    <row r="2033" spans="1:15" ht="15" customHeight="1" x14ac:dyDescent="0.25">
      <c r="A2033" s="17" t="str">
        <f>IFERROR(VLOOKUP($F2033,'Location List'!$A$2:$T$644,20,FALSE),"")</f>
        <v>Chris Kelly</v>
      </c>
      <c r="B2033" s="17" t="str">
        <f>IFERROR(VLOOKUP($F2033,'Location List'!$A$2:$T$644,19,FALSE),"")</f>
        <v>Victor Ayrapetov</v>
      </c>
      <c r="C2033" s="17" t="str">
        <f>IFERROR(VLOOKUP($F2033,'Location List'!$A$2:$T$644,18,FALSE),"")</f>
        <v>Jason Rafun</v>
      </c>
      <c r="D2033" s="17" t="str">
        <f>IFERROR(VLOOKUP($F2033,'Location List'!$A$2:$T$644,9,FALSE),"")</f>
        <v>DENNIS SANDERS</v>
      </c>
      <c r="E2033" s="17" t="str">
        <f>IFERROR(VLOOKUP($F2033,'Location List'!$A$2:$T$644,2,FALSE),"")</f>
        <v>HAMBURG</v>
      </c>
      <c r="F2033" s="26">
        <v>516</v>
      </c>
      <c r="G2033" s="29" t="s">
        <v>3278</v>
      </c>
      <c r="H2033" s="29" t="s">
        <v>3470</v>
      </c>
      <c r="I2033" s="26">
        <v>161</v>
      </c>
      <c r="J2033" s="26">
        <v>144</v>
      </c>
      <c r="K2033" s="26">
        <v>0</v>
      </c>
      <c r="L2033" s="26">
        <v>18</v>
      </c>
      <c r="M2033" s="26">
        <v>305</v>
      </c>
      <c r="N2033" s="26">
        <v>2262</v>
      </c>
      <c r="O2033" s="49">
        <v>7.4160000000000004</v>
      </c>
    </row>
    <row r="2034" spans="1:15" ht="15" customHeight="1" x14ac:dyDescent="0.25">
      <c r="A2034" s="17" t="str">
        <f>IFERROR(VLOOKUP($F2034,'Location List'!$A$2:$T$644,20,FALSE),"")</f>
        <v>Chris Kelly</v>
      </c>
      <c r="B2034" s="17" t="str">
        <f>IFERROR(VLOOKUP($F2034,'Location List'!$A$2:$T$644,19,FALSE),"")</f>
        <v>Victor Ayrapetov</v>
      </c>
      <c r="C2034" s="17" t="str">
        <f>IFERROR(VLOOKUP($F2034,'Location List'!$A$2:$T$644,18,FALSE),"")</f>
        <v>Jason Rafun</v>
      </c>
      <c r="D2034" s="17" t="str">
        <f>IFERROR(VLOOKUP($F2034,'Location List'!$A$2:$T$644,9,FALSE),"")</f>
        <v>DENNIS SANDERS</v>
      </c>
      <c r="E2034" s="17" t="str">
        <f>IFERROR(VLOOKUP($F2034,'Location List'!$A$2:$T$644,2,FALSE),"")</f>
        <v>HAMBURG</v>
      </c>
      <c r="F2034" s="26">
        <v>516</v>
      </c>
      <c r="G2034" s="29" t="s">
        <v>3278</v>
      </c>
      <c r="H2034" s="29" t="s">
        <v>3408</v>
      </c>
      <c r="I2034" s="26">
        <v>286</v>
      </c>
      <c r="J2034" s="26">
        <v>269</v>
      </c>
      <c r="K2034" s="26">
        <v>0</v>
      </c>
      <c r="L2034" s="26">
        <v>17</v>
      </c>
      <c r="M2034" s="26">
        <v>555</v>
      </c>
      <c r="N2034" s="26">
        <v>9331</v>
      </c>
      <c r="O2034" s="49">
        <v>16.812999999999999</v>
      </c>
    </row>
    <row r="2035" spans="1:15" ht="15" customHeight="1" x14ac:dyDescent="0.25">
      <c r="A2035" s="17" t="str">
        <f>IFERROR(VLOOKUP($F2035,'Location List'!$A$2:$T$644,20,FALSE),"")</f>
        <v>Chris Kelly</v>
      </c>
      <c r="B2035" s="17" t="str">
        <f>IFERROR(VLOOKUP($F2035,'Location List'!$A$2:$T$644,19,FALSE),"")</f>
        <v>Victor Ayrapetov</v>
      </c>
      <c r="C2035" s="17" t="str">
        <f>IFERROR(VLOOKUP($F2035,'Location List'!$A$2:$T$644,18,FALSE),"")</f>
        <v>Jason Rafun</v>
      </c>
      <c r="D2035" s="17" t="str">
        <f>IFERROR(VLOOKUP($F2035,'Location List'!$A$2:$T$644,9,FALSE),"")</f>
        <v>DENNIS SANDERS</v>
      </c>
      <c r="E2035" s="17" t="str">
        <f>IFERROR(VLOOKUP($F2035,'Location List'!$A$2:$T$644,2,FALSE),"")</f>
        <v>HAMBURG</v>
      </c>
      <c r="F2035" s="26">
        <v>516</v>
      </c>
      <c r="G2035" s="29" t="s">
        <v>3278</v>
      </c>
      <c r="H2035" s="29" t="s">
        <v>3279</v>
      </c>
      <c r="I2035" s="26">
        <v>205</v>
      </c>
      <c r="J2035" s="26">
        <v>87</v>
      </c>
      <c r="K2035" s="26">
        <v>0</v>
      </c>
      <c r="L2035" s="26">
        <v>14</v>
      </c>
      <c r="M2035" s="26">
        <v>292</v>
      </c>
      <c r="N2035" s="26">
        <v>1802</v>
      </c>
      <c r="O2035" s="49">
        <v>6.1710000000000003</v>
      </c>
    </row>
    <row r="2036" spans="1:15" ht="15" customHeight="1" x14ac:dyDescent="0.25">
      <c r="A2036" s="17" t="str">
        <f>IFERROR(VLOOKUP($F2036,'Location List'!$A$2:$T$644,20,FALSE),"")</f>
        <v>Chris Kelly</v>
      </c>
      <c r="B2036" s="17" t="str">
        <f>IFERROR(VLOOKUP($F2036,'Location List'!$A$2:$T$644,19,FALSE),"")</f>
        <v>Victor Ayrapetov</v>
      </c>
      <c r="C2036" s="17" t="str">
        <f>IFERROR(VLOOKUP($F2036,'Location List'!$A$2:$T$644,18,FALSE),"")</f>
        <v>Jason Rafun</v>
      </c>
      <c r="D2036" s="17" t="str">
        <f>IFERROR(VLOOKUP($F2036,'Location List'!$A$2:$T$644,9,FALSE),"")</f>
        <v>DENNIS SANDERS</v>
      </c>
      <c r="E2036" s="17" t="str">
        <f>IFERROR(VLOOKUP($F2036,'Location List'!$A$2:$T$644,2,FALSE),"")</f>
        <v>HAMBURG</v>
      </c>
      <c r="F2036" s="26">
        <v>516</v>
      </c>
      <c r="G2036" s="29" t="s">
        <v>3278</v>
      </c>
      <c r="H2036" s="29" t="s">
        <v>3402</v>
      </c>
      <c r="I2036" s="26">
        <v>172</v>
      </c>
      <c r="J2036" s="26">
        <v>157</v>
      </c>
      <c r="K2036" s="26">
        <v>0</v>
      </c>
      <c r="L2036" s="26">
        <v>14</v>
      </c>
      <c r="M2036" s="26">
        <v>329</v>
      </c>
      <c r="N2036" s="26">
        <v>474</v>
      </c>
      <c r="O2036" s="49">
        <v>1.4410000000000001</v>
      </c>
    </row>
    <row r="2037" spans="1:15" ht="15" customHeight="1" x14ac:dyDescent="0.25">
      <c r="A2037" s="17" t="str">
        <f>IFERROR(VLOOKUP($F2037,'Location List'!$A$2:$T$644,20,FALSE),"")</f>
        <v>Chris Kelly</v>
      </c>
      <c r="B2037" s="17" t="str">
        <f>IFERROR(VLOOKUP($F2037,'Location List'!$A$2:$T$644,19,FALSE),"")</f>
        <v>Victor Ayrapetov</v>
      </c>
      <c r="C2037" s="17" t="str">
        <f>IFERROR(VLOOKUP($F2037,'Location List'!$A$2:$T$644,18,FALSE),"")</f>
        <v>Jason Rafun</v>
      </c>
      <c r="D2037" s="17" t="str">
        <f>IFERROR(VLOOKUP($F2037,'Location List'!$A$2:$T$644,9,FALSE),"")</f>
        <v>DENNIS SANDERS</v>
      </c>
      <c r="E2037" s="17" t="str">
        <f>IFERROR(VLOOKUP($F2037,'Location List'!$A$2:$T$644,2,FALSE),"")</f>
        <v>HAMBURG</v>
      </c>
      <c r="F2037" s="26">
        <v>516</v>
      </c>
      <c r="G2037" s="29" t="s">
        <v>3278</v>
      </c>
      <c r="H2037" s="29" t="s">
        <v>3292</v>
      </c>
      <c r="I2037" s="26">
        <v>341</v>
      </c>
      <c r="J2037" s="26">
        <v>260</v>
      </c>
      <c r="K2037" s="26">
        <v>0</v>
      </c>
      <c r="L2037" s="26">
        <v>15</v>
      </c>
      <c r="M2037" s="26">
        <v>601</v>
      </c>
      <c r="N2037" s="26">
        <v>1061</v>
      </c>
      <c r="O2037" s="49">
        <v>1.7649999999999999</v>
      </c>
    </row>
    <row r="2038" spans="1:15" ht="15" customHeight="1" x14ac:dyDescent="0.25">
      <c r="A2038" s="17" t="str">
        <f>IFERROR(VLOOKUP($F2038,'Location List'!$A$2:$T$644,20,FALSE),"")</f>
        <v>Chris Kelly</v>
      </c>
      <c r="B2038" s="17" t="str">
        <f>IFERROR(VLOOKUP($F2038,'Location List'!$A$2:$T$644,19,FALSE),"")</f>
        <v>Chris Parenti</v>
      </c>
      <c r="C2038" s="17" t="str">
        <f>IFERROR(VLOOKUP($F2038,'Location List'!$A$2:$T$644,18,FALSE),"")</f>
        <v>Stephen Vanderslice</v>
      </c>
      <c r="D2038" s="17" t="str">
        <f>IFERROR(VLOOKUP($F2038,'Location List'!$A$2:$T$644,9,FALSE),"")</f>
        <v>Daniel de los Santos</v>
      </c>
      <c r="E2038" s="17" t="str">
        <f>IFERROR(VLOOKUP($F2038,'Location List'!$A$2:$T$644,2,FALSE),"")</f>
        <v>MAYS LANDING</v>
      </c>
      <c r="F2038" s="26">
        <v>518</v>
      </c>
      <c r="G2038" s="29" t="s">
        <v>3605</v>
      </c>
      <c r="H2038" s="29" t="s">
        <v>3295</v>
      </c>
      <c r="I2038" s="26">
        <v>198</v>
      </c>
      <c r="J2038" s="26">
        <v>67</v>
      </c>
      <c r="K2038" s="26">
        <v>0</v>
      </c>
      <c r="L2038" s="26">
        <v>14</v>
      </c>
      <c r="M2038" s="26">
        <v>265</v>
      </c>
      <c r="N2038" s="26">
        <v>1855</v>
      </c>
      <c r="O2038" s="49">
        <v>7</v>
      </c>
    </row>
    <row r="2039" spans="1:15" ht="15" customHeight="1" x14ac:dyDescent="0.25">
      <c r="A2039" s="17" t="str">
        <f>IFERROR(VLOOKUP($F2039,'Location List'!$A$2:$T$644,20,FALSE),"")</f>
        <v>Chris Kelly</v>
      </c>
      <c r="B2039" s="17" t="str">
        <f>IFERROR(VLOOKUP($F2039,'Location List'!$A$2:$T$644,19,FALSE),"")</f>
        <v>Chris Parenti</v>
      </c>
      <c r="C2039" s="17" t="str">
        <f>IFERROR(VLOOKUP($F2039,'Location List'!$A$2:$T$644,18,FALSE),"")</f>
        <v>Stephen Vanderslice</v>
      </c>
      <c r="D2039" s="17" t="str">
        <f>IFERROR(VLOOKUP($F2039,'Location List'!$A$2:$T$644,9,FALSE),"")</f>
        <v>Daniel de los Santos</v>
      </c>
      <c r="E2039" s="17" t="str">
        <f>IFERROR(VLOOKUP($F2039,'Location List'!$A$2:$T$644,2,FALSE),"")</f>
        <v>MAYS LANDING</v>
      </c>
      <c r="F2039" s="26">
        <v>518</v>
      </c>
      <c r="G2039" s="29" t="s">
        <v>3605</v>
      </c>
      <c r="H2039" s="29" t="s">
        <v>3283</v>
      </c>
      <c r="I2039" s="26">
        <v>225</v>
      </c>
      <c r="J2039" s="26">
        <v>104</v>
      </c>
      <c r="K2039" s="26">
        <v>0</v>
      </c>
      <c r="L2039" s="26">
        <v>17</v>
      </c>
      <c r="M2039" s="26">
        <v>329</v>
      </c>
      <c r="N2039" s="26">
        <v>2310</v>
      </c>
      <c r="O2039" s="49">
        <v>7.0209999999999999</v>
      </c>
    </row>
    <row r="2040" spans="1:15" ht="15" customHeight="1" x14ac:dyDescent="0.25">
      <c r="A2040" s="17" t="str">
        <f>IFERROR(VLOOKUP($F2040,'Location List'!$A$2:$T$644,20,FALSE),"")</f>
        <v>Chris Kelly</v>
      </c>
      <c r="B2040" s="17" t="str">
        <f>IFERROR(VLOOKUP($F2040,'Location List'!$A$2:$T$644,19,FALSE),"")</f>
        <v>Chris Parenti</v>
      </c>
      <c r="C2040" s="17" t="str">
        <f>IFERROR(VLOOKUP($F2040,'Location List'!$A$2:$T$644,18,FALSE),"")</f>
        <v>Stephen Vanderslice</v>
      </c>
      <c r="D2040" s="17" t="str">
        <f>IFERROR(VLOOKUP($F2040,'Location List'!$A$2:$T$644,9,FALSE),"")</f>
        <v>Daniel de los Santos</v>
      </c>
      <c r="E2040" s="17" t="str">
        <f>IFERROR(VLOOKUP($F2040,'Location List'!$A$2:$T$644,2,FALSE),"")</f>
        <v>MAYS LANDING</v>
      </c>
      <c r="F2040" s="26">
        <v>518</v>
      </c>
      <c r="G2040" s="29" t="s">
        <v>3605</v>
      </c>
      <c r="H2040" s="29" t="s">
        <v>3296</v>
      </c>
      <c r="I2040" s="26">
        <v>304</v>
      </c>
      <c r="J2040" s="26">
        <v>131</v>
      </c>
      <c r="K2040" s="26">
        <v>0</v>
      </c>
      <c r="L2040" s="26">
        <v>15</v>
      </c>
      <c r="M2040" s="26">
        <v>435</v>
      </c>
      <c r="N2040" s="26">
        <v>3052</v>
      </c>
      <c r="O2040" s="49">
        <v>7.016</v>
      </c>
    </row>
    <row r="2041" spans="1:15" ht="15" customHeight="1" x14ac:dyDescent="0.25">
      <c r="A2041" s="17" t="str">
        <f>IFERROR(VLOOKUP($F2041,'Location List'!$A$2:$T$644,20,FALSE),"")</f>
        <v>Chris Kelly</v>
      </c>
      <c r="B2041" s="17" t="str">
        <f>IFERROR(VLOOKUP($F2041,'Location List'!$A$2:$T$644,19,FALSE),"")</f>
        <v>Chris Parenti</v>
      </c>
      <c r="C2041" s="17" t="str">
        <f>IFERROR(VLOOKUP($F2041,'Location List'!$A$2:$T$644,18,FALSE),"")</f>
        <v>Stephen Vanderslice</v>
      </c>
      <c r="D2041" s="17" t="str">
        <f>IFERROR(VLOOKUP($F2041,'Location List'!$A$2:$T$644,9,FALSE),"")</f>
        <v>Daniel de los Santos</v>
      </c>
      <c r="E2041" s="17" t="str">
        <f>IFERROR(VLOOKUP($F2041,'Location List'!$A$2:$T$644,2,FALSE),"")</f>
        <v>MAYS LANDING</v>
      </c>
      <c r="F2041" s="26">
        <v>518</v>
      </c>
      <c r="G2041" s="29" t="s">
        <v>3605</v>
      </c>
      <c r="H2041" s="29" t="s">
        <v>3289</v>
      </c>
      <c r="I2041" s="26">
        <v>398</v>
      </c>
      <c r="J2041" s="26">
        <v>192</v>
      </c>
      <c r="K2041" s="26">
        <v>0</v>
      </c>
      <c r="L2041" s="26">
        <v>23</v>
      </c>
      <c r="M2041" s="26">
        <v>590</v>
      </c>
      <c r="N2041" s="26">
        <v>4123</v>
      </c>
      <c r="O2041" s="49">
        <v>6.9880000000000004</v>
      </c>
    </row>
    <row r="2042" spans="1:15" ht="15" customHeight="1" x14ac:dyDescent="0.25">
      <c r="A2042" s="17" t="str">
        <f>IFERROR(VLOOKUP($F2042,'Location List'!$A$2:$T$644,20,FALSE),"")</f>
        <v>Chris Kelly</v>
      </c>
      <c r="B2042" s="17" t="str">
        <f>IFERROR(VLOOKUP($F2042,'Location List'!$A$2:$T$644,19,FALSE),"")</f>
        <v>Chris Parenti</v>
      </c>
      <c r="C2042" s="17" t="str">
        <f>IFERROR(VLOOKUP($F2042,'Location List'!$A$2:$T$644,18,FALSE),"")</f>
        <v>Stephen Vanderslice</v>
      </c>
      <c r="D2042" s="17" t="str">
        <f>IFERROR(VLOOKUP($F2042,'Location List'!$A$2:$T$644,9,FALSE),"")</f>
        <v>Daniel de los Santos</v>
      </c>
      <c r="E2042" s="17" t="str">
        <f>IFERROR(VLOOKUP($F2042,'Location List'!$A$2:$T$644,2,FALSE),"")</f>
        <v>MAYS LANDING</v>
      </c>
      <c r="F2042" s="26">
        <v>518</v>
      </c>
      <c r="G2042" s="29" t="s">
        <v>3605</v>
      </c>
      <c r="H2042" s="29" t="s">
        <v>3430</v>
      </c>
      <c r="I2042" s="26">
        <v>345</v>
      </c>
      <c r="J2042" s="26">
        <v>90</v>
      </c>
      <c r="K2042" s="26">
        <v>0</v>
      </c>
      <c r="L2042" s="26">
        <v>17</v>
      </c>
      <c r="M2042" s="26">
        <v>435</v>
      </c>
      <c r="N2042" s="26">
        <v>3059</v>
      </c>
      <c r="O2042" s="49">
        <v>7.032</v>
      </c>
    </row>
    <row r="2043" spans="1:15" ht="15" customHeight="1" x14ac:dyDescent="0.25">
      <c r="A2043" s="17" t="str">
        <f>IFERROR(VLOOKUP($F2043,'Location List'!$A$2:$T$644,20,FALSE),"")</f>
        <v>Chris Kelly</v>
      </c>
      <c r="B2043" s="17" t="str">
        <f>IFERROR(VLOOKUP($F2043,'Location List'!$A$2:$T$644,19,FALSE),"")</f>
        <v>Chris Parenti</v>
      </c>
      <c r="C2043" s="17" t="str">
        <f>IFERROR(VLOOKUP($F2043,'Location List'!$A$2:$T$644,18,FALSE),"")</f>
        <v>Stephen Vanderslice</v>
      </c>
      <c r="D2043" s="17" t="str">
        <f>IFERROR(VLOOKUP($F2043,'Location List'!$A$2:$T$644,9,FALSE),"")</f>
        <v>Daniel de los Santos</v>
      </c>
      <c r="E2043" s="17" t="str">
        <f>IFERROR(VLOOKUP($F2043,'Location List'!$A$2:$T$644,2,FALSE),"")</f>
        <v>MAYS LANDING</v>
      </c>
      <c r="F2043" s="26">
        <v>518</v>
      </c>
      <c r="G2043" s="29" t="s">
        <v>3276</v>
      </c>
      <c r="H2043" s="29" t="s">
        <v>3299</v>
      </c>
      <c r="I2043" s="26">
        <v>224</v>
      </c>
      <c r="J2043" s="26">
        <v>66</v>
      </c>
      <c r="K2043" s="26">
        <v>0</v>
      </c>
      <c r="L2043" s="26">
        <v>14</v>
      </c>
      <c r="M2043" s="26">
        <v>290</v>
      </c>
      <c r="N2043" s="26">
        <v>0</v>
      </c>
      <c r="O2043" s="49">
        <v>0</v>
      </c>
    </row>
    <row r="2044" spans="1:15" ht="15" customHeight="1" x14ac:dyDescent="0.25">
      <c r="A2044" s="17" t="str">
        <f>IFERROR(VLOOKUP($F2044,'Location List'!$A$2:$T$644,20,FALSE),"")</f>
        <v>Chris Kelly</v>
      </c>
      <c r="B2044" s="17" t="str">
        <f>IFERROR(VLOOKUP($F2044,'Location List'!$A$2:$T$644,19,FALSE),"")</f>
        <v>Chris Parenti</v>
      </c>
      <c r="C2044" s="17" t="str">
        <f>IFERROR(VLOOKUP($F2044,'Location List'!$A$2:$T$644,18,FALSE),"")</f>
        <v>Stephen Vanderslice</v>
      </c>
      <c r="D2044" s="17" t="str">
        <f>IFERROR(VLOOKUP($F2044,'Location List'!$A$2:$T$644,9,FALSE),"")</f>
        <v>Daniel de los Santos</v>
      </c>
      <c r="E2044" s="17" t="str">
        <f>IFERROR(VLOOKUP($F2044,'Location List'!$A$2:$T$644,2,FALSE),"")</f>
        <v>MAYS LANDING</v>
      </c>
      <c r="F2044" s="26">
        <v>518</v>
      </c>
      <c r="G2044" s="29" t="s">
        <v>3278</v>
      </c>
      <c r="H2044" s="29" t="s">
        <v>3545</v>
      </c>
      <c r="I2044" s="26">
        <v>124</v>
      </c>
      <c r="J2044" s="26">
        <v>42</v>
      </c>
      <c r="K2044" s="26">
        <v>0</v>
      </c>
      <c r="L2044" s="26">
        <v>14</v>
      </c>
      <c r="M2044" s="26">
        <v>166</v>
      </c>
      <c r="N2044" s="26">
        <v>0</v>
      </c>
      <c r="O2044" s="49">
        <v>0</v>
      </c>
    </row>
    <row r="2045" spans="1:15" ht="15" customHeight="1" x14ac:dyDescent="0.25">
      <c r="A2045" s="17" t="str">
        <f>IFERROR(VLOOKUP($F2045,'Location List'!$A$2:$T$644,20,FALSE),"")</f>
        <v>Chris Kelly</v>
      </c>
      <c r="B2045" s="17" t="str">
        <f>IFERROR(VLOOKUP($F2045,'Location List'!$A$2:$T$644,19,FALSE),"")</f>
        <v>Chris Parenti</v>
      </c>
      <c r="C2045" s="17" t="str">
        <f>IFERROR(VLOOKUP($F2045,'Location List'!$A$2:$T$644,18,FALSE),"")</f>
        <v>Stephen Vanderslice</v>
      </c>
      <c r="D2045" s="17" t="str">
        <f>IFERROR(VLOOKUP($F2045,'Location List'!$A$2:$T$644,9,FALSE),"")</f>
        <v>Daniel de los Santos</v>
      </c>
      <c r="E2045" s="17" t="str">
        <f>IFERROR(VLOOKUP($F2045,'Location List'!$A$2:$T$644,2,FALSE),"")</f>
        <v>MAYS LANDING</v>
      </c>
      <c r="F2045" s="26">
        <v>518</v>
      </c>
      <c r="G2045" s="29" t="s">
        <v>3278</v>
      </c>
      <c r="H2045" s="29" t="s">
        <v>3546</v>
      </c>
      <c r="I2045" s="26">
        <v>140</v>
      </c>
      <c r="J2045" s="26">
        <v>43</v>
      </c>
      <c r="K2045" s="26">
        <v>0</v>
      </c>
      <c r="L2045" s="26">
        <v>14</v>
      </c>
      <c r="M2045" s="26">
        <v>183</v>
      </c>
      <c r="N2045" s="26">
        <v>0</v>
      </c>
      <c r="O2045" s="49">
        <v>0</v>
      </c>
    </row>
    <row r="2046" spans="1:15" ht="15" customHeight="1" x14ac:dyDescent="0.25">
      <c r="A2046" s="17" t="str">
        <f>IFERROR(VLOOKUP($F2046,'Location List'!$A$2:$T$644,20,FALSE),"")</f>
        <v>Chris Kelly</v>
      </c>
      <c r="B2046" s="17" t="str">
        <f>IFERROR(VLOOKUP($F2046,'Location List'!$A$2:$T$644,19,FALSE),"")</f>
        <v>Chris Parenti</v>
      </c>
      <c r="C2046" s="17" t="str">
        <f>IFERROR(VLOOKUP($F2046,'Location List'!$A$2:$T$644,18,FALSE),"")</f>
        <v>Stephen Vanderslice</v>
      </c>
      <c r="D2046" s="17" t="str">
        <f>IFERROR(VLOOKUP($F2046,'Location List'!$A$2:$T$644,9,FALSE),"")</f>
        <v>Daniel de los Santos</v>
      </c>
      <c r="E2046" s="17" t="str">
        <f>IFERROR(VLOOKUP($F2046,'Location List'!$A$2:$T$644,2,FALSE),"")</f>
        <v>MAYS LANDING</v>
      </c>
      <c r="F2046" s="26">
        <v>518</v>
      </c>
      <c r="G2046" s="29" t="s">
        <v>3278</v>
      </c>
      <c r="H2046" s="29" t="s">
        <v>3442</v>
      </c>
      <c r="I2046" s="26">
        <v>196</v>
      </c>
      <c r="J2046" s="26">
        <v>74</v>
      </c>
      <c r="K2046" s="26">
        <v>0</v>
      </c>
      <c r="L2046" s="26">
        <v>21</v>
      </c>
      <c r="M2046" s="26">
        <v>270</v>
      </c>
      <c r="N2046" s="26">
        <v>261</v>
      </c>
      <c r="O2046" s="49">
        <v>0.96699999999999997</v>
      </c>
    </row>
    <row r="2047" spans="1:15" ht="15" customHeight="1" x14ac:dyDescent="0.25">
      <c r="A2047" s="17" t="str">
        <f>IFERROR(VLOOKUP($F2047,'Location List'!$A$2:$T$644,20,FALSE),"")</f>
        <v>Chris Kelly</v>
      </c>
      <c r="B2047" s="17" t="str">
        <f>IFERROR(VLOOKUP($F2047,'Location List'!$A$2:$T$644,19,FALSE),"")</f>
        <v>Chris Parenti</v>
      </c>
      <c r="C2047" s="17" t="str">
        <f>IFERROR(VLOOKUP($F2047,'Location List'!$A$2:$T$644,18,FALSE),"")</f>
        <v>Stephen Vanderslice</v>
      </c>
      <c r="D2047" s="17" t="str">
        <f>IFERROR(VLOOKUP($F2047,'Location List'!$A$2:$T$644,9,FALSE),"")</f>
        <v>Daniel de los Santos</v>
      </c>
      <c r="E2047" s="17" t="str">
        <f>IFERROR(VLOOKUP($F2047,'Location List'!$A$2:$T$644,2,FALSE),"")</f>
        <v>MAYS LANDING</v>
      </c>
      <c r="F2047" s="26">
        <v>518</v>
      </c>
      <c r="G2047" s="29" t="s">
        <v>3278</v>
      </c>
      <c r="H2047" s="29" t="s">
        <v>3537</v>
      </c>
      <c r="I2047" s="26">
        <v>284</v>
      </c>
      <c r="J2047" s="26">
        <v>171</v>
      </c>
      <c r="K2047" s="26">
        <v>0</v>
      </c>
      <c r="L2047" s="26">
        <v>15</v>
      </c>
      <c r="M2047" s="26">
        <v>455</v>
      </c>
      <c r="N2047" s="26">
        <v>0</v>
      </c>
      <c r="O2047" s="49">
        <v>0</v>
      </c>
    </row>
    <row r="2048" spans="1:15" ht="15" customHeight="1" x14ac:dyDescent="0.25">
      <c r="A2048" s="17" t="str">
        <f>IFERROR(VLOOKUP($F2048,'Location List'!$A$2:$T$644,20,FALSE),"")</f>
        <v>Chris Kelly</v>
      </c>
      <c r="B2048" s="17" t="str">
        <f>IFERROR(VLOOKUP($F2048,'Location List'!$A$2:$T$644,19,FALSE),"")</f>
        <v>Victor Ayrapetov</v>
      </c>
      <c r="C2048" s="17" t="str">
        <f>IFERROR(VLOOKUP($F2048,'Location List'!$A$2:$T$644,18,FALSE),"")</f>
        <v>Jason Rafun</v>
      </c>
      <c r="D2048" s="17" t="str">
        <f>IFERROR(VLOOKUP($F2048,'Location List'!$A$2:$T$644,9,FALSE),"")</f>
        <v>Richard Balboni</v>
      </c>
      <c r="E2048" s="17" t="str">
        <f>IFERROR(VLOOKUP($F2048,'Location List'!$A$2:$T$644,2,FALSE),"")</f>
        <v>ALBANY</v>
      </c>
      <c r="F2048" s="26">
        <v>520</v>
      </c>
      <c r="G2048" s="29" t="s">
        <v>3278</v>
      </c>
      <c r="H2048" s="29" t="s">
        <v>3618</v>
      </c>
      <c r="I2048" s="26">
        <v>304</v>
      </c>
      <c r="J2048" s="26">
        <v>280</v>
      </c>
      <c r="K2048" s="26">
        <v>0</v>
      </c>
      <c r="L2048" s="26">
        <v>12</v>
      </c>
      <c r="M2048" s="26">
        <v>584</v>
      </c>
      <c r="N2048" s="26">
        <v>6443</v>
      </c>
      <c r="O2048" s="49">
        <v>11.032999999999999</v>
      </c>
    </row>
    <row r="2049" spans="1:15" ht="15" customHeight="1" x14ac:dyDescent="0.25">
      <c r="A2049" s="17" t="str">
        <f>IFERROR(VLOOKUP($F2049,'Location List'!$A$2:$T$644,20,FALSE),"")</f>
        <v>Chris Kelly</v>
      </c>
      <c r="B2049" s="17" t="str">
        <f>IFERROR(VLOOKUP($F2049,'Location List'!$A$2:$T$644,19,FALSE),"")</f>
        <v>Chris Parenti</v>
      </c>
      <c r="C2049" s="17" t="str">
        <f>IFERROR(VLOOKUP($F2049,'Location List'!$A$2:$T$644,18,FALSE),"")</f>
        <v>Jeff Morgan</v>
      </c>
      <c r="D2049" s="17" t="str">
        <f>IFERROR(VLOOKUP($F2049,'Location List'!$A$2:$T$644,9,FALSE),"")</f>
        <v>DANIEL BESSEMER</v>
      </c>
      <c r="E2049" s="17" t="str">
        <f>IFERROR(VLOOKUP($F2049,'Location List'!$A$2:$T$644,2,FALSE),"")</f>
        <v>VESTAL</v>
      </c>
      <c r="F2049" s="26">
        <v>521</v>
      </c>
      <c r="G2049" s="29" t="s">
        <v>3272</v>
      </c>
      <c r="H2049" s="29" t="s">
        <v>3406</v>
      </c>
      <c r="I2049" s="26">
        <v>358</v>
      </c>
      <c r="J2049" s="26">
        <v>564</v>
      </c>
      <c r="K2049" s="26">
        <v>0</v>
      </c>
      <c r="L2049" s="26">
        <v>16</v>
      </c>
      <c r="M2049" s="26">
        <v>922</v>
      </c>
      <c r="N2049" s="26">
        <v>6119</v>
      </c>
      <c r="O2049" s="49">
        <v>6.6369999999999996</v>
      </c>
    </row>
    <row r="2050" spans="1:15" ht="15" customHeight="1" x14ac:dyDescent="0.25">
      <c r="A2050" s="17" t="str">
        <f>IFERROR(VLOOKUP($F2050,'Location List'!$A$2:$T$644,20,FALSE),"")</f>
        <v>Chris Kelly</v>
      </c>
      <c r="B2050" s="17" t="str">
        <f>IFERROR(VLOOKUP($F2050,'Location List'!$A$2:$T$644,19,FALSE),"")</f>
        <v>Chris Parenti</v>
      </c>
      <c r="C2050" s="17" t="str">
        <f>IFERROR(VLOOKUP($F2050,'Location List'!$A$2:$T$644,18,FALSE),"")</f>
        <v>Jeff Morgan</v>
      </c>
      <c r="D2050" s="17" t="str">
        <f>IFERROR(VLOOKUP($F2050,'Location List'!$A$2:$T$644,9,FALSE),"")</f>
        <v>DANIEL BESSEMER</v>
      </c>
      <c r="E2050" s="17" t="str">
        <f>IFERROR(VLOOKUP($F2050,'Location List'!$A$2:$T$644,2,FALSE),"")</f>
        <v>VESTAL</v>
      </c>
      <c r="F2050" s="26">
        <v>521</v>
      </c>
      <c r="G2050" s="29" t="s">
        <v>3276</v>
      </c>
      <c r="H2050" s="29" t="s">
        <v>3299</v>
      </c>
      <c r="I2050" s="26">
        <v>127</v>
      </c>
      <c r="J2050" s="26">
        <v>72</v>
      </c>
      <c r="K2050" s="26">
        <v>0</v>
      </c>
      <c r="L2050" s="26">
        <v>14</v>
      </c>
      <c r="M2050" s="26">
        <v>199</v>
      </c>
      <c r="N2050" s="26">
        <v>377</v>
      </c>
      <c r="O2050" s="49">
        <v>1.8939999999999999</v>
      </c>
    </row>
    <row r="2051" spans="1:15" ht="15" customHeight="1" x14ac:dyDescent="0.25">
      <c r="A2051" s="17" t="str">
        <f>IFERROR(VLOOKUP($F2051,'Location List'!$A$2:$T$644,20,FALSE),"")</f>
        <v>Chris Kelly</v>
      </c>
      <c r="B2051" s="17" t="str">
        <f>IFERROR(VLOOKUP($F2051,'Location List'!$A$2:$T$644,19,FALSE),"")</f>
        <v>Chris Parenti</v>
      </c>
      <c r="C2051" s="17" t="str">
        <f>IFERROR(VLOOKUP($F2051,'Location List'!$A$2:$T$644,18,FALSE),"")</f>
        <v>Jeff Morgan</v>
      </c>
      <c r="D2051" s="17" t="str">
        <f>IFERROR(VLOOKUP($F2051,'Location List'!$A$2:$T$644,9,FALSE),"")</f>
        <v>DANIEL BESSEMER</v>
      </c>
      <c r="E2051" s="17" t="str">
        <f>IFERROR(VLOOKUP($F2051,'Location List'!$A$2:$T$644,2,FALSE),"")</f>
        <v>VESTAL</v>
      </c>
      <c r="F2051" s="26">
        <v>521</v>
      </c>
      <c r="G2051" s="29" t="s">
        <v>3278</v>
      </c>
      <c r="H2051" s="29" t="s">
        <v>3463</v>
      </c>
      <c r="I2051" s="26">
        <v>146</v>
      </c>
      <c r="J2051" s="26">
        <v>77</v>
      </c>
      <c r="K2051" s="26">
        <v>0</v>
      </c>
      <c r="L2051" s="26">
        <v>16</v>
      </c>
      <c r="M2051" s="26">
        <v>223</v>
      </c>
      <c r="N2051" s="26">
        <v>1416</v>
      </c>
      <c r="O2051" s="49">
        <v>6.35</v>
      </c>
    </row>
    <row r="2052" spans="1:15" ht="15" customHeight="1" x14ac:dyDescent="0.25">
      <c r="A2052" s="17" t="str">
        <f>IFERROR(VLOOKUP($F2052,'Location List'!$A$2:$T$644,20,FALSE),"")</f>
        <v>Chris Kelly</v>
      </c>
      <c r="B2052" s="17" t="str">
        <f>IFERROR(VLOOKUP($F2052,'Location List'!$A$2:$T$644,19,FALSE),"")</f>
        <v>Chris Parenti</v>
      </c>
      <c r="C2052" s="17" t="str">
        <f>IFERROR(VLOOKUP($F2052,'Location List'!$A$2:$T$644,18,FALSE),"")</f>
        <v>Vinnie Maffea</v>
      </c>
      <c r="D2052" s="17" t="str">
        <f>IFERROR(VLOOKUP($F2052,'Location List'!$A$2:$T$644,9,FALSE),"")</f>
        <v>Taurean Silas</v>
      </c>
      <c r="E2052" s="17" t="str">
        <f>IFERROR(VLOOKUP($F2052,'Location List'!$A$2:$T$644,2,FALSE),"")</f>
        <v>BROOKLYN</v>
      </c>
      <c r="F2052" s="26">
        <v>522</v>
      </c>
      <c r="G2052" s="29" t="s">
        <v>3272</v>
      </c>
      <c r="H2052" s="29" t="s">
        <v>3619</v>
      </c>
      <c r="I2052" s="26">
        <v>414</v>
      </c>
      <c r="J2052" s="26">
        <v>423</v>
      </c>
      <c r="K2052" s="26">
        <v>0</v>
      </c>
      <c r="L2052" s="26">
        <v>26</v>
      </c>
      <c r="M2052" s="26">
        <v>837</v>
      </c>
      <c r="N2052" s="26">
        <v>5951</v>
      </c>
      <c r="O2052" s="49">
        <v>7.11</v>
      </c>
    </row>
    <row r="2053" spans="1:15" ht="15" customHeight="1" x14ac:dyDescent="0.25">
      <c r="A2053" s="17" t="str">
        <f>IFERROR(VLOOKUP($F2053,'Location List'!$A$2:$T$644,20,FALSE),"")</f>
        <v>Chris Kelly</v>
      </c>
      <c r="B2053" s="17" t="str">
        <f>IFERROR(VLOOKUP($F2053,'Location List'!$A$2:$T$644,19,FALSE),"")</f>
        <v>Chris Parenti</v>
      </c>
      <c r="C2053" s="17" t="str">
        <f>IFERROR(VLOOKUP($F2053,'Location List'!$A$2:$T$644,18,FALSE),"")</f>
        <v>Vinnie Maffea</v>
      </c>
      <c r="D2053" s="17" t="str">
        <f>IFERROR(VLOOKUP($F2053,'Location List'!$A$2:$T$644,9,FALSE),"")</f>
        <v>Taurean Silas</v>
      </c>
      <c r="E2053" s="17" t="str">
        <f>IFERROR(VLOOKUP($F2053,'Location List'!$A$2:$T$644,2,FALSE),"")</f>
        <v>BROOKLYN</v>
      </c>
      <c r="F2053" s="26">
        <v>522</v>
      </c>
      <c r="G2053" s="29" t="s">
        <v>3278</v>
      </c>
      <c r="H2053" s="29" t="s">
        <v>3449</v>
      </c>
      <c r="I2053" s="26">
        <v>167</v>
      </c>
      <c r="J2053" s="26">
        <v>152</v>
      </c>
      <c r="K2053" s="26">
        <v>0</v>
      </c>
      <c r="L2053" s="26">
        <v>16</v>
      </c>
      <c r="M2053" s="26">
        <v>319</v>
      </c>
      <c r="N2053" s="26">
        <v>609</v>
      </c>
      <c r="O2053" s="49">
        <v>1.909</v>
      </c>
    </row>
    <row r="2054" spans="1:15" ht="15" customHeight="1" x14ac:dyDescent="0.25">
      <c r="A2054" s="17" t="str">
        <f>IFERROR(VLOOKUP($F2054,'Location List'!$A$2:$T$644,20,FALSE),"")</f>
        <v>Chris Kelly</v>
      </c>
      <c r="B2054" s="17" t="str">
        <f>IFERROR(VLOOKUP($F2054,'Location List'!$A$2:$T$644,19,FALSE),"")</f>
        <v>Chris Parenti</v>
      </c>
      <c r="C2054" s="17" t="str">
        <f>IFERROR(VLOOKUP($F2054,'Location List'!$A$2:$T$644,18,FALSE),"")</f>
        <v>Vinnie Maffea</v>
      </c>
      <c r="D2054" s="17" t="str">
        <f>IFERROR(VLOOKUP($F2054,'Location List'!$A$2:$T$644,9,FALSE),"")</f>
        <v>Daniel de los Santos</v>
      </c>
      <c r="E2054" s="17" t="str">
        <f>IFERROR(VLOOKUP($F2054,'Location List'!$A$2:$T$644,2,FALSE),"")</f>
        <v>BRONX</v>
      </c>
      <c r="F2054" s="26">
        <v>523</v>
      </c>
      <c r="G2054" s="29" t="s">
        <v>3328</v>
      </c>
      <c r="H2054" s="29" t="s">
        <v>3329</v>
      </c>
      <c r="I2054" s="26">
        <v>89</v>
      </c>
      <c r="J2054" s="26">
        <v>55</v>
      </c>
      <c r="K2054" s="26">
        <v>0</v>
      </c>
      <c r="L2054" s="26">
        <v>16</v>
      </c>
      <c r="M2054" s="26">
        <v>144</v>
      </c>
      <c r="N2054" s="26">
        <v>246</v>
      </c>
      <c r="O2054" s="49">
        <v>1.708</v>
      </c>
    </row>
    <row r="2055" spans="1:15" ht="15" customHeight="1" x14ac:dyDescent="0.25">
      <c r="A2055" s="17" t="str">
        <f>IFERROR(VLOOKUP($F2055,'Location List'!$A$2:$T$644,20,FALSE),"")</f>
        <v>Chris Kelly</v>
      </c>
      <c r="B2055" s="17" t="str">
        <f>IFERROR(VLOOKUP($F2055,'Location List'!$A$2:$T$644,19,FALSE),"")</f>
        <v>Chris Parenti</v>
      </c>
      <c r="C2055" s="17" t="str">
        <f>IFERROR(VLOOKUP($F2055,'Location List'!$A$2:$T$644,18,FALSE),"")</f>
        <v>Vinnie Maffea</v>
      </c>
      <c r="D2055" s="17" t="str">
        <f>IFERROR(VLOOKUP($F2055,'Location List'!$A$2:$T$644,9,FALSE),"")</f>
        <v>Daniel de los Santos</v>
      </c>
      <c r="E2055" s="17" t="str">
        <f>IFERROR(VLOOKUP($F2055,'Location List'!$A$2:$T$644,2,FALSE),"")</f>
        <v>BRONX</v>
      </c>
      <c r="F2055" s="26">
        <v>523</v>
      </c>
      <c r="G2055" s="29" t="s">
        <v>3328</v>
      </c>
      <c r="H2055" s="29" t="s">
        <v>3456</v>
      </c>
      <c r="I2055" s="26">
        <v>860</v>
      </c>
      <c r="J2055" s="26">
        <v>227</v>
      </c>
      <c r="K2055" s="26">
        <v>0</v>
      </c>
      <c r="L2055" s="26">
        <v>17</v>
      </c>
      <c r="M2055" s="26">
        <v>1087</v>
      </c>
      <c r="N2055" s="26">
        <v>6822</v>
      </c>
      <c r="O2055" s="49">
        <v>6.2759999999999998</v>
      </c>
    </row>
    <row r="2056" spans="1:15" ht="15" customHeight="1" x14ac:dyDescent="0.25">
      <c r="A2056" s="17" t="str">
        <f>IFERROR(VLOOKUP($F2056,'Location List'!$A$2:$T$644,20,FALSE),"")</f>
        <v>Chris Kelly</v>
      </c>
      <c r="B2056" s="17" t="str">
        <f>IFERROR(VLOOKUP($F2056,'Location List'!$A$2:$T$644,19,FALSE),"")</f>
        <v>Chris Parenti</v>
      </c>
      <c r="C2056" s="17" t="str">
        <f>IFERROR(VLOOKUP($F2056,'Location List'!$A$2:$T$644,18,FALSE),"")</f>
        <v>Vinnie Maffea</v>
      </c>
      <c r="D2056" s="17" t="str">
        <f>IFERROR(VLOOKUP($F2056,'Location List'!$A$2:$T$644,9,FALSE),"")</f>
        <v>Daniel de los Santos</v>
      </c>
      <c r="E2056" s="17" t="str">
        <f>IFERROR(VLOOKUP($F2056,'Location List'!$A$2:$T$644,2,FALSE),"")</f>
        <v>BRONX</v>
      </c>
      <c r="F2056" s="26">
        <v>523</v>
      </c>
      <c r="G2056" s="29" t="s">
        <v>3272</v>
      </c>
      <c r="H2056" s="29" t="s">
        <v>3405</v>
      </c>
      <c r="I2056" s="26">
        <v>247</v>
      </c>
      <c r="J2056" s="26">
        <v>269</v>
      </c>
      <c r="K2056" s="26">
        <v>0</v>
      </c>
      <c r="L2056" s="26">
        <v>15</v>
      </c>
      <c r="M2056" s="26">
        <v>516</v>
      </c>
      <c r="N2056" s="26">
        <v>3681</v>
      </c>
      <c r="O2056" s="49">
        <v>7.1340000000000003</v>
      </c>
    </row>
    <row r="2057" spans="1:15" ht="15" customHeight="1" x14ac:dyDescent="0.25">
      <c r="A2057" s="17" t="str">
        <f>IFERROR(VLOOKUP($F2057,'Location List'!$A$2:$T$644,20,FALSE),"")</f>
        <v>Chris Kelly</v>
      </c>
      <c r="B2057" s="17" t="str">
        <f>IFERROR(VLOOKUP($F2057,'Location List'!$A$2:$T$644,19,FALSE),"")</f>
        <v>Chris Parenti</v>
      </c>
      <c r="C2057" s="17" t="str">
        <f>IFERROR(VLOOKUP($F2057,'Location List'!$A$2:$T$644,18,FALSE),"")</f>
        <v>Jose Urena</v>
      </c>
      <c r="D2057" s="17" t="str">
        <f>IFERROR(VLOOKUP($F2057,'Location List'!$A$2:$T$644,9,FALSE),"")</f>
        <v>Taurean Silas</v>
      </c>
      <c r="E2057" s="17" t="str">
        <f>IFERROR(VLOOKUP($F2057,'Location List'!$A$2:$T$644,2,FALSE),"")</f>
        <v>EAST HANOVER</v>
      </c>
      <c r="F2057" s="26">
        <v>525</v>
      </c>
      <c r="G2057" s="29" t="s">
        <v>3605</v>
      </c>
      <c r="H2057" s="29" t="s">
        <v>3295</v>
      </c>
      <c r="I2057" s="26">
        <v>98</v>
      </c>
      <c r="J2057" s="26">
        <v>175</v>
      </c>
      <c r="K2057" s="26">
        <v>0</v>
      </c>
      <c r="L2057" s="26">
        <v>16</v>
      </c>
      <c r="M2057" s="26">
        <v>273</v>
      </c>
      <c r="N2057" s="26">
        <v>1904</v>
      </c>
      <c r="O2057" s="49">
        <v>6.9740000000000002</v>
      </c>
    </row>
    <row r="2058" spans="1:15" ht="15" customHeight="1" x14ac:dyDescent="0.25">
      <c r="A2058" s="17" t="str">
        <f>IFERROR(VLOOKUP($F2058,'Location List'!$A$2:$T$644,20,FALSE),"")</f>
        <v>Chris Kelly</v>
      </c>
      <c r="B2058" s="17" t="str">
        <f>IFERROR(VLOOKUP($F2058,'Location List'!$A$2:$T$644,19,FALSE),"")</f>
        <v>Chris Parenti</v>
      </c>
      <c r="C2058" s="17" t="str">
        <f>IFERROR(VLOOKUP($F2058,'Location List'!$A$2:$T$644,18,FALSE),"")</f>
        <v>Jose Urena</v>
      </c>
      <c r="D2058" s="17" t="str">
        <f>IFERROR(VLOOKUP($F2058,'Location List'!$A$2:$T$644,9,FALSE),"")</f>
        <v>Taurean Silas</v>
      </c>
      <c r="E2058" s="17" t="str">
        <f>IFERROR(VLOOKUP($F2058,'Location List'!$A$2:$T$644,2,FALSE),"")</f>
        <v>EAST HANOVER</v>
      </c>
      <c r="F2058" s="26">
        <v>525</v>
      </c>
      <c r="G2058" s="29" t="s">
        <v>3605</v>
      </c>
      <c r="H2058" s="29" t="s">
        <v>3283</v>
      </c>
      <c r="I2058" s="26">
        <v>63</v>
      </c>
      <c r="J2058" s="26">
        <v>142</v>
      </c>
      <c r="K2058" s="26">
        <v>0</v>
      </c>
      <c r="L2058" s="26">
        <v>15</v>
      </c>
      <c r="M2058" s="26">
        <v>205</v>
      </c>
      <c r="N2058" s="26">
        <v>1456</v>
      </c>
      <c r="O2058" s="49">
        <v>7.1020000000000003</v>
      </c>
    </row>
    <row r="2059" spans="1:15" ht="15" customHeight="1" x14ac:dyDescent="0.25">
      <c r="A2059" s="17" t="str">
        <f>IFERROR(VLOOKUP($F2059,'Location List'!$A$2:$T$644,20,FALSE),"")</f>
        <v>Chris Kelly</v>
      </c>
      <c r="B2059" s="17" t="str">
        <f>IFERROR(VLOOKUP($F2059,'Location List'!$A$2:$T$644,19,FALSE),"")</f>
        <v>Chris Parenti</v>
      </c>
      <c r="C2059" s="17" t="str">
        <f>IFERROR(VLOOKUP($F2059,'Location List'!$A$2:$T$644,18,FALSE),"")</f>
        <v>Jose Urena</v>
      </c>
      <c r="D2059" s="17" t="str">
        <f>IFERROR(VLOOKUP($F2059,'Location List'!$A$2:$T$644,9,FALSE),"")</f>
        <v>Taurean Silas</v>
      </c>
      <c r="E2059" s="17" t="str">
        <f>IFERROR(VLOOKUP($F2059,'Location List'!$A$2:$T$644,2,FALSE),"")</f>
        <v>EAST HANOVER</v>
      </c>
      <c r="F2059" s="26">
        <v>525</v>
      </c>
      <c r="G2059" s="29" t="s">
        <v>3605</v>
      </c>
      <c r="H2059" s="29" t="s">
        <v>3296</v>
      </c>
      <c r="I2059" s="26">
        <v>79</v>
      </c>
      <c r="J2059" s="26">
        <v>145</v>
      </c>
      <c r="K2059" s="26">
        <v>0</v>
      </c>
      <c r="L2059" s="26">
        <v>18</v>
      </c>
      <c r="M2059" s="26">
        <v>224</v>
      </c>
      <c r="N2059" s="26">
        <v>1568</v>
      </c>
      <c r="O2059" s="49">
        <v>7</v>
      </c>
    </row>
    <row r="2060" spans="1:15" ht="15" customHeight="1" x14ac:dyDescent="0.25">
      <c r="A2060" s="17" t="str">
        <f>IFERROR(VLOOKUP($F2060,'Location List'!$A$2:$T$644,20,FALSE),"")</f>
        <v>Chris Kelly</v>
      </c>
      <c r="B2060" s="17" t="str">
        <f>IFERROR(VLOOKUP($F2060,'Location List'!$A$2:$T$644,19,FALSE),"")</f>
        <v>Chris Parenti</v>
      </c>
      <c r="C2060" s="17" t="str">
        <f>IFERROR(VLOOKUP($F2060,'Location List'!$A$2:$T$644,18,FALSE),"")</f>
        <v>Jose Urena</v>
      </c>
      <c r="D2060" s="17" t="str">
        <f>IFERROR(VLOOKUP($F2060,'Location List'!$A$2:$T$644,9,FALSE),"")</f>
        <v>Taurean Silas</v>
      </c>
      <c r="E2060" s="17" t="str">
        <f>IFERROR(VLOOKUP($F2060,'Location List'!$A$2:$T$644,2,FALSE),"")</f>
        <v>EAST HANOVER</v>
      </c>
      <c r="F2060" s="26">
        <v>525</v>
      </c>
      <c r="G2060" s="29" t="s">
        <v>3605</v>
      </c>
      <c r="H2060" s="29" t="s">
        <v>3289</v>
      </c>
      <c r="I2060" s="26">
        <v>99</v>
      </c>
      <c r="J2060" s="26">
        <v>118</v>
      </c>
      <c r="K2060" s="26">
        <v>0</v>
      </c>
      <c r="L2060" s="26">
        <v>14</v>
      </c>
      <c r="M2060" s="26">
        <v>217</v>
      </c>
      <c r="N2060" s="26">
        <v>1533</v>
      </c>
      <c r="O2060" s="49">
        <v>7.0650000000000004</v>
      </c>
    </row>
    <row r="2061" spans="1:15" ht="15" customHeight="1" x14ac:dyDescent="0.25">
      <c r="A2061" s="17" t="str">
        <f>IFERROR(VLOOKUP($F2061,'Location List'!$A$2:$T$644,20,FALSE),"")</f>
        <v>Chris Kelly</v>
      </c>
      <c r="B2061" s="17" t="str">
        <f>IFERROR(VLOOKUP($F2061,'Location List'!$A$2:$T$644,19,FALSE),"")</f>
        <v>Chris Parenti</v>
      </c>
      <c r="C2061" s="17" t="str">
        <f>IFERROR(VLOOKUP($F2061,'Location List'!$A$2:$T$644,18,FALSE),"")</f>
        <v>Jose Urena</v>
      </c>
      <c r="D2061" s="17" t="str">
        <f>IFERROR(VLOOKUP($F2061,'Location List'!$A$2:$T$644,9,FALSE),"")</f>
        <v>Taurean Silas</v>
      </c>
      <c r="E2061" s="17" t="str">
        <f>IFERROR(VLOOKUP($F2061,'Location List'!$A$2:$T$644,2,FALSE),"")</f>
        <v>EAST HANOVER</v>
      </c>
      <c r="F2061" s="26">
        <v>525</v>
      </c>
      <c r="G2061" s="29" t="s">
        <v>3605</v>
      </c>
      <c r="H2061" s="29" t="s">
        <v>3430</v>
      </c>
      <c r="I2061" s="26">
        <v>92</v>
      </c>
      <c r="J2061" s="26">
        <v>210</v>
      </c>
      <c r="K2061" s="26">
        <v>0</v>
      </c>
      <c r="L2061" s="26">
        <v>15</v>
      </c>
      <c r="M2061" s="26">
        <v>302</v>
      </c>
      <c r="N2061" s="26">
        <v>2114</v>
      </c>
      <c r="O2061" s="49">
        <v>7</v>
      </c>
    </row>
    <row r="2062" spans="1:15" ht="15" customHeight="1" x14ac:dyDescent="0.25">
      <c r="A2062" s="17" t="str">
        <f>IFERROR(VLOOKUP($F2062,'Location List'!$A$2:$T$644,20,FALSE),"")</f>
        <v>Chris Kelly</v>
      </c>
      <c r="B2062" s="17" t="str">
        <f>IFERROR(VLOOKUP($F2062,'Location List'!$A$2:$T$644,19,FALSE),"")</f>
        <v>Chris Parenti</v>
      </c>
      <c r="C2062" s="17" t="str">
        <f>IFERROR(VLOOKUP($F2062,'Location List'!$A$2:$T$644,18,FALSE),"")</f>
        <v>Jose Urena</v>
      </c>
      <c r="D2062" s="17" t="str">
        <f>IFERROR(VLOOKUP($F2062,'Location List'!$A$2:$T$644,9,FALSE),"")</f>
        <v>Taurean Silas</v>
      </c>
      <c r="E2062" s="17" t="str">
        <f>IFERROR(VLOOKUP($F2062,'Location List'!$A$2:$T$644,2,FALSE),"")</f>
        <v>EAST HANOVER</v>
      </c>
      <c r="F2062" s="26">
        <v>525</v>
      </c>
      <c r="G2062" s="29" t="s">
        <v>3272</v>
      </c>
      <c r="H2062" s="29" t="s">
        <v>3300</v>
      </c>
      <c r="I2062" s="26">
        <v>36</v>
      </c>
      <c r="J2062" s="26">
        <v>74</v>
      </c>
      <c r="K2062" s="26">
        <v>0</v>
      </c>
      <c r="L2062" s="26">
        <v>20</v>
      </c>
      <c r="M2062" s="26">
        <v>110</v>
      </c>
      <c r="N2062" s="26">
        <v>0</v>
      </c>
      <c r="O2062" s="49">
        <v>0</v>
      </c>
    </row>
    <row r="2063" spans="1:15" ht="15" customHeight="1" x14ac:dyDescent="0.25">
      <c r="A2063" s="17" t="str">
        <f>IFERROR(VLOOKUP($F2063,'Location List'!$A$2:$T$644,20,FALSE),"")</f>
        <v>Chris Kelly</v>
      </c>
      <c r="B2063" s="17" t="str">
        <f>IFERROR(VLOOKUP($F2063,'Location List'!$A$2:$T$644,19,FALSE),"")</f>
        <v>Chris Parenti</v>
      </c>
      <c r="C2063" s="17" t="str">
        <f>IFERROR(VLOOKUP($F2063,'Location List'!$A$2:$T$644,18,FALSE),"")</f>
        <v>Jose Urena</v>
      </c>
      <c r="D2063" s="17" t="str">
        <f>IFERROR(VLOOKUP($F2063,'Location List'!$A$2:$T$644,9,FALSE),"")</f>
        <v>Taurean Silas</v>
      </c>
      <c r="E2063" s="17" t="str">
        <f>IFERROR(VLOOKUP($F2063,'Location List'!$A$2:$T$644,2,FALSE),"")</f>
        <v>EAST HANOVER</v>
      </c>
      <c r="F2063" s="26">
        <v>525</v>
      </c>
      <c r="G2063" s="29" t="s">
        <v>3276</v>
      </c>
      <c r="H2063" s="29" t="s">
        <v>3293</v>
      </c>
      <c r="I2063" s="26">
        <v>136</v>
      </c>
      <c r="J2063" s="26">
        <v>103</v>
      </c>
      <c r="K2063" s="26">
        <v>0</v>
      </c>
      <c r="L2063" s="26">
        <v>16</v>
      </c>
      <c r="M2063" s="26">
        <v>239</v>
      </c>
      <c r="N2063" s="26">
        <v>0</v>
      </c>
      <c r="O2063" s="49">
        <v>0</v>
      </c>
    </row>
    <row r="2064" spans="1:15" ht="15" customHeight="1" x14ac:dyDescent="0.25">
      <c r="A2064" s="17" t="str">
        <f>IFERROR(VLOOKUP($F2064,'Location List'!$A$2:$T$644,20,FALSE),"")</f>
        <v>Chris Kelly</v>
      </c>
      <c r="B2064" s="17" t="str">
        <f>IFERROR(VLOOKUP($F2064,'Location List'!$A$2:$T$644,19,FALSE),"")</f>
        <v>Chris Parenti</v>
      </c>
      <c r="C2064" s="17" t="str">
        <f>IFERROR(VLOOKUP($F2064,'Location List'!$A$2:$T$644,18,FALSE),"")</f>
        <v>Jose Urena</v>
      </c>
      <c r="D2064" s="17" t="str">
        <f>IFERROR(VLOOKUP($F2064,'Location List'!$A$2:$T$644,9,FALSE),"")</f>
        <v>Taurean Silas</v>
      </c>
      <c r="E2064" s="17" t="str">
        <f>IFERROR(VLOOKUP($F2064,'Location List'!$A$2:$T$644,2,FALSE),"")</f>
        <v>EAST HANOVER</v>
      </c>
      <c r="F2064" s="26">
        <v>525</v>
      </c>
      <c r="G2064" s="29" t="s">
        <v>3276</v>
      </c>
      <c r="H2064" s="29" t="s">
        <v>3285</v>
      </c>
      <c r="I2064" s="26">
        <v>169</v>
      </c>
      <c r="J2064" s="26">
        <v>180</v>
      </c>
      <c r="K2064" s="26">
        <v>0</v>
      </c>
      <c r="L2064" s="26">
        <v>17</v>
      </c>
      <c r="M2064" s="26">
        <v>349</v>
      </c>
      <c r="N2064" s="26">
        <v>3569</v>
      </c>
      <c r="O2064" s="49">
        <v>10.226000000000001</v>
      </c>
    </row>
    <row r="2065" spans="1:15" ht="15" customHeight="1" x14ac:dyDescent="0.25">
      <c r="A2065" s="17" t="str">
        <f>IFERROR(VLOOKUP($F2065,'Location List'!$A$2:$T$644,20,FALSE),"")</f>
        <v>Chris Kelly</v>
      </c>
      <c r="B2065" s="17" t="str">
        <f>IFERROR(VLOOKUP($F2065,'Location List'!$A$2:$T$644,19,FALSE),"")</f>
        <v>Chris Parenti</v>
      </c>
      <c r="C2065" s="17" t="str">
        <f>IFERROR(VLOOKUP($F2065,'Location List'!$A$2:$T$644,18,FALSE),"")</f>
        <v>Jose Urena</v>
      </c>
      <c r="D2065" s="17" t="str">
        <f>IFERROR(VLOOKUP($F2065,'Location List'!$A$2:$T$644,9,FALSE),"")</f>
        <v>Taurean Silas</v>
      </c>
      <c r="E2065" s="17" t="str">
        <f>IFERROR(VLOOKUP($F2065,'Location List'!$A$2:$T$644,2,FALSE),"")</f>
        <v>EAST HANOVER</v>
      </c>
      <c r="F2065" s="26">
        <v>525</v>
      </c>
      <c r="G2065" s="29" t="s">
        <v>3276</v>
      </c>
      <c r="H2065" s="29" t="s">
        <v>3520</v>
      </c>
      <c r="I2065" s="26">
        <v>128</v>
      </c>
      <c r="J2065" s="26">
        <v>179</v>
      </c>
      <c r="K2065" s="26">
        <v>0</v>
      </c>
      <c r="L2065" s="26">
        <v>13</v>
      </c>
      <c r="M2065" s="26">
        <v>307</v>
      </c>
      <c r="N2065" s="26">
        <v>2748</v>
      </c>
      <c r="O2065" s="49">
        <v>8.9510000000000005</v>
      </c>
    </row>
    <row r="2066" spans="1:15" ht="15" customHeight="1" x14ac:dyDescent="0.25">
      <c r="A2066" s="17" t="str">
        <f>IFERROR(VLOOKUP($F2066,'Location List'!$A$2:$T$644,20,FALSE),"")</f>
        <v>Chris Kelly</v>
      </c>
      <c r="B2066" s="17" t="str">
        <f>IFERROR(VLOOKUP($F2066,'Location List'!$A$2:$T$644,19,FALSE),"")</f>
        <v>Chris Parenti</v>
      </c>
      <c r="C2066" s="17" t="str">
        <f>IFERROR(VLOOKUP($F2066,'Location List'!$A$2:$T$644,18,FALSE),"")</f>
        <v>Jose Urena</v>
      </c>
      <c r="D2066" s="17" t="str">
        <f>IFERROR(VLOOKUP($F2066,'Location List'!$A$2:$T$644,9,FALSE),"")</f>
        <v>Taurean Silas</v>
      </c>
      <c r="E2066" s="17" t="str">
        <f>IFERROR(VLOOKUP($F2066,'Location List'!$A$2:$T$644,2,FALSE),"")</f>
        <v>EAST HANOVER</v>
      </c>
      <c r="F2066" s="26">
        <v>525</v>
      </c>
      <c r="G2066" s="29" t="s">
        <v>3276</v>
      </c>
      <c r="H2066" s="29" t="s">
        <v>3435</v>
      </c>
      <c r="I2066" s="26">
        <v>95</v>
      </c>
      <c r="J2066" s="26">
        <v>59</v>
      </c>
      <c r="K2066" s="26">
        <v>0</v>
      </c>
      <c r="L2066" s="26">
        <v>14</v>
      </c>
      <c r="M2066" s="26">
        <v>154</v>
      </c>
      <c r="N2066" s="26">
        <v>1008</v>
      </c>
      <c r="O2066" s="49">
        <v>6.5449999999999999</v>
      </c>
    </row>
    <row r="2067" spans="1:15" ht="15" customHeight="1" x14ac:dyDescent="0.25">
      <c r="A2067" s="17" t="str">
        <f>IFERROR(VLOOKUP($F2067,'Location List'!$A$2:$T$644,20,FALSE),"")</f>
        <v>Chris Kelly</v>
      </c>
      <c r="B2067" s="17" t="str">
        <f>IFERROR(VLOOKUP($F2067,'Location List'!$A$2:$T$644,19,FALSE),"")</f>
        <v>Chris Parenti</v>
      </c>
      <c r="C2067" s="17" t="str">
        <f>IFERROR(VLOOKUP($F2067,'Location List'!$A$2:$T$644,18,FALSE),"")</f>
        <v>Jose Urena</v>
      </c>
      <c r="D2067" s="17" t="str">
        <f>IFERROR(VLOOKUP($F2067,'Location List'!$A$2:$T$644,9,FALSE),"")</f>
        <v>Taurean Silas</v>
      </c>
      <c r="E2067" s="17" t="str">
        <f>IFERROR(VLOOKUP($F2067,'Location List'!$A$2:$T$644,2,FALSE),"")</f>
        <v>EAST HANOVER</v>
      </c>
      <c r="F2067" s="26">
        <v>525</v>
      </c>
      <c r="G2067" s="29" t="s">
        <v>3276</v>
      </c>
      <c r="H2067" s="29" t="s">
        <v>3549</v>
      </c>
      <c r="I2067" s="26">
        <v>51</v>
      </c>
      <c r="J2067" s="26">
        <v>71</v>
      </c>
      <c r="K2067" s="26">
        <v>0</v>
      </c>
      <c r="L2067" s="26">
        <v>16</v>
      </c>
      <c r="M2067" s="26">
        <v>122</v>
      </c>
      <c r="N2067" s="26">
        <v>840</v>
      </c>
      <c r="O2067" s="49">
        <v>6.8849999999999998</v>
      </c>
    </row>
    <row r="2068" spans="1:15" ht="15" customHeight="1" x14ac:dyDescent="0.25">
      <c r="A2068" s="17" t="str">
        <f>IFERROR(VLOOKUP($F2068,'Location List'!$A$2:$T$644,20,FALSE),"")</f>
        <v>Chris Kelly</v>
      </c>
      <c r="B2068" s="17" t="str">
        <f>IFERROR(VLOOKUP($F2068,'Location List'!$A$2:$T$644,19,FALSE),"")</f>
        <v>Chris Parenti</v>
      </c>
      <c r="C2068" s="17" t="str">
        <f>IFERROR(VLOOKUP($F2068,'Location List'!$A$2:$T$644,18,FALSE),"")</f>
        <v>Jose Urena</v>
      </c>
      <c r="D2068" s="17" t="str">
        <f>IFERROR(VLOOKUP($F2068,'Location List'!$A$2:$T$644,9,FALSE),"")</f>
        <v>Taurean Silas</v>
      </c>
      <c r="E2068" s="17" t="str">
        <f>IFERROR(VLOOKUP($F2068,'Location List'!$A$2:$T$644,2,FALSE),"")</f>
        <v>EAST HANOVER</v>
      </c>
      <c r="F2068" s="26">
        <v>525</v>
      </c>
      <c r="G2068" s="29" t="s">
        <v>3276</v>
      </c>
      <c r="H2068" s="29" t="s">
        <v>3501</v>
      </c>
      <c r="I2068" s="26">
        <v>130</v>
      </c>
      <c r="J2068" s="26">
        <v>370</v>
      </c>
      <c r="K2068" s="26">
        <v>0</v>
      </c>
      <c r="L2068" s="26">
        <v>15</v>
      </c>
      <c r="M2068" s="26">
        <v>500</v>
      </c>
      <c r="N2068" s="26">
        <v>0</v>
      </c>
      <c r="O2068" s="49">
        <v>0</v>
      </c>
    </row>
    <row r="2069" spans="1:15" ht="15" customHeight="1" x14ac:dyDescent="0.25">
      <c r="A2069" s="17" t="str">
        <f>IFERROR(VLOOKUP($F2069,'Location List'!$A$2:$T$644,20,FALSE),"")</f>
        <v>Chris Kelly</v>
      </c>
      <c r="B2069" s="17" t="str">
        <f>IFERROR(VLOOKUP($F2069,'Location List'!$A$2:$T$644,19,FALSE),"")</f>
        <v>Chris Parenti</v>
      </c>
      <c r="C2069" s="17" t="str">
        <f>IFERROR(VLOOKUP($F2069,'Location List'!$A$2:$T$644,18,FALSE),"")</f>
        <v>Jose Urena</v>
      </c>
      <c r="D2069" s="17" t="str">
        <f>IFERROR(VLOOKUP($F2069,'Location List'!$A$2:$T$644,9,FALSE),"")</f>
        <v>Taurean Silas</v>
      </c>
      <c r="E2069" s="17" t="str">
        <f>IFERROR(VLOOKUP($F2069,'Location List'!$A$2:$T$644,2,FALSE),"")</f>
        <v>EAST HANOVER</v>
      </c>
      <c r="F2069" s="26">
        <v>525</v>
      </c>
      <c r="G2069" s="29" t="s">
        <v>3276</v>
      </c>
      <c r="H2069" s="29" t="s">
        <v>3299</v>
      </c>
      <c r="I2069" s="26">
        <v>87</v>
      </c>
      <c r="J2069" s="26">
        <v>154</v>
      </c>
      <c r="K2069" s="26">
        <v>0</v>
      </c>
      <c r="L2069" s="26">
        <v>14</v>
      </c>
      <c r="M2069" s="26">
        <v>241</v>
      </c>
      <c r="N2069" s="26">
        <v>0</v>
      </c>
      <c r="O2069" s="49">
        <v>0</v>
      </c>
    </row>
    <row r="2070" spans="1:15" ht="15" customHeight="1" x14ac:dyDescent="0.25">
      <c r="A2070" s="17" t="str">
        <f>IFERROR(VLOOKUP($F2070,'Location List'!$A$2:$T$644,20,FALSE),"")</f>
        <v>Chris Kelly</v>
      </c>
      <c r="B2070" s="17" t="str">
        <f>IFERROR(VLOOKUP($F2070,'Location List'!$A$2:$T$644,19,FALSE),"")</f>
        <v>Chris Parenti</v>
      </c>
      <c r="C2070" s="17" t="str">
        <f>IFERROR(VLOOKUP($F2070,'Location List'!$A$2:$T$644,18,FALSE),"")</f>
        <v>Jose Urena</v>
      </c>
      <c r="D2070" s="17" t="str">
        <f>IFERROR(VLOOKUP($F2070,'Location List'!$A$2:$T$644,9,FALSE),"")</f>
        <v>Taurean Silas</v>
      </c>
      <c r="E2070" s="17" t="str">
        <f>IFERROR(VLOOKUP($F2070,'Location List'!$A$2:$T$644,2,FALSE),"")</f>
        <v>EAST HANOVER</v>
      </c>
      <c r="F2070" s="26">
        <v>525</v>
      </c>
      <c r="G2070" s="29" t="s">
        <v>3278</v>
      </c>
      <c r="H2070" s="29" t="s">
        <v>3437</v>
      </c>
      <c r="I2070" s="26">
        <v>215</v>
      </c>
      <c r="J2070" s="26">
        <v>339</v>
      </c>
      <c r="K2070" s="26">
        <v>0</v>
      </c>
      <c r="L2070" s="26">
        <v>19</v>
      </c>
      <c r="M2070" s="26">
        <v>554</v>
      </c>
      <c r="N2070" s="26">
        <v>0</v>
      </c>
      <c r="O2070" s="49">
        <v>0</v>
      </c>
    </row>
    <row r="2071" spans="1:15" ht="15" customHeight="1" x14ac:dyDescent="0.25">
      <c r="A2071" s="17" t="str">
        <f>IFERROR(VLOOKUP($F2071,'Location List'!$A$2:$T$644,20,FALSE),"")</f>
        <v>Chris Kelly</v>
      </c>
      <c r="B2071" s="17" t="str">
        <f>IFERROR(VLOOKUP($F2071,'Location List'!$A$2:$T$644,19,FALSE),"")</f>
        <v>Chris Parenti</v>
      </c>
      <c r="C2071" s="17" t="str">
        <f>IFERROR(VLOOKUP($F2071,'Location List'!$A$2:$T$644,18,FALSE),"")</f>
        <v>Jose Urena</v>
      </c>
      <c r="D2071" s="17" t="str">
        <f>IFERROR(VLOOKUP($F2071,'Location List'!$A$2:$T$644,9,FALSE),"")</f>
        <v>Taurean Silas</v>
      </c>
      <c r="E2071" s="17" t="str">
        <f>IFERROR(VLOOKUP($F2071,'Location List'!$A$2:$T$644,2,FALSE),"")</f>
        <v>EAST HANOVER</v>
      </c>
      <c r="F2071" s="26">
        <v>525</v>
      </c>
      <c r="G2071" s="29" t="s">
        <v>3278</v>
      </c>
      <c r="H2071" s="29" t="s">
        <v>3475</v>
      </c>
      <c r="I2071" s="26">
        <v>135</v>
      </c>
      <c r="J2071" s="26">
        <v>575</v>
      </c>
      <c r="K2071" s="26">
        <v>0</v>
      </c>
      <c r="L2071" s="26">
        <v>20</v>
      </c>
      <c r="M2071" s="26">
        <v>710</v>
      </c>
      <c r="N2071" s="26">
        <v>13879</v>
      </c>
      <c r="O2071" s="49">
        <v>19.547999999999998</v>
      </c>
    </row>
    <row r="2072" spans="1:15" ht="15" customHeight="1" x14ac:dyDescent="0.25">
      <c r="A2072" s="17" t="str">
        <f>IFERROR(VLOOKUP($F2072,'Location List'!$A$2:$T$644,20,FALSE),"")</f>
        <v>Chris Kelly</v>
      </c>
      <c r="B2072" s="17" t="str">
        <f>IFERROR(VLOOKUP($F2072,'Location List'!$A$2:$T$644,19,FALSE),"")</f>
        <v>Chris Parenti</v>
      </c>
      <c r="C2072" s="17" t="str">
        <f>IFERROR(VLOOKUP($F2072,'Location List'!$A$2:$T$644,18,FALSE),"")</f>
        <v>Jose Urena</v>
      </c>
      <c r="D2072" s="17" t="str">
        <f>IFERROR(VLOOKUP($F2072,'Location List'!$A$2:$T$644,9,FALSE),"")</f>
        <v>Taurean Silas</v>
      </c>
      <c r="E2072" s="17" t="str">
        <f>IFERROR(VLOOKUP($F2072,'Location List'!$A$2:$T$644,2,FALSE),"")</f>
        <v>EAST HANOVER</v>
      </c>
      <c r="F2072" s="26">
        <v>525</v>
      </c>
      <c r="G2072" s="29" t="s">
        <v>3278</v>
      </c>
      <c r="H2072" s="29" t="s">
        <v>3335</v>
      </c>
      <c r="I2072" s="26">
        <v>56</v>
      </c>
      <c r="J2072" s="26">
        <v>32</v>
      </c>
      <c r="K2072" s="26">
        <v>0</v>
      </c>
      <c r="L2072" s="26">
        <v>15</v>
      </c>
      <c r="M2072" s="26">
        <v>88</v>
      </c>
      <c r="N2072" s="26">
        <v>880</v>
      </c>
      <c r="O2072" s="49">
        <v>10</v>
      </c>
    </row>
    <row r="2073" spans="1:15" ht="15" customHeight="1" x14ac:dyDescent="0.25">
      <c r="A2073" s="17" t="str">
        <f>IFERROR(VLOOKUP($F2073,'Location List'!$A$2:$T$644,20,FALSE),"")</f>
        <v>Chris Kelly</v>
      </c>
      <c r="B2073" s="17" t="str">
        <f>IFERROR(VLOOKUP($F2073,'Location List'!$A$2:$T$644,19,FALSE),"")</f>
        <v>Chris Parenti</v>
      </c>
      <c r="C2073" s="17" t="str">
        <f>IFERROR(VLOOKUP($F2073,'Location List'!$A$2:$T$644,18,FALSE),"")</f>
        <v>Jose Urena</v>
      </c>
      <c r="D2073" s="17" t="str">
        <f>IFERROR(VLOOKUP($F2073,'Location List'!$A$2:$T$644,9,FALSE),"")</f>
        <v>Taurean Silas</v>
      </c>
      <c r="E2073" s="17" t="str">
        <f>IFERROR(VLOOKUP($F2073,'Location List'!$A$2:$T$644,2,FALSE),"")</f>
        <v>EAST HANOVER</v>
      </c>
      <c r="F2073" s="26">
        <v>525</v>
      </c>
      <c r="G2073" s="29" t="s">
        <v>3278</v>
      </c>
      <c r="H2073" s="29" t="s">
        <v>3579</v>
      </c>
      <c r="I2073" s="26">
        <v>89</v>
      </c>
      <c r="J2073" s="26">
        <v>151</v>
      </c>
      <c r="K2073" s="26">
        <v>0</v>
      </c>
      <c r="L2073" s="26">
        <v>15</v>
      </c>
      <c r="M2073" s="26">
        <v>240</v>
      </c>
      <c r="N2073" s="26">
        <v>457</v>
      </c>
      <c r="O2073" s="49">
        <v>1.9039999999999999</v>
      </c>
    </row>
    <row r="2074" spans="1:15" ht="15" customHeight="1" x14ac:dyDescent="0.25">
      <c r="A2074" s="17" t="str">
        <f>IFERROR(VLOOKUP($F2074,'Location List'!$A$2:$T$644,20,FALSE),"")</f>
        <v>Chris Kelly</v>
      </c>
      <c r="B2074" s="17" t="str">
        <f>IFERROR(VLOOKUP($F2074,'Location List'!$A$2:$T$644,19,FALSE),"")</f>
        <v>Chris Parenti</v>
      </c>
      <c r="C2074" s="17" t="str">
        <f>IFERROR(VLOOKUP($F2074,'Location List'!$A$2:$T$644,18,FALSE),"")</f>
        <v>Jose Urena</v>
      </c>
      <c r="D2074" s="17" t="str">
        <f>IFERROR(VLOOKUP($F2074,'Location List'!$A$2:$T$644,9,FALSE),"")</f>
        <v>Taurean Silas</v>
      </c>
      <c r="E2074" s="17" t="str">
        <f>IFERROR(VLOOKUP($F2074,'Location List'!$A$2:$T$644,2,FALSE),"")</f>
        <v>EAST HANOVER</v>
      </c>
      <c r="F2074" s="26">
        <v>525</v>
      </c>
      <c r="G2074" s="29" t="s">
        <v>3278</v>
      </c>
      <c r="H2074" s="29" t="s">
        <v>3416</v>
      </c>
      <c r="I2074" s="26">
        <v>157</v>
      </c>
      <c r="J2074" s="26">
        <v>157</v>
      </c>
      <c r="K2074" s="26">
        <v>0</v>
      </c>
      <c r="L2074" s="26">
        <v>19</v>
      </c>
      <c r="M2074" s="26">
        <v>314</v>
      </c>
      <c r="N2074" s="26">
        <v>1997</v>
      </c>
      <c r="O2074" s="49">
        <v>6.36</v>
      </c>
    </row>
    <row r="2075" spans="1:15" ht="15" customHeight="1" x14ac:dyDescent="0.25">
      <c r="A2075" s="17" t="str">
        <f>IFERROR(VLOOKUP($F2075,'Location List'!$A$2:$T$644,20,FALSE),"")</f>
        <v>Chris Kelly</v>
      </c>
      <c r="B2075" s="17" t="str">
        <f>IFERROR(VLOOKUP($F2075,'Location List'!$A$2:$T$644,19,FALSE),"")</f>
        <v>Victor Ayrapetov</v>
      </c>
      <c r="C2075" s="17" t="str">
        <f>IFERROR(VLOOKUP($F2075,'Location List'!$A$2:$T$644,18,FALSE),"")</f>
        <v>Jason Rafun</v>
      </c>
      <c r="D2075" s="17" t="str">
        <f>IFERROR(VLOOKUP($F2075,'Location List'!$A$2:$T$644,9,FALSE),"")</f>
        <v>DANIEL BESSEMER</v>
      </c>
      <c r="E2075" s="17" t="str">
        <f>IFERROR(VLOOKUP($F2075,'Location List'!$A$2:$T$644,2,FALSE),"")</f>
        <v>SYRACUSE</v>
      </c>
      <c r="F2075" s="26">
        <v>526</v>
      </c>
      <c r="G2075" s="29" t="s">
        <v>3278</v>
      </c>
      <c r="H2075" s="29" t="s">
        <v>3436</v>
      </c>
      <c r="I2075" s="26">
        <v>128</v>
      </c>
      <c r="J2075" s="26">
        <v>141</v>
      </c>
      <c r="K2075" s="26">
        <v>0</v>
      </c>
      <c r="L2075" s="26">
        <v>16</v>
      </c>
      <c r="M2075" s="26">
        <v>269</v>
      </c>
      <c r="N2075" s="26">
        <v>2218</v>
      </c>
      <c r="O2075" s="49">
        <v>8.2449999999999992</v>
      </c>
    </row>
    <row r="2076" spans="1:15" ht="15" customHeight="1" x14ac:dyDescent="0.25">
      <c r="A2076" s="17" t="str">
        <f>IFERROR(VLOOKUP($F2076,'Location List'!$A$2:$T$644,20,FALSE),"")</f>
        <v>Chris Kelly</v>
      </c>
      <c r="B2076" s="17" t="str">
        <f>IFERROR(VLOOKUP($F2076,'Location List'!$A$2:$T$644,19,FALSE),"")</f>
        <v>Chris Parenti</v>
      </c>
      <c r="C2076" s="17" t="str">
        <f>IFERROR(VLOOKUP($F2076,'Location List'!$A$2:$T$644,18,FALSE),"")</f>
        <v>Vinnie Maffea</v>
      </c>
      <c r="D2076" s="17" t="str">
        <f>IFERROR(VLOOKUP($F2076,'Location List'!$A$2:$T$644,9,FALSE),"")</f>
        <v>Daniel de los Santos</v>
      </c>
      <c r="E2076" s="17" t="str">
        <f>IFERROR(VLOOKUP($F2076,'Location List'!$A$2:$T$644,2,FALSE),"")</f>
        <v>HEMPSTEAD</v>
      </c>
      <c r="F2076" s="26">
        <v>527</v>
      </c>
      <c r="G2076" s="29" t="s">
        <v>3328</v>
      </c>
      <c r="H2076" s="29" t="s">
        <v>3517</v>
      </c>
      <c r="I2076" s="26">
        <v>166</v>
      </c>
      <c r="J2076" s="26">
        <v>91</v>
      </c>
      <c r="K2076" s="26">
        <v>0</v>
      </c>
      <c r="L2076" s="26">
        <v>16</v>
      </c>
      <c r="M2076" s="26">
        <v>257</v>
      </c>
      <c r="N2076" s="26">
        <v>0</v>
      </c>
      <c r="O2076" s="49">
        <v>0</v>
      </c>
    </row>
    <row r="2077" spans="1:15" ht="15" customHeight="1" x14ac:dyDescent="0.25">
      <c r="A2077" s="17" t="str">
        <f>IFERROR(VLOOKUP($F2077,'Location List'!$A$2:$T$644,20,FALSE),"")</f>
        <v>Chris Kelly</v>
      </c>
      <c r="B2077" s="17" t="str">
        <f>IFERROR(VLOOKUP($F2077,'Location List'!$A$2:$T$644,19,FALSE),"")</f>
        <v>Chris Parenti</v>
      </c>
      <c r="C2077" s="17" t="str">
        <f>IFERROR(VLOOKUP($F2077,'Location List'!$A$2:$T$644,18,FALSE),"")</f>
        <v>Vinnie Maffea</v>
      </c>
      <c r="D2077" s="17" t="str">
        <f>IFERROR(VLOOKUP($F2077,'Location List'!$A$2:$T$644,9,FALSE),"")</f>
        <v>Daniel de los Santos</v>
      </c>
      <c r="E2077" s="17" t="str">
        <f>IFERROR(VLOOKUP($F2077,'Location List'!$A$2:$T$644,2,FALSE),"")</f>
        <v>HEMPSTEAD</v>
      </c>
      <c r="F2077" s="26">
        <v>527</v>
      </c>
      <c r="G2077" s="29" t="s">
        <v>3272</v>
      </c>
      <c r="H2077" s="29" t="s">
        <v>3301</v>
      </c>
      <c r="I2077" s="26">
        <v>248</v>
      </c>
      <c r="J2077" s="26">
        <v>277</v>
      </c>
      <c r="K2077" s="26">
        <v>0</v>
      </c>
      <c r="L2077" s="26">
        <v>14</v>
      </c>
      <c r="M2077" s="26">
        <v>525</v>
      </c>
      <c r="N2077" s="26">
        <v>3264</v>
      </c>
      <c r="O2077" s="49">
        <v>6.2169999999999996</v>
      </c>
    </row>
    <row r="2078" spans="1:15" ht="15" customHeight="1" x14ac:dyDescent="0.25">
      <c r="A2078" s="17" t="str">
        <f>IFERROR(VLOOKUP($F2078,'Location List'!$A$2:$T$644,20,FALSE),"")</f>
        <v>Chris Kelly</v>
      </c>
      <c r="B2078" s="17" t="str">
        <f>IFERROR(VLOOKUP($F2078,'Location List'!$A$2:$T$644,19,FALSE),"")</f>
        <v>Chris Parenti</v>
      </c>
      <c r="C2078" s="17" t="str">
        <f>IFERROR(VLOOKUP($F2078,'Location List'!$A$2:$T$644,18,FALSE),"")</f>
        <v>Vinnie Maffea</v>
      </c>
      <c r="D2078" s="17" t="str">
        <f>IFERROR(VLOOKUP($F2078,'Location List'!$A$2:$T$644,9,FALSE),"")</f>
        <v>Daniel de los Santos</v>
      </c>
      <c r="E2078" s="17" t="str">
        <f>IFERROR(VLOOKUP($F2078,'Location List'!$A$2:$T$644,2,FALSE),"")</f>
        <v>HEMPSTEAD</v>
      </c>
      <c r="F2078" s="26">
        <v>527</v>
      </c>
      <c r="G2078" s="29" t="s">
        <v>3272</v>
      </c>
      <c r="H2078" s="29" t="s">
        <v>3333</v>
      </c>
      <c r="I2078" s="26">
        <v>160</v>
      </c>
      <c r="J2078" s="26">
        <v>148</v>
      </c>
      <c r="K2078" s="26">
        <v>0</v>
      </c>
      <c r="L2078" s="26">
        <v>13</v>
      </c>
      <c r="M2078" s="26">
        <v>308</v>
      </c>
      <c r="N2078" s="26">
        <v>2011</v>
      </c>
      <c r="O2078" s="49">
        <v>6.5289999999999999</v>
      </c>
    </row>
    <row r="2079" spans="1:15" ht="15" customHeight="1" x14ac:dyDescent="0.25">
      <c r="A2079" s="17" t="str">
        <f>IFERROR(VLOOKUP($F2079,'Location List'!$A$2:$T$644,20,FALSE),"")</f>
        <v>Chris Kelly</v>
      </c>
      <c r="B2079" s="17" t="str">
        <f>IFERROR(VLOOKUP($F2079,'Location List'!$A$2:$T$644,19,FALSE),"")</f>
        <v>Chris Parenti</v>
      </c>
      <c r="C2079" s="17" t="str">
        <f>IFERROR(VLOOKUP($F2079,'Location List'!$A$2:$T$644,18,FALSE),"")</f>
        <v>Vinnie Maffea</v>
      </c>
      <c r="D2079" s="17" t="str">
        <f>IFERROR(VLOOKUP($F2079,'Location List'!$A$2:$T$644,9,FALSE),"")</f>
        <v>Daniel de los Santos</v>
      </c>
      <c r="E2079" s="17" t="str">
        <f>IFERROR(VLOOKUP($F2079,'Location List'!$A$2:$T$644,2,FALSE),"")</f>
        <v>HEMPSTEAD</v>
      </c>
      <c r="F2079" s="26">
        <v>527</v>
      </c>
      <c r="G2079" s="29" t="s">
        <v>3278</v>
      </c>
      <c r="H2079" s="29" t="s">
        <v>3437</v>
      </c>
      <c r="I2079" s="26">
        <v>347</v>
      </c>
      <c r="J2079" s="26">
        <v>200</v>
      </c>
      <c r="K2079" s="26">
        <v>0</v>
      </c>
      <c r="L2079" s="26">
        <v>17</v>
      </c>
      <c r="M2079" s="26">
        <v>547</v>
      </c>
      <c r="N2079" s="26">
        <v>3752</v>
      </c>
      <c r="O2079" s="49">
        <v>6.859</v>
      </c>
    </row>
    <row r="2080" spans="1:15" ht="15" customHeight="1" x14ac:dyDescent="0.25">
      <c r="A2080" s="17" t="str">
        <f>IFERROR(VLOOKUP($F2080,'Location List'!$A$2:$T$644,20,FALSE),"")</f>
        <v>Chris Kelly</v>
      </c>
      <c r="B2080" s="17" t="str">
        <f>IFERROR(VLOOKUP($F2080,'Location List'!$A$2:$T$644,19,FALSE),"")</f>
        <v>Chris Parenti</v>
      </c>
      <c r="C2080" s="17" t="str">
        <f>IFERROR(VLOOKUP($F2080,'Location List'!$A$2:$T$644,18,FALSE),"")</f>
        <v>Vinnie Maffea</v>
      </c>
      <c r="D2080" s="17" t="str">
        <f>IFERROR(VLOOKUP($F2080,'Location List'!$A$2:$T$644,9,FALSE),"")</f>
        <v>Daniel de los Santos</v>
      </c>
      <c r="E2080" s="17" t="str">
        <f>IFERROR(VLOOKUP($F2080,'Location List'!$A$2:$T$644,2,FALSE),"")</f>
        <v>HEMPSTEAD</v>
      </c>
      <c r="F2080" s="26">
        <v>527</v>
      </c>
      <c r="G2080" s="29" t="s">
        <v>3278</v>
      </c>
      <c r="H2080" s="29" t="s">
        <v>3387</v>
      </c>
      <c r="I2080" s="26">
        <v>166</v>
      </c>
      <c r="J2080" s="26">
        <v>89</v>
      </c>
      <c r="K2080" s="26">
        <v>0</v>
      </c>
      <c r="L2080" s="26">
        <v>15</v>
      </c>
      <c r="M2080" s="26">
        <v>255</v>
      </c>
      <c r="N2080" s="26">
        <v>478</v>
      </c>
      <c r="O2080" s="49">
        <v>1.875</v>
      </c>
    </row>
    <row r="2081" spans="1:15" ht="15" customHeight="1" x14ac:dyDescent="0.25">
      <c r="A2081" s="17" t="str">
        <f>IFERROR(VLOOKUP($F2081,'Location List'!$A$2:$T$644,20,FALSE),"")</f>
        <v>Chris Kelly</v>
      </c>
      <c r="B2081" s="17" t="str">
        <f>IFERROR(VLOOKUP($F2081,'Location List'!$A$2:$T$644,19,FALSE),"")</f>
        <v>Chris Parenti</v>
      </c>
      <c r="C2081" s="17" t="str">
        <f>IFERROR(VLOOKUP($F2081,'Location List'!$A$2:$T$644,18,FALSE),"")</f>
        <v>Vinnie Maffea</v>
      </c>
      <c r="D2081" s="17" t="str">
        <f>IFERROR(VLOOKUP($F2081,'Location List'!$A$2:$T$644,9,FALSE),"")</f>
        <v>Daniel de los Santos</v>
      </c>
      <c r="E2081" s="17" t="str">
        <f>IFERROR(VLOOKUP($F2081,'Location List'!$A$2:$T$644,2,FALSE),"")</f>
        <v>HEMPSTEAD</v>
      </c>
      <c r="F2081" s="26">
        <v>527</v>
      </c>
      <c r="G2081" s="29" t="s">
        <v>3278</v>
      </c>
      <c r="H2081" s="29" t="s">
        <v>3360</v>
      </c>
      <c r="I2081" s="26">
        <v>441</v>
      </c>
      <c r="J2081" s="26">
        <v>233</v>
      </c>
      <c r="K2081" s="26">
        <v>0</v>
      </c>
      <c r="L2081" s="26">
        <v>21</v>
      </c>
      <c r="M2081" s="26">
        <v>674</v>
      </c>
      <c r="N2081" s="26">
        <v>4321</v>
      </c>
      <c r="O2081" s="49">
        <v>6.4109999999999996</v>
      </c>
    </row>
    <row r="2082" spans="1:15" ht="15" customHeight="1" x14ac:dyDescent="0.25">
      <c r="A2082" s="17" t="str">
        <f>IFERROR(VLOOKUP($F2082,'Location List'!$A$2:$T$644,20,FALSE),"")</f>
        <v>Chris Kelly</v>
      </c>
      <c r="B2082" s="17" t="str">
        <f>IFERROR(VLOOKUP($F2082,'Location List'!$A$2:$T$644,19,FALSE),"")</f>
        <v>Chris Parenti</v>
      </c>
      <c r="C2082" s="17" t="str">
        <f>IFERROR(VLOOKUP($F2082,'Location List'!$A$2:$T$644,18,FALSE),"")</f>
        <v>Vinnie Maffea</v>
      </c>
      <c r="D2082" s="17" t="str">
        <f>IFERROR(VLOOKUP($F2082,'Location List'!$A$2:$T$644,9,FALSE),"")</f>
        <v>Daniel de los Santos</v>
      </c>
      <c r="E2082" s="17" t="str">
        <f>IFERROR(VLOOKUP($F2082,'Location List'!$A$2:$T$644,2,FALSE),"")</f>
        <v>HEMPSTEAD</v>
      </c>
      <c r="F2082" s="26">
        <v>527</v>
      </c>
      <c r="G2082" s="29" t="s">
        <v>3278</v>
      </c>
      <c r="H2082" s="29" t="s">
        <v>3475</v>
      </c>
      <c r="I2082" s="26">
        <v>188</v>
      </c>
      <c r="J2082" s="26">
        <v>141</v>
      </c>
      <c r="K2082" s="26">
        <v>0</v>
      </c>
      <c r="L2082" s="26">
        <v>15</v>
      </c>
      <c r="M2082" s="26">
        <v>329</v>
      </c>
      <c r="N2082" s="26">
        <v>243</v>
      </c>
      <c r="O2082" s="49">
        <v>0.73899999999999999</v>
      </c>
    </row>
    <row r="2083" spans="1:15" ht="15" customHeight="1" x14ac:dyDescent="0.25">
      <c r="A2083" s="17" t="str">
        <f>IFERROR(VLOOKUP($F2083,'Location List'!$A$2:$T$644,20,FALSE),"")</f>
        <v>Chris Kelly</v>
      </c>
      <c r="B2083" s="17" t="str">
        <f>IFERROR(VLOOKUP($F2083,'Location List'!$A$2:$T$644,19,FALSE),"")</f>
        <v>Chris Parenti</v>
      </c>
      <c r="C2083" s="17" t="str">
        <f>IFERROR(VLOOKUP($F2083,'Location List'!$A$2:$T$644,18,FALSE),"")</f>
        <v>Vinnie Maffea</v>
      </c>
      <c r="D2083" s="17" t="str">
        <f>IFERROR(VLOOKUP($F2083,'Location List'!$A$2:$T$644,9,FALSE),"")</f>
        <v>Daniel de los Santos</v>
      </c>
      <c r="E2083" s="17" t="str">
        <f>IFERROR(VLOOKUP($F2083,'Location List'!$A$2:$T$644,2,FALSE),"")</f>
        <v>HEMPSTEAD</v>
      </c>
      <c r="F2083" s="26">
        <v>527</v>
      </c>
      <c r="G2083" s="29" t="s">
        <v>3278</v>
      </c>
      <c r="H2083" s="29" t="s">
        <v>3292</v>
      </c>
      <c r="I2083" s="26">
        <v>85</v>
      </c>
      <c r="J2083" s="26">
        <v>94</v>
      </c>
      <c r="K2083" s="26">
        <v>0</v>
      </c>
      <c r="L2083" s="26">
        <v>27</v>
      </c>
      <c r="M2083" s="26">
        <v>179</v>
      </c>
      <c r="N2083" s="26">
        <v>300</v>
      </c>
      <c r="O2083" s="49">
        <v>1.6759999999999999</v>
      </c>
    </row>
    <row r="2084" spans="1:15" ht="15" customHeight="1" x14ac:dyDescent="0.25">
      <c r="A2084" s="17" t="str">
        <f>IFERROR(VLOOKUP($F2084,'Location List'!$A$2:$T$644,20,FALSE),"")</f>
        <v>Chris Kelly</v>
      </c>
      <c r="B2084" s="17" t="str">
        <f>IFERROR(VLOOKUP($F2084,'Location List'!$A$2:$T$644,19,FALSE),"")</f>
        <v>Chris Parenti</v>
      </c>
      <c r="C2084" s="17" t="str">
        <f>IFERROR(VLOOKUP($F2084,'Location List'!$A$2:$T$644,18,FALSE),"")</f>
        <v>Vinnie Maffea</v>
      </c>
      <c r="D2084" s="17" t="str">
        <f>IFERROR(VLOOKUP($F2084,'Location List'!$A$2:$T$644,9,FALSE),"")</f>
        <v>Daniel de los Santos</v>
      </c>
      <c r="E2084" s="17" t="str">
        <f>IFERROR(VLOOKUP($F2084,'Location List'!$A$2:$T$644,2,FALSE),"")</f>
        <v>HEMPSTEAD</v>
      </c>
      <c r="F2084" s="26">
        <v>527</v>
      </c>
      <c r="G2084" s="29" t="s">
        <v>3278</v>
      </c>
      <c r="H2084" s="29" t="s">
        <v>3410</v>
      </c>
      <c r="I2084" s="26">
        <v>84</v>
      </c>
      <c r="J2084" s="26">
        <v>135</v>
      </c>
      <c r="K2084" s="26">
        <v>0</v>
      </c>
      <c r="L2084" s="26">
        <v>27</v>
      </c>
      <c r="M2084" s="26">
        <v>219</v>
      </c>
      <c r="N2084" s="26">
        <v>356</v>
      </c>
      <c r="O2084" s="49">
        <v>1.6259999999999999</v>
      </c>
    </row>
    <row r="2085" spans="1:15" ht="15" customHeight="1" x14ac:dyDescent="0.25">
      <c r="A2085" s="17" t="str">
        <f>IFERROR(VLOOKUP($F2085,'Location List'!$A$2:$T$644,20,FALSE),"")</f>
        <v>Chris Kelly</v>
      </c>
      <c r="B2085" s="17" t="str">
        <f>IFERROR(VLOOKUP($F2085,'Location List'!$A$2:$T$644,19,FALSE),"")</f>
        <v>Chris Parenti</v>
      </c>
      <c r="C2085" s="17" t="str">
        <f>IFERROR(VLOOKUP($F2085,'Location List'!$A$2:$T$644,18,FALSE),"")</f>
        <v>Stephen Vanderslice</v>
      </c>
      <c r="D2085" s="17" t="str">
        <f>IFERROR(VLOOKUP($F2085,'Location List'!$A$2:$T$644,9,FALSE),"")</f>
        <v>DANIEL BESSEMER</v>
      </c>
      <c r="E2085" s="17" t="str">
        <f>IFERROR(VLOOKUP($F2085,'Location List'!$A$2:$T$644,2,FALSE),"")</f>
        <v>SPRINGFIELD</v>
      </c>
      <c r="F2085" s="26">
        <v>529</v>
      </c>
      <c r="G2085" s="29" t="s">
        <v>3605</v>
      </c>
      <c r="H2085" s="29" t="s">
        <v>3307</v>
      </c>
      <c r="I2085" s="26">
        <v>246</v>
      </c>
      <c r="J2085" s="26">
        <v>423</v>
      </c>
      <c r="K2085" s="26">
        <v>0</v>
      </c>
      <c r="L2085" s="26">
        <v>16</v>
      </c>
      <c r="M2085" s="26">
        <v>669</v>
      </c>
      <c r="N2085" s="26">
        <v>18881</v>
      </c>
      <c r="O2085" s="49">
        <v>28.222999999999999</v>
      </c>
    </row>
    <row r="2086" spans="1:15" ht="15" customHeight="1" x14ac:dyDescent="0.25">
      <c r="A2086" s="17" t="str">
        <f>IFERROR(VLOOKUP($F2086,'Location List'!$A$2:$T$644,20,FALSE),"")</f>
        <v>Chris Kelly</v>
      </c>
      <c r="B2086" s="17" t="str">
        <f>IFERROR(VLOOKUP($F2086,'Location List'!$A$2:$T$644,19,FALSE),"")</f>
        <v>Chris Parenti</v>
      </c>
      <c r="C2086" s="17" t="str">
        <f>IFERROR(VLOOKUP($F2086,'Location List'!$A$2:$T$644,18,FALSE),"")</f>
        <v>Stephen Vanderslice</v>
      </c>
      <c r="D2086" s="17" t="str">
        <f>IFERROR(VLOOKUP($F2086,'Location List'!$A$2:$T$644,9,FALSE),"")</f>
        <v>DANIEL BESSEMER</v>
      </c>
      <c r="E2086" s="17" t="str">
        <f>IFERROR(VLOOKUP($F2086,'Location List'!$A$2:$T$644,2,FALSE),"")</f>
        <v>SPRINGFIELD</v>
      </c>
      <c r="F2086" s="26">
        <v>529</v>
      </c>
      <c r="G2086" s="29" t="s">
        <v>3272</v>
      </c>
      <c r="H2086" s="29" t="s">
        <v>3365</v>
      </c>
      <c r="I2086" s="26">
        <v>38</v>
      </c>
      <c r="J2086" s="26">
        <v>23</v>
      </c>
      <c r="K2086" s="26">
        <v>0</v>
      </c>
      <c r="L2086" s="26">
        <v>14</v>
      </c>
      <c r="M2086" s="26">
        <v>61</v>
      </c>
      <c r="N2086" s="26">
        <v>6</v>
      </c>
      <c r="O2086" s="49">
        <v>9.8000000000000004E-2</v>
      </c>
    </row>
    <row r="2087" spans="1:15" ht="15" customHeight="1" x14ac:dyDescent="0.25">
      <c r="A2087" s="17" t="str">
        <f>IFERROR(VLOOKUP($F2087,'Location List'!$A$2:$T$644,20,FALSE),"")</f>
        <v>Chris Kelly</v>
      </c>
      <c r="B2087" s="17" t="str">
        <f>IFERROR(VLOOKUP($F2087,'Location List'!$A$2:$T$644,19,FALSE),"")</f>
        <v>Chris Parenti</v>
      </c>
      <c r="C2087" s="17" t="str">
        <f>IFERROR(VLOOKUP($F2087,'Location List'!$A$2:$T$644,18,FALSE),"")</f>
        <v>Stephen Vanderslice</v>
      </c>
      <c r="D2087" s="17" t="str">
        <f>IFERROR(VLOOKUP($F2087,'Location List'!$A$2:$T$644,9,FALSE),"")</f>
        <v>DANIEL BESSEMER</v>
      </c>
      <c r="E2087" s="17" t="str">
        <f>IFERROR(VLOOKUP($F2087,'Location List'!$A$2:$T$644,2,FALSE),"")</f>
        <v>SPRINGFIELD</v>
      </c>
      <c r="F2087" s="26">
        <v>529</v>
      </c>
      <c r="G2087" s="29" t="s">
        <v>3272</v>
      </c>
      <c r="H2087" s="29" t="s">
        <v>3290</v>
      </c>
      <c r="I2087" s="26">
        <v>91</v>
      </c>
      <c r="J2087" s="26">
        <v>66</v>
      </c>
      <c r="K2087" s="26">
        <v>0</v>
      </c>
      <c r="L2087" s="26">
        <v>14</v>
      </c>
      <c r="M2087" s="26">
        <v>157</v>
      </c>
      <c r="N2087" s="26">
        <v>195</v>
      </c>
      <c r="O2087" s="49">
        <v>1.242</v>
      </c>
    </row>
    <row r="2088" spans="1:15" ht="15" customHeight="1" x14ac:dyDescent="0.25">
      <c r="A2088" s="17" t="str">
        <f>IFERROR(VLOOKUP($F2088,'Location List'!$A$2:$T$644,20,FALSE),"")</f>
        <v>Chris Kelly</v>
      </c>
      <c r="B2088" s="17" t="str">
        <f>IFERROR(VLOOKUP($F2088,'Location List'!$A$2:$T$644,19,FALSE),"")</f>
        <v>Chris Parenti</v>
      </c>
      <c r="C2088" s="17" t="str">
        <f>IFERROR(VLOOKUP($F2088,'Location List'!$A$2:$T$644,18,FALSE),"")</f>
        <v>Stephen Vanderslice</v>
      </c>
      <c r="D2088" s="17" t="str">
        <f>IFERROR(VLOOKUP($F2088,'Location List'!$A$2:$T$644,9,FALSE),"")</f>
        <v>DANIEL BESSEMER</v>
      </c>
      <c r="E2088" s="17" t="str">
        <f>IFERROR(VLOOKUP($F2088,'Location List'!$A$2:$T$644,2,FALSE),"")</f>
        <v>SPRINGFIELD</v>
      </c>
      <c r="F2088" s="26">
        <v>529</v>
      </c>
      <c r="G2088" s="29" t="s">
        <v>3272</v>
      </c>
      <c r="H2088" s="29" t="s">
        <v>3550</v>
      </c>
      <c r="I2088" s="26">
        <v>31</v>
      </c>
      <c r="J2088" s="26">
        <v>56</v>
      </c>
      <c r="K2088" s="26">
        <v>0</v>
      </c>
      <c r="L2088" s="26">
        <v>13</v>
      </c>
      <c r="M2088" s="26">
        <v>87</v>
      </c>
      <c r="N2088" s="26">
        <v>538</v>
      </c>
      <c r="O2088" s="49">
        <v>6.1840000000000002</v>
      </c>
    </row>
    <row r="2089" spans="1:15" ht="15" customHeight="1" x14ac:dyDescent="0.25">
      <c r="A2089" s="17" t="str">
        <f>IFERROR(VLOOKUP($F2089,'Location List'!$A$2:$T$644,20,FALSE),"")</f>
        <v>Chris Kelly</v>
      </c>
      <c r="B2089" s="17" t="str">
        <f>IFERROR(VLOOKUP($F2089,'Location List'!$A$2:$T$644,19,FALSE),"")</f>
        <v>Chris Parenti</v>
      </c>
      <c r="C2089" s="17" t="str">
        <f>IFERROR(VLOOKUP($F2089,'Location List'!$A$2:$T$644,18,FALSE),"")</f>
        <v>Stephen Vanderslice</v>
      </c>
      <c r="D2089" s="17" t="str">
        <f>IFERROR(VLOOKUP($F2089,'Location List'!$A$2:$T$644,9,FALSE),"")</f>
        <v>DANIEL BESSEMER</v>
      </c>
      <c r="E2089" s="17" t="str">
        <f>IFERROR(VLOOKUP($F2089,'Location List'!$A$2:$T$644,2,FALSE),"")</f>
        <v>SPRINGFIELD</v>
      </c>
      <c r="F2089" s="26">
        <v>529</v>
      </c>
      <c r="G2089" s="29" t="s">
        <v>3276</v>
      </c>
      <c r="H2089" s="29" t="s">
        <v>3282</v>
      </c>
      <c r="I2089" s="26">
        <v>160</v>
      </c>
      <c r="J2089" s="26">
        <v>157</v>
      </c>
      <c r="K2089" s="26">
        <v>0</v>
      </c>
      <c r="L2089" s="26">
        <v>14</v>
      </c>
      <c r="M2089" s="26">
        <v>317</v>
      </c>
      <c r="N2089" s="26">
        <v>0</v>
      </c>
      <c r="O2089" s="49">
        <v>0</v>
      </c>
    </row>
    <row r="2090" spans="1:15" ht="15" customHeight="1" x14ac:dyDescent="0.25">
      <c r="A2090" s="17" t="str">
        <f>IFERROR(VLOOKUP($F2090,'Location List'!$A$2:$T$644,20,FALSE),"")</f>
        <v>Chris Kelly</v>
      </c>
      <c r="B2090" s="17" t="str">
        <f>IFERROR(VLOOKUP($F2090,'Location List'!$A$2:$T$644,19,FALSE),"")</f>
        <v>Chris Parenti</v>
      </c>
      <c r="C2090" s="17" t="str">
        <f>IFERROR(VLOOKUP($F2090,'Location List'!$A$2:$T$644,18,FALSE),"")</f>
        <v>Stephen Vanderslice</v>
      </c>
      <c r="D2090" s="17" t="str">
        <f>IFERROR(VLOOKUP($F2090,'Location List'!$A$2:$T$644,9,FALSE),"")</f>
        <v>DANIEL BESSEMER</v>
      </c>
      <c r="E2090" s="17" t="str">
        <f>IFERROR(VLOOKUP($F2090,'Location List'!$A$2:$T$644,2,FALSE),"")</f>
        <v>SPRINGFIELD</v>
      </c>
      <c r="F2090" s="26">
        <v>529</v>
      </c>
      <c r="G2090" s="29" t="s">
        <v>3276</v>
      </c>
      <c r="H2090" s="29" t="s">
        <v>3468</v>
      </c>
      <c r="I2090" s="26">
        <v>267</v>
      </c>
      <c r="J2090" s="26">
        <v>238</v>
      </c>
      <c r="K2090" s="26">
        <v>0</v>
      </c>
      <c r="L2090" s="26">
        <v>15</v>
      </c>
      <c r="M2090" s="26">
        <v>505</v>
      </c>
      <c r="N2090" s="26">
        <v>794</v>
      </c>
      <c r="O2090" s="49">
        <v>1.5720000000000001</v>
      </c>
    </row>
    <row r="2091" spans="1:15" ht="15" customHeight="1" x14ac:dyDescent="0.25">
      <c r="A2091" s="17" t="str">
        <f>IFERROR(VLOOKUP($F2091,'Location List'!$A$2:$T$644,20,FALSE),"")</f>
        <v>Chris Kelly</v>
      </c>
      <c r="B2091" s="17" t="str">
        <f>IFERROR(VLOOKUP($F2091,'Location List'!$A$2:$T$644,19,FALSE),"")</f>
        <v>Chris Parenti</v>
      </c>
      <c r="C2091" s="17" t="str">
        <f>IFERROR(VLOOKUP($F2091,'Location List'!$A$2:$T$644,18,FALSE),"")</f>
        <v>Stephen Vanderslice</v>
      </c>
      <c r="D2091" s="17" t="str">
        <f>IFERROR(VLOOKUP($F2091,'Location List'!$A$2:$T$644,9,FALSE),"")</f>
        <v>DANIEL BESSEMER</v>
      </c>
      <c r="E2091" s="17" t="str">
        <f>IFERROR(VLOOKUP($F2091,'Location List'!$A$2:$T$644,2,FALSE),"")</f>
        <v>SPRINGFIELD</v>
      </c>
      <c r="F2091" s="26">
        <v>529</v>
      </c>
      <c r="G2091" s="29" t="s">
        <v>3278</v>
      </c>
      <c r="H2091" s="29" t="s">
        <v>3297</v>
      </c>
      <c r="I2091" s="26">
        <v>282</v>
      </c>
      <c r="J2091" s="26">
        <v>292</v>
      </c>
      <c r="K2091" s="26">
        <v>0</v>
      </c>
      <c r="L2091" s="26">
        <v>13</v>
      </c>
      <c r="M2091" s="26">
        <v>574</v>
      </c>
      <c r="N2091" s="26">
        <v>981</v>
      </c>
      <c r="O2091" s="49">
        <v>1.7090000000000001</v>
      </c>
    </row>
    <row r="2092" spans="1:15" ht="15" customHeight="1" x14ac:dyDescent="0.25">
      <c r="A2092" s="17" t="str">
        <f>IFERROR(VLOOKUP($F2092,'Location List'!$A$2:$T$644,20,FALSE),"")</f>
        <v>Chris Kelly</v>
      </c>
      <c r="B2092" s="17" t="str">
        <f>IFERROR(VLOOKUP($F2092,'Location List'!$A$2:$T$644,19,FALSE),"")</f>
        <v>Chris Parenti</v>
      </c>
      <c r="C2092" s="17" t="str">
        <f>IFERROR(VLOOKUP($F2092,'Location List'!$A$2:$T$644,18,FALSE),"")</f>
        <v>Stephen Vanderslice</v>
      </c>
      <c r="D2092" s="17" t="str">
        <f>IFERROR(VLOOKUP($F2092,'Location List'!$A$2:$T$644,9,FALSE),"")</f>
        <v>DANIEL BESSEMER</v>
      </c>
      <c r="E2092" s="17" t="str">
        <f>IFERROR(VLOOKUP($F2092,'Location List'!$A$2:$T$644,2,FALSE),"")</f>
        <v>SPRINGFIELD</v>
      </c>
      <c r="F2092" s="26">
        <v>529</v>
      </c>
      <c r="G2092" s="29" t="s">
        <v>3278</v>
      </c>
      <c r="H2092" s="29" t="s">
        <v>3400</v>
      </c>
      <c r="I2092" s="26">
        <v>97</v>
      </c>
      <c r="J2092" s="26">
        <v>145</v>
      </c>
      <c r="K2092" s="26">
        <v>0</v>
      </c>
      <c r="L2092" s="26">
        <v>14</v>
      </c>
      <c r="M2092" s="26">
        <v>242</v>
      </c>
      <c r="N2092" s="26">
        <v>1489</v>
      </c>
      <c r="O2092" s="49">
        <v>6.1529999999999996</v>
      </c>
    </row>
    <row r="2093" spans="1:15" ht="15" customHeight="1" x14ac:dyDescent="0.25">
      <c r="A2093" s="17" t="str">
        <f>IFERROR(VLOOKUP($F2093,'Location List'!$A$2:$T$644,20,FALSE),"")</f>
        <v>Chris Kelly</v>
      </c>
      <c r="B2093" s="17" t="str">
        <f>IFERROR(VLOOKUP($F2093,'Location List'!$A$2:$T$644,19,FALSE),"")</f>
        <v>Chris Parenti</v>
      </c>
      <c r="C2093" s="17" t="str">
        <f>IFERROR(VLOOKUP($F2093,'Location List'!$A$2:$T$644,18,FALSE),"")</f>
        <v>Stephen Vanderslice</v>
      </c>
      <c r="D2093" s="17" t="str">
        <f>IFERROR(VLOOKUP($F2093,'Location List'!$A$2:$T$644,9,FALSE),"")</f>
        <v>DANIEL BESSEMER</v>
      </c>
      <c r="E2093" s="17" t="str">
        <f>IFERROR(VLOOKUP($F2093,'Location List'!$A$2:$T$644,2,FALSE),"")</f>
        <v>SPRINGFIELD</v>
      </c>
      <c r="F2093" s="26">
        <v>529</v>
      </c>
      <c r="G2093" s="29" t="s">
        <v>3278</v>
      </c>
      <c r="H2093" s="29" t="s">
        <v>3576</v>
      </c>
      <c r="I2093" s="26">
        <v>74</v>
      </c>
      <c r="J2093" s="26">
        <v>128</v>
      </c>
      <c r="K2093" s="26">
        <v>0</v>
      </c>
      <c r="L2093" s="26">
        <v>14</v>
      </c>
      <c r="M2093" s="26">
        <v>202</v>
      </c>
      <c r="N2093" s="26">
        <v>1215</v>
      </c>
      <c r="O2093" s="49">
        <v>6.0149999999999997</v>
      </c>
    </row>
    <row r="2094" spans="1:15" ht="15" customHeight="1" x14ac:dyDescent="0.25">
      <c r="A2094" s="17" t="str">
        <f>IFERROR(VLOOKUP($F2094,'Location List'!$A$2:$T$644,20,FALSE),"")</f>
        <v>Chris Kelly</v>
      </c>
      <c r="B2094" s="17" t="str">
        <f>IFERROR(VLOOKUP($F2094,'Location List'!$A$2:$T$644,19,FALSE),"")</f>
        <v>Chris Parenti</v>
      </c>
      <c r="C2094" s="17" t="str">
        <f>IFERROR(VLOOKUP($F2094,'Location List'!$A$2:$T$644,18,FALSE),"")</f>
        <v>Stephen Vanderslice</v>
      </c>
      <c r="D2094" s="17" t="str">
        <f>IFERROR(VLOOKUP($F2094,'Location List'!$A$2:$T$644,9,FALSE),"")</f>
        <v>DANIEL BESSEMER</v>
      </c>
      <c r="E2094" s="17" t="str">
        <f>IFERROR(VLOOKUP($F2094,'Location List'!$A$2:$T$644,2,FALSE),"")</f>
        <v>SPRINGFIELD</v>
      </c>
      <c r="F2094" s="26">
        <v>529</v>
      </c>
      <c r="G2094" s="29" t="s">
        <v>3278</v>
      </c>
      <c r="H2094" s="29" t="s">
        <v>3494</v>
      </c>
      <c r="I2094" s="26">
        <v>102</v>
      </c>
      <c r="J2094" s="26">
        <v>129</v>
      </c>
      <c r="K2094" s="26">
        <v>0</v>
      </c>
      <c r="L2094" s="26">
        <v>14</v>
      </c>
      <c r="M2094" s="26">
        <v>231</v>
      </c>
      <c r="N2094" s="26">
        <v>375</v>
      </c>
      <c r="O2094" s="49">
        <v>1.623</v>
      </c>
    </row>
    <row r="2095" spans="1:15" ht="15" customHeight="1" x14ac:dyDescent="0.25">
      <c r="A2095" s="17" t="str">
        <f>IFERROR(VLOOKUP($F2095,'Location List'!$A$2:$T$644,20,FALSE),"")</f>
        <v>Chris Kelly</v>
      </c>
      <c r="B2095" s="17" t="str">
        <f>IFERROR(VLOOKUP($F2095,'Location List'!$A$2:$T$644,19,FALSE),"")</f>
        <v>Chris Parenti</v>
      </c>
      <c r="C2095" s="17" t="str">
        <f>IFERROR(VLOOKUP($F2095,'Location List'!$A$2:$T$644,18,FALSE),"")</f>
        <v>Stephen Vanderslice</v>
      </c>
      <c r="D2095" s="17" t="str">
        <f>IFERROR(VLOOKUP($F2095,'Location List'!$A$2:$T$644,9,FALSE),"")</f>
        <v>DANIEL BESSEMER</v>
      </c>
      <c r="E2095" s="17" t="str">
        <f>IFERROR(VLOOKUP($F2095,'Location List'!$A$2:$T$644,2,FALSE),"")</f>
        <v>SPRINGFIELD</v>
      </c>
      <c r="F2095" s="26">
        <v>529</v>
      </c>
      <c r="G2095" s="29" t="s">
        <v>3278</v>
      </c>
      <c r="H2095" s="29" t="s">
        <v>3449</v>
      </c>
      <c r="I2095" s="26">
        <v>114</v>
      </c>
      <c r="J2095" s="26">
        <v>96</v>
      </c>
      <c r="K2095" s="26">
        <v>0</v>
      </c>
      <c r="L2095" s="26">
        <v>14</v>
      </c>
      <c r="M2095" s="26">
        <v>210</v>
      </c>
      <c r="N2095" s="26">
        <v>340</v>
      </c>
      <c r="O2095" s="49">
        <v>1.619</v>
      </c>
    </row>
    <row r="2096" spans="1:15" ht="15" customHeight="1" x14ac:dyDescent="0.25">
      <c r="A2096" s="17" t="str">
        <f>IFERROR(VLOOKUP($F2096,'Location List'!$A$2:$T$644,20,FALSE),"")</f>
        <v>Chris Kelly</v>
      </c>
      <c r="B2096" s="17" t="str">
        <f>IFERROR(VLOOKUP($F2096,'Location List'!$A$2:$T$644,19,FALSE),"")</f>
        <v>Chris Parenti</v>
      </c>
      <c r="C2096" s="17" t="str">
        <f>IFERROR(VLOOKUP($F2096,'Location List'!$A$2:$T$644,18,FALSE),"")</f>
        <v>Stephen Vanderslice</v>
      </c>
      <c r="D2096" s="17" t="str">
        <f>IFERROR(VLOOKUP($F2096,'Location List'!$A$2:$T$644,9,FALSE),"")</f>
        <v>DANIEL BESSEMER</v>
      </c>
      <c r="E2096" s="17" t="str">
        <f>IFERROR(VLOOKUP($F2096,'Location List'!$A$2:$T$644,2,FALSE),"")</f>
        <v>SPRINGFIELD</v>
      </c>
      <c r="F2096" s="26">
        <v>529</v>
      </c>
      <c r="G2096" s="29" t="s">
        <v>3278</v>
      </c>
      <c r="H2096" s="29" t="s">
        <v>3360</v>
      </c>
      <c r="I2096" s="26">
        <v>235</v>
      </c>
      <c r="J2096" s="26">
        <v>213</v>
      </c>
      <c r="K2096" s="26">
        <v>0</v>
      </c>
      <c r="L2096" s="26">
        <v>15</v>
      </c>
      <c r="M2096" s="26">
        <v>448</v>
      </c>
      <c r="N2096" s="26">
        <v>0</v>
      </c>
      <c r="O2096" s="49">
        <v>0</v>
      </c>
    </row>
    <row r="2097" spans="1:15" ht="15" customHeight="1" x14ac:dyDescent="0.25">
      <c r="A2097" s="17" t="str">
        <f>IFERROR(VLOOKUP($F2097,'Location List'!$A$2:$T$644,20,FALSE),"")</f>
        <v>Chris Kelly</v>
      </c>
      <c r="B2097" s="17" t="str">
        <f>IFERROR(VLOOKUP($F2097,'Location List'!$A$2:$T$644,19,FALSE),"")</f>
        <v>Chris Parenti</v>
      </c>
      <c r="C2097" s="17" t="str">
        <f>IFERROR(VLOOKUP($F2097,'Location List'!$A$2:$T$644,18,FALSE),"")</f>
        <v>Stephen Vanderslice</v>
      </c>
      <c r="D2097" s="17" t="str">
        <f>IFERROR(VLOOKUP($F2097,'Location List'!$A$2:$T$644,9,FALSE),"")</f>
        <v>DANIEL BESSEMER</v>
      </c>
      <c r="E2097" s="17" t="str">
        <f>IFERROR(VLOOKUP($F2097,'Location List'!$A$2:$T$644,2,FALSE),"")</f>
        <v>SPRINGFIELD</v>
      </c>
      <c r="F2097" s="26">
        <v>529</v>
      </c>
      <c r="G2097" s="29" t="s">
        <v>3278</v>
      </c>
      <c r="H2097" s="29" t="s">
        <v>3361</v>
      </c>
      <c r="I2097" s="26">
        <v>36</v>
      </c>
      <c r="J2097" s="26">
        <v>40</v>
      </c>
      <c r="K2097" s="26">
        <v>0</v>
      </c>
      <c r="L2097" s="26">
        <v>16</v>
      </c>
      <c r="M2097" s="26">
        <v>76</v>
      </c>
      <c r="N2097" s="26">
        <v>30</v>
      </c>
      <c r="O2097" s="49">
        <v>0.39500000000000002</v>
      </c>
    </row>
    <row r="2098" spans="1:15" ht="15" customHeight="1" x14ac:dyDescent="0.25">
      <c r="A2098" s="17" t="str">
        <f>IFERROR(VLOOKUP($F2098,'Location List'!$A$2:$T$644,20,FALSE),"")</f>
        <v>Chris Kelly</v>
      </c>
      <c r="B2098" s="17" t="str">
        <f>IFERROR(VLOOKUP($F2098,'Location List'!$A$2:$T$644,19,FALSE),"")</f>
        <v>Chris Parenti</v>
      </c>
      <c r="C2098" s="17" t="str">
        <f>IFERROR(VLOOKUP($F2098,'Location List'!$A$2:$T$644,18,FALSE),"")</f>
        <v>Stephen Vanderslice</v>
      </c>
      <c r="D2098" s="17" t="str">
        <f>IFERROR(VLOOKUP($F2098,'Location List'!$A$2:$T$644,9,FALSE),"")</f>
        <v>DANIEL BESSEMER</v>
      </c>
      <c r="E2098" s="17" t="str">
        <f>IFERROR(VLOOKUP($F2098,'Location List'!$A$2:$T$644,2,FALSE),"")</f>
        <v>SPRINGFIELD</v>
      </c>
      <c r="F2098" s="26">
        <v>529</v>
      </c>
      <c r="G2098" s="29" t="s">
        <v>3278</v>
      </c>
      <c r="H2098" s="29" t="s">
        <v>3371</v>
      </c>
      <c r="I2098" s="26">
        <v>180</v>
      </c>
      <c r="J2098" s="26">
        <v>174</v>
      </c>
      <c r="K2098" s="26">
        <v>0</v>
      </c>
      <c r="L2098" s="26">
        <v>14</v>
      </c>
      <c r="M2098" s="26">
        <v>354</v>
      </c>
      <c r="N2098" s="26">
        <v>268</v>
      </c>
      <c r="O2098" s="49">
        <v>0.75700000000000001</v>
      </c>
    </row>
    <row r="2099" spans="1:15" ht="15" customHeight="1" x14ac:dyDescent="0.25">
      <c r="A2099" s="17" t="str">
        <f>IFERROR(VLOOKUP($F2099,'Location List'!$A$2:$T$644,20,FALSE),"")</f>
        <v>Chris Kelly</v>
      </c>
      <c r="B2099" s="17" t="str">
        <f>IFERROR(VLOOKUP($F2099,'Location List'!$A$2:$T$644,19,FALSE),"")</f>
        <v>Chris Parenti</v>
      </c>
      <c r="C2099" s="17" t="str">
        <f>IFERROR(VLOOKUP($F2099,'Location List'!$A$2:$T$644,18,FALSE),"")</f>
        <v>Scott Whitsel</v>
      </c>
      <c r="D2099" s="17" t="str">
        <f>IFERROR(VLOOKUP($F2099,'Location List'!$A$2:$T$644,9,FALSE),"")</f>
        <v>MICHAEL SVOBODA</v>
      </c>
      <c r="E2099" s="17" t="str">
        <f>IFERROR(VLOOKUP($F2099,'Location List'!$A$2:$T$644,2,FALSE),"")</f>
        <v>ROCKVILLE</v>
      </c>
      <c r="F2099" s="26">
        <v>531</v>
      </c>
      <c r="G2099" s="29" t="s">
        <v>3272</v>
      </c>
      <c r="H2099" s="29" t="s">
        <v>3394</v>
      </c>
      <c r="I2099" s="26">
        <v>88</v>
      </c>
      <c r="J2099" s="26">
        <v>170</v>
      </c>
      <c r="K2099" s="26">
        <v>0</v>
      </c>
      <c r="L2099" s="26">
        <v>18</v>
      </c>
      <c r="M2099" s="26">
        <v>258</v>
      </c>
      <c r="N2099" s="26">
        <v>229</v>
      </c>
      <c r="O2099" s="49">
        <v>0.88800000000000001</v>
      </c>
    </row>
    <row r="2100" spans="1:15" ht="15" customHeight="1" x14ac:dyDescent="0.25">
      <c r="A2100" s="17" t="str">
        <f>IFERROR(VLOOKUP($F2100,'Location List'!$A$2:$T$644,20,FALSE),"")</f>
        <v>Chris Kelly</v>
      </c>
      <c r="B2100" s="17" t="str">
        <f>IFERROR(VLOOKUP($F2100,'Location List'!$A$2:$T$644,19,FALSE),"")</f>
        <v>Chris Parenti</v>
      </c>
      <c r="C2100" s="17" t="str">
        <f>IFERROR(VLOOKUP($F2100,'Location List'!$A$2:$T$644,18,FALSE),"")</f>
        <v>Scott Whitsel</v>
      </c>
      <c r="D2100" s="17" t="str">
        <f>IFERROR(VLOOKUP($F2100,'Location List'!$A$2:$T$644,9,FALSE),"")</f>
        <v>MICHAEL SVOBODA</v>
      </c>
      <c r="E2100" s="17" t="str">
        <f>IFERROR(VLOOKUP($F2100,'Location List'!$A$2:$T$644,2,FALSE),"")</f>
        <v>ROCKVILLE</v>
      </c>
      <c r="F2100" s="26">
        <v>531</v>
      </c>
      <c r="G2100" s="29" t="s">
        <v>3272</v>
      </c>
      <c r="H2100" s="29" t="s">
        <v>3460</v>
      </c>
      <c r="I2100" s="26">
        <v>340</v>
      </c>
      <c r="J2100" s="26">
        <v>521</v>
      </c>
      <c r="K2100" s="26">
        <v>0</v>
      </c>
      <c r="L2100" s="26">
        <v>14</v>
      </c>
      <c r="M2100" s="26">
        <v>861</v>
      </c>
      <c r="N2100" s="26">
        <v>6075</v>
      </c>
      <c r="O2100" s="49">
        <v>7.056</v>
      </c>
    </row>
    <row r="2101" spans="1:15" ht="15" customHeight="1" x14ac:dyDescent="0.25">
      <c r="A2101" s="17" t="str">
        <f>IFERROR(VLOOKUP($F2101,'Location List'!$A$2:$T$644,20,FALSE),"")</f>
        <v>Chris Kelly</v>
      </c>
      <c r="B2101" s="17" t="str">
        <f>IFERROR(VLOOKUP($F2101,'Location List'!$A$2:$T$644,19,FALSE),"")</f>
        <v>Chris Parenti</v>
      </c>
      <c r="C2101" s="17" t="str">
        <f>IFERROR(VLOOKUP($F2101,'Location List'!$A$2:$T$644,18,FALSE),"")</f>
        <v>Scott Whitsel</v>
      </c>
      <c r="D2101" s="17" t="str">
        <f>IFERROR(VLOOKUP($F2101,'Location List'!$A$2:$T$644,9,FALSE),"")</f>
        <v>MICHAEL SVOBODA</v>
      </c>
      <c r="E2101" s="17" t="str">
        <f>IFERROR(VLOOKUP($F2101,'Location List'!$A$2:$T$644,2,FALSE),"")</f>
        <v>ROCKVILLE</v>
      </c>
      <c r="F2101" s="26">
        <v>531</v>
      </c>
      <c r="G2101" s="29" t="s">
        <v>3272</v>
      </c>
      <c r="H2101" s="29" t="s">
        <v>3491</v>
      </c>
      <c r="I2101" s="26">
        <v>489</v>
      </c>
      <c r="J2101" s="26">
        <v>745</v>
      </c>
      <c r="K2101" s="26">
        <v>0</v>
      </c>
      <c r="L2101" s="26">
        <v>15</v>
      </c>
      <c r="M2101" s="26">
        <v>1234</v>
      </c>
      <c r="N2101" s="26">
        <v>7956</v>
      </c>
      <c r="O2101" s="49">
        <v>6.4470000000000001</v>
      </c>
    </row>
    <row r="2102" spans="1:15" ht="15" customHeight="1" x14ac:dyDescent="0.25">
      <c r="A2102" s="17" t="str">
        <f>IFERROR(VLOOKUP($F2102,'Location List'!$A$2:$T$644,20,FALSE),"")</f>
        <v>Chris Kelly</v>
      </c>
      <c r="B2102" s="17" t="str">
        <f>IFERROR(VLOOKUP($F2102,'Location List'!$A$2:$T$644,19,FALSE),"")</f>
        <v>Chris Parenti</v>
      </c>
      <c r="C2102" s="17" t="str">
        <f>IFERROR(VLOOKUP($F2102,'Location List'!$A$2:$T$644,18,FALSE),"")</f>
        <v>Scott Whitsel</v>
      </c>
      <c r="D2102" s="17" t="str">
        <f>IFERROR(VLOOKUP($F2102,'Location List'!$A$2:$T$644,9,FALSE),"")</f>
        <v>MICHAEL SVOBODA</v>
      </c>
      <c r="E2102" s="17" t="str">
        <f>IFERROR(VLOOKUP($F2102,'Location List'!$A$2:$T$644,2,FALSE),"")</f>
        <v>ROCKVILLE</v>
      </c>
      <c r="F2102" s="26">
        <v>531</v>
      </c>
      <c r="G2102" s="29" t="s">
        <v>3272</v>
      </c>
      <c r="H2102" s="29" t="s">
        <v>3529</v>
      </c>
      <c r="I2102" s="26">
        <v>61</v>
      </c>
      <c r="J2102" s="26">
        <v>170</v>
      </c>
      <c r="K2102" s="26">
        <v>0</v>
      </c>
      <c r="L2102" s="26">
        <v>19</v>
      </c>
      <c r="M2102" s="26">
        <v>231</v>
      </c>
      <c r="N2102" s="26">
        <v>438</v>
      </c>
      <c r="O2102" s="49">
        <v>1.8959999999999999</v>
      </c>
    </row>
    <row r="2103" spans="1:15" ht="15" customHeight="1" x14ac:dyDescent="0.25">
      <c r="A2103" s="17" t="str">
        <f>IFERROR(VLOOKUP($F2103,'Location List'!$A$2:$T$644,20,FALSE),"")</f>
        <v>Chris Kelly</v>
      </c>
      <c r="B2103" s="17" t="str">
        <f>IFERROR(VLOOKUP($F2103,'Location List'!$A$2:$T$644,19,FALSE),"")</f>
        <v>Chris Parenti</v>
      </c>
      <c r="C2103" s="17" t="str">
        <f>IFERROR(VLOOKUP($F2103,'Location List'!$A$2:$T$644,18,FALSE),"")</f>
        <v>Scott Whitsel</v>
      </c>
      <c r="D2103" s="17" t="str">
        <f>IFERROR(VLOOKUP($F2103,'Location List'!$A$2:$T$644,9,FALSE),"")</f>
        <v>MICHAEL SVOBODA</v>
      </c>
      <c r="E2103" s="17" t="str">
        <f>IFERROR(VLOOKUP($F2103,'Location List'!$A$2:$T$644,2,FALSE),"")</f>
        <v>ROCKVILLE</v>
      </c>
      <c r="F2103" s="26">
        <v>531</v>
      </c>
      <c r="G2103" s="29" t="s">
        <v>3278</v>
      </c>
      <c r="H2103" s="29" t="s">
        <v>3440</v>
      </c>
      <c r="I2103" s="26">
        <v>146</v>
      </c>
      <c r="J2103" s="26">
        <v>137</v>
      </c>
      <c r="K2103" s="26">
        <v>0</v>
      </c>
      <c r="L2103" s="26">
        <v>15</v>
      </c>
      <c r="M2103" s="26">
        <v>283</v>
      </c>
      <c r="N2103" s="26">
        <v>1815</v>
      </c>
      <c r="O2103" s="49">
        <v>6.4130000000000003</v>
      </c>
    </row>
    <row r="2104" spans="1:15" ht="15" customHeight="1" x14ac:dyDescent="0.25">
      <c r="A2104" s="17" t="str">
        <f>IFERROR(VLOOKUP($F2104,'Location List'!$A$2:$T$644,20,FALSE),"")</f>
        <v>Chris Kelly</v>
      </c>
      <c r="B2104" s="17" t="str">
        <f>IFERROR(VLOOKUP($F2104,'Location List'!$A$2:$T$644,19,FALSE),"")</f>
        <v>Chris Parenti</v>
      </c>
      <c r="C2104" s="17" t="str">
        <f>IFERROR(VLOOKUP($F2104,'Location List'!$A$2:$T$644,18,FALSE),"")</f>
        <v>Scott Whitsel</v>
      </c>
      <c r="D2104" s="17" t="str">
        <f>IFERROR(VLOOKUP($F2104,'Location List'!$A$2:$T$644,9,FALSE),"")</f>
        <v>MICHAEL SVOBODA</v>
      </c>
      <c r="E2104" s="17" t="str">
        <f>IFERROR(VLOOKUP($F2104,'Location List'!$A$2:$T$644,2,FALSE),"")</f>
        <v>ROCKVILLE</v>
      </c>
      <c r="F2104" s="26">
        <v>531</v>
      </c>
      <c r="G2104" s="29" t="s">
        <v>3278</v>
      </c>
      <c r="H2104" s="29" t="s">
        <v>3385</v>
      </c>
      <c r="I2104" s="26">
        <v>73</v>
      </c>
      <c r="J2104" s="26">
        <v>162</v>
      </c>
      <c r="K2104" s="26">
        <v>0</v>
      </c>
      <c r="L2104" s="26">
        <v>16</v>
      </c>
      <c r="M2104" s="26">
        <v>235</v>
      </c>
      <c r="N2104" s="26">
        <v>1422</v>
      </c>
      <c r="O2104" s="49">
        <v>6.0510000000000002</v>
      </c>
    </row>
    <row r="2105" spans="1:15" ht="15" customHeight="1" x14ac:dyDescent="0.25">
      <c r="A2105" s="17" t="str">
        <f>IFERROR(VLOOKUP($F2105,'Location List'!$A$2:$T$644,20,FALSE),"")</f>
        <v>Chris Kelly</v>
      </c>
      <c r="B2105" s="17" t="str">
        <f>IFERROR(VLOOKUP($F2105,'Location List'!$A$2:$T$644,19,FALSE),"")</f>
        <v>Chris Parenti</v>
      </c>
      <c r="C2105" s="17" t="str">
        <f>IFERROR(VLOOKUP($F2105,'Location List'!$A$2:$T$644,18,FALSE),"")</f>
        <v>Scott Whitsel</v>
      </c>
      <c r="D2105" s="17" t="str">
        <f>IFERROR(VLOOKUP($F2105,'Location List'!$A$2:$T$644,9,FALSE),"")</f>
        <v>MICHAEL SVOBODA</v>
      </c>
      <c r="E2105" s="17" t="str">
        <f>IFERROR(VLOOKUP($F2105,'Location List'!$A$2:$T$644,2,FALSE),"")</f>
        <v>ROCKVILLE</v>
      </c>
      <c r="F2105" s="26">
        <v>531</v>
      </c>
      <c r="G2105" s="29" t="s">
        <v>3278</v>
      </c>
      <c r="H2105" s="29" t="s">
        <v>3511</v>
      </c>
      <c r="I2105" s="26">
        <v>35</v>
      </c>
      <c r="J2105" s="26">
        <v>133</v>
      </c>
      <c r="K2105" s="26">
        <v>0</v>
      </c>
      <c r="L2105" s="26">
        <v>15</v>
      </c>
      <c r="M2105" s="26">
        <v>168</v>
      </c>
      <c r="N2105" s="26">
        <v>1116</v>
      </c>
      <c r="O2105" s="49">
        <v>6.6429999999999998</v>
      </c>
    </row>
    <row r="2106" spans="1:15" ht="15" customHeight="1" x14ac:dyDescent="0.25">
      <c r="A2106" s="17" t="str">
        <f>IFERROR(VLOOKUP($F2106,'Location List'!$A$2:$T$644,20,FALSE),"")</f>
        <v>Chris Kelly</v>
      </c>
      <c r="B2106" s="17" t="str">
        <f>IFERROR(VLOOKUP($F2106,'Location List'!$A$2:$T$644,19,FALSE),"")</f>
        <v>Chris Parenti</v>
      </c>
      <c r="C2106" s="17" t="str">
        <f>IFERROR(VLOOKUP($F2106,'Location List'!$A$2:$T$644,18,FALSE),"")</f>
        <v>Scott Whitsel</v>
      </c>
      <c r="D2106" s="17" t="str">
        <f>IFERROR(VLOOKUP($F2106,'Location List'!$A$2:$T$644,9,FALSE),"")</f>
        <v>MICHAEL SVOBODA</v>
      </c>
      <c r="E2106" s="17" t="str">
        <f>IFERROR(VLOOKUP($F2106,'Location List'!$A$2:$T$644,2,FALSE),"")</f>
        <v>ROCKVILLE</v>
      </c>
      <c r="F2106" s="26">
        <v>531</v>
      </c>
      <c r="G2106" s="29" t="s">
        <v>3278</v>
      </c>
      <c r="H2106" s="29" t="s">
        <v>3620</v>
      </c>
      <c r="I2106" s="26">
        <v>233</v>
      </c>
      <c r="J2106" s="26">
        <v>382</v>
      </c>
      <c r="K2106" s="26">
        <v>0</v>
      </c>
      <c r="L2106" s="26">
        <v>16</v>
      </c>
      <c r="M2106" s="26">
        <v>615</v>
      </c>
      <c r="N2106" s="26">
        <v>4075</v>
      </c>
      <c r="O2106" s="49">
        <v>6.6260000000000003</v>
      </c>
    </row>
    <row r="2107" spans="1:15" ht="15" customHeight="1" x14ac:dyDescent="0.25">
      <c r="A2107" s="17" t="str">
        <f>IFERROR(VLOOKUP($F2107,'Location List'!$A$2:$T$644,20,FALSE),"")</f>
        <v>Chris Kelly</v>
      </c>
      <c r="B2107" s="17" t="str">
        <f>IFERROR(VLOOKUP($F2107,'Location List'!$A$2:$T$644,19,FALSE),"")</f>
        <v>Chris Parenti</v>
      </c>
      <c r="C2107" s="17" t="str">
        <f>IFERROR(VLOOKUP($F2107,'Location List'!$A$2:$T$644,18,FALSE),"")</f>
        <v>Scott Whitsel</v>
      </c>
      <c r="D2107" s="17" t="str">
        <f>IFERROR(VLOOKUP($F2107,'Location List'!$A$2:$T$644,9,FALSE),"")</f>
        <v>MICHAEL SVOBODA</v>
      </c>
      <c r="E2107" s="17" t="str">
        <f>IFERROR(VLOOKUP($F2107,'Location List'!$A$2:$T$644,2,FALSE),"")</f>
        <v>LARGO</v>
      </c>
      <c r="F2107" s="26">
        <v>532</v>
      </c>
      <c r="G2107" s="29" t="s">
        <v>3276</v>
      </c>
      <c r="H2107" s="29" t="s">
        <v>3366</v>
      </c>
      <c r="I2107" s="26">
        <v>101</v>
      </c>
      <c r="J2107" s="26">
        <v>88</v>
      </c>
      <c r="K2107" s="26">
        <v>0</v>
      </c>
      <c r="L2107" s="26">
        <v>15</v>
      </c>
      <c r="M2107" s="26">
        <v>189</v>
      </c>
      <c r="N2107" s="26">
        <v>1272</v>
      </c>
      <c r="O2107" s="49">
        <v>6.73</v>
      </c>
    </row>
    <row r="2108" spans="1:15" ht="15" customHeight="1" x14ac:dyDescent="0.25">
      <c r="A2108" s="17" t="str">
        <f>IFERROR(VLOOKUP($F2108,'Location List'!$A$2:$T$644,20,FALSE),"")</f>
        <v>Chris Kelly</v>
      </c>
      <c r="B2108" s="17" t="str">
        <f>IFERROR(VLOOKUP($F2108,'Location List'!$A$2:$T$644,19,FALSE),"")</f>
        <v>Chris Parenti</v>
      </c>
      <c r="C2108" s="17" t="str">
        <f>IFERROR(VLOOKUP($F2108,'Location List'!$A$2:$T$644,18,FALSE),"")</f>
        <v>Scott Whitsel</v>
      </c>
      <c r="D2108" s="17" t="str">
        <f>IFERROR(VLOOKUP($F2108,'Location List'!$A$2:$T$644,9,FALSE),"")</f>
        <v>MICHAEL SVOBODA</v>
      </c>
      <c r="E2108" s="17" t="str">
        <f>IFERROR(VLOOKUP($F2108,'Location List'!$A$2:$T$644,2,FALSE),"")</f>
        <v>LARGO</v>
      </c>
      <c r="F2108" s="26">
        <v>532</v>
      </c>
      <c r="G2108" s="29" t="s">
        <v>3278</v>
      </c>
      <c r="H2108" s="29" t="s">
        <v>3449</v>
      </c>
      <c r="I2108" s="26">
        <v>68</v>
      </c>
      <c r="J2108" s="26">
        <v>69</v>
      </c>
      <c r="K2108" s="26">
        <v>0</v>
      </c>
      <c r="L2108" s="26">
        <v>15</v>
      </c>
      <c r="M2108" s="26">
        <v>137</v>
      </c>
      <c r="N2108" s="26">
        <v>913</v>
      </c>
      <c r="O2108" s="49">
        <v>6.6639999999999997</v>
      </c>
    </row>
    <row r="2109" spans="1:15" ht="15" customHeight="1" x14ac:dyDescent="0.25">
      <c r="A2109" s="17" t="str">
        <f>IFERROR(VLOOKUP($F2109,'Location List'!$A$2:$T$644,20,FALSE),"")</f>
        <v>Chris Kelly</v>
      </c>
      <c r="B2109" s="17" t="str">
        <f>IFERROR(VLOOKUP($F2109,'Location List'!$A$2:$T$644,19,FALSE),"")</f>
        <v>Chris Parenti</v>
      </c>
      <c r="C2109" s="17" t="str">
        <f>IFERROR(VLOOKUP($F2109,'Location List'!$A$2:$T$644,18,FALSE),"")</f>
        <v>Jeff Morgan</v>
      </c>
      <c r="D2109" s="17" t="str">
        <f>IFERROR(VLOOKUP($F2109,'Location List'!$A$2:$T$644,9,FALSE),"")</f>
        <v>DANIEL BESSEMER</v>
      </c>
      <c r="E2109" s="17" t="str">
        <f>IFERROR(VLOOKUP($F2109,'Location List'!$A$2:$T$644,2,FALSE),"")</f>
        <v>WILKES BARRE</v>
      </c>
      <c r="F2109" s="26">
        <v>533</v>
      </c>
      <c r="G2109" s="29" t="s">
        <v>3272</v>
      </c>
      <c r="H2109" s="29" t="s">
        <v>3621</v>
      </c>
      <c r="I2109" s="26">
        <v>178</v>
      </c>
      <c r="J2109" s="26">
        <v>220</v>
      </c>
      <c r="K2109" s="26">
        <v>0</v>
      </c>
      <c r="L2109" s="26">
        <v>17</v>
      </c>
      <c r="M2109" s="26">
        <v>398</v>
      </c>
      <c r="N2109" s="26">
        <v>2698</v>
      </c>
      <c r="O2109" s="49">
        <v>6.7789999999999999</v>
      </c>
    </row>
    <row r="2110" spans="1:15" ht="15" customHeight="1" x14ac:dyDescent="0.25">
      <c r="A2110" s="17" t="str">
        <f>IFERROR(VLOOKUP($F2110,'Location List'!$A$2:$T$644,20,FALSE),"")</f>
        <v>Chris Kelly</v>
      </c>
      <c r="B2110" s="17" t="str">
        <f>IFERROR(VLOOKUP($F2110,'Location List'!$A$2:$T$644,19,FALSE),"")</f>
        <v>Chris Parenti</v>
      </c>
      <c r="C2110" s="17" t="str">
        <f>IFERROR(VLOOKUP($F2110,'Location List'!$A$2:$T$644,18,FALSE),"")</f>
        <v>Jeff Morgan</v>
      </c>
      <c r="D2110" s="17" t="str">
        <f>IFERROR(VLOOKUP($F2110,'Location List'!$A$2:$T$644,9,FALSE),"")</f>
        <v>DANIEL BESSEMER</v>
      </c>
      <c r="E2110" s="17" t="str">
        <f>IFERROR(VLOOKUP($F2110,'Location List'!$A$2:$T$644,2,FALSE),"")</f>
        <v>WILKES BARRE</v>
      </c>
      <c r="F2110" s="26">
        <v>533</v>
      </c>
      <c r="G2110" s="29" t="s">
        <v>3276</v>
      </c>
      <c r="H2110" s="29" t="s">
        <v>3320</v>
      </c>
      <c r="I2110" s="26">
        <v>129</v>
      </c>
      <c r="J2110" s="26">
        <v>179</v>
      </c>
      <c r="K2110" s="26">
        <v>0</v>
      </c>
      <c r="L2110" s="26">
        <v>14</v>
      </c>
      <c r="M2110" s="26">
        <v>308</v>
      </c>
      <c r="N2110" s="26">
        <v>468</v>
      </c>
      <c r="O2110" s="49">
        <v>1.5189999999999999</v>
      </c>
    </row>
    <row r="2111" spans="1:15" ht="15" customHeight="1" x14ac:dyDescent="0.25">
      <c r="A2111" s="17" t="str">
        <f>IFERROR(VLOOKUP($F2111,'Location List'!$A$2:$T$644,20,FALSE),"")</f>
        <v>Chris Kelly</v>
      </c>
      <c r="B2111" s="17" t="str">
        <f>IFERROR(VLOOKUP($F2111,'Location List'!$A$2:$T$644,19,FALSE),"")</f>
        <v>Chris Parenti</v>
      </c>
      <c r="C2111" s="17" t="str">
        <f>IFERROR(VLOOKUP($F2111,'Location List'!$A$2:$T$644,18,FALSE),"")</f>
        <v>Jeff Morgan</v>
      </c>
      <c r="D2111" s="17" t="str">
        <f>IFERROR(VLOOKUP($F2111,'Location List'!$A$2:$T$644,9,FALSE),"")</f>
        <v>DANIEL BESSEMER</v>
      </c>
      <c r="E2111" s="17" t="str">
        <f>IFERROR(VLOOKUP($F2111,'Location List'!$A$2:$T$644,2,FALSE),"")</f>
        <v>WILKES BARRE</v>
      </c>
      <c r="F2111" s="26">
        <v>533</v>
      </c>
      <c r="G2111" s="29" t="s">
        <v>3278</v>
      </c>
      <c r="H2111" s="29" t="s">
        <v>3494</v>
      </c>
      <c r="I2111" s="26">
        <v>117</v>
      </c>
      <c r="J2111" s="26">
        <v>169</v>
      </c>
      <c r="K2111" s="26">
        <v>0</v>
      </c>
      <c r="L2111" s="26">
        <v>16</v>
      </c>
      <c r="M2111" s="26">
        <v>286</v>
      </c>
      <c r="N2111" s="26">
        <v>424</v>
      </c>
      <c r="O2111" s="49">
        <v>1.4830000000000001</v>
      </c>
    </row>
    <row r="2112" spans="1:15" ht="15" customHeight="1" x14ac:dyDescent="0.25">
      <c r="A2112" s="17" t="str">
        <f>IFERROR(VLOOKUP($F2112,'Location List'!$A$2:$T$644,20,FALSE),"")</f>
        <v>Chris Kelly</v>
      </c>
      <c r="B2112" s="17" t="str">
        <f>IFERROR(VLOOKUP($F2112,'Location List'!$A$2:$T$644,19,FALSE),"")</f>
        <v>Chris Parenti</v>
      </c>
      <c r="C2112" s="17" t="str">
        <f>IFERROR(VLOOKUP($F2112,'Location List'!$A$2:$T$644,18,FALSE),"")</f>
        <v>Jeff Morgan</v>
      </c>
      <c r="D2112" s="17" t="str">
        <f>IFERROR(VLOOKUP($F2112,'Location List'!$A$2:$T$644,9,FALSE),"")</f>
        <v>DANIEL BESSEMER</v>
      </c>
      <c r="E2112" s="17" t="str">
        <f>IFERROR(VLOOKUP($F2112,'Location List'!$A$2:$T$644,2,FALSE),"")</f>
        <v>WILKES BARRE</v>
      </c>
      <c r="F2112" s="26">
        <v>533</v>
      </c>
      <c r="G2112" s="29" t="s">
        <v>3278</v>
      </c>
      <c r="H2112" s="29" t="s">
        <v>3449</v>
      </c>
      <c r="I2112" s="26">
        <v>126</v>
      </c>
      <c r="J2112" s="26">
        <v>161</v>
      </c>
      <c r="K2112" s="26">
        <v>0</v>
      </c>
      <c r="L2112" s="26">
        <v>18</v>
      </c>
      <c r="M2112" s="26">
        <v>287</v>
      </c>
      <c r="N2112" s="26">
        <v>2131</v>
      </c>
      <c r="O2112" s="49">
        <v>7.4249999999999998</v>
      </c>
    </row>
    <row r="2113" spans="1:15" ht="15" customHeight="1" x14ac:dyDescent="0.25">
      <c r="A2113" s="17" t="str">
        <f>IFERROR(VLOOKUP($F2113,'Location List'!$A$2:$T$644,20,FALSE),"")</f>
        <v>Chris Kelly</v>
      </c>
      <c r="B2113" s="17" t="str">
        <f>IFERROR(VLOOKUP($F2113,'Location List'!$A$2:$T$644,19,FALSE),"")</f>
        <v>Chris Parenti</v>
      </c>
      <c r="C2113" s="17" t="str">
        <f>IFERROR(VLOOKUP($F2113,'Location List'!$A$2:$T$644,18,FALSE),"")</f>
        <v>Jeff Morgan</v>
      </c>
      <c r="D2113" s="17" t="str">
        <f>IFERROR(VLOOKUP($F2113,'Location List'!$A$2:$T$644,9,FALSE),"")</f>
        <v>DANIEL BESSEMER</v>
      </c>
      <c r="E2113" s="17" t="str">
        <f>IFERROR(VLOOKUP($F2113,'Location List'!$A$2:$T$644,2,FALSE),"")</f>
        <v>WILKES BARRE</v>
      </c>
      <c r="F2113" s="26">
        <v>533</v>
      </c>
      <c r="G2113" s="29" t="s">
        <v>3278</v>
      </c>
      <c r="H2113" s="29" t="s">
        <v>3317</v>
      </c>
      <c r="I2113" s="26">
        <v>217</v>
      </c>
      <c r="J2113" s="26">
        <v>272</v>
      </c>
      <c r="K2113" s="26">
        <v>0</v>
      </c>
      <c r="L2113" s="26">
        <v>23</v>
      </c>
      <c r="M2113" s="26">
        <v>489</v>
      </c>
      <c r="N2113" s="26">
        <v>928</v>
      </c>
      <c r="O2113" s="49">
        <v>1.8979999999999999</v>
      </c>
    </row>
    <row r="2114" spans="1:15" ht="15" customHeight="1" x14ac:dyDescent="0.25">
      <c r="A2114" s="17" t="str">
        <f>IFERROR(VLOOKUP($F2114,'Location List'!$A$2:$T$644,20,FALSE),"")</f>
        <v>Chris Kelly</v>
      </c>
      <c r="B2114" s="17" t="str">
        <f>IFERROR(VLOOKUP($F2114,'Location List'!$A$2:$T$644,19,FALSE),"")</f>
        <v>Chris Parenti</v>
      </c>
      <c r="C2114" s="17" t="str">
        <f>IFERROR(VLOOKUP($F2114,'Location List'!$A$2:$T$644,18,FALSE),"")</f>
        <v>Rick Reid</v>
      </c>
      <c r="D2114" s="17" t="str">
        <f>IFERROR(VLOOKUP($F2114,'Location List'!$A$2:$T$644,9,FALSE),"")</f>
        <v>DANIEL BESSEMER</v>
      </c>
      <c r="E2114" s="17" t="str">
        <f>IFERROR(VLOOKUP($F2114,'Location List'!$A$2:$T$644,2,FALSE),"")</f>
        <v>BRIDGEVILLE</v>
      </c>
      <c r="F2114" s="26">
        <v>535</v>
      </c>
      <c r="G2114" s="29" t="s">
        <v>3605</v>
      </c>
      <c r="H2114" s="29" t="s">
        <v>3283</v>
      </c>
      <c r="I2114" s="26">
        <v>187</v>
      </c>
      <c r="J2114" s="26">
        <v>247</v>
      </c>
      <c r="K2114" s="26">
        <v>0</v>
      </c>
      <c r="L2114" s="26">
        <v>15</v>
      </c>
      <c r="M2114" s="26">
        <v>434</v>
      </c>
      <c r="N2114" s="26">
        <v>3738</v>
      </c>
      <c r="O2114" s="49">
        <v>8.6129999999999995</v>
      </c>
    </row>
    <row r="2115" spans="1:15" ht="15" customHeight="1" x14ac:dyDescent="0.25">
      <c r="A2115" s="17" t="str">
        <f>IFERROR(VLOOKUP($F2115,'Location List'!$A$2:$T$644,20,FALSE),"")</f>
        <v>Chris Kelly</v>
      </c>
      <c r="B2115" s="17" t="str">
        <f>IFERROR(VLOOKUP($F2115,'Location List'!$A$2:$T$644,19,FALSE),"")</f>
        <v>Chris Parenti</v>
      </c>
      <c r="C2115" s="17" t="str">
        <f>IFERROR(VLOOKUP($F2115,'Location List'!$A$2:$T$644,18,FALSE),"")</f>
        <v>Rick Reid</v>
      </c>
      <c r="D2115" s="17" t="str">
        <f>IFERROR(VLOOKUP($F2115,'Location List'!$A$2:$T$644,9,FALSE),"")</f>
        <v>DANIEL BESSEMER</v>
      </c>
      <c r="E2115" s="17" t="str">
        <f>IFERROR(VLOOKUP($F2115,'Location List'!$A$2:$T$644,2,FALSE),"")</f>
        <v>BRIDGEVILLE</v>
      </c>
      <c r="F2115" s="26">
        <v>535</v>
      </c>
      <c r="G2115" s="29" t="s">
        <v>3272</v>
      </c>
      <c r="H2115" s="29" t="s">
        <v>3333</v>
      </c>
      <c r="I2115" s="26">
        <v>611</v>
      </c>
      <c r="J2115" s="26">
        <v>809</v>
      </c>
      <c r="K2115" s="26">
        <v>0</v>
      </c>
      <c r="L2115" s="26">
        <v>14</v>
      </c>
      <c r="M2115" s="26">
        <v>1420</v>
      </c>
      <c r="N2115" s="26">
        <v>11857</v>
      </c>
      <c r="O2115" s="49">
        <v>8.35</v>
      </c>
    </row>
    <row r="2116" spans="1:15" ht="15" customHeight="1" x14ac:dyDescent="0.25">
      <c r="A2116" s="17" t="str">
        <f>IFERROR(VLOOKUP($F2116,'Location List'!$A$2:$T$644,20,FALSE),"")</f>
        <v>Chris Kelly</v>
      </c>
      <c r="B2116" s="17" t="str">
        <f>IFERROR(VLOOKUP($F2116,'Location List'!$A$2:$T$644,19,FALSE),"")</f>
        <v>Chris Parenti</v>
      </c>
      <c r="C2116" s="17" t="str">
        <f>IFERROR(VLOOKUP($F2116,'Location List'!$A$2:$T$644,18,FALSE),"")</f>
        <v>Rick Reid</v>
      </c>
      <c r="D2116" s="17" t="str">
        <f>IFERROR(VLOOKUP($F2116,'Location List'!$A$2:$T$644,9,FALSE),"")</f>
        <v>DANIEL BESSEMER</v>
      </c>
      <c r="E2116" s="17" t="str">
        <f>IFERROR(VLOOKUP($F2116,'Location List'!$A$2:$T$644,2,FALSE),"")</f>
        <v>BRIDGEVILLE</v>
      </c>
      <c r="F2116" s="26">
        <v>535</v>
      </c>
      <c r="G2116" s="29" t="s">
        <v>3276</v>
      </c>
      <c r="H2116" s="29" t="s">
        <v>3277</v>
      </c>
      <c r="I2116" s="26">
        <v>173</v>
      </c>
      <c r="J2116" s="26">
        <v>199</v>
      </c>
      <c r="K2116" s="26">
        <v>0</v>
      </c>
      <c r="L2116" s="26">
        <v>14</v>
      </c>
      <c r="M2116" s="26">
        <v>372</v>
      </c>
      <c r="N2116" s="26">
        <v>552</v>
      </c>
      <c r="O2116" s="49">
        <v>1.484</v>
      </c>
    </row>
    <row r="2117" spans="1:15" ht="15" customHeight="1" x14ac:dyDescent="0.25">
      <c r="A2117" s="17" t="str">
        <f>IFERROR(VLOOKUP($F2117,'Location List'!$A$2:$T$644,20,FALSE),"")</f>
        <v>Chris Kelly</v>
      </c>
      <c r="B2117" s="17" t="str">
        <f>IFERROR(VLOOKUP($F2117,'Location List'!$A$2:$T$644,19,FALSE),"")</f>
        <v>Chris Parenti</v>
      </c>
      <c r="C2117" s="17" t="str">
        <f>IFERROR(VLOOKUP($F2117,'Location List'!$A$2:$T$644,18,FALSE),"")</f>
        <v>Rick Reid</v>
      </c>
      <c r="D2117" s="17" t="str">
        <f>IFERROR(VLOOKUP($F2117,'Location List'!$A$2:$T$644,9,FALSE),"")</f>
        <v>DANIEL BESSEMER</v>
      </c>
      <c r="E2117" s="17" t="str">
        <f>IFERROR(VLOOKUP($F2117,'Location List'!$A$2:$T$644,2,FALSE),"")</f>
        <v>BRIDGEVILLE</v>
      </c>
      <c r="F2117" s="26">
        <v>535</v>
      </c>
      <c r="G2117" s="29" t="s">
        <v>3276</v>
      </c>
      <c r="H2117" s="29" t="s">
        <v>3320</v>
      </c>
      <c r="I2117" s="26">
        <v>151</v>
      </c>
      <c r="J2117" s="26">
        <v>214</v>
      </c>
      <c r="K2117" s="26">
        <v>0</v>
      </c>
      <c r="L2117" s="26">
        <v>14</v>
      </c>
      <c r="M2117" s="26">
        <v>365</v>
      </c>
      <c r="N2117" s="26">
        <v>701</v>
      </c>
      <c r="O2117" s="49">
        <v>1.921</v>
      </c>
    </row>
    <row r="2118" spans="1:15" ht="15" customHeight="1" x14ac:dyDescent="0.25">
      <c r="A2118" s="17" t="str">
        <f>IFERROR(VLOOKUP($F2118,'Location List'!$A$2:$T$644,20,FALSE),"")</f>
        <v>Chris Kelly</v>
      </c>
      <c r="B2118" s="17" t="str">
        <f>IFERROR(VLOOKUP($F2118,'Location List'!$A$2:$T$644,19,FALSE),"")</f>
        <v>Chris Parenti</v>
      </c>
      <c r="C2118" s="17" t="str">
        <f>IFERROR(VLOOKUP($F2118,'Location List'!$A$2:$T$644,18,FALSE),"")</f>
        <v>Rick Reid</v>
      </c>
      <c r="D2118" s="17" t="str">
        <f>IFERROR(VLOOKUP($F2118,'Location List'!$A$2:$T$644,9,FALSE),"")</f>
        <v>DANIEL BESSEMER</v>
      </c>
      <c r="E2118" s="17" t="str">
        <f>IFERROR(VLOOKUP($F2118,'Location List'!$A$2:$T$644,2,FALSE),"")</f>
        <v>BRIDGEVILLE</v>
      </c>
      <c r="F2118" s="26">
        <v>535</v>
      </c>
      <c r="G2118" s="29" t="s">
        <v>3276</v>
      </c>
      <c r="H2118" s="29" t="s">
        <v>3305</v>
      </c>
      <c r="I2118" s="26">
        <v>109</v>
      </c>
      <c r="J2118" s="26">
        <v>181</v>
      </c>
      <c r="K2118" s="26">
        <v>0</v>
      </c>
      <c r="L2118" s="26">
        <v>14</v>
      </c>
      <c r="M2118" s="26">
        <v>290</v>
      </c>
      <c r="N2118" s="26">
        <v>250</v>
      </c>
      <c r="O2118" s="49">
        <v>0.86199999999999999</v>
      </c>
    </row>
    <row r="2119" spans="1:15" ht="15" customHeight="1" x14ac:dyDescent="0.25">
      <c r="A2119" s="17" t="str">
        <f>IFERROR(VLOOKUP($F2119,'Location List'!$A$2:$T$644,20,FALSE),"")</f>
        <v>Chris Kelly</v>
      </c>
      <c r="B2119" s="17" t="str">
        <f>IFERROR(VLOOKUP($F2119,'Location List'!$A$2:$T$644,19,FALSE),"")</f>
        <v>Chris Parenti</v>
      </c>
      <c r="C2119" s="17" t="str">
        <f>IFERROR(VLOOKUP($F2119,'Location List'!$A$2:$T$644,18,FALSE),"")</f>
        <v>Rick Reid</v>
      </c>
      <c r="D2119" s="17" t="str">
        <f>IFERROR(VLOOKUP($F2119,'Location List'!$A$2:$T$644,9,FALSE),"")</f>
        <v>DANIEL BESSEMER</v>
      </c>
      <c r="E2119" s="17" t="str">
        <f>IFERROR(VLOOKUP($F2119,'Location List'!$A$2:$T$644,2,FALSE),"")</f>
        <v>BRIDGEVILLE</v>
      </c>
      <c r="F2119" s="26">
        <v>535</v>
      </c>
      <c r="G2119" s="29" t="s">
        <v>3276</v>
      </c>
      <c r="H2119" s="29" t="s">
        <v>3306</v>
      </c>
      <c r="I2119" s="26">
        <v>78</v>
      </c>
      <c r="J2119" s="26">
        <v>121</v>
      </c>
      <c r="K2119" s="26">
        <v>0</v>
      </c>
      <c r="L2119" s="26">
        <v>15</v>
      </c>
      <c r="M2119" s="26">
        <v>199</v>
      </c>
      <c r="N2119" s="26">
        <v>231</v>
      </c>
      <c r="O2119" s="49">
        <v>1.161</v>
      </c>
    </row>
    <row r="2120" spans="1:15" ht="15" customHeight="1" x14ac:dyDescent="0.25">
      <c r="A2120" s="17" t="str">
        <f>IFERROR(VLOOKUP($F2120,'Location List'!$A$2:$T$644,20,FALSE),"")</f>
        <v>Chris Kelly</v>
      </c>
      <c r="B2120" s="17" t="str">
        <f>IFERROR(VLOOKUP($F2120,'Location List'!$A$2:$T$644,19,FALSE),"")</f>
        <v>Chris Parenti</v>
      </c>
      <c r="C2120" s="17" t="str">
        <f>IFERROR(VLOOKUP($F2120,'Location List'!$A$2:$T$644,18,FALSE),"")</f>
        <v>Rick Reid</v>
      </c>
      <c r="D2120" s="17" t="str">
        <f>IFERROR(VLOOKUP($F2120,'Location List'!$A$2:$T$644,9,FALSE),"")</f>
        <v>DANIEL BESSEMER</v>
      </c>
      <c r="E2120" s="17" t="str">
        <f>IFERROR(VLOOKUP($F2120,'Location List'!$A$2:$T$644,2,FALSE),"")</f>
        <v>BRIDGEVILLE</v>
      </c>
      <c r="F2120" s="26">
        <v>535</v>
      </c>
      <c r="G2120" s="29" t="s">
        <v>3278</v>
      </c>
      <c r="H2120" s="29" t="s">
        <v>3436</v>
      </c>
      <c r="I2120" s="26">
        <v>238</v>
      </c>
      <c r="J2120" s="26">
        <v>511</v>
      </c>
      <c r="K2120" s="26">
        <v>0</v>
      </c>
      <c r="L2120" s="26">
        <v>18</v>
      </c>
      <c r="M2120" s="26">
        <v>749</v>
      </c>
      <c r="N2120" s="26">
        <v>710</v>
      </c>
      <c r="O2120" s="49">
        <v>0.94799999999999995</v>
      </c>
    </row>
    <row r="2121" spans="1:15" ht="15" customHeight="1" x14ac:dyDescent="0.25">
      <c r="A2121" s="17" t="str">
        <f>IFERROR(VLOOKUP($F2121,'Location List'!$A$2:$T$644,20,FALSE),"")</f>
        <v>Chris Kelly</v>
      </c>
      <c r="B2121" s="17" t="str">
        <f>IFERROR(VLOOKUP($F2121,'Location List'!$A$2:$T$644,19,FALSE),"")</f>
        <v>Chris Parenti</v>
      </c>
      <c r="C2121" s="17" t="str">
        <f>IFERROR(VLOOKUP($F2121,'Location List'!$A$2:$T$644,18,FALSE),"")</f>
        <v>Rick Reid</v>
      </c>
      <c r="D2121" s="17" t="str">
        <f>IFERROR(VLOOKUP($F2121,'Location List'!$A$2:$T$644,9,FALSE),"")</f>
        <v>DANIEL BESSEMER</v>
      </c>
      <c r="E2121" s="17" t="str">
        <f>IFERROR(VLOOKUP($F2121,'Location List'!$A$2:$T$644,2,FALSE),"")</f>
        <v>BRIDGEVILLE</v>
      </c>
      <c r="F2121" s="26">
        <v>535</v>
      </c>
      <c r="G2121" s="29" t="s">
        <v>3278</v>
      </c>
      <c r="H2121" s="29" t="s">
        <v>3427</v>
      </c>
      <c r="I2121" s="26">
        <v>194</v>
      </c>
      <c r="J2121" s="26">
        <v>132</v>
      </c>
      <c r="K2121" s="26">
        <v>0</v>
      </c>
      <c r="L2121" s="26">
        <v>14</v>
      </c>
      <c r="M2121" s="26">
        <v>326</v>
      </c>
      <c r="N2121" s="26">
        <v>648</v>
      </c>
      <c r="O2121" s="49">
        <v>1.988</v>
      </c>
    </row>
    <row r="2122" spans="1:15" ht="15" customHeight="1" x14ac:dyDescent="0.25">
      <c r="A2122" s="17" t="str">
        <f>IFERROR(VLOOKUP($F2122,'Location List'!$A$2:$T$644,20,FALSE),"")</f>
        <v>Chris Kelly</v>
      </c>
      <c r="B2122" s="17" t="str">
        <f>IFERROR(VLOOKUP($F2122,'Location List'!$A$2:$T$644,19,FALSE),"")</f>
        <v>Chris Parenti</v>
      </c>
      <c r="C2122" s="17" t="str">
        <f>IFERROR(VLOOKUP($F2122,'Location List'!$A$2:$T$644,18,FALSE),"")</f>
        <v>Rick Reid</v>
      </c>
      <c r="D2122" s="17" t="str">
        <f>IFERROR(VLOOKUP($F2122,'Location List'!$A$2:$T$644,9,FALSE),"")</f>
        <v>DANIEL BESSEMER</v>
      </c>
      <c r="E2122" s="17" t="str">
        <f>IFERROR(VLOOKUP($F2122,'Location List'!$A$2:$T$644,2,FALSE),"")</f>
        <v>BRIDGEVILLE</v>
      </c>
      <c r="F2122" s="26">
        <v>535</v>
      </c>
      <c r="G2122" s="29" t="s">
        <v>3278</v>
      </c>
      <c r="H2122" s="29" t="s">
        <v>3302</v>
      </c>
      <c r="I2122" s="26">
        <v>197</v>
      </c>
      <c r="J2122" s="26">
        <v>162</v>
      </c>
      <c r="K2122" s="26">
        <v>0</v>
      </c>
      <c r="L2122" s="26">
        <v>25</v>
      </c>
      <c r="M2122" s="26">
        <v>359</v>
      </c>
      <c r="N2122" s="26">
        <v>2328</v>
      </c>
      <c r="O2122" s="49">
        <v>6.4850000000000003</v>
      </c>
    </row>
    <row r="2123" spans="1:15" ht="15" customHeight="1" x14ac:dyDescent="0.25">
      <c r="A2123" s="17" t="str">
        <f>IFERROR(VLOOKUP($F2123,'Location List'!$A$2:$T$644,20,FALSE),"")</f>
        <v>Chris Kelly</v>
      </c>
      <c r="B2123" s="17" t="str">
        <f>IFERROR(VLOOKUP($F2123,'Location List'!$A$2:$T$644,19,FALSE),"")</f>
        <v>Chris Parenti</v>
      </c>
      <c r="C2123" s="17" t="str">
        <f>IFERROR(VLOOKUP($F2123,'Location List'!$A$2:$T$644,18,FALSE),"")</f>
        <v>Rick Reid</v>
      </c>
      <c r="D2123" s="17" t="str">
        <f>IFERROR(VLOOKUP($F2123,'Location List'!$A$2:$T$644,9,FALSE),"")</f>
        <v>DANIEL BESSEMER</v>
      </c>
      <c r="E2123" s="17" t="str">
        <f>IFERROR(VLOOKUP($F2123,'Location List'!$A$2:$T$644,2,FALSE),"")</f>
        <v>BRIDGEVILLE</v>
      </c>
      <c r="F2123" s="26">
        <v>535</v>
      </c>
      <c r="G2123" s="29" t="s">
        <v>3278</v>
      </c>
      <c r="H2123" s="29" t="s">
        <v>3412</v>
      </c>
      <c r="I2123" s="26">
        <v>282</v>
      </c>
      <c r="J2123" s="26">
        <v>332</v>
      </c>
      <c r="K2123" s="26">
        <v>0</v>
      </c>
      <c r="L2123" s="26">
        <v>13</v>
      </c>
      <c r="M2123" s="26">
        <v>614</v>
      </c>
      <c r="N2123" s="26">
        <v>1143</v>
      </c>
      <c r="O2123" s="49">
        <v>1.8620000000000001</v>
      </c>
    </row>
    <row r="2124" spans="1:15" ht="15" customHeight="1" x14ac:dyDescent="0.25">
      <c r="A2124" s="17" t="str">
        <f>IFERROR(VLOOKUP($F2124,'Location List'!$A$2:$T$644,20,FALSE),"")</f>
        <v>Chris Kelly</v>
      </c>
      <c r="B2124" s="17" t="str">
        <f>IFERROR(VLOOKUP($F2124,'Location List'!$A$2:$T$644,19,FALSE),"")</f>
        <v>Chris Parenti</v>
      </c>
      <c r="C2124" s="17" t="str">
        <f>IFERROR(VLOOKUP($F2124,'Location List'!$A$2:$T$644,18,FALSE),"")</f>
        <v>Rick Reid</v>
      </c>
      <c r="D2124" s="17" t="str">
        <f>IFERROR(VLOOKUP($F2124,'Location List'!$A$2:$T$644,9,FALSE),"")</f>
        <v>DANIEL BESSEMER</v>
      </c>
      <c r="E2124" s="17" t="str">
        <f>IFERROR(VLOOKUP($F2124,'Location List'!$A$2:$T$644,2,FALSE),"")</f>
        <v>BRIDGEVILLE</v>
      </c>
      <c r="F2124" s="26">
        <v>535</v>
      </c>
      <c r="G2124" s="29" t="s">
        <v>3278</v>
      </c>
      <c r="H2124" s="29" t="s">
        <v>3442</v>
      </c>
      <c r="I2124" s="26">
        <v>253</v>
      </c>
      <c r="J2124" s="26">
        <v>260</v>
      </c>
      <c r="K2124" s="26">
        <v>0</v>
      </c>
      <c r="L2124" s="26">
        <v>13</v>
      </c>
      <c r="M2124" s="26">
        <v>513</v>
      </c>
      <c r="N2124" s="26">
        <v>964</v>
      </c>
      <c r="O2124" s="49">
        <v>1.879</v>
      </c>
    </row>
    <row r="2125" spans="1:15" ht="15" customHeight="1" x14ac:dyDescent="0.25">
      <c r="A2125" s="17" t="str">
        <f>IFERROR(VLOOKUP($F2125,'Location List'!$A$2:$T$644,20,FALSE),"")</f>
        <v>Chris Kelly</v>
      </c>
      <c r="B2125" s="17" t="str">
        <f>IFERROR(VLOOKUP($F2125,'Location List'!$A$2:$T$644,19,FALSE),"")</f>
        <v>Chris Parenti</v>
      </c>
      <c r="C2125" s="17" t="str">
        <f>IFERROR(VLOOKUP($F2125,'Location List'!$A$2:$T$644,18,FALSE),"")</f>
        <v>Rick Reid</v>
      </c>
      <c r="D2125" s="17" t="str">
        <f>IFERROR(VLOOKUP($F2125,'Location List'!$A$2:$T$644,9,FALSE),"")</f>
        <v>DANIEL BESSEMER</v>
      </c>
      <c r="E2125" s="17" t="str">
        <f>IFERROR(VLOOKUP($F2125,'Location List'!$A$2:$T$644,2,FALSE),"")</f>
        <v>BRIDGEVILLE</v>
      </c>
      <c r="F2125" s="26">
        <v>535</v>
      </c>
      <c r="G2125" s="29" t="s">
        <v>3278</v>
      </c>
      <c r="H2125" s="29" t="s">
        <v>3343</v>
      </c>
      <c r="I2125" s="26">
        <v>213</v>
      </c>
      <c r="J2125" s="26">
        <v>354</v>
      </c>
      <c r="K2125" s="26">
        <v>0</v>
      </c>
      <c r="L2125" s="26">
        <v>15</v>
      </c>
      <c r="M2125" s="26">
        <v>567</v>
      </c>
      <c r="N2125" s="26">
        <v>1074</v>
      </c>
      <c r="O2125" s="49">
        <v>1.8939999999999999</v>
      </c>
    </row>
    <row r="2126" spans="1:15" ht="15" customHeight="1" x14ac:dyDescent="0.25">
      <c r="A2126" s="17" t="str">
        <f>IFERROR(VLOOKUP($F2126,'Location List'!$A$2:$T$644,20,FALSE),"")</f>
        <v>Chris Kelly</v>
      </c>
      <c r="B2126" s="17" t="str">
        <f>IFERROR(VLOOKUP($F2126,'Location List'!$A$2:$T$644,19,FALSE),"")</f>
        <v>Chris Parenti</v>
      </c>
      <c r="C2126" s="17" t="str">
        <f>IFERROR(VLOOKUP($F2126,'Location List'!$A$2:$T$644,18,FALSE),"")</f>
        <v>Rick Reid</v>
      </c>
      <c r="D2126" s="17" t="str">
        <f>IFERROR(VLOOKUP($F2126,'Location List'!$A$2:$T$644,9,FALSE),"")</f>
        <v>DANIEL BESSEMER</v>
      </c>
      <c r="E2126" s="17" t="str">
        <f>IFERROR(VLOOKUP($F2126,'Location List'!$A$2:$T$644,2,FALSE),"")</f>
        <v>BRIDGEVILLE</v>
      </c>
      <c r="F2126" s="26">
        <v>535</v>
      </c>
      <c r="G2126" s="29" t="s">
        <v>3278</v>
      </c>
      <c r="H2126" s="29" t="s">
        <v>3335</v>
      </c>
      <c r="I2126" s="26">
        <v>211</v>
      </c>
      <c r="J2126" s="26">
        <v>242</v>
      </c>
      <c r="K2126" s="26">
        <v>0</v>
      </c>
      <c r="L2126" s="26">
        <v>14</v>
      </c>
      <c r="M2126" s="26">
        <v>453</v>
      </c>
      <c r="N2126" s="26">
        <v>694</v>
      </c>
      <c r="O2126" s="49">
        <v>1.532</v>
      </c>
    </row>
    <row r="2127" spans="1:15" ht="15" customHeight="1" x14ac:dyDescent="0.25">
      <c r="A2127" s="17" t="str">
        <f>IFERROR(VLOOKUP($F2127,'Location List'!$A$2:$T$644,20,FALSE),"")</f>
        <v>Chris Kelly</v>
      </c>
      <c r="B2127" s="17" t="str">
        <f>IFERROR(VLOOKUP($F2127,'Location List'!$A$2:$T$644,19,FALSE),"")</f>
        <v>Chris Parenti</v>
      </c>
      <c r="C2127" s="17" t="str">
        <f>IFERROR(VLOOKUP($F2127,'Location List'!$A$2:$T$644,18,FALSE),"")</f>
        <v>Rick Reid</v>
      </c>
      <c r="D2127" s="17" t="str">
        <f>IFERROR(VLOOKUP($F2127,'Location List'!$A$2:$T$644,9,FALSE),"")</f>
        <v>DENNIS SANDERS</v>
      </c>
      <c r="E2127" s="17" t="str">
        <f>IFERROR(VLOOKUP($F2127,'Location List'!$A$2:$T$644,2,FALSE),"")</f>
        <v>ERIE</v>
      </c>
      <c r="F2127" s="26">
        <v>536</v>
      </c>
      <c r="G2127" s="29" t="s">
        <v>3605</v>
      </c>
      <c r="H2127" s="29" t="s">
        <v>3289</v>
      </c>
      <c r="I2127" s="26">
        <v>126</v>
      </c>
      <c r="J2127" s="26">
        <v>220</v>
      </c>
      <c r="K2127" s="26">
        <v>0</v>
      </c>
      <c r="L2127" s="26">
        <v>13</v>
      </c>
      <c r="M2127" s="26">
        <v>346</v>
      </c>
      <c r="N2127" s="26">
        <v>2853</v>
      </c>
      <c r="O2127" s="49">
        <v>8.2460000000000004</v>
      </c>
    </row>
    <row r="2128" spans="1:15" ht="15" customHeight="1" x14ac:dyDescent="0.25">
      <c r="A2128" s="17" t="str">
        <f>IFERROR(VLOOKUP($F2128,'Location List'!$A$2:$T$644,20,FALSE),"")</f>
        <v>Chris Kelly</v>
      </c>
      <c r="B2128" s="17" t="str">
        <f>IFERROR(VLOOKUP($F2128,'Location List'!$A$2:$T$644,19,FALSE),"")</f>
        <v>Chris Parenti</v>
      </c>
      <c r="C2128" s="17" t="str">
        <f>IFERROR(VLOOKUP($F2128,'Location List'!$A$2:$T$644,18,FALSE),"")</f>
        <v>Rick Reid</v>
      </c>
      <c r="D2128" s="17" t="str">
        <f>IFERROR(VLOOKUP($F2128,'Location List'!$A$2:$T$644,9,FALSE),"")</f>
        <v>DENNIS SANDERS</v>
      </c>
      <c r="E2128" s="17" t="str">
        <f>IFERROR(VLOOKUP($F2128,'Location List'!$A$2:$T$644,2,FALSE),"")</f>
        <v>ERIE</v>
      </c>
      <c r="F2128" s="26">
        <v>536</v>
      </c>
      <c r="G2128" s="29" t="s">
        <v>3328</v>
      </c>
      <c r="H2128" s="29" t="s">
        <v>3329</v>
      </c>
      <c r="I2128" s="26">
        <v>186</v>
      </c>
      <c r="J2128" s="26">
        <v>118</v>
      </c>
      <c r="K2128" s="26">
        <v>0</v>
      </c>
      <c r="L2128" s="26">
        <v>12</v>
      </c>
      <c r="M2128" s="26">
        <v>304</v>
      </c>
      <c r="N2128" s="26">
        <v>508</v>
      </c>
      <c r="O2128" s="49">
        <v>1.671</v>
      </c>
    </row>
    <row r="2129" spans="1:15" ht="15" customHeight="1" x14ac:dyDescent="0.25">
      <c r="A2129" s="17" t="str">
        <f>IFERROR(VLOOKUP($F2129,'Location List'!$A$2:$T$644,20,FALSE),"")</f>
        <v>Chris Kelly</v>
      </c>
      <c r="B2129" s="17" t="str">
        <f>IFERROR(VLOOKUP($F2129,'Location List'!$A$2:$T$644,19,FALSE),"")</f>
        <v>Chris Parenti</v>
      </c>
      <c r="C2129" s="17" t="str">
        <f>IFERROR(VLOOKUP($F2129,'Location List'!$A$2:$T$644,18,FALSE),"")</f>
        <v>Rick Reid</v>
      </c>
      <c r="D2129" s="17" t="str">
        <f>IFERROR(VLOOKUP($F2129,'Location List'!$A$2:$T$644,9,FALSE),"")</f>
        <v>DENNIS SANDERS</v>
      </c>
      <c r="E2129" s="17" t="str">
        <f>IFERROR(VLOOKUP($F2129,'Location List'!$A$2:$T$644,2,FALSE),"")</f>
        <v>ERIE</v>
      </c>
      <c r="F2129" s="26">
        <v>536</v>
      </c>
      <c r="G2129" s="29" t="s">
        <v>3328</v>
      </c>
      <c r="H2129" s="29" t="s">
        <v>3566</v>
      </c>
      <c r="I2129" s="26">
        <v>91</v>
      </c>
      <c r="J2129" s="26">
        <v>89</v>
      </c>
      <c r="K2129" s="26">
        <v>0</v>
      </c>
      <c r="L2129" s="26">
        <v>12</v>
      </c>
      <c r="M2129" s="26">
        <v>180</v>
      </c>
      <c r="N2129" s="26">
        <v>168</v>
      </c>
      <c r="O2129" s="49">
        <v>0.93300000000000005</v>
      </c>
    </row>
    <row r="2130" spans="1:15" ht="15" customHeight="1" x14ac:dyDescent="0.25">
      <c r="A2130" s="17" t="str">
        <f>IFERROR(VLOOKUP($F2130,'Location List'!$A$2:$T$644,20,FALSE),"")</f>
        <v>Chris Kelly</v>
      </c>
      <c r="B2130" s="17" t="str">
        <f>IFERROR(VLOOKUP($F2130,'Location List'!$A$2:$T$644,19,FALSE),"")</f>
        <v>Chris Parenti</v>
      </c>
      <c r="C2130" s="17" t="str">
        <f>IFERROR(VLOOKUP($F2130,'Location List'!$A$2:$T$644,18,FALSE),"")</f>
        <v>Rick Reid</v>
      </c>
      <c r="D2130" s="17" t="str">
        <f>IFERROR(VLOOKUP($F2130,'Location List'!$A$2:$T$644,9,FALSE),"")</f>
        <v>DENNIS SANDERS</v>
      </c>
      <c r="E2130" s="17" t="str">
        <f>IFERROR(VLOOKUP($F2130,'Location List'!$A$2:$T$644,2,FALSE),"")</f>
        <v>ERIE</v>
      </c>
      <c r="F2130" s="26">
        <v>536</v>
      </c>
      <c r="G2130" s="29" t="s">
        <v>3328</v>
      </c>
      <c r="H2130" s="29" t="s">
        <v>3330</v>
      </c>
      <c r="I2130" s="26">
        <v>111</v>
      </c>
      <c r="J2130" s="26">
        <v>173</v>
      </c>
      <c r="K2130" s="26">
        <v>0</v>
      </c>
      <c r="L2130" s="26">
        <v>11</v>
      </c>
      <c r="M2130" s="26">
        <v>284</v>
      </c>
      <c r="N2130" s="26">
        <v>2082</v>
      </c>
      <c r="O2130" s="49">
        <v>7.3310000000000004</v>
      </c>
    </row>
    <row r="2131" spans="1:15" ht="15" customHeight="1" x14ac:dyDescent="0.25">
      <c r="A2131" s="17" t="str">
        <f>IFERROR(VLOOKUP($F2131,'Location List'!$A$2:$T$644,20,FALSE),"")</f>
        <v>Chris Kelly</v>
      </c>
      <c r="B2131" s="17" t="str">
        <f>IFERROR(VLOOKUP($F2131,'Location List'!$A$2:$T$644,19,FALSE),"")</f>
        <v>Chris Parenti</v>
      </c>
      <c r="C2131" s="17" t="str">
        <f>IFERROR(VLOOKUP($F2131,'Location List'!$A$2:$T$644,18,FALSE),"")</f>
        <v>Rick Reid</v>
      </c>
      <c r="D2131" s="17" t="str">
        <f>IFERROR(VLOOKUP($F2131,'Location List'!$A$2:$T$644,9,FALSE),"")</f>
        <v>DENNIS SANDERS</v>
      </c>
      <c r="E2131" s="17" t="str">
        <f>IFERROR(VLOOKUP($F2131,'Location List'!$A$2:$T$644,2,FALSE),"")</f>
        <v>ERIE</v>
      </c>
      <c r="F2131" s="26">
        <v>536</v>
      </c>
      <c r="G2131" s="29" t="s">
        <v>3272</v>
      </c>
      <c r="H2131" s="29" t="s">
        <v>3303</v>
      </c>
      <c r="I2131" s="26">
        <v>132</v>
      </c>
      <c r="J2131" s="26">
        <v>370</v>
      </c>
      <c r="K2131" s="26">
        <v>0</v>
      </c>
      <c r="L2131" s="26">
        <v>13</v>
      </c>
      <c r="M2131" s="26">
        <v>502</v>
      </c>
      <c r="N2131" s="26">
        <v>871</v>
      </c>
      <c r="O2131" s="49">
        <v>1.7350000000000001</v>
      </c>
    </row>
    <row r="2132" spans="1:15" ht="15" customHeight="1" x14ac:dyDescent="0.25">
      <c r="A2132" s="17" t="str">
        <f>IFERROR(VLOOKUP($F2132,'Location List'!$A$2:$T$644,20,FALSE),"")</f>
        <v>Chris Kelly</v>
      </c>
      <c r="B2132" s="17" t="str">
        <f>IFERROR(VLOOKUP($F2132,'Location List'!$A$2:$T$644,19,FALSE),"")</f>
        <v>Chris Parenti</v>
      </c>
      <c r="C2132" s="17" t="str">
        <f>IFERROR(VLOOKUP($F2132,'Location List'!$A$2:$T$644,18,FALSE),"")</f>
        <v>Rick Reid</v>
      </c>
      <c r="D2132" s="17" t="str">
        <f>IFERROR(VLOOKUP($F2132,'Location List'!$A$2:$T$644,9,FALSE),"")</f>
        <v>DENNIS SANDERS</v>
      </c>
      <c r="E2132" s="17" t="str">
        <f>IFERROR(VLOOKUP($F2132,'Location List'!$A$2:$T$644,2,FALSE),"")</f>
        <v>ERIE</v>
      </c>
      <c r="F2132" s="26">
        <v>536</v>
      </c>
      <c r="G2132" s="29" t="s">
        <v>3272</v>
      </c>
      <c r="H2132" s="29" t="s">
        <v>3352</v>
      </c>
      <c r="I2132" s="26">
        <v>105</v>
      </c>
      <c r="J2132" s="26">
        <v>381</v>
      </c>
      <c r="K2132" s="26">
        <v>0</v>
      </c>
      <c r="L2132" s="26">
        <v>13</v>
      </c>
      <c r="M2132" s="26">
        <v>486</v>
      </c>
      <c r="N2132" s="26">
        <v>951</v>
      </c>
      <c r="O2132" s="49">
        <v>1.9570000000000001</v>
      </c>
    </row>
    <row r="2133" spans="1:15" ht="15" customHeight="1" x14ac:dyDescent="0.25">
      <c r="A2133" s="17" t="str">
        <f>IFERROR(VLOOKUP($F2133,'Location List'!$A$2:$T$644,20,FALSE),"")</f>
        <v>Chris Kelly</v>
      </c>
      <c r="B2133" s="17" t="str">
        <f>IFERROR(VLOOKUP($F2133,'Location List'!$A$2:$T$644,19,FALSE),"")</f>
        <v>Chris Parenti</v>
      </c>
      <c r="C2133" s="17" t="str">
        <f>IFERROR(VLOOKUP($F2133,'Location List'!$A$2:$T$644,18,FALSE),"")</f>
        <v>Rick Reid</v>
      </c>
      <c r="D2133" s="17" t="str">
        <f>IFERROR(VLOOKUP($F2133,'Location List'!$A$2:$T$644,9,FALSE),"")</f>
        <v>DENNIS SANDERS</v>
      </c>
      <c r="E2133" s="17" t="str">
        <f>IFERROR(VLOOKUP($F2133,'Location List'!$A$2:$T$644,2,FALSE),"")</f>
        <v>ERIE</v>
      </c>
      <c r="F2133" s="26">
        <v>536</v>
      </c>
      <c r="G2133" s="29" t="s">
        <v>3272</v>
      </c>
      <c r="H2133" s="29" t="s">
        <v>3326</v>
      </c>
      <c r="I2133" s="26">
        <v>26</v>
      </c>
      <c r="J2133" s="26">
        <v>82</v>
      </c>
      <c r="K2133" s="26">
        <v>0</v>
      </c>
      <c r="L2133" s="26">
        <v>13</v>
      </c>
      <c r="M2133" s="26">
        <v>108</v>
      </c>
      <c r="N2133" s="26">
        <v>211</v>
      </c>
      <c r="O2133" s="49">
        <v>1.954</v>
      </c>
    </row>
    <row r="2134" spans="1:15" ht="15" customHeight="1" x14ac:dyDescent="0.25">
      <c r="A2134" s="17" t="str">
        <f>IFERROR(VLOOKUP($F2134,'Location List'!$A$2:$T$644,20,FALSE),"")</f>
        <v>Chris Kelly</v>
      </c>
      <c r="B2134" s="17" t="str">
        <f>IFERROR(VLOOKUP($F2134,'Location List'!$A$2:$T$644,19,FALSE),"")</f>
        <v>Chris Parenti</v>
      </c>
      <c r="C2134" s="17" t="str">
        <f>IFERROR(VLOOKUP($F2134,'Location List'!$A$2:$T$644,18,FALSE),"")</f>
        <v>Rick Reid</v>
      </c>
      <c r="D2134" s="17" t="str">
        <f>IFERROR(VLOOKUP($F2134,'Location List'!$A$2:$T$644,9,FALSE),"")</f>
        <v>DENNIS SANDERS</v>
      </c>
      <c r="E2134" s="17" t="str">
        <f>IFERROR(VLOOKUP($F2134,'Location List'!$A$2:$T$644,2,FALSE),"")</f>
        <v>ERIE</v>
      </c>
      <c r="F2134" s="26">
        <v>536</v>
      </c>
      <c r="G2134" s="29" t="s">
        <v>3272</v>
      </c>
      <c r="H2134" s="29" t="s">
        <v>3405</v>
      </c>
      <c r="I2134" s="26">
        <v>68</v>
      </c>
      <c r="J2134" s="26">
        <v>248</v>
      </c>
      <c r="K2134" s="26">
        <v>0</v>
      </c>
      <c r="L2134" s="26">
        <v>14</v>
      </c>
      <c r="M2134" s="26">
        <v>316</v>
      </c>
      <c r="N2134" s="26">
        <v>1971</v>
      </c>
      <c r="O2134" s="49">
        <v>6.2370000000000001</v>
      </c>
    </row>
    <row r="2135" spans="1:15" ht="15" customHeight="1" x14ac:dyDescent="0.25">
      <c r="A2135" s="17" t="str">
        <f>IFERROR(VLOOKUP($F2135,'Location List'!$A$2:$T$644,20,FALSE),"")</f>
        <v>Chris Kelly</v>
      </c>
      <c r="B2135" s="17" t="str">
        <f>IFERROR(VLOOKUP($F2135,'Location List'!$A$2:$T$644,19,FALSE),"")</f>
        <v>Chris Parenti</v>
      </c>
      <c r="C2135" s="17" t="str">
        <f>IFERROR(VLOOKUP($F2135,'Location List'!$A$2:$T$644,18,FALSE),"")</f>
        <v>Rick Reid</v>
      </c>
      <c r="D2135" s="17" t="str">
        <f>IFERROR(VLOOKUP($F2135,'Location List'!$A$2:$T$644,9,FALSE),"")</f>
        <v>DENNIS SANDERS</v>
      </c>
      <c r="E2135" s="17" t="str">
        <f>IFERROR(VLOOKUP($F2135,'Location List'!$A$2:$T$644,2,FALSE),"")</f>
        <v>ERIE</v>
      </c>
      <c r="F2135" s="26">
        <v>536</v>
      </c>
      <c r="G2135" s="29" t="s">
        <v>3276</v>
      </c>
      <c r="H2135" s="29" t="s">
        <v>3468</v>
      </c>
      <c r="I2135" s="26">
        <v>130</v>
      </c>
      <c r="J2135" s="26">
        <v>181</v>
      </c>
      <c r="K2135" s="26">
        <v>0</v>
      </c>
      <c r="L2135" s="26">
        <v>10</v>
      </c>
      <c r="M2135" s="26">
        <v>311</v>
      </c>
      <c r="N2135" s="26">
        <v>290</v>
      </c>
      <c r="O2135" s="49">
        <v>0.93200000000000005</v>
      </c>
    </row>
    <row r="2136" spans="1:15" ht="15" customHeight="1" x14ac:dyDescent="0.25">
      <c r="A2136" s="17" t="str">
        <f>IFERROR(VLOOKUP($F2136,'Location List'!$A$2:$T$644,20,FALSE),"")</f>
        <v>Chris Kelly</v>
      </c>
      <c r="B2136" s="17" t="str">
        <f>IFERROR(VLOOKUP($F2136,'Location List'!$A$2:$T$644,19,FALSE),"")</f>
        <v>Chris Parenti</v>
      </c>
      <c r="C2136" s="17" t="str">
        <f>IFERROR(VLOOKUP($F2136,'Location List'!$A$2:$T$644,18,FALSE),"")</f>
        <v>Rick Reid</v>
      </c>
      <c r="D2136" s="17" t="str">
        <f>IFERROR(VLOOKUP($F2136,'Location List'!$A$2:$T$644,9,FALSE),"")</f>
        <v>DENNIS SANDERS</v>
      </c>
      <c r="E2136" s="17" t="str">
        <f>IFERROR(VLOOKUP($F2136,'Location List'!$A$2:$T$644,2,FALSE),"")</f>
        <v>ERIE</v>
      </c>
      <c r="F2136" s="26">
        <v>536</v>
      </c>
      <c r="G2136" s="29" t="s">
        <v>3276</v>
      </c>
      <c r="H2136" s="29" t="s">
        <v>3401</v>
      </c>
      <c r="I2136" s="26">
        <v>108</v>
      </c>
      <c r="J2136" s="26">
        <v>138</v>
      </c>
      <c r="K2136" s="26">
        <v>0</v>
      </c>
      <c r="L2136" s="26">
        <v>10</v>
      </c>
      <c r="M2136" s="26">
        <v>246</v>
      </c>
      <c r="N2136" s="26">
        <v>295</v>
      </c>
      <c r="O2136" s="49">
        <v>1.1990000000000001</v>
      </c>
    </row>
    <row r="2137" spans="1:15" ht="15" customHeight="1" x14ac:dyDescent="0.25">
      <c r="A2137" s="17" t="str">
        <f>IFERROR(VLOOKUP($F2137,'Location List'!$A$2:$T$644,20,FALSE),"")</f>
        <v>Chris Kelly</v>
      </c>
      <c r="B2137" s="17" t="str">
        <f>IFERROR(VLOOKUP($F2137,'Location List'!$A$2:$T$644,19,FALSE),"")</f>
        <v>Chris Parenti</v>
      </c>
      <c r="C2137" s="17" t="str">
        <f>IFERROR(VLOOKUP($F2137,'Location List'!$A$2:$T$644,18,FALSE),"")</f>
        <v>Rick Reid</v>
      </c>
      <c r="D2137" s="17" t="str">
        <f>IFERROR(VLOOKUP($F2137,'Location List'!$A$2:$T$644,9,FALSE),"")</f>
        <v>DENNIS SANDERS</v>
      </c>
      <c r="E2137" s="17" t="str">
        <f>IFERROR(VLOOKUP($F2137,'Location List'!$A$2:$T$644,2,FALSE),"")</f>
        <v>ERIE</v>
      </c>
      <c r="F2137" s="26">
        <v>536</v>
      </c>
      <c r="G2137" s="29" t="s">
        <v>3276</v>
      </c>
      <c r="H2137" s="29" t="s">
        <v>3399</v>
      </c>
      <c r="I2137" s="26">
        <v>20</v>
      </c>
      <c r="J2137" s="26">
        <v>18</v>
      </c>
      <c r="K2137" s="26">
        <v>0</v>
      </c>
      <c r="L2137" s="26">
        <v>9</v>
      </c>
      <c r="M2137" s="26">
        <v>38</v>
      </c>
      <c r="N2137" s="26">
        <v>73</v>
      </c>
      <c r="O2137" s="49">
        <v>1.921</v>
      </c>
    </row>
    <row r="2138" spans="1:15" ht="15" customHeight="1" x14ac:dyDescent="0.25">
      <c r="A2138" s="17" t="str">
        <f>IFERROR(VLOOKUP($F2138,'Location List'!$A$2:$T$644,20,FALSE),"")</f>
        <v>Chris Kelly</v>
      </c>
      <c r="B2138" s="17" t="str">
        <f>IFERROR(VLOOKUP($F2138,'Location List'!$A$2:$T$644,19,FALSE),"")</f>
        <v>Chris Parenti</v>
      </c>
      <c r="C2138" s="17" t="str">
        <f>IFERROR(VLOOKUP($F2138,'Location List'!$A$2:$T$644,18,FALSE),"")</f>
        <v>Rick Reid</v>
      </c>
      <c r="D2138" s="17" t="str">
        <f>IFERROR(VLOOKUP($F2138,'Location List'!$A$2:$T$644,9,FALSE),"")</f>
        <v>DENNIS SANDERS</v>
      </c>
      <c r="E2138" s="17" t="str">
        <f>IFERROR(VLOOKUP($F2138,'Location List'!$A$2:$T$644,2,FALSE),"")</f>
        <v>ERIE</v>
      </c>
      <c r="F2138" s="26">
        <v>536</v>
      </c>
      <c r="G2138" s="29" t="s">
        <v>3276</v>
      </c>
      <c r="H2138" s="29" t="s">
        <v>3299</v>
      </c>
      <c r="I2138" s="26">
        <v>61</v>
      </c>
      <c r="J2138" s="26">
        <v>100</v>
      </c>
      <c r="K2138" s="26">
        <v>0</v>
      </c>
      <c r="L2138" s="26">
        <v>9</v>
      </c>
      <c r="M2138" s="26">
        <v>161</v>
      </c>
      <c r="N2138" s="26">
        <v>311</v>
      </c>
      <c r="O2138" s="49">
        <v>1.9319999999999999</v>
      </c>
    </row>
    <row r="2139" spans="1:15" ht="15" customHeight="1" x14ac:dyDescent="0.25">
      <c r="A2139" s="17" t="str">
        <f>IFERROR(VLOOKUP($F2139,'Location List'!$A$2:$T$644,20,FALSE),"")</f>
        <v>Chris Kelly</v>
      </c>
      <c r="B2139" s="17" t="str">
        <f>IFERROR(VLOOKUP($F2139,'Location List'!$A$2:$T$644,19,FALSE),"")</f>
        <v>Chris Parenti</v>
      </c>
      <c r="C2139" s="17" t="str">
        <f>IFERROR(VLOOKUP($F2139,'Location List'!$A$2:$T$644,18,FALSE),"")</f>
        <v>Rick Reid</v>
      </c>
      <c r="D2139" s="17" t="str">
        <f>IFERROR(VLOOKUP($F2139,'Location List'!$A$2:$T$644,9,FALSE),"")</f>
        <v>DENNIS SANDERS</v>
      </c>
      <c r="E2139" s="17" t="str">
        <f>IFERROR(VLOOKUP($F2139,'Location List'!$A$2:$T$644,2,FALSE),"")</f>
        <v>ERIE</v>
      </c>
      <c r="F2139" s="26">
        <v>536</v>
      </c>
      <c r="G2139" s="29" t="s">
        <v>3278</v>
      </c>
      <c r="H2139" s="29" t="s">
        <v>3423</v>
      </c>
      <c r="I2139" s="26">
        <v>54</v>
      </c>
      <c r="J2139" s="26">
        <v>64</v>
      </c>
      <c r="K2139" s="26">
        <v>0</v>
      </c>
      <c r="L2139" s="26">
        <v>13</v>
      </c>
      <c r="M2139" s="26">
        <v>118</v>
      </c>
      <c r="N2139" s="26">
        <v>980</v>
      </c>
      <c r="O2139" s="49">
        <v>8.3049999999999997</v>
      </c>
    </row>
    <row r="2140" spans="1:15" ht="15" customHeight="1" x14ac:dyDescent="0.25">
      <c r="A2140" s="17" t="str">
        <f>IFERROR(VLOOKUP($F2140,'Location List'!$A$2:$T$644,20,FALSE),"")</f>
        <v>Chris Kelly</v>
      </c>
      <c r="B2140" s="17" t="str">
        <f>IFERROR(VLOOKUP($F2140,'Location List'!$A$2:$T$644,19,FALSE),"")</f>
        <v>Chris Parenti</v>
      </c>
      <c r="C2140" s="17" t="str">
        <f>IFERROR(VLOOKUP($F2140,'Location List'!$A$2:$T$644,18,FALSE),"")</f>
        <v>Rick Reid</v>
      </c>
      <c r="D2140" s="17" t="str">
        <f>IFERROR(VLOOKUP($F2140,'Location List'!$A$2:$T$644,9,FALSE),"")</f>
        <v>DENNIS SANDERS</v>
      </c>
      <c r="E2140" s="17" t="str">
        <f>IFERROR(VLOOKUP($F2140,'Location List'!$A$2:$T$644,2,FALSE),"")</f>
        <v>ERIE</v>
      </c>
      <c r="F2140" s="26">
        <v>536</v>
      </c>
      <c r="G2140" s="29" t="s">
        <v>3278</v>
      </c>
      <c r="H2140" s="29" t="s">
        <v>3297</v>
      </c>
      <c r="I2140" s="26">
        <v>153</v>
      </c>
      <c r="J2140" s="26">
        <v>255</v>
      </c>
      <c r="K2140" s="26">
        <v>0</v>
      </c>
      <c r="L2140" s="26">
        <v>13</v>
      </c>
      <c r="M2140" s="26">
        <v>408</v>
      </c>
      <c r="N2140" s="26">
        <v>799</v>
      </c>
      <c r="O2140" s="49">
        <v>1.958</v>
      </c>
    </row>
    <row r="2141" spans="1:15" ht="15" customHeight="1" x14ac:dyDescent="0.25">
      <c r="A2141" s="17" t="str">
        <f>IFERROR(VLOOKUP($F2141,'Location List'!$A$2:$T$644,20,FALSE),"")</f>
        <v>Chris Kelly</v>
      </c>
      <c r="B2141" s="17" t="str">
        <f>IFERROR(VLOOKUP($F2141,'Location List'!$A$2:$T$644,19,FALSE),"")</f>
        <v>Chris Parenti</v>
      </c>
      <c r="C2141" s="17" t="str">
        <f>IFERROR(VLOOKUP($F2141,'Location List'!$A$2:$T$644,18,FALSE),"")</f>
        <v>Rick Reid</v>
      </c>
      <c r="D2141" s="17" t="str">
        <f>IFERROR(VLOOKUP($F2141,'Location List'!$A$2:$T$644,9,FALSE),"")</f>
        <v>DENNIS SANDERS</v>
      </c>
      <c r="E2141" s="17" t="str">
        <f>IFERROR(VLOOKUP($F2141,'Location List'!$A$2:$T$644,2,FALSE),"")</f>
        <v>ERIE</v>
      </c>
      <c r="F2141" s="26">
        <v>536</v>
      </c>
      <c r="G2141" s="29" t="s">
        <v>3278</v>
      </c>
      <c r="H2141" s="29" t="s">
        <v>3400</v>
      </c>
      <c r="I2141" s="26">
        <v>55</v>
      </c>
      <c r="J2141" s="26">
        <v>139</v>
      </c>
      <c r="K2141" s="26">
        <v>0</v>
      </c>
      <c r="L2141" s="26">
        <v>11</v>
      </c>
      <c r="M2141" s="26">
        <v>194</v>
      </c>
      <c r="N2141" s="26">
        <v>1175</v>
      </c>
      <c r="O2141" s="49">
        <v>6.0570000000000004</v>
      </c>
    </row>
    <row r="2142" spans="1:15" ht="15" customHeight="1" x14ac:dyDescent="0.25">
      <c r="A2142" s="17" t="str">
        <f>IFERROR(VLOOKUP($F2142,'Location List'!$A$2:$T$644,20,FALSE),"")</f>
        <v>Chris Kelly</v>
      </c>
      <c r="B2142" s="17" t="str">
        <f>IFERROR(VLOOKUP($F2142,'Location List'!$A$2:$T$644,19,FALSE),"")</f>
        <v>Chris Parenti</v>
      </c>
      <c r="C2142" s="17" t="str">
        <f>IFERROR(VLOOKUP($F2142,'Location List'!$A$2:$T$644,18,FALSE),"")</f>
        <v>Rick Reid</v>
      </c>
      <c r="D2142" s="17" t="str">
        <f>IFERROR(VLOOKUP($F2142,'Location List'!$A$2:$T$644,9,FALSE),"")</f>
        <v>DENNIS SANDERS</v>
      </c>
      <c r="E2142" s="17" t="str">
        <f>IFERROR(VLOOKUP($F2142,'Location List'!$A$2:$T$644,2,FALSE),"")</f>
        <v>ERIE</v>
      </c>
      <c r="F2142" s="26">
        <v>536</v>
      </c>
      <c r="G2142" s="29" t="s">
        <v>3278</v>
      </c>
      <c r="H2142" s="29" t="s">
        <v>3576</v>
      </c>
      <c r="I2142" s="26">
        <v>54</v>
      </c>
      <c r="J2142" s="26">
        <v>135</v>
      </c>
      <c r="K2142" s="26">
        <v>0</v>
      </c>
      <c r="L2142" s="26">
        <v>11</v>
      </c>
      <c r="M2142" s="26">
        <v>189</v>
      </c>
      <c r="N2142" s="26">
        <v>1154</v>
      </c>
      <c r="O2142" s="49">
        <v>6.1059999999999999</v>
      </c>
    </row>
    <row r="2143" spans="1:15" ht="15" customHeight="1" x14ac:dyDescent="0.25">
      <c r="A2143" s="17" t="str">
        <f>IFERROR(VLOOKUP($F2143,'Location List'!$A$2:$T$644,20,FALSE),"")</f>
        <v>Chris Kelly</v>
      </c>
      <c r="B2143" s="17" t="str">
        <f>IFERROR(VLOOKUP($F2143,'Location List'!$A$2:$T$644,19,FALSE),"")</f>
        <v>Chris Parenti</v>
      </c>
      <c r="C2143" s="17" t="str">
        <f>IFERROR(VLOOKUP($F2143,'Location List'!$A$2:$T$644,18,FALSE),"")</f>
        <v>Rick Reid</v>
      </c>
      <c r="D2143" s="17" t="str">
        <f>IFERROR(VLOOKUP($F2143,'Location List'!$A$2:$T$644,9,FALSE),"")</f>
        <v>DENNIS SANDERS</v>
      </c>
      <c r="E2143" s="17" t="str">
        <f>IFERROR(VLOOKUP($F2143,'Location List'!$A$2:$T$644,2,FALSE),"")</f>
        <v>ERIE</v>
      </c>
      <c r="F2143" s="26">
        <v>536</v>
      </c>
      <c r="G2143" s="29" t="s">
        <v>3278</v>
      </c>
      <c r="H2143" s="29" t="s">
        <v>3359</v>
      </c>
      <c r="I2143" s="26">
        <v>200</v>
      </c>
      <c r="J2143" s="26">
        <v>372</v>
      </c>
      <c r="K2143" s="26">
        <v>0</v>
      </c>
      <c r="L2143" s="26">
        <v>14</v>
      </c>
      <c r="M2143" s="26">
        <v>572</v>
      </c>
      <c r="N2143" s="26">
        <v>1037</v>
      </c>
      <c r="O2143" s="49">
        <v>1.8129999999999999</v>
      </c>
    </row>
    <row r="2144" spans="1:15" ht="15" customHeight="1" x14ac:dyDescent="0.25">
      <c r="A2144" s="17" t="str">
        <f>IFERROR(VLOOKUP($F2144,'Location List'!$A$2:$T$644,20,FALSE),"")</f>
        <v>Chris Kelly</v>
      </c>
      <c r="B2144" s="17" t="str">
        <f>IFERROR(VLOOKUP($F2144,'Location List'!$A$2:$T$644,19,FALSE),"")</f>
        <v>Chris Parenti</v>
      </c>
      <c r="C2144" s="17" t="str">
        <f>IFERROR(VLOOKUP($F2144,'Location List'!$A$2:$T$644,18,FALSE),"")</f>
        <v>Rick Reid</v>
      </c>
      <c r="D2144" s="17" t="str">
        <f>IFERROR(VLOOKUP($F2144,'Location List'!$A$2:$T$644,9,FALSE),"")</f>
        <v>DENNIS SANDERS</v>
      </c>
      <c r="E2144" s="17" t="str">
        <f>IFERROR(VLOOKUP($F2144,'Location List'!$A$2:$T$644,2,FALSE),"")</f>
        <v>ERIE</v>
      </c>
      <c r="F2144" s="26">
        <v>536</v>
      </c>
      <c r="G2144" s="29" t="s">
        <v>3278</v>
      </c>
      <c r="H2144" s="29" t="s">
        <v>3408</v>
      </c>
      <c r="I2144" s="26">
        <v>167</v>
      </c>
      <c r="J2144" s="26">
        <v>335</v>
      </c>
      <c r="K2144" s="26">
        <v>0</v>
      </c>
      <c r="L2144" s="26">
        <v>10</v>
      </c>
      <c r="M2144" s="26">
        <v>502</v>
      </c>
      <c r="N2144" s="26">
        <v>3364</v>
      </c>
      <c r="O2144" s="49">
        <v>6.7009999999999996</v>
      </c>
    </row>
    <row r="2145" spans="1:15" ht="15" customHeight="1" x14ac:dyDescent="0.25">
      <c r="A2145" s="17" t="str">
        <f>IFERROR(VLOOKUP($F2145,'Location List'!$A$2:$T$644,20,FALSE),"")</f>
        <v>Chris Kelly</v>
      </c>
      <c r="B2145" s="17" t="str">
        <f>IFERROR(VLOOKUP($F2145,'Location List'!$A$2:$T$644,19,FALSE),"")</f>
        <v>Chris Parenti</v>
      </c>
      <c r="C2145" s="17" t="str">
        <f>IFERROR(VLOOKUP($F2145,'Location List'!$A$2:$T$644,18,FALSE),"")</f>
        <v>Rick Reid</v>
      </c>
      <c r="D2145" s="17" t="str">
        <f>IFERROR(VLOOKUP($F2145,'Location List'!$A$2:$T$644,9,FALSE),"")</f>
        <v>DENNIS SANDERS</v>
      </c>
      <c r="E2145" s="17" t="str">
        <f>IFERROR(VLOOKUP($F2145,'Location List'!$A$2:$T$644,2,FALSE),"")</f>
        <v>ERIE</v>
      </c>
      <c r="F2145" s="26">
        <v>536</v>
      </c>
      <c r="G2145" s="29" t="s">
        <v>3278</v>
      </c>
      <c r="H2145" s="29" t="s">
        <v>3325</v>
      </c>
      <c r="I2145" s="26">
        <v>20</v>
      </c>
      <c r="J2145" s="26">
        <v>43</v>
      </c>
      <c r="K2145" s="26">
        <v>0</v>
      </c>
      <c r="L2145" s="26">
        <v>14</v>
      </c>
      <c r="M2145" s="26">
        <v>63</v>
      </c>
      <c r="N2145" s="26">
        <v>79</v>
      </c>
      <c r="O2145" s="49">
        <v>1.254</v>
      </c>
    </row>
    <row r="2146" spans="1:15" ht="15" customHeight="1" x14ac:dyDescent="0.25">
      <c r="A2146" s="17" t="str">
        <f>IFERROR(VLOOKUP($F2146,'Location List'!$A$2:$T$644,20,FALSE),"")</f>
        <v>Chris Kelly</v>
      </c>
      <c r="B2146" s="17" t="str">
        <f>IFERROR(VLOOKUP($F2146,'Location List'!$A$2:$T$644,19,FALSE),"")</f>
        <v>Chris Parenti</v>
      </c>
      <c r="C2146" s="17" t="str">
        <f>IFERROR(VLOOKUP($F2146,'Location List'!$A$2:$T$644,18,FALSE),"")</f>
        <v>Rick Reid</v>
      </c>
      <c r="D2146" s="17" t="str">
        <f>IFERROR(VLOOKUP($F2146,'Location List'!$A$2:$T$644,9,FALSE),"")</f>
        <v>DENNIS SANDERS</v>
      </c>
      <c r="E2146" s="17" t="str">
        <f>IFERROR(VLOOKUP($F2146,'Location List'!$A$2:$T$644,2,FALSE),"")</f>
        <v>ERIE</v>
      </c>
      <c r="F2146" s="26">
        <v>536</v>
      </c>
      <c r="G2146" s="29" t="s">
        <v>3278</v>
      </c>
      <c r="H2146" s="29" t="s">
        <v>3362</v>
      </c>
      <c r="I2146" s="26">
        <v>50</v>
      </c>
      <c r="J2146" s="26">
        <v>73</v>
      </c>
      <c r="K2146" s="26">
        <v>0</v>
      </c>
      <c r="L2146" s="26">
        <v>13</v>
      </c>
      <c r="M2146" s="26">
        <v>123</v>
      </c>
      <c r="N2146" s="26">
        <v>243</v>
      </c>
      <c r="O2146" s="49">
        <v>1.976</v>
      </c>
    </row>
    <row r="2147" spans="1:15" ht="15" customHeight="1" x14ac:dyDescent="0.25">
      <c r="A2147" s="17" t="str">
        <f>IFERROR(VLOOKUP($F2147,'Location List'!$A$2:$T$644,20,FALSE),"")</f>
        <v>Chris Kelly</v>
      </c>
      <c r="B2147" s="17" t="str">
        <f>IFERROR(VLOOKUP($F2147,'Location List'!$A$2:$T$644,19,FALSE),"")</f>
        <v>Chris Parenti</v>
      </c>
      <c r="C2147" s="17" t="str">
        <f>IFERROR(VLOOKUP($F2147,'Location List'!$A$2:$T$644,18,FALSE),"")</f>
        <v>Rick Reid</v>
      </c>
      <c r="D2147" s="17" t="str">
        <f>IFERROR(VLOOKUP($F2147,'Location List'!$A$2:$T$644,9,FALSE),"")</f>
        <v>DENNIS SANDERS</v>
      </c>
      <c r="E2147" s="17" t="str">
        <f>IFERROR(VLOOKUP($F2147,'Location List'!$A$2:$T$644,2,FALSE),"")</f>
        <v>ERIE</v>
      </c>
      <c r="F2147" s="26">
        <v>536</v>
      </c>
      <c r="G2147" s="29" t="s">
        <v>3278</v>
      </c>
      <c r="H2147" s="29" t="s">
        <v>3363</v>
      </c>
      <c r="I2147" s="26">
        <v>81</v>
      </c>
      <c r="J2147" s="26">
        <v>82</v>
      </c>
      <c r="K2147" s="26">
        <v>0</v>
      </c>
      <c r="L2147" s="26">
        <v>13</v>
      </c>
      <c r="M2147" s="26">
        <v>163</v>
      </c>
      <c r="N2147" s="26">
        <v>302</v>
      </c>
      <c r="O2147" s="49">
        <v>1.853</v>
      </c>
    </row>
    <row r="2148" spans="1:15" ht="15" customHeight="1" x14ac:dyDescent="0.25">
      <c r="A2148" s="17" t="str">
        <f>IFERROR(VLOOKUP($F2148,'Location List'!$A$2:$T$644,20,FALSE),"")</f>
        <v>Chris Kelly</v>
      </c>
      <c r="B2148" s="17" t="str">
        <f>IFERROR(VLOOKUP($F2148,'Location List'!$A$2:$T$644,19,FALSE),"")</f>
        <v>Chris Parenti</v>
      </c>
      <c r="C2148" s="17" t="str">
        <f>IFERROR(VLOOKUP($F2148,'Location List'!$A$2:$T$644,18,FALSE),"")</f>
        <v>Rick Reid</v>
      </c>
      <c r="D2148" s="17" t="str">
        <f>IFERROR(VLOOKUP($F2148,'Location List'!$A$2:$T$644,9,FALSE),"")</f>
        <v>DENNIS SANDERS</v>
      </c>
      <c r="E2148" s="17" t="str">
        <f>IFERROR(VLOOKUP($F2148,'Location List'!$A$2:$T$644,2,FALSE),"")</f>
        <v>ERIE</v>
      </c>
      <c r="F2148" s="26">
        <v>536</v>
      </c>
      <c r="G2148" s="29" t="s">
        <v>3278</v>
      </c>
      <c r="H2148" s="29" t="s">
        <v>3317</v>
      </c>
      <c r="I2148" s="26">
        <v>150</v>
      </c>
      <c r="J2148" s="26">
        <v>194</v>
      </c>
      <c r="K2148" s="26">
        <v>0</v>
      </c>
      <c r="L2148" s="26">
        <v>14</v>
      </c>
      <c r="M2148" s="26">
        <v>344</v>
      </c>
      <c r="N2148" s="26">
        <v>677</v>
      </c>
      <c r="O2148" s="49">
        <v>1.968</v>
      </c>
    </row>
    <row r="2149" spans="1:15" ht="15" customHeight="1" x14ac:dyDescent="0.25">
      <c r="A2149" s="17" t="str">
        <f>IFERROR(VLOOKUP($F2149,'Location List'!$A$2:$T$644,20,FALSE),"")</f>
        <v>Chris Kelly</v>
      </c>
      <c r="B2149" s="17" t="str">
        <f>IFERROR(VLOOKUP($F2149,'Location List'!$A$2:$T$644,19,FALSE),"")</f>
        <v>Chris Parenti</v>
      </c>
      <c r="C2149" s="17" t="str">
        <f>IFERROR(VLOOKUP($F2149,'Location List'!$A$2:$T$644,18,FALSE),"")</f>
        <v>Rick Reid</v>
      </c>
      <c r="D2149" s="17" t="str">
        <f>IFERROR(VLOOKUP($F2149,'Location List'!$A$2:$T$644,9,FALSE),"")</f>
        <v>DENNIS SANDERS</v>
      </c>
      <c r="E2149" s="17" t="str">
        <f>IFERROR(VLOOKUP($F2149,'Location List'!$A$2:$T$644,2,FALSE),"")</f>
        <v>ERIE</v>
      </c>
      <c r="F2149" s="26">
        <v>536</v>
      </c>
      <c r="G2149" s="29" t="s">
        <v>3278</v>
      </c>
      <c r="H2149" s="29" t="s">
        <v>3292</v>
      </c>
      <c r="I2149" s="26">
        <v>156</v>
      </c>
      <c r="J2149" s="26">
        <v>212</v>
      </c>
      <c r="K2149" s="26">
        <v>0</v>
      </c>
      <c r="L2149" s="26">
        <v>10</v>
      </c>
      <c r="M2149" s="26">
        <v>368</v>
      </c>
      <c r="N2149" s="26">
        <v>403</v>
      </c>
      <c r="O2149" s="49">
        <v>1.095</v>
      </c>
    </row>
    <row r="2150" spans="1:15" ht="15" customHeight="1" x14ac:dyDescent="0.25">
      <c r="A2150" s="17" t="str">
        <f>IFERROR(VLOOKUP($F2150,'Location List'!$A$2:$T$644,20,FALSE),"")</f>
        <v>Chris Kelly</v>
      </c>
      <c r="B2150" s="17" t="str">
        <f>IFERROR(VLOOKUP($F2150,'Location List'!$A$2:$T$644,19,FALSE),"")</f>
        <v>Chris Parenti</v>
      </c>
      <c r="C2150" s="17" t="str">
        <f>IFERROR(VLOOKUP($F2150,'Location List'!$A$2:$T$644,18,FALSE),"")</f>
        <v>Rick Reid</v>
      </c>
      <c r="D2150" s="17" t="str">
        <f>IFERROR(VLOOKUP($F2150,'Location List'!$A$2:$T$644,9,FALSE),"")</f>
        <v>DENNIS SANDERS</v>
      </c>
      <c r="E2150" s="17" t="str">
        <f>IFERROR(VLOOKUP($F2150,'Location List'!$A$2:$T$644,2,FALSE),"")</f>
        <v>ERIE</v>
      </c>
      <c r="F2150" s="26">
        <v>536</v>
      </c>
      <c r="G2150" s="29" t="s">
        <v>3278</v>
      </c>
      <c r="H2150" s="29" t="s">
        <v>3410</v>
      </c>
      <c r="I2150" s="26">
        <v>158</v>
      </c>
      <c r="J2150" s="26">
        <v>241</v>
      </c>
      <c r="K2150" s="26">
        <v>0</v>
      </c>
      <c r="L2150" s="26">
        <v>10</v>
      </c>
      <c r="M2150" s="26">
        <v>399</v>
      </c>
      <c r="N2150" s="26">
        <v>420</v>
      </c>
      <c r="O2150" s="49">
        <v>1.0529999999999999</v>
      </c>
    </row>
    <row r="2151" spans="1:15" ht="15" customHeight="1" x14ac:dyDescent="0.25">
      <c r="A2151" s="17" t="str">
        <f>IFERROR(VLOOKUP($F2151,'Location List'!$A$2:$T$644,20,FALSE),"")</f>
        <v>Chris Kelly</v>
      </c>
      <c r="B2151" s="17" t="str">
        <f>IFERROR(VLOOKUP($F2151,'Location List'!$A$2:$T$644,19,FALSE),"")</f>
        <v>Chris Parenti</v>
      </c>
      <c r="C2151" s="17" t="str">
        <f>IFERROR(VLOOKUP($F2151,'Location List'!$A$2:$T$644,18,FALSE),"")</f>
        <v>Rick Reid</v>
      </c>
      <c r="D2151" s="17" t="str">
        <f>IFERROR(VLOOKUP($F2151,'Location List'!$A$2:$T$644,9,FALSE),"")</f>
        <v>DENNIS SANDERS</v>
      </c>
      <c r="E2151" s="17" t="str">
        <f>IFERROR(VLOOKUP($F2151,'Location List'!$A$2:$T$644,2,FALSE),"")</f>
        <v>ERIE</v>
      </c>
      <c r="F2151" s="26">
        <v>536</v>
      </c>
      <c r="G2151" s="29" t="s">
        <v>3278</v>
      </c>
      <c r="H2151" s="29" t="s">
        <v>3429</v>
      </c>
      <c r="I2151" s="26">
        <v>50</v>
      </c>
      <c r="J2151" s="26">
        <v>46</v>
      </c>
      <c r="K2151" s="26">
        <v>0</v>
      </c>
      <c r="L2151" s="26">
        <v>13</v>
      </c>
      <c r="M2151" s="26">
        <v>96</v>
      </c>
      <c r="N2151" s="26">
        <v>171</v>
      </c>
      <c r="O2151" s="49">
        <v>1.7809999999999999</v>
      </c>
    </row>
    <row r="2152" spans="1:15" ht="15" customHeight="1" x14ac:dyDescent="0.25">
      <c r="A2152" s="17" t="str">
        <f>IFERROR(VLOOKUP($F2152,'Location List'!$A$2:$T$644,20,FALSE),"")</f>
        <v>Chris Kelly</v>
      </c>
      <c r="B2152" s="17" t="str">
        <f>IFERROR(VLOOKUP($F2152,'Location List'!$A$2:$T$644,19,FALSE),"")</f>
        <v>Chris Parenti</v>
      </c>
      <c r="C2152" s="17" t="str">
        <f>IFERROR(VLOOKUP($F2152,'Location List'!$A$2:$T$644,18,FALSE),"")</f>
        <v>Jeff Morgan</v>
      </c>
      <c r="D2152" s="17" t="str">
        <f>IFERROR(VLOOKUP($F2152,'Location List'!$A$2:$T$644,9,FALSE),"")</f>
        <v>DANIEL BESSEMER</v>
      </c>
      <c r="E2152" s="17" t="str">
        <f>IFERROR(VLOOKUP($F2152,'Location List'!$A$2:$T$644,2,FALSE),"")</f>
        <v>SCRANTON</v>
      </c>
      <c r="F2152" s="26">
        <v>541</v>
      </c>
      <c r="G2152" s="29" t="s">
        <v>3272</v>
      </c>
      <c r="H2152" s="29" t="s">
        <v>3304</v>
      </c>
      <c r="I2152" s="26">
        <v>294</v>
      </c>
      <c r="J2152" s="26">
        <v>316</v>
      </c>
      <c r="K2152" s="26">
        <v>0</v>
      </c>
      <c r="L2152" s="26">
        <v>14</v>
      </c>
      <c r="M2152" s="26">
        <v>610</v>
      </c>
      <c r="N2152" s="26">
        <v>1211</v>
      </c>
      <c r="O2152" s="49">
        <v>1.9850000000000001</v>
      </c>
    </row>
    <row r="2153" spans="1:15" ht="15" customHeight="1" x14ac:dyDescent="0.25">
      <c r="A2153" s="17" t="str">
        <f>IFERROR(VLOOKUP($F2153,'Location List'!$A$2:$T$644,20,FALSE),"")</f>
        <v>Chris Kelly</v>
      </c>
      <c r="B2153" s="17" t="str">
        <f>IFERROR(VLOOKUP($F2153,'Location List'!$A$2:$T$644,19,FALSE),"")</f>
        <v>Chris Parenti</v>
      </c>
      <c r="C2153" s="17" t="str">
        <f>IFERROR(VLOOKUP($F2153,'Location List'!$A$2:$T$644,18,FALSE),"")</f>
        <v>Jeff Morgan</v>
      </c>
      <c r="D2153" s="17" t="str">
        <f>IFERROR(VLOOKUP($F2153,'Location List'!$A$2:$T$644,9,FALSE),"")</f>
        <v>DANIEL BESSEMER</v>
      </c>
      <c r="E2153" s="17" t="str">
        <f>IFERROR(VLOOKUP($F2153,'Location List'!$A$2:$T$644,2,FALSE),"")</f>
        <v>SCRANTON</v>
      </c>
      <c r="F2153" s="26">
        <v>541</v>
      </c>
      <c r="G2153" s="29" t="s">
        <v>3276</v>
      </c>
      <c r="H2153" s="29" t="s">
        <v>3293</v>
      </c>
      <c r="I2153" s="26">
        <v>131</v>
      </c>
      <c r="J2153" s="26">
        <v>172</v>
      </c>
      <c r="K2153" s="26">
        <v>0</v>
      </c>
      <c r="L2153" s="26">
        <v>14</v>
      </c>
      <c r="M2153" s="26">
        <v>303</v>
      </c>
      <c r="N2153" s="26">
        <v>390</v>
      </c>
      <c r="O2153" s="49">
        <v>1.2869999999999999</v>
      </c>
    </row>
    <row r="2154" spans="1:15" ht="15" customHeight="1" x14ac:dyDescent="0.25">
      <c r="A2154" s="17" t="str">
        <f>IFERROR(VLOOKUP($F2154,'Location List'!$A$2:$T$644,20,FALSE),"")</f>
        <v>Chris Kelly</v>
      </c>
      <c r="B2154" s="17" t="str">
        <f>IFERROR(VLOOKUP($F2154,'Location List'!$A$2:$T$644,19,FALSE),"")</f>
        <v>Chris Parenti</v>
      </c>
      <c r="C2154" s="17" t="str">
        <f>IFERROR(VLOOKUP($F2154,'Location List'!$A$2:$T$644,18,FALSE),"")</f>
        <v>Jeff Morgan</v>
      </c>
      <c r="D2154" s="17" t="str">
        <f>IFERROR(VLOOKUP($F2154,'Location List'!$A$2:$T$644,9,FALSE),"")</f>
        <v>DANIEL BESSEMER</v>
      </c>
      <c r="E2154" s="17" t="str">
        <f>IFERROR(VLOOKUP($F2154,'Location List'!$A$2:$T$644,2,FALSE),"")</f>
        <v>SCRANTON</v>
      </c>
      <c r="F2154" s="26">
        <v>541</v>
      </c>
      <c r="G2154" s="29" t="s">
        <v>3276</v>
      </c>
      <c r="H2154" s="29" t="s">
        <v>3401</v>
      </c>
      <c r="I2154" s="26">
        <v>90</v>
      </c>
      <c r="J2154" s="26">
        <v>138</v>
      </c>
      <c r="K2154" s="26">
        <v>0</v>
      </c>
      <c r="L2154" s="26">
        <v>14</v>
      </c>
      <c r="M2154" s="26">
        <v>228</v>
      </c>
      <c r="N2154" s="26">
        <v>328</v>
      </c>
      <c r="O2154" s="49">
        <v>1.4390000000000001</v>
      </c>
    </row>
    <row r="2155" spans="1:15" ht="15" customHeight="1" x14ac:dyDescent="0.25">
      <c r="A2155" s="17" t="str">
        <f>IFERROR(VLOOKUP($F2155,'Location List'!$A$2:$T$644,20,FALSE),"")</f>
        <v>Chris Kelly</v>
      </c>
      <c r="B2155" s="17" t="str">
        <f>IFERROR(VLOOKUP($F2155,'Location List'!$A$2:$T$644,19,FALSE),"")</f>
        <v>Chris Parenti</v>
      </c>
      <c r="C2155" s="17" t="str">
        <f>IFERROR(VLOOKUP($F2155,'Location List'!$A$2:$T$644,18,FALSE),"")</f>
        <v>Jose Urena</v>
      </c>
      <c r="D2155" s="17" t="str">
        <f>IFERROR(VLOOKUP($F2155,'Location List'!$A$2:$T$644,9,FALSE),"")</f>
        <v>Taurean Silas</v>
      </c>
      <c r="E2155" s="17" t="str">
        <f>IFERROR(VLOOKUP($F2155,'Location List'!$A$2:$T$644,2,FALSE),"")</f>
        <v>UNION</v>
      </c>
      <c r="F2155" s="26">
        <v>542</v>
      </c>
      <c r="G2155" s="29" t="s">
        <v>3272</v>
      </c>
      <c r="H2155" s="29" t="s">
        <v>3394</v>
      </c>
      <c r="I2155" s="26">
        <v>107</v>
      </c>
      <c r="J2155" s="26">
        <v>209</v>
      </c>
      <c r="K2155" s="26">
        <v>0</v>
      </c>
      <c r="L2155" s="26">
        <v>16</v>
      </c>
      <c r="M2155" s="26">
        <v>316</v>
      </c>
      <c r="N2155" s="26">
        <v>92</v>
      </c>
      <c r="O2155" s="49">
        <v>0.29099999999999998</v>
      </c>
    </row>
    <row r="2156" spans="1:15" ht="15" customHeight="1" x14ac:dyDescent="0.25">
      <c r="A2156" s="17" t="str">
        <f>IFERROR(VLOOKUP($F2156,'Location List'!$A$2:$T$644,20,FALSE),"")</f>
        <v>Chris Kelly</v>
      </c>
      <c r="B2156" s="17" t="str">
        <f>IFERROR(VLOOKUP($F2156,'Location List'!$A$2:$T$644,19,FALSE),"")</f>
        <v>Chris Parenti</v>
      </c>
      <c r="C2156" s="17" t="str">
        <f>IFERROR(VLOOKUP($F2156,'Location List'!$A$2:$T$644,18,FALSE),"")</f>
        <v>Jose Urena</v>
      </c>
      <c r="D2156" s="17" t="str">
        <f>IFERROR(VLOOKUP($F2156,'Location List'!$A$2:$T$644,9,FALSE),"")</f>
        <v>Taurean Silas</v>
      </c>
      <c r="E2156" s="17" t="str">
        <f>IFERROR(VLOOKUP($F2156,'Location List'!$A$2:$T$644,2,FALSE),"")</f>
        <v>UNION</v>
      </c>
      <c r="F2156" s="26">
        <v>542</v>
      </c>
      <c r="G2156" s="29" t="s">
        <v>3272</v>
      </c>
      <c r="H2156" s="29" t="s">
        <v>3326</v>
      </c>
      <c r="I2156" s="26">
        <v>211</v>
      </c>
      <c r="J2156" s="26">
        <v>220</v>
      </c>
      <c r="K2156" s="26">
        <v>0</v>
      </c>
      <c r="L2156" s="26">
        <v>13</v>
      </c>
      <c r="M2156" s="26">
        <v>431</v>
      </c>
      <c r="N2156" s="26">
        <v>754</v>
      </c>
      <c r="O2156" s="49">
        <v>1.7490000000000001</v>
      </c>
    </row>
    <row r="2157" spans="1:15" ht="15" customHeight="1" x14ac:dyDescent="0.25">
      <c r="A2157" s="17" t="str">
        <f>IFERROR(VLOOKUP($F2157,'Location List'!$A$2:$T$644,20,FALSE),"")</f>
        <v>Chris Kelly</v>
      </c>
      <c r="B2157" s="17" t="str">
        <f>IFERROR(VLOOKUP($F2157,'Location List'!$A$2:$T$644,19,FALSE),"")</f>
        <v>Chris Parenti</v>
      </c>
      <c r="C2157" s="17" t="str">
        <f>IFERROR(VLOOKUP($F2157,'Location List'!$A$2:$T$644,18,FALSE),"")</f>
        <v>Jose Urena</v>
      </c>
      <c r="D2157" s="17" t="str">
        <f>IFERROR(VLOOKUP($F2157,'Location List'!$A$2:$T$644,9,FALSE),"")</f>
        <v>Taurean Silas</v>
      </c>
      <c r="E2157" s="17" t="str">
        <f>IFERROR(VLOOKUP($F2157,'Location List'!$A$2:$T$644,2,FALSE),"")</f>
        <v>UNION</v>
      </c>
      <c r="F2157" s="26">
        <v>542</v>
      </c>
      <c r="G2157" s="29" t="s">
        <v>3272</v>
      </c>
      <c r="H2157" s="29" t="s">
        <v>3290</v>
      </c>
      <c r="I2157" s="26">
        <v>320</v>
      </c>
      <c r="J2157" s="26">
        <v>213</v>
      </c>
      <c r="K2157" s="26">
        <v>0</v>
      </c>
      <c r="L2157" s="26">
        <v>13</v>
      </c>
      <c r="M2157" s="26">
        <v>533</v>
      </c>
      <c r="N2157" s="26">
        <v>789</v>
      </c>
      <c r="O2157" s="49">
        <v>1.48</v>
      </c>
    </row>
    <row r="2158" spans="1:15" ht="15" customHeight="1" x14ac:dyDescent="0.25">
      <c r="A2158" s="17" t="str">
        <f>IFERROR(VLOOKUP($F2158,'Location List'!$A$2:$T$644,20,FALSE),"")</f>
        <v>Chris Kelly</v>
      </c>
      <c r="B2158" s="17" t="str">
        <f>IFERROR(VLOOKUP($F2158,'Location List'!$A$2:$T$644,19,FALSE),"")</f>
        <v>Chris Parenti</v>
      </c>
      <c r="C2158" s="17" t="str">
        <f>IFERROR(VLOOKUP($F2158,'Location List'!$A$2:$T$644,18,FALSE),"")</f>
        <v>Jose Urena</v>
      </c>
      <c r="D2158" s="17" t="str">
        <f>IFERROR(VLOOKUP($F2158,'Location List'!$A$2:$T$644,9,FALSE),"")</f>
        <v>Taurean Silas</v>
      </c>
      <c r="E2158" s="17" t="str">
        <f>IFERROR(VLOOKUP($F2158,'Location List'!$A$2:$T$644,2,FALSE),"")</f>
        <v>UNION</v>
      </c>
      <c r="F2158" s="26">
        <v>542</v>
      </c>
      <c r="G2158" s="29" t="s">
        <v>3272</v>
      </c>
      <c r="H2158" s="29" t="s">
        <v>3327</v>
      </c>
      <c r="I2158" s="26">
        <v>201</v>
      </c>
      <c r="J2158" s="26">
        <v>404</v>
      </c>
      <c r="K2158" s="26">
        <v>0</v>
      </c>
      <c r="L2158" s="26">
        <v>13</v>
      </c>
      <c r="M2158" s="26">
        <v>605</v>
      </c>
      <c r="N2158" s="26">
        <v>1127</v>
      </c>
      <c r="O2158" s="49">
        <v>1.863</v>
      </c>
    </row>
    <row r="2159" spans="1:15" ht="15" customHeight="1" x14ac:dyDescent="0.25">
      <c r="A2159" s="17" t="str">
        <f>IFERROR(VLOOKUP($F2159,'Location List'!$A$2:$T$644,20,FALSE),"")</f>
        <v>Chris Kelly</v>
      </c>
      <c r="B2159" s="17" t="str">
        <f>IFERROR(VLOOKUP($F2159,'Location List'!$A$2:$T$644,19,FALSE),"")</f>
        <v>Chris Parenti</v>
      </c>
      <c r="C2159" s="17" t="str">
        <f>IFERROR(VLOOKUP($F2159,'Location List'!$A$2:$T$644,18,FALSE),"")</f>
        <v>Jose Urena</v>
      </c>
      <c r="D2159" s="17" t="str">
        <f>IFERROR(VLOOKUP($F2159,'Location List'!$A$2:$T$644,9,FALSE),"")</f>
        <v>Taurean Silas</v>
      </c>
      <c r="E2159" s="17" t="str">
        <f>IFERROR(VLOOKUP($F2159,'Location List'!$A$2:$T$644,2,FALSE),"")</f>
        <v>UNION</v>
      </c>
      <c r="F2159" s="26">
        <v>542</v>
      </c>
      <c r="G2159" s="29" t="s">
        <v>3272</v>
      </c>
      <c r="H2159" s="29" t="s">
        <v>3369</v>
      </c>
      <c r="I2159" s="26">
        <v>176</v>
      </c>
      <c r="J2159" s="26">
        <v>291</v>
      </c>
      <c r="K2159" s="26">
        <v>0</v>
      </c>
      <c r="L2159" s="26">
        <v>13</v>
      </c>
      <c r="M2159" s="26">
        <v>467</v>
      </c>
      <c r="N2159" s="26">
        <v>830</v>
      </c>
      <c r="O2159" s="49">
        <v>1.7769999999999999</v>
      </c>
    </row>
    <row r="2160" spans="1:15" ht="15" customHeight="1" x14ac:dyDescent="0.25">
      <c r="A2160" s="17" t="str">
        <f>IFERROR(VLOOKUP($F2160,'Location List'!$A$2:$T$644,20,FALSE),"")</f>
        <v>Chris Kelly</v>
      </c>
      <c r="B2160" s="17" t="str">
        <f>IFERROR(VLOOKUP($F2160,'Location List'!$A$2:$T$644,19,FALSE),"")</f>
        <v>Chris Parenti</v>
      </c>
      <c r="C2160" s="17" t="str">
        <f>IFERROR(VLOOKUP($F2160,'Location List'!$A$2:$T$644,18,FALSE),"")</f>
        <v>Jose Urena</v>
      </c>
      <c r="D2160" s="17" t="str">
        <f>IFERROR(VLOOKUP($F2160,'Location List'!$A$2:$T$644,9,FALSE),"")</f>
        <v>Taurean Silas</v>
      </c>
      <c r="E2160" s="17" t="str">
        <f>IFERROR(VLOOKUP($F2160,'Location List'!$A$2:$T$644,2,FALSE),"")</f>
        <v>UNION</v>
      </c>
      <c r="F2160" s="26">
        <v>542</v>
      </c>
      <c r="G2160" s="29" t="s">
        <v>3272</v>
      </c>
      <c r="H2160" s="29" t="s">
        <v>3460</v>
      </c>
      <c r="I2160" s="26">
        <v>244</v>
      </c>
      <c r="J2160" s="26">
        <v>486</v>
      </c>
      <c r="K2160" s="26">
        <v>0</v>
      </c>
      <c r="L2160" s="26">
        <v>21</v>
      </c>
      <c r="M2160" s="26">
        <v>730</v>
      </c>
      <c r="N2160" s="26">
        <v>7082</v>
      </c>
      <c r="O2160" s="49">
        <v>9.7010000000000005</v>
      </c>
    </row>
    <row r="2161" spans="1:15" ht="15" customHeight="1" x14ac:dyDescent="0.25">
      <c r="A2161" s="17" t="str">
        <f>IFERROR(VLOOKUP($F2161,'Location List'!$A$2:$T$644,20,FALSE),"")</f>
        <v>Chris Kelly</v>
      </c>
      <c r="B2161" s="17" t="str">
        <f>IFERROR(VLOOKUP($F2161,'Location List'!$A$2:$T$644,19,FALSE),"")</f>
        <v>Chris Parenti</v>
      </c>
      <c r="C2161" s="17" t="str">
        <f>IFERROR(VLOOKUP($F2161,'Location List'!$A$2:$T$644,18,FALSE),"")</f>
        <v>Jose Urena</v>
      </c>
      <c r="D2161" s="17" t="str">
        <f>IFERROR(VLOOKUP($F2161,'Location List'!$A$2:$T$644,9,FALSE),"")</f>
        <v>Taurean Silas</v>
      </c>
      <c r="E2161" s="17" t="str">
        <f>IFERROR(VLOOKUP($F2161,'Location List'!$A$2:$T$644,2,FALSE),"")</f>
        <v>UNION</v>
      </c>
      <c r="F2161" s="26">
        <v>542</v>
      </c>
      <c r="G2161" s="29" t="s">
        <v>3272</v>
      </c>
      <c r="H2161" s="29" t="s">
        <v>3384</v>
      </c>
      <c r="I2161" s="26">
        <v>168</v>
      </c>
      <c r="J2161" s="26">
        <v>133</v>
      </c>
      <c r="K2161" s="26">
        <v>0</v>
      </c>
      <c r="L2161" s="26">
        <v>16</v>
      </c>
      <c r="M2161" s="26">
        <v>301</v>
      </c>
      <c r="N2161" s="26">
        <v>463</v>
      </c>
      <c r="O2161" s="49">
        <v>1.538</v>
      </c>
    </row>
    <row r="2162" spans="1:15" ht="15" customHeight="1" x14ac:dyDescent="0.25">
      <c r="A2162" s="17" t="str">
        <f>IFERROR(VLOOKUP($F2162,'Location List'!$A$2:$T$644,20,FALSE),"")</f>
        <v>Chris Kelly</v>
      </c>
      <c r="B2162" s="17" t="str">
        <f>IFERROR(VLOOKUP($F2162,'Location List'!$A$2:$T$644,19,FALSE),"")</f>
        <v>Chris Parenti</v>
      </c>
      <c r="C2162" s="17" t="str">
        <f>IFERROR(VLOOKUP($F2162,'Location List'!$A$2:$T$644,18,FALSE),"")</f>
        <v>Jose Urena</v>
      </c>
      <c r="D2162" s="17" t="str">
        <f>IFERROR(VLOOKUP($F2162,'Location List'!$A$2:$T$644,9,FALSE),"")</f>
        <v>Taurean Silas</v>
      </c>
      <c r="E2162" s="17" t="str">
        <f>IFERROR(VLOOKUP($F2162,'Location List'!$A$2:$T$644,2,FALSE),"")</f>
        <v>UNION</v>
      </c>
      <c r="F2162" s="26">
        <v>542</v>
      </c>
      <c r="G2162" s="29" t="s">
        <v>3272</v>
      </c>
      <c r="H2162" s="29" t="s">
        <v>3561</v>
      </c>
      <c r="I2162" s="26">
        <v>758</v>
      </c>
      <c r="J2162" s="26">
        <v>657</v>
      </c>
      <c r="K2162" s="26">
        <v>0</v>
      </c>
      <c r="L2162" s="26">
        <v>15</v>
      </c>
      <c r="M2162" s="26">
        <v>1415</v>
      </c>
      <c r="N2162" s="26">
        <v>14160</v>
      </c>
      <c r="O2162" s="49">
        <v>10.007</v>
      </c>
    </row>
    <row r="2163" spans="1:15" ht="15" customHeight="1" x14ac:dyDescent="0.25">
      <c r="A2163" s="17" t="str">
        <f>IFERROR(VLOOKUP($F2163,'Location List'!$A$2:$T$644,20,FALSE),"")</f>
        <v>Chris Kelly</v>
      </c>
      <c r="B2163" s="17" t="str">
        <f>IFERROR(VLOOKUP($F2163,'Location List'!$A$2:$T$644,19,FALSE),"")</f>
        <v>Chris Parenti</v>
      </c>
      <c r="C2163" s="17" t="str">
        <f>IFERROR(VLOOKUP($F2163,'Location List'!$A$2:$T$644,18,FALSE),"")</f>
        <v>Jose Urena</v>
      </c>
      <c r="D2163" s="17" t="str">
        <f>IFERROR(VLOOKUP($F2163,'Location List'!$A$2:$T$644,9,FALSE),"")</f>
        <v>Taurean Silas</v>
      </c>
      <c r="E2163" s="17" t="str">
        <f>IFERROR(VLOOKUP($F2163,'Location List'!$A$2:$T$644,2,FALSE),"")</f>
        <v>UNION</v>
      </c>
      <c r="F2163" s="26">
        <v>542</v>
      </c>
      <c r="G2163" s="29" t="s">
        <v>3276</v>
      </c>
      <c r="H2163" s="29" t="s">
        <v>3553</v>
      </c>
      <c r="I2163" s="26">
        <v>158</v>
      </c>
      <c r="J2163" s="26">
        <v>166</v>
      </c>
      <c r="K2163" s="26">
        <v>0</v>
      </c>
      <c r="L2163" s="26">
        <v>15</v>
      </c>
      <c r="M2163" s="26">
        <v>324</v>
      </c>
      <c r="N2163" s="26">
        <v>644</v>
      </c>
      <c r="O2163" s="49">
        <v>1.988</v>
      </c>
    </row>
    <row r="2164" spans="1:15" ht="15" customHeight="1" x14ac:dyDescent="0.25">
      <c r="A2164" s="17" t="str">
        <f>IFERROR(VLOOKUP($F2164,'Location List'!$A$2:$T$644,20,FALSE),"")</f>
        <v>Chris Kelly</v>
      </c>
      <c r="B2164" s="17" t="str">
        <f>IFERROR(VLOOKUP($F2164,'Location List'!$A$2:$T$644,19,FALSE),"")</f>
        <v>Chris Parenti</v>
      </c>
      <c r="C2164" s="17" t="str">
        <f>IFERROR(VLOOKUP($F2164,'Location List'!$A$2:$T$644,18,FALSE),"")</f>
        <v>Jose Urena</v>
      </c>
      <c r="D2164" s="17" t="str">
        <f>IFERROR(VLOOKUP($F2164,'Location List'!$A$2:$T$644,9,FALSE),"")</f>
        <v>Taurean Silas</v>
      </c>
      <c r="E2164" s="17" t="str">
        <f>IFERROR(VLOOKUP($F2164,'Location List'!$A$2:$T$644,2,FALSE),"")</f>
        <v>UNION</v>
      </c>
      <c r="F2164" s="26">
        <v>542</v>
      </c>
      <c r="G2164" s="29" t="s">
        <v>3276</v>
      </c>
      <c r="H2164" s="29" t="s">
        <v>3499</v>
      </c>
      <c r="I2164" s="26">
        <v>104</v>
      </c>
      <c r="J2164" s="26">
        <v>124</v>
      </c>
      <c r="K2164" s="26">
        <v>0</v>
      </c>
      <c r="L2164" s="26">
        <v>15</v>
      </c>
      <c r="M2164" s="26">
        <v>228</v>
      </c>
      <c r="N2164" s="26">
        <v>0</v>
      </c>
      <c r="O2164" s="49">
        <v>0</v>
      </c>
    </row>
    <row r="2165" spans="1:15" ht="15" customHeight="1" x14ac:dyDescent="0.25">
      <c r="A2165" s="17" t="str">
        <f>IFERROR(VLOOKUP($F2165,'Location List'!$A$2:$T$644,20,FALSE),"")</f>
        <v>Chris Kelly</v>
      </c>
      <c r="B2165" s="17" t="str">
        <f>IFERROR(VLOOKUP($F2165,'Location List'!$A$2:$T$644,19,FALSE),"")</f>
        <v>Chris Parenti</v>
      </c>
      <c r="C2165" s="17" t="str">
        <f>IFERROR(VLOOKUP($F2165,'Location List'!$A$2:$T$644,18,FALSE),"")</f>
        <v>Jose Urena</v>
      </c>
      <c r="D2165" s="17" t="str">
        <f>IFERROR(VLOOKUP($F2165,'Location List'!$A$2:$T$644,9,FALSE),"")</f>
        <v>Taurean Silas</v>
      </c>
      <c r="E2165" s="17" t="str">
        <f>IFERROR(VLOOKUP($F2165,'Location List'!$A$2:$T$644,2,FALSE),"")</f>
        <v>UNION</v>
      </c>
      <c r="F2165" s="26">
        <v>542</v>
      </c>
      <c r="G2165" s="29" t="s">
        <v>3276</v>
      </c>
      <c r="H2165" s="29" t="s">
        <v>3500</v>
      </c>
      <c r="I2165" s="26">
        <v>109</v>
      </c>
      <c r="J2165" s="26">
        <v>133</v>
      </c>
      <c r="K2165" s="26">
        <v>0</v>
      </c>
      <c r="L2165" s="26">
        <v>13</v>
      </c>
      <c r="M2165" s="26">
        <v>242</v>
      </c>
      <c r="N2165" s="26">
        <v>0</v>
      </c>
      <c r="O2165" s="49">
        <v>0</v>
      </c>
    </row>
    <row r="2166" spans="1:15" ht="15" customHeight="1" x14ac:dyDescent="0.25">
      <c r="A2166" s="17" t="str">
        <f>IFERROR(VLOOKUP($F2166,'Location List'!$A$2:$T$644,20,FALSE),"")</f>
        <v>Chris Kelly</v>
      </c>
      <c r="B2166" s="17" t="str">
        <f>IFERROR(VLOOKUP($F2166,'Location List'!$A$2:$T$644,19,FALSE),"")</f>
        <v>Chris Parenti</v>
      </c>
      <c r="C2166" s="17" t="str">
        <f>IFERROR(VLOOKUP($F2166,'Location List'!$A$2:$T$644,18,FALSE),"")</f>
        <v>Jose Urena</v>
      </c>
      <c r="D2166" s="17" t="str">
        <f>IFERROR(VLOOKUP($F2166,'Location List'!$A$2:$T$644,9,FALSE),"")</f>
        <v>Taurean Silas</v>
      </c>
      <c r="E2166" s="17" t="str">
        <f>IFERROR(VLOOKUP($F2166,'Location List'!$A$2:$T$644,2,FALSE),"")</f>
        <v>UNION</v>
      </c>
      <c r="F2166" s="26">
        <v>542</v>
      </c>
      <c r="G2166" s="29" t="s">
        <v>3278</v>
      </c>
      <c r="H2166" s="29" t="s">
        <v>3423</v>
      </c>
      <c r="I2166" s="26">
        <v>70</v>
      </c>
      <c r="J2166" s="26">
        <v>80</v>
      </c>
      <c r="K2166" s="26">
        <v>0</v>
      </c>
      <c r="L2166" s="26">
        <v>16</v>
      </c>
      <c r="M2166" s="26">
        <v>150</v>
      </c>
      <c r="N2166" s="26">
        <v>298</v>
      </c>
      <c r="O2166" s="49">
        <v>1.9870000000000001</v>
      </c>
    </row>
    <row r="2167" spans="1:15" ht="15" customHeight="1" x14ac:dyDescent="0.25">
      <c r="A2167" s="17" t="str">
        <f>IFERROR(VLOOKUP($F2167,'Location List'!$A$2:$T$644,20,FALSE),"")</f>
        <v>Chris Kelly</v>
      </c>
      <c r="B2167" s="17" t="str">
        <f>IFERROR(VLOOKUP($F2167,'Location List'!$A$2:$T$644,19,FALSE),"")</f>
        <v>Chris Parenti</v>
      </c>
      <c r="C2167" s="17" t="str">
        <f>IFERROR(VLOOKUP($F2167,'Location List'!$A$2:$T$644,18,FALSE),"")</f>
        <v>Jose Urena</v>
      </c>
      <c r="D2167" s="17" t="str">
        <f>IFERROR(VLOOKUP($F2167,'Location List'!$A$2:$T$644,9,FALSE),"")</f>
        <v>Taurean Silas</v>
      </c>
      <c r="E2167" s="17" t="str">
        <f>IFERROR(VLOOKUP($F2167,'Location List'!$A$2:$T$644,2,FALSE),"")</f>
        <v>UNION</v>
      </c>
      <c r="F2167" s="26">
        <v>542</v>
      </c>
      <c r="G2167" s="29" t="s">
        <v>3278</v>
      </c>
      <c r="H2167" s="29" t="s">
        <v>3516</v>
      </c>
      <c r="I2167" s="26">
        <v>79</v>
      </c>
      <c r="J2167" s="26">
        <v>73</v>
      </c>
      <c r="K2167" s="26">
        <v>0</v>
      </c>
      <c r="L2167" s="26">
        <v>15</v>
      </c>
      <c r="M2167" s="26">
        <v>152</v>
      </c>
      <c r="N2167" s="26">
        <v>302</v>
      </c>
      <c r="O2167" s="49">
        <v>1.9870000000000001</v>
      </c>
    </row>
    <row r="2168" spans="1:15" ht="15" customHeight="1" x14ac:dyDescent="0.25">
      <c r="A2168" s="17" t="str">
        <f>IFERROR(VLOOKUP($F2168,'Location List'!$A$2:$T$644,20,FALSE),"")</f>
        <v>Chris Kelly</v>
      </c>
      <c r="B2168" s="17" t="str">
        <f>IFERROR(VLOOKUP($F2168,'Location List'!$A$2:$T$644,19,FALSE),"")</f>
        <v>Chris Parenti</v>
      </c>
      <c r="C2168" s="17" t="str">
        <f>IFERROR(VLOOKUP($F2168,'Location List'!$A$2:$T$644,18,FALSE),"")</f>
        <v>Jose Urena</v>
      </c>
      <c r="D2168" s="17" t="str">
        <f>IFERROR(VLOOKUP($F2168,'Location List'!$A$2:$T$644,9,FALSE),"")</f>
        <v>Taurean Silas</v>
      </c>
      <c r="E2168" s="17" t="str">
        <f>IFERROR(VLOOKUP($F2168,'Location List'!$A$2:$T$644,2,FALSE),"")</f>
        <v>UNION</v>
      </c>
      <c r="F2168" s="26">
        <v>542</v>
      </c>
      <c r="G2168" s="29" t="s">
        <v>3278</v>
      </c>
      <c r="H2168" s="29" t="s">
        <v>3356</v>
      </c>
      <c r="I2168" s="26">
        <v>78</v>
      </c>
      <c r="J2168" s="26">
        <v>146</v>
      </c>
      <c r="K2168" s="26">
        <v>0</v>
      </c>
      <c r="L2168" s="26">
        <v>13</v>
      </c>
      <c r="M2168" s="26">
        <v>224</v>
      </c>
      <c r="N2168" s="26">
        <v>2318</v>
      </c>
      <c r="O2168" s="49">
        <v>10.348000000000001</v>
      </c>
    </row>
    <row r="2169" spans="1:15" ht="15" customHeight="1" x14ac:dyDescent="0.25">
      <c r="A2169" s="17" t="str">
        <f>IFERROR(VLOOKUP($F2169,'Location List'!$A$2:$T$644,20,FALSE),"")</f>
        <v>Chris Kelly</v>
      </c>
      <c r="B2169" s="17" t="str">
        <f>IFERROR(VLOOKUP($F2169,'Location List'!$A$2:$T$644,19,FALSE),"")</f>
        <v>Chris Parenti</v>
      </c>
      <c r="C2169" s="17" t="str">
        <f>IFERROR(VLOOKUP($F2169,'Location List'!$A$2:$T$644,18,FALSE),"")</f>
        <v>Jose Urena</v>
      </c>
      <c r="D2169" s="17" t="str">
        <f>IFERROR(VLOOKUP($F2169,'Location List'!$A$2:$T$644,9,FALSE),"")</f>
        <v>Taurean Silas</v>
      </c>
      <c r="E2169" s="17" t="str">
        <f>IFERROR(VLOOKUP($F2169,'Location List'!$A$2:$T$644,2,FALSE),"")</f>
        <v>UNION</v>
      </c>
      <c r="F2169" s="26">
        <v>542</v>
      </c>
      <c r="G2169" s="29" t="s">
        <v>3278</v>
      </c>
      <c r="H2169" s="29" t="s">
        <v>3357</v>
      </c>
      <c r="I2169" s="26">
        <v>117</v>
      </c>
      <c r="J2169" s="26">
        <v>162</v>
      </c>
      <c r="K2169" s="26">
        <v>0</v>
      </c>
      <c r="L2169" s="26">
        <v>15</v>
      </c>
      <c r="M2169" s="26">
        <v>279</v>
      </c>
      <c r="N2169" s="26">
        <v>2880</v>
      </c>
      <c r="O2169" s="49">
        <v>10.323</v>
      </c>
    </row>
    <row r="2170" spans="1:15" ht="15" customHeight="1" x14ac:dyDescent="0.25">
      <c r="A2170" s="17" t="str">
        <f>IFERROR(VLOOKUP($F2170,'Location List'!$A$2:$T$644,20,FALSE),"")</f>
        <v>Chris Kelly</v>
      </c>
      <c r="B2170" s="17" t="str">
        <f>IFERROR(VLOOKUP($F2170,'Location List'!$A$2:$T$644,19,FALSE),"")</f>
        <v>Chris Parenti</v>
      </c>
      <c r="C2170" s="17" t="str">
        <f>IFERROR(VLOOKUP($F2170,'Location List'!$A$2:$T$644,18,FALSE),"")</f>
        <v>Jose Urena</v>
      </c>
      <c r="D2170" s="17" t="str">
        <f>IFERROR(VLOOKUP($F2170,'Location List'!$A$2:$T$644,9,FALSE),"")</f>
        <v>Taurean Silas</v>
      </c>
      <c r="E2170" s="17" t="str">
        <f>IFERROR(VLOOKUP($F2170,'Location List'!$A$2:$T$644,2,FALSE),"")</f>
        <v>UNION</v>
      </c>
      <c r="F2170" s="26">
        <v>542</v>
      </c>
      <c r="G2170" s="29" t="s">
        <v>3278</v>
      </c>
      <c r="H2170" s="29" t="s">
        <v>3463</v>
      </c>
      <c r="I2170" s="26">
        <v>81</v>
      </c>
      <c r="J2170" s="26">
        <v>108</v>
      </c>
      <c r="K2170" s="26">
        <v>0</v>
      </c>
      <c r="L2170" s="26">
        <v>12</v>
      </c>
      <c r="M2170" s="26">
        <v>189</v>
      </c>
      <c r="N2170" s="26">
        <v>1984</v>
      </c>
      <c r="O2170" s="49">
        <v>10.497</v>
      </c>
    </row>
    <row r="2171" spans="1:15" ht="15" customHeight="1" x14ac:dyDescent="0.25">
      <c r="A2171" s="17" t="str">
        <f>IFERROR(VLOOKUP($F2171,'Location List'!$A$2:$T$644,20,FALSE),"")</f>
        <v>Chris Kelly</v>
      </c>
      <c r="B2171" s="17" t="str">
        <f>IFERROR(VLOOKUP($F2171,'Location List'!$A$2:$T$644,19,FALSE),"")</f>
        <v>Chris Parenti</v>
      </c>
      <c r="C2171" s="17" t="str">
        <f>IFERROR(VLOOKUP($F2171,'Location List'!$A$2:$T$644,18,FALSE),"")</f>
        <v>Jose Urena</v>
      </c>
      <c r="D2171" s="17" t="str">
        <f>IFERROR(VLOOKUP($F2171,'Location List'!$A$2:$T$644,9,FALSE),"")</f>
        <v>Taurean Silas</v>
      </c>
      <c r="E2171" s="17" t="str">
        <f>IFERROR(VLOOKUP($F2171,'Location List'!$A$2:$T$644,2,FALSE),"")</f>
        <v>UNION</v>
      </c>
      <c r="F2171" s="26">
        <v>542</v>
      </c>
      <c r="G2171" s="29" t="s">
        <v>3278</v>
      </c>
      <c r="H2171" s="29" t="s">
        <v>3622</v>
      </c>
      <c r="I2171" s="26">
        <v>187</v>
      </c>
      <c r="J2171" s="26">
        <v>271</v>
      </c>
      <c r="K2171" s="26">
        <v>0</v>
      </c>
      <c r="L2171" s="26">
        <v>19</v>
      </c>
      <c r="M2171" s="26">
        <v>458</v>
      </c>
      <c r="N2171" s="26">
        <v>0</v>
      </c>
      <c r="O2171" s="49">
        <v>0</v>
      </c>
    </row>
    <row r="2172" spans="1:15" ht="15" customHeight="1" x14ac:dyDescent="0.25">
      <c r="A2172" s="17" t="str">
        <f>IFERROR(VLOOKUP($F2172,'Location List'!$A$2:$T$644,20,FALSE),"")</f>
        <v>Chris Kelly</v>
      </c>
      <c r="B2172" s="17" t="str">
        <f>IFERROR(VLOOKUP($F2172,'Location List'!$A$2:$T$644,19,FALSE),"")</f>
        <v>Chris Parenti</v>
      </c>
      <c r="C2172" s="17" t="str">
        <f>IFERROR(VLOOKUP($F2172,'Location List'!$A$2:$T$644,18,FALSE),"")</f>
        <v>Jose Urena</v>
      </c>
      <c r="D2172" s="17" t="str">
        <f>IFERROR(VLOOKUP($F2172,'Location List'!$A$2:$T$644,9,FALSE),"")</f>
        <v>Taurean Silas</v>
      </c>
      <c r="E2172" s="17" t="str">
        <f>IFERROR(VLOOKUP($F2172,'Location List'!$A$2:$T$644,2,FALSE),"")</f>
        <v>UNION</v>
      </c>
      <c r="F2172" s="26">
        <v>542</v>
      </c>
      <c r="G2172" s="29" t="s">
        <v>3278</v>
      </c>
      <c r="H2172" s="29" t="s">
        <v>3483</v>
      </c>
      <c r="I2172" s="26">
        <v>196</v>
      </c>
      <c r="J2172" s="26">
        <v>254</v>
      </c>
      <c r="K2172" s="26">
        <v>0</v>
      </c>
      <c r="L2172" s="26">
        <v>19</v>
      </c>
      <c r="M2172" s="26">
        <v>450</v>
      </c>
      <c r="N2172" s="26">
        <v>0</v>
      </c>
      <c r="O2172" s="49">
        <v>0</v>
      </c>
    </row>
    <row r="2173" spans="1:15" ht="15" customHeight="1" x14ac:dyDescent="0.25">
      <c r="A2173" s="17" t="str">
        <f>IFERROR(VLOOKUP($F2173,'Location List'!$A$2:$T$644,20,FALSE),"")</f>
        <v>Chris Kelly</v>
      </c>
      <c r="B2173" s="17" t="str">
        <f>IFERROR(VLOOKUP($F2173,'Location List'!$A$2:$T$644,19,FALSE),"")</f>
        <v>Chris Parenti</v>
      </c>
      <c r="C2173" s="17" t="str">
        <f>IFERROR(VLOOKUP($F2173,'Location List'!$A$2:$T$644,18,FALSE),"")</f>
        <v>Jose Urena</v>
      </c>
      <c r="D2173" s="17" t="str">
        <f>IFERROR(VLOOKUP($F2173,'Location List'!$A$2:$T$644,9,FALSE),"")</f>
        <v>Taurean Silas</v>
      </c>
      <c r="E2173" s="17" t="str">
        <f>IFERROR(VLOOKUP($F2173,'Location List'!$A$2:$T$644,2,FALSE),"")</f>
        <v>UNION</v>
      </c>
      <c r="F2173" s="26">
        <v>542</v>
      </c>
      <c r="G2173" s="29" t="s">
        <v>3278</v>
      </c>
      <c r="H2173" s="29" t="s">
        <v>3490</v>
      </c>
      <c r="I2173" s="26">
        <v>195</v>
      </c>
      <c r="J2173" s="26">
        <v>335</v>
      </c>
      <c r="K2173" s="26">
        <v>0</v>
      </c>
      <c r="L2173" s="26">
        <v>16</v>
      </c>
      <c r="M2173" s="26">
        <v>530</v>
      </c>
      <c r="N2173" s="26">
        <v>0</v>
      </c>
      <c r="O2173" s="49">
        <v>0</v>
      </c>
    </row>
    <row r="2174" spans="1:15" ht="15" customHeight="1" x14ac:dyDescent="0.25">
      <c r="A2174" s="17" t="str">
        <f>IFERROR(VLOOKUP($F2174,'Location List'!$A$2:$T$644,20,FALSE),"")</f>
        <v>Chris Kelly</v>
      </c>
      <c r="B2174" s="17" t="str">
        <f>IFERROR(VLOOKUP($F2174,'Location List'!$A$2:$T$644,19,FALSE),"")</f>
        <v>Chris Parenti</v>
      </c>
      <c r="C2174" s="17" t="str">
        <f>IFERROR(VLOOKUP($F2174,'Location List'!$A$2:$T$644,18,FALSE),"")</f>
        <v>Jose Urena</v>
      </c>
      <c r="D2174" s="17" t="str">
        <f>IFERROR(VLOOKUP($F2174,'Location List'!$A$2:$T$644,9,FALSE),"")</f>
        <v>Taurean Silas</v>
      </c>
      <c r="E2174" s="17" t="str">
        <f>IFERROR(VLOOKUP($F2174,'Location List'!$A$2:$T$644,2,FALSE),"")</f>
        <v>UNION</v>
      </c>
      <c r="F2174" s="26">
        <v>542</v>
      </c>
      <c r="G2174" s="29" t="s">
        <v>3495</v>
      </c>
      <c r="H2174" s="29" t="s">
        <v>3289</v>
      </c>
      <c r="I2174" s="26">
        <v>213</v>
      </c>
      <c r="J2174" s="26">
        <v>302</v>
      </c>
      <c r="K2174" s="26">
        <v>0</v>
      </c>
      <c r="L2174" s="26">
        <v>20</v>
      </c>
      <c r="M2174" s="26">
        <v>515</v>
      </c>
      <c r="N2174" s="26">
        <v>3598</v>
      </c>
      <c r="O2174" s="49">
        <v>6.9859999999999998</v>
      </c>
    </row>
    <row r="2175" spans="1:15" ht="15" customHeight="1" x14ac:dyDescent="0.25">
      <c r="A2175" s="17" t="str">
        <f>IFERROR(VLOOKUP($F2175,'Location List'!$A$2:$T$644,20,FALSE),"")</f>
        <v>Chris Kelly</v>
      </c>
      <c r="B2175" s="17" t="str">
        <f>IFERROR(VLOOKUP($F2175,'Location List'!$A$2:$T$644,19,FALSE),"")</f>
        <v>Chris Parenti</v>
      </c>
      <c r="C2175" s="17" t="str">
        <f>IFERROR(VLOOKUP($F2175,'Location List'!$A$2:$T$644,18,FALSE),"")</f>
        <v>Jose Urena</v>
      </c>
      <c r="D2175" s="17" t="str">
        <f>IFERROR(VLOOKUP($F2175,'Location List'!$A$2:$T$644,9,FALSE),"")</f>
        <v>Taurean Silas</v>
      </c>
      <c r="E2175" s="17" t="str">
        <f>IFERROR(VLOOKUP($F2175,'Location List'!$A$2:$T$644,2,FALSE),"")</f>
        <v>UNION</v>
      </c>
      <c r="F2175" s="26">
        <v>542</v>
      </c>
      <c r="G2175" s="29" t="s">
        <v>3495</v>
      </c>
      <c r="H2175" s="29" t="s">
        <v>3430</v>
      </c>
      <c r="I2175" s="26">
        <v>214</v>
      </c>
      <c r="J2175" s="26">
        <v>236</v>
      </c>
      <c r="K2175" s="26">
        <v>0</v>
      </c>
      <c r="L2175" s="26">
        <v>19</v>
      </c>
      <c r="M2175" s="26">
        <v>450</v>
      </c>
      <c r="N2175" s="26">
        <v>5643</v>
      </c>
      <c r="O2175" s="49">
        <v>12.54</v>
      </c>
    </row>
    <row r="2176" spans="1:15" ht="15" customHeight="1" x14ac:dyDescent="0.25">
      <c r="A2176" s="17" t="str">
        <f>IFERROR(VLOOKUP($F2176,'Location List'!$A$2:$T$644,20,FALSE),"")</f>
        <v>Chris Kelly</v>
      </c>
      <c r="B2176" s="17" t="str">
        <f>IFERROR(VLOOKUP($F2176,'Location List'!$A$2:$T$644,19,FALSE),"")</f>
        <v>Chris Parenti</v>
      </c>
      <c r="C2176" s="17" t="str">
        <f>IFERROR(VLOOKUP($F2176,'Location List'!$A$2:$T$644,18,FALSE),"")</f>
        <v>Jose Urena</v>
      </c>
      <c r="D2176" s="17" t="str">
        <f>IFERROR(VLOOKUP($F2176,'Location List'!$A$2:$T$644,9,FALSE),"")</f>
        <v>Taurean Silas</v>
      </c>
      <c r="E2176" s="17" t="str">
        <f>IFERROR(VLOOKUP($F2176,'Location List'!$A$2:$T$644,2,FALSE),"")</f>
        <v>UNION</v>
      </c>
      <c r="F2176" s="26">
        <v>542</v>
      </c>
      <c r="G2176" s="29" t="s">
        <v>3495</v>
      </c>
      <c r="H2176" s="29" t="s">
        <v>3307</v>
      </c>
      <c r="I2176" s="26">
        <v>288</v>
      </c>
      <c r="J2176" s="26">
        <v>472</v>
      </c>
      <c r="K2176" s="26">
        <v>0</v>
      </c>
      <c r="L2176" s="26">
        <v>20</v>
      </c>
      <c r="M2176" s="26">
        <v>760</v>
      </c>
      <c r="N2176" s="26">
        <v>5321</v>
      </c>
      <c r="O2176" s="49">
        <v>7.0010000000000003</v>
      </c>
    </row>
    <row r="2177" spans="1:15" ht="15" customHeight="1" x14ac:dyDescent="0.25">
      <c r="A2177" s="17" t="str">
        <f>IFERROR(VLOOKUP($F2177,'Location List'!$A$2:$T$644,20,FALSE),"")</f>
        <v>Chris Kelly</v>
      </c>
      <c r="B2177" s="17" t="str">
        <f>IFERROR(VLOOKUP($F2177,'Location List'!$A$2:$T$644,19,FALSE),"")</f>
        <v>Chris Parenti</v>
      </c>
      <c r="C2177" s="17" t="str">
        <f>IFERROR(VLOOKUP($F2177,'Location List'!$A$2:$T$644,18,FALSE),"")</f>
        <v>Jose Urena</v>
      </c>
      <c r="D2177" s="17" t="str">
        <f>IFERROR(VLOOKUP($F2177,'Location List'!$A$2:$T$644,9,FALSE),"")</f>
        <v>Taurean Silas</v>
      </c>
      <c r="E2177" s="17" t="str">
        <f>IFERROR(VLOOKUP($F2177,'Location List'!$A$2:$T$644,2,FALSE),"")</f>
        <v>UNION</v>
      </c>
      <c r="F2177" s="26">
        <v>542</v>
      </c>
      <c r="G2177" s="29" t="s">
        <v>3495</v>
      </c>
      <c r="H2177" s="29" t="s">
        <v>3623</v>
      </c>
      <c r="I2177" s="26">
        <v>246</v>
      </c>
      <c r="J2177" s="26">
        <v>349</v>
      </c>
      <c r="K2177" s="26">
        <v>0</v>
      </c>
      <c r="L2177" s="26">
        <v>15</v>
      </c>
      <c r="M2177" s="26">
        <v>595</v>
      </c>
      <c r="N2177" s="26">
        <v>4311</v>
      </c>
      <c r="O2177" s="49">
        <v>7.2450000000000001</v>
      </c>
    </row>
    <row r="2178" spans="1:15" ht="15" customHeight="1" x14ac:dyDescent="0.25">
      <c r="A2178" s="17" t="str">
        <f>IFERROR(VLOOKUP($F2178,'Location List'!$A$2:$T$644,20,FALSE),"")</f>
        <v>Chris Kelly</v>
      </c>
      <c r="B2178" s="17" t="str">
        <f>IFERROR(VLOOKUP($F2178,'Location List'!$A$2:$T$644,19,FALSE),"")</f>
        <v>Chris Parenti</v>
      </c>
      <c r="C2178" s="17" t="str">
        <f>IFERROR(VLOOKUP($F2178,'Location List'!$A$2:$T$644,18,FALSE),"")</f>
        <v>Rick Reid</v>
      </c>
      <c r="D2178" s="17" t="str">
        <f>IFERROR(VLOOKUP($F2178,'Location List'!$A$2:$T$644,9,FALSE),"")</f>
        <v>DANIEL BESSEMER</v>
      </c>
      <c r="E2178" s="17" t="str">
        <f>IFERROR(VLOOKUP($F2178,'Location List'!$A$2:$T$644,2,FALSE),"")</f>
        <v>NORTH HILLS</v>
      </c>
      <c r="F2178" s="26">
        <v>544</v>
      </c>
      <c r="G2178" s="29" t="s">
        <v>3605</v>
      </c>
      <c r="H2178" s="29" t="s">
        <v>3295</v>
      </c>
      <c r="I2178" s="26">
        <v>216</v>
      </c>
      <c r="J2178" s="26">
        <v>301</v>
      </c>
      <c r="K2178" s="26">
        <v>0</v>
      </c>
      <c r="L2178" s="26">
        <v>22</v>
      </c>
      <c r="M2178" s="26">
        <v>517</v>
      </c>
      <c r="N2178" s="26">
        <v>5582</v>
      </c>
      <c r="O2178" s="49">
        <v>10.797000000000001</v>
      </c>
    </row>
    <row r="2179" spans="1:15" ht="15" customHeight="1" x14ac:dyDescent="0.25">
      <c r="A2179" s="17" t="str">
        <f>IFERROR(VLOOKUP($F2179,'Location List'!$A$2:$T$644,20,FALSE),"")</f>
        <v>Chris Kelly</v>
      </c>
      <c r="B2179" s="17" t="str">
        <f>IFERROR(VLOOKUP($F2179,'Location List'!$A$2:$T$644,19,FALSE),"")</f>
        <v>Chris Parenti</v>
      </c>
      <c r="C2179" s="17" t="str">
        <f>IFERROR(VLOOKUP($F2179,'Location List'!$A$2:$T$644,18,FALSE),"")</f>
        <v>Rick Reid</v>
      </c>
      <c r="D2179" s="17" t="str">
        <f>IFERROR(VLOOKUP($F2179,'Location List'!$A$2:$T$644,9,FALSE),"")</f>
        <v>DANIEL BESSEMER</v>
      </c>
      <c r="E2179" s="17" t="str">
        <f>IFERROR(VLOOKUP($F2179,'Location List'!$A$2:$T$644,2,FALSE),"")</f>
        <v>NORTH HILLS</v>
      </c>
      <c r="F2179" s="26">
        <v>544</v>
      </c>
      <c r="G2179" s="29" t="s">
        <v>3605</v>
      </c>
      <c r="H2179" s="29" t="s">
        <v>3430</v>
      </c>
      <c r="I2179" s="26">
        <v>158</v>
      </c>
      <c r="J2179" s="26">
        <v>363</v>
      </c>
      <c r="K2179" s="26">
        <v>0</v>
      </c>
      <c r="L2179" s="26">
        <v>29</v>
      </c>
      <c r="M2179" s="26">
        <v>521</v>
      </c>
      <c r="N2179" s="26">
        <v>4066</v>
      </c>
      <c r="O2179" s="49">
        <v>7.8040000000000003</v>
      </c>
    </row>
    <row r="2180" spans="1:15" ht="15" customHeight="1" x14ac:dyDescent="0.25">
      <c r="A2180" s="17" t="str">
        <f>IFERROR(VLOOKUP($F2180,'Location List'!$A$2:$T$644,20,FALSE),"")</f>
        <v>Chris Kelly</v>
      </c>
      <c r="B2180" s="17" t="str">
        <f>IFERROR(VLOOKUP($F2180,'Location List'!$A$2:$T$644,19,FALSE),"")</f>
        <v>Chris Parenti</v>
      </c>
      <c r="C2180" s="17" t="str">
        <f>IFERROR(VLOOKUP($F2180,'Location List'!$A$2:$T$644,18,FALSE),"")</f>
        <v>Rick Reid</v>
      </c>
      <c r="D2180" s="17" t="str">
        <f>IFERROR(VLOOKUP($F2180,'Location List'!$A$2:$T$644,9,FALSE),"")</f>
        <v>DANIEL BESSEMER</v>
      </c>
      <c r="E2180" s="17" t="str">
        <f>IFERROR(VLOOKUP($F2180,'Location List'!$A$2:$T$644,2,FALSE),"")</f>
        <v>NORTH HILLS</v>
      </c>
      <c r="F2180" s="26">
        <v>544</v>
      </c>
      <c r="G2180" s="29" t="s">
        <v>3272</v>
      </c>
      <c r="H2180" s="29" t="s">
        <v>3606</v>
      </c>
      <c r="I2180" s="26">
        <v>156</v>
      </c>
      <c r="J2180" s="26">
        <v>522</v>
      </c>
      <c r="K2180" s="26">
        <v>0</v>
      </c>
      <c r="L2180" s="26">
        <v>16</v>
      </c>
      <c r="M2180" s="26">
        <v>678</v>
      </c>
      <c r="N2180" s="26">
        <v>5286</v>
      </c>
      <c r="O2180" s="49">
        <v>7.7960000000000003</v>
      </c>
    </row>
    <row r="2181" spans="1:15" ht="15" customHeight="1" x14ac:dyDescent="0.25">
      <c r="A2181" s="17" t="str">
        <f>IFERROR(VLOOKUP($F2181,'Location List'!$A$2:$T$644,20,FALSE),"")</f>
        <v>Chris Kelly</v>
      </c>
      <c r="B2181" s="17" t="str">
        <f>IFERROR(VLOOKUP($F2181,'Location List'!$A$2:$T$644,19,FALSE),"")</f>
        <v>Chris Parenti</v>
      </c>
      <c r="C2181" s="17" t="str">
        <f>IFERROR(VLOOKUP($F2181,'Location List'!$A$2:$T$644,18,FALSE),"")</f>
        <v>Rick Reid</v>
      </c>
      <c r="D2181" s="17" t="str">
        <f>IFERROR(VLOOKUP($F2181,'Location List'!$A$2:$T$644,9,FALSE),"")</f>
        <v>DANIEL BESSEMER</v>
      </c>
      <c r="E2181" s="17" t="str">
        <f>IFERROR(VLOOKUP($F2181,'Location List'!$A$2:$T$644,2,FALSE),"")</f>
        <v>NORTH HILLS</v>
      </c>
      <c r="F2181" s="26">
        <v>544</v>
      </c>
      <c r="G2181" s="29" t="s">
        <v>3272</v>
      </c>
      <c r="H2181" s="29" t="s">
        <v>3561</v>
      </c>
      <c r="I2181" s="26">
        <v>117</v>
      </c>
      <c r="J2181" s="26">
        <v>497</v>
      </c>
      <c r="K2181" s="26">
        <v>0</v>
      </c>
      <c r="L2181" s="26">
        <v>26</v>
      </c>
      <c r="M2181" s="26">
        <v>614</v>
      </c>
      <c r="N2181" s="26">
        <v>1060</v>
      </c>
      <c r="O2181" s="49">
        <v>1.726</v>
      </c>
    </row>
    <row r="2182" spans="1:15" ht="15" customHeight="1" x14ac:dyDescent="0.25">
      <c r="A2182" s="17" t="str">
        <f>IFERROR(VLOOKUP($F2182,'Location List'!$A$2:$T$644,20,FALSE),"")</f>
        <v>Chris Kelly</v>
      </c>
      <c r="B2182" s="17" t="str">
        <f>IFERROR(VLOOKUP($F2182,'Location List'!$A$2:$T$644,19,FALSE),"")</f>
        <v>Chris Parenti</v>
      </c>
      <c r="C2182" s="17" t="str">
        <f>IFERROR(VLOOKUP($F2182,'Location List'!$A$2:$T$644,18,FALSE),"")</f>
        <v>Rick Reid</v>
      </c>
      <c r="D2182" s="17" t="str">
        <f>IFERROR(VLOOKUP($F2182,'Location List'!$A$2:$T$644,9,FALSE),"")</f>
        <v>DANIEL BESSEMER</v>
      </c>
      <c r="E2182" s="17" t="str">
        <f>IFERROR(VLOOKUP($F2182,'Location List'!$A$2:$T$644,2,FALSE),"")</f>
        <v>NORTH HILLS</v>
      </c>
      <c r="F2182" s="26">
        <v>544</v>
      </c>
      <c r="G2182" s="29" t="s">
        <v>3276</v>
      </c>
      <c r="H2182" s="29" t="s">
        <v>3435</v>
      </c>
      <c r="I2182" s="26">
        <v>33</v>
      </c>
      <c r="J2182" s="26">
        <v>144</v>
      </c>
      <c r="K2182" s="26">
        <v>0</v>
      </c>
      <c r="L2182" s="26">
        <v>17</v>
      </c>
      <c r="M2182" s="26">
        <v>177</v>
      </c>
      <c r="N2182" s="26">
        <v>302</v>
      </c>
      <c r="O2182" s="49">
        <v>1.706</v>
      </c>
    </row>
    <row r="2183" spans="1:15" ht="15" customHeight="1" x14ac:dyDescent="0.25">
      <c r="A2183" s="17" t="str">
        <f>IFERROR(VLOOKUP($F2183,'Location List'!$A$2:$T$644,20,FALSE),"")</f>
        <v>Chris Kelly</v>
      </c>
      <c r="B2183" s="17" t="str">
        <f>IFERROR(VLOOKUP($F2183,'Location List'!$A$2:$T$644,19,FALSE),"")</f>
        <v>Chris Parenti</v>
      </c>
      <c r="C2183" s="17" t="str">
        <f>IFERROR(VLOOKUP($F2183,'Location List'!$A$2:$T$644,18,FALSE),"")</f>
        <v>Rick Reid</v>
      </c>
      <c r="D2183" s="17" t="str">
        <f>IFERROR(VLOOKUP($F2183,'Location List'!$A$2:$T$644,9,FALSE),"")</f>
        <v>DANIEL BESSEMER</v>
      </c>
      <c r="E2183" s="17" t="str">
        <f>IFERROR(VLOOKUP($F2183,'Location List'!$A$2:$T$644,2,FALSE),"")</f>
        <v>NORTH HILLS</v>
      </c>
      <c r="F2183" s="26">
        <v>544</v>
      </c>
      <c r="G2183" s="29" t="s">
        <v>3276</v>
      </c>
      <c r="H2183" s="29" t="s">
        <v>3549</v>
      </c>
      <c r="I2183" s="26">
        <v>43</v>
      </c>
      <c r="J2183" s="26">
        <v>94</v>
      </c>
      <c r="K2183" s="26">
        <v>0</v>
      </c>
      <c r="L2183" s="26">
        <v>16</v>
      </c>
      <c r="M2183" s="26">
        <v>137</v>
      </c>
      <c r="N2183" s="26">
        <v>236</v>
      </c>
      <c r="O2183" s="49">
        <v>1.7230000000000001</v>
      </c>
    </row>
    <row r="2184" spans="1:15" ht="15" customHeight="1" x14ac:dyDescent="0.25">
      <c r="A2184" s="17" t="str">
        <f>IFERROR(VLOOKUP($F2184,'Location List'!$A$2:$T$644,20,FALSE),"")</f>
        <v>Chris Kelly</v>
      </c>
      <c r="B2184" s="17" t="str">
        <f>IFERROR(VLOOKUP($F2184,'Location List'!$A$2:$T$644,19,FALSE),"")</f>
        <v>Chris Parenti</v>
      </c>
      <c r="C2184" s="17" t="str">
        <f>IFERROR(VLOOKUP($F2184,'Location List'!$A$2:$T$644,18,FALSE),"")</f>
        <v>Rick Reid</v>
      </c>
      <c r="D2184" s="17" t="str">
        <f>IFERROR(VLOOKUP($F2184,'Location List'!$A$2:$T$644,9,FALSE),"")</f>
        <v>DANIEL BESSEMER</v>
      </c>
      <c r="E2184" s="17" t="str">
        <f>IFERROR(VLOOKUP($F2184,'Location List'!$A$2:$T$644,2,FALSE),"")</f>
        <v>NORTH HILLS</v>
      </c>
      <c r="F2184" s="26">
        <v>544</v>
      </c>
      <c r="G2184" s="29" t="s">
        <v>3276</v>
      </c>
      <c r="H2184" s="29" t="s">
        <v>3355</v>
      </c>
      <c r="I2184" s="26">
        <v>78</v>
      </c>
      <c r="J2184" s="26">
        <v>355</v>
      </c>
      <c r="K2184" s="26">
        <v>0</v>
      </c>
      <c r="L2184" s="26">
        <v>16</v>
      </c>
      <c r="M2184" s="26">
        <v>433</v>
      </c>
      <c r="N2184" s="26">
        <v>751</v>
      </c>
      <c r="O2184" s="49">
        <v>1.734</v>
      </c>
    </row>
    <row r="2185" spans="1:15" ht="15" customHeight="1" x14ac:dyDescent="0.25">
      <c r="A2185" s="17" t="str">
        <f>IFERROR(VLOOKUP($F2185,'Location List'!$A$2:$T$644,20,FALSE),"")</f>
        <v>Chris Kelly</v>
      </c>
      <c r="B2185" s="17" t="str">
        <f>IFERROR(VLOOKUP($F2185,'Location List'!$A$2:$T$644,19,FALSE),"")</f>
        <v>Chris Parenti</v>
      </c>
      <c r="C2185" s="17" t="str">
        <f>IFERROR(VLOOKUP($F2185,'Location List'!$A$2:$T$644,18,FALSE),"")</f>
        <v>Rick Reid</v>
      </c>
      <c r="D2185" s="17" t="str">
        <f>IFERROR(VLOOKUP($F2185,'Location List'!$A$2:$T$644,9,FALSE),"")</f>
        <v>DANIEL BESSEMER</v>
      </c>
      <c r="E2185" s="17" t="str">
        <f>IFERROR(VLOOKUP($F2185,'Location List'!$A$2:$T$644,2,FALSE),"")</f>
        <v>NORTH HILLS</v>
      </c>
      <c r="F2185" s="26">
        <v>544</v>
      </c>
      <c r="G2185" s="29" t="s">
        <v>3278</v>
      </c>
      <c r="H2185" s="29" t="s">
        <v>3440</v>
      </c>
      <c r="I2185" s="26">
        <v>61</v>
      </c>
      <c r="J2185" s="26">
        <v>110</v>
      </c>
      <c r="K2185" s="26">
        <v>0</v>
      </c>
      <c r="L2185" s="26">
        <v>15</v>
      </c>
      <c r="M2185" s="26">
        <v>171</v>
      </c>
      <c r="N2185" s="26">
        <v>287</v>
      </c>
      <c r="O2185" s="49">
        <v>1.6779999999999999</v>
      </c>
    </row>
    <row r="2186" spans="1:15" ht="15" customHeight="1" x14ac:dyDescent="0.25">
      <c r="A2186" s="17" t="str">
        <f>IFERROR(VLOOKUP($F2186,'Location List'!$A$2:$T$644,20,FALSE),"")</f>
        <v>Chris Kelly</v>
      </c>
      <c r="B2186" s="17" t="str">
        <f>IFERROR(VLOOKUP($F2186,'Location List'!$A$2:$T$644,19,FALSE),"")</f>
        <v>Chris Parenti</v>
      </c>
      <c r="C2186" s="17" t="str">
        <f>IFERROR(VLOOKUP($F2186,'Location List'!$A$2:$T$644,18,FALSE),"")</f>
        <v>Rick Reid</v>
      </c>
      <c r="D2186" s="17" t="str">
        <f>IFERROR(VLOOKUP($F2186,'Location List'!$A$2:$T$644,9,FALSE),"")</f>
        <v>DANIEL BESSEMER</v>
      </c>
      <c r="E2186" s="17" t="str">
        <f>IFERROR(VLOOKUP($F2186,'Location List'!$A$2:$T$644,2,FALSE),"")</f>
        <v>NORTH HILLS</v>
      </c>
      <c r="F2186" s="26">
        <v>544</v>
      </c>
      <c r="G2186" s="29" t="s">
        <v>3278</v>
      </c>
      <c r="H2186" s="29" t="s">
        <v>3377</v>
      </c>
      <c r="I2186" s="26">
        <v>126</v>
      </c>
      <c r="J2186" s="26">
        <v>172</v>
      </c>
      <c r="K2186" s="26">
        <v>0</v>
      </c>
      <c r="L2186" s="26">
        <v>18</v>
      </c>
      <c r="M2186" s="26">
        <v>298</v>
      </c>
      <c r="N2186" s="26">
        <v>406</v>
      </c>
      <c r="O2186" s="49">
        <v>1.3620000000000001</v>
      </c>
    </row>
    <row r="2187" spans="1:15" ht="15" customHeight="1" x14ac:dyDescent="0.25">
      <c r="A2187" s="17" t="str">
        <f>IFERROR(VLOOKUP($F2187,'Location List'!$A$2:$T$644,20,FALSE),"")</f>
        <v>Chris Kelly</v>
      </c>
      <c r="B2187" s="17" t="str">
        <f>IFERROR(VLOOKUP($F2187,'Location List'!$A$2:$T$644,19,FALSE),"")</f>
        <v>Chris Parenti</v>
      </c>
      <c r="C2187" s="17" t="str">
        <f>IFERROR(VLOOKUP($F2187,'Location List'!$A$2:$T$644,18,FALSE),"")</f>
        <v>Rick Reid</v>
      </c>
      <c r="D2187" s="17" t="str">
        <f>IFERROR(VLOOKUP($F2187,'Location List'!$A$2:$T$644,9,FALSE),"")</f>
        <v>DANIEL BESSEMER</v>
      </c>
      <c r="E2187" s="17" t="str">
        <f>IFERROR(VLOOKUP($F2187,'Location List'!$A$2:$T$644,2,FALSE),"")</f>
        <v>NORTH HILLS</v>
      </c>
      <c r="F2187" s="26">
        <v>544</v>
      </c>
      <c r="G2187" s="29" t="s">
        <v>3278</v>
      </c>
      <c r="H2187" s="29" t="s">
        <v>3494</v>
      </c>
      <c r="I2187" s="26">
        <v>94</v>
      </c>
      <c r="J2187" s="26">
        <v>242</v>
      </c>
      <c r="K2187" s="26">
        <v>0</v>
      </c>
      <c r="L2187" s="26">
        <v>15</v>
      </c>
      <c r="M2187" s="26">
        <v>336</v>
      </c>
      <c r="N2187" s="26">
        <v>592</v>
      </c>
      <c r="O2187" s="49">
        <v>1.762</v>
      </c>
    </row>
    <row r="2188" spans="1:15" ht="15" customHeight="1" x14ac:dyDescent="0.25">
      <c r="A2188" s="17" t="str">
        <f>IFERROR(VLOOKUP($F2188,'Location List'!$A$2:$T$644,20,FALSE),"")</f>
        <v>Chris Kelly</v>
      </c>
      <c r="B2188" s="17" t="str">
        <f>IFERROR(VLOOKUP($F2188,'Location List'!$A$2:$T$644,19,FALSE),"")</f>
        <v>Chris Parenti</v>
      </c>
      <c r="C2188" s="17" t="str">
        <f>IFERROR(VLOOKUP($F2188,'Location List'!$A$2:$T$644,18,FALSE),"")</f>
        <v>Rick Reid</v>
      </c>
      <c r="D2188" s="17" t="str">
        <f>IFERROR(VLOOKUP($F2188,'Location List'!$A$2:$T$644,9,FALSE),"")</f>
        <v>DANIEL BESSEMER</v>
      </c>
      <c r="E2188" s="17" t="str">
        <f>IFERROR(VLOOKUP($F2188,'Location List'!$A$2:$T$644,2,FALSE),"")</f>
        <v>NORTH HILLS</v>
      </c>
      <c r="F2188" s="26">
        <v>544</v>
      </c>
      <c r="G2188" s="29" t="s">
        <v>3278</v>
      </c>
      <c r="H2188" s="29" t="s">
        <v>3449</v>
      </c>
      <c r="I2188" s="26">
        <v>96</v>
      </c>
      <c r="J2188" s="26">
        <v>208</v>
      </c>
      <c r="K2188" s="26">
        <v>0</v>
      </c>
      <c r="L2188" s="26">
        <v>15</v>
      </c>
      <c r="M2188" s="26">
        <v>304</v>
      </c>
      <c r="N2188" s="26">
        <v>445</v>
      </c>
      <c r="O2188" s="49">
        <v>1.464</v>
      </c>
    </row>
    <row r="2189" spans="1:15" ht="15" customHeight="1" x14ac:dyDescent="0.25">
      <c r="A2189" s="17" t="str">
        <f>IFERROR(VLOOKUP($F2189,'Location List'!$A$2:$T$644,20,FALSE),"")</f>
        <v>Chris Kelly</v>
      </c>
      <c r="B2189" s="17" t="str">
        <f>IFERROR(VLOOKUP($F2189,'Location List'!$A$2:$T$644,19,FALSE),"")</f>
        <v>Chris Parenti</v>
      </c>
      <c r="C2189" s="17" t="str">
        <f>IFERROR(VLOOKUP($F2189,'Location List'!$A$2:$T$644,18,FALSE),"")</f>
        <v>Rick Reid</v>
      </c>
      <c r="D2189" s="17" t="str">
        <f>IFERROR(VLOOKUP($F2189,'Location List'!$A$2:$T$644,9,FALSE),"")</f>
        <v>DANIEL BESSEMER</v>
      </c>
      <c r="E2189" s="17" t="str">
        <f>IFERROR(VLOOKUP($F2189,'Location List'!$A$2:$T$644,2,FALSE),"")</f>
        <v>NORTH HILLS</v>
      </c>
      <c r="F2189" s="26">
        <v>544</v>
      </c>
      <c r="G2189" s="29" t="s">
        <v>3278</v>
      </c>
      <c r="H2189" s="29" t="s">
        <v>3387</v>
      </c>
      <c r="I2189" s="26">
        <v>127</v>
      </c>
      <c r="J2189" s="26">
        <v>276</v>
      </c>
      <c r="K2189" s="26">
        <v>0</v>
      </c>
      <c r="L2189" s="26">
        <v>19</v>
      </c>
      <c r="M2189" s="26">
        <v>403</v>
      </c>
      <c r="N2189" s="26">
        <v>776</v>
      </c>
      <c r="O2189" s="49">
        <v>1.9259999999999999</v>
      </c>
    </row>
    <row r="2190" spans="1:15" ht="15" customHeight="1" x14ac:dyDescent="0.25">
      <c r="A2190" s="17" t="str">
        <f>IFERROR(VLOOKUP($F2190,'Location List'!$A$2:$T$644,20,FALSE),"")</f>
        <v>Chris Kelly</v>
      </c>
      <c r="B2190" s="17" t="str">
        <f>IFERROR(VLOOKUP($F2190,'Location List'!$A$2:$T$644,19,FALSE),"")</f>
        <v>Chris Parenti</v>
      </c>
      <c r="C2190" s="17" t="str">
        <f>IFERROR(VLOOKUP($F2190,'Location List'!$A$2:$T$644,18,FALSE),"")</f>
        <v>Rick Reid</v>
      </c>
      <c r="D2190" s="17" t="str">
        <f>IFERROR(VLOOKUP($F2190,'Location List'!$A$2:$T$644,9,FALSE),"")</f>
        <v>DANIEL BESSEMER</v>
      </c>
      <c r="E2190" s="17" t="str">
        <f>IFERROR(VLOOKUP($F2190,'Location List'!$A$2:$T$644,2,FALSE),"")</f>
        <v>NORTH HILLS</v>
      </c>
      <c r="F2190" s="26">
        <v>544</v>
      </c>
      <c r="G2190" s="29" t="s">
        <v>3278</v>
      </c>
      <c r="H2190" s="29" t="s">
        <v>3444</v>
      </c>
      <c r="I2190" s="26">
        <v>123</v>
      </c>
      <c r="J2190" s="26">
        <v>143</v>
      </c>
      <c r="K2190" s="26">
        <v>0</v>
      </c>
      <c r="L2190" s="26">
        <v>16</v>
      </c>
      <c r="M2190" s="26">
        <v>266</v>
      </c>
      <c r="N2190" s="26">
        <v>504</v>
      </c>
      <c r="O2190" s="49">
        <v>1.895</v>
      </c>
    </row>
    <row r="2191" spans="1:15" ht="15" customHeight="1" x14ac:dyDescent="0.25">
      <c r="A2191" s="17" t="str">
        <f>IFERROR(VLOOKUP($F2191,'Location List'!$A$2:$T$644,20,FALSE),"")</f>
        <v>Chris Kelly</v>
      </c>
      <c r="B2191" s="17" t="str">
        <f>IFERROR(VLOOKUP($F2191,'Location List'!$A$2:$T$644,19,FALSE),"")</f>
        <v>Chris Parenti</v>
      </c>
      <c r="C2191" s="17" t="str">
        <f>IFERROR(VLOOKUP($F2191,'Location List'!$A$2:$T$644,18,FALSE),"")</f>
        <v>Rick Reid</v>
      </c>
      <c r="D2191" s="17" t="str">
        <f>IFERROR(VLOOKUP($F2191,'Location List'!$A$2:$T$644,9,FALSE),"")</f>
        <v>DANIEL BESSEMER</v>
      </c>
      <c r="E2191" s="17" t="str">
        <f>IFERROR(VLOOKUP($F2191,'Location List'!$A$2:$T$644,2,FALSE),"")</f>
        <v>NORTH HILLS</v>
      </c>
      <c r="F2191" s="26">
        <v>544</v>
      </c>
      <c r="G2191" s="29" t="s">
        <v>3278</v>
      </c>
      <c r="H2191" s="29" t="s">
        <v>3445</v>
      </c>
      <c r="I2191" s="26">
        <v>117</v>
      </c>
      <c r="J2191" s="26">
        <v>159</v>
      </c>
      <c r="K2191" s="26">
        <v>0</v>
      </c>
      <c r="L2191" s="26">
        <v>17</v>
      </c>
      <c r="M2191" s="26">
        <v>276</v>
      </c>
      <c r="N2191" s="26">
        <v>513</v>
      </c>
      <c r="O2191" s="49">
        <v>1.859</v>
      </c>
    </row>
    <row r="2192" spans="1:15" ht="15" customHeight="1" x14ac:dyDescent="0.25">
      <c r="A2192" s="17" t="str">
        <f>IFERROR(VLOOKUP($F2192,'Location List'!$A$2:$T$644,20,FALSE),"")</f>
        <v>Chris Kelly</v>
      </c>
      <c r="B2192" s="17" t="str">
        <f>IFERROR(VLOOKUP($F2192,'Location List'!$A$2:$T$644,19,FALSE),"")</f>
        <v>Chris Parenti</v>
      </c>
      <c r="C2192" s="17" t="str">
        <f>IFERROR(VLOOKUP($F2192,'Location List'!$A$2:$T$644,18,FALSE),"")</f>
        <v>Rick Reid</v>
      </c>
      <c r="D2192" s="17" t="str">
        <f>IFERROR(VLOOKUP($F2192,'Location List'!$A$2:$T$644,9,FALSE),"")</f>
        <v>DANIEL BESSEMER</v>
      </c>
      <c r="E2192" s="17" t="str">
        <f>IFERROR(VLOOKUP($F2192,'Location List'!$A$2:$T$644,2,FALSE),"")</f>
        <v>NORTH HILLS</v>
      </c>
      <c r="F2192" s="26">
        <v>544</v>
      </c>
      <c r="G2192" s="29" t="s">
        <v>3278</v>
      </c>
      <c r="H2192" s="29" t="s">
        <v>3534</v>
      </c>
      <c r="I2192" s="26">
        <v>85</v>
      </c>
      <c r="J2192" s="26">
        <v>79</v>
      </c>
      <c r="K2192" s="26">
        <v>0</v>
      </c>
      <c r="L2192" s="26">
        <v>15</v>
      </c>
      <c r="M2192" s="26">
        <v>164</v>
      </c>
      <c r="N2192" s="26">
        <v>0</v>
      </c>
      <c r="O2192" s="49">
        <v>0</v>
      </c>
    </row>
    <row r="2193" spans="1:15" ht="15" customHeight="1" x14ac:dyDescent="0.25">
      <c r="A2193" s="17" t="str">
        <f>IFERROR(VLOOKUP($F2193,'Location List'!$A$2:$T$644,20,FALSE),"")</f>
        <v>Chris Kelly</v>
      </c>
      <c r="B2193" s="17" t="str">
        <f>IFERROR(VLOOKUP($F2193,'Location List'!$A$2:$T$644,19,FALSE),"")</f>
        <v>Chris Parenti</v>
      </c>
      <c r="C2193" s="17" t="str">
        <f>IFERROR(VLOOKUP($F2193,'Location List'!$A$2:$T$644,18,FALSE),"")</f>
        <v>Robert Lane</v>
      </c>
      <c r="D2193" s="17" t="str">
        <f>IFERROR(VLOOKUP($F2193,'Location List'!$A$2:$T$644,9,FALSE),"")</f>
        <v>SUSAN JENSEN</v>
      </c>
      <c r="E2193" s="17" t="str">
        <f>IFERROR(VLOOKUP($F2193,'Location List'!$A$2:$T$644,2,FALSE),"")</f>
        <v>FREDERICKSBURG</v>
      </c>
      <c r="F2193" s="26">
        <v>545</v>
      </c>
      <c r="G2193" s="29" t="s">
        <v>3272</v>
      </c>
      <c r="H2193" s="29" t="s">
        <v>3319</v>
      </c>
      <c r="I2193" s="26">
        <v>296</v>
      </c>
      <c r="J2193" s="26">
        <v>321</v>
      </c>
      <c r="K2193" s="26">
        <v>0</v>
      </c>
      <c r="L2193" s="26">
        <v>16</v>
      </c>
      <c r="M2193" s="26">
        <v>617</v>
      </c>
      <c r="N2193" s="26">
        <v>722</v>
      </c>
      <c r="O2193" s="49">
        <v>1.1659999999999999</v>
      </c>
    </row>
    <row r="2194" spans="1:15" ht="15" customHeight="1" x14ac:dyDescent="0.25">
      <c r="A2194" s="17" t="str">
        <f>IFERROR(VLOOKUP($F2194,'Location List'!$A$2:$T$644,20,FALSE),"")</f>
        <v>Chris Kelly</v>
      </c>
      <c r="B2194" s="17" t="str">
        <f>IFERROR(VLOOKUP($F2194,'Location List'!$A$2:$T$644,19,FALSE),"")</f>
        <v>Chris Parenti</v>
      </c>
      <c r="C2194" s="17" t="str">
        <f>IFERROR(VLOOKUP($F2194,'Location List'!$A$2:$T$644,18,FALSE),"")</f>
        <v>Robert Lane</v>
      </c>
      <c r="D2194" s="17" t="str">
        <f>IFERROR(VLOOKUP($F2194,'Location List'!$A$2:$T$644,9,FALSE),"")</f>
        <v>SUSAN JENSEN</v>
      </c>
      <c r="E2194" s="17" t="str">
        <f>IFERROR(VLOOKUP($F2194,'Location List'!$A$2:$T$644,2,FALSE),"")</f>
        <v>FREDERICKSBURG</v>
      </c>
      <c r="F2194" s="26">
        <v>545</v>
      </c>
      <c r="G2194" s="29" t="s">
        <v>3272</v>
      </c>
      <c r="H2194" s="29" t="s">
        <v>3434</v>
      </c>
      <c r="I2194" s="26">
        <v>824</v>
      </c>
      <c r="J2194" s="26">
        <v>48</v>
      </c>
      <c r="K2194" s="26">
        <v>0</v>
      </c>
      <c r="L2194" s="26">
        <v>17</v>
      </c>
      <c r="M2194" s="26">
        <v>872</v>
      </c>
      <c r="N2194" s="26">
        <v>7078</v>
      </c>
      <c r="O2194" s="49">
        <v>8.1080000000000005</v>
      </c>
    </row>
    <row r="2195" spans="1:15" ht="15" customHeight="1" x14ac:dyDescent="0.25">
      <c r="A2195" s="17" t="str">
        <f>IFERROR(VLOOKUP($F2195,'Location List'!$A$2:$T$644,20,FALSE),"")</f>
        <v>Chris Kelly</v>
      </c>
      <c r="B2195" s="17" t="str">
        <f>IFERROR(VLOOKUP($F2195,'Location List'!$A$2:$T$644,19,FALSE),"")</f>
        <v>Chris Parenti</v>
      </c>
      <c r="C2195" s="17" t="str">
        <f>IFERROR(VLOOKUP($F2195,'Location List'!$A$2:$T$644,18,FALSE),"")</f>
        <v>Robert Lane</v>
      </c>
      <c r="D2195" s="17" t="str">
        <f>IFERROR(VLOOKUP($F2195,'Location List'!$A$2:$T$644,9,FALSE),"")</f>
        <v>SUSAN JENSEN</v>
      </c>
      <c r="E2195" s="17" t="str">
        <f>IFERROR(VLOOKUP($F2195,'Location List'!$A$2:$T$644,2,FALSE),"")</f>
        <v>FREDERICKSBURG</v>
      </c>
      <c r="F2195" s="26">
        <v>545</v>
      </c>
      <c r="G2195" s="29" t="s">
        <v>3272</v>
      </c>
      <c r="H2195" s="29" t="s">
        <v>3503</v>
      </c>
      <c r="I2195" s="26">
        <v>1021</v>
      </c>
      <c r="J2195" s="26">
        <v>109</v>
      </c>
      <c r="K2195" s="26">
        <v>0</v>
      </c>
      <c r="L2195" s="26">
        <v>17</v>
      </c>
      <c r="M2195" s="26">
        <v>1130</v>
      </c>
      <c r="N2195" s="26">
        <v>9529</v>
      </c>
      <c r="O2195" s="49">
        <v>8.4250000000000007</v>
      </c>
    </row>
    <row r="2196" spans="1:15" ht="15" customHeight="1" x14ac:dyDescent="0.25">
      <c r="A2196" s="17" t="str">
        <f>IFERROR(VLOOKUP($F2196,'Location List'!$A$2:$T$644,20,FALSE),"")</f>
        <v>Chris Kelly</v>
      </c>
      <c r="B2196" s="17" t="str">
        <f>IFERROR(VLOOKUP($F2196,'Location List'!$A$2:$T$644,19,FALSE),"")</f>
        <v>Chris Parenti</v>
      </c>
      <c r="C2196" s="17" t="str">
        <f>IFERROR(VLOOKUP($F2196,'Location List'!$A$2:$T$644,18,FALSE),"")</f>
        <v>Robert Lane</v>
      </c>
      <c r="D2196" s="17" t="str">
        <f>IFERROR(VLOOKUP($F2196,'Location List'!$A$2:$T$644,9,FALSE),"")</f>
        <v>SUSAN JENSEN</v>
      </c>
      <c r="E2196" s="17" t="str">
        <f>IFERROR(VLOOKUP($F2196,'Location List'!$A$2:$T$644,2,FALSE),"")</f>
        <v>FREDERICKSBURG</v>
      </c>
      <c r="F2196" s="26">
        <v>545</v>
      </c>
      <c r="G2196" s="29" t="s">
        <v>3276</v>
      </c>
      <c r="H2196" s="29" t="s">
        <v>3368</v>
      </c>
      <c r="I2196" s="26">
        <v>192</v>
      </c>
      <c r="J2196" s="26">
        <v>99</v>
      </c>
      <c r="K2196" s="26">
        <v>0</v>
      </c>
      <c r="L2196" s="26">
        <v>17</v>
      </c>
      <c r="M2196" s="26">
        <v>291</v>
      </c>
      <c r="N2196" s="26">
        <v>335</v>
      </c>
      <c r="O2196" s="49">
        <v>1.151</v>
      </c>
    </row>
    <row r="2197" spans="1:15" ht="15" customHeight="1" x14ac:dyDescent="0.25">
      <c r="A2197" s="17" t="str">
        <f>IFERROR(VLOOKUP($F2197,'Location List'!$A$2:$T$644,20,FALSE),"")</f>
        <v>Chris Kelly</v>
      </c>
      <c r="B2197" s="17" t="str">
        <f>IFERROR(VLOOKUP($F2197,'Location List'!$A$2:$T$644,19,FALSE),"")</f>
        <v>Chris Parenti</v>
      </c>
      <c r="C2197" s="17" t="str">
        <f>IFERROR(VLOOKUP($F2197,'Location List'!$A$2:$T$644,18,FALSE),"")</f>
        <v>Robert Lane</v>
      </c>
      <c r="D2197" s="17" t="str">
        <f>IFERROR(VLOOKUP($F2197,'Location List'!$A$2:$T$644,9,FALSE),"")</f>
        <v>SUSAN JENSEN</v>
      </c>
      <c r="E2197" s="17" t="str">
        <f>IFERROR(VLOOKUP($F2197,'Location List'!$A$2:$T$644,2,FALSE),"")</f>
        <v>FREDERICKSBURG</v>
      </c>
      <c r="F2197" s="26">
        <v>545</v>
      </c>
      <c r="G2197" s="29" t="s">
        <v>3276</v>
      </c>
      <c r="H2197" s="29" t="s">
        <v>3337</v>
      </c>
      <c r="I2197" s="26">
        <v>127</v>
      </c>
      <c r="J2197" s="26">
        <v>78</v>
      </c>
      <c r="K2197" s="26">
        <v>0</v>
      </c>
      <c r="L2197" s="26">
        <v>17</v>
      </c>
      <c r="M2197" s="26">
        <v>205</v>
      </c>
      <c r="N2197" s="26">
        <v>4183</v>
      </c>
      <c r="O2197" s="49">
        <v>20.405000000000001</v>
      </c>
    </row>
    <row r="2198" spans="1:15" ht="15" customHeight="1" x14ac:dyDescent="0.25">
      <c r="A2198" s="17" t="str">
        <f>IFERROR(VLOOKUP($F2198,'Location List'!$A$2:$T$644,20,FALSE),"")</f>
        <v>Chris Kelly</v>
      </c>
      <c r="B2198" s="17" t="str">
        <f>IFERROR(VLOOKUP($F2198,'Location List'!$A$2:$T$644,19,FALSE),"")</f>
        <v>Chris Parenti</v>
      </c>
      <c r="C2198" s="17" t="str">
        <f>IFERROR(VLOOKUP($F2198,'Location List'!$A$2:$T$644,18,FALSE),"")</f>
        <v>Robert Lane</v>
      </c>
      <c r="D2198" s="17" t="str">
        <f>IFERROR(VLOOKUP($F2198,'Location List'!$A$2:$T$644,9,FALSE),"")</f>
        <v>SUSAN JENSEN</v>
      </c>
      <c r="E2198" s="17" t="str">
        <f>IFERROR(VLOOKUP($F2198,'Location List'!$A$2:$T$644,2,FALSE),"")</f>
        <v>FREDERICKSBURG</v>
      </c>
      <c r="F2198" s="26">
        <v>545</v>
      </c>
      <c r="G2198" s="29" t="s">
        <v>3492</v>
      </c>
      <c r="H2198" s="29" t="s">
        <v>3595</v>
      </c>
      <c r="I2198" s="26">
        <v>86</v>
      </c>
      <c r="J2198" s="26">
        <v>61</v>
      </c>
      <c r="K2198" s="26">
        <v>0</v>
      </c>
      <c r="L2198" s="26">
        <v>17</v>
      </c>
      <c r="M2198" s="26">
        <v>147</v>
      </c>
      <c r="N2198" s="26">
        <v>0</v>
      </c>
      <c r="O2198" s="49">
        <v>0</v>
      </c>
    </row>
    <row r="2199" spans="1:15" ht="15" customHeight="1" x14ac:dyDescent="0.25">
      <c r="A2199" s="17" t="str">
        <f>IFERROR(VLOOKUP($F2199,'Location List'!$A$2:$T$644,20,FALSE),"")</f>
        <v>Chris Kelly</v>
      </c>
      <c r="B2199" s="17" t="str">
        <f>IFERROR(VLOOKUP($F2199,'Location List'!$A$2:$T$644,19,FALSE),"")</f>
        <v>Chris Parenti</v>
      </c>
      <c r="C2199" s="17" t="str">
        <f>IFERROR(VLOOKUP($F2199,'Location List'!$A$2:$T$644,18,FALSE),"")</f>
        <v>Robert Lane</v>
      </c>
      <c r="D2199" s="17" t="str">
        <f>IFERROR(VLOOKUP($F2199,'Location List'!$A$2:$T$644,9,FALSE),"")</f>
        <v>SUSAN JENSEN</v>
      </c>
      <c r="E2199" s="17" t="str">
        <f>IFERROR(VLOOKUP($F2199,'Location List'!$A$2:$T$644,2,FALSE),"")</f>
        <v>FREDERICKSBURG</v>
      </c>
      <c r="F2199" s="26">
        <v>545</v>
      </c>
      <c r="G2199" s="29" t="s">
        <v>3492</v>
      </c>
      <c r="H2199" s="29" t="s">
        <v>3403</v>
      </c>
      <c r="I2199" s="26">
        <v>86</v>
      </c>
      <c r="J2199" s="26">
        <v>69</v>
      </c>
      <c r="K2199" s="26">
        <v>0</v>
      </c>
      <c r="L2199" s="26">
        <v>17</v>
      </c>
      <c r="M2199" s="26">
        <v>155</v>
      </c>
      <c r="N2199" s="26">
        <v>0</v>
      </c>
      <c r="O2199" s="49">
        <v>0</v>
      </c>
    </row>
    <row r="2200" spans="1:15" ht="15" customHeight="1" x14ac:dyDescent="0.25">
      <c r="A2200" s="17" t="str">
        <f>IFERROR(VLOOKUP($F2200,'Location List'!$A$2:$T$644,20,FALSE),"")</f>
        <v>Chris Kelly</v>
      </c>
      <c r="B2200" s="17" t="str">
        <f>IFERROR(VLOOKUP($F2200,'Location List'!$A$2:$T$644,19,FALSE),"")</f>
        <v>Chris Parenti</v>
      </c>
      <c r="C2200" s="17" t="str">
        <f>IFERROR(VLOOKUP($F2200,'Location List'!$A$2:$T$644,18,FALSE),"")</f>
        <v>Robert Lane</v>
      </c>
      <c r="D2200" s="17" t="str">
        <f>IFERROR(VLOOKUP($F2200,'Location List'!$A$2:$T$644,9,FALSE),"")</f>
        <v>SUSAN JENSEN</v>
      </c>
      <c r="E2200" s="17" t="str">
        <f>IFERROR(VLOOKUP($F2200,'Location List'!$A$2:$T$644,2,FALSE),"")</f>
        <v>FREDERICKSBURG</v>
      </c>
      <c r="F2200" s="26">
        <v>545</v>
      </c>
      <c r="G2200" s="29" t="s">
        <v>3492</v>
      </c>
      <c r="H2200" s="29" t="s">
        <v>3493</v>
      </c>
      <c r="I2200" s="26">
        <v>93</v>
      </c>
      <c r="J2200" s="26">
        <v>85</v>
      </c>
      <c r="K2200" s="26">
        <v>0</v>
      </c>
      <c r="L2200" s="26">
        <v>16</v>
      </c>
      <c r="M2200" s="26">
        <v>178</v>
      </c>
      <c r="N2200" s="26">
        <v>0</v>
      </c>
      <c r="O2200" s="49">
        <v>0</v>
      </c>
    </row>
    <row r="2201" spans="1:15" ht="15" customHeight="1" x14ac:dyDescent="0.25">
      <c r="A2201" s="17" t="str">
        <f>IFERROR(VLOOKUP($F2201,'Location List'!$A$2:$T$644,20,FALSE),"")</f>
        <v>Chris Kelly</v>
      </c>
      <c r="B2201" s="17" t="str">
        <f>IFERROR(VLOOKUP($F2201,'Location List'!$A$2:$T$644,19,FALSE),"")</f>
        <v>Chris Parenti</v>
      </c>
      <c r="C2201" s="17" t="str">
        <f>IFERROR(VLOOKUP($F2201,'Location List'!$A$2:$T$644,18,FALSE),"")</f>
        <v>Robert Lane</v>
      </c>
      <c r="D2201" s="17" t="str">
        <f>IFERROR(VLOOKUP($F2201,'Location List'!$A$2:$T$644,9,FALSE),"")</f>
        <v>SUSAN JENSEN</v>
      </c>
      <c r="E2201" s="17" t="str">
        <f>IFERROR(VLOOKUP($F2201,'Location List'!$A$2:$T$644,2,FALSE),"")</f>
        <v>FREDERICKSBURG</v>
      </c>
      <c r="F2201" s="26">
        <v>545</v>
      </c>
      <c r="G2201" s="29" t="s">
        <v>3492</v>
      </c>
      <c r="H2201" s="29" t="s">
        <v>3404</v>
      </c>
      <c r="I2201" s="26">
        <v>59</v>
      </c>
      <c r="J2201" s="26">
        <v>31</v>
      </c>
      <c r="K2201" s="26">
        <v>0</v>
      </c>
      <c r="L2201" s="26">
        <v>21</v>
      </c>
      <c r="M2201" s="26">
        <v>90</v>
      </c>
      <c r="N2201" s="26">
        <v>0</v>
      </c>
      <c r="O2201" s="49">
        <v>0</v>
      </c>
    </row>
    <row r="2202" spans="1:15" ht="15" customHeight="1" x14ac:dyDescent="0.25">
      <c r="A2202" s="17" t="str">
        <f>IFERROR(VLOOKUP($F2202,'Location List'!$A$2:$T$644,20,FALSE),"")</f>
        <v>Chris Kelly</v>
      </c>
      <c r="B2202" s="17" t="str">
        <f>IFERROR(VLOOKUP($F2202,'Location List'!$A$2:$T$644,19,FALSE),"")</f>
        <v>Chris Parenti</v>
      </c>
      <c r="C2202" s="17" t="str">
        <f>IFERROR(VLOOKUP($F2202,'Location List'!$A$2:$T$644,18,FALSE),"")</f>
        <v>Robert Lane</v>
      </c>
      <c r="D2202" s="17" t="str">
        <f>IFERROR(VLOOKUP($F2202,'Location List'!$A$2:$T$644,9,FALSE),"")</f>
        <v>SUSAN JENSEN</v>
      </c>
      <c r="E2202" s="17" t="str">
        <f>IFERROR(VLOOKUP($F2202,'Location List'!$A$2:$T$644,2,FALSE),"")</f>
        <v>FREDERICKSBURG</v>
      </c>
      <c r="F2202" s="26">
        <v>545</v>
      </c>
      <c r="G2202" s="29" t="s">
        <v>3278</v>
      </c>
      <c r="H2202" s="29" t="s">
        <v>3498</v>
      </c>
      <c r="I2202" s="26">
        <v>136</v>
      </c>
      <c r="J2202" s="26">
        <v>90</v>
      </c>
      <c r="K2202" s="26">
        <v>0</v>
      </c>
      <c r="L2202" s="26">
        <v>16</v>
      </c>
      <c r="M2202" s="26">
        <v>226</v>
      </c>
      <c r="N2202" s="26">
        <v>1402</v>
      </c>
      <c r="O2202" s="49">
        <v>6.2039999999999997</v>
      </c>
    </row>
    <row r="2203" spans="1:15" ht="15" customHeight="1" x14ac:dyDescent="0.25">
      <c r="A2203" s="17" t="str">
        <f>IFERROR(VLOOKUP($F2203,'Location List'!$A$2:$T$644,20,FALSE),"")</f>
        <v>Chris Kelly</v>
      </c>
      <c r="B2203" s="17" t="str">
        <f>IFERROR(VLOOKUP($F2203,'Location List'!$A$2:$T$644,19,FALSE),"")</f>
        <v>Chris Parenti</v>
      </c>
      <c r="C2203" s="17" t="str">
        <f>IFERROR(VLOOKUP($F2203,'Location List'!$A$2:$T$644,18,FALSE),"")</f>
        <v>Robert Lane</v>
      </c>
      <c r="D2203" s="17" t="str">
        <f>IFERROR(VLOOKUP($F2203,'Location List'!$A$2:$T$644,9,FALSE),"")</f>
        <v>SUSAN JENSEN</v>
      </c>
      <c r="E2203" s="17" t="str">
        <f>IFERROR(VLOOKUP($F2203,'Location List'!$A$2:$T$644,2,FALSE),"")</f>
        <v>FREDERICKSBURG</v>
      </c>
      <c r="F2203" s="26">
        <v>545</v>
      </c>
      <c r="G2203" s="29" t="s">
        <v>3278</v>
      </c>
      <c r="H2203" s="29" t="s">
        <v>3286</v>
      </c>
      <c r="I2203" s="26">
        <v>285</v>
      </c>
      <c r="J2203" s="26">
        <v>224</v>
      </c>
      <c r="K2203" s="26">
        <v>0</v>
      </c>
      <c r="L2203" s="26">
        <v>20</v>
      </c>
      <c r="M2203" s="26">
        <v>509</v>
      </c>
      <c r="N2203" s="26">
        <v>642</v>
      </c>
      <c r="O2203" s="49">
        <v>1.2609999999999999</v>
      </c>
    </row>
    <row r="2204" spans="1:15" ht="15" customHeight="1" x14ac:dyDescent="0.25">
      <c r="A2204" s="17" t="str">
        <f>IFERROR(VLOOKUP($F2204,'Location List'!$A$2:$T$644,20,FALSE),"")</f>
        <v>Chris Kelly</v>
      </c>
      <c r="B2204" s="17" t="str">
        <f>IFERROR(VLOOKUP($F2204,'Location List'!$A$2:$T$644,19,FALSE),"")</f>
        <v>Chris Parenti</v>
      </c>
      <c r="C2204" s="17" t="str">
        <f>IFERROR(VLOOKUP($F2204,'Location List'!$A$2:$T$644,18,FALSE),"")</f>
        <v>Robert Lane</v>
      </c>
      <c r="D2204" s="17" t="str">
        <f>IFERROR(VLOOKUP($F2204,'Location List'!$A$2:$T$644,9,FALSE),"")</f>
        <v>SUSAN JENSEN</v>
      </c>
      <c r="E2204" s="17" t="str">
        <f>IFERROR(VLOOKUP($F2204,'Location List'!$A$2:$T$644,2,FALSE),"")</f>
        <v>FREDERICKSBURG</v>
      </c>
      <c r="F2204" s="26">
        <v>545</v>
      </c>
      <c r="G2204" s="29" t="s">
        <v>3278</v>
      </c>
      <c r="H2204" s="29" t="s">
        <v>3447</v>
      </c>
      <c r="I2204" s="26">
        <v>343</v>
      </c>
      <c r="J2204" s="26">
        <v>262</v>
      </c>
      <c r="K2204" s="26">
        <v>0</v>
      </c>
      <c r="L2204" s="26">
        <v>17</v>
      </c>
      <c r="M2204" s="26">
        <v>605</v>
      </c>
      <c r="N2204" s="26">
        <v>1104</v>
      </c>
      <c r="O2204" s="49">
        <v>1.825</v>
      </c>
    </row>
    <row r="2205" spans="1:15" ht="15" customHeight="1" x14ac:dyDescent="0.25">
      <c r="A2205" s="17" t="str">
        <f>IFERROR(VLOOKUP($F2205,'Location List'!$A$2:$T$644,20,FALSE),"")</f>
        <v>Chris Kelly</v>
      </c>
      <c r="B2205" s="17" t="str">
        <f>IFERROR(VLOOKUP($F2205,'Location List'!$A$2:$T$644,19,FALSE),"")</f>
        <v>Chris Parenti</v>
      </c>
      <c r="C2205" s="17" t="str">
        <f>IFERROR(VLOOKUP($F2205,'Location List'!$A$2:$T$644,18,FALSE),"")</f>
        <v>Robert Lane</v>
      </c>
      <c r="D2205" s="17" t="str">
        <f>IFERROR(VLOOKUP($F2205,'Location List'!$A$2:$T$644,9,FALSE),"")</f>
        <v>SUSAN JENSEN</v>
      </c>
      <c r="E2205" s="17" t="str">
        <f>IFERROR(VLOOKUP($F2205,'Location List'!$A$2:$T$644,2,FALSE),"")</f>
        <v>FREDERICKSBURG</v>
      </c>
      <c r="F2205" s="26">
        <v>545</v>
      </c>
      <c r="G2205" s="29" t="s">
        <v>3278</v>
      </c>
      <c r="H2205" s="29" t="s">
        <v>3519</v>
      </c>
      <c r="I2205" s="26">
        <v>312</v>
      </c>
      <c r="J2205" s="26">
        <v>197</v>
      </c>
      <c r="K2205" s="26">
        <v>0</v>
      </c>
      <c r="L2205" s="26">
        <v>20</v>
      </c>
      <c r="M2205" s="26">
        <v>509</v>
      </c>
      <c r="N2205" s="26">
        <v>876</v>
      </c>
      <c r="O2205" s="49">
        <v>1.7210000000000001</v>
      </c>
    </row>
    <row r="2206" spans="1:15" ht="15" customHeight="1" x14ac:dyDescent="0.25">
      <c r="A2206" s="17" t="str">
        <f>IFERROR(VLOOKUP($F2206,'Location List'!$A$2:$T$644,20,FALSE),"")</f>
        <v>Chris Kelly</v>
      </c>
      <c r="B2206" s="17" t="str">
        <f>IFERROR(VLOOKUP($F2206,'Location List'!$A$2:$T$644,19,FALSE),"")</f>
        <v>Chris Parenti</v>
      </c>
      <c r="C2206" s="17" t="str">
        <f>IFERROR(VLOOKUP($F2206,'Location List'!$A$2:$T$644,18,FALSE),"")</f>
        <v>Robert Lane</v>
      </c>
      <c r="D2206" s="17" t="str">
        <f>IFERROR(VLOOKUP($F2206,'Location List'!$A$2:$T$644,9,FALSE),"")</f>
        <v>SUSAN JENSEN</v>
      </c>
      <c r="E2206" s="17" t="str">
        <f>IFERROR(VLOOKUP($F2206,'Location List'!$A$2:$T$644,2,FALSE),"")</f>
        <v>FREDERICKSBURG</v>
      </c>
      <c r="F2206" s="26">
        <v>545</v>
      </c>
      <c r="G2206" s="29" t="s">
        <v>3495</v>
      </c>
      <c r="H2206" s="29" t="s">
        <v>3283</v>
      </c>
      <c r="I2206" s="26">
        <v>406</v>
      </c>
      <c r="J2206" s="26">
        <v>296</v>
      </c>
      <c r="K2206" s="26">
        <v>0</v>
      </c>
      <c r="L2206" s="26">
        <v>20</v>
      </c>
      <c r="M2206" s="26">
        <v>702</v>
      </c>
      <c r="N2206" s="26">
        <v>4288</v>
      </c>
      <c r="O2206" s="49">
        <v>6.1079999999999997</v>
      </c>
    </row>
    <row r="2207" spans="1:15" ht="15" customHeight="1" x14ac:dyDescent="0.25">
      <c r="A2207" s="17" t="str">
        <f>IFERROR(VLOOKUP($F2207,'Location List'!$A$2:$T$644,20,FALSE),"")</f>
        <v>Chris Kelly</v>
      </c>
      <c r="B2207" s="17" t="str">
        <f>IFERROR(VLOOKUP($F2207,'Location List'!$A$2:$T$644,19,FALSE),"")</f>
        <v>Chris Parenti</v>
      </c>
      <c r="C2207" s="17" t="str">
        <f>IFERROR(VLOOKUP($F2207,'Location List'!$A$2:$T$644,18,FALSE),"")</f>
        <v>Robert Lane</v>
      </c>
      <c r="D2207" s="17" t="str">
        <f>IFERROR(VLOOKUP($F2207,'Location List'!$A$2:$T$644,9,FALSE),"")</f>
        <v>SUSAN JENSEN</v>
      </c>
      <c r="E2207" s="17" t="str">
        <f>IFERROR(VLOOKUP($F2207,'Location List'!$A$2:$T$644,2,FALSE),"")</f>
        <v>FREDERICKSBURG</v>
      </c>
      <c r="F2207" s="26">
        <v>545</v>
      </c>
      <c r="G2207" s="29" t="s">
        <v>3495</v>
      </c>
      <c r="H2207" s="29" t="s">
        <v>3296</v>
      </c>
      <c r="I2207" s="26">
        <v>475</v>
      </c>
      <c r="J2207" s="26">
        <v>388</v>
      </c>
      <c r="K2207" s="26">
        <v>0</v>
      </c>
      <c r="L2207" s="26">
        <v>17</v>
      </c>
      <c r="M2207" s="26">
        <v>863</v>
      </c>
      <c r="N2207" s="26">
        <v>6014</v>
      </c>
      <c r="O2207" s="49">
        <v>6.9610000000000003</v>
      </c>
    </row>
    <row r="2208" spans="1:15" ht="15" customHeight="1" x14ac:dyDescent="0.25">
      <c r="A2208" s="17" t="str">
        <f>IFERROR(VLOOKUP($F2208,'Location List'!$A$2:$T$644,20,FALSE),"")</f>
        <v>Chris Kelly</v>
      </c>
      <c r="B2208" s="17" t="str">
        <f>IFERROR(VLOOKUP($F2208,'Location List'!$A$2:$T$644,19,FALSE),"")</f>
        <v>Chris Parenti</v>
      </c>
      <c r="C2208" s="17" t="str">
        <f>IFERROR(VLOOKUP($F2208,'Location List'!$A$2:$T$644,18,FALSE),"")</f>
        <v>Robert Lane</v>
      </c>
      <c r="D2208" s="17" t="str">
        <f>IFERROR(VLOOKUP($F2208,'Location List'!$A$2:$T$644,9,FALSE),"")</f>
        <v>SUSAN JENSEN</v>
      </c>
      <c r="E2208" s="17" t="str">
        <f>IFERROR(VLOOKUP($F2208,'Location List'!$A$2:$T$644,2,FALSE),"")</f>
        <v>FREDERICKSBURG</v>
      </c>
      <c r="F2208" s="26">
        <v>545</v>
      </c>
      <c r="G2208" s="29" t="s">
        <v>3495</v>
      </c>
      <c r="H2208" s="29" t="s">
        <v>3289</v>
      </c>
      <c r="I2208" s="26">
        <v>324</v>
      </c>
      <c r="J2208" s="26">
        <v>254</v>
      </c>
      <c r="K2208" s="26">
        <v>0</v>
      </c>
      <c r="L2208" s="26">
        <v>18</v>
      </c>
      <c r="M2208" s="26">
        <v>578</v>
      </c>
      <c r="N2208" s="26">
        <v>3719</v>
      </c>
      <c r="O2208" s="49">
        <v>6.4340000000000002</v>
      </c>
    </row>
    <row r="2209" spans="1:15" ht="15" customHeight="1" x14ac:dyDescent="0.25">
      <c r="A2209" s="17" t="str">
        <f>IFERROR(VLOOKUP($F2209,'Location List'!$A$2:$T$644,20,FALSE),"")</f>
        <v>Chris Kelly</v>
      </c>
      <c r="B2209" s="17" t="str">
        <f>IFERROR(VLOOKUP($F2209,'Location List'!$A$2:$T$644,19,FALSE),"")</f>
        <v>Chris Parenti</v>
      </c>
      <c r="C2209" s="17" t="str">
        <f>IFERROR(VLOOKUP($F2209,'Location List'!$A$2:$T$644,18,FALSE),"")</f>
        <v>Robert Lane</v>
      </c>
      <c r="D2209" s="17" t="str">
        <f>IFERROR(VLOOKUP($F2209,'Location List'!$A$2:$T$644,9,FALSE),"")</f>
        <v>SUSAN JENSEN</v>
      </c>
      <c r="E2209" s="17" t="str">
        <f>IFERROR(VLOOKUP($F2209,'Location List'!$A$2:$T$644,2,FALSE),"")</f>
        <v>FREDERICKSBURG</v>
      </c>
      <c r="F2209" s="26">
        <v>545</v>
      </c>
      <c r="G2209" s="29" t="s">
        <v>3495</v>
      </c>
      <c r="H2209" s="29" t="s">
        <v>3430</v>
      </c>
      <c r="I2209" s="26">
        <v>319</v>
      </c>
      <c r="J2209" s="26">
        <v>279</v>
      </c>
      <c r="K2209" s="26">
        <v>0</v>
      </c>
      <c r="L2209" s="26">
        <v>15</v>
      </c>
      <c r="M2209" s="26">
        <v>598</v>
      </c>
      <c r="N2209" s="26">
        <v>3637</v>
      </c>
      <c r="O2209" s="49">
        <v>6.0720000000000001</v>
      </c>
    </row>
    <row r="2210" spans="1:15" ht="15" customHeight="1" x14ac:dyDescent="0.25">
      <c r="A2210" s="17" t="str">
        <f>IFERROR(VLOOKUP($F2210,'Location List'!$A$2:$T$644,20,FALSE),"")</f>
        <v>Chris Kelly</v>
      </c>
      <c r="B2210" s="17" t="str">
        <f>IFERROR(VLOOKUP($F2210,'Location List'!$A$2:$T$644,19,FALSE),"")</f>
        <v>Chris Parenti</v>
      </c>
      <c r="C2210" s="17" t="str">
        <f>IFERROR(VLOOKUP($F2210,'Location List'!$A$2:$T$644,18,FALSE),"")</f>
        <v>Robert Lane</v>
      </c>
      <c r="D2210" s="17" t="str">
        <f>IFERROR(VLOOKUP($F2210,'Location List'!$A$2:$T$644,9,FALSE),"")</f>
        <v>SUSAN JENSEN</v>
      </c>
      <c r="E2210" s="17" t="str">
        <f>IFERROR(VLOOKUP($F2210,'Location List'!$A$2:$T$644,2,FALSE),"")</f>
        <v>FREDERICKSBURG</v>
      </c>
      <c r="F2210" s="26">
        <v>545</v>
      </c>
      <c r="G2210" s="29" t="s">
        <v>3495</v>
      </c>
      <c r="H2210" s="29" t="s">
        <v>3355</v>
      </c>
      <c r="I2210" s="26">
        <v>282</v>
      </c>
      <c r="J2210" s="26">
        <v>190</v>
      </c>
      <c r="K2210" s="26">
        <v>0</v>
      </c>
      <c r="L2210" s="26">
        <v>31</v>
      </c>
      <c r="M2210" s="26">
        <v>472</v>
      </c>
      <c r="N2210" s="26">
        <v>929</v>
      </c>
      <c r="O2210" s="49">
        <v>1.968</v>
      </c>
    </row>
    <row r="2211" spans="1:15" ht="15" customHeight="1" x14ac:dyDescent="0.25">
      <c r="A2211" s="17" t="str">
        <f>IFERROR(VLOOKUP($F2211,'Location List'!$A$2:$T$644,20,FALSE),"")</f>
        <v>Chris Kelly</v>
      </c>
      <c r="B2211" s="17" t="str">
        <f>IFERROR(VLOOKUP($F2211,'Location List'!$A$2:$T$644,19,FALSE),"")</f>
        <v>Chris Parenti</v>
      </c>
      <c r="C2211" s="17" t="str">
        <f>IFERROR(VLOOKUP($F2211,'Location List'!$A$2:$T$644,18,FALSE),"")</f>
        <v>Jeff Baker</v>
      </c>
      <c r="D2211" s="17" t="str">
        <f>IFERROR(VLOOKUP($F2211,'Location List'!$A$2:$T$644,9,FALSE),"")</f>
        <v>DENNIS SANDERS</v>
      </c>
      <c r="E2211" s="17" t="str">
        <f>IFERROR(VLOOKUP($F2211,'Location List'!$A$2:$T$644,2,FALSE),"")</f>
        <v>MAYFIELD HEIGHTS</v>
      </c>
      <c r="F2211" s="26">
        <v>547</v>
      </c>
      <c r="G2211" s="29" t="s">
        <v>3605</v>
      </c>
      <c r="H2211" s="29" t="s">
        <v>3283</v>
      </c>
      <c r="I2211" s="26">
        <v>232</v>
      </c>
      <c r="J2211" s="26">
        <v>272</v>
      </c>
      <c r="K2211" s="26">
        <v>0</v>
      </c>
      <c r="L2211" s="26">
        <v>10</v>
      </c>
      <c r="M2211" s="26">
        <v>504</v>
      </c>
      <c r="N2211" s="26">
        <v>3262</v>
      </c>
      <c r="O2211" s="49">
        <v>6.4720000000000004</v>
      </c>
    </row>
    <row r="2212" spans="1:15" ht="15" customHeight="1" x14ac:dyDescent="0.25">
      <c r="A2212" s="17" t="str">
        <f>IFERROR(VLOOKUP($F2212,'Location List'!$A$2:$T$644,20,FALSE),"")</f>
        <v>Chris Kelly</v>
      </c>
      <c r="B2212" s="17" t="str">
        <f>IFERROR(VLOOKUP($F2212,'Location List'!$A$2:$T$644,19,FALSE),"")</f>
        <v>Chris Parenti</v>
      </c>
      <c r="C2212" s="17" t="str">
        <f>IFERROR(VLOOKUP($F2212,'Location List'!$A$2:$T$644,18,FALSE),"")</f>
        <v>Jeff Baker</v>
      </c>
      <c r="D2212" s="17" t="str">
        <f>IFERROR(VLOOKUP($F2212,'Location List'!$A$2:$T$644,9,FALSE),"")</f>
        <v>DENNIS SANDERS</v>
      </c>
      <c r="E2212" s="17" t="str">
        <f>IFERROR(VLOOKUP($F2212,'Location List'!$A$2:$T$644,2,FALSE),"")</f>
        <v>MAYFIELD HEIGHTS</v>
      </c>
      <c r="F2212" s="26">
        <v>547</v>
      </c>
      <c r="G2212" s="29" t="s">
        <v>3276</v>
      </c>
      <c r="H2212" s="29" t="s">
        <v>3374</v>
      </c>
      <c r="I2212" s="26">
        <v>244</v>
      </c>
      <c r="J2212" s="26">
        <v>253</v>
      </c>
      <c r="K2212" s="26">
        <v>0</v>
      </c>
      <c r="L2212" s="26">
        <v>13</v>
      </c>
      <c r="M2212" s="26">
        <v>497</v>
      </c>
      <c r="N2212" s="26">
        <v>578</v>
      </c>
      <c r="O2212" s="49">
        <v>1.163</v>
      </c>
    </row>
    <row r="2213" spans="1:15" ht="15" customHeight="1" x14ac:dyDescent="0.25">
      <c r="A2213" s="17" t="str">
        <f>IFERROR(VLOOKUP($F2213,'Location List'!$A$2:$T$644,20,FALSE),"")</f>
        <v>Chris Kelly</v>
      </c>
      <c r="B2213" s="17" t="str">
        <f>IFERROR(VLOOKUP($F2213,'Location List'!$A$2:$T$644,19,FALSE),"")</f>
        <v>Chris Parenti</v>
      </c>
      <c r="C2213" s="17" t="str">
        <f>IFERROR(VLOOKUP($F2213,'Location List'!$A$2:$T$644,18,FALSE),"")</f>
        <v>Jeff Baker</v>
      </c>
      <c r="D2213" s="17" t="str">
        <f>IFERROR(VLOOKUP($F2213,'Location List'!$A$2:$T$644,9,FALSE),"")</f>
        <v>DENNIS SANDERS</v>
      </c>
      <c r="E2213" s="17" t="str">
        <f>IFERROR(VLOOKUP($F2213,'Location List'!$A$2:$T$644,2,FALSE),"")</f>
        <v>MAYFIELD HEIGHTS</v>
      </c>
      <c r="F2213" s="26">
        <v>547</v>
      </c>
      <c r="G2213" s="29" t="s">
        <v>3276</v>
      </c>
      <c r="H2213" s="29" t="s">
        <v>3367</v>
      </c>
      <c r="I2213" s="26">
        <v>109</v>
      </c>
      <c r="J2213" s="26">
        <v>136</v>
      </c>
      <c r="K2213" s="26">
        <v>0</v>
      </c>
      <c r="L2213" s="26">
        <v>12</v>
      </c>
      <c r="M2213" s="26">
        <v>245</v>
      </c>
      <c r="N2213" s="26">
        <v>271</v>
      </c>
      <c r="O2213" s="49">
        <v>1.1060000000000001</v>
      </c>
    </row>
    <row r="2214" spans="1:15" ht="15" customHeight="1" x14ac:dyDescent="0.25">
      <c r="A2214" s="17" t="str">
        <f>IFERROR(VLOOKUP($F2214,'Location List'!$A$2:$T$644,20,FALSE),"")</f>
        <v>Chris Kelly</v>
      </c>
      <c r="B2214" s="17" t="str">
        <f>IFERROR(VLOOKUP($F2214,'Location List'!$A$2:$T$644,19,FALSE),"")</f>
        <v>Chris Parenti</v>
      </c>
      <c r="C2214" s="17" t="str">
        <f>IFERROR(VLOOKUP($F2214,'Location List'!$A$2:$T$644,18,FALSE),"")</f>
        <v>Jeff Baker</v>
      </c>
      <c r="D2214" s="17" t="str">
        <f>IFERROR(VLOOKUP($F2214,'Location List'!$A$2:$T$644,9,FALSE),"")</f>
        <v>DENNIS SANDERS</v>
      </c>
      <c r="E2214" s="17" t="str">
        <f>IFERROR(VLOOKUP($F2214,'Location List'!$A$2:$T$644,2,FALSE),"")</f>
        <v>MAYFIELD HEIGHTS</v>
      </c>
      <c r="F2214" s="26">
        <v>547</v>
      </c>
      <c r="G2214" s="29" t="s">
        <v>3278</v>
      </c>
      <c r="H2214" s="29" t="s">
        <v>3284</v>
      </c>
      <c r="I2214" s="26">
        <v>188</v>
      </c>
      <c r="J2214" s="26">
        <v>115</v>
      </c>
      <c r="K2214" s="26">
        <v>0</v>
      </c>
      <c r="L2214" s="26">
        <v>17</v>
      </c>
      <c r="M2214" s="26">
        <v>303</v>
      </c>
      <c r="N2214" s="26">
        <v>507</v>
      </c>
      <c r="O2214" s="49">
        <v>1.673</v>
      </c>
    </row>
    <row r="2215" spans="1:15" ht="15" customHeight="1" x14ac:dyDescent="0.25">
      <c r="A2215" s="17" t="str">
        <f>IFERROR(VLOOKUP($F2215,'Location List'!$A$2:$T$644,20,FALSE),"")</f>
        <v>Chris Kelly</v>
      </c>
      <c r="B2215" s="17" t="str">
        <f>IFERROR(VLOOKUP($F2215,'Location List'!$A$2:$T$644,19,FALSE),"")</f>
        <v>Chris Parenti</v>
      </c>
      <c r="C2215" s="17" t="str">
        <f>IFERROR(VLOOKUP($F2215,'Location List'!$A$2:$T$644,18,FALSE),"")</f>
        <v>Jeff Baker</v>
      </c>
      <c r="D2215" s="17" t="str">
        <f>IFERROR(VLOOKUP($F2215,'Location List'!$A$2:$T$644,9,FALSE),"")</f>
        <v>DENNIS SANDERS</v>
      </c>
      <c r="E2215" s="17" t="str">
        <f>IFERROR(VLOOKUP($F2215,'Location List'!$A$2:$T$644,2,FALSE),"")</f>
        <v>MAYFIELD HEIGHTS</v>
      </c>
      <c r="F2215" s="26">
        <v>547</v>
      </c>
      <c r="G2215" s="29" t="s">
        <v>3278</v>
      </c>
      <c r="H2215" s="29" t="s">
        <v>3431</v>
      </c>
      <c r="I2215" s="26">
        <v>169</v>
      </c>
      <c r="J2215" s="26">
        <v>188</v>
      </c>
      <c r="K2215" s="26">
        <v>0</v>
      </c>
      <c r="L2215" s="26">
        <v>12</v>
      </c>
      <c r="M2215" s="26">
        <v>357</v>
      </c>
      <c r="N2215" s="26">
        <v>0</v>
      </c>
      <c r="O2215" s="49">
        <v>0</v>
      </c>
    </row>
    <row r="2216" spans="1:15" ht="15" customHeight="1" x14ac:dyDescent="0.25">
      <c r="A2216" s="17" t="str">
        <f>IFERROR(VLOOKUP($F2216,'Location List'!$A$2:$T$644,20,FALSE),"")</f>
        <v>Chris Kelly</v>
      </c>
      <c r="B2216" s="17" t="str">
        <f>IFERROR(VLOOKUP($F2216,'Location List'!$A$2:$T$644,19,FALSE),"")</f>
        <v>Chris Parenti</v>
      </c>
      <c r="C2216" s="17" t="str">
        <f>IFERROR(VLOOKUP($F2216,'Location List'!$A$2:$T$644,18,FALSE),"")</f>
        <v>Jeff Baker</v>
      </c>
      <c r="D2216" s="17" t="str">
        <f>IFERROR(VLOOKUP($F2216,'Location List'!$A$2:$T$644,9,FALSE),"")</f>
        <v>DENNIS SANDERS</v>
      </c>
      <c r="E2216" s="17" t="str">
        <f>IFERROR(VLOOKUP($F2216,'Location List'!$A$2:$T$644,2,FALSE),"")</f>
        <v>MAYFIELD HEIGHTS</v>
      </c>
      <c r="F2216" s="26">
        <v>547</v>
      </c>
      <c r="G2216" s="29" t="s">
        <v>3278</v>
      </c>
      <c r="H2216" s="29" t="s">
        <v>3437</v>
      </c>
      <c r="I2216" s="26">
        <v>171</v>
      </c>
      <c r="J2216" s="26">
        <v>123</v>
      </c>
      <c r="K2216" s="26">
        <v>0</v>
      </c>
      <c r="L2216" s="26">
        <v>18</v>
      </c>
      <c r="M2216" s="26">
        <v>294</v>
      </c>
      <c r="N2216" s="26">
        <v>2557</v>
      </c>
      <c r="O2216" s="49">
        <v>8.6969999999999992</v>
      </c>
    </row>
    <row r="2217" spans="1:15" ht="15" customHeight="1" x14ac:dyDescent="0.25">
      <c r="A2217" s="17" t="str">
        <f>IFERROR(VLOOKUP($F2217,'Location List'!$A$2:$T$644,20,FALSE),"")</f>
        <v>Chris Kelly</v>
      </c>
      <c r="B2217" s="17" t="str">
        <f>IFERROR(VLOOKUP($F2217,'Location List'!$A$2:$T$644,19,FALSE),"")</f>
        <v>Chris Parenti</v>
      </c>
      <c r="C2217" s="17" t="str">
        <f>IFERROR(VLOOKUP($F2217,'Location List'!$A$2:$T$644,18,FALSE),"")</f>
        <v>Jeff Baker</v>
      </c>
      <c r="D2217" s="17" t="str">
        <f>IFERROR(VLOOKUP($F2217,'Location List'!$A$2:$T$644,9,FALSE),"")</f>
        <v>DENNIS SANDERS</v>
      </c>
      <c r="E2217" s="17" t="str">
        <f>IFERROR(VLOOKUP($F2217,'Location List'!$A$2:$T$644,2,FALSE),"")</f>
        <v>MAYFIELD HEIGHTS</v>
      </c>
      <c r="F2217" s="26">
        <v>547</v>
      </c>
      <c r="G2217" s="29" t="s">
        <v>3278</v>
      </c>
      <c r="H2217" s="29" t="s">
        <v>3537</v>
      </c>
      <c r="I2217" s="26">
        <v>264</v>
      </c>
      <c r="J2217" s="26">
        <v>246</v>
      </c>
      <c r="K2217" s="26">
        <v>0</v>
      </c>
      <c r="L2217" s="26">
        <v>12</v>
      </c>
      <c r="M2217" s="26">
        <v>510</v>
      </c>
      <c r="N2217" s="26">
        <v>999</v>
      </c>
      <c r="O2217" s="49">
        <v>1.9590000000000001</v>
      </c>
    </row>
    <row r="2218" spans="1:15" ht="15" customHeight="1" x14ac:dyDescent="0.25">
      <c r="A2218" s="17" t="str">
        <f>IFERROR(VLOOKUP($F2218,'Location List'!$A$2:$T$644,20,FALSE),"")</f>
        <v>Chris Kelly</v>
      </c>
      <c r="B2218" s="17" t="str">
        <f>IFERROR(VLOOKUP($F2218,'Location List'!$A$2:$T$644,19,FALSE),"")</f>
        <v>Chris Parenti</v>
      </c>
      <c r="C2218" s="17" t="str">
        <f>IFERROR(VLOOKUP($F2218,'Location List'!$A$2:$T$644,18,FALSE),"")</f>
        <v>Jeff Baker</v>
      </c>
      <c r="D2218" s="17" t="str">
        <f>IFERROR(VLOOKUP($F2218,'Location List'!$A$2:$T$644,9,FALSE),"")</f>
        <v>DENNIS SANDERS</v>
      </c>
      <c r="E2218" s="17" t="str">
        <f>IFERROR(VLOOKUP($F2218,'Location List'!$A$2:$T$644,2,FALSE),"")</f>
        <v>MAYFIELD HEIGHTS</v>
      </c>
      <c r="F2218" s="26">
        <v>547</v>
      </c>
      <c r="G2218" s="29" t="s">
        <v>3278</v>
      </c>
      <c r="H2218" s="29" t="s">
        <v>3343</v>
      </c>
      <c r="I2218" s="26">
        <v>278</v>
      </c>
      <c r="J2218" s="26">
        <v>313</v>
      </c>
      <c r="K2218" s="26">
        <v>0</v>
      </c>
      <c r="L2218" s="26">
        <v>17</v>
      </c>
      <c r="M2218" s="26">
        <v>591</v>
      </c>
      <c r="N2218" s="26">
        <v>1168</v>
      </c>
      <c r="O2218" s="49">
        <v>1.976</v>
      </c>
    </row>
    <row r="2219" spans="1:15" ht="15" customHeight="1" x14ac:dyDescent="0.25">
      <c r="A2219" s="17" t="str">
        <f>IFERROR(VLOOKUP($F2219,'Location List'!$A$2:$T$644,20,FALSE),"")</f>
        <v>Chris Kelly</v>
      </c>
      <c r="B2219" s="17" t="str">
        <f>IFERROR(VLOOKUP($F2219,'Location List'!$A$2:$T$644,19,FALSE),"")</f>
        <v>Chris Parenti</v>
      </c>
      <c r="C2219" s="17" t="str">
        <f>IFERROR(VLOOKUP($F2219,'Location List'!$A$2:$T$644,18,FALSE),"")</f>
        <v>Jeff Baker</v>
      </c>
      <c r="D2219" s="17" t="str">
        <f>IFERROR(VLOOKUP($F2219,'Location List'!$A$2:$T$644,9,FALSE),"")</f>
        <v>DENNIS SANDERS</v>
      </c>
      <c r="E2219" s="17" t="str">
        <f>IFERROR(VLOOKUP($F2219,'Location List'!$A$2:$T$644,2,FALSE),"")</f>
        <v>MAYFIELD HEIGHTS</v>
      </c>
      <c r="F2219" s="26">
        <v>547</v>
      </c>
      <c r="G2219" s="29" t="s">
        <v>3278</v>
      </c>
      <c r="H2219" s="29" t="s">
        <v>3475</v>
      </c>
      <c r="I2219" s="26">
        <v>699</v>
      </c>
      <c r="J2219" s="26">
        <v>536</v>
      </c>
      <c r="K2219" s="26">
        <v>0</v>
      </c>
      <c r="L2219" s="26">
        <v>13</v>
      </c>
      <c r="M2219" s="26">
        <v>1235</v>
      </c>
      <c r="N2219" s="26">
        <v>33979</v>
      </c>
      <c r="O2219" s="49">
        <v>27.513000000000002</v>
      </c>
    </row>
    <row r="2220" spans="1:15" ht="15" customHeight="1" x14ac:dyDescent="0.25">
      <c r="A2220" s="17" t="str">
        <f>IFERROR(VLOOKUP($F2220,'Location List'!$A$2:$T$644,20,FALSE),"")</f>
        <v>Chris Kelly</v>
      </c>
      <c r="B2220" s="17" t="str">
        <f>IFERROR(VLOOKUP($F2220,'Location List'!$A$2:$T$644,19,FALSE),"")</f>
        <v>Chris Parenti</v>
      </c>
      <c r="C2220" s="17" t="str">
        <f>IFERROR(VLOOKUP($F2220,'Location List'!$A$2:$T$644,18,FALSE),"")</f>
        <v>Jeff Baker</v>
      </c>
      <c r="D2220" s="17" t="str">
        <f>IFERROR(VLOOKUP($F2220,'Location List'!$A$2:$T$644,9,FALSE),"")</f>
        <v>DENNIS SANDERS</v>
      </c>
      <c r="E2220" s="17" t="str">
        <f>IFERROR(VLOOKUP($F2220,'Location List'!$A$2:$T$644,2,FALSE),"")</f>
        <v>MAYFIELD HEIGHTS</v>
      </c>
      <c r="F2220" s="26">
        <v>547</v>
      </c>
      <c r="G2220" s="29" t="s">
        <v>3278</v>
      </c>
      <c r="H2220" s="29" t="s">
        <v>3391</v>
      </c>
      <c r="I2220" s="26">
        <v>66</v>
      </c>
      <c r="J2220" s="26">
        <v>69</v>
      </c>
      <c r="K2220" s="26">
        <v>0</v>
      </c>
      <c r="L2220" s="26">
        <v>14</v>
      </c>
      <c r="M2220" s="26">
        <v>135</v>
      </c>
      <c r="N2220" s="26">
        <v>265</v>
      </c>
      <c r="O2220" s="49">
        <v>1.9630000000000001</v>
      </c>
    </row>
    <row r="2221" spans="1:15" ht="15" customHeight="1" x14ac:dyDescent="0.25">
      <c r="A2221" s="17" t="str">
        <f>IFERROR(VLOOKUP($F2221,'Location List'!$A$2:$T$644,20,FALSE),"")</f>
        <v>Chris Kelly</v>
      </c>
      <c r="B2221" s="17" t="str">
        <f>IFERROR(VLOOKUP($F2221,'Location List'!$A$2:$T$644,19,FALSE),"")</f>
        <v>Chris Parenti</v>
      </c>
      <c r="C2221" s="17" t="str">
        <f>IFERROR(VLOOKUP($F2221,'Location List'!$A$2:$T$644,18,FALSE),"")</f>
        <v>Jeff Baker</v>
      </c>
      <c r="D2221" s="17" t="str">
        <f>IFERROR(VLOOKUP($F2221,'Location List'!$A$2:$T$644,9,FALSE),"")</f>
        <v>DENNIS SANDERS</v>
      </c>
      <c r="E2221" s="17" t="str">
        <f>IFERROR(VLOOKUP($F2221,'Location List'!$A$2:$T$644,2,FALSE),"")</f>
        <v>MAYFIELD HEIGHTS</v>
      </c>
      <c r="F2221" s="26">
        <v>547</v>
      </c>
      <c r="G2221" s="29" t="s">
        <v>3278</v>
      </c>
      <c r="H2221" s="29" t="s">
        <v>3317</v>
      </c>
      <c r="I2221" s="26">
        <v>134</v>
      </c>
      <c r="J2221" s="26">
        <v>155</v>
      </c>
      <c r="K2221" s="26">
        <v>0</v>
      </c>
      <c r="L2221" s="26">
        <v>15</v>
      </c>
      <c r="M2221" s="26">
        <v>289</v>
      </c>
      <c r="N2221" s="26">
        <v>160</v>
      </c>
      <c r="O2221" s="49">
        <v>0.55400000000000005</v>
      </c>
    </row>
    <row r="2222" spans="1:15" ht="15" customHeight="1" x14ac:dyDescent="0.25">
      <c r="A2222" s="17" t="str">
        <f>IFERROR(VLOOKUP($F2222,'Location List'!$A$2:$T$644,20,FALSE),"")</f>
        <v>Chris Kelly</v>
      </c>
      <c r="B2222" s="17" t="str">
        <f>IFERROR(VLOOKUP($F2222,'Location List'!$A$2:$T$644,19,FALSE),"")</f>
        <v>Chris Parenti</v>
      </c>
      <c r="C2222" s="17" t="str">
        <f>IFERROR(VLOOKUP($F2222,'Location List'!$A$2:$T$644,18,FALSE),"")</f>
        <v>Troy Hinton</v>
      </c>
      <c r="D2222" s="17" t="str">
        <f>IFERROR(VLOOKUP($F2222,'Location List'!$A$2:$T$644,9,FALSE),"")</f>
        <v>SUSAN JENSEN</v>
      </c>
      <c r="E2222" s="17" t="str">
        <f>IFERROR(VLOOKUP($F2222,'Location List'!$A$2:$T$644,2,FALSE),"")</f>
        <v>VIRGINIA BEACH</v>
      </c>
      <c r="F2222" s="26">
        <v>548</v>
      </c>
      <c r="G2222" s="29" t="s">
        <v>3605</v>
      </c>
      <c r="H2222" s="29" t="s">
        <v>3289</v>
      </c>
      <c r="I2222" s="26">
        <v>167</v>
      </c>
      <c r="J2222" s="26">
        <v>246</v>
      </c>
      <c r="K2222" s="26">
        <v>0</v>
      </c>
      <c r="L2222" s="26">
        <v>24</v>
      </c>
      <c r="M2222" s="26">
        <v>413</v>
      </c>
      <c r="N2222" s="26">
        <v>3633</v>
      </c>
      <c r="O2222" s="49">
        <v>8.7970000000000006</v>
      </c>
    </row>
    <row r="2223" spans="1:15" ht="15" customHeight="1" x14ac:dyDescent="0.25">
      <c r="A2223" s="17" t="str">
        <f>IFERROR(VLOOKUP($F2223,'Location List'!$A$2:$T$644,20,FALSE),"")</f>
        <v>Chris Kelly</v>
      </c>
      <c r="B2223" s="17" t="str">
        <f>IFERROR(VLOOKUP($F2223,'Location List'!$A$2:$T$644,19,FALSE),"")</f>
        <v>Chris Parenti</v>
      </c>
      <c r="C2223" s="17" t="str">
        <f>IFERROR(VLOOKUP($F2223,'Location List'!$A$2:$T$644,18,FALSE),"")</f>
        <v>Troy Hinton</v>
      </c>
      <c r="D2223" s="17" t="str">
        <f>IFERROR(VLOOKUP($F2223,'Location List'!$A$2:$T$644,9,FALSE),"")</f>
        <v>SUSAN JENSEN</v>
      </c>
      <c r="E2223" s="17" t="str">
        <f>IFERROR(VLOOKUP($F2223,'Location List'!$A$2:$T$644,2,FALSE),"")</f>
        <v>VIRGINIA BEACH</v>
      </c>
      <c r="F2223" s="26">
        <v>548</v>
      </c>
      <c r="G2223" s="29" t="s">
        <v>3328</v>
      </c>
      <c r="H2223" s="29" t="s">
        <v>3624</v>
      </c>
      <c r="I2223" s="26">
        <v>682</v>
      </c>
      <c r="J2223" s="26">
        <v>179</v>
      </c>
      <c r="K2223" s="26">
        <v>0</v>
      </c>
      <c r="L2223" s="26">
        <v>17</v>
      </c>
      <c r="M2223" s="26">
        <v>861</v>
      </c>
      <c r="N2223" s="26">
        <v>1408</v>
      </c>
      <c r="O2223" s="49">
        <v>1.635</v>
      </c>
    </row>
    <row r="2224" spans="1:15" ht="15" customHeight="1" x14ac:dyDescent="0.25">
      <c r="A2224" s="17" t="str">
        <f>IFERROR(VLOOKUP($F2224,'Location List'!$A$2:$T$644,20,FALSE),"")</f>
        <v>Chris Kelly</v>
      </c>
      <c r="B2224" s="17" t="str">
        <f>IFERROR(VLOOKUP($F2224,'Location List'!$A$2:$T$644,19,FALSE),"")</f>
        <v>Chris Parenti</v>
      </c>
      <c r="C2224" s="17" t="str">
        <f>IFERROR(VLOOKUP($F2224,'Location List'!$A$2:$T$644,18,FALSE),"")</f>
        <v>Troy Hinton</v>
      </c>
      <c r="D2224" s="17" t="str">
        <f>IFERROR(VLOOKUP($F2224,'Location List'!$A$2:$T$644,9,FALSE),"")</f>
        <v>SUSAN JENSEN</v>
      </c>
      <c r="E2224" s="17" t="str">
        <f>IFERROR(VLOOKUP($F2224,'Location List'!$A$2:$T$644,2,FALSE),"")</f>
        <v>VIRGINIA BEACH</v>
      </c>
      <c r="F2224" s="26">
        <v>548</v>
      </c>
      <c r="G2224" s="29" t="s">
        <v>3328</v>
      </c>
      <c r="H2224" s="29" t="s">
        <v>3450</v>
      </c>
      <c r="I2224" s="26">
        <v>246</v>
      </c>
      <c r="J2224" s="26">
        <v>146</v>
      </c>
      <c r="K2224" s="26">
        <v>0</v>
      </c>
      <c r="L2224" s="26">
        <v>15</v>
      </c>
      <c r="M2224" s="26">
        <v>392</v>
      </c>
      <c r="N2224" s="26">
        <v>136</v>
      </c>
      <c r="O2224" s="49">
        <v>0.34699999999999998</v>
      </c>
    </row>
    <row r="2225" spans="1:15" ht="15" customHeight="1" x14ac:dyDescent="0.25">
      <c r="A2225" s="17" t="str">
        <f>IFERROR(VLOOKUP($F2225,'Location List'!$A$2:$T$644,20,FALSE),"")</f>
        <v>Chris Kelly</v>
      </c>
      <c r="B2225" s="17" t="str">
        <f>IFERROR(VLOOKUP($F2225,'Location List'!$A$2:$T$644,19,FALSE),"")</f>
        <v>Chris Parenti</v>
      </c>
      <c r="C2225" s="17" t="str">
        <f>IFERROR(VLOOKUP($F2225,'Location List'!$A$2:$T$644,18,FALSE),"")</f>
        <v>Troy Hinton</v>
      </c>
      <c r="D2225" s="17" t="str">
        <f>IFERROR(VLOOKUP($F2225,'Location List'!$A$2:$T$644,9,FALSE),"")</f>
        <v>SUSAN JENSEN</v>
      </c>
      <c r="E2225" s="17" t="str">
        <f>IFERROR(VLOOKUP($F2225,'Location List'!$A$2:$T$644,2,FALSE),"")</f>
        <v>VIRGINIA BEACH</v>
      </c>
      <c r="F2225" s="26">
        <v>548</v>
      </c>
      <c r="G2225" s="29" t="s">
        <v>3272</v>
      </c>
      <c r="H2225" s="29" t="s">
        <v>3411</v>
      </c>
      <c r="I2225" s="26">
        <v>100</v>
      </c>
      <c r="J2225" s="26">
        <v>55</v>
      </c>
      <c r="K2225" s="26">
        <v>0</v>
      </c>
      <c r="L2225" s="26">
        <v>16</v>
      </c>
      <c r="M2225" s="26">
        <v>155</v>
      </c>
      <c r="N2225" s="26">
        <v>179</v>
      </c>
      <c r="O2225" s="49">
        <v>1.155</v>
      </c>
    </row>
    <row r="2226" spans="1:15" ht="15" customHeight="1" x14ac:dyDescent="0.25">
      <c r="A2226" s="17" t="str">
        <f>IFERROR(VLOOKUP($F2226,'Location List'!$A$2:$T$644,20,FALSE),"")</f>
        <v>Chris Kelly</v>
      </c>
      <c r="B2226" s="17" t="str">
        <f>IFERROR(VLOOKUP($F2226,'Location List'!$A$2:$T$644,19,FALSE),"")</f>
        <v>Chris Parenti</v>
      </c>
      <c r="C2226" s="17" t="str">
        <f>IFERROR(VLOOKUP($F2226,'Location List'!$A$2:$T$644,18,FALSE),"")</f>
        <v>Troy Hinton</v>
      </c>
      <c r="D2226" s="17" t="str">
        <f>IFERROR(VLOOKUP($F2226,'Location List'!$A$2:$T$644,9,FALSE),"")</f>
        <v>SUSAN JENSEN</v>
      </c>
      <c r="E2226" s="17" t="str">
        <f>IFERROR(VLOOKUP($F2226,'Location List'!$A$2:$T$644,2,FALSE),"")</f>
        <v>VIRGINIA BEACH</v>
      </c>
      <c r="F2226" s="26">
        <v>548</v>
      </c>
      <c r="G2226" s="29" t="s">
        <v>3272</v>
      </c>
      <c r="H2226" s="29" t="s">
        <v>3535</v>
      </c>
      <c r="I2226" s="26">
        <v>554</v>
      </c>
      <c r="J2226" s="26">
        <v>158</v>
      </c>
      <c r="K2226" s="26">
        <v>0</v>
      </c>
      <c r="L2226" s="26">
        <v>17</v>
      </c>
      <c r="M2226" s="26">
        <v>712</v>
      </c>
      <c r="N2226" s="26">
        <v>4450</v>
      </c>
      <c r="O2226" s="49">
        <v>6.25</v>
      </c>
    </row>
    <row r="2227" spans="1:15" ht="15" customHeight="1" x14ac:dyDescent="0.25">
      <c r="A2227" s="17" t="str">
        <f>IFERROR(VLOOKUP($F2227,'Location List'!$A$2:$T$644,20,FALSE),"")</f>
        <v>Chris Kelly</v>
      </c>
      <c r="B2227" s="17" t="str">
        <f>IFERROR(VLOOKUP($F2227,'Location List'!$A$2:$T$644,19,FALSE),"")</f>
        <v>Chris Parenti</v>
      </c>
      <c r="C2227" s="17" t="str">
        <f>IFERROR(VLOOKUP($F2227,'Location List'!$A$2:$T$644,18,FALSE),"")</f>
        <v>Troy Hinton</v>
      </c>
      <c r="D2227" s="17" t="str">
        <f>IFERROR(VLOOKUP($F2227,'Location List'!$A$2:$T$644,9,FALSE),"")</f>
        <v>SUSAN JENSEN</v>
      </c>
      <c r="E2227" s="17" t="str">
        <f>IFERROR(VLOOKUP($F2227,'Location List'!$A$2:$T$644,2,FALSE),"")</f>
        <v>VIRGINIA BEACH</v>
      </c>
      <c r="F2227" s="26">
        <v>548</v>
      </c>
      <c r="G2227" s="29" t="s">
        <v>3272</v>
      </c>
      <c r="H2227" s="29" t="s">
        <v>3406</v>
      </c>
      <c r="I2227" s="26">
        <v>504</v>
      </c>
      <c r="J2227" s="26">
        <v>293</v>
      </c>
      <c r="K2227" s="26">
        <v>0</v>
      </c>
      <c r="L2227" s="26">
        <v>16</v>
      </c>
      <c r="M2227" s="26">
        <v>797</v>
      </c>
      <c r="N2227" s="26">
        <v>6222</v>
      </c>
      <c r="O2227" s="49">
        <v>7.8070000000000004</v>
      </c>
    </row>
    <row r="2228" spans="1:15" ht="15" customHeight="1" x14ac:dyDescent="0.25">
      <c r="A2228" s="17" t="str">
        <f>IFERROR(VLOOKUP($F2228,'Location List'!$A$2:$T$644,20,FALSE),"")</f>
        <v>Chris Kelly</v>
      </c>
      <c r="B2228" s="17" t="str">
        <f>IFERROR(VLOOKUP($F2228,'Location List'!$A$2:$T$644,19,FALSE),"")</f>
        <v>Chris Parenti</v>
      </c>
      <c r="C2228" s="17" t="str">
        <f>IFERROR(VLOOKUP($F2228,'Location List'!$A$2:$T$644,18,FALSE),"")</f>
        <v>Troy Hinton</v>
      </c>
      <c r="D2228" s="17" t="str">
        <f>IFERROR(VLOOKUP($F2228,'Location List'!$A$2:$T$644,9,FALSE),"")</f>
        <v>SUSAN JENSEN</v>
      </c>
      <c r="E2228" s="17" t="str">
        <f>IFERROR(VLOOKUP($F2228,'Location List'!$A$2:$T$644,2,FALSE),"")</f>
        <v>VIRGINIA BEACH</v>
      </c>
      <c r="F2228" s="26">
        <v>548</v>
      </c>
      <c r="G2228" s="29" t="s">
        <v>3278</v>
      </c>
      <c r="H2228" s="29" t="s">
        <v>3436</v>
      </c>
      <c r="I2228" s="26">
        <v>196</v>
      </c>
      <c r="J2228" s="26">
        <v>171</v>
      </c>
      <c r="K2228" s="26">
        <v>0</v>
      </c>
      <c r="L2228" s="26">
        <v>15</v>
      </c>
      <c r="M2228" s="26">
        <v>367</v>
      </c>
      <c r="N2228" s="26">
        <v>2821</v>
      </c>
      <c r="O2228" s="49">
        <v>7.6870000000000003</v>
      </c>
    </row>
    <row r="2229" spans="1:15" ht="15" customHeight="1" x14ac:dyDescent="0.25">
      <c r="A2229" s="17" t="str">
        <f>IFERROR(VLOOKUP($F2229,'Location List'!$A$2:$T$644,20,FALSE),"")</f>
        <v>Chris Kelly</v>
      </c>
      <c r="B2229" s="17" t="str">
        <f>IFERROR(VLOOKUP($F2229,'Location List'!$A$2:$T$644,19,FALSE),"")</f>
        <v>Chris Parenti</v>
      </c>
      <c r="C2229" s="17" t="str">
        <f>IFERROR(VLOOKUP($F2229,'Location List'!$A$2:$T$644,18,FALSE),"")</f>
        <v>Troy Hinton</v>
      </c>
      <c r="D2229" s="17" t="str">
        <f>IFERROR(VLOOKUP($F2229,'Location List'!$A$2:$T$644,9,FALSE),"")</f>
        <v>SUSAN JENSEN</v>
      </c>
      <c r="E2229" s="17" t="str">
        <f>IFERROR(VLOOKUP($F2229,'Location List'!$A$2:$T$644,2,FALSE),"")</f>
        <v>VIRGINIA BEACH</v>
      </c>
      <c r="F2229" s="26">
        <v>548</v>
      </c>
      <c r="G2229" s="29" t="s">
        <v>3278</v>
      </c>
      <c r="H2229" s="29" t="s">
        <v>3302</v>
      </c>
      <c r="I2229" s="26">
        <v>92</v>
      </c>
      <c r="J2229" s="26">
        <v>53</v>
      </c>
      <c r="K2229" s="26">
        <v>0</v>
      </c>
      <c r="L2229" s="26">
        <v>16</v>
      </c>
      <c r="M2229" s="26">
        <v>145</v>
      </c>
      <c r="N2229" s="26">
        <v>983</v>
      </c>
      <c r="O2229" s="49">
        <v>6.7789999999999999</v>
      </c>
    </row>
    <row r="2230" spans="1:15" ht="15" customHeight="1" x14ac:dyDescent="0.25">
      <c r="A2230" s="17" t="str">
        <f>IFERROR(VLOOKUP($F2230,'Location List'!$A$2:$T$644,20,FALSE),"")</f>
        <v>Chris Kelly</v>
      </c>
      <c r="B2230" s="17" t="str">
        <f>IFERROR(VLOOKUP($F2230,'Location List'!$A$2:$T$644,19,FALSE),"")</f>
        <v>Chris Parenti</v>
      </c>
      <c r="C2230" s="17" t="str">
        <f>IFERROR(VLOOKUP($F2230,'Location List'!$A$2:$T$644,18,FALSE),"")</f>
        <v>Troy Hinton</v>
      </c>
      <c r="D2230" s="17" t="str">
        <f>IFERROR(VLOOKUP($F2230,'Location List'!$A$2:$T$644,9,FALSE),"")</f>
        <v>SUSAN JENSEN</v>
      </c>
      <c r="E2230" s="17" t="str">
        <f>IFERROR(VLOOKUP($F2230,'Location List'!$A$2:$T$644,2,FALSE),"")</f>
        <v>VIRGINIA BEACH</v>
      </c>
      <c r="F2230" s="26">
        <v>548</v>
      </c>
      <c r="G2230" s="29" t="s">
        <v>3278</v>
      </c>
      <c r="H2230" s="29" t="s">
        <v>3317</v>
      </c>
      <c r="I2230" s="26">
        <v>165</v>
      </c>
      <c r="J2230" s="26">
        <v>198</v>
      </c>
      <c r="K2230" s="26">
        <v>0</v>
      </c>
      <c r="L2230" s="26">
        <v>21</v>
      </c>
      <c r="M2230" s="26">
        <v>363</v>
      </c>
      <c r="N2230" s="26">
        <v>2648</v>
      </c>
      <c r="O2230" s="49">
        <v>7.2949999999999999</v>
      </c>
    </row>
    <row r="2231" spans="1:15" ht="15" customHeight="1" x14ac:dyDescent="0.25">
      <c r="A2231" s="17" t="str">
        <f>IFERROR(VLOOKUP($F2231,'Location List'!$A$2:$T$644,20,FALSE),"")</f>
        <v>Chris Kelly</v>
      </c>
      <c r="B2231" s="17" t="str">
        <f>IFERROR(VLOOKUP($F2231,'Location List'!$A$2:$T$644,19,FALSE),"")</f>
        <v>Chris Parenti</v>
      </c>
      <c r="C2231" s="17" t="str">
        <f>IFERROR(VLOOKUP($F2231,'Location List'!$A$2:$T$644,18,FALSE),"")</f>
        <v>Troy Hinton</v>
      </c>
      <c r="D2231" s="17" t="str">
        <f>IFERROR(VLOOKUP($F2231,'Location List'!$A$2:$T$644,9,FALSE),"")</f>
        <v>SUSAN JENSEN</v>
      </c>
      <c r="E2231" s="17" t="str">
        <f>IFERROR(VLOOKUP($F2231,'Location List'!$A$2:$T$644,2,FALSE),"")</f>
        <v>HAMPTON</v>
      </c>
      <c r="F2231" s="26">
        <v>549</v>
      </c>
      <c r="G2231" s="29" t="s">
        <v>3272</v>
      </c>
      <c r="H2231" s="29" t="s">
        <v>3290</v>
      </c>
      <c r="I2231" s="26">
        <v>407</v>
      </c>
      <c r="J2231" s="26">
        <v>114</v>
      </c>
      <c r="K2231" s="26">
        <v>0</v>
      </c>
      <c r="L2231" s="26">
        <v>13</v>
      </c>
      <c r="M2231" s="26">
        <v>521</v>
      </c>
      <c r="N2231" s="26">
        <v>744</v>
      </c>
      <c r="O2231" s="49">
        <v>1.4279999999999999</v>
      </c>
    </row>
    <row r="2232" spans="1:15" ht="15" customHeight="1" x14ac:dyDescent="0.25">
      <c r="A2232" s="17" t="str">
        <f>IFERROR(VLOOKUP($F2232,'Location List'!$A$2:$T$644,20,FALSE),"")</f>
        <v>Chris Kelly</v>
      </c>
      <c r="B2232" s="17" t="str">
        <f>IFERROR(VLOOKUP($F2232,'Location List'!$A$2:$T$644,19,FALSE),"")</f>
        <v>Chris Parenti</v>
      </c>
      <c r="C2232" s="17" t="str">
        <f>IFERROR(VLOOKUP($F2232,'Location List'!$A$2:$T$644,18,FALSE),"")</f>
        <v>Troy Hinton</v>
      </c>
      <c r="D2232" s="17" t="str">
        <f>IFERROR(VLOOKUP($F2232,'Location List'!$A$2:$T$644,9,FALSE),"")</f>
        <v>SUSAN JENSEN</v>
      </c>
      <c r="E2232" s="17" t="str">
        <f>IFERROR(VLOOKUP($F2232,'Location List'!$A$2:$T$644,2,FALSE),"")</f>
        <v>HAMPTON</v>
      </c>
      <c r="F2232" s="26">
        <v>549</v>
      </c>
      <c r="G2232" s="29" t="s">
        <v>3272</v>
      </c>
      <c r="H2232" s="29" t="s">
        <v>3405</v>
      </c>
      <c r="I2232" s="26">
        <v>339</v>
      </c>
      <c r="J2232" s="26">
        <v>264</v>
      </c>
      <c r="K2232" s="26">
        <v>0</v>
      </c>
      <c r="L2232" s="26">
        <v>13</v>
      </c>
      <c r="M2232" s="26">
        <v>603</v>
      </c>
      <c r="N2232" s="26">
        <v>4326</v>
      </c>
      <c r="O2232" s="49">
        <v>7.1740000000000004</v>
      </c>
    </row>
    <row r="2233" spans="1:15" ht="15" customHeight="1" x14ac:dyDescent="0.25">
      <c r="A2233" s="17" t="str">
        <f>IFERROR(VLOOKUP($F2233,'Location List'!$A$2:$T$644,20,FALSE),"")</f>
        <v>Chris Kelly</v>
      </c>
      <c r="B2233" s="17" t="str">
        <f>IFERROR(VLOOKUP($F2233,'Location List'!$A$2:$T$644,19,FALSE),"")</f>
        <v>Chris Parenti</v>
      </c>
      <c r="C2233" s="17" t="str">
        <f>IFERROR(VLOOKUP($F2233,'Location List'!$A$2:$T$644,18,FALSE),"")</f>
        <v>Troy Hinton</v>
      </c>
      <c r="D2233" s="17" t="str">
        <f>IFERROR(VLOOKUP($F2233,'Location List'!$A$2:$T$644,9,FALSE),"")</f>
        <v>SUSAN JENSEN</v>
      </c>
      <c r="E2233" s="17" t="str">
        <f>IFERROR(VLOOKUP($F2233,'Location List'!$A$2:$T$644,2,FALSE),"")</f>
        <v>HAMPTON</v>
      </c>
      <c r="F2233" s="26">
        <v>549</v>
      </c>
      <c r="G2233" s="29" t="s">
        <v>3272</v>
      </c>
      <c r="H2233" s="29" t="s">
        <v>3275</v>
      </c>
      <c r="I2233" s="26">
        <v>369</v>
      </c>
      <c r="J2233" s="26">
        <v>149</v>
      </c>
      <c r="K2233" s="26">
        <v>0</v>
      </c>
      <c r="L2233" s="26">
        <v>13</v>
      </c>
      <c r="M2233" s="26">
        <v>518</v>
      </c>
      <c r="N2233" s="26">
        <v>3815</v>
      </c>
      <c r="O2233" s="49">
        <v>7.3650000000000002</v>
      </c>
    </row>
    <row r="2234" spans="1:15" ht="15" customHeight="1" x14ac:dyDescent="0.25">
      <c r="A2234" s="17" t="str">
        <f>IFERROR(VLOOKUP($F2234,'Location List'!$A$2:$T$644,20,FALSE),"")</f>
        <v>Chris Kelly</v>
      </c>
      <c r="B2234" s="17" t="str">
        <f>IFERROR(VLOOKUP($F2234,'Location List'!$A$2:$T$644,19,FALSE),"")</f>
        <v>Chris Parenti</v>
      </c>
      <c r="C2234" s="17" t="str">
        <f>IFERROR(VLOOKUP($F2234,'Location List'!$A$2:$T$644,18,FALSE),"")</f>
        <v>Troy Hinton</v>
      </c>
      <c r="D2234" s="17" t="str">
        <f>IFERROR(VLOOKUP($F2234,'Location List'!$A$2:$T$644,9,FALSE),"")</f>
        <v>SUSAN JENSEN</v>
      </c>
      <c r="E2234" s="17" t="str">
        <f>IFERROR(VLOOKUP($F2234,'Location List'!$A$2:$T$644,2,FALSE),"")</f>
        <v>HAMPTON</v>
      </c>
      <c r="F2234" s="26">
        <v>549</v>
      </c>
      <c r="G2234" s="29" t="s">
        <v>3272</v>
      </c>
      <c r="H2234" s="29" t="s">
        <v>3580</v>
      </c>
      <c r="I2234" s="26">
        <v>138</v>
      </c>
      <c r="J2234" s="26">
        <v>127</v>
      </c>
      <c r="K2234" s="26">
        <v>0</v>
      </c>
      <c r="L2234" s="26">
        <v>15</v>
      </c>
      <c r="M2234" s="26">
        <v>265</v>
      </c>
      <c r="N2234" s="26">
        <v>497</v>
      </c>
      <c r="O2234" s="49">
        <v>1.875</v>
      </c>
    </row>
    <row r="2235" spans="1:15" ht="15" customHeight="1" x14ac:dyDescent="0.25">
      <c r="A2235" s="17" t="str">
        <f>IFERROR(VLOOKUP($F2235,'Location List'!$A$2:$T$644,20,FALSE),"")</f>
        <v>Chris Kelly</v>
      </c>
      <c r="B2235" s="17" t="str">
        <f>IFERROR(VLOOKUP($F2235,'Location List'!$A$2:$T$644,19,FALSE),"")</f>
        <v>Chris Parenti</v>
      </c>
      <c r="C2235" s="17" t="str">
        <f>IFERROR(VLOOKUP($F2235,'Location List'!$A$2:$T$644,18,FALSE),"")</f>
        <v>Troy Hinton</v>
      </c>
      <c r="D2235" s="17" t="str">
        <f>IFERROR(VLOOKUP($F2235,'Location List'!$A$2:$T$644,9,FALSE),"")</f>
        <v>SUSAN JENSEN</v>
      </c>
      <c r="E2235" s="17" t="str">
        <f>IFERROR(VLOOKUP($F2235,'Location List'!$A$2:$T$644,2,FALSE),"")</f>
        <v>HAMPTON</v>
      </c>
      <c r="F2235" s="26">
        <v>549</v>
      </c>
      <c r="G2235" s="29" t="s">
        <v>3276</v>
      </c>
      <c r="H2235" s="29" t="s">
        <v>3520</v>
      </c>
      <c r="I2235" s="26">
        <v>218</v>
      </c>
      <c r="J2235" s="26">
        <v>239</v>
      </c>
      <c r="K2235" s="26">
        <v>0</v>
      </c>
      <c r="L2235" s="26">
        <v>14</v>
      </c>
      <c r="M2235" s="26">
        <v>457</v>
      </c>
      <c r="N2235" s="26">
        <v>724</v>
      </c>
      <c r="O2235" s="49">
        <v>1.5840000000000001</v>
      </c>
    </row>
    <row r="2236" spans="1:15" ht="15" customHeight="1" x14ac:dyDescent="0.25">
      <c r="A2236" s="17" t="str">
        <f>IFERROR(VLOOKUP($F2236,'Location List'!$A$2:$T$644,20,FALSE),"")</f>
        <v>Chris Kelly</v>
      </c>
      <c r="B2236" s="17" t="str">
        <f>IFERROR(VLOOKUP($F2236,'Location List'!$A$2:$T$644,19,FALSE),"")</f>
        <v>Chris Parenti</v>
      </c>
      <c r="C2236" s="17" t="str">
        <f>IFERROR(VLOOKUP($F2236,'Location List'!$A$2:$T$644,18,FALSE),"")</f>
        <v>Troy Hinton</v>
      </c>
      <c r="D2236" s="17" t="str">
        <f>IFERROR(VLOOKUP($F2236,'Location List'!$A$2:$T$644,9,FALSE),"")</f>
        <v>SUSAN JENSEN</v>
      </c>
      <c r="E2236" s="17" t="str">
        <f>IFERROR(VLOOKUP($F2236,'Location List'!$A$2:$T$644,2,FALSE),"")</f>
        <v>HAMPTON</v>
      </c>
      <c r="F2236" s="26">
        <v>549</v>
      </c>
      <c r="G2236" s="29" t="s">
        <v>3278</v>
      </c>
      <c r="H2236" s="29" t="s">
        <v>3625</v>
      </c>
      <c r="I2236" s="26">
        <v>129</v>
      </c>
      <c r="J2236" s="26">
        <v>108</v>
      </c>
      <c r="K2236" s="26">
        <v>0</v>
      </c>
      <c r="L2236" s="26">
        <v>14</v>
      </c>
      <c r="M2236" s="26">
        <v>237</v>
      </c>
      <c r="N2236" s="26">
        <v>2053</v>
      </c>
      <c r="O2236" s="49">
        <v>8.6620000000000008</v>
      </c>
    </row>
    <row r="2237" spans="1:15" ht="15" customHeight="1" x14ac:dyDescent="0.25">
      <c r="A2237" s="17" t="str">
        <f>IFERROR(VLOOKUP($F2237,'Location List'!$A$2:$T$644,20,FALSE),"")</f>
        <v>Chris Kelly</v>
      </c>
      <c r="B2237" s="17" t="str">
        <f>IFERROR(VLOOKUP($F2237,'Location List'!$A$2:$T$644,19,FALSE),"")</f>
        <v>Chris Parenti</v>
      </c>
      <c r="C2237" s="17" t="str">
        <f>IFERROR(VLOOKUP($F2237,'Location List'!$A$2:$T$644,18,FALSE),"")</f>
        <v>Troy Hinton</v>
      </c>
      <c r="D2237" s="17" t="str">
        <f>IFERROR(VLOOKUP($F2237,'Location List'!$A$2:$T$644,9,FALSE),"")</f>
        <v>SUSAN JENSEN</v>
      </c>
      <c r="E2237" s="17" t="str">
        <f>IFERROR(VLOOKUP($F2237,'Location List'!$A$2:$T$644,2,FALSE),"")</f>
        <v>HAMPTON</v>
      </c>
      <c r="F2237" s="26">
        <v>549</v>
      </c>
      <c r="G2237" s="29" t="s">
        <v>3278</v>
      </c>
      <c r="H2237" s="29" t="s">
        <v>3302</v>
      </c>
      <c r="I2237" s="26">
        <v>120</v>
      </c>
      <c r="J2237" s="26">
        <v>89</v>
      </c>
      <c r="K2237" s="26">
        <v>0</v>
      </c>
      <c r="L2237" s="26">
        <v>14</v>
      </c>
      <c r="M2237" s="26">
        <v>209</v>
      </c>
      <c r="N2237" s="26">
        <v>1261</v>
      </c>
      <c r="O2237" s="49">
        <v>6.0330000000000004</v>
      </c>
    </row>
    <row r="2238" spans="1:15" ht="15" customHeight="1" x14ac:dyDescent="0.25">
      <c r="A2238" s="17" t="str">
        <f>IFERROR(VLOOKUP($F2238,'Location List'!$A$2:$T$644,20,FALSE),"")</f>
        <v>Chris Kelly</v>
      </c>
      <c r="B2238" s="17" t="str">
        <f>IFERROR(VLOOKUP($F2238,'Location List'!$A$2:$T$644,19,FALSE),"")</f>
        <v>Chris Parenti</v>
      </c>
      <c r="C2238" s="17" t="str">
        <f>IFERROR(VLOOKUP($F2238,'Location List'!$A$2:$T$644,18,FALSE),"")</f>
        <v>Troy Hinton</v>
      </c>
      <c r="D2238" s="17" t="str">
        <f>IFERROR(VLOOKUP($F2238,'Location List'!$A$2:$T$644,9,FALSE),"")</f>
        <v>SUSAN JENSEN</v>
      </c>
      <c r="E2238" s="17" t="str">
        <f>IFERROR(VLOOKUP($F2238,'Location List'!$A$2:$T$644,2,FALSE),"")</f>
        <v>HAMPTON</v>
      </c>
      <c r="F2238" s="26">
        <v>549</v>
      </c>
      <c r="G2238" s="29" t="s">
        <v>3278</v>
      </c>
      <c r="H2238" s="29" t="s">
        <v>3388</v>
      </c>
      <c r="I2238" s="26">
        <v>590</v>
      </c>
      <c r="J2238" s="26">
        <v>275</v>
      </c>
      <c r="K2238" s="26">
        <v>0</v>
      </c>
      <c r="L2238" s="26">
        <v>15</v>
      </c>
      <c r="M2238" s="26">
        <v>865</v>
      </c>
      <c r="N2238" s="26">
        <v>7717</v>
      </c>
      <c r="O2238" s="49">
        <v>8.9209999999999994</v>
      </c>
    </row>
    <row r="2239" spans="1:15" ht="15" customHeight="1" x14ac:dyDescent="0.25">
      <c r="A2239" s="17" t="str">
        <f>IFERROR(VLOOKUP($F2239,'Location List'!$A$2:$T$644,20,FALSE),"")</f>
        <v>Chris Kelly</v>
      </c>
      <c r="B2239" s="17" t="str">
        <f>IFERROR(VLOOKUP($F2239,'Location List'!$A$2:$T$644,19,FALSE),"")</f>
        <v>Chris Parenti</v>
      </c>
      <c r="C2239" s="17" t="str">
        <f>IFERROR(VLOOKUP($F2239,'Location List'!$A$2:$T$644,18,FALSE),"")</f>
        <v>Troy Hinton</v>
      </c>
      <c r="D2239" s="17" t="str">
        <f>IFERROR(VLOOKUP($F2239,'Location List'!$A$2:$T$644,9,FALSE),"")</f>
        <v>SUSAN JENSEN</v>
      </c>
      <c r="E2239" s="17" t="str">
        <f>IFERROR(VLOOKUP($F2239,'Location List'!$A$2:$T$644,2,FALSE),"")</f>
        <v>HAMPTON</v>
      </c>
      <c r="F2239" s="26">
        <v>549</v>
      </c>
      <c r="G2239" s="29" t="s">
        <v>3278</v>
      </c>
      <c r="H2239" s="29" t="s">
        <v>3475</v>
      </c>
      <c r="I2239" s="26">
        <v>341</v>
      </c>
      <c r="J2239" s="26">
        <v>282</v>
      </c>
      <c r="K2239" s="26">
        <v>0</v>
      </c>
      <c r="L2239" s="26">
        <v>19</v>
      </c>
      <c r="M2239" s="26">
        <v>623</v>
      </c>
      <c r="N2239" s="26">
        <v>3749</v>
      </c>
      <c r="O2239" s="49">
        <v>6.0179999999999998</v>
      </c>
    </row>
    <row r="2240" spans="1:15" ht="15" customHeight="1" x14ac:dyDescent="0.25">
      <c r="A2240" s="17" t="str">
        <f>IFERROR(VLOOKUP($F2240,'Location List'!$A$2:$T$644,20,FALSE),"")</f>
        <v>Chris Kelly</v>
      </c>
      <c r="B2240" s="17" t="str">
        <f>IFERROR(VLOOKUP($F2240,'Location List'!$A$2:$T$644,19,FALSE),"")</f>
        <v>Chris Parenti</v>
      </c>
      <c r="C2240" s="17" t="str">
        <f>IFERROR(VLOOKUP($F2240,'Location List'!$A$2:$T$644,18,FALSE),"")</f>
        <v>Troy Hinton</v>
      </c>
      <c r="D2240" s="17" t="str">
        <f>IFERROR(VLOOKUP($F2240,'Location List'!$A$2:$T$644,9,FALSE),"")</f>
        <v>SUSAN JENSEN</v>
      </c>
      <c r="E2240" s="17" t="str">
        <f>IFERROR(VLOOKUP($F2240,'Location List'!$A$2:$T$644,2,FALSE),"")</f>
        <v>HAMPTON</v>
      </c>
      <c r="F2240" s="26">
        <v>549</v>
      </c>
      <c r="G2240" s="29" t="s">
        <v>3278</v>
      </c>
      <c r="H2240" s="29" t="s">
        <v>3362</v>
      </c>
      <c r="I2240" s="26">
        <v>337</v>
      </c>
      <c r="J2240" s="26">
        <v>132</v>
      </c>
      <c r="K2240" s="26">
        <v>0</v>
      </c>
      <c r="L2240" s="26">
        <v>14</v>
      </c>
      <c r="M2240" s="26">
        <v>469</v>
      </c>
      <c r="N2240" s="26">
        <v>826</v>
      </c>
      <c r="O2240" s="49">
        <v>1.7609999999999999</v>
      </c>
    </row>
    <row r="2241" spans="1:15" ht="15" customHeight="1" x14ac:dyDescent="0.25">
      <c r="A2241" s="17" t="str">
        <f>IFERROR(VLOOKUP($F2241,'Location List'!$A$2:$T$644,20,FALSE),"")</f>
        <v>Chris Kelly</v>
      </c>
      <c r="B2241" s="17" t="str">
        <f>IFERROR(VLOOKUP($F2241,'Location List'!$A$2:$T$644,19,FALSE),"")</f>
        <v>Chris Parenti</v>
      </c>
      <c r="C2241" s="17" t="str">
        <f>IFERROR(VLOOKUP($F2241,'Location List'!$A$2:$T$644,18,FALSE),"")</f>
        <v>Troy Hinton</v>
      </c>
      <c r="D2241" s="17" t="str">
        <f>IFERROR(VLOOKUP($F2241,'Location List'!$A$2:$T$644,9,FALSE),"")</f>
        <v>SUSAN JENSEN</v>
      </c>
      <c r="E2241" s="17" t="str">
        <f>IFERROR(VLOOKUP($F2241,'Location List'!$A$2:$T$644,2,FALSE),"")</f>
        <v>HAMPTON</v>
      </c>
      <c r="F2241" s="26">
        <v>549</v>
      </c>
      <c r="G2241" s="29" t="s">
        <v>3278</v>
      </c>
      <c r="H2241" s="29" t="s">
        <v>3363</v>
      </c>
      <c r="I2241" s="26">
        <v>300</v>
      </c>
      <c r="J2241" s="26">
        <v>79</v>
      </c>
      <c r="K2241" s="26">
        <v>0</v>
      </c>
      <c r="L2241" s="26">
        <v>15</v>
      </c>
      <c r="M2241" s="26">
        <v>379</v>
      </c>
      <c r="N2241" s="26">
        <v>685</v>
      </c>
      <c r="O2241" s="49">
        <v>1.8069999999999999</v>
      </c>
    </row>
    <row r="2242" spans="1:15" ht="15" customHeight="1" x14ac:dyDescent="0.25">
      <c r="A2242" s="17" t="str">
        <f>IFERROR(VLOOKUP($F2242,'Location List'!$A$2:$T$644,20,FALSE),"")</f>
        <v>Chris Kelly</v>
      </c>
      <c r="B2242" s="17" t="str">
        <f>IFERROR(VLOOKUP($F2242,'Location List'!$A$2:$T$644,19,FALSE),"")</f>
        <v>Chris Parenti</v>
      </c>
      <c r="C2242" s="17" t="str">
        <f>IFERROR(VLOOKUP($F2242,'Location List'!$A$2:$T$644,18,FALSE),"")</f>
        <v>Troy Hinton</v>
      </c>
      <c r="D2242" s="17" t="str">
        <f>IFERROR(VLOOKUP($F2242,'Location List'!$A$2:$T$644,9,FALSE),"")</f>
        <v>SUSAN JENSEN</v>
      </c>
      <c r="E2242" s="17" t="str">
        <f>IFERROR(VLOOKUP($F2242,'Location List'!$A$2:$T$644,2,FALSE),"")</f>
        <v>HAMPTON</v>
      </c>
      <c r="F2242" s="26">
        <v>549</v>
      </c>
      <c r="G2242" s="29" t="s">
        <v>3278</v>
      </c>
      <c r="H2242" s="29" t="s">
        <v>3364</v>
      </c>
      <c r="I2242" s="26">
        <v>96</v>
      </c>
      <c r="J2242" s="26">
        <v>46</v>
      </c>
      <c r="K2242" s="26">
        <v>0</v>
      </c>
      <c r="L2242" s="26">
        <v>14</v>
      </c>
      <c r="M2242" s="26">
        <v>142</v>
      </c>
      <c r="N2242" s="26">
        <v>260</v>
      </c>
      <c r="O2242" s="49">
        <v>1.831</v>
      </c>
    </row>
    <row r="2243" spans="1:15" ht="15" customHeight="1" x14ac:dyDescent="0.25">
      <c r="A2243" s="17" t="str">
        <f>IFERROR(VLOOKUP($F2243,'Location List'!$A$2:$T$644,20,FALSE),"")</f>
        <v>Chris Kelly</v>
      </c>
      <c r="B2243" s="17" t="str">
        <f>IFERROR(VLOOKUP($F2243,'Location List'!$A$2:$T$644,19,FALSE),"")</f>
        <v>Chris Parenti</v>
      </c>
      <c r="C2243" s="17" t="str">
        <f>IFERROR(VLOOKUP($F2243,'Location List'!$A$2:$T$644,18,FALSE),"")</f>
        <v>Troy Hinton</v>
      </c>
      <c r="D2243" s="17" t="str">
        <f>IFERROR(VLOOKUP($F2243,'Location List'!$A$2:$T$644,9,FALSE),"")</f>
        <v>SUSAN JENSEN</v>
      </c>
      <c r="E2243" s="17" t="str">
        <f>IFERROR(VLOOKUP($F2243,'Location List'!$A$2:$T$644,2,FALSE),"")</f>
        <v>HAMPTON</v>
      </c>
      <c r="F2243" s="26">
        <v>549</v>
      </c>
      <c r="G2243" s="29" t="s">
        <v>3278</v>
      </c>
      <c r="H2243" s="29" t="s">
        <v>3375</v>
      </c>
      <c r="I2243" s="26">
        <v>224</v>
      </c>
      <c r="J2243" s="26">
        <v>225</v>
      </c>
      <c r="K2243" s="26">
        <v>0</v>
      </c>
      <c r="L2243" s="26">
        <v>14</v>
      </c>
      <c r="M2243" s="26">
        <v>449</v>
      </c>
      <c r="N2243" s="26">
        <v>846</v>
      </c>
      <c r="O2243" s="49">
        <v>1.8839999999999999</v>
      </c>
    </row>
    <row r="2244" spans="1:15" ht="15" customHeight="1" x14ac:dyDescent="0.25">
      <c r="A2244" s="17" t="str">
        <f>IFERROR(VLOOKUP($F2244,'Location List'!$A$2:$T$644,20,FALSE),"")</f>
        <v>Chris Kelly</v>
      </c>
      <c r="B2244" s="17" t="str">
        <f>IFERROR(VLOOKUP($F2244,'Location List'!$A$2:$T$644,19,FALSE),"")</f>
        <v>Chris Parenti</v>
      </c>
      <c r="C2244" s="17" t="str">
        <f>IFERROR(VLOOKUP($F2244,'Location List'!$A$2:$T$644,18,FALSE),"")</f>
        <v>Troy Hinton</v>
      </c>
      <c r="D2244" s="17" t="str">
        <f>IFERROR(VLOOKUP($F2244,'Location List'!$A$2:$T$644,9,FALSE),"")</f>
        <v>SUSAN JENSEN</v>
      </c>
      <c r="E2244" s="17" t="str">
        <f>IFERROR(VLOOKUP($F2244,'Location List'!$A$2:$T$644,2,FALSE),"")</f>
        <v>HAMPTON</v>
      </c>
      <c r="F2244" s="26">
        <v>549</v>
      </c>
      <c r="G2244" s="29" t="s">
        <v>3495</v>
      </c>
      <c r="H2244" s="29" t="s">
        <v>3424</v>
      </c>
      <c r="I2244" s="26">
        <v>260</v>
      </c>
      <c r="J2244" s="26">
        <v>275</v>
      </c>
      <c r="K2244" s="26">
        <v>0</v>
      </c>
      <c r="L2244" s="26">
        <v>21</v>
      </c>
      <c r="M2244" s="26">
        <v>535</v>
      </c>
      <c r="N2244" s="26">
        <v>1031</v>
      </c>
      <c r="O2244" s="49">
        <v>1.927</v>
      </c>
    </row>
    <row r="2245" spans="1:15" ht="15" customHeight="1" x14ac:dyDescent="0.25">
      <c r="A2245" s="17" t="str">
        <f>IFERROR(VLOOKUP($F2245,'Location List'!$A$2:$T$644,20,FALSE),"")</f>
        <v>Chris Kelly</v>
      </c>
      <c r="B2245" s="17" t="str">
        <f>IFERROR(VLOOKUP($F2245,'Location List'!$A$2:$T$644,19,FALSE),"")</f>
        <v>Chris Parenti</v>
      </c>
      <c r="C2245" s="17" t="str">
        <f>IFERROR(VLOOKUP($F2245,'Location List'!$A$2:$T$644,18,FALSE),"")</f>
        <v>Troy Hinton</v>
      </c>
      <c r="D2245" s="17" t="str">
        <f>IFERROR(VLOOKUP($F2245,'Location List'!$A$2:$T$644,9,FALSE),"")</f>
        <v>SUSAN JENSEN</v>
      </c>
      <c r="E2245" s="17" t="str">
        <f>IFERROR(VLOOKUP($F2245,'Location List'!$A$2:$T$644,2,FALSE),"")</f>
        <v>HAMPTON</v>
      </c>
      <c r="F2245" s="26">
        <v>549</v>
      </c>
      <c r="G2245" s="29" t="s">
        <v>3495</v>
      </c>
      <c r="H2245" s="29" t="s">
        <v>3317</v>
      </c>
      <c r="I2245" s="26">
        <v>73</v>
      </c>
      <c r="J2245" s="26">
        <v>39</v>
      </c>
      <c r="K2245" s="26">
        <v>0</v>
      </c>
      <c r="L2245" s="26">
        <v>14</v>
      </c>
      <c r="M2245" s="26">
        <v>112</v>
      </c>
      <c r="N2245" s="26">
        <v>940</v>
      </c>
      <c r="O2245" s="49">
        <v>8.3930000000000007</v>
      </c>
    </row>
    <row r="2246" spans="1:15" ht="15" customHeight="1" x14ac:dyDescent="0.25">
      <c r="A2246" s="17" t="str">
        <f>IFERROR(VLOOKUP($F2246,'Location List'!$A$2:$T$644,20,FALSE),"")</f>
        <v>Chris Kelly</v>
      </c>
      <c r="B2246" s="17" t="str">
        <f>IFERROR(VLOOKUP($F2246,'Location List'!$A$2:$T$644,19,FALSE),"")</f>
        <v>Chris Parenti</v>
      </c>
      <c r="C2246" s="17" t="str">
        <f>IFERROR(VLOOKUP($F2246,'Location List'!$A$2:$T$644,18,FALSE),"")</f>
        <v>Troy Hinton</v>
      </c>
      <c r="D2246" s="17" t="str">
        <f>IFERROR(VLOOKUP($F2246,'Location List'!$A$2:$T$644,9,FALSE),"")</f>
        <v>SUSAN JENSEN</v>
      </c>
      <c r="E2246" s="17" t="str">
        <f>IFERROR(VLOOKUP($F2246,'Location List'!$A$2:$T$644,2,FALSE),"")</f>
        <v>BATTLEFIELD</v>
      </c>
      <c r="F2246" s="26">
        <v>550</v>
      </c>
      <c r="G2246" s="29" t="s">
        <v>3276</v>
      </c>
      <c r="H2246" s="29" t="s">
        <v>3520</v>
      </c>
      <c r="I2246" s="26">
        <v>227</v>
      </c>
      <c r="J2246" s="26">
        <v>150</v>
      </c>
      <c r="K2246" s="26">
        <v>0</v>
      </c>
      <c r="L2246" s="26">
        <v>14</v>
      </c>
      <c r="M2246" s="26">
        <v>377</v>
      </c>
      <c r="N2246" s="26">
        <v>731</v>
      </c>
      <c r="O2246" s="49">
        <v>1.9390000000000001</v>
      </c>
    </row>
    <row r="2247" spans="1:15" ht="15" customHeight="1" x14ac:dyDescent="0.25">
      <c r="A2247" s="17" t="str">
        <f>IFERROR(VLOOKUP($F2247,'Location List'!$A$2:$T$644,20,FALSE),"")</f>
        <v>Chris Kelly</v>
      </c>
      <c r="B2247" s="17" t="str">
        <f>IFERROR(VLOOKUP($F2247,'Location List'!$A$2:$T$644,19,FALSE),"")</f>
        <v>Chris Parenti</v>
      </c>
      <c r="C2247" s="17" t="str">
        <f>IFERROR(VLOOKUP($F2247,'Location List'!$A$2:$T$644,18,FALSE),"")</f>
        <v>Troy Hinton</v>
      </c>
      <c r="D2247" s="17" t="str">
        <f>IFERROR(VLOOKUP($F2247,'Location List'!$A$2:$T$644,9,FALSE),"")</f>
        <v>SUSAN JENSEN</v>
      </c>
      <c r="E2247" s="17" t="str">
        <f>IFERROR(VLOOKUP($F2247,'Location List'!$A$2:$T$644,2,FALSE),"")</f>
        <v>BATTLEFIELD</v>
      </c>
      <c r="F2247" s="26">
        <v>550</v>
      </c>
      <c r="G2247" s="29" t="s">
        <v>3276</v>
      </c>
      <c r="H2247" s="29" t="s">
        <v>3305</v>
      </c>
      <c r="I2247" s="26">
        <v>65</v>
      </c>
      <c r="J2247" s="26">
        <v>45</v>
      </c>
      <c r="K2247" s="26">
        <v>0</v>
      </c>
      <c r="L2247" s="26">
        <v>18</v>
      </c>
      <c r="M2247" s="26">
        <v>110</v>
      </c>
      <c r="N2247" s="26">
        <v>136</v>
      </c>
      <c r="O2247" s="49">
        <v>1.236</v>
      </c>
    </row>
    <row r="2248" spans="1:15" ht="15" customHeight="1" x14ac:dyDescent="0.25">
      <c r="A2248" s="17" t="str">
        <f>IFERROR(VLOOKUP($F2248,'Location List'!$A$2:$T$644,20,FALSE),"")</f>
        <v>Chris Kelly</v>
      </c>
      <c r="B2248" s="17" t="str">
        <f>IFERROR(VLOOKUP($F2248,'Location List'!$A$2:$T$644,19,FALSE),"")</f>
        <v>Chris Parenti</v>
      </c>
      <c r="C2248" s="17" t="str">
        <f>IFERROR(VLOOKUP($F2248,'Location List'!$A$2:$T$644,18,FALSE),"")</f>
        <v>Troy Hinton</v>
      </c>
      <c r="D2248" s="17" t="str">
        <f>IFERROR(VLOOKUP($F2248,'Location List'!$A$2:$T$644,9,FALSE),"")</f>
        <v>SUSAN JENSEN</v>
      </c>
      <c r="E2248" s="17" t="str">
        <f>IFERROR(VLOOKUP($F2248,'Location List'!$A$2:$T$644,2,FALSE),"")</f>
        <v>BATTLEFIELD</v>
      </c>
      <c r="F2248" s="26">
        <v>550</v>
      </c>
      <c r="G2248" s="29" t="s">
        <v>3276</v>
      </c>
      <c r="H2248" s="29" t="s">
        <v>3306</v>
      </c>
      <c r="I2248" s="26">
        <v>60</v>
      </c>
      <c r="J2248" s="26">
        <v>67</v>
      </c>
      <c r="K2248" s="26">
        <v>0</v>
      </c>
      <c r="L2248" s="26">
        <v>17</v>
      </c>
      <c r="M2248" s="26">
        <v>127</v>
      </c>
      <c r="N2248" s="26">
        <v>160</v>
      </c>
      <c r="O2248" s="49">
        <v>1.26</v>
      </c>
    </row>
    <row r="2249" spans="1:15" ht="15" customHeight="1" x14ac:dyDescent="0.25">
      <c r="A2249" s="17" t="str">
        <f>IFERROR(VLOOKUP($F2249,'Location List'!$A$2:$T$644,20,FALSE),"")</f>
        <v>Chris Kelly</v>
      </c>
      <c r="B2249" s="17" t="str">
        <f>IFERROR(VLOOKUP($F2249,'Location List'!$A$2:$T$644,19,FALSE),"")</f>
        <v>Chris Parenti</v>
      </c>
      <c r="C2249" s="17" t="str">
        <f>IFERROR(VLOOKUP($F2249,'Location List'!$A$2:$T$644,18,FALSE),"")</f>
        <v>Troy Hinton</v>
      </c>
      <c r="D2249" s="17" t="str">
        <f>IFERROR(VLOOKUP($F2249,'Location List'!$A$2:$T$644,9,FALSE),"")</f>
        <v>SUSAN JENSEN</v>
      </c>
      <c r="E2249" s="17" t="str">
        <f>IFERROR(VLOOKUP($F2249,'Location List'!$A$2:$T$644,2,FALSE),"")</f>
        <v>BATTLEFIELD</v>
      </c>
      <c r="F2249" s="26">
        <v>550</v>
      </c>
      <c r="G2249" s="29" t="s">
        <v>3276</v>
      </c>
      <c r="H2249" s="29" t="s">
        <v>3299</v>
      </c>
      <c r="I2249" s="26">
        <v>74</v>
      </c>
      <c r="J2249" s="26">
        <v>72</v>
      </c>
      <c r="K2249" s="26">
        <v>0</v>
      </c>
      <c r="L2249" s="26">
        <v>14</v>
      </c>
      <c r="M2249" s="26">
        <v>146</v>
      </c>
      <c r="N2249" s="26">
        <v>280</v>
      </c>
      <c r="O2249" s="49">
        <v>1.9179999999999999</v>
      </c>
    </row>
    <row r="2250" spans="1:15" ht="15" customHeight="1" x14ac:dyDescent="0.25">
      <c r="A2250" s="17" t="str">
        <f>IFERROR(VLOOKUP($F2250,'Location List'!$A$2:$T$644,20,FALSE),"")</f>
        <v>Chris Kelly</v>
      </c>
      <c r="B2250" s="17" t="str">
        <f>IFERROR(VLOOKUP($F2250,'Location List'!$A$2:$T$644,19,FALSE),"")</f>
        <v>Chris Parenti</v>
      </c>
      <c r="C2250" s="17" t="str">
        <f>IFERROR(VLOOKUP($F2250,'Location List'!$A$2:$T$644,18,FALSE),"")</f>
        <v>Troy Hinton</v>
      </c>
      <c r="D2250" s="17" t="str">
        <f>IFERROR(VLOOKUP($F2250,'Location List'!$A$2:$T$644,9,FALSE),"")</f>
        <v>SUSAN JENSEN</v>
      </c>
      <c r="E2250" s="17" t="str">
        <f>IFERROR(VLOOKUP($F2250,'Location List'!$A$2:$T$644,2,FALSE),"")</f>
        <v>BATTLEFIELD</v>
      </c>
      <c r="F2250" s="26">
        <v>550</v>
      </c>
      <c r="G2250" s="29" t="s">
        <v>3278</v>
      </c>
      <c r="H2250" s="29" t="s">
        <v>3386</v>
      </c>
      <c r="I2250" s="26">
        <v>68</v>
      </c>
      <c r="J2250" s="26">
        <v>88</v>
      </c>
      <c r="K2250" s="26">
        <v>0</v>
      </c>
      <c r="L2250" s="26">
        <v>18</v>
      </c>
      <c r="M2250" s="26">
        <v>156</v>
      </c>
      <c r="N2250" s="26">
        <v>300</v>
      </c>
      <c r="O2250" s="49">
        <v>1.923</v>
      </c>
    </row>
    <row r="2251" spans="1:15" ht="15" customHeight="1" x14ac:dyDescent="0.25">
      <c r="A2251" s="17" t="str">
        <f>IFERROR(VLOOKUP($F2251,'Location List'!$A$2:$T$644,20,FALSE),"")</f>
        <v>Chris Kelly</v>
      </c>
      <c r="B2251" s="17" t="str">
        <f>IFERROR(VLOOKUP($F2251,'Location List'!$A$2:$T$644,19,FALSE),"")</f>
        <v>Chris Parenti</v>
      </c>
      <c r="C2251" s="17" t="str">
        <f>IFERROR(VLOOKUP($F2251,'Location List'!$A$2:$T$644,18,FALSE),"")</f>
        <v>Troy Hinton</v>
      </c>
      <c r="D2251" s="17" t="str">
        <f>IFERROR(VLOOKUP($F2251,'Location List'!$A$2:$T$644,9,FALSE),"")</f>
        <v>SUSAN JENSEN</v>
      </c>
      <c r="E2251" s="17" t="str">
        <f>IFERROR(VLOOKUP($F2251,'Location List'!$A$2:$T$644,2,FALSE),"")</f>
        <v>BATTLEFIELD</v>
      </c>
      <c r="F2251" s="26">
        <v>550</v>
      </c>
      <c r="G2251" s="29" t="s">
        <v>3278</v>
      </c>
      <c r="H2251" s="29" t="s">
        <v>3537</v>
      </c>
      <c r="I2251" s="26">
        <v>242</v>
      </c>
      <c r="J2251" s="26">
        <v>209</v>
      </c>
      <c r="K2251" s="26">
        <v>0</v>
      </c>
      <c r="L2251" s="26">
        <v>15</v>
      </c>
      <c r="M2251" s="26">
        <v>451</v>
      </c>
      <c r="N2251" s="26">
        <v>726</v>
      </c>
      <c r="O2251" s="49">
        <v>1.61</v>
      </c>
    </row>
    <row r="2252" spans="1:15" ht="15" customHeight="1" x14ac:dyDescent="0.25">
      <c r="A2252" s="17" t="str">
        <f>IFERROR(VLOOKUP($F2252,'Location List'!$A$2:$T$644,20,FALSE),"")</f>
        <v>Chris Kelly</v>
      </c>
      <c r="B2252" s="17" t="str">
        <f>IFERROR(VLOOKUP($F2252,'Location List'!$A$2:$T$644,19,FALSE),"")</f>
        <v>Chris Parenti</v>
      </c>
      <c r="C2252" s="17" t="str">
        <f>IFERROR(VLOOKUP($F2252,'Location List'!$A$2:$T$644,18,FALSE),"")</f>
        <v>Troy Hinton</v>
      </c>
      <c r="D2252" s="17" t="str">
        <f>IFERROR(VLOOKUP($F2252,'Location List'!$A$2:$T$644,9,FALSE),"")</f>
        <v>SUSAN JENSEN</v>
      </c>
      <c r="E2252" s="17" t="str">
        <f>IFERROR(VLOOKUP($F2252,'Location List'!$A$2:$T$644,2,FALSE),"")</f>
        <v>WESTERN BRANCH</v>
      </c>
      <c r="F2252" s="26">
        <v>551</v>
      </c>
      <c r="G2252" s="29" t="s">
        <v>3272</v>
      </c>
      <c r="H2252" s="29" t="s">
        <v>3273</v>
      </c>
      <c r="I2252" s="26">
        <v>386</v>
      </c>
      <c r="J2252" s="26">
        <v>434</v>
      </c>
      <c r="K2252" s="26">
        <v>0</v>
      </c>
      <c r="L2252" s="26">
        <v>19</v>
      </c>
      <c r="M2252" s="26">
        <v>820</v>
      </c>
      <c r="N2252" s="26">
        <v>1169</v>
      </c>
      <c r="O2252" s="49">
        <v>1.4259999999999999</v>
      </c>
    </row>
    <row r="2253" spans="1:15" ht="15" customHeight="1" x14ac:dyDescent="0.25">
      <c r="A2253" s="17" t="str">
        <f>IFERROR(VLOOKUP($F2253,'Location List'!$A$2:$T$644,20,FALSE),"")</f>
        <v>Chris Kelly</v>
      </c>
      <c r="B2253" s="17" t="str">
        <f>IFERROR(VLOOKUP($F2253,'Location List'!$A$2:$T$644,19,FALSE),"")</f>
        <v>Chris Parenti</v>
      </c>
      <c r="C2253" s="17" t="str">
        <f>IFERROR(VLOOKUP($F2253,'Location List'!$A$2:$T$644,18,FALSE),"")</f>
        <v>Troy Hinton</v>
      </c>
      <c r="D2253" s="17" t="str">
        <f>IFERROR(VLOOKUP($F2253,'Location List'!$A$2:$T$644,9,FALSE),"")</f>
        <v>SUSAN JENSEN</v>
      </c>
      <c r="E2253" s="17" t="str">
        <f>IFERROR(VLOOKUP($F2253,'Location List'!$A$2:$T$644,2,FALSE),"")</f>
        <v>WESTERN BRANCH</v>
      </c>
      <c r="F2253" s="26">
        <v>551</v>
      </c>
      <c r="G2253" s="29" t="s">
        <v>3272</v>
      </c>
      <c r="H2253" s="29" t="s">
        <v>3461</v>
      </c>
      <c r="I2253" s="26">
        <v>1405</v>
      </c>
      <c r="J2253" s="26">
        <v>208</v>
      </c>
      <c r="K2253" s="26">
        <v>0</v>
      </c>
      <c r="L2253" s="26">
        <v>17</v>
      </c>
      <c r="M2253" s="26">
        <v>1613</v>
      </c>
      <c r="N2253" s="26">
        <v>15310</v>
      </c>
      <c r="O2253" s="49">
        <v>9.4920000000000009</v>
      </c>
    </row>
    <row r="2254" spans="1:15" ht="15" customHeight="1" x14ac:dyDescent="0.25">
      <c r="A2254" s="17" t="str">
        <f>IFERROR(VLOOKUP($F2254,'Location List'!$A$2:$T$644,20,FALSE),"")</f>
        <v>Chris Kelly</v>
      </c>
      <c r="B2254" s="17" t="str">
        <f>IFERROR(VLOOKUP($F2254,'Location List'!$A$2:$T$644,19,FALSE),"")</f>
        <v>Chris Parenti</v>
      </c>
      <c r="C2254" s="17" t="str">
        <f>IFERROR(VLOOKUP($F2254,'Location List'!$A$2:$T$644,18,FALSE),"")</f>
        <v>Troy Hinton</v>
      </c>
      <c r="D2254" s="17" t="str">
        <f>IFERROR(VLOOKUP($F2254,'Location List'!$A$2:$T$644,9,FALSE),"")</f>
        <v>SUSAN JENSEN</v>
      </c>
      <c r="E2254" s="17" t="str">
        <f>IFERROR(VLOOKUP($F2254,'Location List'!$A$2:$T$644,2,FALSE),"")</f>
        <v>WESTERN BRANCH</v>
      </c>
      <c r="F2254" s="26">
        <v>551</v>
      </c>
      <c r="G2254" s="29" t="s">
        <v>3272</v>
      </c>
      <c r="H2254" s="29" t="s">
        <v>3503</v>
      </c>
      <c r="I2254" s="26">
        <v>49</v>
      </c>
      <c r="J2254" s="26">
        <v>47</v>
      </c>
      <c r="K2254" s="26">
        <v>0</v>
      </c>
      <c r="L2254" s="26">
        <v>17</v>
      </c>
      <c r="M2254" s="26">
        <v>96</v>
      </c>
      <c r="N2254" s="26">
        <v>144</v>
      </c>
      <c r="O2254" s="49">
        <v>1.5</v>
      </c>
    </row>
    <row r="2255" spans="1:15" ht="15" customHeight="1" x14ac:dyDescent="0.25">
      <c r="A2255" s="17" t="str">
        <f>IFERROR(VLOOKUP($F2255,'Location List'!$A$2:$T$644,20,FALSE),"")</f>
        <v>Chris Kelly</v>
      </c>
      <c r="B2255" s="17" t="str">
        <f>IFERROR(VLOOKUP($F2255,'Location List'!$A$2:$T$644,19,FALSE),"")</f>
        <v>Chris Parenti</v>
      </c>
      <c r="C2255" s="17" t="str">
        <f>IFERROR(VLOOKUP($F2255,'Location List'!$A$2:$T$644,18,FALSE),"")</f>
        <v>Troy Hinton</v>
      </c>
      <c r="D2255" s="17" t="str">
        <f>IFERROR(VLOOKUP($F2255,'Location List'!$A$2:$T$644,9,FALSE),"")</f>
        <v>SUSAN JENSEN</v>
      </c>
      <c r="E2255" s="17" t="str">
        <f>IFERROR(VLOOKUP($F2255,'Location List'!$A$2:$T$644,2,FALSE),"")</f>
        <v>WESTERN BRANCH</v>
      </c>
      <c r="F2255" s="26">
        <v>551</v>
      </c>
      <c r="G2255" s="29" t="s">
        <v>3272</v>
      </c>
      <c r="H2255" s="29" t="s">
        <v>3580</v>
      </c>
      <c r="I2255" s="26">
        <v>213</v>
      </c>
      <c r="J2255" s="26">
        <v>143</v>
      </c>
      <c r="K2255" s="26">
        <v>0</v>
      </c>
      <c r="L2255" s="26">
        <v>14</v>
      </c>
      <c r="M2255" s="26">
        <v>356</v>
      </c>
      <c r="N2255" s="26">
        <v>682</v>
      </c>
      <c r="O2255" s="49">
        <v>1.9159999999999999</v>
      </c>
    </row>
    <row r="2256" spans="1:15" ht="15" customHeight="1" x14ac:dyDescent="0.25">
      <c r="A2256" s="17" t="str">
        <f>IFERROR(VLOOKUP($F2256,'Location List'!$A$2:$T$644,20,FALSE),"")</f>
        <v>Chris Kelly</v>
      </c>
      <c r="B2256" s="17" t="str">
        <f>IFERROR(VLOOKUP($F2256,'Location List'!$A$2:$T$644,19,FALSE),"")</f>
        <v>Chris Parenti</v>
      </c>
      <c r="C2256" s="17" t="str">
        <f>IFERROR(VLOOKUP($F2256,'Location List'!$A$2:$T$644,18,FALSE),"")</f>
        <v>Troy Hinton</v>
      </c>
      <c r="D2256" s="17" t="str">
        <f>IFERROR(VLOOKUP($F2256,'Location List'!$A$2:$T$644,9,FALSE),"")</f>
        <v>SUSAN JENSEN</v>
      </c>
      <c r="E2256" s="17" t="str">
        <f>IFERROR(VLOOKUP($F2256,'Location List'!$A$2:$T$644,2,FALSE),"")</f>
        <v>WESTERN BRANCH</v>
      </c>
      <c r="F2256" s="26">
        <v>551</v>
      </c>
      <c r="G2256" s="29" t="s">
        <v>3276</v>
      </c>
      <c r="H2256" s="29" t="s">
        <v>3374</v>
      </c>
      <c r="I2256" s="26">
        <v>397</v>
      </c>
      <c r="J2256" s="26">
        <v>331</v>
      </c>
      <c r="K2256" s="26">
        <v>0</v>
      </c>
      <c r="L2256" s="26">
        <v>15</v>
      </c>
      <c r="M2256" s="26">
        <v>728</v>
      </c>
      <c r="N2256" s="26">
        <v>1346</v>
      </c>
      <c r="O2256" s="49">
        <v>1.849</v>
      </c>
    </row>
    <row r="2257" spans="1:15" ht="15" customHeight="1" x14ac:dyDescent="0.25">
      <c r="A2257" s="17" t="str">
        <f>IFERROR(VLOOKUP($F2257,'Location List'!$A$2:$T$644,20,FALSE),"")</f>
        <v>Chris Kelly</v>
      </c>
      <c r="B2257" s="17" t="str">
        <f>IFERROR(VLOOKUP($F2257,'Location List'!$A$2:$T$644,19,FALSE),"")</f>
        <v>Chris Parenti</v>
      </c>
      <c r="C2257" s="17" t="str">
        <f>IFERROR(VLOOKUP($F2257,'Location List'!$A$2:$T$644,18,FALSE),"")</f>
        <v>Troy Hinton</v>
      </c>
      <c r="D2257" s="17" t="str">
        <f>IFERROR(VLOOKUP($F2257,'Location List'!$A$2:$T$644,9,FALSE),"")</f>
        <v>SUSAN JENSEN</v>
      </c>
      <c r="E2257" s="17" t="str">
        <f>IFERROR(VLOOKUP($F2257,'Location List'!$A$2:$T$644,2,FALSE),"")</f>
        <v>WESTERN BRANCH</v>
      </c>
      <c r="F2257" s="26">
        <v>551</v>
      </c>
      <c r="G2257" s="29" t="s">
        <v>3276</v>
      </c>
      <c r="H2257" s="29" t="s">
        <v>3565</v>
      </c>
      <c r="I2257" s="26">
        <v>138</v>
      </c>
      <c r="J2257" s="26">
        <v>103</v>
      </c>
      <c r="K2257" s="26">
        <v>0</v>
      </c>
      <c r="L2257" s="26">
        <v>15</v>
      </c>
      <c r="M2257" s="26">
        <v>241</v>
      </c>
      <c r="N2257" s="26">
        <v>1783</v>
      </c>
      <c r="O2257" s="49">
        <v>7.3979999999999997</v>
      </c>
    </row>
    <row r="2258" spans="1:15" ht="15" customHeight="1" x14ac:dyDescent="0.25">
      <c r="A2258" s="17" t="str">
        <f>IFERROR(VLOOKUP($F2258,'Location List'!$A$2:$T$644,20,FALSE),"")</f>
        <v>Chris Kelly</v>
      </c>
      <c r="B2258" s="17" t="str">
        <f>IFERROR(VLOOKUP($F2258,'Location List'!$A$2:$T$644,19,FALSE),"")</f>
        <v>Chris Parenti</v>
      </c>
      <c r="C2258" s="17" t="str">
        <f>IFERROR(VLOOKUP($F2258,'Location List'!$A$2:$T$644,18,FALSE),"")</f>
        <v>Troy Hinton</v>
      </c>
      <c r="D2258" s="17" t="str">
        <f>IFERROR(VLOOKUP($F2258,'Location List'!$A$2:$T$644,9,FALSE),"")</f>
        <v>SUSAN JENSEN</v>
      </c>
      <c r="E2258" s="17" t="str">
        <f>IFERROR(VLOOKUP($F2258,'Location List'!$A$2:$T$644,2,FALSE),"")</f>
        <v>WESTERN BRANCH</v>
      </c>
      <c r="F2258" s="26">
        <v>551</v>
      </c>
      <c r="G2258" s="29" t="s">
        <v>3276</v>
      </c>
      <c r="H2258" s="29" t="s">
        <v>3626</v>
      </c>
      <c r="I2258" s="26">
        <v>198</v>
      </c>
      <c r="J2258" s="26">
        <v>152</v>
      </c>
      <c r="K2258" s="26">
        <v>0</v>
      </c>
      <c r="L2258" s="26">
        <v>16</v>
      </c>
      <c r="M2258" s="26">
        <v>350</v>
      </c>
      <c r="N2258" s="26">
        <v>296</v>
      </c>
      <c r="O2258" s="49">
        <v>0.84599999999999997</v>
      </c>
    </row>
    <row r="2259" spans="1:15" ht="15" customHeight="1" x14ac:dyDescent="0.25">
      <c r="A2259" s="17" t="str">
        <f>IFERROR(VLOOKUP($F2259,'Location List'!$A$2:$T$644,20,FALSE),"")</f>
        <v>Chris Kelly</v>
      </c>
      <c r="B2259" s="17" t="str">
        <f>IFERROR(VLOOKUP($F2259,'Location List'!$A$2:$T$644,19,FALSE),"")</f>
        <v>Chris Parenti</v>
      </c>
      <c r="C2259" s="17" t="str">
        <f>IFERROR(VLOOKUP($F2259,'Location List'!$A$2:$T$644,18,FALSE),"")</f>
        <v>Troy Hinton</v>
      </c>
      <c r="D2259" s="17" t="str">
        <f>IFERROR(VLOOKUP($F2259,'Location List'!$A$2:$T$644,9,FALSE),"")</f>
        <v>SUSAN JENSEN</v>
      </c>
      <c r="E2259" s="17" t="str">
        <f>IFERROR(VLOOKUP($F2259,'Location List'!$A$2:$T$644,2,FALSE),"")</f>
        <v>WESTERN BRANCH</v>
      </c>
      <c r="F2259" s="26">
        <v>551</v>
      </c>
      <c r="G2259" s="29" t="s">
        <v>3278</v>
      </c>
      <c r="H2259" s="29" t="s">
        <v>3302</v>
      </c>
      <c r="I2259" s="26">
        <v>72</v>
      </c>
      <c r="J2259" s="26">
        <v>29</v>
      </c>
      <c r="K2259" s="26">
        <v>0</v>
      </c>
      <c r="L2259" s="26">
        <v>14</v>
      </c>
      <c r="M2259" s="26">
        <v>101</v>
      </c>
      <c r="N2259" s="26">
        <v>650</v>
      </c>
      <c r="O2259" s="49">
        <v>6.4359999999999999</v>
      </c>
    </row>
    <row r="2260" spans="1:15" ht="15" customHeight="1" x14ac:dyDescent="0.25">
      <c r="A2260" s="17" t="str">
        <f>IFERROR(VLOOKUP($F2260,'Location List'!$A$2:$T$644,20,FALSE),"")</f>
        <v>Chris Kelly</v>
      </c>
      <c r="B2260" s="17" t="str">
        <f>IFERROR(VLOOKUP($F2260,'Location List'!$A$2:$T$644,19,FALSE),"")</f>
        <v>Chris Parenti</v>
      </c>
      <c r="C2260" s="17" t="str">
        <f>IFERROR(VLOOKUP($F2260,'Location List'!$A$2:$T$644,18,FALSE),"")</f>
        <v>Troy Hinton</v>
      </c>
      <c r="D2260" s="17" t="str">
        <f>IFERROR(VLOOKUP($F2260,'Location List'!$A$2:$T$644,9,FALSE),"")</f>
        <v>SUSAN JENSEN</v>
      </c>
      <c r="E2260" s="17" t="str">
        <f>IFERROR(VLOOKUP($F2260,'Location List'!$A$2:$T$644,2,FALSE),"")</f>
        <v>WESTERN BRANCH</v>
      </c>
      <c r="F2260" s="26">
        <v>551</v>
      </c>
      <c r="G2260" s="29" t="s">
        <v>3278</v>
      </c>
      <c r="H2260" s="29" t="s">
        <v>3402</v>
      </c>
      <c r="I2260" s="26">
        <v>213</v>
      </c>
      <c r="J2260" s="26">
        <v>163</v>
      </c>
      <c r="K2260" s="26">
        <v>0</v>
      </c>
      <c r="L2260" s="26">
        <v>14</v>
      </c>
      <c r="M2260" s="26">
        <v>376</v>
      </c>
      <c r="N2260" s="26">
        <v>617</v>
      </c>
      <c r="O2260" s="49">
        <v>1.641</v>
      </c>
    </row>
    <row r="2261" spans="1:15" ht="15" customHeight="1" x14ac:dyDescent="0.25">
      <c r="A2261" s="17" t="str">
        <f>IFERROR(VLOOKUP($F2261,'Location List'!$A$2:$T$644,20,FALSE),"")</f>
        <v>Chris Kelly</v>
      </c>
      <c r="B2261" s="17" t="str">
        <f>IFERROR(VLOOKUP($F2261,'Location List'!$A$2:$T$644,19,FALSE),"")</f>
        <v>Chris Parenti</v>
      </c>
      <c r="C2261" s="17" t="str">
        <f>IFERROR(VLOOKUP($F2261,'Location List'!$A$2:$T$644,18,FALSE),"")</f>
        <v>Troy Hinton</v>
      </c>
      <c r="D2261" s="17" t="str">
        <f>IFERROR(VLOOKUP($F2261,'Location List'!$A$2:$T$644,9,FALSE),"")</f>
        <v>SUSAN JENSEN</v>
      </c>
      <c r="E2261" s="17" t="str">
        <f>IFERROR(VLOOKUP($F2261,'Location List'!$A$2:$T$644,2,FALSE),"")</f>
        <v>WESTERN BRANCH</v>
      </c>
      <c r="F2261" s="26">
        <v>551</v>
      </c>
      <c r="G2261" s="29" t="s">
        <v>3495</v>
      </c>
      <c r="H2261" s="29" t="s">
        <v>3355</v>
      </c>
      <c r="I2261" s="26">
        <v>334</v>
      </c>
      <c r="J2261" s="26">
        <v>260</v>
      </c>
      <c r="K2261" s="26">
        <v>0</v>
      </c>
      <c r="L2261" s="26">
        <v>14</v>
      </c>
      <c r="M2261" s="26">
        <v>594</v>
      </c>
      <c r="N2261" s="26">
        <v>1145</v>
      </c>
      <c r="O2261" s="49">
        <v>1.9279999999999999</v>
      </c>
    </row>
    <row r="2262" spans="1:15" ht="15" customHeight="1" x14ac:dyDescent="0.25">
      <c r="A2262" s="17" t="str">
        <f>IFERROR(VLOOKUP($F2262,'Location List'!$A$2:$T$644,20,FALSE),"")</f>
        <v>Chris Kelly</v>
      </c>
      <c r="B2262" s="17" t="str">
        <f>IFERROR(VLOOKUP($F2262,'Location List'!$A$2:$T$644,19,FALSE),"")</f>
        <v>Chris Parenti</v>
      </c>
      <c r="C2262" s="17" t="str">
        <f>IFERROR(VLOOKUP($F2262,'Location List'!$A$2:$T$644,18,FALSE),"")</f>
        <v>Troy Hinton</v>
      </c>
      <c r="D2262" s="17" t="str">
        <f>IFERROR(VLOOKUP($F2262,'Location List'!$A$2:$T$644,9,FALSE),"")</f>
        <v>SUSAN JENSEN</v>
      </c>
      <c r="E2262" s="17" t="str">
        <f>IFERROR(VLOOKUP($F2262,'Location List'!$A$2:$T$644,2,FALSE),"")</f>
        <v>WESTERN BRANCH</v>
      </c>
      <c r="F2262" s="26">
        <v>551</v>
      </c>
      <c r="G2262" s="29" t="s">
        <v>3495</v>
      </c>
      <c r="H2262" s="29" t="s">
        <v>3317</v>
      </c>
      <c r="I2262" s="26">
        <v>55</v>
      </c>
      <c r="J2262" s="26">
        <v>36</v>
      </c>
      <c r="K2262" s="26">
        <v>0</v>
      </c>
      <c r="L2262" s="26">
        <v>18</v>
      </c>
      <c r="M2262" s="26">
        <v>91</v>
      </c>
      <c r="N2262" s="26">
        <v>156</v>
      </c>
      <c r="O2262" s="49">
        <v>1.714</v>
      </c>
    </row>
    <row r="2263" spans="1:15" ht="15" customHeight="1" x14ac:dyDescent="0.25">
      <c r="A2263" s="17" t="str">
        <f>IFERROR(VLOOKUP($F2263,'Location List'!$A$2:$T$644,20,FALSE),"")</f>
        <v>Chris Kelly</v>
      </c>
      <c r="B2263" s="17" t="str">
        <f>IFERROR(VLOOKUP($F2263,'Location List'!$A$2:$T$644,19,FALSE),"")</f>
        <v>Chris Parenti</v>
      </c>
      <c r="C2263" s="17" t="str">
        <f>IFERROR(VLOOKUP($F2263,'Location List'!$A$2:$T$644,18,FALSE),"")</f>
        <v>Rick Reid</v>
      </c>
      <c r="D2263" s="17" t="str">
        <f>IFERROR(VLOOKUP($F2263,'Location List'!$A$2:$T$644,9,FALSE),"")</f>
        <v>DENNIS SANDERS</v>
      </c>
      <c r="E2263" s="17" t="str">
        <f>IFERROR(VLOOKUP($F2263,'Location List'!$A$2:$T$644,2,FALSE),"")</f>
        <v>BOARDMAN PARK</v>
      </c>
      <c r="F2263" s="26">
        <v>552</v>
      </c>
      <c r="G2263" s="29" t="s">
        <v>3605</v>
      </c>
      <c r="H2263" s="29" t="s">
        <v>3289</v>
      </c>
      <c r="I2263" s="26">
        <v>397</v>
      </c>
      <c r="J2263" s="26">
        <v>395</v>
      </c>
      <c r="K2263" s="26">
        <v>0</v>
      </c>
      <c r="L2263" s="26">
        <v>14</v>
      </c>
      <c r="M2263" s="26">
        <v>792</v>
      </c>
      <c r="N2263" s="26">
        <v>6952</v>
      </c>
      <c r="O2263" s="49">
        <v>8.7780000000000005</v>
      </c>
    </row>
    <row r="2264" spans="1:15" ht="15" customHeight="1" x14ac:dyDescent="0.25">
      <c r="A2264" s="17" t="str">
        <f>IFERROR(VLOOKUP($F2264,'Location List'!$A$2:$T$644,20,FALSE),"")</f>
        <v>Chris Kelly</v>
      </c>
      <c r="B2264" s="17" t="str">
        <f>IFERROR(VLOOKUP($F2264,'Location List'!$A$2:$T$644,19,FALSE),"")</f>
        <v>Chris Parenti</v>
      </c>
      <c r="C2264" s="17" t="str">
        <f>IFERROR(VLOOKUP($F2264,'Location List'!$A$2:$T$644,18,FALSE),"")</f>
        <v>Rick Reid</v>
      </c>
      <c r="D2264" s="17" t="str">
        <f>IFERROR(VLOOKUP($F2264,'Location List'!$A$2:$T$644,9,FALSE),"")</f>
        <v>DENNIS SANDERS</v>
      </c>
      <c r="E2264" s="17" t="str">
        <f>IFERROR(VLOOKUP($F2264,'Location List'!$A$2:$T$644,2,FALSE),"")</f>
        <v>BOARDMAN PARK</v>
      </c>
      <c r="F2264" s="26">
        <v>552</v>
      </c>
      <c r="G2264" s="29" t="s">
        <v>3272</v>
      </c>
      <c r="H2264" s="29" t="s">
        <v>3301</v>
      </c>
      <c r="I2264" s="26">
        <v>292</v>
      </c>
      <c r="J2264" s="26">
        <v>919</v>
      </c>
      <c r="K2264" s="26">
        <v>0</v>
      </c>
      <c r="L2264" s="26">
        <v>14</v>
      </c>
      <c r="M2264" s="26">
        <v>1211</v>
      </c>
      <c r="N2264" s="26">
        <v>7602</v>
      </c>
      <c r="O2264" s="49">
        <v>6.2770000000000001</v>
      </c>
    </row>
    <row r="2265" spans="1:15" ht="15" customHeight="1" x14ac:dyDescent="0.25">
      <c r="A2265" s="17" t="str">
        <f>IFERROR(VLOOKUP($F2265,'Location List'!$A$2:$T$644,20,FALSE),"")</f>
        <v>Chris Kelly</v>
      </c>
      <c r="B2265" s="17" t="str">
        <f>IFERROR(VLOOKUP($F2265,'Location List'!$A$2:$T$644,19,FALSE),"")</f>
        <v>Chris Parenti</v>
      </c>
      <c r="C2265" s="17" t="str">
        <f>IFERROR(VLOOKUP($F2265,'Location List'!$A$2:$T$644,18,FALSE),"")</f>
        <v>Rick Reid</v>
      </c>
      <c r="D2265" s="17" t="str">
        <f>IFERROR(VLOOKUP($F2265,'Location List'!$A$2:$T$644,9,FALSE),"")</f>
        <v>DENNIS SANDERS</v>
      </c>
      <c r="E2265" s="17" t="str">
        <f>IFERROR(VLOOKUP($F2265,'Location List'!$A$2:$T$644,2,FALSE),"")</f>
        <v>BOARDMAN PARK</v>
      </c>
      <c r="F2265" s="26">
        <v>552</v>
      </c>
      <c r="G2265" s="29" t="s">
        <v>3272</v>
      </c>
      <c r="H2265" s="29" t="s">
        <v>3303</v>
      </c>
      <c r="I2265" s="26">
        <v>385</v>
      </c>
      <c r="J2265" s="26">
        <v>523</v>
      </c>
      <c r="K2265" s="26">
        <v>0</v>
      </c>
      <c r="L2265" s="26">
        <v>14</v>
      </c>
      <c r="M2265" s="26">
        <v>908</v>
      </c>
      <c r="N2265" s="26">
        <v>1224</v>
      </c>
      <c r="O2265" s="49">
        <v>1.3480000000000001</v>
      </c>
    </row>
    <row r="2266" spans="1:15" ht="15" customHeight="1" x14ac:dyDescent="0.25">
      <c r="A2266" s="17" t="str">
        <f>IFERROR(VLOOKUP($F2266,'Location List'!$A$2:$T$644,20,FALSE),"")</f>
        <v>Chris Kelly</v>
      </c>
      <c r="B2266" s="17" t="str">
        <f>IFERROR(VLOOKUP($F2266,'Location List'!$A$2:$T$644,19,FALSE),"")</f>
        <v>Chris Parenti</v>
      </c>
      <c r="C2266" s="17" t="str">
        <f>IFERROR(VLOOKUP($F2266,'Location List'!$A$2:$T$644,18,FALSE),"")</f>
        <v>Rick Reid</v>
      </c>
      <c r="D2266" s="17" t="str">
        <f>IFERROR(VLOOKUP($F2266,'Location List'!$A$2:$T$644,9,FALSE),"")</f>
        <v>DENNIS SANDERS</v>
      </c>
      <c r="E2266" s="17" t="str">
        <f>IFERROR(VLOOKUP($F2266,'Location List'!$A$2:$T$644,2,FALSE),"")</f>
        <v>BOARDMAN PARK</v>
      </c>
      <c r="F2266" s="26">
        <v>552</v>
      </c>
      <c r="G2266" s="29" t="s">
        <v>3272</v>
      </c>
      <c r="H2266" s="29" t="s">
        <v>3309</v>
      </c>
      <c r="I2266" s="26">
        <v>413</v>
      </c>
      <c r="J2266" s="26">
        <v>675</v>
      </c>
      <c r="K2266" s="26">
        <v>0</v>
      </c>
      <c r="L2266" s="26">
        <v>15</v>
      </c>
      <c r="M2266" s="26">
        <v>1088</v>
      </c>
      <c r="N2266" s="26">
        <v>700</v>
      </c>
      <c r="O2266" s="49">
        <v>0.64300000000000002</v>
      </c>
    </row>
    <row r="2267" spans="1:15" ht="15" customHeight="1" x14ac:dyDescent="0.25">
      <c r="A2267" s="17" t="str">
        <f>IFERROR(VLOOKUP($F2267,'Location List'!$A$2:$T$644,20,FALSE),"")</f>
        <v>Chris Kelly</v>
      </c>
      <c r="B2267" s="17" t="str">
        <f>IFERROR(VLOOKUP($F2267,'Location List'!$A$2:$T$644,19,FALSE),"")</f>
        <v>Chris Parenti</v>
      </c>
      <c r="C2267" s="17" t="str">
        <f>IFERROR(VLOOKUP($F2267,'Location List'!$A$2:$T$644,18,FALSE),"")</f>
        <v>Rick Reid</v>
      </c>
      <c r="D2267" s="17" t="str">
        <f>IFERROR(VLOOKUP($F2267,'Location List'!$A$2:$T$644,9,FALSE),"")</f>
        <v>DENNIS SANDERS</v>
      </c>
      <c r="E2267" s="17" t="str">
        <f>IFERROR(VLOOKUP($F2267,'Location List'!$A$2:$T$644,2,FALSE),"")</f>
        <v>BOARDMAN PARK</v>
      </c>
      <c r="F2267" s="26">
        <v>552</v>
      </c>
      <c r="G2267" s="29" t="s">
        <v>3272</v>
      </c>
      <c r="H2267" s="29" t="s">
        <v>3290</v>
      </c>
      <c r="I2267" s="26">
        <v>63</v>
      </c>
      <c r="J2267" s="26">
        <v>59</v>
      </c>
      <c r="K2267" s="26">
        <v>0</v>
      </c>
      <c r="L2267" s="26">
        <v>16</v>
      </c>
      <c r="M2267" s="26">
        <v>122</v>
      </c>
      <c r="N2267" s="26">
        <v>114</v>
      </c>
      <c r="O2267" s="49">
        <v>0.93400000000000005</v>
      </c>
    </row>
    <row r="2268" spans="1:15" ht="15" customHeight="1" x14ac:dyDescent="0.25">
      <c r="A2268" s="17" t="str">
        <f>IFERROR(VLOOKUP($F2268,'Location List'!$A$2:$T$644,20,FALSE),"")</f>
        <v>Chris Kelly</v>
      </c>
      <c r="B2268" s="17" t="str">
        <f>IFERROR(VLOOKUP($F2268,'Location List'!$A$2:$T$644,19,FALSE),"")</f>
        <v>Chris Parenti</v>
      </c>
      <c r="C2268" s="17" t="str">
        <f>IFERROR(VLOOKUP($F2268,'Location List'!$A$2:$T$644,18,FALSE),"")</f>
        <v>Rick Reid</v>
      </c>
      <c r="D2268" s="17" t="str">
        <f>IFERROR(VLOOKUP($F2268,'Location List'!$A$2:$T$644,9,FALSE),"")</f>
        <v>DENNIS SANDERS</v>
      </c>
      <c r="E2268" s="17" t="str">
        <f>IFERROR(VLOOKUP($F2268,'Location List'!$A$2:$T$644,2,FALSE),"")</f>
        <v>BOARDMAN PARK</v>
      </c>
      <c r="F2268" s="26">
        <v>552</v>
      </c>
      <c r="G2268" s="29" t="s">
        <v>3272</v>
      </c>
      <c r="H2268" s="29" t="s">
        <v>3369</v>
      </c>
      <c r="I2268" s="26">
        <v>92</v>
      </c>
      <c r="J2268" s="26">
        <v>63</v>
      </c>
      <c r="K2268" s="26">
        <v>0</v>
      </c>
      <c r="L2268" s="26">
        <v>14</v>
      </c>
      <c r="M2268" s="26">
        <v>155</v>
      </c>
      <c r="N2268" s="26">
        <v>193</v>
      </c>
      <c r="O2268" s="49">
        <v>1.2450000000000001</v>
      </c>
    </row>
    <row r="2269" spans="1:15" ht="15" customHeight="1" x14ac:dyDescent="0.25">
      <c r="A2269" s="17" t="str">
        <f>IFERROR(VLOOKUP($F2269,'Location List'!$A$2:$T$644,20,FALSE),"")</f>
        <v>Chris Kelly</v>
      </c>
      <c r="B2269" s="17" t="str">
        <f>IFERROR(VLOOKUP($F2269,'Location List'!$A$2:$T$644,19,FALSE),"")</f>
        <v>Chris Parenti</v>
      </c>
      <c r="C2269" s="17" t="str">
        <f>IFERROR(VLOOKUP($F2269,'Location List'!$A$2:$T$644,18,FALSE),"")</f>
        <v>Rick Reid</v>
      </c>
      <c r="D2269" s="17" t="str">
        <f>IFERROR(VLOOKUP($F2269,'Location List'!$A$2:$T$644,9,FALSE),"")</f>
        <v>DENNIS SANDERS</v>
      </c>
      <c r="E2269" s="17" t="str">
        <f>IFERROR(VLOOKUP($F2269,'Location List'!$A$2:$T$644,2,FALSE),"")</f>
        <v>BOARDMAN PARK</v>
      </c>
      <c r="F2269" s="26">
        <v>552</v>
      </c>
      <c r="G2269" s="29" t="s">
        <v>3272</v>
      </c>
      <c r="H2269" s="29" t="s">
        <v>3411</v>
      </c>
      <c r="I2269" s="26">
        <v>53</v>
      </c>
      <c r="J2269" s="26">
        <v>92</v>
      </c>
      <c r="K2269" s="26">
        <v>0</v>
      </c>
      <c r="L2269" s="26">
        <v>40</v>
      </c>
      <c r="M2269" s="26">
        <v>145</v>
      </c>
      <c r="N2269" s="26">
        <v>184</v>
      </c>
      <c r="O2269" s="49">
        <v>1.2689999999999999</v>
      </c>
    </row>
    <row r="2270" spans="1:15" ht="15" customHeight="1" x14ac:dyDescent="0.25">
      <c r="A2270" s="17" t="str">
        <f>IFERROR(VLOOKUP($F2270,'Location List'!$A$2:$T$644,20,FALSE),"")</f>
        <v>Chris Kelly</v>
      </c>
      <c r="B2270" s="17" t="str">
        <f>IFERROR(VLOOKUP($F2270,'Location List'!$A$2:$T$644,19,FALSE),"")</f>
        <v>Chris Parenti</v>
      </c>
      <c r="C2270" s="17" t="str">
        <f>IFERROR(VLOOKUP($F2270,'Location List'!$A$2:$T$644,18,FALSE),"")</f>
        <v>Rick Reid</v>
      </c>
      <c r="D2270" s="17" t="str">
        <f>IFERROR(VLOOKUP($F2270,'Location List'!$A$2:$T$644,9,FALSE),"")</f>
        <v>DENNIS SANDERS</v>
      </c>
      <c r="E2270" s="17" t="str">
        <f>IFERROR(VLOOKUP($F2270,'Location List'!$A$2:$T$644,2,FALSE),"")</f>
        <v>BOARDMAN PARK</v>
      </c>
      <c r="F2270" s="26">
        <v>552</v>
      </c>
      <c r="G2270" s="29" t="s">
        <v>3272</v>
      </c>
      <c r="H2270" s="29" t="s">
        <v>3528</v>
      </c>
      <c r="I2270" s="26">
        <v>188</v>
      </c>
      <c r="J2270" s="26">
        <v>120</v>
      </c>
      <c r="K2270" s="26">
        <v>0</v>
      </c>
      <c r="L2270" s="26">
        <v>17</v>
      </c>
      <c r="M2270" s="26">
        <v>308</v>
      </c>
      <c r="N2270" s="26">
        <v>365</v>
      </c>
      <c r="O2270" s="49">
        <v>1.1850000000000001</v>
      </c>
    </row>
    <row r="2271" spans="1:15" ht="15" customHeight="1" x14ac:dyDescent="0.25">
      <c r="A2271" s="17" t="str">
        <f>IFERROR(VLOOKUP($F2271,'Location List'!$A$2:$T$644,20,FALSE),"")</f>
        <v>Chris Kelly</v>
      </c>
      <c r="B2271" s="17" t="str">
        <f>IFERROR(VLOOKUP($F2271,'Location List'!$A$2:$T$644,19,FALSE),"")</f>
        <v>Chris Parenti</v>
      </c>
      <c r="C2271" s="17" t="str">
        <f>IFERROR(VLOOKUP($F2271,'Location List'!$A$2:$T$644,18,FALSE),"")</f>
        <v>Rick Reid</v>
      </c>
      <c r="D2271" s="17" t="str">
        <f>IFERROR(VLOOKUP($F2271,'Location List'!$A$2:$T$644,9,FALSE),"")</f>
        <v>DENNIS SANDERS</v>
      </c>
      <c r="E2271" s="17" t="str">
        <f>IFERROR(VLOOKUP($F2271,'Location List'!$A$2:$T$644,2,FALSE),"")</f>
        <v>BOARDMAN PARK</v>
      </c>
      <c r="F2271" s="26">
        <v>552</v>
      </c>
      <c r="G2271" s="29" t="s">
        <v>3272</v>
      </c>
      <c r="H2271" s="29" t="s">
        <v>3461</v>
      </c>
      <c r="I2271" s="26">
        <v>897</v>
      </c>
      <c r="J2271" s="26">
        <v>756</v>
      </c>
      <c r="K2271" s="26">
        <v>0</v>
      </c>
      <c r="L2271" s="26">
        <v>14</v>
      </c>
      <c r="M2271" s="26">
        <v>1653</v>
      </c>
      <c r="N2271" s="26">
        <v>10181</v>
      </c>
      <c r="O2271" s="49">
        <v>6.1589999999999998</v>
      </c>
    </row>
    <row r="2272" spans="1:15" ht="15" customHeight="1" x14ac:dyDescent="0.25">
      <c r="A2272" s="17" t="str">
        <f>IFERROR(VLOOKUP($F2272,'Location List'!$A$2:$T$644,20,FALSE),"")</f>
        <v>Chris Kelly</v>
      </c>
      <c r="B2272" s="17" t="str">
        <f>IFERROR(VLOOKUP($F2272,'Location List'!$A$2:$T$644,19,FALSE),"")</f>
        <v>Chris Parenti</v>
      </c>
      <c r="C2272" s="17" t="str">
        <f>IFERROR(VLOOKUP($F2272,'Location List'!$A$2:$T$644,18,FALSE),"")</f>
        <v>Rick Reid</v>
      </c>
      <c r="D2272" s="17" t="str">
        <f>IFERROR(VLOOKUP($F2272,'Location List'!$A$2:$T$644,9,FALSE),"")</f>
        <v>DENNIS SANDERS</v>
      </c>
      <c r="E2272" s="17" t="str">
        <f>IFERROR(VLOOKUP($F2272,'Location List'!$A$2:$T$644,2,FALSE),"")</f>
        <v>BOARDMAN PARK</v>
      </c>
      <c r="F2272" s="26">
        <v>552</v>
      </c>
      <c r="G2272" s="29" t="s">
        <v>3276</v>
      </c>
      <c r="H2272" s="29" t="s">
        <v>3293</v>
      </c>
      <c r="I2272" s="26">
        <v>248</v>
      </c>
      <c r="J2272" s="26">
        <v>231</v>
      </c>
      <c r="K2272" s="26">
        <v>0</v>
      </c>
      <c r="L2272" s="26">
        <v>14</v>
      </c>
      <c r="M2272" s="26">
        <v>479</v>
      </c>
      <c r="N2272" s="26">
        <v>622</v>
      </c>
      <c r="O2272" s="49">
        <v>1.2989999999999999</v>
      </c>
    </row>
    <row r="2273" spans="1:15" ht="15" customHeight="1" x14ac:dyDescent="0.25">
      <c r="A2273" s="17" t="str">
        <f>IFERROR(VLOOKUP($F2273,'Location List'!$A$2:$T$644,20,FALSE),"")</f>
        <v>Chris Kelly</v>
      </c>
      <c r="B2273" s="17" t="str">
        <f>IFERROR(VLOOKUP($F2273,'Location List'!$A$2:$T$644,19,FALSE),"")</f>
        <v>Chris Parenti</v>
      </c>
      <c r="C2273" s="17" t="str">
        <f>IFERROR(VLOOKUP($F2273,'Location List'!$A$2:$T$644,18,FALSE),"")</f>
        <v>Rick Reid</v>
      </c>
      <c r="D2273" s="17" t="str">
        <f>IFERROR(VLOOKUP($F2273,'Location List'!$A$2:$T$644,9,FALSE),"")</f>
        <v>DENNIS SANDERS</v>
      </c>
      <c r="E2273" s="17" t="str">
        <f>IFERROR(VLOOKUP($F2273,'Location List'!$A$2:$T$644,2,FALSE),"")</f>
        <v>BOARDMAN PARK</v>
      </c>
      <c r="F2273" s="26">
        <v>552</v>
      </c>
      <c r="G2273" s="29" t="s">
        <v>3276</v>
      </c>
      <c r="H2273" s="29" t="s">
        <v>3294</v>
      </c>
      <c r="I2273" s="26">
        <v>71</v>
      </c>
      <c r="J2273" s="26">
        <v>105</v>
      </c>
      <c r="K2273" s="26">
        <v>0</v>
      </c>
      <c r="L2273" s="26">
        <v>14</v>
      </c>
      <c r="M2273" s="26">
        <v>176</v>
      </c>
      <c r="N2273" s="26">
        <v>178</v>
      </c>
      <c r="O2273" s="49">
        <v>1.0109999999999999</v>
      </c>
    </row>
    <row r="2274" spans="1:15" ht="15" customHeight="1" x14ac:dyDescent="0.25">
      <c r="A2274" s="17" t="str">
        <f>IFERROR(VLOOKUP($F2274,'Location List'!$A$2:$T$644,20,FALSE),"")</f>
        <v>Chris Kelly</v>
      </c>
      <c r="B2274" s="17" t="str">
        <f>IFERROR(VLOOKUP($F2274,'Location List'!$A$2:$T$644,19,FALSE),"")</f>
        <v>Chris Parenti</v>
      </c>
      <c r="C2274" s="17" t="str">
        <f>IFERROR(VLOOKUP($F2274,'Location List'!$A$2:$T$644,18,FALSE),"")</f>
        <v>Rick Reid</v>
      </c>
      <c r="D2274" s="17" t="str">
        <f>IFERROR(VLOOKUP($F2274,'Location List'!$A$2:$T$644,9,FALSE),"")</f>
        <v>DENNIS SANDERS</v>
      </c>
      <c r="E2274" s="17" t="str">
        <f>IFERROR(VLOOKUP($F2274,'Location List'!$A$2:$T$644,2,FALSE),"")</f>
        <v>BOARDMAN PARK</v>
      </c>
      <c r="F2274" s="26">
        <v>552</v>
      </c>
      <c r="G2274" s="29" t="s">
        <v>3276</v>
      </c>
      <c r="H2274" s="29" t="s">
        <v>3381</v>
      </c>
      <c r="I2274" s="26">
        <v>69</v>
      </c>
      <c r="J2274" s="26">
        <v>76</v>
      </c>
      <c r="K2274" s="26">
        <v>0</v>
      </c>
      <c r="L2274" s="26">
        <v>14</v>
      </c>
      <c r="M2274" s="26">
        <v>145</v>
      </c>
      <c r="N2274" s="26">
        <v>258</v>
      </c>
      <c r="O2274" s="49">
        <v>1.7789999999999999</v>
      </c>
    </row>
    <row r="2275" spans="1:15" ht="15" customHeight="1" x14ac:dyDescent="0.25">
      <c r="A2275" s="17" t="str">
        <f>IFERROR(VLOOKUP($F2275,'Location List'!$A$2:$T$644,20,FALSE),"")</f>
        <v>Chris Kelly</v>
      </c>
      <c r="B2275" s="17" t="str">
        <f>IFERROR(VLOOKUP($F2275,'Location List'!$A$2:$T$644,19,FALSE),"")</f>
        <v>Chris Parenti</v>
      </c>
      <c r="C2275" s="17" t="str">
        <f>IFERROR(VLOOKUP($F2275,'Location List'!$A$2:$T$644,18,FALSE),"")</f>
        <v>Rick Reid</v>
      </c>
      <c r="D2275" s="17" t="str">
        <f>IFERROR(VLOOKUP($F2275,'Location List'!$A$2:$T$644,9,FALSE),"")</f>
        <v>DENNIS SANDERS</v>
      </c>
      <c r="E2275" s="17" t="str">
        <f>IFERROR(VLOOKUP($F2275,'Location List'!$A$2:$T$644,2,FALSE),"")</f>
        <v>BOARDMAN PARK</v>
      </c>
      <c r="F2275" s="26">
        <v>552</v>
      </c>
      <c r="G2275" s="29" t="s">
        <v>3276</v>
      </c>
      <c r="H2275" s="29" t="s">
        <v>3457</v>
      </c>
      <c r="I2275" s="26">
        <v>82</v>
      </c>
      <c r="J2275" s="26">
        <v>104</v>
      </c>
      <c r="K2275" s="26">
        <v>0</v>
      </c>
      <c r="L2275" s="26">
        <v>15</v>
      </c>
      <c r="M2275" s="26">
        <v>186</v>
      </c>
      <c r="N2275" s="26">
        <v>276</v>
      </c>
      <c r="O2275" s="49">
        <v>1.484</v>
      </c>
    </row>
    <row r="2276" spans="1:15" ht="15" customHeight="1" x14ac:dyDescent="0.25">
      <c r="A2276" s="17" t="str">
        <f>IFERROR(VLOOKUP($F2276,'Location List'!$A$2:$T$644,20,FALSE),"")</f>
        <v>Chris Kelly</v>
      </c>
      <c r="B2276" s="17" t="str">
        <f>IFERROR(VLOOKUP($F2276,'Location List'!$A$2:$T$644,19,FALSE),"")</f>
        <v>Chris Parenti</v>
      </c>
      <c r="C2276" s="17" t="str">
        <f>IFERROR(VLOOKUP($F2276,'Location List'!$A$2:$T$644,18,FALSE),"")</f>
        <v>Rick Reid</v>
      </c>
      <c r="D2276" s="17" t="str">
        <f>IFERROR(VLOOKUP($F2276,'Location List'!$A$2:$T$644,9,FALSE),"")</f>
        <v>DENNIS SANDERS</v>
      </c>
      <c r="E2276" s="17" t="str">
        <f>IFERROR(VLOOKUP($F2276,'Location List'!$A$2:$T$644,2,FALSE),"")</f>
        <v>BOARDMAN PARK</v>
      </c>
      <c r="F2276" s="26">
        <v>552</v>
      </c>
      <c r="G2276" s="29" t="s">
        <v>3278</v>
      </c>
      <c r="H2276" s="29" t="s">
        <v>3498</v>
      </c>
      <c r="I2276" s="26">
        <v>113</v>
      </c>
      <c r="J2276" s="26">
        <v>108</v>
      </c>
      <c r="K2276" s="26">
        <v>0</v>
      </c>
      <c r="L2276" s="26">
        <v>17</v>
      </c>
      <c r="M2276" s="26">
        <v>221</v>
      </c>
      <c r="N2276" s="26">
        <v>361</v>
      </c>
      <c r="O2276" s="49">
        <v>1.633</v>
      </c>
    </row>
    <row r="2277" spans="1:15" ht="15" customHeight="1" x14ac:dyDescent="0.25">
      <c r="A2277" s="17" t="str">
        <f>IFERROR(VLOOKUP($F2277,'Location List'!$A$2:$T$644,20,FALSE),"")</f>
        <v>Chris Kelly</v>
      </c>
      <c r="B2277" s="17" t="str">
        <f>IFERROR(VLOOKUP($F2277,'Location List'!$A$2:$T$644,19,FALSE),"")</f>
        <v>Chris Parenti</v>
      </c>
      <c r="C2277" s="17" t="str">
        <f>IFERROR(VLOOKUP($F2277,'Location List'!$A$2:$T$644,18,FALSE),"")</f>
        <v>Rick Reid</v>
      </c>
      <c r="D2277" s="17" t="str">
        <f>IFERROR(VLOOKUP($F2277,'Location List'!$A$2:$T$644,9,FALSE),"")</f>
        <v>DENNIS SANDERS</v>
      </c>
      <c r="E2277" s="17" t="str">
        <f>IFERROR(VLOOKUP($F2277,'Location List'!$A$2:$T$644,2,FALSE),"")</f>
        <v>BOARDMAN PARK</v>
      </c>
      <c r="F2277" s="26">
        <v>552</v>
      </c>
      <c r="G2277" s="29" t="s">
        <v>3278</v>
      </c>
      <c r="H2277" s="29" t="s">
        <v>3545</v>
      </c>
      <c r="I2277" s="26">
        <v>82</v>
      </c>
      <c r="J2277" s="26">
        <v>30</v>
      </c>
      <c r="K2277" s="26">
        <v>0</v>
      </c>
      <c r="L2277" s="26">
        <v>14</v>
      </c>
      <c r="M2277" s="26">
        <v>112</v>
      </c>
      <c r="N2277" s="26">
        <v>51</v>
      </c>
      <c r="O2277" s="49">
        <v>0.45500000000000002</v>
      </c>
    </row>
    <row r="2278" spans="1:15" ht="15" customHeight="1" x14ac:dyDescent="0.25">
      <c r="A2278" s="17" t="str">
        <f>IFERROR(VLOOKUP($F2278,'Location List'!$A$2:$T$644,20,FALSE),"")</f>
        <v>Chris Kelly</v>
      </c>
      <c r="B2278" s="17" t="str">
        <f>IFERROR(VLOOKUP($F2278,'Location List'!$A$2:$T$644,19,FALSE),"")</f>
        <v>Chris Parenti</v>
      </c>
      <c r="C2278" s="17" t="str">
        <f>IFERROR(VLOOKUP($F2278,'Location List'!$A$2:$T$644,18,FALSE),"")</f>
        <v>Rick Reid</v>
      </c>
      <c r="D2278" s="17" t="str">
        <f>IFERROR(VLOOKUP($F2278,'Location List'!$A$2:$T$644,9,FALSE),"")</f>
        <v>DENNIS SANDERS</v>
      </c>
      <c r="E2278" s="17" t="str">
        <f>IFERROR(VLOOKUP($F2278,'Location List'!$A$2:$T$644,2,FALSE),"")</f>
        <v>BOARDMAN PARK</v>
      </c>
      <c r="F2278" s="26">
        <v>552</v>
      </c>
      <c r="G2278" s="29" t="s">
        <v>3278</v>
      </c>
      <c r="H2278" s="29" t="s">
        <v>3546</v>
      </c>
      <c r="I2278" s="26">
        <v>67</v>
      </c>
      <c r="J2278" s="26">
        <v>31</v>
      </c>
      <c r="K2278" s="26">
        <v>0</v>
      </c>
      <c r="L2278" s="26">
        <v>14</v>
      </c>
      <c r="M2278" s="26">
        <v>98</v>
      </c>
      <c r="N2278" s="26">
        <v>31</v>
      </c>
      <c r="O2278" s="49">
        <v>0.316</v>
      </c>
    </row>
    <row r="2279" spans="1:15" ht="15" customHeight="1" x14ac:dyDescent="0.25">
      <c r="A2279" s="17" t="str">
        <f>IFERROR(VLOOKUP($F2279,'Location List'!$A$2:$T$644,20,FALSE),"")</f>
        <v>Chris Kelly</v>
      </c>
      <c r="B2279" s="17" t="str">
        <f>IFERROR(VLOOKUP($F2279,'Location List'!$A$2:$T$644,19,FALSE),"")</f>
        <v>Chris Parenti</v>
      </c>
      <c r="C2279" s="17" t="str">
        <f>IFERROR(VLOOKUP($F2279,'Location List'!$A$2:$T$644,18,FALSE),"")</f>
        <v>Rick Reid</v>
      </c>
      <c r="D2279" s="17" t="str">
        <f>IFERROR(VLOOKUP($F2279,'Location List'!$A$2:$T$644,9,FALSE),"")</f>
        <v>DENNIS SANDERS</v>
      </c>
      <c r="E2279" s="17" t="str">
        <f>IFERROR(VLOOKUP($F2279,'Location List'!$A$2:$T$644,2,FALSE),"")</f>
        <v>BOARDMAN PARK</v>
      </c>
      <c r="F2279" s="26">
        <v>552</v>
      </c>
      <c r="G2279" s="29" t="s">
        <v>3278</v>
      </c>
      <c r="H2279" s="29" t="s">
        <v>3409</v>
      </c>
      <c r="I2279" s="26">
        <v>193</v>
      </c>
      <c r="J2279" s="26">
        <v>138</v>
      </c>
      <c r="K2279" s="26">
        <v>0</v>
      </c>
      <c r="L2279" s="26">
        <v>14</v>
      </c>
      <c r="M2279" s="26">
        <v>331</v>
      </c>
      <c r="N2279" s="26">
        <v>339</v>
      </c>
      <c r="O2279" s="49">
        <v>1.024</v>
      </c>
    </row>
    <row r="2280" spans="1:15" ht="15" customHeight="1" x14ac:dyDescent="0.25">
      <c r="A2280" s="17" t="str">
        <f>IFERROR(VLOOKUP($F2280,'Location List'!$A$2:$T$644,20,FALSE),"")</f>
        <v>Chris Kelly</v>
      </c>
      <c r="B2280" s="17" t="str">
        <f>IFERROR(VLOOKUP($F2280,'Location List'!$A$2:$T$644,19,FALSE),"")</f>
        <v>Chris Parenti</v>
      </c>
      <c r="C2280" s="17" t="str">
        <f>IFERROR(VLOOKUP($F2280,'Location List'!$A$2:$T$644,18,FALSE),"")</f>
        <v>Rick Reid</v>
      </c>
      <c r="D2280" s="17" t="str">
        <f>IFERROR(VLOOKUP($F2280,'Location List'!$A$2:$T$644,9,FALSE),"")</f>
        <v>DENNIS SANDERS</v>
      </c>
      <c r="E2280" s="17" t="str">
        <f>IFERROR(VLOOKUP($F2280,'Location List'!$A$2:$T$644,2,FALSE),"")</f>
        <v>BOARDMAN PARK</v>
      </c>
      <c r="F2280" s="26">
        <v>552</v>
      </c>
      <c r="G2280" s="29" t="s">
        <v>3278</v>
      </c>
      <c r="H2280" s="29" t="s">
        <v>3316</v>
      </c>
      <c r="I2280" s="26">
        <v>104</v>
      </c>
      <c r="J2280" s="26">
        <v>113</v>
      </c>
      <c r="K2280" s="26">
        <v>0</v>
      </c>
      <c r="L2280" s="26">
        <v>14</v>
      </c>
      <c r="M2280" s="26">
        <v>217</v>
      </c>
      <c r="N2280" s="26">
        <v>375</v>
      </c>
      <c r="O2280" s="49">
        <v>1.728</v>
      </c>
    </row>
    <row r="2281" spans="1:15" ht="15" customHeight="1" x14ac:dyDescent="0.25">
      <c r="A2281" s="17" t="str">
        <f>IFERROR(VLOOKUP($F2281,'Location List'!$A$2:$T$644,20,FALSE),"")</f>
        <v>Chris Kelly</v>
      </c>
      <c r="B2281" s="17" t="str">
        <f>IFERROR(VLOOKUP($F2281,'Location List'!$A$2:$T$644,19,FALSE),"")</f>
        <v>Chris Parenti</v>
      </c>
      <c r="C2281" s="17" t="str">
        <f>IFERROR(VLOOKUP($F2281,'Location List'!$A$2:$T$644,18,FALSE),"")</f>
        <v>Rick Reid</v>
      </c>
      <c r="D2281" s="17" t="str">
        <f>IFERROR(VLOOKUP($F2281,'Location List'!$A$2:$T$644,9,FALSE),"")</f>
        <v>DENNIS SANDERS</v>
      </c>
      <c r="E2281" s="17" t="str">
        <f>IFERROR(VLOOKUP($F2281,'Location List'!$A$2:$T$644,2,FALSE),"")</f>
        <v>BOARDMAN PARK</v>
      </c>
      <c r="F2281" s="26">
        <v>552</v>
      </c>
      <c r="G2281" s="29" t="s">
        <v>3278</v>
      </c>
      <c r="H2281" s="29" t="s">
        <v>3447</v>
      </c>
      <c r="I2281" s="26">
        <v>134</v>
      </c>
      <c r="J2281" s="26">
        <v>185</v>
      </c>
      <c r="K2281" s="26">
        <v>0</v>
      </c>
      <c r="L2281" s="26">
        <v>14</v>
      </c>
      <c r="M2281" s="26">
        <v>319</v>
      </c>
      <c r="N2281" s="26">
        <v>464</v>
      </c>
      <c r="O2281" s="49">
        <v>1.4550000000000001</v>
      </c>
    </row>
    <row r="2282" spans="1:15" ht="15" customHeight="1" x14ac:dyDescent="0.25">
      <c r="A2282" s="17" t="str">
        <f>IFERROR(VLOOKUP($F2282,'Location List'!$A$2:$T$644,20,FALSE),"")</f>
        <v>Chris Kelly</v>
      </c>
      <c r="B2282" s="17" t="str">
        <f>IFERROR(VLOOKUP($F2282,'Location List'!$A$2:$T$644,19,FALSE),"")</f>
        <v>Chris Parenti</v>
      </c>
      <c r="C2282" s="17" t="str">
        <f>IFERROR(VLOOKUP($F2282,'Location List'!$A$2:$T$644,18,FALSE),"")</f>
        <v>Rick Reid</v>
      </c>
      <c r="D2282" s="17" t="str">
        <f>IFERROR(VLOOKUP($F2282,'Location List'!$A$2:$T$644,9,FALSE),"")</f>
        <v>DENNIS SANDERS</v>
      </c>
      <c r="E2282" s="17" t="str">
        <f>IFERROR(VLOOKUP($F2282,'Location List'!$A$2:$T$644,2,FALSE),"")</f>
        <v>BOARDMAN PARK</v>
      </c>
      <c r="F2282" s="26">
        <v>552</v>
      </c>
      <c r="G2282" s="29" t="s">
        <v>3278</v>
      </c>
      <c r="H2282" s="29" t="s">
        <v>3292</v>
      </c>
      <c r="I2282" s="26">
        <v>297</v>
      </c>
      <c r="J2282" s="26">
        <v>267</v>
      </c>
      <c r="K2282" s="26">
        <v>0</v>
      </c>
      <c r="L2282" s="26">
        <v>14</v>
      </c>
      <c r="M2282" s="26">
        <v>564</v>
      </c>
      <c r="N2282" s="26">
        <v>5233</v>
      </c>
      <c r="O2282" s="49">
        <v>9.2780000000000005</v>
      </c>
    </row>
    <row r="2283" spans="1:15" ht="15" customHeight="1" x14ac:dyDescent="0.25">
      <c r="A2283" s="17" t="str">
        <f>IFERROR(VLOOKUP($F2283,'Location List'!$A$2:$T$644,20,FALSE),"")</f>
        <v>Chris Kelly</v>
      </c>
      <c r="B2283" s="17" t="str">
        <f>IFERROR(VLOOKUP($F2283,'Location List'!$A$2:$T$644,19,FALSE),"")</f>
        <v>Chris Parenti</v>
      </c>
      <c r="C2283" s="17" t="str">
        <f>IFERROR(VLOOKUP($F2283,'Location List'!$A$2:$T$644,18,FALSE),"")</f>
        <v>Rick Reid</v>
      </c>
      <c r="D2283" s="17" t="str">
        <f>IFERROR(VLOOKUP($F2283,'Location List'!$A$2:$T$644,9,FALSE),"")</f>
        <v>DENNIS SANDERS</v>
      </c>
      <c r="E2283" s="17" t="str">
        <f>IFERROR(VLOOKUP($F2283,'Location List'!$A$2:$T$644,2,FALSE),"")</f>
        <v>BOARDMAN PARK</v>
      </c>
      <c r="F2283" s="26">
        <v>552</v>
      </c>
      <c r="G2283" s="29" t="s">
        <v>3495</v>
      </c>
      <c r="H2283" s="29" t="s">
        <v>3360</v>
      </c>
      <c r="I2283" s="26">
        <v>204</v>
      </c>
      <c r="J2283" s="26">
        <v>167</v>
      </c>
      <c r="K2283" s="26">
        <v>0</v>
      </c>
      <c r="L2283" s="26">
        <v>14</v>
      </c>
      <c r="M2283" s="26">
        <v>371</v>
      </c>
      <c r="N2283" s="26">
        <v>556</v>
      </c>
      <c r="O2283" s="49">
        <v>1.4990000000000001</v>
      </c>
    </row>
    <row r="2284" spans="1:15" ht="15" customHeight="1" x14ac:dyDescent="0.25">
      <c r="A2284" s="17" t="str">
        <f>IFERROR(VLOOKUP($F2284,'Location List'!$A$2:$T$644,20,FALSE),"")</f>
        <v>Chris Kelly</v>
      </c>
      <c r="B2284" s="17" t="str">
        <f>IFERROR(VLOOKUP($F2284,'Location List'!$A$2:$T$644,19,FALSE),"")</f>
        <v>Chris Parenti</v>
      </c>
      <c r="C2284" s="17" t="str">
        <f>IFERROR(VLOOKUP($F2284,'Location List'!$A$2:$T$644,18,FALSE),"")</f>
        <v>Rick Reid</v>
      </c>
      <c r="D2284" s="17" t="str">
        <f>IFERROR(VLOOKUP($F2284,'Location List'!$A$2:$T$644,9,FALSE),"")</f>
        <v>DENNIS SANDERS</v>
      </c>
      <c r="E2284" s="17" t="str">
        <f>IFERROR(VLOOKUP($F2284,'Location List'!$A$2:$T$644,2,FALSE),"")</f>
        <v>BOARDMAN PARK</v>
      </c>
      <c r="F2284" s="26">
        <v>552</v>
      </c>
      <c r="G2284" s="29" t="s">
        <v>3495</v>
      </c>
      <c r="H2284" s="29" t="s">
        <v>3343</v>
      </c>
      <c r="I2284" s="26">
        <v>173</v>
      </c>
      <c r="J2284" s="26">
        <v>181</v>
      </c>
      <c r="K2284" s="26">
        <v>0</v>
      </c>
      <c r="L2284" s="26">
        <v>14</v>
      </c>
      <c r="M2284" s="26">
        <v>354</v>
      </c>
      <c r="N2284" s="26">
        <v>418</v>
      </c>
      <c r="O2284" s="49">
        <v>1.181</v>
      </c>
    </row>
    <row r="2285" spans="1:15" ht="15" customHeight="1" x14ac:dyDescent="0.25">
      <c r="A2285" s="17" t="str">
        <f>IFERROR(VLOOKUP($F2285,'Location List'!$A$2:$T$644,20,FALSE),"")</f>
        <v>Chris Kelly</v>
      </c>
      <c r="B2285" s="17" t="str">
        <f>IFERROR(VLOOKUP($F2285,'Location List'!$A$2:$T$644,19,FALSE),"")</f>
        <v>Chris Parenti</v>
      </c>
      <c r="C2285" s="17" t="str">
        <f>IFERROR(VLOOKUP($F2285,'Location List'!$A$2:$T$644,18,FALSE),"")</f>
        <v>Jeff Baker</v>
      </c>
      <c r="D2285" s="17" t="str">
        <f>IFERROR(VLOOKUP($F2285,'Location List'!$A$2:$T$644,9,FALSE),"")</f>
        <v>DENNIS SANDERS</v>
      </c>
      <c r="E2285" s="17" t="str">
        <f>IFERROR(VLOOKUP($F2285,'Location List'!$A$2:$T$644,2,FALSE),"")</f>
        <v>AKRON</v>
      </c>
      <c r="F2285" s="26">
        <v>553</v>
      </c>
      <c r="G2285" s="29" t="s">
        <v>3272</v>
      </c>
      <c r="H2285" s="29" t="s">
        <v>3365</v>
      </c>
      <c r="I2285" s="26">
        <v>192</v>
      </c>
      <c r="J2285" s="26">
        <v>224</v>
      </c>
      <c r="K2285" s="26">
        <v>0</v>
      </c>
      <c r="L2285" s="26">
        <v>22</v>
      </c>
      <c r="M2285" s="26">
        <v>416</v>
      </c>
      <c r="N2285" s="26">
        <v>568</v>
      </c>
      <c r="O2285" s="49">
        <v>1.365</v>
      </c>
    </row>
    <row r="2286" spans="1:15" ht="15" customHeight="1" x14ac:dyDescent="0.25">
      <c r="A2286" s="17" t="str">
        <f>IFERROR(VLOOKUP($F2286,'Location List'!$A$2:$T$644,20,FALSE),"")</f>
        <v>Chris Kelly</v>
      </c>
      <c r="B2286" s="17" t="str">
        <f>IFERROR(VLOOKUP($F2286,'Location List'!$A$2:$T$644,19,FALSE),"")</f>
        <v>Chris Parenti</v>
      </c>
      <c r="C2286" s="17" t="str">
        <f>IFERROR(VLOOKUP($F2286,'Location List'!$A$2:$T$644,18,FALSE),"")</f>
        <v>Jeff Baker</v>
      </c>
      <c r="D2286" s="17" t="str">
        <f>IFERROR(VLOOKUP($F2286,'Location List'!$A$2:$T$644,9,FALSE),"")</f>
        <v>DENNIS SANDERS</v>
      </c>
      <c r="E2286" s="17" t="str">
        <f>IFERROR(VLOOKUP($F2286,'Location List'!$A$2:$T$644,2,FALSE),"")</f>
        <v>AKRON</v>
      </c>
      <c r="F2286" s="26">
        <v>553</v>
      </c>
      <c r="G2286" s="29" t="s">
        <v>3272</v>
      </c>
      <c r="H2286" s="29" t="s">
        <v>3290</v>
      </c>
      <c r="I2286" s="26">
        <v>77</v>
      </c>
      <c r="J2286" s="26">
        <v>126</v>
      </c>
      <c r="K2286" s="26">
        <v>0</v>
      </c>
      <c r="L2286" s="26">
        <v>14</v>
      </c>
      <c r="M2286" s="26">
        <v>203</v>
      </c>
      <c r="N2286" s="26">
        <v>1359</v>
      </c>
      <c r="O2286" s="49">
        <v>6.6950000000000003</v>
      </c>
    </row>
    <row r="2287" spans="1:15" ht="15" customHeight="1" x14ac:dyDescent="0.25">
      <c r="A2287" s="17" t="str">
        <f>IFERROR(VLOOKUP($F2287,'Location List'!$A$2:$T$644,20,FALSE),"")</f>
        <v>Chris Kelly</v>
      </c>
      <c r="B2287" s="17" t="str">
        <f>IFERROR(VLOOKUP($F2287,'Location List'!$A$2:$T$644,19,FALSE),"")</f>
        <v>Chris Parenti</v>
      </c>
      <c r="C2287" s="17" t="str">
        <f>IFERROR(VLOOKUP($F2287,'Location List'!$A$2:$T$644,18,FALSE),"")</f>
        <v>Jeff Baker</v>
      </c>
      <c r="D2287" s="17" t="str">
        <f>IFERROR(VLOOKUP($F2287,'Location List'!$A$2:$T$644,9,FALSE),"")</f>
        <v>DENNIS SANDERS</v>
      </c>
      <c r="E2287" s="17" t="str">
        <f>IFERROR(VLOOKUP($F2287,'Location List'!$A$2:$T$644,2,FALSE),"")</f>
        <v>AKRON</v>
      </c>
      <c r="F2287" s="26">
        <v>553</v>
      </c>
      <c r="G2287" s="29" t="s">
        <v>3272</v>
      </c>
      <c r="H2287" s="29" t="s">
        <v>3406</v>
      </c>
      <c r="I2287" s="26">
        <v>270</v>
      </c>
      <c r="J2287" s="26">
        <v>225</v>
      </c>
      <c r="K2287" s="26">
        <v>0</v>
      </c>
      <c r="L2287" s="26">
        <v>18</v>
      </c>
      <c r="M2287" s="26">
        <v>495</v>
      </c>
      <c r="N2287" s="26">
        <v>3332</v>
      </c>
      <c r="O2287" s="49">
        <v>6.7309999999999999</v>
      </c>
    </row>
    <row r="2288" spans="1:15" ht="15" customHeight="1" x14ac:dyDescent="0.25">
      <c r="A2288" s="17" t="str">
        <f>IFERROR(VLOOKUP($F2288,'Location List'!$A$2:$T$644,20,FALSE),"")</f>
        <v>Chris Kelly</v>
      </c>
      <c r="B2288" s="17" t="str">
        <f>IFERROR(VLOOKUP($F2288,'Location List'!$A$2:$T$644,19,FALSE),"")</f>
        <v>Chris Parenti</v>
      </c>
      <c r="C2288" s="17" t="str">
        <f>IFERROR(VLOOKUP($F2288,'Location List'!$A$2:$T$644,18,FALSE),"")</f>
        <v>Jeff Baker</v>
      </c>
      <c r="D2288" s="17" t="str">
        <f>IFERROR(VLOOKUP($F2288,'Location List'!$A$2:$T$644,9,FALSE),"")</f>
        <v>DENNIS SANDERS</v>
      </c>
      <c r="E2288" s="17" t="str">
        <f>IFERROR(VLOOKUP($F2288,'Location List'!$A$2:$T$644,2,FALSE),"")</f>
        <v>AKRON</v>
      </c>
      <c r="F2288" s="26">
        <v>553</v>
      </c>
      <c r="G2288" s="29" t="s">
        <v>3278</v>
      </c>
      <c r="H2288" s="29" t="s">
        <v>3572</v>
      </c>
      <c r="I2288" s="26">
        <v>80</v>
      </c>
      <c r="J2288" s="26">
        <v>73</v>
      </c>
      <c r="K2288" s="26">
        <v>0</v>
      </c>
      <c r="L2288" s="26">
        <v>14</v>
      </c>
      <c r="M2288" s="26">
        <v>153</v>
      </c>
      <c r="N2288" s="26">
        <v>981</v>
      </c>
      <c r="O2288" s="49">
        <v>6.4119999999999999</v>
      </c>
    </row>
    <row r="2289" spans="1:15" ht="15" customHeight="1" x14ac:dyDescent="0.25">
      <c r="A2289" s="17" t="str">
        <f>IFERROR(VLOOKUP($F2289,'Location List'!$A$2:$T$644,20,FALSE),"")</f>
        <v>Chris Kelly</v>
      </c>
      <c r="B2289" s="17" t="str">
        <f>IFERROR(VLOOKUP($F2289,'Location List'!$A$2:$T$644,19,FALSE),"")</f>
        <v>Chris Parenti</v>
      </c>
      <c r="C2289" s="17" t="str">
        <f>IFERROR(VLOOKUP($F2289,'Location List'!$A$2:$T$644,18,FALSE),"")</f>
        <v>Jeff Baker</v>
      </c>
      <c r="D2289" s="17" t="str">
        <f>IFERROR(VLOOKUP($F2289,'Location List'!$A$2:$T$644,9,FALSE),"")</f>
        <v>DENNIS SANDERS</v>
      </c>
      <c r="E2289" s="17" t="str">
        <f>IFERROR(VLOOKUP($F2289,'Location List'!$A$2:$T$644,2,FALSE),"")</f>
        <v>AKRON</v>
      </c>
      <c r="F2289" s="26">
        <v>553</v>
      </c>
      <c r="G2289" s="29" t="s">
        <v>3278</v>
      </c>
      <c r="H2289" s="29" t="s">
        <v>3314</v>
      </c>
      <c r="I2289" s="26">
        <v>95</v>
      </c>
      <c r="J2289" s="26">
        <v>70</v>
      </c>
      <c r="K2289" s="26">
        <v>0</v>
      </c>
      <c r="L2289" s="26">
        <v>14</v>
      </c>
      <c r="M2289" s="26">
        <v>165</v>
      </c>
      <c r="N2289" s="26">
        <v>1288</v>
      </c>
      <c r="O2289" s="49">
        <v>7.806</v>
      </c>
    </row>
    <row r="2290" spans="1:15" ht="15" customHeight="1" x14ac:dyDescent="0.25">
      <c r="A2290" s="17" t="str">
        <f>IFERROR(VLOOKUP($F2290,'Location List'!$A$2:$T$644,20,FALSE),"")</f>
        <v>Chris Kelly</v>
      </c>
      <c r="B2290" s="17" t="str">
        <f>IFERROR(VLOOKUP($F2290,'Location List'!$A$2:$T$644,19,FALSE),"")</f>
        <v>Chris Parenti</v>
      </c>
      <c r="C2290" s="17" t="str">
        <f>IFERROR(VLOOKUP($F2290,'Location List'!$A$2:$T$644,18,FALSE),"")</f>
        <v>Jeff Baker</v>
      </c>
      <c r="D2290" s="17" t="str">
        <f>IFERROR(VLOOKUP($F2290,'Location List'!$A$2:$T$644,9,FALSE),"")</f>
        <v>DENNIS SANDERS</v>
      </c>
      <c r="E2290" s="17" t="str">
        <f>IFERROR(VLOOKUP($F2290,'Location List'!$A$2:$T$644,2,FALSE),"")</f>
        <v>AKRON</v>
      </c>
      <c r="F2290" s="26">
        <v>553</v>
      </c>
      <c r="G2290" s="29" t="s">
        <v>3278</v>
      </c>
      <c r="H2290" s="29" t="s">
        <v>3436</v>
      </c>
      <c r="I2290" s="26">
        <v>120</v>
      </c>
      <c r="J2290" s="26">
        <v>144</v>
      </c>
      <c r="K2290" s="26">
        <v>0</v>
      </c>
      <c r="L2290" s="26">
        <v>18</v>
      </c>
      <c r="M2290" s="26">
        <v>264</v>
      </c>
      <c r="N2290" s="26">
        <v>96</v>
      </c>
      <c r="O2290" s="49">
        <v>0.36399999999999999</v>
      </c>
    </row>
    <row r="2291" spans="1:15" ht="15" customHeight="1" x14ac:dyDescent="0.25">
      <c r="A2291" s="17" t="str">
        <f>IFERROR(VLOOKUP($F2291,'Location List'!$A$2:$T$644,20,FALSE),"")</f>
        <v>Chris Kelly</v>
      </c>
      <c r="B2291" s="17" t="str">
        <f>IFERROR(VLOOKUP($F2291,'Location List'!$A$2:$T$644,19,FALSE),"")</f>
        <v>Chris Parenti</v>
      </c>
      <c r="C2291" s="17" t="str">
        <f>IFERROR(VLOOKUP($F2291,'Location List'!$A$2:$T$644,18,FALSE),"")</f>
        <v>Jeff Baker</v>
      </c>
      <c r="D2291" s="17" t="str">
        <f>IFERROR(VLOOKUP($F2291,'Location List'!$A$2:$T$644,9,FALSE),"")</f>
        <v>DENNIS SANDERS</v>
      </c>
      <c r="E2291" s="17" t="str">
        <f>IFERROR(VLOOKUP($F2291,'Location List'!$A$2:$T$644,2,FALSE),"")</f>
        <v>AKRON</v>
      </c>
      <c r="F2291" s="26">
        <v>553</v>
      </c>
      <c r="G2291" s="29" t="s">
        <v>3278</v>
      </c>
      <c r="H2291" s="29" t="s">
        <v>3427</v>
      </c>
      <c r="I2291" s="26">
        <v>226</v>
      </c>
      <c r="J2291" s="26">
        <v>93</v>
      </c>
      <c r="K2291" s="26">
        <v>0</v>
      </c>
      <c r="L2291" s="26">
        <v>14</v>
      </c>
      <c r="M2291" s="26">
        <v>319</v>
      </c>
      <c r="N2291" s="26">
        <v>498</v>
      </c>
      <c r="O2291" s="49">
        <v>1.5609999999999999</v>
      </c>
    </row>
    <row r="2292" spans="1:15" ht="15" customHeight="1" x14ac:dyDescent="0.25">
      <c r="A2292" s="17" t="str">
        <f>IFERROR(VLOOKUP($F2292,'Location List'!$A$2:$T$644,20,FALSE),"")</f>
        <v>Chris Kelly</v>
      </c>
      <c r="B2292" s="17" t="str">
        <f>IFERROR(VLOOKUP($F2292,'Location List'!$A$2:$T$644,19,FALSE),"")</f>
        <v>Chris Parenti</v>
      </c>
      <c r="C2292" s="17" t="str">
        <f>IFERROR(VLOOKUP($F2292,'Location List'!$A$2:$T$644,18,FALSE),"")</f>
        <v>Jeff Baker</v>
      </c>
      <c r="D2292" s="17" t="str">
        <f>IFERROR(VLOOKUP($F2292,'Location List'!$A$2:$T$644,9,FALSE),"")</f>
        <v>DENNIS SANDERS</v>
      </c>
      <c r="E2292" s="17" t="str">
        <f>IFERROR(VLOOKUP($F2292,'Location List'!$A$2:$T$644,2,FALSE),"")</f>
        <v>AKRON</v>
      </c>
      <c r="F2292" s="26">
        <v>553</v>
      </c>
      <c r="G2292" s="29" t="s">
        <v>3278</v>
      </c>
      <c r="H2292" s="29" t="s">
        <v>3512</v>
      </c>
      <c r="I2292" s="26">
        <v>202</v>
      </c>
      <c r="J2292" s="26">
        <v>87</v>
      </c>
      <c r="K2292" s="26">
        <v>0</v>
      </c>
      <c r="L2292" s="26">
        <v>14</v>
      </c>
      <c r="M2292" s="26">
        <v>289</v>
      </c>
      <c r="N2292" s="26">
        <v>497</v>
      </c>
      <c r="O2292" s="49">
        <v>1.72</v>
      </c>
    </row>
    <row r="2293" spans="1:15" ht="15" customHeight="1" x14ac:dyDescent="0.25">
      <c r="A2293" s="17" t="str">
        <f>IFERROR(VLOOKUP($F2293,'Location List'!$A$2:$T$644,20,FALSE),"")</f>
        <v>Chris Kelly</v>
      </c>
      <c r="B2293" s="17" t="str">
        <f>IFERROR(VLOOKUP($F2293,'Location List'!$A$2:$T$644,19,FALSE),"")</f>
        <v>Chris Parenti</v>
      </c>
      <c r="C2293" s="17" t="str">
        <f>IFERROR(VLOOKUP($F2293,'Location List'!$A$2:$T$644,18,FALSE),"")</f>
        <v>Jeff Baker</v>
      </c>
      <c r="D2293" s="17" t="str">
        <f>IFERROR(VLOOKUP($F2293,'Location List'!$A$2:$T$644,9,FALSE),"")</f>
        <v>DENNIS SANDERS</v>
      </c>
      <c r="E2293" s="17" t="str">
        <f>IFERROR(VLOOKUP($F2293,'Location List'!$A$2:$T$644,2,FALSE),"")</f>
        <v>AKRON</v>
      </c>
      <c r="F2293" s="26">
        <v>553</v>
      </c>
      <c r="G2293" s="29" t="s">
        <v>3278</v>
      </c>
      <c r="H2293" s="29" t="s">
        <v>3627</v>
      </c>
      <c r="I2293" s="26">
        <v>193</v>
      </c>
      <c r="J2293" s="26">
        <v>206</v>
      </c>
      <c r="K2293" s="26">
        <v>0</v>
      </c>
      <c r="L2293" s="26">
        <v>14</v>
      </c>
      <c r="M2293" s="26">
        <v>399</v>
      </c>
      <c r="N2293" s="26">
        <v>2543</v>
      </c>
      <c r="O2293" s="49">
        <v>6.3730000000000002</v>
      </c>
    </row>
    <row r="2294" spans="1:15" ht="15" customHeight="1" x14ac:dyDescent="0.25">
      <c r="A2294" s="17" t="str">
        <f>IFERROR(VLOOKUP($F2294,'Location List'!$A$2:$T$644,20,FALSE),"")</f>
        <v>Chris Kelly</v>
      </c>
      <c r="B2294" s="17" t="str">
        <f>IFERROR(VLOOKUP($F2294,'Location List'!$A$2:$T$644,19,FALSE),"")</f>
        <v>Chris Parenti</v>
      </c>
      <c r="C2294" s="17" t="str">
        <f>IFERROR(VLOOKUP($F2294,'Location List'!$A$2:$T$644,18,FALSE),"")</f>
        <v>Jeff Baker</v>
      </c>
      <c r="D2294" s="17" t="str">
        <f>IFERROR(VLOOKUP($F2294,'Location List'!$A$2:$T$644,9,FALSE),"")</f>
        <v>DENNIS SANDERS</v>
      </c>
      <c r="E2294" s="17" t="str">
        <f>IFERROR(VLOOKUP($F2294,'Location List'!$A$2:$T$644,2,FALSE),"")</f>
        <v>AKRON</v>
      </c>
      <c r="F2294" s="26">
        <v>553</v>
      </c>
      <c r="G2294" s="29" t="s">
        <v>3278</v>
      </c>
      <c r="H2294" s="29" t="s">
        <v>3575</v>
      </c>
      <c r="I2294" s="26">
        <v>152</v>
      </c>
      <c r="J2294" s="26">
        <v>215</v>
      </c>
      <c r="K2294" s="26">
        <v>0</v>
      </c>
      <c r="L2294" s="26">
        <v>14</v>
      </c>
      <c r="M2294" s="26">
        <v>367</v>
      </c>
      <c r="N2294" s="26">
        <v>2444</v>
      </c>
      <c r="O2294" s="49">
        <v>6.6589999999999998</v>
      </c>
    </row>
    <row r="2295" spans="1:15" ht="15" customHeight="1" x14ac:dyDescent="0.25">
      <c r="A2295" s="17" t="str">
        <f>IFERROR(VLOOKUP($F2295,'Location List'!$A$2:$T$644,20,FALSE),"")</f>
        <v>Chris Kelly</v>
      </c>
      <c r="B2295" s="17" t="str">
        <f>IFERROR(VLOOKUP($F2295,'Location List'!$A$2:$T$644,19,FALSE),"")</f>
        <v>Chris Parenti</v>
      </c>
      <c r="C2295" s="17" t="str">
        <f>IFERROR(VLOOKUP($F2295,'Location List'!$A$2:$T$644,18,FALSE),"")</f>
        <v>Jeff Baker</v>
      </c>
      <c r="D2295" s="17" t="str">
        <f>IFERROR(VLOOKUP($F2295,'Location List'!$A$2:$T$644,9,FALSE),"")</f>
        <v>DENNIS SANDERS</v>
      </c>
      <c r="E2295" s="17" t="str">
        <f>IFERROR(VLOOKUP($F2295,'Location List'!$A$2:$T$644,2,FALSE),"")</f>
        <v>AKRON</v>
      </c>
      <c r="F2295" s="26">
        <v>553</v>
      </c>
      <c r="G2295" s="29" t="s">
        <v>3278</v>
      </c>
      <c r="H2295" s="29" t="s">
        <v>3571</v>
      </c>
      <c r="I2295" s="26">
        <v>92</v>
      </c>
      <c r="J2295" s="26">
        <v>69</v>
      </c>
      <c r="K2295" s="26">
        <v>0</v>
      </c>
      <c r="L2295" s="26">
        <v>15</v>
      </c>
      <c r="M2295" s="26">
        <v>161</v>
      </c>
      <c r="N2295" s="26">
        <v>1008</v>
      </c>
      <c r="O2295" s="49">
        <v>6.2610000000000001</v>
      </c>
    </row>
    <row r="2296" spans="1:15" ht="15" customHeight="1" x14ac:dyDescent="0.25">
      <c r="A2296" s="17" t="str">
        <f>IFERROR(VLOOKUP($F2296,'Location List'!$A$2:$T$644,20,FALSE),"")</f>
        <v>Chris Kelly</v>
      </c>
      <c r="B2296" s="17" t="str">
        <f>IFERROR(VLOOKUP($F2296,'Location List'!$A$2:$T$644,19,FALSE),"")</f>
        <v>Chris Parenti</v>
      </c>
      <c r="C2296" s="17" t="str">
        <f>IFERROR(VLOOKUP($F2296,'Location List'!$A$2:$T$644,18,FALSE),"")</f>
        <v>Jeff Baker</v>
      </c>
      <c r="D2296" s="17" t="str">
        <f>IFERROR(VLOOKUP($F2296,'Location List'!$A$2:$T$644,9,FALSE),"")</f>
        <v>DENNIS SANDERS</v>
      </c>
      <c r="E2296" s="17" t="str">
        <f>IFERROR(VLOOKUP($F2296,'Location List'!$A$2:$T$644,2,FALSE),"")</f>
        <v>AKRON</v>
      </c>
      <c r="F2296" s="26">
        <v>553</v>
      </c>
      <c r="G2296" s="29" t="s">
        <v>3278</v>
      </c>
      <c r="H2296" s="29" t="s">
        <v>3336</v>
      </c>
      <c r="I2296" s="26">
        <v>91</v>
      </c>
      <c r="J2296" s="26">
        <v>69</v>
      </c>
      <c r="K2296" s="26">
        <v>0</v>
      </c>
      <c r="L2296" s="26">
        <v>14</v>
      </c>
      <c r="M2296" s="26">
        <v>160</v>
      </c>
      <c r="N2296" s="26">
        <v>200</v>
      </c>
      <c r="O2296" s="49">
        <v>1.25</v>
      </c>
    </row>
    <row r="2297" spans="1:15" ht="15" customHeight="1" x14ac:dyDescent="0.25">
      <c r="A2297" s="17" t="str">
        <f>IFERROR(VLOOKUP($F2297,'Location List'!$A$2:$T$644,20,FALSE),"")</f>
        <v>Chris Kelly</v>
      </c>
      <c r="B2297" s="17" t="str">
        <f>IFERROR(VLOOKUP($F2297,'Location List'!$A$2:$T$644,19,FALSE),"")</f>
        <v>Victor Ayrapetov</v>
      </c>
      <c r="C2297" s="17" t="str">
        <f>IFERROR(VLOOKUP($F2297,'Location List'!$A$2:$T$644,18,FALSE),"")</f>
        <v>Nicholas Glenn</v>
      </c>
      <c r="D2297" s="17" t="str">
        <f>IFERROR(VLOOKUP($F2297,'Location List'!$A$2:$T$644,9,FALSE),"")</f>
        <v>CHAD ESTRADA</v>
      </c>
      <c r="E2297" s="17" t="str">
        <f>IFERROR(VLOOKUP($F2297,'Location List'!$A$2:$T$644,2,FALSE),"")</f>
        <v>SOUTH TOLEDO</v>
      </c>
      <c r="F2297" s="26">
        <v>554</v>
      </c>
      <c r="G2297" s="29" t="s">
        <v>3278</v>
      </c>
      <c r="H2297" s="29" t="s">
        <v>3449</v>
      </c>
      <c r="I2297" s="26">
        <v>44</v>
      </c>
      <c r="J2297" s="26">
        <v>53</v>
      </c>
      <c r="K2297" s="26">
        <v>0</v>
      </c>
      <c r="L2297" s="26">
        <v>11</v>
      </c>
      <c r="M2297" s="26">
        <v>97</v>
      </c>
      <c r="N2297" s="26">
        <v>122</v>
      </c>
      <c r="O2297" s="49">
        <v>1.258</v>
      </c>
    </row>
    <row r="2298" spans="1:15" ht="15" customHeight="1" x14ac:dyDescent="0.25">
      <c r="A2298" s="17" t="str">
        <f>IFERROR(VLOOKUP($F2298,'Location List'!$A$2:$T$644,20,FALSE),"")</f>
        <v>Chris Kelly</v>
      </c>
      <c r="B2298" s="17" t="str">
        <f>IFERROR(VLOOKUP($F2298,'Location List'!$A$2:$T$644,19,FALSE),"")</f>
        <v>Victor Ayrapetov</v>
      </c>
      <c r="C2298" s="17" t="str">
        <f>IFERROR(VLOOKUP($F2298,'Location List'!$A$2:$T$644,18,FALSE),"")</f>
        <v>Nicholas Glenn</v>
      </c>
      <c r="D2298" s="17" t="str">
        <f>IFERROR(VLOOKUP($F2298,'Location List'!$A$2:$T$644,9,FALSE),"")</f>
        <v>CHAD ESTRADA</v>
      </c>
      <c r="E2298" s="17" t="str">
        <f>IFERROR(VLOOKUP($F2298,'Location List'!$A$2:$T$644,2,FALSE),"")</f>
        <v>SOUTH TOLEDO</v>
      </c>
      <c r="F2298" s="26">
        <v>554</v>
      </c>
      <c r="G2298" s="29" t="s">
        <v>3278</v>
      </c>
      <c r="H2298" s="29" t="s">
        <v>3317</v>
      </c>
      <c r="I2298" s="26">
        <v>157</v>
      </c>
      <c r="J2298" s="26">
        <v>240</v>
      </c>
      <c r="K2298" s="26">
        <v>0</v>
      </c>
      <c r="L2298" s="26">
        <v>13</v>
      </c>
      <c r="M2298" s="26">
        <v>397</v>
      </c>
      <c r="N2298" s="26">
        <v>2768</v>
      </c>
      <c r="O2298" s="49">
        <v>6.9720000000000004</v>
      </c>
    </row>
    <row r="2299" spans="1:15" ht="15" customHeight="1" x14ac:dyDescent="0.25">
      <c r="A2299" s="17" t="str">
        <f>IFERROR(VLOOKUP($F2299,'Location List'!$A$2:$T$644,20,FALSE),"")</f>
        <v>Chris Kelly</v>
      </c>
      <c r="B2299" s="17" t="str">
        <f>IFERROR(VLOOKUP($F2299,'Location List'!$A$2:$T$644,19,FALSE),"")</f>
        <v>Victor Ayrapetov</v>
      </c>
      <c r="C2299" s="17" t="str">
        <f>IFERROR(VLOOKUP($F2299,'Location List'!$A$2:$T$644,18,FALSE),"")</f>
        <v>Chris Monteleone</v>
      </c>
      <c r="D2299" s="17" t="str">
        <f>IFERROR(VLOOKUP($F2299,'Location List'!$A$2:$T$644,9,FALSE),"")</f>
        <v>ALI ELALI</v>
      </c>
      <c r="E2299" s="17" t="str">
        <f>IFERROR(VLOOKUP($F2299,'Location List'!$A$2:$T$644,2,FALSE),"")</f>
        <v>DAYTON-PRESTIGE</v>
      </c>
      <c r="F2299" s="26">
        <v>555</v>
      </c>
      <c r="G2299" s="29" t="s">
        <v>3272</v>
      </c>
      <c r="H2299" s="29" t="s">
        <v>3461</v>
      </c>
      <c r="I2299" s="26">
        <v>1375</v>
      </c>
      <c r="J2299" s="26">
        <v>733</v>
      </c>
      <c r="K2299" s="26">
        <v>0</v>
      </c>
      <c r="L2299" s="26">
        <v>15</v>
      </c>
      <c r="M2299" s="26">
        <v>2108</v>
      </c>
      <c r="N2299" s="26">
        <v>12904</v>
      </c>
      <c r="O2299" s="49">
        <v>6.1210000000000004</v>
      </c>
    </row>
    <row r="2300" spans="1:15" ht="15" customHeight="1" x14ac:dyDescent="0.25">
      <c r="A2300" s="17" t="str">
        <f>IFERROR(VLOOKUP($F2300,'Location List'!$A$2:$T$644,20,FALSE),"")</f>
        <v>Chris Kelly</v>
      </c>
      <c r="B2300" s="17" t="str">
        <f>IFERROR(VLOOKUP($F2300,'Location List'!$A$2:$T$644,19,FALSE),"")</f>
        <v>Victor Ayrapetov</v>
      </c>
      <c r="C2300" s="17" t="str">
        <f>IFERROR(VLOOKUP($F2300,'Location List'!$A$2:$T$644,18,FALSE),"")</f>
        <v>Chris Monteleone</v>
      </c>
      <c r="D2300" s="17" t="str">
        <f>IFERROR(VLOOKUP($F2300,'Location List'!$A$2:$T$644,9,FALSE),"")</f>
        <v>ALI ELALI</v>
      </c>
      <c r="E2300" s="17" t="str">
        <f>IFERROR(VLOOKUP($F2300,'Location List'!$A$2:$T$644,2,FALSE),"")</f>
        <v>DAYTON-PRESTIGE</v>
      </c>
      <c r="F2300" s="26">
        <v>555</v>
      </c>
      <c r="G2300" s="29" t="s">
        <v>3276</v>
      </c>
      <c r="H2300" s="29" t="s">
        <v>3395</v>
      </c>
      <c r="I2300" s="26">
        <v>175</v>
      </c>
      <c r="J2300" s="26">
        <v>173</v>
      </c>
      <c r="K2300" s="26">
        <v>0</v>
      </c>
      <c r="L2300" s="26">
        <v>14</v>
      </c>
      <c r="M2300" s="26">
        <v>348</v>
      </c>
      <c r="N2300" s="26">
        <v>644</v>
      </c>
      <c r="O2300" s="49">
        <v>1.851</v>
      </c>
    </row>
    <row r="2301" spans="1:15" ht="15" customHeight="1" x14ac:dyDescent="0.25">
      <c r="A2301" s="17" t="str">
        <f>IFERROR(VLOOKUP($F2301,'Location List'!$A$2:$T$644,20,FALSE),"")</f>
        <v>Chris Kelly</v>
      </c>
      <c r="B2301" s="17" t="str">
        <f>IFERROR(VLOOKUP($F2301,'Location List'!$A$2:$T$644,19,FALSE),"")</f>
        <v>Victor Ayrapetov</v>
      </c>
      <c r="C2301" s="17" t="str">
        <f>IFERROR(VLOOKUP($F2301,'Location List'!$A$2:$T$644,18,FALSE),"")</f>
        <v>Chris Monteleone</v>
      </c>
      <c r="D2301" s="17" t="str">
        <f>IFERROR(VLOOKUP($F2301,'Location List'!$A$2:$T$644,9,FALSE),"")</f>
        <v>ALI ELALI</v>
      </c>
      <c r="E2301" s="17" t="str">
        <f>IFERROR(VLOOKUP($F2301,'Location List'!$A$2:$T$644,2,FALSE),"")</f>
        <v>DAYTON-PRESTIGE</v>
      </c>
      <c r="F2301" s="26">
        <v>555</v>
      </c>
      <c r="G2301" s="29" t="s">
        <v>3276</v>
      </c>
      <c r="H2301" s="29" t="s">
        <v>3305</v>
      </c>
      <c r="I2301" s="26">
        <v>91</v>
      </c>
      <c r="J2301" s="26">
        <v>98</v>
      </c>
      <c r="K2301" s="26">
        <v>0</v>
      </c>
      <c r="L2301" s="26">
        <v>14</v>
      </c>
      <c r="M2301" s="26">
        <v>189</v>
      </c>
      <c r="N2301" s="26">
        <v>154</v>
      </c>
      <c r="O2301" s="49">
        <v>0.81499999999999995</v>
      </c>
    </row>
    <row r="2302" spans="1:15" ht="15" customHeight="1" x14ac:dyDescent="0.25">
      <c r="A2302" s="17" t="str">
        <f>IFERROR(VLOOKUP($F2302,'Location List'!$A$2:$T$644,20,FALSE),"")</f>
        <v>Chris Kelly</v>
      </c>
      <c r="B2302" s="17" t="str">
        <f>IFERROR(VLOOKUP($F2302,'Location List'!$A$2:$T$644,19,FALSE),"")</f>
        <v>Victor Ayrapetov</v>
      </c>
      <c r="C2302" s="17" t="str">
        <f>IFERROR(VLOOKUP($F2302,'Location List'!$A$2:$T$644,18,FALSE),"")</f>
        <v>Chris Monteleone</v>
      </c>
      <c r="D2302" s="17" t="str">
        <f>IFERROR(VLOOKUP($F2302,'Location List'!$A$2:$T$644,9,FALSE),"")</f>
        <v>ALI ELALI</v>
      </c>
      <c r="E2302" s="17" t="str">
        <f>IFERROR(VLOOKUP($F2302,'Location List'!$A$2:$T$644,2,FALSE),"")</f>
        <v>DAYTON-PRESTIGE</v>
      </c>
      <c r="F2302" s="26">
        <v>555</v>
      </c>
      <c r="G2302" s="29" t="s">
        <v>3276</v>
      </c>
      <c r="H2302" s="29" t="s">
        <v>3306</v>
      </c>
      <c r="I2302" s="26">
        <v>103</v>
      </c>
      <c r="J2302" s="26">
        <v>133</v>
      </c>
      <c r="K2302" s="26">
        <v>0</v>
      </c>
      <c r="L2302" s="26">
        <v>15</v>
      </c>
      <c r="M2302" s="26">
        <v>236</v>
      </c>
      <c r="N2302" s="26">
        <v>151</v>
      </c>
      <c r="O2302" s="49">
        <v>0.64</v>
      </c>
    </row>
    <row r="2303" spans="1:15" ht="15" customHeight="1" x14ac:dyDescent="0.25">
      <c r="A2303" s="17" t="str">
        <f>IFERROR(VLOOKUP($F2303,'Location List'!$A$2:$T$644,20,FALSE),"")</f>
        <v>Chris Kelly</v>
      </c>
      <c r="B2303" s="17" t="str">
        <f>IFERROR(VLOOKUP($F2303,'Location List'!$A$2:$T$644,19,FALSE),"")</f>
        <v>Victor Ayrapetov</v>
      </c>
      <c r="C2303" s="17" t="str">
        <f>IFERROR(VLOOKUP($F2303,'Location List'!$A$2:$T$644,18,FALSE),"")</f>
        <v>Chris Monteleone</v>
      </c>
      <c r="D2303" s="17" t="str">
        <f>IFERROR(VLOOKUP($F2303,'Location List'!$A$2:$T$644,9,FALSE),"")</f>
        <v>ALI ELALI</v>
      </c>
      <c r="E2303" s="17" t="str">
        <f>IFERROR(VLOOKUP($F2303,'Location List'!$A$2:$T$644,2,FALSE),"")</f>
        <v>DAYTON-PRESTIGE</v>
      </c>
      <c r="F2303" s="26">
        <v>555</v>
      </c>
      <c r="G2303" s="29" t="s">
        <v>3278</v>
      </c>
      <c r="H2303" s="29" t="s">
        <v>3421</v>
      </c>
      <c r="I2303" s="26">
        <v>277</v>
      </c>
      <c r="J2303" s="26">
        <v>272</v>
      </c>
      <c r="K2303" s="26">
        <v>0</v>
      </c>
      <c r="L2303" s="26">
        <v>15</v>
      </c>
      <c r="M2303" s="26">
        <v>549</v>
      </c>
      <c r="N2303" s="26">
        <v>981</v>
      </c>
      <c r="O2303" s="49">
        <v>1.7869999999999999</v>
      </c>
    </row>
    <row r="2304" spans="1:15" ht="15" customHeight="1" x14ac:dyDescent="0.25">
      <c r="A2304" s="17" t="str">
        <f>IFERROR(VLOOKUP($F2304,'Location List'!$A$2:$T$644,20,FALSE),"")</f>
        <v>Chris Kelly</v>
      </c>
      <c r="B2304" s="17" t="str">
        <f>IFERROR(VLOOKUP($F2304,'Location List'!$A$2:$T$644,19,FALSE),"")</f>
        <v>Victor Ayrapetov</v>
      </c>
      <c r="C2304" s="17" t="str">
        <f>IFERROR(VLOOKUP($F2304,'Location List'!$A$2:$T$644,18,FALSE),"")</f>
        <v>Chris Monteleone</v>
      </c>
      <c r="D2304" s="17" t="str">
        <f>IFERROR(VLOOKUP($F2304,'Location List'!$A$2:$T$644,9,FALSE),"")</f>
        <v>ALI ELALI</v>
      </c>
      <c r="E2304" s="17" t="str">
        <f>IFERROR(VLOOKUP($F2304,'Location List'!$A$2:$T$644,2,FALSE),"")</f>
        <v>DAYTON-PRESTIGE</v>
      </c>
      <c r="F2304" s="26">
        <v>555</v>
      </c>
      <c r="G2304" s="29" t="s">
        <v>3278</v>
      </c>
      <c r="H2304" s="29" t="s">
        <v>3449</v>
      </c>
      <c r="I2304" s="26">
        <v>142</v>
      </c>
      <c r="J2304" s="26">
        <v>125</v>
      </c>
      <c r="K2304" s="26">
        <v>0</v>
      </c>
      <c r="L2304" s="26">
        <v>14</v>
      </c>
      <c r="M2304" s="26">
        <v>267</v>
      </c>
      <c r="N2304" s="26">
        <v>347</v>
      </c>
      <c r="O2304" s="49">
        <v>1.3</v>
      </c>
    </row>
    <row r="2305" spans="1:15" ht="15" customHeight="1" x14ac:dyDescent="0.25">
      <c r="A2305" s="17" t="str">
        <f>IFERROR(VLOOKUP($F2305,'Location List'!$A$2:$T$644,20,FALSE),"")</f>
        <v>Chris Kelly</v>
      </c>
      <c r="B2305" s="17" t="str">
        <f>IFERROR(VLOOKUP($F2305,'Location List'!$A$2:$T$644,19,FALSE),"")</f>
        <v>Victor Ayrapetov</v>
      </c>
      <c r="C2305" s="17" t="str">
        <f>IFERROR(VLOOKUP($F2305,'Location List'!$A$2:$T$644,18,FALSE),"")</f>
        <v>Chris Monteleone</v>
      </c>
      <c r="D2305" s="17" t="str">
        <f>IFERROR(VLOOKUP($F2305,'Location List'!$A$2:$T$644,9,FALSE),"")</f>
        <v>ALI ELALI</v>
      </c>
      <c r="E2305" s="17" t="str">
        <f>IFERROR(VLOOKUP($F2305,'Location List'!$A$2:$T$644,2,FALSE),"")</f>
        <v>DAYTON-PRESTIGE</v>
      </c>
      <c r="F2305" s="26">
        <v>555</v>
      </c>
      <c r="G2305" s="29" t="s">
        <v>3278</v>
      </c>
      <c r="H2305" s="29" t="s">
        <v>3402</v>
      </c>
      <c r="I2305" s="26">
        <v>259</v>
      </c>
      <c r="J2305" s="26">
        <v>325</v>
      </c>
      <c r="K2305" s="26">
        <v>0</v>
      </c>
      <c r="L2305" s="26">
        <v>14</v>
      </c>
      <c r="M2305" s="26">
        <v>584</v>
      </c>
      <c r="N2305" s="26">
        <v>777</v>
      </c>
      <c r="O2305" s="49">
        <v>1.33</v>
      </c>
    </row>
    <row r="2306" spans="1:15" ht="15" customHeight="1" x14ac:dyDescent="0.25">
      <c r="A2306" s="17" t="str">
        <f>IFERROR(VLOOKUP($F2306,'Location List'!$A$2:$T$644,20,FALSE),"")</f>
        <v>Chris Kelly</v>
      </c>
      <c r="B2306" s="17" t="str">
        <f>IFERROR(VLOOKUP($F2306,'Location List'!$A$2:$T$644,19,FALSE),"")</f>
        <v>Victor Ayrapetov</v>
      </c>
      <c r="C2306" s="17" t="str">
        <f>IFERROR(VLOOKUP($F2306,'Location List'!$A$2:$T$644,18,FALSE),"")</f>
        <v>Chris Monteleone</v>
      </c>
      <c r="D2306" s="17" t="str">
        <f>IFERROR(VLOOKUP($F2306,'Location List'!$A$2:$T$644,9,FALSE),"")</f>
        <v>ALI ELALI</v>
      </c>
      <c r="E2306" s="17" t="str">
        <f>IFERROR(VLOOKUP($F2306,'Location List'!$A$2:$T$644,2,FALSE),"")</f>
        <v>DAYTON-PRESTIGE</v>
      </c>
      <c r="F2306" s="26">
        <v>555</v>
      </c>
      <c r="G2306" s="29" t="s">
        <v>3278</v>
      </c>
      <c r="H2306" s="29" t="s">
        <v>3409</v>
      </c>
      <c r="I2306" s="26">
        <v>248</v>
      </c>
      <c r="J2306" s="26">
        <v>179</v>
      </c>
      <c r="K2306" s="26">
        <v>0</v>
      </c>
      <c r="L2306" s="26">
        <v>15</v>
      </c>
      <c r="M2306" s="26">
        <v>427</v>
      </c>
      <c r="N2306" s="26">
        <v>661</v>
      </c>
      <c r="O2306" s="49">
        <v>1.548</v>
      </c>
    </row>
    <row r="2307" spans="1:15" ht="15" customHeight="1" x14ac:dyDescent="0.25">
      <c r="A2307" s="17" t="str">
        <f>IFERROR(VLOOKUP($F2307,'Location List'!$A$2:$T$644,20,FALSE),"")</f>
        <v>Chris Kelly</v>
      </c>
      <c r="B2307" s="17" t="str">
        <f>IFERROR(VLOOKUP($F2307,'Location List'!$A$2:$T$644,19,FALSE),"")</f>
        <v>Victor Ayrapetov</v>
      </c>
      <c r="C2307" s="17" t="str">
        <f>IFERROR(VLOOKUP($F2307,'Location List'!$A$2:$T$644,18,FALSE),"")</f>
        <v>Chris Monteleone</v>
      </c>
      <c r="D2307" s="17" t="str">
        <f>IFERROR(VLOOKUP($F2307,'Location List'!$A$2:$T$644,9,FALSE),"")</f>
        <v>ALI ELALI</v>
      </c>
      <c r="E2307" s="17" t="str">
        <f>IFERROR(VLOOKUP($F2307,'Location List'!$A$2:$T$644,2,FALSE),"")</f>
        <v>DAYTON-PRESTIGE</v>
      </c>
      <c r="F2307" s="26">
        <v>555</v>
      </c>
      <c r="G2307" s="29" t="s">
        <v>3278</v>
      </c>
      <c r="H2307" s="29" t="s">
        <v>3317</v>
      </c>
      <c r="I2307" s="26">
        <v>206</v>
      </c>
      <c r="J2307" s="26">
        <v>301</v>
      </c>
      <c r="K2307" s="26">
        <v>0</v>
      </c>
      <c r="L2307" s="26">
        <v>14</v>
      </c>
      <c r="M2307" s="26">
        <v>507</v>
      </c>
      <c r="N2307" s="26">
        <v>967</v>
      </c>
      <c r="O2307" s="49">
        <v>1.907</v>
      </c>
    </row>
    <row r="2308" spans="1:15" ht="15" customHeight="1" x14ac:dyDescent="0.25">
      <c r="A2308" s="17" t="str">
        <f>IFERROR(VLOOKUP($F2308,'Location List'!$A$2:$T$644,20,FALSE),"")</f>
        <v>Chris Kelly</v>
      </c>
      <c r="B2308" s="17" t="str">
        <f>IFERROR(VLOOKUP($F2308,'Location List'!$A$2:$T$644,19,FALSE),"")</f>
        <v>Victor Ayrapetov</v>
      </c>
      <c r="C2308" s="17" t="str">
        <f>IFERROR(VLOOKUP($F2308,'Location List'!$A$2:$T$644,18,FALSE),"")</f>
        <v>Nicholas Glenn</v>
      </c>
      <c r="D2308" s="17" t="str">
        <f>IFERROR(VLOOKUP($F2308,'Location List'!$A$2:$T$644,9,FALSE),"")</f>
        <v>CHAD ESTRADA</v>
      </c>
      <c r="E2308" s="17" t="str">
        <f>IFERROR(VLOOKUP($F2308,'Location List'!$A$2:$T$644,2,FALSE),"")</f>
        <v>NORTH TOLEDO</v>
      </c>
      <c r="F2308" s="26">
        <v>556</v>
      </c>
      <c r="G2308" s="29" t="s">
        <v>3328</v>
      </c>
      <c r="H2308" s="29" t="s">
        <v>3330</v>
      </c>
      <c r="I2308" s="26">
        <v>94</v>
      </c>
      <c r="J2308" s="26">
        <v>58</v>
      </c>
      <c r="K2308" s="26">
        <v>0</v>
      </c>
      <c r="L2308" s="26">
        <v>13</v>
      </c>
      <c r="M2308" s="26">
        <v>152</v>
      </c>
      <c r="N2308" s="26">
        <v>274</v>
      </c>
      <c r="O2308" s="49">
        <v>1.8029999999999999</v>
      </c>
    </row>
    <row r="2309" spans="1:15" ht="15" customHeight="1" x14ac:dyDescent="0.25">
      <c r="A2309" s="17" t="str">
        <f>IFERROR(VLOOKUP($F2309,'Location List'!$A$2:$T$644,20,FALSE),"")</f>
        <v>Chris Kelly</v>
      </c>
      <c r="B2309" s="17" t="str">
        <f>IFERROR(VLOOKUP($F2309,'Location List'!$A$2:$T$644,19,FALSE),"")</f>
        <v>Victor Ayrapetov</v>
      </c>
      <c r="C2309" s="17" t="str">
        <f>IFERROR(VLOOKUP($F2309,'Location List'!$A$2:$T$644,18,FALSE),"")</f>
        <v>Nicholas Glenn</v>
      </c>
      <c r="D2309" s="17" t="str">
        <f>IFERROR(VLOOKUP($F2309,'Location List'!$A$2:$T$644,9,FALSE),"")</f>
        <v>CHAD ESTRADA</v>
      </c>
      <c r="E2309" s="17" t="str">
        <f>IFERROR(VLOOKUP($F2309,'Location List'!$A$2:$T$644,2,FALSE),"")</f>
        <v>NORTH TOLEDO</v>
      </c>
      <c r="F2309" s="26">
        <v>556</v>
      </c>
      <c r="G2309" s="29" t="s">
        <v>3328</v>
      </c>
      <c r="H2309" s="29" t="s">
        <v>3539</v>
      </c>
      <c r="I2309" s="26">
        <v>282</v>
      </c>
      <c r="J2309" s="26">
        <v>72</v>
      </c>
      <c r="K2309" s="26">
        <v>0</v>
      </c>
      <c r="L2309" s="26">
        <v>13</v>
      </c>
      <c r="M2309" s="26">
        <v>354</v>
      </c>
      <c r="N2309" s="26">
        <v>387</v>
      </c>
      <c r="O2309" s="49">
        <v>1.093</v>
      </c>
    </row>
    <row r="2310" spans="1:15" ht="15" customHeight="1" x14ac:dyDescent="0.25">
      <c r="A2310" s="17" t="str">
        <f>IFERROR(VLOOKUP($F2310,'Location List'!$A$2:$T$644,20,FALSE),"")</f>
        <v>Chris Kelly</v>
      </c>
      <c r="B2310" s="17" t="str">
        <f>IFERROR(VLOOKUP($F2310,'Location List'!$A$2:$T$644,19,FALSE),"")</f>
        <v>Victor Ayrapetov</v>
      </c>
      <c r="C2310" s="17" t="str">
        <f>IFERROR(VLOOKUP($F2310,'Location List'!$A$2:$T$644,18,FALSE),"")</f>
        <v>Nicholas Glenn</v>
      </c>
      <c r="D2310" s="17" t="str">
        <f>IFERROR(VLOOKUP($F2310,'Location List'!$A$2:$T$644,9,FALSE),"")</f>
        <v>CHAD ESTRADA</v>
      </c>
      <c r="E2310" s="17" t="str">
        <f>IFERROR(VLOOKUP($F2310,'Location List'!$A$2:$T$644,2,FALSE),"")</f>
        <v>NORTH TOLEDO</v>
      </c>
      <c r="F2310" s="26">
        <v>556</v>
      </c>
      <c r="G2310" s="29" t="s">
        <v>3328</v>
      </c>
      <c r="H2310" s="29" t="s">
        <v>3540</v>
      </c>
      <c r="I2310" s="26">
        <v>394</v>
      </c>
      <c r="J2310" s="26">
        <v>177</v>
      </c>
      <c r="K2310" s="26">
        <v>0</v>
      </c>
      <c r="L2310" s="26">
        <v>13</v>
      </c>
      <c r="M2310" s="26">
        <v>571</v>
      </c>
      <c r="N2310" s="26">
        <v>4152</v>
      </c>
      <c r="O2310" s="49">
        <v>7.2709999999999999</v>
      </c>
    </row>
    <row r="2311" spans="1:15" ht="15" customHeight="1" x14ac:dyDescent="0.25">
      <c r="A2311" s="17" t="str">
        <f>IFERROR(VLOOKUP($F2311,'Location List'!$A$2:$T$644,20,FALSE),"")</f>
        <v>Chris Kelly</v>
      </c>
      <c r="B2311" s="17" t="str">
        <f>IFERROR(VLOOKUP($F2311,'Location List'!$A$2:$T$644,19,FALSE),"")</f>
        <v>Victor Ayrapetov</v>
      </c>
      <c r="C2311" s="17" t="str">
        <f>IFERROR(VLOOKUP($F2311,'Location List'!$A$2:$T$644,18,FALSE),"")</f>
        <v>Nicholas Glenn</v>
      </c>
      <c r="D2311" s="17" t="str">
        <f>IFERROR(VLOOKUP($F2311,'Location List'!$A$2:$T$644,9,FALSE),"")</f>
        <v>CHAD ESTRADA</v>
      </c>
      <c r="E2311" s="17" t="str">
        <f>IFERROR(VLOOKUP($F2311,'Location List'!$A$2:$T$644,2,FALSE),"")</f>
        <v>NORTH TOLEDO</v>
      </c>
      <c r="F2311" s="26">
        <v>556</v>
      </c>
      <c r="G2311" s="29" t="s">
        <v>3272</v>
      </c>
      <c r="H2311" s="29" t="s">
        <v>3352</v>
      </c>
      <c r="I2311" s="26">
        <v>233</v>
      </c>
      <c r="J2311" s="26">
        <v>267</v>
      </c>
      <c r="K2311" s="26">
        <v>0</v>
      </c>
      <c r="L2311" s="26">
        <v>14</v>
      </c>
      <c r="M2311" s="26">
        <v>500</v>
      </c>
      <c r="N2311" s="26">
        <v>575</v>
      </c>
      <c r="O2311" s="49">
        <v>1.1499999999999999</v>
      </c>
    </row>
    <row r="2312" spans="1:15" ht="15" customHeight="1" x14ac:dyDescent="0.25">
      <c r="A2312" s="17" t="str">
        <f>IFERROR(VLOOKUP($F2312,'Location List'!$A$2:$T$644,20,FALSE),"")</f>
        <v>Chris Kelly</v>
      </c>
      <c r="B2312" s="17" t="str">
        <f>IFERROR(VLOOKUP($F2312,'Location List'!$A$2:$T$644,19,FALSE),"")</f>
        <v>Victor Ayrapetov</v>
      </c>
      <c r="C2312" s="17" t="str">
        <f>IFERROR(VLOOKUP($F2312,'Location List'!$A$2:$T$644,18,FALSE),"")</f>
        <v>Nicholas Glenn</v>
      </c>
      <c r="D2312" s="17" t="str">
        <f>IFERROR(VLOOKUP($F2312,'Location List'!$A$2:$T$644,9,FALSE),"")</f>
        <v>CHAD ESTRADA</v>
      </c>
      <c r="E2312" s="17" t="str">
        <f>IFERROR(VLOOKUP($F2312,'Location List'!$A$2:$T$644,2,FALSE),"")</f>
        <v>NORTH TOLEDO</v>
      </c>
      <c r="F2312" s="26">
        <v>556</v>
      </c>
      <c r="G2312" s="29" t="s">
        <v>3272</v>
      </c>
      <c r="H2312" s="29" t="s">
        <v>3365</v>
      </c>
      <c r="I2312" s="26">
        <v>136</v>
      </c>
      <c r="J2312" s="26">
        <v>172</v>
      </c>
      <c r="K2312" s="26">
        <v>0</v>
      </c>
      <c r="L2312" s="26">
        <v>14</v>
      </c>
      <c r="M2312" s="26">
        <v>308</v>
      </c>
      <c r="N2312" s="26">
        <v>549</v>
      </c>
      <c r="O2312" s="49">
        <v>1.782</v>
      </c>
    </row>
    <row r="2313" spans="1:15" ht="15" customHeight="1" x14ac:dyDescent="0.25">
      <c r="A2313" s="17" t="str">
        <f>IFERROR(VLOOKUP($F2313,'Location List'!$A$2:$T$644,20,FALSE),"")</f>
        <v>Chris Kelly</v>
      </c>
      <c r="B2313" s="17" t="str">
        <f>IFERROR(VLOOKUP($F2313,'Location List'!$A$2:$T$644,19,FALSE),"")</f>
        <v>Victor Ayrapetov</v>
      </c>
      <c r="C2313" s="17" t="str">
        <f>IFERROR(VLOOKUP($F2313,'Location List'!$A$2:$T$644,18,FALSE),"")</f>
        <v>Nicholas Glenn</v>
      </c>
      <c r="D2313" s="17" t="str">
        <f>IFERROR(VLOOKUP($F2313,'Location List'!$A$2:$T$644,9,FALSE),"")</f>
        <v>CHAD ESTRADA</v>
      </c>
      <c r="E2313" s="17" t="str">
        <f>IFERROR(VLOOKUP($F2313,'Location List'!$A$2:$T$644,2,FALSE),"")</f>
        <v>NORTH TOLEDO</v>
      </c>
      <c r="F2313" s="26">
        <v>556</v>
      </c>
      <c r="G2313" s="29" t="s">
        <v>3272</v>
      </c>
      <c r="H2313" s="29" t="s">
        <v>3274</v>
      </c>
      <c r="I2313" s="26">
        <v>259</v>
      </c>
      <c r="J2313" s="26">
        <v>230</v>
      </c>
      <c r="K2313" s="26">
        <v>0</v>
      </c>
      <c r="L2313" s="26">
        <v>13</v>
      </c>
      <c r="M2313" s="26">
        <v>489</v>
      </c>
      <c r="N2313" s="26">
        <v>4301</v>
      </c>
      <c r="O2313" s="49">
        <v>8.7959999999999994</v>
      </c>
    </row>
    <row r="2314" spans="1:15" ht="15" customHeight="1" x14ac:dyDescent="0.25">
      <c r="A2314" s="17" t="str">
        <f>IFERROR(VLOOKUP($F2314,'Location List'!$A$2:$T$644,20,FALSE),"")</f>
        <v>Chris Kelly</v>
      </c>
      <c r="B2314" s="17" t="str">
        <f>IFERROR(VLOOKUP($F2314,'Location List'!$A$2:$T$644,19,FALSE),"")</f>
        <v>Victor Ayrapetov</v>
      </c>
      <c r="C2314" s="17" t="str">
        <f>IFERROR(VLOOKUP($F2314,'Location List'!$A$2:$T$644,18,FALSE),"")</f>
        <v>Nicholas Glenn</v>
      </c>
      <c r="D2314" s="17" t="str">
        <f>IFERROR(VLOOKUP($F2314,'Location List'!$A$2:$T$644,9,FALSE),"")</f>
        <v>CHAD ESTRADA</v>
      </c>
      <c r="E2314" s="17" t="str">
        <f>IFERROR(VLOOKUP($F2314,'Location List'!$A$2:$T$644,2,FALSE),"")</f>
        <v>NORTH TOLEDO</v>
      </c>
      <c r="F2314" s="26">
        <v>556</v>
      </c>
      <c r="G2314" s="29" t="s">
        <v>3276</v>
      </c>
      <c r="H2314" s="29" t="s">
        <v>3417</v>
      </c>
      <c r="I2314" s="26">
        <v>98</v>
      </c>
      <c r="J2314" s="26">
        <v>95</v>
      </c>
      <c r="K2314" s="26">
        <v>0</v>
      </c>
      <c r="L2314" s="26">
        <v>15</v>
      </c>
      <c r="M2314" s="26">
        <v>193</v>
      </c>
      <c r="N2314" s="26">
        <v>3527</v>
      </c>
      <c r="O2314" s="49">
        <v>18.274999999999999</v>
      </c>
    </row>
    <row r="2315" spans="1:15" ht="15" customHeight="1" x14ac:dyDescent="0.25">
      <c r="A2315" s="17" t="str">
        <f>IFERROR(VLOOKUP($F2315,'Location List'!$A$2:$T$644,20,FALSE),"")</f>
        <v>Chris Kelly</v>
      </c>
      <c r="B2315" s="17" t="str">
        <f>IFERROR(VLOOKUP($F2315,'Location List'!$A$2:$T$644,19,FALSE),"")</f>
        <v>Victor Ayrapetov</v>
      </c>
      <c r="C2315" s="17" t="str">
        <f>IFERROR(VLOOKUP($F2315,'Location List'!$A$2:$T$644,18,FALSE),"")</f>
        <v>Nicholas Glenn</v>
      </c>
      <c r="D2315" s="17" t="str">
        <f>IFERROR(VLOOKUP($F2315,'Location List'!$A$2:$T$644,9,FALSE),"")</f>
        <v>CHAD ESTRADA</v>
      </c>
      <c r="E2315" s="17" t="str">
        <f>IFERROR(VLOOKUP($F2315,'Location List'!$A$2:$T$644,2,FALSE),"")</f>
        <v>NORTH TOLEDO</v>
      </c>
      <c r="F2315" s="26">
        <v>556</v>
      </c>
      <c r="G2315" s="29" t="s">
        <v>3278</v>
      </c>
      <c r="H2315" s="29" t="s">
        <v>3442</v>
      </c>
      <c r="I2315" s="26">
        <v>129</v>
      </c>
      <c r="J2315" s="26">
        <v>101</v>
      </c>
      <c r="K2315" s="26">
        <v>0</v>
      </c>
      <c r="L2315" s="26">
        <v>14</v>
      </c>
      <c r="M2315" s="26">
        <v>230</v>
      </c>
      <c r="N2315" s="26">
        <v>405</v>
      </c>
      <c r="O2315" s="49">
        <v>1.7609999999999999</v>
      </c>
    </row>
    <row r="2316" spans="1:15" ht="15" customHeight="1" x14ac:dyDescent="0.25">
      <c r="A2316" s="17" t="str">
        <f>IFERROR(VLOOKUP($F2316,'Location List'!$A$2:$T$644,20,FALSE),"")</f>
        <v>Chris Kelly</v>
      </c>
      <c r="B2316" s="17" t="str">
        <f>IFERROR(VLOOKUP($F2316,'Location List'!$A$2:$T$644,19,FALSE),"")</f>
        <v>Victor Ayrapetov</v>
      </c>
      <c r="C2316" s="17" t="str">
        <f>IFERROR(VLOOKUP($F2316,'Location List'!$A$2:$T$644,18,FALSE),"")</f>
        <v>Nicholas Glenn</v>
      </c>
      <c r="D2316" s="17" t="str">
        <f>IFERROR(VLOOKUP($F2316,'Location List'!$A$2:$T$644,9,FALSE),"")</f>
        <v>CHAD ESTRADA</v>
      </c>
      <c r="E2316" s="17" t="str">
        <f>IFERROR(VLOOKUP($F2316,'Location List'!$A$2:$T$644,2,FALSE),"")</f>
        <v>NORTH TOLEDO</v>
      </c>
      <c r="F2316" s="26">
        <v>556</v>
      </c>
      <c r="G2316" s="29" t="s">
        <v>3278</v>
      </c>
      <c r="H2316" s="29" t="s">
        <v>3509</v>
      </c>
      <c r="I2316" s="26">
        <v>178</v>
      </c>
      <c r="J2316" s="26">
        <v>127</v>
      </c>
      <c r="K2316" s="26">
        <v>0</v>
      </c>
      <c r="L2316" s="26">
        <v>13</v>
      </c>
      <c r="M2316" s="26">
        <v>305</v>
      </c>
      <c r="N2316" s="26">
        <v>541</v>
      </c>
      <c r="O2316" s="49">
        <v>1.774</v>
      </c>
    </row>
    <row r="2317" spans="1:15" ht="15" customHeight="1" x14ac:dyDescent="0.25">
      <c r="A2317" s="17" t="str">
        <f>IFERROR(VLOOKUP($F2317,'Location List'!$A$2:$T$644,20,FALSE),"")</f>
        <v>Tim Kerum</v>
      </c>
      <c r="B2317" s="17" t="str">
        <f>IFERROR(VLOOKUP($F2317,'Location List'!$A$2:$T$644,19,FALSE),"")</f>
        <v>Mike Seymour</v>
      </c>
      <c r="C2317" s="17" t="str">
        <f>IFERROR(VLOOKUP($F2317,'Location List'!$A$2:$T$644,18,FALSE),"")</f>
        <v>Rocky Trevino</v>
      </c>
      <c r="D2317" s="17" t="str">
        <f>IFERROR(VLOOKUP($F2317,'Location List'!$A$2:$T$644,9,FALSE),"")</f>
        <v>RYAN RODRIGUEZ</v>
      </c>
      <c r="E2317" s="17" t="str">
        <f>IFERROR(VLOOKUP($F2317,'Location List'!$A$2:$T$644,2,FALSE),"")</f>
        <v>N COLORADO SPRINGS</v>
      </c>
      <c r="F2317" s="26">
        <v>558</v>
      </c>
      <c r="G2317" s="29" t="s">
        <v>3328</v>
      </c>
      <c r="H2317" s="29" t="s">
        <v>3628</v>
      </c>
      <c r="I2317" s="26">
        <v>361</v>
      </c>
      <c r="J2317" s="26">
        <v>225</v>
      </c>
      <c r="K2317" s="26">
        <v>0</v>
      </c>
      <c r="L2317" s="26">
        <v>13</v>
      </c>
      <c r="M2317" s="26">
        <v>586</v>
      </c>
      <c r="N2317" s="26">
        <v>1071</v>
      </c>
      <c r="O2317" s="49">
        <v>1.8280000000000001</v>
      </c>
    </row>
    <row r="2318" spans="1:15" ht="15" customHeight="1" x14ac:dyDescent="0.25">
      <c r="A2318" s="17" t="str">
        <f>IFERROR(VLOOKUP($F2318,'Location List'!$A$2:$T$644,20,FALSE),"")</f>
        <v>Tim Kerum</v>
      </c>
      <c r="B2318" s="17" t="str">
        <f>IFERROR(VLOOKUP($F2318,'Location List'!$A$2:$T$644,19,FALSE),"")</f>
        <v>Mike Seymour</v>
      </c>
      <c r="C2318" s="17" t="str">
        <f>IFERROR(VLOOKUP($F2318,'Location List'!$A$2:$T$644,18,FALSE),"")</f>
        <v>Rocky Trevino</v>
      </c>
      <c r="D2318" s="17" t="str">
        <f>IFERROR(VLOOKUP($F2318,'Location List'!$A$2:$T$644,9,FALSE),"")</f>
        <v>RYAN RODRIGUEZ</v>
      </c>
      <c r="E2318" s="17" t="str">
        <f>IFERROR(VLOOKUP($F2318,'Location List'!$A$2:$T$644,2,FALSE),"")</f>
        <v>N COLORADO SPRINGS</v>
      </c>
      <c r="F2318" s="26">
        <v>558</v>
      </c>
      <c r="G2318" s="29" t="s">
        <v>3328</v>
      </c>
      <c r="H2318" s="29" t="s">
        <v>3452</v>
      </c>
      <c r="I2318" s="26">
        <v>515</v>
      </c>
      <c r="J2318" s="26">
        <v>636</v>
      </c>
      <c r="K2318" s="26">
        <v>0</v>
      </c>
      <c r="L2318" s="26">
        <v>17</v>
      </c>
      <c r="M2318" s="26">
        <v>1151</v>
      </c>
      <c r="N2318" s="26">
        <v>15718</v>
      </c>
      <c r="O2318" s="49">
        <v>13.656000000000001</v>
      </c>
    </row>
    <row r="2319" spans="1:15" ht="15" customHeight="1" x14ac:dyDescent="0.25">
      <c r="A2319" s="17" t="str">
        <f>IFERROR(VLOOKUP($F2319,'Location List'!$A$2:$T$644,20,FALSE),"")</f>
        <v>Tim Kerum</v>
      </c>
      <c r="B2319" s="17" t="str">
        <f>IFERROR(VLOOKUP($F2319,'Location List'!$A$2:$T$644,19,FALSE),"")</f>
        <v>Mike Seymour</v>
      </c>
      <c r="C2319" s="17" t="str">
        <f>IFERROR(VLOOKUP($F2319,'Location List'!$A$2:$T$644,18,FALSE),"")</f>
        <v>Rocky Trevino</v>
      </c>
      <c r="D2319" s="17" t="str">
        <f>IFERROR(VLOOKUP($F2319,'Location List'!$A$2:$T$644,9,FALSE),"")</f>
        <v>RYAN RODRIGUEZ</v>
      </c>
      <c r="E2319" s="17" t="str">
        <f>IFERROR(VLOOKUP($F2319,'Location List'!$A$2:$T$644,2,FALSE),"")</f>
        <v>N COLORADO SPRINGS</v>
      </c>
      <c r="F2319" s="26">
        <v>558</v>
      </c>
      <c r="G2319" s="29" t="s">
        <v>3272</v>
      </c>
      <c r="H2319" s="29" t="s">
        <v>3379</v>
      </c>
      <c r="I2319" s="26">
        <v>69</v>
      </c>
      <c r="J2319" s="26">
        <v>151</v>
      </c>
      <c r="K2319" s="26">
        <v>0</v>
      </c>
      <c r="L2319" s="26">
        <v>12</v>
      </c>
      <c r="M2319" s="26">
        <v>220</v>
      </c>
      <c r="N2319" s="26">
        <v>393</v>
      </c>
      <c r="O2319" s="49">
        <v>1.786</v>
      </c>
    </row>
    <row r="2320" spans="1:15" ht="15" customHeight="1" x14ac:dyDescent="0.25">
      <c r="A2320" s="17" t="str">
        <f>IFERROR(VLOOKUP($F2320,'Location List'!$A$2:$T$644,20,FALSE),"")</f>
        <v>Tim Kerum</v>
      </c>
      <c r="B2320" s="17" t="str">
        <f>IFERROR(VLOOKUP($F2320,'Location List'!$A$2:$T$644,19,FALSE),"")</f>
        <v>Mike Seymour</v>
      </c>
      <c r="C2320" s="17" t="str">
        <f>IFERROR(VLOOKUP($F2320,'Location List'!$A$2:$T$644,18,FALSE),"")</f>
        <v>Rocky Trevino</v>
      </c>
      <c r="D2320" s="17" t="str">
        <f>IFERROR(VLOOKUP($F2320,'Location List'!$A$2:$T$644,9,FALSE),"")</f>
        <v>RYAN RODRIGUEZ</v>
      </c>
      <c r="E2320" s="17" t="str">
        <f>IFERROR(VLOOKUP($F2320,'Location List'!$A$2:$T$644,2,FALSE),"")</f>
        <v>N COLORADO SPRINGS</v>
      </c>
      <c r="F2320" s="26">
        <v>558</v>
      </c>
      <c r="G2320" s="29" t="s">
        <v>3272</v>
      </c>
      <c r="H2320" s="29" t="s">
        <v>3373</v>
      </c>
      <c r="I2320" s="26">
        <v>204</v>
      </c>
      <c r="J2320" s="26">
        <v>353</v>
      </c>
      <c r="K2320" s="26">
        <v>0</v>
      </c>
      <c r="L2320" s="26">
        <v>12</v>
      </c>
      <c r="M2320" s="26">
        <v>557</v>
      </c>
      <c r="N2320" s="26">
        <v>632</v>
      </c>
      <c r="O2320" s="49">
        <v>1.135</v>
      </c>
    </row>
    <row r="2321" spans="1:15" ht="15" customHeight="1" x14ac:dyDescent="0.25">
      <c r="A2321" s="17" t="str">
        <f>IFERROR(VLOOKUP($F2321,'Location List'!$A$2:$T$644,20,FALSE),"")</f>
        <v>Tim Kerum</v>
      </c>
      <c r="B2321" s="17" t="str">
        <f>IFERROR(VLOOKUP($F2321,'Location List'!$A$2:$T$644,19,FALSE),"")</f>
        <v>Mike Seymour</v>
      </c>
      <c r="C2321" s="17" t="str">
        <f>IFERROR(VLOOKUP($F2321,'Location List'!$A$2:$T$644,18,FALSE),"")</f>
        <v>Rocky Trevino</v>
      </c>
      <c r="D2321" s="17" t="str">
        <f>IFERROR(VLOOKUP($F2321,'Location List'!$A$2:$T$644,9,FALSE),"")</f>
        <v>RYAN RODRIGUEZ</v>
      </c>
      <c r="E2321" s="17" t="str">
        <f>IFERROR(VLOOKUP($F2321,'Location List'!$A$2:$T$644,2,FALSE),"")</f>
        <v>N COLORADO SPRINGS</v>
      </c>
      <c r="F2321" s="26">
        <v>558</v>
      </c>
      <c r="G2321" s="29" t="s">
        <v>3272</v>
      </c>
      <c r="H2321" s="29" t="s">
        <v>3332</v>
      </c>
      <c r="I2321" s="26">
        <v>318</v>
      </c>
      <c r="J2321" s="26">
        <v>554</v>
      </c>
      <c r="K2321" s="26">
        <v>0</v>
      </c>
      <c r="L2321" s="26">
        <v>13</v>
      </c>
      <c r="M2321" s="26">
        <v>872</v>
      </c>
      <c r="N2321" s="26">
        <v>6098</v>
      </c>
      <c r="O2321" s="49">
        <v>6.9930000000000003</v>
      </c>
    </row>
    <row r="2322" spans="1:15" ht="15" customHeight="1" x14ac:dyDescent="0.25">
      <c r="A2322" s="17" t="str">
        <f>IFERROR(VLOOKUP($F2322,'Location List'!$A$2:$T$644,20,FALSE),"")</f>
        <v>Tim Kerum</v>
      </c>
      <c r="B2322" s="17" t="str">
        <f>IFERROR(VLOOKUP($F2322,'Location List'!$A$2:$T$644,19,FALSE),"")</f>
        <v>Mike Seymour</v>
      </c>
      <c r="C2322" s="17" t="str">
        <f>IFERROR(VLOOKUP($F2322,'Location List'!$A$2:$T$644,18,FALSE),"")</f>
        <v>Rocky Trevino</v>
      </c>
      <c r="D2322" s="17" t="str">
        <f>IFERROR(VLOOKUP($F2322,'Location List'!$A$2:$T$644,9,FALSE),"")</f>
        <v>RYAN RODRIGUEZ</v>
      </c>
      <c r="E2322" s="17" t="str">
        <f>IFERROR(VLOOKUP($F2322,'Location List'!$A$2:$T$644,2,FALSE),"")</f>
        <v>N COLORADO SPRINGS</v>
      </c>
      <c r="F2322" s="26">
        <v>558</v>
      </c>
      <c r="G2322" s="29" t="s">
        <v>3278</v>
      </c>
      <c r="H2322" s="29" t="s">
        <v>3339</v>
      </c>
      <c r="I2322" s="26">
        <v>122</v>
      </c>
      <c r="J2322" s="26">
        <v>254</v>
      </c>
      <c r="K2322" s="26">
        <v>0</v>
      </c>
      <c r="L2322" s="26">
        <v>11</v>
      </c>
      <c r="M2322" s="26">
        <v>376</v>
      </c>
      <c r="N2322" s="26">
        <v>553</v>
      </c>
      <c r="O2322" s="49">
        <v>1.4710000000000001</v>
      </c>
    </row>
    <row r="2323" spans="1:15" ht="15" customHeight="1" x14ac:dyDescent="0.25">
      <c r="A2323" s="17" t="str">
        <f>IFERROR(VLOOKUP($F2323,'Location List'!$A$2:$T$644,20,FALSE),"")</f>
        <v>Tim Kerum</v>
      </c>
      <c r="B2323" s="17" t="str">
        <f>IFERROR(VLOOKUP($F2323,'Location List'!$A$2:$T$644,19,FALSE),"")</f>
        <v>Mike Seymour</v>
      </c>
      <c r="C2323" s="17" t="str">
        <f>IFERROR(VLOOKUP($F2323,'Location List'!$A$2:$T$644,18,FALSE),"")</f>
        <v>Rocky Trevino</v>
      </c>
      <c r="D2323" s="17" t="str">
        <f>IFERROR(VLOOKUP($F2323,'Location List'!$A$2:$T$644,9,FALSE),"")</f>
        <v>RYAN RODRIGUEZ</v>
      </c>
      <c r="E2323" s="17" t="str">
        <f>IFERROR(VLOOKUP($F2323,'Location List'!$A$2:$T$644,2,FALSE),"")</f>
        <v>N COLORADO SPRINGS</v>
      </c>
      <c r="F2323" s="26">
        <v>558</v>
      </c>
      <c r="G2323" s="29" t="s">
        <v>3278</v>
      </c>
      <c r="H2323" s="29" t="s">
        <v>3413</v>
      </c>
      <c r="I2323" s="26">
        <v>106</v>
      </c>
      <c r="J2323" s="26">
        <v>197</v>
      </c>
      <c r="K2323" s="26">
        <v>0</v>
      </c>
      <c r="L2323" s="26">
        <v>11</v>
      </c>
      <c r="M2323" s="26">
        <v>303</v>
      </c>
      <c r="N2323" s="26">
        <v>520</v>
      </c>
      <c r="O2323" s="49">
        <v>1.716</v>
      </c>
    </row>
    <row r="2324" spans="1:15" ht="15" customHeight="1" x14ac:dyDescent="0.25">
      <c r="A2324" s="17" t="str">
        <f>IFERROR(VLOOKUP($F2324,'Location List'!$A$2:$T$644,20,FALSE),"")</f>
        <v>Tim Kerum</v>
      </c>
      <c r="B2324" s="17" t="str">
        <f>IFERROR(VLOOKUP($F2324,'Location List'!$A$2:$T$644,19,FALSE),"")</f>
        <v>Mike Seymour</v>
      </c>
      <c r="C2324" s="17" t="str">
        <f>IFERROR(VLOOKUP($F2324,'Location List'!$A$2:$T$644,18,FALSE),"")</f>
        <v>Rocky Trevino</v>
      </c>
      <c r="D2324" s="17" t="str">
        <f>IFERROR(VLOOKUP($F2324,'Location List'!$A$2:$T$644,9,FALSE),"")</f>
        <v>RYAN RODRIGUEZ</v>
      </c>
      <c r="E2324" s="17" t="str">
        <f>IFERROR(VLOOKUP($F2324,'Location List'!$A$2:$T$644,2,FALSE),"")</f>
        <v>N COLORADO SPRINGS</v>
      </c>
      <c r="F2324" s="26">
        <v>558</v>
      </c>
      <c r="G2324" s="29" t="s">
        <v>3278</v>
      </c>
      <c r="H2324" s="29" t="s">
        <v>3490</v>
      </c>
      <c r="I2324" s="26">
        <v>382</v>
      </c>
      <c r="J2324" s="26">
        <v>120</v>
      </c>
      <c r="K2324" s="26">
        <v>0</v>
      </c>
      <c r="L2324" s="26">
        <v>11</v>
      </c>
      <c r="M2324" s="26">
        <v>502</v>
      </c>
      <c r="N2324" s="26">
        <v>3026</v>
      </c>
      <c r="O2324" s="49">
        <v>6.0279999999999996</v>
      </c>
    </row>
    <row r="2325" spans="1:15" ht="15" customHeight="1" x14ac:dyDescent="0.25">
      <c r="A2325" s="17" t="str">
        <f>IFERROR(VLOOKUP($F2325,'Location List'!$A$2:$T$644,20,FALSE),"")</f>
        <v>Tim Kerum</v>
      </c>
      <c r="B2325" s="17" t="str">
        <f>IFERROR(VLOOKUP($F2325,'Location List'!$A$2:$T$644,19,FALSE),"")</f>
        <v>Mike Seymour</v>
      </c>
      <c r="C2325" s="17" t="str">
        <f>IFERROR(VLOOKUP($F2325,'Location List'!$A$2:$T$644,18,FALSE),"")</f>
        <v>Rocky Trevino</v>
      </c>
      <c r="D2325" s="17" t="str">
        <f>IFERROR(VLOOKUP($F2325,'Location List'!$A$2:$T$644,9,FALSE),"")</f>
        <v>RYAN RODRIGUEZ</v>
      </c>
      <c r="E2325" s="17" t="str">
        <f>IFERROR(VLOOKUP($F2325,'Location List'!$A$2:$T$644,2,FALSE),"")</f>
        <v>N COLORADO SPRINGS</v>
      </c>
      <c r="F2325" s="26">
        <v>558</v>
      </c>
      <c r="G2325" s="29" t="s">
        <v>3278</v>
      </c>
      <c r="H2325" s="29" t="s">
        <v>3415</v>
      </c>
      <c r="I2325" s="26">
        <v>118</v>
      </c>
      <c r="J2325" s="26">
        <v>229</v>
      </c>
      <c r="K2325" s="26">
        <v>0</v>
      </c>
      <c r="L2325" s="26">
        <v>13</v>
      </c>
      <c r="M2325" s="26">
        <v>347</v>
      </c>
      <c r="N2325" s="26">
        <v>598</v>
      </c>
      <c r="O2325" s="49">
        <v>1.7230000000000001</v>
      </c>
    </row>
    <row r="2326" spans="1:15" ht="15" customHeight="1" x14ac:dyDescent="0.25">
      <c r="A2326" s="17" t="str">
        <f>IFERROR(VLOOKUP($F2326,'Location List'!$A$2:$T$644,20,FALSE),"")</f>
        <v>Chris Kelly</v>
      </c>
      <c r="B2326" s="17" t="str">
        <f>IFERROR(VLOOKUP($F2326,'Location List'!$A$2:$T$644,19,FALSE),"")</f>
        <v>Chris Parenti</v>
      </c>
      <c r="C2326" s="17" t="str">
        <f>IFERROR(VLOOKUP($F2326,'Location List'!$A$2:$T$644,18,FALSE),"")</f>
        <v>Jeff Baker</v>
      </c>
      <c r="D2326" s="17" t="str">
        <f>IFERROR(VLOOKUP($F2326,'Location List'!$A$2:$T$644,9,FALSE),"")</f>
        <v>DENNIS SANDERS</v>
      </c>
      <c r="E2326" s="17" t="str">
        <f>IFERROR(VLOOKUP($F2326,'Location List'!$A$2:$T$644,2,FALSE),"")</f>
        <v>N. OLMSTED</v>
      </c>
      <c r="F2326" s="26">
        <v>559</v>
      </c>
      <c r="G2326" s="29" t="s">
        <v>3272</v>
      </c>
      <c r="H2326" s="29" t="s">
        <v>3273</v>
      </c>
      <c r="I2326" s="26">
        <v>346</v>
      </c>
      <c r="J2326" s="26">
        <v>916</v>
      </c>
      <c r="K2326" s="26">
        <v>0</v>
      </c>
      <c r="L2326" s="26">
        <v>6</v>
      </c>
      <c r="M2326" s="26">
        <v>1262</v>
      </c>
      <c r="N2326" s="26">
        <v>7954</v>
      </c>
      <c r="O2326" s="49">
        <v>6.3029999999999999</v>
      </c>
    </row>
    <row r="2327" spans="1:15" ht="15" customHeight="1" x14ac:dyDescent="0.25">
      <c r="A2327" s="17" t="str">
        <f>IFERROR(VLOOKUP($F2327,'Location List'!$A$2:$T$644,20,FALSE),"")</f>
        <v>Chris Kelly</v>
      </c>
      <c r="B2327" s="17" t="str">
        <f>IFERROR(VLOOKUP($F2327,'Location List'!$A$2:$T$644,19,FALSE),"")</f>
        <v>Chris Parenti</v>
      </c>
      <c r="C2327" s="17" t="str">
        <f>IFERROR(VLOOKUP($F2327,'Location List'!$A$2:$T$644,18,FALSE),"")</f>
        <v>Jeff Baker</v>
      </c>
      <c r="D2327" s="17" t="str">
        <f>IFERROR(VLOOKUP($F2327,'Location List'!$A$2:$T$644,9,FALSE),"")</f>
        <v>DENNIS SANDERS</v>
      </c>
      <c r="E2327" s="17" t="str">
        <f>IFERROR(VLOOKUP($F2327,'Location List'!$A$2:$T$644,2,FALSE),"")</f>
        <v>N. OLMSTED</v>
      </c>
      <c r="F2327" s="26">
        <v>559</v>
      </c>
      <c r="G2327" s="29" t="s">
        <v>3272</v>
      </c>
      <c r="H2327" s="29" t="s">
        <v>3373</v>
      </c>
      <c r="I2327" s="26">
        <v>80</v>
      </c>
      <c r="J2327" s="26">
        <v>95</v>
      </c>
      <c r="K2327" s="26">
        <v>0</v>
      </c>
      <c r="L2327" s="26">
        <v>9</v>
      </c>
      <c r="M2327" s="26">
        <v>175</v>
      </c>
      <c r="N2327" s="26">
        <v>14505</v>
      </c>
      <c r="O2327" s="49">
        <v>82.885999999999996</v>
      </c>
    </row>
    <row r="2328" spans="1:15" ht="15" customHeight="1" x14ac:dyDescent="0.25">
      <c r="A2328" s="17" t="str">
        <f>IFERROR(VLOOKUP($F2328,'Location List'!$A$2:$T$644,20,FALSE),"")</f>
        <v>Chris Kelly</v>
      </c>
      <c r="B2328" s="17" t="str">
        <f>IFERROR(VLOOKUP($F2328,'Location List'!$A$2:$T$644,19,FALSE),"")</f>
        <v>Chris Parenti</v>
      </c>
      <c r="C2328" s="17" t="str">
        <f>IFERROR(VLOOKUP($F2328,'Location List'!$A$2:$T$644,18,FALSE),"")</f>
        <v>Jeff Baker</v>
      </c>
      <c r="D2328" s="17" t="str">
        <f>IFERROR(VLOOKUP($F2328,'Location List'!$A$2:$T$644,9,FALSE),"")</f>
        <v>DENNIS SANDERS</v>
      </c>
      <c r="E2328" s="17" t="str">
        <f>IFERROR(VLOOKUP($F2328,'Location List'!$A$2:$T$644,2,FALSE),"")</f>
        <v>N. OLMSTED</v>
      </c>
      <c r="F2328" s="26">
        <v>559</v>
      </c>
      <c r="G2328" s="29" t="s">
        <v>3272</v>
      </c>
      <c r="H2328" s="29" t="s">
        <v>3309</v>
      </c>
      <c r="I2328" s="26">
        <v>427</v>
      </c>
      <c r="J2328" s="26">
        <v>829</v>
      </c>
      <c r="K2328" s="26">
        <v>0</v>
      </c>
      <c r="L2328" s="26">
        <v>10</v>
      </c>
      <c r="M2328" s="26">
        <v>1256</v>
      </c>
      <c r="N2328" s="26">
        <v>2257</v>
      </c>
      <c r="O2328" s="49">
        <v>1.7969999999999999</v>
      </c>
    </row>
    <row r="2329" spans="1:15" ht="15" customHeight="1" x14ac:dyDescent="0.25">
      <c r="A2329" s="17" t="str">
        <f>IFERROR(VLOOKUP($F2329,'Location List'!$A$2:$T$644,20,FALSE),"")</f>
        <v>Chris Kelly</v>
      </c>
      <c r="B2329" s="17" t="str">
        <f>IFERROR(VLOOKUP($F2329,'Location List'!$A$2:$T$644,19,FALSE),"")</f>
        <v>Chris Parenti</v>
      </c>
      <c r="C2329" s="17" t="str">
        <f>IFERROR(VLOOKUP($F2329,'Location List'!$A$2:$T$644,18,FALSE),"")</f>
        <v>Jeff Baker</v>
      </c>
      <c r="D2329" s="17" t="str">
        <f>IFERROR(VLOOKUP($F2329,'Location List'!$A$2:$T$644,9,FALSE),"")</f>
        <v>DENNIS SANDERS</v>
      </c>
      <c r="E2329" s="17" t="str">
        <f>IFERROR(VLOOKUP($F2329,'Location List'!$A$2:$T$644,2,FALSE),"")</f>
        <v>N. OLMSTED</v>
      </c>
      <c r="F2329" s="26">
        <v>559</v>
      </c>
      <c r="G2329" s="29" t="s">
        <v>3272</v>
      </c>
      <c r="H2329" s="29" t="s">
        <v>3411</v>
      </c>
      <c r="I2329" s="26">
        <v>109</v>
      </c>
      <c r="J2329" s="26">
        <v>90</v>
      </c>
      <c r="K2329" s="26">
        <v>0</v>
      </c>
      <c r="L2329" s="26">
        <v>8</v>
      </c>
      <c r="M2329" s="26">
        <v>199</v>
      </c>
      <c r="N2329" s="26">
        <v>390</v>
      </c>
      <c r="O2329" s="49">
        <v>1.96</v>
      </c>
    </row>
    <row r="2330" spans="1:15" ht="15" customHeight="1" x14ac:dyDescent="0.25">
      <c r="A2330" s="17" t="str">
        <f>IFERROR(VLOOKUP($F2330,'Location List'!$A$2:$T$644,20,FALSE),"")</f>
        <v>Chris Kelly</v>
      </c>
      <c r="B2330" s="17" t="str">
        <f>IFERROR(VLOOKUP($F2330,'Location List'!$A$2:$T$644,19,FALSE),"")</f>
        <v>Chris Parenti</v>
      </c>
      <c r="C2330" s="17" t="str">
        <f>IFERROR(VLOOKUP($F2330,'Location List'!$A$2:$T$644,18,FALSE),"")</f>
        <v>Jeff Baker</v>
      </c>
      <c r="D2330" s="17" t="str">
        <f>IFERROR(VLOOKUP($F2330,'Location List'!$A$2:$T$644,9,FALSE),"")</f>
        <v>DENNIS SANDERS</v>
      </c>
      <c r="E2330" s="17" t="str">
        <f>IFERROR(VLOOKUP($F2330,'Location List'!$A$2:$T$644,2,FALSE),"")</f>
        <v>N. OLMSTED</v>
      </c>
      <c r="F2330" s="26">
        <v>559</v>
      </c>
      <c r="G2330" s="29" t="s">
        <v>3272</v>
      </c>
      <c r="H2330" s="29" t="s">
        <v>3322</v>
      </c>
      <c r="I2330" s="26">
        <v>282</v>
      </c>
      <c r="J2330" s="26">
        <v>414</v>
      </c>
      <c r="K2330" s="26">
        <v>0</v>
      </c>
      <c r="L2330" s="26">
        <v>19</v>
      </c>
      <c r="M2330" s="26">
        <v>696</v>
      </c>
      <c r="N2330" s="26">
        <v>893</v>
      </c>
      <c r="O2330" s="49">
        <v>1.2829999999999999</v>
      </c>
    </row>
    <row r="2331" spans="1:15" ht="15" customHeight="1" x14ac:dyDescent="0.25">
      <c r="A2331" s="17" t="str">
        <f>IFERROR(VLOOKUP($F2331,'Location List'!$A$2:$T$644,20,FALSE),"")</f>
        <v>Chris Kelly</v>
      </c>
      <c r="B2331" s="17" t="str">
        <f>IFERROR(VLOOKUP($F2331,'Location List'!$A$2:$T$644,19,FALSE),"")</f>
        <v>Chris Parenti</v>
      </c>
      <c r="C2331" s="17" t="str">
        <f>IFERROR(VLOOKUP($F2331,'Location List'!$A$2:$T$644,18,FALSE),"")</f>
        <v>Jeff Baker</v>
      </c>
      <c r="D2331" s="17" t="str">
        <f>IFERROR(VLOOKUP($F2331,'Location List'!$A$2:$T$644,9,FALSE),"")</f>
        <v>DENNIS SANDERS</v>
      </c>
      <c r="E2331" s="17" t="str">
        <f>IFERROR(VLOOKUP($F2331,'Location List'!$A$2:$T$644,2,FALSE),"")</f>
        <v>N. OLMSTED</v>
      </c>
      <c r="F2331" s="26">
        <v>559</v>
      </c>
      <c r="G2331" s="29" t="s">
        <v>3272</v>
      </c>
      <c r="H2331" s="29" t="s">
        <v>3323</v>
      </c>
      <c r="I2331" s="26">
        <v>220</v>
      </c>
      <c r="J2331" s="26">
        <v>348</v>
      </c>
      <c r="K2331" s="26">
        <v>0</v>
      </c>
      <c r="L2331" s="26">
        <v>8</v>
      </c>
      <c r="M2331" s="26">
        <v>568</v>
      </c>
      <c r="N2331" s="26">
        <v>3526</v>
      </c>
      <c r="O2331" s="49">
        <v>6.2080000000000002</v>
      </c>
    </row>
    <row r="2332" spans="1:15" ht="15" customHeight="1" x14ac:dyDescent="0.25">
      <c r="A2332" s="17" t="str">
        <f>IFERROR(VLOOKUP($F2332,'Location List'!$A$2:$T$644,20,FALSE),"")</f>
        <v>Chris Kelly</v>
      </c>
      <c r="B2332" s="17" t="str">
        <f>IFERROR(VLOOKUP($F2332,'Location List'!$A$2:$T$644,19,FALSE),"")</f>
        <v>Chris Parenti</v>
      </c>
      <c r="C2332" s="17" t="str">
        <f>IFERROR(VLOOKUP($F2332,'Location List'!$A$2:$T$644,18,FALSE),"")</f>
        <v>Jeff Baker</v>
      </c>
      <c r="D2332" s="17" t="str">
        <f>IFERROR(VLOOKUP($F2332,'Location List'!$A$2:$T$644,9,FALSE),"")</f>
        <v>DENNIS SANDERS</v>
      </c>
      <c r="E2332" s="17" t="str">
        <f>IFERROR(VLOOKUP($F2332,'Location List'!$A$2:$T$644,2,FALSE),"")</f>
        <v>N. OLMSTED</v>
      </c>
      <c r="F2332" s="26">
        <v>559</v>
      </c>
      <c r="G2332" s="29" t="s">
        <v>3276</v>
      </c>
      <c r="H2332" s="29" t="s">
        <v>3499</v>
      </c>
      <c r="I2332" s="26">
        <v>98</v>
      </c>
      <c r="J2332" s="26">
        <v>127</v>
      </c>
      <c r="K2332" s="26">
        <v>0</v>
      </c>
      <c r="L2332" s="26">
        <v>7</v>
      </c>
      <c r="M2332" s="26">
        <v>225</v>
      </c>
      <c r="N2332" s="26">
        <v>318</v>
      </c>
      <c r="O2332" s="49">
        <v>1.413</v>
      </c>
    </row>
    <row r="2333" spans="1:15" ht="15" customHeight="1" x14ac:dyDescent="0.25">
      <c r="A2333" s="17" t="str">
        <f>IFERROR(VLOOKUP($F2333,'Location List'!$A$2:$T$644,20,FALSE),"")</f>
        <v>Chris Kelly</v>
      </c>
      <c r="B2333" s="17" t="str">
        <f>IFERROR(VLOOKUP($F2333,'Location List'!$A$2:$T$644,19,FALSE),"")</f>
        <v>Chris Parenti</v>
      </c>
      <c r="C2333" s="17" t="str">
        <f>IFERROR(VLOOKUP($F2333,'Location List'!$A$2:$T$644,18,FALSE),"")</f>
        <v>Jeff Baker</v>
      </c>
      <c r="D2333" s="17" t="str">
        <f>IFERROR(VLOOKUP($F2333,'Location List'!$A$2:$T$644,9,FALSE),"")</f>
        <v>DENNIS SANDERS</v>
      </c>
      <c r="E2333" s="17" t="str">
        <f>IFERROR(VLOOKUP($F2333,'Location List'!$A$2:$T$644,2,FALSE),"")</f>
        <v>N. OLMSTED</v>
      </c>
      <c r="F2333" s="26">
        <v>559</v>
      </c>
      <c r="G2333" s="29" t="s">
        <v>3276</v>
      </c>
      <c r="H2333" s="29" t="s">
        <v>3500</v>
      </c>
      <c r="I2333" s="26">
        <v>99</v>
      </c>
      <c r="J2333" s="26">
        <v>124</v>
      </c>
      <c r="K2333" s="26">
        <v>0</v>
      </c>
      <c r="L2333" s="26">
        <v>7</v>
      </c>
      <c r="M2333" s="26">
        <v>223</v>
      </c>
      <c r="N2333" s="26">
        <v>315</v>
      </c>
      <c r="O2333" s="49">
        <v>1.413</v>
      </c>
    </row>
    <row r="2334" spans="1:15" ht="15" customHeight="1" x14ac:dyDescent="0.25">
      <c r="A2334" s="17" t="str">
        <f>IFERROR(VLOOKUP($F2334,'Location List'!$A$2:$T$644,20,FALSE),"")</f>
        <v>Chris Kelly</v>
      </c>
      <c r="B2334" s="17" t="str">
        <f>IFERROR(VLOOKUP($F2334,'Location List'!$A$2:$T$644,19,FALSE),"")</f>
        <v>Chris Parenti</v>
      </c>
      <c r="C2334" s="17" t="str">
        <f>IFERROR(VLOOKUP($F2334,'Location List'!$A$2:$T$644,18,FALSE),"")</f>
        <v>Jeff Baker</v>
      </c>
      <c r="D2334" s="17" t="str">
        <f>IFERROR(VLOOKUP($F2334,'Location List'!$A$2:$T$644,9,FALSE),"")</f>
        <v>DENNIS SANDERS</v>
      </c>
      <c r="E2334" s="17" t="str">
        <f>IFERROR(VLOOKUP($F2334,'Location List'!$A$2:$T$644,2,FALSE),"")</f>
        <v>N. OLMSTED</v>
      </c>
      <c r="F2334" s="26">
        <v>559</v>
      </c>
      <c r="G2334" s="29" t="s">
        <v>3278</v>
      </c>
      <c r="H2334" s="29" t="s">
        <v>3516</v>
      </c>
      <c r="I2334" s="26">
        <v>35</v>
      </c>
      <c r="J2334" s="26">
        <v>35</v>
      </c>
      <c r="K2334" s="26">
        <v>0</v>
      </c>
      <c r="L2334" s="26">
        <v>7</v>
      </c>
      <c r="M2334" s="26">
        <v>70</v>
      </c>
      <c r="N2334" s="26">
        <v>1739</v>
      </c>
      <c r="O2334" s="49">
        <v>24.843</v>
      </c>
    </row>
    <row r="2335" spans="1:15" ht="15" customHeight="1" x14ac:dyDescent="0.25">
      <c r="A2335" s="17" t="str">
        <f>IFERROR(VLOOKUP($F2335,'Location List'!$A$2:$T$644,20,FALSE),"")</f>
        <v>Chris Kelly</v>
      </c>
      <c r="B2335" s="17" t="str">
        <f>IFERROR(VLOOKUP($F2335,'Location List'!$A$2:$T$644,19,FALSE),"")</f>
        <v>Chris Parenti</v>
      </c>
      <c r="C2335" s="17" t="str">
        <f>IFERROR(VLOOKUP($F2335,'Location List'!$A$2:$T$644,18,FALSE),"")</f>
        <v>Jeff Baker</v>
      </c>
      <c r="D2335" s="17" t="str">
        <f>IFERROR(VLOOKUP($F2335,'Location List'!$A$2:$T$644,9,FALSE),"")</f>
        <v>DENNIS SANDERS</v>
      </c>
      <c r="E2335" s="17" t="str">
        <f>IFERROR(VLOOKUP($F2335,'Location List'!$A$2:$T$644,2,FALSE),"")</f>
        <v>N. OLMSTED</v>
      </c>
      <c r="F2335" s="26">
        <v>559</v>
      </c>
      <c r="G2335" s="29" t="s">
        <v>3278</v>
      </c>
      <c r="H2335" s="29" t="s">
        <v>3385</v>
      </c>
      <c r="I2335" s="26">
        <v>32</v>
      </c>
      <c r="J2335" s="26">
        <v>49</v>
      </c>
      <c r="K2335" s="26">
        <v>0</v>
      </c>
      <c r="L2335" s="26">
        <v>6</v>
      </c>
      <c r="M2335" s="26">
        <v>81</v>
      </c>
      <c r="N2335" s="26">
        <v>106</v>
      </c>
      <c r="O2335" s="49">
        <v>1.3089999999999999</v>
      </c>
    </row>
    <row r="2336" spans="1:15" ht="15" customHeight="1" x14ac:dyDescent="0.25">
      <c r="A2336" s="17" t="str">
        <f>IFERROR(VLOOKUP($F2336,'Location List'!$A$2:$T$644,20,FALSE),"")</f>
        <v>Chris Kelly</v>
      </c>
      <c r="B2336" s="17" t="str">
        <f>IFERROR(VLOOKUP($F2336,'Location List'!$A$2:$T$644,19,FALSE),"")</f>
        <v>Chris Parenti</v>
      </c>
      <c r="C2336" s="17" t="str">
        <f>IFERROR(VLOOKUP($F2336,'Location List'!$A$2:$T$644,18,FALSE),"")</f>
        <v>Jeff Baker</v>
      </c>
      <c r="D2336" s="17" t="str">
        <f>IFERROR(VLOOKUP($F2336,'Location List'!$A$2:$T$644,9,FALSE),"")</f>
        <v>DENNIS SANDERS</v>
      </c>
      <c r="E2336" s="17" t="str">
        <f>IFERROR(VLOOKUP($F2336,'Location List'!$A$2:$T$644,2,FALSE),"")</f>
        <v>N. OLMSTED</v>
      </c>
      <c r="F2336" s="26">
        <v>559</v>
      </c>
      <c r="G2336" s="29" t="s">
        <v>3278</v>
      </c>
      <c r="H2336" s="29" t="s">
        <v>3511</v>
      </c>
      <c r="I2336" s="26">
        <v>33</v>
      </c>
      <c r="J2336" s="26">
        <v>69</v>
      </c>
      <c r="K2336" s="26">
        <v>0</v>
      </c>
      <c r="L2336" s="26">
        <v>7</v>
      </c>
      <c r="M2336" s="26">
        <v>102</v>
      </c>
      <c r="N2336" s="26">
        <v>202</v>
      </c>
      <c r="O2336" s="49">
        <v>1.98</v>
      </c>
    </row>
    <row r="2337" spans="1:15" ht="15" customHeight="1" x14ac:dyDescent="0.25">
      <c r="A2337" s="17" t="str">
        <f>IFERROR(VLOOKUP($F2337,'Location List'!$A$2:$T$644,20,FALSE),"")</f>
        <v>Chris Kelly</v>
      </c>
      <c r="B2337" s="17" t="str">
        <f>IFERROR(VLOOKUP($F2337,'Location List'!$A$2:$T$644,19,FALSE),"")</f>
        <v>Chris Parenti</v>
      </c>
      <c r="C2337" s="17" t="str">
        <f>IFERROR(VLOOKUP($F2337,'Location List'!$A$2:$T$644,18,FALSE),"")</f>
        <v>Jeff Baker</v>
      </c>
      <c r="D2337" s="17" t="str">
        <f>IFERROR(VLOOKUP($F2337,'Location List'!$A$2:$T$644,9,FALSE),"")</f>
        <v>DENNIS SANDERS</v>
      </c>
      <c r="E2337" s="17" t="str">
        <f>IFERROR(VLOOKUP($F2337,'Location List'!$A$2:$T$644,2,FALSE),"")</f>
        <v>N. OLMSTED</v>
      </c>
      <c r="F2337" s="26">
        <v>559</v>
      </c>
      <c r="G2337" s="29" t="s">
        <v>3278</v>
      </c>
      <c r="H2337" s="29" t="s">
        <v>3494</v>
      </c>
      <c r="I2337" s="26">
        <v>100</v>
      </c>
      <c r="J2337" s="26">
        <v>154</v>
      </c>
      <c r="K2337" s="26">
        <v>0</v>
      </c>
      <c r="L2337" s="26">
        <v>6</v>
      </c>
      <c r="M2337" s="26">
        <v>254</v>
      </c>
      <c r="N2337" s="26">
        <v>3678</v>
      </c>
      <c r="O2337" s="49">
        <v>14.48</v>
      </c>
    </row>
    <row r="2338" spans="1:15" ht="15" customHeight="1" x14ac:dyDescent="0.25">
      <c r="A2338" s="17" t="str">
        <f>IFERROR(VLOOKUP($F2338,'Location List'!$A$2:$T$644,20,FALSE),"")</f>
        <v>Chris Kelly</v>
      </c>
      <c r="B2338" s="17" t="str">
        <f>IFERROR(VLOOKUP($F2338,'Location List'!$A$2:$T$644,19,FALSE),"")</f>
        <v>Chris Parenti</v>
      </c>
      <c r="C2338" s="17" t="str">
        <f>IFERROR(VLOOKUP($F2338,'Location List'!$A$2:$T$644,18,FALSE),"")</f>
        <v>Jeff Baker</v>
      </c>
      <c r="D2338" s="17" t="str">
        <f>IFERROR(VLOOKUP($F2338,'Location List'!$A$2:$T$644,9,FALSE),"")</f>
        <v>DENNIS SANDERS</v>
      </c>
      <c r="E2338" s="17" t="str">
        <f>IFERROR(VLOOKUP($F2338,'Location List'!$A$2:$T$644,2,FALSE),"")</f>
        <v>N. OLMSTED</v>
      </c>
      <c r="F2338" s="26">
        <v>559</v>
      </c>
      <c r="G2338" s="29" t="s">
        <v>3278</v>
      </c>
      <c r="H2338" s="29" t="s">
        <v>3604</v>
      </c>
      <c r="I2338" s="26">
        <v>126</v>
      </c>
      <c r="J2338" s="26">
        <v>272</v>
      </c>
      <c r="K2338" s="26">
        <v>0</v>
      </c>
      <c r="L2338" s="26">
        <v>6</v>
      </c>
      <c r="M2338" s="26">
        <v>398</v>
      </c>
      <c r="N2338" s="26">
        <v>4003</v>
      </c>
      <c r="O2338" s="49">
        <v>10.058</v>
      </c>
    </row>
    <row r="2339" spans="1:15" ht="15" customHeight="1" x14ac:dyDescent="0.25">
      <c r="A2339" s="17" t="str">
        <f>IFERROR(VLOOKUP($F2339,'Location List'!$A$2:$T$644,20,FALSE),"")</f>
        <v>Chris Kelly</v>
      </c>
      <c r="B2339" s="17" t="str">
        <f>IFERROR(VLOOKUP($F2339,'Location List'!$A$2:$T$644,19,FALSE),"")</f>
        <v>Chris Parenti</v>
      </c>
      <c r="C2339" s="17" t="str">
        <f>IFERROR(VLOOKUP($F2339,'Location List'!$A$2:$T$644,18,FALSE),"")</f>
        <v>Jeff Baker</v>
      </c>
      <c r="D2339" s="17" t="str">
        <f>IFERROR(VLOOKUP($F2339,'Location List'!$A$2:$T$644,9,FALSE),"")</f>
        <v>DENNIS SANDERS</v>
      </c>
      <c r="E2339" s="17" t="str">
        <f>IFERROR(VLOOKUP($F2339,'Location List'!$A$2:$T$644,2,FALSE),"")</f>
        <v>N. OLMSTED</v>
      </c>
      <c r="F2339" s="26">
        <v>559</v>
      </c>
      <c r="G2339" s="29" t="s">
        <v>3278</v>
      </c>
      <c r="H2339" s="29" t="s">
        <v>3324</v>
      </c>
      <c r="I2339" s="26">
        <v>124</v>
      </c>
      <c r="J2339" s="26">
        <v>174</v>
      </c>
      <c r="K2339" s="26">
        <v>0</v>
      </c>
      <c r="L2339" s="26">
        <v>9</v>
      </c>
      <c r="M2339" s="26">
        <v>298</v>
      </c>
      <c r="N2339" s="26">
        <v>307</v>
      </c>
      <c r="O2339" s="49">
        <v>1.03</v>
      </c>
    </row>
    <row r="2340" spans="1:15" ht="15" customHeight="1" x14ac:dyDescent="0.25">
      <c r="A2340" s="17" t="str">
        <f>IFERROR(VLOOKUP($F2340,'Location List'!$A$2:$T$644,20,FALSE),"")</f>
        <v>Chris Kelly</v>
      </c>
      <c r="B2340" s="17" t="str">
        <f>IFERROR(VLOOKUP($F2340,'Location List'!$A$2:$T$644,19,FALSE),"")</f>
        <v>Chris Parenti</v>
      </c>
      <c r="C2340" s="17" t="str">
        <f>IFERROR(VLOOKUP($F2340,'Location List'!$A$2:$T$644,18,FALSE),"")</f>
        <v>Jeff Baker</v>
      </c>
      <c r="D2340" s="17" t="str">
        <f>IFERROR(VLOOKUP($F2340,'Location List'!$A$2:$T$644,9,FALSE),"")</f>
        <v>DENNIS SANDERS</v>
      </c>
      <c r="E2340" s="17" t="str">
        <f>IFERROR(VLOOKUP($F2340,'Location List'!$A$2:$T$644,2,FALSE),"")</f>
        <v>N. OLMSTED</v>
      </c>
      <c r="F2340" s="26">
        <v>559</v>
      </c>
      <c r="G2340" s="29" t="s">
        <v>3278</v>
      </c>
      <c r="H2340" s="29" t="s">
        <v>3371</v>
      </c>
      <c r="I2340" s="26">
        <v>124</v>
      </c>
      <c r="J2340" s="26">
        <v>279</v>
      </c>
      <c r="K2340" s="26">
        <v>0</v>
      </c>
      <c r="L2340" s="26">
        <v>8</v>
      </c>
      <c r="M2340" s="26">
        <v>403</v>
      </c>
      <c r="N2340" s="26">
        <v>530</v>
      </c>
      <c r="O2340" s="49">
        <v>1.3149999999999999</v>
      </c>
    </row>
    <row r="2341" spans="1:15" ht="15" customHeight="1" x14ac:dyDescent="0.25">
      <c r="A2341" s="17" t="str">
        <f>IFERROR(VLOOKUP($F2341,'Location List'!$A$2:$T$644,20,FALSE),"")</f>
        <v>Bill Eich</v>
      </c>
      <c r="B2341" s="17" t="str">
        <f>IFERROR(VLOOKUP($F2341,'Location List'!$A$2:$T$644,19,FALSE),"")</f>
        <v>Dennis Morgan</v>
      </c>
      <c r="C2341" s="17" t="str">
        <f>IFERROR(VLOOKUP($F2341,'Location List'!$A$2:$T$644,18,FALSE),"")</f>
        <v>Mike Garfield</v>
      </c>
      <c r="D2341" s="17" t="str">
        <f>IFERROR(VLOOKUP($F2341,'Location List'!$A$2:$T$644,9,FALSE),"")</f>
        <v>BRIAN PITRE</v>
      </c>
      <c r="E2341" s="17" t="str">
        <f>IFERROR(VLOOKUP($F2341,'Location List'!$A$2:$T$644,2,FALSE),"")</f>
        <v>MOBILE</v>
      </c>
      <c r="F2341" s="26">
        <v>560</v>
      </c>
      <c r="G2341" s="29" t="s">
        <v>3272</v>
      </c>
      <c r="H2341" s="29" t="s">
        <v>3629</v>
      </c>
      <c r="I2341" s="26">
        <v>270</v>
      </c>
      <c r="J2341" s="26">
        <v>166</v>
      </c>
      <c r="K2341" s="26">
        <v>0</v>
      </c>
      <c r="L2341" s="26">
        <v>17</v>
      </c>
      <c r="M2341" s="26">
        <v>436</v>
      </c>
      <c r="N2341" s="26">
        <v>3264</v>
      </c>
      <c r="O2341" s="49">
        <v>7.4859999999999998</v>
      </c>
    </row>
    <row r="2342" spans="1:15" ht="15" customHeight="1" x14ac:dyDescent="0.25">
      <c r="A2342" s="17" t="str">
        <f>IFERROR(VLOOKUP($F2342,'Location List'!$A$2:$T$644,20,FALSE),"")</f>
        <v>Bill Eich</v>
      </c>
      <c r="B2342" s="17" t="str">
        <f>IFERROR(VLOOKUP($F2342,'Location List'!$A$2:$T$644,19,FALSE),"")</f>
        <v>Dennis Morgan</v>
      </c>
      <c r="C2342" s="17" t="str">
        <f>IFERROR(VLOOKUP($F2342,'Location List'!$A$2:$T$644,18,FALSE),"")</f>
        <v>Mike Garfield</v>
      </c>
      <c r="D2342" s="17" t="str">
        <f>IFERROR(VLOOKUP($F2342,'Location List'!$A$2:$T$644,9,FALSE),"")</f>
        <v>BRIAN PITRE</v>
      </c>
      <c r="E2342" s="17" t="str">
        <f>IFERROR(VLOOKUP($F2342,'Location List'!$A$2:$T$644,2,FALSE),"")</f>
        <v>MOBILE</v>
      </c>
      <c r="F2342" s="26">
        <v>560</v>
      </c>
      <c r="G2342" s="29" t="s">
        <v>3276</v>
      </c>
      <c r="H2342" s="29" t="s">
        <v>3305</v>
      </c>
      <c r="I2342" s="26">
        <v>38</v>
      </c>
      <c r="J2342" s="26">
        <v>60</v>
      </c>
      <c r="K2342" s="26">
        <v>0</v>
      </c>
      <c r="L2342" s="26">
        <v>12</v>
      </c>
      <c r="M2342" s="26">
        <v>98</v>
      </c>
      <c r="N2342" s="26">
        <v>170</v>
      </c>
      <c r="O2342" s="49">
        <v>1.7350000000000001</v>
      </c>
    </row>
    <row r="2343" spans="1:15" ht="15" customHeight="1" x14ac:dyDescent="0.25">
      <c r="A2343" s="17" t="str">
        <f>IFERROR(VLOOKUP($F2343,'Location List'!$A$2:$T$644,20,FALSE),"")</f>
        <v>Bill Eich</v>
      </c>
      <c r="B2343" s="17" t="str">
        <f>IFERROR(VLOOKUP($F2343,'Location List'!$A$2:$T$644,19,FALSE),"")</f>
        <v>Dennis Morgan</v>
      </c>
      <c r="C2343" s="17" t="str">
        <f>IFERROR(VLOOKUP($F2343,'Location List'!$A$2:$T$644,18,FALSE),"")</f>
        <v>Mike Garfield</v>
      </c>
      <c r="D2343" s="17" t="str">
        <f>IFERROR(VLOOKUP($F2343,'Location List'!$A$2:$T$644,9,FALSE),"")</f>
        <v>BRIAN PITRE</v>
      </c>
      <c r="E2343" s="17" t="str">
        <f>IFERROR(VLOOKUP($F2343,'Location List'!$A$2:$T$644,2,FALSE),"")</f>
        <v>MOBILE</v>
      </c>
      <c r="F2343" s="26">
        <v>560</v>
      </c>
      <c r="G2343" s="29" t="s">
        <v>3278</v>
      </c>
      <c r="H2343" s="29" t="s">
        <v>3449</v>
      </c>
      <c r="I2343" s="26">
        <v>52</v>
      </c>
      <c r="J2343" s="26">
        <v>56</v>
      </c>
      <c r="K2343" s="26">
        <v>0</v>
      </c>
      <c r="L2343" s="26">
        <v>12</v>
      </c>
      <c r="M2343" s="26">
        <v>108</v>
      </c>
      <c r="N2343" s="26">
        <v>208</v>
      </c>
      <c r="O2343" s="49">
        <v>1.9259999999999999</v>
      </c>
    </row>
    <row r="2344" spans="1:15" ht="15" customHeight="1" x14ac:dyDescent="0.25">
      <c r="A2344" s="17" t="str">
        <f>IFERROR(VLOOKUP($F2344,'Location List'!$A$2:$T$644,20,FALSE),"")</f>
        <v>Bill Eich</v>
      </c>
      <c r="B2344" s="17" t="str">
        <f>IFERROR(VLOOKUP($F2344,'Location List'!$A$2:$T$644,19,FALSE),"")</f>
        <v>Dennis Morgan</v>
      </c>
      <c r="C2344" s="17" t="str">
        <f>IFERROR(VLOOKUP($F2344,'Location List'!$A$2:$T$644,18,FALSE),"")</f>
        <v>Mike Garfield</v>
      </c>
      <c r="D2344" s="17" t="str">
        <f>IFERROR(VLOOKUP($F2344,'Location List'!$A$2:$T$644,9,FALSE),"")</f>
        <v>BRIAN PITRE</v>
      </c>
      <c r="E2344" s="17" t="str">
        <f>IFERROR(VLOOKUP($F2344,'Location List'!$A$2:$T$644,2,FALSE),"")</f>
        <v>MOBILE</v>
      </c>
      <c r="F2344" s="26">
        <v>560</v>
      </c>
      <c r="G2344" s="29" t="s">
        <v>3278</v>
      </c>
      <c r="H2344" s="29" t="s">
        <v>3325</v>
      </c>
      <c r="I2344" s="26">
        <v>52</v>
      </c>
      <c r="J2344" s="26">
        <v>47</v>
      </c>
      <c r="K2344" s="26">
        <v>0</v>
      </c>
      <c r="L2344" s="26">
        <v>12</v>
      </c>
      <c r="M2344" s="26">
        <v>99</v>
      </c>
      <c r="N2344" s="26">
        <v>701</v>
      </c>
      <c r="O2344" s="49">
        <v>7.0810000000000004</v>
      </c>
    </row>
    <row r="2345" spans="1:15" ht="15" customHeight="1" x14ac:dyDescent="0.25">
      <c r="A2345" s="17" t="str">
        <f>IFERROR(VLOOKUP($F2345,'Location List'!$A$2:$T$644,20,FALSE),"")</f>
        <v>Bill Eich</v>
      </c>
      <c r="B2345" s="17" t="str">
        <f>IFERROR(VLOOKUP($F2345,'Location List'!$A$2:$T$644,19,FALSE),"")</f>
        <v>Dennis Morgan</v>
      </c>
      <c r="C2345" s="17" t="str">
        <f>IFERROR(VLOOKUP($F2345,'Location List'!$A$2:$T$644,18,FALSE),"")</f>
        <v>Mike Garfield</v>
      </c>
      <c r="D2345" s="17" t="str">
        <f>IFERROR(VLOOKUP($F2345,'Location List'!$A$2:$T$644,9,FALSE),"")</f>
        <v>BRIAN PITRE</v>
      </c>
      <c r="E2345" s="17" t="str">
        <f>IFERROR(VLOOKUP($F2345,'Location List'!$A$2:$T$644,2,FALSE),"")</f>
        <v>MOBILE</v>
      </c>
      <c r="F2345" s="26">
        <v>560</v>
      </c>
      <c r="G2345" s="29" t="s">
        <v>3278</v>
      </c>
      <c r="H2345" s="29" t="s">
        <v>3317</v>
      </c>
      <c r="I2345" s="26">
        <v>68</v>
      </c>
      <c r="J2345" s="26">
        <v>85</v>
      </c>
      <c r="K2345" s="26">
        <v>0</v>
      </c>
      <c r="L2345" s="26">
        <v>29</v>
      </c>
      <c r="M2345" s="26">
        <v>153</v>
      </c>
      <c r="N2345" s="26">
        <v>7160</v>
      </c>
      <c r="O2345" s="49">
        <v>46.796999999999997</v>
      </c>
    </row>
    <row r="2346" spans="1:15" ht="15" customHeight="1" x14ac:dyDescent="0.25">
      <c r="A2346" s="17" t="str">
        <f>IFERROR(VLOOKUP($F2346,'Location List'!$A$2:$T$644,20,FALSE),"")</f>
        <v>Bill Eich</v>
      </c>
      <c r="B2346" s="17" t="str">
        <f>IFERROR(VLOOKUP($F2346,'Location List'!$A$2:$T$644,19,FALSE),"")</f>
        <v>Dennis Morgan</v>
      </c>
      <c r="C2346" s="17" t="str">
        <f>IFERROR(VLOOKUP($F2346,'Location List'!$A$2:$T$644,18,FALSE),"")</f>
        <v>Mike Garfield</v>
      </c>
      <c r="D2346" s="17" t="str">
        <f>IFERROR(VLOOKUP($F2346,'Location List'!$A$2:$T$644,9,FALSE),"")</f>
        <v>BRIAN PITRE</v>
      </c>
      <c r="E2346" s="17" t="str">
        <f>IFERROR(VLOOKUP($F2346,'Location List'!$A$2:$T$644,2,FALSE),"")</f>
        <v>GULFPORT</v>
      </c>
      <c r="F2346" s="26">
        <v>562</v>
      </c>
      <c r="G2346" s="29" t="s">
        <v>3272</v>
      </c>
      <c r="H2346" s="29" t="s">
        <v>3319</v>
      </c>
      <c r="I2346" s="26">
        <v>82</v>
      </c>
      <c r="J2346" s="26">
        <v>211</v>
      </c>
      <c r="K2346" s="26">
        <v>0</v>
      </c>
      <c r="L2346" s="26">
        <v>15</v>
      </c>
      <c r="M2346" s="26">
        <v>293</v>
      </c>
      <c r="N2346" s="26">
        <v>1901</v>
      </c>
      <c r="O2346" s="49">
        <v>6.4880000000000004</v>
      </c>
    </row>
    <row r="2347" spans="1:15" ht="15" customHeight="1" x14ac:dyDescent="0.25">
      <c r="A2347" s="17" t="str">
        <f>IFERROR(VLOOKUP($F2347,'Location List'!$A$2:$T$644,20,FALSE),"")</f>
        <v>Bill Eich</v>
      </c>
      <c r="B2347" s="17" t="str">
        <f>IFERROR(VLOOKUP($F2347,'Location List'!$A$2:$T$644,19,FALSE),"")</f>
        <v>Dennis Morgan</v>
      </c>
      <c r="C2347" s="17" t="str">
        <f>IFERROR(VLOOKUP($F2347,'Location List'!$A$2:$T$644,18,FALSE),"")</f>
        <v>Mike Garfield</v>
      </c>
      <c r="D2347" s="17" t="str">
        <f>IFERROR(VLOOKUP($F2347,'Location List'!$A$2:$T$644,9,FALSE),"")</f>
        <v>BRIAN PITRE</v>
      </c>
      <c r="E2347" s="17" t="str">
        <f>IFERROR(VLOOKUP($F2347,'Location List'!$A$2:$T$644,2,FALSE),"")</f>
        <v>GULFPORT</v>
      </c>
      <c r="F2347" s="26">
        <v>562</v>
      </c>
      <c r="G2347" s="29" t="s">
        <v>3276</v>
      </c>
      <c r="H2347" s="29" t="s">
        <v>3277</v>
      </c>
      <c r="I2347" s="26">
        <v>62</v>
      </c>
      <c r="J2347" s="26">
        <v>121</v>
      </c>
      <c r="K2347" s="26">
        <v>0</v>
      </c>
      <c r="L2347" s="26">
        <v>13</v>
      </c>
      <c r="M2347" s="26">
        <v>183</v>
      </c>
      <c r="N2347" s="26">
        <v>350</v>
      </c>
      <c r="O2347" s="49">
        <v>1.913</v>
      </c>
    </row>
    <row r="2348" spans="1:15" ht="15" customHeight="1" x14ac:dyDescent="0.25">
      <c r="A2348" s="17" t="str">
        <f>IFERROR(VLOOKUP($F2348,'Location List'!$A$2:$T$644,20,FALSE),"")</f>
        <v>Bill Eich</v>
      </c>
      <c r="B2348" s="17" t="str">
        <f>IFERROR(VLOOKUP($F2348,'Location List'!$A$2:$T$644,19,FALSE),"")</f>
        <v>Dennis Morgan</v>
      </c>
      <c r="C2348" s="17" t="str">
        <f>IFERROR(VLOOKUP($F2348,'Location List'!$A$2:$T$644,18,FALSE),"")</f>
        <v>Mike Garfield</v>
      </c>
      <c r="D2348" s="17" t="str">
        <f>IFERROR(VLOOKUP($F2348,'Location List'!$A$2:$T$644,9,FALSE),"")</f>
        <v>BRIAN PITRE</v>
      </c>
      <c r="E2348" s="17" t="str">
        <f>IFERROR(VLOOKUP($F2348,'Location List'!$A$2:$T$644,2,FALSE),"")</f>
        <v>GULFPORT</v>
      </c>
      <c r="F2348" s="26">
        <v>562</v>
      </c>
      <c r="G2348" s="29" t="s">
        <v>3276</v>
      </c>
      <c r="H2348" s="29" t="s">
        <v>3366</v>
      </c>
      <c r="I2348" s="26">
        <v>90</v>
      </c>
      <c r="J2348" s="26">
        <v>151</v>
      </c>
      <c r="K2348" s="26">
        <v>0</v>
      </c>
      <c r="L2348" s="26">
        <v>13</v>
      </c>
      <c r="M2348" s="26">
        <v>241</v>
      </c>
      <c r="N2348" s="26">
        <v>219</v>
      </c>
      <c r="O2348" s="49">
        <v>0.90900000000000003</v>
      </c>
    </row>
    <row r="2349" spans="1:15" ht="15" customHeight="1" x14ac:dyDescent="0.25">
      <c r="A2349" s="17" t="str">
        <f>IFERROR(VLOOKUP($F2349,'Location List'!$A$2:$T$644,20,FALSE),"")</f>
        <v>Bill Eich</v>
      </c>
      <c r="B2349" s="17" t="str">
        <f>IFERROR(VLOOKUP($F2349,'Location List'!$A$2:$T$644,19,FALSE),"")</f>
        <v>Dennis Morgan</v>
      </c>
      <c r="C2349" s="17" t="str">
        <f>IFERROR(VLOOKUP($F2349,'Location List'!$A$2:$T$644,18,FALSE),"")</f>
        <v>Mike Garfield</v>
      </c>
      <c r="D2349" s="17" t="str">
        <f>IFERROR(VLOOKUP($F2349,'Location List'!$A$2:$T$644,9,FALSE),"")</f>
        <v>BRIAN PITRE</v>
      </c>
      <c r="E2349" s="17" t="str">
        <f>IFERROR(VLOOKUP($F2349,'Location List'!$A$2:$T$644,2,FALSE),"")</f>
        <v>GULFPORT</v>
      </c>
      <c r="F2349" s="26">
        <v>562</v>
      </c>
      <c r="G2349" s="29" t="s">
        <v>3278</v>
      </c>
      <c r="H2349" s="29" t="s">
        <v>3358</v>
      </c>
      <c r="I2349" s="26">
        <v>176</v>
      </c>
      <c r="J2349" s="26">
        <v>257</v>
      </c>
      <c r="K2349" s="26">
        <v>0</v>
      </c>
      <c r="L2349" s="26">
        <v>15</v>
      </c>
      <c r="M2349" s="26">
        <v>433</v>
      </c>
      <c r="N2349" s="26">
        <v>2789</v>
      </c>
      <c r="O2349" s="49">
        <v>6.4409999999999998</v>
      </c>
    </row>
    <row r="2350" spans="1:15" ht="15" customHeight="1" x14ac:dyDescent="0.25">
      <c r="A2350" s="17" t="str">
        <f>IFERROR(VLOOKUP($F2350,'Location List'!$A$2:$T$644,20,FALSE),"")</f>
        <v>Bill Eich</v>
      </c>
      <c r="B2350" s="17" t="str">
        <f>IFERROR(VLOOKUP($F2350,'Location List'!$A$2:$T$644,19,FALSE),"")</f>
        <v>Dennis Morgan</v>
      </c>
      <c r="C2350" s="17" t="str">
        <f>IFERROR(VLOOKUP($F2350,'Location List'!$A$2:$T$644,18,FALSE),"")</f>
        <v>Mike Garfield</v>
      </c>
      <c r="D2350" s="17" t="str">
        <f>IFERROR(VLOOKUP($F2350,'Location List'!$A$2:$T$644,9,FALSE),"")</f>
        <v>BRIAN PITRE</v>
      </c>
      <c r="E2350" s="17" t="str">
        <f>IFERROR(VLOOKUP($F2350,'Location List'!$A$2:$T$644,2,FALSE),"")</f>
        <v>GULFPORT</v>
      </c>
      <c r="F2350" s="26">
        <v>562</v>
      </c>
      <c r="G2350" s="29" t="s">
        <v>3278</v>
      </c>
      <c r="H2350" s="29" t="s">
        <v>3382</v>
      </c>
      <c r="I2350" s="26">
        <v>56</v>
      </c>
      <c r="J2350" s="26">
        <v>88</v>
      </c>
      <c r="K2350" s="26">
        <v>0</v>
      </c>
      <c r="L2350" s="26">
        <v>13</v>
      </c>
      <c r="M2350" s="26">
        <v>144</v>
      </c>
      <c r="N2350" s="26">
        <v>45</v>
      </c>
      <c r="O2350" s="49">
        <v>0.313</v>
      </c>
    </row>
    <row r="2351" spans="1:15" ht="15" customHeight="1" x14ac:dyDescent="0.25">
      <c r="A2351" s="17" t="str">
        <f>IFERROR(VLOOKUP($F2351,'Location List'!$A$2:$T$644,20,FALSE),"")</f>
        <v>Bill Eich</v>
      </c>
      <c r="B2351" s="17" t="str">
        <f>IFERROR(VLOOKUP($F2351,'Location List'!$A$2:$T$644,19,FALSE),"")</f>
        <v>Dennis Morgan</v>
      </c>
      <c r="C2351" s="17" t="str">
        <f>IFERROR(VLOOKUP($F2351,'Location List'!$A$2:$T$644,18,FALSE),"")</f>
        <v>Mike Garfield</v>
      </c>
      <c r="D2351" s="17" t="str">
        <f>IFERROR(VLOOKUP($F2351,'Location List'!$A$2:$T$644,9,FALSE),"")</f>
        <v>BRIAN PITRE</v>
      </c>
      <c r="E2351" s="17" t="str">
        <f>IFERROR(VLOOKUP($F2351,'Location List'!$A$2:$T$644,2,FALSE),"")</f>
        <v>GULFPORT</v>
      </c>
      <c r="F2351" s="26">
        <v>562</v>
      </c>
      <c r="G2351" s="29" t="s">
        <v>3278</v>
      </c>
      <c r="H2351" s="29" t="s">
        <v>3383</v>
      </c>
      <c r="I2351" s="26">
        <v>44</v>
      </c>
      <c r="J2351" s="26">
        <v>58</v>
      </c>
      <c r="K2351" s="26">
        <v>0</v>
      </c>
      <c r="L2351" s="26">
        <v>13</v>
      </c>
      <c r="M2351" s="26">
        <v>102</v>
      </c>
      <c r="N2351" s="26">
        <v>34</v>
      </c>
      <c r="O2351" s="49">
        <v>0.33300000000000002</v>
      </c>
    </row>
    <row r="2352" spans="1:15" ht="15" customHeight="1" x14ac:dyDescent="0.25">
      <c r="A2352" s="17" t="str">
        <f>IFERROR(VLOOKUP($F2352,'Location List'!$A$2:$T$644,20,FALSE),"")</f>
        <v>Bill Eich</v>
      </c>
      <c r="B2352" s="17" t="str">
        <f>IFERROR(VLOOKUP($F2352,'Location List'!$A$2:$T$644,19,FALSE),"")</f>
        <v>Dennis Morgan</v>
      </c>
      <c r="C2352" s="17" t="str">
        <f>IFERROR(VLOOKUP($F2352,'Location List'!$A$2:$T$644,18,FALSE),"")</f>
        <v>Mike Garfield</v>
      </c>
      <c r="D2352" s="17" t="str">
        <f>IFERROR(VLOOKUP($F2352,'Location List'!$A$2:$T$644,9,FALSE),"")</f>
        <v>BRIAN PITRE</v>
      </c>
      <c r="E2352" s="17" t="str">
        <f>IFERROR(VLOOKUP($F2352,'Location List'!$A$2:$T$644,2,FALSE),"")</f>
        <v>GULFPORT</v>
      </c>
      <c r="F2352" s="26">
        <v>562</v>
      </c>
      <c r="G2352" s="29" t="s">
        <v>3278</v>
      </c>
      <c r="H2352" s="29" t="s">
        <v>3317</v>
      </c>
      <c r="I2352" s="26">
        <v>108</v>
      </c>
      <c r="J2352" s="26">
        <v>228</v>
      </c>
      <c r="K2352" s="26">
        <v>0</v>
      </c>
      <c r="L2352" s="26">
        <v>14</v>
      </c>
      <c r="M2352" s="26">
        <v>336</v>
      </c>
      <c r="N2352" s="26">
        <v>20</v>
      </c>
      <c r="O2352" s="49">
        <v>0.06</v>
      </c>
    </row>
    <row r="2353" spans="1:15" ht="15" customHeight="1" x14ac:dyDescent="0.25">
      <c r="A2353" s="17" t="str">
        <f>IFERROR(VLOOKUP($F2353,'Location List'!$A$2:$T$644,20,FALSE),"")</f>
        <v>Bill Eich</v>
      </c>
      <c r="B2353" s="17" t="str">
        <f>IFERROR(VLOOKUP($F2353,'Location List'!$A$2:$T$644,19,FALSE),"")</f>
        <v>Dennis Morgan</v>
      </c>
      <c r="C2353" s="17" t="str">
        <f>IFERROR(VLOOKUP($F2353,'Location List'!$A$2:$T$644,18,FALSE),"")</f>
        <v>Kenneth Busby</v>
      </c>
      <c r="D2353" s="17" t="str">
        <f>IFERROR(VLOOKUP($F2353,'Location List'!$A$2:$T$644,9,FALSE),"")</f>
        <v>MICHAEL BOSWELL</v>
      </c>
      <c r="E2353" s="17" t="str">
        <f>IFERROR(VLOOKUP($F2353,'Location List'!$A$2:$T$644,2,FALSE),"")</f>
        <v>CORDOVA</v>
      </c>
      <c r="F2353" s="26">
        <v>563</v>
      </c>
      <c r="G2353" s="29" t="s">
        <v>3272</v>
      </c>
      <c r="H2353" s="29" t="s">
        <v>3301</v>
      </c>
      <c r="I2353" s="26">
        <v>83</v>
      </c>
      <c r="J2353" s="26">
        <v>460</v>
      </c>
      <c r="K2353" s="26">
        <v>0</v>
      </c>
      <c r="L2353" s="26">
        <v>13</v>
      </c>
      <c r="M2353" s="26">
        <v>543</v>
      </c>
      <c r="N2353" s="26">
        <v>4004</v>
      </c>
      <c r="O2353" s="49">
        <v>7.3739999999999997</v>
      </c>
    </row>
    <row r="2354" spans="1:15" ht="15" customHeight="1" x14ac:dyDescent="0.25">
      <c r="A2354" s="17" t="str">
        <f>IFERROR(VLOOKUP($F2354,'Location List'!$A$2:$T$644,20,FALSE),"")</f>
        <v>Bill Eich</v>
      </c>
      <c r="B2354" s="17" t="str">
        <f>IFERROR(VLOOKUP($F2354,'Location List'!$A$2:$T$644,19,FALSE),"")</f>
        <v>Dennis Morgan</v>
      </c>
      <c r="C2354" s="17" t="str">
        <f>IFERROR(VLOOKUP($F2354,'Location List'!$A$2:$T$644,18,FALSE),"")</f>
        <v>Kenneth Busby</v>
      </c>
      <c r="D2354" s="17" t="str">
        <f>IFERROR(VLOOKUP($F2354,'Location List'!$A$2:$T$644,9,FALSE),"")</f>
        <v>MICHAEL BOSWELL</v>
      </c>
      <c r="E2354" s="17" t="str">
        <f>IFERROR(VLOOKUP($F2354,'Location List'!$A$2:$T$644,2,FALSE),"")</f>
        <v>CORDOVA</v>
      </c>
      <c r="F2354" s="26">
        <v>563</v>
      </c>
      <c r="G2354" s="29" t="s">
        <v>3272</v>
      </c>
      <c r="H2354" s="29" t="s">
        <v>3630</v>
      </c>
      <c r="I2354" s="26">
        <v>29</v>
      </c>
      <c r="J2354" s="26">
        <v>79</v>
      </c>
      <c r="K2354" s="26">
        <v>0</v>
      </c>
      <c r="L2354" s="26">
        <v>14</v>
      </c>
      <c r="M2354" s="26">
        <v>108</v>
      </c>
      <c r="N2354" s="26">
        <v>666</v>
      </c>
      <c r="O2354" s="49">
        <v>6.1669999999999998</v>
      </c>
    </row>
    <row r="2355" spans="1:15" ht="15" customHeight="1" x14ac:dyDescent="0.25">
      <c r="A2355" s="17" t="str">
        <f>IFERROR(VLOOKUP($F2355,'Location List'!$A$2:$T$644,20,FALSE),"")</f>
        <v>Bill Eich</v>
      </c>
      <c r="B2355" s="17" t="str">
        <f>IFERROR(VLOOKUP($F2355,'Location List'!$A$2:$T$644,19,FALSE),"")</f>
        <v>Dennis Morgan</v>
      </c>
      <c r="C2355" s="17" t="str">
        <f>IFERROR(VLOOKUP($F2355,'Location List'!$A$2:$T$644,18,FALSE),"")</f>
        <v>Kenneth Busby</v>
      </c>
      <c r="D2355" s="17" t="str">
        <f>IFERROR(VLOOKUP($F2355,'Location List'!$A$2:$T$644,9,FALSE),"")</f>
        <v>MICHAEL BOSWELL</v>
      </c>
      <c r="E2355" s="17" t="str">
        <f>IFERROR(VLOOKUP($F2355,'Location List'!$A$2:$T$644,2,FALSE),"")</f>
        <v>CORDOVA</v>
      </c>
      <c r="F2355" s="26">
        <v>563</v>
      </c>
      <c r="G2355" s="29" t="s">
        <v>3272</v>
      </c>
      <c r="H2355" s="29" t="s">
        <v>3326</v>
      </c>
      <c r="I2355" s="26">
        <v>11</v>
      </c>
      <c r="J2355" s="26">
        <v>21</v>
      </c>
      <c r="K2355" s="26">
        <v>0</v>
      </c>
      <c r="L2355" s="26">
        <v>15</v>
      </c>
      <c r="M2355" s="26">
        <v>32</v>
      </c>
      <c r="N2355" s="26">
        <v>61</v>
      </c>
      <c r="O2355" s="49">
        <v>1.9059999999999999</v>
      </c>
    </row>
    <row r="2356" spans="1:15" ht="15" customHeight="1" x14ac:dyDescent="0.25">
      <c r="A2356" s="17" t="str">
        <f>IFERROR(VLOOKUP($F2356,'Location List'!$A$2:$T$644,20,FALSE),"")</f>
        <v>Bill Eich</v>
      </c>
      <c r="B2356" s="17" t="str">
        <f>IFERROR(VLOOKUP($F2356,'Location List'!$A$2:$T$644,19,FALSE),"")</f>
        <v>Dennis Morgan</v>
      </c>
      <c r="C2356" s="17" t="str">
        <f>IFERROR(VLOOKUP($F2356,'Location List'!$A$2:$T$644,18,FALSE),"")</f>
        <v>Kenneth Busby</v>
      </c>
      <c r="D2356" s="17" t="str">
        <f>IFERROR(VLOOKUP($F2356,'Location List'!$A$2:$T$644,9,FALSE),"")</f>
        <v>MICHAEL BOSWELL</v>
      </c>
      <c r="E2356" s="17" t="str">
        <f>IFERROR(VLOOKUP($F2356,'Location List'!$A$2:$T$644,2,FALSE),"")</f>
        <v>CORDOVA</v>
      </c>
      <c r="F2356" s="26">
        <v>563</v>
      </c>
      <c r="G2356" s="29" t="s">
        <v>3272</v>
      </c>
      <c r="H2356" s="29" t="s">
        <v>3290</v>
      </c>
      <c r="I2356" s="26">
        <v>10</v>
      </c>
      <c r="J2356" s="26">
        <v>49</v>
      </c>
      <c r="K2356" s="26">
        <v>0</v>
      </c>
      <c r="L2356" s="26">
        <v>15</v>
      </c>
      <c r="M2356" s="26">
        <v>59</v>
      </c>
      <c r="N2356" s="26">
        <v>7</v>
      </c>
      <c r="O2356" s="49">
        <v>0.11899999999999999</v>
      </c>
    </row>
    <row r="2357" spans="1:15" ht="15" customHeight="1" x14ac:dyDescent="0.25">
      <c r="A2357" s="17" t="str">
        <f>IFERROR(VLOOKUP($F2357,'Location List'!$A$2:$T$644,20,FALSE),"")</f>
        <v>Bill Eich</v>
      </c>
      <c r="B2357" s="17" t="str">
        <f>IFERROR(VLOOKUP($F2357,'Location List'!$A$2:$T$644,19,FALSE),"")</f>
        <v>Dennis Morgan</v>
      </c>
      <c r="C2357" s="17" t="str">
        <f>IFERROR(VLOOKUP($F2357,'Location List'!$A$2:$T$644,18,FALSE),"")</f>
        <v>Kenneth Busby</v>
      </c>
      <c r="D2357" s="17" t="str">
        <f>IFERROR(VLOOKUP($F2357,'Location List'!$A$2:$T$644,9,FALSE),"")</f>
        <v>MICHAEL BOSWELL</v>
      </c>
      <c r="E2357" s="17" t="str">
        <f>IFERROR(VLOOKUP($F2357,'Location List'!$A$2:$T$644,2,FALSE),"")</f>
        <v>CORDOVA</v>
      </c>
      <c r="F2357" s="26">
        <v>563</v>
      </c>
      <c r="G2357" s="29" t="s">
        <v>3272</v>
      </c>
      <c r="H2357" s="29" t="s">
        <v>3341</v>
      </c>
      <c r="I2357" s="26">
        <v>155</v>
      </c>
      <c r="J2357" s="26">
        <v>308</v>
      </c>
      <c r="K2357" s="26">
        <v>0</v>
      </c>
      <c r="L2357" s="26">
        <v>15</v>
      </c>
      <c r="M2357" s="26">
        <v>463</v>
      </c>
      <c r="N2357" s="26">
        <v>2922</v>
      </c>
      <c r="O2357" s="49">
        <v>6.3109999999999999</v>
      </c>
    </row>
    <row r="2358" spans="1:15" ht="15" customHeight="1" x14ac:dyDescent="0.25">
      <c r="A2358" s="17" t="str">
        <f>IFERROR(VLOOKUP($F2358,'Location List'!$A$2:$T$644,20,FALSE),"")</f>
        <v>Bill Eich</v>
      </c>
      <c r="B2358" s="17" t="str">
        <f>IFERROR(VLOOKUP($F2358,'Location List'!$A$2:$T$644,19,FALSE),"")</f>
        <v>Dennis Morgan</v>
      </c>
      <c r="C2358" s="17" t="str">
        <f>IFERROR(VLOOKUP($F2358,'Location List'!$A$2:$T$644,18,FALSE),"")</f>
        <v>Kenneth Busby</v>
      </c>
      <c r="D2358" s="17" t="str">
        <f>IFERROR(VLOOKUP($F2358,'Location List'!$A$2:$T$644,9,FALSE),"")</f>
        <v>MICHAEL BOSWELL</v>
      </c>
      <c r="E2358" s="17" t="str">
        <f>IFERROR(VLOOKUP($F2358,'Location List'!$A$2:$T$644,2,FALSE),"")</f>
        <v>CORDOVA</v>
      </c>
      <c r="F2358" s="26">
        <v>563</v>
      </c>
      <c r="G2358" s="29" t="s">
        <v>3278</v>
      </c>
      <c r="H2358" s="29" t="s">
        <v>3516</v>
      </c>
      <c r="I2358" s="26">
        <v>18</v>
      </c>
      <c r="J2358" s="26">
        <v>37</v>
      </c>
      <c r="K2358" s="26">
        <v>0</v>
      </c>
      <c r="L2358" s="26">
        <v>12</v>
      </c>
      <c r="M2358" s="26">
        <v>55</v>
      </c>
      <c r="N2358" s="26">
        <v>93</v>
      </c>
      <c r="O2358" s="49">
        <v>1.6910000000000001</v>
      </c>
    </row>
    <row r="2359" spans="1:15" ht="15" customHeight="1" x14ac:dyDescent="0.25">
      <c r="A2359" s="17" t="str">
        <f>IFERROR(VLOOKUP($F2359,'Location List'!$A$2:$T$644,20,FALSE),"")</f>
        <v>Bill Eich</v>
      </c>
      <c r="B2359" s="17" t="str">
        <f>IFERROR(VLOOKUP($F2359,'Location List'!$A$2:$T$644,19,FALSE),"")</f>
        <v>Dennis Morgan</v>
      </c>
      <c r="C2359" s="17" t="str">
        <f>IFERROR(VLOOKUP($F2359,'Location List'!$A$2:$T$644,18,FALSE),"")</f>
        <v>Kenneth Busby</v>
      </c>
      <c r="D2359" s="17" t="str">
        <f>IFERROR(VLOOKUP($F2359,'Location List'!$A$2:$T$644,9,FALSE),"")</f>
        <v>MICHAEL BOSWELL</v>
      </c>
      <c r="E2359" s="17" t="str">
        <f>IFERROR(VLOOKUP($F2359,'Location List'!$A$2:$T$644,2,FALSE),"")</f>
        <v>CORDOVA</v>
      </c>
      <c r="F2359" s="26">
        <v>563</v>
      </c>
      <c r="G2359" s="29" t="s">
        <v>3278</v>
      </c>
      <c r="H2359" s="29" t="s">
        <v>3371</v>
      </c>
      <c r="I2359" s="26">
        <v>106</v>
      </c>
      <c r="J2359" s="26">
        <v>148</v>
      </c>
      <c r="K2359" s="26">
        <v>0</v>
      </c>
      <c r="L2359" s="26">
        <v>20</v>
      </c>
      <c r="M2359" s="26">
        <v>254</v>
      </c>
      <c r="N2359" s="26">
        <v>217</v>
      </c>
      <c r="O2359" s="49">
        <v>0.85399999999999998</v>
      </c>
    </row>
    <row r="2360" spans="1:15" ht="15" customHeight="1" x14ac:dyDescent="0.25">
      <c r="A2360" s="17" t="str">
        <f>IFERROR(VLOOKUP($F2360,'Location List'!$A$2:$T$644,20,FALSE),"")</f>
        <v>Bill Eich</v>
      </c>
      <c r="B2360" s="17" t="str">
        <f>IFERROR(VLOOKUP($F2360,'Location List'!$A$2:$T$644,19,FALSE),"")</f>
        <v>Dennis Morgan</v>
      </c>
      <c r="C2360" s="17" t="str">
        <f>IFERROR(VLOOKUP($F2360,'Location List'!$A$2:$T$644,18,FALSE),"")</f>
        <v>Kenneth Busby</v>
      </c>
      <c r="D2360" s="17" t="str">
        <f>IFERROR(VLOOKUP($F2360,'Location List'!$A$2:$T$644,9,FALSE),"")</f>
        <v>MICHAEL BOSWELL</v>
      </c>
      <c r="E2360" s="17" t="str">
        <f>IFERROR(VLOOKUP($F2360,'Location List'!$A$2:$T$644,2,FALSE),"")</f>
        <v>CORDOVA</v>
      </c>
      <c r="F2360" s="26">
        <v>563</v>
      </c>
      <c r="G2360" s="29" t="s">
        <v>3278</v>
      </c>
      <c r="H2360" s="29" t="s">
        <v>3614</v>
      </c>
      <c r="I2360" s="26">
        <v>191</v>
      </c>
      <c r="J2360" s="26">
        <v>308</v>
      </c>
      <c r="K2360" s="26">
        <v>0</v>
      </c>
      <c r="L2360" s="26">
        <v>32</v>
      </c>
      <c r="M2360" s="26">
        <v>499</v>
      </c>
      <c r="N2360" s="26">
        <v>773</v>
      </c>
      <c r="O2360" s="49">
        <v>1.5489999999999999</v>
      </c>
    </row>
    <row r="2361" spans="1:15" ht="15" customHeight="1" x14ac:dyDescent="0.25">
      <c r="A2361" s="17" t="str">
        <f>IFERROR(VLOOKUP($F2361,'Location List'!$A$2:$T$644,20,FALSE),"")</f>
        <v>Bill Eich</v>
      </c>
      <c r="B2361" s="17" t="str">
        <f>IFERROR(VLOOKUP($F2361,'Location List'!$A$2:$T$644,19,FALSE),"")</f>
        <v>Dennis Morgan</v>
      </c>
      <c r="C2361" s="17" t="str">
        <f>IFERROR(VLOOKUP($F2361,'Location List'!$A$2:$T$644,18,FALSE),"")</f>
        <v>Kenneth Busby</v>
      </c>
      <c r="D2361" s="17" t="str">
        <f>IFERROR(VLOOKUP($F2361,'Location List'!$A$2:$T$644,9,FALSE),"")</f>
        <v>MICHAEL BOSWELL</v>
      </c>
      <c r="E2361" s="17" t="str">
        <f>IFERROR(VLOOKUP($F2361,'Location List'!$A$2:$T$644,2,FALSE),"")</f>
        <v>HORN LAKE</v>
      </c>
      <c r="F2361" s="26">
        <v>564</v>
      </c>
      <c r="G2361" s="29" t="s">
        <v>3278</v>
      </c>
      <c r="H2361" s="29" t="s">
        <v>3297</v>
      </c>
      <c r="I2361" s="26">
        <v>123</v>
      </c>
      <c r="J2361" s="26">
        <v>258</v>
      </c>
      <c r="K2361" s="26">
        <v>0</v>
      </c>
      <c r="L2361" s="26">
        <v>14</v>
      </c>
      <c r="M2361" s="26">
        <v>381</v>
      </c>
      <c r="N2361" s="26">
        <v>2389</v>
      </c>
      <c r="O2361" s="49">
        <v>6.27</v>
      </c>
    </row>
    <row r="2362" spans="1:15" ht="15" customHeight="1" x14ac:dyDescent="0.25">
      <c r="A2362" s="17" t="str">
        <f>IFERROR(VLOOKUP($F2362,'Location List'!$A$2:$T$644,20,FALSE),"")</f>
        <v>Bill Eich</v>
      </c>
      <c r="B2362" s="17" t="str">
        <f>IFERROR(VLOOKUP($F2362,'Location List'!$A$2:$T$644,19,FALSE),"")</f>
        <v>Dennis Morgan</v>
      </c>
      <c r="C2362" s="17" t="str">
        <f>IFERROR(VLOOKUP($F2362,'Location List'!$A$2:$T$644,18,FALSE),"")</f>
        <v>Kenneth Busby</v>
      </c>
      <c r="D2362" s="17" t="str">
        <f>IFERROR(VLOOKUP($F2362,'Location List'!$A$2:$T$644,9,FALSE),"")</f>
        <v>MICHAEL BOSWELL</v>
      </c>
      <c r="E2362" s="17" t="str">
        <f>IFERROR(VLOOKUP($F2362,'Location List'!$A$2:$T$644,2,FALSE),"")</f>
        <v>HORN LAKE</v>
      </c>
      <c r="F2362" s="26">
        <v>564</v>
      </c>
      <c r="G2362" s="29" t="s">
        <v>3278</v>
      </c>
      <c r="H2362" s="29" t="s">
        <v>3514</v>
      </c>
      <c r="I2362" s="26">
        <v>77</v>
      </c>
      <c r="J2362" s="26">
        <v>111</v>
      </c>
      <c r="K2362" s="26">
        <v>0</v>
      </c>
      <c r="L2362" s="26">
        <v>16</v>
      </c>
      <c r="M2362" s="26">
        <v>188</v>
      </c>
      <c r="N2362" s="26">
        <v>5955</v>
      </c>
      <c r="O2362" s="49">
        <v>31.675999999999998</v>
      </c>
    </row>
    <row r="2363" spans="1:15" ht="15" customHeight="1" x14ac:dyDescent="0.25">
      <c r="A2363" s="17" t="str">
        <f>IFERROR(VLOOKUP($F2363,'Location List'!$A$2:$T$644,20,FALSE),"")</f>
        <v>Bill Eich</v>
      </c>
      <c r="B2363" s="17" t="str">
        <f>IFERROR(VLOOKUP($F2363,'Location List'!$A$2:$T$644,19,FALSE),"")</f>
        <v>Dennis Morgan</v>
      </c>
      <c r="C2363" s="17" t="str">
        <f>IFERROR(VLOOKUP($F2363,'Location List'!$A$2:$T$644,18,FALSE),"")</f>
        <v>Kenneth Busby</v>
      </c>
      <c r="D2363" s="17" t="str">
        <f>IFERROR(VLOOKUP($F2363,'Location List'!$A$2:$T$644,9,FALSE),"")</f>
        <v>MICHAEL BOSWELL</v>
      </c>
      <c r="E2363" s="17" t="str">
        <f>IFERROR(VLOOKUP($F2363,'Location List'!$A$2:$T$644,2,FALSE),"")</f>
        <v>HORN LAKE</v>
      </c>
      <c r="F2363" s="26">
        <v>564</v>
      </c>
      <c r="G2363" s="29" t="s">
        <v>3278</v>
      </c>
      <c r="H2363" s="29" t="s">
        <v>3408</v>
      </c>
      <c r="I2363" s="26">
        <v>179</v>
      </c>
      <c r="J2363" s="26">
        <v>318</v>
      </c>
      <c r="K2363" s="26">
        <v>0</v>
      </c>
      <c r="L2363" s="26">
        <v>24</v>
      </c>
      <c r="M2363" s="26">
        <v>497</v>
      </c>
      <c r="N2363" s="26">
        <v>721</v>
      </c>
      <c r="O2363" s="49">
        <v>1.4510000000000001</v>
      </c>
    </row>
    <row r="2364" spans="1:15" ht="15" customHeight="1" x14ac:dyDescent="0.25">
      <c r="A2364" s="17" t="str">
        <f>IFERROR(VLOOKUP($F2364,'Location List'!$A$2:$T$644,20,FALSE),"")</f>
        <v>Bill Eich</v>
      </c>
      <c r="B2364" s="17" t="str">
        <f>IFERROR(VLOOKUP($F2364,'Location List'!$A$2:$T$644,19,FALSE),"")</f>
        <v>Dennis Morgan</v>
      </c>
      <c r="C2364" s="17" t="str">
        <f>IFERROR(VLOOKUP($F2364,'Location List'!$A$2:$T$644,18,FALSE),"")</f>
        <v>Kenneth Busby</v>
      </c>
      <c r="D2364" s="17" t="str">
        <f>IFERROR(VLOOKUP($F2364,'Location List'!$A$2:$T$644,9,FALSE),"")</f>
        <v>MICHAEL BOSWELL</v>
      </c>
      <c r="E2364" s="17" t="str">
        <f>IFERROR(VLOOKUP($F2364,'Location List'!$A$2:$T$644,2,FALSE),"")</f>
        <v>HORN LAKE</v>
      </c>
      <c r="F2364" s="26">
        <v>564</v>
      </c>
      <c r="G2364" s="29" t="s">
        <v>3278</v>
      </c>
      <c r="H2364" s="29" t="s">
        <v>3388</v>
      </c>
      <c r="I2364" s="26">
        <v>174</v>
      </c>
      <c r="J2364" s="26">
        <v>205</v>
      </c>
      <c r="K2364" s="26">
        <v>0</v>
      </c>
      <c r="L2364" s="26">
        <v>36</v>
      </c>
      <c r="M2364" s="26">
        <v>379</v>
      </c>
      <c r="N2364" s="26">
        <v>673</v>
      </c>
      <c r="O2364" s="49">
        <v>1.776</v>
      </c>
    </row>
    <row r="2365" spans="1:15" ht="15" customHeight="1" x14ac:dyDescent="0.25">
      <c r="A2365" s="17" t="str">
        <f>IFERROR(VLOOKUP($F2365,'Location List'!$A$2:$T$644,20,FALSE),"")</f>
        <v>Bill Eich</v>
      </c>
      <c r="B2365" s="17" t="str">
        <f>IFERROR(VLOOKUP($F2365,'Location List'!$A$2:$T$644,19,FALSE),"")</f>
        <v>Dennis Morgan</v>
      </c>
      <c r="C2365" s="17" t="str">
        <f>IFERROR(VLOOKUP($F2365,'Location List'!$A$2:$T$644,18,FALSE),"")</f>
        <v>Kenneth Busby</v>
      </c>
      <c r="D2365" s="17" t="str">
        <f>IFERROR(VLOOKUP($F2365,'Location List'!$A$2:$T$644,9,FALSE),"")</f>
        <v>MICHAEL BOSWELL</v>
      </c>
      <c r="E2365" s="17" t="str">
        <f>IFERROR(VLOOKUP($F2365,'Location List'!$A$2:$T$644,2,FALSE),"")</f>
        <v>HORN LAKE</v>
      </c>
      <c r="F2365" s="26">
        <v>564</v>
      </c>
      <c r="G2365" s="29" t="s">
        <v>3278</v>
      </c>
      <c r="H2365" s="29" t="s">
        <v>3335</v>
      </c>
      <c r="I2365" s="26">
        <v>151</v>
      </c>
      <c r="J2365" s="26">
        <v>88</v>
      </c>
      <c r="K2365" s="26">
        <v>0</v>
      </c>
      <c r="L2365" s="26">
        <v>16</v>
      </c>
      <c r="M2365" s="26">
        <v>239</v>
      </c>
      <c r="N2365" s="26">
        <v>466</v>
      </c>
      <c r="O2365" s="49">
        <v>1.95</v>
      </c>
    </row>
    <row r="2366" spans="1:15" ht="15" customHeight="1" x14ac:dyDescent="0.25">
      <c r="A2366" s="17" t="str">
        <f>IFERROR(VLOOKUP($F2366,'Location List'!$A$2:$T$644,20,FALSE),"")</f>
        <v>Bill Eich</v>
      </c>
      <c r="B2366" s="17" t="str">
        <f>IFERROR(VLOOKUP($F2366,'Location List'!$A$2:$T$644,19,FALSE),"")</f>
        <v>Dennis Morgan</v>
      </c>
      <c r="C2366" s="17" t="str">
        <f>IFERROR(VLOOKUP($F2366,'Location List'!$A$2:$T$644,18,FALSE),"")</f>
        <v>Kenneth Busby</v>
      </c>
      <c r="D2366" s="17" t="str">
        <f>IFERROR(VLOOKUP($F2366,'Location List'!$A$2:$T$644,9,FALSE),"")</f>
        <v>MICHAEL BOSWELL</v>
      </c>
      <c r="E2366" s="17" t="str">
        <f>IFERROR(VLOOKUP($F2366,'Location List'!$A$2:$T$644,2,FALSE),"")</f>
        <v>HORN LAKE</v>
      </c>
      <c r="F2366" s="26">
        <v>564</v>
      </c>
      <c r="G2366" s="29" t="s">
        <v>3278</v>
      </c>
      <c r="H2366" s="29" t="s">
        <v>3321</v>
      </c>
      <c r="I2366" s="26">
        <v>86</v>
      </c>
      <c r="J2366" s="26">
        <v>121</v>
      </c>
      <c r="K2366" s="26">
        <v>0</v>
      </c>
      <c r="L2366" s="26">
        <v>16</v>
      </c>
      <c r="M2366" s="26">
        <v>207</v>
      </c>
      <c r="N2366" s="26">
        <v>2292</v>
      </c>
      <c r="O2366" s="49">
        <v>11.071999999999999</v>
      </c>
    </row>
    <row r="2367" spans="1:15" ht="15" customHeight="1" x14ac:dyDescent="0.25">
      <c r="A2367" s="17" t="str">
        <f>IFERROR(VLOOKUP($F2367,'Location List'!$A$2:$T$644,20,FALSE),"")</f>
        <v>Bill Eich</v>
      </c>
      <c r="B2367" s="17" t="str">
        <f>IFERROR(VLOOKUP($F2367,'Location List'!$A$2:$T$644,19,FALSE),"")</f>
        <v>Dennis Morgan</v>
      </c>
      <c r="C2367" s="17" t="str">
        <f>IFERROR(VLOOKUP($F2367,'Location List'!$A$2:$T$644,18,FALSE),"")</f>
        <v>Kenneth Busby</v>
      </c>
      <c r="D2367" s="17" t="str">
        <f>IFERROR(VLOOKUP($F2367,'Location List'!$A$2:$T$644,9,FALSE),"")</f>
        <v>MICHAEL BOSWELL</v>
      </c>
      <c r="E2367" s="17" t="str">
        <f>IFERROR(VLOOKUP($F2367,'Location List'!$A$2:$T$644,2,FALSE),"")</f>
        <v>HORN LAKE</v>
      </c>
      <c r="F2367" s="26">
        <v>564</v>
      </c>
      <c r="G2367" s="29" t="s">
        <v>3278</v>
      </c>
      <c r="H2367" s="29" t="s">
        <v>3415</v>
      </c>
      <c r="I2367" s="26">
        <v>112</v>
      </c>
      <c r="J2367" s="26">
        <v>199</v>
      </c>
      <c r="K2367" s="26">
        <v>0</v>
      </c>
      <c r="L2367" s="26">
        <v>21</v>
      </c>
      <c r="M2367" s="26">
        <v>311</v>
      </c>
      <c r="N2367" s="26">
        <v>197</v>
      </c>
      <c r="O2367" s="49">
        <v>0.63300000000000001</v>
      </c>
    </row>
    <row r="2368" spans="1:15" ht="15" customHeight="1" x14ac:dyDescent="0.25">
      <c r="A2368" s="17" t="str">
        <f>IFERROR(VLOOKUP($F2368,'Location List'!$A$2:$T$644,20,FALSE),"")</f>
        <v>Bill Eich</v>
      </c>
      <c r="B2368" s="17" t="str">
        <f>IFERROR(VLOOKUP($F2368,'Location List'!$A$2:$T$644,19,FALSE),"")</f>
        <v>Dennis Morgan</v>
      </c>
      <c r="C2368" s="17" t="str">
        <f>IFERROR(VLOOKUP($F2368,'Location List'!$A$2:$T$644,18,FALSE),"")</f>
        <v>Mike Garfield</v>
      </c>
      <c r="D2368" s="17" t="str">
        <f>IFERROR(VLOOKUP($F2368,'Location List'!$A$2:$T$644,9,FALSE),"")</f>
        <v>BRIAN PITRE</v>
      </c>
      <c r="E2368" s="17" t="str">
        <f>IFERROR(VLOOKUP($F2368,'Location List'!$A$2:$T$644,2,FALSE),"")</f>
        <v>HATTIESBURG</v>
      </c>
      <c r="F2368" s="26">
        <v>566</v>
      </c>
      <c r="G2368" s="29" t="s">
        <v>3272</v>
      </c>
      <c r="H2368" s="29" t="s">
        <v>3319</v>
      </c>
      <c r="I2368" s="26">
        <v>122</v>
      </c>
      <c r="J2368" s="26">
        <v>232</v>
      </c>
      <c r="K2368" s="26">
        <v>0</v>
      </c>
      <c r="L2368" s="26">
        <v>15</v>
      </c>
      <c r="M2368" s="26">
        <v>354</v>
      </c>
      <c r="N2368" s="26">
        <v>700</v>
      </c>
      <c r="O2368" s="49">
        <v>1.9770000000000001</v>
      </c>
    </row>
    <row r="2369" spans="1:15" ht="15" customHeight="1" x14ac:dyDescent="0.25">
      <c r="A2369" s="17" t="str">
        <f>IFERROR(VLOOKUP($F2369,'Location List'!$A$2:$T$644,20,FALSE),"")</f>
        <v>Bill Eich</v>
      </c>
      <c r="B2369" s="17" t="str">
        <f>IFERROR(VLOOKUP($F2369,'Location List'!$A$2:$T$644,19,FALSE),"")</f>
        <v>Dennis Morgan</v>
      </c>
      <c r="C2369" s="17" t="str">
        <f>IFERROR(VLOOKUP($F2369,'Location List'!$A$2:$T$644,18,FALSE),"")</f>
        <v>Mike Garfield</v>
      </c>
      <c r="D2369" s="17" t="str">
        <f>IFERROR(VLOOKUP($F2369,'Location List'!$A$2:$T$644,9,FALSE),"")</f>
        <v>BRIAN PITRE</v>
      </c>
      <c r="E2369" s="17" t="str">
        <f>IFERROR(VLOOKUP($F2369,'Location List'!$A$2:$T$644,2,FALSE),"")</f>
        <v>HATTIESBURG</v>
      </c>
      <c r="F2369" s="26">
        <v>566</v>
      </c>
      <c r="G2369" s="29" t="s">
        <v>3278</v>
      </c>
      <c r="H2369" s="29" t="s">
        <v>3482</v>
      </c>
      <c r="I2369" s="26">
        <v>212</v>
      </c>
      <c r="J2369" s="26">
        <v>345</v>
      </c>
      <c r="K2369" s="26">
        <v>0</v>
      </c>
      <c r="L2369" s="26">
        <v>20</v>
      </c>
      <c r="M2369" s="26">
        <v>557</v>
      </c>
      <c r="N2369" s="26">
        <v>3437</v>
      </c>
      <c r="O2369" s="49">
        <v>6.1710000000000003</v>
      </c>
    </row>
    <row r="2370" spans="1:15" ht="15" customHeight="1" x14ac:dyDescent="0.25">
      <c r="A2370" s="17" t="str">
        <f>IFERROR(VLOOKUP($F2370,'Location List'!$A$2:$T$644,20,FALSE),"")</f>
        <v>Chris Kelly</v>
      </c>
      <c r="B2370" s="17" t="str">
        <f>IFERROR(VLOOKUP($F2370,'Location List'!$A$2:$T$644,19,FALSE),"")</f>
        <v>Mike Seymour</v>
      </c>
      <c r="C2370" s="17" t="str">
        <f>IFERROR(VLOOKUP($F2370,'Location List'!$A$2:$T$644,18,FALSE),"")</f>
        <v>Kyle Christophel</v>
      </c>
      <c r="D2370" s="17" t="str">
        <f>IFERROR(VLOOKUP($F2370,'Location List'!$A$2:$T$644,9,FALSE),"")</f>
        <v>MICHELE BEAVAN</v>
      </c>
      <c r="E2370" s="17" t="str">
        <f>IFERROR(VLOOKUP($F2370,'Location List'!$A$2:$T$644,2,FALSE),"")</f>
        <v>BOWLING GREEN</v>
      </c>
      <c r="F2370" s="26">
        <v>567</v>
      </c>
      <c r="G2370" s="29" t="s">
        <v>3272</v>
      </c>
      <c r="H2370" s="29" t="s">
        <v>3301</v>
      </c>
      <c r="I2370" s="26">
        <v>376</v>
      </c>
      <c r="J2370" s="26">
        <v>800</v>
      </c>
      <c r="K2370" s="26">
        <v>0</v>
      </c>
      <c r="L2370" s="26">
        <v>14</v>
      </c>
      <c r="M2370" s="26">
        <v>1176</v>
      </c>
      <c r="N2370" s="26">
        <v>7702</v>
      </c>
      <c r="O2370" s="49">
        <v>6.5490000000000004</v>
      </c>
    </row>
    <row r="2371" spans="1:15" ht="15" customHeight="1" x14ac:dyDescent="0.25">
      <c r="A2371" s="17" t="str">
        <f>IFERROR(VLOOKUP($F2371,'Location List'!$A$2:$T$644,20,FALSE),"")</f>
        <v>Chris Kelly</v>
      </c>
      <c r="B2371" s="17" t="str">
        <f>IFERROR(VLOOKUP($F2371,'Location List'!$A$2:$T$644,19,FALSE),"")</f>
        <v>Mike Seymour</v>
      </c>
      <c r="C2371" s="17" t="str">
        <f>IFERROR(VLOOKUP($F2371,'Location List'!$A$2:$T$644,18,FALSE),"")</f>
        <v>Kyle Christophel</v>
      </c>
      <c r="D2371" s="17" t="str">
        <f>IFERROR(VLOOKUP($F2371,'Location List'!$A$2:$T$644,9,FALSE),"")</f>
        <v>MICHELE BEAVAN</v>
      </c>
      <c r="E2371" s="17" t="str">
        <f>IFERROR(VLOOKUP($F2371,'Location List'!$A$2:$T$644,2,FALSE),"")</f>
        <v>BOWLING GREEN</v>
      </c>
      <c r="F2371" s="26">
        <v>567</v>
      </c>
      <c r="G2371" s="29" t="s">
        <v>3272</v>
      </c>
      <c r="H2371" s="29" t="s">
        <v>3543</v>
      </c>
      <c r="I2371" s="26">
        <v>711</v>
      </c>
      <c r="J2371" s="26">
        <v>1542</v>
      </c>
      <c r="K2371" s="26">
        <v>0</v>
      </c>
      <c r="L2371" s="26">
        <v>15</v>
      </c>
      <c r="M2371" s="26">
        <v>2253</v>
      </c>
      <c r="N2371" s="26">
        <v>4275</v>
      </c>
      <c r="O2371" s="49">
        <v>1.897</v>
      </c>
    </row>
    <row r="2372" spans="1:15" ht="15" customHeight="1" x14ac:dyDescent="0.25">
      <c r="A2372" s="17" t="str">
        <f>IFERROR(VLOOKUP($F2372,'Location List'!$A$2:$T$644,20,FALSE),"")</f>
        <v>Chris Kelly</v>
      </c>
      <c r="B2372" s="17" t="str">
        <f>IFERROR(VLOOKUP($F2372,'Location List'!$A$2:$T$644,19,FALSE),"")</f>
        <v>Mike Seymour</v>
      </c>
      <c r="C2372" s="17" t="str">
        <f>IFERROR(VLOOKUP($F2372,'Location List'!$A$2:$T$644,18,FALSE),"")</f>
        <v>Kyle Christophel</v>
      </c>
      <c r="D2372" s="17" t="str">
        <f>IFERROR(VLOOKUP($F2372,'Location List'!$A$2:$T$644,9,FALSE),"")</f>
        <v>MICHELE BEAVAN</v>
      </c>
      <c r="E2372" s="17" t="str">
        <f>IFERROR(VLOOKUP($F2372,'Location List'!$A$2:$T$644,2,FALSE),"")</f>
        <v>BOWLING GREEN</v>
      </c>
      <c r="F2372" s="26">
        <v>567</v>
      </c>
      <c r="G2372" s="29" t="s">
        <v>3272</v>
      </c>
      <c r="H2372" s="29" t="s">
        <v>3544</v>
      </c>
      <c r="I2372" s="26">
        <v>602</v>
      </c>
      <c r="J2372" s="26">
        <v>1283</v>
      </c>
      <c r="K2372" s="26">
        <v>0</v>
      </c>
      <c r="L2372" s="26">
        <v>18</v>
      </c>
      <c r="M2372" s="26">
        <v>1885</v>
      </c>
      <c r="N2372" s="26">
        <v>3653</v>
      </c>
      <c r="O2372" s="49">
        <v>1.9379999999999999</v>
      </c>
    </row>
    <row r="2373" spans="1:15" ht="15" customHeight="1" x14ac:dyDescent="0.25">
      <c r="A2373" s="17" t="str">
        <f>IFERROR(VLOOKUP($F2373,'Location List'!$A$2:$T$644,20,FALSE),"")</f>
        <v>Chris Kelly</v>
      </c>
      <c r="B2373" s="17" t="str">
        <f>IFERROR(VLOOKUP($F2373,'Location List'!$A$2:$T$644,19,FALSE),"")</f>
        <v>Mike Seymour</v>
      </c>
      <c r="C2373" s="17" t="str">
        <f>IFERROR(VLOOKUP($F2373,'Location List'!$A$2:$T$644,18,FALSE),"")</f>
        <v>Kyle Christophel</v>
      </c>
      <c r="D2373" s="17" t="str">
        <f>IFERROR(VLOOKUP($F2373,'Location List'!$A$2:$T$644,9,FALSE),"")</f>
        <v>MICHELE BEAVAN</v>
      </c>
      <c r="E2373" s="17" t="str">
        <f>IFERROR(VLOOKUP($F2373,'Location List'!$A$2:$T$644,2,FALSE),"")</f>
        <v>BOWLING GREEN</v>
      </c>
      <c r="F2373" s="26">
        <v>567</v>
      </c>
      <c r="G2373" s="29" t="s">
        <v>3276</v>
      </c>
      <c r="H2373" s="29" t="s">
        <v>3344</v>
      </c>
      <c r="I2373" s="26">
        <v>95</v>
      </c>
      <c r="J2373" s="26">
        <v>150</v>
      </c>
      <c r="K2373" s="26">
        <v>0</v>
      </c>
      <c r="L2373" s="26">
        <v>14</v>
      </c>
      <c r="M2373" s="26">
        <v>245</v>
      </c>
      <c r="N2373" s="26">
        <v>369</v>
      </c>
      <c r="O2373" s="49">
        <v>1.506</v>
      </c>
    </row>
    <row r="2374" spans="1:15" ht="15" customHeight="1" x14ac:dyDescent="0.25">
      <c r="A2374" s="17" t="str">
        <f>IFERROR(VLOOKUP($F2374,'Location List'!$A$2:$T$644,20,FALSE),"")</f>
        <v>Chris Kelly</v>
      </c>
      <c r="B2374" s="17" t="str">
        <f>IFERROR(VLOOKUP($F2374,'Location List'!$A$2:$T$644,19,FALSE),"")</f>
        <v>Mike Seymour</v>
      </c>
      <c r="C2374" s="17" t="str">
        <f>IFERROR(VLOOKUP($F2374,'Location List'!$A$2:$T$644,18,FALSE),"")</f>
        <v>Kyle Christophel</v>
      </c>
      <c r="D2374" s="17" t="str">
        <f>IFERROR(VLOOKUP($F2374,'Location List'!$A$2:$T$644,9,FALSE),"")</f>
        <v>MICHELE BEAVAN</v>
      </c>
      <c r="E2374" s="17" t="str">
        <f>IFERROR(VLOOKUP($F2374,'Location List'!$A$2:$T$644,2,FALSE),"")</f>
        <v>BOWLING GREEN</v>
      </c>
      <c r="F2374" s="26">
        <v>567</v>
      </c>
      <c r="G2374" s="29" t="s">
        <v>3276</v>
      </c>
      <c r="H2374" s="29" t="s">
        <v>3345</v>
      </c>
      <c r="I2374" s="26">
        <v>104</v>
      </c>
      <c r="J2374" s="26">
        <v>154</v>
      </c>
      <c r="K2374" s="26">
        <v>0</v>
      </c>
      <c r="L2374" s="26">
        <v>14</v>
      </c>
      <c r="M2374" s="26">
        <v>258</v>
      </c>
      <c r="N2374" s="26">
        <v>489</v>
      </c>
      <c r="O2374" s="49">
        <v>1.895</v>
      </c>
    </row>
    <row r="2375" spans="1:15" ht="15" customHeight="1" x14ac:dyDescent="0.25">
      <c r="A2375" s="17" t="str">
        <f>IFERROR(VLOOKUP($F2375,'Location List'!$A$2:$T$644,20,FALSE),"")</f>
        <v>Chris Kelly</v>
      </c>
      <c r="B2375" s="17" t="str">
        <f>IFERROR(VLOOKUP($F2375,'Location List'!$A$2:$T$644,19,FALSE),"")</f>
        <v>Mike Seymour</v>
      </c>
      <c r="C2375" s="17" t="str">
        <f>IFERROR(VLOOKUP($F2375,'Location List'!$A$2:$T$644,18,FALSE),"")</f>
        <v>Kyle Christophel</v>
      </c>
      <c r="D2375" s="17" t="str">
        <f>IFERROR(VLOOKUP($F2375,'Location List'!$A$2:$T$644,9,FALSE),"")</f>
        <v>MICHELE BEAVAN</v>
      </c>
      <c r="E2375" s="17" t="str">
        <f>IFERROR(VLOOKUP($F2375,'Location List'!$A$2:$T$644,2,FALSE),"")</f>
        <v>BOWLING GREEN</v>
      </c>
      <c r="F2375" s="26">
        <v>567</v>
      </c>
      <c r="G2375" s="29" t="s">
        <v>3278</v>
      </c>
      <c r="H2375" s="29" t="s">
        <v>3286</v>
      </c>
      <c r="I2375" s="26">
        <v>112</v>
      </c>
      <c r="J2375" s="26">
        <v>244</v>
      </c>
      <c r="K2375" s="26">
        <v>0</v>
      </c>
      <c r="L2375" s="26">
        <v>18</v>
      </c>
      <c r="M2375" s="26">
        <v>356</v>
      </c>
      <c r="N2375" s="26">
        <v>494</v>
      </c>
      <c r="O2375" s="49">
        <v>1.3879999999999999</v>
      </c>
    </row>
    <row r="2376" spans="1:15" ht="15" customHeight="1" x14ac:dyDescent="0.25">
      <c r="A2376" s="17" t="str">
        <f>IFERROR(VLOOKUP($F2376,'Location List'!$A$2:$T$644,20,FALSE),"")</f>
        <v>Chris Kelly</v>
      </c>
      <c r="B2376" s="17" t="str">
        <f>IFERROR(VLOOKUP($F2376,'Location List'!$A$2:$T$644,19,FALSE),"")</f>
        <v>Mike Seymour</v>
      </c>
      <c r="C2376" s="17" t="str">
        <f>IFERROR(VLOOKUP($F2376,'Location List'!$A$2:$T$644,18,FALSE),"")</f>
        <v>Kyle Christophel</v>
      </c>
      <c r="D2376" s="17" t="str">
        <f>IFERROR(VLOOKUP($F2376,'Location List'!$A$2:$T$644,9,FALSE),"")</f>
        <v>MICHELE BEAVAN</v>
      </c>
      <c r="E2376" s="17" t="str">
        <f>IFERROR(VLOOKUP($F2376,'Location List'!$A$2:$T$644,2,FALSE),"")</f>
        <v>BOWLING GREEN</v>
      </c>
      <c r="F2376" s="26">
        <v>567</v>
      </c>
      <c r="G2376" s="29" t="s">
        <v>3278</v>
      </c>
      <c r="H2376" s="29" t="s">
        <v>3317</v>
      </c>
      <c r="I2376" s="26">
        <v>170</v>
      </c>
      <c r="J2376" s="26">
        <v>268</v>
      </c>
      <c r="K2376" s="26">
        <v>0</v>
      </c>
      <c r="L2376" s="26">
        <v>14</v>
      </c>
      <c r="M2376" s="26">
        <v>438</v>
      </c>
      <c r="N2376" s="26">
        <v>865</v>
      </c>
      <c r="O2376" s="49">
        <v>1.9750000000000001</v>
      </c>
    </row>
    <row r="2377" spans="1:15" ht="15" customHeight="1" x14ac:dyDescent="0.25">
      <c r="A2377" s="17" t="str">
        <f>IFERROR(VLOOKUP($F2377,'Location List'!$A$2:$T$644,20,FALSE),"")</f>
        <v>Chris Kelly</v>
      </c>
      <c r="B2377" s="17" t="str">
        <f>IFERROR(VLOOKUP($F2377,'Location List'!$A$2:$T$644,19,FALSE),"")</f>
        <v>Mike Seymour</v>
      </c>
      <c r="C2377" s="17" t="str">
        <f>IFERROR(VLOOKUP($F2377,'Location List'!$A$2:$T$644,18,FALSE),"")</f>
        <v>Kyle Christophel</v>
      </c>
      <c r="D2377" s="17" t="str">
        <f>IFERROR(VLOOKUP($F2377,'Location List'!$A$2:$T$644,9,FALSE),"")</f>
        <v>MICHELE BEAVAN</v>
      </c>
      <c r="E2377" s="17" t="str">
        <f>IFERROR(VLOOKUP($F2377,'Location List'!$A$2:$T$644,2,FALSE),"")</f>
        <v>BOWLING GREEN</v>
      </c>
      <c r="F2377" s="26">
        <v>567</v>
      </c>
      <c r="G2377" s="29" t="s">
        <v>3278</v>
      </c>
      <c r="H2377" s="29" t="s">
        <v>3519</v>
      </c>
      <c r="I2377" s="26">
        <v>118</v>
      </c>
      <c r="J2377" s="26">
        <v>216</v>
      </c>
      <c r="K2377" s="26">
        <v>0</v>
      </c>
      <c r="L2377" s="26">
        <v>15</v>
      </c>
      <c r="M2377" s="26">
        <v>334</v>
      </c>
      <c r="N2377" s="26">
        <v>316</v>
      </c>
      <c r="O2377" s="49">
        <v>0.94599999999999995</v>
      </c>
    </row>
    <row r="2378" spans="1:15" ht="15" customHeight="1" x14ac:dyDescent="0.25">
      <c r="A2378" s="17" t="str">
        <f>IFERROR(VLOOKUP($F2378,'Location List'!$A$2:$T$644,20,FALSE),"")</f>
        <v>Chris Kelly</v>
      </c>
      <c r="B2378" s="17" t="str">
        <f>IFERROR(VLOOKUP($F2378,'Location List'!$A$2:$T$644,19,FALSE),"")</f>
        <v>Mike Seymour</v>
      </c>
      <c r="C2378" s="17" t="str">
        <f>IFERROR(VLOOKUP($F2378,'Location List'!$A$2:$T$644,18,FALSE),"")</f>
        <v>Kyle Christophel</v>
      </c>
      <c r="D2378" s="17" t="str">
        <f>IFERROR(VLOOKUP($F2378,'Location List'!$A$2:$T$644,9,FALSE),"")</f>
        <v>MICHELE BEAVAN</v>
      </c>
      <c r="E2378" s="17" t="str">
        <f>IFERROR(VLOOKUP($F2378,'Location List'!$A$2:$T$644,2,FALSE),"")</f>
        <v>BOWLING GREEN</v>
      </c>
      <c r="F2378" s="26">
        <v>567</v>
      </c>
      <c r="G2378" s="29" t="s">
        <v>3278</v>
      </c>
      <c r="H2378" s="29" t="s">
        <v>3530</v>
      </c>
      <c r="I2378" s="26">
        <v>148</v>
      </c>
      <c r="J2378" s="26">
        <v>276</v>
      </c>
      <c r="K2378" s="26">
        <v>0</v>
      </c>
      <c r="L2378" s="26">
        <v>16</v>
      </c>
      <c r="M2378" s="26">
        <v>424</v>
      </c>
      <c r="N2378" s="26">
        <v>741</v>
      </c>
      <c r="O2378" s="49">
        <v>1.748</v>
      </c>
    </row>
    <row r="2379" spans="1:15" ht="15" customHeight="1" x14ac:dyDescent="0.25">
      <c r="A2379" s="17" t="str">
        <f>IFERROR(VLOOKUP($F2379,'Location List'!$A$2:$T$644,20,FALSE),"")</f>
        <v>Bill Eich</v>
      </c>
      <c r="B2379" s="17" t="str">
        <f>IFERROR(VLOOKUP($F2379,'Location List'!$A$2:$T$644,19,FALSE),"")</f>
        <v>David Garcia</v>
      </c>
      <c r="C2379" s="17" t="str">
        <f>IFERROR(VLOOKUP($F2379,'Location List'!$A$2:$T$644,18,FALSE),"")</f>
        <v>Jesus Gracia</v>
      </c>
      <c r="D2379" s="17" t="str">
        <f>IFERROR(VLOOKUP($F2379,'Location List'!$A$2:$T$644,9,FALSE),"")</f>
        <v>WILLIAM PRESSEL</v>
      </c>
      <c r="E2379" s="17" t="str">
        <f>IFERROR(VLOOKUP($F2379,'Location List'!$A$2:$T$644,2,FALSE),"")</f>
        <v>LAREDO</v>
      </c>
      <c r="F2379" s="26">
        <v>569</v>
      </c>
      <c r="G2379" s="29" t="s">
        <v>3328</v>
      </c>
      <c r="H2379" s="29" t="s">
        <v>3628</v>
      </c>
      <c r="I2379" s="26">
        <v>289</v>
      </c>
      <c r="J2379" s="26">
        <v>123</v>
      </c>
      <c r="K2379" s="26">
        <v>0</v>
      </c>
      <c r="L2379" s="26">
        <v>14</v>
      </c>
      <c r="M2379" s="26">
        <v>412</v>
      </c>
      <c r="N2379" s="26">
        <v>5946</v>
      </c>
      <c r="O2379" s="49">
        <v>14.432</v>
      </c>
    </row>
    <row r="2380" spans="1:15" ht="15" customHeight="1" x14ac:dyDescent="0.25">
      <c r="A2380" s="17" t="str">
        <f>IFERROR(VLOOKUP($F2380,'Location List'!$A$2:$T$644,20,FALSE),"")</f>
        <v>Bill Eich</v>
      </c>
      <c r="B2380" s="17" t="str">
        <f>IFERROR(VLOOKUP($F2380,'Location List'!$A$2:$T$644,19,FALSE),"")</f>
        <v>David Garcia</v>
      </c>
      <c r="C2380" s="17" t="str">
        <f>IFERROR(VLOOKUP($F2380,'Location List'!$A$2:$T$644,18,FALSE),"")</f>
        <v>Jesus Gracia</v>
      </c>
      <c r="D2380" s="17" t="str">
        <f>IFERROR(VLOOKUP($F2380,'Location List'!$A$2:$T$644,9,FALSE),"")</f>
        <v>WILLIAM PRESSEL</v>
      </c>
      <c r="E2380" s="17" t="str">
        <f>IFERROR(VLOOKUP($F2380,'Location List'!$A$2:$T$644,2,FALSE),"")</f>
        <v>LAREDO</v>
      </c>
      <c r="F2380" s="26">
        <v>569</v>
      </c>
      <c r="G2380" s="29" t="s">
        <v>3328</v>
      </c>
      <c r="H2380" s="29" t="s">
        <v>3517</v>
      </c>
      <c r="I2380" s="26">
        <v>251</v>
      </c>
      <c r="J2380" s="26">
        <v>102</v>
      </c>
      <c r="K2380" s="26">
        <v>0</v>
      </c>
      <c r="L2380" s="26">
        <v>15</v>
      </c>
      <c r="M2380" s="26">
        <v>353</v>
      </c>
      <c r="N2380" s="26">
        <v>3836</v>
      </c>
      <c r="O2380" s="49">
        <v>10.867000000000001</v>
      </c>
    </row>
    <row r="2381" spans="1:15" ht="15" customHeight="1" x14ac:dyDescent="0.25">
      <c r="A2381" s="17" t="str">
        <f>IFERROR(VLOOKUP($F2381,'Location List'!$A$2:$T$644,20,FALSE),"")</f>
        <v>Bill Eich</v>
      </c>
      <c r="B2381" s="17" t="str">
        <f>IFERROR(VLOOKUP($F2381,'Location List'!$A$2:$T$644,19,FALSE),"")</f>
        <v>David Garcia</v>
      </c>
      <c r="C2381" s="17" t="str">
        <f>IFERROR(VLOOKUP($F2381,'Location List'!$A$2:$T$644,18,FALSE),"")</f>
        <v>Jesus Gracia</v>
      </c>
      <c r="D2381" s="17" t="str">
        <f>IFERROR(VLOOKUP($F2381,'Location List'!$A$2:$T$644,9,FALSE),"")</f>
        <v>WILLIAM PRESSEL</v>
      </c>
      <c r="E2381" s="17" t="str">
        <f>IFERROR(VLOOKUP($F2381,'Location List'!$A$2:$T$644,2,FALSE),"")</f>
        <v>LAREDO</v>
      </c>
      <c r="F2381" s="26">
        <v>569</v>
      </c>
      <c r="G2381" s="29" t="s">
        <v>3328</v>
      </c>
      <c r="H2381" s="29" t="s">
        <v>3464</v>
      </c>
      <c r="I2381" s="26">
        <v>184</v>
      </c>
      <c r="J2381" s="26">
        <v>44</v>
      </c>
      <c r="K2381" s="26">
        <v>0</v>
      </c>
      <c r="L2381" s="26">
        <v>14</v>
      </c>
      <c r="M2381" s="26">
        <v>228</v>
      </c>
      <c r="N2381" s="26">
        <v>408</v>
      </c>
      <c r="O2381" s="49">
        <v>1.7889999999999999</v>
      </c>
    </row>
    <row r="2382" spans="1:15" ht="15" customHeight="1" x14ac:dyDescent="0.25">
      <c r="A2382" s="17" t="str">
        <f>IFERROR(VLOOKUP($F2382,'Location List'!$A$2:$T$644,20,FALSE),"")</f>
        <v>Bill Eich</v>
      </c>
      <c r="B2382" s="17" t="str">
        <f>IFERROR(VLOOKUP($F2382,'Location List'!$A$2:$T$644,19,FALSE),"")</f>
        <v>David Garcia</v>
      </c>
      <c r="C2382" s="17" t="str">
        <f>IFERROR(VLOOKUP($F2382,'Location List'!$A$2:$T$644,18,FALSE),"")</f>
        <v>Jesus Gracia</v>
      </c>
      <c r="D2382" s="17" t="str">
        <f>IFERROR(VLOOKUP($F2382,'Location List'!$A$2:$T$644,9,FALSE),"")</f>
        <v>WILLIAM PRESSEL</v>
      </c>
      <c r="E2382" s="17" t="str">
        <f>IFERROR(VLOOKUP($F2382,'Location List'!$A$2:$T$644,2,FALSE),"")</f>
        <v>LAREDO</v>
      </c>
      <c r="F2382" s="26">
        <v>569</v>
      </c>
      <c r="G2382" s="29" t="s">
        <v>3328</v>
      </c>
      <c r="H2382" s="29" t="s">
        <v>3451</v>
      </c>
      <c r="I2382" s="26">
        <v>179</v>
      </c>
      <c r="J2382" s="26">
        <v>65</v>
      </c>
      <c r="K2382" s="26">
        <v>0</v>
      </c>
      <c r="L2382" s="26">
        <v>14</v>
      </c>
      <c r="M2382" s="26">
        <v>244</v>
      </c>
      <c r="N2382" s="26">
        <v>350</v>
      </c>
      <c r="O2382" s="49">
        <v>1.4339999999999999</v>
      </c>
    </row>
    <row r="2383" spans="1:15" ht="15" customHeight="1" x14ac:dyDescent="0.25">
      <c r="A2383" s="17" t="str">
        <f>IFERROR(VLOOKUP($F2383,'Location List'!$A$2:$T$644,20,FALSE),"")</f>
        <v>Bill Eich</v>
      </c>
      <c r="B2383" s="17" t="str">
        <f>IFERROR(VLOOKUP($F2383,'Location List'!$A$2:$T$644,19,FALSE),"")</f>
        <v>David Garcia</v>
      </c>
      <c r="C2383" s="17" t="str">
        <f>IFERROR(VLOOKUP($F2383,'Location List'!$A$2:$T$644,18,FALSE),"")</f>
        <v>Jesus Gracia</v>
      </c>
      <c r="D2383" s="17" t="str">
        <f>IFERROR(VLOOKUP($F2383,'Location List'!$A$2:$T$644,9,FALSE),"")</f>
        <v>WILLIAM PRESSEL</v>
      </c>
      <c r="E2383" s="17" t="str">
        <f>IFERROR(VLOOKUP($F2383,'Location List'!$A$2:$T$644,2,FALSE),"")</f>
        <v>LAREDO</v>
      </c>
      <c r="F2383" s="26">
        <v>569</v>
      </c>
      <c r="G2383" s="29" t="s">
        <v>3272</v>
      </c>
      <c r="H2383" s="29" t="s">
        <v>3379</v>
      </c>
      <c r="I2383" s="26">
        <v>123</v>
      </c>
      <c r="J2383" s="26">
        <v>72</v>
      </c>
      <c r="K2383" s="26">
        <v>0</v>
      </c>
      <c r="L2383" s="26">
        <v>14</v>
      </c>
      <c r="M2383" s="26">
        <v>195</v>
      </c>
      <c r="N2383" s="26">
        <v>388</v>
      </c>
      <c r="O2383" s="49">
        <v>1.99</v>
      </c>
    </row>
    <row r="2384" spans="1:15" ht="15" customHeight="1" x14ac:dyDescent="0.25">
      <c r="A2384" s="17" t="str">
        <f>IFERROR(VLOOKUP($F2384,'Location List'!$A$2:$T$644,20,FALSE),"")</f>
        <v>Bill Eich</v>
      </c>
      <c r="B2384" s="17" t="str">
        <f>IFERROR(VLOOKUP($F2384,'Location List'!$A$2:$T$644,19,FALSE),"")</f>
        <v>David Garcia</v>
      </c>
      <c r="C2384" s="17" t="str">
        <f>IFERROR(VLOOKUP($F2384,'Location List'!$A$2:$T$644,18,FALSE),"")</f>
        <v>Jesus Gracia</v>
      </c>
      <c r="D2384" s="17" t="str">
        <f>IFERROR(VLOOKUP($F2384,'Location List'!$A$2:$T$644,9,FALSE),"")</f>
        <v>WILLIAM PRESSEL</v>
      </c>
      <c r="E2384" s="17" t="str">
        <f>IFERROR(VLOOKUP($F2384,'Location List'!$A$2:$T$644,2,FALSE),"")</f>
        <v>LAREDO</v>
      </c>
      <c r="F2384" s="26">
        <v>569</v>
      </c>
      <c r="G2384" s="29" t="s">
        <v>3272</v>
      </c>
      <c r="H2384" s="29" t="s">
        <v>3274</v>
      </c>
      <c r="I2384" s="26">
        <v>400</v>
      </c>
      <c r="J2384" s="26">
        <v>38</v>
      </c>
      <c r="K2384" s="26">
        <v>0</v>
      </c>
      <c r="L2384" s="26">
        <v>15</v>
      </c>
      <c r="M2384" s="26">
        <v>438</v>
      </c>
      <c r="N2384" s="26">
        <v>3107</v>
      </c>
      <c r="O2384" s="49">
        <v>7.0940000000000003</v>
      </c>
    </row>
    <row r="2385" spans="1:15" ht="15" customHeight="1" x14ac:dyDescent="0.25">
      <c r="A2385" s="17" t="str">
        <f>IFERROR(VLOOKUP($F2385,'Location List'!$A$2:$T$644,20,FALSE),"")</f>
        <v>Bill Eich</v>
      </c>
      <c r="B2385" s="17" t="str">
        <f>IFERROR(VLOOKUP($F2385,'Location List'!$A$2:$T$644,19,FALSE),"")</f>
        <v>David Garcia</v>
      </c>
      <c r="C2385" s="17" t="str">
        <f>IFERROR(VLOOKUP($F2385,'Location List'!$A$2:$T$644,18,FALSE),"")</f>
        <v>Jesus Gracia</v>
      </c>
      <c r="D2385" s="17" t="str">
        <f>IFERROR(VLOOKUP($F2385,'Location List'!$A$2:$T$644,9,FALSE),"")</f>
        <v>WILLIAM PRESSEL</v>
      </c>
      <c r="E2385" s="17" t="str">
        <f>IFERROR(VLOOKUP($F2385,'Location List'!$A$2:$T$644,2,FALSE),"")</f>
        <v>LAREDO</v>
      </c>
      <c r="F2385" s="26">
        <v>569</v>
      </c>
      <c r="G2385" s="29" t="s">
        <v>3272</v>
      </c>
      <c r="H2385" s="29" t="s">
        <v>3309</v>
      </c>
      <c r="I2385" s="26">
        <v>338</v>
      </c>
      <c r="J2385" s="26">
        <v>368</v>
      </c>
      <c r="K2385" s="26">
        <v>0</v>
      </c>
      <c r="L2385" s="26">
        <v>16</v>
      </c>
      <c r="M2385" s="26">
        <v>706</v>
      </c>
      <c r="N2385" s="26">
        <v>1187</v>
      </c>
      <c r="O2385" s="49">
        <v>1.681</v>
      </c>
    </row>
    <row r="2386" spans="1:15" ht="15" customHeight="1" x14ac:dyDescent="0.25">
      <c r="A2386" s="17" t="str">
        <f>IFERROR(VLOOKUP($F2386,'Location List'!$A$2:$T$644,20,FALSE),"")</f>
        <v>Bill Eich</v>
      </c>
      <c r="B2386" s="17" t="str">
        <f>IFERROR(VLOOKUP($F2386,'Location List'!$A$2:$T$644,19,FALSE),"")</f>
        <v>David Garcia</v>
      </c>
      <c r="C2386" s="17" t="str">
        <f>IFERROR(VLOOKUP($F2386,'Location List'!$A$2:$T$644,18,FALSE),"")</f>
        <v>Jesus Gracia</v>
      </c>
      <c r="D2386" s="17" t="str">
        <f>IFERROR(VLOOKUP($F2386,'Location List'!$A$2:$T$644,9,FALSE),"")</f>
        <v>WILLIAM PRESSEL</v>
      </c>
      <c r="E2386" s="17" t="str">
        <f>IFERROR(VLOOKUP($F2386,'Location List'!$A$2:$T$644,2,FALSE),"")</f>
        <v>LAREDO</v>
      </c>
      <c r="F2386" s="26">
        <v>569</v>
      </c>
      <c r="G2386" s="29" t="s">
        <v>3272</v>
      </c>
      <c r="H2386" s="29" t="s">
        <v>3290</v>
      </c>
      <c r="I2386" s="26">
        <v>58</v>
      </c>
      <c r="J2386" s="26">
        <v>34</v>
      </c>
      <c r="K2386" s="26">
        <v>0</v>
      </c>
      <c r="L2386" s="26">
        <v>15</v>
      </c>
      <c r="M2386" s="26">
        <v>92</v>
      </c>
      <c r="N2386" s="26">
        <v>148</v>
      </c>
      <c r="O2386" s="49">
        <v>1.609</v>
      </c>
    </row>
    <row r="2387" spans="1:15" ht="15" customHeight="1" x14ac:dyDescent="0.25">
      <c r="A2387" s="17" t="str">
        <f>IFERROR(VLOOKUP($F2387,'Location List'!$A$2:$T$644,20,FALSE),"")</f>
        <v>Bill Eich</v>
      </c>
      <c r="B2387" s="17" t="str">
        <f>IFERROR(VLOOKUP($F2387,'Location List'!$A$2:$T$644,19,FALSE),"")</f>
        <v>David Garcia</v>
      </c>
      <c r="C2387" s="17" t="str">
        <f>IFERROR(VLOOKUP($F2387,'Location List'!$A$2:$T$644,18,FALSE),"")</f>
        <v>Jesus Gracia</v>
      </c>
      <c r="D2387" s="17" t="str">
        <f>IFERROR(VLOOKUP($F2387,'Location List'!$A$2:$T$644,9,FALSE),"")</f>
        <v>WILLIAM PRESSEL</v>
      </c>
      <c r="E2387" s="17" t="str">
        <f>IFERROR(VLOOKUP($F2387,'Location List'!$A$2:$T$644,2,FALSE),"")</f>
        <v>LAREDO</v>
      </c>
      <c r="F2387" s="26">
        <v>569</v>
      </c>
      <c r="G2387" s="29" t="s">
        <v>3272</v>
      </c>
      <c r="H2387" s="29" t="s">
        <v>3369</v>
      </c>
      <c r="I2387" s="26">
        <v>80</v>
      </c>
      <c r="J2387" s="26">
        <v>19</v>
      </c>
      <c r="K2387" s="26">
        <v>0</v>
      </c>
      <c r="L2387" s="26">
        <v>15</v>
      </c>
      <c r="M2387" s="26">
        <v>99</v>
      </c>
      <c r="N2387" s="26">
        <v>142</v>
      </c>
      <c r="O2387" s="49">
        <v>1.4339999999999999</v>
      </c>
    </row>
    <row r="2388" spans="1:15" ht="15" customHeight="1" x14ac:dyDescent="0.25">
      <c r="A2388" s="17" t="str">
        <f>IFERROR(VLOOKUP($F2388,'Location List'!$A$2:$T$644,20,FALSE),"")</f>
        <v>Bill Eich</v>
      </c>
      <c r="B2388" s="17" t="str">
        <f>IFERROR(VLOOKUP($F2388,'Location List'!$A$2:$T$644,19,FALSE),"")</f>
        <v>David Garcia</v>
      </c>
      <c r="C2388" s="17" t="str">
        <f>IFERROR(VLOOKUP($F2388,'Location List'!$A$2:$T$644,18,FALSE),"")</f>
        <v>Jesus Gracia</v>
      </c>
      <c r="D2388" s="17" t="str">
        <f>IFERROR(VLOOKUP($F2388,'Location List'!$A$2:$T$644,9,FALSE),"")</f>
        <v>WILLIAM PRESSEL</v>
      </c>
      <c r="E2388" s="17" t="str">
        <f>IFERROR(VLOOKUP($F2388,'Location List'!$A$2:$T$644,2,FALSE),"")</f>
        <v>LAREDO</v>
      </c>
      <c r="F2388" s="26">
        <v>569</v>
      </c>
      <c r="G2388" s="29" t="s">
        <v>3272</v>
      </c>
      <c r="H2388" s="29" t="s">
        <v>3384</v>
      </c>
      <c r="I2388" s="26">
        <v>231</v>
      </c>
      <c r="J2388" s="26">
        <v>124</v>
      </c>
      <c r="K2388" s="26">
        <v>0</v>
      </c>
      <c r="L2388" s="26">
        <v>15</v>
      </c>
      <c r="M2388" s="26">
        <v>355</v>
      </c>
      <c r="N2388" s="26">
        <v>3014</v>
      </c>
      <c r="O2388" s="49">
        <v>8.49</v>
      </c>
    </row>
    <row r="2389" spans="1:15" ht="15" customHeight="1" x14ac:dyDescent="0.25">
      <c r="A2389" s="17" t="str">
        <f>IFERROR(VLOOKUP($F2389,'Location List'!$A$2:$T$644,20,FALSE),"")</f>
        <v>Bill Eich</v>
      </c>
      <c r="B2389" s="17" t="str">
        <f>IFERROR(VLOOKUP($F2389,'Location List'!$A$2:$T$644,19,FALSE),"")</f>
        <v>David Garcia</v>
      </c>
      <c r="C2389" s="17" t="str">
        <f>IFERROR(VLOOKUP($F2389,'Location List'!$A$2:$T$644,18,FALSE),"")</f>
        <v>Jesus Gracia</v>
      </c>
      <c r="D2389" s="17" t="str">
        <f>IFERROR(VLOOKUP($F2389,'Location List'!$A$2:$T$644,9,FALSE),"")</f>
        <v>WILLIAM PRESSEL</v>
      </c>
      <c r="E2389" s="17" t="str">
        <f>IFERROR(VLOOKUP($F2389,'Location List'!$A$2:$T$644,2,FALSE),"")</f>
        <v>LAREDO</v>
      </c>
      <c r="F2389" s="26">
        <v>569</v>
      </c>
      <c r="G2389" s="29" t="s">
        <v>3272</v>
      </c>
      <c r="H2389" s="29" t="s">
        <v>3503</v>
      </c>
      <c r="I2389" s="26">
        <v>73</v>
      </c>
      <c r="J2389" s="26">
        <v>32</v>
      </c>
      <c r="K2389" s="26">
        <v>0</v>
      </c>
      <c r="L2389" s="26">
        <v>15</v>
      </c>
      <c r="M2389" s="26">
        <v>105</v>
      </c>
      <c r="N2389" s="26">
        <v>0</v>
      </c>
      <c r="O2389" s="49">
        <v>0</v>
      </c>
    </row>
    <row r="2390" spans="1:15" ht="15" customHeight="1" x14ac:dyDescent="0.25">
      <c r="A2390" s="17" t="str">
        <f>IFERROR(VLOOKUP($F2390,'Location List'!$A$2:$T$644,20,FALSE),"")</f>
        <v>Bill Eich</v>
      </c>
      <c r="B2390" s="17" t="str">
        <f>IFERROR(VLOOKUP($F2390,'Location List'!$A$2:$T$644,19,FALSE),"")</f>
        <v>David Garcia</v>
      </c>
      <c r="C2390" s="17" t="str">
        <f>IFERROR(VLOOKUP($F2390,'Location List'!$A$2:$T$644,18,FALSE),"")</f>
        <v>Jesus Gracia</v>
      </c>
      <c r="D2390" s="17" t="str">
        <f>IFERROR(VLOOKUP($F2390,'Location List'!$A$2:$T$644,9,FALSE),"")</f>
        <v>WILLIAM PRESSEL</v>
      </c>
      <c r="E2390" s="17" t="str">
        <f>IFERROR(VLOOKUP($F2390,'Location List'!$A$2:$T$644,2,FALSE),"")</f>
        <v>LAREDO</v>
      </c>
      <c r="F2390" s="26">
        <v>569</v>
      </c>
      <c r="G2390" s="29" t="s">
        <v>3276</v>
      </c>
      <c r="H2390" s="29" t="s">
        <v>3367</v>
      </c>
      <c r="I2390" s="26">
        <v>152</v>
      </c>
      <c r="J2390" s="26">
        <v>168</v>
      </c>
      <c r="K2390" s="26">
        <v>0</v>
      </c>
      <c r="L2390" s="26">
        <v>14</v>
      </c>
      <c r="M2390" s="26">
        <v>320</v>
      </c>
      <c r="N2390" s="26">
        <v>616</v>
      </c>
      <c r="O2390" s="49">
        <v>1.925</v>
      </c>
    </row>
    <row r="2391" spans="1:15" ht="15" customHeight="1" x14ac:dyDescent="0.25">
      <c r="A2391" s="17" t="str">
        <f>IFERROR(VLOOKUP($F2391,'Location List'!$A$2:$T$644,20,FALSE),"")</f>
        <v>Bill Eich</v>
      </c>
      <c r="B2391" s="17" t="str">
        <f>IFERROR(VLOOKUP($F2391,'Location List'!$A$2:$T$644,19,FALSE),"")</f>
        <v>David Garcia</v>
      </c>
      <c r="C2391" s="17" t="str">
        <f>IFERROR(VLOOKUP($F2391,'Location List'!$A$2:$T$644,18,FALSE),"")</f>
        <v>Jesus Gracia</v>
      </c>
      <c r="D2391" s="17" t="str">
        <f>IFERROR(VLOOKUP($F2391,'Location List'!$A$2:$T$644,9,FALSE),"")</f>
        <v>WILLIAM PRESSEL</v>
      </c>
      <c r="E2391" s="17" t="str">
        <f>IFERROR(VLOOKUP($F2391,'Location List'!$A$2:$T$644,2,FALSE),"")</f>
        <v>LAREDO</v>
      </c>
      <c r="F2391" s="26">
        <v>569</v>
      </c>
      <c r="G2391" s="29" t="s">
        <v>3278</v>
      </c>
      <c r="H2391" s="29" t="s">
        <v>3437</v>
      </c>
      <c r="I2391" s="26">
        <v>154</v>
      </c>
      <c r="J2391" s="26">
        <v>155</v>
      </c>
      <c r="K2391" s="26">
        <v>0</v>
      </c>
      <c r="L2391" s="26">
        <v>14</v>
      </c>
      <c r="M2391" s="26">
        <v>309</v>
      </c>
      <c r="N2391" s="26">
        <v>2843</v>
      </c>
      <c r="O2391" s="49">
        <v>9.2010000000000005</v>
      </c>
    </row>
    <row r="2392" spans="1:15" ht="15" customHeight="1" x14ac:dyDescent="0.25">
      <c r="A2392" s="17" t="str">
        <f>IFERROR(VLOOKUP($F2392,'Location List'!$A$2:$T$644,20,FALSE),"")</f>
        <v>Bill Eich</v>
      </c>
      <c r="B2392" s="17" t="str">
        <f>IFERROR(VLOOKUP($F2392,'Location List'!$A$2:$T$644,19,FALSE),"")</f>
        <v>David Garcia</v>
      </c>
      <c r="C2392" s="17" t="str">
        <f>IFERROR(VLOOKUP($F2392,'Location List'!$A$2:$T$644,18,FALSE),"")</f>
        <v>Jesus Gracia</v>
      </c>
      <c r="D2392" s="17" t="str">
        <f>IFERROR(VLOOKUP($F2392,'Location List'!$A$2:$T$644,9,FALSE),"")</f>
        <v>WILLIAM PRESSEL</v>
      </c>
      <c r="E2392" s="17" t="str">
        <f>IFERROR(VLOOKUP($F2392,'Location List'!$A$2:$T$644,2,FALSE),"")</f>
        <v>LAREDO</v>
      </c>
      <c r="F2392" s="26">
        <v>569</v>
      </c>
      <c r="G2392" s="29" t="s">
        <v>3278</v>
      </c>
      <c r="H2392" s="29" t="s">
        <v>3339</v>
      </c>
      <c r="I2392" s="26">
        <v>55</v>
      </c>
      <c r="J2392" s="26">
        <v>37</v>
      </c>
      <c r="K2392" s="26">
        <v>0</v>
      </c>
      <c r="L2392" s="26">
        <v>15</v>
      </c>
      <c r="M2392" s="26">
        <v>92</v>
      </c>
      <c r="N2392" s="26">
        <v>17</v>
      </c>
      <c r="O2392" s="49">
        <v>0.185</v>
      </c>
    </row>
    <row r="2393" spans="1:15" ht="15" customHeight="1" x14ac:dyDescent="0.25">
      <c r="A2393" s="17" t="str">
        <f>IFERROR(VLOOKUP($F2393,'Location List'!$A$2:$T$644,20,FALSE),"")</f>
        <v>Bill Eich</v>
      </c>
      <c r="B2393" s="17" t="str">
        <f>IFERROR(VLOOKUP($F2393,'Location List'!$A$2:$T$644,19,FALSE),"")</f>
        <v>David Garcia</v>
      </c>
      <c r="C2393" s="17" t="str">
        <f>IFERROR(VLOOKUP($F2393,'Location List'!$A$2:$T$644,18,FALSE),"")</f>
        <v>Jesus Gracia</v>
      </c>
      <c r="D2393" s="17" t="str">
        <f>IFERROR(VLOOKUP($F2393,'Location List'!$A$2:$T$644,9,FALSE),"")</f>
        <v>WILLIAM PRESSEL</v>
      </c>
      <c r="E2393" s="17" t="str">
        <f>IFERROR(VLOOKUP($F2393,'Location List'!$A$2:$T$644,2,FALSE),"")</f>
        <v>LAREDO</v>
      </c>
      <c r="F2393" s="26">
        <v>569</v>
      </c>
      <c r="G2393" s="29" t="s">
        <v>3278</v>
      </c>
      <c r="H2393" s="29" t="s">
        <v>3476</v>
      </c>
      <c r="I2393" s="26">
        <v>138</v>
      </c>
      <c r="J2393" s="26">
        <v>68</v>
      </c>
      <c r="K2393" s="26">
        <v>0</v>
      </c>
      <c r="L2393" s="26">
        <v>14</v>
      </c>
      <c r="M2393" s="26">
        <v>206</v>
      </c>
      <c r="N2393" s="26">
        <v>376</v>
      </c>
      <c r="O2393" s="49">
        <v>1.825</v>
      </c>
    </row>
    <row r="2394" spans="1:15" ht="15" customHeight="1" x14ac:dyDescent="0.25">
      <c r="A2394" s="17" t="str">
        <f>IFERROR(VLOOKUP($F2394,'Location List'!$A$2:$T$644,20,FALSE),"")</f>
        <v>Bill Eich</v>
      </c>
      <c r="B2394" s="17" t="str">
        <f>IFERROR(VLOOKUP($F2394,'Location List'!$A$2:$T$644,19,FALSE),"")</f>
        <v>David Garcia</v>
      </c>
      <c r="C2394" s="17" t="str">
        <f>IFERROR(VLOOKUP($F2394,'Location List'!$A$2:$T$644,18,FALSE),"")</f>
        <v>Jose Sandoval</v>
      </c>
      <c r="D2394" s="17" t="str">
        <f>IFERROR(VLOOKUP($F2394,'Location List'!$A$2:$T$644,9,FALSE),"")</f>
        <v>ERIC BARGAS</v>
      </c>
      <c r="E2394" s="17" t="str">
        <f>IFERROR(VLOOKUP($F2394,'Location List'!$A$2:$T$644,2,FALSE),"")</f>
        <v>TEXARKANA</v>
      </c>
      <c r="F2394" s="26">
        <v>570</v>
      </c>
      <c r="G2394" s="29" t="s">
        <v>3272</v>
      </c>
      <c r="H2394" s="29" t="s">
        <v>3405</v>
      </c>
      <c r="I2394" s="26">
        <v>94</v>
      </c>
      <c r="J2394" s="26">
        <v>175</v>
      </c>
      <c r="K2394" s="26">
        <v>0</v>
      </c>
      <c r="L2394" s="26">
        <v>16</v>
      </c>
      <c r="M2394" s="26">
        <v>269</v>
      </c>
      <c r="N2394" s="26">
        <v>1970</v>
      </c>
      <c r="O2394" s="49">
        <v>7.3230000000000004</v>
      </c>
    </row>
    <row r="2395" spans="1:15" ht="15" customHeight="1" x14ac:dyDescent="0.25">
      <c r="A2395" s="17" t="str">
        <f>IFERROR(VLOOKUP($F2395,'Location List'!$A$2:$T$644,20,FALSE),"")</f>
        <v>Bill Eich</v>
      </c>
      <c r="B2395" s="17" t="str">
        <f>IFERROR(VLOOKUP($F2395,'Location List'!$A$2:$T$644,19,FALSE),"")</f>
        <v>David Garcia</v>
      </c>
      <c r="C2395" s="17" t="str">
        <f>IFERROR(VLOOKUP($F2395,'Location List'!$A$2:$T$644,18,FALSE),"")</f>
        <v>Jose Sandoval</v>
      </c>
      <c r="D2395" s="17" t="str">
        <f>IFERROR(VLOOKUP($F2395,'Location List'!$A$2:$T$644,9,FALSE),"")</f>
        <v>ERIC BARGAS</v>
      </c>
      <c r="E2395" s="17" t="str">
        <f>IFERROR(VLOOKUP($F2395,'Location List'!$A$2:$T$644,2,FALSE),"")</f>
        <v>TEXARKANA</v>
      </c>
      <c r="F2395" s="26">
        <v>570</v>
      </c>
      <c r="G2395" s="29" t="s">
        <v>3276</v>
      </c>
      <c r="H2395" s="29" t="s">
        <v>3471</v>
      </c>
      <c r="I2395" s="26">
        <v>44</v>
      </c>
      <c r="J2395" s="26">
        <v>75</v>
      </c>
      <c r="K2395" s="26">
        <v>0</v>
      </c>
      <c r="L2395" s="26">
        <v>17</v>
      </c>
      <c r="M2395" s="26">
        <v>119</v>
      </c>
      <c r="N2395" s="26">
        <v>236</v>
      </c>
      <c r="O2395" s="49">
        <v>1.9830000000000001</v>
      </c>
    </row>
    <row r="2396" spans="1:15" ht="15" customHeight="1" x14ac:dyDescent="0.25">
      <c r="A2396" s="17" t="str">
        <f>IFERROR(VLOOKUP($F2396,'Location List'!$A$2:$T$644,20,FALSE),"")</f>
        <v>Bill Eich</v>
      </c>
      <c r="B2396" s="17" t="str">
        <f>IFERROR(VLOOKUP($F2396,'Location List'!$A$2:$T$644,19,FALSE),"")</f>
        <v>David Garcia</v>
      </c>
      <c r="C2396" s="17" t="str">
        <f>IFERROR(VLOOKUP($F2396,'Location List'!$A$2:$T$644,18,FALSE),"")</f>
        <v>Jose Sandoval</v>
      </c>
      <c r="D2396" s="17" t="str">
        <f>IFERROR(VLOOKUP($F2396,'Location List'!$A$2:$T$644,9,FALSE),"")</f>
        <v>ERIC BARGAS</v>
      </c>
      <c r="E2396" s="17" t="str">
        <f>IFERROR(VLOOKUP($F2396,'Location List'!$A$2:$T$644,2,FALSE),"")</f>
        <v>TEXARKANA</v>
      </c>
      <c r="F2396" s="26">
        <v>570</v>
      </c>
      <c r="G2396" s="29" t="s">
        <v>3278</v>
      </c>
      <c r="H2396" s="29" t="s">
        <v>3286</v>
      </c>
      <c r="I2396" s="26">
        <v>86</v>
      </c>
      <c r="J2396" s="26">
        <v>96</v>
      </c>
      <c r="K2396" s="26">
        <v>0</v>
      </c>
      <c r="L2396" s="26">
        <v>16</v>
      </c>
      <c r="M2396" s="26">
        <v>182</v>
      </c>
      <c r="N2396" s="26">
        <v>345</v>
      </c>
      <c r="O2396" s="49">
        <v>1.8959999999999999</v>
      </c>
    </row>
    <row r="2397" spans="1:15" ht="15" customHeight="1" x14ac:dyDescent="0.25">
      <c r="A2397" s="17" t="str">
        <f>IFERROR(VLOOKUP($F2397,'Location List'!$A$2:$T$644,20,FALSE),"")</f>
        <v>Bill Eich</v>
      </c>
      <c r="B2397" s="17" t="str">
        <f>IFERROR(VLOOKUP($F2397,'Location List'!$A$2:$T$644,19,FALSE),"")</f>
        <v>David Garcia</v>
      </c>
      <c r="C2397" s="17" t="str">
        <f>IFERROR(VLOOKUP($F2397,'Location List'!$A$2:$T$644,18,FALSE),"")</f>
        <v>Jose Sandoval</v>
      </c>
      <c r="D2397" s="17" t="str">
        <f>IFERROR(VLOOKUP($F2397,'Location List'!$A$2:$T$644,9,FALSE),"")</f>
        <v>ERIC BARGAS</v>
      </c>
      <c r="E2397" s="17" t="str">
        <f>IFERROR(VLOOKUP($F2397,'Location List'!$A$2:$T$644,2,FALSE),"")</f>
        <v>TEXARKANA</v>
      </c>
      <c r="F2397" s="26">
        <v>570</v>
      </c>
      <c r="G2397" s="29" t="s">
        <v>3278</v>
      </c>
      <c r="H2397" s="29" t="s">
        <v>3608</v>
      </c>
      <c r="I2397" s="26">
        <v>76</v>
      </c>
      <c r="J2397" s="26">
        <v>100</v>
      </c>
      <c r="K2397" s="26">
        <v>0</v>
      </c>
      <c r="L2397" s="26">
        <v>15</v>
      </c>
      <c r="M2397" s="26">
        <v>176</v>
      </c>
      <c r="N2397" s="26">
        <v>335</v>
      </c>
      <c r="O2397" s="49">
        <v>1.903</v>
      </c>
    </row>
    <row r="2398" spans="1:15" ht="15" customHeight="1" x14ac:dyDescent="0.25">
      <c r="A2398" s="17" t="str">
        <f>IFERROR(VLOOKUP($F2398,'Location List'!$A$2:$T$644,20,FALSE),"")</f>
        <v>Bill Eich</v>
      </c>
      <c r="B2398" s="17" t="str">
        <f>IFERROR(VLOOKUP($F2398,'Location List'!$A$2:$T$644,19,FALSE),"")</f>
        <v>David Garcia</v>
      </c>
      <c r="C2398" s="17" t="str">
        <f>IFERROR(VLOOKUP($F2398,'Location List'!$A$2:$T$644,18,FALSE),"")</f>
        <v>Jose Sandoval</v>
      </c>
      <c r="D2398" s="17" t="str">
        <f>IFERROR(VLOOKUP($F2398,'Location List'!$A$2:$T$644,9,FALSE),"")</f>
        <v>ERIC BARGAS</v>
      </c>
      <c r="E2398" s="17" t="str">
        <f>IFERROR(VLOOKUP($F2398,'Location List'!$A$2:$T$644,2,FALSE),"")</f>
        <v>TEXARKANA</v>
      </c>
      <c r="F2398" s="26">
        <v>570</v>
      </c>
      <c r="G2398" s="29" t="s">
        <v>3278</v>
      </c>
      <c r="H2398" s="29" t="s">
        <v>3609</v>
      </c>
      <c r="I2398" s="26">
        <v>73</v>
      </c>
      <c r="J2398" s="26">
        <v>129</v>
      </c>
      <c r="K2398" s="26">
        <v>0</v>
      </c>
      <c r="L2398" s="26">
        <v>15</v>
      </c>
      <c r="M2398" s="26">
        <v>202</v>
      </c>
      <c r="N2398" s="26">
        <v>379</v>
      </c>
      <c r="O2398" s="49">
        <v>1.8759999999999999</v>
      </c>
    </row>
    <row r="2399" spans="1:15" ht="15" customHeight="1" x14ac:dyDescent="0.25">
      <c r="A2399" s="17" t="str">
        <f>IFERROR(VLOOKUP($F2399,'Location List'!$A$2:$T$644,20,FALSE),"")</f>
        <v>Bill Eich</v>
      </c>
      <c r="B2399" s="17" t="str">
        <f>IFERROR(VLOOKUP($F2399,'Location List'!$A$2:$T$644,19,FALSE),"")</f>
        <v>David Garcia</v>
      </c>
      <c r="C2399" s="17" t="str">
        <f>IFERROR(VLOOKUP($F2399,'Location List'!$A$2:$T$644,18,FALSE),"")</f>
        <v>Jose Sandoval</v>
      </c>
      <c r="D2399" s="17" t="str">
        <f>IFERROR(VLOOKUP($F2399,'Location List'!$A$2:$T$644,9,FALSE),"")</f>
        <v>ERIC BARGAS</v>
      </c>
      <c r="E2399" s="17" t="str">
        <f>IFERROR(VLOOKUP($F2399,'Location List'!$A$2:$T$644,2,FALSE),"")</f>
        <v>TEXARKANA</v>
      </c>
      <c r="F2399" s="26">
        <v>570</v>
      </c>
      <c r="G2399" s="29" t="s">
        <v>3278</v>
      </c>
      <c r="H2399" s="29" t="s">
        <v>3413</v>
      </c>
      <c r="I2399" s="26">
        <v>68</v>
      </c>
      <c r="J2399" s="26">
        <v>149</v>
      </c>
      <c r="K2399" s="26">
        <v>0</v>
      </c>
      <c r="L2399" s="26">
        <v>18</v>
      </c>
      <c r="M2399" s="26">
        <v>217</v>
      </c>
      <c r="N2399" s="26">
        <v>410</v>
      </c>
      <c r="O2399" s="49">
        <v>1.889</v>
      </c>
    </row>
    <row r="2400" spans="1:15" ht="15" customHeight="1" x14ac:dyDescent="0.25">
      <c r="A2400" s="17" t="str">
        <f>IFERROR(VLOOKUP($F2400,'Location List'!$A$2:$T$644,20,FALSE),"")</f>
        <v>Bill Eich</v>
      </c>
      <c r="B2400" s="17" t="str">
        <f>IFERROR(VLOOKUP($F2400,'Location List'!$A$2:$T$644,19,FALSE),"")</f>
        <v>David Garcia</v>
      </c>
      <c r="C2400" s="17" t="str">
        <f>IFERROR(VLOOKUP($F2400,'Location List'!$A$2:$T$644,18,FALSE),"")</f>
        <v>Darren Letulle</v>
      </c>
      <c r="D2400" s="17" t="str">
        <f>IFERROR(VLOOKUP($F2400,'Location List'!$A$2:$T$644,9,FALSE),"")</f>
        <v>ANTHONY CHAPA</v>
      </c>
      <c r="E2400" s="17" t="str">
        <f>IFERROR(VLOOKUP($F2400,'Location List'!$A$2:$T$644,2,FALSE),"")</f>
        <v>MEADOWS</v>
      </c>
      <c r="F2400" s="26">
        <v>571</v>
      </c>
      <c r="G2400" s="29" t="s">
        <v>3272</v>
      </c>
      <c r="H2400" s="29" t="s">
        <v>3527</v>
      </c>
      <c r="I2400" s="26">
        <v>155</v>
      </c>
      <c r="J2400" s="26">
        <v>109</v>
      </c>
      <c r="K2400" s="26">
        <v>0</v>
      </c>
      <c r="L2400" s="26">
        <v>14</v>
      </c>
      <c r="M2400" s="26">
        <v>264</v>
      </c>
      <c r="N2400" s="26">
        <v>1978</v>
      </c>
      <c r="O2400" s="49">
        <v>7.492</v>
      </c>
    </row>
    <row r="2401" spans="1:15" ht="15" customHeight="1" x14ac:dyDescent="0.25">
      <c r="A2401" s="17" t="str">
        <f>IFERROR(VLOOKUP($F2401,'Location List'!$A$2:$T$644,20,FALSE),"")</f>
        <v>Bill Eich</v>
      </c>
      <c r="B2401" s="17" t="str">
        <f>IFERROR(VLOOKUP($F2401,'Location List'!$A$2:$T$644,19,FALSE),"")</f>
        <v>David Garcia</v>
      </c>
      <c r="C2401" s="17" t="str">
        <f>IFERROR(VLOOKUP($F2401,'Location List'!$A$2:$T$644,18,FALSE),"")</f>
        <v>Darren Letulle</v>
      </c>
      <c r="D2401" s="17" t="str">
        <f>IFERROR(VLOOKUP($F2401,'Location List'!$A$2:$T$644,9,FALSE),"")</f>
        <v>ANTHONY CHAPA</v>
      </c>
      <c r="E2401" s="17" t="str">
        <f>IFERROR(VLOOKUP($F2401,'Location List'!$A$2:$T$644,2,FALSE),"")</f>
        <v>MEADOWS</v>
      </c>
      <c r="F2401" s="26">
        <v>571</v>
      </c>
      <c r="G2401" s="29" t="s">
        <v>3272</v>
      </c>
      <c r="H2401" s="29" t="s">
        <v>3369</v>
      </c>
      <c r="I2401" s="26">
        <v>332</v>
      </c>
      <c r="J2401" s="26">
        <v>68</v>
      </c>
      <c r="K2401" s="26">
        <v>0</v>
      </c>
      <c r="L2401" s="26">
        <v>15</v>
      </c>
      <c r="M2401" s="26">
        <v>400</v>
      </c>
      <c r="N2401" s="26">
        <v>433</v>
      </c>
      <c r="O2401" s="49">
        <v>1.083</v>
      </c>
    </row>
    <row r="2402" spans="1:15" ht="15" customHeight="1" x14ac:dyDescent="0.25">
      <c r="A2402" s="17" t="str">
        <f>IFERROR(VLOOKUP($F2402,'Location List'!$A$2:$T$644,20,FALSE),"")</f>
        <v>Bill Eich</v>
      </c>
      <c r="B2402" s="17" t="str">
        <f>IFERROR(VLOOKUP($F2402,'Location List'!$A$2:$T$644,19,FALSE),"")</f>
        <v>David Garcia</v>
      </c>
      <c r="C2402" s="17" t="str">
        <f>IFERROR(VLOOKUP($F2402,'Location List'!$A$2:$T$644,18,FALSE),"")</f>
        <v>Darren Letulle</v>
      </c>
      <c r="D2402" s="17" t="str">
        <f>IFERROR(VLOOKUP($F2402,'Location List'!$A$2:$T$644,9,FALSE),"")</f>
        <v>ANTHONY CHAPA</v>
      </c>
      <c r="E2402" s="17" t="str">
        <f>IFERROR(VLOOKUP($F2402,'Location List'!$A$2:$T$644,2,FALSE),"")</f>
        <v>MEADOWS</v>
      </c>
      <c r="F2402" s="26">
        <v>571</v>
      </c>
      <c r="G2402" s="29" t="s">
        <v>3276</v>
      </c>
      <c r="H2402" s="29" t="s">
        <v>3299</v>
      </c>
      <c r="I2402" s="26">
        <v>94</v>
      </c>
      <c r="J2402" s="26">
        <v>81</v>
      </c>
      <c r="K2402" s="26">
        <v>0</v>
      </c>
      <c r="L2402" s="26">
        <v>14</v>
      </c>
      <c r="M2402" s="26">
        <v>175</v>
      </c>
      <c r="N2402" s="26">
        <v>344</v>
      </c>
      <c r="O2402" s="49">
        <v>1.966</v>
      </c>
    </row>
    <row r="2403" spans="1:15" ht="15" customHeight="1" x14ac:dyDescent="0.25">
      <c r="A2403" s="17" t="str">
        <f>IFERROR(VLOOKUP($F2403,'Location List'!$A$2:$T$644,20,FALSE),"")</f>
        <v>Bill Eich</v>
      </c>
      <c r="B2403" s="17" t="str">
        <f>IFERROR(VLOOKUP($F2403,'Location List'!$A$2:$T$644,19,FALSE),"")</f>
        <v>David Garcia</v>
      </c>
      <c r="C2403" s="17" t="str">
        <f>IFERROR(VLOOKUP($F2403,'Location List'!$A$2:$T$644,18,FALSE),"")</f>
        <v>Darren Letulle</v>
      </c>
      <c r="D2403" s="17" t="str">
        <f>IFERROR(VLOOKUP($F2403,'Location List'!$A$2:$T$644,9,FALSE),"")</f>
        <v>ANTHONY CHAPA</v>
      </c>
      <c r="E2403" s="17" t="str">
        <f>IFERROR(VLOOKUP($F2403,'Location List'!$A$2:$T$644,2,FALSE),"")</f>
        <v>MEADOWS</v>
      </c>
      <c r="F2403" s="26">
        <v>571</v>
      </c>
      <c r="G2403" s="29" t="s">
        <v>3278</v>
      </c>
      <c r="H2403" s="29" t="s">
        <v>3297</v>
      </c>
      <c r="I2403" s="26">
        <v>159</v>
      </c>
      <c r="J2403" s="26">
        <v>144</v>
      </c>
      <c r="K2403" s="26">
        <v>0</v>
      </c>
      <c r="L2403" s="26">
        <v>15</v>
      </c>
      <c r="M2403" s="26">
        <v>303</v>
      </c>
      <c r="N2403" s="26">
        <v>574</v>
      </c>
      <c r="O2403" s="49">
        <v>1.8939999999999999</v>
      </c>
    </row>
    <row r="2404" spans="1:15" ht="15" customHeight="1" x14ac:dyDescent="0.25">
      <c r="A2404" s="17" t="str">
        <f>IFERROR(VLOOKUP($F2404,'Location List'!$A$2:$T$644,20,FALSE),"")</f>
        <v>Bill Eich</v>
      </c>
      <c r="B2404" s="17" t="str">
        <f>IFERROR(VLOOKUP($F2404,'Location List'!$A$2:$T$644,19,FALSE),"")</f>
        <v>David Garcia</v>
      </c>
      <c r="C2404" s="17" t="str">
        <f>IFERROR(VLOOKUP($F2404,'Location List'!$A$2:$T$644,18,FALSE),"")</f>
        <v>Darren Letulle</v>
      </c>
      <c r="D2404" s="17" t="str">
        <f>IFERROR(VLOOKUP($F2404,'Location List'!$A$2:$T$644,9,FALSE),"")</f>
        <v>ANTHONY CHAPA</v>
      </c>
      <c r="E2404" s="17" t="str">
        <f>IFERROR(VLOOKUP($F2404,'Location List'!$A$2:$T$644,2,FALSE),"")</f>
        <v>MEADOWS</v>
      </c>
      <c r="F2404" s="26">
        <v>571</v>
      </c>
      <c r="G2404" s="29" t="s">
        <v>3495</v>
      </c>
      <c r="H2404" s="29" t="s">
        <v>3289</v>
      </c>
      <c r="I2404" s="26">
        <v>181</v>
      </c>
      <c r="J2404" s="26">
        <v>286</v>
      </c>
      <c r="K2404" s="26">
        <v>0</v>
      </c>
      <c r="L2404" s="26">
        <v>14</v>
      </c>
      <c r="M2404" s="26">
        <v>467</v>
      </c>
      <c r="N2404" s="26">
        <v>726</v>
      </c>
      <c r="O2404" s="49">
        <v>1.5549999999999999</v>
      </c>
    </row>
    <row r="2405" spans="1:15" ht="15" customHeight="1" x14ac:dyDescent="0.25">
      <c r="A2405" s="17" t="str">
        <f>IFERROR(VLOOKUP($F2405,'Location List'!$A$2:$T$644,20,FALSE),"")</f>
        <v>Bill Eich</v>
      </c>
      <c r="B2405" s="17" t="str">
        <f>IFERROR(VLOOKUP($F2405,'Location List'!$A$2:$T$644,19,FALSE),"")</f>
        <v>David Garcia</v>
      </c>
      <c r="C2405" s="17" t="str">
        <f>IFERROR(VLOOKUP($F2405,'Location List'!$A$2:$T$644,18,FALSE),"")</f>
        <v>Darren Letulle</v>
      </c>
      <c r="D2405" s="17" t="str">
        <f>IFERROR(VLOOKUP($F2405,'Location List'!$A$2:$T$644,9,FALSE),"")</f>
        <v>ANTHONY CHAPA</v>
      </c>
      <c r="E2405" s="17" t="str">
        <f>IFERROR(VLOOKUP($F2405,'Location List'!$A$2:$T$644,2,FALSE),"")</f>
        <v>MEADOWS</v>
      </c>
      <c r="F2405" s="26">
        <v>571</v>
      </c>
      <c r="G2405" s="29" t="s">
        <v>3495</v>
      </c>
      <c r="H2405" s="29" t="s">
        <v>3420</v>
      </c>
      <c r="I2405" s="26">
        <v>117</v>
      </c>
      <c r="J2405" s="26">
        <v>258</v>
      </c>
      <c r="K2405" s="26">
        <v>0</v>
      </c>
      <c r="L2405" s="26">
        <v>14</v>
      </c>
      <c r="M2405" s="26">
        <v>375</v>
      </c>
      <c r="N2405" s="26">
        <v>627</v>
      </c>
      <c r="O2405" s="49">
        <v>1.6719999999999999</v>
      </c>
    </row>
    <row r="2406" spans="1:15" ht="15" customHeight="1" x14ac:dyDescent="0.25">
      <c r="A2406" s="17" t="str">
        <f>IFERROR(VLOOKUP($F2406,'Location List'!$A$2:$T$644,20,FALSE),"")</f>
        <v>Bill Eich</v>
      </c>
      <c r="B2406" s="17" t="str">
        <f>IFERROR(VLOOKUP($F2406,'Location List'!$A$2:$T$644,19,FALSE),"")</f>
        <v>David Garcia</v>
      </c>
      <c r="C2406" s="17" t="str">
        <f>IFERROR(VLOOKUP($F2406,'Location List'!$A$2:$T$644,18,FALSE),"")</f>
        <v>Darren Letulle</v>
      </c>
      <c r="D2406" s="17" t="str">
        <f>IFERROR(VLOOKUP($F2406,'Location List'!$A$2:$T$644,9,FALSE),"")</f>
        <v>ANTHONY CHAPA</v>
      </c>
      <c r="E2406" s="17" t="str">
        <f>IFERROR(VLOOKUP($F2406,'Location List'!$A$2:$T$644,2,FALSE),"")</f>
        <v>LAKE JACKSON</v>
      </c>
      <c r="F2406" s="26">
        <v>576</v>
      </c>
      <c r="G2406" s="29" t="s">
        <v>3272</v>
      </c>
      <c r="H2406" s="29" t="s">
        <v>3274</v>
      </c>
      <c r="I2406" s="26">
        <v>299</v>
      </c>
      <c r="J2406" s="26">
        <v>330</v>
      </c>
      <c r="K2406" s="26">
        <v>0</v>
      </c>
      <c r="L2406" s="26">
        <v>17</v>
      </c>
      <c r="M2406" s="26">
        <v>629</v>
      </c>
      <c r="N2406" s="26">
        <v>3851</v>
      </c>
      <c r="O2406" s="49">
        <v>6.1219999999999999</v>
      </c>
    </row>
    <row r="2407" spans="1:15" ht="15" customHeight="1" x14ac:dyDescent="0.25">
      <c r="A2407" s="17" t="str">
        <f>IFERROR(VLOOKUP($F2407,'Location List'!$A$2:$T$644,20,FALSE),"")</f>
        <v>Bill Eich</v>
      </c>
      <c r="B2407" s="17" t="str">
        <f>IFERROR(VLOOKUP($F2407,'Location List'!$A$2:$T$644,19,FALSE),"")</f>
        <v>David Garcia</v>
      </c>
      <c r="C2407" s="17" t="str">
        <f>IFERROR(VLOOKUP($F2407,'Location List'!$A$2:$T$644,18,FALSE),"")</f>
        <v>Darren Letulle</v>
      </c>
      <c r="D2407" s="17" t="str">
        <f>IFERROR(VLOOKUP($F2407,'Location List'!$A$2:$T$644,9,FALSE),"")</f>
        <v>ANTHONY CHAPA</v>
      </c>
      <c r="E2407" s="17" t="str">
        <f>IFERROR(VLOOKUP($F2407,'Location List'!$A$2:$T$644,2,FALSE),"")</f>
        <v>LAKE JACKSON</v>
      </c>
      <c r="F2407" s="26">
        <v>576</v>
      </c>
      <c r="G2407" s="29" t="s">
        <v>3278</v>
      </c>
      <c r="H2407" s="29" t="s">
        <v>3436</v>
      </c>
      <c r="I2407" s="26">
        <v>258</v>
      </c>
      <c r="J2407" s="26">
        <v>135</v>
      </c>
      <c r="K2407" s="26">
        <v>0</v>
      </c>
      <c r="L2407" s="26">
        <v>20</v>
      </c>
      <c r="M2407" s="26">
        <v>393</v>
      </c>
      <c r="N2407" s="26">
        <v>2865</v>
      </c>
      <c r="O2407" s="49">
        <v>7.29</v>
      </c>
    </row>
    <row r="2408" spans="1:15" ht="15" customHeight="1" x14ac:dyDescent="0.25">
      <c r="A2408" s="17" t="str">
        <f>IFERROR(VLOOKUP($F2408,'Location List'!$A$2:$T$644,20,FALSE),"")</f>
        <v>Bill Eich</v>
      </c>
      <c r="B2408" s="17" t="str">
        <f>IFERROR(VLOOKUP($F2408,'Location List'!$A$2:$T$644,19,FALSE),"")</f>
        <v>David Garcia</v>
      </c>
      <c r="C2408" s="17" t="str">
        <f>IFERROR(VLOOKUP($F2408,'Location List'!$A$2:$T$644,18,FALSE),"")</f>
        <v>Darren Letulle</v>
      </c>
      <c r="D2408" s="17" t="str">
        <f>IFERROR(VLOOKUP($F2408,'Location List'!$A$2:$T$644,9,FALSE),"")</f>
        <v>ANTHONY CHAPA</v>
      </c>
      <c r="E2408" s="17" t="str">
        <f>IFERROR(VLOOKUP($F2408,'Location List'!$A$2:$T$644,2,FALSE),"")</f>
        <v>COLLEGE STATION</v>
      </c>
      <c r="F2408" s="26">
        <v>577</v>
      </c>
      <c r="G2408" s="29" t="s">
        <v>3272</v>
      </c>
      <c r="H2408" s="29" t="s">
        <v>3341</v>
      </c>
      <c r="I2408" s="26">
        <v>562</v>
      </c>
      <c r="J2408" s="26">
        <v>240</v>
      </c>
      <c r="K2408" s="26">
        <v>0</v>
      </c>
      <c r="L2408" s="26">
        <v>14</v>
      </c>
      <c r="M2408" s="26">
        <v>802</v>
      </c>
      <c r="N2408" s="26">
        <v>4996</v>
      </c>
      <c r="O2408" s="49">
        <v>6.2290000000000001</v>
      </c>
    </row>
    <row r="2409" spans="1:15" ht="15" customHeight="1" x14ac:dyDescent="0.25">
      <c r="A2409" s="17" t="str">
        <f>IFERROR(VLOOKUP($F2409,'Location List'!$A$2:$T$644,20,FALSE),"")</f>
        <v>Bill Eich</v>
      </c>
      <c r="B2409" s="17" t="str">
        <f>IFERROR(VLOOKUP($F2409,'Location List'!$A$2:$T$644,19,FALSE),"")</f>
        <v>David Garcia</v>
      </c>
      <c r="C2409" s="17" t="str">
        <f>IFERROR(VLOOKUP($F2409,'Location List'!$A$2:$T$644,18,FALSE),"")</f>
        <v>Darren Letulle</v>
      </c>
      <c r="D2409" s="17" t="str">
        <f>IFERROR(VLOOKUP($F2409,'Location List'!$A$2:$T$644,9,FALSE),"")</f>
        <v>ANTHONY CHAPA</v>
      </c>
      <c r="E2409" s="17" t="str">
        <f>IFERROR(VLOOKUP($F2409,'Location List'!$A$2:$T$644,2,FALSE),"")</f>
        <v>COLLEGE STATION</v>
      </c>
      <c r="F2409" s="26">
        <v>577</v>
      </c>
      <c r="G2409" s="29" t="s">
        <v>3276</v>
      </c>
      <c r="H2409" s="29" t="s">
        <v>3285</v>
      </c>
      <c r="I2409" s="26">
        <v>78</v>
      </c>
      <c r="J2409" s="26">
        <v>116</v>
      </c>
      <c r="K2409" s="26">
        <v>0</v>
      </c>
      <c r="L2409" s="26">
        <v>15</v>
      </c>
      <c r="M2409" s="26">
        <v>194</v>
      </c>
      <c r="N2409" s="26">
        <v>259</v>
      </c>
      <c r="O2409" s="49">
        <v>1.335</v>
      </c>
    </row>
    <row r="2410" spans="1:15" ht="15" customHeight="1" x14ac:dyDescent="0.25">
      <c r="A2410" s="17" t="str">
        <f>IFERROR(VLOOKUP($F2410,'Location List'!$A$2:$T$644,20,FALSE),"")</f>
        <v>Bill Eich</v>
      </c>
      <c r="B2410" s="17" t="str">
        <f>IFERROR(VLOOKUP($F2410,'Location List'!$A$2:$T$644,19,FALSE),"")</f>
        <v>David Garcia</v>
      </c>
      <c r="C2410" s="17" t="str">
        <f>IFERROR(VLOOKUP($F2410,'Location List'!$A$2:$T$644,18,FALSE),"")</f>
        <v>Darren Letulle</v>
      </c>
      <c r="D2410" s="17" t="str">
        <f>IFERROR(VLOOKUP($F2410,'Location List'!$A$2:$T$644,9,FALSE),"")</f>
        <v>ANTHONY CHAPA</v>
      </c>
      <c r="E2410" s="17" t="str">
        <f>IFERROR(VLOOKUP($F2410,'Location List'!$A$2:$T$644,2,FALSE),"")</f>
        <v>COLLEGE STATION</v>
      </c>
      <c r="F2410" s="26">
        <v>577</v>
      </c>
      <c r="G2410" s="29" t="s">
        <v>3276</v>
      </c>
      <c r="H2410" s="29" t="s">
        <v>3418</v>
      </c>
      <c r="I2410" s="26">
        <v>155</v>
      </c>
      <c r="J2410" s="26">
        <v>347</v>
      </c>
      <c r="K2410" s="26">
        <v>0</v>
      </c>
      <c r="L2410" s="26">
        <v>16</v>
      </c>
      <c r="M2410" s="26">
        <v>502</v>
      </c>
      <c r="N2410" s="26">
        <v>985</v>
      </c>
      <c r="O2410" s="49">
        <v>1.962</v>
      </c>
    </row>
    <row r="2411" spans="1:15" ht="15" customHeight="1" x14ac:dyDescent="0.25">
      <c r="A2411" s="17" t="str">
        <f>IFERROR(VLOOKUP($F2411,'Location List'!$A$2:$T$644,20,FALSE),"")</f>
        <v>Bill Eich</v>
      </c>
      <c r="B2411" s="17" t="str">
        <f>IFERROR(VLOOKUP($F2411,'Location List'!$A$2:$T$644,19,FALSE),"")</f>
        <v>David Garcia</v>
      </c>
      <c r="C2411" s="17" t="str">
        <f>IFERROR(VLOOKUP($F2411,'Location List'!$A$2:$T$644,18,FALSE),"")</f>
        <v>Darren Letulle</v>
      </c>
      <c r="D2411" s="17" t="str">
        <f>IFERROR(VLOOKUP($F2411,'Location List'!$A$2:$T$644,9,FALSE),"")</f>
        <v>ANTHONY CHAPA</v>
      </c>
      <c r="E2411" s="17" t="str">
        <f>IFERROR(VLOOKUP($F2411,'Location List'!$A$2:$T$644,2,FALSE),"")</f>
        <v>COLLEGE STATION</v>
      </c>
      <c r="F2411" s="26">
        <v>577</v>
      </c>
      <c r="G2411" s="29" t="s">
        <v>3278</v>
      </c>
      <c r="H2411" s="29" t="s">
        <v>3498</v>
      </c>
      <c r="I2411" s="26">
        <v>71</v>
      </c>
      <c r="J2411" s="26">
        <v>102</v>
      </c>
      <c r="K2411" s="26">
        <v>0</v>
      </c>
      <c r="L2411" s="26">
        <v>15</v>
      </c>
      <c r="M2411" s="26">
        <v>173</v>
      </c>
      <c r="N2411" s="26">
        <v>283</v>
      </c>
      <c r="O2411" s="49">
        <v>1.6359999999999999</v>
      </c>
    </row>
    <row r="2412" spans="1:15" ht="15" customHeight="1" x14ac:dyDescent="0.25">
      <c r="A2412" s="17" t="str">
        <f>IFERROR(VLOOKUP($F2412,'Location List'!$A$2:$T$644,20,FALSE),"")</f>
        <v>Bill Eich</v>
      </c>
      <c r="B2412" s="17" t="str">
        <f>IFERROR(VLOOKUP($F2412,'Location List'!$A$2:$T$644,19,FALSE),"")</f>
        <v>David Garcia</v>
      </c>
      <c r="C2412" s="17" t="str">
        <f>IFERROR(VLOOKUP($F2412,'Location List'!$A$2:$T$644,18,FALSE),"")</f>
        <v>Darren Letulle</v>
      </c>
      <c r="D2412" s="17" t="str">
        <f>IFERROR(VLOOKUP($F2412,'Location List'!$A$2:$T$644,9,FALSE),"")</f>
        <v>ANTHONY CHAPA</v>
      </c>
      <c r="E2412" s="17" t="str">
        <f>IFERROR(VLOOKUP($F2412,'Location List'!$A$2:$T$644,2,FALSE),"")</f>
        <v>COLLEGE STATION</v>
      </c>
      <c r="F2412" s="26">
        <v>577</v>
      </c>
      <c r="G2412" s="29" t="s">
        <v>3278</v>
      </c>
      <c r="H2412" s="29" t="s">
        <v>3440</v>
      </c>
      <c r="I2412" s="26">
        <v>91</v>
      </c>
      <c r="J2412" s="26">
        <v>129</v>
      </c>
      <c r="K2412" s="26">
        <v>0</v>
      </c>
      <c r="L2412" s="26">
        <v>16</v>
      </c>
      <c r="M2412" s="26">
        <v>220</v>
      </c>
      <c r="N2412" s="26">
        <v>430</v>
      </c>
      <c r="O2412" s="49">
        <v>1.9550000000000001</v>
      </c>
    </row>
    <row r="2413" spans="1:15" ht="15" customHeight="1" x14ac:dyDescent="0.25">
      <c r="A2413" s="17" t="str">
        <f>IFERROR(VLOOKUP($F2413,'Location List'!$A$2:$T$644,20,FALSE),"")</f>
        <v>Bill Eich</v>
      </c>
      <c r="B2413" s="17" t="str">
        <f>IFERROR(VLOOKUP($F2413,'Location List'!$A$2:$T$644,19,FALSE),"")</f>
        <v>David Garcia</v>
      </c>
      <c r="C2413" s="17" t="str">
        <f>IFERROR(VLOOKUP($F2413,'Location List'!$A$2:$T$644,18,FALSE),"")</f>
        <v>Darren Letulle</v>
      </c>
      <c r="D2413" s="17" t="str">
        <f>IFERROR(VLOOKUP($F2413,'Location List'!$A$2:$T$644,9,FALSE),"")</f>
        <v>ANTHONY CHAPA</v>
      </c>
      <c r="E2413" s="17" t="str">
        <f>IFERROR(VLOOKUP($F2413,'Location List'!$A$2:$T$644,2,FALSE),"")</f>
        <v>COLLEGE STATION</v>
      </c>
      <c r="F2413" s="26">
        <v>577</v>
      </c>
      <c r="G2413" s="29" t="s">
        <v>3278</v>
      </c>
      <c r="H2413" s="29" t="s">
        <v>3420</v>
      </c>
      <c r="I2413" s="26">
        <v>90</v>
      </c>
      <c r="J2413" s="26">
        <v>181</v>
      </c>
      <c r="K2413" s="26">
        <v>0</v>
      </c>
      <c r="L2413" s="26">
        <v>15</v>
      </c>
      <c r="M2413" s="26">
        <v>271</v>
      </c>
      <c r="N2413" s="26">
        <v>2</v>
      </c>
      <c r="O2413" s="49">
        <v>7.0000000000000001E-3</v>
      </c>
    </row>
    <row r="2414" spans="1:15" ht="15" customHeight="1" x14ac:dyDescent="0.25">
      <c r="A2414" s="17" t="str">
        <f>IFERROR(VLOOKUP($F2414,'Location List'!$A$2:$T$644,20,FALSE),"")</f>
        <v>Bill Eich</v>
      </c>
      <c r="B2414" s="17" t="str">
        <f>IFERROR(VLOOKUP($F2414,'Location List'!$A$2:$T$644,19,FALSE),"")</f>
        <v>David Garcia</v>
      </c>
      <c r="C2414" s="17" t="str">
        <f>IFERROR(VLOOKUP($F2414,'Location List'!$A$2:$T$644,18,FALSE),"")</f>
        <v>Darren Letulle</v>
      </c>
      <c r="D2414" s="17" t="str">
        <f>IFERROR(VLOOKUP($F2414,'Location List'!$A$2:$T$644,9,FALSE),"")</f>
        <v>ANTHONY CHAPA</v>
      </c>
      <c r="E2414" s="17" t="str">
        <f>IFERROR(VLOOKUP($F2414,'Location List'!$A$2:$T$644,2,FALSE),"")</f>
        <v>COLLEGE STATION</v>
      </c>
      <c r="F2414" s="26">
        <v>577</v>
      </c>
      <c r="G2414" s="29" t="s">
        <v>3278</v>
      </c>
      <c r="H2414" s="29" t="s">
        <v>3339</v>
      </c>
      <c r="I2414" s="26">
        <v>116</v>
      </c>
      <c r="J2414" s="26">
        <v>343</v>
      </c>
      <c r="K2414" s="26">
        <v>0</v>
      </c>
      <c r="L2414" s="26">
        <v>14</v>
      </c>
      <c r="M2414" s="26">
        <v>459</v>
      </c>
      <c r="N2414" s="26">
        <v>748</v>
      </c>
      <c r="O2414" s="49">
        <v>1.63</v>
      </c>
    </row>
    <row r="2415" spans="1:15" ht="15" customHeight="1" x14ac:dyDescent="0.25">
      <c r="A2415" s="17" t="str">
        <f>IFERROR(VLOOKUP($F2415,'Location List'!$A$2:$T$644,20,FALSE),"")</f>
        <v>Bill Eich</v>
      </c>
      <c r="B2415" s="17" t="str">
        <f>IFERROR(VLOOKUP($F2415,'Location List'!$A$2:$T$644,19,FALSE),"")</f>
        <v>David Garcia</v>
      </c>
      <c r="C2415" s="17" t="str">
        <f>IFERROR(VLOOKUP($F2415,'Location List'!$A$2:$T$644,18,FALSE),"")</f>
        <v>Darren Letulle</v>
      </c>
      <c r="D2415" s="17" t="str">
        <f>IFERROR(VLOOKUP($F2415,'Location List'!$A$2:$T$644,9,FALSE),"")</f>
        <v>ANTHONY CHAPA</v>
      </c>
      <c r="E2415" s="17" t="str">
        <f>IFERROR(VLOOKUP($F2415,'Location List'!$A$2:$T$644,2,FALSE),"")</f>
        <v>COLLEGE STATION</v>
      </c>
      <c r="F2415" s="26">
        <v>577</v>
      </c>
      <c r="G2415" s="29" t="s">
        <v>3278</v>
      </c>
      <c r="H2415" s="29" t="s">
        <v>3439</v>
      </c>
      <c r="I2415" s="26">
        <v>132</v>
      </c>
      <c r="J2415" s="26">
        <v>280</v>
      </c>
      <c r="K2415" s="26">
        <v>0</v>
      </c>
      <c r="L2415" s="26">
        <v>15</v>
      </c>
      <c r="M2415" s="26">
        <v>412</v>
      </c>
      <c r="N2415" s="26">
        <v>464</v>
      </c>
      <c r="O2415" s="49">
        <v>1.1259999999999999</v>
      </c>
    </row>
    <row r="2416" spans="1:15" ht="15" customHeight="1" x14ac:dyDescent="0.25">
      <c r="A2416" s="17" t="str">
        <f>IFERROR(VLOOKUP($F2416,'Location List'!$A$2:$T$644,20,FALSE),"")</f>
        <v>Bill Eich</v>
      </c>
      <c r="B2416" s="17" t="str">
        <f>IFERROR(VLOOKUP($F2416,'Location List'!$A$2:$T$644,19,FALSE),"")</f>
        <v>David Garcia</v>
      </c>
      <c r="C2416" s="17" t="str">
        <f>IFERROR(VLOOKUP($F2416,'Location List'!$A$2:$T$644,18,FALSE),"")</f>
        <v>Darren Letulle</v>
      </c>
      <c r="D2416" s="17" t="str">
        <f>IFERROR(VLOOKUP($F2416,'Location List'!$A$2:$T$644,9,FALSE),"")</f>
        <v>ANTHONY CHAPA</v>
      </c>
      <c r="E2416" s="17" t="str">
        <f>IFERROR(VLOOKUP($F2416,'Location List'!$A$2:$T$644,2,FALSE),"")</f>
        <v>COLLEGE STATION</v>
      </c>
      <c r="F2416" s="26">
        <v>577</v>
      </c>
      <c r="G2416" s="29" t="s">
        <v>3278</v>
      </c>
      <c r="H2416" s="29" t="s">
        <v>3478</v>
      </c>
      <c r="I2416" s="26">
        <v>874</v>
      </c>
      <c r="J2416" s="26">
        <v>235</v>
      </c>
      <c r="K2416" s="26">
        <v>0</v>
      </c>
      <c r="L2416" s="26">
        <v>14</v>
      </c>
      <c r="M2416" s="26">
        <v>1109</v>
      </c>
      <c r="N2416" s="26">
        <v>8573</v>
      </c>
      <c r="O2416" s="49">
        <v>7.73</v>
      </c>
    </row>
    <row r="2417" spans="1:15" ht="15" customHeight="1" x14ac:dyDescent="0.25">
      <c r="A2417" s="17" t="str">
        <f>IFERROR(VLOOKUP($F2417,'Location List'!$A$2:$T$644,20,FALSE),"")</f>
        <v>Bill Eich</v>
      </c>
      <c r="B2417" s="17" t="str">
        <f>IFERROR(VLOOKUP($F2417,'Location List'!$A$2:$T$644,19,FALSE),"")</f>
        <v>David Garcia</v>
      </c>
      <c r="C2417" s="17" t="str">
        <f>IFERROR(VLOOKUP($F2417,'Location List'!$A$2:$T$644,18,FALSE),"")</f>
        <v>Darren Letulle</v>
      </c>
      <c r="D2417" s="17" t="str">
        <f>IFERROR(VLOOKUP($F2417,'Location List'!$A$2:$T$644,9,FALSE),"")</f>
        <v>FRANK RAMIREZ</v>
      </c>
      <c r="E2417" s="17" t="str">
        <f>IFERROR(VLOOKUP($F2417,'Location List'!$A$2:$T$644,2,FALSE),"")</f>
        <v>PEARLAND</v>
      </c>
      <c r="F2417" s="26">
        <v>578</v>
      </c>
      <c r="G2417" s="29" t="s">
        <v>3328</v>
      </c>
      <c r="H2417" s="29" t="s">
        <v>3597</v>
      </c>
      <c r="I2417" s="26">
        <v>447</v>
      </c>
      <c r="J2417" s="26">
        <v>135</v>
      </c>
      <c r="K2417" s="26">
        <v>0</v>
      </c>
      <c r="L2417" s="26">
        <v>25</v>
      </c>
      <c r="M2417" s="26">
        <v>582</v>
      </c>
      <c r="N2417" s="26">
        <v>1080</v>
      </c>
      <c r="O2417" s="49">
        <v>1.8560000000000001</v>
      </c>
    </row>
    <row r="2418" spans="1:15" ht="15" customHeight="1" x14ac:dyDescent="0.25">
      <c r="A2418" s="17" t="str">
        <f>IFERROR(VLOOKUP($F2418,'Location List'!$A$2:$T$644,20,FALSE),"")</f>
        <v>Bill Eich</v>
      </c>
      <c r="B2418" s="17" t="str">
        <f>IFERROR(VLOOKUP($F2418,'Location List'!$A$2:$T$644,19,FALSE),"")</f>
        <v>David Garcia</v>
      </c>
      <c r="C2418" s="17" t="str">
        <f>IFERROR(VLOOKUP($F2418,'Location List'!$A$2:$T$644,18,FALSE),"")</f>
        <v>Darren Letulle</v>
      </c>
      <c r="D2418" s="17" t="str">
        <f>IFERROR(VLOOKUP($F2418,'Location List'!$A$2:$T$644,9,FALSE),"")</f>
        <v>FRANK RAMIREZ</v>
      </c>
      <c r="E2418" s="17" t="str">
        <f>IFERROR(VLOOKUP($F2418,'Location List'!$A$2:$T$644,2,FALSE),"")</f>
        <v>PEARLAND</v>
      </c>
      <c r="F2418" s="26">
        <v>578</v>
      </c>
      <c r="G2418" s="29" t="s">
        <v>3272</v>
      </c>
      <c r="H2418" s="29" t="s">
        <v>3405</v>
      </c>
      <c r="I2418" s="26">
        <v>230</v>
      </c>
      <c r="J2418" s="26">
        <v>175</v>
      </c>
      <c r="K2418" s="26">
        <v>0</v>
      </c>
      <c r="L2418" s="26">
        <v>13</v>
      </c>
      <c r="M2418" s="26">
        <v>405</v>
      </c>
      <c r="N2418" s="26">
        <v>2774</v>
      </c>
      <c r="O2418" s="49">
        <v>6.8490000000000002</v>
      </c>
    </row>
    <row r="2419" spans="1:15" ht="15" customHeight="1" x14ac:dyDescent="0.25">
      <c r="A2419" s="17" t="str">
        <f>IFERROR(VLOOKUP($F2419,'Location List'!$A$2:$T$644,20,FALSE),"")</f>
        <v>Bill Eich</v>
      </c>
      <c r="B2419" s="17" t="str">
        <f>IFERROR(VLOOKUP($F2419,'Location List'!$A$2:$T$644,19,FALSE),"")</f>
        <v>David Garcia</v>
      </c>
      <c r="C2419" s="17" t="str">
        <f>IFERROR(VLOOKUP($F2419,'Location List'!$A$2:$T$644,18,FALSE),"")</f>
        <v>Darren Letulle</v>
      </c>
      <c r="D2419" s="17" t="str">
        <f>IFERROR(VLOOKUP($F2419,'Location List'!$A$2:$T$644,9,FALSE),"")</f>
        <v>FRANK RAMIREZ</v>
      </c>
      <c r="E2419" s="17" t="str">
        <f>IFERROR(VLOOKUP($F2419,'Location List'!$A$2:$T$644,2,FALSE),"")</f>
        <v>PEARLAND</v>
      </c>
      <c r="F2419" s="26">
        <v>578</v>
      </c>
      <c r="G2419" s="29" t="s">
        <v>3276</v>
      </c>
      <c r="H2419" s="29" t="s">
        <v>3523</v>
      </c>
      <c r="I2419" s="26">
        <v>116</v>
      </c>
      <c r="J2419" s="26">
        <v>123</v>
      </c>
      <c r="K2419" s="26">
        <v>0</v>
      </c>
      <c r="L2419" s="26">
        <v>13</v>
      </c>
      <c r="M2419" s="26">
        <v>239</v>
      </c>
      <c r="N2419" s="26">
        <v>436</v>
      </c>
      <c r="O2419" s="49">
        <v>1.8240000000000001</v>
      </c>
    </row>
    <row r="2420" spans="1:15" ht="15" customHeight="1" x14ac:dyDescent="0.25">
      <c r="A2420" s="17" t="str">
        <f>IFERROR(VLOOKUP($F2420,'Location List'!$A$2:$T$644,20,FALSE),"")</f>
        <v>Bill Eich</v>
      </c>
      <c r="B2420" s="17" t="str">
        <f>IFERROR(VLOOKUP($F2420,'Location List'!$A$2:$T$644,19,FALSE),"")</f>
        <v>David Garcia</v>
      </c>
      <c r="C2420" s="17" t="str">
        <f>IFERROR(VLOOKUP($F2420,'Location List'!$A$2:$T$644,18,FALSE),"")</f>
        <v>Darren Letulle</v>
      </c>
      <c r="D2420" s="17" t="str">
        <f>IFERROR(VLOOKUP($F2420,'Location List'!$A$2:$T$644,9,FALSE),"")</f>
        <v>FRANK RAMIREZ</v>
      </c>
      <c r="E2420" s="17" t="str">
        <f>IFERROR(VLOOKUP($F2420,'Location List'!$A$2:$T$644,2,FALSE),"")</f>
        <v>PEARLAND</v>
      </c>
      <c r="F2420" s="26">
        <v>578</v>
      </c>
      <c r="G2420" s="29" t="s">
        <v>3276</v>
      </c>
      <c r="H2420" s="29" t="s">
        <v>3366</v>
      </c>
      <c r="I2420" s="26">
        <v>136</v>
      </c>
      <c r="J2420" s="26">
        <v>156</v>
      </c>
      <c r="K2420" s="26">
        <v>0</v>
      </c>
      <c r="L2420" s="26">
        <v>14</v>
      </c>
      <c r="M2420" s="26">
        <v>292</v>
      </c>
      <c r="N2420" s="26">
        <v>460</v>
      </c>
      <c r="O2420" s="49">
        <v>1.575</v>
      </c>
    </row>
    <row r="2421" spans="1:15" ht="15" customHeight="1" x14ac:dyDescent="0.25">
      <c r="A2421" s="17" t="str">
        <f>IFERROR(VLOOKUP($F2421,'Location List'!$A$2:$T$644,20,FALSE),"")</f>
        <v>Bill Eich</v>
      </c>
      <c r="B2421" s="17" t="str">
        <f>IFERROR(VLOOKUP($F2421,'Location List'!$A$2:$T$644,19,FALSE),"")</f>
        <v>David Garcia</v>
      </c>
      <c r="C2421" s="17" t="str">
        <f>IFERROR(VLOOKUP($F2421,'Location List'!$A$2:$T$644,18,FALSE),"")</f>
        <v>Darren Letulle</v>
      </c>
      <c r="D2421" s="17" t="str">
        <f>IFERROR(VLOOKUP($F2421,'Location List'!$A$2:$T$644,9,FALSE),"")</f>
        <v>FRANK RAMIREZ</v>
      </c>
      <c r="E2421" s="17" t="str">
        <f>IFERROR(VLOOKUP($F2421,'Location List'!$A$2:$T$644,2,FALSE),"")</f>
        <v>PEARLAND</v>
      </c>
      <c r="F2421" s="26">
        <v>578</v>
      </c>
      <c r="G2421" s="29" t="s">
        <v>3278</v>
      </c>
      <c r="H2421" s="29" t="s">
        <v>3423</v>
      </c>
      <c r="I2421" s="26">
        <v>55</v>
      </c>
      <c r="J2421" s="26">
        <v>22</v>
      </c>
      <c r="K2421" s="26">
        <v>0</v>
      </c>
      <c r="L2421" s="26">
        <v>14</v>
      </c>
      <c r="M2421" s="26">
        <v>77</v>
      </c>
      <c r="N2421" s="26">
        <v>780</v>
      </c>
      <c r="O2421" s="49">
        <v>10.130000000000001</v>
      </c>
    </row>
    <row r="2422" spans="1:15" ht="15" customHeight="1" x14ac:dyDescent="0.25">
      <c r="A2422" s="17" t="str">
        <f>IFERROR(VLOOKUP($F2422,'Location List'!$A$2:$T$644,20,FALSE),"")</f>
        <v>Bill Eich</v>
      </c>
      <c r="B2422" s="17" t="str">
        <f>IFERROR(VLOOKUP($F2422,'Location List'!$A$2:$T$644,19,FALSE),"")</f>
        <v>David Garcia</v>
      </c>
      <c r="C2422" s="17" t="str">
        <f>IFERROR(VLOOKUP($F2422,'Location List'!$A$2:$T$644,18,FALSE),"")</f>
        <v>Darren Letulle</v>
      </c>
      <c r="D2422" s="17" t="str">
        <f>IFERROR(VLOOKUP($F2422,'Location List'!$A$2:$T$644,9,FALSE),"")</f>
        <v>FRANK RAMIREZ</v>
      </c>
      <c r="E2422" s="17" t="str">
        <f>IFERROR(VLOOKUP($F2422,'Location List'!$A$2:$T$644,2,FALSE),"")</f>
        <v>PEARLAND</v>
      </c>
      <c r="F2422" s="26">
        <v>578</v>
      </c>
      <c r="G2422" s="29" t="s">
        <v>3278</v>
      </c>
      <c r="H2422" s="29" t="s">
        <v>3439</v>
      </c>
      <c r="I2422" s="26">
        <v>215</v>
      </c>
      <c r="J2422" s="26">
        <v>270</v>
      </c>
      <c r="K2422" s="26">
        <v>0</v>
      </c>
      <c r="L2422" s="26">
        <v>17</v>
      </c>
      <c r="M2422" s="26">
        <v>485</v>
      </c>
      <c r="N2422" s="26">
        <v>885</v>
      </c>
      <c r="O2422" s="49">
        <v>1.825</v>
      </c>
    </row>
    <row r="2423" spans="1:15" ht="15" customHeight="1" x14ac:dyDescent="0.25">
      <c r="A2423" s="17" t="str">
        <f>IFERROR(VLOOKUP($F2423,'Location List'!$A$2:$T$644,20,FALSE),"")</f>
        <v>Bill Eich</v>
      </c>
      <c r="B2423" s="17" t="str">
        <f>IFERROR(VLOOKUP($F2423,'Location List'!$A$2:$T$644,19,FALSE),"")</f>
        <v>David Garcia</v>
      </c>
      <c r="C2423" s="17" t="str">
        <f>IFERROR(VLOOKUP($F2423,'Location List'!$A$2:$T$644,18,FALSE),"")</f>
        <v>Darren Letulle</v>
      </c>
      <c r="D2423" s="17" t="str">
        <f>IFERROR(VLOOKUP($F2423,'Location List'!$A$2:$T$644,9,FALSE),"")</f>
        <v>FRANK RAMIREZ</v>
      </c>
      <c r="E2423" s="17" t="str">
        <f>IFERROR(VLOOKUP($F2423,'Location List'!$A$2:$T$644,2,FALSE),"")</f>
        <v>PEARLAND</v>
      </c>
      <c r="F2423" s="26">
        <v>578</v>
      </c>
      <c r="G2423" s="29" t="s">
        <v>3278</v>
      </c>
      <c r="H2423" s="29" t="s">
        <v>3447</v>
      </c>
      <c r="I2423" s="26">
        <v>173</v>
      </c>
      <c r="J2423" s="26">
        <v>131</v>
      </c>
      <c r="K2423" s="26">
        <v>0</v>
      </c>
      <c r="L2423" s="26">
        <v>13</v>
      </c>
      <c r="M2423" s="26">
        <v>304</v>
      </c>
      <c r="N2423" s="26">
        <v>1908</v>
      </c>
      <c r="O2423" s="49">
        <v>6.2759999999999998</v>
      </c>
    </row>
    <row r="2424" spans="1:15" ht="15" customHeight="1" x14ac:dyDescent="0.25">
      <c r="A2424" s="17" t="str">
        <f>IFERROR(VLOOKUP($F2424,'Location List'!$A$2:$T$644,20,FALSE),"")</f>
        <v>Bill Eich</v>
      </c>
      <c r="B2424" s="17" t="str">
        <f>IFERROR(VLOOKUP($F2424,'Location List'!$A$2:$T$644,19,FALSE),"")</f>
        <v>David Garcia</v>
      </c>
      <c r="C2424" s="17" t="str">
        <f>IFERROR(VLOOKUP($F2424,'Location List'!$A$2:$T$644,18,FALSE),"")</f>
        <v>Mike Kralick</v>
      </c>
      <c r="D2424" s="17" t="str">
        <f>IFERROR(VLOOKUP($F2424,'Location List'!$A$2:$T$644,9,FALSE),"")</f>
        <v>KELLI KASPER</v>
      </c>
      <c r="E2424" s="17" t="str">
        <f>IFERROR(VLOOKUP($F2424,'Location List'!$A$2:$T$644,2,FALSE),"")</f>
        <v>NORTH RICHLAND HILLS</v>
      </c>
      <c r="F2424" s="26">
        <v>579</v>
      </c>
      <c r="G2424" s="29" t="s">
        <v>3605</v>
      </c>
      <c r="H2424" s="29" t="s">
        <v>3283</v>
      </c>
      <c r="I2424" s="26">
        <v>114</v>
      </c>
      <c r="J2424" s="26">
        <v>266</v>
      </c>
      <c r="K2424" s="26">
        <v>0</v>
      </c>
      <c r="L2424" s="26">
        <v>22</v>
      </c>
      <c r="M2424" s="26">
        <v>380</v>
      </c>
      <c r="N2424" s="26">
        <v>2494</v>
      </c>
      <c r="O2424" s="49">
        <v>6.5629999999999997</v>
      </c>
    </row>
    <row r="2425" spans="1:15" ht="15" customHeight="1" x14ac:dyDescent="0.25">
      <c r="A2425" s="17" t="str">
        <f>IFERROR(VLOOKUP($F2425,'Location List'!$A$2:$T$644,20,FALSE),"")</f>
        <v>Bill Eich</v>
      </c>
      <c r="B2425" s="17" t="str">
        <f>IFERROR(VLOOKUP($F2425,'Location List'!$A$2:$T$644,19,FALSE),"")</f>
        <v>David Garcia</v>
      </c>
      <c r="C2425" s="17" t="str">
        <f>IFERROR(VLOOKUP($F2425,'Location List'!$A$2:$T$644,18,FALSE),"")</f>
        <v>Mike Kralick</v>
      </c>
      <c r="D2425" s="17" t="str">
        <f>IFERROR(VLOOKUP($F2425,'Location List'!$A$2:$T$644,9,FALSE),"")</f>
        <v>KELLI KASPER</v>
      </c>
      <c r="E2425" s="17" t="str">
        <f>IFERROR(VLOOKUP($F2425,'Location List'!$A$2:$T$644,2,FALSE),"")</f>
        <v>NORTH RICHLAND HILLS</v>
      </c>
      <c r="F2425" s="26">
        <v>579</v>
      </c>
      <c r="G2425" s="29" t="s">
        <v>3328</v>
      </c>
      <c r="H2425" s="29" t="s">
        <v>3631</v>
      </c>
      <c r="I2425" s="26">
        <v>278</v>
      </c>
      <c r="J2425" s="26">
        <v>240</v>
      </c>
      <c r="K2425" s="26">
        <v>0</v>
      </c>
      <c r="L2425" s="26">
        <v>17</v>
      </c>
      <c r="M2425" s="26">
        <v>518</v>
      </c>
      <c r="N2425" s="26">
        <v>4831</v>
      </c>
      <c r="O2425" s="49">
        <v>9.3260000000000005</v>
      </c>
    </row>
    <row r="2426" spans="1:15" ht="15" customHeight="1" x14ac:dyDescent="0.25">
      <c r="A2426" s="17" t="str">
        <f>IFERROR(VLOOKUP($F2426,'Location List'!$A$2:$T$644,20,FALSE),"")</f>
        <v>Bill Eich</v>
      </c>
      <c r="B2426" s="17" t="str">
        <f>IFERROR(VLOOKUP($F2426,'Location List'!$A$2:$T$644,19,FALSE),"")</f>
        <v>David Garcia</v>
      </c>
      <c r="C2426" s="17" t="str">
        <f>IFERROR(VLOOKUP($F2426,'Location List'!$A$2:$T$644,18,FALSE),"")</f>
        <v>Mike Kralick</v>
      </c>
      <c r="D2426" s="17" t="str">
        <f>IFERROR(VLOOKUP($F2426,'Location List'!$A$2:$T$644,9,FALSE),"")</f>
        <v>KELLI KASPER</v>
      </c>
      <c r="E2426" s="17" t="str">
        <f>IFERROR(VLOOKUP($F2426,'Location List'!$A$2:$T$644,2,FALSE),"")</f>
        <v>NORTH RICHLAND HILLS</v>
      </c>
      <c r="F2426" s="26">
        <v>579</v>
      </c>
      <c r="G2426" s="29" t="s">
        <v>3328</v>
      </c>
      <c r="H2426" s="29" t="s">
        <v>3353</v>
      </c>
      <c r="I2426" s="26">
        <v>69</v>
      </c>
      <c r="J2426" s="26">
        <v>111</v>
      </c>
      <c r="K2426" s="26">
        <v>0</v>
      </c>
      <c r="L2426" s="26">
        <v>18</v>
      </c>
      <c r="M2426" s="26">
        <v>180</v>
      </c>
      <c r="N2426" s="26">
        <v>350</v>
      </c>
      <c r="O2426" s="49">
        <v>1.944</v>
      </c>
    </row>
    <row r="2427" spans="1:15" ht="15" customHeight="1" x14ac:dyDescent="0.25">
      <c r="A2427" s="17" t="str">
        <f>IFERROR(VLOOKUP($F2427,'Location List'!$A$2:$T$644,20,FALSE),"")</f>
        <v>Bill Eich</v>
      </c>
      <c r="B2427" s="17" t="str">
        <f>IFERROR(VLOOKUP($F2427,'Location List'!$A$2:$T$644,19,FALSE),"")</f>
        <v>David Garcia</v>
      </c>
      <c r="C2427" s="17" t="str">
        <f>IFERROR(VLOOKUP($F2427,'Location List'!$A$2:$T$644,18,FALSE),"")</f>
        <v>Mike Kralick</v>
      </c>
      <c r="D2427" s="17" t="str">
        <f>IFERROR(VLOOKUP($F2427,'Location List'!$A$2:$T$644,9,FALSE),"")</f>
        <v>KELLI KASPER</v>
      </c>
      <c r="E2427" s="17" t="str">
        <f>IFERROR(VLOOKUP($F2427,'Location List'!$A$2:$T$644,2,FALSE),"")</f>
        <v>NORTH RICHLAND HILLS</v>
      </c>
      <c r="F2427" s="26">
        <v>579</v>
      </c>
      <c r="G2427" s="29" t="s">
        <v>3328</v>
      </c>
      <c r="H2427" s="29" t="s">
        <v>3539</v>
      </c>
      <c r="I2427" s="26">
        <v>64</v>
      </c>
      <c r="J2427" s="26">
        <v>144</v>
      </c>
      <c r="K2427" s="26">
        <v>0</v>
      </c>
      <c r="L2427" s="26">
        <v>16</v>
      </c>
      <c r="M2427" s="26">
        <v>208</v>
      </c>
      <c r="N2427" s="26">
        <v>2433</v>
      </c>
      <c r="O2427" s="49">
        <v>11.696999999999999</v>
      </c>
    </row>
    <row r="2428" spans="1:15" ht="15" customHeight="1" x14ac:dyDescent="0.25">
      <c r="A2428" s="17" t="str">
        <f>IFERROR(VLOOKUP($F2428,'Location List'!$A$2:$T$644,20,FALSE),"")</f>
        <v>Bill Eich</v>
      </c>
      <c r="B2428" s="17" t="str">
        <f>IFERROR(VLOOKUP($F2428,'Location List'!$A$2:$T$644,19,FALSE),"")</f>
        <v>David Garcia</v>
      </c>
      <c r="C2428" s="17" t="str">
        <f>IFERROR(VLOOKUP($F2428,'Location List'!$A$2:$T$644,18,FALSE),"")</f>
        <v>Mike Kralick</v>
      </c>
      <c r="D2428" s="17" t="str">
        <f>IFERROR(VLOOKUP($F2428,'Location List'!$A$2:$T$644,9,FALSE),"")</f>
        <v>KELLI KASPER</v>
      </c>
      <c r="E2428" s="17" t="str">
        <f>IFERROR(VLOOKUP($F2428,'Location List'!$A$2:$T$644,2,FALSE),"")</f>
        <v>NORTH RICHLAND HILLS</v>
      </c>
      <c r="F2428" s="26">
        <v>579</v>
      </c>
      <c r="G2428" s="29" t="s">
        <v>3328</v>
      </c>
      <c r="H2428" s="29" t="s">
        <v>3599</v>
      </c>
      <c r="I2428" s="26">
        <v>122</v>
      </c>
      <c r="J2428" s="26">
        <v>181</v>
      </c>
      <c r="K2428" s="26">
        <v>0</v>
      </c>
      <c r="L2428" s="26">
        <v>17</v>
      </c>
      <c r="M2428" s="26">
        <v>303</v>
      </c>
      <c r="N2428" s="26">
        <v>2435</v>
      </c>
      <c r="O2428" s="49">
        <v>8.0359999999999996</v>
      </c>
    </row>
    <row r="2429" spans="1:15" ht="15" customHeight="1" x14ac:dyDescent="0.25">
      <c r="A2429" s="17" t="str">
        <f>IFERROR(VLOOKUP($F2429,'Location List'!$A$2:$T$644,20,FALSE),"")</f>
        <v>Bill Eich</v>
      </c>
      <c r="B2429" s="17" t="str">
        <f>IFERROR(VLOOKUP($F2429,'Location List'!$A$2:$T$644,19,FALSE),"")</f>
        <v>David Garcia</v>
      </c>
      <c r="C2429" s="17" t="str">
        <f>IFERROR(VLOOKUP($F2429,'Location List'!$A$2:$T$644,18,FALSE),"")</f>
        <v>Mike Kralick</v>
      </c>
      <c r="D2429" s="17" t="str">
        <f>IFERROR(VLOOKUP($F2429,'Location List'!$A$2:$T$644,9,FALSE),"")</f>
        <v>KELLI KASPER</v>
      </c>
      <c r="E2429" s="17" t="str">
        <f>IFERROR(VLOOKUP($F2429,'Location List'!$A$2:$T$644,2,FALSE),"")</f>
        <v>NORTH RICHLAND HILLS</v>
      </c>
      <c r="F2429" s="26">
        <v>579</v>
      </c>
      <c r="G2429" s="29" t="s">
        <v>3272</v>
      </c>
      <c r="H2429" s="29" t="s">
        <v>3365</v>
      </c>
      <c r="I2429" s="26">
        <v>89</v>
      </c>
      <c r="J2429" s="26">
        <v>144</v>
      </c>
      <c r="K2429" s="26">
        <v>0</v>
      </c>
      <c r="L2429" s="26">
        <v>16</v>
      </c>
      <c r="M2429" s="26">
        <v>233</v>
      </c>
      <c r="N2429" s="26">
        <v>1439</v>
      </c>
      <c r="O2429" s="49">
        <v>6.1760000000000002</v>
      </c>
    </row>
    <row r="2430" spans="1:15" ht="15" customHeight="1" x14ac:dyDescent="0.25">
      <c r="A2430" s="17" t="str">
        <f>IFERROR(VLOOKUP($F2430,'Location List'!$A$2:$T$644,20,FALSE),"")</f>
        <v>Bill Eich</v>
      </c>
      <c r="B2430" s="17" t="str">
        <f>IFERROR(VLOOKUP($F2430,'Location List'!$A$2:$T$644,19,FALSE),"")</f>
        <v>David Garcia</v>
      </c>
      <c r="C2430" s="17" t="str">
        <f>IFERROR(VLOOKUP($F2430,'Location List'!$A$2:$T$644,18,FALSE),"")</f>
        <v>Mike Kralick</v>
      </c>
      <c r="D2430" s="17" t="str">
        <f>IFERROR(VLOOKUP($F2430,'Location List'!$A$2:$T$644,9,FALSE),"")</f>
        <v>KELLI KASPER</v>
      </c>
      <c r="E2430" s="17" t="str">
        <f>IFERROR(VLOOKUP($F2430,'Location List'!$A$2:$T$644,2,FALSE),"")</f>
        <v>NORTH RICHLAND HILLS</v>
      </c>
      <c r="F2430" s="26">
        <v>579</v>
      </c>
      <c r="G2430" s="29" t="s">
        <v>3272</v>
      </c>
      <c r="H2430" s="29" t="s">
        <v>3411</v>
      </c>
      <c r="I2430" s="26">
        <v>27</v>
      </c>
      <c r="J2430" s="26">
        <v>43</v>
      </c>
      <c r="K2430" s="26">
        <v>0</v>
      </c>
      <c r="L2430" s="26">
        <v>18</v>
      </c>
      <c r="M2430" s="26">
        <v>70</v>
      </c>
      <c r="N2430" s="26">
        <v>555</v>
      </c>
      <c r="O2430" s="49">
        <v>7.9290000000000003</v>
      </c>
    </row>
    <row r="2431" spans="1:15" ht="15" customHeight="1" x14ac:dyDescent="0.25">
      <c r="A2431" s="17" t="str">
        <f>IFERROR(VLOOKUP($F2431,'Location List'!$A$2:$T$644,20,FALSE),"")</f>
        <v>Bill Eich</v>
      </c>
      <c r="B2431" s="17" t="str">
        <f>IFERROR(VLOOKUP($F2431,'Location List'!$A$2:$T$644,19,FALSE),"")</f>
        <v>David Garcia</v>
      </c>
      <c r="C2431" s="17" t="str">
        <f>IFERROR(VLOOKUP($F2431,'Location List'!$A$2:$T$644,18,FALSE),"")</f>
        <v>Mike Kralick</v>
      </c>
      <c r="D2431" s="17" t="str">
        <f>IFERROR(VLOOKUP($F2431,'Location List'!$A$2:$T$644,9,FALSE),"")</f>
        <v>KELLI KASPER</v>
      </c>
      <c r="E2431" s="17" t="str">
        <f>IFERROR(VLOOKUP($F2431,'Location List'!$A$2:$T$644,2,FALSE),"")</f>
        <v>NORTH RICHLAND HILLS</v>
      </c>
      <c r="F2431" s="26">
        <v>579</v>
      </c>
      <c r="G2431" s="29" t="s">
        <v>3272</v>
      </c>
      <c r="H2431" s="29" t="s">
        <v>3406</v>
      </c>
      <c r="I2431" s="26">
        <v>125</v>
      </c>
      <c r="J2431" s="26">
        <v>167</v>
      </c>
      <c r="K2431" s="26">
        <v>0</v>
      </c>
      <c r="L2431" s="26">
        <v>18</v>
      </c>
      <c r="M2431" s="26">
        <v>292</v>
      </c>
      <c r="N2431" s="26">
        <v>1781</v>
      </c>
      <c r="O2431" s="49">
        <v>6.0990000000000002</v>
      </c>
    </row>
    <row r="2432" spans="1:15" ht="15" customHeight="1" x14ac:dyDescent="0.25">
      <c r="A2432" s="17" t="str">
        <f>IFERROR(VLOOKUP($F2432,'Location List'!$A$2:$T$644,20,FALSE),"")</f>
        <v>Bill Eich</v>
      </c>
      <c r="B2432" s="17" t="str">
        <f>IFERROR(VLOOKUP($F2432,'Location List'!$A$2:$T$644,19,FALSE),"")</f>
        <v>David Garcia</v>
      </c>
      <c r="C2432" s="17" t="str">
        <f>IFERROR(VLOOKUP($F2432,'Location List'!$A$2:$T$644,18,FALSE),"")</f>
        <v>Mike Kralick</v>
      </c>
      <c r="D2432" s="17" t="str">
        <f>IFERROR(VLOOKUP($F2432,'Location List'!$A$2:$T$644,9,FALSE),"")</f>
        <v>KELLI KASPER</v>
      </c>
      <c r="E2432" s="17" t="str">
        <f>IFERROR(VLOOKUP($F2432,'Location List'!$A$2:$T$644,2,FALSE),"")</f>
        <v>NORTH RICHLAND HILLS</v>
      </c>
      <c r="F2432" s="26">
        <v>579</v>
      </c>
      <c r="G2432" s="29" t="s">
        <v>3272</v>
      </c>
      <c r="H2432" s="29" t="s">
        <v>3319</v>
      </c>
      <c r="I2432" s="26">
        <v>93</v>
      </c>
      <c r="J2432" s="26">
        <v>161</v>
      </c>
      <c r="K2432" s="26">
        <v>0</v>
      </c>
      <c r="L2432" s="26">
        <v>17</v>
      </c>
      <c r="M2432" s="26">
        <v>254</v>
      </c>
      <c r="N2432" s="26">
        <v>470</v>
      </c>
      <c r="O2432" s="49">
        <v>1.85</v>
      </c>
    </row>
    <row r="2433" spans="1:15" ht="15" customHeight="1" x14ac:dyDescent="0.25">
      <c r="A2433" s="17" t="str">
        <f>IFERROR(VLOOKUP($F2433,'Location List'!$A$2:$T$644,20,FALSE),"")</f>
        <v>Bill Eich</v>
      </c>
      <c r="B2433" s="17" t="str">
        <f>IFERROR(VLOOKUP($F2433,'Location List'!$A$2:$T$644,19,FALSE),"")</f>
        <v>David Garcia</v>
      </c>
      <c r="C2433" s="17" t="str">
        <f>IFERROR(VLOOKUP($F2433,'Location List'!$A$2:$T$644,18,FALSE),"")</f>
        <v>Mike Kralick</v>
      </c>
      <c r="D2433" s="17" t="str">
        <f>IFERROR(VLOOKUP($F2433,'Location List'!$A$2:$T$644,9,FALSE),"")</f>
        <v>KELLI KASPER</v>
      </c>
      <c r="E2433" s="17" t="str">
        <f>IFERROR(VLOOKUP($F2433,'Location List'!$A$2:$T$644,2,FALSE),"")</f>
        <v>NORTH RICHLAND HILLS</v>
      </c>
      <c r="F2433" s="26">
        <v>579</v>
      </c>
      <c r="G2433" s="29" t="s">
        <v>3278</v>
      </c>
      <c r="H2433" s="29" t="s">
        <v>3388</v>
      </c>
      <c r="I2433" s="26">
        <v>145</v>
      </c>
      <c r="J2433" s="26">
        <v>190</v>
      </c>
      <c r="K2433" s="26">
        <v>0</v>
      </c>
      <c r="L2433" s="26">
        <v>30</v>
      </c>
      <c r="M2433" s="26">
        <v>335</v>
      </c>
      <c r="N2433" s="26">
        <v>658</v>
      </c>
      <c r="O2433" s="49">
        <v>1.964</v>
      </c>
    </row>
    <row r="2434" spans="1:15" ht="15" customHeight="1" x14ac:dyDescent="0.25">
      <c r="A2434" s="17" t="str">
        <f>IFERROR(VLOOKUP($F2434,'Location List'!$A$2:$T$644,20,FALSE),"")</f>
        <v>Bill Eich</v>
      </c>
      <c r="B2434" s="17" t="str">
        <f>IFERROR(VLOOKUP($F2434,'Location List'!$A$2:$T$644,19,FALSE),"")</f>
        <v>David Garcia</v>
      </c>
      <c r="C2434" s="17" t="str">
        <f>IFERROR(VLOOKUP($F2434,'Location List'!$A$2:$T$644,18,FALSE),"")</f>
        <v>Mike Kralick</v>
      </c>
      <c r="D2434" s="17" t="str">
        <f>IFERROR(VLOOKUP($F2434,'Location List'!$A$2:$T$644,9,FALSE),"")</f>
        <v>KELLI KASPER</v>
      </c>
      <c r="E2434" s="17" t="str">
        <f>IFERROR(VLOOKUP($F2434,'Location List'!$A$2:$T$644,2,FALSE),"")</f>
        <v>NORTH RICHLAND HILLS</v>
      </c>
      <c r="F2434" s="26">
        <v>579</v>
      </c>
      <c r="G2434" s="29" t="s">
        <v>3278</v>
      </c>
      <c r="H2434" s="29" t="s">
        <v>3361</v>
      </c>
      <c r="I2434" s="26">
        <v>54</v>
      </c>
      <c r="J2434" s="26">
        <v>123</v>
      </c>
      <c r="K2434" s="26">
        <v>0</v>
      </c>
      <c r="L2434" s="26">
        <v>15</v>
      </c>
      <c r="M2434" s="26">
        <v>177</v>
      </c>
      <c r="N2434" s="26">
        <v>296</v>
      </c>
      <c r="O2434" s="49">
        <v>1.6719999999999999</v>
      </c>
    </row>
    <row r="2435" spans="1:15" ht="15" customHeight="1" x14ac:dyDescent="0.25">
      <c r="A2435" s="17" t="str">
        <f>IFERROR(VLOOKUP($F2435,'Location List'!$A$2:$T$644,20,FALSE),"")</f>
        <v>Bill Eich</v>
      </c>
      <c r="B2435" s="17" t="str">
        <f>IFERROR(VLOOKUP($F2435,'Location List'!$A$2:$T$644,19,FALSE),"")</f>
        <v>David Garcia</v>
      </c>
      <c r="C2435" s="17" t="str">
        <f>IFERROR(VLOOKUP($F2435,'Location List'!$A$2:$T$644,18,FALSE),"")</f>
        <v>Jose Sandoval</v>
      </c>
      <c r="D2435" s="17" t="str">
        <f>IFERROR(VLOOKUP($F2435,'Location List'!$A$2:$T$644,9,FALSE),"")</f>
        <v>ERIC BARGAS</v>
      </c>
      <c r="E2435" s="17" t="str">
        <f>IFERROR(VLOOKUP($F2435,'Location List'!$A$2:$T$644,2,FALSE),"")</f>
        <v>VALLEY VIEW</v>
      </c>
      <c r="F2435" s="26">
        <v>580</v>
      </c>
      <c r="G2435" s="29" t="s">
        <v>3328</v>
      </c>
      <c r="H2435" s="29" t="s">
        <v>3464</v>
      </c>
      <c r="I2435" s="26">
        <v>197</v>
      </c>
      <c r="J2435" s="26">
        <v>120</v>
      </c>
      <c r="K2435" s="26">
        <v>0</v>
      </c>
      <c r="L2435" s="26">
        <v>15</v>
      </c>
      <c r="M2435" s="26">
        <v>317</v>
      </c>
      <c r="N2435" s="26">
        <v>2507</v>
      </c>
      <c r="O2435" s="49">
        <v>7.9089999999999998</v>
      </c>
    </row>
    <row r="2436" spans="1:15" ht="15" customHeight="1" x14ac:dyDescent="0.25">
      <c r="A2436" s="17" t="str">
        <f>IFERROR(VLOOKUP($F2436,'Location List'!$A$2:$T$644,20,FALSE),"")</f>
        <v>Bill Eich</v>
      </c>
      <c r="B2436" s="17" t="str">
        <f>IFERROR(VLOOKUP($F2436,'Location List'!$A$2:$T$644,19,FALSE),"")</f>
        <v>David Garcia</v>
      </c>
      <c r="C2436" s="17" t="str">
        <f>IFERROR(VLOOKUP($F2436,'Location List'!$A$2:$T$644,18,FALSE),"")</f>
        <v>Jose Sandoval</v>
      </c>
      <c r="D2436" s="17" t="str">
        <f>IFERROR(VLOOKUP($F2436,'Location List'!$A$2:$T$644,9,FALSE),"")</f>
        <v>ERIC BARGAS</v>
      </c>
      <c r="E2436" s="17" t="str">
        <f>IFERROR(VLOOKUP($F2436,'Location List'!$A$2:$T$644,2,FALSE),"")</f>
        <v>VALLEY VIEW</v>
      </c>
      <c r="F2436" s="26">
        <v>580</v>
      </c>
      <c r="G2436" s="29" t="s">
        <v>3272</v>
      </c>
      <c r="H2436" s="29" t="s">
        <v>3621</v>
      </c>
      <c r="I2436" s="26">
        <v>396</v>
      </c>
      <c r="J2436" s="26">
        <v>94</v>
      </c>
      <c r="K2436" s="26">
        <v>0</v>
      </c>
      <c r="L2436" s="26">
        <v>15</v>
      </c>
      <c r="M2436" s="26">
        <v>490</v>
      </c>
      <c r="N2436" s="26">
        <v>4438</v>
      </c>
      <c r="O2436" s="49">
        <v>9.0570000000000004</v>
      </c>
    </row>
    <row r="2437" spans="1:15" ht="15" customHeight="1" x14ac:dyDescent="0.25">
      <c r="A2437" s="17" t="str">
        <f>IFERROR(VLOOKUP($F2437,'Location List'!$A$2:$T$644,20,FALSE),"")</f>
        <v>Bill Eich</v>
      </c>
      <c r="B2437" s="17" t="str">
        <f>IFERROR(VLOOKUP($F2437,'Location List'!$A$2:$T$644,19,FALSE),"")</f>
        <v>David Garcia</v>
      </c>
      <c r="C2437" s="17" t="str">
        <f>IFERROR(VLOOKUP($F2437,'Location List'!$A$2:$T$644,18,FALSE),"")</f>
        <v>Jose Sandoval</v>
      </c>
      <c r="D2437" s="17" t="str">
        <f>IFERROR(VLOOKUP($F2437,'Location List'!$A$2:$T$644,9,FALSE),"")</f>
        <v>ERIC BARGAS</v>
      </c>
      <c r="E2437" s="17" t="str">
        <f>IFERROR(VLOOKUP($F2437,'Location List'!$A$2:$T$644,2,FALSE),"")</f>
        <v>VALLEY VIEW</v>
      </c>
      <c r="F2437" s="26">
        <v>580</v>
      </c>
      <c r="G2437" s="29" t="s">
        <v>3272</v>
      </c>
      <c r="H2437" s="29" t="s">
        <v>3331</v>
      </c>
      <c r="I2437" s="26">
        <v>328</v>
      </c>
      <c r="J2437" s="26">
        <v>140</v>
      </c>
      <c r="K2437" s="26">
        <v>0</v>
      </c>
      <c r="L2437" s="26">
        <v>14</v>
      </c>
      <c r="M2437" s="26">
        <v>468</v>
      </c>
      <c r="N2437" s="26">
        <v>3987</v>
      </c>
      <c r="O2437" s="49">
        <v>8.5190000000000001</v>
      </c>
    </row>
    <row r="2438" spans="1:15" ht="15" customHeight="1" x14ac:dyDescent="0.25">
      <c r="A2438" s="17" t="str">
        <f>IFERROR(VLOOKUP($F2438,'Location List'!$A$2:$T$644,20,FALSE),"")</f>
        <v>Bill Eich</v>
      </c>
      <c r="B2438" s="17" t="str">
        <f>IFERROR(VLOOKUP($F2438,'Location List'!$A$2:$T$644,19,FALSE),"")</f>
        <v>David Garcia</v>
      </c>
      <c r="C2438" s="17" t="str">
        <f>IFERROR(VLOOKUP($F2438,'Location List'!$A$2:$T$644,18,FALSE),"")</f>
        <v>Jose Sandoval</v>
      </c>
      <c r="D2438" s="17" t="str">
        <f>IFERROR(VLOOKUP($F2438,'Location List'!$A$2:$T$644,9,FALSE),"")</f>
        <v>ERIC BARGAS</v>
      </c>
      <c r="E2438" s="17" t="str">
        <f>IFERROR(VLOOKUP($F2438,'Location List'!$A$2:$T$644,2,FALSE),"")</f>
        <v>VALLEY VIEW</v>
      </c>
      <c r="F2438" s="26">
        <v>580</v>
      </c>
      <c r="G2438" s="29" t="s">
        <v>3272</v>
      </c>
      <c r="H2438" s="29" t="s">
        <v>3406</v>
      </c>
      <c r="I2438" s="26">
        <v>144</v>
      </c>
      <c r="J2438" s="26">
        <v>294</v>
      </c>
      <c r="K2438" s="26">
        <v>0</v>
      </c>
      <c r="L2438" s="26">
        <v>15</v>
      </c>
      <c r="M2438" s="26">
        <v>438</v>
      </c>
      <c r="N2438" s="26">
        <v>2721</v>
      </c>
      <c r="O2438" s="49">
        <v>6.2119999999999997</v>
      </c>
    </row>
    <row r="2439" spans="1:15" ht="15" customHeight="1" x14ac:dyDescent="0.25">
      <c r="A2439" s="17" t="str">
        <f>IFERROR(VLOOKUP($F2439,'Location List'!$A$2:$T$644,20,FALSE),"")</f>
        <v>Bill Eich</v>
      </c>
      <c r="B2439" s="17" t="str">
        <f>IFERROR(VLOOKUP($F2439,'Location List'!$A$2:$T$644,19,FALSE),"")</f>
        <v>David Garcia</v>
      </c>
      <c r="C2439" s="17" t="str">
        <f>IFERROR(VLOOKUP($F2439,'Location List'!$A$2:$T$644,18,FALSE),"")</f>
        <v>Jose Sandoval</v>
      </c>
      <c r="D2439" s="17" t="str">
        <f>IFERROR(VLOOKUP($F2439,'Location List'!$A$2:$T$644,9,FALSE),"")</f>
        <v>ERIC BARGAS</v>
      </c>
      <c r="E2439" s="17" t="str">
        <f>IFERROR(VLOOKUP($F2439,'Location List'!$A$2:$T$644,2,FALSE),"")</f>
        <v>VALLEY VIEW</v>
      </c>
      <c r="F2439" s="26">
        <v>580</v>
      </c>
      <c r="G2439" s="29" t="s">
        <v>3278</v>
      </c>
      <c r="H2439" s="29" t="s">
        <v>3513</v>
      </c>
      <c r="I2439" s="26">
        <v>70</v>
      </c>
      <c r="J2439" s="26">
        <v>109</v>
      </c>
      <c r="K2439" s="26">
        <v>0</v>
      </c>
      <c r="L2439" s="26">
        <v>14</v>
      </c>
      <c r="M2439" s="26">
        <v>179</v>
      </c>
      <c r="N2439" s="26">
        <v>94</v>
      </c>
      <c r="O2439" s="49">
        <v>0.52500000000000002</v>
      </c>
    </row>
    <row r="2440" spans="1:15" ht="15" customHeight="1" x14ac:dyDescent="0.25">
      <c r="A2440" s="17" t="str">
        <f>IFERROR(VLOOKUP($F2440,'Location List'!$A$2:$T$644,20,FALSE),"")</f>
        <v>Bill Eich</v>
      </c>
      <c r="B2440" s="17" t="str">
        <f>IFERROR(VLOOKUP($F2440,'Location List'!$A$2:$T$644,19,FALSE),"")</f>
        <v>David Garcia</v>
      </c>
      <c r="C2440" s="17" t="str">
        <f>IFERROR(VLOOKUP($F2440,'Location List'!$A$2:$T$644,18,FALSE),"")</f>
        <v>Jose Sandoval</v>
      </c>
      <c r="D2440" s="17" t="str">
        <f>IFERROR(VLOOKUP($F2440,'Location List'!$A$2:$T$644,9,FALSE),"")</f>
        <v>ERIC BARGAS</v>
      </c>
      <c r="E2440" s="17" t="str">
        <f>IFERROR(VLOOKUP($F2440,'Location List'!$A$2:$T$644,2,FALSE),"")</f>
        <v>VALLEY VIEW</v>
      </c>
      <c r="F2440" s="26">
        <v>580</v>
      </c>
      <c r="G2440" s="29" t="s">
        <v>3278</v>
      </c>
      <c r="H2440" s="29" t="s">
        <v>3514</v>
      </c>
      <c r="I2440" s="26">
        <v>80</v>
      </c>
      <c r="J2440" s="26">
        <v>113</v>
      </c>
      <c r="K2440" s="26">
        <v>0</v>
      </c>
      <c r="L2440" s="26">
        <v>15</v>
      </c>
      <c r="M2440" s="26">
        <v>193</v>
      </c>
      <c r="N2440" s="26">
        <v>193</v>
      </c>
      <c r="O2440" s="49">
        <v>1</v>
      </c>
    </row>
    <row r="2441" spans="1:15" ht="15" customHeight="1" x14ac:dyDescent="0.25">
      <c r="A2441" s="17" t="str">
        <f>IFERROR(VLOOKUP($F2441,'Location List'!$A$2:$T$644,20,FALSE),"")</f>
        <v>Bill Eich</v>
      </c>
      <c r="B2441" s="17" t="str">
        <f>IFERROR(VLOOKUP($F2441,'Location List'!$A$2:$T$644,19,FALSE),"")</f>
        <v>David Garcia</v>
      </c>
      <c r="C2441" s="17" t="str">
        <f>IFERROR(VLOOKUP($F2441,'Location List'!$A$2:$T$644,18,FALSE),"")</f>
        <v>Jose Sandoval</v>
      </c>
      <c r="D2441" s="17" t="str">
        <f>IFERROR(VLOOKUP($F2441,'Location List'!$A$2:$T$644,9,FALSE),"")</f>
        <v>ERIC BARGAS</v>
      </c>
      <c r="E2441" s="17" t="str">
        <f>IFERROR(VLOOKUP($F2441,'Location List'!$A$2:$T$644,2,FALSE),"")</f>
        <v>VALLEY VIEW</v>
      </c>
      <c r="F2441" s="26">
        <v>580</v>
      </c>
      <c r="G2441" s="29" t="s">
        <v>3278</v>
      </c>
      <c r="H2441" s="29" t="s">
        <v>3388</v>
      </c>
      <c r="I2441" s="26">
        <v>113</v>
      </c>
      <c r="J2441" s="26">
        <v>123</v>
      </c>
      <c r="K2441" s="26">
        <v>0</v>
      </c>
      <c r="L2441" s="26">
        <v>21</v>
      </c>
      <c r="M2441" s="26">
        <v>236</v>
      </c>
      <c r="N2441" s="26">
        <v>405</v>
      </c>
      <c r="O2441" s="49">
        <v>1.716</v>
      </c>
    </row>
    <row r="2442" spans="1:15" ht="15" customHeight="1" x14ac:dyDescent="0.25">
      <c r="A2442" s="17" t="str">
        <f>IFERROR(VLOOKUP($F2442,'Location List'!$A$2:$T$644,20,FALSE),"")</f>
        <v>Bill Eich</v>
      </c>
      <c r="B2442" s="17" t="str">
        <f>IFERROR(VLOOKUP($F2442,'Location List'!$A$2:$T$644,19,FALSE),"")</f>
        <v>David Garcia</v>
      </c>
      <c r="C2442" s="17" t="str">
        <f>IFERROR(VLOOKUP($F2442,'Location List'!$A$2:$T$644,18,FALSE),"")</f>
        <v>Darren Letulle</v>
      </c>
      <c r="D2442" s="17" t="str">
        <f>IFERROR(VLOOKUP($F2442,'Location List'!$A$2:$T$644,9,FALSE),"")</f>
        <v>ANTHONY CHAPA</v>
      </c>
      <c r="E2442" s="17" t="str">
        <f>IFERROR(VLOOKUP($F2442,'Location List'!$A$2:$T$644,2,FALSE),"")</f>
        <v>VICTORIA</v>
      </c>
      <c r="F2442" s="26">
        <v>581</v>
      </c>
      <c r="G2442" s="29" t="s">
        <v>3272</v>
      </c>
      <c r="H2442" s="29" t="s">
        <v>3405</v>
      </c>
      <c r="I2442" s="26">
        <v>88</v>
      </c>
      <c r="J2442" s="26">
        <v>110</v>
      </c>
      <c r="K2442" s="26">
        <v>0</v>
      </c>
      <c r="L2442" s="26">
        <v>14</v>
      </c>
      <c r="M2442" s="26">
        <v>198</v>
      </c>
      <c r="N2442" s="26">
        <v>1395</v>
      </c>
      <c r="O2442" s="49">
        <v>7.0449999999999999</v>
      </c>
    </row>
    <row r="2443" spans="1:15" ht="15" customHeight="1" x14ac:dyDescent="0.25">
      <c r="A2443" s="17" t="str">
        <f>IFERROR(VLOOKUP($F2443,'Location List'!$A$2:$T$644,20,FALSE),"")</f>
        <v>Bill Eich</v>
      </c>
      <c r="B2443" s="17" t="str">
        <f>IFERROR(VLOOKUP($F2443,'Location List'!$A$2:$T$644,19,FALSE),"")</f>
        <v>David Garcia</v>
      </c>
      <c r="C2443" s="17" t="str">
        <f>IFERROR(VLOOKUP($F2443,'Location List'!$A$2:$T$644,18,FALSE),"")</f>
        <v>Darren Letulle</v>
      </c>
      <c r="D2443" s="17" t="str">
        <f>IFERROR(VLOOKUP($F2443,'Location List'!$A$2:$T$644,9,FALSE),"")</f>
        <v>ANTHONY CHAPA</v>
      </c>
      <c r="E2443" s="17" t="str">
        <f>IFERROR(VLOOKUP($F2443,'Location List'!$A$2:$T$644,2,FALSE),"")</f>
        <v>VICTORIA</v>
      </c>
      <c r="F2443" s="26">
        <v>581</v>
      </c>
      <c r="G2443" s="29" t="s">
        <v>3278</v>
      </c>
      <c r="H2443" s="29" t="s">
        <v>3293</v>
      </c>
      <c r="I2443" s="26">
        <v>36</v>
      </c>
      <c r="J2443" s="26">
        <v>89</v>
      </c>
      <c r="K2443" s="26">
        <v>0</v>
      </c>
      <c r="L2443" s="26">
        <v>15</v>
      </c>
      <c r="M2443" s="26">
        <v>125</v>
      </c>
      <c r="N2443" s="26">
        <v>3346</v>
      </c>
      <c r="O2443" s="49">
        <v>26.768000000000001</v>
      </c>
    </row>
    <row r="2444" spans="1:15" ht="15" customHeight="1" x14ac:dyDescent="0.25">
      <c r="A2444" s="17" t="str">
        <f>IFERROR(VLOOKUP($F2444,'Location List'!$A$2:$T$644,20,FALSE),"")</f>
        <v>Bill Eich</v>
      </c>
      <c r="B2444" s="17" t="str">
        <f>IFERROR(VLOOKUP($F2444,'Location List'!$A$2:$T$644,19,FALSE),"")</f>
        <v>David Garcia</v>
      </c>
      <c r="C2444" s="17" t="str">
        <f>IFERROR(VLOOKUP($F2444,'Location List'!$A$2:$T$644,18,FALSE),"")</f>
        <v>Darren Letulle</v>
      </c>
      <c r="D2444" s="17" t="str">
        <f>IFERROR(VLOOKUP($F2444,'Location List'!$A$2:$T$644,9,FALSE),"")</f>
        <v>ANTHONY CHAPA</v>
      </c>
      <c r="E2444" s="17" t="str">
        <f>IFERROR(VLOOKUP($F2444,'Location List'!$A$2:$T$644,2,FALSE),"")</f>
        <v>VICTORIA</v>
      </c>
      <c r="F2444" s="26">
        <v>581</v>
      </c>
      <c r="G2444" s="29" t="s">
        <v>3278</v>
      </c>
      <c r="H2444" s="29" t="s">
        <v>3297</v>
      </c>
      <c r="I2444" s="26">
        <v>81</v>
      </c>
      <c r="J2444" s="26">
        <v>142</v>
      </c>
      <c r="K2444" s="26">
        <v>0</v>
      </c>
      <c r="L2444" s="26">
        <v>16</v>
      </c>
      <c r="M2444" s="26">
        <v>223</v>
      </c>
      <c r="N2444" s="26">
        <v>1395</v>
      </c>
      <c r="O2444" s="49">
        <v>6.2560000000000002</v>
      </c>
    </row>
    <row r="2445" spans="1:15" ht="15" customHeight="1" x14ac:dyDescent="0.25">
      <c r="A2445" s="17" t="str">
        <f>IFERROR(VLOOKUP($F2445,'Location List'!$A$2:$T$644,20,FALSE),"")</f>
        <v>Bill Eich</v>
      </c>
      <c r="B2445" s="17" t="str">
        <f>IFERROR(VLOOKUP($F2445,'Location List'!$A$2:$T$644,19,FALSE),"")</f>
        <v>David Garcia</v>
      </c>
      <c r="C2445" s="17" t="str">
        <f>IFERROR(VLOOKUP($F2445,'Location List'!$A$2:$T$644,18,FALSE),"")</f>
        <v>Darren Letulle</v>
      </c>
      <c r="D2445" s="17" t="str">
        <f>IFERROR(VLOOKUP($F2445,'Location List'!$A$2:$T$644,9,FALSE),"")</f>
        <v>ANTHONY CHAPA</v>
      </c>
      <c r="E2445" s="17" t="str">
        <f>IFERROR(VLOOKUP($F2445,'Location List'!$A$2:$T$644,2,FALSE),"")</f>
        <v>VICTORIA</v>
      </c>
      <c r="F2445" s="26">
        <v>581</v>
      </c>
      <c r="G2445" s="29" t="s">
        <v>3278</v>
      </c>
      <c r="H2445" s="29" t="s">
        <v>3402</v>
      </c>
      <c r="I2445" s="26">
        <v>64</v>
      </c>
      <c r="J2445" s="26">
        <v>81</v>
      </c>
      <c r="K2445" s="26">
        <v>0</v>
      </c>
      <c r="L2445" s="26">
        <v>14</v>
      </c>
      <c r="M2445" s="26">
        <v>145</v>
      </c>
      <c r="N2445" s="26">
        <v>233</v>
      </c>
      <c r="O2445" s="49">
        <v>1.607</v>
      </c>
    </row>
    <row r="2446" spans="1:15" ht="15" customHeight="1" x14ac:dyDescent="0.25">
      <c r="A2446" s="17" t="str">
        <f>IFERROR(VLOOKUP($F2446,'Location List'!$A$2:$T$644,20,FALSE),"")</f>
        <v>Bill Eich</v>
      </c>
      <c r="B2446" s="17" t="str">
        <f>IFERROR(VLOOKUP($F2446,'Location List'!$A$2:$T$644,19,FALSE),"")</f>
        <v>David Garcia</v>
      </c>
      <c r="C2446" s="17" t="str">
        <f>IFERROR(VLOOKUP($F2446,'Location List'!$A$2:$T$644,18,FALSE),"")</f>
        <v>Darren Letulle</v>
      </c>
      <c r="D2446" s="17" t="str">
        <f>IFERROR(VLOOKUP($F2446,'Location List'!$A$2:$T$644,9,FALSE),"")</f>
        <v>ANTHONY CHAPA</v>
      </c>
      <c r="E2446" s="17" t="str">
        <f>IFERROR(VLOOKUP($F2446,'Location List'!$A$2:$T$644,2,FALSE),"")</f>
        <v>VICTORIA</v>
      </c>
      <c r="F2446" s="26">
        <v>581</v>
      </c>
      <c r="G2446" s="29" t="s">
        <v>3278</v>
      </c>
      <c r="H2446" s="29" t="s">
        <v>3391</v>
      </c>
      <c r="I2446" s="26">
        <v>31</v>
      </c>
      <c r="J2446" s="26">
        <v>63</v>
      </c>
      <c r="K2446" s="26">
        <v>0</v>
      </c>
      <c r="L2446" s="26">
        <v>14</v>
      </c>
      <c r="M2446" s="26">
        <v>94</v>
      </c>
      <c r="N2446" s="26">
        <v>4162</v>
      </c>
      <c r="O2446" s="49">
        <v>44.277000000000001</v>
      </c>
    </row>
    <row r="2447" spans="1:15" ht="15" customHeight="1" x14ac:dyDescent="0.25">
      <c r="A2447" s="17" t="str">
        <f>IFERROR(VLOOKUP($F2447,'Location List'!$A$2:$T$644,20,FALSE),"")</f>
        <v>Bill Eich</v>
      </c>
      <c r="B2447" s="17" t="str">
        <f>IFERROR(VLOOKUP($F2447,'Location List'!$A$2:$T$644,19,FALSE),"")</f>
        <v>David Garcia</v>
      </c>
      <c r="C2447" s="17" t="str">
        <f>IFERROR(VLOOKUP($F2447,'Location List'!$A$2:$T$644,18,FALSE),"")</f>
        <v>Mike Kralick</v>
      </c>
      <c r="D2447" s="17" t="str">
        <f>IFERROR(VLOOKUP($F2447,'Location List'!$A$2:$T$644,9,FALSE),"")</f>
        <v>KELLI KASPER</v>
      </c>
      <c r="E2447" s="17" t="str">
        <f>IFERROR(VLOOKUP($F2447,'Location List'!$A$2:$T$644,2,FALSE),"")</f>
        <v>ABILENE</v>
      </c>
      <c r="F2447" s="26">
        <v>582</v>
      </c>
      <c r="G2447" s="29" t="s">
        <v>3272</v>
      </c>
      <c r="H2447" s="29" t="s">
        <v>3322</v>
      </c>
      <c r="I2447" s="26">
        <v>1298</v>
      </c>
      <c r="J2447" s="26">
        <v>538</v>
      </c>
      <c r="K2447" s="26">
        <v>0</v>
      </c>
      <c r="L2447" s="26">
        <v>39</v>
      </c>
      <c r="M2447" s="26">
        <v>1836</v>
      </c>
      <c r="N2447" s="26">
        <v>12391</v>
      </c>
      <c r="O2447" s="49">
        <v>6.7489999999999997</v>
      </c>
    </row>
    <row r="2448" spans="1:15" ht="15" customHeight="1" x14ac:dyDescent="0.25">
      <c r="A2448" s="17" t="str">
        <f>IFERROR(VLOOKUP($F2448,'Location List'!$A$2:$T$644,20,FALSE),"")</f>
        <v>Bill Eich</v>
      </c>
      <c r="B2448" s="17" t="str">
        <f>IFERROR(VLOOKUP($F2448,'Location List'!$A$2:$T$644,19,FALSE),"")</f>
        <v>David Garcia</v>
      </c>
      <c r="C2448" s="17" t="str">
        <f>IFERROR(VLOOKUP($F2448,'Location List'!$A$2:$T$644,18,FALSE),"")</f>
        <v>Mike Kralick</v>
      </c>
      <c r="D2448" s="17" t="str">
        <f>IFERROR(VLOOKUP($F2448,'Location List'!$A$2:$T$644,9,FALSE),"")</f>
        <v>KELLI KASPER</v>
      </c>
      <c r="E2448" s="17" t="str">
        <f>IFERROR(VLOOKUP($F2448,'Location List'!$A$2:$T$644,2,FALSE),"")</f>
        <v>ABILENE</v>
      </c>
      <c r="F2448" s="26">
        <v>582</v>
      </c>
      <c r="G2448" s="29" t="s">
        <v>3272</v>
      </c>
      <c r="H2448" s="29" t="s">
        <v>3319</v>
      </c>
      <c r="I2448" s="26">
        <v>214</v>
      </c>
      <c r="J2448" s="26">
        <v>202</v>
      </c>
      <c r="K2448" s="26">
        <v>0</v>
      </c>
      <c r="L2448" s="26">
        <v>22</v>
      </c>
      <c r="M2448" s="26">
        <v>416</v>
      </c>
      <c r="N2448" s="26">
        <v>719</v>
      </c>
      <c r="O2448" s="49">
        <v>1.728</v>
      </c>
    </row>
    <row r="2449" spans="1:15" ht="15" customHeight="1" x14ac:dyDescent="0.25">
      <c r="A2449" s="17" t="str">
        <f>IFERROR(VLOOKUP($F2449,'Location List'!$A$2:$T$644,20,FALSE),"")</f>
        <v>Bill Eich</v>
      </c>
      <c r="B2449" s="17" t="str">
        <f>IFERROR(VLOOKUP($F2449,'Location List'!$A$2:$T$644,19,FALSE),"")</f>
        <v>David Garcia</v>
      </c>
      <c r="C2449" s="17" t="str">
        <f>IFERROR(VLOOKUP($F2449,'Location List'!$A$2:$T$644,18,FALSE),"")</f>
        <v>Mike Kralick</v>
      </c>
      <c r="D2449" s="17" t="str">
        <f>IFERROR(VLOOKUP($F2449,'Location List'!$A$2:$T$644,9,FALSE),"")</f>
        <v>KELLI KASPER</v>
      </c>
      <c r="E2449" s="17" t="str">
        <f>IFERROR(VLOOKUP($F2449,'Location List'!$A$2:$T$644,2,FALSE),"")</f>
        <v>ABILENE</v>
      </c>
      <c r="F2449" s="26">
        <v>582</v>
      </c>
      <c r="G2449" s="29" t="s">
        <v>3276</v>
      </c>
      <c r="H2449" s="29" t="s">
        <v>3299</v>
      </c>
      <c r="I2449" s="26">
        <v>43</v>
      </c>
      <c r="J2449" s="26">
        <v>64</v>
      </c>
      <c r="K2449" s="26">
        <v>0</v>
      </c>
      <c r="L2449" s="26">
        <v>13</v>
      </c>
      <c r="M2449" s="26">
        <v>107</v>
      </c>
      <c r="N2449" s="26">
        <v>183</v>
      </c>
      <c r="O2449" s="49">
        <v>1.71</v>
      </c>
    </row>
    <row r="2450" spans="1:15" ht="15" customHeight="1" x14ac:dyDescent="0.25">
      <c r="A2450" s="17" t="str">
        <f>IFERROR(VLOOKUP($F2450,'Location List'!$A$2:$T$644,20,FALSE),"")</f>
        <v>Bill Eich</v>
      </c>
      <c r="B2450" s="17" t="str">
        <f>IFERROR(VLOOKUP($F2450,'Location List'!$A$2:$T$644,19,FALSE),"")</f>
        <v>David Garcia</v>
      </c>
      <c r="C2450" s="17" t="str">
        <f>IFERROR(VLOOKUP($F2450,'Location List'!$A$2:$T$644,18,FALSE),"")</f>
        <v>Mike Kralick</v>
      </c>
      <c r="D2450" s="17" t="str">
        <f>IFERROR(VLOOKUP($F2450,'Location List'!$A$2:$T$644,9,FALSE),"")</f>
        <v>KELLI KASPER</v>
      </c>
      <c r="E2450" s="17" t="str">
        <f>IFERROR(VLOOKUP($F2450,'Location List'!$A$2:$T$644,2,FALSE),"")</f>
        <v>ABILENE</v>
      </c>
      <c r="F2450" s="26">
        <v>582</v>
      </c>
      <c r="G2450" s="29" t="s">
        <v>3278</v>
      </c>
      <c r="H2450" s="29" t="s">
        <v>3297</v>
      </c>
      <c r="I2450" s="26">
        <v>81</v>
      </c>
      <c r="J2450" s="26">
        <v>108</v>
      </c>
      <c r="K2450" s="26">
        <v>0</v>
      </c>
      <c r="L2450" s="26">
        <v>16</v>
      </c>
      <c r="M2450" s="26">
        <v>189</v>
      </c>
      <c r="N2450" s="26">
        <v>286</v>
      </c>
      <c r="O2450" s="49">
        <v>1.5129999999999999</v>
      </c>
    </row>
    <row r="2451" spans="1:15" ht="15" customHeight="1" x14ac:dyDescent="0.25">
      <c r="A2451" s="17" t="str">
        <f>IFERROR(VLOOKUP($F2451,'Location List'!$A$2:$T$644,20,FALSE),"")</f>
        <v>Bill Eich</v>
      </c>
      <c r="B2451" s="17" t="str">
        <f>IFERROR(VLOOKUP($F2451,'Location List'!$A$2:$T$644,19,FALSE),"")</f>
        <v>David Garcia</v>
      </c>
      <c r="C2451" s="17" t="str">
        <f>IFERROR(VLOOKUP($F2451,'Location List'!$A$2:$T$644,18,FALSE),"")</f>
        <v>Mike Kralick</v>
      </c>
      <c r="D2451" s="17" t="str">
        <f>IFERROR(VLOOKUP($F2451,'Location List'!$A$2:$T$644,9,FALSE),"")</f>
        <v>KELLI KASPER</v>
      </c>
      <c r="E2451" s="17" t="str">
        <f>IFERROR(VLOOKUP($F2451,'Location List'!$A$2:$T$644,2,FALSE),"")</f>
        <v>ABILENE</v>
      </c>
      <c r="F2451" s="26">
        <v>582</v>
      </c>
      <c r="G2451" s="29" t="s">
        <v>3278</v>
      </c>
      <c r="H2451" s="29" t="s">
        <v>3377</v>
      </c>
      <c r="I2451" s="26">
        <v>48</v>
      </c>
      <c r="J2451" s="26">
        <v>155</v>
      </c>
      <c r="K2451" s="26">
        <v>0</v>
      </c>
      <c r="L2451" s="26">
        <v>13</v>
      </c>
      <c r="M2451" s="26">
        <v>203</v>
      </c>
      <c r="N2451" s="26">
        <v>306</v>
      </c>
      <c r="O2451" s="49">
        <v>1.5069999999999999</v>
      </c>
    </row>
    <row r="2452" spans="1:15" ht="15" customHeight="1" x14ac:dyDescent="0.25">
      <c r="A2452" s="17" t="str">
        <f>IFERROR(VLOOKUP($F2452,'Location List'!$A$2:$T$644,20,FALSE),"")</f>
        <v>Bill Eich</v>
      </c>
      <c r="B2452" s="17" t="str">
        <f>IFERROR(VLOOKUP($F2452,'Location List'!$A$2:$T$644,19,FALSE),"")</f>
        <v>David Garcia</v>
      </c>
      <c r="C2452" s="17" t="str">
        <f>IFERROR(VLOOKUP($F2452,'Location List'!$A$2:$T$644,18,FALSE),"")</f>
        <v>Mike Kralick</v>
      </c>
      <c r="D2452" s="17" t="str">
        <f>IFERROR(VLOOKUP($F2452,'Location List'!$A$2:$T$644,9,FALSE),"")</f>
        <v>KELLI KASPER</v>
      </c>
      <c r="E2452" s="17" t="str">
        <f>IFERROR(VLOOKUP($F2452,'Location List'!$A$2:$T$644,2,FALSE),"")</f>
        <v>ABILENE</v>
      </c>
      <c r="F2452" s="26">
        <v>582</v>
      </c>
      <c r="G2452" s="29" t="s">
        <v>3278</v>
      </c>
      <c r="H2452" s="29" t="s">
        <v>3591</v>
      </c>
      <c r="I2452" s="26">
        <v>122</v>
      </c>
      <c r="J2452" s="26">
        <v>82</v>
      </c>
      <c r="K2452" s="26">
        <v>0</v>
      </c>
      <c r="L2452" s="26">
        <v>15</v>
      </c>
      <c r="M2452" s="26">
        <v>204</v>
      </c>
      <c r="N2452" s="26">
        <v>350</v>
      </c>
      <c r="O2452" s="49">
        <v>1.716</v>
      </c>
    </row>
    <row r="2453" spans="1:15" ht="15" customHeight="1" x14ac:dyDescent="0.25">
      <c r="A2453" s="17" t="str">
        <f>IFERROR(VLOOKUP($F2453,'Location List'!$A$2:$T$644,20,FALSE),"")</f>
        <v>Bill Eich</v>
      </c>
      <c r="B2453" s="17" t="str">
        <f>IFERROR(VLOOKUP($F2453,'Location List'!$A$2:$T$644,19,FALSE),"")</f>
        <v>David Garcia</v>
      </c>
      <c r="C2453" s="17" t="str">
        <f>IFERROR(VLOOKUP($F2453,'Location List'!$A$2:$T$644,18,FALSE),"")</f>
        <v>Mike Kralick</v>
      </c>
      <c r="D2453" s="17" t="str">
        <f>IFERROR(VLOOKUP($F2453,'Location List'!$A$2:$T$644,9,FALSE),"")</f>
        <v>KELLI KASPER</v>
      </c>
      <c r="E2453" s="17" t="str">
        <f>IFERROR(VLOOKUP($F2453,'Location List'!$A$2:$T$644,2,FALSE),"")</f>
        <v>ABILENE</v>
      </c>
      <c r="F2453" s="26">
        <v>582</v>
      </c>
      <c r="G2453" s="29" t="s">
        <v>3278</v>
      </c>
      <c r="H2453" s="29" t="s">
        <v>3363</v>
      </c>
      <c r="I2453" s="26">
        <v>113</v>
      </c>
      <c r="J2453" s="26">
        <v>167</v>
      </c>
      <c r="K2453" s="26">
        <v>0</v>
      </c>
      <c r="L2453" s="26">
        <v>13</v>
      </c>
      <c r="M2453" s="26">
        <v>280</v>
      </c>
      <c r="N2453" s="26">
        <v>538</v>
      </c>
      <c r="O2453" s="49">
        <v>1.921</v>
      </c>
    </row>
    <row r="2454" spans="1:15" ht="15" customHeight="1" x14ac:dyDescent="0.25">
      <c r="A2454" s="17" t="str">
        <f>IFERROR(VLOOKUP($F2454,'Location List'!$A$2:$T$644,20,FALSE),"")</f>
        <v>Bill Eich</v>
      </c>
      <c r="B2454" s="17" t="str">
        <f>IFERROR(VLOOKUP($F2454,'Location List'!$A$2:$T$644,19,FALSE),"")</f>
        <v>David Garcia</v>
      </c>
      <c r="C2454" s="17" t="str">
        <f>IFERROR(VLOOKUP($F2454,'Location List'!$A$2:$T$644,18,FALSE),"")</f>
        <v>David Garibay</v>
      </c>
      <c r="D2454" s="17" t="str">
        <f>IFERROR(VLOOKUP($F2454,'Location List'!$A$2:$T$644,9,FALSE),"")</f>
        <v>WILLIAM PRESSEL</v>
      </c>
      <c r="E2454" s="17" t="str">
        <f>IFERROR(VLOOKUP($F2454,'Location List'!$A$2:$T$644,2,FALSE),"")</f>
        <v>SELMA</v>
      </c>
      <c r="F2454" s="26">
        <v>583</v>
      </c>
      <c r="G2454" s="29" t="s">
        <v>3272</v>
      </c>
      <c r="H2454" s="29" t="s">
        <v>3290</v>
      </c>
      <c r="I2454" s="26">
        <v>72</v>
      </c>
      <c r="J2454" s="26">
        <v>80</v>
      </c>
      <c r="K2454" s="26">
        <v>0</v>
      </c>
      <c r="L2454" s="26">
        <v>15</v>
      </c>
      <c r="M2454" s="26">
        <v>152</v>
      </c>
      <c r="N2454" s="26">
        <v>280</v>
      </c>
      <c r="O2454" s="49">
        <v>1.8420000000000001</v>
      </c>
    </row>
    <row r="2455" spans="1:15" ht="15" customHeight="1" x14ac:dyDescent="0.25">
      <c r="A2455" s="17" t="str">
        <f>IFERROR(VLOOKUP($F2455,'Location List'!$A$2:$T$644,20,FALSE),"")</f>
        <v>Bill Eich</v>
      </c>
      <c r="B2455" s="17" t="str">
        <f>IFERROR(VLOOKUP($F2455,'Location List'!$A$2:$T$644,19,FALSE),"")</f>
        <v>David Garcia</v>
      </c>
      <c r="C2455" s="17" t="str">
        <f>IFERROR(VLOOKUP($F2455,'Location List'!$A$2:$T$644,18,FALSE),"")</f>
        <v>David Garibay</v>
      </c>
      <c r="D2455" s="17" t="str">
        <f>IFERROR(VLOOKUP($F2455,'Location List'!$A$2:$T$644,9,FALSE),"")</f>
        <v>WILLIAM PRESSEL</v>
      </c>
      <c r="E2455" s="17" t="str">
        <f>IFERROR(VLOOKUP($F2455,'Location List'!$A$2:$T$644,2,FALSE),"")</f>
        <v>SELMA</v>
      </c>
      <c r="F2455" s="26">
        <v>583</v>
      </c>
      <c r="G2455" s="29" t="s">
        <v>3272</v>
      </c>
      <c r="H2455" s="29" t="s">
        <v>3405</v>
      </c>
      <c r="I2455" s="26">
        <v>347</v>
      </c>
      <c r="J2455" s="26">
        <v>253</v>
      </c>
      <c r="K2455" s="26">
        <v>0</v>
      </c>
      <c r="L2455" s="26">
        <v>17</v>
      </c>
      <c r="M2455" s="26">
        <v>600</v>
      </c>
      <c r="N2455" s="26">
        <v>4225</v>
      </c>
      <c r="O2455" s="49">
        <v>7.0419999999999998</v>
      </c>
    </row>
    <row r="2456" spans="1:15" ht="15" customHeight="1" x14ac:dyDescent="0.25">
      <c r="A2456" s="17" t="str">
        <f>IFERROR(VLOOKUP($F2456,'Location List'!$A$2:$T$644,20,FALSE),"")</f>
        <v>Bill Eich</v>
      </c>
      <c r="B2456" s="17" t="str">
        <f>IFERROR(VLOOKUP($F2456,'Location List'!$A$2:$T$644,19,FALSE),"")</f>
        <v>David Garcia</v>
      </c>
      <c r="C2456" s="17" t="str">
        <f>IFERROR(VLOOKUP($F2456,'Location List'!$A$2:$T$644,18,FALSE),"")</f>
        <v>David Garibay</v>
      </c>
      <c r="D2456" s="17" t="str">
        <f>IFERROR(VLOOKUP($F2456,'Location List'!$A$2:$T$644,9,FALSE),"")</f>
        <v>WILLIAM PRESSEL</v>
      </c>
      <c r="E2456" s="17" t="str">
        <f>IFERROR(VLOOKUP($F2456,'Location List'!$A$2:$T$644,2,FALSE),"")</f>
        <v>SELMA</v>
      </c>
      <c r="F2456" s="26">
        <v>583</v>
      </c>
      <c r="G2456" s="29" t="s">
        <v>3278</v>
      </c>
      <c r="H2456" s="29" t="s">
        <v>3442</v>
      </c>
      <c r="I2456" s="26">
        <v>95</v>
      </c>
      <c r="J2456" s="26">
        <v>201</v>
      </c>
      <c r="K2456" s="26">
        <v>0</v>
      </c>
      <c r="L2456" s="26">
        <v>17</v>
      </c>
      <c r="M2456" s="26">
        <v>296</v>
      </c>
      <c r="N2456" s="26">
        <v>583</v>
      </c>
      <c r="O2456" s="49">
        <v>1.97</v>
      </c>
    </row>
    <row r="2457" spans="1:15" ht="15" customHeight="1" x14ac:dyDescent="0.25">
      <c r="A2457" s="17" t="str">
        <f>IFERROR(VLOOKUP($F2457,'Location List'!$A$2:$T$644,20,FALSE),"")</f>
        <v>Bill Eich</v>
      </c>
      <c r="B2457" s="17" t="str">
        <f>IFERROR(VLOOKUP($F2457,'Location List'!$A$2:$T$644,19,FALSE),"")</f>
        <v>David Garcia</v>
      </c>
      <c r="C2457" s="17" t="str">
        <f>IFERROR(VLOOKUP($F2457,'Location List'!$A$2:$T$644,18,FALSE),"")</f>
        <v>David Garibay</v>
      </c>
      <c r="D2457" s="17" t="str">
        <f>IFERROR(VLOOKUP($F2457,'Location List'!$A$2:$T$644,9,FALSE),"")</f>
        <v>WILLIAM PRESSEL</v>
      </c>
      <c r="E2457" s="17" t="str">
        <f>IFERROR(VLOOKUP($F2457,'Location List'!$A$2:$T$644,2,FALSE),"")</f>
        <v>SELMA</v>
      </c>
      <c r="F2457" s="26">
        <v>583</v>
      </c>
      <c r="G2457" s="29" t="s">
        <v>3278</v>
      </c>
      <c r="H2457" s="29" t="s">
        <v>3494</v>
      </c>
      <c r="I2457" s="26">
        <v>78</v>
      </c>
      <c r="J2457" s="26">
        <v>148</v>
      </c>
      <c r="K2457" s="26">
        <v>0</v>
      </c>
      <c r="L2457" s="26">
        <v>15</v>
      </c>
      <c r="M2457" s="26">
        <v>226</v>
      </c>
      <c r="N2457" s="26">
        <v>426</v>
      </c>
      <c r="O2457" s="49">
        <v>1.885</v>
      </c>
    </row>
    <row r="2458" spans="1:15" ht="15" customHeight="1" x14ac:dyDescent="0.25">
      <c r="A2458" s="17" t="str">
        <f>IFERROR(VLOOKUP($F2458,'Location List'!$A$2:$T$644,20,FALSE),"")</f>
        <v>Bill Eich</v>
      </c>
      <c r="B2458" s="17" t="str">
        <f>IFERROR(VLOOKUP($F2458,'Location List'!$A$2:$T$644,19,FALSE),"")</f>
        <v>David Garcia</v>
      </c>
      <c r="C2458" s="17" t="str">
        <f>IFERROR(VLOOKUP($F2458,'Location List'!$A$2:$T$644,18,FALSE),"")</f>
        <v>David Garibay</v>
      </c>
      <c r="D2458" s="17" t="str">
        <f>IFERROR(VLOOKUP($F2458,'Location List'!$A$2:$T$644,9,FALSE),"")</f>
        <v>WILLIAM PRESSEL</v>
      </c>
      <c r="E2458" s="17" t="str">
        <f>IFERROR(VLOOKUP($F2458,'Location List'!$A$2:$T$644,2,FALSE),"")</f>
        <v>SELMA</v>
      </c>
      <c r="F2458" s="26">
        <v>583</v>
      </c>
      <c r="G2458" s="29" t="s">
        <v>3278</v>
      </c>
      <c r="H2458" s="29" t="s">
        <v>3371</v>
      </c>
      <c r="I2458" s="26">
        <v>99</v>
      </c>
      <c r="J2458" s="26">
        <v>120</v>
      </c>
      <c r="K2458" s="26">
        <v>0</v>
      </c>
      <c r="L2458" s="26">
        <v>17</v>
      </c>
      <c r="M2458" s="26">
        <v>219</v>
      </c>
      <c r="N2458" s="26">
        <v>386</v>
      </c>
      <c r="O2458" s="49">
        <v>1.7629999999999999</v>
      </c>
    </row>
    <row r="2459" spans="1:15" ht="15" customHeight="1" x14ac:dyDescent="0.25">
      <c r="A2459" s="17" t="str">
        <f>IFERROR(VLOOKUP($F2459,'Location List'!$A$2:$T$644,20,FALSE),"")</f>
        <v>Bill Eich</v>
      </c>
      <c r="B2459" s="17" t="str">
        <f>IFERROR(VLOOKUP($F2459,'Location List'!$A$2:$T$644,19,FALSE),"")</f>
        <v>David Garcia</v>
      </c>
      <c r="C2459" s="17" t="str">
        <f>IFERROR(VLOOKUP($F2459,'Location List'!$A$2:$T$644,18,FALSE),"")</f>
        <v>David Garibay</v>
      </c>
      <c r="D2459" s="17" t="str">
        <f>IFERROR(VLOOKUP($F2459,'Location List'!$A$2:$T$644,9,FALSE),"")</f>
        <v>WILLIAM PRESSEL</v>
      </c>
      <c r="E2459" s="17" t="str">
        <f>IFERROR(VLOOKUP($F2459,'Location List'!$A$2:$T$644,2,FALSE),"")</f>
        <v>SELMA</v>
      </c>
      <c r="F2459" s="26">
        <v>583</v>
      </c>
      <c r="G2459" s="29" t="s">
        <v>3278</v>
      </c>
      <c r="H2459" s="29" t="s">
        <v>3534</v>
      </c>
      <c r="I2459" s="26">
        <v>127</v>
      </c>
      <c r="J2459" s="26">
        <v>100</v>
      </c>
      <c r="K2459" s="26">
        <v>0</v>
      </c>
      <c r="L2459" s="26">
        <v>17</v>
      </c>
      <c r="M2459" s="26">
        <v>227</v>
      </c>
      <c r="N2459" s="26">
        <v>446</v>
      </c>
      <c r="O2459" s="49">
        <v>1.9650000000000001</v>
      </c>
    </row>
    <row r="2460" spans="1:15" ht="15" customHeight="1" x14ac:dyDescent="0.25">
      <c r="A2460" s="17" t="str">
        <f>IFERROR(VLOOKUP($F2460,'Location List'!$A$2:$T$644,20,FALSE),"")</f>
        <v>Bill Eich</v>
      </c>
      <c r="B2460" s="17" t="str">
        <f>IFERROR(VLOOKUP($F2460,'Location List'!$A$2:$T$644,19,FALSE),"")</f>
        <v>David Garcia</v>
      </c>
      <c r="C2460" s="17" t="str">
        <f>IFERROR(VLOOKUP($F2460,'Location List'!$A$2:$T$644,18,FALSE),"")</f>
        <v>David Garibay</v>
      </c>
      <c r="D2460" s="17" t="str">
        <f>IFERROR(VLOOKUP($F2460,'Location List'!$A$2:$T$644,9,FALSE),"")</f>
        <v>WILLIAM PRESSEL</v>
      </c>
      <c r="E2460" s="17" t="str">
        <f>IFERROR(VLOOKUP($F2460,'Location List'!$A$2:$T$644,2,FALSE),"")</f>
        <v>SELMA</v>
      </c>
      <c r="F2460" s="26">
        <v>583</v>
      </c>
      <c r="G2460" s="29" t="s">
        <v>3278</v>
      </c>
      <c r="H2460" s="29" t="s">
        <v>3392</v>
      </c>
      <c r="I2460" s="26">
        <v>62</v>
      </c>
      <c r="J2460" s="26">
        <v>106</v>
      </c>
      <c r="K2460" s="26">
        <v>0</v>
      </c>
      <c r="L2460" s="26">
        <v>14</v>
      </c>
      <c r="M2460" s="26">
        <v>168</v>
      </c>
      <c r="N2460" s="26">
        <v>273</v>
      </c>
      <c r="O2460" s="49">
        <v>1.625</v>
      </c>
    </row>
    <row r="2461" spans="1:15" ht="15" customHeight="1" x14ac:dyDescent="0.25">
      <c r="A2461" s="17" t="str">
        <f>IFERROR(VLOOKUP($F2461,'Location List'!$A$2:$T$644,20,FALSE),"")</f>
        <v>Bill Eich</v>
      </c>
      <c r="B2461" s="17" t="str">
        <f>IFERROR(VLOOKUP($F2461,'Location List'!$A$2:$T$644,19,FALSE),"")</f>
        <v>David Garcia</v>
      </c>
      <c r="C2461" s="17" t="str">
        <f>IFERROR(VLOOKUP($F2461,'Location List'!$A$2:$T$644,18,FALSE),"")</f>
        <v>Jose Sandoval</v>
      </c>
      <c r="D2461" s="17" t="str">
        <f>IFERROR(VLOOKUP($F2461,'Location List'!$A$2:$T$644,9,FALSE),"")</f>
        <v>ERIC BARGAS</v>
      </c>
      <c r="E2461" s="17" t="str">
        <f>IFERROR(VLOOKUP($F2461,'Location List'!$A$2:$T$644,2,FALSE),"")</f>
        <v>N. GARLAND</v>
      </c>
      <c r="F2461" s="26">
        <v>584</v>
      </c>
      <c r="G2461" s="29" t="s">
        <v>3278</v>
      </c>
      <c r="H2461" s="29" t="s">
        <v>3423</v>
      </c>
      <c r="I2461" s="26">
        <v>92</v>
      </c>
      <c r="J2461" s="26">
        <v>26</v>
      </c>
      <c r="K2461" s="26">
        <v>0</v>
      </c>
      <c r="L2461" s="26">
        <v>13</v>
      </c>
      <c r="M2461" s="26">
        <v>118</v>
      </c>
      <c r="N2461" s="26">
        <v>190</v>
      </c>
      <c r="O2461" s="49">
        <v>1.61</v>
      </c>
    </row>
    <row r="2462" spans="1:15" ht="15" customHeight="1" x14ac:dyDescent="0.25">
      <c r="A2462" s="17" t="str">
        <f>IFERROR(VLOOKUP($F2462,'Location List'!$A$2:$T$644,20,FALSE),"")</f>
        <v>Bill Eich</v>
      </c>
      <c r="B2462" s="17" t="str">
        <f>IFERROR(VLOOKUP($F2462,'Location List'!$A$2:$T$644,19,FALSE),"")</f>
        <v>David Garcia</v>
      </c>
      <c r="C2462" s="17" t="str">
        <f>IFERROR(VLOOKUP($F2462,'Location List'!$A$2:$T$644,18,FALSE),"")</f>
        <v>Jose Sandoval</v>
      </c>
      <c r="D2462" s="17" t="str">
        <f>IFERROR(VLOOKUP($F2462,'Location List'!$A$2:$T$644,9,FALSE),"")</f>
        <v>ERIC BARGAS</v>
      </c>
      <c r="E2462" s="17" t="str">
        <f>IFERROR(VLOOKUP($F2462,'Location List'!$A$2:$T$644,2,FALSE),"")</f>
        <v>N. GARLAND</v>
      </c>
      <c r="F2462" s="26">
        <v>584</v>
      </c>
      <c r="G2462" s="29" t="s">
        <v>3278</v>
      </c>
      <c r="H2462" s="29" t="s">
        <v>3325</v>
      </c>
      <c r="I2462" s="26">
        <v>85</v>
      </c>
      <c r="J2462" s="26">
        <v>65</v>
      </c>
      <c r="K2462" s="26">
        <v>0</v>
      </c>
      <c r="L2462" s="26">
        <v>14</v>
      </c>
      <c r="M2462" s="26">
        <v>150</v>
      </c>
      <c r="N2462" s="26">
        <v>1298</v>
      </c>
      <c r="O2462" s="49">
        <v>8.6530000000000005</v>
      </c>
    </row>
    <row r="2463" spans="1:15" ht="15" customHeight="1" x14ac:dyDescent="0.25">
      <c r="A2463" s="17" t="str">
        <f>IFERROR(VLOOKUP($F2463,'Location List'!$A$2:$T$644,20,FALSE),"")</f>
        <v>Bill Eich</v>
      </c>
      <c r="B2463" s="17" t="str">
        <f>IFERROR(VLOOKUP($F2463,'Location List'!$A$2:$T$644,19,FALSE),"")</f>
        <v>David Garcia</v>
      </c>
      <c r="C2463" s="17" t="str">
        <f>IFERROR(VLOOKUP($F2463,'Location List'!$A$2:$T$644,18,FALSE),"")</f>
        <v>Hoang Dao</v>
      </c>
      <c r="D2463" s="17" t="str">
        <f>IFERROR(VLOOKUP($F2463,'Location List'!$A$2:$T$644,9,FALSE),"")</f>
        <v>FRANK RAMIREZ</v>
      </c>
      <c r="E2463" s="17" t="str">
        <f>IFERROR(VLOOKUP($F2463,'Location List'!$A$2:$T$644,2,FALSE),"")</f>
        <v>WILLOWBROOK</v>
      </c>
      <c r="F2463" s="26">
        <v>585</v>
      </c>
      <c r="G2463" s="29" t="s">
        <v>3272</v>
      </c>
      <c r="H2463" s="29" t="s">
        <v>3304</v>
      </c>
      <c r="I2463" s="26">
        <v>656</v>
      </c>
      <c r="J2463" s="26">
        <v>513</v>
      </c>
      <c r="K2463" s="26">
        <v>0</v>
      </c>
      <c r="L2463" s="26">
        <v>14</v>
      </c>
      <c r="M2463" s="26">
        <v>1169</v>
      </c>
      <c r="N2463" s="26">
        <v>8812</v>
      </c>
      <c r="O2463" s="49">
        <v>7.5380000000000003</v>
      </c>
    </row>
    <row r="2464" spans="1:15" ht="15" customHeight="1" x14ac:dyDescent="0.25">
      <c r="A2464" s="17" t="str">
        <f>IFERROR(VLOOKUP($F2464,'Location List'!$A$2:$T$644,20,FALSE),"")</f>
        <v>Bill Eich</v>
      </c>
      <c r="B2464" s="17" t="str">
        <f>IFERROR(VLOOKUP($F2464,'Location List'!$A$2:$T$644,19,FALSE),"")</f>
        <v>David Garcia</v>
      </c>
      <c r="C2464" s="17" t="str">
        <f>IFERROR(VLOOKUP($F2464,'Location List'!$A$2:$T$644,18,FALSE),"")</f>
        <v>Hoang Dao</v>
      </c>
      <c r="D2464" s="17" t="str">
        <f>IFERROR(VLOOKUP($F2464,'Location List'!$A$2:$T$644,9,FALSE),"")</f>
        <v>FRANK RAMIREZ</v>
      </c>
      <c r="E2464" s="17" t="str">
        <f>IFERROR(VLOOKUP($F2464,'Location List'!$A$2:$T$644,2,FALSE),"")</f>
        <v>WILLOWBROOK</v>
      </c>
      <c r="F2464" s="26">
        <v>585</v>
      </c>
      <c r="G2464" s="29" t="s">
        <v>3276</v>
      </c>
      <c r="H2464" s="29" t="s">
        <v>3285</v>
      </c>
      <c r="I2464" s="26">
        <v>404</v>
      </c>
      <c r="J2464" s="26">
        <v>287</v>
      </c>
      <c r="K2464" s="26">
        <v>0</v>
      </c>
      <c r="L2464" s="26">
        <v>20</v>
      </c>
      <c r="M2464" s="26">
        <v>691</v>
      </c>
      <c r="N2464" s="26">
        <v>1375</v>
      </c>
      <c r="O2464" s="49">
        <v>1.99</v>
      </c>
    </row>
    <row r="2465" spans="1:15" ht="15" customHeight="1" x14ac:dyDescent="0.25">
      <c r="A2465" s="17" t="str">
        <f>IFERROR(VLOOKUP($F2465,'Location List'!$A$2:$T$644,20,FALSE),"")</f>
        <v>Bill Eich</v>
      </c>
      <c r="B2465" s="17" t="str">
        <f>IFERROR(VLOOKUP($F2465,'Location List'!$A$2:$T$644,19,FALSE),"")</f>
        <v>David Garcia</v>
      </c>
      <c r="C2465" s="17" t="str">
        <f>IFERROR(VLOOKUP($F2465,'Location List'!$A$2:$T$644,18,FALSE),"")</f>
        <v>Hoang Dao</v>
      </c>
      <c r="D2465" s="17" t="str">
        <f>IFERROR(VLOOKUP($F2465,'Location List'!$A$2:$T$644,9,FALSE),"")</f>
        <v>FRANK RAMIREZ</v>
      </c>
      <c r="E2465" s="17" t="str">
        <f>IFERROR(VLOOKUP($F2465,'Location List'!$A$2:$T$644,2,FALSE),"")</f>
        <v>WILLOWBROOK</v>
      </c>
      <c r="F2465" s="26">
        <v>585</v>
      </c>
      <c r="G2465" s="29" t="s">
        <v>3278</v>
      </c>
      <c r="H2465" s="29" t="s">
        <v>3548</v>
      </c>
      <c r="I2465" s="26">
        <v>166</v>
      </c>
      <c r="J2465" s="26">
        <v>131</v>
      </c>
      <c r="K2465" s="26">
        <v>0</v>
      </c>
      <c r="L2465" s="26">
        <v>15</v>
      </c>
      <c r="M2465" s="26">
        <v>297</v>
      </c>
      <c r="N2465" s="26">
        <v>580</v>
      </c>
      <c r="O2465" s="49">
        <v>1.9530000000000001</v>
      </c>
    </row>
    <row r="2466" spans="1:15" ht="15" customHeight="1" x14ac:dyDescent="0.25">
      <c r="A2466" s="17" t="str">
        <f>IFERROR(VLOOKUP($F2466,'Location List'!$A$2:$T$644,20,FALSE),"")</f>
        <v>Bill Eich</v>
      </c>
      <c r="B2466" s="17" t="str">
        <f>IFERROR(VLOOKUP($F2466,'Location List'!$A$2:$T$644,19,FALSE),"")</f>
        <v>David Garcia</v>
      </c>
      <c r="C2466" s="17" t="str">
        <f>IFERROR(VLOOKUP($F2466,'Location List'!$A$2:$T$644,18,FALSE),"")</f>
        <v>Hoang Dao</v>
      </c>
      <c r="D2466" s="17" t="str">
        <f>IFERROR(VLOOKUP($F2466,'Location List'!$A$2:$T$644,9,FALSE),"")</f>
        <v>FRANK RAMIREZ</v>
      </c>
      <c r="E2466" s="17" t="str">
        <f>IFERROR(VLOOKUP($F2466,'Location List'!$A$2:$T$644,2,FALSE),"")</f>
        <v>WILLOWBROOK</v>
      </c>
      <c r="F2466" s="26">
        <v>585</v>
      </c>
      <c r="G2466" s="29" t="s">
        <v>3278</v>
      </c>
      <c r="H2466" s="29" t="s">
        <v>3610</v>
      </c>
      <c r="I2466" s="26">
        <v>178</v>
      </c>
      <c r="J2466" s="26">
        <v>228</v>
      </c>
      <c r="K2466" s="26">
        <v>0</v>
      </c>
      <c r="L2466" s="26">
        <v>14</v>
      </c>
      <c r="M2466" s="26">
        <v>406</v>
      </c>
      <c r="N2466" s="26">
        <v>521</v>
      </c>
      <c r="O2466" s="49">
        <v>1.2829999999999999</v>
      </c>
    </row>
    <row r="2467" spans="1:15" ht="15" customHeight="1" x14ac:dyDescent="0.25">
      <c r="A2467" s="17" t="str">
        <f>IFERROR(VLOOKUP($F2467,'Location List'!$A$2:$T$644,20,FALSE),"")</f>
        <v>Bill Eich</v>
      </c>
      <c r="B2467" s="17" t="str">
        <f>IFERROR(VLOOKUP($F2467,'Location List'!$A$2:$T$644,19,FALSE),"")</f>
        <v>David Garcia</v>
      </c>
      <c r="C2467" s="17" t="str">
        <f>IFERROR(VLOOKUP($F2467,'Location List'!$A$2:$T$644,18,FALSE),"")</f>
        <v>David Garibay Jr</v>
      </c>
      <c r="D2467" s="17" t="str">
        <f>IFERROR(VLOOKUP($F2467,'Location List'!$A$2:$T$644,9,FALSE),"")</f>
        <v>ANTHONY CHAPA</v>
      </c>
      <c r="E2467" s="17" t="str">
        <f>IFERROR(VLOOKUP($F2467,'Location List'!$A$2:$T$644,2,FALSE),"")</f>
        <v>ARBOR WALK</v>
      </c>
      <c r="F2467" s="26">
        <v>586</v>
      </c>
      <c r="G2467" s="29" t="s">
        <v>3272</v>
      </c>
      <c r="H2467" s="29" t="s">
        <v>3373</v>
      </c>
      <c r="I2467" s="26">
        <v>295</v>
      </c>
      <c r="J2467" s="26">
        <v>369</v>
      </c>
      <c r="K2467" s="26">
        <v>0</v>
      </c>
      <c r="L2467" s="26">
        <v>14</v>
      </c>
      <c r="M2467" s="26">
        <v>664</v>
      </c>
      <c r="N2467" s="26">
        <v>1252</v>
      </c>
      <c r="O2467" s="49">
        <v>1.8859999999999999</v>
      </c>
    </row>
    <row r="2468" spans="1:15" ht="15" customHeight="1" x14ac:dyDescent="0.25">
      <c r="A2468" s="17" t="str">
        <f>IFERROR(VLOOKUP($F2468,'Location List'!$A$2:$T$644,20,FALSE),"")</f>
        <v>Bill Eich</v>
      </c>
      <c r="B2468" s="17" t="str">
        <f>IFERROR(VLOOKUP($F2468,'Location List'!$A$2:$T$644,19,FALSE),"")</f>
        <v>David Garcia</v>
      </c>
      <c r="C2468" s="17" t="str">
        <f>IFERROR(VLOOKUP($F2468,'Location List'!$A$2:$T$644,18,FALSE),"")</f>
        <v>David Garibay Jr</v>
      </c>
      <c r="D2468" s="17" t="str">
        <f>IFERROR(VLOOKUP($F2468,'Location List'!$A$2:$T$644,9,FALSE),"")</f>
        <v>ANTHONY CHAPA</v>
      </c>
      <c r="E2468" s="17" t="str">
        <f>IFERROR(VLOOKUP($F2468,'Location List'!$A$2:$T$644,2,FALSE),"")</f>
        <v>ARBOR WALK</v>
      </c>
      <c r="F2468" s="26">
        <v>586</v>
      </c>
      <c r="G2468" s="29" t="s">
        <v>3272</v>
      </c>
      <c r="H2468" s="29" t="s">
        <v>3333</v>
      </c>
      <c r="I2468" s="26">
        <v>224</v>
      </c>
      <c r="J2468" s="26">
        <v>319</v>
      </c>
      <c r="K2468" s="26">
        <v>0</v>
      </c>
      <c r="L2468" s="26">
        <v>14</v>
      </c>
      <c r="M2468" s="26">
        <v>543</v>
      </c>
      <c r="N2468" s="26">
        <v>3286</v>
      </c>
      <c r="O2468" s="49">
        <v>6.0519999999999996</v>
      </c>
    </row>
    <row r="2469" spans="1:15" ht="15" customHeight="1" x14ac:dyDescent="0.25">
      <c r="A2469" s="17" t="str">
        <f>IFERROR(VLOOKUP($F2469,'Location List'!$A$2:$T$644,20,FALSE),"")</f>
        <v>Bill Eich</v>
      </c>
      <c r="B2469" s="17" t="str">
        <f>IFERROR(VLOOKUP($F2469,'Location List'!$A$2:$T$644,19,FALSE),"")</f>
        <v>David Garcia</v>
      </c>
      <c r="C2469" s="17" t="str">
        <f>IFERROR(VLOOKUP($F2469,'Location List'!$A$2:$T$644,18,FALSE),"")</f>
        <v>Hoang Dao</v>
      </c>
      <c r="D2469" s="17" t="str">
        <f>IFERROR(VLOOKUP($F2469,'Location List'!$A$2:$T$644,9,FALSE),"")</f>
        <v>FRANK RAMIREZ</v>
      </c>
      <c r="E2469" s="17" t="str">
        <f>IFERROR(VLOOKUP($F2469,'Location List'!$A$2:$T$644,2,FALSE),"")</f>
        <v>PASADENA</v>
      </c>
      <c r="F2469" s="26">
        <v>587</v>
      </c>
      <c r="G2469" s="29" t="s">
        <v>3272</v>
      </c>
      <c r="H2469" s="29" t="s">
        <v>3406</v>
      </c>
      <c r="I2469" s="26">
        <v>298</v>
      </c>
      <c r="J2469" s="26">
        <v>200</v>
      </c>
      <c r="K2469" s="26">
        <v>0</v>
      </c>
      <c r="L2469" s="26">
        <v>16</v>
      </c>
      <c r="M2469" s="26">
        <v>498</v>
      </c>
      <c r="N2469" s="26">
        <v>4087</v>
      </c>
      <c r="O2469" s="49">
        <v>8.2070000000000007</v>
      </c>
    </row>
    <row r="2470" spans="1:15" ht="15" customHeight="1" x14ac:dyDescent="0.25">
      <c r="A2470" s="17" t="str">
        <f>IFERROR(VLOOKUP($F2470,'Location List'!$A$2:$T$644,20,FALSE),"")</f>
        <v>Bill Eich</v>
      </c>
      <c r="B2470" s="17" t="str">
        <f>IFERROR(VLOOKUP($F2470,'Location List'!$A$2:$T$644,19,FALSE),"")</f>
        <v>David Garcia</v>
      </c>
      <c r="C2470" s="17" t="str">
        <f>IFERROR(VLOOKUP($F2470,'Location List'!$A$2:$T$644,18,FALSE),"")</f>
        <v>Hoang Dao</v>
      </c>
      <c r="D2470" s="17" t="str">
        <f>IFERROR(VLOOKUP($F2470,'Location List'!$A$2:$T$644,9,FALSE),"")</f>
        <v>FRANK RAMIREZ</v>
      </c>
      <c r="E2470" s="17" t="str">
        <f>IFERROR(VLOOKUP($F2470,'Location List'!$A$2:$T$644,2,FALSE),"")</f>
        <v>PASADENA</v>
      </c>
      <c r="F2470" s="26">
        <v>587</v>
      </c>
      <c r="G2470" s="29" t="s">
        <v>3276</v>
      </c>
      <c r="H2470" s="29" t="s">
        <v>3395</v>
      </c>
      <c r="I2470" s="26">
        <v>75</v>
      </c>
      <c r="J2470" s="26">
        <v>99</v>
      </c>
      <c r="K2470" s="26">
        <v>0</v>
      </c>
      <c r="L2470" s="26">
        <v>15</v>
      </c>
      <c r="M2470" s="26">
        <v>174</v>
      </c>
      <c r="N2470" s="26">
        <v>338</v>
      </c>
      <c r="O2470" s="49">
        <v>1.9430000000000001</v>
      </c>
    </row>
    <row r="2471" spans="1:15" ht="15" customHeight="1" x14ac:dyDescent="0.25">
      <c r="A2471" s="17" t="str">
        <f>IFERROR(VLOOKUP($F2471,'Location List'!$A$2:$T$644,20,FALSE),"")</f>
        <v>Bill Eich</v>
      </c>
      <c r="B2471" s="17" t="str">
        <f>IFERROR(VLOOKUP($F2471,'Location List'!$A$2:$T$644,19,FALSE),"")</f>
        <v>David Garcia</v>
      </c>
      <c r="C2471" s="17" t="str">
        <f>IFERROR(VLOOKUP($F2471,'Location List'!$A$2:$T$644,18,FALSE),"")</f>
        <v>Hoang Dao</v>
      </c>
      <c r="D2471" s="17" t="str">
        <f>IFERROR(VLOOKUP($F2471,'Location List'!$A$2:$T$644,9,FALSE),"")</f>
        <v>FRANK RAMIREZ</v>
      </c>
      <c r="E2471" s="17" t="str">
        <f>IFERROR(VLOOKUP($F2471,'Location List'!$A$2:$T$644,2,FALSE),"")</f>
        <v>PASADENA</v>
      </c>
      <c r="F2471" s="26">
        <v>587</v>
      </c>
      <c r="G2471" s="29" t="s">
        <v>3278</v>
      </c>
      <c r="H2471" s="29" t="s">
        <v>3286</v>
      </c>
      <c r="I2471" s="26">
        <v>148</v>
      </c>
      <c r="J2471" s="26">
        <v>117</v>
      </c>
      <c r="K2471" s="26">
        <v>0</v>
      </c>
      <c r="L2471" s="26">
        <v>17</v>
      </c>
      <c r="M2471" s="26">
        <v>265</v>
      </c>
      <c r="N2471" s="26">
        <v>460</v>
      </c>
      <c r="O2471" s="49">
        <v>1.736</v>
      </c>
    </row>
    <row r="2472" spans="1:15" ht="15" customHeight="1" x14ac:dyDescent="0.25">
      <c r="A2472" s="17" t="str">
        <f>IFERROR(VLOOKUP($F2472,'Location List'!$A$2:$T$644,20,FALSE),"")</f>
        <v>Bill Eich</v>
      </c>
      <c r="B2472" s="17" t="str">
        <f>IFERROR(VLOOKUP($F2472,'Location List'!$A$2:$T$644,19,FALSE),"")</f>
        <v>David Garcia</v>
      </c>
      <c r="C2472" s="17" t="str">
        <f>IFERROR(VLOOKUP($F2472,'Location List'!$A$2:$T$644,18,FALSE),"")</f>
        <v>Hoang Dao</v>
      </c>
      <c r="D2472" s="17" t="str">
        <f>IFERROR(VLOOKUP($F2472,'Location List'!$A$2:$T$644,9,FALSE),"")</f>
        <v>FRANK RAMIREZ</v>
      </c>
      <c r="E2472" s="17" t="str">
        <f>IFERROR(VLOOKUP($F2472,'Location List'!$A$2:$T$644,2,FALSE),"")</f>
        <v>PASADENA</v>
      </c>
      <c r="F2472" s="26">
        <v>587</v>
      </c>
      <c r="G2472" s="29" t="s">
        <v>3278</v>
      </c>
      <c r="H2472" s="29" t="s">
        <v>3481</v>
      </c>
      <c r="I2472" s="26">
        <v>291</v>
      </c>
      <c r="J2472" s="26">
        <v>577</v>
      </c>
      <c r="K2472" s="26">
        <v>0</v>
      </c>
      <c r="L2472" s="26">
        <v>25</v>
      </c>
      <c r="M2472" s="26">
        <v>868</v>
      </c>
      <c r="N2472" s="26">
        <v>5668</v>
      </c>
      <c r="O2472" s="49">
        <v>6.53</v>
      </c>
    </row>
    <row r="2473" spans="1:15" ht="15" customHeight="1" x14ac:dyDescent="0.25">
      <c r="A2473" s="17" t="str">
        <f>IFERROR(VLOOKUP($F2473,'Location List'!$A$2:$T$644,20,FALSE),"")</f>
        <v>Bill Eich</v>
      </c>
      <c r="B2473" s="17" t="str">
        <f>IFERROR(VLOOKUP($F2473,'Location List'!$A$2:$T$644,19,FALSE),"")</f>
        <v>David Garcia</v>
      </c>
      <c r="C2473" s="17" t="str">
        <f>IFERROR(VLOOKUP($F2473,'Location List'!$A$2:$T$644,18,FALSE),"")</f>
        <v>Jesus Gracia</v>
      </c>
      <c r="D2473" s="17" t="str">
        <f>IFERROR(VLOOKUP($F2473,'Location List'!$A$2:$T$644,9,FALSE),"")</f>
        <v>WILLIAM PRESSEL</v>
      </c>
      <c r="E2473" s="17" t="str">
        <f>IFERROR(VLOOKUP($F2473,'Location List'!$A$2:$T$644,2,FALSE),"")</f>
        <v>MCALLEN</v>
      </c>
      <c r="F2473" s="26">
        <v>588</v>
      </c>
      <c r="G2473" s="29" t="s">
        <v>3328</v>
      </c>
      <c r="H2473" s="29" t="s">
        <v>3452</v>
      </c>
      <c r="I2473" s="26">
        <v>262</v>
      </c>
      <c r="J2473" s="26">
        <v>363</v>
      </c>
      <c r="K2473" s="26">
        <v>0</v>
      </c>
      <c r="L2473" s="26">
        <v>23</v>
      </c>
      <c r="M2473" s="26">
        <v>625</v>
      </c>
      <c r="N2473" s="26">
        <v>1182</v>
      </c>
      <c r="O2473" s="49">
        <v>1.891</v>
      </c>
    </row>
    <row r="2474" spans="1:15" ht="15" customHeight="1" x14ac:dyDescent="0.25">
      <c r="A2474" s="17" t="str">
        <f>IFERROR(VLOOKUP($F2474,'Location List'!$A$2:$T$644,20,FALSE),"")</f>
        <v>Bill Eich</v>
      </c>
      <c r="B2474" s="17" t="str">
        <f>IFERROR(VLOOKUP($F2474,'Location List'!$A$2:$T$644,19,FALSE),"")</f>
        <v>David Garcia</v>
      </c>
      <c r="C2474" s="17" t="str">
        <f>IFERROR(VLOOKUP($F2474,'Location List'!$A$2:$T$644,18,FALSE),"")</f>
        <v>Jesus Gracia</v>
      </c>
      <c r="D2474" s="17" t="str">
        <f>IFERROR(VLOOKUP($F2474,'Location List'!$A$2:$T$644,9,FALSE),"")</f>
        <v>WILLIAM PRESSEL</v>
      </c>
      <c r="E2474" s="17" t="str">
        <f>IFERROR(VLOOKUP($F2474,'Location List'!$A$2:$T$644,2,FALSE),"")</f>
        <v>MCALLEN</v>
      </c>
      <c r="F2474" s="26">
        <v>588</v>
      </c>
      <c r="G2474" s="29" t="s">
        <v>3272</v>
      </c>
      <c r="H2474" s="29" t="s">
        <v>3301</v>
      </c>
      <c r="I2474" s="26">
        <v>409</v>
      </c>
      <c r="J2474" s="26">
        <v>446</v>
      </c>
      <c r="K2474" s="26">
        <v>0</v>
      </c>
      <c r="L2474" s="26">
        <v>14</v>
      </c>
      <c r="M2474" s="26">
        <v>855</v>
      </c>
      <c r="N2474" s="26">
        <v>5453</v>
      </c>
      <c r="O2474" s="49">
        <v>6.3780000000000001</v>
      </c>
    </row>
    <row r="2475" spans="1:15" ht="15" customHeight="1" x14ac:dyDescent="0.25">
      <c r="A2475" s="17" t="str">
        <f>IFERROR(VLOOKUP($F2475,'Location List'!$A$2:$T$644,20,FALSE),"")</f>
        <v>Bill Eich</v>
      </c>
      <c r="B2475" s="17" t="str">
        <f>IFERROR(VLOOKUP($F2475,'Location List'!$A$2:$T$644,19,FALSE),"")</f>
        <v>David Garcia</v>
      </c>
      <c r="C2475" s="17" t="str">
        <f>IFERROR(VLOOKUP($F2475,'Location List'!$A$2:$T$644,18,FALSE),"")</f>
        <v>Jesus Gracia</v>
      </c>
      <c r="D2475" s="17" t="str">
        <f>IFERROR(VLOOKUP($F2475,'Location List'!$A$2:$T$644,9,FALSE),"")</f>
        <v>WILLIAM PRESSEL</v>
      </c>
      <c r="E2475" s="17" t="str">
        <f>IFERROR(VLOOKUP($F2475,'Location List'!$A$2:$T$644,2,FALSE),"")</f>
        <v>MCALLEN</v>
      </c>
      <c r="F2475" s="26">
        <v>588</v>
      </c>
      <c r="G2475" s="29" t="s">
        <v>3272</v>
      </c>
      <c r="H2475" s="29" t="s">
        <v>3274</v>
      </c>
      <c r="I2475" s="26">
        <v>160</v>
      </c>
      <c r="J2475" s="26">
        <v>65</v>
      </c>
      <c r="K2475" s="26">
        <v>0</v>
      </c>
      <c r="L2475" s="26">
        <v>30</v>
      </c>
      <c r="M2475" s="26">
        <v>225</v>
      </c>
      <c r="N2475" s="26">
        <v>1694</v>
      </c>
      <c r="O2475" s="49">
        <v>7.5289999999999999</v>
      </c>
    </row>
    <row r="2476" spans="1:15" ht="15" customHeight="1" x14ac:dyDescent="0.25">
      <c r="A2476" s="17" t="str">
        <f>IFERROR(VLOOKUP($F2476,'Location List'!$A$2:$T$644,20,FALSE),"")</f>
        <v>Bill Eich</v>
      </c>
      <c r="B2476" s="17" t="str">
        <f>IFERROR(VLOOKUP($F2476,'Location List'!$A$2:$T$644,19,FALSE),"")</f>
        <v>David Garcia</v>
      </c>
      <c r="C2476" s="17" t="str">
        <f>IFERROR(VLOOKUP($F2476,'Location List'!$A$2:$T$644,18,FALSE),"")</f>
        <v>Jesus Gracia</v>
      </c>
      <c r="D2476" s="17" t="str">
        <f>IFERROR(VLOOKUP($F2476,'Location List'!$A$2:$T$644,9,FALSE),"")</f>
        <v>WILLIAM PRESSEL</v>
      </c>
      <c r="E2476" s="17" t="str">
        <f>IFERROR(VLOOKUP($F2476,'Location List'!$A$2:$T$644,2,FALSE),"")</f>
        <v>MCALLEN</v>
      </c>
      <c r="F2476" s="26">
        <v>588</v>
      </c>
      <c r="G2476" s="29" t="s">
        <v>3272</v>
      </c>
      <c r="H2476" s="29" t="s">
        <v>3405</v>
      </c>
      <c r="I2476" s="26">
        <v>191</v>
      </c>
      <c r="J2476" s="26">
        <v>128</v>
      </c>
      <c r="K2476" s="26">
        <v>0</v>
      </c>
      <c r="L2476" s="26">
        <v>15</v>
      </c>
      <c r="M2476" s="26">
        <v>319</v>
      </c>
      <c r="N2476" s="26">
        <v>2173</v>
      </c>
      <c r="O2476" s="49">
        <v>6.8120000000000003</v>
      </c>
    </row>
    <row r="2477" spans="1:15" ht="15" customHeight="1" x14ac:dyDescent="0.25">
      <c r="A2477" s="17" t="str">
        <f>IFERROR(VLOOKUP($F2477,'Location List'!$A$2:$T$644,20,FALSE),"")</f>
        <v>Bill Eich</v>
      </c>
      <c r="B2477" s="17" t="str">
        <f>IFERROR(VLOOKUP($F2477,'Location List'!$A$2:$T$644,19,FALSE),"")</f>
        <v>David Garcia</v>
      </c>
      <c r="C2477" s="17" t="str">
        <f>IFERROR(VLOOKUP($F2477,'Location List'!$A$2:$T$644,18,FALSE),"")</f>
        <v>Jesus Gracia</v>
      </c>
      <c r="D2477" s="17" t="str">
        <f>IFERROR(VLOOKUP($F2477,'Location List'!$A$2:$T$644,9,FALSE),"")</f>
        <v>WILLIAM PRESSEL</v>
      </c>
      <c r="E2477" s="17" t="str">
        <f>IFERROR(VLOOKUP($F2477,'Location List'!$A$2:$T$644,2,FALSE),"")</f>
        <v>MCALLEN</v>
      </c>
      <c r="F2477" s="26">
        <v>588</v>
      </c>
      <c r="G2477" s="29" t="s">
        <v>3272</v>
      </c>
      <c r="H2477" s="29" t="s">
        <v>3406</v>
      </c>
      <c r="I2477" s="26">
        <v>156</v>
      </c>
      <c r="J2477" s="26">
        <v>157</v>
      </c>
      <c r="K2477" s="26">
        <v>0</v>
      </c>
      <c r="L2477" s="26">
        <v>15</v>
      </c>
      <c r="M2477" s="26">
        <v>313</v>
      </c>
      <c r="N2477" s="26">
        <v>2620</v>
      </c>
      <c r="O2477" s="49">
        <v>8.3710000000000004</v>
      </c>
    </row>
    <row r="2478" spans="1:15" ht="15" customHeight="1" x14ac:dyDescent="0.25">
      <c r="A2478" s="17" t="str">
        <f>IFERROR(VLOOKUP($F2478,'Location List'!$A$2:$T$644,20,FALSE),"")</f>
        <v>Bill Eich</v>
      </c>
      <c r="B2478" s="17" t="str">
        <f>IFERROR(VLOOKUP($F2478,'Location List'!$A$2:$T$644,19,FALSE),"")</f>
        <v>David Garcia</v>
      </c>
      <c r="C2478" s="17" t="str">
        <f>IFERROR(VLOOKUP($F2478,'Location List'!$A$2:$T$644,18,FALSE),"")</f>
        <v>Jesus Gracia</v>
      </c>
      <c r="D2478" s="17" t="str">
        <f>IFERROR(VLOOKUP($F2478,'Location List'!$A$2:$T$644,9,FALSE),"")</f>
        <v>WILLIAM PRESSEL</v>
      </c>
      <c r="E2478" s="17" t="str">
        <f>IFERROR(VLOOKUP($F2478,'Location List'!$A$2:$T$644,2,FALSE),"")</f>
        <v>MCALLEN</v>
      </c>
      <c r="F2478" s="26">
        <v>588</v>
      </c>
      <c r="G2478" s="29" t="s">
        <v>3276</v>
      </c>
      <c r="H2478" s="29" t="s">
        <v>3520</v>
      </c>
      <c r="I2478" s="26">
        <v>151</v>
      </c>
      <c r="J2478" s="26">
        <v>94</v>
      </c>
      <c r="K2478" s="26">
        <v>0</v>
      </c>
      <c r="L2478" s="26">
        <v>15</v>
      </c>
      <c r="M2478" s="26">
        <v>245</v>
      </c>
      <c r="N2478" s="26">
        <v>300</v>
      </c>
      <c r="O2478" s="49">
        <v>1.224</v>
      </c>
    </row>
    <row r="2479" spans="1:15" ht="15" customHeight="1" x14ac:dyDescent="0.25">
      <c r="A2479" s="17" t="str">
        <f>IFERROR(VLOOKUP($F2479,'Location List'!$A$2:$T$644,20,FALSE),"")</f>
        <v>Bill Eich</v>
      </c>
      <c r="B2479" s="17" t="str">
        <f>IFERROR(VLOOKUP($F2479,'Location List'!$A$2:$T$644,19,FALSE),"")</f>
        <v>David Garcia</v>
      </c>
      <c r="C2479" s="17" t="str">
        <f>IFERROR(VLOOKUP($F2479,'Location List'!$A$2:$T$644,18,FALSE),"")</f>
        <v>Jesus Gracia</v>
      </c>
      <c r="D2479" s="17" t="str">
        <f>IFERROR(VLOOKUP($F2479,'Location List'!$A$2:$T$644,9,FALSE),"")</f>
        <v>WILLIAM PRESSEL</v>
      </c>
      <c r="E2479" s="17" t="str">
        <f>IFERROR(VLOOKUP($F2479,'Location List'!$A$2:$T$644,2,FALSE),"")</f>
        <v>MCALLEN</v>
      </c>
      <c r="F2479" s="26">
        <v>588</v>
      </c>
      <c r="G2479" s="29" t="s">
        <v>3276</v>
      </c>
      <c r="H2479" s="29" t="s">
        <v>3551</v>
      </c>
      <c r="I2479" s="26">
        <v>131</v>
      </c>
      <c r="J2479" s="26">
        <v>124</v>
      </c>
      <c r="K2479" s="26">
        <v>0</v>
      </c>
      <c r="L2479" s="26">
        <v>20</v>
      </c>
      <c r="M2479" s="26">
        <v>255</v>
      </c>
      <c r="N2479" s="26">
        <v>75</v>
      </c>
      <c r="O2479" s="49">
        <v>0.29399999999999998</v>
      </c>
    </row>
    <row r="2480" spans="1:15" ht="15" customHeight="1" x14ac:dyDescent="0.25">
      <c r="A2480" s="17" t="str">
        <f>IFERROR(VLOOKUP($F2480,'Location List'!$A$2:$T$644,20,FALSE),"")</f>
        <v>Bill Eich</v>
      </c>
      <c r="B2480" s="17" t="str">
        <f>IFERROR(VLOOKUP($F2480,'Location List'!$A$2:$T$644,19,FALSE),"")</f>
        <v>David Garcia</v>
      </c>
      <c r="C2480" s="17" t="str">
        <f>IFERROR(VLOOKUP($F2480,'Location List'!$A$2:$T$644,18,FALSE),"")</f>
        <v>Jesus Gracia</v>
      </c>
      <c r="D2480" s="17" t="str">
        <f>IFERROR(VLOOKUP($F2480,'Location List'!$A$2:$T$644,9,FALSE),"")</f>
        <v>WILLIAM PRESSEL</v>
      </c>
      <c r="E2480" s="17" t="str">
        <f>IFERROR(VLOOKUP($F2480,'Location List'!$A$2:$T$644,2,FALSE),"")</f>
        <v>MCALLEN</v>
      </c>
      <c r="F2480" s="26">
        <v>588</v>
      </c>
      <c r="G2480" s="29" t="s">
        <v>3278</v>
      </c>
      <c r="H2480" s="29" t="s">
        <v>3302</v>
      </c>
      <c r="I2480" s="26">
        <v>96</v>
      </c>
      <c r="J2480" s="26">
        <v>65</v>
      </c>
      <c r="K2480" s="26">
        <v>0</v>
      </c>
      <c r="L2480" s="26">
        <v>14</v>
      </c>
      <c r="M2480" s="26">
        <v>161</v>
      </c>
      <c r="N2480" s="26">
        <v>996</v>
      </c>
      <c r="O2480" s="49">
        <v>6.1859999999999999</v>
      </c>
    </row>
    <row r="2481" spans="1:15" ht="15" customHeight="1" x14ac:dyDescent="0.25">
      <c r="A2481" s="17" t="str">
        <f>IFERROR(VLOOKUP($F2481,'Location List'!$A$2:$T$644,20,FALSE),"")</f>
        <v>Bill Eich</v>
      </c>
      <c r="B2481" s="17" t="str">
        <f>IFERROR(VLOOKUP($F2481,'Location List'!$A$2:$T$644,19,FALSE),"")</f>
        <v>David Garcia</v>
      </c>
      <c r="C2481" s="17" t="str">
        <f>IFERROR(VLOOKUP($F2481,'Location List'!$A$2:$T$644,18,FALSE),"")</f>
        <v>Jesus Gracia</v>
      </c>
      <c r="D2481" s="17" t="str">
        <f>IFERROR(VLOOKUP($F2481,'Location List'!$A$2:$T$644,9,FALSE),"")</f>
        <v>WILLIAM PRESSEL</v>
      </c>
      <c r="E2481" s="17" t="str">
        <f>IFERROR(VLOOKUP($F2481,'Location List'!$A$2:$T$644,2,FALSE),"")</f>
        <v>MCALLEN</v>
      </c>
      <c r="F2481" s="26">
        <v>588</v>
      </c>
      <c r="G2481" s="29" t="s">
        <v>3278</v>
      </c>
      <c r="H2481" s="29" t="s">
        <v>3371</v>
      </c>
      <c r="I2481" s="26">
        <v>343</v>
      </c>
      <c r="J2481" s="26">
        <v>292</v>
      </c>
      <c r="K2481" s="26">
        <v>0</v>
      </c>
      <c r="L2481" s="26">
        <v>16</v>
      </c>
      <c r="M2481" s="26">
        <v>635</v>
      </c>
      <c r="N2481" s="26">
        <v>1148</v>
      </c>
      <c r="O2481" s="49">
        <v>1.8080000000000001</v>
      </c>
    </row>
    <row r="2482" spans="1:15" ht="15" customHeight="1" x14ac:dyDescent="0.25">
      <c r="A2482" s="17" t="str">
        <f>IFERROR(VLOOKUP($F2482,'Location List'!$A$2:$T$644,20,FALSE),"")</f>
        <v>Bill Eich</v>
      </c>
      <c r="B2482" s="17" t="str">
        <f>IFERROR(VLOOKUP($F2482,'Location List'!$A$2:$T$644,19,FALSE),"")</f>
        <v>David Garcia</v>
      </c>
      <c r="C2482" s="17" t="str">
        <f>IFERROR(VLOOKUP($F2482,'Location List'!$A$2:$T$644,18,FALSE),"")</f>
        <v>Jesus Gracia</v>
      </c>
      <c r="D2482" s="17" t="str">
        <f>IFERROR(VLOOKUP($F2482,'Location List'!$A$2:$T$644,9,FALSE),"")</f>
        <v>WILLIAM PRESSEL</v>
      </c>
      <c r="E2482" s="17" t="str">
        <f>IFERROR(VLOOKUP($F2482,'Location List'!$A$2:$T$644,2,FALSE),"")</f>
        <v>MCALLEN</v>
      </c>
      <c r="F2482" s="26">
        <v>588</v>
      </c>
      <c r="G2482" s="29" t="s">
        <v>3495</v>
      </c>
      <c r="H2482" s="29" t="s">
        <v>3430</v>
      </c>
      <c r="I2482" s="26">
        <v>187</v>
      </c>
      <c r="J2482" s="26">
        <v>77</v>
      </c>
      <c r="K2482" s="26">
        <v>0</v>
      </c>
      <c r="L2482" s="26">
        <v>20</v>
      </c>
      <c r="M2482" s="26">
        <v>264</v>
      </c>
      <c r="N2482" s="26">
        <v>8762</v>
      </c>
      <c r="O2482" s="49">
        <v>33.189</v>
      </c>
    </row>
    <row r="2483" spans="1:15" ht="15" customHeight="1" x14ac:dyDescent="0.25">
      <c r="A2483" s="17" t="str">
        <f>IFERROR(VLOOKUP($F2483,'Location List'!$A$2:$T$644,20,FALSE),"")</f>
        <v>Bill Eich</v>
      </c>
      <c r="B2483" s="17" t="str">
        <f>IFERROR(VLOOKUP($F2483,'Location List'!$A$2:$T$644,19,FALSE),"")</f>
        <v>David Garcia</v>
      </c>
      <c r="C2483" s="17" t="str">
        <f>IFERROR(VLOOKUP($F2483,'Location List'!$A$2:$T$644,18,FALSE),"")</f>
        <v>Jesus Gracia</v>
      </c>
      <c r="D2483" s="17" t="str">
        <f>IFERROR(VLOOKUP($F2483,'Location List'!$A$2:$T$644,9,FALSE),"")</f>
        <v>WILLIAM PRESSEL</v>
      </c>
      <c r="E2483" s="17" t="str">
        <f>IFERROR(VLOOKUP($F2483,'Location List'!$A$2:$T$644,2,FALSE),"")</f>
        <v>MCALLEN</v>
      </c>
      <c r="F2483" s="26">
        <v>588</v>
      </c>
      <c r="G2483" s="29" t="s">
        <v>3495</v>
      </c>
      <c r="H2483" s="29" t="s">
        <v>3421</v>
      </c>
      <c r="I2483" s="26">
        <v>90</v>
      </c>
      <c r="J2483" s="26">
        <v>118</v>
      </c>
      <c r="K2483" s="26">
        <v>0</v>
      </c>
      <c r="L2483" s="26">
        <v>24</v>
      </c>
      <c r="M2483" s="26">
        <v>208</v>
      </c>
      <c r="N2483" s="26">
        <v>346</v>
      </c>
      <c r="O2483" s="49">
        <v>1.663</v>
      </c>
    </row>
    <row r="2484" spans="1:15" ht="15" customHeight="1" x14ac:dyDescent="0.25">
      <c r="A2484" s="17" t="str">
        <f>IFERROR(VLOOKUP($F2484,'Location List'!$A$2:$T$644,20,FALSE),"")</f>
        <v>Bill Eich</v>
      </c>
      <c r="B2484" s="17" t="str">
        <f>IFERROR(VLOOKUP($F2484,'Location List'!$A$2:$T$644,19,FALSE),"")</f>
        <v>David Garcia</v>
      </c>
      <c r="C2484" s="17" t="str">
        <f>IFERROR(VLOOKUP($F2484,'Location List'!$A$2:$T$644,18,FALSE),"")</f>
        <v>Jesus Gracia</v>
      </c>
      <c r="D2484" s="17" t="str">
        <f>IFERROR(VLOOKUP($F2484,'Location List'!$A$2:$T$644,9,FALSE),"")</f>
        <v>WILLIAM PRESSEL</v>
      </c>
      <c r="E2484" s="17" t="str">
        <f>IFERROR(VLOOKUP($F2484,'Location List'!$A$2:$T$644,2,FALSE),"")</f>
        <v>MCALLEN</v>
      </c>
      <c r="F2484" s="26">
        <v>588</v>
      </c>
      <c r="G2484" s="29" t="s">
        <v>3495</v>
      </c>
      <c r="H2484" s="29" t="s">
        <v>3317</v>
      </c>
      <c r="I2484" s="26">
        <v>92</v>
      </c>
      <c r="J2484" s="26">
        <v>109</v>
      </c>
      <c r="K2484" s="26">
        <v>0</v>
      </c>
      <c r="L2484" s="26">
        <v>23</v>
      </c>
      <c r="M2484" s="26">
        <v>201</v>
      </c>
      <c r="N2484" s="26">
        <v>123</v>
      </c>
      <c r="O2484" s="49">
        <v>0.61199999999999999</v>
      </c>
    </row>
    <row r="2485" spans="1:15" ht="15" customHeight="1" x14ac:dyDescent="0.25">
      <c r="A2485" s="17" t="str">
        <f>IFERROR(VLOOKUP($F2485,'Location List'!$A$2:$T$644,20,FALSE),"")</f>
        <v>Tim Kerum</v>
      </c>
      <c r="B2485" s="17" t="str">
        <f>IFERROR(VLOOKUP($F2485,'Location List'!$A$2:$T$644,19,FALSE),"")</f>
        <v>Mike Seymour</v>
      </c>
      <c r="C2485" s="17" t="str">
        <f>IFERROR(VLOOKUP($F2485,'Location List'!$A$2:$T$644,18,FALSE),"")</f>
        <v>Devin Magle</v>
      </c>
      <c r="D2485" s="17" t="str">
        <f>IFERROR(VLOOKUP($F2485,'Location List'!$A$2:$T$644,9,FALSE),"")</f>
        <v>FRANK CASSAR</v>
      </c>
      <c r="E2485" s="17" t="str">
        <f>IFERROR(VLOOKUP($F2485,'Location List'!$A$2:$T$644,2,FALSE),"")</f>
        <v>ANCHORAGE</v>
      </c>
      <c r="F2485" s="26">
        <v>589</v>
      </c>
      <c r="G2485" s="29" t="s">
        <v>3605</v>
      </c>
      <c r="H2485" s="29" t="s">
        <v>3289</v>
      </c>
      <c r="I2485" s="26">
        <v>335</v>
      </c>
      <c r="J2485" s="26">
        <v>468</v>
      </c>
      <c r="K2485" s="26">
        <v>0</v>
      </c>
      <c r="L2485" s="26">
        <v>17</v>
      </c>
      <c r="M2485" s="26">
        <v>803</v>
      </c>
      <c r="N2485" s="26">
        <v>6831</v>
      </c>
      <c r="O2485" s="49">
        <v>8.5069999999999997</v>
      </c>
    </row>
    <row r="2486" spans="1:15" ht="15" customHeight="1" x14ac:dyDescent="0.25">
      <c r="A2486" s="17" t="str">
        <f>IFERROR(VLOOKUP($F2486,'Location List'!$A$2:$T$644,20,FALSE),"")</f>
        <v>Tim Kerum</v>
      </c>
      <c r="B2486" s="17" t="str">
        <f>IFERROR(VLOOKUP($F2486,'Location List'!$A$2:$T$644,19,FALSE),"")</f>
        <v>Mike Seymour</v>
      </c>
      <c r="C2486" s="17" t="str">
        <f>IFERROR(VLOOKUP($F2486,'Location List'!$A$2:$T$644,18,FALSE),"")</f>
        <v>Devin Magle</v>
      </c>
      <c r="D2486" s="17" t="str">
        <f>IFERROR(VLOOKUP($F2486,'Location List'!$A$2:$T$644,9,FALSE),"")</f>
        <v>FRANK CASSAR</v>
      </c>
      <c r="E2486" s="17" t="str">
        <f>IFERROR(VLOOKUP($F2486,'Location List'!$A$2:$T$644,2,FALSE),"")</f>
        <v>ANCHORAGE</v>
      </c>
      <c r="F2486" s="26">
        <v>589</v>
      </c>
      <c r="G2486" s="29" t="s">
        <v>3328</v>
      </c>
      <c r="H2486" s="29" t="s">
        <v>3599</v>
      </c>
      <c r="I2486" s="26">
        <v>156</v>
      </c>
      <c r="J2486" s="26">
        <v>189</v>
      </c>
      <c r="K2486" s="26">
        <v>0</v>
      </c>
      <c r="L2486" s="26">
        <v>19</v>
      </c>
      <c r="M2486" s="26">
        <v>345</v>
      </c>
      <c r="N2486" s="26">
        <v>678</v>
      </c>
      <c r="O2486" s="49">
        <v>1.9650000000000001</v>
      </c>
    </row>
    <row r="2487" spans="1:15" ht="15" customHeight="1" x14ac:dyDescent="0.25">
      <c r="A2487" s="17" t="str">
        <f>IFERROR(VLOOKUP($F2487,'Location List'!$A$2:$T$644,20,FALSE),"")</f>
        <v>Tim Kerum</v>
      </c>
      <c r="B2487" s="17" t="str">
        <f>IFERROR(VLOOKUP($F2487,'Location List'!$A$2:$T$644,19,FALSE),"")</f>
        <v>Mike Seymour</v>
      </c>
      <c r="C2487" s="17" t="str">
        <f>IFERROR(VLOOKUP($F2487,'Location List'!$A$2:$T$644,18,FALSE),"")</f>
        <v>Devin Magle</v>
      </c>
      <c r="D2487" s="17" t="str">
        <f>IFERROR(VLOOKUP($F2487,'Location List'!$A$2:$T$644,9,FALSE),"")</f>
        <v>FRANK CASSAR</v>
      </c>
      <c r="E2487" s="17" t="str">
        <f>IFERROR(VLOOKUP($F2487,'Location List'!$A$2:$T$644,2,FALSE),"")</f>
        <v>ANCHORAGE</v>
      </c>
      <c r="F2487" s="26">
        <v>589</v>
      </c>
      <c r="G2487" s="29" t="s">
        <v>3272</v>
      </c>
      <c r="H2487" s="29" t="s">
        <v>3373</v>
      </c>
      <c r="I2487" s="26">
        <v>234</v>
      </c>
      <c r="J2487" s="26">
        <v>422</v>
      </c>
      <c r="K2487" s="26">
        <v>0</v>
      </c>
      <c r="L2487" s="26">
        <v>15</v>
      </c>
      <c r="M2487" s="26">
        <v>656</v>
      </c>
      <c r="N2487" s="26">
        <v>4937</v>
      </c>
      <c r="O2487" s="49">
        <v>7.5259999999999998</v>
      </c>
    </row>
    <row r="2488" spans="1:15" ht="15" customHeight="1" x14ac:dyDescent="0.25">
      <c r="A2488" s="17" t="str">
        <f>IFERROR(VLOOKUP($F2488,'Location List'!$A$2:$T$644,20,FALSE),"")</f>
        <v>Tim Kerum</v>
      </c>
      <c r="B2488" s="17" t="str">
        <f>IFERROR(VLOOKUP($F2488,'Location List'!$A$2:$T$644,19,FALSE),"")</f>
        <v>Mike Seymour</v>
      </c>
      <c r="C2488" s="17" t="str">
        <f>IFERROR(VLOOKUP($F2488,'Location List'!$A$2:$T$644,18,FALSE),"")</f>
        <v>Devin Magle</v>
      </c>
      <c r="D2488" s="17" t="str">
        <f>IFERROR(VLOOKUP($F2488,'Location List'!$A$2:$T$644,9,FALSE),"")</f>
        <v>FRANK CASSAR</v>
      </c>
      <c r="E2488" s="17" t="str">
        <f>IFERROR(VLOOKUP($F2488,'Location List'!$A$2:$T$644,2,FALSE),"")</f>
        <v>ANCHORAGE</v>
      </c>
      <c r="F2488" s="26">
        <v>589</v>
      </c>
      <c r="G2488" s="29" t="s">
        <v>3272</v>
      </c>
      <c r="H2488" s="29" t="s">
        <v>3397</v>
      </c>
      <c r="I2488" s="26">
        <v>66</v>
      </c>
      <c r="J2488" s="26">
        <v>147</v>
      </c>
      <c r="K2488" s="26">
        <v>0</v>
      </c>
      <c r="L2488" s="26">
        <v>14</v>
      </c>
      <c r="M2488" s="26">
        <v>213</v>
      </c>
      <c r="N2488" s="26">
        <v>1394</v>
      </c>
      <c r="O2488" s="49">
        <v>6.5449999999999999</v>
      </c>
    </row>
    <row r="2489" spans="1:15" ht="15" customHeight="1" x14ac:dyDescent="0.25">
      <c r="A2489" s="17" t="str">
        <f>IFERROR(VLOOKUP($F2489,'Location List'!$A$2:$T$644,20,FALSE),"")</f>
        <v>Tim Kerum</v>
      </c>
      <c r="B2489" s="17" t="str">
        <f>IFERROR(VLOOKUP($F2489,'Location List'!$A$2:$T$644,19,FALSE),"")</f>
        <v>Mike Seymour</v>
      </c>
      <c r="C2489" s="17" t="str">
        <f>IFERROR(VLOOKUP($F2489,'Location List'!$A$2:$T$644,18,FALSE),"")</f>
        <v>Devin Magle</v>
      </c>
      <c r="D2489" s="17" t="str">
        <f>IFERROR(VLOOKUP($F2489,'Location List'!$A$2:$T$644,9,FALSE),"")</f>
        <v>FRANK CASSAR</v>
      </c>
      <c r="E2489" s="17" t="str">
        <f>IFERROR(VLOOKUP($F2489,'Location List'!$A$2:$T$644,2,FALSE),"")</f>
        <v>ANCHORAGE</v>
      </c>
      <c r="F2489" s="26">
        <v>589</v>
      </c>
      <c r="G2489" s="29" t="s">
        <v>3272</v>
      </c>
      <c r="H2489" s="29" t="s">
        <v>3406</v>
      </c>
      <c r="I2489" s="26">
        <v>255</v>
      </c>
      <c r="J2489" s="26">
        <v>632</v>
      </c>
      <c r="K2489" s="26">
        <v>0</v>
      </c>
      <c r="L2489" s="26">
        <v>15</v>
      </c>
      <c r="M2489" s="26">
        <v>887</v>
      </c>
      <c r="N2489" s="26">
        <v>6655</v>
      </c>
      <c r="O2489" s="49">
        <v>7.5030000000000001</v>
      </c>
    </row>
    <row r="2490" spans="1:15" ht="15" customHeight="1" x14ac:dyDescent="0.25">
      <c r="A2490" s="17" t="str">
        <f>IFERROR(VLOOKUP($F2490,'Location List'!$A$2:$T$644,20,FALSE),"")</f>
        <v>Tim Kerum</v>
      </c>
      <c r="B2490" s="17" t="str">
        <f>IFERROR(VLOOKUP($F2490,'Location List'!$A$2:$T$644,19,FALSE),"")</f>
        <v>Mike Seymour</v>
      </c>
      <c r="C2490" s="17" t="str">
        <f>IFERROR(VLOOKUP($F2490,'Location List'!$A$2:$T$644,18,FALSE),"")</f>
        <v>Devin Magle</v>
      </c>
      <c r="D2490" s="17" t="str">
        <f>IFERROR(VLOOKUP($F2490,'Location List'!$A$2:$T$644,9,FALSE),"")</f>
        <v>FRANK CASSAR</v>
      </c>
      <c r="E2490" s="17" t="str">
        <f>IFERROR(VLOOKUP($F2490,'Location List'!$A$2:$T$644,2,FALSE),"")</f>
        <v>ANCHORAGE</v>
      </c>
      <c r="F2490" s="26">
        <v>589</v>
      </c>
      <c r="G2490" s="29" t="s">
        <v>3276</v>
      </c>
      <c r="H2490" s="29" t="s">
        <v>3320</v>
      </c>
      <c r="I2490" s="26">
        <v>193</v>
      </c>
      <c r="J2490" s="26">
        <v>221</v>
      </c>
      <c r="K2490" s="26">
        <v>0</v>
      </c>
      <c r="L2490" s="26">
        <v>13</v>
      </c>
      <c r="M2490" s="26">
        <v>414</v>
      </c>
      <c r="N2490" s="26">
        <v>2975</v>
      </c>
      <c r="O2490" s="49">
        <v>7.1859999999999999</v>
      </c>
    </row>
    <row r="2491" spans="1:15" ht="15" customHeight="1" x14ac:dyDescent="0.25">
      <c r="A2491" s="17" t="str">
        <f>IFERROR(VLOOKUP($F2491,'Location List'!$A$2:$T$644,20,FALSE),"")</f>
        <v>Tim Kerum</v>
      </c>
      <c r="B2491" s="17" t="str">
        <f>IFERROR(VLOOKUP($F2491,'Location List'!$A$2:$T$644,19,FALSE),"")</f>
        <v>Mike Seymour</v>
      </c>
      <c r="C2491" s="17" t="str">
        <f>IFERROR(VLOOKUP($F2491,'Location List'!$A$2:$T$644,18,FALSE),"")</f>
        <v>Devin Magle</v>
      </c>
      <c r="D2491" s="17" t="str">
        <f>IFERROR(VLOOKUP($F2491,'Location List'!$A$2:$T$644,9,FALSE),"")</f>
        <v>FRANK CASSAR</v>
      </c>
      <c r="E2491" s="17" t="str">
        <f>IFERROR(VLOOKUP($F2491,'Location List'!$A$2:$T$644,2,FALSE),"")</f>
        <v>ANCHORAGE</v>
      </c>
      <c r="F2491" s="26">
        <v>589</v>
      </c>
      <c r="G2491" s="29" t="s">
        <v>3278</v>
      </c>
      <c r="H2491" s="29" t="s">
        <v>3396</v>
      </c>
      <c r="I2491" s="26">
        <v>5498</v>
      </c>
      <c r="J2491" s="26">
        <v>791</v>
      </c>
      <c r="K2491" s="26">
        <v>0</v>
      </c>
      <c r="L2491" s="26">
        <v>56</v>
      </c>
      <c r="M2491" s="26">
        <v>6289</v>
      </c>
      <c r="N2491" s="26">
        <v>55564</v>
      </c>
      <c r="O2491" s="49">
        <v>8.8350000000000009</v>
      </c>
    </row>
    <row r="2492" spans="1:15" ht="15" customHeight="1" x14ac:dyDescent="0.25">
      <c r="A2492" s="17" t="str">
        <f>IFERROR(VLOOKUP($F2492,'Location List'!$A$2:$T$644,20,FALSE),"")</f>
        <v>Tim Kerum</v>
      </c>
      <c r="B2492" s="17" t="str">
        <f>IFERROR(VLOOKUP($F2492,'Location List'!$A$2:$T$644,19,FALSE),"")</f>
        <v>Mike Seymour</v>
      </c>
      <c r="C2492" s="17" t="str">
        <f>IFERROR(VLOOKUP($F2492,'Location List'!$A$2:$T$644,18,FALSE),"")</f>
        <v>Devin Magle</v>
      </c>
      <c r="D2492" s="17" t="str">
        <f>IFERROR(VLOOKUP($F2492,'Location List'!$A$2:$T$644,9,FALSE),"")</f>
        <v>FRANK CASSAR</v>
      </c>
      <c r="E2492" s="17" t="str">
        <f>IFERROR(VLOOKUP($F2492,'Location List'!$A$2:$T$644,2,FALSE),"")</f>
        <v>ANCHORAGE</v>
      </c>
      <c r="F2492" s="26">
        <v>589</v>
      </c>
      <c r="G2492" s="29" t="s">
        <v>3278</v>
      </c>
      <c r="H2492" s="29" t="s">
        <v>3339</v>
      </c>
      <c r="I2492" s="26">
        <v>188</v>
      </c>
      <c r="J2492" s="26">
        <v>361</v>
      </c>
      <c r="K2492" s="26">
        <v>0</v>
      </c>
      <c r="L2492" s="26">
        <v>13</v>
      </c>
      <c r="M2492" s="26">
        <v>549</v>
      </c>
      <c r="N2492" s="26">
        <v>1011</v>
      </c>
      <c r="O2492" s="49">
        <v>1.8420000000000001</v>
      </c>
    </row>
    <row r="2493" spans="1:15" ht="15" customHeight="1" x14ac:dyDescent="0.25">
      <c r="A2493" s="17" t="str">
        <f>IFERROR(VLOOKUP($F2493,'Location List'!$A$2:$T$644,20,FALSE),"")</f>
        <v>Tim Kerum</v>
      </c>
      <c r="B2493" s="17" t="str">
        <f>IFERROR(VLOOKUP($F2493,'Location List'!$A$2:$T$644,19,FALSE),"")</f>
        <v>Mike Seymour</v>
      </c>
      <c r="C2493" s="17" t="str">
        <f>IFERROR(VLOOKUP($F2493,'Location List'!$A$2:$T$644,18,FALSE),"")</f>
        <v>Devin Magle</v>
      </c>
      <c r="D2493" s="17" t="str">
        <f>IFERROR(VLOOKUP($F2493,'Location List'!$A$2:$T$644,9,FALSE),"")</f>
        <v>FRANK CASSAR</v>
      </c>
      <c r="E2493" s="17" t="str">
        <f>IFERROR(VLOOKUP($F2493,'Location List'!$A$2:$T$644,2,FALSE),"")</f>
        <v>ANCHORAGE</v>
      </c>
      <c r="F2493" s="26">
        <v>589</v>
      </c>
      <c r="G2493" s="29" t="s">
        <v>3278</v>
      </c>
      <c r="H2493" s="29" t="s">
        <v>3459</v>
      </c>
      <c r="I2493" s="26">
        <v>106</v>
      </c>
      <c r="J2493" s="26">
        <v>146</v>
      </c>
      <c r="K2493" s="26">
        <v>0</v>
      </c>
      <c r="L2493" s="26">
        <v>13</v>
      </c>
      <c r="M2493" s="26">
        <v>252</v>
      </c>
      <c r="N2493" s="26">
        <v>453</v>
      </c>
      <c r="O2493" s="49">
        <v>1.798</v>
      </c>
    </row>
    <row r="2494" spans="1:15" ht="15" customHeight="1" x14ac:dyDescent="0.25">
      <c r="A2494" s="17" t="str">
        <f>IFERROR(VLOOKUP($F2494,'Location List'!$A$2:$T$644,20,FALSE),"")</f>
        <v>Tim Kerum</v>
      </c>
      <c r="B2494" s="17" t="str">
        <f>IFERROR(VLOOKUP($F2494,'Location List'!$A$2:$T$644,19,FALSE),"")</f>
        <v>Mike Seymour</v>
      </c>
      <c r="C2494" s="17" t="str">
        <f>IFERROR(VLOOKUP($F2494,'Location List'!$A$2:$T$644,18,FALSE),"")</f>
        <v>Devin Magle</v>
      </c>
      <c r="D2494" s="17" t="str">
        <f>IFERROR(VLOOKUP($F2494,'Location List'!$A$2:$T$644,9,FALSE),"")</f>
        <v>FRANK CASSAR</v>
      </c>
      <c r="E2494" s="17" t="str">
        <f>IFERROR(VLOOKUP($F2494,'Location List'!$A$2:$T$644,2,FALSE),"")</f>
        <v>ANCHORAGE</v>
      </c>
      <c r="F2494" s="26">
        <v>589</v>
      </c>
      <c r="G2494" s="29" t="s">
        <v>3278</v>
      </c>
      <c r="H2494" s="29" t="s">
        <v>3298</v>
      </c>
      <c r="I2494" s="26">
        <v>127</v>
      </c>
      <c r="J2494" s="26">
        <v>174</v>
      </c>
      <c r="K2494" s="26">
        <v>0</v>
      </c>
      <c r="L2494" s="26">
        <v>17</v>
      </c>
      <c r="M2494" s="26">
        <v>301</v>
      </c>
      <c r="N2494" s="26">
        <v>598</v>
      </c>
      <c r="O2494" s="49">
        <v>1.9870000000000001</v>
      </c>
    </row>
    <row r="2495" spans="1:15" ht="15" customHeight="1" x14ac:dyDescent="0.25">
      <c r="A2495" s="17" t="str">
        <f>IFERROR(VLOOKUP($F2495,'Location List'!$A$2:$T$644,20,FALSE),"")</f>
        <v>Tim Kerum</v>
      </c>
      <c r="B2495" s="17" t="str">
        <f>IFERROR(VLOOKUP($F2495,'Location List'!$A$2:$T$644,19,FALSE),"")</f>
        <v>Mike Seymour</v>
      </c>
      <c r="C2495" s="17" t="str">
        <f>IFERROR(VLOOKUP($F2495,'Location List'!$A$2:$T$644,18,FALSE),"")</f>
        <v>Devin Magle</v>
      </c>
      <c r="D2495" s="17" t="str">
        <f>IFERROR(VLOOKUP($F2495,'Location List'!$A$2:$T$644,9,FALSE),"")</f>
        <v>FRANK CASSAR</v>
      </c>
      <c r="E2495" s="17" t="str">
        <f>IFERROR(VLOOKUP($F2495,'Location List'!$A$2:$T$644,2,FALSE),"")</f>
        <v>ANCHORAGE</v>
      </c>
      <c r="F2495" s="26">
        <v>589</v>
      </c>
      <c r="G2495" s="29" t="s">
        <v>3278</v>
      </c>
      <c r="H2495" s="29" t="s">
        <v>3409</v>
      </c>
      <c r="I2495" s="26">
        <v>126</v>
      </c>
      <c r="J2495" s="26">
        <v>201</v>
      </c>
      <c r="K2495" s="26">
        <v>0</v>
      </c>
      <c r="L2495" s="26">
        <v>28</v>
      </c>
      <c r="M2495" s="26">
        <v>327</v>
      </c>
      <c r="N2495" s="26">
        <v>432</v>
      </c>
      <c r="O2495" s="49">
        <v>1.321</v>
      </c>
    </row>
    <row r="2496" spans="1:15" ht="15" customHeight="1" x14ac:dyDescent="0.25">
      <c r="A2496" s="17" t="str">
        <f>IFERROR(VLOOKUP($F2496,'Location List'!$A$2:$T$644,20,FALSE),"")</f>
        <v>Bill Eich</v>
      </c>
      <c r="B2496" s="17" t="str">
        <f>IFERROR(VLOOKUP($F2496,'Location List'!$A$2:$T$644,19,FALSE),"")</f>
        <v>David Garcia</v>
      </c>
      <c r="C2496" s="17" t="str">
        <f>IFERROR(VLOOKUP($F2496,'Location List'!$A$2:$T$644,18,FALSE),"")</f>
        <v>Hoang Dao</v>
      </c>
      <c r="D2496" s="17" t="str">
        <f>IFERROR(VLOOKUP($F2496,'Location List'!$A$2:$T$644,9,FALSE),"")</f>
        <v>FRANK RAMIREZ</v>
      </c>
      <c r="E2496" s="17" t="str">
        <f>IFERROR(VLOOKUP($F2496,'Location List'!$A$2:$T$644,2,FALSE),"")</f>
        <v>WEBSTER</v>
      </c>
      <c r="F2496" s="26">
        <v>592</v>
      </c>
      <c r="G2496" s="29" t="s">
        <v>3272</v>
      </c>
      <c r="H2496" s="29" t="s">
        <v>3629</v>
      </c>
      <c r="I2496" s="26">
        <v>354</v>
      </c>
      <c r="J2496" s="26">
        <v>417</v>
      </c>
      <c r="K2496" s="26">
        <v>0</v>
      </c>
      <c r="L2496" s="26">
        <v>18</v>
      </c>
      <c r="M2496" s="26">
        <v>771</v>
      </c>
      <c r="N2496" s="26">
        <v>4711</v>
      </c>
      <c r="O2496" s="49">
        <v>6.11</v>
      </c>
    </row>
    <row r="2497" spans="1:15" ht="15" customHeight="1" x14ac:dyDescent="0.25">
      <c r="A2497" s="17" t="str">
        <f>IFERROR(VLOOKUP($F2497,'Location List'!$A$2:$T$644,20,FALSE),"")</f>
        <v>Bill Eich</v>
      </c>
      <c r="B2497" s="17" t="str">
        <f>IFERROR(VLOOKUP($F2497,'Location List'!$A$2:$T$644,19,FALSE),"")</f>
        <v>David Garcia</v>
      </c>
      <c r="C2497" s="17" t="str">
        <f>IFERROR(VLOOKUP($F2497,'Location List'!$A$2:$T$644,18,FALSE),"")</f>
        <v>David Garibay</v>
      </c>
      <c r="D2497" s="17" t="str">
        <f>IFERROR(VLOOKUP($F2497,'Location List'!$A$2:$T$644,9,FALSE),"")</f>
        <v>WILLIAM PRESSEL</v>
      </c>
      <c r="E2497" s="17" t="str">
        <f>IFERROR(VLOOKUP($F2497,'Location List'!$A$2:$T$644,2,FALSE),"")</f>
        <v>BANDERA</v>
      </c>
      <c r="F2497" s="26">
        <v>593</v>
      </c>
      <c r="G2497" s="29" t="s">
        <v>3272</v>
      </c>
      <c r="H2497" s="29" t="s">
        <v>3301</v>
      </c>
      <c r="I2497" s="26">
        <v>273</v>
      </c>
      <c r="J2497" s="26">
        <v>495</v>
      </c>
      <c r="K2497" s="26">
        <v>0</v>
      </c>
      <c r="L2497" s="26">
        <v>15</v>
      </c>
      <c r="M2497" s="26">
        <v>768</v>
      </c>
      <c r="N2497" s="26">
        <v>5409</v>
      </c>
      <c r="O2497" s="49">
        <v>7.0430000000000001</v>
      </c>
    </row>
    <row r="2498" spans="1:15" ht="15" customHeight="1" x14ac:dyDescent="0.25">
      <c r="A2498" s="17" t="str">
        <f>IFERROR(VLOOKUP($F2498,'Location List'!$A$2:$T$644,20,FALSE),"")</f>
        <v>Bill Eich</v>
      </c>
      <c r="B2498" s="17" t="str">
        <f>IFERROR(VLOOKUP($F2498,'Location List'!$A$2:$T$644,19,FALSE),"")</f>
        <v>David Garcia</v>
      </c>
      <c r="C2498" s="17" t="str">
        <f>IFERROR(VLOOKUP($F2498,'Location List'!$A$2:$T$644,18,FALSE),"")</f>
        <v>David Garibay</v>
      </c>
      <c r="D2498" s="17" t="str">
        <f>IFERROR(VLOOKUP($F2498,'Location List'!$A$2:$T$644,9,FALSE),"")</f>
        <v>WILLIAM PRESSEL</v>
      </c>
      <c r="E2498" s="17" t="str">
        <f>IFERROR(VLOOKUP($F2498,'Location List'!$A$2:$T$644,2,FALSE),"")</f>
        <v>BANDERA</v>
      </c>
      <c r="F2498" s="26">
        <v>593</v>
      </c>
      <c r="G2498" s="29" t="s">
        <v>3272</v>
      </c>
      <c r="H2498" s="29" t="s">
        <v>3326</v>
      </c>
      <c r="I2498" s="26">
        <v>62</v>
      </c>
      <c r="J2498" s="26">
        <v>73</v>
      </c>
      <c r="K2498" s="26">
        <v>0</v>
      </c>
      <c r="L2498" s="26">
        <v>15</v>
      </c>
      <c r="M2498" s="26">
        <v>135</v>
      </c>
      <c r="N2498" s="26">
        <v>190</v>
      </c>
      <c r="O2498" s="49">
        <v>1.407</v>
      </c>
    </row>
    <row r="2499" spans="1:15" ht="15" customHeight="1" x14ac:dyDescent="0.25">
      <c r="A2499" s="17" t="str">
        <f>IFERROR(VLOOKUP($F2499,'Location List'!$A$2:$T$644,20,FALSE),"")</f>
        <v>Bill Eich</v>
      </c>
      <c r="B2499" s="17" t="str">
        <f>IFERROR(VLOOKUP($F2499,'Location List'!$A$2:$T$644,19,FALSE),"")</f>
        <v>David Garcia</v>
      </c>
      <c r="C2499" s="17" t="str">
        <f>IFERROR(VLOOKUP($F2499,'Location List'!$A$2:$T$644,18,FALSE),"")</f>
        <v>David Garibay</v>
      </c>
      <c r="D2499" s="17" t="str">
        <f>IFERROR(VLOOKUP($F2499,'Location List'!$A$2:$T$644,9,FALSE),"")</f>
        <v>WILLIAM PRESSEL</v>
      </c>
      <c r="E2499" s="17" t="str">
        <f>IFERROR(VLOOKUP($F2499,'Location List'!$A$2:$T$644,2,FALSE),"")</f>
        <v>BANDERA</v>
      </c>
      <c r="F2499" s="26">
        <v>593</v>
      </c>
      <c r="G2499" s="29" t="s">
        <v>3272</v>
      </c>
      <c r="H2499" s="29" t="s">
        <v>3327</v>
      </c>
      <c r="I2499" s="26">
        <v>40</v>
      </c>
      <c r="J2499" s="26">
        <v>58</v>
      </c>
      <c r="K2499" s="26">
        <v>0</v>
      </c>
      <c r="L2499" s="26">
        <v>15</v>
      </c>
      <c r="M2499" s="26">
        <v>98</v>
      </c>
      <c r="N2499" s="26">
        <v>186</v>
      </c>
      <c r="O2499" s="49">
        <v>1.8979999999999999</v>
      </c>
    </row>
    <row r="2500" spans="1:15" ht="15" customHeight="1" x14ac:dyDescent="0.25">
      <c r="A2500" s="17" t="str">
        <f>IFERROR(VLOOKUP($F2500,'Location List'!$A$2:$T$644,20,FALSE),"")</f>
        <v>Bill Eich</v>
      </c>
      <c r="B2500" s="17" t="str">
        <f>IFERROR(VLOOKUP($F2500,'Location List'!$A$2:$T$644,19,FALSE),"")</f>
        <v>David Garcia</v>
      </c>
      <c r="C2500" s="17" t="str">
        <f>IFERROR(VLOOKUP($F2500,'Location List'!$A$2:$T$644,18,FALSE),"")</f>
        <v>David Garibay</v>
      </c>
      <c r="D2500" s="17" t="str">
        <f>IFERROR(VLOOKUP($F2500,'Location List'!$A$2:$T$644,9,FALSE),"")</f>
        <v>WILLIAM PRESSEL</v>
      </c>
      <c r="E2500" s="17" t="str">
        <f>IFERROR(VLOOKUP($F2500,'Location List'!$A$2:$T$644,2,FALSE),"")</f>
        <v>BANDERA</v>
      </c>
      <c r="F2500" s="26">
        <v>593</v>
      </c>
      <c r="G2500" s="29" t="s">
        <v>3276</v>
      </c>
      <c r="H2500" s="29" t="s">
        <v>3471</v>
      </c>
      <c r="I2500" s="26">
        <v>125</v>
      </c>
      <c r="J2500" s="26">
        <v>112</v>
      </c>
      <c r="K2500" s="26">
        <v>0</v>
      </c>
      <c r="L2500" s="26">
        <v>15</v>
      </c>
      <c r="M2500" s="26">
        <v>237</v>
      </c>
      <c r="N2500" s="26">
        <v>244</v>
      </c>
      <c r="O2500" s="49">
        <v>1.03</v>
      </c>
    </row>
    <row r="2501" spans="1:15" ht="15" customHeight="1" x14ac:dyDescent="0.25">
      <c r="A2501" s="17" t="str">
        <f>IFERROR(VLOOKUP($F2501,'Location List'!$A$2:$T$644,20,FALSE),"")</f>
        <v>Bill Eich</v>
      </c>
      <c r="B2501" s="17" t="str">
        <f>IFERROR(VLOOKUP($F2501,'Location List'!$A$2:$T$644,19,FALSE),"")</f>
        <v>David Garcia</v>
      </c>
      <c r="C2501" s="17" t="str">
        <f>IFERROR(VLOOKUP($F2501,'Location List'!$A$2:$T$644,18,FALSE),"")</f>
        <v>David Garibay</v>
      </c>
      <c r="D2501" s="17" t="str">
        <f>IFERROR(VLOOKUP($F2501,'Location List'!$A$2:$T$644,9,FALSE),"")</f>
        <v>WILLIAM PRESSEL</v>
      </c>
      <c r="E2501" s="17" t="str">
        <f>IFERROR(VLOOKUP($F2501,'Location List'!$A$2:$T$644,2,FALSE),"")</f>
        <v>BANDERA</v>
      </c>
      <c r="F2501" s="26">
        <v>593</v>
      </c>
      <c r="G2501" s="29" t="s">
        <v>3276</v>
      </c>
      <c r="H2501" s="29" t="s">
        <v>3472</v>
      </c>
      <c r="I2501" s="26">
        <v>122</v>
      </c>
      <c r="J2501" s="26">
        <v>93</v>
      </c>
      <c r="K2501" s="26">
        <v>0</v>
      </c>
      <c r="L2501" s="26">
        <v>15</v>
      </c>
      <c r="M2501" s="26">
        <v>215</v>
      </c>
      <c r="N2501" s="26">
        <v>228</v>
      </c>
      <c r="O2501" s="49">
        <v>1.06</v>
      </c>
    </row>
    <row r="2502" spans="1:15" ht="15" customHeight="1" x14ac:dyDescent="0.25">
      <c r="A2502" s="17" t="str">
        <f>IFERROR(VLOOKUP($F2502,'Location List'!$A$2:$T$644,20,FALSE),"")</f>
        <v>Bill Eich</v>
      </c>
      <c r="B2502" s="17" t="str">
        <f>IFERROR(VLOOKUP($F2502,'Location List'!$A$2:$T$644,19,FALSE),"")</f>
        <v>David Garcia</v>
      </c>
      <c r="C2502" s="17" t="str">
        <f>IFERROR(VLOOKUP($F2502,'Location List'!$A$2:$T$644,18,FALSE),"")</f>
        <v>David Garibay</v>
      </c>
      <c r="D2502" s="17" t="str">
        <f>IFERROR(VLOOKUP($F2502,'Location List'!$A$2:$T$644,9,FALSE),"")</f>
        <v>WILLIAM PRESSEL</v>
      </c>
      <c r="E2502" s="17" t="str">
        <f>IFERROR(VLOOKUP($F2502,'Location List'!$A$2:$T$644,2,FALSE),"")</f>
        <v>BANDERA</v>
      </c>
      <c r="F2502" s="26">
        <v>593</v>
      </c>
      <c r="G2502" s="29" t="s">
        <v>3276</v>
      </c>
      <c r="H2502" s="29" t="s">
        <v>3277</v>
      </c>
      <c r="I2502" s="26">
        <v>115</v>
      </c>
      <c r="J2502" s="26">
        <v>116</v>
      </c>
      <c r="K2502" s="26">
        <v>0</v>
      </c>
      <c r="L2502" s="26">
        <v>14</v>
      </c>
      <c r="M2502" s="26">
        <v>231</v>
      </c>
      <c r="N2502" s="26">
        <v>236</v>
      </c>
      <c r="O2502" s="49">
        <v>1.022</v>
      </c>
    </row>
    <row r="2503" spans="1:15" ht="15" customHeight="1" x14ac:dyDescent="0.25">
      <c r="A2503" s="17" t="str">
        <f>IFERROR(VLOOKUP($F2503,'Location List'!$A$2:$T$644,20,FALSE),"")</f>
        <v>Bill Eich</v>
      </c>
      <c r="B2503" s="17" t="str">
        <f>IFERROR(VLOOKUP($F2503,'Location List'!$A$2:$T$644,19,FALSE),"")</f>
        <v>David Garcia</v>
      </c>
      <c r="C2503" s="17" t="str">
        <f>IFERROR(VLOOKUP($F2503,'Location List'!$A$2:$T$644,18,FALSE),"")</f>
        <v>David Garibay</v>
      </c>
      <c r="D2503" s="17" t="str">
        <f>IFERROR(VLOOKUP($F2503,'Location List'!$A$2:$T$644,9,FALSE),"")</f>
        <v>WILLIAM PRESSEL</v>
      </c>
      <c r="E2503" s="17" t="str">
        <f>IFERROR(VLOOKUP($F2503,'Location List'!$A$2:$T$644,2,FALSE),"")</f>
        <v>BANDERA</v>
      </c>
      <c r="F2503" s="26">
        <v>593</v>
      </c>
      <c r="G2503" s="29" t="s">
        <v>3276</v>
      </c>
      <c r="H2503" s="29" t="s">
        <v>3320</v>
      </c>
      <c r="I2503" s="26">
        <v>115</v>
      </c>
      <c r="J2503" s="26">
        <v>136</v>
      </c>
      <c r="K2503" s="26">
        <v>0</v>
      </c>
      <c r="L2503" s="26">
        <v>14</v>
      </c>
      <c r="M2503" s="26">
        <v>251</v>
      </c>
      <c r="N2503" s="26">
        <v>496</v>
      </c>
      <c r="O2503" s="49">
        <v>1.976</v>
      </c>
    </row>
    <row r="2504" spans="1:15" ht="15" customHeight="1" x14ac:dyDescent="0.25">
      <c r="A2504" s="17" t="str">
        <f>IFERROR(VLOOKUP($F2504,'Location List'!$A$2:$T$644,20,FALSE),"")</f>
        <v>Bill Eich</v>
      </c>
      <c r="B2504" s="17" t="str">
        <f>IFERROR(VLOOKUP($F2504,'Location List'!$A$2:$T$644,19,FALSE),"")</f>
        <v>David Garcia</v>
      </c>
      <c r="C2504" s="17" t="str">
        <f>IFERROR(VLOOKUP($F2504,'Location List'!$A$2:$T$644,18,FALSE),"")</f>
        <v>David Garibay</v>
      </c>
      <c r="D2504" s="17" t="str">
        <f>IFERROR(VLOOKUP($F2504,'Location List'!$A$2:$T$644,9,FALSE),"")</f>
        <v>WILLIAM PRESSEL</v>
      </c>
      <c r="E2504" s="17" t="str">
        <f>IFERROR(VLOOKUP($F2504,'Location List'!$A$2:$T$644,2,FALSE),"")</f>
        <v>BANDERA</v>
      </c>
      <c r="F2504" s="26">
        <v>593</v>
      </c>
      <c r="G2504" s="29" t="s">
        <v>3276</v>
      </c>
      <c r="H2504" s="29" t="s">
        <v>3510</v>
      </c>
      <c r="I2504" s="26">
        <v>149</v>
      </c>
      <c r="J2504" s="26">
        <v>183</v>
      </c>
      <c r="K2504" s="26">
        <v>0</v>
      </c>
      <c r="L2504" s="26">
        <v>15</v>
      </c>
      <c r="M2504" s="26">
        <v>332</v>
      </c>
      <c r="N2504" s="26">
        <v>605</v>
      </c>
      <c r="O2504" s="49">
        <v>1.8220000000000001</v>
      </c>
    </row>
    <row r="2505" spans="1:15" ht="15" customHeight="1" x14ac:dyDescent="0.25">
      <c r="A2505" s="17" t="str">
        <f>IFERROR(VLOOKUP($F2505,'Location List'!$A$2:$T$644,20,FALSE),"")</f>
        <v>Bill Eich</v>
      </c>
      <c r="B2505" s="17" t="str">
        <f>IFERROR(VLOOKUP($F2505,'Location List'!$A$2:$T$644,19,FALSE),"")</f>
        <v>David Garcia</v>
      </c>
      <c r="C2505" s="17" t="str">
        <f>IFERROR(VLOOKUP($F2505,'Location List'!$A$2:$T$644,18,FALSE),"")</f>
        <v>David Garibay</v>
      </c>
      <c r="D2505" s="17" t="str">
        <f>IFERROR(VLOOKUP($F2505,'Location List'!$A$2:$T$644,9,FALSE),"")</f>
        <v>WILLIAM PRESSEL</v>
      </c>
      <c r="E2505" s="17" t="str">
        <f>IFERROR(VLOOKUP($F2505,'Location List'!$A$2:$T$644,2,FALSE),"")</f>
        <v>BANDERA</v>
      </c>
      <c r="F2505" s="26">
        <v>593</v>
      </c>
      <c r="G2505" s="29" t="s">
        <v>3278</v>
      </c>
      <c r="H2505" s="29" t="s">
        <v>3314</v>
      </c>
      <c r="I2505" s="26">
        <v>85</v>
      </c>
      <c r="J2505" s="26">
        <v>84</v>
      </c>
      <c r="K2505" s="26">
        <v>0</v>
      </c>
      <c r="L2505" s="26">
        <v>18</v>
      </c>
      <c r="M2505" s="26">
        <v>169</v>
      </c>
      <c r="N2505" s="26">
        <v>289</v>
      </c>
      <c r="O2505" s="49">
        <v>1.71</v>
      </c>
    </row>
    <row r="2506" spans="1:15" ht="15" customHeight="1" x14ac:dyDescent="0.25">
      <c r="A2506" s="17" t="str">
        <f>IFERROR(VLOOKUP($F2506,'Location List'!$A$2:$T$644,20,FALSE),"")</f>
        <v>Bill Eich</v>
      </c>
      <c r="B2506" s="17" t="str">
        <f>IFERROR(VLOOKUP($F2506,'Location List'!$A$2:$T$644,19,FALSE),"")</f>
        <v>David Garcia</v>
      </c>
      <c r="C2506" s="17" t="str">
        <f>IFERROR(VLOOKUP($F2506,'Location List'!$A$2:$T$644,18,FALSE),"")</f>
        <v>David Garibay</v>
      </c>
      <c r="D2506" s="17" t="str">
        <f>IFERROR(VLOOKUP($F2506,'Location List'!$A$2:$T$644,9,FALSE),"")</f>
        <v>WILLIAM PRESSEL</v>
      </c>
      <c r="E2506" s="17" t="str">
        <f>IFERROR(VLOOKUP($F2506,'Location List'!$A$2:$T$644,2,FALSE),"")</f>
        <v>BANDERA</v>
      </c>
      <c r="F2506" s="26">
        <v>593</v>
      </c>
      <c r="G2506" s="29" t="s">
        <v>3278</v>
      </c>
      <c r="H2506" s="29" t="s">
        <v>3358</v>
      </c>
      <c r="I2506" s="26">
        <v>359</v>
      </c>
      <c r="J2506" s="26">
        <v>220</v>
      </c>
      <c r="K2506" s="26">
        <v>0</v>
      </c>
      <c r="L2506" s="26">
        <v>22</v>
      </c>
      <c r="M2506" s="26">
        <v>579</v>
      </c>
      <c r="N2506" s="26">
        <v>3845</v>
      </c>
      <c r="O2506" s="49">
        <v>6.641</v>
      </c>
    </row>
    <row r="2507" spans="1:15" ht="15" customHeight="1" x14ac:dyDescent="0.25">
      <c r="A2507" s="17" t="str">
        <f>IFERROR(VLOOKUP($F2507,'Location List'!$A$2:$T$644,20,FALSE),"")</f>
        <v>Bill Eich</v>
      </c>
      <c r="B2507" s="17" t="str">
        <f>IFERROR(VLOOKUP($F2507,'Location List'!$A$2:$T$644,19,FALSE),"")</f>
        <v>David Garcia</v>
      </c>
      <c r="C2507" s="17" t="str">
        <f>IFERROR(VLOOKUP($F2507,'Location List'!$A$2:$T$644,18,FALSE),"")</f>
        <v>David Garibay</v>
      </c>
      <c r="D2507" s="17" t="str">
        <f>IFERROR(VLOOKUP($F2507,'Location List'!$A$2:$T$644,9,FALSE),"")</f>
        <v>WILLIAM PRESSEL</v>
      </c>
      <c r="E2507" s="17" t="str">
        <f>IFERROR(VLOOKUP($F2507,'Location List'!$A$2:$T$644,2,FALSE),"")</f>
        <v>BANDERA</v>
      </c>
      <c r="F2507" s="26">
        <v>593</v>
      </c>
      <c r="G2507" s="29" t="s">
        <v>3278</v>
      </c>
      <c r="H2507" s="29" t="s">
        <v>3447</v>
      </c>
      <c r="I2507" s="26">
        <v>147</v>
      </c>
      <c r="J2507" s="26">
        <v>120</v>
      </c>
      <c r="K2507" s="26">
        <v>0</v>
      </c>
      <c r="L2507" s="26">
        <v>15</v>
      </c>
      <c r="M2507" s="26">
        <v>267</v>
      </c>
      <c r="N2507" s="26">
        <v>339</v>
      </c>
      <c r="O2507" s="49">
        <v>1.27</v>
      </c>
    </row>
    <row r="2508" spans="1:15" ht="15" customHeight="1" x14ac:dyDescent="0.25">
      <c r="A2508" s="17" t="str">
        <f>IFERROR(VLOOKUP($F2508,'Location List'!$A$2:$T$644,20,FALSE),"")</f>
        <v>Bill Eich</v>
      </c>
      <c r="B2508" s="17" t="str">
        <f>IFERROR(VLOOKUP($F2508,'Location List'!$A$2:$T$644,19,FALSE),"")</f>
        <v>David Garcia</v>
      </c>
      <c r="C2508" s="17" t="str">
        <f>IFERROR(VLOOKUP($F2508,'Location List'!$A$2:$T$644,18,FALSE),"")</f>
        <v>David Garibay</v>
      </c>
      <c r="D2508" s="17" t="str">
        <f>IFERROR(VLOOKUP($F2508,'Location List'!$A$2:$T$644,9,FALSE),"")</f>
        <v>WILLIAM PRESSEL</v>
      </c>
      <c r="E2508" s="17" t="str">
        <f>IFERROR(VLOOKUP($F2508,'Location List'!$A$2:$T$644,2,FALSE),"")</f>
        <v>BANDERA</v>
      </c>
      <c r="F2508" s="26">
        <v>593</v>
      </c>
      <c r="G2508" s="29" t="s">
        <v>3278</v>
      </c>
      <c r="H2508" s="29" t="s">
        <v>3530</v>
      </c>
      <c r="I2508" s="26">
        <v>173</v>
      </c>
      <c r="J2508" s="26">
        <v>137</v>
      </c>
      <c r="K2508" s="26">
        <v>0</v>
      </c>
      <c r="L2508" s="26">
        <v>15</v>
      </c>
      <c r="M2508" s="26">
        <v>310</v>
      </c>
      <c r="N2508" s="26">
        <v>533</v>
      </c>
      <c r="O2508" s="49">
        <v>1.7190000000000001</v>
      </c>
    </row>
    <row r="2509" spans="1:15" ht="15" customHeight="1" x14ac:dyDescent="0.25">
      <c r="A2509" s="17" t="str">
        <f>IFERROR(VLOOKUP($F2509,'Location List'!$A$2:$T$644,20,FALSE),"")</f>
        <v>Bill Eich</v>
      </c>
      <c r="B2509" s="17" t="str">
        <f>IFERROR(VLOOKUP($F2509,'Location List'!$A$2:$T$644,19,FALSE),"")</f>
        <v>David Garcia</v>
      </c>
      <c r="C2509" s="17" t="str">
        <f>IFERROR(VLOOKUP($F2509,'Location List'!$A$2:$T$644,18,FALSE),"")</f>
        <v>Mike Kralick</v>
      </c>
      <c r="D2509" s="17" t="str">
        <f>IFERROR(VLOOKUP($F2509,'Location List'!$A$2:$T$644,9,FALSE),"")</f>
        <v>KELLI KASPER</v>
      </c>
      <c r="E2509" s="17" t="str">
        <f>IFERROR(VLOOKUP($F2509,'Location List'!$A$2:$T$644,2,FALSE),"")</f>
        <v>HULEN</v>
      </c>
      <c r="F2509" s="26">
        <v>595</v>
      </c>
      <c r="G2509" s="29" t="s">
        <v>3272</v>
      </c>
      <c r="H2509" s="29" t="s">
        <v>3273</v>
      </c>
      <c r="I2509" s="26">
        <v>669</v>
      </c>
      <c r="J2509" s="26">
        <v>693</v>
      </c>
      <c r="K2509" s="26">
        <v>0</v>
      </c>
      <c r="L2509" s="26">
        <v>16</v>
      </c>
      <c r="M2509" s="26">
        <v>1362</v>
      </c>
      <c r="N2509" s="26">
        <v>10454</v>
      </c>
      <c r="O2509" s="49">
        <v>7.6749999999999998</v>
      </c>
    </row>
    <row r="2510" spans="1:15" ht="15" customHeight="1" x14ac:dyDescent="0.25">
      <c r="A2510" s="17" t="str">
        <f>IFERROR(VLOOKUP($F2510,'Location List'!$A$2:$T$644,20,FALSE),"")</f>
        <v>Bill Eich</v>
      </c>
      <c r="B2510" s="17" t="str">
        <f>IFERROR(VLOOKUP($F2510,'Location List'!$A$2:$T$644,19,FALSE),"")</f>
        <v>David Garcia</v>
      </c>
      <c r="C2510" s="17" t="str">
        <f>IFERROR(VLOOKUP($F2510,'Location List'!$A$2:$T$644,18,FALSE),"")</f>
        <v>Mike Kralick</v>
      </c>
      <c r="D2510" s="17" t="str">
        <f>IFERROR(VLOOKUP($F2510,'Location List'!$A$2:$T$644,9,FALSE),"")</f>
        <v>KELLI KASPER</v>
      </c>
      <c r="E2510" s="17" t="str">
        <f>IFERROR(VLOOKUP($F2510,'Location List'!$A$2:$T$644,2,FALSE),"")</f>
        <v>HULEN</v>
      </c>
      <c r="F2510" s="26">
        <v>595</v>
      </c>
      <c r="G2510" s="29" t="s">
        <v>3278</v>
      </c>
      <c r="H2510" s="29" t="s">
        <v>3283</v>
      </c>
      <c r="I2510" s="26">
        <v>279</v>
      </c>
      <c r="J2510" s="26">
        <v>357</v>
      </c>
      <c r="K2510" s="26">
        <v>0</v>
      </c>
      <c r="L2510" s="26">
        <v>13</v>
      </c>
      <c r="M2510" s="26">
        <v>636</v>
      </c>
      <c r="N2510" s="26">
        <v>8869</v>
      </c>
      <c r="O2510" s="49">
        <v>13.945</v>
      </c>
    </row>
    <row r="2511" spans="1:15" ht="15" customHeight="1" x14ac:dyDescent="0.25">
      <c r="A2511" s="17" t="str">
        <f>IFERROR(VLOOKUP($F2511,'Location List'!$A$2:$T$644,20,FALSE),"")</f>
        <v>Bill Eich</v>
      </c>
      <c r="B2511" s="17" t="str">
        <f>IFERROR(VLOOKUP($F2511,'Location List'!$A$2:$T$644,19,FALSE),"")</f>
        <v>David Garcia</v>
      </c>
      <c r="C2511" s="17" t="str">
        <f>IFERROR(VLOOKUP($F2511,'Location List'!$A$2:$T$644,18,FALSE),"")</f>
        <v>Mike Kralick</v>
      </c>
      <c r="D2511" s="17" t="str">
        <f>IFERROR(VLOOKUP($F2511,'Location List'!$A$2:$T$644,9,FALSE),"")</f>
        <v>KELLI KASPER</v>
      </c>
      <c r="E2511" s="17" t="str">
        <f>IFERROR(VLOOKUP($F2511,'Location List'!$A$2:$T$644,2,FALSE),"")</f>
        <v>HULEN</v>
      </c>
      <c r="F2511" s="26">
        <v>595</v>
      </c>
      <c r="G2511" s="29" t="s">
        <v>3278</v>
      </c>
      <c r="H2511" s="29" t="s">
        <v>3317</v>
      </c>
      <c r="I2511" s="26">
        <v>221</v>
      </c>
      <c r="J2511" s="26">
        <v>289</v>
      </c>
      <c r="K2511" s="26">
        <v>0</v>
      </c>
      <c r="L2511" s="26">
        <v>17</v>
      </c>
      <c r="M2511" s="26">
        <v>510</v>
      </c>
      <c r="N2511" s="26">
        <v>3780</v>
      </c>
      <c r="O2511" s="49">
        <v>7.4119999999999999</v>
      </c>
    </row>
    <row r="2512" spans="1:15" ht="15" customHeight="1" x14ac:dyDescent="0.25">
      <c r="A2512" s="17" t="str">
        <f>IFERROR(VLOOKUP($F2512,'Location List'!$A$2:$T$644,20,FALSE),"")</f>
        <v>Bill Eich</v>
      </c>
      <c r="B2512" s="17" t="str">
        <f>IFERROR(VLOOKUP($F2512,'Location List'!$A$2:$T$644,19,FALSE),"")</f>
        <v>David Garcia</v>
      </c>
      <c r="C2512" s="17" t="str">
        <f>IFERROR(VLOOKUP($F2512,'Location List'!$A$2:$T$644,18,FALSE),"")</f>
        <v>Jose Sandoval</v>
      </c>
      <c r="D2512" s="17" t="str">
        <f>IFERROR(VLOOKUP($F2512,'Location List'!$A$2:$T$644,9,FALSE),"")</f>
        <v>ERIC BARGAS</v>
      </c>
      <c r="E2512" s="17" t="str">
        <f>IFERROR(VLOOKUP($F2512,'Location List'!$A$2:$T$644,2,FALSE),"")</f>
        <v>GRAND PRAIRIE</v>
      </c>
      <c r="F2512" s="26">
        <v>596</v>
      </c>
      <c r="G2512" s="29" t="s">
        <v>3272</v>
      </c>
      <c r="H2512" s="29" t="s">
        <v>3352</v>
      </c>
      <c r="I2512" s="26">
        <v>150</v>
      </c>
      <c r="J2512" s="26">
        <v>164</v>
      </c>
      <c r="K2512" s="26">
        <v>0</v>
      </c>
      <c r="L2512" s="26">
        <v>43</v>
      </c>
      <c r="M2512" s="26">
        <v>314</v>
      </c>
      <c r="N2512" s="26">
        <v>616</v>
      </c>
      <c r="O2512" s="49">
        <v>1.962</v>
      </c>
    </row>
    <row r="2513" spans="1:15" ht="15" customHeight="1" x14ac:dyDescent="0.25">
      <c r="A2513" s="17" t="str">
        <f>IFERROR(VLOOKUP($F2513,'Location List'!$A$2:$T$644,20,FALSE),"")</f>
        <v>Bill Eich</v>
      </c>
      <c r="B2513" s="17" t="str">
        <f>IFERROR(VLOOKUP($F2513,'Location List'!$A$2:$T$644,19,FALSE),"")</f>
        <v>David Garcia</v>
      </c>
      <c r="C2513" s="17" t="str">
        <f>IFERROR(VLOOKUP($F2513,'Location List'!$A$2:$T$644,18,FALSE),"")</f>
        <v>Jose Sandoval</v>
      </c>
      <c r="D2513" s="17" t="str">
        <f>IFERROR(VLOOKUP($F2513,'Location List'!$A$2:$T$644,9,FALSE),"")</f>
        <v>ERIC BARGAS</v>
      </c>
      <c r="E2513" s="17" t="str">
        <f>IFERROR(VLOOKUP($F2513,'Location List'!$A$2:$T$644,2,FALSE),"")</f>
        <v>GRAND PRAIRIE</v>
      </c>
      <c r="F2513" s="26">
        <v>596</v>
      </c>
      <c r="G2513" s="29" t="s">
        <v>3272</v>
      </c>
      <c r="H2513" s="29" t="s">
        <v>3632</v>
      </c>
      <c r="I2513" s="26">
        <v>355</v>
      </c>
      <c r="J2513" s="26">
        <v>352</v>
      </c>
      <c r="K2513" s="26">
        <v>0</v>
      </c>
      <c r="L2513" s="26">
        <v>14</v>
      </c>
      <c r="M2513" s="26">
        <v>707</v>
      </c>
      <c r="N2513" s="26">
        <v>5740</v>
      </c>
      <c r="O2513" s="49">
        <v>8.1189999999999998</v>
      </c>
    </row>
    <row r="2514" spans="1:15" ht="15" customHeight="1" x14ac:dyDescent="0.25">
      <c r="A2514" s="17" t="str">
        <f>IFERROR(VLOOKUP($F2514,'Location List'!$A$2:$T$644,20,FALSE),"")</f>
        <v>Bill Eich</v>
      </c>
      <c r="B2514" s="17" t="str">
        <f>IFERROR(VLOOKUP($F2514,'Location List'!$A$2:$T$644,19,FALSE),"")</f>
        <v>David Garcia</v>
      </c>
      <c r="C2514" s="17" t="str">
        <f>IFERROR(VLOOKUP($F2514,'Location List'!$A$2:$T$644,18,FALSE),"")</f>
        <v>Jose Sandoval</v>
      </c>
      <c r="D2514" s="17" t="str">
        <f>IFERROR(VLOOKUP($F2514,'Location List'!$A$2:$T$644,9,FALSE),"")</f>
        <v>ERIC BARGAS</v>
      </c>
      <c r="E2514" s="17" t="str">
        <f>IFERROR(VLOOKUP($F2514,'Location List'!$A$2:$T$644,2,FALSE),"")</f>
        <v>GRAND PRAIRIE</v>
      </c>
      <c r="F2514" s="26">
        <v>596</v>
      </c>
      <c r="G2514" s="29" t="s">
        <v>3272</v>
      </c>
      <c r="H2514" s="29" t="s">
        <v>3323</v>
      </c>
      <c r="I2514" s="26">
        <v>223</v>
      </c>
      <c r="J2514" s="26">
        <v>236</v>
      </c>
      <c r="K2514" s="26">
        <v>0</v>
      </c>
      <c r="L2514" s="26">
        <v>17</v>
      </c>
      <c r="M2514" s="26">
        <v>459</v>
      </c>
      <c r="N2514" s="26">
        <v>3029</v>
      </c>
      <c r="O2514" s="49">
        <v>6.5990000000000002</v>
      </c>
    </row>
    <row r="2515" spans="1:15" ht="15" customHeight="1" x14ac:dyDescent="0.25">
      <c r="A2515" s="17" t="str">
        <f>IFERROR(VLOOKUP($F2515,'Location List'!$A$2:$T$644,20,FALSE),"")</f>
        <v>Bill Eich</v>
      </c>
      <c r="B2515" s="17" t="str">
        <f>IFERROR(VLOOKUP($F2515,'Location List'!$A$2:$T$644,19,FALSE),"")</f>
        <v>David Garcia</v>
      </c>
      <c r="C2515" s="17" t="str">
        <f>IFERROR(VLOOKUP($F2515,'Location List'!$A$2:$T$644,18,FALSE),"")</f>
        <v>Jose Sandoval</v>
      </c>
      <c r="D2515" s="17" t="str">
        <f>IFERROR(VLOOKUP($F2515,'Location List'!$A$2:$T$644,9,FALSE),"")</f>
        <v>ERIC BARGAS</v>
      </c>
      <c r="E2515" s="17" t="str">
        <f>IFERROR(VLOOKUP($F2515,'Location List'!$A$2:$T$644,2,FALSE),"")</f>
        <v>GRAND PRAIRIE</v>
      </c>
      <c r="F2515" s="26">
        <v>596</v>
      </c>
      <c r="G2515" s="29" t="s">
        <v>3272</v>
      </c>
      <c r="H2515" s="29" t="s">
        <v>3633</v>
      </c>
      <c r="I2515" s="26">
        <v>238</v>
      </c>
      <c r="J2515" s="26">
        <v>92</v>
      </c>
      <c r="K2515" s="26">
        <v>0</v>
      </c>
      <c r="L2515" s="26">
        <v>19</v>
      </c>
      <c r="M2515" s="26">
        <v>330</v>
      </c>
      <c r="N2515" s="26">
        <v>649</v>
      </c>
      <c r="O2515" s="49">
        <v>1.9670000000000001</v>
      </c>
    </row>
    <row r="2516" spans="1:15" ht="15" customHeight="1" x14ac:dyDescent="0.25">
      <c r="A2516" s="17" t="str">
        <f>IFERROR(VLOOKUP($F2516,'Location List'!$A$2:$T$644,20,FALSE),"")</f>
        <v>Bill Eich</v>
      </c>
      <c r="B2516" s="17" t="str">
        <f>IFERROR(VLOOKUP($F2516,'Location List'!$A$2:$T$644,19,FALSE),"")</f>
        <v>David Garcia</v>
      </c>
      <c r="C2516" s="17" t="str">
        <f>IFERROR(VLOOKUP($F2516,'Location List'!$A$2:$T$644,18,FALSE),"")</f>
        <v>Jose Sandoval</v>
      </c>
      <c r="D2516" s="17" t="str">
        <f>IFERROR(VLOOKUP($F2516,'Location List'!$A$2:$T$644,9,FALSE),"")</f>
        <v>ERIC BARGAS</v>
      </c>
      <c r="E2516" s="17" t="str">
        <f>IFERROR(VLOOKUP($F2516,'Location List'!$A$2:$T$644,2,FALSE),"")</f>
        <v>GRAND PRAIRIE</v>
      </c>
      <c r="F2516" s="26">
        <v>596</v>
      </c>
      <c r="G2516" s="29" t="s">
        <v>3272</v>
      </c>
      <c r="H2516" s="29" t="s">
        <v>3634</v>
      </c>
      <c r="I2516" s="26">
        <v>862</v>
      </c>
      <c r="J2516" s="26">
        <v>224</v>
      </c>
      <c r="K2516" s="26">
        <v>0</v>
      </c>
      <c r="L2516" s="26">
        <v>16</v>
      </c>
      <c r="M2516" s="26">
        <v>1086</v>
      </c>
      <c r="N2516" s="26">
        <v>1805</v>
      </c>
      <c r="O2516" s="49">
        <v>1.6619999999999999</v>
      </c>
    </row>
    <row r="2517" spans="1:15" ht="15" customHeight="1" x14ac:dyDescent="0.25">
      <c r="A2517" s="17" t="str">
        <f>IFERROR(VLOOKUP($F2517,'Location List'!$A$2:$T$644,20,FALSE),"")</f>
        <v>Bill Eich</v>
      </c>
      <c r="B2517" s="17" t="str">
        <f>IFERROR(VLOOKUP($F2517,'Location List'!$A$2:$T$644,19,FALSE),"")</f>
        <v>David Garcia</v>
      </c>
      <c r="C2517" s="17" t="str">
        <f>IFERROR(VLOOKUP($F2517,'Location List'!$A$2:$T$644,18,FALSE),"")</f>
        <v>Jose Sandoval</v>
      </c>
      <c r="D2517" s="17" t="str">
        <f>IFERROR(VLOOKUP($F2517,'Location List'!$A$2:$T$644,9,FALSE),"")</f>
        <v>ERIC BARGAS</v>
      </c>
      <c r="E2517" s="17" t="str">
        <f>IFERROR(VLOOKUP($F2517,'Location List'!$A$2:$T$644,2,FALSE),"")</f>
        <v>GRAND PRAIRIE</v>
      </c>
      <c r="F2517" s="26">
        <v>596</v>
      </c>
      <c r="G2517" s="29" t="s">
        <v>3276</v>
      </c>
      <c r="H2517" s="29" t="s">
        <v>3570</v>
      </c>
      <c r="I2517" s="26">
        <v>129</v>
      </c>
      <c r="J2517" s="26">
        <v>191</v>
      </c>
      <c r="K2517" s="26">
        <v>0</v>
      </c>
      <c r="L2517" s="26">
        <v>18</v>
      </c>
      <c r="M2517" s="26">
        <v>320</v>
      </c>
      <c r="N2517" s="26">
        <v>309</v>
      </c>
      <c r="O2517" s="49">
        <v>0.96599999999999997</v>
      </c>
    </row>
    <row r="2518" spans="1:15" ht="15" customHeight="1" x14ac:dyDescent="0.25">
      <c r="A2518" s="17" t="str">
        <f>IFERROR(VLOOKUP($F2518,'Location List'!$A$2:$T$644,20,FALSE),"")</f>
        <v>Bill Eich</v>
      </c>
      <c r="B2518" s="17" t="str">
        <f>IFERROR(VLOOKUP($F2518,'Location List'!$A$2:$T$644,19,FALSE),"")</f>
        <v>David Garcia</v>
      </c>
      <c r="C2518" s="17" t="str">
        <f>IFERROR(VLOOKUP($F2518,'Location List'!$A$2:$T$644,18,FALSE),"")</f>
        <v>Jose Sandoval</v>
      </c>
      <c r="D2518" s="17" t="str">
        <f>IFERROR(VLOOKUP($F2518,'Location List'!$A$2:$T$644,9,FALSE),"")</f>
        <v>ERIC BARGAS</v>
      </c>
      <c r="E2518" s="17" t="str">
        <f>IFERROR(VLOOKUP($F2518,'Location List'!$A$2:$T$644,2,FALSE),"")</f>
        <v>GRAND PRAIRIE</v>
      </c>
      <c r="F2518" s="26">
        <v>596</v>
      </c>
      <c r="G2518" s="29" t="s">
        <v>3276</v>
      </c>
      <c r="H2518" s="29" t="s">
        <v>3425</v>
      </c>
      <c r="I2518" s="26">
        <v>106</v>
      </c>
      <c r="J2518" s="26">
        <v>165</v>
      </c>
      <c r="K2518" s="26">
        <v>0</v>
      </c>
      <c r="L2518" s="26">
        <v>14</v>
      </c>
      <c r="M2518" s="26">
        <v>271</v>
      </c>
      <c r="N2518" s="26">
        <v>174</v>
      </c>
      <c r="O2518" s="49">
        <v>0.64200000000000002</v>
      </c>
    </row>
    <row r="2519" spans="1:15" ht="15" customHeight="1" x14ac:dyDescent="0.25">
      <c r="A2519" s="17" t="str">
        <f>IFERROR(VLOOKUP($F2519,'Location List'!$A$2:$T$644,20,FALSE),"")</f>
        <v>Bill Eich</v>
      </c>
      <c r="B2519" s="17" t="str">
        <f>IFERROR(VLOOKUP($F2519,'Location List'!$A$2:$T$644,19,FALSE),"")</f>
        <v>David Garcia</v>
      </c>
      <c r="C2519" s="17" t="str">
        <f>IFERROR(VLOOKUP($F2519,'Location List'!$A$2:$T$644,18,FALSE),"")</f>
        <v>Jose Sandoval</v>
      </c>
      <c r="D2519" s="17" t="str">
        <f>IFERROR(VLOOKUP($F2519,'Location List'!$A$2:$T$644,9,FALSE),"")</f>
        <v>ERIC BARGAS</v>
      </c>
      <c r="E2519" s="17" t="str">
        <f>IFERROR(VLOOKUP($F2519,'Location List'!$A$2:$T$644,2,FALSE),"")</f>
        <v>GRAND PRAIRIE</v>
      </c>
      <c r="F2519" s="26">
        <v>596</v>
      </c>
      <c r="G2519" s="29" t="s">
        <v>3276</v>
      </c>
      <c r="H2519" s="29" t="s">
        <v>3635</v>
      </c>
      <c r="I2519" s="26">
        <v>223</v>
      </c>
      <c r="J2519" s="26">
        <v>210</v>
      </c>
      <c r="K2519" s="26">
        <v>0</v>
      </c>
      <c r="L2519" s="26">
        <v>22</v>
      </c>
      <c r="M2519" s="26">
        <v>433</v>
      </c>
      <c r="N2519" s="26">
        <v>286</v>
      </c>
      <c r="O2519" s="49">
        <v>0.66100000000000003</v>
      </c>
    </row>
    <row r="2520" spans="1:15" ht="15" customHeight="1" x14ac:dyDescent="0.25">
      <c r="A2520" s="17" t="str">
        <f>IFERROR(VLOOKUP($F2520,'Location List'!$A$2:$T$644,20,FALSE),"")</f>
        <v>Bill Eich</v>
      </c>
      <c r="B2520" s="17" t="str">
        <f>IFERROR(VLOOKUP($F2520,'Location List'!$A$2:$T$644,19,FALSE),"")</f>
        <v>David Garcia</v>
      </c>
      <c r="C2520" s="17" t="str">
        <f>IFERROR(VLOOKUP($F2520,'Location List'!$A$2:$T$644,18,FALSE),"")</f>
        <v>Jose Sandoval</v>
      </c>
      <c r="D2520" s="17" t="str">
        <f>IFERROR(VLOOKUP($F2520,'Location List'!$A$2:$T$644,9,FALSE),"")</f>
        <v>ERIC BARGAS</v>
      </c>
      <c r="E2520" s="17" t="str">
        <f>IFERROR(VLOOKUP($F2520,'Location List'!$A$2:$T$644,2,FALSE),"")</f>
        <v>GRAND PRAIRIE</v>
      </c>
      <c r="F2520" s="26">
        <v>596</v>
      </c>
      <c r="G2520" s="29" t="s">
        <v>3278</v>
      </c>
      <c r="H2520" s="29" t="s">
        <v>3636</v>
      </c>
      <c r="I2520" s="26">
        <v>230</v>
      </c>
      <c r="J2520" s="26">
        <v>268</v>
      </c>
      <c r="K2520" s="26">
        <v>0</v>
      </c>
      <c r="L2520" s="26">
        <v>16</v>
      </c>
      <c r="M2520" s="26">
        <v>498</v>
      </c>
      <c r="N2520" s="26">
        <v>0</v>
      </c>
      <c r="O2520" s="49">
        <v>0</v>
      </c>
    </row>
    <row r="2521" spans="1:15" ht="15" customHeight="1" x14ac:dyDescent="0.25">
      <c r="A2521" s="17" t="str">
        <f>IFERROR(VLOOKUP($F2521,'Location List'!$A$2:$T$644,20,FALSE),"")</f>
        <v>Bill Eich</v>
      </c>
      <c r="B2521" s="17" t="str">
        <f>IFERROR(VLOOKUP($F2521,'Location List'!$A$2:$T$644,19,FALSE),"")</f>
        <v>David Garcia</v>
      </c>
      <c r="C2521" s="17" t="str">
        <f>IFERROR(VLOOKUP($F2521,'Location List'!$A$2:$T$644,18,FALSE),"")</f>
        <v>Jose Sandoval</v>
      </c>
      <c r="D2521" s="17" t="str">
        <f>IFERROR(VLOOKUP($F2521,'Location List'!$A$2:$T$644,9,FALSE),"")</f>
        <v>ERIC BARGAS</v>
      </c>
      <c r="E2521" s="17" t="str">
        <f>IFERROR(VLOOKUP($F2521,'Location List'!$A$2:$T$644,2,FALSE),"")</f>
        <v>GRAND PRAIRIE</v>
      </c>
      <c r="F2521" s="26">
        <v>596</v>
      </c>
      <c r="G2521" s="29" t="s">
        <v>3278</v>
      </c>
      <c r="H2521" s="29" t="s">
        <v>3637</v>
      </c>
      <c r="I2521" s="26">
        <v>235</v>
      </c>
      <c r="J2521" s="26">
        <v>279</v>
      </c>
      <c r="K2521" s="26">
        <v>0</v>
      </c>
      <c r="L2521" s="26">
        <v>16</v>
      </c>
      <c r="M2521" s="26">
        <v>514</v>
      </c>
      <c r="N2521" s="26">
        <v>0</v>
      </c>
      <c r="O2521" s="49">
        <v>0</v>
      </c>
    </row>
    <row r="2522" spans="1:15" ht="15" customHeight="1" x14ac:dyDescent="0.25">
      <c r="A2522" s="17" t="str">
        <f>IFERROR(VLOOKUP($F2522,'Location List'!$A$2:$T$644,20,FALSE),"")</f>
        <v>Bill Eich</v>
      </c>
      <c r="B2522" s="17" t="str">
        <f>IFERROR(VLOOKUP($F2522,'Location List'!$A$2:$T$644,19,FALSE),"")</f>
        <v>David Garcia</v>
      </c>
      <c r="C2522" s="17" t="str">
        <f>IFERROR(VLOOKUP($F2522,'Location List'!$A$2:$T$644,18,FALSE),"")</f>
        <v>Jose Sandoval</v>
      </c>
      <c r="D2522" s="17" t="str">
        <f>IFERROR(VLOOKUP($F2522,'Location List'!$A$2:$T$644,9,FALSE),"")</f>
        <v>ERIC BARGAS</v>
      </c>
      <c r="E2522" s="17" t="str">
        <f>IFERROR(VLOOKUP($F2522,'Location List'!$A$2:$T$644,2,FALSE),"")</f>
        <v>GRAND PRAIRIE</v>
      </c>
      <c r="F2522" s="26">
        <v>596</v>
      </c>
      <c r="G2522" s="29" t="s">
        <v>3278</v>
      </c>
      <c r="H2522" s="29" t="s">
        <v>3638</v>
      </c>
      <c r="I2522" s="26">
        <v>147</v>
      </c>
      <c r="J2522" s="26">
        <v>182</v>
      </c>
      <c r="K2522" s="26">
        <v>0</v>
      </c>
      <c r="L2522" s="26">
        <v>17</v>
      </c>
      <c r="M2522" s="26">
        <v>329</v>
      </c>
      <c r="N2522" s="26">
        <v>500</v>
      </c>
      <c r="O2522" s="49">
        <v>1.52</v>
      </c>
    </row>
    <row r="2523" spans="1:15" ht="15" customHeight="1" x14ac:dyDescent="0.25">
      <c r="A2523" s="17" t="str">
        <f>IFERROR(VLOOKUP($F2523,'Location List'!$A$2:$T$644,20,FALSE),"")</f>
        <v>Bill Eich</v>
      </c>
      <c r="B2523" s="17" t="str">
        <f>IFERROR(VLOOKUP($F2523,'Location List'!$A$2:$T$644,19,FALSE),"")</f>
        <v>David Garcia</v>
      </c>
      <c r="C2523" s="17" t="str">
        <f>IFERROR(VLOOKUP($F2523,'Location List'!$A$2:$T$644,18,FALSE),"")</f>
        <v>Jose Sandoval</v>
      </c>
      <c r="D2523" s="17" t="str">
        <f>IFERROR(VLOOKUP($F2523,'Location List'!$A$2:$T$644,9,FALSE),"")</f>
        <v>ERIC BARGAS</v>
      </c>
      <c r="E2523" s="17" t="str">
        <f>IFERROR(VLOOKUP($F2523,'Location List'!$A$2:$T$644,2,FALSE),"")</f>
        <v>GRAND PRAIRIE</v>
      </c>
      <c r="F2523" s="26">
        <v>596</v>
      </c>
      <c r="G2523" s="29" t="s">
        <v>3278</v>
      </c>
      <c r="H2523" s="29" t="s">
        <v>3639</v>
      </c>
      <c r="I2523" s="26">
        <v>107</v>
      </c>
      <c r="J2523" s="26">
        <v>147</v>
      </c>
      <c r="K2523" s="26">
        <v>0</v>
      </c>
      <c r="L2523" s="26">
        <v>15</v>
      </c>
      <c r="M2523" s="26">
        <v>254</v>
      </c>
      <c r="N2523" s="26">
        <v>478</v>
      </c>
      <c r="O2523" s="49">
        <v>1.8819999999999999</v>
      </c>
    </row>
    <row r="2524" spans="1:15" ht="15" customHeight="1" x14ac:dyDescent="0.25">
      <c r="A2524" s="17" t="str">
        <f>IFERROR(VLOOKUP($F2524,'Location List'!$A$2:$T$644,20,FALSE),"")</f>
        <v>Bill Eich</v>
      </c>
      <c r="B2524" s="17" t="str">
        <f>IFERROR(VLOOKUP($F2524,'Location List'!$A$2:$T$644,19,FALSE),"")</f>
        <v>David Garcia</v>
      </c>
      <c r="C2524" s="17" t="str">
        <f>IFERROR(VLOOKUP($F2524,'Location List'!$A$2:$T$644,18,FALSE),"")</f>
        <v>Jose Sandoval</v>
      </c>
      <c r="D2524" s="17" t="str">
        <f>IFERROR(VLOOKUP($F2524,'Location List'!$A$2:$T$644,9,FALSE),"")</f>
        <v>ERIC BARGAS</v>
      </c>
      <c r="E2524" s="17" t="str">
        <f>IFERROR(VLOOKUP($F2524,'Location List'!$A$2:$T$644,2,FALSE),"")</f>
        <v>GRAND PRAIRIE</v>
      </c>
      <c r="F2524" s="26">
        <v>596</v>
      </c>
      <c r="G2524" s="29" t="s">
        <v>3278</v>
      </c>
      <c r="H2524" s="29" t="s">
        <v>3455</v>
      </c>
      <c r="I2524" s="26">
        <v>446</v>
      </c>
      <c r="J2524" s="26">
        <v>474</v>
      </c>
      <c r="K2524" s="26">
        <v>0</v>
      </c>
      <c r="L2524" s="26">
        <v>27</v>
      </c>
      <c r="M2524" s="26">
        <v>920</v>
      </c>
      <c r="N2524" s="26">
        <v>1033</v>
      </c>
      <c r="O2524" s="49">
        <v>1.123</v>
      </c>
    </row>
    <row r="2525" spans="1:15" ht="15" customHeight="1" x14ac:dyDescent="0.25">
      <c r="A2525" s="17" t="str">
        <f>IFERROR(VLOOKUP($F2525,'Location List'!$A$2:$T$644,20,FALSE),"")</f>
        <v>Bill Eich</v>
      </c>
      <c r="B2525" s="17" t="str">
        <f>IFERROR(VLOOKUP($F2525,'Location List'!$A$2:$T$644,19,FALSE),"")</f>
        <v>David Garcia</v>
      </c>
      <c r="C2525" s="17" t="str">
        <f>IFERROR(VLOOKUP($F2525,'Location List'!$A$2:$T$644,18,FALSE),"")</f>
        <v>Jose Sandoval</v>
      </c>
      <c r="D2525" s="17" t="str">
        <f>IFERROR(VLOOKUP($F2525,'Location List'!$A$2:$T$644,9,FALSE),"")</f>
        <v>ERIC BARGAS</v>
      </c>
      <c r="E2525" s="17" t="str">
        <f>IFERROR(VLOOKUP($F2525,'Location List'!$A$2:$T$644,2,FALSE),"")</f>
        <v>GRAND PRAIRIE</v>
      </c>
      <c r="F2525" s="26">
        <v>596</v>
      </c>
      <c r="G2525" s="29" t="s">
        <v>3278</v>
      </c>
      <c r="H2525" s="29" t="s">
        <v>3640</v>
      </c>
      <c r="I2525" s="26">
        <v>45</v>
      </c>
      <c r="J2525" s="26">
        <v>48</v>
      </c>
      <c r="K2525" s="26">
        <v>0</v>
      </c>
      <c r="L2525" s="26">
        <v>15</v>
      </c>
      <c r="M2525" s="26">
        <v>93</v>
      </c>
      <c r="N2525" s="26">
        <v>6</v>
      </c>
      <c r="O2525" s="49">
        <v>6.5000000000000002E-2</v>
      </c>
    </row>
    <row r="2526" spans="1:15" ht="15" customHeight="1" x14ac:dyDescent="0.25">
      <c r="A2526" s="17" t="str">
        <f>IFERROR(VLOOKUP($F2526,'Location List'!$A$2:$T$644,20,FALSE),"")</f>
        <v>Bill Eich</v>
      </c>
      <c r="B2526" s="17" t="str">
        <f>IFERROR(VLOOKUP($F2526,'Location List'!$A$2:$T$644,19,FALSE),"")</f>
        <v>David Garcia</v>
      </c>
      <c r="C2526" s="17" t="str">
        <f>IFERROR(VLOOKUP($F2526,'Location List'!$A$2:$T$644,18,FALSE),"")</f>
        <v>Darren Letulle</v>
      </c>
      <c r="D2526" s="17" t="str">
        <f>IFERROR(VLOOKUP($F2526,'Location List'!$A$2:$T$644,9,FALSE),"")</f>
        <v>ANTHONY CHAPA</v>
      </c>
      <c r="E2526" s="17" t="str">
        <f>IFERROR(VLOOKUP($F2526,'Location List'!$A$2:$T$644,2,FALSE),"")</f>
        <v>KATY</v>
      </c>
      <c r="F2526" s="26">
        <v>598</v>
      </c>
      <c r="G2526" s="29" t="s">
        <v>3272</v>
      </c>
      <c r="H2526" s="29" t="s">
        <v>3311</v>
      </c>
      <c r="I2526" s="26">
        <v>83</v>
      </c>
      <c r="J2526" s="26">
        <v>75</v>
      </c>
      <c r="K2526" s="26">
        <v>0</v>
      </c>
      <c r="L2526" s="26">
        <v>17</v>
      </c>
      <c r="M2526" s="26">
        <v>158</v>
      </c>
      <c r="N2526" s="26">
        <v>294</v>
      </c>
      <c r="O2526" s="49">
        <v>1.861</v>
      </c>
    </row>
    <row r="2527" spans="1:15" ht="15" customHeight="1" x14ac:dyDescent="0.25">
      <c r="A2527" s="17" t="str">
        <f>IFERROR(VLOOKUP($F2527,'Location List'!$A$2:$T$644,20,FALSE),"")</f>
        <v>Bill Eich</v>
      </c>
      <c r="B2527" s="17" t="str">
        <f>IFERROR(VLOOKUP($F2527,'Location List'!$A$2:$T$644,19,FALSE),"")</f>
        <v>David Garcia</v>
      </c>
      <c r="C2527" s="17" t="str">
        <f>IFERROR(VLOOKUP($F2527,'Location List'!$A$2:$T$644,18,FALSE),"")</f>
        <v>Darren Letulle</v>
      </c>
      <c r="D2527" s="17" t="str">
        <f>IFERROR(VLOOKUP($F2527,'Location List'!$A$2:$T$644,9,FALSE),"")</f>
        <v>ANTHONY CHAPA</v>
      </c>
      <c r="E2527" s="17" t="str">
        <f>IFERROR(VLOOKUP($F2527,'Location List'!$A$2:$T$644,2,FALSE),"")</f>
        <v>KATY</v>
      </c>
      <c r="F2527" s="26">
        <v>598</v>
      </c>
      <c r="G2527" s="29" t="s">
        <v>3276</v>
      </c>
      <c r="H2527" s="29" t="s">
        <v>3374</v>
      </c>
      <c r="I2527" s="26">
        <v>584</v>
      </c>
      <c r="J2527" s="26">
        <v>477</v>
      </c>
      <c r="K2527" s="26">
        <v>0</v>
      </c>
      <c r="L2527" s="26">
        <v>17</v>
      </c>
      <c r="M2527" s="26">
        <v>1061</v>
      </c>
      <c r="N2527" s="26">
        <v>2102</v>
      </c>
      <c r="O2527" s="49">
        <v>1.9810000000000001</v>
      </c>
    </row>
    <row r="2528" spans="1:15" ht="15" customHeight="1" x14ac:dyDescent="0.25">
      <c r="A2528" s="17" t="str">
        <f>IFERROR(VLOOKUP($F2528,'Location List'!$A$2:$T$644,20,FALSE),"")</f>
        <v>Bill Eich</v>
      </c>
      <c r="B2528" s="17" t="str">
        <f>IFERROR(VLOOKUP($F2528,'Location List'!$A$2:$T$644,19,FALSE),"")</f>
        <v>David Garcia</v>
      </c>
      <c r="C2528" s="17" t="str">
        <f>IFERROR(VLOOKUP($F2528,'Location List'!$A$2:$T$644,18,FALSE),"")</f>
        <v>Darren Letulle</v>
      </c>
      <c r="D2528" s="17" t="str">
        <f>IFERROR(VLOOKUP($F2528,'Location List'!$A$2:$T$644,9,FALSE),"")</f>
        <v>ANTHONY CHAPA</v>
      </c>
      <c r="E2528" s="17" t="str">
        <f>IFERROR(VLOOKUP($F2528,'Location List'!$A$2:$T$644,2,FALSE),"")</f>
        <v>KATY</v>
      </c>
      <c r="F2528" s="26">
        <v>598</v>
      </c>
      <c r="G2528" s="29" t="s">
        <v>3278</v>
      </c>
      <c r="H2528" s="29" t="s">
        <v>3293</v>
      </c>
      <c r="I2528" s="26">
        <v>267</v>
      </c>
      <c r="J2528" s="26">
        <v>279</v>
      </c>
      <c r="K2528" s="26">
        <v>0</v>
      </c>
      <c r="L2528" s="26">
        <v>16</v>
      </c>
      <c r="M2528" s="26">
        <v>546</v>
      </c>
      <c r="N2528" s="26">
        <v>681</v>
      </c>
      <c r="O2528" s="49">
        <v>1.2470000000000001</v>
      </c>
    </row>
    <row r="2529" spans="1:15" ht="15" customHeight="1" x14ac:dyDescent="0.25">
      <c r="A2529" s="17" t="str">
        <f>IFERROR(VLOOKUP($F2529,'Location List'!$A$2:$T$644,20,FALSE),"")</f>
        <v>Bill Eich</v>
      </c>
      <c r="B2529" s="17" t="str">
        <f>IFERROR(VLOOKUP($F2529,'Location List'!$A$2:$T$644,19,FALSE),"")</f>
        <v>David Garcia</v>
      </c>
      <c r="C2529" s="17" t="str">
        <f>IFERROR(VLOOKUP($F2529,'Location List'!$A$2:$T$644,18,FALSE),"")</f>
        <v>Darren Letulle</v>
      </c>
      <c r="D2529" s="17" t="str">
        <f>IFERROR(VLOOKUP($F2529,'Location List'!$A$2:$T$644,9,FALSE),"")</f>
        <v>ANTHONY CHAPA</v>
      </c>
      <c r="E2529" s="17" t="str">
        <f>IFERROR(VLOOKUP($F2529,'Location List'!$A$2:$T$644,2,FALSE),"")</f>
        <v>KATY</v>
      </c>
      <c r="F2529" s="26">
        <v>598</v>
      </c>
      <c r="G2529" s="29" t="s">
        <v>3278</v>
      </c>
      <c r="H2529" s="29" t="s">
        <v>3519</v>
      </c>
      <c r="I2529" s="26">
        <v>278</v>
      </c>
      <c r="J2529" s="26">
        <v>298</v>
      </c>
      <c r="K2529" s="26">
        <v>0</v>
      </c>
      <c r="L2529" s="26">
        <v>18</v>
      </c>
      <c r="M2529" s="26">
        <v>576</v>
      </c>
      <c r="N2529" s="26">
        <v>687</v>
      </c>
      <c r="O2529" s="49">
        <v>1.1930000000000001</v>
      </c>
    </row>
    <row r="2530" spans="1:15" ht="15" customHeight="1" x14ac:dyDescent="0.25">
      <c r="A2530" s="17" t="str">
        <f>IFERROR(VLOOKUP($F2530,'Location List'!$A$2:$T$644,20,FALSE),"")</f>
        <v>Bill Eich</v>
      </c>
      <c r="B2530" s="17" t="str">
        <f>IFERROR(VLOOKUP($F2530,'Location List'!$A$2:$T$644,19,FALSE),"")</f>
        <v>David Garcia</v>
      </c>
      <c r="C2530" s="17" t="str">
        <f>IFERROR(VLOOKUP($F2530,'Location List'!$A$2:$T$644,18,FALSE),"")</f>
        <v>Darren Letulle</v>
      </c>
      <c r="D2530" s="17" t="str">
        <f>IFERROR(VLOOKUP($F2530,'Location List'!$A$2:$T$644,9,FALSE),"")</f>
        <v>ANTHONY CHAPA</v>
      </c>
      <c r="E2530" s="17" t="str">
        <f>IFERROR(VLOOKUP($F2530,'Location List'!$A$2:$T$644,2,FALSE),"")</f>
        <v>KATY</v>
      </c>
      <c r="F2530" s="26">
        <v>598</v>
      </c>
      <c r="G2530" s="29" t="s">
        <v>3278</v>
      </c>
      <c r="H2530" s="29" t="s">
        <v>3530</v>
      </c>
      <c r="I2530" s="26">
        <v>285</v>
      </c>
      <c r="J2530" s="26">
        <v>313</v>
      </c>
      <c r="K2530" s="26">
        <v>0</v>
      </c>
      <c r="L2530" s="26">
        <v>19</v>
      </c>
      <c r="M2530" s="26">
        <v>598</v>
      </c>
      <c r="N2530" s="26">
        <v>767</v>
      </c>
      <c r="O2530" s="49">
        <v>1.2829999999999999</v>
      </c>
    </row>
    <row r="2531" spans="1:15" ht="15" customHeight="1" x14ac:dyDescent="0.25">
      <c r="A2531" s="17" t="str">
        <f>IFERROR(VLOOKUP($F2531,'Location List'!$A$2:$T$644,20,FALSE),"")</f>
        <v>Bill Eich</v>
      </c>
      <c r="B2531" s="17" t="str">
        <f>IFERROR(VLOOKUP($F2531,'Location List'!$A$2:$T$644,19,FALSE),"")</f>
        <v>David Garcia</v>
      </c>
      <c r="C2531" s="17" t="str">
        <f>IFERROR(VLOOKUP($F2531,'Location List'!$A$2:$T$644,18,FALSE),"")</f>
        <v>Darren Letulle</v>
      </c>
      <c r="D2531" s="17" t="str">
        <f>IFERROR(VLOOKUP($F2531,'Location List'!$A$2:$T$644,9,FALSE),"")</f>
        <v>ANTHONY CHAPA</v>
      </c>
      <c r="E2531" s="17" t="str">
        <f>IFERROR(VLOOKUP($F2531,'Location List'!$A$2:$T$644,2,FALSE),"")</f>
        <v>KATY</v>
      </c>
      <c r="F2531" s="26">
        <v>598</v>
      </c>
      <c r="G2531" s="29" t="s">
        <v>3495</v>
      </c>
      <c r="H2531" s="29" t="s">
        <v>3307</v>
      </c>
      <c r="I2531" s="26">
        <v>276</v>
      </c>
      <c r="J2531" s="26">
        <v>427</v>
      </c>
      <c r="K2531" s="26">
        <v>0</v>
      </c>
      <c r="L2531" s="26">
        <v>17</v>
      </c>
      <c r="M2531" s="26">
        <v>703</v>
      </c>
      <c r="N2531" s="26">
        <v>4739</v>
      </c>
      <c r="O2531" s="49">
        <v>6.7409999999999997</v>
      </c>
    </row>
    <row r="2532" spans="1:15" ht="15" customHeight="1" x14ac:dyDescent="0.25">
      <c r="A2532" s="17" t="str">
        <f>IFERROR(VLOOKUP($F2532,'Location List'!$A$2:$T$644,20,FALSE),"")</f>
        <v>Bill Eich</v>
      </c>
      <c r="B2532" s="17" t="str">
        <f>IFERROR(VLOOKUP($F2532,'Location List'!$A$2:$T$644,19,FALSE),"")</f>
        <v>David Garcia</v>
      </c>
      <c r="C2532" s="17" t="str">
        <f>IFERROR(VLOOKUP($F2532,'Location List'!$A$2:$T$644,18,FALSE),"")</f>
        <v>David Garibay Jr</v>
      </c>
      <c r="D2532" s="17" t="str">
        <f>IFERROR(VLOOKUP($F2532,'Location List'!$A$2:$T$644,9,FALSE),"")</f>
        <v>ANTHONY CHAPA</v>
      </c>
      <c r="E2532" s="17" t="str">
        <f>IFERROR(VLOOKUP($F2532,'Location List'!$A$2:$T$644,2,FALSE),"")</f>
        <v>LONGVIEW</v>
      </c>
      <c r="F2532" s="26">
        <v>599</v>
      </c>
      <c r="G2532" s="29" t="s">
        <v>3605</v>
      </c>
      <c r="H2532" s="29" t="s">
        <v>3289</v>
      </c>
      <c r="I2532" s="26">
        <v>265</v>
      </c>
      <c r="J2532" s="26">
        <v>722</v>
      </c>
      <c r="K2532" s="26">
        <v>0</v>
      </c>
      <c r="L2532" s="26">
        <v>14</v>
      </c>
      <c r="M2532" s="26">
        <v>987</v>
      </c>
      <c r="N2532" s="26">
        <v>7526</v>
      </c>
      <c r="O2532" s="49">
        <v>7.625</v>
      </c>
    </row>
    <row r="2533" spans="1:15" ht="15" customHeight="1" x14ac:dyDescent="0.25">
      <c r="A2533" s="17" t="str">
        <f>IFERROR(VLOOKUP($F2533,'Location List'!$A$2:$T$644,20,FALSE),"")</f>
        <v>Bill Eich</v>
      </c>
      <c r="B2533" s="17" t="str">
        <f>IFERROR(VLOOKUP($F2533,'Location List'!$A$2:$T$644,19,FALSE),"")</f>
        <v>David Garcia</v>
      </c>
      <c r="C2533" s="17" t="str">
        <f>IFERROR(VLOOKUP($F2533,'Location List'!$A$2:$T$644,18,FALSE),"")</f>
        <v>David Garibay Jr</v>
      </c>
      <c r="D2533" s="17" t="str">
        <f>IFERROR(VLOOKUP($F2533,'Location List'!$A$2:$T$644,9,FALSE),"")</f>
        <v>ANTHONY CHAPA</v>
      </c>
      <c r="E2533" s="17" t="str">
        <f>IFERROR(VLOOKUP($F2533,'Location List'!$A$2:$T$644,2,FALSE),"")</f>
        <v>LONGVIEW</v>
      </c>
      <c r="F2533" s="26">
        <v>599</v>
      </c>
      <c r="G2533" s="29" t="s">
        <v>3272</v>
      </c>
      <c r="H2533" s="29" t="s">
        <v>3274</v>
      </c>
      <c r="I2533" s="26">
        <v>520</v>
      </c>
      <c r="J2533" s="26">
        <v>643</v>
      </c>
      <c r="K2533" s="26">
        <v>0</v>
      </c>
      <c r="L2533" s="26">
        <v>14</v>
      </c>
      <c r="M2533" s="26">
        <v>1163</v>
      </c>
      <c r="N2533" s="26">
        <v>7712</v>
      </c>
      <c r="O2533" s="49">
        <v>6.6310000000000002</v>
      </c>
    </row>
    <row r="2534" spans="1:15" ht="15" customHeight="1" x14ac:dyDescent="0.25">
      <c r="A2534" s="17" t="str">
        <f>IFERROR(VLOOKUP($F2534,'Location List'!$A$2:$T$644,20,FALSE),"")</f>
        <v>Bill Eich</v>
      </c>
      <c r="B2534" s="17" t="str">
        <f>IFERROR(VLOOKUP($F2534,'Location List'!$A$2:$T$644,19,FALSE),"")</f>
        <v>David Garcia</v>
      </c>
      <c r="C2534" s="17" t="str">
        <f>IFERROR(VLOOKUP($F2534,'Location List'!$A$2:$T$644,18,FALSE),"")</f>
        <v>David Garibay Jr</v>
      </c>
      <c r="D2534" s="17" t="str">
        <f>IFERROR(VLOOKUP($F2534,'Location List'!$A$2:$T$644,9,FALSE),"")</f>
        <v>ANTHONY CHAPA</v>
      </c>
      <c r="E2534" s="17" t="str">
        <f>IFERROR(VLOOKUP($F2534,'Location List'!$A$2:$T$644,2,FALSE),"")</f>
        <v>LONGVIEW</v>
      </c>
      <c r="F2534" s="26">
        <v>599</v>
      </c>
      <c r="G2534" s="29" t="s">
        <v>3276</v>
      </c>
      <c r="H2534" s="29" t="s">
        <v>3520</v>
      </c>
      <c r="I2534" s="26">
        <v>110</v>
      </c>
      <c r="J2534" s="26">
        <v>453</v>
      </c>
      <c r="K2534" s="26">
        <v>0</v>
      </c>
      <c r="L2534" s="26">
        <v>12</v>
      </c>
      <c r="M2534" s="26">
        <v>563</v>
      </c>
      <c r="N2534" s="26">
        <v>1016</v>
      </c>
      <c r="O2534" s="49">
        <v>1.8049999999999999</v>
      </c>
    </row>
    <row r="2535" spans="1:15" ht="15" customHeight="1" x14ac:dyDescent="0.25">
      <c r="A2535" s="17" t="str">
        <f>IFERROR(VLOOKUP($F2535,'Location List'!$A$2:$T$644,20,FALSE),"")</f>
        <v>Bill Eich</v>
      </c>
      <c r="B2535" s="17" t="str">
        <f>IFERROR(VLOOKUP($F2535,'Location List'!$A$2:$T$644,19,FALSE),"")</f>
        <v>Dennis Morgan</v>
      </c>
      <c r="C2535" s="17" t="str">
        <f>IFERROR(VLOOKUP($F2535,'Location List'!$A$2:$T$644,18,FALSE),"")</f>
        <v>Santos De Los Santos</v>
      </c>
      <c r="D2535" s="17" t="str">
        <f>IFERROR(VLOOKUP($F2535,'Location List'!$A$2:$T$644,9,FALSE),"")</f>
        <v>JOSEPH RISNEAR</v>
      </c>
      <c r="E2535" s="17" t="str">
        <f>IFERROR(VLOOKUP($F2535,'Location List'!$A$2:$T$644,2,FALSE),"")</f>
        <v>ALPHARETTA</v>
      </c>
      <c r="F2535" s="26">
        <v>600</v>
      </c>
      <c r="G2535" s="29" t="s">
        <v>3328</v>
      </c>
      <c r="H2535" s="29" t="s">
        <v>3539</v>
      </c>
      <c r="I2535" s="26">
        <v>52</v>
      </c>
      <c r="J2535" s="26">
        <v>552</v>
      </c>
      <c r="K2535" s="26">
        <v>0</v>
      </c>
      <c r="L2535" s="26">
        <v>15</v>
      </c>
      <c r="M2535" s="26">
        <v>604</v>
      </c>
      <c r="N2535" s="26">
        <v>1178</v>
      </c>
      <c r="O2535" s="49">
        <v>1.95</v>
      </c>
    </row>
    <row r="2536" spans="1:15" ht="15" customHeight="1" x14ac:dyDescent="0.25">
      <c r="A2536" s="17" t="str">
        <f>IFERROR(VLOOKUP($F2536,'Location List'!$A$2:$T$644,20,FALSE),"")</f>
        <v>Bill Eich</v>
      </c>
      <c r="B2536" s="17" t="str">
        <f>IFERROR(VLOOKUP($F2536,'Location List'!$A$2:$T$644,19,FALSE),"")</f>
        <v>Dennis Morgan</v>
      </c>
      <c r="C2536" s="17" t="str">
        <f>IFERROR(VLOOKUP($F2536,'Location List'!$A$2:$T$644,18,FALSE),"")</f>
        <v>Santos De Los Santos</v>
      </c>
      <c r="D2536" s="17" t="str">
        <f>IFERROR(VLOOKUP($F2536,'Location List'!$A$2:$T$644,9,FALSE),"")</f>
        <v>JOSEPH RISNEAR</v>
      </c>
      <c r="E2536" s="17" t="str">
        <f>IFERROR(VLOOKUP($F2536,'Location List'!$A$2:$T$644,2,FALSE),"")</f>
        <v>ALPHARETTA</v>
      </c>
      <c r="F2536" s="26">
        <v>600</v>
      </c>
      <c r="G2536" s="29" t="s">
        <v>3328</v>
      </c>
      <c r="H2536" s="29" t="s">
        <v>3599</v>
      </c>
      <c r="I2536" s="26">
        <v>266</v>
      </c>
      <c r="J2536" s="26">
        <v>595</v>
      </c>
      <c r="K2536" s="26">
        <v>0</v>
      </c>
      <c r="L2536" s="26">
        <v>15</v>
      </c>
      <c r="M2536" s="26">
        <v>861</v>
      </c>
      <c r="N2536" s="26">
        <v>1606</v>
      </c>
      <c r="O2536" s="49">
        <v>1.865</v>
      </c>
    </row>
    <row r="2537" spans="1:15" ht="15" customHeight="1" x14ac:dyDescent="0.25">
      <c r="A2537" s="17" t="str">
        <f>IFERROR(VLOOKUP($F2537,'Location List'!$A$2:$T$644,20,FALSE),"")</f>
        <v>Bill Eich</v>
      </c>
      <c r="B2537" s="17" t="str">
        <f>IFERROR(VLOOKUP($F2537,'Location List'!$A$2:$T$644,19,FALSE),"")</f>
        <v>Dennis Morgan</v>
      </c>
      <c r="C2537" s="17" t="str">
        <f>IFERROR(VLOOKUP($F2537,'Location List'!$A$2:$T$644,18,FALSE),"")</f>
        <v>Santos De Los Santos</v>
      </c>
      <c r="D2537" s="17" t="str">
        <f>IFERROR(VLOOKUP($F2537,'Location List'!$A$2:$T$644,9,FALSE),"")</f>
        <v>JOSEPH RISNEAR</v>
      </c>
      <c r="E2537" s="17" t="str">
        <f>IFERROR(VLOOKUP($F2537,'Location List'!$A$2:$T$644,2,FALSE),"")</f>
        <v>ALPHARETTA</v>
      </c>
      <c r="F2537" s="26">
        <v>600</v>
      </c>
      <c r="G2537" s="29" t="s">
        <v>3328</v>
      </c>
      <c r="H2537" s="29" t="s">
        <v>3600</v>
      </c>
      <c r="I2537" s="26">
        <v>168</v>
      </c>
      <c r="J2537" s="26">
        <v>324</v>
      </c>
      <c r="K2537" s="26">
        <v>0</v>
      </c>
      <c r="L2537" s="26">
        <v>14</v>
      </c>
      <c r="M2537" s="26">
        <v>492</v>
      </c>
      <c r="N2537" s="26">
        <v>903</v>
      </c>
      <c r="O2537" s="49">
        <v>1.835</v>
      </c>
    </row>
    <row r="2538" spans="1:15" ht="15" customHeight="1" x14ac:dyDescent="0.25">
      <c r="A2538" s="17" t="str">
        <f>IFERROR(VLOOKUP($F2538,'Location List'!$A$2:$T$644,20,FALSE),"")</f>
        <v>Bill Eich</v>
      </c>
      <c r="B2538" s="17" t="str">
        <f>IFERROR(VLOOKUP($F2538,'Location List'!$A$2:$T$644,19,FALSE),"")</f>
        <v>Dennis Morgan</v>
      </c>
      <c r="C2538" s="17" t="str">
        <f>IFERROR(VLOOKUP($F2538,'Location List'!$A$2:$T$644,18,FALSE),"")</f>
        <v>Santos De Los Santos</v>
      </c>
      <c r="D2538" s="17" t="str">
        <f>IFERROR(VLOOKUP($F2538,'Location List'!$A$2:$T$644,9,FALSE),"")</f>
        <v>JOSEPH RISNEAR</v>
      </c>
      <c r="E2538" s="17" t="str">
        <f>IFERROR(VLOOKUP($F2538,'Location List'!$A$2:$T$644,2,FALSE),"")</f>
        <v>ALPHARETTA</v>
      </c>
      <c r="F2538" s="26">
        <v>600</v>
      </c>
      <c r="G2538" s="29" t="s">
        <v>3328</v>
      </c>
      <c r="H2538" s="29" t="s">
        <v>3540</v>
      </c>
      <c r="I2538" s="26">
        <v>46</v>
      </c>
      <c r="J2538" s="26">
        <v>430</v>
      </c>
      <c r="K2538" s="26">
        <v>0</v>
      </c>
      <c r="L2538" s="26">
        <v>14</v>
      </c>
      <c r="M2538" s="26">
        <v>476</v>
      </c>
      <c r="N2538" s="26">
        <v>504</v>
      </c>
      <c r="O2538" s="49">
        <v>1.0589999999999999</v>
      </c>
    </row>
    <row r="2539" spans="1:15" ht="15" customHeight="1" x14ac:dyDescent="0.25">
      <c r="A2539" s="17" t="str">
        <f>IFERROR(VLOOKUP($F2539,'Location List'!$A$2:$T$644,20,FALSE),"")</f>
        <v>Bill Eich</v>
      </c>
      <c r="B2539" s="17" t="str">
        <f>IFERROR(VLOOKUP($F2539,'Location List'!$A$2:$T$644,19,FALSE),"")</f>
        <v>Dennis Morgan</v>
      </c>
      <c r="C2539" s="17" t="str">
        <f>IFERROR(VLOOKUP($F2539,'Location List'!$A$2:$T$644,18,FALSE),"")</f>
        <v>Santos De Los Santos</v>
      </c>
      <c r="D2539" s="17" t="str">
        <f>IFERROR(VLOOKUP($F2539,'Location List'!$A$2:$T$644,9,FALSE),"")</f>
        <v>JOSEPH RISNEAR</v>
      </c>
      <c r="E2539" s="17" t="str">
        <f>IFERROR(VLOOKUP($F2539,'Location List'!$A$2:$T$644,2,FALSE),"")</f>
        <v>ALPHARETTA</v>
      </c>
      <c r="F2539" s="26">
        <v>600</v>
      </c>
      <c r="G2539" s="29" t="s">
        <v>3272</v>
      </c>
      <c r="H2539" s="29" t="s">
        <v>3606</v>
      </c>
      <c r="I2539" s="26">
        <v>188</v>
      </c>
      <c r="J2539" s="26">
        <v>527</v>
      </c>
      <c r="K2539" s="26">
        <v>0</v>
      </c>
      <c r="L2539" s="26">
        <v>14</v>
      </c>
      <c r="M2539" s="26">
        <v>715</v>
      </c>
      <c r="N2539" s="26">
        <v>0</v>
      </c>
      <c r="O2539" s="49">
        <v>0</v>
      </c>
    </row>
    <row r="2540" spans="1:15" ht="15" customHeight="1" x14ac:dyDescent="0.25">
      <c r="A2540" s="17" t="str">
        <f>IFERROR(VLOOKUP($F2540,'Location List'!$A$2:$T$644,20,FALSE),"")</f>
        <v>Bill Eich</v>
      </c>
      <c r="B2540" s="17" t="str">
        <f>IFERROR(VLOOKUP($F2540,'Location List'!$A$2:$T$644,19,FALSE),"")</f>
        <v>Dennis Morgan</v>
      </c>
      <c r="C2540" s="17" t="str">
        <f>IFERROR(VLOOKUP($F2540,'Location List'!$A$2:$T$644,18,FALSE),"")</f>
        <v>Santos De Los Santos</v>
      </c>
      <c r="D2540" s="17" t="str">
        <f>IFERROR(VLOOKUP($F2540,'Location List'!$A$2:$T$644,9,FALSE),"")</f>
        <v>JOSEPH RISNEAR</v>
      </c>
      <c r="E2540" s="17" t="str">
        <f>IFERROR(VLOOKUP($F2540,'Location List'!$A$2:$T$644,2,FALSE),"")</f>
        <v>ALPHARETTA</v>
      </c>
      <c r="F2540" s="26">
        <v>600</v>
      </c>
      <c r="G2540" s="29" t="s">
        <v>3272</v>
      </c>
      <c r="H2540" s="29" t="s">
        <v>3380</v>
      </c>
      <c r="I2540" s="26">
        <v>52</v>
      </c>
      <c r="J2540" s="26">
        <v>96</v>
      </c>
      <c r="K2540" s="26">
        <v>0</v>
      </c>
      <c r="L2540" s="26">
        <v>68</v>
      </c>
      <c r="M2540" s="26">
        <v>148</v>
      </c>
      <c r="N2540" s="26">
        <v>269</v>
      </c>
      <c r="O2540" s="49">
        <v>1.8180000000000001</v>
      </c>
    </row>
    <row r="2541" spans="1:15" ht="15" customHeight="1" x14ac:dyDescent="0.25">
      <c r="A2541" s="17" t="str">
        <f>IFERROR(VLOOKUP($F2541,'Location List'!$A$2:$T$644,20,FALSE),"")</f>
        <v>Bill Eich</v>
      </c>
      <c r="B2541" s="17" t="str">
        <f>IFERROR(VLOOKUP($F2541,'Location List'!$A$2:$T$644,19,FALSE),"")</f>
        <v>Dennis Morgan</v>
      </c>
      <c r="C2541" s="17" t="str">
        <f>IFERROR(VLOOKUP($F2541,'Location List'!$A$2:$T$644,18,FALSE),"")</f>
        <v>Santos De Los Santos</v>
      </c>
      <c r="D2541" s="17" t="str">
        <f>IFERROR(VLOOKUP($F2541,'Location List'!$A$2:$T$644,9,FALSE),"")</f>
        <v>JOSEPH RISNEAR</v>
      </c>
      <c r="E2541" s="17" t="str">
        <f>IFERROR(VLOOKUP($F2541,'Location List'!$A$2:$T$644,2,FALSE),"")</f>
        <v>ALPHARETTA</v>
      </c>
      <c r="F2541" s="26">
        <v>600</v>
      </c>
      <c r="G2541" s="29" t="s">
        <v>3272</v>
      </c>
      <c r="H2541" s="29" t="s">
        <v>3365</v>
      </c>
      <c r="I2541" s="26">
        <v>76</v>
      </c>
      <c r="J2541" s="26">
        <v>120</v>
      </c>
      <c r="K2541" s="26">
        <v>0</v>
      </c>
      <c r="L2541" s="26">
        <v>17</v>
      </c>
      <c r="M2541" s="26">
        <v>196</v>
      </c>
      <c r="N2541" s="26">
        <v>159</v>
      </c>
      <c r="O2541" s="49">
        <v>0.81100000000000005</v>
      </c>
    </row>
    <row r="2542" spans="1:15" ht="15" customHeight="1" x14ac:dyDescent="0.25">
      <c r="A2542" s="17" t="str">
        <f>IFERROR(VLOOKUP($F2542,'Location List'!$A$2:$T$644,20,FALSE),"")</f>
        <v>Bill Eich</v>
      </c>
      <c r="B2542" s="17" t="str">
        <f>IFERROR(VLOOKUP($F2542,'Location List'!$A$2:$T$644,19,FALSE),"")</f>
        <v>Dennis Morgan</v>
      </c>
      <c r="C2542" s="17" t="str">
        <f>IFERROR(VLOOKUP($F2542,'Location List'!$A$2:$T$644,18,FALSE),"")</f>
        <v>Santos De Los Santos</v>
      </c>
      <c r="D2542" s="17" t="str">
        <f>IFERROR(VLOOKUP($F2542,'Location List'!$A$2:$T$644,9,FALSE),"")</f>
        <v>JOSEPH RISNEAR</v>
      </c>
      <c r="E2542" s="17" t="str">
        <f>IFERROR(VLOOKUP($F2542,'Location List'!$A$2:$T$644,2,FALSE),"")</f>
        <v>ALPHARETTA</v>
      </c>
      <c r="F2542" s="26">
        <v>600</v>
      </c>
      <c r="G2542" s="29" t="s">
        <v>3272</v>
      </c>
      <c r="H2542" s="29" t="s">
        <v>3332</v>
      </c>
      <c r="I2542" s="26">
        <v>459</v>
      </c>
      <c r="J2542" s="26">
        <v>304</v>
      </c>
      <c r="K2542" s="26">
        <v>0</v>
      </c>
      <c r="L2542" s="26">
        <v>15</v>
      </c>
      <c r="M2542" s="26">
        <v>763</v>
      </c>
      <c r="N2542" s="26">
        <v>5662</v>
      </c>
      <c r="O2542" s="49">
        <v>7.4210000000000003</v>
      </c>
    </row>
    <row r="2543" spans="1:15" ht="15" customHeight="1" x14ac:dyDescent="0.25">
      <c r="A2543" s="17" t="str">
        <f>IFERROR(VLOOKUP($F2543,'Location List'!$A$2:$T$644,20,FALSE),"")</f>
        <v>Bill Eich</v>
      </c>
      <c r="B2543" s="17" t="str">
        <f>IFERROR(VLOOKUP($F2543,'Location List'!$A$2:$T$644,19,FALSE),"")</f>
        <v>Dennis Morgan</v>
      </c>
      <c r="C2543" s="17" t="str">
        <f>IFERROR(VLOOKUP($F2543,'Location List'!$A$2:$T$644,18,FALSE),"")</f>
        <v>Santos De Los Santos</v>
      </c>
      <c r="D2543" s="17" t="str">
        <f>IFERROR(VLOOKUP($F2543,'Location List'!$A$2:$T$644,9,FALSE),"")</f>
        <v>JOSEPH RISNEAR</v>
      </c>
      <c r="E2543" s="17" t="str">
        <f>IFERROR(VLOOKUP($F2543,'Location List'!$A$2:$T$644,2,FALSE),"")</f>
        <v>ALPHARETTA</v>
      </c>
      <c r="F2543" s="26">
        <v>600</v>
      </c>
      <c r="G2543" s="29" t="s">
        <v>3276</v>
      </c>
      <c r="H2543" s="29" t="s">
        <v>3552</v>
      </c>
      <c r="I2543" s="26">
        <v>154</v>
      </c>
      <c r="J2543" s="26">
        <v>150</v>
      </c>
      <c r="K2543" s="26">
        <v>0</v>
      </c>
      <c r="L2543" s="26">
        <v>14</v>
      </c>
      <c r="M2543" s="26">
        <v>304</v>
      </c>
      <c r="N2543" s="26">
        <v>266</v>
      </c>
      <c r="O2543" s="49">
        <v>0.875</v>
      </c>
    </row>
    <row r="2544" spans="1:15" ht="15" customHeight="1" x14ac:dyDescent="0.25">
      <c r="A2544" s="17" t="str">
        <f>IFERROR(VLOOKUP($F2544,'Location List'!$A$2:$T$644,20,FALSE),"")</f>
        <v>Bill Eich</v>
      </c>
      <c r="B2544" s="17" t="str">
        <f>IFERROR(VLOOKUP($F2544,'Location List'!$A$2:$T$644,19,FALSE),"")</f>
        <v>Dennis Morgan</v>
      </c>
      <c r="C2544" s="17" t="str">
        <f>IFERROR(VLOOKUP($F2544,'Location List'!$A$2:$T$644,18,FALSE),"")</f>
        <v>Santos De Los Santos</v>
      </c>
      <c r="D2544" s="17" t="str">
        <f>IFERROR(VLOOKUP($F2544,'Location List'!$A$2:$T$644,9,FALSE),"")</f>
        <v>JOSEPH RISNEAR</v>
      </c>
      <c r="E2544" s="17" t="str">
        <f>IFERROR(VLOOKUP($F2544,'Location List'!$A$2:$T$644,2,FALSE),"")</f>
        <v>ALPHARETTA</v>
      </c>
      <c r="F2544" s="26">
        <v>600</v>
      </c>
      <c r="G2544" s="29" t="s">
        <v>3276</v>
      </c>
      <c r="H2544" s="29" t="s">
        <v>3553</v>
      </c>
      <c r="I2544" s="26">
        <v>186</v>
      </c>
      <c r="J2544" s="26">
        <v>141</v>
      </c>
      <c r="K2544" s="26">
        <v>0</v>
      </c>
      <c r="L2544" s="26">
        <v>14</v>
      </c>
      <c r="M2544" s="26">
        <v>327</v>
      </c>
      <c r="N2544" s="26">
        <v>319</v>
      </c>
      <c r="O2544" s="49">
        <v>0.97599999999999998</v>
      </c>
    </row>
    <row r="2545" spans="1:15" ht="15" customHeight="1" x14ac:dyDescent="0.25">
      <c r="A2545" s="17" t="str">
        <f>IFERROR(VLOOKUP($F2545,'Location List'!$A$2:$T$644,20,FALSE),"")</f>
        <v>Bill Eich</v>
      </c>
      <c r="B2545" s="17" t="str">
        <f>IFERROR(VLOOKUP($F2545,'Location List'!$A$2:$T$644,19,FALSE),"")</f>
        <v>Dennis Morgan</v>
      </c>
      <c r="C2545" s="17" t="str">
        <f>IFERROR(VLOOKUP($F2545,'Location List'!$A$2:$T$644,18,FALSE),"")</f>
        <v>Santos De Los Santos</v>
      </c>
      <c r="D2545" s="17" t="str">
        <f>IFERROR(VLOOKUP($F2545,'Location List'!$A$2:$T$644,9,FALSE),"")</f>
        <v>JOSEPH RISNEAR</v>
      </c>
      <c r="E2545" s="17" t="str">
        <f>IFERROR(VLOOKUP($F2545,'Location List'!$A$2:$T$644,2,FALSE),"")</f>
        <v>ALPHARETTA</v>
      </c>
      <c r="F2545" s="26">
        <v>600</v>
      </c>
      <c r="G2545" s="29" t="s">
        <v>3276</v>
      </c>
      <c r="H2545" s="29" t="s">
        <v>3551</v>
      </c>
      <c r="I2545" s="26">
        <v>97</v>
      </c>
      <c r="J2545" s="26">
        <v>166</v>
      </c>
      <c r="K2545" s="26">
        <v>0</v>
      </c>
      <c r="L2545" s="26">
        <v>18</v>
      </c>
      <c r="M2545" s="26">
        <v>263</v>
      </c>
      <c r="N2545" s="26">
        <v>0</v>
      </c>
      <c r="O2545" s="49">
        <v>0</v>
      </c>
    </row>
    <row r="2546" spans="1:15" ht="15" customHeight="1" x14ac:dyDescent="0.25">
      <c r="A2546" s="17" t="str">
        <f>IFERROR(VLOOKUP($F2546,'Location List'!$A$2:$T$644,20,FALSE),"")</f>
        <v>Bill Eich</v>
      </c>
      <c r="B2546" s="17" t="str">
        <f>IFERROR(VLOOKUP($F2546,'Location List'!$A$2:$T$644,19,FALSE),"")</f>
        <v>Dennis Morgan</v>
      </c>
      <c r="C2546" s="17" t="str">
        <f>IFERROR(VLOOKUP($F2546,'Location List'!$A$2:$T$644,18,FALSE),"")</f>
        <v>Santos De Los Santos</v>
      </c>
      <c r="D2546" s="17" t="str">
        <f>IFERROR(VLOOKUP($F2546,'Location List'!$A$2:$T$644,9,FALSE),"")</f>
        <v>JOSEPH RISNEAR</v>
      </c>
      <c r="E2546" s="17" t="str">
        <f>IFERROR(VLOOKUP($F2546,'Location List'!$A$2:$T$644,2,FALSE),"")</f>
        <v>ALPHARETTA</v>
      </c>
      <c r="F2546" s="26">
        <v>600</v>
      </c>
      <c r="G2546" s="29" t="s">
        <v>3278</v>
      </c>
      <c r="H2546" s="29" t="s">
        <v>3396</v>
      </c>
      <c r="I2546" s="26">
        <v>374</v>
      </c>
      <c r="J2546" s="26">
        <v>729</v>
      </c>
      <c r="K2546" s="26">
        <v>0</v>
      </c>
      <c r="L2546" s="26">
        <v>16</v>
      </c>
      <c r="M2546" s="26">
        <v>1103</v>
      </c>
      <c r="N2546" s="26">
        <v>1254</v>
      </c>
      <c r="O2546" s="49">
        <v>1.137</v>
      </c>
    </row>
    <row r="2547" spans="1:15" ht="15" customHeight="1" x14ac:dyDescent="0.25">
      <c r="A2547" s="17" t="str">
        <f>IFERROR(VLOOKUP($F2547,'Location List'!$A$2:$T$644,20,FALSE),"")</f>
        <v>Bill Eich</v>
      </c>
      <c r="B2547" s="17" t="str">
        <f>IFERROR(VLOOKUP($F2547,'Location List'!$A$2:$T$644,19,FALSE),"")</f>
        <v>Dennis Morgan</v>
      </c>
      <c r="C2547" s="17" t="str">
        <f>IFERROR(VLOOKUP($F2547,'Location List'!$A$2:$T$644,18,FALSE),"")</f>
        <v>Santos De Los Santos</v>
      </c>
      <c r="D2547" s="17" t="str">
        <f>IFERROR(VLOOKUP($F2547,'Location List'!$A$2:$T$644,9,FALSE),"")</f>
        <v>JOSEPH RISNEAR</v>
      </c>
      <c r="E2547" s="17" t="str">
        <f>IFERROR(VLOOKUP($F2547,'Location List'!$A$2:$T$644,2,FALSE),"")</f>
        <v>ALPHARETTA</v>
      </c>
      <c r="F2547" s="26">
        <v>600</v>
      </c>
      <c r="G2547" s="29" t="s">
        <v>3278</v>
      </c>
      <c r="H2547" s="29" t="s">
        <v>3385</v>
      </c>
      <c r="I2547" s="26">
        <v>3</v>
      </c>
      <c r="J2547" s="26">
        <v>19</v>
      </c>
      <c r="K2547" s="26">
        <v>0</v>
      </c>
      <c r="L2547" s="26">
        <v>15</v>
      </c>
      <c r="M2547" s="26">
        <v>22</v>
      </c>
      <c r="N2547" s="26">
        <v>37</v>
      </c>
      <c r="O2547" s="49">
        <v>1.6819999999999999</v>
      </c>
    </row>
    <row r="2548" spans="1:15" ht="15" customHeight="1" x14ac:dyDescent="0.25">
      <c r="A2548" s="17" t="str">
        <f>IFERROR(VLOOKUP($F2548,'Location List'!$A$2:$T$644,20,FALSE),"")</f>
        <v>Bill Eich</v>
      </c>
      <c r="B2548" s="17" t="str">
        <f>IFERROR(VLOOKUP($F2548,'Location List'!$A$2:$T$644,19,FALSE),"")</f>
        <v>Dennis Morgan</v>
      </c>
      <c r="C2548" s="17" t="str">
        <f>IFERROR(VLOOKUP($F2548,'Location List'!$A$2:$T$644,18,FALSE),"")</f>
        <v>Santos De Los Santos</v>
      </c>
      <c r="D2548" s="17" t="str">
        <f>IFERROR(VLOOKUP($F2548,'Location List'!$A$2:$T$644,9,FALSE),"")</f>
        <v>JOSEPH RISNEAR</v>
      </c>
      <c r="E2548" s="17" t="str">
        <f>IFERROR(VLOOKUP($F2548,'Location List'!$A$2:$T$644,2,FALSE),"")</f>
        <v>ALPHARETTA</v>
      </c>
      <c r="F2548" s="26">
        <v>600</v>
      </c>
      <c r="G2548" s="29" t="s">
        <v>3278</v>
      </c>
      <c r="H2548" s="29" t="s">
        <v>3511</v>
      </c>
      <c r="I2548" s="26">
        <v>10</v>
      </c>
      <c r="J2548" s="26">
        <v>19</v>
      </c>
      <c r="K2548" s="26">
        <v>0</v>
      </c>
      <c r="L2548" s="26">
        <v>14</v>
      </c>
      <c r="M2548" s="26">
        <v>29</v>
      </c>
      <c r="N2548" s="26">
        <v>56</v>
      </c>
      <c r="O2548" s="49">
        <v>1.931</v>
      </c>
    </row>
    <row r="2549" spans="1:15" ht="15" customHeight="1" x14ac:dyDescent="0.25">
      <c r="A2549" s="17" t="str">
        <f>IFERROR(VLOOKUP($F2549,'Location List'!$A$2:$T$644,20,FALSE),"")</f>
        <v>Bill Eich</v>
      </c>
      <c r="B2549" s="17" t="str">
        <f>IFERROR(VLOOKUP($F2549,'Location List'!$A$2:$T$644,19,FALSE),"")</f>
        <v>Dennis Morgan</v>
      </c>
      <c r="C2549" s="17" t="str">
        <f>IFERROR(VLOOKUP($F2549,'Location List'!$A$2:$T$644,18,FALSE),"")</f>
        <v>Santos De Los Santos</v>
      </c>
      <c r="D2549" s="17" t="str">
        <f>IFERROR(VLOOKUP($F2549,'Location List'!$A$2:$T$644,9,FALSE),"")</f>
        <v>JOSEPH RISNEAR</v>
      </c>
      <c r="E2549" s="17" t="str">
        <f>IFERROR(VLOOKUP($F2549,'Location List'!$A$2:$T$644,2,FALSE),"")</f>
        <v>ALPHARETTA</v>
      </c>
      <c r="F2549" s="26">
        <v>600</v>
      </c>
      <c r="G2549" s="29" t="s">
        <v>3278</v>
      </c>
      <c r="H2549" s="29" t="s">
        <v>3360</v>
      </c>
      <c r="I2549" s="26">
        <v>118</v>
      </c>
      <c r="J2549" s="26">
        <v>147</v>
      </c>
      <c r="K2549" s="26">
        <v>0</v>
      </c>
      <c r="L2549" s="26">
        <v>16</v>
      </c>
      <c r="M2549" s="26">
        <v>265</v>
      </c>
      <c r="N2549" s="26">
        <v>10</v>
      </c>
      <c r="O2549" s="49">
        <v>3.7999999999999999E-2</v>
      </c>
    </row>
    <row r="2550" spans="1:15" ht="15" customHeight="1" x14ac:dyDescent="0.25">
      <c r="A2550" s="17" t="str">
        <f>IFERROR(VLOOKUP($F2550,'Location List'!$A$2:$T$644,20,FALSE),"")</f>
        <v>Bill Eich</v>
      </c>
      <c r="B2550" s="17" t="str">
        <f>IFERROR(VLOOKUP($F2550,'Location List'!$A$2:$T$644,19,FALSE),"")</f>
        <v>Dennis Morgan</v>
      </c>
      <c r="C2550" s="17" t="str">
        <f>IFERROR(VLOOKUP($F2550,'Location List'!$A$2:$T$644,18,FALSE),"")</f>
        <v>Santos De Los Santos</v>
      </c>
      <c r="D2550" s="17" t="str">
        <f>IFERROR(VLOOKUP($F2550,'Location List'!$A$2:$T$644,9,FALSE),"")</f>
        <v>JOSEPH RISNEAR</v>
      </c>
      <c r="E2550" s="17" t="str">
        <f>IFERROR(VLOOKUP($F2550,'Location List'!$A$2:$T$644,2,FALSE),"")</f>
        <v>ALPHARETTA</v>
      </c>
      <c r="F2550" s="26">
        <v>600</v>
      </c>
      <c r="G2550" s="29" t="s">
        <v>3278</v>
      </c>
      <c r="H2550" s="29" t="s">
        <v>3378</v>
      </c>
      <c r="I2550" s="26">
        <v>163</v>
      </c>
      <c r="J2550" s="26">
        <v>277</v>
      </c>
      <c r="K2550" s="26">
        <v>0</v>
      </c>
      <c r="L2550" s="26">
        <v>15</v>
      </c>
      <c r="M2550" s="26">
        <v>440</v>
      </c>
      <c r="N2550" s="26">
        <v>790</v>
      </c>
      <c r="O2550" s="49">
        <v>1.7949999999999999</v>
      </c>
    </row>
    <row r="2551" spans="1:15" ht="15" customHeight="1" x14ac:dyDescent="0.25">
      <c r="A2551" s="17" t="str">
        <f>IFERROR(VLOOKUP($F2551,'Location List'!$A$2:$T$644,20,FALSE),"")</f>
        <v>Bill Eich</v>
      </c>
      <c r="B2551" s="17" t="str">
        <f>IFERROR(VLOOKUP($F2551,'Location List'!$A$2:$T$644,19,FALSE),"")</f>
        <v>Dennis Morgan</v>
      </c>
      <c r="C2551" s="17" t="str">
        <f>IFERROR(VLOOKUP($F2551,'Location List'!$A$2:$T$644,18,FALSE),"")</f>
        <v>Santos De Los Santos</v>
      </c>
      <c r="D2551" s="17" t="str">
        <f>IFERROR(VLOOKUP($F2551,'Location List'!$A$2:$T$644,9,FALSE),"")</f>
        <v>JOSEPH RISNEAR</v>
      </c>
      <c r="E2551" s="17" t="str">
        <f>IFERROR(VLOOKUP($F2551,'Location List'!$A$2:$T$644,2,FALSE),"")</f>
        <v>ALPHARETTA</v>
      </c>
      <c r="F2551" s="26">
        <v>600</v>
      </c>
      <c r="G2551" s="29" t="s">
        <v>3278</v>
      </c>
      <c r="H2551" s="29" t="s">
        <v>3375</v>
      </c>
      <c r="I2551" s="26">
        <v>125</v>
      </c>
      <c r="J2551" s="26">
        <v>181</v>
      </c>
      <c r="K2551" s="26">
        <v>0</v>
      </c>
      <c r="L2551" s="26">
        <v>16</v>
      </c>
      <c r="M2551" s="26">
        <v>306</v>
      </c>
      <c r="N2551" s="26">
        <v>2044</v>
      </c>
      <c r="O2551" s="49">
        <v>6.68</v>
      </c>
    </row>
    <row r="2552" spans="1:15" ht="15" customHeight="1" x14ac:dyDescent="0.25">
      <c r="A2552" s="17" t="str">
        <f>IFERROR(VLOOKUP($F2552,'Location List'!$A$2:$T$644,20,FALSE),"")</f>
        <v>Bill Eich</v>
      </c>
      <c r="B2552" s="17" t="str">
        <f>IFERROR(VLOOKUP($F2552,'Location List'!$A$2:$T$644,19,FALSE),"")</f>
        <v>Dennis Morgan</v>
      </c>
      <c r="C2552" s="17" t="str">
        <f>IFERROR(VLOOKUP($F2552,'Location List'!$A$2:$T$644,18,FALSE),"")</f>
        <v>Santos De Los Santos</v>
      </c>
      <c r="D2552" s="17" t="str">
        <f>IFERROR(VLOOKUP($F2552,'Location List'!$A$2:$T$644,9,FALSE),"")</f>
        <v>JOSEPH RISNEAR</v>
      </c>
      <c r="E2552" s="17" t="str">
        <f>IFERROR(VLOOKUP($F2552,'Location List'!$A$2:$T$644,2,FALSE),"")</f>
        <v>ALPHARETTA</v>
      </c>
      <c r="F2552" s="26">
        <v>600</v>
      </c>
      <c r="G2552" s="29" t="s">
        <v>3278</v>
      </c>
      <c r="H2552" s="29" t="s">
        <v>3376</v>
      </c>
      <c r="I2552" s="26">
        <v>132</v>
      </c>
      <c r="J2552" s="26">
        <v>190</v>
      </c>
      <c r="K2552" s="26">
        <v>0</v>
      </c>
      <c r="L2552" s="26">
        <v>16</v>
      </c>
      <c r="M2552" s="26">
        <v>322</v>
      </c>
      <c r="N2552" s="26">
        <v>2108</v>
      </c>
      <c r="O2552" s="49">
        <v>6.5469999999999997</v>
      </c>
    </row>
    <row r="2553" spans="1:15" ht="15" customHeight="1" x14ac:dyDescent="0.25">
      <c r="A2553" s="17" t="str">
        <f>IFERROR(VLOOKUP($F2553,'Location List'!$A$2:$T$644,20,FALSE),"")</f>
        <v>Bill Eich</v>
      </c>
      <c r="B2553" s="17" t="str">
        <f>IFERROR(VLOOKUP($F2553,'Location List'!$A$2:$T$644,19,FALSE),"")</f>
        <v>Dennis Morgan</v>
      </c>
      <c r="C2553" s="17" t="str">
        <f>IFERROR(VLOOKUP($F2553,'Location List'!$A$2:$T$644,18,FALSE),"")</f>
        <v>Santos De Los Santos</v>
      </c>
      <c r="D2553" s="17" t="str">
        <f>IFERROR(VLOOKUP($F2553,'Location List'!$A$2:$T$644,9,FALSE),"")</f>
        <v>JOSEPH RISNEAR</v>
      </c>
      <c r="E2553" s="17" t="str">
        <f>IFERROR(VLOOKUP($F2553,'Location List'!$A$2:$T$644,2,FALSE),"")</f>
        <v>JONESBORO</v>
      </c>
      <c r="F2553" s="26">
        <v>601</v>
      </c>
      <c r="G2553" s="29" t="s">
        <v>3328</v>
      </c>
      <c r="H2553" s="29" t="s">
        <v>3589</v>
      </c>
      <c r="I2553" s="26">
        <v>148</v>
      </c>
      <c r="J2553" s="26">
        <v>96</v>
      </c>
      <c r="K2553" s="26">
        <v>0</v>
      </c>
      <c r="L2553" s="26">
        <v>15</v>
      </c>
      <c r="M2553" s="26">
        <v>244</v>
      </c>
      <c r="N2553" s="26">
        <v>247</v>
      </c>
      <c r="O2553" s="49">
        <v>1.012</v>
      </c>
    </row>
    <row r="2554" spans="1:15" ht="15" customHeight="1" x14ac:dyDescent="0.25">
      <c r="A2554" s="17" t="str">
        <f>IFERROR(VLOOKUP($F2554,'Location List'!$A$2:$T$644,20,FALSE),"")</f>
        <v>Bill Eich</v>
      </c>
      <c r="B2554" s="17" t="str">
        <f>IFERROR(VLOOKUP($F2554,'Location List'!$A$2:$T$644,19,FALSE),"")</f>
        <v>Dennis Morgan</v>
      </c>
      <c r="C2554" s="17" t="str">
        <f>IFERROR(VLOOKUP($F2554,'Location List'!$A$2:$T$644,18,FALSE),"")</f>
        <v>Santos De Los Santos</v>
      </c>
      <c r="D2554" s="17" t="str">
        <f>IFERROR(VLOOKUP($F2554,'Location List'!$A$2:$T$644,9,FALSE),"")</f>
        <v>JOSEPH RISNEAR</v>
      </c>
      <c r="E2554" s="17" t="str">
        <f>IFERROR(VLOOKUP($F2554,'Location List'!$A$2:$T$644,2,FALSE),"")</f>
        <v>JONESBORO</v>
      </c>
      <c r="F2554" s="26">
        <v>601</v>
      </c>
      <c r="G2554" s="29" t="s">
        <v>3276</v>
      </c>
      <c r="H2554" s="29" t="s">
        <v>3626</v>
      </c>
      <c r="I2554" s="26">
        <v>133</v>
      </c>
      <c r="J2554" s="26">
        <v>188</v>
      </c>
      <c r="K2554" s="26">
        <v>0</v>
      </c>
      <c r="L2554" s="26">
        <v>13</v>
      </c>
      <c r="M2554" s="26">
        <v>321</v>
      </c>
      <c r="N2554" s="26">
        <v>635</v>
      </c>
      <c r="O2554" s="49">
        <v>1.978</v>
      </c>
    </row>
    <row r="2555" spans="1:15" ht="15" customHeight="1" x14ac:dyDescent="0.25">
      <c r="A2555" s="17" t="str">
        <f>IFERROR(VLOOKUP($F2555,'Location List'!$A$2:$T$644,20,FALSE),"")</f>
        <v>Bill Eich</v>
      </c>
      <c r="B2555" s="17" t="str">
        <f>IFERROR(VLOOKUP($F2555,'Location List'!$A$2:$T$644,19,FALSE),"")</f>
        <v>Dennis Morgan</v>
      </c>
      <c r="C2555" s="17" t="str">
        <f>IFERROR(VLOOKUP($F2555,'Location List'!$A$2:$T$644,18,FALSE),"")</f>
        <v>Santos De Los Santos</v>
      </c>
      <c r="D2555" s="17" t="str">
        <f>IFERROR(VLOOKUP($F2555,'Location List'!$A$2:$T$644,9,FALSE),"")</f>
        <v>JOSEPH RISNEAR</v>
      </c>
      <c r="E2555" s="17" t="str">
        <f>IFERROR(VLOOKUP($F2555,'Location List'!$A$2:$T$644,2,FALSE),"")</f>
        <v>JONESBORO</v>
      </c>
      <c r="F2555" s="26">
        <v>601</v>
      </c>
      <c r="G2555" s="29" t="s">
        <v>3276</v>
      </c>
      <c r="H2555" s="29" t="s">
        <v>3299</v>
      </c>
      <c r="I2555" s="26">
        <v>90</v>
      </c>
      <c r="J2555" s="26">
        <v>94</v>
      </c>
      <c r="K2555" s="26">
        <v>0</v>
      </c>
      <c r="L2555" s="26">
        <v>13</v>
      </c>
      <c r="M2555" s="26">
        <v>184</v>
      </c>
      <c r="N2555" s="26">
        <v>316</v>
      </c>
      <c r="O2555" s="49">
        <v>1.7170000000000001</v>
      </c>
    </row>
    <row r="2556" spans="1:15" ht="15" customHeight="1" x14ac:dyDescent="0.25">
      <c r="A2556" s="17" t="str">
        <f>IFERROR(VLOOKUP($F2556,'Location List'!$A$2:$T$644,20,FALSE),"")</f>
        <v>Bill Eich</v>
      </c>
      <c r="B2556" s="17" t="str">
        <f>IFERROR(VLOOKUP($F2556,'Location List'!$A$2:$T$644,19,FALSE),"")</f>
        <v>Dennis Morgan</v>
      </c>
      <c r="C2556" s="17" t="str">
        <f>IFERROR(VLOOKUP($F2556,'Location List'!$A$2:$T$644,18,FALSE),"")</f>
        <v>Santos De Los Santos</v>
      </c>
      <c r="D2556" s="17" t="str">
        <f>IFERROR(VLOOKUP($F2556,'Location List'!$A$2:$T$644,9,FALSE),"")</f>
        <v>JOSEPH RISNEAR</v>
      </c>
      <c r="E2556" s="17" t="str">
        <f>IFERROR(VLOOKUP($F2556,'Location List'!$A$2:$T$644,2,FALSE),"")</f>
        <v>JONESBORO</v>
      </c>
      <c r="F2556" s="26">
        <v>601</v>
      </c>
      <c r="G2556" s="29" t="s">
        <v>3278</v>
      </c>
      <c r="H2556" s="29" t="s">
        <v>3431</v>
      </c>
      <c r="I2556" s="26">
        <v>142</v>
      </c>
      <c r="J2556" s="26">
        <v>210</v>
      </c>
      <c r="K2556" s="26">
        <v>0</v>
      </c>
      <c r="L2556" s="26">
        <v>15</v>
      </c>
      <c r="M2556" s="26">
        <v>352</v>
      </c>
      <c r="N2556" s="26">
        <v>630</v>
      </c>
      <c r="O2556" s="49">
        <v>1.79</v>
      </c>
    </row>
    <row r="2557" spans="1:15" ht="15" customHeight="1" x14ac:dyDescent="0.25">
      <c r="A2557" s="17" t="str">
        <f>IFERROR(VLOOKUP($F2557,'Location List'!$A$2:$T$644,20,FALSE),"")</f>
        <v>Bill Eich</v>
      </c>
      <c r="B2557" s="17" t="str">
        <f>IFERROR(VLOOKUP($F2557,'Location List'!$A$2:$T$644,19,FALSE),"")</f>
        <v>Dennis Morgan</v>
      </c>
      <c r="C2557" s="17" t="str">
        <f>IFERROR(VLOOKUP($F2557,'Location List'!$A$2:$T$644,18,FALSE),"")</f>
        <v>Santos De Los Santos</v>
      </c>
      <c r="D2557" s="17" t="str">
        <f>IFERROR(VLOOKUP($F2557,'Location List'!$A$2:$T$644,9,FALSE),"")</f>
        <v>JOSEPH RISNEAR</v>
      </c>
      <c r="E2557" s="17" t="str">
        <f>IFERROR(VLOOKUP($F2557,'Location List'!$A$2:$T$644,2,FALSE),"")</f>
        <v>JONESBORO</v>
      </c>
      <c r="F2557" s="26">
        <v>601</v>
      </c>
      <c r="G2557" s="29" t="s">
        <v>3278</v>
      </c>
      <c r="H2557" s="29" t="s">
        <v>3408</v>
      </c>
      <c r="I2557" s="26">
        <v>367</v>
      </c>
      <c r="J2557" s="26">
        <v>351</v>
      </c>
      <c r="K2557" s="26">
        <v>0</v>
      </c>
      <c r="L2557" s="26">
        <v>15</v>
      </c>
      <c r="M2557" s="26">
        <v>718</v>
      </c>
      <c r="N2557" s="26">
        <v>6087</v>
      </c>
      <c r="O2557" s="49">
        <v>8.4779999999999998</v>
      </c>
    </row>
    <row r="2558" spans="1:15" ht="15" customHeight="1" x14ac:dyDescent="0.25">
      <c r="A2558" s="17" t="str">
        <f>IFERROR(VLOOKUP($F2558,'Location List'!$A$2:$T$644,20,FALSE),"")</f>
        <v>Bill Eich</v>
      </c>
      <c r="B2558" s="17" t="str">
        <f>IFERROR(VLOOKUP($F2558,'Location List'!$A$2:$T$644,19,FALSE),"")</f>
        <v>Dennis Morgan</v>
      </c>
      <c r="C2558" s="17" t="str">
        <f>IFERROR(VLOOKUP($F2558,'Location List'!$A$2:$T$644,18,FALSE),"")</f>
        <v>Santos De Los Santos</v>
      </c>
      <c r="D2558" s="17" t="str">
        <f>IFERROR(VLOOKUP($F2558,'Location List'!$A$2:$T$644,9,FALSE),"")</f>
        <v>JOSEPH RISNEAR</v>
      </c>
      <c r="E2558" s="17" t="str">
        <f>IFERROR(VLOOKUP($F2558,'Location List'!$A$2:$T$644,2,FALSE),"")</f>
        <v>CONYERS</v>
      </c>
      <c r="F2558" s="26">
        <v>602</v>
      </c>
      <c r="G2558" s="29" t="s">
        <v>3605</v>
      </c>
      <c r="H2558" s="29" t="s">
        <v>3295</v>
      </c>
      <c r="I2558" s="26">
        <v>329</v>
      </c>
      <c r="J2558" s="26">
        <v>456</v>
      </c>
      <c r="K2558" s="26">
        <v>0</v>
      </c>
      <c r="L2558" s="26">
        <v>12</v>
      </c>
      <c r="M2558" s="26">
        <v>785</v>
      </c>
      <c r="N2558" s="26">
        <v>5323</v>
      </c>
      <c r="O2558" s="49">
        <v>6.7809999999999997</v>
      </c>
    </row>
    <row r="2559" spans="1:15" ht="15" customHeight="1" x14ac:dyDescent="0.25">
      <c r="A2559" s="17" t="str">
        <f>IFERROR(VLOOKUP($F2559,'Location List'!$A$2:$T$644,20,FALSE),"")</f>
        <v>Bill Eich</v>
      </c>
      <c r="B2559" s="17" t="str">
        <f>IFERROR(VLOOKUP($F2559,'Location List'!$A$2:$T$644,19,FALSE),"")</f>
        <v>Dennis Morgan</v>
      </c>
      <c r="C2559" s="17" t="str">
        <f>IFERROR(VLOOKUP($F2559,'Location List'!$A$2:$T$644,18,FALSE),"")</f>
        <v>Santos De Los Santos</v>
      </c>
      <c r="D2559" s="17" t="str">
        <f>IFERROR(VLOOKUP($F2559,'Location List'!$A$2:$T$644,9,FALSE),"")</f>
        <v>JOSEPH RISNEAR</v>
      </c>
      <c r="E2559" s="17" t="str">
        <f>IFERROR(VLOOKUP($F2559,'Location List'!$A$2:$T$644,2,FALSE),"")</f>
        <v>CONYERS</v>
      </c>
      <c r="F2559" s="26">
        <v>602</v>
      </c>
      <c r="G2559" s="29" t="s">
        <v>3605</v>
      </c>
      <c r="H2559" s="29" t="s">
        <v>3283</v>
      </c>
      <c r="I2559" s="26">
        <v>373</v>
      </c>
      <c r="J2559" s="26">
        <v>439</v>
      </c>
      <c r="K2559" s="26">
        <v>0</v>
      </c>
      <c r="L2559" s="26">
        <v>14</v>
      </c>
      <c r="M2559" s="26">
        <v>812</v>
      </c>
      <c r="N2559" s="26">
        <v>5162</v>
      </c>
      <c r="O2559" s="49">
        <v>6.3570000000000002</v>
      </c>
    </row>
    <row r="2560" spans="1:15" ht="15" customHeight="1" x14ac:dyDescent="0.25">
      <c r="A2560" s="17" t="str">
        <f>IFERROR(VLOOKUP($F2560,'Location List'!$A$2:$T$644,20,FALSE),"")</f>
        <v>Bill Eich</v>
      </c>
      <c r="B2560" s="17" t="str">
        <f>IFERROR(VLOOKUP($F2560,'Location List'!$A$2:$T$644,19,FALSE),"")</f>
        <v>Dennis Morgan</v>
      </c>
      <c r="C2560" s="17" t="str">
        <f>IFERROR(VLOOKUP($F2560,'Location List'!$A$2:$T$644,18,FALSE),"")</f>
        <v>Santos De Los Santos</v>
      </c>
      <c r="D2560" s="17" t="str">
        <f>IFERROR(VLOOKUP($F2560,'Location List'!$A$2:$T$644,9,FALSE),"")</f>
        <v>JOSEPH RISNEAR</v>
      </c>
      <c r="E2560" s="17" t="str">
        <f>IFERROR(VLOOKUP($F2560,'Location List'!$A$2:$T$644,2,FALSE),"")</f>
        <v>CONYERS</v>
      </c>
      <c r="F2560" s="26">
        <v>602</v>
      </c>
      <c r="G2560" s="29" t="s">
        <v>3328</v>
      </c>
      <c r="H2560" s="29" t="s">
        <v>3628</v>
      </c>
      <c r="I2560" s="26">
        <v>24</v>
      </c>
      <c r="J2560" s="26">
        <v>14</v>
      </c>
      <c r="K2560" s="26">
        <v>0</v>
      </c>
      <c r="L2560" s="26">
        <v>9</v>
      </c>
      <c r="M2560" s="26">
        <v>38</v>
      </c>
      <c r="N2560" s="26">
        <v>760</v>
      </c>
      <c r="O2560" s="49">
        <v>20</v>
      </c>
    </row>
    <row r="2561" spans="1:15" ht="15" customHeight="1" x14ac:dyDescent="0.25">
      <c r="A2561" s="17" t="str">
        <f>IFERROR(VLOOKUP($F2561,'Location List'!$A$2:$T$644,20,FALSE),"")</f>
        <v>Bill Eich</v>
      </c>
      <c r="B2561" s="17" t="str">
        <f>IFERROR(VLOOKUP($F2561,'Location List'!$A$2:$T$644,19,FALSE),"")</f>
        <v>Dennis Morgan</v>
      </c>
      <c r="C2561" s="17" t="str">
        <f>IFERROR(VLOOKUP($F2561,'Location List'!$A$2:$T$644,18,FALSE),"")</f>
        <v>Santos De Los Santos</v>
      </c>
      <c r="D2561" s="17" t="str">
        <f>IFERROR(VLOOKUP($F2561,'Location List'!$A$2:$T$644,9,FALSE),"")</f>
        <v>JOSEPH RISNEAR</v>
      </c>
      <c r="E2561" s="17" t="str">
        <f>IFERROR(VLOOKUP($F2561,'Location List'!$A$2:$T$644,2,FALSE),"")</f>
        <v>CONYERS</v>
      </c>
      <c r="F2561" s="26">
        <v>602</v>
      </c>
      <c r="G2561" s="29" t="s">
        <v>3328</v>
      </c>
      <c r="H2561" s="29" t="s">
        <v>3329</v>
      </c>
      <c r="I2561" s="26">
        <v>19</v>
      </c>
      <c r="J2561" s="26">
        <v>32</v>
      </c>
      <c r="K2561" s="26">
        <v>0</v>
      </c>
      <c r="L2561" s="26">
        <v>12</v>
      </c>
      <c r="M2561" s="26">
        <v>51</v>
      </c>
      <c r="N2561" s="26">
        <v>52</v>
      </c>
      <c r="O2561" s="49">
        <v>1.02</v>
      </c>
    </row>
    <row r="2562" spans="1:15" ht="15" customHeight="1" x14ac:dyDescent="0.25">
      <c r="A2562" s="17" t="str">
        <f>IFERROR(VLOOKUP($F2562,'Location List'!$A$2:$T$644,20,FALSE),"")</f>
        <v>Bill Eich</v>
      </c>
      <c r="B2562" s="17" t="str">
        <f>IFERROR(VLOOKUP($F2562,'Location List'!$A$2:$T$644,19,FALSE),"")</f>
        <v>Dennis Morgan</v>
      </c>
      <c r="C2562" s="17" t="str">
        <f>IFERROR(VLOOKUP($F2562,'Location List'!$A$2:$T$644,18,FALSE),"")</f>
        <v>Santos De Los Santos</v>
      </c>
      <c r="D2562" s="17" t="str">
        <f>IFERROR(VLOOKUP($F2562,'Location List'!$A$2:$T$644,9,FALSE),"")</f>
        <v>JOSEPH RISNEAR</v>
      </c>
      <c r="E2562" s="17" t="str">
        <f>IFERROR(VLOOKUP($F2562,'Location List'!$A$2:$T$644,2,FALSE),"")</f>
        <v>CONYERS</v>
      </c>
      <c r="F2562" s="26">
        <v>602</v>
      </c>
      <c r="G2562" s="29" t="s">
        <v>3328</v>
      </c>
      <c r="H2562" s="29" t="s">
        <v>3566</v>
      </c>
      <c r="I2562" s="26">
        <v>33</v>
      </c>
      <c r="J2562" s="26">
        <v>36</v>
      </c>
      <c r="K2562" s="26">
        <v>0</v>
      </c>
      <c r="L2562" s="26">
        <v>10</v>
      </c>
      <c r="M2562" s="26">
        <v>69</v>
      </c>
      <c r="N2562" s="26">
        <v>0</v>
      </c>
      <c r="O2562" s="49">
        <v>0</v>
      </c>
    </row>
    <row r="2563" spans="1:15" ht="15" customHeight="1" x14ac:dyDescent="0.25">
      <c r="A2563" s="17" t="str">
        <f>IFERROR(VLOOKUP($F2563,'Location List'!$A$2:$T$644,20,FALSE),"")</f>
        <v>Bill Eich</v>
      </c>
      <c r="B2563" s="17" t="str">
        <f>IFERROR(VLOOKUP($F2563,'Location List'!$A$2:$T$644,19,FALSE),"")</f>
        <v>Dennis Morgan</v>
      </c>
      <c r="C2563" s="17" t="str">
        <f>IFERROR(VLOOKUP($F2563,'Location List'!$A$2:$T$644,18,FALSE),"")</f>
        <v>Santos De Los Santos</v>
      </c>
      <c r="D2563" s="17" t="str">
        <f>IFERROR(VLOOKUP($F2563,'Location List'!$A$2:$T$644,9,FALSE),"")</f>
        <v>JOSEPH RISNEAR</v>
      </c>
      <c r="E2563" s="17" t="str">
        <f>IFERROR(VLOOKUP($F2563,'Location List'!$A$2:$T$644,2,FALSE),"")</f>
        <v>CONYERS</v>
      </c>
      <c r="F2563" s="26">
        <v>602</v>
      </c>
      <c r="G2563" s="29" t="s">
        <v>3328</v>
      </c>
      <c r="H2563" s="29" t="s">
        <v>3330</v>
      </c>
      <c r="I2563" s="26">
        <v>43</v>
      </c>
      <c r="J2563" s="26">
        <v>37</v>
      </c>
      <c r="K2563" s="26">
        <v>0</v>
      </c>
      <c r="L2563" s="26">
        <v>12</v>
      </c>
      <c r="M2563" s="26">
        <v>80</v>
      </c>
      <c r="N2563" s="26">
        <v>56</v>
      </c>
      <c r="O2563" s="49">
        <v>0.7</v>
      </c>
    </row>
    <row r="2564" spans="1:15" ht="15" customHeight="1" x14ac:dyDescent="0.25">
      <c r="A2564" s="17" t="str">
        <f>IFERROR(VLOOKUP($F2564,'Location List'!$A$2:$T$644,20,FALSE),"")</f>
        <v>Bill Eich</v>
      </c>
      <c r="B2564" s="17" t="str">
        <f>IFERROR(VLOOKUP($F2564,'Location List'!$A$2:$T$644,19,FALSE),"")</f>
        <v>Dennis Morgan</v>
      </c>
      <c r="C2564" s="17" t="str">
        <f>IFERROR(VLOOKUP($F2564,'Location List'!$A$2:$T$644,18,FALSE),"")</f>
        <v>Santos De Los Santos</v>
      </c>
      <c r="D2564" s="17" t="str">
        <f>IFERROR(VLOOKUP($F2564,'Location List'!$A$2:$T$644,9,FALSE),"")</f>
        <v>JOSEPH RISNEAR</v>
      </c>
      <c r="E2564" s="17" t="str">
        <f>IFERROR(VLOOKUP($F2564,'Location List'!$A$2:$T$644,2,FALSE),"")</f>
        <v>CONYERS</v>
      </c>
      <c r="F2564" s="26">
        <v>602</v>
      </c>
      <c r="G2564" s="29" t="s">
        <v>3328</v>
      </c>
      <c r="H2564" s="29" t="s">
        <v>3599</v>
      </c>
      <c r="I2564" s="26">
        <v>46</v>
      </c>
      <c r="J2564" s="26">
        <v>75</v>
      </c>
      <c r="K2564" s="26">
        <v>0</v>
      </c>
      <c r="L2564" s="26">
        <v>9</v>
      </c>
      <c r="M2564" s="26">
        <v>121</v>
      </c>
      <c r="N2564" s="26">
        <v>200</v>
      </c>
      <c r="O2564" s="49">
        <v>1.653</v>
      </c>
    </row>
    <row r="2565" spans="1:15" ht="15" customHeight="1" x14ac:dyDescent="0.25">
      <c r="A2565" s="17" t="str">
        <f>IFERROR(VLOOKUP($F2565,'Location List'!$A$2:$T$644,20,FALSE),"")</f>
        <v>Bill Eich</v>
      </c>
      <c r="B2565" s="17" t="str">
        <f>IFERROR(VLOOKUP($F2565,'Location List'!$A$2:$T$644,19,FALSE),"")</f>
        <v>Dennis Morgan</v>
      </c>
      <c r="C2565" s="17" t="str">
        <f>IFERROR(VLOOKUP($F2565,'Location List'!$A$2:$T$644,18,FALSE),"")</f>
        <v>Santos De Los Santos</v>
      </c>
      <c r="D2565" s="17" t="str">
        <f>IFERROR(VLOOKUP($F2565,'Location List'!$A$2:$T$644,9,FALSE),"")</f>
        <v>JOSEPH RISNEAR</v>
      </c>
      <c r="E2565" s="17" t="str">
        <f>IFERROR(VLOOKUP($F2565,'Location List'!$A$2:$T$644,2,FALSE),"")</f>
        <v>CONYERS</v>
      </c>
      <c r="F2565" s="26">
        <v>602</v>
      </c>
      <c r="G2565" s="29" t="s">
        <v>3328</v>
      </c>
      <c r="H2565" s="29" t="s">
        <v>3540</v>
      </c>
      <c r="I2565" s="26">
        <v>72</v>
      </c>
      <c r="J2565" s="26">
        <v>45</v>
      </c>
      <c r="K2565" s="26">
        <v>0</v>
      </c>
      <c r="L2565" s="26">
        <v>10</v>
      </c>
      <c r="M2565" s="26">
        <v>117</v>
      </c>
      <c r="N2565" s="26">
        <v>57</v>
      </c>
      <c r="O2565" s="49">
        <v>0.48699999999999999</v>
      </c>
    </row>
    <row r="2566" spans="1:15" ht="15" customHeight="1" x14ac:dyDescent="0.25">
      <c r="A2566" s="17" t="str">
        <f>IFERROR(VLOOKUP($F2566,'Location List'!$A$2:$T$644,20,FALSE),"")</f>
        <v>Bill Eich</v>
      </c>
      <c r="B2566" s="17" t="str">
        <f>IFERROR(VLOOKUP($F2566,'Location List'!$A$2:$T$644,19,FALSE),"")</f>
        <v>Dennis Morgan</v>
      </c>
      <c r="C2566" s="17" t="str">
        <f>IFERROR(VLOOKUP($F2566,'Location List'!$A$2:$T$644,18,FALSE),"")</f>
        <v>Santos De Los Santos</v>
      </c>
      <c r="D2566" s="17" t="str">
        <f>IFERROR(VLOOKUP($F2566,'Location List'!$A$2:$T$644,9,FALSE),"")</f>
        <v>JOSEPH RISNEAR</v>
      </c>
      <c r="E2566" s="17" t="str">
        <f>IFERROR(VLOOKUP($F2566,'Location List'!$A$2:$T$644,2,FALSE),"")</f>
        <v>CONYERS</v>
      </c>
      <c r="F2566" s="26">
        <v>602</v>
      </c>
      <c r="G2566" s="29" t="s">
        <v>3272</v>
      </c>
      <c r="H2566" s="29" t="s">
        <v>3380</v>
      </c>
      <c r="I2566" s="26">
        <v>258</v>
      </c>
      <c r="J2566" s="26">
        <v>123</v>
      </c>
      <c r="K2566" s="26">
        <v>0</v>
      </c>
      <c r="L2566" s="26">
        <v>14</v>
      </c>
      <c r="M2566" s="26">
        <v>381</v>
      </c>
      <c r="N2566" s="26">
        <v>2412</v>
      </c>
      <c r="O2566" s="49">
        <v>6.3310000000000004</v>
      </c>
    </row>
    <row r="2567" spans="1:15" ht="15" customHeight="1" x14ac:dyDescent="0.25">
      <c r="A2567" s="17" t="str">
        <f>IFERROR(VLOOKUP($F2567,'Location List'!$A$2:$T$644,20,FALSE),"")</f>
        <v>Bill Eich</v>
      </c>
      <c r="B2567" s="17" t="str">
        <f>IFERROR(VLOOKUP($F2567,'Location List'!$A$2:$T$644,19,FALSE),"")</f>
        <v>Dennis Morgan</v>
      </c>
      <c r="C2567" s="17" t="str">
        <f>IFERROR(VLOOKUP($F2567,'Location List'!$A$2:$T$644,18,FALSE),"")</f>
        <v>Santos De Los Santos</v>
      </c>
      <c r="D2567" s="17" t="str">
        <f>IFERROR(VLOOKUP($F2567,'Location List'!$A$2:$T$644,9,FALSE),"")</f>
        <v>JOSEPH RISNEAR</v>
      </c>
      <c r="E2567" s="17" t="str">
        <f>IFERROR(VLOOKUP($F2567,'Location List'!$A$2:$T$644,2,FALSE),"")</f>
        <v>CONYERS</v>
      </c>
      <c r="F2567" s="26">
        <v>602</v>
      </c>
      <c r="G2567" s="29" t="s">
        <v>3272</v>
      </c>
      <c r="H2567" s="29" t="s">
        <v>3394</v>
      </c>
      <c r="I2567" s="26">
        <v>186</v>
      </c>
      <c r="J2567" s="26">
        <v>300</v>
      </c>
      <c r="K2567" s="26">
        <v>0</v>
      </c>
      <c r="L2567" s="26">
        <v>11</v>
      </c>
      <c r="M2567" s="26">
        <v>486</v>
      </c>
      <c r="N2567" s="26">
        <v>383</v>
      </c>
      <c r="O2567" s="49">
        <v>0.78800000000000003</v>
      </c>
    </row>
    <row r="2568" spans="1:15" ht="15" customHeight="1" x14ac:dyDescent="0.25">
      <c r="A2568" s="17" t="str">
        <f>IFERROR(VLOOKUP($F2568,'Location List'!$A$2:$T$644,20,FALSE),"")</f>
        <v>Bill Eich</v>
      </c>
      <c r="B2568" s="17" t="str">
        <f>IFERROR(VLOOKUP($F2568,'Location List'!$A$2:$T$644,19,FALSE),"")</f>
        <v>Dennis Morgan</v>
      </c>
      <c r="C2568" s="17" t="str">
        <f>IFERROR(VLOOKUP($F2568,'Location List'!$A$2:$T$644,18,FALSE),"")</f>
        <v>Santos De Los Santos</v>
      </c>
      <c r="D2568" s="17" t="str">
        <f>IFERROR(VLOOKUP($F2568,'Location List'!$A$2:$T$644,9,FALSE),"")</f>
        <v>JOSEPH RISNEAR</v>
      </c>
      <c r="E2568" s="17" t="str">
        <f>IFERROR(VLOOKUP($F2568,'Location List'!$A$2:$T$644,2,FALSE),"")</f>
        <v>CONYERS</v>
      </c>
      <c r="F2568" s="26">
        <v>602</v>
      </c>
      <c r="G2568" s="29" t="s">
        <v>3272</v>
      </c>
      <c r="H2568" s="29" t="s">
        <v>3322</v>
      </c>
      <c r="I2568" s="26">
        <v>89</v>
      </c>
      <c r="J2568" s="26">
        <v>172</v>
      </c>
      <c r="K2568" s="26">
        <v>0</v>
      </c>
      <c r="L2568" s="26">
        <v>11</v>
      </c>
      <c r="M2568" s="26">
        <v>261</v>
      </c>
      <c r="N2568" s="26">
        <v>434</v>
      </c>
      <c r="O2568" s="49">
        <v>1.663</v>
      </c>
    </row>
    <row r="2569" spans="1:15" ht="15" customHeight="1" x14ac:dyDescent="0.25">
      <c r="A2569" s="17" t="str">
        <f>IFERROR(VLOOKUP($F2569,'Location List'!$A$2:$T$644,20,FALSE),"")</f>
        <v>Bill Eich</v>
      </c>
      <c r="B2569" s="17" t="str">
        <f>IFERROR(VLOOKUP($F2569,'Location List'!$A$2:$T$644,19,FALSE),"")</f>
        <v>Dennis Morgan</v>
      </c>
      <c r="C2569" s="17" t="str">
        <f>IFERROR(VLOOKUP($F2569,'Location List'!$A$2:$T$644,18,FALSE),"")</f>
        <v>Santos De Los Santos</v>
      </c>
      <c r="D2569" s="17" t="str">
        <f>IFERROR(VLOOKUP($F2569,'Location List'!$A$2:$T$644,9,FALSE),"")</f>
        <v>JOSEPH RISNEAR</v>
      </c>
      <c r="E2569" s="17" t="str">
        <f>IFERROR(VLOOKUP($F2569,'Location List'!$A$2:$T$644,2,FALSE),"")</f>
        <v>CONYERS</v>
      </c>
      <c r="F2569" s="26">
        <v>602</v>
      </c>
      <c r="G2569" s="29" t="s">
        <v>3276</v>
      </c>
      <c r="H2569" s="29" t="s">
        <v>3345</v>
      </c>
      <c r="I2569" s="26">
        <v>216</v>
      </c>
      <c r="J2569" s="26">
        <v>196</v>
      </c>
      <c r="K2569" s="26">
        <v>0</v>
      </c>
      <c r="L2569" s="26">
        <v>15</v>
      </c>
      <c r="M2569" s="26">
        <v>412</v>
      </c>
      <c r="N2569" s="26">
        <v>340</v>
      </c>
      <c r="O2569" s="49">
        <v>0.82499999999999996</v>
      </c>
    </row>
    <row r="2570" spans="1:15" ht="15" customHeight="1" x14ac:dyDescent="0.25">
      <c r="A2570" s="17" t="str">
        <f>IFERROR(VLOOKUP($F2570,'Location List'!$A$2:$T$644,20,FALSE),"")</f>
        <v>Bill Eich</v>
      </c>
      <c r="B2570" s="17" t="str">
        <f>IFERROR(VLOOKUP($F2570,'Location List'!$A$2:$T$644,19,FALSE),"")</f>
        <v>Dennis Morgan</v>
      </c>
      <c r="C2570" s="17" t="str">
        <f>IFERROR(VLOOKUP($F2570,'Location List'!$A$2:$T$644,18,FALSE),"")</f>
        <v>Santos De Los Santos</v>
      </c>
      <c r="D2570" s="17" t="str">
        <f>IFERROR(VLOOKUP($F2570,'Location List'!$A$2:$T$644,9,FALSE),"")</f>
        <v>JOSEPH RISNEAR</v>
      </c>
      <c r="E2570" s="17" t="str">
        <f>IFERROR(VLOOKUP($F2570,'Location List'!$A$2:$T$644,2,FALSE),"")</f>
        <v>CONYERS</v>
      </c>
      <c r="F2570" s="26">
        <v>602</v>
      </c>
      <c r="G2570" s="29" t="s">
        <v>3276</v>
      </c>
      <c r="H2570" s="29" t="s">
        <v>3305</v>
      </c>
      <c r="I2570" s="26">
        <v>93</v>
      </c>
      <c r="J2570" s="26">
        <v>151</v>
      </c>
      <c r="K2570" s="26">
        <v>0</v>
      </c>
      <c r="L2570" s="26">
        <v>9</v>
      </c>
      <c r="M2570" s="26">
        <v>244</v>
      </c>
      <c r="N2570" s="26">
        <v>422</v>
      </c>
      <c r="O2570" s="49">
        <v>1.73</v>
      </c>
    </row>
    <row r="2571" spans="1:15" ht="15" customHeight="1" x14ac:dyDescent="0.25">
      <c r="A2571" s="17" t="str">
        <f>IFERROR(VLOOKUP($F2571,'Location List'!$A$2:$T$644,20,FALSE),"")</f>
        <v>Bill Eich</v>
      </c>
      <c r="B2571" s="17" t="str">
        <f>IFERROR(VLOOKUP($F2571,'Location List'!$A$2:$T$644,19,FALSE),"")</f>
        <v>Dennis Morgan</v>
      </c>
      <c r="C2571" s="17" t="str">
        <f>IFERROR(VLOOKUP($F2571,'Location List'!$A$2:$T$644,18,FALSE),"")</f>
        <v>Santos De Los Santos</v>
      </c>
      <c r="D2571" s="17" t="str">
        <f>IFERROR(VLOOKUP($F2571,'Location List'!$A$2:$T$644,9,FALSE),"")</f>
        <v>JOSEPH RISNEAR</v>
      </c>
      <c r="E2571" s="17" t="str">
        <f>IFERROR(VLOOKUP($F2571,'Location List'!$A$2:$T$644,2,FALSE),"")</f>
        <v>CONYERS</v>
      </c>
      <c r="F2571" s="26">
        <v>602</v>
      </c>
      <c r="G2571" s="29" t="s">
        <v>3278</v>
      </c>
      <c r="H2571" s="29" t="s">
        <v>3516</v>
      </c>
      <c r="I2571" s="26">
        <v>51</v>
      </c>
      <c r="J2571" s="26">
        <v>72</v>
      </c>
      <c r="K2571" s="26">
        <v>0</v>
      </c>
      <c r="L2571" s="26">
        <v>12</v>
      </c>
      <c r="M2571" s="26">
        <v>123</v>
      </c>
      <c r="N2571" s="26">
        <v>73</v>
      </c>
      <c r="O2571" s="49">
        <v>0.59299999999999997</v>
      </c>
    </row>
    <row r="2572" spans="1:15" ht="15" customHeight="1" x14ac:dyDescent="0.25">
      <c r="A2572" s="17" t="str">
        <f>IFERROR(VLOOKUP($F2572,'Location List'!$A$2:$T$644,20,FALSE),"")</f>
        <v>Bill Eich</v>
      </c>
      <c r="B2572" s="17" t="str">
        <f>IFERROR(VLOOKUP($F2572,'Location List'!$A$2:$T$644,19,FALSE),"")</f>
        <v>Dennis Morgan</v>
      </c>
      <c r="C2572" s="17" t="str">
        <f>IFERROR(VLOOKUP($F2572,'Location List'!$A$2:$T$644,18,FALSE),"")</f>
        <v>Santos De Los Santos</v>
      </c>
      <c r="D2572" s="17" t="str">
        <f>IFERROR(VLOOKUP($F2572,'Location List'!$A$2:$T$644,9,FALSE),"")</f>
        <v>JOSEPH RISNEAR</v>
      </c>
      <c r="E2572" s="17" t="str">
        <f>IFERROR(VLOOKUP($F2572,'Location List'!$A$2:$T$644,2,FALSE),"")</f>
        <v>CONYERS</v>
      </c>
      <c r="F2572" s="26">
        <v>602</v>
      </c>
      <c r="G2572" s="29" t="s">
        <v>3278</v>
      </c>
      <c r="H2572" s="29" t="s">
        <v>3363</v>
      </c>
      <c r="I2572" s="26">
        <v>89</v>
      </c>
      <c r="J2572" s="26">
        <v>53</v>
      </c>
      <c r="K2572" s="26">
        <v>0</v>
      </c>
      <c r="L2572" s="26">
        <v>14</v>
      </c>
      <c r="M2572" s="26">
        <v>142</v>
      </c>
      <c r="N2572" s="26">
        <v>278</v>
      </c>
      <c r="O2572" s="49">
        <v>1.958</v>
      </c>
    </row>
    <row r="2573" spans="1:15" ht="15" customHeight="1" x14ac:dyDescent="0.25">
      <c r="A2573" s="17" t="str">
        <f>IFERROR(VLOOKUP($F2573,'Location List'!$A$2:$T$644,20,FALSE),"")</f>
        <v>Bill Eich</v>
      </c>
      <c r="B2573" s="17" t="str">
        <f>IFERROR(VLOOKUP($F2573,'Location List'!$A$2:$T$644,19,FALSE),"")</f>
        <v>Dennis Morgan</v>
      </c>
      <c r="C2573" s="17" t="str">
        <f>IFERROR(VLOOKUP($F2573,'Location List'!$A$2:$T$644,18,FALSE),"")</f>
        <v>Santos De Los Santos</v>
      </c>
      <c r="D2573" s="17" t="str">
        <f>IFERROR(VLOOKUP($F2573,'Location List'!$A$2:$T$644,9,FALSE),"")</f>
        <v>JOSEPH RISNEAR</v>
      </c>
      <c r="E2573" s="17" t="str">
        <f>IFERROR(VLOOKUP($F2573,'Location List'!$A$2:$T$644,2,FALSE),"")</f>
        <v>CONYERS</v>
      </c>
      <c r="F2573" s="26">
        <v>602</v>
      </c>
      <c r="G2573" s="29" t="s">
        <v>3278</v>
      </c>
      <c r="H2573" s="29" t="s">
        <v>3402</v>
      </c>
      <c r="I2573" s="26">
        <v>211</v>
      </c>
      <c r="J2573" s="26">
        <v>318</v>
      </c>
      <c r="K2573" s="26">
        <v>0</v>
      </c>
      <c r="L2573" s="26">
        <v>10</v>
      </c>
      <c r="M2573" s="26">
        <v>529</v>
      </c>
      <c r="N2573" s="26">
        <v>1047</v>
      </c>
      <c r="O2573" s="49">
        <v>1.9790000000000001</v>
      </c>
    </row>
    <row r="2574" spans="1:15" ht="15" customHeight="1" x14ac:dyDescent="0.25">
      <c r="A2574" s="17" t="str">
        <f>IFERROR(VLOOKUP($F2574,'Location List'!$A$2:$T$644,20,FALSE),"")</f>
        <v>Bill Eich</v>
      </c>
      <c r="B2574" s="17" t="str">
        <f>IFERROR(VLOOKUP($F2574,'Location List'!$A$2:$T$644,19,FALSE),"")</f>
        <v>Dennis Morgan</v>
      </c>
      <c r="C2574" s="17" t="str">
        <f>IFERROR(VLOOKUP($F2574,'Location List'!$A$2:$T$644,18,FALSE),"")</f>
        <v>Santos De Los Santos</v>
      </c>
      <c r="D2574" s="17" t="str">
        <f>IFERROR(VLOOKUP($F2574,'Location List'!$A$2:$T$644,9,FALSE),"")</f>
        <v>JOSEPH RISNEAR</v>
      </c>
      <c r="E2574" s="17" t="str">
        <f>IFERROR(VLOOKUP($F2574,'Location List'!$A$2:$T$644,2,FALSE),"")</f>
        <v>CONYERS</v>
      </c>
      <c r="F2574" s="26">
        <v>602</v>
      </c>
      <c r="G2574" s="29" t="s">
        <v>3278</v>
      </c>
      <c r="H2574" s="29" t="s">
        <v>3409</v>
      </c>
      <c r="I2574" s="26">
        <v>169</v>
      </c>
      <c r="J2574" s="26">
        <v>145</v>
      </c>
      <c r="K2574" s="26">
        <v>0</v>
      </c>
      <c r="L2574" s="26">
        <v>14</v>
      </c>
      <c r="M2574" s="26">
        <v>314</v>
      </c>
      <c r="N2574" s="26">
        <v>440</v>
      </c>
      <c r="O2574" s="49">
        <v>1.401</v>
      </c>
    </row>
    <row r="2575" spans="1:15" ht="15" customHeight="1" x14ac:dyDescent="0.25">
      <c r="A2575" s="17" t="str">
        <f>IFERROR(VLOOKUP($F2575,'Location List'!$A$2:$T$644,20,FALSE),"")</f>
        <v>Bill Eich</v>
      </c>
      <c r="B2575" s="17" t="str">
        <f>IFERROR(VLOOKUP($F2575,'Location List'!$A$2:$T$644,19,FALSE),"")</f>
        <v>Dennis Morgan</v>
      </c>
      <c r="C2575" s="17" t="str">
        <f>IFERROR(VLOOKUP($F2575,'Location List'!$A$2:$T$644,18,FALSE),"")</f>
        <v>Santos De Los Santos</v>
      </c>
      <c r="D2575" s="17" t="str">
        <f>IFERROR(VLOOKUP($F2575,'Location List'!$A$2:$T$644,9,FALSE),"")</f>
        <v>JOSEPH RISNEAR</v>
      </c>
      <c r="E2575" s="17" t="str">
        <f>IFERROR(VLOOKUP($F2575,'Location List'!$A$2:$T$644,2,FALSE),"")</f>
        <v>CONYERS</v>
      </c>
      <c r="F2575" s="26">
        <v>602</v>
      </c>
      <c r="G2575" s="29" t="s">
        <v>3278</v>
      </c>
      <c r="H2575" s="29" t="s">
        <v>3391</v>
      </c>
      <c r="I2575" s="26">
        <v>124</v>
      </c>
      <c r="J2575" s="26">
        <v>133</v>
      </c>
      <c r="K2575" s="26">
        <v>0</v>
      </c>
      <c r="L2575" s="26">
        <v>10</v>
      </c>
      <c r="M2575" s="26">
        <v>257</v>
      </c>
      <c r="N2575" s="26">
        <v>386</v>
      </c>
      <c r="O2575" s="49">
        <v>1.502</v>
      </c>
    </row>
    <row r="2576" spans="1:15" ht="15" customHeight="1" x14ac:dyDescent="0.25">
      <c r="A2576" s="17" t="str">
        <f>IFERROR(VLOOKUP($F2576,'Location List'!$A$2:$T$644,20,FALSE),"")</f>
        <v>Bill Eich</v>
      </c>
      <c r="B2576" s="17" t="str">
        <f>IFERROR(VLOOKUP($F2576,'Location List'!$A$2:$T$644,19,FALSE),"")</f>
        <v>Dennis Morgan</v>
      </c>
      <c r="C2576" s="17" t="str">
        <f>IFERROR(VLOOKUP($F2576,'Location List'!$A$2:$T$644,18,FALSE),"")</f>
        <v>Santos De Los Santos</v>
      </c>
      <c r="D2576" s="17" t="str">
        <f>IFERROR(VLOOKUP($F2576,'Location List'!$A$2:$T$644,9,FALSE),"")</f>
        <v>JOSEPH RISNEAR</v>
      </c>
      <c r="E2576" s="17" t="str">
        <f>IFERROR(VLOOKUP($F2576,'Location List'!$A$2:$T$644,2,FALSE),"")</f>
        <v>CONYERS</v>
      </c>
      <c r="F2576" s="26">
        <v>602</v>
      </c>
      <c r="G2576" s="29" t="s">
        <v>3278</v>
      </c>
      <c r="H2576" s="29" t="s">
        <v>3519</v>
      </c>
      <c r="I2576" s="26">
        <v>176</v>
      </c>
      <c r="J2576" s="26">
        <v>259</v>
      </c>
      <c r="K2576" s="26">
        <v>0</v>
      </c>
      <c r="L2576" s="26">
        <v>9</v>
      </c>
      <c r="M2576" s="26">
        <v>435</v>
      </c>
      <c r="N2576" s="26">
        <v>852</v>
      </c>
      <c r="O2576" s="49">
        <v>1.9590000000000001</v>
      </c>
    </row>
    <row r="2577" spans="1:15" ht="15" customHeight="1" x14ac:dyDescent="0.25">
      <c r="A2577" s="17" t="str">
        <f>IFERROR(VLOOKUP($F2577,'Location List'!$A$2:$T$644,20,FALSE),"")</f>
        <v>Bill Eich</v>
      </c>
      <c r="B2577" s="17" t="str">
        <f>IFERROR(VLOOKUP($F2577,'Location List'!$A$2:$T$644,19,FALSE),"")</f>
        <v>Dennis Morgan</v>
      </c>
      <c r="C2577" s="17" t="str">
        <f>IFERROR(VLOOKUP($F2577,'Location List'!$A$2:$T$644,18,FALSE),"")</f>
        <v>Santos De Los Santos</v>
      </c>
      <c r="D2577" s="17" t="str">
        <f>IFERROR(VLOOKUP($F2577,'Location List'!$A$2:$T$644,9,FALSE),"")</f>
        <v>JOSEPH RISNEAR</v>
      </c>
      <c r="E2577" s="17" t="str">
        <f>IFERROR(VLOOKUP($F2577,'Location List'!$A$2:$T$644,2,FALSE),"")</f>
        <v>CONYERS</v>
      </c>
      <c r="F2577" s="26">
        <v>602</v>
      </c>
      <c r="G2577" s="29" t="s">
        <v>3495</v>
      </c>
      <c r="H2577" s="29" t="s">
        <v>3343</v>
      </c>
      <c r="I2577" s="26">
        <v>230</v>
      </c>
      <c r="J2577" s="26">
        <v>332</v>
      </c>
      <c r="K2577" s="26">
        <v>0</v>
      </c>
      <c r="L2577" s="26">
        <v>16</v>
      </c>
      <c r="M2577" s="26">
        <v>562</v>
      </c>
      <c r="N2577" s="26">
        <v>1087</v>
      </c>
      <c r="O2577" s="49">
        <v>1.9339999999999999</v>
      </c>
    </row>
    <row r="2578" spans="1:15" ht="15" customHeight="1" x14ac:dyDescent="0.25">
      <c r="A2578" s="17" t="str">
        <f>IFERROR(VLOOKUP($F2578,'Location List'!$A$2:$T$644,20,FALSE),"")</f>
        <v>Chris Kelly</v>
      </c>
      <c r="B2578" s="17" t="str">
        <f>IFERROR(VLOOKUP($F2578,'Location List'!$A$2:$T$644,19,FALSE),"")</f>
        <v>Mike Seymour</v>
      </c>
      <c r="C2578" s="17" t="str">
        <f>IFERROR(VLOOKUP($F2578,'Location List'!$A$2:$T$644,18,FALSE),"")</f>
        <v>Joe Hazard</v>
      </c>
      <c r="D2578" s="17" t="str">
        <f>IFERROR(VLOOKUP($F2578,'Location List'!$A$2:$T$644,9,FALSE),"")</f>
        <v>TROY WATRING</v>
      </c>
      <c r="E2578" s="17" t="str">
        <f>IFERROR(VLOOKUP($F2578,'Location List'!$A$2:$T$644,2,FALSE),"")</f>
        <v>MADISON</v>
      </c>
      <c r="F2578" s="26">
        <v>604</v>
      </c>
      <c r="G2578" s="29" t="s">
        <v>3605</v>
      </c>
      <c r="H2578" s="29" t="s">
        <v>3296</v>
      </c>
      <c r="I2578" s="26">
        <v>214</v>
      </c>
      <c r="J2578" s="26">
        <v>144</v>
      </c>
      <c r="K2578" s="26">
        <v>0</v>
      </c>
      <c r="L2578" s="26">
        <v>15</v>
      </c>
      <c r="M2578" s="26">
        <v>358</v>
      </c>
      <c r="N2578" s="26">
        <v>2177</v>
      </c>
      <c r="O2578" s="49">
        <v>6.0810000000000004</v>
      </c>
    </row>
    <row r="2579" spans="1:15" ht="15" customHeight="1" x14ac:dyDescent="0.25">
      <c r="A2579" s="17" t="str">
        <f>IFERROR(VLOOKUP($F2579,'Location List'!$A$2:$T$644,20,FALSE),"")</f>
        <v>Chris Kelly</v>
      </c>
      <c r="B2579" s="17" t="str">
        <f>IFERROR(VLOOKUP($F2579,'Location List'!$A$2:$T$644,19,FALSE),"")</f>
        <v>Mike Seymour</v>
      </c>
      <c r="C2579" s="17" t="str">
        <f>IFERROR(VLOOKUP($F2579,'Location List'!$A$2:$T$644,18,FALSE),"")</f>
        <v>Joe Hazard</v>
      </c>
      <c r="D2579" s="17" t="str">
        <f>IFERROR(VLOOKUP($F2579,'Location List'!$A$2:$T$644,9,FALSE),"")</f>
        <v>TROY WATRING</v>
      </c>
      <c r="E2579" s="17" t="str">
        <f>IFERROR(VLOOKUP($F2579,'Location List'!$A$2:$T$644,2,FALSE),"")</f>
        <v>MADISON</v>
      </c>
      <c r="F2579" s="26">
        <v>604</v>
      </c>
      <c r="G2579" s="29" t="s">
        <v>3272</v>
      </c>
      <c r="H2579" s="29" t="s">
        <v>3373</v>
      </c>
      <c r="I2579" s="26">
        <v>110</v>
      </c>
      <c r="J2579" s="26">
        <v>225</v>
      </c>
      <c r="K2579" s="26">
        <v>0</v>
      </c>
      <c r="L2579" s="26">
        <v>13</v>
      </c>
      <c r="M2579" s="26">
        <v>335</v>
      </c>
      <c r="N2579" s="26">
        <v>647</v>
      </c>
      <c r="O2579" s="49">
        <v>1.931</v>
      </c>
    </row>
    <row r="2580" spans="1:15" ht="15" customHeight="1" x14ac:dyDescent="0.25">
      <c r="A2580" s="17" t="str">
        <f>IFERROR(VLOOKUP($F2580,'Location List'!$A$2:$T$644,20,FALSE),"")</f>
        <v>Chris Kelly</v>
      </c>
      <c r="B2580" s="17" t="str">
        <f>IFERROR(VLOOKUP($F2580,'Location List'!$A$2:$T$644,19,FALSE),"")</f>
        <v>Mike Seymour</v>
      </c>
      <c r="C2580" s="17" t="str">
        <f>IFERROR(VLOOKUP($F2580,'Location List'!$A$2:$T$644,18,FALSE),"")</f>
        <v>Joe Hazard</v>
      </c>
      <c r="D2580" s="17" t="str">
        <f>IFERROR(VLOOKUP($F2580,'Location List'!$A$2:$T$644,9,FALSE),"")</f>
        <v>TROY WATRING</v>
      </c>
      <c r="E2580" s="17" t="str">
        <f>IFERROR(VLOOKUP($F2580,'Location List'!$A$2:$T$644,2,FALSE),"")</f>
        <v>MADISON</v>
      </c>
      <c r="F2580" s="26">
        <v>604</v>
      </c>
      <c r="G2580" s="29" t="s">
        <v>3492</v>
      </c>
      <c r="H2580" s="29" t="s">
        <v>3595</v>
      </c>
      <c r="I2580" s="26">
        <v>32</v>
      </c>
      <c r="J2580" s="26">
        <v>52</v>
      </c>
      <c r="K2580" s="26">
        <v>0</v>
      </c>
      <c r="L2580" s="26">
        <v>12</v>
      </c>
      <c r="M2580" s="26">
        <v>84</v>
      </c>
      <c r="N2580" s="26">
        <v>155</v>
      </c>
      <c r="O2580" s="49">
        <v>1.845</v>
      </c>
    </row>
    <row r="2581" spans="1:15" ht="15" customHeight="1" x14ac:dyDescent="0.25">
      <c r="A2581" s="17" t="str">
        <f>IFERROR(VLOOKUP($F2581,'Location List'!$A$2:$T$644,20,FALSE),"")</f>
        <v>Chris Kelly</v>
      </c>
      <c r="B2581" s="17" t="str">
        <f>IFERROR(VLOOKUP($F2581,'Location List'!$A$2:$T$644,19,FALSE),"")</f>
        <v>Mike Seymour</v>
      </c>
      <c r="C2581" s="17" t="str">
        <f>IFERROR(VLOOKUP($F2581,'Location List'!$A$2:$T$644,18,FALSE),"")</f>
        <v>Joe Hazard</v>
      </c>
      <c r="D2581" s="17" t="str">
        <f>IFERROR(VLOOKUP($F2581,'Location List'!$A$2:$T$644,9,FALSE),"")</f>
        <v>TROY WATRING</v>
      </c>
      <c r="E2581" s="17" t="str">
        <f>IFERROR(VLOOKUP($F2581,'Location List'!$A$2:$T$644,2,FALSE),"")</f>
        <v>MADISON</v>
      </c>
      <c r="F2581" s="26">
        <v>604</v>
      </c>
      <c r="G2581" s="29" t="s">
        <v>3278</v>
      </c>
      <c r="H2581" s="29" t="s">
        <v>3498</v>
      </c>
      <c r="I2581" s="26">
        <v>52</v>
      </c>
      <c r="J2581" s="26">
        <v>51</v>
      </c>
      <c r="K2581" s="26">
        <v>0</v>
      </c>
      <c r="L2581" s="26">
        <v>12</v>
      </c>
      <c r="M2581" s="26">
        <v>103</v>
      </c>
      <c r="N2581" s="26">
        <v>199</v>
      </c>
      <c r="O2581" s="49">
        <v>1.9319999999999999</v>
      </c>
    </row>
    <row r="2582" spans="1:15" ht="15" customHeight="1" x14ac:dyDescent="0.25">
      <c r="A2582" s="17" t="str">
        <f>IFERROR(VLOOKUP($F2582,'Location List'!$A$2:$T$644,20,FALSE),"")</f>
        <v>Chris Kelly</v>
      </c>
      <c r="B2582" s="17" t="str">
        <f>IFERROR(VLOOKUP($F2582,'Location List'!$A$2:$T$644,19,FALSE),"")</f>
        <v>Mike Seymour</v>
      </c>
      <c r="C2582" s="17" t="str">
        <f>IFERROR(VLOOKUP($F2582,'Location List'!$A$2:$T$644,18,FALSE),"")</f>
        <v>Joe Hazard</v>
      </c>
      <c r="D2582" s="17" t="str">
        <f>IFERROR(VLOOKUP($F2582,'Location List'!$A$2:$T$644,9,FALSE),"")</f>
        <v>TROY WATRING</v>
      </c>
      <c r="E2582" s="17" t="str">
        <f>IFERROR(VLOOKUP($F2582,'Location List'!$A$2:$T$644,2,FALSE),"")</f>
        <v>MADISON</v>
      </c>
      <c r="F2582" s="26">
        <v>604</v>
      </c>
      <c r="G2582" s="29" t="s">
        <v>3278</v>
      </c>
      <c r="H2582" s="29" t="s">
        <v>3436</v>
      </c>
      <c r="I2582" s="26">
        <v>70</v>
      </c>
      <c r="J2582" s="26">
        <v>120</v>
      </c>
      <c r="K2582" s="26">
        <v>0</v>
      </c>
      <c r="L2582" s="26">
        <v>12</v>
      </c>
      <c r="M2582" s="26">
        <v>190</v>
      </c>
      <c r="N2582" s="26">
        <v>354</v>
      </c>
      <c r="O2582" s="49">
        <v>1.863</v>
      </c>
    </row>
    <row r="2583" spans="1:15" ht="15" customHeight="1" x14ac:dyDescent="0.25">
      <c r="A2583" s="17" t="str">
        <f>IFERROR(VLOOKUP($F2583,'Location List'!$A$2:$T$644,20,FALSE),"")</f>
        <v>Chris Kelly</v>
      </c>
      <c r="B2583" s="17" t="str">
        <f>IFERROR(VLOOKUP($F2583,'Location List'!$A$2:$T$644,19,FALSE),"")</f>
        <v>Mike Seymour</v>
      </c>
      <c r="C2583" s="17" t="str">
        <f>IFERROR(VLOOKUP($F2583,'Location List'!$A$2:$T$644,18,FALSE),"")</f>
        <v>Joe Hazard</v>
      </c>
      <c r="D2583" s="17" t="str">
        <f>IFERROR(VLOOKUP($F2583,'Location List'!$A$2:$T$644,9,FALSE),"")</f>
        <v>TROY WATRING</v>
      </c>
      <c r="E2583" s="17" t="str">
        <f>IFERROR(VLOOKUP($F2583,'Location List'!$A$2:$T$644,2,FALSE),"")</f>
        <v>MADISON</v>
      </c>
      <c r="F2583" s="26">
        <v>604</v>
      </c>
      <c r="G2583" s="29" t="s">
        <v>3278</v>
      </c>
      <c r="H2583" s="29" t="s">
        <v>3286</v>
      </c>
      <c r="I2583" s="26">
        <v>105</v>
      </c>
      <c r="J2583" s="26">
        <v>65</v>
      </c>
      <c r="K2583" s="26">
        <v>0</v>
      </c>
      <c r="L2583" s="26">
        <v>12</v>
      </c>
      <c r="M2583" s="26">
        <v>170</v>
      </c>
      <c r="N2583" s="26">
        <v>234</v>
      </c>
      <c r="O2583" s="49">
        <v>1.3759999999999999</v>
      </c>
    </row>
    <row r="2584" spans="1:15" ht="15" customHeight="1" x14ac:dyDescent="0.25">
      <c r="A2584" s="17" t="str">
        <f>IFERROR(VLOOKUP($F2584,'Location List'!$A$2:$T$644,20,FALSE),"")</f>
        <v>Chris Kelly</v>
      </c>
      <c r="B2584" s="17" t="str">
        <f>IFERROR(VLOOKUP($F2584,'Location List'!$A$2:$T$644,19,FALSE),"")</f>
        <v>Mike Seymour</v>
      </c>
      <c r="C2584" s="17" t="str">
        <f>IFERROR(VLOOKUP($F2584,'Location List'!$A$2:$T$644,18,FALSE),"")</f>
        <v>Joe Hazard</v>
      </c>
      <c r="D2584" s="17" t="str">
        <f>IFERROR(VLOOKUP($F2584,'Location List'!$A$2:$T$644,9,FALSE),"")</f>
        <v>TROY WATRING</v>
      </c>
      <c r="E2584" s="17" t="str">
        <f>IFERROR(VLOOKUP($F2584,'Location List'!$A$2:$T$644,2,FALSE),"")</f>
        <v>MADISON</v>
      </c>
      <c r="F2584" s="26">
        <v>604</v>
      </c>
      <c r="G2584" s="29" t="s">
        <v>3278</v>
      </c>
      <c r="H2584" s="29" t="s">
        <v>3455</v>
      </c>
      <c r="I2584" s="26">
        <v>180</v>
      </c>
      <c r="J2584" s="26">
        <v>244</v>
      </c>
      <c r="K2584" s="26">
        <v>0</v>
      </c>
      <c r="L2584" s="26">
        <v>14</v>
      </c>
      <c r="M2584" s="26">
        <v>424</v>
      </c>
      <c r="N2584" s="26">
        <v>3140</v>
      </c>
      <c r="O2584" s="49">
        <v>7.4059999999999997</v>
      </c>
    </row>
    <row r="2585" spans="1:15" ht="15" customHeight="1" x14ac:dyDescent="0.25">
      <c r="A2585" s="17" t="str">
        <f>IFERROR(VLOOKUP($F2585,'Location List'!$A$2:$T$644,20,FALSE),"")</f>
        <v>Chris Kelly</v>
      </c>
      <c r="B2585" s="17" t="str">
        <f>IFERROR(VLOOKUP($F2585,'Location List'!$A$2:$T$644,19,FALSE),"")</f>
        <v>Mike Seymour</v>
      </c>
      <c r="C2585" s="17" t="str">
        <f>IFERROR(VLOOKUP($F2585,'Location List'!$A$2:$T$644,18,FALSE),"")</f>
        <v>Joe Hazard</v>
      </c>
      <c r="D2585" s="17" t="str">
        <f>IFERROR(VLOOKUP($F2585,'Location List'!$A$2:$T$644,9,FALSE),"")</f>
        <v>TROY WATRING</v>
      </c>
      <c r="E2585" s="17" t="str">
        <f>IFERROR(VLOOKUP($F2585,'Location List'!$A$2:$T$644,2,FALSE),"")</f>
        <v>MADISON</v>
      </c>
      <c r="F2585" s="26">
        <v>604</v>
      </c>
      <c r="G2585" s="29" t="s">
        <v>3278</v>
      </c>
      <c r="H2585" s="29" t="s">
        <v>3291</v>
      </c>
      <c r="I2585" s="26">
        <v>192</v>
      </c>
      <c r="J2585" s="26">
        <v>270</v>
      </c>
      <c r="K2585" s="26">
        <v>0</v>
      </c>
      <c r="L2585" s="26">
        <v>11</v>
      </c>
      <c r="M2585" s="26">
        <v>462</v>
      </c>
      <c r="N2585" s="26">
        <v>3143</v>
      </c>
      <c r="O2585" s="49">
        <v>6.8029999999999999</v>
      </c>
    </row>
    <row r="2586" spans="1:15" ht="15" customHeight="1" x14ac:dyDescent="0.25">
      <c r="A2586" s="17" t="str">
        <f>IFERROR(VLOOKUP($F2586,'Location List'!$A$2:$T$644,20,FALSE),"")</f>
        <v>Bill Eich</v>
      </c>
      <c r="B2586" s="17" t="str">
        <f>IFERROR(VLOOKUP($F2586,'Location List'!$A$2:$T$644,19,FALSE),"")</f>
        <v>Dennis Morgan</v>
      </c>
      <c r="C2586" s="17" t="str">
        <f>IFERROR(VLOOKUP($F2586,'Location List'!$A$2:$T$644,18,FALSE),"")</f>
        <v>Santos De Los Santos</v>
      </c>
      <c r="D2586" s="17" t="str">
        <f>IFERROR(VLOOKUP($F2586,'Location List'!$A$2:$T$644,9,FALSE),"")</f>
        <v>JOSEPH RISNEAR</v>
      </c>
      <c r="E2586" s="17" t="str">
        <f>IFERROR(VLOOKUP($F2586,'Location List'!$A$2:$T$644,2,FALSE),"")</f>
        <v>SAVANNAH</v>
      </c>
      <c r="F2586" s="26">
        <v>605</v>
      </c>
      <c r="G2586" s="29" t="s">
        <v>3328</v>
      </c>
      <c r="H2586" s="29" t="s">
        <v>3628</v>
      </c>
      <c r="I2586" s="26">
        <v>144</v>
      </c>
      <c r="J2586" s="26">
        <v>123</v>
      </c>
      <c r="K2586" s="26">
        <v>0</v>
      </c>
      <c r="L2586" s="26">
        <v>16</v>
      </c>
      <c r="M2586" s="26">
        <v>267</v>
      </c>
      <c r="N2586" s="26">
        <v>1860</v>
      </c>
      <c r="O2586" s="49">
        <v>6.9660000000000002</v>
      </c>
    </row>
    <row r="2587" spans="1:15" ht="15" customHeight="1" x14ac:dyDescent="0.25">
      <c r="A2587" s="17" t="str">
        <f>IFERROR(VLOOKUP($F2587,'Location List'!$A$2:$T$644,20,FALSE),"")</f>
        <v>Bill Eich</v>
      </c>
      <c r="B2587" s="17" t="str">
        <f>IFERROR(VLOOKUP($F2587,'Location List'!$A$2:$T$644,19,FALSE),"")</f>
        <v>Dennis Morgan</v>
      </c>
      <c r="C2587" s="17" t="str">
        <f>IFERROR(VLOOKUP($F2587,'Location List'!$A$2:$T$644,18,FALSE),"")</f>
        <v>Santos De Los Santos</v>
      </c>
      <c r="D2587" s="17" t="str">
        <f>IFERROR(VLOOKUP($F2587,'Location List'!$A$2:$T$644,9,FALSE),"")</f>
        <v>JOSEPH RISNEAR</v>
      </c>
      <c r="E2587" s="17" t="str">
        <f>IFERROR(VLOOKUP($F2587,'Location List'!$A$2:$T$644,2,FALSE),"")</f>
        <v>SAVANNAH</v>
      </c>
      <c r="F2587" s="26">
        <v>605</v>
      </c>
      <c r="G2587" s="29" t="s">
        <v>3328</v>
      </c>
      <c r="H2587" s="29" t="s">
        <v>3353</v>
      </c>
      <c r="I2587" s="26">
        <v>122</v>
      </c>
      <c r="J2587" s="26">
        <v>150</v>
      </c>
      <c r="K2587" s="26">
        <v>0</v>
      </c>
      <c r="L2587" s="26">
        <v>26</v>
      </c>
      <c r="M2587" s="26">
        <v>272</v>
      </c>
      <c r="N2587" s="26">
        <v>181</v>
      </c>
      <c r="O2587" s="49">
        <v>0.66500000000000004</v>
      </c>
    </row>
    <row r="2588" spans="1:15" ht="15" customHeight="1" x14ac:dyDescent="0.25">
      <c r="A2588" s="17" t="str">
        <f>IFERROR(VLOOKUP($F2588,'Location List'!$A$2:$T$644,20,FALSE),"")</f>
        <v>Bill Eich</v>
      </c>
      <c r="B2588" s="17" t="str">
        <f>IFERROR(VLOOKUP($F2588,'Location List'!$A$2:$T$644,19,FALSE),"")</f>
        <v>Dennis Morgan</v>
      </c>
      <c r="C2588" s="17" t="str">
        <f>IFERROR(VLOOKUP($F2588,'Location List'!$A$2:$T$644,18,FALSE),"")</f>
        <v>Santos De Los Santos</v>
      </c>
      <c r="D2588" s="17" t="str">
        <f>IFERROR(VLOOKUP($F2588,'Location List'!$A$2:$T$644,9,FALSE),"")</f>
        <v>JOSEPH RISNEAR</v>
      </c>
      <c r="E2588" s="17" t="str">
        <f>IFERROR(VLOOKUP($F2588,'Location List'!$A$2:$T$644,2,FALSE),"")</f>
        <v>SAVANNAH</v>
      </c>
      <c r="F2588" s="26">
        <v>605</v>
      </c>
      <c r="G2588" s="29" t="s">
        <v>3328</v>
      </c>
      <c r="H2588" s="29" t="s">
        <v>3354</v>
      </c>
      <c r="I2588" s="26">
        <v>6</v>
      </c>
      <c r="J2588" s="26">
        <v>0</v>
      </c>
      <c r="K2588" s="26">
        <v>0</v>
      </c>
      <c r="L2588" s="26">
        <v>22</v>
      </c>
      <c r="M2588" s="26">
        <v>6</v>
      </c>
      <c r="N2588" s="26">
        <v>0</v>
      </c>
      <c r="O2588" s="49">
        <v>0</v>
      </c>
    </row>
    <row r="2589" spans="1:15" ht="15" customHeight="1" x14ac:dyDescent="0.25">
      <c r="A2589" s="17" t="str">
        <f>IFERROR(VLOOKUP($F2589,'Location List'!$A$2:$T$644,20,FALSE),"")</f>
        <v>Bill Eich</v>
      </c>
      <c r="B2589" s="17" t="str">
        <f>IFERROR(VLOOKUP($F2589,'Location List'!$A$2:$T$644,19,FALSE),"")</f>
        <v>Dennis Morgan</v>
      </c>
      <c r="C2589" s="17" t="str">
        <f>IFERROR(VLOOKUP($F2589,'Location List'!$A$2:$T$644,18,FALSE),"")</f>
        <v>Santos De Los Santos</v>
      </c>
      <c r="D2589" s="17" t="str">
        <f>IFERROR(VLOOKUP($F2589,'Location List'!$A$2:$T$644,9,FALSE),"")</f>
        <v>JOSEPH RISNEAR</v>
      </c>
      <c r="E2589" s="17" t="str">
        <f>IFERROR(VLOOKUP($F2589,'Location List'!$A$2:$T$644,2,FALSE),"")</f>
        <v>SAVANNAH</v>
      </c>
      <c r="F2589" s="26">
        <v>605</v>
      </c>
      <c r="G2589" s="29" t="s">
        <v>3328</v>
      </c>
      <c r="H2589" s="29" t="s">
        <v>3451</v>
      </c>
      <c r="I2589" s="26">
        <v>157</v>
      </c>
      <c r="J2589" s="26">
        <v>119</v>
      </c>
      <c r="K2589" s="26">
        <v>0</v>
      </c>
      <c r="L2589" s="26">
        <v>15</v>
      </c>
      <c r="M2589" s="26">
        <v>276</v>
      </c>
      <c r="N2589" s="26">
        <v>1788</v>
      </c>
      <c r="O2589" s="49">
        <v>6.4779999999999998</v>
      </c>
    </row>
    <row r="2590" spans="1:15" ht="15" customHeight="1" x14ac:dyDescent="0.25">
      <c r="A2590" s="17" t="str">
        <f>IFERROR(VLOOKUP($F2590,'Location List'!$A$2:$T$644,20,FALSE),"")</f>
        <v>Bill Eich</v>
      </c>
      <c r="B2590" s="17" t="str">
        <f>IFERROR(VLOOKUP($F2590,'Location List'!$A$2:$T$644,19,FALSE),"")</f>
        <v>Dennis Morgan</v>
      </c>
      <c r="C2590" s="17" t="str">
        <f>IFERROR(VLOOKUP($F2590,'Location List'!$A$2:$T$644,18,FALSE),"")</f>
        <v>Santos De Los Santos</v>
      </c>
      <c r="D2590" s="17" t="str">
        <f>IFERROR(VLOOKUP($F2590,'Location List'!$A$2:$T$644,9,FALSE),"")</f>
        <v>JOSEPH RISNEAR</v>
      </c>
      <c r="E2590" s="17" t="str">
        <f>IFERROR(VLOOKUP($F2590,'Location List'!$A$2:$T$644,2,FALSE),"")</f>
        <v>SAVANNAH</v>
      </c>
      <c r="F2590" s="26">
        <v>605</v>
      </c>
      <c r="G2590" s="29" t="s">
        <v>3272</v>
      </c>
      <c r="H2590" s="29" t="s">
        <v>3460</v>
      </c>
      <c r="I2590" s="26">
        <v>80</v>
      </c>
      <c r="J2590" s="26">
        <v>143</v>
      </c>
      <c r="K2590" s="26">
        <v>0</v>
      </c>
      <c r="L2590" s="26">
        <v>22</v>
      </c>
      <c r="M2590" s="26">
        <v>223</v>
      </c>
      <c r="N2590" s="26">
        <v>146</v>
      </c>
      <c r="O2590" s="49">
        <v>0.65500000000000003</v>
      </c>
    </row>
    <row r="2591" spans="1:15" ht="15" customHeight="1" x14ac:dyDescent="0.25">
      <c r="A2591" s="17" t="str">
        <f>IFERROR(VLOOKUP($F2591,'Location List'!$A$2:$T$644,20,FALSE),"")</f>
        <v>Bill Eich</v>
      </c>
      <c r="B2591" s="17" t="str">
        <f>IFERROR(VLOOKUP($F2591,'Location List'!$A$2:$T$644,19,FALSE),"")</f>
        <v>Dennis Morgan</v>
      </c>
      <c r="C2591" s="17" t="str">
        <f>IFERROR(VLOOKUP($F2591,'Location List'!$A$2:$T$644,18,FALSE),"")</f>
        <v>Santos De Los Santos</v>
      </c>
      <c r="D2591" s="17" t="str">
        <f>IFERROR(VLOOKUP($F2591,'Location List'!$A$2:$T$644,9,FALSE),"")</f>
        <v>JOSEPH RISNEAR</v>
      </c>
      <c r="E2591" s="17" t="str">
        <f>IFERROR(VLOOKUP($F2591,'Location List'!$A$2:$T$644,2,FALSE),"")</f>
        <v>SAVANNAH</v>
      </c>
      <c r="F2591" s="26">
        <v>605</v>
      </c>
      <c r="G2591" s="29" t="s">
        <v>3272</v>
      </c>
      <c r="H2591" s="29" t="s">
        <v>3405</v>
      </c>
      <c r="I2591" s="26">
        <v>112</v>
      </c>
      <c r="J2591" s="26">
        <v>84</v>
      </c>
      <c r="K2591" s="26">
        <v>0</v>
      </c>
      <c r="L2591" s="26">
        <v>17</v>
      </c>
      <c r="M2591" s="26">
        <v>196</v>
      </c>
      <c r="N2591" s="26">
        <v>1350</v>
      </c>
      <c r="O2591" s="49">
        <v>6.8879999999999999</v>
      </c>
    </row>
    <row r="2592" spans="1:15" ht="15" customHeight="1" x14ac:dyDescent="0.25">
      <c r="A2592" s="17" t="str">
        <f>IFERROR(VLOOKUP($F2592,'Location List'!$A$2:$T$644,20,FALSE),"")</f>
        <v>Bill Eich</v>
      </c>
      <c r="B2592" s="17" t="str">
        <f>IFERROR(VLOOKUP($F2592,'Location List'!$A$2:$T$644,19,FALSE),"")</f>
        <v>Dennis Morgan</v>
      </c>
      <c r="C2592" s="17" t="str">
        <f>IFERROR(VLOOKUP($F2592,'Location List'!$A$2:$T$644,18,FALSE),"")</f>
        <v>Santos De Los Santos</v>
      </c>
      <c r="D2592" s="17" t="str">
        <f>IFERROR(VLOOKUP($F2592,'Location List'!$A$2:$T$644,9,FALSE),"")</f>
        <v>JOSEPH RISNEAR</v>
      </c>
      <c r="E2592" s="17" t="str">
        <f>IFERROR(VLOOKUP($F2592,'Location List'!$A$2:$T$644,2,FALSE),"")</f>
        <v>SAVANNAH</v>
      </c>
      <c r="F2592" s="26">
        <v>605</v>
      </c>
      <c r="G2592" s="29" t="s">
        <v>3272</v>
      </c>
      <c r="H2592" s="29" t="s">
        <v>3501</v>
      </c>
      <c r="I2592" s="26">
        <v>282</v>
      </c>
      <c r="J2592" s="26">
        <v>310</v>
      </c>
      <c r="K2592" s="26">
        <v>0</v>
      </c>
      <c r="L2592" s="26">
        <v>25</v>
      </c>
      <c r="M2592" s="26">
        <v>592</v>
      </c>
      <c r="N2592" s="26">
        <v>4518</v>
      </c>
      <c r="O2592" s="49">
        <v>7.6319999999999997</v>
      </c>
    </row>
    <row r="2593" spans="1:15" ht="15" customHeight="1" x14ac:dyDescent="0.25">
      <c r="A2593" s="17" t="str">
        <f>IFERROR(VLOOKUP($F2593,'Location List'!$A$2:$T$644,20,FALSE),"")</f>
        <v>Bill Eich</v>
      </c>
      <c r="B2593" s="17" t="str">
        <f>IFERROR(VLOOKUP($F2593,'Location List'!$A$2:$T$644,19,FALSE),"")</f>
        <v>Dennis Morgan</v>
      </c>
      <c r="C2593" s="17" t="str">
        <f>IFERROR(VLOOKUP($F2593,'Location List'!$A$2:$T$644,18,FALSE),"")</f>
        <v>Santos De Los Santos</v>
      </c>
      <c r="D2593" s="17" t="str">
        <f>IFERROR(VLOOKUP($F2593,'Location List'!$A$2:$T$644,9,FALSE),"")</f>
        <v>JOSEPH RISNEAR</v>
      </c>
      <c r="E2593" s="17" t="str">
        <f>IFERROR(VLOOKUP($F2593,'Location List'!$A$2:$T$644,2,FALSE),"")</f>
        <v>SAVANNAH</v>
      </c>
      <c r="F2593" s="26">
        <v>605</v>
      </c>
      <c r="G2593" s="29" t="s">
        <v>3272</v>
      </c>
      <c r="H2593" s="29" t="s">
        <v>3319</v>
      </c>
      <c r="I2593" s="26">
        <v>656</v>
      </c>
      <c r="J2593" s="26">
        <v>218</v>
      </c>
      <c r="K2593" s="26">
        <v>0</v>
      </c>
      <c r="L2593" s="26">
        <v>15</v>
      </c>
      <c r="M2593" s="26">
        <v>874</v>
      </c>
      <c r="N2593" s="26">
        <v>8398</v>
      </c>
      <c r="O2593" s="49">
        <v>9.609</v>
      </c>
    </row>
    <row r="2594" spans="1:15" ht="15" customHeight="1" x14ac:dyDescent="0.25">
      <c r="A2594" s="17" t="str">
        <f>IFERROR(VLOOKUP($F2594,'Location List'!$A$2:$T$644,20,FALSE),"")</f>
        <v>Bill Eich</v>
      </c>
      <c r="B2594" s="17" t="str">
        <f>IFERROR(VLOOKUP($F2594,'Location List'!$A$2:$T$644,19,FALSE),"")</f>
        <v>Dennis Morgan</v>
      </c>
      <c r="C2594" s="17" t="str">
        <f>IFERROR(VLOOKUP($F2594,'Location List'!$A$2:$T$644,18,FALSE),"")</f>
        <v>Santos De Los Santos</v>
      </c>
      <c r="D2594" s="17" t="str">
        <f>IFERROR(VLOOKUP($F2594,'Location List'!$A$2:$T$644,9,FALSE),"")</f>
        <v>JOSEPH RISNEAR</v>
      </c>
      <c r="E2594" s="17" t="str">
        <f>IFERROR(VLOOKUP($F2594,'Location List'!$A$2:$T$644,2,FALSE),"")</f>
        <v>SAVANNAH</v>
      </c>
      <c r="F2594" s="26">
        <v>605</v>
      </c>
      <c r="G2594" s="29" t="s">
        <v>3276</v>
      </c>
      <c r="H2594" s="29" t="s">
        <v>3282</v>
      </c>
      <c r="I2594" s="26">
        <v>78</v>
      </c>
      <c r="J2594" s="26">
        <v>136</v>
      </c>
      <c r="K2594" s="26">
        <v>0</v>
      </c>
      <c r="L2594" s="26">
        <v>16</v>
      </c>
      <c r="M2594" s="26">
        <v>214</v>
      </c>
      <c r="N2594" s="26">
        <v>149</v>
      </c>
      <c r="O2594" s="49">
        <v>0.69599999999999995</v>
      </c>
    </row>
    <row r="2595" spans="1:15" ht="15" customHeight="1" x14ac:dyDescent="0.25">
      <c r="A2595" s="17" t="str">
        <f>IFERROR(VLOOKUP($F2595,'Location List'!$A$2:$T$644,20,FALSE),"")</f>
        <v>Bill Eich</v>
      </c>
      <c r="B2595" s="17" t="str">
        <f>IFERROR(VLOOKUP($F2595,'Location List'!$A$2:$T$644,19,FALSE),"")</f>
        <v>Dennis Morgan</v>
      </c>
      <c r="C2595" s="17" t="str">
        <f>IFERROR(VLOOKUP($F2595,'Location List'!$A$2:$T$644,18,FALSE),"")</f>
        <v>Santos De Los Santos</v>
      </c>
      <c r="D2595" s="17" t="str">
        <f>IFERROR(VLOOKUP($F2595,'Location List'!$A$2:$T$644,9,FALSE),"")</f>
        <v>JOSEPH RISNEAR</v>
      </c>
      <c r="E2595" s="17" t="str">
        <f>IFERROR(VLOOKUP($F2595,'Location List'!$A$2:$T$644,2,FALSE),"")</f>
        <v>SAVANNAH</v>
      </c>
      <c r="F2595" s="26">
        <v>605</v>
      </c>
      <c r="G2595" s="29" t="s">
        <v>3276</v>
      </c>
      <c r="H2595" s="29" t="s">
        <v>3305</v>
      </c>
      <c r="I2595" s="26">
        <v>35</v>
      </c>
      <c r="J2595" s="26">
        <v>66</v>
      </c>
      <c r="K2595" s="26">
        <v>0</v>
      </c>
      <c r="L2595" s="26">
        <v>17</v>
      </c>
      <c r="M2595" s="26">
        <v>101</v>
      </c>
      <c r="N2595" s="26">
        <v>73</v>
      </c>
      <c r="O2595" s="49">
        <v>0.72299999999999998</v>
      </c>
    </row>
    <row r="2596" spans="1:15" ht="15" customHeight="1" x14ac:dyDescent="0.25">
      <c r="A2596" s="17" t="str">
        <f>IFERROR(VLOOKUP($F2596,'Location List'!$A$2:$T$644,20,FALSE),"")</f>
        <v>Bill Eich</v>
      </c>
      <c r="B2596" s="17" t="str">
        <f>IFERROR(VLOOKUP($F2596,'Location List'!$A$2:$T$644,19,FALSE),"")</f>
        <v>Dennis Morgan</v>
      </c>
      <c r="C2596" s="17" t="str">
        <f>IFERROR(VLOOKUP($F2596,'Location List'!$A$2:$T$644,18,FALSE),"")</f>
        <v>Santos De Los Santos</v>
      </c>
      <c r="D2596" s="17" t="str">
        <f>IFERROR(VLOOKUP($F2596,'Location List'!$A$2:$T$644,9,FALSE),"")</f>
        <v>JOSEPH RISNEAR</v>
      </c>
      <c r="E2596" s="17" t="str">
        <f>IFERROR(VLOOKUP($F2596,'Location List'!$A$2:$T$644,2,FALSE),"")</f>
        <v>SAVANNAH</v>
      </c>
      <c r="F2596" s="26">
        <v>605</v>
      </c>
      <c r="G2596" s="29" t="s">
        <v>3276</v>
      </c>
      <c r="H2596" s="29" t="s">
        <v>3306</v>
      </c>
      <c r="I2596" s="26">
        <v>36</v>
      </c>
      <c r="J2596" s="26">
        <v>34</v>
      </c>
      <c r="K2596" s="26">
        <v>0</v>
      </c>
      <c r="L2596" s="26">
        <v>17</v>
      </c>
      <c r="M2596" s="26">
        <v>70</v>
      </c>
      <c r="N2596" s="26">
        <v>71</v>
      </c>
      <c r="O2596" s="49">
        <v>1.014</v>
      </c>
    </row>
    <row r="2597" spans="1:15" ht="15" customHeight="1" x14ac:dyDescent="0.25">
      <c r="A2597" s="17" t="str">
        <f>IFERROR(VLOOKUP($F2597,'Location List'!$A$2:$T$644,20,FALSE),"")</f>
        <v>Bill Eich</v>
      </c>
      <c r="B2597" s="17" t="str">
        <f>IFERROR(VLOOKUP($F2597,'Location List'!$A$2:$T$644,19,FALSE),"")</f>
        <v>Dennis Morgan</v>
      </c>
      <c r="C2597" s="17" t="str">
        <f>IFERROR(VLOOKUP($F2597,'Location List'!$A$2:$T$644,18,FALSE),"")</f>
        <v>Santos De Los Santos</v>
      </c>
      <c r="D2597" s="17" t="str">
        <f>IFERROR(VLOOKUP($F2597,'Location List'!$A$2:$T$644,9,FALSE),"")</f>
        <v>JOSEPH RISNEAR</v>
      </c>
      <c r="E2597" s="17" t="str">
        <f>IFERROR(VLOOKUP($F2597,'Location List'!$A$2:$T$644,2,FALSE),"")</f>
        <v>SAVANNAH</v>
      </c>
      <c r="F2597" s="26">
        <v>605</v>
      </c>
      <c r="G2597" s="29" t="s">
        <v>3278</v>
      </c>
      <c r="H2597" s="29" t="s">
        <v>3286</v>
      </c>
      <c r="I2597" s="26">
        <v>69</v>
      </c>
      <c r="J2597" s="26">
        <v>116</v>
      </c>
      <c r="K2597" s="26">
        <v>0</v>
      </c>
      <c r="L2597" s="26">
        <v>20</v>
      </c>
      <c r="M2597" s="26">
        <v>185</v>
      </c>
      <c r="N2597" s="26">
        <v>357</v>
      </c>
      <c r="O2597" s="49">
        <v>1.93</v>
      </c>
    </row>
    <row r="2598" spans="1:15" ht="15" customHeight="1" x14ac:dyDescent="0.25">
      <c r="A2598" s="17" t="str">
        <f>IFERROR(VLOOKUP($F2598,'Location List'!$A$2:$T$644,20,FALSE),"")</f>
        <v>Bill Eich</v>
      </c>
      <c r="B2598" s="17" t="str">
        <f>IFERROR(VLOOKUP($F2598,'Location List'!$A$2:$T$644,19,FALSE),"")</f>
        <v>Dennis Morgan</v>
      </c>
      <c r="C2598" s="17" t="str">
        <f>IFERROR(VLOOKUP($F2598,'Location List'!$A$2:$T$644,18,FALSE),"")</f>
        <v>Santos De Los Santos</v>
      </c>
      <c r="D2598" s="17" t="str">
        <f>IFERROR(VLOOKUP($F2598,'Location List'!$A$2:$T$644,9,FALSE),"")</f>
        <v>JOSEPH RISNEAR</v>
      </c>
      <c r="E2598" s="17" t="str">
        <f>IFERROR(VLOOKUP($F2598,'Location List'!$A$2:$T$644,2,FALSE),"")</f>
        <v>SAVANNAH</v>
      </c>
      <c r="F2598" s="26">
        <v>605</v>
      </c>
      <c r="G2598" s="29" t="s">
        <v>3278</v>
      </c>
      <c r="H2598" s="29" t="s">
        <v>3361</v>
      </c>
      <c r="I2598" s="26">
        <v>34</v>
      </c>
      <c r="J2598" s="26">
        <v>74</v>
      </c>
      <c r="K2598" s="26">
        <v>0</v>
      </c>
      <c r="L2598" s="26">
        <v>18</v>
      </c>
      <c r="M2598" s="26">
        <v>108</v>
      </c>
      <c r="N2598" s="26">
        <v>742</v>
      </c>
      <c r="O2598" s="49">
        <v>6.87</v>
      </c>
    </row>
    <row r="2599" spans="1:15" ht="15" customHeight="1" x14ac:dyDescent="0.25">
      <c r="A2599" s="17" t="str">
        <f>IFERROR(VLOOKUP($F2599,'Location List'!$A$2:$T$644,20,FALSE),"")</f>
        <v>Bill Eich</v>
      </c>
      <c r="B2599" s="17" t="str">
        <f>IFERROR(VLOOKUP($F2599,'Location List'!$A$2:$T$644,19,FALSE),"")</f>
        <v>Dennis Morgan</v>
      </c>
      <c r="C2599" s="17" t="str">
        <f>IFERROR(VLOOKUP($F2599,'Location List'!$A$2:$T$644,18,FALSE),"")</f>
        <v>Santos De Los Santos</v>
      </c>
      <c r="D2599" s="17" t="str">
        <f>IFERROR(VLOOKUP($F2599,'Location List'!$A$2:$T$644,9,FALSE),"")</f>
        <v>JOSEPH RISNEAR</v>
      </c>
      <c r="E2599" s="17" t="str">
        <f>IFERROR(VLOOKUP($F2599,'Location List'!$A$2:$T$644,2,FALSE),"")</f>
        <v>SAVANNAH</v>
      </c>
      <c r="F2599" s="26">
        <v>605</v>
      </c>
      <c r="G2599" s="29" t="s">
        <v>3278</v>
      </c>
      <c r="H2599" s="29" t="s">
        <v>3447</v>
      </c>
      <c r="I2599" s="26">
        <v>64</v>
      </c>
      <c r="J2599" s="26">
        <v>80</v>
      </c>
      <c r="K2599" s="26">
        <v>0</v>
      </c>
      <c r="L2599" s="26">
        <v>17</v>
      </c>
      <c r="M2599" s="26">
        <v>144</v>
      </c>
      <c r="N2599" s="26">
        <v>52</v>
      </c>
      <c r="O2599" s="49">
        <v>0.36099999999999999</v>
      </c>
    </row>
    <row r="2600" spans="1:15" ht="15" customHeight="1" x14ac:dyDescent="0.25">
      <c r="A2600" s="17" t="str">
        <f>IFERROR(VLOOKUP($F2600,'Location List'!$A$2:$T$644,20,FALSE),"")</f>
        <v>Bill Eich</v>
      </c>
      <c r="B2600" s="17" t="str">
        <f>IFERROR(VLOOKUP($F2600,'Location List'!$A$2:$T$644,19,FALSE),"")</f>
        <v>Dennis Morgan</v>
      </c>
      <c r="C2600" s="17" t="str">
        <f>IFERROR(VLOOKUP($F2600,'Location List'!$A$2:$T$644,18,FALSE),"")</f>
        <v>Santos De Los Santos</v>
      </c>
      <c r="D2600" s="17" t="str">
        <f>IFERROR(VLOOKUP($F2600,'Location List'!$A$2:$T$644,9,FALSE),"")</f>
        <v>JOSEPH RISNEAR</v>
      </c>
      <c r="E2600" s="17" t="str">
        <f>IFERROR(VLOOKUP($F2600,'Location List'!$A$2:$T$644,2,FALSE),"")</f>
        <v>SAVANNAH</v>
      </c>
      <c r="F2600" s="26">
        <v>605</v>
      </c>
      <c r="G2600" s="29" t="s">
        <v>3278</v>
      </c>
      <c r="H2600" s="29" t="s">
        <v>3428</v>
      </c>
      <c r="I2600" s="26">
        <v>70</v>
      </c>
      <c r="J2600" s="26">
        <v>132</v>
      </c>
      <c r="K2600" s="26">
        <v>0</v>
      </c>
      <c r="L2600" s="26">
        <v>19</v>
      </c>
      <c r="M2600" s="26">
        <v>202</v>
      </c>
      <c r="N2600" s="26">
        <v>335</v>
      </c>
      <c r="O2600" s="49">
        <v>1.6579999999999999</v>
      </c>
    </row>
    <row r="2601" spans="1:15" ht="15" customHeight="1" x14ac:dyDescent="0.25">
      <c r="A2601" s="17" t="str">
        <f>IFERROR(VLOOKUP($F2601,'Location List'!$A$2:$T$644,20,FALSE),"")</f>
        <v>Bill Eich</v>
      </c>
      <c r="B2601" s="17" t="str">
        <f>IFERROR(VLOOKUP($F2601,'Location List'!$A$2:$T$644,19,FALSE),"")</f>
        <v>Dennis Morgan</v>
      </c>
      <c r="C2601" s="17" t="str">
        <f>IFERROR(VLOOKUP($F2601,'Location List'!$A$2:$T$644,18,FALSE),"")</f>
        <v>Santos De Los Santos</v>
      </c>
      <c r="D2601" s="17" t="str">
        <f>IFERROR(VLOOKUP($F2601,'Location List'!$A$2:$T$644,9,FALSE),"")</f>
        <v>JOSEPH RISNEAR</v>
      </c>
      <c r="E2601" s="17" t="str">
        <f>IFERROR(VLOOKUP($F2601,'Location List'!$A$2:$T$644,2,FALSE),"")</f>
        <v>SAVANNAH</v>
      </c>
      <c r="F2601" s="26">
        <v>605</v>
      </c>
      <c r="G2601" s="29" t="s">
        <v>3278</v>
      </c>
      <c r="H2601" s="29" t="s">
        <v>3610</v>
      </c>
      <c r="I2601" s="26">
        <v>45</v>
      </c>
      <c r="J2601" s="26">
        <v>107</v>
      </c>
      <c r="K2601" s="26">
        <v>0</v>
      </c>
      <c r="L2601" s="26">
        <v>14</v>
      </c>
      <c r="M2601" s="26">
        <v>152</v>
      </c>
      <c r="N2601" s="26">
        <v>300</v>
      </c>
      <c r="O2601" s="49">
        <v>1.974</v>
      </c>
    </row>
    <row r="2602" spans="1:15" ht="15" customHeight="1" x14ac:dyDescent="0.25">
      <c r="A2602" s="17" t="str">
        <f>IFERROR(VLOOKUP($F2602,'Location List'!$A$2:$T$644,20,FALSE),"")</f>
        <v>Bill Eich</v>
      </c>
      <c r="B2602" s="17" t="str">
        <f>IFERROR(VLOOKUP($F2602,'Location List'!$A$2:$T$644,19,FALSE),"")</f>
        <v>Dennis Morgan</v>
      </c>
      <c r="C2602" s="17" t="str">
        <f>IFERROR(VLOOKUP($F2602,'Location List'!$A$2:$T$644,18,FALSE),"")</f>
        <v>Santos De Los Santos</v>
      </c>
      <c r="D2602" s="17" t="str">
        <f>IFERROR(VLOOKUP($F2602,'Location List'!$A$2:$T$644,9,FALSE),"")</f>
        <v>JOSEPH RISNEAR</v>
      </c>
      <c r="E2602" s="17" t="str">
        <f>IFERROR(VLOOKUP($F2602,'Location List'!$A$2:$T$644,2,FALSE),"")</f>
        <v>SAVANNAH</v>
      </c>
      <c r="F2602" s="26">
        <v>605</v>
      </c>
      <c r="G2602" s="29" t="s">
        <v>3278</v>
      </c>
      <c r="H2602" s="29" t="s">
        <v>3288</v>
      </c>
      <c r="I2602" s="26">
        <v>42</v>
      </c>
      <c r="J2602" s="26">
        <v>73</v>
      </c>
      <c r="K2602" s="26">
        <v>0</v>
      </c>
      <c r="L2602" s="26">
        <v>18</v>
      </c>
      <c r="M2602" s="26">
        <v>115</v>
      </c>
      <c r="N2602" s="26">
        <v>195</v>
      </c>
      <c r="O2602" s="49">
        <v>1.696</v>
      </c>
    </row>
    <row r="2603" spans="1:15" ht="15" customHeight="1" x14ac:dyDescent="0.25">
      <c r="A2603" s="17" t="str">
        <f>IFERROR(VLOOKUP($F2603,'Location List'!$A$2:$T$644,20,FALSE),"")</f>
        <v>Bill Eich</v>
      </c>
      <c r="B2603" s="17" t="str">
        <f>IFERROR(VLOOKUP($F2603,'Location List'!$A$2:$T$644,19,FALSE),"")</f>
        <v>Dennis Morgan</v>
      </c>
      <c r="C2603" s="17" t="str">
        <f>IFERROR(VLOOKUP($F2603,'Location List'!$A$2:$T$644,18,FALSE),"")</f>
        <v>Peter Wennerstrom</v>
      </c>
      <c r="D2603" s="17" t="str">
        <f>IFERROR(VLOOKUP($F2603,'Location List'!$A$2:$T$644,9,FALSE),"")</f>
        <v>MICHAEL BOSWELL</v>
      </c>
      <c r="E2603" s="17" t="str">
        <f>IFERROR(VLOOKUP($F2603,'Location List'!$A$2:$T$644,2,FALSE),"")</f>
        <v>MONTGOMERY</v>
      </c>
      <c r="F2603" s="26">
        <v>608</v>
      </c>
      <c r="G2603" s="29" t="s">
        <v>3278</v>
      </c>
      <c r="H2603" s="29" t="s">
        <v>3444</v>
      </c>
      <c r="I2603" s="26">
        <v>61</v>
      </c>
      <c r="J2603" s="26">
        <v>80</v>
      </c>
      <c r="K2603" s="26">
        <v>0</v>
      </c>
      <c r="L2603" s="26">
        <v>14</v>
      </c>
      <c r="M2603" s="26">
        <v>141</v>
      </c>
      <c r="N2603" s="26">
        <v>930</v>
      </c>
      <c r="O2603" s="49">
        <v>6.5960000000000001</v>
      </c>
    </row>
    <row r="2604" spans="1:15" ht="15" customHeight="1" x14ac:dyDescent="0.25">
      <c r="A2604" s="17" t="str">
        <f>IFERROR(VLOOKUP($F2604,'Location List'!$A$2:$T$644,20,FALSE),"")</f>
        <v>Bill Eich</v>
      </c>
      <c r="B2604" s="17" t="str">
        <f>IFERROR(VLOOKUP($F2604,'Location List'!$A$2:$T$644,19,FALSE),"")</f>
        <v>Dennis Morgan</v>
      </c>
      <c r="C2604" s="17" t="str">
        <f>IFERROR(VLOOKUP($F2604,'Location List'!$A$2:$T$644,18,FALSE),"")</f>
        <v>Mike Garfield</v>
      </c>
      <c r="D2604" s="17" t="str">
        <f>IFERROR(VLOOKUP($F2604,'Location List'!$A$2:$T$644,9,FALSE),"")</f>
        <v>BRIAN PITRE</v>
      </c>
      <c r="E2604" s="17" t="str">
        <f>IFERROR(VLOOKUP($F2604,'Location List'!$A$2:$T$644,2,FALSE),"")</f>
        <v>COVINGTON</v>
      </c>
      <c r="F2604" s="26">
        <v>610</v>
      </c>
      <c r="G2604" s="29" t="s">
        <v>3272</v>
      </c>
      <c r="H2604" s="29" t="s">
        <v>3596</v>
      </c>
      <c r="I2604" s="26">
        <v>84</v>
      </c>
      <c r="J2604" s="26">
        <v>174</v>
      </c>
      <c r="K2604" s="26">
        <v>0</v>
      </c>
      <c r="L2604" s="26">
        <v>16</v>
      </c>
      <c r="M2604" s="26">
        <v>258</v>
      </c>
      <c r="N2604" s="26">
        <v>4200</v>
      </c>
      <c r="O2604" s="49">
        <v>16.279</v>
      </c>
    </row>
    <row r="2605" spans="1:15" ht="15" customHeight="1" x14ac:dyDescent="0.25">
      <c r="A2605" s="17" t="str">
        <f>IFERROR(VLOOKUP($F2605,'Location List'!$A$2:$T$644,20,FALSE),"")</f>
        <v>Bill Eich</v>
      </c>
      <c r="B2605" s="17" t="str">
        <f>IFERROR(VLOOKUP($F2605,'Location List'!$A$2:$T$644,19,FALSE),"")</f>
        <v>Dennis Morgan</v>
      </c>
      <c r="C2605" s="17" t="str">
        <f>IFERROR(VLOOKUP($F2605,'Location List'!$A$2:$T$644,18,FALSE),"")</f>
        <v>Mike Garfield</v>
      </c>
      <c r="D2605" s="17" t="str">
        <f>IFERROR(VLOOKUP($F2605,'Location List'!$A$2:$T$644,9,FALSE),"")</f>
        <v>BRIAN PITRE</v>
      </c>
      <c r="E2605" s="17" t="str">
        <f>IFERROR(VLOOKUP($F2605,'Location List'!$A$2:$T$644,2,FALSE),"")</f>
        <v>COVINGTON</v>
      </c>
      <c r="F2605" s="26">
        <v>610</v>
      </c>
      <c r="G2605" s="29" t="s">
        <v>3278</v>
      </c>
      <c r="H2605" s="29" t="s">
        <v>3302</v>
      </c>
      <c r="I2605" s="26">
        <v>174</v>
      </c>
      <c r="J2605" s="26">
        <v>114</v>
      </c>
      <c r="K2605" s="26">
        <v>0</v>
      </c>
      <c r="L2605" s="26">
        <v>15</v>
      </c>
      <c r="M2605" s="26">
        <v>288</v>
      </c>
      <c r="N2605" s="26">
        <v>1904</v>
      </c>
      <c r="O2605" s="49">
        <v>6.6109999999999998</v>
      </c>
    </row>
    <row r="2606" spans="1:15" ht="15" customHeight="1" x14ac:dyDescent="0.25">
      <c r="A2606" s="17" t="str">
        <f>IFERROR(VLOOKUP($F2606,'Location List'!$A$2:$T$644,20,FALSE),"")</f>
        <v>Bill Eich</v>
      </c>
      <c r="B2606" s="17" t="str">
        <f>IFERROR(VLOOKUP($F2606,'Location List'!$A$2:$T$644,19,FALSE),"")</f>
        <v>Dennis Morgan</v>
      </c>
      <c r="C2606" s="17" t="str">
        <f>IFERROR(VLOOKUP($F2606,'Location List'!$A$2:$T$644,18,FALSE),"")</f>
        <v>Mike Garfield</v>
      </c>
      <c r="D2606" s="17" t="str">
        <f>IFERROR(VLOOKUP($F2606,'Location List'!$A$2:$T$644,9,FALSE),"")</f>
        <v>BRIAN PITRE</v>
      </c>
      <c r="E2606" s="17" t="str">
        <f>IFERROR(VLOOKUP($F2606,'Location List'!$A$2:$T$644,2,FALSE),"")</f>
        <v>COVINGTON</v>
      </c>
      <c r="F2606" s="26">
        <v>610</v>
      </c>
      <c r="G2606" s="29" t="s">
        <v>3278</v>
      </c>
      <c r="H2606" s="29" t="s">
        <v>3279</v>
      </c>
      <c r="I2606" s="26">
        <v>217</v>
      </c>
      <c r="J2606" s="26">
        <v>187</v>
      </c>
      <c r="K2606" s="26">
        <v>0</v>
      </c>
      <c r="L2606" s="26">
        <v>16</v>
      </c>
      <c r="M2606" s="26">
        <v>404</v>
      </c>
      <c r="N2606" s="26">
        <v>588</v>
      </c>
      <c r="O2606" s="49">
        <v>1.4550000000000001</v>
      </c>
    </row>
    <row r="2607" spans="1:15" ht="15" customHeight="1" x14ac:dyDescent="0.25">
      <c r="A2607" s="17" t="str">
        <f>IFERROR(VLOOKUP($F2607,'Location List'!$A$2:$T$644,20,FALSE),"")</f>
        <v>Bill Eich</v>
      </c>
      <c r="B2607" s="17" t="str">
        <f>IFERROR(VLOOKUP($F2607,'Location List'!$A$2:$T$644,19,FALSE),"")</f>
        <v>Dennis Morgan</v>
      </c>
      <c r="C2607" s="17" t="str">
        <f>IFERROR(VLOOKUP($F2607,'Location List'!$A$2:$T$644,18,FALSE),"")</f>
        <v>Santos De Los Santos</v>
      </c>
      <c r="D2607" s="17" t="str">
        <f>IFERROR(VLOOKUP($F2607,'Location List'!$A$2:$T$644,9,FALSE),"")</f>
        <v>JOSEPH RISNEAR</v>
      </c>
      <c r="E2607" s="17" t="str">
        <f>IFERROR(VLOOKUP($F2607,'Location List'!$A$2:$T$644,2,FALSE),"")</f>
        <v>NORCROSS</v>
      </c>
      <c r="F2607" s="26">
        <v>611</v>
      </c>
      <c r="G2607" s="29" t="s">
        <v>3605</v>
      </c>
      <c r="H2607" s="29" t="s">
        <v>3296</v>
      </c>
      <c r="I2607" s="26">
        <v>357</v>
      </c>
      <c r="J2607" s="26">
        <v>476</v>
      </c>
      <c r="K2607" s="26">
        <v>0</v>
      </c>
      <c r="L2607" s="26">
        <v>21</v>
      </c>
      <c r="M2607" s="26">
        <v>833</v>
      </c>
      <c r="N2607" s="26">
        <v>5414</v>
      </c>
      <c r="O2607" s="49">
        <v>6.4989999999999997</v>
      </c>
    </row>
    <row r="2608" spans="1:15" ht="15" customHeight="1" x14ac:dyDescent="0.25">
      <c r="A2608" s="17" t="str">
        <f>IFERROR(VLOOKUP($F2608,'Location List'!$A$2:$T$644,20,FALSE),"")</f>
        <v>Bill Eich</v>
      </c>
      <c r="B2608" s="17" t="str">
        <f>IFERROR(VLOOKUP($F2608,'Location List'!$A$2:$T$644,19,FALSE),"")</f>
        <v>Dennis Morgan</v>
      </c>
      <c r="C2608" s="17" t="str">
        <f>IFERROR(VLOOKUP($F2608,'Location List'!$A$2:$T$644,18,FALSE),"")</f>
        <v>Santos De Los Santos</v>
      </c>
      <c r="D2608" s="17" t="str">
        <f>IFERROR(VLOOKUP($F2608,'Location List'!$A$2:$T$644,9,FALSE),"")</f>
        <v>JOSEPH RISNEAR</v>
      </c>
      <c r="E2608" s="17" t="str">
        <f>IFERROR(VLOOKUP($F2608,'Location List'!$A$2:$T$644,2,FALSE),"")</f>
        <v>NORCROSS</v>
      </c>
      <c r="F2608" s="26">
        <v>611</v>
      </c>
      <c r="G2608" s="29" t="s">
        <v>3272</v>
      </c>
      <c r="H2608" s="29" t="s">
        <v>3379</v>
      </c>
      <c r="I2608" s="26">
        <v>119</v>
      </c>
      <c r="J2608" s="26">
        <v>179</v>
      </c>
      <c r="K2608" s="26">
        <v>0</v>
      </c>
      <c r="L2608" s="26">
        <v>14</v>
      </c>
      <c r="M2608" s="26">
        <v>298</v>
      </c>
      <c r="N2608" s="26">
        <v>472</v>
      </c>
      <c r="O2608" s="49">
        <v>1.5840000000000001</v>
      </c>
    </row>
    <row r="2609" spans="1:15" ht="15" customHeight="1" x14ac:dyDescent="0.25">
      <c r="A2609" s="17" t="str">
        <f>IFERROR(VLOOKUP($F2609,'Location List'!$A$2:$T$644,20,FALSE),"")</f>
        <v>Bill Eich</v>
      </c>
      <c r="B2609" s="17" t="str">
        <f>IFERROR(VLOOKUP($F2609,'Location List'!$A$2:$T$644,19,FALSE),"")</f>
        <v>Dennis Morgan</v>
      </c>
      <c r="C2609" s="17" t="str">
        <f>IFERROR(VLOOKUP($F2609,'Location List'!$A$2:$T$644,18,FALSE),"")</f>
        <v>Santos De Los Santos</v>
      </c>
      <c r="D2609" s="17" t="str">
        <f>IFERROR(VLOOKUP($F2609,'Location List'!$A$2:$T$644,9,FALSE),"")</f>
        <v>JOSEPH RISNEAR</v>
      </c>
      <c r="E2609" s="17" t="str">
        <f>IFERROR(VLOOKUP($F2609,'Location List'!$A$2:$T$644,2,FALSE),"")</f>
        <v>NORCROSS</v>
      </c>
      <c r="F2609" s="26">
        <v>611</v>
      </c>
      <c r="G2609" s="29" t="s">
        <v>3272</v>
      </c>
      <c r="H2609" s="29" t="s">
        <v>3301</v>
      </c>
      <c r="I2609" s="26">
        <v>255</v>
      </c>
      <c r="J2609" s="26">
        <v>355</v>
      </c>
      <c r="K2609" s="26">
        <v>0</v>
      </c>
      <c r="L2609" s="26">
        <v>17</v>
      </c>
      <c r="M2609" s="26">
        <v>610</v>
      </c>
      <c r="N2609" s="26">
        <v>4331</v>
      </c>
      <c r="O2609" s="49">
        <v>7.1</v>
      </c>
    </row>
    <row r="2610" spans="1:15" ht="15" customHeight="1" x14ac:dyDescent="0.25">
      <c r="A2610" s="17" t="str">
        <f>IFERROR(VLOOKUP($F2610,'Location List'!$A$2:$T$644,20,FALSE),"")</f>
        <v>Bill Eich</v>
      </c>
      <c r="B2610" s="17" t="str">
        <f>IFERROR(VLOOKUP($F2610,'Location List'!$A$2:$T$644,19,FALSE),"")</f>
        <v>Dennis Morgan</v>
      </c>
      <c r="C2610" s="17" t="str">
        <f>IFERROR(VLOOKUP($F2610,'Location List'!$A$2:$T$644,18,FALSE),"")</f>
        <v>Santos De Los Santos</v>
      </c>
      <c r="D2610" s="17" t="str">
        <f>IFERROR(VLOOKUP($F2610,'Location List'!$A$2:$T$644,9,FALSE),"")</f>
        <v>JOSEPH RISNEAR</v>
      </c>
      <c r="E2610" s="17" t="str">
        <f>IFERROR(VLOOKUP($F2610,'Location List'!$A$2:$T$644,2,FALSE),"")</f>
        <v>NORCROSS</v>
      </c>
      <c r="F2610" s="26">
        <v>611</v>
      </c>
      <c r="G2610" s="29" t="s">
        <v>3272</v>
      </c>
      <c r="H2610" s="29" t="s">
        <v>3543</v>
      </c>
      <c r="I2610" s="26">
        <v>428</v>
      </c>
      <c r="J2610" s="26">
        <v>911</v>
      </c>
      <c r="K2610" s="26">
        <v>0</v>
      </c>
      <c r="L2610" s="26">
        <v>25</v>
      </c>
      <c r="M2610" s="26">
        <v>1339</v>
      </c>
      <c r="N2610" s="26">
        <v>1468</v>
      </c>
      <c r="O2610" s="49">
        <v>1.0960000000000001</v>
      </c>
    </row>
    <row r="2611" spans="1:15" ht="15" customHeight="1" x14ac:dyDescent="0.25">
      <c r="A2611" s="17" t="str">
        <f>IFERROR(VLOOKUP($F2611,'Location List'!$A$2:$T$644,20,FALSE),"")</f>
        <v>Bill Eich</v>
      </c>
      <c r="B2611" s="17" t="str">
        <f>IFERROR(VLOOKUP($F2611,'Location List'!$A$2:$T$644,19,FALSE),"")</f>
        <v>Dennis Morgan</v>
      </c>
      <c r="C2611" s="17" t="str">
        <f>IFERROR(VLOOKUP($F2611,'Location List'!$A$2:$T$644,18,FALSE),"")</f>
        <v>Santos De Los Santos</v>
      </c>
      <c r="D2611" s="17" t="str">
        <f>IFERROR(VLOOKUP($F2611,'Location List'!$A$2:$T$644,9,FALSE),"")</f>
        <v>JOSEPH RISNEAR</v>
      </c>
      <c r="E2611" s="17" t="str">
        <f>IFERROR(VLOOKUP($F2611,'Location List'!$A$2:$T$644,2,FALSE),"")</f>
        <v>NORCROSS</v>
      </c>
      <c r="F2611" s="26">
        <v>611</v>
      </c>
      <c r="G2611" s="29" t="s">
        <v>3272</v>
      </c>
      <c r="H2611" s="29" t="s">
        <v>3544</v>
      </c>
      <c r="I2611" s="26">
        <v>802</v>
      </c>
      <c r="J2611" s="26">
        <v>538</v>
      </c>
      <c r="K2611" s="26">
        <v>0</v>
      </c>
      <c r="L2611" s="26">
        <v>30</v>
      </c>
      <c r="M2611" s="26">
        <v>1340</v>
      </c>
      <c r="N2611" s="26">
        <v>2072</v>
      </c>
      <c r="O2611" s="49">
        <v>1.546</v>
      </c>
    </row>
    <row r="2612" spans="1:15" ht="15" customHeight="1" x14ac:dyDescent="0.25">
      <c r="A2612" s="17" t="str">
        <f>IFERROR(VLOOKUP($F2612,'Location List'!$A$2:$T$644,20,FALSE),"")</f>
        <v>Bill Eich</v>
      </c>
      <c r="B2612" s="17" t="str">
        <f>IFERROR(VLOOKUP($F2612,'Location List'!$A$2:$T$644,19,FALSE),"")</f>
        <v>Dennis Morgan</v>
      </c>
      <c r="C2612" s="17" t="str">
        <f>IFERROR(VLOOKUP($F2612,'Location List'!$A$2:$T$644,18,FALSE),"")</f>
        <v>Santos De Los Santos</v>
      </c>
      <c r="D2612" s="17" t="str">
        <f>IFERROR(VLOOKUP($F2612,'Location List'!$A$2:$T$644,9,FALSE),"")</f>
        <v>JOSEPH RISNEAR</v>
      </c>
      <c r="E2612" s="17" t="str">
        <f>IFERROR(VLOOKUP($F2612,'Location List'!$A$2:$T$644,2,FALSE),"")</f>
        <v>NORCROSS</v>
      </c>
      <c r="F2612" s="26">
        <v>611</v>
      </c>
      <c r="G2612" s="29" t="s">
        <v>3492</v>
      </c>
      <c r="H2612" s="29" t="s">
        <v>3595</v>
      </c>
      <c r="I2612" s="26">
        <v>19</v>
      </c>
      <c r="J2612" s="26">
        <v>10</v>
      </c>
      <c r="K2612" s="26">
        <v>0</v>
      </c>
      <c r="L2612" s="26">
        <v>18</v>
      </c>
      <c r="M2612" s="26">
        <v>29</v>
      </c>
      <c r="N2612" s="26">
        <v>0</v>
      </c>
      <c r="O2612" s="49">
        <v>0</v>
      </c>
    </row>
    <row r="2613" spans="1:15" ht="15" customHeight="1" x14ac:dyDescent="0.25">
      <c r="A2613" s="17" t="str">
        <f>IFERROR(VLOOKUP($F2613,'Location List'!$A$2:$T$644,20,FALSE),"")</f>
        <v>Bill Eich</v>
      </c>
      <c r="B2613" s="17" t="str">
        <f>IFERROR(VLOOKUP($F2613,'Location List'!$A$2:$T$644,19,FALSE),"")</f>
        <v>Dennis Morgan</v>
      </c>
      <c r="C2613" s="17" t="str">
        <f>IFERROR(VLOOKUP($F2613,'Location List'!$A$2:$T$644,18,FALSE),"")</f>
        <v>Santos De Los Santos</v>
      </c>
      <c r="D2613" s="17" t="str">
        <f>IFERROR(VLOOKUP($F2613,'Location List'!$A$2:$T$644,9,FALSE),"")</f>
        <v>JOSEPH RISNEAR</v>
      </c>
      <c r="E2613" s="17" t="str">
        <f>IFERROR(VLOOKUP($F2613,'Location List'!$A$2:$T$644,2,FALSE),"")</f>
        <v>NORCROSS</v>
      </c>
      <c r="F2613" s="26">
        <v>611</v>
      </c>
      <c r="G2613" s="29" t="s">
        <v>3492</v>
      </c>
      <c r="H2613" s="29" t="s">
        <v>3403</v>
      </c>
      <c r="I2613" s="26">
        <v>36</v>
      </c>
      <c r="J2613" s="26">
        <v>17</v>
      </c>
      <c r="K2613" s="26">
        <v>0</v>
      </c>
      <c r="L2613" s="26">
        <v>17</v>
      </c>
      <c r="M2613" s="26">
        <v>53</v>
      </c>
      <c r="N2613" s="26">
        <v>0</v>
      </c>
      <c r="O2613" s="49">
        <v>0</v>
      </c>
    </row>
    <row r="2614" spans="1:15" ht="15" customHeight="1" x14ac:dyDescent="0.25">
      <c r="A2614" s="17" t="str">
        <f>IFERROR(VLOOKUP($F2614,'Location List'!$A$2:$T$644,20,FALSE),"")</f>
        <v>Bill Eich</v>
      </c>
      <c r="B2614" s="17" t="str">
        <f>IFERROR(VLOOKUP($F2614,'Location List'!$A$2:$T$644,19,FALSE),"")</f>
        <v>Dennis Morgan</v>
      </c>
      <c r="C2614" s="17" t="str">
        <f>IFERROR(VLOOKUP($F2614,'Location List'!$A$2:$T$644,18,FALSE),"")</f>
        <v>Santos De Los Santos</v>
      </c>
      <c r="D2614" s="17" t="str">
        <f>IFERROR(VLOOKUP($F2614,'Location List'!$A$2:$T$644,9,FALSE),"")</f>
        <v>JOSEPH RISNEAR</v>
      </c>
      <c r="E2614" s="17" t="str">
        <f>IFERROR(VLOOKUP($F2614,'Location List'!$A$2:$T$644,2,FALSE),"")</f>
        <v>NORCROSS</v>
      </c>
      <c r="F2614" s="26">
        <v>611</v>
      </c>
      <c r="G2614" s="29" t="s">
        <v>3492</v>
      </c>
      <c r="H2614" s="29" t="s">
        <v>3493</v>
      </c>
      <c r="I2614" s="26">
        <v>39</v>
      </c>
      <c r="J2614" s="26">
        <v>15</v>
      </c>
      <c r="K2614" s="26">
        <v>0</v>
      </c>
      <c r="L2614" s="26">
        <v>17</v>
      </c>
      <c r="M2614" s="26">
        <v>54</v>
      </c>
      <c r="N2614" s="26">
        <v>0</v>
      </c>
      <c r="O2614" s="49">
        <v>0</v>
      </c>
    </row>
    <row r="2615" spans="1:15" ht="15" customHeight="1" x14ac:dyDescent="0.25">
      <c r="A2615" s="17" t="str">
        <f>IFERROR(VLOOKUP($F2615,'Location List'!$A$2:$T$644,20,FALSE),"")</f>
        <v>Bill Eich</v>
      </c>
      <c r="B2615" s="17" t="str">
        <f>IFERROR(VLOOKUP($F2615,'Location List'!$A$2:$T$644,19,FALSE),"")</f>
        <v>Dennis Morgan</v>
      </c>
      <c r="C2615" s="17" t="str">
        <f>IFERROR(VLOOKUP($F2615,'Location List'!$A$2:$T$644,18,FALSE),"")</f>
        <v>Santos De Los Santos</v>
      </c>
      <c r="D2615" s="17" t="str">
        <f>IFERROR(VLOOKUP($F2615,'Location List'!$A$2:$T$644,9,FALSE),"")</f>
        <v>JOSEPH RISNEAR</v>
      </c>
      <c r="E2615" s="17" t="str">
        <f>IFERROR(VLOOKUP($F2615,'Location List'!$A$2:$T$644,2,FALSE),"")</f>
        <v>NORCROSS</v>
      </c>
      <c r="F2615" s="26">
        <v>611</v>
      </c>
      <c r="G2615" s="29" t="s">
        <v>3492</v>
      </c>
      <c r="H2615" s="29" t="s">
        <v>3404</v>
      </c>
      <c r="I2615" s="26">
        <v>34</v>
      </c>
      <c r="J2615" s="26">
        <v>17</v>
      </c>
      <c r="K2615" s="26">
        <v>0</v>
      </c>
      <c r="L2615" s="26">
        <v>17</v>
      </c>
      <c r="M2615" s="26">
        <v>51</v>
      </c>
      <c r="N2615" s="26">
        <v>0</v>
      </c>
      <c r="O2615" s="49">
        <v>0</v>
      </c>
    </row>
    <row r="2616" spans="1:15" ht="15" customHeight="1" x14ac:dyDescent="0.25">
      <c r="A2616" s="17" t="str">
        <f>IFERROR(VLOOKUP($F2616,'Location List'!$A$2:$T$644,20,FALSE),"")</f>
        <v>Bill Eich</v>
      </c>
      <c r="B2616" s="17" t="str">
        <f>IFERROR(VLOOKUP($F2616,'Location List'!$A$2:$T$644,19,FALSE),"")</f>
        <v>Dennis Morgan</v>
      </c>
      <c r="C2616" s="17" t="str">
        <f>IFERROR(VLOOKUP($F2616,'Location List'!$A$2:$T$644,18,FALSE),"")</f>
        <v>Santos De Los Santos</v>
      </c>
      <c r="D2616" s="17" t="str">
        <f>IFERROR(VLOOKUP($F2616,'Location List'!$A$2:$T$644,9,FALSE),"")</f>
        <v>JOSEPH RISNEAR</v>
      </c>
      <c r="E2616" s="17" t="str">
        <f>IFERROR(VLOOKUP($F2616,'Location List'!$A$2:$T$644,2,FALSE),"")</f>
        <v>NORCROSS</v>
      </c>
      <c r="F2616" s="26">
        <v>611</v>
      </c>
      <c r="G2616" s="29" t="s">
        <v>3278</v>
      </c>
      <c r="H2616" s="29" t="s">
        <v>3297</v>
      </c>
      <c r="I2616" s="26">
        <v>333</v>
      </c>
      <c r="J2616" s="26">
        <v>279</v>
      </c>
      <c r="K2616" s="26">
        <v>0</v>
      </c>
      <c r="L2616" s="26">
        <v>16</v>
      </c>
      <c r="M2616" s="26">
        <v>612</v>
      </c>
      <c r="N2616" s="26">
        <v>3687</v>
      </c>
      <c r="O2616" s="49">
        <v>6.0250000000000004</v>
      </c>
    </row>
    <row r="2617" spans="1:15" ht="15" customHeight="1" x14ac:dyDescent="0.25">
      <c r="A2617" s="17" t="str">
        <f>IFERROR(VLOOKUP($F2617,'Location List'!$A$2:$T$644,20,FALSE),"")</f>
        <v>Bill Eich</v>
      </c>
      <c r="B2617" s="17" t="str">
        <f>IFERROR(VLOOKUP($F2617,'Location List'!$A$2:$T$644,19,FALSE),"")</f>
        <v>Dennis Morgan</v>
      </c>
      <c r="C2617" s="17" t="str">
        <f>IFERROR(VLOOKUP($F2617,'Location List'!$A$2:$T$644,18,FALSE),"")</f>
        <v>Santos De Los Santos</v>
      </c>
      <c r="D2617" s="17" t="str">
        <f>IFERROR(VLOOKUP($F2617,'Location List'!$A$2:$T$644,9,FALSE),"")</f>
        <v>JOSEPH RISNEAR</v>
      </c>
      <c r="E2617" s="17" t="str">
        <f>IFERROR(VLOOKUP($F2617,'Location List'!$A$2:$T$644,2,FALSE),"")</f>
        <v>NORCROSS</v>
      </c>
      <c r="F2617" s="26">
        <v>611</v>
      </c>
      <c r="G2617" s="29" t="s">
        <v>3278</v>
      </c>
      <c r="H2617" s="29" t="s">
        <v>3437</v>
      </c>
      <c r="I2617" s="26">
        <v>487</v>
      </c>
      <c r="J2617" s="26">
        <v>422</v>
      </c>
      <c r="K2617" s="26">
        <v>0</v>
      </c>
      <c r="L2617" s="26">
        <v>30</v>
      </c>
      <c r="M2617" s="26">
        <v>909</v>
      </c>
      <c r="N2617" s="26">
        <v>5821</v>
      </c>
      <c r="O2617" s="49">
        <v>6.4039999999999999</v>
      </c>
    </row>
    <row r="2618" spans="1:15" ht="15" customHeight="1" x14ac:dyDescent="0.25">
      <c r="A2618" s="17" t="str">
        <f>IFERROR(VLOOKUP($F2618,'Location List'!$A$2:$T$644,20,FALSE),"")</f>
        <v>Bill Eich</v>
      </c>
      <c r="B2618" s="17" t="str">
        <f>IFERROR(VLOOKUP($F2618,'Location List'!$A$2:$T$644,19,FALSE),"")</f>
        <v>Dennis Morgan</v>
      </c>
      <c r="C2618" s="17" t="str">
        <f>IFERROR(VLOOKUP($F2618,'Location List'!$A$2:$T$644,18,FALSE),"")</f>
        <v>Santos De Los Santos</v>
      </c>
      <c r="D2618" s="17" t="str">
        <f>IFERROR(VLOOKUP($F2618,'Location List'!$A$2:$T$644,9,FALSE),"")</f>
        <v>JOSEPH RISNEAR</v>
      </c>
      <c r="E2618" s="17" t="str">
        <f>IFERROR(VLOOKUP($F2618,'Location List'!$A$2:$T$644,2,FALSE),"")</f>
        <v>NORCROSS</v>
      </c>
      <c r="F2618" s="26">
        <v>611</v>
      </c>
      <c r="G2618" s="29" t="s">
        <v>3278</v>
      </c>
      <c r="H2618" s="29" t="s">
        <v>3455</v>
      </c>
      <c r="I2618" s="26">
        <v>398</v>
      </c>
      <c r="J2618" s="26">
        <v>405</v>
      </c>
      <c r="K2618" s="26">
        <v>0</v>
      </c>
      <c r="L2618" s="26">
        <v>34</v>
      </c>
      <c r="M2618" s="26">
        <v>803</v>
      </c>
      <c r="N2618" s="26">
        <v>600</v>
      </c>
      <c r="O2618" s="49">
        <v>0.747</v>
      </c>
    </row>
    <row r="2619" spans="1:15" ht="15" customHeight="1" x14ac:dyDescent="0.25">
      <c r="A2619" s="17" t="str">
        <f>IFERROR(VLOOKUP($F2619,'Location List'!$A$2:$T$644,20,FALSE),"")</f>
        <v>Bill Eich</v>
      </c>
      <c r="B2619" s="17" t="str">
        <f>IFERROR(VLOOKUP($F2619,'Location List'!$A$2:$T$644,19,FALSE),"")</f>
        <v>Dennis Morgan</v>
      </c>
      <c r="C2619" s="17" t="str">
        <f>IFERROR(VLOOKUP($F2619,'Location List'!$A$2:$T$644,18,FALSE),"")</f>
        <v>Santos De Los Santos</v>
      </c>
      <c r="D2619" s="17" t="str">
        <f>IFERROR(VLOOKUP($F2619,'Location List'!$A$2:$T$644,9,FALSE),"")</f>
        <v>JOSEPH RISNEAR</v>
      </c>
      <c r="E2619" s="17" t="str">
        <f>IFERROR(VLOOKUP($F2619,'Location List'!$A$2:$T$644,2,FALSE),"")</f>
        <v>ATHENS</v>
      </c>
      <c r="F2619" s="26">
        <v>612</v>
      </c>
      <c r="G2619" s="29" t="s">
        <v>3605</v>
      </c>
      <c r="H2619" s="29" t="s">
        <v>3283</v>
      </c>
      <c r="I2619" s="26">
        <v>150</v>
      </c>
      <c r="J2619" s="26">
        <v>166</v>
      </c>
      <c r="K2619" s="26">
        <v>0</v>
      </c>
      <c r="L2619" s="26">
        <v>10</v>
      </c>
      <c r="M2619" s="26">
        <v>316</v>
      </c>
      <c r="N2619" s="26">
        <v>1936</v>
      </c>
      <c r="O2619" s="49">
        <v>6.1269999999999998</v>
      </c>
    </row>
    <row r="2620" spans="1:15" ht="15" customHeight="1" x14ac:dyDescent="0.25">
      <c r="A2620" s="17" t="str">
        <f>IFERROR(VLOOKUP($F2620,'Location List'!$A$2:$T$644,20,FALSE),"")</f>
        <v>Bill Eich</v>
      </c>
      <c r="B2620" s="17" t="str">
        <f>IFERROR(VLOOKUP($F2620,'Location List'!$A$2:$T$644,19,FALSE),"")</f>
        <v>Dennis Morgan</v>
      </c>
      <c r="C2620" s="17" t="str">
        <f>IFERROR(VLOOKUP($F2620,'Location List'!$A$2:$T$644,18,FALSE),"")</f>
        <v>Santos De Los Santos</v>
      </c>
      <c r="D2620" s="17" t="str">
        <f>IFERROR(VLOOKUP($F2620,'Location List'!$A$2:$T$644,9,FALSE),"")</f>
        <v>JOSEPH RISNEAR</v>
      </c>
      <c r="E2620" s="17" t="str">
        <f>IFERROR(VLOOKUP($F2620,'Location List'!$A$2:$T$644,2,FALSE),"")</f>
        <v>ATHENS</v>
      </c>
      <c r="F2620" s="26">
        <v>612</v>
      </c>
      <c r="G2620" s="29" t="s">
        <v>3272</v>
      </c>
      <c r="H2620" s="29" t="s">
        <v>3301</v>
      </c>
      <c r="I2620" s="26">
        <v>273</v>
      </c>
      <c r="J2620" s="26">
        <v>492</v>
      </c>
      <c r="K2620" s="26">
        <v>0</v>
      </c>
      <c r="L2620" s="26">
        <v>8</v>
      </c>
      <c r="M2620" s="26">
        <v>765</v>
      </c>
      <c r="N2620" s="26">
        <v>6069</v>
      </c>
      <c r="O2620" s="49">
        <v>7.9329999999999998</v>
      </c>
    </row>
    <row r="2621" spans="1:15" ht="15" customHeight="1" x14ac:dyDescent="0.25">
      <c r="A2621" s="17" t="str">
        <f>IFERROR(VLOOKUP($F2621,'Location List'!$A$2:$T$644,20,FALSE),"")</f>
        <v>Bill Eich</v>
      </c>
      <c r="B2621" s="17" t="str">
        <f>IFERROR(VLOOKUP($F2621,'Location List'!$A$2:$T$644,19,FALSE),"")</f>
        <v>Dennis Morgan</v>
      </c>
      <c r="C2621" s="17" t="str">
        <f>IFERROR(VLOOKUP($F2621,'Location List'!$A$2:$T$644,18,FALSE),"")</f>
        <v>Santos De Los Santos</v>
      </c>
      <c r="D2621" s="17" t="str">
        <f>IFERROR(VLOOKUP($F2621,'Location List'!$A$2:$T$644,9,FALSE),"")</f>
        <v>JOSEPH RISNEAR</v>
      </c>
      <c r="E2621" s="17" t="str">
        <f>IFERROR(VLOOKUP($F2621,'Location List'!$A$2:$T$644,2,FALSE),"")</f>
        <v>ATHENS</v>
      </c>
      <c r="F2621" s="26">
        <v>612</v>
      </c>
      <c r="G2621" s="29" t="s">
        <v>3272</v>
      </c>
      <c r="H2621" s="29" t="s">
        <v>3333</v>
      </c>
      <c r="I2621" s="26">
        <v>203</v>
      </c>
      <c r="J2621" s="26">
        <v>352</v>
      </c>
      <c r="K2621" s="26">
        <v>0</v>
      </c>
      <c r="L2621" s="26">
        <v>10</v>
      </c>
      <c r="M2621" s="26">
        <v>555</v>
      </c>
      <c r="N2621" s="26">
        <v>3462</v>
      </c>
      <c r="O2621" s="49">
        <v>6.2380000000000004</v>
      </c>
    </row>
    <row r="2622" spans="1:15" ht="15" customHeight="1" x14ac:dyDescent="0.25">
      <c r="A2622" s="17" t="str">
        <f>IFERROR(VLOOKUP($F2622,'Location List'!$A$2:$T$644,20,FALSE),"")</f>
        <v>Bill Eich</v>
      </c>
      <c r="B2622" s="17" t="str">
        <f>IFERROR(VLOOKUP($F2622,'Location List'!$A$2:$T$644,19,FALSE),"")</f>
        <v>Dennis Morgan</v>
      </c>
      <c r="C2622" s="17" t="str">
        <f>IFERROR(VLOOKUP($F2622,'Location List'!$A$2:$T$644,18,FALSE),"")</f>
        <v>Santos De Los Santos</v>
      </c>
      <c r="D2622" s="17" t="str">
        <f>IFERROR(VLOOKUP($F2622,'Location List'!$A$2:$T$644,9,FALSE),"")</f>
        <v>JOSEPH RISNEAR</v>
      </c>
      <c r="E2622" s="17" t="str">
        <f>IFERROR(VLOOKUP($F2622,'Location List'!$A$2:$T$644,2,FALSE),"")</f>
        <v>ATHENS</v>
      </c>
      <c r="F2622" s="26">
        <v>612</v>
      </c>
      <c r="G2622" s="29" t="s">
        <v>3278</v>
      </c>
      <c r="H2622" s="29" t="s">
        <v>3293</v>
      </c>
      <c r="I2622" s="26">
        <v>151</v>
      </c>
      <c r="J2622" s="26">
        <v>119</v>
      </c>
      <c r="K2622" s="26">
        <v>0</v>
      </c>
      <c r="L2622" s="26">
        <v>9</v>
      </c>
      <c r="M2622" s="26">
        <v>270</v>
      </c>
      <c r="N2622" s="26">
        <v>1654</v>
      </c>
      <c r="O2622" s="49">
        <v>6.1260000000000003</v>
      </c>
    </row>
    <row r="2623" spans="1:15" ht="15" customHeight="1" x14ac:dyDescent="0.25">
      <c r="A2623" s="17" t="str">
        <f>IFERROR(VLOOKUP($F2623,'Location List'!$A$2:$T$644,20,FALSE),"")</f>
        <v>Bill Eich</v>
      </c>
      <c r="B2623" s="17" t="str">
        <f>IFERROR(VLOOKUP($F2623,'Location List'!$A$2:$T$644,19,FALSE),"")</f>
        <v>Dennis Morgan</v>
      </c>
      <c r="C2623" s="17" t="str">
        <f>IFERROR(VLOOKUP($F2623,'Location List'!$A$2:$T$644,18,FALSE),"")</f>
        <v>Santos De Los Santos</v>
      </c>
      <c r="D2623" s="17" t="str">
        <f>IFERROR(VLOOKUP($F2623,'Location List'!$A$2:$T$644,9,FALSE),"")</f>
        <v>JOSEPH RISNEAR</v>
      </c>
      <c r="E2623" s="17" t="str">
        <f>IFERROR(VLOOKUP($F2623,'Location List'!$A$2:$T$644,2,FALSE),"")</f>
        <v>ATHENS</v>
      </c>
      <c r="F2623" s="26">
        <v>612</v>
      </c>
      <c r="G2623" s="29" t="s">
        <v>3278</v>
      </c>
      <c r="H2623" s="29" t="s">
        <v>3512</v>
      </c>
      <c r="I2623" s="26">
        <v>215</v>
      </c>
      <c r="J2623" s="26">
        <v>127</v>
      </c>
      <c r="K2623" s="26">
        <v>0</v>
      </c>
      <c r="L2623" s="26">
        <v>9</v>
      </c>
      <c r="M2623" s="26">
        <v>342</v>
      </c>
      <c r="N2623" s="26">
        <v>2287</v>
      </c>
      <c r="O2623" s="49">
        <v>6.6870000000000003</v>
      </c>
    </row>
    <row r="2624" spans="1:15" ht="15" customHeight="1" x14ac:dyDescent="0.25">
      <c r="A2624" s="17" t="str">
        <f>IFERROR(VLOOKUP($F2624,'Location List'!$A$2:$T$644,20,FALSE),"")</f>
        <v>Bill Eich</v>
      </c>
      <c r="B2624" s="17" t="str">
        <f>IFERROR(VLOOKUP($F2624,'Location List'!$A$2:$T$644,19,FALSE),"")</f>
        <v>Dennis Morgan</v>
      </c>
      <c r="C2624" s="17" t="str">
        <f>IFERROR(VLOOKUP($F2624,'Location List'!$A$2:$T$644,18,FALSE),"")</f>
        <v>Santos De Los Santos</v>
      </c>
      <c r="D2624" s="17" t="str">
        <f>IFERROR(VLOOKUP($F2624,'Location List'!$A$2:$T$644,9,FALSE),"")</f>
        <v>JOSEPH RISNEAR</v>
      </c>
      <c r="E2624" s="17" t="str">
        <f>IFERROR(VLOOKUP($F2624,'Location List'!$A$2:$T$644,2,FALSE),"")</f>
        <v>ATHENS</v>
      </c>
      <c r="F2624" s="26">
        <v>612</v>
      </c>
      <c r="G2624" s="29" t="s">
        <v>3278</v>
      </c>
      <c r="H2624" s="29" t="s">
        <v>3302</v>
      </c>
      <c r="I2624" s="26">
        <v>103</v>
      </c>
      <c r="J2624" s="26">
        <v>91</v>
      </c>
      <c r="K2624" s="26">
        <v>0</v>
      </c>
      <c r="L2624" s="26">
        <v>15</v>
      </c>
      <c r="M2624" s="26">
        <v>194</v>
      </c>
      <c r="N2624" s="26">
        <v>1675</v>
      </c>
      <c r="O2624" s="49">
        <v>8.6340000000000003</v>
      </c>
    </row>
    <row r="2625" spans="1:15" ht="15" customHeight="1" x14ac:dyDescent="0.25">
      <c r="A2625" s="17" t="str">
        <f>IFERROR(VLOOKUP($F2625,'Location List'!$A$2:$T$644,20,FALSE),"")</f>
        <v>Bill Eich</v>
      </c>
      <c r="B2625" s="17" t="str">
        <f>IFERROR(VLOOKUP($F2625,'Location List'!$A$2:$T$644,19,FALSE),"")</f>
        <v>Dennis Morgan</v>
      </c>
      <c r="C2625" s="17" t="str">
        <f>IFERROR(VLOOKUP($F2625,'Location List'!$A$2:$T$644,18,FALSE),"")</f>
        <v>Santos De Los Santos</v>
      </c>
      <c r="D2625" s="17" t="str">
        <f>IFERROR(VLOOKUP($F2625,'Location List'!$A$2:$T$644,9,FALSE),"")</f>
        <v>JOSEPH RISNEAR</v>
      </c>
      <c r="E2625" s="17" t="str">
        <f>IFERROR(VLOOKUP($F2625,'Location List'!$A$2:$T$644,2,FALSE),"")</f>
        <v>ATHENS</v>
      </c>
      <c r="F2625" s="26">
        <v>612</v>
      </c>
      <c r="G2625" s="29" t="s">
        <v>3278</v>
      </c>
      <c r="H2625" s="29" t="s">
        <v>3408</v>
      </c>
      <c r="I2625" s="26">
        <v>181</v>
      </c>
      <c r="J2625" s="26">
        <v>256</v>
      </c>
      <c r="K2625" s="26">
        <v>0</v>
      </c>
      <c r="L2625" s="26">
        <v>9</v>
      </c>
      <c r="M2625" s="26">
        <v>437</v>
      </c>
      <c r="N2625" s="26">
        <v>2995</v>
      </c>
      <c r="O2625" s="49">
        <v>6.8540000000000001</v>
      </c>
    </row>
    <row r="2626" spans="1:15" ht="15" customHeight="1" x14ac:dyDescent="0.25">
      <c r="A2626" s="17" t="str">
        <f>IFERROR(VLOOKUP($F2626,'Location List'!$A$2:$T$644,20,FALSE),"")</f>
        <v>Bill Eich</v>
      </c>
      <c r="B2626" s="17" t="str">
        <f>IFERROR(VLOOKUP($F2626,'Location List'!$A$2:$T$644,19,FALSE),"")</f>
        <v>Dennis Morgan</v>
      </c>
      <c r="C2626" s="17" t="str">
        <f>IFERROR(VLOOKUP($F2626,'Location List'!$A$2:$T$644,18,FALSE),"")</f>
        <v>Santos De Los Santos</v>
      </c>
      <c r="D2626" s="17" t="str">
        <f>IFERROR(VLOOKUP($F2626,'Location List'!$A$2:$T$644,9,FALSE),"")</f>
        <v>JOSEPH RISNEAR</v>
      </c>
      <c r="E2626" s="17" t="str">
        <f>IFERROR(VLOOKUP($F2626,'Location List'!$A$2:$T$644,2,FALSE),"")</f>
        <v>ATHENS</v>
      </c>
      <c r="F2626" s="26">
        <v>612</v>
      </c>
      <c r="G2626" s="29" t="s">
        <v>3278</v>
      </c>
      <c r="H2626" s="29" t="s">
        <v>3439</v>
      </c>
      <c r="I2626" s="26">
        <v>183</v>
      </c>
      <c r="J2626" s="26">
        <v>259</v>
      </c>
      <c r="K2626" s="26">
        <v>0</v>
      </c>
      <c r="L2626" s="26">
        <v>12</v>
      </c>
      <c r="M2626" s="26">
        <v>442</v>
      </c>
      <c r="N2626" s="26">
        <v>379</v>
      </c>
      <c r="O2626" s="49">
        <v>0.85699999999999998</v>
      </c>
    </row>
    <row r="2627" spans="1:15" ht="15" customHeight="1" x14ac:dyDescent="0.25">
      <c r="A2627" s="17" t="str">
        <f>IFERROR(VLOOKUP($F2627,'Location List'!$A$2:$T$644,20,FALSE),"")</f>
        <v>Bill Eich</v>
      </c>
      <c r="B2627" s="17" t="str">
        <f>IFERROR(VLOOKUP($F2627,'Location List'!$A$2:$T$644,19,FALSE),"")</f>
        <v>Dennis Morgan</v>
      </c>
      <c r="C2627" s="17" t="str">
        <f>IFERROR(VLOOKUP($F2627,'Location List'!$A$2:$T$644,18,FALSE),"")</f>
        <v>D. Jacobs</v>
      </c>
      <c r="D2627" s="17" t="str">
        <f>IFERROR(VLOOKUP($F2627,'Location List'!$A$2:$T$644,9,FALSE),"")</f>
        <v>JOSEPH RISNEAR</v>
      </c>
      <c r="E2627" s="17" t="str">
        <f>IFERROR(VLOOKUP($F2627,'Location List'!$A$2:$T$644,2,FALSE),"")</f>
        <v>DOUGLASVILLE</v>
      </c>
      <c r="F2627" s="26">
        <v>613</v>
      </c>
      <c r="G2627" s="29" t="s">
        <v>3272</v>
      </c>
      <c r="H2627" s="29" t="s">
        <v>3461</v>
      </c>
      <c r="I2627" s="26">
        <v>619</v>
      </c>
      <c r="J2627" s="26">
        <v>244</v>
      </c>
      <c r="K2627" s="26">
        <v>0</v>
      </c>
      <c r="L2627" s="26">
        <v>16</v>
      </c>
      <c r="M2627" s="26">
        <v>863</v>
      </c>
      <c r="N2627" s="26">
        <v>16874</v>
      </c>
      <c r="O2627" s="49">
        <v>19.553000000000001</v>
      </c>
    </row>
    <row r="2628" spans="1:15" ht="15" customHeight="1" x14ac:dyDescent="0.25">
      <c r="A2628" s="17" t="str">
        <f>IFERROR(VLOOKUP($F2628,'Location List'!$A$2:$T$644,20,FALSE),"")</f>
        <v>Bill Eich</v>
      </c>
      <c r="B2628" s="17" t="str">
        <f>IFERROR(VLOOKUP($F2628,'Location List'!$A$2:$T$644,19,FALSE),"")</f>
        <v>Dennis Morgan</v>
      </c>
      <c r="C2628" s="17" t="str">
        <f>IFERROR(VLOOKUP($F2628,'Location List'!$A$2:$T$644,18,FALSE),"")</f>
        <v>D. Jacobs</v>
      </c>
      <c r="D2628" s="17" t="str">
        <f>IFERROR(VLOOKUP($F2628,'Location List'!$A$2:$T$644,9,FALSE),"")</f>
        <v>JOSEPH RISNEAR</v>
      </c>
      <c r="E2628" s="17" t="str">
        <f>IFERROR(VLOOKUP($F2628,'Location List'!$A$2:$T$644,2,FALSE),"")</f>
        <v>DOUGLASVILLE</v>
      </c>
      <c r="F2628" s="26">
        <v>613</v>
      </c>
      <c r="G2628" s="29" t="s">
        <v>3276</v>
      </c>
      <c r="H2628" s="29" t="s">
        <v>3536</v>
      </c>
      <c r="I2628" s="26">
        <v>288</v>
      </c>
      <c r="J2628" s="26">
        <v>328</v>
      </c>
      <c r="K2628" s="26">
        <v>0</v>
      </c>
      <c r="L2628" s="26">
        <v>14</v>
      </c>
      <c r="M2628" s="26">
        <v>616</v>
      </c>
      <c r="N2628" s="26">
        <v>1213</v>
      </c>
      <c r="O2628" s="49">
        <v>1.9690000000000001</v>
      </c>
    </row>
    <row r="2629" spans="1:15" ht="15" customHeight="1" x14ac:dyDescent="0.25">
      <c r="A2629" s="17" t="str">
        <f>IFERROR(VLOOKUP($F2629,'Location List'!$A$2:$T$644,20,FALSE),"")</f>
        <v>Bill Eich</v>
      </c>
      <c r="B2629" s="17" t="str">
        <f>IFERROR(VLOOKUP($F2629,'Location List'!$A$2:$T$644,19,FALSE),"")</f>
        <v>Dennis Morgan</v>
      </c>
      <c r="C2629" s="17" t="str">
        <f>IFERROR(VLOOKUP($F2629,'Location List'!$A$2:$T$644,18,FALSE),"")</f>
        <v>D. Jacobs</v>
      </c>
      <c r="D2629" s="17" t="str">
        <f>IFERROR(VLOOKUP($F2629,'Location List'!$A$2:$T$644,9,FALSE),"")</f>
        <v>JOSEPH RISNEAR</v>
      </c>
      <c r="E2629" s="17" t="str">
        <f>IFERROR(VLOOKUP($F2629,'Location List'!$A$2:$T$644,2,FALSE),"")</f>
        <v>DOUGLASVILLE</v>
      </c>
      <c r="F2629" s="26">
        <v>613</v>
      </c>
      <c r="G2629" s="29" t="s">
        <v>3278</v>
      </c>
      <c r="H2629" s="29" t="s">
        <v>3459</v>
      </c>
      <c r="I2629" s="26">
        <v>99</v>
      </c>
      <c r="J2629" s="26">
        <v>119</v>
      </c>
      <c r="K2629" s="26">
        <v>0</v>
      </c>
      <c r="L2629" s="26">
        <v>14</v>
      </c>
      <c r="M2629" s="26">
        <v>218</v>
      </c>
      <c r="N2629" s="26">
        <v>102</v>
      </c>
      <c r="O2629" s="49">
        <v>0.46800000000000003</v>
      </c>
    </row>
    <row r="2630" spans="1:15" ht="15" customHeight="1" x14ac:dyDescent="0.25">
      <c r="A2630" s="17" t="str">
        <f>IFERROR(VLOOKUP($F2630,'Location List'!$A$2:$T$644,20,FALSE),"")</f>
        <v>Bill Eich</v>
      </c>
      <c r="B2630" s="17" t="str">
        <f>IFERROR(VLOOKUP($F2630,'Location List'!$A$2:$T$644,19,FALSE),"")</f>
        <v>Dennis Morgan</v>
      </c>
      <c r="C2630" s="17" t="str">
        <f>IFERROR(VLOOKUP($F2630,'Location List'!$A$2:$T$644,18,FALSE),"")</f>
        <v>D. Jacobs</v>
      </c>
      <c r="D2630" s="17" t="str">
        <f>IFERROR(VLOOKUP($F2630,'Location List'!$A$2:$T$644,9,FALSE),"")</f>
        <v>JOSEPH RISNEAR</v>
      </c>
      <c r="E2630" s="17" t="str">
        <f>IFERROR(VLOOKUP($F2630,'Location List'!$A$2:$T$644,2,FALSE),"")</f>
        <v>DOUGLASVILLE</v>
      </c>
      <c r="F2630" s="26">
        <v>613</v>
      </c>
      <c r="G2630" s="29" t="s">
        <v>3278</v>
      </c>
      <c r="H2630" s="29" t="s">
        <v>3281</v>
      </c>
      <c r="I2630" s="26">
        <v>60</v>
      </c>
      <c r="J2630" s="26">
        <v>82</v>
      </c>
      <c r="K2630" s="26">
        <v>0</v>
      </c>
      <c r="L2630" s="26">
        <v>14</v>
      </c>
      <c r="M2630" s="26">
        <v>142</v>
      </c>
      <c r="N2630" s="26">
        <v>952</v>
      </c>
      <c r="O2630" s="49">
        <v>6.7039999999999997</v>
      </c>
    </row>
    <row r="2631" spans="1:15" ht="15" customHeight="1" x14ac:dyDescent="0.25">
      <c r="A2631" s="17" t="str">
        <f>IFERROR(VLOOKUP($F2631,'Location List'!$A$2:$T$644,20,FALSE),"")</f>
        <v>Bill Eich</v>
      </c>
      <c r="B2631" s="17" t="str">
        <f>IFERROR(VLOOKUP($F2631,'Location List'!$A$2:$T$644,19,FALSE),"")</f>
        <v>Dennis Morgan</v>
      </c>
      <c r="C2631" s="17" t="str">
        <f>IFERROR(VLOOKUP($F2631,'Location List'!$A$2:$T$644,18,FALSE),"")</f>
        <v>Santos De Los Santos</v>
      </c>
      <c r="D2631" s="17" t="str">
        <f>IFERROR(VLOOKUP($F2631,'Location List'!$A$2:$T$644,9,FALSE),"")</f>
        <v>JOSEPH RISNEAR</v>
      </c>
      <c r="E2631" s="17" t="str">
        <f>IFERROR(VLOOKUP($F2631,'Location List'!$A$2:$T$644,2,FALSE),"")</f>
        <v>FAYETTEVILLE</v>
      </c>
      <c r="F2631" s="26">
        <v>615</v>
      </c>
      <c r="G2631" s="29" t="s">
        <v>3272</v>
      </c>
      <c r="H2631" s="29" t="s">
        <v>3303</v>
      </c>
      <c r="I2631" s="26">
        <v>177</v>
      </c>
      <c r="J2631" s="26">
        <v>238</v>
      </c>
      <c r="K2631" s="26">
        <v>0</v>
      </c>
      <c r="L2631" s="26">
        <v>13</v>
      </c>
      <c r="M2631" s="26">
        <v>415</v>
      </c>
      <c r="N2631" s="26">
        <v>434</v>
      </c>
      <c r="O2631" s="49">
        <v>1.046</v>
      </c>
    </row>
    <row r="2632" spans="1:15" ht="15" customHeight="1" x14ac:dyDescent="0.25">
      <c r="A2632" s="17" t="str">
        <f>IFERROR(VLOOKUP($F2632,'Location List'!$A$2:$T$644,20,FALSE),"")</f>
        <v>Bill Eich</v>
      </c>
      <c r="B2632" s="17" t="str">
        <f>IFERROR(VLOOKUP($F2632,'Location List'!$A$2:$T$644,19,FALSE),"")</f>
        <v>Dennis Morgan</v>
      </c>
      <c r="C2632" s="17" t="str">
        <f>IFERROR(VLOOKUP($F2632,'Location List'!$A$2:$T$644,18,FALSE),"")</f>
        <v>Santos De Los Santos</v>
      </c>
      <c r="D2632" s="17" t="str">
        <f>IFERROR(VLOOKUP($F2632,'Location List'!$A$2:$T$644,9,FALSE),"")</f>
        <v>JOSEPH RISNEAR</v>
      </c>
      <c r="E2632" s="17" t="str">
        <f>IFERROR(VLOOKUP($F2632,'Location List'!$A$2:$T$644,2,FALSE),"")</f>
        <v>FAYETTEVILLE</v>
      </c>
      <c r="F2632" s="26">
        <v>615</v>
      </c>
      <c r="G2632" s="29" t="s">
        <v>3272</v>
      </c>
      <c r="H2632" s="29" t="s">
        <v>3327</v>
      </c>
      <c r="I2632" s="26">
        <v>23</v>
      </c>
      <c r="J2632" s="26">
        <v>49</v>
      </c>
      <c r="K2632" s="26">
        <v>0</v>
      </c>
      <c r="L2632" s="26">
        <v>13</v>
      </c>
      <c r="M2632" s="26">
        <v>72</v>
      </c>
      <c r="N2632" s="26">
        <v>141</v>
      </c>
      <c r="O2632" s="49">
        <v>1.958</v>
      </c>
    </row>
    <row r="2633" spans="1:15" ht="15" customHeight="1" x14ac:dyDescent="0.25">
      <c r="A2633" s="17" t="str">
        <f>IFERROR(VLOOKUP($F2633,'Location List'!$A$2:$T$644,20,FALSE),"")</f>
        <v>Bill Eich</v>
      </c>
      <c r="B2633" s="17" t="str">
        <f>IFERROR(VLOOKUP($F2633,'Location List'!$A$2:$T$644,19,FALSE),"")</f>
        <v>Dennis Morgan</v>
      </c>
      <c r="C2633" s="17" t="str">
        <f>IFERROR(VLOOKUP($F2633,'Location List'!$A$2:$T$644,18,FALSE),"")</f>
        <v>Santos De Los Santos</v>
      </c>
      <c r="D2633" s="17" t="str">
        <f>IFERROR(VLOOKUP($F2633,'Location List'!$A$2:$T$644,9,FALSE),"")</f>
        <v>JOSEPH RISNEAR</v>
      </c>
      <c r="E2633" s="17" t="str">
        <f>IFERROR(VLOOKUP($F2633,'Location List'!$A$2:$T$644,2,FALSE),"")</f>
        <v>FAYETTEVILLE</v>
      </c>
      <c r="F2633" s="26">
        <v>615</v>
      </c>
      <c r="G2633" s="29" t="s">
        <v>3272</v>
      </c>
      <c r="H2633" s="29" t="s">
        <v>3369</v>
      </c>
      <c r="I2633" s="26">
        <v>55</v>
      </c>
      <c r="J2633" s="26">
        <v>110</v>
      </c>
      <c r="K2633" s="26">
        <v>0</v>
      </c>
      <c r="L2633" s="26">
        <v>13</v>
      </c>
      <c r="M2633" s="26">
        <v>165</v>
      </c>
      <c r="N2633" s="26">
        <v>298</v>
      </c>
      <c r="O2633" s="49">
        <v>1.806</v>
      </c>
    </row>
    <row r="2634" spans="1:15" ht="15" customHeight="1" x14ac:dyDescent="0.25">
      <c r="A2634" s="17" t="str">
        <f>IFERROR(VLOOKUP($F2634,'Location List'!$A$2:$T$644,20,FALSE),"")</f>
        <v>Bill Eich</v>
      </c>
      <c r="B2634" s="17" t="str">
        <f>IFERROR(VLOOKUP($F2634,'Location List'!$A$2:$T$644,19,FALSE),"")</f>
        <v>Dennis Morgan</v>
      </c>
      <c r="C2634" s="17" t="str">
        <f>IFERROR(VLOOKUP($F2634,'Location List'!$A$2:$T$644,18,FALSE),"")</f>
        <v>Santos De Los Santos</v>
      </c>
      <c r="D2634" s="17" t="str">
        <f>IFERROR(VLOOKUP($F2634,'Location List'!$A$2:$T$644,9,FALSE),"")</f>
        <v>JOSEPH RISNEAR</v>
      </c>
      <c r="E2634" s="17" t="str">
        <f>IFERROR(VLOOKUP($F2634,'Location List'!$A$2:$T$644,2,FALSE),"")</f>
        <v>FAYETTEVILLE</v>
      </c>
      <c r="F2634" s="26">
        <v>615</v>
      </c>
      <c r="G2634" s="29" t="s">
        <v>3276</v>
      </c>
      <c r="H2634" s="29" t="s">
        <v>3395</v>
      </c>
      <c r="I2634" s="26">
        <v>203</v>
      </c>
      <c r="J2634" s="26">
        <v>271</v>
      </c>
      <c r="K2634" s="26">
        <v>0</v>
      </c>
      <c r="L2634" s="26">
        <v>14</v>
      </c>
      <c r="M2634" s="26">
        <v>474</v>
      </c>
      <c r="N2634" s="26">
        <v>0</v>
      </c>
      <c r="O2634" s="49">
        <v>0</v>
      </c>
    </row>
    <row r="2635" spans="1:15" ht="15" customHeight="1" x14ac:dyDescent="0.25">
      <c r="A2635" s="17" t="str">
        <f>IFERROR(VLOOKUP($F2635,'Location List'!$A$2:$T$644,20,FALSE),"")</f>
        <v>Bill Eich</v>
      </c>
      <c r="B2635" s="17" t="str">
        <f>IFERROR(VLOOKUP($F2635,'Location List'!$A$2:$T$644,19,FALSE),"")</f>
        <v>Dennis Morgan</v>
      </c>
      <c r="C2635" s="17" t="str">
        <f>IFERROR(VLOOKUP($F2635,'Location List'!$A$2:$T$644,18,FALSE),"")</f>
        <v>Santos De Los Santos</v>
      </c>
      <c r="D2635" s="17" t="str">
        <f>IFERROR(VLOOKUP($F2635,'Location List'!$A$2:$T$644,9,FALSE),"")</f>
        <v>JOSEPH RISNEAR</v>
      </c>
      <c r="E2635" s="17" t="str">
        <f>IFERROR(VLOOKUP($F2635,'Location List'!$A$2:$T$644,2,FALSE),"")</f>
        <v>FAYETTEVILLE</v>
      </c>
      <c r="F2635" s="26">
        <v>615</v>
      </c>
      <c r="G2635" s="29" t="s">
        <v>3276</v>
      </c>
      <c r="H2635" s="29" t="s">
        <v>3401</v>
      </c>
      <c r="I2635" s="26">
        <v>407</v>
      </c>
      <c r="J2635" s="26">
        <v>344</v>
      </c>
      <c r="K2635" s="26">
        <v>0</v>
      </c>
      <c r="L2635" s="26">
        <v>15</v>
      </c>
      <c r="M2635" s="26">
        <v>751</v>
      </c>
      <c r="N2635" s="26">
        <v>968</v>
      </c>
      <c r="O2635" s="49">
        <v>1.2889999999999999</v>
      </c>
    </row>
    <row r="2636" spans="1:15" ht="15" customHeight="1" x14ac:dyDescent="0.25">
      <c r="A2636" s="17" t="str">
        <f>IFERROR(VLOOKUP($F2636,'Location List'!$A$2:$T$644,20,FALSE),"")</f>
        <v>Bill Eich</v>
      </c>
      <c r="B2636" s="17" t="str">
        <f>IFERROR(VLOOKUP($F2636,'Location List'!$A$2:$T$644,19,FALSE),"")</f>
        <v>Dennis Morgan</v>
      </c>
      <c r="C2636" s="17" t="str">
        <f>IFERROR(VLOOKUP($F2636,'Location List'!$A$2:$T$644,18,FALSE),"")</f>
        <v>Santos De Los Santos</v>
      </c>
      <c r="D2636" s="17" t="str">
        <f>IFERROR(VLOOKUP($F2636,'Location List'!$A$2:$T$644,9,FALSE),"")</f>
        <v>JOSEPH RISNEAR</v>
      </c>
      <c r="E2636" s="17" t="str">
        <f>IFERROR(VLOOKUP($F2636,'Location List'!$A$2:$T$644,2,FALSE),"")</f>
        <v>FAYETTEVILLE</v>
      </c>
      <c r="F2636" s="26">
        <v>615</v>
      </c>
      <c r="G2636" s="29" t="s">
        <v>3278</v>
      </c>
      <c r="H2636" s="29" t="s">
        <v>3494</v>
      </c>
      <c r="I2636" s="26">
        <v>199</v>
      </c>
      <c r="J2636" s="26">
        <v>204</v>
      </c>
      <c r="K2636" s="26">
        <v>0</v>
      </c>
      <c r="L2636" s="26">
        <v>17</v>
      </c>
      <c r="M2636" s="26">
        <v>403</v>
      </c>
      <c r="N2636" s="26">
        <v>0</v>
      </c>
      <c r="O2636" s="49">
        <v>0</v>
      </c>
    </row>
    <row r="2637" spans="1:15" ht="15" customHeight="1" x14ac:dyDescent="0.25">
      <c r="A2637" s="17" t="str">
        <f>IFERROR(VLOOKUP($F2637,'Location List'!$A$2:$T$644,20,FALSE),"")</f>
        <v>Bill Eich</v>
      </c>
      <c r="B2637" s="17" t="str">
        <f>IFERROR(VLOOKUP($F2637,'Location List'!$A$2:$T$644,19,FALSE),"")</f>
        <v>Dennis Morgan</v>
      </c>
      <c r="C2637" s="17" t="str">
        <f>IFERROR(VLOOKUP($F2637,'Location List'!$A$2:$T$644,18,FALSE),"")</f>
        <v>Santos De Los Santos</v>
      </c>
      <c r="D2637" s="17" t="str">
        <f>IFERROR(VLOOKUP($F2637,'Location List'!$A$2:$T$644,9,FALSE),"")</f>
        <v>JOSEPH RISNEAR</v>
      </c>
      <c r="E2637" s="17" t="str">
        <f>IFERROR(VLOOKUP($F2637,'Location List'!$A$2:$T$644,2,FALSE),"")</f>
        <v>FAYETTEVILLE</v>
      </c>
      <c r="F2637" s="26">
        <v>615</v>
      </c>
      <c r="G2637" s="29" t="s">
        <v>3278</v>
      </c>
      <c r="H2637" s="29" t="s">
        <v>3449</v>
      </c>
      <c r="I2637" s="26">
        <v>143</v>
      </c>
      <c r="J2637" s="26">
        <v>177</v>
      </c>
      <c r="K2637" s="26">
        <v>0</v>
      </c>
      <c r="L2637" s="26">
        <v>21</v>
      </c>
      <c r="M2637" s="26">
        <v>320</v>
      </c>
      <c r="N2637" s="26">
        <v>560</v>
      </c>
      <c r="O2637" s="49">
        <v>1.75</v>
      </c>
    </row>
    <row r="2638" spans="1:15" ht="15" customHeight="1" x14ac:dyDescent="0.25">
      <c r="A2638" s="17" t="str">
        <f>IFERROR(VLOOKUP($F2638,'Location List'!$A$2:$T$644,20,FALSE),"")</f>
        <v>Bill Eich</v>
      </c>
      <c r="B2638" s="17" t="str">
        <f>IFERROR(VLOOKUP($F2638,'Location List'!$A$2:$T$644,19,FALSE),"")</f>
        <v>Dennis Morgan</v>
      </c>
      <c r="C2638" s="17" t="str">
        <f>IFERROR(VLOOKUP($F2638,'Location List'!$A$2:$T$644,18,FALSE),"")</f>
        <v>Brandon Skipper</v>
      </c>
      <c r="D2638" s="17" t="str">
        <f>IFERROR(VLOOKUP($F2638,'Location List'!$A$2:$T$644,9,FALSE),"")</f>
        <v>MICHAEL BOSWELL</v>
      </c>
      <c r="E2638" s="17" t="str">
        <f>IFERROR(VLOOKUP($F2638,'Location List'!$A$2:$T$644,2,FALSE),"")</f>
        <v>ALBANY</v>
      </c>
      <c r="F2638" s="26">
        <v>617</v>
      </c>
      <c r="G2638" s="29" t="s">
        <v>3328</v>
      </c>
      <c r="H2638" s="29" t="s">
        <v>3539</v>
      </c>
      <c r="I2638" s="26">
        <v>6</v>
      </c>
      <c r="J2638" s="26">
        <v>82</v>
      </c>
      <c r="K2638" s="26">
        <v>0</v>
      </c>
      <c r="L2638" s="26">
        <v>15</v>
      </c>
      <c r="M2638" s="26">
        <v>88</v>
      </c>
      <c r="N2638" s="26">
        <v>175</v>
      </c>
      <c r="O2638" s="49">
        <v>1.9890000000000001</v>
      </c>
    </row>
    <row r="2639" spans="1:15" ht="15" customHeight="1" x14ac:dyDescent="0.25">
      <c r="A2639" s="17" t="str">
        <f>IFERROR(VLOOKUP($F2639,'Location List'!$A$2:$T$644,20,FALSE),"")</f>
        <v>Bill Eich</v>
      </c>
      <c r="B2639" s="17" t="str">
        <f>IFERROR(VLOOKUP($F2639,'Location List'!$A$2:$T$644,19,FALSE),"")</f>
        <v>Dennis Morgan</v>
      </c>
      <c r="C2639" s="17" t="str">
        <f>IFERROR(VLOOKUP($F2639,'Location List'!$A$2:$T$644,18,FALSE),"")</f>
        <v>Brandon Skipper</v>
      </c>
      <c r="D2639" s="17" t="str">
        <f>IFERROR(VLOOKUP($F2639,'Location List'!$A$2:$T$644,9,FALSE),"")</f>
        <v>MICHAEL BOSWELL</v>
      </c>
      <c r="E2639" s="17" t="str">
        <f>IFERROR(VLOOKUP($F2639,'Location List'!$A$2:$T$644,2,FALSE),"")</f>
        <v>ALBANY</v>
      </c>
      <c r="F2639" s="26">
        <v>617</v>
      </c>
      <c r="G2639" s="29" t="s">
        <v>3328</v>
      </c>
      <c r="H2639" s="29" t="s">
        <v>3450</v>
      </c>
      <c r="I2639" s="26">
        <v>164</v>
      </c>
      <c r="J2639" s="26">
        <v>32</v>
      </c>
      <c r="K2639" s="26">
        <v>0</v>
      </c>
      <c r="L2639" s="26">
        <v>31</v>
      </c>
      <c r="M2639" s="26">
        <v>196</v>
      </c>
      <c r="N2639" s="26">
        <v>1275</v>
      </c>
      <c r="O2639" s="49">
        <v>6.5049999999999999</v>
      </c>
    </row>
    <row r="2640" spans="1:15" ht="15" customHeight="1" x14ac:dyDescent="0.25">
      <c r="A2640" s="17" t="str">
        <f>IFERROR(VLOOKUP($F2640,'Location List'!$A$2:$T$644,20,FALSE),"")</f>
        <v>Bill Eich</v>
      </c>
      <c r="B2640" s="17" t="str">
        <f>IFERROR(VLOOKUP($F2640,'Location List'!$A$2:$T$644,19,FALSE),"")</f>
        <v>Dennis Morgan</v>
      </c>
      <c r="C2640" s="17" t="str">
        <f>IFERROR(VLOOKUP($F2640,'Location List'!$A$2:$T$644,18,FALSE),"")</f>
        <v>Brandon Skipper</v>
      </c>
      <c r="D2640" s="17" t="str">
        <f>IFERROR(VLOOKUP($F2640,'Location List'!$A$2:$T$644,9,FALSE),"")</f>
        <v>MICHAEL BOSWELL</v>
      </c>
      <c r="E2640" s="17" t="str">
        <f>IFERROR(VLOOKUP($F2640,'Location List'!$A$2:$T$644,2,FALSE),"")</f>
        <v>ALBANY</v>
      </c>
      <c r="F2640" s="26">
        <v>617</v>
      </c>
      <c r="G2640" s="29" t="s">
        <v>3272</v>
      </c>
      <c r="H2640" s="29" t="s">
        <v>3273</v>
      </c>
      <c r="I2640" s="26">
        <v>283</v>
      </c>
      <c r="J2640" s="26">
        <v>394</v>
      </c>
      <c r="K2640" s="26">
        <v>0</v>
      </c>
      <c r="L2640" s="26">
        <v>23</v>
      </c>
      <c r="M2640" s="26">
        <v>677</v>
      </c>
      <c r="N2640" s="26">
        <v>10862</v>
      </c>
      <c r="O2640" s="49">
        <v>16.044</v>
      </c>
    </row>
    <row r="2641" spans="1:15" ht="15" customHeight="1" x14ac:dyDescent="0.25">
      <c r="A2641" s="17" t="str">
        <f>IFERROR(VLOOKUP($F2641,'Location List'!$A$2:$T$644,20,FALSE),"")</f>
        <v>Bill Eich</v>
      </c>
      <c r="B2641" s="17" t="str">
        <f>IFERROR(VLOOKUP($F2641,'Location List'!$A$2:$T$644,19,FALSE),"")</f>
        <v>Dennis Morgan</v>
      </c>
      <c r="C2641" s="17" t="str">
        <f>IFERROR(VLOOKUP($F2641,'Location List'!$A$2:$T$644,18,FALSE),"")</f>
        <v>Brandon Skipper</v>
      </c>
      <c r="D2641" s="17" t="str">
        <f>IFERROR(VLOOKUP($F2641,'Location List'!$A$2:$T$644,9,FALSE),"")</f>
        <v>MICHAEL BOSWELL</v>
      </c>
      <c r="E2641" s="17" t="str">
        <f>IFERROR(VLOOKUP($F2641,'Location List'!$A$2:$T$644,2,FALSE),"")</f>
        <v>ALBANY</v>
      </c>
      <c r="F2641" s="26">
        <v>617</v>
      </c>
      <c r="G2641" s="29" t="s">
        <v>3272</v>
      </c>
      <c r="H2641" s="29" t="s">
        <v>3303</v>
      </c>
      <c r="I2641" s="26">
        <v>122</v>
      </c>
      <c r="J2641" s="26">
        <v>170</v>
      </c>
      <c r="K2641" s="26">
        <v>0</v>
      </c>
      <c r="L2641" s="26">
        <v>16</v>
      </c>
      <c r="M2641" s="26">
        <v>292</v>
      </c>
      <c r="N2641" s="26">
        <v>524</v>
      </c>
      <c r="O2641" s="49">
        <v>1.7949999999999999</v>
      </c>
    </row>
    <row r="2642" spans="1:15" ht="15" customHeight="1" x14ac:dyDescent="0.25">
      <c r="A2642" s="17" t="str">
        <f>IFERROR(VLOOKUP($F2642,'Location List'!$A$2:$T$644,20,FALSE),"")</f>
        <v>Bill Eich</v>
      </c>
      <c r="B2642" s="17" t="str">
        <f>IFERROR(VLOOKUP($F2642,'Location List'!$A$2:$T$644,19,FALSE),"")</f>
        <v>Dennis Morgan</v>
      </c>
      <c r="C2642" s="17" t="str">
        <f>IFERROR(VLOOKUP($F2642,'Location List'!$A$2:$T$644,18,FALSE),"")</f>
        <v>Brandon Skipper</v>
      </c>
      <c r="D2642" s="17" t="str">
        <f>IFERROR(VLOOKUP($F2642,'Location List'!$A$2:$T$644,9,FALSE),"")</f>
        <v>MICHAEL BOSWELL</v>
      </c>
      <c r="E2642" s="17" t="str">
        <f>IFERROR(VLOOKUP($F2642,'Location List'!$A$2:$T$644,2,FALSE),"")</f>
        <v>ALBANY</v>
      </c>
      <c r="F2642" s="26">
        <v>617</v>
      </c>
      <c r="G2642" s="29" t="s">
        <v>3272</v>
      </c>
      <c r="H2642" s="29" t="s">
        <v>3405</v>
      </c>
      <c r="I2642" s="26">
        <v>44</v>
      </c>
      <c r="J2642" s="26">
        <v>131</v>
      </c>
      <c r="K2642" s="26">
        <v>0</v>
      </c>
      <c r="L2642" s="26">
        <v>18</v>
      </c>
      <c r="M2642" s="26">
        <v>175</v>
      </c>
      <c r="N2642" s="26">
        <v>1274</v>
      </c>
      <c r="O2642" s="49">
        <v>7.28</v>
      </c>
    </row>
    <row r="2643" spans="1:15" ht="15" customHeight="1" x14ac:dyDescent="0.25">
      <c r="A2643" s="17" t="str">
        <f>IFERROR(VLOOKUP($F2643,'Location List'!$A$2:$T$644,20,FALSE),"")</f>
        <v>Bill Eich</v>
      </c>
      <c r="B2643" s="17" t="str">
        <f>IFERROR(VLOOKUP($F2643,'Location List'!$A$2:$T$644,19,FALSE),"")</f>
        <v>Dennis Morgan</v>
      </c>
      <c r="C2643" s="17" t="str">
        <f>IFERROR(VLOOKUP($F2643,'Location List'!$A$2:$T$644,18,FALSE),"")</f>
        <v>Brandon Skipper</v>
      </c>
      <c r="D2643" s="17" t="str">
        <f>IFERROR(VLOOKUP($F2643,'Location List'!$A$2:$T$644,9,FALSE),"")</f>
        <v>MICHAEL BOSWELL</v>
      </c>
      <c r="E2643" s="17" t="str">
        <f>IFERROR(VLOOKUP($F2643,'Location List'!$A$2:$T$644,2,FALSE),"")</f>
        <v>ALBANY</v>
      </c>
      <c r="F2643" s="26">
        <v>617</v>
      </c>
      <c r="G2643" s="29" t="s">
        <v>3272</v>
      </c>
      <c r="H2643" s="29" t="s">
        <v>3351</v>
      </c>
      <c r="I2643" s="26">
        <v>143</v>
      </c>
      <c r="J2643" s="26">
        <v>59</v>
      </c>
      <c r="K2643" s="26">
        <v>0</v>
      </c>
      <c r="L2643" s="26">
        <v>16</v>
      </c>
      <c r="M2643" s="26">
        <v>202</v>
      </c>
      <c r="N2643" s="26">
        <v>1540</v>
      </c>
      <c r="O2643" s="49">
        <v>7.6239999999999997</v>
      </c>
    </row>
    <row r="2644" spans="1:15" ht="15" customHeight="1" x14ac:dyDescent="0.25">
      <c r="A2644" s="17" t="str">
        <f>IFERROR(VLOOKUP($F2644,'Location List'!$A$2:$T$644,20,FALSE),"")</f>
        <v>Bill Eich</v>
      </c>
      <c r="B2644" s="17" t="str">
        <f>IFERROR(VLOOKUP($F2644,'Location List'!$A$2:$T$644,19,FALSE),"")</f>
        <v>Dennis Morgan</v>
      </c>
      <c r="C2644" s="17" t="str">
        <f>IFERROR(VLOOKUP($F2644,'Location List'!$A$2:$T$644,18,FALSE),"")</f>
        <v>Brandon Skipper</v>
      </c>
      <c r="D2644" s="17" t="str">
        <f>IFERROR(VLOOKUP($F2644,'Location List'!$A$2:$T$644,9,FALSE),"")</f>
        <v>MICHAEL BOSWELL</v>
      </c>
      <c r="E2644" s="17" t="str">
        <f>IFERROR(VLOOKUP($F2644,'Location List'!$A$2:$T$644,2,FALSE),"")</f>
        <v>ALBANY</v>
      </c>
      <c r="F2644" s="26">
        <v>617</v>
      </c>
      <c r="G2644" s="29" t="s">
        <v>3278</v>
      </c>
      <c r="H2644" s="29" t="s">
        <v>3371</v>
      </c>
      <c r="I2644" s="26">
        <v>63</v>
      </c>
      <c r="J2644" s="26">
        <v>123</v>
      </c>
      <c r="K2644" s="26">
        <v>0</v>
      </c>
      <c r="L2644" s="26">
        <v>17</v>
      </c>
      <c r="M2644" s="26">
        <v>186</v>
      </c>
      <c r="N2644" s="26">
        <v>295</v>
      </c>
      <c r="O2644" s="49">
        <v>1.5860000000000001</v>
      </c>
    </row>
    <row r="2645" spans="1:15" ht="15" customHeight="1" x14ac:dyDescent="0.25">
      <c r="A2645" s="17" t="str">
        <f>IFERROR(VLOOKUP($F2645,'Location List'!$A$2:$T$644,20,FALSE),"")</f>
        <v>Tim Kerum</v>
      </c>
      <c r="B2645" s="17" t="str">
        <f>IFERROR(VLOOKUP($F2645,'Location List'!$A$2:$T$644,19,FALSE),"")</f>
        <v>Troy Chaney</v>
      </c>
      <c r="C2645" s="17" t="str">
        <f>IFERROR(VLOOKUP($F2645,'Location List'!$A$2:$T$644,18,FALSE),"")</f>
        <v/>
      </c>
      <c r="D2645" s="17" t="str">
        <f>IFERROR(VLOOKUP($F2645,'Location List'!$A$2:$T$644,9,FALSE),"")</f>
        <v>PATTY CEDILLO</v>
      </c>
      <c r="E2645" s="17" t="str">
        <f>IFERROR(VLOOKUP($F2645,'Location List'!$A$2:$T$644,2,FALSE),"")</f>
        <v>YUMA</v>
      </c>
      <c r="F2645" s="26">
        <v>620</v>
      </c>
      <c r="G2645" s="29" t="s">
        <v>3605</v>
      </c>
      <c r="H2645" s="29" t="s">
        <v>3641</v>
      </c>
      <c r="I2645" s="26">
        <v>15</v>
      </c>
      <c r="J2645" s="26">
        <v>24</v>
      </c>
      <c r="K2645" s="26">
        <v>0</v>
      </c>
      <c r="L2645" s="26">
        <v>6</v>
      </c>
      <c r="M2645" s="26">
        <v>39</v>
      </c>
      <c r="N2645" s="26">
        <v>650</v>
      </c>
      <c r="O2645" s="49">
        <v>16.667000000000002</v>
      </c>
    </row>
    <row r="2646" spans="1:15" ht="15" customHeight="1" x14ac:dyDescent="0.25">
      <c r="A2646" s="17" t="str">
        <f>IFERROR(VLOOKUP($F2646,'Location List'!$A$2:$T$644,20,FALSE),"")</f>
        <v>Tim Kerum</v>
      </c>
      <c r="B2646" s="17" t="str">
        <f>IFERROR(VLOOKUP($F2646,'Location List'!$A$2:$T$644,19,FALSE),"")</f>
        <v>Troy Chaney</v>
      </c>
      <c r="C2646" s="17" t="str">
        <f>IFERROR(VLOOKUP($F2646,'Location List'!$A$2:$T$644,18,FALSE),"")</f>
        <v/>
      </c>
      <c r="D2646" s="17" t="str">
        <f>IFERROR(VLOOKUP($F2646,'Location List'!$A$2:$T$644,9,FALSE),"")</f>
        <v>PATTY CEDILLO</v>
      </c>
      <c r="E2646" s="17" t="str">
        <f>IFERROR(VLOOKUP($F2646,'Location List'!$A$2:$T$644,2,FALSE),"")</f>
        <v>YUMA</v>
      </c>
      <c r="F2646" s="26">
        <v>620</v>
      </c>
      <c r="G2646" s="29" t="s">
        <v>3272</v>
      </c>
      <c r="H2646" s="29" t="s">
        <v>3301</v>
      </c>
      <c r="I2646" s="26">
        <v>745</v>
      </c>
      <c r="J2646" s="26">
        <v>769</v>
      </c>
      <c r="K2646" s="26">
        <v>0</v>
      </c>
      <c r="L2646" s="26">
        <v>14</v>
      </c>
      <c r="M2646" s="26">
        <v>1514</v>
      </c>
      <c r="N2646" s="26">
        <v>9698</v>
      </c>
      <c r="O2646" s="49">
        <v>6.4059999999999997</v>
      </c>
    </row>
    <row r="2647" spans="1:15" ht="15" customHeight="1" x14ac:dyDescent="0.25">
      <c r="A2647" s="17" t="str">
        <f>IFERROR(VLOOKUP($F2647,'Location List'!$A$2:$T$644,20,FALSE),"")</f>
        <v>Tim Kerum</v>
      </c>
      <c r="B2647" s="17" t="str">
        <f>IFERROR(VLOOKUP($F2647,'Location List'!$A$2:$T$644,19,FALSE),"")</f>
        <v>Troy Chaney</v>
      </c>
      <c r="C2647" s="17" t="str">
        <f>IFERROR(VLOOKUP($F2647,'Location List'!$A$2:$T$644,18,FALSE),"")</f>
        <v/>
      </c>
      <c r="D2647" s="17" t="str">
        <f>IFERROR(VLOOKUP($F2647,'Location List'!$A$2:$T$644,9,FALSE),"")</f>
        <v>PATTY CEDILLO</v>
      </c>
      <c r="E2647" s="17" t="str">
        <f>IFERROR(VLOOKUP($F2647,'Location List'!$A$2:$T$644,2,FALSE),"")</f>
        <v>YUMA</v>
      </c>
      <c r="F2647" s="26">
        <v>620</v>
      </c>
      <c r="G2647" s="29" t="s">
        <v>3272</v>
      </c>
      <c r="H2647" s="29" t="s">
        <v>3304</v>
      </c>
      <c r="I2647" s="26">
        <v>496</v>
      </c>
      <c r="J2647" s="26">
        <v>282</v>
      </c>
      <c r="K2647" s="26">
        <v>0</v>
      </c>
      <c r="L2647" s="26">
        <v>14</v>
      </c>
      <c r="M2647" s="26">
        <v>778</v>
      </c>
      <c r="N2647" s="26">
        <v>4986</v>
      </c>
      <c r="O2647" s="49">
        <v>6.4089999999999998</v>
      </c>
    </row>
    <row r="2648" spans="1:15" ht="15" customHeight="1" x14ac:dyDescent="0.25">
      <c r="A2648" s="17" t="str">
        <f>IFERROR(VLOOKUP($F2648,'Location List'!$A$2:$T$644,20,FALSE),"")</f>
        <v>Tim Kerum</v>
      </c>
      <c r="B2648" s="17" t="str">
        <f>IFERROR(VLOOKUP($F2648,'Location List'!$A$2:$T$644,19,FALSE),"")</f>
        <v>Troy Chaney</v>
      </c>
      <c r="C2648" s="17" t="str">
        <f>IFERROR(VLOOKUP($F2648,'Location List'!$A$2:$T$644,18,FALSE),"")</f>
        <v/>
      </c>
      <c r="D2648" s="17" t="str">
        <f>IFERROR(VLOOKUP($F2648,'Location List'!$A$2:$T$644,9,FALSE),"")</f>
        <v>PATTY CEDILLO</v>
      </c>
      <c r="E2648" s="17" t="str">
        <f>IFERROR(VLOOKUP($F2648,'Location List'!$A$2:$T$644,2,FALSE),"")</f>
        <v>YUMA</v>
      </c>
      <c r="F2648" s="26">
        <v>620</v>
      </c>
      <c r="G2648" s="29" t="s">
        <v>3272</v>
      </c>
      <c r="H2648" s="29" t="s">
        <v>3384</v>
      </c>
      <c r="I2648" s="26">
        <v>153</v>
      </c>
      <c r="J2648" s="26">
        <v>140</v>
      </c>
      <c r="K2648" s="26">
        <v>0</v>
      </c>
      <c r="L2648" s="26">
        <v>14</v>
      </c>
      <c r="M2648" s="26">
        <v>293</v>
      </c>
      <c r="N2648" s="26">
        <v>1867</v>
      </c>
      <c r="O2648" s="49">
        <v>6.3719999999999999</v>
      </c>
    </row>
    <row r="2649" spans="1:15" ht="15" customHeight="1" x14ac:dyDescent="0.25">
      <c r="A2649" s="17" t="str">
        <f>IFERROR(VLOOKUP($F2649,'Location List'!$A$2:$T$644,20,FALSE),"")</f>
        <v>Tim Kerum</v>
      </c>
      <c r="B2649" s="17" t="str">
        <f>IFERROR(VLOOKUP($F2649,'Location List'!$A$2:$T$644,19,FALSE),"")</f>
        <v>Troy Chaney</v>
      </c>
      <c r="C2649" s="17" t="str">
        <f>IFERROR(VLOOKUP($F2649,'Location List'!$A$2:$T$644,18,FALSE),"")</f>
        <v/>
      </c>
      <c r="D2649" s="17" t="str">
        <f>IFERROR(VLOOKUP($F2649,'Location List'!$A$2:$T$644,9,FALSE),"")</f>
        <v>PATTY CEDILLO</v>
      </c>
      <c r="E2649" s="17" t="str">
        <f>IFERROR(VLOOKUP($F2649,'Location List'!$A$2:$T$644,2,FALSE),"")</f>
        <v>YUMA</v>
      </c>
      <c r="F2649" s="26">
        <v>620</v>
      </c>
      <c r="G2649" s="29" t="s">
        <v>3272</v>
      </c>
      <c r="H2649" s="29" t="s">
        <v>3535</v>
      </c>
      <c r="I2649" s="26">
        <v>494</v>
      </c>
      <c r="J2649" s="26">
        <v>224</v>
      </c>
      <c r="K2649" s="26">
        <v>0</v>
      </c>
      <c r="L2649" s="26">
        <v>18</v>
      </c>
      <c r="M2649" s="26">
        <v>718</v>
      </c>
      <c r="N2649" s="26">
        <v>4375</v>
      </c>
      <c r="O2649" s="49">
        <v>6.093</v>
      </c>
    </row>
    <row r="2650" spans="1:15" ht="15" customHeight="1" x14ac:dyDescent="0.25">
      <c r="A2650" s="17" t="str">
        <f>IFERROR(VLOOKUP($F2650,'Location List'!$A$2:$T$644,20,FALSE),"")</f>
        <v>Tim Kerum</v>
      </c>
      <c r="B2650" s="17" t="str">
        <f>IFERROR(VLOOKUP($F2650,'Location List'!$A$2:$T$644,19,FALSE),"")</f>
        <v>Troy Chaney</v>
      </c>
      <c r="C2650" s="17" t="str">
        <f>IFERROR(VLOOKUP($F2650,'Location List'!$A$2:$T$644,18,FALSE),"")</f>
        <v/>
      </c>
      <c r="D2650" s="17" t="str">
        <f>IFERROR(VLOOKUP($F2650,'Location List'!$A$2:$T$644,9,FALSE),"")</f>
        <v>PATTY CEDILLO</v>
      </c>
      <c r="E2650" s="17" t="str">
        <f>IFERROR(VLOOKUP($F2650,'Location List'!$A$2:$T$644,2,FALSE),"")</f>
        <v>YUMA</v>
      </c>
      <c r="F2650" s="26">
        <v>620</v>
      </c>
      <c r="G2650" s="29" t="s">
        <v>3278</v>
      </c>
      <c r="H2650" s="29" t="s">
        <v>3298</v>
      </c>
      <c r="I2650" s="26">
        <v>196</v>
      </c>
      <c r="J2650" s="26">
        <v>138</v>
      </c>
      <c r="K2650" s="26">
        <v>0</v>
      </c>
      <c r="L2650" s="26">
        <v>16</v>
      </c>
      <c r="M2650" s="26">
        <v>334</v>
      </c>
      <c r="N2650" s="26">
        <v>388</v>
      </c>
      <c r="O2650" s="49">
        <v>1.1619999999999999</v>
      </c>
    </row>
    <row r="2651" spans="1:15" ht="15" customHeight="1" x14ac:dyDescent="0.25">
      <c r="A2651" s="17" t="str">
        <f>IFERROR(VLOOKUP($F2651,'Location List'!$A$2:$T$644,20,FALSE),"")</f>
        <v>Tim Kerum</v>
      </c>
      <c r="B2651" s="17" t="str">
        <f>IFERROR(VLOOKUP($F2651,'Location List'!$A$2:$T$644,19,FALSE),"")</f>
        <v>Troy Chaney</v>
      </c>
      <c r="C2651" s="17" t="str">
        <f>IFERROR(VLOOKUP($F2651,'Location List'!$A$2:$T$644,18,FALSE),"")</f>
        <v/>
      </c>
      <c r="D2651" s="17" t="str">
        <f>IFERROR(VLOOKUP($F2651,'Location List'!$A$2:$T$644,9,FALSE),"")</f>
        <v>PATTY CEDILLO</v>
      </c>
      <c r="E2651" s="17" t="str">
        <f>IFERROR(VLOOKUP($F2651,'Location List'!$A$2:$T$644,2,FALSE),"")</f>
        <v>YUMA</v>
      </c>
      <c r="F2651" s="26">
        <v>620</v>
      </c>
      <c r="G2651" s="29" t="s">
        <v>3278</v>
      </c>
      <c r="H2651" s="29" t="s">
        <v>3378</v>
      </c>
      <c r="I2651" s="26">
        <v>303</v>
      </c>
      <c r="J2651" s="26">
        <v>350</v>
      </c>
      <c r="K2651" s="26">
        <v>0</v>
      </c>
      <c r="L2651" s="26">
        <v>14</v>
      </c>
      <c r="M2651" s="26">
        <v>653</v>
      </c>
      <c r="N2651" s="26">
        <v>0</v>
      </c>
      <c r="O2651" s="49">
        <v>0</v>
      </c>
    </row>
    <row r="2652" spans="1:15" ht="15" customHeight="1" x14ac:dyDescent="0.25">
      <c r="A2652" s="17" t="str">
        <f>IFERROR(VLOOKUP($F2652,'Location List'!$A$2:$T$644,20,FALSE),"")</f>
        <v>Tim Kerum</v>
      </c>
      <c r="B2652" s="17" t="str">
        <f>IFERROR(VLOOKUP($F2652,'Location List'!$A$2:$T$644,19,FALSE),"")</f>
        <v>Troy Chaney</v>
      </c>
      <c r="C2652" s="17" t="str">
        <f>IFERROR(VLOOKUP($F2652,'Location List'!$A$2:$T$644,18,FALSE),"")</f>
        <v/>
      </c>
      <c r="D2652" s="17" t="str">
        <f>IFERROR(VLOOKUP($F2652,'Location List'!$A$2:$T$644,9,FALSE),"")</f>
        <v>PATTY CEDILLO</v>
      </c>
      <c r="E2652" s="17" t="str">
        <f>IFERROR(VLOOKUP($F2652,'Location List'!$A$2:$T$644,2,FALSE),"")</f>
        <v>YUMA</v>
      </c>
      <c r="F2652" s="26">
        <v>620</v>
      </c>
      <c r="G2652" s="29" t="s">
        <v>3278</v>
      </c>
      <c r="H2652" s="29" t="s">
        <v>3391</v>
      </c>
      <c r="I2652" s="26">
        <v>111</v>
      </c>
      <c r="J2652" s="26">
        <v>119</v>
      </c>
      <c r="K2652" s="26">
        <v>0</v>
      </c>
      <c r="L2652" s="26">
        <v>14</v>
      </c>
      <c r="M2652" s="26">
        <v>230</v>
      </c>
      <c r="N2652" s="26">
        <v>418</v>
      </c>
      <c r="O2652" s="49">
        <v>1.8169999999999999</v>
      </c>
    </row>
    <row r="2653" spans="1:15" ht="15" customHeight="1" x14ac:dyDescent="0.25">
      <c r="A2653" s="17" t="str">
        <f>IFERROR(VLOOKUP($F2653,'Location List'!$A$2:$T$644,20,FALSE),"")</f>
        <v>Tim Kerum</v>
      </c>
      <c r="B2653" s="17" t="str">
        <f>IFERROR(VLOOKUP($F2653,'Location List'!$A$2:$T$644,19,FALSE),"")</f>
        <v>Troy Chaney</v>
      </c>
      <c r="C2653" s="17" t="str">
        <f>IFERROR(VLOOKUP($F2653,'Location List'!$A$2:$T$644,18,FALSE),"")</f>
        <v/>
      </c>
      <c r="D2653" s="17" t="str">
        <f>IFERROR(VLOOKUP($F2653,'Location List'!$A$2:$T$644,9,FALSE),"")</f>
        <v>PATTY CEDILLO</v>
      </c>
      <c r="E2653" s="17" t="str">
        <f>IFERROR(VLOOKUP($F2653,'Location List'!$A$2:$T$644,2,FALSE),"")</f>
        <v>YUMA</v>
      </c>
      <c r="F2653" s="26">
        <v>620</v>
      </c>
      <c r="G2653" s="29" t="s">
        <v>3495</v>
      </c>
      <c r="H2653" s="29" t="s">
        <v>3462</v>
      </c>
      <c r="I2653" s="26">
        <v>221</v>
      </c>
      <c r="J2653" s="26">
        <v>227</v>
      </c>
      <c r="K2653" s="26">
        <v>0</v>
      </c>
      <c r="L2653" s="26">
        <v>16</v>
      </c>
      <c r="M2653" s="26">
        <v>448</v>
      </c>
      <c r="N2653" s="26">
        <v>0</v>
      </c>
      <c r="O2653" s="49">
        <v>0</v>
      </c>
    </row>
    <row r="2654" spans="1:15" ht="15" customHeight="1" x14ac:dyDescent="0.25">
      <c r="A2654" s="17" t="str">
        <f>IFERROR(VLOOKUP($F2654,'Location List'!$A$2:$T$644,20,FALSE),"")</f>
        <v>Tim Kerum</v>
      </c>
      <c r="B2654" s="17" t="str">
        <f>IFERROR(VLOOKUP($F2654,'Location List'!$A$2:$T$644,19,FALSE),"")</f>
        <v>Troy Chaney</v>
      </c>
      <c r="C2654" s="17" t="str">
        <f>IFERROR(VLOOKUP($F2654,'Location List'!$A$2:$T$644,18,FALSE),"")</f>
        <v>Clarence Davidson</v>
      </c>
      <c r="D2654" s="17" t="str">
        <f>IFERROR(VLOOKUP($F2654,'Location List'!$A$2:$T$644,9,FALSE),"")</f>
        <v>LOUIS DEIGNAN</v>
      </c>
      <c r="E2654" s="17" t="str">
        <f>IFERROR(VLOOKUP($F2654,'Location List'!$A$2:$T$644,2,FALSE),"")</f>
        <v>PHOENIX</v>
      </c>
      <c r="F2654" s="26">
        <v>621</v>
      </c>
      <c r="G2654" s="29" t="s">
        <v>3605</v>
      </c>
      <c r="H2654" s="29" t="s">
        <v>3283</v>
      </c>
      <c r="I2654" s="26">
        <v>187</v>
      </c>
      <c r="J2654" s="26">
        <v>184</v>
      </c>
      <c r="K2654" s="26">
        <v>0</v>
      </c>
      <c r="L2654" s="26">
        <v>14</v>
      </c>
      <c r="M2654" s="26">
        <v>371</v>
      </c>
      <c r="N2654" s="26">
        <v>2918</v>
      </c>
      <c r="O2654" s="49">
        <v>7.8650000000000002</v>
      </c>
    </row>
    <row r="2655" spans="1:15" ht="15" customHeight="1" x14ac:dyDescent="0.25">
      <c r="A2655" s="17" t="str">
        <f>IFERROR(VLOOKUP($F2655,'Location List'!$A$2:$T$644,20,FALSE),"")</f>
        <v>Tim Kerum</v>
      </c>
      <c r="B2655" s="17" t="str">
        <f>IFERROR(VLOOKUP($F2655,'Location List'!$A$2:$T$644,19,FALSE),"")</f>
        <v>Troy Chaney</v>
      </c>
      <c r="C2655" s="17" t="str">
        <f>IFERROR(VLOOKUP($F2655,'Location List'!$A$2:$T$644,18,FALSE),"")</f>
        <v>Clarence Davidson</v>
      </c>
      <c r="D2655" s="17" t="str">
        <f>IFERROR(VLOOKUP($F2655,'Location List'!$A$2:$T$644,9,FALSE),"")</f>
        <v>LOUIS DEIGNAN</v>
      </c>
      <c r="E2655" s="17" t="str">
        <f>IFERROR(VLOOKUP($F2655,'Location List'!$A$2:$T$644,2,FALSE),"")</f>
        <v>PHOENIX</v>
      </c>
      <c r="F2655" s="26">
        <v>621</v>
      </c>
      <c r="G2655" s="29" t="s">
        <v>3605</v>
      </c>
      <c r="H2655" s="29" t="s">
        <v>3289</v>
      </c>
      <c r="I2655" s="26">
        <v>175</v>
      </c>
      <c r="J2655" s="26">
        <v>160</v>
      </c>
      <c r="K2655" s="26">
        <v>0</v>
      </c>
      <c r="L2655" s="26">
        <v>21</v>
      </c>
      <c r="M2655" s="26">
        <v>335</v>
      </c>
      <c r="N2655" s="26">
        <v>510</v>
      </c>
      <c r="O2655" s="49">
        <v>1.522</v>
      </c>
    </row>
    <row r="2656" spans="1:15" ht="15" customHeight="1" x14ac:dyDescent="0.25">
      <c r="A2656" s="17" t="str">
        <f>IFERROR(VLOOKUP($F2656,'Location List'!$A$2:$T$644,20,FALSE),"")</f>
        <v>Tim Kerum</v>
      </c>
      <c r="B2656" s="17" t="str">
        <f>IFERROR(VLOOKUP($F2656,'Location List'!$A$2:$T$644,19,FALSE),"")</f>
        <v>Troy Chaney</v>
      </c>
      <c r="C2656" s="17" t="str">
        <f>IFERROR(VLOOKUP($F2656,'Location List'!$A$2:$T$644,18,FALSE),"")</f>
        <v>Clarence Davidson</v>
      </c>
      <c r="D2656" s="17" t="str">
        <f>IFERROR(VLOOKUP($F2656,'Location List'!$A$2:$T$644,9,FALSE),"")</f>
        <v>LOUIS DEIGNAN</v>
      </c>
      <c r="E2656" s="17" t="str">
        <f>IFERROR(VLOOKUP($F2656,'Location List'!$A$2:$T$644,2,FALSE),"")</f>
        <v>PHOENIX</v>
      </c>
      <c r="F2656" s="26">
        <v>621</v>
      </c>
      <c r="G2656" s="29" t="s">
        <v>3272</v>
      </c>
      <c r="H2656" s="29" t="s">
        <v>3405</v>
      </c>
      <c r="I2656" s="26">
        <v>154</v>
      </c>
      <c r="J2656" s="26">
        <v>335</v>
      </c>
      <c r="K2656" s="26">
        <v>0</v>
      </c>
      <c r="L2656" s="26">
        <v>14</v>
      </c>
      <c r="M2656" s="26">
        <v>489</v>
      </c>
      <c r="N2656" s="26">
        <v>3654</v>
      </c>
      <c r="O2656" s="49">
        <v>7.4720000000000004</v>
      </c>
    </row>
    <row r="2657" spans="1:15" ht="15" customHeight="1" x14ac:dyDescent="0.25">
      <c r="A2657" s="17" t="str">
        <f>IFERROR(VLOOKUP($F2657,'Location List'!$A$2:$T$644,20,FALSE),"")</f>
        <v>Tim Kerum</v>
      </c>
      <c r="B2657" s="17" t="str">
        <f>IFERROR(VLOOKUP($F2657,'Location List'!$A$2:$T$644,19,FALSE),"")</f>
        <v>Troy Chaney</v>
      </c>
      <c r="C2657" s="17" t="str">
        <f>IFERROR(VLOOKUP($F2657,'Location List'!$A$2:$T$644,18,FALSE),"")</f>
        <v>Clarence Davidson</v>
      </c>
      <c r="D2657" s="17" t="str">
        <f>IFERROR(VLOOKUP($F2657,'Location List'!$A$2:$T$644,9,FALSE),"")</f>
        <v>LOUIS DEIGNAN</v>
      </c>
      <c r="E2657" s="17" t="str">
        <f>IFERROR(VLOOKUP($F2657,'Location List'!$A$2:$T$644,2,FALSE),"")</f>
        <v>PHOENIX</v>
      </c>
      <c r="F2657" s="26">
        <v>621</v>
      </c>
      <c r="G2657" s="29" t="s">
        <v>3272</v>
      </c>
      <c r="H2657" s="29" t="s">
        <v>3543</v>
      </c>
      <c r="I2657" s="26">
        <v>797</v>
      </c>
      <c r="J2657" s="26">
        <v>944</v>
      </c>
      <c r="K2657" s="26">
        <v>0</v>
      </c>
      <c r="L2657" s="26">
        <v>15</v>
      </c>
      <c r="M2657" s="26">
        <v>1741</v>
      </c>
      <c r="N2657" s="26">
        <v>3365</v>
      </c>
      <c r="O2657" s="49">
        <v>1.9330000000000001</v>
      </c>
    </row>
    <row r="2658" spans="1:15" ht="15" customHeight="1" x14ac:dyDescent="0.25">
      <c r="A2658" s="17" t="str">
        <f>IFERROR(VLOOKUP($F2658,'Location List'!$A$2:$T$644,20,FALSE),"")</f>
        <v>Tim Kerum</v>
      </c>
      <c r="B2658" s="17" t="str">
        <f>IFERROR(VLOOKUP($F2658,'Location List'!$A$2:$T$644,19,FALSE),"")</f>
        <v>Troy Chaney</v>
      </c>
      <c r="C2658" s="17" t="str">
        <f>IFERROR(VLOOKUP($F2658,'Location List'!$A$2:$T$644,18,FALSE),"")</f>
        <v>Clarence Davidson</v>
      </c>
      <c r="D2658" s="17" t="str">
        <f>IFERROR(VLOOKUP($F2658,'Location List'!$A$2:$T$644,9,FALSE),"")</f>
        <v>LOUIS DEIGNAN</v>
      </c>
      <c r="E2658" s="17" t="str">
        <f>IFERROR(VLOOKUP($F2658,'Location List'!$A$2:$T$644,2,FALSE),"")</f>
        <v>PHOENIX</v>
      </c>
      <c r="F2658" s="26">
        <v>621</v>
      </c>
      <c r="G2658" s="29" t="s">
        <v>3278</v>
      </c>
      <c r="H2658" s="29" t="s">
        <v>3516</v>
      </c>
      <c r="I2658" s="26">
        <v>41</v>
      </c>
      <c r="J2658" s="26">
        <v>52</v>
      </c>
      <c r="K2658" s="26">
        <v>0</v>
      </c>
      <c r="L2658" s="26">
        <v>14</v>
      </c>
      <c r="M2658" s="26">
        <v>93</v>
      </c>
      <c r="N2658" s="26">
        <v>181</v>
      </c>
      <c r="O2658" s="49">
        <v>1.946</v>
      </c>
    </row>
    <row r="2659" spans="1:15" ht="15" customHeight="1" x14ac:dyDescent="0.25">
      <c r="A2659" s="17" t="str">
        <f>IFERROR(VLOOKUP($F2659,'Location List'!$A$2:$T$644,20,FALSE),"")</f>
        <v>Tim Kerum</v>
      </c>
      <c r="B2659" s="17" t="str">
        <f>IFERROR(VLOOKUP($F2659,'Location List'!$A$2:$T$644,19,FALSE),"")</f>
        <v>Troy Chaney</v>
      </c>
      <c r="C2659" s="17" t="str">
        <f>IFERROR(VLOOKUP($F2659,'Location List'!$A$2:$T$644,18,FALSE),"")</f>
        <v>Clarence Davidson</v>
      </c>
      <c r="D2659" s="17" t="str">
        <f>IFERROR(VLOOKUP($F2659,'Location List'!$A$2:$T$644,9,FALSE),"")</f>
        <v>LOUIS DEIGNAN</v>
      </c>
      <c r="E2659" s="17" t="str">
        <f>IFERROR(VLOOKUP($F2659,'Location List'!$A$2:$T$644,2,FALSE),"")</f>
        <v>PHOENIX</v>
      </c>
      <c r="F2659" s="26">
        <v>621</v>
      </c>
      <c r="G2659" s="29" t="s">
        <v>3278</v>
      </c>
      <c r="H2659" s="29" t="s">
        <v>3494</v>
      </c>
      <c r="I2659" s="26">
        <v>99</v>
      </c>
      <c r="J2659" s="26">
        <v>87</v>
      </c>
      <c r="K2659" s="26">
        <v>0</v>
      </c>
      <c r="L2659" s="26">
        <v>14</v>
      </c>
      <c r="M2659" s="26">
        <v>186</v>
      </c>
      <c r="N2659" s="26">
        <v>3454</v>
      </c>
      <c r="O2659" s="49">
        <v>18.57</v>
      </c>
    </row>
    <row r="2660" spans="1:15" ht="15" customHeight="1" x14ac:dyDescent="0.25">
      <c r="A2660" s="17" t="str">
        <f>IFERROR(VLOOKUP($F2660,'Location List'!$A$2:$T$644,20,FALSE),"")</f>
        <v>Tim Kerum</v>
      </c>
      <c r="B2660" s="17" t="str">
        <f>IFERROR(VLOOKUP($F2660,'Location List'!$A$2:$T$644,19,FALSE),"")</f>
        <v>Mike Seymour</v>
      </c>
      <c r="C2660" s="17" t="str">
        <f>IFERROR(VLOOKUP($F2660,'Location List'!$A$2:$T$644,18,FALSE),"")</f>
        <v>Devin Magle</v>
      </c>
      <c r="D2660" s="17" t="str">
        <f>IFERROR(VLOOKUP($F2660,'Location List'!$A$2:$T$644,9,FALSE),"")</f>
        <v>TONY REYNOLDS</v>
      </c>
      <c r="E2660" s="17" t="str">
        <f>IFERROR(VLOOKUP($F2660,'Location List'!$A$2:$T$644,2,FALSE),"")</f>
        <v>SILVERDALE</v>
      </c>
      <c r="F2660" s="26">
        <v>622</v>
      </c>
      <c r="G2660" s="29" t="s">
        <v>3272</v>
      </c>
      <c r="H2660" s="29" t="s">
        <v>3365</v>
      </c>
      <c r="I2660" s="26">
        <v>182</v>
      </c>
      <c r="J2660" s="26">
        <v>405</v>
      </c>
      <c r="K2660" s="26">
        <v>0</v>
      </c>
      <c r="L2660" s="26">
        <v>16</v>
      </c>
      <c r="M2660" s="26">
        <v>587</v>
      </c>
      <c r="N2660" s="26">
        <v>1122</v>
      </c>
      <c r="O2660" s="49">
        <v>1.911</v>
      </c>
    </row>
    <row r="2661" spans="1:15" ht="15" customHeight="1" x14ac:dyDescent="0.25">
      <c r="A2661" s="17" t="str">
        <f>IFERROR(VLOOKUP($F2661,'Location List'!$A$2:$T$644,20,FALSE),"")</f>
        <v>Tim Kerum</v>
      </c>
      <c r="B2661" s="17" t="str">
        <f>IFERROR(VLOOKUP($F2661,'Location List'!$A$2:$T$644,19,FALSE),"")</f>
        <v>Mike Seymour</v>
      </c>
      <c r="C2661" s="17" t="str">
        <f>IFERROR(VLOOKUP($F2661,'Location List'!$A$2:$T$644,18,FALSE),"")</f>
        <v>Devin Magle</v>
      </c>
      <c r="D2661" s="17" t="str">
        <f>IFERROR(VLOOKUP($F2661,'Location List'!$A$2:$T$644,9,FALSE),"")</f>
        <v>TONY REYNOLDS</v>
      </c>
      <c r="E2661" s="17" t="str">
        <f>IFERROR(VLOOKUP($F2661,'Location List'!$A$2:$T$644,2,FALSE),"")</f>
        <v>SILVERDALE</v>
      </c>
      <c r="F2661" s="26">
        <v>622</v>
      </c>
      <c r="G2661" s="29" t="s">
        <v>3278</v>
      </c>
      <c r="H2661" s="29" t="s">
        <v>3339</v>
      </c>
      <c r="I2661" s="26">
        <v>211</v>
      </c>
      <c r="J2661" s="26">
        <v>421</v>
      </c>
      <c r="K2661" s="26">
        <v>0</v>
      </c>
      <c r="L2661" s="26">
        <v>15</v>
      </c>
      <c r="M2661" s="26">
        <v>632</v>
      </c>
      <c r="N2661" s="26">
        <v>1153</v>
      </c>
      <c r="O2661" s="49">
        <v>1.8240000000000001</v>
      </c>
    </row>
    <row r="2662" spans="1:15" ht="15" customHeight="1" x14ac:dyDescent="0.25">
      <c r="A2662" s="17" t="str">
        <f>IFERROR(VLOOKUP($F2662,'Location List'!$A$2:$T$644,20,FALSE),"")</f>
        <v>Tim Kerum</v>
      </c>
      <c r="B2662" s="17" t="str">
        <f>IFERROR(VLOOKUP($F2662,'Location List'!$A$2:$T$644,19,FALSE),"")</f>
        <v>Mike Seymour</v>
      </c>
      <c r="C2662" s="17" t="str">
        <f>IFERROR(VLOOKUP($F2662,'Location List'!$A$2:$T$644,18,FALSE),"")</f>
        <v>Devin Magle</v>
      </c>
      <c r="D2662" s="17" t="str">
        <f>IFERROR(VLOOKUP($F2662,'Location List'!$A$2:$T$644,9,FALSE),"")</f>
        <v>TONY REYNOLDS</v>
      </c>
      <c r="E2662" s="17" t="str">
        <f>IFERROR(VLOOKUP($F2662,'Location List'!$A$2:$T$644,2,FALSE),"")</f>
        <v>SILVERDALE</v>
      </c>
      <c r="F2662" s="26">
        <v>622</v>
      </c>
      <c r="G2662" s="29" t="s">
        <v>3278</v>
      </c>
      <c r="H2662" s="29" t="s">
        <v>3387</v>
      </c>
      <c r="I2662" s="26">
        <v>140</v>
      </c>
      <c r="J2662" s="26">
        <v>231</v>
      </c>
      <c r="K2662" s="26">
        <v>0</v>
      </c>
      <c r="L2662" s="26">
        <v>18</v>
      </c>
      <c r="M2662" s="26">
        <v>371</v>
      </c>
      <c r="N2662" s="26">
        <v>556</v>
      </c>
      <c r="O2662" s="49">
        <v>1.4990000000000001</v>
      </c>
    </row>
    <row r="2663" spans="1:15" ht="15" customHeight="1" x14ac:dyDescent="0.25">
      <c r="A2663" s="17" t="str">
        <f>IFERROR(VLOOKUP($F2663,'Location List'!$A$2:$T$644,20,FALSE),"")</f>
        <v>Tim Kerum</v>
      </c>
      <c r="B2663" s="17" t="str">
        <f>IFERROR(VLOOKUP($F2663,'Location List'!$A$2:$T$644,19,FALSE),"")</f>
        <v>Mike Seymour</v>
      </c>
      <c r="C2663" s="17" t="str">
        <f>IFERROR(VLOOKUP($F2663,'Location List'!$A$2:$T$644,18,FALSE),"")</f>
        <v>Devin Magle</v>
      </c>
      <c r="D2663" s="17" t="str">
        <f>IFERROR(VLOOKUP($F2663,'Location List'!$A$2:$T$644,9,FALSE),"")</f>
        <v>TONY REYNOLDS</v>
      </c>
      <c r="E2663" s="17" t="str">
        <f>IFERROR(VLOOKUP($F2663,'Location List'!$A$2:$T$644,2,FALSE),"")</f>
        <v>SILVERDALE</v>
      </c>
      <c r="F2663" s="26">
        <v>622</v>
      </c>
      <c r="G2663" s="29" t="s">
        <v>3278</v>
      </c>
      <c r="H2663" s="29" t="s">
        <v>3444</v>
      </c>
      <c r="I2663" s="26">
        <v>117</v>
      </c>
      <c r="J2663" s="26">
        <v>112</v>
      </c>
      <c r="K2663" s="26">
        <v>0</v>
      </c>
      <c r="L2663" s="26">
        <v>14</v>
      </c>
      <c r="M2663" s="26">
        <v>229</v>
      </c>
      <c r="N2663" s="26">
        <v>319</v>
      </c>
      <c r="O2663" s="49">
        <v>1.393</v>
      </c>
    </row>
    <row r="2664" spans="1:15" ht="15" customHeight="1" x14ac:dyDescent="0.25">
      <c r="A2664" s="17" t="str">
        <f>IFERROR(VLOOKUP($F2664,'Location List'!$A$2:$T$644,20,FALSE),"")</f>
        <v>Tim Kerum</v>
      </c>
      <c r="B2664" s="17" t="str">
        <f>IFERROR(VLOOKUP($F2664,'Location List'!$A$2:$T$644,19,FALSE),"")</f>
        <v>Mike Seymour</v>
      </c>
      <c r="C2664" s="17" t="str">
        <f>IFERROR(VLOOKUP($F2664,'Location List'!$A$2:$T$644,18,FALSE),"")</f>
        <v>Devin Magle</v>
      </c>
      <c r="D2664" s="17" t="str">
        <f>IFERROR(VLOOKUP($F2664,'Location List'!$A$2:$T$644,9,FALSE),"")</f>
        <v>TONY REYNOLDS</v>
      </c>
      <c r="E2664" s="17" t="str">
        <f>IFERROR(VLOOKUP($F2664,'Location List'!$A$2:$T$644,2,FALSE),"")</f>
        <v>SILVERDALE</v>
      </c>
      <c r="F2664" s="26">
        <v>622</v>
      </c>
      <c r="G2664" s="29" t="s">
        <v>3278</v>
      </c>
      <c r="H2664" s="29" t="s">
        <v>3445</v>
      </c>
      <c r="I2664" s="26">
        <v>135</v>
      </c>
      <c r="J2664" s="26">
        <v>108</v>
      </c>
      <c r="K2664" s="26">
        <v>0</v>
      </c>
      <c r="L2664" s="26">
        <v>14</v>
      </c>
      <c r="M2664" s="26">
        <v>243</v>
      </c>
      <c r="N2664" s="26">
        <v>379</v>
      </c>
      <c r="O2664" s="49">
        <v>1.56</v>
      </c>
    </row>
    <row r="2665" spans="1:15" ht="15" customHeight="1" x14ac:dyDescent="0.25">
      <c r="A2665" s="17" t="str">
        <f>IFERROR(VLOOKUP($F2665,'Location List'!$A$2:$T$644,20,FALSE),"")</f>
        <v>Tim Kerum</v>
      </c>
      <c r="B2665" s="17" t="str">
        <f>IFERROR(VLOOKUP($F2665,'Location List'!$A$2:$T$644,19,FALSE),"")</f>
        <v>Mike Seymour</v>
      </c>
      <c r="C2665" s="17" t="str">
        <f>IFERROR(VLOOKUP($F2665,'Location List'!$A$2:$T$644,18,FALSE),"")</f>
        <v>Devin Magle</v>
      </c>
      <c r="D2665" s="17" t="str">
        <f>IFERROR(VLOOKUP($F2665,'Location List'!$A$2:$T$644,9,FALSE),"")</f>
        <v>TONY REYNOLDS</v>
      </c>
      <c r="E2665" s="17" t="str">
        <f>IFERROR(VLOOKUP($F2665,'Location List'!$A$2:$T$644,2,FALSE),"")</f>
        <v>SILVERDALE</v>
      </c>
      <c r="F2665" s="26">
        <v>622</v>
      </c>
      <c r="G2665" s="29" t="s">
        <v>3278</v>
      </c>
      <c r="H2665" s="29" t="s">
        <v>3478</v>
      </c>
      <c r="I2665" s="26">
        <v>928</v>
      </c>
      <c r="J2665" s="26">
        <v>386</v>
      </c>
      <c r="K2665" s="26">
        <v>0</v>
      </c>
      <c r="L2665" s="26">
        <v>15</v>
      </c>
      <c r="M2665" s="26">
        <v>1314</v>
      </c>
      <c r="N2665" s="26">
        <v>8289</v>
      </c>
      <c r="O2665" s="49">
        <v>6.3079999999999998</v>
      </c>
    </row>
    <row r="2666" spans="1:15" ht="15" customHeight="1" x14ac:dyDescent="0.25">
      <c r="A2666" s="17" t="str">
        <f>IFERROR(VLOOKUP($F2666,'Location List'!$A$2:$T$644,20,FALSE),"")</f>
        <v>Tim Kerum</v>
      </c>
      <c r="B2666" s="17" t="str">
        <f>IFERROR(VLOOKUP($F2666,'Location List'!$A$2:$T$644,19,FALSE),"")</f>
        <v>Mike Seymour</v>
      </c>
      <c r="C2666" s="17" t="str">
        <f>IFERROR(VLOOKUP($F2666,'Location List'!$A$2:$T$644,18,FALSE),"")</f>
        <v>Devin Magle</v>
      </c>
      <c r="D2666" s="17" t="str">
        <f>IFERROR(VLOOKUP($F2666,'Location List'!$A$2:$T$644,9,FALSE),"")</f>
        <v>TONY REYNOLDS</v>
      </c>
      <c r="E2666" s="17" t="str">
        <f>IFERROR(VLOOKUP($F2666,'Location List'!$A$2:$T$644,2,FALSE),"")</f>
        <v>TACOMA</v>
      </c>
      <c r="F2666" s="26">
        <v>626</v>
      </c>
      <c r="G2666" s="29" t="s">
        <v>3605</v>
      </c>
      <c r="H2666" s="29" t="s">
        <v>3296</v>
      </c>
      <c r="I2666" s="26">
        <v>320</v>
      </c>
      <c r="J2666" s="26">
        <v>412</v>
      </c>
      <c r="K2666" s="26">
        <v>0</v>
      </c>
      <c r="L2666" s="26">
        <v>19</v>
      </c>
      <c r="M2666" s="26">
        <v>732</v>
      </c>
      <c r="N2666" s="26">
        <v>4481</v>
      </c>
      <c r="O2666" s="49">
        <v>6.1219999999999999</v>
      </c>
    </row>
    <row r="2667" spans="1:15" ht="15" customHeight="1" x14ac:dyDescent="0.25">
      <c r="A2667" s="17" t="str">
        <f>IFERROR(VLOOKUP($F2667,'Location List'!$A$2:$T$644,20,FALSE),"")</f>
        <v>Tim Kerum</v>
      </c>
      <c r="B2667" s="17" t="str">
        <f>IFERROR(VLOOKUP($F2667,'Location List'!$A$2:$T$644,19,FALSE),"")</f>
        <v>Mike Seymour</v>
      </c>
      <c r="C2667" s="17" t="str">
        <f>IFERROR(VLOOKUP($F2667,'Location List'!$A$2:$T$644,18,FALSE),"")</f>
        <v>Devin Magle</v>
      </c>
      <c r="D2667" s="17" t="str">
        <f>IFERROR(VLOOKUP($F2667,'Location List'!$A$2:$T$644,9,FALSE),"")</f>
        <v>TONY REYNOLDS</v>
      </c>
      <c r="E2667" s="17" t="str">
        <f>IFERROR(VLOOKUP($F2667,'Location List'!$A$2:$T$644,2,FALSE),"")</f>
        <v>TACOMA</v>
      </c>
      <c r="F2667" s="26">
        <v>626</v>
      </c>
      <c r="G2667" s="29" t="s">
        <v>3605</v>
      </c>
      <c r="H2667" s="29" t="s">
        <v>3430</v>
      </c>
      <c r="I2667" s="26">
        <v>1022</v>
      </c>
      <c r="J2667" s="26">
        <v>360</v>
      </c>
      <c r="K2667" s="26">
        <v>0</v>
      </c>
      <c r="L2667" s="26">
        <v>15</v>
      </c>
      <c r="M2667" s="26">
        <v>1382</v>
      </c>
      <c r="N2667" s="26">
        <v>16275</v>
      </c>
      <c r="O2667" s="49">
        <v>11.776</v>
      </c>
    </row>
    <row r="2668" spans="1:15" ht="15" customHeight="1" x14ac:dyDescent="0.25">
      <c r="A2668" s="17" t="str">
        <f>IFERROR(VLOOKUP($F2668,'Location List'!$A$2:$T$644,20,FALSE),"")</f>
        <v>Tim Kerum</v>
      </c>
      <c r="B2668" s="17" t="str">
        <f>IFERROR(VLOOKUP($F2668,'Location List'!$A$2:$T$644,19,FALSE),"")</f>
        <v>Mike Seymour</v>
      </c>
      <c r="C2668" s="17" t="str">
        <f>IFERROR(VLOOKUP($F2668,'Location List'!$A$2:$T$644,18,FALSE),"")</f>
        <v>Devin Magle</v>
      </c>
      <c r="D2668" s="17" t="str">
        <f>IFERROR(VLOOKUP($F2668,'Location List'!$A$2:$T$644,9,FALSE),"")</f>
        <v>TONY REYNOLDS</v>
      </c>
      <c r="E2668" s="17" t="str">
        <f>IFERROR(VLOOKUP($F2668,'Location List'!$A$2:$T$644,2,FALSE),"")</f>
        <v>TACOMA</v>
      </c>
      <c r="F2668" s="26">
        <v>626</v>
      </c>
      <c r="G2668" s="29" t="s">
        <v>3272</v>
      </c>
      <c r="H2668" s="29" t="s">
        <v>3301</v>
      </c>
      <c r="I2668" s="26">
        <v>537</v>
      </c>
      <c r="J2668" s="26">
        <v>1097</v>
      </c>
      <c r="K2668" s="26">
        <v>0</v>
      </c>
      <c r="L2668" s="26">
        <v>12</v>
      </c>
      <c r="M2668" s="26">
        <v>1634</v>
      </c>
      <c r="N2668" s="26">
        <v>11364</v>
      </c>
      <c r="O2668" s="49">
        <v>6.9550000000000001</v>
      </c>
    </row>
    <row r="2669" spans="1:15" ht="15" customHeight="1" x14ac:dyDescent="0.25">
      <c r="A2669" s="17" t="str">
        <f>IFERROR(VLOOKUP($F2669,'Location List'!$A$2:$T$644,20,FALSE),"")</f>
        <v>Tim Kerum</v>
      </c>
      <c r="B2669" s="17" t="str">
        <f>IFERROR(VLOOKUP($F2669,'Location List'!$A$2:$T$644,19,FALSE),"")</f>
        <v>Mike Seymour</v>
      </c>
      <c r="C2669" s="17" t="str">
        <f>IFERROR(VLOOKUP($F2669,'Location List'!$A$2:$T$644,18,FALSE),"")</f>
        <v>Devin Magle</v>
      </c>
      <c r="D2669" s="17" t="str">
        <f>IFERROR(VLOOKUP($F2669,'Location List'!$A$2:$T$644,9,FALSE),"")</f>
        <v>TONY REYNOLDS</v>
      </c>
      <c r="E2669" s="17" t="str">
        <f>IFERROR(VLOOKUP($F2669,'Location List'!$A$2:$T$644,2,FALSE),"")</f>
        <v>TACOMA</v>
      </c>
      <c r="F2669" s="26">
        <v>626</v>
      </c>
      <c r="G2669" s="29" t="s">
        <v>3272</v>
      </c>
      <c r="H2669" s="29" t="s">
        <v>3406</v>
      </c>
      <c r="I2669" s="26">
        <v>665</v>
      </c>
      <c r="J2669" s="26">
        <v>727</v>
      </c>
      <c r="K2669" s="26">
        <v>0</v>
      </c>
      <c r="L2669" s="26">
        <v>13</v>
      </c>
      <c r="M2669" s="26">
        <v>1392</v>
      </c>
      <c r="N2669" s="26">
        <v>11155</v>
      </c>
      <c r="O2669" s="49">
        <v>8.0139999999999993</v>
      </c>
    </row>
    <row r="2670" spans="1:15" ht="15" customHeight="1" x14ac:dyDescent="0.25">
      <c r="A2670" s="17" t="str">
        <f>IFERROR(VLOOKUP($F2670,'Location List'!$A$2:$T$644,20,FALSE),"")</f>
        <v>Tim Kerum</v>
      </c>
      <c r="B2670" s="17" t="str">
        <f>IFERROR(VLOOKUP($F2670,'Location List'!$A$2:$T$644,19,FALSE),"")</f>
        <v>Mike Seymour</v>
      </c>
      <c r="C2670" s="17" t="str">
        <f>IFERROR(VLOOKUP($F2670,'Location List'!$A$2:$T$644,18,FALSE),"")</f>
        <v>Devin Magle</v>
      </c>
      <c r="D2670" s="17" t="str">
        <f>IFERROR(VLOOKUP($F2670,'Location List'!$A$2:$T$644,9,FALSE),"")</f>
        <v>TONY REYNOLDS</v>
      </c>
      <c r="E2670" s="17" t="str">
        <f>IFERROR(VLOOKUP($F2670,'Location List'!$A$2:$T$644,2,FALSE),"")</f>
        <v>TACOMA</v>
      </c>
      <c r="F2670" s="26">
        <v>626</v>
      </c>
      <c r="G2670" s="29" t="s">
        <v>3272</v>
      </c>
      <c r="H2670" s="29" t="s">
        <v>3543</v>
      </c>
      <c r="I2670" s="26">
        <v>1944</v>
      </c>
      <c r="J2670" s="26">
        <v>1940</v>
      </c>
      <c r="K2670" s="26">
        <v>0</v>
      </c>
      <c r="L2670" s="26">
        <v>25</v>
      </c>
      <c r="M2670" s="26">
        <v>3884</v>
      </c>
      <c r="N2670" s="26">
        <v>5723</v>
      </c>
      <c r="O2670" s="49">
        <v>1.4730000000000001</v>
      </c>
    </row>
    <row r="2671" spans="1:15" ht="15" customHeight="1" x14ac:dyDescent="0.25">
      <c r="A2671" s="17" t="str">
        <f>IFERROR(VLOOKUP($F2671,'Location List'!$A$2:$T$644,20,FALSE),"")</f>
        <v>Tim Kerum</v>
      </c>
      <c r="B2671" s="17" t="str">
        <f>IFERROR(VLOOKUP($F2671,'Location List'!$A$2:$T$644,19,FALSE),"")</f>
        <v>Mike Seymour</v>
      </c>
      <c r="C2671" s="17" t="str">
        <f>IFERROR(VLOOKUP($F2671,'Location List'!$A$2:$T$644,18,FALSE),"")</f>
        <v>Devin Magle</v>
      </c>
      <c r="D2671" s="17" t="str">
        <f>IFERROR(VLOOKUP($F2671,'Location List'!$A$2:$T$644,9,FALSE),"")</f>
        <v>TONY REYNOLDS</v>
      </c>
      <c r="E2671" s="17" t="str">
        <f>IFERROR(VLOOKUP($F2671,'Location List'!$A$2:$T$644,2,FALSE),"")</f>
        <v>TACOMA</v>
      </c>
      <c r="F2671" s="26">
        <v>626</v>
      </c>
      <c r="G2671" s="29" t="s">
        <v>3272</v>
      </c>
      <c r="H2671" s="29" t="s">
        <v>3544</v>
      </c>
      <c r="I2671" s="26">
        <v>1350</v>
      </c>
      <c r="J2671" s="26">
        <v>1184</v>
      </c>
      <c r="K2671" s="26">
        <v>0</v>
      </c>
      <c r="L2671" s="26">
        <v>23</v>
      </c>
      <c r="M2671" s="26">
        <v>2534</v>
      </c>
      <c r="N2671" s="26">
        <v>3796</v>
      </c>
      <c r="O2671" s="49">
        <v>1.498</v>
      </c>
    </row>
    <row r="2672" spans="1:15" ht="15" customHeight="1" x14ac:dyDescent="0.25">
      <c r="A2672" s="17" t="str">
        <f>IFERROR(VLOOKUP($F2672,'Location List'!$A$2:$T$644,20,FALSE),"")</f>
        <v>Tim Kerum</v>
      </c>
      <c r="B2672" s="17" t="str">
        <f>IFERROR(VLOOKUP($F2672,'Location List'!$A$2:$T$644,19,FALSE),"")</f>
        <v>Mike Seymour</v>
      </c>
      <c r="C2672" s="17" t="str">
        <f>IFERROR(VLOOKUP($F2672,'Location List'!$A$2:$T$644,18,FALSE),"")</f>
        <v>Devin Magle</v>
      </c>
      <c r="D2672" s="17" t="str">
        <f>IFERROR(VLOOKUP($F2672,'Location List'!$A$2:$T$644,9,FALSE),"")</f>
        <v>TONY REYNOLDS</v>
      </c>
      <c r="E2672" s="17" t="str">
        <f>IFERROR(VLOOKUP($F2672,'Location List'!$A$2:$T$644,2,FALSE),"")</f>
        <v>TACOMA</v>
      </c>
      <c r="F2672" s="26">
        <v>626</v>
      </c>
      <c r="G2672" s="29" t="s">
        <v>3272</v>
      </c>
      <c r="H2672" s="29" t="s">
        <v>3332</v>
      </c>
      <c r="I2672" s="26">
        <v>773</v>
      </c>
      <c r="J2672" s="26">
        <v>610</v>
      </c>
      <c r="K2672" s="26">
        <v>0</v>
      </c>
      <c r="L2672" s="26">
        <v>12</v>
      </c>
      <c r="M2672" s="26">
        <v>1383</v>
      </c>
      <c r="N2672" s="26">
        <v>9955</v>
      </c>
      <c r="O2672" s="49">
        <v>7.1980000000000004</v>
      </c>
    </row>
    <row r="2673" spans="1:15" ht="15" customHeight="1" x14ac:dyDescent="0.25">
      <c r="A2673" s="17" t="str">
        <f>IFERROR(VLOOKUP($F2673,'Location List'!$A$2:$T$644,20,FALSE),"")</f>
        <v>Tim Kerum</v>
      </c>
      <c r="B2673" s="17" t="str">
        <f>IFERROR(VLOOKUP($F2673,'Location List'!$A$2:$T$644,19,FALSE),"")</f>
        <v>Mike Seymour</v>
      </c>
      <c r="C2673" s="17" t="str">
        <f>IFERROR(VLOOKUP($F2673,'Location List'!$A$2:$T$644,18,FALSE),"")</f>
        <v>Devin Magle</v>
      </c>
      <c r="D2673" s="17" t="str">
        <f>IFERROR(VLOOKUP($F2673,'Location List'!$A$2:$T$644,9,FALSE),"")</f>
        <v>TONY REYNOLDS</v>
      </c>
      <c r="E2673" s="17" t="str">
        <f>IFERROR(VLOOKUP($F2673,'Location List'!$A$2:$T$644,2,FALSE),"")</f>
        <v>TACOMA</v>
      </c>
      <c r="F2673" s="26">
        <v>626</v>
      </c>
      <c r="G2673" s="29" t="s">
        <v>3276</v>
      </c>
      <c r="H2673" s="29" t="s">
        <v>3552</v>
      </c>
      <c r="I2673" s="26">
        <v>162</v>
      </c>
      <c r="J2673" s="26">
        <v>165</v>
      </c>
      <c r="K2673" s="26">
        <v>0</v>
      </c>
      <c r="L2673" s="26">
        <v>11</v>
      </c>
      <c r="M2673" s="26">
        <v>327</v>
      </c>
      <c r="N2673" s="26">
        <v>7996</v>
      </c>
      <c r="O2673" s="49">
        <v>24.452999999999999</v>
      </c>
    </row>
    <row r="2674" spans="1:15" ht="15" customHeight="1" x14ac:dyDescent="0.25">
      <c r="A2674" s="17" t="str">
        <f>IFERROR(VLOOKUP($F2674,'Location List'!$A$2:$T$644,20,FALSE),"")</f>
        <v>Tim Kerum</v>
      </c>
      <c r="B2674" s="17" t="str">
        <f>IFERROR(VLOOKUP($F2674,'Location List'!$A$2:$T$644,19,FALSE),"")</f>
        <v>Mike Seymour</v>
      </c>
      <c r="C2674" s="17" t="str">
        <f>IFERROR(VLOOKUP($F2674,'Location List'!$A$2:$T$644,18,FALSE),"")</f>
        <v>Devin Magle</v>
      </c>
      <c r="D2674" s="17" t="str">
        <f>IFERROR(VLOOKUP($F2674,'Location List'!$A$2:$T$644,9,FALSE),"")</f>
        <v>TONY REYNOLDS</v>
      </c>
      <c r="E2674" s="17" t="str">
        <f>IFERROR(VLOOKUP($F2674,'Location List'!$A$2:$T$644,2,FALSE),"")</f>
        <v>TACOMA</v>
      </c>
      <c r="F2674" s="26">
        <v>626</v>
      </c>
      <c r="G2674" s="29" t="s">
        <v>3276</v>
      </c>
      <c r="H2674" s="29" t="s">
        <v>3282</v>
      </c>
      <c r="I2674" s="26">
        <v>279</v>
      </c>
      <c r="J2674" s="26">
        <v>248</v>
      </c>
      <c r="K2674" s="26">
        <v>0</v>
      </c>
      <c r="L2674" s="26">
        <v>24</v>
      </c>
      <c r="M2674" s="26">
        <v>527</v>
      </c>
      <c r="N2674" s="26">
        <v>887</v>
      </c>
      <c r="O2674" s="49">
        <v>1.6830000000000001</v>
      </c>
    </row>
    <row r="2675" spans="1:15" ht="15" customHeight="1" x14ac:dyDescent="0.25">
      <c r="A2675" s="17" t="str">
        <f>IFERROR(VLOOKUP($F2675,'Location List'!$A$2:$T$644,20,FALSE),"")</f>
        <v>Tim Kerum</v>
      </c>
      <c r="B2675" s="17" t="str">
        <f>IFERROR(VLOOKUP($F2675,'Location List'!$A$2:$T$644,19,FALSE),"")</f>
        <v>Mike Seymour</v>
      </c>
      <c r="C2675" s="17" t="str">
        <f>IFERROR(VLOOKUP($F2675,'Location List'!$A$2:$T$644,18,FALSE),"")</f>
        <v>Devin Magle</v>
      </c>
      <c r="D2675" s="17" t="str">
        <f>IFERROR(VLOOKUP($F2675,'Location List'!$A$2:$T$644,9,FALSE),"")</f>
        <v>TONY REYNOLDS</v>
      </c>
      <c r="E2675" s="17" t="str">
        <f>IFERROR(VLOOKUP($F2675,'Location List'!$A$2:$T$644,2,FALSE),"")</f>
        <v>TACOMA</v>
      </c>
      <c r="F2675" s="26">
        <v>626</v>
      </c>
      <c r="G2675" s="29" t="s">
        <v>3276</v>
      </c>
      <c r="H2675" s="29" t="s">
        <v>3401</v>
      </c>
      <c r="I2675" s="26">
        <v>210</v>
      </c>
      <c r="J2675" s="26">
        <v>264</v>
      </c>
      <c r="K2675" s="26">
        <v>0</v>
      </c>
      <c r="L2675" s="26">
        <v>12</v>
      </c>
      <c r="M2675" s="26">
        <v>474</v>
      </c>
      <c r="N2675" s="26">
        <v>798</v>
      </c>
      <c r="O2675" s="49">
        <v>1.6839999999999999</v>
      </c>
    </row>
    <row r="2676" spans="1:15" ht="15" customHeight="1" x14ac:dyDescent="0.25">
      <c r="A2676" s="17" t="str">
        <f>IFERROR(VLOOKUP($F2676,'Location List'!$A$2:$T$644,20,FALSE),"")</f>
        <v>Tim Kerum</v>
      </c>
      <c r="B2676" s="17" t="str">
        <f>IFERROR(VLOOKUP($F2676,'Location List'!$A$2:$T$644,19,FALSE),"")</f>
        <v>Mike Seymour</v>
      </c>
      <c r="C2676" s="17" t="str">
        <f>IFERROR(VLOOKUP($F2676,'Location List'!$A$2:$T$644,18,FALSE),"")</f>
        <v>Devin Magle</v>
      </c>
      <c r="D2676" s="17" t="str">
        <f>IFERROR(VLOOKUP($F2676,'Location List'!$A$2:$T$644,9,FALSE),"")</f>
        <v>TONY REYNOLDS</v>
      </c>
      <c r="E2676" s="17" t="str">
        <f>IFERROR(VLOOKUP($F2676,'Location List'!$A$2:$T$644,2,FALSE),"")</f>
        <v>TACOMA</v>
      </c>
      <c r="F2676" s="26">
        <v>626</v>
      </c>
      <c r="G2676" s="29" t="s">
        <v>3276</v>
      </c>
      <c r="H2676" s="29" t="s">
        <v>3510</v>
      </c>
      <c r="I2676" s="26">
        <v>257</v>
      </c>
      <c r="J2676" s="26">
        <v>213</v>
      </c>
      <c r="K2676" s="26">
        <v>0</v>
      </c>
      <c r="L2676" s="26">
        <v>12</v>
      </c>
      <c r="M2676" s="26">
        <v>470</v>
      </c>
      <c r="N2676" s="26">
        <v>246</v>
      </c>
      <c r="O2676" s="49">
        <v>0.52300000000000002</v>
      </c>
    </row>
    <row r="2677" spans="1:15" ht="15" customHeight="1" x14ac:dyDescent="0.25">
      <c r="A2677" s="17" t="str">
        <f>IFERROR(VLOOKUP($F2677,'Location List'!$A$2:$T$644,20,FALSE),"")</f>
        <v>Tim Kerum</v>
      </c>
      <c r="B2677" s="17" t="str">
        <f>IFERROR(VLOOKUP($F2677,'Location List'!$A$2:$T$644,19,FALSE),"")</f>
        <v>Mike Seymour</v>
      </c>
      <c r="C2677" s="17" t="str">
        <f>IFERROR(VLOOKUP($F2677,'Location List'!$A$2:$T$644,18,FALSE),"")</f>
        <v>Devin Magle</v>
      </c>
      <c r="D2677" s="17" t="str">
        <f>IFERROR(VLOOKUP($F2677,'Location List'!$A$2:$T$644,9,FALSE),"")</f>
        <v>TONY REYNOLDS</v>
      </c>
      <c r="E2677" s="17" t="str">
        <f>IFERROR(VLOOKUP($F2677,'Location List'!$A$2:$T$644,2,FALSE),"")</f>
        <v>TACOMA</v>
      </c>
      <c r="F2677" s="26">
        <v>626</v>
      </c>
      <c r="G2677" s="29" t="s">
        <v>3276</v>
      </c>
      <c r="H2677" s="29" t="s">
        <v>3398</v>
      </c>
      <c r="I2677" s="26">
        <v>172</v>
      </c>
      <c r="J2677" s="26">
        <v>160</v>
      </c>
      <c r="K2677" s="26">
        <v>0</v>
      </c>
      <c r="L2677" s="26">
        <v>12</v>
      </c>
      <c r="M2677" s="26">
        <v>332</v>
      </c>
      <c r="N2677" s="26">
        <v>2954</v>
      </c>
      <c r="O2677" s="49">
        <v>8.8979999999999997</v>
      </c>
    </row>
    <row r="2678" spans="1:15" ht="15" customHeight="1" x14ac:dyDescent="0.25">
      <c r="A2678" s="17" t="str">
        <f>IFERROR(VLOOKUP($F2678,'Location List'!$A$2:$T$644,20,FALSE),"")</f>
        <v>Tim Kerum</v>
      </c>
      <c r="B2678" s="17" t="str">
        <f>IFERROR(VLOOKUP($F2678,'Location List'!$A$2:$T$644,19,FALSE),"")</f>
        <v>Mike Seymour</v>
      </c>
      <c r="C2678" s="17" t="str">
        <f>IFERROR(VLOOKUP($F2678,'Location List'!$A$2:$T$644,18,FALSE),"")</f>
        <v>Devin Magle</v>
      </c>
      <c r="D2678" s="17" t="str">
        <f>IFERROR(VLOOKUP($F2678,'Location List'!$A$2:$T$644,9,FALSE),"")</f>
        <v>TONY REYNOLDS</v>
      </c>
      <c r="E2678" s="17" t="str">
        <f>IFERROR(VLOOKUP($F2678,'Location List'!$A$2:$T$644,2,FALSE),"")</f>
        <v>TACOMA</v>
      </c>
      <c r="F2678" s="26">
        <v>626</v>
      </c>
      <c r="G2678" s="29" t="s">
        <v>3278</v>
      </c>
      <c r="H2678" s="29" t="s">
        <v>3315</v>
      </c>
      <c r="I2678" s="26">
        <v>201</v>
      </c>
      <c r="J2678" s="26">
        <v>187</v>
      </c>
      <c r="K2678" s="26">
        <v>0</v>
      </c>
      <c r="L2678" s="26">
        <v>13</v>
      </c>
      <c r="M2678" s="26">
        <v>388</v>
      </c>
      <c r="N2678" s="26">
        <v>651</v>
      </c>
      <c r="O2678" s="49">
        <v>1.6779999999999999</v>
      </c>
    </row>
    <row r="2679" spans="1:15" ht="15" customHeight="1" x14ac:dyDescent="0.25">
      <c r="A2679" s="17" t="str">
        <f>IFERROR(VLOOKUP($F2679,'Location List'!$A$2:$T$644,20,FALSE),"")</f>
        <v>Tim Kerum</v>
      </c>
      <c r="B2679" s="17" t="str">
        <f>IFERROR(VLOOKUP($F2679,'Location List'!$A$2:$T$644,19,FALSE),"")</f>
        <v>Mike Seymour</v>
      </c>
      <c r="C2679" s="17" t="str">
        <f>IFERROR(VLOOKUP($F2679,'Location List'!$A$2:$T$644,18,FALSE),"")</f>
        <v>Devin Magle</v>
      </c>
      <c r="D2679" s="17" t="str">
        <f>IFERROR(VLOOKUP($F2679,'Location List'!$A$2:$T$644,9,FALSE),"")</f>
        <v>TONY REYNOLDS</v>
      </c>
      <c r="E2679" s="17" t="str">
        <f>IFERROR(VLOOKUP($F2679,'Location List'!$A$2:$T$644,2,FALSE),"")</f>
        <v>TACOMA</v>
      </c>
      <c r="F2679" s="26">
        <v>626</v>
      </c>
      <c r="G2679" s="29" t="s">
        <v>3278</v>
      </c>
      <c r="H2679" s="29" t="s">
        <v>3494</v>
      </c>
      <c r="I2679" s="26">
        <v>150</v>
      </c>
      <c r="J2679" s="26">
        <v>217</v>
      </c>
      <c r="K2679" s="26">
        <v>0</v>
      </c>
      <c r="L2679" s="26">
        <v>13</v>
      </c>
      <c r="M2679" s="26">
        <v>367</v>
      </c>
      <c r="N2679" s="26">
        <v>678</v>
      </c>
      <c r="O2679" s="49">
        <v>1.847</v>
      </c>
    </row>
    <row r="2680" spans="1:15" ht="15" customHeight="1" x14ac:dyDescent="0.25">
      <c r="A2680" s="17" t="str">
        <f>IFERROR(VLOOKUP($F2680,'Location List'!$A$2:$T$644,20,FALSE),"")</f>
        <v>Tim Kerum</v>
      </c>
      <c r="B2680" s="17" t="str">
        <f>IFERROR(VLOOKUP($F2680,'Location List'!$A$2:$T$644,19,FALSE),"")</f>
        <v>Mike Seymour</v>
      </c>
      <c r="C2680" s="17" t="str">
        <f>IFERROR(VLOOKUP($F2680,'Location List'!$A$2:$T$644,18,FALSE),"")</f>
        <v>Devin Magle</v>
      </c>
      <c r="D2680" s="17" t="str">
        <f>IFERROR(VLOOKUP($F2680,'Location List'!$A$2:$T$644,9,FALSE),"")</f>
        <v>TONY REYNOLDS</v>
      </c>
      <c r="E2680" s="17" t="str">
        <f>IFERROR(VLOOKUP($F2680,'Location List'!$A$2:$T$644,2,FALSE),"")</f>
        <v>TACOMA</v>
      </c>
      <c r="F2680" s="26">
        <v>626</v>
      </c>
      <c r="G2680" s="29" t="s">
        <v>3278</v>
      </c>
      <c r="H2680" s="29" t="s">
        <v>3343</v>
      </c>
      <c r="I2680" s="26">
        <v>273</v>
      </c>
      <c r="J2680" s="26">
        <v>315</v>
      </c>
      <c r="K2680" s="26">
        <v>0</v>
      </c>
      <c r="L2680" s="26">
        <v>13</v>
      </c>
      <c r="M2680" s="26">
        <v>588</v>
      </c>
      <c r="N2680" s="26">
        <v>10245</v>
      </c>
      <c r="O2680" s="49">
        <v>17.422999999999998</v>
      </c>
    </row>
    <row r="2681" spans="1:15" ht="15" customHeight="1" x14ac:dyDescent="0.25">
      <c r="A2681" s="17" t="str">
        <f>IFERROR(VLOOKUP($F2681,'Location List'!$A$2:$T$644,20,FALSE),"")</f>
        <v>Tim Kerum</v>
      </c>
      <c r="B2681" s="17" t="str">
        <f>IFERROR(VLOOKUP($F2681,'Location List'!$A$2:$T$644,19,FALSE),"")</f>
        <v>Mike Seymour</v>
      </c>
      <c r="C2681" s="17" t="str">
        <f>IFERROR(VLOOKUP($F2681,'Location List'!$A$2:$T$644,18,FALSE),"")</f>
        <v>Devin Magle</v>
      </c>
      <c r="D2681" s="17" t="str">
        <f>IFERROR(VLOOKUP($F2681,'Location List'!$A$2:$T$644,9,FALSE),"")</f>
        <v>TONY REYNOLDS</v>
      </c>
      <c r="E2681" s="17" t="str">
        <f>IFERROR(VLOOKUP($F2681,'Location List'!$A$2:$T$644,2,FALSE),"")</f>
        <v>TACOMA</v>
      </c>
      <c r="F2681" s="26">
        <v>626</v>
      </c>
      <c r="G2681" s="29" t="s">
        <v>3278</v>
      </c>
      <c r="H2681" s="29" t="s">
        <v>3361</v>
      </c>
      <c r="I2681" s="26">
        <v>206</v>
      </c>
      <c r="J2681" s="26">
        <v>312</v>
      </c>
      <c r="K2681" s="26">
        <v>0</v>
      </c>
      <c r="L2681" s="26">
        <v>14</v>
      </c>
      <c r="M2681" s="26">
        <v>518</v>
      </c>
      <c r="N2681" s="26">
        <v>1011</v>
      </c>
      <c r="O2681" s="49">
        <v>1.952</v>
      </c>
    </row>
    <row r="2682" spans="1:15" ht="15" customHeight="1" x14ac:dyDescent="0.25">
      <c r="A2682" s="17" t="str">
        <f>IFERROR(VLOOKUP($F2682,'Location List'!$A$2:$T$644,20,FALSE),"")</f>
        <v>Tim Kerum</v>
      </c>
      <c r="B2682" s="17" t="str">
        <f>IFERROR(VLOOKUP($F2682,'Location List'!$A$2:$T$644,19,FALSE),"")</f>
        <v>Mike Seymour</v>
      </c>
      <c r="C2682" s="17" t="str">
        <f>IFERROR(VLOOKUP($F2682,'Location List'!$A$2:$T$644,18,FALSE),"")</f>
        <v>Devin Magle</v>
      </c>
      <c r="D2682" s="17" t="str">
        <f>IFERROR(VLOOKUP($F2682,'Location List'!$A$2:$T$644,9,FALSE),"")</f>
        <v>TONY REYNOLDS</v>
      </c>
      <c r="E2682" s="17" t="str">
        <f>IFERROR(VLOOKUP($F2682,'Location List'!$A$2:$T$644,2,FALSE),"")</f>
        <v>TACOMA</v>
      </c>
      <c r="F2682" s="26">
        <v>626</v>
      </c>
      <c r="G2682" s="29" t="s">
        <v>3278</v>
      </c>
      <c r="H2682" s="29" t="s">
        <v>3415</v>
      </c>
      <c r="I2682" s="26">
        <v>250</v>
      </c>
      <c r="J2682" s="26">
        <v>475</v>
      </c>
      <c r="K2682" s="26">
        <v>0</v>
      </c>
      <c r="L2682" s="26">
        <v>12</v>
      </c>
      <c r="M2682" s="26">
        <v>725</v>
      </c>
      <c r="N2682" s="26">
        <v>772</v>
      </c>
      <c r="O2682" s="49">
        <v>1.0649999999999999</v>
      </c>
    </row>
    <row r="2683" spans="1:15" ht="15" customHeight="1" x14ac:dyDescent="0.25">
      <c r="A2683" s="17" t="str">
        <f>IFERROR(VLOOKUP($F2683,'Location List'!$A$2:$T$644,20,FALSE),"")</f>
        <v>Tim Kerum</v>
      </c>
      <c r="B2683" s="17" t="str">
        <f>IFERROR(VLOOKUP($F2683,'Location List'!$A$2:$T$644,19,FALSE),"")</f>
        <v>Mike Seymour</v>
      </c>
      <c r="C2683" s="17" t="str">
        <f>IFERROR(VLOOKUP($F2683,'Location List'!$A$2:$T$644,18,FALSE),"")</f>
        <v>Devin Magle</v>
      </c>
      <c r="D2683" s="17" t="str">
        <f>IFERROR(VLOOKUP($F2683,'Location List'!$A$2:$T$644,9,FALSE),"")</f>
        <v>TONY REYNOLDS</v>
      </c>
      <c r="E2683" s="17" t="str">
        <f>IFERROR(VLOOKUP($F2683,'Location List'!$A$2:$T$644,2,FALSE),"")</f>
        <v>TACOMA</v>
      </c>
      <c r="F2683" s="26">
        <v>626</v>
      </c>
      <c r="G2683" s="29" t="s">
        <v>3495</v>
      </c>
      <c r="H2683" s="29" t="s">
        <v>3462</v>
      </c>
      <c r="I2683" s="26">
        <v>310</v>
      </c>
      <c r="J2683" s="26">
        <v>373</v>
      </c>
      <c r="K2683" s="26">
        <v>0</v>
      </c>
      <c r="L2683" s="26">
        <v>12</v>
      </c>
      <c r="M2683" s="26">
        <v>683</v>
      </c>
      <c r="N2683" s="26">
        <v>790</v>
      </c>
      <c r="O2683" s="49">
        <v>1.157</v>
      </c>
    </row>
    <row r="2684" spans="1:15" ht="15" customHeight="1" x14ac:dyDescent="0.25">
      <c r="A2684" s="17" t="str">
        <f>IFERROR(VLOOKUP($F2684,'Location List'!$A$2:$T$644,20,FALSE),"")</f>
        <v>Chris Kelly</v>
      </c>
      <c r="B2684" s="17" t="str">
        <f>IFERROR(VLOOKUP($F2684,'Location List'!$A$2:$T$644,19,FALSE),"")</f>
        <v>Chris Parenti</v>
      </c>
      <c r="C2684" s="17" t="str">
        <f>IFERROR(VLOOKUP($F2684,'Location List'!$A$2:$T$644,18,FALSE),"")</f>
        <v>Kyle Christophel</v>
      </c>
      <c r="D2684" s="17" t="str">
        <f>IFERROR(VLOOKUP($F2684,'Location List'!$A$2:$T$644,9,FALSE),"")</f>
        <v>MICHELE BEAVAN</v>
      </c>
      <c r="E2684" s="17" t="str">
        <f>IFERROR(VLOOKUP($F2684,'Location List'!$A$2:$T$644,2,FALSE),"")</f>
        <v>CHARLESTON</v>
      </c>
      <c r="F2684" s="26">
        <v>628</v>
      </c>
      <c r="G2684" s="29" t="s">
        <v>3272</v>
      </c>
      <c r="H2684" s="29" t="s">
        <v>3301</v>
      </c>
      <c r="I2684" s="26">
        <v>417</v>
      </c>
      <c r="J2684" s="26">
        <v>863</v>
      </c>
      <c r="K2684" s="26">
        <v>0</v>
      </c>
      <c r="L2684" s="26">
        <v>14</v>
      </c>
      <c r="M2684" s="26">
        <v>1280</v>
      </c>
      <c r="N2684" s="26">
        <v>7977</v>
      </c>
      <c r="O2684" s="49">
        <v>6.2320000000000002</v>
      </c>
    </row>
    <row r="2685" spans="1:15" ht="15" customHeight="1" x14ac:dyDescent="0.25">
      <c r="A2685" s="17" t="str">
        <f>IFERROR(VLOOKUP($F2685,'Location List'!$A$2:$T$644,20,FALSE),"")</f>
        <v>Chris Kelly</v>
      </c>
      <c r="B2685" s="17" t="str">
        <f>IFERROR(VLOOKUP($F2685,'Location List'!$A$2:$T$644,19,FALSE),"")</f>
        <v>Chris Parenti</v>
      </c>
      <c r="C2685" s="17" t="str">
        <f>IFERROR(VLOOKUP($F2685,'Location List'!$A$2:$T$644,18,FALSE),"")</f>
        <v>Kyle Christophel</v>
      </c>
      <c r="D2685" s="17" t="str">
        <f>IFERROR(VLOOKUP($F2685,'Location List'!$A$2:$T$644,9,FALSE),"")</f>
        <v>MICHELE BEAVAN</v>
      </c>
      <c r="E2685" s="17" t="str">
        <f>IFERROR(VLOOKUP($F2685,'Location List'!$A$2:$T$644,2,FALSE),"")</f>
        <v>CHARLESTON</v>
      </c>
      <c r="F2685" s="26">
        <v>628</v>
      </c>
      <c r="G2685" s="29" t="s">
        <v>3272</v>
      </c>
      <c r="H2685" s="29" t="s">
        <v>3380</v>
      </c>
      <c r="I2685" s="26">
        <v>160</v>
      </c>
      <c r="J2685" s="26">
        <v>526</v>
      </c>
      <c r="K2685" s="26">
        <v>0</v>
      </c>
      <c r="L2685" s="26">
        <v>14</v>
      </c>
      <c r="M2685" s="26">
        <v>686</v>
      </c>
      <c r="N2685" s="26">
        <v>1080</v>
      </c>
      <c r="O2685" s="49">
        <v>1.5740000000000001</v>
      </c>
    </row>
    <row r="2686" spans="1:15" ht="15" customHeight="1" x14ac:dyDescent="0.25">
      <c r="A2686" s="17" t="str">
        <f>IFERROR(VLOOKUP($F2686,'Location List'!$A$2:$T$644,20,FALSE),"")</f>
        <v>Chris Kelly</v>
      </c>
      <c r="B2686" s="17" t="str">
        <f>IFERROR(VLOOKUP($F2686,'Location List'!$A$2:$T$644,19,FALSE),"")</f>
        <v>Chris Parenti</v>
      </c>
      <c r="C2686" s="17" t="str">
        <f>IFERROR(VLOOKUP($F2686,'Location List'!$A$2:$T$644,18,FALSE),"")</f>
        <v>Kyle Christophel</v>
      </c>
      <c r="D2686" s="17" t="str">
        <f>IFERROR(VLOOKUP($F2686,'Location List'!$A$2:$T$644,9,FALSE),"")</f>
        <v>MICHELE BEAVAN</v>
      </c>
      <c r="E2686" s="17" t="str">
        <f>IFERROR(VLOOKUP($F2686,'Location List'!$A$2:$T$644,2,FALSE),"")</f>
        <v>CHARLESTON</v>
      </c>
      <c r="F2686" s="26">
        <v>628</v>
      </c>
      <c r="G2686" s="29" t="s">
        <v>3276</v>
      </c>
      <c r="H2686" s="29" t="s">
        <v>3395</v>
      </c>
      <c r="I2686" s="26">
        <v>111</v>
      </c>
      <c r="J2686" s="26">
        <v>260</v>
      </c>
      <c r="K2686" s="26">
        <v>0</v>
      </c>
      <c r="L2686" s="26">
        <v>14</v>
      </c>
      <c r="M2686" s="26">
        <v>371</v>
      </c>
      <c r="N2686" s="26">
        <v>628</v>
      </c>
      <c r="O2686" s="49">
        <v>1.6930000000000001</v>
      </c>
    </row>
    <row r="2687" spans="1:15" ht="15" customHeight="1" x14ac:dyDescent="0.25">
      <c r="A2687" s="17" t="str">
        <f>IFERROR(VLOOKUP($F2687,'Location List'!$A$2:$T$644,20,FALSE),"")</f>
        <v>Chris Kelly</v>
      </c>
      <c r="B2687" s="17" t="str">
        <f>IFERROR(VLOOKUP($F2687,'Location List'!$A$2:$T$644,19,FALSE),"")</f>
        <v>Chris Parenti</v>
      </c>
      <c r="C2687" s="17" t="str">
        <f>IFERROR(VLOOKUP($F2687,'Location List'!$A$2:$T$644,18,FALSE),"")</f>
        <v>Kyle Christophel</v>
      </c>
      <c r="D2687" s="17" t="str">
        <f>IFERROR(VLOOKUP($F2687,'Location List'!$A$2:$T$644,9,FALSE),"")</f>
        <v>MICHELE BEAVAN</v>
      </c>
      <c r="E2687" s="17" t="str">
        <f>IFERROR(VLOOKUP($F2687,'Location List'!$A$2:$T$644,2,FALSE),"")</f>
        <v>CHARLESTON</v>
      </c>
      <c r="F2687" s="26">
        <v>628</v>
      </c>
      <c r="G2687" s="29" t="s">
        <v>3276</v>
      </c>
      <c r="H2687" s="29" t="s">
        <v>3285</v>
      </c>
      <c r="I2687" s="26">
        <v>83</v>
      </c>
      <c r="J2687" s="26">
        <v>233</v>
      </c>
      <c r="K2687" s="26">
        <v>0</v>
      </c>
      <c r="L2687" s="26">
        <v>15</v>
      </c>
      <c r="M2687" s="26">
        <v>316</v>
      </c>
      <c r="N2687" s="26">
        <v>322</v>
      </c>
      <c r="O2687" s="49">
        <v>1.0189999999999999</v>
      </c>
    </row>
    <row r="2688" spans="1:15" ht="15" customHeight="1" x14ac:dyDescent="0.25">
      <c r="A2688" s="17" t="str">
        <f>IFERROR(VLOOKUP($F2688,'Location List'!$A$2:$T$644,20,FALSE),"")</f>
        <v>Chris Kelly</v>
      </c>
      <c r="B2688" s="17" t="str">
        <f>IFERROR(VLOOKUP($F2688,'Location List'!$A$2:$T$644,19,FALSE),"")</f>
        <v>Chris Parenti</v>
      </c>
      <c r="C2688" s="17" t="str">
        <f>IFERROR(VLOOKUP($F2688,'Location List'!$A$2:$T$644,18,FALSE),"")</f>
        <v>Kyle Christophel</v>
      </c>
      <c r="D2688" s="17" t="str">
        <f>IFERROR(VLOOKUP($F2688,'Location List'!$A$2:$T$644,9,FALSE),"")</f>
        <v>MICHELE BEAVAN</v>
      </c>
      <c r="E2688" s="17" t="str">
        <f>IFERROR(VLOOKUP($F2688,'Location List'!$A$2:$T$644,2,FALSE),"")</f>
        <v>CHARLESTON</v>
      </c>
      <c r="F2688" s="26">
        <v>628</v>
      </c>
      <c r="G2688" s="29" t="s">
        <v>3276</v>
      </c>
      <c r="H2688" s="29" t="s">
        <v>3282</v>
      </c>
      <c r="I2688" s="26">
        <v>126</v>
      </c>
      <c r="J2688" s="26">
        <v>319</v>
      </c>
      <c r="K2688" s="26">
        <v>0</v>
      </c>
      <c r="L2688" s="26">
        <v>15</v>
      </c>
      <c r="M2688" s="26">
        <v>445</v>
      </c>
      <c r="N2688" s="26">
        <v>813</v>
      </c>
      <c r="O2688" s="49">
        <v>1.827</v>
      </c>
    </row>
    <row r="2689" spans="1:15" ht="15" customHeight="1" x14ac:dyDescent="0.25">
      <c r="A2689" s="17" t="str">
        <f>IFERROR(VLOOKUP($F2689,'Location List'!$A$2:$T$644,20,FALSE),"")</f>
        <v>Chris Kelly</v>
      </c>
      <c r="B2689" s="17" t="str">
        <f>IFERROR(VLOOKUP($F2689,'Location List'!$A$2:$T$644,19,FALSE),"")</f>
        <v>Chris Parenti</v>
      </c>
      <c r="C2689" s="17" t="str">
        <f>IFERROR(VLOOKUP($F2689,'Location List'!$A$2:$T$644,18,FALSE),"")</f>
        <v>Kyle Christophel</v>
      </c>
      <c r="D2689" s="17" t="str">
        <f>IFERROR(VLOOKUP($F2689,'Location List'!$A$2:$T$644,9,FALSE),"")</f>
        <v>MICHELE BEAVAN</v>
      </c>
      <c r="E2689" s="17" t="str">
        <f>IFERROR(VLOOKUP($F2689,'Location List'!$A$2:$T$644,2,FALSE),"")</f>
        <v>CHARLESTON</v>
      </c>
      <c r="F2689" s="26">
        <v>628</v>
      </c>
      <c r="G2689" s="29" t="s">
        <v>3278</v>
      </c>
      <c r="H2689" s="29" t="s">
        <v>3297</v>
      </c>
      <c r="I2689" s="26">
        <v>149</v>
      </c>
      <c r="J2689" s="26">
        <v>334</v>
      </c>
      <c r="K2689" s="26">
        <v>0</v>
      </c>
      <c r="L2689" s="26">
        <v>15</v>
      </c>
      <c r="M2689" s="26">
        <v>483</v>
      </c>
      <c r="N2689" s="26">
        <v>870</v>
      </c>
      <c r="O2689" s="49">
        <v>1.8009999999999999</v>
      </c>
    </row>
    <row r="2690" spans="1:15" ht="15" customHeight="1" x14ac:dyDescent="0.25">
      <c r="A2690" s="17" t="str">
        <f>IFERROR(VLOOKUP($F2690,'Location List'!$A$2:$T$644,20,FALSE),"")</f>
        <v>Chris Kelly</v>
      </c>
      <c r="B2690" s="17" t="str">
        <f>IFERROR(VLOOKUP($F2690,'Location List'!$A$2:$T$644,19,FALSE),"")</f>
        <v>Chris Parenti</v>
      </c>
      <c r="C2690" s="17" t="str">
        <f>IFERROR(VLOOKUP($F2690,'Location List'!$A$2:$T$644,18,FALSE),"")</f>
        <v>Kyle Christophel</v>
      </c>
      <c r="D2690" s="17" t="str">
        <f>IFERROR(VLOOKUP($F2690,'Location List'!$A$2:$T$644,9,FALSE),"")</f>
        <v>MICHELE BEAVAN</v>
      </c>
      <c r="E2690" s="17" t="str">
        <f>IFERROR(VLOOKUP($F2690,'Location List'!$A$2:$T$644,2,FALSE),"")</f>
        <v>CHARLESTON</v>
      </c>
      <c r="F2690" s="26">
        <v>628</v>
      </c>
      <c r="G2690" s="29" t="s">
        <v>3278</v>
      </c>
      <c r="H2690" s="29" t="s">
        <v>3475</v>
      </c>
      <c r="I2690" s="26">
        <v>244</v>
      </c>
      <c r="J2690" s="26">
        <v>560</v>
      </c>
      <c r="K2690" s="26">
        <v>0</v>
      </c>
      <c r="L2690" s="26">
        <v>15</v>
      </c>
      <c r="M2690" s="26">
        <v>804</v>
      </c>
      <c r="N2690" s="26">
        <v>1122</v>
      </c>
      <c r="O2690" s="49">
        <v>1.3959999999999999</v>
      </c>
    </row>
    <row r="2691" spans="1:15" ht="15" customHeight="1" x14ac:dyDescent="0.25">
      <c r="A2691" s="17" t="str">
        <f>IFERROR(VLOOKUP($F2691,'Location List'!$A$2:$T$644,20,FALSE),"")</f>
        <v>Chris Kelly</v>
      </c>
      <c r="B2691" s="17" t="str">
        <f>IFERROR(VLOOKUP($F2691,'Location List'!$A$2:$T$644,19,FALSE),"")</f>
        <v>Chris Parenti</v>
      </c>
      <c r="C2691" s="17" t="str">
        <f>IFERROR(VLOOKUP($F2691,'Location List'!$A$2:$T$644,18,FALSE),"")</f>
        <v>Kyle Christophel</v>
      </c>
      <c r="D2691" s="17" t="str">
        <f>IFERROR(VLOOKUP($F2691,'Location List'!$A$2:$T$644,9,FALSE),"")</f>
        <v>MICHELE BEAVAN</v>
      </c>
      <c r="E2691" s="17" t="str">
        <f>IFERROR(VLOOKUP($F2691,'Location List'!$A$2:$T$644,2,FALSE),"")</f>
        <v>CHARLESTON</v>
      </c>
      <c r="F2691" s="26">
        <v>628</v>
      </c>
      <c r="G2691" s="29" t="s">
        <v>3278</v>
      </c>
      <c r="H2691" s="29" t="s">
        <v>3378</v>
      </c>
      <c r="I2691" s="26">
        <v>138</v>
      </c>
      <c r="J2691" s="26">
        <v>324</v>
      </c>
      <c r="K2691" s="26">
        <v>0</v>
      </c>
      <c r="L2691" s="26">
        <v>15</v>
      </c>
      <c r="M2691" s="26">
        <v>462</v>
      </c>
      <c r="N2691" s="26">
        <v>611</v>
      </c>
      <c r="O2691" s="49">
        <v>1.323</v>
      </c>
    </row>
    <row r="2692" spans="1:15" ht="15" customHeight="1" x14ac:dyDescent="0.25">
      <c r="A2692" s="17" t="str">
        <f>IFERROR(VLOOKUP($F2692,'Location List'!$A$2:$T$644,20,FALSE),"")</f>
        <v>Tim Kerum</v>
      </c>
      <c r="B2692" s="17" t="str">
        <f>IFERROR(VLOOKUP($F2692,'Location List'!$A$2:$T$644,19,FALSE),"")</f>
        <v>Troy Chaney</v>
      </c>
      <c r="C2692" s="17" t="str">
        <f>IFERROR(VLOOKUP($F2692,'Location List'!$A$2:$T$644,18,FALSE),"")</f>
        <v>Albino Ramirez</v>
      </c>
      <c r="D2692" s="17" t="str">
        <f>IFERROR(VLOOKUP($F2692,'Location List'!$A$2:$T$644,9,FALSE),"")</f>
        <v>Adam Shafran</v>
      </c>
      <c r="E2692" s="17" t="str">
        <f>IFERROR(VLOOKUP($F2692,'Location List'!$A$2:$T$644,2,FALSE),"")</f>
        <v>ROSEVILLE</v>
      </c>
      <c r="F2692" s="26">
        <v>633</v>
      </c>
      <c r="G2692" s="29" t="s">
        <v>3605</v>
      </c>
      <c r="H2692" s="29" t="s">
        <v>3307</v>
      </c>
      <c r="I2692" s="26">
        <v>402</v>
      </c>
      <c r="J2692" s="26">
        <v>312</v>
      </c>
      <c r="K2692" s="26">
        <v>0</v>
      </c>
      <c r="L2692" s="26">
        <v>10</v>
      </c>
      <c r="M2692" s="26">
        <v>714</v>
      </c>
      <c r="N2692" s="26">
        <v>5218</v>
      </c>
      <c r="O2692" s="49">
        <v>7.3079999999999998</v>
      </c>
    </row>
    <row r="2693" spans="1:15" ht="15" customHeight="1" x14ac:dyDescent="0.25">
      <c r="A2693" s="17" t="str">
        <f>IFERROR(VLOOKUP($F2693,'Location List'!$A$2:$T$644,20,FALSE),"")</f>
        <v>Tim Kerum</v>
      </c>
      <c r="B2693" s="17" t="str">
        <f>IFERROR(VLOOKUP($F2693,'Location List'!$A$2:$T$644,19,FALSE),"")</f>
        <v>Troy Chaney</v>
      </c>
      <c r="C2693" s="17" t="str">
        <f>IFERROR(VLOOKUP($F2693,'Location List'!$A$2:$T$644,18,FALSE),"")</f>
        <v>Albino Ramirez</v>
      </c>
      <c r="D2693" s="17" t="str">
        <f>IFERROR(VLOOKUP($F2693,'Location List'!$A$2:$T$644,9,FALSE),"")</f>
        <v>Adam Shafran</v>
      </c>
      <c r="E2693" s="17" t="str">
        <f>IFERROR(VLOOKUP($F2693,'Location List'!$A$2:$T$644,2,FALSE),"")</f>
        <v>ROSEVILLE</v>
      </c>
      <c r="F2693" s="26">
        <v>633</v>
      </c>
      <c r="G2693" s="29" t="s">
        <v>3272</v>
      </c>
      <c r="H2693" s="29" t="s">
        <v>3380</v>
      </c>
      <c r="I2693" s="26">
        <v>155</v>
      </c>
      <c r="J2693" s="26">
        <v>379</v>
      </c>
      <c r="K2693" s="26">
        <v>0</v>
      </c>
      <c r="L2693" s="26">
        <v>13</v>
      </c>
      <c r="M2693" s="26">
        <v>534</v>
      </c>
      <c r="N2693" s="26">
        <v>302</v>
      </c>
      <c r="O2693" s="49">
        <v>0.56599999999999995</v>
      </c>
    </row>
    <row r="2694" spans="1:15" ht="15" customHeight="1" x14ac:dyDescent="0.25">
      <c r="A2694" s="17" t="str">
        <f>IFERROR(VLOOKUP($F2694,'Location List'!$A$2:$T$644,20,FALSE),"")</f>
        <v>Tim Kerum</v>
      </c>
      <c r="B2694" s="17" t="str">
        <f>IFERROR(VLOOKUP($F2694,'Location List'!$A$2:$T$644,19,FALSE),"")</f>
        <v>Troy Chaney</v>
      </c>
      <c r="C2694" s="17" t="str">
        <f>IFERROR(VLOOKUP($F2694,'Location List'!$A$2:$T$644,18,FALSE),"")</f>
        <v>Albino Ramirez</v>
      </c>
      <c r="D2694" s="17" t="str">
        <f>IFERROR(VLOOKUP($F2694,'Location List'!$A$2:$T$644,9,FALSE),"")</f>
        <v>Adam Shafran</v>
      </c>
      <c r="E2694" s="17" t="str">
        <f>IFERROR(VLOOKUP($F2694,'Location List'!$A$2:$T$644,2,FALSE),"")</f>
        <v>ROSEVILLE</v>
      </c>
      <c r="F2694" s="26">
        <v>633</v>
      </c>
      <c r="G2694" s="29" t="s">
        <v>3272</v>
      </c>
      <c r="H2694" s="29" t="s">
        <v>3527</v>
      </c>
      <c r="I2694" s="26">
        <v>170</v>
      </c>
      <c r="J2694" s="26">
        <v>287</v>
      </c>
      <c r="K2694" s="26">
        <v>0</v>
      </c>
      <c r="L2694" s="26">
        <v>14</v>
      </c>
      <c r="M2694" s="26">
        <v>457</v>
      </c>
      <c r="N2694" s="26">
        <v>773</v>
      </c>
      <c r="O2694" s="49">
        <v>1.6910000000000001</v>
      </c>
    </row>
    <row r="2695" spans="1:15" ht="15" customHeight="1" x14ac:dyDescent="0.25">
      <c r="A2695" s="17" t="str">
        <f>IFERROR(VLOOKUP($F2695,'Location List'!$A$2:$T$644,20,FALSE),"")</f>
        <v>Tim Kerum</v>
      </c>
      <c r="B2695" s="17" t="str">
        <f>IFERROR(VLOOKUP($F2695,'Location List'!$A$2:$T$644,19,FALSE),"")</f>
        <v>Troy Chaney</v>
      </c>
      <c r="C2695" s="17" t="str">
        <f>IFERROR(VLOOKUP($F2695,'Location List'!$A$2:$T$644,18,FALSE),"")</f>
        <v>Albino Ramirez</v>
      </c>
      <c r="D2695" s="17" t="str">
        <f>IFERROR(VLOOKUP($F2695,'Location List'!$A$2:$T$644,9,FALSE),"")</f>
        <v>Adam Shafran</v>
      </c>
      <c r="E2695" s="17" t="str">
        <f>IFERROR(VLOOKUP($F2695,'Location List'!$A$2:$T$644,2,FALSE),"")</f>
        <v>ROSEVILLE</v>
      </c>
      <c r="F2695" s="26">
        <v>633</v>
      </c>
      <c r="G2695" s="29" t="s">
        <v>3272</v>
      </c>
      <c r="H2695" s="29" t="s">
        <v>3583</v>
      </c>
      <c r="I2695" s="26">
        <v>113</v>
      </c>
      <c r="J2695" s="26">
        <v>110</v>
      </c>
      <c r="K2695" s="26">
        <v>0</v>
      </c>
      <c r="L2695" s="26">
        <v>9</v>
      </c>
      <c r="M2695" s="26">
        <v>223</v>
      </c>
      <c r="N2695" s="26">
        <v>1402</v>
      </c>
      <c r="O2695" s="49">
        <v>6.2869999999999999</v>
      </c>
    </row>
    <row r="2696" spans="1:15" ht="15" customHeight="1" x14ac:dyDescent="0.25">
      <c r="A2696" s="17" t="str">
        <f>IFERROR(VLOOKUP($F2696,'Location List'!$A$2:$T$644,20,FALSE),"")</f>
        <v>Tim Kerum</v>
      </c>
      <c r="B2696" s="17" t="str">
        <f>IFERROR(VLOOKUP($F2696,'Location List'!$A$2:$T$644,19,FALSE),"")</f>
        <v>Troy Chaney</v>
      </c>
      <c r="C2696" s="17" t="str">
        <f>IFERROR(VLOOKUP($F2696,'Location List'!$A$2:$T$644,18,FALSE),"")</f>
        <v>Albino Ramirez</v>
      </c>
      <c r="D2696" s="17" t="str">
        <f>IFERROR(VLOOKUP($F2696,'Location List'!$A$2:$T$644,9,FALSE),"")</f>
        <v>Adam Shafran</v>
      </c>
      <c r="E2696" s="17" t="str">
        <f>IFERROR(VLOOKUP($F2696,'Location List'!$A$2:$T$644,2,FALSE),"")</f>
        <v>ROSEVILLE</v>
      </c>
      <c r="F2696" s="26">
        <v>633</v>
      </c>
      <c r="G2696" s="29" t="s">
        <v>3272</v>
      </c>
      <c r="H2696" s="29" t="s">
        <v>3290</v>
      </c>
      <c r="I2696" s="26">
        <v>231</v>
      </c>
      <c r="J2696" s="26">
        <v>189</v>
      </c>
      <c r="K2696" s="26">
        <v>0</v>
      </c>
      <c r="L2696" s="26">
        <v>10</v>
      </c>
      <c r="M2696" s="26">
        <v>420</v>
      </c>
      <c r="N2696" s="26">
        <v>728</v>
      </c>
      <c r="O2696" s="49">
        <v>1.7330000000000001</v>
      </c>
    </row>
    <row r="2697" spans="1:15" ht="15" customHeight="1" x14ac:dyDescent="0.25">
      <c r="A2697" s="17" t="str">
        <f>IFERROR(VLOOKUP($F2697,'Location List'!$A$2:$T$644,20,FALSE),"")</f>
        <v>Tim Kerum</v>
      </c>
      <c r="B2697" s="17" t="str">
        <f>IFERROR(VLOOKUP($F2697,'Location List'!$A$2:$T$644,19,FALSE),"")</f>
        <v>Troy Chaney</v>
      </c>
      <c r="C2697" s="17" t="str">
        <f>IFERROR(VLOOKUP($F2697,'Location List'!$A$2:$T$644,18,FALSE),"")</f>
        <v>Albino Ramirez</v>
      </c>
      <c r="D2697" s="17" t="str">
        <f>IFERROR(VLOOKUP($F2697,'Location List'!$A$2:$T$644,9,FALSE),"")</f>
        <v>Adam Shafran</v>
      </c>
      <c r="E2697" s="17" t="str">
        <f>IFERROR(VLOOKUP($F2697,'Location List'!$A$2:$T$644,2,FALSE),"")</f>
        <v>ROSEVILLE</v>
      </c>
      <c r="F2697" s="26">
        <v>633</v>
      </c>
      <c r="G2697" s="29" t="s">
        <v>3272</v>
      </c>
      <c r="H2697" s="29" t="s">
        <v>3327</v>
      </c>
      <c r="I2697" s="26">
        <v>125</v>
      </c>
      <c r="J2697" s="26">
        <v>205</v>
      </c>
      <c r="K2697" s="26">
        <v>0</v>
      </c>
      <c r="L2697" s="26">
        <v>8</v>
      </c>
      <c r="M2697" s="26">
        <v>330</v>
      </c>
      <c r="N2697" s="26">
        <v>415</v>
      </c>
      <c r="O2697" s="49">
        <v>1.258</v>
      </c>
    </row>
    <row r="2698" spans="1:15" ht="15" customHeight="1" x14ac:dyDescent="0.25">
      <c r="A2698" s="17" t="str">
        <f>IFERROR(VLOOKUP($F2698,'Location List'!$A$2:$T$644,20,FALSE),"")</f>
        <v>Tim Kerum</v>
      </c>
      <c r="B2698" s="17" t="str">
        <f>IFERROR(VLOOKUP($F2698,'Location List'!$A$2:$T$644,19,FALSE),"")</f>
        <v>Troy Chaney</v>
      </c>
      <c r="C2698" s="17" t="str">
        <f>IFERROR(VLOOKUP($F2698,'Location List'!$A$2:$T$644,18,FALSE),"")</f>
        <v>Albino Ramirez</v>
      </c>
      <c r="D2698" s="17" t="str">
        <f>IFERROR(VLOOKUP($F2698,'Location List'!$A$2:$T$644,9,FALSE),"")</f>
        <v>Adam Shafran</v>
      </c>
      <c r="E2698" s="17" t="str">
        <f>IFERROR(VLOOKUP($F2698,'Location List'!$A$2:$T$644,2,FALSE),"")</f>
        <v>ROSEVILLE</v>
      </c>
      <c r="F2698" s="26">
        <v>633</v>
      </c>
      <c r="G2698" s="29" t="s">
        <v>3272</v>
      </c>
      <c r="H2698" s="29" t="s">
        <v>3384</v>
      </c>
      <c r="I2698" s="26">
        <v>326</v>
      </c>
      <c r="J2698" s="26">
        <v>528</v>
      </c>
      <c r="K2698" s="26">
        <v>0</v>
      </c>
      <c r="L2698" s="26">
        <v>9</v>
      </c>
      <c r="M2698" s="26">
        <v>854</v>
      </c>
      <c r="N2698" s="26">
        <v>5776</v>
      </c>
      <c r="O2698" s="49">
        <v>6.7629999999999999</v>
      </c>
    </row>
    <row r="2699" spans="1:15" ht="15" customHeight="1" x14ac:dyDescent="0.25">
      <c r="A2699" s="17" t="str">
        <f>IFERROR(VLOOKUP($F2699,'Location List'!$A$2:$T$644,20,FALSE),"")</f>
        <v>Tim Kerum</v>
      </c>
      <c r="B2699" s="17" t="str">
        <f>IFERROR(VLOOKUP($F2699,'Location List'!$A$2:$T$644,19,FALSE),"")</f>
        <v>Troy Chaney</v>
      </c>
      <c r="C2699" s="17" t="str">
        <f>IFERROR(VLOOKUP($F2699,'Location List'!$A$2:$T$644,18,FALSE),"")</f>
        <v>Albino Ramirez</v>
      </c>
      <c r="D2699" s="17" t="str">
        <f>IFERROR(VLOOKUP($F2699,'Location List'!$A$2:$T$644,9,FALSE),"")</f>
        <v>Adam Shafran</v>
      </c>
      <c r="E2699" s="17" t="str">
        <f>IFERROR(VLOOKUP($F2699,'Location List'!$A$2:$T$644,2,FALSE),"")</f>
        <v>ROSEVILLE</v>
      </c>
      <c r="F2699" s="26">
        <v>633</v>
      </c>
      <c r="G2699" s="29" t="s">
        <v>3272</v>
      </c>
      <c r="H2699" s="29" t="s">
        <v>3461</v>
      </c>
      <c r="I2699" s="26">
        <v>474</v>
      </c>
      <c r="J2699" s="26">
        <v>713</v>
      </c>
      <c r="K2699" s="26">
        <v>0</v>
      </c>
      <c r="L2699" s="26">
        <v>15</v>
      </c>
      <c r="M2699" s="26">
        <v>1187</v>
      </c>
      <c r="N2699" s="26">
        <v>30166</v>
      </c>
      <c r="O2699" s="49">
        <v>25.414000000000001</v>
      </c>
    </row>
    <row r="2700" spans="1:15" ht="15" customHeight="1" x14ac:dyDescent="0.25">
      <c r="A2700" s="17" t="str">
        <f>IFERROR(VLOOKUP($F2700,'Location List'!$A$2:$T$644,20,FALSE),"")</f>
        <v>Tim Kerum</v>
      </c>
      <c r="B2700" s="17" t="str">
        <f>IFERROR(VLOOKUP($F2700,'Location List'!$A$2:$T$644,19,FALSE),"")</f>
        <v>Troy Chaney</v>
      </c>
      <c r="C2700" s="17" t="str">
        <f>IFERROR(VLOOKUP($F2700,'Location List'!$A$2:$T$644,18,FALSE),"")</f>
        <v>Albino Ramirez</v>
      </c>
      <c r="D2700" s="17" t="str">
        <f>IFERROR(VLOOKUP($F2700,'Location List'!$A$2:$T$644,9,FALSE),"")</f>
        <v>Adam Shafran</v>
      </c>
      <c r="E2700" s="17" t="str">
        <f>IFERROR(VLOOKUP($F2700,'Location List'!$A$2:$T$644,2,FALSE),"")</f>
        <v>ROSEVILLE</v>
      </c>
      <c r="F2700" s="26">
        <v>633</v>
      </c>
      <c r="G2700" s="29" t="s">
        <v>3272</v>
      </c>
      <c r="H2700" s="29" t="s">
        <v>3642</v>
      </c>
      <c r="I2700" s="26">
        <v>3</v>
      </c>
      <c r="J2700" s="26">
        <v>2</v>
      </c>
      <c r="K2700" s="26">
        <v>0</v>
      </c>
      <c r="L2700" s="26">
        <v>14</v>
      </c>
      <c r="M2700" s="26">
        <v>5</v>
      </c>
      <c r="N2700" s="26">
        <v>2</v>
      </c>
      <c r="O2700" s="49">
        <v>0.4</v>
      </c>
    </row>
    <row r="2701" spans="1:15" ht="15" customHeight="1" x14ac:dyDescent="0.25">
      <c r="A2701" s="17" t="str">
        <f>IFERROR(VLOOKUP($F2701,'Location List'!$A$2:$T$644,20,FALSE),"")</f>
        <v>Tim Kerum</v>
      </c>
      <c r="B2701" s="17" t="str">
        <f>IFERROR(VLOOKUP($F2701,'Location List'!$A$2:$T$644,19,FALSE),"")</f>
        <v>Troy Chaney</v>
      </c>
      <c r="C2701" s="17" t="str">
        <f>IFERROR(VLOOKUP($F2701,'Location List'!$A$2:$T$644,18,FALSE),"")</f>
        <v>Albino Ramirez</v>
      </c>
      <c r="D2701" s="17" t="str">
        <f>IFERROR(VLOOKUP($F2701,'Location List'!$A$2:$T$644,9,FALSE),"")</f>
        <v>Adam Shafran</v>
      </c>
      <c r="E2701" s="17" t="str">
        <f>IFERROR(VLOOKUP($F2701,'Location List'!$A$2:$T$644,2,FALSE),"")</f>
        <v>ROSEVILLE</v>
      </c>
      <c r="F2701" s="26">
        <v>633</v>
      </c>
      <c r="G2701" s="29" t="s">
        <v>3276</v>
      </c>
      <c r="H2701" s="29" t="s">
        <v>3395</v>
      </c>
      <c r="I2701" s="26">
        <v>84</v>
      </c>
      <c r="J2701" s="26">
        <v>90</v>
      </c>
      <c r="K2701" s="26">
        <v>0</v>
      </c>
      <c r="L2701" s="26">
        <v>10</v>
      </c>
      <c r="M2701" s="26">
        <v>174</v>
      </c>
      <c r="N2701" s="26">
        <v>303</v>
      </c>
      <c r="O2701" s="49">
        <v>1.7410000000000001</v>
      </c>
    </row>
    <row r="2702" spans="1:15" ht="15" customHeight="1" x14ac:dyDescent="0.25">
      <c r="A2702" s="17" t="str">
        <f>IFERROR(VLOOKUP($F2702,'Location List'!$A$2:$T$644,20,FALSE),"")</f>
        <v>Tim Kerum</v>
      </c>
      <c r="B2702" s="17" t="str">
        <f>IFERROR(VLOOKUP($F2702,'Location List'!$A$2:$T$644,19,FALSE),"")</f>
        <v>Troy Chaney</v>
      </c>
      <c r="C2702" s="17" t="str">
        <f>IFERROR(VLOOKUP($F2702,'Location List'!$A$2:$T$644,18,FALSE),"")</f>
        <v>Albino Ramirez</v>
      </c>
      <c r="D2702" s="17" t="str">
        <f>IFERROR(VLOOKUP($F2702,'Location List'!$A$2:$T$644,9,FALSE),"")</f>
        <v>Adam Shafran</v>
      </c>
      <c r="E2702" s="17" t="str">
        <f>IFERROR(VLOOKUP($F2702,'Location List'!$A$2:$T$644,2,FALSE),"")</f>
        <v>ROSEVILLE</v>
      </c>
      <c r="F2702" s="26">
        <v>633</v>
      </c>
      <c r="G2702" s="29" t="s">
        <v>3276</v>
      </c>
      <c r="H2702" s="29" t="s">
        <v>3344</v>
      </c>
      <c r="I2702" s="26">
        <v>103</v>
      </c>
      <c r="J2702" s="26">
        <v>97</v>
      </c>
      <c r="K2702" s="26">
        <v>0</v>
      </c>
      <c r="L2702" s="26">
        <v>12</v>
      </c>
      <c r="M2702" s="26">
        <v>200</v>
      </c>
      <c r="N2702" s="26">
        <v>312</v>
      </c>
      <c r="O2702" s="49">
        <v>1.56</v>
      </c>
    </row>
    <row r="2703" spans="1:15" ht="15" customHeight="1" x14ac:dyDescent="0.25">
      <c r="A2703" s="17" t="str">
        <f>IFERROR(VLOOKUP($F2703,'Location List'!$A$2:$T$644,20,FALSE),"")</f>
        <v>Tim Kerum</v>
      </c>
      <c r="B2703" s="17" t="str">
        <f>IFERROR(VLOOKUP($F2703,'Location List'!$A$2:$T$644,19,FALSE),"")</f>
        <v>Troy Chaney</v>
      </c>
      <c r="C2703" s="17" t="str">
        <f>IFERROR(VLOOKUP($F2703,'Location List'!$A$2:$T$644,18,FALSE),"")</f>
        <v>Albino Ramirez</v>
      </c>
      <c r="D2703" s="17" t="str">
        <f>IFERROR(VLOOKUP($F2703,'Location List'!$A$2:$T$644,9,FALSE),"")</f>
        <v>Adam Shafran</v>
      </c>
      <c r="E2703" s="17" t="str">
        <f>IFERROR(VLOOKUP($F2703,'Location List'!$A$2:$T$644,2,FALSE),"")</f>
        <v>ROSEVILLE</v>
      </c>
      <c r="F2703" s="26">
        <v>633</v>
      </c>
      <c r="G2703" s="29" t="s">
        <v>3276</v>
      </c>
      <c r="H2703" s="29" t="s">
        <v>3345</v>
      </c>
      <c r="I2703" s="26">
        <v>128</v>
      </c>
      <c r="J2703" s="26">
        <v>93</v>
      </c>
      <c r="K2703" s="26">
        <v>0</v>
      </c>
      <c r="L2703" s="26">
        <v>12</v>
      </c>
      <c r="M2703" s="26">
        <v>221</v>
      </c>
      <c r="N2703" s="26">
        <v>397</v>
      </c>
      <c r="O2703" s="49">
        <v>1.796</v>
      </c>
    </row>
    <row r="2704" spans="1:15" ht="15" customHeight="1" x14ac:dyDescent="0.25">
      <c r="A2704" s="17" t="str">
        <f>IFERROR(VLOOKUP($F2704,'Location List'!$A$2:$T$644,20,FALSE),"")</f>
        <v>Tim Kerum</v>
      </c>
      <c r="B2704" s="17" t="str">
        <f>IFERROR(VLOOKUP($F2704,'Location List'!$A$2:$T$644,19,FALSE),"")</f>
        <v>Troy Chaney</v>
      </c>
      <c r="C2704" s="17" t="str">
        <f>IFERROR(VLOOKUP($F2704,'Location List'!$A$2:$T$644,18,FALSE),"")</f>
        <v>Albino Ramirez</v>
      </c>
      <c r="D2704" s="17" t="str">
        <f>IFERROR(VLOOKUP($F2704,'Location List'!$A$2:$T$644,9,FALSE),"")</f>
        <v>Adam Shafran</v>
      </c>
      <c r="E2704" s="17" t="str">
        <f>IFERROR(VLOOKUP($F2704,'Location List'!$A$2:$T$644,2,FALSE),"")</f>
        <v>ROSEVILLE</v>
      </c>
      <c r="F2704" s="26">
        <v>633</v>
      </c>
      <c r="G2704" s="29" t="s">
        <v>3276</v>
      </c>
      <c r="H2704" s="29" t="s">
        <v>3282</v>
      </c>
      <c r="I2704" s="26">
        <v>102</v>
      </c>
      <c r="J2704" s="26">
        <v>101</v>
      </c>
      <c r="K2704" s="26">
        <v>0</v>
      </c>
      <c r="L2704" s="26">
        <v>11</v>
      </c>
      <c r="M2704" s="26">
        <v>203</v>
      </c>
      <c r="N2704" s="26">
        <v>207</v>
      </c>
      <c r="O2704" s="49">
        <v>1.02</v>
      </c>
    </row>
    <row r="2705" spans="1:15" ht="15" customHeight="1" x14ac:dyDescent="0.25">
      <c r="A2705" s="17" t="str">
        <f>IFERROR(VLOOKUP($F2705,'Location List'!$A$2:$T$644,20,FALSE),"")</f>
        <v>Tim Kerum</v>
      </c>
      <c r="B2705" s="17" t="str">
        <f>IFERROR(VLOOKUP($F2705,'Location List'!$A$2:$T$644,19,FALSE),"")</f>
        <v>Troy Chaney</v>
      </c>
      <c r="C2705" s="17" t="str">
        <f>IFERROR(VLOOKUP($F2705,'Location List'!$A$2:$T$644,18,FALSE),"")</f>
        <v>Albino Ramirez</v>
      </c>
      <c r="D2705" s="17" t="str">
        <f>IFERROR(VLOOKUP($F2705,'Location List'!$A$2:$T$644,9,FALSE),"")</f>
        <v>Adam Shafran</v>
      </c>
      <c r="E2705" s="17" t="str">
        <f>IFERROR(VLOOKUP($F2705,'Location List'!$A$2:$T$644,2,FALSE),"")</f>
        <v>ROSEVILLE</v>
      </c>
      <c r="F2705" s="26">
        <v>633</v>
      </c>
      <c r="G2705" s="29" t="s">
        <v>3276</v>
      </c>
      <c r="H2705" s="29" t="s">
        <v>3549</v>
      </c>
      <c r="I2705" s="26">
        <v>41</v>
      </c>
      <c r="J2705" s="26">
        <v>42</v>
      </c>
      <c r="K2705" s="26">
        <v>0</v>
      </c>
      <c r="L2705" s="26">
        <v>12</v>
      </c>
      <c r="M2705" s="26">
        <v>83</v>
      </c>
      <c r="N2705" s="26">
        <v>125</v>
      </c>
      <c r="O2705" s="49">
        <v>1.506</v>
      </c>
    </row>
    <row r="2706" spans="1:15" ht="15" customHeight="1" x14ac:dyDescent="0.25">
      <c r="A2706" s="17" t="str">
        <f>IFERROR(VLOOKUP($F2706,'Location List'!$A$2:$T$644,20,FALSE),"")</f>
        <v>Tim Kerum</v>
      </c>
      <c r="B2706" s="17" t="str">
        <f>IFERROR(VLOOKUP($F2706,'Location List'!$A$2:$T$644,19,FALSE),"")</f>
        <v>Troy Chaney</v>
      </c>
      <c r="C2706" s="17" t="str">
        <f>IFERROR(VLOOKUP($F2706,'Location List'!$A$2:$T$644,18,FALSE),"")</f>
        <v>Albino Ramirez</v>
      </c>
      <c r="D2706" s="17" t="str">
        <f>IFERROR(VLOOKUP($F2706,'Location List'!$A$2:$T$644,9,FALSE),"")</f>
        <v>Adam Shafran</v>
      </c>
      <c r="E2706" s="17" t="str">
        <f>IFERROR(VLOOKUP($F2706,'Location List'!$A$2:$T$644,2,FALSE),"")</f>
        <v>ROSEVILLE</v>
      </c>
      <c r="F2706" s="26">
        <v>633</v>
      </c>
      <c r="G2706" s="29" t="s">
        <v>3276</v>
      </c>
      <c r="H2706" s="29" t="s">
        <v>3299</v>
      </c>
      <c r="I2706" s="26">
        <v>87</v>
      </c>
      <c r="J2706" s="26">
        <v>60</v>
      </c>
      <c r="K2706" s="26">
        <v>0</v>
      </c>
      <c r="L2706" s="26">
        <v>11</v>
      </c>
      <c r="M2706" s="26">
        <v>147</v>
      </c>
      <c r="N2706" s="26">
        <v>241</v>
      </c>
      <c r="O2706" s="49">
        <v>1.639</v>
      </c>
    </row>
    <row r="2707" spans="1:15" ht="15" customHeight="1" x14ac:dyDescent="0.25">
      <c r="A2707" s="17" t="str">
        <f>IFERROR(VLOOKUP($F2707,'Location List'!$A$2:$T$644,20,FALSE),"")</f>
        <v>Tim Kerum</v>
      </c>
      <c r="B2707" s="17" t="str">
        <f>IFERROR(VLOOKUP($F2707,'Location List'!$A$2:$T$644,19,FALSE),"")</f>
        <v>Troy Chaney</v>
      </c>
      <c r="C2707" s="17" t="str">
        <f>IFERROR(VLOOKUP($F2707,'Location List'!$A$2:$T$644,18,FALSE),"")</f>
        <v>Albino Ramirez</v>
      </c>
      <c r="D2707" s="17" t="str">
        <f>IFERROR(VLOOKUP($F2707,'Location List'!$A$2:$T$644,9,FALSE),"")</f>
        <v>Adam Shafran</v>
      </c>
      <c r="E2707" s="17" t="str">
        <f>IFERROR(VLOOKUP($F2707,'Location List'!$A$2:$T$644,2,FALSE),"")</f>
        <v>ROSEVILLE</v>
      </c>
      <c r="F2707" s="26">
        <v>633</v>
      </c>
      <c r="G2707" s="29" t="s">
        <v>3278</v>
      </c>
      <c r="H2707" s="29" t="s">
        <v>3473</v>
      </c>
      <c r="I2707" s="26">
        <v>232</v>
      </c>
      <c r="J2707" s="26">
        <v>401</v>
      </c>
      <c r="K2707" s="26">
        <v>0</v>
      </c>
      <c r="L2707" s="26">
        <v>13</v>
      </c>
      <c r="M2707" s="26">
        <v>633</v>
      </c>
      <c r="N2707" s="26">
        <v>911</v>
      </c>
      <c r="O2707" s="49">
        <v>1.4390000000000001</v>
      </c>
    </row>
    <row r="2708" spans="1:15" ht="15" customHeight="1" x14ac:dyDescent="0.25">
      <c r="A2708" s="17" t="str">
        <f>IFERROR(VLOOKUP($F2708,'Location List'!$A$2:$T$644,20,FALSE),"")</f>
        <v>Tim Kerum</v>
      </c>
      <c r="B2708" s="17" t="str">
        <f>IFERROR(VLOOKUP($F2708,'Location List'!$A$2:$T$644,19,FALSE),"")</f>
        <v>Troy Chaney</v>
      </c>
      <c r="C2708" s="17" t="str">
        <f>IFERROR(VLOOKUP($F2708,'Location List'!$A$2:$T$644,18,FALSE),"")</f>
        <v>Albino Ramirez</v>
      </c>
      <c r="D2708" s="17" t="str">
        <f>IFERROR(VLOOKUP($F2708,'Location List'!$A$2:$T$644,9,FALSE),"")</f>
        <v>Adam Shafran</v>
      </c>
      <c r="E2708" s="17" t="str">
        <f>IFERROR(VLOOKUP($F2708,'Location List'!$A$2:$T$644,2,FALSE),"")</f>
        <v>ROSEVILLE</v>
      </c>
      <c r="F2708" s="26">
        <v>633</v>
      </c>
      <c r="G2708" s="29" t="s">
        <v>3278</v>
      </c>
      <c r="H2708" s="29" t="s">
        <v>3420</v>
      </c>
      <c r="I2708" s="26">
        <v>223</v>
      </c>
      <c r="J2708" s="26">
        <v>285</v>
      </c>
      <c r="K2708" s="26">
        <v>0</v>
      </c>
      <c r="L2708" s="26">
        <v>11</v>
      </c>
      <c r="M2708" s="26">
        <v>508</v>
      </c>
      <c r="N2708" s="26">
        <v>610</v>
      </c>
      <c r="O2708" s="49">
        <v>1.2010000000000001</v>
      </c>
    </row>
    <row r="2709" spans="1:15" ht="15" customHeight="1" x14ac:dyDescent="0.25">
      <c r="A2709" s="17" t="str">
        <f>IFERROR(VLOOKUP($F2709,'Location List'!$A$2:$T$644,20,FALSE),"")</f>
        <v>Tim Kerum</v>
      </c>
      <c r="B2709" s="17" t="str">
        <f>IFERROR(VLOOKUP($F2709,'Location List'!$A$2:$T$644,19,FALSE),"")</f>
        <v>Troy Chaney</v>
      </c>
      <c r="C2709" s="17" t="str">
        <f>IFERROR(VLOOKUP($F2709,'Location List'!$A$2:$T$644,18,FALSE),"")</f>
        <v>Albino Ramirez</v>
      </c>
      <c r="D2709" s="17" t="str">
        <f>IFERROR(VLOOKUP($F2709,'Location List'!$A$2:$T$644,9,FALSE),"")</f>
        <v>Adam Shafran</v>
      </c>
      <c r="E2709" s="17" t="str">
        <f>IFERROR(VLOOKUP($F2709,'Location List'!$A$2:$T$644,2,FALSE),"")</f>
        <v>ROSEVILLE</v>
      </c>
      <c r="F2709" s="26">
        <v>633</v>
      </c>
      <c r="G2709" s="29" t="s">
        <v>3278</v>
      </c>
      <c r="H2709" s="29" t="s">
        <v>3436</v>
      </c>
      <c r="I2709" s="26">
        <v>137</v>
      </c>
      <c r="J2709" s="26">
        <v>271</v>
      </c>
      <c r="K2709" s="26">
        <v>0</v>
      </c>
      <c r="L2709" s="26">
        <v>13</v>
      </c>
      <c r="M2709" s="26">
        <v>408</v>
      </c>
      <c r="N2709" s="26">
        <v>695</v>
      </c>
      <c r="O2709" s="49">
        <v>1.7030000000000001</v>
      </c>
    </row>
    <row r="2710" spans="1:15" ht="15" customHeight="1" x14ac:dyDescent="0.25">
      <c r="A2710" s="17" t="str">
        <f>IFERROR(VLOOKUP($F2710,'Location List'!$A$2:$T$644,20,FALSE),"")</f>
        <v>Tim Kerum</v>
      </c>
      <c r="B2710" s="17" t="str">
        <f>IFERROR(VLOOKUP($F2710,'Location List'!$A$2:$T$644,19,FALSE),"")</f>
        <v>Troy Chaney</v>
      </c>
      <c r="C2710" s="17" t="str">
        <f>IFERROR(VLOOKUP($F2710,'Location List'!$A$2:$T$644,18,FALSE),"")</f>
        <v>Albino Ramirez</v>
      </c>
      <c r="D2710" s="17" t="str">
        <f>IFERROR(VLOOKUP($F2710,'Location List'!$A$2:$T$644,9,FALSE),"")</f>
        <v>Adam Shafran</v>
      </c>
      <c r="E2710" s="17" t="str">
        <f>IFERROR(VLOOKUP($F2710,'Location List'!$A$2:$T$644,2,FALSE),"")</f>
        <v>ROSEVILLE</v>
      </c>
      <c r="F2710" s="26">
        <v>633</v>
      </c>
      <c r="G2710" s="29" t="s">
        <v>3278</v>
      </c>
      <c r="H2710" s="29" t="s">
        <v>3286</v>
      </c>
      <c r="I2710" s="26">
        <v>146</v>
      </c>
      <c r="J2710" s="26">
        <v>303</v>
      </c>
      <c r="K2710" s="26">
        <v>0</v>
      </c>
      <c r="L2710" s="26">
        <v>10</v>
      </c>
      <c r="M2710" s="26">
        <v>449</v>
      </c>
      <c r="N2710" s="26">
        <v>498</v>
      </c>
      <c r="O2710" s="49">
        <v>1.109</v>
      </c>
    </row>
    <row r="2711" spans="1:15" ht="15" customHeight="1" x14ac:dyDescent="0.25">
      <c r="A2711" s="17" t="str">
        <f>IFERROR(VLOOKUP($F2711,'Location List'!$A$2:$T$644,20,FALSE),"")</f>
        <v>Tim Kerum</v>
      </c>
      <c r="B2711" s="17" t="str">
        <f>IFERROR(VLOOKUP($F2711,'Location List'!$A$2:$T$644,19,FALSE),"")</f>
        <v>Troy Chaney</v>
      </c>
      <c r="C2711" s="17" t="str">
        <f>IFERROR(VLOOKUP($F2711,'Location List'!$A$2:$T$644,18,FALSE),"")</f>
        <v>Albino Ramirez</v>
      </c>
      <c r="D2711" s="17" t="str">
        <f>IFERROR(VLOOKUP($F2711,'Location List'!$A$2:$T$644,9,FALSE),"")</f>
        <v>Adam Shafran</v>
      </c>
      <c r="E2711" s="17" t="str">
        <f>IFERROR(VLOOKUP($F2711,'Location List'!$A$2:$T$644,2,FALSE),"")</f>
        <v>ROSEVILLE</v>
      </c>
      <c r="F2711" s="26">
        <v>633</v>
      </c>
      <c r="G2711" s="29" t="s">
        <v>3278</v>
      </c>
      <c r="H2711" s="29" t="s">
        <v>3412</v>
      </c>
      <c r="I2711" s="26">
        <v>218</v>
      </c>
      <c r="J2711" s="26">
        <v>331</v>
      </c>
      <c r="K2711" s="26">
        <v>0</v>
      </c>
      <c r="L2711" s="26">
        <v>10</v>
      </c>
      <c r="M2711" s="26">
        <v>549</v>
      </c>
      <c r="N2711" s="26">
        <v>1091</v>
      </c>
      <c r="O2711" s="49">
        <v>1.9870000000000001</v>
      </c>
    </row>
    <row r="2712" spans="1:15" ht="15" customHeight="1" x14ac:dyDescent="0.25">
      <c r="A2712" s="17" t="str">
        <f>IFERROR(VLOOKUP($F2712,'Location List'!$A$2:$T$644,20,FALSE),"")</f>
        <v>Tim Kerum</v>
      </c>
      <c r="B2712" s="17" t="str">
        <f>IFERROR(VLOOKUP($F2712,'Location List'!$A$2:$T$644,19,FALSE),"")</f>
        <v>Troy Chaney</v>
      </c>
      <c r="C2712" s="17" t="str">
        <f>IFERROR(VLOOKUP($F2712,'Location List'!$A$2:$T$644,18,FALSE),"")</f>
        <v>Albino Ramirez</v>
      </c>
      <c r="D2712" s="17" t="str">
        <f>IFERROR(VLOOKUP($F2712,'Location List'!$A$2:$T$644,9,FALSE),"")</f>
        <v>Adam Shafran</v>
      </c>
      <c r="E2712" s="17" t="str">
        <f>IFERROR(VLOOKUP($F2712,'Location List'!$A$2:$T$644,2,FALSE),"")</f>
        <v>ROSEVILLE</v>
      </c>
      <c r="F2712" s="26">
        <v>633</v>
      </c>
      <c r="G2712" s="29" t="s">
        <v>3278</v>
      </c>
      <c r="H2712" s="29" t="s">
        <v>3442</v>
      </c>
      <c r="I2712" s="26">
        <v>250</v>
      </c>
      <c r="J2712" s="26">
        <v>394</v>
      </c>
      <c r="K2712" s="26">
        <v>0</v>
      </c>
      <c r="L2712" s="26">
        <v>10</v>
      </c>
      <c r="M2712" s="26">
        <v>644</v>
      </c>
      <c r="N2712" s="26">
        <v>1048</v>
      </c>
      <c r="O2712" s="49">
        <v>1.627</v>
      </c>
    </row>
    <row r="2713" spans="1:15" ht="15" customHeight="1" x14ac:dyDescent="0.25">
      <c r="A2713" s="17" t="str">
        <f>IFERROR(VLOOKUP($F2713,'Location List'!$A$2:$T$644,20,FALSE),"")</f>
        <v>Tim Kerum</v>
      </c>
      <c r="B2713" s="17" t="str">
        <f>IFERROR(VLOOKUP($F2713,'Location List'!$A$2:$T$644,19,FALSE),"")</f>
        <v>Troy Chaney</v>
      </c>
      <c r="C2713" s="17" t="str">
        <f>IFERROR(VLOOKUP($F2713,'Location List'!$A$2:$T$644,18,FALSE),"")</f>
        <v>Albino Ramirez</v>
      </c>
      <c r="D2713" s="17" t="str">
        <f>IFERROR(VLOOKUP($F2713,'Location List'!$A$2:$T$644,9,FALSE),"")</f>
        <v>Adam Shafran</v>
      </c>
      <c r="E2713" s="17" t="str">
        <f>IFERROR(VLOOKUP($F2713,'Location List'!$A$2:$T$644,2,FALSE),"")</f>
        <v>ROSEVILLE</v>
      </c>
      <c r="F2713" s="26">
        <v>633</v>
      </c>
      <c r="G2713" s="29" t="s">
        <v>3278</v>
      </c>
      <c r="H2713" s="29" t="s">
        <v>3315</v>
      </c>
      <c r="I2713" s="26">
        <v>154</v>
      </c>
      <c r="J2713" s="26">
        <v>154</v>
      </c>
      <c r="K2713" s="26">
        <v>0</v>
      </c>
      <c r="L2713" s="26">
        <v>10</v>
      </c>
      <c r="M2713" s="26">
        <v>308</v>
      </c>
      <c r="N2713" s="26">
        <v>2281</v>
      </c>
      <c r="O2713" s="49">
        <v>7.4059999999999997</v>
      </c>
    </row>
    <row r="2714" spans="1:15" ht="15" customHeight="1" x14ac:dyDescent="0.25">
      <c r="A2714" s="17" t="str">
        <f>IFERROR(VLOOKUP($F2714,'Location List'!$A$2:$T$644,20,FALSE),"")</f>
        <v>Tim Kerum</v>
      </c>
      <c r="B2714" s="17" t="str">
        <f>IFERROR(VLOOKUP($F2714,'Location List'!$A$2:$T$644,19,FALSE),"")</f>
        <v>Troy Chaney</v>
      </c>
      <c r="C2714" s="17" t="str">
        <f>IFERROR(VLOOKUP($F2714,'Location List'!$A$2:$T$644,18,FALSE),"")</f>
        <v>Albino Ramirez</v>
      </c>
      <c r="D2714" s="17" t="str">
        <f>IFERROR(VLOOKUP($F2714,'Location List'!$A$2:$T$644,9,FALSE),"")</f>
        <v>Adam Shafran</v>
      </c>
      <c r="E2714" s="17" t="str">
        <f>IFERROR(VLOOKUP($F2714,'Location List'!$A$2:$T$644,2,FALSE),"")</f>
        <v>ROSEVILLE</v>
      </c>
      <c r="F2714" s="26">
        <v>633</v>
      </c>
      <c r="G2714" s="29" t="s">
        <v>3278</v>
      </c>
      <c r="H2714" s="29" t="s">
        <v>3494</v>
      </c>
      <c r="I2714" s="26">
        <v>90</v>
      </c>
      <c r="J2714" s="26">
        <v>153</v>
      </c>
      <c r="K2714" s="26">
        <v>0</v>
      </c>
      <c r="L2714" s="26">
        <v>11</v>
      </c>
      <c r="M2714" s="26">
        <v>243</v>
      </c>
      <c r="N2714" s="26">
        <v>0</v>
      </c>
      <c r="O2714" s="49">
        <v>0</v>
      </c>
    </row>
    <row r="2715" spans="1:15" ht="15" customHeight="1" x14ac:dyDescent="0.25">
      <c r="A2715" s="17" t="str">
        <f>IFERROR(VLOOKUP($F2715,'Location List'!$A$2:$T$644,20,FALSE),"")</f>
        <v>Tim Kerum</v>
      </c>
      <c r="B2715" s="17" t="str">
        <f>IFERROR(VLOOKUP($F2715,'Location List'!$A$2:$T$644,19,FALSE),"")</f>
        <v>Troy Chaney</v>
      </c>
      <c r="C2715" s="17" t="str">
        <f>IFERROR(VLOOKUP($F2715,'Location List'!$A$2:$T$644,18,FALSE),"")</f>
        <v>Albino Ramirez</v>
      </c>
      <c r="D2715" s="17" t="str">
        <f>IFERROR(VLOOKUP($F2715,'Location List'!$A$2:$T$644,9,FALSE),"")</f>
        <v>Adam Shafran</v>
      </c>
      <c r="E2715" s="17" t="str">
        <f>IFERROR(VLOOKUP($F2715,'Location List'!$A$2:$T$644,2,FALSE),"")</f>
        <v>ROSEVILLE</v>
      </c>
      <c r="F2715" s="26">
        <v>633</v>
      </c>
      <c r="G2715" s="29" t="s">
        <v>3278</v>
      </c>
      <c r="H2715" s="29" t="s">
        <v>3449</v>
      </c>
      <c r="I2715" s="26">
        <v>81</v>
      </c>
      <c r="J2715" s="26">
        <v>125</v>
      </c>
      <c r="K2715" s="26">
        <v>0</v>
      </c>
      <c r="L2715" s="26">
        <v>11</v>
      </c>
      <c r="M2715" s="26">
        <v>206</v>
      </c>
      <c r="N2715" s="26">
        <v>0</v>
      </c>
      <c r="O2715" s="49">
        <v>0</v>
      </c>
    </row>
    <row r="2716" spans="1:15" ht="15" customHeight="1" x14ac:dyDescent="0.25">
      <c r="A2716" s="17" t="str">
        <f>IFERROR(VLOOKUP($F2716,'Location List'!$A$2:$T$644,20,FALSE),"")</f>
        <v>Tim Kerum</v>
      </c>
      <c r="B2716" s="17" t="str">
        <f>IFERROR(VLOOKUP($F2716,'Location List'!$A$2:$T$644,19,FALSE),"")</f>
        <v>Troy Chaney</v>
      </c>
      <c r="C2716" s="17" t="str">
        <f>IFERROR(VLOOKUP($F2716,'Location List'!$A$2:$T$644,18,FALSE),"")</f>
        <v>Albino Ramirez</v>
      </c>
      <c r="D2716" s="17" t="str">
        <f>IFERROR(VLOOKUP($F2716,'Location List'!$A$2:$T$644,9,FALSE),"")</f>
        <v>Adam Shafran</v>
      </c>
      <c r="E2716" s="17" t="str">
        <f>IFERROR(VLOOKUP($F2716,'Location List'!$A$2:$T$644,2,FALSE),"")</f>
        <v>ROSEVILLE</v>
      </c>
      <c r="F2716" s="26">
        <v>633</v>
      </c>
      <c r="G2716" s="29" t="s">
        <v>3278</v>
      </c>
      <c r="H2716" s="29" t="s">
        <v>3359</v>
      </c>
      <c r="I2716" s="26">
        <v>206</v>
      </c>
      <c r="J2716" s="26">
        <v>328</v>
      </c>
      <c r="K2716" s="26">
        <v>0</v>
      </c>
      <c r="L2716" s="26">
        <v>14</v>
      </c>
      <c r="M2716" s="26">
        <v>534</v>
      </c>
      <c r="N2716" s="26">
        <v>3638</v>
      </c>
      <c r="O2716" s="49">
        <v>6.8129999999999997</v>
      </c>
    </row>
    <row r="2717" spans="1:15" ht="15" customHeight="1" x14ac:dyDescent="0.25">
      <c r="A2717" s="17" t="str">
        <f>IFERROR(VLOOKUP($F2717,'Location List'!$A$2:$T$644,20,FALSE),"")</f>
        <v>Tim Kerum</v>
      </c>
      <c r="B2717" s="17" t="str">
        <f>IFERROR(VLOOKUP($F2717,'Location List'!$A$2:$T$644,19,FALSE),"")</f>
        <v>Troy Chaney</v>
      </c>
      <c r="C2717" s="17" t="str">
        <f>IFERROR(VLOOKUP($F2717,'Location List'!$A$2:$T$644,18,FALSE),"")</f>
        <v>Albino Ramirez</v>
      </c>
      <c r="D2717" s="17" t="str">
        <f>IFERROR(VLOOKUP($F2717,'Location List'!$A$2:$T$644,9,FALSE),"")</f>
        <v>Adam Shafran</v>
      </c>
      <c r="E2717" s="17" t="str">
        <f>IFERROR(VLOOKUP($F2717,'Location List'!$A$2:$T$644,2,FALSE),"")</f>
        <v>ROSEVILLE</v>
      </c>
      <c r="F2717" s="26">
        <v>633</v>
      </c>
      <c r="G2717" s="29" t="s">
        <v>3278</v>
      </c>
      <c r="H2717" s="29" t="s">
        <v>3475</v>
      </c>
      <c r="I2717" s="26">
        <v>431</v>
      </c>
      <c r="J2717" s="26">
        <v>487</v>
      </c>
      <c r="K2717" s="26">
        <v>0</v>
      </c>
      <c r="L2717" s="26">
        <v>8</v>
      </c>
      <c r="M2717" s="26">
        <v>918</v>
      </c>
      <c r="N2717" s="26">
        <v>1788</v>
      </c>
      <c r="O2717" s="49">
        <v>1.948</v>
      </c>
    </row>
    <row r="2718" spans="1:15" ht="15" customHeight="1" x14ac:dyDescent="0.25">
      <c r="A2718" s="17" t="str">
        <f>IFERROR(VLOOKUP($F2718,'Location List'!$A$2:$T$644,20,FALSE),"")</f>
        <v>Tim Kerum</v>
      </c>
      <c r="B2718" s="17" t="str">
        <f>IFERROR(VLOOKUP($F2718,'Location List'!$A$2:$T$644,19,FALSE),"")</f>
        <v>Troy Chaney</v>
      </c>
      <c r="C2718" s="17" t="str">
        <f>IFERROR(VLOOKUP($F2718,'Location List'!$A$2:$T$644,18,FALSE),"")</f>
        <v>Albino Ramirez</v>
      </c>
      <c r="D2718" s="17" t="str">
        <f>IFERROR(VLOOKUP($F2718,'Location List'!$A$2:$T$644,9,FALSE),"")</f>
        <v>Adam Shafran</v>
      </c>
      <c r="E2718" s="17" t="str">
        <f>IFERROR(VLOOKUP($F2718,'Location List'!$A$2:$T$644,2,FALSE),"")</f>
        <v>ROSEVILLE</v>
      </c>
      <c r="F2718" s="26">
        <v>633</v>
      </c>
      <c r="G2718" s="29" t="s">
        <v>3278</v>
      </c>
      <c r="H2718" s="29" t="s">
        <v>3476</v>
      </c>
      <c r="I2718" s="26">
        <v>149</v>
      </c>
      <c r="J2718" s="26">
        <v>99</v>
      </c>
      <c r="K2718" s="26">
        <v>0</v>
      </c>
      <c r="L2718" s="26">
        <v>13</v>
      </c>
      <c r="M2718" s="26">
        <v>248</v>
      </c>
      <c r="N2718" s="26">
        <v>250</v>
      </c>
      <c r="O2718" s="49">
        <v>1.008</v>
      </c>
    </row>
    <row r="2719" spans="1:15" ht="15" customHeight="1" x14ac:dyDescent="0.25">
      <c r="A2719" s="17" t="str">
        <f>IFERROR(VLOOKUP($F2719,'Location List'!$A$2:$T$644,20,FALSE),"")</f>
        <v>Tim Kerum</v>
      </c>
      <c r="B2719" s="17" t="str">
        <f>IFERROR(VLOOKUP($F2719,'Location List'!$A$2:$T$644,19,FALSE),"")</f>
        <v>Troy Chaney</v>
      </c>
      <c r="C2719" s="17" t="str">
        <f>IFERROR(VLOOKUP($F2719,'Location List'!$A$2:$T$644,18,FALSE),"")</f>
        <v>Albino Ramirez</v>
      </c>
      <c r="D2719" s="17" t="str">
        <f>IFERROR(VLOOKUP($F2719,'Location List'!$A$2:$T$644,9,FALSE),"")</f>
        <v>Adam Shafran</v>
      </c>
      <c r="E2719" s="17" t="str">
        <f>IFERROR(VLOOKUP($F2719,'Location List'!$A$2:$T$644,2,FALSE),"")</f>
        <v>ROSEVILLE</v>
      </c>
      <c r="F2719" s="26">
        <v>633</v>
      </c>
      <c r="G2719" s="29" t="s">
        <v>3278</v>
      </c>
      <c r="H2719" s="29" t="s">
        <v>3477</v>
      </c>
      <c r="I2719" s="26">
        <v>122</v>
      </c>
      <c r="J2719" s="26">
        <v>122</v>
      </c>
      <c r="K2719" s="26">
        <v>0</v>
      </c>
      <c r="L2719" s="26">
        <v>13</v>
      </c>
      <c r="M2719" s="26">
        <v>244</v>
      </c>
      <c r="N2719" s="26">
        <v>245</v>
      </c>
      <c r="O2719" s="49">
        <v>1.004</v>
      </c>
    </row>
    <row r="2720" spans="1:15" ht="15" customHeight="1" x14ac:dyDescent="0.25">
      <c r="A2720" s="17" t="str">
        <f>IFERROR(VLOOKUP($F2720,'Location List'!$A$2:$T$644,20,FALSE),"")</f>
        <v>Tim Kerum</v>
      </c>
      <c r="B2720" s="17" t="str">
        <f>IFERROR(VLOOKUP($F2720,'Location List'!$A$2:$T$644,19,FALSE),"")</f>
        <v>Troy Chaney</v>
      </c>
      <c r="C2720" s="17" t="str">
        <f>IFERROR(VLOOKUP($F2720,'Location List'!$A$2:$T$644,18,FALSE),"")</f>
        <v>Albino Ramirez</v>
      </c>
      <c r="D2720" s="17" t="str">
        <f>IFERROR(VLOOKUP($F2720,'Location List'!$A$2:$T$644,9,FALSE),"")</f>
        <v>Adam Shafran</v>
      </c>
      <c r="E2720" s="17" t="str">
        <f>IFERROR(VLOOKUP($F2720,'Location List'!$A$2:$T$644,2,FALSE),"")</f>
        <v>ROSEVILLE</v>
      </c>
      <c r="F2720" s="26">
        <v>633</v>
      </c>
      <c r="G2720" s="29" t="s">
        <v>3278</v>
      </c>
      <c r="H2720" s="29" t="s">
        <v>3335</v>
      </c>
      <c r="I2720" s="26">
        <v>123</v>
      </c>
      <c r="J2720" s="26">
        <v>59</v>
      </c>
      <c r="K2720" s="26">
        <v>0</v>
      </c>
      <c r="L2720" s="26">
        <v>10</v>
      </c>
      <c r="M2720" s="26">
        <v>182</v>
      </c>
      <c r="N2720" s="26">
        <v>270</v>
      </c>
      <c r="O2720" s="49">
        <v>1.484</v>
      </c>
    </row>
    <row r="2721" spans="1:15" ht="15" customHeight="1" x14ac:dyDescent="0.25">
      <c r="A2721" s="17" t="str">
        <f>IFERROR(VLOOKUP($F2721,'Location List'!$A$2:$T$644,20,FALSE),"")</f>
        <v>Tim Kerum</v>
      </c>
      <c r="B2721" s="17" t="str">
        <f>IFERROR(VLOOKUP($F2721,'Location List'!$A$2:$T$644,19,FALSE),"")</f>
        <v>Troy Chaney</v>
      </c>
      <c r="C2721" s="17" t="str">
        <f>IFERROR(VLOOKUP($F2721,'Location List'!$A$2:$T$644,18,FALSE),"")</f>
        <v>Albino Ramirez</v>
      </c>
      <c r="D2721" s="17" t="str">
        <f>IFERROR(VLOOKUP($F2721,'Location List'!$A$2:$T$644,9,FALSE),"")</f>
        <v>Adam Shafran</v>
      </c>
      <c r="E2721" s="17" t="str">
        <f>IFERROR(VLOOKUP($F2721,'Location List'!$A$2:$T$644,2,FALSE),"")</f>
        <v>ROSEVILLE</v>
      </c>
      <c r="F2721" s="26">
        <v>633</v>
      </c>
      <c r="G2721" s="29" t="s">
        <v>3278</v>
      </c>
      <c r="H2721" s="29" t="s">
        <v>3362</v>
      </c>
      <c r="I2721" s="26">
        <v>218</v>
      </c>
      <c r="J2721" s="26">
        <v>220</v>
      </c>
      <c r="K2721" s="26">
        <v>0</v>
      </c>
      <c r="L2721" s="26">
        <v>9</v>
      </c>
      <c r="M2721" s="26">
        <v>438</v>
      </c>
      <c r="N2721" s="26">
        <v>409</v>
      </c>
      <c r="O2721" s="49">
        <v>0.93400000000000005</v>
      </c>
    </row>
    <row r="2722" spans="1:15" ht="15" customHeight="1" x14ac:dyDescent="0.25">
      <c r="A2722" s="17" t="str">
        <f>IFERROR(VLOOKUP($F2722,'Location List'!$A$2:$T$644,20,FALSE),"")</f>
        <v>Tim Kerum</v>
      </c>
      <c r="B2722" s="17" t="str">
        <f>IFERROR(VLOOKUP($F2722,'Location List'!$A$2:$T$644,19,FALSE),"")</f>
        <v>Troy Chaney</v>
      </c>
      <c r="C2722" s="17" t="str">
        <f>IFERROR(VLOOKUP($F2722,'Location List'!$A$2:$T$644,18,FALSE),"")</f>
        <v>Albino Ramirez</v>
      </c>
      <c r="D2722" s="17" t="str">
        <f>IFERROR(VLOOKUP($F2722,'Location List'!$A$2:$T$644,9,FALSE),"")</f>
        <v>Adam Shafran</v>
      </c>
      <c r="E2722" s="17" t="str">
        <f>IFERROR(VLOOKUP($F2722,'Location List'!$A$2:$T$644,2,FALSE),"")</f>
        <v>ROSEVILLE</v>
      </c>
      <c r="F2722" s="26">
        <v>633</v>
      </c>
      <c r="G2722" s="29" t="s">
        <v>3278</v>
      </c>
      <c r="H2722" s="29" t="s">
        <v>3363</v>
      </c>
      <c r="I2722" s="26">
        <v>202</v>
      </c>
      <c r="J2722" s="26">
        <v>266</v>
      </c>
      <c r="K2722" s="26">
        <v>0</v>
      </c>
      <c r="L2722" s="26">
        <v>9</v>
      </c>
      <c r="M2722" s="26">
        <v>468</v>
      </c>
      <c r="N2722" s="26">
        <v>382</v>
      </c>
      <c r="O2722" s="49">
        <v>0.81599999999999995</v>
      </c>
    </row>
    <row r="2723" spans="1:15" ht="15" customHeight="1" x14ac:dyDescent="0.25">
      <c r="A2723" s="17" t="str">
        <f>IFERROR(VLOOKUP($F2723,'Location List'!$A$2:$T$644,20,FALSE),"")</f>
        <v>Tim Kerum</v>
      </c>
      <c r="B2723" s="17" t="str">
        <f>IFERROR(VLOOKUP($F2723,'Location List'!$A$2:$T$644,19,FALSE),"")</f>
        <v>Troy Chaney</v>
      </c>
      <c r="C2723" s="17" t="str">
        <f>IFERROR(VLOOKUP($F2723,'Location List'!$A$2:$T$644,18,FALSE),"")</f>
        <v>Albino Ramirez</v>
      </c>
      <c r="D2723" s="17" t="str">
        <f>IFERROR(VLOOKUP($F2723,'Location List'!$A$2:$T$644,9,FALSE),"")</f>
        <v>Adam Shafran</v>
      </c>
      <c r="E2723" s="17" t="str">
        <f>IFERROR(VLOOKUP($F2723,'Location List'!$A$2:$T$644,2,FALSE),"")</f>
        <v>ROSEVILLE</v>
      </c>
      <c r="F2723" s="26">
        <v>633</v>
      </c>
      <c r="G2723" s="29" t="s">
        <v>3278</v>
      </c>
      <c r="H2723" s="29" t="s">
        <v>3364</v>
      </c>
      <c r="I2723" s="26">
        <v>203</v>
      </c>
      <c r="J2723" s="26">
        <v>228</v>
      </c>
      <c r="K2723" s="26">
        <v>0</v>
      </c>
      <c r="L2723" s="26">
        <v>9</v>
      </c>
      <c r="M2723" s="26">
        <v>431</v>
      </c>
      <c r="N2723" s="26">
        <v>354</v>
      </c>
      <c r="O2723" s="49">
        <v>0.82099999999999995</v>
      </c>
    </row>
    <row r="2724" spans="1:15" ht="15" customHeight="1" x14ac:dyDescent="0.25">
      <c r="A2724" s="17" t="str">
        <f>IFERROR(VLOOKUP($F2724,'Location List'!$A$2:$T$644,20,FALSE),"")</f>
        <v>Tim Kerum</v>
      </c>
      <c r="B2724" s="17" t="str">
        <f>IFERROR(VLOOKUP($F2724,'Location List'!$A$2:$T$644,19,FALSE),"")</f>
        <v>Troy Chaney</v>
      </c>
      <c r="C2724" s="17" t="str">
        <f>IFERROR(VLOOKUP($F2724,'Location List'!$A$2:$T$644,18,FALSE),"")</f>
        <v>Albino Ramirez</v>
      </c>
      <c r="D2724" s="17" t="str">
        <f>IFERROR(VLOOKUP($F2724,'Location List'!$A$2:$T$644,9,FALSE),"")</f>
        <v>Adam Shafran</v>
      </c>
      <c r="E2724" s="17" t="str">
        <f>IFERROR(VLOOKUP($F2724,'Location List'!$A$2:$T$644,2,FALSE),"")</f>
        <v>ROSEVILLE</v>
      </c>
      <c r="F2724" s="26">
        <v>633</v>
      </c>
      <c r="G2724" s="29" t="s">
        <v>3278</v>
      </c>
      <c r="H2724" s="29" t="s">
        <v>3391</v>
      </c>
      <c r="I2724" s="26">
        <v>149</v>
      </c>
      <c r="J2724" s="26">
        <v>231</v>
      </c>
      <c r="K2724" s="26">
        <v>0</v>
      </c>
      <c r="L2724" s="26">
        <v>8</v>
      </c>
      <c r="M2724" s="26">
        <v>380</v>
      </c>
      <c r="N2724" s="26">
        <v>2568</v>
      </c>
      <c r="O2724" s="49">
        <v>6.758</v>
      </c>
    </row>
    <row r="2725" spans="1:15" ht="15" customHeight="1" x14ac:dyDescent="0.25">
      <c r="A2725" s="17" t="str">
        <f>IFERROR(VLOOKUP($F2725,'Location List'!$A$2:$T$644,20,FALSE),"")</f>
        <v>Tim Kerum</v>
      </c>
      <c r="B2725" s="17" t="str">
        <f>IFERROR(VLOOKUP($F2725,'Location List'!$A$2:$T$644,19,FALSE),"")</f>
        <v>Troy Chaney</v>
      </c>
      <c r="C2725" s="17" t="str">
        <f>IFERROR(VLOOKUP($F2725,'Location List'!$A$2:$T$644,18,FALSE),"")</f>
        <v>Albino Ramirez</v>
      </c>
      <c r="D2725" s="17" t="str">
        <f>IFERROR(VLOOKUP($F2725,'Location List'!$A$2:$T$644,9,FALSE),"")</f>
        <v>Adam Shafran</v>
      </c>
      <c r="E2725" s="17" t="str">
        <f>IFERROR(VLOOKUP($F2725,'Location List'!$A$2:$T$644,2,FALSE),"")</f>
        <v>ROSEVILLE</v>
      </c>
      <c r="F2725" s="26">
        <v>633</v>
      </c>
      <c r="G2725" s="29" t="s">
        <v>3278</v>
      </c>
      <c r="H2725" s="29" t="s">
        <v>3317</v>
      </c>
      <c r="I2725" s="26">
        <v>155</v>
      </c>
      <c r="J2725" s="26">
        <v>296</v>
      </c>
      <c r="K2725" s="26">
        <v>0</v>
      </c>
      <c r="L2725" s="26">
        <v>11</v>
      </c>
      <c r="M2725" s="26">
        <v>451</v>
      </c>
      <c r="N2725" s="26">
        <v>586</v>
      </c>
      <c r="O2725" s="49">
        <v>1.2989999999999999</v>
      </c>
    </row>
    <row r="2726" spans="1:15" ht="15" customHeight="1" x14ac:dyDescent="0.25">
      <c r="A2726" s="17" t="str">
        <f>IFERROR(VLOOKUP($F2726,'Location List'!$A$2:$T$644,20,FALSE),"")</f>
        <v>Tim Kerum</v>
      </c>
      <c r="B2726" s="17" t="str">
        <f>IFERROR(VLOOKUP($F2726,'Location List'!$A$2:$T$644,19,FALSE),"")</f>
        <v>Troy Chaney</v>
      </c>
      <c r="C2726" s="17" t="str">
        <f>IFERROR(VLOOKUP($F2726,'Location List'!$A$2:$T$644,18,FALSE),"")</f>
        <v>Albino Ramirez</v>
      </c>
      <c r="D2726" s="17" t="str">
        <f>IFERROR(VLOOKUP($F2726,'Location List'!$A$2:$T$644,9,FALSE),"")</f>
        <v>Adam Shafran</v>
      </c>
      <c r="E2726" s="17" t="str">
        <f>IFERROR(VLOOKUP($F2726,'Location List'!$A$2:$T$644,2,FALSE),"")</f>
        <v>ROSEVILLE</v>
      </c>
      <c r="F2726" s="26">
        <v>633</v>
      </c>
      <c r="G2726" s="29" t="s">
        <v>3278</v>
      </c>
      <c r="H2726" s="29" t="s">
        <v>3376</v>
      </c>
      <c r="I2726" s="26">
        <v>67</v>
      </c>
      <c r="J2726" s="26">
        <v>74</v>
      </c>
      <c r="K2726" s="26">
        <v>0</v>
      </c>
      <c r="L2726" s="26">
        <v>13</v>
      </c>
      <c r="M2726" s="26">
        <v>141</v>
      </c>
      <c r="N2726" s="26">
        <v>265</v>
      </c>
      <c r="O2726" s="49">
        <v>1.879</v>
      </c>
    </row>
    <row r="2727" spans="1:15" ht="15" customHeight="1" x14ac:dyDescent="0.25">
      <c r="A2727" s="17" t="str">
        <f>IFERROR(VLOOKUP($F2727,'Location List'!$A$2:$T$644,20,FALSE),"")</f>
        <v>Tim Kerum</v>
      </c>
      <c r="B2727" s="17" t="str">
        <f>IFERROR(VLOOKUP($F2727,'Location List'!$A$2:$T$644,19,FALSE),"")</f>
        <v>Troy Chaney</v>
      </c>
      <c r="C2727" s="17" t="str">
        <f>IFERROR(VLOOKUP($F2727,'Location List'!$A$2:$T$644,18,FALSE),"")</f>
        <v>Manuel Lopez</v>
      </c>
      <c r="D2727" s="17" t="str">
        <f>IFERROR(VLOOKUP($F2727,'Location List'!$A$2:$T$644,9,FALSE),"")</f>
        <v>OCTAVIO CASTANEDA</v>
      </c>
      <c r="E2727" s="17" t="str">
        <f>IFERROR(VLOOKUP($F2727,'Location List'!$A$2:$T$644,2,FALSE),"")</f>
        <v>GLENDALE</v>
      </c>
      <c r="F2727" s="26">
        <v>634</v>
      </c>
      <c r="G2727" s="29" t="s">
        <v>3328</v>
      </c>
      <c r="H2727" s="29" t="s">
        <v>3329</v>
      </c>
      <c r="I2727" s="26">
        <v>192</v>
      </c>
      <c r="J2727" s="26">
        <v>255</v>
      </c>
      <c r="K2727" s="26">
        <v>0</v>
      </c>
      <c r="L2727" s="26">
        <v>14</v>
      </c>
      <c r="M2727" s="26">
        <v>447</v>
      </c>
      <c r="N2727" s="26">
        <v>535</v>
      </c>
      <c r="O2727" s="49">
        <v>1.1970000000000001</v>
      </c>
    </row>
    <row r="2728" spans="1:15" ht="15" customHeight="1" x14ac:dyDescent="0.25">
      <c r="A2728" s="17" t="str">
        <f>IFERROR(VLOOKUP($F2728,'Location List'!$A$2:$T$644,20,FALSE),"")</f>
        <v>Tim Kerum</v>
      </c>
      <c r="B2728" s="17" t="str">
        <f>IFERROR(VLOOKUP($F2728,'Location List'!$A$2:$T$644,19,FALSE),"")</f>
        <v>Troy Chaney</v>
      </c>
      <c r="C2728" s="17" t="str">
        <f>IFERROR(VLOOKUP($F2728,'Location List'!$A$2:$T$644,18,FALSE),"")</f>
        <v>Manuel Lopez</v>
      </c>
      <c r="D2728" s="17" t="str">
        <f>IFERROR(VLOOKUP($F2728,'Location List'!$A$2:$T$644,9,FALSE),"")</f>
        <v>OCTAVIO CASTANEDA</v>
      </c>
      <c r="E2728" s="17" t="str">
        <f>IFERROR(VLOOKUP($F2728,'Location List'!$A$2:$T$644,2,FALSE),"")</f>
        <v>GLENDALE</v>
      </c>
      <c r="F2728" s="26">
        <v>634</v>
      </c>
      <c r="G2728" s="29" t="s">
        <v>3328</v>
      </c>
      <c r="H2728" s="29" t="s">
        <v>3566</v>
      </c>
      <c r="I2728" s="26">
        <v>74</v>
      </c>
      <c r="J2728" s="26">
        <v>122</v>
      </c>
      <c r="K2728" s="26">
        <v>0</v>
      </c>
      <c r="L2728" s="26">
        <v>16</v>
      </c>
      <c r="M2728" s="26">
        <v>196</v>
      </c>
      <c r="N2728" s="26">
        <v>1398</v>
      </c>
      <c r="O2728" s="49">
        <v>7.133</v>
      </c>
    </row>
    <row r="2729" spans="1:15" ht="15" customHeight="1" x14ac:dyDescent="0.25">
      <c r="A2729" s="17" t="str">
        <f>IFERROR(VLOOKUP($F2729,'Location List'!$A$2:$T$644,20,FALSE),"")</f>
        <v>Tim Kerum</v>
      </c>
      <c r="B2729" s="17" t="str">
        <f>IFERROR(VLOOKUP($F2729,'Location List'!$A$2:$T$644,19,FALSE),"")</f>
        <v>Troy Chaney</v>
      </c>
      <c r="C2729" s="17" t="str">
        <f>IFERROR(VLOOKUP($F2729,'Location List'!$A$2:$T$644,18,FALSE),"")</f>
        <v>Manuel Lopez</v>
      </c>
      <c r="D2729" s="17" t="str">
        <f>IFERROR(VLOOKUP($F2729,'Location List'!$A$2:$T$644,9,FALSE),"")</f>
        <v>OCTAVIO CASTANEDA</v>
      </c>
      <c r="E2729" s="17" t="str">
        <f>IFERROR(VLOOKUP($F2729,'Location List'!$A$2:$T$644,2,FALSE),"")</f>
        <v>GLENDALE</v>
      </c>
      <c r="F2729" s="26">
        <v>634</v>
      </c>
      <c r="G2729" s="29" t="s">
        <v>3272</v>
      </c>
      <c r="H2729" s="29" t="s">
        <v>3301</v>
      </c>
      <c r="I2729" s="26">
        <v>739</v>
      </c>
      <c r="J2729" s="26">
        <v>783</v>
      </c>
      <c r="K2729" s="26">
        <v>0</v>
      </c>
      <c r="L2729" s="26">
        <v>15</v>
      </c>
      <c r="M2729" s="26">
        <v>1522</v>
      </c>
      <c r="N2729" s="26">
        <v>10828</v>
      </c>
      <c r="O2729" s="49">
        <v>7.1139999999999999</v>
      </c>
    </row>
    <row r="2730" spans="1:15" ht="15" customHeight="1" x14ac:dyDescent="0.25">
      <c r="A2730" s="17" t="str">
        <f>IFERROR(VLOOKUP($F2730,'Location List'!$A$2:$T$644,20,FALSE),"")</f>
        <v>Tim Kerum</v>
      </c>
      <c r="B2730" s="17" t="str">
        <f>IFERROR(VLOOKUP($F2730,'Location List'!$A$2:$T$644,19,FALSE),"")</f>
        <v>Troy Chaney</v>
      </c>
      <c r="C2730" s="17" t="str">
        <f>IFERROR(VLOOKUP($F2730,'Location List'!$A$2:$T$644,18,FALSE),"")</f>
        <v>Manuel Lopez</v>
      </c>
      <c r="D2730" s="17" t="str">
        <f>IFERROR(VLOOKUP($F2730,'Location List'!$A$2:$T$644,9,FALSE),"")</f>
        <v>OCTAVIO CASTANEDA</v>
      </c>
      <c r="E2730" s="17" t="str">
        <f>IFERROR(VLOOKUP($F2730,'Location List'!$A$2:$T$644,2,FALSE),"")</f>
        <v>GLENDALE</v>
      </c>
      <c r="F2730" s="26">
        <v>634</v>
      </c>
      <c r="G2730" s="29" t="s">
        <v>3272</v>
      </c>
      <c r="H2730" s="29" t="s">
        <v>3274</v>
      </c>
      <c r="I2730" s="26">
        <v>572</v>
      </c>
      <c r="J2730" s="26">
        <v>343</v>
      </c>
      <c r="K2730" s="26">
        <v>0</v>
      </c>
      <c r="L2730" s="26">
        <v>15</v>
      </c>
      <c r="M2730" s="26">
        <v>915</v>
      </c>
      <c r="N2730" s="26">
        <v>5925</v>
      </c>
      <c r="O2730" s="49">
        <v>6.4749999999999996</v>
      </c>
    </row>
    <row r="2731" spans="1:15" ht="15" customHeight="1" x14ac:dyDescent="0.25">
      <c r="A2731" s="17" t="str">
        <f>IFERROR(VLOOKUP($F2731,'Location List'!$A$2:$T$644,20,FALSE),"")</f>
        <v>Tim Kerum</v>
      </c>
      <c r="B2731" s="17" t="str">
        <f>IFERROR(VLOOKUP($F2731,'Location List'!$A$2:$T$644,19,FALSE),"")</f>
        <v>Troy Chaney</v>
      </c>
      <c r="C2731" s="17" t="str">
        <f>IFERROR(VLOOKUP($F2731,'Location List'!$A$2:$T$644,18,FALSE),"")</f>
        <v>Manuel Lopez</v>
      </c>
      <c r="D2731" s="17" t="str">
        <f>IFERROR(VLOOKUP($F2731,'Location List'!$A$2:$T$644,9,FALSE),"")</f>
        <v>OCTAVIO CASTANEDA</v>
      </c>
      <c r="E2731" s="17" t="str">
        <f>IFERROR(VLOOKUP($F2731,'Location List'!$A$2:$T$644,2,FALSE),"")</f>
        <v>GLENDALE</v>
      </c>
      <c r="F2731" s="26">
        <v>634</v>
      </c>
      <c r="G2731" s="29" t="s">
        <v>3272</v>
      </c>
      <c r="H2731" s="29" t="s">
        <v>3528</v>
      </c>
      <c r="I2731" s="26">
        <v>370</v>
      </c>
      <c r="J2731" s="26">
        <v>276</v>
      </c>
      <c r="K2731" s="26">
        <v>0</v>
      </c>
      <c r="L2731" s="26">
        <v>15</v>
      </c>
      <c r="M2731" s="26">
        <v>646</v>
      </c>
      <c r="N2731" s="26">
        <v>3967</v>
      </c>
      <c r="O2731" s="49">
        <v>6.141</v>
      </c>
    </row>
    <row r="2732" spans="1:15" ht="15" customHeight="1" x14ac:dyDescent="0.25">
      <c r="A2732" s="17" t="str">
        <f>IFERROR(VLOOKUP($F2732,'Location List'!$A$2:$T$644,20,FALSE),"")</f>
        <v>Tim Kerum</v>
      </c>
      <c r="B2732" s="17" t="str">
        <f>IFERROR(VLOOKUP($F2732,'Location List'!$A$2:$T$644,19,FALSE),"")</f>
        <v>Troy Chaney</v>
      </c>
      <c r="C2732" s="17" t="str">
        <f>IFERROR(VLOOKUP($F2732,'Location List'!$A$2:$T$644,18,FALSE),"")</f>
        <v>Manuel Lopez</v>
      </c>
      <c r="D2732" s="17" t="str">
        <f>IFERROR(VLOOKUP($F2732,'Location List'!$A$2:$T$644,9,FALSE),"")</f>
        <v>OCTAVIO CASTANEDA</v>
      </c>
      <c r="E2732" s="17" t="str">
        <f>IFERROR(VLOOKUP($F2732,'Location List'!$A$2:$T$644,2,FALSE),"")</f>
        <v>GLENDALE</v>
      </c>
      <c r="F2732" s="26">
        <v>634</v>
      </c>
      <c r="G2732" s="29" t="s">
        <v>3278</v>
      </c>
      <c r="H2732" s="29" t="s">
        <v>3359</v>
      </c>
      <c r="I2732" s="26">
        <v>351</v>
      </c>
      <c r="J2732" s="26">
        <v>443</v>
      </c>
      <c r="K2732" s="26">
        <v>0</v>
      </c>
      <c r="L2732" s="26">
        <v>24</v>
      </c>
      <c r="M2732" s="26">
        <v>794</v>
      </c>
      <c r="N2732" s="26">
        <v>0</v>
      </c>
      <c r="O2732" s="49">
        <v>0</v>
      </c>
    </row>
    <row r="2733" spans="1:15" ht="15" customHeight="1" x14ac:dyDescent="0.25">
      <c r="A2733" s="17" t="str">
        <f>IFERROR(VLOOKUP($F2733,'Location List'!$A$2:$T$644,20,FALSE),"")</f>
        <v>Tim Kerum</v>
      </c>
      <c r="B2733" s="17" t="str">
        <f>IFERROR(VLOOKUP($F2733,'Location List'!$A$2:$T$644,19,FALSE),"")</f>
        <v>Troy Chaney</v>
      </c>
      <c r="C2733" s="17" t="str">
        <f>IFERROR(VLOOKUP($F2733,'Location List'!$A$2:$T$644,18,FALSE),"")</f>
        <v>Manuel Lopez</v>
      </c>
      <c r="D2733" s="17" t="str">
        <f>IFERROR(VLOOKUP($F2733,'Location List'!$A$2:$T$644,9,FALSE),"")</f>
        <v>OCTAVIO CASTANEDA</v>
      </c>
      <c r="E2733" s="17" t="str">
        <f>IFERROR(VLOOKUP($F2733,'Location List'!$A$2:$T$644,2,FALSE),"")</f>
        <v>GLENDALE</v>
      </c>
      <c r="F2733" s="26">
        <v>634</v>
      </c>
      <c r="G2733" s="29" t="s">
        <v>3278</v>
      </c>
      <c r="H2733" s="29" t="s">
        <v>3481</v>
      </c>
      <c r="I2733" s="26">
        <v>304</v>
      </c>
      <c r="J2733" s="26">
        <v>296</v>
      </c>
      <c r="K2733" s="26">
        <v>0</v>
      </c>
      <c r="L2733" s="26">
        <v>31</v>
      </c>
      <c r="M2733" s="26">
        <v>600</v>
      </c>
      <c r="N2733" s="26">
        <v>1141</v>
      </c>
      <c r="O2733" s="49">
        <v>1.9019999999999999</v>
      </c>
    </row>
    <row r="2734" spans="1:15" ht="15" customHeight="1" x14ac:dyDescent="0.25">
      <c r="A2734" s="17" t="str">
        <f>IFERROR(VLOOKUP($F2734,'Location List'!$A$2:$T$644,20,FALSE),"")</f>
        <v>Bill Eich</v>
      </c>
      <c r="B2734" s="17" t="str">
        <f>IFERROR(VLOOKUP($F2734,'Location List'!$A$2:$T$644,19,FALSE),"")</f>
        <v>Dennis Morgan</v>
      </c>
      <c r="C2734" s="17" t="str">
        <f>IFERROR(VLOOKUP($F2734,'Location List'!$A$2:$T$644,18,FALSE),"")</f>
        <v>Wayne Rough</v>
      </c>
      <c r="D2734" s="17" t="str">
        <f>IFERROR(VLOOKUP($F2734,'Location List'!$A$2:$T$644,9,FALSE),"")</f>
        <v>HASHEM SAADAT</v>
      </c>
      <c r="E2734" s="17" t="str">
        <f>IFERROR(VLOOKUP($F2734,'Location List'!$A$2:$T$644,2,FALSE),"")</f>
        <v>GASTONIA</v>
      </c>
      <c r="F2734" s="26">
        <v>635</v>
      </c>
      <c r="G2734" s="29" t="s">
        <v>3272</v>
      </c>
      <c r="H2734" s="29" t="s">
        <v>3304</v>
      </c>
      <c r="I2734" s="26">
        <v>1046</v>
      </c>
      <c r="J2734" s="26">
        <v>334</v>
      </c>
      <c r="K2734" s="26">
        <v>0</v>
      </c>
      <c r="L2734" s="26">
        <v>18</v>
      </c>
      <c r="M2734" s="26">
        <v>1380</v>
      </c>
      <c r="N2734" s="26">
        <v>10661</v>
      </c>
      <c r="O2734" s="49">
        <v>7.7249999999999996</v>
      </c>
    </row>
    <row r="2735" spans="1:15" ht="15" customHeight="1" x14ac:dyDescent="0.25">
      <c r="A2735" s="17" t="str">
        <f>IFERROR(VLOOKUP($F2735,'Location List'!$A$2:$T$644,20,FALSE),"")</f>
        <v>Bill Eich</v>
      </c>
      <c r="B2735" s="17" t="str">
        <f>IFERROR(VLOOKUP($F2735,'Location List'!$A$2:$T$644,19,FALSE),"")</f>
        <v>Dennis Morgan</v>
      </c>
      <c r="C2735" s="17" t="str">
        <f>IFERROR(VLOOKUP($F2735,'Location List'!$A$2:$T$644,18,FALSE),"")</f>
        <v>Wayne Rough</v>
      </c>
      <c r="D2735" s="17" t="str">
        <f>IFERROR(VLOOKUP($F2735,'Location List'!$A$2:$T$644,9,FALSE),"")</f>
        <v>HASHEM SAADAT</v>
      </c>
      <c r="E2735" s="17" t="str">
        <f>IFERROR(VLOOKUP($F2735,'Location List'!$A$2:$T$644,2,FALSE),"")</f>
        <v>GASTONIA</v>
      </c>
      <c r="F2735" s="26">
        <v>635</v>
      </c>
      <c r="G2735" s="29" t="s">
        <v>3276</v>
      </c>
      <c r="H2735" s="29" t="s">
        <v>3277</v>
      </c>
      <c r="I2735" s="26">
        <v>143</v>
      </c>
      <c r="J2735" s="26">
        <v>113</v>
      </c>
      <c r="K2735" s="26">
        <v>0</v>
      </c>
      <c r="L2735" s="26">
        <v>13</v>
      </c>
      <c r="M2735" s="26">
        <v>256</v>
      </c>
      <c r="N2735" s="26">
        <v>475</v>
      </c>
      <c r="O2735" s="49">
        <v>1.855</v>
      </c>
    </row>
    <row r="2736" spans="1:15" ht="15" customHeight="1" x14ac:dyDescent="0.25">
      <c r="A2736" s="17" t="str">
        <f>IFERROR(VLOOKUP($F2736,'Location List'!$A$2:$T$644,20,FALSE),"")</f>
        <v>Bill Eich</v>
      </c>
      <c r="B2736" s="17" t="str">
        <f>IFERROR(VLOOKUP($F2736,'Location List'!$A$2:$T$644,19,FALSE),"")</f>
        <v>Dennis Morgan</v>
      </c>
      <c r="C2736" s="17" t="str">
        <f>IFERROR(VLOOKUP($F2736,'Location List'!$A$2:$T$644,18,FALSE),"")</f>
        <v>Wayne Rough</v>
      </c>
      <c r="D2736" s="17" t="str">
        <f>IFERROR(VLOOKUP($F2736,'Location List'!$A$2:$T$644,9,FALSE),"")</f>
        <v>HASHEM SAADAT</v>
      </c>
      <c r="E2736" s="17" t="str">
        <f>IFERROR(VLOOKUP($F2736,'Location List'!$A$2:$T$644,2,FALSE),"")</f>
        <v>GASTONIA</v>
      </c>
      <c r="F2736" s="26">
        <v>635</v>
      </c>
      <c r="G2736" s="29" t="s">
        <v>3276</v>
      </c>
      <c r="H2736" s="29" t="s">
        <v>3523</v>
      </c>
      <c r="I2736" s="26">
        <v>83</v>
      </c>
      <c r="J2736" s="26">
        <v>84</v>
      </c>
      <c r="K2736" s="26">
        <v>0</v>
      </c>
      <c r="L2736" s="26">
        <v>13</v>
      </c>
      <c r="M2736" s="26">
        <v>167</v>
      </c>
      <c r="N2736" s="26">
        <v>283</v>
      </c>
      <c r="O2736" s="49">
        <v>1.6950000000000001</v>
      </c>
    </row>
    <row r="2737" spans="1:15" ht="15" customHeight="1" x14ac:dyDescent="0.25">
      <c r="A2737" s="17" t="str">
        <f>IFERROR(VLOOKUP($F2737,'Location List'!$A$2:$T$644,20,FALSE),"")</f>
        <v>Bill Eich</v>
      </c>
      <c r="B2737" s="17" t="str">
        <f>IFERROR(VLOOKUP($F2737,'Location List'!$A$2:$T$644,19,FALSE),"")</f>
        <v>Dennis Morgan</v>
      </c>
      <c r="C2737" s="17" t="str">
        <f>IFERROR(VLOOKUP($F2737,'Location List'!$A$2:$T$644,18,FALSE),"")</f>
        <v>Wayne Rough</v>
      </c>
      <c r="D2737" s="17" t="str">
        <f>IFERROR(VLOOKUP($F2737,'Location List'!$A$2:$T$644,9,FALSE),"")</f>
        <v>HASHEM SAADAT</v>
      </c>
      <c r="E2737" s="17" t="str">
        <f>IFERROR(VLOOKUP($F2737,'Location List'!$A$2:$T$644,2,FALSE),"")</f>
        <v>GASTONIA</v>
      </c>
      <c r="F2737" s="26">
        <v>635</v>
      </c>
      <c r="G2737" s="29" t="s">
        <v>3276</v>
      </c>
      <c r="H2737" s="29" t="s">
        <v>3366</v>
      </c>
      <c r="I2737" s="26">
        <v>79</v>
      </c>
      <c r="J2737" s="26">
        <v>85</v>
      </c>
      <c r="K2737" s="26">
        <v>0</v>
      </c>
      <c r="L2737" s="26">
        <v>19</v>
      </c>
      <c r="M2737" s="26">
        <v>164</v>
      </c>
      <c r="N2737" s="26">
        <v>128</v>
      </c>
      <c r="O2737" s="49">
        <v>0.78</v>
      </c>
    </row>
    <row r="2738" spans="1:15" ht="15" customHeight="1" x14ac:dyDescent="0.25">
      <c r="A2738" s="17" t="str">
        <f>IFERROR(VLOOKUP($F2738,'Location List'!$A$2:$T$644,20,FALSE),"")</f>
        <v>Bill Eich</v>
      </c>
      <c r="B2738" s="17" t="str">
        <f>IFERROR(VLOOKUP($F2738,'Location List'!$A$2:$T$644,19,FALSE),"")</f>
        <v>Dennis Morgan</v>
      </c>
      <c r="C2738" s="17" t="str">
        <f>IFERROR(VLOOKUP($F2738,'Location List'!$A$2:$T$644,18,FALSE),"")</f>
        <v>Wayne Rough</v>
      </c>
      <c r="D2738" s="17" t="str">
        <f>IFERROR(VLOOKUP($F2738,'Location List'!$A$2:$T$644,9,FALSE),"")</f>
        <v>HASHEM SAADAT</v>
      </c>
      <c r="E2738" s="17" t="str">
        <f>IFERROR(VLOOKUP($F2738,'Location List'!$A$2:$T$644,2,FALSE),"")</f>
        <v>GASTONIA</v>
      </c>
      <c r="F2738" s="26">
        <v>635</v>
      </c>
      <c r="G2738" s="29" t="s">
        <v>3278</v>
      </c>
      <c r="H2738" s="29" t="s">
        <v>3442</v>
      </c>
      <c r="I2738" s="26">
        <v>54</v>
      </c>
      <c r="J2738" s="26">
        <v>50</v>
      </c>
      <c r="K2738" s="26">
        <v>0</v>
      </c>
      <c r="L2738" s="26">
        <v>13</v>
      </c>
      <c r="M2738" s="26">
        <v>104</v>
      </c>
      <c r="N2738" s="26">
        <v>195</v>
      </c>
      <c r="O2738" s="49">
        <v>1.875</v>
      </c>
    </row>
    <row r="2739" spans="1:15" ht="15" customHeight="1" x14ac:dyDescent="0.25">
      <c r="A2739" s="17" t="str">
        <f>IFERROR(VLOOKUP($F2739,'Location List'!$A$2:$T$644,20,FALSE),"")</f>
        <v>Bill Eich</v>
      </c>
      <c r="B2739" s="17" t="str">
        <f>IFERROR(VLOOKUP($F2739,'Location List'!$A$2:$T$644,19,FALSE),"")</f>
        <v>Dennis Morgan</v>
      </c>
      <c r="C2739" s="17" t="str">
        <f>IFERROR(VLOOKUP($F2739,'Location List'!$A$2:$T$644,18,FALSE),"")</f>
        <v>Wayne Rough</v>
      </c>
      <c r="D2739" s="17" t="str">
        <f>IFERROR(VLOOKUP($F2739,'Location List'!$A$2:$T$644,9,FALSE),"")</f>
        <v>HASHEM SAADAT</v>
      </c>
      <c r="E2739" s="17" t="str">
        <f>IFERROR(VLOOKUP($F2739,'Location List'!$A$2:$T$644,2,FALSE),"")</f>
        <v>GASTONIA</v>
      </c>
      <c r="F2739" s="26">
        <v>635</v>
      </c>
      <c r="G2739" s="29" t="s">
        <v>3278</v>
      </c>
      <c r="H2739" s="29" t="s">
        <v>3408</v>
      </c>
      <c r="I2739" s="26">
        <v>443</v>
      </c>
      <c r="J2739" s="26">
        <v>244</v>
      </c>
      <c r="K2739" s="26">
        <v>0</v>
      </c>
      <c r="L2739" s="26">
        <v>12</v>
      </c>
      <c r="M2739" s="26">
        <v>687</v>
      </c>
      <c r="N2739" s="26">
        <v>4217</v>
      </c>
      <c r="O2739" s="49">
        <v>6.1379999999999999</v>
      </c>
    </row>
    <row r="2740" spans="1:15" ht="15" customHeight="1" x14ac:dyDescent="0.25">
      <c r="A2740" s="17" t="str">
        <f>IFERROR(VLOOKUP($F2740,'Location List'!$A$2:$T$644,20,FALSE),"")</f>
        <v>Bill Eich</v>
      </c>
      <c r="B2740" s="17" t="str">
        <f>IFERROR(VLOOKUP($F2740,'Location List'!$A$2:$T$644,19,FALSE),"")</f>
        <v>Dennis Morgan</v>
      </c>
      <c r="C2740" s="17" t="str">
        <f>IFERROR(VLOOKUP($F2740,'Location List'!$A$2:$T$644,18,FALSE),"")</f>
        <v>Wayne Rough</v>
      </c>
      <c r="D2740" s="17" t="str">
        <f>IFERROR(VLOOKUP($F2740,'Location List'!$A$2:$T$644,9,FALSE),"")</f>
        <v>HASHEM SAADAT</v>
      </c>
      <c r="E2740" s="17" t="str">
        <f>IFERROR(VLOOKUP($F2740,'Location List'!$A$2:$T$644,2,FALSE),"")</f>
        <v>GASTONIA</v>
      </c>
      <c r="F2740" s="26">
        <v>635</v>
      </c>
      <c r="G2740" s="29" t="s">
        <v>3278</v>
      </c>
      <c r="H2740" s="29" t="s">
        <v>3643</v>
      </c>
      <c r="I2740" s="26">
        <v>130</v>
      </c>
      <c r="J2740" s="26">
        <v>142</v>
      </c>
      <c r="K2740" s="26">
        <v>0</v>
      </c>
      <c r="L2740" s="26">
        <v>13</v>
      </c>
      <c r="M2740" s="26">
        <v>272</v>
      </c>
      <c r="N2740" s="26">
        <v>437</v>
      </c>
      <c r="O2740" s="49">
        <v>1.607</v>
      </c>
    </row>
    <row r="2741" spans="1:15" ht="15" customHeight="1" x14ac:dyDescent="0.25">
      <c r="A2741" s="17" t="str">
        <f>IFERROR(VLOOKUP($F2741,'Location List'!$A$2:$T$644,20,FALSE),"")</f>
        <v>Bill Eich</v>
      </c>
      <c r="B2741" s="17" t="str">
        <f>IFERROR(VLOOKUP($F2741,'Location List'!$A$2:$T$644,19,FALSE),"")</f>
        <v>Dennis Morgan</v>
      </c>
      <c r="C2741" s="17" t="str">
        <f>IFERROR(VLOOKUP($F2741,'Location List'!$A$2:$T$644,18,FALSE),"")</f>
        <v>Sean Brady</v>
      </c>
      <c r="D2741" s="17" t="str">
        <f>IFERROR(VLOOKUP($F2741,'Location List'!$A$2:$T$644,9,FALSE),"")</f>
        <v>HASHEM SAADAT</v>
      </c>
      <c r="E2741" s="17" t="str">
        <f>IFERROR(VLOOKUP($F2741,'Location List'!$A$2:$T$644,2,FALSE),"")</f>
        <v>RALEIGH</v>
      </c>
      <c r="F2741" s="26">
        <v>636</v>
      </c>
      <c r="G2741" s="29" t="s">
        <v>3276</v>
      </c>
      <c r="H2741" s="29" t="s">
        <v>3320</v>
      </c>
      <c r="I2741" s="26">
        <v>134</v>
      </c>
      <c r="J2741" s="26">
        <v>230</v>
      </c>
      <c r="K2741" s="26">
        <v>0</v>
      </c>
      <c r="L2741" s="26">
        <v>13</v>
      </c>
      <c r="M2741" s="26">
        <v>364</v>
      </c>
      <c r="N2741" s="26">
        <v>591</v>
      </c>
      <c r="O2741" s="49">
        <v>1.6240000000000001</v>
      </c>
    </row>
    <row r="2742" spans="1:15" ht="15" customHeight="1" x14ac:dyDescent="0.25">
      <c r="A2742" s="17" t="str">
        <f>IFERROR(VLOOKUP($F2742,'Location List'!$A$2:$T$644,20,FALSE),"")</f>
        <v>Bill Eich</v>
      </c>
      <c r="B2742" s="17" t="str">
        <f>IFERROR(VLOOKUP($F2742,'Location List'!$A$2:$T$644,19,FALSE),"")</f>
        <v>Dennis Morgan</v>
      </c>
      <c r="C2742" s="17" t="str">
        <f>IFERROR(VLOOKUP($F2742,'Location List'!$A$2:$T$644,18,FALSE),"")</f>
        <v>Sean Brady</v>
      </c>
      <c r="D2742" s="17" t="str">
        <f>IFERROR(VLOOKUP($F2742,'Location List'!$A$2:$T$644,9,FALSE),"")</f>
        <v>HASHEM SAADAT</v>
      </c>
      <c r="E2742" s="17" t="str">
        <f>IFERROR(VLOOKUP($F2742,'Location List'!$A$2:$T$644,2,FALSE),"")</f>
        <v>RALEIGH</v>
      </c>
      <c r="F2742" s="26">
        <v>636</v>
      </c>
      <c r="G2742" s="29" t="s">
        <v>3278</v>
      </c>
      <c r="H2742" s="29" t="s">
        <v>3414</v>
      </c>
      <c r="I2742" s="26">
        <v>145</v>
      </c>
      <c r="J2742" s="26">
        <v>287</v>
      </c>
      <c r="K2742" s="26">
        <v>0</v>
      </c>
      <c r="L2742" s="26">
        <v>20</v>
      </c>
      <c r="M2742" s="26">
        <v>432</v>
      </c>
      <c r="N2742" s="26">
        <v>727</v>
      </c>
      <c r="O2742" s="49">
        <v>1.6830000000000001</v>
      </c>
    </row>
    <row r="2743" spans="1:15" ht="15" customHeight="1" x14ac:dyDescent="0.25">
      <c r="A2743" s="17" t="str">
        <f>IFERROR(VLOOKUP($F2743,'Location List'!$A$2:$T$644,20,FALSE),"")</f>
        <v>Bill Eich</v>
      </c>
      <c r="B2743" s="17" t="str">
        <f>IFERROR(VLOOKUP($F2743,'Location List'!$A$2:$T$644,19,FALSE),"")</f>
        <v>Dennis Morgan</v>
      </c>
      <c r="C2743" s="17" t="str">
        <f>IFERROR(VLOOKUP($F2743,'Location List'!$A$2:$T$644,18,FALSE),"")</f>
        <v>Sean Brady</v>
      </c>
      <c r="D2743" s="17" t="str">
        <f>IFERROR(VLOOKUP($F2743,'Location List'!$A$2:$T$644,9,FALSE),"")</f>
        <v>HASHEM SAADAT</v>
      </c>
      <c r="E2743" s="17" t="str">
        <f>IFERROR(VLOOKUP($F2743,'Location List'!$A$2:$T$644,2,FALSE),"")</f>
        <v>RALEIGH</v>
      </c>
      <c r="F2743" s="26">
        <v>636</v>
      </c>
      <c r="G2743" s="29" t="s">
        <v>3278</v>
      </c>
      <c r="H2743" s="29" t="s">
        <v>3287</v>
      </c>
      <c r="I2743" s="26">
        <v>134</v>
      </c>
      <c r="J2743" s="26">
        <v>221</v>
      </c>
      <c r="K2743" s="26">
        <v>0</v>
      </c>
      <c r="L2743" s="26">
        <v>14</v>
      </c>
      <c r="M2743" s="26">
        <v>355</v>
      </c>
      <c r="N2743" s="26">
        <v>616</v>
      </c>
      <c r="O2743" s="49">
        <v>1.7350000000000001</v>
      </c>
    </row>
    <row r="2744" spans="1:15" ht="15" customHeight="1" x14ac:dyDescent="0.25">
      <c r="A2744" s="17" t="str">
        <f>IFERROR(VLOOKUP($F2744,'Location List'!$A$2:$T$644,20,FALSE),"")</f>
        <v>Bill Eich</v>
      </c>
      <c r="B2744" s="17" t="str">
        <f>IFERROR(VLOOKUP($F2744,'Location List'!$A$2:$T$644,19,FALSE),"")</f>
        <v>Dennis Morgan</v>
      </c>
      <c r="C2744" s="17" t="str">
        <f>IFERROR(VLOOKUP($F2744,'Location List'!$A$2:$T$644,18,FALSE),"")</f>
        <v>Sean Brady</v>
      </c>
      <c r="D2744" s="17" t="str">
        <f>IFERROR(VLOOKUP($F2744,'Location List'!$A$2:$T$644,9,FALSE),"")</f>
        <v>HASHEM SAADAT</v>
      </c>
      <c r="E2744" s="17" t="str">
        <f>IFERROR(VLOOKUP($F2744,'Location List'!$A$2:$T$644,2,FALSE),"")</f>
        <v>GREENSBORO</v>
      </c>
      <c r="F2744" s="26">
        <v>637</v>
      </c>
      <c r="G2744" s="29" t="s">
        <v>3272</v>
      </c>
      <c r="H2744" s="29" t="s">
        <v>3322</v>
      </c>
      <c r="I2744" s="26">
        <v>149</v>
      </c>
      <c r="J2744" s="26">
        <v>314</v>
      </c>
      <c r="K2744" s="26">
        <v>0</v>
      </c>
      <c r="L2744" s="26">
        <v>10</v>
      </c>
      <c r="M2744" s="26">
        <v>463</v>
      </c>
      <c r="N2744" s="26">
        <v>598</v>
      </c>
      <c r="O2744" s="49">
        <v>1.292</v>
      </c>
    </row>
    <row r="2745" spans="1:15" ht="15" customHeight="1" x14ac:dyDescent="0.25">
      <c r="A2745" s="17" t="str">
        <f>IFERROR(VLOOKUP($F2745,'Location List'!$A$2:$T$644,20,FALSE),"")</f>
        <v>Bill Eich</v>
      </c>
      <c r="B2745" s="17" t="str">
        <f>IFERROR(VLOOKUP($F2745,'Location List'!$A$2:$T$644,19,FALSE),"")</f>
        <v>Dennis Morgan</v>
      </c>
      <c r="C2745" s="17" t="str">
        <f>IFERROR(VLOOKUP($F2745,'Location List'!$A$2:$T$644,18,FALSE),"")</f>
        <v>Sean Brady</v>
      </c>
      <c r="D2745" s="17" t="str">
        <f>IFERROR(VLOOKUP($F2745,'Location List'!$A$2:$T$644,9,FALSE),"")</f>
        <v>HASHEM SAADAT</v>
      </c>
      <c r="E2745" s="17" t="str">
        <f>IFERROR(VLOOKUP($F2745,'Location List'!$A$2:$T$644,2,FALSE),"")</f>
        <v>GREENSBORO</v>
      </c>
      <c r="F2745" s="26">
        <v>637</v>
      </c>
      <c r="G2745" s="29" t="s">
        <v>3276</v>
      </c>
      <c r="H2745" s="29" t="s">
        <v>3299</v>
      </c>
      <c r="I2745" s="26">
        <v>113</v>
      </c>
      <c r="J2745" s="26">
        <v>173</v>
      </c>
      <c r="K2745" s="26">
        <v>0</v>
      </c>
      <c r="L2745" s="26">
        <v>6</v>
      </c>
      <c r="M2745" s="26">
        <v>286</v>
      </c>
      <c r="N2745" s="26">
        <v>188</v>
      </c>
      <c r="O2745" s="49">
        <v>0.65700000000000003</v>
      </c>
    </row>
    <row r="2746" spans="1:15" ht="15" customHeight="1" x14ac:dyDescent="0.25">
      <c r="A2746" s="17" t="str">
        <f>IFERROR(VLOOKUP($F2746,'Location List'!$A$2:$T$644,20,FALSE),"")</f>
        <v>Bill Eich</v>
      </c>
      <c r="B2746" s="17" t="str">
        <f>IFERROR(VLOOKUP($F2746,'Location List'!$A$2:$T$644,19,FALSE),"")</f>
        <v>Dennis Morgan</v>
      </c>
      <c r="C2746" s="17" t="str">
        <f>IFERROR(VLOOKUP($F2746,'Location List'!$A$2:$T$644,18,FALSE),"")</f>
        <v>Sean Brady</v>
      </c>
      <c r="D2746" s="17" t="str">
        <f>IFERROR(VLOOKUP($F2746,'Location List'!$A$2:$T$644,9,FALSE),"")</f>
        <v>HASHEM SAADAT</v>
      </c>
      <c r="E2746" s="17" t="str">
        <f>IFERROR(VLOOKUP($F2746,'Location List'!$A$2:$T$644,2,FALSE),"")</f>
        <v>GREENSBORO</v>
      </c>
      <c r="F2746" s="26">
        <v>637</v>
      </c>
      <c r="G2746" s="29" t="s">
        <v>3278</v>
      </c>
      <c r="H2746" s="29" t="s">
        <v>3496</v>
      </c>
      <c r="I2746" s="26">
        <v>348</v>
      </c>
      <c r="J2746" s="26">
        <v>515</v>
      </c>
      <c r="K2746" s="26">
        <v>0</v>
      </c>
      <c r="L2746" s="26">
        <v>6</v>
      </c>
      <c r="M2746" s="26">
        <v>863</v>
      </c>
      <c r="N2746" s="26">
        <v>1594</v>
      </c>
      <c r="O2746" s="49">
        <v>1.847</v>
      </c>
    </row>
    <row r="2747" spans="1:15" ht="15" customHeight="1" x14ac:dyDescent="0.25">
      <c r="A2747" s="17" t="str">
        <f>IFERROR(VLOOKUP($F2747,'Location List'!$A$2:$T$644,20,FALSE),"")</f>
        <v>Bill Eich</v>
      </c>
      <c r="B2747" s="17" t="str">
        <f>IFERROR(VLOOKUP($F2747,'Location List'!$A$2:$T$644,19,FALSE),"")</f>
        <v>Dennis Morgan</v>
      </c>
      <c r="C2747" s="17" t="str">
        <f>IFERROR(VLOOKUP($F2747,'Location List'!$A$2:$T$644,18,FALSE),"")</f>
        <v>Sean Brady</v>
      </c>
      <c r="D2747" s="17" t="str">
        <f>IFERROR(VLOOKUP($F2747,'Location List'!$A$2:$T$644,9,FALSE),"")</f>
        <v>HASHEM SAADAT</v>
      </c>
      <c r="E2747" s="17" t="str">
        <f>IFERROR(VLOOKUP($F2747,'Location List'!$A$2:$T$644,2,FALSE),"")</f>
        <v>GREENSBORO</v>
      </c>
      <c r="F2747" s="26">
        <v>637</v>
      </c>
      <c r="G2747" s="29" t="s">
        <v>3278</v>
      </c>
      <c r="H2747" s="29" t="s">
        <v>3474</v>
      </c>
      <c r="I2747" s="26">
        <v>108</v>
      </c>
      <c r="J2747" s="26">
        <v>93</v>
      </c>
      <c r="K2747" s="26">
        <v>0</v>
      </c>
      <c r="L2747" s="26">
        <v>8</v>
      </c>
      <c r="M2747" s="26">
        <v>201</v>
      </c>
      <c r="N2747" s="26">
        <v>20357</v>
      </c>
      <c r="O2747" s="49">
        <v>101.279</v>
      </c>
    </row>
    <row r="2748" spans="1:15" ht="15" customHeight="1" x14ac:dyDescent="0.25">
      <c r="A2748" s="17" t="str">
        <f>IFERROR(VLOOKUP($F2748,'Location List'!$A$2:$T$644,20,FALSE),"")</f>
        <v>Bill Eich</v>
      </c>
      <c r="B2748" s="17" t="str">
        <f>IFERROR(VLOOKUP($F2748,'Location List'!$A$2:$T$644,19,FALSE),"")</f>
        <v>Dennis Morgan</v>
      </c>
      <c r="C2748" s="17" t="str">
        <f>IFERROR(VLOOKUP($F2748,'Location List'!$A$2:$T$644,18,FALSE),"")</f>
        <v>Sean Brady</v>
      </c>
      <c r="D2748" s="17" t="str">
        <f>IFERROR(VLOOKUP($F2748,'Location List'!$A$2:$T$644,9,FALSE),"")</f>
        <v>HASHEM SAADAT</v>
      </c>
      <c r="E2748" s="17" t="str">
        <f>IFERROR(VLOOKUP($F2748,'Location List'!$A$2:$T$644,2,FALSE),"")</f>
        <v>GREENSBORO</v>
      </c>
      <c r="F2748" s="26">
        <v>637</v>
      </c>
      <c r="G2748" s="29" t="s">
        <v>3278</v>
      </c>
      <c r="H2748" s="29" t="s">
        <v>3591</v>
      </c>
      <c r="I2748" s="26">
        <v>194</v>
      </c>
      <c r="J2748" s="26">
        <v>281</v>
      </c>
      <c r="K2748" s="26">
        <v>0</v>
      </c>
      <c r="L2748" s="26">
        <v>9</v>
      </c>
      <c r="M2748" s="26">
        <v>475</v>
      </c>
      <c r="N2748" s="26">
        <v>577</v>
      </c>
      <c r="O2748" s="49">
        <v>1.2150000000000001</v>
      </c>
    </row>
    <row r="2749" spans="1:15" ht="15" customHeight="1" x14ac:dyDescent="0.25">
      <c r="A2749" s="17" t="str">
        <f>IFERROR(VLOOKUP($F2749,'Location List'!$A$2:$T$644,20,FALSE),"")</f>
        <v>Bill Eich</v>
      </c>
      <c r="B2749" s="17" t="str">
        <f>IFERROR(VLOOKUP($F2749,'Location List'!$A$2:$T$644,19,FALSE),"")</f>
        <v>Dennis Morgan</v>
      </c>
      <c r="C2749" s="17" t="str">
        <f>IFERROR(VLOOKUP($F2749,'Location List'!$A$2:$T$644,18,FALSE),"")</f>
        <v>Sean Brady</v>
      </c>
      <c r="D2749" s="17" t="str">
        <f>IFERROR(VLOOKUP($F2749,'Location List'!$A$2:$T$644,9,FALSE),"")</f>
        <v>HASHEM SAADAT</v>
      </c>
      <c r="E2749" s="17" t="str">
        <f>IFERROR(VLOOKUP($F2749,'Location List'!$A$2:$T$644,2,FALSE),"")</f>
        <v>GREENSBORO</v>
      </c>
      <c r="F2749" s="26">
        <v>637</v>
      </c>
      <c r="G2749" s="29" t="s">
        <v>3278</v>
      </c>
      <c r="H2749" s="29" t="s">
        <v>3424</v>
      </c>
      <c r="I2749" s="26">
        <v>227</v>
      </c>
      <c r="J2749" s="26">
        <v>337</v>
      </c>
      <c r="K2749" s="26">
        <v>0</v>
      </c>
      <c r="L2749" s="26">
        <v>10</v>
      </c>
      <c r="M2749" s="26">
        <v>564</v>
      </c>
      <c r="N2749" s="26">
        <v>478</v>
      </c>
      <c r="O2749" s="49">
        <v>0.84799999999999998</v>
      </c>
    </row>
    <row r="2750" spans="1:15" ht="15" customHeight="1" x14ac:dyDescent="0.25">
      <c r="A2750" s="17" t="str">
        <f>IFERROR(VLOOKUP($F2750,'Location List'!$A$2:$T$644,20,FALSE),"")</f>
        <v>Bill Eich</v>
      </c>
      <c r="B2750" s="17" t="str">
        <f>IFERROR(VLOOKUP($F2750,'Location List'!$A$2:$T$644,19,FALSE),"")</f>
        <v>Dennis Morgan</v>
      </c>
      <c r="C2750" s="17" t="str">
        <f>IFERROR(VLOOKUP($F2750,'Location List'!$A$2:$T$644,18,FALSE),"")</f>
        <v>Sean Brady</v>
      </c>
      <c r="D2750" s="17" t="str">
        <f>IFERROR(VLOOKUP($F2750,'Location List'!$A$2:$T$644,9,FALSE),"")</f>
        <v>HASHEM SAADAT</v>
      </c>
      <c r="E2750" s="17" t="str">
        <f>IFERROR(VLOOKUP($F2750,'Location List'!$A$2:$T$644,2,FALSE),"")</f>
        <v>GREENSBORO</v>
      </c>
      <c r="F2750" s="26">
        <v>637</v>
      </c>
      <c r="G2750" s="29" t="s">
        <v>3278</v>
      </c>
      <c r="H2750" s="29" t="s">
        <v>3292</v>
      </c>
      <c r="I2750" s="26">
        <v>243</v>
      </c>
      <c r="J2750" s="26">
        <v>329</v>
      </c>
      <c r="K2750" s="26">
        <v>0</v>
      </c>
      <c r="L2750" s="26">
        <v>9</v>
      </c>
      <c r="M2750" s="26">
        <v>572</v>
      </c>
      <c r="N2750" s="26">
        <v>4178</v>
      </c>
      <c r="O2750" s="49">
        <v>7.3040000000000003</v>
      </c>
    </row>
    <row r="2751" spans="1:15" ht="15" customHeight="1" x14ac:dyDescent="0.25">
      <c r="A2751" s="17" t="str">
        <f>IFERROR(VLOOKUP($F2751,'Location List'!$A$2:$T$644,20,FALSE),"")</f>
        <v>Bill Eich</v>
      </c>
      <c r="B2751" s="17" t="str">
        <f>IFERROR(VLOOKUP($F2751,'Location List'!$A$2:$T$644,19,FALSE),"")</f>
        <v>Dennis Morgan</v>
      </c>
      <c r="C2751" s="17" t="str">
        <f>IFERROR(VLOOKUP($F2751,'Location List'!$A$2:$T$644,18,FALSE),"")</f>
        <v>Sean Brady</v>
      </c>
      <c r="D2751" s="17" t="str">
        <f>IFERROR(VLOOKUP($F2751,'Location List'!$A$2:$T$644,9,FALSE),"")</f>
        <v>HASHEM SAADAT</v>
      </c>
      <c r="E2751" s="17" t="str">
        <f>IFERROR(VLOOKUP($F2751,'Location List'!$A$2:$T$644,2,FALSE),"")</f>
        <v>GREENSBORO</v>
      </c>
      <c r="F2751" s="26">
        <v>637</v>
      </c>
      <c r="G2751" s="29" t="s">
        <v>3278</v>
      </c>
      <c r="H2751" s="29" t="s">
        <v>3410</v>
      </c>
      <c r="I2751" s="26">
        <v>284</v>
      </c>
      <c r="J2751" s="26">
        <v>326</v>
      </c>
      <c r="K2751" s="26">
        <v>0</v>
      </c>
      <c r="L2751" s="26">
        <v>9</v>
      </c>
      <c r="M2751" s="26">
        <v>610</v>
      </c>
      <c r="N2751" s="26">
        <v>4551</v>
      </c>
      <c r="O2751" s="49">
        <v>7.4610000000000003</v>
      </c>
    </row>
    <row r="2752" spans="1:15" ht="15" customHeight="1" x14ac:dyDescent="0.25">
      <c r="A2752" s="17" t="str">
        <f>IFERROR(VLOOKUP($F2752,'Location List'!$A$2:$T$644,20,FALSE),"")</f>
        <v>Bill Eich</v>
      </c>
      <c r="B2752" s="17" t="str">
        <f>IFERROR(VLOOKUP($F2752,'Location List'!$A$2:$T$644,19,FALSE),"")</f>
        <v>Dennis Morgan</v>
      </c>
      <c r="C2752" s="17" t="str">
        <f>IFERROR(VLOOKUP($F2752,'Location List'!$A$2:$T$644,18,FALSE),"")</f>
        <v>David Jacobs</v>
      </c>
      <c r="D2752" s="17" t="str">
        <f>IFERROR(VLOOKUP($F2752,'Location List'!$A$2:$T$644,9,FALSE),"")</f>
        <v>JIM HAMBLEN</v>
      </c>
      <c r="E2752" s="17" t="str">
        <f>IFERROR(VLOOKUP($F2752,'Location List'!$A$2:$T$644,2,FALSE),"")</f>
        <v>ASHEVILLE</v>
      </c>
      <c r="F2752" s="26">
        <v>638</v>
      </c>
      <c r="G2752" s="29" t="s">
        <v>3272</v>
      </c>
      <c r="H2752" s="29" t="s">
        <v>3274</v>
      </c>
      <c r="I2752" s="26">
        <v>229</v>
      </c>
      <c r="J2752" s="26">
        <v>432</v>
      </c>
      <c r="K2752" s="26">
        <v>0</v>
      </c>
      <c r="L2752" s="26">
        <v>13</v>
      </c>
      <c r="M2752" s="26">
        <v>661</v>
      </c>
      <c r="N2752" s="26">
        <v>4493</v>
      </c>
      <c r="O2752" s="49">
        <v>6.7969999999999997</v>
      </c>
    </row>
    <row r="2753" spans="1:15" ht="15" customHeight="1" x14ac:dyDescent="0.25">
      <c r="A2753" s="17" t="str">
        <f>IFERROR(VLOOKUP($F2753,'Location List'!$A$2:$T$644,20,FALSE),"")</f>
        <v>Chris Kelly</v>
      </c>
      <c r="B2753" s="17" t="str">
        <f>IFERROR(VLOOKUP($F2753,'Location List'!$A$2:$T$644,19,FALSE),"")</f>
        <v>Chris Parenti</v>
      </c>
      <c r="C2753" s="17" t="str">
        <f>IFERROR(VLOOKUP($F2753,'Location List'!$A$2:$T$644,18,FALSE),"")</f>
        <v>Vinnie Maffea</v>
      </c>
      <c r="D2753" s="17" t="str">
        <f>IFERROR(VLOOKUP($F2753,'Location List'!$A$2:$T$644,9,FALSE),"")</f>
        <v>Daniel de los Santos</v>
      </c>
      <c r="E2753" s="17" t="str">
        <f>IFERROR(VLOOKUP($F2753,'Location List'!$A$2:$T$644,2,FALSE),"")</f>
        <v>BRONX TERMINAL</v>
      </c>
      <c r="F2753" s="26">
        <v>641</v>
      </c>
      <c r="G2753" s="29" t="s">
        <v>3272</v>
      </c>
      <c r="H2753" s="29" t="s">
        <v>3326</v>
      </c>
      <c r="I2753" s="26">
        <v>208</v>
      </c>
      <c r="J2753" s="26">
        <v>129</v>
      </c>
      <c r="K2753" s="26">
        <v>0</v>
      </c>
      <c r="L2753" s="26">
        <v>14</v>
      </c>
      <c r="M2753" s="26">
        <v>337</v>
      </c>
      <c r="N2753" s="26">
        <v>2220</v>
      </c>
      <c r="O2753" s="49">
        <v>6.5880000000000001</v>
      </c>
    </row>
    <row r="2754" spans="1:15" ht="15" customHeight="1" x14ac:dyDescent="0.25">
      <c r="A2754" s="17" t="str">
        <f>IFERROR(VLOOKUP($F2754,'Location List'!$A$2:$T$644,20,FALSE),"")</f>
        <v>Chris Kelly</v>
      </c>
      <c r="B2754" s="17" t="str">
        <f>IFERROR(VLOOKUP($F2754,'Location List'!$A$2:$T$644,19,FALSE),"")</f>
        <v>Chris Parenti</v>
      </c>
      <c r="C2754" s="17" t="str">
        <f>IFERROR(VLOOKUP($F2754,'Location List'!$A$2:$T$644,18,FALSE),"")</f>
        <v>Vinnie Maffea</v>
      </c>
      <c r="D2754" s="17" t="str">
        <f>IFERROR(VLOOKUP($F2754,'Location List'!$A$2:$T$644,9,FALSE),"")</f>
        <v>Daniel de los Santos</v>
      </c>
      <c r="E2754" s="17" t="str">
        <f>IFERROR(VLOOKUP($F2754,'Location List'!$A$2:$T$644,2,FALSE),"")</f>
        <v>BRONX TERMINAL</v>
      </c>
      <c r="F2754" s="26">
        <v>641</v>
      </c>
      <c r="G2754" s="29" t="s">
        <v>3272</v>
      </c>
      <c r="H2754" s="29" t="s">
        <v>3327</v>
      </c>
      <c r="I2754" s="26">
        <v>293</v>
      </c>
      <c r="J2754" s="26">
        <v>82</v>
      </c>
      <c r="K2754" s="26">
        <v>0</v>
      </c>
      <c r="L2754" s="26">
        <v>14</v>
      </c>
      <c r="M2754" s="26">
        <v>375</v>
      </c>
      <c r="N2754" s="26">
        <v>2422</v>
      </c>
      <c r="O2754" s="49">
        <v>6.4589999999999996</v>
      </c>
    </row>
    <row r="2755" spans="1:15" ht="15" customHeight="1" x14ac:dyDescent="0.25">
      <c r="A2755" s="17" t="str">
        <f>IFERROR(VLOOKUP($F2755,'Location List'!$A$2:$T$644,20,FALSE),"")</f>
        <v>Chris Kelly</v>
      </c>
      <c r="B2755" s="17" t="str">
        <f>IFERROR(VLOOKUP($F2755,'Location List'!$A$2:$T$644,19,FALSE),"")</f>
        <v>Chris Parenti</v>
      </c>
      <c r="C2755" s="17" t="str">
        <f>IFERROR(VLOOKUP($F2755,'Location List'!$A$2:$T$644,18,FALSE),"")</f>
        <v>Vinnie Maffea</v>
      </c>
      <c r="D2755" s="17" t="str">
        <f>IFERROR(VLOOKUP($F2755,'Location List'!$A$2:$T$644,9,FALSE),"")</f>
        <v>Daniel de los Santos</v>
      </c>
      <c r="E2755" s="17" t="str">
        <f>IFERROR(VLOOKUP($F2755,'Location List'!$A$2:$T$644,2,FALSE),"")</f>
        <v>BRONX TERMINAL</v>
      </c>
      <c r="F2755" s="26">
        <v>641</v>
      </c>
      <c r="G2755" s="29" t="s">
        <v>3276</v>
      </c>
      <c r="H2755" s="29" t="s">
        <v>3320</v>
      </c>
      <c r="I2755" s="26">
        <v>138</v>
      </c>
      <c r="J2755" s="26">
        <v>129</v>
      </c>
      <c r="K2755" s="26">
        <v>0</v>
      </c>
      <c r="L2755" s="26">
        <v>15</v>
      </c>
      <c r="M2755" s="26">
        <v>267</v>
      </c>
      <c r="N2755" s="26">
        <v>1657</v>
      </c>
      <c r="O2755" s="49">
        <v>6.2060000000000004</v>
      </c>
    </row>
    <row r="2756" spans="1:15" ht="15" customHeight="1" x14ac:dyDescent="0.25">
      <c r="A2756" s="17" t="str">
        <f>IFERROR(VLOOKUP($F2756,'Location List'!$A$2:$T$644,20,FALSE),"")</f>
        <v>Chris Kelly</v>
      </c>
      <c r="B2756" s="17" t="str">
        <f>IFERROR(VLOOKUP($F2756,'Location List'!$A$2:$T$644,19,FALSE),"")</f>
        <v>Chris Parenti</v>
      </c>
      <c r="C2756" s="17" t="str">
        <f>IFERROR(VLOOKUP($F2756,'Location List'!$A$2:$T$644,18,FALSE),"")</f>
        <v>Vinnie Maffea</v>
      </c>
      <c r="D2756" s="17" t="str">
        <f>IFERROR(VLOOKUP($F2756,'Location List'!$A$2:$T$644,9,FALSE),"")</f>
        <v>Daniel de los Santos</v>
      </c>
      <c r="E2756" s="17" t="str">
        <f>IFERROR(VLOOKUP($F2756,'Location List'!$A$2:$T$644,2,FALSE),"")</f>
        <v>BRONX TERMINAL</v>
      </c>
      <c r="F2756" s="26">
        <v>641</v>
      </c>
      <c r="G2756" s="29" t="s">
        <v>3278</v>
      </c>
      <c r="H2756" s="29" t="s">
        <v>3531</v>
      </c>
      <c r="I2756" s="26">
        <v>98</v>
      </c>
      <c r="J2756" s="26">
        <v>156</v>
      </c>
      <c r="K2756" s="26">
        <v>0</v>
      </c>
      <c r="L2756" s="26">
        <v>22</v>
      </c>
      <c r="M2756" s="26">
        <v>254</v>
      </c>
      <c r="N2756" s="26">
        <v>447</v>
      </c>
      <c r="O2756" s="49">
        <v>1.76</v>
      </c>
    </row>
    <row r="2757" spans="1:15" ht="15" customHeight="1" x14ac:dyDescent="0.25">
      <c r="A2757" s="17" t="str">
        <f>IFERROR(VLOOKUP($F2757,'Location List'!$A$2:$T$644,20,FALSE),"")</f>
        <v>Chris Kelly</v>
      </c>
      <c r="B2757" s="17" t="str">
        <f>IFERROR(VLOOKUP($F2757,'Location List'!$A$2:$T$644,19,FALSE),"")</f>
        <v>Chris Parenti</v>
      </c>
      <c r="C2757" s="17" t="str">
        <f>IFERROR(VLOOKUP($F2757,'Location List'!$A$2:$T$644,18,FALSE),"")</f>
        <v>Vinnie Maffea</v>
      </c>
      <c r="D2757" s="17" t="str">
        <f>IFERROR(VLOOKUP($F2757,'Location List'!$A$2:$T$644,9,FALSE),"")</f>
        <v>Daniel de los Santos</v>
      </c>
      <c r="E2757" s="17" t="str">
        <f>IFERROR(VLOOKUP($F2757,'Location List'!$A$2:$T$644,2,FALSE),"")</f>
        <v>BRONX TERMINAL</v>
      </c>
      <c r="F2757" s="26">
        <v>641</v>
      </c>
      <c r="G2757" s="29" t="s">
        <v>3278</v>
      </c>
      <c r="H2757" s="29" t="s">
        <v>3302</v>
      </c>
      <c r="I2757" s="26">
        <v>168</v>
      </c>
      <c r="J2757" s="26">
        <v>108</v>
      </c>
      <c r="K2757" s="26">
        <v>0</v>
      </c>
      <c r="L2757" s="26">
        <v>16</v>
      </c>
      <c r="M2757" s="26">
        <v>276</v>
      </c>
      <c r="N2757" s="26">
        <v>1740</v>
      </c>
      <c r="O2757" s="49">
        <v>6.3040000000000003</v>
      </c>
    </row>
    <row r="2758" spans="1:15" ht="15" customHeight="1" x14ac:dyDescent="0.25">
      <c r="A2758" s="17" t="str">
        <f>IFERROR(VLOOKUP($F2758,'Location List'!$A$2:$T$644,20,FALSE),"")</f>
        <v>Chris Kelly</v>
      </c>
      <c r="B2758" s="17" t="str">
        <f>IFERROR(VLOOKUP($F2758,'Location List'!$A$2:$T$644,19,FALSE),"")</f>
        <v>Chris Parenti</v>
      </c>
      <c r="C2758" s="17" t="str">
        <f>IFERROR(VLOOKUP($F2758,'Location List'!$A$2:$T$644,18,FALSE),"")</f>
        <v>Vinnie Maffea</v>
      </c>
      <c r="D2758" s="17" t="str">
        <f>IFERROR(VLOOKUP($F2758,'Location List'!$A$2:$T$644,9,FALSE),"")</f>
        <v>Daniel de los Santos</v>
      </c>
      <c r="E2758" s="17" t="str">
        <f>IFERROR(VLOOKUP($F2758,'Location List'!$A$2:$T$644,2,FALSE),"")</f>
        <v>BRONX TERMINAL</v>
      </c>
      <c r="F2758" s="26">
        <v>641</v>
      </c>
      <c r="G2758" s="29" t="s">
        <v>3278</v>
      </c>
      <c r="H2758" s="29" t="s">
        <v>3563</v>
      </c>
      <c r="I2758" s="26">
        <v>158</v>
      </c>
      <c r="J2758" s="26">
        <v>140</v>
      </c>
      <c r="K2758" s="26">
        <v>0</v>
      </c>
      <c r="L2758" s="26">
        <v>16</v>
      </c>
      <c r="M2758" s="26">
        <v>298</v>
      </c>
      <c r="N2758" s="26">
        <v>2999</v>
      </c>
      <c r="O2758" s="49">
        <v>10.064</v>
      </c>
    </row>
    <row r="2759" spans="1:15" ht="15" customHeight="1" x14ac:dyDescent="0.25">
      <c r="A2759" s="17" t="str">
        <f>IFERROR(VLOOKUP($F2759,'Location List'!$A$2:$T$644,20,FALSE),"")</f>
        <v>Chris Kelly</v>
      </c>
      <c r="B2759" s="17" t="str">
        <f>IFERROR(VLOOKUP($F2759,'Location List'!$A$2:$T$644,19,FALSE),"")</f>
        <v>Victor Ayrapetov</v>
      </c>
      <c r="C2759" s="17" t="str">
        <f>IFERROR(VLOOKUP($F2759,'Location List'!$A$2:$T$644,18,FALSE),"")</f>
        <v>Chris Brown</v>
      </c>
      <c r="D2759" s="17" t="str">
        <f>IFERROR(VLOOKUP($F2759,'Location List'!$A$2:$T$644,9,FALSE),"")</f>
        <v>Richard Balboni</v>
      </c>
      <c r="E2759" s="17" t="str">
        <f>IFERROR(VLOOKUP($F2759,'Location List'!$A$2:$T$644,2,FALSE),"")</f>
        <v>WARWICK</v>
      </c>
      <c r="F2759" s="26">
        <v>645</v>
      </c>
      <c r="G2759" s="29" t="s">
        <v>3272</v>
      </c>
      <c r="H2759" s="29" t="s">
        <v>3273</v>
      </c>
      <c r="I2759" s="26">
        <v>380</v>
      </c>
      <c r="J2759" s="26">
        <v>818</v>
      </c>
      <c r="K2759" s="26">
        <v>0</v>
      </c>
      <c r="L2759" s="26">
        <v>15</v>
      </c>
      <c r="M2759" s="26">
        <v>1198</v>
      </c>
      <c r="N2759" s="26">
        <v>7470</v>
      </c>
      <c r="O2759" s="49">
        <v>6.2350000000000003</v>
      </c>
    </row>
    <row r="2760" spans="1:15" ht="15" customHeight="1" x14ac:dyDescent="0.25">
      <c r="A2760" s="17" t="str">
        <f>IFERROR(VLOOKUP($F2760,'Location List'!$A$2:$T$644,20,FALSE),"")</f>
        <v>Chris Kelly</v>
      </c>
      <c r="B2760" s="17" t="str">
        <f>IFERROR(VLOOKUP($F2760,'Location List'!$A$2:$T$644,19,FALSE),"")</f>
        <v>Victor Ayrapetov</v>
      </c>
      <c r="C2760" s="17" t="str">
        <f>IFERROR(VLOOKUP($F2760,'Location List'!$A$2:$T$644,18,FALSE),"")</f>
        <v>Chris Brown</v>
      </c>
      <c r="D2760" s="17" t="str">
        <f>IFERROR(VLOOKUP($F2760,'Location List'!$A$2:$T$644,9,FALSE),"")</f>
        <v>Richard Balboni</v>
      </c>
      <c r="E2760" s="17" t="str">
        <f>IFERROR(VLOOKUP($F2760,'Location List'!$A$2:$T$644,2,FALSE),"")</f>
        <v>WARWICK</v>
      </c>
      <c r="F2760" s="26">
        <v>645</v>
      </c>
      <c r="G2760" s="29" t="s">
        <v>3272</v>
      </c>
      <c r="H2760" s="29" t="s">
        <v>3303</v>
      </c>
      <c r="I2760" s="26">
        <v>283</v>
      </c>
      <c r="J2760" s="26">
        <v>673</v>
      </c>
      <c r="K2760" s="26">
        <v>0</v>
      </c>
      <c r="L2760" s="26">
        <v>15</v>
      </c>
      <c r="M2760" s="26">
        <v>956</v>
      </c>
      <c r="N2760" s="26">
        <v>1595</v>
      </c>
      <c r="O2760" s="49">
        <v>1.6679999999999999</v>
      </c>
    </row>
    <row r="2761" spans="1:15" ht="15" customHeight="1" x14ac:dyDescent="0.25">
      <c r="A2761" s="17" t="str">
        <f>IFERROR(VLOOKUP($F2761,'Location List'!$A$2:$T$644,20,FALSE),"")</f>
        <v>Chris Kelly</v>
      </c>
      <c r="B2761" s="17" t="str">
        <f>IFERROR(VLOOKUP($F2761,'Location List'!$A$2:$T$644,19,FALSE),"")</f>
        <v>Victor Ayrapetov</v>
      </c>
      <c r="C2761" s="17" t="str">
        <f>IFERROR(VLOOKUP($F2761,'Location List'!$A$2:$T$644,18,FALSE),"")</f>
        <v>Chris Brown</v>
      </c>
      <c r="D2761" s="17" t="str">
        <f>IFERROR(VLOOKUP($F2761,'Location List'!$A$2:$T$644,9,FALSE),"")</f>
        <v>Richard Balboni</v>
      </c>
      <c r="E2761" s="17" t="str">
        <f>IFERROR(VLOOKUP($F2761,'Location List'!$A$2:$T$644,2,FALSE),"")</f>
        <v>WARWICK</v>
      </c>
      <c r="F2761" s="26">
        <v>645</v>
      </c>
      <c r="G2761" s="29" t="s">
        <v>3272</v>
      </c>
      <c r="H2761" s="29" t="s">
        <v>3274</v>
      </c>
      <c r="I2761" s="26">
        <v>261</v>
      </c>
      <c r="J2761" s="26">
        <v>280</v>
      </c>
      <c r="K2761" s="26">
        <v>0</v>
      </c>
      <c r="L2761" s="26">
        <v>14</v>
      </c>
      <c r="M2761" s="26">
        <v>541</v>
      </c>
      <c r="N2761" s="26">
        <v>3538</v>
      </c>
      <c r="O2761" s="49">
        <v>6.54</v>
      </c>
    </row>
    <row r="2762" spans="1:15" ht="15" customHeight="1" x14ac:dyDescent="0.25">
      <c r="A2762" s="17" t="str">
        <f>IFERROR(VLOOKUP($F2762,'Location List'!$A$2:$T$644,20,FALSE),"")</f>
        <v>Chris Kelly</v>
      </c>
      <c r="B2762" s="17" t="str">
        <f>IFERROR(VLOOKUP($F2762,'Location List'!$A$2:$T$644,19,FALSE),"")</f>
        <v>Victor Ayrapetov</v>
      </c>
      <c r="C2762" s="17" t="str">
        <f>IFERROR(VLOOKUP($F2762,'Location List'!$A$2:$T$644,18,FALSE),"")</f>
        <v>Chris Brown</v>
      </c>
      <c r="D2762" s="17" t="str">
        <f>IFERROR(VLOOKUP($F2762,'Location List'!$A$2:$T$644,9,FALSE),"")</f>
        <v>Richard Balboni</v>
      </c>
      <c r="E2762" s="17" t="str">
        <f>IFERROR(VLOOKUP($F2762,'Location List'!$A$2:$T$644,2,FALSE),"")</f>
        <v>WARWICK</v>
      </c>
      <c r="F2762" s="26">
        <v>645</v>
      </c>
      <c r="G2762" s="29" t="s">
        <v>3276</v>
      </c>
      <c r="H2762" s="29" t="s">
        <v>3366</v>
      </c>
      <c r="I2762" s="26">
        <v>158</v>
      </c>
      <c r="J2762" s="26">
        <v>251</v>
      </c>
      <c r="K2762" s="26">
        <v>0</v>
      </c>
      <c r="L2762" s="26">
        <v>17</v>
      </c>
      <c r="M2762" s="26">
        <v>409</v>
      </c>
      <c r="N2762" s="26">
        <v>0</v>
      </c>
      <c r="O2762" s="49">
        <v>0</v>
      </c>
    </row>
    <row r="2763" spans="1:15" ht="15" customHeight="1" x14ac:dyDescent="0.25">
      <c r="A2763" s="17" t="str">
        <f>IFERROR(VLOOKUP($F2763,'Location List'!$A$2:$T$644,20,FALSE),"")</f>
        <v>Chris Kelly</v>
      </c>
      <c r="B2763" s="17" t="str">
        <f>IFERROR(VLOOKUP($F2763,'Location List'!$A$2:$T$644,19,FALSE),"")</f>
        <v>Victor Ayrapetov</v>
      </c>
      <c r="C2763" s="17" t="str">
        <f>IFERROR(VLOOKUP($F2763,'Location List'!$A$2:$T$644,18,FALSE),"")</f>
        <v>Chris Brown</v>
      </c>
      <c r="D2763" s="17" t="str">
        <f>IFERROR(VLOOKUP($F2763,'Location List'!$A$2:$T$644,9,FALSE),"")</f>
        <v>Richard Balboni</v>
      </c>
      <c r="E2763" s="17" t="str">
        <f>IFERROR(VLOOKUP($F2763,'Location List'!$A$2:$T$644,2,FALSE),"")</f>
        <v>WARWICK</v>
      </c>
      <c r="F2763" s="26">
        <v>645</v>
      </c>
      <c r="G2763" s="29" t="s">
        <v>3276</v>
      </c>
      <c r="H2763" s="29" t="s">
        <v>3644</v>
      </c>
      <c r="I2763" s="26">
        <v>62</v>
      </c>
      <c r="J2763" s="26">
        <v>86</v>
      </c>
      <c r="K2763" s="26">
        <v>0</v>
      </c>
      <c r="L2763" s="26">
        <v>18</v>
      </c>
      <c r="M2763" s="26">
        <v>148</v>
      </c>
      <c r="N2763" s="26">
        <v>209</v>
      </c>
      <c r="O2763" s="49">
        <v>1.4119999999999999</v>
      </c>
    </row>
    <row r="2764" spans="1:15" ht="15" customHeight="1" x14ac:dyDescent="0.25">
      <c r="A2764" s="17" t="str">
        <f>IFERROR(VLOOKUP($F2764,'Location List'!$A$2:$T$644,20,FALSE),"")</f>
        <v>Chris Kelly</v>
      </c>
      <c r="B2764" s="17" t="str">
        <f>IFERROR(VLOOKUP($F2764,'Location List'!$A$2:$T$644,19,FALSE),"")</f>
        <v>Victor Ayrapetov</v>
      </c>
      <c r="C2764" s="17" t="str">
        <f>IFERROR(VLOOKUP($F2764,'Location List'!$A$2:$T$644,18,FALSE),"")</f>
        <v>Chris Brown</v>
      </c>
      <c r="D2764" s="17" t="str">
        <f>IFERROR(VLOOKUP($F2764,'Location List'!$A$2:$T$644,9,FALSE),"")</f>
        <v>Richard Balboni</v>
      </c>
      <c r="E2764" s="17" t="str">
        <f>IFERROR(VLOOKUP($F2764,'Location List'!$A$2:$T$644,2,FALSE),"")</f>
        <v>WARWICK</v>
      </c>
      <c r="F2764" s="26">
        <v>645</v>
      </c>
      <c r="G2764" s="29" t="s">
        <v>3276</v>
      </c>
      <c r="H2764" s="29" t="s">
        <v>3418</v>
      </c>
      <c r="I2764" s="26">
        <v>449</v>
      </c>
      <c r="J2764" s="26">
        <v>562</v>
      </c>
      <c r="K2764" s="26">
        <v>0</v>
      </c>
      <c r="L2764" s="26">
        <v>16</v>
      </c>
      <c r="M2764" s="26">
        <v>1011</v>
      </c>
      <c r="N2764" s="26">
        <v>1293</v>
      </c>
      <c r="O2764" s="49">
        <v>1.2789999999999999</v>
      </c>
    </row>
    <row r="2765" spans="1:15" ht="15" customHeight="1" x14ac:dyDescent="0.25">
      <c r="A2765" s="17" t="str">
        <f>IFERROR(VLOOKUP($F2765,'Location List'!$A$2:$T$644,20,FALSE),"")</f>
        <v>Chris Kelly</v>
      </c>
      <c r="B2765" s="17" t="str">
        <f>IFERROR(VLOOKUP($F2765,'Location List'!$A$2:$T$644,19,FALSE),"")</f>
        <v>Victor Ayrapetov</v>
      </c>
      <c r="C2765" s="17" t="str">
        <f>IFERROR(VLOOKUP($F2765,'Location List'!$A$2:$T$644,18,FALSE),"")</f>
        <v>Chris Brown</v>
      </c>
      <c r="D2765" s="17" t="str">
        <f>IFERROR(VLOOKUP($F2765,'Location List'!$A$2:$T$644,9,FALSE),"")</f>
        <v>Richard Balboni</v>
      </c>
      <c r="E2765" s="17" t="str">
        <f>IFERROR(VLOOKUP($F2765,'Location List'!$A$2:$T$644,2,FALSE),"")</f>
        <v>WARWICK</v>
      </c>
      <c r="F2765" s="26">
        <v>645</v>
      </c>
      <c r="G2765" s="29" t="s">
        <v>3278</v>
      </c>
      <c r="H2765" s="29" t="s">
        <v>3314</v>
      </c>
      <c r="I2765" s="26">
        <v>78</v>
      </c>
      <c r="J2765" s="26">
        <v>133</v>
      </c>
      <c r="K2765" s="26">
        <v>0</v>
      </c>
      <c r="L2765" s="26">
        <v>17</v>
      </c>
      <c r="M2765" s="26">
        <v>211</v>
      </c>
      <c r="N2765" s="26">
        <v>192</v>
      </c>
      <c r="O2765" s="49">
        <v>0.91</v>
      </c>
    </row>
    <row r="2766" spans="1:15" ht="15" customHeight="1" x14ac:dyDescent="0.25">
      <c r="A2766" s="17" t="str">
        <f>IFERROR(VLOOKUP($F2766,'Location List'!$A$2:$T$644,20,FALSE),"")</f>
        <v>Chris Kelly</v>
      </c>
      <c r="B2766" s="17" t="str">
        <f>IFERROR(VLOOKUP($F2766,'Location List'!$A$2:$T$644,19,FALSE),"")</f>
        <v>Victor Ayrapetov</v>
      </c>
      <c r="C2766" s="17" t="str">
        <f>IFERROR(VLOOKUP($F2766,'Location List'!$A$2:$T$644,18,FALSE),"")</f>
        <v>Chris Brown</v>
      </c>
      <c r="D2766" s="17" t="str">
        <f>IFERROR(VLOOKUP($F2766,'Location List'!$A$2:$T$644,9,FALSE),"")</f>
        <v>Richard Balboni</v>
      </c>
      <c r="E2766" s="17" t="str">
        <f>IFERROR(VLOOKUP($F2766,'Location List'!$A$2:$T$644,2,FALSE),"")</f>
        <v>WARWICK</v>
      </c>
      <c r="F2766" s="26">
        <v>645</v>
      </c>
      <c r="G2766" s="29" t="s">
        <v>3278</v>
      </c>
      <c r="H2766" s="29" t="s">
        <v>3431</v>
      </c>
      <c r="I2766" s="26">
        <v>314</v>
      </c>
      <c r="J2766" s="26">
        <v>397</v>
      </c>
      <c r="K2766" s="26">
        <v>0</v>
      </c>
      <c r="L2766" s="26">
        <v>14</v>
      </c>
      <c r="M2766" s="26">
        <v>711</v>
      </c>
      <c r="N2766" s="26">
        <v>4492</v>
      </c>
      <c r="O2766" s="49">
        <v>6.3179999999999996</v>
      </c>
    </row>
    <row r="2767" spans="1:15" ht="15" customHeight="1" x14ac:dyDescent="0.25">
      <c r="A2767" s="17" t="str">
        <f>IFERROR(VLOOKUP($F2767,'Location List'!$A$2:$T$644,20,FALSE),"")</f>
        <v>Chris Kelly</v>
      </c>
      <c r="B2767" s="17" t="str">
        <f>IFERROR(VLOOKUP($F2767,'Location List'!$A$2:$T$644,19,FALSE),"")</f>
        <v>Victor Ayrapetov</v>
      </c>
      <c r="C2767" s="17" t="str">
        <f>IFERROR(VLOOKUP($F2767,'Location List'!$A$2:$T$644,18,FALSE),"")</f>
        <v>Chris Brown</v>
      </c>
      <c r="D2767" s="17" t="str">
        <f>IFERROR(VLOOKUP($F2767,'Location List'!$A$2:$T$644,9,FALSE),"")</f>
        <v>Richard Balboni</v>
      </c>
      <c r="E2767" s="17" t="str">
        <f>IFERROR(VLOOKUP($F2767,'Location List'!$A$2:$T$644,2,FALSE),"")</f>
        <v>WARWICK</v>
      </c>
      <c r="F2767" s="26">
        <v>645</v>
      </c>
      <c r="G2767" s="29" t="s">
        <v>3278</v>
      </c>
      <c r="H2767" s="29" t="s">
        <v>3298</v>
      </c>
      <c r="I2767" s="26">
        <v>158</v>
      </c>
      <c r="J2767" s="26">
        <v>115</v>
      </c>
      <c r="K2767" s="26">
        <v>0</v>
      </c>
      <c r="L2767" s="26">
        <v>16</v>
      </c>
      <c r="M2767" s="26">
        <v>273</v>
      </c>
      <c r="N2767" s="26">
        <v>5336</v>
      </c>
      <c r="O2767" s="49">
        <v>19.545999999999999</v>
      </c>
    </row>
    <row r="2768" spans="1:15" ht="15" customHeight="1" x14ac:dyDescent="0.25">
      <c r="A2768" s="17" t="str">
        <f>IFERROR(VLOOKUP($F2768,'Location List'!$A$2:$T$644,20,FALSE),"")</f>
        <v>Chris Kelly</v>
      </c>
      <c r="B2768" s="17" t="str">
        <f>IFERROR(VLOOKUP($F2768,'Location List'!$A$2:$T$644,19,FALSE),"")</f>
        <v>Victor Ayrapetov</v>
      </c>
      <c r="C2768" s="17" t="str">
        <f>IFERROR(VLOOKUP($F2768,'Location List'!$A$2:$T$644,18,FALSE),"")</f>
        <v>Chris Brown</v>
      </c>
      <c r="D2768" s="17" t="str">
        <f>IFERROR(VLOOKUP($F2768,'Location List'!$A$2:$T$644,9,FALSE),"")</f>
        <v>Richard Balboni</v>
      </c>
      <c r="E2768" s="17" t="str">
        <f>IFERROR(VLOOKUP($F2768,'Location List'!$A$2:$T$644,2,FALSE),"")</f>
        <v>WARWICK</v>
      </c>
      <c r="F2768" s="26">
        <v>645</v>
      </c>
      <c r="G2768" s="29" t="s">
        <v>3278</v>
      </c>
      <c r="H2768" s="29" t="s">
        <v>3439</v>
      </c>
      <c r="I2768" s="26">
        <v>464</v>
      </c>
      <c r="J2768" s="26">
        <v>696</v>
      </c>
      <c r="K2768" s="26">
        <v>0</v>
      </c>
      <c r="L2768" s="26">
        <v>15</v>
      </c>
      <c r="M2768" s="26">
        <v>1160</v>
      </c>
      <c r="N2768" s="26">
        <v>9086</v>
      </c>
      <c r="O2768" s="49">
        <v>7.8330000000000002</v>
      </c>
    </row>
    <row r="2769" spans="1:15" ht="15" customHeight="1" x14ac:dyDescent="0.25">
      <c r="A2769" s="17" t="str">
        <f>IFERROR(VLOOKUP($F2769,'Location List'!$A$2:$T$644,20,FALSE),"")</f>
        <v>Chris Kelly</v>
      </c>
      <c r="B2769" s="17" t="str">
        <f>IFERROR(VLOOKUP($F2769,'Location List'!$A$2:$T$644,19,FALSE),"")</f>
        <v>Victor Ayrapetov</v>
      </c>
      <c r="C2769" s="17" t="str">
        <f>IFERROR(VLOOKUP($F2769,'Location List'!$A$2:$T$644,18,FALSE),"")</f>
        <v>Chris Brown</v>
      </c>
      <c r="D2769" s="17" t="str">
        <f>IFERROR(VLOOKUP($F2769,'Location List'!$A$2:$T$644,9,FALSE),"")</f>
        <v>Richard Balboni</v>
      </c>
      <c r="E2769" s="17" t="str">
        <f>IFERROR(VLOOKUP($F2769,'Location List'!$A$2:$T$644,2,FALSE),"")</f>
        <v>WARWICK</v>
      </c>
      <c r="F2769" s="26">
        <v>645</v>
      </c>
      <c r="G2769" s="29" t="s">
        <v>3278</v>
      </c>
      <c r="H2769" s="29" t="s">
        <v>3410</v>
      </c>
      <c r="I2769" s="26">
        <v>190</v>
      </c>
      <c r="J2769" s="26">
        <v>284</v>
      </c>
      <c r="K2769" s="26">
        <v>0</v>
      </c>
      <c r="L2769" s="26">
        <v>15</v>
      </c>
      <c r="M2769" s="26">
        <v>474</v>
      </c>
      <c r="N2769" s="26">
        <v>496</v>
      </c>
      <c r="O2769" s="49">
        <v>1.046</v>
      </c>
    </row>
    <row r="2770" spans="1:15" ht="15" customHeight="1" x14ac:dyDescent="0.25">
      <c r="A2770" s="17" t="str">
        <f>IFERROR(VLOOKUP($F2770,'Location List'!$A$2:$T$644,20,FALSE),"")</f>
        <v>Chris Kelly</v>
      </c>
      <c r="B2770" s="17" t="str">
        <f>IFERROR(VLOOKUP($F2770,'Location List'!$A$2:$T$644,19,FALSE),"")</f>
        <v>Chris Parenti</v>
      </c>
      <c r="C2770" s="17" t="str">
        <f>IFERROR(VLOOKUP($F2770,'Location List'!$A$2:$T$644,18,FALSE),"")</f>
        <v>Vinnie Maffea</v>
      </c>
      <c r="D2770" s="17" t="str">
        <f>IFERROR(VLOOKUP($F2770,'Location List'!$A$2:$T$644,9,FALSE),"")</f>
        <v>Daniel de los Santos</v>
      </c>
      <c r="E2770" s="17" t="str">
        <f>IFERROR(VLOOKUP($F2770,'Location List'!$A$2:$T$644,2,FALSE),"")</f>
        <v>FLUSHING</v>
      </c>
      <c r="F2770" s="26">
        <v>647</v>
      </c>
      <c r="G2770" s="29" t="s">
        <v>3272</v>
      </c>
      <c r="H2770" s="29" t="s">
        <v>3369</v>
      </c>
      <c r="I2770" s="26">
        <v>472</v>
      </c>
      <c r="J2770" s="26">
        <v>233</v>
      </c>
      <c r="K2770" s="26">
        <v>0</v>
      </c>
      <c r="L2770" s="26">
        <v>15</v>
      </c>
      <c r="M2770" s="26">
        <v>705</v>
      </c>
      <c r="N2770" s="26">
        <v>4583</v>
      </c>
      <c r="O2770" s="49">
        <v>6.5010000000000003</v>
      </c>
    </row>
    <row r="2771" spans="1:15" ht="15" customHeight="1" x14ac:dyDescent="0.25">
      <c r="A2771" s="17" t="str">
        <f>IFERROR(VLOOKUP($F2771,'Location List'!$A$2:$T$644,20,FALSE),"")</f>
        <v>Chris Kelly</v>
      </c>
      <c r="B2771" s="17" t="str">
        <f>IFERROR(VLOOKUP($F2771,'Location List'!$A$2:$T$644,19,FALSE),"")</f>
        <v>Chris Parenti</v>
      </c>
      <c r="C2771" s="17" t="str">
        <f>IFERROR(VLOOKUP($F2771,'Location List'!$A$2:$T$644,18,FALSE),"")</f>
        <v>Vinnie Maffea</v>
      </c>
      <c r="D2771" s="17" t="str">
        <f>IFERROR(VLOOKUP($F2771,'Location List'!$A$2:$T$644,9,FALSE),"")</f>
        <v>Daniel de los Santos</v>
      </c>
      <c r="E2771" s="17" t="str">
        <f>IFERROR(VLOOKUP($F2771,'Location List'!$A$2:$T$644,2,FALSE),"")</f>
        <v>FLUSHING</v>
      </c>
      <c r="F2771" s="26">
        <v>647</v>
      </c>
      <c r="G2771" s="29" t="s">
        <v>3272</v>
      </c>
      <c r="H2771" s="29" t="s">
        <v>3448</v>
      </c>
      <c r="I2771" s="26">
        <v>698</v>
      </c>
      <c r="J2771" s="26">
        <v>306</v>
      </c>
      <c r="K2771" s="26">
        <v>0</v>
      </c>
      <c r="L2771" s="26">
        <v>13</v>
      </c>
      <c r="M2771" s="26">
        <v>1004</v>
      </c>
      <c r="N2771" s="26">
        <v>7575</v>
      </c>
      <c r="O2771" s="49">
        <v>7.5449999999999999</v>
      </c>
    </row>
    <row r="2772" spans="1:15" ht="15" customHeight="1" x14ac:dyDescent="0.25">
      <c r="A2772" s="17" t="str">
        <f>IFERROR(VLOOKUP($F2772,'Location List'!$A$2:$T$644,20,FALSE),"")</f>
        <v>Chris Kelly</v>
      </c>
      <c r="B2772" s="17" t="str">
        <f>IFERROR(VLOOKUP($F2772,'Location List'!$A$2:$T$644,19,FALSE),"")</f>
        <v>Chris Parenti</v>
      </c>
      <c r="C2772" s="17" t="str">
        <f>IFERROR(VLOOKUP($F2772,'Location List'!$A$2:$T$644,18,FALSE),"")</f>
        <v>Vinnie Maffea</v>
      </c>
      <c r="D2772" s="17" t="str">
        <f>IFERROR(VLOOKUP($F2772,'Location List'!$A$2:$T$644,9,FALSE),"")</f>
        <v>Daniel de los Santos</v>
      </c>
      <c r="E2772" s="17" t="str">
        <f>IFERROR(VLOOKUP($F2772,'Location List'!$A$2:$T$644,2,FALSE),"")</f>
        <v>FLUSHING</v>
      </c>
      <c r="F2772" s="26">
        <v>647</v>
      </c>
      <c r="G2772" s="29" t="s">
        <v>3272</v>
      </c>
      <c r="H2772" s="29" t="s">
        <v>3434</v>
      </c>
      <c r="I2772" s="26">
        <v>56</v>
      </c>
      <c r="J2772" s="26">
        <v>24</v>
      </c>
      <c r="K2772" s="26">
        <v>0</v>
      </c>
      <c r="L2772" s="26">
        <v>21</v>
      </c>
      <c r="M2772" s="26">
        <v>80</v>
      </c>
      <c r="N2772" s="26">
        <v>68</v>
      </c>
      <c r="O2772" s="49">
        <v>0.85</v>
      </c>
    </row>
    <row r="2773" spans="1:15" ht="15" customHeight="1" x14ac:dyDescent="0.25">
      <c r="A2773" s="17" t="str">
        <f>IFERROR(VLOOKUP($F2773,'Location List'!$A$2:$T$644,20,FALSE),"")</f>
        <v>Chris Kelly</v>
      </c>
      <c r="B2773" s="17" t="str">
        <f>IFERROR(VLOOKUP($F2773,'Location List'!$A$2:$T$644,19,FALSE),"")</f>
        <v>Chris Parenti</v>
      </c>
      <c r="C2773" s="17" t="str">
        <f>IFERROR(VLOOKUP($F2773,'Location List'!$A$2:$T$644,18,FALSE),"")</f>
        <v>Vinnie Maffea</v>
      </c>
      <c r="D2773" s="17" t="str">
        <f>IFERROR(VLOOKUP($F2773,'Location List'!$A$2:$T$644,9,FALSE),"")</f>
        <v>Daniel de los Santos</v>
      </c>
      <c r="E2773" s="17" t="str">
        <f>IFERROR(VLOOKUP($F2773,'Location List'!$A$2:$T$644,2,FALSE),"")</f>
        <v>FLUSHING</v>
      </c>
      <c r="F2773" s="26">
        <v>647</v>
      </c>
      <c r="G2773" s="29" t="s">
        <v>3272</v>
      </c>
      <c r="H2773" s="29" t="s">
        <v>3503</v>
      </c>
      <c r="I2773" s="26">
        <v>103</v>
      </c>
      <c r="J2773" s="26">
        <v>95</v>
      </c>
      <c r="K2773" s="26">
        <v>0</v>
      </c>
      <c r="L2773" s="26">
        <v>21</v>
      </c>
      <c r="M2773" s="26">
        <v>198</v>
      </c>
      <c r="N2773" s="26">
        <v>132</v>
      </c>
      <c r="O2773" s="49">
        <v>0.66700000000000004</v>
      </c>
    </row>
    <row r="2774" spans="1:15" ht="15" customHeight="1" x14ac:dyDescent="0.25">
      <c r="A2774" s="17" t="str">
        <f>IFERROR(VLOOKUP($F2774,'Location List'!$A$2:$T$644,20,FALSE),"")</f>
        <v>Chris Kelly</v>
      </c>
      <c r="B2774" s="17" t="str">
        <f>IFERROR(VLOOKUP($F2774,'Location List'!$A$2:$T$644,19,FALSE),"")</f>
        <v>Chris Parenti</v>
      </c>
      <c r="C2774" s="17" t="str">
        <f>IFERROR(VLOOKUP($F2774,'Location List'!$A$2:$T$644,18,FALSE),"")</f>
        <v>Vinnie Maffea</v>
      </c>
      <c r="D2774" s="17" t="str">
        <f>IFERROR(VLOOKUP($F2774,'Location List'!$A$2:$T$644,9,FALSE),"")</f>
        <v>Daniel de los Santos</v>
      </c>
      <c r="E2774" s="17" t="str">
        <f>IFERROR(VLOOKUP($F2774,'Location List'!$A$2:$T$644,2,FALSE),"")</f>
        <v>FLUSHING</v>
      </c>
      <c r="F2774" s="26">
        <v>647</v>
      </c>
      <c r="G2774" s="29" t="s">
        <v>3272</v>
      </c>
      <c r="H2774" s="29" t="s">
        <v>3580</v>
      </c>
      <c r="I2774" s="26">
        <v>79</v>
      </c>
      <c r="J2774" s="26">
        <v>88</v>
      </c>
      <c r="K2774" s="26">
        <v>0</v>
      </c>
      <c r="L2774" s="26">
        <v>19</v>
      </c>
      <c r="M2774" s="26">
        <v>167</v>
      </c>
      <c r="N2774" s="26">
        <v>82</v>
      </c>
      <c r="O2774" s="49">
        <v>0.49099999999999999</v>
      </c>
    </row>
    <row r="2775" spans="1:15" ht="15" customHeight="1" x14ac:dyDescent="0.25">
      <c r="A2775" s="17" t="str">
        <f>IFERROR(VLOOKUP($F2775,'Location List'!$A$2:$T$644,20,FALSE),"")</f>
        <v>Chris Kelly</v>
      </c>
      <c r="B2775" s="17" t="str">
        <f>IFERROR(VLOOKUP($F2775,'Location List'!$A$2:$T$644,19,FALSE),"")</f>
        <v>Chris Parenti</v>
      </c>
      <c r="C2775" s="17" t="str">
        <f>IFERROR(VLOOKUP($F2775,'Location List'!$A$2:$T$644,18,FALSE),"")</f>
        <v>Vinnie Maffea</v>
      </c>
      <c r="D2775" s="17" t="str">
        <f>IFERROR(VLOOKUP($F2775,'Location List'!$A$2:$T$644,9,FALSE),"")</f>
        <v>Daniel de los Santos</v>
      </c>
      <c r="E2775" s="17" t="str">
        <f>IFERROR(VLOOKUP($F2775,'Location List'!$A$2:$T$644,2,FALSE),"")</f>
        <v>FLUSHING</v>
      </c>
      <c r="F2775" s="26">
        <v>647</v>
      </c>
      <c r="G2775" s="29" t="s">
        <v>3272</v>
      </c>
      <c r="H2775" s="29" t="s">
        <v>3438</v>
      </c>
      <c r="I2775" s="26">
        <v>50</v>
      </c>
      <c r="J2775" s="26">
        <v>84</v>
      </c>
      <c r="K2775" s="26">
        <v>0</v>
      </c>
      <c r="L2775" s="26">
        <v>16</v>
      </c>
      <c r="M2775" s="26">
        <v>134</v>
      </c>
      <c r="N2775" s="26">
        <v>148</v>
      </c>
      <c r="O2775" s="49">
        <v>1.1040000000000001</v>
      </c>
    </row>
    <row r="2776" spans="1:15" ht="15" customHeight="1" x14ac:dyDescent="0.25">
      <c r="A2776" s="17" t="str">
        <f>IFERROR(VLOOKUP($F2776,'Location List'!$A$2:$T$644,20,FALSE),"")</f>
        <v>Chris Kelly</v>
      </c>
      <c r="B2776" s="17" t="str">
        <f>IFERROR(VLOOKUP($F2776,'Location List'!$A$2:$T$644,19,FALSE),"")</f>
        <v>Chris Parenti</v>
      </c>
      <c r="C2776" s="17" t="str">
        <f>IFERROR(VLOOKUP($F2776,'Location List'!$A$2:$T$644,18,FALSE),"")</f>
        <v>Vinnie Maffea</v>
      </c>
      <c r="D2776" s="17" t="str">
        <f>IFERROR(VLOOKUP($F2776,'Location List'!$A$2:$T$644,9,FALSE),"")</f>
        <v>Daniel de los Santos</v>
      </c>
      <c r="E2776" s="17" t="str">
        <f>IFERROR(VLOOKUP($F2776,'Location List'!$A$2:$T$644,2,FALSE),"")</f>
        <v>FLUSHING</v>
      </c>
      <c r="F2776" s="26">
        <v>647</v>
      </c>
      <c r="G2776" s="29" t="s">
        <v>3278</v>
      </c>
      <c r="H2776" s="29" t="s">
        <v>3297</v>
      </c>
      <c r="I2776" s="26">
        <v>483</v>
      </c>
      <c r="J2776" s="26">
        <v>468</v>
      </c>
      <c r="K2776" s="26">
        <v>0</v>
      </c>
      <c r="L2776" s="26">
        <v>16</v>
      </c>
      <c r="M2776" s="26">
        <v>951</v>
      </c>
      <c r="N2776" s="26">
        <v>746</v>
      </c>
      <c r="O2776" s="49">
        <v>0.78400000000000003</v>
      </c>
    </row>
    <row r="2777" spans="1:15" ht="15" customHeight="1" x14ac:dyDescent="0.25">
      <c r="A2777" s="17" t="str">
        <f>IFERROR(VLOOKUP($F2777,'Location List'!$A$2:$T$644,20,FALSE),"")</f>
        <v>Chris Kelly</v>
      </c>
      <c r="B2777" s="17" t="str">
        <f>IFERROR(VLOOKUP($F2777,'Location List'!$A$2:$T$644,19,FALSE),"")</f>
        <v>Chris Parenti</v>
      </c>
      <c r="C2777" s="17" t="str">
        <f>IFERROR(VLOOKUP($F2777,'Location List'!$A$2:$T$644,18,FALSE),"")</f>
        <v>Vinnie Maffea</v>
      </c>
      <c r="D2777" s="17" t="str">
        <f>IFERROR(VLOOKUP($F2777,'Location List'!$A$2:$T$644,9,FALSE),"")</f>
        <v>Daniel de los Santos</v>
      </c>
      <c r="E2777" s="17" t="str">
        <f>IFERROR(VLOOKUP($F2777,'Location List'!$A$2:$T$644,2,FALSE),"")</f>
        <v>HOWARD BEACH</v>
      </c>
      <c r="F2777" s="26">
        <v>649</v>
      </c>
      <c r="G2777" s="29" t="s">
        <v>3272</v>
      </c>
      <c r="H2777" s="29" t="s">
        <v>3309</v>
      </c>
      <c r="I2777" s="26">
        <v>206</v>
      </c>
      <c r="J2777" s="26">
        <v>232</v>
      </c>
      <c r="K2777" s="26">
        <v>0</v>
      </c>
      <c r="L2777" s="26">
        <v>21</v>
      </c>
      <c r="M2777" s="26">
        <v>438</v>
      </c>
      <c r="N2777" s="26">
        <v>10930</v>
      </c>
      <c r="O2777" s="49">
        <v>24.954000000000001</v>
      </c>
    </row>
    <row r="2778" spans="1:15" ht="15" customHeight="1" x14ac:dyDescent="0.25">
      <c r="A2778" s="17" t="str">
        <f>IFERROR(VLOOKUP($F2778,'Location List'!$A$2:$T$644,20,FALSE),"")</f>
        <v>Chris Kelly</v>
      </c>
      <c r="B2778" s="17" t="str">
        <f>IFERROR(VLOOKUP($F2778,'Location List'!$A$2:$T$644,19,FALSE),"")</f>
        <v>Chris Parenti</v>
      </c>
      <c r="C2778" s="17" t="str">
        <f>IFERROR(VLOOKUP($F2778,'Location List'!$A$2:$T$644,18,FALSE),"")</f>
        <v>Vinnie Maffea</v>
      </c>
      <c r="D2778" s="17" t="str">
        <f>IFERROR(VLOOKUP($F2778,'Location List'!$A$2:$T$644,9,FALSE),"")</f>
        <v>Daniel de los Santos</v>
      </c>
      <c r="E2778" s="17" t="str">
        <f>IFERROR(VLOOKUP($F2778,'Location List'!$A$2:$T$644,2,FALSE),"")</f>
        <v>HOWARD BEACH</v>
      </c>
      <c r="F2778" s="26">
        <v>649</v>
      </c>
      <c r="G2778" s="29" t="s">
        <v>3278</v>
      </c>
      <c r="H2778" s="29" t="s">
        <v>3386</v>
      </c>
      <c r="I2778" s="26">
        <v>128</v>
      </c>
      <c r="J2778" s="26">
        <v>183</v>
      </c>
      <c r="K2778" s="26">
        <v>0</v>
      </c>
      <c r="L2778" s="26">
        <v>14</v>
      </c>
      <c r="M2778" s="26">
        <v>311</v>
      </c>
      <c r="N2778" s="26">
        <v>560</v>
      </c>
      <c r="O2778" s="49">
        <v>1.8009999999999999</v>
      </c>
    </row>
    <row r="2779" spans="1:15" ht="15" customHeight="1" x14ac:dyDescent="0.25">
      <c r="A2779" s="17" t="str">
        <f>IFERROR(VLOOKUP($F2779,'Location List'!$A$2:$T$644,20,FALSE),"")</f>
        <v>Chris Kelly</v>
      </c>
      <c r="B2779" s="17" t="str">
        <f>IFERROR(VLOOKUP($F2779,'Location List'!$A$2:$T$644,19,FALSE),"")</f>
        <v>Chris Parenti</v>
      </c>
      <c r="C2779" s="17" t="str">
        <f>IFERROR(VLOOKUP($F2779,'Location List'!$A$2:$T$644,18,FALSE),"")</f>
        <v>Vinnie Maffea</v>
      </c>
      <c r="D2779" s="17" t="str">
        <f>IFERROR(VLOOKUP($F2779,'Location List'!$A$2:$T$644,9,FALSE),"")</f>
        <v>Daniel de los Santos</v>
      </c>
      <c r="E2779" s="17" t="str">
        <f>IFERROR(VLOOKUP($F2779,'Location List'!$A$2:$T$644,2,FALSE),"")</f>
        <v>HOWARD BEACH</v>
      </c>
      <c r="F2779" s="26">
        <v>649</v>
      </c>
      <c r="G2779" s="29" t="s">
        <v>3278</v>
      </c>
      <c r="H2779" s="29" t="s">
        <v>3547</v>
      </c>
      <c r="I2779" s="26">
        <v>397</v>
      </c>
      <c r="J2779" s="26">
        <v>481</v>
      </c>
      <c r="K2779" s="26">
        <v>0</v>
      </c>
      <c r="L2779" s="26">
        <v>18</v>
      </c>
      <c r="M2779" s="26">
        <v>878</v>
      </c>
      <c r="N2779" s="26">
        <v>6015</v>
      </c>
      <c r="O2779" s="49">
        <v>6.851</v>
      </c>
    </row>
    <row r="2780" spans="1:15" ht="15" customHeight="1" x14ac:dyDescent="0.25">
      <c r="A2780" s="17" t="str">
        <f>IFERROR(VLOOKUP($F2780,'Location List'!$A$2:$T$644,20,FALSE),"")</f>
        <v>Chris Kelly</v>
      </c>
      <c r="B2780" s="17" t="str">
        <f>IFERROR(VLOOKUP($F2780,'Location List'!$A$2:$T$644,19,FALSE),"")</f>
        <v>Chris Parenti</v>
      </c>
      <c r="C2780" s="17" t="str">
        <f>IFERROR(VLOOKUP($F2780,'Location List'!$A$2:$T$644,18,FALSE),"")</f>
        <v>Robert Lane</v>
      </c>
      <c r="D2780" s="17" t="str">
        <f>IFERROR(VLOOKUP($F2780,'Location List'!$A$2:$T$644,9,FALSE),"")</f>
        <v>SUSAN JENSEN</v>
      </c>
      <c r="E2780" s="17" t="str">
        <f>IFERROR(VLOOKUP($F2780,'Location List'!$A$2:$T$644,2,FALSE),"")</f>
        <v>RICHMOND</v>
      </c>
      <c r="F2780" s="26">
        <v>652</v>
      </c>
      <c r="G2780" s="29" t="s">
        <v>3328</v>
      </c>
      <c r="H2780" s="29" t="s">
        <v>3353</v>
      </c>
      <c r="I2780" s="26">
        <v>154</v>
      </c>
      <c r="J2780" s="26">
        <v>151</v>
      </c>
      <c r="K2780" s="26">
        <v>0</v>
      </c>
      <c r="L2780" s="26">
        <v>17</v>
      </c>
      <c r="M2780" s="26">
        <v>305</v>
      </c>
      <c r="N2780" s="26">
        <v>2077</v>
      </c>
      <c r="O2780" s="49">
        <v>6.81</v>
      </c>
    </row>
    <row r="2781" spans="1:15" ht="15" customHeight="1" x14ac:dyDescent="0.25">
      <c r="A2781" s="17" t="str">
        <f>IFERROR(VLOOKUP($F2781,'Location List'!$A$2:$T$644,20,FALSE),"")</f>
        <v>Chris Kelly</v>
      </c>
      <c r="B2781" s="17" t="str">
        <f>IFERROR(VLOOKUP($F2781,'Location List'!$A$2:$T$644,19,FALSE),"")</f>
        <v>Chris Parenti</v>
      </c>
      <c r="C2781" s="17" t="str">
        <f>IFERROR(VLOOKUP($F2781,'Location List'!$A$2:$T$644,18,FALSE),"")</f>
        <v>Robert Lane</v>
      </c>
      <c r="D2781" s="17" t="str">
        <f>IFERROR(VLOOKUP($F2781,'Location List'!$A$2:$T$644,9,FALSE),"")</f>
        <v>SUSAN JENSEN</v>
      </c>
      <c r="E2781" s="17" t="str">
        <f>IFERROR(VLOOKUP($F2781,'Location List'!$A$2:$T$644,2,FALSE),"")</f>
        <v>RICHMOND</v>
      </c>
      <c r="F2781" s="26">
        <v>652</v>
      </c>
      <c r="G2781" s="29" t="s">
        <v>3328</v>
      </c>
      <c r="H2781" s="29" t="s">
        <v>3354</v>
      </c>
      <c r="I2781" s="26">
        <v>132</v>
      </c>
      <c r="J2781" s="26">
        <v>81</v>
      </c>
      <c r="K2781" s="26">
        <v>0</v>
      </c>
      <c r="L2781" s="26">
        <v>21</v>
      </c>
      <c r="M2781" s="26">
        <v>213</v>
      </c>
      <c r="N2781" s="26">
        <v>1303</v>
      </c>
      <c r="O2781" s="49">
        <v>6.117</v>
      </c>
    </row>
    <row r="2782" spans="1:15" ht="15" customHeight="1" x14ac:dyDescent="0.25">
      <c r="A2782" s="17" t="str">
        <f>IFERROR(VLOOKUP($F2782,'Location List'!$A$2:$T$644,20,FALSE),"")</f>
        <v>Chris Kelly</v>
      </c>
      <c r="B2782" s="17" t="str">
        <f>IFERROR(VLOOKUP($F2782,'Location List'!$A$2:$T$644,19,FALSE),"")</f>
        <v>Chris Parenti</v>
      </c>
      <c r="C2782" s="17" t="str">
        <f>IFERROR(VLOOKUP($F2782,'Location List'!$A$2:$T$644,18,FALSE),"")</f>
        <v>Robert Lane</v>
      </c>
      <c r="D2782" s="17" t="str">
        <f>IFERROR(VLOOKUP($F2782,'Location List'!$A$2:$T$644,9,FALSE),"")</f>
        <v>SUSAN JENSEN</v>
      </c>
      <c r="E2782" s="17" t="str">
        <f>IFERROR(VLOOKUP($F2782,'Location List'!$A$2:$T$644,2,FALSE),"")</f>
        <v>RICHMOND</v>
      </c>
      <c r="F2782" s="26">
        <v>652</v>
      </c>
      <c r="G2782" s="29" t="s">
        <v>3272</v>
      </c>
      <c r="H2782" s="29" t="s">
        <v>3349</v>
      </c>
      <c r="I2782" s="26">
        <v>27</v>
      </c>
      <c r="J2782" s="26">
        <v>57</v>
      </c>
      <c r="K2782" s="26">
        <v>0</v>
      </c>
      <c r="L2782" s="26">
        <v>18</v>
      </c>
      <c r="M2782" s="26">
        <v>84</v>
      </c>
      <c r="N2782" s="26">
        <v>161</v>
      </c>
      <c r="O2782" s="49">
        <v>1.917</v>
      </c>
    </row>
    <row r="2783" spans="1:15" ht="15" customHeight="1" x14ac:dyDescent="0.25">
      <c r="A2783" s="17" t="str">
        <f>IFERROR(VLOOKUP($F2783,'Location List'!$A$2:$T$644,20,FALSE),"")</f>
        <v>Chris Kelly</v>
      </c>
      <c r="B2783" s="17" t="str">
        <f>IFERROR(VLOOKUP($F2783,'Location List'!$A$2:$T$644,19,FALSE),"")</f>
        <v>Chris Parenti</v>
      </c>
      <c r="C2783" s="17" t="str">
        <f>IFERROR(VLOOKUP($F2783,'Location List'!$A$2:$T$644,18,FALSE),"")</f>
        <v>Robert Lane</v>
      </c>
      <c r="D2783" s="17" t="str">
        <f>IFERROR(VLOOKUP($F2783,'Location List'!$A$2:$T$644,9,FALSE),"")</f>
        <v>SUSAN JENSEN</v>
      </c>
      <c r="E2783" s="17" t="str">
        <f>IFERROR(VLOOKUP($F2783,'Location List'!$A$2:$T$644,2,FALSE),"")</f>
        <v>RICHMOND</v>
      </c>
      <c r="F2783" s="26">
        <v>652</v>
      </c>
      <c r="G2783" s="29" t="s">
        <v>3272</v>
      </c>
      <c r="H2783" s="29" t="s">
        <v>3460</v>
      </c>
      <c r="I2783" s="26">
        <v>238</v>
      </c>
      <c r="J2783" s="26">
        <v>467</v>
      </c>
      <c r="K2783" s="26">
        <v>0</v>
      </c>
      <c r="L2783" s="26">
        <v>12</v>
      </c>
      <c r="M2783" s="26">
        <v>705</v>
      </c>
      <c r="N2783" s="26">
        <v>19029</v>
      </c>
      <c r="O2783" s="49">
        <v>26.991</v>
      </c>
    </row>
    <row r="2784" spans="1:15" ht="15" customHeight="1" x14ac:dyDescent="0.25">
      <c r="A2784" s="17" t="str">
        <f>IFERROR(VLOOKUP($F2784,'Location List'!$A$2:$T$644,20,FALSE),"")</f>
        <v>Chris Kelly</v>
      </c>
      <c r="B2784" s="17" t="str">
        <f>IFERROR(VLOOKUP($F2784,'Location List'!$A$2:$T$644,19,FALSE),"")</f>
        <v>Chris Parenti</v>
      </c>
      <c r="C2784" s="17" t="str">
        <f>IFERROR(VLOOKUP($F2784,'Location List'!$A$2:$T$644,18,FALSE),"")</f>
        <v>Robert Lane</v>
      </c>
      <c r="D2784" s="17" t="str">
        <f>IFERROR(VLOOKUP($F2784,'Location List'!$A$2:$T$644,9,FALSE),"")</f>
        <v>SUSAN JENSEN</v>
      </c>
      <c r="E2784" s="17" t="str">
        <f>IFERROR(VLOOKUP($F2784,'Location List'!$A$2:$T$644,2,FALSE),"")</f>
        <v>RICHMOND</v>
      </c>
      <c r="F2784" s="26">
        <v>652</v>
      </c>
      <c r="G2784" s="29" t="s">
        <v>3272</v>
      </c>
      <c r="H2784" s="29" t="s">
        <v>3405</v>
      </c>
      <c r="I2784" s="26">
        <v>66</v>
      </c>
      <c r="J2784" s="26">
        <v>149</v>
      </c>
      <c r="K2784" s="26">
        <v>0</v>
      </c>
      <c r="L2784" s="26">
        <v>18</v>
      </c>
      <c r="M2784" s="26">
        <v>215</v>
      </c>
      <c r="N2784" s="26">
        <v>1325</v>
      </c>
      <c r="O2784" s="49">
        <v>6.1630000000000003</v>
      </c>
    </row>
    <row r="2785" spans="1:15" ht="15" customHeight="1" x14ac:dyDescent="0.25">
      <c r="A2785" s="17" t="str">
        <f>IFERROR(VLOOKUP($F2785,'Location List'!$A$2:$T$644,20,FALSE),"")</f>
        <v>Chris Kelly</v>
      </c>
      <c r="B2785" s="17" t="str">
        <f>IFERROR(VLOOKUP($F2785,'Location List'!$A$2:$T$644,19,FALSE),"")</f>
        <v>Chris Parenti</v>
      </c>
      <c r="C2785" s="17" t="str">
        <f>IFERROR(VLOOKUP($F2785,'Location List'!$A$2:$T$644,18,FALSE),"")</f>
        <v>Robert Lane</v>
      </c>
      <c r="D2785" s="17" t="str">
        <f>IFERROR(VLOOKUP($F2785,'Location List'!$A$2:$T$644,9,FALSE),"")</f>
        <v>SUSAN JENSEN</v>
      </c>
      <c r="E2785" s="17" t="str">
        <f>IFERROR(VLOOKUP($F2785,'Location List'!$A$2:$T$644,2,FALSE),"")</f>
        <v>RICHMOND</v>
      </c>
      <c r="F2785" s="26">
        <v>652</v>
      </c>
      <c r="G2785" s="29" t="s">
        <v>3272</v>
      </c>
      <c r="H2785" s="29" t="s">
        <v>3323</v>
      </c>
      <c r="I2785" s="26">
        <v>153</v>
      </c>
      <c r="J2785" s="26">
        <v>310</v>
      </c>
      <c r="K2785" s="26">
        <v>0</v>
      </c>
      <c r="L2785" s="26">
        <v>24</v>
      </c>
      <c r="M2785" s="26">
        <v>463</v>
      </c>
      <c r="N2785" s="26">
        <v>2983</v>
      </c>
      <c r="O2785" s="49">
        <v>6.4429999999999996</v>
      </c>
    </row>
    <row r="2786" spans="1:15" ht="15" customHeight="1" x14ac:dyDescent="0.25">
      <c r="A2786" s="17" t="str">
        <f>IFERROR(VLOOKUP($F2786,'Location List'!$A$2:$T$644,20,FALSE),"")</f>
        <v>Chris Kelly</v>
      </c>
      <c r="B2786" s="17" t="str">
        <f>IFERROR(VLOOKUP($F2786,'Location List'!$A$2:$T$644,19,FALSE),"")</f>
        <v>Chris Parenti</v>
      </c>
      <c r="C2786" s="17" t="str">
        <f>IFERROR(VLOOKUP($F2786,'Location List'!$A$2:$T$644,18,FALSE),"")</f>
        <v>Robert Lane</v>
      </c>
      <c r="D2786" s="17" t="str">
        <f>IFERROR(VLOOKUP($F2786,'Location List'!$A$2:$T$644,9,FALSE),"")</f>
        <v>SUSAN JENSEN</v>
      </c>
      <c r="E2786" s="17" t="str">
        <f>IFERROR(VLOOKUP($F2786,'Location List'!$A$2:$T$644,2,FALSE),"")</f>
        <v>RICHMOND</v>
      </c>
      <c r="F2786" s="26">
        <v>652</v>
      </c>
      <c r="G2786" s="29" t="s">
        <v>3276</v>
      </c>
      <c r="H2786" s="29" t="s">
        <v>3345</v>
      </c>
      <c r="I2786" s="26">
        <v>226</v>
      </c>
      <c r="J2786" s="26">
        <v>157</v>
      </c>
      <c r="K2786" s="26">
        <v>0</v>
      </c>
      <c r="L2786" s="26">
        <v>17</v>
      </c>
      <c r="M2786" s="26">
        <v>383</v>
      </c>
      <c r="N2786" s="26">
        <v>2607</v>
      </c>
      <c r="O2786" s="49">
        <v>6.8070000000000004</v>
      </c>
    </row>
    <row r="2787" spans="1:15" ht="15" customHeight="1" x14ac:dyDescent="0.25">
      <c r="A2787" s="17" t="str">
        <f>IFERROR(VLOOKUP($F2787,'Location List'!$A$2:$T$644,20,FALSE),"")</f>
        <v>Chris Kelly</v>
      </c>
      <c r="B2787" s="17" t="str">
        <f>IFERROR(VLOOKUP($F2787,'Location List'!$A$2:$T$644,19,FALSE),"")</f>
        <v>Chris Parenti</v>
      </c>
      <c r="C2787" s="17" t="str">
        <f>IFERROR(VLOOKUP($F2787,'Location List'!$A$2:$T$644,18,FALSE),"")</f>
        <v>Robert Lane</v>
      </c>
      <c r="D2787" s="17" t="str">
        <f>IFERROR(VLOOKUP($F2787,'Location List'!$A$2:$T$644,9,FALSE),"")</f>
        <v>SUSAN JENSEN</v>
      </c>
      <c r="E2787" s="17" t="str">
        <f>IFERROR(VLOOKUP($F2787,'Location List'!$A$2:$T$644,2,FALSE),"")</f>
        <v>RICHMOND</v>
      </c>
      <c r="F2787" s="26">
        <v>652</v>
      </c>
      <c r="G2787" s="29" t="s">
        <v>3276</v>
      </c>
      <c r="H2787" s="29" t="s">
        <v>3294</v>
      </c>
      <c r="I2787" s="26">
        <v>56</v>
      </c>
      <c r="J2787" s="26">
        <v>93</v>
      </c>
      <c r="K2787" s="26">
        <v>0</v>
      </c>
      <c r="L2787" s="26">
        <v>16</v>
      </c>
      <c r="M2787" s="26">
        <v>149</v>
      </c>
      <c r="N2787" s="26">
        <v>151</v>
      </c>
      <c r="O2787" s="49">
        <v>1.0129999999999999</v>
      </c>
    </row>
    <row r="2788" spans="1:15" ht="15" customHeight="1" x14ac:dyDescent="0.25">
      <c r="A2788" s="17" t="str">
        <f>IFERROR(VLOOKUP($F2788,'Location List'!$A$2:$T$644,20,FALSE),"")</f>
        <v>Chris Kelly</v>
      </c>
      <c r="B2788" s="17" t="str">
        <f>IFERROR(VLOOKUP($F2788,'Location List'!$A$2:$T$644,19,FALSE),"")</f>
        <v>Chris Parenti</v>
      </c>
      <c r="C2788" s="17" t="str">
        <f>IFERROR(VLOOKUP($F2788,'Location List'!$A$2:$T$644,18,FALSE),"")</f>
        <v>Robert Lane</v>
      </c>
      <c r="D2788" s="17" t="str">
        <f>IFERROR(VLOOKUP($F2788,'Location List'!$A$2:$T$644,9,FALSE),"")</f>
        <v>SUSAN JENSEN</v>
      </c>
      <c r="E2788" s="17" t="str">
        <f>IFERROR(VLOOKUP($F2788,'Location List'!$A$2:$T$644,2,FALSE),"")</f>
        <v>RICHMOND</v>
      </c>
      <c r="F2788" s="26">
        <v>652</v>
      </c>
      <c r="G2788" s="29" t="s">
        <v>3276</v>
      </c>
      <c r="H2788" s="29" t="s">
        <v>3305</v>
      </c>
      <c r="I2788" s="26">
        <v>52</v>
      </c>
      <c r="J2788" s="26">
        <v>75</v>
      </c>
      <c r="K2788" s="26">
        <v>0</v>
      </c>
      <c r="L2788" s="26">
        <v>15</v>
      </c>
      <c r="M2788" s="26">
        <v>127</v>
      </c>
      <c r="N2788" s="26">
        <v>796</v>
      </c>
      <c r="O2788" s="49">
        <v>6.2679999999999998</v>
      </c>
    </row>
    <row r="2789" spans="1:15" ht="15" customHeight="1" x14ac:dyDescent="0.25">
      <c r="A2789" s="17" t="str">
        <f>IFERROR(VLOOKUP($F2789,'Location List'!$A$2:$T$644,20,FALSE),"")</f>
        <v>Chris Kelly</v>
      </c>
      <c r="B2789" s="17" t="str">
        <f>IFERROR(VLOOKUP($F2789,'Location List'!$A$2:$T$644,19,FALSE),"")</f>
        <v>Chris Parenti</v>
      </c>
      <c r="C2789" s="17" t="str">
        <f>IFERROR(VLOOKUP($F2789,'Location List'!$A$2:$T$644,18,FALSE),"")</f>
        <v>Robert Lane</v>
      </c>
      <c r="D2789" s="17" t="str">
        <f>IFERROR(VLOOKUP($F2789,'Location List'!$A$2:$T$644,9,FALSE),"")</f>
        <v>SUSAN JENSEN</v>
      </c>
      <c r="E2789" s="17" t="str">
        <f>IFERROR(VLOOKUP($F2789,'Location List'!$A$2:$T$644,2,FALSE),"")</f>
        <v>RICHMOND</v>
      </c>
      <c r="F2789" s="26">
        <v>652</v>
      </c>
      <c r="G2789" s="29" t="s">
        <v>3276</v>
      </c>
      <c r="H2789" s="29" t="s">
        <v>3499</v>
      </c>
      <c r="I2789" s="26">
        <v>90</v>
      </c>
      <c r="J2789" s="26">
        <v>91</v>
      </c>
      <c r="K2789" s="26">
        <v>0</v>
      </c>
      <c r="L2789" s="26">
        <v>21</v>
      </c>
      <c r="M2789" s="26">
        <v>181</v>
      </c>
      <c r="N2789" s="26">
        <v>0</v>
      </c>
      <c r="O2789" s="49">
        <v>0</v>
      </c>
    </row>
    <row r="2790" spans="1:15" ht="15" customHeight="1" x14ac:dyDescent="0.25">
      <c r="A2790" s="17" t="str">
        <f>IFERROR(VLOOKUP($F2790,'Location List'!$A$2:$T$644,20,FALSE),"")</f>
        <v>Chris Kelly</v>
      </c>
      <c r="B2790" s="17" t="str">
        <f>IFERROR(VLOOKUP($F2790,'Location List'!$A$2:$T$644,19,FALSE),"")</f>
        <v>Chris Parenti</v>
      </c>
      <c r="C2790" s="17" t="str">
        <f>IFERROR(VLOOKUP($F2790,'Location List'!$A$2:$T$644,18,FALSE),"")</f>
        <v>Robert Lane</v>
      </c>
      <c r="D2790" s="17" t="str">
        <f>IFERROR(VLOOKUP($F2790,'Location List'!$A$2:$T$644,9,FALSE),"")</f>
        <v>SUSAN JENSEN</v>
      </c>
      <c r="E2790" s="17" t="str">
        <f>IFERROR(VLOOKUP($F2790,'Location List'!$A$2:$T$644,2,FALSE),"")</f>
        <v>RICHMOND</v>
      </c>
      <c r="F2790" s="26">
        <v>652</v>
      </c>
      <c r="G2790" s="29" t="s">
        <v>3276</v>
      </c>
      <c r="H2790" s="29" t="s">
        <v>3500</v>
      </c>
      <c r="I2790" s="26">
        <v>103</v>
      </c>
      <c r="J2790" s="26">
        <v>111</v>
      </c>
      <c r="K2790" s="26">
        <v>0</v>
      </c>
      <c r="L2790" s="26">
        <v>16</v>
      </c>
      <c r="M2790" s="26">
        <v>214</v>
      </c>
      <c r="N2790" s="26">
        <v>0</v>
      </c>
      <c r="O2790" s="49">
        <v>0</v>
      </c>
    </row>
    <row r="2791" spans="1:15" ht="15" customHeight="1" x14ac:dyDescent="0.25">
      <c r="A2791" s="17" t="str">
        <f>IFERROR(VLOOKUP($F2791,'Location List'!$A$2:$T$644,20,FALSE),"")</f>
        <v>Chris Kelly</v>
      </c>
      <c r="B2791" s="17" t="str">
        <f>IFERROR(VLOOKUP($F2791,'Location List'!$A$2:$T$644,19,FALSE),"")</f>
        <v>Chris Parenti</v>
      </c>
      <c r="C2791" s="17" t="str">
        <f>IFERROR(VLOOKUP($F2791,'Location List'!$A$2:$T$644,18,FALSE),"")</f>
        <v>Robert Lane</v>
      </c>
      <c r="D2791" s="17" t="str">
        <f>IFERROR(VLOOKUP($F2791,'Location List'!$A$2:$T$644,9,FALSE),"")</f>
        <v>SUSAN JENSEN</v>
      </c>
      <c r="E2791" s="17" t="str">
        <f>IFERROR(VLOOKUP($F2791,'Location List'!$A$2:$T$644,2,FALSE),"")</f>
        <v>RICHMOND</v>
      </c>
      <c r="F2791" s="26">
        <v>652</v>
      </c>
      <c r="G2791" s="29" t="s">
        <v>3276</v>
      </c>
      <c r="H2791" s="29" t="s">
        <v>3626</v>
      </c>
      <c r="I2791" s="26">
        <v>109</v>
      </c>
      <c r="J2791" s="26">
        <v>140</v>
      </c>
      <c r="K2791" s="26">
        <v>0</v>
      </c>
      <c r="L2791" s="26">
        <v>16</v>
      </c>
      <c r="M2791" s="26">
        <v>249</v>
      </c>
      <c r="N2791" s="26">
        <v>394</v>
      </c>
      <c r="O2791" s="49">
        <v>1.5820000000000001</v>
      </c>
    </row>
    <row r="2792" spans="1:15" ht="15" customHeight="1" x14ac:dyDescent="0.25">
      <c r="A2792" s="17" t="str">
        <f>IFERROR(VLOOKUP($F2792,'Location List'!$A$2:$T$644,20,FALSE),"")</f>
        <v>Chris Kelly</v>
      </c>
      <c r="B2792" s="17" t="str">
        <f>IFERROR(VLOOKUP($F2792,'Location List'!$A$2:$T$644,19,FALSE),"")</f>
        <v>Chris Parenti</v>
      </c>
      <c r="C2792" s="17" t="str">
        <f>IFERROR(VLOOKUP($F2792,'Location List'!$A$2:$T$644,18,FALSE),"")</f>
        <v>Robert Lane</v>
      </c>
      <c r="D2792" s="17" t="str">
        <f>IFERROR(VLOOKUP($F2792,'Location List'!$A$2:$T$644,9,FALSE),"")</f>
        <v>SUSAN JENSEN</v>
      </c>
      <c r="E2792" s="17" t="str">
        <f>IFERROR(VLOOKUP($F2792,'Location List'!$A$2:$T$644,2,FALSE),"")</f>
        <v>RICHMOND</v>
      </c>
      <c r="F2792" s="26">
        <v>652</v>
      </c>
      <c r="G2792" s="29" t="s">
        <v>3278</v>
      </c>
      <c r="H2792" s="29" t="s">
        <v>3423</v>
      </c>
      <c r="I2792" s="26">
        <v>47</v>
      </c>
      <c r="J2792" s="26">
        <v>64</v>
      </c>
      <c r="K2792" s="26">
        <v>0</v>
      </c>
      <c r="L2792" s="26">
        <v>16</v>
      </c>
      <c r="M2792" s="26">
        <v>111</v>
      </c>
      <c r="N2792" s="26">
        <v>172</v>
      </c>
      <c r="O2792" s="49">
        <v>1.55</v>
      </c>
    </row>
    <row r="2793" spans="1:15" ht="15" customHeight="1" x14ac:dyDescent="0.25">
      <c r="A2793" s="17" t="str">
        <f>IFERROR(VLOOKUP($F2793,'Location List'!$A$2:$T$644,20,FALSE),"")</f>
        <v>Chris Kelly</v>
      </c>
      <c r="B2793" s="17" t="str">
        <f>IFERROR(VLOOKUP($F2793,'Location List'!$A$2:$T$644,19,FALSE),"")</f>
        <v>Chris Parenti</v>
      </c>
      <c r="C2793" s="17" t="str">
        <f>IFERROR(VLOOKUP($F2793,'Location List'!$A$2:$T$644,18,FALSE),"")</f>
        <v>Robert Lane</v>
      </c>
      <c r="D2793" s="17" t="str">
        <f>IFERROR(VLOOKUP($F2793,'Location List'!$A$2:$T$644,9,FALSE),"")</f>
        <v>SUSAN JENSEN</v>
      </c>
      <c r="E2793" s="17" t="str">
        <f>IFERROR(VLOOKUP($F2793,'Location List'!$A$2:$T$644,2,FALSE),"")</f>
        <v>RICHMOND</v>
      </c>
      <c r="F2793" s="26">
        <v>652</v>
      </c>
      <c r="G2793" s="29" t="s">
        <v>3278</v>
      </c>
      <c r="H2793" s="29" t="s">
        <v>3511</v>
      </c>
      <c r="I2793" s="26">
        <v>25</v>
      </c>
      <c r="J2793" s="26">
        <v>21</v>
      </c>
      <c r="K2793" s="26">
        <v>0</v>
      </c>
      <c r="L2793" s="26">
        <v>16</v>
      </c>
      <c r="M2793" s="26">
        <v>46</v>
      </c>
      <c r="N2793" s="26">
        <v>39</v>
      </c>
      <c r="O2793" s="49">
        <v>0.84799999999999998</v>
      </c>
    </row>
    <row r="2794" spans="1:15" ht="15" customHeight="1" x14ac:dyDescent="0.25">
      <c r="A2794" s="17" t="str">
        <f>IFERROR(VLOOKUP($F2794,'Location List'!$A$2:$T$644,20,FALSE),"")</f>
        <v>Chris Kelly</v>
      </c>
      <c r="B2794" s="17" t="str">
        <f>IFERROR(VLOOKUP($F2794,'Location List'!$A$2:$T$644,19,FALSE),"")</f>
        <v>Chris Parenti</v>
      </c>
      <c r="C2794" s="17" t="str">
        <f>IFERROR(VLOOKUP($F2794,'Location List'!$A$2:$T$644,18,FALSE),"")</f>
        <v>Robert Lane</v>
      </c>
      <c r="D2794" s="17" t="str">
        <f>IFERROR(VLOOKUP($F2794,'Location List'!$A$2:$T$644,9,FALSE),"")</f>
        <v>SUSAN JENSEN</v>
      </c>
      <c r="E2794" s="17" t="str">
        <f>IFERROR(VLOOKUP($F2794,'Location List'!$A$2:$T$644,2,FALSE),"")</f>
        <v>RICHMOND</v>
      </c>
      <c r="F2794" s="26">
        <v>652</v>
      </c>
      <c r="G2794" s="29" t="s">
        <v>3278</v>
      </c>
      <c r="H2794" s="29" t="s">
        <v>3302</v>
      </c>
      <c r="I2794" s="26">
        <v>97</v>
      </c>
      <c r="J2794" s="26">
        <v>72</v>
      </c>
      <c r="K2794" s="26">
        <v>0</v>
      </c>
      <c r="L2794" s="26">
        <v>19</v>
      </c>
      <c r="M2794" s="26">
        <v>169</v>
      </c>
      <c r="N2794" s="26">
        <v>1068</v>
      </c>
      <c r="O2794" s="49">
        <v>6.32</v>
      </c>
    </row>
    <row r="2795" spans="1:15" ht="15" customHeight="1" x14ac:dyDescent="0.25">
      <c r="A2795" s="17" t="str">
        <f>IFERROR(VLOOKUP($F2795,'Location List'!$A$2:$T$644,20,FALSE),"")</f>
        <v>Chris Kelly</v>
      </c>
      <c r="B2795" s="17" t="str">
        <f>IFERROR(VLOOKUP($F2795,'Location List'!$A$2:$T$644,19,FALSE),"")</f>
        <v>Chris Parenti</v>
      </c>
      <c r="C2795" s="17" t="str">
        <f>IFERROR(VLOOKUP($F2795,'Location List'!$A$2:$T$644,18,FALSE),"")</f>
        <v>Robert Lane</v>
      </c>
      <c r="D2795" s="17" t="str">
        <f>IFERROR(VLOOKUP($F2795,'Location List'!$A$2:$T$644,9,FALSE),"")</f>
        <v>SUSAN JENSEN</v>
      </c>
      <c r="E2795" s="17" t="str">
        <f>IFERROR(VLOOKUP($F2795,'Location List'!$A$2:$T$644,2,FALSE),"")</f>
        <v>RICHMOND</v>
      </c>
      <c r="F2795" s="26">
        <v>652</v>
      </c>
      <c r="G2795" s="29" t="s">
        <v>3278</v>
      </c>
      <c r="H2795" s="29" t="s">
        <v>3467</v>
      </c>
      <c r="I2795" s="26">
        <v>162</v>
      </c>
      <c r="J2795" s="26">
        <v>180</v>
      </c>
      <c r="K2795" s="26">
        <v>0</v>
      </c>
      <c r="L2795" s="26">
        <v>17</v>
      </c>
      <c r="M2795" s="26">
        <v>342</v>
      </c>
      <c r="N2795" s="26">
        <v>261</v>
      </c>
      <c r="O2795" s="49">
        <v>0.76300000000000001</v>
      </c>
    </row>
    <row r="2796" spans="1:15" ht="15" customHeight="1" x14ac:dyDescent="0.25">
      <c r="A2796" s="17" t="str">
        <f>IFERROR(VLOOKUP($F2796,'Location List'!$A$2:$T$644,20,FALSE),"")</f>
        <v>Chris Kelly</v>
      </c>
      <c r="B2796" s="17" t="str">
        <f>IFERROR(VLOOKUP($F2796,'Location List'!$A$2:$T$644,19,FALSE),"")</f>
        <v>Chris Parenti</v>
      </c>
      <c r="C2796" s="17" t="str">
        <f>IFERROR(VLOOKUP($F2796,'Location List'!$A$2:$T$644,18,FALSE),"")</f>
        <v>Robert Lane</v>
      </c>
      <c r="D2796" s="17" t="str">
        <f>IFERROR(VLOOKUP($F2796,'Location List'!$A$2:$T$644,9,FALSE),"")</f>
        <v>SUSAN JENSEN</v>
      </c>
      <c r="E2796" s="17" t="str">
        <f>IFERROR(VLOOKUP($F2796,'Location List'!$A$2:$T$644,2,FALSE),"")</f>
        <v>RICHMOND</v>
      </c>
      <c r="F2796" s="26">
        <v>652</v>
      </c>
      <c r="G2796" s="29" t="s">
        <v>3278</v>
      </c>
      <c r="H2796" s="29" t="s">
        <v>3645</v>
      </c>
      <c r="I2796" s="26">
        <v>77</v>
      </c>
      <c r="J2796" s="26">
        <v>118</v>
      </c>
      <c r="K2796" s="26">
        <v>0</v>
      </c>
      <c r="L2796" s="26">
        <v>16</v>
      </c>
      <c r="M2796" s="26">
        <v>195</v>
      </c>
      <c r="N2796" s="26">
        <v>374</v>
      </c>
      <c r="O2796" s="49">
        <v>1.9179999999999999</v>
      </c>
    </row>
    <row r="2797" spans="1:15" ht="15" customHeight="1" x14ac:dyDescent="0.25">
      <c r="A2797" s="17" t="str">
        <f>IFERROR(VLOOKUP($F2797,'Location List'!$A$2:$T$644,20,FALSE),"")</f>
        <v>Chris Kelly</v>
      </c>
      <c r="B2797" s="17" t="str">
        <f>IFERROR(VLOOKUP($F2797,'Location List'!$A$2:$T$644,19,FALSE),"")</f>
        <v>Chris Parenti</v>
      </c>
      <c r="C2797" s="17" t="str">
        <f>IFERROR(VLOOKUP($F2797,'Location List'!$A$2:$T$644,18,FALSE),"")</f>
        <v>Robert Lane</v>
      </c>
      <c r="D2797" s="17" t="str">
        <f>IFERROR(VLOOKUP($F2797,'Location List'!$A$2:$T$644,9,FALSE),"")</f>
        <v>SUSAN JENSEN</v>
      </c>
      <c r="E2797" s="17" t="str">
        <f>IFERROR(VLOOKUP($F2797,'Location List'!$A$2:$T$644,2,FALSE),"")</f>
        <v>RICHMOND</v>
      </c>
      <c r="F2797" s="26">
        <v>652</v>
      </c>
      <c r="G2797" s="29" t="s">
        <v>3278</v>
      </c>
      <c r="H2797" s="29" t="s">
        <v>3646</v>
      </c>
      <c r="I2797" s="26">
        <v>59</v>
      </c>
      <c r="J2797" s="26">
        <v>89</v>
      </c>
      <c r="K2797" s="26">
        <v>0</v>
      </c>
      <c r="L2797" s="26">
        <v>16</v>
      </c>
      <c r="M2797" s="26">
        <v>148</v>
      </c>
      <c r="N2797" s="26">
        <v>232</v>
      </c>
      <c r="O2797" s="49">
        <v>1.5680000000000001</v>
      </c>
    </row>
    <row r="2798" spans="1:15" ht="15" customHeight="1" x14ac:dyDescent="0.25">
      <c r="A2798" s="17" t="str">
        <f>IFERROR(VLOOKUP($F2798,'Location List'!$A$2:$T$644,20,FALSE),"")</f>
        <v>Chris Kelly</v>
      </c>
      <c r="B2798" s="17" t="str">
        <f>IFERROR(VLOOKUP($F2798,'Location List'!$A$2:$T$644,19,FALSE),"")</f>
        <v>Chris Parenti</v>
      </c>
      <c r="C2798" s="17" t="str">
        <f>IFERROR(VLOOKUP($F2798,'Location List'!$A$2:$T$644,18,FALSE),"")</f>
        <v>Robert Lane</v>
      </c>
      <c r="D2798" s="17" t="str">
        <f>IFERROR(VLOOKUP($F2798,'Location List'!$A$2:$T$644,9,FALSE),"")</f>
        <v>SUSAN JENSEN</v>
      </c>
      <c r="E2798" s="17" t="str">
        <f>IFERROR(VLOOKUP($F2798,'Location List'!$A$2:$T$644,2,FALSE),"")</f>
        <v>RICHMOND</v>
      </c>
      <c r="F2798" s="26">
        <v>652</v>
      </c>
      <c r="G2798" s="29" t="s">
        <v>3278</v>
      </c>
      <c r="H2798" s="29" t="s">
        <v>3343</v>
      </c>
      <c r="I2798" s="26">
        <v>252</v>
      </c>
      <c r="J2798" s="26">
        <v>431</v>
      </c>
      <c r="K2798" s="26">
        <v>0</v>
      </c>
      <c r="L2798" s="26">
        <v>21</v>
      </c>
      <c r="M2798" s="26">
        <v>683</v>
      </c>
      <c r="N2798" s="26">
        <v>1021</v>
      </c>
      <c r="O2798" s="49">
        <v>1.4930000000000001</v>
      </c>
    </row>
    <row r="2799" spans="1:15" ht="15" customHeight="1" x14ac:dyDescent="0.25">
      <c r="A2799" s="17" t="str">
        <f>IFERROR(VLOOKUP($F2799,'Location List'!$A$2:$T$644,20,FALSE),"")</f>
        <v>Chris Kelly</v>
      </c>
      <c r="B2799" s="17" t="str">
        <f>IFERROR(VLOOKUP($F2799,'Location List'!$A$2:$T$644,19,FALSE),"")</f>
        <v>Chris Parenti</v>
      </c>
      <c r="C2799" s="17" t="str">
        <f>IFERROR(VLOOKUP($F2799,'Location List'!$A$2:$T$644,18,FALSE),"")</f>
        <v>Robert Lane</v>
      </c>
      <c r="D2799" s="17" t="str">
        <f>IFERROR(VLOOKUP($F2799,'Location List'!$A$2:$T$644,9,FALSE),"")</f>
        <v>SUSAN JENSEN</v>
      </c>
      <c r="E2799" s="17" t="str">
        <f>IFERROR(VLOOKUP($F2799,'Location List'!$A$2:$T$644,2,FALSE),"")</f>
        <v>RICHMOND</v>
      </c>
      <c r="F2799" s="26">
        <v>652</v>
      </c>
      <c r="G2799" s="29" t="s">
        <v>3278</v>
      </c>
      <c r="H2799" s="29" t="s">
        <v>3292</v>
      </c>
      <c r="I2799" s="26">
        <v>165</v>
      </c>
      <c r="J2799" s="26">
        <v>155</v>
      </c>
      <c r="K2799" s="26">
        <v>0</v>
      </c>
      <c r="L2799" s="26">
        <v>15</v>
      </c>
      <c r="M2799" s="26">
        <v>320</v>
      </c>
      <c r="N2799" s="26">
        <v>0</v>
      </c>
      <c r="O2799" s="49">
        <v>0</v>
      </c>
    </row>
    <row r="2800" spans="1:15" ht="15" customHeight="1" x14ac:dyDescent="0.25">
      <c r="A2800" s="17" t="str">
        <f>IFERROR(VLOOKUP($F2800,'Location List'!$A$2:$T$644,20,FALSE),"")</f>
        <v>Chris Kelly</v>
      </c>
      <c r="B2800" s="17" t="str">
        <f>IFERROR(VLOOKUP($F2800,'Location List'!$A$2:$T$644,19,FALSE),"")</f>
        <v>Chris Parenti</v>
      </c>
      <c r="C2800" s="17" t="str">
        <f>IFERROR(VLOOKUP($F2800,'Location List'!$A$2:$T$644,18,FALSE),"")</f>
        <v>Robert Lane</v>
      </c>
      <c r="D2800" s="17" t="str">
        <f>IFERROR(VLOOKUP($F2800,'Location List'!$A$2:$T$644,9,FALSE),"")</f>
        <v>SUSAN JENSEN</v>
      </c>
      <c r="E2800" s="17" t="str">
        <f>IFERROR(VLOOKUP($F2800,'Location List'!$A$2:$T$644,2,FALSE),"")</f>
        <v>RICHMOND</v>
      </c>
      <c r="F2800" s="26">
        <v>652</v>
      </c>
      <c r="G2800" s="29" t="s">
        <v>3278</v>
      </c>
      <c r="H2800" s="29" t="s">
        <v>3410</v>
      </c>
      <c r="I2800" s="26">
        <v>189</v>
      </c>
      <c r="J2800" s="26">
        <v>214</v>
      </c>
      <c r="K2800" s="26">
        <v>0</v>
      </c>
      <c r="L2800" s="26">
        <v>18</v>
      </c>
      <c r="M2800" s="26">
        <v>403</v>
      </c>
      <c r="N2800" s="26">
        <v>0</v>
      </c>
      <c r="O2800" s="49">
        <v>0</v>
      </c>
    </row>
    <row r="2801" spans="1:15" ht="15" customHeight="1" x14ac:dyDescent="0.25">
      <c r="A2801" s="17" t="str">
        <f>IFERROR(VLOOKUP($F2801,'Location List'!$A$2:$T$644,20,FALSE),"")</f>
        <v>Chris Kelly</v>
      </c>
      <c r="B2801" s="17" t="str">
        <f>IFERROR(VLOOKUP($F2801,'Location List'!$A$2:$T$644,19,FALSE),"")</f>
        <v>Chris Parenti</v>
      </c>
      <c r="C2801" s="17" t="str">
        <f>IFERROR(VLOOKUP($F2801,'Location List'!$A$2:$T$644,18,FALSE),"")</f>
        <v>Jose Urena</v>
      </c>
      <c r="D2801" s="17" t="str">
        <f>IFERROR(VLOOKUP($F2801,'Location List'!$A$2:$T$644,9,FALSE),"")</f>
        <v>Daniel de los Santos</v>
      </c>
      <c r="E2801" s="17" t="str">
        <f>IFERROR(VLOOKUP($F2801,'Location List'!$A$2:$T$644,2,FALSE),"")</f>
        <v>YONKERS</v>
      </c>
      <c r="F2801" s="26">
        <v>653</v>
      </c>
      <c r="G2801" s="29" t="s">
        <v>3272</v>
      </c>
      <c r="H2801" s="29" t="s">
        <v>3301</v>
      </c>
      <c r="I2801" s="26">
        <v>271</v>
      </c>
      <c r="J2801" s="26">
        <v>383</v>
      </c>
      <c r="K2801" s="26">
        <v>0</v>
      </c>
      <c r="L2801" s="26">
        <v>14</v>
      </c>
      <c r="M2801" s="26">
        <v>654</v>
      </c>
      <c r="N2801" s="26">
        <v>4622</v>
      </c>
      <c r="O2801" s="49">
        <v>7.0670000000000002</v>
      </c>
    </row>
    <row r="2802" spans="1:15" ht="15" customHeight="1" x14ac:dyDescent="0.25">
      <c r="A2802" s="17" t="str">
        <f>IFERROR(VLOOKUP($F2802,'Location List'!$A$2:$T$644,20,FALSE),"")</f>
        <v>Chris Kelly</v>
      </c>
      <c r="B2802" s="17" t="str">
        <f>IFERROR(VLOOKUP($F2802,'Location List'!$A$2:$T$644,19,FALSE),"")</f>
        <v>Chris Parenti</v>
      </c>
      <c r="C2802" s="17" t="str">
        <f>IFERROR(VLOOKUP($F2802,'Location List'!$A$2:$T$644,18,FALSE),"")</f>
        <v>Jose Urena</v>
      </c>
      <c r="D2802" s="17" t="str">
        <f>IFERROR(VLOOKUP($F2802,'Location List'!$A$2:$T$644,9,FALSE),"")</f>
        <v>Daniel de los Santos</v>
      </c>
      <c r="E2802" s="17" t="str">
        <f>IFERROR(VLOOKUP($F2802,'Location List'!$A$2:$T$644,2,FALSE),"")</f>
        <v>YONKERS</v>
      </c>
      <c r="F2802" s="26">
        <v>653</v>
      </c>
      <c r="G2802" s="29" t="s">
        <v>3278</v>
      </c>
      <c r="H2802" s="29" t="s">
        <v>3485</v>
      </c>
      <c r="I2802" s="26">
        <v>108</v>
      </c>
      <c r="J2802" s="26">
        <v>211</v>
      </c>
      <c r="K2802" s="26">
        <v>0</v>
      </c>
      <c r="L2802" s="26">
        <v>18</v>
      </c>
      <c r="M2802" s="26">
        <v>319</v>
      </c>
      <c r="N2802" s="26">
        <v>624</v>
      </c>
      <c r="O2802" s="49">
        <v>1.956</v>
      </c>
    </row>
    <row r="2803" spans="1:15" ht="15" customHeight="1" x14ac:dyDescent="0.25">
      <c r="A2803" s="17" t="str">
        <f>IFERROR(VLOOKUP($F2803,'Location List'!$A$2:$T$644,20,FALSE),"")</f>
        <v>Chris Kelly</v>
      </c>
      <c r="B2803" s="17" t="str">
        <f>IFERROR(VLOOKUP($F2803,'Location List'!$A$2:$T$644,19,FALSE),"")</f>
        <v>Chris Parenti</v>
      </c>
      <c r="C2803" s="17" t="str">
        <f>IFERROR(VLOOKUP($F2803,'Location List'!$A$2:$T$644,18,FALSE),"")</f>
        <v>Jose Urena</v>
      </c>
      <c r="D2803" s="17" t="str">
        <f>IFERROR(VLOOKUP($F2803,'Location List'!$A$2:$T$644,9,FALSE),"")</f>
        <v>Daniel de los Santos</v>
      </c>
      <c r="E2803" s="17" t="str">
        <f>IFERROR(VLOOKUP($F2803,'Location List'!$A$2:$T$644,2,FALSE),"")</f>
        <v>YONKERS</v>
      </c>
      <c r="F2803" s="26">
        <v>653</v>
      </c>
      <c r="G2803" s="29" t="s">
        <v>3278</v>
      </c>
      <c r="H2803" s="29" t="s">
        <v>3519</v>
      </c>
      <c r="I2803" s="26">
        <v>260</v>
      </c>
      <c r="J2803" s="26">
        <v>314</v>
      </c>
      <c r="K2803" s="26">
        <v>0</v>
      </c>
      <c r="L2803" s="26">
        <v>19</v>
      </c>
      <c r="M2803" s="26">
        <v>574</v>
      </c>
      <c r="N2803" s="26">
        <v>830</v>
      </c>
      <c r="O2803" s="49">
        <v>1.446</v>
      </c>
    </row>
    <row r="2804" spans="1:15" ht="15" customHeight="1" x14ac:dyDescent="0.25">
      <c r="A2804" s="17" t="str">
        <f>IFERROR(VLOOKUP($F2804,'Location List'!$A$2:$T$644,20,FALSE),"")</f>
        <v>Chris Kelly</v>
      </c>
      <c r="B2804" s="17" t="str">
        <f>IFERROR(VLOOKUP($F2804,'Location List'!$A$2:$T$644,19,FALSE),"")</f>
        <v>Chris Parenti</v>
      </c>
      <c r="C2804" s="17" t="str">
        <f>IFERROR(VLOOKUP($F2804,'Location List'!$A$2:$T$644,18,FALSE),"")</f>
        <v>Jose Urena</v>
      </c>
      <c r="D2804" s="17" t="str">
        <f>IFERROR(VLOOKUP($F2804,'Location List'!$A$2:$T$644,9,FALSE),"")</f>
        <v>Daniel de los Santos</v>
      </c>
      <c r="E2804" s="17" t="str">
        <f>IFERROR(VLOOKUP($F2804,'Location List'!$A$2:$T$644,2,FALSE),"")</f>
        <v>YONKERS</v>
      </c>
      <c r="F2804" s="26">
        <v>653</v>
      </c>
      <c r="G2804" s="29" t="s">
        <v>3278</v>
      </c>
      <c r="H2804" s="29" t="s">
        <v>3530</v>
      </c>
      <c r="I2804" s="26">
        <v>137</v>
      </c>
      <c r="J2804" s="26">
        <v>175</v>
      </c>
      <c r="K2804" s="26">
        <v>0</v>
      </c>
      <c r="L2804" s="26">
        <v>19</v>
      </c>
      <c r="M2804" s="26">
        <v>312</v>
      </c>
      <c r="N2804" s="26">
        <v>246</v>
      </c>
      <c r="O2804" s="49">
        <v>0.78800000000000003</v>
      </c>
    </row>
    <row r="2805" spans="1:15" ht="15" customHeight="1" x14ac:dyDescent="0.25">
      <c r="A2805" s="17" t="str">
        <f>IFERROR(VLOOKUP($F2805,'Location List'!$A$2:$T$644,20,FALSE),"")</f>
        <v>Chris Kelly</v>
      </c>
      <c r="B2805" s="17" t="str">
        <f>IFERROR(VLOOKUP($F2805,'Location List'!$A$2:$T$644,19,FALSE),"")</f>
        <v>Chris Parenti</v>
      </c>
      <c r="C2805" s="17" t="str">
        <f>IFERROR(VLOOKUP($F2805,'Location List'!$A$2:$T$644,18,FALSE),"")</f>
        <v>Nery Melgar</v>
      </c>
      <c r="D2805" s="17" t="str">
        <f>IFERROR(VLOOKUP($F2805,'Location List'!$A$2:$T$644,9,FALSE),"")</f>
        <v>SUSAN JENSEN</v>
      </c>
      <c r="E2805" s="17" t="str">
        <f>IFERROR(VLOOKUP($F2805,'Location List'!$A$2:$T$644,2,FALSE),"")</f>
        <v>STERLING</v>
      </c>
      <c r="F2805" s="26">
        <v>654</v>
      </c>
      <c r="G2805" s="29" t="s">
        <v>3272</v>
      </c>
      <c r="H2805" s="29" t="s">
        <v>3301</v>
      </c>
      <c r="I2805" s="26">
        <v>388</v>
      </c>
      <c r="J2805" s="26">
        <v>1312</v>
      </c>
      <c r="K2805" s="26">
        <v>0</v>
      </c>
      <c r="L2805" s="26">
        <v>15</v>
      </c>
      <c r="M2805" s="26">
        <v>1700</v>
      </c>
      <c r="N2805" s="26">
        <v>11321</v>
      </c>
      <c r="O2805" s="49">
        <v>6.6589999999999998</v>
      </c>
    </row>
    <row r="2806" spans="1:15" ht="15" customHeight="1" x14ac:dyDescent="0.25">
      <c r="A2806" s="17" t="str">
        <f>IFERROR(VLOOKUP($F2806,'Location List'!$A$2:$T$644,20,FALSE),"")</f>
        <v>Chris Kelly</v>
      </c>
      <c r="B2806" s="17" t="str">
        <f>IFERROR(VLOOKUP($F2806,'Location List'!$A$2:$T$644,19,FALSE),"")</f>
        <v>Chris Parenti</v>
      </c>
      <c r="C2806" s="17" t="str">
        <f>IFERROR(VLOOKUP($F2806,'Location List'!$A$2:$T$644,18,FALSE),"")</f>
        <v>Nery Melgar</v>
      </c>
      <c r="D2806" s="17" t="str">
        <f>IFERROR(VLOOKUP($F2806,'Location List'!$A$2:$T$644,9,FALSE),"")</f>
        <v>SUSAN JENSEN</v>
      </c>
      <c r="E2806" s="17" t="str">
        <f>IFERROR(VLOOKUP($F2806,'Location List'!$A$2:$T$644,2,FALSE),"")</f>
        <v>STERLING</v>
      </c>
      <c r="F2806" s="26">
        <v>654</v>
      </c>
      <c r="G2806" s="29" t="s">
        <v>3272</v>
      </c>
      <c r="H2806" s="29" t="s">
        <v>3380</v>
      </c>
      <c r="I2806" s="26">
        <v>470</v>
      </c>
      <c r="J2806" s="26">
        <v>581</v>
      </c>
      <c r="K2806" s="26">
        <v>0</v>
      </c>
      <c r="L2806" s="26">
        <v>15</v>
      </c>
      <c r="M2806" s="26">
        <v>1051</v>
      </c>
      <c r="N2806" s="26">
        <v>1816</v>
      </c>
      <c r="O2806" s="49">
        <v>1.728</v>
      </c>
    </row>
    <row r="2807" spans="1:15" ht="15" customHeight="1" x14ac:dyDescent="0.25">
      <c r="A2807" s="17" t="str">
        <f>IFERROR(VLOOKUP($F2807,'Location List'!$A$2:$T$644,20,FALSE),"")</f>
        <v>Chris Kelly</v>
      </c>
      <c r="B2807" s="17" t="str">
        <f>IFERROR(VLOOKUP($F2807,'Location List'!$A$2:$T$644,19,FALSE),"")</f>
        <v>Chris Parenti</v>
      </c>
      <c r="C2807" s="17" t="str">
        <f>IFERROR(VLOOKUP($F2807,'Location List'!$A$2:$T$644,18,FALSE),"")</f>
        <v>Nery Melgar</v>
      </c>
      <c r="D2807" s="17" t="str">
        <f>IFERROR(VLOOKUP($F2807,'Location List'!$A$2:$T$644,9,FALSE),"")</f>
        <v>SUSAN JENSEN</v>
      </c>
      <c r="E2807" s="17" t="str">
        <f>IFERROR(VLOOKUP($F2807,'Location List'!$A$2:$T$644,2,FALSE),"")</f>
        <v>STERLING</v>
      </c>
      <c r="F2807" s="26">
        <v>654</v>
      </c>
      <c r="G2807" s="29" t="s">
        <v>3272</v>
      </c>
      <c r="H2807" s="29" t="s">
        <v>3365</v>
      </c>
      <c r="I2807" s="26">
        <v>238</v>
      </c>
      <c r="J2807" s="26">
        <v>434</v>
      </c>
      <c r="K2807" s="26">
        <v>0</v>
      </c>
      <c r="L2807" s="26">
        <v>15</v>
      </c>
      <c r="M2807" s="26">
        <v>672</v>
      </c>
      <c r="N2807" s="26">
        <v>919</v>
      </c>
      <c r="O2807" s="49">
        <v>1.3680000000000001</v>
      </c>
    </row>
    <row r="2808" spans="1:15" ht="15" customHeight="1" x14ac:dyDescent="0.25">
      <c r="A2808" s="17" t="str">
        <f>IFERROR(VLOOKUP($F2808,'Location List'!$A$2:$T$644,20,FALSE),"")</f>
        <v>Chris Kelly</v>
      </c>
      <c r="B2808" s="17" t="str">
        <f>IFERROR(VLOOKUP($F2808,'Location List'!$A$2:$T$644,19,FALSE),"")</f>
        <v>Chris Parenti</v>
      </c>
      <c r="C2808" s="17" t="str">
        <f>IFERROR(VLOOKUP($F2808,'Location List'!$A$2:$T$644,18,FALSE),"")</f>
        <v>Nery Melgar</v>
      </c>
      <c r="D2808" s="17" t="str">
        <f>IFERROR(VLOOKUP($F2808,'Location List'!$A$2:$T$644,9,FALSE),"")</f>
        <v>SUSAN JENSEN</v>
      </c>
      <c r="E2808" s="17" t="str">
        <f>IFERROR(VLOOKUP($F2808,'Location List'!$A$2:$T$644,2,FALSE),"")</f>
        <v>STERLING</v>
      </c>
      <c r="F2808" s="26">
        <v>654</v>
      </c>
      <c r="G2808" s="29" t="s">
        <v>3272</v>
      </c>
      <c r="H2808" s="29" t="s">
        <v>3373</v>
      </c>
      <c r="I2808" s="26">
        <v>221</v>
      </c>
      <c r="J2808" s="26">
        <v>327</v>
      </c>
      <c r="K2808" s="26">
        <v>0</v>
      </c>
      <c r="L2808" s="26">
        <v>14</v>
      </c>
      <c r="M2808" s="26">
        <v>548</v>
      </c>
      <c r="N2808" s="26">
        <v>679</v>
      </c>
      <c r="O2808" s="49">
        <v>1.2390000000000001</v>
      </c>
    </row>
    <row r="2809" spans="1:15" ht="15" customHeight="1" x14ac:dyDescent="0.25">
      <c r="A2809" s="17" t="str">
        <f>IFERROR(VLOOKUP($F2809,'Location List'!$A$2:$T$644,20,FALSE),"")</f>
        <v>Chris Kelly</v>
      </c>
      <c r="B2809" s="17" t="str">
        <f>IFERROR(VLOOKUP($F2809,'Location List'!$A$2:$T$644,19,FALSE),"")</f>
        <v>Chris Parenti</v>
      </c>
      <c r="C2809" s="17" t="str">
        <f>IFERROR(VLOOKUP($F2809,'Location List'!$A$2:$T$644,18,FALSE),"")</f>
        <v>Nery Melgar</v>
      </c>
      <c r="D2809" s="17" t="str">
        <f>IFERROR(VLOOKUP($F2809,'Location List'!$A$2:$T$644,9,FALSE),"")</f>
        <v>SUSAN JENSEN</v>
      </c>
      <c r="E2809" s="17" t="str">
        <f>IFERROR(VLOOKUP($F2809,'Location List'!$A$2:$T$644,2,FALSE),"")</f>
        <v>STERLING</v>
      </c>
      <c r="F2809" s="26">
        <v>654</v>
      </c>
      <c r="G2809" s="29" t="s">
        <v>3272</v>
      </c>
      <c r="H2809" s="29" t="s">
        <v>3340</v>
      </c>
      <c r="I2809" s="26">
        <v>116</v>
      </c>
      <c r="J2809" s="26">
        <v>174</v>
      </c>
      <c r="K2809" s="26">
        <v>0</v>
      </c>
      <c r="L2809" s="26">
        <v>15</v>
      </c>
      <c r="M2809" s="26">
        <v>290</v>
      </c>
      <c r="N2809" s="26">
        <v>447</v>
      </c>
      <c r="O2809" s="49">
        <v>1.5409999999999999</v>
      </c>
    </row>
    <row r="2810" spans="1:15" ht="15" customHeight="1" x14ac:dyDescent="0.25">
      <c r="A2810" s="17" t="str">
        <f>IFERROR(VLOOKUP($F2810,'Location List'!$A$2:$T$644,20,FALSE),"")</f>
        <v>Chris Kelly</v>
      </c>
      <c r="B2810" s="17" t="str">
        <f>IFERROR(VLOOKUP($F2810,'Location List'!$A$2:$T$644,19,FALSE),"")</f>
        <v>Chris Parenti</v>
      </c>
      <c r="C2810" s="17" t="str">
        <f>IFERROR(VLOOKUP($F2810,'Location List'!$A$2:$T$644,18,FALSE),"")</f>
        <v>Nery Melgar</v>
      </c>
      <c r="D2810" s="17" t="str">
        <f>IFERROR(VLOOKUP($F2810,'Location List'!$A$2:$T$644,9,FALSE),"")</f>
        <v>SUSAN JENSEN</v>
      </c>
      <c r="E2810" s="17" t="str">
        <f>IFERROR(VLOOKUP($F2810,'Location List'!$A$2:$T$644,2,FALSE),"")</f>
        <v>STERLING</v>
      </c>
      <c r="F2810" s="26">
        <v>654</v>
      </c>
      <c r="G2810" s="29" t="s">
        <v>3272</v>
      </c>
      <c r="H2810" s="29" t="s">
        <v>3503</v>
      </c>
      <c r="I2810" s="26">
        <v>83</v>
      </c>
      <c r="J2810" s="26">
        <v>176</v>
      </c>
      <c r="K2810" s="26">
        <v>0</v>
      </c>
      <c r="L2810" s="26">
        <v>16</v>
      </c>
      <c r="M2810" s="26">
        <v>259</v>
      </c>
      <c r="N2810" s="26">
        <v>363</v>
      </c>
      <c r="O2810" s="49">
        <v>1.4019999999999999</v>
      </c>
    </row>
    <row r="2811" spans="1:15" ht="15" customHeight="1" x14ac:dyDescent="0.25">
      <c r="A2811" s="17" t="str">
        <f>IFERROR(VLOOKUP($F2811,'Location List'!$A$2:$T$644,20,FALSE),"")</f>
        <v>Chris Kelly</v>
      </c>
      <c r="B2811" s="17" t="str">
        <f>IFERROR(VLOOKUP($F2811,'Location List'!$A$2:$T$644,19,FALSE),"")</f>
        <v>Chris Parenti</v>
      </c>
      <c r="C2811" s="17" t="str">
        <f>IFERROR(VLOOKUP($F2811,'Location List'!$A$2:$T$644,18,FALSE),"")</f>
        <v>Nery Melgar</v>
      </c>
      <c r="D2811" s="17" t="str">
        <f>IFERROR(VLOOKUP($F2811,'Location List'!$A$2:$T$644,9,FALSE),"")</f>
        <v>SUSAN JENSEN</v>
      </c>
      <c r="E2811" s="17" t="str">
        <f>IFERROR(VLOOKUP($F2811,'Location List'!$A$2:$T$644,2,FALSE),"")</f>
        <v>STERLING</v>
      </c>
      <c r="F2811" s="26">
        <v>654</v>
      </c>
      <c r="G2811" s="29" t="s">
        <v>3272</v>
      </c>
      <c r="H2811" s="29" t="s">
        <v>3580</v>
      </c>
      <c r="I2811" s="26">
        <v>95</v>
      </c>
      <c r="J2811" s="26">
        <v>76</v>
      </c>
      <c r="K2811" s="26">
        <v>0</v>
      </c>
      <c r="L2811" s="26">
        <v>14</v>
      </c>
      <c r="M2811" s="26">
        <v>171</v>
      </c>
      <c r="N2811" s="26">
        <v>339</v>
      </c>
      <c r="O2811" s="49">
        <v>1.982</v>
      </c>
    </row>
    <row r="2812" spans="1:15" ht="15" customHeight="1" x14ac:dyDescent="0.25">
      <c r="A2812" s="17" t="str">
        <f>IFERROR(VLOOKUP($F2812,'Location List'!$A$2:$T$644,20,FALSE),"")</f>
        <v>Chris Kelly</v>
      </c>
      <c r="B2812" s="17" t="str">
        <f>IFERROR(VLOOKUP($F2812,'Location List'!$A$2:$T$644,19,FALSE),"")</f>
        <v>Chris Parenti</v>
      </c>
      <c r="C2812" s="17" t="str">
        <f>IFERROR(VLOOKUP($F2812,'Location List'!$A$2:$T$644,18,FALSE),"")</f>
        <v>Nery Melgar</v>
      </c>
      <c r="D2812" s="17" t="str">
        <f>IFERROR(VLOOKUP($F2812,'Location List'!$A$2:$T$644,9,FALSE),"")</f>
        <v>SUSAN JENSEN</v>
      </c>
      <c r="E2812" s="17" t="str">
        <f>IFERROR(VLOOKUP($F2812,'Location List'!$A$2:$T$644,2,FALSE),"")</f>
        <v>STERLING</v>
      </c>
      <c r="F2812" s="26">
        <v>654</v>
      </c>
      <c r="G2812" s="29" t="s">
        <v>3272</v>
      </c>
      <c r="H2812" s="29" t="s">
        <v>3438</v>
      </c>
      <c r="I2812" s="26">
        <v>46</v>
      </c>
      <c r="J2812" s="26">
        <v>45</v>
      </c>
      <c r="K2812" s="26">
        <v>0</v>
      </c>
      <c r="L2812" s="26">
        <v>14</v>
      </c>
      <c r="M2812" s="26">
        <v>91</v>
      </c>
      <c r="N2812" s="26">
        <v>141</v>
      </c>
      <c r="O2812" s="49">
        <v>1.5489999999999999</v>
      </c>
    </row>
    <row r="2813" spans="1:15" ht="15" customHeight="1" x14ac:dyDescent="0.25">
      <c r="A2813" s="17" t="str">
        <f>IFERROR(VLOOKUP($F2813,'Location List'!$A$2:$T$644,20,FALSE),"")</f>
        <v>Chris Kelly</v>
      </c>
      <c r="B2813" s="17" t="str">
        <f>IFERROR(VLOOKUP($F2813,'Location List'!$A$2:$T$644,19,FALSE),"")</f>
        <v>Chris Parenti</v>
      </c>
      <c r="C2813" s="17" t="str">
        <f>IFERROR(VLOOKUP($F2813,'Location List'!$A$2:$T$644,18,FALSE),"")</f>
        <v>Nery Melgar</v>
      </c>
      <c r="D2813" s="17" t="str">
        <f>IFERROR(VLOOKUP($F2813,'Location List'!$A$2:$T$644,9,FALSE),"")</f>
        <v>SUSAN JENSEN</v>
      </c>
      <c r="E2813" s="17" t="str">
        <f>IFERROR(VLOOKUP($F2813,'Location List'!$A$2:$T$644,2,FALSE),"")</f>
        <v>STERLING</v>
      </c>
      <c r="F2813" s="26">
        <v>654</v>
      </c>
      <c r="G2813" s="29" t="s">
        <v>3272</v>
      </c>
      <c r="H2813" s="29" t="s">
        <v>3581</v>
      </c>
      <c r="I2813" s="26">
        <v>67</v>
      </c>
      <c r="J2813" s="26">
        <v>85</v>
      </c>
      <c r="K2813" s="26">
        <v>0</v>
      </c>
      <c r="L2813" s="26">
        <v>15</v>
      </c>
      <c r="M2813" s="26">
        <v>152</v>
      </c>
      <c r="N2813" s="26">
        <v>1794</v>
      </c>
      <c r="O2813" s="49">
        <v>11.803000000000001</v>
      </c>
    </row>
    <row r="2814" spans="1:15" ht="15" customHeight="1" x14ac:dyDescent="0.25">
      <c r="A2814" s="17" t="str">
        <f>IFERROR(VLOOKUP($F2814,'Location List'!$A$2:$T$644,20,FALSE),"")</f>
        <v>Chris Kelly</v>
      </c>
      <c r="B2814" s="17" t="str">
        <f>IFERROR(VLOOKUP($F2814,'Location List'!$A$2:$T$644,19,FALSE),"")</f>
        <v>Chris Parenti</v>
      </c>
      <c r="C2814" s="17" t="str">
        <f>IFERROR(VLOOKUP($F2814,'Location List'!$A$2:$T$644,18,FALSE),"")</f>
        <v>Nery Melgar</v>
      </c>
      <c r="D2814" s="17" t="str">
        <f>IFERROR(VLOOKUP($F2814,'Location List'!$A$2:$T$644,9,FALSE),"")</f>
        <v>SUSAN JENSEN</v>
      </c>
      <c r="E2814" s="17" t="str">
        <f>IFERROR(VLOOKUP($F2814,'Location List'!$A$2:$T$644,2,FALSE),"")</f>
        <v>STERLING</v>
      </c>
      <c r="F2814" s="26">
        <v>654</v>
      </c>
      <c r="G2814" s="29" t="s">
        <v>3276</v>
      </c>
      <c r="H2814" s="29" t="s">
        <v>3344</v>
      </c>
      <c r="I2814" s="26">
        <v>357</v>
      </c>
      <c r="J2814" s="26">
        <v>332</v>
      </c>
      <c r="K2814" s="26">
        <v>0</v>
      </c>
      <c r="L2814" s="26">
        <v>17</v>
      </c>
      <c r="M2814" s="26">
        <v>689</v>
      </c>
      <c r="N2814" s="26">
        <v>1342</v>
      </c>
      <c r="O2814" s="49">
        <v>1.948</v>
      </c>
    </row>
    <row r="2815" spans="1:15" ht="15" customHeight="1" x14ac:dyDescent="0.25">
      <c r="A2815" s="17" t="str">
        <f>IFERROR(VLOOKUP($F2815,'Location List'!$A$2:$T$644,20,FALSE),"")</f>
        <v>Chris Kelly</v>
      </c>
      <c r="B2815" s="17" t="str">
        <f>IFERROR(VLOOKUP($F2815,'Location List'!$A$2:$T$644,19,FALSE),"")</f>
        <v>Chris Parenti</v>
      </c>
      <c r="C2815" s="17" t="str">
        <f>IFERROR(VLOOKUP($F2815,'Location List'!$A$2:$T$644,18,FALSE),"")</f>
        <v>Nery Melgar</v>
      </c>
      <c r="D2815" s="17" t="str">
        <f>IFERROR(VLOOKUP($F2815,'Location List'!$A$2:$T$644,9,FALSE),"")</f>
        <v>SUSAN JENSEN</v>
      </c>
      <c r="E2815" s="17" t="str">
        <f>IFERROR(VLOOKUP($F2815,'Location List'!$A$2:$T$644,2,FALSE),"")</f>
        <v>STERLING</v>
      </c>
      <c r="F2815" s="26">
        <v>654</v>
      </c>
      <c r="G2815" s="29" t="s">
        <v>3276</v>
      </c>
      <c r="H2815" s="29" t="s">
        <v>3299</v>
      </c>
      <c r="I2815" s="26">
        <v>149</v>
      </c>
      <c r="J2815" s="26">
        <v>187</v>
      </c>
      <c r="K2815" s="26">
        <v>0</v>
      </c>
      <c r="L2815" s="26">
        <v>15</v>
      </c>
      <c r="M2815" s="26">
        <v>336</v>
      </c>
      <c r="N2815" s="26">
        <v>164</v>
      </c>
      <c r="O2815" s="49">
        <v>0.48799999999999999</v>
      </c>
    </row>
    <row r="2816" spans="1:15" ht="15" customHeight="1" x14ac:dyDescent="0.25">
      <c r="A2816" s="17" t="str">
        <f>IFERROR(VLOOKUP($F2816,'Location List'!$A$2:$T$644,20,FALSE),"")</f>
        <v>Chris Kelly</v>
      </c>
      <c r="B2816" s="17" t="str">
        <f>IFERROR(VLOOKUP($F2816,'Location List'!$A$2:$T$644,19,FALSE),"")</f>
        <v>Chris Parenti</v>
      </c>
      <c r="C2816" s="17" t="str">
        <f>IFERROR(VLOOKUP($F2816,'Location List'!$A$2:$T$644,18,FALSE),"")</f>
        <v>Nery Melgar</v>
      </c>
      <c r="D2816" s="17" t="str">
        <f>IFERROR(VLOOKUP($F2816,'Location List'!$A$2:$T$644,9,FALSE),"")</f>
        <v>SUSAN JENSEN</v>
      </c>
      <c r="E2816" s="17" t="str">
        <f>IFERROR(VLOOKUP($F2816,'Location List'!$A$2:$T$644,2,FALSE),"")</f>
        <v>STERLING</v>
      </c>
      <c r="F2816" s="26">
        <v>654</v>
      </c>
      <c r="G2816" s="29" t="s">
        <v>3278</v>
      </c>
      <c r="H2816" s="29" t="s">
        <v>3284</v>
      </c>
      <c r="I2816" s="26">
        <v>243</v>
      </c>
      <c r="J2816" s="26">
        <v>412</v>
      </c>
      <c r="K2816" s="26">
        <v>0</v>
      </c>
      <c r="L2816" s="26">
        <v>14</v>
      </c>
      <c r="M2816" s="26">
        <v>655</v>
      </c>
      <c r="N2816" s="26">
        <v>1284</v>
      </c>
      <c r="O2816" s="49">
        <v>1.96</v>
      </c>
    </row>
    <row r="2817" spans="1:15" ht="15" customHeight="1" x14ac:dyDescent="0.25">
      <c r="A2817" s="17" t="str">
        <f>IFERROR(VLOOKUP($F2817,'Location List'!$A$2:$T$644,20,FALSE),"")</f>
        <v>Chris Kelly</v>
      </c>
      <c r="B2817" s="17" t="str">
        <f>IFERROR(VLOOKUP($F2817,'Location List'!$A$2:$T$644,19,FALSE),"")</f>
        <v>Chris Parenti</v>
      </c>
      <c r="C2817" s="17" t="str">
        <f>IFERROR(VLOOKUP($F2817,'Location List'!$A$2:$T$644,18,FALSE),"")</f>
        <v>Nery Melgar</v>
      </c>
      <c r="D2817" s="17" t="str">
        <f>IFERROR(VLOOKUP($F2817,'Location List'!$A$2:$T$644,9,FALSE),"")</f>
        <v>SUSAN JENSEN</v>
      </c>
      <c r="E2817" s="17" t="str">
        <f>IFERROR(VLOOKUP($F2817,'Location List'!$A$2:$T$644,2,FALSE),"")</f>
        <v>STERLING</v>
      </c>
      <c r="F2817" s="26">
        <v>654</v>
      </c>
      <c r="G2817" s="29" t="s">
        <v>3278</v>
      </c>
      <c r="H2817" s="29" t="s">
        <v>3423</v>
      </c>
      <c r="I2817" s="26">
        <v>75</v>
      </c>
      <c r="J2817" s="26">
        <v>79</v>
      </c>
      <c r="K2817" s="26">
        <v>0</v>
      </c>
      <c r="L2817" s="26">
        <v>14</v>
      </c>
      <c r="M2817" s="26">
        <v>154</v>
      </c>
      <c r="N2817" s="26">
        <v>302</v>
      </c>
      <c r="O2817" s="49">
        <v>1.9610000000000001</v>
      </c>
    </row>
    <row r="2818" spans="1:15" ht="15" customHeight="1" x14ac:dyDescent="0.25">
      <c r="A2818" s="17" t="str">
        <f>IFERROR(VLOOKUP($F2818,'Location List'!$A$2:$T$644,20,FALSE),"")</f>
        <v>Chris Kelly</v>
      </c>
      <c r="B2818" s="17" t="str">
        <f>IFERROR(VLOOKUP($F2818,'Location List'!$A$2:$T$644,19,FALSE),"")</f>
        <v>Chris Parenti</v>
      </c>
      <c r="C2818" s="17" t="str">
        <f>IFERROR(VLOOKUP($F2818,'Location List'!$A$2:$T$644,18,FALSE),"")</f>
        <v>Nery Melgar</v>
      </c>
      <c r="D2818" s="17" t="str">
        <f>IFERROR(VLOOKUP($F2818,'Location List'!$A$2:$T$644,9,FALSE),"")</f>
        <v>SUSAN JENSEN</v>
      </c>
      <c r="E2818" s="17" t="str">
        <f>IFERROR(VLOOKUP($F2818,'Location List'!$A$2:$T$644,2,FALSE),"")</f>
        <v>STERLING</v>
      </c>
      <c r="F2818" s="26">
        <v>654</v>
      </c>
      <c r="G2818" s="29" t="s">
        <v>3278</v>
      </c>
      <c r="H2818" s="29" t="s">
        <v>3572</v>
      </c>
      <c r="I2818" s="26">
        <v>79</v>
      </c>
      <c r="J2818" s="26">
        <v>148</v>
      </c>
      <c r="K2818" s="26">
        <v>0</v>
      </c>
      <c r="L2818" s="26">
        <v>16</v>
      </c>
      <c r="M2818" s="26">
        <v>227</v>
      </c>
      <c r="N2818" s="26">
        <v>340</v>
      </c>
      <c r="O2818" s="49">
        <v>1.498</v>
      </c>
    </row>
    <row r="2819" spans="1:15" ht="15" customHeight="1" x14ac:dyDescent="0.25">
      <c r="A2819" s="17" t="str">
        <f>IFERROR(VLOOKUP($F2819,'Location List'!$A$2:$T$644,20,FALSE),"")</f>
        <v>Chris Kelly</v>
      </c>
      <c r="B2819" s="17" t="str">
        <f>IFERROR(VLOOKUP($F2819,'Location List'!$A$2:$T$644,19,FALSE),"")</f>
        <v>Chris Parenti</v>
      </c>
      <c r="C2819" s="17" t="str">
        <f>IFERROR(VLOOKUP($F2819,'Location List'!$A$2:$T$644,18,FALSE),"")</f>
        <v>Nery Melgar</v>
      </c>
      <c r="D2819" s="17" t="str">
        <f>IFERROR(VLOOKUP($F2819,'Location List'!$A$2:$T$644,9,FALSE),"")</f>
        <v>SUSAN JENSEN</v>
      </c>
      <c r="E2819" s="17" t="str">
        <f>IFERROR(VLOOKUP($F2819,'Location List'!$A$2:$T$644,2,FALSE),"")</f>
        <v>STERLING</v>
      </c>
      <c r="F2819" s="26">
        <v>654</v>
      </c>
      <c r="G2819" s="29" t="s">
        <v>3278</v>
      </c>
      <c r="H2819" s="29" t="s">
        <v>3314</v>
      </c>
      <c r="I2819" s="26">
        <v>105</v>
      </c>
      <c r="J2819" s="26">
        <v>148</v>
      </c>
      <c r="K2819" s="26">
        <v>0</v>
      </c>
      <c r="L2819" s="26">
        <v>16</v>
      </c>
      <c r="M2819" s="26">
        <v>253</v>
      </c>
      <c r="N2819" s="26">
        <v>270</v>
      </c>
      <c r="O2819" s="49">
        <v>1.0669999999999999</v>
      </c>
    </row>
    <row r="2820" spans="1:15" ht="15" customHeight="1" x14ac:dyDescent="0.25">
      <c r="A2820" s="17" t="str">
        <f>IFERROR(VLOOKUP($F2820,'Location List'!$A$2:$T$644,20,FALSE),"")</f>
        <v>Chris Kelly</v>
      </c>
      <c r="B2820" s="17" t="str">
        <f>IFERROR(VLOOKUP($F2820,'Location List'!$A$2:$T$644,19,FALSE),"")</f>
        <v>Chris Parenti</v>
      </c>
      <c r="C2820" s="17" t="str">
        <f>IFERROR(VLOOKUP($F2820,'Location List'!$A$2:$T$644,18,FALSE),"")</f>
        <v>Nery Melgar</v>
      </c>
      <c r="D2820" s="17" t="str">
        <f>IFERROR(VLOOKUP($F2820,'Location List'!$A$2:$T$644,9,FALSE),"")</f>
        <v>SUSAN JENSEN</v>
      </c>
      <c r="E2820" s="17" t="str">
        <f>IFERROR(VLOOKUP($F2820,'Location List'!$A$2:$T$644,2,FALSE),"")</f>
        <v>STERLING</v>
      </c>
      <c r="F2820" s="26">
        <v>654</v>
      </c>
      <c r="G2820" s="29" t="s">
        <v>3278</v>
      </c>
      <c r="H2820" s="29" t="s">
        <v>3436</v>
      </c>
      <c r="I2820" s="26">
        <v>157</v>
      </c>
      <c r="J2820" s="26">
        <v>300</v>
      </c>
      <c r="K2820" s="26">
        <v>0</v>
      </c>
      <c r="L2820" s="26">
        <v>14</v>
      </c>
      <c r="M2820" s="26">
        <v>457</v>
      </c>
      <c r="N2820" s="26">
        <v>469</v>
      </c>
      <c r="O2820" s="49">
        <v>1.026</v>
      </c>
    </row>
    <row r="2821" spans="1:15" ht="15" customHeight="1" x14ac:dyDescent="0.25">
      <c r="A2821" s="17" t="str">
        <f>IFERROR(VLOOKUP($F2821,'Location List'!$A$2:$T$644,20,FALSE),"")</f>
        <v>Chris Kelly</v>
      </c>
      <c r="B2821" s="17" t="str">
        <f>IFERROR(VLOOKUP($F2821,'Location List'!$A$2:$T$644,19,FALSE),"")</f>
        <v>Chris Parenti</v>
      </c>
      <c r="C2821" s="17" t="str">
        <f>IFERROR(VLOOKUP($F2821,'Location List'!$A$2:$T$644,18,FALSE),"")</f>
        <v>Nery Melgar</v>
      </c>
      <c r="D2821" s="17" t="str">
        <f>IFERROR(VLOOKUP($F2821,'Location List'!$A$2:$T$644,9,FALSE),"")</f>
        <v>SUSAN JENSEN</v>
      </c>
      <c r="E2821" s="17" t="str">
        <f>IFERROR(VLOOKUP($F2821,'Location List'!$A$2:$T$644,2,FALSE),"")</f>
        <v>STERLING</v>
      </c>
      <c r="F2821" s="26">
        <v>654</v>
      </c>
      <c r="G2821" s="29" t="s">
        <v>3278</v>
      </c>
      <c r="H2821" s="29" t="s">
        <v>3297</v>
      </c>
      <c r="I2821" s="26">
        <v>274</v>
      </c>
      <c r="J2821" s="26">
        <v>379</v>
      </c>
      <c r="K2821" s="26">
        <v>0</v>
      </c>
      <c r="L2821" s="26">
        <v>29</v>
      </c>
      <c r="M2821" s="26">
        <v>653</v>
      </c>
      <c r="N2821" s="26">
        <v>4163</v>
      </c>
      <c r="O2821" s="49">
        <v>6.375</v>
      </c>
    </row>
    <row r="2822" spans="1:15" ht="15" customHeight="1" x14ac:dyDescent="0.25">
      <c r="A2822" s="17" t="str">
        <f>IFERROR(VLOOKUP($F2822,'Location List'!$A$2:$T$644,20,FALSE),"")</f>
        <v>Chris Kelly</v>
      </c>
      <c r="B2822" s="17" t="str">
        <f>IFERROR(VLOOKUP($F2822,'Location List'!$A$2:$T$644,19,FALSE),"")</f>
        <v>Chris Parenti</v>
      </c>
      <c r="C2822" s="17" t="str">
        <f>IFERROR(VLOOKUP($F2822,'Location List'!$A$2:$T$644,18,FALSE),"")</f>
        <v>Nery Melgar</v>
      </c>
      <c r="D2822" s="17" t="str">
        <f>IFERROR(VLOOKUP($F2822,'Location List'!$A$2:$T$644,9,FALSE),"")</f>
        <v>SUSAN JENSEN</v>
      </c>
      <c r="E2822" s="17" t="str">
        <f>IFERROR(VLOOKUP($F2822,'Location List'!$A$2:$T$644,2,FALSE),"")</f>
        <v>STERLING</v>
      </c>
      <c r="F2822" s="26">
        <v>654</v>
      </c>
      <c r="G2822" s="29" t="s">
        <v>3278</v>
      </c>
      <c r="H2822" s="29" t="s">
        <v>3477</v>
      </c>
      <c r="I2822" s="26">
        <v>161</v>
      </c>
      <c r="J2822" s="26">
        <v>58</v>
      </c>
      <c r="K2822" s="26">
        <v>0</v>
      </c>
      <c r="L2822" s="26">
        <v>15</v>
      </c>
      <c r="M2822" s="26">
        <v>219</v>
      </c>
      <c r="N2822" s="26">
        <v>279</v>
      </c>
      <c r="O2822" s="49">
        <v>1.274</v>
      </c>
    </row>
    <row r="2823" spans="1:15" ht="15" customHeight="1" x14ac:dyDescent="0.25">
      <c r="A2823" s="17" t="str">
        <f>IFERROR(VLOOKUP($F2823,'Location List'!$A$2:$T$644,20,FALSE),"")</f>
        <v>Chris Kelly</v>
      </c>
      <c r="B2823" s="17" t="str">
        <f>IFERROR(VLOOKUP($F2823,'Location List'!$A$2:$T$644,19,FALSE),"")</f>
        <v>Chris Parenti</v>
      </c>
      <c r="C2823" s="17" t="str">
        <f>IFERROR(VLOOKUP($F2823,'Location List'!$A$2:$T$644,18,FALSE),"")</f>
        <v>Nery Melgar</v>
      </c>
      <c r="D2823" s="17" t="str">
        <f>IFERROR(VLOOKUP($F2823,'Location List'!$A$2:$T$644,9,FALSE),"")</f>
        <v>SUSAN JENSEN</v>
      </c>
      <c r="E2823" s="17" t="str">
        <f>IFERROR(VLOOKUP($F2823,'Location List'!$A$2:$T$644,2,FALSE),"")</f>
        <v>STERLING</v>
      </c>
      <c r="F2823" s="26">
        <v>654</v>
      </c>
      <c r="G2823" s="29" t="s">
        <v>3278</v>
      </c>
      <c r="H2823" s="29" t="s">
        <v>3444</v>
      </c>
      <c r="I2823" s="26">
        <v>302</v>
      </c>
      <c r="J2823" s="26">
        <v>177</v>
      </c>
      <c r="K2823" s="26">
        <v>0</v>
      </c>
      <c r="L2823" s="26">
        <v>14</v>
      </c>
      <c r="M2823" s="26">
        <v>479</v>
      </c>
      <c r="N2823" s="26">
        <v>0</v>
      </c>
      <c r="O2823" s="49">
        <v>0</v>
      </c>
    </row>
    <row r="2824" spans="1:15" ht="15" customHeight="1" x14ac:dyDescent="0.25">
      <c r="A2824" s="17" t="str">
        <f>IFERROR(VLOOKUP($F2824,'Location List'!$A$2:$T$644,20,FALSE),"")</f>
        <v>Chris Kelly</v>
      </c>
      <c r="B2824" s="17" t="str">
        <f>IFERROR(VLOOKUP($F2824,'Location List'!$A$2:$T$644,19,FALSE),"")</f>
        <v>Chris Parenti</v>
      </c>
      <c r="C2824" s="17" t="str">
        <f>IFERROR(VLOOKUP($F2824,'Location List'!$A$2:$T$644,18,FALSE),"")</f>
        <v>Nery Melgar</v>
      </c>
      <c r="D2824" s="17" t="str">
        <f>IFERROR(VLOOKUP($F2824,'Location List'!$A$2:$T$644,9,FALSE),"")</f>
        <v>SUSAN JENSEN</v>
      </c>
      <c r="E2824" s="17" t="str">
        <f>IFERROR(VLOOKUP($F2824,'Location List'!$A$2:$T$644,2,FALSE),"")</f>
        <v>STERLING</v>
      </c>
      <c r="F2824" s="26">
        <v>654</v>
      </c>
      <c r="G2824" s="29" t="s">
        <v>3278</v>
      </c>
      <c r="H2824" s="29" t="s">
        <v>3445</v>
      </c>
      <c r="I2824" s="26">
        <v>266</v>
      </c>
      <c r="J2824" s="26">
        <v>153</v>
      </c>
      <c r="K2824" s="26">
        <v>0</v>
      </c>
      <c r="L2824" s="26">
        <v>14</v>
      </c>
      <c r="M2824" s="26">
        <v>419</v>
      </c>
      <c r="N2824" s="26">
        <v>0</v>
      </c>
      <c r="O2824" s="49">
        <v>0</v>
      </c>
    </row>
    <row r="2825" spans="1:15" ht="15" customHeight="1" x14ac:dyDescent="0.25">
      <c r="A2825" s="17" t="str">
        <f>IFERROR(VLOOKUP($F2825,'Location List'!$A$2:$T$644,20,FALSE),"")</f>
        <v>Chris Kelly</v>
      </c>
      <c r="B2825" s="17" t="str">
        <f>IFERROR(VLOOKUP($F2825,'Location List'!$A$2:$T$644,19,FALSE),"")</f>
        <v>Chris Parenti</v>
      </c>
      <c r="C2825" s="17" t="str">
        <f>IFERROR(VLOOKUP($F2825,'Location List'!$A$2:$T$644,18,FALSE),"")</f>
        <v>Nery Melgar</v>
      </c>
      <c r="D2825" s="17" t="str">
        <f>IFERROR(VLOOKUP($F2825,'Location List'!$A$2:$T$644,9,FALSE),"")</f>
        <v>SUSAN JENSEN</v>
      </c>
      <c r="E2825" s="17" t="str">
        <f>IFERROR(VLOOKUP($F2825,'Location List'!$A$2:$T$644,2,FALSE),"")</f>
        <v>STERLING</v>
      </c>
      <c r="F2825" s="26">
        <v>654</v>
      </c>
      <c r="G2825" s="29" t="s">
        <v>3278</v>
      </c>
      <c r="H2825" s="29" t="s">
        <v>3317</v>
      </c>
      <c r="I2825" s="26">
        <v>274</v>
      </c>
      <c r="J2825" s="26">
        <v>264</v>
      </c>
      <c r="K2825" s="26">
        <v>0</v>
      </c>
      <c r="L2825" s="26">
        <v>15</v>
      </c>
      <c r="M2825" s="26">
        <v>538</v>
      </c>
      <c r="N2825" s="26">
        <v>827</v>
      </c>
      <c r="O2825" s="49">
        <v>1.5369999999999999</v>
      </c>
    </row>
    <row r="2826" spans="1:15" ht="15" customHeight="1" x14ac:dyDescent="0.25">
      <c r="A2826" s="17" t="str">
        <f>IFERROR(VLOOKUP($F2826,'Location List'!$A$2:$T$644,20,FALSE),"")</f>
        <v>Tim Kerum</v>
      </c>
      <c r="B2826" s="17" t="str">
        <f>IFERROR(VLOOKUP($F2826,'Location List'!$A$2:$T$644,19,FALSE),"")</f>
        <v>Mike Seymour</v>
      </c>
      <c r="C2826" s="17" t="str">
        <f>IFERROR(VLOOKUP($F2826,'Location List'!$A$2:$T$644,18,FALSE),"")</f>
        <v>Dean Bilstein</v>
      </c>
      <c r="D2826" s="17" t="str">
        <f>IFERROR(VLOOKUP($F2826,'Location List'!$A$2:$T$644,9,FALSE),"")</f>
        <v>Eric Montes</v>
      </c>
      <c r="E2826" s="17" t="str">
        <f>IFERROR(VLOOKUP($F2826,'Location List'!$A$2:$T$644,2,FALSE),"")</f>
        <v>CEDAR FALLS</v>
      </c>
      <c r="F2826" s="26">
        <v>655</v>
      </c>
      <c r="G2826" s="29" t="s">
        <v>3272</v>
      </c>
      <c r="H2826" s="29" t="s">
        <v>3524</v>
      </c>
      <c r="I2826" s="26">
        <v>35</v>
      </c>
      <c r="J2826" s="26">
        <v>21</v>
      </c>
      <c r="K2826" s="26">
        <v>0</v>
      </c>
      <c r="L2826" s="26">
        <v>14</v>
      </c>
      <c r="M2826" s="26">
        <v>56</v>
      </c>
      <c r="N2826" s="26">
        <v>416</v>
      </c>
      <c r="O2826" s="49">
        <v>7.4290000000000003</v>
      </c>
    </row>
    <row r="2827" spans="1:15" ht="15" customHeight="1" x14ac:dyDescent="0.25">
      <c r="A2827" s="17" t="str">
        <f>IFERROR(VLOOKUP($F2827,'Location List'!$A$2:$T$644,20,FALSE),"")</f>
        <v>Tim Kerum</v>
      </c>
      <c r="B2827" s="17" t="str">
        <f>IFERROR(VLOOKUP($F2827,'Location List'!$A$2:$T$644,19,FALSE),"")</f>
        <v>Mike Seymour</v>
      </c>
      <c r="C2827" s="17" t="str">
        <f>IFERROR(VLOOKUP($F2827,'Location List'!$A$2:$T$644,18,FALSE),"")</f>
        <v>Dean Bilstein</v>
      </c>
      <c r="D2827" s="17" t="str">
        <f>IFERROR(VLOOKUP($F2827,'Location List'!$A$2:$T$644,9,FALSE),"")</f>
        <v>Eric Montes</v>
      </c>
      <c r="E2827" s="17" t="str">
        <f>IFERROR(VLOOKUP($F2827,'Location List'!$A$2:$T$644,2,FALSE),"")</f>
        <v>CEDAR FALLS</v>
      </c>
      <c r="F2827" s="26">
        <v>655</v>
      </c>
      <c r="G2827" s="29" t="s">
        <v>3276</v>
      </c>
      <c r="H2827" s="29" t="s">
        <v>3344</v>
      </c>
      <c r="I2827" s="26">
        <v>236</v>
      </c>
      <c r="J2827" s="26">
        <v>303</v>
      </c>
      <c r="K2827" s="26">
        <v>0</v>
      </c>
      <c r="L2827" s="26">
        <v>14</v>
      </c>
      <c r="M2827" s="26">
        <v>539</v>
      </c>
      <c r="N2827" s="26">
        <v>800</v>
      </c>
      <c r="O2827" s="49">
        <v>1.484</v>
      </c>
    </row>
    <row r="2828" spans="1:15" ht="15" customHeight="1" x14ac:dyDescent="0.25">
      <c r="A2828" s="17" t="str">
        <f>IFERROR(VLOOKUP($F2828,'Location List'!$A$2:$T$644,20,FALSE),"")</f>
        <v>Tim Kerum</v>
      </c>
      <c r="B2828" s="17" t="str">
        <f>IFERROR(VLOOKUP($F2828,'Location List'!$A$2:$T$644,19,FALSE),"")</f>
        <v>Mike Seymour</v>
      </c>
      <c r="C2828" s="17" t="str">
        <f>IFERROR(VLOOKUP($F2828,'Location List'!$A$2:$T$644,18,FALSE),"")</f>
        <v>Dean Bilstein</v>
      </c>
      <c r="D2828" s="17" t="str">
        <f>IFERROR(VLOOKUP($F2828,'Location List'!$A$2:$T$644,9,FALSE),"")</f>
        <v>Eric Montes</v>
      </c>
      <c r="E2828" s="17" t="str">
        <f>IFERROR(VLOOKUP($F2828,'Location List'!$A$2:$T$644,2,FALSE),"")</f>
        <v>CEDAR FALLS</v>
      </c>
      <c r="F2828" s="26">
        <v>655</v>
      </c>
      <c r="G2828" s="29" t="s">
        <v>3276</v>
      </c>
      <c r="H2828" s="29" t="s">
        <v>3345</v>
      </c>
      <c r="I2828" s="26">
        <v>183</v>
      </c>
      <c r="J2828" s="26">
        <v>314</v>
      </c>
      <c r="K2828" s="26">
        <v>0</v>
      </c>
      <c r="L2828" s="26">
        <v>14</v>
      </c>
      <c r="M2828" s="26">
        <v>497</v>
      </c>
      <c r="N2828" s="26">
        <v>642</v>
      </c>
      <c r="O2828" s="49">
        <v>1.292</v>
      </c>
    </row>
    <row r="2829" spans="1:15" ht="15" customHeight="1" x14ac:dyDescent="0.25">
      <c r="A2829" s="17" t="str">
        <f>IFERROR(VLOOKUP($F2829,'Location List'!$A$2:$T$644,20,FALSE),"")</f>
        <v>Tim Kerum</v>
      </c>
      <c r="B2829" s="17" t="str">
        <f>IFERROR(VLOOKUP($F2829,'Location List'!$A$2:$T$644,19,FALSE),"")</f>
        <v>Mike Seymour</v>
      </c>
      <c r="C2829" s="17" t="str">
        <f>IFERROR(VLOOKUP($F2829,'Location List'!$A$2:$T$644,18,FALSE),"")</f>
        <v>Dean Bilstein</v>
      </c>
      <c r="D2829" s="17" t="str">
        <f>IFERROR(VLOOKUP($F2829,'Location List'!$A$2:$T$644,9,FALSE),"")</f>
        <v>Eric Montes</v>
      </c>
      <c r="E2829" s="17" t="str">
        <f>IFERROR(VLOOKUP($F2829,'Location List'!$A$2:$T$644,2,FALSE),"")</f>
        <v>CEDAR FALLS</v>
      </c>
      <c r="F2829" s="26">
        <v>655</v>
      </c>
      <c r="G2829" s="29" t="s">
        <v>3278</v>
      </c>
      <c r="H2829" s="29" t="s">
        <v>3531</v>
      </c>
      <c r="I2829" s="26">
        <v>20</v>
      </c>
      <c r="J2829" s="26">
        <v>74</v>
      </c>
      <c r="K2829" s="26">
        <v>0</v>
      </c>
      <c r="L2829" s="26">
        <v>14</v>
      </c>
      <c r="M2829" s="26">
        <v>94</v>
      </c>
      <c r="N2829" s="26">
        <v>94</v>
      </c>
      <c r="O2829" s="49">
        <v>1</v>
      </c>
    </row>
    <row r="2830" spans="1:15" ht="15" customHeight="1" x14ac:dyDescent="0.25">
      <c r="A2830" s="17" t="str">
        <f>IFERROR(VLOOKUP($F2830,'Location List'!$A$2:$T$644,20,FALSE),"")</f>
        <v>Tim Kerum</v>
      </c>
      <c r="B2830" s="17" t="str">
        <f>IFERROR(VLOOKUP($F2830,'Location List'!$A$2:$T$644,19,FALSE),"")</f>
        <v>Mike Seymour</v>
      </c>
      <c r="C2830" s="17" t="str">
        <f>IFERROR(VLOOKUP($F2830,'Location List'!$A$2:$T$644,18,FALSE),"")</f>
        <v>Dean Bilstein</v>
      </c>
      <c r="D2830" s="17" t="str">
        <f>IFERROR(VLOOKUP($F2830,'Location List'!$A$2:$T$644,9,FALSE),"")</f>
        <v>Eric Montes</v>
      </c>
      <c r="E2830" s="17" t="str">
        <f>IFERROR(VLOOKUP($F2830,'Location List'!$A$2:$T$644,2,FALSE),"")</f>
        <v>CEDAR FALLS</v>
      </c>
      <c r="F2830" s="26">
        <v>655</v>
      </c>
      <c r="G2830" s="29" t="s">
        <v>3278</v>
      </c>
      <c r="H2830" s="29" t="s">
        <v>3343</v>
      </c>
      <c r="I2830" s="26">
        <v>120</v>
      </c>
      <c r="J2830" s="26">
        <v>256</v>
      </c>
      <c r="K2830" s="26">
        <v>0</v>
      </c>
      <c r="L2830" s="26">
        <v>15</v>
      </c>
      <c r="M2830" s="26">
        <v>376</v>
      </c>
      <c r="N2830" s="26">
        <v>501</v>
      </c>
      <c r="O2830" s="49">
        <v>1.3320000000000001</v>
      </c>
    </row>
    <row r="2831" spans="1:15" ht="15" customHeight="1" x14ac:dyDescent="0.25">
      <c r="A2831" s="17" t="str">
        <f>IFERROR(VLOOKUP($F2831,'Location List'!$A$2:$T$644,20,FALSE),"")</f>
        <v>Tim Kerum</v>
      </c>
      <c r="B2831" s="17" t="str">
        <f>IFERROR(VLOOKUP($F2831,'Location List'!$A$2:$T$644,19,FALSE),"")</f>
        <v>Mike Seymour</v>
      </c>
      <c r="C2831" s="17" t="str">
        <f>IFERROR(VLOOKUP($F2831,'Location List'!$A$2:$T$644,18,FALSE),"")</f>
        <v>Dean Bilstein</v>
      </c>
      <c r="D2831" s="17" t="str">
        <f>IFERROR(VLOOKUP($F2831,'Location List'!$A$2:$T$644,9,FALSE),"")</f>
        <v>Eric Montes</v>
      </c>
      <c r="E2831" s="17" t="str">
        <f>IFERROR(VLOOKUP($F2831,'Location List'!$A$2:$T$644,2,FALSE),"")</f>
        <v>CEDAR FALLS</v>
      </c>
      <c r="F2831" s="26">
        <v>655</v>
      </c>
      <c r="G2831" s="29" t="s">
        <v>3278</v>
      </c>
      <c r="H2831" s="29" t="s">
        <v>3362</v>
      </c>
      <c r="I2831" s="26">
        <v>192</v>
      </c>
      <c r="J2831" s="26">
        <v>240</v>
      </c>
      <c r="K2831" s="26">
        <v>0</v>
      </c>
      <c r="L2831" s="26">
        <v>13</v>
      </c>
      <c r="M2831" s="26">
        <v>432</v>
      </c>
      <c r="N2831" s="26">
        <v>785</v>
      </c>
      <c r="O2831" s="49">
        <v>1.8169999999999999</v>
      </c>
    </row>
    <row r="2832" spans="1:15" ht="15" customHeight="1" x14ac:dyDescent="0.25">
      <c r="A2832" s="17" t="str">
        <f>IFERROR(VLOOKUP($F2832,'Location List'!$A$2:$T$644,20,FALSE),"")</f>
        <v>Tim Kerum</v>
      </c>
      <c r="B2832" s="17" t="str">
        <f>IFERROR(VLOOKUP($F2832,'Location List'!$A$2:$T$644,19,FALSE),"")</f>
        <v>Mike Seymour</v>
      </c>
      <c r="C2832" s="17" t="str">
        <f>IFERROR(VLOOKUP($F2832,'Location List'!$A$2:$T$644,18,FALSE),"")</f>
        <v>Dean Bilstein</v>
      </c>
      <c r="D2832" s="17" t="str">
        <f>IFERROR(VLOOKUP($F2832,'Location List'!$A$2:$T$644,9,FALSE),"")</f>
        <v>Eric Montes</v>
      </c>
      <c r="E2832" s="17" t="str">
        <f>IFERROR(VLOOKUP($F2832,'Location List'!$A$2:$T$644,2,FALSE),"")</f>
        <v>CEDAR FALLS</v>
      </c>
      <c r="F2832" s="26">
        <v>655</v>
      </c>
      <c r="G2832" s="29" t="s">
        <v>3278</v>
      </c>
      <c r="H2832" s="29" t="s">
        <v>3363</v>
      </c>
      <c r="I2832" s="26">
        <v>493</v>
      </c>
      <c r="J2832" s="26">
        <v>255</v>
      </c>
      <c r="K2832" s="26">
        <v>0</v>
      </c>
      <c r="L2832" s="26">
        <v>13</v>
      </c>
      <c r="M2832" s="26">
        <v>748</v>
      </c>
      <c r="N2832" s="26">
        <v>1247</v>
      </c>
      <c r="O2832" s="49">
        <v>1.667</v>
      </c>
    </row>
    <row r="2833" spans="1:15" ht="15" customHeight="1" x14ac:dyDescent="0.25">
      <c r="A2833" s="17" t="str">
        <f>IFERROR(VLOOKUP($F2833,'Location List'!$A$2:$T$644,20,FALSE),"")</f>
        <v>Tim Kerum</v>
      </c>
      <c r="B2833" s="17" t="str">
        <f>IFERROR(VLOOKUP($F2833,'Location List'!$A$2:$T$644,19,FALSE),"")</f>
        <v>Mike Seymour</v>
      </c>
      <c r="C2833" s="17" t="str">
        <f>IFERROR(VLOOKUP($F2833,'Location List'!$A$2:$T$644,18,FALSE),"")</f>
        <v>Dean Bilstein</v>
      </c>
      <c r="D2833" s="17" t="str">
        <f>IFERROR(VLOOKUP($F2833,'Location List'!$A$2:$T$644,9,FALSE),"")</f>
        <v>Eric Montes</v>
      </c>
      <c r="E2833" s="17" t="str">
        <f>IFERROR(VLOOKUP($F2833,'Location List'!$A$2:$T$644,2,FALSE),"")</f>
        <v>CEDAR FALLS</v>
      </c>
      <c r="F2833" s="26">
        <v>655</v>
      </c>
      <c r="G2833" s="29" t="s">
        <v>3278</v>
      </c>
      <c r="H2833" s="29" t="s">
        <v>3364</v>
      </c>
      <c r="I2833" s="26">
        <v>339</v>
      </c>
      <c r="J2833" s="26">
        <v>195</v>
      </c>
      <c r="K2833" s="26">
        <v>0</v>
      </c>
      <c r="L2833" s="26">
        <v>14</v>
      </c>
      <c r="M2833" s="26">
        <v>534</v>
      </c>
      <c r="N2833" s="26">
        <v>871</v>
      </c>
      <c r="O2833" s="49">
        <v>1.631</v>
      </c>
    </row>
    <row r="2834" spans="1:15" ht="15" customHeight="1" x14ac:dyDescent="0.25">
      <c r="A2834" s="17" t="str">
        <f>IFERROR(VLOOKUP($F2834,'Location List'!$A$2:$T$644,20,FALSE),"")</f>
        <v>Tim Kerum</v>
      </c>
      <c r="B2834" s="17" t="str">
        <f>IFERROR(VLOOKUP($F2834,'Location List'!$A$2:$T$644,19,FALSE),"")</f>
        <v>Mike Seymour</v>
      </c>
      <c r="C2834" s="17" t="str">
        <f>IFERROR(VLOOKUP($F2834,'Location List'!$A$2:$T$644,18,FALSE),"")</f>
        <v>Dean Bilstein</v>
      </c>
      <c r="D2834" s="17" t="str">
        <f>IFERROR(VLOOKUP($F2834,'Location List'!$A$2:$T$644,9,FALSE),"")</f>
        <v>Eric Montes</v>
      </c>
      <c r="E2834" s="17" t="str">
        <f>IFERROR(VLOOKUP($F2834,'Location List'!$A$2:$T$644,2,FALSE),"")</f>
        <v>CEDAR FALLS</v>
      </c>
      <c r="F2834" s="26">
        <v>655</v>
      </c>
      <c r="G2834" s="29" t="s">
        <v>3278</v>
      </c>
      <c r="H2834" s="29" t="s">
        <v>3414</v>
      </c>
      <c r="I2834" s="26">
        <v>157</v>
      </c>
      <c r="J2834" s="26">
        <v>227</v>
      </c>
      <c r="K2834" s="26">
        <v>0</v>
      </c>
      <c r="L2834" s="26">
        <v>16</v>
      </c>
      <c r="M2834" s="26">
        <v>384</v>
      </c>
      <c r="N2834" s="26">
        <v>15907</v>
      </c>
      <c r="O2834" s="49">
        <v>41.423999999999999</v>
      </c>
    </row>
    <row r="2835" spans="1:15" ht="15" customHeight="1" x14ac:dyDescent="0.25">
      <c r="A2835" s="17" t="str">
        <f>IFERROR(VLOOKUP($F2835,'Location List'!$A$2:$T$644,20,FALSE),"")</f>
        <v>Tim Kerum</v>
      </c>
      <c r="B2835" s="17" t="str">
        <f>IFERROR(VLOOKUP($F2835,'Location List'!$A$2:$T$644,19,FALSE),"")</f>
        <v>Mike Seymour</v>
      </c>
      <c r="C2835" s="17" t="str">
        <f>IFERROR(VLOOKUP($F2835,'Location List'!$A$2:$T$644,18,FALSE),"")</f>
        <v>Dean Bilstein</v>
      </c>
      <c r="D2835" s="17" t="str">
        <f>IFERROR(VLOOKUP($F2835,'Location List'!$A$2:$T$644,9,FALSE),"")</f>
        <v>Eric Montes</v>
      </c>
      <c r="E2835" s="17" t="str">
        <f>IFERROR(VLOOKUP($F2835,'Location List'!$A$2:$T$644,2,FALSE),"")</f>
        <v>CEDAR FALLS</v>
      </c>
      <c r="F2835" s="26">
        <v>655</v>
      </c>
      <c r="G2835" s="29" t="s">
        <v>3278</v>
      </c>
      <c r="H2835" s="29" t="s">
        <v>3534</v>
      </c>
      <c r="I2835" s="26">
        <v>47</v>
      </c>
      <c r="J2835" s="26">
        <v>94</v>
      </c>
      <c r="K2835" s="26">
        <v>0</v>
      </c>
      <c r="L2835" s="26">
        <v>14</v>
      </c>
      <c r="M2835" s="26">
        <v>141</v>
      </c>
      <c r="N2835" s="26">
        <v>152</v>
      </c>
      <c r="O2835" s="49">
        <v>1.0780000000000001</v>
      </c>
    </row>
    <row r="2836" spans="1:15" ht="15" customHeight="1" x14ac:dyDescent="0.25">
      <c r="A2836" s="17" t="str">
        <f>IFERROR(VLOOKUP($F2836,'Location List'!$A$2:$T$644,20,FALSE),"")</f>
        <v>Bill Eich</v>
      </c>
      <c r="B2836" s="17" t="str">
        <f>IFERROR(VLOOKUP($F2836,'Location List'!$A$2:$T$644,19,FALSE),"")</f>
        <v>Dennis Morgan</v>
      </c>
      <c r="C2836" s="17" t="str">
        <f>IFERROR(VLOOKUP($F2836,'Location List'!$A$2:$T$644,18,FALSE),"")</f>
        <v>Wayne Rough</v>
      </c>
      <c r="D2836" s="17" t="str">
        <f>IFERROR(VLOOKUP($F2836,'Location List'!$A$2:$T$644,9,FALSE),"")</f>
        <v>HASHEM SAADAT</v>
      </c>
      <c r="E2836" s="17" t="str">
        <f>IFERROR(VLOOKUP($F2836,'Location List'!$A$2:$T$644,2,FALSE),"")</f>
        <v>SUMTER</v>
      </c>
      <c r="F2836" s="26">
        <v>657</v>
      </c>
      <c r="G2836" s="29" t="s">
        <v>3278</v>
      </c>
      <c r="H2836" s="29" t="s">
        <v>3314</v>
      </c>
      <c r="I2836" s="26">
        <v>33</v>
      </c>
      <c r="J2836" s="26">
        <v>74</v>
      </c>
      <c r="K2836" s="26">
        <v>0</v>
      </c>
      <c r="L2836" s="26">
        <v>13</v>
      </c>
      <c r="M2836" s="26">
        <v>107</v>
      </c>
      <c r="N2836" s="26">
        <v>1317</v>
      </c>
      <c r="O2836" s="49">
        <v>12.308</v>
      </c>
    </row>
    <row r="2837" spans="1:15" ht="15" customHeight="1" x14ac:dyDescent="0.25">
      <c r="A2837" s="17" t="str">
        <f>IFERROR(VLOOKUP($F2837,'Location List'!$A$2:$T$644,20,FALSE),"")</f>
        <v>Bill Eich</v>
      </c>
      <c r="B2837" s="17" t="str">
        <f>IFERROR(VLOOKUP($F2837,'Location List'!$A$2:$T$644,19,FALSE),"")</f>
        <v>Dennis Morgan</v>
      </c>
      <c r="C2837" s="17" t="str">
        <f>IFERROR(VLOOKUP($F2837,'Location List'!$A$2:$T$644,18,FALSE),"")</f>
        <v>Wayne Rough</v>
      </c>
      <c r="D2837" s="17" t="str">
        <f>IFERROR(VLOOKUP($F2837,'Location List'!$A$2:$T$644,9,FALSE),"")</f>
        <v>HASHEM SAADAT</v>
      </c>
      <c r="E2837" s="17" t="str">
        <f>IFERROR(VLOOKUP($F2837,'Location List'!$A$2:$T$644,2,FALSE),"")</f>
        <v>SUMTER</v>
      </c>
      <c r="F2837" s="26">
        <v>657</v>
      </c>
      <c r="G2837" s="29" t="s">
        <v>3278</v>
      </c>
      <c r="H2837" s="29" t="s">
        <v>3449</v>
      </c>
      <c r="I2837" s="26">
        <v>45</v>
      </c>
      <c r="J2837" s="26">
        <v>101</v>
      </c>
      <c r="K2837" s="26">
        <v>0</v>
      </c>
      <c r="L2837" s="26">
        <v>13</v>
      </c>
      <c r="M2837" s="26">
        <v>146</v>
      </c>
      <c r="N2837" s="26">
        <v>282</v>
      </c>
      <c r="O2837" s="49">
        <v>1.9319999999999999</v>
      </c>
    </row>
    <row r="2838" spans="1:15" ht="15" customHeight="1" x14ac:dyDescent="0.25">
      <c r="A2838" s="17" t="str">
        <f>IFERROR(VLOOKUP($F2838,'Location List'!$A$2:$T$644,20,FALSE),"")</f>
        <v>Bill Eich</v>
      </c>
      <c r="B2838" s="17" t="str">
        <f>IFERROR(VLOOKUP($F2838,'Location List'!$A$2:$T$644,19,FALSE),"")</f>
        <v>Dennis Morgan</v>
      </c>
      <c r="C2838" s="17" t="str">
        <f>IFERROR(VLOOKUP($F2838,'Location List'!$A$2:$T$644,18,FALSE),"")</f>
        <v>Wayne Rough</v>
      </c>
      <c r="D2838" s="17" t="str">
        <f>IFERROR(VLOOKUP($F2838,'Location List'!$A$2:$T$644,9,FALSE),"")</f>
        <v>HASHEM SAADAT</v>
      </c>
      <c r="E2838" s="17" t="str">
        <f>IFERROR(VLOOKUP($F2838,'Location List'!$A$2:$T$644,2,FALSE),"")</f>
        <v>SUMTER</v>
      </c>
      <c r="F2838" s="26">
        <v>657</v>
      </c>
      <c r="G2838" s="29" t="s">
        <v>3278</v>
      </c>
      <c r="H2838" s="29" t="s">
        <v>3391</v>
      </c>
      <c r="I2838" s="26">
        <v>35</v>
      </c>
      <c r="J2838" s="26">
        <v>90</v>
      </c>
      <c r="K2838" s="26">
        <v>0</v>
      </c>
      <c r="L2838" s="26">
        <v>15</v>
      </c>
      <c r="M2838" s="26">
        <v>125</v>
      </c>
      <c r="N2838" s="26">
        <v>1923</v>
      </c>
      <c r="O2838" s="49">
        <v>15.384</v>
      </c>
    </row>
    <row r="2839" spans="1:15" ht="15" customHeight="1" x14ac:dyDescent="0.25">
      <c r="A2839" s="17" t="str">
        <f>IFERROR(VLOOKUP($F2839,'Location List'!$A$2:$T$644,20,FALSE),"")</f>
        <v>Tim Kerum</v>
      </c>
      <c r="B2839" s="17" t="str">
        <f>IFERROR(VLOOKUP($F2839,'Location List'!$A$2:$T$644,19,FALSE),"")</f>
        <v>Mike Seymour</v>
      </c>
      <c r="C2839" s="17" t="str">
        <f>IFERROR(VLOOKUP($F2839,'Location List'!$A$2:$T$644,18,FALSE),"")</f>
        <v>Rocky Trevino</v>
      </c>
      <c r="D2839" s="17" t="str">
        <f>IFERROR(VLOOKUP($F2839,'Location List'!$A$2:$T$644,9,FALSE),"")</f>
        <v>RYAN RODRIGUEZ</v>
      </c>
      <c r="E2839" s="17" t="str">
        <f>IFERROR(VLOOKUP($F2839,'Location List'!$A$2:$T$644,2,FALSE),"")</f>
        <v>S COLORADO SPRINGS</v>
      </c>
      <c r="F2839" s="26">
        <v>662</v>
      </c>
      <c r="G2839" s="29" t="s">
        <v>3272</v>
      </c>
      <c r="H2839" s="29" t="s">
        <v>3569</v>
      </c>
      <c r="I2839" s="26">
        <v>242</v>
      </c>
      <c r="J2839" s="26">
        <v>393</v>
      </c>
      <c r="K2839" s="26">
        <v>0</v>
      </c>
      <c r="L2839" s="26">
        <v>14</v>
      </c>
      <c r="M2839" s="26">
        <v>635</v>
      </c>
      <c r="N2839" s="26">
        <v>4944</v>
      </c>
      <c r="O2839" s="49">
        <v>7.7859999999999996</v>
      </c>
    </row>
    <row r="2840" spans="1:15" ht="15" customHeight="1" x14ac:dyDescent="0.25">
      <c r="A2840" s="17" t="str">
        <f>IFERROR(VLOOKUP($F2840,'Location List'!$A$2:$T$644,20,FALSE),"")</f>
        <v>Tim Kerum</v>
      </c>
      <c r="B2840" s="17" t="str">
        <f>IFERROR(VLOOKUP($F2840,'Location List'!$A$2:$T$644,19,FALSE),"")</f>
        <v>Mike Seymour</v>
      </c>
      <c r="C2840" s="17" t="str">
        <f>IFERROR(VLOOKUP($F2840,'Location List'!$A$2:$T$644,18,FALSE),"")</f>
        <v>Rocky Trevino</v>
      </c>
      <c r="D2840" s="17" t="str">
        <f>IFERROR(VLOOKUP($F2840,'Location List'!$A$2:$T$644,9,FALSE),"")</f>
        <v>RYAN RODRIGUEZ</v>
      </c>
      <c r="E2840" s="17" t="str">
        <f>IFERROR(VLOOKUP($F2840,'Location List'!$A$2:$T$644,2,FALSE),"")</f>
        <v>S COLORADO SPRINGS</v>
      </c>
      <c r="F2840" s="26">
        <v>662</v>
      </c>
      <c r="G2840" s="29" t="s">
        <v>3278</v>
      </c>
      <c r="H2840" s="29" t="s">
        <v>3302</v>
      </c>
      <c r="I2840" s="26">
        <v>120</v>
      </c>
      <c r="J2840" s="26">
        <v>54</v>
      </c>
      <c r="K2840" s="26">
        <v>0</v>
      </c>
      <c r="L2840" s="26">
        <v>15</v>
      </c>
      <c r="M2840" s="26">
        <v>174</v>
      </c>
      <c r="N2840" s="26">
        <v>1123</v>
      </c>
      <c r="O2840" s="49">
        <v>6.4539999999999997</v>
      </c>
    </row>
    <row r="2841" spans="1:15" ht="15" customHeight="1" x14ac:dyDescent="0.25">
      <c r="A2841" s="17" t="str">
        <f>IFERROR(VLOOKUP($F2841,'Location List'!$A$2:$T$644,20,FALSE),"")</f>
        <v>Tim Kerum</v>
      </c>
      <c r="B2841" s="17" t="str">
        <f>IFERROR(VLOOKUP($F2841,'Location List'!$A$2:$T$644,19,FALSE),"")</f>
        <v>Mike Seymour</v>
      </c>
      <c r="C2841" s="17" t="str">
        <f>IFERROR(VLOOKUP($F2841,'Location List'!$A$2:$T$644,18,FALSE),"")</f>
        <v>Rocky Trevino</v>
      </c>
      <c r="D2841" s="17" t="str">
        <f>IFERROR(VLOOKUP($F2841,'Location List'!$A$2:$T$644,9,FALSE),"")</f>
        <v>RYAN RODRIGUEZ</v>
      </c>
      <c r="E2841" s="17" t="str">
        <f>IFERROR(VLOOKUP($F2841,'Location List'!$A$2:$T$644,2,FALSE),"")</f>
        <v>S COLORADO SPRINGS</v>
      </c>
      <c r="F2841" s="26">
        <v>662</v>
      </c>
      <c r="G2841" s="29" t="s">
        <v>3278</v>
      </c>
      <c r="H2841" s="29" t="s">
        <v>3496</v>
      </c>
      <c r="I2841" s="26">
        <v>1147</v>
      </c>
      <c r="J2841" s="26">
        <v>1124</v>
      </c>
      <c r="K2841" s="26">
        <v>0</v>
      </c>
      <c r="L2841" s="26">
        <v>14</v>
      </c>
      <c r="M2841" s="26">
        <v>2271</v>
      </c>
      <c r="N2841" s="26">
        <v>4482</v>
      </c>
      <c r="O2841" s="49">
        <v>1.974</v>
      </c>
    </row>
    <row r="2842" spans="1:15" ht="15" customHeight="1" x14ac:dyDescent="0.25">
      <c r="A2842" s="17" t="str">
        <f>IFERROR(VLOOKUP($F2842,'Location List'!$A$2:$T$644,20,FALSE),"")</f>
        <v>Tim Kerum</v>
      </c>
      <c r="B2842" s="17" t="str">
        <f>IFERROR(VLOOKUP($F2842,'Location List'!$A$2:$T$644,19,FALSE),"")</f>
        <v>Mike Seymour</v>
      </c>
      <c r="C2842" s="17" t="str">
        <f>IFERROR(VLOOKUP($F2842,'Location List'!$A$2:$T$644,18,FALSE),"")</f>
        <v>Rocky Trevino</v>
      </c>
      <c r="D2842" s="17" t="str">
        <f>IFERROR(VLOOKUP($F2842,'Location List'!$A$2:$T$644,9,FALSE),"")</f>
        <v>RYAN RODRIGUEZ</v>
      </c>
      <c r="E2842" s="17" t="str">
        <f>IFERROR(VLOOKUP($F2842,'Location List'!$A$2:$T$644,2,FALSE),"")</f>
        <v>S COLORADO SPRINGS</v>
      </c>
      <c r="F2842" s="26">
        <v>662</v>
      </c>
      <c r="G2842" s="29" t="s">
        <v>3278</v>
      </c>
      <c r="H2842" s="29" t="s">
        <v>3497</v>
      </c>
      <c r="I2842" s="26">
        <v>761</v>
      </c>
      <c r="J2842" s="26">
        <v>833</v>
      </c>
      <c r="K2842" s="26">
        <v>0</v>
      </c>
      <c r="L2842" s="26">
        <v>13</v>
      </c>
      <c r="M2842" s="26">
        <v>1594</v>
      </c>
      <c r="N2842" s="26">
        <v>3036</v>
      </c>
      <c r="O2842" s="49">
        <v>1.905</v>
      </c>
    </row>
    <row r="2843" spans="1:15" ht="15" customHeight="1" x14ac:dyDescent="0.25">
      <c r="A2843" s="17" t="str">
        <f>IFERROR(VLOOKUP($F2843,'Location List'!$A$2:$T$644,20,FALSE),"")</f>
        <v>Tim Kerum</v>
      </c>
      <c r="B2843" s="17" t="str">
        <f>IFERROR(VLOOKUP($F2843,'Location List'!$A$2:$T$644,19,FALSE),"")</f>
        <v>Mike Seymour</v>
      </c>
      <c r="C2843" s="17" t="str">
        <f>IFERROR(VLOOKUP($F2843,'Location List'!$A$2:$T$644,18,FALSE),"")</f>
        <v>Rocky Trevino</v>
      </c>
      <c r="D2843" s="17" t="str">
        <f>IFERROR(VLOOKUP($F2843,'Location List'!$A$2:$T$644,9,FALSE),"")</f>
        <v>RYAN RODRIGUEZ</v>
      </c>
      <c r="E2843" s="17" t="str">
        <f>IFERROR(VLOOKUP($F2843,'Location List'!$A$2:$T$644,2,FALSE),"")</f>
        <v>S COLORADO SPRINGS</v>
      </c>
      <c r="F2843" s="26">
        <v>662</v>
      </c>
      <c r="G2843" s="29" t="s">
        <v>3278</v>
      </c>
      <c r="H2843" s="29" t="s">
        <v>3387</v>
      </c>
      <c r="I2843" s="26">
        <v>131</v>
      </c>
      <c r="J2843" s="26">
        <v>153</v>
      </c>
      <c r="K2843" s="26">
        <v>0</v>
      </c>
      <c r="L2843" s="26">
        <v>12</v>
      </c>
      <c r="M2843" s="26">
        <v>284</v>
      </c>
      <c r="N2843" s="26">
        <v>317</v>
      </c>
      <c r="O2843" s="49">
        <v>1.1160000000000001</v>
      </c>
    </row>
    <row r="2844" spans="1:15" ht="15" customHeight="1" x14ac:dyDescent="0.25">
      <c r="A2844" s="17" t="str">
        <f>IFERROR(VLOOKUP($F2844,'Location List'!$A$2:$T$644,20,FALSE),"")</f>
        <v>Tim Kerum</v>
      </c>
      <c r="B2844" s="17" t="str">
        <f>IFERROR(VLOOKUP($F2844,'Location List'!$A$2:$T$644,19,FALSE),"")</f>
        <v>Mike Seymour</v>
      </c>
      <c r="C2844" s="17" t="str">
        <f>IFERROR(VLOOKUP($F2844,'Location List'!$A$2:$T$644,18,FALSE),"")</f>
        <v>Rocky Trevino</v>
      </c>
      <c r="D2844" s="17" t="str">
        <f>IFERROR(VLOOKUP($F2844,'Location List'!$A$2:$T$644,9,FALSE),"")</f>
        <v>RYAN RODRIGUEZ</v>
      </c>
      <c r="E2844" s="17" t="str">
        <f>IFERROR(VLOOKUP($F2844,'Location List'!$A$2:$T$644,2,FALSE),"")</f>
        <v>S COLORADO SPRINGS</v>
      </c>
      <c r="F2844" s="26">
        <v>662</v>
      </c>
      <c r="G2844" s="29" t="s">
        <v>3278</v>
      </c>
      <c r="H2844" s="29" t="s">
        <v>3371</v>
      </c>
      <c r="I2844" s="26">
        <v>229</v>
      </c>
      <c r="J2844" s="26">
        <v>226</v>
      </c>
      <c r="K2844" s="26">
        <v>0</v>
      </c>
      <c r="L2844" s="26">
        <v>12</v>
      </c>
      <c r="M2844" s="26">
        <v>455</v>
      </c>
      <c r="N2844" s="26">
        <v>890</v>
      </c>
      <c r="O2844" s="49">
        <v>1.956</v>
      </c>
    </row>
    <row r="2845" spans="1:15" ht="15" customHeight="1" x14ac:dyDescent="0.25">
      <c r="A2845" s="17" t="str">
        <f>IFERROR(VLOOKUP($F2845,'Location List'!$A$2:$T$644,20,FALSE),"")</f>
        <v>Tim Kerum</v>
      </c>
      <c r="B2845" s="17" t="str">
        <f>IFERROR(VLOOKUP($F2845,'Location List'!$A$2:$T$644,19,FALSE),"")</f>
        <v>Mike Seymour</v>
      </c>
      <c r="C2845" s="17" t="str">
        <f>IFERROR(VLOOKUP($F2845,'Location List'!$A$2:$T$644,18,FALSE),"")</f>
        <v>Rocky Trevino</v>
      </c>
      <c r="D2845" s="17" t="str">
        <f>IFERROR(VLOOKUP($F2845,'Location List'!$A$2:$T$644,9,FALSE),"")</f>
        <v>RYAN RODRIGUEZ</v>
      </c>
      <c r="E2845" s="17" t="str">
        <f>IFERROR(VLOOKUP($F2845,'Location List'!$A$2:$T$644,2,FALSE),"")</f>
        <v>S COLORADO SPRINGS</v>
      </c>
      <c r="F2845" s="26">
        <v>662</v>
      </c>
      <c r="G2845" s="29" t="s">
        <v>3278</v>
      </c>
      <c r="H2845" s="29" t="s">
        <v>3428</v>
      </c>
      <c r="I2845" s="26">
        <v>119</v>
      </c>
      <c r="J2845" s="26">
        <v>133</v>
      </c>
      <c r="K2845" s="26">
        <v>0</v>
      </c>
      <c r="L2845" s="26">
        <v>13</v>
      </c>
      <c r="M2845" s="26">
        <v>252</v>
      </c>
      <c r="N2845" s="26">
        <v>416</v>
      </c>
      <c r="O2845" s="49">
        <v>1.651</v>
      </c>
    </row>
    <row r="2846" spans="1:15" ht="15" customHeight="1" x14ac:dyDescent="0.25">
      <c r="A2846" s="17" t="str">
        <f>IFERROR(VLOOKUP($F2846,'Location List'!$A$2:$T$644,20,FALSE),"")</f>
        <v>Tim Kerum</v>
      </c>
      <c r="B2846" s="17" t="str">
        <f>IFERROR(VLOOKUP($F2846,'Location List'!$A$2:$T$644,19,FALSE),"")</f>
        <v>Mike Seymour</v>
      </c>
      <c r="C2846" s="17" t="str">
        <f>IFERROR(VLOOKUP($F2846,'Location List'!$A$2:$T$644,18,FALSE),"")</f>
        <v>Rocky Trevino</v>
      </c>
      <c r="D2846" s="17" t="str">
        <f>IFERROR(VLOOKUP($F2846,'Location List'!$A$2:$T$644,9,FALSE),"")</f>
        <v>RYAN RODRIGUEZ</v>
      </c>
      <c r="E2846" s="17" t="str">
        <f>IFERROR(VLOOKUP($F2846,'Location List'!$A$2:$T$644,2,FALSE),"")</f>
        <v>S COLORADO SPRINGS</v>
      </c>
      <c r="F2846" s="26">
        <v>662</v>
      </c>
      <c r="G2846" s="29" t="s">
        <v>3278</v>
      </c>
      <c r="H2846" s="29" t="s">
        <v>3610</v>
      </c>
      <c r="I2846" s="26">
        <v>117</v>
      </c>
      <c r="J2846" s="26">
        <v>151</v>
      </c>
      <c r="K2846" s="26">
        <v>0</v>
      </c>
      <c r="L2846" s="26">
        <v>14</v>
      </c>
      <c r="M2846" s="26">
        <v>268</v>
      </c>
      <c r="N2846" s="26">
        <v>511</v>
      </c>
      <c r="O2846" s="49">
        <v>1.907</v>
      </c>
    </row>
    <row r="2847" spans="1:15" ht="15" customHeight="1" x14ac:dyDescent="0.25">
      <c r="A2847" s="17" t="str">
        <f>IFERROR(VLOOKUP($F2847,'Location List'!$A$2:$T$644,20,FALSE),"")</f>
        <v>Tim Kerum</v>
      </c>
      <c r="B2847" s="17" t="str">
        <f>IFERROR(VLOOKUP($F2847,'Location List'!$A$2:$T$644,19,FALSE),"")</f>
        <v>Mike Seymour</v>
      </c>
      <c r="C2847" s="17" t="str">
        <f>IFERROR(VLOOKUP($F2847,'Location List'!$A$2:$T$644,18,FALSE),"")</f>
        <v>Rocky Trevino</v>
      </c>
      <c r="D2847" s="17" t="str">
        <f>IFERROR(VLOOKUP($F2847,'Location List'!$A$2:$T$644,9,FALSE),"")</f>
        <v>RYAN RODRIGUEZ</v>
      </c>
      <c r="E2847" s="17" t="str">
        <f>IFERROR(VLOOKUP($F2847,'Location List'!$A$2:$T$644,2,FALSE),"")</f>
        <v>S COLORADO SPRINGS</v>
      </c>
      <c r="F2847" s="26">
        <v>662</v>
      </c>
      <c r="G2847" s="29" t="s">
        <v>3278</v>
      </c>
      <c r="H2847" s="29" t="s">
        <v>3317</v>
      </c>
      <c r="I2847" s="26">
        <v>114</v>
      </c>
      <c r="J2847" s="26">
        <v>165</v>
      </c>
      <c r="K2847" s="26">
        <v>0</v>
      </c>
      <c r="L2847" s="26">
        <v>12</v>
      </c>
      <c r="M2847" s="26">
        <v>279</v>
      </c>
      <c r="N2847" s="26">
        <v>510</v>
      </c>
      <c r="O2847" s="49">
        <v>1.8280000000000001</v>
      </c>
    </row>
    <row r="2848" spans="1:15" ht="15" customHeight="1" x14ac:dyDescent="0.25">
      <c r="A2848" s="17" t="str">
        <f>IFERROR(VLOOKUP($F2848,'Location List'!$A$2:$T$644,20,FALSE),"")</f>
        <v>Tim Kerum</v>
      </c>
      <c r="B2848" s="17" t="str">
        <f>IFERROR(VLOOKUP($F2848,'Location List'!$A$2:$T$644,19,FALSE),"")</f>
        <v>Mike Seymour</v>
      </c>
      <c r="C2848" s="17" t="str">
        <f>IFERROR(VLOOKUP($F2848,'Location List'!$A$2:$T$644,18,FALSE),"")</f>
        <v>Rocky Trevino</v>
      </c>
      <c r="D2848" s="17" t="str">
        <f>IFERROR(VLOOKUP($F2848,'Location List'!$A$2:$T$644,9,FALSE),"")</f>
        <v>RYAN RODRIGUEZ</v>
      </c>
      <c r="E2848" s="17" t="str">
        <f>IFERROR(VLOOKUP($F2848,'Location List'!$A$2:$T$644,2,FALSE),"")</f>
        <v>S COLORADO SPRINGS</v>
      </c>
      <c r="F2848" s="26">
        <v>662</v>
      </c>
      <c r="G2848" s="29" t="s">
        <v>3278</v>
      </c>
      <c r="H2848" s="29" t="s">
        <v>3292</v>
      </c>
      <c r="I2848" s="26">
        <v>245</v>
      </c>
      <c r="J2848" s="26">
        <v>244</v>
      </c>
      <c r="K2848" s="26">
        <v>0</v>
      </c>
      <c r="L2848" s="26">
        <v>11</v>
      </c>
      <c r="M2848" s="26">
        <v>489</v>
      </c>
      <c r="N2848" s="26">
        <v>927</v>
      </c>
      <c r="O2848" s="49">
        <v>1.8959999999999999</v>
      </c>
    </row>
    <row r="2849" spans="1:15" ht="15" customHeight="1" x14ac:dyDescent="0.25">
      <c r="A2849" s="17" t="str">
        <f>IFERROR(VLOOKUP($F2849,'Location List'!$A$2:$T$644,20,FALSE),"")</f>
        <v>Tim Kerum</v>
      </c>
      <c r="B2849" s="17" t="str">
        <f>IFERROR(VLOOKUP($F2849,'Location List'!$A$2:$T$644,19,FALSE),"")</f>
        <v>Mike Seymour</v>
      </c>
      <c r="C2849" s="17" t="str">
        <f>IFERROR(VLOOKUP($F2849,'Location List'!$A$2:$T$644,18,FALSE),"")</f>
        <v>Rocky Trevino</v>
      </c>
      <c r="D2849" s="17" t="str">
        <f>IFERROR(VLOOKUP($F2849,'Location List'!$A$2:$T$644,9,FALSE),"")</f>
        <v>RYAN RODRIGUEZ</v>
      </c>
      <c r="E2849" s="17" t="str">
        <f>IFERROR(VLOOKUP($F2849,'Location List'!$A$2:$T$644,2,FALSE),"")</f>
        <v>S COLORADO SPRINGS</v>
      </c>
      <c r="F2849" s="26">
        <v>662</v>
      </c>
      <c r="G2849" s="29" t="s">
        <v>3278</v>
      </c>
      <c r="H2849" s="29" t="s">
        <v>3410</v>
      </c>
      <c r="I2849" s="26">
        <v>206</v>
      </c>
      <c r="J2849" s="26">
        <v>195</v>
      </c>
      <c r="K2849" s="26">
        <v>0</v>
      </c>
      <c r="L2849" s="26">
        <v>11</v>
      </c>
      <c r="M2849" s="26">
        <v>401</v>
      </c>
      <c r="N2849" s="26">
        <v>757</v>
      </c>
      <c r="O2849" s="49">
        <v>1.8879999999999999</v>
      </c>
    </row>
    <row r="2850" spans="1:15" ht="15" customHeight="1" x14ac:dyDescent="0.25">
      <c r="A2850" s="17" t="str">
        <f>IFERROR(VLOOKUP($F2850,'Location List'!$A$2:$T$644,20,FALSE),"")</f>
        <v>Bill Eich</v>
      </c>
      <c r="B2850" s="17" t="str">
        <f>IFERROR(VLOOKUP($F2850,'Location List'!$A$2:$T$644,19,FALSE),"")</f>
        <v>Dennis Morgan</v>
      </c>
      <c r="C2850" s="17" t="str">
        <f>IFERROR(VLOOKUP($F2850,'Location List'!$A$2:$T$644,18,FALSE),"")</f>
        <v>David Jacobs</v>
      </c>
      <c r="D2850" s="17" t="str">
        <f>IFERROR(VLOOKUP($F2850,'Location List'!$A$2:$T$644,9,FALSE),"")</f>
        <v>JIM HAMBLEN</v>
      </c>
      <c r="E2850" s="17" t="str">
        <f>IFERROR(VLOOKUP($F2850,'Location List'!$A$2:$T$644,2,FALSE),"")</f>
        <v>JOHNSON CITY</v>
      </c>
      <c r="F2850" s="26">
        <v>663</v>
      </c>
      <c r="G2850" s="29" t="s">
        <v>3276</v>
      </c>
      <c r="H2850" s="29" t="s">
        <v>3305</v>
      </c>
      <c r="I2850" s="26">
        <v>107</v>
      </c>
      <c r="J2850" s="26">
        <v>168</v>
      </c>
      <c r="K2850" s="26">
        <v>0</v>
      </c>
      <c r="L2850" s="26">
        <v>14</v>
      </c>
      <c r="M2850" s="26">
        <v>275</v>
      </c>
      <c r="N2850" s="26">
        <v>428</v>
      </c>
      <c r="O2850" s="49">
        <v>1.556</v>
      </c>
    </row>
    <row r="2851" spans="1:15" ht="15" customHeight="1" x14ac:dyDescent="0.25">
      <c r="A2851" s="17" t="str">
        <f>IFERROR(VLOOKUP($F2851,'Location List'!$A$2:$T$644,20,FALSE),"")</f>
        <v>Bill Eich</v>
      </c>
      <c r="B2851" s="17" t="str">
        <f>IFERROR(VLOOKUP($F2851,'Location List'!$A$2:$T$644,19,FALSE),"")</f>
        <v>Dennis Morgan</v>
      </c>
      <c r="C2851" s="17" t="str">
        <f>IFERROR(VLOOKUP($F2851,'Location List'!$A$2:$T$644,18,FALSE),"")</f>
        <v>David Jacobs</v>
      </c>
      <c r="D2851" s="17" t="str">
        <f>IFERROR(VLOOKUP($F2851,'Location List'!$A$2:$T$644,9,FALSE),"")</f>
        <v>JIM HAMBLEN</v>
      </c>
      <c r="E2851" s="17" t="str">
        <f>IFERROR(VLOOKUP($F2851,'Location List'!$A$2:$T$644,2,FALSE),"")</f>
        <v>JOHNSON CITY</v>
      </c>
      <c r="F2851" s="26">
        <v>663</v>
      </c>
      <c r="G2851" s="29" t="s">
        <v>3276</v>
      </c>
      <c r="H2851" s="29" t="s">
        <v>3306</v>
      </c>
      <c r="I2851" s="26">
        <v>110</v>
      </c>
      <c r="J2851" s="26">
        <v>167</v>
      </c>
      <c r="K2851" s="26">
        <v>0</v>
      </c>
      <c r="L2851" s="26">
        <v>14</v>
      </c>
      <c r="M2851" s="26">
        <v>277</v>
      </c>
      <c r="N2851" s="26">
        <v>512</v>
      </c>
      <c r="O2851" s="49">
        <v>1.8480000000000001</v>
      </c>
    </row>
    <row r="2852" spans="1:15" ht="15" customHeight="1" x14ac:dyDescent="0.25">
      <c r="A2852" s="17" t="str">
        <f>IFERROR(VLOOKUP($F2852,'Location List'!$A$2:$T$644,20,FALSE),"")</f>
        <v>Bill Eich</v>
      </c>
      <c r="B2852" s="17" t="str">
        <f>IFERROR(VLOOKUP($F2852,'Location List'!$A$2:$T$644,19,FALSE),"")</f>
        <v>Dennis Morgan</v>
      </c>
      <c r="C2852" s="17" t="str">
        <f>IFERROR(VLOOKUP($F2852,'Location List'!$A$2:$T$644,18,FALSE),"")</f>
        <v>Steve Fraden</v>
      </c>
      <c r="D2852" s="17" t="str">
        <f>IFERROR(VLOOKUP($F2852,'Location List'!$A$2:$T$644,9,FALSE),"")</f>
        <v>JIM HAMBLEN</v>
      </c>
      <c r="E2852" s="17" t="str">
        <f>IFERROR(VLOOKUP($F2852,'Location List'!$A$2:$T$644,2,FALSE),"")</f>
        <v>MURFREESBORO</v>
      </c>
      <c r="F2852" s="26">
        <v>664</v>
      </c>
      <c r="G2852" s="29" t="s">
        <v>3272</v>
      </c>
      <c r="H2852" s="29" t="s">
        <v>3301</v>
      </c>
      <c r="I2852" s="26">
        <v>666</v>
      </c>
      <c r="J2852" s="26">
        <v>546</v>
      </c>
      <c r="K2852" s="26">
        <v>0</v>
      </c>
      <c r="L2852" s="26">
        <v>14</v>
      </c>
      <c r="M2852" s="26">
        <v>1212</v>
      </c>
      <c r="N2852" s="26">
        <v>7427</v>
      </c>
      <c r="O2852" s="49">
        <v>6.1280000000000001</v>
      </c>
    </row>
    <row r="2853" spans="1:15" ht="15" customHeight="1" x14ac:dyDescent="0.25">
      <c r="A2853" s="17" t="str">
        <f>IFERROR(VLOOKUP($F2853,'Location List'!$A$2:$T$644,20,FALSE),"")</f>
        <v>Bill Eich</v>
      </c>
      <c r="B2853" s="17" t="str">
        <f>IFERROR(VLOOKUP($F2853,'Location List'!$A$2:$T$644,19,FALSE),"")</f>
        <v>Dennis Morgan</v>
      </c>
      <c r="C2853" s="17" t="str">
        <f>IFERROR(VLOOKUP($F2853,'Location List'!$A$2:$T$644,18,FALSE),"")</f>
        <v>Steve Fraden</v>
      </c>
      <c r="D2853" s="17" t="str">
        <f>IFERROR(VLOOKUP($F2853,'Location List'!$A$2:$T$644,9,FALSE),"")</f>
        <v>JIM HAMBLEN</v>
      </c>
      <c r="E2853" s="17" t="str">
        <f>IFERROR(VLOOKUP($F2853,'Location List'!$A$2:$T$644,2,FALSE),"")</f>
        <v>MURFREESBORO</v>
      </c>
      <c r="F2853" s="26">
        <v>664</v>
      </c>
      <c r="G2853" s="29" t="s">
        <v>3272</v>
      </c>
      <c r="H2853" s="29" t="s">
        <v>3380</v>
      </c>
      <c r="I2853" s="26">
        <v>867</v>
      </c>
      <c r="J2853" s="26">
        <v>434</v>
      </c>
      <c r="K2853" s="26">
        <v>0</v>
      </c>
      <c r="L2853" s="26">
        <v>14</v>
      </c>
      <c r="M2853" s="26">
        <v>1301</v>
      </c>
      <c r="N2853" s="26">
        <v>1579</v>
      </c>
      <c r="O2853" s="49">
        <v>1.214</v>
      </c>
    </row>
    <row r="2854" spans="1:15" ht="15" customHeight="1" x14ac:dyDescent="0.25">
      <c r="A2854" s="17" t="str">
        <f>IFERROR(VLOOKUP($F2854,'Location List'!$A$2:$T$644,20,FALSE),"")</f>
        <v>Bill Eich</v>
      </c>
      <c r="B2854" s="17" t="str">
        <f>IFERROR(VLOOKUP($F2854,'Location List'!$A$2:$T$644,19,FALSE),"")</f>
        <v>Dennis Morgan</v>
      </c>
      <c r="C2854" s="17" t="str">
        <f>IFERROR(VLOOKUP($F2854,'Location List'!$A$2:$T$644,18,FALSE),"")</f>
        <v>Steve Fraden</v>
      </c>
      <c r="D2854" s="17" t="str">
        <f>IFERROR(VLOOKUP($F2854,'Location List'!$A$2:$T$644,9,FALSE),"")</f>
        <v>JIM HAMBLEN</v>
      </c>
      <c r="E2854" s="17" t="str">
        <f>IFERROR(VLOOKUP($F2854,'Location List'!$A$2:$T$644,2,FALSE),"")</f>
        <v>MURFREESBORO</v>
      </c>
      <c r="F2854" s="26">
        <v>664</v>
      </c>
      <c r="G2854" s="29" t="s">
        <v>3272</v>
      </c>
      <c r="H2854" s="29" t="s">
        <v>3394</v>
      </c>
      <c r="I2854" s="26">
        <v>274</v>
      </c>
      <c r="J2854" s="26">
        <v>304</v>
      </c>
      <c r="K2854" s="26">
        <v>0</v>
      </c>
      <c r="L2854" s="26">
        <v>14</v>
      </c>
      <c r="M2854" s="26">
        <v>578</v>
      </c>
      <c r="N2854" s="26">
        <v>1074</v>
      </c>
      <c r="O2854" s="49">
        <v>1.8580000000000001</v>
      </c>
    </row>
    <row r="2855" spans="1:15" ht="15" customHeight="1" x14ac:dyDescent="0.25">
      <c r="A2855" s="17" t="str">
        <f>IFERROR(VLOOKUP($F2855,'Location List'!$A$2:$T$644,20,FALSE),"")</f>
        <v>Bill Eich</v>
      </c>
      <c r="B2855" s="17" t="str">
        <f>IFERROR(VLOOKUP($F2855,'Location List'!$A$2:$T$644,19,FALSE),"")</f>
        <v>Dennis Morgan</v>
      </c>
      <c r="C2855" s="17" t="str">
        <f>IFERROR(VLOOKUP($F2855,'Location List'!$A$2:$T$644,18,FALSE),"")</f>
        <v>Steve Fraden</v>
      </c>
      <c r="D2855" s="17" t="str">
        <f>IFERROR(VLOOKUP($F2855,'Location List'!$A$2:$T$644,9,FALSE),"")</f>
        <v>JIM HAMBLEN</v>
      </c>
      <c r="E2855" s="17" t="str">
        <f>IFERROR(VLOOKUP($F2855,'Location List'!$A$2:$T$644,2,FALSE),"")</f>
        <v>MURFREESBORO</v>
      </c>
      <c r="F2855" s="26">
        <v>664</v>
      </c>
      <c r="G2855" s="29" t="s">
        <v>3272</v>
      </c>
      <c r="H2855" s="29" t="s">
        <v>3448</v>
      </c>
      <c r="I2855" s="26">
        <v>756</v>
      </c>
      <c r="J2855" s="26">
        <v>616</v>
      </c>
      <c r="K2855" s="26">
        <v>0</v>
      </c>
      <c r="L2855" s="26">
        <v>15</v>
      </c>
      <c r="M2855" s="26">
        <v>1372</v>
      </c>
      <c r="N2855" s="26">
        <v>1413</v>
      </c>
      <c r="O2855" s="49">
        <v>1.03</v>
      </c>
    </row>
    <row r="2856" spans="1:15" ht="15" customHeight="1" x14ac:dyDescent="0.25">
      <c r="A2856" s="17" t="str">
        <f>IFERROR(VLOOKUP($F2856,'Location List'!$A$2:$T$644,20,FALSE),"")</f>
        <v>Bill Eich</v>
      </c>
      <c r="B2856" s="17" t="str">
        <f>IFERROR(VLOOKUP($F2856,'Location List'!$A$2:$T$644,19,FALSE),"")</f>
        <v>Dennis Morgan</v>
      </c>
      <c r="C2856" s="17" t="str">
        <f>IFERROR(VLOOKUP($F2856,'Location List'!$A$2:$T$644,18,FALSE),"")</f>
        <v>Steve Fraden</v>
      </c>
      <c r="D2856" s="17" t="str">
        <f>IFERROR(VLOOKUP($F2856,'Location List'!$A$2:$T$644,9,FALSE),"")</f>
        <v>JIM HAMBLEN</v>
      </c>
      <c r="E2856" s="17" t="str">
        <f>IFERROR(VLOOKUP($F2856,'Location List'!$A$2:$T$644,2,FALSE),"")</f>
        <v>MURFREESBORO</v>
      </c>
      <c r="F2856" s="26">
        <v>664</v>
      </c>
      <c r="G2856" s="29" t="s">
        <v>3278</v>
      </c>
      <c r="H2856" s="29" t="s">
        <v>3436</v>
      </c>
      <c r="I2856" s="26">
        <v>166</v>
      </c>
      <c r="J2856" s="26">
        <v>206</v>
      </c>
      <c r="K2856" s="26">
        <v>0</v>
      </c>
      <c r="L2856" s="26">
        <v>14</v>
      </c>
      <c r="M2856" s="26">
        <v>372</v>
      </c>
      <c r="N2856" s="26">
        <v>717</v>
      </c>
      <c r="O2856" s="49">
        <v>1.927</v>
      </c>
    </row>
    <row r="2857" spans="1:15" ht="15" customHeight="1" x14ac:dyDescent="0.25">
      <c r="A2857" s="17" t="str">
        <f>IFERROR(VLOOKUP($F2857,'Location List'!$A$2:$T$644,20,FALSE),"")</f>
        <v>Bill Eich</v>
      </c>
      <c r="B2857" s="17" t="str">
        <f>IFERROR(VLOOKUP($F2857,'Location List'!$A$2:$T$644,19,FALSE),"")</f>
        <v>Dennis Morgan</v>
      </c>
      <c r="C2857" s="17" t="str">
        <f>IFERROR(VLOOKUP($F2857,'Location List'!$A$2:$T$644,18,FALSE),"")</f>
        <v>Steve Fraden</v>
      </c>
      <c r="D2857" s="17" t="str">
        <f>IFERROR(VLOOKUP($F2857,'Location List'!$A$2:$T$644,9,FALSE),"")</f>
        <v>JIM HAMBLEN</v>
      </c>
      <c r="E2857" s="17" t="str">
        <f>IFERROR(VLOOKUP($F2857,'Location List'!$A$2:$T$644,2,FALSE),"")</f>
        <v>MURFREESBORO</v>
      </c>
      <c r="F2857" s="26">
        <v>664</v>
      </c>
      <c r="G2857" s="29" t="s">
        <v>3278</v>
      </c>
      <c r="H2857" s="29" t="s">
        <v>3427</v>
      </c>
      <c r="I2857" s="26">
        <v>314</v>
      </c>
      <c r="J2857" s="26">
        <v>244</v>
      </c>
      <c r="K2857" s="26">
        <v>0</v>
      </c>
      <c r="L2857" s="26">
        <v>14</v>
      </c>
      <c r="M2857" s="26">
        <v>558</v>
      </c>
      <c r="N2857" s="26">
        <v>1049</v>
      </c>
      <c r="O2857" s="49">
        <v>1.88</v>
      </c>
    </row>
    <row r="2858" spans="1:15" ht="15" customHeight="1" x14ac:dyDescent="0.25">
      <c r="A2858" s="17" t="str">
        <f>IFERROR(VLOOKUP($F2858,'Location List'!$A$2:$T$644,20,FALSE),"")</f>
        <v>Bill Eich</v>
      </c>
      <c r="B2858" s="17" t="str">
        <f>IFERROR(VLOOKUP($F2858,'Location List'!$A$2:$T$644,19,FALSE),"")</f>
        <v>Dennis Morgan</v>
      </c>
      <c r="C2858" s="17" t="str">
        <f>IFERROR(VLOOKUP($F2858,'Location List'!$A$2:$T$644,18,FALSE),"")</f>
        <v>Steve Fraden</v>
      </c>
      <c r="D2858" s="17" t="str">
        <f>IFERROR(VLOOKUP($F2858,'Location List'!$A$2:$T$644,9,FALSE),"")</f>
        <v>JIM HAMBLEN</v>
      </c>
      <c r="E2858" s="17" t="str">
        <f>IFERROR(VLOOKUP($F2858,'Location List'!$A$2:$T$644,2,FALSE),"")</f>
        <v>MURFREESBORO</v>
      </c>
      <c r="F2858" s="26">
        <v>664</v>
      </c>
      <c r="G2858" s="29" t="s">
        <v>3278</v>
      </c>
      <c r="H2858" s="29" t="s">
        <v>3317</v>
      </c>
      <c r="I2858" s="26">
        <v>268</v>
      </c>
      <c r="J2858" s="26">
        <v>241</v>
      </c>
      <c r="K2858" s="26">
        <v>0</v>
      </c>
      <c r="L2858" s="26">
        <v>18</v>
      </c>
      <c r="M2858" s="26">
        <v>509</v>
      </c>
      <c r="N2858" s="26">
        <v>853</v>
      </c>
      <c r="O2858" s="49">
        <v>1.6759999999999999</v>
      </c>
    </row>
    <row r="2859" spans="1:15" ht="15" customHeight="1" x14ac:dyDescent="0.25">
      <c r="A2859" s="17" t="str">
        <f>IFERROR(VLOOKUP($F2859,'Location List'!$A$2:$T$644,20,FALSE),"")</f>
        <v>Tim Kerum</v>
      </c>
      <c r="B2859" s="17" t="str">
        <f>IFERROR(VLOOKUP($F2859,'Location List'!$A$2:$T$644,19,FALSE),"")</f>
        <v>Mike Seymour</v>
      </c>
      <c r="C2859" s="17" t="str">
        <f>IFERROR(VLOOKUP($F2859,'Location List'!$A$2:$T$644,18,FALSE),"")</f>
        <v>Dean Bilstein</v>
      </c>
      <c r="D2859" s="17" t="str">
        <f>IFERROR(VLOOKUP($F2859,'Location List'!$A$2:$T$644,9,FALSE),"")</f>
        <v>ERIC MONTES</v>
      </c>
      <c r="E2859" s="17" t="str">
        <f>IFERROR(VLOOKUP($F2859,'Location List'!$A$2:$T$644,2,FALSE),"")</f>
        <v>OLATHE</v>
      </c>
      <c r="F2859" s="26">
        <v>665</v>
      </c>
      <c r="G2859" s="29" t="s">
        <v>3276</v>
      </c>
      <c r="H2859" s="29" t="s">
        <v>3368</v>
      </c>
      <c r="I2859" s="26">
        <v>44</v>
      </c>
      <c r="J2859" s="26">
        <v>43</v>
      </c>
      <c r="K2859" s="26">
        <v>0</v>
      </c>
      <c r="L2859" s="26">
        <v>16</v>
      </c>
      <c r="M2859" s="26">
        <v>87</v>
      </c>
      <c r="N2859" s="26">
        <v>559</v>
      </c>
      <c r="O2859" s="49">
        <v>6.4249999999999998</v>
      </c>
    </row>
    <row r="2860" spans="1:15" ht="15" customHeight="1" x14ac:dyDescent="0.25">
      <c r="A2860" s="17" t="str">
        <f>IFERROR(VLOOKUP($F2860,'Location List'!$A$2:$T$644,20,FALSE),"")</f>
        <v>Tim Kerum</v>
      </c>
      <c r="B2860" s="17" t="str">
        <f>IFERROR(VLOOKUP($F2860,'Location List'!$A$2:$T$644,19,FALSE),"")</f>
        <v>Mike Seymour</v>
      </c>
      <c r="C2860" s="17" t="str">
        <f>IFERROR(VLOOKUP($F2860,'Location List'!$A$2:$T$644,18,FALSE),"")</f>
        <v>Dean Bilstein</v>
      </c>
      <c r="D2860" s="17" t="str">
        <f>IFERROR(VLOOKUP($F2860,'Location List'!$A$2:$T$644,9,FALSE),"")</f>
        <v>ERIC MONTES</v>
      </c>
      <c r="E2860" s="17" t="str">
        <f>IFERROR(VLOOKUP($F2860,'Location List'!$A$2:$T$644,2,FALSE),"")</f>
        <v>OLATHE</v>
      </c>
      <c r="F2860" s="26">
        <v>665</v>
      </c>
      <c r="G2860" s="29" t="s">
        <v>3278</v>
      </c>
      <c r="H2860" s="29" t="s">
        <v>3314</v>
      </c>
      <c r="I2860" s="26">
        <v>42</v>
      </c>
      <c r="J2860" s="26">
        <v>56</v>
      </c>
      <c r="K2860" s="26">
        <v>0</v>
      </c>
      <c r="L2860" s="26">
        <v>15</v>
      </c>
      <c r="M2860" s="26">
        <v>98</v>
      </c>
      <c r="N2860" s="26">
        <v>1332</v>
      </c>
      <c r="O2860" s="49">
        <v>13.592000000000001</v>
      </c>
    </row>
    <row r="2861" spans="1:15" ht="15" customHeight="1" x14ac:dyDescent="0.25">
      <c r="A2861" s="17" t="str">
        <f>IFERROR(VLOOKUP($F2861,'Location List'!$A$2:$T$644,20,FALSE),"")</f>
        <v>Bill Eich</v>
      </c>
      <c r="B2861" s="17" t="str">
        <f>IFERROR(VLOOKUP($F2861,'Location List'!$A$2:$T$644,19,FALSE),"")</f>
        <v>Dennis Morgan</v>
      </c>
      <c r="C2861" s="17" t="str">
        <f>IFERROR(VLOOKUP($F2861,'Location List'!$A$2:$T$644,18,FALSE),"")</f>
        <v>Kenneth Busby</v>
      </c>
      <c r="D2861" s="17" t="str">
        <f>IFERROR(VLOOKUP($F2861,'Location List'!$A$2:$T$644,9,FALSE),"")</f>
        <v>MICHAEL BOSWELL</v>
      </c>
      <c r="E2861" s="17" t="str">
        <f>IFERROR(VLOOKUP($F2861,'Location List'!$A$2:$T$644,2,FALSE),"")</f>
        <v>JACKSON</v>
      </c>
      <c r="F2861" s="26">
        <v>667</v>
      </c>
      <c r="G2861" s="29" t="s">
        <v>3272</v>
      </c>
      <c r="H2861" s="29" t="s">
        <v>3379</v>
      </c>
      <c r="I2861" s="26">
        <v>44</v>
      </c>
      <c r="J2861" s="26">
        <v>121</v>
      </c>
      <c r="K2861" s="26">
        <v>0</v>
      </c>
      <c r="L2861" s="26">
        <v>18</v>
      </c>
      <c r="M2861" s="26">
        <v>165</v>
      </c>
      <c r="N2861" s="26">
        <v>238</v>
      </c>
      <c r="O2861" s="49">
        <v>1.4419999999999999</v>
      </c>
    </row>
    <row r="2862" spans="1:15" ht="15" customHeight="1" x14ac:dyDescent="0.25">
      <c r="A2862" s="17" t="str">
        <f>IFERROR(VLOOKUP($F2862,'Location List'!$A$2:$T$644,20,FALSE),"")</f>
        <v>Bill Eich</v>
      </c>
      <c r="B2862" s="17" t="str">
        <f>IFERROR(VLOOKUP($F2862,'Location List'!$A$2:$T$644,19,FALSE),"")</f>
        <v>Dennis Morgan</v>
      </c>
      <c r="C2862" s="17" t="str">
        <f>IFERROR(VLOOKUP($F2862,'Location List'!$A$2:$T$644,18,FALSE),"")</f>
        <v>Kenneth Busby</v>
      </c>
      <c r="D2862" s="17" t="str">
        <f>IFERROR(VLOOKUP($F2862,'Location List'!$A$2:$T$644,9,FALSE),"")</f>
        <v>MICHAEL BOSWELL</v>
      </c>
      <c r="E2862" s="17" t="str">
        <f>IFERROR(VLOOKUP($F2862,'Location List'!$A$2:$T$644,2,FALSE),"")</f>
        <v>JACKSON</v>
      </c>
      <c r="F2862" s="26">
        <v>667</v>
      </c>
      <c r="G2862" s="29" t="s">
        <v>3272</v>
      </c>
      <c r="H2862" s="29" t="s">
        <v>3301</v>
      </c>
      <c r="I2862" s="26">
        <v>220</v>
      </c>
      <c r="J2862" s="26">
        <v>567</v>
      </c>
      <c r="K2862" s="26">
        <v>0</v>
      </c>
      <c r="L2862" s="26">
        <v>16</v>
      </c>
      <c r="M2862" s="26">
        <v>787</v>
      </c>
      <c r="N2862" s="26">
        <v>7490</v>
      </c>
      <c r="O2862" s="49">
        <v>9.5169999999999995</v>
      </c>
    </row>
    <row r="2863" spans="1:15" ht="15" customHeight="1" x14ac:dyDescent="0.25">
      <c r="A2863" s="17" t="str">
        <f>IFERROR(VLOOKUP($F2863,'Location List'!$A$2:$T$644,20,FALSE),"")</f>
        <v>Bill Eich</v>
      </c>
      <c r="B2863" s="17" t="str">
        <f>IFERROR(VLOOKUP($F2863,'Location List'!$A$2:$T$644,19,FALSE),"")</f>
        <v>Dennis Morgan</v>
      </c>
      <c r="C2863" s="17" t="str">
        <f>IFERROR(VLOOKUP($F2863,'Location List'!$A$2:$T$644,18,FALSE),"")</f>
        <v>Kenneth Busby</v>
      </c>
      <c r="D2863" s="17" t="str">
        <f>IFERROR(VLOOKUP($F2863,'Location List'!$A$2:$T$644,9,FALSE),"")</f>
        <v>MICHAEL BOSWELL</v>
      </c>
      <c r="E2863" s="17" t="str">
        <f>IFERROR(VLOOKUP($F2863,'Location List'!$A$2:$T$644,2,FALSE),"")</f>
        <v>JACKSON</v>
      </c>
      <c r="F2863" s="26">
        <v>667</v>
      </c>
      <c r="G2863" s="29" t="s">
        <v>3272</v>
      </c>
      <c r="H2863" s="29" t="s">
        <v>3303</v>
      </c>
      <c r="I2863" s="26">
        <v>140</v>
      </c>
      <c r="J2863" s="26">
        <v>567</v>
      </c>
      <c r="K2863" s="26">
        <v>0</v>
      </c>
      <c r="L2863" s="26">
        <v>14</v>
      </c>
      <c r="M2863" s="26">
        <v>707</v>
      </c>
      <c r="N2863" s="26">
        <v>1396</v>
      </c>
      <c r="O2863" s="49">
        <v>1.9750000000000001</v>
      </c>
    </row>
    <row r="2864" spans="1:15" ht="15" customHeight="1" x14ac:dyDescent="0.25">
      <c r="A2864" s="17" t="str">
        <f>IFERROR(VLOOKUP($F2864,'Location List'!$A$2:$T$644,20,FALSE),"")</f>
        <v>Bill Eich</v>
      </c>
      <c r="B2864" s="17" t="str">
        <f>IFERROR(VLOOKUP($F2864,'Location List'!$A$2:$T$644,19,FALSE),"")</f>
        <v>Dennis Morgan</v>
      </c>
      <c r="C2864" s="17" t="str">
        <f>IFERROR(VLOOKUP($F2864,'Location List'!$A$2:$T$644,18,FALSE),"")</f>
        <v>Kenneth Busby</v>
      </c>
      <c r="D2864" s="17" t="str">
        <f>IFERROR(VLOOKUP($F2864,'Location List'!$A$2:$T$644,9,FALSE),"")</f>
        <v>MICHAEL BOSWELL</v>
      </c>
      <c r="E2864" s="17" t="str">
        <f>IFERROR(VLOOKUP($F2864,'Location List'!$A$2:$T$644,2,FALSE),"")</f>
        <v>JACKSON</v>
      </c>
      <c r="F2864" s="26">
        <v>667</v>
      </c>
      <c r="G2864" s="29" t="s">
        <v>3272</v>
      </c>
      <c r="H2864" s="29" t="s">
        <v>3394</v>
      </c>
      <c r="I2864" s="26">
        <v>72</v>
      </c>
      <c r="J2864" s="26">
        <v>308</v>
      </c>
      <c r="K2864" s="26">
        <v>0</v>
      </c>
      <c r="L2864" s="26">
        <v>14</v>
      </c>
      <c r="M2864" s="26">
        <v>380</v>
      </c>
      <c r="N2864" s="26">
        <v>603</v>
      </c>
      <c r="O2864" s="49">
        <v>1.587</v>
      </c>
    </row>
    <row r="2865" spans="1:15" ht="15" customHeight="1" x14ac:dyDescent="0.25">
      <c r="A2865" s="17" t="str">
        <f>IFERROR(VLOOKUP($F2865,'Location List'!$A$2:$T$644,20,FALSE),"")</f>
        <v>Bill Eich</v>
      </c>
      <c r="B2865" s="17" t="str">
        <f>IFERROR(VLOOKUP($F2865,'Location List'!$A$2:$T$644,19,FALSE),"")</f>
        <v>Dennis Morgan</v>
      </c>
      <c r="C2865" s="17" t="str">
        <f>IFERROR(VLOOKUP($F2865,'Location List'!$A$2:$T$644,18,FALSE),"")</f>
        <v>Kenneth Busby</v>
      </c>
      <c r="D2865" s="17" t="str">
        <f>IFERROR(VLOOKUP($F2865,'Location List'!$A$2:$T$644,9,FALSE),"")</f>
        <v>MICHAEL BOSWELL</v>
      </c>
      <c r="E2865" s="17" t="str">
        <f>IFERROR(VLOOKUP($F2865,'Location List'!$A$2:$T$644,2,FALSE),"")</f>
        <v>JACKSON</v>
      </c>
      <c r="F2865" s="26">
        <v>667</v>
      </c>
      <c r="G2865" s="29" t="s">
        <v>3272</v>
      </c>
      <c r="H2865" s="29" t="s">
        <v>3544</v>
      </c>
      <c r="I2865" s="26">
        <v>60</v>
      </c>
      <c r="J2865" s="26">
        <v>145</v>
      </c>
      <c r="K2865" s="26">
        <v>0</v>
      </c>
      <c r="L2865" s="26">
        <v>15</v>
      </c>
      <c r="M2865" s="26">
        <v>205</v>
      </c>
      <c r="N2865" s="26">
        <v>364</v>
      </c>
      <c r="O2865" s="49">
        <v>1.776</v>
      </c>
    </row>
    <row r="2866" spans="1:15" ht="15" customHeight="1" x14ac:dyDescent="0.25">
      <c r="A2866" s="17" t="str">
        <f>IFERROR(VLOOKUP($F2866,'Location List'!$A$2:$T$644,20,FALSE),"")</f>
        <v>Bill Eich</v>
      </c>
      <c r="B2866" s="17" t="str">
        <f>IFERROR(VLOOKUP($F2866,'Location List'!$A$2:$T$644,19,FALSE),"")</f>
        <v>Dennis Morgan</v>
      </c>
      <c r="C2866" s="17" t="str">
        <f>IFERROR(VLOOKUP($F2866,'Location List'!$A$2:$T$644,18,FALSE),"")</f>
        <v>Kenneth Busby</v>
      </c>
      <c r="D2866" s="17" t="str">
        <f>IFERROR(VLOOKUP($F2866,'Location List'!$A$2:$T$644,9,FALSE),"")</f>
        <v>MICHAEL BOSWELL</v>
      </c>
      <c r="E2866" s="17" t="str">
        <f>IFERROR(VLOOKUP($F2866,'Location List'!$A$2:$T$644,2,FALSE),"")</f>
        <v>JACKSON</v>
      </c>
      <c r="F2866" s="26">
        <v>667</v>
      </c>
      <c r="G2866" s="29" t="s">
        <v>3278</v>
      </c>
      <c r="H2866" s="29" t="s">
        <v>3385</v>
      </c>
      <c r="I2866" s="26">
        <v>2</v>
      </c>
      <c r="J2866" s="26">
        <v>36</v>
      </c>
      <c r="K2866" s="26">
        <v>0</v>
      </c>
      <c r="L2866" s="26">
        <v>14</v>
      </c>
      <c r="M2866" s="26">
        <v>38</v>
      </c>
      <c r="N2866" s="26">
        <v>58</v>
      </c>
      <c r="O2866" s="49">
        <v>1.526</v>
      </c>
    </row>
    <row r="2867" spans="1:15" ht="15" customHeight="1" x14ac:dyDescent="0.25">
      <c r="A2867" s="17" t="str">
        <f>IFERROR(VLOOKUP($F2867,'Location List'!$A$2:$T$644,20,FALSE),"")</f>
        <v>Bill Eich</v>
      </c>
      <c r="B2867" s="17" t="str">
        <f>IFERROR(VLOOKUP($F2867,'Location List'!$A$2:$T$644,19,FALSE),"")</f>
        <v>Dennis Morgan</v>
      </c>
      <c r="C2867" s="17" t="str">
        <f>IFERROR(VLOOKUP($F2867,'Location List'!$A$2:$T$644,18,FALSE),"")</f>
        <v>Kenneth Busby</v>
      </c>
      <c r="D2867" s="17" t="str">
        <f>IFERROR(VLOOKUP($F2867,'Location List'!$A$2:$T$644,9,FALSE),"")</f>
        <v>MICHAEL BOSWELL</v>
      </c>
      <c r="E2867" s="17" t="str">
        <f>IFERROR(VLOOKUP($F2867,'Location List'!$A$2:$T$644,2,FALSE),"")</f>
        <v>JACKSON</v>
      </c>
      <c r="F2867" s="26">
        <v>667</v>
      </c>
      <c r="G2867" s="29" t="s">
        <v>3278</v>
      </c>
      <c r="H2867" s="29" t="s">
        <v>3386</v>
      </c>
      <c r="I2867" s="26">
        <v>16</v>
      </c>
      <c r="J2867" s="26">
        <v>41</v>
      </c>
      <c r="K2867" s="26">
        <v>0</v>
      </c>
      <c r="L2867" s="26">
        <v>15</v>
      </c>
      <c r="M2867" s="26">
        <v>57</v>
      </c>
      <c r="N2867" s="26">
        <v>104</v>
      </c>
      <c r="O2867" s="49">
        <v>1.825</v>
      </c>
    </row>
    <row r="2868" spans="1:15" ht="15" customHeight="1" x14ac:dyDescent="0.25">
      <c r="A2868" s="17" t="str">
        <f>IFERROR(VLOOKUP($F2868,'Location List'!$A$2:$T$644,20,FALSE),"")</f>
        <v>Bill Eich</v>
      </c>
      <c r="B2868" s="17" t="str">
        <f>IFERROR(VLOOKUP($F2868,'Location List'!$A$2:$T$644,19,FALSE),"")</f>
        <v>Dennis Morgan</v>
      </c>
      <c r="C2868" s="17" t="str">
        <f>IFERROR(VLOOKUP($F2868,'Location List'!$A$2:$T$644,18,FALSE),"")</f>
        <v>Kenneth Busby</v>
      </c>
      <c r="D2868" s="17" t="str">
        <f>IFERROR(VLOOKUP($F2868,'Location List'!$A$2:$T$644,9,FALSE),"")</f>
        <v>MICHAEL BOSWELL</v>
      </c>
      <c r="E2868" s="17" t="str">
        <f>IFERROR(VLOOKUP($F2868,'Location List'!$A$2:$T$644,2,FALSE),"")</f>
        <v>JACKSON</v>
      </c>
      <c r="F2868" s="26">
        <v>667</v>
      </c>
      <c r="G2868" s="29" t="s">
        <v>3278</v>
      </c>
      <c r="H2868" s="29" t="s">
        <v>3360</v>
      </c>
      <c r="I2868" s="26">
        <v>99</v>
      </c>
      <c r="J2868" s="26">
        <v>324</v>
      </c>
      <c r="K2868" s="26">
        <v>0</v>
      </c>
      <c r="L2868" s="26">
        <v>61</v>
      </c>
      <c r="M2868" s="26">
        <v>423</v>
      </c>
      <c r="N2868" s="26">
        <v>4629</v>
      </c>
      <c r="O2868" s="49">
        <v>10.943</v>
      </c>
    </row>
    <row r="2869" spans="1:15" ht="15" customHeight="1" x14ac:dyDescent="0.25">
      <c r="A2869" s="17" t="str">
        <f>IFERROR(VLOOKUP($F2869,'Location List'!$A$2:$T$644,20,FALSE),"")</f>
        <v>Bill Eich</v>
      </c>
      <c r="B2869" s="17" t="str">
        <f>IFERROR(VLOOKUP($F2869,'Location List'!$A$2:$T$644,19,FALSE),"")</f>
        <v>Dennis Morgan</v>
      </c>
      <c r="C2869" s="17" t="str">
        <f>IFERROR(VLOOKUP($F2869,'Location List'!$A$2:$T$644,18,FALSE),"")</f>
        <v>Kenneth Busby</v>
      </c>
      <c r="D2869" s="17" t="str">
        <f>IFERROR(VLOOKUP($F2869,'Location List'!$A$2:$T$644,9,FALSE),"")</f>
        <v>MICHAEL BOSWELL</v>
      </c>
      <c r="E2869" s="17" t="str">
        <f>IFERROR(VLOOKUP($F2869,'Location List'!$A$2:$T$644,2,FALSE),"")</f>
        <v>JACKSON</v>
      </c>
      <c r="F2869" s="26">
        <v>667</v>
      </c>
      <c r="G2869" s="29" t="s">
        <v>3278</v>
      </c>
      <c r="H2869" s="29" t="s">
        <v>3361</v>
      </c>
      <c r="I2869" s="26">
        <v>19</v>
      </c>
      <c r="J2869" s="26">
        <v>96</v>
      </c>
      <c r="K2869" s="26">
        <v>0</v>
      </c>
      <c r="L2869" s="26">
        <v>15</v>
      </c>
      <c r="M2869" s="26">
        <v>115</v>
      </c>
      <c r="N2869" s="26">
        <v>170</v>
      </c>
      <c r="O2869" s="49">
        <v>1.478</v>
      </c>
    </row>
    <row r="2870" spans="1:15" ht="15" customHeight="1" x14ac:dyDescent="0.25">
      <c r="A2870" s="17" t="str">
        <f>IFERROR(VLOOKUP($F2870,'Location List'!$A$2:$T$644,20,FALSE),"")</f>
        <v>Bill Eich</v>
      </c>
      <c r="B2870" s="17" t="str">
        <f>IFERROR(VLOOKUP($F2870,'Location List'!$A$2:$T$644,19,FALSE),"")</f>
        <v>Dennis Morgan</v>
      </c>
      <c r="C2870" s="17" t="str">
        <f>IFERROR(VLOOKUP($F2870,'Location List'!$A$2:$T$644,18,FALSE),"")</f>
        <v>Kenneth Busby</v>
      </c>
      <c r="D2870" s="17" t="str">
        <f>IFERROR(VLOOKUP($F2870,'Location List'!$A$2:$T$644,9,FALSE),"")</f>
        <v>MICHAEL BOSWELL</v>
      </c>
      <c r="E2870" s="17" t="str">
        <f>IFERROR(VLOOKUP($F2870,'Location List'!$A$2:$T$644,2,FALSE),"")</f>
        <v>JACKSON</v>
      </c>
      <c r="F2870" s="26">
        <v>667</v>
      </c>
      <c r="G2870" s="29" t="s">
        <v>3278</v>
      </c>
      <c r="H2870" s="29" t="s">
        <v>3371</v>
      </c>
      <c r="I2870" s="26">
        <v>96</v>
      </c>
      <c r="J2870" s="26">
        <v>278</v>
      </c>
      <c r="K2870" s="26">
        <v>0</v>
      </c>
      <c r="L2870" s="26">
        <v>17</v>
      </c>
      <c r="M2870" s="26">
        <v>374</v>
      </c>
      <c r="N2870" s="26">
        <v>606</v>
      </c>
      <c r="O2870" s="49">
        <v>1.62</v>
      </c>
    </row>
    <row r="2871" spans="1:15" ht="15" customHeight="1" x14ac:dyDescent="0.25">
      <c r="A2871" s="17" t="str">
        <f>IFERROR(VLOOKUP($F2871,'Location List'!$A$2:$T$644,20,FALSE),"")</f>
        <v>Bill Eich</v>
      </c>
      <c r="B2871" s="17" t="str">
        <f>IFERROR(VLOOKUP($F2871,'Location List'!$A$2:$T$644,19,FALSE),"")</f>
        <v>Dennis Morgan</v>
      </c>
      <c r="C2871" s="17" t="str">
        <f>IFERROR(VLOOKUP($F2871,'Location List'!$A$2:$T$644,18,FALSE),"")</f>
        <v>Kenneth Busby</v>
      </c>
      <c r="D2871" s="17" t="str">
        <f>IFERROR(VLOOKUP($F2871,'Location List'!$A$2:$T$644,9,FALSE),"")</f>
        <v>MICHAEL BOSWELL</v>
      </c>
      <c r="E2871" s="17" t="str">
        <f>IFERROR(VLOOKUP($F2871,'Location List'!$A$2:$T$644,2,FALSE),"")</f>
        <v>JACKSON</v>
      </c>
      <c r="F2871" s="26">
        <v>667</v>
      </c>
      <c r="G2871" s="29" t="s">
        <v>3278</v>
      </c>
      <c r="H2871" s="29" t="s">
        <v>3647</v>
      </c>
      <c r="I2871" s="26">
        <v>35</v>
      </c>
      <c r="J2871" s="26">
        <v>128</v>
      </c>
      <c r="K2871" s="26">
        <v>0</v>
      </c>
      <c r="L2871" s="26">
        <v>20</v>
      </c>
      <c r="M2871" s="26">
        <v>163</v>
      </c>
      <c r="N2871" s="26">
        <v>196</v>
      </c>
      <c r="O2871" s="49">
        <v>1.202</v>
      </c>
    </row>
    <row r="2872" spans="1:15" ht="15" customHeight="1" x14ac:dyDescent="0.25">
      <c r="A2872" s="17" t="str">
        <f>IFERROR(VLOOKUP($F2872,'Location List'!$A$2:$T$644,20,FALSE),"")</f>
        <v>Bill Eich</v>
      </c>
      <c r="B2872" s="17" t="str">
        <f>IFERROR(VLOOKUP($F2872,'Location List'!$A$2:$T$644,19,FALSE),"")</f>
        <v>Dennis Morgan</v>
      </c>
      <c r="C2872" s="17" t="str">
        <f>IFERROR(VLOOKUP($F2872,'Location List'!$A$2:$T$644,18,FALSE),"")</f>
        <v>Kenneth Busby</v>
      </c>
      <c r="D2872" s="17" t="str">
        <f>IFERROR(VLOOKUP($F2872,'Location List'!$A$2:$T$644,9,FALSE),"")</f>
        <v>MICHAEL BOSWELL</v>
      </c>
      <c r="E2872" s="17" t="str">
        <f>IFERROR(VLOOKUP($F2872,'Location List'!$A$2:$T$644,2,FALSE),"")</f>
        <v>JACKSON</v>
      </c>
      <c r="F2872" s="26">
        <v>667</v>
      </c>
      <c r="G2872" s="29" t="s">
        <v>3278</v>
      </c>
      <c r="H2872" s="29" t="s">
        <v>3648</v>
      </c>
      <c r="I2872" s="26">
        <v>26</v>
      </c>
      <c r="J2872" s="26">
        <v>147</v>
      </c>
      <c r="K2872" s="26">
        <v>0</v>
      </c>
      <c r="L2872" s="26">
        <v>17</v>
      </c>
      <c r="M2872" s="26">
        <v>173</v>
      </c>
      <c r="N2872" s="26">
        <v>191</v>
      </c>
      <c r="O2872" s="49">
        <v>1.1040000000000001</v>
      </c>
    </row>
    <row r="2873" spans="1:15" ht="15" customHeight="1" x14ac:dyDescent="0.25">
      <c r="A2873" s="17" t="str">
        <f>IFERROR(VLOOKUP($F2873,'Location List'!$A$2:$T$644,20,FALSE),"")</f>
        <v>Bill Eich</v>
      </c>
      <c r="B2873" s="17" t="str">
        <f>IFERROR(VLOOKUP($F2873,'Location List'!$A$2:$T$644,19,FALSE),"")</f>
        <v>David Garcia</v>
      </c>
      <c r="C2873" s="17" t="str">
        <f>IFERROR(VLOOKUP($F2873,'Location List'!$A$2:$T$644,18,FALSE),"")</f>
        <v>James Banks</v>
      </c>
      <c r="D2873" s="17" t="str">
        <f>IFERROR(VLOOKUP($F2873,'Location List'!$A$2:$T$644,9,FALSE),"")</f>
        <v>TODD BELL</v>
      </c>
      <c r="E2873" s="17" t="str">
        <f>IFERROR(VLOOKUP($F2873,'Location List'!$A$2:$T$644,2,FALSE),"")</f>
        <v>JONESBORO</v>
      </c>
      <c r="F2873" s="26">
        <v>668</v>
      </c>
      <c r="G2873" s="29" t="s">
        <v>3605</v>
      </c>
      <c r="H2873" s="29" t="s">
        <v>3296</v>
      </c>
      <c r="I2873" s="26">
        <v>367</v>
      </c>
      <c r="J2873" s="26">
        <v>255</v>
      </c>
      <c r="K2873" s="26">
        <v>0</v>
      </c>
      <c r="L2873" s="26">
        <v>16</v>
      </c>
      <c r="M2873" s="26">
        <v>622</v>
      </c>
      <c r="N2873" s="26">
        <v>4325</v>
      </c>
      <c r="O2873" s="49">
        <v>6.9530000000000003</v>
      </c>
    </row>
    <row r="2874" spans="1:15" ht="15" customHeight="1" x14ac:dyDescent="0.25">
      <c r="A2874" s="17" t="str">
        <f>IFERROR(VLOOKUP($F2874,'Location List'!$A$2:$T$644,20,FALSE),"")</f>
        <v>Bill Eich</v>
      </c>
      <c r="B2874" s="17" t="str">
        <f>IFERROR(VLOOKUP($F2874,'Location List'!$A$2:$T$644,19,FALSE),"")</f>
        <v>David Garcia</v>
      </c>
      <c r="C2874" s="17" t="str">
        <f>IFERROR(VLOOKUP($F2874,'Location List'!$A$2:$T$644,18,FALSE),"")</f>
        <v>James Banks</v>
      </c>
      <c r="D2874" s="17" t="str">
        <f>IFERROR(VLOOKUP($F2874,'Location List'!$A$2:$T$644,9,FALSE),"")</f>
        <v>TODD BELL</v>
      </c>
      <c r="E2874" s="17" t="str">
        <f>IFERROR(VLOOKUP($F2874,'Location List'!$A$2:$T$644,2,FALSE),"")</f>
        <v>JONESBORO</v>
      </c>
      <c r="F2874" s="26">
        <v>668</v>
      </c>
      <c r="G2874" s="29" t="s">
        <v>3605</v>
      </c>
      <c r="H2874" s="29" t="s">
        <v>3289</v>
      </c>
      <c r="I2874" s="26">
        <v>179</v>
      </c>
      <c r="J2874" s="26">
        <v>124</v>
      </c>
      <c r="K2874" s="26">
        <v>0</v>
      </c>
      <c r="L2874" s="26">
        <v>15</v>
      </c>
      <c r="M2874" s="26">
        <v>303</v>
      </c>
      <c r="N2874" s="26">
        <v>1921</v>
      </c>
      <c r="O2874" s="49">
        <v>6.34</v>
      </c>
    </row>
    <row r="2875" spans="1:15" ht="15" customHeight="1" x14ac:dyDescent="0.25">
      <c r="A2875" s="17" t="str">
        <f>IFERROR(VLOOKUP($F2875,'Location List'!$A$2:$T$644,20,FALSE),"")</f>
        <v>Bill Eich</v>
      </c>
      <c r="B2875" s="17" t="str">
        <f>IFERROR(VLOOKUP($F2875,'Location List'!$A$2:$T$644,19,FALSE),"")</f>
        <v>David Garcia</v>
      </c>
      <c r="C2875" s="17" t="str">
        <f>IFERROR(VLOOKUP($F2875,'Location List'!$A$2:$T$644,18,FALSE),"")</f>
        <v>James Banks</v>
      </c>
      <c r="D2875" s="17" t="str">
        <f>IFERROR(VLOOKUP($F2875,'Location List'!$A$2:$T$644,9,FALSE),"")</f>
        <v>TODD BELL</v>
      </c>
      <c r="E2875" s="17" t="str">
        <f>IFERROR(VLOOKUP($F2875,'Location List'!$A$2:$T$644,2,FALSE),"")</f>
        <v>JONESBORO</v>
      </c>
      <c r="F2875" s="26">
        <v>668</v>
      </c>
      <c r="G2875" s="29" t="s">
        <v>3272</v>
      </c>
      <c r="H2875" s="29" t="s">
        <v>3379</v>
      </c>
      <c r="I2875" s="26">
        <v>302</v>
      </c>
      <c r="J2875" s="26">
        <v>244</v>
      </c>
      <c r="K2875" s="26">
        <v>0</v>
      </c>
      <c r="L2875" s="26">
        <v>20</v>
      </c>
      <c r="M2875" s="26">
        <v>546</v>
      </c>
      <c r="N2875" s="26">
        <v>999</v>
      </c>
      <c r="O2875" s="49">
        <v>1.83</v>
      </c>
    </row>
    <row r="2876" spans="1:15" ht="15" customHeight="1" x14ac:dyDescent="0.25">
      <c r="A2876" s="17" t="str">
        <f>IFERROR(VLOOKUP($F2876,'Location List'!$A$2:$T$644,20,FALSE),"")</f>
        <v>Bill Eich</v>
      </c>
      <c r="B2876" s="17" t="str">
        <f>IFERROR(VLOOKUP($F2876,'Location List'!$A$2:$T$644,19,FALSE),"")</f>
        <v>David Garcia</v>
      </c>
      <c r="C2876" s="17" t="str">
        <f>IFERROR(VLOOKUP($F2876,'Location List'!$A$2:$T$644,18,FALSE),"")</f>
        <v>James Banks</v>
      </c>
      <c r="D2876" s="17" t="str">
        <f>IFERROR(VLOOKUP($F2876,'Location List'!$A$2:$T$644,9,FALSE),"")</f>
        <v>TODD BELL</v>
      </c>
      <c r="E2876" s="17" t="str">
        <f>IFERROR(VLOOKUP($F2876,'Location List'!$A$2:$T$644,2,FALSE),"")</f>
        <v>JONESBORO</v>
      </c>
      <c r="F2876" s="26">
        <v>668</v>
      </c>
      <c r="G2876" s="29" t="s">
        <v>3272</v>
      </c>
      <c r="H2876" s="29" t="s">
        <v>3273</v>
      </c>
      <c r="I2876" s="26">
        <v>472</v>
      </c>
      <c r="J2876" s="26">
        <v>677</v>
      </c>
      <c r="K2876" s="26">
        <v>0</v>
      </c>
      <c r="L2876" s="26">
        <v>13</v>
      </c>
      <c r="M2876" s="26">
        <v>1149</v>
      </c>
      <c r="N2876" s="26">
        <v>751</v>
      </c>
      <c r="O2876" s="49">
        <v>0.65400000000000003</v>
      </c>
    </row>
    <row r="2877" spans="1:15" ht="15" customHeight="1" x14ac:dyDescent="0.25">
      <c r="A2877" s="17" t="str">
        <f>IFERROR(VLOOKUP($F2877,'Location List'!$A$2:$T$644,20,FALSE),"")</f>
        <v>Bill Eich</v>
      </c>
      <c r="B2877" s="17" t="str">
        <f>IFERROR(VLOOKUP($F2877,'Location List'!$A$2:$T$644,19,FALSE),"")</f>
        <v>David Garcia</v>
      </c>
      <c r="C2877" s="17" t="str">
        <f>IFERROR(VLOOKUP($F2877,'Location List'!$A$2:$T$644,18,FALSE),"")</f>
        <v>James Banks</v>
      </c>
      <c r="D2877" s="17" t="str">
        <f>IFERROR(VLOOKUP($F2877,'Location List'!$A$2:$T$644,9,FALSE),"")</f>
        <v>TODD BELL</v>
      </c>
      <c r="E2877" s="17" t="str">
        <f>IFERROR(VLOOKUP($F2877,'Location List'!$A$2:$T$644,2,FALSE),"")</f>
        <v>JONESBORO</v>
      </c>
      <c r="F2877" s="26">
        <v>668</v>
      </c>
      <c r="G2877" s="29" t="s">
        <v>3272</v>
      </c>
      <c r="H2877" s="29" t="s">
        <v>3333</v>
      </c>
      <c r="I2877" s="26">
        <v>285</v>
      </c>
      <c r="J2877" s="26">
        <v>334</v>
      </c>
      <c r="K2877" s="26">
        <v>0</v>
      </c>
      <c r="L2877" s="26">
        <v>17</v>
      </c>
      <c r="M2877" s="26">
        <v>619</v>
      </c>
      <c r="N2877" s="26">
        <v>4235</v>
      </c>
      <c r="O2877" s="49">
        <v>6.8419999999999996</v>
      </c>
    </row>
    <row r="2878" spans="1:15" ht="15" customHeight="1" x14ac:dyDescent="0.25">
      <c r="A2878" s="17" t="str">
        <f>IFERROR(VLOOKUP($F2878,'Location List'!$A$2:$T$644,20,FALSE),"")</f>
        <v>Bill Eich</v>
      </c>
      <c r="B2878" s="17" t="str">
        <f>IFERROR(VLOOKUP($F2878,'Location List'!$A$2:$T$644,19,FALSE),"")</f>
        <v>David Garcia</v>
      </c>
      <c r="C2878" s="17" t="str">
        <f>IFERROR(VLOOKUP($F2878,'Location List'!$A$2:$T$644,18,FALSE),"")</f>
        <v>James Banks</v>
      </c>
      <c r="D2878" s="17" t="str">
        <f>IFERROR(VLOOKUP($F2878,'Location List'!$A$2:$T$644,9,FALSE),"")</f>
        <v>TODD BELL</v>
      </c>
      <c r="E2878" s="17" t="str">
        <f>IFERROR(VLOOKUP($F2878,'Location List'!$A$2:$T$644,2,FALSE),"")</f>
        <v>JONESBORO</v>
      </c>
      <c r="F2878" s="26">
        <v>668</v>
      </c>
      <c r="G2878" s="29" t="s">
        <v>3278</v>
      </c>
      <c r="H2878" s="29" t="s">
        <v>3286</v>
      </c>
      <c r="I2878" s="26">
        <v>190</v>
      </c>
      <c r="J2878" s="26">
        <v>253</v>
      </c>
      <c r="K2878" s="26">
        <v>0</v>
      </c>
      <c r="L2878" s="26">
        <v>16</v>
      </c>
      <c r="M2878" s="26">
        <v>443</v>
      </c>
      <c r="N2878" s="26">
        <v>554</v>
      </c>
      <c r="O2878" s="49">
        <v>1.2509999999999999</v>
      </c>
    </row>
    <row r="2879" spans="1:15" ht="15" customHeight="1" x14ac:dyDescent="0.25">
      <c r="A2879" s="17" t="str">
        <f>IFERROR(VLOOKUP($F2879,'Location List'!$A$2:$T$644,20,FALSE),"")</f>
        <v>Bill Eich</v>
      </c>
      <c r="B2879" s="17" t="str">
        <f>IFERROR(VLOOKUP($F2879,'Location List'!$A$2:$T$644,19,FALSE),"")</f>
        <v>David Garcia</v>
      </c>
      <c r="C2879" s="17" t="str">
        <f>IFERROR(VLOOKUP($F2879,'Location List'!$A$2:$T$644,18,FALSE),"")</f>
        <v>James Banks</v>
      </c>
      <c r="D2879" s="17" t="str">
        <f>IFERROR(VLOOKUP($F2879,'Location List'!$A$2:$T$644,9,FALSE),"")</f>
        <v>TODD BELL</v>
      </c>
      <c r="E2879" s="17" t="str">
        <f>IFERROR(VLOOKUP($F2879,'Location List'!$A$2:$T$644,2,FALSE),"")</f>
        <v>JONESBORO</v>
      </c>
      <c r="F2879" s="26">
        <v>668</v>
      </c>
      <c r="G2879" s="29" t="s">
        <v>3278</v>
      </c>
      <c r="H2879" s="29" t="s">
        <v>3315</v>
      </c>
      <c r="I2879" s="26">
        <v>154</v>
      </c>
      <c r="J2879" s="26">
        <v>140</v>
      </c>
      <c r="K2879" s="26">
        <v>0</v>
      </c>
      <c r="L2879" s="26">
        <v>15</v>
      </c>
      <c r="M2879" s="26">
        <v>294</v>
      </c>
      <c r="N2879" s="26">
        <v>2155</v>
      </c>
      <c r="O2879" s="49">
        <v>7.33</v>
      </c>
    </row>
    <row r="2880" spans="1:15" ht="15" customHeight="1" x14ac:dyDescent="0.25">
      <c r="A2880" s="17" t="str">
        <f>IFERROR(VLOOKUP($F2880,'Location List'!$A$2:$T$644,20,FALSE),"")</f>
        <v>Bill Eich</v>
      </c>
      <c r="B2880" s="17" t="str">
        <f>IFERROR(VLOOKUP($F2880,'Location List'!$A$2:$T$644,19,FALSE),"")</f>
        <v>David Garcia</v>
      </c>
      <c r="C2880" s="17" t="str">
        <f>IFERROR(VLOOKUP($F2880,'Location List'!$A$2:$T$644,18,FALSE),"")</f>
        <v>James Banks</v>
      </c>
      <c r="D2880" s="17" t="str">
        <f>IFERROR(VLOOKUP($F2880,'Location List'!$A$2:$T$644,9,FALSE),"")</f>
        <v>TODD BELL</v>
      </c>
      <c r="E2880" s="17" t="str">
        <f>IFERROR(VLOOKUP($F2880,'Location List'!$A$2:$T$644,2,FALSE),"")</f>
        <v>JONESBORO</v>
      </c>
      <c r="F2880" s="26">
        <v>668</v>
      </c>
      <c r="G2880" s="29" t="s">
        <v>3278</v>
      </c>
      <c r="H2880" s="29" t="s">
        <v>3360</v>
      </c>
      <c r="I2880" s="26">
        <v>136</v>
      </c>
      <c r="J2880" s="26">
        <v>250</v>
      </c>
      <c r="K2880" s="26">
        <v>0</v>
      </c>
      <c r="L2880" s="26">
        <v>15</v>
      </c>
      <c r="M2880" s="26">
        <v>386</v>
      </c>
      <c r="N2880" s="26">
        <v>3287</v>
      </c>
      <c r="O2880" s="49">
        <v>8.516</v>
      </c>
    </row>
    <row r="2881" spans="1:15" ht="15" customHeight="1" x14ac:dyDescent="0.25">
      <c r="A2881" s="17" t="str">
        <f>IFERROR(VLOOKUP($F2881,'Location List'!$A$2:$T$644,20,FALSE),"")</f>
        <v>Bill Eich</v>
      </c>
      <c r="B2881" s="17" t="str">
        <f>IFERROR(VLOOKUP($F2881,'Location List'!$A$2:$T$644,19,FALSE),"")</f>
        <v>David Garcia</v>
      </c>
      <c r="C2881" s="17" t="str">
        <f>IFERROR(VLOOKUP($F2881,'Location List'!$A$2:$T$644,18,FALSE),"")</f>
        <v>James Banks</v>
      </c>
      <c r="D2881" s="17" t="str">
        <f>IFERROR(VLOOKUP($F2881,'Location List'!$A$2:$T$644,9,FALSE),"")</f>
        <v>TODD BELL</v>
      </c>
      <c r="E2881" s="17" t="str">
        <f>IFERROR(VLOOKUP($F2881,'Location List'!$A$2:$T$644,2,FALSE),"")</f>
        <v>JONESBORO</v>
      </c>
      <c r="F2881" s="26">
        <v>668</v>
      </c>
      <c r="G2881" s="29" t="s">
        <v>3278</v>
      </c>
      <c r="H2881" s="29" t="s">
        <v>3343</v>
      </c>
      <c r="I2881" s="26">
        <v>151</v>
      </c>
      <c r="J2881" s="26">
        <v>223</v>
      </c>
      <c r="K2881" s="26">
        <v>0</v>
      </c>
      <c r="L2881" s="26">
        <v>16</v>
      </c>
      <c r="M2881" s="26">
        <v>374</v>
      </c>
      <c r="N2881" s="26">
        <v>2976</v>
      </c>
      <c r="O2881" s="49">
        <v>7.9569999999999999</v>
      </c>
    </row>
    <row r="2882" spans="1:15" ht="15" customHeight="1" x14ac:dyDescent="0.25">
      <c r="A2882" s="17" t="str">
        <f>IFERROR(VLOOKUP($F2882,'Location List'!$A$2:$T$644,20,FALSE),"")</f>
        <v>Bill Eich</v>
      </c>
      <c r="B2882" s="17" t="str">
        <f>IFERROR(VLOOKUP($F2882,'Location List'!$A$2:$T$644,19,FALSE),"")</f>
        <v>David Garcia</v>
      </c>
      <c r="C2882" s="17" t="str">
        <f>IFERROR(VLOOKUP($F2882,'Location List'!$A$2:$T$644,18,FALSE),"")</f>
        <v>James Banks</v>
      </c>
      <c r="D2882" s="17" t="str">
        <f>IFERROR(VLOOKUP($F2882,'Location List'!$A$2:$T$644,9,FALSE),"")</f>
        <v>TODD BELL</v>
      </c>
      <c r="E2882" s="17" t="str">
        <f>IFERROR(VLOOKUP($F2882,'Location List'!$A$2:$T$644,2,FALSE),"")</f>
        <v>JONESBORO</v>
      </c>
      <c r="F2882" s="26">
        <v>668</v>
      </c>
      <c r="G2882" s="29" t="s">
        <v>3278</v>
      </c>
      <c r="H2882" s="29" t="s">
        <v>3279</v>
      </c>
      <c r="I2882" s="26">
        <v>134</v>
      </c>
      <c r="J2882" s="26">
        <v>129</v>
      </c>
      <c r="K2882" s="26">
        <v>0</v>
      </c>
      <c r="L2882" s="26">
        <v>16</v>
      </c>
      <c r="M2882" s="26">
        <v>263</v>
      </c>
      <c r="N2882" s="26">
        <v>2186</v>
      </c>
      <c r="O2882" s="49">
        <v>8.3119999999999994</v>
      </c>
    </row>
    <row r="2883" spans="1:15" ht="15" customHeight="1" x14ac:dyDescent="0.25">
      <c r="A2883" s="17" t="str">
        <f>IFERROR(VLOOKUP($F2883,'Location List'!$A$2:$T$644,20,FALSE),"")</f>
        <v>Bill Eich</v>
      </c>
      <c r="B2883" s="17" t="str">
        <f>IFERROR(VLOOKUP($F2883,'Location List'!$A$2:$T$644,19,FALSE),"")</f>
        <v>David Garcia</v>
      </c>
      <c r="C2883" s="17" t="str">
        <f>IFERROR(VLOOKUP($F2883,'Location List'!$A$2:$T$644,18,FALSE),"")</f>
        <v>James Banks</v>
      </c>
      <c r="D2883" s="17" t="str">
        <f>IFERROR(VLOOKUP($F2883,'Location List'!$A$2:$T$644,9,FALSE),"")</f>
        <v>TODD BELL</v>
      </c>
      <c r="E2883" s="17" t="str">
        <f>IFERROR(VLOOKUP($F2883,'Location List'!$A$2:$T$644,2,FALSE),"")</f>
        <v>JONESBORO</v>
      </c>
      <c r="F2883" s="26">
        <v>668</v>
      </c>
      <c r="G2883" s="29" t="s">
        <v>3278</v>
      </c>
      <c r="H2883" s="29" t="s">
        <v>3505</v>
      </c>
      <c r="I2883" s="26">
        <v>303</v>
      </c>
      <c r="J2883" s="26">
        <v>400</v>
      </c>
      <c r="K2883" s="26">
        <v>0</v>
      </c>
      <c r="L2883" s="26">
        <v>19</v>
      </c>
      <c r="M2883" s="26">
        <v>703</v>
      </c>
      <c r="N2883" s="26">
        <v>1388</v>
      </c>
      <c r="O2883" s="49">
        <v>1.974</v>
      </c>
    </row>
    <row r="2884" spans="1:15" ht="15" customHeight="1" x14ac:dyDescent="0.25">
      <c r="A2884" s="17" t="str">
        <f>IFERROR(VLOOKUP($F2884,'Location List'!$A$2:$T$644,20,FALSE),"")</f>
        <v>Bill Eich</v>
      </c>
      <c r="B2884" s="17" t="str">
        <f>IFERROR(VLOOKUP($F2884,'Location List'!$A$2:$T$644,19,FALSE),"")</f>
        <v>David Garcia</v>
      </c>
      <c r="C2884" s="17" t="str">
        <f>IFERROR(VLOOKUP($F2884,'Location List'!$A$2:$T$644,18,FALSE),"")</f>
        <v>James Banks</v>
      </c>
      <c r="D2884" s="17" t="str">
        <f>IFERROR(VLOOKUP($F2884,'Location List'!$A$2:$T$644,9,FALSE),"")</f>
        <v>TODD BELL</v>
      </c>
      <c r="E2884" s="17" t="str">
        <f>IFERROR(VLOOKUP($F2884,'Location List'!$A$2:$T$644,2,FALSE),"")</f>
        <v>JONESBORO</v>
      </c>
      <c r="F2884" s="26">
        <v>668</v>
      </c>
      <c r="G2884" s="29" t="s">
        <v>3278</v>
      </c>
      <c r="H2884" s="29" t="s">
        <v>3317</v>
      </c>
      <c r="I2884" s="26">
        <v>190</v>
      </c>
      <c r="J2884" s="26">
        <v>184</v>
      </c>
      <c r="K2884" s="26">
        <v>0</v>
      </c>
      <c r="L2884" s="26">
        <v>11</v>
      </c>
      <c r="M2884" s="26">
        <v>374</v>
      </c>
      <c r="N2884" s="26">
        <v>2544</v>
      </c>
      <c r="O2884" s="49">
        <v>6.8019999999999996</v>
      </c>
    </row>
    <row r="2885" spans="1:15" ht="15" customHeight="1" x14ac:dyDescent="0.25">
      <c r="A2885" s="17" t="str">
        <f>IFERROR(VLOOKUP($F2885,'Location List'!$A$2:$T$644,20,FALSE),"")</f>
        <v>Bill Eich</v>
      </c>
      <c r="B2885" s="17" t="str">
        <f>IFERROR(VLOOKUP($F2885,'Location List'!$A$2:$T$644,19,FALSE),"")</f>
        <v>David Garcia</v>
      </c>
      <c r="C2885" s="17" t="str">
        <f>IFERROR(VLOOKUP($F2885,'Location List'!$A$2:$T$644,18,FALSE),"")</f>
        <v>Chris Smith</v>
      </c>
      <c r="D2885" s="17" t="str">
        <f>IFERROR(VLOOKUP($F2885,'Location List'!$A$2:$T$644,9,FALSE),"")</f>
        <v>TODD BELL</v>
      </c>
      <c r="E2885" s="17" t="str">
        <f>IFERROR(VLOOKUP($F2885,'Location List'!$A$2:$T$644,2,FALSE),"")</f>
        <v>ROGERS</v>
      </c>
      <c r="F2885" s="26">
        <v>669</v>
      </c>
      <c r="G2885" s="29" t="s">
        <v>3605</v>
      </c>
      <c r="H2885" s="29" t="s">
        <v>3296</v>
      </c>
      <c r="I2885" s="26">
        <v>249</v>
      </c>
      <c r="J2885" s="26">
        <v>316</v>
      </c>
      <c r="K2885" s="26">
        <v>0</v>
      </c>
      <c r="L2885" s="26">
        <v>16</v>
      </c>
      <c r="M2885" s="26">
        <v>565</v>
      </c>
      <c r="N2885" s="26">
        <v>5067</v>
      </c>
      <c r="O2885" s="49">
        <v>8.968</v>
      </c>
    </row>
    <row r="2886" spans="1:15" ht="15" customHeight="1" x14ac:dyDescent="0.25">
      <c r="A2886" s="17" t="str">
        <f>IFERROR(VLOOKUP($F2886,'Location List'!$A$2:$T$644,20,FALSE),"")</f>
        <v>Bill Eich</v>
      </c>
      <c r="B2886" s="17" t="str">
        <f>IFERROR(VLOOKUP($F2886,'Location List'!$A$2:$T$644,19,FALSE),"")</f>
        <v>David Garcia</v>
      </c>
      <c r="C2886" s="17" t="str">
        <f>IFERROR(VLOOKUP($F2886,'Location List'!$A$2:$T$644,18,FALSE),"")</f>
        <v>Chris Smith</v>
      </c>
      <c r="D2886" s="17" t="str">
        <f>IFERROR(VLOOKUP($F2886,'Location List'!$A$2:$T$644,9,FALSE),"")</f>
        <v>TODD BELL</v>
      </c>
      <c r="E2886" s="17" t="str">
        <f>IFERROR(VLOOKUP($F2886,'Location List'!$A$2:$T$644,2,FALSE),"")</f>
        <v>ROGERS</v>
      </c>
      <c r="F2886" s="26">
        <v>669</v>
      </c>
      <c r="G2886" s="29" t="s">
        <v>3605</v>
      </c>
      <c r="H2886" s="29" t="s">
        <v>3289</v>
      </c>
      <c r="I2886" s="26">
        <v>242</v>
      </c>
      <c r="J2886" s="26">
        <v>256</v>
      </c>
      <c r="K2886" s="26">
        <v>0</v>
      </c>
      <c r="L2886" s="26">
        <v>15</v>
      </c>
      <c r="M2886" s="26">
        <v>498</v>
      </c>
      <c r="N2886" s="26">
        <v>4554</v>
      </c>
      <c r="O2886" s="49">
        <v>9.1449999999999996</v>
      </c>
    </row>
    <row r="2887" spans="1:15" ht="15" customHeight="1" x14ac:dyDescent="0.25">
      <c r="A2887" s="17" t="str">
        <f>IFERROR(VLOOKUP($F2887,'Location List'!$A$2:$T$644,20,FALSE),"")</f>
        <v>Bill Eich</v>
      </c>
      <c r="B2887" s="17" t="str">
        <f>IFERROR(VLOOKUP($F2887,'Location List'!$A$2:$T$644,19,FALSE),"")</f>
        <v>David Garcia</v>
      </c>
      <c r="C2887" s="17" t="str">
        <f>IFERROR(VLOOKUP($F2887,'Location List'!$A$2:$T$644,18,FALSE),"")</f>
        <v>Chris Smith</v>
      </c>
      <c r="D2887" s="17" t="str">
        <f>IFERROR(VLOOKUP($F2887,'Location List'!$A$2:$T$644,9,FALSE),"")</f>
        <v>TODD BELL</v>
      </c>
      <c r="E2887" s="17" t="str">
        <f>IFERROR(VLOOKUP($F2887,'Location List'!$A$2:$T$644,2,FALSE),"")</f>
        <v>ROGERS</v>
      </c>
      <c r="F2887" s="26">
        <v>669</v>
      </c>
      <c r="G2887" s="29" t="s">
        <v>3605</v>
      </c>
      <c r="H2887" s="29" t="s">
        <v>3430</v>
      </c>
      <c r="I2887" s="26">
        <v>285</v>
      </c>
      <c r="J2887" s="26">
        <v>292</v>
      </c>
      <c r="K2887" s="26">
        <v>0</v>
      </c>
      <c r="L2887" s="26">
        <v>17</v>
      </c>
      <c r="M2887" s="26">
        <v>577</v>
      </c>
      <c r="N2887" s="26">
        <v>4053</v>
      </c>
      <c r="O2887" s="49">
        <v>7.024</v>
      </c>
    </row>
    <row r="2888" spans="1:15" ht="15" customHeight="1" x14ac:dyDescent="0.25">
      <c r="A2888" s="17" t="str">
        <f>IFERROR(VLOOKUP($F2888,'Location List'!$A$2:$T$644,20,FALSE),"")</f>
        <v>Bill Eich</v>
      </c>
      <c r="B2888" s="17" t="str">
        <f>IFERROR(VLOOKUP($F2888,'Location List'!$A$2:$T$644,19,FALSE),"")</f>
        <v>David Garcia</v>
      </c>
      <c r="C2888" s="17" t="str">
        <f>IFERROR(VLOOKUP($F2888,'Location List'!$A$2:$T$644,18,FALSE),"")</f>
        <v>Chris Smith</v>
      </c>
      <c r="D2888" s="17" t="str">
        <f>IFERROR(VLOOKUP($F2888,'Location List'!$A$2:$T$644,9,FALSE),"")</f>
        <v>TODD BELL</v>
      </c>
      <c r="E2888" s="17" t="str">
        <f>IFERROR(VLOOKUP($F2888,'Location List'!$A$2:$T$644,2,FALSE),"")</f>
        <v>ROGERS</v>
      </c>
      <c r="F2888" s="26">
        <v>669</v>
      </c>
      <c r="G2888" s="29" t="s">
        <v>3272</v>
      </c>
      <c r="H2888" s="29" t="s">
        <v>3405</v>
      </c>
      <c r="I2888" s="26">
        <v>239</v>
      </c>
      <c r="J2888" s="26">
        <v>443</v>
      </c>
      <c r="K2888" s="26">
        <v>0</v>
      </c>
      <c r="L2888" s="26">
        <v>18</v>
      </c>
      <c r="M2888" s="26">
        <v>682</v>
      </c>
      <c r="N2888" s="26">
        <v>5125</v>
      </c>
      <c r="O2888" s="49">
        <v>7.5149999999999997</v>
      </c>
    </row>
    <row r="2889" spans="1:15" ht="15" customHeight="1" x14ac:dyDescent="0.25">
      <c r="A2889" s="17" t="str">
        <f>IFERROR(VLOOKUP($F2889,'Location List'!$A$2:$T$644,20,FALSE),"")</f>
        <v>Bill Eich</v>
      </c>
      <c r="B2889" s="17" t="str">
        <f>IFERROR(VLOOKUP($F2889,'Location List'!$A$2:$T$644,19,FALSE),"")</f>
        <v>David Garcia</v>
      </c>
      <c r="C2889" s="17" t="str">
        <f>IFERROR(VLOOKUP($F2889,'Location List'!$A$2:$T$644,18,FALSE),"")</f>
        <v>Chris Smith</v>
      </c>
      <c r="D2889" s="17" t="str">
        <f>IFERROR(VLOOKUP($F2889,'Location List'!$A$2:$T$644,9,FALSE),"")</f>
        <v>TODD BELL</v>
      </c>
      <c r="E2889" s="17" t="str">
        <f>IFERROR(VLOOKUP($F2889,'Location List'!$A$2:$T$644,2,FALSE),"")</f>
        <v>ROGERS</v>
      </c>
      <c r="F2889" s="26">
        <v>669</v>
      </c>
      <c r="G2889" s="29" t="s">
        <v>3272</v>
      </c>
      <c r="H2889" s="29" t="s">
        <v>3341</v>
      </c>
      <c r="I2889" s="26">
        <v>525</v>
      </c>
      <c r="J2889" s="26">
        <v>873</v>
      </c>
      <c r="K2889" s="26">
        <v>0</v>
      </c>
      <c r="L2889" s="26">
        <v>15</v>
      </c>
      <c r="M2889" s="26">
        <v>1398</v>
      </c>
      <c r="N2889" s="26">
        <v>9068</v>
      </c>
      <c r="O2889" s="49">
        <v>6.4859999999999998</v>
      </c>
    </row>
    <row r="2890" spans="1:15" ht="15" customHeight="1" x14ac:dyDescent="0.25">
      <c r="A2890" s="17" t="str">
        <f>IFERROR(VLOOKUP($F2890,'Location List'!$A$2:$T$644,20,FALSE),"")</f>
        <v>Bill Eich</v>
      </c>
      <c r="B2890" s="17" t="str">
        <f>IFERROR(VLOOKUP($F2890,'Location List'!$A$2:$T$644,19,FALSE),"")</f>
        <v>David Garcia</v>
      </c>
      <c r="C2890" s="17" t="str">
        <f>IFERROR(VLOOKUP($F2890,'Location List'!$A$2:$T$644,18,FALSE),"")</f>
        <v>Chris Smith</v>
      </c>
      <c r="D2890" s="17" t="str">
        <f>IFERROR(VLOOKUP($F2890,'Location List'!$A$2:$T$644,9,FALSE),"")</f>
        <v>TODD BELL</v>
      </c>
      <c r="E2890" s="17" t="str">
        <f>IFERROR(VLOOKUP($F2890,'Location List'!$A$2:$T$644,2,FALSE),"")</f>
        <v>ROGERS</v>
      </c>
      <c r="F2890" s="26">
        <v>669</v>
      </c>
      <c r="G2890" s="29" t="s">
        <v>3276</v>
      </c>
      <c r="H2890" s="29" t="s">
        <v>3305</v>
      </c>
      <c r="I2890" s="26">
        <v>24</v>
      </c>
      <c r="J2890" s="26">
        <v>22</v>
      </c>
      <c r="K2890" s="26">
        <v>0</v>
      </c>
      <c r="L2890" s="26">
        <v>14</v>
      </c>
      <c r="M2890" s="26">
        <v>46</v>
      </c>
      <c r="N2890" s="26">
        <v>385</v>
      </c>
      <c r="O2890" s="49">
        <v>8.3699999999999992</v>
      </c>
    </row>
    <row r="2891" spans="1:15" ht="15" customHeight="1" x14ac:dyDescent="0.25">
      <c r="A2891" s="17" t="str">
        <f>IFERROR(VLOOKUP($F2891,'Location List'!$A$2:$T$644,20,FALSE),"")</f>
        <v>Bill Eich</v>
      </c>
      <c r="B2891" s="17" t="str">
        <f>IFERROR(VLOOKUP($F2891,'Location List'!$A$2:$T$644,19,FALSE),"")</f>
        <v>David Garcia</v>
      </c>
      <c r="C2891" s="17" t="str">
        <f>IFERROR(VLOOKUP($F2891,'Location List'!$A$2:$T$644,18,FALSE),"")</f>
        <v>Chris Smith</v>
      </c>
      <c r="D2891" s="17" t="str">
        <f>IFERROR(VLOOKUP($F2891,'Location List'!$A$2:$T$644,9,FALSE),"")</f>
        <v>TODD BELL</v>
      </c>
      <c r="E2891" s="17" t="str">
        <f>IFERROR(VLOOKUP($F2891,'Location List'!$A$2:$T$644,2,FALSE),"")</f>
        <v>ROGERS</v>
      </c>
      <c r="F2891" s="26">
        <v>669</v>
      </c>
      <c r="G2891" s="29" t="s">
        <v>3276</v>
      </c>
      <c r="H2891" s="29" t="s">
        <v>3306</v>
      </c>
      <c r="I2891" s="26">
        <v>24</v>
      </c>
      <c r="J2891" s="26">
        <v>22</v>
      </c>
      <c r="K2891" s="26">
        <v>0</v>
      </c>
      <c r="L2891" s="26">
        <v>15</v>
      </c>
      <c r="M2891" s="26">
        <v>46</v>
      </c>
      <c r="N2891" s="26">
        <v>39</v>
      </c>
      <c r="O2891" s="49">
        <v>0.84799999999999998</v>
      </c>
    </row>
    <row r="2892" spans="1:15" ht="15" customHeight="1" x14ac:dyDescent="0.25">
      <c r="A2892" s="17" t="str">
        <f>IFERROR(VLOOKUP($F2892,'Location List'!$A$2:$T$644,20,FALSE),"")</f>
        <v>Bill Eich</v>
      </c>
      <c r="B2892" s="17" t="str">
        <f>IFERROR(VLOOKUP($F2892,'Location List'!$A$2:$T$644,19,FALSE),"")</f>
        <v>David Garcia</v>
      </c>
      <c r="C2892" s="17" t="str">
        <f>IFERROR(VLOOKUP($F2892,'Location List'!$A$2:$T$644,18,FALSE),"")</f>
        <v>Chris Smith</v>
      </c>
      <c r="D2892" s="17" t="str">
        <f>IFERROR(VLOOKUP($F2892,'Location List'!$A$2:$T$644,9,FALSE),"")</f>
        <v>TODD BELL</v>
      </c>
      <c r="E2892" s="17" t="str">
        <f>IFERROR(VLOOKUP($F2892,'Location List'!$A$2:$T$644,2,FALSE),"")</f>
        <v>ROGERS</v>
      </c>
      <c r="F2892" s="26">
        <v>669</v>
      </c>
      <c r="G2892" s="29" t="s">
        <v>3276</v>
      </c>
      <c r="H2892" s="29" t="s">
        <v>3499</v>
      </c>
      <c r="I2892" s="26">
        <v>128</v>
      </c>
      <c r="J2892" s="26">
        <v>127</v>
      </c>
      <c r="K2892" s="26">
        <v>0</v>
      </c>
      <c r="L2892" s="26">
        <v>14</v>
      </c>
      <c r="M2892" s="26">
        <v>255</v>
      </c>
      <c r="N2892" s="26">
        <v>0</v>
      </c>
      <c r="O2892" s="49">
        <v>0</v>
      </c>
    </row>
    <row r="2893" spans="1:15" ht="15" customHeight="1" x14ac:dyDescent="0.25">
      <c r="A2893" s="17" t="str">
        <f>IFERROR(VLOOKUP($F2893,'Location List'!$A$2:$T$644,20,FALSE),"")</f>
        <v>Bill Eich</v>
      </c>
      <c r="B2893" s="17" t="str">
        <f>IFERROR(VLOOKUP($F2893,'Location List'!$A$2:$T$644,19,FALSE),"")</f>
        <v>David Garcia</v>
      </c>
      <c r="C2893" s="17" t="str">
        <f>IFERROR(VLOOKUP($F2893,'Location List'!$A$2:$T$644,18,FALSE),"")</f>
        <v>Chris Smith</v>
      </c>
      <c r="D2893" s="17" t="str">
        <f>IFERROR(VLOOKUP($F2893,'Location List'!$A$2:$T$644,9,FALSE),"")</f>
        <v>TODD BELL</v>
      </c>
      <c r="E2893" s="17" t="str">
        <f>IFERROR(VLOOKUP($F2893,'Location List'!$A$2:$T$644,2,FALSE),"")</f>
        <v>ROGERS</v>
      </c>
      <c r="F2893" s="26">
        <v>669</v>
      </c>
      <c r="G2893" s="29" t="s">
        <v>3276</v>
      </c>
      <c r="H2893" s="29" t="s">
        <v>3500</v>
      </c>
      <c r="I2893" s="26">
        <v>129</v>
      </c>
      <c r="J2893" s="26">
        <v>112</v>
      </c>
      <c r="K2893" s="26">
        <v>0</v>
      </c>
      <c r="L2893" s="26">
        <v>14</v>
      </c>
      <c r="M2893" s="26">
        <v>241</v>
      </c>
      <c r="N2893" s="26">
        <v>0</v>
      </c>
      <c r="O2893" s="49">
        <v>0</v>
      </c>
    </row>
    <row r="2894" spans="1:15" ht="15" customHeight="1" x14ac:dyDescent="0.25">
      <c r="A2894" s="17" t="str">
        <f>IFERROR(VLOOKUP($F2894,'Location List'!$A$2:$T$644,20,FALSE),"")</f>
        <v>Bill Eich</v>
      </c>
      <c r="B2894" s="17" t="str">
        <f>IFERROR(VLOOKUP($F2894,'Location List'!$A$2:$T$644,19,FALSE),"")</f>
        <v>David Garcia</v>
      </c>
      <c r="C2894" s="17" t="str">
        <f>IFERROR(VLOOKUP($F2894,'Location List'!$A$2:$T$644,18,FALSE),"")</f>
        <v>Chris Smith</v>
      </c>
      <c r="D2894" s="17" t="str">
        <f>IFERROR(VLOOKUP($F2894,'Location List'!$A$2:$T$644,9,FALSE),"")</f>
        <v>TODD BELL</v>
      </c>
      <c r="E2894" s="17" t="str">
        <f>IFERROR(VLOOKUP($F2894,'Location List'!$A$2:$T$644,2,FALSE),"")</f>
        <v>ROGERS</v>
      </c>
      <c r="F2894" s="26">
        <v>669</v>
      </c>
      <c r="G2894" s="29" t="s">
        <v>3278</v>
      </c>
      <c r="H2894" s="29" t="s">
        <v>3315</v>
      </c>
      <c r="I2894" s="26">
        <v>158</v>
      </c>
      <c r="J2894" s="26">
        <v>145</v>
      </c>
      <c r="K2894" s="26">
        <v>0</v>
      </c>
      <c r="L2894" s="26">
        <v>15</v>
      </c>
      <c r="M2894" s="26">
        <v>303</v>
      </c>
      <c r="N2894" s="26">
        <v>1824</v>
      </c>
      <c r="O2894" s="49">
        <v>6.02</v>
      </c>
    </row>
    <row r="2895" spans="1:15" ht="15" customHeight="1" x14ac:dyDescent="0.25">
      <c r="A2895" s="17" t="str">
        <f>IFERROR(VLOOKUP($F2895,'Location List'!$A$2:$T$644,20,FALSE),"")</f>
        <v>Bill Eich</v>
      </c>
      <c r="B2895" s="17" t="str">
        <f>IFERROR(VLOOKUP($F2895,'Location List'!$A$2:$T$644,19,FALSE),"")</f>
        <v>David Garcia</v>
      </c>
      <c r="C2895" s="17" t="str">
        <f>IFERROR(VLOOKUP($F2895,'Location List'!$A$2:$T$644,18,FALSE),"")</f>
        <v>Chris Smith</v>
      </c>
      <c r="D2895" s="17" t="str">
        <f>IFERROR(VLOOKUP($F2895,'Location List'!$A$2:$T$644,9,FALSE),"")</f>
        <v>TODD BELL</v>
      </c>
      <c r="E2895" s="17" t="str">
        <f>IFERROR(VLOOKUP($F2895,'Location List'!$A$2:$T$644,2,FALSE),"")</f>
        <v>ROGERS</v>
      </c>
      <c r="F2895" s="26">
        <v>669</v>
      </c>
      <c r="G2895" s="29" t="s">
        <v>3278</v>
      </c>
      <c r="H2895" s="29" t="s">
        <v>3414</v>
      </c>
      <c r="I2895" s="26">
        <v>116</v>
      </c>
      <c r="J2895" s="26">
        <v>164</v>
      </c>
      <c r="K2895" s="26">
        <v>0</v>
      </c>
      <c r="L2895" s="26">
        <v>14</v>
      </c>
      <c r="M2895" s="26">
        <v>280</v>
      </c>
      <c r="N2895" s="26">
        <v>556</v>
      </c>
      <c r="O2895" s="49">
        <v>1.986</v>
      </c>
    </row>
    <row r="2896" spans="1:15" ht="15" customHeight="1" x14ac:dyDescent="0.25">
      <c r="A2896" s="17" t="str">
        <f>IFERROR(VLOOKUP($F2896,'Location List'!$A$2:$T$644,20,FALSE),"")</f>
        <v>Bill Eich</v>
      </c>
      <c r="B2896" s="17" t="str">
        <f>IFERROR(VLOOKUP($F2896,'Location List'!$A$2:$T$644,19,FALSE),"")</f>
        <v>David Garcia</v>
      </c>
      <c r="C2896" s="17" t="str">
        <f>IFERROR(VLOOKUP($F2896,'Location List'!$A$2:$T$644,18,FALSE),"")</f>
        <v>Chris Smith</v>
      </c>
      <c r="D2896" s="17" t="str">
        <f>IFERROR(VLOOKUP($F2896,'Location List'!$A$2:$T$644,9,FALSE),"")</f>
        <v>TODD BELL</v>
      </c>
      <c r="E2896" s="17" t="str">
        <f>IFERROR(VLOOKUP($F2896,'Location List'!$A$2:$T$644,2,FALSE),"")</f>
        <v>ROGERS</v>
      </c>
      <c r="F2896" s="26">
        <v>669</v>
      </c>
      <c r="G2896" s="29" t="s">
        <v>3278</v>
      </c>
      <c r="H2896" s="29" t="s">
        <v>3428</v>
      </c>
      <c r="I2896" s="26">
        <v>119</v>
      </c>
      <c r="J2896" s="26">
        <v>215</v>
      </c>
      <c r="K2896" s="26">
        <v>0</v>
      </c>
      <c r="L2896" s="26">
        <v>15</v>
      </c>
      <c r="M2896" s="26">
        <v>334</v>
      </c>
      <c r="N2896" s="26">
        <v>547</v>
      </c>
      <c r="O2896" s="49">
        <v>1.6379999999999999</v>
      </c>
    </row>
    <row r="2897" spans="1:15" ht="15" customHeight="1" x14ac:dyDescent="0.25">
      <c r="A2897" s="17" t="str">
        <f>IFERROR(VLOOKUP($F2897,'Location List'!$A$2:$T$644,20,FALSE),"")</f>
        <v>Bill Eich</v>
      </c>
      <c r="B2897" s="17" t="str">
        <f>IFERROR(VLOOKUP($F2897,'Location List'!$A$2:$T$644,19,FALSE),"")</f>
        <v>David Garcia</v>
      </c>
      <c r="C2897" s="17" t="str">
        <f>IFERROR(VLOOKUP($F2897,'Location List'!$A$2:$T$644,18,FALSE),"")</f>
        <v>James Banks</v>
      </c>
      <c r="D2897" s="17" t="str">
        <f>IFERROR(VLOOKUP($F2897,'Location List'!$A$2:$T$644,9,FALSE),"")</f>
        <v>TODD BELL</v>
      </c>
      <c r="E2897" s="17" t="str">
        <f>IFERROR(VLOOKUP($F2897,'Location List'!$A$2:$T$644,2,FALSE),"")</f>
        <v>LITTLE ROCK</v>
      </c>
      <c r="F2897" s="26">
        <v>671</v>
      </c>
      <c r="G2897" s="29" t="s">
        <v>3272</v>
      </c>
      <c r="H2897" s="29" t="s">
        <v>3379</v>
      </c>
      <c r="I2897" s="26">
        <v>60</v>
      </c>
      <c r="J2897" s="26">
        <v>66</v>
      </c>
      <c r="K2897" s="26">
        <v>0</v>
      </c>
      <c r="L2897" s="26">
        <v>15</v>
      </c>
      <c r="M2897" s="26">
        <v>126</v>
      </c>
      <c r="N2897" s="26">
        <v>156</v>
      </c>
      <c r="O2897" s="49">
        <v>1.238</v>
      </c>
    </row>
    <row r="2898" spans="1:15" ht="15" customHeight="1" x14ac:dyDescent="0.25">
      <c r="A2898" s="17" t="str">
        <f>IFERROR(VLOOKUP($F2898,'Location List'!$A$2:$T$644,20,FALSE),"")</f>
        <v>Bill Eich</v>
      </c>
      <c r="B2898" s="17" t="str">
        <f>IFERROR(VLOOKUP($F2898,'Location List'!$A$2:$T$644,19,FALSE),"")</f>
        <v>David Garcia</v>
      </c>
      <c r="C2898" s="17" t="str">
        <f>IFERROR(VLOOKUP($F2898,'Location List'!$A$2:$T$644,18,FALSE),"")</f>
        <v>James Banks</v>
      </c>
      <c r="D2898" s="17" t="str">
        <f>IFERROR(VLOOKUP($F2898,'Location List'!$A$2:$T$644,9,FALSE),"")</f>
        <v>TODD BELL</v>
      </c>
      <c r="E2898" s="17" t="str">
        <f>IFERROR(VLOOKUP($F2898,'Location List'!$A$2:$T$644,2,FALSE),"")</f>
        <v>LITTLE ROCK</v>
      </c>
      <c r="F2898" s="26">
        <v>671</v>
      </c>
      <c r="G2898" s="29" t="s">
        <v>3272</v>
      </c>
      <c r="H2898" s="29" t="s">
        <v>3274</v>
      </c>
      <c r="I2898" s="26">
        <v>104</v>
      </c>
      <c r="J2898" s="26">
        <v>76</v>
      </c>
      <c r="K2898" s="26">
        <v>0</v>
      </c>
      <c r="L2898" s="26">
        <v>14</v>
      </c>
      <c r="M2898" s="26">
        <v>180</v>
      </c>
      <c r="N2898" s="26">
        <v>1130</v>
      </c>
      <c r="O2898" s="49">
        <v>6.2779999999999996</v>
      </c>
    </row>
    <row r="2899" spans="1:15" ht="15" customHeight="1" x14ac:dyDescent="0.25">
      <c r="A2899" s="17" t="str">
        <f>IFERROR(VLOOKUP($F2899,'Location List'!$A$2:$T$644,20,FALSE),"")</f>
        <v>Bill Eich</v>
      </c>
      <c r="B2899" s="17" t="str">
        <f>IFERROR(VLOOKUP($F2899,'Location List'!$A$2:$T$644,19,FALSE),"")</f>
        <v>David Garcia</v>
      </c>
      <c r="C2899" s="17" t="str">
        <f>IFERROR(VLOOKUP($F2899,'Location List'!$A$2:$T$644,18,FALSE),"")</f>
        <v>James Banks</v>
      </c>
      <c r="D2899" s="17" t="str">
        <f>IFERROR(VLOOKUP($F2899,'Location List'!$A$2:$T$644,9,FALSE),"")</f>
        <v>TODD BELL</v>
      </c>
      <c r="E2899" s="17" t="str">
        <f>IFERROR(VLOOKUP($F2899,'Location List'!$A$2:$T$644,2,FALSE),"")</f>
        <v>LITTLE ROCK</v>
      </c>
      <c r="F2899" s="26">
        <v>671</v>
      </c>
      <c r="G2899" s="29" t="s">
        <v>3272</v>
      </c>
      <c r="H2899" s="29" t="s">
        <v>3460</v>
      </c>
      <c r="I2899" s="26">
        <v>180</v>
      </c>
      <c r="J2899" s="26">
        <v>253</v>
      </c>
      <c r="K2899" s="26">
        <v>0</v>
      </c>
      <c r="L2899" s="26">
        <v>22</v>
      </c>
      <c r="M2899" s="26">
        <v>433</v>
      </c>
      <c r="N2899" s="26">
        <v>2715</v>
      </c>
      <c r="O2899" s="49">
        <v>6.27</v>
      </c>
    </row>
    <row r="2900" spans="1:15" ht="15" customHeight="1" x14ac:dyDescent="0.25">
      <c r="A2900" s="17" t="str">
        <f>IFERROR(VLOOKUP($F2900,'Location List'!$A$2:$T$644,20,FALSE),"")</f>
        <v>Bill Eich</v>
      </c>
      <c r="B2900" s="17" t="str">
        <f>IFERROR(VLOOKUP($F2900,'Location List'!$A$2:$T$644,19,FALSE),"")</f>
        <v>David Garcia</v>
      </c>
      <c r="C2900" s="17" t="str">
        <f>IFERROR(VLOOKUP($F2900,'Location List'!$A$2:$T$644,18,FALSE),"")</f>
        <v>James Banks</v>
      </c>
      <c r="D2900" s="17" t="str">
        <f>IFERROR(VLOOKUP($F2900,'Location List'!$A$2:$T$644,9,FALSE),"")</f>
        <v>TODD BELL</v>
      </c>
      <c r="E2900" s="17" t="str">
        <f>IFERROR(VLOOKUP($F2900,'Location List'!$A$2:$T$644,2,FALSE),"")</f>
        <v>LITTLE ROCK</v>
      </c>
      <c r="F2900" s="26">
        <v>671</v>
      </c>
      <c r="G2900" s="29" t="s">
        <v>3272</v>
      </c>
      <c r="H2900" s="29" t="s">
        <v>3461</v>
      </c>
      <c r="I2900" s="26">
        <v>108</v>
      </c>
      <c r="J2900" s="26">
        <v>252</v>
      </c>
      <c r="K2900" s="26">
        <v>0</v>
      </c>
      <c r="L2900" s="26">
        <v>15</v>
      </c>
      <c r="M2900" s="26">
        <v>360</v>
      </c>
      <c r="N2900" s="26">
        <v>2614</v>
      </c>
      <c r="O2900" s="49">
        <v>7.2610000000000001</v>
      </c>
    </row>
    <row r="2901" spans="1:15" ht="15" customHeight="1" x14ac:dyDescent="0.25">
      <c r="A2901" s="17" t="str">
        <f>IFERROR(VLOOKUP($F2901,'Location List'!$A$2:$T$644,20,FALSE),"")</f>
        <v>Bill Eich</v>
      </c>
      <c r="B2901" s="17" t="str">
        <f>IFERROR(VLOOKUP($F2901,'Location List'!$A$2:$T$644,19,FALSE),"")</f>
        <v>David Garcia</v>
      </c>
      <c r="C2901" s="17" t="str">
        <f>IFERROR(VLOOKUP($F2901,'Location List'!$A$2:$T$644,18,FALSE),"")</f>
        <v>James Banks</v>
      </c>
      <c r="D2901" s="17" t="str">
        <f>IFERROR(VLOOKUP($F2901,'Location List'!$A$2:$T$644,9,FALSE),"")</f>
        <v>TODD BELL</v>
      </c>
      <c r="E2901" s="17" t="str">
        <f>IFERROR(VLOOKUP($F2901,'Location List'!$A$2:$T$644,2,FALSE),"")</f>
        <v>LITTLE ROCK</v>
      </c>
      <c r="F2901" s="26">
        <v>671</v>
      </c>
      <c r="G2901" s="29" t="s">
        <v>3272</v>
      </c>
      <c r="H2901" s="29" t="s">
        <v>3333</v>
      </c>
      <c r="I2901" s="26">
        <v>205</v>
      </c>
      <c r="J2901" s="26">
        <v>197</v>
      </c>
      <c r="K2901" s="26">
        <v>0</v>
      </c>
      <c r="L2901" s="26">
        <v>15</v>
      </c>
      <c r="M2901" s="26">
        <v>402</v>
      </c>
      <c r="N2901" s="26">
        <v>2737</v>
      </c>
      <c r="O2901" s="49">
        <v>6.8079999999999998</v>
      </c>
    </row>
    <row r="2902" spans="1:15" ht="15" customHeight="1" x14ac:dyDescent="0.25">
      <c r="A2902" s="17" t="str">
        <f>IFERROR(VLOOKUP($F2902,'Location List'!$A$2:$T$644,20,FALSE),"")</f>
        <v>Bill Eich</v>
      </c>
      <c r="B2902" s="17" t="str">
        <f>IFERROR(VLOOKUP($F2902,'Location List'!$A$2:$T$644,19,FALSE),"")</f>
        <v>David Garcia</v>
      </c>
      <c r="C2902" s="17" t="str">
        <f>IFERROR(VLOOKUP($F2902,'Location List'!$A$2:$T$644,18,FALSE),"")</f>
        <v>James Banks</v>
      </c>
      <c r="D2902" s="17" t="str">
        <f>IFERROR(VLOOKUP($F2902,'Location List'!$A$2:$T$644,9,FALSE),"")</f>
        <v>TODD BELL</v>
      </c>
      <c r="E2902" s="17" t="str">
        <f>IFERROR(VLOOKUP($F2902,'Location List'!$A$2:$T$644,2,FALSE),"")</f>
        <v>LITTLE ROCK</v>
      </c>
      <c r="F2902" s="26">
        <v>671</v>
      </c>
      <c r="G2902" s="29" t="s">
        <v>3276</v>
      </c>
      <c r="H2902" s="29" t="s">
        <v>3306</v>
      </c>
      <c r="I2902" s="26">
        <v>92</v>
      </c>
      <c r="J2902" s="26">
        <v>97</v>
      </c>
      <c r="K2902" s="26">
        <v>0</v>
      </c>
      <c r="L2902" s="26">
        <v>14</v>
      </c>
      <c r="M2902" s="26">
        <v>189</v>
      </c>
      <c r="N2902" s="26">
        <v>256</v>
      </c>
      <c r="O2902" s="49">
        <v>1.3540000000000001</v>
      </c>
    </row>
    <row r="2903" spans="1:15" ht="15" customHeight="1" x14ac:dyDescent="0.25">
      <c r="A2903" s="17" t="str">
        <f>IFERROR(VLOOKUP($F2903,'Location List'!$A$2:$T$644,20,FALSE),"")</f>
        <v>Bill Eich</v>
      </c>
      <c r="B2903" s="17" t="str">
        <f>IFERROR(VLOOKUP($F2903,'Location List'!$A$2:$T$644,19,FALSE),"")</f>
        <v>David Garcia</v>
      </c>
      <c r="C2903" s="17" t="str">
        <f>IFERROR(VLOOKUP($F2903,'Location List'!$A$2:$T$644,18,FALSE),"")</f>
        <v>James Banks</v>
      </c>
      <c r="D2903" s="17" t="str">
        <f>IFERROR(VLOOKUP($F2903,'Location List'!$A$2:$T$644,9,FALSE),"")</f>
        <v>TODD BELL</v>
      </c>
      <c r="E2903" s="17" t="str">
        <f>IFERROR(VLOOKUP($F2903,'Location List'!$A$2:$T$644,2,FALSE),"")</f>
        <v>LITTLE ROCK</v>
      </c>
      <c r="F2903" s="26">
        <v>671</v>
      </c>
      <c r="G2903" s="29" t="s">
        <v>3278</v>
      </c>
      <c r="H2903" s="29" t="s">
        <v>3498</v>
      </c>
      <c r="I2903" s="26">
        <v>52</v>
      </c>
      <c r="J2903" s="26">
        <v>40</v>
      </c>
      <c r="K2903" s="26">
        <v>0</v>
      </c>
      <c r="L2903" s="26">
        <v>14</v>
      </c>
      <c r="M2903" s="26">
        <v>92</v>
      </c>
      <c r="N2903" s="26">
        <v>157</v>
      </c>
      <c r="O2903" s="49">
        <v>1.7070000000000001</v>
      </c>
    </row>
    <row r="2904" spans="1:15" ht="15" customHeight="1" x14ac:dyDescent="0.25">
      <c r="A2904" s="17" t="str">
        <f>IFERROR(VLOOKUP($F2904,'Location List'!$A$2:$T$644,20,FALSE),"")</f>
        <v>Bill Eich</v>
      </c>
      <c r="B2904" s="17" t="str">
        <f>IFERROR(VLOOKUP($F2904,'Location List'!$A$2:$T$644,19,FALSE),"")</f>
        <v>David Garcia</v>
      </c>
      <c r="C2904" s="17" t="str">
        <f>IFERROR(VLOOKUP($F2904,'Location List'!$A$2:$T$644,18,FALSE),"")</f>
        <v>James Banks</v>
      </c>
      <c r="D2904" s="17" t="str">
        <f>IFERROR(VLOOKUP($F2904,'Location List'!$A$2:$T$644,9,FALSE),"")</f>
        <v>TODD BELL</v>
      </c>
      <c r="E2904" s="17" t="str">
        <f>IFERROR(VLOOKUP($F2904,'Location List'!$A$2:$T$644,2,FALSE),"")</f>
        <v>LITTLE ROCK</v>
      </c>
      <c r="F2904" s="26">
        <v>671</v>
      </c>
      <c r="G2904" s="29" t="s">
        <v>3278</v>
      </c>
      <c r="H2904" s="29" t="s">
        <v>3440</v>
      </c>
      <c r="I2904" s="26">
        <v>62</v>
      </c>
      <c r="J2904" s="26">
        <v>51</v>
      </c>
      <c r="K2904" s="26">
        <v>0</v>
      </c>
      <c r="L2904" s="26">
        <v>15</v>
      </c>
      <c r="M2904" s="26">
        <v>113</v>
      </c>
      <c r="N2904" s="26">
        <v>759</v>
      </c>
      <c r="O2904" s="49">
        <v>6.7169999999999996</v>
      </c>
    </row>
    <row r="2905" spans="1:15" ht="15" customHeight="1" x14ac:dyDescent="0.25">
      <c r="A2905" s="17" t="str">
        <f>IFERROR(VLOOKUP($F2905,'Location List'!$A$2:$T$644,20,FALSE),"")</f>
        <v>Bill Eich</v>
      </c>
      <c r="B2905" s="17" t="str">
        <f>IFERROR(VLOOKUP($F2905,'Location List'!$A$2:$T$644,19,FALSE),"")</f>
        <v>David Garcia</v>
      </c>
      <c r="C2905" s="17" t="str">
        <f>IFERROR(VLOOKUP($F2905,'Location List'!$A$2:$T$644,18,FALSE),"")</f>
        <v>James Banks</v>
      </c>
      <c r="D2905" s="17" t="str">
        <f>IFERROR(VLOOKUP($F2905,'Location List'!$A$2:$T$644,9,FALSE),"")</f>
        <v>TODD BELL</v>
      </c>
      <c r="E2905" s="17" t="str">
        <f>IFERROR(VLOOKUP($F2905,'Location List'!$A$2:$T$644,2,FALSE),"")</f>
        <v>LITTLE ROCK</v>
      </c>
      <c r="F2905" s="26">
        <v>671</v>
      </c>
      <c r="G2905" s="29" t="s">
        <v>3278</v>
      </c>
      <c r="H2905" s="29" t="s">
        <v>3407</v>
      </c>
      <c r="I2905" s="26">
        <v>55</v>
      </c>
      <c r="J2905" s="26">
        <v>78</v>
      </c>
      <c r="K2905" s="26">
        <v>0</v>
      </c>
      <c r="L2905" s="26">
        <v>16</v>
      </c>
      <c r="M2905" s="26">
        <v>133</v>
      </c>
      <c r="N2905" s="26">
        <v>811</v>
      </c>
      <c r="O2905" s="49">
        <v>6.0979999999999999</v>
      </c>
    </row>
    <row r="2906" spans="1:15" ht="15" customHeight="1" x14ac:dyDescent="0.25">
      <c r="A2906" s="17" t="str">
        <f>IFERROR(VLOOKUP($F2906,'Location List'!$A$2:$T$644,20,FALSE),"")</f>
        <v>Bill Eich</v>
      </c>
      <c r="B2906" s="17" t="str">
        <f>IFERROR(VLOOKUP($F2906,'Location List'!$A$2:$T$644,19,FALSE),"")</f>
        <v>David Garcia</v>
      </c>
      <c r="C2906" s="17" t="str">
        <f>IFERROR(VLOOKUP($F2906,'Location List'!$A$2:$T$644,18,FALSE),"")</f>
        <v>James Banks</v>
      </c>
      <c r="D2906" s="17" t="str">
        <f>IFERROR(VLOOKUP($F2906,'Location List'!$A$2:$T$644,9,FALSE),"")</f>
        <v>TODD BELL</v>
      </c>
      <c r="E2906" s="17" t="str">
        <f>IFERROR(VLOOKUP($F2906,'Location List'!$A$2:$T$644,2,FALSE),"")</f>
        <v>LITTLE ROCK</v>
      </c>
      <c r="F2906" s="26">
        <v>671</v>
      </c>
      <c r="G2906" s="29" t="s">
        <v>3278</v>
      </c>
      <c r="H2906" s="29" t="s">
        <v>3571</v>
      </c>
      <c r="I2906" s="26">
        <v>54</v>
      </c>
      <c r="J2906" s="26">
        <v>70</v>
      </c>
      <c r="K2906" s="26">
        <v>0</v>
      </c>
      <c r="L2906" s="26">
        <v>15</v>
      </c>
      <c r="M2906" s="26">
        <v>124</v>
      </c>
      <c r="N2906" s="26">
        <v>848</v>
      </c>
      <c r="O2906" s="49">
        <v>6.8390000000000004</v>
      </c>
    </row>
    <row r="2907" spans="1:15" ht="15" customHeight="1" x14ac:dyDescent="0.25">
      <c r="A2907" s="17" t="str">
        <f>IFERROR(VLOOKUP($F2907,'Location List'!$A$2:$T$644,20,FALSE),"")</f>
        <v>Bill Eich</v>
      </c>
      <c r="B2907" s="17" t="str">
        <f>IFERROR(VLOOKUP($F2907,'Location List'!$A$2:$T$644,19,FALSE),"")</f>
        <v>David Garcia</v>
      </c>
      <c r="C2907" s="17" t="str">
        <f>IFERROR(VLOOKUP($F2907,'Location List'!$A$2:$T$644,18,FALSE),"")</f>
        <v>James Banks</v>
      </c>
      <c r="D2907" s="17" t="str">
        <f>IFERROR(VLOOKUP($F2907,'Location List'!$A$2:$T$644,9,FALSE),"")</f>
        <v>TODD BELL</v>
      </c>
      <c r="E2907" s="17" t="str">
        <f>IFERROR(VLOOKUP($F2907,'Location List'!$A$2:$T$644,2,FALSE),"")</f>
        <v>LITTLE ROCK</v>
      </c>
      <c r="F2907" s="26">
        <v>671</v>
      </c>
      <c r="G2907" s="29" t="s">
        <v>3278</v>
      </c>
      <c r="H2907" s="29" t="s">
        <v>3360</v>
      </c>
      <c r="I2907" s="26">
        <v>170</v>
      </c>
      <c r="J2907" s="26">
        <v>177</v>
      </c>
      <c r="K2907" s="26">
        <v>0</v>
      </c>
      <c r="L2907" s="26">
        <v>16</v>
      </c>
      <c r="M2907" s="26">
        <v>347</v>
      </c>
      <c r="N2907" s="26">
        <v>417</v>
      </c>
      <c r="O2907" s="49">
        <v>1.202</v>
      </c>
    </row>
    <row r="2908" spans="1:15" ht="15" customHeight="1" x14ac:dyDescent="0.25">
      <c r="A2908" s="17" t="str">
        <f>IFERROR(VLOOKUP($F2908,'Location List'!$A$2:$T$644,20,FALSE),"")</f>
        <v>Bill Eich</v>
      </c>
      <c r="B2908" s="17" t="str">
        <f>IFERROR(VLOOKUP($F2908,'Location List'!$A$2:$T$644,19,FALSE),"")</f>
        <v>David Garcia</v>
      </c>
      <c r="C2908" s="17" t="str">
        <f>IFERROR(VLOOKUP($F2908,'Location List'!$A$2:$T$644,18,FALSE),"")</f>
        <v>James Banks</v>
      </c>
      <c r="D2908" s="17" t="str">
        <f>IFERROR(VLOOKUP($F2908,'Location List'!$A$2:$T$644,9,FALSE),"")</f>
        <v>TODD BELL</v>
      </c>
      <c r="E2908" s="17" t="str">
        <f>IFERROR(VLOOKUP($F2908,'Location List'!$A$2:$T$644,2,FALSE),"")</f>
        <v>LITTLE ROCK</v>
      </c>
      <c r="F2908" s="26">
        <v>671</v>
      </c>
      <c r="G2908" s="29" t="s">
        <v>3278</v>
      </c>
      <c r="H2908" s="29" t="s">
        <v>3343</v>
      </c>
      <c r="I2908" s="26">
        <v>234</v>
      </c>
      <c r="J2908" s="26">
        <v>199</v>
      </c>
      <c r="K2908" s="26">
        <v>0</v>
      </c>
      <c r="L2908" s="26">
        <v>16</v>
      </c>
      <c r="M2908" s="26">
        <v>433</v>
      </c>
      <c r="N2908" s="26">
        <v>663</v>
      </c>
      <c r="O2908" s="49">
        <v>1.5309999999999999</v>
      </c>
    </row>
    <row r="2909" spans="1:15" ht="15" customHeight="1" x14ac:dyDescent="0.25">
      <c r="A2909" s="17" t="str">
        <f>IFERROR(VLOOKUP($F2909,'Location List'!$A$2:$T$644,20,FALSE),"")</f>
        <v>Bill Eich</v>
      </c>
      <c r="B2909" s="17" t="str">
        <f>IFERROR(VLOOKUP($F2909,'Location List'!$A$2:$T$644,19,FALSE),"")</f>
        <v>David Garcia</v>
      </c>
      <c r="C2909" s="17" t="str">
        <f>IFERROR(VLOOKUP($F2909,'Location List'!$A$2:$T$644,18,FALSE),"")</f>
        <v>James Banks</v>
      </c>
      <c r="D2909" s="17" t="str">
        <f>IFERROR(VLOOKUP($F2909,'Location List'!$A$2:$T$644,9,FALSE),"")</f>
        <v>TODD BELL</v>
      </c>
      <c r="E2909" s="17" t="str">
        <f>IFERROR(VLOOKUP($F2909,'Location List'!$A$2:$T$644,2,FALSE),"")</f>
        <v>LITTLE ROCK</v>
      </c>
      <c r="F2909" s="26">
        <v>671</v>
      </c>
      <c r="G2909" s="29" t="s">
        <v>3278</v>
      </c>
      <c r="H2909" s="29" t="s">
        <v>3509</v>
      </c>
      <c r="I2909" s="26">
        <v>280</v>
      </c>
      <c r="J2909" s="26">
        <v>173</v>
      </c>
      <c r="K2909" s="26">
        <v>0</v>
      </c>
      <c r="L2909" s="26">
        <v>16</v>
      </c>
      <c r="M2909" s="26">
        <v>453</v>
      </c>
      <c r="N2909" s="26">
        <v>2854</v>
      </c>
      <c r="O2909" s="49">
        <v>6.3</v>
      </c>
    </row>
    <row r="2910" spans="1:15" ht="15" customHeight="1" x14ac:dyDescent="0.25">
      <c r="A2910" s="17" t="str">
        <f>IFERROR(VLOOKUP($F2910,'Location List'!$A$2:$T$644,20,FALSE),"")</f>
        <v>Bill Eich</v>
      </c>
      <c r="B2910" s="17" t="str">
        <f>IFERROR(VLOOKUP($F2910,'Location List'!$A$2:$T$644,19,FALSE),"")</f>
        <v>David Garcia</v>
      </c>
      <c r="C2910" s="17" t="str">
        <f>IFERROR(VLOOKUP($F2910,'Location List'!$A$2:$T$644,18,FALSE),"")</f>
        <v>James Banks</v>
      </c>
      <c r="D2910" s="17" t="str">
        <f>IFERROR(VLOOKUP($F2910,'Location List'!$A$2:$T$644,9,FALSE),"")</f>
        <v>TODD BELL</v>
      </c>
      <c r="E2910" s="17" t="str">
        <f>IFERROR(VLOOKUP($F2910,'Location List'!$A$2:$T$644,2,FALSE),"")</f>
        <v>LITTLE ROCK</v>
      </c>
      <c r="F2910" s="26">
        <v>671</v>
      </c>
      <c r="G2910" s="29" t="s">
        <v>3278</v>
      </c>
      <c r="H2910" s="29" t="s">
        <v>3649</v>
      </c>
      <c r="I2910" s="26">
        <v>84</v>
      </c>
      <c r="J2910" s="26">
        <v>132</v>
      </c>
      <c r="K2910" s="26">
        <v>0</v>
      </c>
      <c r="L2910" s="26">
        <v>15</v>
      </c>
      <c r="M2910" s="26">
        <v>216</v>
      </c>
      <c r="N2910" s="26">
        <v>2383</v>
      </c>
      <c r="O2910" s="49">
        <v>11.032</v>
      </c>
    </row>
    <row r="2911" spans="1:15" ht="15" customHeight="1" x14ac:dyDescent="0.25">
      <c r="A2911" s="17" t="str">
        <f>IFERROR(VLOOKUP($F2911,'Location List'!$A$2:$T$644,20,FALSE),"")</f>
        <v>Bill Eich</v>
      </c>
      <c r="B2911" s="17" t="str">
        <f>IFERROR(VLOOKUP($F2911,'Location List'!$A$2:$T$644,19,FALSE),"")</f>
        <v>David Garcia</v>
      </c>
      <c r="C2911" s="17" t="str">
        <f>IFERROR(VLOOKUP($F2911,'Location List'!$A$2:$T$644,18,FALSE),"")</f>
        <v>James Banks</v>
      </c>
      <c r="D2911" s="17" t="str">
        <f>IFERROR(VLOOKUP($F2911,'Location List'!$A$2:$T$644,9,FALSE),"")</f>
        <v>TODD BELL</v>
      </c>
      <c r="E2911" s="17" t="str">
        <f>IFERROR(VLOOKUP($F2911,'Location List'!$A$2:$T$644,2,FALSE),"")</f>
        <v>LITTLE ROCK</v>
      </c>
      <c r="F2911" s="26">
        <v>671</v>
      </c>
      <c r="G2911" s="29" t="s">
        <v>3278</v>
      </c>
      <c r="H2911" s="29" t="s">
        <v>3618</v>
      </c>
      <c r="I2911" s="26">
        <v>145</v>
      </c>
      <c r="J2911" s="26">
        <v>177</v>
      </c>
      <c r="K2911" s="26">
        <v>0</v>
      </c>
      <c r="L2911" s="26">
        <v>16</v>
      </c>
      <c r="M2911" s="26">
        <v>322</v>
      </c>
      <c r="N2911" s="26">
        <v>562</v>
      </c>
      <c r="O2911" s="49">
        <v>1.7450000000000001</v>
      </c>
    </row>
    <row r="2912" spans="1:15" ht="15" customHeight="1" x14ac:dyDescent="0.25">
      <c r="A2912" s="17" t="str">
        <f>IFERROR(VLOOKUP($F2912,'Location List'!$A$2:$T$644,20,FALSE),"")</f>
        <v>Bill Eich</v>
      </c>
      <c r="B2912" s="17" t="str">
        <f>IFERROR(VLOOKUP($F2912,'Location List'!$A$2:$T$644,19,FALSE),"")</f>
        <v>Dennis Morgan</v>
      </c>
      <c r="C2912" s="17" t="str">
        <f>IFERROR(VLOOKUP($F2912,'Location List'!$A$2:$T$644,18,FALSE),"")</f>
        <v>Steve Fraden</v>
      </c>
      <c r="D2912" s="17" t="str">
        <f>IFERROR(VLOOKUP($F2912,'Location List'!$A$2:$T$644,9,FALSE),"")</f>
        <v>JIM HAMBLEN</v>
      </c>
      <c r="E2912" s="17" t="str">
        <f>IFERROR(VLOOKUP($F2912,'Location List'!$A$2:$T$644,2,FALSE),"")</f>
        <v>MT JULIET</v>
      </c>
      <c r="F2912" s="26">
        <v>672</v>
      </c>
      <c r="G2912" s="29" t="s">
        <v>3605</v>
      </c>
      <c r="H2912" s="29" t="s">
        <v>3283</v>
      </c>
      <c r="I2912" s="26">
        <v>92</v>
      </c>
      <c r="J2912" s="26">
        <v>64</v>
      </c>
      <c r="K2912" s="26">
        <v>0</v>
      </c>
      <c r="L2912" s="26">
        <v>13</v>
      </c>
      <c r="M2912" s="26">
        <v>156</v>
      </c>
      <c r="N2912" s="26">
        <v>1375</v>
      </c>
      <c r="O2912" s="49">
        <v>8.8140000000000001</v>
      </c>
    </row>
    <row r="2913" spans="1:15" ht="15" customHeight="1" x14ac:dyDescent="0.25">
      <c r="A2913" s="17" t="str">
        <f>IFERROR(VLOOKUP($F2913,'Location List'!$A$2:$T$644,20,FALSE),"")</f>
        <v>Bill Eich</v>
      </c>
      <c r="B2913" s="17" t="str">
        <f>IFERROR(VLOOKUP($F2913,'Location List'!$A$2:$T$644,19,FALSE),"")</f>
        <v>Dennis Morgan</v>
      </c>
      <c r="C2913" s="17" t="str">
        <f>IFERROR(VLOOKUP($F2913,'Location List'!$A$2:$T$644,18,FALSE),"")</f>
        <v>Steve Fraden</v>
      </c>
      <c r="D2913" s="17" t="str">
        <f>IFERROR(VLOOKUP($F2913,'Location List'!$A$2:$T$644,9,FALSE),"")</f>
        <v>JIM HAMBLEN</v>
      </c>
      <c r="E2913" s="17" t="str">
        <f>IFERROR(VLOOKUP($F2913,'Location List'!$A$2:$T$644,2,FALSE),"")</f>
        <v>MT JULIET</v>
      </c>
      <c r="F2913" s="26">
        <v>672</v>
      </c>
      <c r="G2913" s="29" t="s">
        <v>3605</v>
      </c>
      <c r="H2913" s="29" t="s">
        <v>3296</v>
      </c>
      <c r="I2913" s="26">
        <v>208</v>
      </c>
      <c r="J2913" s="26">
        <v>259</v>
      </c>
      <c r="K2913" s="26">
        <v>0</v>
      </c>
      <c r="L2913" s="26">
        <v>15</v>
      </c>
      <c r="M2913" s="26">
        <v>467</v>
      </c>
      <c r="N2913" s="26">
        <v>902</v>
      </c>
      <c r="O2913" s="49">
        <v>1.931</v>
      </c>
    </row>
    <row r="2914" spans="1:15" ht="15" customHeight="1" x14ac:dyDescent="0.25">
      <c r="A2914" s="17" t="str">
        <f>IFERROR(VLOOKUP($F2914,'Location List'!$A$2:$T$644,20,FALSE),"")</f>
        <v>Bill Eich</v>
      </c>
      <c r="B2914" s="17" t="str">
        <f>IFERROR(VLOOKUP($F2914,'Location List'!$A$2:$T$644,19,FALSE),"")</f>
        <v>Dennis Morgan</v>
      </c>
      <c r="C2914" s="17" t="str">
        <f>IFERROR(VLOOKUP($F2914,'Location List'!$A$2:$T$644,18,FALSE),"")</f>
        <v>Steve Fraden</v>
      </c>
      <c r="D2914" s="17" t="str">
        <f>IFERROR(VLOOKUP($F2914,'Location List'!$A$2:$T$644,9,FALSE),"")</f>
        <v>JIM HAMBLEN</v>
      </c>
      <c r="E2914" s="17" t="str">
        <f>IFERROR(VLOOKUP($F2914,'Location List'!$A$2:$T$644,2,FALSE),"")</f>
        <v>MT JULIET</v>
      </c>
      <c r="F2914" s="26">
        <v>672</v>
      </c>
      <c r="G2914" s="29" t="s">
        <v>3605</v>
      </c>
      <c r="H2914" s="29" t="s">
        <v>3430</v>
      </c>
      <c r="I2914" s="26">
        <v>278</v>
      </c>
      <c r="J2914" s="26">
        <v>378</v>
      </c>
      <c r="K2914" s="26">
        <v>0</v>
      </c>
      <c r="L2914" s="26">
        <v>18</v>
      </c>
      <c r="M2914" s="26">
        <v>656</v>
      </c>
      <c r="N2914" s="26">
        <v>1245</v>
      </c>
      <c r="O2914" s="49">
        <v>1.8979999999999999</v>
      </c>
    </row>
    <row r="2915" spans="1:15" ht="15" customHeight="1" x14ac:dyDescent="0.25">
      <c r="A2915" s="17" t="str">
        <f>IFERROR(VLOOKUP($F2915,'Location List'!$A$2:$T$644,20,FALSE),"")</f>
        <v>Bill Eich</v>
      </c>
      <c r="B2915" s="17" t="str">
        <f>IFERROR(VLOOKUP($F2915,'Location List'!$A$2:$T$644,19,FALSE),"")</f>
        <v>Dennis Morgan</v>
      </c>
      <c r="C2915" s="17" t="str">
        <f>IFERROR(VLOOKUP($F2915,'Location List'!$A$2:$T$644,18,FALSE),"")</f>
        <v>Steve Fraden</v>
      </c>
      <c r="D2915" s="17" t="str">
        <f>IFERROR(VLOOKUP($F2915,'Location List'!$A$2:$T$644,9,FALSE),"")</f>
        <v>JIM HAMBLEN</v>
      </c>
      <c r="E2915" s="17" t="str">
        <f>IFERROR(VLOOKUP($F2915,'Location List'!$A$2:$T$644,2,FALSE),"")</f>
        <v>MT JULIET</v>
      </c>
      <c r="F2915" s="26">
        <v>672</v>
      </c>
      <c r="G2915" s="29" t="s">
        <v>3272</v>
      </c>
      <c r="H2915" s="29" t="s">
        <v>3606</v>
      </c>
      <c r="I2915" s="26">
        <v>331</v>
      </c>
      <c r="J2915" s="26">
        <v>734</v>
      </c>
      <c r="K2915" s="26">
        <v>0</v>
      </c>
      <c r="L2915" s="26">
        <v>16</v>
      </c>
      <c r="M2915" s="26">
        <v>1065</v>
      </c>
      <c r="N2915" s="26">
        <v>6589</v>
      </c>
      <c r="O2915" s="49">
        <v>6.1870000000000003</v>
      </c>
    </row>
    <row r="2916" spans="1:15" ht="15" customHeight="1" x14ac:dyDescent="0.25">
      <c r="A2916" s="17" t="str">
        <f>IFERROR(VLOOKUP($F2916,'Location List'!$A$2:$T$644,20,FALSE),"")</f>
        <v>Bill Eich</v>
      </c>
      <c r="B2916" s="17" t="str">
        <f>IFERROR(VLOOKUP($F2916,'Location List'!$A$2:$T$644,19,FALSE),"")</f>
        <v>Dennis Morgan</v>
      </c>
      <c r="C2916" s="17" t="str">
        <f>IFERROR(VLOOKUP($F2916,'Location List'!$A$2:$T$644,18,FALSE),"")</f>
        <v>Steve Fraden</v>
      </c>
      <c r="D2916" s="17" t="str">
        <f>IFERROR(VLOOKUP($F2916,'Location List'!$A$2:$T$644,9,FALSE),"")</f>
        <v>JIM HAMBLEN</v>
      </c>
      <c r="E2916" s="17" t="str">
        <f>IFERROR(VLOOKUP($F2916,'Location List'!$A$2:$T$644,2,FALSE),"")</f>
        <v>MT JULIET</v>
      </c>
      <c r="F2916" s="26">
        <v>672</v>
      </c>
      <c r="G2916" s="29" t="s">
        <v>3272</v>
      </c>
      <c r="H2916" s="29" t="s">
        <v>3365</v>
      </c>
      <c r="I2916" s="26">
        <v>256</v>
      </c>
      <c r="J2916" s="26">
        <v>528</v>
      </c>
      <c r="K2916" s="26">
        <v>0</v>
      </c>
      <c r="L2916" s="26">
        <v>17</v>
      </c>
      <c r="M2916" s="26">
        <v>784</v>
      </c>
      <c r="N2916" s="26">
        <v>1414</v>
      </c>
      <c r="O2916" s="49">
        <v>1.804</v>
      </c>
    </row>
    <row r="2917" spans="1:15" ht="15" customHeight="1" x14ac:dyDescent="0.25">
      <c r="A2917" s="17" t="str">
        <f>IFERROR(VLOOKUP($F2917,'Location List'!$A$2:$T$644,20,FALSE),"")</f>
        <v>Bill Eich</v>
      </c>
      <c r="B2917" s="17" t="str">
        <f>IFERROR(VLOOKUP($F2917,'Location List'!$A$2:$T$644,19,FALSE),"")</f>
        <v>Dennis Morgan</v>
      </c>
      <c r="C2917" s="17" t="str">
        <f>IFERROR(VLOOKUP($F2917,'Location List'!$A$2:$T$644,18,FALSE),"")</f>
        <v>Steve Fraden</v>
      </c>
      <c r="D2917" s="17" t="str">
        <f>IFERROR(VLOOKUP($F2917,'Location List'!$A$2:$T$644,9,FALSE),"")</f>
        <v>JIM HAMBLEN</v>
      </c>
      <c r="E2917" s="17" t="str">
        <f>IFERROR(VLOOKUP($F2917,'Location List'!$A$2:$T$644,2,FALSE),"")</f>
        <v>MT JULIET</v>
      </c>
      <c r="F2917" s="26">
        <v>672</v>
      </c>
      <c r="G2917" s="29" t="s">
        <v>3272</v>
      </c>
      <c r="H2917" s="29" t="s">
        <v>3405</v>
      </c>
      <c r="I2917" s="26">
        <v>277</v>
      </c>
      <c r="J2917" s="26">
        <v>311</v>
      </c>
      <c r="K2917" s="26">
        <v>0</v>
      </c>
      <c r="L2917" s="26">
        <v>14</v>
      </c>
      <c r="M2917" s="26">
        <v>588</v>
      </c>
      <c r="N2917" s="26">
        <v>3985</v>
      </c>
      <c r="O2917" s="49">
        <v>6.7770000000000001</v>
      </c>
    </row>
    <row r="2918" spans="1:15" ht="15" customHeight="1" x14ac:dyDescent="0.25">
      <c r="A2918" s="17" t="str">
        <f>IFERROR(VLOOKUP($F2918,'Location List'!$A$2:$T$644,20,FALSE),"")</f>
        <v>Bill Eich</v>
      </c>
      <c r="B2918" s="17" t="str">
        <f>IFERROR(VLOOKUP($F2918,'Location List'!$A$2:$T$644,19,FALSE),"")</f>
        <v>Dennis Morgan</v>
      </c>
      <c r="C2918" s="17" t="str">
        <f>IFERROR(VLOOKUP($F2918,'Location List'!$A$2:$T$644,18,FALSE),"")</f>
        <v>Steve Fraden</v>
      </c>
      <c r="D2918" s="17" t="str">
        <f>IFERROR(VLOOKUP($F2918,'Location List'!$A$2:$T$644,9,FALSE),"")</f>
        <v>JIM HAMBLEN</v>
      </c>
      <c r="E2918" s="17" t="str">
        <f>IFERROR(VLOOKUP($F2918,'Location List'!$A$2:$T$644,2,FALSE),"")</f>
        <v>MT JULIET</v>
      </c>
      <c r="F2918" s="26">
        <v>672</v>
      </c>
      <c r="G2918" s="29" t="s">
        <v>3276</v>
      </c>
      <c r="H2918" s="29" t="s">
        <v>3472</v>
      </c>
      <c r="I2918" s="26">
        <v>135</v>
      </c>
      <c r="J2918" s="26">
        <v>174</v>
      </c>
      <c r="K2918" s="26">
        <v>0</v>
      </c>
      <c r="L2918" s="26">
        <v>14</v>
      </c>
      <c r="M2918" s="26">
        <v>309</v>
      </c>
      <c r="N2918" s="26">
        <v>612</v>
      </c>
      <c r="O2918" s="49">
        <v>1.9810000000000001</v>
      </c>
    </row>
    <row r="2919" spans="1:15" ht="15" customHeight="1" x14ac:dyDescent="0.25">
      <c r="A2919" s="17" t="str">
        <f>IFERROR(VLOOKUP($F2919,'Location List'!$A$2:$T$644,20,FALSE),"")</f>
        <v>Bill Eich</v>
      </c>
      <c r="B2919" s="17" t="str">
        <f>IFERROR(VLOOKUP($F2919,'Location List'!$A$2:$T$644,19,FALSE),"")</f>
        <v>Dennis Morgan</v>
      </c>
      <c r="C2919" s="17" t="str">
        <f>IFERROR(VLOOKUP($F2919,'Location List'!$A$2:$T$644,18,FALSE),"")</f>
        <v>Steve Fraden</v>
      </c>
      <c r="D2919" s="17" t="str">
        <f>IFERROR(VLOOKUP($F2919,'Location List'!$A$2:$T$644,9,FALSE),"")</f>
        <v>JIM HAMBLEN</v>
      </c>
      <c r="E2919" s="17" t="str">
        <f>IFERROR(VLOOKUP($F2919,'Location List'!$A$2:$T$644,2,FALSE),"")</f>
        <v>MT JULIET</v>
      </c>
      <c r="F2919" s="26">
        <v>672</v>
      </c>
      <c r="G2919" s="29" t="s">
        <v>3276</v>
      </c>
      <c r="H2919" s="29" t="s">
        <v>3499</v>
      </c>
      <c r="I2919" s="26">
        <v>119</v>
      </c>
      <c r="J2919" s="26">
        <v>136</v>
      </c>
      <c r="K2919" s="26">
        <v>0</v>
      </c>
      <c r="L2919" s="26">
        <v>18</v>
      </c>
      <c r="M2919" s="26">
        <v>255</v>
      </c>
      <c r="N2919" s="26">
        <v>0</v>
      </c>
      <c r="O2919" s="49">
        <v>0</v>
      </c>
    </row>
    <row r="2920" spans="1:15" ht="15" customHeight="1" x14ac:dyDescent="0.25">
      <c r="A2920" s="17" t="str">
        <f>IFERROR(VLOOKUP($F2920,'Location List'!$A$2:$T$644,20,FALSE),"")</f>
        <v>Bill Eich</v>
      </c>
      <c r="B2920" s="17" t="str">
        <f>IFERROR(VLOOKUP($F2920,'Location List'!$A$2:$T$644,19,FALSE),"")</f>
        <v>Dennis Morgan</v>
      </c>
      <c r="C2920" s="17" t="str">
        <f>IFERROR(VLOOKUP($F2920,'Location List'!$A$2:$T$644,18,FALSE),"")</f>
        <v>Steve Fraden</v>
      </c>
      <c r="D2920" s="17" t="str">
        <f>IFERROR(VLOOKUP($F2920,'Location List'!$A$2:$T$644,9,FALSE),"")</f>
        <v>JIM HAMBLEN</v>
      </c>
      <c r="E2920" s="17" t="str">
        <f>IFERROR(VLOOKUP($F2920,'Location List'!$A$2:$T$644,2,FALSE),"")</f>
        <v>MT JULIET</v>
      </c>
      <c r="F2920" s="26">
        <v>672</v>
      </c>
      <c r="G2920" s="29" t="s">
        <v>3276</v>
      </c>
      <c r="H2920" s="29" t="s">
        <v>3500</v>
      </c>
      <c r="I2920" s="26">
        <v>119</v>
      </c>
      <c r="J2920" s="26">
        <v>127</v>
      </c>
      <c r="K2920" s="26">
        <v>0</v>
      </c>
      <c r="L2920" s="26">
        <v>18</v>
      </c>
      <c r="M2920" s="26">
        <v>246</v>
      </c>
      <c r="N2920" s="26">
        <v>0</v>
      </c>
      <c r="O2920" s="49">
        <v>0</v>
      </c>
    </row>
    <row r="2921" spans="1:15" ht="15" customHeight="1" x14ac:dyDescent="0.25">
      <c r="A2921" s="17" t="str">
        <f>IFERROR(VLOOKUP($F2921,'Location List'!$A$2:$T$644,20,FALSE),"")</f>
        <v>Bill Eich</v>
      </c>
      <c r="B2921" s="17" t="str">
        <f>IFERROR(VLOOKUP($F2921,'Location List'!$A$2:$T$644,19,FALSE),"")</f>
        <v>Dennis Morgan</v>
      </c>
      <c r="C2921" s="17" t="str">
        <f>IFERROR(VLOOKUP($F2921,'Location List'!$A$2:$T$644,18,FALSE),"")</f>
        <v>Steve Fraden</v>
      </c>
      <c r="D2921" s="17" t="str">
        <f>IFERROR(VLOOKUP($F2921,'Location List'!$A$2:$T$644,9,FALSE),"")</f>
        <v>JIM HAMBLEN</v>
      </c>
      <c r="E2921" s="17" t="str">
        <f>IFERROR(VLOOKUP($F2921,'Location List'!$A$2:$T$644,2,FALSE),"")</f>
        <v>MT JULIET</v>
      </c>
      <c r="F2921" s="26">
        <v>672</v>
      </c>
      <c r="G2921" s="29" t="s">
        <v>3278</v>
      </c>
      <c r="H2921" s="29" t="s">
        <v>3391</v>
      </c>
      <c r="I2921" s="26">
        <v>83</v>
      </c>
      <c r="J2921" s="26">
        <v>120</v>
      </c>
      <c r="K2921" s="26">
        <v>0</v>
      </c>
      <c r="L2921" s="26">
        <v>15</v>
      </c>
      <c r="M2921" s="26">
        <v>203</v>
      </c>
      <c r="N2921" s="26">
        <v>363</v>
      </c>
      <c r="O2921" s="49">
        <v>1.788</v>
      </c>
    </row>
    <row r="2922" spans="1:15" ht="15" customHeight="1" x14ac:dyDescent="0.25">
      <c r="A2922" s="17" t="str">
        <f>IFERROR(VLOOKUP($F2922,'Location List'!$A$2:$T$644,20,FALSE),"")</f>
        <v>Chris Kelly</v>
      </c>
      <c r="B2922" s="17" t="str">
        <f>IFERROR(VLOOKUP($F2922,'Location List'!$A$2:$T$644,19,FALSE),"")</f>
        <v>Mike Seymour</v>
      </c>
      <c r="C2922" s="17" t="str">
        <f>IFERROR(VLOOKUP($F2922,'Location List'!$A$2:$T$644,18,FALSE),"")</f>
        <v>Kyle Christophel</v>
      </c>
      <c r="D2922" s="17" t="str">
        <f>IFERROR(VLOOKUP($F2922,'Location List'!$A$2:$T$644,9,FALSE),"")</f>
        <v>MICHELE BEAVAN</v>
      </c>
      <c r="E2922" s="17" t="str">
        <f>IFERROR(VLOOKUP($F2922,'Location List'!$A$2:$T$644,2,FALSE),"")</f>
        <v>AVON</v>
      </c>
      <c r="F2922" s="26">
        <v>674</v>
      </c>
      <c r="G2922" s="29" t="s">
        <v>3605</v>
      </c>
      <c r="H2922" s="29" t="s">
        <v>3295</v>
      </c>
      <c r="I2922" s="26">
        <v>230</v>
      </c>
      <c r="J2922" s="26">
        <v>503</v>
      </c>
      <c r="K2922" s="26">
        <v>0</v>
      </c>
      <c r="L2922" s="26">
        <v>16</v>
      </c>
      <c r="M2922" s="26">
        <v>733</v>
      </c>
      <c r="N2922" s="26">
        <v>16990</v>
      </c>
      <c r="O2922" s="49">
        <v>23.178999999999998</v>
      </c>
    </row>
    <row r="2923" spans="1:15" ht="15" customHeight="1" x14ac:dyDescent="0.25">
      <c r="A2923" s="17" t="str">
        <f>IFERROR(VLOOKUP($F2923,'Location List'!$A$2:$T$644,20,FALSE),"")</f>
        <v>Chris Kelly</v>
      </c>
      <c r="B2923" s="17" t="str">
        <f>IFERROR(VLOOKUP($F2923,'Location List'!$A$2:$T$644,19,FALSE),"")</f>
        <v>Mike Seymour</v>
      </c>
      <c r="C2923" s="17" t="str">
        <f>IFERROR(VLOOKUP($F2923,'Location List'!$A$2:$T$644,18,FALSE),"")</f>
        <v>Kyle Christophel</v>
      </c>
      <c r="D2923" s="17" t="str">
        <f>IFERROR(VLOOKUP($F2923,'Location List'!$A$2:$T$644,9,FALSE),"")</f>
        <v>MICHELE BEAVAN</v>
      </c>
      <c r="E2923" s="17" t="str">
        <f>IFERROR(VLOOKUP($F2923,'Location List'!$A$2:$T$644,2,FALSE),"")</f>
        <v>AVON</v>
      </c>
      <c r="F2923" s="26">
        <v>674</v>
      </c>
      <c r="G2923" s="29" t="s">
        <v>3605</v>
      </c>
      <c r="H2923" s="29" t="s">
        <v>3289</v>
      </c>
      <c r="I2923" s="26">
        <v>250</v>
      </c>
      <c r="J2923" s="26">
        <v>576</v>
      </c>
      <c r="K2923" s="26">
        <v>0</v>
      </c>
      <c r="L2923" s="26">
        <v>15</v>
      </c>
      <c r="M2923" s="26">
        <v>826</v>
      </c>
      <c r="N2923" s="26">
        <v>9348</v>
      </c>
      <c r="O2923" s="49">
        <v>11.317</v>
      </c>
    </row>
    <row r="2924" spans="1:15" ht="15" customHeight="1" x14ac:dyDescent="0.25">
      <c r="A2924" s="17" t="str">
        <f>IFERROR(VLOOKUP($F2924,'Location List'!$A$2:$T$644,20,FALSE),"")</f>
        <v>Chris Kelly</v>
      </c>
      <c r="B2924" s="17" t="str">
        <f>IFERROR(VLOOKUP($F2924,'Location List'!$A$2:$T$644,19,FALSE),"")</f>
        <v>Mike Seymour</v>
      </c>
      <c r="C2924" s="17" t="str">
        <f>IFERROR(VLOOKUP($F2924,'Location List'!$A$2:$T$644,18,FALSE),"")</f>
        <v>Kyle Christophel</v>
      </c>
      <c r="D2924" s="17" t="str">
        <f>IFERROR(VLOOKUP($F2924,'Location List'!$A$2:$T$644,9,FALSE),"")</f>
        <v>MICHELE BEAVAN</v>
      </c>
      <c r="E2924" s="17" t="str">
        <f>IFERROR(VLOOKUP($F2924,'Location List'!$A$2:$T$644,2,FALSE),"")</f>
        <v>AVON</v>
      </c>
      <c r="F2924" s="26">
        <v>674</v>
      </c>
      <c r="G2924" s="29" t="s">
        <v>3605</v>
      </c>
      <c r="H2924" s="29" t="s">
        <v>3430</v>
      </c>
      <c r="I2924" s="26">
        <v>359</v>
      </c>
      <c r="J2924" s="26">
        <v>634</v>
      </c>
      <c r="K2924" s="26">
        <v>0</v>
      </c>
      <c r="L2924" s="26">
        <v>14</v>
      </c>
      <c r="M2924" s="26">
        <v>993</v>
      </c>
      <c r="N2924" s="26">
        <v>10365</v>
      </c>
      <c r="O2924" s="49">
        <v>10.438000000000001</v>
      </c>
    </row>
    <row r="2925" spans="1:15" ht="15" customHeight="1" x14ac:dyDescent="0.25">
      <c r="A2925" s="17" t="str">
        <f>IFERROR(VLOOKUP($F2925,'Location List'!$A$2:$T$644,20,FALSE),"")</f>
        <v>Chris Kelly</v>
      </c>
      <c r="B2925" s="17" t="str">
        <f>IFERROR(VLOOKUP($F2925,'Location List'!$A$2:$T$644,19,FALSE),"")</f>
        <v>Mike Seymour</v>
      </c>
      <c r="C2925" s="17" t="str">
        <f>IFERROR(VLOOKUP($F2925,'Location List'!$A$2:$T$644,18,FALSE),"")</f>
        <v>Kyle Christophel</v>
      </c>
      <c r="D2925" s="17" t="str">
        <f>IFERROR(VLOOKUP($F2925,'Location List'!$A$2:$T$644,9,FALSE),"")</f>
        <v>MICHELE BEAVAN</v>
      </c>
      <c r="E2925" s="17" t="str">
        <f>IFERROR(VLOOKUP($F2925,'Location List'!$A$2:$T$644,2,FALSE),"")</f>
        <v>AVON</v>
      </c>
      <c r="F2925" s="26">
        <v>674</v>
      </c>
      <c r="G2925" s="29" t="s">
        <v>3276</v>
      </c>
      <c r="H2925" s="29" t="s">
        <v>3306</v>
      </c>
      <c r="I2925" s="26">
        <v>89</v>
      </c>
      <c r="J2925" s="26">
        <v>165</v>
      </c>
      <c r="K2925" s="26">
        <v>0</v>
      </c>
      <c r="L2925" s="26">
        <v>13</v>
      </c>
      <c r="M2925" s="26">
        <v>254</v>
      </c>
      <c r="N2925" s="26">
        <v>372</v>
      </c>
      <c r="O2925" s="49">
        <v>1.4650000000000001</v>
      </c>
    </row>
    <row r="2926" spans="1:15" ht="15" customHeight="1" x14ac:dyDescent="0.25">
      <c r="A2926" s="17" t="str">
        <f>IFERROR(VLOOKUP($F2926,'Location List'!$A$2:$T$644,20,FALSE),"")</f>
        <v>Chris Kelly</v>
      </c>
      <c r="B2926" s="17" t="str">
        <f>IFERROR(VLOOKUP($F2926,'Location List'!$A$2:$T$644,19,FALSE),"")</f>
        <v>Mike Seymour</v>
      </c>
      <c r="C2926" s="17" t="str">
        <f>IFERROR(VLOOKUP($F2926,'Location List'!$A$2:$T$644,18,FALSE),"")</f>
        <v>Kyle Christophel</v>
      </c>
      <c r="D2926" s="17" t="str">
        <f>IFERROR(VLOOKUP($F2926,'Location List'!$A$2:$T$644,9,FALSE),"")</f>
        <v>MICHELE BEAVAN</v>
      </c>
      <c r="E2926" s="17" t="str">
        <f>IFERROR(VLOOKUP($F2926,'Location List'!$A$2:$T$644,2,FALSE),"")</f>
        <v>AVON</v>
      </c>
      <c r="F2926" s="26">
        <v>674</v>
      </c>
      <c r="G2926" s="29" t="s">
        <v>3276</v>
      </c>
      <c r="H2926" s="29" t="s">
        <v>3299</v>
      </c>
      <c r="I2926" s="26">
        <v>111</v>
      </c>
      <c r="J2926" s="26">
        <v>216</v>
      </c>
      <c r="K2926" s="26">
        <v>0</v>
      </c>
      <c r="L2926" s="26">
        <v>13</v>
      </c>
      <c r="M2926" s="26">
        <v>327</v>
      </c>
      <c r="N2926" s="26">
        <v>587</v>
      </c>
      <c r="O2926" s="49">
        <v>1.7949999999999999</v>
      </c>
    </row>
    <row r="2927" spans="1:15" ht="15" customHeight="1" x14ac:dyDescent="0.25">
      <c r="A2927" s="17" t="str">
        <f>IFERROR(VLOOKUP($F2927,'Location List'!$A$2:$T$644,20,FALSE),"")</f>
        <v>Chris Kelly</v>
      </c>
      <c r="B2927" s="17" t="str">
        <f>IFERROR(VLOOKUP($F2927,'Location List'!$A$2:$T$644,19,FALSE),"")</f>
        <v>Mike Seymour</v>
      </c>
      <c r="C2927" s="17" t="str">
        <f>IFERROR(VLOOKUP($F2927,'Location List'!$A$2:$T$644,18,FALSE),"")</f>
        <v>Kyle Christophel</v>
      </c>
      <c r="D2927" s="17" t="str">
        <f>IFERROR(VLOOKUP($F2927,'Location List'!$A$2:$T$644,9,FALSE),"")</f>
        <v>MICHELE BEAVAN</v>
      </c>
      <c r="E2927" s="17" t="str">
        <f>IFERROR(VLOOKUP($F2927,'Location List'!$A$2:$T$644,2,FALSE),"")</f>
        <v>AVON</v>
      </c>
      <c r="F2927" s="26">
        <v>674</v>
      </c>
      <c r="G2927" s="29" t="s">
        <v>3278</v>
      </c>
      <c r="H2927" s="29" t="s">
        <v>3302</v>
      </c>
      <c r="I2927" s="26">
        <v>102</v>
      </c>
      <c r="J2927" s="26">
        <v>167</v>
      </c>
      <c r="K2927" s="26">
        <v>0</v>
      </c>
      <c r="L2927" s="26">
        <v>21</v>
      </c>
      <c r="M2927" s="26">
        <v>269</v>
      </c>
      <c r="N2927" s="26">
        <v>1702</v>
      </c>
      <c r="O2927" s="49">
        <v>6.327</v>
      </c>
    </row>
    <row r="2928" spans="1:15" ht="15" customHeight="1" x14ac:dyDescent="0.25">
      <c r="A2928" s="17" t="str">
        <f>IFERROR(VLOOKUP($F2928,'Location List'!$A$2:$T$644,20,FALSE),"")</f>
        <v>Chris Kelly</v>
      </c>
      <c r="B2928" s="17" t="str">
        <f>IFERROR(VLOOKUP($F2928,'Location List'!$A$2:$T$644,19,FALSE),"")</f>
        <v>Mike Seymour</v>
      </c>
      <c r="C2928" s="17" t="str">
        <f>IFERROR(VLOOKUP($F2928,'Location List'!$A$2:$T$644,18,FALSE),"")</f>
        <v>Justin Miano</v>
      </c>
      <c r="D2928" s="17" t="str">
        <f>IFERROR(VLOOKUP($F2928,'Location List'!$A$2:$T$644,9,FALSE),"")</f>
        <v>REGINALD DAVENPORT</v>
      </c>
      <c r="E2928" s="17" t="str">
        <f>IFERROR(VLOOKUP($F2928,'Location List'!$A$2:$T$644,2,FALSE),"")</f>
        <v>JOLIET</v>
      </c>
      <c r="F2928" s="26">
        <v>678</v>
      </c>
      <c r="G2928" s="29" t="s">
        <v>3272</v>
      </c>
      <c r="H2928" s="29" t="s">
        <v>3304</v>
      </c>
      <c r="I2928" s="26">
        <v>587</v>
      </c>
      <c r="J2928" s="26">
        <v>637</v>
      </c>
      <c r="K2928" s="26">
        <v>0</v>
      </c>
      <c r="L2928" s="26">
        <v>16</v>
      </c>
      <c r="M2928" s="26">
        <v>1224</v>
      </c>
      <c r="N2928" s="26">
        <v>7942</v>
      </c>
      <c r="O2928" s="49">
        <v>6.4889999999999999</v>
      </c>
    </row>
    <row r="2929" spans="1:15" ht="15" customHeight="1" x14ac:dyDescent="0.25">
      <c r="A2929" s="17" t="str">
        <f>IFERROR(VLOOKUP($F2929,'Location List'!$A$2:$T$644,20,FALSE),"")</f>
        <v>Chris Kelly</v>
      </c>
      <c r="B2929" s="17" t="str">
        <f>IFERROR(VLOOKUP($F2929,'Location List'!$A$2:$T$644,19,FALSE),"")</f>
        <v>Mike Seymour</v>
      </c>
      <c r="C2929" s="17" t="str">
        <f>IFERROR(VLOOKUP($F2929,'Location List'!$A$2:$T$644,18,FALSE),"")</f>
        <v>Justin Miano</v>
      </c>
      <c r="D2929" s="17" t="str">
        <f>IFERROR(VLOOKUP($F2929,'Location List'!$A$2:$T$644,9,FALSE),"")</f>
        <v>REGINALD DAVENPORT</v>
      </c>
      <c r="E2929" s="17" t="str">
        <f>IFERROR(VLOOKUP($F2929,'Location List'!$A$2:$T$644,2,FALSE),"")</f>
        <v>JOLIET</v>
      </c>
      <c r="F2929" s="26">
        <v>678</v>
      </c>
      <c r="G2929" s="29" t="s">
        <v>3272</v>
      </c>
      <c r="H2929" s="29" t="s">
        <v>3341</v>
      </c>
      <c r="I2929" s="26">
        <v>152</v>
      </c>
      <c r="J2929" s="26">
        <v>369</v>
      </c>
      <c r="K2929" s="26">
        <v>0</v>
      </c>
      <c r="L2929" s="26">
        <v>18</v>
      </c>
      <c r="M2929" s="26">
        <v>521</v>
      </c>
      <c r="N2929" s="26">
        <v>770</v>
      </c>
      <c r="O2929" s="49">
        <v>1.478</v>
      </c>
    </row>
    <row r="2930" spans="1:15" ht="15" customHeight="1" x14ac:dyDescent="0.25">
      <c r="A2930" s="17" t="str">
        <f>IFERROR(VLOOKUP($F2930,'Location List'!$A$2:$T$644,20,FALSE),"")</f>
        <v>Chris Kelly</v>
      </c>
      <c r="B2930" s="17" t="str">
        <f>IFERROR(VLOOKUP($F2930,'Location List'!$A$2:$T$644,19,FALSE),"")</f>
        <v>Mike Seymour</v>
      </c>
      <c r="C2930" s="17" t="str">
        <f>IFERROR(VLOOKUP($F2930,'Location List'!$A$2:$T$644,18,FALSE),"")</f>
        <v>Justin Miano</v>
      </c>
      <c r="D2930" s="17" t="str">
        <f>IFERROR(VLOOKUP($F2930,'Location List'!$A$2:$T$644,9,FALSE),"")</f>
        <v>REGINALD DAVENPORT</v>
      </c>
      <c r="E2930" s="17" t="str">
        <f>IFERROR(VLOOKUP($F2930,'Location List'!$A$2:$T$644,2,FALSE),"")</f>
        <v>JOLIET</v>
      </c>
      <c r="F2930" s="26">
        <v>678</v>
      </c>
      <c r="G2930" s="29" t="s">
        <v>3272</v>
      </c>
      <c r="H2930" s="29" t="s">
        <v>3319</v>
      </c>
      <c r="I2930" s="26">
        <v>441</v>
      </c>
      <c r="J2930" s="26">
        <v>500</v>
      </c>
      <c r="K2930" s="26">
        <v>0</v>
      </c>
      <c r="L2930" s="26">
        <v>17</v>
      </c>
      <c r="M2930" s="26">
        <v>941</v>
      </c>
      <c r="N2930" s="26">
        <v>9774</v>
      </c>
      <c r="O2930" s="49">
        <v>10.387</v>
      </c>
    </row>
    <row r="2931" spans="1:15" ht="15" customHeight="1" x14ac:dyDescent="0.25">
      <c r="A2931" s="17" t="str">
        <f>IFERROR(VLOOKUP($F2931,'Location List'!$A$2:$T$644,20,FALSE),"")</f>
        <v>Chris Kelly</v>
      </c>
      <c r="B2931" s="17" t="str">
        <f>IFERROR(VLOOKUP($F2931,'Location List'!$A$2:$T$644,19,FALSE),"")</f>
        <v>Mike Seymour</v>
      </c>
      <c r="C2931" s="17" t="str">
        <f>IFERROR(VLOOKUP($F2931,'Location List'!$A$2:$T$644,18,FALSE),"")</f>
        <v>Justin Miano</v>
      </c>
      <c r="D2931" s="17" t="str">
        <f>IFERROR(VLOOKUP($F2931,'Location List'!$A$2:$T$644,9,FALSE),"")</f>
        <v>REGINALD DAVENPORT</v>
      </c>
      <c r="E2931" s="17" t="str">
        <f>IFERROR(VLOOKUP($F2931,'Location List'!$A$2:$T$644,2,FALSE),"")</f>
        <v>JOLIET</v>
      </c>
      <c r="F2931" s="26">
        <v>678</v>
      </c>
      <c r="G2931" s="29" t="s">
        <v>3276</v>
      </c>
      <c r="H2931" s="29" t="s">
        <v>3523</v>
      </c>
      <c r="I2931" s="26">
        <v>105</v>
      </c>
      <c r="J2931" s="26">
        <v>219</v>
      </c>
      <c r="K2931" s="26">
        <v>0</v>
      </c>
      <c r="L2931" s="26">
        <v>14</v>
      </c>
      <c r="M2931" s="26">
        <v>324</v>
      </c>
      <c r="N2931" s="26">
        <v>4335</v>
      </c>
      <c r="O2931" s="49">
        <v>13.38</v>
      </c>
    </row>
    <row r="2932" spans="1:15" ht="15" customHeight="1" x14ac:dyDescent="0.25">
      <c r="A2932" s="17" t="str">
        <f>IFERROR(VLOOKUP($F2932,'Location List'!$A$2:$T$644,20,FALSE),"")</f>
        <v>Chris Kelly</v>
      </c>
      <c r="B2932" s="17" t="str">
        <f>IFERROR(VLOOKUP($F2932,'Location List'!$A$2:$T$644,19,FALSE),"")</f>
        <v>Mike Seymour</v>
      </c>
      <c r="C2932" s="17" t="str">
        <f>IFERROR(VLOOKUP($F2932,'Location List'!$A$2:$T$644,18,FALSE),"")</f>
        <v>Justin Miano</v>
      </c>
      <c r="D2932" s="17" t="str">
        <f>IFERROR(VLOOKUP($F2932,'Location List'!$A$2:$T$644,9,FALSE),"")</f>
        <v>REGINALD DAVENPORT</v>
      </c>
      <c r="E2932" s="17" t="str">
        <f>IFERROR(VLOOKUP($F2932,'Location List'!$A$2:$T$644,2,FALSE),"")</f>
        <v>JOLIET</v>
      </c>
      <c r="F2932" s="26">
        <v>678</v>
      </c>
      <c r="G2932" s="29" t="s">
        <v>3278</v>
      </c>
      <c r="H2932" s="29" t="s">
        <v>3286</v>
      </c>
      <c r="I2932" s="26">
        <v>192</v>
      </c>
      <c r="J2932" s="26">
        <v>231</v>
      </c>
      <c r="K2932" s="26">
        <v>0</v>
      </c>
      <c r="L2932" s="26">
        <v>14</v>
      </c>
      <c r="M2932" s="26">
        <v>423</v>
      </c>
      <c r="N2932" s="26">
        <v>711</v>
      </c>
      <c r="O2932" s="49">
        <v>1.681</v>
      </c>
    </row>
    <row r="2933" spans="1:15" ht="15" customHeight="1" x14ac:dyDescent="0.25">
      <c r="A2933" s="17" t="str">
        <f>IFERROR(VLOOKUP($F2933,'Location List'!$A$2:$T$644,20,FALSE),"")</f>
        <v>Chris Kelly</v>
      </c>
      <c r="B2933" s="17" t="str">
        <f>IFERROR(VLOOKUP($F2933,'Location List'!$A$2:$T$644,19,FALSE),"")</f>
        <v>Mike Seymour</v>
      </c>
      <c r="C2933" s="17" t="str">
        <f>IFERROR(VLOOKUP($F2933,'Location List'!$A$2:$T$644,18,FALSE),"")</f>
        <v>Justin Miano</v>
      </c>
      <c r="D2933" s="17" t="str">
        <f>IFERROR(VLOOKUP($F2933,'Location List'!$A$2:$T$644,9,FALSE),"")</f>
        <v>REGINALD DAVENPORT</v>
      </c>
      <c r="E2933" s="17" t="str">
        <f>IFERROR(VLOOKUP($F2933,'Location List'!$A$2:$T$644,2,FALSE),"")</f>
        <v>JOLIET</v>
      </c>
      <c r="F2933" s="26">
        <v>678</v>
      </c>
      <c r="G2933" s="29" t="s">
        <v>3278</v>
      </c>
      <c r="H2933" s="29" t="s">
        <v>3358</v>
      </c>
      <c r="I2933" s="26">
        <v>254</v>
      </c>
      <c r="J2933" s="26">
        <v>153</v>
      </c>
      <c r="K2933" s="26">
        <v>0</v>
      </c>
      <c r="L2933" s="26">
        <v>22</v>
      </c>
      <c r="M2933" s="26">
        <v>407</v>
      </c>
      <c r="N2933" s="26">
        <v>638</v>
      </c>
      <c r="O2933" s="49">
        <v>1.5680000000000001</v>
      </c>
    </row>
    <row r="2934" spans="1:15" ht="15" customHeight="1" x14ac:dyDescent="0.25">
      <c r="A2934" s="17" t="str">
        <f>IFERROR(VLOOKUP($F2934,'Location List'!$A$2:$T$644,20,FALSE),"")</f>
        <v>Chris Kelly</v>
      </c>
      <c r="B2934" s="17" t="str">
        <f>IFERROR(VLOOKUP($F2934,'Location List'!$A$2:$T$644,19,FALSE),"")</f>
        <v>Mike Seymour</v>
      </c>
      <c r="C2934" s="17" t="str">
        <f>IFERROR(VLOOKUP($F2934,'Location List'!$A$2:$T$644,18,FALSE),"")</f>
        <v>Justin Miano</v>
      </c>
      <c r="D2934" s="17" t="str">
        <f>IFERROR(VLOOKUP($F2934,'Location List'!$A$2:$T$644,9,FALSE),"")</f>
        <v>REGINALD DAVENPORT</v>
      </c>
      <c r="E2934" s="17" t="str">
        <f>IFERROR(VLOOKUP($F2934,'Location List'!$A$2:$T$644,2,FALSE),"")</f>
        <v>JOLIET</v>
      </c>
      <c r="F2934" s="26">
        <v>678</v>
      </c>
      <c r="G2934" s="29" t="s">
        <v>3278</v>
      </c>
      <c r="H2934" s="29" t="s">
        <v>3442</v>
      </c>
      <c r="I2934" s="26">
        <v>115</v>
      </c>
      <c r="J2934" s="26">
        <v>182</v>
      </c>
      <c r="K2934" s="26">
        <v>0</v>
      </c>
      <c r="L2934" s="26">
        <v>17</v>
      </c>
      <c r="M2934" s="26">
        <v>297</v>
      </c>
      <c r="N2934" s="26">
        <v>442</v>
      </c>
      <c r="O2934" s="49">
        <v>1.488</v>
      </c>
    </row>
    <row r="2935" spans="1:15" ht="15" customHeight="1" x14ac:dyDescent="0.25">
      <c r="A2935" s="17" t="str">
        <f>IFERROR(VLOOKUP($F2935,'Location List'!$A$2:$T$644,20,FALSE),"")</f>
        <v>Chris Kelly</v>
      </c>
      <c r="B2935" s="17" t="str">
        <f>IFERROR(VLOOKUP($F2935,'Location List'!$A$2:$T$644,19,FALSE),"")</f>
        <v>Mike Seymour</v>
      </c>
      <c r="C2935" s="17" t="str">
        <f>IFERROR(VLOOKUP($F2935,'Location List'!$A$2:$T$644,18,FALSE),"")</f>
        <v>Justin Miano</v>
      </c>
      <c r="D2935" s="17" t="str">
        <f>IFERROR(VLOOKUP($F2935,'Location List'!$A$2:$T$644,9,FALSE),"")</f>
        <v>REGINALD DAVENPORT</v>
      </c>
      <c r="E2935" s="17" t="str">
        <f>IFERROR(VLOOKUP($F2935,'Location List'!$A$2:$T$644,2,FALSE),"")</f>
        <v>JOLIET</v>
      </c>
      <c r="F2935" s="26">
        <v>678</v>
      </c>
      <c r="G2935" s="29" t="s">
        <v>3278</v>
      </c>
      <c r="H2935" s="29" t="s">
        <v>3339</v>
      </c>
      <c r="I2935" s="26">
        <v>216</v>
      </c>
      <c r="J2935" s="26">
        <v>443</v>
      </c>
      <c r="K2935" s="26">
        <v>0</v>
      </c>
      <c r="L2935" s="26">
        <v>14</v>
      </c>
      <c r="M2935" s="26">
        <v>659</v>
      </c>
      <c r="N2935" s="26">
        <v>715</v>
      </c>
      <c r="O2935" s="49">
        <v>1.085</v>
      </c>
    </row>
    <row r="2936" spans="1:15" ht="15" customHeight="1" x14ac:dyDescent="0.25">
      <c r="A2936" s="17" t="str">
        <f>IFERROR(VLOOKUP($F2936,'Location List'!$A$2:$T$644,20,FALSE),"")</f>
        <v>Chris Kelly</v>
      </c>
      <c r="B2936" s="17" t="str">
        <f>IFERROR(VLOOKUP($F2936,'Location List'!$A$2:$T$644,19,FALSE),"")</f>
        <v>Mike Seymour</v>
      </c>
      <c r="C2936" s="17" t="str">
        <f>IFERROR(VLOOKUP($F2936,'Location List'!$A$2:$T$644,18,FALSE),"")</f>
        <v>Justin Miano</v>
      </c>
      <c r="D2936" s="17" t="str">
        <f>IFERROR(VLOOKUP($F2936,'Location List'!$A$2:$T$644,9,FALSE),"")</f>
        <v>REGINALD DAVENPORT</v>
      </c>
      <c r="E2936" s="17" t="str">
        <f>IFERROR(VLOOKUP($F2936,'Location List'!$A$2:$T$644,2,FALSE),"")</f>
        <v>JOLIET</v>
      </c>
      <c r="F2936" s="26">
        <v>678</v>
      </c>
      <c r="G2936" s="29" t="s">
        <v>3278</v>
      </c>
      <c r="H2936" s="29" t="s">
        <v>3317</v>
      </c>
      <c r="I2936" s="26">
        <v>177</v>
      </c>
      <c r="J2936" s="26">
        <v>297</v>
      </c>
      <c r="K2936" s="26">
        <v>0</v>
      </c>
      <c r="L2936" s="26">
        <v>14</v>
      </c>
      <c r="M2936" s="26">
        <v>474</v>
      </c>
      <c r="N2936" s="26">
        <v>3176</v>
      </c>
      <c r="O2936" s="49">
        <v>6.7</v>
      </c>
    </row>
    <row r="2937" spans="1:15" ht="15" customHeight="1" x14ac:dyDescent="0.25">
      <c r="A2937" s="17" t="str">
        <f>IFERROR(VLOOKUP($F2937,'Location List'!$A$2:$T$644,20,FALSE),"")</f>
        <v>Bill Eich</v>
      </c>
      <c r="B2937" s="17" t="str">
        <f>IFERROR(VLOOKUP($F2937,'Location List'!$A$2:$T$644,19,FALSE),"")</f>
        <v>Dennis Morgan</v>
      </c>
      <c r="C2937" s="17" t="str">
        <f>IFERROR(VLOOKUP($F2937,'Location List'!$A$2:$T$644,18,FALSE),"")</f>
        <v>Brandon Skipper</v>
      </c>
      <c r="D2937" s="17" t="str">
        <f>IFERROR(VLOOKUP($F2937,'Location List'!$A$2:$T$644,9,FALSE),"")</f>
        <v>MICHAEL BOSWELL</v>
      </c>
      <c r="E2937" s="17" t="str">
        <f>IFERROR(VLOOKUP($F2937,'Location List'!$A$2:$T$644,2,FALSE),"")</f>
        <v>TALLAHASSEE</v>
      </c>
      <c r="F2937" s="26">
        <v>680</v>
      </c>
      <c r="G2937" s="29" t="s">
        <v>3328</v>
      </c>
      <c r="H2937" s="29" t="s">
        <v>3353</v>
      </c>
      <c r="I2937" s="26">
        <v>211</v>
      </c>
      <c r="J2937" s="26">
        <v>122</v>
      </c>
      <c r="K2937" s="26">
        <v>0</v>
      </c>
      <c r="L2937" s="26">
        <v>10</v>
      </c>
      <c r="M2937" s="26">
        <v>333</v>
      </c>
      <c r="N2937" s="26">
        <v>634</v>
      </c>
      <c r="O2937" s="49">
        <v>1.9039999999999999</v>
      </c>
    </row>
    <row r="2938" spans="1:15" ht="15" customHeight="1" x14ac:dyDescent="0.25">
      <c r="A2938" s="17" t="str">
        <f>IFERROR(VLOOKUP($F2938,'Location List'!$A$2:$T$644,20,FALSE),"")</f>
        <v>Bill Eich</v>
      </c>
      <c r="B2938" s="17" t="str">
        <f>IFERROR(VLOOKUP($F2938,'Location List'!$A$2:$T$644,19,FALSE),"")</f>
        <v>Dennis Morgan</v>
      </c>
      <c r="C2938" s="17" t="str">
        <f>IFERROR(VLOOKUP($F2938,'Location List'!$A$2:$T$644,18,FALSE),"")</f>
        <v>Brandon Skipper</v>
      </c>
      <c r="D2938" s="17" t="str">
        <f>IFERROR(VLOOKUP($F2938,'Location List'!$A$2:$T$644,9,FALSE),"")</f>
        <v>MICHAEL BOSWELL</v>
      </c>
      <c r="E2938" s="17" t="str">
        <f>IFERROR(VLOOKUP($F2938,'Location List'!$A$2:$T$644,2,FALSE),"")</f>
        <v>TALLAHASSEE</v>
      </c>
      <c r="F2938" s="26">
        <v>680</v>
      </c>
      <c r="G2938" s="29" t="s">
        <v>3276</v>
      </c>
      <c r="H2938" s="29" t="s">
        <v>3277</v>
      </c>
      <c r="I2938" s="26">
        <v>85</v>
      </c>
      <c r="J2938" s="26">
        <v>68</v>
      </c>
      <c r="K2938" s="26">
        <v>0</v>
      </c>
      <c r="L2938" s="26">
        <v>9</v>
      </c>
      <c r="M2938" s="26">
        <v>153</v>
      </c>
      <c r="N2938" s="26">
        <v>257</v>
      </c>
      <c r="O2938" s="49">
        <v>1.68</v>
      </c>
    </row>
    <row r="2939" spans="1:15" ht="15" customHeight="1" x14ac:dyDescent="0.25">
      <c r="A2939" s="17" t="str">
        <f>IFERROR(VLOOKUP($F2939,'Location List'!$A$2:$T$644,20,FALSE),"")</f>
        <v>Bill Eich</v>
      </c>
      <c r="B2939" s="17" t="str">
        <f>IFERROR(VLOOKUP($F2939,'Location List'!$A$2:$T$644,19,FALSE),"")</f>
        <v>Dennis Morgan</v>
      </c>
      <c r="C2939" s="17" t="str">
        <f>IFERROR(VLOOKUP($F2939,'Location List'!$A$2:$T$644,18,FALSE),"")</f>
        <v>Brandon Skipper</v>
      </c>
      <c r="D2939" s="17" t="str">
        <f>IFERROR(VLOOKUP($F2939,'Location List'!$A$2:$T$644,9,FALSE),"")</f>
        <v>MICHAEL BOSWELL</v>
      </c>
      <c r="E2939" s="17" t="str">
        <f>IFERROR(VLOOKUP($F2939,'Location List'!$A$2:$T$644,2,FALSE),"")</f>
        <v>TALLAHASSEE</v>
      </c>
      <c r="F2939" s="26">
        <v>680</v>
      </c>
      <c r="G2939" s="29" t="s">
        <v>3278</v>
      </c>
      <c r="H2939" s="29" t="s">
        <v>3387</v>
      </c>
      <c r="I2939" s="26">
        <v>74</v>
      </c>
      <c r="J2939" s="26">
        <v>51</v>
      </c>
      <c r="K2939" s="26">
        <v>0</v>
      </c>
      <c r="L2939" s="26">
        <v>10</v>
      </c>
      <c r="M2939" s="26">
        <v>125</v>
      </c>
      <c r="N2939" s="26">
        <v>236</v>
      </c>
      <c r="O2939" s="49">
        <v>1.8879999999999999</v>
      </c>
    </row>
    <row r="2940" spans="1:15" ht="15" customHeight="1" x14ac:dyDescent="0.25">
      <c r="A2940" s="17" t="str">
        <f>IFERROR(VLOOKUP($F2940,'Location List'!$A$2:$T$644,20,FALSE),"")</f>
        <v>Bill Eich</v>
      </c>
      <c r="B2940" s="17" t="str">
        <f>IFERROR(VLOOKUP($F2940,'Location List'!$A$2:$T$644,19,FALSE),"")</f>
        <v>Dennis Morgan</v>
      </c>
      <c r="C2940" s="17" t="str">
        <f>IFERROR(VLOOKUP($F2940,'Location List'!$A$2:$T$644,18,FALSE),"")</f>
        <v>Brandon Skipper</v>
      </c>
      <c r="D2940" s="17" t="str">
        <f>IFERROR(VLOOKUP($F2940,'Location List'!$A$2:$T$644,9,FALSE),"")</f>
        <v>MICHAEL BOSWELL</v>
      </c>
      <c r="E2940" s="17" t="str">
        <f>IFERROR(VLOOKUP($F2940,'Location List'!$A$2:$T$644,2,FALSE),"")</f>
        <v>TALLAHASSEE</v>
      </c>
      <c r="F2940" s="26">
        <v>680</v>
      </c>
      <c r="G2940" s="29" t="s">
        <v>3278</v>
      </c>
      <c r="H2940" s="29" t="s">
        <v>3376</v>
      </c>
      <c r="I2940" s="26">
        <v>84</v>
      </c>
      <c r="J2940" s="26">
        <v>76</v>
      </c>
      <c r="K2940" s="26">
        <v>0</v>
      </c>
      <c r="L2940" s="26">
        <v>10</v>
      </c>
      <c r="M2940" s="26">
        <v>160</v>
      </c>
      <c r="N2940" s="26">
        <v>293</v>
      </c>
      <c r="O2940" s="49">
        <v>1.831</v>
      </c>
    </row>
    <row r="2941" spans="1:15" ht="15" customHeight="1" x14ac:dyDescent="0.25">
      <c r="A2941" s="17" t="str">
        <f>IFERROR(VLOOKUP($F2941,'Location List'!$A$2:$T$644,20,FALSE),"")</f>
        <v>Bill Eich</v>
      </c>
      <c r="B2941" s="17" t="str">
        <f>IFERROR(VLOOKUP($F2941,'Location List'!$A$2:$T$644,19,FALSE),"")</f>
        <v>Dennis Morgan</v>
      </c>
      <c r="C2941" s="17" t="str">
        <f>IFERROR(VLOOKUP($F2941,'Location List'!$A$2:$T$644,18,FALSE),"")</f>
        <v>Steve Rupp</v>
      </c>
      <c r="D2941" s="17" t="str">
        <f>IFERROR(VLOOKUP($F2941,'Location List'!$A$2:$T$644,9,FALSE),"")</f>
        <v>Seneca Gray</v>
      </c>
      <c r="E2941" s="17" t="str">
        <f>IFERROR(VLOOKUP($F2941,'Location List'!$A$2:$T$644,2,FALSE),"")</f>
        <v>ORLANDO SPRING OAKS</v>
      </c>
      <c r="F2941" s="26">
        <v>681</v>
      </c>
      <c r="G2941" s="29" t="s">
        <v>3272</v>
      </c>
      <c r="H2941" s="29" t="s">
        <v>3491</v>
      </c>
      <c r="I2941" s="26">
        <v>434</v>
      </c>
      <c r="J2941" s="26">
        <v>635</v>
      </c>
      <c r="K2941" s="26">
        <v>0</v>
      </c>
      <c r="L2941" s="26">
        <v>15</v>
      </c>
      <c r="M2941" s="26">
        <v>1069</v>
      </c>
      <c r="N2941" s="26">
        <v>7822</v>
      </c>
      <c r="O2941" s="49">
        <v>7.3170000000000002</v>
      </c>
    </row>
    <row r="2942" spans="1:15" ht="15" customHeight="1" x14ac:dyDescent="0.25">
      <c r="A2942" s="17" t="str">
        <f>IFERROR(VLOOKUP($F2942,'Location List'!$A$2:$T$644,20,FALSE),"")</f>
        <v>Bill Eich</v>
      </c>
      <c r="B2942" s="17" t="str">
        <f>IFERROR(VLOOKUP($F2942,'Location List'!$A$2:$T$644,19,FALSE),"")</f>
        <v>Dennis Morgan</v>
      </c>
      <c r="C2942" s="17" t="str">
        <f>IFERROR(VLOOKUP($F2942,'Location List'!$A$2:$T$644,18,FALSE),"")</f>
        <v>Brian Osborne</v>
      </c>
      <c r="D2942" s="17" t="str">
        <f>IFERROR(VLOOKUP($F2942,'Location List'!$A$2:$T$644,9,FALSE),"")</f>
        <v>PETER PANUNZI</v>
      </c>
      <c r="E2942" s="17" t="str">
        <f>IFERROR(VLOOKUP($F2942,'Location List'!$A$2:$T$644,2,FALSE),"")</f>
        <v>BOCA RATON</v>
      </c>
      <c r="F2942" s="26">
        <v>682</v>
      </c>
      <c r="G2942" s="29" t="s">
        <v>3605</v>
      </c>
      <c r="H2942" s="29" t="s">
        <v>3289</v>
      </c>
      <c r="I2942" s="26">
        <v>215</v>
      </c>
      <c r="J2942" s="26">
        <v>254</v>
      </c>
      <c r="K2942" s="26">
        <v>0</v>
      </c>
      <c r="L2942" s="26">
        <v>14</v>
      </c>
      <c r="M2942" s="26">
        <v>469</v>
      </c>
      <c r="N2942" s="26">
        <v>7331</v>
      </c>
      <c r="O2942" s="49">
        <v>15.631</v>
      </c>
    </row>
    <row r="2943" spans="1:15" ht="15" customHeight="1" x14ac:dyDescent="0.25">
      <c r="A2943" s="17" t="str">
        <f>IFERROR(VLOOKUP($F2943,'Location List'!$A$2:$T$644,20,FALSE),"")</f>
        <v>Bill Eich</v>
      </c>
      <c r="B2943" s="17" t="str">
        <f>IFERROR(VLOOKUP($F2943,'Location List'!$A$2:$T$644,19,FALSE),"")</f>
        <v>Dennis Morgan</v>
      </c>
      <c r="C2943" s="17" t="str">
        <f>IFERROR(VLOOKUP($F2943,'Location List'!$A$2:$T$644,18,FALSE),"")</f>
        <v>Brian Osborne</v>
      </c>
      <c r="D2943" s="17" t="str">
        <f>IFERROR(VLOOKUP($F2943,'Location List'!$A$2:$T$644,9,FALSE),"")</f>
        <v>PETER PANUNZI</v>
      </c>
      <c r="E2943" s="17" t="str">
        <f>IFERROR(VLOOKUP($F2943,'Location List'!$A$2:$T$644,2,FALSE),"")</f>
        <v>BOCA RATON</v>
      </c>
      <c r="F2943" s="26">
        <v>682</v>
      </c>
      <c r="G2943" s="29" t="s">
        <v>3605</v>
      </c>
      <c r="H2943" s="29" t="s">
        <v>3307</v>
      </c>
      <c r="I2943" s="26">
        <v>138</v>
      </c>
      <c r="J2943" s="26">
        <v>240</v>
      </c>
      <c r="K2943" s="26">
        <v>0</v>
      </c>
      <c r="L2943" s="26">
        <v>18</v>
      </c>
      <c r="M2943" s="26">
        <v>378</v>
      </c>
      <c r="N2943" s="26">
        <v>8467</v>
      </c>
      <c r="O2943" s="49">
        <v>22.399000000000001</v>
      </c>
    </row>
    <row r="2944" spans="1:15" ht="15" customHeight="1" x14ac:dyDescent="0.25">
      <c r="A2944" s="17" t="str">
        <f>IFERROR(VLOOKUP($F2944,'Location List'!$A$2:$T$644,20,FALSE),"")</f>
        <v>Bill Eich</v>
      </c>
      <c r="B2944" s="17" t="str">
        <f>IFERROR(VLOOKUP($F2944,'Location List'!$A$2:$T$644,19,FALSE),"")</f>
        <v>Dennis Morgan</v>
      </c>
      <c r="C2944" s="17" t="str">
        <f>IFERROR(VLOOKUP($F2944,'Location List'!$A$2:$T$644,18,FALSE),"")</f>
        <v>Brian Osborne</v>
      </c>
      <c r="D2944" s="17" t="str">
        <f>IFERROR(VLOOKUP($F2944,'Location List'!$A$2:$T$644,9,FALSE),"")</f>
        <v>PETER PANUNZI</v>
      </c>
      <c r="E2944" s="17" t="str">
        <f>IFERROR(VLOOKUP($F2944,'Location List'!$A$2:$T$644,2,FALSE),"")</f>
        <v>BOCA RATON</v>
      </c>
      <c r="F2944" s="26">
        <v>682</v>
      </c>
      <c r="G2944" s="29" t="s">
        <v>3272</v>
      </c>
      <c r="H2944" s="29" t="s">
        <v>3274</v>
      </c>
      <c r="I2944" s="26">
        <v>364</v>
      </c>
      <c r="J2944" s="26">
        <v>406</v>
      </c>
      <c r="K2944" s="26">
        <v>0</v>
      </c>
      <c r="L2944" s="26">
        <v>13</v>
      </c>
      <c r="M2944" s="26">
        <v>770</v>
      </c>
      <c r="N2944" s="26">
        <v>6288</v>
      </c>
      <c r="O2944" s="49">
        <v>8.1660000000000004</v>
      </c>
    </row>
    <row r="2945" spans="1:15" ht="15" customHeight="1" x14ac:dyDescent="0.25">
      <c r="A2945" s="17" t="str">
        <f>IFERROR(VLOOKUP($F2945,'Location List'!$A$2:$T$644,20,FALSE),"")</f>
        <v>Bill Eich</v>
      </c>
      <c r="B2945" s="17" t="str">
        <f>IFERROR(VLOOKUP($F2945,'Location List'!$A$2:$T$644,19,FALSE),"")</f>
        <v>Dennis Morgan</v>
      </c>
      <c r="C2945" s="17" t="str">
        <f>IFERROR(VLOOKUP($F2945,'Location List'!$A$2:$T$644,18,FALSE),"")</f>
        <v>Brian Osborne</v>
      </c>
      <c r="D2945" s="17" t="str">
        <f>IFERROR(VLOOKUP($F2945,'Location List'!$A$2:$T$644,9,FALSE),"")</f>
        <v>PETER PANUNZI</v>
      </c>
      <c r="E2945" s="17" t="str">
        <f>IFERROR(VLOOKUP($F2945,'Location List'!$A$2:$T$644,2,FALSE),"")</f>
        <v>BOCA RATON</v>
      </c>
      <c r="F2945" s="26">
        <v>682</v>
      </c>
      <c r="G2945" s="29" t="s">
        <v>3272</v>
      </c>
      <c r="H2945" s="29" t="s">
        <v>3300</v>
      </c>
      <c r="I2945" s="26">
        <v>91</v>
      </c>
      <c r="J2945" s="26">
        <v>71</v>
      </c>
      <c r="K2945" s="26">
        <v>0</v>
      </c>
      <c r="L2945" s="26">
        <v>20</v>
      </c>
      <c r="M2945" s="26">
        <v>162</v>
      </c>
      <c r="N2945" s="26">
        <v>169</v>
      </c>
      <c r="O2945" s="49">
        <v>1.0429999999999999</v>
      </c>
    </row>
    <row r="2946" spans="1:15" ht="15" customHeight="1" x14ac:dyDescent="0.25">
      <c r="A2946" s="17" t="str">
        <f>IFERROR(VLOOKUP($F2946,'Location List'!$A$2:$T$644,20,FALSE),"")</f>
        <v>Bill Eich</v>
      </c>
      <c r="B2946" s="17" t="str">
        <f>IFERROR(VLOOKUP($F2946,'Location List'!$A$2:$T$644,19,FALSE),"")</f>
        <v>Dennis Morgan</v>
      </c>
      <c r="C2946" s="17" t="str">
        <f>IFERROR(VLOOKUP($F2946,'Location List'!$A$2:$T$644,18,FALSE),"")</f>
        <v>Brian Osborne</v>
      </c>
      <c r="D2946" s="17" t="str">
        <f>IFERROR(VLOOKUP($F2946,'Location List'!$A$2:$T$644,9,FALSE),"")</f>
        <v>PETER PANUNZI</v>
      </c>
      <c r="E2946" s="17" t="str">
        <f>IFERROR(VLOOKUP($F2946,'Location List'!$A$2:$T$644,2,FALSE),"")</f>
        <v>BOCA RATON</v>
      </c>
      <c r="F2946" s="26">
        <v>682</v>
      </c>
      <c r="G2946" s="29" t="s">
        <v>3272</v>
      </c>
      <c r="H2946" s="29" t="s">
        <v>3326</v>
      </c>
      <c r="I2946" s="26">
        <v>92</v>
      </c>
      <c r="J2946" s="26">
        <v>59</v>
      </c>
      <c r="K2946" s="26">
        <v>0</v>
      </c>
      <c r="L2946" s="26">
        <v>13</v>
      </c>
      <c r="M2946" s="26">
        <v>151</v>
      </c>
      <c r="N2946" s="26">
        <v>278</v>
      </c>
      <c r="O2946" s="49">
        <v>1.841</v>
      </c>
    </row>
    <row r="2947" spans="1:15" ht="15" customHeight="1" x14ac:dyDescent="0.25">
      <c r="A2947" s="17" t="str">
        <f>IFERROR(VLOOKUP($F2947,'Location List'!$A$2:$T$644,20,FALSE),"")</f>
        <v>Bill Eich</v>
      </c>
      <c r="B2947" s="17" t="str">
        <f>IFERROR(VLOOKUP($F2947,'Location List'!$A$2:$T$644,19,FALSE),"")</f>
        <v>Dennis Morgan</v>
      </c>
      <c r="C2947" s="17" t="str">
        <f>IFERROR(VLOOKUP($F2947,'Location List'!$A$2:$T$644,18,FALSE),"")</f>
        <v>Brian Osborne</v>
      </c>
      <c r="D2947" s="17" t="str">
        <f>IFERROR(VLOOKUP($F2947,'Location List'!$A$2:$T$644,9,FALSE),"")</f>
        <v>PETER PANUNZI</v>
      </c>
      <c r="E2947" s="17" t="str">
        <f>IFERROR(VLOOKUP($F2947,'Location List'!$A$2:$T$644,2,FALSE),"")</f>
        <v>BOCA RATON</v>
      </c>
      <c r="F2947" s="26">
        <v>682</v>
      </c>
      <c r="G2947" s="29" t="s">
        <v>3272</v>
      </c>
      <c r="H2947" s="29" t="s">
        <v>3507</v>
      </c>
      <c r="I2947" s="26">
        <v>167</v>
      </c>
      <c r="J2947" s="26">
        <v>76</v>
      </c>
      <c r="K2947" s="26">
        <v>0</v>
      </c>
      <c r="L2947" s="26">
        <v>15</v>
      </c>
      <c r="M2947" s="26">
        <v>243</v>
      </c>
      <c r="N2947" s="26">
        <v>246</v>
      </c>
      <c r="O2947" s="49">
        <v>1.012</v>
      </c>
    </row>
    <row r="2948" spans="1:15" ht="15" customHeight="1" x14ac:dyDescent="0.25">
      <c r="A2948" s="17" t="str">
        <f>IFERROR(VLOOKUP($F2948,'Location List'!$A$2:$T$644,20,FALSE),"")</f>
        <v>Bill Eich</v>
      </c>
      <c r="B2948" s="17" t="str">
        <f>IFERROR(VLOOKUP($F2948,'Location List'!$A$2:$T$644,19,FALSE),"")</f>
        <v>Dennis Morgan</v>
      </c>
      <c r="C2948" s="17" t="str">
        <f>IFERROR(VLOOKUP($F2948,'Location List'!$A$2:$T$644,18,FALSE),"")</f>
        <v>Brian Osborne</v>
      </c>
      <c r="D2948" s="17" t="str">
        <f>IFERROR(VLOOKUP($F2948,'Location List'!$A$2:$T$644,9,FALSE),"")</f>
        <v>PETER PANUNZI</v>
      </c>
      <c r="E2948" s="17" t="str">
        <f>IFERROR(VLOOKUP($F2948,'Location List'!$A$2:$T$644,2,FALSE),"")</f>
        <v>BOCA RATON</v>
      </c>
      <c r="F2948" s="26">
        <v>682</v>
      </c>
      <c r="G2948" s="29" t="s">
        <v>3272</v>
      </c>
      <c r="H2948" s="29" t="s">
        <v>3461</v>
      </c>
      <c r="I2948" s="26">
        <v>625</v>
      </c>
      <c r="J2948" s="26">
        <v>429</v>
      </c>
      <c r="K2948" s="26">
        <v>0</v>
      </c>
      <c r="L2948" s="26">
        <v>19</v>
      </c>
      <c r="M2948" s="26">
        <v>1054</v>
      </c>
      <c r="N2948" s="26">
        <v>11210</v>
      </c>
      <c r="O2948" s="49">
        <v>10.635999999999999</v>
      </c>
    </row>
    <row r="2949" spans="1:15" ht="15" customHeight="1" x14ac:dyDescent="0.25">
      <c r="A2949" s="17" t="str">
        <f>IFERROR(VLOOKUP($F2949,'Location List'!$A$2:$T$644,20,FALSE),"")</f>
        <v>Bill Eich</v>
      </c>
      <c r="B2949" s="17" t="str">
        <f>IFERROR(VLOOKUP($F2949,'Location List'!$A$2:$T$644,19,FALSE),"")</f>
        <v>Dennis Morgan</v>
      </c>
      <c r="C2949" s="17" t="str">
        <f>IFERROR(VLOOKUP($F2949,'Location List'!$A$2:$T$644,18,FALSE),"")</f>
        <v>Brian Osborne</v>
      </c>
      <c r="D2949" s="17" t="str">
        <f>IFERROR(VLOOKUP($F2949,'Location List'!$A$2:$T$644,9,FALSE),"")</f>
        <v>PETER PANUNZI</v>
      </c>
      <c r="E2949" s="17" t="str">
        <f>IFERROR(VLOOKUP($F2949,'Location List'!$A$2:$T$644,2,FALSE),"")</f>
        <v>BOCA RATON</v>
      </c>
      <c r="F2949" s="26">
        <v>682</v>
      </c>
      <c r="G2949" s="29" t="s">
        <v>3272</v>
      </c>
      <c r="H2949" s="29" t="s">
        <v>3642</v>
      </c>
      <c r="I2949" s="26">
        <v>421</v>
      </c>
      <c r="J2949" s="26">
        <v>236</v>
      </c>
      <c r="K2949" s="26">
        <v>0</v>
      </c>
      <c r="L2949" s="26">
        <v>13</v>
      </c>
      <c r="M2949" s="26">
        <v>657</v>
      </c>
      <c r="N2949" s="26">
        <v>4115</v>
      </c>
      <c r="O2949" s="49">
        <v>6.2629999999999999</v>
      </c>
    </row>
    <row r="2950" spans="1:15" ht="15" customHeight="1" x14ac:dyDescent="0.25">
      <c r="A2950" s="17" t="str">
        <f>IFERROR(VLOOKUP($F2950,'Location List'!$A$2:$T$644,20,FALSE),"")</f>
        <v>Bill Eich</v>
      </c>
      <c r="B2950" s="17" t="str">
        <f>IFERROR(VLOOKUP($F2950,'Location List'!$A$2:$T$644,19,FALSE),"")</f>
        <v>Dennis Morgan</v>
      </c>
      <c r="C2950" s="17" t="str">
        <f>IFERROR(VLOOKUP($F2950,'Location List'!$A$2:$T$644,18,FALSE),"")</f>
        <v>Brian Osborne</v>
      </c>
      <c r="D2950" s="17" t="str">
        <f>IFERROR(VLOOKUP($F2950,'Location List'!$A$2:$T$644,9,FALSE),"")</f>
        <v>PETER PANUNZI</v>
      </c>
      <c r="E2950" s="17" t="str">
        <f>IFERROR(VLOOKUP($F2950,'Location List'!$A$2:$T$644,2,FALSE),"")</f>
        <v>BOCA RATON</v>
      </c>
      <c r="F2950" s="26">
        <v>682</v>
      </c>
      <c r="G2950" s="29" t="s">
        <v>3272</v>
      </c>
      <c r="H2950" s="29" t="s">
        <v>3650</v>
      </c>
      <c r="I2950" s="26">
        <v>448</v>
      </c>
      <c r="J2950" s="26">
        <v>304</v>
      </c>
      <c r="K2950" s="26">
        <v>0</v>
      </c>
      <c r="L2950" s="26">
        <v>14</v>
      </c>
      <c r="M2950" s="26">
        <v>752</v>
      </c>
      <c r="N2950" s="26">
        <v>4749</v>
      </c>
      <c r="O2950" s="49">
        <v>6.3150000000000004</v>
      </c>
    </row>
    <row r="2951" spans="1:15" ht="15" customHeight="1" x14ac:dyDescent="0.25">
      <c r="A2951" s="17" t="str">
        <f>IFERROR(VLOOKUP($F2951,'Location List'!$A$2:$T$644,20,FALSE),"")</f>
        <v>Bill Eich</v>
      </c>
      <c r="B2951" s="17" t="str">
        <f>IFERROR(VLOOKUP($F2951,'Location List'!$A$2:$T$644,19,FALSE),"")</f>
        <v>Dennis Morgan</v>
      </c>
      <c r="C2951" s="17" t="str">
        <f>IFERROR(VLOOKUP($F2951,'Location List'!$A$2:$T$644,18,FALSE),"")</f>
        <v>Brian Osborne</v>
      </c>
      <c r="D2951" s="17" t="str">
        <f>IFERROR(VLOOKUP($F2951,'Location List'!$A$2:$T$644,9,FALSE),"")</f>
        <v>PETER PANUNZI</v>
      </c>
      <c r="E2951" s="17" t="str">
        <f>IFERROR(VLOOKUP($F2951,'Location List'!$A$2:$T$644,2,FALSE),"")</f>
        <v>BOCA RATON</v>
      </c>
      <c r="F2951" s="26">
        <v>682</v>
      </c>
      <c r="G2951" s="29" t="s">
        <v>3272</v>
      </c>
      <c r="H2951" s="29" t="s">
        <v>3333</v>
      </c>
      <c r="I2951" s="26">
        <v>260</v>
      </c>
      <c r="J2951" s="26">
        <v>271</v>
      </c>
      <c r="K2951" s="26">
        <v>0</v>
      </c>
      <c r="L2951" s="26">
        <v>12</v>
      </c>
      <c r="M2951" s="26">
        <v>531</v>
      </c>
      <c r="N2951" s="26">
        <v>3401</v>
      </c>
      <c r="O2951" s="49">
        <v>6.4050000000000002</v>
      </c>
    </row>
    <row r="2952" spans="1:15" ht="15" customHeight="1" x14ac:dyDescent="0.25">
      <c r="A2952" s="17" t="str">
        <f>IFERROR(VLOOKUP($F2952,'Location List'!$A$2:$T$644,20,FALSE),"")</f>
        <v>Bill Eich</v>
      </c>
      <c r="B2952" s="17" t="str">
        <f>IFERROR(VLOOKUP($F2952,'Location List'!$A$2:$T$644,19,FALSE),"")</f>
        <v>Dennis Morgan</v>
      </c>
      <c r="C2952" s="17" t="str">
        <f>IFERROR(VLOOKUP($F2952,'Location List'!$A$2:$T$644,18,FALSE),"")</f>
        <v>Brian Osborne</v>
      </c>
      <c r="D2952" s="17" t="str">
        <f>IFERROR(VLOOKUP($F2952,'Location List'!$A$2:$T$644,9,FALSE),"")</f>
        <v>PETER PANUNZI</v>
      </c>
      <c r="E2952" s="17" t="str">
        <f>IFERROR(VLOOKUP($F2952,'Location List'!$A$2:$T$644,2,FALSE),"")</f>
        <v>BOCA RATON</v>
      </c>
      <c r="F2952" s="26">
        <v>682</v>
      </c>
      <c r="G2952" s="29" t="s">
        <v>3276</v>
      </c>
      <c r="H2952" s="29" t="s">
        <v>3395</v>
      </c>
      <c r="I2952" s="26">
        <v>145</v>
      </c>
      <c r="J2952" s="26">
        <v>158</v>
      </c>
      <c r="K2952" s="26">
        <v>0</v>
      </c>
      <c r="L2952" s="26">
        <v>14</v>
      </c>
      <c r="M2952" s="26">
        <v>303</v>
      </c>
      <c r="N2952" s="26">
        <v>552</v>
      </c>
      <c r="O2952" s="49">
        <v>1.8220000000000001</v>
      </c>
    </row>
    <row r="2953" spans="1:15" ht="15" customHeight="1" x14ac:dyDescent="0.25">
      <c r="A2953" s="17" t="str">
        <f>IFERROR(VLOOKUP($F2953,'Location List'!$A$2:$T$644,20,FALSE),"")</f>
        <v>Bill Eich</v>
      </c>
      <c r="B2953" s="17" t="str">
        <f>IFERROR(VLOOKUP($F2953,'Location List'!$A$2:$T$644,19,FALSE),"")</f>
        <v>Dennis Morgan</v>
      </c>
      <c r="C2953" s="17" t="str">
        <f>IFERROR(VLOOKUP($F2953,'Location List'!$A$2:$T$644,18,FALSE),"")</f>
        <v>Brian Osborne</v>
      </c>
      <c r="D2953" s="17" t="str">
        <f>IFERROR(VLOOKUP($F2953,'Location List'!$A$2:$T$644,9,FALSE),"")</f>
        <v>PETER PANUNZI</v>
      </c>
      <c r="E2953" s="17" t="str">
        <f>IFERROR(VLOOKUP($F2953,'Location List'!$A$2:$T$644,2,FALSE),"")</f>
        <v>BOCA RATON</v>
      </c>
      <c r="F2953" s="26">
        <v>682</v>
      </c>
      <c r="G2953" s="29" t="s">
        <v>3276</v>
      </c>
      <c r="H2953" s="29" t="s">
        <v>3299</v>
      </c>
      <c r="I2953" s="26">
        <v>133</v>
      </c>
      <c r="J2953" s="26">
        <v>177</v>
      </c>
      <c r="K2953" s="26">
        <v>0</v>
      </c>
      <c r="L2953" s="26">
        <v>14</v>
      </c>
      <c r="M2953" s="26">
        <v>310</v>
      </c>
      <c r="N2953" s="26">
        <v>604</v>
      </c>
      <c r="O2953" s="49">
        <v>1.948</v>
      </c>
    </row>
    <row r="2954" spans="1:15" ht="15" customHeight="1" x14ac:dyDescent="0.25">
      <c r="A2954" s="17" t="str">
        <f>IFERROR(VLOOKUP($F2954,'Location List'!$A$2:$T$644,20,FALSE),"")</f>
        <v>Bill Eich</v>
      </c>
      <c r="B2954" s="17" t="str">
        <f>IFERROR(VLOOKUP($F2954,'Location List'!$A$2:$T$644,19,FALSE),"")</f>
        <v>Dennis Morgan</v>
      </c>
      <c r="C2954" s="17" t="str">
        <f>IFERROR(VLOOKUP($F2954,'Location List'!$A$2:$T$644,18,FALSE),"")</f>
        <v>Brian Osborne</v>
      </c>
      <c r="D2954" s="17" t="str">
        <f>IFERROR(VLOOKUP($F2954,'Location List'!$A$2:$T$644,9,FALSE),"")</f>
        <v>PETER PANUNZI</v>
      </c>
      <c r="E2954" s="17" t="str">
        <f>IFERROR(VLOOKUP($F2954,'Location List'!$A$2:$T$644,2,FALSE),"")</f>
        <v>BOCA RATON</v>
      </c>
      <c r="F2954" s="26">
        <v>682</v>
      </c>
      <c r="G2954" s="29" t="s">
        <v>3278</v>
      </c>
      <c r="H2954" s="29" t="s">
        <v>3338</v>
      </c>
      <c r="I2954" s="26">
        <v>164</v>
      </c>
      <c r="J2954" s="26">
        <v>174</v>
      </c>
      <c r="K2954" s="26">
        <v>0</v>
      </c>
      <c r="L2954" s="26">
        <v>14</v>
      </c>
      <c r="M2954" s="26">
        <v>338</v>
      </c>
      <c r="N2954" s="26">
        <v>2322</v>
      </c>
      <c r="O2954" s="49">
        <v>6.87</v>
      </c>
    </row>
    <row r="2955" spans="1:15" ht="15" customHeight="1" x14ac:dyDescent="0.25">
      <c r="A2955" s="17" t="str">
        <f>IFERROR(VLOOKUP($F2955,'Location List'!$A$2:$T$644,20,FALSE),"")</f>
        <v>Bill Eich</v>
      </c>
      <c r="B2955" s="17" t="str">
        <f>IFERROR(VLOOKUP($F2955,'Location List'!$A$2:$T$644,19,FALSE),"")</f>
        <v>Dennis Morgan</v>
      </c>
      <c r="C2955" s="17" t="str">
        <f>IFERROR(VLOOKUP($F2955,'Location List'!$A$2:$T$644,18,FALSE),"")</f>
        <v>Brian Osborne</v>
      </c>
      <c r="D2955" s="17" t="str">
        <f>IFERROR(VLOOKUP($F2955,'Location List'!$A$2:$T$644,9,FALSE),"")</f>
        <v>PETER PANUNZI</v>
      </c>
      <c r="E2955" s="17" t="str">
        <f>IFERROR(VLOOKUP($F2955,'Location List'!$A$2:$T$644,2,FALSE),"")</f>
        <v>BOCA RATON</v>
      </c>
      <c r="F2955" s="26">
        <v>682</v>
      </c>
      <c r="G2955" s="29" t="s">
        <v>3278</v>
      </c>
      <c r="H2955" s="29" t="s">
        <v>3420</v>
      </c>
      <c r="I2955" s="26">
        <v>108</v>
      </c>
      <c r="J2955" s="26">
        <v>123</v>
      </c>
      <c r="K2955" s="26">
        <v>0</v>
      </c>
      <c r="L2955" s="26">
        <v>20</v>
      </c>
      <c r="M2955" s="26">
        <v>231</v>
      </c>
      <c r="N2955" s="26">
        <v>410</v>
      </c>
      <c r="O2955" s="49">
        <v>1.7749999999999999</v>
      </c>
    </row>
    <row r="2956" spans="1:15" ht="15" customHeight="1" x14ac:dyDescent="0.25">
      <c r="A2956" s="17" t="str">
        <f>IFERROR(VLOOKUP($F2956,'Location List'!$A$2:$T$644,20,FALSE),"")</f>
        <v>Bill Eich</v>
      </c>
      <c r="B2956" s="17" t="str">
        <f>IFERROR(VLOOKUP($F2956,'Location List'!$A$2:$T$644,19,FALSE),"")</f>
        <v>Dennis Morgan</v>
      </c>
      <c r="C2956" s="17" t="str">
        <f>IFERROR(VLOOKUP($F2956,'Location List'!$A$2:$T$644,18,FALSE),"")</f>
        <v>Brian Osborne</v>
      </c>
      <c r="D2956" s="17" t="str">
        <f>IFERROR(VLOOKUP($F2956,'Location List'!$A$2:$T$644,9,FALSE),"")</f>
        <v>PETER PANUNZI</v>
      </c>
      <c r="E2956" s="17" t="str">
        <f>IFERROR(VLOOKUP($F2956,'Location List'!$A$2:$T$644,2,FALSE),"")</f>
        <v>BOCA RATON</v>
      </c>
      <c r="F2956" s="26">
        <v>682</v>
      </c>
      <c r="G2956" s="29" t="s">
        <v>3278</v>
      </c>
      <c r="H2956" s="29" t="s">
        <v>3494</v>
      </c>
      <c r="I2956" s="26">
        <v>127</v>
      </c>
      <c r="J2956" s="26">
        <v>120</v>
      </c>
      <c r="K2956" s="26">
        <v>0</v>
      </c>
      <c r="L2956" s="26">
        <v>14</v>
      </c>
      <c r="M2956" s="26">
        <v>247</v>
      </c>
      <c r="N2956" s="26">
        <v>95</v>
      </c>
      <c r="O2956" s="49">
        <v>0.38500000000000001</v>
      </c>
    </row>
    <row r="2957" spans="1:15" ht="15" customHeight="1" x14ac:dyDescent="0.25">
      <c r="A2957" s="17" t="str">
        <f>IFERROR(VLOOKUP($F2957,'Location List'!$A$2:$T$644,20,FALSE),"")</f>
        <v>Bill Eich</v>
      </c>
      <c r="B2957" s="17" t="str">
        <f>IFERROR(VLOOKUP($F2957,'Location List'!$A$2:$T$644,19,FALSE),"")</f>
        <v>Dennis Morgan</v>
      </c>
      <c r="C2957" s="17" t="str">
        <f>IFERROR(VLOOKUP($F2957,'Location List'!$A$2:$T$644,18,FALSE),"")</f>
        <v>Brian Osborne</v>
      </c>
      <c r="D2957" s="17" t="str">
        <f>IFERROR(VLOOKUP($F2957,'Location List'!$A$2:$T$644,9,FALSE),"")</f>
        <v>PETER PANUNZI</v>
      </c>
      <c r="E2957" s="17" t="str">
        <f>IFERROR(VLOOKUP($F2957,'Location List'!$A$2:$T$644,2,FALSE),"")</f>
        <v>BOCA RATON</v>
      </c>
      <c r="F2957" s="26">
        <v>682</v>
      </c>
      <c r="G2957" s="29" t="s">
        <v>3278</v>
      </c>
      <c r="H2957" s="29" t="s">
        <v>3449</v>
      </c>
      <c r="I2957" s="26">
        <v>147</v>
      </c>
      <c r="J2957" s="26">
        <v>108</v>
      </c>
      <c r="K2957" s="26">
        <v>0</v>
      </c>
      <c r="L2957" s="26">
        <v>14</v>
      </c>
      <c r="M2957" s="26">
        <v>255</v>
      </c>
      <c r="N2957" s="26">
        <v>105</v>
      </c>
      <c r="O2957" s="49">
        <v>0.41199999999999998</v>
      </c>
    </row>
    <row r="2958" spans="1:15" ht="15" customHeight="1" x14ac:dyDescent="0.25">
      <c r="A2958" s="17" t="str">
        <f>IFERROR(VLOOKUP($F2958,'Location List'!$A$2:$T$644,20,FALSE),"")</f>
        <v>Bill Eich</v>
      </c>
      <c r="B2958" s="17" t="str">
        <f>IFERROR(VLOOKUP($F2958,'Location List'!$A$2:$T$644,19,FALSE),"")</f>
        <v>Dennis Morgan</v>
      </c>
      <c r="C2958" s="17" t="str">
        <f>IFERROR(VLOOKUP($F2958,'Location List'!$A$2:$T$644,18,FALSE),"")</f>
        <v>Brian Osborne</v>
      </c>
      <c r="D2958" s="17" t="str">
        <f>IFERROR(VLOOKUP($F2958,'Location List'!$A$2:$T$644,9,FALSE),"")</f>
        <v>PETER PANUNZI</v>
      </c>
      <c r="E2958" s="17" t="str">
        <f>IFERROR(VLOOKUP($F2958,'Location List'!$A$2:$T$644,2,FALSE),"")</f>
        <v>BOCA RATON</v>
      </c>
      <c r="F2958" s="26">
        <v>682</v>
      </c>
      <c r="G2958" s="29" t="s">
        <v>3278</v>
      </c>
      <c r="H2958" s="29" t="s">
        <v>3387</v>
      </c>
      <c r="I2958" s="26">
        <v>245</v>
      </c>
      <c r="J2958" s="26">
        <v>270</v>
      </c>
      <c r="K2958" s="26">
        <v>0</v>
      </c>
      <c r="L2958" s="26">
        <v>15</v>
      </c>
      <c r="M2958" s="26">
        <v>515</v>
      </c>
      <c r="N2958" s="26">
        <v>769</v>
      </c>
      <c r="O2958" s="49">
        <v>1.4930000000000001</v>
      </c>
    </row>
    <row r="2959" spans="1:15" ht="15" customHeight="1" x14ac:dyDescent="0.25">
      <c r="A2959" s="17" t="str">
        <f>IFERROR(VLOOKUP($F2959,'Location List'!$A$2:$T$644,20,FALSE),"")</f>
        <v>Bill Eich</v>
      </c>
      <c r="B2959" s="17" t="str">
        <f>IFERROR(VLOOKUP($F2959,'Location List'!$A$2:$T$644,19,FALSE),"")</f>
        <v>Dennis Morgan</v>
      </c>
      <c r="C2959" s="17" t="str">
        <f>IFERROR(VLOOKUP($F2959,'Location List'!$A$2:$T$644,18,FALSE),"")</f>
        <v>Brian Osborne</v>
      </c>
      <c r="D2959" s="17" t="str">
        <f>IFERROR(VLOOKUP($F2959,'Location List'!$A$2:$T$644,9,FALSE),"")</f>
        <v>PETER PANUNZI</v>
      </c>
      <c r="E2959" s="17" t="str">
        <f>IFERROR(VLOOKUP($F2959,'Location List'!$A$2:$T$644,2,FALSE),"")</f>
        <v>BOCA RATON</v>
      </c>
      <c r="F2959" s="26">
        <v>682</v>
      </c>
      <c r="G2959" s="29" t="s">
        <v>3278</v>
      </c>
      <c r="H2959" s="29" t="s">
        <v>3615</v>
      </c>
      <c r="I2959" s="26">
        <v>120</v>
      </c>
      <c r="J2959" s="26">
        <v>64</v>
      </c>
      <c r="K2959" s="26">
        <v>0</v>
      </c>
      <c r="L2959" s="26">
        <v>12</v>
      </c>
      <c r="M2959" s="26">
        <v>184</v>
      </c>
      <c r="N2959" s="26">
        <v>282</v>
      </c>
      <c r="O2959" s="49">
        <v>1.5329999999999999</v>
      </c>
    </row>
    <row r="2960" spans="1:15" ht="15" customHeight="1" x14ac:dyDescent="0.25">
      <c r="A2960" s="17" t="str">
        <f>IFERROR(VLOOKUP($F2960,'Location List'!$A$2:$T$644,20,FALSE),"")</f>
        <v>Bill Eich</v>
      </c>
      <c r="B2960" s="17" t="str">
        <f>IFERROR(VLOOKUP($F2960,'Location List'!$A$2:$T$644,19,FALSE),"")</f>
        <v>Dennis Morgan</v>
      </c>
      <c r="C2960" s="17" t="str">
        <f>IFERROR(VLOOKUP($F2960,'Location List'!$A$2:$T$644,18,FALSE),"")</f>
        <v>Brian Osborne</v>
      </c>
      <c r="D2960" s="17" t="str">
        <f>IFERROR(VLOOKUP($F2960,'Location List'!$A$2:$T$644,9,FALSE),"")</f>
        <v>PETER PANUNZI</v>
      </c>
      <c r="E2960" s="17" t="str">
        <f>IFERROR(VLOOKUP($F2960,'Location List'!$A$2:$T$644,2,FALSE),"")</f>
        <v>BOCA RATON</v>
      </c>
      <c r="F2960" s="26">
        <v>682</v>
      </c>
      <c r="G2960" s="29" t="s">
        <v>3278</v>
      </c>
      <c r="H2960" s="29" t="s">
        <v>3519</v>
      </c>
      <c r="I2960" s="26">
        <v>130</v>
      </c>
      <c r="J2960" s="26">
        <v>199</v>
      </c>
      <c r="K2960" s="26">
        <v>0</v>
      </c>
      <c r="L2960" s="26">
        <v>19</v>
      </c>
      <c r="M2960" s="26">
        <v>329</v>
      </c>
      <c r="N2960" s="26">
        <v>574</v>
      </c>
      <c r="O2960" s="49">
        <v>1.7450000000000001</v>
      </c>
    </row>
    <row r="2961" spans="1:15" ht="15" customHeight="1" x14ac:dyDescent="0.25">
      <c r="A2961" s="17" t="str">
        <f>IFERROR(VLOOKUP($F2961,'Location List'!$A$2:$T$644,20,FALSE),"")</f>
        <v>Bill Eich</v>
      </c>
      <c r="B2961" s="17" t="str">
        <f>IFERROR(VLOOKUP($F2961,'Location List'!$A$2:$T$644,19,FALSE),"")</f>
        <v>Dennis Morgan</v>
      </c>
      <c r="C2961" s="17" t="str">
        <f>IFERROR(VLOOKUP($F2961,'Location List'!$A$2:$T$644,18,FALSE),"")</f>
        <v>Brian Osborne</v>
      </c>
      <c r="D2961" s="17" t="str">
        <f>IFERROR(VLOOKUP($F2961,'Location List'!$A$2:$T$644,9,FALSE),"")</f>
        <v>PETER PANUNZI</v>
      </c>
      <c r="E2961" s="17" t="str">
        <f>IFERROR(VLOOKUP($F2961,'Location List'!$A$2:$T$644,2,FALSE),"")</f>
        <v>BOCA RATON</v>
      </c>
      <c r="F2961" s="26">
        <v>682</v>
      </c>
      <c r="G2961" s="29" t="s">
        <v>3278</v>
      </c>
      <c r="H2961" s="29" t="s">
        <v>3530</v>
      </c>
      <c r="I2961" s="26">
        <v>130</v>
      </c>
      <c r="J2961" s="26">
        <v>177</v>
      </c>
      <c r="K2961" s="26">
        <v>0</v>
      </c>
      <c r="L2961" s="26">
        <v>17</v>
      </c>
      <c r="M2961" s="26">
        <v>307</v>
      </c>
      <c r="N2961" s="26">
        <v>543</v>
      </c>
      <c r="O2961" s="49">
        <v>1.7689999999999999</v>
      </c>
    </row>
    <row r="2962" spans="1:15" ht="15" customHeight="1" x14ac:dyDescent="0.25">
      <c r="A2962" s="17" t="str">
        <f>IFERROR(VLOOKUP($F2962,'Location List'!$A$2:$T$644,20,FALSE),"")</f>
        <v>Bill Eich</v>
      </c>
      <c r="B2962" s="17" t="str">
        <f>IFERROR(VLOOKUP($F2962,'Location List'!$A$2:$T$644,19,FALSE),"")</f>
        <v>Dennis Morgan</v>
      </c>
      <c r="C2962" s="17" t="str">
        <f>IFERROR(VLOOKUP($F2962,'Location List'!$A$2:$T$644,18,FALSE),"")</f>
        <v>Brian Osborne</v>
      </c>
      <c r="D2962" s="17" t="str">
        <f>IFERROR(VLOOKUP($F2962,'Location List'!$A$2:$T$644,9,FALSE),"")</f>
        <v>PETER PANUNZI</v>
      </c>
      <c r="E2962" s="17" t="str">
        <f>IFERROR(VLOOKUP($F2962,'Location List'!$A$2:$T$644,2,FALSE),"")</f>
        <v>BOCA RATON</v>
      </c>
      <c r="F2962" s="26">
        <v>682</v>
      </c>
      <c r="G2962" s="29" t="s">
        <v>3278</v>
      </c>
      <c r="H2962" s="29" t="s">
        <v>3375</v>
      </c>
      <c r="I2962" s="26">
        <v>74</v>
      </c>
      <c r="J2962" s="26">
        <v>108</v>
      </c>
      <c r="K2962" s="26">
        <v>0</v>
      </c>
      <c r="L2962" s="26">
        <v>13</v>
      </c>
      <c r="M2962" s="26">
        <v>182</v>
      </c>
      <c r="N2962" s="26">
        <v>350</v>
      </c>
      <c r="O2962" s="49">
        <v>1.923</v>
      </c>
    </row>
    <row r="2963" spans="1:15" ht="15" customHeight="1" x14ac:dyDescent="0.25">
      <c r="A2963" s="17" t="str">
        <f>IFERROR(VLOOKUP($F2963,'Location List'!$A$2:$T$644,20,FALSE),"")</f>
        <v>Bill Eich</v>
      </c>
      <c r="B2963" s="17" t="str">
        <f>IFERROR(VLOOKUP($F2963,'Location List'!$A$2:$T$644,19,FALSE),"")</f>
        <v>Dennis Morgan</v>
      </c>
      <c r="C2963" s="17" t="str">
        <f>IFERROR(VLOOKUP($F2963,'Location List'!$A$2:$T$644,18,FALSE),"")</f>
        <v>Brian Osborne</v>
      </c>
      <c r="D2963" s="17" t="str">
        <f>IFERROR(VLOOKUP($F2963,'Location List'!$A$2:$T$644,9,FALSE),"")</f>
        <v>PETER PANUNZI</v>
      </c>
      <c r="E2963" s="17" t="str">
        <f>IFERROR(VLOOKUP($F2963,'Location List'!$A$2:$T$644,2,FALSE),"")</f>
        <v>BOCA RATON</v>
      </c>
      <c r="F2963" s="26">
        <v>682</v>
      </c>
      <c r="G2963" s="29" t="s">
        <v>3278</v>
      </c>
      <c r="H2963" s="29" t="s">
        <v>3376</v>
      </c>
      <c r="I2963" s="26">
        <v>68</v>
      </c>
      <c r="J2963" s="26">
        <v>154</v>
      </c>
      <c r="K2963" s="26">
        <v>0</v>
      </c>
      <c r="L2963" s="26">
        <v>13</v>
      </c>
      <c r="M2963" s="26">
        <v>222</v>
      </c>
      <c r="N2963" s="26">
        <v>428</v>
      </c>
      <c r="O2963" s="49">
        <v>1.9279999999999999</v>
      </c>
    </row>
    <row r="2964" spans="1:15" ht="15" customHeight="1" x14ac:dyDescent="0.25">
      <c r="A2964" s="17" t="str">
        <f>IFERROR(VLOOKUP($F2964,'Location List'!$A$2:$T$644,20,FALSE),"")</f>
        <v>Bill Eich</v>
      </c>
      <c r="B2964" s="17" t="str">
        <f>IFERROR(VLOOKUP($F2964,'Location List'!$A$2:$T$644,19,FALSE),"")</f>
        <v>Dennis Morgan</v>
      </c>
      <c r="C2964" s="17" t="str">
        <f>IFERROR(VLOOKUP($F2964,'Location List'!$A$2:$T$644,18,FALSE),"")</f>
        <v>Mike Garfield</v>
      </c>
      <c r="D2964" s="17" t="str">
        <f>IFERROR(VLOOKUP($F2964,'Location List'!$A$2:$T$644,9,FALSE),"")</f>
        <v>BRIAN PITRE</v>
      </c>
      <c r="E2964" s="17" t="str">
        <f>IFERROR(VLOOKUP($F2964,'Location List'!$A$2:$T$644,2,FALSE),"")</f>
        <v>NEW ORLEANS-CYPRESS</v>
      </c>
      <c r="F2964" s="26">
        <v>684</v>
      </c>
      <c r="G2964" s="29" t="s">
        <v>3605</v>
      </c>
      <c r="H2964" s="29" t="s">
        <v>3430</v>
      </c>
      <c r="I2964" s="26">
        <v>619</v>
      </c>
      <c r="J2964" s="26">
        <v>206</v>
      </c>
      <c r="K2964" s="26">
        <v>0</v>
      </c>
      <c r="L2964" s="26">
        <v>26</v>
      </c>
      <c r="M2964" s="26">
        <v>825</v>
      </c>
      <c r="N2964" s="26">
        <v>12939</v>
      </c>
      <c r="O2964" s="49">
        <v>15.683999999999999</v>
      </c>
    </row>
    <row r="2965" spans="1:15" ht="15" customHeight="1" x14ac:dyDescent="0.25">
      <c r="A2965" s="17" t="str">
        <f>IFERROR(VLOOKUP($F2965,'Location List'!$A$2:$T$644,20,FALSE),"")</f>
        <v>Bill Eich</v>
      </c>
      <c r="B2965" s="17" t="str">
        <f>IFERROR(VLOOKUP($F2965,'Location List'!$A$2:$T$644,19,FALSE),"")</f>
        <v>Dennis Morgan</v>
      </c>
      <c r="C2965" s="17" t="str">
        <f>IFERROR(VLOOKUP($F2965,'Location List'!$A$2:$T$644,18,FALSE),"")</f>
        <v>Mike Garfield</v>
      </c>
      <c r="D2965" s="17" t="str">
        <f>IFERROR(VLOOKUP($F2965,'Location List'!$A$2:$T$644,9,FALSE),"")</f>
        <v>BRIAN PITRE</v>
      </c>
      <c r="E2965" s="17" t="str">
        <f>IFERROR(VLOOKUP($F2965,'Location List'!$A$2:$T$644,2,FALSE),"")</f>
        <v>NEW ORLEANS-CYPRESS</v>
      </c>
      <c r="F2965" s="26">
        <v>684</v>
      </c>
      <c r="G2965" s="29" t="s">
        <v>3272</v>
      </c>
      <c r="H2965" s="29" t="s">
        <v>3301</v>
      </c>
      <c r="I2965" s="26">
        <v>346</v>
      </c>
      <c r="J2965" s="26">
        <v>296</v>
      </c>
      <c r="K2965" s="26">
        <v>0</v>
      </c>
      <c r="L2965" s="26">
        <v>13</v>
      </c>
      <c r="M2965" s="26">
        <v>642</v>
      </c>
      <c r="N2965" s="26">
        <v>4072</v>
      </c>
      <c r="O2965" s="49">
        <v>6.343</v>
      </c>
    </row>
    <row r="2966" spans="1:15" ht="15" customHeight="1" x14ac:dyDescent="0.25">
      <c r="A2966" s="17" t="str">
        <f>IFERROR(VLOOKUP($F2966,'Location List'!$A$2:$T$644,20,FALSE),"")</f>
        <v>Bill Eich</v>
      </c>
      <c r="B2966" s="17" t="str">
        <f>IFERROR(VLOOKUP($F2966,'Location List'!$A$2:$T$644,19,FALSE),"")</f>
        <v>Dennis Morgan</v>
      </c>
      <c r="C2966" s="17" t="str">
        <f>IFERROR(VLOOKUP($F2966,'Location List'!$A$2:$T$644,18,FALSE),"")</f>
        <v>Mike Garfield</v>
      </c>
      <c r="D2966" s="17" t="str">
        <f>IFERROR(VLOOKUP($F2966,'Location List'!$A$2:$T$644,9,FALSE),"")</f>
        <v>BRIAN PITRE</v>
      </c>
      <c r="E2966" s="17" t="str">
        <f>IFERROR(VLOOKUP($F2966,'Location List'!$A$2:$T$644,2,FALSE),"")</f>
        <v>NEW ORLEANS-CYPRESS</v>
      </c>
      <c r="F2966" s="26">
        <v>684</v>
      </c>
      <c r="G2966" s="29" t="s">
        <v>3272</v>
      </c>
      <c r="H2966" s="29" t="s">
        <v>3323</v>
      </c>
      <c r="I2966" s="26">
        <v>88</v>
      </c>
      <c r="J2966" s="26">
        <v>111</v>
      </c>
      <c r="K2966" s="26">
        <v>0</v>
      </c>
      <c r="L2966" s="26">
        <v>20</v>
      </c>
      <c r="M2966" s="26">
        <v>199</v>
      </c>
      <c r="N2966" s="26">
        <v>1444</v>
      </c>
      <c r="O2966" s="49">
        <v>7.2560000000000002</v>
      </c>
    </row>
    <row r="2967" spans="1:15" ht="15" customHeight="1" x14ac:dyDescent="0.25">
      <c r="A2967" s="17" t="str">
        <f>IFERROR(VLOOKUP($F2967,'Location List'!$A$2:$T$644,20,FALSE),"")</f>
        <v>Bill Eich</v>
      </c>
      <c r="B2967" s="17" t="str">
        <f>IFERROR(VLOOKUP($F2967,'Location List'!$A$2:$T$644,19,FALSE),"")</f>
        <v>Dennis Morgan</v>
      </c>
      <c r="C2967" s="17" t="str">
        <f>IFERROR(VLOOKUP($F2967,'Location List'!$A$2:$T$644,18,FALSE),"")</f>
        <v>Mike Garfield</v>
      </c>
      <c r="D2967" s="17" t="str">
        <f>IFERROR(VLOOKUP($F2967,'Location List'!$A$2:$T$644,9,FALSE),"")</f>
        <v>BRIAN PITRE</v>
      </c>
      <c r="E2967" s="17" t="str">
        <f>IFERROR(VLOOKUP($F2967,'Location List'!$A$2:$T$644,2,FALSE),"")</f>
        <v>NEW ORLEANS-CYPRESS</v>
      </c>
      <c r="F2967" s="26">
        <v>684</v>
      </c>
      <c r="G2967" s="29" t="s">
        <v>3276</v>
      </c>
      <c r="H2967" s="29" t="s">
        <v>3552</v>
      </c>
      <c r="I2967" s="26">
        <v>105</v>
      </c>
      <c r="J2967" s="26">
        <v>111</v>
      </c>
      <c r="K2967" s="26">
        <v>0</v>
      </c>
      <c r="L2967" s="26">
        <v>13</v>
      </c>
      <c r="M2967" s="26">
        <v>216</v>
      </c>
      <c r="N2967" s="26">
        <v>0</v>
      </c>
      <c r="O2967" s="49">
        <v>0</v>
      </c>
    </row>
    <row r="2968" spans="1:15" ht="15" customHeight="1" x14ac:dyDescent="0.25">
      <c r="A2968" s="17" t="str">
        <f>IFERROR(VLOOKUP($F2968,'Location List'!$A$2:$T$644,20,FALSE),"")</f>
        <v>Bill Eich</v>
      </c>
      <c r="B2968" s="17" t="str">
        <f>IFERROR(VLOOKUP($F2968,'Location List'!$A$2:$T$644,19,FALSE),"")</f>
        <v>Dennis Morgan</v>
      </c>
      <c r="C2968" s="17" t="str">
        <f>IFERROR(VLOOKUP($F2968,'Location List'!$A$2:$T$644,18,FALSE),"")</f>
        <v>Mike Garfield</v>
      </c>
      <c r="D2968" s="17" t="str">
        <f>IFERROR(VLOOKUP($F2968,'Location List'!$A$2:$T$644,9,FALSE),"")</f>
        <v>BRIAN PITRE</v>
      </c>
      <c r="E2968" s="17" t="str">
        <f>IFERROR(VLOOKUP($F2968,'Location List'!$A$2:$T$644,2,FALSE),"")</f>
        <v>NEW ORLEANS-CYPRESS</v>
      </c>
      <c r="F2968" s="26">
        <v>684</v>
      </c>
      <c r="G2968" s="29" t="s">
        <v>3276</v>
      </c>
      <c r="H2968" s="29" t="s">
        <v>3553</v>
      </c>
      <c r="I2968" s="26">
        <v>99</v>
      </c>
      <c r="J2968" s="26">
        <v>107</v>
      </c>
      <c r="K2968" s="26">
        <v>0</v>
      </c>
      <c r="L2968" s="26">
        <v>14</v>
      </c>
      <c r="M2968" s="26">
        <v>206</v>
      </c>
      <c r="N2968" s="26">
        <v>0</v>
      </c>
      <c r="O2968" s="49">
        <v>0</v>
      </c>
    </row>
    <row r="2969" spans="1:15" ht="15" customHeight="1" x14ac:dyDescent="0.25">
      <c r="A2969" s="17" t="str">
        <f>IFERROR(VLOOKUP($F2969,'Location List'!$A$2:$T$644,20,FALSE),"")</f>
        <v>Bill Eich</v>
      </c>
      <c r="B2969" s="17" t="str">
        <f>IFERROR(VLOOKUP($F2969,'Location List'!$A$2:$T$644,19,FALSE),"")</f>
        <v>Dennis Morgan</v>
      </c>
      <c r="C2969" s="17" t="str">
        <f>IFERROR(VLOOKUP($F2969,'Location List'!$A$2:$T$644,18,FALSE),"")</f>
        <v>Mike Garfield</v>
      </c>
      <c r="D2969" s="17" t="str">
        <f>IFERROR(VLOOKUP($F2969,'Location List'!$A$2:$T$644,9,FALSE),"")</f>
        <v>BRIAN PITRE</v>
      </c>
      <c r="E2969" s="17" t="str">
        <f>IFERROR(VLOOKUP($F2969,'Location List'!$A$2:$T$644,2,FALSE),"")</f>
        <v>NEW ORLEANS-CYPRESS</v>
      </c>
      <c r="F2969" s="26">
        <v>684</v>
      </c>
      <c r="G2969" s="29" t="s">
        <v>3278</v>
      </c>
      <c r="H2969" s="29" t="s">
        <v>3302</v>
      </c>
      <c r="I2969" s="26">
        <v>68</v>
      </c>
      <c r="J2969" s="26">
        <v>51</v>
      </c>
      <c r="K2969" s="26">
        <v>0</v>
      </c>
      <c r="L2969" s="26">
        <v>17</v>
      </c>
      <c r="M2969" s="26">
        <v>119</v>
      </c>
      <c r="N2969" s="26">
        <v>729</v>
      </c>
      <c r="O2969" s="49">
        <v>6.1260000000000003</v>
      </c>
    </row>
    <row r="2970" spans="1:15" ht="15" customHeight="1" x14ac:dyDescent="0.25">
      <c r="A2970" s="17" t="str">
        <f>IFERROR(VLOOKUP($F2970,'Location List'!$A$2:$T$644,20,FALSE),"")</f>
        <v>Bill Eich</v>
      </c>
      <c r="B2970" s="17" t="str">
        <f>IFERROR(VLOOKUP($F2970,'Location List'!$A$2:$T$644,19,FALSE),"")</f>
        <v>Dennis Morgan</v>
      </c>
      <c r="C2970" s="17" t="str">
        <f>IFERROR(VLOOKUP($F2970,'Location List'!$A$2:$T$644,18,FALSE),"")</f>
        <v>Mike Garfield</v>
      </c>
      <c r="D2970" s="17" t="str">
        <f>IFERROR(VLOOKUP($F2970,'Location List'!$A$2:$T$644,9,FALSE),"")</f>
        <v>BRIAN PITRE</v>
      </c>
      <c r="E2970" s="17" t="str">
        <f>IFERROR(VLOOKUP($F2970,'Location List'!$A$2:$T$644,2,FALSE),"")</f>
        <v>NEW ORLEANS-CYPRESS</v>
      </c>
      <c r="F2970" s="26">
        <v>684</v>
      </c>
      <c r="G2970" s="29" t="s">
        <v>3278</v>
      </c>
      <c r="H2970" s="29" t="s">
        <v>3334</v>
      </c>
      <c r="I2970" s="26">
        <v>221</v>
      </c>
      <c r="J2970" s="26">
        <v>162</v>
      </c>
      <c r="K2970" s="26">
        <v>0</v>
      </c>
      <c r="L2970" s="26">
        <v>42</v>
      </c>
      <c r="M2970" s="26">
        <v>383</v>
      </c>
      <c r="N2970" s="26">
        <v>755</v>
      </c>
      <c r="O2970" s="49">
        <v>1.9710000000000001</v>
      </c>
    </row>
    <row r="2971" spans="1:15" ht="15" customHeight="1" x14ac:dyDescent="0.25">
      <c r="A2971" s="17" t="str">
        <f>IFERROR(VLOOKUP($F2971,'Location List'!$A$2:$T$644,20,FALSE),"")</f>
        <v>Chris Kelly</v>
      </c>
      <c r="B2971" s="17" t="str">
        <f>IFERROR(VLOOKUP($F2971,'Location List'!$A$2:$T$644,19,FALSE),"")</f>
        <v>Mike Seymour</v>
      </c>
      <c r="C2971" s="17" t="str">
        <f>IFERROR(VLOOKUP($F2971,'Location List'!$A$2:$T$644,18,FALSE),"")</f>
        <v>Justin Miano</v>
      </c>
      <c r="D2971" s="17" t="str">
        <f>IFERROR(VLOOKUP($F2971,'Location List'!$A$2:$T$644,9,FALSE),"")</f>
        <v>REGINALD DAVENPORT</v>
      </c>
      <c r="E2971" s="17" t="str">
        <f>IFERROR(VLOOKUP($F2971,'Location List'!$A$2:$T$644,2,FALSE),"")</f>
        <v>DARIEN</v>
      </c>
      <c r="F2971" s="26">
        <v>685</v>
      </c>
      <c r="G2971" s="29" t="s">
        <v>3272</v>
      </c>
      <c r="H2971" s="29" t="s">
        <v>3384</v>
      </c>
      <c r="I2971" s="26">
        <v>290</v>
      </c>
      <c r="J2971" s="26">
        <v>486</v>
      </c>
      <c r="K2971" s="26">
        <v>0</v>
      </c>
      <c r="L2971" s="26">
        <v>14</v>
      </c>
      <c r="M2971" s="26">
        <v>776</v>
      </c>
      <c r="N2971" s="26">
        <v>5370</v>
      </c>
      <c r="O2971" s="49">
        <v>6.92</v>
      </c>
    </row>
    <row r="2972" spans="1:15" ht="15" customHeight="1" x14ac:dyDescent="0.25">
      <c r="A2972" s="17" t="str">
        <f>IFERROR(VLOOKUP($F2972,'Location List'!$A$2:$T$644,20,FALSE),"")</f>
        <v>Chris Kelly</v>
      </c>
      <c r="B2972" s="17" t="str">
        <f>IFERROR(VLOOKUP($F2972,'Location List'!$A$2:$T$644,19,FALSE),"")</f>
        <v>Mike Seymour</v>
      </c>
      <c r="C2972" s="17" t="str">
        <f>IFERROR(VLOOKUP($F2972,'Location List'!$A$2:$T$644,18,FALSE),"")</f>
        <v>Justin Miano</v>
      </c>
      <c r="D2972" s="17" t="str">
        <f>IFERROR(VLOOKUP($F2972,'Location List'!$A$2:$T$644,9,FALSE),"")</f>
        <v>REGINALD DAVENPORT</v>
      </c>
      <c r="E2972" s="17" t="str">
        <f>IFERROR(VLOOKUP($F2972,'Location List'!$A$2:$T$644,2,FALSE),"")</f>
        <v>DARIEN</v>
      </c>
      <c r="F2972" s="26">
        <v>685</v>
      </c>
      <c r="G2972" s="29" t="s">
        <v>3276</v>
      </c>
      <c r="H2972" s="29" t="s">
        <v>3344</v>
      </c>
      <c r="I2972" s="26">
        <v>178</v>
      </c>
      <c r="J2972" s="26">
        <v>261</v>
      </c>
      <c r="K2972" s="26">
        <v>0</v>
      </c>
      <c r="L2972" s="26">
        <v>14</v>
      </c>
      <c r="M2972" s="26">
        <v>439</v>
      </c>
      <c r="N2972" s="26">
        <v>728</v>
      </c>
      <c r="O2972" s="49">
        <v>1.6579999999999999</v>
      </c>
    </row>
    <row r="2973" spans="1:15" ht="15" customHeight="1" x14ac:dyDescent="0.25">
      <c r="A2973" s="17" t="str">
        <f>IFERROR(VLOOKUP($F2973,'Location List'!$A$2:$T$644,20,FALSE),"")</f>
        <v>Chris Kelly</v>
      </c>
      <c r="B2973" s="17" t="str">
        <f>IFERROR(VLOOKUP($F2973,'Location List'!$A$2:$T$644,19,FALSE),"")</f>
        <v>Mike Seymour</v>
      </c>
      <c r="C2973" s="17" t="str">
        <f>IFERROR(VLOOKUP($F2973,'Location List'!$A$2:$T$644,18,FALSE),"")</f>
        <v>Justin Miano</v>
      </c>
      <c r="D2973" s="17" t="str">
        <f>IFERROR(VLOOKUP($F2973,'Location List'!$A$2:$T$644,9,FALSE),"")</f>
        <v>REGINALD DAVENPORT</v>
      </c>
      <c r="E2973" s="17" t="str">
        <f>IFERROR(VLOOKUP($F2973,'Location List'!$A$2:$T$644,2,FALSE),"")</f>
        <v>DARIEN</v>
      </c>
      <c r="F2973" s="26">
        <v>685</v>
      </c>
      <c r="G2973" s="29" t="s">
        <v>3276</v>
      </c>
      <c r="H2973" s="29" t="s">
        <v>3346</v>
      </c>
      <c r="I2973" s="26">
        <v>71</v>
      </c>
      <c r="J2973" s="26">
        <v>154</v>
      </c>
      <c r="K2973" s="26">
        <v>0</v>
      </c>
      <c r="L2973" s="26">
        <v>14</v>
      </c>
      <c r="M2973" s="26">
        <v>225</v>
      </c>
      <c r="N2973" s="26">
        <v>175</v>
      </c>
      <c r="O2973" s="49">
        <v>0.77800000000000002</v>
      </c>
    </row>
    <row r="2974" spans="1:15" ht="15" customHeight="1" x14ac:dyDescent="0.25">
      <c r="A2974" s="17" t="str">
        <f>IFERROR(VLOOKUP($F2974,'Location List'!$A$2:$T$644,20,FALSE),"")</f>
        <v>Chris Kelly</v>
      </c>
      <c r="B2974" s="17" t="str">
        <f>IFERROR(VLOOKUP($F2974,'Location List'!$A$2:$T$644,19,FALSE),"")</f>
        <v>Mike Seymour</v>
      </c>
      <c r="C2974" s="17" t="str">
        <f>IFERROR(VLOOKUP($F2974,'Location List'!$A$2:$T$644,18,FALSE),"")</f>
        <v>Justin Miano</v>
      </c>
      <c r="D2974" s="17" t="str">
        <f>IFERROR(VLOOKUP($F2974,'Location List'!$A$2:$T$644,9,FALSE),"")</f>
        <v>REGINALD DAVENPORT</v>
      </c>
      <c r="E2974" s="17" t="str">
        <f>IFERROR(VLOOKUP($F2974,'Location List'!$A$2:$T$644,2,FALSE),"")</f>
        <v>DARIEN</v>
      </c>
      <c r="F2974" s="26">
        <v>685</v>
      </c>
      <c r="G2974" s="29" t="s">
        <v>3276</v>
      </c>
      <c r="H2974" s="29" t="s">
        <v>3299</v>
      </c>
      <c r="I2974" s="26">
        <v>76</v>
      </c>
      <c r="J2974" s="26">
        <v>166</v>
      </c>
      <c r="K2974" s="26">
        <v>0</v>
      </c>
      <c r="L2974" s="26">
        <v>15</v>
      </c>
      <c r="M2974" s="26">
        <v>242</v>
      </c>
      <c r="N2974" s="26">
        <v>145</v>
      </c>
      <c r="O2974" s="49">
        <v>0.59899999999999998</v>
      </c>
    </row>
    <row r="2975" spans="1:15" ht="15" customHeight="1" x14ac:dyDescent="0.25">
      <c r="A2975" s="17" t="str">
        <f>IFERROR(VLOOKUP($F2975,'Location List'!$A$2:$T$644,20,FALSE),"")</f>
        <v>Chris Kelly</v>
      </c>
      <c r="B2975" s="17" t="str">
        <f>IFERROR(VLOOKUP($F2975,'Location List'!$A$2:$T$644,19,FALSE),"")</f>
        <v>Mike Seymour</v>
      </c>
      <c r="C2975" s="17" t="str">
        <f>IFERROR(VLOOKUP($F2975,'Location List'!$A$2:$T$644,18,FALSE),"")</f>
        <v>Justin Miano</v>
      </c>
      <c r="D2975" s="17" t="str">
        <f>IFERROR(VLOOKUP($F2975,'Location List'!$A$2:$T$644,9,FALSE),"")</f>
        <v>REGINALD DAVENPORT</v>
      </c>
      <c r="E2975" s="17" t="str">
        <f>IFERROR(VLOOKUP($F2975,'Location List'!$A$2:$T$644,2,FALSE),"")</f>
        <v>DARIEN</v>
      </c>
      <c r="F2975" s="26">
        <v>685</v>
      </c>
      <c r="G2975" s="29" t="s">
        <v>3278</v>
      </c>
      <c r="H2975" s="29" t="s">
        <v>3512</v>
      </c>
      <c r="I2975" s="26">
        <v>297</v>
      </c>
      <c r="J2975" s="26">
        <v>127</v>
      </c>
      <c r="K2975" s="26">
        <v>0</v>
      </c>
      <c r="L2975" s="26">
        <v>19</v>
      </c>
      <c r="M2975" s="26">
        <v>424</v>
      </c>
      <c r="N2975" s="26">
        <v>791</v>
      </c>
      <c r="O2975" s="49">
        <v>1.8660000000000001</v>
      </c>
    </row>
    <row r="2976" spans="1:15" ht="15" customHeight="1" x14ac:dyDescent="0.25">
      <c r="A2976" s="17" t="str">
        <f>IFERROR(VLOOKUP($F2976,'Location List'!$A$2:$T$644,20,FALSE),"")</f>
        <v>Chris Kelly</v>
      </c>
      <c r="B2976" s="17" t="str">
        <f>IFERROR(VLOOKUP($F2976,'Location List'!$A$2:$T$644,19,FALSE),"")</f>
        <v>Mike Seymour</v>
      </c>
      <c r="C2976" s="17" t="str">
        <f>IFERROR(VLOOKUP($F2976,'Location List'!$A$2:$T$644,18,FALSE),"")</f>
        <v>Justin Miano</v>
      </c>
      <c r="D2976" s="17" t="str">
        <f>IFERROR(VLOOKUP($F2976,'Location List'!$A$2:$T$644,9,FALSE),"")</f>
        <v>REGINALD DAVENPORT</v>
      </c>
      <c r="E2976" s="17" t="str">
        <f>IFERROR(VLOOKUP($F2976,'Location List'!$A$2:$T$644,2,FALSE),"")</f>
        <v>DARIEN</v>
      </c>
      <c r="F2976" s="26">
        <v>685</v>
      </c>
      <c r="G2976" s="29" t="s">
        <v>3278</v>
      </c>
      <c r="H2976" s="29" t="s">
        <v>3481</v>
      </c>
      <c r="I2976" s="26">
        <v>247</v>
      </c>
      <c r="J2976" s="26">
        <v>553</v>
      </c>
      <c r="K2976" s="26">
        <v>0</v>
      </c>
      <c r="L2976" s="26">
        <v>16</v>
      </c>
      <c r="M2976" s="26">
        <v>800</v>
      </c>
      <c r="N2976" s="26">
        <v>8804</v>
      </c>
      <c r="O2976" s="49">
        <v>11.005000000000001</v>
      </c>
    </row>
    <row r="2977" spans="1:15" ht="15" customHeight="1" x14ac:dyDescent="0.25">
      <c r="A2977" s="17" t="str">
        <f>IFERROR(VLOOKUP($F2977,'Location List'!$A$2:$T$644,20,FALSE),"")</f>
        <v>Chris Kelly</v>
      </c>
      <c r="B2977" s="17" t="str">
        <f>IFERROR(VLOOKUP($F2977,'Location List'!$A$2:$T$644,19,FALSE),"")</f>
        <v>Mike Seymour</v>
      </c>
      <c r="C2977" s="17" t="str">
        <f>IFERROR(VLOOKUP($F2977,'Location List'!$A$2:$T$644,18,FALSE),"")</f>
        <v>Justin Miano</v>
      </c>
      <c r="D2977" s="17" t="str">
        <f>IFERROR(VLOOKUP($F2977,'Location List'!$A$2:$T$644,9,FALSE),"")</f>
        <v>REGINALD DAVENPORT</v>
      </c>
      <c r="E2977" s="17" t="str">
        <f>IFERROR(VLOOKUP($F2977,'Location List'!$A$2:$T$644,2,FALSE),"")</f>
        <v>DARIEN</v>
      </c>
      <c r="F2977" s="26">
        <v>685</v>
      </c>
      <c r="G2977" s="29" t="s">
        <v>3278</v>
      </c>
      <c r="H2977" s="29" t="s">
        <v>3428</v>
      </c>
      <c r="I2977" s="26">
        <v>79</v>
      </c>
      <c r="J2977" s="26">
        <v>309</v>
      </c>
      <c r="K2977" s="26">
        <v>0</v>
      </c>
      <c r="L2977" s="26">
        <v>14</v>
      </c>
      <c r="M2977" s="26">
        <v>388</v>
      </c>
      <c r="N2977" s="26">
        <v>604</v>
      </c>
      <c r="O2977" s="49">
        <v>1.5569999999999999</v>
      </c>
    </row>
    <row r="2978" spans="1:15" ht="15" customHeight="1" x14ac:dyDescent="0.25">
      <c r="A2978" s="17" t="str">
        <f>IFERROR(VLOOKUP($F2978,'Location List'!$A$2:$T$644,20,FALSE),"")</f>
        <v>Chris Kelly</v>
      </c>
      <c r="B2978" s="17" t="str">
        <f>IFERROR(VLOOKUP($F2978,'Location List'!$A$2:$T$644,19,FALSE),"")</f>
        <v>Mike Seymour</v>
      </c>
      <c r="C2978" s="17" t="str">
        <f>IFERROR(VLOOKUP($F2978,'Location List'!$A$2:$T$644,18,FALSE),"")</f>
        <v>Justin Miano</v>
      </c>
      <c r="D2978" s="17" t="str">
        <f>IFERROR(VLOOKUP($F2978,'Location List'!$A$2:$T$644,9,FALSE),"")</f>
        <v>REGINALD DAVENPORT</v>
      </c>
      <c r="E2978" s="17" t="str">
        <f>IFERROR(VLOOKUP($F2978,'Location List'!$A$2:$T$644,2,FALSE),"")</f>
        <v>DARIEN</v>
      </c>
      <c r="F2978" s="26">
        <v>685</v>
      </c>
      <c r="G2978" s="29" t="s">
        <v>3278</v>
      </c>
      <c r="H2978" s="29" t="s">
        <v>3287</v>
      </c>
      <c r="I2978" s="26">
        <v>159</v>
      </c>
      <c r="J2978" s="26">
        <v>427</v>
      </c>
      <c r="K2978" s="26">
        <v>0</v>
      </c>
      <c r="L2978" s="26">
        <v>17</v>
      </c>
      <c r="M2978" s="26">
        <v>586</v>
      </c>
      <c r="N2978" s="26">
        <v>943</v>
      </c>
      <c r="O2978" s="49">
        <v>1.609</v>
      </c>
    </row>
    <row r="2979" spans="1:15" ht="15" customHeight="1" x14ac:dyDescent="0.25">
      <c r="A2979" s="17" t="str">
        <f>IFERROR(VLOOKUP($F2979,'Location List'!$A$2:$T$644,20,FALSE),"")</f>
        <v>Chris Kelly</v>
      </c>
      <c r="B2979" s="17" t="str">
        <f>IFERROR(VLOOKUP($F2979,'Location List'!$A$2:$T$644,19,FALSE),"")</f>
        <v>Mike Seymour</v>
      </c>
      <c r="C2979" s="17" t="str">
        <f>IFERROR(VLOOKUP($F2979,'Location List'!$A$2:$T$644,18,FALSE),"")</f>
        <v>Justin Miano</v>
      </c>
      <c r="D2979" s="17" t="str">
        <f>IFERROR(VLOOKUP($F2979,'Location List'!$A$2:$T$644,9,FALSE),"")</f>
        <v>REGINALD DAVENPORT</v>
      </c>
      <c r="E2979" s="17" t="str">
        <f>IFERROR(VLOOKUP($F2979,'Location List'!$A$2:$T$644,2,FALSE),"")</f>
        <v>DARIEN</v>
      </c>
      <c r="F2979" s="26">
        <v>685</v>
      </c>
      <c r="G2979" s="29" t="s">
        <v>3278</v>
      </c>
      <c r="H2979" s="29" t="s">
        <v>3610</v>
      </c>
      <c r="I2979" s="26">
        <v>99</v>
      </c>
      <c r="J2979" s="26">
        <v>113</v>
      </c>
      <c r="K2979" s="26">
        <v>0</v>
      </c>
      <c r="L2979" s="26">
        <v>14</v>
      </c>
      <c r="M2979" s="26">
        <v>212</v>
      </c>
      <c r="N2979" s="26">
        <v>188</v>
      </c>
      <c r="O2979" s="49">
        <v>0.88700000000000001</v>
      </c>
    </row>
    <row r="2980" spans="1:15" ht="15" customHeight="1" x14ac:dyDescent="0.25">
      <c r="A2980" s="17" t="str">
        <f>IFERROR(VLOOKUP($F2980,'Location List'!$A$2:$T$644,20,FALSE),"")</f>
        <v>Chris Kelly</v>
      </c>
      <c r="B2980" s="17" t="str">
        <f>IFERROR(VLOOKUP($F2980,'Location List'!$A$2:$T$644,19,FALSE),"")</f>
        <v>Mike Seymour</v>
      </c>
      <c r="C2980" s="17" t="str">
        <f>IFERROR(VLOOKUP($F2980,'Location List'!$A$2:$T$644,18,FALSE),"")</f>
        <v>Justin Miano</v>
      </c>
      <c r="D2980" s="17" t="str">
        <f>IFERROR(VLOOKUP($F2980,'Location List'!$A$2:$T$644,9,FALSE),"")</f>
        <v>REGINALD DAVENPORT</v>
      </c>
      <c r="E2980" s="17" t="str">
        <f>IFERROR(VLOOKUP($F2980,'Location List'!$A$2:$T$644,2,FALSE),"")</f>
        <v>DARIEN</v>
      </c>
      <c r="F2980" s="26">
        <v>685</v>
      </c>
      <c r="G2980" s="29" t="s">
        <v>3278</v>
      </c>
      <c r="H2980" s="29" t="s">
        <v>3288</v>
      </c>
      <c r="I2980" s="26">
        <v>76</v>
      </c>
      <c r="J2980" s="26">
        <v>286</v>
      </c>
      <c r="K2980" s="26">
        <v>0</v>
      </c>
      <c r="L2980" s="26">
        <v>14</v>
      </c>
      <c r="M2980" s="26">
        <v>362</v>
      </c>
      <c r="N2980" s="26">
        <v>396</v>
      </c>
      <c r="O2980" s="49">
        <v>1.0940000000000001</v>
      </c>
    </row>
    <row r="2981" spans="1:15" ht="15" customHeight="1" x14ac:dyDescent="0.25">
      <c r="A2981" s="17" t="str">
        <f>IFERROR(VLOOKUP($F2981,'Location List'!$A$2:$T$644,20,FALSE),"")</f>
        <v>Chris Kelly</v>
      </c>
      <c r="B2981" s="17" t="str">
        <f>IFERROR(VLOOKUP($F2981,'Location List'!$A$2:$T$644,19,FALSE),"")</f>
        <v>Mike Seymour</v>
      </c>
      <c r="C2981" s="17" t="str">
        <f>IFERROR(VLOOKUP($F2981,'Location List'!$A$2:$T$644,18,FALSE),"")</f>
        <v>Justin Miano</v>
      </c>
      <c r="D2981" s="17" t="str">
        <f>IFERROR(VLOOKUP($F2981,'Location List'!$A$2:$T$644,9,FALSE),"")</f>
        <v>REGINALD DAVENPORT</v>
      </c>
      <c r="E2981" s="17" t="str">
        <f>IFERROR(VLOOKUP($F2981,'Location List'!$A$2:$T$644,2,FALSE),"")</f>
        <v>VILLA PARK</v>
      </c>
      <c r="F2981" s="26">
        <v>686</v>
      </c>
      <c r="G2981" s="29" t="s">
        <v>3605</v>
      </c>
      <c r="H2981" s="29" t="s">
        <v>3296</v>
      </c>
      <c r="I2981" s="26">
        <v>144</v>
      </c>
      <c r="J2981" s="26">
        <v>213</v>
      </c>
      <c r="K2981" s="26">
        <v>0</v>
      </c>
      <c r="L2981" s="26">
        <v>14</v>
      </c>
      <c r="M2981" s="26">
        <v>357</v>
      </c>
      <c r="N2981" s="26">
        <v>2362</v>
      </c>
      <c r="O2981" s="49">
        <v>6.6159999999999997</v>
      </c>
    </row>
    <row r="2982" spans="1:15" ht="15" customHeight="1" x14ac:dyDescent="0.25">
      <c r="A2982" s="17" t="str">
        <f>IFERROR(VLOOKUP($F2982,'Location List'!$A$2:$T$644,20,FALSE),"")</f>
        <v>Chris Kelly</v>
      </c>
      <c r="B2982" s="17" t="str">
        <f>IFERROR(VLOOKUP($F2982,'Location List'!$A$2:$T$644,19,FALSE),"")</f>
        <v>Mike Seymour</v>
      </c>
      <c r="C2982" s="17" t="str">
        <f>IFERROR(VLOOKUP($F2982,'Location List'!$A$2:$T$644,18,FALSE),"")</f>
        <v>Justin Miano</v>
      </c>
      <c r="D2982" s="17" t="str">
        <f>IFERROR(VLOOKUP($F2982,'Location List'!$A$2:$T$644,9,FALSE),"")</f>
        <v>REGINALD DAVENPORT</v>
      </c>
      <c r="E2982" s="17" t="str">
        <f>IFERROR(VLOOKUP($F2982,'Location List'!$A$2:$T$644,2,FALSE),"")</f>
        <v>VILLA PARK</v>
      </c>
      <c r="F2982" s="26">
        <v>686</v>
      </c>
      <c r="G2982" s="29" t="s">
        <v>3328</v>
      </c>
      <c r="H2982" s="29" t="s">
        <v>3452</v>
      </c>
      <c r="I2982" s="26">
        <v>239</v>
      </c>
      <c r="J2982" s="26">
        <v>461</v>
      </c>
      <c r="K2982" s="26">
        <v>0</v>
      </c>
      <c r="L2982" s="26">
        <v>40</v>
      </c>
      <c r="M2982" s="26">
        <v>700</v>
      </c>
      <c r="N2982" s="26">
        <v>1253</v>
      </c>
      <c r="O2982" s="49">
        <v>1.79</v>
      </c>
    </row>
    <row r="2983" spans="1:15" ht="15" customHeight="1" x14ac:dyDescent="0.25">
      <c r="A2983" s="17" t="str">
        <f>IFERROR(VLOOKUP($F2983,'Location List'!$A$2:$T$644,20,FALSE),"")</f>
        <v>Chris Kelly</v>
      </c>
      <c r="B2983" s="17" t="str">
        <f>IFERROR(VLOOKUP($F2983,'Location List'!$A$2:$T$644,19,FALSE),"")</f>
        <v>Mike Seymour</v>
      </c>
      <c r="C2983" s="17" t="str">
        <f>IFERROR(VLOOKUP($F2983,'Location List'!$A$2:$T$644,18,FALSE),"")</f>
        <v>Justin Miano</v>
      </c>
      <c r="D2983" s="17" t="str">
        <f>IFERROR(VLOOKUP($F2983,'Location List'!$A$2:$T$644,9,FALSE),"")</f>
        <v>REGINALD DAVENPORT</v>
      </c>
      <c r="E2983" s="17" t="str">
        <f>IFERROR(VLOOKUP($F2983,'Location List'!$A$2:$T$644,2,FALSE),"")</f>
        <v>VILLA PARK</v>
      </c>
      <c r="F2983" s="26">
        <v>686</v>
      </c>
      <c r="G2983" s="29" t="s">
        <v>3328</v>
      </c>
      <c r="H2983" s="29" t="s">
        <v>3450</v>
      </c>
      <c r="I2983" s="26">
        <v>219</v>
      </c>
      <c r="J2983" s="26">
        <v>116</v>
      </c>
      <c r="K2983" s="26">
        <v>0</v>
      </c>
      <c r="L2983" s="26">
        <v>23</v>
      </c>
      <c r="M2983" s="26">
        <v>335</v>
      </c>
      <c r="N2983" s="26">
        <v>154</v>
      </c>
      <c r="O2983" s="49">
        <v>0.46</v>
      </c>
    </row>
    <row r="2984" spans="1:15" ht="15" customHeight="1" x14ac:dyDescent="0.25">
      <c r="A2984" s="17" t="str">
        <f>IFERROR(VLOOKUP($F2984,'Location List'!$A$2:$T$644,20,FALSE),"")</f>
        <v>Chris Kelly</v>
      </c>
      <c r="B2984" s="17" t="str">
        <f>IFERROR(VLOOKUP($F2984,'Location List'!$A$2:$T$644,19,FALSE),"")</f>
        <v>Mike Seymour</v>
      </c>
      <c r="C2984" s="17" t="str">
        <f>IFERROR(VLOOKUP($F2984,'Location List'!$A$2:$T$644,18,FALSE),"")</f>
        <v>Justin Miano</v>
      </c>
      <c r="D2984" s="17" t="str">
        <f>IFERROR(VLOOKUP($F2984,'Location List'!$A$2:$T$644,9,FALSE),"")</f>
        <v>REGINALD DAVENPORT</v>
      </c>
      <c r="E2984" s="17" t="str">
        <f>IFERROR(VLOOKUP($F2984,'Location List'!$A$2:$T$644,2,FALSE),"")</f>
        <v>VILLA PARK</v>
      </c>
      <c r="F2984" s="26">
        <v>686</v>
      </c>
      <c r="G2984" s="29" t="s">
        <v>3328</v>
      </c>
      <c r="H2984" s="29" t="s">
        <v>3578</v>
      </c>
      <c r="I2984" s="26">
        <v>263</v>
      </c>
      <c r="J2984" s="26">
        <v>154</v>
      </c>
      <c r="K2984" s="26">
        <v>0</v>
      </c>
      <c r="L2984" s="26">
        <v>24</v>
      </c>
      <c r="M2984" s="26">
        <v>417</v>
      </c>
      <c r="N2984" s="26">
        <v>4132</v>
      </c>
      <c r="O2984" s="49">
        <v>9.9090000000000007</v>
      </c>
    </row>
    <row r="2985" spans="1:15" ht="15" customHeight="1" x14ac:dyDescent="0.25">
      <c r="A2985" s="17" t="str">
        <f>IFERROR(VLOOKUP($F2985,'Location List'!$A$2:$T$644,20,FALSE),"")</f>
        <v>Chris Kelly</v>
      </c>
      <c r="B2985" s="17" t="str">
        <f>IFERROR(VLOOKUP($F2985,'Location List'!$A$2:$T$644,19,FALSE),"")</f>
        <v>Mike Seymour</v>
      </c>
      <c r="C2985" s="17" t="str">
        <f>IFERROR(VLOOKUP($F2985,'Location List'!$A$2:$T$644,18,FALSE),"")</f>
        <v>Justin Miano</v>
      </c>
      <c r="D2985" s="17" t="str">
        <f>IFERROR(VLOOKUP($F2985,'Location List'!$A$2:$T$644,9,FALSE),"")</f>
        <v>REGINALD DAVENPORT</v>
      </c>
      <c r="E2985" s="17" t="str">
        <f>IFERROR(VLOOKUP($F2985,'Location List'!$A$2:$T$644,2,FALSE),"")</f>
        <v>VILLA PARK</v>
      </c>
      <c r="F2985" s="26">
        <v>686</v>
      </c>
      <c r="G2985" s="29" t="s">
        <v>3328</v>
      </c>
      <c r="H2985" s="29" t="s">
        <v>3541</v>
      </c>
      <c r="I2985" s="26">
        <v>118</v>
      </c>
      <c r="J2985" s="26">
        <v>206</v>
      </c>
      <c r="K2985" s="26">
        <v>0</v>
      </c>
      <c r="L2985" s="26">
        <v>16</v>
      </c>
      <c r="M2985" s="26">
        <v>324</v>
      </c>
      <c r="N2985" s="26">
        <v>305</v>
      </c>
      <c r="O2985" s="49">
        <v>0.94099999999999995</v>
      </c>
    </row>
    <row r="2986" spans="1:15" ht="15" customHeight="1" x14ac:dyDescent="0.25">
      <c r="A2986" s="17" t="str">
        <f>IFERROR(VLOOKUP($F2986,'Location List'!$A$2:$T$644,20,FALSE),"")</f>
        <v>Chris Kelly</v>
      </c>
      <c r="B2986" s="17" t="str">
        <f>IFERROR(VLOOKUP($F2986,'Location List'!$A$2:$T$644,19,FALSE),"")</f>
        <v>Mike Seymour</v>
      </c>
      <c r="C2986" s="17" t="str">
        <f>IFERROR(VLOOKUP($F2986,'Location List'!$A$2:$T$644,18,FALSE),"")</f>
        <v>Justin Miano</v>
      </c>
      <c r="D2986" s="17" t="str">
        <f>IFERROR(VLOOKUP($F2986,'Location List'!$A$2:$T$644,9,FALSE),"")</f>
        <v>REGINALD DAVENPORT</v>
      </c>
      <c r="E2986" s="17" t="str">
        <f>IFERROR(VLOOKUP($F2986,'Location List'!$A$2:$T$644,2,FALSE),"")</f>
        <v>VILLA PARK</v>
      </c>
      <c r="F2986" s="26">
        <v>686</v>
      </c>
      <c r="G2986" s="29" t="s">
        <v>3328</v>
      </c>
      <c r="H2986" s="29" t="s">
        <v>3542</v>
      </c>
      <c r="I2986" s="26">
        <v>131</v>
      </c>
      <c r="J2986" s="26">
        <v>137</v>
      </c>
      <c r="K2986" s="26">
        <v>0</v>
      </c>
      <c r="L2986" s="26">
        <v>17</v>
      </c>
      <c r="M2986" s="26">
        <v>268</v>
      </c>
      <c r="N2986" s="26">
        <v>527</v>
      </c>
      <c r="O2986" s="49">
        <v>1.966</v>
      </c>
    </row>
    <row r="2987" spans="1:15" ht="15" customHeight="1" x14ac:dyDescent="0.25">
      <c r="A2987" s="17" t="str">
        <f>IFERROR(VLOOKUP($F2987,'Location List'!$A$2:$T$644,20,FALSE),"")</f>
        <v>Chris Kelly</v>
      </c>
      <c r="B2987" s="17" t="str">
        <f>IFERROR(VLOOKUP($F2987,'Location List'!$A$2:$T$644,19,FALSE),"")</f>
        <v>Mike Seymour</v>
      </c>
      <c r="C2987" s="17" t="str">
        <f>IFERROR(VLOOKUP($F2987,'Location List'!$A$2:$T$644,18,FALSE),"")</f>
        <v>Justin Miano</v>
      </c>
      <c r="D2987" s="17" t="str">
        <f>IFERROR(VLOOKUP($F2987,'Location List'!$A$2:$T$644,9,FALSE),"")</f>
        <v>REGINALD DAVENPORT</v>
      </c>
      <c r="E2987" s="17" t="str">
        <f>IFERROR(VLOOKUP($F2987,'Location List'!$A$2:$T$644,2,FALSE),"")</f>
        <v>VILLA PARK</v>
      </c>
      <c r="F2987" s="26">
        <v>686</v>
      </c>
      <c r="G2987" s="29" t="s">
        <v>3276</v>
      </c>
      <c r="H2987" s="29" t="s">
        <v>3320</v>
      </c>
      <c r="I2987" s="26">
        <v>109</v>
      </c>
      <c r="J2987" s="26">
        <v>148</v>
      </c>
      <c r="K2987" s="26">
        <v>0</v>
      </c>
      <c r="L2987" s="26">
        <v>16</v>
      </c>
      <c r="M2987" s="26">
        <v>257</v>
      </c>
      <c r="N2987" s="26">
        <v>502</v>
      </c>
      <c r="O2987" s="49">
        <v>1.9530000000000001</v>
      </c>
    </row>
    <row r="2988" spans="1:15" ht="15" customHeight="1" x14ac:dyDescent="0.25">
      <c r="A2988" s="17" t="str">
        <f>IFERROR(VLOOKUP($F2988,'Location List'!$A$2:$T$644,20,FALSE),"")</f>
        <v>Chris Kelly</v>
      </c>
      <c r="B2988" s="17" t="str">
        <f>IFERROR(VLOOKUP($F2988,'Location List'!$A$2:$T$644,19,FALSE),"")</f>
        <v>Mike Seymour</v>
      </c>
      <c r="C2988" s="17" t="str">
        <f>IFERROR(VLOOKUP($F2988,'Location List'!$A$2:$T$644,18,FALSE),"")</f>
        <v>Justin Miano</v>
      </c>
      <c r="D2988" s="17" t="str">
        <f>IFERROR(VLOOKUP($F2988,'Location List'!$A$2:$T$644,9,FALSE),"")</f>
        <v>REGINALD DAVENPORT</v>
      </c>
      <c r="E2988" s="17" t="str">
        <f>IFERROR(VLOOKUP($F2988,'Location List'!$A$2:$T$644,2,FALSE),"")</f>
        <v>VILLA PARK</v>
      </c>
      <c r="F2988" s="26">
        <v>686</v>
      </c>
      <c r="G2988" s="29" t="s">
        <v>3278</v>
      </c>
      <c r="H2988" s="29" t="s">
        <v>3297</v>
      </c>
      <c r="I2988" s="26">
        <v>204</v>
      </c>
      <c r="J2988" s="26">
        <v>272</v>
      </c>
      <c r="K2988" s="26">
        <v>0</v>
      </c>
      <c r="L2988" s="26">
        <v>14</v>
      </c>
      <c r="M2988" s="26">
        <v>476</v>
      </c>
      <c r="N2988" s="26">
        <v>908</v>
      </c>
      <c r="O2988" s="49">
        <v>1.9079999999999999</v>
      </c>
    </row>
    <row r="2989" spans="1:15" ht="15" customHeight="1" x14ac:dyDescent="0.25">
      <c r="A2989" s="17" t="str">
        <f>IFERROR(VLOOKUP($F2989,'Location List'!$A$2:$T$644,20,FALSE),"")</f>
        <v>Chris Kelly</v>
      </c>
      <c r="B2989" s="17" t="str">
        <f>IFERROR(VLOOKUP($F2989,'Location List'!$A$2:$T$644,19,FALSE),"")</f>
        <v>Mike Seymour</v>
      </c>
      <c r="C2989" s="17" t="str">
        <f>IFERROR(VLOOKUP($F2989,'Location List'!$A$2:$T$644,18,FALSE),"")</f>
        <v>Justin Miano</v>
      </c>
      <c r="D2989" s="17" t="str">
        <f>IFERROR(VLOOKUP($F2989,'Location List'!$A$2:$T$644,9,FALSE),"")</f>
        <v>REGINALD DAVENPORT</v>
      </c>
      <c r="E2989" s="17" t="str">
        <f>IFERROR(VLOOKUP($F2989,'Location List'!$A$2:$T$644,2,FALSE),"")</f>
        <v>VILLA PARK</v>
      </c>
      <c r="F2989" s="26">
        <v>686</v>
      </c>
      <c r="G2989" s="29" t="s">
        <v>3278</v>
      </c>
      <c r="H2989" s="29" t="s">
        <v>3358</v>
      </c>
      <c r="I2989" s="26">
        <v>295</v>
      </c>
      <c r="J2989" s="26">
        <v>462</v>
      </c>
      <c r="K2989" s="26">
        <v>0</v>
      </c>
      <c r="L2989" s="26">
        <v>14</v>
      </c>
      <c r="M2989" s="26">
        <v>757</v>
      </c>
      <c r="N2989" s="26">
        <v>4672</v>
      </c>
      <c r="O2989" s="49">
        <v>6.1719999999999997</v>
      </c>
    </row>
    <row r="2990" spans="1:15" ht="15" customHeight="1" x14ac:dyDescent="0.25">
      <c r="A2990" s="17" t="str">
        <f>IFERROR(VLOOKUP($F2990,'Location List'!$A$2:$T$644,20,FALSE),"")</f>
        <v>Chris Kelly</v>
      </c>
      <c r="B2990" s="17" t="str">
        <f>IFERROR(VLOOKUP($F2990,'Location List'!$A$2:$T$644,19,FALSE),"")</f>
        <v>Mike Seymour</v>
      </c>
      <c r="C2990" s="17" t="str">
        <f>IFERROR(VLOOKUP($F2990,'Location List'!$A$2:$T$644,18,FALSE),"")</f>
        <v>Justin Miano</v>
      </c>
      <c r="D2990" s="17" t="str">
        <f>IFERROR(VLOOKUP($F2990,'Location List'!$A$2:$T$644,9,FALSE),"")</f>
        <v>REGINALD DAVENPORT</v>
      </c>
      <c r="E2990" s="17" t="str">
        <f>IFERROR(VLOOKUP($F2990,'Location List'!$A$2:$T$644,2,FALSE),"")</f>
        <v>VILLA PARK</v>
      </c>
      <c r="F2990" s="26">
        <v>686</v>
      </c>
      <c r="G2990" s="29" t="s">
        <v>3278</v>
      </c>
      <c r="H2990" s="29" t="s">
        <v>3387</v>
      </c>
      <c r="I2990" s="26">
        <v>165</v>
      </c>
      <c r="J2990" s="26">
        <v>301</v>
      </c>
      <c r="K2990" s="26">
        <v>0</v>
      </c>
      <c r="L2990" s="26">
        <v>15</v>
      </c>
      <c r="M2990" s="26">
        <v>466</v>
      </c>
      <c r="N2990" s="26">
        <v>897</v>
      </c>
      <c r="O2990" s="49">
        <v>1.925</v>
      </c>
    </row>
    <row r="2991" spans="1:15" ht="15" customHeight="1" x14ac:dyDescent="0.25">
      <c r="A2991" s="17" t="str">
        <f>IFERROR(VLOOKUP($F2991,'Location List'!$A$2:$T$644,20,FALSE),"")</f>
        <v>Chris Kelly</v>
      </c>
      <c r="B2991" s="17" t="str">
        <f>IFERROR(VLOOKUP($F2991,'Location List'!$A$2:$T$644,19,FALSE),"")</f>
        <v>Mike Seymour</v>
      </c>
      <c r="C2991" s="17" t="str">
        <f>IFERROR(VLOOKUP($F2991,'Location List'!$A$2:$T$644,18,FALSE),"")</f>
        <v>Justin Miano</v>
      </c>
      <c r="D2991" s="17" t="str">
        <f>IFERROR(VLOOKUP($F2991,'Location List'!$A$2:$T$644,9,FALSE),"")</f>
        <v>REGINALD DAVENPORT</v>
      </c>
      <c r="E2991" s="17" t="str">
        <f>IFERROR(VLOOKUP($F2991,'Location List'!$A$2:$T$644,2,FALSE),"")</f>
        <v>VILLA PARK</v>
      </c>
      <c r="F2991" s="26">
        <v>686</v>
      </c>
      <c r="G2991" s="29" t="s">
        <v>3278</v>
      </c>
      <c r="H2991" s="29" t="s">
        <v>3388</v>
      </c>
      <c r="I2991" s="26">
        <v>149</v>
      </c>
      <c r="J2991" s="26">
        <v>233</v>
      </c>
      <c r="K2991" s="26">
        <v>0</v>
      </c>
      <c r="L2991" s="26">
        <v>21</v>
      </c>
      <c r="M2991" s="26">
        <v>382</v>
      </c>
      <c r="N2991" s="26">
        <v>692</v>
      </c>
      <c r="O2991" s="49">
        <v>1.8120000000000001</v>
      </c>
    </row>
    <row r="2992" spans="1:15" ht="15" customHeight="1" x14ac:dyDescent="0.25">
      <c r="A2992" s="17" t="str">
        <f>IFERROR(VLOOKUP($F2992,'Location List'!$A$2:$T$644,20,FALSE),"")</f>
        <v>Chris Kelly</v>
      </c>
      <c r="B2992" s="17" t="str">
        <f>IFERROR(VLOOKUP($F2992,'Location List'!$A$2:$T$644,19,FALSE),"")</f>
        <v>Mike Seymour</v>
      </c>
      <c r="C2992" s="17" t="str">
        <f>IFERROR(VLOOKUP($F2992,'Location List'!$A$2:$T$644,18,FALSE),"")</f>
        <v>Justin Miano</v>
      </c>
      <c r="D2992" s="17" t="str">
        <f>IFERROR(VLOOKUP($F2992,'Location List'!$A$2:$T$644,9,FALSE),"")</f>
        <v>REGINALD DAVENPORT</v>
      </c>
      <c r="E2992" s="17" t="str">
        <f>IFERROR(VLOOKUP($F2992,'Location List'!$A$2:$T$644,2,FALSE),"")</f>
        <v>VILLA PARK</v>
      </c>
      <c r="F2992" s="26">
        <v>686</v>
      </c>
      <c r="G2992" s="29" t="s">
        <v>3278</v>
      </c>
      <c r="H2992" s="29" t="s">
        <v>3458</v>
      </c>
      <c r="I2992" s="26">
        <v>70</v>
      </c>
      <c r="J2992" s="26">
        <v>88</v>
      </c>
      <c r="K2992" s="26">
        <v>0</v>
      </c>
      <c r="L2992" s="26">
        <v>16</v>
      </c>
      <c r="M2992" s="26">
        <v>158</v>
      </c>
      <c r="N2992" s="26">
        <v>190</v>
      </c>
      <c r="O2992" s="49">
        <v>1.2030000000000001</v>
      </c>
    </row>
    <row r="2993" spans="1:15" ht="15" customHeight="1" x14ac:dyDescent="0.25">
      <c r="A2993" s="17" t="str">
        <f>IFERROR(VLOOKUP($F2993,'Location List'!$A$2:$T$644,20,FALSE),"")</f>
        <v>Chris Kelly</v>
      </c>
      <c r="B2993" s="17" t="str">
        <f>IFERROR(VLOOKUP($F2993,'Location List'!$A$2:$T$644,19,FALSE),"")</f>
        <v>Mike Seymour</v>
      </c>
      <c r="C2993" s="17" t="str">
        <f>IFERROR(VLOOKUP($F2993,'Location List'!$A$2:$T$644,18,FALSE),"")</f>
        <v>Justin Miano</v>
      </c>
      <c r="D2993" s="17" t="str">
        <f>IFERROR(VLOOKUP($F2993,'Location List'!$A$2:$T$644,9,FALSE),"")</f>
        <v>REGINALD DAVENPORT</v>
      </c>
      <c r="E2993" s="17" t="str">
        <f>IFERROR(VLOOKUP($F2993,'Location List'!$A$2:$T$644,2,FALSE),"")</f>
        <v>VILLA PARK</v>
      </c>
      <c r="F2993" s="26">
        <v>686</v>
      </c>
      <c r="G2993" s="29" t="s">
        <v>3278</v>
      </c>
      <c r="H2993" s="29" t="s">
        <v>3455</v>
      </c>
      <c r="I2993" s="26">
        <v>182</v>
      </c>
      <c r="J2993" s="26">
        <v>300</v>
      </c>
      <c r="K2993" s="26">
        <v>0</v>
      </c>
      <c r="L2993" s="26">
        <v>15</v>
      </c>
      <c r="M2993" s="26">
        <v>482</v>
      </c>
      <c r="N2993" s="26">
        <v>711</v>
      </c>
      <c r="O2993" s="49">
        <v>1.4750000000000001</v>
      </c>
    </row>
    <row r="2994" spans="1:15" ht="15" customHeight="1" x14ac:dyDescent="0.25">
      <c r="A2994" s="17" t="str">
        <f>IFERROR(VLOOKUP($F2994,'Location List'!$A$2:$T$644,20,FALSE),"")</f>
        <v>Chris Kelly</v>
      </c>
      <c r="B2994" s="17" t="str">
        <f>IFERROR(VLOOKUP($F2994,'Location List'!$A$2:$T$644,19,FALSE),"")</f>
        <v>Mike Seymour</v>
      </c>
      <c r="C2994" s="17" t="str">
        <f>IFERROR(VLOOKUP($F2994,'Location List'!$A$2:$T$644,18,FALSE),"")</f>
        <v>Justin Miano</v>
      </c>
      <c r="D2994" s="17" t="str">
        <f>IFERROR(VLOOKUP($F2994,'Location List'!$A$2:$T$644,9,FALSE),"")</f>
        <v>REGINALD DAVENPORT</v>
      </c>
      <c r="E2994" s="17" t="str">
        <f>IFERROR(VLOOKUP($F2994,'Location List'!$A$2:$T$644,2,FALSE),"")</f>
        <v>VILLA PARK</v>
      </c>
      <c r="F2994" s="26">
        <v>686</v>
      </c>
      <c r="G2994" s="29" t="s">
        <v>3278</v>
      </c>
      <c r="H2994" s="29" t="s">
        <v>3336</v>
      </c>
      <c r="I2994" s="26">
        <v>71</v>
      </c>
      <c r="J2994" s="26">
        <v>102</v>
      </c>
      <c r="K2994" s="26">
        <v>0</v>
      </c>
      <c r="L2994" s="26">
        <v>15</v>
      </c>
      <c r="M2994" s="26">
        <v>173</v>
      </c>
      <c r="N2994" s="26">
        <v>145</v>
      </c>
      <c r="O2994" s="49">
        <v>0.83799999999999997</v>
      </c>
    </row>
    <row r="2995" spans="1:15" ht="15" customHeight="1" x14ac:dyDescent="0.25">
      <c r="A2995" s="17" t="str">
        <f>IFERROR(VLOOKUP($F2995,'Location List'!$A$2:$T$644,20,FALSE),"")</f>
        <v>Chris Kelly</v>
      </c>
      <c r="B2995" s="17" t="str">
        <f>IFERROR(VLOOKUP($F2995,'Location List'!$A$2:$T$644,19,FALSE),"")</f>
        <v>Mike Seymour</v>
      </c>
      <c r="C2995" s="17" t="str">
        <f>IFERROR(VLOOKUP($F2995,'Location List'!$A$2:$T$644,18,FALSE),"")</f>
        <v>Justin Miano</v>
      </c>
      <c r="D2995" s="17" t="str">
        <f>IFERROR(VLOOKUP($F2995,'Location List'!$A$2:$T$644,9,FALSE),"")</f>
        <v>REGINALD DAVENPORT</v>
      </c>
      <c r="E2995" s="17" t="str">
        <f>IFERROR(VLOOKUP($F2995,'Location List'!$A$2:$T$644,2,FALSE),"")</f>
        <v>VILLA PARK</v>
      </c>
      <c r="F2995" s="26">
        <v>686</v>
      </c>
      <c r="G2995" s="29" t="s">
        <v>3278</v>
      </c>
      <c r="H2995" s="29" t="s">
        <v>3428</v>
      </c>
      <c r="I2995" s="26">
        <v>33</v>
      </c>
      <c r="J2995" s="26">
        <v>97</v>
      </c>
      <c r="K2995" s="26">
        <v>0</v>
      </c>
      <c r="L2995" s="26">
        <v>16</v>
      </c>
      <c r="M2995" s="26">
        <v>130</v>
      </c>
      <c r="N2995" s="26">
        <v>218</v>
      </c>
      <c r="O2995" s="49">
        <v>1.677</v>
      </c>
    </row>
    <row r="2996" spans="1:15" ht="15" customHeight="1" x14ac:dyDescent="0.25">
      <c r="A2996" s="17" t="str">
        <f>IFERROR(VLOOKUP($F2996,'Location List'!$A$2:$T$644,20,FALSE),"")</f>
        <v>Chris Kelly</v>
      </c>
      <c r="B2996" s="17" t="str">
        <f>IFERROR(VLOOKUP($F2996,'Location List'!$A$2:$T$644,19,FALSE),"")</f>
        <v>Mike Seymour</v>
      </c>
      <c r="C2996" s="17" t="str">
        <f>IFERROR(VLOOKUP($F2996,'Location List'!$A$2:$T$644,18,FALSE),"")</f>
        <v>Adam Fortney</v>
      </c>
      <c r="D2996" s="17" t="str">
        <f>IFERROR(VLOOKUP($F2996,'Location List'!$A$2:$T$644,9,FALSE),"")</f>
        <v>TROY WATRING</v>
      </c>
      <c r="E2996" s="17" t="str">
        <f>IFERROR(VLOOKUP($F2996,'Location List'!$A$2:$T$644,2,FALSE),"")</f>
        <v>RIVERPOINT</v>
      </c>
      <c r="F2996" s="26">
        <v>687</v>
      </c>
      <c r="G2996" s="29" t="s">
        <v>3605</v>
      </c>
      <c r="H2996" s="29" t="s">
        <v>3296</v>
      </c>
      <c r="I2996" s="26">
        <v>160</v>
      </c>
      <c r="J2996" s="26">
        <v>451</v>
      </c>
      <c r="K2996" s="26">
        <v>0</v>
      </c>
      <c r="L2996" s="26">
        <v>32</v>
      </c>
      <c r="M2996" s="26">
        <v>611</v>
      </c>
      <c r="N2996" s="26">
        <v>3716</v>
      </c>
      <c r="O2996" s="49">
        <v>6.0819999999999999</v>
      </c>
    </row>
    <row r="2997" spans="1:15" ht="15" customHeight="1" x14ac:dyDescent="0.25">
      <c r="A2997" s="17" t="str">
        <f>IFERROR(VLOOKUP($F2997,'Location List'!$A$2:$T$644,20,FALSE),"")</f>
        <v>Chris Kelly</v>
      </c>
      <c r="B2997" s="17" t="str">
        <f>IFERROR(VLOOKUP($F2997,'Location List'!$A$2:$T$644,19,FALSE),"")</f>
        <v>Mike Seymour</v>
      </c>
      <c r="C2997" s="17" t="str">
        <f>IFERROR(VLOOKUP($F2997,'Location List'!$A$2:$T$644,18,FALSE),"")</f>
        <v>Adam Fortney</v>
      </c>
      <c r="D2997" s="17" t="str">
        <f>IFERROR(VLOOKUP($F2997,'Location List'!$A$2:$T$644,9,FALSE),"")</f>
        <v>TROY WATRING</v>
      </c>
      <c r="E2997" s="17" t="str">
        <f>IFERROR(VLOOKUP($F2997,'Location List'!$A$2:$T$644,2,FALSE),"")</f>
        <v>RIVERPOINT</v>
      </c>
      <c r="F2997" s="26">
        <v>687</v>
      </c>
      <c r="G2997" s="29" t="s">
        <v>3328</v>
      </c>
      <c r="H2997" s="29" t="s">
        <v>3566</v>
      </c>
      <c r="I2997" s="26">
        <v>88</v>
      </c>
      <c r="J2997" s="26">
        <v>254</v>
      </c>
      <c r="K2997" s="26">
        <v>0</v>
      </c>
      <c r="L2997" s="26">
        <v>13</v>
      </c>
      <c r="M2997" s="26">
        <v>342</v>
      </c>
      <c r="N2997" s="26">
        <v>418</v>
      </c>
      <c r="O2997" s="49">
        <v>1.222</v>
      </c>
    </row>
    <row r="2998" spans="1:15" ht="15" customHeight="1" x14ac:dyDescent="0.25">
      <c r="A2998" s="17" t="str">
        <f>IFERROR(VLOOKUP($F2998,'Location List'!$A$2:$T$644,20,FALSE),"")</f>
        <v>Chris Kelly</v>
      </c>
      <c r="B2998" s="17" t="str">
        <f>IFERROR(VLOOKUP($F2998,'Location List'!$A$2:$T$644,19,FALSE),"")</f>
        <v>Mike Seymour</v>
      </c>
      <c r="C2998" s="17" t="str">
        <f>IFERROR(VLOOKUP($F2998,'Location List'!$A$2:$T$644,18,FALSE),"")</f>
        <v>Adam Fortney</v>
      </c>
      <c r="D2998" s="17" t="str">
        <f>IFERROR(VLOOKUP($F2998,'Location List'!$A$2:$T$644,9,FALSE),"")</f>
        <v>TROY WATRING</v>
      </c>
      <c r="E2998" s="17" t="str">
        <f>IFERROR(VLOOKUP($F2998,'Location List'!$A$2:$T$644,2,FALSE),"")</f>
        <v>RIVERPOINT</v>
      </c>
      <c r="F2998" s="26">
        <v>687</v>
      </c>
      <c r="G2998" s="29" t="s">
        <v>3328</v>
      </c>
      <c r="H2998" s="29" t="s">
        <v>3330</v>
      </c>
      <c r="I2998" s="26">
        <v>203</v>
      </c>
      <c r="J2998" s="26">
        <v>355</v>
      </c>
      <c r="K2998" s="26">
        <v>0</v>
      </c>
      <c r="L2998" s="26">
        <v>21</v>
      </c>
      <c r="M2998" s="26">
        <v>558</v>
      </c>
      <c r="N2998" s="26">
        <v>824</v>
      </c>
      <c r="O2998" s="49">
        <v>1.4770000000000001</v>
      </c>
    </row>
    <row r="2999" spans="1:15" ht="15" customHeight="1" x14ac:dyDescent="0.25">
      <c r="A2999" s="17" t="str">
        <f>IFERROR(VLOOKUP($F2999,'Location List'!$A$2:$T$644,20,FALSE),"")</f>
        <v>Chris Kelly</v>
      </c>
      <c r="B2999" s="17" t="str">
        <f>IFERROR(VLOOKUP($F2999,'Location List'!$A$2:$T$644,19,FALSE),"")</f>
        <v>Mike Seymour</v>
      </c>
      <c r="C2999" s="17" t="str">
        <f>IFERROR(VLOOKUP($F2999,'Location List'!$A$2:$T$644,18,FALSE),"")</f>
        <v>Adam Fortney</v>
      </c>
      <c r="D2999" s="17" t="str">
        <f>IFERROR(VLOOKUP($F2999,'Location List'!$A$2:$T$644,9,FALSE),"")</f>
        <v>TROY WATRING</v>
      </c>
      <c r="E2999" s="17" t="str">
        <f>IFERROR(VLOOKUP($F2999,'Location List'!$A$2:$T$644,2,FALSE),"")</f>
        <v>RIVERPOINT</v>
      </c>
      <c r="F2999" s="26">
        <v>687</v>
      </c>
      <c r="G2999" s="29" t="s">
        <v>3328</v>
      </c>
      <c r="H2999" s="29" t="s">
        <v>3597</v>
      </c>
      <c r="I2999" s="26">
        <v>241</v>
      </c>
      <c r="J2999" s="26">
        <v>493</v>
      </c>
      <c r="K2999" s="26">
        <v>0</v>
      </c>
      <c r="L2999" s="26">
        <v>13</v>
      </c>
      <c r="M2999" s="26">
        <v>734</v>
      </c>
      <c r="N2999" s="26">
        <v>6039</v>
      </c>
      <c r="O2999" s="49">
        <v>8.2279999999999998</v>
      </c>
    </row>
    <row r="3000" spans="1:15" ht="15" customHeight="1" x14ac:dyDescent="0.25">
      <c r="A3000" s="17" t="str">
        <f>IFERROR(VLOOKUP($F3000,'Location List'!$A$2:$T$644,20,FALSE),"")</f>
        <v>Chris Kelly</v>
      </c>
      <c r="B3000" s="17" t="str">
        <f>IFERROR(VLOOKUP($F3000,'Location List'!$A$2:$T$644,19,FALSE),"")</f>
        <v>Mike Seymour</v>
      </c>
      <c r="C3000" s="17" t="str">
        <f>IFERROR(VLOOKUP($F3000,'Location List'!$A$2:$T$644,18,FALSE),"")</f>
        <v>Adam Fortney</v>
      </c>
      <c r="D3000" s="17" t="str">
        <f>IFERROR(VLOOKUP($F3000,'Location List'!$A$2:$T$644,9,FALSE),"")</f>
        <v>TROY WATRING</v>
      </c>
      <c r="E3000" s="17" t="str">
        <f>IFERROR(VLOOKUP($F3000,'Location List'!$A$2:$T$644,2,FALSE),"")</f>
        <v>RIVERPOINT</v>
      </c>
      <c r="F3000" s="26">
        <v>687</v>
      </c>
      <c r="G3000" s="29" t="s">
        <v>3328</v>
      </c>
      <c r="H3000" s="29" t="s">
        <v>3518</v>
      </c>
      <c r="I3000" s="26">
        <v>225</v>
      </c>
      <c r="J3000" s="26">
        <v>625</v>
      </c>
      <c r="K3000" s="26">
        <v>0</v>
      </c>
      <c r="L3000" s="26">
        <v>14</v>
      </c>
      <c r="M3000" s="26">
        <v>850</v>
      </c>
      <c r="N3000" s="26">
        <v>1496</v>
      </c>
      <c r="O3000" s="49">
        <v>1.76</v>
      </c>
    </row>
    <row r="3001" spans="1:15" ht="15" customHeight="1" x14ac:dyDescent="0.25">
      <c r="A3001" s="17" t="str">
        <f>IFERROR(VLOOKUP($F3001,'Location List'!$A$2:$T$644,20,FALSE),"")</f>
        <v>Chris Kelly</v>
      </c>
      <c r="B3001" s="17" t="str">
        <f>IFERROR(VLOOKUP($F3001,'Location List'!$A$2:$T$644,19,FALSE),"")</f>
        <v>Mike Seymour</v>
      </c>
      <c r="C3001" s="17" t="str">
        <f>IFERROR(VLOOKUP($F3001,'Location List'!$A$2:$T$644,18,FALSE),"")</f>
        <v>Adam Fortney</v>
      </c>
      <c r="D3001" s="17" t="str">
        <f>IFERROR(VLOOKUP($F3001,'Location List'!$A$2:$T$644,9,FALSE),"")</f>
        <v>TROY WATRING</v>
      </c>
      <c r="E3001" s="17" t="str">
        <f>IFERROR(VLOOKUP($F3001,'Location List'!$A$2:$T$644,2,FALSE),"")</f>
        <v>RIVERPOINT</v>
      </c>
      <c r="F3001" s="26">
        <v>687</v>
      </c>
      <c r="G3001" s="29" t="s">
        <v>3272</v>
      </c>
      <c r="H3001" s="29" t="s">
        <v>3323</v>
      </c>
      <c r="I3001" s="26">
        <v>146</v>
      </c>
      <c r="J3001" s="26">
        <v>658</v>
      </c>
      <c r="K3001" s="26">
        <v>0</v>
      </c>
      <c r="L3001" s="26">
        <v>13</v>
      </c>
      <c r="M3001" s="26">
        <v>804</v>
      </c>
      <c r="N3001" s="26">
        <v>7899</v>
      </c>
      <c r="O3001" s="49">
        <v>9.8249999999999993</v>
      </c>
    </row>
    <row r="3002" spans="1:15" ht="15" customHeight="1" x14ac:dyDescent="0.25">
      <c r="A3002" s="17" t="str">
        <f>IFERROR(VLOOKUP($F3002,'Location List'!$A$2:$T$644,20,FALSE),"")</f>
        <v>Chris Kelly</v>
      </c>
      <c r="B3002" s="17" t="str">
        <f>IFERROR(VLOOKUP($F3002,'Location List'!$A$2:$T$644,19,FALSE),"")</f>
        <v>Mike Seymour</v>
      </c>
      <c r="C3002" s="17" t="str">
        <f>IFERROR(VLOOKUP($F3002,'Location List'!$A$2:$T$644,18,FALSE),"")</f>
        <v>Adam Fortney</v>
      </c>
      <c r="D3002" s="17" t="str">
        <f>IFERROR(VLOOKUP($F3002,'Location List'!$A$2:$T$644,9,FALSE),"")</f>
        <v>TROY WATRING</v>
      </c>
      <c r="E3002" s="17" t="str">
        <f>IFERROR(VLOOKUP($F3002,'Location List'!$A$2:$T$644,2,FALSE),"")</f>
        <v>RIVERPOINT</v>
      </c>
      <c r="F3002" s="26">
        <v>687</v>
      </c>
      <c r="G3002" s="29" t="s">
        <v>3276</v>
      </c>
      <c r="H3002" s="29" t="s">
        <v>3471</v>
      </c>
      <c r="I3002" s="26">
        <v>125</v>
      </c>
      <c r="J3002" s="26">
        <v>240</v>
      </c>
      <c r="K3002" s="26">
        <v>0</v>
      </c>
      <c r="L3002" s="26">
        <v>12</v>
      </c>
      <c r="M3002" s="26">
        <v>365</v>
      </c>
      <c r="N3002" s="26">
        <v>367</v>
      </c>
      <c r="O3002" s="49">
        <v>1.0049999999999999</v>
      </c>
    </row>
    <row r="3003" spans="1:15" ht="15" customHeight="1" x14ac:dyDescent="0.25">
      <c r="A3003" s="17" t="str">
        <f>IFERROR(VLOOKUP($F3003,'Location List'!$A$2:$T$644,20,FALSE),"")</f>
        <v>Chris Kelly</v>
      </c>
      <c r="B3003" s="17" t="str">
        <f>IFERROR(VLOOKUP($F3003,'Location List'!$A$2:$T$644,19,FALSE),"")</f>
        <v>Mike Seymour</v>
      </c>
      <c r="C3003" s="17" t="str">
        <f>IFERROR(VLOOKUP($F3003,'Location List'!$A$2:$T$644,18,FALSE),"")</f>
        <v>Adam Fortney</v>
      </c>
      <c r="D3003" s="17" t="str">
        <f>IFERROR(VLOOKUP($F3003,'Location List'!$A$2:$T$644,9,FALSE),"")</f>
        <v>TROY WATRING</v>
      </c>
      <c r="E3003" s="17" t="str">
        <f>IFERROR(VLOOKUP($F3003,'Location List'!$A$2:$T$644,2,FALSE),"")</f>
        <v>RIVERPOINT</v>
      </c>
      <c r="F3003" s="26">
        <v>687</v>
      </c>
      <c r="G3003" s="29" t="s">
        <v>3276</v>
      </c>
      <c r="H3003" s="29" t="s">
        <v>3472</v>
      </c>
      <c r="I3003" s="26">
        <v>116</v>
      </c>
      <c r="J3003" s="26">
        <v>280</v>
      </c>
      <c r="K3003" s="26">
        <v>0</v>
      </c>
      <c r="L3003" s="26">
        <v>13</v>
      </c>
      <c r="M3003" s="26">
        <v>396</v>
      </c>
      <c r="N3003" s="26">
        <v>400</v>
      </c>
      <c r="O3003" s="49">
        <v>1.01</v>
      </c>
    </row>
    <row r="3004" spans="1:15" ht="15" customHeight="1" x14ac:dyDescent="0.25">
      <c r="A3004" s="17" t="str">
        <f>IFERROR(VLOOKUP($F3004,'Location List'!$A$2:$T$644,20,FALSE),"")</f>
        <v>Chris Kelly</v>
      </c>
      <c r="B3004" s="17" t="str">
        <f>IFERROR(VLOOKUP($F3004,'Location List'!$A$2:$T$644,19,FALSE),"")</f>
        <v>Mike Seymour</v>
      </c>
      <c r="C3004" s="17" t="str">
        <f>IFERROR(VLOOKUP($F3004,'Location List'!$A$2:$T$644,18,FALSE),"")</f>
        <v>Adam Fortney</v>
      </c>
      <c r="D3004" s="17" t="str">
        <f>IFERROR(VLOOKUP($F3004,'Location List'!$A$2:$T$644,9,FALSE),"")</f>
        <v>TROY WATRING</v>
      </c>
      <c r="E3004" s="17" t="str">
        <f>IFERROR(VLOOKUP($F3004,'Location List'!$A$2:$T$644,2,FALSE),"")</f>
        <v>RIVERPOINT</v>
      </c>
      <c r="F3004" s="26">
        <v>687</v>
      </c>
      <c r="G3004" s="29" t="s">
        <v>3276</v>
      </c>
      <c r="H3004" s="29" t="s">
        <v>3277</v>
      </c>
      <c r="I3004" s="26">
        <v>126</v>
      </c>
      <c r="J3004" s="26">
        <v>226</v>
      </c>
      <c r="K3004" s="26">
        <v>0</v>
      </c>
      <c r="L3004" s="26">
        <v>15</v>
      </c>
      <c r="M3004" s="26">
        <v>352</v>
      </c>
      <c r="N3004" s="26">
        <v>580</v>
      </c>
      <c r="O3004" s="49">
        <v>1.6479999999999999</v>
      </c>
    </row>
    <row r="3005" spans="1:15" ht="15" customHeight="1" x14ac:dyDescent="0.25">
      <c r="A3005" s="17" t="str">
        <f>IFERROR(VLOOKUP($F3005,'Location List'!$A$2:$T$644,20,FALSE),"")</f>
        <v>Chris Kelly</v>
      </c>
      <c r="B3005" s="17" t="str">
        <f>IFERROR(VLOOKUP($F3005,'Location List'!$A$2:$T$644,19,FALSE),"")</f>
        <v>Mike Seymour</v>
      </c>
      <c r="C3005" s="17" t="str">
        <f>IFERROR(VLOOKUP($F3005,'Location List'!$A$2:$T$644,18,FALSE),"")</f>
        <v>Adam Fortney</v>
      </c>
      <c r="D3005" s="17" t="str">
        <f>IFERROR(VLOOKUP($F3005,'Location List'!$A$2:$T$644,9,FALSE),"")</f>
        <v>TROY WATRING</v>
      </c>
      <c r="E3005" s="17" t="str">
        <f>IFERROR(VLOOKUP($F3005,'Location List'!$A$2:$T$644,2,FALSE),"")</f>
        <v>RIVERPOINT</v>
      </c>
      <c r="F3005" s="26">
        <v>687</v>
      </c>
      <c r="G3005" s="29" t="s">
        <v>3276</v>
      </c>
      <c r="H3005" s="29" t="s">
        <v>3320</v>
      </c>
      <c r="I3005" s="26">
        <v>132</v>
      </c>
      <c r="J3005" s="26">
        <v>210</v>
      </c>
      <c r="K3005" s="26">
        <v>0</v>
      </c>
      <c r="L3005" s="26">
        <v>14</v>
      </c>
      <c r="M3005" s="26">
        <v>342</v>
      </c>
      <c r="N3005" s="26">
        <v>631</v>
      </c>
      <c r="O3005" s="49">
        <v>1.845</v>
      </c>
    </row>
    <row r="3006" spans="1:15" ht="15" customHeight="1" x14ac:dyDescent="0.25">
      <c r="A3006" s="17" t="str">
        <f>IFERROR(VLOOKUP($F3006,'Location List'!$A$2:$T$644,20,FALSE),"")</f>
        <v>Chris Kelly</v>
      </c>
      <c r="B3006" s="17" t="str">
        <f>IFERROR(VLOOKUP($F3006,'Location List'!$A$2:$T$644,19,FALSE),"")</f>
        <v>Mike Seymour</v>
      </c>
      <c r="C3006" s="17" t="str">
        <f>IFERROR(VLOOKUP($F3006,'Location List'!$A$2:$T$644,18,FALSE),"")</f>
        <v>Adam Fortney</v>
      </c>
      <c r="D3006" s="17" t="str">
        <f>IFERROR(VLOOKUP($F3006,'Location List'!$A$2:$T$644,9,FALSE),"")</f>
        <v>TROY WATRING</v>
      </c>
      <c r="E3006" s="17" t="str">
        <f>IFERROR(VLOOKUP($F3006,'Location List'!$A$2:$T$644,2,FALSE),"")</f>
        <v>RIVERPOINT</v>
      </c>
      <c r="F3006" s="26">
        <v>687</v>
      </c>
      <c r="G3006" s="29" t="s">
        <v>3276</v>
      </c>
      <c r="H3006" s="29" t="s">
        <v>3367</v>
      </c>
      <c r="I3006" s="26">
        <v>106</v>
      </c>
      <c r="J3006" s="26">
        <v>125</v>
      </c>
      <c r="K3006" s="26">
        <v>0</v>
      </c>
      <c r="L3006" s="26">
        <v>15</v>
      </c>
      <c r="M3006" s="26">
        <v>231</v>
      </c>
      <c r="N3006" s="26">
        <v>337</v>
      </c>
      <c r="O3006" s="49">
        <v>1.4590000000000001</v>
      </c>
    </row>
    <row r="3007" spans="1:15" ht="15" customHeight="1" x14ac:dyDescent="0.25">
      <c r="A3007" s="17" t="str">
        <f>IFERROR(VLOOKUP($F3007,'Location List'!$A$2:$T$644,20,FALSE),"")</f>
        <v>Chris Kelly</v>
      </c>
      <c r="B3007" s="17" t="str">
        <f>IFERROR(VLOOKUP($F3007,'Location List'!$A$2:$T$644,19,FALSE),"")</f>
        <v>Mike Seymour</v>
      </c>
      <c r="C3007" s="17" t="str">
        <f>IFERROR(VLOOKUP($F3007,'Location List'!$A$2:$T$644,18,FALSE),"")</f>
        <v>Adam Fortney</v>
      </c>
      <c r="D3007" s="17" t="str">
        <f>IFERROR(VLOOKUP($F3007,'Location List'!$A$2:$T$644,9,FALSE),"")</f>
        <v>TROY WATRING</v>
      </c>
      <c r="E3007" s="17" t="str">
        <f>IFERROR(VLOOKUP($F3007,'Location List'!$A$2:$T$644,2,FALSE),"")</f>
        <v>RIVERPOINT</v>
      </c>
      <c r="F3007" s="26">
        <v>687</v>
      </c>
      <c r="G3007" s="29" t="s">
        <v>3276</v>
      </c>
      <c r="H3007" s="29" t="s">
        <v>3626</v>
      </c>
      <c r="I3007" s="26">
        <v>84</v>
      </c>
      <c r="J3007" s="26">
        <v>59</v>
      </c>
      <c r="K3007" s="26">
        <v>0</v>
      </c>
      <c r="L3007" s="26">
        <v>15</v>
      </c>
      <c r="M3007" s="26">
        <v>143</v>
      </c>
      <c r="N3007" s="26">
        <v>234</v>
      </c>
      <c r="O3007" s="49">
        <v>1.6359999999999999</v>
      </c>
    </row>
    <row r="3008" spans="1:15" ht="15" customHeight="1" x14ac:dyDescent="0.25">
      <c r="A3008" s="17" t="str">
        <f>IFERROR(VLOOKUP($F3008,'Location List'!$A$2:$T$644,20,FALSE),"")</f>
        <v>Chris Kelly</v>
      </c>
      <c r="B3008" s="17" t="str">
        <f>IFERROR(VLOOKUP($F3008,'Location List'!$A$2:$T$644,19,FALSE),"")</f>
        <v>Mike Seymour</v>
      </c>
      <c r="C3008" s="17" t="str">
        <f>IFERROR(VLOOKUP($F3008,'Location List'!$A$2:$T$644,18,FALSE),"")</f>
        <v>Adam Fortney</v>
      </c>
      <c r="D3008" s="17" t="str">
        <f>IFERROR(VLOOKUP($F3008,'Location List'!$A$2:$T$644,9,FALSE),"")</f>
        <v>TROY WATRING</v>
      </c>
      <c r="E3008" s="17" t="str">
        <f>IFERROR(VLOOKUP($F3008,'Location List'!$A$2:$T$644,2,FALSE),"")</f>
        <v>RIVERPOINT</v>
      </c>
      <c r="F3008" s="26">
        <v>687</v>
      </c>
      <c r="G3008" s="29" t="s">
        <v>3276</v>
      </c>
      <c r="H3008" s="29" t="s">
        <v>3299</v>
      </c>
      <c r="I3008" s="26">
        <v>131</v>
      </c>
      <c r="J3008" s="26">
        <v>192</v>
      </c>
      <c r="K3008" s="26">
        <v>0</v>
      </c>
      <c r="L3008" s="26">
        <v>14</v>
      </c>
      <c r="M3008" s="26">
        <v>323</v>
      </c>
      <c r="N3008" s="26">
        <v>526</v>
      </c>
      <c r="O3008" s="49">
        <v>1.6279999999999999</v>
      </c>
    </row>
    <row r="3009" spans="1:15" ht="15" customHeight="1" x14ac:dyDescent="0.25">
      <c r="A3009" s="17" t="str">
        <f>IFERROR(VLOOKUP($F3009,'Location List'!$A$2:$T$644,20,FALSE),"")</f>
        <v>Chris Kelly</v>
      </c>
      <c r="B3009" s="17" t="str">
        <f>IFERROR(VLOOKUP($F3009,'Location List'!$A$2:$T$644,19,FALSE),"")</f>
        <v>Mike Seymour</v>
      </c>
      <c r="C3009" s="17" t="str">
        <f>IFERROR(VLOOKUP($F3009,'Location List'!$A$2:$T$644,18,FALSE),"")</f>
        <v>Adam Fortney</v>
      </c>
      <c r="D3009" s="17" t="str">
        <f>IFERROR(VLOOKUP($F3009,'Location List'!$A$2:$T$644,9,FALSE),"")</f>
        <v>TROY WATRING</v>
      </c>
      <c r="E3009" s="17" t="str">
        <f>IFERROR(VLOOKUP($F3009,'Location List'!$A$2:$T$644,2,FALSE),"")</f>
        <v>RIVERPOINT</v>
      </c>
      <c r="F3009" s="26">
        <v>687</v>
      </c>
      <c r="G3009" s="29" t="s">
        <v>3278</v>
      </c>
      <c r="H3009" s="29" t="s">
        <v>3427</v>
      </c>
      <c r="I3009" s="26">
        <v>281</v>
      </c>
      <c r="J3009" s="26">
        <v>611</v>
      </c>
      <c r="K3009" s="26">
        <v>0</v>
      </c>
      <c r="L3009" s="26">
        <v>15</v>
      </c>
      <c r="M3009" s="26">
        <v>892</v>
      </c>
      <c r="N3009" s="26">
        <v>1755</v>
      </c>
      <c r="O3009" s="49">
        <v>1.9670000000000001</v>
      </c>
    </row>
    <row r="3010" spans="1:15" ht="15" customHeight="1" x14ac:dyDescent="0.25">
      <c r="A3010" s="17" t="str">
        <f>IFERROR(VLOOKUP($F3010,'Location List'!$A$2:$T$644,20,FALSE),"")</f>
        <v>Chris Kelly</v>
      </c>
      <c r="B3010" s="17" t="str">
        <f>IFERROR(VLOOKUP($F3010,'Location List'!$A$2:$T$644,19,FALSE),"")</f>
        <v>Mike Seymour</v>
      </c>
      <c r="C3010" s="17" t="str">
        <f>IFERROR(VLOOKUP($F3010,'Location List'!$A$2:$T$644,18,FALSE),"")</f>
        <v>Adam Fortney</v>
      </c>
      <c r="D3010" s="17" t="str">
        <f>IFERROR(VLOOKUP($F3010,'Location List'!$A$2:$T$644,9,FALSE),"")</f>
        <v>TROY WATRING</v>
      </c>
      <c r="E3010" s="17" t="str">
        <f>IFERROR(VLOOKUP($F3010,'Location List'!$A$2:$T$644,2,FALSE),"")</f>
        <v>RIVERPOINT</v>
      </c>
      <c r="F3010" s="26">
        <v>687</v>
      </c>
      <c r="G3010" s="29" t="s">
        <v>3278</v>
      </c>
      <c r="H3010" s="29" t="s">
        <v>3475</v>
      </c>
      <c r="I3010" s="26">
        <v>331</v>
      </c>
      <c r="J3010" s="26">
        <v>853</v>
      </c>
      <c r="K3010" s="26">
        <v>0</v>
      </c>
      <c r="L3010" s="26">
        <v>15</v>
      </c>
      <c r="M3010" s="26">
        <v>1184</v>
      </c>
      <c r="N3010" s="26">
        <v>2179</v>
      </c>
      <c r="O3010" s="49">
        <v>1.84</v>
      </c>
    </row>
    <row r="3011" spans="1:15" ht="15" customHeight="1" x14ac:dyDescent="0.25">
      <c r="A3011" s="17" t="str">
        <f>IFERROR(VLOOKUP($F3011,'Location List'!$A$2:$T$644,20,FALSE),"")</f>
        <v>Chris Kelly</v>
      </c>
      <c r="B3011" s="17" t="str">
        <f>IFERROR(VLOOKUP($F3011,'Location List'!$A$2:$T$644,19,FALSE),"")</f>
        <v>Mike Seymour</v>
      </c>
      <c r="C3011" s="17" t="str">
        <f>IFERROR(VLOOKUP($F3011,'Location List'!$A$2:$T$644,18,FALSE),"")</f>
        <v>Adam Fortney</v>
      </c>
      <c r="D3011" s="17" t="str">
        <f>IFERROR(VLOOKUP($F3011,'Location List'!$A$2:$T$644,9,FALSE),"")</f>
        <v>TROY WATRING</v>
      </c>
      <c r="E3011" s="17" t="str">
        <f>IFERROR(VLOOKUP($F3011,'Location List'!$A$2:$T$644,2,FALSE),"")</f>
        <v>RIVERPOINT</v>
      </c>
      <c r="F3011" s="26">
        <v>687</v>
      </c>
      <c r="G3011" s="29" t="s">
        <v>3278</v>
      </c>
      <c r="H3011" s="29" t="s">
        <v>3378</v>
      </c>
      <c r="I3011" s="26">
        <v>286</v>
      </c>
      <c r="J3011" s="26">
        <v>626</v>
      </c>
      <c r="K3011" s="26">
        <v>0</v>
      </c>
      <c r="L3011" s="26">
        <v>20</v>
      </c>
      <c r="M3011" s="26">
        <v>912</v>
      </c>
      <c r="N3011" s="26">
        <v>1810</v>
      </c>
      <c r="O3011" s="49">
        <v>1.9850000000000001</v>
      </c>
    </row>
    <row r="3012" spans="1:15" ht="15" customHeight="1" x14ac:dyDescent="0.25">
      <c r="A3012" s="17" t="str">
        <f>IFERROR(VLOOKUP($F3012,'Location List'!$A$2:$T$644,20,FALSE),"")</f>
        <v>Chris Kelly</v>
      </c>
      <c r="B3012" s="17" t="str">
        <f>IFERROR(VLOOKUP($F3012,'Location List'!$A$2:$T$644,19,FALSE),"")</f>
        <v>Mike Seymour</v>
      </c>
      <c r="C3012" s="17" t="str">
        <f>IFERROR(VLOOKUP($F3012,'Location List'!$A$2:$T$644,18,FALSE),"")</f>
        <v>Adam Fortney</v>
      </c>
      <c r="D3012" s="17" t="str">
        <f>IFERROR(VLOOKUP($F3012,'Location List'!$A$2:$T$644,9,FALSE),"")</f>
        <v>TROY WATRING</v>
      </c>
      <c r="E3012" s="17" t="str">
        <f>IFERROR(VLOOKUP($F3012,'Location List'!$A$2:$T$644,2,FALSE),"")</f>
        <v>RIVERPOINT</v>
      </c>
      <c r="F3012" s="26">
        <v>687</v>
      </c>
      <c r="G3012" s="29" t="s">
        <v>3278</v>
      </c>
      <c r="H3012" s="29" t="s">
        <v>3614</v>
      </c>
      <c r="I3012" s="26">
        <v>198</v>
      </c>
      <c r="J3012" s="26">
        <v>385</v>
      </c>
      <c r="K3012" s="26">
        <v>0</v>
      </c>
      <c r="L3012" s="26">
        <v>15</v>
      </c>
      <c r="M3012" s="26">
        <v>583</v>
      </c>
      <c r="N3012" s="26">
        <v>680</v>
      </c>
      <c r="O3012" s="49">
        <v>1.1659999999999999</v>
      </c>
    </row>
    <row r="3013" spans="1:15" ht="15" customHeight="1" x14ac:dyDescent="0.25">
      <c r="A3013" s="17" t="str">
        <f>IFERROR(VLOOKUP($F3013,'Location List'!$A$2:$T$644,20,FALSE),"")</f>
        <v>Chris Kelly</v>
      </c>
      <c r="B3013" s="17" t="str">
        <f>IFERROR(VLOOKUP($F3013,'Location List'!$A$2:$T$644,19,FALSE),"")</f>
        <v>Mike Seymour</v>
      </c>
      <c r="C3013" s="17" t="str">
        <f>IFERROR(VLOOKUP($F3013,'Location List'!$A$2:$T$644,18,FALSE),"")</f>
        <v>Adam Fortney</v>
      </c>
      <c r="D3013" s="17" t="str">
        <f>IFERROR(VLOOKUP($F3013,'Location List'!$A$2:$T$644,9,FALSE),"")</f>
        <v>TROY WATRING</v>
      </c>
      <c r="E3013" s="17" t="str">
        <f>IFERROR(VLOOKUP($F3013,'Location List'!$A$2:$T$644,2,FALSE),"")</f>
        <v>RIVERPOINT</v>
      </c>
      <c r="F3013" s="26">
        <v>687</v>
      </c>
      <c r="G3013" s="29" t="s">
        <v>3278</v>
      </c>
      <c r="H3013" s="29" t="s">
        <v>3316</v>
      </c>
      <c r="I3013" s="26">
        <v>149</v>
      </c>
      <c r="J3013" s="26">
        <v>343</v>
      </c>
      <c r="K3013" s="26">
        <v>0</v>
      </c>
      <c r="L3013" s="26">
        <v>13</v>
      </c>
      <c r="M3013" s="26">
        <v>492</v>
      </c>
      <c r="N3013" s="26">
        <v>730</v>
      </c>
      <c r="O3013" s="49">
        <v>1.484</v>
      </c>
    </row>
    <row r="3014" spans="1:15" ht="15" customHeight="1" x14ac:dyDescent="0.25">
      <c r="A3014" s="17" t="str">
        <f>IFERROR(VLOOKUP($F3014,'Location List'!$A$2:$T$644,20,FALSE),"")</f>
        <v>Chris Kelly</v>
      </c>
      <c r="B3014" s="17" t="str">
        <f>IFERROR(VLOOKUP($F3014,'Location List'!$A$2:$T$644,19,FALSE),"")</f>
        <v>Mike Seymour</v>
      </c>
      <c r="C3014" s="17" t="str">
        <f>IFERROR(VLOOKUP($F3014,'Location List'!$A$2:$T$644,18,FALSE),"")</f>
        <v>Adam Fortney</v>
      </c>
      <c r="D3014" s="17" t="str">
        <f>IFERROR(VLOOKUP($F3014,'Location List'!$A$2:$T$644,9,FALSE),"")</f>
        <v>TROY WATRING</v>
      </c>
      <c r="E3014" s="17" t="str">
        <f>IFERROR(VLOOKUP($F3014,'Location List'!$A$2:$T$644,2,FALSE),"")</f>
        <v>RIVERPOINT</v>
      </c>
      <c r="F3014" s="26">
        <v>687</v>
      </c>
      <c r="G3014" s="29" t="s">
        <v>3278</v>
      </c>
      <c r="H3014" s="29" t="s">
        <v>3563</v>
      </c>
      <c r="I3014" s="26">
        <v>102</v>
      </c>
      <c r="J3014" s="26">
        <v>352</v>
      </c>
      <c r="K3014" s="26">
        <v>0</v>
      </c>
      <c r="L3014" s="26">
        <v>14</v>
      </c>
      <c r="M3014" s="26">
        <v>454</v>
      </c>
      <c r="N3014" s="26">
        <v>7048</v>
      </c>
      <c r="O3014" s="49">
        <v>15.523999999999999</v>
      </c>
    </row>
    <row r="3015" spans="1:15" ht="15" customHeight="1" x14ac:dyDescent="0.25">
      <c r="A3015" s="17" t="str">
        <f>IFERROR(VLOOKUP($F3015,'Location List'!$A$2:$T$644,20,FALSE),"")</f>
        <v>Chris Kelly</v>
      </c>
      <c r="B3015" s="17" t="str">
        <f>IFERROR(VLOOKUP($F3015,'Location List'!$A$2:$T$644,19,FALSE),"")</f>
        <v>Mike Seymour</v>
      </c>
      <c r="C3015" s="17" t="str">
        <f>IFERROR(VLOOKUP($F3015,'Location List'!$A$2:$T$644,18,FALSE),"")</f>
        <v>Adam Fortney</v>
      </c>
      <c r="D3015" s="17" t="str">
        <f>IFERROR(VLOOKUP($F3015,'Location List'!$A$2:$T$644,9,FALSE),"")</f>
        <v>TROY WATRING</v>
      </c>
      <c r="E3015" s="17" t="str">
        <f>IFERROR(VLOOKUP($F3015,'Location List'!$A$2:$T$644,2,FALSE),"")</f>
        <v>RIVERPOINT</v>
      </c>
      <c r="F3015" s="26">
        <v>687</v>
      </c>
      <c r="G3015" s="29" t="s">
        <v>3278</v>
      </c>
      <c r="H3015" s="29" t="s">
        <v>3410</v>
      </c>
      <c r="I3015" s="26">
        <v>254</v>
      </c>
      <c r="J3015" s="26">
        <v>665</v>
      </c>
      <c r="K3015" s="26">
        <v>0</v>
      </c>
      <c r="L3015" s="26">
        <v>14</v>
      </c>
      <c r="M3015" s="26">
        <v>919</v>
      </c>
      <c r="N3015" s="26">
        <v>6039</v>
      </c>
      <c r="O3015" s="49">
        <v>6.5709999999999997</v>
      </c>
    </row>
    <row r="3016" spans="1:15" ht="15" customHeight="1" x14ac:dyDescent="0.25">
      <c r="A3016" s="17" t="str">
        <f>IFERROR(VLOOKUP($F3016,'Location List'!$A$2:$T$644,20,FALSE),"")</f>
        <v>Chris Kelly</v>
      </c>
      <c r="B3016" s="17" t="str">
        <f>IFERROR(VLOOKUP($F3016,'Location List'!$A$2:$T$644,19,FALSE),"")</f>
        <v>Mike Seymour</v>
      </c>
      <c r="C3016" s="17" t="str">
        <f>IFERROR(VLOOKUP($F3016,'Location List'!$A$2:$T$644,18,FALSE),"")</f>
        <v>Adam Fortney</v>
      </c>
      <c r="D3016" s="17" t="str">
        <f>IFERROR(VLOOKUP($F3016,'Location List'!$A$2:$T$644,9,FALSE),"")</f>
        <v>TROY WATRING</v>
      </c>
      <c r="E3016" s="17" t="str">
        <f>IFERROR(VLOOKUP($F3016,'Location List'!$A$2:$T$644,2,FALSE),"")</f>
        <v>ARLINGTON HEIGHTS</v>
      </c>
      <c r="F3016" s="26">
        <v>688</v>
      </c>
      <c r="G3016" s="29" t="s">
        <v>3605</v>
      </c>
      <c r="H3016" s="29" t="s">
        <v>3283</v>
      </c>
      <c r="I3016" s="26">
        <v>294</v>
      </c>
      <c r="J3016" s="26">
        <v>225</v>
      </c>
      <c r="K3016" s="26">
        <v>0</v>
      </c>
      <c r="L3016" s="26">
        <v>12</v>
      </c>
      <c r="M3016" s="26">
        <v>519</v>
      </c>
      <c r="N3016" s="26">
        <v>3238</v>
      </c>
      <c r="O3016" s="49">
        <v>6.2389999999999999</v>
      </c>
    </row>
    <row r="3017" spans="1:15" ht="15" customHeight="1" x14ac:dyDescent="0.25">
      <c r="A3017" s="17" t="str">
        <f>IFERROR(VLOOKUP($F3017,'Location List'!$A$2:$T$644,20,FALSE),"")</f>
        <v>Chris Kelly</v>
      </c>
      <c r="B3017" s="17" t="str">
        <f>IFERROR(VLOOKUP($F3017,'Location List'!$A$2:$T$644,19,FALSE),"")</f>
        <v>Mike Seymour</v>
      </c>
      <c r="C3017" s="17" t="str">
        <f>IFERROR(VLOOKUP($F3017,'Location List'!$A$2:$T$644,18,FALSE),"")</f>
        <v>Adam Fortney</v>
      </c>
      <c r="D3017" s="17" t="str">
        <f>IFERROR(VLOOKUP($F3017,'Location List'!$A$2:$T$644,9,FALSE),"")</f>
        <v>TROY WATRING</v>
      </c>
      <c r="E3017" s="17" t="str">
        <f>IFERROR(VLOOKUP($F3017,'Location List'!$A$2:$T$644,2,FALSE),"")</f>
        <v>ARLINGTON HEIGHTS</v>
      </c>
      <c r="F3017" s="26">
        <v>688</v>
      </c>
      <c r="G3017" s="29" t="s">
        <v>3276</v>
      </c>
      <c r="H3017" s="29" t="s">
        <v>3418</v>
      </c>
      <c r="I3017" s="26">
        <v>281</v>
      </c>
      <c r="J3017" s="26">
        <v>294</v>
      </c>
      <c r="K3017" s="26">
        <v>0</v>
      </c>
      <c r="L3017" s="26">
        <v>12</v>
      </c>
      <c r="M3017" s="26">
        <v>575</v>
      </c>
      <c r="N3017" s="26">
        <v>1130</v>
      </c>
      <c r="O3017" s="49">
        <v>1.9650000000000001</v>
      </c>
    </row>
    <row r="3018" spans="1:15" ht="15" customHeight="1" x14ac:dyDescent="0.25">
      <c r="A3018" s="17" t="str">
        <f>IFERROR(VLOOKUP($F3018,'Location List'!$A$2:$T$644,20,FALSE),"")</f>
        <v>Chris Kelly</v>
      </c>
      <c r="B3018" s="17" t="str">
        <f>IFERROR(VLOOKUP($F3018,'Location List'!$A$2:$T$644,19,FALSE),"")</f>
        <v>Mike Seymour</v>
      </c>
      <c r="C3018" s="17" t="str">
        <f>IFERROR(VLOOKUP($F3018,'Location List'!$A$2:$T$644,18,FALSE),"")</f>
        <v>Adam Fortney</v>
      </c>
      <c r="D3018" s="17" t="str">
        <f>IFERROR(VLOOKUP($F3018,'Location List'!$A$2:$T$644,9,FALSE),"")</f>
        <v>TROY WATRING</v>
      </c>
      <c r="E3018" s="17" t="str">
        <f>IFERROR(VLOOKUP($F3018,'Location List'!$A$2:$T$644,2,FALSE),"")</f>
        <v>ARLINGTON HEIGHTS</v>
      </c>
      <c r="F3018" s="26">
        <v>688</v>
      </c>
      <c r="G3018" s="29" t="s">
        <v>3278</v>
      </c>
      <c r="H3018" s="29" t="s">
        <v>3343</v>
      </c>
      <c r="I3018" s="26">
        <v>250</v>
      </c>
      <c r="J3018" s="26">
        <v>232</v>
      </c>
      <c r="K3018" s="26">
        <v>0</v>
      </c>
      <c r="L3018" s="26">
        <v>24</v>
      </c>
      <c r="M3018" s="26">
        <v>482</v>
      </c>
      <c r="N3018" s="26">
        <v>3474</v>
      </c>
      <c r="O3018" s="49">
        <v>7.2069999999999999</v>
      </c>
    </row>
    <row r="3019" spans="1:15" ht="15" customHeight="1" x14ac:dyDescent="0.25">
      <c r="A3019" s="17" t="str">
        <f>IFERROR(VLOOKUP($F3019,'Location List'!$A$2:$T$644,20,FALSE),"")</f>
        <v>Chris Kelly</v>
      </c>
      <c r="B3019" s="17" t="str">
        <f>IFERROR(VLOOKUP($F3019,'Location List'!$A$2:$T$644,19,FALSE),"")</f>
        <v>Mike Seymour</v>
      </c>
      <c r="C3019" s="17" t="str">
        <f>IFERROR(VLOOKUP($F3019,'Location List'!$A$2:$T$644,18,FALSE),"")</f>
        <v>Adam Fortney</v>
      </c>
      <c r="D3019" s="17" t="str">
        <f>IFERROR(VLOOKUP($F3019,'Location List'!$A$2:$T$644,9,FALSE),"")</f>
        <v>TROY WATRING</v>
      </c>
      <c r="E3019" s="17" t="str">
        <f>IFERROR(VLOOKUP($F3019,'Location List'!$A$2:$T$644,2,FALSE),"")</f>
        <v>ARLINGTON HEIGHTS</v>
      </c>
      <c r="F3019" s="26">
        <v>688</v>
      </c>
      <c r="G3019" s="29" t="s">
        <v>3278</v>
      </c>
      <c r="H3019" s="29" t="s">
        <v>3317</v>
      </c>
      <c r="I3019" s="26">
        <v>322</v>
      </c>
      <c r="J3019" s="26">
        <v>307</v>
      </c>
      <c r="K3019" s="26">
        <v>0</v>
      </c>
      <c r="L3019" s="26">
        <v>29</v>
      </c>
      <c r="M3019" s="26">
        <v>629</v>
      </c>
      <c r="N3019" s="26">
        <v>10606</v>
      </c>
      <c r="O3019" s="49">
        <v>16.861999999999998</v>
      </c>
    </row>
    <row r="3020" spans="1:15" ht="15" customHeight="1" x14ac:dyDescent="0.25">
      <c r="A3020" s="17" t="str">
        <f>IFERROR(VLOOKUP($F3020,'Location List'!$A$2:$T$644,20,FALSE),"")</f>
        <v>Chris Kelly</v>
      </c>
      <c r="B3020" s="17" t="str">
        <f>IFERROR(VLOOKUP($F3020,'Location List'!$A$2:$T$644,19,FALSE),"")</f>
        <v>Mike Seymour</v>
      </c>
      <c r="C3020" s="17" t="str">
        <f>IFERROR(VLOOKUP($F3020,'Location List'!$A$2:$T$644,18,FALSE),"")</f>
        <v>Adam Fortney</v>
      </c>
      <c r="D3020" s="17" t="str">
        <f>IFERROR(VLOOKUP($F3020,'Location List'!$A$2:$T$644,9,FALSE),"")</f>
        <v>TROY WATRING</v>
      </c>
      <c r="E3020" s="17" t="str">
        <f>IFERROR(VLOOKUP($F3020,'Location List'!$A$2:$T$644,2,FALSE),"")</f>
        <v>ARLINGTON HEIGHTS</v>
      </c>
      <c r="F3020" s="26">
        <v>688</v>
      </c>
      <c r="G3020" s="29" t="s">
        <v>3278</v>
      </c>
      <c r="H3020" s="29" t="s">
        <v>3292</v>
      </c>
      <c r="I3020" s="26">
        <v>217</v>
      </c>
      <c r="J3020" s="26">
        <v>181</v>
      </c>
      <c r="K3020" s="26">
        <v>0</v>
      </c>
      <c r="L3020" s="26">
        <v>12</v>
      </c>
      <c r="M3020" s="26">
        <v>398</v>
      </c>
      <c r="N3020" s="26">
        <v>690</v>
      </c>
      <c r="O3020" s="49">
        <v>1.734</v>
      </c>
    </row>
    <row r="3021" spans="1:15" ht="15" customHeight="1" x14ac:dyDescent="0.25">
      <c r="A3021" s="17" t="str">
        <f>IFERROR(VLOOKUP($F3021,'Location List'!$A$2:$T$644,20,FALSE),"")</f>
        <v>Bill Eich</v>
      </c>
      <c r="B3021" s="17" t="str">
        <f>IFERROR(VLOOKUP($F3021,'Location List'!$A$2:$T$644,19,FALSE),"")</f>
        <v>Dennis Morgan</v>
      </c>
      <c r="C3021" s="17" t="str">
        <f>IFERROR(VLOOKUP($F3021,'Location List'!$A$2:$T$644,18,FALSE),"")</f>
        <v>Brian Osborne</v>
      </c>
      <c r="D3021" s="17" t="str">
        <f>IFERROR(VLOOKUP($F3021,'Location List'!$A$2:$T$644,9,FALSE),"")</f>
        <v>PETER PANUNZI</v>
      </c>
      <c r="E3021" s="17" t="str">
        <f>IFERROR(VLOOKUP($F3021,'Location List'!$A$2:$T$644,2,FALSE),"")</f>
        <v>JENSEN BEACH</v>
      </c>
      <c r="F3021" s="26">
        <v>690</v>
      </c>
      <c r="G3021" s="29" t="s">
        <v>3605</v>
      </c>
      <c r="H3021" s="29" t="s">
        <v>3430</v>
      </c>
      <c r="I3021" s="26">
        <v>159</v>
      </c>
      <c r="J3021" s="26">
        <v>139</v>
      </c>
      <c r="K3021" s="26">
        <v>0</v>
      </c>
      <c r="L3021" s="26">
        <v>23</v>
      </c>
      <c r="M3021" s="26">
        <v>298</v>
      </c>
      <c r="N3021" s="26">
        <v>1808</v>
      </c>
      <c r="O3021" s="49">
        <v>6.0670000000000002</v>
      </c>
    </row>
    <row r="3022" spans="1:15" ht="15" customHeight="1" x14ac:dyDescent="0.25">
      <c r="A3022" s="17" t="str">
        <f>IFERROR(VLOOKUP($F3022,'Location List'!$A$2:$T$644,20,FALSE),"")</f>
        <v>Bill Eich</v>
      </c>
      <c r="B3022" s="17" t="str">
        <f>IFERROR(VLOOKUP($F3022,'Location List'!$A$2:$T$644,19,FALSE),"")</f>
        <v>Dennis Morgan</v>
      </c>
      <c r="C3022" s="17" t="str">
        <f>IFERROR(VLOOKUP($F3022,'Location List'!$A$2:$T$644,18,FALSE),"")</f>
        <v>Brian Osborne</v>
      </c>
      <c r="D3022" s="17" t="str">
        <f>IFERROR(VLOOKUP($F3022,'Location List'!$A$2:$T$644,9,FALSE),"")</f>
        <v>PETER PANUNZI</v>
      </c>
      <c r="E3022" s="17" t="str">
        <f>IFERROR(VLOOKUP($F3022,'Location List'!$A$2:$T$644,2,FALSE),"")</f>
        <v>JENSEN BEACH</v>
      </c>
      <c r="F3022" s="26">
        <v>690</v>
      </c>
      <c r="G3022" s="29" t="s">
        <v>3272</v>
      </c>
      <c r="H3022" s="29" t="s">
        <v>3405</v>
      </c>
      <c r="I3022" s="26">
        <v>372</v>
      </c>
      <c r="J3022" s="26">
        <v>323</v>
      </c>
      <c r="K3022" s="26">
        <v>0</v>
      </c>
      <c r="L3022" s="26">
        <v>14</v>
      </c>
      <c r="M3022" s="26">
        <v>695</v>
      </c>
      <c r="N3022" s="26">
        <v>4526</v>
      </c>
      <c r="O3022" s="49">
        <v>6.5119999999999996</v>
      </c>
    </row>
    <row r="3023" spans="1:15" ht="15" customHeight="1" x14ac:dyDescent="0.25">
      <c r="A3023" s="17" t="str">
        <f>IFERROR(VLOOKUP($F3023,'Location List'!$A$2:$T$644,20,FALSE),"")</f>
        <v>Bill Eich</v>
      </c>
      <c r="B3023" s="17" t="str">
        <f>IFERROR(VLOOKUP($F3023,'Location List'!$A$2:$T$644,19,FALSE),"")</f>
        <v>Dennis Morgan</v>
      </c>
      <c r="C3023" s="17" t="str">
        <f>IFERROR(VLOOKUP($F3023,'Location List'!$A$2:$T$644,18,FALSE),"")</f>
        <v>Brian Osborne</v>
      </c>
      <c r="D3023" s="17" t="str">
        <f>IFERROR(VLOOKUP($F3023,'Location List'!$A$2:$T$644,9,FALSE),"")</f>
        <v>PETER PANUNZI</v>
      </c>
      <c r="E3023" s="17" t="str">
        <f>IFERROR(VLOOKUP($F3023,'Location List'!$A$2:$T$644,2,FALSE),"")</f>
        <v>JENSEN BEACH</v>
      </c>
      <c r="F3023" s="26">
        <v>690</v>
      </c>
      <c r="G3023" s="29" t="s">
        <v>3272</v>
      </c>
      <c r="H3023" s="29" t="s">
        <v>3319</v>
      </c>
      <c r="I3023" s="26">
        <v>491</v>
      </c>
      <c r="J3023" s="26">
        <v>219</v>
      </c>
      <c r="K3023" s="26">
        <v>0</v>
      </c>
      <c r="L3023" s="26">
        <v>12</v>
      </c>
      <c r="M3023" s="26">
        <v>710</v>
      </c>
      <c r="N3023" s="26">
        <v>5620</v>
      </c>
      <c r="O3023" s="49">
        <v>7.915</v>
      </c>
    </row>
    <row r="3024" spans="1:15" ht="15" customHeight="1" x14ac:dyDescent="0.25">
      <c r="A3024" s="17" t="str">
        <f>IFERROR(VLOOKUP($F3024,'Location List'!$A$2:$T$644,20,FALSE),"")</f>
        <v>Bill Eich</v>
      </c>
      <c r="B3024" s="17" t="str">
        <f>IFERROR(VLOOKUP($F3024,'Location List'!$A$2:$T$644,19,FALSE),"")</f>
        <v>Dennis Morgan</v>
      </c>
      <c r="C3024" s="17" t="str">
        <f>IFERROR(VLOOKUP($F3024,'Location List'!$A$2:$T$644,18,FALSE),"")</f>
        <v>Brian Osborne</v>
      </c>
      <c r="D3024" s="17" t="str">
        <f>IFERROR(VLOOKUP($F3024,'Location List'!$A$2:$T$644,9,FALSE),"")</f>
        <v>PETER PANUNZI</v>
      </c>
      <c r="E3024" s="17" t="str">
        <f>IFERROR(VLOOKUP($F3024,'Location List'!$A$2:$T$644,2,FALSE),"")</f>
        <v>JENSEN BEACH</v>
      </c>
      <c r="F3024" s="26">
        <v>690</v>
      </c>
      <c r="G3024" s="29" t="s">
        <v>3276</v>
      </c>
      <c r="H3024" s="29" t="s">
        <v>3344</v>
      </c>
      <c r="I3024" s="26">
        <v>170</v>
      </c>
      <c r="J3024" s="26">
        <v>193</v>
      </c>
      <c r="K3024" s="26">
        <v>0</v>
      </c>
      <c r="L3024" s="26">
        <v>16</v>
      </c>
      <c r="M3024" s="26">
        <v>363</v>
      </c>
      <c r="N3024" s="26">
        <v>0</v>
      </c>
      <c r="O3024" s="49">
        <v>0</v>
      </c>
    </row>
    <row r="3025" spans="1:15" ht="15" customHeight="1" x14ac:dyDescent="0.25">
      <c r="A3025" s="17" t="str">
        <f>IFERROR(VLOOKUP($F3025,'Location List'!$A$2:$T$644,20,FALSE),"")</f>
        <v>Bill Eich</v>
      </c>
      <c r="B3025" s="17" t="str">
        <f>IFERROR(VLOOKUP($F3025,'Location List'!$A$2:$T$644,19,FALSE),"")</f>
        <v>Dennis Morgan</v>
      </c>
      <c r="C3025" s="17" t="str">
        <f>IFERROR(VLOOKUP($F3025,'Location List'!$A$2:$T$644,18,FALSE),"")</f>
        <v>Brian Osborne</v>
      </c>
      <c r="D3025" s="17" t="str">
        <f>IFERROR(VLOOKUP($F3025,'Location List'!$A$2:$T$644,9,FALSE),"")</f>
        <v>PETER PANUNZI</v>
      </c>
      <c r="E3025" s="17" t="str">
        <f>IFERROR(VLOOKUP($F3025,'Location List'!$A$2:$T$644,2,FALSE),"")</f>
        <v>JENSEN BEACH</v>
      </c>
      <c r="F3025" s="26">
        <v>690</v>
      </c>
      <c r="G3025" s="29" t="s">
        <v>3278</v>
      </c>
      <c r="H3025" s="29" t="s">
        <v>3436</v>
      </c>
      <c r="I3025" s="26">
        <v>141</v>
      </c>
      <c r="J3025" s="26">
        <v>157</v>
      </c>
      <c r="K3025" s="26">
        <v>0</v>
      </c>
      <c r="L3025" s="26">
        <v>12</v>
      </c>
      <c r="M3025" s="26">
        <v>298</v>
      </c>
      <c r="N3025" s="26">
        <v>2091</v>
      </c>
      <c r="O3025" s="49">
        <v>7.0170000000000003</v>
      </c>
    </row>
    <row r="3026" spans="1:15" ht="15" customHeight="1" x14ac:dyDescent="0.25">
      <c r="A3026" s="17" t="str">
        <f>IFERROR(VLOOKUP($F3026,'Location List'!$A$2:$T$644,20,FALSE),"")</f>
        <v>Chris Kelly</v>
      </c>
      <c r="B3026" s="17" t="str">
        <f>IFERROR(VLOOKUP($F3026,'Location List'!$A$2:$T$644,19,FALSE),"")</f>
        <v>Mike Seymour</v>
      </c>
      <c r="C3026" s="17" t="str">
        <f>IFERROR(VLOOKUP($F3026,'Location List'!$A$2:$T$644,18,FALSE),"")</f>
        <v>Adam Fortney</v>
      </c>
      <c r="D3026" s="17" t="str">
        <f>IFERROR(VLOOKUP($F3026,'Location List'!$A$2:$T$644,9,FALSE),"")</f>
        <v>TROY WATRING</v>
      </c>
      <c r="E3026" s="17" t="str">
        <f>IFERROR(VLOOKUP($F3026,'Location List'!$A$2:$T$644,2,FALSE),"")</f>
        <v>GURNEE</v>
      </c>
      <c r="F3026" s="26">
        <v>694</v>
      </c>
      <c r="G3026" s="29" t="s">
        <v>3272</v>
      </c>
      <c r="H3026" s="29" t="s">
        <v>3273</v>
      </c>
      <c r="I3026" s="26">
        <v>795</v>
      </c>
      <c r="J3026" s="26">
        <v>880</v>
      </c>
      <c r="K3026" s="26">
        <v>0</v>
      </c>
      <c r="L3026" s="26">
        <v>16</v>
      </c>
      <c r="M3026" s="26">
        <v>1675</v>
      </c>
      <c r="N3026" s="26">
        <v>13294</v>
      </c>
      <c r="O3026" s="49">
        <v>7.9370000000000003</v>
      </c>
    </row>
    <row r="3027" spans="1:15" ht="15" customHeight="1" x14ac:dyDescent="0.25">
      <c r="A3027" s="17" t="str">
        <f>IFERROR(VLOOKUP($F3027,'Location List'!$A$2:$T$644,20,FALSE),"")</f>
        <v>Chris Kelly</v>
      </c>
      <c r="B3027" s="17" t="str">
        <f>IFERROR(VLOOKUP($F3027,'Location List'!$A$2:$T$644,19,FALSE),"")</f>
        <v>Mike Seymour</v>
      </c>
      <c r="C3027" s="17" t="str">
        <f>IFERROR(VLOOKUP($F3027,'Location List'!$A$2:$T$644,18,FALSE),"")</f>
        <v>Adam Fortney</v>
      </c>
      <c r="D3027" s="17" t="str">
        <f>IFERROR(VLOOKUP($F3027,'Location List'!$A$2:$T$644,9,FALSE),"")</f>
        <v>TROY WATRING</v>
      </c>
      <c r="E3027" s="17" t="str">
        <f>IFERROR(VLOOKUP($F3027,'Location List'!$A$2:$T$644,2,FALSE),"")</f>
        <v>GURNEE</v>
      </c>
      <c r="F3027" s="26">
        <v>694</v>
      </c>
      <c r="G3027" s="29" t="s">
        <v>3272</v>
      </c>
      <c r="H3027" s="29" t="s">
        <v>3301</v>
      </c>
      <c r="I3027" s="26">
        <v>465</v>
      </c>
      <c r="J3027" s="26">
        <v>561</v>
      </c>
      <c r="K3027" s="26">
        <v>0</v>
      </c>
      <c r="L3027" s="26">
        <v>14</v>
      </c>
      <c r="M3027" s="26">
        <v>1026</v>
      </c>
      <c r="N3027" s="26">
        <v>7073</v>
      </c>
      <c r="O3027" s="49">
        <v>6.8940000000000001</v>
      </c>
    </row>
    <row r="3028" spans="1:15" ht="15" customHeight="1" x14ac:dyDescent="0.25">
      <c r="A3028" s="17" t="str">
        <f>IFERROR(VLOOKUP($F3028,'Location List'!$A$2:$T$644,20,FALSE),"")</f>
        <v>Chris Kelly</v>
      </c>
      <c r="B3028" s="17" t="str">
        <f>IFERROR(VLOOKUP($F3028,'Location List'!$A$2:$T$644,19,FALSE),"")</f>
        <v>Mike Seymour</v>
      </c>
      <c r="C3028" s="17" t="str">
        <f>IFERROR(VLOOKUP($F3028,'Location List'!$A$2:$T$644,18,FALSE),"")</f>
        <v>Adam Fortney</v>
      </c>
      <c r="D3028" s="17" t="str">
        <f>IFERROR(VLOOKUP($F3028,'Location List'!$A$2:$T$644,9,FALSE),"")</f>
        <v>TROY WATRING</v>
      </c>
      <c r="E3028" s="17" t="str">
        <f>IFERROR(VLOOKUP($F3028,'Location List'!$A$2:$T$644,2,FALSE),"")</f>
        <v>GURNEE</v>
      </c>
      <c r="F3028" s="26">
        <v>694</v>
      </c>
      <c r="G3028" s="29" t="s">
        <v>3272</v>
      </c>
      <c r="H3028" s="29" t="s">
        <v>3394</v>
      </c>
      <c r="I3028" s="26">
        <v>201</v>
      </c>
      <c r="J3028" s="26">
        <v>197</v>
      </c>
      <c r="K3028" s="26">
        <v>0</v>
      </c>
      <c r="L3028" s="26">
        <v>14</v>
      </c>
      <c r="M3028" s="26">
        <v>398</v>
      </c>
      <c r="N3028" s="26">
        <v>727</v>
      </c>
      <c r="O3028" s="49">
        <v>1.827</v>
      </c>
    </row>
    <row r="3029" spans="1:15" ht="15" customHeight="1" x14ac:dyDescent="0.25">
      <c r="A3029" s="17" t="str">
        <f>IFERROR(VLOOKUP($F3029,'Location List'!$A$2:$T$644,20,FALSE),"")</f>
        <v>Chris Kelly</v>
      </c>
      <c r="B3029" s="17" t="str">
        <f>IFERROR(VLOOKUP($F3029,'Location List'!$A$2:$T$644,19,FALSE),"")</f>
        <v>Mike Seymour</v>
      </c>
      <c r="C3029" s="17" t="str">
        <f>IFERROR(VLOOKUP($F3029,'Location List'!$A$2:$T$644,18,FALSE),"")</f>
        <v>Adam Fortney</v>
      </c>
      <c r="D3029" s="17" t="str">
        <f>IFERROR(VLOOKUP($F3029,'Location List'!$A$2:$T$644,9,FALSE),"")</f>
        <v>TROY WATRING</v>
      </c>
      <c r="E3029" s="17" t="str">
        <f>IFERROR(VLOOKUP($F3029,'Location List'!$A$2:$T$644,2,FALSE),"")</f>
        <v>GURNEE</v>
      </c>
      <c r="F3029" s="26">
        <v>694</v>
      </c>
      <c r="G3029" s="29" t="s">
        <v>3272</v>
      </c>
      <c r="H3029" s="29" t="s">
        <v>3527</v>
      </c>
      <c r="I3029" s="26">
        <v>284</v>
      </c>
      <c r="J3029" s="26">
        <v>284</v>
      </c>
      <c r="K3029" s="26">
        <v>0</v>
      </c>
      <c r="L3029" s="26">
        <v>14</v>
      </c>
      <c r="M3029" s="26">
        <v>568</v>
      </c>
      <c r="N3029" s="26">
        <v>3417</v>
      </c>
      <c r="O3029" s="49">
        <v>6.016</v>
      </c>
    </row>
    <row r="3030" spans="1:15" ht="15" customHeight="1" x14ac:dyDescent="0.25">
      <c r="A3030" s="17" t="str">
        <f>IFERROR(VLOOKUP($F3030,'Location List'!$A$2:$T$644,20,FALSE),"")</f>
        <v>Chris Kelly</v>
      </c>
      <c r="B3030" s="17" t="str">
        <f>IFERROR(VLOOKUP($F3030,'Location List'!$A$2:$T$644,19,FALSE),"")</f>
        <v>Mike Seymour</v>
      </c>
      <c r="C3030" s="17" t="str">
        <f>IFERROR(VLOOKUP($F3030,'Location List'!$A$2:$T$644,18,FALSE),"")</f>
        <v>Adam Fortney</v>
      </c>
      <c r="D3030" s="17" t="str">
        <f>IFERROR(VLOOKUP($F3030,'Location List'!$A$2:$T$644,9,FALSE),"")</f>
        <v>TROY WATRING</v>
      </c>
      <c r="E3030" s="17" t="str">
        <f>IFERROR(VLOOKUP($F3030,'Location List'!$A$2:$T$644,2,FALSE),"")</f>
        <v>GURNEE</v>
      </c>
      <c r="F3030" s="26">
        <v>694</v>
      </c>
      <c r="G3030" s="29" t="s">
        <v>3272</v>
      </c>
      <c r="H3030" s="29" t="s">
        <v>3506</v>
      </c>
      <c r="I3030" s="26">
        <v>320</v>
      </c>
      <c r="J3030" s="26">
        <v>165</v>
      </c>
      <c r="K3030" s="26">
        <v>0</v>
      </c>
      <c r="L3030" s="26">
        <v>17</v>
      </c>
      <c r="M3030" s="26">
        <v>485</v>
      </c>
      <c r="N3030" s="26">
        <v>3504</v>
      </c>
      <c r="O3030" s="49">
        <v>7.2249999999999996</v>
      </c>
    </row>
    <row r="3031" spans="1:15" ht="15" customHeight="1" x14ac:dyDescent="0.25">
      <c r="A3031" s="17" t="str">
        <f>IFERROR(VLOOKUP($F3031,'Location List'!$A$2:$T$644,20,FALSE),"")</f>
        <v>Chris Kelly</v>
      </c>
      <c r="B3031" s="17" t="str">
        <f>IFERROR(VLOOKUP($F3031,'Location List'!$A$2:$T$644,19,FALSE),"")</f>
        <v>Mike Seymour</v>
      </c>
      <c r="C3031" s="17" t="str">
        <f>IFERROR(VLOOKUP($F3031,'Location List'!$A$2:$T$644,18,FALSE),"")</f>
        <v>Adam Fortney</v>
      </c>
      <c r="D3031" s="17" t="str">
        <f>IFERROR(VLOOKUP($F3031,'Location List'!$A$2:$T$644,9,FALSE),"")</f>
        <v>TROY WATRING</v>
      </c>
      <c r="E3031" s="17" t="str">
        <f>IFERROR(VLOOKUP($F3031,'Location List'!$A$2:$T$644,2,FALSE),"")</f>
        <v>GURNEE</v>
      </c>
      <c r="F3031" s="26">
        <v>694</v>
      </c>
      <c r="G3031" s="29" t="s">
        <v>3272</v>
      </c>
      <c r="H3031" s="29" t="s">
        <v>3333</v>
      </c>
      <c r="I3031" s="26">
        <v>484</v>
      </c>
      <c r="J3031" s="26">
        <v>410</v>
      </c>
      <c r="K3031" s="26">
        <v>0</v>
      </c>
      <c r="L3031" s="26">
        <v>16</v>
      </c>
      <c r="M3031" s="26">
        <v>894</v>
      </c>
      <c r="N3031" s="26">
        <v>6586</v>
      </c>
      <c r="O3031" s="49">
        <v>7.367</v>
      </c>
    </row>
    <row r="3032" spans="1:15" ht="15" customHeight="1" x14ac:dyDescent="0.25">
      <c r="A3032" s="17" t="str">
        <f>IFERROR(VLOOKUP($F3032,'Location List'!$A$2:$T$644,20,FALSE),"")</f>
        <v>Chris Kelly</v>
      </c>
      <c r="B3032" s="17" t="str">
        <f>IFERROR(VLOOKUP($F3032,'Location List'!$A$2:$T$644,19,FALSE),"")</f>
        <v>Mike Seymour</v>
      </c>
      <c r="C3032" s="17" t="str">
        <f>IFERROR(VLOOKUP($F3032,'Location List'!$A$2:$T$644,18,FALSE),"")</f>
        <v>Adam Fortney</v>
      </c>
      <c r="D3032" s="17" t="str">
        <f>IFERROR(VLOOKUP($F3032,'Location List'!$A$2:$T$644,9,FALSE),"")</f>
        <v>TROY WATRING</v>
      </c>
      <c r="E3032" s="17" t="str">
        <f>IFERROR(VLOOKUP($F3032,'Location List'!$A$2:$T$644,2,FALSE),"")</f>
        <v>GURNEE</v>
      </c>
      <c r="F3032" s="26">
        <v>694</v>
      </c>
      <c r="G3032" s="29" t="s">
        <v>3276</v>
      </c>
      <c r="H3032" s="29" t="s">
        <v>3398</v>
      </c>
      <c r="I3032" s="26">
        <v>133</v>
      </c>
      <c r="J3032" s="26">
        <v>113</v>
      </c>
      <c r="K3032" s="26">
        <v>0</v>
      </c>
      <c r="L3032" s="26">
        <v>14</v>
      </c>
      <c r="M3032" s="26">
        <v>246</v>
      </c>
      <c r="N3032" s="26">
        <v>449</v>
      </c>
      <c r="O3032" s="49">
        <v>1.825</v>
      </c>
    </row>
    <row r="3033" spans="1:15" ht="15" customHeight="1" x14ac:dyDescent="0.25">
      <c r="A3033" s="17" t="str">
        <f>IFERROR(VLOOKUP($F3033,'Location List'!$A$2:$T$644,20,FALSE),"")</f>
        <v>Chris Kelly</v>
      </c>
      <c r="B3033" s="17" t="str">
        <f>IFERROR(VLOOKUP($F3033,'Location List'!$A$2:$T$644,19,FALSE),"")</f>
        <v>Mike Seymour</v>
      </c>
      <c r="C3033" s="17" t="str">
        <f>IFERROR(VLOOKUP($F3033,'Location List'!$A$2:$T$644,18,FALSE),"")</f>
        <v>Adam Fortney</v>
      </c>
      <c r="D3033" s="17" t="str">
        <f>IFERROR(VLOOKUP($F3033,'Location List'!$A$2:$T$644,9,FALSE),"")</f>
        <v>TROY WATRING</v>
      </c>
      <c r="E3033" s="17" t="str">
        <f>IFERROR(VLOOKUP($F3033,'Location List'!$A$2:$T$644,2,FALSE),"")</f>
        <v>GURNEE</v>
      </c>
      <c r="F3033" s="26">
        <v>694</v>
      </c>
      <c r="G3033" s="29" t="s">
        <v>3276</v>
      </c>
      <c r="H3033" s="29" t="s">
        <v>3399</v>
      </c>
      <c r="I3033" s="26">
        <v>132</v>
      </c>
      <c r="J3033" s="26">
        <v>118</v>
      </c>
      <c r="K3033" s="26">
        <v>0</v>
      </c>
      <c r="L3033" s="26">
        <v>14</v>
      </c>
      <c r="M3033" s="26">
        <v>250</v>
      </c>
      <c r="N3033" s="26">
        <v>402</v>
      </c>
      <c r="O3033" s="49">
        <v>1.6080000000000001</v>
      </c>
    </row>
    <row r="3034" spans="1:15" ht="15" customHeight="1" x14ac:dyDescent="0.25">
      <c r="A3034" s="17" t="str">
        <f>IFERROR(VLOOKUP($F3034,'Location List'!$A$2:$T$644,20,FALSE),"")</f>
        <v>Chris Kelly</v>
      </c>
      <c r="B3034" s="17" t="str">
        <f>IFERROR(VLOOKUP($F3034,'Location List'!$A$2:$T$644,19,FALSE),"")</f>
        <v>Mike Seymour</v>
      </c>
      <c r="C3034" s="17" t="str">
        <f>IFERROR(VLOOKUP($F3034,'Location List'!$A$2:$T$644,18,FALSE),"")</f>
        <v>Adam Fortney</v>
      </c>
      <c r="D3034" s="17" t="str">
        <f>IFERROR(VLOOKUP($F3034,'Location List'!$A$2:$T$644,9,FALSE),"")</f>
        <v>TROY WATRING</v>
      </c>
      <c r="E3034" s="17" t="str">
        <f>IFERROR(VLOOKUP($F3034,'Location List'!$A$2:$T$644,2,FALSE),"")</f>
        <v>GURNEE</v>
      </c>
      <c r="F3034" s="26">
        <v>694</v>
      </c>
      <c r="G3034" s="29" t="s">
        <v>3278</v>
      </c>
      <c r="H3034" s="29" t="s">
        <v>3293</v>
      </c>
      <c r="I3034" s="26">
        <v>96</v>
      </c>
      <c r="J3034" s="26">
        <v>67</v>
      </c>
      <c r="K3034" s="26">
        <v>0</v>
      </c>
      <c r="L3034" s="26">
        <v>18</v>
      </c>
      <c r="M3034" s="26">
        <v>163</v>
      </c>
      <c r="N3034" s="26">
        <v>1362</v>
      </c>
      <c r="O3034" s="49">
        <v>8.3559999999999999</v>
      </c>
    </row>
    <row r="3035" spans="1:15" ht="15" customHeight="1" x14ac:dyDescent="0.25">
      <c r="A3035" s="17" t="str">
        <f>IFERROR(VLOOKUP($F3035,'Location List'!$A$2:$T$644,20,FALSE),"")</f>
        <v>Chris Kelly</v>
      </c>
      <c r="B3035" s="17" t="str">
        <f>IFERROR(VLOOKUP($F3035,'Location List'!$A$2:$T$644,19,FALSE),"")</f>
        <v>Mike Seymour</v>
      </c>
      <c r="C3035" s="17" t="str">
        <f>IFERROR(VLOOKUP($F3035,'Location List'!$A$2:$T$644,18,FALSE),"")</f>
        <v>Adam Fortney</v>
      </c>
      <c r="D3035" s="17" t="str">
        <f>IFERROR(VLOOKUP($F3035,'Location List'!$A$2:$T$644,9,FALSE),"")</f>
        <v>TROY WATRING</v>
      </c>
      <c r="E3035" s="17" t="str">
        <f>IFERROR(VLOOKUP($F3035,'Location List'!$A$2:$T$644,2,FALSE),"")</f>
        <v>GURNEE</v>
      </c>
      <c r="F3035" s="26">
        <v>694</v>
      </c>
      <c r="G3035" s="29" t="s">
        <v>3278</v>
      </c>
      <c r="H3035" s="29" t="s">
        <v>3315</v>
      </c>
      <c r="I3035" s="26">
        <v>107</v>
      </c>
      <c r="J3035" s="26">
        <v>95</v>
      </c>
      <c r="K3035" s="26">
        <v>0</v>
      </c>
      <c r="L3035" s="26">
        <v>15</v>
      </c>
      <c r="M3035" s="26">
        <v>202</v>
      </c>
      <c r="N3035" s="26">
        <v>377</v>
      </c>
      <c r="O3035" s="49">
        <v>1.8660000000000001</v>
      </c>
    </row>
    <row r="3036" spans="1:15" ht="15" customHeight="1" x14ac:dyDescent="0.25">
      <c r="A3036" s="17" t="str">
        <f>IFERROR(VLOOKUP($F3036,'Location List'!$A$2:$T$644,20,FALSE),"")</f>
        <v>Chris Kelly</v>
      </c>
      <c r="B3036" s="17" t="str">
        <f>IFERROR(VLOOKUP($F3036,'Location List'!$A$2:$T$644,19,FALSE),"")</f>
        <v>Mike Seymour</v>
      </c>
      <c r="C3036" s="17" t="str">
        <f>IFERROR(VLOOKUP($F3036,'Location List'!$A$2:$T$644,18,FALSE),"")</f>
        <v>Adam Fortney</v>
      </c>
      <c r="D3036" s="17" t="str">
        <f>IFERROR(VLOOKUP($F3036,'Location List'!$A$2:$T$644,9,FALSE),"")</f>
        <v>TROY WATRING</v>
      </c>
      <c r="E3036" s="17" t="str">
        <f>IFERROR(VLOOKUP($F3036,'Location List'!$A$2:$T$644,2,FALSE),"")</f>
        <v>GURNEE</v>
      </c>
      <c r="F3036" s="26">
        <v>694</v>
      </c>
      <c r="G3036" s="29" t="s">
        <v>3278</v>
      </c>
      <c r="H3036" s="29" t="s">
        <v>3298</v>
      </c>
      <c r="I3036" s="26">
        <v>160</v>
      </c>
      <c r="J3036" s="26">
        <v>106</v>
      </c>
      <c r="K3036" s="26">
        <v>0</v>
      </c>
      <c r="L3036" s="26">
        <v>17</v>
      </c>
      <c r="M3036" s="26">
        <v>266</v>
      </c>
      <c r="N3036" s="26">
        <v>294</v>
      </c>
      <c r="O3036" s="49">
        <v>1.105</v>
      </c>
    </row>
    <row r="3037" spans="1:15" ht="15" customHeight="1" x14ac:dyDescent="0.25">
      <c r="A3037" s="17" t="str">
        <f>IFERROR(VLOOKUP($F3037,'Location List'!$A$2:$T$644,20,FALSE),"")</f>
        <v>Chris Kelly</v>
      </c>
      <c r="B3037" s="17" t="str">
        <f>IFERROR(VLOOKUP($F3037,'Location List'!$A$2:$T$644,19,FALSE),"")</f>
        <v>Mike Seymour</v>
      </c>
      <c r="C3037" s="17" t="str">
        <f>IFERROR(VLOOKUP($F3037,'Location List'!$A$2:$T$644,18,FALSE),"")</f>
        <v>Adam Fortney</v>
      </c>
      <c r="D3037" s="17" t="str">
        <f>IFERROR(VLOOKUP($F3037,'Location List'!$A$2:$T$644,9,FALSE),"")</f>
        <v>TROY WATRING</v>
      </c>
      <c r="E3037" s="17" t="str">
        <f>IFERROR(VLOOKUP($F3037,'Location List'!$A$2:$T$644,2,FALSE),"")</f>
        <v>GURNEE</v>
      </c>
      <c r="F3037" s="26">
        <v>694</v>
      </c>
      <c r="G3037" s="29" t="s">
        <v>3278</v>
      </c>
      <c r="H3037" s="29" t="s">
        <v>3371</v>
      </c>
      <c r="I3037" s="26">
        <v>295</v>
      </c>
      <c r="J3037" s="26">
        <v>334</v>
      </c>
      <c r="K3037" s="26">
        <v>0</v>
      </c>
      <c r="L3037" s="26">
        <v>17</v>
      </c>
      <c r="M3037" s="26">
        <v>629</v>
      </c>
      <c r="N3037" s="26">
        <v>891</v>
      </c>
      <c r="O3037" s="49">
        <v>1.417</v>
      </c>
    </row>
    <row r="3038" spans="1:15" ht="15" customHeight="1" x14ac:dyDescent="0.25">
      <c r="A3038" s="17" t="str">
        <f>IFERROR(VLOOKUP($F3038,'Location List'!$A$2:$T$644,20,FALSE),"")</f>
        <v>Chris Kelly</v>
      </c>
      <c r="B3038" s="17" t="str">
        <f>IFERROR(VLOOKUP($F3038,'Location List'!$A$2:$T$644,19,FALSE),"")</f>
        <v>Mike Seymour</v>
      </c>
      <c r="C3038" s="17" t="str">
        <f>IFERROR(VLOOKUP($F3038,'Location List'!$A$2:$T$644,18,FALSE),"")</f>
        <v>Adam Fortney</v>
      </c>
      <c r="D3038" s="17" t="str">
        <f>IFERROR(VLOOKUP($F3038,'Location List'!$A$2:$T$644,9,FALSE),"")</f>
        <v>TROY WATRING</v>
      </c>
      <c r="E3038" s="17" t="str">
        <f>IFERROR(VLOOKUP($F3038,'Location List'!$A$2:$T$644,2,FALSE),"")</f>
        <v>GURNEE</v>
      </c>
      <c r="F3038" s="26">
        <v>694</v>
      </c>
      <c r="G3038" s="29" t="s">
        <v>3278</v>
      </c>
      <c r="H3038" s="29" t="s">
        <v>3615</v>
      </c>
      <c r="I3038" s="26">
        <v>129</v>
      </c>
      <c r="J3038" s="26">
        <v>122</v>
      </c>
      <c r="K3038" s="26">
        <v>0</v>
      </c>
      <c r="L3038" s="26">
        <v>14</v>
      </c>
      <c r="M3038" s="26">
        <v>251</v>
      </c>
      <c r="N3038" s="26">
        <v>1593</v>
      </c>
      <c r="O3038" s="49">
        <v>6.3470000000000004</v>
      </c>
    </row>
    <row r="3039" spans="1:15" ht="15" customHeight="1" x14ac:dyDescent="0.25">
      <c r="A3039" s="17" t="str">
        <f>IFERROR(VLOOKUP($F3039,'Location List'!$A$2:$T$644,20,FALSE),"")</f>
        <v>Chris Kelly</v>
      </c>
      <c r="B3039" s="17" t="str">
        <f>IFERROR(VLOOKUP($F3039,'Location List'!$A$2:$T$644,19,FALSE),"")</f>
        <v>Mike Seymour</v>
      </c>
      <c r="C3039" s="17" t="str">
        <f>IFERROR(VLOOKUP($F3039,'Location List'!$A$2:$T$644,18,FALSE),"")</f>
        <v>Adam Fortney</v>
      </c>
      <c r="D3039" s="17" t="str">
        <f>IFERROR(VLOOKUP($F3039,'Location List'!$A$2:$T$644,9,FALSE),"")</f>
        <v>TROY WATRING</v>
      </c>
      <c r="E3039" s="17" t="str">
        <f>IFERROR(VLOOKUP($F3039,'Location List'!$A$2:$T$644,2,FALSE),"")</f>
        <v>GURNEE</v>
      </c>
      <c r="F3039" s="26">
        <v>694</v>
      </c>
      <c r="G3039" s="29" t="s">
        <v>3278</v>
      </c>
      <c r="H3039" s="29" t="s">
        <v>3348</v>
      </c>
      <c r="I3039" s="26">
        <v>83</v>
      </c>
      <c r="J3039" s="26">
        <v>91</v>
      </c>
      <c r="K3039" s="26">
        <v>0</v>
      </c>
      <c r="L3039" s="26">
        <v>17</v>
      </c>
      <c r="M3039" s="26">
        <v>174</v>
      </c>
      <c r="N3039" s="26">
        <v>178</v>
      </c>
      <c r="O3039" s="49">
        <v>1.0229999999999999</v>
      </c>
    </row>
    <row r="3040" spans="1:15" ht="15" customHeight="1" x14ac:dyDescent="0.25">
      <c r="A3040" s="17" t="str">
        <f>IFERROR(VLOOKUP($F3040,'Location List'!$A$2:$T$644,20,FALSE),"")</f>
        <v>Chris Kelly</v>
      </c>
      <c r="B3040" s="17" t="str">
        <f>IFERROR(VLOOKUP($F3040,'Location List'!$A$2:$T$644,19,FALSE),"")</f>
        <v>Mike Seymour</v>
      </c>
      <c r="C3040" s="17" t="str">
        <f>IFERROR(VLOOKUP($F3040,'Location List'!$A$2:$T$644,18,FALSE),"")</f>
        <v>Adam Fortney</v>
      </c>
      <c r="D3040" s="17" t="str">
        <f>IFERROR(VLOOKUP($F3040,'Location List'!$A$2:$T$644,9,FALSE),"")</f>
        <v>TROY WATRING</v>
      </c>
      <c r="E3040" s="17" t="str">
        <f>IFERROR(VLOOKUP($F3040,'Location List'!$A$2:$T$644,2,FALSE),"")</f>
        <v>GURNEE</v>
      </c>
      <c r="F3040" s="26">
        <v>694</v>
      </c>
      <c r="G3040" s="29" t="s">
        <v>3278</v>
      </c>
      <c r="H3040" s="29" t="s">
        <v>3317</v>
      </c>
      <c r="I3040" s="26">
        <v>206</v>
      </c>
      <c r="J3040" s="26">
        <v>268</v>
      </c>
      <c r="K3040" s="26">
        <v>0</v>
      </c>
      <c r="L3040" s="26">
        <v>16</v>
      </c>
      <c r="M3040" s="26">
        <v>474</v>
      </c>
      <c r="N3040" s="26">
        <v>899</v>
      </c>
      <c r="O3040" s="49">
        <v>1.897</v>
      </c>
    </row>
    <row r="3041" spans="1:15" ht="15" customHeight="1" x14ac:dyDescent="0.25">
      <c r="A3041" s="17" t="str">
        <f>IFERROR(VLOOKUP($F3041,'Location List'!$A$2:$T$644,20,FALSE),"")</f>
        <v>Chris Kelly</v>
      </c>
      <c r="B3041" s="17" t="str">
        <f>IFERROR(VLOOKUP($F3041,'Location List'!$A$2:$T$644,19,FALSE),"")</f>
        <v>Mike Seymour</v>
      </c>
      <c r="C3041" s="17" t="str">
        <f>IFERROR(VLOOKUP($F3041,'Location List'!$A$2:$T$644,18,FALSE),"")</f>
        <v>Adam Fortney</v>
      </c>
      <c r="D3041" s="17" t="str">
        <f>IFERROR(VLOOKUP($F3041,'Location List'!$A$2:$T$644,9,FALSE),"")</f>
        <v>TROY WATRING</v>
      </c>
      <c r="E3041" s="17" t="str">
        <f>IFERROR(VLOOKUP($F3041,'Location List'!$A$2:$T$644,2,FALSE),"")</f>
        <v>GURNEE</v>
      </c>
      <c r="F3041" s="26">
        <v>694</v>
      </c>
      <c r="G3041" s="29" t="s">
        <v>3278</v>
      </c>
      <c r="H3041" s="29" t="s">
        <v>3429</v>
      </c>
      <c r="I3041" s="26">
        <v>76</v>
      </c>
      <c r="J3041" s="26">
        <v>30</v>
      </c>
      <c r="K3041" s="26">
        <v>0</v>
      </c>
      <c r="L3041" s="26">
        <v>19</v>
      </c>
      <c r="M3041" s="26">
        <v>106</v>
      </c>
      <c r="N3041" s="26">
        <v>697</v>
      </c>
      <c r="O3041" s="49">
        <v>6.5750000000000002</v>
      </c>
    </row>
    <row r="3042" spans="1:15" ht="15" customHeight="1" x14ac:dyDescent="0.25">
      <c r="A3042" s="17" t="str">
        <f>IFERROR(VLOOKUP($F3042,'Location List'!$A$2:$T$644,20,FALSE),"")</f>
        <v>Bill Eich</v>
      </c>
      <c r="B3042" s="17" t="str">
        <f>IFERROR(VLOOKUP($F3042,'Location List'!$A$2:$T$644,19,FALSE),"")</f>
        <v>Dennis Morgan</v>
      </c>
      <c r="C3042" s="17" t="str">
        <f>IFERROR(VLOOKUP($F3042,'Location List'!$A$2:$T$644,18,FALSE),"")</f>
        <v>Brian Osborne</v>
      </c>
      <c r="D3042" s="17" t="str">
        <f>IFERROR(VLOOKUP($F3042,'Location List'!$A$2:$T$644,9,FALSE),"")</f>
        <v>PETER PANUNZI</v>
      </c>
      <c r="E3042" s="17" t="str">
        <f>IFERROR(VLOOKUP($F3042,'Location List'!$A$2:$T$644,2,FALSE),"")</f>
        <v>MELBOURNE</v>
      </c>
      <c r="F3042" s="26">
        <v>699</v>
      </c>
      <c r="G3042" s="29" t="s">
        <v>3328</v>
      </c>
      <c r="H3042" s="29" t="s">
        <v>3600</v>
      </c>
      <c r="I3042" s="26">
        <v>194</v>
      </c>
      <c r="J3042" s="26">
        <v>205</v>
      </c>
      <c r="K3042" s="26">
        <v>0</v>
      </c>
      <c r="L3042" s="26">
        <v>5</v>
      </c>
      <c r="M3042" s="26">
        <v>399</v>
      </c>
      <c r="N3042" s="26">
        <v>650</v>
      </c>
      <c r="O3042" s="49">
        <v>1.629</v>
      </c>
    </row>
    <row r="3043" spans="1:15" ht="15" customHeight="1" x14ac:dyDescent="0.25">
      <c r="A3043" s="17" t="str">
        <f>IFERROR(VLOOKUP($F3043,'Location List'!$A$2:$T$644,20,FALSE),"")</f>
        <v>Bill Eich</v>
      </c>
      <c r="B3043" s="17" t="str">
        <f>IFERROR(VLOOKUP($F3043,'Location List'!$A$2:$T$644,19,FALSE),"")</f>
        <v>Dennis Morgan</v>
      </c>
      <c r="C3043" s="17" t="str">
        <f>IFERROR(VLOOKUP($F3043,'Location List'!$A$2:$T$644,18,FALSE),"")</f>
        <v>Brian Osborne</v>
      </c>
      <c r="D3043" s="17" t="str">
        <f>IFERROR(VLOOKUP($F3043,'Location List'!$A$2:$T$644,9,FALSE),"")</f>
        <v>PETER PANUNZI</v>
      </c>
      <c r="E3043" s="17" t="str">
        <f>IFERROR(VLOOKUP($F3043,'Location List'!$A$2:$T$644,2,FALSE),"")</f>
        <v>MELBOURNE</v>
      </c>
      <c r="F3043" s="26">
        <v>699</v>
      </c>
      <c r="G3043" s="29" t="s">
        <v>3328</v>
      </c>
      <c r="H3043" s="29" t="s">
        <v>3464</v>
      </c>
      <c r="I3043" s="26">
        <v>194</v>
      </c>
      <c r="J3043" s="26">
        <v>14</v>
      </c>
      <c r="K3043" s="26">
        <v>0</v>
      </c>
      <c r="L3043" s="26">
        <v>14</v>
      </c>
      <c r="M3043" s="26">
        <v>208</v>
      </c>
      <c r="N3043" s="26">
        <v>223</v>
      </c>
      <c r="O3043" s="49">
        <v>1.0720000000000001</v>
      </c>
    </row>
    <row r="3044" spans="1:15" ht="15" customHeight="1" x14ac:dyDescent="0.25">
      <c r="A3044" s="17" t="str">
        <f>IFERROR(VLOOKUP($F3044,'Location List'!$A$2:$T$644,20,FALSE),"")</f>
        <v>Bill Eich</v>
      </c>
      <c r="B3044" s="17" t="str">
        <f>IFERROR(VLOOKUP($F3044,'Location List'!$A$2:$T$644,19,FALSE),"")</f>
        <v>Dennis Morgan</v>
      </c>
      <c r="C3044" s="17" t="str">
        <f>IFERROR(VLOOKUP($F3044,'Location List'!$A$2:$T$644,18,FALSE),"")</f>
        <v>Brian Osborne</v>
      </c>
      <c r="D3044" s="17" t="str">
        <f>IFERROR(VLOOKUP($F3044,'Location List'!$A$2:$T$644,9,FALSE),"")</f>
        <v>PETER PANUNZI</v>
      </c>
      <c r="E3044" s="17" t="str">
        <f>IFERROR(VLOOKUP($F3044,'Location List'!$A$2:$T$644,2,FALSE),"")</f>
        <v>MELBOURNE</v>
      </c>
      <c r="F3044" s="26">
        <v>699</v>
      </c>
      <c r="G3044" s="29" t="s">
        <v>3272</v>
      </c>
      <c r="H3044" s="29" t="s">
        <v>3333</v>
      </c>
      <c r="I3044" s="26">
        <v>135</v>
      </c>
      <c r="J3044" s="26">
        <v>137</v>
      </c>
      <c r="K3044" s="26">
        <v>0</v>
      </c>
      <c r="L3044" s="26">
        <v>6</v>
      </c>
      <c r="M3044" s="26">
        <v>272</v>
      </c>
      <c r="N3044" s="26">
        <v>1716</v>
      </c>
      <c r="O3044" s="49">
        <v>6.3090000000000002</v>
      </c>
    </row>
    <row r="3045" spans="1:15" ht="15" customHeight="1" x14ac:dyDescent="0.25">
      <c r="A3045" s="17" t="str">
        <f>IFERROR(VLOOKUP($F3045,'Location List'!$A$2:$T$644,20,FALSE),"")</f>
        <v>Bill Eich</v>
      </c>
      <c r="B3045" s="17" t="str">
        <f>IFERROR(VLOOKUP($F3045,'Location List'!$A$2:$T$644,19,FALSE),"")</f>
        <v>Dennis Morgan</v>
      </c>
      <c r="C3045" s="17" t="str">
        <f>IFERROR(VLOOKUP($F3045,'Location List'!$A$2:$T$644,18,FALSE),"")</f>
        <v>Brian Osborne</v>
      </c>
      <c r="D3045" s="17" t="str">
        <f>IFERROR(VLOOKUP($F3045,'Location List'!$A$2:$T$644,9,FALSE),"")</f>
        <v>PETER PANUNZI</v>
      </c>
      <c r="E3045" s="17" t="str">
        <f>IFERROR(VLOOKUP($F3045,'Location List'!$A$2:$T$644,2,FALSE),"")</f>
        <v>MELBOURNE</v>
      </c>
      <c r="F3045" s="26">
        <v>699</v>
      </c>
      <c r="G3045" s="29" t="s">
        <v>3276</v>
      </c>
      <c r="H3045" s="29" t="s">
        <v>3457</v>
      </c>
      <c r="I3045" s="26">
        <v>85</v>
      </c>
      <c r="J3045" s="26">
        <v>61</v>
      </c>
      <c r="K3045" s="26">
        <v>0</v>
      </c>
      <c r="L3045" s="26">
        <v>6</v>
      </c>
      <c r="M3045" s="26">
        <v>146</v>
      </c>
      <c r="N3045" s="26">
        <v>1810</v>
      </c>
      <c r="O3045" s="49">
        <v>12.397</v>
      </c>
    </row>
    <row r="3046" spans="1:15" ht="15" customHeight="1" x14ac:dyDescent="0.25">
      <c r="A3046" s="17" t="str">
        <f>IFERROR(VLOOKUP($F3046,'Location List'!$A$2:$T$644,20,FALSE),"")</f>
        <v>Bill Eich</v>
      </c>
      <c r="B3046" s="17" t="str">
        <f>IFERROR(VLOOKUP($F3046,'Location List'!$A$2:$T$644,19,FALSE),"")</f>
        <v>Dennis Morgan</v>
      </c>
      <c r="C3046" s="17" t="str">
        <f>IFERROR(VLOOKUP($F3046,'Location List'!$A$2:$T$644,18,FALSE),"")</f>
        <v>Brian Osborne</v>
      </c>
      <c r="D3046" s="17" t="str">
        <f>IFERROR(VLOOKUP($F3046,'Location List'!$A$2:$T$644,9,FALSE),"")</f>
        <v>PETER PANUNZI</v>
      </c>
      <c r="E3046" s="17" t="str">
        <f>IFERROR(VLOOKUP($F3046,'Location List'!$A$2:$T$644,2,FALSE),"")</f>
        <v>MELBOURNE</v>
      </c>
      <c r="F3046" s="26">
        <v>699</v>
      </c>
      <c r="G3046" s="29" t="s">
        <v>3276</v>
      </c>
      <c r="H3046" s="29" t="s">
        <v>3644</v>
      </c>
      <c r="I3046" s="26">
        <v>112</v>
      </c>
      <c r="J3046" s="26">
        <v>81</v>
      </c>
      <c r="K3046" s="26">
        <v>0</v>
      </c>
      <c r="L3046" s="26">
        <v>7</v>
      </c>
      <c r="M3046" s="26">
        <v>193</v>
      </c>
      <c r="N3046" s="26">
        <v>1677</v>
      </c>
      <c r="O3046" s="49">
        <v>8.6890000000000001</v>
      </c>
    </row>
    <row r="3047" spans="1:15" ht="15" customHeight="1" x14ac:dyDescent="0.25">
      <c r="A3047" s="17" t="str">
        <f>IFERROR(VLOOKUP($F3047,'Location List'!$A$2:$T$644,20,FALSE),"")</f>
        <v>Bill Eich</v>
      </c>
      <c r="B3047" s="17" t="str">
        <f>IFERROR(VLOOKUP($F3047,'Location List'!$A$2:$T$644,19,FALSE),"")</f>
        <v>Dennis Morgan</v>
      </c>
      <c r="C3047" s="17" t="str">
        <f>IFERROR(VLOOKUP($F3047,'Location List'!$A$2:$T$644,18,FALSE),"")</f>
        <v>Brian Osborne</v>
      </c>
      <c r="D3047" s="17" t="str">
        <f>IFERROR(VLOOKUP($F3047,'Location List'!$A$2:$T$644,9,FALSE),"")</f>
        <v>PETER PANUNZI</v>
      </c>
      <c r="E3047" s="17" t="str">
        <f>IFERROR(VLOOKUP($F3047,'Location List'!$A$2:$T$644,2,FALSE),"")</f>
        <v>MELBOURNE</v>
      </c>
      <c r="F3047" s="26">
        <v>699</v>
      </c>
      <c r="G3047" s="29" t="s">
        <v>3278</v>
      </c>
      <c r="H3047" s="29" t="s">
        <v>3360</v>
      </c>
      <c r="I3047" s="26">
        <v>246</v>
      </c>
      <c r="J3047" s="26">
        <v>168</v>
      </c>
      <c r="K3047" s="26">
        <v>0</v>
      </c>
      <c r="L3047" s="26">
        <v>6</v>
      </c>
      <c r="M3047" s="26">
        <v>414</v>
      </c>
      <c r="N3047" s="26">
        <v>2825</v>
      </c>
      <c r="O3047" s="49">
        <v>6.8239999999999998</v>
      </c>
    </row>
    <row r="3048" spans="1:15" ht="15" customHeight="1" x14ac:dyDescent="0.25">
      <c r="A3048" s="17" t="str">
        <f>IFERROR(VLOOKUP($F3048,'Location List'!$A$2:$T$644,20,FALSE),"")</f>
        <v>Bill Eich</v>
      </c>
      <c r="B3048" s="17" t="str">
        <f>IFERROR(VLOOKUP($F3048,'Location List'!$A$2:$T$644,19,FALSE),"")</f>
        <v>Dennis Morgan</v>
      </c>
      <c r="C3048" s="17" t="str">
        <f>IFERROR(VLOOKUP($F3048,'Location List'!$A$2:$T$644,18,FALSE),"")</f>
        <v>Brian Osborne</v>
      </c>
      <c r="D3048" s="17" t="str">
        <f>IFERROR(VLOOKUP($F3048,'Location List'!$A$2:$T$644,9,FALSE),"")</f>
        <v>PETER PANUNZI</v>
      </c>
      <c r="E3048" s="17" t="str">
        <f>IFERROR(VLOOKUP($F3048,'Location List'!$A$2:$T$644,2,FALSE),"")</f>
        <v>MELBOURNE</v>
      </c>
      <c r="F3048" s="26">
        <v>699</v>
      </c>
      <c r="G3048" s="29" t="s">
        <v>3278</v>
      </c>
      <c r="H3048" s="29" t="s">
        <v>3651</v>
      </c>
      <c r="I3048" s="26">
        <v>159</v>
      </c>
      <c r="J3048" s="26">
        <v>108</v>
      </c>
      <c r="K3048" s="26">
        <v>0</v>
      </c>
      <c r="L3048" s="26">
        <v>6</v>
      </c>
      <c r="M3048" s="26">
        <v>267</v>
      </c>
      <c r="N3048" s="26">
        <v>59</v>
      </c>
      <c r="O3048" s="49">
        <v>0.221</v>
      </c>
    </row>
    <row r="3049" spans="1:15" ht="15" customHeight="1" x14ac:dyDescent="0.25">
      <c r="A3049" s="17" t="str">
        <f>IFERROR(VLOOKUP($F3049,'Location List'!$A$2:$T$644,20,FALSE),"")</f>
        <v>Bill Eich</v>
      </c>
      <c r="B3049" s="17" t="str">
        <f>IFERROR(VLOOKUP($F3049,'Location List'!$A$2:$T$644,19,FALSE),"")</f>
        <v>Dennis Morgan</v>
      </c>
      <c r="C3049" s="17" t="str">
        <f>IFERROR(VLOOKUP($F3049,'Location List'!$A$2:$T$644,18,FALSE),"")</f>
        <v>Brian Osborne</v>
      </c>
      <c r="D3049" s="17" t="str">
        <f>IFERROR(VLOOKUP($F3049,'Location List'!$A$2:$T$644,9,FALSE),"")</f>
        <v>PETER PANUNZI</v>
      </c>
      <c r="E3049" s="17" t="str">
        <f>IFERROR(VLOOKUP($F3049,'Location List'!$A$2:$T$644,2,FALSE),"")</f>
        <v>MELBOURNE</v>
      </c>
      <c r="F3049" s="26">
        <v>699</v>
      </c>
      <c r="G3049" s="29" t="s">
        <v>3278</v>
      </c>
      <c r="H3049" s="29" t="s">
        <v>3519</v>
      </c>
      <c r="I3049" s="26">
        <v>207</v>
      </c>
      <c r="J3049" s="26">
        <v>147</v>
      </c>
      <c r="K3049" s="26">
        <v>0</v>
      </c>
      <c r="L3049" s="26">
        <v>12</v>
      </c>
      <c r="M3049" s="26">
        <v>354</v>
      </c>
      <c r="N3049" s="26">
        <v>564</v>
      </c>
      <c r="O3049" s="49">
        <v>1.593</v>
      </c>
    </row>
    <row r="3050" spans="1:15" ht="15" customHeight="1" x14ac:dyDescent="0.25">
      <c r="A3050" s="17" t="str">
        <f>IFERROR(VLOOKUP($F3050,'Location List'!$A$2:$T$644,20,FALSE),"")</f>
        <v>Bill Eich</v>
      </c>
      <c r="B3050" s="17" t="str">
        <f>IFERROR(VLOOKUP($F3050,'Location List'!$A$2:$T$644,19,FALSE),"")</f>
        <v>Dennis Morgan</v>
      </c>
      <c r="C3050" s="17" t="str">
        <f>IFERROR(VLOOKUP($F3050,'Location List'!$A$2:$T$644,18,FALSE),"")</f>
        <v>David Jacobs</v>
      </c>
      <c r="D3050" s="17" t="str">
        <f>IFERROR(VLOOKUP($F3050,'Location List'!$A$2:$T$644,9,FALSE),"")</f>
        <v>JIM HAMBLEN</v>
      </c>
      <c r="E3050" s="17" t="str">
        <f>IFERROR(VLOOKUP($F3050,'Location List'!$A$2:$T$644,2,FALSE),"")</f>
        <v>DECATUR</v>
      </c>
      <c r="F3050" s="26">
        <v>701</v>
      </c>
      <c r="G3050" s="29" t="s">
        <v>3272</v>
      </c>
      <c r="H3050" s="29" t="s">
        <v>3326</v>
      </c>
      <c r="I3050" s="26">
        <v>95</v>
      </c>
      <c r="J3050" s="26">
        <v>47</v>
      </c>
      <c r="K3050" s="26">
        <v>0</v>
      </c>
      <c r="L3050" s="26">
        <v>14</v>
      </c>
      <c r="M3050" s="26">
        <v>142</v>
      </c>
      <c r="N3050" s="26">
        <v>205</v>
      </c>
      <c r="O3050" s="49">
        <v>1.444</v>
      </c>
    </row>
    <row r="3051" spans="1:15" ht="15" customHeight="1" x14ac:dyDescent="0.25">
      <c r="A3051" s="17" t="str">
        <f>IFERROR(VLOOKUP($F3051,'Location List'!$A$2:$T$644,20,FALSE),"")</f>
        <v>Bill Eich</v>
      </c>
      <c r="B3051" s="17" t="str">
        <f>IFERROR(VLOOKUP($F3051,'Location List'!$A$2:$T$644,19,FALSE),"")</f>
        <v>Dennis Morgan</v>
      </c>
      <c r="C3051" s="17" t="str">
        <f>IFERROR(VLOOKUP($F3051,'Location List'!$A$2:$T$644,18,FALSE),"")</f>
        <v>David Jacobs</v>
      </c>
      <c r="D3051" s="17" t="str">
        <f>IFERROR(VLOOKUP($F3051,'Location List'!$A$2:$T$644,9,FALSE),"")</f>
        <v>JIM HAMBLEN</v>
      </c>
      <c r="E3051" s="17" t="str">
        <f>IFERROR(VLOOKUP($F3051,'Location List'!$A$2:$T$644,2,FALSE),"")</f>
        <v>DECATUR</v>
      </c>
      <c r="F3051" s="26">
        <v>701</v>
      </c>
      <c r="G3051" s="29" t="s">
        <v>3272</v>
      </c>
      <c r="H3051" s="29" t="s">
        <v>3290</v>
      </c>
      <c r="I3051" s="26">
        <v>32</v>
      </c>
      <c r="J3051" s="26">
        <v>43</v>
      </c>
      <c r="K3051" s="26">
        <v>0</v>
      </c>
      <c r="L3051" s="26">
        <v>14</v>
      </c>
      <c r="M3051" s="26">
        <v>75</v>
      </c>
      <c r="N3051" s="26">
        <v>105</v>
      </c>
      <c r="O3051" s="49">
        <v>1.4</v>
      </c>
    </row>
    <row r="3052" spans="1:15" ht="15" customHeight="1" x14ac:dyDescent="0.25">
      <c r="A3052" s="17" t="str">
        <f>IFERROR(VLOOKUP($F3052,'Location List'!$A$2:$T$644,20,FALSE),"")</f>
        <v>Bill Eich</v>
      </c>
      <c r="B3052" s="17" t="str">
        <f>IFERROR(VLOOKUP($F3052,'Location List'!$A$2:$T$644,19,FALSE),"")</f>
        <v>Dennis Morgan</v>
      </c>
      <c r="C3052" s="17" t="str">
        <f>IFERROR(VLOOKUP($F3052,'Location List'!$A$2:$T$644,18,FALSE),"")</f>
        <v>David Jacobs</v>
      </c>
      <c r="D3052" s="17" t="str">
        <f>IFERROR(VLOOKUP($F3052,'Location List'!$A$2:$T$644,9,FALSE),"")</f>
        <v>JIM HAMBLEN</v>
      </c>
      <c r="E3052" s="17" t="str">
        <f>IFERROR(VLOOKUP($F3052,'Location List'!$A$2:$T$644,2,FALSE),"")</f>
        <v>DECATUR</v>
      </c>
      <c r="F3052" s="26">
        <v>701</v>
      </c>
      <c r="G3052" s="29" t="s">
        <v>3272</v>
      </c>
      <c r="H3052" s="29" t="s">
        <v>3384</v>
      </c>
      <c r="I3052" s="26">
        <v>145</v>
      </c>
      <c r="J3052" s="26">
        <v>279</v>
      </c>
      <c r="K3052" s="26">
        <v>0</v>
      </c>
      <c r="L3052" s="26">
        <v>14</v>
      </c>
      <c r="M3052" s="26">
        <v>424</v>
      </c>
      <c r="N3052" s="26">
        <v>5120</v>
      </c>
      <c r="O3052" s="49">
        <v>12.074999999999999</v>
      </c>
    </row>
    <row r="3053" spans="1:15" ht="15" customHeight="1" x14ac:dyDescent="0.25">
      <c r="A3053" s="17" t="str">
        <f>IFERROR(VLOOKUP($F3053,'Location List'!$A$2:$T$644,20,FALSE),"")</f>
        <v>Bill Eich</v>
      </c>
      <c r="B3053" s="17" t="str">
        <f>IFERROR(VLOOKUP($F3053,'Location List'!$A$2:$T$644,19,FALSE),"")</f>
        <v>Dennis Morgan</v>
      </c>
      <c r="C3053" s="17" t="str">
        <f>IFERROR(VLOOKUP($F3053,'Location List'!$A$2:$T$644,18,FALSE),"")</f>
        <v>David Jacobs</v>
      </c>
      <c r="D3053" s="17" t="str">
        <f>IFERROR(VLOOKUP($F3053,'Location List'!$A$2:$T$644,9,FALSE),"")</f>
        <v>JIM HAMBLEN</v>
      </c>
      <c r="E3053" s="17" t="str">
        <f>IFERROR(VLOOKUP($F3053,'Location List'!$A$2:$T$644,2,FALSE),"")</f>
        <v>DECATUR</v>
      </c>
      <c r="F3053" s="26">
        <v>701</v>
      </c>
      <c r="G3053" s="29" t="s">
        <v>3278</v>
      </c>
      <c r="H3053" s="29" t="s">
        <v>3498</v>
      </c>
      <c r="I3053" s="26">
        <v>69</v>
      </c>
      <c r="J3053" s="26">
        <v>96</v>
      </c>
      <c r="K3053" s="26">
        <v>0</v>
      </c>
      <c r="L3053" s="26">
        <v>17</v>
      </c>
      <c r="M3053" s="26">
        <v>165</v>
      </c>
      <c r="N3053" s="26">
        <v>320</v>
      </c>
      <c r="O3053" s="49">
        <v>1.9390000000000001</v>
      </c>
    </row>
    <row r="3054" spans="1:15" ht="15" customHeight="1" x14ac:dyDescent="0.25">
      <c r="A3054" s="17" t="str">
        <f>IFERROR(VLOOKUP($F3054,'Location List'!$A$2:$T$644,20,FALSE),"")</f>
        <v>Bill Eich</v>
      </c>
      <c r="B3054" s="17" t="str">
        <f>IFERROR(VLOOKUP($F3054,'Location List'!$A$2:$T$644,19,FALSE),"")</f>
        <v>Dennis Morgan</v>
      </c>
      <c r="C3054" s="17" t="str">
        <f>IFERROR(VLOOKUP($F3054,'Location List'!$A$2:$T$644,18,FALSE),"")</f>
        <v>David Jacobs</v>
      </c>
      <c r="D3054" s="17" t="str">
        <f>IFERROR(VLOOKUP($F3054,'Location List'!$A$2:$T$644,9,FALSE),"")</f>
        <v>JIM HAMBLEN</v>
      </c>
      <c r="E3054" s="17" t="str">
        <f>IFERROR(VLOOKUP($F3054,'Location List'!$A$2:$T$644,2,FALSE),"")</f>
        <v>DECATUR</v>
      </c>
      <c r="F3054" s="26">
        <v>701</v>
      </c>
      <c r="G3054" s="29" t="s">
        <v>3278</v>
      </c>
      <c r="H3054" s="29" t="s">
        <v>3444</v>
      </c>
      <c r="I3054" s="26">
        <v>114</v>
      </c>
      <c r="J3054" s="26">
        <v>139</v>
      </c>
      <c r="K3054" s="26">
        <v>0</v>
      </c>
      <c r="L3054" s="26">
        <v>14</v>
      </c>
      <c r="M3054" s="26">
        <v>253</v>
      </c>
      <c r="N3054" s="26">
        <v>497</v>
      </c>
      <c r="O3054" s="49">
        <v>1.964</v>
      </c>
    </row>
    <row r="3055" spans="1:15" ht="15" customHeight="1" x14ac:dyDescent="0.25">
      <c r="A3055" s="17" t="str">
        <f>IFERROR(VLOOKUP($F3055,'Location List'!$A$2:$T$644,20,FALSE),"")</f>
        <v>Tim Kerum</v>
      </c>
      <c r="B3055" s="17" t="str">
        <f>IFERROR(VLOOKUP($F3055,'Location List'!$A$2:$T$644,19,FALSE),"")</f>
        <v>Mike Seymour</v>
      </c>
      <c r="C3055" s="17" t="str">
        <f>IFERROR(VLOOKUP($F3055,'Location List'!$A$2:$T$644,18,FALSE),"")</f>
        <v>Rocky Trevino</v>
      </c>
      <c r="D3055" s="17" t="str">
        <f>IFERROR(VLOOKUP($F3055,'Location List'!$A$2:$T$644,9,FALSE),"")</f>
        <v>RYAN RODRIGUEZ</v>
      </c>
      <c r="E3055" s="17" t="str">
        <f>IFERROR(VLOOKUP($F3055,'Location List'!$A$2:$T$644,2,FALSE),"")</f>
        <v>GREELEY</v>
      </c>
      <c r="F3055" s="26">
        <v>702</v>
      </c>
      <c r="G3055" s="29" t="s">
        <v>3272</v>
      </c>
      <c r="H3055" s="29" t="s">
        <v>3460</v>
      </c>
      <c r="I3055" s="26">
        <v>857</v>
      </c>
      <c r="J3055" s="26">
        <v>651</v>
      </c>
      <c r="K3055" s="26">
        <v>0</v>
      </c>
      <c r="L3055" s="26">
        <v>14</v>
      </c>
      <c r="M3055" s="26">
        <v>1508</v>
      </c>
      <c r="N3055" s="26">
        <v>10662</v>
      </c>
      <c r="O3055" s="49">
        <v>7.07</v>
      </c>
    </row>
    <row r="3056" spans="1:15" ht="15" customHeight="1" x14ac:dyDescent="0.25">
      <c r="A3056" s="17" t="str">
        <f>IFERROR(VLOOKUP($F3056,'Location List'!$A$2:$T$644,20,FALSE),"")</f>
        <v>Tim Kerum</v>
      </c>
      <c r="B3056" s="17" t="str">
        <f>IFERROR(VLOOKUP($F3056,'Location List'!$A$2:$T$644,19,FALSE),"")</f>
        <v>Mike Seymour</v>
      </c>
      <c r="C3056" s="17" t="str">
        <f>IFERROR(VLOOKUP($F3056,'Location List'!$A$2:$T$644,18,FALSE),"")</f>
        <v>Rocky Trevino</v>
      </c>
      <c r="D3056" s="17" t="str">
        <f>IFERROR(VLOOKUP($F3056,'Location List'!$A$2:$T$644,9,FALSE),"")</f>
        <v>RYAN RODRIGUEZ</v>
      </c>
      <c r="E3056" s="17" t="str">
        <f>IFERROR(VLOOKUP($F3056,'Location List'!$A$2:$T$644,2,FALSE),"")</f>
        <v>GREELEY</v>
      </c>
      <c r="F3056" s="26">
        <v>702</v>
      </c>
      <c r="G3056" s="29" t="s">
        <v>3276</v>
      </c>
      <c r="H3056" s="29" t="s">
        <v>3277</v>
      </c>
      <c r="I3056" s="26">
        <v>85</v>
      </c>
      <c r="J3056" s="26">
        <v>164</v>
      </c>
      <c r="K3056" s="26">
        <v>0</v>
      </c>
      <c r="L3056" s="26">
        <v>14</v>
      </c>
      <c r="M3056" s="26">
        <v>249</v>
      </c>
      <c r="N3056" s="26">
        <v>442</v>
      </c>
      <c r="O3056" s="49">
        <v>1.7749999999999999</v>
      </c>
    </row>
    <row r="3057" spans="1:15" ht="15" customHeight="1" x14ac:dyDescent="0.25">
      <c r="A3057" s="17" t="str">
        <f>IFERROR(VLOOKUP($F3057,'Location List'!$A$2:$T$644,20,FALSE),"")</f>
        <v>Tim Kerum</v>
      </c>
      <c r="B3057" s="17" t="str">
        <f>IFERROR(VLOOKUP($F3057,'Location List'!$A$2:$T$644,19,FALSE),"")</f>
        <v>Mike Seymour</v>
      </c>
      <c r="C3057" s="17" t="str">
        <f>IFERROR(VLOOKUP($F3057,'Location List'!$A$2:$T$644,18,FALSE),"")</f>
        <v>Rocky Trevino</v>
      </c>
      <c r="D3057" s="17" t="str">
        <f>IFERROR(VLOOKUP($F3057,'Location List'!$A$2:$T$644,9,FALSE),"")</f>
        <v>RYAN RODRIGUEZ</v>
      </c>
      <c r="E3057" s="17" t="str">
        <f>IFERROR(VLOOKUP($F3057,'Location List'!$A$2:$T$644,2,FALSE),"")</f>
        <v>GREELEY</v>
      </c>
      <c r="F3057" s="26">
        <v>702</v>
      </c>
      <c r="G3057" s="29" t="s">
        <v>3276</v>
      </c>
      <c r="H3057" s="29" t="s">
        <v>3320</v>
      </c>
      <c r="I3057" s="26">
        <v>95</v>
      </c>
      <c r="J3057" s="26">
        <v>166</v>
      </c>
      <c r="K3057" s="26">
        <v>0</v>
      </c>
      <c r="L3057" s="26">
        <v>14</v>
      </c>
      <c r="M3057" s="26">
        <v>261</v>
      </c>
      <c r="N3057" s="26">
        <v>407</v>
      </c>
      <c r="O3057" s="49">
        <v>1.5589999999999999</v>
      </c>
    </row>
    <row r="3058" spans="1:15" ht="15" customHeight="1" x14ac:dyDescent="0.25">
      <c r="A3058" s="17" t="str">
        <f>IFERROR(VLOOKUP($F3058,'Location List'!$A$2:$T$644,20,FALSE),"")</f>
        <v>Tim Kerum</v>
      </c>
      <c r="B3058" s="17" t="str">
        <f>IFERROR(VLOOKUP($F3058,'Location List'!$A$2:$T$644,19,FALSE),"")</f>
        <v>Mike Seymour</v>
      </c>
      <c r="C3058" s="17" t="str">
        <f>IFERROR(VLOOKUP($F3058,'Location List'!$A$2:$T$644,18,FALSE),"")</f>
        <v>Rocky Trevino</v>
      </c>
      <c r="D3058" s="17" t="str">
        <f>IFERROR(VLOOKUP($F3058,'Location List'!$A$2:$T$644,9,FALSE),"")</f>
        <v>RYAN RODRIGUEZ</v>
      </c>
      <c r="E3058" s="17" t="str">
        <f>IFERROR(VLOOKUP($F3058,'Location List'!$A$2:$T$644,2,FALSE),"")</f>
        <v>GREELEY</v>
      </c>
      <c r="F3058" s="26">
        <v>702</v>
      </c>
      <c r="G3058" s="29" t="s">
        <v>3278</v>
      </c>
      <c r="H3058" s="29" t="s">
        <v>3315</v>
      </c>
      <c r="I3058" s="26">
        <v>123</v>
      </c>
      <c r="J3058" s="26">
        <v>161</v>
      </c>
      <c r="K3058" s="26">
        <v>0</v>
      </c>
      <c r="L3058" s="26">
        <v>14</v>
      </c>
      <c r="M3058" s="26">
        <v>284</v>
      </c>
      <c r="N3058" s="26">
        <v>331</v>
      </c>
      <c r="O3058" s="49">
        <v>1.165</v>
      </c>
    </row>
    <row r="3059" spans="1:15" ht="15" customHeight="1" x14ac:dyDescent="0.25">
      <c r="A3059" s="17" t="str">
        <f>IFERROR(VLOOKUP($F3059,'Location List'!$A$2:$T$644,20,FALSE),"")</f>
        <v>Bill Eich</v>
      </c>
      <c r="B3059" s="17" t="str">
        <f>IFERROR(VLOOKUP($F3059,'Location List'!$A$2:$T$644,19,FALSE),"")</f>
        <v>Dennis Morgan</v>
      </c>
      <c r="C3059" s="17" t="str">
        <f>IFERROR(VLOOKUP($F3059,'Location List'!$A$2:$T$644,18,FALSE),"")</f>
        <v>Brandon Skipper</v>
      </c>
      <c r="D3059" s="17" t="str">
        <f>IFERROR(VLOOKUP($F3059,'Location List'!$A$2:$T$644,9,FALSE),"")</f>
        <v>MICHAEL BOSWELL</v>
      </c>
      <c r="E3059" s="17" t="str">
        <f>IFERROR(VLOOKUP($F3059,'Location List'!$A$2:$T$644,2,FALSE),"")</f>
        <v>DOTHAN</v>
      </c>
      <c r="F3059" s="26">
        <v>703</v>
      </c>
      <c r="G3059" s="29" t="s">
        <v>3272</v>
      </c>
      <c r="H3059" s="29" t="s">
        <v>3301</v>
      </c>
      <c r="I3059" s="26">
        <v>124</v>
      </c>
      <c r="J3059" s="26">
        <v>236</v>
      </c>
      <c r="K3059" s="26">
        <v>0</v>
      </c>
      <c r="L3059" s="26">
        <v>17</v>
      </c>
      <c r="M3059" s="26">
        <v>360</v>
      </c>
      <c r="N3059" s="26">
        <v>2263</v>
      </c>
      <c r="O3059" s="49">
        <v>6.2859999999999996</v>
      </c>
    </row>
    <row r="3060" spans="1:15" ht="15" customHeight="1" x14ac:dyDescent="0.25">
      <c r="A3060" s="17" t="str">
        <f>IFERROR(VLOOKUP($F3060,'Location List'!$A$2:$T$644,20,FALSE),"")</f>
        <v>Bill Eich</v>
      </c>
      <c r="B3060" s="17" t="str">
        <f>IFERROR(VLOOKUP($F3060,'Location List'!$A$2:$T$644,19,FALSE),"")</f>
        <v>Dennis Morgan</v>
      </c>
      <c r="C3060" s="17" t="str">
        <f>IFERROR(VLOOKUP($F3060,'Location List'!$A$2:$T$644,18,FALSE),"")</f>
        <v>Brandon Skipper</v>
      </c>
      <c r="D3060" s="17" t="str">
        <f>IFERROR(VLOOKUP($F3060,'Location List'!$A$2:$T$644,9,FALSE),"")</f>
        <v>MICHAEL BOSWELL</v>
      </c>
      <c r="E3060" s="17" t="str">
        <f>IFERROR(VLOOKUP($F3060,'Location List'!$A$2:$T$644,2,FALSE),"")</f>
        <v>DOTHAN</v>
      </c>
      <c r="F3060" s="26">
        <v>703</v>
      </c>
      <c r="G3060" s="29" t="s">
        <v>3272</v>
      </c>
      <c r="H3060" s="29" t="s">
        <v>3373</v>
      </c>
      <c r="I3060" s="26">
        <v>61</v>
      </c>
      <c r="J3060" s="26">
        <v>158</v>
      </c>
      <c r="K3060" s="26">
        <v>0</v>
      </c>
      <c r="L3060" s="26">
        <v>17</v>
      </c>
      <c r="M3060" s="26">
        <v>219</v>
      </c>
      <c r="N3060" s="26">
        <v>382</v>
      </c>
      <c r="O3060" s="49">
        <v>1.744</v>
      </c>
    </row>
    <row r="3061" spans="1:15" ht="15" customHeight="1" x14ac:dyDescent="0.25">
      <c r="A3061" s="17" t="str">
        <f>IFERROR(VLOOKUP($F3061,'Location List'!$A$2:$T$644,20,FALSE),"")</f>
        <v>Bill Eich</v>
      </c>
      <c r="B3061" s="17" t="str">
        <f>IFERROR(VLOOKUP($F3061,'Location List'!$A$2:$T$644,19,FALSE),"")</f>
        <v>Dennis Morgan</v>
      </c>
      <c r="C3061" s="17" t="str">
        <f>IFERROR(VLOOKUP($F3061,'Location List'!$A$2:$T$644,18,FALSE),"")</f>
        <v>Brandon Skipper</v>
      </c>
      <c r="D3061" s="17" t="str">
        <f>IFERROR(VLOOKUP($F3061,'Location List'!$A$2:$T$644,9,FALSE),"")</f>
        <v>MICHAEL BOSWELL</v>
      </c>
      <c r="E3061" s="17" t="str">
        <f>IFERROR(VLOOKUP($F3061,'Location List'!$A$2:$T$644,2,FALSE),"")</f>
        <v>DOTHAN</v>
      </c>
      <c r="F3061" s="26">
        <v>703</v>
      </c>
      <c r="G3061" s="29" t="s">
        <v>3278</v>
      </c>
      <c r="H3061" s="29" t="s">
        <v>3440</v>
      </c>
      <c r="I3061" s="26">
        <v>42</v>
      </c>
      <c r="J3061" s="26">
        <v>81</v>
      </c>
      <c r="K3061" s="26">
        <v>0</v>
      </c>
      <c r="L3061" s="26">
        <v>16</v>
      </c>
      <c r="M3061" s="26">
        <v>123</v>
      </c>
      <c r="N3061" s="26">
        <v>200</v>
      </c>
      <c r="O3061" s="49">
        <v>1.6259999999999999</v>
      </c>
    </row>
    <row r="3062" spans="1:15" ht="15" customHeight="1" x14ac:dyDescent="0.25">
      <c r="A3062" s="17" t="str">
        <f>IFERROR(VLOOKUP($F3062,'Location List'!$A$2:$T$644,20,FALSE),"")</f>
        <v>Bill Eich</v>
      </c>
      <c r="B3062" s="17" t="str">
        <f>IFERROR(VLOOKUP($F3062,'Location List'!$A$2:$T$644,19,FALSE),"")</f>
        <v>Dennis Morgan</v>
      </c>
      <c r="C3062" s="17" t="str">
        <f>IFERROR(VLOOKUP($F3062,'Location List'!$A$2:$T$644,18,FALSE),"")</f>
        <v>David Jacobs</v>
      </c>
      <c r="D3062" s="17" t="str">
        <f>IFERROR(VLOOKUP($F3062,'Location List'!$A$2:$T$644,9,FALSE),"")</f>
        <v>JIM HAMBLEN</v>
      </c>
      <c r="E3062" s="17" t="str">
        <f>IFERROR(VLOOKUP($F3062,'Location List'!$A$2:$T$644,2,FALSE),"")</f>
        <v>HUNTSVILLE</v>
      </c>
      <c r="F3062" s="26">
        <v>705</v>
      </c>
      <c r="G3062" s="29" t="s">
        <v>3328</v>
      </c>
      <c r="H3062" s="29" t="s">
        <v>3587</v>
      </c>
      <c r="I3062" s="26">
        <v>151</v>
      </c>
      <c r="J3062" s="26">
        <v>159</v>
      </c>
      <c r="K3062" s="26">
        <v>0</v>
      </c>
      <c r="L3062" s="26">
        <v>16</v>
      </c>
      <c r="M3062" s="26">
        <v>310</v>
      </c>
      <c r="N3062" s="26">
        <v>548</v>
      </c>
      <c r="O3062" s="49">
        <v>1.768</v>
      </c>
    </row>
    <row r="3063" spans="1:15" ht="15" customHeight="1" x14ac:dyDescent="0.25">
      <c r="A3063" s="17" t="str">
        <f>IFERROR(VLOOKUP($F3063,'Location List'!$A$2:$T$644,20,FALSE),"")</f>
        <v>Bill Eich</v>
      </c>
      <c r="B3063" s="17" t="str">
        <f>IFERROR(VLOOKUP($F3063,'Location List'!$A$2:$T$644,19,FALSE),"")</f>
        <v>Dennis Morgan</v>
      </c>
      <c r="C3063" s="17" t="str">
        <f>IFERROR(VLOOKUP($F3063,'Location List'!$A$2:$T$644,18,FALSE),"")</f>
        <v>David Jacobs</v>
      </c>
      <c r="D3063" s="17" t="str">
        <f>IFERROR(VLOOKUP($F3063,'Location List'!$A$2:$T$644,9,FALSE),"")</f>
        <v>JIM HAMBLEN</v>
      </c>
      <c r="E3063" s="17" t="str">
        <f>IFERROR(VLOOKUP($F3063,'Location List'!$A$2:$T$644,2,FALSE),"")</f>
        <v>HUNTSVILLE</v>
      </c>
      <c r="F3063" s="26">
        <v>705</v>
      </c>
      <c r="G3063" s="29" t="s">
        <v>3328</v>
      </c>
      <c r="H3063" s="29" t="s">
        <v>3456</v>
      </c>
      <c r="I3063" s="26">
        <v>171</v>
      </c>
      <c r="J3063" s="26">
        <v>328</v>
      </c>
      <c r="K3063" s="26">
        <v>0</v>
      </c>
      <c r="L3063" s="26">
        <v>15</v>
      </c>
      <c r="M3063" s="26">
        <v>499</v>
      </c>
      <c r="N3063" s="26">
        <v>986</v>
      </c>
      <c r="O3063" s="49">
        <v>1.976</v>
      </c>
    </row>
    <row r="3064" spans="1:15" ht="15" customHeight="1" x14ac:dyDescent="0.25">
      <c r="A3064" s="17" t="str">
        <f>IFERROR(VLOOKUP($F3064,'Location List'!$A$2:$T$644,20,FALSE),"")</f>
        <v>Bill Eich</v>
      </c>
      <c r="B3064" s="17" t="str">
        <f>IFERROR(VLOOKUP($F3064,'Location List'!$A$2:$T$644,19,FALSE),"")</f>
        <v>Dennis Morgan</v>
      </c>
      <c r="C3064" s="17" t="str">
        <f>IFERROR(VLOOKUP($F3064,'Location List'!$A$2:$T$644,18,FALSE),"")</f>
        <v>David Jacobs</v>
      </c>
      <c r="D3064" s="17" t="str">
        <f>IFERROR(VLOOKUP($F3064,'Location List'!$A$2:$T$644,9,FALSE),"")</f>
        <v>JIM HAMBLEN</v>
      </c>
      <c r="E3064" s="17" t="str">
        <f>IFERROR(VLOOKUP($F3064,'Location List'!$A$2:$T$644,2,FALSE),"")</f>
        <v>HUNTSVILLE</v>
      </c>
      <c r="F3064" s="26">
        <v>705</v>
      </c>
      <c r="G3064" s="29" t="s">
        <v>3272</v>
      </c>
      <c r="H3064" s="29" t="s">
        <v>3304</v>
      </c>
      <c r="I3064" s="26">
        <v>302</v>
      </c>
      <c r="J3064" s="26">
        <v>705</v>
      </c>
      <c r="K3064" s="26">
        <v>0</v>
      </c>
      <c r="L3064" s="26">
        <v>14</v>
      </c>
      <c r="M3064" s="26">
        <v>1007</v>
      </c>
      <c r="N3064" s="26">
        <v>8708</v>
      </c>
      <c r="O3064" s="49">
        <v>8.6470000000000002</v>
      </c>
    </row>
    <row r="3065" spans="1:15" ht="15" customHeight="1" x14ac:dyDescent="0.25">
      <c r="A3065" s="17" t="str">
        <f>IFERROR(VLOOKUP($F3065,'Location List'!$A$2:$T$644,20,FALSE),"")</f>
        <v>Bill Eich</v>
      </c>
      <c r="B3065" s="17" t="str">
        <f>IFERROR(VLOOKUP($F3065,'Location List'!$A$2:$T$644,19,FALSE),"")</f>
        <v>Dennis Morgan</v>
      </c>
      <c r="C3065" s="17" t="str">
        <f>IFERROR(VLOOKUP($F3065,'Location List'!$A$2:$T$644,18,FALSE),"")</f>
        <v>David Jacobs</v>
      </c>
      <c r="D3065" s="17" t="str">
        <f>IFERROR(VLOOKUP($F3065,'Location List'!$A$2:$T$644,9,FALSE),"")</f>
        <v>JIM HAMBLEN</v>
      </c>
      <c r="E3065" s="17" t="str">
        <f>IFERROR(VLOOKUP($F3065,'Location List'!$A$2:$T$644,2,FALSE),"")</f>
        <v>HUNTSVILLE</v>
      </c>
      <c r="F3065" s="26">
        <v>705</v>
      </c>
      <c r="G3065" s="29" t="s">
        <v>3272</v>
      </c>
      <c r="H3065" s="29" t="s">
        <v>3384</v>
      </c>
      <c r="I3065" s="26">
        <v>143</v>
      </c>
      <c r="J3065" s="26">
        <v>379</v>
      </c>
      <c r="K3065" s="26">
        <v>0</v>
      </c>
      <c r="L3065" s="26">
        <v>19</v>
      </c>
      <c r="M3065" s="26">
        <v>522</v>
      </c>
      <c r="N3065" s="26">
        <v>4308</v>
      </c>
      <c r="O3065" s="49">
        <v>8.2530000000000001</v>
      </c>
    </row>
    <row r="3066" spans="1:15" ht="15" customHeight="1" x14ac:dyDescent="0.25">
      <c r="A3066" s="17" t="str">
        <f>IFERROR(VLOOKUP($F3066,'Location List'!$A$2:$T$644,20,FALSE),"")</f>
        <v>Bill Eich</v>
      </c>
      <c r="B3066" s="17" t="str">
        <f>IFERROR(VLOOKUP($F3066,'Location List'!$A$2:$T$644,19,FALSE),"")</f>
        <v>Dennis Morgan</v>
      </c>
      <c r="C3066" s="17" t="str">
        <f>IFERROR(VLOOKUP($F3066,'Location List'!$A$2:$T$644,18,FALSE),"")</f>
        <v>David Jacobs</v>
      </c>
      <c r="D3066" s="17" t="str">
        <f>IFERROR(VLOOKUP($F3066,'Location List'!$A$2:$T$644,9,FALSE),"")</f>
        <v>JIM HAMBLEN</v>
      </c>
      <c r="E3066" s="17" t="str">
        <f>IFERROR(VLOOKUP($F3066,'Location List'!$A$2:$T$644,2,FALSE),"")</f>
        <v>HUNTSVILLE</v>
      </c>
      <c r="F3066" s="26">
        <v>705</v>
      </c>
      <c r="G3066" s="29" t="s">
        <v>3278</v>
      </c>
      <c r="H3066" s="29" t="s">
        <v>3497</v>
      </c>
      <c r="I3066" s="26">
        <v>999</v>
      </c>
      <c r="J3066" s="26">
        <v>1094</v>
      </c>
      <c r="K3066" s="26">
        <v>0</v>
      </c>
      <c r="L3066" s="26">
        <v>46</v>
      </c>
      <c r="M3066" s="26">
        <v>2093</v>
      </c>
      <c r="N3066" s="26">
        <v>14366</v>
      </c>
      <c r="O3066" s="49">
        <v>6.8639999999999999</v>
      </c>
    </row>
    <row r="3067" spans="1:15" ht="15" customHeight="1" x14ac:dyDescent="0.25">
      <c r="A3067" s="17" t="str">
        <f>IFERROR(VLOOKUP($F3067,'Location List'!$A$2:$T$644,20,FALSE),"")</f>
        <v>Bill Eich</v>
      </c>
      <c r="B3067" s="17" t="str">
        <f>IFERROR(VLOOKUP($F3067,'Location List'!$A$2:$T$644,19,FALSE),"")</f>
        <v>Dennis Morgan</v>
      </c>
      <c r="C3067" s="17" t="str">
        <f>IFERROR(VLOOKUP($F3067,'Location List'!$A$2:$T$644,18,FALSE),"")</f>
        <v>Mike Garfield</v>
      </c>
      <c r="D3067" s="17" t="str">
        <f>IFERROR(VLOOKUP($F3067,'Location List'!$A$2:$T$644,9,FALSE),"")</f>
        <v>BRIAN PITRE</v>
      </c>
      <c r="E3067" s="17" t="str">
        <f>IFERROR(VLOOKUP($F3067,'Location List'!$A$2:$T$644,2,FALSE),"")</f>
        <v>HOUMA</v>
      </c>
      <c r="F3067" s="26">
        <v>706</v>
      </c>
      <c r="G3067" s="29" t="s">
        <v>3272</v>
      </c>
      <c r="H3067" s="29" t="s">
        <v>3301</v>
      </c>
      <c r="I3067" s="26">
        <v>1417</v>
      </c>
      <c r="J3067" s="26">
        <v>473</v>
      </c>
      <c r="K3067" s="26">
        <v>0</v>
      </c>
      <c r="L3067" s="26">
        <v>16</v>
      </c>
      <c r="M3067" s="26">
        <v>1890</v>
      </c>
      <c r="N3067" s="26">
        <v>19477</v>
      </c>
      <c r="O3067" s="49">
        <v>10.305</v>
      </c>
    </row>
    <row r="3068" spans="1:15" ht="15" customHeight="1" x14ac:dyDescent="0.25">
      <c r="A3068" s="17" t="str">
        <f>IFERROR(VLOOKUP($F3068,'Location List'!$A$2:$T$644,20,FALSE),"")</f>
        <v>Bill Eich</v>
      </c>
      <c r="B3068" s="17" t="str">
        <f>IFERROR(VLOOKUP($F3068,'Location List'!$A$2:$T$644,19,FALSE),"")</f>
        <v>Dennis Morgan</v>
      </c>
      <c r="C3068" s="17" t="str">
        <f>IFERROR(VLOOKUP($F3068,'Location List'!$A$2:$T$644,18,FALSE),"")</f>
        <v>Mike Garfield</v>
      </c>
      <c r="D3068" s="17" t="str">
        <f>IFERROR(VLOOKUP($F3068,'Location List'!$A$2:$T$644,9,FALSE),"")</f>
        <v>BRIAN PITRE</v>
      </c>
      <c r="E3068" s="17" t="str">
        <f>IFERROR(VLOOKUP($F3068,'Location List'!$A$2:$T$644,2,FALSE),"")</f>
        <v>HOUMA</v>
      </c>
      <c r="F3068" s="26">
        <v>706</v>
      </c>
      <c r="G3068" s="29" t="s">
        <v>3276</v>
      </c>
      <c r="H3068" s="29" t="s">
        <v>3299</v>
      </c>
      <c r="I3068" s="26">
        <v>105</v>
      </c>
      <c r="J3068" s="26">
        <v>236</v>
      </c>
      <c r="K3068" s="26">
        <v>0</v>
      </c>
      <c r="L3068" s="26">
        <v>14</v>
      </c>
      <c r="M3068" s="26">
        <v>341</v>
      </c>
      <c r="N3068" s="26">
        <v>674</v>
      </c>
      <c r="O3068" s="49">
        <v>1.9770000000000001</v>
      </c>
    </row>
    <row r="3069" spans="1:15" ht="15" customHeight="1" x14ac:dyDescent="0.25">
      <c r="A3069" s="17" t="str">
        <f>IFERROR(VLOOKUP($F3069,'Location List'!$A$2:$T$644,20,FALSE),"")</f>
        <v>Bill Eich</v>
      </c>
      <c r="B3069" s="17" t="str">
        <f>IFERROR(VLOOKUP($F3069,'Location List'!$A$2:$T$644,19,FALSE),"")</f>
        <v>Dennis Morgan</v>
      </c>
      <c r="C3069" s="17" t="str">
        <f>IFERROR(VLOOKUP($F3069,'Location List'!$A$2:$T$644,18,FALSE),"")</f>
        <v>Mike Garfield</v>
      </c>
      <c r="D3069" s="17" t="str">
        <f>IFERROR(VLOOKUP($F3069,'Location List'!$A$2:$T$644,9,FALSE),"")</f>
        <v>BRIAN PITRE</v>
      </c>
      <c r="E3069" s="17" t="str">
        <f>IFERROR(VLOOKUP($F3069,'Location List'!$A$2:$T$644,2,FALSE),"")</f>
        <v>HOUMA</v>
      </c>
      <c r="F3069" s="26">
        <v>706</v>
      </c>
      <c r="G3069" s="29" t="s">
        <v>3278</v>
      </c>
      <c r="H3069" s="29" t="s">
        <v>3614</v>
      </c>
      <c r="I3069" s="26">
        <v>209</v>
      </c>
      <c r="J3069" s="26">
        <v>342</v>
      </c>
      <c r="K3069" s="26">
        <v>0</v>
      </c>
      <c r="L3069" s="26">
        <v>14</v>
      </c>
      <c r="M3069" s="26">
        <v>551</v>
      </c>
      <c r="N3069" s="26">
        <v>5</v>
      </c>
      <c r="O3069" s="49">
        <v>8.9999999999999993E-3</v>
      </c>
    </row>
    <row r="3070" spans="1:15" ht="15" customHeight="1" x14ac:dyDescent="0.25">
      <c r="A3070" s="17" t="str">
        <f>IFERROR(VLOOKUP($F3070,'Location List'!$A$2:$T$644,20,FALSE),"")</f>
        <v>Bill Eich</v>
      </c>
      <c r="B3070" s="17" t="str">
        <f>IFERROR(VLOOKUP($F3070,'Location List'!$A$2:$T$644,19,FALSE),"")</f>
        <v>Dennis Morgan</v>
      </c>
      <c r="C3070" s="17" t="str">
        <f>IFERROR(VLOOKUP($F3070,'Location List'!$A$2:$T$644,18,FALSE),"")</f>
        <v>Richard Boykin</v>
      </c>
      <c r="D3070" s="17" t="str">
        <f>IFERROR(VLOOKUP($F3070,'Location List'!$A$2:$T$644,9,FALSE),"")</f>
        <v>BRIAN PITRE</v>
      </c>
      <c r="E3070" s="17" t="str">
        <f>IFERROR(VLOOKUP($F3070,'Location List'!$A$2:$T$644,2,FALSE),"")</f>
        <v>LAKE CHARLES</v>
      </c>
      <c r="F3070" s="26">
        <v>709</v>
      </c>
      <c r="G3070" s="29" t="s">
        <v>3276</v>
      </c>
      <c r="H3070" s="29" t="s">
        <v>3299</v>
      </c>
      <c r="I3070" s="26">
        <v>59</v>
      </c>
      <c r="J3070" s="26">
        <v>137</v>
      </c>
      <c r="K3070" s="26">
        <v>0</v>
      </c>
      <c r="L3070" s="26">
        <v>17</v>
      </c>
      <c r="M3070" s="26">
        <v>196</v>
      </c>
      <c r="N3070" s="26">
        <v>67</v>
      </c>
      <c r="O3070" s="49">
        <v>0.34200000000000003</v>
      </c>
    </row>
    <row r="3071" spans="1:15" ht="15" customHeight="1" x14ac:dyDescent="0.25">
      <c r="A3071" s="17" t="str">
        <f>IFERROR(VLOOKUP($F3071,'Location List'!$A$2:$T$644,20,FALSE),"")</f>
        <v>Bill Eich</v>
      </c>
      <c r="B3071" s="17" t="str">
        <f>IFERROR(VLOOKUP($F3071,'Location List'!$A$2:$T$644,19,FALSE),"")</f>
        <v>Dennis Morgan</v>
      </c>
      <c r="C3071" s="17" t="str">
        <f>IFERROR(VLOOKUP($F3071,'Location List'!$A$2:$T$644,18,FALSE),"")</f>
        <v>Richard Boykin</v>
      </c>
      <c r="D3071" s="17" t="str">
        <f>IFERROR(VLOOKUP($F3071,'Location List'!$A$2:$T$644,9,FALSE),"")</f>
        <v>BRIAN PITRE</v>
      </c>
      <c r="E3071" s="17" t="str">
        <f>IFERROR(VLOOKUP($F3071,'Location List'!$A$2:$T$644,2,FALSE),"")</f>
        <v>LAKE CHARLES</v>
      </c>
      <c r="F3071" s="26">
        <v>709</v>
      </c>
      <c r="G3071" s="29" t="s">
        <v>3278</v>
      </c>
      <c r="H3071" s="29" t="s">
        <v>3297</v>
      </c>
      <c r="I3071" s="26">
        <v>128</v>
      </c>
      <c r="J3071" s="26">
        <v>228</v>
      </c>
      <c r="K3071" s="26">
        <v>0</v>
      </c>
      <c r="L3071" s="26">
        <v>19</v>
      </c>
      <c r="M3071" s="26">
        <v>356</v>
      </c>
      <c r="N3071" s="26">
        <v>692</v>
      </c>
      <c r="O3071" s="49">
        <v>1.944</v>
      </c>
    </row>
    <row r="3072" spans="1:15" ht="15" customHeight="1" x14ac:dyDescent="0.25">
      <c r="A3072" s="17" t="str">
        <f>IFERROR(VLOOKUP($F3072,'Location List'!$A$2:$T$644,20,FALSE),"")</f>
        <v>Bill Eich</v>
      </c>
      <c r="B3072" s="17" t="str">
        <f>IFERROR(VLOOKUP($F3072,'Location List'!$A$2:$T$644,19,FALSE),"")</f>
        <v>Dennis Morgan</v>
      </c>
      <c r="C3072" s="17" t="str">
        <f>IFERROR(VLOOKUP($F3072,'Location List'!$A$2:$T$644,18,FALSE),"")</f>
        <v>Richard Boykin</v>
      </c>
      <c r="D3072" s="17" t="str">
        <f>IFERROR(VLOOKUP($F3072,'Location List'!$A$2:$T$644,9,FALSE),"")</f>
        <v>BRIAN PITRE</v>
      </c>
      <c r="E3072" s="17" t="str">
        <f>IFERROR(VLOOKUP($F3072,'Location List'!$A$2:$T$644,2,FALSE),"")</f>
        <v>LAKE CHARLES</v>
      </c>
      <c r="F3072" s="26">
        <v>709</v>
      </c>
      <c r="G3072" s="29" t="s">
        <v>3278</v>
      </c>
      <c r="H3072" s="29" t="s">
        <v>3358</v>
      </c>
      <c r="I3072" s="26">
        <v>86</v>
      </c>
      <c r="J3072" s="26">
        <v>236</v>
      </c>
      <c r="K3072" s="26">
        <v>0</v>
      </c>
      <c r="L3072" s="26">
        <v>31</v>
      </c>
      <c r="M3072" s="26">
        <v>322</v>
      </c>
      <c r="N3072" s="26">
        <v>326</v>
      </c>
      <c r="O3072" s="49">
        <v>1.012</v>
      </c>
    </row>
    <row r="3073" spans="1:15" ht="15" customHeight="1" x14ac:dyDescent="0.25">
      <c r="A3073" s="17" t="str">
        <f>IFERROR(VLOOKUP($F3073,'Location List'!$A$2:$T$644,20,FALSE),"")</f>
        <v>Bill Eich</v>
      </c>
      <c r="B3073" s="17" t="str">
        <f>IFERROR(VLOOKUP($F3073,'Location List'!$A$2:$T$644,19,FALSE),"")</f>
        <v>Dennis Morgan</v>
      </c>
      <c r="C3073" s="17" t="str">
        <f>IFERROR(VLOOKUP($F3073,'Location List'!$A$2:$T$644,18,FALSE),"")</f>
        <v>Richard Boykin</v>
      </c>
      <c r="D3073" s="17" t="str">
        <f>IFERROR(VLOOKUP($F3073,'Location List'!$A$2:$T$644,9,FALSE),"")</f>
        <v>BRIAN PITRE</v>
      </c>
      <c r="E3073" s="17" t="str">
        <f>IFERROR(VLOOKUP($F3073,'Location List'!$A$2:$T$644,2,FALSE),"")</f>
        <v>LAKE CHARLES</v>
      </c>
      <c r="F3073" s="26">
        <v>709</v>
      </c>
      <c r="G3073" s="29" t="s">
        <v>3278</v>
      </c>
      <c r="H3073" s="29" t="s">
        <v>3412</v>
      </c>
      <c r="I3073" s="26">
        <v>37</v>
      </c>
      <c r="J3073" s="26">
        <v>112</v>
      </c>
      <c r="K3073" s="26">
        <v>0</v>
      </c>
      <c r="L3073" s="26">
        <v>16</v>
      </c>
      <c r="M3073" s="26">
        <v>149</v>
      </c>
      <c r="N3073" s="26">
        <v>279</v>
      </c>
      <c r="O3073" s="49">
        <v>1.8720000000000001</v>
      </c>
    </row>
    <row r="3074" spans="1:15" ht="15" customHeight="1" x14ac:dyDescent="0.25">
      <c r="A3074" s="17" t="str">
        <f>IFERROR(VLOOKUP($F3074,'Location List'!$A$2:$T$644,20,FALSE),"")</f>
        <v>Bill Eich</v>
      </c>
      <c r="B3074" s="17" t="str">
        <f>IFERROR(VLOOKUP($F3074,'Location List'!$A$2:$T$644,19,FALSE),"")</f>
        <v>Dennis Morgan</v>
      </c>
      <c r="C3074" s="17" t="str">
        <f>IFERROR(VLOOKUP($F3074,'Location List'!$A$2:$T$644,18,FALSE),"")</f>
        <v>Richard Boykin</v>
      </c>
      <c r="D3074" s="17" t="str">
        <f>IFERROR(VLOOKUP($F3074,'Location List'!$A$2:$T$644,9,FALSE),"")</f>
        <v>BRIAN PITRE</v>
      </c>
      <c r="E3074" s="17" t="str">
        <f>IFERROR(VLOOKUP($F3074,'Location List'!$A$2:$T$644,2,FALSE),"")</f>
        <v>LAKE CHARLES</v>
      </c>
      <c r="F3074" s="26">
        <v>709</v>
      </c>
      <c r="G3074" s="29" t="s">
        <v>3278</v>
      </c>
      <c r="H3074" s="29" t="s">
        <v>3377</v>
      </c>
      <c r="I3074" s="26">
        <v>36</v>
      </c>
      <c r="J3074" s="26">
        <v>43</v>
      </c>
      <c r="K3074" s="26">
        <v>0</v>
      </c>
      <c r="L3074" s="26">
        <v>18</v>
      </c>
      <c r="M3074" s="26">
        <v>79</v>
      </c>
      <c r="N3074" s="26">
        <v>110</v>
      </c>
      <c r="O3074" s="49">
        <v>1.3919999999999999</v>
      </c>
    </row>
    <row r="3075" spans="1:15" ht="15" customHeight="1" x14ac:dyDescent="0.25">
      <c r="A3075" s="17" t="str">
        <f>IFERROR(VLOOKUP($F3075,'Location List'!$A$2:$T$644,20,FALSE),"")</f>
        <v>Bill Eich</v>
      </c>
      <c r="B3075" s="17" t="str">
        <f>IFERROR(VLOOKUP($F3075,'Location List'!$A$2:$T$644,19,FALSE),"")</f>
        <v>Dennis Morgan</v>
      </c>
      <c r="C3075" s="17" t="str">
        <f>IFERROR(VLOOKUP($F3075,'Location List'!$A$2:$T$644,18,FALSE),"")</f>
        <v>Richard Boykin</v>
      </c>
      <c r="D3075" s="17" t="str">
        <f>IFERROR(VLOOKUP($F3075,'Location List'!$A$2:$T$644,9,FALSE),"")</f>
        <v>BRIAN PITRE</v>
      </c>
      <c r="E3075" s="17" t="str">
        <f>IFERROR(VLOOKUP($F3075,'Location List'!$A$2:$T$644,2,FALSE),"")</f>
        <v>LAKE CHARLES</v>
      </c>
      <c r="F3075" s="26">
        <v>709</v>
      </c>
      <c r="G3075" s="29" t="s">
        <v>3278</v>
      </c>
      <c r="H3075" s="29" t="s">
        <v>3343</v>
      </c>
      <c r="I3075" s="26">
        <v>62</v>
      </c>
      <c r="J3075" s="26">
        <v>141</v>
      </c>
      <c r="K3075" s="26">
        <v>0</v>
      </c>
      <c r="L3075" s="26">
        <v>15</v>
      </c>
      <c r="M3075" s="26">
        <v>203</v>
      </c>
      <c r="N3075" s="26">
        <v>1635</v>
      </c>
      <c r="O3075" s="49">
        <v>8.0540000000000003</v>
      </c>
    </row>
    <row r="3076" spans="1:15" ht="15" customHeight="1" x14ac:dyDescent="0.25">
      <c r="A3076" s="17" t="str">
        <f>IFERROR(VLOOKUP($F3076,'Location List'!$A$2:$T$644,20,FALSE),"")</f>
        <v>Bill Eich</v>
      </c>
      <c r="B3076" s="17" t="str">
        <f>IFERROR(VLOOKUP($F3076,'Location List'!$A$2:$T$644,19,FALSE),"")</f>
        <v>Dennis Morgan</v>
      </c>
      <c r="C3076" s="17" t="str">
        <f>IFERROR(VLOOKUP($F3076,'Location List'!$A$2:$T$644,18,FALSE),"")</f>
        <v>Richard Boykin</v>
      </c>
      <c r="D3076" s="17" t="str">
        <f>IFERROR(VLOOKUP($F3076,'Location List'!$A$2:$T$644,9,FALSE),"")</f>
        <v>BRIAN PITRE</v>
      </c>
      <c r="E3076" s="17" t="str">
        <f>IFERROR(VLOOKUP($F3076,'Location List'!$A$2:$T$644,2,FALSE),"")</f>
        <v>LAKE CHARLES</v>
      </c>
      <c r="F3076" s="26">
        <v>709</v>
      </c>
      <c r="G3076" s="29" t="s">
        <v>3278</v>
      </c>
      <c r="H3076" s="29" t="s">
        <v>3490</v>
      </c>
      <c r="I3076" s="26">
        <v>94</v>
      </c>
      <c r="J3076" s="26">
        <v>181</v>
      </c>
      <c r="K3076" s="26">
        <v>0</v>
      </c>
      <c r="L3076" s="26">
        <v>18</v>
      </c>
      <c r="M3076" s="26">
        <v>275</v>
      </c>
      <c r="N3076" s="26">
        <v>471</v>
      </c>
      <c r="O3076" s="49">
        <v>1.7130000000000001</v>
      </c>
    </row>
    <row r="3077" spans="1:15" ht="15" customHeight="1" x14ac:dyDescent="0.25">
      <c r="A3077" s="17" t="str">
        <f>IFERROR(VLOOKUP($F3077,'Location List'!$A$2:$T$644,20,FALSE),"")</f>
        <v>Tim Kerum</v>
      </c>
      <c r="B3077" s="17" t="str">
        <f>IFERROR(VLOOKUP($F3077,'Location List'!$A$2:$T$644,19,FALSE),"")</f>
        <v>Mike Seymour</v>
      </c>
      <c r="C3077" s="17" t="str">
        <f>IFERROR(VLOOKUP($F3077,'Location List'!$A$2:$T$644,18,FALSE),"")</f>
        <v>Rocky Trevino</v>
      </c>
      <c r="D3077" s="17" t="str">
        <f>IFERROR(VLOOKUP($F3077,'Location List'!$A$2:$T$644,9,FALSE),"")</f>
        <v>RYAN RODRIGUEZ</v>
      </c>
      <c r="E3077" s="17" t="str">
        <f>IFERROR(VLOOKUP($F3077,'Location List'!$A$2:$T$644,2,FALSE),"")</f>
        <v>AURORA</v>
      </c>
      <c r="F3077" s="26">
        <v>710</v>
      </c>
      <c r="G3077" s="29" t="s">
        <v>3272</v>
      </c>
      <c r="H3077" s="29" t="s">
        <v>3606</v>
      </c>
      <c r="I3077" s="26">
        <v>170</v>
      </c>
      <c r="J3077" s="26">
        <v>150</v>
      </c>
      <c r="K3077" s="26">
        <v>0</v>
      </c>
      <c r="L3077" s="26">
        <v>13</v>
      </c>
      <c r="M3077" s="26">
        <v>320</v>
      </c>
      <c r="N3077" s="26">
        <v>2128</v>
      </c>
      <c r="O3077" s="49">
        <v>6.65</v>
      </c>
    </row>
    <row r="3078" spans="1:15" ht="15" customHeight="1" x14ac:dyDescent="0.25">
      <c r="A3078" s="17" t="str">
        <f>IFERROR(VLOOKUP($F3078,'Location List'!$A$2:$T$644,20,FALSE),"")</f>
        <v>Tim Kerum</v>
      </c>
      <c r="B3078" s="17" t="str">
        <f>IFERROR(VLOOKUP($F3078,'Location List'!$A$2:$T$644,19,FALSE),"")</f>
        <v>Mike Seymour</v>
      </c>
      <c r="C3078" s="17" t="str">
        <f>IFERROR(VLOOKUP($F3078,'Location List'!$A$2:$T$644,18,FALSE),"")</f>
        <v>Rocky Trevino</v>
      </c>
      <c r="D3078" s="17" t="str">
        <f>IFERROR(VLOOKUP($F3078,'Location List'!$A$2:$T$644,9,FALSE),"")</f>
        <v>RYAN RODRIGUEZ</v>
      </c>
      <c r="E3078" s="17" t="str">
        <f>IFERROR(VLOOKUP($F3078,'Location List'!$A$2:$T$644,2,FALSE),"")</f>
        <v>AURORA</v>
      </c>
      <c r="F3078" s="26">
        <v>710</v>
      </c>
      <c r="G3078" s="29" t="s">
        <v>3272</v>
      </c>
      <c r="H3078" s="29" t="s">
        <v>3373</v>
      </c>
      <c r="I3078" s="26">
        <v>81</v>
      </c>
      <c r="J3078" s="26">
        <v>119</v>
      </c>
      <c r="K3078" s="26">
        <v>0</v>
      </c>
      <c r="L3078" s="26">
        <v>15</v>
      </c>
      <c r="M3078" s="26">
        <v>200</v>
      </c>
      <c r="N3078" s="26">
        <v>393</v>
      </c>
      <c r="O3078" s="49">
        <v>1.9650000000000001</v>
      </c>
    </row>
    <row r="3079" spans="1:15" ht="15" customHeight="1" x14ac:dyDescent="0.25">
      <c r="A3079" s="17" t="str">
        <f>IFERROR(VLOOKUP($F3079,'Location List'!$A$2:$T$644,20,FALSE),"")</f>
        <v>Tim Kerum</v>
      </c>
      <c r="B3079" s="17" t="str">
        <f>IFERROR(VLOOKUP($F3079,'Location List'!$A$2:$T$644,19,FALSE),"")</f>
        <v>Mike Seymour</v>
      </c>
      <c r="C3079" s="17" t="str">
        <f>IFERROR(VLOOKUP($F3079,'Location List'!$A$2:$T$644,18,FALSE),"")</f>
        <v>Rocky Trevino</v>
      </c>
      <c r="D3079" s="17" t="str">
        <f>IFERROR(VLOOKUP($F3079,'Location List'!$A$2:$T$644,9,FALSE),"")</f>
        <v>RYAN RODRIGUEZ</v>
      </c>
      <c r="E3079" s="17" t="str">
        <f>IFERROR(VLOOKUP($F3079,'Location List'!$A$2:$T$644,2,FALSE),"")</f>
        <v>AURORA</v>
      </c>
      <c r="F3079" s="26">
        <v>710</v>
      </c>
      <c r="G3079" s="29" t="s">
        <v>3272</v>
      </c>
      <c r="H3079" s="29" t="s">
        <v>3274</v>
      </c>
      <c r="I3079" s="26">
        <v>213</v>
      </c>
      <c r="J3079" s="26">
        <v>111</v>
      </c>
      <c r="K3079" s="26">
        <v>0</v>
      </c>
      <c r="L3079" s="26">
        <v>12</v>
      </c>
      <c r="M3079" s="26">
        <v>324</v>
      </c>
      <c r="N3079" s="26">
        <v>2180</v>
      </c>
      <c r="O3079" s="49">
        <v>6.7279999999999998</v>
      </c>
    </row>
    <row r="3080" spans="1:15" ht="15" customHeight="1" x14ac:dyDescent="0.25">
      <c r="A3080" s="17" t="str">
        <f>IFERROR(VLOOKUP($F3080,'Location List'!$A$2:$T$644,20,FALSE),"")</f>
        <v>Tim Kerum</v>
      </c>
      <c r="B3080" s="17" t="str">
        <f>IFERROR(VLOOKUP($F3080,'Location List'!$A$2:$T$644,19,FALSE),"")</f>
        <v>Mike Seymour</v>
      </c>
      <c r="C3080" s="17" t="str">
        <f>IFERROR(VLOOKUP($F3080,'Location List'!$A$2:$T$644,18,FALSE),"")</f>
        <v>Rocky Trevino</v>
      </c>
      <c r="D3080" s="17" t="str">
        <f>IFERROR(VLOOKUP($F3080,'Location List'!$A$2:$T$644,9,FALSE),"")</f>
        <v>RYAN RODRIGUEZ</v>
      </c>
      <c r="E3080" s="17" t="str">
        <f>IFERROR(VLOOKUP($F3080,'Location List'!$A$2:$T$644,2,FALSE),"")</f>
        <v>AURORA</v>
      </c>
      <c r="F3080" s="26">
        <v>710</v>
      </c>
      <c r="G3080" s="29" t="s">
        <v>3272</v>
      </c>
      <c r="H3080" s="29" t="s">
        <v>3349</v>
      </c>
      <c r="I3080" s="26">
        <v>44</v>
      </c>
      <c r="J3080" s="26">
        <v>35</v>
      </c>
      <c r="K3080" s="26">
        <v>0</v>
      </c>
      <c r="L3080" s="26">
        <v>14</v>
      </c>
      <c r="M3080" s="26">
        <v>79</v>
      </c>
      <c r="N3080" s="26">
        <v>106</v>
      </c>
      <c r="O3080" s="49">
        <v>1.3420000000000001</v>
      </c>
    </row>
    <row r="3081" spans="1:15" ht="15" customHeight="1" x14ac:dyDescent="0.25">
      <c r="A3081" s="17" t="str">
        <f>IFERROR(VLOOKUP($F3081,'Location List'!$A$2:$T$644,20,FALSE),"")</f>
        <v>Tim Kerum</v>
      </c>
      <c r="B3081" s="17" t="str">
        <f>IFERROR(VLOOKUP($F3081,'Location List'!$A$2:$T$644,19,FALSE),"")</f>
        <v>Mike Seymour</v>
      </c>
      <c r="C3081" s="17" t="str">
        <f>IFERROR(VLOOKUP($F3081,'Location List'!$A$2:$T$644,18,FALSE),"")</f>
        <v>Rocky Trevino</v>
      </c>
      <c r="D3081" s="17" t="str">
        <f>IFERROR(VLOOKUP($F3081,'Location List'!$A$2:$T$644,9,FALSE),"")</f>
        <v>RYAN RODRIGUEZ</v>
      </c>
      <c r="E3081" s="17" t="str">
        <f>IFERROR(VLOOKUP($F3081,'Location List'!$A$2:$T$644,2,FALSE),"")</f>
        <v>AURORA</v>
      </c>
      <c r="F3081" s="26">
        <v>710</v>
      </c>
      <c r="G3081" s="29" t="s">
        <v>3272</v>
      </c>
      <c r="H3081" s="29" t="s">
        <v>3350</v>
      </c>
      <c r="I3081" s="26">
        <v>23</v>
      </c>
      <c r="J3081" s="26">
        <v>49</v>
      </c>
      <c r="K3081" s="26">
        <v>0</v>
      </c>
      <c r="L3081" s="26">
        <v>13</v>
      </c>
      <c r="M3081" s="26">
        <v>72</v>
      </c>
      <c r="N3081" s="26">
        <v>88</v>
      </c>
      <c r="O3081" s="49">
        <v>1.222</v>
      </c>
    </row>
    <row r="3082" spans="1:15" ht="15" customHeight="1" x14ac:dyDescent="0.25">
      <c r="A3082" s="17" t="str">
        <f>IFERROR(VLOOKUP($F3082,'Location List'!$A$2:$T$644,20,FALSE),"")</f>
        <v>Tim Kerum</v>
      </c>
      <c r="B3082" s="17" t="str">
        <f>IFERROR(VLOOKUP($F3082,'Location List'!$A$2:$T$644,19,FALSE),"")</f>
        <v>Mike Seymour</v>
      </c>
      <c r="C3082" s="17" t="str">
        <f>IFERROR(VLOOKUP($F3082,'Location List'!$A$2:$T$644,18,FALSE),"")</f>
        <v>Rocky Trevino</v>
      </c>
      <c r="D3082" s="17" t="str">
        <f>IFERROR(VLOOKUP($F3082,'Location List'!$A$2:$T$644,9,FALSE),"")</f>
        <v>RYAN RODRIGUEZ</v>
      </c>
      <c r="E3082" s="17" t="str">
        <f>IFERROR(VLOOKUP($F3082,'Location List'!$A$2:$T$644,2,FALSE),"")</f>
        <v>AURORA</v>
      </c>
      <c r="F3082" s="26">
        <v>710</v>
      </c>
      <c r="G3082" s="29" t="s">
        <v>3272</v>
      </c>
      <c r="H3082" s="29" t="s">
        <v>3304</v>
      </c>
      <c r="I3082" s="26">
        <v>382</v>
      </c>
      <c r="J3082" s="26">
        <v>206</v>
      </c>
      <c r="K3082" s="26">
        <v>0</v>
      </c>
      <c r="L3082" s="26">
        <v>17</v>
      </c>
      <c r="M3082" s="26">
        <v>588</v>
      </c>
      <c r="N3082" s="26">
        <v>4678</v>
      </c>
      <c r="O3082" s="49">
        <v>7.9560000000000004</v>
      </c>
    </row>
    <row r="3083" spans="1:15" ht="15" customHeight="1" x14ac:dyDescent="0.25">
      <c r="A3083" s="17" t="str">
        <f>IFERROR(VLOOKUP($F3083,'Location List'!$A$2:$T$644,20,FALSE),"")</f>
        <v>Tim Kerum</v>
      </c>
      <c r="B3083" s="17" t="str">
        <f>IFERROR(VLOOKUP($F3083,'Location List'!$A$2:$T$644,19,FALSE),"")</f>
        <v>Mike Seymour</v>
      </c>
      <c r="C3083" s="17" t="str">
        <f>IFERROR(VLOOKUP($F3083,'Location List'!$A$2:$T$644,18,FALSE),"")</f>
        <v>Rocky Trevino</v>
      </c>
      <c r="D3083" s="17" t="str">
        <f>IFERROR(VLOOKUP($F3083,'Location List'!$A$2:$T$644,9,FALSE),"")</f>
        <v>RYAN RODRIGUEZ</v>
      </c>
      <c r="E3083" s="17" t="str">
        <f>IFERROR(VLOOKUP($F3083,'Location List'!$A$2:$T$644,2,FALSE),"")</f>
        <v>AURORA</v>
      </c>
      <c r="F3083" s="26">
        <v>710</v>
      </c>
      <c r="G3083" s="29" t="s">
        <v>3272</v>
      </c>
      <c r="H3083" s="29" t="s">
        <v>3411</v>
      </c>
      <c r="I3083" s="26">
        <v>44</v>
      </c>
      <c r="J3083" s="26">
        <v>38</v>
      </c>
      <c r="K3083" s="26">
        <v>0</v>
      </c>
      <c r="L3083" s="26">
        <v>14</v>
      </c>
      <c r="M3083" s="26">
        <v>82</v>
      </c>
      <c r="N3083" s="26">
        <v>998</v>
      </c>
      <c r="O3083" s="49">
        <v>12.170999999999999</v>
      </c>
    </row>
    <row r="3084" spans="1:15" ht="15" customHeight="1" x14ac:dyDescent="0.25">
      <c r="A3084" s="17" t="str">
        <f>IFERROR(VLOOKUP($F3084,'Location List'!$A$2:$T$644,20,FALSE),"")</f>
        <v>Tim Kerum</v>
      </c>
      <c r="B3084" s="17" t="str">
        <f>IFERROR(VLOOKUP($F3084,'Location List'!$A$2:$T$644,19,FALSE),"")</f>
        <v>Mike Seymour</v>
      </c>
      <c r="C3084" s="17" t="str">
        <f>IFERROR(VLOOKUP($F3084,'Location List'!$A$2:$T$644,18,FALSE),"")</f>
        <v>Rocky Trevino</v>
      </c>
      <c r="D3084" s="17" t="str">
        <f>IFERROR(VLOOKUP($F3084,'Location List'!$A$2:$T$644,9,FALSE),"")</f>
        <v>RYAN RODRIGUEZ</v>
      </c>
      <c r="E3084" s="17" t="str">
        <f>IFERROR(VLOOKUP($F3084,'Location List'!$A$2:$T$644,2,FALSE),"")</f>
        <v>AURORA</v>
      </c>
      <c r="F3084" s="26">
        <v>710</v>
      </c>
      <c r="G3084" s="29" t="s">
        <v>3272</v>
      </c>
      <c r="H3084" s="29" t="s">
        <v>3461</v>
      </c>
      <c r="I3084" s="26">
        <v>168</v>
      </c>
      <c r="J3084" s="26">
        <v>113</v>
      </c>
      <c r="K3084" s="26">
        <v>0</v>
      </c>
      <c r="L3084" s="26">
        <v>22</v>
      </c>
      <c r="M3084" s="26">
        <v>281</v>
      </c>
      <c r="N3084" s="26">
        <v>1846</v>
      </c>
      <c r="O3084" s="49">
        <v>6.569</v>
      </c>
    </row>
    <row r="3085" spans="1:15" ht="15" customHeight="1" x14ac:dyDescent="0.25">
      <c r="A3085" s="17" t="str">
        <f>IFERROR(VLOOKUP($F3085,'Location List'!$A$2:$T$644,20,FALSE),"")</f>
        <v>Tim Kerum</v>
      </c>
      <c r="B3085" s="17" t="str">
        <f>IFERROR(VLOOKUP($F3085,'Location List'!$A$2:$T$644,19,FALSE),"")</f>
        <v>Mike Seymour</v>
      </c>
      <c r="C3085" s="17" t="str">
        <f>IFERROR(VLOOKUP($F3085,'Location List'!$A$2:$T$644,18,FALSE),"")</f>
        <v>Rocky Trevino</v>
      </c>
      <c r="D3085" s="17" t="str">
        <f>IFERROR(VLOOKUP($F3085,'Location List'!$A$2:$T$644,9,FALSE),"")</f>
        <v>RYAN RODRIGUEZ</v>
      </c>
      <c r="E3085" s="17" t="str">
        <f>IFERROR(VLOOKUP($F3085,'Location List'!$A$2:$T$644,2,FALSE),"")</f>
        <v>AURORA</v>
      </c>
      <c r="F3085" s="26">
        <v>710</v>
      </c>
      <c r="G3085" s="29" t="s">
        <v>3276</v>
      </c>
      <c r="H3085" s="29" t="s">
        <v>3374</v>
      </c>
      <c r="I3085" s="26">
        <v>277</v>
      </c>
      <c r="J3085" s="26">
        <v>347</v>
      </c>
      <c r="K3085" s="26">
        <v>0</v>
      </c>
      <c r="L3085" s="26">
        <v>14</v>
      </c>
      <c r="M3085" s="26">
        <v>624</v>
      </c>
      <c r="N3085" s="26">
        <v>696</v>
      </c>
      <c r="O3085" s="49">
        <v>1.115</v>
      </c>
    </row>
    <row r="3086" spans="1:15" ht="15" customHeight="1" x14ac:dyDescent="0.25">
      <c r="A3086" s="17" t="str">
        <f>IFERROR(VLOOKUP($F3086,'Location List'!$A$2:$T$644,20,FALSE),"")</f>
        <v>Tim Kerum</v>
      </c>
      <c r="B3086" s="17" t="str">
        <f>IFERROR(VLOOKUP($F3086,'Location List'!$A$2:$T$644,19,FALSE),"")</f>
        <v>Mike Seymour</v>
      </c>
      <c r="C3086" s="17" t="str">
        <f>IFERROR(VLOOKUP($F3086,'Location List'!$A$2:$T$644,18,FALSE),"")</f>
        <v>Rocky Trevino</v>
      </c>
      <c r="D3086" s="17" t="str">
        <f>IFERROR(VLOOKUP($F3086,'Location List'!$A$2:$T$644,9,FALSE),"")</f>
        <v>RYAN RODRIGUEZ</v>
      </c>
      <c r="E3086" s="17" t="str">
        <f>IFERROR(VLOOKUP($F3086,'Location List'!$A$2:$T$644,2,FALSE),"")</f>
        <v>AURORA</v>
      </c>
      <c r="F3086" s="26">
        <v>710</v>
      </c>
      <c r="G3086" s="29" t="s">
        <v>3276</v>
      </c>
      <c r="H3086" s="29" t="s">
        <v>3299</v>
      </c>
      <c r="I3086" s="26">
        <v>151</v>
      </c>
      <c r="J3086" s="26">
        <v>88</v>
      </c>
      <c r="K3086" s="26">
        <v>0</v>
      </c>
      <c r="L3086" s="26">
        <v>14</v>
      </c>
      <c r="M3086" s="26">
        <v>239</v>
      </c>
      <c r="N3086" s="26">
        <v>314</v>
      </c>
      <c r="O3086" s="49">
        <v>1.3140000000000001</v>
      </c>
    </row>
    <row r="3087" spans="1:15" ht="15" customHeight="1" x14ac:dyDescent="0.25">
      <c r="A3087" s="17" t="str">
        <f>IFERROR(VLOOKUP($F3087,'Location List'!$A$2:$T$644,20,FALSE),"")</f>
        <v>Tim Kerum</v>
      </c>
      <c r="B3087" s="17" t="str">
        <f>IFERROR(VLOOKUP($F3087,'Location List'!$A$2:$T$644,19,FALSE),"")</f>
        <v>Mike Seymour</v>
      </c>
      <c r="C3087" s="17" t="str">
        <f>IFERROR(VLOOKUP($F3087,'Location List'!$A$2:$T$644,18,FALSE),"")</f>
        <v>Rocky Trevino</v>
      </c>
      <c r="D3087" s="17" t="str">
        <f>IFERROR(VLOOKUP($F3087,'Location List'!$A$2:$T$644,9,FALSE),"")</f>
        <v>RYAN RODRIGUEZ</v>
      </c>
      <c r="E3087" s="17" t="str">
        <f>IFERROR(VLOOKUP($F3087,'Location List'!$A$2:$T$644,2,FALSE),"")</f>
        <v>AURORA</v>
      </c>
      <c r="F3087" s="26">
        <v>710</v>
      </c>
      <c r="G3087" s="29" t="s">
        <v>3278</v>
      </c>
      <c r="H3087" s="29" t="s">
        <v>3286</v>
      </c>
      <c r="I3087" s="26">
        <v>86</v>
      </c>
      <c r="J3087" s="26">
        <v>86</v>
      </c>
      <c r="K3087" s="26">
        <v>0</v>
      </c>
      <c r="L3087" s="26">
        <v>14</v>
      </c>
      <c r="M3087" s="26">
        <v>172</v>
      </c>
      <c r="N3087" s="26">
        <v>310</v>
      </c>
      <c r="O3087" s="49">
        <v>1.802</v>
      </c>
    </row>
    <row r="3088" spans="1:15" ht="15" customHeight="1" x14ac:dyDescent="0.25">
      <c r="A3088" s="17" t="str">
        <f>IFERROR(VLOOKUP($F3088,'Location List'!$A$2:$T$644,20,FALSE),"")</f>
        <v>Tim Kerum</v>
      </c>
      <c r="B3088" s="17" t="str">
        <f>IFERROR(VLOOKUP($F3088,'Location List'!$A$2:$T$644,19,FALSE),"")</f>
        <v>Mike Seymour</v>
      </c>
      <c r="C3088" s="17" t="str">
        <f>IFERROR(VLOOKUP($F3088,'Location List'!$A$2:$T$644,18,FALSE),"")</f>
        <v>Rocky Trevino</v>
      </c>
      <c r="D3088" s="17" t="str">
        <f>IFERROR(VLOOKUP($F3088,'Location List'!$A$2:$T$644,9,FALSE),"")</f>
        <v>RYAN RODRIGUEZ</v>
      </c>
      <c r="E3088" s="17" t="str">
        <f>IFERROR(VLOOKUP($F3088,'Location List'!$A$2:$T$644,2,FALSE),"")</f>
        <v>AURORA</v>
      </c>
      <c r="F3088" s="26">
        <v>710</v>
      </c>
      <c r="G3088" s="29" t="s">
        <v>3278</v>
      </c>
      <c r="H3088" s="29" t="s">
        <v>3449</v>
      </c>
      <c r="I3088" s="26">
        <v>106</v>
      </c>
      <c r="J3088" s="26">
        <v>120</v>
      </c>
      <c r="K3088" s="26">
        <v>0</v>
      </c>
      <c r="L3088" s="26">
        <v>16</v>
      </c>
      <c r="M3088" s="26">
        <v>226</v>
      </c>
      <c r="N3088" s="26">
        <v>343</v>
      </c>
      <c r="O3088" s="49">
        <v>1.518</v>
      </c>
    </row>
    <row r="3089" spans="1:15" ht="15" customHeight="1" x14ac:dyDescent="0.25">
      <c r="A3089" s="17" t="str">
        <f>IFERROR(VLOOKUP($F3089,'Location List'!$A$2:$T$644,20,FALSE),"")</f>
        <v>Tim Kerum</v>
      </c>
      <c r="B3089" s="17" t="str">
        <f>IFERROR(VLOOKUP($F3089,'Location List'!$A$2:$T$644,19,FALSE),"")</f>
        <v>Mike Seymour</v>
      </c>
      <c r="C3089" s="17" t="str">
        <f>IFERROR(VLOOKUP($F3089,'Location List'!$A$2:$T$644,18,FALSE),"")</f>
        <v>Rocky Trevino</v>
      </c>
      <c r="D3089" s="17" t="str">
        <f>IFERROR(VLOOKUP($F3089,'Location List'!$A$2:$T$644,9,FALSE),"")</f>
        <v>RYAN RODRIGUEZ</v>
      </c>
      <c r="E3089" s="17" t="str">
        <f>IFERROR(VLOOKUP($F3089,'Location List'!$A$2:$T$644,2,FALSE),"")</f>
        <v>AURORA</v>
      </c>
      <c r="F3089" s="26">
        <v>710</v>
      </c>
      <c r="G3089" s="29" t="s">
        <v>3278</v>
      </c>
      <c r="H3089" s="29" t="s">
        <v>3424</v>
      </c>
      <c r="I3089" s="26">
        <v>205</v>
      </c>
      <c r="J3089" s="26">
        <v>156</v>
      </c>
      <c r="K3089" s="26">
        <v>0</v>
      </c>
      <c r="L3089" s="26">
        <v>17</v>
      </c>
      <c r="M3089" s="26">
        <v>361</v>
      </c>
      <c r="N3089" s="26">
        <v>2321</v>
      </c>
      <c r="O3089" s="49">
        <v>6.4290000000000003</v>
      </c>
    </row>
    <row r="3090" spans="1:15" ht="15" customHeight="1" x14ac:dyDescent="0.25">
      <c r="A3090" s="17" t="str">
        <f>IFERROR(VLOOKUP($F3090,'Location List'!$A$2:$T$644,20,FALSE),"")</f>
        <v>Tim Kerum</v>
      </c>
      <c r="B3090" s="17" t="str">
        <f>IFERROR(VLOOKUP($F3090,'Location List'!$A$2:$T$644,19,FALSE),"")</f>
        <v>Mike Seymour</v>
      </c>
      <c r="C3090" s="17" t="str">
        <f>IFERROR(VLOOKUP($F3090,'Location List'!$A$2:$T$644,18,FALSE),"")</f>
        <v>Rocky Trevino</v>
      </c>
      <c r="D3090" s="17" t="str">
        <f>IFERROR(VLOOKUP($F3090,'Location List'!$A$2:$T$644,9,FALSE),"")</f>
        <v>RYAN RODRIGUEZ</v>
      </c>
      <c r="E3090" s="17" t="str">
        <f>IFERROR(VLOOKUP($F3090,'Location List'!$A$2:$T$644,2,FALSE),"")</f>
        <v>AURORA</v>
      </c>
      <c r="F3090" s="26">
        <v>710</v>
      </c>
      <c r="G3090" s="29" t="s">
        <v>3278</v>
      </c>
      <c r="H3090" s="29" t="s">
        <v>3413</v>
      </c>
      <c r="I3090" s="26">
        <v>109</v>
      </c>
      <c r="J3090" s="26">
        <v>118</v>
      </c>
      <c r="K3090" s="26">
        <v>0</v>
      </c>
      <c r="L3090" s="26">
        <v>14</v>
      </c>
      <c r="M3090" s="26">
        <v>227</v>
      </c>
      <c r="N3090" s="26">
        <v>1836</v>
      </c>
      <c r="O3090" s="49">
        <v>8.0879999999999992</v>
      </c>
    </row>
    <row r="3091" spans="1:15" ht="15" customHeight="1" x14ac:dyDescent="0.25">
      <c r="A3091" s="17" t="str">
        <f>IFERROR(VLOOKUP($F3091,'Location List'!$A$2:$T$644,20,FALSE),"")</f>
        <v>Tim Kerum</v>
      </c>
      <c r="B3091" s="17" t="str">
        <f>IFERROR(VLOOKUP($F3091,'Location List'!$A$2:$T$644,19,FALSE),"")</f>
        <v>Mike Seymour</v>
      </c>
      <c r="C3091" s="17" t="str">
        <f>IFERROR(VLOOKUP($F3091,'Location List'!$A$2:$T$644,18,FALSE),"")</f>
        <v>Rocky Trevino</v>
      </c>
      <c r="D3091" s="17" t="str">
        <f>IFERROR(VLOOKUP($F3091,'Location List'!$A$2:$T$644,9,FALSE),"")</f>
        <v>RYAN RODRIGUEZ</v>
      </c>
      <c r="E3091" s="17" t="str">
        <f>IFERROR(VLOOKUP($F3091,'Location List'!$A$2:$T$644,2,FALSE),"")</f>
        <v>AURORA</v>
      </c>
      <c r="F3091" s="26">
        <v>710</v>
      </c>
      <c r="G3091" s="29" t="s">
        <v>3278</v>
      </c>
      <c r="H3091" s="29" t="s">
        <v>3371</v>
      </c>
      <c r="I3091" s="26">
        <v>204</v>
      </c>
      <c r="J3091" s="26">
        <v>249</v>
      </c>
      <c r="K3091" s="26">
        <v>0</v>
      </c>
      <c r="L3091" s="26">
        <v>13</v>
      </c>
      <c r="M3091" s="26">
        <v>453</v>
      </c>
      <c r="N3091" s="26">
        <v>816</v>
      </c>
      <c r="O3091" s="49">
        <v>1.8009999999999999</v>
      </c>
    </row>
    <row r="3092" spans="1:15" ht="15" customHeight="1" x14ac:dyDescent="0.25">
      <c r="A3092" s="17" t="str">
        <f>IFERROR(VLOOKUP($F3092,'Location List'!$A$2:$T$644,20,FALSE),"")</f>
        <v>Tim Kerum</v>
      </c>
      <c r="B3092" s="17" t="str">
        <f>IFERROR(VLOOKUP($F3092,'Location List'!$A$2:$T$644,19,FALSE),"")</f>
        <v>Mike Seymour</v>
      </c>
      <c r="C3092" s="17" t="str">
        <f>IFERROR(VLOOKUP($F3092,'Location List'!$A$2:$T$644,18,FALSE),"")</f>
        <v>Rocky Trevino</v>
      </c>
      <c r="D3092" s="17" t="str">
        <f>IFERROR(VLOOKUP($F3092,'Location List'!$A$2:$T$644,9,FALSE),"")</f>
        <v>RYAN RODRIGUEZ</v>
      </c>
      <c r="E3092" s="17" t="str">
        <f>IFERROR(VLOOKUP($F3092,'Location List'!$A$2:$T$644,2,FALSE),"")</f>
        <v>AURORA</v>
      </c>
      <c r="F3092" s="26">
        <v>710</v>
      </c>
      <c r="G3092" s="29" t="s">
        <v>3278</v>
      </c>
      <c r="H3092" s="29" t="s">
        <v>3526</v>
      </c>
      <c r="I3092" s="26">
        <v>49</v>
      </c>
      <c r="J3092" s="26">
        <v>65</v>
      </c>
      <c r="K3092" s="26">
        <v>0</v>
      </c>
      <c r="L3092" s="26">
        <v>12</v>
      </c>
      <c r="M3092" s="26">
        <v>114</v>
      </c>
      <c r="N3092" s="26">
        <v>156</v>
      </c>
      <c r="O3092" s="49">
        <v>1.3680000000000001</v>
      </c>
    </row>
    <row r="3093" spans="1:15" ht="15" customHeight="1" x14ac:dyDescent="0.25">
      <c r="A3093" s="17" t="str">
        <f>IFERROR(VLOOKUP($F3093,'Location List'!$A$2:$T$644,20,FALSE),"")</f>
        <v>Tim Kerum</v>
      </c>
      <c r="B3093" s="17" t="str">
        <f>IFERROR(VLOOKUP($F3093,'Location List'!$A$2:$T$644,19,FALSE),"")</f>
        <v>Mike Seymour</v>
      </c>
      <c r="C3093" s="17" t="str">
        <f>IFERROR(VLOOKUP($F3093,'Location List'!$A$2:$T$644,18,FALSE),"")</f>
        <v>Rocky Trevino</v>
      </c>
      <c r="D3093" s="17" t="str">
        <f>IFERROR(VLOOKUP($F3093,'Location List'!$A$2:$T$644,9,FALSE),"")</f>
        <v>RYAN RODRIGUEZ</v>
      </c>
      <c r="E3093" s="17" t="str">
        <f>IFERROR(VLOOKUP($F3093,'Location List'!$A$2:$T$644,2,FALSE),"")</f>
        <v>AURORA</v>
      </c>
      <c r="F3093" s="26">
        <v>710</v>
      </c>
      <c r="G3093" s="29" t="s">
        <v>3278</v>
      </c>
      <c r="H3093" s="29" t="s">
        <v>3652</v>
      </c>
      <c r="I3093" s="26">
        <v>36</v>
      </c>
      <c r="J3093" s="26">
        <v>43</v>
      </c>
      <c r="K3093" s="26">
        <v>0</v>
      </c>
      <c r="L3093" s="26">
        <v>13</v>
      </c>
      <c r="M3093" s="26">
        <v>79</v>
      </c>
      <c r="N3093" s="26">
        <v>93</v>
      </c>
      <c r="O3093" s="49">
        <v>1.177</v>
      </c>
    </row>
    <row r="3094" spans="1:15" ht="15" customHeight="1" x14ac:dyDescent="0.25">
      <c r="A3094" s="17" t="str">
        <f>IFERROR(VLOOKUP($F3094,'Location List'!$A$2:$T$644,20,FALSE),"")</f>
        <v>Tim Kerum</v>
      </c>
      <c r="B3094" s="17" t="str">
        <f>IFERROR(VLOOKUP($F3094,'Location List'!$A$2:$T$644,19,FALSE),"")</f>
        <v>Mike Seymour</v>
      </c>
      <c r="C3094" s="17" t="str">
        <f>IFERROR(VLOOKUP($F3094,'Location List'!$A$2:$T$644,18,FALSE),"")</f>
        <v>Rocky Trevino</v>
      </c>
      <c r="D3094" s="17" t="str">
        <f>IFERROR(VLOOKUP($F3094,'Location List'!$A$2:$T$644,9,FALSE),"")</f>
        <v>RYAN RODRIGUEZ</v>
      </c>
      <c r="E3094" s="17" t="str">
        <f>IFERROR(VLOOKUP($F3094,'Location List'!$A$2:$T$644,2,FALSE),"")</f>
        <v>AURORA</v>
      </c>
      <c r="F3094" s="26">
        <v>710</v>
      </c>
      <c r="G3094" s="29" t="s">
        <v>3278</v>
      </c>
      <c r="H3094" s="29" t="s">
        <v>3348</v>
      </c>
      <c r="I3094" s="26">
        <v>84</v>
      </c>
      <c r="J3094" s="26">
        <v>63</v>
      </c>
      <c r="K3094" s="26">
        <v>0</v>
      </c>
      <c r="L3094" s="26">
        <v>14</v>
      </c>
      <c r="M3094" s="26">
        <v>147</v>
      </c>
      <c r="N3094" s="26">
        <v>288</v>
      </c>
      <c r="O3094" s="49">
        <v>1.9590000000000001</v>
      </c>
    </row>
    <row r="3095" spans="1:15" ht="15" customHeight="1" x14ac:dyDescent="0.25">
      <c r="A3095" s="17" t="str">
        <f>IFERROR(VLOOKUP($F3095,'Location List'!$A$2:$T$644,20,FALSE),"")</f>
        <v>Tim Kerum</v>
      </c>
      <c r="B3095" s="17" t="str">
        <f>IFERROR(VLOOKUP($F3095,'Location List'!$A$2:$T$644,19,FALSE),"")</f>
        <v>Mike Seymour</v>
      </c>
      <c r="C3095" s="17" t="str">
        <f>IFERROR(VLOOKUP($F3095,'Location List'!$A$2:$T$644,18,FALSE),"")</f>
        <v>Rocky Trevino</v>
      </c>
      <c r="D3095" s="17" t="str">
        <f>IFERROR(VLOOKUP($F3095,'Location List'!$A$2:$T$644,9,FALSE),"")</f>
        <v>RYAN RODRIGUEZ</v>
      </c>
      <c r="E3095" s="17" t="str">
        <f>IFERROR(VLOOKUP($F3095,'Location List'!$A$2:$T$644,2,FALSE),"")</f>
        <v>SUPERIOR</v>
      </c>
      <c r="F3095" s="26">
        <v>711</v>
      </c>
      <c r="G3095" s="29" t="s">
        <v>3328</v>
      </c>
      <c r="H3095" s="29" t="s">
        <v>3329</v>
      </c>
      <c r="I3095" s="26">
        <v>81</v>
      </c>
      <c r="J3095" s="26">
        <v>87</v>
      </c>
      <c r="K3095" s="26">
        <v>0</v>
      </c>
      <c r="L3095" s="26">
        <v>13</v>
      </c>
      <c r="M3095" s="26">
        <v>168</v>
      </c>
      <c r="N3095" s="26">
        <v>231</v>
      </c>
      <c r="O3095" s="49">
        <v>1.375</v>
      </c>
    </row>
    <row r="3096" spans="1:15" ht="15" customHeight="1" x14ac:dyDescent="0.25">
      <c r="A3096" s="17" t="str">
        <f>IFERROR(VLOOKUP($F3096,'Location List'!$A$2:$T$644,20,FALSE),"")</f>
        <v>Tim Kerum</v>
      </c>
      <c r="B3096" s="17" t="str">
        <f>IFERROR(VLOOKUP($F3096,'Location List'!$A$2:$T$644,19,FALSE),"")</f>
        <v>Mike Seymour</v>
      </c>
      <c r="C3096" s="17" t="str">
        <f>IFERROR(VLOOKUP($F3096,'Location List'!$A$2:$T$644,18,FALSE),"")</f>
        <v>Rocky Trevino</v>
      </c>
      <c r="D3096" s="17" t="str">
        <f>IFERROR(VLOOKUP($F3096,'Location List'!$A$2:$T$644,9,FALSE),"")</f>
        <v>RYAN RODRIGUEZ</v>
      </c>
      <c r="E3096" s="17" t="str">
        <f>IFERROR(VLOOKUP($F3096,'Location List'!$A$2:$T$644,2,FALSE),"")</f>
        <v>SUPERIOR</v>
      </c>
      <c r="F3096" s="26">
        <v>711</v>
      </c>
      <c r="G3096" s="29" t="s">
        <v>3278</v>
      </c>
      <c r="H3096" s="29" t="s">
        <v>3496</v>
      </c>
      <c r="I3096" s="26">
        <v>582</v>
      </c>
      <c r="J3096" s="26">
        <v>1760</v>
      </c>
      <c r="K3096" s="26">
        <v>0</v>
      </c>
      <c r="L3096" s="26">
        <v>32</v>
      </c>
      <c r="M3096" s="26">
        <v>2342</v>
      </c>
      <c r="N3096" s="26">
        <v>4591</v>
      </c>
      <c r="O3096" s="49">
        <v>1.96</v>
      </c>
    </row>
    <row r="3097" spans="1:15" ht="15" customHeight="1" x14ac:dyDescent="0.25">
      <c r="A3097" s="17" t="str">
        <f>IFERROR(VLOOKUP($F3097,'Location List'!$A$2:$T$644,20,FALSE),"")</f>
        <v>Tim Kerum</v>
      </c>
      <c r="B3097" s="17" t="str">
        <f>IFERROR(VLOOKUP($F3097,'Location List'!$A$2:$T$644,19,FALSE),"")</f>
        <v>Mike Seymour</v>
      </c>
      <c r="C3097" s="17" t="str">
        <f>IFERROR(VLOOKUP($F3097,'Location List'!$A$2:$T$644,18,FALSE),"")</f>
        <v>Rocky Trevino</v>
      </c>
      <c r="D3097" s="17" t="str">
        <f>IFERROR(VLOOKUP($F3097,'Location List'!$A$2:$T$644,9,FALSE),"")</f>
        <v>RYAN RODRIGUEZ</v>
      </c>
      <c r="E3097" s="17" t="str">
        <f>IFERROR(VLOOKUP($F3097,'Location List'!$A$2:$T$644,2,FALSE),"")</f>
        <v>SUPERIOR</v>
      </c>
      <c r="F3097" s="26">
        <v>711</v>
      </c>
      <c r="G3097" s="29" t="s">
        <v>3278</v>
      </c>
      <c r="H3097" s="29" t="s">
        <v>3497</v>
      </c>
      <c r="I3097" s="26">
        <v>472</v>
      </c>
      <c r="J3097" s="26">
        <v>1091</v>
      </c>
      <c r="K3097" s="26">
        <v>0</v>
      </c>
      <c r="L3097" s="26">
        <v>15</v>
      </c>
      <c r="M3097" s="26">
        <v>1563</v>
      </c>
      <c r="N3097" s="26">
        <v>2631</v>
      </c>
      <c r="O3097" s="49">
        <v>1.6830000000000001</v>
      </c>
    </row>
    <row r="3098" spans="1:15" ht="15" customHeight="1" x14ac:dyDescent="0.25">
      <c r="A3098" s="17" t="str">
        <f>IFERROR(VLOOKUP($F3098,'Location List'!$A$2:$T$644,20,FALSE),"")</f>
        <v>Tim Kerum</v>
      </c>
      <c r="B3098" s="17" t="str">
        <f>IFERROR(VLOOKUP($F3098,'Location List'!$A$2:$T$644,19,FALSE),"")</f>
        <v>Mike Seymour</v>
      </c>
      <c r="C3098" s="17" t="str">
        <f>IFERROR(VLOOKUP($F3098,'Location List'!$A$2:$T$644,18,FALSE),"")</f>
        <v>Rocky Trevino</v>
      </c>
      <c r="D3098" s="17" t="str">
        <f>IFERROR(VLOOKUP($F3098,'Location List'!$A$2:$T$644,9,FALSE),"")</f>
        <v>RYAN RODRIGUEZ</v>
      </c>
      <c r="E3098" s="17" t="str">
        <f>IFERROR(VLOOKUP($F3098,'Location List'!$A$2:$T$644,2,FALSE),"")</f>
        <v>SUPERIOR</v>
      </c>
      <c r="F3098" s="26">
        <v>711</v>
      </c>
      <c r="G3098" s="29" t="s">
        <v>3278</v>
      </c>
      <c r="H3098" s="29" t="s">
        <v>3537</v>
      </c>
      <c r="I3098" s="26">
        <v>177</v>
      </c>
      <c r="J3098" s="26">
        <v>406</v>
      </c>
      <c r="K3098" s="26">
        <v>0</v>
      </c>
      <c r="L3098" s="26">
        <v>13</v>
      </c>
      <c r="M3098" s="26">
        <v>583</v>
      </c>
      <c r="N3098" s="26">
        <v>1024</v>
      </c>
      <c r="O3098" s="49">
        <v>1.756</v>
      </c>
    </row>
    <row r="3099" spans="1:15" ht="15" customHeight="1" x14ac:dyDescent="0.25">
      <c r="A3099" s="17" t="str">
        <f>IFERROR(VLOOKUP($F3099,'Location List'!$A$2:$T$644,20,FALSE),"")</f>
        <v>Tim Kerum</v>
      </c>
      <c r="B3099" s="17" t="str">
        <f>IFERROR(VLOOKUP($F3099,'Location List'!$A$2:$T$644,19,FALSE),"")</f>
        <v>Mike Seymour</v>
      </c>
      <c r="C3099" s="17" t="str">
        <f>IFERROR(VLOOKUP($F3099,'Location List'!$A$2:$T$644,18,FALSE),"")</f>
        <v>Rocky Trevino</v>
      </c>
      <c r="D3099" s="17" t="str">
        <f>IFERROR(VLOOKUP($F3099,'Location List'!$A$2:$T$644,9,FALSE),"")</f>
        <v>RYAN RODRIGUEZ</v>
      </c>
      <c r="E3099" s="17" t="str">
        <f>IFERROR(VLOOKUP($F3099,'Location List'!$A$2:$T$644,2,FALSE),"")</f>
        <v>SUPERIOR</v>
      </c>
      <c r="F3099" s="26">
        <v>711</v>
      </c>
      <c r="G3099" s="29" t="s">
        <v>3278</v>
      </c>
      <c r="H3099" s="29" t="s">
        <v>3360</v>
      </c>
      <c r="I3099" s="26">
        <v>113</v>
      </c>
      <c r="J3099" s="26">
        <v>228</v>
      </c>
      <c r="K3099" s="26">
        <v>0</v>
      </c>
      <c r="L3099" s="26">
        <v>15</v>
      </c>
      <c r="M3099" s="26">
        <v>341</v>
      </c>
      <c r="N3099" s="26">
        <v>668</v>
      </c>
      <c r="O3099" s="49">
        <v>1.9590000000000001</v>
      </c>
    </row>
    <row r="3100" spans="1:15" ht="15" customHeight="1" x14ac:dyDescent="0.25">
      <c r="A3100" s="17" t="str">
        <f>IFERROR(VLOOKUP($F3100,'Location List'!$A$2:$T$644,20,FALSE),"")</f>
        <v>Tim Kerum</v>
      </c>
      <c r="B3100" s="17" t="str">
        <f>IFERROR(VLOOKUP($F3100,'Location List'!$A$2:$T$644,19,FALSE),"")</f>
        <v>Mike Seymour</v>
      </c>
      <c r="C3100" s="17" t="str">
        <f>IFERROR(VLOOKUP($F3100,'Location List'!$A$2:$T$644,18,FALSE),"")</f>
        <v>Rocky Trevino</v>
      </c>
      <c r="D3100" s="17" t="str">
        <f>IFERROR(VLOOKUP($F3100,'Location List'!$A$2:$T$644,9,FALSE),"")</f>
        <v>RYAN RODRIGUEZ</v>
      </c>
      <c r="E3100" s="17" t="str">
        <f>IFERROR(VLOOKUP($F3100,'Location List'!$A$2:$T$644,2,FALSE),"")</f>
        <v>SUPERIOR</v>
      </c>
      <c r="F3100" s="26">
        <v>711</v>
      </c>
      <c r="G3100" s="29" t="s">
        <v>3278</v>
      </c>
      <c r="H3100" s="29" t="s">
        <v>3343</v>
      </c>
      <c r="I3100" s="26">
        <v>121</v>
      </c>
      <c r="J3100" s="26">
        <v>289</v>
      </c>
      <c r="K3100" s="26">
        <v>0</v>
      </c>
      <c r="L3100" s="26">
        <v>14</v>
      </c>
      <c r="M3100" s="26">
        <v>410</v>
      </c>
      <c r="N3100" s="26">
        <v>775</v>
      </c>
      <c r="O3100" s="49">
        <v>1.89</v>
      </c>
    </row>
    <row r="3101" spans="1:15" ht="15" customHeight="1" x14ac:dyDescent="0.25">
      <c r="A3101" s="17" t="str">
        <f>IFERROR(VLOOKUP($F3101,'Location List'!$A$2:$T$644,20,FALSE),"")</f>
        <v>Chris Kelly</v>
      </c>
      <c r="B3101" s="17" t="str">
        <f>IFERROR(VLOOKUP($F3101,'Location List'!$A$2:$T$644,19,FALSE),"")</f>
        <v>Victor Ayrapetov</v>
      </c>
      <c r="C3101" s="17" t="str">
        <f>IFERROR(VLOOKUP($F3101,'Location List'!$A$2:$T$644,18,FALSE),"")</f>
        <v>Nicholas Glenn</v>
      </c>
      <c r="D3101" s="17" t="str">
        <f>IFERROR(VLOOKUP($F3101,'Location List'!$A$2:$T$644,9,FALSE),"")</f>
        <v>ALI ELALI</v>
      </c>
      <c r="E3101" s="17" t="str">
        <f>IFERROR(VLOOKUP($F3101,'Location List'!$A$2:$T$644,2,FALSE),"")</f>
        <v>SOUTHGATE</v>
      </c>
      <c r="F3101" s="26">
        <v>713</v>
      </c>
      <c r="G3101" s="29" t="s">
        <v>3605</v>
      </c>
      <c r="H3101" s="29" t="s">
        <v>3296</v>
      </c>
      <c r="I3101" s="26">
        <v>370</v>
      </c>
      <c r="J3101" s="26">
        <v>253</v>
      </c>
      <c r="K3101" s="26">
        <v>0</v>
      </c>
      <c r="L3101" s="26">
        <v>20</v>
      </c>
      <c r="M3101" s="26">
        <v>623</v>
      </c>
      <c r="N3101" s="26">
        <v>4427</v>
      </c>
      <c r="O3101" s="49">
        <v>7.1059999999999999</v>
      </c>
    </row>
    <row r="3102" spans="1:15" ht="15" customHeight="1" x14ac:dyDescent="0.25">
      <c r="A3102" s="17" t="str">
        <f>IFERROR(VLOOKUP($F3102,'Location List'!$A$2:$T$644,20,FALSE),"")</f>
        <v>Chris Kelly</v>
      </c>
      <c r="B3102" s="17" t="str">
        <f>IFERROR(VLOOKUP($F3102,'Location List'!$A$2:$T$644,19,FALSE),"")</f>
        <v>Victor Ayrapetov</v>
      </c>
      <c r="C3102" s="17" t="str">
        <f>IFERROR(VLOOKUP($F3102,'Location List'!$A$2:$T$644,18,FALSE),"")</f>
        <v>Nicholas Glenn</v>
      </c>
      <c r="D3102" s="17" t="str">
        <f>IFERROR(VLOOKUP($F3102,'Location List'!$A$2:$T$644,9,FALSE),"")</f>
        <v>ALI ELALI</v>
      </c>
      <c r="E3102" s="17" t="str">
        <f>IFERROR(VLOOKUP($F3102,'Location List'!$A$2:$T$644,2,FALSE),"")</f>
        <v>SOUTHGATE</v>
      </c>
      <c r="F3102" s="26">
        <v>713</v>
      </c>
      <c r="G3102" s="29" t="s">
        <v>3605</v>
      </c>
      <c r="H3102" s="29" t="s">
        <v>3430</v>
      </c>
      <c r="I3102" s="26">
        <v>367</v>
      </c>
      <c r="J3102" s="26">
        <v>235</v>
      </c>
      <c r="K3102" s="26">
        <v>0</v>
      </c>
      <c r="L3102" s="26">
        <v>20</v>
      </c>
      <c r="M3102" s="26">
        <v>602</v>
      </c>
      <c r="N3102" s="26">
        <v>3820</v>
      </c>
      <c r="O3102" s="49">
        <v>6.3460000000000001</v>
      </c>
    </row>
    <row r="3103" spans="1:15" ht="15" customHeight="1" x14ac:dyDescent="0.25">
      <c r="A3103" s="17" t="str">
        <f>IFERROR(VLOOKUP($F3103,'Location List'!$A$2:$T$644,20,FALSE),"")</f>
        <v>Chris Kelly</v>
      </c>
      <c r="B3103" s="17" t="str">
        <f>IFERROR(VLOOKUP($F3103,'Location List'!$A$2:$T$644,19,FALSE),"")</f>
        <v>Victor Ayrapetov</v>
      </c>
      <c r="C3103" s="17" t="str">
        <f>IFERROR(VLOOKUP($F3103,'Location List'!$A$2:$T$644,18,FALSE),"")</f>
        <v>Nicholas Glenn</v>
      </c>
      <c r="D3103" s="17" t="str">
        <f>IFERROR(VLOOKUP($F3103,'Location List'!$A$2:$T$644,9,FALSE),"")</f>
        <v>ALI ELALI</v>
      </c>
      <c r="E3103" s="17" t="str">
        <f>IFERROR(VLOOKUP($F3103,'Location List'!$A$2:$T$644,2,FALSE),"")</f>
        <v>SOUTHGATE</v>
      </c>
      <c r="F3103" s="26">
        <v>713</v>
      </c>
      <c r="G3103" s="29" t="s">
        <v>3278</v>
      </c>
      <c r="H3103" s="29" t="s">
        <v>3475</v>
      </c>
      <c r="I3103" s="26">
        <v>379</v>
      </c>
      <c r="J3103" s="26">
        <v>543</v>
      </c>
      <c r="K3103" s="26">
        <v>0</v>
      </c>
      <c r="L3103" s="26">
        <v>16</v>
      </c>
      <c r="M3103" s="26">
        <v>922</v>
      </c>
      <c r="N3103" s="26">
        <v>1710</v>
      </c>
      <c r="O3103" s="49">
        <v>1.855</v>
      </c>
    </row>
    <row r="3104" spans="1:15" ht="15" customHeight="1" x14ac:dyDescent="0.25">
      <c r="A3104" s="17" t="str">
        <f>IFERROR(VLOOKUP($F3104,'Location List'!$A$2:$T$644,20,FALSE),"")</f>
        <v>Bill Eich</v>
      </c>
      <c r="B3104" s="17" t="str">
        <f>IFERROR(VLOOKUP($F3104,'Location List'!$A$2:$T$644,19,FALSE),"")</f>
        <v>Dennis Morgan</v>
      </c>
      <c r="C3104" s="17" t="str">
        <f>IFERROR(VLOOKUP($F3104,'Location List'!$A$2:$T$644,18,FALSE),"")</f>
        <v>Richard Boykin</v>
      </c>
      <c r="D3104" s="17" t="str">
        <f>IFERROR(VLOOKUP($F3104,'Location List'!$A$2:$T$644,9,FALSE),"")</f>
        <v>BRIAN PITRE</v>
      </c>
      <c r="E3104" s="17" t="str">
        <f>IFERROR(VLOOKUP($F3104,'Location List'!$A$2:$T$644,2,FALSE),"")</f>
        <v>LAFAYETTE</v>
      </c>
      <c r="F3104" s="26">
        <v>715</v>
      </c>
      <c r="G3104" s="29" t="s">
        <v>3605</v>
      </c>
      <c r="H3104" s="29" t="s">
        <v>3296</v>
      </c>
      <c r="I3104" s="26">
        <v>155</v>
      </c>
      <c r="J3104" s="26">
        <v>167</v>
      </c>
      <c r="K3104" s="26">
        <v>0</v>
      </c>
      <c r="L3104" s="26">
        <v>10</v>
      </c>
      <c r="M3104" s="26">
        <v>322</v>
      </c>
      <c r="N3104" s="26">
        <v>13324</v>
      </c>
      <c r="O3104" s="49">
        <v>41.378999999999998</v>
      </c>
    </row>
    <row r="3105" spans="1:15" ht="15" customHeight="1" x14ac:dyDescent="0.25">
      <c r="A3105" s="17" t="str">
        <f>IFERROR(VLOOKUP($F3105,'Location List'!$A$2:$T$644,20,FALSE),"")</f>
        <v>Bill Eich</v>
      </c>
      <c r="B3105" s="17" t="str">
        <f>IFERROR(VLOOKUP($F3105,'Location List'!$A$2:$T$644,19,FALSE),"")</f>
        <v>Dennis Morgan</v>
      </c>
      <c r="C3105" s="17" t="str">
        <f>IFERROR(VLOOKUP($F3105,'Location List'!$A$2:$T$644,18,FALSE),"")</f>
        <v>Richard Boykin</v>
      </c>
      <c r="D3105" s="17" t="str">
        <f>IFERROR(VLOOKUP($F3105,'Location List'!$A$2:$T$644,9,FALSE),"")</f>
        <v>BRIAN PITRE</v>
      </c>
      <c r="E3105" s="17" t="str">
        <f>IFERROR(VLOOKUP($F3105,'Location List'!$A$2:$T$644,2,FALSE),"")</f>
        <v>LAFAYETTE</v>
      </c>
      <c r="F3105" s="26">
        <v>715</v>
      </c>
      <c r="G3105" s="29" t="s">
        <v>3328</v>
      </c>
      <c r="H3105" s="29" t="s">
        <v>3578</v>
      </c>
      <c r="I3105" s="26">
        <v>122</v>
      </c>
      <c r="J3105" s="26">
        <v>154</v>
      </c>
      <c r="K3105" s="26">
        <v>0</v>
      </c>
      <c r="L3105" s="26">
        <v>18</v>
      </c>
      <c r="M3105" s="26">
        <v>276</v>
      </c>
      <c r="N3105" s="26">
        <v>62</v>
      </c>
      <c r="O3105" s="49">
        <v>0.22500000000000001</v>
      </c>
    </row>
    <row r="3106" spans="1:15" ht="15" customHeight="1" x14ac:dyDescent="0.25">
      <c r="A3106" s="17" t="str">
        <f>IFERROR(VLOOKUP($F3106,'Location List'!$A$2:$T$644,20,FALSE),"")</f>
        <v>Bill Eich</v>
      </c>
      <c r="B3106" s="17" t="str">
        <f>IFERROR(VLOOKUP($F3106,'Location List'!$A$2:$T$644,19,FALSE),"")</f>
        <v>Dennis Morgan</v>
      </c>
      <c r="C3106" s="17" t="str">
        <f>IFERROR(VLOOKUP($F3106,'Location List'!$A$2:$T$644,18,FALSE),"")</f>
        <v>Richard Boykin</v>
      </c>
      <c r="D3106" s="17" t="str">
        <f>IFERROR(VLOOKUP($F3106,'Location List'!$A$2:$T$644,9,FALSE),"")</f>
        <v>BRIAN PITRE</v>
      </c>
      <c r="E3106" s="17" t="str">
        <f>IFERROR(VLOOKUP($F3106,'Location List'!$A$2:$T$644,2,FALSE),"")</f>
        <v>LAFAYETTE</v>
      </c>
      <c r="F3106" s="26">
        <v>715</v>
      </c>
      <c r="G3106" s="29" t="s">
        <v>3272</v>
      </c>
      <c r="H3106" s="29" t="s">
        <v>3323</v>
      </c>
      <c r="I3106" s="26">
        <v>124</v>
      </c>
      <c r="J3106" s="26">
        <v>206</v>
      </c>
      <c r="K3106" s="26">
        <v>0</v>
      </c>
      <c r="L3106" s="26">
        <v>10</v>
      </c>
      <c r="M3106" s="26">
        <v>330</v>
      </c>
      <c r="N3106" s="26">
        <v>3598</v>
      </c>
      <c r="O3106" s="49">
        <v>10.903</v>
      </c>
    </row>
    <row r="3107" spans="1:15" ht="15" customHeight="1" x14ac:dyDescent="0.25">
      <c r="A3107" s="17" t="str">
        <f>IFERROR(VLOOKUP($F3107,'Location List'!$A$2:$T$644,20,FALSE),"")</f>
        <v>Bill Eich</v>
      </c>
      <c r="B3107" s="17" t="str">
        <f>IFERROR(VLOOKUP($F3107,'Location List'!$A$2:$T$644,19,FALSE),"")</f>
        <v>Dennis Morgan</v>
      </c>
      <c r="C3107" s="17" t="str">
        <f>IFERROR(VLOOKUP($F3107,'Location List'!$A$2:$T$644,18,FALSE),"")</f>
        <v>Richard Boykin</v>
      </c>
      <c r="D3107" s="17" t="str">
        <f>IFERROR(VLOOKUP($F3107,'Location List'!$A$2:$T$644,9,FALSE),"")</f>
        <v>BRIAN PITRE</v>
      </c>
      <c r="E3107" s="17" t="str">
        <f>IFERROR(VLOOKUP($F3107,'Location List'!$A$2:$T$644,2,FALSE),"")</f>
        <v>LAFAYETTE</v>
      </c>
      <c r="F3107" s="26">
        <v>715</v>
      </c>
      <c r="G3107" s="29" t="s">
        <v>3272</v>
      </c>
      <c r="H3107" s="29" t="s">
        <v>3461</v>
      </c>
      <c r="I3107" s="26">
        <v>560</v>
      </c>
      <c r="J3107" s="26">
        <v>513</v>
      </c>
      <c r="K3107" s="26">
        <v>0</v>
      </c>
      <c r="L3107" s="26">
        <v>10</v>
      </c>
      <c r="M3107" s="26">
        <v>1073</v>
      </c>
      <c r="N3107" s="26">
        <v>9244</v>
      </c>
      <c r="O3107" s="49">
        <v>8.6150000000000002</v>
      </c>
    </row>
    <row r="3108" spans="1:15" ht="15" customHeight="1" x14ac:dyDescent="0.25">
      <c r="A3108" s="17" t="str">
        <f>IFERROR(VLOOKUP($F3108,'Location List'!$A$2:$T$644,20,FALSE),"")</f>
        <v>Bill Eich</v>
      </c>
      <c r="B3108" s="17" t="str">
        <f>IFERROR(VLOOKUP($F3108,'Location List'!$A$2:$T$644,19,FALSE),"")</f>
        <v>Dennis Morgan</v>
      </c>
      <c r="C3108" s="17" t="str">
        <f>IFERROR(VLOOKUP($F3108,'Location List'!$A$2:$T$644,18,FALSE),"")</f>
        <v>Richard Boykin</v>
      </c>
      <c r="D3108" s="17" t="str">
        <f>IFERROR(VLOOKUP($F3108,'Location List'!$A$2:$T$644,9,FALSE),"")</f>
        <v>BRIAN PITRE</v>
      </c>
      <c r="E3108" s="17" t="str">
        <f>IFERROR(VLOOKUP($F3108,'Location List'!$A$2:$T$644,2,FALSE),"")</f>
        <v>LAFAYETTE</v>
      </c>
      <c r="F3108" s="26">
        <v>715</v>
      </c>
      <c r="G3108" s="29" t="s">
        <v>3276</v>
      </c>
      <c r="H3108" s="29" t="s">
        <v>3366</v>
      </c>
      <c r="I3108" s="26">
        <v>71</v>
      </c>
      <c r="J3108" s="26">
        <v>187</v>
      </c>
      <c r="K3108" s="26">
        <v>0</v>
      </c>
      <c r="L3108" s="26">
        <v>10</v>
      </c>
      <c r="M3108" s="26">
        <v>258</v>
      </c>
      <c r="N3108" s="26">
        <v>56</v>
      </c>
      <c r="O3108" s="49">
        <v>0.217</v>
      </c>
    </row>
    <row r="3109" spans="1:15" ht="15" customHeight="1" x14ac:dyDescent="0.25">
      <c r="A3109" s="17" t="str">
        <f>IFERROR(VLOOKUP($F3109,'Location List'!$A$2:$T$644,20,FALSE),"")</f>
        <v>Bill Eich</v>
      </c>
      <c r="B3109" s="17" t="str">
        <f>IFERROR(VLOOKUP($F3109,'Location List'!$A$2:$T$644,19,FALSE),"")</f>
        <v>Dennis Morgan</v>
      </c>
      <c r="C3109" s="17" t="str">
        <f>IFERROR(VLOOKUP($F3109,'Location List'!$A$2:$T$644,18,FALSE),"")</f>
        <v>Richard Boykin</v>
      </c>
      <c r="D3109" s="17" t="str">
        <f>IFERROR(VLOOKUP($F3109,'Location List'!$A$2:$T$644,9,FALSE),"")</f>
        <v>BRIAN PITRE</v>
      </c>
      <c r="E3109" s="17" t="str">
        <f>IFERROR(VLOOKUP($F3109,'Location List'!$A$2:$T$644,2,FALSE),"")</f>
        <v>LAFAYETTE</v>
      </c>
      <c r="F3109" s="26">
        <v>715</v>
      </c>
      <c r="G3109" s="29" t="s">
        <v>3276</v>
      </c>
      <c r="H3109" s="29" t="s">
        <v>3457</v>
      </c>
      <c r="I3109" s="26">
        <v>72</v>
      </c>
      <c r="J3109" s="26">
        <v>105</v>
      </c>
      <c r="K3109" s="26">
        <v>0</v>
      </c>
      <c r="L3109" s="26">
        <v>13</v>
      </c>
      <c r="M3109" s="26">
        <v>177</v>
      </c>
      <c r="N3109" s="26">
        <v>348</v>
      </c>
      <c r="O3109" s="49">
        <v>1.966</v>
      </c>
    </row>
    <row r="3110" spans="1:15" ht="15" customHeight="1" x14ac:dyDescent="0.25">
      <c r="A3110" s="17" t="str">
        <f>IFERROR(VLOOKUP($F3110,'Location List'!$A$2:$T$644,20,FALSE),"")</f>
        <v>Bill Eich</v>
      </c>
      <c r="B3110" s="17" t="str">
        <f>IFERROR(VLOOKUP($F3110,'Location List'!$A$2:$T$644,19,FALSE),"")</f>
        <v>Dennis Morgan</v>
      </c>
      <c r="C3110" s="17" t="str">
        <f>IFERROR(VLOOKUP($F3110,'Location List'!$A$2:$T$644,18,FALSE),"")</f>
        <v>Richard Boykin</v>
      </c>
      <c r="D3110" s="17" t="str">
        <f>IFERROR(VLOOKUP($F3110,'Location List'!$A$2:$T$644,9,FALSE),"")</f>
        <v>BRIAN PITRE</v>
      </c>
      <c r="E3110" s="17" t="str">
        <f>IFERROR(VLOOKUP($F3110,'Location List'!$A$2:$T$644,2,FALSE),"")</f>
        <v>LAFAYETTE</v>
      </c>
      <c r="F3110" s="26">
        <v>715</v>
      </c>
      <c r="G3110" s="29" t="s">
        <v>3276</v>
      </c>
      <c r="H3110" s="29" t="s">
        <v>3644</v>
      </c>
      <c r="I3110" s="26">
        <v>67</v>
      </c>
      <c r="J3110" s="26">
        <v>130</v>
      </c>
      <c r="K3110" s="26">
        <v>0</v>
      </c>
      <c r="L3110" s="26">
        <v>15</v>
      </c>
      <c r="M3110" s="26">
        <v>197</v>
      </c>
      <c r="N3110" s="26">
        <v>387</v>
      </c>
      <c r="O3110" s="49">
        <v>1.964</v>
      </c>
    </row>
    <row r="3111" spans="1:15" ht="15" customHeight="1" x14ac:dyDescent="0.25">
      <c r="A3111" s="17" t="str">
        <f>IFERROR(VLOOKUP($F3111,'Location List'!$A$2:$T$644,20,FALSE),"")</f>
        <v>Bill Eich</v>
      </c>
      <c r="B3111" s="17" t="str">
        <f>IFERROR(VLOOKUP($F3111,'Location List'!$A$2:$T$644,19,FALSE),"")</f>
        <v>Dennis Morgan</v>
      </c>
      <c r="C3111" s="17" t="str">
        <f>IFERROR(VLOOKUP($F3111,'Location List'!$A$2:$T$644,18,FALSE),"")</f>
        <v>Richard Boykin</v>
      </c>
      <c r="D3111" s="17" t="str">
        <f>IFERROR(VLOOKUP($F3111,'Location List'!$A$2:$T$644,9,FALSE),"")</f>
        <v>BRIAN PITRE</v>
      </c>
      <c r="E3111" s="17" t="str">
        <f>IFERROR(VLOOKUP($F3111,'Location List'!$A$2:$T$644,2,FALSE),"")</f>
        <v>LAFAYETTE</v>
      </c>
      <c r="F3111" s="26">
        <v>715</v>
      </c>
      <c r="G3111" s="29" t="s">
        <v>3278</v>
      </c>
      <c r="H3111" s="29" t="s">
        <v>3297</v>
      </c>
      <c r="I3111" s="26">
        <v>135</v>
      </c>
      <c r="J3111" s="26">
        <v>245</v>
      </c>
      <c r="K3111" s="26">
        <v>0</v>
      </c>
      <c r="L3111" s="26">
        <v>10</v>
      </c>
      <c r="M3111" s="26">
        <v>380</v>
      </c>
      <c r="N3111" s="26">
        <v>582</v>
      </c>
      <c r="O3111" s="49">
        <v>1.532</v>
      </c>
    </row>
    <row r="3112" spans="1:15" ht="15" customHeight="1" x14ac:dyDescent="0.25">
      <c r="A3112" s="17" t="str">
        <f>IFERROR(VLOOKUP($F3112,'Location List'!$A$2:$T$644,20,FALSE),"")</f>
        <v>Bill Eich</v>
      </c>
      <c r="B3112" s="17" t="str">
        <f>IFERROR(VLOOKUP($F3112,'Location List'!$A$2:$T$644,19,FALSE),"")</f>
        <v>Dennis Morgan</v>
      </c>
      <c r="C3112" s="17" t="str">
        <f>IFERROR(VLOOKUP($F3112,'Location List'!$A$2:$T$644,18,FALSE),"")</f>
        <v>Richard Boykin</v>
      </c>
      <c r="D3112" s="17" t="str">
        <f>IFERROR(VLOOKUP($F3112,'Location List'!$A$2:$T$644,9,FALSE),"")</f>
        <v>BRIAN PITRE</v>
      </c>
      <c r="E3112" s="17" t="str">
        <f>IFERROR(VLOOKUP($F3112,'Location List'!$A$2:$T$644,2,FALSE),"")</f>
        <v>LAFAYETTE</v>
      </c>
      <c r="F3112" s="26">
        <v>715</v>
      </c>
      <c r="G3112" s="29" t="s">
        <v>3278</v>
      </c>
      <c r="H3112" s="29" t="s">
        <v>3387</v>
      </c>
      <c r="I3112" s="26">
        <v>210</v>
      </c>
      <c r="J3112" s="26">
        <v>308</v>
      </c>
      <c r="K3112" s="26">
        <v>0</v>
      </c>
      <c r="L3112" s="26">
        <v>10</v>
      </c>
      <c r="M3112" s="26">
        <v>518</v>
      </c>
      <c r="N3112" s="26">
        <v>3301</v>
      </c>
      <c r="O3112" s="49">
        <v>6.3730000000000002</v>
      </c>
    </row>
    <row r="3113" spans="1:15" ht="15" customHeight="1" x14ac:dyDescent="0.25">
      <c r="A3113" s="17" t="str">
        <f>IFERROR(VLOOKUP($F3113,'Location List'!$A$2:$T$644,20,FALSE),"")</f>
        <v>Bill Eich</v>
      </c>
      <c r="B3113" s="17" t="str">
        <f>IFERROR(VLOOKUP($F3113,'Location List'!$A$2:$T$644,19,FALSE),"")</f>
        <v>Dennis Morgan</v>
      </c>
      <c r="C3113" s="17" t="str">
        <f>IFERROR(VLOOKUP($F3113,'Location List'!$A$2:$T$644,18,FALSE),"")</f>
        <v>Richard Boykin</v>
      </c>
      <c r="D3113" s="17" t="str">
        <f>IFERROR(VLOOKUP($F3113,'Location List'!$A$2:$T$644,9,FALSE),"")</f>
        <v>BRIAN PITRE</v>
      </c>
      <c r="E3113" s="17" t="str">
        <f>IFERROR(VLOOKUP($F3113,'Location List'!$A$2:$T$644,2,FALSE),"")</f>
        <v>LAFAYETTE</v>
      </c>
      <c r="F3113" s="26">
        <v>715</v>
      </c>
      <c r="G3113" s="29" t="s">
        <v>3278</v>
      </c>
      <c r="H3113" s="29" t="s">
        <v>3458</v>
      </c>
      <c r="I3113" s="26">
        <v>112</v>
      </c>
      <c r="J3113" s="26">
        <v>155</v>
      </c>
      <c r="K3113" s="26">
        <v>0</v>
      </c>
      <c r="L3113" s="26">
        <v>10</v>
      </c>
      <c r="M3113" s="26">
        <v>267</v>
      </c>
      <c r="N3113" s="26">
        <v>467</v>
      </c>
      <c r="O3113" s="49">
        <v>1.7490000000000001</v>
      </c>
    </row>
    <row r="3114" spans="1:15" ht="15" customHeight="1" x14ac:dyDescent="0.25">
      <c r="A3114" s="17" t="str">
        <f>IFERROR(VLOOKUP($F3114,'Location List'!$A$2:$T$644,20,FALSE),"")</f>
        <v>Bill Eich</v>
      </c>
      <c r="B3114" s="17" t="str">
        <f>IFERROR(VLOOKUP($F3114,'Location List'!$A$2:$T$644,19,FALSE),"")</f>
        <v>Dennis Morgan</v>
      </c>
      <c r="C3114" s="17" t="str">
        <f>IFERROR(VLOOKUP($F3114,'Location List'!$A$2:$T$644,18,FALSE),"")</f>
        <v>Richard Boykin</v>
      </c>
      <c r="D3114" s="17" t="str">
        <f>IFERROR(VLOOKUP($F3114,'Location List'!$A$2:$T$644,9,FALSE),"")</f>
        <v>BRIAN PITRE</v>
      </c>
      <c r="E3114" s="17" t="str">
        <f>IFERROR(VLOOKUP($F3114,'Location List'!$A$2:$T$644,2,FALSE),"")</f>
        <v>LAFAYETTE</v>
      </c>
      <c r="F3114" s="26">
        <v>715</v>
      </c>
      <c r="G3114" s="29" t="s">
        <v>3278</v>
      </c>
      <c r="H3114" s="29" t="s">
        <v>3532</v>
      </c>
      <c r="I3114" s="26">
        <v>105</v>
      </c>
      <c r="J3114" s="26">
        <v>181</v>
      </c>
      <c r="K3114" s="26">
        <v>0</v>
      </c>
      <c r="L3114" s="26">
        <v>11</v>
      </c>
      <c r="M3114" s="26">
        <v>286</v>
      </c>
      <c r="N3114" s="26">
        <v>240</v>
      </c>
      <c r="O3114" s="49">
        <v>0.83899999999999997</v>
      </c>
    </row>
    <row r="3115" spans="1:15" ht="15" customHeight="1" x14ac:dyDescent="0.25">
      <c r="A3115" s="17" t="str">
        <f>IFERROR(VLOOKUP($F3115,'Location List'!$A$2:$T$644,20,FALSE),"")</f>
        <v>Bill Eich</v>
      </c>
      <c r="B3115" s="17" t="str">
        <f>IFERROR(VLOOKUP($F3115,'Location List'!$A$2:$T$644,19,FALSE),"")</f>
        <v>Dennis Morgan</v>
      </c>
      <c r="C3115" s="17" t="str">
        <f>IFERROR(VLOOKUP($F3115,'Location List'!$A$2:$T$644,18,FALSE),"")</f>
        <v>Richard Boykin</v>
      </c>
      <c r="D3115" s="17" t="str">
        <f>IFERROR(VLOOKUP($F3115,'Location List'!$A$2:$T$644,9,FALSE),"")</f>
        <v>BRIAN PITRE</v>
      </c>
      <c r="E3115" s="17" t="str">
        <f>IFERROR(VLOOKUP($F3115,'Location List'!$A$2:$T$644,2,FALSE),"")</f>
        <v>LAFAYETTE</v>
      </c>
      <c r="F3115" s="26">
        <v>715</v>
      </c>
      <c r="G3115" s="29" t="s">
        <v>3278</v>
      </c>
      <c r="H3115" s="29" t="s">
        <v>3371</v>
      </c>
      <c r="I3115" s="26">
        <v>217</v>
      </c>
      <c r="J3115" s="26">
        <v>311</v>
      </c>
      <c r="K3115" s="26">
        <v>0</v>
      </c>
      <c r="L3115" s="26">
        <v>10</v>
      </c>
      <c r="M3115" s="26">
        <v>528</v>
      </c>
      <c r="N3115" s="26">
        <v>704</v>
      </c>
      <c r="O3115" s="49">
        <v>1.333</v>
      </c>
    </row>
    <row r="3116" spans="1:15" ht="15" customHeight="1" x14ac:dyDescent="0.25">
      <c r="A3116" s="17" t="str">
        <f>IFERROR(VLOOKUP($F3116,'Location List'!$A$2:$T$644,20,FALSE),"")</f>
        <v>Bill Eich</v>
      </c>
      <c r="B3116" s="17" t="str">
        <f>IFERROR(VLOOKUP($F3116,'Location List'!$A$2:$T$644,19,FALSE),"")</f>
        <v>Dennis Morgan</v>
      </c>
      <c r="C3116" s="17" t="str">
        <f>IFERROR(VLOOKUP($F3116,'Location List'!$A$2:$T$644,18,FALSE),"")</f>
        <v>Richard Boykin</v>
      </c>
      <c r="D3116" s="17" t="str">
        <f>IFERROR(VLOOKUP($F3116,'Location List'!$A$2:$T$644,9,FALSE),"")</f>
        <v>BRIAN PITRE</v>
      </c>
      <c r="E3116" s="17" t="str">
        <f>IFERROR(VLOOKUP($F3116,'Location List'!$A$2:$T$644,2,FALSE),"")</f>
        <v>LAFAYETTE</v>
      </c>
      <c r="F3116" s="26">
        <v>715</v>
      </c>
      <c r="G3116" s="29" t="s">
        <v>3278</v>
      </c>
      <c r="H3116" s="29" t="s">
        <v>3414</v>
      </c>
      <c r="I3116" s="26">
        <v>105</v>
      </c>
      <c r="J3116" s="26">
        <v>184</v>
      </c>
      <c r="K3116" s="26">
        <v>0</v>
      </c>
      <c r="L3116" s="26">
        <v>10</v>
      </c>
      <c r="M3116" s="26">
        <v>289</v>
      </c>
      <c r="N3116" s="26">
        <v>367</v>
      </c>
      <c r="O3116" s="49">
        <v>1.27</v>
      </c>
    </row>
    <row r="3117" spans="1:15" ht="15" customHeight="1" x14ac:dyDescent="0.25">
      <c r="A3117" s="17" t="str">
        <f>IFERROR(VLOOKUP($F3117,'Location List'!$A$2:$T$644,20,FALSE),"")</f>
        <v>Bill Eich</v>
      </c>
      <c r="B3117" s="17" t="str">
        <f>IFERROR(VLOOKUP($F3117,'Location List'!$A$2:$T$644,19,FALSE),"")</f>
        <v>Dennis Morgan</v>
      </c>
      <c r="C3117" s="17" t="str">
        <f>IFERROR(VLOOKUP($F3117,'Location List'!$A$2:$T$644,18,FALSE),"")</f>
        <v>Richard Boykin</v>
      </c>
      <c r="D3117" s="17" t="str">
        <f>IFERROR(VLOOKUP($F3117,'Location List'!$A$2:$T$644,9,FALSE),"")</f>
        <v>BRIAN PITRE</v>
      </c>
      <c r="E3117" s="17" t="str">
        <f>IFERROR(VLOOKUP($F3117,'Location List'!$A$2:$T$644,2,FALSE),"")</f>
        <v>LAFAYETTE</v>
      </c>
      <c r="F3117" s="26">
        <v>715</v>
      </c>
      <c r="G3117" s="29" t="s">
        <v>3278</v>
      </c>
      <c r="H3117" s="29" t="s">
        <v>3391</v>
      </c>
      <c r="I3117" s="26">
        <v>34</v>
      </c>
      <c r="J3117" s="26">
        <v>81</v>
      </c>
      <c r="K3117" s="26">
        <v>0</v>
      </c>
      <c r="L3117" s="26">
        <v>11</v>
      </c>
      <c r="M3117" s="26">
        <v>115</v>
      </c>
      <c r="N3117" s="26">
        <v>1107</v>
      </c>
      <c r="O3117" s="49">
        <v>9.6259999999999994</v>
      </c>
    </row>
    <row r="3118" spans="1:15" ht="15" customHeight="1" x14ac:dyDescent="0.25">
      <c r="A3118" s="17" t="str">
        <f>IFERROR(VLOOKUP($F3118,'Location List'!$A$2:$T$644,20,FALSE),"")</f>
        <v>Bill Eich</v>
      </c>
      <c r="B3118" s="17" t="str">
        <f>IFERROR(VLOOKUP($F3118,'Location List'!$A$2:$T$644,19,FALSE),"")</f>
        <v>Dennis Morgan</v>
      </c>
      <c r="C3118" s="17" t="str">
        <f>IFERROR(VLOOKUP($F3118,'Location List'!$A$2:$T$644,18,FALSE),"")</f>
        <v>Richard Boykin</v>
      </c>
      <c r="D3118" s="17" t="str">
        <f>IFERROR(VLOOKUP($F3118,'Location List'!$A$2:$T$644,9,FALSE),"")</f>
        <v>BRIAN PITRE</v>
      </c>
      <c r="E3118" s="17" t="str">
        <f>IFERROR(VLOOKUP($F3118,'Location List'!$A$2:$T$644,2,FALSE),"")</f>
        <v>LAFAYETTE</v>
      </c>
      <c r="F3118" s="26">
        <v>715</v>
      </c>
      <c r="G3118" s="29" t="s">
        <v>3278</v>
      </c>
      <c r="H3118" s="29" t="s">
        <v>3310</v>
      </c>
      <c r="I3118" s="26">
        <v>343</v>
      </c>
      <c r="J3118" s="26">
        <v>521</v>
      </c>
      <c r="K3118" s="26">
        <v>0</v>
      </c>
      <c r="L3118" s="26">
        <v>10</v>
      </c>
      <c r="M3118" s="26">
        <v>864</v>
      </c>
      <c r="N3118" s="26">
        <v>5462</v>
      </c>
      <c r="O3118" s="49">
        <v>6.3220000000000001</v>
      </c>
    </row>
    <row r="3119" spans="1:15" ht="15" customHeight="1" x14ac:dyDescent="0.25">
      <c r="A3119" s="17" t="str">
        <f>IFERROR(VLOOKUP($F3119,'Location List'!$A$2:$T$644,20,FALSE),"")</f>
        <v>Bill Eich</v>
      </c>
      <c r="B3119" s="17" t="str">
        <f>IFERROR(VLOOKUP($F3119,'Location List'!$A$2:$T$644,19,FALSE),"")</f>
        <v>Dennis Morgan</v>
      </c>
      <c r="C3119" s="17" t="str">
        <f>IFERROR(VLOOKUP($F3119,'Location List'!$A$2:$T$644,18,FALSE),"")</f>
        <v>Mike Garfield</v>
      </c>
      <c r="D3119" s="17" t="str">
        <f>IFERROR(VLOOKUP($F3119,'Location List'!$A$2:$T$644,9,FALSE),"")</f>
        <v>BRIAN PITRE</v>
      </c>
      <c r="E3119" s="17" t="str">
        <f>IFERROR(VLOOKUP($F3119,'Location List'!$A$2:$T$644,2,FALSE),"")</f>
        <v>VETERANS</v>
      </c>
      <c r="F3119" s="26">
        <v>716</v>
      </c>
      <c r="G3119" s="29" t="s">
        <v>3328</v>
      </c>
      <c r="H3119" s="29" t="s">
        <v>3517</v>
      </c>
      <c r="I3119" s="26">
        <v>302</v>
      </c>
      <c r="J3119" s="26">
        <v>277</v>
      </c>
      <c r="K3119" s="26">
        <v>0</v>
      </c>
      <c r="L3119" s="26">
        <v>15</v>
      </c>
      <c r="M3119" s="26">
        <v>579</v>
      </c>
      <c r="N3119" s="26">
        <v>12160</v>
      </c>
      <c r="O3119" s="49">
        <v>21.001999999999999</v>
      </c>
    </row>
    <row r="3120" spans="1:15" ht="15" customHeight="1" x14ac:dyDescent="0.25">
      <c r="A3120" s="17" t="str">
        <f>IFERROR(VLOOKUP($F3120,'Location List'!$A$2:$T$644,20,FALSE),"")</f>
        <v>Bill Eich</v>
      </c>
      <c r="B3120" s="17" t="str">
        <f>IFERROR(VLOOKUP($F3120,'Location List'!$A$2:$T$644,19,FALSE),"")</f>
        <v>Dennis Morgan</v>
      </c>
      <c r="C3120" s="17" t="str">
        <f>IFERROR(VLOOKUP($F3120,'Location List'!$A$2:$T$644,18,FALSE),"")</f>
        <v>Mike Garfield</v>
      </c>
      <c r="D3120" s="17" t="str">
        <f>IFERROR(VLOOKUP($F3120,'Location List'!$A$2:$T$644,9,FALSE),"")</f>
        <v>BRIAN PITRE</v>
      </c>
      <c r="E3120" s="17" t="str">
        <f>IFERROR(VLOOKUP($F3120,'Location List'!$A$2:$T$644,2,FALSE),"")</f>
        <v>VETERANS</v>
      </c>
      <c r="F3120" s="26">
        <v>716</v>
      </c>
      <c r="G3120" s="29" t="s">
        <v>3328</v>
      </c>
      <c r="H3120" s="29" t="s">
        <v>3578</v>
      </c>
      <c r="I3120" s="26">
        <v>310</v>
      </c>
      <c r="J3120" s="26">
        <v>144</v>
      </c>
      <c r="K3120" s="26">
        <v>0</v>
      </c>
      <c r="L3120" s="26">
        <v>14</v>
      </c>
      <c r="M3120" s="26">
        <v>454</v>
      </c>
      <c r="N3120" s="26">
        <v>5934</v>
      </c>
      <c r="O3120" s="49">
        <v>13.07</v>
      </c>
    </row>
    <row r="3121" spans="1:15" ht="15" customHeight="1" x14ac:dyDescent="0.25">
      <c r="A3121" s="17" t="str">
        <f>IFERROR(VLOOKUP($F3121,'Location List'!$A$2:$T$644,20,FALSE),"")</f>
        <v>Bill Eich</v>
      </c>
      <c r="B3121" s="17" t="str">
        <f>IFERROR(VLOOKUP($F3121,'Location List'!$A$2:$T$644,19,FALSE),"")</f>
        <v>Dennis Morgan</v>
      </c>
      <c r="C3121" s="17" t="str">
        <f>IFERROR(VLOOKUP($F3121,'Location List'!$A$2:$T$644,18,FALSE),"")</f>
        <v>Mike Garfield</v>
      </c>
      <c r="D3121" s="17" t="str">
        <f>IFERROR(VLOOKUP($F3121,'Location List'!$A$2:$T$644,9,FALSE),"")</f>
        <v>BRIAN PITRE</v>
      </c>
      <c r="E3121" s="17" t="str">
        <f>IFERROR(VLOOKUP($F3121,'Location List'!$A$2:$T$644,2,FALSE),"")</f>
        <v>VETERANS</v>
      </c>
      <c r="F3121" s="26">
        <v>716</v>
      </c>
      <c r="G3121" s="29" t="s">
        <v>3328</v>
      </c>
      <c r="H3121" s="29" t="s">
        <v>3541</v>
      </c>
      <c r="I3121" s="26">
        <v>200</v>
      </c>
      <c r="J3121" s="26">
        <v>85</v>
      </c>
      <c r="K3121" s="26">
        <v>0</v>
      </c>
      <c r="L3121" s="26">
        <v>18</v>
      </c>
      <c r="M3121" s="26">
        <v>285</v>
      </c>
      <c r="N3121" s="26">
        <v>336</v>
      </c>
      <c r="O3121" s="49">
        <v>1.179</v>
      </c>
    </row>
    <row r="3122" spans="1:15" ht="15" customHeight="1" x14ac:dyDescent="0.25">
      <c r="A3122" s="17" t="str">
        <f>IFERROR(VLOOKUP($F3122,'Location List'!$A$2:$T$644,20,FALSE),"")</f>
        <v>Bill Eich</v>
      </c>
      <c r="B3122" s="17" t="str">
        <f>IFERROR(VLOOKUP($F3122,'Location List'!$A$2:$T$644,19,FALSE),"")</f>
        <v>Dennis Morgan</v>
      </c>
      <c r="C3122" s="17" t="str">
        <f>IFERROR(VLOOKUP($F3122,'Location List'!$A$2:$T$644,18,FALSE),"")</f>
        <v>Mike Garfield</v>
      </c>
      <c r="D3122" s="17" t="str">
        <f>IFERROR(VLOOKUP($F3122,'Location List'!$A$2:$T$644,9,FALSE),"")</f>
        <v>BRIAN PITRE</v>
      </c>
      <c r="E3122" s="17" t="str">
        <f>IFERROR(VLOOKUP($F3122,'Location List'!$A$2:$T$644,2,FALSE),"")</f>
        <v>VETERANS</v>
      </c>
      <c r="F3122" s="26">
        <v>716</v>
      </c>
      <c r="G3122" s="29" t="s">
        <v>3328</v>
      </c>
      <c r="H3122" s="29" t="s">
        <v>3542</v>
      </c>
      <c r="I3122" s="26">
        <v>127</v>
      </c>
      <c r="J3122" s="26">
        <v>106</v>
      </c>
      <c r="K3122" s="26">
        <v>0</v>
      </c>
      <c r="L3122" s="26">
        <v>13</v>
      </c>
      <c r="M3122" s="26">
        <v>233</v>
      </c>
      <c r="N3122" s="26">
        <v>0</v>
      </c>
      <c r="O3122" s="49">
        <v>0</v>
      </c>
    </row>
    <row r="3123" spans="1:15" ht="15" customHeight="1" x14ac:dyDescent="0.25">
      <c r="A3123" s="17" t="str">
        <f>IFERROR(VLOOKUP($F3123,'Location List'!$A$2:$T$644,20,FALSE),"")</f>
        <v>Bill Eich</v>
      </c>
      <c r="B3123" s="17" t="str">
        <f>IFERROR(VLOOKUP($F3123,'Location List'!$A$2:$T$644,19,FALSE),"")</f>
        <v>Dennis Morgan</v>
      </c>
      <c r="C3123" s="17" t="str">
        <f>IFERROR(VLOOKUP($F3123,'Location List'!$A$2:$T$644,18,FALSE),"")</f>
        <v>Mike Garfield</v>
      </c>
      <c r="D3123" s="17" t="str">
        <f>IFERROR(VLOOKUP($F3123,'Location List'!$A$2:$T$644,9,FALSE),"")</f>
        <v>BRIAN PITRE</v>
      </c>
      <c r="E3123" s="17" t="str">
        <f>IFERROR(VLOOKUP($F3123,'Location List'!$A$2:$T$644,2,FALSE),"")</f>
        <v>VETERANS</v>
      </c>
      <c r="F3123" s="26">
        <v>716</v>
      </c>
      <c r="G3123" s="29" t="s">
        <v>3328</v>
      </c>
      <c r="H3123" s="29" t="s">
        <v>3464</v>
      </c>
      <c r="I3123" s="26">
        <v>163</v>
      </c>
      <c r="J3123" s="26">
        <v>90</v>
      </c>
      <c r="K3123" s="26">
        <v>0</v>
      </c>
      <c r="L3123" s="26">
        <v>13</v>
      </c>
      <c r="M3123" s="26">
        <v>253</v>
      </c>
      <c r="N3123" s="26">
        <v>0</v>
      </c>
      <c r="O3123" s="49">
        <v>0</v>
      </c>
    </row>
    <row r="3124" spans="1:15" ht="15" customHeight="1" x14ac:dyDescent="0.25">
      <c r="A3124" s="17" t="str">
        <f>IFERROR(VLOOKUP($F3124,'Location List'!$A$2:$T$644,20,FALSE),"")</f>
        <v>Bill Eich</v>
      </c>
      <c r="B3124" s="17" t="str">
        <f>IFERROR(VLOOKUP($F3124,'Location List'!$A$2:$T$644,19,FALSE),"")</f>
        <v>Dennis Morgan</v>
      </c>
      <c r="C3124" s="17" t="str">
        <f>IFERROR(VLOOKUP($F3124,'Location List'!$A$2:$T$644,18,FALSE),"")</f>
        <v>Mike Garfield</v>
      </c>
      <c r="D3124" s="17" t="str">
        <f>IFERROR(VLOOKUP($F3124,'Location List'!$A$2:$T$644,9,FALSE),"")</f>
        <v>BRIAN PITRE</v>
      </c>
      <c r="E3124" s="17" t="str">
        <f>IFERROR(VLOOKUP($F3124,'Location List'!$A$2:$T$644,2,FALSE),"")</f>
        <v>VETERANS</v>
      </c>
      <c r="F3124" s="26">
        <v>716</v>
      </c>
      <c r="G3124" s="29" t="s">
        <v>3328</v>
      </c>
      <c r="H3124" s="29" t="s">
        <v>3451</v>
      </c>
      <c r="I3124" s="26">
        <v>114</v>
      </c>
      <c r="J3124" s="26">
        <v>105</v>
      </c>
      <c r="K3124" s="26">
        <v>0</v>
      </c>
      <c r="L3124" s="26">
        <v>28</v>
      </c>
      <c r="M3124" s="26">
        <v>219</v>
      </c>
      <c r="N3124" s="26">
        <v>0</v>
      </c>
      <c r="O3124" s="49">
        <v>0</v>
      </c>
    </row>
    <row r="3125" spans="1:15" ht="15" customHeight="1" x14ac:dyDescent="0.25">
      <c r="A3125" s="17" t="str">
        <f>IFERROR(VLOOKUP($F3125,'Location List'!$A$2:$T$644,20,FALSE),"")</f>
        <v>Bill Eich</v>
      </c>
      <c r="B3125" s="17" t="str">
        <f>IFERROR(VLOOKUP($F3125,'Location List'!$A$2:$T$644,19,FALSE),"")</f>
        <v>Dennis Morgan</v>
      </c>
      <c r="C3125" s="17" t="str">
        <f>IFERROR(VLOOKUP($F3125,'Location List'!$A$2:$T$644,18,FALSE),"")</f>
        <v>Mike Garfield</v>
      </c>
      <c r="D3125" s="17" t="str">
        <f>IFERROR(VLOOKUP($F3125,'Location List'!$A$2:$T$644,9,FALSE),"")</f>
        <v>BRIAN PITRE</v>
      </c>
      <c r="E3125" s="17" t="str">
        <f>IFERROR(VLOOKUP($F3125,'Location List'!$A$2:$T$644,2,FALSE),"")</f>
        <v>VETERANS</v>
      </c>
      <c r="F3125" s="26">
        <v>716</v>
      </c>
      <c r="G3125" s="29" t="s">
        <v>3272</v>
      </c>
      <c r="H3125" s="29" t="s">
        <v>3380</v>
      </c>
      <c r="I3125" s="26">
        <v>432</v>
      </c>
      <c r="J3125" s="26">
        <v>752</v>
      </c>
      <c r="K3125" s="26">
        <v>0</v>
      </c>
      <c r="L3125" s="26">
        <v>22</v>
      </c>
      <c r="M3125" s="26">
        <v>1184</v>
      </c>
      <c r="N3125" s="26">
        <v>8132</v>
      </c>
      <c r="O3125" s="49">
        <v>6.8680000000000003</v>
      </c>
    </row>
    <row r="3126" spans="1:15" ht="15" customHeight="1" x14ac:dyDescent="0.25">
      <c r="A3126" s="17" t="str">
        <f>IFERROR(VLOOKUP($F3126,'Location List'!$A$2:$T$644,20,FALSE),"")</f>
        <v>Bill Eich</v>
      </c>
      <c r="B3126" s="17" t="str">
        <f>IFERROR(VLOOKUP($F3126,'Location List'!$A$2:$T$644,19,FALSE),"")</f>
        <v>Dennis Morgan</v>
      </c>
      <c r="C3126" s="17" t="str">
        <f>IFERROR(VLOOKUP($F3126,'Location List'!$A$2:$T$644,18,FALSE),"")</f>
        <v>Mike Garfield</v>
      </c>
      <c r="D3126" s="17" t="str">
        <f>IFERROR(VLOOKUP($F3126,'Location List'!$A$2:$T$644,9,FALSE),"")</f>
        <v>BRIAN PITRE</v>
      </c>
      <c r="E3126" s="17" t="str">
        <f>IFERROR(VLOOKUP($F3126,'Location List'!$A$2:$T$644,2,FALSE),"")</f>
        <v>VETERANS</v>
      </c>
      <c r="F3126" s="26">
        <v>716</v>
      </c>
      <c r="G3126" s="29" t="s">
        <v>3272</v>
      </c>
      <c r="H3126" s="29" t="s">
        <v>3304</v>
      </c>
      <c r="I3126" s="26">
        <v>0</v>
      </c>
      <c r="J3126" s="26">
        <v>1</v>
      </c>
      <c r="K3126" s="26">
        <v>0</v>
      </c>
      <c r="L3126" s="26">
        <v>13</v>
      </c>
      <c r="M3126" s="26">
        <v>1</v>
      </c>
      <c r="N3126" s="26">
        <v>1</v>
      </c>
      <c r="O3126" s="49">
        <v>1</v>
      </c>
    </row>
    <row r="3127" spans="1:15" ht="15" customHeight="1" x14ac:dyDescent="0.25">
      <c r="A3127" s="17" t="str">
        <f>IFERROR(VLOOKUP($F3127,'Location List'!$A$2:$T$644,20,FALSE),"")</f>
        <v>Bill Eich</v>
      </c>
      <c r="B3127" s="17" t="str">
        <f>IFERROR(VLOOKUP($F3127,'Location List'!$A$2:$T$644,19,FALSE),"")</f>
        <v>Dennis Morgan</v>
      </c>
      <c r="C3127" s="17" t="str">
        <f>IFERROR(VLOOKUP($F3127,'Location List'!$A$2:$T$644,18,FALSE),"")</f>
        <v>Mike Garfield</v>
      </c>
      <c r="D3127" s="17" t="str">
        <f>IFERROR(VLOOKUP($F3127,'Location List'!$A$2:$T$644,9,FALSE),"")</f>
        <v>BRIAN PITRE</v>
      </c>
      <c r="E3127" s="17" t="str">
        <f>IFERROR(VLOOKUP($F3127,'Location List'!$A$2:$T$644,2,FALSE),"")</f>
        <v>VETERANS</v>
      </c>
      <c r="F3127" s="26">
        <v>716</v>
      </c>
      <c r="G3127" s="29" t="s">
        <v>3272</v>
      </c>
      <c r="H3127" s="29" t="s">
        <v>3341</v>
      </c>
      <c r="I3127" s="26">
        <v>1510</v>
      </c>
      <c r="J3127" s="26">
        <v>645</v>
      </c>
      <c r="K3127" s="26">
        <v>0</v>
      </c>
      <c r="L3127" s="26">
        <v>15</v>
      </c>
      <c r="M3127" s="26">
        <v>2155</v>
      </c>
      <c r="N3127" s="26">
        <v>15050</v>
      </c>
      <c r="O3127" s="49">
        <v>6.984</v>
      </c>
    </row>
    <row r="3128" spans="1:15" ht="15" customHeight="1" x14ac:dyDescent="0.25">
      <c r="A3128" s="17" t="str">
        <f>IFERROR(VLOOKUP($F3128,'Location List'!$A$2:$T$644,20,FALSE),"")</f>
        <v>Bill Eich</v>
      </c>
      <c r="B3128" s="17" t="str">
        <f>IFERROR(VLOOKUP($F3128,'Location List'!$A$2:$T$644,19,FALSE),"")</f>
        <v>Dennis Morgan</v>
      </c>
      <c r="C3128" s="17" t="str">
        <f>IFERROR(VLOOKUP($F3128,'Location List'!$A$2:$T$644,18,FALSE),"")</f>
        <v>Mike Garfield</v>
      </c>
      <c r="D3128" s="17" t="str">
        <f>IFERROR(VLOOKUP($F3128,'Location List'!$A$2:$T$644,9,FALSE),"")</f>
        <v>BRIAN PITRE</v>
      </c>
      <c r="E3128" s="17" t="str">
        <f>IFERROR(VLOOKUP($F3128,'Location List'!$A$2:$T$644,2,FALSE),"")</f>
        <v>VETERANS</v>
      </c>
      <c r="F3128" s="26">
        <v>716</v>
      </c>
      <c r="G3128" s="29" t="s">
        <v>3272</v>
      </c>
      <c r="H3128" s="29" t="s">
        <v>3461</v>
      </c>
      <c r="I3128" s="26">
        <v>138</v>
      </c>
      <c r="J3128" s="26">
        <v>217</v>
      </c>
      <c r="K3128" s="26">
        <v>0</v>
      </c>
      <c r="L3128" s="26">
        <v>21</v>
      </c>
      <c r="M3128" s="26">
        <v>355</v>
      </c>
      <c r="N3128" s="26">
        <v>14287</v>
      </c>
      <c r="O3128" s="49">
        <v>40.244999999999997</v>
      </c>
    </row>
    <row r="3129" spans="1:15" ht="15" customHeight="1" x14ac:dyDescent="0.25">
      <c r="A3129" s="17" t="str">
        <f>IFERROR(VLOOKUP($F3129,'Location List'!$A$2:$T$644,20,FALSE),"")</f>
        <v>Bill Eich</v>
      </c>
      <c r="B3129" s="17" t="str">
        <f>IFERROR(VLOOKUP($F3129,'Location List'!$A$2:$T$644,19,FALSE),"")</f>
        <v>Dennis Morgan</v>
      </c>
      <c r="C3129" s="17" t="str">
        <f>IFERROR(VLOOKUP($F3129,'Location List'!$A$2:$T$644,18,FALSE),"")</f>
        <v>Mike Garfield</v>
      </c>
      <c r="D3129" s="17" t="str">
        <f>IFERROR(VLOOKUP($F3129,'Location List'!$A$2:$T$644,9,FALSE),"")</f>
        <v>BRIAN PITRE</v>
      </c>
      <c r="E3129" s="17" t="str">
        <f>IFERROR(VLOOKUP($F3129,'Location List'!$A$2:$T$644,2,FALSE),"")</f>
        <v>VETERANS</v>
      </c>
      <c r="F3129" s="26">
        <v>716</v>
      </c>
      <c r="G3129" s="29" t="s">
        <v>3278</v>
      </c>
      <c r="H3129" s="29" t="s">
        <v>3388</v>
      </c>
      <c r="I3129" s="26">
        <v>248</v>
      </c>
      <c r="J3129" s="26">
        <v>260</v>
      </c>
      <c r="K3129" s="26">
        <v>0</v>
      </c>
      <c r="L3129" s="26">
        <v>16</v>
      </c>
      <c r="M3129" s="26">
        <v>508</v>
      </c>
      <c r="N3129" s="26">
        <v>636</v>
      </c>
      <c r="O3129" s="49">
        <v>1.252</v>
      </c>
    </row>
    <row r="3130" spans="1:15" ht="15" customHeight="1" x14ac:dyDescent="0.25">
      <c r="A3130" s="17" t="str">
        <f>IFERROR(VLOOKUP($F3130,'Location List'!$A$2:$T$644,20,FALSE),"")</f>
        <v>Bill Eich</v>
      </c>
      <c r="B3130" s="17" t="str">
        <f>IFERROR(VLOOKUP($F3130,'Location List'!$A$2:$T$644,19,FALSE),"")</f>
        <v>Dennis Morgan</v>
      </c>
      <c r="C3130" s="17" t="str">
        <f>IFERROR(VLOOKUP($F3130,'Location List'!$A$2:$T$644,18,FALSE),"")</f>
        <v>Mike Garfield</v>
      </c>
      <c r="D3130" s="17" t="str">
        <f>IFERROR(VLOOKUP($F3130,'Location List'!$A$2:$T$644,9,FALSE),"")</f>
        <v>BRIAN PITRE</v>
      </c>
      <c r="E3130" s="17" t="str">
        <f>IFERROR(VLOOKUP($F3130,'Location List'!$A$2:$T$644,2,FALSE),"")</f>
        <v>VETERANS</v>
      </c>
      <c r="F3130" s="26">
        <v>716</v>
      </c>
      <c r="G3130" s="29" t="s">
        <v>3278</v>
      </c>
      <c r="H3130" s="29" t="s">
        <v>3439</v>
      </c>
      <c r="I3130" s="26">
        <v>287</v>
      </c>
      <c r="J3130" s="26">
        <v>351</v>
      </c>
      <c r="K3130" s="26">
        <v>0</v>
      </c>
      <c r="L3130" s="26">
        <v>17</v>
      </c>
      <c r="M3130" s="26">
        <v>638</v>
      </c>
      <c r="N3130" s="26">
        <v>1009</v>
      </c>
      <c r="O3130" s="49">
        <v>1.5820000000000001</v>
      </c>
    </row>
    <row r="3131" spans="1:15" ht="15" customHeight="1" x14ac:dyDescent="0.25">
      <c r="A3131" s="17" t="str">
        <f>IFERROR(VLOOKUP($F3131,'Location List'!$A$2:$T$644,20,FALSE),"")</f>
        <v>Bill Eich</v>
      </c>
      <c r="B3131" s="17" t="str">
        <f>IFERROR(VLOOKUP($F3131,'Location List'!$A$2:$T$644,19,FALSE),"")</f>
        <v>Dennis Morgan</v>
      </c>
      <c r="C3131" s="17" t="str">
        <f>IFERROR(VLOOKUP($F3131,'Location List'!$A$2:$T$644,18,FALSE),"")</f>
        <v>Mike Garfield</v>
      </c>
      <c r="D3131" s="17" t="str">
        <f>IFERROR(VLOOKUP($F3131,'Location List'!$A$2:$T$644,9,FALSE),"")</f>
        <v>BRIAN PITRE</v>
      </c>
      <c r="E3131" s="17" t="str">
        <f>IFERROR(VLOOKUP($F3131,'Location List'!$A$2:$T$644,2,FALSE),"")</f>
        <v>VETERANS</v>
      </c>
      <c r="F3131" s="26">
        <v>716</v>
      </c>
      <c r="G3131" s="29" t="s">
        <v>3278</v>
      </c>
      <c r="H3131" s="29" t="s">
        <v>3371</v>
      </c>
      <c r="I3131" s="26">
        <v>323</v>
      </c>
      <c r="J3131" s="26">
        <v>435</v>
      </c>
      <c r="K3131" s="26">
        <v>0</v>
      </c>
      <c r="L3131" s="26">
        <v>14</v>
      </c>
      <c r="M3131" s="26">
        <v>758</v>
      </c>
      <c r="N3131" s="26">
        <v>1138</v>
      </c>
      <c r="O3131" s="49">
        <v>1.5009999999999999</v>
      </c>
    </row>
    <row r="3132" spans="1:15" ht="15" customHeight="1" x14ac:dyDescent="0.25">
      <c r="A3132" s="17" t="str">
        <f>IFERROR(VLOOKUP($F3132,'Location List'!$A$2:$T$644,20,FALSE),"")</f>
        <v>Bill Eich</v>
      </c>
      <c r="B3132" s="17" t="str">
        <f>IFERROR(VLOOKUP($F3132,'Location List'!$A$2:$T$644,19,FALSE),"")</f>
        <v>Dennis Morgan</v>
      </c>
      <c r="C3132" s="17" t="str">
        <f>IFERROR(VLOOKUP($F3132,'Location List'!$A$2:$T$644,18,FALSE),"")</f>
        <v>George Snow</v>
      </c>
      <c r="D3132" s="17" t="str">
        <f>IFERROR(VLOOKUP($F3132,'Location List'!$A$2:$T$644,9,FALSE),"")</f>
        <v>SENECA GRAY</v>
      </c>
      <c r="E3132" s="17" t="str">
        <f>IFERROR(VLOOKUP($F3132,'Location List'!$A$2:$T$644,2,FALSE),"")</f>
        <v>BRADENTON</v>
      </c>
      <c r="F3132" s="26">
        <v>720</v>
      </c>
      <c r="G3132" s="29" t="s">
        <v>3272</v>
      </c>
      <c r="H3132" s="29" t="s">
        <v>3303</v>
      </c>
      <c r="I3132" s="26">
        <v>140</v>
      </c>
      <c r="J3132" s="26">
        <v>266</v>
      </c>
      <c r="K3132" s="26">
        <v>0</v>
      </c>
      <c r="L3132" s="26">
        <v>16</v>
      </c>
      <c r="M3132" s="26">
        <v>406</v>
      </c>
      <c r="N3132" s="26">
        <v>713</v>
      </c>
      <c r="O3132" s="49">
        <v>1.756</v>
      </c>
    </row>
    <row r="3133" spans="1:15" ht="15" customHeight="1" x14ac:dyDescent="0.25">
      <c r="A3133" s="17" t="str">
        <f>IFERROR(VLOOKUP($F3133,'Location List'!$A$2:$T$644,20,FALSE),"")</f>
        <v>Bill Eich</v>
      </c>
      <c r="B3133" s="17" t="str">
        <f>IFERROR(VLOOKUP($F3133,'Location List'!$A$2:$T$644,19,FALSE),"")</f>
        <v>Dennis Morgan</v>
      </c>
      <c r="C3133" s="17" t="str">
        <f>IFERROR(VLOOKUP($F3133,'Location List'!$A$2:$T$644,18,FALSE),"")</f>
        <v>George Snow</v>
      </c>
      <c r="D3133" s="17" t="str">
        <f>IFERROR(VLOOKUP($F3133,'Location List'!$A$2:$T$644,9,FALSE),"")</f>
        <v>SENECA GRAY</v>
      </c>
      <c r="E3133" s="17" t="str">
        <f>IFERROR(VLOOKUP($F3133,'Location List'!$A$2:$T$644,2,FALSE),"")</f>
        <v>BRADENTON</v>
      </c>
      <c r="F3133" s="26">
        <v>720</v>
      </c>
      <c r="G3133" s="29" t="s">
        <v>3272</v>
      </c>
      <c r="H3133" s="29" t="s">
        <v>3606</v>
      </c>
      <c r="I3133" s="26">
        <v>251</v>
      </c>
      <c r="J3133" s="26">
        <v>238</v>
      </c>
      <c r="K3133" s="26">
        <v>0</v>
      </c>
      <c r="L3133" s="26">
        <v>15</v>
      </c>
      <c r="M3133" s="26">
        <v>489</v>
      </c>
      <c r="N3133" s="26">
        <v>3301</v>
      </c>
      <c r="O3133" s="49">
        <v>6.7510000000000003</v>
      </c>
    </row>
    <row r="3134" spans="1:15" ht="15" customHeight="1" x14ac:dyDescent="0.25">
      <c r="A3134" s="17" t="str">
        <f>IFERROR(VLOOKUP($F3134,'Location List'!$A$2:$T$644,20,FALSE),"")</f>
        <v>Bill Eich</v>
      </c>
      <c r="B3134" s="17" t="str">
        <f>IFERROR(VLOOKUP($F3134,'Location List'!$A$2:$T$644,19,FALSE),"")</f>
        <v>Dennis Morgan</v>
      </c>
      <c r="C3134" s="17" t="str">
        <f>IFERROR(VLOOKUP($F3134,'Location List'!$A$2:$T$644,18,FALSE),"")</f>
        <v>George Snow</v>
      </c>
      <c r="D3134" s="17" t="str">
        <f>IFERROR(VLOOKUP($F3134,'Location List'!$A$2:$T$644,9,FALSE),"")</f>
        <v>SENECA GRAY</v>
      </c>
      <c r="E3134" s="17" t="str">
        <f>IFERROR(VLOOKUP($F3134,'Location List'!$A$2:$T$644,2,FALSE),"")</f>
        <v>BRADENTON</v>
      </c>
      <c r="F3134" s="26">
        <v>720</v>
      </c>
      <c r="G3134" s="29" t="s">
        <v>3272</v>
      </c>
      <c r="H3134" s="29" t="s">
        <v>3397</v>
      </c>
      <c r="I3134" s="26">
        <v>55</v>
      </c>
      <c r="J3134" s="26">
        <v>63</v>
      </c>
      <c r="K3134" s="26">
        <v>0</v>
      </c>
      <c r="L3134" s="26">
        <v>14</v>
      </c>
      <c r="M3134" s="26">
        <v>118</v>
      </c>
      <c r="N3134" s="26">
        <v>1011</v>
      </c>
      <c r="O3134" s="49">
        <v>8.5679999999999996</v>
      </c>
    </row>
    <row r="3135" spans="1:15" ht="15" customHeight="1" x14ac:dyDescent="0.25">
      <c r="A3135" s="17" t="str">
        <f>IFERROR(VLOOKUP($F3135,'Location List'!$A$2:$T$644,20,FALSE),"")</f>
        <v>Bill Eich</v>
      </c>
      <c r="B3135" s="17" t="str">
        <f>IFERROR(VLOOKUP($F3135,'Location List'!$A$2:$T$644,19,FALSE),"")</f>
        <v>Dennis Morgan</v>
      </c>
      <c r="C3135" s="17" t="str">
        <f>IFERROR(VLOOKUP($F3135,'Location List'!$A$2:$T$644,18,FALSE),"")</f>
        <v>George Snow</v>
      </c>
      <c r="D3135" s="17" t="str">
        <f>IFERROR(VLOOKUP($F3135,'Location List'!$A$2:$T$644,9,FALSE),"")</f>
        <v>SENECA GRAY</v>
      </c>
      <c r="E3135" s="17" t="str">
        <f>IFERROR(VLOOKUP($F3135,'Location List'!$A$2:$T$644,2,FALSE),"")</f>
        <v>BRADENTON</v>
      </c>
      <c r="F3135" s="26">
        <v>720</v>
      </c>
      <c r="G3135" s="29" t="s">
        <v>3276</v>
      </c>
      <c r="H3135" s="29" t="s">
        <v>3471</v>
      </c>
      <c r="I3135" s="26">
        <v>97</v>
      </c>
      <c r="J3135" s="26">
        <v>137</v>
      </c>
      <c r="K3135" s="26">
        <v>0</v>
      </c>
      <c r="L3135" s="26">
        <v>15</v>
      </c>
      <c r="M3135" s="26">
        <v>234</v>
      </c>
      <c r="N3135" s="26">
        <v>343</v>
      </c>
      <c r="O3135" s="49">
        <v>1.466</v>
      </c>
    </row>
    <row r="3136" spans="1:15" ht="15" customHeight="1" x14ac:dyDescent="0.25">
      <c r="A3136" s="17" t="str">
        <f>IFERROR(VLOOKUP($F3136,'Location List'!$A$2:$T$644,20,FALSE),"")</f>
        <v>Bill Eich</v>
      </c>
      <c r="B3136" s="17" t="str">
        <f>IFERROR(VLOOKUP($F3136,'Location List'!$A$2:$T$644,19,FALSE),"")</f>
        <v>Dennis Morgan</v>
      </c>
      <c r="C3136" s="17" t="str">
        <f>IFERROR(VLOOKUP($F3136,'Location List'!$A$2:$T$644,18,FALSE),"")</f>
        <v>George Snow</v>
      </c>
      <c r="D3136" s="17" t="str">
        <f>IFERROR(VLOOKUP($F3136,'Location List'!$A$2:$T$644,9,FALSE),"")</f>
        <v>SENECA GRAY</v>
      </c>
      <c r="E3136" s="17" t="str">
        <f>IFERROR(VLOOKUP($F3136,'Location List'!$A$2:$T$644,2,FALSE),"")</f>
        <v>BRADENTON</v>
      </c>
      <c r="F3136" s="26">
        <v>720</v>
      </c>
      <c r="G3136" s="29" t="s">
        <v>3276</v>
      </c>
      <c r="H3136" s="29" t="s">
        <v>3472</v>
      </c>
      <c r="I3136" s="26">
        <v>93</v>
      </c>
      <c r="J3136" s="26">
        <v>166</v>
      </c>
      <c r="K3136" s="26">
        <v>0</v>
      </c>
      <c r="L3136" s="26">
        <v>15</v>
      </c>
      <c r="M3136" s="26">
        <v>259</v>
      </c>
      <c r="N3136" s="26">
        <v>397</v>
      </c>
      <c r="O3136" s="49">
        <v>1.5329999999999999</v>
      </c>
    </row>
    <row r="3137" spans="1:15" ht="15" customHeight="1" x14ac:dyDescent="0.25">
      <c r="A3137" s="17" t="str">
        <f>IFERROR(VLOOKUP($F3137,'Location List'!$A$2:$T$644,20,FALSE),"")</f>
        <v>Bill Eich</v>
      </c>
      <c r="B3137" s="17" t="str">
        <f>IFERROR(VLOOKUP($F3137,'Location List'!$A$2:$T$644,19,FALSE),"")</f>
        <v>Dennis Morgan</v>
      </c>
      <c r="C3137" s="17" t="str">
        <f>IFERROR(VLOOKUP($F3137,'Location List'!$A$2:$T$644,18,FALSE),"")</f>
        <v>George Snow</v>
      </c>
      <c r="D3137" s="17" t="str">
        <f>IFERROR(VLOOKUP($F3137,'Location List'!$A$2:$T$644,9,FALSE),"")</f>
        <v>SENECA GRAY</v>
      </c>
      <c r="E3137" s="17" t="str">
        <f>IFERROR(VLOOKUP($F3137,'Location List'!$A$2:$T$644,2,FALSE),"")</f>
        <v>BRADENTON</v>
      </c>
      <c r="F3137" s="26">
        <v>720</v>
      </c>
      <c r="G3137" s="29" t="s">
        <v>3276</v>
      </c>
      <c r="H3137" s="29" t="s">
        <v>3285</v>
      </c>
      <c r="I3137" s="26">
        <v>113</v>
      </c>
      <c r="J3137" s="26">
        <v>153</v>
      </c>
      <c r="K3137" s="26">
        <v>0</v>
      </c>
      <c r="L3137" s="26">
        <v>18</v>
      </c>
      <c r="M3137" s="26">
        <v>266</v>
      </c>
      <c r="N3137" s="26">
        <v>267</v>
      </c>
      <c r="O3137" s="49">
        <v>1.004</v>
      </c>
    </row>
    <row r="3138" spans="1:15" ht="15" customHeight="1" x14ac:dyDescent="0.25">
      <c r="A3138" s="17" t="str">
        <f>IFERROR(VLOOKUP($F3138,'Location List'!$A$2:$T$644,20,FALSE),"")</f>
        <v>Bill Eich</v>
      </c>
      <c r="B3138" s="17" t="str">
        <f>IFERROR(VLOOKUP($F3138,'Location List'!$A$2:$T$644,19,FALSE),"")</f>
        <v>Dennis Morgan</v>
      </c>
      <c r="C3138" s="17" t="str">
        <f>IFERROR(VLOOKUP($F3138,'Location List'!$A$2:$T$644,18,FALSE),"")</f>
        <v>George Snow</v>
      </c>
      <c r="D3138" s="17" t="str">
        <f>IFERROR(VLOOKUP($F3138,'Location List'!$A$2:$T$644,9,FALSE),"")</f>
        <v>SENECA GRAY</v>
      </c>
      <c r="E3138" s="17" t="str">
        <f>IFERROR(VLOOKUP($F3138,'Location List'!$A$2:$T$644,2,FALSE),"")</f>
        <v>BRADENTON</v>
      </c>
      <c r="F3138" s="26">
        <v>720</v>
      </c>
      <c r="G3138" s="29" t="s">
        <v>3276</v>
      </c>
      <c r="H3138" s="29" t="s">
        <v>3501</v>
      </c>
      <c r="I3138" s="26">
        <v>136</v>
      </c>
      <c r="J3138" s="26">
        <v>170</v>
      </c>
      <c r="K3138" s="26">
        <v>0</v>
      </c>
      <c r="L3138" s="26">
        <v>14</v>
      </c>
      <c r="M3138" s="26">
        <v>306</v>
      </c>
      <c r="N3138" s="26">
        <v>475</v>
      </c>
      <c r="O3138" s="49">
        <v>1.552</v>
      </c>
    </row>
    <row r="3139" spans="1:15" ht="15" customHeight="1" x14ac:dyDescent="0.25">
      <c r="A3139" s="17" t="str">
        <f>IFERROR(VLOOKUP($F3139,'Location List'!$A$2:$T$644,20,FALSE),"")</f>
        <v>Bill Eich</v>
      </c>
      <c r="B3139" s="17" t="str">
        <f>IFERROR(VLOOKUP($F3139,'Location List'!$A$2:$T$644,19,FALSE),"")</f>
        <v>Dennis Morgan</v>
      </c>
      <c r="C3139" s="17" t="str">
        <f>IFERROR(VLOOKUP($F3139,'Location List'!$A$2:$T$644,18,FALSE),"")</f>
        <v>George Snow</v>
      </c>
      <c r="D3139" s="17" t="str">
        <f>IFERROR(VLOOKUP($F3139,'Location List'!$A$2:$T$644,9,FALSE),"")</f>
        <v>SENECA GRAY</v>
      </c>
      <c r="E3139" s="17" t="str">
        <f>IFERROR(VLOOKUP($F3139,'Location List'!$A$2:$T$644,2,FALSE),"")</f>
        <v>BRADENTON</v>
      </c>
      <c r="F3139" s="26">
        <v>720</v>
      </c>
      <c r="G3139" s="29" t="s">
        <v>3278</v>
      </c>
      <c r="H3139" s="29" t="s">
        <v>3284</v>
      </c>
      <c r="I3139" s="26">
        <v>188</v>
      </c>
      <c r="J3139" s="26">
        <v>201</v>
      </c>
      <c r="K3139" s="26">
        <v>0</v>
      </c>
      <c r="L3139" s="26">
        <v>18</v>
      </c>
      <c r="M3139" s="26">
        <v>389</v>
      </c>
      <c r="N3139" s="26">
        <v>343</v>
      </c>
      <c r="O3139" s="49">
        <v>0.88200000000000001</v>
      </c>
    </row>
    <row r="3140" spans="1:15" ht="15" customHeight="1" x14ac:dyDescent="0.25">
      <c r="A3140" s="17" t="str">
        <f>IFERROR(VLOOKUP($F3140,'Location List'!$A$2:$T$644,20,FALSE),"")</f>
        <v>Bill Eich</v>
      </c>
      <c r="B3140" s="17" t="str">
        <f>IFERROR(VLOOKUP($F3140,'Location List'!$A$2:$T$644,19,FALSE),"")</f>
        <v>Dennis Morgan</v>
      </c>
      <c r="C3140" s="17" t="str">
        <f>IFERROR(VLOOKUP($F3140,'Location List'!$A$2:$T$644,18,FALSE),"")</f>
        <v>George Snow</v>
      </c>
      <c r="D3140" s="17" t="str">
        <f>IFERROR(VLOOKUP($F3140,'Location List'!$A$2:$T$644,9,FALSE),"")</f>
        <v>SENECA GRAY</v>
      </c>
      <c r="E3140" s="17" t="str">
        <f>IFERROR(VLOOKUP($F3140,'Location List'!$A$2:$T$644,2,FALSE),"")</f>
        <v>BRADENTON</v>
      </c>
      <c r="F3140" s="26">
        <v>720</v>
      </c>
      <c r="G3140" s="29" t="s">
        <v>3278</v>
      </c>
      <c r="H3140" s="29" t="s">
        <v>3387</v>
      </c>
      <c r="I3140" s="26">
        <v>196</v>
      </c>
      <c r="J3140" s="26">
        <v>178</v>
      </c>
      <c r="K3140" s="26">
        <v>0</v>
      </c>
      <c r="L3140" s="26">
        <v>15</v>
      </c>
      <c r="M3140" s="26">
        <v>374</v>
      </c>
      <c r="N3140" s="26">
        <v>254</v>
      </c>
      <c r="O3140" s="49">
        <v>0.67900000000000005</v>
      </c>
    </row>
    <row r="3141" spans="1:15" ht="15" customHeight="1" x14ac:dyDescent="0.25">
      <c r="A3141" s="17" t="str">
        <f>IFERROR(VLOOKUP($F3141,'Location List'!$A$2:$T$644,20,FALSE),"")</f>
        <v>Bill Eich</v>
      </c>
      <c r="B3141" s="17" t="str">
        <f>IFERROR(VLOOKUP($F3141,'Location List'!$A$2:$T$644,19,FALSE),"")</f>
        <v>Dennis Morgan</v>
      </c>
      <c r="C3141" s="17" t="str">
        <f>IFERROR(VLOOKUP($F3141,'Location List'!$A$2:$T$644,18,FALSE),"")</f>
        <v>George Snow</v>
      </c>
      <c r="D3141" s="17" t="str">
        <f>IFERROR(VLOOKUP($F3141,'Location List'!$A$2:$T$644,9,FALSE),"")</f>
        <v>SENECA GRAY</v>
      </c>
      <c r="E3141" s="17" t="str">
        <f>IFERROR(VLOOKUP($F3141,'Location List'!$A$2:$T$644,2,FALSE),"")</f>
        <v>BRADENTON</v>
      </c>
      <c r="F3141" s="26">
        <v>720</v>
      </c>
      <c r="G3141" s="29" t="s">
        <v>3278</v>
      </c>
      <c r="H3141" s="29" t="s">
        <v>3279</v>
      </c>
      <c r="I3141" s="26">
        <v>57</v>
      </c>
      <c r="J3141" s="26">
        <v>71</v>
      </c>
      <c r="K3141" s="26">
        <v>0</v>
      </c>
      <c r="L3141" s="26">
        <v>15</v>
      </c>
      <c r="M3141" s="26">
        <v>128</v>
      </c>
      <c r="N3141" s="26">
        <v>786</v>
      </c>
      <c r="O3141" s="49">
        <v>6.141</v>
      </c>
    </row>
    <row r="3142" spans="1:15" ht="15" customHeight="1" x14ac:dyDescent="0.25">
      <c r="A3142" s="17" t="str">
        <f>IFERROR(VLOOKUP($F3142,'Location List'!$A$2:$T$644,20,FALSE),"")</f>
        <v>Tim Kerum</v>
      </c>
      <c r="B3142" s="17" t="str">
        <f>IFERROR(VLOOKUP($F3142,'Location List'!$A$2:$T$644,19,FALSE),"")</f>
        <v>Mike Seymour</v>
      </c>
      <c r="C3142" s="17" t="str">
        <f>IFERROR(VLOOKUP($F3142,'Location List'!$A$2:$T$644,18,FALSE),"")</f>
        <v>Rocky Trevino</v>
      </c>
      <c r="D3142" s="17" t="str">
        <f>IFERROR(VLOOKUP($F3142,'Location List'!$A$2:$T$644,9,FALSE),"")</f>
        <v>RYAN RODRIGUEZ</v>
      </c>
      <c r="E3142" s="17" t="str">
        <f>IFERROR(VLOOKUP($F3142,'Location List'!$A$2:$T$644,2,FALSE),"")</f>
        <v>DENVER-ENGLEWOOD</v>
      </c>
      <c r="F3142" s="26">
        <v>721</v>
      </c>
      <c r="G3142" s="29" t="s">
        <v>3272</v>
      </c>
      <c r="H3142" s="29" t="s">
        <v>3290</v>
      </c>
      <c r="I3142" s="26">
        <v>96</v>
      </c>
      <c r="J3142" s="26">
        <v>146</v>
      </c>
      <c r="K3142" s="26">
        <v>0</v>
      </c>
      <c r="L3142" s="26">
        <v>10</v>
      </c>
      <c r="M3142" s="26">
        <v>242</v>
      </c>
      <c r="N3142" s="26">
        <v>394</v>
      </c>
      <c r="O3142" s="49">
        <v>1.6279999999999999</v>
      </c>
    </row>
    <row r="3143" spans="1:15" ht="15" customHeight="1" x14ac:dyDescent="0.25">
      <c r="A3143" s="17" t="str">
        <f>IFERROR(VLOOKUP($F3143,'Location List'!$A$2:$T$644,20,FALSE),"")</f>
        <v>Tim Kerum</v>
      </c>
      <c r="B3143" s="17" t="str">
        <f>IFERROR(VLOOKUP($F3143,'Location List'!$A$2:$T$644,19,FALSE),"")</f>
        <v>Mike Seymour</v>
      </c>
      <c r="C3143" s="17" t="str">
        <f>IFERROR(VLOOKUP($F3143,'Location List'!$A$2:$T$644,18,FALSE),"")</f>
        <v>Rocky Trevino</v>
      </c>
      <c r="D3143" s="17" t="str">
        <f>IFERROR(VLOOKUP($F3143,'Location List'!$A$2:$T$644,9,FALSE),"")</f>
        <v>RYAN RODRIGUEZ</v>
      </c>
      <c r="E3143" s="17" t="str">
        <f>IFERROR(VLOOKUP($F3143,'Location List'!$A$2:$T$644,2,FALSE),"")</f>
        <v>DENVER-ENGLEWOOD</v>
      </c>
      <c r="F3143" s="26">
        <v>721</v>
      </c>
      <c r="G3143" s="29" t="s">
        <v>3276</v>
      </c>
      <c r="H3143" s="29" t="s">
        <v>3500</v>
      </c>
      <c r="I3143" s="26">
        <v>93</v>
      </c>
      <c r="J3143" s="26">
        <v>159</v>
      </c>
      <c r="K3143" s="26">
        <v>0</v>
      </c>
      <c r="L3143" s="26">
        <v>12</v>
      </c>
      <c r="M3143" s="26">
        <v>252</v>
      </c>
      <c r="N3143" s="26">
        <v>17236</v>
      </c>
      <c r="O3143" s="49">
        <v>68.397000000000006</v>
      </c>
    </row>
    <row r="3144" spans="1:15" ht="15" customHeight="1" x14ac:dyDescent="0.25">
      <c r="A3144" s="17" t="str">
        <f>IFERROR(VLOOKUP($F3144,'Location List'!$A$2:$T$644,20,FALSE),"")</f>
        <v>Tim Kerum</v>
      </c>
      <c r="B3144" s="17" t="str">
        <f>IFERROR(VLOOKUP($F3144,'Location List'!$A$2:$T$644,19,FALSE),"")</f>
        <v>Mike Seymour</v>
      </c>
      <c r="C3144" s="17" t="str">
        <f>IFERROR(VLOOKUP($F3144,'Location List'!$A$2:$T$644,18,FALSE),"")</f>
        <v>Rocky Trevino</v>
      </c>
      <c r="D3144" s="17" t="str">
        <f>IFERROR(VLOOKUP($F3144,'Location List'!$A$2:$T$644,9,FALSE),"")</f>
        <v>RYAN RODRIGUEZ</v>
      </c>
      <c r="E3144" s="17" t="str">
        <f>IFERROR(VLOOKUP($F3144,'Location List'!$A$2:$T$644,2,FALSE),"")</f>
        <v>DENVER-ENGLEWOOD</v>
      </c>
      <c r="F3144" s="26">
        <v>721</v>
      </c>
      <c r="G3144" s="29" t="s">
        <v>3278</v>
      </c>
      <c r="H3144" s="29" t="s">
        <v>3407</v>
      </c>
      <c r="I3144" s="26">
        <v>88</v>
      </c>
      <c r="J3144" s="26">
        <v>143</v>
      </c>
      <c r="K3144" s="26">
        <v>0</v>
      </c>
      <c r="L3144" s="26">
        <v>11</v>
      </c>
      <c r="M3144" s="26">
        <v>231</v>
      </c>
      <c r="N3144" s="26">
        <v>445</v>
      </c>
      <c r="O3144" s="49">
        <v>1.9259999999999999</v>
      </c>
    </row>
    <row r="3145" spans="1:15" ht="15" customHeight="1" x14ac:dyDescent="0.25">
      <c r="A3145" s="17" t="str">
        <f>IFERROR(VLOOKUP($F3145,'Location List'!$A$2:$T$644,20,FALSE),"")</f>
        <v>Bill Eich</v>
      </c>
      <c r="B3145" s="17" t="str">
        <f>IFERROR(VLOOKUP($F3145,'Location List'!$A$2:$T$644,19,FALSE),"")</f>
        <v>Dennis Morgan</v>
      </c>
      <c r="C3145" s="17" t="str">
        <f>IFERROR(VLOOKUP($F3145,'Location List'!$A$2:$T$644,18,FALSE),"")</f>
        <v>Steve Rupp</v>
      </c>
      <c r="D3145" s="17" t="str">
        <f>IFERROR(VLOOKUP($F3145,'Location List'!$A$2:$T$644,9,FALSE),"")</f>
        <v>Seneca Gray</v>
      </c>
      <c r="E3145" s="17" t="str">
        <f>IFERROR(VLOOKUP($F3145,'Location List'!$A$2:$T$644,2,FALSE),"")</f>
        <v>ORLANDO-WATERFORD</v>
      </c>
      <c r="F3145" s="26">
        <v>722</v>
      </c>
      <c r="G3145" s="29" t="s">
        <v>3272</v>
      </c>
      <c r="H3145" s="29" t="s">
        <v>3379</v>
      </c>
      <c r="I3145" s="26">
        <v>342</v>
      </c>
      <c r="J3145" s="26">
        <v>384</v>
      </c>
      <c r="K3145" s="26">
        <v>0</v>
      </c>
      <c r="L3145" s="26">
        <v>16</v>
      </c>
      <c r="M3145" s="26">
        <v>726</v>
      </c>
      <c r="N3145" s="26">
        <v>1337</v>
      </c>
      <c r="O3145" s="49">
        <v>1.8420000000000001</v>
      </c>
    </row>
    <row r="3146" spans="1:15" ht="15" customHeight="1" x14ac:dyDescent="0.25">
      <c r="A3146" s="17" t="str">
        <f>IFERROR(VLOOKUP($F3146,'Location List'!$A$2:$T$644,20,FALSE),"")</f>
        <v>Bill Eich</v>
      </c>
      <c r="B3146" s="17" t="str">
        <f>IFERROR(VLOOKUP($F3146,'Location List'!$A$2:$T$644,19,FALSE),"")</f>
        <v>Dennis Morgan</v>
      </c>
      <c r="C3146" s="17" t="str">
        <f>IFERROR(VLOOKUP($F3146,'Location List'!$A$2:$T$644,18,FALSE),"")</f>
        <v>Steve Rupp</v>
      </c>
      <c r="D3146" s="17" t="str">
        <f>IFERROR(VLOOKUP($F3146,'Location List'!$A$2:$T$644,9,FALSE),"")</f>
        <v>Seneca Gray</v>
      </c>
      <c r="E3146" s="17" t="str">
        <f>IFERROR(VLOOKUP($F3146,'Location List'!$A$2:$T$644,2,FALSE),"")</f>
        <v>ORLANDO-WATERFORD</v>
      </c>
      <c r="F3146" s="26">
        <v>722</v>
      </c>
      <c r="G3146" s="29" t="s">
        <v>3278</v>
      </c>
      <c r="H3146" s="29" t="s">
        <v>3436</v>
      </c>
      <c r="I3146" s="26">
        <v>211</v>
      </c>
      <c r="J3146" s="26">
        <v>252</v>
      </c>
      <c r="K3146" s="26">
        <v>0</v>
      </c>
      <c r="L3146" s="26">
        <v>15</v>
      </c>
      <c r="M3146" s="26">
        <v>463</v>
      </c>
      <c r="N3146" s="26">
        <v>894</v>
      </c>
      <c r="O3146" s="49">
        <v>1.931</v>
      </c>
    </row>
    <row r="3147" spans="1:15" ht="15" customHeight="1" x14ac:dyDescent="0.25">
      <c r="A3147" s="17" t="str">
        <f>IFERROR(VLOOKUP($F3147,'Location List'!$A$2:$T$644,20,FALSE),"")</f>
        <v>Bill Eich</v>
      </c>
      <c r="B3147" s="17" t="str">
        <f>IFERROR(VLOOKUP($F3147,'Location List'!$A$2:$T$644,19,FALSE),"")</f>
        <v>Dennis Morgan</v>
      </c>
      <c r="C3147" s="17" t="str">
        <f>IFERROR(VLOOKUP($F3147,'Location List'!$A$2:$T$644,18,FALSE),"")</f>
        <v>Steve Rupp</v>
      </c>
      <c r="D3147" s="17" t="str">
        <f>IFERROR(VLOOKUP($F3147,'Location List'!$A$2:$T$644,9,FALSE),"")</f>
        <v>Seneca Gray</v>
      </c>
      <c r="E3147" s="17" t="str">
        <f>IFERROR(VLOOKUP($F3147,'Location List'!$A$2:$T$644,2,FALSE),"")</f>
        <v>ORLANDO-WATERFORD</v>
      </c>
      <c r="F3147" s="26">
        <v>722</v>
      </c>
      <c r="G3147" s="29" t="s">
        <v>3278</v>
      </c>
      <c r="H3147" s="29" t="s">
        <v>3360</v>
      </c>
      <c r="I3147" s="26">
        <v>209</v>
      </c>
      <c r="J3147" s="26">
        <v>315</v>
      </c>
      <c r="K3147" s="26">
        <v>0</v>
      </c>
      <c r="L3147" s="26">
        <v>15</v>
      </c>
      <c r="M3147" s="26">
        <v>524</v>
      </c>
      <c r="N3147" s="26">
        <v>3194</v>
      </c>
      <c r="O3147" s="49">
        <v>6.0949999999999998</v>
      </c>
    </row>
    <row r="3148" spans="1:15" ht="15" customHeight="1" x14ac:dyDescent="0.25">
      <c r="A3148" s="17" t="str">
        <f>IFERROR(VLOOKUP($F3148,'Location List'!$A$2:$T$644,20,FALSE),"")</f>
        <v>Bill Eich</v>
      </c>
      <c r="B3148" s="17" t="str">
        <f>IFERROR(VLOOKUP($F3148,'Location List'!$A$2:$T$644,19,FALSE),"")</f>
        <v>Dennis Morgan</v>
      </c>
      <c r="C3148" s="17" t="str">
        <f>IFERROR(VLOOKUP($F3148,'Location List'!$A$2:$T$644,18,FALSE),"")</f>
        <v>Steve Rupp</v>
      </c>
      <c r="D3148" s="17" t="str">
        <f>IFERROR(VLOOKUP($F3148,'Location List'!$A$2:$T$644,9,FALSE),"")</f>
        <v>Seneca Gray</v>
      </c>
      <c r="E3148" s="17" t="str">
        <f>IFERROR(VLOOKUP($F3148,'Location List'!$A$2:$T$644,2,FALSE),"")</f>
        <v>ORLANDO-WATERFORD</v>
      </c>
      <c r="F3148" s="26">
        <v>722</v>
      </c>
      <c r="G3148" s="29" t="s">
        <v>3278</v>
      </c>
      <c r="H3148" s="29" t="s">
        <v>3343</v>
      </c>
      <c r="I3148" s="26">
        <v>203</v>
      </c>
      <c r="J3148" s="26">
        <v>296</v>
      </c>
      <c r="K3148" s="26">
        <v>0</v>
      </c>
      <c r="L3148" s="26">
        <v>18</v>
      </c>
      <c r="M3148" s="26">
        <v>499</v>
      </c>
      <c r="N3148" s="26">
        <v>679</v>
      </c>
      <c r="O3148" s="49">
        <v>1.361</v>
      </c>
    </row>
    <row r="3149" spans="1:15" ht="15" customHeight="1" x14ac:dyDescent="0.25">
      <c r="A3149" s="17" t="str">
        <f>IFERROR(VLOOKUP($F3149,'Location List'!$A$2:$T$644,20,FALSE),"")</f>
        <v>Bill Eich</v>
      </c>
      <c r="B3149" s="17" t="str">
        <f>IFERROR(VLOOKUP($F3149,'Location List'!$A$2:$T$644,19,FALSE),"")</f>
        <v>Dennis Morgan</v>
      </c>
      <c r="C3149" s="17" t="str">
        <f>IFERROR(VLOOKUP($F3149,'Location List'!$A$2:$T$644,18,FALSE),"")</f>
        <v>Steve Rupp</v>
      </c>
      <c r="D3149" s="17" t="str">
        <f>IFERROR(VLOOKUP($F3149,'Location List'!$A$2:$T$644,9,FALSE),"")</f>
        <v>Seneca Gray</v>
      </c>
      <c r="E3149" s="17" t="str">
        <f>IFERROR(VLOOKUP($F3149,'Location List'!$A$2:$T$644,2,FALSE),"")</f>
        <v>ORLANDO-WATERFORD</v>
      </c>
      <c r="F3149" s="26">
        <v>722</v>
      </c>
      <c r="G3149" s="29" t="s">
        <v>3278</v>
      </c>
      <c r="H3149" s="29" t="s">
        <v>3447</v>
      </c>
      <c r="I3149" s="26">
        <v>176</v>
      </c>
      <c r="J3149" s="26">
        <v>204</v>
      </c>
      <c r="K3149" s="26">
        <v>0</v>
      </c>
      <c r="L3149" s="26">
        <v>14</v>
      </c>
      <c r="M3149" s="26">
        <v>380</v>
      </c>
      <c r="N3149" s="26">
        <v>685</v>
      </c>
      <c r="O3149" s="49">
        <v>1.8029999999999999</v>
      </c>
    </row>
    <row r="3150" spans="1:15" ht="15" customHeight="1" x14ac:dyDescent="0.25">
      <c r="A3150" s="17" t="str">
        <f>IFERROR(VLOOKUP($F3150,'Location List'!$A$2:$T$644,20,FALSE),"")</f>
        <v>Bill Eich</v>
      </c>
      <c r="B3150" s="17" t="str">
        <f>IFERROR(VLOOKUP($F3150,'Location List'!$A$2:$T$644,19,FALSE),"")</f>
        <v>Dennis Morgan</v>
      </c>
      <c r="C3150" s="17" t="str">
        <f>IFERROR(VLOOKUP($F3150,'Location List'!$A$2:$T$644,18,FALSE),"")</f>
        <v>Steve Rupp</v>
      </c>
      <c r="D3150" s="17" t="str">
        <f>IFERROR(VLOOKUP($F3150,'Location List'!$A$2:$T$644,9,FALSE),"")</f>
        <v>Seneca Gray</v>
      </c>
      <c r="E3150" s="17" t="str">
        <f>IFERROR(VLOOKUP($F3150,'Location List'!$A$2:$T$644,2,FALSE),"")</f>
        <v>ORLANDO-WATERFORD</v>
      </c>
      <c r="F3150" s="26">
        <v>722</v>
      </c>
      <c r="G3150" s="29" t="s">
        <v>3278</v>
      </c>
      <c r="H3150" s="29" t="s">
        <v>3292</v>
      </c>
      <c r="I3150" s="26">
        <v>47</v>
      </c>
      <c r="J3150" s="26">
        <v>51</v>
      </c>
      <c r="K3150" s="26">
        <v>0</v>
      </c>
      <c r="L3150" s="26">
        <v>14</v>
      </c>
      <c r="M3150" s="26">
        <v>98</v>
      </c>
      <c r="N3150" s="26">
        <v>817</v>
      </c>
      <c r="O3150" s="49">
        <v>8.3369999999999997</v>
      </c>
    </row>
    <row r="3151" spans="1:15" ht="15" customHeight="1" x14ac:dyDescent="0.25">
      <c r="A3151" s="17" t="str">
        <f>IFERROR(VLOOKUP($F3151,'Location List'!$A$2:$T$644,20,FALSE),"")</f>
        <v>Bill Eich</v>
      </c>
      <c r="B3151" s="17" t="str">
        <f>IFERROR(VLOOKUP($F3151,'Location List'!$A$2:$T$644,19,FALSE),"")</f>
        <v>Dennis Morgan</v>
      </c>
      <c r="C3151" s="17" t="str">
        <f>IFERROR(VLOOKUP($F3151,'Location List'!$A$2:$T$644,18,FALSE),"")</f>
        <v>Steve Rupp</v>
      </c>
      <c r="D3151" s="17" t="str">
        <f>IFERROR(VLOOKUP($F3151,'Location List'!$A$2:$T$644,9,FALSE),"")</f>
        <v>Seneca Gray</v>
      </c>
      <c r="E3151" s="17" t="str">
        <f>IFERROR(VLOOKUP($F3151,'Location List'!$A$2:$T$644,2,FALSE),"")</f>
        <v>ORLANDO-WATERFORD</v>
      </c>
      <c r="F3151" s="26">
        <v>722</v>
      </c>
      <c r="G3151" s="29" t="s">
        <v>3278</v>
      </c>
      <c r="H3151" s="29" t="s">
        <v>3376</v>
      </c>
      <c r="I3151" s="26">
        <v>300</v>
      </c>
      <c r="J3151" s="26">
        <v>326</v>
      </c>
      <c r="K3151" s="26">
        <v>0</v>
      </c>
      <c r="L3151" s="26">
        <v>13</v>
      </c>
      <c r="M3151" s="26">
        <v>626</v>
      </c>
      <c r="N3151" s="26">
        <v>1103</v>
      </c>
      <c r="O3151" s="49">
        <v>1.762</v>
      </c>
    </row>
    <row r="3152" spans="1:15" ht="15" customHeight="1" x14ac:dyDescent="0.25">
      <c r="A3152" s="17" t="str">
        <f>IFERROR(VLOOKUP($F3152,'Location List'!$A$2:$T$644,20,FALSE),"")</f>
        <v>Chris Kelly</v>
      </c>
      <c r="B3152" s="17" t="str">
        <f>IFERROR(VLOOKUP($F3152,'Location List'!$A$2:$T$644,19,FALSE),"")</f>
        <v>Mike Seymour</v>
      </c>
      <c r="C3152" s="17" t="str">
        <f>IFERROR(VLOOKUP($F3152,'Location List'!$A$2:$T$644,18,FALSE),"")</f>
        <v>Joe Hazard</v>
      </c>
      <c r="D3152" s="17" t="str">
        <f>IFERROR(VLOOKUP($F3152,'Location List'!$A$2:$T$644,9,FALSE),"")</f>
        <v>Troy Watring</v>
      </c>
      <c r="E3152" s="17" t="str">
        <f>IFERROR(VLOOKUP($F3152,'Location List'!$A$2:$T$644,2,FALSE),"")</f>
        <v>LACROSSE</v>
      </c>
      <c r="F3152" s="26">
        <v>724</v>
      </c>
      <c r="G3152" s="29" t="s">
        <v>3605</v>
      </c>
      <c r="H3152" s="29" t="s">
        <v>3296</v>
      </c>
      <c r="I3152" s="26">
        <v>338</v>
      </c>
      <c r="J3152" s="26">
        <v>283</v>
      </c>
      <c r="K3152" s="26">
        <v>0</v>
      </c>
      <c r="L3152" s="26">
        <v>17</v>
      </c>
      <c r="M3152" s="26">
        <v>621</v>
      </c>
      <c r="N3152" s="26">
        <v>28119</v>
      </c>
      <c r="O3152" s="49">
        <v>45.28</v>
      </c>
    </row>
    <row r="3153" spans="1:15" ht="15" customHeight="1" x14ac:dyDescent="0.25">
      <c r="A3153" s="17" t="str">
        <f>IFERROR(VLOOKUP($F3153,'Location List'!$A$2:$T$644,20,FALSE),"")</f>
        <v>Chris Kelly</v>
      </c>
      <c r="B3153" s="17" t="str">
        <f>IFERROR(VLOOKUP($F3153,'Location List'!$A$2:$T$644,19,FALSE),"")</f>
        <v>Mike Seymour</v>
      </c>
      <c r="C3153" s="17" t="str">
        <f>IFERROR(VLOOKUP($F3153,'Location List'!$A$2:$T$644,18,FALSE),"")</f>
        <v>Joe Hazard</v>
      </c>
      <c r="D3153" s="17" t="str">
        <f>IFERROR(VLOOKUP($F3153,'Location List'!$A$2:$T$644,9,FALSE),"")</f>
        <v>Troy Watring</v>
      </c>
      <c r="E3153" s="17" t="str">
        <f>IFERROR(VLOOKUP($F3153,'Location List'!$A$2:$T$644,2,FALSE),"")</f>
        <v>LACROSSE</v>
      </c>
      <c r="F3153" s="26">
        <v>724</v>
      </c>
      <c r="G3153" s="29" t="s">
        <v>3276</v>
      </c>
      <c r="H3153" s="29" t="s">
        <v>3344</v>
      </c>
      <c r="I3153" s="26">
        <v>212</v>
      </c>
      <c r="J3153" s="26">
        <v>216</v>
      </c>
      <c r="K3153" s="26">
        <v>0</v>
      </c>
      <c r="L3153" s="26">
        <v>15</v>
      </c>
      <c r="M3153" s="26">
        <v>428</v>
      </c>
      <c r="N3153" s="26">
        <v>763</v>
      </c>
      <c r="O3153" s="49">
        <v>1.7829999999999999</v>
      </c>
    </row>
    <row r="3154" spans="1:15" ht="15" customHeight="1" x14ac:dyDescent="0.25">
      <c r="A3154" s="17" t="str">
        <f>IFERROR(VLOOKUP($F3154,'Location List'!$A$2:$T$644,20,FALSE),"")</f>
        <v>Chris Kelly</v>
      </c>
      <c r="B3154" s="17" t="str">
        <f>IFERROR(VLOOKUP($F3154,'Location List'!$A$2:$T$644,19,FALSE),"")</f>
        <v>Mike Seymour</v>
      </c>
      <c r="C3154" s="17" t="str">
        <f>IFERROR(VLOOKUP($F3154,'Location List'!$A$2:$T$644,18,FALSE),"")</f>
        <v>Joe Hazard</v>
      </c>
      <c r="D3154" s="17" t="str">
        <f>IFERROR(VLOOKUP($F3154,'Location List'!$A$2:$T$644,9,FALSE),"")</f>
        <v>Troy Watring</v>
      </c>
      <c r="E3154" s="17" t="str">
        <f>IFERROR(VLOOKUP($F3154,'Location List'!$A$2:$T$644,2,FALSE),"")</f>
        <v>LACROSSE</v>
      </c>
      <c r="F3154" s="26">
        <v>724</v>
      </c>
      <c r="G3154" s="29" t="s">
        <v>3276</v>
      </c>
      <c r="H3154" s="29" t="s">
        <v>3305</v>
      </c>
      <c r="I3154" s="26">
        <v>53</v>
      </c>
      <c r="J3154" s="26">
        <v>58</v>
      </c>
      <c r="K3154" s="26">
        <v>0</v>
      </c>
      <c r="L3154" s="26">
        <v>14</v>
      </c>
      <c r="M3154" s="26">
        <v>111</v>
      </c>
      <c r="N3154" s="26">
        <v>202</v>
      </c>
      <c r="O3154" s="49">
        <v>1.82</v>
      </c>
    </row>
    <row r="3155" spans="1:15" ht="15" customHeight="1" x14ac:dyDescent="0.25">
      <c r="A3155" s="17" t="str">
        <f>IFERROR(VLOOKUP($F3155,'Location List'!$A$2:$T$644,20,FALSE),"")</f>
        <v>Chris Kelly</v>
      </c>
      <c r="B3155" s="17" t="str">
        <f>IFERROR(VLOOKUP($F3155,'Location List'!$A$2:$T$644,19,FALSE),"")</f>
        <v>Mike Seymour</v>
      </c>
      <c r="C3155" s="17" t="str">
        <f>IFERROR(VLOOKUP($F3155,'Location List'!$A$2:$T$644,18,FALSE),"")</f>
        <v>Joe Hazard</v>
      </c>
      <c r="D3155" s="17" t="str">
        <f>IFERROR(VLOOKUP($F3155,'Location List'!$A$2:$T$644,9,FALSE),"")</f>
        <v>Troy Watring</v>
      </c>
      <c r="E3155" s="17" t="str">
        <f>IFERROR(VLOOKUP($F3155,'Location List'!$A$2:$T$644,2,FALSE),"")</f>
        <v>LACROSSE</v>
      </c>
      <c r="F3155" s="26">
        <v>724</v>
      </c>
      <c r="G3155" s="29" t="s">
        <v>3276</v>
      </c>
      <c r="H3155" s="29" t="s">
        <v>3306</v>
      </c>
      <c r="I3155" s="26">
        <v>47</v>
      </c>
      <c r="J3155" s="26">
        <v>75</v>
      </c>
      <c r="K3155" s="26">
        <v>0</v>
      </c>
      <c r="L3155" s="26">
        <v>14</v>
      </c>
      <c r="M3155" s="26">
        <v>122</v>
      </c>
      <c r="N3155" s="26">
        <v>174</v>
      </c>
      <c r="O3155" s="49">
        <v>1.4259999999999999</v>
      </c>
    </row>
    <row r="3156" spans="1:15" ht="15" customHeight="1" x14ac:dyDescent="0.25">
      <c r="A3156" s="17" t="str">
        <f>IFERROR(VLOOKUP($F3156,'Location List'!$A$2:$T$644,20,FALSE),"")</f>
        <v>Chris Kelly</v>
      </c>
      <c r="B3156" s="17" t="str">
        <f>IFERROR(VLOOKUP($F3156,'Location List'!$A$2:$T$644,19,FALSE),"")</f>
        <v>Mike Seymour</v>
      </c>
      <c r="C3156" s="17" t="str">
        <f>IFERROR(VLOOKUP($F3156,'Location List'!$A$2:$T$644,18,FALSE),"")</f>
        <v>Joe Hazard</v>
      </c>
      <c r="D3156" s="17" t="str">
        <f>IFERROR(VLOOKUP($F3156,'Location List'!$A$2:$T$644,9,FALSE),"")</f>
        <v>Troy Watring</v>
      </c>
      <c r="E3156" s="17" t="str">
        <f>IFERROR(VLOOKUP($F3156,'Location List'!$A$2:$T$644,2,FALSE),"")</f>
        <v>LACROSSE</v>
      </c>
      <c r="F3156" s="26">
        <v>724</v>
      </c>
      <c r="G3156" s="29" t="s">
        <v>3278</v>
      </c>
      <c r="H3156" s="29" t="s">
        <v>3467</v>
      </c>
      <c r="I3156" s="26">
        <v>224</v>
      </c>
      <c r="J3156" s="26">
        <v>388</v>
      </c>
      <c r="K3156" s="26">
        <v>0</v>
      </c>
      <c r="L3156" s="26">
        <v>16</v>
      </c>
      <c r="M3156" s="26">
        <v>612</v>
      </c>
      <c r="N3156" s="26">
        <v>1101</v>
      </c>
      <c r="O3156" s="49">
        <v>1.7989999999999999</v>
      </c>
    </row>
    <row r="3157" spans="1:15" ht="15" customHeight="1" x14ac:dyDescent="0.25">
      <c r="A3157" s="17" t="str">
        <f>IFERROR(VLOOKUP($F3157,'Location List'!$A$2:$T$644,20,FALSE),"")</f>
        <v>Chris Kelly</v>
      </c>
      <c r="B3157" s="17" t="str">
        <f>IFERROR(VLOOKUP($F3157,'Location List'!$A$2:$T$644,19,FALSE),"")</f>
        <v>Mike Seymour</v>
      </c>
      <c r="C3157" s="17" t="str">
        <f>IFERROR(VLOOKUP($F3157,'Location List'!$A$2:$T$644,18,FALSE),"")</f>
        <v>Joe Hazard</v>
      </c>
      <c r="D3157" s="17" t="str">
        <f>IFERROR(VLOOKUP($F3157,'Location List'!$A$2:$T$644,9,FALSE),"")</f>
        <v>Troy Watring</v>
      </c>
      <c r="E3157" s="17" t="str">
        <f>IFERROR(VLOOKUP($F3157,'Location List'!$A$2:$T$644,2,FALSE),"")</f>
        <v>LACROSSE</v>
      </c>
      <c r="F3157" s="26">
        <v>724</v>
      </c>
      <c r="G3157" s="29" t="s">
        <v>3278</v>
      </c>
      <c r="H3157" s="29" t="s">
        <v>3409</v>
      </c>
      <c r="I3157" s="26">
        <v>154</v>
      </c>
      <c r="J3157" s="26">
        <v>232</v>
      </c>
      <c r="K3157" s="26">
        <v>0</v>
      </c>
      <c r="L3157" s="26">
        <v>15</v>
      </c>
      <c r="M3157" s="26">
        <v>386</v>
      </c>
      <c r="N3157" s="26">
        <v>638</v>
      </c>
      <c r="O3157" s="49">
        <v>1.653</v>
      </c>
    </row>
    <row r="3158" spans="1:15" ht="15" customHeight="1" x14ac:dyDescent="0.25">
      <c r="A3158" s="17" t="str">
        <f>IFERROR(VLOOKUP($F3158,'Location List'!$A$2:$T$644,20,FALSE),"")</f>
        <v>Chris Kelly</v>
      </c>
      <c r="B3158" s="17" t="str">
        <f>IFERROR(VLOOKUP($F3158,'Location List'!$A$2:$T$644,19,FALSE),"")</f>
        <v>Mike Seymour</v>
      </c>
      <c r="C3158" s="17" t="str">
        <f>IFERROR(VLOOKUP($F3158,'Location List'!$A$2:$T$644,18,FALSE),"")</f>
        <v>Joe Hazard</v>
      </c>
      <c r="D3158" s="17" t="str">
        <f>IFERROR(VLOOKUP($F3158,'Location List'!$A$2:$T$644,9,FALSE),"")</f>
        <v>Troy Watring</v>
      </c>
      <c r="E3158" s="17" t="str">
        <f>IFERROR(VLOOKUP($F3158,'Location List'!$A$2:$T$644,2,FALSE),"")</f>
        <v>LACROSSE</v>
      </c>
      <c r="F3158" s="26">
        <v>724</v>
      </c>
      <c r="G3158" s="29" t="s">
        <v>3278</v>
      </c>
      <c r="H3158" s="29" t="s">
        <v>3428</v>
      </c>
      <c r="I3158" s="26">
        <v>228</v>
      </c>
      <c r="J3158" s="26">
        <v>373</v>
      </c>
      <c r="K3158" s="26">
        <v>0</v>
      </c>
      <c r="L3158" s="26">
        <v>16</v>
      </c>
      <c r="M3158" s="26">
        <v>601</v>
      </c>
      <c r="N3158" s="26">
        <v>593</v>
      </c>
      <c r="O3158" s="49">
        <v>0.98699999999999999</v>
      </c>
    </row>
    <row r="3159" spans="1:15" ht="15" customHeight="1" x14ac:dyDescent="0.25">
      <c r="A3159" s="17" t="str">
        <f>IFERROR(VLOOKUP($F3159,'Location List'!$A$2:$T$644,20,FALSE),"")</f>
        <v>Chris Kelly</v>
      </c>
      <c r="B3159" s="17" t="str">
        <f>IFERROR(VLOOKUP($F3159,'Location List'!$A$2:$T$644,19,FALSE),"")</f>
        <v>Mike Seymour</v>
      </c>
      <c r="C3159" s="17" t="str">
        <f>IFERROR(VLOOKUP($F3159,'Location List'!$A$2:$T$644,18,FALSE),"")</f>
        <v>Joe Hazard</v>
      </c>
      <c r="D3159" s="17" t="str">
        <f>IFERROR(VLOOKUP($F3159,'Location List'!$A$2:$T$644,9,FALSE),"")</f>
        <v>Troy Watring</v>
      </c>
      <c r="E3159" s="17" t="str">
        <f>IFERROR(VLOOKUP($F3159,'Location List'!$A$2:$T$644,2,FALSE),"")</f>
        <v>LACROSSE</v>
      </c>
      <c r="F3159" s="26">
        <v>724</v>
      </c>
      <c r="G3159" s="29" t="s">
        <v>3278</v>
      </c>
      <c r="H3159" s="29" t="s">
        <v>3287</v>
      </c>
      <c r="I3159" s="26">
        <v>218</v>
      </c>
      <c r="J3159" s="26">
        <v>219</v>
      </c>
      <c r="K3159" s="26">
        <v>0</v>
      </c>
      <c r="L3159" s="26">
        <v>16</v>
      </c>
      <c r="M3159" s="26">
        <v>437</v>
      </c>
      <c r="N3159" s="26">
        <v>551</v>
      </c>
      <c r="O3159" s="49">
        <v>1.2609999999999999</v>
      </c>
    </row>
    <row r="3160" spans="1:15" ht="15" customHeight="1" x14ac:dyDescent="0.25">
      <c r="A3160" s="17" t="str">
        <f>IFERROR(VLOOKUP($F3160,'Location List'!$A$2:$T$644,20,FALSE),"")</f>
        <v>Chris Kelly</v>
      </c>
      <c r="B3160" s="17" t="str">
        <f>IFERROR(VLOOKUP($F3160,'Location List'!$A$2:$T$644,19,FALSE),"")</f>
        <v>Mike Seymour</v>
      </c>
      <c r="C3160" s="17" t="str">
        <f>IFERROR(VLOOKUP($F3160,'Location List'!$A$2:$T$644,18,FALSE),"")</f>
        <v>Joe Hazard</v>
      </c>
      <c r="D3160" s="17" t="str">
        <f>IFERROR(VLOOKUP($F3160,'Location List'!$A$2:$T$644,9,FALSE),"")</f>
        <v>Troy Watring</v>
      </c>
      <c r="E3160" s="17" t="str">
        <f>IFERROR(VLOOKUP($F3160,'Location List'!$A$2:$T$644,2,FALSE),"")</f>
        <v>LACROSSE</v>
      </c>
      <c r="F3160" s="26">
        <v>724</v>
      </c>
      <c r="G3160" s="29" t="s">
        <v>3278</v>
      </c>
      <c r="H3160" s="29" t="s">
        <v>3610</v>
      </c>
      <c r="I3160" s="26">
        <v>39</v>
      </c>
      <c r="J3160" s="26">
        <v>105</v>
      </c>
      <c r="K3160" s="26">
        <v>0</v>
      </c>
      <c r="L3160" s="26">
        <v>18</v>
      </c>
      <c r="M3160" s="26">
        <v>144</v>
      </c>
      <c r="N3160" s="26">
        <v>250</v>
      </c>
      <c r="O3160" s="49">
        <v>1.736</v>
      </c>
    </row>
    <row r="3161" spans="1:15" ht="15" customHeight="1" x14ac:dyDescent="0.25">
      <c r="A3161" s="17" t="str">
        <f>IFERROR(VLOOKUP($F3161,'Location List'!$A$2:$T$644,20,FALSE),"")</f>
        <v>Chris Kelly</v>
      </c>
      <c r="B3161" s="17" t="str">
        <f>IFERROR(VLOOKUP($F3161,'Location List'!$A$2:$T$644,19,FALSE),"")</f>
        <v>Mike Seymour</v>
      </c>
      <c r="C3161" s="17" t="str">
        <f>IFERROR(VLOOKUP($F3161,'Location List'!$A$2:$T$644,18,FALSE),"")</f>
        <v>Joe Hazard</v>
      </c>
      <c r="D3161" s="17" t="str">
        <f>IFERROR(VLOOKUP($F3161,'Location List'!$A$2:$T$644,9,FALSE),"")</f>
        <v>Troy Watring</v>
      </c>
      <c r="E3161" s="17" t="str">
        <f>IFERROR(VLOOKUP($F3161,'Location List'!$A$2:$T$644,2,FALSE),"")</f>
        <v>LACROSSE</v>
      </c>
      <c r="F3161" s="26">
        <v>724</v>
      </c>
      <c r="G3161" s="29" t="s">
        <v>3278</v>
      </c>
      <c r="H3161" s="29" t="s">
        <v>3288</v>
      </c>
      <c r="I3161" s="26">
        <v>149</v>
      </c>
      <c r="J3161" s="26">
        <v>219</v>
      </c>
      <c r="K3161" s="26">
        <v>0</v>
      </c>
      <c r="L3161" s="26">
        <v>27</v>
      </c>
      <c r="M3161" s="26">
        <v>368</v>
      </c>
      <c r="N3161" s="26">
        <v>694</v>
      </c>
      <c r="O3161" s="49">
        <v>1.8859999999999999</v>
      </c>
    </row>
    <row r="3162" spans="1:15" ht="15" customHeight="1" x14ac:dyDescent="0.25">
      <c r="A3162" s="17" t="str">
        <f>IFERROR(VLOOKUP($F3162,'Location List'!$A$2:$T$644,20,FALSE),"")</f>
        <v>Bill Eich</v>
      </c>
      <c r="B3162" s="17" t="str">
        <f>IFERROR(VLOOKUP($F3162,'Location List'!$A$2:$T$644,19,FALSE),"")</f>
        <v>Mike Seymour</v>
      </c>
      <c r="C3162" s="17" t="str">
        <f>IFERROR(VLOOKUP($F3162,'Location List'!$A$2:$T$644,18,FALSE),"")</f>
        <v>Aldo Castaneda</v>
      </c>
      <c r="D3162" s="17" t="str">
        <f>IFERROR(VLOOKUP($F3162,'Location List'!$A$2:$T$644,9,FALSE),"")</f>
        <v>PETER PANUNZI</v>
      </c>
      <c r="E3162" s="17" t="str">
        <f>IFERROR(VLOOKUP($F3162,'Location List'!$A$2:$T$644,2,FALSE),"")</f>
        <v>SOUTH DADE</v>
      </c>
      <c r="F3162" s="26">
        <v>725</v>
      </c>
      <c r="G3162" s="29" t="s">
        <v>3605</v>
      </c>
      <c r="H3162" s="29" t="s">
        <v>3295</v>
      </c>
      <c r="I3162" s="26">
        <v>340</v>
      </c>
      <c r="J3162" s="26">
        <v>148</v>
      </c>
      <c r="K3162" s="26">
        <v>0</v>
      </c>
      <c r="L3162" s="26">
        <v>12</v>
      </c>
      <c r="M3162" s="26">
        <v>488</v>
      </c>
      <c r="N3162" s="26">
        <v>3081</v>
      </c>
      <c r="O3162" s="49">
        <v>6.3140000000000001</v>
      </c>
    </row>
    <row r="3163" spans="1:15" ht="15" customHeight="1" x14ac:dyDescent="0.25">
      <c r="A3163" s="17" t="str">
        <f>IFERROR(VLOOKUP($F3163,'Location List'!$A$2:$T$644,20,FALSE),"")</f>
        <v>Bill Eich</v>
      </c>
      <c r="B3163" s="17" t="str">
        <f>IFERROR(VLOOKUP($F3163,'Location List'!$A$2:$T$644,19,FALSE),"")</f>
        <v>Mike Seymour</v>
      </c>
      <c r="C3163" s="17" t="str">
        <f>IFERROR(VLOOKUP($F3163,'Location List'!$A$2:$T$644,18,FALSE),"")</f>
        <v>Aldo Castaneda</v>
      </c>
      <c r="D3163" s="17" t="str">
        <f>IFERROR(VLOOKUP($F3163,'Location List'!$A$2:$T$644,9,FALSE),"")</f>
        <v>PETER PANUNZI</v>
      </c>
      <c r="E3163" s="17" t="str">
        <f>IFERROR(VLOOKUP($F3163,'Location List'!$A$2:$T$644,2,FALSE),"")</f>
        <v>SOUTH DADE</v>
      </c>
      <c r="F3163" s="26">
        <v>725</v>
      </c>
      <c r="G3163" s="29" t="s">
        <v>3605</v>
      </c>
      <c r="H3163" s="29" t="s">
        <v>3296</v>
      </c>
      <c r="I3163" s="26">
        <v>478</v>
      </c>
      <c r="J3163" s="26">
        <v>268</v>
      </c>
      <c r="K3163" s="26">
        <v>0</v>
      </c>
      <c r="L3163" s="26">
        <v>14</v>
      </c>
      <c r="M3163" s="26">
        <v>746</v>
      </c>
      <c r="N3163" s="26">
        <v>4654</v>
      </c>
      <c r="O3163" s="49">
        <v>6.2389999999999999</v>
      </c>
    </row>
    <row r="3164" spans="1:15" ht="15" customHeight="1" x14ac:dyDescent="0.25">
      <c r="A3164" s="17" t="str">
        <f>IFERROR(VLOOKUP($F3164,'Location List'!$A$2:$T$644,20,FALSE),"")</f>
        <v>Bill Eich</v>
      </c>
      <c r="B3164" s="17" t="str">
        <f>IFERROR(VLOOKUP($F3164,'Location List'!$A$2:$T$644,19,FALSE),"")</f>
        <v>Mike Seymour</v>
      </c>
      <c r="C3164" s="17" t="str">
        <f>IFERROR(VLOOKUP($F3164,'Location List'!$A$2:$T$644,18,FALSE),"")</f>
        <v>Aldo Castaneda</v>
      </c>
      <c r="D3164" s="17" t="str">
        <f>IFERROR(VLOOKUP($F3164,'Location List'!$A$2:$T$644,9,FALSE),"")</f>
        <v>PETER PANUNZI</v>
      </c>
      <c r="E3164" s="17" t="str">
        <f>IFERROR(VLOOKUP($F3164,'Location List'!$A$2:$T$644,2,FALSE),"")</f>
        <v>SOUTH DADE</v>
      </c>
      <c r="F3164" s="26">
        <v>725</v>
      </c>
      <c r="G3164" s="29" t="s">
        <v>3605</v>
      </c>
      <c r="H3164" s="29" t="s">
        <v>3289</v>
      </c>
      <c r="I3164" s="26">
        <v>438</v>
      </c>
      <c r="J3164" s="26">
        <v>241</v>
      </c>
      <c r="K3164" s="26">
        <v>0</v>
      </c>
      <c r="L3164" s="26">
        <v>12</v>
      </c>
      <c r="M3164" s="26">
        <v>679</v>
      </c>
      <c r="N3164" s="26">
        <v>4104</v>
      </c>
      <c r="O3164" s="49">
        <v>6.0439999999999996</v>
      </c>
    </row>
    <row r="3165" spans="1:15" ht="15" customHeight="1" x14ac:dyDescent="0.25">
      <c r="A3165" s="17" t="str">
        <f>IFERROR(VLOOKUP($F3165,'Location List'!$A$2:$T$644,20,FALSE),"")</f>
        <v>Bill Eich</v>
      </c>
      <c r="B3165" s="17" t="str">
        <f>IFERROR(VLOOKUP($F3165,'Location List'!$A$2:$T$644,19,FALSE),"")</f>
        <v>Mike Seymour</v>
      </c>
      <c r="C3165" s="17" t="str">
        <f>IFERROR(VLOOKUP($F3165,'Location List'!$A$2:$T$644,18,FALSE),"")</f>
        <v>Aldo Castaneda</v>
      </c>
      <c r="D3165" s="17" t="str">
        <f>IFERROR(VLOOKUP($F3165,'Location List'!$A$2:$T$644,9,FALSE),"")</f>
        <v>PETER PANUNZI</v>
      </c>
      <c r="E3165" s="17" t="str">
        <f>IFERROR(VLOOKUP($F3165,'Location List'!$A$2:$T$644,2,FALSE),"")</f>
        <v>SOUTH DADE</v>
      </c>
      <c r="F3165" s="26">
        <v>725</v>
      </c>
      <c r="G3165" s="29" t="s">
        <v>3272</v>
      </c>
      <c r="H3165" s="29" t="s">
        <v>3301</v>
      </c>
      <c r="I3165" s="26">
        <v>297</v>
      </c>
      <c r="J3165" s="26">
        <v>174</v>
      </c>
      <c r="K3165" s="26">
        <v>0</v>
      </c>
      <c r="L3165" s="26">
        <v>10</v>
      </c>
      <c r="M3165" s="26">
        <v>471</v>
      </c>
      <c r="N3165" s="26">
        <v>2985</v>
      </c>
      <c r="O3165" s="49">
        <v>6.3380000000000001</v>
      </c>
    </row>
    <row r="3166" spans="1:15" ht="15" customHeight="1" x14ac:dyDescent="0.25">
      <c r="A3166" s="17" t="str">
        <f>IFERROR(VLOOKUP($F3166,'Location List'!$A$2:$T$644,20,FALSE),"")</f>
        <v>Bill Eich</v>
      </c>
      <c r="B3166" s="17" t="str">
        <f>IFERROR(VLOOKUP($F3166,'Location List'!$A$2:$T$644,19,FALSE),"")</f>
        <v>Mike Seymour</v>
      </c>
      <c r="C3166" s="17" t="str">
        <f>IFERROR(VLOOKUP($F3166,'Location List'!$A$2:$T$644,18,FALSE),"")</f>
        <v>Aldo Castaneda</v>
      </c>
      <c r="D3166" s="17" t="str">
        <f>IFERROR(VLOOKUP($F3166,'Location List'!$A$2:$T$644,9,FALSE),"")</f>
        <v>PETER PANUNZI</v>
      </c>
      <c r="E3166" s="17" t="str">
        <f>IFERROR(VLOOKUP($F3166,'Location List'!$A$2:$T$644,2,FALSE),"")</f>
        <v>SOUTH DADE</v>
      </c>
      <c r="F3166" s="26">
        <v>725</v>
      </c>
      <c r="G3166" s="29" t="s">
        <v>3272</v>
      </c>
      <c r="H3166" s="29" t="s">
        <v>3341</v>
      </c>
      <c r="I3166" s="26">
        <v>1291</v>
      </c>
      <c r="J3166" s="26">
        <v>284</v>
      </c>
      <c r="K3166" s="26">
        <v>0</v>
      </c>
      <c r="L3166" s="26">
        <v>13</v>
      </c>
      <c r="M3166" s="26">
        <v>1575</v>
      </c>
      <c r="N3166" s="26">
        <v>1240</v>
      </c>
      <c r="O3166" s="49">
        <v>0.78700000000000003</v>
      </c>
    </row>
    <row r="3167" spans="1:15" ht="15" customHeight="1" x14ac:dyDescent="0.25">
      <c r="A3167" s="17" t="str">
        <f>IFERROR(VLOOKUP($F3167,'Location List'!$A$2:$T$644,20,FALSE),"")</f>
        <v>Bill Eich</v>
      </c>
      <c r="B3167" s="17" t="str">
        <f>IFERROR(VLOOKUP($F3167,'Location List'!$A$2:$T$644,19,FALSE),"")</f>
        <v>Mike Seymour</v>
      </c>
      <c r="C3167" s="17" t="str">
        <f>IFERROR(VLOOKUP($F3167,'Location List'!$A$2:$T$644,18,FALSE),"")</f>
        <v>Aldo Castaneda</v>
      </c>
      <c r="D3167" s="17" t="str">
        <f>IFERROR(VLOOKUP($F3167,'Location List'!$A$2:$T$644,9,FALSE),"")</f>
        <v>PETER PANUNZI</v>
      </c>
      <c r="E3167" s="17" t="str">
        <f>IFERROR(VLOOKUP($F3167,'Location List'!$A$2:$T$644,2,FALSE),"")</f>
        <v>SOUTH DADE</v>
      </c>
      <c r="F3167" s="26">
        <v>725</v>
      </c>
      <c r="G3167" s="29" t="s">
        <v>3272</v>
      </c>
      <c r="H3167" s="29" t="s">
        <v>3535</v>
      </c>
      <c r="I3167" s="26">
        <v>194</v>
      </c>
      <c r="J3167" s="26">
        <v>98</v>
      </c>
      <c r="K3167" s="26">
        <v>0</v>
      </c>
      <c r="L3167" s="26">
        <v>11</v>
      </c>
      <c r="M3167" s="26">
        <v>292</v>
      </c>
      <c r="N3167" s="26">
        <v>482</v>
      </c>
      <c r="O3167" s="49">
        <v>1.651</v>
      </c>
    </row>
    <row r="3168" spans="1:15" ht="15" customHeight="1" x14ac:dyDescent="0.25">
      <c r="A3168" s="17" t="str">
        <f>IFERROR(VLOOKUP($F3168,'Location List'!$A$2:$T$644,20,FALSE),"")</f>
        <v>Bill Eich</v>
      </c>
      <c r="B3168" s="17" t="str">
        <f>IFERROR(VLOOKUP($F3168,'Location List'!$A$2:$T$644,19,FALSE),"")</f>
        <v>Mike Seymour</v>
      </c>
      <c r="C3168" s="17" t="str">
        <f>IFERROR(VLOOKUP($F3168,'Location List'!$A$2:$T$644,18,FALSE),"")</f>
        <v>Aldo Castaneda</v>
      </c>
      <c r="D3168" s="17" t="str">
        <f>IFERROR(VLOOKUP($F3168,'Location List'!$A$2:$T$644,9,FALSE),"")</f>
        <v>PETER PANUNZI</v>
      </c>
      <c r="E3168" s="17" t="str">
        <f>IFERROR(VLOOKUP($F3168,'Location List'!$A$2:$T$644,2,FALSE),"")</f>
        <v>SOUTH DADE</v>
      </c>
      <c r="F3168" s="26">
        <v>725</v>
      </c>
      <c r="G3168" s="29" t="s">
        <v>3276</v>
      </c>
      <c r="H3168" s="29" t="s">
        <v>3344</v>
      </c>
      <c r="I3168" s="26">
        <v>200</v>
      </c>
      <c r="J3168" s="26">
        <v>106</v>
      </c>
      <c r="K3168" s="26">
        <v>0</v>
      </c>
      <c r="L3168" s="26">
        <v>12</v>
      </c>
      <c r="M3168" s="26">
        <v>306</v>
      </c>
      <c r="N3168" s="26">
        <v>1920</v>
      </c>
      <c r="O3168" s="49">
        <v>6.2750000000000004</v>
      </c>
    </row>
    <row r="3169" spans="1:15" ht="15" customHeight="1" x14ac:dyDescent="0.25">
      <c r="A3169" s="17" t="str">
        <f>IFERROR(VLOOKUP($F3169,'Location List'!$A$2:$T$644,20,FALSE),"")</f>
        <v>Bill Eich</v>
      </c>
      <c r="B3169" s="17" t="str">
        <f>IFERROR(VLOOKUP($F3169,'Location List'!$A$2:$T$644,19,FALSE),"")</f>
        <v>Mike Seymour</v>
      </c>
      <c r="C3169" s="17" t="str">
        <f>IFERROR(VLOOKUP($F3169,'Location List'!$A$2:$T$644,18,FALSE),"")</f>
        <v>Aldo Castaneda</v>
      </c>
      <c r="D3169" s="17" t="str">
        <f>IFERROR(VLOOKUP($F3169,'Location List'!$A$2:$T$644,9,FALSE),"")</f>
        <v>PETER PANUNZI</v>
      </c>
      <c r="E3169" s="17" t="str">
        <f>IFERROR(VLOOKUP($F3169,'Location List'!$A$2:$T$644,2,FALSE),"")</f>
        <v>SOUTH DADE</v>
      </c>
      <c r="F3169" s="26">
        <v>725</v>
      </c>
      <c r="G3169" s="29" t="s">
        <v>3276</v>
      </c>
      <c r="H3169" s="29" t="s">
        <v>3345</v>
      </c>
      <c r="I3169" s="26">
        <v>160</v>
      </c>
      <c r="J3169" s="26">
        <v>81</v>
      </c>
      <c r="K3169" s="26">
        <v>0</v>
      </c>
      <c r="L3169" s="26">
        <v>11</v>
      </c>
      <c r="M3169" s="26">
        <v>241</v>
      </c>
      <c r="N3169" s="26">
        <v>1614</v>
      </c>
      <c r="O3169" s="49">
        <v>6.6970000000000001</v>
      </c>
    </row>
    <row r="3170" spans="1:15" ht="15" customHeight="1" x14ac:dyDescent="0.25">
      <c r="A3170" s="17" t="str">
        <f>IFERROR(VLOOKUP($F3170,'Location List'!$A$2:$T$644,20,FALSE),"")</f>
        <v>Bill Eich</v>
      </c>
      <c r="B3170" s="17" t="str">
        <f>IFERROR(VLOOKUP($F3170,'Location List'!$A$2:$T$644,19,FALSE),"")</f>
        <v>Mike Seymour</v>
      </c>
      <c r="C3170" s="17" t="str">
        <f>IFERROR(VLOOKUP($F3170,'Location List'!$A$2:$T$644,18,FALSE),"")</f>
        <v>Aldo Castaneda</v>
      </c>
      <c r="D3170" s="17" t="str">
        <f>IFERROR(VLOOKUP($F3170,'Location List'!$A$2:$T$644,9,FALSE),"")</f>
        <v>PETER PANUNZI</v>
      </c>
      <c r="E3170" s="17" t="str">
        <f>IFERROR(VLOOKUP($F3170,'Location List'!$A$2:$T$644,2,FALSE),"")</f>
        <v>SOUTH DADE</v>
      </c>
      <c r="F3170" s="26">
        <v>725</v>
      </c>
      <c r="G3170" s="29" t="s">
        <v>3278</v>
      </c>
      <c r="H3170" s="29" t="s">
        <v>3297</v>
      </c>
      <c r="I3170" s="26">
        <v>272</v>
      </c>
      <c r="J3170" s="26">
        <v>165</v>
      </c>
      <c r="K3170" s="26">
        <v>0</v>
      </c>
      <c r="L3170" s="26">
        <v>10</v>
      </c>
      <c r="M3170" s="26">
        <v>437</v>
      </c>
      <c r="N3170" s="26">
        <v>2892</v>
      </c>
      <c r="O3170" s="49">
        <v>6.6180000000000003</v>
      </c>
    </row>
    <row r="3171" spans="1:15" ht="15" customHeight="1" x14ac:dyDescent="0.25">
      <c r="A3171" s="17" t="str">
        <f>IFERROR(VLOOKUP($F3171,'Location List'!$A$2:$T$644,20,FALSE),"")</f>
        <v>Bill Eich</v>
      </c>
      <c r="B3171" s="17" t="str">
        <f>IFERROR(VLOOKUP($F3171,'Location List'!$A$2:$T$644,19,FALSE),"")</f>
        <v>Mike Seymour</v>
      </c>
      <c r="C3171" s="17" t="str">
        <f>IFERROR(VLOOKUP($F3171,'Location List'!$A$2:$T$644,18,FALSE),"")</f>
        <v>Aldo Castaneda</v>
      </c>
      <c r="D3171" s="17" t="str">
        <f>IFERROR(VLOOKUP($F3171,'Location List'!$A$2:$T$644,9,FALSE),"")</f>
        <v>PETER PANUNZI</v>
      </c>
      <c r="E3171" s="17" t="str">
        <f>IFERROR(VLOOKUP($F3171,'Location List'!$A$2:$T$644,2,FALSE),"")</f>
        <v>SOUTH DADE</v>
      </c>
      <c r="F3171" s="26">
        <v>725</v>
      </c>
      <c r="G3171" s="29" t="s">
        <v>3278</v>
      </c>
      <c r="H3171" s="29" t="s">
        <v>3591</v>
      </c>
      <c r="I3171" s="26">
        <v>319</v>
      </c>
      <c r="J3171" s="26">
        <v>244</v>
      </c>
      <c r="K3171" s="26">
        <v>0</v>
      </c>
      <c r="L3171" s="26">
        <v>10</v>
      </c>
      <c r="M3171" s="26">
        <v>563</v>
      </c>
      <c r="N3171" s="26">
        <v>5385</v>
      </c>
      <c r="O3171" s="49">
        <v>9.5649999999999995</v>
      </c>
    </row>
    <row r="3172" spans="1:15" ht="15" customHeight="1" x14ac:dyDescent="0.25">
      <c r="A3172" s="17" t="str">
        <f>IFERROR(VLOOKUP($F3172,'Location List'!$A$2:$T$644,20,FALSE),"")</f>
        <v>Bill Eich</v>
      </c>
      <c r="B3172" s="17" t="str">
        <f>IFERROR(VLOOKUP($F3172,'Location List'!$A$2:$T$644,19,FALSE),"")</f>
        <v>Mike Seymour</v>
      </c>
      <c r="C3172" s="17" t="str">
        <f>IFERROR(VLOOKUP($F3172,'Location List'!$A$2:$T$644,18,FALSE),"")</f>
        <v>Aldo Castaneda</v>
      </c>
      <c r="D3172" s="17" t="str">
        <f>IFERROR(VLOOKUP($F3172,'Location List'!$A$2:$T$644,9,FALSE),"")</f>
        <v>PETER PANUNZI</v>
      </c>
      <c r="E3172" s="17" t="str">
        <f>IFERROR(VLOOKUP($F3172,'Location List'!$A$2:$T$644,2,FALSE),"")</f>
        <v>SOUTH DADE</v>
      </c>
      <c r="F3172" s="26">
        <v>725</v>
      </c>
      <c r="G3172" s="29" t="s">
        <v>3278</v>
      </c>
      <c r="H3172" s="29" t="s">
        <v>3317</v>
      </c>
      <c r="I3172" s="26">
        <v>183</v>
      </c>
      <c r="J3172" s="26">
        <v>166</v>
      </c>
      <c r="K3172" s="26">
        <v>0</v>
      </c>
      <c r="L3172" s="26">
        <v>10</v>
      </c>
      <c r="M3172" s="26">
        <v>349</v>
      </c>
      <c r="N3172" s="26">
        <v>670</v>
      </c>
      <c r="O3172" s="49">
        <v>1.92</v>
      </c>
    </row>
    <row r="3173" spans="1:15" ht="15" customHeight="1" x14ac:dyDescent="0.25">
      <c r="A3173" s="17" t="str">
        <f>IFERROR(VLOOKUP($F3173,'Location List'!$A$2:$T$644,20,FALSE),"")</f>
        <v>Chris Kelly</v>
      </c>
      <c r="B3173" s="17" t="str">
        <f>IFERROR(VLOOKUP($F3173,'Location List'!$A$2:$T$644,19,FALSE),"")</f>
        <v>Mike Seymour</v>
      </c>
      <c r="C3173" s="17" t="str">
        <f>IFERROR(VLOOKUP($F3173,'Location List'!$A$2:$T$644,18,FALSE),"")</f>
        <v>Joe Hazard</v>
      </c>
      <c r="D3173" s="17" t="str">
        <f>IFERROR(VLOOKUP($F3173,'Location List'!$A$2:$T$644,9,FALSE),"")</f>
        <v>TROY WATRING</v>
      </c>
      <c r="E3173" s="17" t="str">
        <f>IFERROR(VLOOKUP($F3173,'Location List'!$A$2:$T$644,2,FALSE),"")</f>
        <v>RACINE</v>
      </c>
      <c r="F3173" s="26">
        <v>726</v>
      </c>
      <c r="G3173" s="29" t="s">
        <v>3272</v>
      </c>
      <c r="H3173" s="29" t="s">
        <v>3491</v>
      </c>
      <c r="I3173" s="26">
        <v>458</v>
      </c>
      <c r="J3173" s="26">
        <v>941</v>
      </c>
      <c r="K3173" s="26">
        <v>0</v>
      </c>
      <c r="L3173" s="26">
        <v>25</v>
      </c>
      <c r="M3173" s="26">
        <v>1399</v>
      </c>
      <c r="N3173" s="26">
        <v>8631</v>
      </c>
      <c r="O3173" s="49">
        <v>6.1689999999999996</v>
      </c>
    </row>
    <row r="3174" spans="1:15" ht="15" customHeight="1" x14ac:dyDescent="0.25">
      <c r="A3174" s="17" t="str">
        <f>IFERROR(VLOOKUP($F3174,'Location List'!$A$2:$T$644,20,FALSE),"")</f>
        <v>Chris Kelly</v>
      </c>
      <c r="B3174" s="17" t="str">
        <f>IFERROR(VLOOKUP($F3174,'Location List'!$A$2:$T$644,19,FALSE),"")</f>
        <v>Mike Seymour</v>
      </c>
      <c r="C3174" s="17" t="str">
        <f>IFERROR(VLOOKUP($F3174,'Location List'!$A$2:$T$644,18,FALSE),"")</f>
        <v>Joe Hazard</v>
      </c>
      <c r="D3174" s="17" t="str">
        <f>IFERROR(VLOOKUP($F3174,'Location List'!$A$2:$T$644,9,FALSE),"")</f>
        <v>TROY WATRING</v>
      </c>
      <c r="E3174" s="17" t="str">
        <f>IFERROR(VLOOKUP($F3174,'Location List'!$A$2:$T$644,2,FALSE),"")</f>
        <v>RACINE</v>
      </c>
      <c r="F3174" s="26">
        <v>726</v>
      </c>
      <c r="G3174" s="29" t="s">
        <v>3278</v>
      </c>
      <c r="H3174" s="29" t="s">
        <v>3286</v>
      </c>
      <c r="I3174" s="26">
        <v>175</v>
      </c>
      <c r="J3174" s="26">
        <v>313</v>
      </c>
      <c r="K3174" s="26">
        <v>0</v>
      </c>
      <c r="L3174" s="26">
        <v>16</v>
      </c>
      <c r="M3174" s="26">
        <v>488</v>
      </c>
      <c r="N3174" s="26">
        <v>918</v>
      </c>
      <c r="O3174" s="49">
        <v>1.881</v>
      </c>
    </row>
    <row r="3175" spans="1:15" ht="15" customHeight="1" x14ac:dyDescent="0.25">
      <c r="A3175" s="17" t="str">
        <f>IFERROR(VLOOKUP($F3175,'Location List'!$A$2:$T$644,20,FALSE),"")</f>
        <v>Chris Kelly</v>
      </c>
      <c r="B3175" s="17" t="str">
        <f>IFERROR(VLOOKUP($F3175,'Location List'!$A$2:$T$644,19,FALSE),"")</f>
        <v>Mike Seymour</v>
      </c>
      <c r="C3175" s="17" t="str">
        <f>IFERROR(VLOOKUP($F3175,'Location List'!$A$2:$T$644,18,FALSE),"")</f>
        <v>Joe Hazard</v>
      </c>
      <c r="D3175" s="17" t="str">
        <f>IFERROR(VLOOKUP($F3175,'Location List'!$A$2:$T$644,9,FALSE),"")</f>
        <v>TROY WATRING</v>
      </c>
      <c r="E3175" s="17" t="str">
        <f>IFERROR(VLOOKUP($F3175,'Location List'!$A$2:$T$644,2,FALSE),"")</f>
        <v>RACINE</v>
      </c>
      <c r="F3175" s="26">
        <v>726</v>
      </c>
      <c r="G3175" s="29" t="s">
        <v>3278</v>
      </c>
      <c r="H3175" s="29" t="s">
        <v>3317</v>
      </c>
      <c r="I3175" s="26">
        <v>227</v>
      </c>
      <c r="J3175" s="26">
        <v>373</v>
      </c>
      <c r="K3175" s="26">
        <v>0</v>
      </c>
      <c r="L3175" s="26">
        <v>14</v>
      </c>
      <c r="M3175" s="26">
        <v>600</v>
      </c>
      <c r="N3175" s="26">
        <v>474</v>
      </c>
      <c r="O3175" s="49">
        <v>0.79</v>
      </c>
    </row>
    <row r="3176" spans="1:15" ht="15" customHeight="1" x14ac:dyDescent="0.25">
      <c r="A3176" s="17" t="str">
        <f>IFERROR(VLOOKUP($F3176,'Location List'!$A$2:$T$644,20,FALSE),"")</f>
        <v>Chris Kelly</v>
      </c>
      <c r="B3176" s="17" t="str">
        <f>IFERROR(VLOOKUP($F3176,'Location List'!$A$2:$T$644,19,FALSE),"")</f>
        <v>Mike Seymour</v>
      </c>
      <c r="C3176" s="17" t="str">
        <f>IFERROR(VLOOKUP($F3176,'Location List'!$A$2:$T$644,18,FALSE),"")</f>
        <v>Joe Hazard</v>
      </c>
      <c r="D3176" s="17" t="str">
        <f>IFERROR(VLOOKUP($F3176,'Location List'!$A$2:$T$644,9,FALSE),"")</f>
        <v>TROY WATRING</v>
      </c>
      <c r="E3176" s="17" t="str">
        <f>IFERROR(VLOOKUP($F3176,'Location List'!$A$2:$T$644,2,FALSE),"")</f>
        <v>JANESVILLE</v>
      </c>
      <c r="F3176" s="26">
        <v>728</v>
      </c>
      <c r="G3176" s="29" t="s">
        <v>3605</v>
      </c>
      <c r="H3176" s="29" t="s">
        <v>3296</v>
      </c>
      <c r="I3176" s="26">
        <v>214</v>
      </c>
      <c r="J3176" s="26">
        <v>236</v>
      </c>
      <c r="K3176" s="26">
        <v>0</v>
      </c>
      <c r="L3176" s="26">
        <v>14</v>
      </c>
      <c r="M3176" s="26">
        <v>450</v>
      </c>
      <c r="N3176" s="26">
        <v>3026</v>
      </c>
      <c r="O3176" s="49">
        <v>6.7240000000000002</v>
      </c>
    </row>
    <row r="3177" spans="1:15" ht="15" customHeight="1" x14ac:dyDescent="0.25">
      <c r="A3177" s="17" t="str">
        <f>IFERROR(VLOOKUP($F3177,'Location List'!$A$2:$T$644,20,FALSE),"")</f>
        <v>Chris Kelly</v>
      </c>
      <c r="B3177" s="17" t="str">
        <f>IFERROR(VLOOKUP($F3177,'Location List'!$A$2:$T$644,19,FALSE),"")</f>
        <v>Mike Seymour</v>
      </c>
      <c r="C3177" s="17" t="str">
        <f>IFERROR(VLOOKUP($F3177,'Location List'!$A$2:$T$644,18,FALSE),"")</f>
        <v>Joe Hazard</v>
      </c>
      <c r="D3177" s="17" t="str">
        <f>IFERROR(VLOOKUP($F3177,'Location List'!$A$2:$T$644,9,FALSE),"")</f>
        <v>TROY WATRING</v>
      </c>
      <c r="E3177" s="17" t="str">
        <f>IFERROR(VLOOKUP($F3177,'Location List'!$A$2:$T$644,2,FALSE),"")</f>
        <v>JANESVILLE</v>
      </c>
      <c r="F3177" s="26">
        <v>728</v>
      </c>
      <c r="G3177" s="29" t="s">
        <v>3272</v>
      </c>
      <c r="H3177" s="29" t="s">
        <v>3349</v>
      </c>
      <c r="I3177" s="26">
        <v>47</v>
      </c>
      <c r="J3177" s="26">
        <v>85</v>
      </c>
      <c r="K3177" s="26">
        <v>0</v>
      </c>
      <c r="L3177" s="26">
        <v>16</v>
      </c>
      <c r="M3177" s="26">
        <v>132</v>
      </c>
      <c r="N3177" s="26">
        <v>255</v>
      </c>
      <c r="O3177" s="49">
        <v>1.9319999999999999</v>
      </c>
    </row>
    <row r="3178" spans="1:15" ht="15" customHeight="1" x14ac:dyDescent="0.25">
      <c r="A3178" s="17" t="str">
        <f>IFERROR(VLOOKUP($F3178,'Location List'!$A$2:$T$644,20,FALSE),"")</f>
        <v>Chris Kelly</v>
      </c>
      <c r="B3178" s="17" t="str">
        <f>IFERROR(VLOOKUP($F3178,'Location List'!$A$2:$T$644,19,FALSE),"")</f>
        <v>Mike Seymour</v>
      </c>
      <c r="C3178" s="17" t="str">
        <f>IFERROR(VLOOKUP($F3178,'Location List'!$A$2:$T$644,18,FALSE),"")</f>
        <v>Joe Hazard</v>
      </c>
      <c r="D3178" s="17" t="str">
        <f>IFERROR(VLOOKUP($F3178,'Location List'!$A$2:$T$644,9,FALSE),"")</f>
        <v>TROY WATRING</v>
      </c>
      <c r="E3178" s="17" t="str">
        <f>IFERROR(VLOOKUP($F3178,'Location List'!$A$2:$T$644,2,FALSE),"")</f>
        <v>JANESVILLE</v>
      </c>
      <c r="F3178" s="26">
        <v>728</v>
      </c>
      <c r="G3178" s="29" t="s">
        <v>3272</v>
      </c>
      <c r="H3178" s="29" t="s">
        <v>3350</v>
      </c>
      <c r="I3178" s="26">
        <v>62</v>
      </c>
      <c r="J3178" s="26">
        <v>65</v>
      </c>
      <c r="K3178" s="26">
        <v>0</v>
      </c>
      <c r="L3178" s="26">
        <v>14</v>
      </c>
      <c r="M3178" s="26">
        <v>127</v>
      </c>
      <c r="N3178" s="26">
        <v>238</v>
      </c>
      <c r="O3178" s="49">
        <v>1.8740000000000001</v>
      </c>
    </row>
    <row r="3179" spans="1:15" ht="15" customHeight="1" x14ac:dyDescent="0.25">
      <c r="A3179" s="17" t="str">
        <f>IFERROR(VLOOKUP($F3179,'Location List'!$A$2:$T$644,20,FALSE),"")</f>
        <v>Chris Kelly</v>
      </c>
      <c r="B3179" s="17" t="str">
        <f>IFERROR(VLOOKUP($F3179,'Location List'!$A$2:$T$644,19,FALSE),"")</f>
        <v>Mike Seymour</v>
      </c>
      <c r="C3179" s="17" t="str">
        <f>IFERROR(VLOOKUP($F3179,'Location List'!$A$2:$T$644,18,FALSE),"")</f>
        <v>Joe Hazard</v>
      </c>
      <c r="D3179" s="17" t="str">
        <f>IFERROR(VLOOKUP($F3179,'Location List'!$A$2:$T$644,9,FALSE),"")</f>
        <v>TROY WATRING</v>
      </c>
      <c r="E3179" s="17" t="str">
        <f>IFERROR(VLOOKUP($F3179,'Location List'!$A$2:$T$644,2,FALSE),"")</f>
        <v>JANESVILLE</v>
      </c>
      <c r="F3179" s="26">
        <v>728</v>
      </c>
      <c r="G3179" s="29" t="s">
        <v>3272</v>
      </c>
      <c r="H3179" s="29" t="s">
        <v>3342</v>
      </c>
      <c r="I3179" s="26">
        <v>227</v>
      </c>
      <c r="J3179" s="26">
        <v>312</v>
      </c>
      <c r="K3179" s="26">
        <v>0</v>
      </c>
      <c r="L3179" s="26">
        <v>15</v>
      </c>
      <c r="M3179" s="26">
        <v>539</v>
      </c>
      <c r="N3179" s="26">
        <v>927</v>
      </c>
      <c r="O3179" s="49">
        <v>1.72</v>
      </c>
    </row>
    <row r="3180" spans="1:15" ht="15" customHeight="1" x14ac:dyDescent="0.25">
      <c r="A3180" s="17" t="str">
        <f>IFERROR(VLOOKUP($F3180,'Location List'!$A$2:$T$644,20,FALSE),"")</f>
        <v>Chris Kelly</v>
      </c>
      <c r="B3180" s="17" t="str">
        <f>IFERROR(VLOOKUP($F3180,'Location List'!$A$2:$T$644,19,FALSE),"")</f>
        <v>Mike Seymour</v>
      </c>
      <c r="C3180" s="17" t="str">
        <f>IFERROR(VLOOKUP($F3180,'Location List'!$A$2:$T$644,18,FALSE),"")</f>
        <v>Joe Hazard</v>
      </c>
      <c r="D3180" s="17" t="str">
        <f>IFERROR(VLOOKUP($F3180,'Location List'!$A$2:$T$644,9,FALSE),"")</f>
        <v>TROY WATRING</v>
      </c>
      <c r="E3180" s="17" t="str">
        <f>IFERROR(VLOOKUP($F3180,'Location List'!$A$2:$T$644,2,FALSE),"")</f>
        <v>JANESVILLE</v>
      </c>
      <c r="F3180" s="26">
        <v>728</v>
      </c>
      <c r="G3180" s="29" t="s">
        <v>3272</v>
      </c>
      <c r="H3180" s="29" t="s">
        <v>3333</v>
      </c>
      <c r="I3180" s="26">
        <v>185</v>
      </c>
      <c r="J3180" s="26">
        <v>292</v>
      </c>
      <c r="K3180" s="26">
        <v>0</v>
      </c>
      <c r="L3180" s="26">
        <v>17</v>
      </c>
      <c r="M3180" s="26">
        <v>477</v>
      </c>
      <c r="N3180" s="26">
        <v>250</v>
      </c>
      <c r="O3180" s="49">
        <v>0.52400000000000002</v>
      </c>
    </row>
    <row r="3181" spans="1:15" ht="15" customHeight="1" x14ac:dyDescent="0.25">
      <c r="A3181" s="17" t="str">
        <f>IFERROR(VLOOKUP($F3181,'Location List'!$A$2:$T$644,20,FALSE),"")</f>
        <v>Chris Kelly</v>
      </c>
      <c r="B3181" s="17" t="str">
        <f>IFERROR(VLOOKUP($F3181,'Location List'!$A$2:$T$644,19,FALSE),"")</f>
        <v>Mike Seymour</v>
      </c>
      <c r="C3181" s="17" t="str">
        <f>IFERROR(VLOOKUP($F3181,'Location List'!$A$2:$T$644,18,FALSE),"")</f>
        <v>Joe Hazard</v>
      </c>
      <c r="D3181" s="17" t="str">
        <f>IFERROR(VLOOKUP($F3181,'Location List'!$A$2:$T$644,9,FALSE),"")</f>
        <v>TROY WATRING</v>
      </c>
      <c r="E3181" s="17" t="str">
        <f>IFERROR(VLOOKUP($F3181,'Location List'!$A$2:$T$644,2,FALSE),"")</f>
        <v>JANESVILLE</v>
      </c>
      <c r="F3181" s="26">
        <v>728</v>
      </c>
      <c r="G3181" s="29" t="s">
        <v>3276</v>
      </c>
      <c r="H3181" s="29" t="s">
        <v>3277</v>
      </c>
      <c r="I3181" s="26">
        <v>82</v>
      </c>
      <c r="J3181" s="26">
        <v>83</v>
      </c>
      <c r="K3181" s="26">
        <v>0</v>
      </c>
      <c r="L3181" s="26">
        <v>15</v>
      </c>
      <c r="M3181" s="26">
        <v>165</v>
      </c>
      <c r="N3181" s="26">
        <v>324</v>
      </c>
      <c r="O3181" s="49">
        <v>1.964</v>
      </c>
    </row>
    <row r="3182" spans="1:15" ht="15" customHeight="1" x14ac:dyDescent="0.25">
      <c r="A3182" s="17" t="str">
        <f>IFERROR(VLOOKUP($F3182,'Location List'!$A$2:$T$644,20,FALSE),"")</f>
        <v>Chris Kelly</v>
      </c>
      <c r="B3182" s="17" t="str">
        <f>IFERROR(VLOOKUP($F3182,'Location List'!$A$2:$T$644,19,FALSE),"")</f>
        <v>Mike Seymour</v>
      </c>
      <c r="C3182" s="17" t="str">
        <f>IFERROR(VLOOKUP($F3182,'Location List'!$A$2:$T$644,18,FALSE),"")</f>
        <v>Joe Hazard</v>
      </c>
      <c r="D3182" s="17" t="str">
        <f>IFERROR(VLOOKUP($F3182,'Location List'!$A$2:$T$644,9,FALSE),"")</f>
        <v>TROY WATRING</v>
      </c>
      <c r="E3182" s="17" t="str">
        <f>IFERROR(VLOOKUP($F3182,'Location List'!$A$2:$T$644,2,FALSE),"")</f>
        <v>JANESVILLE</v>
      </c>
      <c r="F3182" s="26">
        <v>728</v>
      </c>
      <c r="G3182" s="29" t="s">
        <v>3278</v>
      </c>
      <c r="H3182" s="29" t="s">
        <v>3412</v>
      </c>
      <c r="I3182" s="26">
        <v>249</v>
      </c>
      <c r="J3182" s="26">
        <v>201</v>
      </c>
      <c r="K3182" s="26">
        <v>0</v>
      </c>
      <c r="L3182" s="26">
        <v>15</v>
      </c>
      <c r="M3182" s="26">
        <v>450</v>
      </c>
      <c r="N3182" s="26">
        <v>3901</v>
      </c>
      <c r="O3182" s="49">
        <v>8.6690000000000005</v>
      </c>
    </row>
    <row r="3183" spans="1:15" ht="15" customHeight="1" x14ac:dyDescent="0.25">
      <c r="A3183" s="17" t="str">
        <f>IFERROR(VLOOKUP($F3183,'Location List'!$A$2:$T$644,20,FALSE),"")</f>
        <v>Chris Kelly</v>
      </c>
      <c r="B3183" s="17" t="str">
        <f>IFERROR(VLOOKUP($F3183,'Location List'!$A$2:$T$644,19,FALSE),"")</f>
        <v>Mike Seymour</v>
      </c>
      <c r="C3183" s="17" t="str">
        <f>IFERROR(VLOOKUP($F3183,'Location List'!$A$2:$T$644,18,FALSE),"")</f>
        <v>Joe Hazard</v>
      </c>
      <c r="D3183" s="17" t="str">
        <f>IFERROR(VLOOKUP($F3183,'Location List'!$A$2:$T$644,9,FALSE),"")</f>
        <v>TROY WATRING</v>
      </c>
      <c r="E3183" s="17" t="str">
        <f>IFERROR(VLOOKUP($F3183,'Location List'!$A$2:$T$644,2,FALSE),"")</f>
        <v>JANESVILLE</v>
      </c>
      <c r="F3183" s="26">
        <v>728</v>
      </c>
      <c r="G3183" s="29" t="s">
        <v>3278</v>
      </c>
      <c r="H3183" s="29" t="s">
        <v>3442</v>
      </c>
      <c r="I3183" s="26">
        <v>248</v>
      </c>
      <c r="J3183" s="26">
        <v>179</v>
      </c>
      <c r="K3183" s="26">
        <v>0</v>
      </c>
      <c r="L3183" s="26">
        <v>16</v>
      </c>
      <c r="M3183" s="26">
        <v>427</v>
      </c>
      <c r="N3183" s="26">
        <v>2810</v>
      </c>
      <c r="O3183" s="49">
        <v>6.5650000000000004</v>
      </c>
    </row>
    <row r="3184" spans="1:15" ht="15" customHeight="1" x14ac:dyDescent="0.25">
      <c r="A3184" s="17" t="str">
        <f>IFERROR(VLOOKUP($F3184,'Location List'!$A$2:$T$644,20,FALSE),"")</f>
        <v>Chris Kelly</v>
      </c>
      <c r="B3184" s="17" t="str">
        <f>IFERROR(VLOOKUP($F3184,'Location List'!$A$2:$T$644,19,FALSE),"")</f>
        <v>Mike Seymour</v>
      </c>
      <c r="C3184" s="17" t="str">
        <f>IFERROR(VLOOKUP($F3184,'Location List'!$A$2:$T$644,18,FALSE),"")</f>
        <v>Joe Hazard</v>
      </c>
      <c r="D3184" s="17" t="str">
        <f>IFERROR(VLOOKUP($F3184,'Location List'!$A$2:$T$644,9,FALSE),"")</f>
        <v>TROY WATRING</v>
      </c>
      <c r="E3184" s="17" t="str">
        <f>IFERROR(VLOOKUP($F3184,'Location List'!$A$2:$T$644,2,FALSE),"")</f>
        <v>JANESVILLE</v>
      </c>
      <c r="F3184" s="26">
        <v>728</v>
      </c>
      <c r="G3184" s="29" t="s">
        <v>3278</v>
      </c>
      <c r="H3184" s="29" t="s">
        <v>3339</v>
      </c>
      <c r="I3184" s="26">
        <v>205</v>
      </c>
      <c r="J3184" s="26">
        <v>274</v>
      </c>
      <c r="K3184" s="26">
        <v>0</v>
      </c>
      <c r="L3184" s="26">
        <v>15</v>
      </c>
      <c r="M3184" s="26">
        <v>479</v>
      </c>
      <c r="N3184" s="26">
        <v>879</v>
      </c>
      <c r="O3184" s="49">
        <v>1.835</v>
      </c>
    </row>
    <row r="3185" spans="1:15" ht="15" customHeight="1" x14ac:dyDescent="0.25">
      <c r="A3185" s="17" t="str">
        <f>IFERROR(VLOOKUP($F3185,'Location List'!$A$2:$T$644,20,FALSE),"")</f>
        <v>Chris Kelly</v>
      </c>
      <c r="B3185" s="17" t="str">
        <f>IFERROR(VLOOKUP($F3185,'Location List'!$A$2:$T$644,19,FALSE),"")</f>
        <v>Mike Seymour</v>
      </c>
      <c r="C3185" s="17" t="str">
        <f>IFERROR(VLOOKUP($F3185,'Location List'!$A$2:$T$644,18,FALSE),"")</f>
        <v>Joe Hazard</v>
      </c>
      <c r="D3185" s="17" t="str">
        <f>IFERROR(VLOOKUP($F3185,'Location List'!$A$2:$T$644,9,FALSE),"")</f>
        <v>TROY WATRING</v>
      </c>
      <c r="E3185" s="17" t="str">
        <f>IFERROR(VLOOKUP($F3185,'Location List'!$A$2:$T$644,2,FALSE),"")</f>
        <v>JANESVILLE</v>
      </c>
      <c r="F3185" s="26">
        <v>728</v>
      </c>
      <c r="G3185" s="29" t="s">
        <v>3278</v>
      </c>
      <c r="H3185" s="29" t="s">
        <v>3424</v>
      </c>
      <c r="I3185" s="26">
        <v>207</v>
      </c>
      <c r="J3185" s="26">
        <v>217</v>
      </c>
      <c r="K3185" s="26">
        <v>0</v>
      </c>
      <c r="L3185" s="26">
        <v>16</v>
      </c>
      <c r="M3185" s="26">
        <v>424</v>
      </c>
      <c r="N3185" s="26">
        <v>758</v>
      </c>
      <c r="O3185" s="49">
        <v>1.788</v>
      </c>
    </row>
    <row r="3186" spans="1:15" ht="15" customHeight="1" x14ac:dyDescent="0.25">
      <c r="A3186" s="17" t="str">
        <f>IFERROR(VLOOKUP($F3186,'Location List'!$A$2:$T$644,20,FALSE),"")</f>
        <v>Bill Eich</v>
      </c>
      <c r="B3186" s="17" t="str">
        <f>IFERROR(VLOOKUP($F3186,'Location List'!$A$2:$T$644,19,FALSE),"")</f>
        <v>Mike Seymour</v>
      </c>
      <c r="C3186" s="17" t="str">
        <f>IFERROR(VLOOKUP($F3186,'Location List'!$A$2:$T$644,18,FALSE),"")</f>
        <v>D. Jacobs</v>
      </c>
      <c r="D3186" s="17" t="str">
        <f>IFERROR(VLOOKUP($F3186,'Location List'!$A$2:$T$644,9,FALSE),"")</f>
        <v>JOSEPH RISNEAR</v>
      </c>
      <c r="E3186" s="17" t="str">
        <f>IFERROR(VLOOKUP($F3186,'Location List'!$A$2:$T$644,2,FALSE),"")</f>
        <v>CUMBERLAND</v>
      </c>
      <c r="F3186" s="26">
        <v>729</v>
      </c>
      <c r="G3186" s="29" t="s">
        <v>3272</v>
      </c>
      <c r="H3186" s="29" t="s">
        <v>3332</v>
      </c>
      <c r="I3186" s="26">
        <v>188</v>
      </c>
      <c r="J3186" s="26">
        <v>584</v>
      </c>
      <c r="K3186" s="26">
        <v>0</v>
      </c>
      <c r="L3186" s="26">
        <v>13</v>
      </c>
      <c r="M3186" s="26">
        <v>772</v>
      </c>
      <c r="N3186" s="26">
        <v>4864</v>
      </c>
      <c r="O3186" s="49">
        <v>6.3010000000000002</v>
      </c>
    </row>
    <row r="3187" spans="1:15" ht="15" customHeight="1" x14ac:dyDescent="0.25">
      <c r="A3187" s="17" t="str">
        <f>IFERROR(VLOOKUP($F3187,'Location List'!$A$2:$T$644,20,FALSE),"")</f>
        <v>Bill Eich</v>
      </c>
      <c r="B3187" s="17" t="str">
        <f>IFERROR(VLOOKUP($F3187,'Location List'!$A$2:$T$644,19,FALSE),"")</f>
        <v>Mike Seymour</v>
      </c>
      <c r="C3187" s="17" t="str">
        <f>IFERROR(VLOOKUP($F3187,'Location List'!$A$2:$T$644,18,FALSE),"")</f>
        <v>D. Jacobs</v>
      </c>
      <c r="D3187" s="17" t="str">
        <f>IFERROR(VLOOKUP($F3187,'Location List'!$A$2:$T$644,9,FALSE),"")</f>
        <v>JOSEPH RISNEAR</v>
      </c>
      <c r="E3187" s="17" t="str">
        <f>IFERROR(VLOOKUP($F3187,'Location List'!$A$2:$T$644,2,FALSE),"")</f>
        <v>CUMBERLAND</v>
      </c>
      <c r="F3187" s="26">
        <v>729</v>
      </c>
      <c r="G3187" s="29" t="s">
        <v>3278</v>
      </c>
      <c r="H3187" s="29" t="s">
        <v>3339</v>
      </c>
      <c r="I3187" s="26">
        <v>166</v>
      </c>
      <c r="J3187" s="26">
        <v>269</v>
      </c>
      <c r="K3187" s="26">
        <v>0</v>
      </c>
      <c r="L3187" s="26">
        <v>13</v>
      </c>
      <c r="M3187" s="26">
        <v>435</v>
      </c>
      <c r="N3187" s="26">
        <v>594</v>
      </c>
      <c r="O3187" s="49">
        <v>1.3660000000000001</v>
      </c>
    </row>
    <row r="3188" spans="1:15" ht="15" customHeight="1" x14ac:dyDescent="0.25">
      <c r="A3188" s="17" t="str">
        <f>IFERROR(VLOOKUP($F3188,'Location List'!$A$2:$T$644,20,FALSE),"")</f>
        <v>Tim Kerum</v>
      </c>
      <c r="B3188" s="17" t="str">
        <f>IFERROR(VLOOKUP($F3188,'Location List'!$A$2:$T$644,19,FALSE),"")</f>
        <v>Mike Seymour</v>
      </c>
      <c r="C3188" s="17" t="str">
        <f>IFERROR(VLOOKUP($F3188,'Location List'!$A$2:$T$644,18,FALSE),"")</f>
        <v>Dean Bilstein</v>
      </c>
      <c r="D3188" s="17" t="str">
        <f>IFERROR(VLOOKUP($F3188,'Location List'!$A$2:$T$644,9,FALSE),"")</f>
        <v>Eric Montes</v>
      </c>
      <c r="E3188" s="17" t="str">
        <f>IFERROR(VLOOKUP($F3188,'Location List'!$A$2:$T$644,2,FALSE),"")</f>
        <v>OMAHA</v>
      </c>
      <c r="F3188" s="26">
        <v>733</v>
      </c>
      <c r="G3188" s="29" t="s">
        <v>3272</v>
      </c>
      <c r="H3188" s="29" t="s">
        <v>3529</v>
      </c>
      <c r="I3188" s="26">
        <v>3</v>
      </c>
      <c r="J3188" s="26">
        <v>5</v>
      </c>
      <c r="K3188" s="26">
        <v>0</v>
      </c>
      <c r="L3188" s="26">
        <v>8</v>
      </c>
      <c r="M3188" s="26">
        <v>8</v>
      </c>
      <c r="N3188" s="26">
        <v>0</v>
      </c>
      <c r="O3188" s="49">
        <v>0</v>
      </c>
    </row>
    <row r="3189" spans="1:15" ht="15" customHeight="1" x14ac:dyDescent="0.25">
      <c r="A3189" s="17" t="str">
        <f>IFERROR(VLOOKUP($F3189,'Location List'!$A$2:$T$644,20,FALSE),"")</f>
        <v>Tim Kerum</v>
      </c>
      <c r="B3189" s="17" t="str">
        <f>IFERROR(VLOOKUP($F3189,'Location List'!$A$2:$T$644,19,FALSE),"")</f>
        <v>Mike Seymour</v>
      </c>
      <c r="C3189" s="17" t="str">
        <f>IFERROR(VLOOKUP($F3189,'Location List'!$A$2:$T$644,18,FALSE),"")</f>
        <v>Dean Bilstein</v>
      </c>
      <c r="D3189" s="17" t="str">
        <f>IFERROR(VLOOKUP($F3189,'Location List'!$A$2:$T$644,9,FALSE),"")</f>
        <v>Eric Montes</v>
      </c>
      <c r="E3189" s="17" t="str">
        <f>IFERROR(VLOOKUP($F3189,'Location List'!$A$2:$T$644,2,FALSE),"")</f>
        <v>OMAHA</v>
      </c>
      <c r="F3189" s="26">
        <v>733</v>
      </c>
      <c r="G3189" s="29" t="s">
        <v>3272</v>
      </c>
      <c r="H3189" s="29" t="s">
        <v>3275</v>
      </c>
      <c r="I3189" s="26">
        <v>68</v>
      </c>
      <c r="J3189" s="26">
        <v>182</v>
      </c>
      <c r="K3189" s="26">
        <v>0</v>
      </c>
      <c r="L3189" s="26">
        <v>14</v>
      </c>
      <c r="M3189" s="26">
        <v>250</v>
      </c>
      <c r="N3189" s="26">
        <v>1636</v>
      </c>
      <c r="O3189" s="49">
        <v>6.5439999999999996</v>
      </c>
    </row>
    <row r="3190" spans="1:15" ht="15" customHeight="1" x14ac:dyDescent="0.25">
      <c r="A3190" s="17" t="str">
        <f>IFERROR(VLOOKUP($F3190,'Location List'!$A$2:$T$644,20,FALSE),"")</f>
        <v>Tim Kerum</v>
      </c>
      <c r="B3190" s="17" t="str">
        <f>IFERROR(VLOOKUP($F3190,'Location List'!$A$2:$T$644,19,FALSE),"")</f>
        <v>Mike Seymour</v>
      </c>
      <c r="C3190" s="17" t="str">
        <f>IFERROR(VLOOKUP($F3190,'Location List'!$A$2:$T$644,18,FALSE),"")</f>
        <v>Dean Bilstein</v>
      </c>
      <c r="D3190" s="17" t="str">
        <f>IFERROR(VLOOKUP($F3190,'Location List'!$A$2:$T$644,9,FALSE),"")</f>
        <v>Eric Montes</v>
      </c>
      <c r="E3190" s="17" t="str">
        <f>IFERROR(VLOOKUP($F3190,'Location List'!$A$2:$T$644,2,FALSE),"")</f>
        <v>OMAHA</v>
      </c>
      <c r="F3190" s="26">
        <v>733</v>
      </c>
      <c r="G3190" s="29" t="s">
        <v>3272</v>
      </c>
      <c r="H3190" s="29" t="s">
        <v>3332</v>
      </c>
      <c r="I3190" s="26">
        <v>39</v>
      </c>
      <c r="J3190" s="26">
        <v>174</v>
      </c>
      <c r="K3190" s="26">
        <v>0</v>
      </c>
      <c r="L3190" s="26">
        <v>13</v>
      </c>
      <c r="M3190" s="26">
        <v>213</v>
      </c>
      <c r="N3190" s="26">
        <v>2525</v>
      </c>
      <c r="O3190" s="49">
        <v>11.853999999999999</v>
      </c>
    </row>
    <row r="3191" spans="1:15" ht="15" customHeight="1" x14ac:dyDescent="0.25">
      <c r="A3191" s="17" t="str">
        <f>IFERROR(VLOOKUP($F3191,'Location List'!$A$2:$T$644,20,FALSE),"")</f>
        <v>Tim Kerum</v>
      </c>
      <c r="B3191" s="17" t="str">
        <f>IFERROR(VLOOKUP($F3191,'Location List'!$A$2:$T$644,19,FALSE),"")</f>
        <v>Mike Seymour</v>
      </c>
      <c r="C3191" s="17" t="str">
        <f>IFERROR(VLOOKUP($F3191,'Location List'!$A$2:$T$644,18,FALSE),"")</f>
        <v>Dean Bilstein</v>
      </c>
      <c r="D3191" s="17" t="str">
        <f>IFERROR(VLOOKUP($F3191,'Location List'!$A$2:$T$644,9,FALSE),"")</f>
        <v>Eric Montes</v>
      </c>
      <c r="E3191" s="17" t="str">
        <f>IFERROR(VLOOKUP($F3191,'Location List'!$A$2:$T$644,2,FALSE),"")</f>
        <v>OMAHA</v>
      </c>
      <c r="F3191" s="26">
        <v>733</v>
      </c>
      <c r="G3191" s="29" t="s">
        <v>3272</v>
      </c>
      <c r="H3191" s="29" t="s">
        <v>3333</v>
      </c>
      <c r="I3191" s="26">
        <v>103</v>
      </c>
      <c r="J3191" s="26">
        <v>599</v>
      </c>
      <c r="K3191" s="26">
        <v>0</v>
      </c>
      <c r="L3191" s="26">
        <v>13</v>
      </c>
      <c r="M3191" s="26">
        <v>702</v>
      </c>
      <c r="N3191" s="26">
        <v>5248</v>
      </c>
      <c r="O3191" s="49">
        <v>7.476</v>
      </c>
    </row>
    <row r="3192" spans="1:15" ht="15" customHeight="1" x14ac:dyDescent="0.25">
      <c r="A3192" s="17" t="str">
        <f>IFERROR(VLOOKUP($F3192,'Location List'!$A$2:$T$644,20,FALSE),"")</f>
        <v>Tim Kerum</v>
      </c>
      <c r="B3192" s="17" t="str">
        <f>IFERROR(VLOOKUP($F3192,'Location List'!$A$2:$T$644,19,FALSE),"")</f>
        <v>Mike Seymour</v>
      </c>
      <c r="C3192" s="17" t="str">
        <f>IFERROR(VLOOKUP($F3192,'Location List'!$A$2:$T$644,18,FALSE),"")</f>
        <v>Dean Bilstein</v>
      </c>
      <c r="D3192" s="17" t="str">
        <f>IFERROR(VLOOKUP($F3192,'Location List'!$A$2:$T$644,9,FALSE),"")</f>
        <v>Eric Montes</v>
      </c>
      <c r="E3192" s="17" t="str">
        <f>IFERROR(VLOOKUP($F3192,'Location List'!$A$2:$T$644,2,FALSE),"")</f>
        <v>OMAHA</v>
      </c>
      <c r="F3192" s="26">
        <v>733</v>
      </c>
      <c r="G3192" s="29" t="s">
        <v>3278</v>
      </c>
      <c r="H3192" s="29" t="s">
        <v>3420</v>
      </c>
      <c r="I3192" s="26">
        <v>86</v>
      </c>
      <c r="J3192" s="26">
        <v>368</v>
      </c>
      <c r="K3192" s="26">
        <v>0</v>
      </c>
      <c r="L3192" s="26">
        <v>14</v>
      </c>
      <c r="M3192" s="26">
        <v>454</v>
      </c>
      <c r="N3192" s="26">
        <v>2894</v>
      </c>
      <c r="O3192" s="49">
        <v>6.3739999999999997</v>
      </c>
    </row>
    <row r="3193" spans="1:15" ht="15" customHeight="1" x14ac:dyDescent="0.25">
      <c r="A3193" s="17" t="str">
        <f>IFERROR(VLOOKUP($F3193,'Location List'!$A$2:$T$644,20,FALSE),"")</f>
        <v>Tim Kerum</v>
      </c>
      <c r="B3193" s="17" t="str">
        <f>IFERROR(VLOOKUP($F3193,'Location List'!$A$2:$T$644,19,FALSE),"")</f>
        <v>Mike Seymour</v>
      </c>
      <c r="C3193" s="17" t="str">
        <f>IFERROR(VLOOKUP($F3193,'Location List'!$A$2:$T$644,18,FALSE),"")</f>
        <v>Dean Bilstein</v>
      </c>
      <c r="D3193" s="17" t="str">
        <f>IFERROR(VLOOKUP($F3193,'Location List'!$A$2:$T$644,9,FALSE),"")</f>
        <v>Eric Montes</v>
      </c>
      <c r="E3193" s="17" t="str">
        <f>IFERROR(VLOOKUP($F3193,'Location List'!$A$2:$T$644,2,FALSE),"")</f>
        <v>OMAHA</v>
      </c>
      <c r="F3193" s="26">
        <v>733</v>
      </c>
      <c r="G3193" s="29" t="s">
        <v>3278</v>
      </c>
      <c r="H3193" s="29" t="s">
        <v>3496</v>
      </c>
      <c r="I3193" s="26">
        <v>286</v>
      </c>
      <c r="J3193" s="26">
        <v>994</v>
      </c>
      <c r="K3193" s="26">
        <v>0</v>
      </c>
      <c r="L3193" s="26">
        <v>11</v>
      </c>
      <c r="M3193" s="26">
        <v>1280</v>
      </c>
      <c r="N3193" s="26">
        <v>1640</v>
      </c>
      <c r="O3193" s="49">
        <v>1.2809999999999999</v>
      </c>
    </row>
    <row r="3194" spans="1:15" ht="15" customHeight="1" x14ac:dyDescent="0.25">
      <c r="A3194" s="17" t="str">
        <f>IFERROR(VLOOKUP($F3194,'Location List'!$A$2:$T$644,20,FALSE),"")</f>
        <v>Tim Kerum</v>
      </c>
      <c r="B3194" s="17" t="str">
        <f>IFERROR(VLOOKUP($F3194,'Location List'!$A$2:$T$644,19,FALSE),"")</f>
        <v>Mike Seymour</v>
      </c>
      <c r="C3194" s="17" t="str">
        <f>IFERROR(VLOOKUP($F3194,'Location List'!$A$2:$T$644,18,FALSE),"")</f>
        <v>Dean Bilstein</v>
      </c>
      <c r="D3194" s="17" t="str">
        <f>IFERROR(VLOOKUP($F3194,'Location List'!$A$2:$T$644,9,FALSE),"")</f>
        <v>Eric Montes</v>
      </c>
      <c r="E3194" s="17" t="str">
        <f>IFERROR(VLOOKUP($F3194,'Location List'!$A$2:$T$644,2,FALSE),"")</f>
        <v>OMAHA</v>
      </c>
      <c r="F3194" s="26">
        <v>733</v>
      </c>
      <c r="G3194" s="29" t="s">
        <v>3278</v>
      </c>
      <c r="H3194" s="29" t="s">
        <v>3497</v>
      </c>
      <c r="I3194" s="26">
        <v>358</v>
      </c>
      <c r="J3194" s="26">
        <v>1067</v>
      </c>
      <c r="K3194" s="26">
        <v>0</v>
      </c>
      <c r="L3194" s="26">
        <v>13</v>
      </c>
      <c r="M3194" s="26">
        <v>1425</v>
      </c>
      <c r="N3194" s="26">
        <v>1425</v>
      </c>
      <c r="O3194" s="49">
        <v>1</v>
      </c>
    </row>
    <row r="3195" spans="1:15" ht="15" customHeight="1" x14ac:dyDescent="0.25">
      <c r="A3195" s="17" t="str">
        <f>IFERROR(VLOOKUP($F3195,'Location List'!$A$2:$T$644,20,FALSE),"")</f>
        <v>Tim Kerum</v>
      </c>
      <c r="B3195" s="17" t="str">
        <f>IFERROR(VLOOKUP($F3195,'Location List'!$A$2:$T$644,19,FALSE),"")</f>
        <v>Mike Seymour</v>
      </c>
      <c r="C3195" s="17" t="str">
        <f>IFERROR(VLOOKUP($F3195,'Location List'!$A$2:$T$644,18,FALSE),"")</f>
        <v>Dean Bilstein</v>
      </c>
      <c r="D3195" s="17" t="str">
        <f>IFERROR(VLOOKUP($F3195,'Location List'!$A$2:$T$644,9,FALSE),"")</f>
        <v>Eric Montes</v>
      </c>
      <c r="E3195" s="17" t="str">
        <f>IFERROR(VLOOKUP($F3195,'Location List'!$A$2:$T$644,2,FALSE),"")</f>
        <v>OMAHA</v>
      </c>
      <c r="F3195" s="26">
        <v>733</v>
      </c>
      <c r="G3195" s="29" t="s">
        <v>3278</v>
      </c>
      <c r="H3195" s="29" t="s">
        <v>3467</v>
      </c>
      <c r="I3195" s="26">
        <v>98</v>
      </c>
      <c r="J3195" s="26">
        <v>286</v>
      </c>
      <c r="K3195" s="26">
        <v>0</v>
      </c>
      <c r="L3195" s="26">
        <v>13</v>
      </c>
      <c r="M3195" s="26">
        <v>384</v>
      </c>
      <c r="N3195" s="26">
        <v>744</v>
      </c>
      <c r="O3195" s="49">
        <v>1.9379999999999999</v>
      </c>
    </row>
    <row r="3196" spans="1:15" ht="15" customHeight="1" x14ac:dyDescent="0.25">
      <c r="A3196" s="17" t="str">
        <f>IFERROR(VLOOKUP($F3196,'Location List'!$A$2:$T$644,20,FALSE),"")</f>
        <v>Tim Kerum</v>
      </c>
      <c r="B3196" s="17" t="str">
        <f>IFERROR(VLOOKUP($F3196,'Location List'!$A$2:$T$644,19,FALSE),"")</f>
        <v>Mike Seymour</v>
      </c>
      <c r="C3196" s="17" t="str">
        <f>IFERROR(VLOOKUP($F3196,'Location List'!$A$2:$T$644,18,FALSE),"")</f>
        <v>Dean Bilstein</v>
      </c>
      <c r="D3196" s="17" t="str">
        <f>IFERROR(VLOOKUP($F3196,'Location List'!$A$2:$T$644,9,FALSE),"")</f>
        <v>Eric Montes</v>
      </c>
      <c r="E3196" s="17" t="str">
        <f>IFERROR(VLOOKUP($F3196,'Location List'!$A$2:$T$644,2,FALSE),"")</f>
        <v>OMAHA</v>
      </c>
      <c r="F3196" s="26">
        <v>733</v>
      </c>
      <c r="G3196" s="29" t="s">
        <v>3278</v>
      </c>
      <c r="H3196" s="29" t="s">
        <v>3615</v>
      </c>
      <c r="I3196" s="26">
        <v>53</v>
      </c>
      <c r="J3196" s="26">
        <v>162</v>
      </c>
      <c r="K3196" s="26">
        <v>0</v>
      </c>
      <c r="L3196" s="26">
        <v>14</v>
      </c>
      <c r="M3196" s="26">
        <v>215</v>
      </c>
      <c r="N3196" s="26">
        <v>1341</v>
      </c>
      <c r="O3196" s="49">
        <v>6.2370000000000001</v>
      </c>
    </row>
    <row r="3197" spans="1:15" ht="15" customHeight="1" x14ac:dyDescent="0.25">
      <c r="A3197" s="17" t="str">
        <f>IFERROR(VLOOKUP($F3197,'Location List'!$A$2:$T$644,20,FALSE),"")</f>
        <v>Tim Kerum</v>
      </c>
      <c r="B3197" s="17" t="str">
        <f>IFERROR(VLOOKUP($F3197,'Location List'!$A$2:$T$644,19,FALSE),"")</f>
        <v>Mike Seymour</v>
      </c>
      <c r="C3197" s="17" t="str">
        <f>IFERROR(VLOOKUP($F3197,'Location List'!$A$2:$T$644,18,FALSE),"")</f>
        <v>Dean Bilstein</v>
      </c>
      <c r="D3197" s="17" t="str">
        <f>IFERROR(VLOOKUP($F3197,'Location List'!$A$2:$T$644,9,FALSE),"")</f>
        <v>Eric Montes</v>
      </c>
      <c r="E3197" s="17" t="str">
        <f>IFERROR(VLOOKUP($F3197,'Location List'!$A$2:$T$644,2,FALSE),"")</f>
        <v>OMAHA</v>
      </c>
      <c r="F3197" s="26">
        <v>733</v>
      </c>
      <c r="G3197" s="29" t="s">
        <v>3278</v>
      </c>
      <c r="H3197" s="29" t="s">
        <v>3348</v>
      </c>
      <c r="I3197" s="26">
        <v>42</v>
      </c>
      <c r="J3197" s="26">
        <v>163</v>
      </c>
      <c r="K3197" s="26">
        <v>0</v>
      </c>
      <c r="L3197" s="26">
        <v>15</v>
      </c>
      <c r="M3197" s="26">
        <v>205</v>
      </c>
      <c r="N3197" s="26">
        <v>0</v>
      </c>
      <c r="O3197" s="49">
        <v>0</v>
      </c>
    </row>
    <row r="3198" spans="1:15" ht="15" customHeight="1" x14ac:dyDescent="0.25">
      <c r="A3198" s="17" t="str">
        <f>IFERROR(VLOOKUP($F3198,'Location List'!$A$2:$T$644,20,FALSE),"")</f>
        <v>Bill Eich</v>
      </c>
      <c r="B3198" s="17" t="str">
        <f>IFERROR(VLOOKUP($F3198,'Location List'!$A$2:$T$644,19,FALSE),"")</f>
        <v>Mike Seymour</v>
      </c>
      <c r="C3198" s="17" t="str">
        <f>IFERROR(VLOOKUP($F3198,'Location List'!$A$2:$T$644,18,FALSE),"")</f>
        <v>Darren Letulle</v>
      </c>
      <c r="D3198" s="17" t="str">
        <f>IFERROR(VLOOKUP($F3198,'Location List'!$A$2:$T$644,9,FALSE),"")</f>
        <v>ANTHONY CHAPA</v>
      </c>
      <c r="E3198" s="17" t="str">
        <f>IFERROR(VLOOKUP($F3198,'Location List'!$A$2:$T$644,2,FALSE),"")</f>
        <v>SUGARLAND</v>
      </c>
      <c r="F3198" s="26">
        <v>735</v>
      </c>
      <c r="G3198" s="29" t="s">
        <v>3276</v>
      </c>
      <c r="H3198" s="29" t="s">
        <v>3347</v>
      </c>
      <c r="I3198" s="26">
        <v>262</v>
      </c>
      <c r="J3198" s="26">
        <v>340</v>
      </c>
      <c r="K3198" s="26">
        <v>0</v>
      </c>
      <c r="L3198" s="26">
        <v>14</v>
      </c>
      <c r="M3198" s="26">
        <v>602</v>
      </c>
      <c r="N3198" s="26">
        <v>725</v>
      </c>
      <c r="O3198" s="49">
        <v>1.204</v>
      </c>
    </row>
    <row r="3199" spans="1:15" ht="15" customHeight="1" x14ac:dyDescent="0.25">
      <c r="A3199" s="17" t="str">
        <f>IFERROR(VLOOKUP($F3199,'Location List'!$A$2:$T$644,20,FALSE),"")</f>
        <v>Bill Eich</v>
      </c>
      <c r="B3199" s="17" t="str">
        <f>IFERROR(VLOOKUP($F3199,'Location List'!$A$2:$T$644,19,FALSE),"")</f>
        <v>Mike Seymour</v>
      </c>
      <c r="C3199" s="17" t="str">
        <f>IFERROR(VLOOKUP($F3199,'Location List'!$A$2:$T$644,18,FALSE),"")</f>
        <v>Darren Letulle</v>
      </c>
      <c r="D3199" s="17" t="str">
        <f>IFERROR(VLOOKUP($F3199,'Location List'!$A$2:$T$644,9,FALSE),"")</f>
        <v>ANTHONY CHAPA</v>
      </c>
      <c r="E3199" s="17" t="str">
        <f>IFERROR(VLOOKUP($F3199,'Location List'!$A$2:$T$644,2,FALSE),"")</f>
        <v>SUGARLAND</v>
      </c>
      <c r="F3199" s="26">
        <v>735</v>
      </c>
      <c r="G3199" s="29" t="s">
        <v>3276</v>
      </c>
      <c r="H3199" s="29" t="s">
        <v>3306</v>
      </c>
      <c r="I3199" s="26">
        <v>69</v>
      </c>
      <c r="J3199" s="26">
        <v>126</v>
      </c>
      <c r="K3199" s="26">
        <v>0</v>
      </c>
      <c r="L3199" s="26">
        <v>14</v>
      </c>
      <c r="M3199" s="26">
        <v>195</v>
      </c>
      <c r="N3199" s="26">
        <v>331</v>
      </c>
      <c r="O3199" s="49">
        <v>1.6970000000000001</v>
      </c>
    </row>
    <row r="3200" spans="1:15" ht="15" customHeight="1" x14ac:dyDescent="0.25">
      <c r="A3200" s="17" t="str">
        <f>IFERROR(VLOOKUP($F3200,'Location List'!$A$2:$T$644,20,FALSE),"")</f>
        <v>Bill Eich</v>
      </c>
      <c r="B3200" s="17" t="str">
        <f>IFERROR(VLOOKUP($F3200,'Location List'!$A$2:$T$644,19,FALSE),"")</f>
        <v>Mike Seymour</v>
      </c>
      <c r="C3200" s="17" t="str">
        <f>IFERROR(VLOOKUP($F3200,'Location List'!$A$2:$T$644,18,FALSE),"")</f>
        <v>Darren Letulle</v>
      </c>
      <c r="D3200" s="17" t="str">
        <f>IFERROR(VLOOKUP($F3200,'Location List'!$A$2:$T$644,9,FALSE),"")</f>
        <v>ANTHONY CHAPA</v>
      </c>
      <c r="E3200" s="17" t="str">
        <f>IFERROR(VLOOKUP($F3200,'Location List'!$A$2:$T$644,2,FALSE),"")</f>
        <v>SUGARLAND</v>
      </c>
      <c r="F3200" s="26">
        <v>735</v>
      </c>
      <c r="G3200" s="29" t="s">
        <v>3278</v>
      </c>
      <c r="H3200" s="29" t="s">
        <v>3439</v>
      </c>
      <c r="I3200" s="26">
        <v>353</v>
      </c>
      <c r="J3200" s="26">
        <v>599</v>
      </c>
      <c r="K3200" s="26">
        <v>0</v>
      </c>
      <c r="L3200" s="26">
        <v>15</v>
      </c>
      <c r="M3200" s="26">
        <v>952</v>
      </c>
      <c r="N3200" s="26">
        <v>1471</v>
      </c>
      <c r="O3200" s="49">
        <v>1.5449999999999999</v>
      </c>
    </row>
    <row r="3201" spans="1:15" ht="15" customHeight="1" x14ac:dyDescent="0.25">
      <c r="A3201" s="17" t="str">
        <f>IFERROR(VLOOKUP($F3201,'Location List'!$A$2:$T$644,20,FALSE),"")</f>
        <v>Bill Eich</v>
      </c>
      <c r="B3201" s="17" t="str">
        <f>IFERROR(VLOOKUP($F3201,'Location List'!$A$2:$T$644,19,FALSE),"")</f>
        <v>Mike Seymour</v>
      </c>
      <c r="C3201" s="17" t="str">
        <f>IFERROR(VLOOKUP($F3201,'Location List'!$A$2:$T$644,18,FALSE),"")</f>
        <v>Darren Letulle</v>
      </c>
      <c r="D3201" s="17" t="str">
        <f>IFERROR(VLOOKUP($F3201,'Location List'!$A$2:$T$644,9,FALSE),"")</f>
        <v>ANTHONY CHAPA</v>
      </c>
      <c r="E3201" s="17" t="str">
        <f>IFERROR(VLOOKUP($F3201,'Location List'!$A$2:$T$644,2,FALSE),"")</f>
        <v>SUGARLAND</v>
      </c>
      <c r="F3201" s="26">
        <v>735</v>
      </c>
      <c r="G3201" s="29" t="s">
        <v>3495</v>
      </c>
      <c r="H3201" s="29" t="s">
        <v>3295</v>
      </c>
      <c r="I3201" s="26">
        <v>277</v>
      </c>
      <c r="J3201" s="26">
        <v>330</v>
      </c>
      <c r="K3201" s="26">
        <v>0</v>
      </c>
      <c r="L3201" s="26">
        <v>16</v>
      </c>
      <c r="M3201" s="26">
        <v>607</v>
      </c>
      <c r="N3201" s="26">
        <v>3789</v>
      </c>
      <c r="O3201" s="49">
        <v>6.242</v>
      </c>
    </row>
    <row r="3202" spans="1:15" ht="15" customHeight="1" x14ac:dyDescent="0.25">
      <c r="A3202" s="17" t="str">
        <f>IFERROR(VLOOKUP($F3202,'Location List'!$A$2:$T$644,20,FALSE),"")</f>
        <v>Chris Kelly</v>
      </c>
      <c r="B3202" s="17" t="str">
        <f>IFERROR(VLOOKUP($F3202,'Location List'!$A$2:$T$644,19,FALSE),"")</f>
        <v>Mike Seymour</v>
      </c>
      <c r="C3202" s="17" t="str">
        <f>IFERROR(VLOOKUP($F3202,'Location List'!$A$2:$T$644,18,FALSE),"")</f>
        <v>Chris Monteleone</v>
      </c>
      <c r="D3202" s="17" t="str">
        <f>IFERROR(VLOOKUP($F3202,'Location List'!$A$2:$T$644,9,FALSE),"")</f>
        <v>ALI ELALI</v>
      </c>
      <c r="E3202" s="17" t="str">
        <f>IFERROR(VLOOKUP($F3202,'Location List'!$A$2:$T$644,2,FALSE),"")</f>
        <v>NW COLUMBUS</v>
      </c>
      <c r="F3202" s="26">
        <v>736</v>
      </c>
      <c r="G3202" s="29" t="s">
        <v>3605</v>
      </c>
      <c r="H3202" s="29" t="s">
        <v>3430</v>
      </c>
      <c r="I3202" s="26">
        <v>249</v>
      </c>
      <c r="J3202" s="26">
        <v>409</v>
      </c>
      <c r="K3202" s="26">
        <v>0</v>
      </c>
      <c r="L3202" s="26">
        <v>17</v>
      </c>
      <c r="M3202" s="26">
        <v>658</v>
      </c>
      <c r="N3202" s="26">
        <v>5216</v>
      </c>
      <c r="O3202" s="49">
        <v>7.9269999999999996</v>
      </c>
    </row>
    <row r="3203" spans="1:15" ht="15" customHeight="1" x14ac:dyDescent="0.25">
      <c r="A3203" s="17" t="str">
        <f>IFERROR(VLOOKUP($F3203,'Location List'!$A$2:$T$644,20,FALSE),"")</f>
        <v>Chris Kelly</v>
      </c>
      <c r="B3203" s="17" t="str">
        <f>IFERROR(VLOOKUP($F3203,'Location List'!$A$2:$T$644,19,FALSE),"")</f>
        <v>Mike Seymour</v>
      </c>
      <c r="C3203" s="17" t="str">
        <f>IFERROR(VLOOKUP($F3203,'Location List'!$A$2:$T$644,18,FALSE),"")</f>
        <v>Chris Monteleone</v>
      </c>
      <c r="D3203" s="17" t="str">
        <f>IFERROR(VLOOKUP($F3203,'Location List'!$A$2:$T$644,9,FALSE),"")</f>
        <v>ALI ELALI</v>
      </c>
      <c r="E3203" s="17" t="str">
        <f>IFERROR(VLOOKUP($F3203,'Location List'!$A$2:$T$644,2,FALSE),"")</f>
        <v>NW COLUMBUS</v>
      </c>
      <c r="F3203" s="26">
        <v>736</v>
      </c>
      <c r="G3203" s="29" t="s">
        <v>3272</v>
      </c>
      <c r="H3203" s="29" t="s">
        <v>3379</v>
      </c>
      <c r="I3203" s="26">
        <v>235</v>
      </c>
      <c r="J3203" s="26">
        <v>329</v>
      </c>
      <c r="K3203" s="26">
        <v>0</v>
      </c>
      <c r="L3203" s="26">
        <v>18</v>
      </c>
      <c r="M3203" s="26">
        <v>564</v>
      </c>
      <c r="N3203" s="26">
        <v>1060</v>
      </c>
      <c r="O3203" s="49">
        <v>1.879</v>
      </c>
    </row>
    <row r="3204" spans="1:15" ht="15" customHeight="1" x14ac:dyDescent="0.25">
      <c r="A3204" s="17" t="str">
        <f>IFERROR(VLOOKUP($F3204,'Location List'!$A$2:$T$644,20,FALSE),"")</f>
        <v>Chris Kelly</v>
      </c>
      <c r="B3204" s="17" t="str">
        <f>IFERROR(VLOOKUP($F3204,'Location List'!$A$2:$T$644,19,FALSE),"")</f>
        <v>Mike Seymour</v>
      </c>
      <c r="C3204" s="17" t="str">
        <f>IFERROR(VLOOKUP($F3204,'Location List'!$A$2:$T$644,18,FALSE),"")</f>
        <v>Chris Monteleone</v>
      </c>
      <c r="D3204" s="17" t="str">
        <f>IFERROR(VLOOKUP($F3204,'Location List'!$A$2:$T$644,9,FALSE),"")</f>
        <v>ALI ELALI</v>
      </c>
      <c r="E3204" s="17" t="str">
        <f>IFERROR(VLOOKUP($F3204,'Location List'!$A$2:$T$644,2,FALSE),"")</f>
        <v>NW COLUMBUS</v>
      </c>
      <c r="F3204" s="26">
        <v>736</v>
      </c>
      <c r="G3204" s="29" t="s">
        <v>3272</v>
      </c>
      <c r="H3204" s="29" t="s">
        <v>3303</v>
      </c>
      <c r="I3204" s="26">
        <v>347</v>
      </c>
      <c r="J3204" s="26">
        <v>801</v>
      </c>
      <c r="K3204" s="26">
        <v>0</v>
      </c>
      <c r="L3204" s="26">
        <v>20</v>
      </c>
      <c r="M3204" s="26">
        <v>1148</v>
      </c>
      <c r="N3204" s="26">
        <v>1908</v>
      </c>
      <c r="O3204" s="49">
        <v>1.6619999999999999</v>
      </c>
    </row>
    <row r="3205" spans="1:15" ht="15" customHeight="1" x14ac:dyDescent="0.25">
      <c r="A3205" s="17" t="str">
        <f>IFERROR(VLOOKUP($F3205,'Location List'!$A$2:$T$644,20,FALSE),"")</f>
        <v>Chris Kelly</v>
      </c>
      <c r="B3205" s="17" t="str">
        <f>IFERROR(VLOOKUP($F3205,'Location List'!$A$2:$T$644,19,FALSE),"")</f>
        <v>Mike Seymour</v>
      </c>
      <c r="C3205" s="17" t="str">
        <f>IFERROR(VLOOKUP($F3205,'Location List'!$A$2:$T$644,18,FALSE),"")</f>
        <v>Chris Monteleone</v>
      </c>
      <c r="D3205" s="17" t="str">
        <f>IFERROR(VLOOKUP($F3205,'Location List'!$A$2:$T$644,9,FALSE),"")</f>
        <v>ALI ELALI</v>
      </c>
      <c r="E3205" s="17" t="str">
        <f>IFERROR(VLOOKUP($F3205,'Location List'!$A$2:$T$644,2,FALSE),"")</f>
        <v>NW COLUMBUS</v>
      </c>
      <c r="F3205" s="26">
        <v>736</v>
      </c>
      <c r="G3205" s="29" t="s">
        <v>3272</v>
      </c>
      <c r="H3205" s="29" t="s">
        <v>3380</v>
      </c>
      <c r="I3205" s="26">
        <v>501</v>
      </c>
      <c r="J3205" s="26">
        <v>755</v>
      </c>
      <c r="K3205" s="26">
        <v>0</v>
      </c>
      <c r="L3205" s="26">
        <v>22</v>
      </c>
      <c r="M3205" s="26">
        <v>1256</v>
      </c>
      <c r="N3205" s="26">
        <v>2441</v>
      </c>
      <c r="O3205" s="49">
        <v>1.9430000000000001</v>
      </c>
    </row>
    <row r="3206" spans="1:15" ht="15" customHeight="1" x14ac:dyDescent="0.25">
      <c r="A3206" s="17" t="str">
        <f>IFERROR(VLOOKUP($F3206,'Location List'!$A$2:$T$644,20,FALSE),"")</f>
        <v>Chris Kelly</v>
      </c>
      <c r="B3206" s="17" t="str">
        <f>IFERROR(VLOOKUP($F3206,'Location List'!$A$2:$T$644,19,FALSE),"")</f>
        <v>Mike Seymour</v>
      </c>
      <c r="C3206" s="17" t="str">
        <f>IFERROR(VLOOKUP($F3206,'Location List'!$A$2:$T$644,18,FALSE),"")</f>
        <v>Chris Monteleone</v>
      </c>
      <c r="D3206" s="17" t="str">
        <f>IFERROR(VLOOKUP($F3206,'Location List'!$A$2:$T$644,9,FALSE),"")</f>
        <v>ALI ELALI</v>
      </c>
      <c r="E3206" s="17" t="str">
        <f>IFERROR(VLOOKUP($F3206,'Location List'!$A$2:$T$644,2,FALSE),"")</f>
        <v>NW COLUMBUS</v>
      </c>
      <c r="F3206" s="26">
        <v>736</v>
      </c>
      <c r="G3206" s="29" t="s">
        <v>3272</v>
      </c>
      <c r="H3206" s="29" t="s">
        <v>3326</v>
      </c>
      <c r="I3206" s="26">
        <v>186</v>
      </c>
      <c r="J3206" s="26">
        <v>193</v>
      </c>
      <c r="K3206" s="26">
        <v>0</v>
      </c>
      <c r="L3206" s="26">
        <v>16</v>
      </c>
      <c r="M3206" s="26">
        <v>379</v>
      </c>
      <c r="N3206" s="26">
        <v>661</v>
      </c>
      <c r="O3206" s="49">
        <v>1.744</v>
      </c>
    </row>
    <row r="3207" spans="1:15" ht="15" customHeight="1" x14ac:dyDescent="0.25">
      <c r="A3207" s="17" t="str">
        <f>IFERROR(VLOOKUP($F3207,'Location List'!$A$2:$T$644,20,FALSE),"")</f>
        <v>Chris Kelly</v>
      </c>
      <c r="B3207" s="17" t="str">
        <f>IFERROR(VLOOKUP($F3207,'Location List'!$A$2:$T$644,19,FALSE),"")</f>
        <v>Mike Seymour</v>
      </c>
      <c r="C3207" s="17" t="str">
        <f>IFERROR(VLOOKUP($F3207,'Location List'!$A$2:$T$644,18,FALSE),"")</f>
        <v>Chris Monteleone</v>
      </c>
      <c r="D3207" s="17" t="str">
        <f>IFERROR(VLOOKUP($F3207,'Location List'!$A$2:$T$644,9,FALSE),"")</f>
        <v>ALI ELALI</v>
      </c>
      <c r="E3207" s="17" t="str">
        <f>IFERROR(VLOOKUP($F3207,'Location List'!$A$2:$T$644,2,FALSE),"")</f>
        <v>NW COLUMBUS</v>
      </c>
      <c r="F3207" s="26">
        <v>736</v>
      </c>
      <c r="G3207" s="29" t="s">
        <v>3276</v>
      </c>
      <c r="H3207" s="29" t="s">
        <v>3305</v>
      </c>
      <c r="I3207" s="26">
        <v>148</v>
      </c>
      <c r="J3207" s="26">
        <v>198</v>
      </c>
      <c r="K3207" s="26">
        <v>0</v>
      </c>
      <c r="L3207" s="26">
        <v>14</v>
      </c>
      <c r="M3207" s="26">
        <v>346</v>
      </c>
      <c r="N3207" s="26">
        <v>416</v>
      </c>
      <c r="O3207" s="49">
        <v>1.202</v>
      </c>
    </row>
    <row r="3208" spans="1:15" ht="15" customHeight="1" x14ac:dyDescent="0.25">
      <c r="A3208" s="17" t="str">
        <f>IFERROR(VLOOKUP($F3208,'Location List'!$A$2:$T$644,20,FALSE),"")</f>
        <v>Chris Kelly</v>
      </c>
      <c r="B3208" s="17" t="str">
        <f>IFERROR(VLOOKUP($F3208,'Location List'!$A$2:$T$644,19,FALSE),"")</f>
        <v>Mike Seymour</v>
      </c>
      <c r="C3208" s="17" t="str">
        <f>IFERROR(VLOOKUP($F3208,'Location List'!$A$2:$T$644,18,FALSE),"")</f>
        <v>Chris Monteleone</v>
      </c>
      <c r="D3208" s="17" t="str">
        <f>IFERROR(VLOOKUP($F3208,'Location List'!$A$2:$T$644,9,FALSE),"")</f>
        <v>ALI ELALI</v>
      </c>
      <c r="E3208" s="17" t="str">
        <f>IFERROR(VLOOKUP($F3208,'Location List'!$A$2:$T$644,2,FALSE),"")</f>
        <v>NW COLUMBUS</v>
      </c>
      <c r="F3208" s="26">
        <v>736</v>
      </c>
      <c r="G3208" s="29" t="s">
        <v>3276</v>
      </c>
      <c r="H3208" s="29" t="s">
        <v>3306</v>
      </c>
      <c r="I3208" s="26">
        <v>141</v>
      </c>
      <c r="J3208" s="26">
        <v>224</v>
      </c>
      <c r="K3208" s="26">
        <v>0</v>
      </c>
      <c r="L3208" s="26">
        <v>15</v>
      </c>
      <c r="M3208" s="26">
        <v>365</v>
      </c>
      <c r="N3208" s="26">
        <v>432</v>
      </c>
      <c r="O3208" s="49">
        <v>1.1839999999999999</v>
      </c>
    </row>
    <row r="3209" spans="1:15" ht="15" customHeight="1" x14ac:dyDescent="0.25">
      <c r="A3209" s="17" t="str">
        <f>IFERROR(VLOOKUP($F3209,'Location List'!$A$2:$T$644,20,FALSE),"")</f>
        <v>Chris Kelly</v>
      </c>
      <c r="B3209" s="17" t="str">
        <f>IFERROR(VLOOKUP($F3209,'Location List'!$A$2:$T$644,19,FALSE),"")</f>
        <v>Mike Seymour</v>
      </c>
      <c r="C3209" s="17" t="str">
        <f>IFERROR(VLOOKUP($F3209,'Location List'!$A$2:$T$644,18,FALSE),"")</f>
        <v>Chris Monteleone</v>
      </c>
      <c r="D3209" s="17" t="str">
        <f>IFERROR(VLOOKUP($F3209,'Location List'!$A$2:$T$644,9,FALSE),"")</f>
        <v>ALI ELALI</v>
      </c>
      <c r="E3209" s="17" t="str">
        <f>IFERROR(VLOOKUP($F3209,'Location List'!$A$2:$T$644,2,FALSE),"")</f>
        <v>NW COLUMBUS</v>
      </c>
      <c r="F3209" s="26">
        <v>736</v>
      </c>
      <c r="G3209" s="29" t="s">
        <v>3276</v>
      </c>
      <c r="H3209" s="29" t="s">
        <v>3499</v>
      </c>
      <c r="I3209" s="26">
        <v>147</v>
      </c>
      <c r="J3209" s="26">
        <v>201</v>
      </c>
      <c r="K3209" s="26">
        <v>0</v>
      </c>
      <c r="L3209" s="26">
        <v>14</v>
      </c>
      <c r="M3209" s="26">
        <v>348</v>
      </c>
      <c r="N3209" s="26">
        <v>0</v>
      </c>
      <c r="O3209" s="49">
        <v>0</v>
      </c>
    </row>
    <row r="3210" spans="1:15" ht="15" customHeight="1" x14ac:dyDescent="0.25">
      <c r="A3210" s="17" t="str">
        <f>IFERROR(VLOOKUP($F3210,'Location List'!$A$2:$T$644,20,FALSE),"")</f>
        <v>Chris Kelly</v>
      </c>
      <c r="B3210" s="17" t="str">
        <f>IFERROR(VLOOKUP($F3210,'Location List'!$A$2:$T$644,19,FALSE),"")</f>
        <v>Mike Seymour</v>
      </c>
      <c r="C3210" s="17" t="str">
        <f>IFERROR(VLOOKUP($F3210,'Location List'!$A$2:$T$644,18,FALSE),"")</f>
        <v>Chris Monteleone</v>
      </c>
      <c r="D3210" s="17" t="str">
        <f>IFERROR(VLOOKUP($F3210,'Location List'!$A$2:$T$644,9,FALSE),"")</f>
        <v>ALI ELALI</v>
      </c>
      <c r="E3210" s="17" t="str">
        <f>IFERROR(VLOOKUP($F3210,'Location List'!$A$2:$T$644,2,FALSE),"")</f>
        <v>NW COLUMBUS</v>
      </c>
      <c r="F3210" s="26">
        <v>736</v>
      </c>
      <c r="G3210" s="29" t="s">
        <v>3276</v>
      </c>
      <c r="H3210" s="29" t="s">
        <v>3500</v>
      </c>
      <c r="I3210" s="26">
        <v>151</v>
      </c>
      <c r="J3210" s="26">
        <v>210</v>
      </c>
      <c r="K3210" s="26">
        <v>0</v>
      </c>
      <c r="L3210" s="26">
        <v>14</v>
      </c>
      <c r="M3210" s="26">
        <v>361</v>
      </c>
      <c r="N3210" s="26">
        <v>0</v>
      </c>
      <c r="O3210" s="49">
        <v>0</v>
      </c>
    </row>
    <row r="3211" spans="1:15" ht="15" customHeight="1" x14ac:dyDescent="0.25">
      <c r="A3211" s="17" t="str">
        <f>IFERROR(VLOOKUP($F3211,'Location List'!$A$2:$T$644,20,FALSE),"")</f>
        <v>Chris Kelly</v>
      </c>
      <c r="B3211" s="17" t="str">
        <f>IFERROR(VLOOKUP($F3211,'Location List'!$A$2:$T$644,19,FALSE),"")</f>
        <v>Mike Seymour</v>
      </c>
      <c r="C3211" s="17" t="str">
        <f>IFERROR(VLOOKUP($F3211,'Location List'!$A$2:$T$644,18,FALSE),"")</f>
        <v>Chris Monteleone</v>
      </c>
      <c r="D3211" s="17" t="str">
        <f>IFERROR(VLOOKUP($F3211,'Location List'!$A$2:$T$644,9,FALSE),"")</f>
        <v>ALI ELALI</v>
      </c>
      <c r="E3211" s="17" t="str">
        <f>IFERROR(VLOOKUP($F3211,'Location List'!$A$2:$T$644,2,FALSE),"")</f>
        <v>NW COLUMBUS</v>
      </c>
      <c r="F3211" s="26">
        <v>736</v>
      </c>
      <c r="G3211" s="29" t="s">
        <v>3278</v>
      </c>
      <c r="H3211" s="29" t="s">
        <v>3513</v>
      </c>
      <c r="I3211" s="26">
        <v>127</v>
      </c>
      <c r="J3211" s="26">
        <v>182</v>
      </c>
      <c r="K3211" s="26">
        <v>0</v>
      </c>
      <c r="L3211" s="26">
        <v>14</v>
      </c>
      <c r="M3211" s="26">
        <v>309</v>
      </c>
      <c r="N3211" s="26">
        <v>579</v>
      </c>
      <c r="O3211" s="49">
        <v>1.8740000000000001</v>
      </c>
    </row>
    <row r="3212" spans="1:15" ht="15" customHeight="1" x14ac:dyDescent="0.25">
      <c r="A3212" s="17" t="str">
        <f>IFERROR(VLOOKUP($F3212,'Location List'!$A$2:$T$644,20,FALSE),"")</f>
        <v>Chris Kelly</v>
      </c>
      <c r="B3212" s="17" t="str">
        <f>IFERROR(VLOOKUP($F3212,'Location List'!$A$2:$T$644,19,FALSE),"")</f>
        <v>Mike Seymour</v>
      </c>
      <c r="C3212" s="17" t="str">
        <f>IFERROR(VLOOKUP($F3212,'Location List'!$A$2:$T$644,18,FALSE),"")</f>
        <v>Chris Monteleone</v>
      </c>
      <c r="D3212" s="17" t="str">
        <f>IFERROR(VLOOKUP($F3212,'Location List'!$A$2:$T$644,9,FALSE),"")</f>
        <v>ALI ELALI</v>
      </c>
      <c r="E3212" s="17" t="str">
        <f>IFERROR(VLOOKUP($F3212,'Location List'!$A$2:$T$644,2,FALSE),"")</f>
        <v>NW COLUMBUS</v>
      </c>
      <c r="F3212" s="26">
        <v>736</v>
      </c>
      <c r="G3212" s="29" t="s">
        <v>3278</v>
      </c>
      <c r="H3212" s="29" t="s">
        <v>3514</v>
      </c>
      <c r="I3212" s="26">
        <v>117</v>
      </c>
      <c r="J3212" s="26">
        <v>214</v>
      </c>
      <c r="K3212" s="26">
        <v>0</v>
      </c>
      <c r="L3212" s="26">
        <v>14</v>
      </c>
      <c r="M3212" s="26">
        <v>331</v>
      </c>
      <c r="N3212" s="26">
        <v>631</v>
      </c>
      <c r="O3212" s="49">
        <v>1.9059999999999999</v>
      </c>
    </row>
    <row r="3213" spans="1:15" ht="15" customHeight="1" x14ac:dyDescent="0.25">
      <c r="A3213" s="17" t="str">
        <f>IFERROR(VLOOKUP($F3213,'Location List'!$A$2:$T$644,20,FALSE),"")</f>
        <v>Chris Kelly</v>
      </c>
      <c r="B3213" s="17" t="str">
        <f>IFERROR(VLOOKUP($F3213,'Location List'!$A$2:$T$644,19,FALSE),"")</f>
        <v>Mike Seymour</v>
      </c>
      <c r="C3213" s="17" t="str">
        <f>IFERROR(VLOOKUP($F3213,'Location List'!$A$2:$T$644,18,FALSE),"")</f>
        <v>Chris Monteleone</v>
      </c>
      <c r="D3213" s="17" t="str">
        <f>IFERROR(VLOOKUP($F3213,'Location List'!$A$2:$T$644,9,FALSE),"")</f>
        <v>ALI ELALI</v>
      </c>
      <c r="E3213" s="17" t="str">
        <f>IFERROR(VLOOKUP($F3213,'Location List'!$A$2:$T$644,2,FALSE),"")</f>
        <v>NW COLUMBUS</v>
      </c>
      <c r="F3213" s="26">
        <v>736</v>
      </c>
      <c r="G3213" s="29" t="s">
        <v>3278</v>
      </c>
      <c r="H3213" s="29" t="s">
        <v>3377</v>
      </c>
      <c r="I3213" s="26">
        <v>162</v>
      </c>
      <c r="J3213" s="26">
        <v>369</v>
      </c>
      <c r="K3213" s="26">
        <v>0</v>
      </c>
      <c r="L3213" s="26">
        <v>18</v>
      </c>
      <c r="M3213" s="26">
        <v>531</v>
      </c>
      <c r="N3213" s="26">
        <v>1018</v>
      </c>
      <c r="O3213" s="49">
        <v>1.917</v>
      </c>
    </row>
    <row r="3214" spans="1:15" ht="15" customHeight="1" x14ac:dyDescent="0.25">
      <c r="A3214" s="17" t="str">
        <f>IFERROR(VLOOKUP($F3214,'Location List'!$A$2:$T$644,20,FALSE),"")</f>
        <v>Chris Kelly</v>
      </c>
      <c r="B3214" s="17" t="str">
        <f>IFERROR(VLOOKUP($F3214,'Location List'!$A$2:$T$644,19,FALSE),"")</f>
        <v>Mike Seymour</v>
      </c>
      <c r="C3214" s="17" t="str">
        <f>IFERROR(VLOOKUP($F3214,'Location List'!$A$2:$T$644,18,FALSE),"")</f>
        <v>Chris Monteleone</v>
      </c>
      <c r="D3214" s="17" t="str">
        <f>IFERROR(VLOOKUP($F3214,'Location List'!$A$2:$T$644,9,FALSE),"")</f>
        <v>ALI ELALI</v>
      </c>
      <c r="E3214" s="17" t="str">
        <f>IFERROR(VLOOKUP($F3214,'Location List'!$A$2:$T$644,2,FALSE),"")</f>
        <v>NW COLUMBUS</v>
      </c>
      <c r="F3214" s="26">
        <v>736</v>
      </c>
      <c r="G3214" s="29" t="s">
        <v>3278</v>
      </c>
      <c r="H3214" s="29" t="s">
        <v>3387</v>
      </c>
      <c r="I3214" s="26">
        <v>278</v>
      </c>
      <c r="J3214" s="26">
        <v>388</v>
      </c>
      <c r="K3214" s="26">
        <v>0</v>
      </c>
      <c r="L3214" s="26">
        <v>14</v>
      </c>
      <c r="M3214" s="26">
        <v>666</v>
      </c>
      <c r="N3214" s="26">
        <v>989</v>
      </c>
      <c r="O3214" s="49">
        <v>1.4850000000000001</v>
      </c>
    </row>
    <row r="3215" spans="1:15" ht="15" customHeight="1" x14ac:dyDescent="0.25">
      <c r="A3215" s="17" t="str">
        <f>IFERROR(VLOOKUP($F3215,'Location List'!$A$2:$T$644,20,FALSE),"")</f>
        <v>Chris Kelly</v>
      </c>
      <c r="B3215" s="17" t="str">
        <f>IFERROR(VLOOKUP($F3215,'Location List'!$A$2:$T$644,19,FALSE),"")</f>
        <v>Mike Seymour</v>
      </c>
      <c r="C3215" s="17" t="str">
        <f>IFERROR(VLOOKUP($F3215,'Location List'!$A$2:$T$644,18,FALSE),"")</f>
        <v>Chris Monteleone</v>
      </c>
      <c r="D3215" s="17" t="str">
        <f>IFERROR(VLOOKUP($F3215,'Location List'!$A$2:$T$644,9,FALSE),"")</f>
        <v>ALI ELALI</v>
      </c>
      <c r="E3215" s="17" t="str">
        <f>IFERROR(VLOOKUP($F3215,'Location List'!$A$2:$T$644,2,FALSE),"")</f>
        <v>NW COLUMBUS</v>
      </c>
      <c r="F3215" s="26">
        <v>736</v>
      </c>
      <c r="G3215" s="29" t="s">
        <v>3278</v>
      </c>
      <c r="H3215" s="29" t="s">
        <v>3458</v>
      </c>
      <c r="I3215" s="26">
        <v>123</v>
      </c>
      <c r="J3215" s="26">
        <v>331</v>
      </c>
      <c r="K3215" s="26">
        <v>0</v>
      </c>
      <c r="L3215" s="26">
        <v>18</v>
      </c>
      <c r="M3215" s="26">
        <v>454</v>
      </c>
      <c r="N3215" s="26">
        <v>469</v>
      </c>
      <c r="O3215" s="49">
        <v>1.0329999999999999</v>
      </c>
    </row>
    <row r="3216" spans="1:15" ht="15" customHeight="1" x14ac:dyDescent="0.25">
      <c r="A3216" s="17" t="str">
        <f>IFERROR(VLOOKUP($F3216,'Location List'!$A$2:$T$644,20,FALSE),"")</f>
        <v>Chris Kelly</v>
      </c>
      <c r="B3216" s="17" t="str">
        <f>IFERROR(VLOOKUP($F3216,'Location List'!$A$2:$T$644,19,FALSE),"")</f>
        <v>Mike Seymour</v>
      </c>
      <c r="C3216" s="17" t="str">
        <f>IFERROR(VLOOKUP($F3216,'Location List'!$A$2:$T$644,18,FALSE),"")</f>
        <v>Chris Monteleone</v>
      </c>
      <c r="D3216" s="17" t="str">
        <f>IFERROR(VLOOKUP($F3216,'Location List'!$A$2:$T$644,9,FALSE),"")</f>
        <v>ALI ELALI</v>
      </c>
      <c r="E3216" s="17" t="str">
        <f>IFERROR(VLOOKUP($F3216,'Location List'!$A$2:$T$644,2,FALSE),"")</f>
        <v>NW COLUMBUS</v>
      </c>
      <c r="F3216" s="26">
        <v>736</v>
      </c>
      <c r="G3216" s="29" t="s">
        <v>3278</v>
      </c>
      <c r="H3216" s="29" t="s">
        <v>3532</v>
      </c>
      <c r="I3216" s="26">
        <v>139</v>
      </c>
      <c r="J3216" s="26">
        <v>321</v>
      </c>
      <c r="K3216" s="26">
        <v>0</v>
      </c>
      <c r="L3216" s="26">
        <v>21</v>
      </c>
      <c r="M3216" s="26">
        <v>460</v>
      </c>
      <c r="N3216" s="26">
        <v>541</v>
      </c>
      <c r="O3216" s="49">
        <v>1.1759999999999999</v>
      </c>
    </row>
    <row r="3217" spans="1:15" ht="15" customHeight="1" x14ac:dyDescent="0.25">
      <c r="A3217" s="17" t="str">
        <f>IFERROR(VLOOKUP($F3217,'Location List'!$A$2:$T$644,20,FALSE),"")</f>
        <v>Chris Kelly</v>
      </c>
      <c r="B3217" s="17" t="str">
        <f>IFERROR(VLOOKUP($F3217,'Location List'!$A$2:$T$644,19,FALSE),"")</f>
        <v>Mike Seymour</v>
      </c>
      <c r="C3217" s="17" t="str">
        <f>IFERROR(VLOOKUP($F3217,'Location List'!$A$2:$T$644,18,FALSE),"")</f>
        <v>Chris Monteleone</v>
      </c>
      <c r="D3217" s="17" t="str">
        <f>IFERROR(VLOOKUP($F3217,'Location List'!$A$2:$T$644,9,FALSE),"")</f>
        <v>ALI ELALI</v>
      </c>
      <c r="E3217" s="17" t="str">
        <f>IFERROR(VLOOKUP($F3217,'Location List'!$A$2:$T$644,2,FALSE),"")</f>
        <v>NW COLUMBUS</v>
      </c>
      <c r="F3217" s="26">
        <v>736</v>
      </c>
      <c r="G3217" s="29" t="s">
        <v>3278</v>
      </c>
      <c r="H3217" s="29" t="s">
        <v>3459</v>
      </c>
      <c r="I3217" s="26">
        <v>127</v>
      </c>
      <c r="J3217" s="26">
        <v>318</v>
      </c>
      <c r="K3217" s="26">
        <v>0</v>
      </c>
      <c r="L3217" s="26">
        <v>16</v>
      </c>
      <c r="M3217" s="26">
        <v>445</v>
      </c>
      <c r="N3217" s="26">
        <v>507</v>
      </c>
      <c r="O3217" s="49">
        <v>1.139</v>
      </c>
    </row>
    <row r="3218" spans="1:15" ht="15" customHeight="1" x14ac:dyDescent="0.25">
      <c r="A3218" s="17" t="str">
        <f>IFERROR(VLOOKUP($F3218,'Location List'!$A$2:$T$644,20,FALSE),"")</f>
        <v>Chris Kelly</v>
      </c>
      <c r="B3218" s="17" t="str">
        <f>IFERROR(VLOOKUP($F3218,'Location List'!$A$2:$T$644,19,FALSE),"")</f>
        <v>Mike Seymour</v>
      </c>
      <c r="C3218" s="17" t="str">
        <f>IFERROR(VLOOKUP($F3218,'Location List'!$A$2:$T$644,18,FALSE),"")</f>
        <v>Chris Monteleone</v>
      </c>
      <c r="D3218" s="17" t="str">
        <f>IFERROR(VLOOKUP($F3218,'Location List'!$A$2:$T$644,9,FALSE),"")</f>
        <v>ALI ELALI</v>
      </c>
      <c r="E3218" s="17" t="str">
        <f>IFERROR(VLOOKUP($F3218,'Location List'!$A$2:$T$644,2,FALSE),"")</f>
        <v>NW COLUMBUS</v>
      </c>
      <c r="F3218" s="26">
        <v>736</v>
      </c>
      <c r="G3218" s="29" t="s">
        <v>3278</v>
      </c>
      <c r="H3218" s="29" t="s">
        <v>3521</v>
      </c>
      <c r="I3218" s="26">
        <v>118</v>
      </c>
      <c r="J3218" s="26">
        <v>311</v>
      </c>
      <c r="K3218" s="26">
        <v>0</v>
      </c>
      <c r="L3218" s="26">
        <v>16</v>
      </c>
      <c r="M3218" s="26">
        <v>429</v>
      </c>
      <c r="N3218" s="26">
        <v>426</v>
      </c>
      <c r="O3218" s="49">
        <v>0.99299999999999999</v>
      </c>
    </row>
    <row r="3219" spans="1:15" ht="15" customHeight="1" x14ac:dyDescent="0.25">
      <c r="A3219" s="17" t="str">
        <f>IFERROR(VLOOKUP($F3219,'Location List'!$A$2:$T$644,20,FALSE),"")</f>
        <v>Chris Kelly</v>
      </c>
      <c r="B3219" s="17" t="str">
        <f>IFERROR(VLOOKUP($F3219,'Location List'!$A$2:$T$644,19,FALSE),"")</f>
        <v>Mike Seymour</v>
      </c>
      <c r="C3219" s="17" t="str">
        <f>IFERROR(VLOOKUP($F3219,'Location List'!$A$2:$T$644,18,FALSE),"")</f>
        <v>Chris Monteleone</v>
      </c>
      <c r="D3219" s="17" t="str">
        <f>IFERROR(VLOOKUP($F3219,'Location List'!$A$2:$T$644,9,FALSE),"")</f>
        <v>ALI ELALI</v>
      </c>
      <c r="E3219" s="17" t="str">
        <f>IFERROR(VLOOKUP($F3219,'Location List'!$A$2:$T$644,2,FALSE),"")</f>
        <v>NW COLUMBUS</v>
      </c>
      <c r="F3219" s="26">
        <v>736</v>
      </c>
      <c r="G3219" s="29" t="s">
        <v>3278</v>
      </c>
      <c r="H3219" s="29" t="s">
        <v>3515</v>
      </c>
      <c r="I3219" s="26">
        <v>193</v>
      </c>
      <c r="J3219" s="26">
        <v>229</v>
      </c>
      <c r="K3219" s="26">
        <v>0</v>
      </c>
      <c r="L3219" s="26">
        <v>17</v>
      </c>
      <c r="M3219" s="26">
        <v>422</v>
      </c>
      <c r="N3219" s="26">
        <v>513</v>
      </c>
      <c r="O3219" s="49">
        <v>1.216</v>
      </c>
    </row>
    <row r="3220" spans="1:15" ht="15" customHeight="1" x14ac:dyDescent="0.25">
      <c r="A3220" s="17" t="str">
        <f>IFERROR(VLOOKUP($F3220,'Location List'!$A$2:$T$644,20,FALSE),"")</f>
        <v>Chris Kelly</v>
      </c>
      <c r="B3220" s="17" t="str">
        <f>IFERROR(VLOOKUP($F3220,'Location List'!$A$2:$T$644,19,FALSE),"")</f>
        <v>Mike Seymour</v>
      </c>
      <c r="C3220" s="17" t="str">
        <f>IFERROR(VLOOKUP($F3220,'Location List'!$A$2:$T$644,18,FALSE),"")</f>
        <v>Chris Monteleone</v>
      </c>
      <c r="D3220" s="17" t="str">
        <f>IFERROR(VLOOKUP($F3220,'Location List'!$A$2:$T$644,9,FALSE),"")</f>
        <v>ALI ELALI</v>
      </c>
      <c r="E3220" s="17" t="str">
        <f>IFERROR(VLOOKUP($F3220,'Location List'!$A$2:$T$644,2,FALSE),"")</f>
        <v>NW COLUMBUS</v>
      </c>
      <c r="F3220" s="26">
        <v>736</v>
      </c>
      <c r="G3220" s="29" t="s">
        <v>3278</v>
      </c>
      <c r="H3220" s="29" t="s">
        <v>3409</v>
      </c>
      <c r="I3220" s="26">
        <v>157</v>
      </c>
      <c r="J3220" s="26">
        <v>289</v>
      </c>
      <c r="K3220" s="26">
        <v>0</v>
      </c>
      <c r="L3220" s="26">
        <v>17</v>
      </c>
      <c r="M3220" s="26">
        <v>446</v>
      </c>
      <c r="N3220" s="26">
        <v>800</v>
      </c>
      <c r="O3220" s="49">
        <v>1.794</v>
      </c>
    </row>
    <row r="3221" spans="1:15" ht="15" customHeight="1" x14ac:dyDescent="0.25">
      <c r="A3221" s="17" t="str">
        <f>IFERROR(VLOOKUP($F3221,'Location List'!$A$2:$T$644,20,FALSE),"")</f>
        <v>Chris Kelly</v>
      </c>
      <c r="B3221" s="17" t="str">
        <f>IFERROR(VLOOKUP($F3221,'Location List'!$A$2:$T$644,19,FALSE),"")</f>
        <v>Mike Seymour</v>
      </c>
      <c r="C3221" s="17" t="str">
        <f>IFERROR(VLOOKUP($F3221,'Location List'!$A$2:$T$644,18,FALSE),"")</f>
        <v>Chris Monteleone</v>
      </c>
      <c r="D3221" s="17" t="str">
        <f>IFERROR(VLOOKUP($F3221,'Location List'!$A$2:$T$644,9,FALSE),"")</f>
        <v>ALI ELALI</v>
      </c>
      <c r="E3221" s="17" t="str">
        <f>IFERROR(VLOOKUP($F3221,'Location List'!$A$2:$T$644,2,FALSE),"")</f>
        <v>NW COLUMBUS</v>
      </c>
      <c r="F3221" s="26">
        <v>736</v>
      </c>
      <c r="G3221" s="29" t="s">
        <v>3278</v>
      </c>
      <c r="H3221" s="29" t="s">
        <v>3292</v>
      </c>
      <c r="I3221" s="26">
        <v>247</v>
      </c>
      <c r="J3221" s="26">
        <v>380</v>
      </c>
      <c r="K3221" s="26">
        <v>0</v>
      </c>
      <c r="L3221" s="26">
        <v>15</v>
      </c>
      <c r="M3221" s="26">
        <v>627</v>
      </c>
      <c r="N3221" s="26">
        <v>1064</v>
      </c>
      <c r="O3221" s="49">
        <v>1.6970000000000001</v>
      </c>
    </row>
    <row r="3222" spans="1:15" ht="15" customHeight="1" x14ac:dyDescent="0.25">
      <c r="A3222" s="17" t="str">
        <f>IFERROR(VLOOKUP($F3222,'Location List'!$A$2:$T$644,20,FALSE),"")</f>
        <v>Chris Kelly</v>
      </c>
      <c r="B3222" s="17" t="str">
        <f>IFERROR(VLOOKUP($F3222,'Location List'!$A$2:$T$644,19,FALSE),"")</f>
        <v>Mike Seymour</v>
      </c>
      <c r="C3222" s="17" t="str">
        <f>IFERROR(VLOOKUP($F3222,'Location List'!$A$2:$T$644,18,FALSE),"")</f>
        <v>Chris Monteleone</v>
      </c>
      <c r="D3222" s="17" t="str">
        <f>IFERROR(VLOOKUP($F3222,'Location List'!$A$2:$T$644,9,FALSE),"")</f>
        <v>ALI ELALI</v>
      </c>
      <c r="E3222" s="17" t="str">
        <f>IFERROR(VLOOKUP($F3222,'Location List'!$A$2:$T$644,2,FALSE),"")</f>
        <v>SHARONVILLE</v>
      </c>
      <c r="F3222" s="26">
        <v>738</v>
      </c>
      <c r="G3222" s="29" t="s">
        <v>3605</v>
      </c>
      <c r="H3222" s="29" t="s">
        <v>3289</v>
      </c>
      <c r="I3222" s="26">
        <v>41</v>
      </c>
      <c r="J3222" s="26">
        <v>5</v>
      </c>
      <c r="K3222" s="26">
        <v>0</v>
      </c>
      <c r="L3222" s="26">
        <v>27</v>
      </c>
      <c r="M3222" s="26">
        <v>46</v>
      </c>
      <c r="N3222" s="26">
        <v>784</v>
      </c>
      <c r="O3222" s="49">
        <v>17.042999999999999</v>
      </c>
    </row>
    <row r="3223" spans="1:15" ht="15" customHeight="1" x14ac:dyDescent="0.25">
      <c r="A3223" s="17" t="str">
        <f>IFERROR(VLOOKUP($F3223,'Location List'!$A$2:$T$644,20,FALSE),"")</f>
        <v>Chris Kelly</v>
      </c>
      <c r="B3223" s="17" t="str">
        <f>IFERROR(VLOOKUP($F3223,'Location List'!$A$2:$T$644,19,FALSE),"")</f>
        <v>Mike Seymour</v>
      </c>
      <c r="C3223" s="17" t="str">
        <f>IFERROR(VLOOKUP($F3223,'Location List'!$A$2:$T$644,18,FALSE),"")</f>
        <v>Chris Monteleone</v>
      </c>
      <c r="D3223" s="17" t="str">
        <f>IFERROR(VLOOKUP($F3223,'Location List'!$A$2:$T$644,9,FALSE),"")</f>
        <v>ALI ELALI</v>
      </c>
      <c r="E3223" s="17" t="str">
        <f>IFERROR(VLOOKUP($F3223,'Location List'!$A$2:$T$644,2,FALSE),"")</f>
        <v>SHARONVILLE</v>
      </c>
      <c r="F3223" s="26">
        <v>738</v>
      </c>
      <c r="G3223" s="29" t="s">
        <v>3278</v>
      </c>
      <c r="H3223" s="29" t="s">
        <v>3286</v>
      </c>
      <c r="I3223" s="26">
        <v>122</v>
      </c>
      <c r="J3223" s="26">
        <v>205</v>
      </c>
      <c r="K3223" s="26">
        <v>0</v>
      </c>
      <c r="L3223" s="26">
        <v>14</v>
      </c>
      <c r="M3223" s="26">
        <v>327</v>
      </c>
      <c r="N3223" s="26">
        <v>570</v>
      </c>
      <c r="O3223" s="49">
        <v>1.7430000000000001</v>
      </c>
    </row>
    <row r="3224" spans="1:15" ht="15" customHeight="1" x14ac:dyDescent="0.25">
      <c r="A3224" s="17" t="str">
        <f>IFERROR(VLOOKUP($F3224,'Location List'!$A$2:$T$644,20,FALSE),"")</f>
        <v>Chris Kelly</v>
      </c>
      <c r="B3224" s="17" t="str">
        <f>IFERROR(VLOOKUP($F3224,'Location List'!$A$2:$T$644,19,FALSE),"")</f>
        <v>Mike Seymour</v>
      </c>
      <c r="C3224" s="17" t="str">
        <f>IFERROR(VLOOKUP($F3224,'Location List'!$A$2:$T$644,18,FALSE),"")</f>
        <v>Chris Monteleone</v>
      </c>
      <c r="D3224" s="17" t="str">
        <f>IFERROR(VLOOKUP($F3224,'Location List'!$A$2:$T$644,9,FALSE),"")</f>
        <v>ALI ELALI</v>
      </c>
      <c r="E3224" s="17" t="str">
        <f>IFERROR(VLOOKUP($F3224,'Location List'!$A$2:$T$644,2,FALSE),"")</f>
        <v>SHARONVILLE</v>
      </c>
      <c r="F3224" s="26">
        <v>738</v>
      </c>
      <c r="G3224" s="29" t="s">
        <v>3278</v>
      </c>
      <c r="H3224" s="29" t="s">
        <v>3530</v>
      </c>
      <c r="I3224" s="26">
        <v>318</v>
      </c>
      <c r="J3224" s="26">
        <v>317</v>
      </c>
      <c r="K3224" s="26">
        <v>0</v>
      </c>
      <c r="L3224" s="26">
        <v>14</v>
      </c>
      <c r="M3224" s="26">
        <v>635</v>
      </c>
      <c r="N3224" s="26">
        <v>5726</v>
      </c>
      <c r="O3224" s="49">
        <v>9.0169999999999995</v>
      </c>
    </row>
    <row r="3225" spans="1:15" ht="15" customHeight="1" x14ac:dyDescent="0.25">
      <c r="A3225" s="17" t="str">
        <f>IFERROR(VLOOKUP($F3225,'Location List'!$A$2:$T$644,20,FALSE),"")</f>
        <v>Chris Kelly</v>
      </c>
      <c r="B3225" s="17" t="str">
        <f>IFERROR(VLOOKUP($F3225,'Location List'!$A$2:$T$644,19,FALSE),"")</f>
        <v>Mike Seymour</v>
      </c>
      <c r="C3225" s="17" t="str">
        <f>IFERROR(VLOOKUP($F3225,'Location List'!$A$2:$T$644,18,FALSE),"")</f>
        <v>Jeff Baker</v>
      </c>
      <c r="D3225" s="17" t="str">
        <f>IFERROR(VLOOKUP($F3225,'Location List'!$A$2:$T$644,9,FALSE),"")</f>
        <v>DENNIS SANDERS</v>
      </c>
      <c r="E3225" s="17" t="str">
        <f>IFERROR(VLOOKUP($F3225,'Location List'!$A$2:$T$644,2,FALSE),"")</f>
        <v>CANTON OHIO</v>
      </c>
      <c r="F3225" s="26">
        <v>740</v>
      </c>
      <c r="G3225" s="29" t="s">
        <v>3272</v>
      </c>
      <c r="H3225" s="29" t="s">
        <v>3373</v>
      </c>
      <c r="I3225" s="26">
        <v>398</v>
      </c>
      <c r="J3225" s="26">
        <v>455</v>
      </c>
      <c r="K3225" s="26">
        <v>0</v>
      </c>
      <c r="L3225" s="26">
        <v>13</v>
      </c>
      <c r="M3225" s="26">
        <v>853</v>
      </c>
      <c r="N3225" s="26">
        <v>1429</v>
      </c>
      <c r="O3225" s="49">
        <v>1.675</v>
      </c>
    </row>
    <row r="3226" spans="1:15" ht="15" customHeight="1" x14ac:dyDescent="0.25">
      <c r="A3226" s="17" t="str">
        <f>IFERROR(VLOOKUP($F3226,'Location List'!$A$2:$T$644,20,FALSE),"")</f>
        <v>Chris Kelly</v>
      </c>
      <c r="B3226" s="17" t="str">
        <f>IFERROR(VLOOKUP($F3226,'Location List'!$A$2:$T$644,19,FALSE),"")</f>
        <v>Mike Seymour</v>
      </c>
      <c r="C3226" s="17" t="str">
        <f>IFERROR(VLOOKUP($F3226,'Location List'!$A$2:$T$644,18,FALSE),"")</f>
        <v>Jeff Baker</v>
      </c>
      <c r="D3226" s="17" t="str">
        <f>IFERROR(VLOOKUP($F3226,'Location List'!$A$2:$T$644,9,FALSE),"")</f>
        <v>DENNIS SANDERS</v>
      </c>
      <c r="E3226" s="17" t="str">
        <f>IFERROR(VLOOKUP($F3226,'Location List'!$A$2:$T$644,2,FALSE),"")</f>
        <v>CANTON OHIO</v>
      </c>
      <c r="F3226" s="26">
        <v>740</v>
      </c>
      <c r="G3226" s="29" t="s">
        <v>3276</v>
      </c>
      <c r="H3226" s="29" t="s">
        <v>3320</v>
      </c>
      <c r="I3226" s="26">
        <v>180</v>
      </c>
      <c r="J3226" s="26">
        <v>146</v>
      </c>
      <c r="K3226" s="26">
        <v>0</v>
      </c>
      <c r="L3226" s="26">
        <v>14</v>
      </c>
      <c r="M3226" s="26">
        <v>326</v>
      </c>
      <c r="N3226" s="26">
        <v>648</v>
      </c>
      <c r="O3226" s="49">
        <v>1.988</v>
      </c>
    </row>
    <row r="3227" spans="1:15" ht="15" customHeight="1" x14ac:dyDescent="0.25">
      <c r="A3227" s="17" t="str">
        <f>IFERROR(VLOOKUP($F3227,'Location List'!$A$2:$T$644,20,FALSE),"")</f>
        <v>Chris Kelly</v>
      </c>
      <c r="B3227" s="17" t="str">
        <f>IFERROR(VLOOKUP($F3227,'Location List'!$A$2:$T$644,19,FALSE),"")</f>
        <v>Mike Seymour</v>
      </c>
      <c r="C3227" s="17" t="str">
        <f>IFERROR(VLOOKUP($F3227,'Location List'!$A$2:$T$644,18,FALSE),"")</f>
        <v>Jeff Baker</v>
      </c>
      <c r="D3227" s="17" t="str">
        <f>IFERROR(VLOOKUP($F3227,'Location List'!$A$2:$T$644,9,FALSE),"")</f>
        <v>DENNIS SANDERS</v>
      </c>
      <c r="E3227" s="17" t="str">
        <f>IFERROR(VLOOKUP($F3227,'Location List'!$A$2:$T$644,2,FALSE),"")</f>
        <v>CANTON OHIO</v>
      </c>
      <c r="F3227" s="26">
        <v>740</v>
      </c>
      <c r="G3227" s="29" t="s">
        <v>3276</v>
      </c>
      <c r="H3227" s="29" t="s">
        <v>3305</v>
      </c>
      <c r="I3227" s="26">
        <v>111</v>
      </c>
      <c r="J3227" s="26">
        <v>119</v>
      </c>
      <c r="K3227" s="26">
        <v>0</v>
      </c>
      <c r="L3227" s="26">
        <v>12</v>
      </c>
      <c r="M3227" s="26">
        <v>230</v>
      </c>
      <c r="N3227" s="26">
        <v>255</v>
      </c>
      <c r="O3227" s="49">
        <v>1.109</v>
      </c>
    </row>
    <row r="3228" spans="1:15" ht="15" customHeight="1" x14ac:dyDescent="0.25">
      <c r="A3228" s="17" t="str">
        <f>IFERROR(VLOOKUP($F3228,'Location List'!$A$2:$T$644,20,FALSE),"")</f>
        <v>Chris Kelly</v>
      </c>
      <c r="B3228" s="17" t="str">
        <f>IFERROR(VLOOKUP($F3228,'Location List'!$A$2:$T$644,19,FALSE),"")</f>
        <v>Mike Seymour</v>
      </c>
      <c r="C3228" s="17" t="str">
        <f>IFERROR(VLOOKUP($F3228,'Location List'!$A$2:$T$644,18,FALSE),"")</f>
        <v>Jeff Baker</v>
      </c>
      <c r="D3228" s="17" t="str">
        <f>IFERROR(VLOOKUP($F3228,'Location List'!$A$2:$T$644,9,FALSE),"")</f>
        <v>DENNIS SANDERS</v>
      </c>
      <c r="E3228" s="17" t="str">
        <f>IFERROR(VLOOKUP($F3228,'Location List'!$A$2:$T$644,2,FALSE),"")</f>
        <v>CANTON OHIO</v>
      </c>
      <c r="F3228" s="26">
        <v>740</v>
      </c>
      <c r="G3228" s="29" t="s">
        <v>3276</v>
      </c>
      <c r="H3228" s="29" t="s">
        <v>3306</v>
      </c>
      <c r="I3228" s="26">
        <v>74</v>
      </c>
      <c r="J3228" s="26">
        <v>95</v>
      </c>
      <c r="K3228" s="26">
        <v>0</v>
      </c>
      <c r="L3228" s="26">
        <v>14</v>
      </c>
      <c r="M3228" s="26">
        <v>169</v>
      </c>
      <c r="N3228" s="26">
        <v>228</v>
      </c>
      <c r="O3228" s="49">
        <v>1.349</v>
      </c>
    </row>
    <row r="3229" spans="1:15" ht="15" customHeight="1" x14ac:dyDescent="0.25">
      <c r="A3229" s="17" t="str">
        <f>IFERROR(VLOOKUP($F3229,'Location List'!$A$2:$T$644,20,FALSE),"")</f>
        <v>Chris Kelly</v>
      </c>
      <c r="B3229" s="17" t="str">
        <f>IFERROR(VLOOKUP($F3229,'Location List'!$A$2:$T$644,19,FALSE),"")</f>
        <v>Mike Seymour</v>
      </c>
      <c r="C3229" s="17" t="str">
        <f>IFERROR(VLOOKUP($F3229,'Location List'!$A$2:$T$644,18,FALSE),"")</f>
        <v>Jeff Baker</v>
      </c>
      <c r="D3229" s="17" t="str">
        <f>IFERROR(VLOOKUP($F3229,'Location List'!$A$2:$T$644,9,FALSE),"")</f>
        <v>DENNIS SANDERS</v>
      </c>
      <c r="E3229" s="17" t="str">
        <f>IFERROR(VLOOKUP($F3229,'Location List'!$A$2:$T$644,2,FALSE),"")</f>
        <v>CANTON OHIO</v>
      </c>
      <c r="F3229" s="26">
        <v>740</v>
      </c>
      <c r="G3229" s="29" t="s">
        <v>3278</v>
      </c>
      <c r="H3229" s="29" t="s">
        <v>3302</v>
      </c>
      <c r="I3229" s="26">
        <v>245</v>
      </c>
      <c r="J3229" s="26">
        <v>114</v>
      </c>
      <c r="K3229" s="26">
        <v>0</v>
      </c>
      <c r="L3229" s="26">
        <v>15</v>
      </c>
      <c r="M3229" s="26">
        <v>359</v>
      </c>
      <c r="N3229" s="26">
        <v>2273</v>
      </c>
      <c r="O3229" s="49">
        <v>6.3310000000000004</v>
      </c>
    </row>
    <row r="3230" spans="1:15" ht="15" customHeight="1" x14ac:dyDescent="0.25">
      <c r="A3230" s="17" t="str">
        <f>IFERROR(VLOOKUP($F3230,'Location List'!$A$2:$T$644,20,FALSE),"")</f>
        <v>Chris Kelly</v>
      </c>
      <c r="B3230" s="17" t="str">
        <f>IFERROR(VLOOKUP($F3230,'Location List'!$A$2:$T$644,19,FALSE),"")</f>
        <v>Mike Seymour</v>
      </c>
      <c r="C3230" s="17" t="str">
        <f>IFERROR(VLOOKUP($F3230,'Location List'!$A$2:$T$644,18,FALSE),"")</f>
        <v>Jeff Baker</v>
      </c>
      <c r="D3230" s="17" t="str">
        <f>IFERROR(VLOOKUP($F3230,'Location List'!$A$2:$T$644,9,FALSE),"")</f>
        <v>DENNIS SANDERS</v>
      </c>
      <c r="E3230" s="17" t="str">
        <f>IFERROR(VLOOKUP($F3230,'Location List'!$A$2:$T$644,2,FALSE),"")</f>
        <v>CANTON OHIO</v>
      </c>
      <c r="F3230" s="26">
        <v>740</v>
      </c>
      <c r="G3230" s="29" t="s">
        <v>3278</v>
      </c>
      <c r="H3230" s="29" t="s">
        <v>3412</v>
      </c>
      <c r="I3230" s="26">
        <v>232</v>
      </c>
      <c r="J3230" s="26">
        <v>225</v>
      </c>
      <c r="K3230" s="26">
        <v>0</v>
      </c>
      <c r="L3230" s="26">
        <v>13</v>
      </c>
      <c r="M3230" s="26">
        <v>457</v>
      </c>
      <c r="N3230" s="26">
        <v>501</v>
      </c>
      <c r="O3230" s="49">
        <v>1.0960000000000001</v>
      </c>
    </row>
    <row r="3231" spans="1:15" ht="15" customHeight="1" x14ac:dyDescent="0.25">
      <c r="A3231" s="17" t="str">
        <f>IFERROR(VLOOKUP($F3231,'Location List'!$A$2:$T$644,20,FALSE),"")</f>
        <v>Chris Kelly</v>
      </c>
      <c r="B3231" s="17" t="str">
        <f>IFERROR(VLOOKUP($F3231,'Location List'!$A$2:$T$644,19,FALSE),"")</f>
        <v>Mike Seymour</v>
      </c>
      <c r="C3231" s="17" t="str">
        <f>IFERROR(VLOOKUP($F3231,'Location List'!$A$2:$T$644,18,FALSE),"")</f>
        <v>Jeff Baker</v>
      </c>
      <c r="D3231" s="17" t="str">
        <f>IFERROR(VLOOKUP($F3231,'Location List'!$A$2:$T$644,9,FALSE),"")</f>
        <v>DENNIS SANDERS</v>
      </c>
      <c r="E3231" s="17" t="str">
        <f>IFERROR(VLOOKUP($F3231,'Location List'!$A$2:$T$644,2,FALSE),"")</f>
        <v>CANTON OHIO</v>
      </c>
      <c r="F3231" s="26">
        <v>740</v>
      </c>
      <c r="G3231" s="29" t="s">
        <v>3278</v>
      </c>
      <c r="H3231" s="29" t="s">
        <v>3442</v>
      </c>
      <c r="I3231" s="26">
        <v>215</v>
      </c>
      <c r="J3231" s="26">
        <v>206</v>
      </c>
      <c r="K3231" s="26">
        <v>0</v>
      </c>
      <c r="L3231" s="26">
        <v>13</v>
      </c>
      <c r="M3231" s="26">
        <v>421</v>
      </c>
      <c r="N3231" s="26">
        <v>421</v>
      </c>
      <c r="O3231" s="49">
        <v>1</v>
      </c>
    </row>
    <row r="3232" spans="1:15" ht="15" customHeight="1" x14ac:dyDescent="0.25">
      <c r="A3232" s="17" t="str">
        <f>IFERROR(VLOOKUP($F3232,'Location List'!$A$2:$T$644,20,FALSE),"")</f>
        <v>Chris Kelly</v>
      </c>
      <c r="B3232" s="17" t="str">
        <f>IFERROR(VLOOKUP($F3232,'Location List'!$A$2:$T$644,19,FALSE),"")</f>
        <v>Mike Seymour</v>
      </c>
      <c r="C3232" s="17" t="str">
        <f>IFERROR(VLOOKUP($F3232,'Location List'!$A$2:$T$644,18,FALSE),"")</f>
        <v>Jeff Baker</v>
      </c>
      <c r="D3232" s="17" t="str">
        <f>IFERROR(VLOOKUP($F3232,'Location List'!$A$2:$T$644,9,FALSE),"")</f>
        <v>DENNIS SANDERS</v>
      </c>
      <c r="E3232" s="17" t="str">
        <f>IFERROR(VLOOKUP($F3232,'Location List'!$A$2:$T$644,2,FALSE),"")</f>
        <v>CANTON OHIO</v>
      </c>
      <c r="F3232" s="26">
        <v>740</v>
      </c>
      <c r="G3232" s="29" t="s">
        <v>3278</v>
      </c>
      <c r="H3232" s="29" t="s">
        <v>3627</v>
      </c>
      <c r="I3232" s="26">
        <v>362</v>
      </c>
      <c r="J3232" s="26">
        <v>343</v>
      </c>
      <c r="K3232" s="26">
        <v>0</v>
      </c>
      <c r="L3232" s="26">
        <v>13</v>
      </c>
      <c r="M3232" s="26">
        <v>705</v>
      </c>
      <c r="N3232" s="26">
        <v>4335</v>
      </c>
      <c r="O3232" s="49">
        <v>6.149</v>
      </c>
    </row>
    <row r="3233" spans="1:15" ht="15" customHeight="1" x14ac:dyDescent="0.25">
      <c r="A3233" s="17" t="str">
        <f>IFERROR(VLOOKUP($F3233,'Location List'!$A$2:$T$644,20,FALSE),"")</f>
        <v>Chris Kelly</v>
      </c>
      <c r="B3233" s="17" t="str">
        <f>IFERROR(VLOOKUP($F3233,'Location List'!$A$2:$T$644,19,FALSE),"")</f>
        <v>Mike Seymour</v>
      </c>
      <c r="C3233" s="17" t="str">
        <f>IFERROR(VLOOKUP($F3233,'Location List'!$A$2:$T$644,18,FALSE),"")</f>
        <v>Jeff Baker</v>
      </c>
      <c r="D3233" s="17" t="str">
        <f>IFERROR(VLOOKUP($F3233,'Location List'!$A$2:$T$644,9,FALSE),"")</f>
        <v>DENNIS SANDERS</v>
      </c>
      <c r="E3233" s="17" t="str">
        <f>IFERROR(VLOOKUP($F3233,'Location List'!$A$2:$T$644,2,FALSE),"")</f>
        <v>CANTON OHIO</v>
      </c>
      <c r="F3233" s="26">
        <v>740</v>
      </c>
      <c r="G3233" s="29" t="s">
        <v>3278</v>
      </c>
      <c r="H3233" s="29" t="s">
        <v>3324</v>
      </c>
      <c r="I3233" s="26">
        <v>130</v>
      </c>
      <c r="J3233" s="26">
        <v>198</v>
      </c>
      <c r="K3233" s="26">
        <v>0</v>
      </c>
      <c r="L3233" s="26">
        <v>13</v>
      </c>
      <c r="M3233" s="26">
        <v>328</v>
      </c>
      <c r="N3233" s="26">
        <v>647</v>
      </c>
      <c r="O3233" s="49">
        <v>1.9730000000000001</v>
      </c>
    </row>
    <row r="3234" spans="1:15" ht="15" customHeight="1" x14ac:dyDescent="0.25">
      <c r="A3234" s="17" t="str">
        <f>IFERROR(VLOOKUP($F3234,'Location List'!$A$2:$T$644,20,FALSE),"")</f>
        <v>Chris Kelly</v>
      </c>
      <c r="B3234" s="17" t="str">
        <f>IFERROR(VLOOKUP($F3234,'Location List'!$A$2:$T$644,19,FALSE),"")</f>
        <v>Mike Seymour</v>
      </c>
      <c r="C3234" s="17" t="str">
        <f>IFERROR(VLOOKUP($F3234,'Location List'!$A$2:$T$644,18,FALSE),"")</f>
        <v>Jeff Baker</v>
      </c>
      <c r="D3234" s="17" t="str">
        <f>IFERROR(VLOOKUP($F3234,'Location List'!$A$2:$T$644,9,FALSE),"")</f>
        <v>DENNIS SANDERS</v>
      </c>
      <c r="E3234" s="17" t="str">
        <f>IFERROR(VLOOKUP($F3234,'Location List'!$A$2:$T$644,2,FALSE),"")</f>
        <v>CANTON OHIO</v>
      </c>
      <c r="F3234" s="26">
        <v>740</v>
      </c>
      <c r="G3234" s="29" t="s">
        <v>3278</v>
      </c>
      <c r="H3234" s="29" t="s">
        <v>3325</v>
      </c>
      <c r="I3234" s="26">
        <v>166</v>
      </c>
      <c r="J3234" s="26">
        <v>180</v>
      </c>
      <c r="K3234" s="26">
        <v>0</v>
      </c>
      <c r="L3234" s="26">
        <v>13</v>
      </c>
      <c r="M3234" s="26">
        <v>346</v>
      </c>
      <c r="N3234" s="26">
        <v>639</v>
      </c>
      <c r="O3234" s="49">
        <v>1.847</v>
      </c>
    </row>
    <row r="3235" spans="1:15" ht="15" customHeight="1" x14ac:dyDescent="0.25">
      <c r="A3235" s="17" t="str">
        <f>IFERROR(VLOOKUP($F3235,'Location List'!$A$2:$T$644,20,FALSE),"")</f>
        <v>Chris Kelly</v>
      </c>
      <c r="B3235" s="17" t="str">
        <f>IFERROR(VLOOKUP($F3235,'Location List'!$A$2:$T$644,19,FALSE),"")</f>
        <v>Mike Seymour</v>
      </c>
      <c r="C3235" s="17" t="str">
        <f>IFERROR(VLOOKUP($F3235,'Location List'!$A$2:$T$644,18,FALSE),"")</f>
        <v>Jeff Baker</v>
      </c>
      <c r="D3235" s="17" t="str">
        <f>IFERROR(VLOOKUP($F3235,'Location List'!$A$2:$T$644,9,FALSE),"")</f>
        <v>DENNIS SANDERS</v>
      </c>
      <c r="E3235" s="17" t="str">
        <f>IFERROR(VLOOKUP($F3235,'Location List'!$A$2:$T$644,2,FALSE),"")</f>
        <v>CANTON OHIO</v>
      </c>
      <c r="F3235" s="26">
        <v>740</v>
      </c>
      <c r="G3235" s="29" t="s">
        <v>3278</v>
      </c>
      <c r="H3235" s="29" t="s">
        <v>3416</v>
      </c>
      <c r="I3235" s="26">
        <v>27</v>
      </c>
      <c r="J3235" s="26">
        <v>86</v>
      </c>
      <c r="K3235" s="26">
        <v>0</v>
      </c>
      <c r="L3235" s="26">
        <v>4</v>
      </c>
      <c r="M3235" s="26">
        <v>113</v>
      </c>
      <c r="N3235" s="26">
        <v>211</v>
      </c>
      <c r="O3235" s="49">
        <v>1.867</v>
      </c>
    </row>
    <row r="3236" spans="1:15" ht="15" customHeight="1" x14ac:dyDescent="0.25">
      <c r="A3236" s="17" t="str">
        <f>IFERROR(VLOOKUP($F3236,'Location List'!$A$2:$T$644,20,FALSE),"")</f>
        <v>Chris Kelly</v>
      </c>
      <c r="B3236" s="17" t="str">
        <f>IFERROR(VLOOKUP($F3236,'Location List'!$A$2:$T$644,19,FALSE),"")</f>
        <v>Mike Seymour</v>
      </c>
      <c r="C3236" s="17" t="str">
        <f>IFERROR(VLOOKUP($F3236,'Location List'!$A$2:$T$644,18,FALSE),"")</f>
        <v>Jeff Baker</v>
      </c>
      <c r="D3236" s="17" t="str">
        <f>IFERROR(VLOOKUP($F3236,'Location List'!$A$2:$T$644,9,FALSE),"")</f>
        <v>DENNIS SANDERS</v>
      </c>
      <c r="E3236" s="17" t="str">
        <f>IFERROR(VLOOKUP($F3236,'Location List'!$A$2:$T$644,2,FALSE),"")</f>
        <v>CANTON OHIO</v>
      </c>
      <c r="F3236" s="26">
        <v>740</v>
      </c>
      <c r="G3236" s="29" t="s">
        <v>3278</v>
      </c>
      <c r="H3236" s="29" t="s">
        <v>3563</v>
      </c>
      <c r="I3236" s="26">
        <v>142</v>
      </c>
      <c r="J3236" s="26">
        <v>199</v>
      </c>
      <c r="K3236" s="26">
        <v>0</v>
      </c>
      <c r="L3236" s="26">
        <v>13</v>
      </c>
      <c r="M3236" s="26">
        <v>341</v>
      </c>
      <c r="N3236" s="26">
        <v>346</v>
      </c>
      <c r="O3236" s="49">
        <v>1.0149999999999999</v>
      </c>
    </row>
    <row r="3237" spans="1:15" ht="15" customHeight="1" x14ac:dyDescent="0.25">
      <c r="A3237" s="17" t="str">
        <f>IFERROR(VLOOKUP($F3237,'Location List'!$A$2:$T$644,20,FALSE),"")</f>
        <v>Bill Eich</v>
      </c>
      <c r="B3237" s="17" t="str">
        <f>IFERROR(VLOOKUP($F3237,'Location List'!$A$2:$T$644,19,FALSE),"")</f>
        <v>Mike Seymour</v>
      </c>
      <c r="C3237" s="17" t="str">
        <f>IFERROR(VLOOKUP($F3237,'Location List'!$A$2:$T$644,18,FALSE),"")</f>
        <v>Chris Smith</v>
      </c>
      <c r="D3237" s="17" t="str">
        <f>IFERROR(VLOOKUP($F3237,'Location List'!$A$2:$T$644,9,FALSE),"")</f>
        <v>TODD BELL</v>
      </c>
      <c r="E3237" s="17" t="str">
        <f>IFERROR(VLOOKUP($F3237,'Location List'!$A$2:$T$644,2,FALSE),"")</f>
        <v>SPRINGFIELD</v>
      </c>
      <c r="F3237" s="26">
        <v>742</v>
      </c>
      <c r="G3237" s="29" t="s">
        <v>3605</v>
      </c>
      <c r="H3237" s="29" t="s">
        <v>3295</v>
      </c>
      <c r="I3237" s="26">
        <v>207</v>
      </c>
      <c r="J3237" s="26">
        <v>220</v>
      </c>
      <c r="K3237" s="26">
        <v>0</v>
      </c>
      <c r="L3237" s="26">
        <v>22</v>
      </c>
      <c r="M3237" s="26">
        <v>427</v>
      </c>
      <c r="N3237" s="26">
        <v>2824</v>
      </c>
      <c r="O3237" s="49">
        <v>6.6139999999999999</v>
      </c>
    </row>
    <row r="3238" spans="1:15" ht="15" customHeight="1" x14ac:dyDescent="0.25">
      <c r="A3238" s="17" t="str">
        <f>IFERROR(VLOOKUP($F3238,'Location List'!$A$2:$T$644,20,FALSE),"")</f>
        <v>Bill Eich</v>
      </c>
      <c r="B3238" s="17" t="str">
        <f>IFERROR(VLOOKUP($F3238,'Location List'!$A$2:$T$644,19,FALSE),"")</f>
        <v>Mike Seymour</v>
      </c>
      <c r="C3238" s="17" t="str">
        <f>IFERROR(VLOOKUP($F3238,'Location List'!$A$2:$T$644,18,FALSE),"")</f>
        <v>Chris Smith</v>
      </c>
      <c r="D3238" s="17" t="str">
        <f>IFERROR(VLOOKUP($F3238,'Location List'!$A$2:$T$644,9,FALSE),"")</f>
        <v>TODD BELL</v>
      </c>
      <c r="E3238" s="17" t="str">
        <f>IFERROR(VLOOKUP($F3238,'Location List'!$A$2:$T$644,2,FALSE),"")</f>
        <v>SPRINGFIELD</v>
      </c>
      <c r="F3238" s="26">
        <v>742</v>
      </c>
      <c r="G3238" s="29" t="s">
        <v>3605</v>
      </c>
      <c r="H3238" s="29" t="s">
        <v>3283</v>
      </c>
      <c r="I3238" s="26">
        <v>233</v>
      </c>
      <c r="J3238" s="26">
        <v>240</v>
      </c>
      <c r="K3238" s="26">
        <v>0</v>
      </c>
      <c r="L3238" s="26">
        <v>21</v>
      </c>
      <c r="M3238" s="26">
        <v>473</v>
      </c>
      <c r="N3238" s="26">
        <v>2878</v>
      </c>
      <c r="O3238" s="49">
        <v>6.085</v>
      </c>
    </row>
    <row r="3239" spans="1:15" ht="15" customHeight="1" x14ac:dyDescent="0.25">
      <c r="A3239" s="17" t="str">
        <f>IFERROR(VLOOKUP($F3239,'Location List'!$A$2:$T$644,20,FALSE),"")</f>
        <v>Bill Eich</v>
      </c>
      <c r="B3239" s="17" t="str">
        <f>IFERROR(VLOOKUP($F3239,'Location List'!$A$2:$T$644,19,FALSE),"")</f>
        <v>Mike Seymour</v>
      </c>
      <c r="C3239" s="17" t="str">
        <f>IFERROR(VLOOKUP($F3239,'Location List'!$A$2:$T$644,18,FALSE),"")</f>
        <v>Chris Smith</v>
      </c>
      <c r="D3239" s="17" t="str">
        <f>IFERROR(VLOOKUP($F3239,'Location List'!$A$2:$T$644,9,FALSE),"")</f>
        <v>TODD BELL</v>
      </c>
      <c r="E3239" s="17" t="str">
        <f>IFERROR(VLOOKUP($F3239,'Location List'!$A$2:$T$644,2,FALSE),"")</f>
        <v>SPRINGFIELD</v>
      </c>
      <c r="F3239" s="26">
        <v>742</v>
      </c>
      <c r="G3239" s="29" t="s">
        <v>3605</v>
      </c>
      <c r="H3239" s="29" t="s">
        <v>3430</v>
      </c>
      <c r="I3239" s="26">
        <v>202</v>
      </c>
      <c r="J3239" s="26">
        <v>235</v>
      </c>
      <c r="K3239" s="26">
        <v>0</v>
      </c>
      <c r="L3239" s="26">
        <v>17</v>
      </c>
      <c r="M3239" s="26">
        <v>437</v>
      </c>
      <c r="N3239" s="26">
        <v>2668</v>
      </c>
      <c r="O3239" s="49">
        <v>6.1050000000000004</v>
      </c>
    </row>
    <row r="3240" spans="1:15" ht="15" customHeight="1" x14ac:dyDescent="0.25">
      <c r="A3240" s="17" t="str">
        <f>IFERROR(VLOOKUP($F3240,'Location List'!$A$2:$T$644,20,FALSE),"")</f>
        <v>Bill Eich</v>
      </c>
      <c r="B3240" s="17" t="str">
        <f>IFERROR(VLOOKUP($F3240,'Location List'!$A$2:$T$644,19,FALSE),"")</f>
        <v>Mike Seymour</v>
      </c>
      <c r="C3240" s="17" t="str">
        <f>IFERROR(VLOOKUP($F3240,'Location List'!$A$2:$T$644,18,FALSE),"")</f>
        <v>Chris Smith</v>
      </c>
      <c r="D3240" s="17" t="str">
        <f>IFERROR(VLOOKUP($F3240,'Location List'!$A$2:$T$644,9,FALSE),"")</f>
        <v>TODD BELL</v>
      </c>
      <c r="E3240" s="17" t="str">
        <f>IFERROR(VLOOKUP($F3240,'Location List'!$A$2:$T$644,2,FALSE),"")</f>
        <v>SPRINGFIELD</v>
      </c>
      <c r="F3240" s="26">
        <v>742</v>
      </c>
      <c r="G3240" s="29" t="s">
        <v>3605</v>
      </c>
      <c r="H3240" s="29" t="s">
        <v>3307</v>
      </c>
      <c r="I3240" s="26">
        <v>190</v>
      </c>
      <c r="J3240" s="26">
        <v>320</v>
      </c>
      <c r="K3240" s="26">
        <v>0</v>
      </c>
      <c r="L3240" s="26">
        <v>21</v>
      </c>
      <c r="M3240" s="26">
        <v>510</v>
      </c>
      <c r="N3240" s="26">
        <v>3233</v>
      </c>
      <c r="O3240" s="49">
        <v>6.3390000000000004</v>
      </c>
    </row>
    <row r="3241" spans="1:15" ht="15" customHeight="1" x14ac:dyDescent="0.25">
      <c r="A3241" s="17" t="str">
        <f>IFERROR(VLOOKUP($F3241,'Location List'!$A$2:$T$644,20,FALSE),"")</f>
        <v>Bill Eich</v>
      </c>
      <c r="B3241" s="17" t="str">
        <f>IFERROR(VLOOKUP($F3241,'Location List'!$A$2:$T$644,19,FALSE),"")</f>
        <v>Mike Seymour</v>
      </c>
      <c r="C3241" s="17" t="str">
        <f>IFERROR(VLOOKUP($F3241,'Location List'!$A$2:$T$644,18,FALSE),"")</f>
        <v>Chris Smith</v>
      </c>
      <c r="D3241" s="17" t="str">
        <f>IFERROR(VLOOKUP($F3241,'Location List'!$A$2:$T$644,9,FALSE),"")</f>
        <v>TODD BELL</v>
      </c>
      <c r="E3241" s="17" t="str">
        <f>IFERROR(VLOOKUP($F3241,'Location List'!$A$2:$T$644,2,FALSE),"")</f>
        <v>SPRINGFIELD</v>
      </c>
      <c r="F3241" s="26">
        <v>742</v>
      </c>
      <c r="G3241" s="29" t="s">
        <v>3328</v>
      </c>
      <c r="H3241" s="29" t="s">
        <v>3354</v>
      </c>
      <c r="I3241" s="26">
        <v>167</v>
      </c>
      <c r="J3241" s="26">
        <v>199</v>
      </c>
      <c r="K3241" s="26">
        <v>0</v>
      </c>
      <c r="L3241" s="26">
        <v>23</v>
      </c>
      <c r="M3241" s="26">
        <v>366</v>
      </c>
      <c r="N3241" s="26">
        <v>685</v>
      </c>
      <c r="O3241" s="49">
        <v>1.8720000000000001</v>
      </c>
    </row>
    <row r="3242" spans="1:15" ht="15" customHeight="1" x14ac:dyDescent="0.25">
      <c r="A3242" s="17" t="str">
        <f>IFERROR(VLOOKUP($F3242,'Location List'!$A$2:$T$644,20,FALSE),"")</f>
        <v>Bill Eich</v>
      </c>
      <c r="B3242" s="17" t="str">
        <f>IFERROR(VLOOKUP($F3242,'Location List'!$A$2:$T$644,19,FALSE),"")</f>
        <v>Mike Seymour</v>
      </c>
      <c r="C3242" s="17" t="str">
        <f>IFERROR(VLOOKUP($F3242,'Location List'!$A$2:$T$644,18,FALSE),"")</f>
        <v>Chris Smith</v>
      </c>
      <c r="D3242" s="17" t="str">
        <f>IFERROR(VLOOKUP($F3242,'Location List'!$A$2:$T$644,9,FALSE),"")</f>
        <v>TODD BELL</v>
      </c>
      <c r="E3242" s="17" t="str">
        <f>IFERROR(VLOOKUP($F3242,'Location List'!$A$2:$T$644,2,FALSE),"")</f>
        <v>SPRINGFIELD</v>
      </c>
      <c r="F3242" s="26">
        <v>742</v>
      </c>
      <c r="G3242" s="29" t="s">
        <v>3272</v>
      </c>
      <c r="H3242" s="29" t="s">
        <v>3326</v>
      </c>
      <c r="I3242" s="26">
        <v>259</v>
      </c>
      <c r="J3242" s="26">
        <v>108</v>
      </c>
      <c r="K3242" s="26">
        <v>0</v>
      </c>
      <c r="L3242" s="26">
        <v>18</v>
      </c>
      <c r="M3242" s="26">
        <v>367</v>
      </c>
      <c r="N3242" s="26">
        <v>3407</v>
      </c>
      <c r="O3242" s="49">
        <v>9.2829999999999995</v>
      </c>
    </row>
    <row r="3243" spans="1:15" ht="15" customHeight="1" x14ac:dyDescent="0.25">
      <c r="A3243" s="17" t="str">
        <f>IFERROR(VLOOKUP($F3243,'Location List'!$A$2:$T$644,20,FALSE),"")</f>
        <v>Bill Eich</v>
      </c>
      <c r="B3243" s="17" t="str">
        <f>IFERROR(VLOOKUP($F3243,'Location List'!$A$2:$T$644,19,FALSE),"")</f>
        <v>Mike Seymour</v>
      </c>
      <c r="C3243" s="17" t="str">
        <f>IFERROR(VLOOKUP($F3243,'Location List'!$A$2:$T$644,18,FALSE),"")</f>
        <v>Chris Smith</v>
      </c>
      <c r="D3243" s="17" t="str">
        <f>IFERROR(VLOOKUP($F3243,'Location List'!$A$2:$T$644,9,FALSE),"")</f>
        <v>TODD BELL</v>
      </c>
      <c r="E3243" s="17" t="str">
        <f>IFERROR(VLOOKUP($F3243,'Location List'!$A$2:$T$644,2,FALSE),"")</f>
        <v>SPRINGFIELD</v>
      </c>
      <c r="F3243" s="26">
        <v>742</v>
      </c>
      <c r="G3243" s="29" t="s">
        <v>3272</v>
      </c>
      <c r="H3243" s="29" t="s">
        <v>3405</v>
      </c>
      <c r="I3243" s="26">
        <v>106</v>
      </c>
      <c r="J3243" s="26">
        <v>192</v>
      </c>
      <c r="K3243" s="26">
        <v>0</v>
      </c>
      <c r="L3243" s="26">
        <v>12</v>
      </c>
      <c r="M3243" s="26">
        <v>298</v>
      </c>
      <c r="N3243" s="26">
        <v>1818</v>
      </c>
      <c r="O3243" s="49">
        <v>6.101</v>
      </c>
    </row>
    <row r="3244" spans="1:15" ht="15" customHeight="1" x14ac:dyDescent="0.25">
      <c r="A3244" s="17" t="str">
        <f>IFERROR(VLOOKUP($F3244,'Location List'!$A$2:$T$644,20,FALSE),"")</f>
        <v>Bill Eich</v>
      </c>
      <c r="B3244" s="17" t="str">
        <f>IFERROR(VLOOKUP($F3244,'Location List'!$A$2:$T$644,19,FALSE),"")</f>
        <v>Mike Seymour</v>
      </c>
      <c r="C3244" s="17" t="str">
        <f>IFERROR(VLOOKUP($F3244,'Location List'!$A$2:$T$644,18,FALSE),"")</f>
        <v>Chris Smith</v>
      </c>
      <c r="D3244" s="17" t="str">
        <f>IFERROR(VLOOKUP($F3244,'Location List'!$A$2:$T$644,9,FALSE),"")</f>
        <v>TODD BELL</v>
      </c>
      <c r="E3244" s="17" t="str">
        <f>IFERROR(VLOOKUP($F3244,'Location List'!$A$2:$T$644,2,FALSE),"")</f>
        <v>SPRINGFIELD</v>
      </c>
      <c r="F3244" s="26">
        <v>742</v>
      </c>
      <c r="G3244" s="29" t="s">
        <v>3272</v>
      </c>
      <c r="H3244" s="29" t="s">
        <v>3506</v>
      </c>
      <c r="I3244" s="26">
        <v>380</v>
      </c>
      <c r="J3244" s="26">
        <v>510</v>
      </c>
      <c r="K3244" s="26">
        <v>0</v>
      </c>
      <c r="L3244" s="26">
        <v>16</v>
      </c>
      <c r="M3244" s="26">
        <v>890</v>
      </c>
      <c r="N3244" s="26">
        <v>1289</v>
      </c>
      <c r="O3244" s="49">
        <v>1.448</v>
      </c>
    </row>
    <row r="3245" spans="1:15" ht="15" customHeight="1" x14ac:dyDescent="0.25">
      <c r="A3245" s="17" t="str">
        <f>IFERROR(VLOOKUP($F3245,'Location List'!$A$2:$T$644,20,FALSE),"")</f>
        <v>Bill Eich</v>
      </c>
      <c r="B3245" s="17" t="str">
        <f>IFERROR(VLOOKUP($F3245,'Location List'!$A$2:$T$644,19,FALSE),"")</f>
        <v>Mike Seymour</v>
      </c>
      <c r="C3245" s="17" t="str">
        <f>IFERROR(VLOOKUP($F3245,'Location List'!$A$2:$T$644,18,FALSE),"")</f>
        <v>Chris Smith</v>
      </c>
      <c r="D3245" s="17" t="str">
        <f>IFERROR(VLOOKUP($F3245,'Location List'!$A$2:$T$644,9,FALSE),"")</f>
        <v>TODD BELL</v>
      </c>
      <c r="E3245" s="17" t="str">
        <f>IFERROR(VLOOKUP($F3245,'Location List'!$A$2:$T$644,2,FALSE),"")</f>
        <v>SPRINGFIELD</v>
      </c>
      <c r="F3245" s="26">
        <v>742</v>
      </c>
      <c r="G3245" s="29" t="s">
        <v>3276</v>
      </c>
      <c r="H3245" s="29" t="s">
        <v>3293</v>
      </c>
      <c r="I3245" s="26">
        <v>202</v>
      </c>
      <c r="J3245" s="26">
        <v>200</v>
      </c>
      <c r="K3245" s="26">
        <v>0</v>
      </c>
      <c r="L3245" s="26">
        <v>14</v>
      </c>
      <c r="M3245" s="26">
        <v>402</v>
      </c>
      <c r="N3245" s="26">
        <v>498</v>
      </c>
      <c r="O3245" s="49">
        <v>1.2390000000000001</v>
      </c>
    </row>
    <row r="3246" spans="1:15" ht="15" customHeight="1" x14ac:dyDescent="0.25">
      <c r="A3246" s="17" t="str">
        <f>IFERROR(VLOOKUP($F3246,'Location List'!$A$2:$T$644,20,FALSE),"")</f>
        <v>Bill Eich</v>
      </c>
      <c r="B3246" s="17" t="str">
        <f>IFERROR(VLOOKUP($F3246,'Location List'!$A$2:$T$644,19,FALSE),"")</f>
        <v>Mike Seymour</v>
      </c>
      <c r="C3246" s="17" t="str">
        <f>IFERROR(VLOOKUP($F3246,'Location List'!$A$2:$T$644,18,FALSE),"")</f>
        <v>Chris Smith</v>
      </c>
      <c r="D3246" s="17" t="str">
        <f>IFERROR(VLOOKUP($F3246,'Location List'!$A$2:$T$644,9,FALSE),"")</f>
        <v>TODD BELL</v>
      </c>
      <c r="E3246" s="17" t="str">
        <f>IFERROR(VLOOKUP($F3246,'Location List'!$A$2:$T$644,2,FALSE),"")</f>
        <v>SPRINGFIELD</v>
      </c>
      <c r="F3246" s="26">
        <v>742</v>
      </c>
      <c r="G3246" s="29" t="s">
        <v>3276</v>
      </c>
      <c r="H3246" s="29" t="s">
        <v>3510</v>
      </c>
      <c r="I3246" s="26">
        <v>148</v>
      </c>
      <c r="J3246" s="26">
        <v>152</v>
      </c>
      <c r="K3246" s="26">
        <v>0</v>
      </c>
      <c r="L3246" s="26">
        <v>13</v>
      </c>
      <c r="M3246" s="26">
        <v>300</v>
      </c>
      <c r="N3246" s="26">
        <v>457</v>
      </c>
      <c r="O3246" s="49">
        <v>1.5229999999999999</v>
      </c>
    </row>
    <row r="3247" spans="1:15" ht="15" customHeight="1" x14ac:dyDescent="0.25">
      <c r="A3247" s="17" t="str">
        <f>IFERROR(VLOOKUP($F3247,'Location List'!$A$2:$T$644,20,FALSE),"")</f>
        <v>Bill Eich</v>
      </c>
      <c r="B3247" s="17" t="str">
        <f>IFERROR(VLOOKUP($F3247,'Location List'!$A$2:$T$644,19,FALSE),"")</f>
        <v>Mike Seymour</v>
      </c>
      <c r="C3247" s="17" t="str">
        <f>IFERROR(VLOOKUP($F3247,'Location List'!$A$2:$T$644,18,FALSE),"")</f>
        <v>Chris Smith</v>
      </c>
      <c r="D3247" s="17" t="str">
        <f>IFERROR(VLOOKUP($F3247,'Location List'!$A$2:$T$644,9,FALSE),"")</f>
        <v>TODD BELL</v>
      </c>
      <c r="E3247" s="17" t="str">
        <f>IFERROR(VLOOKUP($F3247,'Location List'!$A$2:$T$644,2,FALSE),"")</f>
        <v>SPRINGFIELD</v>
      </c>
      <c r="F3247" s="26">
        <v>742</v>
      </c>
      <c r="G3247" s="29" t="s">
        <v>3278</v>
      </c>
      <c r="H3247" s="29" t="s">
        <v>3302</v>
      </c>
      <c r="I3247" s="26">
        <v>244</v>
      </c>
      <c r="J3247" s="26">
        <v>107</v>
      </c>
      <c r="K3247" s="26">
        <v>0</v>
      </c>
      <c r="L3247" s="26">
        <v>16</v>
      </c>
      <c r="M3247" s="26">
        <v>351</v>
      </c>
      <c r="N3247" s="26">
        <v>2177</v>
      </c>
      <c r="O3247" s="49">
        <v>6.202</v>
      </c>
    </row>
    <row r="3248" spans="1:15" ht="15" customHeight="1" x14ac:dyDescent="0.25">
      <c r="A3248" s="17" t="str">
        <f>IFERROR(VLOOKUP($F3248,'Location List'!$A$2:$T$644,20,FALSE),"")</f>
        <v>Bill Eich</v>
      </c>
      <c r="B3248" s="17" t="str">
        <f>IFERROR(VLOOKUP($F3248,'Location List'!$A$2:$T$644,19,FALSE),"")</f>
        <v>Mike Seymour</v>
      </c>
      <c r="C3248" s="17" t="str">
        <f>IFERROR(VLOOKUP($F3248,'Location List'!$A$2:$T$644,18,FALSE),"")</f>
        <v>Chris Smith</v>
      </c>
      <c r="D3248" s="17" t="str">
        <f>IFERROR(VLOOKUP($F3248,'Location List'!$A$2:$T$644,9,FALSE),"")</f>
        <v>TODD BELL</v>
      </c>
      <c r="E3248" s="17" t="str">
        <f>IFERROR(VLOOKUP($F3248,'Location List'!$A$2:$T$644,2,FALSE),"")</f>
        <v>SPRINGFIELD</v>
      </c>
      <c r="F3248" s="26">
        <v>742</v>
      </c>
      <c r="G3248" s="29" t="s">
        <v>3278</v>
      </c>
      <c r="H3248" s="29" t="s">
        <v>3387</v>
      </c>
      <c r="I3248" s="26">
        <v>203</v>
      </c>
      <c r="J3248" s="26">
        <v>217</v>
      </c>
      <c r="K3248" s="26">
        <v>0</v>
      </c>
      <c r="L3248" s="26">
        <v>18</v>
      </c>
      <c r="M3248" s="26">
        <v>420</v>
      </c>
      <c r="N3248" s="26">
        <v>621</v>
      </c>
      <c r="O3248" s="49">
        <v>1.4790000000000001</v>
      </c>
    </row>
    <row r="3249" spans="1:15" ht="15" customHeight="1" x14ac:dyDescent="0.25">
      <c r="A3249" s="17" t="str">
        <f>IFERROR(VLOOKUP($F3249,'Location List'!$A$2:$T$644,20,FALSE),"")</f>
        <v>Bill Eich</v>
      </c>
      <c r="B3249" s="17" t="str">
        <f>IFERROR(VLOOKUP($F3249,'Location List'!$A$2:$T$644,19,FALSE),"")</f>
        <v>Mike Seymour</v>
      </c>
      <c r="C3249" s="17" t="str">
        <f>IFERROR(VLOOKUP($F3249,'Location List'!$A$2:$T$644,18,FALSE),"")</f>
        <v>Chris Smith</v>
      </c>
      <c r="D3249" s="17" t="str">
        <f>IFERROR(VLOOKUP($F3249,'Location List'!$A$2:$T$644,9,FALSE),"")</f>
        <v>TODD BELL</v>
      </c>
      <c r="E3249" s="17" t="str">
        <f>IFERROR(VLOOKUP($F3249,'Location List'!$A$2:$T$644,2,FALSE),"")</f>
        <v>SPRINGFIELD</v>
      </c>
      <c r="F3249" s="26">
        <v>742</v>
      </c>
      <c r="G3249" s="29" t="s">
        <v>3278</v>
      </c>
      <c r="H3249" s="29" t="s">
        <v>3458</v>
      </c>
      <c r="I3249" s="26">
        <v>84</v>
      </c>
      <c r="J3249" s="26">
        <v>98</v>
      </c>
      <c r="K3249" s="26">
        <v>0</v>
      </c>
      <c r="L3249" s="26">
        <v>13</v>
      </c>
      <c r="M3249" s="26">
        <v>182</v>
      </c>
      <c r="N3249" s="26">
        <v>325</v>
      </c>
      <c r="O3249" s="49">
        <v>1.786</v>
      </c>
    </row>
    <row r="3250" spans="1:15" ht="15" customHeight="1" x14ac:dyDescent="0.25">
      <c r="A3250" s="17" t="str">
        <f>IFERROR(VLOOKUP($F3250,'Location List'!$A$2:$T$644,20,FALSE),"")</f>
        <v>Bill Eich</v>
      </c>
      <c r="B3250" s="17" t="str">
        <f>IFERROR(VLOOKUP($F3250,'Location List'!$A$2:$T$644,19,FALSE),"")</f>
        <v>Mike Seymour</v>
      </c>
      <c r="C3250" s="17" t="str">
        <f>IFERROR(VLOOKUP($F3250,'Location List'!$A$2:$T$644,18,FALSE),"")</f>
        <v>Chris Smith</v>
      </c>
      <c r="D3250" s="17" t="str">
        <f>IFERROR(VLOOKUP($F3250,'Location List'!$A$2:$T$644,9,FALSE),"")</f>
        <v>TODD BELL</v>
      </c>
      <c r="E3250" s="17" t="str">
        <f>IFERROR(VLOOKUP($F3250,'Location List'!$A$2:$T$644,2,FALSE),"")</f>
        <v>SPRINGFIELD</v>
      </c>
      <c r="F3250" s="26">
        <v>742</v>
      </c>
      <c r="G3250" s="29" t="s">
        <v>3278</v>
      </c>
      <c r="H3250" s="29" t="s">
        <v>3532</v>
      </c>
      <c r="I3250" s="26">
        <v>109</v>
      </c>
      <c r="J3250" s="26">
        <v>144</v>
      </c>
      <c r="K3250" s="26">
        <v>0</v>
      </c>
      <c r="L3250" s="26">
        <v>12</v>
      </c>
      <c r="M3250" s="26">
        <v>253</v>
      </c>
      <c r="N3250" s="26">
        <v>448</v>
      </c>
      <c r="O3250" s="49">
        <v>1.7709999999999999</v>
      </c>
    </row>
    <row r="3251" spans="1:15" ht="15" customHeight="1" x14ac:dyDescent="0.25">
      <c r="A3251" s="17" t="str">
        <f>IFERROR(VLOOKUP($F3251,'Location List'!$A$2:$T$644,20,FALSE),"")</f>
        <v>Bill Eich</v>
      </c>
      <c r="B3251" s="17" t="str">
        <f>IFERROR(VLOOKUP($F3251,'Location List'!$A$2:$T$644,19,FALSE),"")</f>
        <v>Mike Seymour</v>
      </c>
      <c r="C3251" s="17" t="str">
        <f>IFERROR(VLOOKUP($F3251,'Location List'!$A$2:$T$644,18,FALSE),"")</f>
        <v>Chris Smith</v>
      </c>
      <c r="D3251" s="17" t="str">
        <f>IFERROR(VLOOKUP($F3251,'Location List'!$A$2:$T$644,9,FALSE),"")</f>
        <v>TODD BELL</v>
      </c>
      <c r="E3251" s="17" t="str">
        <f>IFERROR(VLOOKUP($F3251,'Location List'!$A$2:$T$644,2,FALSE),"")</f>
        <v>SPRINGFIELD</v>
      </c>
      <c r="F3251" s="26">
        <v>742</v>
      </c>
      <c r="G3251" s="29" t="s">
        <v>3278</v>
      </c>
      <c r="H3251" s="29" t="s">
        <v>3521</v>
      </c>
      <c r="I3251" s="26">
        <v>56</v>
      </c>
      <c r="J3251" s="26">
        <v>57</v>
      </c>
      <c r="K3251" s="26">
        <v>0</v>
      </c>
      <c r="L3251" s="26">
        <v>12</v>
      </c>
      <c r="M3251" s="26">
        <v>113</v>
      </c>
      <c r="N3251" s="26">
        <v>199</v>
      </c>
      <c r="O3251" s="49">
        <v>1.7609999999999999</v>
      </c>
    </row>
    <row r="3252" spans="1:15" ht="15" customHeight="1" x14ac:dyDescent="0.25">
      <c r="A3252" s="17" t="str">
        <f>IFERROR(VLOOKUP($F3252,'Location List'!$A$2:$T$644,20,FALSE),"")</f>
        <v>Bill Eich</v>
      </c>
      <c r="B3252" s="17" t="str">
        <f>IFERROR(VLOOKUP($F3252,'Location List'!$A$2:$T$644,19,FALSE),"")</f>
        <v>Mike Seymour</v>
      </c>
      <c r="C3252" s="17" t="str">
        <f>IFERROR(VLOOKUP($F3252,'Location List'!$A$2:$T$644,18,FALSE),"")</f>
        <v>Chris Smith</v>
      </c>
      <c r="D3252" s="17" t="str">
        <f>IFERROR(VLOOKUP($F3252,'Location List'!$A$2:$T$644,9,FALSE),"")</f>
        <v>TODD BELL</v>
      </c>
      <c r="E3252" s="17" t="str">
        <f>IFERROR(VLOOKUP($F3252,'Location List'!$A$2:$T$644,2,FALSE),"")</f>
        <v>SPRINGFIELD</v>
      </c>
      <c r="F3252" s="26">
        <v>742</v>
      </c>
      <c r="G3252" s="29" t="s">
        <v>3278</v>
      </c>
      <c r="H3252" s="29" t="s">
        <v>3505</v>
      </c>
      <c r="I3252" s="26">
        <v>365</v>
      </c>
      <c r="J3252" s="26">
        <v>305</v>
      </c>
      <c r="K3252" s="26">
        <v>0</v>
      </c>
      <c r="L3252" s="26">
        <v>15</v>
      </c>
      <c r="M3252" s="26">
        <v>670</v>
      </c>
      <c r="N3252" s="26">
        <v>5034</v>
      </c>
      <c r="O3252" s="49">
        <v>7.5129999999999999</v>
      </c>
    </row>
    <row r="3253" spans="1:15" ht="15" customHeight="1" x14ac:dyDescent="0.25">
      <c r="A3253" s="17" t="str">
        <f>IFERROR(VLOOKUP($F3253,'Location List'!$A$2:$T$644,20,FALSE),"")</f>
        <v>Chris Kelly</v>
      </c>
      <c r="B3253" s="17" t="str">
        <f>IFERROR(VLOOKUP($F3253,'Location List'!$A$2:$T$644,19,FALSE),"")</f>
        <v>Mike Seymour</v>
      </c>
      <c r="C3253" s="17" t="str">
        <f>IFERROR(VLOOKUP($F3253,'Location List'!$A$2:$T$644,18,FALSE),"")</f>
        <v>Jeff Baker</v>
      </c>
      <c r="D3253" s="17" t="str">
        <f>IFERROR(VLOOKUP($F3253,'Location List'!$A$2:$T$644,9,FALSE),"")</f>
        <v>DENNIS SANDERS</v>
      </c>
      <c r="E3253" s="17" t="str">
        <f>IFERROR(VLOOKUP($F3253,'Location List'!$A$2:$T$644,2,FALSE),"")</f>
        <v>MENTOR</v>
      </c>
      <c r="F3253" s="26">
        <v>743</v>
      </c>
      <c r="G3253" s="29" t="s">
        <v>3328</v>
      </c>
      <c r="H3253" s="29" t="s">
        <v>3329</v>
      </c>
      <c r="I3253" s="26">
        <v>96</v>
      </c>
      <c r="J3253" s="26">
        <v>100</v>
      </c>
      <c r="K3253" s="26">
        <v>0</v>
      </c>
      <c r="L3253" s="26">
        <v>14</v>
      </c>
      <c r="M3253" s="26">
        <v>196</v>
      </c>
      <c r="N3253" s="26">
        <v>242</v>
      </c>
      <c r="O3253" s="49">
        <v>1.2350000000000001</v>
      </c>
    </row>
    <row r="3254" spans="1:15" ht="15" customHeight="1" x14ac:dyDescent="0.25">
      <c r="A3254" s="17" t="str">
        <f>IFERROR(VLOOKUP($F3254,'Location List'!$A$2:$T$644,20,FALSE),"")</f>
        <v>Chris Kelly</v>
      </c>
      <c r="B3254" s="17" t="str">
        <f>IFERROR(VLOOKUP($F3254,'Location List'!$A$2:$T$644,19,FALSE),"")</f>
        <v>Mike Seymour</v>
      </c>
      <c r="C3254" s="17" t="str">
        <f>IFERROR(VLOOKUP($F3254,'Location List'!$A$2:$T$644,18,FALSE),"")</f>
        <v>Jeff Baker</v>
      </c>
      <c r="D3254" s="17" t="str">
        <f>IFERROR(VLOOKUP($F3254,'Location List'!$A$2:$T$644,9,FALSE),"")</f>
        <v>DENNIS SANDERS</v>
      </c>
      <c r="E3254" s="17" t="str">
        <f>IFERROR(VLOOKUP($F3254,'Location List'!$A$2:$T$644,2,FALSE),"")</f>
        <v>MENTOR</v>
      </c>
      <c r="F3254" s="26">
        <v>743</v>
      </c>
      <c r="G3254" s="29" t="s">
        <v>3328</v>
      </c>
      <c r="H3254" s="29" t="s">
        <v>3566</v>
      </c>
      <c r="I3254" s="26">
        <v>104</v>
      </c>
      <c r="J3254" s="26">
        <v>114</v>
      </c>
      <c r="K3254" s="26">
        <v>0</v>
      </c>
      <c r="L3254" s="26">
        <v>15</v>
      </c>
      <c r="M3254" s="26">
        <v>218</v>
      </c>
      <c r="N3254" s="26">
        <v>216</v>
      </c>
      <c r="O3254" s="49">
        <v>0.99099999999999999</v>
      </c>
    </row>
    <row r="3255" spans="1:15" ht="15" customHeight="1" x14ac:dyDescent="0.25">
      <c r="A3255" s="17" t="str">
        <f>IFERROR(VLOOKUP($F3255,'Location List'!$A$2:$T$644,20,FALSE),"")</f>
        <v>Chris Kelly</v>
      </c>
      <c r="B3255" s="17" t="str">
        <f>IFERROR(VLOOKUP($F3255,'Location List'!$A$2:$T$644,19,FALSE),"")</f>
        <v>Mike Seymour</v>
      </c>
      <c r="C3255" s="17" t="str">
        <f>IFERROR(VLOOKUP($F3255,'Location List'!$A$2:$T$644,18,FALSE),"")</f>
        <v>Jeff Baker</v>
      </c>
      <c r="D3255" s="17" t="str">
        <f>IFERROR(VLOOKUP($F3255,'Location List'!$A$2:$T$644,9,FALSE),"")</f>
        <v>DENNIS SANDERS</v>
      </c>
      <c r="E3255" s="17" t="str">
        <f>IFERROR(VLOOKUP($F3255,'Location List'!$A$2:$T$644,2,FALSE),"")</f>
        <v>MENTOR</v>
      </c>
      <c r="F3255" s="26">
        <v>743</v>
      </c>
      <c r="G3255" s="29" t="s">
        <v>3328</v>
      </c>
      <c r="H3255" s="29" t="s">
        <v>3330</v>
      </c>
      <c r="I3255" s="26">
        <v>87</v>
      </c>
      <c r="J3255" s="26">
        <v>109</v>
      </c>
      <c r="K3255" s="26">
        <v>0</v>
      </c>
      <c r="L3255" s="26">
        <v>14</v>
      </c>
      <c r="M3255" s="26">
        <v>196</v>
      </c>
      <c r="N3255" s="26">
        <v>306</v>
      </c>
      <c r="O3255" s="49">
        <v>1.5609999999999999</v>
      </c>
    </row>
    <row r="3256" spans="1:15" ht="15" customHeight="1" x14ac:dyDescent="0.25">
      <c r="A3256" s="17" t="str">
        <f>IFERROR(VLOOKUP($F3256,'Location List'!$A$2:$T$644,20,FALSE),"")</f>
        <v>Chris Kelly</v>
      </c>
      <c r="B3256" s="17" t="str">
        <f>IFERROR(VLOOKUP($F3256,'Location List'!$A$2:$T$644,19,FALSE),"")</f>
        <v>Mike Seymour</v>
      </c>
      <c r="C3256" s="17" t="str">
        <f>IFERROR(VLOOKUP($F3256,'Location List'!$A$2:$T$644,18,FALSE),"")</f>
        <v>Jeff Baker</v>
      </c>
      <c r="D3256" s="17" t="str">
        <f>IFERROR(VLOOKUP($F3256,'Location List'!$A$2:$T$644,9,FALSE),"")</f>
        <v>DENNIS SANDERS</v>
      </c>
      <c r="E3256" s="17" t="str">
        <f>IFERROR(VLOOKUP($F3256,'Location List'!$A$2:$T$644,2,FALSE),"")</f>
        <v>MENTOR</v>
      </c>
      <c r="F3256" s="26">
        <v>743</v>
      </c>
      <c r="G3256" s="29" t="s">
        <v>3328</v>
      </c>
      <c r="H3256" s="29" t="s">
        <v>3451</v>
      </c>
      <c r="I3256" s="26">
        <v>116</v>
      </c>
      <c r="J3256" s="26">
        <v>97</v>
      </c>
      <c r="K3256" s="26">
        <v>0</v>
      </c>
      <c r="L3256" s="26">
        <v>14</v>
      </c>
      <c r="M3256" s="26">
        <v>213</v>
      </c>
      <c r="N3256" s="26">
        <v>315</v>
      </c>
      <c r="O3256" s="49">
        <v>1.4790000000000001</v>
      </c>
    </row>
    <row r="3257" spans="1:15" ht="15" customHeight="1" x14ac:dyDescent="0.25">
      <c r="A3257" s="17" t="str">
        <f>IFERROR(VLOOKUP($F3257,'Location List'!$A$2:$T$644,20,FALSE),"")</f>
        <v>Chris Kelly</v>
      </c>
      <c r="B3257" s="17" t="str">
        <f>IFERROR(VLOOKUP($F3257,'Location List'!$A$2:$T$644,19,FALSE),"")</f>
        <v>Mike Seymour</v>
      </c>
      <c r="C3257" s="17" t="str">
        <f>IFERROR(VLOOKUP($F3257,'Location List'!$A$2:$T$644,18,FALSE),"")</f>
        <v>Jeff Baker</v>
      </c>
      <c r="D3257" s="17" t="str">
        <f>IFERROR(VLOOKUP($F3257,'Location List'!$A$2:$T$644,9,FALSE),"")</f>
        <v>DENNIS SANDERS</v>
      </c>
      <c r="E3257" s="17" t="str">
        <f>IFERROR(VLOOKUP($F3257,'Location List'!$A$2:$T$644,2,FALSE),"")</f>
        <v>MENTOR</v>
      </c>
      <c r="F3257" s="26">
        <v>743</v>
      </c>
      <c r="G3257" s="29" t="s">
        <v>3272</v>
      </c>
      <c r="H3257" s="29" t="s">
        <v>3349</v>
      </c>
      <c r="I3257" s="26">
        <v>67</v>
      </c>
      <c r="J3257" s="26">
        <v>102</v>
      </c>
      <c r="K3257" s="26">
        <v>0</v>
      </c>
      <c r="L3257" s="26">
        <v>14</v>
      </c>
      <c r="M3257" s="26">
        <v>169</v>
      </c>
      <c r="N3257" s="26">
        <v>298</v>
      </c>
      <c r="O3257" s="49">
        <v>1.7629999999999999</v>
      </c>
    </row>
    <row r="3258" spans="1:15" ht="15" customHeight="1" x14ac:dyDescent="0.25">
      <c r="A3258" s="17" t="str">
        <f>IFERROR(VLOOKUP($F3258,'Location List'!$A$2:$T$644,20,FALSE),"")</f>
        <v>Chris Kelly</v>
      </c>
      <c r="B3258" s="17" t="str">
        <f>IFERROR(VLOOKUP($F3258,'Location List'!$A$2:$T$644,19,FALSE),"")</f>
        <v>Mike Seymour</v>
      </c>
      <c r="C3258" s="17" t="str">
        <f>IFERROR(VLOOKUP($F3258,'Location List'!$A$2:$T$644,18,FALSE),"")</f>
        <v>Jeff Baker</v>
      </c>
      <c r="D3258" s="17" t="str">
        <f>IFERROR(VLOOKUP($F3258,'Location List'!$A$2:$T$644,9,FALSE),"")</f>
        <v>DENNIS SANDERS</v>
      </c>
      <c r="E3258" s="17" t="str">
        <f>IFERROR(VLOOKUP($F3258,'Location List'!$A$2:$T$644,2,FALSE),"")</f>
        <v>MENTOR</v>
      </c>
      <c r="F3258" s="26">
        <v>743</v>
      </c>
      <c r="G3258" s="29" t="s">
        <v>3272</v>
      </c>
      <c r="H3258" s="29" t="s">
        <v>3350</v>
      </c>
      <c r="I3258" s="26">
        <v>97</v>
      </c>
      <c r="J3258" s="26">
        <v>89</v>
      </c>
      <c r="K3258" s="26">
        <v>0</v>
      </c>
      <c r="L3258" s="26">
        <v>16</v>
      </c>
      <c r="M3258" s="26">
        <v>186</v>
      </c>
      <c r="N3258" s="26">
        <v>321</v>
      </c>
      <c r="O3258" s="49">
        <v>1.726</v>
      </c>
    </row>
    <row r="3259" spans="1:15" ht="15" customHeight="1" x14ac:dyDescent="0.25">
      <c r="A3259" s="17" t="str">
        <f>IFERROR(VLOOKUP($F3259,'Location List'!$A$2:$T$644,20,FALSE),"")</f>
        <v>Chris Kelly</v>
      </c>
      <c r="B3259" s="17" t="str">
        <f>IFERROR(VLOOKUP($F3259,'Location List'!$A$2:$T$644,19,FALSE),"")</f>
        <v>Mike Seymour</v>
      </c>
      <c r="C3259" s="17" t="str">
        <f>IFERROR(VLOOKUP($F3259,'Location List'!$A$2:$T$644,18,FALSE),"")</f>
        <v>Jeff Baker</v>
      </c>
      <c r="D3259" s="17" t="str">
        <f>IFERROR(VLOOKUP($F3259,'Location List'!$A$2:$T$644,9,FALSE),"")</f>
        <v>DENNIS SANDERS</v>
      </c>
      <c r="E3259" s="17" t="str">
        <f>IFERROR(VLOOKUP($F3259,'Location List'!$A$2:$T$644,2,FALSE),"")</f>
        <v>MENTOR</v>
      </c>
      <c r="F3259" s="26">
        <v>743</v>
      </c>
      <c r="G3259" s="29" t="s">
        <v>3276</v>
      </c>
      <c r="H3259" s="29" t="s">
        <v>3510</v>
      </c>
      <c r="I3259" s="26">
        <v>150</v>
      </c>
      <c r="J3259" s="26">
        <v>157</v>
      </c>
      <c r="K3259" s="26">
        <v>0</v>
      </c>
      <c r="L3259" s="26">
        <v>13</v>
      </c>
      <c r="M3259" s="26">
        <v>307</v>
      </c>
      <c r="N3259" s="26">
        <v>547</v>
      </c>
      <c r="O3259" s="49">
        <v>1.782</v>
      </c>
    </row>
    <row r="3260" spans="1:15" ht="15" customHeight="1" x14ac:dyDescent="0.25">
      <c r="A3260" s="17" t="str">
        <f>IFERROR(VLOOKUP($F3260,'Location List'!$A$2:$T$644,20,FALSE),"")</f>
        <v>Chris Kelly</v>
      </c>
      <c r="B3260" s="17" t="str">
        <f>IFERROR(VLOOKUP($F3260,'Location List'!$A$2:$T$644,19,FALSE),"")</f>
        <v>Mike Seymour</v>
      </c>
      <c r="C3260" s="17" t="str">
        <f>IFERROR(VLOOKUP($F3260,'Location List'!$A$2:$T$644,18,FALSE),"")</f>
        <v>Jeff Baker</v>
      </c>
      <c r="D3260" s="17" t="str">
        <f>IFERROR(VLOOKUP($F3260,'Location List'!$A$2:$T$644,9,FALSE),"")</f>
        <v>DENNIS SANDERS</v>
      </c>
      <c r="E3260" s="17" t="str">
        <f>IFERROR(VLOOKUP($F3260,'Location List'!$A$2:$T$644,2,FALSE),"")</f>
        <v>MENTOR</v>
      </c>
      <c r="F3260" s="26">
        <v>743</v>
      </c>
      <c r="G3260" s="29" t="s">
        <v>3278</v>
      </c>
      <c r="H3260" s="29" t="s">
        <v>3286</v>
      </c>
      <c r="I3260" s="26">
        <v>183</v>
      </c>
      <c r="J3260" s="26">
        <v>203</v>
      </c>
      <c r="K3260" s="26">
        <v>0</v>
      </c>
      <c r="L3260" s="26">
        <v>16</v>
      </c>
      <c r="M3260" s="26">
        <v>386</v>
      </c>
      <c r="N3260" s="26">
        <v>637</v>
      </c>
      <c r="O3260" s="49">
        <v>1.65</v>
      </c>
    </row>
    <row r="3261" spans="1:15" ht="15" customHeight="1" x14ac:dyDescent="0.25">
      <c r="A3261" s="17" t="str">
        <f>IFERROR(VLOOKUP($F3261,'Location List'!$A$2:$T$644,20,FALSE),"")</f>
        <v>Chris Kelly</v>
      </c>
      <c r="B3261" s="17" t="str">
        <f>IFERROR(VLOOKUP($F3261,'Location List'!$A$2:$T$644,19,FALSE),"")</f>
        <v>Mike Seymour</v>
      </c>
      <c r="C3261" s="17" t="str">
        <f>IFERROR(VLOOKUP($F3261,'Location List'!$A$2:$T$644,18,FALSE),"")</f>
        <v>Jeff Baker</v>
      </c>
      <c r="D3261" s="17" t="str">
        <f>IFERROR(VLOOKUP($F3261,'Location List'!$A$2:$T$644,9,FALSE),"")</f>
        <v>DENNIS SANDERS</v>
      </c>
      <c r="E3261" s="17" t="str">
        <f>IFERROR(VLOOKUP($F3261,'Location List'!$A$2:$T$644,2,FALSE),"")</f>
        <v>MENTOR</v>
      </c>
      <c r="F3261" s="26">
        <v>743</v>
      </c>
      <c r="G3261" s="29" t="s">
        <v>3278</v>
      </c>
      <c r="H3261" s="29" t="s">
        <v>3360</v>
      </c>
      <c r="I3261" s="26">
        <v>161</v>
      </c>
      <c r="J3261" s="26">
        <v>221</v>
      </c>
      <c r="K3261" s="26">
        <v>0</v>
      </c>
      <c r="L3261" s="26">
        <v>16</v>
      </c>
      <c r="M3261" s="26">
        <v>382</v>
      </c>
      <c r="N3261" s="26">
        <v>221</v>
      </c>
      <c r="O3261" s="49">
        <v>0.57899999999999996</v>
      </c>
    </row>
    <row r="3262" spans="1:15" ht="15" customHeight="1" x14ac:dyDescent="0.25">
      <c r="A3262" s="17" t="str">
        <f>IFERROR(VLOOKUP($F3262,'Location List'!$A$2:$T$644,20,FALSE),"")</f>
        <v>Chris Kelly</v>
      </c>
      <c r="B3262" s="17" t="str">
        <f>IFERROR(VLOOKUP($F3262,'Location List'!$A$2:$T$644,19,FALSE),"")</f>
        <v>Mike Seymour</v>
      </c>
      <c r="C3262" s="17" t="str">
        <f>IFERROR(VLOOKUP($F3262,'Location List'!$A$2:$T$644,18,FALSE),"")</f>
        <v>Jeff Baker</v>
      </c>
      <c r="D3262" s="17" t="str">
        <f>IFERROR(VLOOKUP($F3262,'Location List'!$A$2:$T$644,9,FALSE),"")</f>
        <v>DENNIS SANDERS</v>
      </c>
      <c r="E3262" s="17" t="str">
        <f>IFERROR(VLOOKUP($F3262,'Location List'!$A$2:$T$644,2,FALSE),"")</f>
        <v>MENTOR</v>
      </c>
      <c r="F3262" s="26">
        <v>743</v>
      </c>
      <c r="G3262" s="29" t="s">
        <v>3278</v>
      </c>
      <c r="H3262" s="29" t="s">
        <v>3279</v>
      </c>
      <c r="I3262" s="26">
        <v>110</v>
      </c>
      <c r="J3262" s="26">
        <v>100</v>
      </c>
      <c r="K3262" s="26">
        <v>0</v>
      </c>
      <c r="L3262" s="26">
        <v>13</v>
      </c>
      <c r="M3262" s="26">
        <v>210</v>
      </c>
      <c r="N3262" s="26">
        <v>1483</v>
      </c>
      <c r="O3262" s="49">
        <v>7.0620000000000003</v>
      </c>
    </row>
    <row r="3263" spans="1:15" ht="15" customHeight="1" x14ac:dyDescent="0.25">
      <c r="A3263" s="17" t="str">
        <f>IFERROR(VLOOKUP($F3263,'Location List'!$A$2:$T$644,20,FALSE),"")</f>
        <v>Chris Kelly</v>
      </c>
      <c r="B3263" s="17" t="str">
        <f>IFERROR(VLOOKUP($F3263,'Location List'!$A$2:$T$644,19,FALSE),"")</f>
        <v>Mike Seymour</v>
      </c>
      <c r="C3263" s="17" t="str">
        <f>IFERROR(VLOOKUP($F3263,'Location List'!$A$2:$T$644,18,FALSE),"")</f>
        <v>Jeff Baker</v>
      </c>
      <c r="D3263" s="17" t="str">
        <f>IFERROR(VLOOKUP($F3263,'Location List'!$A$2:$T$644,9,FALSE),"")</f>
        <v>DENNIS SANDERS</v>
      </c>
      <c r="E3263" s="17" t="str">
        <f>IFERROR(VLOOKUP($F3263,'Location List'!$A$2:$T$644,2,FALSE),"")</f>
        <v>MENTOR</v>
      </c>
      <c r="F3263" s="26">
        <v>743</v>
      </c>
      <c r="G3263" s="29" t="s">
        <v>3278</v>
      </c>
      <c r="H3263" s="29" t="s">
        <v>3371</v>
      </c>
      <c r="I3263" s="26">
        <v>300</v>
      </c>
      <c r="J3263" s="26">
        <v>332</v>
      </c>
      <c r="K3263" s="26">
        <v>0</v>
      </c>
      <c r="L3263" s="26">
        <v>13</v>
      </c>
      <c r="M3263" s="26">
        <v>632</v>
      </c>
      <c r="N3263" s="26">
        <v>760</v>
      </c>
      <c r="O3263" s="49">
        <v>1.2030000000000001</v>
      </c>
    </row>
    <row r="3264" spans="1:15" ht="15" customHeight="1" x14ac:dyDescent="0.25">
      <c r="A3264" s="17" t="str">
        <f>IFERROR(VLOOKUP($F3264,'Location List'!$A$2:$T$644,20,FALSE),"")</f>
        <v>Chris Kelly</v>
      </c>
      <c r="B3264" s="17" t="str">
        <f>IFERROR(VLOOKUP($F3264,'Location List'!$A$2:$T$644,19,FALSE),"")</f>
        <v>Mike Seymour</v>
      </c>
      <c r="C3264" s="17" t="str">
        <f>IFERROR(VLOOKUP($F3264,'Location List'!$A$2:$T$644,18,FALSE),"")</f>
        <v>Rick Reid</v>
      </c>
      <c r="D3264" s="17" t="str">
        <f>IFERROR(VLOOKUP($F3264,'Location List'!$A$2:$T$644,9,FALSE),"")</f>
        <v>DENNIS SANDERS</v>
      </c>
      <c r="E3264" s="17" t="str">
        <f>IFERROR(VLOOKUP($F3264,'Location List'!$A$2:$T$644,2,FALSE),"")</f>
        <v>NILES</v>
      </c>
      <c r="F3264" s="26">
        <v>745</v>
      </c>
      <c r="G3264" s="29" t="s">
        <v>3605</v>
      </c>
      <c r="H3264" s="29" t="s">
        <v>3283</v>
      </c>
      <c r="I3264" s="26">
        <v>213</v>
      </c>
      <c r="J3264" s="26">
        <v>212</v>
      </c>
      <c r="K3264" s="26">
        <v>0</v>
      </c>
      <c r="L3264" s="26">
        <v>13</v>
      </c>
      <c r="M3264" s="26">
        <v>425</v>
      </c>
      <c r="N3264" s="26">
        <v>4104</v>
      </c>
      <c r="O3264" s="49">
        <v>9.6560000000000006</v>
      </c>
    </row>
    <row r="3265" spans="1:15" ht="15" customHeight="1" x14ac:dyDescent="0.25">
      <c r="A3265" s="17" t="str">
        <f>IFERROR(VLOOKUP($F3265,'Location List'!$A$2:$T$644,20,FALSE),"")</f>
        <v>Chris Kelly</v>
      </c>
      <c r="B3265" s="17" t="str">
        <f>IFERROR(VLOOKUP($F3265,'Location List'!$A$2:$T$644,19,FALSE),"")</f>
        <v>Mike Seymour</v>
      </c>
      <c r="C3265" s="17" t="str">
        <f>IFERROR(VLOOKUP($F3265,'Location List'!$A$2:$T$644,18,FALSE),"")</f>
        <v>Rick Reid</v>
      </c>
      <c r="D3265" s="17" t="str">
        <f>IFERROR(VLOOKUP($F3265,'Location List'!$A$2:$T$644,9,FALSE),"")</f>
        <v>DENNIS SANDERS</v>
      </c>
      <c r="E3265" s="17" t="str">
        <f>IFERROR(VLOOKUP($F3265,'Location List'!$A$2:$T$644,2,FALSE),"")</f>
        <v>NILES</v>
      </c>
      <c r="F3265" s="26">
        <v>745</v>
      </c>
      <c r="G3265" s="29" t="s">
        <v>3272</v>
      </c>
      <c r="H3265" s="29" t="s">
        <v>3274</v>
      </c>
      <c r="I3265" s="26">
        <v>651</v>
      </c>
      <c r="J3265" s="26">
        <v>263</v>
      </c>
      <c r="K3265" s="26">
        <v>0</v>
      </c>
      <c r="L3265" s="26">
        <v>15</v>
      </c>
      <c r="M3265" s="26">
        <v>914</v>
      </c>
      <c r="N3265" s="26">
        <v>6816</v>
      </c>
      <c r="O3265" s="49">
        <v>7.4569999999999999</v>
      </c>
    </row>
    <row r="3266" spans="1:15" ht="15" customHeight="1" x14ac:dyDescent="0.25">
      <c r="A3266" s="17" t="str">
        <f>IFERROR(VLOOKUP($F3266,'Location List'!$A$2:$T$644,20,FALSE),"")</f>
        <v>Chris Kelly</v>
      </c>
      <c r="B3266" s="17" t="str">
        <f>IFERROR(VLOOKUP($F3266,'Location List'!$A$2:$T$644,19,FALSE),"")</f>
        <v>Mike Seymour</v>
      </c>
      <c r="C3266" s="17" t="str">
        <f>IFERROR(VLOOKUP($F3266,'Location List'!$A$2:$T$644,18,FALSE),"")</f>
        <v>Rick Reid</v>
      </c>
      <c r="D3266" s="17" t="str">
        <f>IFERROR(VLOOKUP($F3266,'Location List'!$A$2:$T$644,9,FALSE),"")</f>
        <v>DENNIS SANDERS</v>
      </c>
      <c r="E3266" s="17" t="str">
        <f>IFERROR(VLOOKUP($F3266,'Location List'!$A$2:$T$644,2,FALSE),"")</f>
        <v>NILES</v>
      </c>
      <c r="F3266" s="26">
        <v>745</v>
      </c>
      <c r="G3266" s="29" t="s">
        <v>3272</v>
      </c>
      <c r="H3266" s="29" t="s">
        <v>3300</v>
      </c>
      <c r="I3266" s="26">
        <v>54</v>
      </c>
      <c r="J3266" s="26">
        <v>69</v>
      </c>
      <c r="K3266" s="26">
        <v>0</v>
      </c>
      <c r="L3266" s="26">
        <v>13</v>
      </c>
      <c r="M3266" s="26">
        <v>123</v>
      </c>
      <c r="N3266" s="26">
        <v>163</v>
      </c>
      <c r="O3266" s="49">
        <v>1.325</v>
      </c>
    </row>
    <row r="3267" spans="1:15" ht="15" customHeight="1" x14ac:dyDescent="0.25">
      <c r="A3267" s="17" t="str">
        <f>IFERROR(VLOOKUP($F3267,'Location List'!$A$2:$T$644,20,FALSE),"")</f>
        <v>Chris Kelly</v>
      </c>
      <c r="B3267" s="17" t="str">
        <f>IFERROR(VLOOKUP($F3267,'Location List'!$A$2:$T$644,19,FALSE),"")</f>
        <v>Mike Seymour</v>
      </c>
      <c r="C3267" s="17" t="str">
        <f>IFERROR(VLOOKUP($F3267,'Location List'!$A$2:$T$644,18,FALSE),"")</f>
        <v>Rick Reid</v>
      </c>
      <c r="D3267" s="17" t="str">
        <f>IFERROR(VLOOKUP($F3267,'Location List'!$A$2:$T$644,9,FALSE),"")</f>
        <v>DENNIS SANDERS</v>
      </c>
      <c r="E3267" s="17" t="str">
        <f>IFERROR(VLOOKUP($F3267,'Location List'!$A$2:$T$644,2,FALSE),"")</f>
        <v>NILES</v>
      </c>
      <c r="F3267" s="26">
        <v>745</v>
      </c>
      <c r="G3267" s="29" t="s">
        <v>3272</v>
      </c>
      <c r="H3267" s="29" t="s">
        <v>3461</v>
      </c>
      <c r="I3267" s="26">
        <v>1047</v>
      </c>
      <c r="J3267" s="26">
        <v>594</v>
      </c>
      <c r="K3267" s="26">
        <v>0</v>
      </c>
      <c r="L3267" s="26">
        <v>15</v>
      </c>
      <c r="M3267" s="26">
        <v>1641</v>
      </c>
      <c r="N3267" s="26">
        <v>9894</v>
      </c>
      <c r="O3267" s="49">
        <v>6.0289999999999999</v>
      </c>
    </row>
    <row r="3268" spans="1:15" ht="15" customHeight="1" x14ac:dyDescent="0.25">
      <c r="A3268" s="17" t="str">
        <f>IFERROR(VLOOKUP($F3268,'Location List'!$A$2:$T$644,20,FALSE),"")</f>
        <v>Chris Kelly</v>
      </c>
      <c r="B3268" s="17" t="str">
        <f>IFERROR(VLOOKUP($F3268,'Location List'!$A$2:$T$644,19,FALSE),"")</f>
        <v>Mike Seymour</v>
      </c>
      <c r="C3268" s="17" t="str">
        <f>IFERROR(VLOOKUP($F3268,'Location List'!$A$2:$T$644,18,FALSE),"")</f>
        <v>Rick Reid</v>
      </c>
      <c r="D3268" s="17" t="str">
        <f>IFERROR(VLOOKUP($F3268,'Location List'!$A$2:$T$644,9,FALSE),"")</f>
        <v>DENNIS SANDERS</v>
      </c>
      <c r="E3268" s="17" t="str">
        <f>IFERROR(VLOOKUP($F3268,'Location List'!$A$2:$T$644,2,FALSE),"")</f>
        <v>NILES</v>
      </c>
      <c r="F3268" s="26">
        <v>745</v>
      </c>
      <c r="G3268" s="29" t="s">
        <v>3276</v>
      </c>
      <c r="H3268" s="29" t="s">
        <v>3277</v>
      </c>
      <c r="I3268" s="26">
        <v>104</v>
      </c>
      <c r="J3268" s="26">
        <v>123</v>
      </c>
      <c r="K3268" s="26">
        <v>0</v>
      </c>
      <c r="L3268" s="26">
        <v>16</v>
      </c>
      <c r="M3268" s="26">
        <v>227</v>
      </c>
      <c r="N3268" s="26">
        <v>413</v>
      </c>
      <c r="O3268" s="49">
        <v>1.819</v>
      </c>
    </row>
    <row r="3269" spans="1:15" ht="15" customHeight="1" x14ac:dyDescent="0.25">
      <c r="A3269" s="17" t="str">
        <f>IFERROR(VLOOKUP($F3269,'Location List'!$A$2:$T$644,20,FALSE),"")</f>
        <v>Chris Kelly</v>
      </c>
      <c r="B3269" s="17" t="str">
        <f>IFERROR(VLOOKUP($F3269,'Location List'!$A$2:$T$644,19,FALSE),"")</f>
        <v>Mike Seymour</v>
      </c>
      <c r="C3269" s="17" t="str">
        <f>IFERROR(VLOOKUP($F3269,'Location List'!$A$2:$T$644,18,FALSE),"")</f>
        <v>Rick Reid</v>
      </c>
      <c r="D3269" s="17" t="str">
        <f>IFERROR(VLOOKUP($F3269,'Location List'!$A$2:$T$644,9,FALSE),"")</f>
        <v>DENNIS SANDERS</v>
      </c>
      <c r="E3269" s="17" t="str">
        <f>IFERROR(VLOOKUP($F3269,'Location List'!$A$2:$T$644,2,FALSE),"")</f>
        <v>NILES</v>
      </c>
      <c r="F3269" s="26">
        <v>745</v>
      </c>
      <c r="G3269" s="29" t="s">
        <v>3276</v>
      </c>
      <c r="H3269" s="29" t="s">
        <v>3355</v>
      </c>
      <c r="I3269" s="26">
        <v>172</v>
      </c>
      <c r="J3269" s="26">
        <v>246</v>
      </c>
      <c r="K3269" s="26">
        <v>0</v>
      </c>
      <c r="L3269" s="26">
        <v>20</v>
      </c>
      <c r="M3269" s="26">
        <v>418</v>
      </c>
      <c r="N3269" s="26">
        <v>474</v>
      </c>
      <c r="O3269" s="49">
        <v>1.1339999999999999</v>
      </c>
    </row>
    <row r="3270" spans="1:15" ht="15" customHeight="1" x14ac:dyDescent="0.25">
      <c r="A3270" s="17" t="str">
        <f>IFERROR(VLOOKUP($F3270,'Location List'!$A$2:$T$644,20,FALSE),"")</f>
        <v>Chris Kelly</v>
      </c>
      <c r="B3270" s="17" t="str">
        <f>IFERROR(VLOOKUP($F3270,'Location List'!$A$2:$T$644,19,FALSE),"")</f>
        <v>Mike Seymour</v>
      </c>
      <c r="C3270" s="17" t="str">
        <f>IFERROR(VLOOKUP($F3270,'Location List'!$A$2:$T$644,18,FALSE),"")</f>
        <v>Rick Reid</v>
      </c>
      <c r="D3270" s="17" t="str">
        <f>IFERROR(VLOOKUP($F3270,'Location List'!$A$2:$T$644,9,FALSE),"")</f>
        <v>DENNIS SANDERS</v>
      </c>
      <c r="E3270" s="17" t="str">
        <f>IFERROR(VLOOKUP($F3270,'Location List'!$A$2:$T$644,2,FALSE),"")</f>
        <v>NILES</v>
      </c>
      <c r="F3270" s="26">
        <v>745</v>
      </c>
      <c r="G3270" s="29" t="s">
        <v>3276</v>
      </c>
      <c r="H3270" s="29" t="s">
        <v>3501</v>
      </c>
      <c r="I3270" s="26">
        <v>283</v>
      </c>
      <c r="J3270" s="26">
        <v>281</v>
      </c>
      <c r="K3270" s="26">
        <v>0</v>
      </c>
      <c r="L3270" s="26">
        <v>14</v>
      </c>
      <c r="M3270" s="26">
        <v>564</v>
      </c>
      <c r="N3270" s="26">
        <v>837</v>
      </c>
      <c r="O3270" s="49">
        <v>1.484</v>
      </c>
    </row>
    <row r="3271" spans="1:15" ht="15" customHeight="1" x14ac:dyDescent="0.25">
      <c r="A3271" s="17" t="str">
        <f>IFERROR(VLOOKUP($F3271,'Location List'!$A$2:$T$644,20,FALSE),"")</f>
        <v>Chris Kelly</v>
      </c>
      <c r="B3271" s="17" t="str">
        <f>IFERROR(VLOOKUP($F3271,'Location List'!$A$2:$T$644,19,FALSE),"")</f>
        <v>Mike Seymour</v>
      </c>
      <c r="C3271" s="17" t="str">
        <f>IFERROR(VLOOKUP($F3271,'Location List'!$A$2:$T$644,18,FALSE),"")</f>
        <v>Rick Reid</v>
      </c>
      <c r="D3271" s="17" t="str">
        <f>IFERROR(VLOOKUP($F3271,'Location List'!$A$2:$T$644,9,FALSE),"")</f>
        <v>DENNIS SANDERS</v>
      </c>
      <c r="E3271" s="17" t="str">
        <f>IFERROR(VLOOKUP($F3271,'Location List'!$A$2:$T$644,2,FALSE),"")</f>
        <v>NILES</v>
      </c>
      <c r="F3271" s="26">
        <v>745</v>
      </c>
      <c r="G3271" s="29" t="s">
        <v>3276</v>
      </c>
      <c r="H3271" s="29" t="s">
        <v>3565</v>
      </c>
      <c r="I3271" s="26">
        <v>130</v>
      </c>
      <c r="J3271" s="26">
        <v>140</v>
      </c>
      <c r="K3271" s="26">
        <v>0</v>
      </c>
      <c r="L3271" s="26">
        <v>14</v>
      </c>
      <c r="M3271" s="26">
        <v>270</v>
      </c>
      <c r="N3271" s="26">
        <v>500</v>
      </c>
      <c r="O3271" s="49">
        <v>1.8520000000000001</v>
      </c>
    </row>
    <row r="3272" spans="1:15" ht="15" customHeight="1" x14ac:dyDescent="0.25">
      <c r="A3272" s="17" t="str">
        <f>IFERROR(VLOOKUP($F3272,'Location List'!$A$2:$T$644,20,FALSE),"")</f>
        <v>Chris Kelly</v>
      </c>
      <c r="B3272" s="17" t="str">
        <f>IFERROR(VLOOKUP($F3272,'Location List'!$A$2:$T$644,19,FALSE),"")</f>
        <v>Mike Seymour</v>
      </c>
      <c r="C3272" s="17" t="str">
        <f>IFERROR(VLOOKUP($F3272,'Location List'!$A$2:$T$644,18,FALSE),"")</f>
        <v>Rick Reid</v>
      </c>
      <c r="D3272" s="17" t="str">
        <f>IFERROR(VLOOKUP($F3272,'Location List'!$A$2:$T$644,9,FALSE),"")</f>
        <v>DENNIS SANDERS</v>
      </c>
      <c r="E3272" s="17" t="str">
        <f>IFERROR(VLOOKUP($F3272,'Location List'!$A$2:$T$644,2,FALSE),"")</f>
        <v>NILES</v>
      </c>
      <c r="F3272" s="26">
        <v>745</v>
      </c>
      <c r="G3272" s="29" t="s">
        <v>3278</v>
      </c>
      <c r="H3272" s="29" t="s">
        <v>3360</v>
      </c>
      <c r="I3272" s="26">
        <v>186</v>
      </c>
      <c r="J3272" s="26">
        <v>172</v>
      </c>
      <c r="K3272" s="26">
        <v>0</v>
      </c>
      <c r="L3272" s="26">
        <v>12</v>
      </c>
      <c r="M3272" s="26">
        <v>358</v>
      </c>
      <c r="N3272" s="26">
        <v>490</v>
      </c>
      <c r="O3272" s="49">
        <v>1.369</v>
      </c>
    </row>
    <row r="3273" spans="1:15" ht="15" customHeight="1" x14ac:dyDescent="0.25">
      <c r="A3273" s="17" t="str">
        <f>IFERROR(VLOOKUP($F3273,'Location List'!$A$2:$T$644,20,FALSE),"")</f>
        <v>Chris Kelly</v>
      </c>
      <c r="B3273" s="17" t="str">
        <f>IFERROR(VLOOKUP($F3273,'Location List'!$A$2:$T$644,19,FALSE),"")</f>
        <v>Mike Seymour</v>
      </c>
      <c r="C3273" s="17" t="str">
        <f>IFERROR(VLOOKUP($F3273,'Location List'!$A$2:$T$644,18,FALSE),"")</f>
        <v>Rick Reid</v>
      </c>
      <c r="D3273" s="17" t="str">
        <f>IFERROR(VLOOKUP($F3273,'Location List'!$A$2:$T$644,9,FALSE),"")</f>
        <v>DENNIS SANDERS</v>
      </c>
      <c r="E3273" s="17" t="str">
        <f>IFERROR(VLOOKUP($F3273,'Location List'!$A$2:$T$644,2,FALSE),"")</f>
        <v>NILES</v>
      </c>
      <c r="F3273" s="26">
        <v>745</v>
      </c>
      <c r="G3273" s="29" t="s">
        <v>3278</v>
      </c>
      <c r="H3273" s="29" t="s">
        <v>3343</v>
      </c>
      <c r="I3273" s="26">
        <v>226</v>
      </c>
      <c r="J3273" s="26">
        <v>214</v>
      </c>
      <c r="K3273" s="26">
        <v>0</v>
      </c>
      <c r="L3273" s="26">
        <v>12</v>
      </c>
      <c r="M3273" s="26">
        <v>440</v>
      </c>
      <c r="N3273" s="26">
        <v>603</v>
      </c>
      <c r="O3273" s="49">
        <v>1.37</v>
      </c>
    </row>
    <row r="3274" spans="1:15" ht="15" customHeight="1" x14ac:dyDescent="0.25">
      <c r="A3274" s="17" t="str">
        <f>IFERROR(VLOOKUP($F3274,'Location List'!$A$2:$T$644,20,FALSE),"")</f>
        <v>Chris Kelly</v>
      </c>
      <c r="B3274" s="17" t="str">
        <f>IFERROR(VLOOKUP($F3274,'Location List'!$A$2:$T$644,19,FALSE),"")</f>
        <v>Mike Seymour</v>
      </c>
      <c r="C3274" s="17" t="str">
        <f>IFERROR(VLOOKUP($F3274,'Location List'!$A$2:$T$644,18,FALSE),"")</f>
        <v>Rick Reid</v>
      </c>
      <c r="D3274" s="17" t="str">
        <f>IFERROR(VLOOKUP($F3274,'Location List'!$A$2:$T$644,9,FALSE),"")</f>
        <v>DENNIS SANDERS</v>
      </c>
      <c r="E3274" s="17" t="str">
        <f>IFERROR(VLOOKUP($F3274,'Location List'!$A$2:$T$644,2,FALSE),"")</f>
        <v>NILES</v>
      </c>
      <c r="F3274" s="26">
        <v>745</v>
      </c>
      <c r="G3274" s="29" t="s">
        <v>3278</v>
      </c>
      <c r="H3274" s="29" t="s">
        <v>3615</v>
      </c>
      <c r="I3274" s="26">
        <v>94</v>
      </c>
      <c r="J3274" s="26">
        <v>70</v>
      </c>
      <c r="K3274" s="26">
        <v>0</v>
      </c>
      <c r="L3274" s="26">
        <v>12</v>
      </c>
      <c r="M3274" s="26">
        <v>164</v>
      </c>
      <c r="N3274" s="26">
        <v>322</v>
      </c>
      <c r="O3274" s="49">
        <v>1.9630000000000001</v>
      </c>
    </row>
    <row r="3275" spans="1:15" ht="15" customHeight="1" x14ac:dyDescent="0.25">
      <c r="A3275" s="17" t="str">
        <f>IFERROR(VLOOKUP($F3275,'Location List'!$A$2:$T$644,20,FALSE),"")</f>
        <v>Chris Kelly</v>
      </c>
      <c r="B3275" s="17" t="str">
        <f>IFERROR(VLOOKUP($F3275,'Location List'!$A$2:$T$644,19,FALSE),"")</f>
        <v>Mike Seymour</v>
      </c>
      <c r="C3275" s="17" t="str">
        <f>IFERROR(VLOOKUP($F3275,'Location List'!$A$2:$T$644,18,FALSE),"")</f>
        <v>Rick Reid</v>
      </c>
      <c r="D3275" s="17" t="str">
        <f>IFERROR(VLOOKUP($F3275,'Location List'!$A$2:$T$644,9,FALSE),"")</f>
        <v>DENNIS SANDERS</v>
      </c>
      <c r="E3275" s="17" t="str">
        <f>IFERROR(VLOOKUP($F3275,'Location List'!$A$2:$T$644,2,FALSE),"")</f>
        <v>NILES</v>
      </c>
      <c r="F3275" s="26">
        <v>745</v>
      </c>
      <c r="G3275" s="29" t="s">
        <v>3278</v>
      </c>
      <c r="H3275" s="29" t="s">
        <v>3444</v>
      </c>
      <c r="I3275" s="26">
        <v>154</v>
      </c>
      <c r="J3275" s="26">
        <v>139</v>
      </c>
      <c r="K3275" s="26">
        <v>0</v>
      </c>
      <c r="L3275" s="26">
        <v>13</v>
      </c>
      <c r="M3275" s="26">
        <v>293</v>
      </c>
      <c r="N3275" s="26">
        <v>581</v>
      </c>
      <c r="O3275" s="49">
        <v>1.9830000000000001</v>
      </c>
    </row>
    <row r="3276" spans="1:15" ht="15" customHeight="1" x14ac:dyDescent="0.25">
      <c r="A3276" s="17" t="str">
        <f>IFERROR(VLOOKUP($F3276,'Location List'!$A$2:$T$644,20,FALSE),"")</f>
        <v>Chris Kelly</v>
      </c>
      <c r="B3276" s="17" t="str">
        <f>IFERROR(VLOOKUP($F3276,'Location List'!$A$2:$T$644,19,FALSE),"")</f>
        <v>Mike Seymour</v>
      </c>
      <c r="C3276" s="17" t="str">
        <f>IFERROR(VLOOKUP($F3276,'Location List'!$A$2:$T$644,18,FALSE),"")</f>
        <v>Rick Reid</v>
      </c>
      <c r="D3276" s="17" t="str">
        <f>IFERROR(VLOOKUP($F3276,'Location List'!$A$2:$T$644,9,FALSE),"")</f>
        <v>DENNIS SANDERS</v>
      </c>
      <c r="E3276" s="17" t="str">
        <f>IFERROR(VLOOKUP($F3276,'Location List'!$A$2:$T$644,2,FALSE),"")</f>
        <v>NILES</v>
      </c>
      <c r="F3276" s="26">
        <v>745</v>
      </c>
      <c r="G3276" s="29" t="s">
        <v>3278</v>
      </c>
      <c r="H3276" s="29" t="s">
        <v>3445</v>
      </c>
      <c r="I3276" s="26">
        <v>129</v>
      </c>
      <c r="J3276" s="26">
        <v>132</v>
      </c>
      <c r="K3276" s="26">
        <v>0</v>
      </c>
      <c r="L3276" s="26">
        <v>14</v>
      </c>
      <c r="M3276" s="26">
        <v>261</v>
      </c>
      <c r="N3276" s="26">
        <v>494</v>
      </c>
      <c r="O3276" s="49">
        <v>1.893</v>
      </c>
    </row>
    <row r="3277" spans="1:15" ht="15" customHeight="1" x14ac:dyDescent="0.25">
      <c r="A3277" s="17" t="str">
        <f>IFERROR(VLOOKUP($F3277,'Location List'!$A$2:$T$644,20,FALSE),"")</f>
        <v>Chris Kelly</v>
      </c>
      <c r="B3277" s="17" t="str">
        <f>IFERROR(VLOOKUP($F3277,'Location List'!$A$2:$T$644,19,FALSE),"")</f>
        <v>Mike Seymour</v>
      </c>
      <c r="C3277" s="17" t="str">
        <f>IFERROR(VLOOKUP($F3277,'Location List'!$A$2:$T$644,18,FALSE),"")</f>
        <v>Rick Reid</v>
      </c>
      <c r="D3277" s="17" t="str">
        <f>IFERROR(VLOOKUP($F3277,'Location List'!$A$2:$T$644,9,FALSE),"")</f>
        <v>DENNIS SANDERS</v>
      </c>
      <c r="E3277" s="17" t="str">
        <f>IFERROR(VLOOKUP($F3277,'Location List'!$A$2:$T$644,2,FALSE),"")</f>
        <v>NILES</v>
      </c>
      <c r="F3277" s="26">
        <v>745</v>
      </c>
      <c r="G3277" s="29" t="s">
        <v>3278</v>
      </c>
      <c r="H3277" s="29" t="s">
        <v>3428</v>
      </c>
      <c r="I3277" s="26">
        <v>126</v>
      </c>
      <c r="J3277" s="26">
        <v>248</v>
      </c>
      <c r="K3277" s="26">
        <v>0</v>
      </c>
      <c r="L3277" s="26">
        <v>15</v>
      </c>
      <c r="M3277" s="26">
        <v>374</v>
      </c>
      <c r="N3277" s="26">
        <v>561</v>
      </c>
      <c r="O3277" s="49">
        <v>1.5</v>
      </c>
    </row>
    <row r="3278" spans="1:15" ht="15" customHeight="1" x14ac:dyDescent="0.25">
      <c r="A3278" s="17" t="str">
        <f>IFERROR(VLOOKUP($F3278,'Location List'!$A$2:$T$644,20,FALSE),"")</f>
        <v>Chris Kelly</v>
      </c>
      <c r="B3278" s="17" t="str">
        <f>IFERROR(VLOOKUP($F3278,'Location List'!$A$2:$T$644,19,FALSE),"")</f>
        <v>Mike Seymour</v>
      </c>
      <c r="C3278" s="17" t="str">
        <f>IFERROR(VLOOKUP($F3278,'Location List'!$A$2:$T$644,18,FALSE),"")</f>
        <v>Rick Reid</v>
      </c>
      <c r="D3278" s="17" t="str">
        <f>IFERROR(VLOOKUP($F3278,'Location List'!$A$2:$T$644,9,FALSE),"")</f>
        <v>DENNIS SANDERS</v>
      </c>
      <c r="E3278" s="17" t="str">
        <f>IFERROR(VLOOKUP($F3278,'Location List'!$A$2:$T$644,2,FALSE),"")</f>
        <v>NILES</v>
      </c>
      <c r="F3278" s="26">
        <v>745</v>
      </c>
      <c r="G3278" s="29" t="s">
        <v>3278</v>
      </c>
      <c r="H3278" s="29" t="s">
        <v>3288</v>
      </c>
      <c r="I3278" s="26">
        <v>173</v>
      </c>
      <c r="J3278" s="26">
        <v>127</v>
      </c>
      <c r="K3278" s="26">
        <v>0</v>
      </c>
      <c r="L3278" s="26">
        <v>13</v>
      </c>
      <c r="M3278" s="26">
        <v>300</v>
      </c>
      <c r="N3278" s="26">
        <v>337</v>
      </c>
      <c r="O3278" s="49">
        <v>1.123</v>
      </c>
    </row>
    <row r="3279" spans="1:15" ht="15" customHeight="1" x14ac:dyDescent="0.25">
      <c r="A3279" s="17" t="str">
        <f>IFERROR(VLOOKUP($F3279,'Location List'!$A$2:$T$644,20,FALSE),"")</f>
        <v>Tim Kerum</v>
      </c>
      <c r="B3279" s="17" t="str">
        <f>IFERROR(VLOOKUP($F3279,'Location List'!$A$2:$T$644,19,FALSE),"")</f>
        <v>Mike Seymour</v>
      </c>
      <c r="C3279" s="17" t="str">
        <f>IFERROR(VLOOKUP($F3279,'Location List'!$A$2:$T$644,18,FALSE),"")</f>
        <v>Dean Bilstein</v>
      </c>
      <c r="D3279" s="17" t="str">
        <f>IFERROR(VLOOKUP($F3279,'Location List'!$A$2:$T$644,9,FALSE),"")</f>
        <v>ERIC MONTES</v>
      </c>
      <c r="E3279" s="17" t="str">
        <f>IFERROR(VLOOKUP($F3279,'Location List'!$A$2:$T$644,2,FALSE),"")</f>
        <v>NO. KANSAS CITY</v>
      </c>
      <c r="F3279" s="26">
        <v>747</v>
      </c>
      <c r="G3279" s="29" t="s">
        <v>3272</v>
      </c>
      <c r="H3279" s="29" t="s">
        <v>3352</v>
      </c>
      <c r="I3279" s="26">
        <v>141</v>
      </c>
      <c r="J3279" s="26">
        <v>232</v>
      </c>
      <c r="K3279" s="26">
        <v>0</v>
      </c>
      <c r="L3279" s="26">
        <v>21</v>
      </c>
      <c r="M3279" s="26">
        <v>373</v>
      </c>
      <c r="N3279" s="26">
        <v>432</v>
      </c>
      <c r="O3279" s="49">
        <v>1.1579999999999999</v>
      </c>
    </row>
    <row r="3280" spans="1:15" ht="15" customHeight="1" x14ac:dyDescent="0.25">
      <c r="A3280" s="17" t="str">
        <f>IFERROR(VLOOKUP($F3280,'Location List'!$A$2:$T$644,20,FALSE),"")</f>
        <v>Tim Kerum</v>
      </c>
      <c r="B3280" s="17" t="str">
        <f>IFERROR(VLOOKUP($F3280,'Location List'!$A$2:$T$644,19,FALSE),"")</f>
        <v>Mike Seymour</v>
      </c>
      <c r="C3280" s="17" t="str">
        <f>IFERROR(VLOOKUP($F3280,'Location List'!$A$2:$T$644,18,FALSE),"")</f>
        <v>Dean Bilstein</v>
      </c>
      <c r="D3280" s="17" t="str">
        <f>IFERROR(VLOOKUP($F3280,'Location List'!$A$2:$T$644,9,FALSE),"")</f>
        <v>ERIC MONTES</v>
      </c>
      <c r="E3280" s="17" t="str">
        <f>IFERROR(VLOOKUP($F3280,'Location List'!$A$2:$T$644,2,FALSE),"")</f>
        <v>NO. KANSAS CITY</v>
      </c>
      <c r="F3280" s="26">
        <v>747</v>
      </c>
      <c r="G3280" s="29" t="s">
        <v>3272</v>
      </c>
      <c r="H3280" s="29" t="s">
        <v>3535</v>
      </c>
      <c r="I3280" s="26">
        <v>23</v>
      </c>
      <c r="J3280" s="26">
        <v>20</v>
      </c>
      <c r="K3280" s="26">
        <v>0</v>
      </c>
      <c r="L3280" s="26">
        <v>19</v>
      </c>
      <c r="M3280" s="26">
        <v>43</v>
      </c>
      <c r="N3280" s="26">
        <v>78</v>
      </c>
      <c r="O3280" s="49">
        <v>1.8140000000000001</v>
      </c>
    </row>
    <row r="3281" spans="1:15" ht="15" customHeight="1" x14ac:dyDescent="0.25">
      <c r="A3281" s="17" t="str">
        <f>IFERROR(VLOOKUP($F3281,'Location List'!$A$2:$T$644,20,FALSE),"")</f>
        <v>Tim Kerum</v>
      </c>
      <c r="B3281" s="17" t="str">
        <f>IFERROR(VLOOKUP($F3281,'Location List'!$A$2:$T$644,19,FALSE),"")</f>
        <v>Mike Seymour</v>
      </c>
      <c r="C3281" s="17" t="str">
        <f>IFERROR(VLOOKUP($F3281,'Location List'!$A$2:$T$644,18,FALSE),"")</f>
        <v>Dean Bilstein</v>
      </c>
      <c r="D3281" s="17" t="str">
        <f>IFERROR(VLOOKUP($F3281,'Location List'!$A$2:$T$644,9,FALSE),"")</f>
        <v>ERIC MONTES</v>
      </c>
      <c r="E3281" s="17" t="str">
        <f>IFERROR(VLOOKUP($F3281,'Location List'!$A$2:$T$644,2,FALSE),"")</f>
        <v>NO. KANSAS CITY</v>
      </c>
      <c r="F3281" s="26">
        <v>747</v>
      </c>
      <c r="G3281" s="29" t="s">
        <v>3272</v>
      </c>
      <c r="H3281" s="29" t="s">
        <v>3340</v>
      </c>
      <c r="I3281" s="26">
        <v>122</v>
      </c>
      <c r="J3281" s="26">
        <v>77</v>
      </c>
      <c r="K3281" s="26">
        <v>0</v>
      </c>
      <c r="L3281" s="26">
        <v>17</v>
      </c>
      <c r="M3281" s="26">
        <v>199</v>
      </c>
      <c r="N3281" s="26">
        <v>1458</v>
      </c>
      <c r="O3281" s="49">
        <v>7.327</v>
      </c>
    </row>
    <row r="3282" spans="1:15" ht="15" customHeight="1" x14ac:dyDescent="0.25">
      <c r="A3282" s="17" t="str">
        <f>IFERROR(VLOOKUP($F3282,'Location List'!$A$2:$T$644,20,FALSE),"")</f>
        <v>Tim Kerum</v>
      </c>
      <c r="B3282" s="17" t="str">
        <f>IFERROR(VLOOKUP($F3282,'Location List'!$A$2:$T$644,19,FALSE),"")</f>
        <v>Mike Seymour</v>
      </c>
      <c r="C3282" s="17" t="str">
        <f>IFERROR(VLOOKUP($F3282,'Location List'!$A$2:$T$644,18,FALSE),"")</f>
        <v>Dean Bilstein</v>
      </c>
      <c r="D3282" s="17" t="str">
        <f>IFERROR(VLOOKUP($F3282,'Location List'!$A$2:$T$644,9,FALSE),"")</f>
        <v>ERIC MONTES</v>
      </c>
      <c r="E3282" s="17" t="str">
        <f>IFERROR(VLOOKUP($F3282,'Location List'!$A$2:$T$644,2,FALSE),"")</f>
        <v>NO. KANSAS CITY</v>
      </c>
      <c r="F3282" s="26">
        <v>747</v>
      </c>
      <c r="G3282" s="29" t="s">
        <v>3272</v>
      </c>
      <c r="H3282" s="29" t="s">
        <v>3503</v>
      </c>
      <c r="I3282" s="26">
        <v>96</v>
      </c>
      <c r="J3282" s="26">
        <v>38</v>
      </c>
      <c r="K3282" s="26">
        <v>0</v>
      </c>
      <c r="L3282" s="26">
        <v>16</v>
      </c>
      <c r="M3282" s="26">
        <v>134</v>
      </c>
      <c r="N3282" s="26">
        <v>142</v>
      </c>
      <c r="O3282" s="49">
        <v>1.06</v>
      </c>
    </row>
    <row r="3283" spans="1:15" ht="15" customHeight="1" x14ac:dyDescent="0.25">
      <c r="A3283" s="17" t="str">
        <f>IFERROR(VLOOKUP($F3283,'Location List'!$A$2:$T$644,20,FALSE),"")</f>
        <v>Tim Kerum</v>
      </c>
      <c r="B3283" s="17" t="str">
        <f>IFERROR(VLOOKUP($F3283,'Location List'!$A$2:$T$644,19,FALSE),"")</f>
        <v>Mike Seymour</v>
      </c>
      <c r="C3283" s="17" t="str">
        <f>IFERROR(VLOOKUP($F3283,'Location List'!$A$2:$T$644,18,FALSE),"")</f>
        <v>Dean Bilstein</v>
      </c>
      <c r="D3283" s="17" t="str">
        <f>IFERROR(VLOOKUP($F3283,'Location List'!$A$2:$T$644,9,FALSE),"")</f>
        <v>ERIC MONTES</v>
      </c>
      <c r="E3283" s="17" t="str">
        <f>IFERROR(VLOOKUP($F3283,'Location List'!$A$2:$T$644,2,FALSE),"")</f>
        <v>NO. KANSAS CITY</v>
      </c>
      <c r="F3283" s="26">
        <v>747</v>
      </c>
      <c r="G3283" s="29" t="s">
        <v>3276</v>
      </c>
      <c r="H3283" s="29" t="s">
        <v>3468</v>
      </c>
      <c r="I3283" s="26">
        <v>189</v>
      </c>
      <c r="J3283" s="26">
        <v>276</v>
      </c>
      <c r="K3283" s="26">
        <v>0</v>
      </c>
      <c r="L3283" s="26">
        <v>18</v>
      </c>
      <c r="M3283" s="26">
        <v>465</v>
      </c>
      <c r="N3283" s="26">
        <v>505</v>
      </c>
      <c r="O3283" s="49">
        <v>1.0860000000000001</v>
      </c>
    </row>
    <row r="3284" spans="1:15" ht="15" customHeight="1" x14ac:dyDescent="0.25">
      <c r="A3284" s="17" t="str">
        <f>IFERROR(VLOOKUP($F3284,'Location List'!$A$2:$T$644,20,FALSE),"")</f>
        <v>Tim Kerum</v>
      </c>
      <c r="B3284" s="17" t="str">
        <f>IFERROR(VLOOKUP($F3284,'Location List'!$A$2:$T$644,19,FALSE),"")</f>
        <v>Mike Seymour</v>
      </c>
      <c r="C3284" s="17" t="str">
        <f>IFERROR(VLOOKUP($F3284,'Location List'!$A$2:$T$644,18,FALSE),"")</f>
        <v>Dean Bilstein</v>
      </c>
      <c r="D3284" s="17" t="str">
        <f>IFERROR(VLOOKUP($F3284,'Location List'!$A$2:$T$644,9,FALSE),"")</f>
        <v>ERIC MONTES</v>
      </c>
      <c r="E3284" s="17" t="str">
        <f>IFERROR(VLOOKUP($F3284,'Location List'!$A$2:$T$644,2,FALSE),"")</f>
        <v>NO. KANSAS CITY</v>
      </c>
      <c r="F3284" s="26">
        <v>747</v>
      </c>
      <c r="G3284" s="29" t="s">
        <v>3276</v>
      </c>
      <c r="H3284" s="29" t="s">
        <v>3510</v>
      </c>
      <c r="I3284" s="26">
        <v>80</v>
      </c>
      <c r="J3284" s="26">
        <v>142</v>
      </c>
      <c r="K3284" s="26">
        <v>0</v>
      </c>
      <c r="L3284" s="26">
        <v>15</v>
      </c>
      <c r="M3284" s="26">
        <v>222</v>
      </c>
      <c r="N3284" s="26">
        <v>297</v>
      </c>
      <c r="O3284" s="49">
        <v>1.3380000000000001</v>
      </c>
    </row>
    <row r="3285" spans="1:15" ht="15" customHeight="1" x14ac:dyDescent="0.25">
      <c r="A3285" s="17" t="str">
        <f>IFERROR(VLOOKUP($F3285,'Location List'!$A$2:$T$644,20,FALSE),"")</f>
        <v>Tim Kerum</v>
      </c>
      <c r="B3285" s="17" t="str">
        <f>IFERROR(VLOOKUP($F3285,'Location List'!$A$2:$T$644,19,FALSE),"")</f>
        <v>Mike Seymour</v>
      </c>
      <c r="C3285" s="17" t="str">
        <f>IFERROR(VLOOKUP($F3285,'Location List'!$A$2:$T$644,18,FALSE),"")</f>
        <v>Dean Bilstein</v>
      </c>
      <c r="D3285" s="17" t="str">
        <f>IFERROR(VLOOKUP($F3285,'Location List'!$A$2:$T$644,9,FALSE),"")</f>
        <v>ERIC MONTES</v>
      </c>
      <c r="E3285" s="17" t="str">
        <f>IFERROR(VLOOKUP($F3285,'Location List'!$A$2:$T$644,2,FALSE),"")</f>
        <v>NO. KANSAS CITY</v>
      </c>
      <c r="F3285" s="26">
        <v>747</v>
      </c>
      <c r="G3285" s="29" t="s">
        <v>3276</v>
      </c>
      <c r="H3285" s="29" t="s">
        <v>3551</v>
      </c>
      <c r="I3285" s="26">
        <v>103</v>
      </c>
      <c r="J3285" s="26">
        <v>218</v>
      </c>
      <c r="K3285" s="26">
        <v>0</v>
      </c>
      <c r="L3285" s="26">
        <v>16</v>
      </c>
      <c r="M3285" s="26">
        <v>321</v>
      </c>
      <c r="N3285" s="26">
        <v>125</v>
      </c>
      <c r="O3285" s="49">
        <v>0.38900000000000001</v>
      </c>
    </row>
    <row r="3286" spans="1:15" ht="15" customHeight="1" x14ac:dyDescent="0.25">
      <c r="A3286" s="17" t="str">
        <f>IFERROR(VLOOKUP($F3286,'Location List'!$A$2:$T$644,20,FALSE),"")</f>
        <v>Tim Kerum</v>
      </c>
      <c r="B3286" s="17" t="str">
        <f>IFERROR(VLOOKUP($F3286,'Location List'!$A$2:$T$644,19,FALSE),"")</f>
        <v>Mike Seymour</v>
      </c>
      <c r="C3286" s="17" t="str">
        <f>IFERROR(VLOOKUP($F3286,'Location List'!$A$2:$T$644,18,FALSE),"")</f>
        <v>Dean Bilstein</v>
      </c>
      <c r="D3286" s="17" t="str">
        <f>IFERROR(VLOOKUP($F3286,'Location List'!$A$2:$T$644,9,FALSE),"")</f>
        <v>ERIC MONTES</v>
      </c>
      <c r="E3286" s="17" t="str">
        <f>IFERROR(VLOOKUP($F3286,'Location List'!$A$2:$T$644,2,FALSE),"")</f>
        <v>NO. KANSAS CITY</v>
      </c>
      <c r="F3286" s="26">
        <v>747</v>
      </c>
      <c r="G3286" s="29" t="s">
        <v>3278</v>
      </c>
      <c r="H3286" s="29" t="s">
        <v>3378</v>
      </c>
      <c r="I3286" s="26">
        <v>168</v>
      </c>
      <c r="J3286" s="26">
        <v>258</v>
      </c>
      <c r="K3286" s="26">
        <v>0</v>
      </c>
      <c r="L3286" s="26">
        <v>16</v>
      </c>
      <c r="M3286" s="26">
        <v>426</v>
      </c>
      <c r="N3286" s="26">
        <v>2767</v>
      </c>
      <c r="O3286" s="49">
        <v>6.4950000000000001</v>
      </c>
    </row>
    <row r="3287" spans="1:15" ht="15" customHeight="1" x14ac:dyDescent="0.25">
      <c r="A3287" s="17" t="str">
        <f>IFERROR(VLOOKUP($F3287,'Location List'!$A$2:$T$644,20,FALSE),"")</f>
        <v>Tim Kerum</v>
      </c>
      <c r="B3287" s="17" t="str">
        <f>IFERROR(VLOOKUP($F3287,'Location List'!$A$2:$T$644,19,FALSE),"")</f>
        <v>Mike Seymour</v>
      </c>
      <c r="C3287" s="17" t="str">
        <f>IFERROR(VLOOKUP($F3287,'Location List'!$A$2:$T$644,18,FALSE),"")</f>
        <v>Dean Bilstein</v>
      </c>
      <c r="D3287" s="17" t="str">
        <f>IFERROR(VLOOKUP($F3287,'Location List'!$A$2:$T$644,9,FALSE),"")</f>
        <v>ERIC MONTES</v>
      </c>
      <c r="E3287" s="17" t="str">
        <f>IFERROR(VLOOKUP($F3287,'Location List'!$A$2:$T$644,2,FALSE),"")</f>
        <v>NO. KANSAS CITY</v>
      </c>
      <c r="F3287" s="26">
        <v>747</v>
      </c>
      <c r="G3287" s="29" t="s">
        <v>3278</v>
      </c>
      <c r="H3287" s="29" t="s">
        <v>3515</v>
      </c>
      <c r="I3287" s="26">
        <v>112</v>
      </c>
      <c r="J3287" s="26">
        <v>195</v>
      </c>
      <c r="K3287" s="26">
        <v>0</v>
      </c>
      <c r="L3287" s="26">
        <v>15</v>
      </c>
      <c r="M3287" s="26">
        <v>307</v>
      </c>
      <c r="N3287" s="26">
        <v>604</v>
      </c>
      <c r="O3287" s="49">
        <v>1.9670000000000001</v>
      </c>
    </row>
    <row r="3288" spans="1:15" ht="15" customHeight="1" x14ac:dyDescent="0.25">
      <c r="A3288" s="17" t="str">
        <f>IFERROR(VLOOKUP($F3288,'Location List'!$A$2:$T$644,20,FALSE),"")</f>
        <v>Tim Kerum</v>
      </c>
      <c r="B3288" s="17" t="str">
        <f>IFERROR(VLOOKUP($F3288,'Location List'!$A$2:$T$644,19,FALSE),"")</f>
        <v>Mike Seymour</v>
      </c>
      <c r="C3288" s="17" t="str">
        <f>IFERROR(VLOOKUP($F3288,'Location List'!$A$2:$T$644,18,FALSE),"")</f>
        <v>Dean Bilstein</v>
      </c>
      <c r="D3288" s="17" t="str">
        <f>IFERROR(VLOOKUP($F3288,'Location List'!$A$2:$T$644,9,FALSE),"")</f>
        <v>ERIC MONTES</v>
      </c>
      <c r="E3288" s="17" t="str">
        <f>IFERROR(VLOOKUP($F3288,'Location List'!$A$2:$T$644,2,FALSE),"")</f>
        <v>NO. KANSAS CITY</v>
      </c>
      <c r="F3288" s="26">
        <v>747</v>
      </c>
      <c r="G3288" s="29" t="s">
        <v>3278</v>
      </c>
      <c r="H3288" s="29" t="s">
        <v>3321</v>
      </c>
      <c r="I3288" s="26">
        <v>58</v>
      </c>
      <c r="J3288" s="26">
        <v>140</v>
      </c>
      <c r="K3288" s="26">
        <v>0</v>
      </c>
      <c r="L3288" s="26">
        <v>15</v>
      </c>
      <c r="M3288" s="26">
        <v>198</v>
      </c>
      <c r="N3288" s="26">
        <v>1707</v>
      </c>
      <c r="O3288" s="49">
        <v>8.6210000000000004</v>
      </c>
    </row>
    <row r="3289" spans="1:15" ht="15" customHeight="1" x14ac:dyDescent="0.25">
      <c r="A3289" s="17" t="str">
        <f>IFERROR(VLOOKUP($F3289,'Location List'!$A$2:$T$644,20,FALSE),"")</f>
        <v>Tim Kerum</v>
      </c>
      <c r="B3289" s="17" t="str">
        <f>IFERROR(VLOOKUP($F3289,'Location List'!$A$2:$T$644,19,FALSE),"")</f>
        <v>Mike Seymour</v>
      </c>
      <c r="C3289" s="17" t="str">
        <f>IFERROR(VLOOKUP($F3289,'Location List'!$A$2:$T$644,18,FALSE),"")</f>
        <v>Dean Bilstein</v>
      </c>
      <c r="D3289" s="17" t="str">
        <f>IFERROR(VLOOKUP($F3289,'Location List'!$A$2:$T$644,9,FALSE),"")</f>
        <v>ERIC MONTES</v>
      </c>
      <c r="E3289" s="17" t="str">
        <f>IFERROR(VLOOKUP($F3289,'Location List'!$A$2:$T$644,2,FALSE),"")</f>
        <v>NO. KANSAS CITY</v>
      </c>
      <c r="F3289" s="26">
        <v>747</v>
      </c>
      <c r="G3289" s="29" t="s">
        <v>3278</v>
      </c>
      <c r="H3289" s="29" t="s">
        <v>3391</v>
      </c>
      <c r="I3289" s="26">
        <v>115</v>
      </c>
      <c r="J3289" s="26">
        <v>214</v>
      </c>
      <c r="K3289" s="26">
        <v>0</v>
      </c>
      <c r="L3289" s="26">
        <v>14</v>
      </c>
      <c r="M3289" s="26">
        <v>329</v>
      </c>
      <c r="N3289" s="26">
        <v>2625</v>
      </c>
      <c r="O3289" s="49">
        <v>7.9790000000000001</v>
      </c>
    </row>
    <row r="3290" spans="1:15" ht="15" customHeight="1" x14ac:dyDescent="0.25">
      <c r="A3290" s="17" t="str">
        <f>IFERROR(VLOOKUP($F3290,'Location List'!$A$2:$T$644,20,FALSE),"")</f>
        <v>Tim Kerum</v>
      </c>
      <c r="B3290" s="17" t="str">
        <f>IFERROR(VLOOKUP($F3290,'Location List'!$A$2:$T$644,19,FALSE),"")</f>
        <v>Mike Seymour</v>
      </c>
      <c r="C3290" s="17" t="str">
        <f>IFERROR(VLOOKUP($F3290,'Location List'!$A$2:$T$644,18,FALSE),"")</f>
        <v>Dean Bilstein</v>
      </c>
      <c r="D3290" s="17" t="str">
        <f>IFERROR(VLOOKUP($F3290,'Location List'!$A$2:$T$644,9,FALSE),"")</f>
        <v>ERIC MONTES</v>
      </c>
      <c r="E3290" s="17" t="str">
        <f>IFERROR(VLOOKUP($F3290,'Location List'!$A$2:$T$644,2,FALSE),"")</f>
        <v>NO. KANSAS CITY</v>
      </c>
      <c r="F3290" s="26">
        <v>747</v>
      </c>
      <c r="G3290" s="29" t="s">
        <v>3278</v>
      </c>
      <c r="H3290" s="29" t="s">
        <v>3317</v>
      </c>
      <c r="I3290" s="26">
        <v>158</v>
      </c>
      <c r="J3290" s="26">
        <v>282</v>
      </c>
      <c r="K3290" s="26">
        <v>0</v>
      </c>
      <c r="L3290" s="26">
        <v>17</v>
      </c>
      <c r="M3290" s="26">
        <v>440</v>
      </c>
      <c r="N3290" s="26">
        <v>4925</v>
      </c>
      <c r="O3290" s="49">
        <v>11.193</v>
      </c>
    </row>
    <row r="3291" spans="1:15" ht="15" customHeight="1" x14ac:dyDescent="0.25">
      <c r="A3291" s="17" t="str">
        <f>IFERROR(VLOOKUP($F3291,'Location List'!$A$2:$T$644,20,FALSE),"")</f>
        <v>Chris Kelly</v>
      </c>
      <c r="B3291" s="17" t="str">
        <f>IFERROR(VLOOKUP($F3291,'Location List'!$A$2:$T$644,19,FALSE),"")</f>
        <v>Mike Seymour</v>
      </c>
      <c r="C3291" s="17" t="str">
        <f>IFERROR(VLOOKUP($F3291,'Location List'!$A$2:$T$644,18,FALSE),"")</f>
        <v>Dana O'Hare</v>
      </c>
      <c r="D3291" s="17" t="str">
        <f>IFERROR(VLOOKUP($F3291,'Location List'!$A$2:$T$644,9,FALSE),"")</f>
        <v>Richard Balboni</v>
      </c>
      <c r="E3291" s="17" t="str">
        <f>IFERROR(VLOOKUP($F3291,'Location List'!$A$2:$T$644,2,FALSE),"")</f>
        <v>NORTH DARTMOUTH</v>
      </c>
      <c r="F3291" s="26">
        <v>751</v>
      </c>
      <c r="G3291" s="29" t="s">
        <v>3278</v>
      </c>
      <c r="H3291" s="29" t="s">
        <v>3519</v>
      </c>
      <c r="I3291" s="26">
        <v>197</v>
      </c>
      <c r="J3291" s="26">
        <v>269</v>
      </c>
      <c r="K3291" s="26">
        <v>0</v>
      </c>
      <c r="L3291" s="26">
        <v>13</v>
      </c>
      <c r="M3291" s="26">
        <v>466</v>
      </c>
      <c r="N3291" s="26">
        <v>4391</v>
      </c>
      <c r="O3291" s="49">
        <v>9.423</v>
      </c>
    </row>
    <row r="3292" spans="1:15" ht="15" customHeight="1" x14ac:dyDescent="0.25">
      <c r="A3292" s="17" t="str">
        <f>IFERROR(VLOOKUP($F3292,'Location List'!$A$2:$T$644,20,FALSE),"")</f>
        <v>Chris Kelly</v>
      </c>
      <c r="B3292" s="17" t="str">
        <f>IFERROR(VLOOKUP($F3292,'Location List'!$A$2:$T$644,19,FALSE),"")</f>
        <v>Mike Seymour</v>
      </c>
      <c r="C3292" s="17" t="str">
        <f>IFERROR(VLOOKUP($F3292,'Location List'!$A$2:$T$644,18,FALSE),"")</f>
        <v>Dana O'Hare</v>
      </c>
      <c r="D3292" s="17" t="str">
        <f>IFERROR(VLOOKUP($F3292,'Location List'!$A$2:$T$644,9,FALSE),"")</f>
        <v>Richard Balboni</v>
      </c>
      <c r="E3292" s="17" t="str">
        <f>IFERROR(VLOOKUP($F3292,'Location List'!$A$2:$T$644,2,FALSE),"")</f>
        <v>METHUEN</v>
      </c>
      <c r="F3292" s="26">
        <v>752</v>
      </c>
      <c r="G3292" s="29" t="s">
        <v>3272</v>
      </c>
      <c r="H3292" s="29" t="s">
        <v>3274</v>
      </c>
      <c r="I3292" s="26">
        <v>198</v>
      </c>
      <c r="J3292" s="26">
        <v>287</v>
      </c>
      <c r="K3292" s="26">
        <v>0</v>
      </c>
      <c r="L3292" s="26">
        <v>14</v>
      </c>
      <c r="M3292" s="26">
        <v>485</v>
      </c>
      <c r="N3292" s="26">
        <v>3155</v>
      </c>
      <c r="O3292" s="49">
        <v>6.5049999999999999</v>
      </c>
    </row>
    <row r="3293" spans="1:15" ht="15" customHeight="1" x14ac:dyDescent="0.25">
      <c r="A3293" s="17" t="str">
        <f>IFERROR(VLOOKUP($F3293,'Location List'!$A$2:$T$644,20,FALSE),"")</f>
        <v>Chris Kelly</v>
      </c>
      <c r="B3293" s="17" t="str">
        <f>IFERROR(VLOOKUP($F3293,'Location List'!$A$2:$T$644,19,FALSE),"")</f>
        <v>Mike Seymour</v>
      </c>
      <c r="C3293" s="17" t="str">
        <f>IFERROR(VLOOKUP($F3293,'Location List'!$A$2:$T$644,18,FALSE),"")</f>
        <v>Dana O'Hare</v>
      </c>
      <c r="D3293" s="17" t="str">
        <f>IFERROR(VLOOKUP($F3293,'Location List'!$A$2:$T$644,9,FALSE),"")</f>
        <v>Richard Balboni</v>
      </c>
      <c r="E3293" s="17" t="str">
        <f>IFERROR(VLOOKUP($F3293,'Location List'!$A$2:$T$644,2,FALSE),"")</f>
        <v>METHUEN</v>
      </c>
      <c r="F3293" s="26">
        <v>752</v>
      </c>
      <c r="G3293" s="29" t="s">
        <v>3276</v>
      </c>
      <c r="H3293" s="29" t="s">
        <v>3293</v>
      </c>
      <c r="I3293" s="26">
        <v>325</v>
      </c>
      <c r="J3293" s="26">
        <v>334</v>
      </c>
      <c r="K3293" s="26">
        <v>0</v>
      </c>
      <c r="L3293" s="26">
        <v>13</v>
      </c>
      <c r="M3293" s="26">
        <v>659</v>
      </c>
      <c r="N3293" s="26">
        <v>921</v>
      </c>
      <c r="O3293" s="49">
        <v>1.3979999999999999</v>
      </c>
    </row>
    <row r="3294" spans="1:15" ht="15" customHeight="1" x14ac:dyDescent="0.25">
      <c r="A3294" s="17" t="str">
        <f>IFERROR(VLOOKUP($F3294,'Location List'!$A$2:$T$644,20,FALSE),"")</f>
        <v>Chris Kelly</v>
      </c>
      <c r="B3294" s="17" t="str">
        <f>IFERROR(VLOOKUP($F3294,'Location List'!$A$2:$T$644,19,FALSE),"")</f>
        <v>Mike Seymour</v>
      </c>
      <c r="C3294" s="17" t="str">
        <f>IFERROR(VLOOKUP($F3294,'Location List'!$A$2:$T$644,18,FALSE),"")</f>
        <v>Dana O'Hare</v>
      </c>
      <c r="D3294" s="17" t="str">
        <f>IFERROR(VLOOKUP($F3294,'Location List'!$A$2:$T$644,9,FALSE),"")</f>
        <v>Richard Balboni</v>
      </c>
      <c r="E3294" s="17" t="str">
        <f>IFERROR(VLOOKUP($F3294,'Location List'!$A$2:$T$644,2,FALSE),"")</f>
        <v>METHUEN</v>
      </c>
      <c r="F3294" s="26">
        <v>752</v>
      </c>
      <c r="G3294" s="29" t="s">
        <v>3276</v>
      </c>
      <c r="H3294" s="29" t="s">
        <v>3395</v>
      </c>
      <c r="I3294" s="26">
        <v>148</v>
      </c>
      <c r="J3294" s="26">
        <v>236</v>
      </c>
      <c r="K3294" s="26">
        <v>0</v>
      </c>
      <c r="L3294" s="26">
        <v>13</v>
      </c>
      <c r="M3294" s="26">
        <v>384</v>
      </c>
      <c r="N3294" s="26">
        <v>713</v>
      </c>
      <c r="O3294" s="49">
        <v>1.857</v>
      </c>
    </row>
    <row r="3295" spans="1:15" ht="15" customHeight="1" x14ac:dyDescent="0.25">
      <c r="A3295" s="17" t="str">
        <f>IFERROR(VLOOKUP($F3295,'Location List'!$A$2:$T$644,20,FALSE),"")</f>
        <v>Chris Kelly</v>
      </c>
      <c r="B3295" s="17" t="str">
        <f>IFERROR(VLOOKUP($F3295,'Location List'!$A$2:$T$644,19,FALSE),"")</f>
        <v>Mike Seymour</v>
      </c>
      <c r="C3295" s="17" t="str">
        <f>IFERROR(VLOOKUP($F3295,'Location List'!$A$2:$T$644,18,FALSE),"")</f>
        <v>Dana O'Hare</v>
      </c>
      <c r="D3295" s="17" t="str">
        <f>IFERROR(VLOOKUP($F3295,'Location List'!$A$2:$T$644,9,FALSE),"")</f>
        <v>Richard Balboni</v>
      </c>
      <c r="E3295" s="17" t="str">
        <f>IFERROR(VLOOKUP($F3295,'Location List'!$A$2:$T$644,2,FALSE),"")</f>
        <v>METHUEN</v>
      </c>
      <c r="F3295" s="26">
        <v>752</v>
      </c>
      <c r="G3295" s="29" t="s">
        <v>3276</v>
      </c>
      <c r="H3295" s="29" t="s">
        <v>3368</v>
      </c>
      <c r="I3295" s="26">
        <v>137</v>
      </c>
      <c r="J3295" s="26">
        <v>108</v>
      </c>
      <c r="K3295" s="26">
        <v>0</v>
      </c>
      <c r="L3295" s="26">
        <v>12</v>
      </c>
      <c r="M3295" s="26">
        <v>245</v>
      </c>
      <c r="N3295" s="26">
        <v>1521</v>
      </c>
      <c r="O3295" s="49">
        <v>6.2080000000000002</v>
      </c>
    </row>
    <row r="3296" spans="1:15" ht="15" customHeight="1" x14ac:dyDescent="0.25">
      <c r="A3296" s="17" t="str">
        <f>IFERROR(VLOOKUP($F3296,'Location List'!$A$2:$T$644,20,FALSE),"")</f>
        <v>Chris Kelly</v>
      </c>
      <c r="B3296" s="17" t="str">
        <f>IFERROR(VLOOKUP($F3296,'Location List'!$A$2:$T$644,19,FALSE),"")</f>
        <v>Mike Seymour</v>
      </c>
      <c r="C3296" s="17" t="str">
        <f>IFERROR(VLOOKUP($F3296,'Location List'!$A$2:$T$644,18,FALSE),"")</f>
        <v>Dana O'Hare</v>
      </c>
      <c r="D3296" s="17" t="str">
        <f>IFERROR(VLOOKUP($F3296,'Location List'!$A$2:$T$644,9,FALSE),"")</f>
        <v>Richard Balboni</v>
      </c>
      <c r="E3296" s="17" t="str">
        <f>IFERROR(VLOOKUP($F3296,'Location List'!$A$2:$T$644,2,FALSE),"")</f>
        <v>METHUEN</v>
      </c>
      <c r="F3296" s="26">
        <v>752</v>
      </c>
      <c r="G3296" s="29" t="s">
        <v>3276</v>
      </c>
      <c r="H3296" s="29" t="s">
        <v>3337</v>
      </c>
      <c r="I3296" s="26">
        <v>147</v>
      </c>
      <c r="J3296" s="26">
        <v>155</v>
      </c>
      <c r="K3296" s="26">
        <v>0</v>
      </c>
      <c r="L3296" s="26">
        <v>12</v>
      </c>
      <c r="M3296" s="26">
        <v>302</v>
      </c>
      <c r="N3296" s="26">
        <v>524</v>
      </c>
      <c r="O3296" s="49">
        <v>1.7350000000000001</v>
      </c>
    </row>
    <row r="3297" spans="1:15" ht="15" customHeight="1" x14ac:dyDescent="0.25">
      <c r="A3297" s="17" t="str">
        <f>IFERROR(VLOOKUP($F3297,'Location List'!$A$2:$T$644,20,FALSE),"")</f>
        <v>Chris Kelly</v>
      </c>
      <c r="B3297" s="17" t="str">
        <f>IFERROR(VLOOKUP($F3297,'Location List'!$A$2:$T$644,19,FALSE),"")</f>
        <v>Mike Seymour</v>
      </c>
      <c r="C3297" s="17" t="str">
        <f>IFERROR(VLOOKUP($F3297,'Location List'!$A$2:$T$644,18,FALSE),"")</f>
        <v>Dana O'Hare</v>
      </c>
      <c r="D3297" s="17" t="str">
        <f>IFERROR(VLOOKUP($F3297,'Location List'!$A$2:$T$644,9,FALSE),"")</f>
        <v>Richard Balboni</v>
      </c>
      <c r="E3297" s="17" t="str">
        <f>IFERROR(VLOOKUP($F3297,'Location List'!$A$2:$T$644,2,FALSE),"")</f>
        <v>METHUEN</v>
      </c>
      <c r="F3297" s="26">
        <v>752</v>
      </c>
      <c r="G3297" s="29" t="s">
        <v>3276</v>
      </c>
      <c r="H3297" s="29" t="s">
        <v>3299</v>
      </c>
      <c r="I3297" s="26">
        <v>131</v>
      </c>
      <c r="J3297" s="26">
        <v>164</v>
      </c>
      <c r="K3297" s="26">
        <v>0</v>
      </c>
      <c r="L3297" s="26">
        <v>13</v>
      </c>
      <c r="M3297" s="26">
        <v>295</v>
      </c>
      <c r="N3297" s="26">
        <v>538</v>
      </c>
      <c r="O3297" s="49">
        <v>1.8240000000000001</v>
      </c>
    </row>
    <row r="3298" spans="1:15" ht="15" customHeight="1" x14ac:dyDescent="0.25">
      <c r="A3298" s="17" t="str">
        <f>IFERROR(VLOOKUP($F3298,'Location List'!$A$2:$T$644,20,FALSE),"")</f>
        <v>Chris Kelly</v>
      </c>
      <c r="B3298" s="17" t="str">
        <f>IFERROR(VLOOKUP($F3298,'Location List'!$A$2:$T$644,19,FALSE),"")</f>
        <v>Mike Seymour</v>
      </c>
      <c r="C3298" s="17" t="str">
        <f>IFERROR(VLOOKUP($F3298,'Location List'!$A$2:$T$644,18,FALSE),"")</f>
        <v>Dana O'Hare</v>
      </c>
      <c r="D3298" s="17" t="str">
        <f>IFERROR(VLOOKUP($F3298,'Location List'!$A$2:$T$644,9,FALSE),"")</f>
        <v>Richard Balboni</v>
      </c>
      <c r="E3298" s="17" t="str">
        <f>IFERROR(VLOOKUP($F3298,'Location List'!$A$2:$T$644,2,FALSE),"")</f>
        <v>METHUEN</v>
      </c>
      <c r="F3298" s="26">
        <v>752</v>
      </c>
      <c r="G3298" s="29" t="s">
        <v>3278</v>
      </c>
      <c r="H3298" s="29" t="s">
        <v>3498</v>
      </c>
      <c r="I3298" s="26">
        <v>106</v>
      </c>
      <c r="J3298" s="26">
        <v>196</v>
      </c>
      <c r="K3298" s="26">
        <v>0</v>
      </c>
      <c r="L3298" s="26">
        <v>14</v>
      </c>
      <c r="M3298" s="26">
        <v>302</v>
      </c>
      <c r="N3298" s="26">
        <v>597</v>
      </c>
      <c r="O3298" s="49">
        <v>1.9770000000000001</v>
      </c>
    </row>
    <row r="3299" spans="1:15" ht="15" customHeight="1" x14ac:dyDescent="0.25">
      <c r="A3299" s="17" t="str">
        <f>IFERROR(VLOOKUP($F3299,'Location List'!$A$2:$T$644,20,FALSE),"")</f>
        <v>Chris Kelly</v>
      </c>
      <c r="B3299" s="17" t="str">
        <f>IFERROR(VLOOKUP($F3299,'Location List'!$A$2:$T$644,19,FALSE),"")</f>
        <v>Mike Seymour</v>
      </c>
      <c r="C3299" s="17" t="str">
        <f>IFERROR(VLOOKUP($F3299,'Location List'!$A$2:$T$644,18,FALSE),"")</f>
        <v>Dana O'Hare</v>
      </c>
      <c r="D3299" s="17" t="str">
        <f>IFERROR(VLOOKUP($F3299,'Location List'!$A$2:$T$644,9,FALSE),"")</f>
        <v>Richard Balboni</v>
      </c>
      <c r="E3299" s="17" t="str">
        <f>IFERROR(VLOOKUP($F3299,'Location List'!$A$2:$T$644,2,FALSE),"")</f>
        <v>METHUEN</v>
      </c>
      <c r="F3299" s="26">
        <v>752</v>
      </c>
      <c r="G3299" s="29" t="s">
        <v>3278</v>
      </c>
      <c r="H3299" s="29" t="s">
        <v>3513</v>
      </c>
      <c r="I3299" s="26">
        <v>132</v>
      </c>
      <c r="J3299" s="26">
        <v>188</v>
      </c>
      <c r="K3299" s="26">
        <v>0</v>
      </c>
      <c r="L3299" s="26">
        <v>15</v>
      </c>
      <c r="M3299" s="26">
        <v>320</v>
      </c>
      <c r="N3299" s="26">
        <v>614</v>
      </c>
      <c r="O3299" s="49">
        <v>1.919</v>
      </c>
    </row>
    <row r="3300" spans="1:15" ht="15" customHeight="1" x14ac:dyDescent="0.25">
      <c r="A3300" s="17" t="str">
        <f>IFERROR(VLOOKUP($F3300,'Location List'!$A$2:$T$644,20,FALSE),"")</f>
        <v>Chris Kelly</v>
      </c>
      <c r="B3300" s="17" t="str">
        <f>IFERROR(VLOOKUP($F3300,'Location List'!$A$2:$T$644,19,FALSE),"")</f>
        <v>Mike Seymour</v>
      </c>
      <c r="C3300" s="17" t="str">
        <f>IFERROR(VLOOKUP($F3300,'Location List'!$A$2:$T$644,18,FALSE),"")</f>
        <v>Dana O'Hare</v>
      </c>
      <c r="D3300" s="17" t="str">
        <f>IFERROR(VLOOKUP($F3300,'Location List'!$A$2:$T$644,9,FALSE),"")</f>
        <v>Richard Balboni</v>
      </c>
      <c r="E3300" s="17" t="str">
        <f>IFERROR(VLOOKUP($F3300,'Location List'!$A$2:$T$644,2,FALSE),"")</f>
        <v>METHUEN</v>
      </c>
      <c r="F3300" s="26">
        <v>752</v>
      </c>
      <c r="G3300" s="29" t="s">
        <v>3278</v>
      </c>
      <c r="H3300" s="29" t="s">
        <v>3377</v>
      </c>
      <c r="I3300" s="26">
        <v>237</v>
      </c>
      <c r="J3300" s="26">
        <v>330</v>
      </c>
      <c r="K3300" s="26">
        <v>0</v>
      </c>
      <c r="L3300" s="26">
        <v>16</v>
      </c>
      <c r="M3300" s="26">
        <v>567</v>
      </c>
      <c r="N3300" s="26">
        <v>896</v>
      </c>
      <c r="O3300" s="49">
        <v>1.58</v>
      </c>
    </row>
    <row r="3301" spans="1:15" ht="15" customHeight="1" x14ac:dyDescent="0.25">
      <c r="A3301" s="17" t="str">
        <f>IFERROR(VLOOKUP($F3301,'Location List'!$A$2:$T$644,20,FALSE),"")</f>
        <v>Chris Kelly</v>
      </c>
      <c r="B3301" s="17" t="str">
        <f>IFERROR(VLOOKUP($F3301,'Location List'!$A$2:$T$644,19,FALSE),"")</f>
        <v>Mike Seymour</v>
      </c>
      <c r="C3301" s="17" t="str">
        <f>IFERROR(VLOOKUP($F3301,'Location List'!$A$2:$T$644,18,FALSE),"")</f>
        <v>Dana O'Hare</v>
      </c>
      <c r="D3301" s="17" t="str">
        <f>IFERROR(VLOOKUP($F3301,'Location List'!$A$2:$T$644,9,FALSE),"")</f>
        <v>Richard Balboni</v>
      </c>
      <c r="E3301" s="17" t="str">
        <f>IFERROR(VLOOKUP($F3301,'Location List'!$A$2:$T$644,2,FALSE),"")</f>
        <v>METHUEN</v>
      </c>
      <c r="F3301" s="26">
        <v>752</v>
      </c>
      <c r="G3301" s="29" t="s">
        <v>3278</v>
      </c>
      <c r="H3301" s="29" t="s">
        <v>3298</v>
      </c>
      <c r="I3301" s="26">
        <v>211</v>
      </c>
      <c r="J3301" s="26">
        <v>202</v>
      </c>
      <c r="K3301" s="26">
        <v>0</v>
      </c>
      <c r="L3301" s="26">
        <v>15</v>
      </c>
      <c r="M3301" s="26">
        <v>413</v>
      </c>
      <c r="N3301" s="26">
        <v>649</v>
      </c>
      <c r="O3301" s="49">
        <v>1.571</v>
      </c>
    </row>
    <row r="3302" spans="1:15" ht="15" customHeight="1" x14ac:dyDescent="0.25">
      <c r="A3302" s="17" t="str">
        <f>IFERROR(VLOOKUP($F3302,'Location List'!$A$2:$T$644,20,FALSE),"")</f>
        <v>Chris Kelly</v>
      </c>
      <c r="B3302" s="17" t="str">
        <f>IFERROR(VLOOKUP($F3302,'Location List'!$A$2:$T$644,19,FALSE),"")</f>
        <v>Mike Seymour</v>
      </c>
      <c r="C3302" s="17" t="str">
        <f>IFERROR(VLOOKUP($F3302,'Location List'!$A$2:$T$644,18,FALSE),"")</f>
        <v>Dana O'Hare</v>
      </c>
      <c r="D3302" s="17" t="str">
        <f>IFERROR(VLOOKUP($F3302,'Location List'!$A$2:$T$644,9,FALSE),"")</f>
        <v>Richard Balboni</v>
      </c>
      <c r="E3302" s="17" t="str">
        <f>IFERROR(VLOOKUP($F3302,'Location List'!$A$2:$T$644,2,FALSE),"")</f>
        <v>EVERETT</v>
      </c>
      <c r="F3302" s="26">
        <v>755</v>
      </c>
      <c r="G3302" s="29" t="s">
        <v>3272</v>
      </c>
      <c r="H3302" s="29" t="s">
        <v>3406</v>
      </c>
      <c r="I3302" s="26">
        <v>523</v>
      </c>
      <c r="J3302" s="26">
        <v>481</v>
      </c>
      <c r="K3302" s="26">
        <v>0</v>
      </c>
      <c r="L3302" s="26">
        <v>16</v>
      </c>
      <c r="M3302" s="26">
        <v>1004</v>
      </c>
      <c r="N3302" s="26">
        <v>8522</v>
      </c>
      <c r="O3302" s="49">
        <v>8.4879999999999995</v>
      </c>
    </row>
    <row r="3303" spans="1:15" ht="15" customHeight="1" x14ac:dyDescent="0.25">
      <c r="A3303" s="17" t="str">
        <f>IFERROR(VLOOKUP($F3303,'Location List'!$A$2:$T$644,20,FALSE),"")</f>
        <v>Chris Kelly</v>
      </c>
      <c r="B3303" s="17" t="str">
        <f>IFERROR(VLOOKUP($F3303,'Location List'!$A$2:$T$644,19,FALSE),"")</f>
        <v>Mike Seymour</v>
      </c>
      <c r="C3303" s="17" t="str">
        <f>IFERROR(VLOOKUP($F3303,'Location List'!$A$2:$T$644,18,FALSE),"")</f>
        <v>Dana O'Hare</v>
      </c>
      <c r="D3303" s="17" t="str">
        <f>IFERROR(VLOOKUP($F3303,'Location List'!$A$2:$T$644,9,FALSE),"")</f>
        <v>Richard Balboni</v>
      </c>
      <c r="E3303" s="17" t="str">
        <f>IFERROR(VLOOKUP($F3303,'Location List'!$A$2:$T$644,2,FALSE),"")</f>
        <v>EVERETT</v>
      </c>
      <c r="F3303" s="26">
        <v>755</v>
      </c>
      <c r="G3303" s="29" t="s">
        <v>3276</v>
      </c>
      <c r="H3303" s="29" t="s">
        <v>3320</v>
      </c>
      <c r="I3303" s="26">
        <v>180</v>
      </c>
      <c r="J3303" s="26">
        <v>237</v>
      </c>
      <c r="K3303" s="26">
        <v>0</v>
      </c>
      <c r="L3303" s="26">
        <v>15</v>
      </c>
      <c r="M3303" s="26">
        <v>417</v>
      </c>
      <c r="N3303" s="26">
        <v>499</v>
      </c>
      <c r="O3303" s="49">
        <v>1.1970000000000001</v>
      </c>
    </row>
    <row r="3304" spans="1:15" ht="15" customHeight="1" x14ac:dyDescent="0.25">
      <c r="A3304" s="17" t="str">
        <f>IFERROR(VLOOKUP($F3304,'Location List'!$A$2:$T$644,20,FALSE),"")</f>
        <v>Chris Kelly</v>
      </c>
      <c r="B3304" s="17" t="str">
        <f>IFERROR(VLOOKUP($F3304,'Location List'!$A$2:$T$644,19,FALSE),"")</f>
        <v>Mike Seymour</v>
      </c>
      <c r="C3304" s="17" t="str">
        <f>IFERROR(VLOOKUP($F3304,'Location List'!$A$2:$T$644,18,FALSE),"")</f>
        <v>Dana O'Hare</v>
      </c>
      <c r="D3304" s="17" t="str">
        <f>IFERROR(VLOOKUP($F3304,'Location List'!$A$2:$T$644,9,FALSE),"")</f>
        <v>Richard Balboni</v>
      </c>
      <c r="E3304" s="17" t="str">
        <f>IFERROR(VLOOKUP($F3304,'Location List'!$A$2:$T$644,2,FALSE),"")</f>
        <v>EVERETT</v>
      </c>
      <c r="F3304" s="26">
        <v>755</v>
      </c>
      <c r="G3304" s="29" t="s">
        <v>3278</v>
      </c>
      <c r="H3304" s="29" t="s">
        <v>3440</v>
      </c>
      <c r="I3304" s="26">
        <v>141</v>
      </c>
      <c r="J3304" s="26">
        <v>195</v>
      </c>
      <c r="K3304" s="26">
        <v>0</v>
      </c>
      <c r="L3304" s="26">
        <v>16</v>
      </c>
      <c r="M3304" s="26">
        <v>336</v>
      </c>
      <c r="N3304" s="26">
        <v>259</v>
      </c>
      <c r="O3304" s="49">
        <v>0.77100000000000002</v>
      </c>
    </row>
    <row r="3305" spans="1:15" ht="15" customHeight="1" x14ac:dyDescent="0.25">
      <c r="A3305" s="17" t="str">
        <f>IFERROR(VLOOKUP($F3305,'Location List'!$A$2:$T$644,20,FALSE),"")</f>
        <v>Chris Kelly</v>
      </c>
      <c r="B3305" s="17" t="str">
        <f>IFERROR(VLOOKUP($F3305,'Location List'!$A$2:$T$644,19,FALSE),"")</f>
        <v>Mike Seymour</v>
      </c>
      <c r="C3305" s="17" t="str">
        <f>IFERROR(VLOOKUP($F3305,'Location List'!$A$2:$T$644,18,FALSE),"")</f>
        <v>Dana O'Hare</v>
      </c>
      <c r="D3305" s="17" t="str">
        <f>IFERROR(VLOOKUP($F3305,'Location List'!$A$2:$T$644,9,FALSE),"")</f>
        <v>Richard Balboni</v>
      </c>
      <c r="E3305" s="17" t="str">
        <f>IFERROR(VLOOKUP($F3305,'Location List'!$A$2:$T$644,2,FALSE),"")</f>
        <v>EVERETT</v>
      </c>
      <c r="F3305" s="26">
        <v>755</v>
      </c>
      <c r="G3305" s="29" t="s">
        <v>3278</v>
      </c>
      <c r="H3305" s="29" t="s">
        <v>3314</v>
      </c>
      <c r="I3305" s="26">
        <v>93</v>
      </c>
      <c r="J3305" s="26">
        <v>140</v>
      </c>
      <c r="K3305" s="26">
        <v>0</v>
      </c>
      <c r="L3305" s="26">
        <v>16</v>
      </c>
      <c r="M3305" s="26">
        <v>233</v>
      </c>
      <c r="N3305" s="26">
        <v>4512</v>
      </c>
      <c r="O3305" s="49">
        <v>19.364999999999998</v>
      </c>
    </row>
    <row r="3306" spans="1:15" ht="15" customHeight="1" x14ac:dyDescent="0.25">
      <c r="A3306" s="17" t="str">
        <f>IFERROR(VLOOKUP($F3306,'Location List'!$A$2:$T$644,20,FALSE),"")</f>
        <v>Chris Kelly</v>
      </c>
      <c r="B3306" s="17" t="str">
        <f>IFERROR(VLOOKUP($F3306,'Location List'!$A$2:$T$644,19,FALSE),"")</f>
        <v>Mike Seymour</v>
      </c>
      <c r="C3306" s="17" t="str">
        <f>IFERROR(VLOOKUP($F3306,'Location List'!$A$2:$T$644,18,FALSE),"")</f>
        <v>Dana O'Hare</v>
      </c>
      <c r="D3306" s="17" t="str">
        <f>IFERROR(VLOOKUP($F3306,'Location List'!$A$2:$T$644,9,FALSE),"")</f>
        <v>Richard Balboni</v>
      </c>
      <c r="E3306" s="17" t="str">
        <f>IFERROR(VLOOKUP($F3306,'Location List'!$A$2:$T$644,2,FALSE),"")</f>
        <v>EVERETT</v>
      </c>
      <c r="F3306" s="26">
        <v>755</v>
      </c>
      <c r="G3306" s="29" t="s">
        <v>3278</v>
      </c>
      <c r="H3306" s="29" t="s">
        <v>3286</v>
      </c>
      <c r="I3306" s="26">
        <v>330</v>
      </c>
      <c r="J3306" s="26">
        <v>485</v>
      </c>
      <c r="K3306" s="26">
        <v>0</v>
      </c>
      <c r="L3306" s="26">
        <v>16</v>
      </c>
      <c r="M3306" s="26">
        <v>815</v>
      </c>
      <c r="N3306" s="26">
        <v>1460</v>
      </c>
      <c r="O3306" s="49">
        <v>1.7909999999999999</v>
      </c>
    </row>
    <row r="3307" spans="1:15" ht="15" customHeight="1" x14ac:dyDescent="0.25">
      <c r="A3307" s="17" t="str">
        <f>IFERROR(VLOOKUP($F3307,'Location List'!$A$2:$T$644,20,FALSE),"")</f>
        <v>Chris Kelly</v>
      </c>
      <c r="B3307" s="17" t="str">
        <f>IFERROR(VLOOKUP($F3307,'Location List'!$A$2:$T$644,19,FALSE),"")</f>
        <v>Mike Seymour</v>
      </c>
      <c r="C3307" s="17" t="str">
        <f>IFERROR(VLOOKUP($F3307,'Location List'!$A$2:$T$644,18,FALSE),"")</f>
        <v>Dana O'Hare</v>
      </c>
      <c r="D3307" s="17" t="str">
        <f>IFERROR(VLOOKUP($F3307,'Location List'!$A$2:$T$644,9,FALSE),"")</f>
        <v>Richard Balboni</v>
      </c>
      <c r="E3307" s="17" t="str">
        <f>IFERROR(VLOOKUP($F3307,'Location List'!$A$2:$T$644,2,FALSE),"")</f>
        <v>EVERETT</v>
      </c>
      <c r="F3307" s="26">
        <v>755</v>
      </c>
      <c r="G3307" s="29" t="s">
        <v>3278</v>
      </c>
      <c r="H3307" s="29" t="s">
        <v>3315</v>
      </c>
      <c r="I3307" s="26">
        <v>175</v>
      </c>
      <c r="J3307" s="26">
        <v>199</v>
      </c>
      <c r="K3307" s="26">
        <v>0</v>
      </c>
      <c r="L3307" s="26">
        <v>15</v>
      </c>
      <c r="M3307" s="26">
        <v>374</v>
      </c>
      <c r="N3307" s="26">
        <v>395</v>
      </c>
      <c r="O3307" s="49">
        <v>1.056</v>
      </c>
    </row>
    <row r="3308" spans="1:15" ht="15" customHeight="1" x14ac:dyDescent="0.25">
      <c r="A3308" s="17" t="str">
        <f>IFERROR(VLOOKUP($F3308,'Location List'!$A$2:$T$644,20,FALSE),"")</f>
        <v>Chris Kelly</v>
      </c>
      <c r="B3308" s="17" t="str">
        <f>IFERROR(VLOOKUP($F3308,'Location List'!$A$2:$T$644,19,FALSE),"")</f>
        <v>Mike Seymour</v>
      </c>
      <c r="C3308" s="17" t="str">
        <f>IFERROR(VLOOKUP($F3308,'Location List'!$A$2:$T$644,18,FALSE),"")</f>
        <v>Dana O'Hare</v>
      </c>
      <c r="D3308" s="17" t="str">
        <f>IFERROR(VLOOKUP($F3308,'Location List'!$A$2:$T$644,9,FALSE),"")</f>
        <v>Richard Balboni</v>
      </c>
      <c r="E3308" s="17" t="str">
        <f>IFERROR(VLOOKUP($F3308,'Location List'!$A$2:$T$644,2,FALSE),"")</f>
        <v>EVERETT</v>
      </c>
      <c r="F3308" s="26">
        <v>755</v>
      </c>
      <c r="G3308" s="29" t="s">
        <v>3495</v>
      </c>
      <c r="H3308" s="29" t="s">
        <v>3289</v>
      </c>
      <c r="I3308" s="26">
        <v>452</v>
      </c>
      <c r="J3308" s="26">
        <v>488</v>
      </c>
      <c r="K3308" s="26">
        <v>0</v>
      </c>
      <c r="L3308" s="26">
        <v>37</v>
      </c>
      <c r="M3308" s="26">
        <v>940</v>
      </c>
      <c r="N3308" s="26">
        <v>6764</v>
      </c>
      <c r="O3308" s="49">
        <v>7.1959999999999997</v>
      </c>
    </row>
    <row r="3309" spans="1:15" ht="15" customHeight="1" x14ac:dyDescent="0.25">
      <c r="A3309" s="17" t="str">
        <f>IFERROR(VLOOKUP($F3309,'Location List'!$A$2:$T$644,20,FALSE),"")</f>
        <v>Chris Kelly</v>
      </c>
      <c r="B3309" s="17" t="str">
        <f>IFERROR(VLOOKUP($F3309,'Location List'!$A$2:$T$644,19,FALSE),"")</f>
        <v>Mike Seymour</v>
      </c>
      <c r="C3309" s="17" t="str">
        <f>IFERROR(VLOOKUP($F3309,'Location List'!$A$2:$T$644,18,FALSE),"")</f>
        <v>Scott Whitsel</v>
      </c>
      <c r="D3309" s="17" t="str">
        <f>IFERROR(VLOOKUP($F3309,'Location List'!$A$2:$T$644,9,FALSE),"")</f>
        <v>MICHAEL SVOBODA</v>
      </c>
      <c r="E3309" s="17" t="str">
        <f>IFERROR(VLOOKUP($F3309,'Location List'!$A$2:$T$644,2,FALSE),"")</f>
        <v>DOVER</v>
      </c>
      <c r="F3309" s="26">
        <v>759</v>
      </c>
      <c r="G3309" s="29" t="s">
        <v>3605</v>
      </c>
      <c r="H3309" s="29" t="s">
        <v>3296</v>
      </c>
      <c r="I3309" s="26">
        <v>221</v>
      </c>
      <c r="J3309" s="26">
        <v>221</v>
      </c>
      <c r="K3309" s="26">
        <v>0</v>
      </c>
      <c r="L3309" s="26">
        <v>15</v>
      </c>
      <c r="M3309" s="26">
        <v>442</v>
      </c>
      <c r="N3309" s="26">
        <v>4278</v>
      </c>
      <c r="O3309" s="49">
        <v>9.6790000000000003</v>
      </c>
    </row>
    <row r="3310" spans="1:15" ht="15" customHeight="1" x14ac:dyDescent="0.25">
      <c r="A3310" s="17" t="str">
        <f>IFERROR(VLOOKUP($F3310,'Location List'!$A$2:$T$644,20,FALSE),"")</f>
        <v>Chris Kelly</v>
      </c>
      <c r="B3310" s="17" t="str">
        <f>IFERROR(VLOOKUP($F3310,'Location List'!$A$2:$T$644,19,FALSE),"")</f>
        <v>Mike Seymour</v>
      </c>
      <c r="C3310" s="17" t="str">
        <f>IFERROR(VLOOKUP($F3310,'Location List'!$A$2:$T$644,18,FALSE),"")</f>
        <v>Scott Whitsel</v>
      </c>
      <c r="D3310" s="17" t="str">
        <f>IFERROR(VLOOKUP($F3310,'Location List'!$A$2:$T$644,9,FALSE),"")</f>
        <v>MICHAEL SVOBODA</v>
      </c>
      <c r="E3310" s="17" t="str">
        <f>IFERROR(VLOOKUP($F3310,'Location List'!$A$2:$T$644,2,FALSE),"")</f>
        <v>DOVER</v>
      </c>
      <c r="F3310" s="26">
        <v>759</v>
      </c>
      <c r="G3310" s="29" t="s">
        <v>3272</v>
      </c>
      <c r="H3310" s="29" t="s">
        <v>3301</v>
      </c>
      <c r="I3310" s="26">
        <v>186</v>
      </c>
      <c r="J3310" s="26">
        <v>215</v>
      </c>
      <c r="K3310" s="26">
        <v>0</v>
      </c>
      <c r="L3310" s="26">
        <v>14</v>
      </c>
      <c r="M3310" s="26">
        <v>401</v>
      </c>
      <c r="N3310" s="26">
        <v>2505</v>
      </c>
      <c r="O3310" s="49">
        <v>6.2469999999999999</v>
      </c>
    </row>
    <row r="3311" spans="1:15" ht="15" customHeight="1" x14ac:dyDescent="0.25">
      <c r="A3311" s="17" t="str">
        <f>IFERROR(VLOOKUP($F3311,'Location List'!$A$2:$T$644,20,FALSE),"")</f>
        <v>Tim Kerum</v>
      </c>
      <c r="B3311" s="17" t="str">
        <f>IFERROR(VLOOKUP($F3311,'Location List'!$A$2:$T$644,19,FALSE),"")</f>
        <v>Mike Seymour</v>
      </c>
      <c r="C3311" s="17" t="str">
        <f>IFERROR(VLOOKUP($F3311,'Location List'!$A$2:$T$644,18,FALSE),"")</f>
        <v>Manuel Lopez</v>
      </c>
      <c r="D3311" s="17" t="str">
        <f>IFERROR(VLOOKUP($F3311,'Location List'!$A$2:$T$644,9,FALSE),"")</f>
        <v>OCTAVIO CASTANEDA</v>
      </c>
      <c r="E3311" s="17" t="str">
        <f>IFERROR(VLOOKUP($F3311,'Location List'!$A$2:$T$644,2,FALSE),"")</f>
        <v>SANTA MARIA</v>
      </c>
      <c r="F3311" s="26">
        <v>761</v>
      </c>
      <c r="G3311" s="29" t="s">
        <v>3272</v>
      </c>
      <c r="H3311" s="29" t="s">
        <v>3606</v>
      </c>
      <c r="I3311" s="26">
        <v>192</v>
      </c>
      <c r="J3311" s="26">
        <v>338</v>
      </c>
      <c r="K3311" s="26">
        <v>0</v>
      </c>
      <c r="L3311" s="26">
        <v>17</v>
      </c>
      <c r="M3311" s="26">
        <v>530</v>
      </c>
      <c r="N3311" s="26">
        <v>306</v>
      </c>
      <c r="O3311" s="49">
        <v>0.57699999999999996</v>
      </c>
    </row>
    <row r="3312" spans="1:15" ht="15" customHeight="1" x14ac:dyDescent="0.25">
      <c r="A3312" s="17" t="str">
        <f>IFERROR(VLOOKUP($F3312,'Location List'!$A$2:$T$644,20,FALSE),"")</f>
        <v>Tim Kerum</v>
      </c>
      <c r="B3312" s="17" t="str">
        <f>IFERROR(VLOOKUP($F3312,'Location List'!$A$2:$T$644,19,FALSE),"")</f>
        <v>Mike Seymour</v>
      </c>
      <c r="C3312" s="17" t="str">
        <f>IFERROR(VLOOKUP($F3312,'Location List'!$A$2:$T$644,18,FALSE),"")</f>
        <v>Manuel Lopez</v>
      </c>
      <c r="D3312" s="17" t="str">
        <f>IFERROR(VLOOKUP($F3312,'Location List'!$A$2:$T$644,9,FALSE),"")</f>
        <v>OCTAVIO CASTANEDA</v>
      </c>
      <c r="E3312" s="17" t="str">
        <f>IFERROR(VLOOKUP($F3312,'Location List'!$A$2:$T$644,2,FALSE),"")</f>
        <v>SANTA MARIA</v>
      </c>
      <c r="F3312" s="26">
        <v>761</v>
      </c>
      <c r="G3312" s="29" t="s">
        <v>3272</v>
      </c>
      <c r="H3312" s="29" t="s">
        <v>3373</v>
      </c>
      <c r="I3312" s="26">
        <v>213</v>
      </c>
      <c r="J3312" s="26">
        <v>190</v>
      </c>
      <c r="K3312" s="26">
        <v>0</v>
      </c>
      <c r="L3312" s="26">
        <v>20</v>
      </c>
      <c r="M3312" s="26">
        <v>403</v>
      </c>
      <c r="N3312" s="26">
        <v>588</v>
      </c>
      <c r="O3312" s="49">
        <v>1.4590000000000001</v>
      </c>
    </row>
    <row r="3313" spans="1:15" ht="15" customHeight="1" x14ac:dyDescent="0.25">
      <c r="A3313" s="17" t="str">
        <f>IFERROR(VLOOKUP($F3313,'Location List'!$A$2:$T$644,20,FALSE),"")</f>
        <v>Tim Kerum</v>
      </c>
      <c r="B3313" s="17" t="str">
        <f>IFERROR(VLOOKUP($F3313,'Location List'!$A$2:$T$644,19,FALSE),"")</f>
        <v>Mike Seymour</v>
      </c>
      <c r="C3313" s="17" t="str">
        <f>IFERROR(VLOOKUP($F3313,'Location List'!$A$2:$T$644,18,FALSE),"")</f>
        <v>Manuel Lopez</v>
      </c>
      <c r="D3313" s="17" t="str">
        <f>IFERROR(VLOOKUP($F3313,'Location List'!$A$2:$T$644,9,FALSE),"")</f>
        <v>OCTAVIO CASTANEDA</v>
      </c>
      <c r="E3313" s="17" t="str">
        <f>IFERROR(VLOOKUP($F3313,'Location List'!$A$2:$T$644,2,FALSE),"")</f>
        <v>SANTA MARIA</v>
      </c>
      <c r="F3313" s="26">
        <v>761</v>
      </c>
      <c r="G3313" s="29" t="s">
        <v>3272</v>
      </c>
      <c r="H3313" s="29" t="s">
        <v>3406</v>
      </c>
      <c r="I3313" s="26">
        <v>757</v>
      </c>
      <c r="J3313" s="26">
        <v>419</v>
      </c>
      <c r="K3313" s="26">
        <v>0</v>
      </c>
      <c r="L3313" s="26">
        <v>16</v>
      </c>
      <c r="M3313" s="26">
        <v>1176</v>
      </c>
      <c r="N3313" s="26">
        <v>10285</v>
      </c>
      <c r="O3313" s="49">
        <v>8.7460000000000004</v>
      </c>
    </row>
    <row r="3314" spans="1:15" ht="15" customHeight="1" x14ac:dyDescent="0.25">
      <c r="A3314" s="17" t="str">
        <f>IFERROR(VLOOKUP($F3314,'Location List'!$A$2:$T$644,20,FALSE),"")</f>
        <v>Tim Kerum</v>
      </c>
      <c r="B3314" s="17" t="str">
        <f>IFERROR(VLOOKUP($F3314,'Location List'!$A$2:$T$644,19,FALSE),"")</f>
        <v>Mike Seymour</v>
      </c>
      <c r="C3314" s="17" t="str">
        <f>IFERROR(VLOOKUP($F3314,'Location List'!$A$2:$T$644,18,FALSE),"")</f>
        <v>Manuel Lopez</v>
      </c>
      <c r="D3314" s="17" t="str">
        <f>IFERROR(VLOOKUP($F3314,'Location List'!$A$2:$T$644,9,FALSE),"")</f>
        <v>OCTAVIO CASTANEDA</v>
      </c>
      <c r="E3314" s="17" t="str">
        <f>IFERROR(VLOOKUP($F3314,'Location List'!$A$2:$T$644,2,FALSE),"")</f>
        <v>SANTA MARIA</v>
      </c>
      <c r="F3314" s="26">
        <v>761</v>
      </c>
      <c r="G3314" s="29" t="s">
        <v>3272</v>
      </c>
      <c r="H3314" s="29" t="s">
        <v>3333</v>
      </c>
      <c r="I3314" s="26">
        <v>142</v>
      </c>
      <c r="J3314" s="26">
        <v>186</v>
      </c>
      <c r="K3314" s="26">
        <v>0</v>
      </c>
      <c r="L3314" s="26">
        <v>14</v>
      </c>
      <c r="M3314" s="26">
        <v>328</v>
      </c>
      <c r="N3314" s="26">
        <v>175</v>
      </c>
      <c r="O3314" s="49">
        <v>0.53400000000000003</v>
      </c>
    </row>
    <row r="3315" spans="1:15" ht="15" customHeight="1" x14ac:dyDescent="0.25">
      <c r="A3315" s="17" t="str">
        <f>IFERROR(VLOOKUP($F3315,'Location List'!$A$2:$T$644,20,FALSE),"")</f>
        <v>Tim Kerum</v>
      </c>
      <c r="B3315" s="17" t="str">
        <f>IFERROR(VLOOKUP($F3315,'Location List'!$A$2:$T$644,19,FALSE),"")</f>
        <v>Mike Seymour</v>
      </c>
      <c r="C3315" s="17" t="str">
        <f>IFERROR(VLOOKUP($F3315,'Location List'!$A$2:$T$644,18,FALSE),"")</f>
        <v>Manuel Lopez</v>
      </c>
      <c r="D3315" s="17" t="str">
        <f>IFERROR(VLOOKUP($F3315,'Location List'!$A$2:$T$644,9,FALSE),"")</f>
        <v>OCTAVIO CASTANEDA</v>
      </c>
      <c r="E3315" s="17" t="str">
        <f>IFERROR(VLOOKUP($F3315,'Location List'!$A$2:$T$644,2,FALSE),"")</f>
        <v>SANTA MARIA</v>
      </c>
      <c r="F3315" s="26">
        <v>761</v>
      </c>
      <c r="G3315" s="29" t="s">
        <v>3276</v>
      </c>
      <c r="H3315" s="29" t="s">
        <v>3344</v>
      </c>
      <c r="I3315" s="26">
        <v>158</v>
      </c>
      <c r="J3315" s="26">
        <v>158</v>
      </c>
      <c r="K3315" s="26">
        <v>0</v>
      </c>
      <c r="L3315" s="26">
        <v>18</v>
      </c>
      <c r="M3315" s="26">
        <v>316</v>
      </c>
      <c r="N3315" s="26">
        <v>521</v>
      </c>
      <c r="O3315" s="49">
        <v>1.649</v>
      </c>
    </row>
    <row r="3316" spans="1:15" ht="15" customHeight="1" x14ac:dyDescent="0.25">
      <c r="A3316" s="17" t="str">
        <f>IFERROR(VLOOKUP($F3316,'Location List'!$A$2:$T$644,20,FALSE),"")</f>
        <v>Tim Kerum</v>
      </c>
      <c r="B3316" s="17" t="str">
        <f>IFERROR(VLOOKUP($F3316,'Location List'!$A$2:$T$644,19,FALSE),"")</f>
        <v>Mike Seymour</v>
      </c>
      <c r="C3316" s="17" t="str">
        <f>IFERROR(VLOOKUP($F3316,'Location List'!$A$2:$T$644,18,FALSE),"")</f>
        <v>Manuel Lopez</v>
      </c>
      <c r="D3316" s="17" t="str">
        <f>IFERROR(VLOOKUP($F3316,'Location List'!$A$2:$T$644,9,FALSE),"")</f>
        <v>OCTAVIO CASTANEDA</v>
      </c>
      <c r="E3316" s="17" t="str">
        <f>IFERROR(VLOOKUP($F3316,'Location List'!$A$2:$T$644,2,FALSE),"")</f>
        <v>SANTA MARIA</v>
      </c>
      <c r="F3316" s="26">
        <v>761</v>
      </c>
      <c r="G3316" s="29" t="s">
        <v>3276</v>
      </c>
      <c r="H3316" s="29" t="s">
        <v>3345</v>
      </c>
      <c r="I3316" s="26">
        <v>135</v>
      </c>
      <c r="J3316" s="26">
        <v>148</v>
      </c>
      <c r="K3316" s="26">
        <v>0</v>
      </c>
      <c r="L3316" s="26">
        <v>17</v>
      </c>
      <c r="M3316" s="26">
        <v>283</v>
      </c>
      <c r="N3316" s="26">
        <v>513</v>
      </c>
      <c r="O3316" s="49">
        <v>1.8129999999999999</v>
      </c>
    </row>
    <row r="3317" spans="1:15" ht="15" customHeight="1" x14ac:dyDescent="0.25">
      <c r="A3317" s="17" t="str">
        <f>IFERROR(VLOOKUP($F3317,'Location List'!$A$2:$T$644,20,FALSE),"")</f>
        <v>Tim Kerum</v>
      </c>
      <c r="B3317" s="17" t="str">
        <f>IFERROR(VLOOKUP($F3317,'Location List'!$A$2:$T$644,19,FALSE),"")</f>
        <v>Mike Seymour</v>
      </c>
      <c r="C3317" s="17" t="str">
        <f>IFERROR(VLOOKUP($F3317,'Location List'!$A$2:$T$644,18,FALSE),"")</f>
        <v>Manuel Lopez</v>
      </c>
      <c r="D3317" s="17" t="str">
        <f>IFERROR(VLOOKUP($F3317,'Location List'!$A$2:$T$644,9,FALSE),"")</f>
        <v>OCTAVIO CASTANEDA</v>
      </c>
      <c r="E3317" s="17" t="str">
        <f>IFERROR(VLOOKUP($F3317,'Location List'!$A$2:$T$644,2,FALSE),"")</f>
        <v>SANTA MARIA</v>
      </c>
      <c r="F3317" s="26">
        <v>761</v>
      </c>
      <c r="G3317" s="29" t="s">
        <v>3276</v>
      </c>
      <c r="H3317" s="29" t="s">
        <v>3277</v>
      </c>
      <c r="I3317" s="26">
        <v>147</v>
      </c>
      <c r="J3317" s="26">
        <v>120</v>
      </c>
      <c r="K3317" s="26">
        <v>0</v>
      </c>
      <c r="L3317" s="26">
        <v>15</v>
      </c>
      <c r="M3317" s="26">
        <v>267</v>
      </c>
      <c r="N3317" s="26">
        <v>515</v>
      </c>
      <c r="O3317" s="49">
        <v>1.929</v>
      </c>
    </row>
    <row r="3318" spans="1:15" ht="15" customHeight="1" x14ac:dyDescent="0.25">
      <c r="A3318" s="17" t="str">
        <f>IFERROR(VLOOKUP($F3318,'Location List'!$A$2:$T$644,20,FALSE),"")</f>
        <v>Tim Kerum</v>
      </c>
      <c r="B3318" s="17" t="str">
        <f>IFERROR(VLOOKUP($F3318,'Location List'!$A$2:$T$644,19,FALSE),"")</f>
        <v>Mike Seymour</v>
      </c>
      <c r="C3318" s="17" t="str">
        <f>IFERROR(VLOOKUP($F3318,'Location List'!$A$2:$T$644,18,FALSE),"")</f>
        <v>Manuel Lopez</v>
      </c>
      <c r="D3318" s="17" t="str">
        <f>IFERROR(VLOOKUP($F3318,'Location List'!$A$2:$T$644,9,FALSE),"")</f>
        <v>OCTAVIO CASTANEDA</v>
      </c>
      <c r="E3318" s="17" t="str">
        <f>IFERROR(VLOOKUP($F3318,'Location List'!$A$2:$T$644,2,FALSE),"")</f>
        <v>SANTA MARIA</v>
      </c>
      <c r="F3318" s="26">
        <v>761</v>
      </c>
      <c r="G3318" s="29" t="s">
        <v>3278</v>
      </c>
      <c r="H3318" s="29" t="s">
        <v>3396</v>
      </c>
      <c r="I3318" s="26">
        <v>2846</v>
      </c>
      <c r="J3318" s="26">
        <v>377</v>
      </c>
      <c r="K3318" s="26">
        <v>0</v>
      </c>
      <c r="L3318" s="26">
        <v>18</v>
      </c>
      <c r="M3318" s="26">
        <v>3223</v>
      </c>
      <c r="N3318" s="26">
        <v>6081</v>
      </c>
      <c r="O3318" s="49">
        <v>1.887</v>
      </c>
    </row>
    <row r="3319" spans="1:15" ht="15" customHeight="1" x14ac:dyDescent="0.25">
      <c r="A3319" s="17" t="str">
        <f>IFERROR(VLOOKUP($F3319,'Location List'!$A$2:$T$644,20,FALSE),"")</f>
        <v>Tim Kerum</v>
      </c>
      <c r="B3319" s="17" t="str">
        <f>IFERROR(VLOOKUP($F3319,'Location List'!$A$2:$T$644,19,FALSE),"")</f>
        <v>Mike Seymour</v>
      </c>
      <c r="C3319" s="17" t="str">
        <f>IFERROR(VLOOKUP($F3319,'Location List'!$A$2:$T$644,18,FALSE),"")</f>
        <v>Manuel Lopez</v>
      </c>
      <c r="D3319" s="17" t="str">
        <f>IFERROR(VLOOKUP($F3319,'Location List'!$A$2:$T$644,9,FALSE),"")</f>
        <v>OCTAVIO CASTANEDA</v>
      </c>
      <c r="E3319" s="17" t="str">
        <f>IFERROR(VLOOKUP($F3319,'Location List'!$A$2:$T$644,2,FALSE),"")</f>
        <v>SANTA MARIA</v>
      </c>
      <c r="F3319" s="26">
        <v>761</v>
      </c>
      <c r="G3319" s="29" t="s">
        <v>3278</v>
      </c>
      <c r="H3319" s="29" t="s">
        <v>3358</v>
      </c>
      <c r="I3319" s="26">
        <v>179</v>
      </c>
      <c r="J3319" s="26">
        <v>147</v>
      </c>
      <c r="K3319" s="26">
        <v>0</v>
      </c>
      <c r="L3319" s="26">
        <v>19</v>
      </c>
      <c r="M3319" s="26">
        <v>326</v>
      </c>
      <c r="N3319" s="26">
        <v>597</v>
      </c>
      <c r="O3319" s="49">
        <v>1.831</v>
      </c>
    </row>
    <row r="3320" spans="1:15" ht="15" customHeight="1" x14ac:dyDescent="0.25">
      <c r="A3320" s="17" t="str">
        <f>IFERROR(VLOOKUP($F3320,'Location List'!$A$2:$T$644,20,FALSE),"")</f>
        <v>Tim Kerum</v>
      </c>
      <c r="B3320" s="17" t="str">
        <f>IFERROR(VLOOKUP($F3320,'Location List'!$A$2:$T$644,19,FALSE),"")</f>
        <v>Mike Seymour</v>
      </c>
      <c r="C3320" s="17" t="str">
        <f>IFERROR(VLOOKUP($F3320,'Location List'!$A$2:$T$644,18,FALSE),"")</f>
        <v>Manuel Lopez</v>
      </c>
      <c r="D3320" s="17" t="str">
        <f>IFERROR(VLOOKUP($F3320,'Location List'!$A$2:$T$644,9,FALSE),"")</f>
        <v>OCTAVIO CASTANEDA</v>
      </c>
      <c r="E3320" s="17" t="str">
        <f>IFERROR(VLOOKUP($F3320,'Location List'!$A$2:$T$644,2,FALSE),"")</f>
        <v>SANTA MARIA</v>
      </c>
      <c r="F3320" s="26">
        <v>761</v>
      </c>
      <c r="G3320" s="29" t="s">
        <v>3278</v>
      </c>
      <c r="H3320" s="29" t="s">
        <v>3334</v>
      </c>
      <c r="I3320" s="26">
        <v>250</v>
      </c>
      <c r="J3320" s="26">
        <v>225</v>
      </c>
      <c r="K3320" s="26">
        <v>0</v>
      </c>
      <c r="L3320" s="26">
        <v>19</v>
      </c>
      <c r="M3320" s="26">
        <v>475</v>
      </c>
      <c r="N3320" s="26">
        <v>0</v>
      </c>
      <c r="O3320" s="49">
        <v>0</v>
      </c>
    </row>
    <row r="3321" spans="1:15" ht="15" customHeight="1" x14ac:dyDescent="0.25">
      <c r="A3321" s="17" t="str">
        <f>IFERROR(VLOOKUP($F3321,'Location List'!$A$2:$T$644,20,FALSE),"")</f>
        <v>Tim Kerum</v>
      </c>
      <c r="B3321" s="17" t="str">
        <f>IFERROR(VLOOKUP($F3321,'Location List'!$A$2:$T$644,19,FALSE),"")</f>
        <v>Mike Seymour</v>
      </c>
      <c r="C3321" s="17" t="str">
        <f>IFERROR(VLOOKUP($F3321,'Location List'!$A$2:$T$644,18,FALSE),"")</f>
        <v>Manuel Lopez</v>
      </c>
      <c r="D3321" s="17" t="str">
        <f>IFERROR(VLOOKUP($F3321,'Location List'!$A$2:$T$644,9,FALSE),"")</f>
        <v>OCTAVIO CASTANEDA</v>
      </c>
      <c r="E3321" s="17" t="str">
        <f>IFERROR(VLOOKUP($F3321,'Location List'!$A$2:$T$644,2,FALSE),"")</f>
        <v>SANTA MARIA</v>
      </c>
      <c r="F3321" s="26">
        <v>761</v>
      </c>
      <c r="G3321" s="29" t="s">
        <v>3278</v>
      </c>
      <c r="H3321" s="29" t="s">
        <v>3490</v>
      </c>
      <c r="I3321" s="26">
        <v>455</v>
      </c>
      <c r="J3321" s="26">
        <v>188</v>
      </c>
      <c r="K3321" s="26">
        <v>0</v>
      </c>
      <c r="L3321" s="26">
        <v>17</v>
      </c>
      <c r="M3321" s="26">
        <v>643</v>
      </c>
      <c r="N3321" s="26">
        <v>1173</v>
      </c>
      <c r="O3321" s="49">
        <v>1.8240000000000001</v>
      </c>
    </row>
    <row r="3322" spans="1:15" ht="15" customHeight="1" x14ac:dyDescent="0.25">
      <c r="A3322" s="17" t="str">
        <f>IFERROR(VLOOKUP($F3322,'Location List'!$A$2:$T$644,20,FALSE),"")</f>
        <v>Tim Kerum</v>
      </c>
      <c r="B3322" s="17" t="str">
        <f>IFERROR(VLOOKUP($F3322,'Location List'!$A$2:$T$644,19,FALSE),"")</f>
        <v>Mike Seymour</v>
      </c>
      <c r="C3322" s="17" t="str">
        <f>IFERROR(VLOOKUP($F3322,'Location List'!$A$2:$T$644,18,FALSE),"")</f>
        <v>Manuel Lopez</v>
      </c>
      <c r="D3322" s="17" t="str">
        <f>IFERROR(VLOOKUP($F3322,'Location List'!$A$2:$T$644,9,FALSE),"")</f>
        <v>OCTAVIO CASTANEDA</v>
      </c>
      <c r="E3322" s="17" t="str">
        <f>IFERROR(VLOOKUP($F3322,'Location List'!$A$2:$T$644,2,FALSE),"")</f>
        <v>SANTA MARIA</v>
      </c>
      <c r="F3322" s="26">
        <v>761</v>
      </c>
      <c r="G3322" s="29" t="s">
        <v>3278</v>
      </c>
      <c r="H3322" s="29" t="s">
        <v>3291</v>
      </c>
      <c r="I3322" s="26">
        <v>238</v>
      </c>
      <c r="J3322" s="26">
        <v>328</v>
      </c>
      <c r="K3322" s="26">
        <v>0</v>
      </c>
      <c r="L3322" s="26">
        <v>17</v>
      </c>
      <c r="M3322" s="26">
        <v>566</v>
      </c>
      <c r="N3322" s="26">
        <v>3606</v>
      </c>
      <c r="O3322" s="49">
        <v>6.3710000000000004</v>
      </c>
    </row>
    <row r="3323" spans="1:15" ht="15" customHeight="1" x14ac:dyDescent="0.25">
      <c r="A3323" s="17" t="str">
        <f>IFERROR(VLOOKUP($F3323,'Location List'!$A$2:$T$644,20,FALSE),"")</f>
        <v>Chris Kelly</v>
      </c>
      <c r="B3323" s="17" t="str">
        <f>IFERROR(VLOOKUP($F3323,'Location List'!$A$2:$T$644,19,FALSE),"")</f>
        <v>Mike Seymour</v>
      </c>
      <c r="C3323" s="17" t="str">
        <f>IFERROR(VLOOKUP($F3323,'Location List'!$A$2:$T$644,18,FALSE),"")</f>
        <v>Stephen Vanderslice</v>
      </c>
      <c r="D3323" s="17" t="str">
        <f>IFERROR(VLOOKUP($F3323,'Location List'!$A$2:$T$644,9,FALSE),"")</f>
        <v>DANIEL BESSEMER</v>
      </c>
      <c r="E3323" s="17" t="str">
        <f>IFERROR(VLOOKUP($F3323,'Location List'!$A$2:$T$644,2,FALSE),"")</f>
        <v>DOYLESTOWN</v>
      </c>
      <c r="F3323" s="26">
        <v>762</v>
      </c>
      <c r="G3323" s="29" t="s">
        <v>3272</v>
      </c>
      <c r="H3323" s="29" t="s">
        <v>3394</v>
      </c>
      <c r="I3323" s="26">
        <v>144</v>
      </c>
      <c r="J3323" s="26">
        <v>263</v>
      </c>
      <c r="K3323" s="26">
        <v>0</v>
      </c>
      <c r="L3323" s="26">
        <v>14</v>
      </c>
      <c r="M3323" s="26">
        <v>407</v>
      </c>
      <c r="N3323" s="26">
        <v>675</v>
      </c>
      <c r="O3323" s="49">
        <v>1.6579999999999999</v>
      </c>
    </row>
    <row r="3324" spans="1:15" ht="15" customHeight="1" x14ac:dyDescent="0.25">
      <c r="A3324" s="17" t="str">
        <f>IFERROR(VLOOKUP($F3324,'Location List'!$A$2:$T$644,20,FALSE),"")</f>
        <v>Chris Kelly</v>
      </c>
      <c r="B3324" s="17" t="str">
        <f>IFERROR(VLOOKUP($F3324,'Location List'!$A$2:$T$644,19,FALSE),"")</f>
        <v>Mike Seymour</v>
      </c>
      <c r="C3324" s="17" t="str">
        <f>IFERROR(VLOOKUP($F3324,'Location List'!$A$2:$T$644,18,FALSE),"")</f>
        <v>Stephen Vanderslice</v>
      </c>
      <c r="D3324" s="17" t="str">
        <f>IFERROR(VLOOKUP($F3324,'Location List'!$A$2:$T$644,9,FALSE),"")</f>
        <v>DANIEL BESSEMER</v>
      </c>
      <c r="E3324" s="17" t="str">
        <f>IFERROR(VLOOKUP($F3324,'Location List'!$A$2:$T$644,2,FALSE),"")</f>
        <v>DOYLESTOWN</v>
      </c>
      <c r="F3324" s="26">
        <v>762</v>
      </c>
      <c r="G3324" s="29" t="s">
        <v>3276</v>
      </c>
      <c r="H3324" s="29" t="s">
        <v>3277</v>
      </c>
      <c r="I3324" s="26">
        <v>129</v>
      </c>
      <c r="J3324" s="26">
        <v>173</v>
      </c>
      <c r="K3324" s="26">
        <v>0</v>
      </c>
      <c r="L3324" s="26">
        <v>14</v>
      </c>
      <c r="M3324" s="26">
        <v>302</v>
      </c>
      <c r="N3324" s="26">
        <v>593</v>
      </c>
      <c r="O3324" s="49">
        <v>1.964</v>
      </c>
    </row>
    <row r="3325" spans="1:15" ht="15" customHeight="1" x14ac:dyDescent="0.25">
      <c r="A3325" s="17" t="str">
        <f>IFERROR(VLOOKUP($F3325,'Location List'!$A$2:$T$644,20,FALSE),"")</f>
        <v>Chris Kelly</v>
      </c>
      <c r="B3325" s="17" t="str">
        <f>IFERROR(VLOOKUP($F3325,'Location List'!$A$2:$T$644,19,FALSE),"")</f>
        <v>Mike Seymour</v>
      </c>
      <c r="C3325" s="17" t="str">
        <f>IFERROR(VLOOKUP($F3325,'Location List'!$A$2:$T$644,18,FALSE),"")</f>
        <v>Rick Reid</v>
      </c>
      <c r="D3325" s="17" t="str">
        <f>IFERROR(VLOOKUP($F3325,'Location List'!$A$2:$T$644,9,FALSE),"")</f>
        <v>DANIEL BESSEMER</v>
      </c>
      <c r="E3325" s="17" t="str">
        <f>IFERROR(VLOOKUP($F3325,'Location List'!$A$2:$T$644,2,FALSE),"")</f>
        <v>GREENSBURG</v>
      </c>
      <c r="F3325" s="26">
        <v>763</v>
      </c>
      <c r="G3325" s="29" t="s">
        <v>3272</v>
      </c>
      <c r="H3325" s="29" t="s">
        <v>3274</v>
      </c>
      <c r="I3325" s="26">
        <v>392</v>
      </c>
      <c r="J3325" s="26">
        <v>492</v>
      </c>
      <c r="K3325" s="26">
        <v>0</v>
      </c>
      <c r="L3325" s="26">
        <v>17</v>
      </c>
      <c r="M3325" s="26">
        <v>884</v>
      </c>
      <c r="N3325" s="26">
        <v>5822</v>
      </c>
      <c r="O3325" s="49">
        <v>6.5860000000000003</v>
      </c>
    </row>
    <row r="3326" spans="1:15" ht="15" customHeight="1" x14ac:dyDescent="0.25">
      <c r="A3326" s="17" t="str">
        <f>IFERROR(VLOOKUP($F3326,'Location List'!$A$2:$T$644,20,FALSE),"")</f>
        <v>Chris Kelly</v>
      </c>
      <c r="B3326" s="17" t="str">
        <f>IFERROR(VLOOKUP($F3326,'Location List'!$A$2:$T$644,19,FALSE),"")</f>
        <v>Mike Seymour</v>
      </c>
      <c r="C3326" s="17" t="str">
        <f>IFERROR(VLOOKUP($F3326,'Location List'!$A$2:$T$644,18,FALSE),"")</f>
        <v>Rick Reid</v>
      </c>
      <c r="D3326" s="17" t="str">
        <f>IFERROR(VLOOKUP($F3326,'Location List'!$A$2:$T$644,9,FALSE),"")</f>
        <v>DANIEL BESSEMER</v>
      </c>
      <c r="E3326" s="17" t="str">
        <f>IFERROR(VLOOKUP($F3326,'Location List'!$A$2:$T$644,2,FALSE),"")</f>
        <v>GREENSBURG</v>
      </c>
      <c r="F3326" s="26">
        <v>763</v>
      </c>
      <c r="G3326" s="29" t="s">
        <v>3272</v>
      </c>
      <c r="H3326" s="29" t="s">
        <v>3405</v>
      </c>
      <c r="I3326" s="26">
        <v>593</v>
      </c>
      <c r="J3326" s="26">
        <v>401</v>
      </c>
      <c r="K3326" s="26">
        <v>0</v>
      </c>
      <c r="L3326" s="26">
        <v>15</v>
      </c>
      <c r="M3326" s="26">
        <v>994</v>
      </c>
      <c r="N3326" s="26">
        <v>6180</v>
      </c>
      <c r="O3326" s="49">
        <v>6.2169999999999996</v>
      </c>
    </row>
    <row r="3327" spans="1:15" ht="15" customHeight="1" x14ac:dyDescent="0.25">
      <c r="A3327" s="17" t="str">
        <f>IFERROR(VLOOKUP($F3327,'Location List'!$A$2:$T$644,20,FALSE),"")</f>
        <v>Chris Kelly</v>
      </c>
      <c r="B3327" s="17" t="str">
        <f>IFERROR(VLOOKUP($F3327,'Location List'!$A$2:$T$644,19,FALSE),"")</f>
        <v>Mike Seymour</v>
      </c>
      <c r="C3327" s="17" t="str">
        <f>IFERROR(VLOOKUP($F3327,'Location List'!$A$2:$T$644,18,FALSE),"")</f>
        <v>Rick Reid</v>
      </c>
      <c r="D3327" s="17" t="str">
        <f>IFERROR(VLOOKUP($F3327,'Location List'!$A$2:$T$644,9,FALSE),"")</f>
        <v>DANIEL BESSEMER</v>
      </c>
      <c r="E3327" s="17" t="str">
        <f>IFERROR(VLOOKUP($F3327,'Location List'!$A$2:$T$644,2,FALSE),"")</f>
        <v>GREENSBURG</v>
      </c>
      <c r="F3327" s="26">
        <v>763</v>
      </c>
      <c r="G3327" s="29" t="s">
        <v>3272</v>
      </c>
      <c r="H3327" s="29" t="s">
        <v>3323</v>
      </c>
      <c r="I3327" s="26">
        <v>334</v>
      </c>
      <c r="J3327" s="26">
        <v>268</v>
      </c>
      <c r="K3327" s="26">
        <v>0</v>
      </c>
      <c r="L3327" s="26">
        <v>15</v>
      </c>
      <c r="M3327" s="26">
        <v>602</v>
      </c>
      <c r="N3327" s="26">
        <v>5256</v>
      </c>
      <c r="O3327" s="49">
        <v>8.7309999999999999</v>
      </c>
    </row>
    <row r="3328" spans="1:15" ht="15" customHeight="1" x14ac:dyDescent="0.25">
      <c r="A3328" s="17" t="str">
        <f>IFERROR(VLOOKUP($F3328,'Location List'!$A$2:$T$644,20,FALSE),"")</f>
        <v>Chris Kelly</v>
      </c>
      <c r="B3328" s="17" t="str">
        <f>IFERROR(VLOOKUP($F3328,'Location List'!$A$2:$T$644,19,FALSE),"")</f>
        <v>Mike Seymour</v>
      </c>
      <c r="C3328" s="17" t="str">
        <f>IFERROR(VLOOKUP($F3328,'Location List'!$A$2:$T$644,18,FALSE),"")</f>
        <v>Rick Reid</v>
      </c>
      <c r="D3328" s="17" t="str">
        <f>IFERROR(VLOOKUP($F3328,'Location List'!$A$2:$T$644,9,FALSE),"")</f>
        <v>DANIEL BESSEMER</v>
      </c>
      <c r="E3328" s="17" t="str">
        <f>IFERROR(VLOOKUP($F3328,'Location List'!$A$2:$T$644,2,FALSE),"")</f>
        <v>GREENSBURG</v>
      </c>
      <c r="F3328" s="26">
        <v>763</v>
      </c>
      <c r="G3328" s="29" t="s">
        <v>3276</v>
      </c>
      <c r="H3328" s="29" t="s">
        <v>3536</v>
      </c>
      <c r="I3328" s="26">
        <v>147</v>
      </c>
      <c r="J3328" s="26">
        <v>148</v>
      </c>
      <c r="K3328" s="26">
        <v>0</v>
      </c>
      <c r="L3328" s="26">
        <v>15</v>
      </c>
      <c r="M3328" s="26">
        <v>295</v>
      </c>
      <c r="N3328" s="26">
        <v>556</v>
      </c>
      <c r="O3328" s="49">
        <v>1.885</v>
      </c>
    </row>
    <row r="3329" spans="1:15" ht="15" customHeight="1" x14ac:dyDescent="0.25">
      <c r="A3329" s="17" t="str">
        <f>IFERROR(VLOOKUP($F3329,'Location List'!$A$2:$T$644,20,FALSE),"")</f>
        <v>Chris Kelly</v>
      </c>
      <c r="B3329" s="17" t="str">
        <f>IFERROR(VLOOKUP($F3329,'Location List'!$A$2:$T$644,19,FALSE),"")</f>
        <v>Mike Seymour</v>
      </c>
      <c r="C3329" s="17" t="str">
        <f>IFERROR(VLOOKUP($F3329,'Location List'!$A$2:$T$644,18,FALSE),"")</f>
        <v>Rick Reid</v>
      </c>
      <c r="D3329" s="17" t="str">
        <f>IFERROR(VLOOKUP($F3329,'Location List'!$A$2:$T$644,9,FALSE),"")</f>
        <v>DANIEL BESSEMER</v>
      </c>
      <c r="E3329" s="17" t="str">
        <f>IFERROR(VLOOKUP($F3329,'Location List'!$A$2:$T$644,2,FALSE),"")</f>
        <v>GREENSBURG</v>
      </c>
      <c r="F3329" s="26">
        <v>763</v>
      </c>
      <c r="G3329" s="29" t="s">
        <v>3276</v>
      </c>
      <c r="H3329" s="29" t="s">
        <v>3499</v>
      </c>
      <c r="I3329" s="26">
        <v>90</v>
      </c>
      <c r="J3329" s="26">
        <v>71</v>
      </c>
      <c r="K3329" s="26">
        <v>0</v>
      </c>
      <c r="L3329" s="26">
        <v>14</v>
      </c>
      <c r="M3329" s="26">
        <v>161</v>
      </c>
      <c r="N3329" s="26">
        <v>307</v>
      </c>
      <c r="O3329" s="49">
        <v>1.907</v>
      </c>
    </row>
    <row r="3330" spans="1:15" ht="15" customHeight="1" x14ac:dyDescent="0.25">
      <c r="A3330" s="17" t="str">
        <f>IFERROR(VLOOKUP($F3330,'Location List'!$A$2:$T$644,20,FALSE),"")</f>
        <v>Chris Kelly</v>
      </c>
      <c r="B3330" s="17" t="str">
        <f>IFERROR(VLOOKUP($F3330,'Location List'!$A$2:$T$644,19,FALSE),"")</f>
        <v>Mike Seymour</v>
      </c>
      <c r="C3330" s="17" t="str">
        <f>IFERROR(VLOOKUP($F3330,'Location List'!$A$2:$T$644,18,FALSE),"")</f>
        <v>Rick Reid</v>
      </c>
      <c r="D3330" s="17" t="str">
        <f>IFERROR(VLOOKUP($F3330,'Location List'!$A$2:$T$644,9,FALSE),"")</f>
        <v>DANIEL BESSEMER</v>
      </c>
      <c r="E3330" s="17" t="str">
        <f>IFERROR(VLOOKUP($F3330,'Location List'!$A$2:$T$644,2,FALSE),"")</f>
        <v>GREENSBURG</v>
      </c>
      <c r="F3330" s="26">
        <v>763</v>
      </c>
      <c r="G3330" s="29" t="s">
        <v>3276</v>
      </c>
      <c r="H3330" s="29" t="s">
        <v>3565</v>
      </c>
      <c r="I3330" s="26">
        <v>163</v>
      </c>
      <c r="J3330" s="26">
        <v>175</v>
      </c>
      <c r="K3330" s="26">
        <v>0</v>
      </c>
      <c r="L3330" s="26">
        <v>14</v>
      </c>
      <c r="M3330" s="26">
        <v>338</v>
      </c>
      <c r="N3330" s="26">
        <v>0</v>
      </c>
      <c r="O3330" s="49">
        <v>0</v>
      </c>
    </row>
    <row r="3331" spans="1:15" ht="15" customHeight="1" x14ac:dyDescent="0.25">
      <c r="A3331" s="17" t="str">
        <f>IFERROR(VLOOKUP($F3331,'Location List'!$A$2:$T$644,20,FALSE),"")</f>
        <v>Chris Kelly</v>
      </c>
      <c r="B3331" s="17" t="str">
        <f>IFERROR(VLOOKUP($F3331,'Location List'!$A$2:$T$644,19,FALSE),"")</f>
        <v>Mike Seymour</v>
      </c>
      <c r="C3331" s="17" t="str">
        <f>IFERROR(VLOOKUP($F3331,'Location List'!$A$2:$T$644,18,FALSE),"")</f>
        <v>Rick Reid</v>
      </c>
      <c r="D3331" s="17" t="str">
        <f>IFERROR(VLOOKUP($F3331,'Location List'!$A$2:$T$644,9,FALSE),"")</f>
        <v>DANIEL BESSEMER</v>
      </c>
      <c r="E3331" s="17" t="str">
        <f>IFERROR(VLOOKUP($F3331,'Location List'!$A$2:$T$644,2,FALSE),"")</f>
        <v>GREENSBURG</v>
      </c>
      <c r="F3331" s="26">
        <v>763</v>
      </c>
      <c r="G3331" s="29" t="s">
        <v>3278</v>
      </c>
      <c r="H3331" s="29" t="s">
        <v>3516</v>
      </c>
      <c r="I3331" s="26">
        <v>43</v>
      </c>
      <c r="J3331" s="26">
        <v>50</v>
      </c>
      <c r="K3331" s="26">
        <v>0</v>
      </c>
      <c r="L3331" s="26">
        <v>14</v>
      </c>
      <c r="M3331" s="26">
        <v>93</v>
      </c>
      <c r="N3331" s="26">
        <v>137</v>
      </c>
      <c r="O3331" s="49">
        <v>1.4730000000000001</v>
      </c>
    </row>
    <row r="3332" spans="1:15" ht="15" customHeight="1" x14ac:dyDescent="0.25">
      <c r="A3332" s="17" t="str">
        <f>IFERROR(VLOOKUP($F3332,'Location List'!$A$2:$T$644,20,FALSE),"")</f>
        <v>Chris Kelly</v>
      </c>
      <c r="B3332" s="17" t="str">
        <f>IFERROR(VLOOKUP($F3332,'Location List'!$A$2:$T$644,19,FALSE),"")</f>
        <v>Mike Seymour</v>
      </c>
      <c r="C3332" s="17" t="str">
        <f>IFERROR(VLOOKUP($F3332,'Location List'!$A$2:$T$644,18,FALSE),"")</f>
        <v>Rick Reid</v>
      </c>
      <c r="D3332" s="17" t="str">
        <f>IFERROR(VLOOKUP($F3332,'Location List'!$A$2:$T$644,9,FALSE),"")</f>
        <v>DANIEL BESSEMER</v>
      </c>
      <c r="E3332" s="17" t="str">
        <f>IFERROR(VLOOKUP($F3332,'Location List'!$A$2:$T$644,2,FALSE),"")</f>
        <v>GREENSBURG</v>
      </c>
      <c r="F3332" s="26">
        <v>763</v>
      </c>
      <c r="G3332" s="29" t="s">
        <v>3278</v>
      </c>
      <c r="H3332" s="29" t="s">
        <v>3436</v>
      </c>
      <c r="I3332" s="26">
        <v>239</v>
      </c>
      <c r="J3332" s="26">
        <v>211</v>
      </c>
      <c r="K3332" s="26">
        <v>0</v>
      </c>
      <c r="L3332" s="26">
        <v>14</v>
      </c>
      <c r="M3332" s="26">
        <v>450</v>
      </c>
      <c r="N3332" s="26">
        <v>630</v>
      </c>
      <c r="O3332" s="49">
        <v>1.4</v>
      </c>
    </row>
    <row r="3333" spans="1:15" ht="15" customHeight="1" x14ac:dyDescent="0.25">
      <c r="A3333" s="17" t="str">
        <f>IFERROR(VLOOKUP($F3333,'Location List'!$A$2:$T$644,20,FALSE),"")</f>
        <v>Chris Kelly</v>
      </c>
      <c r="B3333" s="17" t="str">
        <f>IFERROR(VLOOKUP($F3333,'Location List'!$A$2:$T$644,19,FALSE),"")</f>
        <v>Mike Seymour</v>
      </c>
      <c r="C3333" s="17" t="str">
        <f>IFERROR(VLOOKUP($F3333,'Location List'!$A$2:$T$644,18,FALSE),"")</f>
        <v>Rick Reid</v>
      </c>
      <c r="D3333" s="17" t="str">
        <f>IFERROR(VLOOKUP($F3333,'Location List'!$A$2:$T$644,9,FALSE),"")</f>
        <v>DANIEL BESSEMER</v>
      </c>
      <c r="E3333" s="17" t="str">
        <f>IFERROR(VLOOKUP($F3333,'Location List'!$A$2:$T$644,2,FALSE),"")</f>
        <v>GREENSBURG</v>
      </c>
      <c r="F3333" s="26">
        <v>763</v>
      </c>
      <c r="G3333" s="29" t="s">
        <v>3278</v>
      </c>
      <c r="H3333" s="29" t="s">
        <v>3407</v>
      </c>
      <c r="I3333" s="26">
        <v>102</v>
      </c>
      <c r="J3333" s="26">
        <v>112</v>
      </c>
      <c r="K3333" s="26">
        <v>0</v>
      </c>
      <c r="L3333" s="26">
        <v>14</v>
      </c>
      <c r="M3333" s="26">
        <v>214</v>
      </c>
      <c r="N3333" s="26">
        <v>213</v>
      </c>
      <c r="O3333" s="49">
        <v>0.995</v>
      </c>
    </row>
    <row r="3334" spans="1:15" ht="15" customHeight="1" x14ac:dyDescent="0.25">
      <c r="A3334" s="17" t="str">
        <f>IFERROR(VLOOKUP($F3334,'Location List'!$A$2:$T$644,20,FALSE),"")</f>
        <v>Chris Kelly</v>
      </c>
      <c r="B3334" s="17" t="str">
        <f>IFERROR(VLOOKUP($F3334,'Location List'!$A$2:$T$644,19,FALSE),"")</f>
        <v>Mike Seymour</v>
      </c>
      <c r="C3334" s="17" t="str">
        <f>IFERROR(VLOOKUP($F3334,'Location List'!$A$2:$T$644,18,FALSE),"")</f>
        <v>Rick Reid</v>
      </c>
      <c r="D3334" s="17" t="str">
        <f>IFERROR(VLOOKUP($F3334,'Location List'!$A$2:$T$644,9,FALSE),"")</f>
        <v>DANIEL BESSEMER</v>
      </c>
      <c r="E3334" s="17" t="str">
        <f>IFERROR(VLOOKUP($F3334,'Location List'!$A$2:$T$644,2,FALSE),"")</f>
        <v>GREENSBURG</v>
      </c>
      <c r="F3334" s="26">
        <v>763</v>
      </c>
      <c r="G3334" s="29" t="s">
        <v>3278</v>
      </c>
      <c r="H3334" s="29" t="s">
        <v>3591</v>
      </c>
      <c r="I3334" s="26">
        <v>229</v>
      </c>
      <c r="J3334" s="26">
        <v>196</v>
      </c>
      <c r="K3334" s="26">
        <v>0</v>
      </c>
      <c r="L3334" s="26">
        <v>19</v>
      </c>
      <c r="M3334" s="26">
        <v>425</v>
      </c>
      <c r="N3334" s="26">
        <v>716</v>
      </c>
      <c r="O3334" s="49">
        <v>1.6850000000000001</v>
      </c>
    </row>
    <row r="3335" spans="1:15" ht="15" customHeight="1" x14ac:dyDescent="0.25">
      <c r="A3335" s="17" t="str">
        <f>IFERROR(VLOOKUP($F3335,'Location List'!$A$2:$T$644,20,FALSE),"")</f>
        <v>Chris Kelly</v>
      </c>
      <c r="B3335" s="17" t="str">
        <f>IFERROR(VLOOKUP($F3335,'Location List'!$A$2:$T$644,19,FALSE),"")</f>
        <v>Mike Seymour</v>
      </c>
      <c r="C3335" s="17" t="str">
        <f>IFERROR(VLOOKUP($F3335,'Location List'!$A$2:$T$644,18,FALSE),"")</f>
        <v>Rick Reid</v>
      </c>
      <c r="D3335" s="17" t="str">
        <f>IFERROR(VLOOKUP($F3335,'Location List'!$A$2:$T$644,9,FALSE),"")</f>
        <v>DANIEL BESSEMER</v>
      </c>
      <c r="E3335" s="17" t="str">
        <f>IFERROR(VLOOKUP($F3335,'Location List'!$A$2:$T$644,2,FALSE),"")</f>
        <v>GREENSBURG</v>
      </c>
      <c r="F3335" s="26">
        <v>763</v>
      </c>
      <c r="G3335" s="29" t="s">
        <v>3278</v>
      </c>
      <c r="H3335" s="29" t="s">
        <v>3424</v>
      </c>
      <c r="I3335" s="26">
        <v>221</v>
      </c>
      <c r="J3335" s="26">
        <v>198</v>
      </c>
      <c r="K3335" s="26">
        <v>0</v>
      </c>
      <c r="L3335" s="26">
        <v>19</v>
      </c>
      <c r="M3335" s="26">
        <v>419</v>
      </c>
      <c r="N3335" s="26">
        <v>701</v>
      </c>
      <c r="O3335" s="49">
        <v>1.673</v>
      </c>
    </row>
    <row r="3336" spans="1:15" ht="15" customHeight="1" x14ac:dyDescent="0.25">
      <c r="A3336" s="17" t="str">
        <f>IFERROR(VLOOKUP($F3336,'Location List'!$A$2:$T$644,20,FALSE),"")</f>
        <v>Chris Kelly</v>
      </c>
      <c r="B3336" s="17" t="str">
        <f>IFERROR(VLOOKUP($F3336,'Location List'!$A$2:$T$644,19,FALSE),"")</f>
        <v>Mike Seymour</v>
      </c>
      <c r="C3336" s="17" t="str">
        <f>IFERROR(VLOOKUP($F3336,'Location List'!$A$2:$T$644,18,FALSE),"")</f>
        <v>Rick Reid</v>
      </c>
      <c r="D3336" s="17" t="str">
        <f>IFERROR(VLOOKUP($F3336,'Location List'!$A$2:$T$644,9,FALSE),"")</f>
        <v>DANIEL BESSEMER</v>
      </c>
      <c r="E3336" s="17" t="str">
        <f>IFERROR(VLOOKUP($F3336,'Location List'!$A$2:$T$644,2,FALSE),"")</f>
        <v>GREENSBURG</v>
      </c>
      <c r="F3336" s="26">
        <v>763</v>
      </c>
      <c r="G3336" s="29" t="s">
        <v>3278</v>
      </c>
      <c r="H3336" s="29" t="s">
        <v>3348</v>
      </c>
      <c r="I3336" s="26">
        <v>137</v>
      </c>
      <c r="J3336" s="26">
        <v>210</v>
      </c>
      <c r="K3336" s="26">
        <v>0</v>
      </c>
      <c r="L3336" s="26">
        <v>14</v>
      </c>
      <c r="M3336" s="26">
        <v>347</v>
      </c>
      <c r="N3336" s="26">
        <v>677</v>
      </c>
      <c r="O3336" s="49">
        <v>1.9510000000000001</v>
      </c>
    </row>
    <row r="3337" spans="1:15" ht="15" customHeight="1" x14ac:dyDescent="0.25">
      <c r="A3337" s="17" t="str">
        <f>IFERROR(VLOOKUP($F3337,'Location List'!$A$2:$T$644,20,FALSE),"")</f>
        <v>Chris Kelly</v>
      </c>
      <c r="B3337" s="17" t="str">
        <f>IFERROR(VLOOKUP($F3337,'Location List'!$A$2:$T$644,19,FALSE),"")</f>
        <v>Mike Seymour</v>
      </c>
      <c r="C3337" s="17" t="str">
        <f>IFERROR(VLOOKUP($F3337,'Location List'!$A$2:$T$644,18,FALSE),"")</f>
        <v>Rick Reid</v>
      </c>
      <c r="D3337" s="17" t="str">
        <f>IFERROR(VLOOKUP($F3337,'Location List'!$A$2:$T$644,9,FALSE),"")</f>
        <v>DANIEL BESSEMER</v>
      </c>
      <c r="E3337" s="17" t="str">
        <f>IFERROR(VLOOKUP($F3337,'Location List'!$A$2:$T$644,2,FALSE),"")</f>
        <v>GREENSBURG</v>
      </c>
      <c r="F3337" s="26">
        <v>763</v>
      </c>
      <c r="G3337" s="29" t="s">
        <v>3278</v>
      </c>
      <c r="H3337" s="29" t="s">
        <v>3316</v>
      </c>
      <c r="I3337" s="26">
        <v>109</v>
      </c>
      <c r="J3337" s="26">
        <v>89</v>
      </c>
      <c r="K3337" s="26">
        <v>0</v>
      </c>
      <c r="L3337" s="26">
        <v>14</v>
      </c>
      <c r="M3337" s="26">
        <v>198</v>
      </c>
      <c r="N3337" s="26">
        <v>290</v>
      </c>
      <c r="O3337" s="49">
        <v>1.4650000000000001</v>
      </c>
    </row>
    <row r="3338" spans="1:15" ht="15" customHeight="1" x14ac:dyDescent="0.25">
      <c r="A3338" s="17" t="str">
        <f>IFERROR(VLOOKUP($F3338,'Location List'!$A$2:$T$644,20,FALSE),"")</f>
        <v>Tim Kerum</v>
      </c>
      <c r="B3338" s="17" t="str">
        <f>IFERROR(VLOOKUP($F3338,'Location List'!$A$2:$T$644,19,FALSE),"")</f>
        <v>Mike Seymour</v>
      </c>
      <c r="C3338" s="17" t="str">
        <f>IFERROR(VLOOKUP($F3338,'Location List'!$A$2:$T$644,18,FALSE),"")</f>
        <v/>
      </c>
      <c r="D3338" s="17" t="str">
        <f>IFERROR(VLOOKUP($F3338,'Location List'!$A$2:$T$644,9,FALSE),"")</f>
        <v>PATTY CEDILLO</v>
      </c>
      <c r="E3338" s="17" t="str">
        <f>IFERROR(VLOOKUP($F3338,'Location List'!$A$2:$T$644,2,FALSE),"")</f>
        <v>LEMON GROVE</v>
      </c>
      <c r="F3338" s="26">
        <v>765</v>
      </c>
      <c r="G3338" s="29" t="s">
        <v>3328</v>
      </c>
      <c r="H3338" s="29" t="s">
        <v>3450</v>
      </c>
      <c r="I3338" s="26">
        <v>143</v>
      </c>
      <c r="J3338" s="26">
        <v>59</v>
      </c>
      <c r="K3338" s="26">
        <v>0</v>
      </c>
      <c r="L3338" s="26">
        <v>15</v>
      </c>
      <c r="M3338" s="26">
        <v>202</v>
      </c>
      <c r="N3338" s="26">
        <v>390</v>
      </c>
      <c r="O3338" s="49">
        <v>1.931</v>
      </c>
    </row>
    <row r="3339" spans="1:15" ht="15" customHeight="1" x14ac:dyDescent="0.25">
      <c r="A3339" s="17" t="str">
        <f>IFERROR(VLOOKUP($F3339,'Location List'!$A$2:$T$644,20,FALSE),"")</f>
        <v>Tim Kerum</v>
      </c>
      <c r="B3339" s="17" t="str">
        <f>IFERROR(VLOOKUP($F3339,'Location List'!$A$2:$T$644,19,FALSE),"")</f>
        <v>Mike Seymour</v>
      </c>
      <c r="C3339" s="17" t="str">
        <f>IFERROR(VLOOKUP($F3339,'Location List'!$A$2:$T$644,18,FALSE),"")</f>
        <v/>
      </c>
      <c r="D3339" s="17" t="str">
        <f>IFERROR(VLOOKUP($F3339,'Location List'!$A$2:$T$644,9,FALSE),"")</f>
        <v>PATTY CEDILLO</v>
      </c>
      <c r="E3339" s="17" t="str">
        <f>IFERROR(VLOOKUP($F3339,'Location List'!$A$2:$T$644,2,FALSE),"")</f>
        <v>LEMON GROVE</v>
      </c>
      <c r="F3339" s="26">
        <v>765</v>
      </c>
      <c r="G3339" s="29" t="s">
        <v>3272</v>
      </c>
      <c r="H3339" s="29" t="s">
        <v>3504</v>
      </c>
      <c r="I3339" s="26">
        <v>263</v>
      </c>
      <c r="J3339" s="26">
        <v>331</v>
      </c>
      <c r="K3339" s="26">
        <v>0</v>
      </c>
      <c r="L3339" s="26">
        <v>17</v>
      </c>
      <c r="M3339" s="26">
        <v>594</v>
      </c>
      <c r="N3339" s="26">
        <v>3652</v>
      </c>
      <c r="O3339" s="49">
        <v>6.1479999999999997</v>
      </c>
    </row>
    <row r="3340" spans="1:15" ht="15" customHeight="1" x14ac:dyDescent="0.25">
      <c r="A3340" s="17" t="str">
        <f>IFERROR(VLOOKUP($F3340,'Location List'!$A$2:$T$644,20,FALSE),"")</f>
        <v>Tim Kerum</v>
      </c>
      <c r="B3340" s="17" t="str">
        <f>IFERROR(VLOOKUP($F3340,'Location List'!$A$2:$T$644,19,FALSE),"")</f>
        <v>Mike Seymour</v>
      </c>
      <c r="C3340" s="17" t="str">
        <f>IFERROR(VLOOKUP($F3340,'Location List'!$A$2:$T$644,18,FALSE),"")</f>
        <v/>
      </c>
      <c r="D3340" s="17" t="str">
        <f>IFERROR(VLOOKUP($F3340,'Location List'!$A$2:$T$644,9,FALSE),"")</f>
        <v>PATTY CEDILLO</v>
      </c>
      <c r="E3340" s="17" t="str">
        <f>IFERROR(VLOOKUP($F3340,'Location List'!$A$2:$T$644,2,FALSE),"")</f>
        <v>LEMON GROVE</v>
      </c>
      <c r="F3340" s="26">
        <v>765</v>
      </c>
      <c r="G3340" s="29" t="s">
        <v>3272</v>
      </c>
      <c r="H3340" s="29" t="s">
        <v>3331</v>
      </c>
      <c r="I3340" s="26">
        <v>256</v>
      </c>
      <c r="J3340" s="26">
        <v>69</v>
      </c>
      <c r="K3340" s="26">
        <v>0</v>
      </c>
      <c r="L3340" s="26">
        <v>16</v>
      </c>
      <c r="M3340" s="26">
        <v>325</v>
      </c>
      <c r="N3340" s="26">
        <v>1997</v>
      </c>
      <c r="O3340" s="49">
        <v>6.1449999999999996</v>
      </c>
    </row>
    <row r="3341" spans="1:15" ht="15" customHeight="1" x14ac:dyDescent="0.25">
      <c r="A3341" s="17" t="str">
        <f>IFERROR(VLOOKUP($F3341,'Location List'!$A$2:$T$644,20,FALSE),"")</f>
        <v>Tim Kerum</v>
      </c>
      <c r="B3341" s="17" t="str">
        <f>IFERROR(VLOOKUP($F3341,'Location List'!$A$2:$T$644,19,FALSE),"")</f>
        <v>Mike Seymour</v>
      </c>
      <c r="C3341" s="17" t="str">
        <f>IFERROR(VLOOKUP($F3341,'Location List'!$A$2:$T$644,18,FALSE),"")</f>
        <v/>
      </c>
      <c r="D3341" s="17" t="str">
        <f>IFERROR(VLOOKUP($F3341,'Location List'!$A$2:$T$644,9,FALSE),"")</f>
        <v>PATTY CEDILLO</v>
      </c>
      <c r="E3341" s="17" t="str">
        <f>IFERROR(VLOOKUP($F3341,'Location List'!$A$2:$T$644,2,FALSE),"")</f>
        <v>LEMON GROVE</v>
      </c>
      <c r="F3341" s="26">
        <v>765</v>
      </c>
      <c r="G3341" s="29" t="s">
        <v>3276</v>
      </c>
      <c r="H3341" s="29" t="s">
        <v>3549</v>
      </c>
      <c r="I3341" s="26">
        <v>25</v>
      </c>
      <c r="J3341" s="26">
        <v>16</v>
      </c>
      <c r="K3341" s="26">
        <v>0</v>
      </c>
      <c r="L3341" s="26">
        <v>14</v>
      </c>
      <c r="M3341" s="26">
        <v>41</v>
      </c>
      <c r="N3341" s="26">
        <v>68</v>
      </c>
      <c r="O3341" s="49">
        <v>1.659</v>
      </c>
    </row>
    <row r="3342" spans="1:15" ht="15" customHeight="1" x14ac:dyDescent="0.25">
      <c r="A3342" s="17" t="str">
        <f>IFERROR(VLOOKUP($F3342,'Location List'!$A$2:$T$644,20,FALSE),"")</f>
        <v>Tim Kerum</v>
      </c>
      <c r="B3342" s="17" t="str">
        <f>IFERROR(VLOOKUP($F3342,'Location List'!$A$2:$T$644,19,FALSE),"")</f>
        <v>Mike Seymour</v>
      </c>
      <c r="C3342" s="17" t="str">
        <f>IFERROR(VLOOKUP($F3342,'Location List'!$A$2:$T$644,18,FALSE),"")</f>
        <v/>
      </c>
      <c r="D3342" s="17" t="str">
        <f>IFERROR(VLOOKUP($F3342,'Location List'!$A$2:$T$644,9,FALSE),"")</f>
        <v>PATTY CEDILLO</v>
      </c>
      <c r="E3342" s="17" t="str">
        <f>IFERROR(VLOOKUP($F3342,'Location List'!$A$2:$T$644,2,FALSE),"")</f>
        <v>LEMON GROVE</v>
      </c>
      <c r="F3342" s="26">
        <v>765</v>
      </c>
      <c r="G3342" s="29" t="s">
        <v>3276</v>
      </c>
      <c r="H3342" s="29" t="s">
        <v>3305</v>
      </c>
      <c r="I3342" s="26">
        <v>110</v>
      </c>
      <c r="J3342" s="26">
        <v>90</v>
      </c>
      <c r="K3342" s="26">
        <v>0</v>
      </c>
      <c r="L3342" s="26">
        <v>19</v>
      </c>
      <c r="M3342" s="26">
        <v>200</v>
      </c>
      <c r="N3342" s="26">
        <v>91</v>
      </c>
      <c r="O3342" s="49">
        <v>0.45500000000000002</v>
      </c>
    </row>
    <row r="3343" spans="1:15" ht="15" customHeight="1" x14ac:dyDescent="0.25">
      <c r="A3343" s="17" t="str">
        <f>IFERROR(VLOOKUP($F3343,'Location List'!$A$2:$T$644,20,FALSE),"")</f>
        <v>Tim Kerum</v>
      </c>
      <c r="B3343" s="17" t="str">
        <f>IFERROR(VLOOKUP($F3343,'Location List'!$A$2:$T$644,19,FALSE),"")</f>
        <v>Mike Seymour</v>
      </c>
      <c r="C3343" s="17" t="str">
        <f>IFERROR(VLOOKUP($F3343,'Location List'!$A$2:$T$644,18,FALSE),"")</f>
        <v/>
      </c>
      <c r="D3343" s="17" t="str">
        <f>IFERROR(VLOOKUP($F3343,'Location List'!$A$2:$T$644,9,FALSE),"")</f>
        <v>PATTY CEDILLO</v>
      </c>
      <c r="E3343" s="17" t="str">
        <f>IFERROR(VLOOKUP($F3343,'Location List'!$A$2:$T$644,2,FALSE),"")</f>
        <v>LEMON GROVE</v>
      </c>
      <c r="F3343" s="26">
        <v>765</v>
      </c>
      <c r="G3343" s="29" t="s">
        <v>3278</v>
      </c>
      <c r="H3343" s="29" t="s">
        <v>3302</v>
      </c>
      <c r="I3343" s="26">
        <v>233</v>
      </c>
      <c r="J3343" s="26">
        <v>124</v>
      </c>
      <c r="K3343" s="26">
        <v>0</v>
      </c>
      <c r="L3343" s="26">
        <v>19</v>
      </c>
      <c r="M3343" s="26">
        <v>357</v>
      </c>
      <c r="N3343" s="26">
        <v>2758</v>
      </c>
      <c r="O3343" s="49">
        <v>7.7249999999999996</v>
      </c>
    </row>
    <row r="3344" spans="1:15" ht="15" customHeight="1" x14ac:dyDescent="0.25">
      <c r="A3344" s="17" t="str">
        <f>IFERROR(VLOOKUP($F3344,'Location List'!$A$2:$T$644,20,FALSE),"")</f>
        <v>Tim Kerum</v>
      </c>
      <c r="B3344" s="17" t="str">
        <f>IFERROR(VLOOKUP($F3344,'Location List'!$A$2:$T$644,19,FALSE),"")</f>
        <v>Mike Seymour</v>
      </c>
      <c r="C3344" s="17" t="str">
        <f>IFERROR(VLOOKUP($F3344,'Location List'!$A$2:$T$644,18,FALSE),"")</f>
        <v/>
      </c>
      <c r="D3344" s="17" t="str">
        <f>IFERROR(VLOOKUP($F3344,'Location List'!$A$2:$T$644,9,FALSE),"")</f>
        <v>PATTY CEDILLO</v>
      </c>
      <c r="E3344" s="17" t="str">
        <f>IFERROR(VLOOKUP($F3344,'Location List'!$A$2:$T$644,2,FALSE),"")</f>
        <v>LEMON GROVE</v>
      </c>
      <c r="F3344" s="26">
        <v>765</v>
      </c>
      <c r="G3344" s="29" t="s">
        <v>3278</v>
      </c>
      <c r="H3344" s="29" t="s">
        <v>3415</v>
      </c>
      <c r="I3344" s="26">
        <v>203</v>
      </c>
      <c r="J3344" s="26">
        <v>211</v>
      </c>
      <c r="K3344" s="26">
        <v>0</v>
      </c>
      <c r="L3344" s="26">
        <v>15</v>
      </c>
      <c r="M3344" s="26">
        <v>414</v>
      </c>
      <c r="N3344" s="26">
        <v>635</v>
      </c>
      <c r="O3344" s="49">
        <v>1.534</v>
      </c>
    </row>
    <row r="3345" spans="1:15" ht="15" customHeight="1" x14ac:dyDescent="0.25">
      <c r="A3345" s="17" t="str">
        <f>IFERROR(VLOOKUP($F3345,'Location List'!$A$2:$T$644,20,FALSE),"")</f>
        <v>Bill Eich</v>
      </c>
      <c r="B3345" s="17" t="str">
        <f>IFERROR(VLOOKUP($F3345,'Location List'!$A$2:$T$644,19,FALSE),"")</f>
        <v>Mike Seymour</v>
      </c>
      <c r="C3345" s="17" t="str">
        <f>IFERROR(VLOOKUP($F3345,'Location List'!$A$2:$T$644,18,FALSE),"")</f>
        <v>Richard Boykin</v>
      </c>
      <c r="D3345" s="17" t="str">
        <f>IFERROR(VLOOKUP($F3345,'Location List'!$A$2:$T$644,9,FALSE),"")</f>
        <v>BRIAN PITRE</v>
      </c>
      <c r="E3345" s="17" t="str">
        <f>IFERROR(VLOOKUP($F3345,'Location List'!$A$2:$T$644,2,FALSE),"")</f>
        <v>BATON ROUGE</v>
      </c>
      <c r="F3345" s="26">
        <v>767</v>
      </c>
      <c r="G3345" s="29" t="s">
        <v>3272</v>
      </c>
      <c r="H3345" s="29" t="s">
        <v>3273</v>
      </c>
      <c r="I3345" s="26">
        <v>127</v>
      </c>
      <c r="J3345" s="26">
        <v>410</v>
      </c>
      <c r="K3345" s="26">
        <v>0</v>
      </c>
      <c r="L3345" s="26">
        <v>14</v>
      </c>
      <c r="M3345" s="26">
        <v>537</v>
      </c>
      <c r="N3345" s="26">
        <v>889</v>
      </c>
      <c r="O3345" s="49">
        <v>1.655</v>
      </c>
    </row>
    <row r="3346" spans="1:15" ht="15" customHeight="1" x14ac:dyDescent="0.25">
      <c r="A3346" s="17" t="str">
        <f>IFERROR(VLOOKUP($F3346,'Location List'!$A$2:$T$644,20,FALSE),"")</f>
        <v>Bill Eich</v>
      </c>
      <c r="B3346" s="17" t="str">
        <f>IFERROR(VLOOKUP($F3346,'Location List'!$A$2:$T$644,19,FALSE),"")</f>
        <v>Mike Seymour</v>
      </c>
      <c r="C3346" s="17" t="str">
        <f>IFERROR(VLOOKUP($F3346,'Location List'!$A$2:$T$644,18,FALSE),"")</f>
        <v>Richard Boykin</v>
      </c>
      <c r="D3346" s="17" t="str">
        <f>IFERROR(VLOOKUP($F3346,'Location List'!$A$2:$T$644,9,FALSE),"")</f>
        <v>BRIAN PITRE</v>
      </c>
      <c r="E3346" s="17" t="str">
        <f>IFERROR(VLOOKUP($F3346,'Location List'!$A$2:$T$644,2,FALSE),"")</f>
        <v>BATON ROUGE</v>
      </c>
      <c r="F3346" s="26">
        <v>767</v>
      </c>
      <c r="G3346" s="29" t="s">
        <v>3278</v>
      </c>
      <c r="H3346" s="29" t="s">
        <v>3385</v>
      </c>
      <c r="I3346" s="26">
        <v>23</v>
      </c>
      <c r="J3346" s="26">
        <v>74</v>
      </c>
      <c r="K3346" s="26">
        <v>0</v>
      </c>
      <c r="L3346" s="26">
        <v>15</v>
      </c>
      <c r="M3346" s="26">
        <v>97</v>
      </c>
      <c r="N3346" s="26">
        <v>72</v>
      </c>
      <c r="O3346" s="49">
        <v>0.74199999999999999</v>
      </c>
    </row>
    <row r="3347" spans="1:15" ht="15" customHeight="1" x14ac:dyDescent="0.25">
      <c r="A3347" s="17" t="str">
        <f>IFERROR(VLOOKUP($F3347,'Location List'!$A$2:$T$644,20,FALSE),"")</f>
        <v>Bill Eich</v>
      </c>
      <c r="B3347" s="17" t="str">
        <f>IFERROR(VLOOKUP($F3347,'Location List'!$A$2:$T$644,19,FALSE),"")</f>
        <v>Mike Seymour</v>
      </c>
      <c r="C3347" s="17" t="str">
        <f>IFERROR(VLOOKUP($F3347,'Location List'!$A$2:$T$644,18,FALSE),"")</f>
        <v>Richard Boykin</v>
      </c>
      <c r="D3347" s="17" t="str">
        <f>IFERROR(VLOOKUP($F3347,'Location List'!$A$2:$T$644,9,FALSE),"")</f>
        <v>BRIAN PITRE</v>
      </c>
      <c r="E3347" s="17" t="str">
        <f>IFERROR(VLOOKUP($F3347,'Location List'!$A$2:$T$644,2,FALSE),"")</f>
        <v>BATON ROUGE</v>
      </c>
      <c r="F3347" s="26">
        <v>767</v>
      </c>
      <c r="G3347" s="29" t="s">
        <v>3278</v>
      </c>
      <c r="H3347" s="29" t="s">
        <v>3531</v>
      </c>
      <c r="I3347" s="26">
        <v>9</v>
      </c>
      <c r="J3347" s="26">
        <v>33</v>
      </c>
      <c r="K3347" s="26">
        <v>0</v>
      </c>
      <c r="L3347" s="26">
        <v>15</v>
      </c>
      <c r="M3347" s="26">
        <v>42</v>
      </c>
      <c r="N3347" s="26">
        <v>48</v>
      </c>
      <c r="O3347" s="49">
        <v>1.143</v>
      </c>
    </row>
    <row r="3348" spans="1:15" ht="15" customHeight="1" x14ac:dyDescent="0.25">
      <c r="A3348" s="17" t="str">
        <f>IFERROR(VLOOKUP($F3348,'Location List'!$A$2:$T$644,20,FALSE),"")</f>
        <v>Bill Eich</v>
      </c>
      <c r="B3348" s="17" t="str">
        <f>IFERROR(VLOOKUP($F3348,'Location List'!$A$2:$T$644,19,FALSE),"")</f>
        <v>Mike Seymour</v>
      </c>
      <c r="C3348" s="17" t="str">
        <f>IFERROR(VLOOKUP($F3348,'Location List'!$A$2:$T$644,18,FALSE),"")</f>
        <v>Richard Boykin</v>
      </c>
      <c r="D3348" s="17" t="str">
        <f>IFERROR(VLOOKUP($F3348,'Location List'!$A$2:$T$644,9,FALSE),"")</f>
        <v>BRIAN PITRE</v>
      </c>
      <c r="E3348" s="17" t="str">
        <f>IFERROR(VLOOKUP($F3348,'Location List'!$A$2:$T$644,2,FALSE),"")</f>
        <v>BATON ROUGE</v>
      </c>
      <c r="F3348" s="26">
        <v>767</v>
      </c>
      <c r="G3348" s="29" t="s">
        <v>3278</v>
      </c>
      <c r="H3348" s="29" t="s">
        <v>3302</v>
      </c>
      <c r="I3348" s="26">
        <v>76</v>
      </c>
      <c r="J3348" s="26">
        <v>98</v>
      </c>
      <c r="K3348" s="26">
        <v>0</v>
      </c>
      <c r="L3348" s="26">
        <v>20</v>
      </c>
      <c r="M3348" s="26">
        <v>174</v>
      </c>
      <c r="N3348" s="26">
        <v>1057</v>
      </c>
      <c r="O3348" s="49">
        <v>6.0750000000000002</v>
      </c>
    </row>
    <row r="3349" spans="1:15" ht="15" customHeight="1" x14ac:dyDescent="0.25">
      <c r="A3349" s="17" t="str">
        <f>IFERROR(VLOOKUP($F3349,'Location List'!$A$2:$T$644,20,FALSE),"")</f>
        <v>Bill Eich</v>
      </c>
      <c r="B3349" s="17" t="str">
        <f>IFERROR(VLOOKUP($F3349,'Location List'!$A$2:$T$644,19,FALSE),"")</f>
        <v>Mike Seymour</v>
      </c>
      <c r="C3349" s="17" t="str">
        <f>IFERROR(VLOOKUP($F3349,'Location List'!$A$2:$T$644,18,FALSE),"")</f>
        <v>Richard Boykin</v>
      </c>
      <c r="D3349" s="17" t="str">
        <f>IFERROR(VLOOKUP($F3349,'Location List'!$A$2:$T$644,9,FALSE),"")</f>
        <v>BRIAN PITRE</v>
      </c>
      <c r="E3349" s="17" t="str">
        <f>IFERROR(VLOOKUP($F3349,'Location List'!$A$2:$T$644,2,FALSE),"")</f>
        <v>BATON ROUGE</v>
      </c>
      <c r="F3349" s="26">
        <v>767</v>
      </c>
      <c r="G3349" s="29" t="s">
        <v>3278</v>
      </c>
      <c r="H3349" s="29" t="s">
        <v>3415</v>
      </c>
      <c r="I3349" s="26">
        <v>86</v>
      </c>
      <c r="J3349" s="26">
        <v>268</v>
      </c>
      <c r="K3349" s="26">
        <v>0</v>
      </c>
      <c r="L3349" s="26">
        <v>14</v>
      </c>
      <c r="M3349" s="26">
        <v>354</v>
      </c>
      <c r="N3349" s="26">
        <v>634</v>
      </c>
      <c r="O3349" s="49">
        <v>1.7909999999999999</v>
      </c>
    </row>
    <row r="3350" spans="1:15" ht="15" customHeight="1" x14ac:dyDescent="0.25">
      <c r="A3350" s="17" t="str">
        <f>IFERROR(VLOOKUP($F3350,'Location List'!$A$2:$T$644,20,FALSE),"")</f>
        <v>Bill Eich</v>
      </c>
      <c r="B3350" s="17" t="str">
        <f>IFERROR(VLOOKUP($F3350,'Location List'!$A$2:$T$644,19,FALSE),"")</f>
        <v>Mike Seymour</v>
      </c>
      <c r="C3350" s="17" t="str">
        <f>IFERROR(VLOOKUP($F3350,'Location List'!$A$2:$T$644,18,FALSE),"")</f>
        <v>Richard Boykin</v>
      </c>
      <c r="D3350" s="17" t="str">
        <f>IFERROR(VLOOKUP($F3350,'Location List'!$A$2:$T$644,9,FALSE),"")</f>
        <v>BRIAN PITRE</v>
      </c>
      <c r="E3350" s="17" t="str">
        <f>IFERROR(VLOOKUP($F3350,'Location List'!$A$2:$T$644,2,FALSE),"")</f>
        <v>BATON ROUGE</v>
      </c>
      <c r="F3350" s="26">
        <v>767</v>
      </c>
      <c r="G3350" s="29" t="s">
        <v>3278</v>
      </c>
      <c r="H3350" s="29" t="s">
        <v>3391</v>
      </c>
      <c r="I3350" s="26">
        <v>55</v>
      </c>
      <c r="J3350" s="26">
        <v>103</v>
      </c>
      <c r="K3350" s="26">
        <v>0</v>
      </c>
      <c r="L3350" s="26">
        <v>13</v>
      </c>
      <c r="M3350" s="26">
        <v>158</v>
      </c>
      <c r="N3350" s="26">
        <v>6155</v>
      </c>
      <c r="O3350" s="49">
        <v>38.956000000000003</v>
      </c>
    </row>
    <row r="3351" spans="1:15" ht="15" customHeight="1" x14ac:dyDescent="0.25">
      <c r="A3351" s="17" t="str">
        <f>IFERROR(VLOOKUP($F3351,'Location List'!$A$2:$T$644,20,FALSE),"")</f>
        <v>Tim Kerum</v>
      </c>
      <c r="B3351" s="17" t="str">
        <f>IFERROR(VLOOKUP($F3351,'Location List'!$A$2:$T$644,19,FALSE),"")</f>
        <v>Mike Seymour</v>
      </c>
      <c r="C3351" s="17" t="str">
        <f>IFERROR(VLOOKUP($F3351,'Location List'!$A$2:$T$644,18,FALSE),"")</f>
        <v>Austin Manzo</v>
      </c>
      <c r="D3351" s="17" t="str">
        <f>IFERROR(VLOOKUP($F3351,'Location List'!$A$2:$T$644,9,FALSE),"")</f>
        <v>YURI PENA</v>
      </c>
      <c r="E3351" s="17" t="str">
        <f>IFERROR(VLOOKUP($F3351,'Location List'!$A$2:$T$644,2,FALSE),"")</f>
        <v>PINOLE</v>
      </c>
      <c r="F3351" s="26">
        <v>768</v>
      </c>
      <c r="G3351" s="29" t="s">
        <v>3328</v>
      </c>
      <c r="H3351" s="29" t="s">
        <v>3628</v>
      </c>
      <c r="I3351" s="26">
        <v>312</v>
      </c>
      <c r="J3351" s="26">
        <v>200</v>
      </c>
      <c r="K3351" s="26">
        <v>0</v>
      </c>
      <c r="L3351" s="26">
        <v>17</v>
      </c>
      <c r="M3351" s="26">
        <v>512</v>
      </c>
      <c r="N3351" s="26">
        <v>930</v>
      </c>
      <c r="O3351" s="49">
        <v>1.8160000000000001</v>
      </c>
    </row>
    <row r="3352" spans="1:15" ht="15" customHeight="1" x14ac:dyDescent="0.25">
      <c r="A3352" s="17" t="str">
        <f>IFERROR(VLOOKUP($F3352,'Location List'!$A$2:$T$644,20,FALSE),"")</f>
        <v>Tim Kerum</v>
      </c>
      <c r="B3352" s="17" t="str">
        <f>IFERROR(VLOOKUP($F3352,'Location List'!$A$2:$T$644,19,FALSE),"")</f>
        <v>Mike Seymour</v>
      </c>
      <c r="C3352" s="17" t="str">
        <f>IFERROR(VLOOKUP($F3352,'Location List'!$A$2:$T$644,18,FALSE),"")</f>
        <v>Austin Manzo</v>
      </c>
      <c r="D3352" s="17" t="str">
        <f>IFERROR(VLOOKUP($F3352,'Location List'!$A$2:$T$644,9,FALSE),"")</f>
        <v>YURI PENA</v>
      </c>
      <c r="E3352" s="17" t="str">
        <f>IFERROR(VLOOKUP($F3352,'Location List'!$A$2:$T$644,2,FALSE),"")</f>
        <v>PINOLE</v>
      </c>
      <c r="F3352" s="26">
        <v>768</v>
      </c>
      <c r="G3352" s="29" t="s">
        <v>3328</v>
      </c>
      <c r="H3352" s="29" t="s">
        <v>3653</v>
      </c>
      <c r="I3352" s="26">
        <v>214</v>
      </c>
      <c r="J3352" s="26">
        <v>73</v>
      </c>
      <c r="K3352" s="26">
        <v>0</v>
      </c>
      <c r="L3352" s="26">
        <v>22</v>
      </c>
      <c r="M3352" s="26">
        <v>287</v>
      </c>
      <c r="N3352" s="26">
        <v>1865</v>
      </c>
      <c r="O3352" s="49">
        <v>6.4980000000000002</v>
      </c>
    </row>
    <row r="3353" spans="1:15" ht="15" customHeight="1" x14ac:dyDescent="0.25">
      <c r="A3353" s="17" t="str">
        <f>IFERROR(VLOOKUP($F3353,'Location List'!$A$2:$T$644,20,FALSE),"")</f>
        <v>Tim Kerum</v>
      </c>
      <c r="B3353" s="17" t="str">
        <f>IFERROR(VLOOKUP($F3353,'Location List'!$A$2:$T$644,19,FALSE),"")</f>
        <v>Mike Seymour</v>
      </c>
      <c r="C3353" s="17" t="str">
        <f>IFERROR(VLOOKUP($F3353,'Location List'!$A$2:$T$644,18,FALSE),"")</f>
        <v>Austin Manzo</v>
      </c>
      <c r="D3353" s="17" t="str">
        <f>IFERROR(VLOOKUP($F3353,'Location List'!$A$2:$T$644,9,FALSE),"")</f>
        <v>YURI PENA</v>
      </c>
      <c r="E3353" s="17" t="str">
        <f>IFERROR(VLOOKUP($F3353,'Location List'!$A$2:$T$644,2,FALSE),"")</f>
        <v>PINOLE</v>
      </c>
      <c r="F3353" s="26">
        <v>768</v>
      </c>
      <c r="G3353" s="29" t="s">
        <v>3328</v>
      </c>
      <c r="H3353" s="29" t="s">
        <v>3589</v>
      </c>
      <c r="I3353" s="26">
        <v>197</v>
      </c>
      <c r="J3353" s="26">
        <v>247</v>
      </c>
      <c r="K3353" s="26">
        <v>0</v>
      </c>
      <c r="L3353" s="26">
        <v>16</v>
      </c>
      <c r="M3353" s="26">
        <v>444</v>
      </c>
      <c r="N3353" s="26">
        <v>2967</v>
      </c>
      <c r="O3353" s="49">
        <v>6.6820000000000004</v>
      </c>
    </row>
    <row r="3354" spans="1:15" ht="15" customHeight="1" x14ac:dyDescent="0.25">
      <c r="A3354" s="17" t="str">
        <f>IFERROR(VLOOKUP($F3354,'Location List'!$A$2:$T$644,20,FALSE),"")</f>
        <v>Tim Kerum</v>
      </c>
      <c r="B3354" s="17" t="str">
        <f>IFERROR(VLOOKUP($F3354,'Location List'!$A$2:$T$644,19,FALSE),"")</f>
        <v>Mike Seymour</v>
      </c>
      <c r="C3354" s="17" t="str">
        <f>IFERROR(VLOOKUP($F3354,'Location List'!$A$2:$T$644,18,FALSE),"")</f>
        <v>Austin Manzo</v>
      </c>
      <c r="D3354" s="17" t="str">
        <f>IFERROR(VLOOKUP($F3354,'Location List'!$A$2:$T$644,9,FALSE),"")</f>
        <v>YURI PENA</v>
      </c>
      <c r="E3354" s="17" t="str">
        <f>IFERROR(VLOOKUP($F3354,'Location List'!$A$2:$T$644,2,FALSE),"")</f>
        <v>PINOLE</v>
      </c>
      <c r="F3354" s="26">
        <v>768</v>
      </c>
      <c r="G3354" s="29" t="s">
        <v>3328</v>
      </c>
      <c r="H3354" s="29" t="s">
        <v>3450</v>
      </c>
      <c r="I3354" s="26">
        <v>232</v>
      </c>
      <c r="J3354" s="26">
        <v>85</v>
      </c>
      <c r="K3354" s="26">
        <v>0</v>
      </c>
      <c r="L3354" s="26">
        <v>13</v>
      </c>
      <c r="M3354" s="26">
        <v>317</v>
      </c>
      <c r="N3354" s="26">
        <v>2061</v>
      </c>
      <c r="O3354" s="49">
        <v>6.5019999999999998</v>
      </c>
    </row>
    <row r="3355" spans="1:15" ht="15" customHeight="1" x14ac:dyDescent="0.25">
      <c r="A3355" s="17" t="str">
        <f>IFERROR(VLOOKUP($F3355,'Location List'!$A$2:$T$644,20,FALSE),"")</f>
        <v>Tim Kerum</v>
      </c>
      <c r="B3355" s="17" t="str">
        <f>IFERROR(VLOOKUP($F3355,'Location List'!$A$2:$T$644,19,FALSE),"")</f>
        <v>Mike Seymour</v>
      </c>
      <c r="C3355" s="17" t="str">
        <f>IFERROR(VLOOKUP($F3355,'Location List'!$A$2:$T$644,18,FALSE),"")</f>
        <v>Austin Manzo</v>
      </c>
      <c r="D3355" s="17" t="str">
        <f>IFERROR(VLOOKUP($F3355,'Location List'!$A$2:$T$644,9,FALSE),"")</f>
        <v>YURI PENA</v>
      </c>
      <c r="E3355" s="17" t="str">
        <f>IFERROR(VLOOKUP($F3355,'Location List'!$A$2:$T$644,2,FALSE),"")</f>
        <v>PINOLE</v>
      </c>
      <c r="F3355" s="26">
        <v>768</v>
      </c>
      <c r="G3355" s="29" t="s">
        <v>3272</v>
      </c>
      <c r="H3355" s="29" t="s">
        <v>3365</v>
      </c>
      <c r="I3355" s="26">
        <v>110</v>
      </c>
      <c r="J3355" s="26">
        <v>149</v>
      </c>
      <c r="K3355" s="26">
        <v>0</v>
      </c>
      <c r="L3355" s="26">
        <v>13</v>
      </c>
      <c r="M3355" s="26">
        <v>259</v>
      </c>
      <c r="N3355" s="26">
        <v>421</v>
      </c>
      <c r="O3355" s="49">
        <v>1.625</v>
      </c>
    </row>
    <row r="3356" spans="1:15" ht="15" customHeight="1" x14ac:dyDescent="0.25">
      <c r="A3356" s="17" t="str">
        <f>IFERROR(VLOOKUP($F3356,'Location List'!$A$2:$T$644,20,FALSE),"")</f>
        <v>Tim Kerum</v>
      </c>
      <c r="B3356" s="17" t="str">
        <f>IFERROR(VLOOKUP($F3356,'Location List'!$A$2:$T$644,19,FALSE),"")</f>
        <v>Mike Seymour</v>
      </c>
      <c r="C3356" s="17" t="str">
        <f>IFERROR(VLOOKUP($F3356,'Location List'!$A$2:$T$644,18,FALSE),"")</f>
        <v>Austin Manzo</v>
      </c>
      <c r="D3356" s="17" t="str">
        <f>IFERROR(VLOOKUP($F3356,'Location List'!$A$2:$T$644,9,FALSE),"")</f>
        <v>YURI PENA</v>
      </c>
      <c r="E3356" s="17" t="str">
        <f>IFERROR(VLOOKUP($F3356,'Location List'!$A$2:$T$644,2,FALSE),"")</f>
        <v>PINOLE</v>
      </c>
      <c r="F3356" s="26">
        <v>768</v>
      </c>
      <c r="G3356" s="29" t="s">
        <v>3272</v>
      </c>
      <c r="H3356" s="29" t="s">
        <v>3527</v>
      </c>
      <c r="I3356" s="26">
        <v>125</v>
      </c>
      <c r="J3356" s="26">
        <v>153</v>
      </c>
      <c r="K3356" s="26">
        <v>0</v>
      </c>
      <c r="L3356" s="26">
        <v>14</v>
      </c>
      <c r="M3356" s="26">
        <v>278</v>
      </c>
      <c r="N3356" s="26">
        <v>1716</v>
      </c>
      <c r="O3356" s="49">
        <v>6.173</v>
      </c>
    </row>
    <row r="3357" spans="1:15" ht="15" customHeight="1" x14ac:dyDescent="0.25">
      <c r="A3357" s="17" t="str">
        <f>IFERROR(VLOOKUP($F3357,'Location List'!$A$2:$T$644,20,FALSE),"")</f>
        <v>Tim Kerum</v>
      </c>
      <c r="B3357" s="17" t="str">
        <f>IFERROR(VLOOKUP($F3357,'Location List'!$A$2:$T$644,19,FALSE),"")</f>
        <v>Mike Seymour</v>
      </c>
      <c r="C3357" s="17" t="str">
        <f>IFERROR(VLOOKUP($F3357,'Location List'!$A$2:$T$644,18,FALSE),"")</f>
        <v>Austin Manzo</v>
      </c>
      <c r="D3357" s="17" t="str">
        <f>IFERROR(VLOOKUP($F3357,'Location List'!$A$2:$T$644,9,FALSE),"")</f>
        <v>YURI PENA</v>
      </c>
      <c r="E3357" s="17" t="str">
        <f>IFERROR(VLOOKUP($F3357,'Location List'!$A$2:$T$644,2,FALSE),"")</f>
        <v>PINOLE</v>
      </c>
      <c r="F3357" s="26">
        <v>768</v>
      </c>
      <c r="G3357" s="29" t="s">
        <v>3272</v>
      </c>
      <c r="H3357" s="29" t="s">
        <v>3275</v>
      </c>
      <c r="I3357" s="26">
        <v>636</v>
      </c>
      <c r="J3357" s="26">
        <v>473</v>
      </c>
      <c r="K3357" s="26">
        <v>0</v>
      </c>
      <c r="L3357" s="26">
        <v>18</v>
      </c>
      <c r="M3357" s="26">
        <v>1109</v>
      </c>
      <c r="N3357" s="26">
        <v>1802</v>
      </c>
      <c r="O3357" s="49">
        <v>1.625</v>
      </c>
    </row>
    <row r="3358" spans="1:15" ht="15" customHeight="1" x14ac:dyDescent="0.25">
      <c r="A3358" s="17" t="str">
        <f>IFERROR(VLOOKUP($F3358,'Location List'!$A$2:$T$644,20,FALSE),"")</f>
        <v>Tim Kerum</v>
      </c>
      <c r="B3358" s="17" t="str">
        <f>IFERROR(VLOOKUP($F3358,'Location List'!$A$2:$T$644,19,FALSE),"")</f>
        <v>Mike Seymour</v>
      </c>
      <c r="C3358" s="17" t="str">
        <f>IFERROR(VLOOKUP($F3358,'Location List'!$A$2:$T$644,18,FALSE),"")</f>
        <v>Austin Manzo</v>
      </c>
      <c r="D3358" s="17" t="str">
        <f>IFERROR(VLOOKUP($F3358,'Location List'!$A$2:$T$644,9,FALSE),"")</f>
        <v>YURI PENA</v>
      </c>
      <c r="E3358" s="17" t="str">
        <f>IFERROR(VLOOKUP($F3358,'Location List'!$A$2:$T$644,2,FALSE),"")</f>
        <v>PINOLE</v>
      </c>
      <c r="F3358" s="26">
        <v>768</v>
      </c>
      <c r="G3358" s="29" t="s">
        <v>3272</v>
      </c>
      <c r="H3358" s="29" t="s">
        <v>3633</v>
      </c>
      <c r="I3358" s="26">
        <v>108</v>
      </c>
      <c r="J3358" s="26">
        <v>173</v>
      </c>
      <c r="K3358" s="26">
        <v>0</v>
      </c>
      <c r="L3358" s="26">
        <v>90</v>
      </c>
      <c r="M3358" s="26">
        <v>281</v>
      </c>
      <c r="N3358" s="26">
        <v>555</v>
      </c>
      <c r="O3358" s="49">
        <v>1.9750000000000001</v>
      </c>
    </row>
    <row r="3359" spans="1:15" ht="15" customHeight="1" x14ac:dyDescent="0.25">
      <c r="A3359" s="17" t="str">
        <f>IFERROR(VLOOKUP($F3359,'Location List'!$A$2:$T$644,20,FALSE),"")</f>
        <v>Tim Kerum</v>
      </c>
      <c r="B3359" s="17" t="str">
        <f>IFERROR(VLOOKUP($F3359,'Location List'!$A$2:$T$644,19,FALSE),"")</f>
        <v>Mike Seymour</v>
      </c>
      <c r="C3359" s="17" t="str">
        <f>IFERROR(VLOOKUP($F3359,'Location List'!$A$2:$T$644,18,FALSE),"")</f>
        <v>Austin Manzo</v>
      </c>
      <c r="D3359" s="17" t="str">
        <f>IFERROR(VLOOKUP($F3359,'Location List'!$A$2:$T$644,9,FALSE),"")</f>
        <v>YURI PENA</v>
      </c>
      <c r="E3359" s="17" t="str">
        <f>IFERROR(VLOOKUP($F3359,'Location List'!$A$2:$T$644,2,FALSE),"")</f>
        <v>PINOLE</v>
      </c>
      <c r="F3359" s="26">
        <v>768</v>
      </c>
      <c r="G3359" s="29" t="s">
        <v>3276</v>
      </c>
      <c r="H3359" s="29" t="s">
        <v>3435</v>
      </c>
      <c r="I3359" s="26">
        <v>53</v>
      </c>
      <c r="J3359" s="26">
        <v>49</v>
      </c>
      <c r="K3359" s="26">
        <v>0</v>
      </c>
      <c r="L3359" s="26">
        <v>14</v>
      </c>
      <c r="M3359" s="26">
        <v>102</v>
      </c>
      <c r="N3359" s="26">
        <v>146</v>
      </c>
      <c r="O3359" s="49">
        <v>1.431</v>
      </c>
    </row>
    <row r="3360" spans="1:15" ht="15" customHeight="1" x14ac:dyDescent="0.25">
      <c r="A3360" s="17" t="str">
        <f>IFERROR(VLOOKUP($F3360,'Location List'!$A$2:$T$644,20,FALSE),"")</f>
        <v>Tim Kerum</v>
      </c>
      <c r="B3360" s="17" t="str">
        <f>IFERROR(VLOOKUP($F3360,'Location List'!$A$2:$T$644,19,FALSE),"")</f>
        <v>Mike Seymour</v>
      </c>
      <c r="C3360" s="17" t="str">
        <f>IFERROR(VLOOKUP($F3360,'Location List'!$A$2:$T$644,18,FALSE),"")</f>
        <v>Austin Manzo</v>
      </c>
      <c r="D3360" s="17" t="str">
        <f>IFERROR(VLOOKUP($F3360,'Location List'!$A$2:$T$644,9,FALSE),"")</f>
        <v>YURI PENA</v>
      </c>
      <c r="E3360" s="17" t="str">
        <f>IFERROR(VLOOKUP($F3360,'Location List'!$A$2:$T$644,2,FALSE),"")</f>
        <v>PINOLE</v>
      </c>
      <c r="F3360" s="26">
        <v>768</v>
      </c>
      <c r="G3360" s="29" t="s">
        <v>3276</v>
      </c>
      <c r="H3360" s="29" t="s">
        <v>3549</v>
      </c>
      <c r="I3360" s="26">
        <v>74</v>
      </c>
      <c r="J3360" s="26">
        <v>44</v>
      </c>
      <c r="K3360" s="26">
        <v>0</v>
      </c>
      <c r="L3360" s="26">
        <v>14</v>
      </c>
      <c r="M3360" s="26">
        <v>118</v>
      </c>
      <c r="N3360" s="26">
        <v>182</v>
      </c>
      <c r="O3360" s="49">
        <v>1.542</v>
      </c>
    </row>
    <row r="3361" spans="1:15" ht="15" customHeight="1" x14ac:dyDescent="0.25">
      <c r="A3361" s="17" t="str">
        <f>IFERROR(VLOOKUP($F3361,'Location List'!$A$2:$T$644,20,FALSE),"")</f>
        <v>Tim Kerum</v>
      </c>
      <c r="B3361" s="17" t="str">
        <f>IFERROR(VLOOKUP($F3361,'Location List'!$A$2:$T$644,19,FALSE),"")</f>
        <v>Mike Seymour</v>
      </c>
      <c r="C3361" s="17" t="str">
        <f>IFERROR(VLOOKUP($F3361,'Location List'!$A$2:$T$644,18,FALSE),"")</f>
        <v>Austin Manzo</v>
      </c>
      <c r="D3361" s="17" t="str">
        <f>IFERROR(VLOOKUP($F3361,'Location List'!$A$2:$T$644,9,FALSE),"")</f>
        <v>YURI PENA</v>
      </c>
      <c r="E3361" s="17" t="str">
        <f>IFERROR(VLOOKUP($F3361,'Location List'!$A$2:$T$644,2,FALSE),"")</f>
        <v>PINOLE</v>
      </c>
      <c r="F3361" s="26">
        <v>768</v>
      </c>
      <c r="G3361" s="29" t="s">
        <v>3276</v>
      </c>
      <c r="H3361" s="29" t="s">
        <v>3277</v>
      </c>
      <c r="I3361" s="26">
        <v>115</v>
      </c>
      <c r="J3361" s="26">
        <v>72</v>
      </c>
      <c r="K3361" s="26">
        <v>0</v>
      </c>
      <c r="L3361" s="26">
        <v>14</v>
      </c>
      <c r="M3361" s="26">
        <v>187</v>
      </c>
      <c r="N3361" s="26">
        <v>342</v>
      </c>
      <c r="O3361" s="49">
        <v>1.829</v>
      </c>
    </row>
    <row r="3362" spans="1:15" ht="15" customHeight="1" x14ac:dyDescent="0.25">
      <c r="A3362" s="17" t="str">
        <f>IFERROR(VLOOKUP($F3362,'Location List'!$A$2:$T$644,20,FALSE),"")</f>
        <v>Tim Kerum</v>
      </c>
      <c r="B3362" s="17" t="str">
        <f>IFERROR(VLOOKUP($F3362,'Location List'!$A$2:$T$644,19,FALSE),"")</f>
        <v>Mike Seymour</v>
      </c>
      <c r="C3362" s="17" t="str">
        <f>IFERROR(VLOOKUP($F3362,'Location List'!$A$2:$T$644,18,FALSE),"")</f>
        <v>Austin Manzo</v>
      </c>
      <c r="D3362" s="17" t="str">
        <f>IFERROR(VLOOKUP($F3362,'Location List'!$A$2:$T$644,9,FALSE),"")</f>
        <v>YURI PENA</v>
      </c>
      <c r="E3362" s="17" t="str">
        <f>IFERROR(VLOOKUP($F3362,'Location List'!$A$2:$T$644,2,FALSE),"")</f>
        <v>PINOLE</v>
      </c>
      <c r="F3362" s="26">
        <v>768</v>
      </c>
      <c r="G3362" s="29" t="s">
        <v>3276</v>
      </c>
      <c r="H3362" s="29" t="s">
        <v>3320</v>
      </c>
      <c r="I3362" s="26">
        <v>127</v>
      </c>
      <c r="J3362" s="26">
        <v>73</v>
      </c>
      <c r="K3362" s="26">
        <v>0</v>
      </c>
      <c r="L3362" s="26">
        <v>14</v>
      </c>
      <c r="M3362" s="26">
        <v>200</v>
      </c>
      <c r="N3362" s="26">
        <v>356</v>
      </c>
      <c r="O3362" s="49">
        <v>1.78</v>
      </c>
    </row>
    <row r="3363" spans="1:15" ht="15" customHeight="1" x14ac:dyDescent="0.25">
      <c r="A3363" s="17" t="str">
        <f>IFERROR(VLOOKUP($F3363,'Location List'!$A$2:$T$644,20,FALSE),"")</f>
        <v>Tim Kerum</v>
      </c>
      <c r="B3363" s="17" t="str">
        <f>IFERROR(VLOOKUP($F3363,'Location List'!$A$2:$T$644,19,FALSE),"")</f>
        <v>Mike Seymour</v>
      </c>
      <c r="C3363" s="17" t="str">
        <f>IFERROR(VLOOKUP($F3363,'Location List'!$A$2:$T$644,18,FALSE),"")</f>
        <v>Austin Manzo</v>
      </c>
      <c r="D3363" s="17" t="str">
        <f>IFERROR(VLOOKUP($F3363,'Location List'!$A$2:$T$644,9,FALSE),"")</f>
        <v>YURI PENA</v>
      </c>
      <c r="E3363" s="17" t="str">
        <f>IFERROR(VLOOKUP($F3363,'Location List'!$A$2:$T$644,2,FALSE),"")</f>
        <v>PINOLE</v>
      </c>
      <c r="F3363" s="26">
        <v>768</v>
      </c>
      <c r="G3363" s="29" t="s">
        <v>3276</v>
      </c>
      <c r="H3363" s="29" t="s">
        <v>3306</v>
      </c>
      <c r="I3363" s="26">
        <v>117</v>
      </c>
      <c r="J3363" s="26">
        <v>89</v>
      </c>
      <c r="K3363" s="26">
        <v>0</v>
      </c>
      <c r="L3363" s="26">
        <v>16</v>
      </c>
      <c r="M3363" s="26">
        <v>206</v>
      </c>
      <c r="N3363" s="26">
        <v>1292</v>
      </c>
      <c r="O3363" s="49">
        <v>6.2720000000000002</v>
      </c>
    </row>
    <row r="3364" spans="1:15" ht="15" customHeight="1" x14ac:dyDescent="0.25">
      <c r="A3364" s="17" t="str">
        <f>IFERROR(VLOOKUP($F3364,'Location List'!$A$2:$T$644,20,FALSE),"")</f>
        <v>Tim Kerum</v>
      </c>
      <c r="B3364" s="17" t="str">
        <f>IFERROR(VLOOKUP($F3364,'Location List'!$A$2:$T$644,19,FALSE),"")</f>
        <v>Mike Seymour</v>
      </c>
      <c r="C3364" s="17" t="str">
        <f>IFERROR(VLOOKUP($F3364,'Location List'!$A$2:$T$644,18,FALSE),"")</f>
        <v>Austin Manzo</v>
      </c>
      <c r="D3364" s="17" t="str">
        <f>IFERROR(VLOOKUP($F3364,'Location List'!$A$2:$T$644,9,FALSE),"")</f>
        <v>YURI PENA</v>
      </c>
      <c r="E3364" s="17" t="str">
        <f>IFERROR(VLOOKUP($F3364,'Location List'!$A$2:$T$644,2,FALSE),"")</f>
        <v>PINOLE</v>
      </c>
      <c r="F3364" s="26">
        <v>768</v>
      </c>
      <c r="G3364" s="29" t="s">
        <v>3276</v>
      </c>
      <c r="H3364" s="29" t="s">
        <v>3551</v>
      </c>
      <c r="I3364" s="26">
        <v>61</v>
      </c>
      <c r="J3364" s="26">
        <v>77</v>
      </c>
      <c r="K3364" s="26">
        <v>0</v>
      </c>
      <c r="L3364" s="26">
        <v>14</v>
      </c>
      <c r="M3364" s="26">
        <v>138</v>
      </c>
      <c r="N3364" s="26">
        <v>48</v>
      </c>
      <c r="O3364" s="49">
        <v>0.34799999999999998</v>
      </c>
    </row>
    <row r="3365" spans="1:15" ht="15" customHeight="1" x14ac:dyDescent="0.25">
      <c r="A3365" s="17" t="str">
        <f>IFERROR(VLOOKUP($F3365,'Location List'!$A$2:$T$644,20,FALSE),"")</f>
        <v>Tim Kerum</v>
      </c>
      <c r="B3365" s="17" t="str">
        <f>IFERROR(VLOOKUP($F3365,'Location List'!$A$2:$T$644,19,FALSE),"")</f>
        <v>Mike Seymour</v>
      </c>
      <c r="C3365" s="17" t="str">
        <f>IFERROR(VLOOKUP($F3365,'Location List'!$A$2:$T$644,18,FALSE),"")</f>
        <v>Austin Manzo</v>
      </c>
      <c r="D3365" s="17" t="str">
        <f>IFERROR(VLOOKUP($F3365,'Location List'!$A$2:$T$644,9,FALSE),"")</f>
        <v>YURI PENA</v>
      </c>
      <c r="E3365" s="17" t="str">
        <f>IFERROR(VLOOKUP($F3365,'Location List'!$A$2:$T$644,2,FALSE),"")</f>
        <v>PINOLE</v>
      </c>
      <c r="F3365" s="26">
        <v>768</v>
      </c>
      <c r="G3365" s="29" t="s">
        <v>3276</v>
      </c>
      <c r="H3365" s="29" t="s">
        <v>3501</v>
      </c>
      <c r="I3365" s="26">
        <v>1635</v>
      </c>
      <c r="J3365" s="26">
        <v>478</v>
      </c>
      <c r="K3365" s="26">
        <v>0</v>
      </c>
      <c r="L3365" s="26">
        <v>12</v>
      </c>
      <c r="M3365" s="26">
        <v>2113</v>
      </c>
      <c r="N3365" s="26">
        <v>18615</v>
      </c>
      <c r="O3365" s="49">
        <v>8.81</v>
      </c>
    </row>
    <row r="3366" spans="1:15" ht="15" customHeight="1" x14ac:dyDescent="0.25">
      <c r="A3366" s="17" t="str">
        <f>IFERROR(VLOOKUP($F3366,'Location List'!$A$2:$T$644,20,FALSE),"")</f>
        <v>Tim Kerum</v>
      </c>
      <c r="B3366" s="17" t="str">
        <f>IFERROR(VLOOKUP($F3366,'Location List'!$A$2:$T$644,19,FALSE),"")</f>
        <v>Mike Seymour</v>
      </c>
      <c r="C3366" s="17" t="str">
        <f>IFERROR(VLOOKUP($F3366,'Location List'!$A$2:$T$644,18,FALSE),"")</f>
        <v>Austin Manzo</v>
      </c>
      <c r="D3366" s="17" t="str">
        <f>IFERROR(VLOOKUP($F3366,'Location List'!$A$2:$T$644,9,FALSE),"")</f>
        <v>YURI PENA</v>
      </c>
      <c r="E3366" s="17" t="str">
        <f>IFERROR(VLOOKUP($F3366,'Location List'!$A$2:$T$644,2,FALSE),"")</f>
        <v>PINOLE</v>
      </c>
      <c r="F3366" s="26">
        <v>768</v>
      </c>
      <c r="G3366" s="29" t="s">
        <v>3278</v>
      </c>
      <c r="H3366" s="29" t="s">
        <v>3302</v>
      </c>
      <c r="I3366" s="26">
        <v>47</v>
      </c>
      <c r="J3366" s="26">
        <v>29</v>
      </c>
      <c r="K3366" s="26">
        <v>0</v>
      </c>
      <c r="L3366" s="26">
        <v>13</v>
      </c>
      <c r="M3366" s="26">
        <v>76</v>
      </c>
      <c r="N3366" s="26">
        <v>473</v>
      </c>
      <c r="O3366" s="49">
        <v>6.2240000000000002</v>
      </c>
    </row>
    <row r="3367" spans="1:15" ht="15" customHeight="1" x14ac:dyDescent="0.25">
      <c r="A3367" s="17" t="str">
        <f>IFERROR(VLOOKUP($F3367,'Location List'!$A$2:$T$644,20,FALSE),"")</f>
        <v>Tim Kerum</v>
      </c>
      <c r="B3367" s="17" t="str">
        <f>IFERROR(VLOOKUP($F3367,'Location List'!$A$2:$T$644,19,FALSE),"")</f>
        <v>Mike Seymour</v>
      </c>
      <c r="C3367" s="17" t="str">
        <f>IFERROR(VLOOKUP($F3367,'Location List'!$A$2:$T$644,18,FALSE),"")</f>
        <v>Austin Manzo</v>
      </c>
      <c r="D3367" s="17" t="str">
        <f>IFERROR(VLOOKUP($F3367,'Location List'!$A$2:$T$644,9,FALSE),"")</f>
        <v>YURI PENA</v>
      </c>
      <c r="E3367" s="17" t="str">
        <f>IFERROR(VLOOKUP($F3367,'Location List'!$A$2:$T$644,2,FALSE),"")</f>
        <v>PINOLE</v>
      </c>
      <c r="F3367" s="26">
        <v>768</v>
      </c>
      <c r="G3367" s="29" t="s">
        <v>3278</v>
      </c>
      <c r="H3367" s="29" t="s">
        <v>3412</v>
      </c>
      <c r="I3367" s="26">
        <v>144</v>
      </c>
      <c r="J3367" s="26">
        <v>179</v>
      </c>
      <c r="K3367" s="26">
        <v>0</v>
      </c>
      <c r="L3367" s="26">
        <v>14</v>
      </c>
      <c r="M3367" s="26">
        <v>323</v>
      </c>
      <c r="N3367" s="26">
        <v>438</v>
      </c>
      <c r="O3367" s="49">
        <v>1.3560000000000001</v>
      </c>
    </row>
    <row r="3368" spans="1:15" ht="15" customHeight="1" x14ac:dyDescent="0.25">
      <c r="A3368" s="17" t="str">
        <f>IFERROR(VLOOKUP($F3368,'Location List'!$A$2:$T$644,20,FALSE),"")</f>
        <v>Tim Kerum</v>
      </c>
      <c r="B3368" s="17" t="str">
        <f>IFERROR(VLOOKUP($F3368,'Location List'!$A$2:$T$644,19,FALSE),"")</f>
        <v>Mike Seymour</v>
      </c>
      <c r="C3368" s="17" t="str">
        <f>IFERROR(VLOOKUP($F3368,'Location List'!$A$2:$T$644,18,FALSE),"")</f>
        <v>Austin Manzo</v>
      </c>
      <c r="D3368" s="17" t="str">
        <f>IFERROR(VLOOKUP($F3368,'Location List'!$A$2:$T$644,9,FALSE),"")</f>
        <v>YURI PENA</v>
      </c>
      <c r="E3368" s="17" t="str">
        <f>IFERROR(VLOOKUP($F3368,'Location List'!$A$2:$T$644,2,FALSE),"")</f>
        <v>PINOLE</v>
      </c>
      <c r="F3368" s="26">
        <v>768</v>
      </c>
      <c r="G3368" s="29" t="s">
        <v>3278</v>
      </c>
      <c r="H3368" s="29" t="s">
        <v>3442</v>
      </c>
      <c r="I3368" s="26">
        <v>157</v>
      </c>
      <c r="J3368" s="26">
        <v>107</v>
      </c>
      <c r="K3368" s="26">
        <v>0</v>
      </c>
      <c r="L3368" s="26">
        <v>12</v>
      </c>
      <c r="M3368" s="26">
        <v>264</v>
      </c>
      <c r="N3368" s="26">
        <v>335</v>
      </c>
      <c r="O3368" s="49">
        <v>1.2689999999999999</v>
      </c>
    </row>
    <row r="3369" spans="1:15" ht="15" customHeight="1" x14ac:dyDescent="0.25">
      <c r="A3369" s="17" t="str">
        <f>IFERROR(VLOOKUP($F3369,'Location List'!$A$2:$T$644,20,FALSE),"")</f>
        <v>Tim Kerum</v>
      </c>
      <c r="B3369" s="17" t="str">
        <f>IFERROR(VLOOKUP($F3369,'Location List'!$A$2:$T$644,19,FALSE),"")</f>
        <v>Mike Seymour</v>
      </c>
      <c r="C3369" s="17" t="str">
        <f>IFERROR(VLOOKUP($F3369,'Location List'!$A$2:$T$644,18,FALSE),"")</f>
        <v>Austin Manzo</v>
      </c>
      <c r="D3369" s="17" t="str">
        <f>IFERROR(VLOOKUP($F3369,'Location List'!$A$2:$T$644,9,FALSE),"")</f>
        <v>YURI PENA</v>
      </c>
      <c r="E3369" s="17" t="str">
        <f>IFERROR(VLOOKUP($F3369,'Location List'!$A$2:$T$644,2,FALSE),"")</f>
        <v>PINOLE</v>
      </c>
      <c r="F3369" s="26">
        <v>768</v>
      </c>
      <c r="G3369" s="29" t="s">
        <v>3278</v>
      </c>
      <c r="H3369" s="29" t="s">
        <v>3377</v>
      </c>
      <c r="I3369" s="26">
        <v>211</v>
      </c>
      <c r="J3369" s="26">
        <v>89</v>
      </c>
      <c r="K3369" s="26">
        <v>0</v>
      </c>
      <c r="L3369" s="26">
        <v>13</v>
      </c>
      <c r="M3369" s="26">
        <v>300</v>
      </c>
      <c r="N3369" s="26">
        <v>412</v>
      </c>
      <c r="O3369" s="49">
        <v>1.373</v>
      </c>
    </row>
    <row r="3370" spans="1:15" ht="15" customHeight="1" x14ac:dyDescent="0.25">
      <c r="A3370" s="17" t="str">
        <f>IFERROR(VLOOKUP($F3370,'Location List'!$A$2:$T$644,20,FALSE),"")</f>
        <v>Tim Kerum</v>
      </c>
      <c r="B3370" s="17" t="str">
        <f>IFERROR(VLOOKUP($F3370,'Location List'!$A$2:$T$644,19,FALSE),"")</f>
        <v>Mike Seymour</v>
      </c>
      <c r="C3370" s="17" t="str">
        <f>IFERROR(VLOOKUP($F3370,'Location List'!$A$2:$T$644,18,FALSE),"")</f>
        <v>Austin Manzo</v>
      </c>
      <c r="D3370" s="17" t="str">
        <f>IFERROR(VLOOKUP($F3370,'Location List'!$A$2:$T$644,9,FALSE),"")</f>
        <v>YURI PENA</v>
      </c>
      <c r="E3370" s="17" t="str">
        <f>IFERROR(VLOOKUP($F3370,'Location List'!$A$2:$T$644,2,FALSE),"")</f>
        <v>PINOLE</v>
      </c>
      <c r="F3370" s="26">
        <v>768</v>
      </c>
      <c r="G3370" s="29" t="s">
        <v>3278</v>
      </c>
      <c r="H3370" s="29" t="s">
        <v>3432</v>
      </c>
      <c r="I3370" s="26">
        <v>132</v>
      </c>
      <c r="J3370" s="26">
        <v>163</v>
      </c>
      <c r="K3370" s="26">
        <v>0</v>
      </c>
      <c r="L3370" s="26">
        <v>15</v>
      </c>
      <c r="M3370" s="26">
        <v>295</v>
      </c>
      <c r="N3370" s="26">
        <v>1980</v>
      </c>
      <c r="O3370" s="49">
        <v>6.7119999999999997</v>
      </c>
    </row>
    <row r="3371" spans="1:15" ht="15" customHeight="1" x14ac:dyDescent="0.25">
      <c r="A3371" s="17" t="str">
        <f>IFERROR(VLOOKUP($F3371,'Location List'!$A$2:$T$644,20,FALSE),"")</f>
        <v>Tim Kerum</v>
      </c>
      <c r="B3371" s="17" t="str">
        <f>IFERROR(VLOOKUP($F3371,'Location List'!$A$2:$T$644,19,FALSE),"")</f>
        <v>Mike Seymour</v>
      </c>
      <c r="C3371" s="17" t="str">
        <f>IFERROR(VLOOKUP($F3371,'Location List'!$A$2:$T$644,18,FALSE),"")</f>
        <v>Austin Manzo</v>
      </c>
      <c r="D3371" s="17" t="str">
        <f>IFERROR(VLOOKUP($F3371,'Location List'!$A$2:$T$644,9,FALSE),"")</f>
        <v>YURI PENA</v>
      </c>
      <c r="E3371" s="17" t="str">
        <f>IFERROR(VLOOKUP($F3371,'Location List'!$A$2:$T$644,2,FALSE),"")</f>
        <v>PINOLE</v>
      </c>
      <c r="F3371" s="26">
        <v>768</v>
      </c>
      <c r="G3371" s="29" t="s">
        <v>3278</v>
      </c>
      <c r="H3371" s="29" t="s">
        <v>3388</v>
      </c>
      <c r="I3371" s="26">
        <v>133</v>
      </c>
      <c r="J3371" s="26">
        <v>155</v>
      </c>
      <c r="K3371" s="26">
        <v>0</v>
      </c>
      <c r="L3371" s="26">
        <v>17</v>
      </c>
      <c r="M3371" s="26">
        <v>288</v>
      </c>
      <c r="N3371" s="26">
        <v>357</v>
      </c>
      <c r="O3371" s="49">
        <v>1.24</v>
      </c>
    </row>
    <row r="3372" spans="1:15" ht="15" customHeight="1" x14ac:dyDescent="0.25">
      <c r="A3372" s="17" t="str">
        <f>IFERROR(VLOOKUP($F3372,'Location List'!$A$2:$T$644,20,FALSE),"")</f>
        <v>Tim Kerum</v>
      </c>
      <c r="B3372" s="17" t="str">
        <f>IFERROR(VLOOKUP($F3372,'Location List'!$A$2:$T$644,19,FALSE),"")</f>
        <v>Mike Seymour</v>
      </c>
      <c r="C3372" s="17" t="str">
        <f>IFERROR(VLOOKUP($F3372,'Location List'!$A$2:$T$644,18,FALSE),"")</f>
        <v>Austin Manzo</v>
      </c>
      <c r="D3372" s="17" t="str">
        <f>IFERROR(VLOOKUP($F3372,'Location List'!$A$2:$T$644,9,FALSE),"")</f>
        <v>YURI PENA</v>
      </c>
      <c r="E3372" s="17" t="str">
        <f>IFERROR(VLOOKUP($F3372,'Location List'!$A$2:$T$644,2,FALSE),"")</f>
        <v>PINOLE</v>
      </c>
      <c r="F3372" s="26">
        <v>768</v>
      </c>
      <c r="G3372" s="29" t="s">
        <v>3278</v>
      </c>
      <c r="H3372" s="29" t="s">
        <v>3458</v>
      </c>
      <c r="I3372" s="26">
        <v>134</v>
      </c>
      <c r="J3372" s="26">
        <v>182</v>
      </c>
      <c r="K3372" s="26">
        <v>0</v>
      </c>
      <c r="L3372" s="26">
        <v>13</v>
      </c>
      <c r="M3372" s="26">
        <v>316</v>
      </c>
      <c r="N3372" s="26">
        <v>491</v>
      </c>
      <c r="O3372" s="49">
        <v>1.554</v>
      </c>
    </row>
    <row r="3373" spans="1:15" ht="15" customHeight="1" x14ac:dyDescent="0.25">
      <c r="A3373" s="17" t="str">
        <f>IFERROR(VLOOKUP($F3373,'Location List'!$A$2:$T$644,20,FALSE),"")</f>
        <v>Tim Kerum</v>
      </c>
      <c r="B3373" s="17" t="str">
        <f>IFERROR(VLOOKUP($F3373,'Location List'!$A$2:$T$644,19,FALSE),"")</f>
        <v>Mike Seymour</v>
      </c>
      <c r="C3373" s="17" t="str">
        <f>IFERROR(VLOOKUP($F3373,'Location List'!$A$2:$T$644,18,FALSE),"")</f>
        <v>Austin Manzo</v>
      </c>
      <c r="D3373" s="17" t="str">
        <f>IFERROR(VLOOKUP($F3373,'Location List'!$A$2:$T$644,9,FALSE),"")</f>
        <v>YURI PENA</v>
      </c>
      <c r="E3373" s="17" t="str">
        <f>IFERROR(VLOOKUP($F3373,'Location List'!$A$2:$T$644,2,FALSE),"")</f>
        <v>PINOLE</v>
      </c>
      <c r="F3373" s="26">
        <v>768</v>
      </c>
      <c r="G3373" s="29" t="s">
        <v>3278</v>
      </c>
      <c r="H3373" s="29" t="s">
        <v>3532</v>
      </c>
      <c r="I3373" s="26">
        <v>173</v>
      </c>
      <c r="J3373" s="26">
        <v>197</v>
      </c>
      <c r="K3373" s="26">
        <v>0</v>
      </c>
      <c r="L3373" s="26">
        <v>13</v>
      </c>
      <c r="M3373" s="26">
        <v>370</v>
      </c>
      <c r="N3373" s="26">
        <v>692</v>
      </c>
      <c r="O3373" s="49">
        <v>1.87</v>
      </c>
    </row>
    <row r="3374" spans="1:15" ht="15" customHeight="1" x14ac:dyDescent="0.25">
      <c r="A3374" s="17" t="str">
        <f>IFERROR(VLOOKUP($F3374,'Location List'!$A$2:$T$644,20,FALSE),"")</f>
        <v>Tim Kerum</v>
      </c>
      <c r="B3374" s="17" t="str">
        <f>IFERROR(VLOOKUP($F3374,'Location List'!$A$2:$T$644,19,FALSE),"")</f>
        <v>Mike Seymour</v>
      </c>
      <c r="C3374" s="17" t="str">
        <f>IFERROR(VLOOKUP($F3374,'Location List'!$A$2:$T$644,18,FALSE),"")</f>
        <v>Austin Manzo</v>
      </c>
      <c r="D3374" s="17" t="str">
        <f>IFERROR(VLOOKUP($F3374,'Location List'!$A$2:$T$644,9,FALSE),"")</f>
        <v>YURI PENA</v>
      </c>
      <c r="E3374" s="17" t="str">
        <f>IFERROR(VLOOKUP($F3374,'Location List'!$A$2:$T$644,2,FALSE),"")</f>
        <v>PINOLE</v>
      </c>
      <c r="F3374" s="26">
        <v>768</v>
      </c>
      <c r="G3374" s="29" t="s">
        <v>3278</v>
      </c>
      <c r="H3374" s="29" t="s">
        <v>3521</v>
      </c>
      <c r="I3374" s="26">
        <v>172</v>
      </c>
      <c r="J3374" s="26">
        <v>189</v>
      </c>
      <c r="K3374" s="26">
        <v>0</v>
      </c>
      <c r="L3374" s="26">
        <v>13</v>
      </c>
      <c r="M3374" s="26">
        <v>361</v>
      </c>
      <c r="N3374" s="26">
        <v>467</v>
      </c>
      <c r="O3374" s="49">
        <v>1.294</v>
      </c>
    </row>
    <row r="3375" spans="1:15" ht="15" customHeight="1" x14ac:dyDescent="0.25">
      <c r="A3375" s="17" t="str">
        <f>IFERROR(VLOOKUP($F3375,'Location List'!$A$2:$T$644,20,FALSE),"")</f>
        <v>Tim Kerum</v>
      </c>
      <c r="B3375" s="17" t="str">
        <f>IFERROR(VLOOKUP($F3375,'Location List'!$A$2:$T$644,19,FALSE),"")</f>
        <v>Mike Seymour</v>
      </c>
      <c r="C3375" s="17" t="str">
        <f>IFERROR(VLOOKUP($F3375,'Location List'!$A$2:$T$644,18,FALSE),"")</f>
        <v>Austin Manzo</v>
      </c>
      <c r="D3375" s="17" t="str">
        <f>IFERROR(VLOOKUP($F3375,'Location List'!$A$2:$T$644,9,FALSE),"")</f>
        <v>YURI PENA</v>
      </c>
      <c r="E3375" s="17" t="str">
        <f>IFERROR(VLOOKUP($F3375,'Location List'!$A$2:$T$644,2,FALSE),"")</f>
        <v>PINOLE</v>
      </c>
      <c r="F3375" s="26">
        <v>768</v>
      </c>
      <c r="G3375" s="29" t="s">
        <v>3278</v>
      </c>
      <c r="H3375" s="29" t="s">
        <v>3324</v>
      </c>
      <c r="I3375" s="26">
        <v>61</v>
      </c>
      <c r="J3375" s="26">
        <v>86</v>
      </c>
      <c r="K3375" s="26">
        <v>0</v>
      </c>
      <c r="L3375" s="26">
        <v>14</v>
      </c>
      <c r="M3375" s="26">
        <v>147</v>
      </c>
      <c r="N3375" s="26">
        <v>156</v>
      </c>
      <c r="O3375" s="49">
        <v>1.0609999999999999</v>
      </c>
    </row>
    <row r="3376" spans="1:15" ht="15" customHeight="1" x14ac:dyDescent="0.25">
      <c r="A3376" s="17" t="str">
        <f>IFERROR(VLOOKUP($F3376,'Location List'!$A$2:$T$644,20,FALSE),"")</f>
        <v>Tim Kerum</v>
      </c>
      <c r="B3376" s="17" t="str">
        <f>IFERROR(VLOOKUP($F3376,'Location List'!$A$2:$T$644,19,FALSE),"")</f>
        <v>Mike Seymour</v>
      </c>
      <c r="C3376" s="17" t="str">
        <f>IFERROR(VLOOKUP($F3376,'Location List'!$A$2:$T$644,18,FALSE),"")</f>
        <v>Austin Manzo</v>
      </c>
      <c r="D3376" s="17" t="str">
        <f>IFERROR(VLOOKUP($F3376,'Location List'!$A$2:$T$644,9,FALSE),"")</f>
        <v>YURI PENA</v>
      </c>
      <c r="E3376" s="17" t="str">
        <f>IFERROR(VLOOKUP($F3376,'Location List'!$A$2:$T$644,2,FALSE),"")</f>
        <v>PINOLE</v>
      </c>
      <c r="F3376" s="26">
        <v>768</v>
      </c>
      <c r="G3376" s="29" t="s">
        <v>3278</v>
      </c>
      <c r="H3376" s="29" t="s">
        <v>3325</v>
      </c>
      <c r="I3376" s="26">
        <v>42</v>
      </c>
      <c r="J3376" s="26">
        <v>50</v>
      </c>
      <c r="K3376" s="26">
        <v>0</v>
      </c>
      <c r="L3376" s="26">
        <v>15</v>
      </c>
      <c r="M3376" s="26">
        <v>92</v>
      </c>
      <c r="N3376" s="26">
        <v>154</v>
      </c>
      <c r="O3376" s="49">
        <v>1.6739999999999999</v>
      </c>
    </row>
    <row r="3377" spans="1:15" ht="15" customHeight="1" x14ac:dyDescent="0.25">
      <c r="A3377" s="17" t="str">
        <f>IFERROR(VLOOKUP($F3377,'Location List'!$A$2:$T$644,20,FALSE),"")</f>
        <v>Tim Kerum</v>
      </c>
      <c r="B3377" s="17" t="str">
        <f>IFERROR(VLOOKUP($F3377,'Location List'!$A$2:$T$644,19,FALSE),"")</f>
        <v>Mike Seymour</v>
      </c>
      <c r="C3377" s="17" t="str">
        <f>IFERROR(VLOOKUP($F3377,'Location List'!$A$2:$T$644,18,FALSE),"")</f>
        <v>Austin Manzo</v>
      </c>
      <c r="D3377" s="17" t="str">
        <f>IFERROR(VLOOKUP($F3377,'Location List'!$A$2:$T$644,9,FALSE),"")</f>
        <v>YURI PENA</v>
      </c>
      <c r="E3377" s="17" t="str">
        <f>IFERROR(VLOOKUP($F3377,'Location List'!$A$2:$T$644,2,FALSE),"")</f>
        <v>PINOLE</v>
      </c>
      <c r="F3377" s="26">
        <v>768</v>
      </c>
      <c r="G3377" s="29" t="s">
        <v>3278</v>
      </c>
      <c r="H3377" s="29" t="s">
        <v>3281</v>
      </c>
      <c r="I3377" s="26">
        <v>48</v>
      </c>
      <c r="J3377" s="26">
        <v>39</v>
      </c>
      <c r="K3377" s="26">
        <v>0</v>
      </c>
      <c r="L3377" s="26">
        <v>13</v>
      </c>
      <c r="M3377" s="26">
        <v>87</v>
      </c>
      <c r="N3377" s="26">
        <v>137</v>
      </c>
      <c r="O3377" s="49">
        <v>1.575</v>
      </c>
    </row>
    <row r="3378" spans="1:15" ht="15" customHeight="1" x14ac:dyDescent="0.25">
      <c r="A3378" s="17" t="str">
        <f>IFERROR(VLOOKUP($F3378,'Location List'!$A$2:$T$644,20,FALSE),"")</f>
        <v>Tim Kerum</v>
      </c>
      <c r="B3378" s="17" t="str">
        <f>IFERROR(VLOOKUP($F3378,'Location List'!$A$2:$T$644,19,FALSE),"")</f>
        <v>Mike Seymour</v>
      </c>
      <c r="C3378" s="17" t="str">
        <f>IFERROR(VLOOKUP($F3378,'Location List'!$A$2:$T$644,18,FALSE),"")</f>
        <v>Austin Manzo</v>
      </c>
      <c r="D3378" s="17" t="str">
        <f>IFERROR(VLOOKUP($F3378,'Location List'!$A$2:$T$644,9,FALSE),"")</f>
        <v>YURI PENA</v>
      </c>
      <c r="E3378" s="17" t="str">
        <f>IFERROR(VLOOKUP($F3378,'Location List'!$A$2:$T$644,2,FALSE),"")</f>
        <v>PINOLE</v>
      </c>
      <c r="F3378" s="26">
        <v>768</v>
      </c>
      <c r="G3378" s="29" t="s">
        <v>3278</v>
      </c>
      <c r="H3378" s="29" t="s">
        <v>3654</v>
      </c>
      <c r="I3378" s="26">
        <v>5</v>
      </c>
      <c r="J3378" s="26">
        <v>4</v>
      </c>
      <c r="K3378" s="26">
        <v>0</v>
      </c>
      <c r="L3378" s="26">
        <v>6</v>
      </c>
      <c r="M3378" s="26">
        <v>9</v>
      </c>
      <c r="N3378" s="26">
        <v>73</v>
      </c>
      <c r="O3378" s="49">
        <v>8.1110000000000007</v>
      </c>
    </row>
    <row r="3379" spans="1:15" ht="15" customHeight="1" x14ac:dyDescent="0.25">
      <c r="A3379" s="17" t="str">
        <f>IFERROR(VLOOKUP($F3379,'Location List'!$A$2:$T$644,20,FALSE),"")</f>
        <v>Tim Kerum</v>
      </c>
      <c r="B3379" s="17" t="str">
        <f>IFERROR(VLOOKUP($F3379,'Location List'!$A$2:$T$644,19,FALSE),"")</f>
        <v>Mike Seymour</v>
      </c>
      <c r="C3379" s="17" t="str">
        <f>IFERROR(VLOOKUP($F3379,'Location List'!$A$2:$T$644,18,FALSE),"")</f>
        <v>Austin Manzo</v>
      </c>
      <c r="D3379" s="17" t="str">
        <f>IFERROR(VLOOKUP($F3379,'Location List'!$A$2:$T$644,9,FALSE),"")</f>
        <v>YURI PENA</v>
      </c>
      <c r="E3379" s="17" t="str">
        <f>IFERROR(VLOOKUP($F3379,'Location List'!$A$2:$T$644,2,FALSE),"")</f>
        <v>PINOLE</v>
      </c>
      <c r="F3379" s="26">
        <v>768</v>
      </c>
      <c r="G3379" s="29" t="s">
        <v>3278</v>
      </c>
      <c r="H3379" s="29" t="s">
        <v>3292</v>
      </c>
      <c r="I3379" s="26">
        <v>196</v>
      </c>
      <c r="J3379" s="26">
        <v>239</v>
      </c>
      <c r="K3379" s="26">
        <v>0</v>
      </c>
      <c r="L3379" s="26">
        <v>15</v>
      </c>
      <c r="M3379" s="26">
        <v>435</v>
      </c>
      <c r="N3379" s="26">
        <v>2804</v>
      </c>
      <c r="O3379" s="49">
        <v>6.4459999999999997</v>
      </c>
    </row>
    <row r="3380" spans="1:15" ht="15" customHeight="1" x14ac:dyDescent="0.25">
      <c r="A3380" s="17" t="str">
        <f>IFERROR(VLOOKUP($F3380,'Location List'!$A$2:$T$644,20,FALSE),"")</f>
        <v>Tim Kerum</v>
      </c>
      <c r="B3380" s="17" t="str">
        <f>IFERROR(VLOOKUP($F3380,'Location List'!$A$2:$T$644,19,FALSE),"")</f>
        <v>Mike Seymour</v>
      </c>
      <c r="C3380" s="17" t="str">
        <f>IFERROR(VLOOKUP($F3380,'Location List'!$A$2:$T$644,18,FALSE),"")</f>
        <v>Austin Manzo</v>
      </c>
      <c r="D3380" s="17" t="str">
        <f>IFERROR(VLOOKUP($F3380,'Location List'!$A$2:$T$644,9,FALSE),"")</f>
        <v>YURI PENA</v>
      </c>
      <c r="E3380" s="17" t="str">
        <f>IFERROR(VLOOKUP($F3380,'Location List'!$A$2:$T$644,2,FALSE),"")</f>
        <v>PINOLE</v>
      </c>
      <c r="F3380" s="26">
        <v>768</v>
      </c>
      <c r="G3380" s="29" t="s">
        <v>3495</v>
      </c>
      <c r="H3380" s="29" t="s">
        <v>3360</v>
      </c>
      <c r="I3380" s="26">
        <v>416</v>
      </c>
      <c r="J3380" s="26">
        <v>571</v>
      </c>
      <c r="K3380" s="26">
        <v>0</v>
      </c>
      <c r="L3380" s="26">
        <v>22</v>
      </c>
      <c r="M3380" s="26">
        <v>987</v>
      </c>
      <c r="N3380" s="26">
        <v>1</v>
      </c>
      <c r="O3380" s="49">
        <v>1E-3</v>
      </c>
    </row>
    <row r="3381" spans="1:15" ht="15" customHeight="1" x14ac:dyDescent="0.25">
      <c r="A3381" s="17" t="str">
        <f>IFERROR(VLOOKUP($F3381,'Location List'!$A$2:$T$644,20,FALSE),"")</f>
        <v>Tim Kerum</v>
      </c>
      <c r="B3381" s="17" t="str">
        <f>IFERROR(VLOOKUP($F3381,'Location List'!$A$2:$T$644,19,FALSE),"")</f>
        <v>Mike Seymour</v>
      </c>
      <c r="C3381" s="17" t="str">
        <f>IFERROR(VLOOKUP($F3381,'Location List'!$A$2:$T$644,18,FALSE),"")</f>
        <v>Austin Manzo</v>
      </c>
      <c r="D3381" s="17" t="str">
        <f>IFERROR(VLOOKUP($F3381,'Location List'!$A$2:$T$644,9,FALSE),"")</f>
        <v>YURI PENA</v>
      </c>
      <c r="E3381" s="17" t="str">
        <f>IFERROR(VLOOKUP($F3381,'Location List'!$A$2:$T$644,2,FALSE),"")</f>
        <v>PINOLE</v>
      </c>
      <c r="F3381" s="26">
        <v>768</v>
      </c>
      <c r="G3381" s="29" t="s">
        <v>3495</v>
      </c>
      <c r="H3381" s="29" t="s">
        <v>3343</v>
      </c>
      <c r="I3381" s="26">
        <v>140</v>
      </c>
      <c r="J3381" s="26">
        <v>175</v>
      </c>
      <c r="K3381" s="26">
        <v>0</v>
      </c>
      <c r="L3381" s="26">
        <v>13</v>
      </c>
      <c r="M3381" s="26">
        <v>315</v>
      </c>
      <c r="N3381" s="26">
        <v>602</v>
      </c>
      <c r="O3381" s="49">
        <v>1.911</v>
      </c>
    </row>
    <row r="3382" spans="1:15" ht="15" customHeight="1" x14ac:dyDescent="0.25">
      <c r="A3382" s="17" t="str">
        <f>IFERROR(VLOOKUP($F3382,'Location List'!$A$2:$T$644,20,FALSE),"")</f>
        <v>Chris Kelly</v>
      </c>
      <c r="B3382" s="17" t="str">
        <f>IFERROR(VLOOKUP($F3382,'Location List'!$A$2:$T$644,19,FALSE),"")</f>
        <v>Mike Seymour</v>
      </c>
      <c r="C3382" s="17" t="str">
        <f>IFERROR(VLOOKUP($F3382,'Location List'!$A$2:$T$644,18,FALSE),"")</f>
        <v>Scott Whitsel</v>
      </c>
      <c r="D3382" s="17" t="str">
        <f>IFERROR(VLOOKUP($F3382,'Location List'!$A$2:$T$644,9,FALSE),"")</f>
        <v>MICHAEL SVOBODA</v>
      </c>
      <c r="E3382" s="17" t="str">
        <f>IFERROR(VLOOKUP($F3382,'Location List'!$A$2:$T$644,2,FALSE),"")</f>
        <v>FREDERICK</v>
      </c>
      <c r="F3382" s="26">
        <v>770</v>
      </c>
      <c r="G3382" s="29" t="s">
        <v>3276</v>
      </c>
      <c r="H3382" s="29" t="s">
        <v>3277</v>
      </c>
      <c r="I3382" s="26">
        <v>142</v>
      </c>
      <c r="J3382" s="26">
        <v>270</v>
      </c>
      <c r="K3382" s="26">
        <v>0</v>
      </c>
      <c r="L3382" s="26">
        <v>15</v>
      </c>
      <c r="M3382" s="26">
        <v>412</v>
      </c>
      <c r="N3382" s="26">
        <v>679</v>
      </c>
      <c r="O3382" s="49">
        <v>1.6479999999999999</v>
      </c>
    </row>
    <row r="3383" spans="1:15" ht="15" customHeight="1" x14ac:dyDescent="0.25">
      <c r="A3383" s="17" t="str">
        <f>IFERROR(VLOOKUP($F3383,'Location List'!$A$2:$T$644,20,FALSE),"")</f>
        <v>Chris Kelly</v>
      </c>
      <c r="B3383" s="17" t="str">
        <f>IFERROR(VLOOKUP($F3383,'Location List'!$A$2:$T$644,19,FALSE),"")</f>
        <v>Mike Seymour</v>
      </c>
      <c r="C3383" s="17" t="str">
        <f>IFERROR(VLOOKUP($F3383,'Location List'!$A$2:$T$644,18,FALSE),"")</f>
        <v>Scott Whitsel</v>
      </c>
      <c r="D3383" s="17" t="str">
        <f>IFERROR(VLOOKUP($F3383,'Location List'!$A$2:$T$644,9,FALSE),"")</f>
        <v>MICHAEL SVOBODA</v>
      </c>
      <c r="E3383" s="17" t="str">
        <f>IFERROR(VLOOKUP($F3383,'Location List'!$A$2:$T$644,2,FALSE),"")</f>
        <v>SALISBURY</v>
      </c>
      <c r="F3383" s="26">
        <v>771</v>
      </c>
      <c r="G3383" s="29" t="s">
        <v>3276</v>
      </c>
      <c r="H3383" s="29" t="s">
        <v>3499</v>
      </c>
      <c r="I3383" s="26">
        <v>66</v>
      </c>
      <c r="J3383" s="26">
        <v>89</v>
      </c>
      <c r="K3383" s="26">
        <v>0</v>
      </c>
      <c r="L3383" s="26">
        <v>15</v>
      </c>
      <c r="M3383" s="26">
        <v>155</v>
      </c>
      <c r="N3383" s="26">
        <v>0</v>
      </c>
      <c r="O3383" s="49">
        <v>0</v>
      </c>
    </row>
    <row r="3384" spans="1:15" ht="15" customHeight="1" x14ac:dyDescent="0.25">
      <c r="A3384" s="17" t="str">
        <f>IFERROR(VLOOKUP($F3384,'Location List'!$A$2:$T$644,20,FALSE),"")</f>
        <v>Chris Kelly</v>
      </c>
      <c r="B3384" s="17" t="str">
        <f>IFERROR(VLOOKUP($F3384,'Location List'!$A$2:$T$644,19,FALSE),"")</f>
        <v>Mike Seymour</v>
      </c>
      <c r="C3384" s="17" t="str">
        <f>IFERROR(VLOOKUP($F3384,'Location List'!$A$2:$T$644,18,FALSE),"")</f>
        <v>Scott Whitsel</v>
      </c>
      <c r="D3384" s="17" t="str">
        <f>IFERROR(VLOOKUP($F3384,'Location List'!$A$2:$T$644,9,FALSE),"")</f>
        <v>MICHAEL SVOBODA</v>
      </c>
      <c r="E3384" s="17" t="str">
        <f>IFERROR(VLOOKUP($F3384,'Location List'!$A$2:$T$644,2,FALSE),"")</f>
        <v>SALISBURY</v>
      </c>
      <c r="F3384" s="26">
        <v>771</v>
      </c>
      <c r="G3384" s="29" t="s">
        <v>3276</v>
      </c>
      <c r="H3384" s="29" t="s">
        <v>3500</v>
      </c>
      <c r="I3384" s="26">
        <v>81</v>
      </c>
      <c r="J3384" s="26">
        <v>88</v>
      </c>
      <c r="K3384" s="26">
        <v>0</v>
      </c>
      <c r="L3384" s="26">
        <v>24</v>
      </c>
      <c r="M3384" s="26">
        <v>169</v>
      </c>
      <c r="N3384" s="26">
        <v>0</v>
      </c>
      <c r="O3384" s="49">
        <v>0</v>
      </c>
    </row>
    <row r="3385" spans="1:15" ht="15" customHeight="1" x14ac:dyDescent="0.25">
      <c r="A3385" s="17" t="str">
        <f>IFERROR(VLOOKUP($F3385,'Location List'!$A$2:$T$644,20,FALSE),"")</f>
        <v>Chris Kelly</v>
      </c>
      <c r="B3385" s="17" t="str">
        <f>IFERROR(VLOOKUP($F3385,'Location List'!$A$2:$T$644,19,FALSE),"")</f>
        <v>Mike Seymour</v>
      </c>
      <c r="C3385" s="17" t="str">
        <f>IFERROR(VLOOKUP($F3385,'Location List'!$A$2:$T$644,18,FALSE),"")</f>
        <v>Scott Whitsel</v>
      </c>
      <c r="D3385" s="17" t="str">
        <f>IFERROR(VLOOKUP($F3385,'Location List'!$A$2:$T$644,9,FALSE),"")</f>
        <v>MICHAEL SVOBODA</v>
      </c>
      <c r="E3385" s="17" t="str">
        <f>IFERROR(VLOOKUP($F3385,'Location List'!$A$2:$T$644,2,FALSE),"")</f>
        <v>SALISBURY</v>
      </c>
      <c r="F3385" s="26">
        <v>771</v>
      </c>
      <c r="G3385" s="29" t="s">
        <v>3278</v>
      </c>
      <c r="H3385" s="29" t="s">
        <v>3313</v>
      </c>
      <c r="I3385" s="26">
        <v>121</v>
      </c>
      <c r="J3385" s="26">
        <v>227</v>
      </c>
      <c r="K3385" s="26">
        <v>0</v>
      </c>
      <c r="L3385" s="26">
        <v>23</v>
      </c>
      <c r="M3385" s="26">
        <v>348</v>
      </c>
      <c r="N3385" s="26">
        <v>489</v>
      </c>
      <c r="O3385" s="49">
        <v>1.405</v>
      </c>
    </row>
    <row r="3386" spans="1:15" ht="15" customHeight="1" x14ac:dyDescent="0.25">
      <c r="A3386" s="17" t="str">
        <f>IFERROR(VLOOKUP($F3386,'Location List'!$A$2:$T$644,20,FALSE),"")</f>
        <v>Chris Kelly</v>
      </c>
      <c r="B3386" s="17" t="str">
        <f>IFERROR(VLOOKUP($F3386,'Location List'!$A$2:$T$644,19,FALSE),"")</f>
        <v>Mike Seymour</v>
      </c>
      <c r="C3386" s="17" t="str">
        <f>IFERROR(VLOOKUP($F3386,'Location List'!$A$2:$T$644,18,FALSE),"")</f>
        <v>Scott Whitsel</v>
      </c>
      <c r="D3386" s="17" t="str">
        <f>IFERROR(VLOOKUP($F3386,'Location List'!$A$2:$T$644,9,FALSE),"")</f>
        <v>MICHAEL SVOBODA</v>
      </c>
      <c r="E3386" s="17" t="str">
        <f>IFERROR(VLOOKUP($F3386,'Location List'!$A$2:$T$644,2,FALSE),"")</f>
        <v>SALISBURY</v>
      </c>
      <c r="F3386" s="26">
        <v>771</v>
      </c>
      <c r="G3386" s="29" t="s">
        <v>3278</v>
      </c>
      <c r="H3386" s="29" t="s">
        <v>3297</v>
      </c>
      <c r="I3386" s="26">
        <v>124</v>
      </c>
      <c r="J3386" s="26">
        <v>255</v>
      </c>
      <c r="K3386" s="26">
        <v>0</v>
      </c>
      <c r="L3386" s="26">
        <v>21</v>
      </c>
      <c r="M3386" s="26">
        <v>379</v>
      </c>
      <c r="N3386" s="26">
        <v>204</v>
      </c>
      <c r="O3386" s="49">
        <v>0.53800000000000003</v>
      </c>
    </row>
    <row r="3387" spans="1:15" ht="15" customHeight="1" x14ac:dyDescent="0.25">
      <c r="A3387" s="17" t="str">
        <f>IFERROR(VLOOKUP($F3387,'Location List'!$A$2:$T$644,20,FALSE),"")</f>
        <v>Chris Kelly</v>
      </c>
      <c r="B3387" s="17" t="str">
        <f>IFERROR(VLOOKUP($F3387,'Location List'!$A$2:$T$644,19,FALSE),"")</f>
        <v>Mike Seymour</v>
      </c>
      <c r="C3387" s="17" t="str">
        <f>IFERROR(VLOOKUP($F3387,'Location List'!$A$2:$T$644,18,FALSE),"")</f>
        <v>Scott Whitsel</v>
      </c>
      <c r="D3387" s="17" t="str">
        <f>IFERROR(VLOOKUP($F3387,'Location List'!$A$2:$T$644,9,FALSE),"")</f>
        <v>MICHAEL SVOBODA</v>
      </c>
      <c r="E3387" s="17" t="str">
        <f>IFERROR(VLOOKUP($F3387,'Location List'!$A$2:$T$644,2,FALSE),"")</f>
        <v>TAKOMA PARK</v>
      </c>
      <c r="F3387" s="26">
        <v>774</v>
      </c>
      <c r="G3387" s="29" t="s">
        <v>3605</v>
      </c>
      <c r="H3387" s="29" t="s">
        <v>3295</v>
      </c>
      <c r="I3387" s="26">
        <v>103</v>
      </c>
      <c r="J3387" s="26">
        <v>185</v>
      </c>
      <c r="K3387" s="26">
        <v>0</v>
      </c>
      <c r="L3387" s="26">
        <v>14</v>
      </c>
      <c r="M3387" s="26">
        <v>288</v>
      </c>
      <c r="N3387" s="26">
        <v>2051</v>
      </c>
      <c r="O3387" s="49">
        <v>7.1219999999999999</v>
      </c>
    </row>
    <row r="3388" spans="1:15" ht="15" customHeight="1" x14ac:dyDescent="0.25">
      <c r="A3388" s="17" t="str">
        <f>IFERROR(VLOOKUP($F3388,'Location List'!$A$2:$T$644,20,FALSE),"")</f>
        <v>Chris Kelly</v>
      </c>
      <c r="B3388" s="17" t="str">
        <f>IFERROR(VLOOKUP($F3388,'Location List'!$A$2:$T$644,19,FALSE),"")</f>
        <v>Mike Seymour</v>
      </c>
      <c r="C3388" s="17" t="str">
        <f>IFERROR(VLOOKUP($F3388,'Location List'!$A$2:$T$644,18,FALSE),"")</f>
        <v>Scott Whitsel</v>
      </c>
      <c r="D3388" s="17" t="str">
        <f>IFERROR(VLOOKUP($F3388,'Location List'!$A$2:$T$644,9,FALSE),"")</f>
        <v>MICHAEL SVOBODA</v>
      </c>
      <c r="E3388" s="17" t="str">
        <f>IFERROR(VLOOKUP($F3388,'Location List'!$A$2:$T$644,2,FALSE),"")</f>
        <v>TAKOMA PARK</v>
      </c>
      <c r="F3388" s="26">
        <v>774</v>
      </c>
      <c r="G3388" s="29" t="s">
        <v>3272</v>
      </c>
      <c r="H3388" s="29" t="s">
        <v>3379</v>
      </c>
      <c r="I3388" s="26">
        <v>131</v>
      </c>
      <c r="J3388" s="26">
        <v>101</v>
      </c>
      <c r="K3388" s="26">
        <v>0</v>
      </c>
      <c r="L3388" s="26">
        <v>15</v>
      </c>
      <c r="M3388" s="26">
        <v>232</v>
      </c>
      <c r="N3388" s="26">
        <v>446</v>
      </c>
      <c r="O3388" s="49">
        <v>1.9219999999999999</v>
      </c>
    </row>
    <row r="3389" spans="1:15" ht="15" customHeight="1" x14ac:dyDescent="0.25">
      <c r="A3389" s="17" t="str">
        <f>IFERROR(VLOOKUP($F3389,'Location List'!$A$2:$T$644,20,FALSE),"")</f>
        <v>Chris Kelly</v>
      </c>
      <c r="B3389" s="17" t="str">
        <f>IFERROR(VLOOKUP($F3389,'Location List'!$A$2:$T$644,19,FALSE),"")</f>
        <v>Mike Seymour</v>
      </c>
      <c r="C3389" s="17" t="str">
        <f>IFERROR(VLOOKUP($F3389,'Location List'!$A$2:$T$644,18,FALSE),"")</f>
        <v>Scott Whitsel</v>
      </c>
      <c r="D3389" s="17" t="str">
        <f>IFERROR(VLOOKUP($F3389,'Location List'!$A$2:$T$644,9,FALSE),"")</f>
        <v>MICHAEL SVOBODA</v>
      </c>
      <c r="E3389" s="17" t="str">
        <f>IFERROR(VLOOKUP($F3389,'Location List'!$A$2:$T$644,2,FALSE),"")</f>
        <v>TAKOMA PARK</v>
      </c>
      <c r="F3389" s="26">
        <v>774</v>
      </c>
      <c r="G3389" s="29" t="s">
        <v>3272</v>
      </c>
      <c r="H3389" s="29" t="s">
        <v>3274</v>
      </c>
      <c r="I3389" s="26">
        <v>216</v>
      </c>
      <c r="J3389" s="26">
        <v>169</v>
      </c>
      <c r="K3389" s="26">
        <v>0</v>
      </c>
      <c r="L3389" s="26">
        <v>14</v>
      </c>
      <c r="M3389" s="26">
        <v>385</v>
      </c>
      <c r="N3389" s="26">
        <v>2336</v>
      </c>
      <c r="O3389" s="49">
        <v>6.0679999999999996</v>
      </c>
    </row>
    <row r="3390" spans="1:15" ht="15" customHeight="1" x14ac:dyDescent="0.25">
      <c r="A3390" s="17" t="str">
        <f>IFERROR(VLOOKUP($F3390,'Location List'!$A$2:$T$644,20,FALSE),"")</f>
        <v>Chris Kelly</v>
      </c>
      <c r="B3390" s="17" t="str">
        <f>IFERROR(VLOOKUP($F3390,'Location List'!$A$2:$T$644,19,FALSE),"")</f>
        <v>Mike Seymour</v>
      </c>
      <c r="C3390" s="17" t="str">
        <f>IFERROR(VLOOKUP($F3390,'Location List'!$A$2:$T$644,18,FALSE),"")</f>
        <v>Scott Whitsel</v>
      </c>
      <c r="D3390" s="17" t="str">
        <f>IFERROR(VLOOKUP($F3390,'Location List'!$A$2:$T$644,9,FALSE),"")</f>
        <v>MICHAEL SVOBODA</v>
      </c>
      <c r="E3390" s="17" t="str">
        <f>IFERROR(VLOOKUP($F3390,'Location List'!$A$2:$T$644,2,FALSE),"")</f>
        <v>TAKOMA PARK</v>
      </c>
      <c r="F3390" s="26">
        <v>774</v>
      </c>
      <c r="G3390" s="29" t="s">
        <v>3272</v>
      </c>
      <c r="H3390" s="29" t="s">
        <v>3290</v>
      </c>
      <c r="I3390" s="26">
        <v>66</v>
      </c>
      <c r="J3390" s="26">
        <v>60</v>
      </c>
      <c r="K3390" s="26">
        <v>0</v>
      </c>
      <c r="L3390" s="26">
        <v>14</v>
      </c>
      <c r="M3390" s="26">
        <v>126</v>
      </c>
      <c r="N3390" s="26">
        <v>16340</v>
      </c>
      <c r="O3390" s="49">
        <v>129.68299999999999</v>
      </c>
    </row>
    <row r="3391" spans="1:15" ht="15" customHeight="1" x14ac:dyDescent="0.25">
      <c r="A3391" s="17" t="str">
        <f>IFERROR(VLOOKUP($F3391,'Location List'!$A$2:$T$644,20,FALSE),"")</f>
        <v>Chris Kelly</v>
      </c>
      <c r="B3391" s="17" t="str">
        <f>IFERROR(VLOOKUP($F3391,'Location List'!$A$2:$T$644,19,FALSE),"")</f>
        <v>Mike Seymour</v>
      </c>
      <c r="C3391" s="17" t="str">
        <f>IFERROR(VLOOKUP($F3391,'Location List'!$A$2:$T$644,18,FALSE),"")</f>
        <v>Scott Whitsel</v>
      </c>
      <c r="D3391" s="17" t="str">
        <f>IFERROR(VLOOKUP($F3391,'Location List'!$A$2:$T$644,9,FALSE),"")</f>
        <v>MICHAEL SVOBODA</v>
      </c>
      <c r="E3391" s="17" t="str">
        <f>IFERROR(VLOOKUP($F3391,'Location List'!$A$2:$T$644,2,FALSE),"")</f>
        <v>TAKOMA PARK</v>
      </c>
      <c r="F3391" s="26">
        <v>774</v>
      </c>
      <c r="G3391" s="29" t="s">
        <v>3272</v>
      </c>
      <c r="H3391" s="29" t="s">
        <v>3655</v>
      </c>
      <c r="I3391" s="26">
        <v>68</v>
      </c>
      <c r="J3391" s="26">
        <v>64</v>
      </c>
      <c r="K3391" s="26">
        <v>0</v>
      </c>
      <c r="L3391" s="26">
        <v>15</v>
      </c>
      <c r="M3391" s="26">
        <v>132</v>
      </c>
      <c r="N3391" s="26">
        <v>989</v>
      </c>
      <c r="O3391" s="49">
        <v>7.492</v>
      </c>
    </row>
    <row r="3392" spans="1:15" ht="15" customHeight="1" x14ac:dyDescent="0.25">
      <c r="A3392" s="17" t="str">
        <f>IFERROR(VLOOKUP($F3392,'Location List'!$A$2:$T$644,20,FALSE),"")</f>
        <v>Chris Kelly</v>
      </c>
      <c r="B3392" s="17" t="str">
        <f>IFERROR(VLOOKUP($F3392,'Location List'!$A$2:$T$644,19,FALSE),"")</f>
        <v>Mike Seymour</v>
      </c>
      <c r="C3392" s="17" t="str">
        <f>IFERROR(VLOOKUP($F3392,'Location List'!$A$2:$T$644,18,FALSE),"")</f>
        <v>Scott Whitsel</v>
      </c>
      <c r="D3392" s="17" t="str">
        <f>IFERROR(VLOOKUP($F3392,'Location List'!$A$2:$T$644,9,FALSE),"")</f>
        <v>MICHAEL SVOBODA</v>
      </c>
      <c r="E3392" s="17" t="str">
        <f>IFERROR(VLOOKUP($F3392,'Location List'!$A$2:$T$644,2,FALSE),"")</f>
        <v>TAKOMA PARK</v>
      </c>
      <c r="F3392" s="26">
        <v>774</v>
      </c>
      <c r="G3392" s="29" t="s">
        <v>3272</v>
      </c>
      <c r="H3392" s="29" t="s">
        <v>3524</v>
      </c>
      <c r="I3392" s="26">
        <v>30</v>
      </c>
      <c r="J3392" s="26">
        <v>35</v>
      </c>
      <c r="K3392" s="26">
        <v>0</v>
      </c>
      <c r="L3392" s="26">
        <v>17</v>
      </c>
      <c r="M3392" s="26">
        <v>65</v>
      </c>
      <c r="N3392" s="26">
        <v>466</v>
      </c>
      <c r="O3392" s="49">
        <v>7.1689999999999996</v>
      </c>
    </row>
    <row r="3393" spans="1:15" ht="15" customHeight="1" x14ac:dyDescent="0.25">
      <c r="A3393" s="17" t="str">
        <f>IFERROR(VLOOKUP($F3393,'Location List'!$A$2:$T$644,20,FALSE),"")</f>
        <v>Chris Kelly</v>
      </c>
      <c r="B3393" s="17" t="str">
        <f>IFERROR(VLOOKUP($F3393,'Location List'!$A$2:$T$644,19,FALSE),"")</f>
        <v>Mike Seymour</v>
      </c>
      <c r="C3393" s="17" t="str">
        <f>IFERROR(VLOOKUP($F3393,'Location List'!$A$2:$T$644,18,FALSE),"")</f>
        <v>Scott Whitsel</v>
      </c>
      <c r="D3393" s="17" t="str">
        <f>IFERROR(VLOOKUP($F3393,'Location List'!$A$2:$T$644,9,FALSE),"")</f>
        <v>MICHAEL SVOBODA</v>
      </c>
      <c r="E3393" s="17" t="str">
        <f>IFERROR(VLOOKUP($F3393,'Location List'!$A$2:$T$644,2,FALSE),"")</f>
        <v>TAKOMA PARK</v>
      </c>
      <c r="F3393" s="26">
        <v>774</v>
      </c>
      <c r="G3393" s="29" t="s">
        <v>3276</v>
      </c>
      <c r="H3393" s="29" t="s">
        <v>3285</v>
      </c>
      <c r="I3393" s="26">
        <v>141</v>
      </c>
      <c r="J3393" s="26">
        <v>163</v>
      </c>
      <c r="K3393" s="26">
        <v>0</v>
      </c>
      <c r="L3393" s="26">
        <v>14</v>
      </c>
      <c r="M3393" s="26">
        <v>304</v>
      </c>
      <c r="N3393" s="26">
        <v>389</v>
      </c>
      <c r="O3393" s="49">
        <v>1.28</v>
      </c>
    </row>
    <row r="3394" spans="1:15" ht="15" customHeight="1" x14ac:dyDescent="0.25">
      <c r="A3394" s="17" t="str">
        <f>IFERROR(VLOOKUP($F3394,'Location List'!$A$2:$T$644,20,FALSE),"")</f>
        <v>Chris Kelly</v>
      </c>
      <c r="B3394" s="17" t="str">
        <f>IFERROR(VLOOKUP($F3394,'Location List'!$A$2:$T$644,19,FALSE),"")</f>
        <v>Mike Seymour</v>
      </c>
      <c r="C3394" s="17" t="str">
        <f>IFERROR(VLOOKUP($F3394,'Location List'!$A$2:$T$644,18,FALSE),"")</f>
        <v>Scott Whitsel</v>
      </c>
      <c r="D3394" s="17" t="str">
        <f>IFERROR(VLOOKUP($F3394,'Location List'!$A$2:$T$644,9,FALSE),"")</f>
        <v>MICHAEL SVOBODA</v>
      </c>
      <c r="E3394" s="17" t="str">
        <f>IFERROR(VLOOKUP($F3394,'Location List'!$A$2:$T$644,2,FALSE),"")</f>
        <v>TAKOMA PARK</v>
      </c>
      <c r="F3394" s="26">
        <v>774</v>
      </c>
      <c r="G3394" s="29" t="s">
        <v>3276</v>
      </c>
      <c r="H3394" s="29" t="s">
        <v>3282</v>
      </c>
      <c r="I3394" s="26">
        <v>66</v>
      </c>
      <c r="J3394" s="26">
        <v>31</v>
      </c>
      <c r="K3394" s="26">
        <v>0</v>
      </c>
      <c r="L3394" s="26">
        <v>18</v>
      </c>
      <c r="M3394" s="26">
        <v>97</v>
      </c>
      <c r="N3394" s="26">
        <v>7405</v>
      </c>
      <c r="O3394" s="49">
        <v>76.34</v>
      </c>
    </row>
    <row r="3395" spans="1:15" ht="15" customHeight="1" x14ac:dyDescent="0.25">
      <c r="A3395" s="17" t="str">
        <f>IFERROR(VLOOKUP($F3395,'Location List'!$A$2:$T$644,20,FALSE),"")</f>
        <v>Chris Kelly</v>
      </c>
      <c r="B3395" s="17" t="str">
        <f>IFERROR(VLOOKUP($F3395,'Location List'!$A$2:$T$644,19,FALSE),"")</f>
        <v>Mike Seymour</v>
      </c>
      <c r="C3395" s="17" t="str">
        <f>IFERROR(VLOOKUP($F3395,'Location List'!$A$2:$T$644,18,FALSE),"")</f>
        <v>Scott Whitsel</v>
      </c>
      <c r="D3395" s="17" t="str">
        <f>IFERROR(VLOOKUP($F3395,'Location List'!$A$2:$T$644,9,FALSE),"")</f>
        <v>MICHAEL SVOBODA</v>
      </c>
      <c r="E3395" s="17" t="str">
        <f>IFERROR(VLOOKUP($F3395,'Location List'!$A$2:$T$644,2,FALSE),"")</f>
        <v>TAKOMA PARK</v>
      </c>
      <c r="F3395" s="26">
        <v>774</v>
      </c>
      <c r="G3395" s="29" t="s">
        <v>3276</v>
      </c>
      <c r="H3395" s="29" t="s">
        <v>3346</v>
      </c>
      <c r="I3395" s="26">
        <v>179</v>
      </c>
      <c r="J3395" s="26">
        <v>162</v>
      </c>
      <c r="K3395" s="26">
        <v>0</v>
      </c>
      <c r="L3395" s="26">
        <v>15</v>
      </c>
      <c r="M3395" s="26">
        <v>341</v>
      </c>
      <c r="N3395" s="26">
        <v>2138</v>
      </c>
      <c r="O3395" s="49">
        <v>6.27</v>
      </c>
    </row>
    <row r="3396" spans="1:15" ht="15" customHeight="1" x14ac:dyDescent="0.25">
      <c r="A3396" s="17" t="str">
        <f>IFERROR(VLOOKUP($F3396,'Location List'!$A$2:$T$644,20,FALSE),"")</f>
        <v>Chris Kelly</v>
      </c>
      <c r="B3396" s="17" t="str">
        <f>IFERROR(VLOOKUP($F3396,'Location List'!$A$2:$T$644,19,FALSE),"")</f>
        <v>Mike Seymour</v>
      </c>
      <c r="C3396" s="17" t="str">
        <f>IFERROR(VLOOKUP($F3396,'Location List'!$A$2:$T$644,18,FALSE),"")</f>
        <v>Scott Whitsel</v>
      </c>
      <c r="D3396" s="17" t="str">
        <f>IFERROR(VLOOKUP($F3396,'Location List'!$A$2:$T$644,9,FALSE),"")</f>
        <v>MICHAEL SVOBODA</v>
      </c>
      <c r="E3396" s="17" t="str">
        <f>IFERROR(VLOOKUP($F3396,'Location List'!$A$2:$T$644,2,FALSE),"")</f>
        <v>TAKOMA PARK</v>
      </c>
      <c r="F3396" s="26">
        <v>774</v>
      </c>
      <c r="G3396" s="29" t="s">
        <v>3278</v>
      </c>
      <c r="H3396" s="29" t="s">
        <v>3423</v>
      </c>
      <c r="I3396" s="26">
        <v>68</v>
      </c>
      <c r="J3396" s="26">
        <v>41</v>
      </c>
      <c r="K3396" s="26">
        <v>0</v>
      </c>
      <c r="L3396" s="26">
        <v>15</v>
      </c>
      <c r="M3396" s="26">
        <v>109</v>
      </c>
      <c r="N3396" s="26">
        <v>1258</v>
      </c>
      <c r="O3396" s="49">
        <v>11.541</v>
      </c>
    </row>
    <row r="3397" spans="1:15" ht="15" customHeight="1" x14ac:dyDescent="0.25">
      <c r="A3397" s="17" t="str">
        <f>IFERROR(VLOOKUP($F3397,'Location List'!$A$2:$T$644,20,FALSE),"")</f>
        <v>Chris Kelly</v>
      </c>
      <c r="B3397" s="17" t="str">
        <f>IFERROR(VLOOKUP($F3397,'Location List'!$A$2:$T$644,19,FALSE),"")</f>
        <v>Mike Seymour</v>
      </c>
      <c r="C3397" s="17" t="str">
        <f>IFERROR(VLOOKUP($F3397,'Location List'!$A$2:$T$644,18,FALSE),"")</f>
        <v>Scott Whitsel</v>
      </c>
      <c r="D3397" s="17" t="str">
        <f>IFERROR(VLOOKUP($F3397,'Location List'!$A$2:$T$644,9,FALSE),"")</f>
        <v>MICHAEL SVOBODA</v>
      </c>
      <c r="E3397" s="17" t="str">
        <f>IFERROR(VLOOKUP($F3397,'Location List'!$A$2:$T$644,2,FALSE),"")</f>
        <v>TAKOMA PARK</v>
      </c>
      <c r="F3397" s="26">
        <v>774</v>
      </c>
      <c r="G3397" s="29" t="s">
        <v>3278</v>
      </c>
      <c r="H3397" s="29" t="s">
        <v>3516</v>
      </c>
      <c r="I3397" s="26">
        <v>54</v>
      </c>
      <c r="J3397" s="26">
        <v>22</v>
      </c>
      <c r="K3397" s="26">
        <v>0</v>
      </c>
      <c r="L3397" s="26">
        <v>13</v>
      </c>
      <c r="M3397" s="26">
        <v>76</v>
      </c>
      <c r="N3397" s="26">
        <v>2669</v>
      </c>
      <c r="O3397" s="49">
        <v>35.118000000000002</v>
      </c>
    </row>
    <row r="3398" spans="1:15" ht="15" customHeight="1" x14ac:dyDescent="0.25">
      <c r="A3398" s="17" t="str">
        <f>IFERROR(VLOOKUP($F3398,'Location List'!$A$2:$T$644,20,FALSE),"")</f>
        <v>Chris Kelly</v>
      </c>
      <c r="B3398" s="17" t="str">
        <f>IFERROR(VLOOKUP($F3398,'Location List'!$A$2:$T$644,19,FALSE),"")</f>
        <v>Mike Seymour</v>
      </c>
      <c r="C3398" s="17" t="str">
        <f>IFERROR(VLOOKUP($F3398,'Location List'!$A$2:$T$644,18,FALSE),"")</f>
        <v>Scott Whitsel</v>
      </c>
      <c r="D3398" s="17" t="str">
        <f>IFERROR(VLOOKUP($F3398,'Location List'!$A$2:$T$644,9,FALSE),"")</f>
        <v>MICHAEL SVOBODA</v>
      </c>
      <c r="E3398" s="17" t="str">
        <f>IFERROR(VLOOKUP($F3398,'Location List'!$A$2:$T$644,2,FALSE),"")</f>
        <v>TAKOMA PARK</v>
      </c>
      <c r="F3398" s="26">
        <v>774</v>
      </c>
      <c r="G3398" s="29" t="s">
        <v>3278</v>
      </c>
      <c r="H3398" s="29" t="s">
        <v>3531</v>
      </c>
      <c r="I3398" s="26">
        <v>47</v>
      </c>
      <c r="J3398" s="26">
        <v>24</v>
      </c>
      <c r="K3398" s="26">
        <v>0</v>
      </c>
      <c r="L3398" s="26">
        <v>15</v>
      </c>
      <c r="M3398" s="26">
        <v>71</v>
      </c>
      <c r="N3398" s="26">
        <v>134</v>
      </c>
      <c r="O3398" s="49">
        <v>1.887</v>
      </c>
    </row>
    <row r="3399" spans="1:15" ht="15" customHeight="1" x14ac:dyDescent="0.25">
      <c r="A3399" s="17" t="str">
        <f>IFERROR(VLOOKUP($F3399,'Location List'!$A$2:$T$644,20,FALSE),"")</f>
        <v>Chris Kelly</v>
      </c>
      <c r="B3399" s="17" t="str">
        <f>IFERROR(VLOOKUP($F3399,'Location List'!$A$2:$T$644,19,FALSE),"")</f>
        <v>Mike Seymour</v>
      </c>
      <c r="C3399" s="17" t="str">
        <f>IFERROR(VLOOKUP($F3399,'Location List'!$A$2:$T$644,18,FALSE),"")</f>
        <v>Scott Whitsel</v>
      </c>
      <c r="D3399" s="17" t="str">
        <f>IFERROR(VLOOKUP($F3399,'Location List'!$A$2:$T$644,9,FALSE),"")</f>
        <v>MICHAEL SVOBODA</v>
      </c>
      <c r="E3399" s="17" t="str">
        <f>IFERROR(VLOOKUP($F3399,'Location List'!$A$2:$T$644,2,FALSE),"")</f>
        <v>TAKOMA PARK</v>
      </c>
      <c r="F3399" s="26">
        <v>774</v>
      </c>
      <c r="G3399" s="29" t="s">
        <v>3278</v>
      </c>
      <c r="H3399" s="29" t="s">
        <v>3436</v>
      </c>
      <c r="I3399" s="26">
        <v>215</v>
      </c>
      <c r="J3399" s="26">
        <v>175</v>
      </c>
      <c r="K3399" s="26">
        <v>0</v>
      </c>
      <c r="L3399" s="26">
        <v>17</v>
      </c>
      <c r="M3399" s="26">
        <v>390</v>
      </c>
      <c r="N3399" s="26">
        <v>721</v>
      </c>
      <c r="O3399" s="49">
        <v>1.849</v>
      </c>
    </row>
    <row r="3400" spans="1:15" ht="15" customHeight="1" x14ac:dyDescent="0.25">
      <c r="A3400" s="17" t="str">
        <f>IFERROR(VLOOKUP($F3400,'Location List'!$A$2:$T$644,20,FALSE),"")</f>
        <v>Chris Kelly</v>
      </c>
      <c r="B3400" s="17" t="str">
        <f>IFERROR(VLOOKUP($F3400,'Location List'!$A$2:$T$644,19,FALSE),"")</f>
        <v>Mike Seymour</v>
      </c>
      <c r="C3400" s="17" t="str">
        <f>IFERROR(VLOOKUP($F3400,'Location List'!$A$2:$T$644,18,FALSE),"")</f>
        <v>Scott Whitsel</v>
      </c>
      <c r="D3400" s="17" t="str">
        <f>IFERROR(VLOOKUP($F3400,'Location List'!$A$2:$T$644,9,FALSE),"")</f>
        <v>MICHAEL SVOBODA</v>
      </c>
      <c r="E3400" s="17" t="str">
        <f>IFERROR(VLOOKUP($F3400,'Location List'!$A$2:$T$644,2,FALSE),"")</f>
        <v>TAKOMA PARK</v>
      </c>
      <c r="F3400" s="26">
        <v>774</v>
      </c>
      <c r="G3400" s="29" t="s">
        <v>3278</v>
      </c>
      <c r="H3400" s="29" t="s">
        <v>3496</v>
      </c>
      <c r="I3400" s="26">
        <v>189</v>
      </c>
      <c r="J3400" s="26">
        <v>94</v>
      </c>
      <c r="K3400" s="26">
        <v>0</v>
      </c>
      <c r="L3400" s="26">
        <v>29</v>
      </c>
      <c r="M3400" s="26">
        <v>283</v>
      </c>
      <c r="N3400" s="26">
        <v>360</v>
      </c>
      <c r="O3400" s="49">
        <v>1.272</v>
      </c>
    </row>
    <row r="3401" spans="1:15" ht="15" customHeight="1" x14ac:dyDescent="0.25">
      <c r="A3401" s="17" t="str">
        <f>IFERROR(VLOOKUP($F3401,'Location List'!$A$2:$T$644,20,FALSE),"")</f>
        <v>Chris Kelly</v>
      </c>
      <c r="B3401" s="17" t="str">
        <f>IFERROR(VLOOKUP($F3401,'Location List'!$A$2:$T$644,19,FALSE),"")</f>
        <v>Mike Seymour</v>
      </c>
      <c r="C3401" s="17" t="str">
        <f>IFERROR(VLOOKUP($F3401,'Location List'!$A$2:$T$644,18,FALSE),"")</f>
        <v>Scott Whitsel</v>
      </c>
      <c r="D3401" s="17" t="str">
        <f>IFERROR(VLOOKUP($F3401,'Location List'!$A$2:$T$644,9,FALSE),"")</f>
        <v>MICHAEL SVOBODA</v>
      </c>
      <c r="E3401" s="17" t="str">
        <f>IFERROR(VLOOKUP($F3401,'Location List'!$A$2:$T$644,2,FALSE),"")</f>
        <v>TAKOMA PARK</v>
      </c>
      <c r="F3401" s="26">
        <v>774</v>
      </c>
      <c r="G3401" s="29" t="s">
        <v>3278</v>
      </c>
      <c r="H3401" s="29" t="s">
        <v>3359</v>
      </c>
      <c r="I3401" s="26">
        <v>322</v>
      </c>
      <c r="J3401" s="26">
        <v>453</v>
      </c>
      <c r="K3401" s="26">
        <v>0</v>
      </c>
      <c r="L3401" s="26">
        <v>16</v>
      </c>
      <c r="M3401" s="26">
        <v>775</v>
      </c>
      <c r="N3401" s="26">
        <v>6984</v>
      </c>
      <c r="O3401" s="49">
        <v>9.0120000000000005</v>
      </c>
    </row>
    <row r="3402" spans="1:15" ht="15" customHeight="1" x14ac:dyDescent="0.25">
      <c r="A3402" s="17" t="str">
        <f>IFERROR(VLOOKUP($F3402,'Location List'!$A$2:$T$644,20,FALSE),"")</f>
        <v>Chris Kelly</v>
      </c>
      <c r="B3402" s="17" t="str">
        <f>IFERROR(VLOOKUP($F3402,'Location List'!$A$2:$T$644,19,FALSE),"")</f>
        <v>Mike Seymour</v>
      </c>
      <c r="C3402" s="17" t="str">
        <f>IFERROR(VLOOKUP($F3402,'Location List'!$A$2:$T$644,18,FALSE),"")</f>
        <v>Scott Whitsel</v>
      </c>
      <c r="D3402" s="17" t="str">
        <f>IFERROR(VLOOKUP($F3402,'Location List'!$A$2:$T$644,9,FALSE),"")</f>
        <v>MICHAEL SVOBODA</v>
      </c>
      <c r="E3402" s="17" t="str">
        <f>IFERROR(VLOOKUP($F3402,'Location List'!$A$2:$T$644,2,FALSE),"")</f>
        <v>TAKOMA PARK</v>
      </c>
      <c r="F3402" s="26">
        <v>774</v>
      </c>
      <c r="G3402" s="29" t="s">
        <v>3278</v>
      </c>
      <c r="H3402" s="29" t="s">
        <v>3408</v>
      </c>
      <c r="I3402" s="26">
        <v>396</v>
      </c>
      <c r="J3402" s="26">
        <v>326</v>
      </c>
      <c r="K3402" s="26">
        <v>0</v>
      </c>
      <c r="L3402" s="26">
        <v>16</v>
      </c>
      <c r="M3402" s="26">
        <v>722</v>
      </c>
      <c r="N3402" s="26">
        <v>1121</v>
      </c>
      <c r="O3402" s="49">
        <v>1.5529999999999999</v>
      </c>
    </row>
    <row r="3403" spans="1:15" ht="15" customHeight="1" x14ac:dyDescent="0.25">
      <c r="A3403" s="17" t="str">
        <f>IFERROR(VLOOKUP($F3403,'Location List'!$A$2:$T$644,20,FALSE),"")</f>
        <v>Chris Kelly</v>
      </c>
      <c r="B3403" s="17" t="str">
        <f>IFERROR(VLOOKUP($F3403,'Location List'!$A$2:$T$644,19,FALSE),"")</f>
        <v>Mike Seymour</v>
      </c>
      <c r="C3403" s="17" t="str">
        <f>IFERROR(VLOOKUP($F3403,'Location List'!$A$2:$T$644,18,FALSE),"")</f>
        <v>Scott Whitsel</v>
      </c>
      <c r="D3403" s="17" t="str">
        <f>IFERROR(VLOOKUP($F3403,'Location List'!$A$2:$T$644,9,FALSE),"")</f>
        <v>MICHAEL SVOBODA</v>
      </c>
      <c r="E3403" s="17" t="str">
        <f>IFERROR(VLOOKUP($F3403,'Location List'!$A$2:$T$644,2,FALSE),"")</f>
        <v>TAKOMA PARK</v>
      </c>
      <c r="F3403" s="26">
        <v>774</v>
      </c>
      <c r="G3403" s="29" t="s">
        <v>3278</v>
      </c>
      <c r="H3403" s="29" t="s">
        <v>3547</v>
      </c>
      <c r="I3403" s="26">
        <v>131</v>
      </c>
      <c r="J3403" s="26">
        <v>153</v>
      </c>
      <c r="K3403" s="26">
        <v>0</v>
      </c>
      <c r="L3403" s="26">
        <v>15</v>
      </c>
      <c r="M3403" s="26">
        <v>284</v>
      </c>
      <c r="N3403" s="26">
        <v>318</v>
      </c>
      <c r="O3403" s="49">
        <v>1.1200000000000001</v>
      </c>
    </row>
    <row r="3404" spans="1:15" ht="15" customHeight="1" x14ac:dyDescent="0.25">
      <c r="A3404" s="17" t="str">
        <f>IFERROR(VLOOKUP($F3404,'Location List'!$A$2:$T$644,20,FALSE),"")</f>
        <v>Chris Kelly</v>
      </c>
      <c r="B3404" s="17" t="str">
        <f>IFERROR(VLOOKUP($F3404,'Location List'!$A$2:$T$644,19,FALSE),"")</f>
        <v>Mike Seymour</v>
      </c>
      <c r="C3404" s="17" t="str">
        <f>IFERROR(VLOOKUP($F3404,'Location List'!$A$2:$T$644,18,FALSE),"")</f>
        <v>Scott Whitsel</v>
      </c>
      <c r="D3404" s="17" t="str">
        <f>IFERROR(VLOOKUP($F3404,'Location List'!$A$2:$T$644,9,FALSE),"")</f>
        <v>MICHAEL SVOBODA</v>
      </c>
      <c r="E3404" s="17" t="str">
        <f>IFERROR(VLOOKUP($F3404,'Location List'!$A$2:$T$644,2,FALSE),"")</f>
        <v>TAKOMA PARK</v>
      </c>
      <c r="F3404" s="26">
        <v>774</v>
      </c>
      <c r="G3404" s="29" t="s">
        <v>3278</v>
      </c>
      <c r="H3404" s="29" t="s">
        <v>3579</v>
      </c>
      <c r="I3404" s="26">
        <v>247</v>
      </c>
      <c r="J3404" s="26">
        <v>226</v>
      </c>
      <c r="K3404" s="26">
        <v>0</v>
      </c>
      <c r="L3404" s="26">
        <v>15</v>
      </c>
      <c r="M3404" s="26">
        <v>473</v>
      </c>
      <c r="N3404" s="26">
        <v>3587</v>
      </c>
      <c r="O3404" s="49">
        <v>7.5839999999999996</v>
      </c>
    </row>
    <row r="3405" spans="1:15" ht="15" customHeight="1" x14ac:dyDescent="0.25">
      <c r="A3405" s="17" t="str">
        <f>IFERROR(VLOOKUP($F3405,'Location List'!$A$2:$T$644,20,FALSE),"")</f>
        <v>Chris Kelly</v>
      </c>
      <c r="B3405" s="17" t="str">
        <f>IFERROR(VLOOKUP($F3405,'Location List'!$A$2:$T$644,19,FALSE),"")</f>
        <v>Mike Seymour</v>
      </c>
      <c r="C3405" s="17" t="str">
        <f>IFERROR(VLOOKUP($F3405,'Location List'!$A$2:$T$644,18,FALSE),"")</f>
        <v>Scott Whitsel</v>
      </c>
      <c r="D3405" s="17" t="str">
        <f>IFERROR(VLOOKUP($F3405,'Location List'!$A$2:$T$644,9,FALSE),"")</f>
        <v>MICHAEL SVOBODA</v>
      </c>
      <c r="E3405" s="17" t="str">
        <f>IFERROR(VLOOKUP($F3405,'Location List'!$A$2:$T$644,2,FALSE),"")</f>
        <v>TAKOMA PARK</v>
      </c>
      <c r="F3405" s="26">
        <v>774</v>
      </c>
      <c r="G3405" s="29" t="s">
        <v>3278</v>
      </c>
      <c r="H3405" s="29" t="s">
        <v>3416</v>
      </c>
      <c r="I3405" s="26">
        <v>326</v>
      </c>
      <c r="J3405" s="26">
        <v>198</v>
      </c>
      <c r="K3405" s="26">
        <v>0</v>
      </c>
      <c r="L3405" s="26">
        <v>14</v>
      </c>
      <c r="M3405" s="26">
        <v>524</v>
      </c>
      <c r="N3405" s="26">
        <v>990</v>
      </c>
      <c r="O3405" s="49">
        <v>1.889</v>
      </c>
    </row>
    <row r="3406" spans="1:15" ht="15" customHeight="1" x14ac:dyDescent="0.25">
      <c r="A3406" s="17" t="str">
        <f>IFERROR(VLOOKUP($F3406,'Location List'!$A$2:$T$644,20,FALSE),"")</f>
        <v>Chris Kelly</v>
      </c>
      <c r="B3406" s="17" t="str">
        <f>IFERROR(VLOOKUP($F3406,'Location List'!$A$2:$T$644,19,FALSE),"")</f>
        <v>Mike Seymour</v>
      </c>
      <c r="C3406" s="17" t="str">
        <f>IFERROR(VLOOKUP($F3406,'Location List'!$A$2:$T$644,18,FALSE),"")</f>
        <v>Scott Whitsel</v>
      </c>
      <c r="D3406" s="17" t="str">
        <f>IFERROR(VLOOKUP($F3406,'Location List'!$A$2:$T$644,9,FALSE),"")</f>
        <v>MICHAEL SVOBODA</v>
      </c>
      <c r="E3406" s="17" t="str">
        <f>IFERROR(VLOOKUP($F3406,'Location List'!$A$2:$T$644,2,FALSE),"")</f>
        <v>TOWNSON</v>
      </c>
      <c r="F3406" s="26">
        <v>775</v>
      </c>
      <c r="G3406" s="29" t="s">
        <v>3272</v>
      </c>
      <c r="H3406" s="29" t="s">
        <v>3379</v>
      </c>
      <c r="I3406" s="26">
        <v>317</v>
      </c>
      <c r="J3406" s="26">
        <v>221</v>
      </c>
      <c r="K3406" s="26">
        <v>0</v>
      </c>
      <c r="L3406" s="26">
        <v>16</v>
      </c>
      <c r="M3406" s="26">
        <v>538</v>
      </c>
      <c r="N3406" s="26">
        <v>3260</v>
      </c>
      <c r="O3406" s="49">
        <v>6.0590000000000002</v>
      </c>
    </row>
    <row r="3407" spans="1:15" ht="15" customHeight="1" x14ac:dyDescent="0.25">
      <c r="A3407" s="17" t="str">
        <f>IFERROR(VLOOKUP($F3407,'Location List'!$A$2:$T$644,20,FALSE),"")</f>
        <v>Chris Kelly</v>
      </c>
      <c r="B3407" s="17" t="str">
        <f>IFERROR(VLOOKUP($F3407,'Location List'!$A$2:$T$644,19,FALSE),"")</f>
        <v>Mike Seymour</v>
      </c>
      <c r="C3407" s="17" t="str">
        <f>IFERROR(VLOOKUP($F3407,'Location List'!$A$2:$T$644,18,FALSE),"")</f>
        <v>Scott Whitsel</v>
      </c>
      <c r="D3407" s="17" t="str">
        <f>IFERROR(VLOOKUP($F3407,'Location List'!$A$2:$T$644,9,FALSE),"")</f>
        <v>MICHAEL SVOBODA</v>
      </c>
      <c r="E3407" s="17" t="str">
        <f>IFERROR(VLOOKUP($F3407,'Location List'!$A$2:$T$644,2,FALSE),"")</f>
        <v>TOWNSON</v>
      </c>
      <c r="F3407" s="26">
        <v>775</v>
      </c>
      <c r="G3407" s="29" t="s">
        <v>3272</v>
      </c>
      <c r="H3407" s="29" t="s">
        <v>3274</v>
      </c>
      <c r="I3407" s="26">
        <v>254</v>
      </c>
      <c r="J3407" s="26">
        <v>266</v>
      </c>
      <c r="K3407" s="26">
        <v>0</v>
      </c>
      <c r="L3407" s="26">
        <v>16</v>
      </c>
      <c r="M3407" s="26">
        <v>520</v>
      </c>
      <c r="N3407" s="26">
        <v>3457</v>
      </c>
      <c r="O3407" s="49">
        <v>6.6479999999999997</v>
      </c>
    </row>
    <row r="3408" spans="1:15" ht="15" customHeight="1" x14ac:dyDescent="0.25">
      <c r="A3408" s="17" t="str">
        <f>IFERROR(VLOOKUP($F3408,'Location List'!$A$2:$T$644,20,FALSE),"")</f>
        <v>Chris Kelly</v>
      </c>
      <c r="B3408" s="17" t="str">
        <f>IFERROR(VLOOKUP($F3408,'Location List'!$A$2:$T$644,19,FALSE),"")</f>
        <v>Mike Seymour</v>
      </c>
      <c r="C3408" s="17" t="str">
        <f>IFERROR(VLOOKUP($F3408,'Location List'!$A$2:$T$644,18,FALSE),"")</f>
        <v>Scott Whitsel</v>
      </c>
      <c r="D3408" s="17" t="str">
        <f>IFERROR(VLOOKUP($F3408,'Location List'!$A$2:$T$644,9,FALSE),"")</f>
        <v>MICHAEL SVOBODA</v>
      </c>
      <c r="E3408" s="17" t="str">
        <f>IFERROR(VLOOKUP($F3408,'Location List'!$A$2:$T$644,2,FALSE),"")</f>
        <v>TOWNSON</v>
      </c>
      <c r="F3408" s="26">
        <v>775</v>
      </c>
      <c r="G3408" s="29" t="s">
        <v>3272</v>
      </c>
      <c r="H3408" s="29" t="s">
        <v>3341</v>
      </c>
      <c r="I3408" s="26">
        <v>15</v>
      </c>
      <c r="J3408" s="26">
        <v>7</v>
      </c>
      <c r="K3408" s="26">
        <v>0</v>
      </c>
      <c r="L3408" s="26">
        <v>30</v>
      </c>
      <c r="M3408" s="26">
        <v>22</v>
      </c>
      <c r="N3408" s="26">
        <v>0</v>
      </c>
      <c r="O3408" s="49">
        <v>0</v>
      </c>
    </row>
    <row r="3409" spans="1:15" ht="15" customHeight="1" x14ac:dyDescent="0.25">
      <c r="A3409" s="17" t="str">
        <f>IFERROR(VLOOKUP($F3409,'Location List'!$A$2:$T$644,20,FALSE),"")</f>
        <v>Chris Kelly</v>
      </c>
      <c r="B3409" s="17" t="str">
        <f>IFERROR(VLOOKUP($F3409,'Location List'!$A$2:$T$644,19,FALSE),"")</f>
        <v>Mike Seymour</v>
      </c>
      <c r="C3409" s="17" t="str">
        <f>IFERROR(VLOOKUP($F3409,'Location List'!$A$2:$T$644,18,FALSE),"")</f>
        <v>Scott Whitsel</v>
      </c>
      <c r="D3409" s="17" t="str">
        <f>IFERROR(VLOOKUP($F3409,'Location List'!$A$2:$T$644,9,FALSE),"")</f>
        <v>MICHAEL SVOBODA</v>
      </c>
      <c r="E3409" s="17" t="str">
        <f>IFERROR(VLOOKUP($F3409,'Location List'!$A$2:$T$644,2,FALSE),"")</f>
        <v>TOWNSON</v>
      </c>
      <c r="F3409" s="26">
        <v>775</v>
      </c>
      <c r="G3409" s="29" t="s">
        <v>3276</v>
      </c>
      <c r="H3409" s="29" t="s">
        <v>3299</v>
      </c>
      <c r="I3409" s="26">
        <v>294</v>
      </c>
      <c r="J3409" s="26">
        <v>159</v>
      </c>
      <c r="K3409" s="26">
        <v>0</v>
      </c>
      <c r="L3409" s="26">
        <v>15</v>
      </c>
      <c r="M3409" s="26">
        <v>453</v>
      </c>
      <c r="N3409" s="26">
        <v>5099</v>
      </c>
      <c r="O3409" s="49">
        <v>11.256</v>
      </c>
    </row>
    <row r="3410" spans="1:15" ht="15" customHeight="1" x14ac:dyDescent="0.25">
      <c r="A3410" s="17" t="str">
        <f>IFERROR(VLOOKUP($F3410,'Location List'!$A$2:$T$644,20,FALSE),"")</f>
        <v>Chris Kelly</v>
      </c>
      <c r="B3410" s="17" t="str">
        <f>IFERROR(VLOOKUP($F3410,'Location List'!$A$2:$T$644,19,FALSE),"")</f>
        <v>Mike Seymour</v>
      </c>
      <c r="C3410" s="17" t="str">
        <f>IFERROR(VLOOKUP($F3410,'Location List'!$A$2:$T$644,18,FALSE),"")</f>
        <v>Scott Whitsel</v>
      </c>
      <c r="D3410" s="17" t="str">
        <f>IFERROR(VLOOKUP($F3410,'Location List'!$A$2:$T$644,9,FALSE),"")</f>
        <v>MICHAEL SVOBODA</v>
      </c>
      <c r="E3410" s="17" t="str">
        <f>IFERROR(VLOOKUP($F3410,'Location List'!$A$2:$T$644,2,FALSE),"")</f>
        <v>TOWNSON</v>
      </c>
      <c r="F3410" s="26">
        <v>775</v>
      </c>
      <c r="G3410" s="29" t="s">
        <v>3278</v>
      </c>
      <c r="H3410" s="29" t="s">
        <v>3465</v>
      </c>
      <c r="I3410" s="26">
        <v>258</v>
      </c>
      <c r="J3410" s="26">
        <v>201</v>
      </c>
      <c r="K3410" s="26">
        <v>0</v>
      </c>
      <c r="L3410" s="26">
        <v>17</v>
      </c>
      <c r="M3410" s="26">
        <v>459</v>
      </c>
      <c r="N3410" s="26">
        <v>5829</v>
      </c>
      <c r="O3410" s="49">
        <v>12.699</v>
      </c>
    </row>
    <row r="3411" spans="1:15" ht="15" customHeight="1" x14ac:dyDescent="0.25">
      <c r="A3411" s="17" t="str">
        <f>IFERROR(VLOOKUP($F3411,'Location List'!$A$2:$T$644,20,FALSE),"")</f>
        <v>Chris Kelly</v>
      </c>
      <c r="B3411" s="17" t="str">
        <f>IFERROR(VLOOKUP($F3411,'Location List'!$A$2:$T$644,19,FALSE),"")</f>
        <v>Mike Seymour</v>
      </c>
      <c r="C3411" s="17" t="str">
        <f>IFERROR(VLOOKUP($F3411,'Location List'!$A$2:$T$644,18,FALSE),"")</f>
        <v>Scott Whitsel</v>
      </c>
      <c r="D3411" s="17" t="str">
        <f>IFERROR(VLOOKUP($F3411,'Location List'!$A$2:$T$644,9,FALSE),"")</f>
        <v>MICHAEL SVOBODA</v>
      </c>
      <c r="E3411" s="17" t="str">
        <f>IFERROR(VLOOKUP($F3411,'Location List'!$A$2:$T$644,2,FALSE),"")</f>
        <v>TOWNSON</v>
      </c>
      <c r="F3411" s="26">
        <v>775</v>
      </c>
      <c r="G3411" s="29" t="s">
        <v>3278</v>
      </c>
      <c r="H3411" s="29" t="s">
        <v>3420</v>
      </c>
      <c r="I3411" s="26">
        <v>393</v>
      </c>
      <c r="J3411" s="26">
        <v>268</v>
      </c>
      <c r="K3411" s="26">
        <v>0</v>
      </c>
      <c r="L3411" s="26">
        <v>18</v>
      </c>
      <c r="M3411" s="26">
        <v>661</v>
      </c>
      <c r="N3411" s="26">
        <v>750</v>
      </c>
      <c r="O3411" s="49">
        <v>1.135</v>
      </c>
    </row>
    <row r="3412" spans="1:15" ht="15" customHeight="1" x14ac:dyDescent="0.25">
      <c r="A3412" s="17" t="str">
        <f>IFERROR(VLOOKUP($F3412,'Location List'!$A$2:$T$644,20,FALSE),"")</f>
        <v>Chris Kelly</v>
      </c>
      <c r="B3412" s="17" t="str">
        <f>IFERROR(VLOOKUP($F3412,'Location List'!$A$2:$T$644,19,FALSE),"")</f>
        <v>Mike Seymour</v>
      </c>
      <c r="C3412" s="17" t="str">
        <f>IFERROR(VLOOKUP($F3412,'Location List'!$A$2:$T$644,18,FALSE),"")</f>
        <v>Scott Whitsel</v>
      </c>
      <c r="D3412" s="17" t="str">
        <f>IFERROR(VLOOKUP($F3412,'Location List'!$A$2:$T$644,9,FALSE),"")</f>
        <v>MICHAEL SVOBODA</v>
      </c>
      <c r="E3412" s="17" t="str">
        <f>IFERROR(VLOOKUP($F3412,'Location List'!$A$2:$T$644,2,FALSE),"")</f>
        <v>TOWNSON</v>
      </c>
      <c r="F3412" s="26">
        <v>775</v>
      </c>
      <c r="G3412" s="29" t="s">
        <v>3278</v>
      </c>
      <c r="H3412" s="29" t="s">
        <v>3302</v>
      </c>
      <c r="I3412" s="26">
        <v>172</v>
      </c>
      <c r="J3412" s="26">
        <v>72</v>
      </c>
      <c r="K3412" s="26">
        <v>0</v>
      </c>
      <c r="L3412" s="26">
        <v>16</v>
      </c>
      <c r="M3412" s="26">
        <v>244</v>
      </c>
      <c r="N3412" s="26">
        <v>1553</v>
      </c>
      <c r="O3412" s="49">
        <v>6.3650000000000002</v>
      </c>
    </row>
    <row r="3413" spans="1:15" ht="15" customHeight="1" x14ac:dyDescent="0.25">
      <c r="A3413" s="17" t="str">
        <f>IFERROR(VLOOKUP($F3413,'Location List'!$A$2:$T$644,20,FALSE),"")</f>
        <v>Chris Kelly</v>
      </c>
      <c r="B3413" s="17" t="str">
        <f>IFERROR(VLOOKUP($F3413,'Location List'!$A$2:$T$644,19,FALSE),"")</f>
        <v>Mike Seymour</v>
      </c>
      <c r="C3413" s="17" t="str">
        <f>IFERROR(VLOOKUP($F3413,'Location List'!$A$2:$T$644,18,FALSE),"")</f>
        <v>Scott Whitsel</v>
      </c>
      <c r="D3413" s="17" t="str">
        <f>IFERROR(VLOOKUP($F3413,'Location List'!$A$2:$T$644,9,FALSE),"")</f>
        <v>MICHAEL SVOBODA</v>
      </c>
      <c r="E3413" s="17" t="str">
        <f>IFERROR(VLOOKUP($F3413,'Location List'!$A$2:$T$644,2,FALSE),"")</f>
        <v>TOWNSON</v>
      </c>
      <c r="F3413" s="26">
        <v>775</v>
      </c>
      <c r="G3413" s="29" t="s">
        <v>3278</v>
      </c>
      <c r="H3413" s="29" t="s">
        <v>3412</v>
      </c>
      <c r="I3413" s="26">
        <v>360</v>
      </c>
      <c r="J3413" s="26">
        <v>139</v>
      </c>
      <c r="K3413" s="26">
        <v>0</v>
      </c>
      <c r="L3413" s="26">
        <v>16</v>
      </c>
      <c r="M3413" s="26">
        <v>499</v>
      </c>
      <c r="N3413" s="26">
        <v>712</v>
      </c>
      <c r="O3413" s="49">
        <v>1.427</v>
      </c>
    </row>
    <row r="3414" spans="1:15" ht="15" customHeight="1" x14ac:dyDescent="0.25">
      <c r="A3414" s="17" t="str">
        <f>IFERROR(VLOOKUP($F3414,'Location List'!$A$2:$T$644,20,FALSE),"")</f>
        <v>Chris Kelly</v>
      </c>
      <c r="B3414" s="17" t="str">
        <f>IFERROR(VLOOKUP($F3414,'Location List'!$A$2:$T$644,19,FALSE),"")</f>
        <v>Mike Seymour</v>
      </c>
      <c r="C3414" s="17" t="str">
        <f>IFERROR(VLOOKUP($F3414,'Location List'!$A$2:$T$644,18,FALSE),"")</f>
        <v>Scott Whitsel</v>
      </c>
      <c r="D3414" s="17" t="str">
        <f>IFERROR(VLOOKUP($F3414,'Location List'!$A$2:$T$644,9,FALSE),"")</f>
        <v>MICHAEL SVOBODA</v>
      </c>
      <c r="E3414" s="17" t="str">
        <f>IFERROR(VLOOKUP($F3414,'Location List'!$A$2:$T$644,2,FALSE),"")</f>
        <v>TOWNSON</v>
      </c>
      <c r="F3414" s="26">
        <v>775</v>
      </c>
      <c r="G3414" s="29" t="s">
        <v>3278</v>
      </c>
      <c r="H3414" s="29" t="s">
        <v>3442</v>
      </c>
      <c r="I3414" s="26">
        <v>330</v>
      </c>
      <c r="J3414" s="26">
        <v>145</v>
      </c>
      <c r="K3414" s="26">
        <v>0</v>
      </c>
      <c r="L3414" s="26">
        <v>15</v>
      </c>
      <c r="M3414" s="26">
        <v>475</v>
      </c>
      <c r="N3414" s="26">
        <v>564</v>
      </c>
      <c r="O3414" s="49">
        <v>1.1870000000000001</v>
      </c>
    </row>
    <row r="3415" spans="1:15" ht="15" customHeight="1" x14ac:dyDescent="0.25">
      <c r="A3415" s="17" t="str">
        <f>IFERROR(VLOOKUP($F3415,'Location List'!$A$2:$T$644,20,FALSE),"")</f>
        <v>Chris Kelly</v>
      </c>
      <c r="B3415" s="17" t="str">
        <f>IFERROR(VLOOKUP($F3415,'Location List'!$A$2:$T$644,19,FALSE),"")</f>
        <v>Mike Seymour</v>
      </c>
      <c r="C3415" s="17" t="str">
        <f>IFERROR(VLOOKUP($F3415,'Location List'!$A$2:$T$644,18,FALSE),"")</f>
        <v>Scott Whitsel</v>
      </c>
      <c r="D3415" s="17" t="str">
        <f>IFERROR(VLOOKUP($F3415,'Location List'!$A$2:$T$644,9,FALSE),"")</f>
        <v>MICHAEL SVOBODA</v>
      </c>
      <c r="E3415" s="17" t="str">
        <f>IFERROR(VLOOKUP($F3415,'Location List'!$A$2:$T$644,2,FALSE),"")</f>
        <v>TOWNSON</v>
      </c>
      <c r="F3415" s="26">
        <v>775</v>
      </c>
      <c r="G3415" s="29" t="s">
        <v>3278</v>
      </c>
      <c r="H3415" s="29" t="s">
        <v>3514</v>
      </c>
      <c r="I3415" s="26">
        <v>166</v>
      </c>
      <c r="J3415" s="26">
        <v>159</v>
      </c>
      <c r="K3415" s="26">
        <v>0</v>
      </c>
      <c r="L3415" s="26">
        <v>16</v>
      </c>
      <c r="M3415" s="26">
        <v>325</v>
      </c>
      <c r="N3415" s="26">
        <v>608</v>
      </c>
      <c r="O3415" s="49">
        <v>1.871</v>
      </c>
    </row>
    <row r="3416" spans="1:15" ht="15" customHeight="1" x14ac:dyDescent="0.25">
      <c r="A3416" s="17" t="str">
        <f>IFERROR(VLOOKUP($F3416,'Location List'!$A$2:$T$644,20,FALSE),"")</f>
        <v>Bill Eich</v>
      </c>
      <c r="B3416" s="17" t="str">
        <f>IFERROR(VLOOKUP($F3416,'Location List'!$A$2:$T$644,19,FALSE),"")</f>
        <v>Mike Seymour</v>
      </c>
      <c r="C3416" s="17" t="str">
        <f>IFERROR(VLOOKUP($F3416,'Location List'!$A$2:$T$644,18,FALSE),"")</f>
        <v>Brian Osborne</v>
      </c>
      <c r="D3416" s="17" t="str">
        <f>IFERROR(VLOOKUP($F3416,'Location List'!$A$2:$T$644,9,FALSE),"")</f>
        <v>PETER PANUNZI</v>
      </c>
      <c r="E3416" s="17" t="str">
        <f>IFERROR(VLOOKUP($F3416,'Location List'!$A$2:$T$644,2,FALSE),"")</f>
        <v>Port Orange</v>
      </c>
      <c r="F3416" s="26">
        <v>776</v>
      </c>
      <c r="G3416" s="29" t="s">
        <v>3272</v>
      </c>
      <c r="H3416" s="29" t="s">
        <v>3384</v>
      </c>
      <c r="I3416" s="26">
        <v>274</v>
      </c>
      <c r="J3416" s="26">
        <v>194</v>
      </c>
      <c r="K3416" s="26">
        <v>0</v>
      </c>
      <c r="L3416" s="26">
        <v>14</v>
      </c>
      <c r="M3416" s="26">
        <v>468</v>
      </c>
      <c r="N3416" s="26">
        <v>5023</v>
      </c>
      <c r="O3416" s="49">
        <v>10.733000000000001</v>
      </c>
    </row>
    <row r="3417" spans="1:15" ht="15" customHeight="1" x14ac:dyDescent="0.25">
      <c r="A3417" s="17" t="str">
        <f>IFERROR(VLOOKUP($F3417,'Location List'!$A$2:$T$644,20,FALSE),"")</f>
        <v>Bill Eich</v>
      </c>
      <c r="B3417" s="17" t="str">
        <f>IFERROR(VLOOKUP($F3417,'Location List'!$A$2:$T$644,19,FALSE),"")</f>
        <v>Mike Seymour</v>
      </c>
      <c r="C3417" s="17" t="str">
        <f>IFERROR(VLOOKUP($F3417,'Location List'!$A$2:$T$644,18,FALSE),"")</f>
        <v>Brian Osborne</v>
      </c>
      <c r="D3417" s="17" t="str">
        <f>IFERROR(VLOOKUP($F3417,'Location List'!$A$2:$T$644,9,FALSE),"")</f>
        <v>PETER PANUNZI</v>
      </c>
      <c r="E3417" s="17" t="str">
        <f>IFERROR(VLOOKUP($F3417,'Location List'!$A$2:$T$644,2,FALSE),"")</f>
        <v>Port Orange</v>
      </c>
      <c r="F3417" s="26">
        <v>776</v>
      </c>
      <c r="G3417" s="29" t="s">
        <v>3495</v>
      </c>
      <c r="H3417" s="29" t="s">
        <v>3462</v>
      </c>
      <c r="I3417" s="26">
        <v>400</v>
      </c>
      <c r="J3417" s="26">
        <v>251</v>
      </c>
      <c r="K3417" s="26">
        <v>0</v>
      </c>
      <c r="L3417" s="26">
        <v>17</v>
      </c>
      <c r="M3417" s="26">
        <v>651</v>
      </c>
      <c r="N3417" s="26">
        <v>0</v>
      </c>
      <c r="O3417" s="49">
        <v>0</v>
      </c>
    </row>
    <row r="3418" spans="1:15" ht="15" customHeight="1" x14ac:dyDescent="0.25">
      <c r="A3418" s="17" t="str">
        <f>IFERROR(VLOOKUP($F3418,'Location List'!$A$2:$T$644,20,FALSE),"")</f>
        <v>Bill Eich</v>
      </c>
      <c r="B3418" s="17" t="str">
        <f>IFERROR(VLOOKUP($F3418,'Location List'!$A$2:$T$644,19,FALSE),"")</f>
        <v>Mike Seymour</v>
      </c>
      <c r="C3418" s="17" t="str">
        <f>IFERROR(VLOOKUP($F3418,'Location List'!$A$2:$T$644,18,FALSE),"")</f>
        <v>Brian Osborne</v>
      </c>
      <c r="D3418" s="17" t="str">
        <f>IFERROR(VLOOKUP($F3418,'Location List'!$A$2:$T$644,9,FALSE),"")</f>
        <v>PETER PANUNZI</v>
      </c>
      <c r="E3418" s="17" t="str">
        <f>IFERROR(VLOOKUP($F3418,'Location List'!$A$2:$T$644,2,FALSE),"")</f>
        <v>WEST PALM BEACH</v>
      </c>
      <c r="F3418" s="26">
        <v>777</v>
      </c>
      <c r="G3418" s="29" t="s">
        <v>3272</v>
      </c>
      <c r="H3418" s="29" t="s">
        <v>3333</v>
      </c>
      <c r="I3418" s="26">
        <v>306</v>
      </c>
      <c r="J3418" s="26">
        <v>367</v>
      </c>
      <c r="K3418" s="26">
        <v>0</v>
      </c>
      <c r="L3418" s="26">
        <v>17</v>
      </c>
      <c r="M3418" s="26">
        <v>673</v>
      </c>
      <c r="N3418" s="26">
        <v>4257</v>
      </c>
      <c r="O3418" s="49">
        <v>6.3250000000000002</v>
      </c>
    </row>
    <row r="3419" spans="1:15" ht="15" customHeight="1" x14ac:dyDescent="0.25">
      <c r="A3419" s="17" t="str">
        <f>IFERROR(VLOOKUP($F3419,'Location List'!$A$2:$T$644,20,FALSE),"")</f>
        <v>Bill Eich</v>
      </c>
      <c r="B3419" s="17" t="str">
        <f>IFERROR(VLOOKUP($F3419,'Location List'!$A$2:$T$644,19,FALSE),"")</f>
        <v>Mike Seymour</v>
      </c>
      <c r="C3419" s="17" t="str">
        <f>IFERROR(VLOOKUP($F3419,'Location List'!$A$2:$T$644,18,FALSE),"")</f>
        <v>Brian Osborne</v>
      </c>
      <c r="D3419" s="17" t="str">
        <f>IFERROR(VLOOKUP($F3419,'Location List'!$A$2:$T$644,9,FALSE),"")</f>
        <v>PETER PANUNZI</v>
      </c>
      <c r="E3419" s="17" t="str">
        <f>IFERROR(VLOOKUP($F3419,'Location List'!$A$2:$T$644,2,FALSE),"")</f>
        <v>WEST PALM BEACH</v>
      </c>
      <c r="F3419" s="26">
        <v>777</v>
      </c>
      <c r="G3419" s="29" t="s">
        <v>3278</v>
      </c>
      <c r="H3419" s="29" t="s">
        <v>3496</v>
      </c>
      <c r="I3419" s="26">
        <v>777</v>
      </c>
      <c r="J3419" s="26">
        <v>521</v>
      </c>
      <c r="K3419" s="26">
        <v>0</v>
      </c>
      <c r="L3419" s="26">
        <v>17</v>
      </c>
      <c r="M3419" s="26">
        <v>1298</v>
      </c>
      <c r="N3419" s="26">
        <v>2469</v>
      </c>
      <c r="O3419" s="49">
        <v>1.9019999999999999</v>
      </c>
    </row>
    <row r="3420" spans="1:15" ht="15" customHeight="1" x14ac:dyDescent="0.25">
      <c r="A3420" s="17" t="str">
        <f>IFERROR(VLOOKUP($F3420,'Location List'!$A$2:$T$644,20,FALSE),"")</f>
        <v>Bill Eich</v>
      </c>
      <c r="B3420" s="17" t="str">
        <f>IFERROR(VLOOKUP($F3420,'Location List'!$A$2:$T$644,19,FALSE),"")</f>
        <v>Mike Seymour</v>
      </c>
      <c r="C3420" s="17" t="str">
        <f>IFERROR(VLOOKUP($F3420,'Location List'!$A$2:$T$644,18,FALSE),"")</f>
        <v>Brian Osborne</v>
      </c>
      <c r="D3420" s="17" t="str">
        <f>IFERROR(VLOOKUP($F3420,'Location List'!$A$2:$T$644,9,FALSE),"")</f>
        <v>PETER PANUNZI</v>
      </c>
      <c r="E3420" s="17" t="str">
        <f>IFERROR(VLOOKUP($F3420,'Location List'!$A$2:$T$644,2,FALSE),"")</f>
        <v>WEST PALM BEACH</v>
      </c>
      <c r="F3420" s="26">
        <v>777</v>
      </c>
      <c r="G3420" s="29" t="s">
        <v>3278</v>
      </c>
      <c r="H3420" s="29" t="s">
        <v>3497</v>
      </c>
      <c r="I3420" s="26">
        <v>693</v>
      </c>
      <c r="J3420" s="26">
        <v>843</v>
      </c>
      <c r="K3420" s="26">
        <v>0</v>
      </c>
      <c r="L3420" s="26">
        <v>19</v>
      </c>
      <c r="M3420" s="26">
        <v>1536</v>
      </c>
      <c r="N3420" s="26">
        <v>2824</v>
      </c>
      <c r="O3420" s="49">
        <v>1.839</v>
      </c>
    </row>
    <row r="3421" spans="1:15" ht="15" customHeight="1" x14ac:dyDescent="0.25">
      <c r="A3421" s="17" t="str">
        <f>IFERROR(VLOOKUP($F3421,'Location List'!$A$2:$T$644,20,FALSE),"")</f>
        <v>Bill Eich</v>
      </c>
      <c r="B3421" s="17" t="str">
        <f>IFERROR(VLOOKUP($F3421,'Location List'!$A$2:$T$644,19,FALSE),"")</f>
        <v>Mike Seymour</v>
      </c>
      <c r="C3421" s="17" t="str">
        <f>IFERROR(VLOOKUP($F3421,'Location List'!$A$2:$T$644,18,FALSE),"")</f>
        <v>Brian Osborne</v>
      </c>
      <c r="D3421" s="17" t="str">
        <f>IFERROR(VLOOKUP($F3421,'Location List'!$A$2:$T$644,9,FALSE),"")</f>
        <v>PETER PANUNZI</v>
      </c>
      <c r="E3421" s="17" t="str">
        <f>IFERROR(VLOOKUP($F3421,'Location List'!$A$2:$T$644,2,FALSE),"")</f>
        <v>WEST PALM BEACH</v>
      </c>
      <c r="F3421" s="26">
        <v>777</v>
      </c>
      <c r="G3421" s="29" t="s">
        <v>3278</v>
      </c>
      <c r="H3421" s="29" t="s">
        <v>3358</v>
      </c>
      <c r="I3421" s="26">
        <v>521</v>
      </c>
      <c r="J3421" s="26">
        <v>557</v>
      </c>
      <c r="K3421" s="26">
        <v>0</v>
      </c>
      <c r="L3421" s="26">
        <v>14</v>
      </c>
      <c r="M3421" s="26">
        <v>1078</v>
      </c>
      <c r="N3421" s="26">
        <v>2009</v>
      </c>
      <c r="O3421" s="49">
        <v>1.8640000000000001</v>
      </c>
    </row>
    <row r="3422" spans="1:15" ht="15" customHeight="1" x14ac:dyDescent="0.25">
      <c r="A3422" s="17" t="str">
        <f>IFERROR(VLOOKUP($F3422,'Location List'!$A$2:$T$644,20,FALSE),"")</f>
        <v>Bill Eich</v>
      </c>
      <c r="B3422" s="17" t="str">
        <f>IFERROR(VLOOKUP($F3422,'Location List'!$A$2:$T$644,19,FALSE),"")</f>
        <v>Mike Seymour</v>
      </c>
      <c r="C3422" s="17" t="str">
        <f>IFERROR(VLOOKUP($F3422,'Location List'!$A$2:$T$644,18,FALSE),"")</f>
        <v>Aldo Castaneda</v>
      </c>
      <c r="D3422" s="17" t="str">
        <f>IFERROR(VLOOKUP($F3422,'Location List'!$A$2:$T$644,9,FALSE),"")</f>
        <v>PETER PANUNZI</v>
      </c>
      <c r="E3422" s="17" t="str">
        <f>IFERROR(VLOOKUP($F3422,'Location List'!$A$2:$T$644,2,FALSE),"")</f>
        <v>NAPLES</v>
      </c>
      <c r="F3422" s="26">
        <v>778</v>
      </c>
      <c r="G3422" s="29" t="s">
        <v>3272</v>
      </c>
      <c r="H3422" s="29" t="s">
        <v>3569</v>
      </c>
      <c r="I3422" s="26">
        <v>148</v>
      </c>
      <c r="J3422" s="26">
        <v>209</v>
      </c>
      <c r="K3422" s="26">
        <v>0</v>
      </c>
      <c r="L3422" s="26">
        <v>12</v>
      </c>
      <c r="M3422" s="26">
        <v>357</v>
      </c>
      <c r="N3422" s="26">
        <v>385</v>
      </c>
      <c r="O3422" s="49">
        <v>1.0780000000000001</v>
      </c>
    </row>
    <row r="3423" spans="1:15" ht="15" customHeight="1" x14ac:dyDescent="0.25">
      <c r="A3423" s="17" t="str">
        <f>IFERROR(VLOOKUP($F3423,'Location List'!$A$2:$T$644,20,FALSE),"")</f>
        <v>Bill Eich</v>
      </c>
      <c r="B3423" s="17" t="str">
        <f>IFERROR(VLOOKUP($F3423,'Location List'!$A$2:$T$644,19,FALSE),"")</f>
        <v>Mike Seymour</v>
      </c>
      <c r="C3423" s="17" t="str">
        <f>IFERROR(VLOOKUP($F3423,'Location List'!$A$2:$T$644,18,FALSE),"")</f>
        <v>Aldo Castaneda</v>
      </c>
      <c r="D3423" s="17" t="str">
        <f>IFERROR(VLOOKUP($F3423,'Location List'!$A$2:$T$644,9,FALSE),"")</f>
        <v>PETER PANUNZI</v>
      </c>
      <c r="E3423" s="17" t="str">
        <f>IFERROR(VLOOKUP($F3423,'Location List'!$A$2:$T$644,2,FALSE),"")</f>
        <v>NAPLES</v>
      </c>
      <c r="F3423" s="26">
        <v>778</v>
      </c>
      <c r="G3423" s="29" t="s">
        <v>3272</v>
      </c>
      <c r="H3423" s="29" t="s">
        <v>3326</v>
      </c>
      <c r="I3423" s="26">
        <v>19</v>
      </c>
      <c r="J3423" s="26">
        <v>28</v>
      </c>
      <c r="K3423" s="26">
        <v>0</v>
      </c>
      <c r="L3423" s="26">
        <v>12</v>
      </c>
      <c r="M3423" s="26">
        <v>47</v>
      </c>
      <c r="N3423" s="26">
        <v>76</v>
      </c>
      <c r="O3423" s="49">
        <v>1.617</v>
      </c>
    </row>
    <row r="3424" spans="1:15" ht="15" customHeight="1" x14ac:dyDescent="0.25">
      <c r="A3424" s="17" t="str">
        <f>IFERROR(VLOOKUP($F3424,'Location List'!$A$2:$T$644,20,FALSE),"")</f>
        <v>Bill Eich</v>
      </c>
      <c r="B3424" s="17" t="str">
        <f>IFERROR(VLOOKUP($F3424,'Location List'!$A$2:$T$644,19,FALSE),"")</f>
        <v>Mike Seymour</v>
      </c>
      <c r="C3424" s="17" t="str">
        <f>IFERROR(VLOOKUP($F3424,'Location List'!$A$2:$T$644,18,FALSE),"")</f>
        <v>Aldo Castaneda</v>
      </c>
      <c r="D3424" s="17" t="str">
        <f>IFERROR(VLOOKUP($F3424,'Location List'!$A$2:$T$644,9,FALSE),"")</f>
        <v>PETER PANUNZI</v>
      </c>
      <c r="E3424" s="17" t="str">
        <f>IFERROR(VLOOKUP($F3424,'Location List'!$A$2:$T$644,2,FALSE),"")</f>
        <v>NAPLES</v>
      </c>
      <c r="F3424" s="26">
        <v>778</v>
      </c>
      <c r="G3424" s="29" t="s">
        <v>3272</v>
      </c>
      <c r="H3424" s="29" t="s">
        <v>3290</v>
      </c>
      <c r="I3424" s="26">
        <v>28</v>
      </c>
      <c r="J3424" s="26">
        <v>11</v>
      </c>
      <c r="K3424" s="26">
        <v>0</v>
      </c>
      <c r="L3424" s="26">
        <v>12</v>
      </c>
      <c r="M3424" s="26">
        <v>39</v>
      </c>
      <c r="N3424" s="26">
        <v>73</v>
      </c>
      <c r="O3424" s="49">
        <v>1.8720000000000001</v>
      </c>
    </row>
    <row r="3425" spans="1:15" ht="15" customHeight="1" x14ac:dyDescent="0.25">
      <c r="A3425" s="17" t="str">
        <f>IFERROR(VLOOKUP($F3425,'Location List'!$A$2:$T$644,20,FALSE),"")</f>
        <v>Bill Eich</v>
      </c>
      <c r="B3425" s="17" t="str">
        <f>IFERROR(VLOOKUP($F3425,'Location List'!$A$2:$T$644,19,FALSE),"")</f>
        <v>Mike Seymour</v>
      </c>
      <c r="C3425" s="17" t="str">
        <f>IFERROR(VLOOKUP($F3425,'Location List'!$A$2:$T$644,18,FALSE),"")</f>
        <v>Aldo Castaneda</v>
      </c>
      <c r="D3425" s="17" t="str">
        <f>IFERROR(VLOOKUP($F3425,'Location List'!$A$2:$T$644,9,FALSE),"")</f>
        <v>PETER PANUNZI</v>
      </c>
      <c r="E3425" s="17" t="str">
        <f>IFERROR(VLOOKUP($F3425,'Location List'!$A$2:$T$644,2,FALSE),"")</f>
        <v>NAPLES</v>
      </c>
      <c r="F3425" s="26">
        <v>778</v>
      </c>
      <c r="G3425" s="29" t="s">
        <v>3276</v>
      </c>
      <c r="H3425" s="29" t="s">
        <v>3282</v>
      </c>
      <c r="I3425" s="26">
        <v>80</v>
      </c>
      <c r="J3425" s="26">
        <v>123</v>
      </c>
      <c r="K3425" s="26">
        <v>0</v>
      </c>
      <c r="L3425" s="26">
        <v>13</v>
      </c>
      <c r="M3425" s="26">
        <v>203</v>
      </c>
      <c r="N3425" s="26">
        <v>256</v>
      </c>
      <c r="O3425" s="49">
        <v>1.2609999999999999</v>
      </c>
    </row>
    <row r="3426" spans="1:15" ht="15" customHeight="1" x14ac:dyDescent="0.25">
      <c r="A3426" s="17" t="str">
        <f>IFERROR(VLOOKUP($F3426,'Location List'!$A$2:$T$644,20,FALSE),"")</f>
        <v>Bill Eich</v>
      </c>
      <c r="B3426" s="17" t="str">
        <f>IFERROR(VLOOKUP($F3426,'Location List'!$A$2:$T$644,19,FALSE),"")</f>
        <v>Mike Seymour</v>
      </c>
      <c r="C3426" s="17" t="str">
        <f>IFERROR(VLOOKUP($F3426,'Location List'!$A$2:$T$644,18,FALSE),"")</f>
        <v>Aldo Castaneda</v>
      </c>
      <c r="D3426" s="17" t="str">
        <f>IFERROR(VLOOKUP($F3426,'Location List'!$A$2:$T$644,9,FALSE),"")</f>
        <v>PETER PANUNZI</v>
      </c>
      <c r="E3426" s="17" t="str">
        <f>IFERROR(VLOOKUP($F3426,'Location List'!$A$2:$T$644,2,FALSE),"")</f>
        <v>NAPLES</v>
      </c>
      <c r="F3426" s="26">
        <v>778</v>
      </c>
      <c r="G3426" s="29" t="s">
        <v>3276</v>
      </c>
      <c r="H3426" s="29" t="s">
        <v>3294</v>
      </c>
      <c r="I3426" s="26">
        <v>66</v>
      </c>
      <c r="J3426" s="26">
        <v>78</v>
      </c>
      <c r="K3426" s="26">
        <v>0</v>
      </c>
      <c r="L3426" s="26">
        <v>21</v>
      </c>
      <c r="M3426" s="26">
        <v>144</v>
      </c>
      <c r="N3426" s="26">
        <v>147</v>
      </c>
      <c r="O3426" s="49">
        <v>1.0209999999999999</v>
      </c>
    </row>
    <row r="3427" spans="1:15" ht="15" customHeight="1" x14ac:dyDescent="0.25">
      <c r="A3427" s="17" t="str">
        <f>IFERROR(VLOOKUP($F3427,'Location List'!$A$2:$T$644,20,FALSE),"")</f>
        <v>Bill Eich</v>
      </c>
      <c r="B3427" s="17" t="str">
        <f>IFERROR(VLOOKUP($F3427,'Location List'!$A$2:$T$644,19,FALSE),"")</f>
        <v>Mike Seymour</v>
      </c>
      <c r="C3427" s="17" t="str">
        <f>IFERROR(VLOOKUP($F3427,'Location List'!$A$2:$T$644,18,FALSE),"")</f>
        <v>Aldo Castaneda</v>
      </c>
      <c r="D3427" s="17" t="str">
        <f>IFERROR(VLOOKUP($F3427,'Location List'!$A$2:$T$644,9,FALSE),"")</f>
        <v>PETER PANUNZI</v>
      </c>
      <c r="E3427" s="17" t="str">
        <f>IFERROR(VLOOKUP($F3427,'Location List'!$A$2:$T$644,2,FALSE),"")</f>
        <v>NAPLES</v>
      </c>
      <c r="F3427" s="26">
        <v>778</v>
      </c>
      <c r="G3427" s="29" t="s">
        <v>3276</v>
      </c>
      <c r="H3427" s="29" t="s">
        <v>3565</v>
      </c>
      <c r="I3427" s="26">
        <v>54</v>
      </c>
      <c r="J3427" s="26">
        <v>100</v>
      </c>
      <c r="K3427" s="26">
        <v>0</v>
      </c>
      <c r="L3427" s="26">
        <v>12</v>
      </c>
      <c r="M3427" s="26">
        <v>154</v>
      </c>
      <c r="N3427" s="26">
        <v>0</v>
      </c>
      <c r="O3427" s="49">
        <v>0</v>
      </c>
    </row>
    <row r="3428" spans="1:15" ht="15" customHeight="1" x14ac:dyDescent="0.25">
      <c r="A3428" s="17" t="str">
        <f>IFERROR(VLOOKUP($F3428,'Location List'!$A$2:$T$644,20,FALSE),"")</f>
        <v>Bill Eich</v>
      </c>
      <c r="B3428" s="17" t="str">
        <f>IFERROR(VLOOKUP($F3428,'Location List'!$A$2:$T$644,19,FALSE),"")</f>
        <v>Mike Seymour</v>
      </c>
      <c r="C3428" s="17" t="str">
        <f>IFERROR(VLOOKUP($F3428,'Location List'!$A$2:$T$644,18,FALSE),"")</f>
        <v>Aldo Castaneda</v>
      </c>
      <c r="D3428" s="17" t="str">
        <f>IFERROR(VLOOKUP($F3428,'Location List'!$A$2:$T$644,9,FALSE),"")</f>
        <v>PETER PANUNZI</v>
      </c>
      <c r="E3428" s="17" t="str">
        <f>IFERROR(VLOOKUP($F3428,'Location List'!$A$2:$T$644,2,FALSE),"")</f>
        <v>NAPLES</v>
      </c>
      <c r="F3428" s="26">
        <v>778</v>
      </c>
      <c r="G3428" s="29" t="s">
        <v>3276</v>
      </c>
      <c r="H3428" s="29" t="s">
        <v>3299</v>
      </c>
      <c r="I3428" s="26">
        <v>31</v>
      </c>
      <c r="J3428" s="26">
        <v>84</v>
      </c>
      <c r="K3428" s="26">
        <v>0</v>
      </c>
      <c r="L3428" s="26">
        <v>13</v>
      </c>
      <c r="M3428" s="26">
        <v>115</v>
      </c>
      <c r="N3428" s="26">
        <v>202</v>
      </c>
      <c r="O3428" s="49">
        <v>1.7569999999999999</v>
      </c>
    </row>
    <row r="3429" spans="1:15" ht="15" customHeight="1" x14ac:dyDescent="0.25">
      <c r="A3429" s="17" t="str">
        <f>IFERROR(VLOOKUP($F3429,'Location List'!$A$2:$T$644,20,FALSE),"")</f>
        <v>Bill Eich</v>
      </c>
      <c r="B3429" s="17" t="str">
        <f>IFERROR(VLOOKUP($F3429,'Location List'!$A$2:$T$644,19,FALSE),"")</f>
        <v>Mike Seymour</v>
      </c>
      <c r="C3429" s="17" t="str">
        <f>IFERROR(VLOOKUP($F3429,'Location List'!$A$2:$T$644,18,FALSE),"")</f>
        <v>Aldo Castaneda</v>
      </c>
      <c r="D3429" s="17" t="str">
        <f>IFERROR(VLOOKUP($F3429,'Location List'!$A$2:$T$644,9,FALSE),"")</f>
        <v>PETER PANUNZI</v>
      </c>
      <c r="E3429" s="17" t="str">
        <f>IFERROR(VLOOKUP($F3429,'Location List'!$A$2:$T$644,2,FALSE),"")</f>
        <v>NAPLES</v>
      </c>
      <c r="F3429" s="26">
        <v>778</v>
      </c>
      <c r="G3429" s="29" t="s">
        <v>3278</v>
      </c>
      <c r="H3429" s="29" t="s">
        <v>3440</v>
      </c>
      <c r="I3429" s="26">
        <v>54</v>
      </c>
      <c r="J3429" s="26">
        <v>77</v>
      </c>
      <c r="K3429" s="26">
        <v>0</v>
      </c>
      <c r="L3429" s="26">
        <v>13</v>
      </c>
      <c r="M3429" s="26">
        <v>131</v>
      </c>
      <c r="N3429" s="26">
        <v>819</v>
      </c>
      <c r="O3429" s="49">
        <v>6.2519999999999998</v>
      </c>
    </row>
    <row r="3430" spans="1:15" ht="15" customHeight="1" x14ac:dyDescent="0.25">
      <c r="A3430" s="17" t="str">
        <f>IFERROR(VLOOKUP($F3430,'Location List'!$A$2:$T$644,20,FALSE),"")</f>
        <v>Bill Eich</v>
      </c>
      <c r="B3430" s="17" t="str">
        <f>IFERROR(VLOOKUP($F3430,'Location List'!$A$2:$T$644,19,FALSE),"")</f>
        <v>Mike Seymour</v>
      </c>
      <c r="C3430" s="17" t="str">
        <f>IFERROR(VLOOKUP($F3430,'Location List'!$A$2:$T$644,18,FALSE),"")</f>
        <v>Aldo Castaneda</v>
      </c>
      <c r="D3430" s="17" t="str">
        <f>IFERROR(VLOOKUP($F3430,'Location List'!$A$2:$T$644,9,FALSE),"")</f>
        <v>PETER PANUNZI</v>
      </c>
      <c r="E3430" s="17" t="str">
        <f>IFERROR(VLOOKUP($F3430,'Location List'!$A$2:$T$644,2,FALSE),"")</f>
        <v>NAPLES</v>
      </c>
      <c r="F3430" s="26">
        <v>778</v>
      </c>
      <c r="G3430" s="29" t="s">
        <v>3278</v>
      </c>
      <c r="H3430" s="29" t="s">
        <v>3356</v>
      </c>
      <c r="I3430" s="26">
        <v>104</v>
      </c>
      <c r="J3430" s="26">
        <v>26</v>
      </c>
      <c r="K3430" s="26">
        <v>0</v>
      </c>
      <c r="L3430" s="26">
        <v>12</v>
      </c>
      <c r="M3430" s="26">
        <v>130</v>
      </c>
      <c r="N3430" s="26">
        <v>0</v>
      </c>
      <c r="O3430" s="49">
        <v>0</v>
      </c>
    </row>
    <row r="3431" spans="1:15" ht="15" customHeight="1" x14ac:dyDescent="0.25">
      <c r="A3431" s="17" t="str">
        <f>IFERROR(VLOOKUP($F3431,'Location List'!$A$2:$T$644,20,FALSE),"")</f>
        <v>Bill Eich</v>
      </c>
      <c r="B3431" s="17" t="str">
        <f>IFERROR(VLOOKUP($F3431,'Location List'!$A$2:$T$644,19,FALSE),"")</f>
        <v>Mike Seymour</v>
      </c>
      <c r="C3431" s="17" t="str">
        <f>IFERROR(VLOOKUP($F3431,'Location List'!$A$2:$T$644,18,FALSE),"")</f>
        <v>Aldo Castaneda</v>
      </c>
      <c r="D3431" s="17" t="str">
        <f>IFERROR(VLOOKUP($F3431,'Location List'!$A$2:$T$644,9,FALSE),"")</f>
        <v>PETER PANUNZI</v>
      </c>
      <c r="E3431" s="17" t="str">
        <f>IFERROR(VLOOKUP($F3431,'Location List'!$A$2:$T$644,2,FALSE),"")</f>
        <v>NAPLES</v>
      </c>
      <c r="F3431" s="26">
        <v>778</v>
      </c>
      <c r="G3431" s="29" t="s">
        <v>3278</v>
      </c>
      <c r="H3431" s="29" t="s">
        <v>3357</v>
      </c>
      <c r="I3431" s="26">
        <v>104</v>
      </c>
      <c r="J3431" s="26">
        <v>43</v>
      </c>
      <c r="K3431" s="26">
        <v>0</v>
      </c>
      <c r="L3431" s="26">
        <v>12</v>
      </c>
      <c r="M3431" s="26">
        <v>147</v>
      </c>
      <c r="N3431" s="26">
        <v>0</v>
      </c>
      <c r="O3431" s="49">
        <v>0</v>
      </c>
    </row>
    <row r="3432" spans="1:15" ht="15" customHeight="1" x14ac:dyDescent="0.25">
      <c r="A3432" s="17" t="str">
        <f>IFERROR(VLOOKUP($F3432,'Location List'!$A$2:$T$644,20,FALSE),"")</f>
        <v>Bill Eich</v>
      </c>
      <c r="B3432" s="17" t="str">
        <f>IFERROR(VLOOKUP($F3432,'Location List'!$A$2:$T$644,19,FALSE),"")</f>
        <v>Mike Seymour</v>
      </c>
      <c r="C3432" s="17" t="str">
        <f>IFERROR(VLOOKUP($F3432,'Location List'!$A$2:$T$644,18,FALSE),"")</f>
        <v>Aldo Castaneda</v>
      </c>
      <c r="D3432" s="17" t="str">
        <f>IFERROR(VLOOKUP($F3432,'Location List'!$A$2:$T$644,9,FALSE),"")</f>
        <v>PETER PANUNZI</v>
      </c>
      <c r="E3432" s="17" t="str">
        <f>IFERROR(VLOOKUP($F3432,'Location List'!$A$2:$T$644,2,FALSE),"")</f>
        <v>NAPLES</v>
      </c>
      <c r="F3432" s="26">
        <v>778</v>
      </c>
      <c r="G3432" s="29" t="s">
        <v>3278</v>
      </c>
      <c r="H3432" s="29" t="s">
        <v>3463</v>
      </c>
      <c r="I3432" s="26">
        <v>59</v>
      </c>
      <c r="J3432" s="26">
        <v>32</v>
      </c>
      <c r="K3432" s="26">
        <v>0</v>
      </c>
      <c r="L3432" s="26">
        <v>12</v>
      </c>
      <c r="M3432" s="26">
        <v>91</v>
      </c>
      <c r="N3432" s="26">
        <v>0</v>
      </c>
      <c r="O3432" s="49">
        <v>0</v>
      </c>
    </row>
    <row r="3433" spans="1:15" ht="15" customHeight="1" x14ac:dyDescent="0.25">
      <c r="A3433" s="17" t="str">
        <f>IFERROR(VLOOKUP($F3433,'Location List'!$A$2:$T$644,20,FALSE),"")</f>
        <v>Bill Eich</v>
      </c>
      <c r="B3433" s="17" t="str">
        <f>IFERROR(VLOOKUP($F3433,'Location List'!$A$2:$T$644,19,FALSE),"")</f>
        <v>Mike Seymour</v>
      </c>
      <c r="C3433" s="17" t="str">
        <f>IFERROR(VLOOKUP($F3433,'Location List'!$A$2:$T$644,18,FALSE),"")</f>
        <v>Aldo Castaneda</v>
      </c>
      <c r="D3433" s="17" t="str">
        <f>IFERROR(VLOOKUP($F3433,'Location List'!$A$2:$T$644,9,FALSE),"")</f>
        <v>PETER PANUNZI</v>
      </c>
      <c r="E3433" s="17" t="str">
        <f>IFERROR(VLOOKUP($F3433,'Location List'!$A$2:$T$644,2,FALSE),"")</f>
        <v>NAPLES</v>
      </c>
      <c r="F3433" s="26">
        <v>778</v>
      </c>
      <c r="G3433" s="29" t="s">
        <v>3278</v>
      </c>
      <c r="H3433" s="29" t="s">
        <v>3656</v>
      </c>
      <c r="I3433" s="26">
        <v>96</v>
      </c>
      <c r="J3433" s="26">
        <v>88</v>
      </c>
      <c r="K3433" s="26">
        <v>0</v>
      </c>
      <c r="L3433" s="26">
        <v>15</v>
      </c>
      <c r="M3433" s="26">
        <v>184</v>
      </c>
      <c r="N3433" s="26">
        <v>0</v>
      </c>
      <c r="O3433" s="49">
        <v>0</v>
      </c>
    </row>
    <row r="3434" spans="1:15" ht="15" customHeight="1" x14ac:dyDescent="0.25">
      <c r="A3434" s="17" t="str">
        <f>IFERROR(VLOOKUP($F3434,'Location List'!$A$2:$T$644,20,FALSE),"")</f>
        <v>Bill Eich</v>
      </c>
      <c r="B3434" s="17" t="str">
        <f>IFERROR(VLOOKUP($F3434,'Location List'!$A$2:$T$644,19,FALSE),"")</f>
        <v>Mike Seymour</v>
      </c>
      <c r="C3434" s="17" t="str">
        <f>IFERROR(VLOOKUP($F3434,'Location List'!$A$2:$T$644,18,FALSE),"")</f>
        <v>Aldo Castaneda</v>
      </c>
      <c r="D3434" s="17" t="str">
        <f>IFERROR(VLOOKUP($F3434,'Location List'!$A$2:$T$644,9,FALSE),"")</f>
        <v>PETER PANUNZI</v>
      </c>
      <c r="E3434" s="17" t="str">
        <f>IFERROR(VLOOKUP($F3434,'Location List'!$A$2:$T$644,2,FALSE),"")</f>
        <v>NAPLES</v>
      </c>
      <c r="F3434" s="26">
        <v>778</v>
      </c>
      <c r="G3434" s="29" t="s">
        <v>3278</v>
      </c>
      <c r="H3434" s="29" t="s">
        <v>3378</v>
      </c>
      <c r="I3434" s="26">
        <v>127</v>
      </c>
      <c r="J3434" s="26">
        <v>160</v>
      </c>
      <c r="K3434" s="26">
        <v>0</v>
      </c>
      <c r="L3434" s="26">
        <v>14</v>
      </c>
      <c r="M3434" s="26">
        <v>287</v>
      </c>
      <c r="N3434" s="26">
        <v>416</v>
      </c>
      <c r="O3434" s="49">
        <v>1.4490000000000001</v>
      </c>
    </row>
    <row r="3435" spans="1:15" ht="15" customHeight="1" x14ac:dyDescent="0.25">
      <c r="A3435" s="17" t="str">
        <f>IFERROR(VLOOKUP($F3435,'Location List'!$A$2:$T$644,20,FALSE),"")</f>
        <v>Bill Eich</v>
      </c>
      <c r="B3435" s="17" t="str">
        <f>IFERROR(VLOOKUP($F3435,'Location List'!$A$2:$T$644,19,FALSE),"")</f>
        <v>Mike Seymour</v>
      </c>
      <c r="C3435" s="17" t="str">
        <f>IFERROR(VLOOKUP($F3435,'Location List'!$A$2:$T$644,18,FALSE),"")</f>
        <v>George Snow</v>
      </c>
      <c r="D3435" s="17" t="str">
        <f>IFERROR(VLOOKUP($F3435,'Location List'!$A$2:$T$644,9,FALSE),"")</f>
        <v>SENECA GRAY</v>
      </c>
      <c r="E3435" s="17" t="str">
        <f>IFERROR(VLOOKUP($F3435,'Location List'!$A$2:$T$644,2,FALSE),"")</f>
        <v>NEW TAMPA</v>
      </c>
      <c r="F3435" s="26">
        <v>779</v>
      </c>
      <c r="G3435" s="29" t="s">
        <v>3328</v>
      </c>
      <c r="H3435" s="29" t="s">
        <v>3329</v>
      </c>
      <c r="I3435" s="26">
        <v>99</v>
      </c>
      <c r="J3435" s="26">
        <v>123</v>
      </c>
      <c r="K3435" s="26">
        <v>0</v>
      </c>
      <c r="L3435" s="26">
        <v>13</v>
      </c>
      <c r="M3435" s="26">
        <v>222</v>
      </c>
      <c r="N3435" s="26">
        <v>215</v>
      </c>
      <c r="O3435" s="49">
        <v>0.96799999999999997</v>
      </c>
    </row>
    <row r="3436" spans="1:15" ht="15" customHeight="1" x14ac:dyDescent="0.25">
      <c r="A3436" s="17" t="str">
        <f>IFERROR(VLOOKUP($F3436,'Location List'!$A$2:$T$644,20,FALSE),"")</f>
        <v>Bill Eich</v>
      </c>
      <c r="B3436" s="17" t="str">
        <f>IFERROR(VLOOKUP($F3436,'Location List'!$A$2:$T$644,19,FALSE),"")</f>
        <v>Mike Seymour</v>
      </c>
      <c r="C3436" s="17" t="str">
        <f>IFERROR(VLOOKUP($F3436,'Location List'!$A$2:$T$644,18,FALSE),"")</f>
        <v>George Snow</v>
      </c>
      <c r="D3436" s="17" t="str">
        <f>IFERROR(VLOOKUP($F3436,'Location List'!$A$2:$T$644,9,FALSE),"")</f>
        <v>SENECA GRAY</v>
      </c>
      <c r="E3436" s="17" t="str">
        <f>IFERROR(VLOOKUP($F3436,'Location List'!$A$2:$T$644,2,FALSE),"")</f>
        <v>NEW TAMPA</v>
      </c>
      <c r="F3436" s="26">
        <v>779</v>
      </c>
      <c r="G3436" s="29" t="s">
        <v>3328</v>
      </c>
      <c r="H3436" s="29" t="s">
        <v>3566</v>
      </c>
      <c r="I3436" s="26">
        <v>73</v>
      </c>
      <c r="J3436" s="26">
        <v>124</v>
      </c>
      <c r="K3436" s="26">
        <v>0</v>
      </c>
      <c r="L3436" s="26">
        <v>13</v>
      </c>
      <c r="M3436" s="26">
        <v>197</v>
      </c>
      <c r="N3436" s="26">
        <v>350</v>
      </c>
      <c r="O3436" s="49">
        <v>1.7769999999999999</v>
      </c>
    </row>
    <row r="3437" spans="1:15" ht="15" customHeight="1" x14ac:dyDescent="0.25">
      <c r="A3437" s="17" t="str">
        <f>IFERROR(VLOOKUP($F3437,'Location List'!$A$2:$T$644,20,FALSE),"")</f>
        <v>Bill Eich</v>
      </c>
      <c r="B3437" s="17" t="str">
        <f>IFERROR(VLOOKUP($F3437,'Location List'!$A$2:$T$644,19,FALSE),"")</f>
        <v>Mike Seymour</v>
      </c>
      <c r="C3437" s="17" t="str">
        <f>IFERROR(VLOOKUP($F3437,'Location List'!$A$2:$T$644,18,FALSE),"")</f>
        <v>George Snow</v>
      </c>
      <c r="D3437" s="17" t="str">
        <f>IFERROR(VLOOKUP($F3437,'Location List'!$A$2:$T$644,9,FALSE),"")</f>
        <v>SENECA GRAY</v>
      </c>
      <c r="E3437" s="17" t="str">
        <f>IFERROR(VLOOKUP($F3437,'Location List'!$A$2:$T$644,2,FALSE),"")</f>
        <v>NEW TAMPA</v>
      </c>
      <c r="F3437" s="26">
        <v>779</v>
      </c>
      <c r="G3437" s="29" t="s">
        <v>3328</v>
      </c>
      <c r="H3437" s="29" t="s">
        <v>3330</v>
      </c>
      <c r="I3437" s="26">
        <v>74</v>
      </c>
      <c r="J3437" s="26">
        <v>121</v>
      </c>
      <c r="K3437" s="26">
        <v>0</v>
      </c>
      <c r="L3437" s="26">
        <v>13</v>
      </c>
      <c r="M3437" s="26">
        <v>195</v>
      </c>
      <c r="N3437" s="26">
        <v>322</v>
      </c>
      <c r="O3437" s="49">
        <v>1.651</v>
      </c>
    </row>
    <row r="3438" spans="1:15" ht="15" customHeight="1" x14ac:dyDescent="0.25">
      <c r="A3438" s="17" t="str">
        <f>IFERROR(VLOOKUP($F3438,'Location List'!$A$2:$T$644,20,FALSE),"")</f>
        <v>Bill Eich</v>
      </c>
      <c r="B3438" s="17" t="str">
        <f>IFERROR(VLOOKUP($F3438,'Location List'!$A$2:$T$644,19,FALSE),"")</f>
        <v>Mike Seymour</v>
      </c>
      <c r="C3438" s="17" t="str">
        <f>IFERROR(VLOOKUP($F3438,'Location List'!$A$2:$T$644,18,FALSE),"")</f>
        <v>George Snow</v>
      </c>
      <c r="D3438" s="17" t="str">
        <f>IFERROR(VLOOKUP($F3438,'Location List'!$A$2:$T$644,9,FALSE),"")</f>
        <v>SENECA GRAY</v>
      </c>
      <c r="E3438" s="17" t="str">
        <f>IFERROR(VLOOKUP($F3438,'Location List'!$A$2:$T$644,2,FALSE),"")</f>
        <v>NEW TAMPA</v>
      </c>
      <c r="F3438" s="26">
        <v>779</v>
      </c>
      <c r="G3438" s="29" t="s">
        <v>3328</v>
      </c>
      <c r="H3438" s="29" t="s">
        <v>3353</v>
      </c>
      <c r="I3438" s="26">
        <v>49</v>
      </c>
      <c r="J3438" s="26">
        <v>70</v>
      </c>
      <c r="K3438" s="26">
        <v>0</v>
      </c>
      <c r="L3438" s="26">
        <v>17</v>
      </c>
      <c r="M3438" s="26">
        <v>119</v>
      </c>
      <c r="N3438" s="26">
        <v>77</v>
      </c>
      <c r="O3438" s="49">
        <v>0.64700000000000002</v>
      </c>
    </row>
    <row r="3439" spans="1:15" ht="15" customHeight="1" x14ac:dyDescent="0.25">
      <c r="A3439" s="17" t="str">
        <f>IFERROR(VLOOKUP($F3439,'Location List'!$A$2:$T$644,20,FALSE),"")</f>
        <v>Bill Eich</v>
      </c>
      <c r="B3439" s="17" t="str">
        <f>IFERROR(VLOOKUP($F3439,'Location List'!$A$2:$T$644,19,FALSE),"")</f>
        <v>Mike Seymour</v>
      </c>
      <c r="C3439" s="17" t="str">
        <f>IFERROR(VLOOKUP($F3439,'Location List'!$A$2:$T$644,18,FALSE),"")</f>
        <v>George Snow</v>
      </c>
      <c r="D3439" s="17" t="str">
        <f>IFERROR(VLOOKUP($F3439,'Location List'!$A$2:$T$644,9,FALSE),"")</f>
        <v>SENECA GRAY</v>
      </c>
      <c r="E3439" s="17" t="str">
        <f>IFERROR(VLOOKUP($F3439,'Location List'!$A$2:$T$644,2,FALSE),"")</f>
        <v>NEW TAMPA</v>
      </c>
      <c r="F3439" s="26">
        <v>779</v>
      </c>
      <c r="G3439" s="29" t="s">
        <v>3328</v>
      </c>
      <c r="H3439" s="29" t="s">
        <v>3354</v>
      </c>
      <c r="I3439" s="26">
        <v>121</v>
      </c>
      <c r="J3439" s="26">
        <v>79</v>
      </c>
      <c r="K3439" s="26">
        <v>0</v>
      </c>
      <c r="L3439" s="26">
        <v>19</v>
      </c>
      <c r="M3439" s="26">
        <v>200</v>
      </c>
      <c r="N3439" s="26">
        <v>173</v>
      </c>
      <c r="O3439" s="49">
        <v>0.86499999999999999</v>
      </c>
    </row>
    <row r="3440" spans="1:15" ht="15" customHeight="1" x14ac:dyDescent="0.25">
      <c r="A3440" s="17" t="str">
        <f>IFERROR(VLOOKUP($F3440,'Location List'!$A$2:$T$644,20,FALSE),"")</f>
        <v>Bill Eich</v>
      </c>
      <c r="B3440" s="17" t="str">
        <f>IFERROR(VLOOKUP($F3440,'Location List'!$A$2:$T$644,19,FALSE),"")</f>
        <v>Mike Seymour</v>
      </c>
      <c r="C3440" s="17" t="str">
        <f>IFERROR(VLOOKUP($F3440,'Location List'!$A$2:$T$644,18,FALSE),"")</f>
        <v>George Snow</v>
      </c>
      <c r="D3440" s="17" t="str">
        <f>IFERROR(VLOOKUP($F3440,'Location List'!$A$2:$T$644,9,FALSE),"")</f>
        <v>SENECA GRAY</v>
      </c>
      <c r="E3440" s="17" t="str">
        <f>IFERROR(VLOOKUP($F3440,'Location List'!$A$2:$T$644,2,FALSE),"")</f>
        <v>NEW TAMPA</v>
      </c>
      <c r="F3440" s="26">
        <v>779</v>
      </c>
      <c r="G3440" s="29" t="s">
        <v>3328</v>
      </c>
      <c r="H3440" s="29" t="s">
        <v>3541</v>
      </c>
      <c r="I3440" s="26">
        <v>16</v>
      </c>
      <c r="J3440" s="26">
        <v>76</v>
      </c>
      <c r="K3440" s="26">
        <v>0</v>
      </c>
      <c r="L3440" s="26">
        <v>13</v>
      </c>
      <c r="M3440" s="26">
        <v>92</v>
      </c>
      <c r="N3440" s="26">
        <v>65</v>
      </c>
      <c r="O3440" s="49">
        <v>0.70699999999999996</v>
      </c>
    </row>
    <row r="3441" spans="1:15" ht="15" customHeight="1" x14ac:dyDescent="0.25">
      <c r="A3441" s="17" t="str">
        <f>IFERROR(VLOOKUP($F3441,'Location List'!$A$2:$T$644,20,FALSE),"")</f>
        <v>Bill Eich</v>
      </c>
      <c r="B3441" s="17" t="str">
        <f>IFERROR(VLOOKUP($F3441,'Location List'!$A$2:$T$644,19,FALSE),"")</f>
        <v>Mike Seymour</v>
      </c>
      <c r="C3441" s="17" t="str">
        <f>IFERROR(VLOOKUP($F3441,'Location List'!$A$2:$T$644,18,FALSE),"")</f>
        <v>George Snow</v>
      </c>
      <c r="D3441" s="17" t="str">
        <f>IFERROR(VLOOKUP($F3441,'Location List'!$A$2:$T$644,9,FALSE),"")</f>
        <v>SENECA GRAY</v>
      </c>
      <c r="E3441" s="17" t="str">
        <f>IFERROR(VLOOKUP($F3441,'Location List'!$A$2:$T$644,2,FALSE),"")</f>
        <v>NEW TAMPA</v>
      </c>
      <c r="F3441" s="26">
        <v>779</v>
      </c>
      <c r="G3441" s="29" t="s">
        <v>3328</v>
      </c>
      <c r="H3441" s="29" t="s">
        <v>3542</v>
      </c>
      <c r="I3441" s="26">
        <v>19</v>
      </c>
      <c r="J3441" s="26">
        <v>106</v>
      </c>
      <c r="K3441" s="26">
        <v>0</v>
      </c>
      <c r="L3441" s="26">
        <v>13</v>
      </c>
      <c r="M3441" s="26">
        <v>125</v>
      </c>
      <c r="N3441" s="26">
        <v>0</v>
      </c>
      <c r="O3441" s="49">
        <v>0</v>
      </c>
    </row>
    <row r="3442" spans="1:15" ht="15" customHeight="1" x14ac:dyDescent="0.25">
      <c r="A3442" s="17" t="str">
        <f>IFERROR(VLOOKUP($F3442,'Location List'!$A$2:$T$644,20,FALSE),"")</f>
        <v>Bill Eich</v>
      </c>
      <c r="B3442" s="17" t="str">
        <f>IFERROR(VLOOKUP($F3442,'Location List'!$A$2:$T$644,19,FALSE),"")</f>
        <v>Mike Seymour</v>
      </c>
      <c r="C3442" s="17" t="str">
        <f>IFERROR(VLOOKUP($F3442,'Location List'!$A$2:$T$644,18,FALSE),"")</f>
        <v>George Snow</v>
      </c>
      <c r="D3442" s="17" t="str">
        <f>IFERROR(VLOOKUP($F3442,'Location List'!$A$2:$T$644,9,FALSE),"")</f>
        <v>SENECA GRAY</v>
      </c>
      <c r="E3442" s="17" t="str">
        <f>IFERROR(VLOOKUP($F3442,'Location List'!$A$2:$T$644,2,FALSE),"")</f>
        <v>NEW TAMPA</v>
      </c>
      <c r="F3442" s="26">
        <v>779</v>
      </c>
      <c r="G3442" s="29" t="s">
        <v>3328</v>
      </c>
      <c r="H3442" s="29" t="s">
        <v>3464</v>
      </c>
      <c r="I3442" s="26">
        <v>34</v>
      </c>
      <c r="J3442" s="26">
        <v>45</v>
      </c>
      <c r="K3442" s="26">
        <v>0</v>
      </c>
      <c r="L3442" s="26">
        <v>13</v>
      </c>
      <c r="M3442" s="26">
        <v>79</v>
      </c>
      <c r="N3442" s="26">
        <v>19401</v>
      </c>
      <c r="O3442" s="49">
        <v>245.58199999999999</v>
      </c>
    </row>
    <row r="3443" spans="1:15" ht="15" customHeight="1" x14ac:dyDescent="0.25">
      <c r="A3443" s="17" t="str">
        <f>IFERROR(VLOOKUP($F3443,'Location List'!$A$2:$T$644,20,FALSE),"")</f>
        <v>Bill Eich</v>
      </c>
      <c r="B3443" s="17" t="str">
        <f>IFERROR(VLOOKUP($F3443,'Location List'!$A$2:$T$644,19,FALSE),"")</f>
        <v>Mike Seymour</v>
      </c>
      <c r="C3443" s="17" t="str">
        <f>IFERROR(VLOOKUP($F3443,'Location List'!$A$2:$T$644,18,FALSE),"")</f>
        <v>George Snow</v>
      </c>
      <c r="D3443" s="17" t="str">
        <f>IFERROR(VLOOKUP($F3443,'Location List'!$A$2:$T$644,9,FALSE),"")</f>
        <v>SENECA GRAY</v>
      </c>
      <c r="E3443" s="17" t="str">
        <f>IFERROR(VLOOKUP($F3443,'Location List'!$A$2:$T$644,2,FALSE),"")</f>
        <v>NEW TAMPA</v>
      </c>
      <c r="F3443" s="26">
        <v>779</v>
      </c>
      <c r="G3443" s="29" t="s">
        <v>3272</v>
      </c>
      <c r="H3443" s="29" t="s">
        <v>3405</v>
      </c>
      <c r="I3443" s="26">
        <v>698</v>
      </c>
      <c r="J3443" s="26">
        <v>314</v>
      </c>
      <c r="K3443" s="26">
        <v>0</v>
      </c>
      <c r="L3443" s="26">
        <v>14</v>
      </c>
      <c r="M3443" s="26">
        <v>1012</v>
      </c>
      <c r="N3443" s="26">
        <v>8092</v>
      </c>
      <c r="O3443" s="49">
        <v>7.9960000000000004</v>
      </c>
    </row>
    <row r="3444" spans="1:15" ht="15" customHeight="1" x14ac:dyDescent="0.25">
      <c r="A3444" s="17" t="str">
        <f>IFERROR(VLOOKUP($F3444,'Location List'!$A$2:$T$644,20,FALSE),"")</f>
        <v>Bill Eich</v>
      </c>
      <c r="B3444" s="17" t="str">
        <f>IFERROR(VLOOKUP($F3444,'Location List'!$A$2:$T$644,19,FALSE),"")</f>
        <v>Mike Seymour</v>
      </c>
      <c r="C3444" s="17" t="str">
        <f>IFERROR(VLOOKUP($F3444,'Location List'!$A$2:$T$644,18,FALSE),"")</f>
        <v>George Snow</v>
      </c>
      <c r="D3444" s="17" t="str">
        <f>IFERROR(VLOOKUP($F3444,'Location List'!$A$2:$T$644,9,FALSE),"")</f>
        <v>SENECA GRAY</v>
      </c>
      <c r="E3444" s="17" t="str">
        <f>IFERROR(VLOOKUP($F3444,'Location List'!$A$2:$T$644,2,FALSE),"")</f>
        <v>NEW TAMPA</v>
      </c>
      <c r="F3444" s="26">
        <v>779</v>
      </c>
      <c r="G3444" s="29" t="s">
        <v>3276</v>
      </c>
      <c r="H3444" s="29" t="s">
        <v>3374</v>
      </c>
      <c r="I3444" s="26">
        <v>425</v>
      </c>
      <c r="J3444" s="26">
        <v>729</v>
      </c>
      <c r="K3444" s="26">
        <v>0</v>
      </c>
      <c r="L3444" s="26">
        <v>14</v>
      </c>
      <c r="M3444" s="26">
        <v>1154</v>
      </c>
      <c r="N3444" s="26">
        <v>1939</v>
      </c>
      <c r="O3444" s="49">
        <v>1.68</v>
      </c>
    </row>
    <row r="3445" spans="1:15" ht="15" customHeight="1" x14ac:dyDescent="0.25">
      <c r="A3445" s="17" t="str">
        <f>IFERROR(VLOOKUP($F3445,'Location List'!$A$2:$T$644,20,FALSE),"")</f>
        <v>Bill Eich</v>
      </c>
      <c r="B3445" s="17" t="str">
        <f>IFERROR(VLOOKUP($F3445,'Location List'!$A$2:$T$644,19,FALSE),"")</f>
        <v>Mike Seymour</v>
      </c>
      <c r="C3445" s="17" t="str">
        <f>IFERROR(VLOOKUP($F3445,'Location List'!$A$2:$T$644,18,FALSE),"")</f>
        <v>George Snow</v>
      </c>
      <c r="D3445" s="17" t="str">
        <f>IFERROR(VLOOKUP($F3445,'Location List'!$A$2:$T$644,9,FALSE),"")</f>
        <v>SENECA GRAY</v>
      </c>
      <c r="E3445" s="17" t="str">
        <f>IFERROR(VLOOKUP($F3445,'Location List'!$A$2:$T$644,2,FALSE),"")</f>
        <v>NEW TAMPA</v>
      </c>
      <c r="F3445" s="26">
        <v>779</v>
      </c>
      <c r="G3445" s="29" t="s">
        <v>3276</v>
      </c>
      <c r="H3445" s="29" t="s">
        <v>3277</v>
      </c>
      <c r="I3445" s="26">
        <v>114</v>
      </c>
      <c r="J3445" s="26">
        <v>238</v>
      </c>
      <c r="K3445" s="26">
        <v>0</v>
      </c>
      <c r="L3445" s="26">
        <v>15</v>
      </c>
      <c r="M3445" s="26">
        <v>352</v>
      </c>
      <c r="N3445" s="26">
        <v>462</v>
      </c>
      <c r="O3445" s="49">
        <v>1.3129999999999999</v>
      </c>
    </row>
    <row r="3446" spans="1:15" ht="15" customHeight="1" x14ac:dyDescent="0.25">
      <c r="A3446" s="17" t="str">
        <f>IFERROR(VLOOKUP($F3446,'Location List'!$A$2:$T$644,20,FALSE),"")</f>
        <v>Bill Eich</v>
      </c>
      <c r="B3446" s="17" t="str">
        <f>IFERROR(VLOOKUP($F3446,'Location List'!$A$2:$T$644,19,FALSE),"")</f>
        <v>Mike Seymour</v>
      </c>
      <c r="C3446" s="17" t="str">
        <f>IFERROR(VLOOKUP($F3446,'Location List'!$A$2:$T$644,18,FALSE),"")</f>
        <v>George Snow</v>
      </c>
      <c r="D3446" s="17" t="str">
        <f>IFERROR(VLOOKUP($F3446,'Location List'!$A$2:$T$644,9,FALSE),"")</f>
        <v>SENECA GRAY</v>
      </c>
      <c r="E3446" s="17" t="str">
        <f>IFERROR(VLOOKUP($F3446,'Location List'!$A$2:$T$644,2,FALSE),"")</f>
        <v>NEW TAMPA</v>
      </c>
      <c r="F3446" s="26">
        <v>779</v>
      </c>
      <c r="G3446" s="29" t="s">
        <v>3276</v>
      </c>
      <c r="H3446" s="29" t="s">
        <v>3320</v>
      </c>
      <c r="I3446" s="26">
        <v>106</v>
      </c>
      <c r="J3446" s="26">
        <v>246</v>
      </c>
      <c r="K3446" s="26">
        <v>0</v>
      </c>
      <c r="L3446" s="26">
        <v>14</v>
      </c>
      <c r="M3446" s="26">
        <v>352</v>
      </c>
      <c r="N3446" s="26">
        <v>441</v>
      </c>
      <c r="O3446" s="49">
        <v>1.2529999999999999</v>
      </c>
    </row>
    <row r="3447" spans="1:15" ht="15" customHeight="1" x14ac:dyDescent="0.25">
      <c r="A3447" s="17" t="str">
        <f>IFERROR(VLOOKUP($F3447,'Location List'!$A$2:$T$644,20,FALSE),"")</f>
        <v>Bill Eich</v>
      </c>
      <c r="B3447" s="17" t="str">
        <f>IFERROR(VLOOKUP($F3447,'Location List'!$A$2:$T$644,19,FALSE),"")</f>
        <v>Mike Seymour</v>
      </c>
      <c r="C3447" s="17" t="str">
        <f>IFERROR(VLOOKUP($F3447,'Location List'!$A$2:$T$644,18,FALSE),"")</f>
        <v>George Snow</v>
      </c>
      <c r="D3447" s="17" t="str">
        <f>IFERROR(VLOOKUP($F3447,'Location List'!$A$2:$T$644,9,FALSE),"")</f>
        <v>SENECA GRAY</v>
      </c>
      <c r="E3447" s="17" t="str">
        <f>IFERROR(VLOOKUP($F3447,'Location List'!$A$2:$T$644,2,FALSE),"")</f>
        <v>NEW TAMPA</v>
      </c>
      <c r="F3447" s="26">
        <v>779</v>
      </c>
      <c r="G3447" s="29" t="s">
        <v>3276</v>
      </c>
      <c r="H3447" s="29" t="s">
        <v>3551</v>
      </c>
      <c r="I3447" s="26">
        <v>102</v>
      </c>
      <c r="J3447" s="26">
        <v>202</v>
      </c>
      <c r="K3447" s="26">
        <v>0</v>
      </c>
      <c r="L3447" s="26">
        <v>13</v>
      </c>
      <c r="M3447" s="26">
        <v>304</v>
      </c>
      <c r="N3447" s="26">
        <v>0</v>
      </c>
      <c r="O3447" s="49">
        <v>0</v>
      </c>
    </row>
    <row r="3448" spans="1:15" ht="15" customHeight="1" x14ac:dyDescent="0.25">
      <c r="A3448" s="17" t="str">
        <f>IFERROR(VLOOKUP($F3448,'Location List'!$A$2:$T$644,20,FALSE),"")</f>
        <v>Bill Eich</v>
      </c>
      <c r="B3448" s="17" t="str">
        <f>IFERROR(VLOOKUP($F3448,'Location List'!$A$2:$T$644,19,FALSE),"")</f>
        <v>Mike Seymour</v>
      </c>
      <c r="C3448" s="17" t="str">
        <f>IFERROR(VLOOKUP($F3448,'Location List'!$A$2:$T$644,18,FALSE),"")</f>
        <v>George Snow</v>
      </c>
      <c r="D3448" s="17" t="str">
        <f>IFERROR(VLOOKUP($F3448,'Location List'!$A$2:$T$644,9,FALSE),"")</f>
        <v>SENECA GRAY</v>
      </c>
      <c r="E3448" s="17" t="str">
        <f>IFERROR(VLOOKUP($F3448,'Location List'!$A$2:$T$644,2,FALSE),"")</f>
        <v>NEW TAMPA</v>
      </c>
      <c r="F3448" s="26">
        <v>779</v>
      </c>
      <c r="G3448" s="29" t="s">
        <v>3278</v>
      </c>
      <c r="H3448" s="29" t="s">
        <v>3423</v>
      </c>
      <c r="I3448" s="26">
        <v>87</v>
      </c>
      <c r="J3448" s="26">
        <v>78</v>
      </c>
      <c r="K3448" s="26">
        <v>0</v>
      </c>
      <c r="L3448" s="26">
        <v>15</v>
      </c>
      <c r="M3448" s="26">
        <v>165</v>
      </c>
      <c r="N3448" s="26">
        <v>1884</v>
      </c>
      <c r="O3448" s="49">
        <v>11.417999999999999</v>
      </c>
    </row>
    <row r="3449" spans="1:15" ht="15" customHeight="1" x14ac:dyDescent="0.25">
      <c r="A3449" s="17" t="str">
        <f>IFERROR(VLOOKUP($F3449,'Location List'!$A$2:$T$644,20,FALSE),"")</f>
        <v>Bill Eich</v>
      </c>
      <c r="B3449" s="17" t="str">
        <f>IFERROR(VLOOKUP($F3449,'Location List'!$A$2:$T$644,19,FALSE),"")</f>
        <v>Mike Seymour</v>
      </c>
      <c r="C3449" s="17" t="str">
        <f>IFERROR(VLOOKUP($F3449,'Location List'!$A$2:$T$644,18,FALSE),"")</f>
        <v>George Snow</v>
      </c>
      <c r="D3449" s="17" t="str">
        <f>IFERROR(VLOOKUP($F3449,'Location List'!$A$2:$T$644,9,FALSE),"")</f>
        <v>SENECA GRAY</v>
      </c>
      <c r="E3449" s="17" t="str">
        <f>IFERROR(VLOOKUP($F3449,'Location List'!$A$2:$T$644,2,FALSE),"")</f>
        <v>NEW TAMPA</v>
      </c>
      <c r="F3449" s="26">
        <v>779</v>
      </c>
      <c r="G3449" s="29" t="s">
        <v>3278</v>
      </c>
      <c r="H3449" s="29" t="s">
        <v>3516</v>
      </c>
      <c r="I3449" s="26">
        <v>74</v>
      </c>
      <c r="J3449" s="26">
        <v>76</v>
      </c>
      <c r="K3449" s="26">
        <v>0</v>
      </c>
      <c r="L3449" s="26">
        <v>17</v>
      </c>
      <c r="M3449" s="26">
        <v>150</v>
      </c>
      <c r="N3449" s="26">
        <v>2072</v>
      </c>
      <c r="O3449" s="49">
        <v>13.813000000000001</v>
      </c>
    </row>
    <row r="3450" spans="1:15" ht="15" customHeight="1" x14ac:dyDescent="0.25">
      <c r="A3450" s="17" t="str">
        <f>IFERROR(VLOOKUP($F3450,'Location List'!$A$2:$T$644,20,FALSE),"")</f>
        <v>Bill Eich</v>
      </c>
      <c r="B3450" s="17" t="str">
        <f>IFERROR(VLOOKUP($F3450,'Location List'!$A$2:$T$644,19,FALSE),"")</f>
        <v>Mike Seymour</v>
      </c>
      <c r="C3450" s="17" t="str">
        <f>IFERROR(VLOOKUP($F3450,'Location List'!$A$2:$T$644,18,FALSE),"")</f>
        <v>George Snow</v>
      </c>
      <c r="D3450" s="17" t="str">
        <f>IFERROR(VLOOKUP($F3450,'Location List'!$A$2:$T$644,9,FALSE),"")</f>
        <v>SENECA GRAY</v>
      </c>
      <c r="E3450" s="17" t="str">
        <f>IFERROR(VLOOKUP($F3450,'Location List'!$A$2:$T$644,2,FALSE),"")</f>
        <v>NEW TAMPA</v>
      </c>
      <c r="F3450" s="26">
        <v>779</v>
      </c>
      <c r="G3450" s="29" t="s">
        <v>3278</v>
      </c>
      <c r="H3450" s="29" t="s">
        <v>3302</v>
      </c>
      <c r="I3450" s="26">
        <v>112</v>
      </c>
      <c r="J3450" s="26">
        <v>155</v>
      </c>
      <c r="K3450" s="26">
        <v>0</v>
      </c>
      <c r="L3450" s="26">
        <v>16</v>
      </c>
      <c r="M3450" s="26">
        <v>267</v>
      </c>
      <c r="N3450" s="26">
        <v>1651</v>
      </c>
      <c r="O3450" s="49">
        <v>6.1840000000000002</v>
      </c>
    </row>
    <row r="3451" spans="1:15" ht="15" customHeight="1" x14ac:dyDescent="0.25">
      <c r="A3451" s="17" t="str">
        <f>IFERROR(VLOOKUP($F3451,'Location List'!$A$2:$T$644,20,FALSE),"")</f>
        <v>Bill Eich</v>
      </c>
      <c r="B3451" s="17" t="str">
        <f>IFERROR(VLOOKUP($F3451,'Location List'!$A$2:$T$644,19,FALSE),"")</f>
        <v>Mike Seymour</v>
      </c>
      <c r="C3451" s="17" t="str">
        <f>IFERROR(VLOOKUP($F3451,'Location List'!$A$2:$T$644,18,FALSE),"")</f>
        <v>George Snow</v>
      </c>
      <c r="D3451" s="17" t="str">
        <f>IFERROR(VLOOKUP($F3451,'Location List'!$A$2:$T$644,9,FALSE),"")</f>
        <v>SENECA GRAY</v>
      </c>
      <c r="E3451" s="17" t="str">
        <f>IFERROR(VLOOKUP($F3451,'Location List'!$A$2:$T$644,2,FALSE),"")</f>
        <v>NEW TAMPA</v>
      </c>
      <c r="F3451" s="26">
        <v>779</v>
      </c>
      <c r="G3451" s="29" t="s">
        <v>3278</v>
      </c>
      <c r="H3451" s="29" t="s">
        <v>3358</v>
      </c>
      <c r="I3451" s="26">
        <v>349</v>
      </c>
      <c r="J3451" s="26">
        <v>698</v>
      </c>
      <c r="K3451" s="26">
        <v>0</v>
      </c>
      <c r="L3451" s="26">
        <v>14</v>
      </c>
      <c r="M3451" s="26">
        <v>1047</v>
      </c>
      <c r="N3451" s="26">
        <v>2043</v>
      </c>
      <c r="O3451" s="49">
        <v>1.9510000000000001</v>
      </c>
    </row>
    <row r="3452" spans="1:15" ht="15" customHeight="1" x14ac:dyDescent="0.25">
      <c r="A3452" s="17" t="str">
        <f>IFERROR(VLOOKUP($F3452,'Location List'!$A$2:$T$644,20,FALSE),"")</f>
        <v>Bill Eich</v>
      </c>
      <c r="B3452" s="17" t="str">
        <f>IFERROR(VLOOKUP($F3452,'Location List'!$A$2:$T$644,19,FALSE),"")</f>
        <v>Mike Seymour</v>
      </c>
      <c r="C3452" s="17" t="str">
        <f>IFERROR(VLOOKUP($F3452,'Location List'!$A$2:$T$644,18,FALSE),"")</f>
        <v>George Snow</v>
      </c>
      <c r="D3452" s="17" t="str">
        <f>IFERROR(VLOOKUP($F3452,'Location List'!$A$2:$T$644,9,FALSE),"")</f>
        <v>SENECA GRAY</v>
      </c>
      <c r="E3452" s="17" t="str">
        <f>IFERROR(VLOOKUP($F3452,'Location List'!$A$2:$T$644,2,FALSE),"")</f>
        <v>NEW TAMPA</v>
      </c>
      <c r="F3452" s="26">
        <v>779</v>
      </c>
      <c r="G3452" s="29" t="s">
        <v>3278</v>
      </c>
      <c r="H3452" s="29" t="s">
        <v>3442</v>
      </c>
      <c r="I3452" s="26">
        <v>139</v>
      </c>
      <c r="J3452" s="26">
        <v>222</v>
      </c>
      <c r="K3452" s="26">
        <v>0</v>
      </c>
      <c r="L3452" s="26">
        <v>14</v>
      </c>
      <c r="M3452" s="26">
        <v>361</v>
      </c>
      <c r="N3452" s="26">
        <v>674</v>
      </c>
      <c r="O3452" s="49">
        <v>1.867</v>
      </c>
    </row>
    <row r="3453" spans="1:15" ht="15" customHeight="1" x14ac:dyDescent="0.25">
      <c r="A3453" s="17" t="str">
        <f>IFERROR(VLOOKUP($F3453,'Location List'!$A$2:$T$644,20,FALSE),"")</f>
        <v>Bill Eich</v>
      </c>
      <c r="B3453" s="17" t="str">
        <f>IFERROR(VLOOKUP($F3453,'Location List'!$A$2:$T$644,19,FALSE),"")</f>
        <v>Mike Seymour</v>
      </c>
      <c r="C3453" s="17" t="str">
        <f>IFERROR(VLOOKUP($F3453,'Location List'!$A$2:$T$644,18,FALSE),"")</f>
        <v>George Snow</v>
      </c>
      <c r="D3453" s="17" t="str">
        <f>IFERROR(VLOOKUP($F3453,'Location List'!$A$2:$T$644,9,FALSE),"")</f>
        <v>SENECA GRAY</v>
      </c>
      <c r="E3453" s="17" t="str">
        <f>IFERROR(VLOOKUP($F3453,'Location List'!$A$2:$T$644,2,FALSE),"")</f>
        <v>NEW TAMPA</v>
      </c>
      <c r="F3453" s="26">
        <v>779</v>
      </c>
      <c r="G3453" s="29" t="s">
        <v>3278</v>
      </c>
      <c r="H3453" s="29" t="s">
        <v>3377</v>
      </c>
      <c r="I3453" s="26">
        <v>171</v>
      </c>
      <c r="J3453" s="26">
        <v>341</v>
      </c>
      <c r="K3453" s="26">
        <v>0</v>
      </c>
      <c r="L3453" s="26">
        <v>16</v>
      </c>
      <c r="M3453" s="26">
        <v>512</v>
      </c>
      <c r="N3453" s="26">
        <v>899</v>
      </c>
      <c r="O3453" s="49">
        <v>1.756</v>
      </c>
    </row>
    <row r="3454" spans="1:15" ht="15" customHeight="1" x14ac:dyDescent="0.25">
      <c r="A3454" s="17" t="str">
        <f>IFERROR(VLOOKUP($F3454,'Location List'!$A$2:$T$644,20,FALSE),"")</f>
        <v>Bill Eich</v>
      </c>
      <c r="B3454" s="17" t="str">
        <f>IFERROR(VLOOKUP($F3454,'Location List'!$A$2:$T$644,19,FALSE),"")</f>
        <v>Mike Seymour</v>
      </c>
      <c r="C3454" s="17" t="str">
        <f>IFERROR(VLOOKUP($F3454,'Location List'!$A$2:$T$644,18,FALSE),"")</f>
        <v>George Snow</v>
      </c>
      <c r="D3454" s="17" t="str">
        <f>IFERROR(VLOOKUP($F3454,'Location List'!$A$2:$T$644,9,FALSE),"")</f>
        <v>SENECA GRAY</v>
      </c>
      <c r="E3454" s="17" t="str">
        <f>IFERROR(VLOOKUP($F3454,'Location List'!$A$2:$T$644,2,FALSE),"")</f>
        <v>NEW TAMPA</v>
      </c>
      <c r="F3454" s="26">
        <v>779</v>
      </c>
      <c r="G3454" s="29" t="s">
        <v>3278</v>
      </c>
      <c r="H3454" s="29" t="s">
        <v>3537</v>
      </c>
      <c r="I3454" s="26">
        <v>170</v>
      </c>
      <c r="J3454" s="26">
        <v>386</v>
      </c>
      <c r="K3454" s="26">
        <v>0</v>
      </c>
      <c r="L3454" s="26">
        <v>14</v>
      </c>
      <c r="M3454" s="26">
        <v>556</v>
      </c>
      <c r="N3454" s="26">
        <v>745</v>
      </c>
      <c r="O3454" s="49">
        <v>1.34</v>
      </c>
    </row>
    <row r="3455" spans="1:15" ht="15" customHeight="1" x14ac:dyDescent="0.25">
      <c r="A3455" s="17" t="str">
        <f>IFERROR(VLOOKUP($F3455,'Location List'!$A$2:$T$644,20,FALSE),"")</f>
        <v>Bill Eich</v>
      </c>
      <c r="B3455" s="17" t="str">
        <f>IFERROR(VLOOKUP($F3455,'Location List'!$A$2:$T$644,19,FALSE),"")</f>
        <v>Mike Seymour</v>
      </c>
      <c r="C3455" s="17" t="str">
        <f>IFERROR(VLOOKUP($F3455,'Location List'!$A$2:$T$644,18,FALSE),"")</f>
        <v>George Snow</v>
      </c>
      <c r="D3455" s="17" t="str">
        <f>IFERROR(VLOOKUP($F3455,'Location List'!$A$2:$T$644,9,FALSE),"")</f>
        <v>SENECA GRAY</v>
      </c>
      <c r="E3455" s="17" t="str">
        <f>IFERROR(VLOOKUP($F3455,'Location List'!$A$2:$T$644,2,FALSE),"")</f>
        <v>NEW TAMPA</v>
      </c>
      <c r="F3455" s="26">
        <v>779</v>
      </c>
      <c r="G3455" s="29" t="s">
        <v>3278</v>
      </c>
      <c r="H3455" s="29" t="s">
        <v>3444</v>
      </c>
      <c r="I3455" s="26">
        <v>130</v>
      </c>
      <c r="J3455" s="26">
        <v>182</v>
      </c>
      <c r="K3455" s="26">
        <v>0</v>
      </c>
      <c r="L3455" s="26">
        <v>18</v>
      </c>
      <c r="M3455" s="26">
        <v>312</v>
      </c>
      <c r="N3455" s="26">
        <v>529</v>
      </c>
      <c r="O3455" s="49">
        <v>1.696</v>
      </c>
    </row>
    <row r="3456" spans="1:15" ht="15" customHeight="1" x14ac:dyDescent="0.25">
      <c r="A3456" s="17" t="str">
        <f>IFERROR(VLOOKUP($F3456,'Location List'!$A$2:$T$644,20,FALSE),"")</f>
        <v>Bill Eich</v>
      </c>
      <c r="B3456" s="17" t="str">
        <f>IFERROR(VLOOKUP($F3456,'Location List'!$A$2:$T$644,19,FALSE),"")</f>
        <v>Mike Seymour</v>
      </c>
      <c r="C3456" s="17" t="str">
        <f>IFERROR(VLOOKUP($F3456,'Location List'!$A$2:$T$644,18,FALSE),"")</f>
        <v>George Snow</v>
      </c>
      <c r="D3456" s="17" t="str">
        <f>IFERROR(VLOOKUP($F3456,'Location List'!$A$2:$T$644,9,FALSE),"")</f>
        <v>SENECA GRAY</v>
      </c>
      <c r="E3456" s="17" t="str">
        <f>IFERROR(VLOOKUP($F3456,'Location List'!$A$2:$T$644,2,FALSE),"")</f>
        <v>NEW TAMPA</v>
      </c>
      <c r="F3456" s="26">
        <v>779</v>
      </c>
      <c r="G3456" s="29" t="s">
        <v>3278</v>
      </c>
      <c r="H3456" s="29" t="s">
        <v>3526</v>
      </c>
      <c r="I3456" s="26">
        <v>90</v>
      </c>
      <c r="J3456" s="26">
        <v>158</v>
      </c>
      <c r="K3456" s="26">
        <v>0</v>
      </c>
      <c r="L3456" s="26">
        <v>16</v>
      </c>
      <c r="M3456" s="26">
        <v>248</v>
      </c>
      <c r="N3456" s="26">
        <v>453</v>
      </c>
      <c r="O3456" s="49">
        <v>1.827</v>
      </c>
    </row>
    <row r="3457" spans="1:15" ht="15" customHeight="1" x14ac:dyDescent="0.25">
      <c r="A3457" s="17" t="str">
        <f>IFERROR(VLOOKUP($F3457,'Location List'!$A$2:$T$644,20,FALSE),"")</f>
        <v>Bill Eich</v>
      </c>
      <c r="B3457" s="17" t="str">
        <f>IFERROR(VLOOKUP($F3457,'Location List'!$A$2:$T$644,19,FALSE),"")</f>
        <v>Mike Seymour</v>
      </c>
      <c r="C3457" s="17" t="str">
        <f>IFERROR(VLOOKUP($F3457,'Location List'!$A$2:$T$644,18,FALSE),"")</f>
        <v>George Snow</v>
      </c>
      <c r="D3457" s="17" t="str">
        <f>IFERROR(VLOOKUP($F3457,'Location List'!$A$2:$T$644,9,FALSE),"")</f>
        <v>SENECA GRAY</v>
      </c>
      <c r="E3457" s="17" t="str">
        <f>IFERROR(VLOOKUP($F3457,'Location List'!$A$2:$T$644,2,FALSE),"")</f>
        <v>NEW TAMPA</v>
      </c>
      <c r="F3457" s="26">
        <v>779</v>
      </c>
      <c r="G3457" s="29" t="s">
        <v>3278</v>
      </c>
      <c r="H3457" s="29" t="s">
        <v>3652</v>
      </c>
      <c r="I3457" s="26">
        <v>63</v>
      </c>
      <c r="J3457" s="26">
        <v>100</v>
      </c>
      <c r="K3457" s="26">
        <v>0</v>
      </c>
      <c r="L3457" s="26">
        <v>17</v>
      </c>
      <c r="M3457" s="26">
        <v>163</v>
      </c>
      <c r="N3457" s="26">
        <v>169</v>
      </c>
      <c r="O3457" s="49">
        <v>1.0369999999999999</v>
      </c>
    </row>
    <row r="3458" spans="1:15" ht="15" customHeight="1" x14ac:dyDescent="0.25">
      <c r="A3458" s="17" t="str">
        <f>IFERROR(VLOOKUP($F3458,'Location List'!$A$2:$T$644,20,FALSE),"")</f>
        <v>Bill Eich</v>
      </c>
      <c r="B3458" s="17" t="str">
        <f>IFERROR(VLOOKUP($F3458,'Location List'!$A$2:$T$644,19,FALSE),"")</f>
        <v>Mike Seymour</v>
      </c>
      <c r="C3458" s="17" t="str">
        <f>IFERROR(VLOOKUP($F3458,'Location List'!$A$2:$T$644,18,FALSE),"")</f>
        <v>George Snow</v>
      </c>
      <c r="D3458" s="17" t="str">
        <f>IFERROR(VLOOKUP($F3458,'Location List'!$A$2:$T$644,9,FALSE),"")</f>
        <v>SENECA GRAY</v>
      </c>
      <c r="E3458" s="17" t="str">
        <f>IFERROR(VLOOKUP($F3458,'Location List'!$A$2:$T$644,2,FALSE),"")</f>
        <v>NEW TAMPA</v>
      </c>
      <c r="F3458" s="26">
        <v>779</v>
      </c>
      <c r="G3458" s="29" t="s">
        <v>3278</v>
      </c>
      <c r="H3458" s="29" t="s">
        <v>3321</v>
      </c>
      <c r="I3458" s="26">
        <v>67</v>
      </c>
      <c r="J3458" s="26">
        <v>206</v>
      </c>
      <c r="K3458" s="26">
        <v>0</v>
      </c>
      <c r="L3458" s="26">
        <v>17</v>
      </c>
      <c r="M3458" s="26">
        <v>273</v>
      </c>
      <c r="N3458" s="26">
        <v>292</v>
      </c>
      <c r="O3458" s="49">
        <v>1.07</v>
      </c>
    </row>
    <row r="3459" spans="1:15" ht="15" customHeight="1" x14ac:dyDescent="0.25">
      <c r="A3459" s="17" t="str">
        <f>IFERROR(VLOOKUP($F3459,'Location List'!$A$2:$T$644,20,FALSE),"")</f>
        <v>Bill Eich</v>
      </c>
      <c r="B3459" s="17" t="str">
        <f>IFERROR(VLOOKUP($F3459,'Location List'!$A$2:$T$644,19,FALSE),"")</f>
        <v>Mike Seymour</v>
      </c>
      <c r="C3459" s="17" t="str">
        <f>IFERROR(VLOOKUP($F3459,'Location List'!$A$2:$T$644,18,FALSE),"")</f>
        <v>George Snow</v>
      </c>
      <c r="D3459" s="17" t="str">
        <f>IFERROR(VLOOKUP($F3459,'Location List'!$A$2:$T$644,9,FALSE),"")</f>
        <v>SENECA GRAY</v>
      </c>
      <c r="E3459" s="17" t="str">
        <f>IFERROR(VLOOKUP($F3459,'Location List'!$A$2:$T$644,2,FALSE),"")</f>
        <v>OCALA</v>
      </c>
      <c r="F3459" s="26">
        <v>780</v>
      </c>
      <c r="G3459" s="29" t="s">
        <v>3328</v>
      </c>
      <c r="H3459" s="29" t="s">
        <v>3517</v>
      </c>
      <c r="I3459" s="26">
        <v>215</v>
      </c>
      <c r="J3459" s="26">
        <v>204</v>
      </c>
      <c r="K3459" s="26">
        <v>0</v>
      </c>
      <c r="L3459" s="26">
        <v>16</v>
      </c>
      <c r="M3459" s="26">
        <v>419</v>
      </c>
      <c r="N3459" s="26">
        <v>570</v>
      </c>
      <c r="O3459" s="49">
        <v>1.36</v>
      </c>
    </row>
    <row r="3460" spans="1:15" ht="15" customHeight="1" x14ac:dyDescent="0.25">
      <c r="A3460" s="17" t="str">
        <f>IFERROR(VLOOKUP($F3460,'Location List'!$A$2:$T$644,20,FALSE),"")</f>
        <v>Bill Eich</v>
      </c>
      <c r="B3460" s="17" t="str">
        <f>IFERROR(VLOOKUP($F3460,'Location List'!$A$2:$T$644,19,FALSE),"")</f>
        <v>Mike Seymour</v>
      </c>
      <c r="C3460" s="17" t="str">
        <f>IFERROR(VLOOKUP($F3460,'Location List'!$A$2:$T$644,18,FALSE),"")</f>
        <v>George Snow</v>
      </c>
      <c r="D3460" s="17" t="str">
        <f>IFERROR(VLOOKUP($F3460,'Location List'!$A$2:$T$644,9,FALSE),"")</f>
        <v>SENECA GRAY</v>
      </c>
      <c r="E3460" s="17" t="str">
        <f>IFERROR(VLOOKUP($F3460,'Location List'!$A$2:$T$644,2,FALSE),"")</f>
        <v>OCALA</v>
      </c>
      <c r="F3460" s="26">
        <v>780</v>
      </c>
      <c r="G3460" s="29" t="s">
        <v>3328</v>
      </c>
      <c r="H3460" s="29" t="s">
        <v>3597</v>
      </c>
      <c r="I3460" s="26">
        <v>349</v>
      </c>
      <c r="J3460" s="26">
        <v>173</v>
      </c>
      <c r="K3460" s="26">
        <v>0</v>
      </c>
      <c r="L3460" s="26">
        <v>17</v>
      </c>
      <c r="M3460" s="26">
        <v>522</v>
      </c>
      <c r="N3460" s="26">
        <v>4479</v>
      </c>
      <c r="O3460" s="49">
        <v>8.58</v>
      </c>
    </row>
    <row r="3461" spans="1:15" ht="15" customHeight="1" x14ac:dyDescent="0.25">
      <c r="A3461" s="17" t="str">
        <f>IFERROR(VLOOKUP($F3461,'Location List'!$A$2:$T$644,20,FALSE),"")</f>
        <v>Bill Eich</v>
      </c>
      <c r="B3461" s="17" t="str">
        <f>IFERROR(VLOOKUP($F3461,'Location List'!$A$2:$T$644,19,FALSE),"")</f>
        <v>Mike Seymour</v>
      </c>
      <c r="C3461" s="17" t="str">
        <f>IFERROR(VLOOKUP($F3461,'Location List'!$A$2:$T$644,18,FALSE),"")</f>
        <v>George Snow</v>
      </c>
      <c r="D3461" s="17" t="str">
        <f>IFERROR(VLOOKUP($F3461,'Location List'!$A$2:$T$644,9,FALSE),"")</f>
        <v>SENECA GRAY</v>
      </c>
      <c r="E3461" s="17" t="str">
        <f>IFERROR(VLOOKUP($F3461,'Location List'!$A$2:$T$644,2,FALSE),"")</f>
        <v>OCALA</v>
      </c>
      <c r="F3461" s="26">
        <v>780</v>
      </c>
      <c r="G3461" s="29" t="s">
        <v>3272</v>
      </c>
      <c r="H3461" s="29" t="s">
        <v>3606</v>
      </c>
      <c r="I3461" s="26">
        <v>497</v>
      </c>
      <c r="J3461" s="26">
        <v>722</v>
      </c>
      <c r="K3461" s="26">
        <v>0</v>
      </c>
      <c r="L3461" s="26">
        <v>16</v>
      </c>
      <c r="M3461" s="26">
        <v>1219</v>
      </c>
      <c r="N3461" s="26">
        <v>8970</v>
      </c>
      <c r="O3461" s="49">
        <v>7.3579999999999997</v>
      </c>
    </row>
    <row r="3462" spans="1:15" ht="15" customHeight="1" x14ac:dyDescent="0.25">
      <c r="A3462" s="17" t="str">
        <f>IFERROR(VLOOKUP($F3462,'Location List'!$A$2:$T$644,20,FALSE),"")</f>
        <v>Bill Eich</v>
      </c>
      <c r="B3462" s="17" t="str">
        <f>IFERROR(VLOOKUP($F3462,'Location List'!$A$2:$T$644,19,FALSE),"")</f>
        <v>Mike Seymour</v>
      </c>
      <c r="C3462" s="17" t="str">
        <f>IFERROR(VLOOKUP($F3462,'Location List'!$A$2:$T$644,18,FALSE),"")</f>
        <v>George Snow</v>
      </c>
      <c r="D3462" s="17" t="str">
        <f>IFERROR(VLOOKUP($F3462,'Location List'!$A$2:$T$644,9,FALSE),"")</f>
        <v>SENECA GRAY</v>
      </c>
      <c r="E3462" s="17" t="str">
        <f>IFERROR(VLOOKUP($F3462,'Location List'!$A$2:$T$644,2,FALSE),"")</f>
        <v>OCALA</v>
      </c>
      <c r="F3462" s="26">
        <v>780</v>
      </c>
      <c r="G3462" s="29" t="s">
        <v>3272</v>
      </c>
      <c r="H3462" s="29" t="s">
        <v>3309</v>
      </c>
      <c r="I3462" s="26">
        <v>487</v>
      </c>
      <c r="J3462" s="26">
        <v>466</v>
      </c>
      <c r="K3462" s="26">
        <v>0</v>
      </c>
      <c r="L3462" s="26">
        <v>17</v>
      </c>
      <c r="M3462" s="26">
        <v>953</v>
      </c>
      <c r="N3462" s="26">
        <v>1249</v>
      </c>
      <c r="O3462" s="49">
        <v>1.3109999999999999</v>
      </c>
    </row>
    <row r="3463" spans="1:15" ht="15" customHeight="1" x14ac:dyDescent="0.25">
      <c r="A3463" s="17" t="str">
        <f>IFERROR(VLOOKUP($F3463,'Location List'!$A$2:$T$644,20,FALSE),"")</f>
        <v>Bill Eich</v>
      </c>
      <c r="B3463" s="17" t="str">
        <f>IFERROR(VLOOKUP($F3463,'Location List'!$A$2:$T$644,19,FALSE),"")</f>
        <v>Mike Seymour</v>
      </c>
      <c r="C3463" s="17" t="str">
        <f>IFERROR(VLOOKUP($F3463,'Location List'!$A$2:$T$644,18,FALSE),"")</f>
        <v>George Snow</v>
      </c>
      <c r="D3463" s="17" t="str">
        <f>IFERROR(VLOOKUP($F3463,'Location List'!$A$2:$T$644,9,FALSE),"")</f>
        <v>SENECA GRAY</v>
      </c>
      <c r="E3463" s="17" t="str">
        <f>IFERROR(VLOOKUP($F3463,'Location List'!$A$2:$T$644,2,FALSE),"")</f>
        <v>OCALA</v>
      </c>
      <c r="F3463" s="26">
        <v>780</v>
      </c>
      <c r="G3463" s="29" t="s">
        <v>3272</v>
      </c>
      <c r="H3463" s="29" t="s">
        <v>3543</v>
      </c>
      <c r="I3463" s="26">
        <v>1488</v>
      </c>
      <c r="J3463" s="26">
        <v>1024</v>
      </c>
      <c r="K3463" s="26">
        <v>0</v>
      </c>
      <c r="L3463" s="26">
        <v>19</v>
      </c>
      <c r="M3463" s="26">
        <v>2512</v>
      </c>
      <c r="N3463" s="26">
        <v>4358</v>
      </c>
      <c r="O3463" s="49">
        <v>1.7350000000000001</v>
      </c>
    </row>
    <row r="3464" spans="1:15" ht="15" customHeight="1" x14ac:dyDescent="0.25">
      <c r="A3464" s="17" t="str">
        <f>IFERROR(VLOOKUP($F3464,'Location List'!$A$2:$T$644,20,FALSE),"")</f>
        <v>Bill Eich</v>
      </c>
      <c r="B3464" s="17" t="str">
        <f>IFERROR(VLOOKUP($F3464,'Location List'!$A$2:$T$644,19,FALSE),"")</f>
        <v>Mike Seymour</v>
      </c>
      <c r="C3464" s="17" t="str">
        <f>IFERROR(VLOOKUP($F3464,'Location List'!$A$2:$T$644,18,FALSE),"")</f>
        <v>George Snow</v>
      </c>
      <c r="D3464" s="17" t="str">
        <f>IFERROR(VLOOKUP($F3464,'Location List'!$A$2:$T$644,9,FALSE),"")</f>
        <v>SENECA GRAY</v>
      </c>
      <c r="E3464" s="17" t="str">
        <f>IFERROR(VLOOKUP($F3464,'Location List'!$A$2:$T$644,2,FALSE),"")</f>
        <v>OCALA</v>
      </c>
      <c r="F3464" s="26">
        <v>780</v>
      </c>
      <c r="G3464" s="29" t="s">
        <v>3272</v>
      </c>
      <c r="H3464" s="29" t="s">
        <v>3544</v>
      </c>
      <c r="I3464" s="26">
        <v>1574</v>
      </c>
      <c r="J3464" s="26">
        <v>940</v>
      </c>
      <c r="K3464" s="26">
        <v>0</v>
      </c>
      <c r="L3464" s="26">
        <v>33</v>
      </c>
      <c r="M3464" s="26">
        <v>2514</v>
      </c>
      <c r="N3464" s="26">
        <v>4902</v>
      </c>
      <c r="O3464" s="49">
        <v>1.95</v>
      </c>
    </row>
    <row r="3465" spans="1:15" ht="15" customHeight="1" x14ac:dyDescent="0.25">
      <c r="A3465" s="17" t="str">
        <f>IFERROR(VLOOKUP($F3465,'Location List'!$A$2:$T$644,20,FALSE),"")</f>
        <v>Bill Eich</v>
      </c>
      <c r="B3465" s="17" t="str">
        <f>IFERROR(VLOOKUP($F3465,'Location List'!$A$2:$T$644,19,FALSE),"")</f>
        <v>Mike Seymour</v>
      </c>
      <c r="C3465" s="17" t="str">
        <f>IFERROR(VLOOKUP($F3465,'Location List'!$A$2:$T$644,18,FALSE),"")</f>
        <v>George Snow</v>
      </c>
      <c r="D3465" s="17" t="str">
        <f>IFERROR(VLOOKUP($F3465,'Location List'!$A$2:$T$644,9,FALSE),"")</f>
        <v>SENECA GRAY</v>
      </c>
      <c r="E3465" s="17" t="str">
        <f>IFERROR(VLOOKUP($F3465,'Location List'!$A$2:$T$644,2,FALSE),"")</f>
        <v>OCALA</v>
      </c>
      <c r="F3465" s="26">
        <v>780</v>
      </c>
      <c r="G3465" s="29" t="s">
        <v>3276</v>
      </c>
      <c r="H3465" s="29" t="s">
        <v>3549</v>
      </c>
      <c r="I3465" s="26">
        <v>195</v>
      </c>
      <c r="J3465" s="26">
        <v>70</v>
      </c>
      <c r="K3465" s="26">
        <v>0</v>
      </c>
      <c r="L3465" s="26">
        <v>15</v>
      </c>
      <c r="M3465" s="26">
        <v>265</v>
      </c>
      <c r="N3465" s="26">
        <v>430</v>
      </c>
      <c r="O3465" s="49">
        <v>1.623</v>
      </c>
    </row>
    <row r="3466" spans="1:15" ht="15" customHeight="1" x14ac:dyDescent="0.25">
      <c r="A3466" s="17" t="str">
        <f>IFERROR(VLOOKUP($F3466,'Location List'!$A$2:$T$644,20,FALSE),"")</f>
        <v>Bill Eich</v>
      </c>
      <c r="B3466" s="17" t="str">
        <f>IFERROR(VLOOKUP($F3466,'Location List'!$A$2:$T$644,19,FALSE),"")</f>
        <v>Mike Seymour</v>
      </c>
      <c r="C3466" s="17" t="str">
        <f>IFERROR(VLOOKUP($F3466,'Location List'!$A$2:$T$644,18,FALSE),"")</f>
        <v>George Snow</v>
      </c>
      <c r="D3466" s="17" t="str">
        <f>IFERROR(VLOOKUP($F3466,'Location List'!$A$2:$T$644,9,FALSE),"")</f>
        <v>SENECA GRAY</v>
      </c>
      <c r="E3466" s="17" t="str">
        <f>IFERROR(VLOOKUP($F3466,'Location List'!$A$2:$T$644,2,FALSE),"")</f>
        <v>OCALA</v>
      </c>
      <c r="F3466" s="26">
        <v>780</v>
      </c>
      <c r="G3466" s="29" t="s">
        <v>3278</v>
      </c>
      <c r="H3466" s="29" t="s">
        <v>3284</v>
      </c>
      <c r="I3466" s="26">
        <v>252</v>
      </c>
      <c r="J3466" s="26">
        <v>275</v>
      </c>
      <c r="K3466" s="26">
        <v>0</v>
      </c>
      <c r="L3466" s="26">
        <v>17</v>
      </c>
      <c r="M3466" s="26">
        <v>527</v>
      </c>
      <c r="N3466" s="26">
        <v>651</v>
      </c>
      <c r="O3466" s="49">
        <v>1.2350000000000001</v>
      </c>
    </row>
    <row r="3467" spans="1:15" ht="15" customHeight="1" x14ac:dyDescent="0.25">
      <c r="A3467" s="17" t="str">
        <f>IFERROR(VLOOKUP($F3467,'Location List'!$A$2:$T$644,20,FALSE),"")</f>
        <v>Bill Eich</v>
      </c>
      <c r="B3467" s="17" t="str">
        <f>IFERROR(VLOOKUP($F3467,'Location List'!$A$2:$T$644,19,FALSE),"")</f>
        <v>Mike Seymour</v>
      </c>
      <c r="C3467" s="17" t="str">
        <f>IFERROR(VLOOKUP($F3467,'Location List'!$A$2:$T$644,18,FALSE),"")</f>
        <v>George Snow</v>
      </c>
      <c r="D3467" s="17" t="str">
        <f>IFERROR(VLOOKUP($F3467,'Location List'!$A$2:$T$644,9,FALSE),"")</f>
        <v>SENECA GRAY</v>
      </c>
      <c r="E3467" s="17" t="str">
        <f>IFERROR(VLOOKUP($F3467,'Location List'!$A$2:$T$644,2,FALSE),"")</f>
        <v>OCALA</v>
      </c>
      <c r="F3467" s="26">
        <v>780</v>
      </c>
      <c r="G3467" s="29" t="s">
        <v>3278</v>
      </c>
      <c r="H3467" s="29" t="s">
        <v>3436</v>
      </c>
      <c r="I3467" s="26">
        <v>182</v>
      </c>
      <c r="J3467" s="26">
        <v>244</v>
      </c>
      <c r="K3467" s="26">
        <v>0</v>
      </c>
      <c r="L3467" s="26">
        <v>16</v>
      </c>
      <c r="M3467" s="26">
        <v>426</v>
      </c>
      <c r="N3467" s="26">
        <v>705</v>
      </c>
      <c r="O3467" s="49">
        <v>1.655</v>
      </c>
    </row>
    <row r="3468" spans="1:15" ht="15" customHeight="1" x14ac:dyDescent="0.25">
      <c r="A3468" s="17" t="str">
        <f>IFERROR(VLOOKUP($F3468,'Location List'!$A$2:$T$644,20,FALSE),"")</f>
        <v>Bill Eich</v>
      </c>
      <c r="B3468" s="17" t="str">
        <f>IFERROR(VLOOKUP($F3468,'Location List'!$A$2:$T$644,19,FALSE),"")</f>
        <v>Mike Seymour</v>
      </c>
      <c r="C3468" s="17" t="str">
        <f>IFERROR(VLOOKUP($F3468,'Location List'!$A$2:$T$644,18,FALSE),"")</f>
        <v>George Snow</v>
      </c>
      <c r="D3468" s="17" t="str">
        <f>IFERROR(VLOOKUP($F3468,'Location List'!$A$2:$T$644,9,FALSE),"")</f>
        <v>SENECA GRAY</v>
      </c>
      <c r="E3468" s="17" t="str">
        <f>IFERROR(VLOOKUP($F3468,'Location List'!$A$2:$T$644,2,FALSE),"")</f>
        <v>OCALA</v>
      </c>
      <c r="F3468" s="26">
        <v>780</v>
      </c>
      <c r="G3468" s="29" t="s">
        <v>3278</v>
      </c>
      <c r="H3468" s="29" t="s">
        <v>3343</v>
      </c>
      <c r="I3468" s="26">
        <v>261</v>
      </c>
      <c r="J3468" s="26">
        <v>338</v>
      </c>
      <c r="K3468" s="26">
        <v>0</v>
      </c>
      <c r="L3468" s="26">
        <v>16</v>
      </c>
      <c r="M3468" s="26">
        <v>599</v>
      </c>
      <c r="N3468" s="26">
        <v>3689</v>
      </c>
      <c r="O3468" s="49">
        <v>6.1589999999999998</v>
      </c>
    </row>
    <row r="3469" spans="1:15" ht="15" customHeight="1" x14ac:dyDescent="0.25">
      <c r="A3469" s="17" t="str">
        <f>IFERROR(VLOOKUP($F3469,'Location List'!$A$2:$T$644,20,FALSE),"")</f>
        <v>Bill Eich</v>
      </c>
      <c r="B3469" s="17" t="str">
        <f>IFERROR(VLOOKUP($F3469,'Location List'!$A$2:$T$644,19,FALSE),"")</f>
        <v>Mike Seymour</v>
      </c>
      <c r="C3469" s="17" t="str">
        <f>IFERROR(VLOOKUP($F3469,'Location List'!$A$2:$T$644,18,FALSE),"")</f>
        <v>George Snow</v>
      </c>
      <c r="D3469" s="17" t="str">
        <f>IFERROR(VLOOKUP($F3469,'Location List'!$A$2:$T$644,9,FALSE),"")</f>
        <v>SENECA GRAY</v>
      </c>
      <c r="E3469" s="17" t="str">
        <f>IFERROR(VLOOKUP($F3469,'Location List'!$A$2:$T$644,2,FALSE),"")</f>
        <v>OCALA</v>
      </c>
      <c r="F3469" s="26">
        <v>780</v>
      </c>
      <c r="G3469" s="29" t="s">
        <v>3278</v>
      </c>
      <c r="H3469" s="29" t="s">
        <v>3388</v>
      </c>
      <c r="I3469" s="26">
        <v>145</v>
      </c>
      <c r="J3469" s="26">
        <v>183</v>
      </c>
      <c r="K3469" s="26">
        <v>0</v>
      </c>
      <c r="L3469" s="26">
        <v>21</v>
      </c>
      <c r="M3469" s="26">
        <v>328</v>
      </c>
      <c r="N3469" s="26">
        <v>565</v>
      </c>
      <c r="O3469" s="49">
        <v>1.7230000000000001</v>
      </c>
    </row>
    <row r="3470" spans="1:15" ht="15" customHeight="1" x14ac:dyDescent="0.25">
      <c r="A3470" s="17" t="str">
        <f>IFERROR(VLOOKUP($F3470,'Location List'!$A$2:$T$644,20,FALSE),"")</f>
        <v>Bill Eich</v>
      </c>
      <c r="B3470" s="17" t="str">
        <f>IFERROR(VLOOKUP($F3470,'Location List'!$A$2:$T$644,19,FALSE),"")</f>
        <v>Mike Seymour</v>
      </c>
      <c r="C3470" s="17" t="str">
        <f>IFERROR(VLOOKUP($F3470,'Location List'!$A$2:$T$644,18,FALSE),"")</f>
        <v>George Snow</v>
      </c>
      <c r="D3470" s="17" t="str">
        <f>IFERROR(VLOOKUP($F3470,'Location List'!$A$2:$T$644,9,FALSE),"")</f>
        <v>SENECA GRAY</v>
      </c>
      <c r="E3470" s="17" t="str">
        <f>IFERROR(VLOOKUP($F3470,'Location List'!$A$2:$T$644,2,FALSE),"")</f>
        <v>OCALA</v>
      </c>
      <c r="F3470" s="26">
        <v>780</v>
      </c>
      <c r="G3470" s="29" t="s">
        <v>3278</v>
      </c>
      <c r="H3470" s="29" t="s">
        <v>3414</v>
      </c>
      <c r="I3470" s="26">
        <v>153</v>
      </c>
      <c r="J3470" s="26">
        <v>152</v>
      </c>
      <c r="K3470" s="26">
        <v>0</v>
      </c>
      <c r="L3470" s="26">
        <v>14</v>
      </c>
      <c r="M3470" s="26">
        <v>305</v>
      </c>
      <c r="N3470" s="26">
        <v>334</v>
      </c>
      <c r="O3470" s="49">
        <v>1.095</v>
      </c>
    </row>
    <row r="3471" spans="1:15" ht="15" customHeight="1" x14ac:dyDescent="0.25">
      <c r="A3471" s="17" t="str">
        <f>IFERROR(VLOOKUP($F3471,'Location List'!$A$2:$T$644,20,FALSE),"")</f>
        <v>Bill Eich</v>
      </c>
      <c r="B3471" s="17" t="str">
        <f>IFERROR(VLOOKUP($F3471,'Location List'!$A$2:$T$644,19,FALSE),"")</f>
        <v>Mike Seymour</v>
      </c>
      <c r="C3471" s="17" t="str">
        <f>IFERROR(VLOOKUP($F3471,'Location List'!$A$2:$T$644,18,FALSE),"")</f>
        <v>George Snow</v>
      </c>
      <c r="D3471" s="17" t="str">
        <f>IFERROR(VLOOKUP($F3471,'Location List'!$A$2:$T$644,9,FALSE),"")</f>
        <v>SENECA GRAY</v>
      </c>
      <c r="E3471" s="17" t="str">
        <f>IFERROR(VLOOKUP($F3471,'Location List'!$A$2:$T$644,2,FALSE),"")</f>
        <v>OCALA</v>
      </c>
      <c r="F3471" s="26">
        <v>780</v>
      </c>
      <c r="G3471" s="29" t="s">
        <v>3278</v>
      </c>
      <c r="H3471" s="29" t="s">
        <v>3447</v>
      </c>
      <c r="I3471" s="26">
        <v>233</v>
      </c>
      <c r="J3471" s="26">
        <v>166</v>
      </c>
      <c r="K3471" s="26">
        <v>0</v>
      </c>
      <c r="L3471" s="26">
        <v>15</v>
      </c>
      <c r="M3471" s="26">
        <v>399</v>
      </c>
      <c r="N3471" s="26">
        <v>717</v>
      </c>
      <c r="O3471" s="49">
        <v>1.7969999999999999</v>
      </c>
    </row>
    <row r="3472" spans="1:15" ht="15" customHeight="1" x14ac:dyDescent="0.25">
      <c r="A3472" s="17" t="str">
        <f>IFERROR(VLOOKUP($F3472,'Location List'!$A$2:$T$644,20,FALSE),"")</f>
        <v>Bill Eich</v>
      </c>
      <c r="B3472" s="17" t="str">
        <f>IFERROR(VLOOKUP($F3472,'Location List'!$A$2:$T$644,19,FALSE),"")</f>
        <v>Mike Seymour</v>
      </c>
      <c r="C3472" s="17" t="str">
        <f>IFERROR(VLOOKUP($F3472,'Location List'!$A$2:$T$644,18,FALSE),"")</f>
        <v>Brian Osborne</v>
      </c>
      <c r="D3472" s="17" t="str">
        <f>IFERROR(VLOOKUP($F3472,'Location List'!$A$2:$T$644,9,FALSE),"")</f>
        <v>PETER PANUNZI</v>
      </c>
      <c r="E3472" s="17" t="str">
        <f>IFERROR(VLOOKUP($F3472,'Location List'!$A$2:$T$644,2,FALSE),"")</f>
        <v>BOYNTON BEACH</v>
      </c>
      <c r="F3472" s="26">
        <v>781</v>
      </c>
      <c r="G3472" s="29" t="s">
        <v>3605</v>
      </c>
      <c r="H3472" s="29" t="s">
        <v>3289</v>
      </c>
      <c r="I3472" s="26">
        <v>584</v>
      </c>
      <c r="J3472" s="26">
        <v>124</v>
      </c>
      <c r="K3472" s="26">
        <v>0</v>
      </c>
      <c r="L3472" s="26">
        <v>16</v>
      </c>
      <c r="M3472" s="26">
        <v>708</v>
      </c>
      <c r="N3472" s="26">
        <v>5754</v>
      </c>
      <c r="O3472" s="49">
        <v>8.1270000000000007</v>
      </c>
    </row>
    <row r="3473" spans="1:15" ht="15" customHeight="1" x14ac:dyDescent="0.25">
      <c r="A3473" s="17" t="str">
        <f>IFERROR(VLOOKUP($F3473,'Location List'!$A$2:$T$644,20,FALSE),"")</f>
        <v>Bill Eich</v>
      </c>
      <c r="B3473" s="17" t="str">
        <f>IFERROR(VLOOKUP($F3473,'Location List'!$A$2:$T$644,19,FALSE),"")</f>
        <v>Mike Seymour</v>
      </c>
      <c r="C3473" s="17" t="str">
        <f>IFERROR(VLOOKUP($F3473,'Location List'!$A$2:$T$644,18,FALSE),"")</f>
        <v>Brian Osborne</v>
      </c>
      <c r="D3473" s="17" t="str">
        <f>IFERROR(VLOOKUP($F3473,'Location List'!$A$2:$T$644,9,FALSE),"")</f>
        <v>PETER PANUNZI</v>
      </c>
      <c r="E3473" s="17" t="str">
        <f>IFERROR(VLOOKUP($F3473,'Location List'!$A$2:$T$644,2,FALSE),"")</f>
        <v>BOYNTON BEACH</v>
      </c>
      <c r="F3473" s="26">
        <v>781</v>
      </c>
      <c r="G3473" s="29" t="s">
        <v>3272</v>
      </c>
      <c r="H3473" s="29" t="s">
        <v>3273</v>
      </c>
      <c r="I3473" s="26">
        <v>474</v>
      </c>
      <c r="J3473" s="26">
        <v>534</v>
      </c>
      <c r="K3473" s="26">
        <v>0</v>
      </c>
      <c r="L3473" s="26">
        <v>15</v>
      </c>
      <c r="M3473" s="26">
        <v>1008</v>
      </c>
      <c r="N3473" s="26">
        <v>6910</v>
      </c>
      <c r="O3473" s="49">
        <v>6.8550000000000004</v>
      </c>
    </row>
    <row r="3474" spans="1:15" ht="15" customHeight="1" x14ac:dyDescent="0.25">
      <c r="A3474" s="17" t="str">
        <f>IFERROR(VLOOKUP($F3474,'Location List'!$A$2:$T$644,20,FALSE),"")</f>
        <v>Bill Eich</v>
      </c>
      <c r="B3474" s="17" t="str">
        <f>IFERROR(VLOOKUP($F3474,'Location List'!$A$2:$T$644,19,FALSE),"")</f>
        <v>Mike Seymour</v>
      </c>
      <c r="C3474" s="17" t="str">
        <f>IFERROR(VLOOKUP($F3474,'Location List'!$A$2:$T$644,18,FALSE),"")</f>
        <v>Brian Osborne</v>
      </c>
      <c r="D3474" s="17" t="str">
        <f>IFERROR(VLOOKUP($F3474,'Location List'!$A$2:$T$644,9,FALSE),"")</f>
        <v>PETER PANUNZI</v>
      </c>
      <c r="E3474" s="17" t="str">
        <f>IFERROR(VLOOKUP($F3474,'Location List'!$A$2:$T$644,2,FALSE),"")</f>
        <v>BOYNTON BEACH</v>
      </c>
      <c r="F3474" s="26">
        <v>781</v>
      </c>
      <c r="G3474" s="29" t="s">
        <v>3272</v>
      </c>
      <c r="H3474" s="29" t="s">
        <v>3301</v>
      </c>
      <c r="I3474" s="26">
        <v>181</v>
      </c>
      <c r="J3474" s="26">
        <v>207</v>
      </c>
      <c r="K3474" s="26">
        <v>0</v>
      </c>
      <c r="L3474" s="26">
        <v>16</v>
      </c>
      <c r="M3474" s="26">
        <v>388</v>
      </c>
      <c r="N3474" s="26">
        <v>4242</v>
      </c>
      <c r="O3474" s="49">
        <v>10.933</v>
      </c>
    </row>
    <row r="3475" spans="1:15" ht="15" customHeight="1" x14ac:dyDescent="0.25">
      <c r="A3475" s="17" t="str">
        <f>IFERROR(VLOOKUP($F3475,'Location List'!$A$2:$T$644,20,FALSE),"")</f>
        <v>Bill Eich</v>
      </c>
      <c r="B3475" s="17" t="str">
        <f>IFERROR(VLOOKUP($F3475,'Location List'!$A$2:$T$644,19,FALSE),"")</f>
        <v>Mike Seymour</v>
      </c>
      <c r="C3475" s="17" t="str">
        <f>IFERROR(VLOOKUP($F3475,'Location List'!$A$2:$T$644,18,FALSE),"")</f>
        <v>Brian Osborne</v>
      </c>
      <c r="D3475" s="17" t="str">
        <f>IFERROR(VLOOKUP($F3475,'Location List'!$A$2:$T$644,9,FALSE),"")</f>
        <v>PETER PANUNZI</v>
      </c>
      <c r="E3475" s="17" t="str">
        <f>IFERROR(VLOOKUP($F3475,'Location List'!$A$2:$T$644,2,FALSE),"")</f>
        <v>BOYNTON BEACH</v>
      </c>
      <c r="F3475" s="26">
        <v>781</v>
      </c>
      <c r="G3475" s="29" t="s">
        <v>3272</v>
      </c>
      <c r="H3475" s="29" t="s">
        <v>3380</v>
      </c>
      <c r="I3475" s="26">
        <v>693</v>
      </c>
      <c r="J3475" s="26">
        <v>59</v>
      </c>
      <c r="K3475" s="26">
        <v>0</v>
      </c>
      <c r="L3475" s="26">
        <v>30</v>
      </c>
      <c r="M3475" s="26">
        <v>752</v>
      </c>
      <c r="N3475" s="26">
        <v>1412</v>
      </c>
      <c r="O3475" s="49">
        <v>1.8779999999999999</v>
      </c>
    </row>
    <row r="3476" spans="1:15" ht="15" customHeight="1" x14ac:dyDescent="0.25">
      <c r="A3476" s="17" t="str">
        <f>IFERROR(VLOOKUP($F3476,'Location List'!$A$2:$T$644,20,FALSE),"")</f>
        <v>Bill Eich</v>
      </c>
      <c r="B3476" s="17" t="str">
        <f>IFERROR(VLOOKUP($F3476,'Location List'!$A$2:$T$644,19,FALSE),"")</f>
        <v>Mike Seymour</v>
      </c>
      <c r="C3476" s="17" t="str">
        <f>IFERROR(VLOOKUP($F3476,'Location List'!$A$2:$T$644,18,FALSE),"")</f>
        <v>Brian Osborne</v>
      </c>
      <c r="D3476" s="17" t="str">
        <f>IFERROR(VLOOKUP($F3476,'Location List'!$A$2:$T$644,9,FALSE),"")</f>
        <v>PETER PANUNZI</v>
      </c>
      <c r="E3476" s="17" t="str">
        <f>IFERROR(VLOOKUP($F3476,'Location List'!$A$2:$T$644,2,FALSE),"")</f>
        <v>BOYNTON BEACH</v>
      </c>
      <c r="F3476" s="26">
        <v>781</v>
      </c>
      <c r="G3476" s="29" t="s">
        <v>3272</v>
      </c>
      <c r="H3476" s="29" t="s">
        <v>3460</v>
      </c>
      <c r="I3476" s="26">
        <v>165</v>
      </c>
      <c r="J3476" s="26">
        <v>99</v>
      </c>
      <c r="K3476" s="26">
        <v>0</v>
      </c>
      <c r="L3476" s="26">
        <v>14</v>
      </c>
      <c r="M3476" s="26">
        <v>264</v>
      </c>
      <c r="N3476" s="26">
        <v>0</v>
      </c>
      <c r="O3476" s="49">
        <v>0</v>
      </c>
    </row>
    <row r="3477" spans="1:15" ht="15" customHeight="1" x14ac:dyDescent="0.25">
      <c r="A3477" s="17" t="str">
        <f>IFERROR(VLOOKUP($F3477,'Location List'!$A$2:$T$644,20,FALSE),"")</f>
        <v>Bill Eich</v>
      </c>
      <c r="B3477" s="17" t="str">
        <f>IFERROR(VLOOKUP($F3477,'Location List'!$A$2:$T$644,19,FALSE),"")</f>
        <v>Mike Seymour</v>
      </c>
      <c r="C3477" s="17" t="str">
        <f>IFERROR(VLOOKUP($F3477,'Location List'!$A$2:$T$644,18,FALSE),"")</f>
        <v>Brian Osborne</v>
      </c>
      <c r="D3477" s="17" t="str">
        <f>IFERROR(VLOOKUP($F3477,'Location List'!$A$2:$T$644,9,FALSE),"")</f>
        <v>PETER PANUNZI</v>
      </c>
      <c r="E3477" s="17" t="str">
        <f>IFERROR(VLOOKUP($F3477,'Location List'!$A$2:$T$644,2,FALSE),"")</f>
        <v>BOYNTON BEACH</v>
      </c>
      <c r="F3477" s="26">
        <v>781</v>
      </c>
      <c r="G3477" s="29" t="s">
        <v>3276</v>
      </c>
      <c r="H3477" s="29" t="s">
        <v>3277</v>
      </c>
      <c r="I3477" s="26">
        <v>52</v>
      </c>
      <c r="J3477" s="26">
        <v>55</v>
      </c>
      <c r="K3477" s="26">
        <v>0</v>
      </c>
      <c r="L3477" s="26">
        <v>17</v>
      </c>
      <c r="M3477" s="26">
        <v>107</v>
      </c>
      <c r="N3477" s="26">
        <v>150</v>
      </c>
      <c r="O3477" s="49">
        <v>1.4019999999999999</v>
      </c>
    </row>
    <row r="3478" spans="1:15" ht="15" customHeight="1" x14ac:dyDescent="0.25">
      <c r="A3478" s="17" t="str">
        <f>IFERROR(VLOOKUP($F3478,'Location List'!$A$2:$T$644,20,FALSE),"")</f>
        <v>Bill Eich</v>
      </c>
      <c r="B3478" s="17" t="str">
        <f>IFERROR(VLOOKUP($F3478,'Location List'!$A$2:$T$644,19,FALSE),"")</f>
        <v>Mike Seymour</v>
      </c>
      <c r="C3478" s="17" t="str">
        <f>IFERROR(VLOOKUP($F3478,'Location List'!$A$2:$T$644,18,FALSE),"")</f>
        <v>Brian Osborne</v>
      </c>
      <c r="D3478" s="17" t="str">
        <f>IFERROR(VLOOKUP($F3478,'Location List'!$A$2:$T$644,9,FALSE),"")</f>
        <v>PETER PANUNZI</v>
      </c>
      <c r="E3478" s="17" t="str">
        <f>IFERROR(VLOOKUP($F3478,'Location List'!$A$2:$T$644,2,FALSE),"")</f>
        <v>BOYNTON BEACH</v>
      </c>
      <c r="F3478" s="26">
        <v>781</v>
      </c>
      <c r="G3478" s="29" t="s">
        <v>3276</v>
      </c>
      <c r="H3478" s="29" t="s">
        <v>3320</v>
      </c>
      <c r="I3478" s="26">
        <v>65</v>
      </c>
      <c r="J3478" s="26">
        <v>66</v>
      </c>
      <c r="K3478" s="26">
        <v>0</v>
      </c>
      <c r="L3478" s="26">
        <v>18</v>
      </c>
      <c r="M3478" s="26">
        <v>131</v>
      </c>
      <c r="N3478" s="26">
        <v>127</v>
      </c>
      <c r="O3478" s="49">
        <v>0.96899999999999997</v>
      </c>
    </row>
    <row r="3479" spans="1:15" ht="15" customHeight="1" x14ac:dyDescent="0.25">
      <c r="A3479" s="17" t="str">
        <f>IFERROR(VLOOKUP($F3479,'Location List'!$A$2:$T$644,20,FALSE),"")</f>
        <v>Bill Eich</v>
      </c>
      <c r="B3479" s="17" t="str">
        <f>IFERROR(VLOOKUP($F3479,'Location List'!$A$2:$T$644,19,FALSE),"")</f>
        <v>Mike Seymour</v>
      </c>
      <c r="C3479" s="17" t="str">
        <f>IFERROR(VLOOKUP($F3479,'Location List'!$A$2:$T$644,18,FALSE),"")</f>
        <v>Brian Osborne</v>
      </c>
      <c r="D3479" s="17" t="str">
        <f>IFERROR(VLOOKUP($F3479,'Location List'!$A$2:$T$644,9,FALSE),"")</f>
        <v>PETER PANUNZI</v>
      </c>
      <c r="E3479" s="17" t="str">
        <f>IFERROR(VLOOKUP($F3479,'Location List'!$A$2:$T$644,2,FALSE),"")</f>
        <v>BOYNTON BEACH</v>
      </c>
      <c r="F3479" s="26">
        <v>781</v>
      </c>
      <c r="G3479" s="29" t="s">
        <v>3278</v>
      </c>
      <c r="H3479" s="29" t="s">
        <v>3466</v>
      </c>
      <c r="I3479" s="26">
        <v>297</v>
      </c>
      <c r="J3479" s="26">
        <v>214</v>
      </c>
      <c r="K3479" s="26">
        <v>0</v>
      </c>
      <c r="L3479" s="26">
        <v>16</v>
      </c>
      <c r="M3479" s="26">
        <v>511</v>
      </c>
      <c r="N3479" s="26">
        <v>511</v>
      </c>
      <c r="O3479" s="49">
        <v>1</v>
      </c>
    </row>
    <row r="3480" spans="1:15" ht="15" customHeight="1" x14ac:dyDescent="0.25">
      <c r="A3480" s="17" t="str">
        <f>IFERROR(VLOOKUP($F3480,'Location List'!$A$2:$T$644,20,FALSE),"")</f>
        <v>Bill Eich</v>
      </c>
      <c r="B3480" s="17" t="str">
        <f>IFERROR(VLOOKUP($F3480,'Location List'!$A$2:$T$644,19,FALSE),"")</f>
        <v>Mike Seymour</v>
      </c>
      <c r="C3480" s="17" t="str">
        <f>IFERROR(VLOOKUP($F3480,'Location List'!$A$2:$T$644,18,FALSE),"")</f>
        <v>Brian Osborne</v>
      </c>
      <c r="D3480" s="17" t="str">
        <f>IFERROR(VLOOKUP($F3480,'Location List'!$A$2:$T$644,9,FALSE),"")</f>
        <v>PETER PANUNZI</v>
      </c>
      <c r="E3480" s="17" t="str">
        <f>IFERROR(VLOOKUP($F3480,'Location List'!$A$2:$T$644,2,FALSE),"")</f>
        <v>BOYNTON BEACH</v>
      </c>
      <c r="F3480" s="26">
        <v>781</v>
      </c>
      <c r="G3480" s="29" t="s">
        <v>3278</v>
      </c>
      <c r="H3480" s="29" t="s">
        <v>3321</v>
      </c>
      <c r="I3480" s="26">
        <v>95</v>
      </c>
      <c r="J3480" s="26">
        <v>62</v>
      </c>
      <c r="K3480" s="26">
        <v>0</v>
      </c>
      <c r="L3480" s="26">
        <v>15</v>
      </c>
      <c r="M3480" s="26">
        <v>157</v>
      </c>
      <c r="N3480" s="26">
        <v>0</v>
      </c>
      <c r="O3480" s="49">
        <v>0</v>
      </c>
    </row>
    <row r="3481" spans="1:15" ht="15" customHeight="1" x14ac:dyDescent="0.25">
      <c r="A3481" s="17" t="str">
        <f>IFERROR(VLOOKUP($F3481,'Location List'!$A$2:$T$644,20,FALSE),"")</f>
        <v>Bill Eich</v>
      </c>
      <c r="B3481" s="17" t="str">
        <f>IFERROR(VLOOKUP($F3481,'Location List'!$A$2:$T$644,19,FALSE),"")</f>
        <v>Mike Seymour</v>
      </c>
      <c r="C3481" s="17" t="str">
        <f>IFERROR(VLOOKUP($F3481,'Location List'!$A$2:$T$644,18,FALSE),"")</f>
        <v>Aldo Castaneda</v>
      </c>
      <c r="D3481" s="17" t="str">
        <f>IFERROR(VLOOKUP($F3481,'Location List'!$A$2:$T$644,9,FALSE),"")</f>
        <v>PETER PANUNZI</v>
      </c>
      <c r="E3481" s="17" t="str">
        <f>IFERROR(VLOOKUP($F3481,'Location List'!$A$2:$T$644,2,FALSE),"")</f>
        <v>FORT MYERS</v>
      </c>
      <c r="F3481" s="26">
        <v>782</v>
      </c>
      <c r="G3481" s="29" t="s">
        <v>3272</v>
      </c>
      <c r="H3481" s="29" t="s">
        <v>3309</v>
      </c>
      <c r="I3481" s="26">
        <v>652</v>
      </c>
      <c r="J3481" s="26">
        <v>528</v>
      </c>
      <c r="K3481" s="26">
        <v>0</v>
      </c>
      <c r="L3481" s="26">
        <v>16</v>
      </c>
      <c r="M3481" s="26">
        <v>1180</v>
      </c>
      <c r="N3481" s="26">
        <v>11522</v>
      </c>
      <c r="O3481" s="49">
        <v>9.7639999999999993</v>
      </c>
    </row>
    <row r="3482" spans="1:15" ht="15" customHeight="1" x14ac:dyDescent="0.25">
      <c r="A3482" s="17" t="str">
        <f>IFERROR(VLOOKUP($F3482,'Location List'!$A$2:$T$644,20,FALSE),"")</f>
        <v>Bill Eich</v>
      </c>
      <c r="B3482" s="17" t="str">
        <f>IFERROR(VLOOKUP($F3482,'Location List'!$A$2:$T$644,19,FALSE),"")</f>
        <v>Mike Seymour</v>
      </c>
      <c r="C3482" s="17" t="str">
        <f>IFERROR(VLOOKUP($F3482,'Location List'!$A$2:$T$644,18,FALSE),"")</f>
        <v>Aldo Castaneda</v>
      </c>
      <c r="D3482" s="17" t="str">
        <f>IFERROR(VLOOKUP($F3482,'Location List'!$A$2:$T$644,9,FALSE),"")</f>
        <v>PETER PANUNZI</v>
      </c>
      <c r="E3482" s="17" t="str">
        <f>IFERROR(VLOOKUP($F3482,'Location List'!$A$2:$T$644,2,FALSE),"")</f>
        <v>FORT MYERS</v>
      </c>
      <c r="F3482" s="26">
        <v>782</v>
      </c>
      <c r="G3482" s="29" t="s">
        <v>3272</v>
      </c>
      <c r="H3482" s="29" t="s">
        <v>3406</v>
      </c>
      <c r="I3482" s="26">
        <v>103</v>
      </c>
      <c r="J3482" s="26">
        <v>145</v>
      </c>
      <c r="K3482" s="26">
        <v>0</v>
      </c>
      <c r="L3482" s="26">
        <v>12</v>
      </c>
      <c r="M3482" s="26">
        <v>248</v>
      </c>
      <c r="N3482" s="26">
        <v>1827</v>
      </c>
      <c r="O3482" s="49">
        <v>7.367</v>
      </c>
    </row>
    <row r="3483" spans="1:15" ht="15" customHeight="1" x14ac:dyDescent="0.25">
      <c r="A3483" s="17" t="str">
        <f>IFERROR(VLOOKUP($F3483,'Location List'!$A$2:$T$644,20,FALSE),"")</f>
        <v>Bill Eich</v>
      </c>
      <c r="B3483" s="17" t="str">
        <f>IFERROR(VLOOKUP($F3483,'Location List'!$A$2:$T$644,19,FALSE),"")</f>
        <v>Mike Seymour</v>
      </c>
      <c r="C3483" s="17" t="str">
        <f>IFERROR(VLOOKUP($F3483,'Location List'!$A$2:$T$644,18,FALSE),"")</f>
        <v>Aldo Castaneda</v>
      </c>
      <c r="D3483" s="17" t="str">
        <f>IFERROR(VLOOKUP($F3483,'Location List'!$A$2:$T$644,9,FALSE),"")</f>
        <v>PETER PANUNZI</v>
      </c>
      <c r="E3483" s="17" t="str">
        <f>IFERROR(VLOOKUP($F3483,'Location List'!$A$2:$T$644,2,FALSE),"")</f>
        <v>FORT MYERS</v>
      </c>
      <c r="F3483" s="26">
        <v>782</v>
      </c>
      <c r="G3483" s="29" t="s">
        <v>3272</v>
      </c>
      <c r="H3483" s="29" t="s">
        <v>3333</v>
      </c>
      <c r="I3483" s="26">
        <v>150</v>
      </c>
      <c r="J3483" s="26">
        <v>207</v>
      </c>
      <c r="K3483" s="26">
        <v>0</v>
      </c>
      <c r="L3483" s="26">
        <v>12</v>
      </c>
      <c r="M3483" s="26">
        <v>357</v>
      </c>
      <c r="N3483" s="26">
        <v>2493</v>
      </c>
      <c r="O3483" s="49">
        <v>6.9829999999999997</v>
      </c>
    </row>
    <row r="3484" spans="1:15" ht="15" customHeight="1" x14ac:dyDescent="0.25">
      <c r="A3484" s="17" t="str">
        <f>IFERROR(VLOOKUP($F3484,'Location List'!$A$2:$T$644,20,FALSE),"")</f>
        <v>Bill Eich</v>
      </c>
      <c r="B3484" s="17" t="str">
        <f>IFERROR(VLOOKUP($F3484,'Location List'!$A$2:$T$644,19,FALSE),"")</f>
        <v>Mike Seymour</v>
      </c>
      <c r="C3484" s="17" t="str">
        <f>IFERROR(VLOOKUP($F3484,'Location List'!$A$2:$T$644,18,FALSE),"")</f>
        <v>Aldo Castaneda</v>
      </c>
      <c r="D3484" s="17" t="str">
        <f>IFERROR(VLOOKUP($F3484,'Location List'!$A$2:$T$644,9,FALSE),"")</f>
        <v>PETER PANUNZI</v>
      </c>
      <c r="E3484" s="17" t="str">
        <f>IFERROR(VLOOKUP($F3484,'Location List'!$A$2:$T$644,2,FALSE),"")</f>
        <v>FORT MYERS</v>
      </c>
      <c r="F3484" s="26">
        <v>782</v>
      </c>
      <c r="G3484" s="29" t="s">
        <v>3276</v>
      </c>
      <c r="H3484" s="29" t="s">
        <v>3320</v>
      </c>
      <c r="I3484" s="26">
        <v>154</v>
      </c>
      <c r="J3484" s="26">
        <v>121</v>
      </c>
      <c r="K3484" s="26">
        <v>0</v>
      </c>
      <c r="L3484" s="26">
        <v>12</v>
      </c>
      <c r="M3484" s="26">
        <v>275</v>
      </c>
      <c r="N3484" s="26">
        <v>510</v>
      </c>
      <c r="O3484" s="49">
        <v>1.855</v>
      </c>
    </row>
    <row r="3485" spans="1:15" ht="15" customHeight="1" x14ac:dyDescent="0.25">
      <c r="A3485" s="17" t="str">
        <f>IFERROR(VLOOKUP($F3485,'Location List'!$A$2:$T$644,20,FALSE),"")</f>
        <v>Bill Eich</v>
      </c>
      <c r="B3485" s="17" t="str">
        <f>IFERROR(VLOOKUP($F3485,'Location List'!$A$2:$T$644,19,FALSE),"")</f>
        <v>Mike Seymour</v>
      </c>
      <c r="C3485" s="17" t="str">
        <f>IFERROR(VLOOKUP($F3485,'Location List'!$A$2:$T$644,18,FALSE),"")</f>
        <v>Aldo Castaneda</v>
      </c>
      <c r="D3485" s="17" t="str">
        <f>IFERROR(VLOOKUP($F3485,'Location List'!$A$2:$T$644,9,FALSE),"")</f>
        <v>PETER PANUNZI</v>
      </c>
      <c r="E3485" s="17" t="str">
        <f>IFERROR(VLOOKUP($F3485,'Location List'!$A$2:$T$644,2,FALSE),"")</f>
        <v>FORT MYERS</v>
      </c>
      <c r="F3485" s="26">
        <v>782</v>
      </c>
      <c r="G3485" s="29" t="s">
        <v>3276</v>
      </c>
      <c r="H3485" s="29" t="s">
        <v>3501</v>
      </c>
      <c r="I3485" s="26">
        <v>409</v>
      </c>
      <c r="J3485" s="26">
        <v>402</v>
      </c>
      <c r="K3485" s="26">
        <v>0</v>
      </c>
      <c r="L3485" s="26">
        <v>12</v>
      </c>
      <c r="M3485" s="26">
        <v>811</v>
      </c>
      <c r="N3485" s="26">
        <v>5778</v>
      </c>
      <c r="O3485" s="49">
        <v>7.125</v>
      </c>
    </row>
    <row r="3486" spans="1:15" ht="15" customHeight="1" x14ac:dyDescent="0.25">
      <c r="A3486" s="17" t="str">
        <f>IFERROR(VLOOKUP($F3486,'Location List'!$A$2:$T$644,20,FALSE),"")</f>
        <v>Bill Eich</v>
      </c>
      <c r="B3486" s="17" t="str">
        <f>IFERROR(VLOOKUP($F3486,'Location List'!$A$2:$T$644,19,FALSE),"")</f>
        <v>Mike Seymour</v>
      </c>
      <c r="C3486" s="17" t="str">
        <f>IFERROR(VLOOKUP($F3486,'Location List'!$A$2:$T$644,18,FALSE),"")</f>
        <v>Aldo Castaneda</v>
      </c>
      <c r="D3486" s="17" t="str">
        <f>IFERROR(VLOOKUP($F3486,'Location List'!$A$2:$T$644,9,FALSE),"")</f>
        <v>PETER PANUNZI</v>
      </c>
      <c r="E3486" s="17" t="str">
        <f>IFERROR(VLOOKUP($F3486,'Location List'!$A$2:$T$644,2,FALSE),"")</f>
        <v>FORT MYERS</v>
      </c>
      <c r="F3486" s="26">
        <v>782</v>
      </c>
      <c r="G3486" s="29" t="s">
        <v>3278</v>
      </c>
      <c r="H3486" s="29" t="s">
        <v>3473</v>
      </c>
      <c r="I3486" s="26">
        <v>508</v>
      </c>
      <c r="J3486" s="26">
        <v>374</v>
      </c>
      <c r="K3486" s="26">
        <v>0</v>
      </c>
      <c r="L3486" s="26">
        <v>12</v>
      </c>
      <c r="M3486" s="26">
        <v>882</v>
      </c>
      <c r="N3486" s="26">
        <v>5843</v>
      </c>
      <c r="O3486" s="49">
        <v>6.625</v>
      </c>
    </row>
    <row r="3487" spans="1:15" ht="15" customHeight="1" x14ac:dyDescent="0.25">
      <c r="A3487" s="17" t="str">
        <f>IFERROR(VLOOKUP($F3487,'Location List'!$A$2:$T$644,20,FALSE),"")</f>
        <v>Bill Eich</v>
      </c>
      <c r="B3487" s="17" t="str">
        <f>IFERROR(VLOOKUP($F3487,'Location List'!$A$2:$T$644,19,FALSE),"")</f>
        <v>Mike Seymour</v>
      </c>
      <c r="C3487" s="17" t="str">
        <f>IFERROR(VLOOKUP($F3487,'Location List'!$A$2:$T$644,18,FALSE),"")</f>
        <v>Aldo Castaneda</v>
      </c>
      <c r="D3487" s="17" t="str">
        <f>IFERROR(VLOOKUP($F3487,'Location List'!$A$2:$T$644,9,FALSE),"")</f>
        <v>PETER PANUNZI</v>
      </c>
      <c r="E3487" s="17" t="str">
        <f>IFERROR(VLOOKUP($F3487,'Location List'!$A$2:$T$644,2,FALSE),"")</f>
        <v>FORT MYERS</v>
      </c>
      <c r="F3487" s="26">
        <v>782</v>
      </c>
      <c r="G3487" s="29" t="s">
        <v>3278</v>
      </c>
      <c r="H3487" s="29" t="s">
        <v>3402</v>
      </c>
      <c r="I3487" s="26">
        <v>256</v>
      </c>
      <c r="J3487" s="26">
        <v>244</v>
      </c>
      <c r="K3487" s="26">
        <v>0</v>
      </c>
      <c r="L3487" s="26">
        <v>12</v>
      </c>
      <c r="M3487" s="26">
        <v>500</v>
      </c>
      <c r="N3487" s="26">
        <v>954</v>
      </c>
      <c r="O3487" s="49">
        <v>1.9079999999999999</v>
      </c>
    </row>
    <row r="3488" spans="1:15" ht="15" customHeight="1" x14ac:dyDescent="0.25">
      <c r="A3488" s="17" t="str">
        <f>IFERROR(VLOOKUP($F3488,'Location List'!$A$2:$T$644,20,FALSE),"")</f>
        <v>Tim Kerum</v>
      </c>
      <c r="B3488" s="17" t="str">
        <f>IFERROR(VLOOKUP($F3488,'Location List'!$A$2:$T$644,19,FALSE),"")</f>
        <v>Mike Seymour</v>
      </c>
      <c r="C3488" s="17" t="str">
        <f>IFERROR(VLOOKUP($F3488,'Location List'!$A$2:$T$644,18,FALSE),"")</f>
        <v>Albino Ramirez</v>
      </c>
      <c r="D3488" s="17" t="str">
        <f>IFERROR(VLOOKUP($F3488,'Location List'!$A$2:$T$644,9,FALSE),"")</f>
        <v>Adam Shafran</v>
      </c>
      <c r="E3488" s="17" t="str">
        <f>IFERROR(VLOOKUP($F3488,'Location List'!$A$2:$T$644,2,FALSE),"")</f>
        <v>BRENTWOOD</v>
      </c>
      <c r="F3488" s="26">
        <v>783</v>
      </c>
      <c r="G3488" s="29" t="s">
        <v>3276</v>
      </c>
      <c r="H3488" s="29" t="s">
        <v>3299</v>
      </c>
      <c r="I3488" s="26">
        <v>119</v>
      </c>
      <c r="J3488" s="26">
        <v>131</v>
      </c>
      <c r="K3488" s="26">
        <v>0</v>
      </c>
      <c r="L3488" s="26">
        <v>15</v>
      </c>
      <c r="M3488" s="26">
        <v>250</v>
      </c>
      <c r="N3488" s="26">
        <v>488</v>
      </c>
      <c r="O3488" s="49">
        <v>1.952</v>
      </c>
    </row>
    <row r="3489" spans="1:15" ht="15" customHeight="1" x14ac:dyDescent="0.25">
      <c r="A3489" s="17" t="str">
        <f>IFERROR(VLOOKUP($F3489,'Location List'!$A$2:$T$644,20,FALSE),"")</f>
        <v>Tim Kerum</v>
      </c>
      <c r="B3489" s="17" t="str">
        <f>IFERROR(VLOOKUP($F3489,'Location List'!$A$2:$T$644,19,FALSE),"")</f>
        <v>Mike Seymour</v>
      </c>
      <c r="C3489" s="17" t="str">
        <f>IFERROR(VLOOKUP($F3489,'Location List'!$A$2:$T$644,18,FALSE),"")</f>
        <v>Albino Ramirez</v>
      </c>
      <c r="D3489" s="17" t="str">
        <f>IFERROR(VLOOKUP($F3489,'Location List'!$A$2:$T$644,9,FALSE),"")</f>
        <v>Adam Shafran</v>
      </c>
      <c r="E3489" s="17" t="str">
        <f>IFERROR(VLOOKUP($F3489,'Location List'!$A$2:$T$644,2,FALSE),"")</f>
        <v>BRENTWOOD</v>
      </c>
      <c r="F3489" s="26">
        <v>783</v>
      </c>
      <c r="G3489" s="29" t="s">
        <v>3278</v>
      </c>
      <c r="H3489" s="29" t="s">
        <v>3317</v>
      </c>
      <c r="I3489" s="26">
        <v>242</v>
      </c>
      <c r="J3489" s="26">
        <v>294</v>
      </c>
      <c r="K3489" s="26">
        <v>0</v>
      </c>
      <c r="L3489" s="26">
        <v>15</v>
      </c>
      <c r="M3489" s="26">
        <v>536</v>
      </c>
      <c r="N3489" s="26">
        <v>1033</v>
      </c>
      <c r="O3489" s="49">
        <v>1.927</v>
      </c>
    </row>
    <row r="3490" spans="1:15" ht="15" customHeight="1" x14ac:dyDescent="0.25">
      <c r="A3490" s="17" t="str">
        <f>IFERROR(VLOOKUP($F3490,'Location List'!$A$2:$T$644,20,FALSE),"")</f>
        <v>Tim Kerum</v>
      </c>
      <c r="B3490" s="17" t="str">
        <f>IFERROR(VLOOKUP($F3490,'Location List'!$A$2:$T$644,19,FALSE),"")</f>
        <v>Mike Seymour</v>
      </c>
      <c r="C3490" s="17" t="str">
        <f>IFERROR(VLOOKUP($F3490,'Location List'!$A$2:$T$644,18,FALSE),"")</f>
        <v>Luis Torres</v>
      </c>
      <c r="D3490" s="17" t="str">
        <f>IFERROR(VLOOKUP($F3490,'Location List'!$A$2:$T$644,9,FALSE),"")</f>
        <v>ARSHAD KHAN</v>
      </c>
      <c r="E3490" s="17" t="str">
        <f>IFERROR(VLOOKUP($F3490,'Location List'!$A$2:$T$644,2,FALSE),"")</f>
        <v>ORANGE</v>
      </c>
      <c r="F3490" s="26">
        <v>785</v>
      </c>
      <c r="G3490" s="29" t="s">
        <v>3605</v>
      </c>
      <c r="H3490" s="29" t="s">
        <v>3296</v>
      </c>
      <c r="I3490" s="26">
        <v>565</v>
      </c>
      <c r="J3490" s="26">
        <v>348</v>
      </c>
      <c r="K3490" s="26">
        <v>0</v>
      </c>
      <c r="L3490" s="26">
        <v>14</v>
      </c>
      <c r="M3490" s="26">
        <v>913</v>
      </c>
      <c r="N3490" s="26">
        <v>6721</v>
      </c>
      <c r="O3490" s="49">
        <v>7.3609999999999998</v>
      </c>
    </row>
    <row r="3491" spans="1:15" ht="15" customHeight="1" x14ac:dyDescent="0.25">
      <c r="A3491" s="17" t="str">
        <f>IFERROR(VLOOKUP($F3491,'Location List'!$A$2:$T$644,20,FALSE),"")</f>
        <v>Tim Kerum</v>
      </c>
      <c r="B3491" s="17" t="str">
        <f>IFERROR(VLOOKUP($F3491,'Location List'!$A$2:$T$644,19,FALSE),"")</f>
        <v>Mike Seymour</v>
      </c>
      <c r="C3491" s="17" t="str">
        <f>IFERROR(VLOOKUP($F3491,'Location List'!$A$2:$T$644,18,FALSE),"")</f>
        <v>Luis Torres</v>
      </c>
      <c r="D3491" s="17" t="str">
        <f>IFERROR(VLOOKUP($F3491,'Location List'!$A$2:$T$644,9,FALSE),"")</f>
        <v>ARSHAD KHAN</v>
      </c>
      <c r="E3491" s="17" t="str">
        <f>IFERROR(VLOOKUP($F3491,'Location List'!$A$2:$T$644,2,FALSE),"")</f>
        <v>ORANGE</v>
      </c>
      <c r="F3491" s="26">
        <v>785</v>
      </c>
      <c r="G3491" s="29" t="s">
        <v>3272</v>
      </c>
      <c r="H3491" s="29" t="s">
        <v>3303</v>
      </c>
      <c r="I3491" s="26">
        <v>328</v>
      </c>
      <c r="J3491" s="26">
        <v>429</v>
      </c>
      <c r="K3491" s="26">
        <v>0</v>
      </c>
      <c r="L3491" s="26">
        <v>16</v>
      </c>
      <c r="M3491" s="26">
        <v>757</v>
      </c>
      <c r="N3491" s="26">
        <v>830</v>
      </c>
      <c r="O3491" s="49">
        <v>1.0960000000000001</v>
      </c>
    </row>
    <row r="3492" spans="1:15" ht="15" customHeight="1" x14ac:dyDescent="0.25">
      <c r="A3492" s="17" t="str">
        <f>IFERROR(VLOOKUP($F3492,'Location List'!$A$2:$T$644,20,FALSE),"")</f>
        <v>Tim Kerum</v>
      </c>
      <c r="B3492" s="17" t="str">
        <f>IFERROR(VLOOKUP($F3492,'Location List'!$A$2:$T$644,19,FALSE),"")</f>
        <v>Mike Seymour</v>
      </c>
      <c r="C3492" s="17" t="str">
        <f>IFERROR(VLOOKUP($F3492,'Location List'!$A$2:$T$644,18,FALSE),"")</f>
        <v>Luis Torres</v>
      </c>
      <c r="D3492" s="17" t="str">
        <f>IFERROR(VLOOKUP($F3492,'Location List'!$A$2:$T$644,9,FALSE),"")</f>
        <v>ARSHAD KHAN</v>
      </c>
      <c r="E3492" s="17" t="str">
        <f>IFERROR(VLOOKUP($F3492,'Location List'!$A$2:$T$644,2,FALSE),"")</f>
        <v>ORANGE</v>
      </c>
      <c r="F3492" s="26">
        <v>785</v>
      </c>
      <c r="G3492" s="29" t="s">
        <v>3272</v>
      </c>
      <c r="H3492" s="29" t="s">
        <v>3352</v>
      </c>
      <c r="I3492" s="26">
        <v>962</v>
      </c>
      <c r="J3492" s="26">
        <v>829</v>
      </c>
      <c r="K3492" s="26">
        <v>0</v>
      </c>
      <c r="L3492" s="26">
        <v>21</v>
      </c>
      <c r="M3492" s="26">
        <v>1791</v>
      </c>
      <c r="N3492" s="26">
        <v>11921</v>
      </c>
      <c r="O3492" s="49">
        <v>6.6559999999999997</v>
      </c>
    </row>
    <row r="3493" spans="1:15" ht="15" customHeight="1" x14ac:dyDescent="0.25">
      <c r="A3493" s="17" t="str">
        <f>IFERROR(VLOOKUP($F3493,'Location List'!$A$2:$T$644,20,FALSE),"")</f>
        <v>Tim Kerum</v>
      </c>
      <c r="B3493" s="17" t="str">
        <f>IFERROR(VLOOKUP($F3493,'Location List'!$A$2:$T$644,19,FALSE),"")</f>
        <v>Mike Seymour</v>
      </c>
      <c r="C3493" s="17" t="str">
        <f>IFERROR(VLOOKUP($F3493,'Location List'!$A$2:$T$644,18,FALSE),"")</f>
        <v>Luis Torres</v>
      </c>
      <c r="D3493" s="17" t="str">
        <f>IFERROR(VLOOKUP($F3493,'Location List'!$A$2:$T$644,9,FALSE),"")</f>
        <v>ARSHAD KHAN</v>
      </c>
      <c r="E3493" s="17" t="str">
        <f>IFERROR(VLOOKUP($F3493,'Location List'!$A$2:$T$644,2,FALSE),"")</f>
        <v>ORANGE</v>
      </c>
      <c r="F3493" s="26">
        <v>785</v>
      </c>
      <c r="G3493" s="29" t="s">
        <v>3272</v>
      </c>
      <c r="H3493" s="29" t="s">
        <v>3341</v>
      </c>
      <c r="I3493" s="26">
        <v>291</v>
      </c>
      <c r="J3493" s="26">
        <v>222</v>
      </c>
      <c r="K3493" s="26">
        <v>0</v>
      </c>
      <c r="L3493" s="26">
        <v>20</v>
      </c>
      <c r="M3493" s="26">
        <v>513</v>
      </c>
      <c r="N3493" s="26">
        <v>477</v>
      </c>
      <c r="O3493" s="49">
        <v>0.93</v>
      </c>
    </row>
    <row r="3494" spans="1:15" ht="15" customHeight="1" x14ac:dyDescent="0.25">
      <c r="A3494" s="17" t="str">
        <f>IFERROR(VLOOKUP($F3494,'Location List'!$A$2:$T$644,20,FALSE),"")</f>
        <v>Tim Kerum</v>
      </c>
      <c r="B3494" s="17" t="str">
        <f>IFERROR(VLOOKUP($F3494,'Location List'!$A$2:$T$644,19,FALSE),"")</f>
        <v>Mike Seymour</v>
      </c>
      <c r="C3494" s="17" t="str">
        <f>IFERROR(VLOOKUP($F3494,'Location List'!$A$2:$T$644,18,FALSE),"")</f>
        <v>Luis Torres</v>
      </c>
      <c r="D3494" s="17" t="str">
        <f>IFERROR(VLOOKUP($F3494,'Location List'!$A$2:$T$644,9,FALSE),"")</f>
        <v>ARSHAD KHAN</v>
      </c>
      <c r="E3494" s="17" t="str">
        <f>IFERROR(VLOOKUP($F3494,'Location List'!$A$2:$T$644,2,FALSE),"")</f>
        <v>ORANGE</v>
      </c>
      <c r="F3494" s="26">
        <v>785</v>
      </c>
      <c r="G3494" s="29" t="s">
        <v>3276</v>
      </c>
      <c r="H3494" s="29" t="s">
        <v>3399</v>
      </c>
      <c r="I3494" s="26">
        <v>99</v>
      </c>
      <c r="J3494" s="26">
        <v>62</v>
      </c>
      <c r="K3494" s="26">
        <v>0</v>
      </c>
      <c r="L3494" s="26">
        <v>14</v>
      </c>
      <c r="M3494" s="26">
        <v>161</v>
      </c>
      <c r="N3494" s="26">
        <v>250</v>
      </c>
      <c r="O3494" s="49">
        <v>1.5529999999999999</v>
      </c>
    </row>
    <row r="3495" spans="1:15" ht="15" customHeight="1" x14ac:dyDescent="0.25">
      <c r="A3495" s="17" t="str">
        <f>IFERROR(VLOOKUP($F3495,'Location List'!$A$2:$T$644,20,FALSE),"")</f>
        <v>Tim Kerum</v>
      </c>
      <c r="B3495" s="17" t="str">
        <f>IFERROR(VLOOKUP($F3495,'Location List'!$A$2:$T$644,19,FALSE),"")</f>
        <v>Mike Seymour</v>
      </c>
      <c r="C3495" s="17" t="str">
        <f>IFERROR(VLOOKUP($F3495,'Location List'!$A$2:$T$644,18,FALSE),"")</f>
        <v>Luis Torres</v>
      </c>
      <c r="D3495" s="17" t="str">
        <f>IFERROR(VLOOKUP($F3495,'Location List'!$A$2:$T$644,9,FALSE),"")</f>
        <v>ARSHAD KHAN</v>
      </c>
      <c r="E3495" s="17" t="str">
        <f>IFERROR(VLOOKUP($F3495,'Location List'!$A$2:$T$644,2,FALSE),"")</f>
        <v>ORANGE</v>
      </c>
      <c r="F3495" s="26">
        <v>785</v>
      </c>
      <c r="G3495" s="29" t="s">
        <v>3276</v>
      </c>
      <c r="H3495" s="29" t="s">
        <v>3626</v>
      </c>
      <c r="I3495" s="26">
        <v>95</v>
      </c>
      <c r="J3495" s="26">
        <v>133</v>
      </c>
      <c r="K3495" s="26">
        <v>0</v>
      </c>
      <c r="L3495" s="26">
        <v>16</v>
      </c>
      <c r="M3495" s="26">
        <v>228</v>
      </c>
      <c r="N3495" s="26">
        <v>140</v>
      </c>
      <c r="O3495" s="49">
        <v>0.61399999999999999</v>
      </c>
    </row>
    <row r="3496" spans="1:15" ht="15" customHeight="1" x14ac:dyDescent="0.25">
      <c r="A3496" s="17" t="str">
        <f>IFERROR(VLOOKUP($F3496,'Location List'!$A$2:$T$644,20,FALSE),"")</f>
        <v>Tim Kerum</v>
      </c>
      <c r="B3496" s="17" t="str">
        <f>IFERROR(VLOOKUP($F3496,'Location List'!$A$2:$T$644,19,FALSE),"")</f>
        <v>Mike Seymour</v>
      </c>
      <c r="C3496" s="17" t="str">
        <f>IFERROR(VLOOKUP($F3496,'Location List'!$A$2:$T$644,18,FALSE),"")</f>
        <v>Luis Torres</v>
      </c>
      <c r="D3496" s="17" t="str">
        <f>IFERROR(VLOOKUP($F3496,'Location List'!$A$2:$T$644,9,FALSE),"")</f>
        <v>ARSHAD KHAN</v>
      </c>
      <c r="E3496" s="17" t="str">
        <f>IFERROR(VLOOKUP($F3496,'Location List'!$A$2:$T$644,2,FALSE),"")</f>
        <v>ORANGE</v>
      </c>
      <c r="F3496" s="26">
        <v>785</v>
      </c>
      <c r="G3496" s="29" t="s">
        <v>3278</v>
      </c>
      <c r="H3496" s="29" t="s">
        <v>3494</v>
      </c>
      <c r="I3496" s="26">
        <v>144</v>
      </c>
      <c r="J3496" s="26">
        <v>133</v>
      </c>
      <c r="K3496" s="26">
        <v>0</v>
      </c>
      <c r="L3496" s="26">
        <v>19</v>
      </c>
      <c r="M3496" s="26">
        <v>277</v>
      </c>
      <c r="N3496" s="26">
        <v>356</v>
      </c>
      <c r="O3496" s="49">
        <v>1.2849999999999999</v>
      </c>
    </row>
    <row r="3497" spans="1:15" ht="15" customHeight="1" x14ac:dyDescent="0.25">
      <c r="A3497" s="17" t="str">
        <f>IFERROR(VLOOKUP($F3497,'Location List'!$A$2:$T$644,20,FALSE),"")</f>
        <v>Tim Kerum</v>
      </c>
      <c r="B3497" s="17" t="str">
        <f>IFERROR(VLOOKUP($F3497,'Location List'!$A$2:$T$644,19,FALSE),"")</f>
        <v>Mike Seymour</v>
      </c>
      <c r="C3497" s="17" t="str">
        <f>IFERROR(VLOOKUP($F3497,'Location List'!$A$2:$T$644,18,FALSE),"")</f>
        <v>Luis Torres</v>
      </c>
      <c r="D3497" s="17" t="str">
        <f>IFERROR(VLOOKUP($F3497,'Location List'!$A$2:$T$644,9,FALSE),"")</f>
        <v>ARSHAD KHAN</v>
      </c>
      <c r="E3497" s="17" t="str">
        <f>IFERROR(VLOOKUP($F3497,'Location List'!$A$2:$T$644,2,FALSE),"")</f>
        <v>ORANGE</v>
      </c>
      <c r="F3497" s="26">
        <v>785</v>
      </c>
      <c r="G3497" s="29" t="s">
        <v>3278</v>
      </c>
      <c r="H3497" s="29" t="s">
        <v>3449</v>
      </c>
      <c r="I3497" s="26">
        <v>133</v>
      </c>
      <c r="J3497" s="26">
        <v>126</v>
      </c>
      <c r="K3497" s="26">
        <v>0</v>
      </c>
      <c r="L3497" s="26">
        <v>20</v>
      </c>
      <c r="M3497" s="26">
        <v>259</v>
      </c>
      <c r="N3497" s="26">
        <v>248</v>
      </c>
      <c r="O3497" s="49">
        <v>0.95799999999999996</v>
      </c>
    </row>
    <row r="3498" spans="1:15" ht="15" customHeight="1" x14ac:dyDescent="0.25">
      <c r="A3498" s="17" t="str">
        <f>IFERROR(VLOOKUP($F3498,'Location List'!$A$2:$T$644,20,FALSE),"")</f>
        <v>Tim Kerum</v>
      </c>
      <c r="B3498" s="17" t="str">
        <f>IFERROR(VLOOKUP($F3498,'Location List'!$A$2:$T$644,19,FALSE),"")</f>
        <v>Mike Seymour</v>
      </c>
      <c r="C3498" s="17" t="str">
        <f>IFERROR(VLOOKUP($F3498,'Location List'!$A$2:$T$644,18,FALSE),"")</f>
        <v>Luis Torres</v>
      </c>
      <c r="D3498" s="17" t="str">
        <f>IFERROR(VLOOKUP($F3498,'Location List'!$A$2:$T$644,9,FALSE),"")</f>
        <v>ARSHAD KHAN</v>
      </c>
      <c r="E3498" s="17" t="str">
        <f>IFERROR(VLOOKUP($F3498,'Location List'!$A$2:$T$644,2,FALSE),"")</f>
        <v>ORANGE</v>
      </c>
      <c r="F3498" s="26">
        <v>785</v>
      </c>
      <c r="G3498" s="29" t="s">
        <v>3278</v>
      </c>
      <c r="H3498" s="29" t="s">
        <v>3336</v>
      </c>
      <c r="I3498" s="26">
        <v>200</v>
      </c>
      <c r="J3498" s="26">
        <v>178</v>
      </c>
      <c r="K3498" s="26">
        <v>0</v>
      </c>
      <c r="L3498" s="26">
        <v>14</v>
      </c>
      <c r="M3498" s="26">
        <v>378</v>
      </c>
      <c r="N3498" s="26">
        <v>660</v>
      </c>
      <c r="O3498" s="49">
        <v>1.746</v>
      </c>
    </row>
    <row r="3499" spans="1:15" ht="15" customHeight="1" x14ac:dyDescent="0.25">
      <c r="A3499" s="17" t="str">
        <f>IFERROR(VLOOKUP($F3499,'Location List'!$A$2:$T$644,20,FALSE),"")</f>
        <v>Tim Kerum</v>
      </c>
      <c r="B3499" s="17" t="str">
        <f>IFERROR(VLOOKUP($F3499,'Location List'!$A$2:$T$644,19,FALSE),"")</f>
        <v>Mike Seymour</v>
      </c>
      <c r="C3499" s="17" t="str">
        <f>IFERROR(VLOOKUP($F3499,'Location List'!$A$2:$T$644,18,FALSE),"")</f>
        <v>Austin Manzo</v>
      </c>
      <c r="D3499" s="17" t="str">
        <f>IFERROR(VLOOKUP($F3499,'Location List'!$A$2:$T$644,9,FALSE),"")</f>
        <v>YURI PENA</v>
      </c>
      <c r="E3499" s="17" t="str">
        <f>IFERROR(VLOOKUP($F3499,'Location List'!$A$2:$T$644,2,FALSE),"")</f>
        <v>CUPERTINO</v>
      </c>
      <c r="F3499" s="26">
        <v>786</v>
      </c>
      <c r="G3499" s="29" t="s">
        <v>3272</v>
      </c>
      <c r="H3499" s="29" t="s">
        <v>3301</v>
      </c>
      <c r="I3499" s="26">
        <v>935</v>
      </c>
      <c r="J3499" s="26">
        <v>1475</v>
      </c>
      <c r="K3499" s="26">
        <v>0</v>
      </c>
      <c r="L3499" s="26">
        <v>16</v>
      </c>
      <c r="M3499" s="26">
        <v>2410</v>
      </c>
      <c r="N3499" s="26">
        <v>29290</v>
      </c>
      <c r="O3499" s="49">
        <v>12.154</v>
      </c>
    </row>
    <row r="3500" spans="1:15" ht="15" customHeight="1" x14ac:dyDescent="0.25">
      <c r="A3500" s="17" t="str">
        <f>IFERROR(VLOOKUP($F3500,'Location List'!$A$2:$T$644,20,FALSE),"")</f>
        <v>Tim Kerum</v>
      </c>
      <c r="B3500" s="17" t="str">
        <f>IFERROR(VLOOKUP($F3500,'Location List'!$A$2:$T$644,19,FALSE),"")</f>
        <v>Mike Seymour</v>
      </c>
      <c r="C3500" s="17" t="str">
        <f>IFERROR(VLOOKUP($F3500,'Location List'!$A$2:$T$644,18,FALSE),"")</f>
        <v>Austin Manzo</v>
      </c>
      <c r="D3500" s="17" t="str">
        <f>IFERROR(VLOOKUP($F3500,'Location List'!$A$2:$T$644,9,FALSE),"")</f>
        <v>YURI PENA</v>
      </c>
      <c r="E3500" s="17" t="str">
        <f>IFERROR(VLOOKUP($F3500,'Location List'!$A$2:$T$644,2,FALSE),"")</f>
        <v>CUPERTINO</v>
      </c>
      <c r="F3500" s="26">
        <v>786</v>
      </c>
      <c r="G3500" s="29" t="s">
        <v>3278</v>
      </c>
      <c r="H3500" s="29" t="s">
        <v>3412</v>
      </c>
      <c r="I3500" s="26">
        <v>235</v>
      </c>
      <c r="J3500" s="26">
        <v>501</v>
      </c>
      <c r="K3500" s="26">
        <v>0</v>
      </c>
      <c r="L3500" s="26">
        <v>15</v>
      </c>
      <c r="M3500" s="26">
        <v>736</v>
      </c>
      <c r="N3500" s="26">
        <v>0</v>
      </c>
      <c r="O3500" s="49">
        <v>0</v>
      </c>
    </row>
    <row r="3501" spans="1:15" ht="15" customHeight="1" x14ac:dyDescent="0.25">
      <c r="A3501" s="17" t="str">
        <f>IFERROR(VLOOKUP($F3501,'Location List'!$A$2:$T$644,20,FALSE),"")</f>
        <v>Tim Kerum</v>
      </c>
      <c r="B3501" s="17" t="str">
        <f>IFERROR(VLOOKUP($F3501,'Location List'!$A$2:$T$644,19,FALSE),"")</f>
        <v>Mike Seymour</v>
      </c>
      <c r="C3501" s="17" t="str">
        <f>IFERROR(VLOOKUP($F3501,'Location List'!$A$2:$T$644,18,FALSE),"")</f>
        <v>Austin Manzo</v>
      </c>
      <c r="D3501" s="17" t="str">
        <f>IFERROR(VLOOKUP($F3501,'Location List'!$A$2:$T$644,9,FALSE),"")</f>
        <v>YURI PENA</v>
      </c>
      <c r="E3501" s="17" t="str">
        <f>IFERROR(VLOOKUP($F3501,'Location List'!$A$2:$T$644,2,FALSE),"")</f>
        <v>CUPERTINO</v>
      </c>
      <c r="F3501" s="26">
        <v>786</v>
      </c>
      <c r="G3501" s="29" t="s">
        <v>3278</v>
      </c>
      <c r="H3501" s="29" t="s">
        <v>3513</v>
      </c>
      <c r="I3501" s="26">
        <v>51</v>
      </c>
      <c r="J3501" s="26">
        <v>218</v>
      </c>
      <c r="K3501" s="26">
        <v>0</v>
      </c>
      <c r="L3501" s="26">
        <v>16</v>
      </c>
      <c r="M3501" s="26">
        <v>269</v>
      </c>
      <c r="N3501" s="26">
        <v>173</v>
      </c>
      <c r="O3501" s="49">
        <v>0.64300000000000002</v>
      </c>
    </row>
    <row r="3502" spans="1:15" ht="15" customHeight="1" x14ac:dyDescent="0.25">
      <c r="A3502" s="17" t="str">
        <f>IFERROR(VLOOKUP($F3502,'Location List'!$A$2:$T$644,20,FALSE),"")</f>
        <v>Tim Kerum</v>
      </c>
      <c r="B3502" s="17" t="str">
        <f>IFERROR(VLOOKUP($F3502,'Location List'!$A$2:$T$644,19,FALSE),"")</f>
        <v>Mike Seymour</v>
      </c>
      <c r="C3502" s="17" t="str">
        <f>IFERROR(VLOOKUP($F3502,'Location List'!$A$2:$T$644,18,FALSE),"")</f>
        <v>Austin Manzo</v>
      </c>
      <c r="D3502" s="17" t="str">
        <f>IFERROR(VLOOKUP($F3502,'Location List'!$A$2:$T$644,9,FALSE),"")</f>
        <v>YURI PENA</v>
      </c>
      <c r="E3502" s="17" t="str">
        <f>IFERROR(VLOOKUP($F3502,'Location List'!$A$2:$T$644,2,FALSE),"")</f>
        <v>CUPERTINO</v>
      </c>
      <c r="F3502" s="26">
        <v>786</v>
      </c>
      <c r="G3502" s="29" t="s">
        <v>3278</v>
      </c>
      <c r="H3502" s="29" t="s">
        <v>3514</v>
      </c>
      <c r="I3502" s="26">
        <v>73</v>
      </c>
      <c r="J3502" s="26">
        <v>253</v>
      </c>
      <c r="K3502" s="26">
        <v>0</v>
      </c>
      <c r="L3502" s="26">
        <v>16</v>
      </c>
      <c r="M3502" s="26">
        <v>326</v>
      </c>
      <c r="N3502" s="26">
        <v>216</v>
      </c>
      <c r="O3502" s="49">
        <v>0.66300000000000003</v>
      </c>
    </row>
    <row r="3503" spans="1:15" ht="15" customHeight="1" x14ac:dyDescent="0.25">
      <c r="A3503" s="17" t="str">
        <f>IFERROR(VLOOKUP($F3503,'Location List'!$A$2:$T$644,20,FALSE),"")</f>
        <v>Tim Kerum</v>
      </c>
      <c r="B3503" s="17" t="str">
        <f>IFERROR(VLOOKUP($F3503,'Location List'!$A$2:$T$644,19,FALSE),"")</f>
        <v>Mike Seymour</v>
      </c>
      <c r="C3503" s="17" t="str">
        <f>IFERROR(VLOOKUP($F3503,'Location List'!$A$2:$T$644,18,FALSE),"")</f>
        <v>Austin Manzo</v>
      </c>
      <c r="D3503" s="17" t="str">
        <f>IFERROR(VLOOKUP($F3503,'Location List'!$A$2:$T$644,9,FALSE),"")</f>
        <v>YURI PENA</v>
      </c>
      <c r="E3503" s="17" t="str">
        <f>IFERROR(VLOOKUP($F3503,'Location List'!$A$2:$T$644,2,FALSE),"")</f>
        <v>CUPERTINO</v>
      </c>
      <c r="F3503" s="26">
        <v>786</v>
      </c>
      <c r="G3503" s="29" t="s">
        <v>3278</v>
      </c>
      <c r="H3503" s="29" t="s">
        <v>3449</v>
      </c>
      <c r="I3503" s="26">
        <v>174</v>
      </c>
      <c r="J3503" s="26">
        <v>352</v>
      </c>
      <c r="K3503" s="26">
        <v>0</v>
      </c>
      <c r="L3503" s="26">
        <v>14</v>
      </c>
      <c r="M3503" s="26">
        <v>526</v>
      </c>
      <c r="N3503" s="26">
        <v>659</v>
      </c>
      <c r="O3503" s="49">
        <v>1.2529999999999999</v>
      </c>
    </row>
    <row r="3504" spans="1:15" ht="15" customHeight="1" x14ac:dyDescent="0.25">
      <c r="A3504" s="17" t="str">
        <f>IFERROR(VLOOKUP($F3504,'Location List'!$A$2:$T$644,20,FALSE),"")</f>
        <v>Tim Kerum</v>
      </c>
      <c r="B3504" s="17" t="str">
        <f>IFERROR(VLOOKUP($F3504,'Location List'!$A$2:$T$644,19,FALSE),"")</f>
        <v>Mike Seymour</v>
      </c>
      <c r="C3504" s="17" t="str">
        <f>IFERROR(VLOOKUP($F3504,'Location List'!$A$2:$T$644,18,FALSE),"")</f>
        <v>Austin Manzo</v>
      </c>
      <c r="D3504" s="17" t="str">
        <f>IFERROR(VLOOKUP($F3504,'Location List'!$A$2:$T$644,9,FALSE),"")</f>
        <v>YURI PENA</v>
      </c>
      <c r="E3504" s="17" t="str">
        <f>IFERROR(VLOOKUP($F3504,'Location List'!$A$2:$T$644,2,FALSE),"")</f>
        <v>CUPERTINO</v>
      </c>
      <c r="F3504" s="26">
        <v>786</v>
      </c>
      <c r="G3504" s="29" t="s">
        <v>3278</v>
      </c>
      <c r="H3504" s="29" t="s">
        <v>3408</v>
      </c>
      <c r="I3504" s="26">
        <v>369</v>
      </c>
      <c r="J3504" s="26">
        <v>557</v>
      </c>
      <c r="K3504" s="26">
        <v>0</v>
      </c>
      <c r="L3504" s="26">
        <v>14</v>
      </c>
      <c r="M3504" s="26">
        <v>926</v>
      </c>
      <c r="N3504" s="26">
        <v>9211</v>
      </c>
      <c r="O3504" s="49">
        <v>9.9469999999999992</v>
      </c>
    </row>
    <row r="3505" spans="1:15" ht="15" customHeight="1" x14ac:dyDescent="0.25">
      <c r="A3505" s="17" t="str">
        <f>IFERROR(VLOOKUP($F3505,'Location List'!$A$2:$T$644,20,FALSE),"")</f>
        <v>Tim Kerum</v>
      </c>
      <c r="B3505" s="17" t="str">
        <f>IFERROR(VLOOKUP($F3505,'Location List'!$A$2:$T$644,19,FALSE),"")</f>
        <v>Mike Seymour</v>
      </c>
      <c r="C3505" s="17" t="str">
        <f>IFERROR(VLOOKUP($F3505,'Location List'!$A$2:$T$644,18,FALSE),"")</f>
        <v>Luis Torres</v>
      </c>
      <c r="D3505" s="17" t="str">
        <f>IFERROR(VLOOKUP($F3505,'Location List'!$A$2:$T$644,9,FALSE),"")</f>
        <v>ARSHAD KHAN</v>
      </c>
      <c r="E3505" s="17" t="str">
        <f>IFERROR(VLOOKUP($F3505,'Location List'!$A$2:$T$644,2,FALSE),"")</f>
        <v>WALNUT PARK</v>
      </c>
      <c r="F3505" s="26">
        <v>787</v>
      </c>
      <c r="G3505" s="29" t="s">
        <v>3276</v>
      </c>
      <c r="H3505" s="29" t="s">
        <v>3282</v>
      </c>
      <c r="I3505" s="26">
        <v>298</v>
      </c>
      <c r="J3505" s="26">
        <v>161</v>
      </c>
      <c r="K3505" s="26">
        <v>0</v>
      </c>
      <c r="L3505" s="26">
        <v>14</v>
      </c>
      <c r="M3505" s="26">
        <v>459</v>
      </c>
      <c r="N3505" s="26">
        <v>4759</v>
      </c>
      <c r="O3505" s="49">
        <v>10.368</v>
      </c>
    </row>
    <row r="3506" spans="1:15" ht="15" customHeight="1" x14ac:dyDescent="0.25">
      <c r="A3506" s="17" t="str">
        <f>IFERROR(VLOOKUP($F3506,'Location List'!$A$2:$T$644,20,FALSE),"")</f>
        <v>Tim Kerum</v>
      </c>
      <c r="B3506" s="17" t="str">
        <f>IFERROR(VLOOKUP($F3506,'Location List'!$A$2:$T$644,19,FALSE),"")</f>
        <v>Mike Seymour</v>
      </c>
      <c r="C3506" s="17" t="str">
        <f>IFERROR(VLOOKUP($F3506,'Location List'!$A$2:$T$644,18,FALSE),"")</f>
        <v>Luis Torres</v>
      </c>
      <c r="D3506" s="17" t="str">
        <f>IFERROR(VLOOKUP($F3506,'Location List'!$A$2:$T$644,9,FALSE),"")</f>
        <v>ARSHAD KHAN</v>
      </c>
      <c r="E3506" s="17" t="str">
        <f>IFERROR(VLOOKUP($F3506,'Location List'!$A$2:$T$644,2,FALSE),"")</f>
        <v>WALNUT PARK</v>
      </c>
      <c r="F3506" s="26">
        <v>787</v>
      </c>
      <c r="G3506" s="29" t="s">
        <v>3276</v>
      </c>
      <c r="H3506" s="29" t="s">
        <v>3277</v>
      </c>
      <c r="I3506" s="26">
        <v>187</v>
      </c>
      <c r="J3506" s="26">
        <v>96</v>
      </c>
      <c r="K3506" s="26">
        <v>0</v>
      </c>
      <c r="L3506" s="26">
        <v>16</v>
      </c>
      <c r="M3506" s="26">
        <v>283</v>
      </c>
      <c r="N3506" s="26">
        <v>559</v>
      </c>
      <c r="O3506" s="49">
        <v>1.9750000000000001</v>
      </c>
    </row>
    <row r="3507" spans="1:15" ht="15" customHeight="1" x14ac:dyDescent="0.25">
      <c r="A3507" s="17" t="str">
        <f>IFERROR(VLOOKUP($F3507,'Location List'!$A$2:$T$644,20,FALSE),"")</f>
        <v>Tim Kerum</v>
      </c>
      <c r="B3507" s="17" t="str">
        <f>IFERROR(VLOOKUP($F3507,'Location List'!$A$2:$T$644,19,FALSE),"")</f>
        <v>Mike Seymour</v>
      </c>
      <c r="C3507" s="17" t="str">
        <f>IFERROR(VLOOKUP($F3507,'Location List'!$A$2:$T$644,18,FALSE),"")</f>
        <v>Luis Torres</v>
      </c>
      <c r="D3507" s="17" t="str">
        <f>IFERROR(VLOOKUP($F3507,'Location List'!$A$2:$T$644,9,FALSE),"")</f>
        <v>ARSHAD KHAN</v>
      </c>
      <c r="E3507" s="17" t="str">
        <f>IFERROR(VLOOKUP($F3507,'Location List'!$A$2:$T$644,2,FALSE),"")</f>
        <v>WALNUT PARK</v>
      </c>
      <c r="F3507" s="26">
        <v>787</v>
      </c>
      <c r="G3507" s="29" t="s">
        <v>3276</v>
      </c>
      <c r="H3507" s="29" t="s">
        <v>3299</v>
      </c>
      <c r="I3507" s="26">
        <v>226</v>
      </c>
      <c r="J3507" s="26">
        <v>117</v>
      </c>
      <c r="K3507" s="26">
        <v>0</v>
      </c>
      <c r="L3507" s="26">
        <v>21</v>
      </c>
      <c r="M3507" s="26">
        <v>343</v>
      </c>
      <c r="N3507" s="26">
        <v>666</v>
      </c>
      <c r="O3507" s="49">
        <v>1.9419999999999999</v>
      </c>
    </row>
    <row r="3508" spans="1:15" ht="15" customHeight="1" x14ac:dyDescent="0.25">
      <c r="A3508" s="17" t="str">
        <f>IFERROR(VLOOKUP($F3508,'Location List'!$A$2:$T$644,20,FALSE),"")</f>
        <v>Tim Kerum</v>
      </c>
      <c r="B3508" s="17" t="str">
        <f>IFERROR(VLOOKUP($F3508,'Location List'!$A$2:$T$644,19,FALSE),"")</f>
        <v>Mike Seymour</v>
      </c>
      <c r="C3508" s="17" t="str">
        <f>IFERROR(VLOOKUP($F3508,'Location List'!$A$2:$T$644,18,FALSE),"")</f>
        <v>Luis Torres</v>
      </c>
      <c r="D3508" s="17" t="str">
        <f>IFERROR(VLOOKUP($F3508,'Location List'!$A$2:$T$644,9,FALSE),"")</f>
        <v>ARSHAD KHAN</v>
      </c>
      <c r="E3508" s="17" t="str">
        <f>IFERROR(VLOOKUP($F3508,'Location List'!$A$2:$T$644,2,FALSE),"")</f>
        <v>WALNUT PARK</v>
      </c>
      <c r="F3508" s="26">
        <v>787</v>
      </c>
      <c r="G3508" s="29" t="s">
        <v>3278</v>
      </c>
      <c r="H3508" s="29" t="s">
        <v>3297</v>
      </c>
      <c r="I3508" s="26">
        <v>268</v>
      </c>
      <c r="J3508" s="26">
        <v>154</v>
      </c>
      <c r="K3508" s="26">
        <v>0</v>
      </c>
      <c r="L3508" s="26">
        <v>15</v>
      </c>
      <c r="M3508" s="26">
        <v>422</v>
      </c>
      <c r="N3508" s="26">
        <v>3649</v>
      </c>
      <c r="O3508" s="49">
        <v>8.6470000000000002</v>
      </c>
    </row>
    <row r="3509" spans="1:15" ht="15" customHeight="1" x14ac:dyDescent="0.25">
      <c r="A3509" s="17" t="str">
        <f>IFERROR(VLOOKUP($F3509,'Location List'!$A$2:$T$644,20,FALSE),"")</f>
        <v>Tim Kerum</v>
      </c>
      <c r="B3509" s="17" t="str">
        <f>IFERROR(VLOOKUP($F3509,'Location List'!$A$2:$T$644,19,FALSE),"")</f>
        <v>Mike Seymour</v>
      </c>
      <c r="C3509" s="17" t="str">
        <f>IFERROR(VLOOKUP($F3509,'Location List'!$A$2:$T$644,18,FALSE),"")</f>
        <v>Luis Torres</v>
      </c>
      <c r="D3509" s="17" t="str">
        <f>IFERROR(VLOOKUP($F3509,'Location List'!$A$2:$T$644,9,FALSE),"")</f>
        <v>ARSHAD KHAN</v>
      </c>
      <c r="E3509" s="17" t="str">
        <f>IFERROR(VLOOKUP($F3509,'Location List'!$A$2:$T$644,2,FALSE),"")</f>
        <v>WALNUT PARK</v>
      </c>
      <c r="F3509" s="26">
        <v>787</v>
      </c>
      <c r="G3509" s="29" t="s">
        <v>3278</v>
      </c>
      <c r="H3509" s="29" t="s">
        <v>3537</v>
      </c>
      <c r="I3509" s="26">
        <v>458</v>
      </c>
      <c r="J3509" s="26">
        <v>228</v>
      </c>
      <c r="K3509" s="26">
        <v>0</v>
      </c>
      <c r="L3509" s="26">
        <v>16</v>
      </c>
      <c r="M3509" s="26">
        <v>686</v>
      </c>
      <c r="N3509" s="26">
        <v>1187</v>
      </c>
      <c r="O3509" s="49">
        <v>1.73</v>
      </c>
    </row>
    <row r="3510" spans="1:15" ht="15" customHeight="1" x14ac:dyDescent="0.25">
      <c r="A3510" s="17" t="str">
        <f>IFERROR(VLOOKUP($F3510,'Location List'!$A$2:$T$644,20,FALSE),"")</f>
        <v>Tim Kerum</v>
      </c>
      <c r="B3510" s="17" t="str">
        <f>IFERROR(VLOOKUP($F3510,'Location List'!$A$2:$T$644,19,FALSE),"")</f>
        <v>Mike Seymour</v>
      </c>
      <c r="C3510" s="17" t="str">
        <f>IFERROR(VLOOKUP($F3510,'Location List'!$A$2:$T$644,18,FALSE),"")</f>
        <v>Luis Torres</v>
      </c>
      <c r="D3510" s="17" t="str">
        <f>IFERROR(VLOOKUP($F3510,'Location List'!$A$2:$T$644,9,FALSE),"")</f>
        <v>ARSHAD KHAN</v>
      </c>
      <c r="E3510" s="17" t="str">
        <f>IFERROR(VLOOKUP($F3510,'Location List'!$A$2:$T$644,2,FALSE),"")</f>
        <v>WALNUT PARK</v>
      </c>
      <c r="F3510" s="26">
        <v>787</v>
      </c>
      <c r="G3510" s="29" t="s">
        <v>3278</v>
      </c>
      <c r="H3510" s="29" t="s">
        <v>3279</v>
      </c>
      <c r="I3510" s="26">
        <v>186</v>
      </c>
      <c r="J3510" s="26">
        <v>144</v>
      </c>
      <c r="K3510" s="26">
        <v>0</v>
      </c>
      <c r="L3510" s="26">
        <v>18</v>
      </c>
      <c r="M3510" s="26">
        <v>330</v>
      </c>
      <c r="N3510" s="26">
        <v>2651</v>
      </c>
      <c r="O3510" s="49">
        <v>8.0329999999999995</v>
      </c>
    </row>
    <row r="3511" spans="1:15" ht="15" customHeight="1" x14ac:dyDescent="0.25">
      <c r="A3511" s="17" t="str">
        <f>IFERROR(VLOOKUP($F3511,'Location List'!$A$2:$T$644,20,FALSE),"")</f>
        <v>Tim Kerum</v>
      </c>
      <c r="B3511" s="17" t="str">
        <f>IFERROR(VLOOKUP($F3511,'Location List'!$A$2:$T$644,19,FALSE),"")</f>
        <v>Mike Seymour</v>
      </c>
      <c r="C3511" s="17" t="str">
        <f>IFERROR(VLOOKUP($F3511,'Location List'!$A$2:$T$644,18,FALSE),"")</f>
        <v/>
      </c>
      <c r="D3511" s="17" t="str">
        <f>IFERROR(VLOOKUP($F3511,'Location List'!$A$2:$T$644,9,FALSE),"")</f>
        <v>PATTY CEDILLO</v>
      </c>
      <c r="E3511" s="17" t="str">
        <f>IFERROR(VLOOKUP($F3511,'Location List'!$A$2:$T$644,2,FALSE),"")</f>
        <v>ESCONDIDO</v>
      </c>
      <c r="F3511" s="26">
        <v>788</v>
      </c>
      <c r="G3511" s="29" t="s">
        <v>3272</v>
      </c>
      <c r="H3511" s="29" t="s">
        <v>3379</v>
      </c>
      <c r="I3511" s="26">
        <v>387</v>
      </c>
      <c r="J3511" s="26">
        <v>220</v>
      </c>
      <c r="K3511" s="26">
        <v>0</v>
      </c>
      <c r="L3511" s="26">
        <v>17</v>
      </c>
      <c r="M3511" s="26">
        <v>607</v>
      </c>
      <c r="N3511" s="26">
        <v>774</v>
      </c>
      <c r="O3511" s="49">
        <v>1.2749999999999999</v>
      </c>
    </row>
    <row r="3512" spans="1:15" ht="15" customHeight="1" x14ac:dyDescent="0.25">
      <c r="A3512" s="17" t="str">
        <f>IFERROR(VLOOKUP($F3512,'Location List'!$A$2:$T$644,20,FALSE),"")</f>
        <v>Tim Kerum</v>
      </c>
      <c r="B3512" s="17" t="str">
        <f>IFERROR(VLOOKUP($F3512,'Location List'!$A$2:$T$644,19,FALSE),"")</f>
        <v>Mike Seymour</v>
      </c>
      <c r="C3512" s="17" t="str">
        <f>IFERROR(VLOOKUP($F3512,'Location List'!$A$2:$T$644,18,FALSE),"")</f>
        <v/>
      </c>
      <c r="D3512" s="17" t="str">
        <f>IFERROR(VLOOKUP($F3512,'Location List'!$A$2:$T$644,9,FALSE),"")</f>
        <v>PATTY CEDILLO</v>
      </c>
      <c r="E3512" s="17" t="str">
        <f>IFERROR(VLOOKUP($F3512,'Location List'!$A$2:$T$644,2,FALSE),"")</f>
        <v>ESCONDIDO</v>
      </c>
      <c r="F3512" s="26">
        <v>788</v>
      </c>
      <c r="G3512" s="29" t="s">
        <v>3272</v>
      </c>
      <c r="H3512" s="29" t="s">
        <v>3351</v>
      </c>
      <c r="I3512" s="26">
        <v>433</v>
      </c>
      <c r="J3512" s="26">
        <v>230</v>
      </c>
      <c r="K3512" s="26">
        <v>0</v>
      </c>
      <c r="L3512" s="26">
        <v>19</v>
      </c>
      <c r="M3512" s="26">
        <v>663</v>
      </c>
      <c r="N3512" s="26">
        <v>7313</v>
      </c>
      <c r="O3512" s="49">
        <v>11.03</v>
      </c>
    </row>
    <row r="3513" spans="1:15" ht="15" customHeight="1" x14ac:dyDescent="0.25">
      <c r="A3513" s="17" t="str">
        <f>IFERROR(VLOOKUP($F3513,'Location List'!$A$2:$T$644,20,FALSE),"")</f>
        <v>Tim Kerum</v>
      </c>
      <c r="B3513" s="17" t="str">
        <f>IFERROR(VLOOKUP($F3513,'Location List'!$A$2:$T$644,19,FALSE),"")</f>
        <v>Mike Seymour</v>
      </c>
      <c r="C3513" s="17" t="str">
        <f>IFERROR(VLOOKUP($F3513,'Location List'!$A$2:$T$644,18,FALSE),"")</f>
        <v/>
      </c>
      <c r="D3513" s="17" t="str">
        <f>IFERROR(VLOOKUP($F3513,'Location List'!$A$2:$T$644,9,FALSE),"")</f>
        <v>PATTY CEDILLO</v>
      </c>
      <c r="E3513" s="17" t="str">
        <f>IFERROR(VLOOKUP($F3513,'Location List'!$A$2:$T$644,2,FALSE),"")</f>
        <v>ESCONDIDO</v>
      </c>
      <c r="F3513" s="26">
        <v>788</v>
      </c>
      <c r="G3513" s="29" t="s">
        <v>3276</v>
      </c>
      <c r="H3513" s="29" t="s">
        <v>3305</v>
      </c>
      <c r="I3513" s="26">
        <v>114</v>
      </c>
      <c r="J3513" s="26">
        <v>79</v>
      </c>
      <c r="K3513" s="26">
        <v>0</v>
      </c>
      <c r="L3513" s="26">
        <v>14</v>
      </c>
      <c r="M3513" s="26">
        <v>193</v>
      </c>
      <c r="N3513" s="26">
        <v>169</v>
      </c>
      <c r="O3513" s="49">
        <v>0.876</v>
      </c>
    </row>
    <row r="3514" spans="1:15" ht="15" customHeight="1" x14ac:dyDescent="0.25">
      <c r="A3514" s="17" t="str">
        <f>IFERROR(VLOOKUP($F3514,'Location List'!$A$2:$T$644,20,FALSE),"")</f>
        <v>Tim Kerum</v>
      </c>
      <c r="B3514" s="17" t="str">
        <f>IFERROR(VLOOKUP($F3514,'Location List'!$A$2:$T$644,19,FALSE),"")</f>
        <v>Mike Seymour</v>
      </c>
      <c r="C3514" s="17" t="str">
        <f>IFERROR(VLOOKUP($F3514,'Location List'!$A$2:$T$644,18,FALSE),"")</f>
        <v/>
      </c>
      <c r="D3514" s="17" t="str">
        <f>IFERROR(VLOOKUP($F3514,'Location List'!$A$2:$T$644,9,FALSE),"")</f>
        <v>PATTY CEDILLO</v>
      </c>
      <c r="E3514" s="17" t="str">
        <f>IFERROR(VLOOKUP($F3514,'Location List'!$A$2:$T$644,2,FALSE),"")</f>
        <v>ESCONDIDO</v>
      </c>
      <c r="F3514" s="26">
        <v>788</v>
      </c>
      <c r="G3514" s="29" t="s">
        <v>3276</v>
      </c>
      <c r="H3514" s="29" t="s">
        <v>3306</v>
      </c>
      <c r="I3514" s="26">
        <v>92</v>
      </c>
      <c r="J3514" s="26">
        <v>64</v>
      </c>
      <c r="K3514" s="26">
        <v>0</v>
      </c>
      <c r="L3514" s="26">
        <v>14</v>
      </c>
      <c r="M3514" s="26">
        <v>156</v>
      </c>
      <c r="N3514" s="26">
        <v>256</v>
      </c>
      <c r="O3514" s="49">
        <v>1.641</v>
      </c>
    </row>
    <row r="3515" spans="1:15" ht="15" customHeight="1" x14ac:dyDescent="0.25">
      <c r="A3515" s="17" t="str">
        <f>IFERROR(VLOOKUP($F3515,'Location List'!$A$2:$T$644,20,FALSE),"")</f>
        <v>Tim Kerum</v>
      </c>
      <c r="B3515" s="17" t="str">
        <f>IFERROR(VLOOKUP($F3515,'Location List'!$A$2:$T$644,19,FALSE),"")</f>
        <v>Mike Seymour</v>
      </c>
      <c r="C3515" s="17" t="str">
        <f>IFERROR(VLOOKUP($F3515,'Location List'!$A$2:$T$644,18,FALSE),"")</f>
        <v/>
      </c>
      <c r="D3515" s="17" t="str">
        <f>IFERROR(VLOOKUP($F3515,'Location List'!$A$2:$T$644,9,FALSE),"")</f>
        <v>PATTY CEDILLO</v>
      </c>
      <c r="E3515" s="17" t="str">
        <f>IFERROR(VLOOKUP($F3515,'Location List'!$A$2:$T$644,2,FALSE),"")</f>
        <v>ESCONDIDO</v>
      </c>
      <c r="F3515" s="26">
        <v>788</v>
      </c>
      <c r="G3515" s="29" t="s">
        <v>3276</v>
      </c>
      <c r="H3515" s="29" t="s">
        <v>3501</v>
      </c>
      <c r="I3515" s="26">
        <v>599</v>
      </c>
      <c r="J3515" s="26">
        <v>827</v>
      </c>
      <c r="K3515" s="26">
        <v>0</v>
      </c>
      <c r="L3515" s="26">
        <v>14</v>
      </c>
      <c r="M3515" s="26">
        <v>1426</v>
      </c>
      <c r="N3515" s="26">
        <v>9455</v>
      </c>
      <c r="O3515" s="49">
        <v>6.63</v>
      </c>
    </row>
    <row r="3516" spans="1:15" ht="15" customHeight="1" x14ac:dyDescent="0.25">
      <c r="A3516" s="17" t="str">
        <f>IFERROR(VLOOKUP($F3516,'Location List'!$A$2:$T$644,20,FALSE),"")</f>
        <v>Tim Kerum</v>
      </c>
      <c r="B3516" s="17" t="str">
        <f>IFERROR(VLOOKUP($F3516,'Location List'!$A$2:$T$644,19,FALSE),"")</f>
        <v>Mike Seymour</v>
      </c>
      <c r="C3516" s="17" t="str">
        <f>IFERROR(VLOOKUP($F3516,'Location List'!$A$2:$T$644,18,FALSE),"")</f>
        <v/>
      </c>
      <c r="D3516" s="17" t="str">
        <f>IFERROR(VLOOKUP($F3516,'Location List'!$A$2:$T$644,9,FALSE),"")</f>
        <v>PATTY CEDILLO</v>
      </c>
      <c r="E3516" s="17" t="str">
        <f>IFERROR(VLOOKUP($F3516,'Location List'!$A$2:$T$644,2,FALSE),"")</f>
        <v>ESCONDIDO</v>
      </c>
      <c r="F3516" s="26">
        <v>788</v>
      </c>
      <c r="G3516" s="29" t="s">
        <v>3278</v>
      </c>
      <c r="H3516" s="29" t="s">
        <v>3314</v>
      </c>
      <c r="I3516" s="26">
        <v>105</v>
      </c>
      <c r="J3516" s="26">
        <v>97</v>
      </c>
      <c r="K3516" s="26">
        <v>0</v>
      </c>
      <c r="L3516" s="26">
        <v>18</v>
      </c>
      <c r="M3516" s="26">
        <v>202</v>
      </c>
      <c r="N3516" s="26">
        <v>284</v>
      </c>
      <c r="O3516" s="49">
        <v>1.4059999999999999</v>
      </c>
    </row>
    <row r="3517" spans="1:15" ht="15" customHeight="1" x14ac:dyDescent="0.25">
      <c r="A3517" s="17" t="str">
        <f>IFERROR(VLOOKUP($F3517,'Location List'!$A$2:$T$644,20,FALSE),"")</f>
        <v>Tim Kerum</v>
      </c>
      <c r="B3517" s="17" t="str">
        <f>IFERROR(VLOOKUP($F3517,'Location List'!$A$2:$T$644,19,FALSE),"")</f>
        <v>Mike Seymour</v>
      </c>
      <c r="C3517" s="17" t="str">
        <f>IFERROR(VLOOKUP($F3517,'Location List'!$A$2:$T$644,18,FALSE),"")</f>
        <v/>
      </c>
      <c r="D3517" s="17" t="str">
        <f>IFERROR(VLOOKUP($F3517,'Location List'!$A$2:$T$644,9,FALSE),"")</f>
        <v>PATTY CEDILLO</v>
      </c>
      <c r="E3517" s="17" t="str">
        <f>IFERROR(VLOOKUP($F3517,'Location List'!$A$2:$T$644,2,FALSE),"")</f>
        <v>ESCONDIDO</v>
      </c>
      <c r="F3517" s="26">
        <v>788</v>
      </c>
      <c r="G3517" s="29" t="s">
        <v>3278</v>
      </c>
      <c r="H3517" s="29" t="s">
        <v>3525</v>
      </c>
      <c r="I3517" s="26">
        <v>323</v>
      </c>
      <c r="J3517" s="26">
        <v>260</v>
      </c>
      <c r="K3517" s="26">
        <v>0</v>
      </c>
      <c r="L3517" s="26">
        <v>18</v>
      </c>
      <c r="M3517" s="26">
        <v>583</v>
      </c>
      <c r="N3517" s="26">
        <v>827</v>
      </c>
      <c r="O3517" s="49">
        <v>1.419</v>
      </c>
    </row>
    <row r="3518" spans="1:15" ht="15" customHeight="1" x14ac:dyDescent="0.25">
      <c r="A3518" s="17" t="str">
        <f>IFERROR(VLOOKUP($F3518,'Location List'!$A$2:$T$644,20,FALSE),"")</f>
        <v>Tim Kerum</v>
      </c>
      <c r="B3518" s="17" t="str">
        <f>IFERROR(VLOOKUP($F3518,'Location List'!$A$2:$T$644,19,FALSE),"")</f>
        <v>Mike Seymour</v>
      </c>
      <c r="C3518" s="17" t="str">
        <f>IFERROR(VLOOKUP($F3518,'Location List'!$A$2:$T$644,18,FALSE),"")</f>
        <v/>
      </c>
      <c r="D3518" s="17" t="str">
        <f>IFERROR(VLOOKUP($F3518,'Location List'!$A$2:$T$644,9,FALSE),"")</f>
        <v>PATTY CEDILLO</v>
      </c>
      <c r="E3518" s="17" t="str">
        <f>IFERROR(VLOOKUP($F3518,'Location List'!$A$2:$T$644,2,FALSE),"")</f>
        <v>ESCONDIDO</v>
      </c>
      <c r="F3518" s="26">
        <v>788</v>
      </c>
      <c r="G3518" s="29" t="s">
        <v>3278</v>
      </c>
      <c r="H3518" s="29" t="s">
        <v>3360</v>
      </c>
      <c r="I3518" s="26">
        <v>208</v>
      </c>
      <c r="J3518" s="26">
        <v>184</v>
      </c>
      <c r="K3518" s="26">
        <v>0</v>
      </c>
      <c r="L3518" s="26">
        <v>17</v>
      </c>
      <c r="M3518" s="26">
        <v>392</v>
      </c>
      <c r="N3518" s="26">
        <v>714</v>
      </c>
      <c r="O3518" s="49">
        <v>1.821</v>
      </c>
    </row>
    <row r="3519" spans="1:15" ht="15" customHeight="1" x14ac:dyDescent="0.25">
      <c r="A3519" s="17" t="str">
        <f>IFERROR(VLOOKUP($F3519,'Location List'!$A$2:$T$644,20,FALSE),"")</f>
        <v>Tim Kerum</v>
      </c>
      <c r="B3519" s="17" t="str">
        <f>IFERROR(VLOOKUP($F3519,'Location List'!$A$2:$T$644,19,FALSE),"")</f>
        <v>Mike Seymour</v>
      </c>
      <c r="C3519" s="17" t="str">
        <f>IFERROR(VLOOKUP($F3519,'Location List'!$A$2:$T$644,18,FALSE),"")</f>
        <v/>
      </c>
      <c r="D3519" s="17" t="str">
        <f>IFERROR(VLOOKUP($F3519,'Location List'!$A$2:$T$644,9,FALSE),"")</f>
        <v>PATTY CEDILLO</v>
      </c>
      <c r="E3519" s="17" t="str">
        <f>IFERROR(VLOOKUP($F3519,'Location List'!$A$2:$T$644,2,FALSE),"")</f>
        <v>ESCONDIDO</v>
      </c>
      <c r="F3519" s="26">
        <v>788</v>
      </c>
      <c r="G3519" s="29" t="s">
        <v>3278</v>
      </c>
      <c r="H3519" s="29" t="s">
        <v>3343</v>
      </c>
      <c r="I3519" s="26">
        <v>208</v>
      </c>
      <c r="J3519" s="26">
        <v>236</v>
      </c>
      <c r="K3519" s="26">
        <v>0</v>
      </c>
      <c r="L3519" s="26">
        <v>16</v>
      </c>
      <c r="M3519" s="26">
        <v>444</v>
      </c>
      <c r="N3519" s="26">
        <v>631</v>
      </c>
      <c r="O3519" s="49">
        <v>1.421</v>
      </c>
    </row>
    <row r="3520" spans="1:15" ht="15" customHeight="1" x14ac:dyDescent="0.25">
      <c r="A3520" s="17" t="str">
        <f>IFERROR(VLOOKUP($F3520,'Location List'!$A$2:$T$644,20,FALSE),"")</f>
        <v>Tim Kerum</v>
      </c>
      <c r="B3520" s="17" t="str">
        <f>IFERROR(VLOOKUP($F3520,'Location List'!$A$2:$T$644,19,FALSE),"")</f>
        <v>Mike Seymour</v>
      </c>
      <c r="C3520" s="17" t="str">
        <f>IFERROR(VLOOKUP($F3520,'Location List'!$A$2:$T$644,18,FALSE),"")</f>
        <v/>
      </c>
      <c r="D3520" s="17" t="str">
        <f>IFERROR(VLOOKUP($F3520,'Location List'!$A$2:$T$644,9,FALSE),"")</f>
        <v>PATTY CEDILLO</v>
      </c>
      <c r="E3520" s="17" t="str">
        <f>IFERROR(VLOOKUP($F3520,'Location List'!$A$2:$T$644,2,FALSE),"")</f>
        <v>ESCONDIDO</v>
      </c>
      <c r="F3520" s="26">
        <v>788</v>
      </c>
      <c r="G3520" s="29" t="s">
        <v>3278</v>
      </c>
      <c r="H3520" s="29" t="s">
        <v>3561</v>
      </c>
      <c r="I3520" s="26">
        <v>449</v>
      </c>
      <c r="J3520" s="26">
        <v>542</v>
      </c>
      <c r="K3520" s="26">
        <v>0</v>
      </c>
      <c r="L3520" s="26">
        <v>17</v>
      </c>
      <c r="M3520" s="26">
        <v>991</v>
      </c>
      <c r="N3520" s="26">
        <v>7741</v>
      </c>
      <c r="O3520" s="49">
        <v>7.8109999999999999</v>
      </c>
    </row>
    <row r="3521" spans="1:15" ht="15" customHeight="1" x14ac:dyDescent="0.25">
      <c r="A3521" s="17" t="str">
        <f>IFERROR(VLOOKUP($F3521,'Location List'!$A$2:$T$644,20,FALSE),"")</f>
        <v>Tim Kerum</v>
      </c>
      <c r="B3521" s="17" t="str">
        <f>IFERROR(VLOOKUP($F3521,'Location List'!$A$2:$T$644,19,FALSE),"")</f>
        <v>Mike Seymour</v>
      </c>
      <c r="C3521" s="17" t="str">
        <f>IFERROR(VLOOKUP($F3521,'Location List'!$A$2:$T$644,18,FALSE),"")</f>
        <v/>
      </c>
      <c r="D3521" s="17" t="str">
        <f>IFERROR(VLOOKUP($F3521,'Location List'!$A$2:$T$644,9,FALSE),"")</f>
        <v>PATTY CEDILLO</v>
      </c>
      <c r="E3521" s="17" t="str">
        <f>IFERROR(VLOOKUP($F3521,'Location List'!$A$2:$T$644,2,FALSE),"")</f>
        <v>ESCONDIDO</v>
      </c>
      <c r="F3521" s="26">
        <v>788</v>
      </c>
      <c r="G3521" s="29" t="s">
        <v>3278</v>
      </c>
      <c r="H3521" s="29" t="s">
        <v>3410</v>
      </c>
      <c r="I3521" s="26">
        <v>200</v>
      </c>
      <c r="J3521" s="26">
        <v>150</v>
      </c>
      <c r="K3521" s="26">
        <v>0</v>
      </c>
      <c r="L3521" s="26">
        <v>18</v>
      </c>
      <c r="M3521" s="26">
        <v>350</v>
      </c>
      <c r="N3521" s="26">
        <v>657</v>
      </c>
      <c r="O3521" s="49">
        <v>1.877</v>
      </c>
    </row>
    <row r="3522" spans="1:15" ht="15" customHeight="1" x14ac:dyDescent="0.25">
      <c r="A3522" s="17" t="str">
        <f>IFERROR(VLOOKUP($F3522,'Location List'!$A$2:$T$644,20,FALSE),"")</f>
        <v>Bill Eich</v>
      </c>
      <c r="B3522" s="17" t="str">
        <f>IFERROR(VLOOKUP($F3522,'Location List'!$A$2:$T$644,19,FALSE),"")</f>
        <v>Mike Seymour</v>
      </c>
      <c r="C3522" s="17" t="str">
        <f>IFERROR(VLOOKUP($F3522,'Location List'!$A$2:$T$644,18,FALSE),"")</f>
        <v>Brian Osborne</v>
      </c>
      <c r="D3522" s="17" t="str">
        <f>IFERROR(VLOOKUP($F3522,'Location List'!$A$2:$T$644,9,FALSE),"")</f>
        <v>PETER PANUNZI</v>
      </c>
      <c r="E3522" s="17" t="str">
        <f>IFERROR(VLOOKUP($F3522,'Location List'!$A$2:$T$644,2,FALSE),"")</f>
        <v>POMPANO BEACH</v>
      </c>
      <c r="F3522" s="26">
        <v>789</v>
      </c>
      <c r="G3522" s="29" t="s">
        <v>3272</v>
      </c>
      <c r="H3522" s="29" t="s">
        <v>3273</v>
      </c>
      <c r="I3522" s="26">
        <v>383</v>
      </c>
      <c r="J3522" s="26">
        <v>450</v>
      </c>
      <c r="K3522" s="26">
        <v>0</v>
      </c>
      <c r="L3522" s="26">
        <v>19</v>
      </c>
      <c r="M3522" s="26">
        <v>833</v>
      </c>
      <c r="N3522" s="26">
        <v>7165</v>
      </c>
      <c r="O3522" s="49">
        <v>8.6010000000000009</v>
      </c>
    </row>
    <row r="3523" spans="1:15" ht="15" customHeight="1" x14ac:dyDescent="0.25">
      <c r="A3523" s="17" t="str">
        <f>IFERROR(VLOOKUP($F3523,'Location List'!$A$2:$T$644,20,FALSE),"")</f>
        <v>Bill Eich</v>
      </c>
      <c r="B3523" s="17" t="str">
        <f>IFERROR(VLOOKUP($F3523,'Location List'!$A$2:$T$644,19,FALSE),"")</f>
        <v>Mike Seymour</v>
      </c>
      <c r="C3523" s="17" t="str">
        <f>IFERROR(VLOOKUP($F3523,'Location List'!$A$2:$T$644,18,FALSE),"")</f>
        <v>Brian Osborne</v>
      </c>
      <c r="D3523" s="17" t="str">
        <f>IFERROR(VLOOKUP($F3523,'Location List'!$A$2:$T$644,9,FALSE),"")</f>
        <v>PETER PANUNZI</v>
      </c>
      <c r="E3523" s="17" t="str">
        <f>IFERROR(VLOOKUP($F3523,'Location List'!$A$2:$T$644,2,FALSE),"")</f>
        <v>POMPANO BEACH</v>
      </c>
      <c r="F3523" s="26">
        <v>789</v>
      </c>
      <c r="G3523" s="29" t="s">
        <v>3272</v>
      </c>
      <c r="H3523" s="29" t="s">
        <v>3327</v>
      </c>
      <c r="I3523" s="26">
        <v>144</v>
      </c>
      <c r="J3523" s="26">
        <v>174</v>
      </c>
      <c r="K3523" s="26">
        <v>0</v>
      </c>
      <c r="L3523" s="26">
        <v>16</v>
      </c>
      <c r="M3523" s="26">
        <v>318</v>
      </c>
      <c r="N3523" s="26">
        <v>606</v>
      </c>
      <c r="O3523" s="49">
        <v>1.9059999999999999</v>
      </c>
    </row>
    <row r="3524" spans="1:15" ht="15" customHeight="1" x14ac:dyDescent="0.25">
      <c r="A3524" s="17" t="str">
        <f>IFERROR(VLOOKUP($F3524,'Location List'!$A$2:$T$644,20,FALSE),"")</f>
        <v>Bill Eich</v>
      </c>
      <c r="B3524" s="17" t="str">
        <f>IFERROR(VLOOKUP($F3524,'Location List'!$A$2:$T$644,19,FALSE),"")</f>
        <v>Mike Seymour</v>
      </c>
      <c r="C3524" s="17" t="str">
        <f>IFERROR(VLOOKUP($F3524,'Location List'!$A$2:$T$644,18,FALSE),"")</f>
        <v>Brian Osborne</v>
      </c>
      <c r="D3524" s="17" t="str">
        <f>IFERROR(VLOOKUP($F3524,'Location List'!$A$2:$T$644,9,FALSE),"")</f>
        <v>PETER PANUNZI</v>
      </c>
      <c r="E3524" s="17" t="str">
        <f>IFERROR(VLOOKUP($F3524,'Location List'!$A$2:$T$644,2,FALSE),"")</f>
        <v>POMPANO BEACH</v>
      </c>
      <c r="F3524" s="26">
        <v>789</v>
      </c>
      <c r="G3524" s="29" t="s">
        <v>3278</v>
      </c>
      <c r="H3524" s="29" t="s">
        <v>3436</v>
      </c>
      <c r="I3524" s="26">
        <v>140</v>
      </c>
      <c r="J3524" s="26">
        <v>85</v>
      </c>
      <c r="K3524" s="26">
        <v>0</v>
      </c>
      <c r="L3524" s="26">
        <v>18</v>
      </c>
      <c r="M3524" s="26">
        <v>225</v>
      </c>
      <c r="N3524" s="26">
        <v>409</v>
      </c>
      <c r="O3524" s="49">
        <v>1.8180000000000001</v>
      </c>
    </row>
    <row r="3525" spans="1:15" ht="15" customHeight="1" x14ac:dyDescent="0.25">
      <c r="A3525" s="17" t="str">
        <f>IFERROR(VLOOKUP($F3525,'Location List'!$A$2:$T$644,20,FALSE),"")</f>
        <v>Bill Eich</v>
      </c>
      <c r="B3525" s="17" t="str">
        <f>IFERROR(VLOOKUP($F3525,'Location List'!$A$2:$T$644,19,FALSE),"")</f>
        <v>Mike Seymour</v>
      </c>
      <c r="C3525" s="17" t="str">
        <f>IFERROR(VLOOKUP($F3525,'Location List'!$A$2:$T$644,18,FALSE),"")</f>
        <v>Brian Osborne</v>
      </c>
      <c r="D3525" s="17" t="str">
        <f>IFERROR(VLOOKUP($F3525,'Location List'!$A$2:$T$644,9,FALSE),"")</f>
        <v>PETER PANUNZI</v>
      </c>
      <c r="E3525" s="17" t="str">
        <f>IFERROR(VLOOKUP($F3525,'Location List'!$A$2:$T$644,2,FALSE),"")</f>
        <v>POMPANO BEACH</v>
      </c>
      <c r="F3525" s="26">
        <v>789</v>
      </c>
      <c r="G3525" s="29" t="s">
        <v>3278</v>
      </c>
      <c r="H3525" s="29" t="s">
        <v>3360</v>
      </c>
      <c r="I3525" s="26">
        <v>263</v>
      </c>
      <c r="J3525" s="26">
        <v>260</v>
      </c>
      <c r="K3525" s="26">
        <v>0</v>
      </c>
      <c r="L3525" s="26">
        <v>20</v>
      </c>
      <c r="M3525" s="26">
        <v>523</v>
      </c>
      <c r="N3525" s="26">
        <v>759</v>
      </c>
      <c r="O3525" s="49">
        <v>1.4510000000000001</v>
      </c>
    </row>
    <row r="3526" spans="1:15" ht="15" customHeight="1" x14ac:dyDescent="0.25">
      <c r="A3526" s="17" t="str">
        <f>IFERROR(VLOOKUP($F3526,'Location List'!$A$2:$T$644,20,FALSE),"")</f>
        <v>Bill Eich</v>
      </c>
      <c r="B3526" s="17" t="str">
        <f>IFERROR(VLOOKUP($F3526,'Location List'!$A$2:$T$644,19,FALSE),"")</f>
        <v>Mike Seymour</v>
      </c>
      <c r="C3526" s="17" t="str">
        <f>IFERROR(VLOOKUP($F3526,'Location List'!$A$2:$T$644,18,FALSE),"")</f>
        <v>Brian Osborne</v>
      </c>
      <c r="D3526" s="17" t="str">
        <f>IFERROR(VLOOKUP($F3526,'Location List'!$A$2:$T$644,9,FALSE),"")</f>
        <v>PETER PANUNZI</v>
      </c>
      <c r="E3526" s="17" t="str">
        <f>IFERROR(VLOOKUP($F3526,'Location List'!$A$2:$T$644,2,FALSE),"")</f>
        <v>POMPANO BEACH</v>
      </c>
      <c r="F3526" s="26">
        <v>789</v>
      </c>
      <c r="G3526" s="29" t="s">
        <v>3278</v>
      </c>
      <c r="H3526" s="29" t="s">
        <v>3343</v>
      </c>
      <c r="I3526" s="26">
        <v>329</v>
      </c>
      <c r="J3526" s="26">
        <v>335</v>
      </c>
      <c r="K3526" s="26">
        <v>0</v>
      </c>
      <c r="L3526" s="26">
        <v>17</v>
      </c>
      <c r="M3526" s="26">
        <v>664</v>
      </c>
      <c r="N3526" s="26">
        <v>0</v>
      </c>
      <c r="O3526" s="49">
        <v>0</v>
      </c>
    </row>
    <row r="3527" spans="1:15" ht="15" customHeight="1" x14ac:dyDescent="0.25">
      <c r="A3527" s="17" t="str">
        <f>IFERROR(VLOOKUP($F3527,'Location List'!$A$2:$T$644,20,FALSE),"")</f>
        <v>Bill Eich</v>
      </c>
      <c r="B3527" s="17" t="str">
        <f>IFERROR(VLOOKUP($F3527,'Location List'!$A$2:$T$644,19,FALSE),"")</f>
        <v>Mike Seymour</v>
      </c>
      <c r="C3527" s="17" t="str">
        <f>IFERROR(VLOOKUP($F3527,'Location List'!$A$2:$T$644,18,FALSE),"")</f>
        <v>Brian Osborne</v>
      </c>
      <c r="D3527" s="17" t="str">
        <f>IFERROR(VLOOKUP($F3527,'Location List'!$A$2:$T$644,9,FALSE),"")</f>
        <v>PETER PANUNZI</v>
      </c>
      <c r="E3527" s="17" t="str">
        <f>IFERROR(VLOOKUP($F3527,'Location List'!$A$2:$T$644,2,FALSE),"")</f>
        <v>POMPANO BEACH</v>
      </c>
      <c r="F3527" s="26">
        <v>789</v>
      </c>
      <c r="G3527" s="29" t="s">
        <v>3278</v>
      </c>
      <c r="H3527" s="29" t="s">
        <v>3455</v>
      </c>
      <c r="I3527" s="26">
        <v>249</v>
      </c>
      <c r="J3527" s="26">
        <v>219</v>
      </c>
      <c r="K3527" s="26">
        <v>0</v>
      </c>
      <c r="L3527" s="26">
        <v>16</v>
      </c>
      <c r="M3527" s="26">
        <v>468</v>
      </c>
      <c r="N3527" s="26">
        <v>739</v>
      </c>
      <c r="O3527" s="49">
        <v>1.579</v>
      </c>
    </row>
    <row r="3528" spans="1:15" ht="15" customHeight="1" x14ac:dyDescent="0.25">
      <c r="A3528" s="17" t="str">
        <f>IFERROR(VLOOKUP($F3528,'Location List'!$A$2:$T$644,20,FALSE),"")</f>
        <v>Bill Eich</v>
      </c>
      <c r="B3528" s="17" t="str">
        <f>IFERROR(VLOOKUP($F3528,'Location List'!$A$2:$T$644,19,FALSE),"")</f>
        <v>Mike Seymour</v>
      </c>
      <c r="C3528" s="17" t="str">
        <f>IFERROR(VLOOKUP($F3528,'Location List'!$A$2:$T$644,18,FALSE),"")</f>
        <v>Hoang Dao</v>
      </c>
      <c r="D3528" s="17" t="str">
        <f>IFERROR(VLOOKUP($F3528,'Location List'!$A$2:$T$644,9,FALSE),"")</f>
        <v>FRANK RAMIREZ</v>
      </c>
      <c r="E3528" s="17" t="str">
        <f>IFERROR(VLOOKUP($F3528,'Location List'!$A$2:$T$644,2,FALSE),"")</f>
        <v>HOUSTON-NORTHLINE</v>
      </c>
      <c r="F3528" s="26">
        <v>790</v>
      </c>
      <c r="G3528" s="29" t="s">
        <v>3328</v>
      </c>
      <c r="H3528" s="29" t="s">
        <v>3587</v>
      </c>
      <c r="I3528" s="26">
        <v>791</v>
      </c>
      <c r="J3528" s="26">
        <v>219</v>
      </c>
      <c r="K3528" s="26">
        <v>0</v>
      </c>
      <c r="L3528" s="26">
        <v>14</v>
      </c>
      <c r="M3528" s="26">
        <v>1010</v>
      </c>
      <c r="N3528" s="26">
        <v>6919</v>
      </c>
      <c r="O3528" s="49">
        <v>6.85</v>
      </c>
    </row>
    <row r="3529" spans="1:15" ht="15" customHeight="1" x14ac:dyDescent="0.25">
      <c r="A3529" s="17" t="str">
        <f>IFERROR(VLOOKUP($F3529,'Location List'!$A$2:$T$644,20,FALSE),"")</f>
        <v>Bill Eich</v>
      </c>
      <c r="B3529" s="17" t="str">
        <f>IFERROR(VLOOKUP($F3529,'Location List'!$A$2:$T$644,19,FALSE),"")</f>
        <v>Mike Seymour</v>
      </c>
      <c r="C3529" s="17" t="str">
        <f>IFERROR(VLOOKUP($F3529,'Location List'!$A$2:$T$644,18,FALSE),"")</f>
        <v>Hoang Dao</v>
      </c>
      <c r="D3529" s="17" t="str">
        <f>IFERROR(VLOOKUP($F3529,'Location List'!$A$2:$T$644,9,FALSE),"")</f>
        <v>FRANK RAMIREZ</v>
      </c>
      <c r="E3529" s="17" t="str">
        <f>IFERROR(VLOOKUP($F3529,'Location List'!$A$2:$T$644,2,FALSE),"")</f>
        <v>HOUSTON-NORTHLINE</v>
      </c>
      <c r="F3529" s="26">
        <v>790</v>
      </c>
      <c r="G3529" s="29" t="s">
        <v>3272</v>
      </c>
      <c r="H3529" s="29" t="s">
        <v>3657</v>
      </c>
      <c r="I3529" s="26">
        <v>103</v>
      </c>
      <c r="J3529" s="26">
        <v>184</v>
      </c>
      <c r="K3529" s="26">
        <v>0</v>
      </c>
      <c r="L3529" s="26">
        <v>15</v>
      </c>
      <c r="M3529" s="26">
        <v>287</v>
      </c>
      <c r="N3529" s="26">
        <v>1750</v>
      </c>
      <c r="O3529" s="49">
        <v>6.0979999999999999</v>
      </c>
    </row>
    <row r="3530" spans="1:15" ht="15" customHeight="1" x14ac:dyDescent="0.25">
      <c r="A3530" s="17" t="str">
        <f>IFERROR(VLOOKUP($F3530,'Location List'!$A$2:$T$644,20,FALSE),"")</f>
        <v>Bill Eich</v>
      </c>
      <c r="B3530" s="17" t="str">
        <f>IFERROR(VLOOKUP($F3530,'Location List'!$A$2:$T$644,19,FALSE),"")</f>
        <v>Mike Seymour</v>
      </c>
      <c r="C3530" s="17" t="str">
        <f>IFERROR(VLOOKUP($F3530,'Location List'!$A$2:$T$644,18,FALSE),"")</f>
        <v>Hoang Dao</v>
      </c>
      <c r="D3530" s="17" t="str">
        <f>IFERROR(VLOOKUP($F3530,'Location List'!$A$2:$T$644,9,FALSE),"")</f>
        <v>FRANK RAMIREZ</v>
      </c>
      <c r="E3530" s="17" t="str">
        <f>IFERROR(VLOOKUP($F3530,'Location List'!$A$2:$T$644,2,FALSE),"")</f>
        <v>HOUSTON-NORTHLINE</v>
      </c>
      <c r="F3530" s="26">
        <v>790</v>
      </c>
      <c r="G3530" s="29" t="s">
        <v>3278</v>
      </c>
      <c r="H3530" s="29" t="s">
        <v>3302</v>
      </c>
      <c r="I3530" s="26">
        <v>28</v>
      </c>
      <c r="J3530" s="26">
        <v>37</v>
      </c>
      <c r="K3530" s="26">
        <v>0</v>
      </c>
      <c r="L3530" s="26">
        <v>14</v>
      </c>
      <c r="M3530" s="26">
        <v>65</v>
      </c>
      <c r="N3530" s="26">
        <v>470</v>
      </c>
      <c r="O3530" s="49">
        <v>7.2309999999999999</v>
      </c>
    </row>
    <row r="3531" spans="1:15" ht="15" customHeight="1" x14ac:dyDescent="0.25">
      <c r="A3531" s="17" t="str">
        <f>IFERROR(VLOOKUP($F3531,'Location List'!$A$2:$T$644,20,FALSE),"")</f>
        <v>Bill Eich</v>
      </c>
      <c r="B3531" s="17" t="str">
        <f>IFERROR(VLOOKUP($F3531,'Location List'!$A$2:$T$644,19,FALSE),"")</f>
        <v>Mike Seymour</v>
      </c>
      <c r="C3531" s="17" t="str">
        <f>IFERROR(VLOOKUP($F3531,'Location List'!$A$2:$T$644,18,FALSE),"")</f>
        <v>Hoang Dao</v>
      </c>
      <c r="D3531" s="17" t="str">
        <f>IFERROR(VLOOKUP($F3531,'Location List'!$A$2:$T$644,9,FALSE),"")</f>
        <v>FRANK RAMIREZ</v>
      </c>
      <c r="E3531" s="17" t="str">
        <f>IFERROR(VLOOKUP($F3531,'Location List'!$A$2:$T$644,2,FALSE),"")</f>
        <v>HOUSTON-NORTHLINE</v>
      </c>
      <c r="F3531" s="26">
        <v>790</v>
      </c>
      <c r="G3531" s="29" t="s">
        <v>3278</v>
      </c>
      <c r="H3531" s="29" t="s">
        <v>3388</v>
      </c>
      <c r="I3531" s="26">
        <v>159</v>
      </c>
      <c r="J3531" s="26">
        <v>185</v>
      </c>
      <c r="K3531" s="26">
        <v>0</v>
      </c>
      <c r="L3531" s="26">
        <v>17</v>
      </c>
      <c r="M3531" s="26">
        <v>344</v>
      </c>
      <c r="N3531" s="26">
        <v>345</v>
      </c>
      <c r="O3531" s="49">
        <v>1.0029999999999999</v>
      </c>
    </row>
    <row r="3532" spans="1:15" ht="15" customHeight="1" x14ac:dyDescent="0.25">
      <c r="A3532" s="17" t="str">
        <f>IFERROR(VLOOKUP($F3532,'Location List'!$A$2:$T$644,20,FALSE),"")</f>
        <v>Bill Eich</v>
      </c>
      <c r="B3532" s="17" t="str">
        <f>IFERROR(VLOOKUP($F3532,'Location List'!$A$2:$T$644,19,FALSE),"")</f>
        <v>Mike Seymour</v>
      </c>
      <c r="C3532" s="17" t="str">
        <f>IFERROR(VLOOKUP($F3532,'Location List'!$A$2:$T$644,18,FALSE),"")</f>
        <v>Hoang Dao</v>
      </c>
      <c r="D3532" s="17" t="str">
        <f>IFERROR(VLOOKUP($F3532,'Location List'!$A$2:$T$644,9,FALSE),"")</f>
        <v>FRANK RAMIREZ</v>
      </c>
      <c r="E3532" s="17" t="str">
        <f>IFERROR(VLOOKUP($F3532,'Location List'!$A$2:$T$644,2,FALSE),"")</f>
        <v>HOUSTON-NORTHLINE</v>
      </c>
      <c r="F3532" s="26">
        <v>790</v>
      </c>
      <c r="G3532" s="29" t="s">
        <v>3278</v>
      </c>
      <c r="H3532" s="29" t="s">
        <v>3336</v>
      </c>
      <c r="I3532" s="26">
        <v>122</v>
      </c>
      <c r="J3532" s="26">
        <v>160</v>
      </c>
      <c r="K3532" s="26">
        <v>0</v>
      </c>
      <c r="L3532" s="26">
        <v>14</v>
      </c>
      <c r="M3532" s="26">
        <v>282</v>
      </c>
      <c r="N3532" s="26">
        <v>500</v>
      </c>
      <c r="O3532" s="49">
        <v>1.7729999999999999</v>
      </c>
    </row>
    <row r="3533" spans="1:15" ht="15" customHeight="1" x14ac:dyDescent="0.25">
      <c r="A3533" s="17" t="str">
        <f>IFERROR(VLOOKUP($F3533,'Location List'!$A$2:$T$644,20,FALSE),"")</f>
        <v>Bill Eich</v>
      </c>
      <c r="B3533" s="17" t="str">
        <f>IFERROR(VLOOKUP($F3533,'Location List'!$A$2:$T$644,19,FALSE),"")</f>
        <v>Mike Seymour</v>
      </c>
      <c r="C3533" s="17" t="str">
        <f>IFERROR(VLOOKUP($F3533,'Location List'!$A$2:$T$644,18,FALSE),"")</f>
        <v>Hoang Dao</v>
      </c>
      <c r="D3533" s="17" t="str">
        <f>IFERROR(VLOOKUP($F3533,'Location List'!$A$2:$T$644,9,FALSE),"")</f>
        <v>FRANK RAMIREZ</v>
      </c>
      <c r="E3533" s="17" t="str">
        <f>IFERROR(VLOOKUP($F3533,'Location List'!$A$2:$T$644,2,FALSE),"")</f>
        <v>HOUSTON-NORTHLINE</v>
      </c>
      <c r="F3533" s="26">
        <v>790</v>
      </c>
      <c r="G3533" s="29" t="s">
        <v>3495</v>
      </c>
      <c r="H3533" s="29" t="s">
        <v>3289</v>
      </c>
      <c r="I3533" s="26">
        <v>357</v>
      </c>
      <c r="J3533" s="26">
        <v>308</v>
      </c>
      <c r="K3533" s="26">
        <v>0</v>
      </c>
      <c r="L3533" s="26">
        <v>27</v>
      </c>
      <c r="M3533" s="26">
        <v>665</v>
      </c>
      <c r="N3533" s="26">
        <v>8883</v>
      </c>
      <c r="O3533" s="49">
        <v>13.358000000000001</v>
      </c>
    </row>
    <row r="3534" spans="1:15" ht="15" customHeight="1" x14ac:dyDescent="0.25">
      <c r="A3534" s="17" t="str">
        <f>IFERROR(VLOOKUP($F3534,'Location List'!$A$2:$T$644,20,FALSE),"")</f>
        <v>Tim Kerum</v>
      </c>
      <c r="B3534" s="17" t="str">
        <f>IFERROR(VLOOKUP($F3534,'Location List'!$A$2:$T$644,19,FALSE),"")</f>
        <v>Mike Seymour</v>
      </c>
      <c r="C3534" s="17" t="str">
        <f>IFERROR(VLOOKUP($F3534,'Location List'!$A$2:$T$644,18,FALSE),"")</f>
        <v>Dean Bilstein</v>
      </c>
      <c r="D3534" s="17" t="str">
        <f>IFERROR(VLOOKUP($F3534,'Location List'!$A$2:$T$644,9,FALSE),"")</f>
        <v>Eric Montes</v>
      </c>
      <c r="E3534" s="17" t="str">
        <f>IFERROR(VLOOKUP($F3534,'Location List'!$A$2:$T$644,2,FALSE),"")</f>
        <v>WOODBURY</v>
      </c>
      <c r="F3534" s="26">
        <v>792</v>
      </c>
      <c r="G3534" s="29" t="s">
        <v>3272</v>
      </c>
      <c r="H3534" s="29" t="s">
        <v>3322</v>
      </c>
      <c r="I3534" s="26">
        <v>1204</v>
      </c>
      <c r="J3534" s="26">
        <v>699</v>
      </c>
      <c r="K3534" s="26">
        <v>0</v>
      </c>
      <c r="L3534" s="26">
        <v>10</v>
      </c>
      <c r="M3534" s="26">
        <v>1903</v>
      </c>
      <c r="N3534" s="26">
        <v>12650</v>
      </c>
      <c r="O3534" s="49">
        <v>6.6470000000000002</v>
      </c>
    </row>
    <row r="3535" spans="1:15" ht="15" customHeight="1" x14ac:dyDescent="0.25">
      <c r="A3535" s="17" t="str">
        <f>IFERROR(VLOOKUP($F3535,'Location List'!$A$2:$T$644,20,FALSE),"")</f>
        <v>Tim Kerum</v>
      </c>
      <c r="B3535" s="17" t="str">
        <f>IFERROR(VLOOKUP($F3535,'Location List'!$A$2:$T$644,19,FALSE),"")</f>
        <v>Mike Seymour</v>
      </c>
      <c r="C3535" s="17" t="str">
        <f>IFERROR(VLOOKUP($F3535,'Location List'!$A$2:$T$644,18,FALSE),"")</f>
        <v>Dean Bilstein</v>
      </c>
      <c r="D3535" s="17" t="str">
        <f>IFERROR(VLOOKUP($F3535,'Location List'!$A$2:$T$644,9,FALSE),"")</f>
        <v>Eric Montes</v>
      </c>
      <c r="E3535" s="17" t="str">
        <f>IFERROR(VLOOKUP($F3535,'Location List'!$A$2:$T$644,2,FALSE),"")</f>
        <v>WOODBURY</v>
      </c>
      <c r="F3535" s="26">
        <v>792</v>
      </c>
      <c r="G3535" s="29" t="s">
        <v>3492</v>
      </c>
      <c r="H3535" s="29" t="s">
        <v>3595</v>
      </c>
      <c r="I3535" s="26">
        <v>93</v>
      </c>
      <c r="J3535" s="26">
        <v>114</v>
      </c>
      <c r="K3535" s="26">
        <v>0</v>
      </c>
      <c r="L3535" s="26">
        <v>13</v>
      </c>
      <c r="M3535" s="26">
        <v>207</v>
      </c>
      <c r="N3535" s="26">
        <v>1663</v>
      </c>
      <c r="O3535" s="49">
        <v>8.0340000000000007</v>
      </c>
    </row>
    <row r="3536" spans="1:15" ht="15" customHeight="1" x14ac:dyDescent="0.25">
      <c r="A3536" s="17" t="str">
        <f>IFERROR(VLOOKUP($F3536,'Location List'!$A$2:$T$644,20,FALSE),"")</f>
        <v>Tim Kerum</v>
      </c>
      <c r="B3536" s="17" t="str">
        <f>IFERROR(VLOOKUP($F3536,'Location List'!$A$2:$T$644,19,FALSE),"")</f>
        <v>Mike Seymour</v>
      </c>
      <c r="C3536" s="17" t="str">
        <f>IFERROR(VLOOKUP($F3536,'Location List'!$A$2:$T$644,18,FALSE),"")</f>
        <v>Dean Bilstein</v>
      </c>
      <c r="D3536" s="17" t="str">
        <f>IFERROR(VLOOKUP($F3536,'Location List'!$A$2:$T$644,9,FALSE),"")</f>
        <v>Eric Montes</v>
      </c>
      <c r="E3536" s="17" t="str">
        <f>IFERROR(VLOOKUP($F3536,'Location List'!$A$2:$T$644,2,FALSE),"")</f>
        <v>WOODBURY</v>
      </c>
      <c r="F3536" s="26">
        <v>792</v>
      </c>
      <c r="G3536" s="29" t="s">
        <v>3492</v>
      </c>
      <c r="H3536" s="29" t="s">
        <v>3403</v>
      </c>
      <c r="I3536" s="26">
        <v>100</v>
      </c>
      <c r="J3536" s="26">
        <v>101</v>
      </c>
      <c r="K3536" s="26">
        <v>0</v>
      </c>
      <c r="L3536" s="26">
        <v>13</v>
      </c>
      <c r="M3536" s="26">
        <v>201</v>
      </c>
      <c r="N3536" s="26">
        <v>1474</v>
      </c>
      <c r="O3536" s="49">
        <v>7.3330000000000002</v>
      </c>
    </row>
    <row r="3537" spans="1:15" ht="15" customHeight="1" x14ac:dyDescent="0.25">
      <c r="A3537" s="17" t="str">
        <f>IFERROR(VLOOKUP($F3537,'Location List'!$A$2:$T$644,20,FALSE),"")</f>
        <v>Tim Kerum</v>
      </c>
      <c r="B3537" s="17" t="str">
        <f>IFERROR(VLOOKUP($F3537,'Location List'!$A$2:$T$644,19,FALSE),"")</f>
        <v>Mike Seymour</v>
      </c>
      <c r="C3537" s="17" t="str">
        <f>IFERROR(VLOOKUP($F3537,'Location List'!$A$2:$T$644,18,FALSE),"")</f>
        <v>Dean Bilstein</v>
      </c>
      <c r="D3537" s="17" t="str">
        <f>IFERROR(VLOOKUP($F3537,'Location List'!$A$2:$T$644,9,FALSE),"")</f>
        <v>Eric Montes</v>
      </c>
      <c r="E3537" s="17" t="str">
        <f>IFERROR(VLOOKUP($F3537,'Location List'!$A$2:$T$644,2,FALSE),"")</f>
        <v>WOODBURY</v>
      </c>
      <c r="F3537" s="26">
        <v>792</v>
      </c>
      <c r="G3537" s="29" t="s">
        <v>3492</v>
      </c>
      <c r="H3537" s="29" t="s">
        <v>3404</v>
      </c>
      <c r="I3537" s="26">
        <v>96</v>
      </c>
      <c r="J3537" s="26">
        <v>109</v>
      </c>
      <c r="K3537" s="26">
        <v>0</v>
      </c>
      <c r="L3537" s="26">
        <v>14</v>
      </c>
      <c r="M3537" s="26">
        <v>205</v>
      </c>
      <c r="N3537" s="26">
        <v>1726</v>
      </c>
      <c r="O3537" s="49">
        <v>8.42</v>
      </c>
    </row>
    <row r="3538" spans="1:15" ht="15" customHeight="1" x14ac:dyDescent="0.25">
      <c r="A3538" s="17" t="str">
        <f>IFERROR(VLOOKUP($F3538,'Location List'!$A$2:$T$644,20,FALSE),"")</f>
        <v>Tim Kerum</v>
      </c>
      <c r="B3538" s="17" t="str">
        <f>IFERROR(VLOOKUP($F3538,'Location List'!$A$2:$T$644,19,FALSE),"")</f>
        <v>Mike Seymour</v>
      </c>
      <c r="C3538" s="17" t="str">
        <f>IFERROR(VLOOKUP($F3538,'Location List'!$A$2:$T$644,18,FALSE),"")</f>
        <v>Dean Bilstein</v>
      </c>
      <c r="D3538" s="17" t="str">
        <f>IFERROR(VLOOKUP($F3538,'Location List'!$A$2:$T$644,9,FALSE),"")</f>
        <v>Eric Montes</v>
      </c>
      <c r="E3538" s="17" t="str">
        <f>IFERROR(VLOOKUP($F3538,'Location List'!$A$2:$T$644,2,FALSE),"")</f>
        <v>WOODBURY</v>
      </c>
      <c r="F3538" s="26">
        <v>792</v>
      </c>
      <c r="G3538" s="29" t="s">
        <v>3278</v>
      </c>
      <c r="H3538" s="29" t="s">
        <v>3440</v>
      </c>
      <c r="I3538" s="26">
        <v>115</v>
      </c>
      <c r="J3538" s="26">
        <v>176</v>
      </c>
      <c r="K3538" s="26">
        <v>0</v>
      </c>
      <c r="L3538" s="26">
        <v>13</v>
      </c>
      <c r="M3538" s="26">
        <v>291</v>
      </c>
      <c r="N3538" s="26">
        <v>576</v>
      </c>
      <c r="O3538" s="49">
        <v>1.9790000000000001</v>
      </c>
    </row>
    <row r="3539" spans="1:15" ht="15" customHeight="1" x14ac:dyDescent="0.25">
      <c r="A3539" s="17" t="str">
        <f>IFERROR(VLOOKUP($F3539,'Location List'!$A$2:$T$644,20,FALSE),"")</f>
        <v>Tim Kerum</v>
      </c>
      <c r="B3539" s="17" t="str">
        <f>IFERROR(VLOOKUP($F3539,'Location List'!$A$2:$T$644,19,FALSE),"")</f>
        <v>Mike Seymour</v>
      </c>
      <c r="C3539" s="17" t="str">
        <f>IFERROR(VLOOKUP($F3539,'Location List'!$A$2:$T$644,18,FALSE),"")</f>
        <v>Dean Bilstein</v>
      </c>
      <c r="D3539" s="17" t="str">
        <f>IFERROR(VLOOKUP($F3539,'Location List'!$A$2:$T$644,9,FALSE),"")</f>
        <v>Eric Montes</v>
      </c>
      <c r="E3539" s="17" t="str">
        <f>IFERROR(VLOOKUP($F3539,'Location List'!$A$2:$T$644,2,FALSE),"")</f>
        <v>WOODBURY</v>
      </c>
      <c r="F3539" s="26">
        <v>792</v>
      </c>
      <c r="G3539" s="29" t="s">
        <v>3278</v>
      </c>
      <c r="H3539" s="29" t="s">
        <v>3385</v>
      </c>
      <c r="I3539" s="26">
        <v>22</v>
      </c>
      <c r="J3539" s="26">
        <v>56</v>
      </c>
      <c r="K3539" s="26">
        <v>0</v>
      </c>
      <c r="L3539" s="26">
        <v>14</v>
      </c>
      <c r="M3539" s="26">
        <v>78</v>
      </c>
      <c r="N3539" s="26">
        <v>110</v>
      </c>
      <c r="O3539" s="49">
        <v>1.41</v>
      </c>
    </row>
    <row r="3540" spans="1:15" ht="15" customHeight="1" x14ac:dyDescent="0.25">
      <c r="A3540" s="17" t="str">
        <f>IFERROR(VLOOKUP($F3540,'Location List'!$A$2:$T$644,20,FALSE),"")</f>
        <v>Tim Kerum</v>
      </c>
      <c r="B3540" s="17" t="str">
        <f>IFERROR(VLOOKUP($F3540,'Location List'!$A$2:$T$644,19,FALSE),"")</f>
        <v>Mike Seymour</v>
      </c>
      <c r="C3540" s="17" t="str">
        <f>IFERROR(VLOOKUP($F3540,'Location List'!$A$2:$T$644,18,FALSE),"")</f>
        <v>Dean Bilstein</v>
      </c>
      <c r="D3540" s="17" t="str">
        <f>IFERROR(VLOOKUP($F3540,'Location List'!$A$2:$T$644,9,FALSE),"")</f>
        <v>Eric Montes</v>
      </c>
      <c r="E3540" s="17" t="str">
        <f>IFERROR(VLOOKUP($F3540,'Location List'!$A$2:$T$644,2,FALSE),"")</f>
        <v>WOODBURY</v>
      </c>
      <c r="F3540" s="26">
        <v>792</v>
      </c>
      <c r="G3540" s="29" t="s">
        <v>3278</v>
      </c>
      <c r="H3540" s="29" t="s">
        <v>3531</v>
      </c>
      <c r="I3540" s="26">
        <v>20</v>
      </c>
      <c r="J3540" s="26">
        <v>31</v>
      </c>
      <c r="K3540" s="26">
        <v>0</v>
      </c>
      <c r="L3540" s="26">
        <v>13</v>
      </c>
      <c r="M3540" s="26">
        <v>51</v>
      </c>
      <c r="N3540" s="26">
        <v>87</v>
      </c>
      <c r="O3540" s="49">
        <v>1.706</v>
      </c>
    </row>
    <row r="3541" spans="1:15" ht="15" customHeight="1" x14ac:dyDescent="0.25">
      <c r="A3541" s="17" t="str">
        <f>IFERROR(VLOOKUP($F3541,'Location List'!$A$2:$T$644,20,FALSE),"")</f>
        <v>Tim Kerum</v>
      </c>
      <c r="B3541" s="17" t="str">
        <f>IFERROR(VLOOKUP($F3541,'Location List'!$A$2:$T$644,19,FALSE),"")</f>
        <v>Mike Seymour</v>
      </c>
      <c r="C3541" s="17" t="str">
        <f>IFERROR(VLOOKUP($F3541,'Location List'!$A$2:$T$644,18,FALSE),"")</f>
        <v>Dean Bilstein</v>
      </c>
      <c r="D3541" s="17" t="str">
        <f>IFERROR(VLOOKUP($F3541,'Location List'!$A$2:$T$644,9,FALSE),"")</f>
        <v>Eric Montes</v>
      </c>
      <c r="E3541" s="17" t="str">
        <f>IFERROR(VLOOKUP($F3541,'Location List'!$A$2:$T$644,2,FALSE),"")</f>
        <v>WOODBURY</v>
      </c>
      <c r="F3541" s="26">
        <v>792</v>
      </c>
      <c r="G3541" s="29" t="s">
        <v>3278</v>
      </c>
      <c r="H3541" s="29" t="s">
        <v>3386</v>
      </c>
      <c r="I3541" s="26">
        <v>13</v>
      </c>
      <c r="J3541" s="26">
        <v>30</v>
      </c>
      <c r="K3541" s="26">
        <v>0</v>
      </c>
      <c r="L3541" s="26">
        <v>13</v>
      </c>
      <c r="M3541" s="26">
        <v>43</v>
      </c>
      <c r="N3541" s="26">
        <v>71</v>
      </c>
      <c r="O3541" s="49">
        <v>1.651</v>
      </c>
    </row>
    <row r="3542" spans="1:15" ht="15" customHeight="1" x14ac:dyDescent="0.25">
      <c r="A3542" s="17" t="str">
        <f>IFERROR(VLOOKUP($F3542,'Location List'!$A$2:$T$644,20,FALSE),"")</f>
        <v>Tim Kerum</v>
      </c>
      <c r="B3542" s="17" t="str">
        <f>IFERROR(VLOOKUP($F3542,'Location List'!$A$2:$T$644,19,FALSE),"")</f>
        <v>Mike Seymour</v>
      </c>
      <c r="C3542" s="17" t="str">
        <f>IFERROR(VLOOKUP($F3542,'Location List'!$A$2:$T$644,18,FALSE),"")</f>
        <v>Dean Bilstein</v>
      </c>
      <c r="D3542" s="17" t="str">
        <f>IFERROR(VLOOKUP($F3542,'Location List'!$A$2:$T$644,9,FALSE),"")</f>
        <v>Eric Montes</v>
      </c>
      <c r="E3542" s="17" t="str">
        <f>IFERROR(VLOOKUP($F3542,'Location List'!$A$2:$T$644,2,FALSE),"")</f>
        <v>WOODBURY</v>
      </c>
      <c r="F3542" s="26">
        <v>792</v>
      </c>
      <c r="G3542" s="29" t="s">
        <v>3278</v>
      </c>
      <c r="H3542" s="29" t="s">
        <v>3371</v>
      </c>
      <c r="I3542" s="26">
        <v>225</v>
      </c>
      <c r="J3542" s="26">
        <v>398</v>
      </c>
      <c r="K3542" s="26">
        <v>0</v>
      </c>
      <c r="L3542" s="26">
        <v>14</v>
      </c>
      <c r="M3542" s="26">
        <v>623</v>
      </c>
      <c r="N3542" s="26">
        <v>1168</v>
      </c>
      <c r="O3542" s="49">
        <v>1.875</v>
      </c>
    </row>
    <row r="3543" spans="1:15" ht="15" customHeight="1" x14ac:dyDescent="0.25">
      <c r="A3543" s="17" t="str">
        <f>IFERROR(VLOOKUP($F3543,'Location List'!$A$2:$T$644,20,FALSE),"")</f>
        <v>Tim Kerum</v>
      </c>
      <c r="B3543" s="17" t="str">
        <f>IFERROR(VLOOKUP($F3543,'Location List'!$A$2:$T$644,19,FALSE),"")</f>
        <v>Mike Seymour</v>
      </c>
      <c r="C3543" s="17" t="str">
        <f>IFERROR(VLOOKUP($F3543,'Location List'!$A$2:$T$644,18,FALSE),"")</f>
        <v>Dean Bilstein</v>
      </c>
      <c r="D3543" s="17" t="str">
        <f>IFERROR(VLOOKUP($F3543,'Location List'!$A$2:$T$644,9,FALSE),"")</f>
        <v>Eric Montes</v>
      </c>
      <c r="E3543" s="17" t="str">
        <f>IFERROR(VLOOKUP($F3543,'Location List'!$A$2:$T$644,2,FALSE),"")</f>
        <v>WOODBURY</v>
      </c>
      <c r="F3543" s="26">
        <v>792</v>
      </c>
      <c r="G3543" s="29" t="s">
        <v>3278</v>
      </c>
      <c r="H3543" s="29" t="s">
        <v>3658</v>
      </c>
      <c r="I3543" s="26">
        <v>27</v>
      </c>
      <c r="J3543" s="26">
        <v>76</v>
      </c>
      <c r="K3543" s="26">
        <v>0</v>
      </c>
      <c r="L3543" s="26">
        <v>13</v>
      </c>
      <c r="M3543" s="26">
        <v>103</v>
      </c>
      <c r="N3543" s="26">
        <v>169</v>
      </c>
      <c r="O3543" s="49">
        <v>1.641</v>
      </c>
    </row>
    <row r="3544" spans="1:15" ht="15" customHeight="1" x14ac:dyDescent="0.25">
      <c r="A3544" s="17" t="str">
        <f>IFERROR(VLOOKUP($F3544,'Location List'!$A$2:$T$644,20,FALSE),"")</f>
        <v>Tim Kerum</v>
      </c>
      <c r="B3544" s="17" t="str">
        <f>IFERROR(VLOOKUP($F3544,'Location List'!$A$2:$T$644,19,FALSE),"")</f>
        <v>Mike Seymour</v>
      </c>
      <c r="C3544" s="17" t="str">
        <f>IFERROR(VLOOKUP($F3544,'Location List'!$A$2:$T$644,18,FALSE),"")</f>
        <v>Dean Bilstein</v>
      </c>
      <c r="D3544" s="17" t="str">
        <f>IFERROR(VLOOKUP($F3544,'Location List'!$A$2:$T$644,9,FALSE),"")</f>
        <v>Eric Montes</v>
      </c>
      <c r="E3544" s="17" t="str">
        <f>IFERROR(VLOOKUP($F3544,'Location List'!$A$2:$T$644,2,FALSE),"")</f>
        <v>WOODBURY</v>
      </c>
      <c r="F3544" s="26">
        <v>792</v>
      </c>
      <c r="G3544" s="29" t="s">
        <v>3278</v>
      </c>
      <c r="H3544" s="29" t="s">
        <v>3652</v>
      </c>
      <c r="I3544" s="26">
        <v>33</v>
      </c>
      <c r="J3544" s="26">
        <v>63</v>
      </c>
      <c r="K3544" s="26">
        <v>0</v>
      </c>
      <c r="L3544" s="26">
        <v>13</v>
      </c>
      <c r="M3544" s="26">
        <v>96</v>
      </c>
      <c r="N3544" s="26">
        <v>150</v>
      </c>
      <c r="O3544" s="49">
        <v>1.546</v>
      </c>
    </row>
    <row r="3545" spans="1:15" ht="15" customHeight="1" x14ac:dyDescent="0.25">
      <c r="A3545" s="17" t="str">
        <f>IFERROR(VLOOKUP($F3545,'Location List'!$A$2:$T$644,20,FALSE),"")</f>
        <v>Tim Kerum</v>
      </c>
      <c r="B3545" s="17" t="str">
        <f>IFERROR(VLOOKUP($F3545,'Location List'!$A$2:$T$644,19,FALSE),"")</f>
        <v>Mike Seymour</v>
      </c>
      <c r="C3545" s="17" t="str">
        <f>IFERROR(VLOOKUP($F3545,'Location List'!$A$2:$T$644,18,FALSE),"")</f>
        <v>Dean Bilstein</v>
      </c>
      <c r="D3545" s="17" t="str">
        <f>IFERROR(VLOOKUP($F3545,'Location List'!$A$2:$T$644,9,FALSE),"")</f>
        <v>Eric Montes</v>
      </c>
      <c r="E3545" s="17" t="str">
        <f>IFERROR(VLOOKUP($F3545,'Location List'!$A$2:$T$644,2,FALSE),"")</f>
        <v>BURNSVILLE</v>
      </c>
      <c r="F3545" s="26">
        <v>793</v>
      </c>
      <c r="G3545" s="29" t="s">
        <v>3272</v>
      </c>
      <c r="H3545" s="29" t="s">
        <v>3506</v>
      </c>
      <c r="I3545" s="26">
        <v>510</v>
      </c>
      <c r="J3545" s="26">
        <v>461</v>
      </c>
      <c r="K3545" s="26">
        <v>0</v>
      </c>
      <c r="L3545" s="26">
        <v>16</v>
      </c>
      <c r="M3545" s="26">
        <v>971</v>
      </c>
      <c r="N3545" s="26">
        <v>8933</v>
      </c>
      <c r="O3545" s="49">
        <v>9.1999999999999993</v>
      </c>
    </row>
    <row r="3546" spans="1:15" ht="15" customHeight="1" x14ac:dyDescent="0.25">
      <c r="A3546" s="17" t="str">
        <f>IFERROR(VLOOKUP($F3546,'Location List'!$A$2:$T$644,20,FALSE),"")</f>
        <v>Tim Kerum</v>
      </c>
      <c r="B3546" s="17" t="str">
        <f>IFERROR(VLOOKUP($F3546,'Location List'!$A$2:$T$644,19,FALSE),"")</f>
        <v>Mike Seymour</v>
      </c>
      <c r="C3546" s="17" t="str">
        <f>IFERROR(VLOOKUP($F3546,'Location List'!$A$2:$T$644,18,FALSE),"")</f>
        <v>Dean Bilstein</v>
      </c>
      <c r="D3546" s="17" t="str">
        <f>IFERROR(VLOOKUP($F3546,'Location List'!$A$2:$T$644,9,FALSE),"")</f>
        <v>Eric Montes</v>
      </c>
      <c r="E3546" s="17" t="str">
        <f>IFERROR(VLOOKUP($F3546,'Location List'!$A$2:$T$644,2,FALSE),"")</f>
        <v>BURNSVILLE</v>
      </c>
      <c r="F3546" s="26">
        <v>793</v>
      </c>
      <c r="G3546" s="29" t="s">
        <v>3278</v>
      </c>
      <c r="H3546" s="29" t="s">
        <v>3387</v>
      </c>
      <c r="I3546" s="26">
        <v>233</v>
      </c>
      <c r="J3546" s="26">
        <v>270</v>
      </c>
      <c r="K3546" s="26">
        <v>0</v>
      </c>
      <c r="L3546" s="26">
        <v>22</v>
      </c>
      <c r="M3546" s="26">
        <v>503</v>
      </c>
      <c r="N3546" s="26">
        <v>668</v>
      </c>
      <c r="O3546" s="49">
        <v>1.3280000000000001</v>
      </c>
    </row>
    <row r="3547" spans="1:15" ht="15" customHeight="1" x14ac:dyDescent="0.25">
      <c r="A3547" s="17" t="str">
        <f>IFERROR(VLOOKUP($F3547,'Location List'!$A$2:$T$644,20,FALSE),"")</f>
        <v>Tim Kerum</v>
      </c>
      <c r="B3547" s="17" t="str">
        <f>IFERROR(VLOOKUP($F3547,'Location List'!$A$2:$T$644,19,FALSE),"")</f>
        <v>Mike Seymour</v>
      </c>
      <c r="C3547" s="17" t="str">
        <f>IFERROR(VLOOKUP($F3547,'Location List'!$A$2:$T$644,18,FALSE),"")</f>
        <v>Dean Bilstein</v>
      </c>
      <c r="D3547" s="17" t="str">
        <f>IFERROR(VLOOKUP($F3547,'Location List'!$A$2:$T$644,9,FALSE),"")</f>
        <v>Eric Montes</v>
      </c>
      <c r="E3547" s="17" t="str">
        <f>IFERROR(VLOOKUP($F3547,'Location List'!$A$2:$T$644,2,FALSE),"")</f>
        <v>BURNSVILLE</v>
      </c>
      <c r="F3547" s="26">
        <v>793</v>
      </c>
      <c r="G3547" s="29" t="s">
        <v>3278</v>
      </c>
      <c r="H3547" s="29" t="s">
        <v>3388</v>
      </c>
      <c r="I3547" s="26">
        <v>228</v>
      </c>
      <c r="J3547" s="26">
        <v>298</v>
      </c>
      <c r="K3547" s="26">
        <v>0</v>
      </c>
      <c r="L3547" s="26">
        <v>21</v>
      </c>
      <c r="M3547" s="26">
        <v>526</v>
      </c>
      <c r="N3547" s="26">
        <v>1032</v>
      </c>
      <c r="O3547" s="49">
        <v>1.962</v>
      </c>
    </row>
    <row r="3548" spans="1:15" ht="15" customHeight="1" x14ac:dyDescent="0.25">
      <c r="A3548" s="17" t="str">
        <f>IFERROR(VLOOKUP($F3548,'Location List'!$A$2:$T$644,20,FALSE),"")</f>
        <v>Tim Kerum</v>
      </c>
      <c r="B3548" s="17" t="str">
        <f>IFERROR(VLOOKUP($F3548,'Location List'!$A$2:$T$644,19,FALSE),"")</f>
        <v>Mike Seymour</v>
      </c>
      <c r="C3548" s="17" t="str">
        <f>IFERROR(VLOOKUP($F3548,'Location List'!$A$2:$T$644,18,FALSE),"")</f>
        <v>Dean Bilstein</v>
      </c>
      <c r="D3548" s="17" t="str">
        <f>IFERROR(VLOOKUP($F3548,'Location List'!$A$2:$T$644,9,FALSE),"")</f>
        <v>Eric Montes</v>
      </c>
      <c r="E3548" s="17" t="str">
        <f>IFERROR(VLOOKUP($F3548,'Location List'!$A$2:$T$644,2,FALSE),"")</f>
        <v>BURNSVILLE</v>
      </c>
      <c r="F3548" s="26">
        <v>793</v>
      </c>
      <c r="G3548" s="29" t="s">
        <v>3278</v>
      </c>
      <c r="H3548" s="29" t="s">
        <v>3390</v>
      </c>
      <c r="I3548" s="26">
        <v>886</v>
      </c>
      <c r="J3548" s="26">
        <v>684</v>
      </c>
      <c r="K3548" s="26">
        <v>0</v>
      </c>
      <c r="L3548" s="26">
        <v>17</v>
      </c>
      <c r="M3548" s="26">
        <v>1570</v>
      </c>
      <c r="N3548" s="26">
        <v>10791</v>
      </c>
      <c r="O3548" s="49">
        <v>6.8730000000000002</v>
      </c>
    </row>
    <row r="3549" spans="1:15" ht="15" customHeight="1" x14ac:dyDescent="0.25">
      <c r="A3549" s="17" t="str">
        <f>IFERROR(VLOOKUP($F3549,'Location List'!$A$2:$T$644,20,FALSE),"")</f>
        <v>Tim Kerum</v>
      </c>
      <c r="B3549" s="17" t="str">
        <f>IFERROR(VLOOKUP($F3549,'Location List'!$A$2:$T$644,19,FALSE),"")</f>
        <v>Mike Seymour</v>
      </c>
      <c r="C3549" s="17" t="str">
        <f>IFERROR(VLOOKUP($F3549,'Location List'!$A$2:$T$644,18,FALSE),"")</f>
        <v>Dean Bilstein</v>
      </c>
      <c r="D3549" s="17" t="str">
        <f>IFERROR(VLOOKUP($F3549,'Location List'!$A$2:$T$644,9,FALSE),"")</f>
        <v>Eric Montes</v>
      </c>
      <c r="E3549" s="17" t="str">
        <f>IFERROR(VLOOKUP($F3549,'Location List'!$A$2:$T$644,2,FALSE),"")</f>
        <v>MAPLE GROVE</v>
      </c>
      <c r="F3549" s="26">
        <v>794</v>
      </c>
      <c r="G3549" s="29" t="s">
        <v>3272</v>
      </c>
      <c r="H3549" s="29" t="s">
        <v>3405</v>
      </c>
      <c r="I3549" s="26">
        <v>62</v>
      </c>
      <c r="J3549" s="26">
        <v>172</v>
      </c>
      <c r="K3549" s="26">
        <v>0</v>
      </c>
      <c r="L3549" s="26">
        <v>18</v>
      </c>
      <c r="M3549" s="26">
        <v>234</v>
      </c>
      <c r="N3549" s="26">
        <v>1419</v>
      </c>
      <c r="O3549" s="49">
        <v>6.0640000000000001</v>
      </c>
    </row>
    <row r="3550" spans="1:15" ht="15" customHeight="1" x14ac:dyDescent="0.25">
      <c r="A3550" s="17" t="str">
        <f>IFERROR(VLOOKUP($F3550,'Location List'!$A$2:$T$644,20,FALSE),"")</f>
        <v>Tim Kerum</v>
      </c>
      <c r="B3550" s="17" t="str">
        <f>IFERROR(VLOOKUP($F3550,'Location List'!$A$2:$T$644,19,FALSE),"")</f>
        <v>Mike Seymour</v>
      </c>
      <c r="C3550" s="17" t="str">
        <f>IFERROR(VLOOKUP($F3550,'Location List'!$A$2:$T$644,18,FALSE),"")</f>
        <v>Dean Bilstein</v>
      </c>
      <c r="D3550" s="17" t="str">
        <f>IFERROR(VLOOKUP($F3550,'Location List'!$A$2:$T$644,9,FALSE),"")</f>
        <v>Eric Montes</v>
      </c>
      <c r="E3550" s="17" t="str">
        <f>IFERROR(VLOOKUP($F3550,'Location List'!$A$2:$T$644,2,FALSE),"")</f>
        <v>MAPLE GROVE</v>
      </c>
      <c r="F3550" s="26">
        <v>794</v>
      </c>
      <c r="G3550" s="29" t="s">
        <v>3272</v>
      </c>
      <c r="H3550" s="29" t="s">
        <v>3528</v>
      </c>
      <c r="I3550" s="26">
        <v>40</v>
      </c>
      <c r="J3550" s="26">
        <v>80</v>
      </c>
      <c r="K3550" s="26">
        <v>0</v>
      </c>
      <c r="L3550" s="26">
        <v>14</v>
      </c>
      <c r="M3550" s="26">
        <v>120</v>
      </c>
      <c r="N3550" s="26">
        <v>1068</v>
      </c>
      <c r="O3550" s="49">
        <v>8.9</v>
      </c>
    </row>
    <row r="3551" spans="1:15" ht="15" customHeight="1" x14ac:dyDescent="0.25">
      <c r="A3551" s="17" t="str">
        <f>IFERROR(VLOOKUP($F3551,'Location List'!$A$2:$T$644,20,FALSE),"")</f>
        <v>Tim Kerum</v>
      </c>
      <c r="B3551" s="17" t="str">
        <f>IFERROR(VLOOKUP($F3551,'Location List'!$A$2:$T$644,19,FALSE),"")</f>
        <v>Mike Seymour</v>
      </c>
      <c r="C3551" s="17" t="str">
        <f>IFERROR(VLOOKUP($F3551,'Location List'!$A$2:$T$644,18,FALSE),"")</f>
        <v>Dean Bilstein</v>
      </c>
      <c r="D3551" s="17" t="str">
        <f>IFERROR(VLOOKUP($F3551,'Location List'!$A$2:$T$644,9,FALSE),"")</f>
        <v>Eric Montes</v>
      </c>
      <c r="E3551" s="17" t="str">
        <f>IFERROR(VLOOKUP($F3551,'Location List'!$A$2:$T$644,2,FALSE),"")</f>
        <v>MAPLE GROVE</v>
      </c>
      <c r="F3551" s="26">
        <v>794</v>
      </c>
      <c r="G3551" s="29" t="s">
        <v>3272</v>
      </c>
      <c r="H3551" s="29" t="s">
        <v>3529</v>
      </c>
      <c r="I3551" s="26">
        <v>136</v>
      </c>
      <c r="J3551" s="26">
        <v>57</v>
      </c>
      <c r="K3551" s="26">
        <v>0</v>
      </c>
      <c r="L3551" s="26">
        <v>14</v>
      </c>
      <c r="M3551" s="26">
        <v>193</v>
      </c>
      <c r="N3551" s="26">
        <v>1291</v>
      </c>
      <c r="O3551" s="49">
        <v>6.6890000000000001</v>
      </c>
    </row>
    <row r="3552" spans="1:15" ht="15" customHeight="1" x14ac:dyDescent="0.25">
      <c r="A3552" s="17" t="str">
        <f>IFERROR(VLOOKUP($F3552,'Location List'!$A$2:$T$644,20,FALSE),"")</f>
        <v>Tim Kerum</v>
      </c>
      <c r="B3552" s="17" t="str">
        <f>IFERROR(VLOOKUP($F3552,'Location List'!$A$2:$T$644,19,FALSE),"")</f>
        <v>Mike Seymour</v>
      </c>
      <c r="C3552" s="17" t="str">
        <f>IFERROR(VLOOKUP($F3552,'Location List'!$A$2:$T$644,18,FALSE),"")</f>
        <v>Dean Bilstein</v>
      </c>
      <c r="D3552" s="17" t="str">
        <f>IFERROR(VLOOKUP($F3552,'Location List'!$A$2:$T$644,9,FALSE),"")</f>
        <v>Eric Montes</v>
      </c>
      <c r="E3552" s="17" t="str">
        <f>IFERROR(VLOOKUP($F3552,'Location List'!$A$2:$T$644,2,FALSE),"")</f>
        <v>MAPLE GROVE</v>
      </c>
      <c r="F3552" s="26">
        <v>794</v>
      </c>
      <c r="G3552" s="29" t="s">
        <v>3278</v>
      </c>
      <c r="H3552" s="29" t="s">
        <v>3514</v>
      </c>
      <c r="I3552" s="26">
        <v>95</v>
      </c>
      <c r="J3552" s="26">
        <v>122</v>
      </c>
      <c r="K3552" s="26">
        <v>0</v>
      </c>
      <c r="L3552" s="26">
        <v>15</v>
      </c>
      <c r="M3552" s="26">
        <v>217</v>
      </c>
      <c r="N3552" s="26">
        <v>426</v>
      </c>
      <c r="O3552" s="49">
        <v>1.9630000000000001</v>
      </c>
    </row>
    <row r="3553" spans="1:15" ht="15" customHeight="1" x14ac:dyDescent="0.25">
      <c r="A3553" s="17" t="str">
        <f>IFERROR(VLOOKUP($F3553,'Location List'!$A$2:$T$644,20,FALSE),"")</f>
        <v>Tim Kerum</v>
      </c>
      <c r="B3553" s="17" t="str">
        <f>IFERROR(VLOOKUP($F3553,'Location List'!$A$2:$T$644,19,FALSE),"")</f>
        <v>Mike Seymour</v>
      </c>
      <c r="C3553" s="17" t="str">
        <f>IFERROR(VLOOKUP($F3553,'Location List'!$A$2:$T$644,18,FALSE),"")</f>
        <v>Dean Bilstein</v>
      </c>
      <c r="D3553" s="17" t="str">
        <f>IFERROR(VLOOKUP($F3553,'Location List'!$A$2:$T$644,9,FALSE),"")</f>
        <v>Eric Montes</v>
      </c>
      <c r="E3553" s="17" t="str">
        <f>IFERROR(VLOOKUP($F3553,'Location List'!$A$2:$T$644,2,FALSE),"")</f>
        <v>MAPLE GROVE</v>
      </c>
      <c r="F3553" s="26">
        <v>794</v>
      </c>
      <c r="G3553" s="29" t="s">
        <v>3278</v>
      </c>
      <c r="H3553" s="29" t="s">
        <v>3407</v>
      </c>
      <c r="I3553" s="26">
        <v>105</v>
      </c>
      <c r="J3553" s="26">
        <v>110</v>
      </c>
      <c r="K3553" s="26">
        <v>0</v>
      </c>
      <c r="L3553" s="26">
        <v>15</v>
      </c>
      <c r="M3553" s="26">
        <v>215</v>
      </c>
      <c r="N3553" s="26">
        <v>244</v>
      </c>
      <c r="O3553" s="49">
        <v>1.135</v>
      </c>
    </row>
    <row r="3554" spans="1:15" ht="15" customHeight="1" x14ac:dyDescent="0.25">
      <c r="A3554" s="17" t="str">
        <f>IFERROR(VLOOKUP($F3554,'Location List'!$A$2:$T$644,20,FALSE),"")</f>
        <v>Tim Kerum</v>
      </c>
      <c r="B3554" s="17" t="str">
        <f>IFERROR(VLOOKUP($F3554,'Location List'!$A$2:$T$644,19,FALSE),"")</f>
        <v>Mike Seymour</v>
      </c>
      <c r="C3554" s="17" t="str">
        <f>IFERROR(VLOOKUP($F3554,'Location List'!$A$2:$T$644,18,FALSE),"")</f>
        <v>Dean Bilstein</v>
      </c>
      <c r="D3554" s="17" t="str">
        <f>IFERROR(VLOOKUP($F3554,'Location List'!$A$2:$T$644,9,FALSE),"")</f>
        <v>Eric Montes</v>
      </c>
      <c r="E3554" s="17" t="str">
        <f>IFERROR(VLOOKUP($F3554,'Location List'!$A$2:$T$644,2,FALSE),"")</f>
        <v>MAPLE GROVE</v>
      </c>
      <c r="F3554" s="26">
        <v>794</v>
      </c>
      <c r="G3554" s="29" t="s">
        <v>3278</v>
      </c>
      <c r="H3554" s="29" t="s">
        <v>3571</v>
      </c>
      <c r="I3554" s="26">
        <v>90</v>
      </c>
      <c r="J3554" s="26">
        <v>97</v>
      </c>
      <c r="K3554" s="26">
        <v>0</v>
      </c>
      <c r="L3554" s="26">
        <v>15</v>
      </c>
      <c r="M3554" s="26">
        <v>187</v>
      </c>
      <c r="N3554" s="26">
        <v>223</v>
      </c>
      <c r="O3554" s="49">
        <v>1.1930000000000001</v>
      </c>
    </row>
    <row r="3555" spans="1:15" ht="15" customHeight="1" x14ac:dyDescent="0.25">
      <c r="A3555" s="17" t="str">
        <f>IFERROR(VLOOKUP($F3555,'Location List'!$A$2:$T$644,20,FALSE),"")</f>
        <v>Tim Kerum</v>
      </c>
      <c r="B3555" s="17" t="str">
        <f>IFERROR(VLOOKUP($F3555,'Location List'!$A$2:$T$644,19,FALSE),"")</f>
        <v>Mike Seymour</v>
      </c>
      <c r="C3555" s="17" t="str">
        <f>IFERROR(VLOOKUP($F3555,'Location List'!$A$2:$T$644,18,FALSE),"")</f>
        <v>Dean Bilstein</v>
      </c>
      <c r="D3555" s="17" t="str">
        <f>IFERROR(VLOOKUP($F3555,'Location List'!$A$2:$T$644,9,FALSE),"")</f>
        <v>Eric Montes</v>
      </c>
      <c r="E3555" s="17" t="str">
        <f>IFERROR(VLOOKUP($F3555,'Location List'!$A$2:$T$644,2,FALSE),"")</f>
        <v>MAPLE GROVE</v>
      </c>
      <c r="F3555" s="26">
        <v>794</v>
      </c>
      <c r="G3555" s="29" t="s">
        <v>3278</v>
      </c>
      <c r="H3555" s="29" t="s">
        <v>3413</v>
      </c>
      <c r="I3555" s="26">
        <v>168</v>
      </c>
      <c r="J3555" s="26">
        <v>239</v>
      </c>
      <c r="K3555" s="26">
        <v>0</v>
      </c>
      <c r="L3555" s="26">
        <v>21</v>
      </c>
      <c r="M3555" s="26">
        <v>407</v>
      </c>
      <c r="N3555" s="26">
        <v>2571</v>
      </c>
      <c r="O3555" s="49">
        <v>6.3170000000000002</v>
      </c>
    </row>
    <row r="3556" spans="1:15" ht="15" customHeight="1" x14ac:dyDescent="0.25">
      <c r="A3556" s="17" t="str">
        <f>IFERROR(VLOOKUP($F3556,'Location List'!$A$2:$T$644,20,FALSE),"")</f>
        <v>Tim Kerum</v>
      </c>
      <c r="B3556" s="17" t="str">
        <f>IFERROR(VLOOKUP($F3556,'Location List'!$A$2:$T$644,19,FALSE),"")</f>
        <v>Mike Seymour</v>
      </c>
      <c r="C3556" s="17" t="str">
        <f>IFERROR(VLOOKUP($F3556,'Location List'!$A$2:$T$644,18,FALSE),"")</f>
        <v>Dean Bilstein</v>
      </c>
      <c r="D3556" s="17" t="str">
        <f>IFERROR(VLOOKUP($F3556,'Location List'!$A$2:$T$644,9,FALSE),"")</f>
        <v>Eric Montes</v>
      </c>
      <c r="E3556" s="17" t="str">
        <f>IFERROR(VLOOKUP($F3556,'Location List'!$A$2:$T$644,2,FALSE),"")</f>
        <v>MAPLE GROVE</v>
      </c>
      <c r="F3556" s="26">
        <v>794</v>
      </c>
      <c r="G3556" s="29" t="s">
        <v>3278</v>
      </c>
      <c r="H3556" s="29" t="s">
        <v>3534</v>
      </c>
      <c r="I3556" s="26">
        <v>45</v>
      </c>
      <c r="J3556" s="26">
        <v>46</v>
      </c>
      <c r="K3556" s="26">
        <v>0</v>
      </c>
      <c r="L3556" s="26">
        <v>15</v>
      </c>
      <c r="M3556" s="26">
        <v>91</v>
      </c>
      <c r="N3556" s="26">
        <v>147</v>
      </c>
      <c r="O3556" s="49">
        <v>1.615</v>
      </c>
    </row>
    <row r="3557" spans="1:15" ht="15" customHeight="1" x14ac:dyDescent="0.25">
      <c r="A3557" s="17" t="str">
        <f>IFERROR(VLOOKUP($F3557,'Location List'!$A$2:$T$644,20,FALSE),"")</f>
        <v>Tim Kerum</v>
      </c>
      <c r="B3557" s="17" t="str">
        <f>IFERROR(VLOOKUP($F3557,'Location List'!$A$2:$T$644,19,FALSE),"")</f>
        <v>Mike Seymour</v>
      </c>
      <c r="C3557" s="17" t="str">
        <f>IFERROR(VLOOKUP($F3557,'Location List'!$A$2:$T$644,18,FALSE),"")</f>
        <v>Dean Bilstein</v>
      </c>
      <c r="D3557" s="17" t="str">
        <f>IFERROR(VLOOKUP($F3557,'Location List'!$A$2:$T$644,9,FALSE),"")</f>
        <v>Eric Montes</v>
      </c>
      <c r="E3557" s="17" t="str">
        <f>IFERROR(VLOOKUP($F3557,'Location List'!$A$2:$T$644,2,FALSE),"")</f>
        <v>BLAINE</v>
      </c>
      <c r="F3557" s="26">
        <v>795</v>
      </c>
      <c r="G3557" s="29" t="s">
        <v>3278</v>
      </c>
      <c r="H3557" s="29" t="s">
        <v>3371</v>
      </c>
      <c r="I3557" s="26">
        <v>208</v>
      </c>
      <c r="J3557" s="26">
        <v>164</v>
      </c>
      <c r="K3557" s="26">
        <v>0</v>
      </c>
      <c r="L3557" s="26">
        <v>20</v>
      </c>
      <c r="M3557" s="26">
        <v>372</v>
      </c>
      <c r="N3557" s="26">
        <v>604</v>
      </c>
      <c r="O3557" s="49">
        <v>1.6240000000000001</v>
      </c>
    </row>
    <row r="3558" spans="1:15" ht="15" customHeight="1" x14ac:dyDescent="0.25">
      <c r="A3558" s="17" t="str">
        <f>IFERROR(VLOOKUP($F3558,'Location List'!$A$2:$T$644,20,FALSE),"")</f>
        <v>Tim Kerum</v>
      </c>
      <c r="B3558" s="17" t="str">
        <f>IFERROR(VLOOKUP($F3558,'Location List'!$A$2:$T$644,19,FALSE),"")</f>
        <v>Mike Seymour</v>
      </c>
      <c r="C3558" s="17" t="str">
        <f>IFERROR(VLOOKUP($F3558,'Location List'!$A$2:$T$644,18,FALSE),"")</f>
        <v>Dean Bilstein</v>
      </c>
      <c r="D3558" s="17" t="str">
        <f>IFERROR(VLOOKUP($F3558,'Location List'!$A$2:$T$644,9,FALSE),"")</f>
        <v>Eric Montes</v>
      </c>
      <c r="E3558" s="17" t="str">
        <f>IFERROR(VLOOKUP($F3558,'Location List'!$A$2:$T$644,2,FALSE),"")</f>
        <v>BLAINE</v>
      </c>
      <c r="F3558" s="26">
        <v>795</v>
      </c>
      <c r="G3558" s="29" t="s">
        <v>3278</v>
      </c>
      <c r="H3558" s="29" t="s">
        <v>3288</v>
      </c>
      <c r="I3558" s="26">
        <v>174</v>
      </c>
      <c r="J3558" s="26">
        <v>289</v>
      </c>
      <c r="K3558" s="26">
        <v>0</v>
      </c>
      <c r="L3558" s="26">
        <v>17</v>
      </c>
      <c r="M3558" s="26">
        <v>463</v>
      </c>
      <c r="N3558" s="26">
        <v>862</v>
      </c>
      <c r="O3558" s="49">
        <v>1.8620000000000001</v>
      </c>
    </row>
    <row r="3559" spans="1:15" ht="15" customHeight="1" x14ac:dyDescent="0.25">
      <c r="A3559" s="17" t="str">
        <f>IFERROR(VLOOKUP($F3559,'Location List'!$A$2:$T$644,20,FALSE),"")</f>
        <v>Tim Kerum</v>
      </c>
      <c r="B3559" s="17" t="str">
        <f>IFERROR(VLOOKUP($F3559,'Location List'!$A$2:$T$644,19,FALSE),"")</f>
        <v>Mike Seymour</v>
      </c>
      <c r="C3559" s="17" t="str">
        <f>IFERROR(VLOOKUP($F3559,'Location List'!$A$2:$T$644,18,FALSE),"")</f>
        <v>Dean Bilstein</v>
      </c>
      <c r="D3559" s="17" t="str">
        <f>IFERROR(VLOOKUP($F3559,'Location List'!$A$2:$T$644,9,FALSE),"")</f>
        <v>Eric Montes</v>
      </c>
      <c r="E3559" s="17" t="str">
        <f>IFERROR(VLOOKUP($F3559,'Location List'!$A$2:$T$644,2,FALSE),"")</f>
        <v>ST. CLOUD</v>
      </c>
      <c r="F3559" s="26">
        <v>799</v>
      </c>
      <c r="G3559" s="29" t="s">
        <v>3272</v>
      </c>
      <c r="H3559" s="29" t="s">
        <v>3327</v>
      </c>
      <c r="I3559" s="26">
        <v>43</v>
      </c>
      <c r="J3559" s="26">
        <v>58</v>
      </c>
      <c r="K3559" s="26">
        <v>0</v>
      </c>
      <c r="L3559" s="26">
        <v>14</v>
      </c>
      <c r="M3559" s="26">
        <v>101</v>
      </c>
      <c r="N3559" s="26">
        <v>622</v>
      </c>
      <c r="O3559" s="49">
        <v>6.1580000000000004</v>
      </c>
    </row>
    <row r="3560" spans="1:15" ht="15" customHeight="1" x14ac:dyDescent="0.25">
      <c r="A3560" s="17" t="str">
        <f>IFERROR(VLOOKUP($F3560,'Location List'!$A$2:$T$644,20,FALSE),"")</f>
        <v>Tim Kerum</v>
      </c>
      <c r="B3560" s="17" t="str">
        <f>IFERROR(VLOOKUP($F3560,'Location List'!$A$2:$T$644,19,FALSE),"")</f>
        <v>Mike Seymour</v>
      </c>
      <c r="C3560" s="17" t="str">
        <f>IFERROR(VLOOKUP($F3560,'Location List'!$A$2:$T$644,18,FALSE),"")</f>
        <v>Dean Bilstein</v>
      </c>
      <c r="D3560" s="17" t="str">
        <f>IFERROR(VLOOKUP($F3560,'Location List'!$A$2:$T$644,9,FALSE),"")</f>
        <v>Eric Montes</v>
      </c>
      <c r="E3560" s="17" t="str">
        <f>IFERROR(VLOOKUP($F3560,'Location List'!$A$2:$T$644,2,FALSE),"")</f>
        <v>ST. CLOUD</v>
      </c>
      <c r="F3560" s="26">
        <v>799</v>
      </c>
      <c r="G3560" s="29" t="s">
        <v>3272</v>
      </c>
      <c r="H3560" s="29" t="s">
        <v>3304</v>
      </c>
      <c r="I3560" s="26">
        <v>1083</v>
      </c>
      <c r="J3560" s="26">
        <v>400</v>
      </c>
      <c r="K3560" s="26">
        <v>0</v>
      </c>
      <c r="L3560" s="26">
        <v>15</v>
      </c>
      <c r="M3560" s="26">
        <v>1483</v>
      </c>
      <c r="N3560" s="26">
        <v>9017</v>
      </c>
      <c r="O3560" s="49">
        <v>6.08</v>
      </c>
    </row>
    <row r="3561" spans="1:15" ht="15" customHeight="1" x14ac:dyDescent="0.25">
      <c r="A3561" s="17" t="str">
        <f>IFERROR(VLOOKUP($F3561,'Location List'!$A$2:$T$644,20,FALSE),"")</f>
        <v>Tim Kerum</v>
      </c>
      <c r="B3561" s="17" t="str">
        <f>IFERROR(VLOOKUP($F3561,'Location List'!$A$2:$T$644,19,FALSE),"")</f>
        <v>Mike Seymour</v>
      </c>
      <c r="C3561" s="17" t="str">
        <f>IFERROR(VLOOKUP($F3561,'Location List'!$A$2:$T$644,18,FALSE),"")</f>
        <v>Dean Bilstein</v>
      </c>
      <c r="D3561" s="17" t="str">
        <f>IFERROR(VLOOKUP($F3561,'Location List'!$A$2:$T$644,9,FALSE),"")</f>
        <v>Eric Montes</v>
      </c>
      <c r="E3561" s="17" t="str">
        <f>IFERROR(VLOOKUP($F3561,'Location List'!$A$2:$T$644,2,FALSE),"")</f>
        <v>ST. CLOUD</v>
      </c>
      <c r="F3561" s="26">
        <v>799</v>
      </c>
      <c r="G3561" s="29" t="s">
        <v>3272</v>
      </c>
      <c r="H3561" s="29" t="s">
        <v>3535</v>
      </c>
      <c r="I3561" s="26">
        <v>625</v>
      </c>
      <c r="J3561" s="26">
        <v>474</v>
      </c>
      <c r="K3561" s="26">
        <v>0</v>
      </c>
      <c r="L3561" s="26">
        <v>32</v>
      </c>
      <c r="M3561" s="26">
        <v>1099</v>
      </c>
      <c r="N3561" s="26">
        <v>10133</v>
      </c>
      <c r="O3561" s="49">
        <v>9.2200000000000006</v>
      </c>
    </row>
    <row r="3562" spans="1:15" ht="15" customHeight="1" x14ac:dyDescent="0.25">
      <c r="A3562" s="17" t="str">
        <f>IFERROR(VLOOKUP($F3562,'Location List'!$A$2:$T$644,20,FALSE),"")</f>
        <v>Tim Kerum</v>
      </c>
      <c r="B3562" s="17" t="str">
        <f>IFERROR(VLOOKUP($F3562,'Location List'!$A$2:$T$644,19,FALSE),"")</f>
        <v>Mike Seymour</v>
      </c>
      <c r="C3562" s="17" t="str">
        <f>IFERROR(VLOOKUP($F3562,'Location List'!$A$2:$T$644,18,FALSE),"")</f>
        <v>Dean Bilstein</v>
      </c>
      <c r="D3562" s="17" t="str">
        <f>IFERROR(VLOOKUP($F3562,'Location List'!$A$2:$T$644,9,FALSE),"")</f>
        <v>Eric Montes</v>
      </c>
      <c r="E3562" s="17" t="str">
        <f>IFERROR(VLOOKUP($F3562,'Location List'!$A$2:$T$644,2,FALSE),"")</f>
        <v>ST. CLOUD</v>
      </c>
      <c r="F3562" s="26">
        <v>799</v>
      </c>
      <c r="G3562" s="29" t="s">
        <v>3276</v>
      </c>
      <c r="H3562" s="29" t="s">
        <v>3299</v>
      </c>
      <c r="I3562" s="26">
        <v>74</v>
      </c>
      <c r="J3562" s="26">
        <v>101</v>
      </c>
      <c r="K3562" s="26">
        <v>0</v>
      </c>
      <c r="L3562" s="26">
        <v>20</v>
      </c>
      <c r="M3562" s="26">
        <v>175</v>
      </c>
      <c r="N3562" s="26">
        <v>347</v>
      </c>
      <c r="O3562" s="49">
        <v>1.9830000000000001</v>
      </c>
    </row>
    <row r="3563" spans="1:15" ht="15" customHeight="1" x14ac:dyDescent="0.25">
      <c r="A3563" s="17" t="str">
        <f>IFERROR(VLOOKUP($F3563,'Location List'!$A$2:$T$644,20,FALSE),"")</f>
        <v>Bill Eich</v>
      </c>
      <c r="B3563" s="17" t="str">
        <f>IFERROR(VLOOKUP($F3563,'Location List'!$A$2:$T$644,19,FALSE),"")</f>
        <v>Dennis Morgan</v>
      </c>
      <c r="C3563" s="17" t="str">
        <f>IFERROR(VLOOKUP($F3563,'Location List'!$A$2:$T$644,18,FALSE),"")</f>
        <v>Kenneth Busby</v>
      </c>
      <c r="D3563" s="17" t="str">
        <f>IFERROR(VLOOKUP($F3563,'Location List'!$A$2:$T$644,9,FALSE),"")</f>
        <v>MICHAEL BOSWELL</v>
      </c>
      <c r="E3563" s="17" t="str">
        <f>IFERROR(VLOOKUP($F3563,'Location List'!$A$2:$T$644,2,FALSE),"")</f>
        <v>TUSCALOOSA</v>
      </c>
      <c r="F3563" s="26">
        <v>803</v>
      </c>
      <c r="G3563" s="29" t="s">
        <v>3272</v>
      </c>
      <c r="H3563" s="29" t="s">
        <v>3561</v>
      </c>
      <c r="I3563" s="26">
        <v>149</v>
      </c>
      <c r="J3563" s="26">
        <v>473</v>
      </c>
      <c r="K3563" s="26">
        <v>0</v>
      </c>
      <c r="L3563" s="26">
        <v>16</v>
      </c>
      <c r="M3563" s="26">
        <v>622</v>
      </c>
      <c r="N3563" s="26">
        <v>3757</v>
      </c>
      <c r="O3563" s="49">
        <v>6.04</v>
      </c>
    </row>
    <row r="3564" spans="1:15" ht="15" customHeight="1" x14ac:dyDescent="0.25">
      <c r="A3564" s="17" t="str">
        <f>IFERROR(VLOOKUP($F3564,'Location List'!$A$2:$T$644,20,FALSE),"")</f>
        <v>Bill Eich</v>
      </c>
      <c r="B3564" s="17" t="str">
        <f>IFERROR(VLOOKUP($F3564,'Location List'!$A$2:$T$644,19,FALSE),"")</f>
        <v>Dennis Morgan</v>
      </c>
      <c r="C3564" s="17" t="str">
        <f>IFERROR(VLOOKUP($F3564,'Location List'!$A$2:$T$644,18,FALSE),"")</f>
        <v>Kenneth Busby</v>
      </c>
      <c r="D3564" s="17" t="str">
        <f>IFERROR(VLOOKUP($F3564,'Location List'!$A$2:$T$644,9,FALSE),"")</f>
        <v>MICHAEL BOSWELL</v>
      </c>
      <c r="E3564" s="17" t="str">
        <f>IFERROR(VLOOKUP($F3564,'Location List'!$A$2:$T$644,2,FALSE),"")</f>
        <v>TUSCALOOSA</v>
      </c>
      <c r="F3564" s="26">
        <v>803</v>
      </c>
      <c r="G3564" s="29" t="s">
        <v>3278</v>
      </c>
      <c r="H3564" s="29" t="s">
        <v>3362</v>
      </c>
      <c r="I3564" s="26">
        <v>40</v>
      </c>
      <c r="J3564" s="26">
        <v>69</v>
      </c>
      <c r="K3564" s="26">
        <v>0</v>
      </c>
      <c r="L3564" s="26">
        <v>15</v>
      </c>
      <c r="M3564" s="26">
        <v>109</v>
      </c>
      <c r="N3564" s="26">
        <v>715</v>
      </c>
      <c r="O3564" s="49">
        <v>6.56</v>
      </c>
    </row>
    <row r="3565" spans="1:15" ht="15" customHeight="1" x14ac:dyDescent="0.25">
      <c r="A3565" s="17" t="str">
        <f>IFERROR(VLOOKUP($F3565,'Location List'!$A$2:$T$644,20,FALSE),"")</f>
        <v>Bill Eich</v>
      </c>
      <c r="B3565" s="17" t="str">
        <f>IFERROR(VLOOKUP($F3565,'Location List'!$A$2:$T$644,19,FALSE),"")</f>
        <v>Dennis Morgan</v>
      </c>
      <c r="C3565" s="17" t="str">
        <f>IFERROR(VLOOKUP($F3565,'Location List'!$A$2:$T$644,18,FALSE),"")</f>
        <v>Kenneth Busby</v>
      </c>
      <c r="D3565" s="17" t="str">
        <f>IFERROR(VLOOKUP($F3565,'Location List'!$A$2:$T$644,9,FALSE),"")</f>
        <v>MICHAEL BOSWELL</v>
      </c>
      <c r="E3565" s="17" t="str">
        <f>IFERROR(VLOOKUP($F3565,'Location List'!$A$2:$T$644,2,FALSE),"")</f>
        <v>TUSCALOOSA</v>
      </c>
      <c r="F3565" s="26">
        <v>803</v>
      </c>
      <c r="G3565" s="29" t="s">
        <v>3278</v>
      </c>
      <c r="H3565" s="29" t="s">
        <v>3659</v>
      </c>
      <c r="I3565" s="26">
        <v>121</v>
      </c>
      <c r="J3565" s="26">
        <v>189</v>
      </c>
      <c r="K3565" s="26">
        <v>0</v>
      </c>
      <c r="L3565" s="26">
        <v>14</v>
      </c>
      <c r="M3565" s="26">
        <v>310</v>
      </c>
      <c r="N3565" s="26">
        <v>12447</v>
      </c>
      <c r="O3565" s="49">
        <v>40.152000000000001</v>
      </c>
    </row>
    <row r="3566" spans="1:15" ht="15" customHeight="1" x14ac:dyDescent="0.25">
      <c r="A3566" s="17" t="str">
        <f>IFERROR(VLOOKUP($F3566,'Location List'!$A$2:$T$644,20,FALSE),"")</f>
        <v>Bill Eich</v>
      </c>
      <c r="B3566" s="17" t="str">
        <f>IFERROR(VLOOKUP($F3566,'Location List'!$A$2:$T$644,19,FALSE),"")</f>
        <v>Dennis Morgan</v>
      </c>
      <c r="C3566" s="17" t="str">
        <f>IFERROR(VLOOKUP($F3566,'Location List'!$A$2:$T$644,18,FALSE),"")</f>
        <v>Kenneth Busby</v>
      </c>
      <c r="D3566" s="17" t="str">
        <f>IFERROR(VLOOKUP($F3566,'Location List'!$A$2:$T$644,9,FALSE),"")</f>
        <v>MICHAEL BOSWELL</v>
      </c>
      <c r="E3566" s="17" t="str">
        <f>IFERROR(VLOOKUP($F3566,'Location List'!$A$2:$T$644,2,FALSE),"")</f>
        <v>TUSCALOOSA</v>
      </c>
      <c r="F3566" s="26">
        <v>803</v>
      </c>
      <c r="G3566" s="29" t="s">
        <v>3278</v>
      </c>
      <c r="H3566" s="29" t="s">
        <v>3660</v>
      </c>
      <c r="I3566" s="26">
        <v>1</v>
      </c>
      <c r="J3566" s="26">
        <v>1</v>
      </c>
      <c r="K3566" s="26">
        <v>0</v>
      </c>
      <c r="L3566" s="26">
        <v>3</v>
      </c>
      <c r="M3566" s="26">
        <v>2</v>
      </c>
      <c r="N3566" s="26">
        <v>85</v>
      </c>
      <c r="O3566" s="49">
        <v>42.5</v>
      </c>
    </row>
    <row r="3567" spans="1:15" ht="15" customHeight="1" x14ac:dyDescent="0.25">
      <c r="A3567" s="17" t="str">
        <f>IFERROR(VLOOKUP($F3567,'Location List'!$A$2:$T$644,20,FALSE),"")</f>
        <v>Bill Eich</v>
      </c>
      <c r="B3567" s="17" t="str">
        <f>IFERROR(VLOOKUP($F3567,'Location List'!$A$2:$T$644,19,FALSE),"")</f>
        <v>Dennis Morgan</v>
      </c>
      <c r="C3567" s="17" t="str">
        <f>IFERROR(VLOOKUP($F3567,'Location List'!$A$2:$T$644,18,FALSE),"")</f>
        <v>Kenneth Busby</v>
      </c>
      <c r="D3567" s="17" t="str">
        <f>IFERROR(VLOOKUP($F3567,'Location List'!$A$2:$T$644,9,FALSE),"")</f>
        <v>MICHAEL BOSWELL</v>
      </c>
      <c r="E3567" s="17" t="str">
        <f>IFERROR(VLOOKUP($F3567,'Location List'!$A$2:$T$644,2,FALSE),"")</f>
        <v>TUSCALOOSA</v>
      </c>
      <c r="F3567" s="26">
        <v>803</v>
      </c>
      <c r="G3567" s="29" t="s">
        <v>3495</v>
      </c>
      <c r="H3567" s="29" t="s">
        <v>3360</v>
      </c>
      <c r="I3567" s="26">
        <v>115</v>
      </c>
      <c r="J3567" s="26">
        <v>285</v>
      </c>
      <c r="K3567" s="26">
        <v>0</v>
      </c>
      <c r="L3567" s="26">
        <v>27</v>
      </c>
      <c r="M3567" s="26">
        <v>400</v>
      </c>
      <c r="N3567" s="26">
        <v>773</v>
      </c>
      <c r="O3567" s="49">
        <v>1.9330000000000001</v>
      </c>
    </row>
    <row r="3568" spans="1:15" ht="15" customHeight="1" x14ac:dyDescent="0.25">
      <c r="A3568" s="17" t="str">
        <f>IFERROR(VLOOKUP($F3568,'Location List'!$A$2:$T$644,20,FALSE),"")</f>
        <v>Bill Eich</v>
      </c>
      <c r="B3568" s="17" t="str">
        <f>IFERROR(VLOOKUP($F3568,'Location List'!$A$2:$T$644,19,FALSE),"")</f>
        <v>Dennis Morgan</v>
      </c>
      <c r="C3568" s="17" t="str">
        <f>IFERROR(VLOOKUP($F3568,'Location List'!$A$2:$T$644,18,FALSE),"")</f>
        <v>Kenneth Busby</v>
      </c>
      <c r="D3568" s="17" t="str">
        <f>IFERROR(VLOOKUP($F3568,'Location List'!$A$2:$T$644,9,FALSE),"")</f>
        <v>MICHAEL BOSWELL</v>
      </c>
      <c r="E3568" s="17" t="str">
        <f>IFERROR(VLOOKUP($F3568,'Location List'!$A$2:$T$644,2,FALSE),"")</f>
        <v>TUSCALOOSA</v>
      </c>
      <c r="F3568" s="26">
        <v>803</v>
      </c>
      <c r="G3568" s="29" t="s">
        <v>3495</v>
      </c>
      <c r="H3568" s="29" t="s">
        <v>3343</v>
      </c>
      <c r="I3568" s="26">
        <v>107</v>
      </c>
      <c r="J3568" s="26">
        <v>283</v>
      </c>
      <c r="K3568" s="26">
        <v>0</v>
      </c>
      <c r="L3568" s="26">
        <v>19</v>
      </c>
      <c r="M3568" s="26">
        <v>390</v>
      </c>
      <c r="N3568" s="26">
        <v>417</v>
      </c>
      <c r="O3568" s="49">
        <v>1.069</v>
      </c>
    </row>
    <row r="3569" spans="1:15" ht="15" customHeight="1" x14ac:dyDescent="0.25">
      <c r="A3569" s="17" t="str">
        <f>IFERROR(VLOOKUP($F3569,'Location List'!$A$2:$T$644,20,FALSE),"")</f>
        <v>Bill Eich</v>
      </c>
      <c r="B3569" s="17" t="str">
        <f>IFERROR(VLOOKUP($F3569,'Location List'!$A$2:$T$644,19,FALSE),"")</f>
        <v>Dennis Morgan</v>
      </c>
      <c r="C3569" s="17" t="str">
        <f>IFERROR(VLOOKUP($F3569,'Location List'!$A$2:$T$644,18,FALSE),"")</f>
        <v>Steve Rupp</v>
      </c>
      <c r="D3569" s="17" t="str">
        <f>IFERROR(VLOOKUP($F3569,'Location List'!$A$2:$T$644,9,FALSE),"")</f>
        <v>Seneca Gray</v>
      </c>
      <c r="E3569" s="17" t="str">
        <f>IFERROR(VLOOKUP($F3569,'Location List'!$A$2:$T$644,2,FALSE),"")</f>
        <v>JACKSONVILLE</v>
      </c>
      <c r="F3569" s="26">
        <v>804</v>
      </c>
      <c r="G3569" s="29" t="s">
        <v>3605</v>
      </c>
      <c r="H3569" s="29" t="s">
        <v>3430</v>
      </c>
      <c r="I3569" s="26">
        <v>312</v>
      </c>
      <c r="J3569" s="26">
        <v>399</v>
      </c>
      <c r="K3569" s="26">
        <v>0</v>
      </c>
      <c r="L3569" s="26">
        <v>19</v>
      </c>
      <c r="M3569" s="26">
        <v>711</v>
      </c>
      <c r="N3569" s="26">
        <v>7650</v>
      </c>
      <c r="O3569" s="49">
        <v>10.759</v>
      </c>
    </row>
    <row r="3570" spans="1:15" ht="15" customHeight="1" x14ac:dyDescent="0.25">
      <c r="A3570" s="17" t="str">
        <f>IFERROR(VLOOKUP($F3570,'Location List'!$A$2:$T$644,20,FALSE),"")</f>
        <v>Bill Eich</v>
      </c>
      <c r="B3570" s="17" t="str">
        <f>IFERROR(VLOOKUP($F3570,'Location List'!$A$2:$T$644,19,FALSE),"")</f>
        <v>Dennis Morgan</v>
      </c>
      <c r="C3570" s="17" t="str">
        <f>IFERROR(VLOOKUP($F3570,'Location List'!$A$2:$T$644,18,FALSE),"")</f>
        <v>Steve Rupp</v>
      </c>
      <c r="D3570" s="17" t="str">
        <f>IFERROR(VLOOKUP($F3570,'Location List'!$A$2:$T$644,9,FALSE),"")</f>
        <v>Seneca Gray</v>
      </c>
      <c r="E3570" s="17" t="str">
        <f>IFERROR(VLOOKUP($F3570,'Location List'!$A$2:$T$644,2,FALSE),"")</f>
        <v>JACKSONVILLE</v>
      </c>
      <c r="F3570" s="26">
        <v>804</v>
      </c>
      <c r="G3570" s="29" t="s">
        <v>3328</v>
      </c>
      <c r="H3570" s="29" t="s">
        <v>3616</v>
      </c>
      <c r="I3570" s="26">
        <v>84</v>
      </c>
      <c r="J3570" s="26">
        <v>153</v>
      </c>
      <c r="K3570" s="26">
        <v>0</v>
      </c>
      <c r="L3570" s="26">
        <v>14</v>
      </c>
      <c r="M3570" s="26">
        <v>237</v>
      </c>
      <c r="N3570" s="26">
        <v>227</v>
      </c>
      <c r="O3570" s="49">
        <v>0.95799999999999996</v>
      </c>
    </row>
    <row r="3571" spans="1:15" ht="15" customHeight="1" x14ac:dyDescent="0.25">
      <c r="A3571" s="17" t="str">
        <f>IFERROR(VLOOKUP($F3571,'Location List'!$A$2:$T$644,20,FALSE),"")</f>
        <v>Bill Eich</v>
      </c>
      <c r="B3571" s="17" t="str">
        <f>IFERROR(VLOOKUP($F3571,'Location List'!$A$2:$T$644,19,FALSE),"")</f>
        <v>Dennis Morgan</v>
      </c>
      <c r="C3571" s="17" t="str">
        <f>IFERROR(VLOOKUP($F3571,'Location List'!$A$2:$T$644,18,FALSE),"")</f>
        <v>Steve Rupp</v>
      </c>
      <c r="D3571" s="17" t="str">
        <f>IFERROR(VLOOKUP($F3571,'Location List'!$A$2:$T$644,9,FALSE),"")</f>
        <v>Seneca Gray</v>
      </c>
      <c r="E3571" s="17" t="str">
        <f>IFERROR(VLOOKUP($F3571,'Location List'!$A$2:$T$644,2,FALSE),"")</f>
        <v>JACKSONVILLE</v>
      </c>
      <c r="F3571" s="26">
        <v>804</v>
      </c>
      <c r="G3571" s="29" t="s">
        <v>3328</v>
      </c>
      <c r="H3571" s="29" t="s">
        <v>3661</v>
      </c>
      <c r="I3571" s="26">
        <v>111</v>
      </c>
      <c r="J3571" s="26">
        <v>67</v>
      </c>
      <c r="K3571" s="26">
        <v>0</v>
      </c>
      <c r="L3571" s="26">
        <v>16</v>
      </c>
      <c r="M3571" s="26">
        <v>178</v>
      </c>
      <c r="N3571" s="26">
        <v>35</v>
      </c>
      <c r="O3571" s="49">
        <v>0.19700000000000001</v>
      </c>
    </row>
    <row r="3572" spans="1:15" ht="15" customHeight="1" x14ac:dyDescent="0.25">
      <c r="A3572" s="17" t="str">
        <f>IFERROR(VLOOKUP($F3572,'Location List'!$A$2:$T$644,20,FALSE),"")</f>
        <v>Bill Eich</v>
      </c>
      <c r="B3572" s="17" t="str">
        <f>IFERROR(VLOOKUP($F3572,'Location List'!$A$2:$T$644,19,FALSE),"")</f>
        <v>Dennis Morgan</v>
      </c>
      <c r="C3572" s="17" t="str">
        <f>IFERROR(VLOOKUP($F3572,'Location List'!$A$2:$T$644,18,FALSE),"")</f>
        <v>Steve Rupp</v>
      </c>
      <c r="D3572" s="17" t="str">
        <f>IFERROR(VLOOKUP($F3572,'Location List'!$A$2:$T$644,9,FALSE),"")</f>
        <v>Seneca Gray</v>
      </c>
      <c r="E3572" s="17" t="str">
        <f>IFERROR(VLOOKUP($F3572,'Location List'!$A$2:$T$644,2,FALSE),"")</f>
        <v>JACKSONVILLE</v>
      </c>
      <c r="F3572" s="26">
        <v>804</v>
      </c>
      <c r="G3572" s="29" t="s">
        <v>3328</v>
      </c>
      <c r="H3572" s="29" t="s">
        <v>3662</v>
      </c>
      <c r="I3572" s="26">
        <v>78</v>
      </c>
      <c r="J3572" s="26">
        <v>93</v>
      </c>
      <c r="K3572" s="26">
        <v>0</v>
      </c>
      <c r="L3572" s="26">
        <v>14</v>
      </c>
      <c r="M3572" s="26">
        <v>171</v>
      </c>
      <c r="N3572" s="26">
        <v>5</v>
      </c>
      <c r="O3572" s="49">
        <v>2.9000000000000001E-2</v>
      </c>
    </row>
    <row r="3573" spans="1:15" ht="15" customHeight="1" x14ac:dyDescent="0.25">
      <c r="A3573" s="17" t="str">
        <f>IFERROR(VLOOKUP($F3573,'Location List'!$A$2:$T$644,20,FALSE),"")</f>
        <v>Bill Eich</v>
      </c>
      <c r="B3573" s="17" t="str">
        <f>IFERROR(VLOOKUP($F3573,'Location List'!$A$2:$T$644,19,FALSE),"")</f>
        <v>Dennis Morgan</v>
      </c>
      <c r="C3573" s="17" t="str">
        <f>IFERROR(VLOOKUP($F3573,'Location List'!$A$2:$T$644,18,FALSE),"")</f>
        <v>Steve Rupp</v>
      </c>
      <c r="D3573" s="17" t="str">
        <f>IFERROR(VLOOKUP($F3573,'Location List'!$A$2:$T$644,9,FALSE),"")</f>
        <v>Seneca Gray</v>
      </c>
      <c r="E3573" s="17" t="str">
        <f>IFERROR(VLOOKUP($F3573,'Location List'!$A$2:$T$644,2,FALSE),"")</f>
        <v>JACKSONVILLE</v>
      </c>
      <c r="F3573" s="26">
        <v>804</v>
      </c>
      <c r="G3573" s="29" t="s">
        <v>3328</v>
      </c>
      <c r="H3573" s="29" t="s">
        <v>3522</v>
      </c>
      <c r="I3573" s="26">
        <v>226</v>
      </c>
      <c r="J3573" s="26">
        <v>167</v>
      </c>
      <c r="K3573" s="26">
        <v>0</v>
      </c>
      <c r="L3573" s="26">
        <v>13</v>
      </c>
      <c r="M3573" s="26">
        <v>393</v>
      </c>
      <c r="N3573" s="26">
        <v>481</v>
      </c>
      <c r="O3573" s="49">
        <v>1.224</v>
      </c>
    </row>
    <row r="3574" spans="1:15" ht="15" customHeight="1" x14ac:dyDescent="0.25">
      <c r="A3574" s="17" t="str">
        <f>IFERROR(VLOOKUP($F3574,'Location List'!$A$2:$T$644,20,FALSE),"")</f>
        <v>Bill Eich</v>
      </c>
      <c r="B3574" s="17" t="str">
        <f>IFERROR(VLOOKUP($F3574,'Location List'!$A$2:$T$644,19,FALSE),"")</f>
        <v>Dennis Morgan</v>
      </c>
      <c r="C3574" s="17" t="str">
        <f>IFERROR(VLOOKUP($F3574,'Location List'!$A$2:$T$644,18,FALSE),"")</f>
        <v>Steve Rupp</v>
      </c>
      <c r="D3574" s="17" t="str">
        <f>IFERROR(VLOOKUP($F3574,'Location List'!$A$2:$T$644,9,FALSE),"")</f>
        <v>Seneca Gray</v>
      </c>
      <c r="E3574" s="17" t="str">
        <f>IFERROR(VLOOKUP($F3574,'Location List'!$A$2:$T$644,2,FALSE),"")</f>
        <v>JACKSONVILLE</v>
      </c>
      <c r="F3574" s="26">
        <v>804</v>
      </c>
      <c r="G3574" s="29" t="s">
        <v>3272</v>
      </c>
      <c r="H3574" s="29" t="s">
        <v>3301</v>
      </c>
      <c r="I3574" s="26">
        <v>166</v>
      </c>
      <c r="J3574" s="26">
        <v>225</v>
      </c>
      <c r="K3574" s="26">
        <v>0</v>
      </c>
      <c r="L3574" s="26">
        <v>16</v>
      </c>
      <c r="M3574" s="26">
        <v>391</v>
      </c>
      <c r="N3574" s="26">
        <v>773</v>
      </c>
      <c r="O3574" s="49">
        <v>1.9770000000000001</v>
      </c>
    </row>
    <row r="3575" spans="1:15" ht="15" customHeight="1" x14ac:dyDescent="0.25">
      <c r="A3575" s="17" t="str">
        <f>IFERROR(VLOOKUP($F3575,'Location List'!$A$2:$T$644,20,FALSE),"")</f>
        <v>Bill Eich</v>
      </c>
      <c r="B3575" s="17" t="str">
        <f>IFERROR(VLOOKUP($F3575,'Location List'!$A$2:$T$644,19,FALSE),"")</f>
        <v>Dennis Morgan</v>
      </c>
      <c r="C3575" s="17" t="str">
        <f>IFERROR(VLOOKUP($F3575,'Location List'!$A$2:$T$644,18,FALSE),"")</f>
        <v>Steve Rupp</v>
      </c>
      <c r="D3575" s="17" t="str">
        <f>IFERROR(VLOOKUP($F3575,'Location List'!$A$2:$T$644,9,FALSE),"")</f>
        <v>Seneca Gray</v>
      </c>
      <c r="E3575" s="17" t="str">
        <f>IFERROR(VLOOKUP($F3575,'Location List'!$A$2:$T$644,2,FALSE),"")</f>
        <v>JACKSONVILLE</v>
      </c>
      <c r="F3575" s="26">
        <v>804</v>
      </c>
      <c r="G3575" s="29" t="s">
        <v>3272</v>
      </c>
      <c r="H3575" s="29" t="s">
        <v>3373</v>
      </c>
      <c r="I3575" s="26">
        <v>104</v>
      </c>
      <c r="J3575" s="26">
        <v>272</v>
      </c>
      <c r="K3575" s="26">
        <v>0</v>
      </c>
      <c r="L3575" s="26">
        <v>17</v>
      </c>
      <c r="M3575" s="26">
        <v>376</v>
      </c>
      <c r="N3575" s="26">
        <v>688</v>
      </c>
      <c r="O3575" s="49">
        <v>1.83</v>
      </c>
    </row>
    <row r="3576" spans="1:15" ht="15" customHeight="1" x14ac:dyDescent="0.25">
      <c r="A3576" s="17" t="str">
        <f>IFERROR(VLOOKUP($F3576,'Location List'!$A$2:$T$644,20,FALSE),"")</f>
        <v>Bill Eich</v>
      </c>
      <c r="B3576" s="17" t="str">
        <f>IFERROR(VLOOKUP($F3576,'Location List'!$A$2:$T$644,19,FALSE),"")</f>
        <v>Dennis Morgan</v>
      </c>
      <c r="C3576" s="17" t="str">
        <f>IFERROR(VLOOKUP($F3576,'Location List'!$A$2:$T$644,18,FALSE),"")</f>
        <v>Steve Rupp</v>
      </c>
      <c r="D3576" s="17" t="str">
        <f>IFERROR(VLOOKUP($F3576,'Location List'!$A$2:$T$644,9,FALSE),"")</f>
        <v>Seneca Gray</v>
      </c>
      <c r="E3576" s="17" t="str">
        <f>IFERROR(VLOOKUP($F3576,'Location List'!$A$2:$T$644,2,FALSE),"")</f>
        <v>JACKSONVILLE</v>
      </c>
      <c r="F3576" s="26">
        <v>804</v>
      </c>
      <c r="G3576" s="29" t="s">
        <v>3272</v>
      </c>
      <c r="H3576" s="29" t="s">
        <v>3304</v>
      </c>
      <c r="I3576" s="26">
        <v>561</v>
      </c>
      <c r="J3576" s="26">
        <v>227</v>
      </c>
      <c r="K3576" s="26">
        <v>0</v>
      </c>
      <c r="L3576" s="26">
        <v>21</v>
      </c>
      <c r="M3576" s="26">
        <v>788</v>
      </c>
      <c r="N3576" s="26">
        <v>5585</v>
      </c>
      <c r="O3576" s="49">
        <v>7.0880000000000001</v>
      </c>
    </row>
    <row r="3577" spans="1:15" ht="15" customHeight="1" x14ac:dyDescent="0.25">
      <c r="A3577" s="17" t="str">
        <f>IFERROR(VLOOKUP($F3577,'Location List'!$A$2:$T$644,20,FALSE),"")</f>
        <v>Bill Eich</v>
      </c>
      <c r="B3577" s="17" t="str">
        <f>IFERROR(VLOOKUP($F3577,'Location List'!$A$2:$T$644,19,FALSE),"")</f>
        <v>Dennis Morgan</v>
      </c>
      <c r="C3577" s="17" t="str">
        <f>IFERROR(VLOOKUP($F3577,'Location List'!$A$2:$T$644,18,FALSE),"")</f>
        <v>Steve Rupp</v>
      </c>
      <c r="D3577" s="17" t="str">
        <f>IFERROR(VLOOKUP($F3577,'Location List'!$A$2:$T$644,9,FALSE),"")</f>
        <v>Seneca Gray</v>
      </c>
      <c r="E3577" s="17" t="str">
        <f>IFERROR(VLOOKUP($F3577,'Location List'!$A$2:$T$644,2,FALSE),"")</f>
        <v>JACKSONVILLE</v>
      </c>
      <c r="F3577" s="26">
        <v>804</v>
      </c>
      <c r="G3577" s="29" t="s">
        <v>3276</v>
      </c>
      <c r="H3577" s="29" t="s">
        <v>3347</v>
      </c>
      <c r="I3577" s="26">
        <v>159</v>
      </c>
      <c r="J3577" s="26">
        <v>205</v>
      </c>
      <c r="K3577" s="26">
        <v>0</v>
      </c>
      <c r="L3577" s="26">
        <v>16</v>
      </c>
      <c r="M3577" s="26">
        <v>364</v>
      </c>
      <c r="N3577" s="26">
        <v>523</v>
      </c>
      <c r="O3577" s="49">
        <v>1.4370000000000001</v>
      </c>
    </row>
    <row r="3578" spans="1:15" ht="15" customHeight="1" x14ac:dyDescent="0.25">
      <c r="A3578" s="17" t="str">
        <f>IFERROR(VLOOKUP($F3578,'Location List'!$A$2:$T$644,20,FALSE),"")</f>
        <v>Bill Eich</v>
      </c>
      <c r="B3578" s="17" t="str">
        <f>IFERROR(VLOOKUP($F3578,'Location List'!$A$2:$T$644,19,FALSE),"")</f>
        <v>Dennis Morgan</v>
      </c>
      <c r="C3578" s="17" t="str">
        <f>IFERROR(VLOOKUP($F3578,'Location List'!$A$2:$T$644,18,FALSE),"")</f>
        <v>Steve Rupp</v>
      </c>
      <c r="D3578" s="17" t="str">
        <f>IFERROR(VLOOKUP($F3578,'Location List'!$A$2:$T$644,9,FALSE),"")</f>
        <v>Seneca Gray</v>
      </c>
      <c r="E3578" s="17" t="str">
        <f>IFERROR(VLOOKUP($F3578,'Location List'!$A$2:$T$644,2,FALSE),"")</f>
        <v>JACKSONVILLE</v>
      </c>
      <c r="F3578" s="26">
        <v>804</v>
      </c>
      <c r="G3578" s="29" t="s">
        <v>3276</v>
      </c>
      <c r="H3578" s="29" t="s">
        <v>3320</v>
      </c>
      <c r="I3578" s="26">
        <v>129</v>
      </c>
      <c r="J3578" s="26">
        <v>206</v>
      </c>
      <c r="K3578" s="26">
        <v>0</v>
      </c>
      <c r="L3578" s="26">
        <v>13</v>
      </c>
      <c r="M3578" s="26">
        <v>335</v>
      </c>
      <c r="N3578" s="26">
        <v>594</v>
      </c>
      <c r="O3578" s="49">
        <v>1.7729999999999999</v>
      </c>
    </row>
    <row r="3579" spans="1:15" ht="15" customHeight="1" x14ac:dyDescent="0.25">
      <c r="A3579" s="17" t="str">
        <f>IFERROR(VLOOKUP($F3579,'Location List'!$A$2:$T$644,20,FALSE),"")</f>
        <v>Bill Eich</v>
      </c>
      <c r="B3579" s="17" t="str">
        <f>IFERROR(VLOOKUP($F3579,'Location List'!$A$2:$T$644,19,FALSE),"")</f>
        <v>Dennis Morgan</v>
      </c>
      <c r="C3579" s="17" t="str">
        <f>IFERROR(VLOOKUP($F3579,'Location List'!$A$2:$T$644,18,FALSE),"")</f>
        <v>Steve Rupp</v>
      </c>
      <c r="D3579" s="17" t="str">
        <f>IFERROR(VLOOKUP($F3579,'Location List'!$A$2:$T$644,9,FALSE),"")</f>
        <v>Seneca Gray</v>
      </c>
      <c r="E3579" s="17" t="str">
        <f>IFERROR(VLOOKUP($F3579,'Location List'!$A$2:$T$644,2,FALSE),"")</f>
        <v>JACKSONVILLE</v>
      </c>
      <c r="F3579" s="26">
        <v>804</v>
      </c>
      <c r="G3579" s="29" t="s">
        <v>3276</v>
      </c>
      <c r="H3579" s="29" t="s">
        <v>3510</v>
      </c>
      <c r="I3579" s="26">
        <v>140</v>
      </c>
      <c r="J3579" s="26">
        <v>209</v>
      </c>
      <c r="K3579" s="26">
        <v>0</v>
      </c>
      <c r="L3579" s="26">
        <v>13</v>
      </c>
      <c r="M3579" s="26">
        <v>349</v>
      </c>
      <c r="N3579" s="26">
        <v>239</v>
      </c>
      <c r="O3579" s="49">
        <v>0.68500000000000005</v>
      </c>
    </row>
    <row r="3580" spans="1:15" ht="15" customHeight="1" x14ac:dyDescent="0.25">
      <c r="A3580" s="17" t="str">
        <f>IFERROR(VLOOKUP($F3580,'Location List'!$A$2:$T$644,20,FALSE),"")</f>
        <v>Bill Eich</v>
      </c>
      <c r="B3580" s="17" t="str">
        <f>IFERROR(VLOOKUP($F3580,'Location List'!$A$2:$T$644,19,FALSE),"")</f>
        <v>Dennis Morgan</v>
      </c>
      <c r="C3580" s="17" t="str">
        <f>IFERROR(VLOOKUP($F3580,'Location List'!$A$2:$T$644,18,FALSE),"")</f>
        <v>Steve Rupp</v>
      </c>
      <c r="D3580" s="17" t="str">
        <f>IFERROR(VLOOKUP($F3580,'Location List'!$A$2:$T$644,9,FALSE),"")</f>
        <v>Seneca Gray</v>
      </c>
      <c r="E3580" s="17" t="str">
        <f>IFERROR(VLOOKUP($F3580,'Location List'!$A$2:$T$644,2,FALSE),"")</f>
        <v>JACKSONVILLE</v>
      </c>
      <c r="F3580" s="26">
        <v>804</v>
      </c>
      <c r="G3580" s="29" t="s">
        <v>3278</v>
      </c>
      <c r="H3580" s="29" t="s">
        <v>3297</v>
      </c>
      <c r="I3580" s="26">
        <v>212</v>
      </c>
      <c r="J3580" s="26">
        <v>256</v>
      </c>
      <c r="K3580" s="26">
        <v>0</v>
      </c>
      <c r="L3580" s="26">
        <v>15</v>
      </c>
      <c r="M3580" s="26">
        <v>468</v>
      </c>
      <c r="N3580" s="26">
        <v>809</v>
      </c>
      <c r="O3580" s="49">
        <v>1.7290000000000001</v>
      </c>
    </row>
    <row r="3581" spans="1:15" ht="15" customHeight="1" x14ac:dyDescent="0.25">
      <c r="A3581" s="17" t="str">
        <f>IFERROR(VLOOKUP($F3581,'Location List'!$A$2:$T$644,20,FALSE),"")</f>
        <v>Bill Eich</v>
      </c>
      <c r="B3581" s="17" t="str">
        <f>IFERROR(VLOOKUP($F3581,'Location List'!$A$2:$T$644,19,FALSE),"")</f>
        <v>Dennis Morgan</v>
      </c>
      <c r="C3581" s="17" t="str">
        <f>IFERROR(VLOOKUP($F3581,'Location List'!$A$2:$T$644,18,FALSE),"")</f>
        <v>Steve Rupp</v>
      </c>
      <c r="D3581" s="17" t="str">
        <f>IFERROR(VLOOKUP($F3581,'Location List'!$A$2:$T$644,9,FALSE),"")</f>
        <v>Seneca Gray</v>
      </c>
      <c r="E3581" s="17" t="str">
        <f>IFERROR(VLOOKUP($F3581,'Location List'!$A$2:$T$644,2,FALSE),"")</f>
        <v>JACKSONVILLE</v>
      </c>
      <c r="F3581" s="26">
        <v>804</v>
      </c>
      <c r="G3581" s="29" t="s">
        <v>3278</v>
      </c>
      <c r="H3581" s="29" t="s">
        <v>3358</v>
      </c>
      <c r="I3581" s="26">
        <v>234</v>
      </c>
      <c r="J3581" s="26">
        <v>267</v>
      </c>
      <c r="K3581" s="26">
        <v>0</v>
      </c>
      <c r="L3581" s="26">
        <v>15</v>
      </c>
      <c r="M3581" s="26">
        <v>501</v>
      </c>
      <c r="N3581" s="26">
        <v>0</v>
      </c>
      <c r="O3581" s="49">
        <v>0</v>
      </c>
    </row>
    <row r="3582" spans="1:15" ht="15" customHeight="1" x14ac:dyDescent="0.25">
      <c r="A3582" s="17" t="str">
        <f>IFERROR(VLOOKUP($F3582,'Location List'!$A$2:$T$644,20,FALSE),"")</f>
        <v>Bill Eich</v>
      </c>
      <c r="B3582" s="17" t="str">
        <f>IFERROR(VLOOKUP($F3582,'Location List'!$A$2:$T$644,19,FALSE),"")</f>
        <v>Dennis Morgan</v>
      </c>
      <c r="C3582" s="17" t="str">
        <f>IFERROR(VLOOKUP($F3582,'Location List'!$A$2:$T$644,18,FALSE),"")</f>
        <v>Steve Rupp</v>
      </c>
      <c r="D3582" s="17" t="str">
        <f>IFERROR(VLOOKUP($F3582,'Location List'!$A$2:$T$644,9,FALSE),"")</f>
        <v>Seneca Gray</v>
      </c>
      <c r="E3582" s="17" t="str">
        <f>IFERROR(VLOOKUP($F3582,'Location List'!$A$2:$T$644,2,FALSE),"")</f>
        <v>JACKSONVILLE</v>
      </c>
      <c r="F3582" s="26">
        <v>804</v>
      </c>
      <c r="G3582" s="29" t="s">
        <v>3278</v>
      </c>
      <c r="H3582" s="29" t="s">
        <v>3431</v>
      </c>
      <c r="I3582" s="26">
        <v>150</v>
      </c>
      <c r="J3582" s="26">
        <v>145</v>
      </c>
      <c r="K3582" s="26">
        <v>0</v>
      </c>
      <c r="L3582" s="26">
        <v>16</v>
      </c>
      <c r="M3582" s="26">
        <v>295</v>
      </c>
      <c r="N3582" s="26">
        <v>564</v>
      </c>
      <c r="O3582" s="49">
        <v>1.9119999999999999</v>
      </c>
    </row>
    <row r="3583" spans="1:15" ht="15" customHeight="1" x14ac:dyDescent="0.25">
      <c r="A3583" s="17" t="str">
        <f>IFERROR(VLOOKUP($F3583,'Location List'!$A$2:$T$644,20,FALSE),"")</f>
        <v>Bill Eich</v>
      </c>
      <c r="B3583" s="17" t="str">
        <f>IFERROR(VLOOKUP($F3583,'Location List'!$A$2:$T$644,19,FALSE),"")</f>
        <v>Dennis Morgan</v>
      </c>
      <c r="C3583" s="17" t="str">
        <f>IFERROR(VLOOKUP($F3583,'Location List'!$A$2:$T$644,18,FALSE),"")</f>
        <v>Steve Rupp</v>
      </c>
      <c r="D3583" s="17" t="str">
        <f>IFERROR(VLOOKUP($F3583,'Location List'!$A$2:$T$644,9,FALSE),"")</f>
        <v>Seneca Gray</v>
      </c>
      <c r="E3583" s="17" t="str">
        <f>IFERROR(VLOOKUP($F3583,'Location List'!$A$2:$T$644,2,FALSE),"")</f>
        <v>JACKSONVILLE</v>
      </c>
      <c r="F3583" s="26">
        <v>804</v>
      </c>
      <c r="G3583" s="29" t="s">
        <v>3278</v>
      </c>
      <c r="H3583" s="29" t="s">
        <v>3343</v>
      </c>
      <c r="I3583" s="26">
        <v>216</v>
      </c>
      <c r="J3583" s="26">
        <v>236</v>
      </c>
      <c r="K3583" s="26">
        <v>0</v>
      </c>
      <c r="L3583" s="26">
        <v>22</v>
      </c>
      <c r="M3583" s="26">
        <v>452</v>
      </c>
      <c r="N3583" s="26">
        <v>4404</v>
      </c>
      <c r="O3583" s="49">
        <v>9.7430000000000003</v>
      </c>
    </row>
    <row r="3584" spans="1:15" ht="15" customHeight="1" x14ac:dyDescent="0.25">
      <c r="A3584" s="17" t="str">
        <f>IFERROR(VLOOKUP($F3584,'Location List'!$A$2:$T$644,20,FALSE),"")</f>
        <v>Bill Eich</v>
      </c>
      <c r="B3584" s="17" t="str">
        <f>IFERROR(VLOOKUP($F3584,'Location List'!$A$2:$T$644,19,FALSE),"")</f>
        <v>Dennis Morgan</v>
      </c>
      <c r="C3584" s="17" t="str">
        <f>IFERROR(VLOOKUP($F3584,'Location List'!$A$2:$T$644,18,FALSE),"")</f>
        <v>Steve Rupp</v>
      </c>
      <c r="D3584" s="17" t="str">
        <f>IFERROR(VLOOKUP($F3584,'Location List'!$A$2:$T$644,9,FALSE),"")</f>
        <v>Seneca Gray</v>
      </c>
      <c r="E3584" s="17" t="str">
        <f>IFERROR(VLOOKUP($F3584,'Location List'!$A$2:$T$644,2,FALSE),"")</f>
        <v>JACKSONVILLE</v>
      </c>
      <c r="F3584" s="26">
        <v>804</v>
      </c>
      <c r="G3584" s="29" t="s">
        <v>3278</v>
      </c>
      <c r="H3584" s="29" t="s">
        <v>3335</v>
      </c>
      <c r="I3584" s="26">
        <v>130</v>
      </c>
      <c r="J3584" s="26">
        <v>163</v>
      </c>
      <c r="K3584" s="26">
        <v>0</v>
      </c>
      <c r="L3584" s="26">
        <v>16</v>
      </c>
      <c r="M3584" s="26">
        <v>293</v>
      </c>
      <c r="N3584" s="26">
        <v>227</v>
      </c>
      <c r="O3584" s="49">
        <v>0.77500000000000002</v>
      </c>
    </row>
    <row r="3585" spans="1:15" ht="15" customHeight="1" x14ac:dyDescent="0.25">
      <c r="A3585" s="17" t="str">
        <f>IFERROR(VLOOKUP($F3585,'Location List'!$A$2:$T$644,20,FALSE),"")</f>
        <v>Bill Eich</v>
      </c>
      <c r="B3585" s="17" t="str">
        <f>IFERROR(VLOOKUP($F3585,'Location List'!$A$2:$T$644,19,FALSE),"")</f>
        <v>Dennis Morgan</v>
      </c>
      <c r="C3585" s="17" t="str">
        <f>IFERROR(VLOOKUP($F3585,'Location List'!$A$2:$T$644,18,FALSE),"")</f>
        <v>Steve Rupp</v>
      </c>
      <c r="D3585" s="17" t="str">
        <f>IFERROR(VLOOKUP($F3585,'Location List'!$A$2:$T$644,9,FALSE),"")</f>
        <v>Seneca Gray</v>
      </c>
      <c r="E3585" s="17" t="str">
        <f>IFERROR(VLOOKUP($F3585,'Location List'!$A$2:$T$644,2,FALSE),"")</f>
        <v>JACKSONVILLE</v>
      </c>
      <c r="F3585" s="26">
        <v>804</v>
      </c>
      <c r="G3585" s="29" t="s">
        <v>3278</v>
      </c>
      <c r="H3585" s="29" t="s">
        <v>3409</v>
      </c>
      <c r="I3585" s="26">
        <v>210</v>
      </c>
      <c r="J3585" s="26">
        <v>296</v>
      </c>
      <c r="K3585" s="26">
        <v>0</v>
      </c>
      <c r="L3585" s="26">
        <v>18</v>
      </c>
      <c r="M3585" s="26">
        <v>506</v>
      </c>
      <c r="N3585" s="26">
        <v>0</v>
      </c>
      <c r="O3585" s="49">
        <v>0</v>
      </c>
    </row>
    <row r="3586" spans="1:15" ht="15" customHeight="1" x14ac:dyDescent="0.25">
      <c r="A3586" s="17" t="str">
        <f>IFERROR(VLOOKUP($F3586,'Location List'!$A$2:$T$644,20,FALSE),"")</f>
        <v>Bill Eich</v>
      </c>
      <c r="B3586" s="17" t="str">
        <f>IFERROR(VLOOKUP($F3586,'Location List'!$A$2:$T$644,19,FALSE),"")</f>
        <v>Dennis Morgan</v>
      </c>
      <c r="C3586" s="17" t="str">
        <f>IFERROR(VLOOKUP($F3586,'Location List'!$A$2:$T$644,18,FALSE),"")</f>
        <v>Steve Rupp</v>
      </c>
      <c r="D3586" s="17" t="str">
        <f>IFERROR(VLOOKUP($F3586,'Location List'!$A$2:$T$644,9,FALSE),"")</f>
        <v>Seneca Gray</v>
      </c>
      <c r="E3586" s="17" t="str">
        <f>IFERROR(VLOOKUP($F3586,'Location List'!$A$2:$T$644,2,FALSE),"")</f>
        <v>JACKSONVILLE</v>
      </c>
      <c r="F3586" s="26">
        <v>804</v>
      </c>
      <c r="G3586" s="29" t="s">
        <v>3278</v>
      </c>
      <c r="H3586" s="29" t="s">
        <v>3614</v>
      </c>
      <c r="I3586" s="26">
        <v>195</v>
      </c>
      <c r="J3586" s="26">
        <v>319</v>
      </c>
      <c r="K3586" s="26">
        <v>0</v>
      </c>
      <c r="L3586" s="26">
        <v>13</v>
      </c>
      <c r="M3586" s="26">
        <v>514</v>
      </c>
      <c r="N3586" s="26">
        <v>1023</v>
      </c>
      <c r="O3586" s="49">
        <v>1.99</v>
      </c>
    </row>
    <row r="3587" spans="1:15" ht="15" customHeight="1" x14ac:dyDescent="0.25">
      <c r="A3587" s="17" t="str">
        <f>IFERROR(VLOOKUP($F3587,'Location List'!$A$2:$T$644,20,FALSE),"")</f>
        <v>Bill Eich</v>
      </c>
      <c r="B3587" s="17" t="str">
        <f>IFERROR(VLOOKUP($F3587,'Location List'!$A$2:$T$644,19,FALSE),"")</f>
        <v>Dennis Morgan</v>
      </c>
      <c r="C3587" s="17" t="str">
        <f>IFERROR(VLOOKUP($F3587,'Location List'!$A$2:$T$644,18,FALSE),"")</f>
        <v>Steve Rupp</v>
      </c>
      <c r="D3587" s="17" t="str">
        <f>IFERROR(VLOOKUP($F3587,'Location List'!$A$2:$T$644,9,FALSE),"")</f>
        <v>Seneca Gray</v>
      </c>
      <c r="E3587" s="17" t="str">
        <f>IFERROR(VLOOKUP($F3587,'Location List'!$A$2:$T$644,2,FALSE),"")</f>
        <v>JACKSONVILLE</v>
      </c>
      <c r="F3587" s="26">
        <v>804</v>
      </c>
      <c r="G3587" s="29" t="s">
        <v>3278</v>
      </c>
      <c r="H3587" s="29" t="s">
        <v>3317</v>
      </c>
      <c r="I3587" s="26">
        <v>177</v>
      </c>
      <c r="J3587" s="26">
        <v>165</v>
      </c>
      <c r="K3587" s="26">
        <v>0</v>
      </c>
      <c r="L3587" s="26">
        <v>13</v>
      </c>
      <c r="M3587" s="26">
        <v>342</v>
      </c>
      <c r="N3587" s="26">
        <v>676</v>
      </c>
      <c r="O3587" s="49">
        <v>1.9770000000000001</v>
      </c>
    </row>
    <row r="3588" spans="1:15" ht="15" customHeight="1" x14ac:dyDescent="0.25">
      <c r="A3588" s="17" t="str">
        <f>IFERROR(VLOOKUP($F3588,'Location List'!$A$2:$T$644,20,FALSE),"")</f>
        <v>Tim Kerum</v>
      </c>
      <c r="B3588" s="17" t="str">
        <f>IFERROR(VLOOKUP($F3588,'Location List'!$A$2:$T$644,19,FALSE),"")</f>
        <v>Troy Chaney</v>
      </c>
      <c r="C3588" s="17" t="str">
        <f>IFERROR(VLOOKUP($F3588,'Location List'!$A$2:$T$644,18,FALSE),"")</f>
        <v>Manuel Lopez</v>
      </c>
      <c r="D3588" s="17" t="str">
        <f>IFERROR(VLOOKUP($F3588,'Location List'!$A$2:$T$644,9,FALSE),"")</f>
        <v>OCTAVIO CASTANEDA</v>
      </c>
      <c r="E3588" s="17" t="str">
        <f>IFERROR(VLOOKUP($F3588,'Location List'!$A$2:$T$644,2,FALSE),"")</f>
        <v>Puente Hills</v>
      </c>
      <c r="F3588" s="26">
        <v>806</v>
      </c>
      <c r="G3588" s="29" t="s">
        <v>3272</v>
      </c>
      <c r="H3588" s="29" t="s">
        <v>3274</v>
      </c>
      <c r="I3588" s="26">
        <v>752</v>
      </c>
      <c r="J3588" s="26">
        <v>377</v>
      </c>
      <c r="K3588" s="26">
        <v>0</v>
      </c>
      <c r="L3588" s="26">
        <v>14</v>
      </c>
      <c r="M3588" s="26">
        <v>1129</v>
      </c>
      <c r="N3588" s="26">
        <v>8004</v>
      </c>
      <c r="O3588" s="49">
        <v>7.0890000000000004</v>
      </c>
    </row>
    <row r="3589" spans="1:15" ht="15" customHeight="1" x14ac:dyDescent="0.25">
      <c r="A3589" s="17" t="str">
        <f>IFERROR(VLOOKUP($F3589,'Location List'!$A$2:$T$644,20,FALSE),"")</f>
        <v>Tim Kerum</v>
      </c>
      <c r="B3589" s="17" t="str">
        <f>IFERROR(VLOOKUP($F3589,'Location List'!$A$2:$T$644,19,FALSE),"")</f>
        <v>Troy Chaney</v>
      </c>
      <c r="C3589" s="17" t="str">
        <f>IFERROR(VLOOKUP($F3589,'Location List'!$A$2:$T$644,18,FALSE),"")</f>
        <v>Manuel Lopez</v>
      </c>
      <c r="D3589" s="17" t="str">
        <f>IFERROR(VLOOKUP($F3589,'Location List'!$A$2:$T$644,9,FALSE),"")</f>
        <v>OCTAVIO CASTANEDA</v>
      </c>
      <c r="E3589" s="17" t="str">
        <f>IFERROR(VLOOKUP($F3589,'Location List'!$A$2:$T$644,2,FALSE),"")</f>
        <v>Puente Hills</v>
      </c>
      <c r="F3589" s="26">
        <v>806</v>
      </c>
      <c r="G3589" s="29" t="s">
        <v>3272</v>
      </c>
      <c r="H3589" s="29" t="s">
        <v>3300</v>
      </c>
      <c r="I3589" s="26">
        <v>128</v>
      </c>
      <c r="J3589" s="26">
        <v>147</v>
      </c>
      <c r="K3589" s="26">
        <v>0</v>
      </c>
      <c r="L3589" s="26">
        <v>14</v>
      </c>
      <c r="M3589" s="26">
        <v>275</v>
      </c>
      <c r="N3589" s="26">
        <v>538</v>
      </c>
      <c r="O3589" s="49">
        <v>1.956</v>
      </c>
    </row>
    <row r="3590" spans="1:15" ht="15" customHeight="1" x14ac:dyDescent="0.25">
      <c r="A3590" s="17" t="str">
        <f>IFERROR(VLOOKUP($F3590,'Location List'!$A$2:$T$644,20,FALSE),"")</f>
        <v>Tim Kerum</v>
      </c>
      <c r="B3590" s="17" t="str">
        <f>IFERROR(VLOOKUP($F3590,'Location List'!$A$2:$T$644,19,FALSE),"")</f>
        <v>Troy Chaney</v>
      </c>
      <c r="C3590" s="17" t="str">
        <f>IFERROR(VLOOKUP($F3590,'Location List'!$A$2:$T$644,18,FALSE),"")</f>
        <v>Manuel Lopez</v>
      </c>
      <c r="D3590" s="17" t="str">
        <f>IFERROR(VLOOKUP($F3590,'Location List'!$A$2:$T$644,9,FALSE),"")</f>
        <v>OCTAVIO CASTANEDA</v>
      </c>
      <c r="E3590" s="17" t="str">
        <f>IFERROR(VLOOKUP($F3590,'Location List'!$A$2:$T$644,2,FALSE),"")</f>
        <v>Puente Hills</v>
      </c>
      <c r="F3590" s="26">
        <v>806</v>
      </c>
      <c r="G3590" s="29" t="s">
        <v>3272</v>
      </c>
      <c r="H3590" s="29" t="s">
        <v>3491</v>
      </c>
      <c r="I3590" s="26">
        <v>719</v>
      </c>
      <c r="J3590" s="26">
        <v>639</v>
      </c>
      <c r="K3590" s="26">
        <v>0</v>
      </c>
      <c r="L3590" s="26">
        <v>14</v>
      </c>
      <c r="M3590" s="26">
        <v>1358</v>
      </c>
      <c r="N3590" s="26">
        <v>8941</v>
      </c>
      <c r="O3590" s="49">
        <v>6.5839999999999996</v>
      </c>
    </row>
    <row r="3591" spans="1:15" ht="15" customHeight="1" x14ac:dyDescent="0.25">
      <c r="A3591" s="17" t="str">
        <f>IFERROR(VLOOKUP($F3591,'Location List'!$A$2:$T$644,20,FALSE),"")</f>
        <v>Tim Kerum</v>
      </c>
      <c r="B3591" s="17" t="str">
        <f>IFERROR(VLOOKUP($F3591,'Location List'!$A$2:$T$644,19,FALSE),"")</f>
        <v>Troy Chaney</v>
      </c>
      <c r="C3591" s="17" t="str">
        <f>IFERROR(VLOOKUP($F3591,'Location List'!$A$2:$T$644,18,FALSE),"")</f>
        <v>Manuel Lopez</v>
      </c>
      <c r="D3591" s="17" t="str">
        <f>IFERROR(VLOOKUP($F3591,'Location List'!$A$2:$T$644,9,FALSE),"")</f>
        <v>OCTAVIO CASTANEDA</v>
      </c>
      <c r="E3591" s="17" t="str">
        <f>IFERROR(VLOOKUP($F3591,'Location List'!$A$2:$T$644,2,FALSE),"")</f>
        <v>Puente Hills</v>
      </c>
      <c r="F3591" s="26">
        <v>806</v>
      </c>
      <c r="G3591" s="29" t="s">
        <v>3272</v>
      </c>
      <c r="H3591" s="29" t="s">
        <v>3304</v>
      </c>
      <c r="I3591" s="26">
        <v>260</v>
      </c>
      <c r="J3591" s="26">
        <v>231</v>
      </c>
      <c r="K3591" s="26">
        <v>0</v>
      </c>
      <c r="L3591" s="26">
        <v>15</v>
      </c>
      <c r="M3591" s="26">
        <v>491</v>
      </c>
      <c r="N3591" s="26">
        <v>838</v>
      </c>
      <c r="O3591" s="49">
        <v>1.7070000000000001</v>
      </c>
    </row>
    <row r="3592" spans="1:15" ht="15" customHeight="1" x14ac:dyDescent="0.25">
      <c r="A3592" s="17" t="str">
        <f>IFERROR(VLOOKUP($F3592,'Location List'!$A$2:$T$644,20,FALSE),"")</f>
        <v>Tim Kerum</v>
      </c>
      <c r="B3592" s="17" t="str">
        <f>IFERROR(VLOOKUP($F3592,'Location List'!$A$2:$T$644,19,FALSE),"")</f>
        <v>Troy Chaney</v>
      </c>
      <c r="C3592" s="17" t="str">
        <f>IFERROR(VLOOKUP($F3592,'Location List'!$A$2:$T$644,18,FALSE),"")</f>
        <v>Manuel Lopez</v>
      </c>
      <c r="D3592" s="17" t="str">
        <f>IFERROR(VLOOKUP($F3592,'Location List'!$A$2:$T$644,9,FALSE),"")</f>
        <v>OCTAVIO CASTANEDA</v>
      </c>
      <c r="E3592" s="17" t="str">
        <f>IFERROR(VLOOKUP($F3592,'Location List'!$A$2:$T$644,2,FALSE),"")</f>
        <v>Puente Hills</v>
      </c>
      <c r="F3592" s="26">
        <v>806</v>
      </c>
      <c r="G3592" s="29" t="s">
        <v>3272</v>
      </c>
      <c r="H3592" s="29" t="s">
        <v>3613</v>
      </c>
      <c r="I3592" s="26">
        <v>179</v>
      </c>
      <c r="J3592" s="26">
        <v>192</v>
      </c>
      <c r="K3592" s="26">
        <v>0</v>
      </c>
      <c r="L3592" s="26">
        <v>11</v>
      </c>
      <c r="M3592" s="26">
        <v>371</v>
      </c>
      <c r="N3592" s="26">
        <v>675</v>
      </c>
      <c r="O3592" s="49">
        <v>1.819</v>
      </c>
    </row>
    <row r="3593" spans="1:15" ht="15" customHeight="1" x14ac:dyDescent="0.25">
      <c r="A3593" s="17" t="str">
        <f>IFERROR(VLOOKUP($F3593,'Location List'!$A$2:$T$644,20,FALSE),"")</f>
        <v>Tim Kerum</v>
      </c>
      <c r="B3593" s="17" t="str">
        <f>IFERROR(VLOOKUP($F3593,'Location List'!$A$2:$T$644,19,FALSE),"")</f>
        <v>Troy Chaney</v>
      </c>
      <c r="C3593" s="17" t="str">
        <f>IFERROR(VLOOKUP($F3593,'Location List'!$A$2:$T$644,18,FALSE),"")</f>
        <v>Manuel Lopez</v>
      </c>
      <c r="D3593" s="17" t="str">
        <f>IFERROR(VLOOKUP($F3593,'Location List'!$A$2:$T$644,9,FALSE),"")</f>
        <v>OCTAVIO CASTANEDA</v>
      </c>
      <c r="E3593" s="17" t="str">
        <f>IFERROR(VLOOKUP($F3593,'Location List'!$A$2:$T$644,2,FALSE),"")</f>
        <v>Puente Hills</v>
      </c>
      <c r="F3593" s="26">
        <v>806</v>
      </c>
      <c r="G3593" s="29" t="s">
        <v>3272</v>
      </c>
      <c r="H3593" s="29" t="s">
        <v>3341</v>
      </c>
      <c r="I3593" s="26">
        <v>228</v>
      </c>
      <c r="J3593" s="26">
        <v>198</v>
      </c>
      <c r="K3593" s="26">
        <v>0</v>
      </c>
      <c r="L3593" s="26">
        <v>53</v>
      </c>
      <c r="M3593" s="26">
        <v>426</v>
      </c>
      <c r="N3593" s="26">
        <v>721</v>
      </c>
      <c r="O3593" s="49">
        <v>1.6919999999999999</v>
      </c>
    </row>
    <row r="3594" spans="1:15" ht="15" customHeight="1" x14ac:dyDescent="0.25">
      <c r="A3594" s="17" t="str">
        <f>IFERROR(VLOOKUP($F3594,'Location List'!$A$2:$T$644,20,FALSE),"")</f>
        <v>Tim Kerum</v>
      </c>
      <c r="B3594" s="17" t="str">
        <f>IFERROR(VLOOKUP($F3594,'Location List'!$A$2:$T$644,19,FALSE),"")</f>
        <v>Troy Chaney</v>
      </c>
      <c r="C3594" s="17" t="str">
        <f>IFERROR(VLOOKUP($F3594,'Location List'!$A$2:$T$644,18,FALSE),"")</f>
        <v>Manuel Lopez</v>
      </c>
      <c r="D3594" s="17" t="str">
        <f>IFERROR(VLOOKUP($F3594,'Location List'!$A$2:$T$644,9,FALSE),"")</f>
        <v>OCTAVIO CASTANEDA</v>
      </c>
      <c r="E3594" s="17" t="str">
        <f>IFERROR(VLOOKUP($F3594,'Location List'!$A$2:$T$644,2,FALSE),"")</f>
        <v>Puente Hills</v>
      </c>
      <c r="F3594" s="26">
        <v>806</v>
      </c>
      <c r="G3594" s="29" t="s">
        <v>3272</v>
      </c>
      <c r="H3594" s="29" t="s">
        <v>3434</v>
      </c>
      <c r="I3594" s="26">
        <v>65</v>
      </c>
      <c r="J3594" s="26">
        <v>85</v>
      </c>
      <c r="K3594" s="26">
        <v>0</v>
      </c>
      <c r="L3594" s="26">
        <v>12</v>
      </c>
      <c r="M3594" s="26">
        <v>150</v>
      </c>
      <c r="N3594" s="26">
        <v>294</v>
      </c>
      <c r="O3594" s="49">
        <v>1.96</v>
      </c>
    </row>
    <row r="3595" spans="1:15" ht="15" customHeight="1" x14ac:dyDescent="0.25">
      <c r="A3595" s="17" t="str">
        <f>IFERROR(VLOOKUP($F3595,'Location List'!$A$2:$T$644,20,FALSE),"")</f>
        <v>Tim Kerum</v>
      </c>
      <c r="B3595" s="17" t="str">
        <f>IFERROR(VLOOKUP($F3595,'Location List'!$A$2:$T$644,19,FALSE),"")</f>
        <v>Troy Chaney</v>
      </c>
      <c r="C3595" s="17" t="str">
        <f>IFERROR(VLOOKUP($F3595,'Location List'!$A$2:$T$644,18,FALSE),"")</f>
        <v>Manuel Lopez</v>
      </c>
      <c r="D3595" s="17" t="str">
        <f>IFERROR(VLOOKUP($F3595,'Location List'!$A$2:$T$644,9,FALSE),"")</f>
        <v>OCTAVIO CASTANEDA</v>
      </c>
      <c r="E3595" s="17" t="str">
        <f>IFERROR(VLOOKUP($F3595,'Location List'!$A$2:$T$644,2,FALSE),"")</f>
        <v>Puente Hills</v>
      </c>
      <c r="F3595" s="26">
        <v>806</v>
      </c>
      <c r="G3595" s="29" t="s">
        <v>3272</v>
      </c>
      <c r="H3595" s="29" t="s">
        <v>3340</v>
      </c>
      <c r="I3595" s="26">
        <v>79</v>
      </c>
      <c r="J3595" s="26">
        <v>94</v>
      </c>
      <c r="K3595" s="26">
        <v>0</v>
      </c>
      <c r="L3595" s="26">
        <v>13</v>
      </c>
      <c r="M3595" s="26">
        <v>173</v>
      </c>
      <c r="N3595" s="26">
        <v>325</v>
      </c>
      <c r="O3595" s="49">
        <v>1.879</v>
      </c>
    </row>
    <row r="3596" spans="1:15" ht="15" customHeight="1" x14ac:dyDescent="0.25">
      <c r="A3596" s="17" t="str">
        <f>IFERROR(VLOOKUP($F3596,'Location List'!$A$2:$T$644,20,FALSE),"")</f>
        <v>Tim Kerum</v>
      </c>
      <c r="B3596" s="17" t="str">
        <f>IFERROR(VLOOKUP($F3596,'Location List'!$A$2:$T$644,19,FALSE),"")</f>
        <v>Troy Chaney</v>
      </c>
      <c r="C3596" s="17" t="str">
        <f>IFERROR(VLOOKUP($F3596,'Location List'!$A$2:$T$644,18,FALSE),"")</f>
        <v>Manuel Lopez</v>
      </c>
      <c r="D3596" s="17" t="str">
        <f>IFERROR(VLOOKUP($F3596,'Location List'!$A$2:$T$644,9,FALSE),"")</f>
        <v>OCTAVIO CASTANEDA</v>
      </c>
      <c r="E3596" s="17" t="str">
        <f>IFERROR(VLOOKUP($F3596,'Location List'!$A$2:$T$644,2,FALSE),"")</f>
        <v>Puente Hills</v>
      </c>
      <c r="F3596" s="26">
        <v>806</v>
      </c>
      <c r="G3596" s="29" t="s">
        <v>3272</v>
      </c>
      <c r="H3596" s="29" t="s">
        <v>3438</v>
      </c>
      <c r="I3596" s="26">
        <v>40</v>
      </c>
      <c r="J3596" s="26">
        <v>30</v>
      </c>
      <c r="K3596" s="26">
        <v>0</v>
      </c>
      <c r="L3596" s="26">
        <v>14</v>
      </c>
      <c r="M3596" s="26">
        <v>70</v>
      </c>
      <c r="N3596" s="26">
        <v>105</v>
      </c>
      <c r="O3596" s="49">
        <v>1.5</v>
      </c>
    </row>
    <row r="3597" spans="1:15" ht="15" customHeight="1" x14ac:dyDescent="0.25">
      <c r="A3597" s="17" t="str">
        <f>IFERROR(VLOOKUP($F3597,'Location List'!$A$2:$T$644,20,FALSE),"")</f>
        <v>Tim Kerum</v>
      </c>
      <c r="B3597" s="17" t="str">
        <f>IFERROR(VLOOKUP($F3597,'Location List'!$A$2:$T$644,19,FALSE),"")</f>
        <v>Troy Chaney</v>
      </c>
      <c r="C3597" s="17" t="str">
        <f>IFERROR(VLOOKUP($F3597,'Location List'!$A$2:$T$644,18,FALSE),"")</f>
        <v>Manuel Lopez</v>
      </c>
      <c r="D3597" s="17" t="str">
        <f>IFERROR(VLOOKUP($F3597,'Location List'!$A$2:$T$644,9,FALSE),"")</f>
        <v>OCTAVIO CASTANEDA</v>
      </c>
      <c r="E3597" s="17" t="str">
        <f>IFERROR(VLOOKUP($F3597,'Location List'!$A$2:$T$644,2,FALSE),"")</f>
        <v>Puente Hills</v>
      </c>
      <c r="F3597" s="26">
        <v>806</v>
      </c>
      <c r="G3597" s="29" t="s">
        <v>3272</v>
      </c>
      <c r="H3597" s="29" t="s">
        <v>3581</v>
      </c>
      <c r="I3597" s="26">
        <v>101</v>
      </c>
      <c r="J3597" s="26">
        <v>38</v>
      </c>
      <c r="K3597" s="26">
        <v>0</v>
      </c>
      <c r="L3597" s="26">
        <v>17</v>
      </c>
      <c r="M3597" s="26">
        <v>139</v>
      </c>
      <c r="N3597" s="26">
        <v>2463</v>
      </c>
      <c r="O3597" s="49">
        <v>17.719000000000001</v>
      </c>
    </row>
    <row r="3598" spans="1:15" ht="15" customHeight="1" x14ac:dyDescent="0.25">
      <c r="A3598" s="17" t="str">
        <f>IFERROR(VLOOKUP($F3598,'Location List'!$A$2:$T$644,20,FALSE),"")</f>
        <v>Tim Kerum</v>
      </c>
      <c r="B3598" s="17" t="str">
        <f>IFERROR(VLOOKUP($F3598,'Location List'!$A$2:$T$644,19,FALSE),"")</f>
        <v>Troy Chaney</v>
      </c>
      <c r="C3598" s="17" t="str">
        <f>IFERROR(VLOOKUP($F3598,'Location List'!$A$2:$T$644,18,FALSE),"")</f>
        <v>Manuel Lopez</v>
      </c>
      <c r="D3598" s="17" t="str">
        <f>IFERROR(VLOOKUP($F3598,'Location List'!$A$2:$T$644,9,FALSE),"")</f>
        <v>OCTAVIO CASTANEDA</v>
      </c>
      <c r="E3598" s="17" t="str">
        <f>IFERROR(VLOOKUP($F3598,'Location List'!$A$2:$T$644,2,FALSE),"")</f>
        <v>Puente Hills</v>
      </c>
      <c r="F3598" s="26">
        <v>806</v>
      </c>
      <c r="G3598" s="29" t="s">
        <v>3276</v>
      </c>
      <c r="H3598" s="29" t="s">
        <v>3299</v>
      </c>
      <c r="I3598" s="26">
        <v>220</v>
      </c>
      <c r="J3598" s="26">
        <v>144</v>
      </c>
      <c r="K3598" s="26">
        <v>0</v>
      </c>
      <c r="L3598" s="26">
        <v>12</v>
      </c>
      <c r="M3598" s="26">
        <v>364</v>
      </c>
      <c r="N3598" s="26">
        <v>3225</v>
      </c>
      <c r="O3598" s="49">
        <v>8.86</v>
      </c>
    </row>
    <row r="3599" spans="1:15" ht="15" customHeight="1" x14ac:dyDescent="0.25">
      <c r="A3599" s="17" t="str">
        <f>IFERROR(VLOOKUP($F3599,'Location List'!$A$2:$T$644,20,FALSE),"")</f>
        <v>Tim Kerum</v>
      </c>
      <c r="B3599" s="17" t="str">
        <f>IFERROR(VLOOKUP($F3599,'Location List'!$A$2:$T$644,19,FALSE),"")</f>
        <v>Troy Chaney</v>
      </c>
      <c r="C3599" s="17" t="str">
        <f>IFERROR(VLOOKUP($F3599,'Location List'!$A$2:$T$644,18,FALSE),"")</f>
        <v>Manuel Lopez</v>
      </c>
      <c r="D3599" s="17" t="str">
        <f>IFERROR(VLOOKUP($F3599,'Location List'!$A$2:$T$644,9,FALSE),"")</f>
        <v>OCTAVIO CASTANEDA</v>
      </c>
      <c r="E3599" s="17" t="str">
        <f>IFERROR(VLOOKUP($F3599,'Location List'!$A$2:$T$644,2,FALSE),"")</f>
        <v>Puente Hills</v>
      </c>
      <c r="F3599" s="26">
        <v>806</v>
      </c>
      <c r="G3599" s="29" t="s">
        <v>3278</v>
      </c>
      <c r="H3599" s="29" t="s">
        <v>3496</v>
      </c>
      <c r="I3599" s="26">
        <v>1788</v>
      </c>
      <c r="J3599" s="26">
        <v>964</v>
      </c>
      <c r="K3599" s="26">
        <v>0</v>
      </c>
      <c r="L3599" s="26">
        <v>18</v>
      </c>
      <c r="M3599" s="26">
        <v>2752</v>
      </c>
      <c r="N3599" s="26">
        <v>5014</v>
      </c>
      <c r="O3599" s="49">
        <v>1.8220000000000001</v>
      </c>
    </row>
    <row r="3600" spans="1:15" ht="15" customHeight="1" x14ac:dyDescent="0.25">
      <c r="A3600" s="17" t="str">
        <f>IFERROR(VLOOKUP($F3600,'Location List'!$A$2:$T$644,20,FALSE),"")</f>
        <v>Tim Kerum</v>
      </c>
      <c r="B3600" s="17" t="str">
        <f>IFERROR(VLOOKUP($F3600,'Location List'!$A$2:$T$644,19,FALSE),"")</f>
        <v>Troy Chaney</v>
      </c>
      <c r="C3600" s="17" t="str">
        <f>IFERROR(VLOOKUP($F3600,'Location List'!$A$2:$T$644,18,FALSE),"")</f>
        <v>Manuel Lopez</v>
      </c>
      <c r="D3600" s="17" t="str">
        <f>IFERROR(VLOOKUP($F3600,'Location List'!$A$2:$T$644,9,FALSE),"")</f>
        <v>OCTAVIO CASTANEDA</v>
      </c>
      <c r="E3600" s="17" t="str">
        <f>IFERROR(VLOOKUP($F3600,'Location List'!$A$2:$T$644,2,FALSE),"")</f>
        <v>Puente Hills</v>
      </c>
      <c r="F3600" s="26">
        <v>806</v>
      </c>
      <c r="G3600" s="29" t="s">
        <v>3278</v>
      </c>
      <c r="H3600" s="29" t="s">
        <v>3497</v>
      </c>
      <c r="I3600" s="26">
        <v>2208</v>
      </c>
      <c r="J3600" s="26">
        <v>1139</v>
      </c>
      <c r="K3600" s="26">
        <v>0</v>
      </c>
      <c r="L3600" s="26">
        <v>19</v>
      </c>
      <c r="M3600" s="26">
        <v>3347</v>
      </c>
      <c r="N3600" s="26">
        <v>5983</v>
      </c>
      <c r="O3600" s="49">
        <v>1.788</v>
      </c>
    </row>
    <row r="3601" spans="1:15" ht="15" customHeight="1" x14ac:dyDescent="0.25">
      <c r="A3601" s="17" t="str">
        <f>IFERROR(VLOOKUP($F3601,'Location List'!$A$2:$T$644,20,FALSE),"")</f>
        <v>Tim Kerum</v>
      </c>
      <c r="B3601" s="17" t="str">
        <f>IFERROR(VLOOKUP($F3601,'Location List'!$A$2:$T$644,19,FALSE),"")</f>
        <v>Troy Chaney</v>
      </c>
      <c r="C3601" s="17" t="str">
        <f>IFERROR(VLOOKUP($F3601,'Location List'!$A$2:$T$644,18,FALSE),"")</f>
        <v>Manuel Lopez</v>
      </c>
      <c r="D3601" s="17" t="str">
        <f>IFERROR(VLOOKUP($F3601,'Location List'!$A$2:$T$644,9,FALSE),"")</f>
        <v>OCTAVIO CASTANEDA</v>
      </c>
      <c r="E3601" s="17" t="str">
        <f>IFERROR(VLOOKUP($F3601,'Location List'!$A$2:$T$644,2,FALSE),"")</f>
        <v>Puente Hills</v>
      </c>
      <c r="F3601" s="26">
        <v>806</v>
      </c>
      <c r="G3601" s="29" t="s">
        <v>3278</v>
      </c>
      <c r="H3601" s="29" t="s">
        <v>3494</v>
      </c>
      <c r="I3601" s="26">
        <v>119</v>
      </c>
      <c r="J3601" s="26">
        <v>94</v>
      </c>
      <c r="K3601" s="26">
        <v>0</v>
      </c>
      <c r="L3601" s="26">
        <v>13</v>
      </c>
      <c r="M3601" s="26">
        <v>213</v>
      </c>
      <c r="N3601" s="26">
        <v>390</v>
      </c>
      <c r="O3601" s="49">
        <v>1.831</v>
      </c>
    </row>
    <row r="3602" spans="1:15" ht="15" customHeight="1" x14ac:dyDescent="0.25">
      <c r="A3602" s="17" t="str">
        <f>IFERROR(VLOOKUP($F3602,'Location List'!$A$2:$T$644,20,FALSE),"")</f>
        <v>Tim Kerum</v>
      </c>
      <c r="B3602" s="17" t="str">
        <f>IFERROR(VLOOKUP($F3602,'Location List'!$A$2:$T$644,19,FALSE),"")</f>
        <v>Troy Chaney</v>
      </c>
      <c r="C3602" s="17" t="str">
        <f>IFERROR(VLOOKUP($F3602,'Location List'!$A$2:$T$644,18,FALSE),"")</f>
        <v>Manuel Lopez</v>
      </c>
      <c r="D3602" s="17" t="str">
        <f>IFERROR(VLOOKUP($F3602,'Location List'!$A$2:$T$644,9,FALSE),"")</f>
        <v>OCTAVIO CASTANEDA</v>
      </c>
      <c r="E3602" s="17" t="str">
        <f>IFERROR(VLOOKUP($F3602,'Location List'!$A$2:$T$644,2,FALSE),"")</f>
        <v>Puente Hills</v>
      </c>
      <c r="F3602" s="26">
        <v>806</v>
      </c>
      <c r="G3602" s="29" t="s">
        <v>3278</v>
      </c>
      <c r="H3602" s="29" t="s">
        <v>3415</v>
      </c>
      <c r="I3602" s="26">
        <v>180</v>
      </c>
      <c r="J3602" s="26">
        <v>206</v>
      </c>
      <c r="K3602" s="26">
        <v>0</v>
      </c>
      <c r="L3602" s="26">
        <v>13</v>
      </c>
      <c r="M3602" s="26">
        <v>386</v>
      </c>
      <c r="N3602" s="26">
        <v>717</v>
      </c>
      <c r="O3602" s="49">
        <v>1.8580000000000001</v>
      </c>
    </row>
    <row r="3603" spans="1:15" ht="15" customHeight="1" x14ac:dyDescent="0.25">
      <c r="A3603" s="17" t="str">
        <f>IFERROR(VLOOKUP($F3603,'Location List'!$A$2:$T$644,20,FALSE),"")</f>
        <v>Tim Kerum</v>
      </c>
      <c r="B3603" s="17" t="str">
        <f>IFERROR(VLOOKUP($F3603,'Location List'!$A$2:$T$644,19,FALSE),"")</f>
        <v>Troy Chaney</v>
      </c>
      <c r="C3603" s="17" t="str">
        <f>IFERROR(VLOOKUP($F3603,'Location List'!$A$2:$T$644,18,FALSE),"")</f>
        <v>Manuel Lopez</v>
      </c>
      <c r="D3603" s="17" t="str">
        <f>IFERROR(VLOOKUP($F3603,'Location List'!$A$2:$T$644,9,FALSE),"")</f>
        <v>OCTAVIO CASTANEDA</v>
      </c>
      <c r="E3603" s="17" t="str">
        <f>IFERROR(VLOOKUP($F3603,'Location List'!$A$2:$T$644,2,FALSE),"")</f>
        <v>Puente Hills</v>
      </c>
      <c r="F3603" s="26">
        <v>806</v>
      </c>
      <c r="G3603" s="29" t="s">
        <v>3495</v>
      </c>
      <c r="H3603" s="29" t="s">
        <v>3663</v>
      </c>
      <c r="I3603" s="26">
        <v>320</v>
      </c>
      <c r="J3603" s="26">
        <v>312</v>
      </c>
      <c r="K3603" s="26">
        <v>0</v>
      </c>
      <c r="L3603" s="26">
        <v>16</v>
      </c>
      <c r="M3603" s="26">
        <v>632</v>
      </c>
      <c r="N3603" s="26">
        <v>1205</v>
      </c>
      <c r="O3603" s="49">
        <v>1.907</v>
      </c>
    </row>
    <row r="3604" spans="1:15" ht="15" customHeight="1" x14ac:dyDescent="0.25">
      <c r="A3604" s="17" t="str">
        <f>IFERROR(VLOOKUP($F3604,'Location List'!$A$2:$T$644,20,FALSE),"")</f>
        <v>Tim Kerum</v>
      </c>
      <c r="B3604" s="17" t="str">
        <f>IFERROR(VLOOKUP($F3604,'Location List'!$A$2:$T$644,19,FALSE),"")</f>
        <v>Troy Chaney</v>
      </c>
      <c r="C3604" s="17" t="str">
        <f>IFERROR(VLOOKUP($F3604,'Location List'!$A$2:$T$644,18,FALSE),"")</f>
        <v>Manuel Lopez</v>
      </c>
      <c r="D3604" s="17" t="str">
        <f>IFERROR(VLOOKUP($F3604,'Location List'!$A$2:$T$644,9,FALSE),"")</f>
        <v>OCTAVIO CASTANEDA</v>
      </c>
      <c r="E3604" s="17" t="str">
        <f>IFERROR(VLOOKUP($F3604,'Location List'!$A$2:$T$644,2,FALSE),"")</f>
        <v>Puente Hills</v>
      </c>
      <c r="F3604" s="26">
        <v>806</v>
      </c>
      <c r="G3604" s="29" t="s">
        <v>3495</v>
      </c>
      <c r="H3604" s="29" t="s">
        <v>3664</v>
      </c>
      <c r="I3604" s="26">
        <v>393</v>
      </c>
      <c r="J3604" s="26">
        <v>434</v>
      </c>
      <c r="K3604" s="26">
        <v>0</v>
      </c>
      <c r="L3604" s="26">
        <v>18</v>
      </c>
      <c r="M3604" s="26">
        <v>827</v>
      </c>
      <c r="N3604" s="26">
        <v>1377</v>
      </c>
      <c r="O3604" s="49">
        <v>1.665</v>
      </c>
    </row>
    <row r="3605" spans="1:15" ht="15" customHeight="1" x14ac:dyDescent="0.25">
      <c r="A3605" s="17" t="str">
        <f>IFERROR(VLOOKUP($F3605,'Location List'!$A$2:$T$644,20,FALSE),"")</f>
        <v>Tim Kerum</v>
      </c>
      <c r="B3605" s="17" t="str">
        <f>IFERROR(VLOOKUP($F3605,'Location List'!$A$2:$T$644,19,FALSE),"")</f>
        <v>Troy Chaney</v>
      </c>
      <c r="C3605" s="17" t="str">
        <f>IFERROR(VLOOKUP($F3605,'Location List'!$A$2:$T$644,18,FALSE),"")</f>
        <v>Manuel Lopez</v>
      </c>
      <c r="D3605" s="17" t="str">
        <f>IFERROR(VLOOKUP($F3605,'Location List'!$A$2:$T$644,9,FALSE),"")</f>
        <v>OCTAVIO CASTANEDA</v>
      </c>
      <c r="E3605" s="17" t="str">
        <f>IFERROR(VLOOKUP($F3605,'Location List'!$A$2:$T$644,2,FALSE),"")</f>
        <v>Puente Hills</v>
      </c>
      <c r="F3605" s="26">
        <v>806</v>
      </c>
      <c r="G3605" s="29" t="s">
        <v>3495</v>
      </c>
      <c r="H3605" s="29" t="s">
        <v>3577</v>
      </c>
      <c r="I3605" s="26">
        <v>455</v>
      </c>
      <c r="J3605" s="26">
        <v>457</v>
      </c>
      <c r="K3605" s="26">
        <v>0</v>
      </c>
      <c r="L3605" s="26">
        <v>18</v>
      </c>
      <c r="M3605" s="26">
        <v>912</v>
      </c>
      <c r="N3605" s="26">
        <v>1687</v>
      </c>
      <c r="O3605" s="49">
        <v>1.85</v>
      </c>
    </row>
    <row r="3606" spans="1:15" ht="15" customHeight="1" x14ac:dyDescent="0.25">
      <c r="A3606" s="17" t="str">
        <f>IFERROR(VLOOKUP($F3606,'Location List'!$A$2:$T$644,20,FALSE),"")</f>
        <v>Chris Kelly</v>
      </c>
      <c r="B3606" s="17" t="str">
        <f>IFERROR(VLOOKUP($F3606,'Location List'!$A$2:$T$644,19,FALSE),"")</f>
        <v>Victor Ayrapetov</v>
      </c>
      <c r="C3606" s="17" t="str">
        <f>IFERROR(VLOOKUP($F3606,'Location List'!$A$2:$T$644,18,FALSE),"")</f>
        <v>Scott Stout</v>
      </c>
      <c r="D3606" s="17" t="str">
        <f>IFERROR(VLOOKUP($F3606,'Location List'!$A$2:$T$644,9,FALSE),"")</f>
        <v>CHAD ESTRADA</v>
      </c>
      <c r="E3606" s="17" t="str">
        <f>IFERROR(VLOOKUP($F3606,'Location List'!$A$2:$T$644,2,FALSE),"")</f>
        <v>TROY</v>
      </c>
      <c r="F3606" s="26">
        <v>826</v>
      </c>
      <c r="G3606" s="29" t="s">
        <v>3272</v>
      </c>
      <c r="H3606" s="29" t="s">
        <v>3373</v>
      </c>
      <c r="I3606" s="26">
        <v>99</v>
      </c>
      <c r="J3606" s="26">
        <v>120</v>
      </c>
      <c r="K3606" s="26">
        <v>0</v>
      </c>
      <c r="L3606" s="26">
        <v>21</v>
      </c>
      <c r="M3606" s="26">
        <v>219</v>
      </c>
      <c r="N3606" s="26">
        <v>1895</v>
      </c>
      <c r="O3606" s="49">
        <v>8.6530000000000005</v>
      </c>
    </row>
    <row r="3607" spans="1:15" ht="15" customHeight="1" x14ac:dyDescent="0.25">
      <c r="A3607" s="17" t="str">
        <f>IFERROR(VLOOKUP($F3607,'Location List'!$A$2:$T$644,20,FALSE),"")</f>
        <v>Chris Kelly</v>
      </c>
      <c r="B3607" s="17" t="str">
        <f>IFERROR(VLOOKUP($F3607,'Location List'!$A$2:$T$644,19,FALSE),"")</f>
        <v>Victor Ayrapetov</v>
      </c>
      <c r="C3607" s="17" t="str">
        <f>IFERROR(VLOOKUP($F3607,'Location List'!$A$2:$T$644,18,FALSE),"")</f>
        <v>Scott Stout</v>
      </c>
      <c r="D3607" s="17" t="str">
        <f>IFERROR(VLOOKUP($F3607,'Location List'!$A$2:$T$644,9,FALSE),"")</f>
        <v>CHAD ESTRADA</v>
      </c>
      <c r="E3607" s="17" t="str">
        <f>IFERROR(VLOOKUP($F3607,'Location List'!$A$2:$T$644,2,FALSE),"")</f>
        <v>TROY</v>
      </c>
      <c r="F3607" s="26">
        <v>826</v>
      </c>
      <c r="G3607" s="29" t="s">
        <v>3278</v>
      </c>
      <c r="H3607" s="29" t="s">
        <v>3481</v>
      </c>
      <c r="I3607" s="26">
        <v>450</v>
      </c>
      <c r="J3607" s="26">
        <v>210</v>
      </c>
      <c r="K3607" s="26">
        <v>0</v>
      </c>
      <c r="L3607" s="26">
        <v>20</v>
      </c>
      <c r="M3607" s="26">
        <v>660</v>
      </c>
      <c r="N3607" s="26">
        <v>5642</v>
      </c>
      <c r="O3607" s="49">
        <v>8.548</v>
      </c>
    </row>
    <row r="3608" spans="1:15" ht="15" customHeight="1" x14ac:dyDescent="0.25">
      <c r="A3608" s="17" t="str">
        <f>IFERROR(VLOOKUP($F3608,'Location List'!$A$2:$T$644,20,FALSE),"")</f>
        <v>Chris Kelly</v>
      </c>
      <c r="B3608" s="17" t="str">
        <f>IFERROR(VLOOKUP($F3608,'Location List'!$A$2:$T$644,19,FALSE),"")</f>
        <v>Victor Ayrapetov</v>
      </c>
      <c r="C3608" s="17" t="str">
        <f>IFERROR(VLOOKUP($F3608,'Location List'!$A$2:$T$644,18,FALSE),"")</f>
        <v>Scott Stout</v>
      </c>
      <c r="D3608" s="17" t="str">
        <f>IFERROR(VLOOKUP($F3608,'Location List'!$A$2:$T$644,9,FALSE),"")</f>
        <v>CHAD ESTRADA</v>
      </c>
      <c r="E3608" s="17" t="str">
        <f>IFERROR(VLOOKUP($F3608,'Location List'!$A$2:$T$644,2,FALSE),"")</f>
        <v>TROY</v>
      </c>
      <c r="F3608" s="26">
        <v>826</v>
      </c>
      <c r="G3608" s="29" t="s">
        <v>3278</v>
      </c>
      <c r="H3608" s="29" t="s">
        <v>3298</v>
      </c>
      <c r="I3608" s="26">
        <v>102</v>
      </c>
      <c r="J3608" s="26">
        <v>110</v>
      </c>
      <c r="K3608" s="26">
        <v>0</v>
      </c>
      <c r="L3608" s="26">
        <v>16</v>
      </c>
      <c r="M3608" s="26">
        <v>212</v>
      </c>
      <c r="N3608" s="26">
        <v>1321</v>
      </c>
      <c r="O3608" s="49">
        <v>6.2309999999999999</v>
      </c>
    </row>
    <row r="3609" spans="1:15" ht="15" customHeight="1" x14ac:dyDescent="0.25">
      <c r="A3609" s="17" t="str">
        <f>IFERROR(VLOOKUP($F3609,'Location List'!$A$2:$T$644,20,FALSE),"")</f>
        <v>Chris Kelly</v>
      </c>
      <c r="B3609" s="17" t="str">
        <f>IFERROR(VLOOKUP($F3609,'Location List'!$A$2:$T$644,19,FALSE),"")</f>
        <v>Victor Ayrapetov</v>
      </c>
      <c r="C3609" s="17" t="str">
        <f>IFERROR(VLOOKUP($F3609,'Location List'!$A$2:$T$644,18,FALSE),"")</f>
        <v>Scott Stout</v>
      </c>
      <c r="D3609" s="17" t="str">
        <f>IFERROR(VLOOKUP($F3609,'Location List'!$A$2:$T$644,9,FALSE),"")</f>
        <v>CHAD ESTRADA</v>
      </c>
      <c r="E3609" s="17" t="str">
        <f>IFERROR(VLOOKUP($F3609,'Location List'!$A$2:$T$644,2,FALSE),"")</f>
        <v>TROY</v>
      </c>
      <c r="F3609" s="26">
        <v>826</v>
      </c>
      <c r="G3609" s="29" t="s">
        <v>3278</v>
      </c>
      <c r="H3609" s="29" t="s">
        <v>3475</v>
      </c>
      <c r="I3609" s="26">
        <v>114</v>
      </c>
      <c r="J3609" s="26">
        <v>146</v>
      </c>
      <c r="K3609" s="26">
        <v>0</v>
      </c>
      <c r="L3609" s="26">
        <v>15</v>
      </c>
      <c r="M3609" s="26">
        <v>260</v>
      </c>
      <c r="N3609" s="26">
        <v>507</v>
      </c>
      <c r="O3609" s="49">
        <v>1.95</v>
      </c>
    </row>
    <row r="3610" spans="1:15" ht="15" customHeight="1" x14ac:dyDescent="0.25">
      <c r="A3610" s="17" t="str">
        <f>IFERROR(VLOOKUP($F3610,'Location List'!$A$2:$T$644,20,FALSE),"")</f>
        <v>Chris Kelly</v>
      </c>
      <c r="B3610" s="17" t="str">
        <f>IFERROR(VLOOKUP($F3610,'Location List'!$A$2:$T$644,19,FALSE),"")</f>
        <v>Victor Ayrapetov</v>
      </c>
      <c r="C3610" s="17" t="str">
        <f>IFERROR(VLOOKUP($F3610,'Location List'!$A$2:$T$644,18,FALSE),"")</f>
        <v>Scott Stout</v>
      </c>
      <c r="D3610" s="17" t="str">
        <f>IFERROR(VLOOKUP($F3610,'Location List'!$A$2:$T$644,9,FALSE),"")</f>
        <v>CHAD ESTRADA</v>
      </c>
      <c r="E3610" s="17" t="str">
        <f>IFERROR(VLOOKUP($F3610,'Location List'!$A$2:$T$644,2,FALSE),"")</f>
        <v>TROY</v>
      </c>
      <c r="F3610" s="26">
        <v>826</v>
      </c>
      <c r="G3610" s="29" t="s">
        <v>3278</v>
      </c>
      <c r="H3610" s="29" t="s">
        <v>3317</v>
      </c>
      <c r="I3610" s="26">
        <v>164</v>
      </c>
      <c r="J3610" s="26">
        <v>181</v>
      </c>
      <c r="K3610" s="26">
        <v>0</v>
      </c>
      <c r="L3610" s="26">
        <v>15</v>
      </c>
      <c r="M3610" s="26">
        <v>345</v>
      </c>
      <c r="N3610" s="26">
        <v>662</v>
      </c>
      <c r="O3610" s="49">
        <v>1.919</v>
      </c>
    </row>
    <row r="3611" spans="1:15" ht="15" customHeight="1" x14ac:dyDescent="0.25">
      <c r="A3611" s="17" t="str">
        <f>IFERROR(VLOOKUP($F3611,'Location List'!$A$2:$T$644,20,FALSE),"")</f>
        <v>Chris Kelly</v>
      </c>
      <c r="B3611" s="17" t="str">
        <f>IFERROR(VLOOKUP($F3611,'Location List'!$A$2:$T$644,19,FALSE),"")</f>
        <v>Victor Ayrapetov</v>
      </c>
      <c r="C3611" s="17" t="str">
        <f>IFERROR(VLOOKUP($F3611,'Location List'!$A$2:$T$644,18,FALSE),"")</f>
        <v>Scott Stout</v>
      </c>
      <c r="D3611" s="17" t="str">
        <f>IFERROR(VLOOKUP($F3611,'Location List'!$A$2:$T$644,9,FALSE),"")</f>
        <v>CHAD ESTRADA</v>
      </c>
      <c r="E3611" s="17" t="str">
        <f>IFERROR(VLOOKUP($F3611,'Location List'!$A$2:$T$644,2,FALSE),"")</f>
        <v>GRAND RAPIDS</v>
      </c>
      <c r="F3611" s="26">
        <v>828</v>
      </c>
      <c r="G3611" s="29" t="s">
        <v>3605</v>
      </c>
      <c r="H3611" s="29" t="s">
        <v>3295</v>
      </c>
      <c r="I3611" s="26">
        <v>517</v>
      </c>
      <c r="J3611" s="26">
        <v>383</v>
      </c>
      <c r="K3611" s="26">
        <v>0</v>
      </c>
      <c r="L3611" s="26">
        <v>16</v>
      </c>
      <c r="M3611" s="26">
        <v>900</v>
      </c>
      <c r="N3611" s="26">
        <v>7744</v>
      </c>
      <c r="O3611" s="49">
        <v>8.6039999999999992</v>
      </c>
    </row>
    <row r="3612" spans="1:15" ht="15" customHeight="1" x14ac:dyDescent="0.25">
      <c r="A3612" s="17" t="str">
        <f>IFERROR(VLOOKUP($F3612,'Location List'!$A$2:$T$644,20,FALSE),"")</f>
        <v>Chris Kelly</v>
      </c>
      <c r="B3612" s="17" t="str">
        <f>IFERROR(VLOOKUP($F3612,'Location List'!$A$2:$T$644,19,FALSE),"")</f>
        <v>Victor Ayrapetov</v>
      </c>
      <c r="C3612" s="17" t="str">
        <f>IFERROR(VLOOKUP($F3612,'Location List'!$A$2:$T$644,18,FALSE),"")</f>
        <v>Scott Stout</v>
      </c>
      <c r="D3612" s="17" t="str">
        <f>IFERROR(VLOOKUP($F3612,'Location List'!$A$2:$T$644,9,FALSE),"")</f>
        <v>CHAD ESTRADA</v>
      </c>
      <c r="E3612" s="17" t="str">
        <f>IFERROR(VLOOKUP($F3612,'Location List'!$A$2:$T$644,2,FALSE),"")</f>
        <v>GRAND RAPIDS</v>
      </c>
      <c r="F3612" s="26">
        <v>828</v>
      </c>
      <c r="G3612" s="29" t="s">
        <v>3605</v>
      </c>
      <c r="H3612" s="29" t="s">
        <v>3289</v>
      </c>
      <c r="I3612" s="26">
        <v>295</v>
      </c>
      <c r="J3612" s="26">
        <v>554</v>
      </c>
      <c r="K3612" s="26">
        <v>0</v>
      </c>
      <c r="L3612" s="26">
        <v>14</v>
      </c>
      <c r="M3612" s="26">
        <v>849</v>
      </c>
      <c r="N3612" s="26">
        <v>5190</v>
      </c>
      <c r="O3612" s="49">
        <v>6.1130000000000004</v>
      </c>
    </row>
    <row r="3613" spans="1:15" ht="15" customHeight="1" x14ac:dyDescent="0.25">
      <c r="A3613" s="17" t="str">
        <f>IFERROR(VLOOKUP($F3613,'Location List'!$A$2:$T$644,20,FALSE),"")</f>
        <v>Chris Kelly</v>
      </c>
      <c r="B3613" s="17" t="str">
        <f>IFERROR(VLOOKUP($F3613,'Location List'!$A$2:$T$644,19,FALSE),"")</f>
        <v>Victor Ayrapetov</v>
      </c>
      <c r="C3613" s="17" t="str">
        <f>IFERROR(VLOOKUP($F3613,'Location List'!$A$2:$T$644,18,FALSE),"")</f>
        <v>Scott Stout</v>
      </c>
      <c r="D3613" s="17" t="str">
        <f>IFERROR(VLOOKUP($F3613,'Location List'!$A$2:$T$644,9,FALSE),"")</f>
        <v>CHAD ESTRADA</v>
      </c>
      <c r="E3613" s="17" t="str">
        <f>IFERROR(VLOOKUP($F3613,'Location List'!$A$2:$T$644,2,FALSE),"")</f>
        <v>GRAND RAPIDS</v>
      </c>
      <c r="F3613" s="26">
        <v>828</v>
      </c>
      <c r="G3613" s="29" t="s">
        <v>3272</v>
      </c>
      <c r="H3613" s="29" t="s">
        <v>3301</v>
      </c>
      <c r="I3613" s="26">
        <v>1288</v>
      </c>
      <c r="J3613" s="26">
        <v>549</v>
      </c>
      <c r="K3613" s="26">
        <v>0</v>
      </c>
      <c r="L3613" s="26">
        <v>15</v>
      </c>
      <c r="M3613" s="26">
        <v>1837</v>
      </c>
      <c r="N3613" s="26">
        <v>11510</v>
      </c>
      <c r="O3613" s="49">
        <v>6.266</v>
      </c>
    </row>
    <row r="3614" spans="1:15" ht="15" customHeight="1" x14ac:dyDescent="0.25">
      <c r="A3614" s="17" t="str">
        <f>IFERROR(VLOOKUP($F3614,'Location List'!$A$2:$T$644,20,FALSE),"")</f>
        <v>Chris Kelly</v>
      </c>
      <c r="B3614" s="17" t="str">
        <f>IFERROR(VLOOKUP($F3614,'Location List'!$A$2:$T$644,19,FALSE),"")</f>
        <v>Victor Ayrapetov</v>
      </c>
      <c r="C3614" s="17" t="str">
        <f>IFERROR(VLOOKUP($F3614,'Location List'!$A$2:$T$644,18,FALSE),"")</f>
        <v>Scott Stout</v>
      </c>
      <c r="D3614" s="17" t="str">
        <f>IFERROR(VLOOKUP($F3614,'Location List'!$A$2:$T$644,9,FALSE),"")</f>
        <v>CHAD ESTRADA</v>
      </c>
      <c r="E3614" s="17" t="str">
        <f>IFERROR(VLOOKUP($F3614,'Location List'!$A$2:$T$644,2,FALSE),"")</f>
        <v>GRAND RAPIDS</v>
      </c>
      <c r="F3614" s="26">
        <v>828</v>
      </c>
      <c r="G3614" s="29" t="s">
        <v>3278</v>
      </c>
      <c r="H3614" s="29" t="s">
        <v>3302</v>
      </c>
      <c r="I3614" s="26">
        <v>197</v>
      </c>
      <c r="J3614" s="26">
        <v>153</v>
      </c>
      <c r="K3614" s="26">
        <v>0</v>
      </c>
      <c r="L3614" s="26">
        <v>17</v>
      </c>
      <c r="M3614" s="26">
        <v>350</v>
      </c>
      <c r="N3614" s="26">
        <v>2169</v>
      </c>
      <c r="O3614" s="49">
        <v>6.1970000000000001</v>
      </c>
    </row>
    <row r="3615" spans="1:15" ht="15" customHeight="1" x14ac:dyDescent="0.25">
      <c r="A3615" s="17" t="str">
        <f>IFERROR(VLOOKUP($F3615,'Location List'!$A$2:$T$644,20,FALSE),"")</f>
        <v>Chris Kelly</v>
      </c>
      <c r="B3615" s="17" t="str">
        <f>IFERROR(VLOOKUP($F3615,'Location List'!$A$2:$T$644,19,FALSE),"")</f>
        <v>Victor Ayrapetov</v>
      </c>
      <c r="C3615" s="17" t="str">
        <f>IFERROR(VLOOKUP($F3615,'Location List'!$A$2:$T$644,18,FALSE),"")</f>
        <v>Scott Stout</v>
      </c>
      <c r="D3615" s="17" t="str">
        <f>IFERROR(VLOOKUP($F3615,'Location List'!$A$2:$T$644,9,FALSE),"")</f>
        <v>CHAD ESTRADA</v>
      </c>
      <c r="E3615" s="17" t="str">
        <f>IFERROR(VLOOKUP($F3615,'Location List'!$A$2:$T$644,2,FALSE),"")</f>
        <v>GRAND RAPIDS</v>
      </c>
      <c r="F3615" s="26">
        <v>828</v>
      </c>
      <c r="G3615" s="29" t="s">
        <v>3278</v>
      </c>
      <c r="H3615" s="29" t="s">
        <v>3412</v>
      </c>
      <c r="I3615" s="26">
        <v>205</v>
      </c>
      <c r="J3615" s="26">
        <v>221</v>
      </c>
      <c r="K3615" s="26">
        <v>0</v>
      </c>
      <c r="L3615" s="26">
        <v>16</v>
      </c>
      <c r="M3615" s="26">
        <v>426</v>
      </c>
      <c r="N3615" s="26">
        <v>713</v>
      </c>
      <c r="O3615" s="49">
        <v>1.6739999999999999</v>
      </c>
    </row>
    <row r="3616" spans="1:15" ht="15" customHeight="1" x14ac:dyDescent="0.25">
      <c r="A3616" s="17" t="str">
        <f>IFERROR(VLOOKUP($F3616,'Location List'!$A$2:$T$644,20,FALSE),"")</f>
        <v>Chris Kelly</v>
      </c>
      <c r="B3616" s="17" t="str">
        <f>IFERROR(VLOOKUP($F3616,'Location List'!$A$2:$T$644,19,FALSE),"")</f>
        <v>Victor Ayrapetov</v>
      </c>
      <c r="C3616" s="17" t="str">
        <f>IFERROR(VLOOKUP($F3616,'Location List'!$A$2:$T$644,18,FALSE),"")</f>
        <v>Scott Stout</v>
      </c>
      <c r="D3616" s="17" t="str">
        <f>IFERROR(VLOOKUP($F3616,'Location List'!$A$2:$T$644,9,FALSE),"")</f>
        <v>CHAD ESTRADA</v>
      </c>
      <c r="E3616" s="17" t="str">
        <f>IFERROR(VLOOKUP($F3616,'Location List'!$A$2:$T$644,2,FALSE),"")</f>
        <v>GRAND RAPIDS</v>
      </c>
      <c r="F3616" s="26">
        <v>828</v>
      </c>
      <c r="G3616" s="29" t="s">
        <v>3278</v>
      </c>
      <c r="H3616" s="29" t="s">
        <v>3407</v>
      </c>
      <c r="I3616" s="26">
        <v>174</v>
      </c>
      <c r="J3616" s="26">
        <v>237</v>
      </c>
      <c r="K3616" s="26">
        <v>0</v>
      </c>
      <c r="L3616" s="26">
        <v>15</v>
      </c>
      <c r="M3616" s="26">
        <v>411</v>
      </c>
      <c r="N3616" s="26">
        <v>3111</v>
      </c>
      <c r="O3616" s="49">
        <v>7.569</v>
      </c>
    </row>
    <row r="3617" spans="1:15" ht="15" customHeight="1" x14ac:dyDescent="0.25">
      <c r="A3617" s="17" t="str">
        <f>IFERROR(VLOOKUP($F3617,'Location List'!$A$2:$T$644,20,FALSE),"")</f>
        <v>Chris Kelly</v>
      </c>
      <c r="B3617" s="17" t="str">
        <f>IFERROR(VLOOKUP($F3617,'Location List'!$A$2:$T$644,19,FALSE),"")</f>
        <v>Victor Ayrapetov</v>
      </c>
      <c r="C3617" s="17" t="str">
        <f>IFERROR(VLOOKUP($F3617,'Location List'!$A$2:$T$644,18,FALSE),"")</f>
        <v>Scott Stout</v>
      </c>
      <c r="D3617" s="17" t="str">
        <f>IFERROR(VLOOKUP($F3617,'Location List'!$A$2:$T$644,9,FALSE),"")</f>
        <v>CHAD ESTRADA</v>
      </c>
      <c r="E3617" s="17" t="str">
        <f>IFERROR(VLOOKUP($F3617,'Location List'!$A$2:$T$644,2,FALSE),"")</f>
        <v>GRAND RAPIDS</v>
      </c>
      <c r="F3617" s="26">
        <v>828</v>
      </c>
      <c r="G3617" s="29" t="s">
        <v>3278</v>
      </c>
      <c r="H3617" s="29" t="s">
        <v>3571</v>
      </c>
      <c r="I3617" s="26">
        <v>162</v>
      </c>
      <c r="J3617" s="26">
        <v>164</v>
      </c>
      <c r="K3617" s="26">
        <v>0</v>
      </c>
      <c r="L3617" s="26">
        <v>15</v>
      </c>
      <c r="M3617" s="26">
        <v>326</v>
      </c>
      <c r="N3617" s="26">
        <v>1987</v>
      </c>
      <c r="O3617" s="49">
        <v>6.0949999999999998</v>
      </c>
    </row>
    <row r="3618" spans="1:15" ht="15" customHeight="1" x14ac:dyDescent="0.25">
      <c r="A3618" s="17" t="str">
        <f>IFERROR(VLOOKUP($F3618,'Location List'!$A$2:$T$644,20,FALSE),"")</f>
        <v>Chris Kelly</v>
      </c>
      <c r="B3618" s="17" t="str">
        <f>IFERROR(VLOOKUP($F3618,'Location List'!$A$2:$T$644,19,FALSE),"")</f>
        <v>Victor Ayrapetov</v>
      </c>
      <c r="C3618" s="17" t="str">
        <f>IFERROR(VLOOKUP($F3618,'Location List'!$A$2:$T$644,18,FALSE),"")</f>
        <v>Scott Stout</v>
      </c>
      <c r="D3618" s="17" t="str">
        <f>IFERROR(VLOOKUP($F3618,'Location List'!$A$2:$T$644,9,FALSE),"")</f>
        <v>CHAD ESTRADA</v>
      </c>
      <c r="E3618" s="17" t="str">
        <f>IFERROR(VLOOKUP($F3618,'Location List'!$A$2:$T$644,2,FALSE),"")</f>
        <v>GRAND RAPIDS</v>
      </c>
      <c r="F3618" s="26">
        <v>828</v>
      </c>
      <c r="G3618" s="29" t="s">
        <v>3278</v>
      </c>
      <c r="H3618" s="29" t="s">
        <v>3494</v>
      </c>
      <c r="I3618" s="26">
        <v>413</v>
      </c>
      <c r="J3618" s="26">
        <v>360</v>
      </c>
      <c r="K3618" s="26">
        <v>0</v>
      </c>
      <c r="L3618" s="26">
        <v>14</v>
      </c>
      <c r="M3618" s="26">
        <v>773</v>
      </c>
      <c r="N3618" s="26">
        <v>5914</v>
      </c>
      <c r="O3618" s="49">
        <v>7.6509999999999998</v>
      </c>
    </row>
    <row r="3619" spans="1:15" ht="15" customHeight="1" x14ac:dyDescent="0.25">
      <c r="A3619" s="17" t="str">
        <f>IFERROR(VLOOKUP($F3619,'Location List'!$A$2:$T$644,20,FALSE),"")</f>
        <v>Chris Kelly</v>
      </c>
      <c r="B3619" s="17" t="str">
        <f>IFERROR(VLOOKUP($F3619,'Location List'!$A$2:$T$644,19,FALSE),"")</f>
        <v>Victor Ayrapetov</v>
      </c>
      <c r="C3619" s="17" t="str">
        <f>IFERROR(VLOOKUP($F3619,'Location List'!$A$2:$T$644,18,FALSE),"")</f>
        <v>Scott Stout</v>
      </c>
      <c r="D3619" s="17" t="str">
        <f>IFERROR(VLOOKUP($F3619,'Location List'!$A$2:$T$644,9,FALSE),"")</f>
        <v>CHAD ESTRADA</v>
      </c>
      <c r="E3619" s="17" t="str">
        <f>IFERROR(VLOOKUP($F3619,'Location List'!$A$2:$T$644,2,FALSE),"")</f>
        <v>GRAND RAPIDS</v>
      </c>
      <c r="F3619" s="26">
        <v>828</v>
      </c>
      <c r="G3619" s="29" t="s">
        <v>3278</v>
      </c>
      <c r="H3619" s="29" t="s">
        <v>3360</v>
      </c>
      <c r="I3619" s="26">
        <v>354</v>
      </c>
      <c r="J3619" s="26">
        <v>361</v>
      </c>
      <c r="K3619" s="26">
        <v>0</v>
      </c>
      <c r="L3619" s="26">
        <v>14</v>
      </c>
      <c r="M3619" s="26">
        <v>715</v>
      </c>
      <c r="N3619" s="26">
        <v>8236</v>
      </c>
      <c r="O3619" s="49">
        <v>11.519</v>
      </c>
    </row>
    <row r="3620" spans="1:15" ht="15" customHeight="1" x14ac:dyDescent="0.25">
      <c r="A3620" s="17" t="str">
        <f>IFERROR(VLOOKUP($F3620,'Location List'!$A$2:$T$644,20,FALSE),"")</f>
        <v>Chris Kelly</v>
      </c>
      <c r="B3620" s="17" t="str">
        <f>IFERROR(VLOOKUP($F3620,'Location List'!$A$2:$T$644,19,FALSE),"")</f>
        <v>Victor Ayrapetov</v>
      </c>
      <c r="C3620" s="17" t="str">
        <f>IFERROR(VLOOKUP($F3620,'Location List'!$A$2:$T$644,18,FALSE),"")</f>
        <v>Scott Stout</v>
      </c>
      <c r="D3620" s="17" t="str">
        <f>IFERROR(VLOOKUP($F3620,'Location List'!$A$2:$T$644,9,FALSE),"")</f>
        <v>CHAD ESTRADA</v>
      </c>
      <c r="E3620" s="17" t="str">
        <f>IFERROR(VLOOKUP($F3620,'Location List'!$A$2:$T$644,2,FALSE),"")</f>
        <v>GRAND RAPIDS</v>
      </c>
      <c r="F3620" s="26">
        <v>828</v>
      </c>
      <c r="G3620" s="29" t="s">
        <v>3278</v>
      </c>
      <c r="H3620" s="29" t="s">
        <v>3343</v>
      </c>
      <c r="I3620" s="26">
        <v>273</v>
      </c>
      <c r="J3620" s="26">
        <v>413</v>
      </c>
      <c r="K3620" s="26">
        <v>0</v>
      </c>
      <c r="L3620" s="26">
        <v>15</v>
      </c>
      <c r="M3620" s="26">
        <v>686</v>
      </c>
      <c r="N3620" s="26">
        <v>4435</v>
      </c>
      <c r="O3620" s="49">
        <v>6.4649999999999999</v>
      </c>
    </row>
    <row r="3621" spans="1:15" ht="15" customHeight="1" x14ac:dyDescent="0.25">
      <c r="A3621" s="17" t="str">
        <f>IFERROR(VLOOKUP($F3621,'Location List'!$A$2:$T$644,20,FALSE),"")</f>
        <v>Tim Kerum</v>
      </c>
      <c r="B3621" s="17" t="str">
        <f>IFERROR(VLOOKUP($F3621,'Location List'!$A$2:$T$644,19,FALSE),"")</f>
        <v>Victor Ayrapetov</v>
      </c>
      <c r="C3621" s="17" t="str">
        <f>IFERROR(VLOOKUP($F3621,'Location List'!$A$2:$T$644,18,FALSE),"")</f>
        <v>Carm Greco</v>
      </c>
      <c r="D3621" s="17" t="str">
        <f>IFERROR(VLOOKUP($F3621,'Location List'!$A$2:$T$644,9,FALSE),"")</f>
        <v>FRANK CASSAR</v>
      </c>
      <c r="E3621" s="17" t="str">
        <f>IFERROR(VLOOKUP($F3621,'Location List'!$A$2:$T$644,2,FALSE),"")</f>
        <v>WHITBY</v>
      </c>
      <c r="F3621" s="26">
        <v>833</v>
      </c>
      <c r="G3621" s="29" t="s">
        <v>3272</v>
      </c>
      <c r="H3621" s="29" t="s">
        <v>3301</v>
      </c>
      <c r="I3621" s="26">
        <v>453</v>
      </c>
      <c r="J3621" s="26">
        <v>767</v>
      </c>
      <c r="K3621" s="26">
        <v>0</v>
      </c>
      <c r="L3621" s="26">
        <v>15</v>
      </c>
      <c r="M3621" s="26">
        <v>1220</v>
      </c>
      <c r="N3621" s="26">
        <v>7333</v>
      </c>
      <c r="O3621" s="49">
        <v>6.0110000000000001</v>
      </c>
    </row>
    <row r="3622" spans="1:15" ht="15" customHeight="1" x14ac:dyDescent="0.25">
      <c r="A3622" s="17" t="str">
        <f>IFERROR(VLOOKUP($F3622,'Location List'!$A$2:$T$644,20,FALSE),"")</f>
        <v>Tim Kerum</v>
      </c>
      <c r="B3622" s="17" t="str">
        <f>IFERROR(VLOOKUP($F3622,'Location List'!$A$2:$T$644,19,FALSE),"")</f>
        <v>Victor Ayrapetov</v>
      </c>
      <c r="C3622" s="17" t="str">
        <f>IFERROR(VLOOKUP($F3622,'Location List'!$A$2:$T$644,18,FALSE),"")</f>
        <v>Carm Greco</v>
      </c>
      <c r="D3622" s="17" t="str">
        <f>IFERROR(VLOOKUP($F3622,'Location List'!$A$2:$T$644,9,FALSE),"")</f>
        <v>FRANK CASSAR</v>
      </c>
      <c r="E3622" s="17" t="str">
        <f>IFERROR(VLOOKUP($F3622,'Location List'!$A$2:$T$644,2,FALSE),"")</f>
        <v>WHITBY</v>
      </c>
      <c r="F3622" s="26">
        <v>833</v>
      </c>
      <c r="G3622" s="29" t="s">
        <v>3276</v>
      </c>
      <c r="H3622" s="29" t="s">
        <v>3665</v>
      </c>
      <c r="I3622" s="26">
        <v>58</v>
      </c>
      <c r="J3622" s="26">
        <v>92</v>
      </c>
      <c r="K3622" s="26">
        <v>0</v>
      </c>
      <c r="L3622" s="26">
        <v>15</v>
      </c>
      <c r="M3622" s="26">
        <v>150</v>
      </c>
      <c r="N3622" s="26">
        <v>904</v>
      </c>
      <c r="O3622" s="49">
        <v>6.0270000000000001</v>
      </c>
    </row>
    <row r="3623" spans="1:15" ht="15" customHeight="1" x14ac:dyDescent="0.25">
      <c r="A3623" s="17" t="str">
        <f>IFERROR(VLOOKUP($F3623,'Location List'!$A$2:$T$644,20,FALSE),"")</f>
        <v>Tim Kerum</v>
      </c>
      <c r="B3623" s="17" t="str">
        <f>IFERROR(VLOOKUP($F3623,'Location List'!$A$2:$T$644,19,FALSE),"")</f>
        <v>Victor Ayrapetov</v>
      </c>
      <c r="C3623" s="17" t="str">
        <f>IFERROR(VLOOKUP($F3623,'Location List'!$A$2:$T$644,18,FALSE),"")</f>
        <v>Carm Greco</v>
      </c>
      <c r="D3623" s="17" t="str">
        <f>IFERROR(VLOOKUP($F3623,'Location List'!$A$2:$T$644,9,FALSE),"")</f>
        <v>FRANK CASSAR</v>
      </c>
      <c r="E3623" s="17" t="str">
        <f>IFERROR(VLOOKUP($F3623,'Location List'!$A$2:$T$644,2,FALSE),"")</f>
        <v>WHITBY</v>
      </c>
      <c r="F3623" s="26">
        <v>833</v>
      </c>
      <c r="G3623" s="29" t="s">
        <v>3276</v>
      </c>
      <c r="H3623" s="29" t="s">
        <v>3282</v>
      </c>
      <c r="I3623" s="26">
        <v>157</v>
      </c>
      <c r="J3623" s="26">
        <v>415</v>
      </c>
      <c r="K3623" s="26">
        <v>0</v>
      </c>
      <c r="L3623" s="26">
        <v>16</v>
      </c>
      <c r="M3623" s="26">
        <v>572</v>
      </c>
      <c r="N3623" s="26">
        <v>928</v>
      </c>
      <c r="O3623" s="49">
        <v>1.6220000000000001</v>
      </c>
    </row>
    <row r="3624" spans="1:15" ht="15" customHeight="1" x14ac:dyDescent="0.25">
      <c r="A3624" s="17" t="str">
        <f>IFERROR(VLOOKUP($F3624,'Location List'!$A$2:$T$644,20,FALSE),"")</f>
        <v>Tim Kerum</v>
      </c>
      <c r="B3624" s="17" t="str">
        <f>IFERROR(VLOOKUP($F3624,'Location List'!$A$2:$T$644,19,FALSE),"")</f>
        <v>Victor Ayrapetov</v>
      </c>
      <c r="C3624" s="17" t="str">
        <f>IFERROR(VLOOKUP($F3624,'Location List'!$A$2:$T$644,18,FALSE),"")</f>
        <v>Carm Greco</v>
      </c>
      <c r="D3624" s="17" t="str">
        <f>IFERROR(VLOOKUP($F3624,'Location List'!$A$2:$T$644,9,FALSE),"")</f>
        <v>FRANK CASSAR</v>
      </c>
      <c r="E3624" s="17" t="str">
        <f>IFERROR(VLOOKUP($F3624,'Location List'!$A$2:$T$644,2,FALSE),"")</f>
        <v>WHITBY</v>
      </c>
      <c r="F3624" s="26">
        <v>833</v>
      </c>
      <c r="G3624" s="29" t="s">
        <v>3278</v>
      </c>
      <c r="H3624" s="29" t="s">
        <v>3302</v>
      </c>
      <c r="I3624" s="26">
        <v>137</v>
      </c>
      <c r="J3624" s="26">
        <v>179</v>
      </c>
      <c r="K3624" s="26">
        <v>0</v>
      </c>
      <c r="L3624" s="26">
        <v>18</v>
      </c>
      <c r="M3624" s="26">
        <v>316</v>
      </c>
      <c r="N3624" s="26">
        <v>2061</v>
      </c>
      <c r="O3624" s="49">
        <v>6.5220000000000002</v>
      </c>
    </row>
    <row r="3625" spans="1:15" ht="15" customHeight="1" x14ac:dyDescent="0.25">
      <c r="A3625" s="17" t="str">
        <f>IFERROR(VLOOKUP($F3625,'Location List'!$A$2:$T$644,20,FALSE),"")</f>
        <v>Tim Kerum</v>
      </c>
      <c r="B3625" s="17" t="str">
        <f>IFERROR(VLOOKUP($F3625,'Location List'!$A$2:$T$644,19,FALSE),"")</f>
        <v>Victor Ayrapetov</v>
      </c>
      <c r="C3625" s="17" t="str">
        <f>IFERROR(VLOOKUP($F3625,'Location List'!$A$2:$T$644,18,FALSE),"")</f>
        <v>Carm Greco</v>
      </c>
      <c r="D3625" s="17" t="str">
        <f>IFERROR(VLOOKUP($F3625,'Location List'!$A$2:$T$644,9,FALSE),"")</f>
        <v>FRANK CASSAR</v>
      </c>
      <c r="E3625" s="17" t="str">
        <f>IFERROR(VLOOKUP($F3625,'Location List'!$A$2:$T$644,2,FALSE),"")</f>
        <v>WHITBY</v>
      </c>
      <c r="F3625" s="26">
        <v>833</v>
      </c>
      <c r="G3625" s="29" t="s">
        <v>3278</v>
      </c>
      <c r="H3625" s="29" t="s">
        <v>3422</v>
      </c>
      <c r="I3625" s="26">
        <v>197</v>
      </c>
      <c r="J3625" s="26">
        <v>365</v>
      </c>
      <c r="K3625" s="26">
        <v>0</v>
      </c>
      <c r="L3625" s="26">
        <v>17</v>
      </c>
      <c r="M3625" s="26">
        <v>562</v>
      </c>
      <c r="N3625" s="26">
        <v>903</v>
      </c>
      <c r="O3625" s="49">
        <v>1.607</v>
      </c>
    </row>
    <row r="3626" spans="1:15" ht="15" customHeight="1" x14ac:dyDescent="0.25">
      <c r="A3626" s="17" t="str">
        <f>IFERROR(VLOOKUP($F3626,'Location List'!$A$2:$T$644,20,FALSE),"")</f>
        <v>Tim Kerum</v>
      </c>
      <c r="B3626" s="17" t="str">
        <f>IFERROR(VLOOKUP($F3626,'Location List'!$A$2:$T$644,19,FALSE),"")</f>
        <v>Victor Ayrapetov</v>
      </c>
      <c r="C3626" s="17" t="str">
        <f>IFERROR(VLOOKUP($F3626,'Location List'!$A$2:$T$644,18,FALSE),"")</f>
        <v>Carm Greco</v>
      </c>
      <c r="D3626" s="17" t="str">
        <f>IFERROR(VLOOKUP($F3626,'Location List'!$A$2:$T$644,9,FALSE),"")</f>
        <v>FRANK CASSAR</v>
      </c>
      <c r="E3626" s="17" t="str">
        <f>IFERROR(VLOOKUP($F3626,'Location List'!$A$2:$T$644,2,FALSE),"")</f>
        <v>WHITBY</v>
      </c>
      <c r="F3626" s="26">
        <v>833</v>
      </c>
      <c r="G3626" s="29" t="s">
        <v>3278</v>
      </c>
      <c r="H3626" s="29" t="s">
        <v>3400</v>
      </c>
      <c r="I3626" s="26">
        <v>50</v>
      </c>
      <c r="J3626" s="26">
        <v>192</v>
      </c>
      <c r="K3626" s="26">
        <v>0</v>
      </c>
      <c r="L3626" s="26">
        <v>15</v>
      </c>
      <c r="M3626" s="26">
        <v>242</v>
      </c>
      <c r="N3626" s="26">
        <v>4860</v>
      </c>
      <c r="O3626" s="49">
        <v>20.082999999999998</v>
      </c>
    </row>
    <row r="3627" spans="1:15" ht="15" customHeight="1" x14ac:dyDescent="0.25">
      <c r="A3627" s="17" t="str">
        <f>IFERROR(VLOOKUP($F3627,'Location List'!$A$2:$T$644,20,FALSE),"")</f>
        <v>Tim Kerum</v>
      </c>
      <c r="B3627" s="17" t="str">
        <f>IFERROR(VLOOKUP($F3627,'Location List'!$A$2:$T$644,19,FALSE),"")</f>
        <v>Victor Ayrapetov</v>
      </c>
      <c r="C3627" s="17" t="str">
        <f>IFERROR(VLOOKUP($F3627,'Location List'!$A$2:$T$644,18,FALSE),"")</f>
        <v>Carm Greco</v>
      </c>
      <c r="D3627" s="17" t="str">
        <f>IFERROR(VLOOKUP($F3627,'Location List'!$A$2:$T$644,9,FALSE),"")</f>
        <v>FRANK CASSAR</v>
      </c>
      <c r="E3627" s="17" t="str">
        <f>IFERROR(VLOOKUP($F3627,'Location List'!$A$2:$T$644,2,FALSE),"")</f>
        <v>WHITBY</v>
      </c>
      <c r="F3627" s="26">
        <v>833</v>
      </c>
      <c r="G3627" s="29" t="s">
        <v>3278</v>
      </c>
      <c r="H3627" s="29" t="s">
        <v>3494</v>
      </c>
      <c r="I3627" s="26">
        <v>81</v>
      </c>
      <c r="J3627" s="26">
        <v>155</v>
      </c>
      <c r="K3627" s="26">
        <v>0</v>
      </c>
      <c r="L3627" s="26">
        <v>16</v>
      </c>
      <c r="M3627" s="26">
        <v>236</v>
      </c>
      <c r="N3627" s="26">
        <v>2629</v>
      </c>
      <c r="O3627" s="49">
        <v>11.14</v>
      </c>
    </row>
    <row r="3628" spans="1:15" ht="15" customHeight="1" x14ac:dyDescent="0.25">
      <c r="A3628" s="17" t="str">
        <f>IFERROR(VLOOKUP($F3628,'Location List'!$A$2:$T$644,20,FALSE),"")</f>
        <v>Tim Kerum</v>
      </c>
      <c r="B3628" s="17" t="str">
        <f>IFERROR(VLOOKUP($F3628,'Location List'!$A$2:$T$644,19,FALSE),"")</f>
        <v>Victor Ayrapetov</v>
      </c>
      <c r="C3628" s="17" t="str">
        <f>IFERROR(VLOOKUP($F3628,'Location List'!$A$2:$T$644,18,FALSE),"")</f>
        <v>Carm Greco</v>
      </c>
      <c r="D3628" s="17" t="str">
        <f>IFERROR(VLOOKUP($F3628,'Location List'!$A$2:$T$644,9,FALSE),"")</f>
        <v>FRANK CASSAR</v>
      </c>
      <c r="E3628" s="17" t="str">
        <f>IFERROR(VLOOKUP($F3628,'Location List'!$A$2:$T$644,2,FALSE),"")</f>
        <v>WHITBY</v>
      </c>
      <c r="F3628" s="26">
        <v>833</v>
      </c>
      <c r="G3628" s="29" t="s">
        <v>3278</v>
      </c>
      <c r="H3628" s="29" t="s">
        <v>3449</v>
      </c>
      <c r="I3628" s="26">
        <v>55</v>
      </c>
      <c r="J3628" s="26">
        <v>119</v>
      </c>
      <c r="K3628" s="26">
        <v>0</v>
      </c>
      <c r="L3628" s="26">
        <v>16</v>
      </c>
      <c r="M3628" s="26">
        <v>174</v>
      </c>
      <c r="N3628" s="26">
        <v>1055</v>
      </c>
      <c r="O3628" s="49">
        <v>6.0629999999999997</v>
      </c>
    </row>
    <row r="3629" spans="1:15" ht="15" customHeight="1" x14ac:dyDescent="0.25">
      <c r="A3629" s="17" t="str">
        <f>IFERROR(VLOOKUP($F3629,'Location List'!$A$2:$T$644,20,FALSE),"")</f>
        <v>Tim Kerum</v>
      </c>
      <c r="B3629" s="17" t="str">
        <f>IFERROR(VLOOKUP($F3629,'Location List'!$A$2:$T$644,19,FALSE),"")</f>
        <v>Victor Ayrapetov</v>
      </c>
      <c r="C3629" s="17" t="str">
        <f>IFERROR(VLOOKUP($F3629,'Location List'!$A$2:$T$644,18,FALSE),"")</f>
        <v>Carm Greco</v>
      </c>
      <c r="D3629" s="17" t="str">
        <f>IFERROR(VLOOKUP($F3629,'Location List'!$A$2:$T$644,9,FALSE),"")</f>
        <v>FRANK CASSAR</v>
      </c>
      <c r="E3629" s="17" t="str">
        <f>IFERROR(VLOOKUP($F3629,'Location List'!$A$2:$T$644,2,FALSE),"")</f>
        <v>WHITBY</v>
      </c>
      <c r="F3629" s="26">
        <v>833</v>
      </c>
      <c r="G3629" s="29" t="s">
        <v>3278</v>
      </c>
      <c r="H3629" s="29" t="s">
        <v>3475</v>
      </c>
      <c r="I3629" s="26">
        <v>547</v>
      </c>
      <c r="J3629" s="26">
        <v>543</v>
      </c>
      <c r="K3629" s="26">
        <v>0</v>
      </c>
      <c r="L3629" s="26">
        <v>16</v>
      </c>
      <c r="M3629" s="26">
        <v>1090</v>
      </c>
      <c r="N3629" s="26">
        <v>8157</v>
      </c>
      <c r="O3629" s="49">
        <v>7.4829999999999997</v>
      </c>
    </row>
    <row r="3630" spans="1:15" ht="15" customHeight="1" x14ac:dyDescent="0.25">
      <c r="A3630" s="17" t="str">
        <f>IFERROR(VLOOKUP($F3630,'Location List'!$A$2:$T$644,20,FALSE),"")</f>
        <v>Tim Kerum</v>
      </c>
      <c r="B3630" s="17" t="str">
        <f>IFERROR(VLOOKUP($F3630,'Location List'!$A$2:$T$644,19,FALSE),"")</f>
        <v>Victor Ayrapetov</v>
      </c>
      <c r="C3630" s="17" t="str">
        <f>IFERROR(VLOOKUP($F3630,'Location List'!$A$2:$T$644,18,FALSE),"")</f>
        <v>Carm Greco</v>
      </c>
      <c r="D3630" s="17" t="str">
        <f>IFERROR(VLOOKUP($F3630,'Location List'!$A$2:$T$644,9,FALSE),"")</f>
        <v>FRANK CASSAR</v>
      </c>
      <c r="E3630" s="17" t="str">
        <f>IFERROR(VLOOKUP($F3630,'Location List'!$A$2:$T$644,2,FALSE),"")</f>
        <v>WHITBY</v>
      </c>
      <c r="F3630" s="26">
        <v>833</v>
      </c>
      <c r="G3630" s="29" t="s">
        <v>3278</v>
      </c>
      <c r="H3630" s="29" t="s">
        <v>3579</v>
      </c>
      <c r="I3630" s="26">
        <v>61</v>
      </c>
      <c r="J3630" s="26">
        <v>223</v>
      </c>
      <c r="K3630" s="26">
        <v>0</v>
      </c>
      <c r="L3630" s="26">
        <v>16</v>
      </c>
      <c r="M3630" s="26">
        <v>284</v>
      </c>
      <c r="N3630" s="26">
        <v>509</v>
      </c>
      <c r="O3630" s="49">
        <v>1.792</v>
      </c>
    </row>
    <row r="3631" spans="1:15" ht="15" customHeight="1" x14ac:dyDescent="0.25">
      <c r="A3631" s="17" t="str">
        <f>IFERROR(VLOOKUP($F3631,'Location List'!$A$2:$T$644,20,FALSE),"")</f>
        <v>Tim Kerum</v>
      </c>
      <c r="B3631" s="17" t="str">
        <f>IFERROR(VLOOKUP($F3631,'Location List'!$A$2:$T$644,19,FALSE),"")</f>
        <v>Victor Ayrapetov</v>
      </c>
      <c r="C3631" s="17" t="str">
        <f>IFERROR(VLOOKUP($F3631,'Location List'!$A$2:$T$644,18,FALSE),"")</f>
        <v>Carm Greco</v>
      </c>
      <c r="D3631" s="17" t="str">
        <f>IFERROR(VLOOKUP($F3631,'Location List'!$A$2:$T$644,9,FALSE),"")</f>
        <v>FRANK CASSAR</v>
      </c>
      <c r="E3631" s="17" t="str">
        <f>IFERROR(VLOOKUP($F3631,'Location List'!$A$2:$T$644,2,FALSE),"")</f>
        <v>WHITBY</v>
      </c>
      <c r="F3631" s="26">
        <v>833</v>
      </c>
      <c r="G3631" s="29" t="s">
        <v>3278</v>
      </c>
      <c r="H3631" s="29" t="s">
        <v>3336</v>
      </c>
      <c r="I3631" s="26">
        <v>138</v>
      </c>
      <c r="J3631" s="26">
        <v>200</v>
      </c>
      <c r="K3631" s="26">
        <v>0</v>
      </c>
      <c r="L3631" s="26">
        <v>16</v>
      </c>
      <c r="M3631" s="26">
        <v>338</v>
      </c>
      <c r="N3631" s="26">
        <v>2693</v>
      </c>
      <c r="O3631" s="49">
        <v>7.9669999999999996</v>
      </c>
    </row>
    <row r="3632" spans="1:15" ht="15" customHeight="1" x14ac:dyDescent="0.25">
      <c r="A3632" s="17" t="str">
        <f>IFERROR(VLOOKUP($F3632,'Location List'!$A$2:$T$644,20,FALSE),"")</f>
        <v>Tim Kerum</v>
      </c>
      <c r="B3632" s="17" t="str">
        <f>IFERROR(VLOOKUP($F3632,'Location List'!$A$2:$T$644,19,FALSE),"")</f>
        <v>Victor Ayrapetov</v>
      </c>
      <c r="C3632" s="17" t="str">
        <f>IFERROR(VLOOKUP($F3632,'Location List'!$A$2:$T$644,18,FALSE),"")</f>
        <v>Carm Greco</v>
      </c>
      <c r="D3632" s="17" t="str">
        <f>IFERROR(VLOOKUP($F3632,'Location List'!$A$2:$T$644,9,FALSE),"")</f>
        <v>FRANK CASSAR</v>
      </c>
      <c r="E3632" s="17" t="str">
        <f>IFERROR(VLOOKUP($F3632,'Location List'!$A$2:$T$644,2,FALSE),"")</f>
        <v>WHITBY</v>
      </c>
      <c r="F3632" s="26">
        <v>833</v>
      </c>
      <c r="G3632" s="29" t="s">
        <v>3495</v>
      </c>
      <c r="H3632" s="29" t="s">
        <v>3317</v>
      </c>
      <c r="I3632" s="26">
        <v>152</v>
      </c>
      <c r="J3632" s="26">
        <v>244</v>
      </c>
      <c r="K3632" s="26">
        <v>0</v>
      </c>
      <c r="L3632" s="26">
        <v>15</v>
      </c>
      <c r="M3632" s="26">
        <v>396</v>
      </c>
      <c r="N3632" s="26">
        <v>608</v>
      </c>
      <c r="O3632" s="49">
        <v>1.5349999999999999</v>
      </c>
    </row>
    <row r="3633" spans="1:15" ht="15" customHeight="1" x14ac:dyDescent="0.25">
      <c r="A3633" s="17" t="str">
        <f>IFERROR(VLOOKUP($F3633,'Location List'!$A$2:$T$644,20,FALSE),"")</f>
        <v>Tim Kerum</v>
      </c>
      <c r="B3633" s="17" t="str">
        <f>IFERROR(VLOOKUP($F3633,'Location List'!$A$2:$T$644,19,FALSE),"")</f>
        <v>Victor Ayrapetov</v>
      </c>
      <c r="C3633" s="17" t="str">
        <f>IFERROR(VLOOKUP($F3633,'Location List'!$A$2:$T$644,18,FALSE),"")</f>
        <v>Carm Greco</v>
      </c>
      <c r="D3633" s="17" t="str">
        <f>IFERROR(VLOOKUP($F3633,'Location List'!$A$2:$T$644,9,FALSE),"")</f>
        <v>FRANK CASSAR</v>
      </c>
      <c r="E3633" s="17" t="str">
        <f>IFERROR(VLOOKUP($F3633,'Location List'!$A$2:$T$644,2,FALSE),"")</f>
        <v>SOUTH EDMONTON</v>
      </c>
      <c r="F3633" s="26">
        <v>834</v>
      </c>
      <c r="G3633" s="29" t="s">
        <v>3272</v>
      </c>
      <c r="H3633" s="29" t="s">
        <v>3394</v>
      </c>
      <c r="I3633" s="26">
        <v>75</v>
      </c>
      <c r="J3633" s="26">
        <v>599</v>
      </c>
      <c r="K3633" s="26">
        <v>0</v>
      </c>
      <c r="L3633" s="26">
        <v>14</v>
      </c>
      <c r="M3633" s="26">
        <v>674</v>
      </c>
      <c r="N3633" s="26">
        <v>1133</v>
      </c>
      <c r="O3633" s="49">
        <v>1.681</v>
      </c>
    </row>
    <row r="3634" spans="1:15" ht="15" customHeight="1" x14ac:dyDescent="0.25">
      <c r="A3634" s="17" t="str">
        <f>IFERROR(VLOOKUP($F3634,'Location List'!$A$2:$T$644,20,FALSE),"")</f>
        <v>Tim Kerum</v>
      </c>
      <c r="B3634" s="17" t="str">
        <f>IFERROR(VLOOKUP($F3634,'Location List'!$A$2:$T$644,19,FALSE),"")</f>
        <v>Victor Ayrapetov</v>
      </c>
      <c r="C3634" s="17" t="str">
        <f>IFERROR(VLOOKUP($F3634,'Location List'!$A$2:$T$644,18,FALSE),"")</f>
        <v>Carm Greco</v>
      </c>
      <c r="D3634" s="17" t="str">
        <f>IFERROR(VLOOKUP($F3634,'Location List'!$A$2:$T$644,9,FALSE),"")</f>
        <v>FRANK CASSAR</v>
      </c>
      <c r="E3634" s="17" t="str">
        <f>IFERROR(VLOOKUP($F3634,'Location List'!$A$2:$T$644,2,FALSE),"")</f>
        <v>SOUTH EDMONTON</v>
      </c>
      <c r="F3634" s="26">
        <v>834</v>
      </c>
      <c r="G3634" s="29" t="s">
        <v>3272</v>
      </c>
      <c r="H3634" s="29" t="s">
        <v>3341</v>
      </c>
      <c r="I3634" s="26">
        <v>23</v>
      </c>
      <c r="J3634" s="26">
        <v>34</v>
      </c>
      <c r="K3634" s="26">
        <v>0</v>
      </c>
      <c r="L3634" s="26">
        <v>17</v>
      </c>
      <c r="M3634" s="26">
        <v>57</v>
      </c>
      <c r="N3634" s="26">
        <v>96</v>
      </c>
      <c r="O3634" s="49">
        <v>1.6839999999999999</v>
      </c>
    </row>
    <row r="3635" spans="1:15" ht="15" customHeight="1" x14ac:dyDescent="0.25">
      <c r="A3635" s="17" t="str">
        <f>IFERROR(VLOOKUP($F3635,'Location List'!$A$2:$T$644,20,FALSE),"")</f>
        <v>Tim Kerum</v>
      </c>
      <c r="B3635" s="17" t="str">
        <f>IFERROR(VLOOKUP($F3635,'Location List'!$A$2:$T$644,19,FALSE),"")</f>
        <v>Victor Ayrapetov</v>
      </c>
      <c r="C3635" s="17" t="str">
        <f>IFERROR(VLOOKUP($F3635,'Location List'!$A$2:$T$644,18,FALSE),"")</f>
        <v>Carm Greco</v>
      </c>
      <c r="D3635" s="17" t="str">
        <f>IFERROR(VLOOKUP($F3635,'Location List'!$A$2:$T$644,9,FALSE),"")</f>
        <v>FRANK CASSAR</v>
      </c>
      <c r="E3635" s="17" t="str">
        <f>IFERROR(VLOOKUP($F3635,'Location List'!$A$2:$T$644,2,FALSE),"")</f>
        <v>SOUTH EDMONTON</v>
      </c>
      <c r="F3635" s="26">
        <v>834</v>
      </c>
      <c r="G3635" s="29" t="s">
        <v>3276</v>
      </c>
      <c r="H3635" s="29" t="s">
        <v>3510</v>
      </c>
      <c r="I3635" s="26">
        <v>133</v>
      </c>
      <c r="J3635" s="26">
        <v>365</v>
      </c>
      <c r="K3635" s="26">
        <v>0</v>
      </c>
      <c r="L3635" s="26">
        <v>12</v>
      </c>
      <c r="M3635" s="26">
        <v>498</v>
      </c>
      <c r="N3635" s="26">
        <v>649</v>
      </c>
      <c r="O3635" s="49">
        <v>1.3029999999999999</v>
      </c>
    </row>
    <row r="3636" spans="1:15" ht="15" customHeight="1" x14ac:dyDescent="0.25">
      <c r="A3636" s="17" t="str">
        <f>IFERROR(VLOOKUP($F3636,'Location List'!$A$2:$T$644,20,FALSE),"")</f>
        <v>Tim Kerum</v>
      </c>
      <c r="B3636" s="17" t="str">
        <f>IFERROR(VLOOKUP($F3636,'Location List'!$A$2:$T$644,19,FALSE),"")</f>
        <v>Victor Ayrapetov</v>
      </c>
      <c r="C3636" s="17" t="str">
        <f>IFERROR(VLOOKUP($F3636,'Location List'!$A$2:$T$644,18,FALSE),"")</f>
        <v>Carm Greco</v>
      </c>
      <c r="D3636" s="17" t="str">
        <f>IFERROR(VLOOKUP($F3636,'Location List'!$A$2:$T$644,9,FALSE),"")</f>
        <v>FRANK CASSAR</v>
      </c>
      <c r="E3636" s="17" t="str">
        <f>IFERROR(VLOOKUP($F3636,'Location List'!$A$2:$T$644,2,FALSE),"")</f>
        <v>SOUTH EDMONTON</v>
      </c>
      <c r="F3636" s="26">
        <v>834</v>
      </c>
      <c r="G3636" s="29" t="s">
        <v>3492</v>
      </c>
      <c r="H3636" s="29" t="s">
        <v>3403</v>
      </c>
      <c r="I3636" s="26">
        <v>72</v>
      </c>
      <c r="J3636" s="26">
        <v>161</v>
      </c>
      <c r="K3636" s="26">
        <v>0</v>
      </c>
      <c r="L3636" s="26">
        <v>14</v>
      </c>
      <c r="M3636" s="26">
        <v>233</v>
      </c>
      <c r="N3636" s="26">
        <v>1438</v>
      </c>
      <c r="O3636" s="49">
        <v>6.1719999999999997</v>
      </c>
    </row>
    <row r="3637" spans="1:15" ht="15" customHeight="1" x14ac:dyDescent="0.25">
      <c r="A3637" s="17" t="str">
        <f>IFERROR(VLOOKUP($F3637,'Location List'!$A$2:$T$644,20,FALSE),"")</f>
        <v>Tim Kerum</v>
      </c>
      <c r="B3637" s="17" t="str">
        <f>IFERROR(VLOOKUP($F3637,'Location List'!$A$2:$T$644,19,FALSE),"")</f>
        <v>Victor Ayrapetov</v>
      </c>
      <c r="C3637" s="17" t="str">
        <f>IFERROR(VLOOKUP($F3637,'Location List'!$A$2:$T$644,18,FALSE),"")</f>
        <v>Carm Greco</v>
      </c>
      <c r="D3637" s="17" t="str">
        <f>IFERROR(VLOOKUP($F3637,'Location List'!$A$2:$T$644,9,FALSE),"")</f>
        <v>FRANK CASSAR</v>
      </c>
      <c r="E3637" s="17" t="str">
        <f>IFERROR(VLOOKUP($F3637,'Location List'!$A$2:$T$644,2,FALSE),"")</f>
        <v>SOUTH EDMONTON</v>
      </c>
      <c r="F3637" s="26">
        <v>834</v>
      </c>
      <c r="G3637" s="29" t="s">
        <v>3278</v>
      </c>
      <c r="H3637" s="29" t="s">
        <v>3302</v>
      </c>
      <c r="I3637" s="26">
        <v>148</v>
      </c>
      <c r="J3637" s="26">
        <v>211</v>
      </c>
      <c r="K3637" s="26">
        <v>0</v>
      </c>
      <c r="L3637" s="26">
        <v>14</v>
      </c>
      <c r="M3637" s="26">
        <v>359</v>
      </c>
      <c r="N3637" s="26">
        <v>2319</v>
      </c>
      <c r="O3637" s="49">
        <v>6.46</v>
      </c>
    </row>
    <row r="3638" spans="1:15" ht="15" customHeight="1" x14ac:dyDescent="0.25">
      <c r="A3638" s="17" t="str">
        <f>IFERROR(VLOOKUP($F3638,'Location List'!$A$2:$T$644,20,FALSE),"")</f>
        <v>Tim Kerum</v>
      </c>
      <c r="B3638" s="17" t="str">
        <f>IFERROR(VLOOKUP($F3638,'Location List'!$A$2:$T$644,19,FALSE),"")</f>
        <v>Victor Ayrapetov</v>
      </c>
      <c r="C3638" s="17" t="str">
        <f>IFERROR(VLOOKUP($F3638,'Location List'!$A$2:$T$644,18,FALSE),"")</f>
        <v>Carm Greco</v>
      </c>
      <c r="D3638" s="17" t="str">
        <f>IFERROR(VLOOKUP($F3638,'Location List'!$A$2:$T$644,9,FALSE),"")</f>
        <v>FRANK CASSAR</v>
      </c>
      <c r="E3638" s="17" t="str">
        <f>IFERROR(VLOOKUP($F3638,'Location List'!$A$2:$T$644,2,FALSE),"")</f>
        <v>SOUTH EDMONTON</v>
      </c>
      <c r="F3638" s="26">
        <v>834</v>
      </c>
      <c r="G3638" s="29" t="s">
        <v>3278</v>
      </c>
      <c r="H3638" s="29" t="s">
        <v>3391</v>
      </c>
      <c r="I3638" s="26">
        <v>116</v>
      </c>
      <c r="J3638" s="26">
        <v>332</v>
      </c>
      <c r="K3638" s="26">
        <v>0</v>
      </c>
      <c r="L3638" s="26">
        <v>14</v>
      </c>
      <c r="M3638" s="26">
        <v>448</v>
      </c>
      <c r="N3638" s="26">
        <v>3029</v>
      </c>
      <c r="O3638" s="49">
        <v>6.7610000000000001</v>
      </c>
    </row>
    <row r="3639" spans="1:15" ht="15" customHeight="1" x14ac:dyDescent="0.25">
      <c r="A3639" s="17" t="str">
        <f>IFERROR(VLOOKUP($F3639,'Location List'!$A$2:$T$644,20,FALSE),"")</f>
        <v>Tim Kerum</v>
      </c>
      <c r="B3639" s="17" t="str">
        <f>IFERROR(VLOOKUP($F3639,'Location List'!$A$2:$T$644,19,FALSE),"")</f>
        <v>Victor Ayrapetov</v>
      </c>
      <c r="C3639" s="17" t="str">
        <f>IFERROR(VLOOKUP($F3639,'Location List'!$A$2:$T$644,18,FALSE),"")</f>
        <v>Carm Greco</v>
      </c>
      <c r="D3639" s="17" t="str">
        <f>IFERROR(VLOOKUP($F3639,'Location List'!$A$2:$T$644,9,FALSE),"")</f>
        <v>FRANK CASSAR</v>
      </c>
      <c r="E3639" s="17" t="str">
        <f>IFERROR(VLOOKUP($F3639,'Location List'!$A$2:$T$644,2,FALSE),"")</f>
        <v>SOUTH EDMONTON</v>
      </c>
      <c r="F3639" s="26">
        <v>834</v>
      </c>
      <c r="G3639" s="29" t="s">
        <v>3278</v>
      </c>
      <c r="H3639" s="29" t="s">
        <v>3428</v>
      </c>
      <c r="I3639" s="26">
        <v>49</v>
      </c>
      <c r="J3639" s="26">
        <v>333</v>
      </c>
      <c r="K3639" s="26">
        <v>0</v>
      </c>
      <c r="L3639" s="26">
        <v>16</v>
      </c>
      <c r="M3639" s="26">
        <v>382</v>
      </c>
      <c r="N3639" s="26">
        <v>637</v>
      </c>
      <c r="O3639" s="49">
        <v>1.6679999999999999</v>
      </c>
    </row>
    <row r="3640" spans="1:15" ht="15" customHeight="1" x14ac:dyDescent="0.25">
      <c r="A3640" s="17" t="str">
        <f>IFERROR(VLOOKUP($F3640,'Location List'!$A$2:$T$644,20,FALSE),"")</f>
        <v>Tim Kerum</v>
      </c>
      <c r="B3640" s="17" t="str">
        <f>IFERROR(VLOOKUP($F3640,'Location List'!$A$2:$T$644,19,FALSE),"")</f>
        <v>Victor Ayrapetov</v>
      </c>
      <c r="C3640" s="17" t="str">
        <f>IFERROR(VLOOKUP($F3640,'Location List'!$A$2:$T$644,18,FALSE),"")</f>
        <v>Carm Greco</v>
      </c>
      <c r="D3640" s="17" t="str">
        <f>IFERROR(VLOOKUP($F3640,'Location List'!$A$2:$T$644,9,FALSE),"")</f>
        <v>FRANK CASSAR</v>
      </c>
      <c r="E3640" s="17" t="str">
        <f>IFERROR(VLOOKUP($F3640,'Location List'!$A$2:$T$644,2,FALSE),"")</f>
        <v>SOUTH EDMONTON</v>
      </c>
      <c r="F3640" s="26">
        <v>834</v>
      </c>
      <c r="G3640" s="29" t="s">
        <v>3278</v>
      </c>
      <c r="H3640" s="29" t="s">
        <v>3610</v>
      </c>
      <c r="I3640" s="26">
        <v>122</v>
      </c>
      <c r="J3640" s="26">
        <v>682</v>
      </c>
      <c r="K3640" s="26">
        <v>0</v>
      </c>
      <c r="L3640" s="26">
        <v>14</v>
      </c>
      <c r="M3640" s="26">
        <v>804</v>
      </c>
      <c r="N3640" s="26">
        <v>1575</v>
      </c>
      <c r="O3640" s="49">
        <v>1.9590000000000001</v>
      </c>
    </row>
    <row r="3641" spans="1:15" ht="15" customHeight="1" x14ac:dyDescent="0.25">
      <c r="A3641" s="17" t="str">
        <f>IFERROR(VLOOKUP($F3641,'Location List'!$A$2:$T$644,20,FALSE),"")</f>
        <v>Tim Kerum</v>
      </c>
      <c r="B3641" s="17" t="str">
        <f>IFERROR(VLOOKUP($F3641,'Location List'!$A$2:$T$644,19,FALSE),"")</f>
        <v>Victor Ayrapetov</v>
      </c>
      <c r="C3641" s="17" t="str">
        <f>IFERROR(VLOOKUP($F3641,'Location List'!$A$2:$T$644,18,FALSE),"")</f>
        <v>Carm Greco</v>
      </c>
      <c r="D3641" s="17" t="str">
        <f>IFERROR(VLOOKUP($F3641,'Location List'!$A$2:$T$644,9,FALSE),"")</f>
        <v>FRANK CASSAR</v>
      </c>
      <c r="E3641" s="17" t="str">
        <f>IFERROR(VLOOKUP($F3641,'Location List'!$A$2:$T$644,2,FALSE),"")</f>
        <v>N. EDMONTON</v>
      </c>
      <c r="F3641" s="26">
        <v>835</v>
      </c>
      <c r="G3641" s="29" t="s">
        <v>3272</v>
      </c>
      <c r="H3641" s="29" t="s">
        <v>3290</v>
      </c>
      <c r="I3641" s="26">
        <v>197</v>
      </c>
      <c r="J3641" s="26">
        <v>102</v>
      </c>
      <c r="K3641" s="26">
        <v>0</v>
      </c>
      <c r="L3641" s="26">
        <v>17</v>
      </c>
      <c r="M3641" s="26">
        <v>299</v>
      </c>
      <c r="N3641" s="26">
        <v>8900</v>
      </c>
      <c r="O3641" s="49">
        <v>29.765999999999998</v>
      </c>
    </row>
    <row r="3642" spans="1:15" ht="15" customHeight="1" x14ac:dyDescent="0.25">
      <c r="A3642" s="17" t="str">
        <f>IFERROR(VLOOKUP($F3642,'Location List'!$A$2:$T$644,20,FALSE),"")</f>
        <v>Tim Kerum</v>
      </c>
      <c r="B3642" s="17" t="str">
        <f>IFERROR(VLOOKUP($F3642,'Location List'!$A$2:$T$644,19,FALSE),"")</f>
        <v>Victor Ayrapetov</v>
      </c>
      <c r="C3642" s="17" t="str">
        <f>IFERROR(VLOOKUP($F3642,'Location List'!$A$2:$T$644,18,FALSE),"")</f>
        <v>Carm Greco</v>
      </c>
      <c r="D3642" s="17" t="str">
        <f>IFERROR(VLOOKUP($F3642,'Location List'!$A$2:$T$644,9,FALSE),"")</f>
        <v>FRANK CASSAR</v>
      </c>
      <c r="E3642" s="17" t="str">
        <f>IFERROR(VLOOKUP($F3642,'Location List'!$A$2:$T$644,2,FALSE),"")</f>
        <v>N. EDMONTON</v>
      </c>
      <c r="F3642" s="26">
        <v>835</v>
      </c>
      <c r="G3642" s="29" t="s">
        <v>3278</v>
      </c>
      <c r="H3642" s="29" t="s">
        <v>3297</v>
      </c>
      <c r="I3642" s="26">
        <v>201</v>
      </c>
      <c r="J3642" s="26">
        <v>368</v>
      </c>
      <c r="K3642" s="26">
        <v>0</v>
      </c>
      <c r="L3642" s="26">
        <v>19</v>
      </c>
      <c r="M3642" s="26">
        <v>569</v>
      </c>
      <c r="N3642" s="26">
        <v>3980</v>
      </c>
      <c r="O3642" s="49">
        <v>6.9950000000000001</v>
      </c>
    </row>
    <row r="3643" spans="1:15" ht="15" customHeight="1" x14ac:dyDescent="0.25">
      <c r="A3643" s="17" t="str">
        <f>IFERROR(VLOOKUP($F3643,'Location List'!$A$2:$T$644,20,FALSE),"")</f>
        <v>Tim Kerum</v>
      </c>
      <c r="B3643" s="17" t="str">
        <f>IFERROR(VLOOKUP($F3643,'Location List'!$A$2:$T$644,19,FALSE),"")</f>
        <v>Victor Ayrapetov</v>
      </c>
      <c r="C3643" s="17" t="str">
        <f>IFERROR(VLOOKUP($F3643,'Location List'!$A$2:$T$644,18,FALSE),"")</f>
        <v>Carm Greco</v>
      </c>
      <c r="D3643" s="17" t="str">
        <f>IFERROR(VLOOKUP($F3643,'Location List'!$A$2:$T$644,9,FALSE),"")</f>
        <v>FRANK CASSAR</v>
      </c>
      <c r="E3643" s="17" t="str">
        <f>IFERROR(VLOOKUP($F3643,'Location List'!$A$2:$T$644,2,FALSE),"")</f>
        <v>WEST MISSISSAUGA</v>
      </c>
      <c r="F3643" s="26">
        <v>836</v>
      </c>
      <c r="G3643" s="29" t="s">
        <v>3278</v>
      </c>
      <c r="H3643" s="29" t="s">
        <v>3293</v>
      </c>
      <c r="I3643" s="26">
        <v>97</v>
      </c>
      <c r="J3643" s="26">
        <v>261</v>
      </c>
      <c r="K3643" s="26">
        <v>0</v>
      </c>
      <c r="L3643" s="26">
        <v>14</v>
      </c>
      <c r="M3643" s="26">
        <v>358</v>
      </c>
      <c r="N3643" s="26">
        <v>576</v>
      </c>
      <c r="O3643" s="49">
        <v>1.609</v>
      </c>
    </row>
    <row r="3644" spans="1:15" ht="15" customHeight="1" x14ac:dyDescent="0.25">
      <c r="A3644" s="17" t="str">
        <f>IFERROR(VLOOKUP($F3644,'Location List'!$A$2:$T$644,20,FALSE),"")</f>
        <v>Tim Kerum</v>
      </c>
      <c r="B3644" s="17" t="str">
        <f>IFERROR(VLOOKUP($F3644,'Location List'!$A$2:$T$644,19,FALSE),"")</f>
        <v>Victor Ayrapetov</v>
      </c>
      <c r="C3644" s="17" t="str">
        <f>IFERROR(VLOOKUP($F3644,'Location List'!$A$2:$T$644,18,FALSE),"")</f>
        <v>Carm Greco</v>
      </c>
      <c r="D3644" s="17" t="str">
        <f>IFERROR(VLOOKUP($F3644,'Location List'!$A$2:$T$644,9,FALSE),"")</f>
        <v>FRANK CASSAR</v>
      </c>
      <c r="E3644" s="17" t="str">
        <f>IFERROR(VLOOKUP($F3644,'Location List'!$A$2:$T$644,2,FALSE),"")</f>
        <v>WEST MISSISSAUGA</v>
      </c>
      <c r="F3644" s="26">
        <v>836</v>
      </c>
      <c r="G3644" s="29" t="s">
        <v>3278</v>
      </c>
      <c r="H3644" s="29" t="s">
        <v>3512</v>
      </c>
      <c r="I3644" s="26">
        <v>231</v>
      </c>
      <c r="J3644" s="26">
        <v>249</v>
      </c>
      <c r="K3644" s="26">
        <v>0</v>
      </c>
      <c r="L3644" s="26">
        <v>14</v>
      </c>
      <c r="M3644" s="26">
        <v>480</v>
      </c>
      <c r="N3644" s="26">
        <v>911</v>
      </c>
      <c r="O3644" s="49">
        <v>1.8979999999999999</v>
      </c>
    </row>
    <row r="3645" spans="1:15" ht="15" customHeight="1" x14ac:dyDescent="0.25">
      <c r="A3645" s="17" t="str">
        <f>IFERROR(VLOOKUP($F3645,'Location List'!$A$2:$T$644,20,FALSE),"")</f>
        <v>Tim Kerum</v>
      </c>
      <c r="B3645" s="17" t="str">
        <f>IFERROR(VLOOKUP($F3645,'Location List'!$A$2:$T$644,19,FALSE),"")</f>
        <v>Victor Ayrapetov</v>
      </c>
      <c r="C3645" s="17" t="str">
        <f>IFERROR(VLOOKUP($F3645,'Location List'!$A$2:$T$644,18,FALSE),"")</f>
        <v>Carm Greco</v>
      </c>
      <c r="D3645" s="17" t="str">
        <f>IFERROR(VLOOKUP($F3645,'Location List'!$A$2:$T$644,9,FALSE),"")</f>
        <v>FRANK CASSAR</v>
      </c>
      <c r="E3645" s="17" t="str">
        <f>IFERROR(VLOOKUP($F3645,'Location List'!$A$2:$T$644,2,FALSE),"")</f>
        <v>WEST MISSISSAUGA</v>
      </c>
      <c r="F3645" s="26">
        <v>836</v>
      </c>
      <c r="G3645" s="29" t="s">
        <v>3278</v>
      </c>
      <c r="H3645" s="29" t="s">
        <v>3302</v>
      </c>
      <c r="I3645" s="26">
        <v>142</v>
      </c>
      <c r="J3645" s="26">
        <v>178</v>
      </c>
      <c r="K3645" s="26">
        <v>0</v>
      </c>
      <c r="L3645" s="26">
        <v>16</v>
      </c>
      <c r="M3645" s="26">
        <v>320</v>
      </c>
      <c r="N3645" s="26">
        <v>1926</v>
      </c>
      <c r="O3645" s="49">
        <v>6.0190000000000001</v>
      </c>
    </row>
    <row r="3646" spans="1:15" ht="15" customHeight="1" x14ac:dyDescent="0.25">
      <c r="A3646" s="17" t="str">
        <f>IFERROR(VLOOKUP($F3646,'Location List'!$A$2:$T$644,20,FALSE),"")</f>
        <v>Tim Kerum</v>
      </c>
      <c r="B3646" s="17" t="str">
        <f>IFERROR(VLOOKUP($F3646,'Location List'!$A$2:$T$644,19,FALSE),"")</f>
        <v>Victor Ayrapetov</v>
      </c>
      <c r="C3646" s="17" t="str">
        <f>IFERROR(VLOOKUP($F3646,'Location List'!$A$2:$T$644,18,FALSE),"")</f>
        <v>Carm Greco</v>
      </c>
      <c r="D3646" s="17" t="str">
        <f>IFERROR(VLOOKUP($F3646,'Location List'!$A$2:$T$644,9,FALSE),"")</f>
        <v>FRANK CASSAR</v>
      </c>
      <c r="E3646" s="17" t="str">
        <f>IFERROR(VLOOKUP($F3646,'Location List'!$A$2:$T$644,2,FALSE),"")</f>
        <v>WEST MISSISSAUGA</v>
      </c>
      <c r="F3646" s="26">
        <v>836</v>
      </c>
      <c r="G3646" s="29" t="s">
        <v>3495</v>
      </c>
      <c r="H3646" s="29" t="s">
        <v>3283</v>
      </c>
      <c r="I3646" s="26">
        <v>250</v>
      </c>
      <c r="J3646" s="26">
        <v>585</v>
      </c>
      <c r="K3646" s="26">
        <v>0</v>
      </c>
      <c r="L3646" s="26">
        <v>13</v>
      </c>
      <c r="M3646" s="26">
        <v>835</v>
      </c>
      <c r="N3646" s="26">
        <v>5780</v>
      </c>
      <c r="O3646" s="49">
        <v>6.9219999999999997</v>
      </c>
    </row>
    <row r="3647" spans="1:15" ht="15" customHeight="1" x14ac:dyDescent="0.25">
      <c r="A3647" s="17" t="str">
        <f>IFERROR(VLOOKUP($F3647,'Location List'!$A$2:$T$644,20,FALSE),"")</f>
        <v>Chris Kelly</v>
      </c>
      <c r="B3647" s="17" t="str">
        <f>IFERROR(VLOOKUP($F3647,'Location List'!$A$2:$T$644,19,FALSE),"")</f>
        <v>Victor Ayrapetov</v>
      </c>
      <c r="C3647" s="17" t="str">
        <f>IFERROR(VLOOKUP($F3647,'Location List'!$A$2:$T$644,18,FALSE),"")</f>
        <v>Jason Rafun</v>
      </c>
      <c r="D3647" s="17" t="str">
        <f>IFERROR(VLOOKUP($F3647,'Location List'!$A$2:$T$644,9,FALSE),"")</f>
        <v>DENNIS SANDERS</v>
      </c>
      <c r="E3647" s="17" t="str">
        <f>IFERROR(VLOOKUP($F3647,'Location List'!$A$2:$T$644,2,FALSE),"")</f>
        <v>GREECE</v>
      </c>
      <c r="F3647" s="26">
        <v>839</v>
      </c>
      <c r="G3647" s="29" t="s">
        <v>3272</v>
      </c>
      <c r="H3647" s="29" t="s">
        <v>3274</v>
      </c>
      <c r="I3647" s="26">
        <v>402</v>
      </c>
      <c r="J3647" s="26">
        <v>479</v>
      </c>
      <c r="K3647" s="26">
        <v>0</v>
      </c>
      <c r="L3647" s="26">
        <v>9</v>
      </c>
      <c r="M3647" s="26">
        <v>881</v>
      </c>
      <c r="N3647" s="26">
        <v>6220</v>
      </c>
      <c r="O3647" s="49">
        <v>7.06</v>
      </c>
    </row>
    <row r="3648" spans="1:15" ht="15" customHeight="1" x14ac:dyDescent="0.25">
      <c r="A3648" s="17" t="str">
        <f>IFERROR(VLOOKUP($F3648,'Location List'!$A$2:$T$644,20,FALSE),"")</f>
        <v>Chris Kelly</v>
      </c>
      <c r="B3648" s="17" t="str">
        <f>IFERROR(VLOOKUP($F3648,'Location List'!$A$2:$T$644,19,FALSE),"")</f>
        <v>Victor Ayrapetov</v>
      </c>
      <c r="C3648" s="17" t="str">
        <f>IFERROR(VLOOKUP($F3648,'Location List'!$A$2:$T$644,18,FALSE),"")</f>
        <v>Jason Rafun</v>
      </c>
      <c r="D3648" s="17" t="str">
        <f>IFERROR(VLOOKUP($F3648,'Location List'!$A$2:$T$644,9,FALSE),"")</f>
        <v>DENNIS SANDERS</v>
      </c>
      <c r="E3648" s="17" t="str">
        <f>IFERROR(VLOOKUP($F3648,'Location List'!$A$2:$T$644,2,FALSE),"")</f>
        <v>GREECE</v>
      </c>
      <c r="F3648" s="26">
        <v>839</v>
      </c>
      <c r="G3648" s="29" t="s">
        <v>3272</v>
      </c>
      <c r="H3648" s="29" t="s">
        <v>3319</v>
      </c>
      <c r="I3648" s="26">
        <v>398</v>
      </c>
      <c r="J3648" s="26">
        <v>404</v>
      </c>
      <c r="K3648" s="26">
        <v>0</v>
      </c>
      <c r="L3648" s="26">
        <v>11</v>
      </c>
      <c r="M3648" s="26">
        <v>802</v>
      </c>
      <c r="N3648" s="26">
        <v>7026</v>
      </c>
      <c r="O3648" s="49">
        <v>8.7609999999999992</v>
      </c>
    </row>
    <row r="3649" spans="1:15" ht="15" customHeight="1" x14ac:dyDescent="0.25">
      <c r="A3649" s="17" t="str">
        <f>IFERROR(VLOOKUP($F3649,'Location List'!$A$2:$T$644,20,FALSE),"")</f>
        <v>Chris Kelly</v>
      </c>
      <c r="B3649" s="17" t="str">
        <f>IFERROR(VLOOKUP($F3649,'Location List'!$A$2:$T$644,19,FALSE),"")</f>
        <v>Mike Seymour</v>
      </c>
      <c r="C3649" s="17" t="str">
        <f>IFERROR(VLOOKUP($F3649,'Location List'!$A$2:$T$644,18,FALSE),"")</f>
        <v>Joe Hazard</v>
      </c>
      <c r="D3649" s="17" t="str">
        <f>IFERROR(VLOOKUP($F3649,'Location List'!$A$2:$T$644,9,FALSE),"")</f>
        <v>TROY WATRING</v>
      </c>
      <c r="E3649" s="17" t="str">
        <f>IFERROR(VLOOKUP($F3649,'Location List'!$A$2:$T$644,2,FALSE),"")</f>
        <v>BROOKFIELD</v>
      </c>
      <c r="F3649" s="26">
        <v>841</v>
      </c>
      <c r="G3649" s="29" t="s">
        <v>3272</v>
      </c>
      <c r="H3649" s="29" t="s">
        <v>3274</v>
      </c>
      <c r="I3649" s="26">
        <v>246</v>
      </c>
      <c r="J3649" s="26">
        <v>182</v>
      </c>
      <c r="K3649" s="26">
        <v>0</v>
      </c>
      <c r="L3649" s="26">
        <v>14</v>
      </c>
      <c r="M3649" s="26">
        <v>428</v>
      </c>
      <c r="N3649" s="26">
        <v>2580</v>
      </c>
      <c r="O3649" s="49">
        <v>6.0279999999999996</v>
      </c>
    </row>
    <row r="3650" spans="1:15" ht="15" customHeight="1" x14ac:dyDescent="0.25">
      <c r="A3650" s="17" t="str">
        <f>IFERROR(VLOOKUP($F3650,'Location List'!$A$2:$T$644,20,FALSE),"")</f>
        <v>Chris Kelly</v>
      </c>
      <c r="B3650" s="17" t="str">
        <f>IFERROR(VLOOKUP($F3650,'Location List'!$A$2:$T$644,19,FALSE),"")</f>
        <v>Mike Seymour</v>
      </c>
      <c r="C3650" s="17" t="str">
        <f>IFERROR(VLOOKUP($F3650,'Location List'!$A$2:$T$644,18,FALSE),"")</f>
        <v>Joe Hazard</v>
      </c>
      <c r="D3650" s="17" t="str">
        <f>IFERROR(VLOOKUP($F3650,'Location List'!$A$2:$T$644,9,FALSE),"")</f>
        <v>TROY WATRING</v>
      </c>
      <c r="E3650" s="17" t="str">
        <f>IFERROR(VLOOKUP($F3650,'Location List'!$A$2:$T$644,2,FALSE),"")</f>
        <v>BROOKFIELD</v>
      </c>
      <c r="F3650" s="26">
        <v>841</v>
      </c>
      <c r="G3650" s="29" t="s">
        <v>3272</v>
      </c>
      <c r="H3650" s="29" t="s">
        <v>3535</v>
      </c>
      <c r="I3650" s="26">
        <v>416</v>
      </c>
      <c r="J3650" s="26">
        <v>502</v>
      </c>
      <c r="K3650" s="26">
        <v>0</v>
      </c>
      <c r="L3650" s="26">
        <v>15</v>
      </c>
      <c r="M3650" s="26">
        <v>918</v>
      </c>
      <c r="N3650" s="26">
        <v>1245</v>
      </c>
      <c r="O3650" s="49">
        <v>1.3560000000000001</v>
      </c>
    </row>
    <row r="3651" spans="1:15" ht="15" customHeight="1" x14ac:dyDescent="0.25">
      <c r="A3651" s="17" t="str">
        <f>IFERROR(VLOOKUP($F3651,'Location List'!$A$2:$T$644,20,FALSE),"")</f>
        <v>Chris Kelly</v>
      </c>
      <c r="B3651" s="17" t="str">
        <f>IFERROR(VLOOKUP($F3651,'Location List'!$A$2:$T$644,19,FALSE),"")</f>
        <v>Mike Seymour</v>
      </c>
      <c r="C3651" s="17" t="str">
        <f>IFERROR(VLOOKUP($F3651,'Location List'!$A$2:$T$644,18,FALSE),"")</f>
        <v>Joe Hazard</v>
      </c>
      <c r="D3651" s="17" t="str">
        <f>IFERROR(VLOOKUP($F3651,'Location List'!$A$2:$T$644,9,FALSE),"")</f>
        <v>TROY WATRING</v>
      </c>
      <c r="E3651" s="17" t="str">
        <f>IFERROR(VLOOKUP($F3651,'Location List'!$A$2:$T$644,2,FALSE),"")</f>
        <v>BROOKFIELD</v>
      </c>
      <c r="F3651" s="26">
        <v>841</v>
      </c>
      <c r="G3651" s="29" t="s">
        <v>3272</v>
      </c>
      <c r="H3651" s="29" t="s">
        <v>3323</v>
      </c>
      <c r="I3651" s="26">
        <v>232</v>
      </c>
      <c r="J3651" s="26">
        <v>418</v>
      </c>
      <c r="K3651" s="26">
        <v>0</v>
      </c>
      <c r="L3651" s="26">
        <v>14</v>
      </c>
      <c r="M3651" s="26">
        <v>650</v>
      </c>
      <c r="N3651" s="26">
        <v>3948</v>
      </c>
      <c r="O3651" s="49">
        <v>6.0739999999999998</v>
      </c>
    </row>
    <row r="3652" spans="1:15" ht="15" customHeight="1" x14ac:dyDescent="0.25">
      <c r="A3652" s="17" t="str">
        <f>IFERROR(VLOOKUP($F3652,'Location List'!$A$2:$T$644,20,FALSE),"")</f>
        <v>Chris Kelly</v>
      </c>
      <c r="B3652" s="17" t="str">
        <f>IFERROR(VLOOKUP($F3652,'Location List'!$A$2:$T$644,19,FALSE),"")</f>
        <v>Mike Seymour</v>
      </c>
      <c r="C3652" s="17" t="str">
        <f>IFERROR(VLOOKUP($F3652,'Location List'!$A$2:$T$644,18,FALSE),"")</f>
        <v>Joe Hazard</v>
      </c>
      <c r="D3652" s="17" t="str">
        <f>IFERROR(VLOOKUP($F3652,'Location List'!$A$2:$T$644,9,FALSE),"")</f>
        <v>TROY WATRING</v>
      </c>
      <c r="E3652" s="17" t="str">
        <f>IFERROR(VLOOKUP($F3652,'Location List'!$A$2:$T$644,2,FALSE),"")</f>
        <v>BROOKFIELD</v>
      </c>
      <c r="F3652" s="26">
        <v>841</v>
      </c>
      <c r="G3652" s="29" t="s">
        <v>3272</v>
      </c>
      <c r="H3652" s="29" t="s">
        <v>3319</v>
      </c>
      <c r="I3652" s="26">
        <v>211</v>
      </c>
      <c r="J3652" s="26">
        <v>275</v>
      </c>
      <c r="K3652" s="26">
        <v>0</v>
      </c>
      <c r="L3652" s="26">
        <v>15</v>
      </c>
      <c r="M3652" s="26">
        <v>486</v>
      </c>
      <c r="N3652" s="26">
        <v>636</v>
      </c>
      <c r="O3652" s="49">
        <v>1.3089999999999999</v>
      </c>
    </row>
    <row r="3653" spans="1:15" ht="15" customHeight="1" x14ac:dyDescent="0.25">
      <c r="A3653" s="17" t="str">
        <f>IFERROR(VLOOKUP($F3653,'Location List'!$A$2:$T$644,20,FALSE),"")</f>
        <v>Chris Kelly</v>
      </c>
      <c r="B3653" s="17" t="str">
        <f>IFERROR(VLOOKUP($F3653,'Location List'!$A$2:$T$644,19,FALSE),"")</f>
        <v>Mike Seymour</v>
      </c>
      <c r="C3653" s="17" t="str">
        <f>IFERROR(VLOOKUP($F3653,'Location List'!$A$2:$T$644,18,FALSE),"")</f>
        <v>Joe Hazard</v>
      </c>
      <c r="D3653" s="17" t="str">
        <f>IFERROR(VLOOKUP($F3653,'Location List'!$A$2:$T$644,9,FALSE),"")</f>
        <v>TROY WATRING</v>
      </c>
      <c r="E3653" s="17" t="str">
        <f>IFERROR(VLOOKUP($F3653,'Location List'!$A$2:$T$644,2,FALSE),"")</f>
        <v>BROOKFIELD</v>
      </c>
      <c r="F3653" s="26">
        <v>841</v>
      </c>
      <c r="G3653" s="29" t="s">
        <v>3272</v>
      </c>
      <c r="H3653" s="29" t="s">
        <v>3333</v>
      </c>
      <c r="I3653" s="26">
        <v>181</v>
      </c>
      <c r="J3653" s="26">
        <v>215</v>
      </c>
      <c r="K3653" s="26">
        <v>0</v>
      </c>
      <c r="L3653" s="26">
        <v>14</v>
      </c>
      <c r="M3653" s="26">
        <v>396</v>
      </c>
      <c r="N3653" s="26">
        <v>2509</v>
      </c>
      <c r="O3653" s="49">
        <v>6.3360000000000003</v>
      </c>
    </row>
    <row r="3654" spans="1:15" ht="15" customHeight="1" x14ac:dyDescent="0.25">
      <c r="A3654" s="17" t="str">
        <f>IFERROR(VLOOKUP($F3654,'Location List'!$A$2:$T$644,20,FALSE),"")</f>
        <v>Chris Kelly</v>
      </c>
      <c r="B3654" s="17" t="str">
        <f>IFERROR(VLOOKUP($F3654,'Location List'!$A$2:$T$644,19,FALSE),"")</f>
        <v>Mike Seymour</v>
      </c>
      <c r="C3654" s="17" t="str">
        <f>IFERROR(VLOOKUP($F3654,'Location List'!$A$2:$T$644,18,FALSE),"")</f>
        <v>Joe Hazard</v>
      </c>
      <c r="D3654" s="17" t="str">
        <f>IFERROR(VLOOKUP($F3654,'Location List'!$A$2:$T$644,9,FALSE),"")</f>
        <v>TROY WATRING</v>
      </c>
      <c r="E3654" s="17" t="str">
        <f>IFERROR(VLOOKUP($F3654,'Location List'!$A$2:$T$644,2,FALSE),"")</f>
        <v>BROOKFIELD</v>
      </c>
      <c r="F3654" s="26">
        <v>841</v>
      </c>
      <c r="G3654" s="29" t="s">
        <v>3278</v>
      </c>
      <c r="H3654" s="29" t="s">
        <v>3408</v>
      </c>
      <c r="I3654" s="26">
        <v>530</v>
      </c>
      <c r="J3654" s="26">
        <v>471</v>
      </c>
      <c r="K3654" s="26">
        <v>0</v>
      </c>
      <c r="L3654" s="26">
        <v>16</v>
      </c>
      <c r="M3654" s="26">
        <v>1001</v>
      </c>
      <c r="N3654" s="26">
        <v>8727</v>
      </c>
      <c r="O3654" s="49">
        <v>8.718</v>
      </c>
    </row>
    <row r="3655" spans="1:15" ht="15" customHeight="1" x14ac:dyDescent="0.25">
      <c r="A3655" s="17" t="str">
        <f>IFERROR(VLOOKUP($F3655,'Location List'!$A$2:$T$644,20,FALSE),"")</f>
        <v>Chris Kelly</v>
      </c>
      <c r="B3655" s="17" t="str">
        <f>IFERROR(VLOOKUP($F3655,'Location List'!$A$2:$T$644,19,FALSE),"")</f>
        <v>Mike Seymour</v>
      </c>
      <c r="C3655" s="17" t="str">
        <f>IFERROR(VLOOKUP($F3655,'Location List'!$A$2:$T$644,18,FALSE),"")</f>
        <v>Joe Hazard</v>
      </c>
      <c r="D3655" s="17" t="str">
        <f>IFERROR(VLOOKUP($F3655,'Location List'!$A$2:$T$644,9,FALSE),"")</f>
        <v>TROY WATRING</v>
      </c>
      <c r="E3655" s="17" t="str">
        <f>IFERROR(VLOOKUP($F3655,'Location List'!$A$2:$T$644,2,FALSE),"")</f>
        <v>BROOKFIELD</v>
      </c>
      <c r="F3655" s="26">
        <v>841</v>
      </c>
      <c r="G3655" s="29" t="s">
        <v>3278</v>
      </c>
      <c r="H3655" s="29" t="s">
        <v>3424</v>
      </c>
      <c r="I3655" s="26">
        <v>287</v>
      </c>
      <c r="J3655" s="26">
        <v>342</v>
      </c>
      <c r="K3655" s="26">
        <v>0</v>
      </c>
      <c r="L3655" s="26">
        <v>18</v>
      </c>
      <c r="M3655" s="26">
        <v>629</v>
      </c>
      <c r="N3655" s="26">
        <v>102</v>
      </c>
      <c r="O3655" s="49">
        <v>0.16200000000000001</v>
      </c>
    </row>
    <row r="3656" spans="1:15" ht="15" customHeight="1" x14ac:dyDescent="0.25">
      <c r="A3656" s="17" t="str">
        <f>IFERROR(VLOOKUP($F3656,'Location List'!$A$2:$T$644,20,FALSE),"")</f>
        <v>Chris Kelly</v>
      </c>
      <c r="B3656" s="17" t="str">
        <f>IFERROR(VLOOKUP($F3656,'Location List'!$A$2:$T$644,19,FALSE),"")</f>
        <v>Mike Seymour</v>
      </c>
      <c r="C3656" s="17" t="str">
        <f>IFERROR(VLOOKUP($F3656,'Location List'!$A$2:$T$644,18,FALSE),"")</f>
        <v>Joe Hazard</v>
      </c>
      <c r="D3656" s="17" t="str">
        <f>IFERROR(VLOOKUP($F3656,'Location List'!$A$2:$T$644,9,FALSE),"")</f>
        <v>TROY WATRING</v>
      </c>
      <c r="E3656" s="17" t="str">
        <f>IFERROR(VLOOKUP($F3656,'Location List'!$A$2:$T$644,2,FALSE),"")</f>
        <v>BROOKFIELD</v>
      </c>
      <c r="F3656" s="26">
        <v>841</v>
      </c>
      <c r="G3656" s="29" t="s">
        <v>3278</v>
      </c>
      <c r="H3656" s="29" t="s">
        <v>3475</v>
      </c>
      <c r="I3656" s="26">
        <v>397</v>
      </c>
      <c r="J3656" s="26">
        <v>351</v>
      </c>
      <c r="K3656" s="26">
        <v>0</v>
      </c>
      <c r="L3656" s="26">
        <v>15</v>
      </c>
      <c r="M3656" s="26">
        <v>748</v>
      </c>
      <c r="N3656" s="26">
        <v>5072</v>
      </c>
      <c r="O3656" s="49">
        <v>6.7809999999999997</v>
      </c>
    </row>
    <row r="3657" spans="1:15" ht="15" customHeight="1" x14ac:dyDescent="0.25">
      <c r="A3657" s="17" t="str">
        <f>IFERROR(VLOOKUP($F3657,'Location List'!$A$2:$T$644,20,FALSE),"")</f>
        <v>Chris Kelly</v>
      </c>
      <c r="B3657" s="17" t="str">
        <f>IFERROR(VLOOKUP($F3657,'Location List'!$A$2:$T$644,19,FALSE),"")</f>
        <v>Mike Seymour</v>
      </c>
      <c r="C3657" s="17" t="str">
        <f>IFERROR(VLOOKUP($F3657,'Location List'!$A$2:$T$644,18,FALSE),"")</f>
        <v>Joe Hazard</v>
      </c>
      <c r="D3657" s="17" t="str">
        <f>IFERROR(VLOOKUP($F3657,'Location List'!$A$2:$T$644,9,FALSE),"")</f>
        <v>TROY WATRING</v>
      </c>
      <c r="E3657" s="17" t="str">
        <f>IFERROR(VLOOKUP($F3657,'Location List'!$A$2:$T$644,2,FALSE),"")</f>
        <v>BROOKFIELD</v>
      </c>
      <c r="F3657" s="26">
        <v>841</v>
      </c>
      <c r="G3657" s="29" t="s">
        <v>3278</v>
      </c>
      <c r="H3657" s="29" t="s">
        <v>3534</v>
      </c>
      <c r="I3657" s="26">
        <v>69</v>
      </c>
      <c r="J3657" s="26">
        <v>99</v>
      </c>
      <c r="K3657" s="26">
        <v>0</v>
      </c>
      <c r="L3657" s="26">
        <v>16</v>
      </c>
      <c r="M3657" s="26">
        <v>168</v>
      </c>
      <c r="N3657" s="26">
        <v>1135</v>
      </c>
      <c r="O3657" s="49">
        <v>6.7560000000000002</v>
      </c>
    </row>
    <row r="3658" spans="1:15" ht="15" customHeight="1" x14ac:dyDescent="0.25">
      <c r="A3658" s="17" t="str">
        <f>IFERROR(VLOOKUP($F3658,'Location List'!$A$2:$T$644,20,FALSE),"")</f>
        <v>Chris Kelly</v>
      </c>
      <c r="B3658" s="17" t="str">
        <f>IFERROR(VLOOKUP($F3658,'Location List'!$A$2:$T$644,19,FALSE),"")</f>
        <v>Mike Seymour</v>
      </c>
      <c r="C3658" s="17" t="str">
        <f>IFERROR(VLOOKUP($F3658,'Location List'!$A$2:$T$644,18,FALSE),"")</f>
        <v>Joe Hazard</v>
      </c>
      <c r="D3658" s="17" t="str">
        <f>IFERROR(VLOOKUP($F3658,'Location List'!$A$2:$T$644,9,FALSE),"")</f>
        <v>TROY WATRING</v>
      </c>
      <c r="E3658" s="17" t="str">
        <f>IFERROR(VLOOKUP($F3658,'Location List'!$A$2:$T$644,2,FALSE),"")</f>
        <v>BROOKFIELD</v>
      </c>
      <c r="F3658" s="26">
        <v>841</v>
      </c>
      <c r="G3658" s="29" t="s">
        <v>3278</v>
      </c>
      <c r="H3658" s="29" t="s">
        <v>3317</v>
      </c>
      <c r="I3658" s="26">
        <v>178</v>
      </c>
      <c r="J3658" s="26">
        <v>292</v>
      </c>
      <c r="K3658" s="26">
        <v>0</v>
      </c>
      <c r="L3658" s="26">
        <v>15</v>
      </c>
      <c r="M3658" s="26">
        <v>470</v>
      </c>
      <c r="N3658" s="26">
        <v>3119</v>
      </c>
      <c r="O3658" s="49">
        <v>6.6360000000000001</v>
      </c>
    </row>
    <row r="3659" spans="1:15" ht="15" customHeight="1" x14ac:dyDescent="0.25">
      <c r="A3659" s="17" t="str">
        <f>IFERROR(VLOOKUP($F3659,'Location List'!$A$2:$T$644,20,FALSE),"")</f>
        <v>Chris Kelly</v>
      </c>
      <c r="B3659" s="17" t="str">
        <f>IFERROR(VLOOKUP($F3659,'Location List'!$A$2:$T$644,19,FALSE),"")</f>
        <v>Mike Seymour</v>
      </c>
      <c r="C3659" s="17" t="str">
        <f>IFERROR(VLOOKUP($F3659,'Location List'!$A$2:$T$644,18,FALSE),"")</f>
        <v>Joe Hazard</v>
      </c>
      <c r="D3659" s="17" t="str">
        <f>IFERROR(VLOOKUP($F3659,'Location List'!$A$2:$T$644,9,FALSE),"")</f>
        <v>TROY WATRING</v>
      </c>
      <c r="E3659" s="17" t="str">
        <f>IFERROR(VLOOKUP($F3659,'Location List'!$A$2:$T$644,2,FALSE),"")</f>
        <v>MILWAUKEE</v>
      </c>
      <c r="F3659" s="26">
        <v>842</v>
      </c>
      <c r="G3659" s="29" t="s">
        <v>3272</v>
      </c>
      <c r="H3659" s="29" t="s">
        <v>3606</v>
      </c>
      <c r="I3659" s="26">
        <v>305</v>
      </c>
      <c r="J3659" s="26">
        <v>203</v>
      </c>
      <c r="K3659" s="26">
        <v>0</v>
      </c>
      <c r="L3659" s="26">
        <v>12</v>
      </c>
      <c r="M3659" s="26">
        <v>508</v>
      </c>
      <c r="N3659" s="26">
        <v>3563</v>
      </c>
      <c r="O3659" s="49">
        <v>7.0140000000000002</v>
      </c>
    </row>
    <row r="3660" spans="1:15" ht="15" customHeight="1" x14ac:dyDescent="0.25">
      <c r="A3660" s="17" t="str">
        <f>IFERROR(VLOOKUP($F3660,'Location List'!$A$2:$T$644,20,FALSE),"")</f>
        <v>Chris Kelly</v>
      </c>
      <c r="B3660" s="17" t="str">
        <f>IFERROR(VLOOKUP($F3660,'Location List'!$A$2:$T$644,19,FALSE),"")</f>
        <v>Mike Seymour</v>
      </c>
      <c r="C3660" s="17" t="str">
        <f>IFERROR(VLOOKUP($F3660,'Location List'!$A$2:$T$644,18,FALSE),"")</f>
        <v>Joe Hazard</v>
      </c>
      <c r="D3660" s="17" t="str">
        <f>IFERROR(VLOOKUP($F3660,'Location List'!$A$2:$T$644,9,FALSE),"")</f>
        <v>TROY WATRING</v>
      </c>
      <c r="E3660" s="17" t="str">
        <f>IFERROR(VLOOKUP($F3660,'Location List'!$A$2:$T$644,2,FALSE),"")</f>
        <v>MILWAUKEE</v>
      </c>
      <c r="F3660" s="26">
        <v>842</v>
      </c>
      <c r="G3660" s="29" t="s">
        <v>3272</v>
      </c>
      <c r="H3660" s="29" t="s">
        <v>3461</v>
      </c>
      <c r="I3660" s="26">
        <v>1100</v>
      </c>
      <c r="J3660" s="26">
        <v>467</v>
      </c>
      <c r="K3660" s="26">
        <v>0</v>
      </c>
      <c r="L3660" s="26">
        <v>12</v>
      </c>
      <c r="M3660" s="26">
        <v>1567</v>
      </c>
      <c r="N3660" s="26">
        <v>11231</v>
      </c>
      <c r="O3660" s="49">
        <v>7.1669999999999998</v>
      </c>
    </row>
    <row r="3661" spans="1:15" ht="15" customHeight="1" x14ac:dyDescent="0.25">
      <c r="A3661" s="17" t="str">
        <f>IFERROR(VLOOKUP($F3661,'Location List'!$A$2:$T$644,20,FALSE),"")</f>
        <v>Chris Kelly</v>
      </c>
      <c r="B3661" s="17" t="str">
        <f>IFERROR(VLOOKUP($F3661,'Location List'!$A$2:$T$644,19,FALSE),"")</f>
        <v>Mike Seymour</v>
      </c>
      <c r="C3661" s="17" t="str">
        <f>IFERROR(VLOOKUP($F3661,'Location List'!$A$2:$T$644,18,FALSE),"")</f>
        <v>Joe Hazard</v>
      </c>
      <c r="D3661" s="17" t="str">
        <f>IFERROR(VLOOKUP($F3661,'Location List'!$A$2:$T$644,9,FALSE),"")</f>
        <v>TROY WATRING</v>
      </c>
      <c r="E3661" s="17" t="str">
        <f>IFERROR(VLOOKUP($F3661,'Location List'!$A$2:$T$644,2,FALSE),"")</f>
        <v>MILWAUKEE</v>
      </c>
      <c r="F3661" s="26">
        <v>842</v>
      </c>
      <c r="G3661" s="29" t="s">
        <v>3276</v>
      </c>
      <c r="H3661" s="29" t="s">
        <v>3435</v>
      </c>
      <c r="I3661" s="26">
        <v>54</v>
      </c>
      <c r="J3661" s="26">
        <v>61</v>
      </c>
      <c r="K3661" s="26">
        <v>0</v>
      </c>
      <c r="L3661" s="26">
        <v>13</v>
      </c>
      <c r="M3661" s="26">
        <v>115</v>
      </c>
      <c r="N3661" s="26">
        <v>148</v>
      </c>
      <c r="O3661" s="49">
        <v>1.2869999999999999</v>
      </c>
    </row>
    <row r="3662" spans="1:15" ht="15" customHeight="1" x14ac:dyDescent="0.25">
      <c r="A3662" s="17" t="str">
        <f>IFERROR(VLOOKUP($F3662,'Location List'!$A$2:$T$644,20,FALSE),"")</f>
        <v>Chris Kelly</v>
      </c>
      <c r="B3662" s="17" t="str">
        <f>IFERROR(VLOOKUP($F3662,'Location List'!$A$2:$T$644,19,FALSE),"")</f>
        <v>Mike Seymour</v>
      </c>
      <c r="C3662" s="17" t="str">
        <f>IFERROR(VLOOKUP($F3662,'Location List'!$A$2:$T$644,18,FALSE),"")</f>
        <v>Joe Hazard</v>
      </c>
      <c r="D3662" s="17" t="str">
        <f>IFERROR(VLOOKUP($F3662,'Location List'!$A$2:$T$644,9,FALSE),"")</f>
        <v>TROY WATRING</v>
      </c>
      <c r="E3662" s="17" t="str">
        <f>IFERROR(VLOOKUP($F3662,'Location List'!$A$2:$T$644,2,FALSE),"")</f>
        <v>MILWAUKEE</v>
      </c>
      <c r="F3662" s="26">
        <v>842</v>
      </c>
      <c r="G3662" s="29" t="s">
        <v>3276</v>
      </c>
      <c r="H3662" s="29" t="s">
        <v>3549</v>
      </c>
      <c r="I3662" s="26">
        <v>31</v>
      </c>
      <c r="J3662" s="26">
        <v>37</v>
      </c>
      <c r="K3662" s="26">
        <v>0</v>
      </c>
      <c r="L3662" s="26">
        <v>10</v>
      </c>
      <c r="M3662" s="26">
        <v>68</v>
      </c>
      <c r="N3662" s="26">
        <v>118</v>
      </c>
      <c r="O3662" s="49">
        <v>1.7350000000000001</v>
      </c>
    </row>
    <row r="3663" spans="1:15" ht="15" customHeight="1" x14ac:dyDescent="0.25">
      <c r="A3663" s="17" t="str">
        <f>IFERROR(VLOOKUP($F3663,'Location List'!$A$2:$T$644,20,FALSE),"")</f>
        <v>Chris Kelly</v>
      </c>
      <c r="B3663" s="17" t="str">
        <f>IFERROR(VLOOKUP($F3663,'Location List'!$A$2:$T$644,19,FALSE),"")</f>
        <v>Mike Seymour</v>
      </c>
      <c r="C3663" s="17" t="str">
        <f>IFERROR(VLOOKUP($F3663,'Location List'!$A$2:$T$644,18,FALSE),"")</f>
        <v>Joe Hazard</v>
      </c>
      <c r="D3663" s="17" t="str">
        <f>IFERROR(VLOOKUP($F3663,'Location List'!$A$2:$T$644,9,FALSE),"")</f>
        <v>TROY WATRING</v>
      </c>
      <c r="E3663" s="17" t="str">
        <f>IFERROR(VLOOKUP($F3663,'Location List'!$A$2:$T$644,2,FALSE),"")</f>
        <v>MILWAUKEE</v>
      </c>
      <c r="F3663" s="26">
        <v>842</v>
      </c>
      <c r="G3663" s="29" t="s">
        <v>3276</v>
      </c>
      <c r="H3663" s="29" t="s">
        <v>3418</v>
      </c>
      <c r="I3663" s="26">
        <v>549</v>
      </c>
      <c r="J3663" s="26">
        <v>357</v>
      </c>
      <c r="K3663" s="26">
        <v>0</v>
      </c>
      <c r="L3663" s="26">
        <v>11</v>
      </c>
      <c r="M3663" s="26">
        <v>906</v>
      </c>
      <c r="N3663" s="26">
        <v>1203</v>
      </c>
      <c r="O3663" s="49">
        <v>1.3280000000000001</v>
      </c>
    </row>
    <row r="3664" spans="1:15" ht="15" customHeight="1" x14ac:dyDescent="0.25">
      <c r="A3664" s="17" t="str">
        <f>IFERROR(VLOOKUP($F3664,'Location List'!$A$2:$T$644,20,FALSE),"")</f>
        <v>Chris Kelly</v>
      </c>
      <c r="B3664" s="17" t="str">
        <f>IFERROR(VLOOKUP($F3664,'Location List'!$A$2:$T$644,19,FALSE),"")</f>
        <v>Mike Seymour</v>
      </c>
      <c r="C3664" s="17" t="str">
        <f>IFERROR(VLOOKUP($F3664,'Location List'!$A$2:$T$644,18,FALSE),"")</f>
        <v>Joe Hazard</v>
      </c>
      <c r="D3664" s="17" t="str">
        <f>IFERROR(VLOOKUP($F3664,'Location List'!$A$2:$T$644,9,FALSE),"")</f>
        <v>TROY WATRING</v>
      </c>
      <c r="E3664" s="17" t="str">
        <f>IFERROR(VLOOKUP($F3664,'Location List'!$A$2:$T$644,2,FALSE),"")</f>
        <v>MILWAUKEE</v>
      </c>
      <c r="F3664" s="26">
        <v>842</v>
      </c>
      <c r="G3664" s="29" t="s">
        <v>3278</v>
      </c>
      <c r="H3664" s="29" t="s">
        <v>3537</v>
      </c>
      <c r="I3664" s="26">
        <v>327</v>
      </c>
      <c r="J3664" s="26">
        <v>208</v>
      </c>
      <c r="K3664" s="26">
        <v>0</v>
      </c>
      <c r="L3664" s="26">
        <v>11</v>
      </c>
      <c r="M3664" s="26">
        <v>535</v>
      </c>
      <c r="N3664" s="26">
        <v>579</v>
      </c>
      <c r="O3664" s="49">
        <v>1.0820000000000001</v>
      </c>
    </row>
    <row r="3665" spans="1:15" ht="15" customHeight="1" x14ac:dyDescent="0.25">
      <c r="A3665" s="17" t="str">
        <f>IFERROR(VLOOKUP($F3665,'Location List'!$A$2:$T$644,20,FALSE),"")</f>
        <v>Chris Kelly</v>
      </c>
      <c r="B3665" s="17" t="str">
        <f>IFERROR(VLOOKUP($F3665,'Location List'!$A$2:$T$644,19,FALSE),"")</f>
        <v>Mike Seymour</v>
      </c>
      <c r="C3665" s="17" t="str">
        <f>IFERROR(VLOOKUP($F3665,'Location List'!$A$2:$T$644,18,FALSE),"")</f>
        <v>Joe Hazard</v>
      </c>
      <c r="D3665" s="17" t="str">
        <f>IFERROR(VLOOKUP($F3665,'Location List'!$A$2:$T$644,9,FALSE),"")</f>
        <v>TROY WATRING</v>
      </c>
      <c r="E3665" s="17" t="str">
        <f>IFERROR(VLOOKUP($F3665,'Location List'!$A$2:$T$644,2,FALSE),"")</f>
        <v>MILWAUKEE</v>
      </c>
      <c r="F3665" s="26">
        <v>842</v>
      </c>
      <c r="G3665" s="29" t="s">
        <v>3278</v>
      </c>
      <c r="H3665" s="29" t="s">
        <v>3360</v>
      </c>
      <c r="I3665" s="26">
        <v>709</v>
      </c>
      <c r="J3665" s="26">
        <v>264</v>
      </c>
      <c r="K3665" s="26">
        <v>0</v>
      </c>
      <c r="L3665" s="26">
        <v>12</v>
      </c>
      <c r="M3665" s="26">
        <v>973</v>
      </c>
      <c r="N3665" s="26">
        <v>0</v>
      </c>
      <c r="O3665" s="49">
        <v>0</v>
      </c>
    </row>
    <row r="3666" spans="1:15" ht="15" customHeight="1" x14ac:dyDescent="0.25">
      <c r="A3666" s="17" t="str">
        <f>IFERROR(VLOOKUP($F3666,'Location List'!$A$2:$T$644,20,FALSE),"")</f>
        <v>Chris Kelly</v>
      </c>
      <c r="B3666" s="17" t="str">
        <f>IFERROR(VLOOKUP($F3666,'Location List'!$A$2:$T$644,19,FALSE),"")</f>
        <v>Mike Seymour</v>
      </c>
      <c r="C3666" s="17" t="str">
        <f>IFERROR(VLOOKUP($F3666,'Location List'!$A$2:$T$644,18,FALSE),"")</f>
        <v>Joe Hazard</v>
      </c>
      <c r="D3666" s="17" t="str">
        <f>IFERROR(VLOOKUP($F3666,'Location List'!$A$2:$T$644,9,FALSE),"")</f>
        <v>TROY WATRING</v>
      </c>
      <c r="E3666" s="17" t="str">
        <f>IFERROR(VLOOKUP($F3666,'Location List'!$A$2:$T$644,2,FALSE),"")</f>
        <v>MILWAUKEE</v>
      </c>
      <c r="F3666" s="26">
        <v>842</v>
      </c>
      <c r="G3666" s="29" t="s">
        <v>3278</v>
      </c>
      <c r="H3666" s="29" t="s">
        <v>3445</v>
      </c>
      <c r="I3666" s="26">
        <v>265</v>
      </c>
      <c r="J3666" s="26">
        <v>147</v>
      </c>
      <c r="K3666" s="26">
        <v>0</v>
      </c>
      <c r="L3666" s="26">
        <v>11</v>
      </c>
      <c r="M3666" s="26">
        <v>412</v>
      </c>
      <c r="N3666" s="26">
        <v>790</v>
      </c>
      <c r="O3666" s="49">
        <v>1.917</v>
      </c>
    </row>
    <row r="3667" spans="1:15" ht="15" customHeight="1" x14ac:dyDescent="0.25">
      <c r="A3667" s="17" t="str">
        <f>IFERROR(VLOOKUP($F3667,'Location List'!$A$2:$T$644,20,FALSE),"")</f>
        <v>Chris Kelly</v>
      </c>
      <c r="B3667" s="17" t="str">
        <f>IFERROR(VLOOKUP($F3667,'Location List'!$A$2:$T$644,19,FALSE),"")</f>
        <v>Mike Seymour</v>
      </c>
      <c r="C3667" s="17" t="str">
        <f>IFERROR(VLOOKUP($F3667,'Location List'!$A$2:$T$644,18,FALSE),"")</f>
        <v>Joe Hazard</v>
      </c>
      <c r="D3667" s="17" t="str">
        <f>IFERROR(VLOOKUP($F3667,'Location List'!$A$2:$T$644,9,FALSE),"")</f>
        <v>TROY WATRING</v>
      </c>
      <c r="E3667" s="17" t="str">
        <f>IFERROR(VLOOKUP($F3667,'Location List'!$A$2:$T$644,2,FALSE),"")</f>
        <v>MILWAUKEE</v>
      </c>
      <c r="F3667" s="26">
        <v>842</v>
      </c>
      <c r="G3667" s="29" t="s">
        <v>3278</v>
      </c>
      <c r="H3667" s="29" t="s">
        <v>3658</v>
      </c>
      <c r="I3667" s="26">
        <v>94</v>
      </c>
      <c r="J3667" s="26">
        <v>43</v>
      </c>
      <c r="K3667" s="26">
        <v>0</v>
      </c>
      <c r="L3667" s="26">
        <v>11</v>
      </c>
      <c r="M3667" s="26">
        <v>137</v>
      </c>
      <c r="N3667" s="26">
        <v>272</v>
      </c>
      <c r="O3667" s="49">
        <v>1.9850000000000001</v>
      </c>
    </row>
    <row r="3668" spans="1:15" ht="15" customHeight="1" x14ac:dyDescent="0.25">
      <c r="A3668" s="17" t="str">
        <f>IFERROR(VLOOKUP($F3668,'Location List'!$A$2:$T$644,20,FALSE),"")</f>
        <v>Chris Kelly</v>
      </c>
      <c r="B3668" s="17" t="str">
        <f>IFERROR(VLOOKUP($F3668,'Location List'!$A$2:$T$644,19,FALSE),"")</f>
        <v>Mike Seymour</v>
      </c>
      <c r="C3668" s="17" t="str">
        <f>IFERROR(VLOOKUP($F3668,'Location List'!$A$2:$T$644,18,FALSE),"")</f>
        <v>Joe Hazard</v>
      </c>
      <c r="D3668" s="17" t="str">
        <f>IFERROR(VLOOKUP($F3668,'Location List'!$A$2:$T$644,9,FALSE),"")</f>
        <v>TROY WATRING</v>
      </c>
      <c r="E3668" s="17" t="str">
        <f>IFERROR(VLOOKUP($F3668,'Location List'!$A$2:$T$644,2,FALSE),"")</f>
        <v>WEST ALLIS</v>
      </c>
      <c r="F3668" s="26">
        <v>843</v>
      </c>
      <c r="G3668" s="29" t="s">
        <v>3605</v>
      </c>
      <c r="H3668" s="29" t="s">
        <v>3295</v>
      </c>
      <c r="I3668" s="26">
        <v>182</v>
      </c>
      <c r="J3668" s="26">
        <v>121</v>
      </c>
      <c r="K3668" s="26">
        <v>0</v>
      </c>
      <c r="L3668" s="26">
        <v>14</v>
      </c>
      <c r="M3668" s="26">
        <v>303</v>
      </c>
      <c r="N3668" s="26">
        <v>2936</v>
      </c>
      <c r="O3668" s="49">
        <v>9.69</v>
      </c>
    </row>
    <row r="3669" spans="1:15" ht="15" customHeight="1" x14ac:dyDescent="0.25">
      <c r="A3669" s="17" t="str">
        <f>IFERROR(VLOOKUP($F3669,'Location List'!$A$2:$T$644,20,FALSE),"")</f>
        <v>Chris Kelly</v>
      </c>
      <c r="B3669" s="17" t="str">
        <f>IFERROR(VLOOKUP($F3669,'Location List'!$A$2:$T$644,19,FALSE),"")</f>
        <v>Mike Seymour</v>
      </c>
      <c r="C3669" s="17" t="str">
        <f>IFERROR(VLOOKUP($F3669,'Location List'!$A$2:$T$644,18,FALSE),"")</f>
        <v>Joe Hazard</v>
      </c>
      <c r="D3669" s="17" t="str">
        <f>IFERROR(VLOOKUP($F3669,'Location List'!$A$2:$T$644,9,FALSE),"")</f>
        <v>TROY WATRING</v>
      </c>
      <c r="E3669" s="17" t="str">
        <f>IFERROR(VLOOKUP($F3669,'Location List'!$A$2:$T$644,2,FALSE),"")</f>
        <v>WEST ALLIS</v>
      </c>
      <c r="F3669" s="26">
        <v>843</v>
      </c>
      <c r="G3669" s="29" t="s">
        <v>3272</v>
      </c>
      <c r="H3669" s="29" t="s">
        <v>3274</v>
      </c>
      <c r="I3669" s="26">
        <v>259</v>
      </c>
      <c r="J3669" s="26">
        <v>264</v>
      </c>
      <c r="K3669" s="26">
        <v>0</v>
      </c>
      <c r="L3669" s="26">
        <v>15</v>
      </c>
      <c r="M3669" s="26">
        <v>523</v>
      </c>
      <c r="N3669" s="26">
        <v>3309</v>
      </c>
      <c r="O3669" s="49">
        <v>6.327</v>
      </c>
    </row>
    <row r="3670" spans="1:15" ht="15" customHeight="1" x14ac:dyDescent="0.25">
      <c r="A3670" s="17" t="str">
        <f>IFERROR(VLOOKUP($F3670,'Location List'!$A$2:$T$644,20,FALSE),"")</f>
        <v>Chris Kelly</v>
      </c>
      <c r="B3670" s="17" t="str">
        <f>IFERROR(VLOOKUP($F3670,'Location List'!$A$2:$T$644,19,FALSE),"")</f>
        <v>Mike Seymour</v>
      </c>
      <c r="C3670" s="17" t="str">
        <f>IFERROR(VLOOKUP($F3670,'Location List'!$A$2:$T$644,18,FALSE),"")</f>
        <v>Joe Hazard</v>
      </c>
      <c r="D3670" s="17" t="str">
        <f>IFERROR(VLOOKUP($F3670,'Location List'!$A$2:$T$644,9,FALSE),"")</f>
        <v>TROY WATRING</v>
      </c>
      <c r="E3670" s="17" t="str">
        <f>IFERROR(VLOOKUP($F3670,'Location List'!$A$2:$T$644,2,FALSE),"")</f>
        <v>WEST ALLIS</v>
      </c>
      <c r="F3670" s="26">
        <v>843</v>
      </c>
      <c r="G3670" s="29" t="s">
        <v>3272</v>
      </c>
      <c r="H3670" s="29" t="s">
        <v>3583</v>
      </c>
      <c r="I3670" s="26">
        <v>77</v>
      </c>
      <c r="J3670" s="26">
        <v>61</v>
      </c>
      <c r="K3670" s="26">
        <v>0</v>
      </c>
      <c r="L3670" s="26">
        <v>14</v>
      </c>
      <c r="M3670" s="26">
        <v>138</v>
      </c>
      <c r="N3670" s="26">
        <v>1802</v>
      </c>
      <c r="O3670" s="49">
        <v>13.058</v>
      </c>
    </row>
    <row r="3671" spans="1:15" ht="15" customHeight="1" x14ac:dyDescent="0.25">
      <c r="A3671" s="17" t="str">
        <f>IFERROR(VLOOKUP($F3671,'Location List'!$A$2:$T$644,20,FALSE),"")</f>
        <v>Chris Kelly</v>
      </c>
      <c r="B3671" s="17" t="str">
        <f>IFERROR(VLOOKUP($F3671,'Location List'!$A$2:$T$644,19,FALSE),"")</f>
        <v>Mike Seymour</v>
      </c>
      <c r="C3671" s="17" t="str">
        <f>IFERROR(VLOOKUP($F3671,'Location List'!$A$2:$T$644,18,FALSE),"")</f>
        <v>Joe Hazard</v>
      </c>
      <c r="D3671" s="17" t="str">
        <f>IFERROR(VLOOKUP($F3671,'Location List'!$A$2:$T$644,9,FALSE),"")</f>
        <v>TROY WATRING</v>
      </c>
      <c r="E3671" s="17" t="str">
        <f>IFERROR(VLOOKUP($F3671,'Location List'!$A$2:$T$644,2,FALSE),"")</f>
        <v>WEST ALLIS</v>
      </c>
      <c r="F3671" s="26">
        <v>843</v>
      </c>
      <c r="G3671" s="29" t="s">
        <v>3272</v>
      </c>
      <c r="H3671" s="29" t="s">
        <v>3304</v>
      </c>
      <c r="I3671" s="26">
        <v>557</v>
      </c>
      <c r="J3671" s="26">
        <v>491</v>
      </c>
      <c r="K3671" s="26">
        <v>0</v>
      </c>
      <c r="L3671" s="26">
        <v>14</v>
      </c>
      <c r="M3671" s="26">
        <v>1048</v>
      </c>
      <c r="N3671" s="26">
        <v>7738</v>
      </c>
      <c r="O3671" s="49">
        <v>7.3840000000000003</v>
      </c>
    </row>
    <row r="3672" spans="1:15" ht="15" customHeight="1" x14ac:dyDescent="0.25">
      <c r="A3672" s="17" t="str">
        <f>IFERROR(VLOOKUP($F3672,'Location List'!$A$2:$T$644,20,FALSE),"")</f>
        <v>Chris Kelly</v>
      </c>
      <c r="B3672" s="17" t="str">
        <f>IFERROR(VLOOKUP($F3672,'Location List'!$A$2:$T$644,19,FALSE),"")</f>
        <v>Mike Seymour</v>
      </c>
      <c r="C3672" s="17" t="str">
        <f>IFERROR(VLOOKUP($F3672,'Location List'!$A$2:$T$644,18,FALSE),"")</f>
        <v>Joe Hazard</v>
      </c>
      <c r="D3672" s="17" t="str">
        <f>IFERROR(VLOOKUP($F3672,'Location List'!$A$2:$T$644,9,FALSE),"")</f>
        <v>TROY WATRING</v>
      </c>
      <c r="E3672" s="17" t="str">
        <f>IFERROR(VLOOKUP($F3672,'Location List'!$A$2:$T$644,2,FALSE),"")</f>
        <v>WEST ALLIS</v>
      </c>
      <c r="F3672" s="26">
        <v>843</v>
      </c>
      <c r="G3672" s="29" t="s">
        <v>3272</v>
      </c>
      <c r="H3672" s="29" t="s">
        <v>3341</v>
      </c>
      <c r="I3672" s="26">
        <v>1145</v>
      </c>
      <c r="J3672" s="26">
        <v>691</v>
      </c>
      <c r="K3672" s="26">
        <v>0</v>
      </c>
      <c r="L3672" s="26">
        <v>14</v>
      </c>
      <c r="M3672" s="26">
        <v>1836</v>
      </c>
      <c r="N3672" s="26">
        <v>14349</v>
      </c>
      <c r="O3672" s="49">
        <v>7.8150000000000004</v>
      </c>
    </row>
    <row r="3673" spans="1:15" ht="15" customHeight="1" x14ac:dyDescent="0.25">
      <c r="A3673" s="17" t="str">
        <f>IFERROR(VLOOKUP($F3673,'Location List'!$A$2:$T$644,20,FALSE),"")</f>
        <v>Chris Kelly</v>
      </c>
      <c r="B3673" s="17" t="str">
        <f>IFERROR(VLOOKUP($F3673,'Location List'!$A$2:$T$644,19,FALSE),"")</f>
        <v>Mike Seymour</v>
      </c>
      <c r="C3673" s="17" t="str">
        <f>IFERROR(VLOOKUP($F3673,'Location List'!$A$2:$T$644,18,FALSE),"")</f>
        <v>Joe Hazard</v>
      </c>
      <c r="D3673" s="17" t="str">
        <f>IFERROR(VLOOKUP($F3673,'Location List'!$A$2:$T$644,9,FALSE),"")</f>
        <v>TROY WATRING</v>
      </c>
      <c r="E3673" s="17" t="str">
        <f>IFERROR(VLOOKUP($F3673,'Location List'!$A$2:$T$644,2,FALSE),"")</f>
        <v>WEST ALLIS</v>
      </c>
      <c r="F3673" s="26">
        <v>843</v>
      </c>
      <c r="G3673" s="29" t="s">
        <v>3272</v>
      </c>
      <c r="H3673" s="29" t="s">
        <v>3322</v>
      </c>
      <c r="I3673" s="26">
        <v>919</v>
      </c>
      <c r="J3673" s="26">
        <v>706</v>
      </c>
      <c r="K3673" s="26">
        <v>0</v>
      </c>
      <c r="L3673" s="26">
        <v>14</v>
      </c>
      <c r="M3673" s="26">
        <v>1625</v>
      </c>
      <c r="N3673" s="26">
        <v>9773</v>
      </c>
      <c r="O3673" s="49">
        <v>6.0140000000000002</v>
      </c>
    </row>
    <row r="3674" spans="1:15" ht="15" customHeight="1" x14ac:dyDescent="0.25">
      <c r="A3674" s="17" t="str">
        <f>IFERROR(VLOOKUP($F3674,'Location List'!$A$2:$T$644,20,FALSE),"")</f>
        <v>Chris Kelly</v>
      </c>
      <c r="B3674" s="17" t="str">
        <f>IFERROR(VLOOKUP($F3674,'Location List'!$A$2:$T$644,19,FALSE),"")</f>
        <v>Mike Seymour</v>
      </c>
      <c r="C3674" s="17" t="str">
        <f>IFERROR(VLOOKUP($F3674,'Location List'!$A$2:$T$644,18,FALSE),"")</f>
        <v>Joe Hazard</v>
      </c>
      <c r="D3674" s="17" t="str">
        <f>IFERROR(VLOOKUP($F3674,'Location List'!$A$2:$T$644,9,FALSE),"")</f>
        <v>TROY WATRING</v>
      </c>
      <c r="E3674" s="17" t="str">
        <f>IFERROR(VLOOKUP($F3674,'Location List'!$A$2:$T$644,2,FALSE),"")</f>
        <v>WEST ALLIS</v>
      </c>
      <c r="F3674" s="26">
        <v>843</v>
      </c>
      <c r="G3674" s="29" t="s">
        <v>3276</v>
      </c>
      <c r="H3674" s="29" t="s">
        <v>3551</v>
      </c>
      <c r="I3674" s="26">
        <v>168</v>
      </c>
      <c r="J3674" s="26">
        <v>107</v>
      </c>
      <c r="K3674" s="26">
        <v>0</v>
      </c>
      <c r="L3674" s="26">
        <v>14</v>
      </c>
      <c r="M3674" s="26">
        <v>275</v>
      </c>
      <c r="N3674" s="26">
        <v>3239</v>
      </c>
      <c r="O3674" s="49">
        <v>11.778</v>
      </c>
    </row>
    <row r="3675" spans="1:15" ht="15" customHeight="1" x14ac:dyDescent="0.25">
      <c r="A3675" s="17" t="str">
        <f>IFERROR(VLOOKUP($F3675,'Location List'!$A$2:$T$644,20,FALSE),"")</f>
        <v>Chris Kelly</v>
      </c>
      <c r="B3675" s="17" t="str">
        <f>IFERROR(VLOOKUP($F3675,'Location List'!$A$2:$T$644,19,FALSE),"")</f>
        <v>Mike Seymour</v>
      </c>
      <c r="C3675" s="17" t="str">
        <f>IFERROR(VLOOKUP($F3675,'Location List'!$A$2:$T$644,18,FALSE),"")</f>
        <v>Joe Hazard</v>
      </c>
      <c r="D3675" s="17" t="str">
        <f>IFERROR(VLOOKUP($F3675,'Location List'!$A$2:$T$644,9,FALSE),"")</f>
        <v>TROY WATRING</v>
      </c>
      <c r="E3675" s="17" t="str">
        <f>IFERROR(VLOOKUP($F3675,'Location List'!$A$2:$T$644,2,FALSE),"")</f>
        <v>WEST ALLIS</v>
      </c>
      <c r="F3675" s="26">
        <v>843</v>
      </c>
      <c r="G3675" s="29" t="s">
        <v>3278</v>
      </c>
      <c r="H3675" s="29" t="s">
        <v>3286</v>
      </c>
      <c r="I3675" s="26">
        <v>144</v>
      </c>
      <c r="J3675" s="26">
        <v>187</v>
      </c>
      <c r="K3675" s="26">
        <v>0</v>
      </c>
      <c r="L3675" s="26">
        <v>14</v>
      </c>
      <c r="M3675" s="26">
        <v>331</v>
      </c>
      <c r="N3675" s="26">
        <v>604</v>
      </c>
      <c r="O3675" s="49">
        <v>1.825</v>
      </c>
    </row>
    <row r="3676" spans="1:15" ht="15" customHeight="1" x14ac:dyDescent="0.25">
      <c r="A3676" s="17" t="str">
        <f>IFERROR(VLOOKUP($F3676,'Location List'!$A$2:$T$644,20,FALSE),"")</f>
        <v>Chris Kelly</v>
      </c>
      <c r="B3676" s="17" t="str">
        <f>IFERROR(VLOOKUP($F3676,'Location List'!$A$2:$T$644,19,FALSE),"")</f>
        <v>Mike Seymour</v>
      </c>
      <c r="C3676" s="17" t="str">
        <f>IFERROR(VLOOKUP($F3676,'Location List'!$A$2:$T$644,18,FALSE),"")</f>
        <v>Joe Hazard</v>
      </c>
      <c r="D3676" s="17" t="str">
        <f>IFERROR(VLOOKUP($F3676,'Location List'!$A$2:$T$644,9,FALSE),"")</f>
        <v>TROY WATRING</v>
      </c>
      <c r="E3676" s="17" t="str">
        <f>IFERROR(VLOOKUP($F3676,'Location List'!$A$2:$T$644,2,FALSE),"")</f>
        <v>WEST ALLIS</v>
      </c>
      <c r="F3676" s="26">
        <v>843</v>
      </c>
      <c r="G3676" s="29" t="s">
        <v>3278</v>
      </c>
      <c r="H3676" s="29" t="s">
        <v>3547</v>
      </c>
      <c r="I3676" s="26">
        <v>295</v>
      </c>
      <c r="J3676" s="26">
        <v>206</v>
      </c>
      <c r="K3676" s="26">
        <v>0</v>
      </c>
      <c r="L3676" s="26">
        <v>14</v>
      </c>
      <c r="M3676" s="26">
        <v>501</v>
      </c>
      <c r="N3676" s="26">
        <v>4615</v>
      </c>
      <c r="O3676" s="49">
        <v>9.2119999999999997</v>
      </c>
    </row>
    <row r="3677" spans="1:15" ht="15" customHeight="1" x14ac:dyDescent="0.25">
      <c r="A3677" s="17" t="str">
        <f>IFERROR(VLOOKUP($F3677,'Location List'!$A$2:$T$644,20,FALSE),"")</f>
        <v>Chris Kelly</v>
      </c>
      <c r="B3677" s="17" t="str">
        <f>IFERROR(VLOOKUP($F3677,'Location List'!$A$2:$T$644,19,FALSE),"")</f>
        <v>Mike Seymour</v>
      </c>
      <c r="C3677" s="17" t="str">
        <f>IFERROR(VLOOKUP($F3677,'Location List'!$A$2:$T$644,18,FALSE),"")</f>
        <v>Joe Hazard</v>
      </c>
      <c r="D3677" s="17" t="str">
        <f>IFERROR(VLOOKUP($F3677,'Location List'!$A$2:$T$644,9,FALSE),"")</f>
        <v>TROY WATRING</v>
      </c>
      <c r="E3677" s="17" t="str">
        <f>IFERROR(VLOOKUP($F3677,'Location List'!$A$2:$T$644,2,FALSE),"")</f>
        <v>WEST ALLIS</v>
      </c>
      <c r="F3677" s="26">
        <v>843</v>
      </c>
      <c r="G3677" s="29" t="s">
        <v>3278</v>
      </c>
      <c r="H3677" s="29" t="s">
        <v>3614</v>
      </c>
      <c r="I3677" s="26">
        <v>330</v>
      </c>
      <c r="J3677" s="26">
        <v>260</v>
      </c>
      <c r="K3677" s="26">
        <v>0</v>
      </c>
      <c r="L3677" s="26">
        <v>14</v>
      </c>
      <c r="M3677" s="26">
        <v>590</v>
      </c>
      <c r="N3677" s="26">
        <v>1055</v>
      </c>
      <c r="O3677" s="49">
        <v>1.788</v>
      </c>
    </row>
    <row r="3678" spans="1:15" ht="15" customHeight="1" x14ac:dyDescent="0.25">
      <c r="A3678" s="17" t="str">
        <f>IFERROR(VLOOKUP($F3678,'Location List'!$A$2:$T$644,20,FALSE),"")</f>
        <v>Chris Kelly</v>
      </c>
      <c r="B3678" s="17" t="str">
        <f>IFERROR(VLOOKUP($F3678,'Location List'!$A$2:$T$644,19,FALSE),"")</f>
        <v>Mike Seymour</v>
      </c>
      <c r="C3678" s="17" t="str">
        <f>IFERROR(VLOOKUP($F3678,'Location List'!$A$2:$T$644,18,FALSE),"")</f>
        <v>Joe Hazard</v>
      </c>
      <c r="D3678" s="17" t="str">
        <f>IFERROR(VLOOKUP($F3678,'Location List'!$A$2:$T$644,9,FALSE),"")</f>
        <v>TROY WATRING</v>
      </c>
      <c r="E3678" s="17" t="str">
        <f>IFERROR(VLOOKUP($F3678,'Location List'!$A$2:$T$644,2,FALSE),"")</f>
        <v>WEST ALLIS</v>
      </c>
      <c r="F3678" s="26">
        <v>843</v>
      </c>
      <c r="G3678" s="29" t="s">
        <v>3278</v>
      </c>
      <c r="H3678" s="29" t="s">
        <v>3410</v>
      </c>
      <c r="I3678" s="26">
        <v>386</v>
      </c>
      <c r="J3678" s="26">
        <v>345</v>
      </c>
      <c r="K3678" s="26">
        <v>0</v>
      </c>
      <c r="L3678" s="26">
        <v>17</v>
      </c>
      <c r="M3678" s="26">
        <v>731</v>
      </c>
      <c r="N3678" s="26">
        <v>797</v>
      </c>
      <c r="O3678" s="49">
        <v>1.0900000000000001</v>
      </c>
    </row>
    <row r="3679" spans="1:15" ht="15" customHeight="1" x14ac:dyDescent="0.25">
      <c r="A3679" s="17" t="str">
        <f>IFERROR(VLOOKUP($F3679,'Location List'!$A$2:$T$644,20,FALSE),"")</f>
        <v>Chris Kelly</v>
      </c>
      <c r="B3679" s="17" t="str">
        <f>IFERROR(VLOOKUP($F3679,'Location List'!$A$2:$T$644,19,FALSE),"")</f>
        <v>Mike Seymour</v>
      </c>
      <c r="C3679" s="17" t="str">
        <f>IFERROR(VLOOKUP($F3679,'Location List'!$A$2:$T$644,18,FALSE),"")</f>
        <v>Joe Hazard</v>
      </c>
      <c r="D3679" s="17" t="str">
        <f>IFERROR(VLOOKUP($F3679,'Location List'!$A$2:$T$644,9,FALSE),"")</f>
        <v>TROY WATRING</v>
      </c>
      <c r="E3679" s="17" t="str">
        <f>IFERROR(VLOOKUP($F3679,'Location List'!$A$2:$T$644,2,FALSE),"")</f>
        <v>WEST ALLIS</v>
      </c>
      <c r="F3679" s="26">
        <v>843</v>
      </c>
      <c r="G3679" s="29" t="s">
        <v>3495</v>
      </c>
      <c r="H3679" s="29" t="s">
        <v>3343</v>
      </c>
      <c r="I3679" s="26">
        <v>373</v>
      </c>
      <c r="J3679" s="26">
        <v>398</v>
      </c>
      <c r="K3679" s="26">
        <v>0</v>
      </c>
      <c r="L3679" s="26">
        <v>14</v>
      </c>
      <c r="M3679" s="26">
        <v>771</v>
      </c>
      <c r="N3679" s="26">
        <v>0</v>
      </c>
      <c r="O3679" s="49">
        <v>0</v>
      </c>
    </row>
    <row r="3680" spans="1:15" ht="15" customHeight="1" x14ac:dyDescent="0.25">
      <c r="A3680" s="17" t="str">
        <f>IFERROR(VLOOKUP($F3680,'Location List'!$A$2:$T$644,20,FALSE),"")</f>
        <v>Tim Kerum</v>
      </c>
      <c r="B3680" s="17" t="str">
        <f>IFERROR(VLOOKUP($F3680,'Location List'!$A$2:$T$644,19,FALSE),"")</f>
        <v>Victor Ayrapetov</v>
      </c>
      <c r="C3680" s="17" t="str">
        <f>IFERROR(VLOOKUP($F3680,'Location List'!$A$2:$T$644,18,FALSE),"")</f>
        <v>Carm Greco</v>
      </c>
      <c r="D3680" s="17" t="str">
        <f>IFERROR(VLOOKUP($F3680,'Location List'!$A$2:$T$644,9,FALSE),"")</f>
        <v>FRANK CASSAR</v>
      </c>
      <c r="E3680" s="17" t="str">
        <f>IFERROR(VLOOKUP($F3680,'Location List'!$A$2:$T$644,2,FALSE),"")</f>
        <v>MISSISSAUGA</v>
      </c>
      <c r="F3680" s="26">
        <v>844</v>
      </c>
      <c r="G3680" s="29" t="s">
        <v>3328</v>
      </c>
      <c r="H3680" s="29" t="s">
        <v>3329</v>
      </c>
      <c r="I3680" s="26">
        <v>154</v>
      </c>
      <c r="J3680" s="26">
        <v>112</v>
      </c>
      <c r="K3680" s="26">
        <v>0</v>
      </c>
      <c r="L3680" s="26">
        <v>20</v>
      </c>
      <c r="M3680" s="26">
        <v>266</v>
      </c>
      <c r="N3680" s="26">
        <v>363</v>
      </c>
      <c r="O3680" s="49">
        <v>1.365</v>
      </c>
    </row>
    <row r="3681" spans="1:15" ht="15" customHeight="1" x14ac:dyDescent="0.25">
      <c r="A3681" s="17" t="str">
        <f>IFERROR(VLOOKUP($F3681,'Location List'!$A$2:$T$644,20,FALSE),"")</f>
        <v>Tim Kerum</v>
      </c>
      <c r="B3681" s="17" t="str">
        <f>IFERROR(VLOOKUP($F3681,'Location List'!$A$2:$T$644,19,FALSE),"")</f>
        <v>Victor Ayrapetov</v>
      </c>
      <c r="C3681" s="17" t="str">
        <f>IFERROR(VLOOKUP($F3681,'Location List'!$A$2:$T$644,18,FALSE),"")</f>
        <v>Carm Greco</v>
      </c>
      <c r="D3681" s="17" t="str">
        <f>IFERROR(VLOOKUP($F3681,'Location List'!$A$2:$T$644,9,FALSE),"")</f>
        <v>FRANK CASSAR</v>
      </c>
      <c r="E3681" s="17" t="str">
        <f>IFERROR(VLOOKUP($F3681,'Location List'!$A$2:$T$644,2,FALSE),"")</f>
        <v>MISSISSAUGA</v>
      </c>
      <c r="F3681" s="26">
        <v>844</v>
      </c>
      <c r="G3681" s="29" t="s">
        <v>3328</v>
      </c>
      <c r="H3681" s="29" t="s">
        <v>3566</v>
      </c>
      <c r="I3681" s="26">
        <v>121</v>
      </c>
      <c r="J3681" s="26">
        <v>189</v>
      </c>
      <c r="K3681" s="26">
        <v>0</v>
      </c>
      <c r="L3681" s="26">
        <v>16</v>
      </c>
      <c r="M3681" s="26">
        <v>310</v>
      </c>
      <c r="N3681" s="26">
        <v>488</v>
      </c>
      <c r="O3681" s="49">
        <v>1.5740000000000001</v>
      </c>
    </row>
    <row r="3682" spans="1:15" ht="15" customHeight="1" x14ac:dyDescent="0.25">
      <c r="A3682" s="17" t="str">
        <f>IFERROR(VLOOKUP($F3682,'Location List'!$A$2:$T$644,20,FALSE),"")</f>
        <v>Tim Kerum</v>
      </c>
      <c r="B3682" s="17" t="str">
        <f>IFERROR(VLOOKUP($F3682,'Location List'!$A$2:$T$644,19,FALSE),"")</f>
        <v>Victor Ayrapetov</v>
      </c>
      <c r="C3682" s="17" t="str">
        <f>IFERROR(VLOOKUP($F3682,'Location List'!$A$2:$T$644,18,FALSE),"")</f>
        <v>Carm Greco</v>
      </c>
      <c r="D3682" s="17" t="str">
        <f>IFERROR(VLOOKUP($F3682,'Location List'!$A$2:$T$644,9,FALSE),"")</f>
        <v>FRANK CASSAR</v>
      </c>
      <c r="E3682" s="17" t="str">
        <f>IFERROR(VLOOKUP($F3682,'Location List'!$A$2:$T$644,2,FALSE),"")</f>
        <v>MISSISSAUGA</v>
      </c>
      <c r="F3682" s="26">
        <v>844</v>
      </c>
      <c r="G3682" s="29" t="s">
        <v>3328</v>
      </c>
      <c r="H3682" s="29" t="s">
        <v>3518</v>
      </c>
      <c r="I3682" s="26">
        <v>260</v>
      </c>
      <c r="J3682" s="26">
        <v>343</v>
      </c>
      <c r="K3682" s="26">
        <v>0</v>
      </c>
      <c r="L3682" s="26">
        <v>16</v>
      </c>
      <c r="M3682" s="26">
        <v>603</v>
      </c>
      <c r="N3682" s="26">
        <v>900</v>
      </c>
      <c r="O3682" s="49">
        <v>1.4930000000000001</v>
      </c>
    </row>
    <row r="3683" spans="1:15" ht="15" customHeight="1" x14ac:dyDescent="0.25">
      <c r="A3683" s="17" t="str">
        <f>IFERROR(VLOOKUP($F3683,'Location List'!$A$2:$T$644,20,FALSE),"")</f>
        <v>Tim Kerum</v>
      </c>
      <c r="B3683" s="17" t="str">
        <f>IFERROR(VLOOKUP($F3683,'Location List'!$A$2:$T$644,19,FALSE),"")</f>
        <v>Victor Ayrapetov</v>
      </c>
      <c r="C3683" s="17" t="str">
        <f>IFERROR(VLOOKUP($F3683,'Location List'!$A$2:$T$644,18,FALSE),"")</f>
        <v>Carm Greco</v>
      </c>
      <c r="D3683" s="17" t="str">
        <f>IFERROR(VLOOKUP($F3683,'Location List'!$A$2:$T$644,9,FALSE),"")</f>
        <v>FRANK CASSAR</v>
      </c>
      <c r="E3683" s="17" t="str">
        <f>IFERROR(VLOOKUP($F3683,'Location List'!$A$2:$T$644,2,FALSE),"")</f>
        <v>MISSISSAUGA</v>
      </c>
      <c r="F3683" s="26">
        <v>844</v>
      </c>
      <c r="G3683" s="29" t="s">
        <v>3328</v>
      </c>
      <c r="H3683" s="29" t="s">
        <v>3450</v>
      </c>
      <c r="I3683" s="26">
        <v>166</v>
      </c>
      <c r="J3683" s="26">
        <v>207</v>
      </c>
      <c r="K3683" s="26">
        <v>0</v>
      </c>
      <c r="L3683" s="26">
        <v>14</v>
      </c>
      <c r="M3683" s="26">
        <v>373</v>
      </c>
      <c r="N3683" s="26">
        <v>492</v>
      </c>
      <c r="O3683" s="49">
        <v>1.319</v>
      </c>
    </row>
    <row r="3684" spans="1:15" ht="15" customHeight="1" x14ac:dyDescent="0.25">
      <c r="A3684" s="17" t="str">
        <f>IFERROR(VLOOKUP($F3684,'Location List'!$A$2:$T$644,20,FALSE),"")</f>
        <v>Tim Kerum</v>
      </c>
      <c r="B3684" s="17" t="str">
        <f>IFERROR(VLOOKUP($F3684,'Location List'!$A$2:$T$644,19,FALSE),"")</f>
        <v>Victor Ayrapetov</v>
      </c>
      <c r="C3684" s="17" t="str">
        <f>IFERROR(VLOOKUP($F3684,'Location List'!$A$2:$T$644,18,FALSE),"")</f>
        <v>Carm Greco</v>
      </c>
      <c r="D3684" s="17" t="str">
        <f>IFERROR(VLOOKUP($F3684,'Location List'!$A$2:$T$644,9,FALSE),"")</f>
        <v>FRANK CASSAR</v>
      </c>
      <c r="E3684" s="17" t="str">
        <f>IFERROR(VLOOKUP($F3684,'Location List'!$A$2:$T$644,2,FALSE),"")</f>
        <v>MISSISSAUGA</v>
      </c>
      <c r="F3684" s="26">
        <v>844</v>
      </c>
      <c r="G3684" s="29" t="s">
        <v>3328</v>
      </c>
      <c r="H3684" s="29" t="s">
        <v>3578</v>
      </c>
      <c r="I3684" s="26">
        <v>163</v>
      </c>
      <c r="J3684" s="26">
        <v>232</v>
      </c>
      <c r="K3684" s="26">
        <v>0</v>
      </c>
      <c r="L3684" s="26">
        <v>14</v>
      </c>
      <c r="M3684" s="26">
        <v>395</v>
      </c>
      <c r="N3684" s="26">
        <v>620</v>
      </c>
      <c r="O3684" s="49">
        <v>1.57</v>
      </c>
    </row>
    <row r="3685" spans="1:15" ht="15" customHeight="1" x14ac:dyDescent="0.25">
      <c r="A3685" s="17" t="str">
        <f>IFERROR(VLOOKUP($F3685,'Location List'!$A$2:$T$644,20,FALSE),"")</f>
        <v>Tim Kerum</v>
      </c>
      <c r="B3685" s="17" t="str">
        <f>IFERROR(VLOOKUP($F3685,'Location List'!$A$2:$T$644,19,FALSE),"")</f>
        <v>Victor Ayrapetov</v>
      </c>
      <c r="C3685" s="17" t="str">
        <f>IFERROR(VLOOKUP($F3685,'Location List'!$A$2:$T$644,18,FALSE),"")</f>
        <v>Carm Greco</v>
      </c>
      <c r="D3685" s="17" t="str">
        <f>IFERROR(VLOOKUP($F3685,'Location List'!$A$2:$T$644,9,FALSE),"")</f>
        <v>FRANK CASSAR</v>
      </c>
      <c r="E3685" s="17" t="str">
        <f>IFERROR(VLOOKUP($F3685,'Location List'!$A$2:$T$644,2,FALSE),"")</f>
        <v>MISSISSAUGA</v>
      </c>
      <c r="F3685" s="26">
        <v>844</v>
      </c>
      <c r="G3685" s="29" t="s">
        <v>3272</v>
      </c>
      <c r="H3685" s="29" t="s">
        <v>3606</v>
      </c>
      <c r="I3685" s="26">
        <v>243</v>
      </c>
      <c r="J3685" s="26">
        <v>254</v>
      </c>
      <c r="K3685" s="26">
        <v>0</v>
      </c>
      <c r="L3685" s="26">
        <v>14</v>
      </c>
      <c r="M3685" s="26">
        <v>497</v>
      </c>
      <c r="N3685" s="26">
        <v>3719</v>
      </c>
      <c r="O3685" s="49">
        <v>7.4829999999999997</v>
      </c>
    </row>
    <row r="3686" spans="1:15" ht="15" customHeight="1" x14ac:dyDescent="0.25">
      <c r="A3686" s="17" t="str">
        <f>IFERROR(VLOOKUP($F3686,'Location List'!$A$2:$T$644,20,FALSE),"")</f>
        <v>Tim Kerum</v>
      </c>
      <c r="B3686" s="17" t="str">
        <f>IFERROR(VLOOKUP($F3686,'Location List'!$A$2:$T$644,19,FALSE),"")</f>
        <v>Victor Ayrapetov</v>
      </c>
      <c r="C3686" s="17" t="str">
        <f>IFERROR(VLOOKUP($F3686,'Location List'!$A$2:$T$644,18,FALSE),"")</f>
        <v>Carm Greco</v>
      </c>
      <c r="D3686" s="17" t="str">
        <f>IFERROR(VLOOKUP($F3686,'Location List'!$A$2:$T$644,9,FALSE),"")</f>
        <v>FRANK CASSAR</v>
      </c>
      <c r="E3686" s="17" t="str">
        <f>IFERROR(VLOOKUP($F3686,'Location List'!$A$2:$T$644,2,FALSE),"")</f>
        <v>MISSISSAUGA</v>
      </c>
      <c r="F3686" s="26">
        <v>844</v>
      </c>
      <c r="G3686" s="29" t="s">
        <v>3272</v>
      </c>
      <c r="H3686" s="29" t="s">
        <v>3373</v>
      </c>
      <c r="I3686" s="26">
        <v>227</v>
      </c>
      <c r="J3686" s="26">
        <v>257</v>
      </c>
      <c r="K3686" s="26">
        <v>0</v>
      </c>
      <c r="L3686" s="26">
        <v>27</v>
      </c>
      <c r="M3686" s="26">
        <v>484</v>
      </c>
      <c r="N3686" s="26">
        <v>912</v>
      </c>
      <c r="O3686" s="49">
        <v>1.8839999999999999</v>
      </c>
    </row>
    <row r="3687" spans="1:15" ht="15" customHeight="1" x14ac:dyDescent="0.25">
      <c r="A3687" s="17" t="str">
        <f>IFERROR(VLOOKUP($F3687,'Location List'!$A$2:$T$644,20,FALSE),"")</f>
        <v>Tim Kerum</v>
      </c>
      <c r="B3687" s="17" t="str">
        <f>IFERROR(VLOOKUP($F3687,'Location List'!$A$2:$T$644,19,FALSE),"")</f>
        <v>Victor Ayrapetov</v>
      </c>
      <c r="C3687" s="17" t="str">
        <f>IFERROR(VLOOKUP($F3687,'Location List'!$A$2:$T$644,18,FALSE),"")</f>
        <v>Carm Greco</v>
      </c>
      <c r="D3687" s="17" t="str">
        <f>IFERROR(VLOOKUP($F3687,'Location List'!$A$2:$T$644,9,FALSE),"")</f>
        <v>FRANK CASSAR</v>
      </c>
      <c r="E3687" s="17" t="str">
        <f>IFERROR(VLOOKUP($F3687,'Location List'!$A$2:$T$644,2,FALSE),"")</f>
        <v>MISSISSAUGA</v>
      </c>
      <c r="F3687" s="26">
        <v>844</v>
      </c>
      <c r="G3687" s="29" t="s">
        <v>3278</v>
      </c>
      <c r="H3687" s="29" t="s">
        <v>3297</v>
      </c>
      <c r="I3687" s="26">
        <v>168</v>
      </c>
      <c r="J3687" s="26">
        <v>177</v>
      </c>
      <c r="K3687" s="26">
        <v>0</v>
      </c>
      <c r="L3687" s="26">
        <v>19</v>
      </c>
      <c r="M3687" s="26">
        <v>345</v>
      </c>
      <c r="N3687" s="26">
        <v>0</v>
      </c>
      <c r="O3687" s="49">
        <v>0</v>
      </c>
    </row>
    <row r="3688" spans="1:15" ht="15" customHeight="1" x14ac:dyDescent="0.25">
      <c r="A3688" s="17" t="str">
        <f>IFERROR(VLOOKUP($F3688,'Location List'!$A$2:$T$644,20,FALSE),"")</f>
        <v>Tim Kerum</v>
      </c>
      <c r="B3688" s="17" t="str">
        <f>IFERROR(VLOOKUP($F3688,'Location List'!$A$2:$T$644,19,FALSE),"")</f>
        <v>Victor Ayrapetov</v>
      </c>
      <c r="C3688" s="17" t="str">
        <f>IFERROR(VLOOKUP($F3688,'Location List'!$A$2:$T$644,18,FALSE),"")</f>
        <v>Carm Greco</v>
      </c>
      <c r="D3688" s="17" t="str">
        <f>IFERROR(VLOOKUP($F3688,'Location List'!$A$2:$T$644,9,FALSE),"")</f>
        <v>FRANK CASSAR</v>
      </c>
      <c r="E3688" s="17" t="str">
        <f>IFERROR(VLOOKUP($F3688,'Location List'!$A$2:$T$644,2,FALSE),"")</f>
        <v>MISSISSAUGA</v>
      </c>
      <c r="F3688" s="26">
        <v>844</v>
      </c>
      <c r="G3688" s="29" t="s">
        <v>3278</v>
      </c>
      <c r="H3688" s="29" t="s">
        <v>3387</v>
      </c>
      <c r="I3688" s="26">
        <v>302</v>
      </c>
      <c r="J3688" s="26">
        <v>230</v>
      </c>
      <c r="K3688" s="26">
        <v>0</v>
      </c>
      <c r="L3688" s="26">
        <v>15</v>
      </c>
      <c r="M3688" s="26">
        <v>532</v>
      </c>
      <c r="N3688" s="26">
        <v>910</v>
      </c>
      <c r="O3688" s="49">
        <v>1.7110000000000001</v>
      </c>
    </row>
    <row r="3689" spans="1:15" ht="15" customHeight="1" x14ac:dyDescent="0.25">
      <c r="A3689" s="17" t="str">
        <f>IFERROR(VLOOKUP($F3689,'Location List'!$A$2:$T$644,20,FALSE),"")</f>
        <v>Tim Kerum</v>
      </c>
      <c r="B3689" s="17" t="str">
        <f>IFERROR(VLOOKUP($F3689,'Location List'!$A$2:$T$644,19,FALSE),"")</f>
        <v>Victor Ayrapetov</v>
      </c>
      <c r="C3689" s="17" t="str">
        <f>IFERROR(VLOOKUP($F3689,'Location List'!$A$2:$T$644,18,FALSE),"")</f>
        <v>Carm Greco</v>
      </c>
      <c r="D3689" s="17" t="str">
        <f>IFERROR(VLOOKUP($F3689,'Location List'!$A$2:$T$644,9,FALSE),"")</f>
        <v>FRANK CASSAR</v>
      </c>
      <c r="E3689" s="17" t="str">
        <f>IFERROR(VLOOKUP($F3689,'Location List'!$A$2:$T$644,2,FALSE),"")</f>
        <v>MISSISSAUGA</v>
      </c>
      <c r="F3689" s="26">
        <v>844</v>
      </c>
      <c r="G3689" s="29" t="s">
        <v>3278</v>
      </c>
      <c r="H3689" s="29" t="s">
        <v>3298</v>
      </c>
      <c r="I3689" s="26">
        <v>255</v>
      </c>
      <c r="J3689" s="26">
        <v>145</v>
      </c>
      <c r="K3689" s="26">
        <v>0</v>
      </c>
      <c r="L3689" s="26">
        <v>15</v>
      </c>
      <c r="M3689" s="26">
        <v>400</v>
      </c>
      <c r="N3689" s="26">
        <v>745</v>
      </c>
      <c r="O3689" s="49">
        <v>1.863</v>
      </c>
    </row>
    <row r="3690" spans="1:15" ht="15" customHeight="1" x14ac:dyDescent="0.25">
      <c r="A3690" s="17" t="str">
        <f>IFERROR(VLOOKUP($F3690,'Location List'!$A$2:$T$644,20,FALSE),"")</f>
        <v>Tim Kerum</v>
      </c>
      <c r="B3690" s="17" t="str">
        <f>IFERROR(VLOOKUP($F3690,'Location List'!$A$2:$T$644,19,FALSE),"")</f>
        <v>Victor Ayrapetov</v>
      </c>
      <c r="C3690" s="17" t="str">
        <f>IFERROR(VLOOKUP($F3690,'Location List'!$A$2:$T$644,18,FALSE),"")</f>
        <v>Carm Greco</v>
      </c>
      <c r="D3690" s="17" t="str">
        <f>IFERROR(VLOOKUP($F3690,'Location List'!$A$2:$T$644,9,FALSE),"")</f>
        <v>FRANK CASSAR</v>
      </c>
      <c r="E3690" s="17" t="str">
        <f>IFERROR(VLOOKUP($F3690,'Location List'!$A$2:$T$644,2,FALSE),"")</f>
        <v>MISSISSAUGA</v>
      </c>
      <c r="F3690" s="26">
        <v>844</v>
      </c>
      <c r="G3690" s="29" t="s">
        <v>3278</v>
      </c>
      <c r="H3690" s="29" t="s">
        <v>3534</v>
      </c>
      <c r="I3690" s="26">
        <v>7</v>
      </c>
      <c r="J3690" s="26">
        <v>7</v>
      </c>
      <c r="K3690" s="26">
        <v>0</v>
      </c>
      <c r="L3690" s="26">
        <v>16</v>
      </c>
      <c r="M3690" s="26">
        <v>14</v>
      </c>
      <c r="N3690" s="26">
        <v>22</v>
      </c>
      <c r="O3690" s="49">
        <v>1.571</v>
      </c>
    </row>
    <row r="3691" spans="1:15" ht="15" customHeight="1" x14ac:dyDescent="0.25">
      <c r="A3691" s="17" t="str">
        <f>IFERROR(VLOOKUP($F3691,'Location List'!$A$2:$T$644,20,FALSE),"")</f>
        <v>Tim Kerum</v>
      </c>
      <c r="B3691" s="17" t="str">
        <f>IFERROR(VLOOKUP($F3691,'Location List'!$A$2:$T$644,19,FALSE),"")</f>
        <v>Victor Ayrapetov</v>
      </c>
      <c r="C3691" s="17" t="str">
        <f>IFERROR(VLOOKUP($F3691,'Location List'!$A$2:$T$644,18,FALSE),"")</f>
        <v>Carm Greco</v>
      </c>
      <c r="D3691" s="17" t="str">
        <f>IFERROR(VLOOKUP($F3691,'Location List'!$A$2:$T$644,9,FALSE),"")</f>
        <v>FRANK CASSAR</v>
      </c>
      <c r="E3691" s="17" t="str">
        <f>IFERROR(VLOOKUP($F3691,'Location List'!$A$2:$T$644,2,FALSE),"")</f>
        <v>MISSISSAUGA</v>
      </c>
      <c r="F3691" s="26">
        <v>844</v>
      </c>
      <c r="G3691" s="29" t="s">
        <v>3495</v>
      </c>
      <c r="H3691" s="29" t="s">
        <v>3283</v>
      </c>
      <c r="I3691" s="26">
        <v>341</v>
      </c>
      <c r="J3691" s="26">
        <v>260</v>
      </c>
      <c r="K3691" s="26">
        <v>0</v>
      </c>
      <c r="L3691" s="26">
        <v>20</v>
      </c>
      <c r="M3691" s="26">
        <v>601</v>
      </c>
      <c r="N3691" s="26">
        <v>6486</v>
      </c>
      <c r="O3691" s="49">
        <v>10.792</v>
      </c>
    </row>
    <row r="3692" spans="1:15" ht="15" customHeight="1" x14ac:dyDescent="0.25">
      <c r="A3692" s="17" t="str">
        <f>IFERROR(VLOOKUP($F3692,'Location List'!$A$2:$T$644,20,FALSE),"")</f>
        <v>Tim Kerum</v>
      </c>
      <c r="B3692" s="17" t="str">
        <f>IFERROR(VLOOKUP($F3692,'Location List'!$A$2:$T$644,19,FALSE),"")</f>
        <v>Victor Ayrapetov</v>
      </c>
      <c r="C3692" s="17" t="str">
        <f>IFERROR(VLOOKUP($F3692,'Location List'!$A$2:$T$644,18,FALSE),"")</f>
        <v>Carm Greco</v>
      </c>
      <c r="D3692" s="17" t="str">
        <f>IFERROR(VLOOKUP($F3692,'Location List'!$A$2:$T$644,9,FALSE),"")</f>
        <v>FRANK CASSAR</v>
      </c>
      <c r="E3692" s="17" t="str">
        <f>IFERROR(VLOOKUP($F3692,'Location List'!$A$2:$T$644,2,FALSE),"")</f>
        <v>WILLOWDALE</v>
      </c>
      <c r="F3692" s="26">
        <v>845</v>
      </c>
      <c r="G3692" s="29" t="s">
        <v>3328</v>
      </c>
      <c r="H3692" s="29" t="s">
        <v>3666</v>
      </c>
      <c r="I3692" s="26">
        <v>117</v>
      </c>
      <c r="J3692" s="26">
        <v>170</v>
      </c>
      <c r="K3692" s="26">
        <v>0</v>
      </c>
      <c r="L3692" s="26">
        <v>13</v>
      </c>
      <c r="M3692" s="26">
        <v>287</v>
      </c>
      <c r="N3692" s="26">
        <v>361</v>
      </c>
      <c r="O3692" s="49">
        <v>1.258</v>
      </c>
    </row>
    <row r="3693" spans="1:15" ht="15" customHeight="1" x14ac:dyDescent="0.25">
      <c r="A3693" s="17" t="str">
        <f>IFERROR(VLOOKUP($F3693,'Location List'!$A$2:$T$644,20,FALSE),"")</f>
        <v>Tim Kerum</v>
      </c>
      <c r="B3693" s="17" t="str">
        <f>IFERROR(VLOOKUP($F3693,'Location List'!$A$2:$T$644,19,FALSE),"")</f>
        <v>Victor Ayrapetov</v>
      </c>
      <c r="C3693" s="17" t="str">
        <f>IFERROR(VLOOKUP($F3693,'Location List'!$A$2:$T$644,18,FALSE),"")</f>
        <v>Carm Greco</v>
      </c>
      <c r="D3693" s="17" t="str">
        <f>IFERROR(VLOOKUP($F3693,'Location List'!$A$2:$T$644,9,FALSE),"")</f>
        <v>FRANK CASSAR</v>
      </c>
      <c r="E3693" s="17" t="str">
        <f>IFERROR(VLOOKUP($F3693,'Location List'!$A$2:$T$644,2,FALSE),"")</f>
        <v>WILLOWDALE</v>
      </c>
      <c r="F3693" s="26">
        <v>845</v>
      </c>
      <c r="G3693" s="29" t="s">
        <v>3328</v>
      </c>
      <c r="H3693" s="29" t="s">
        <v>3667</v>
      </c>
      <c r="I3693" s="26">
        <v>65</v>
      </c>
      <c r="J3693" s="26">
        <v>229</v>
      </c>
      <c r="K3693" s="26">
        <v>0</v>
      </c>
      <c r="L3693" s="26">
        <v>14</v>
      </c>
      <c r="M3693" s="26">
        <v>294</v>
      </c>
      <c r="N3693" s="26">
        <v>299</v>
      </c>
      <c r="O3693" s="49">
        <v>1.0169999999999999</v>
      </c>
    </row>
    <row r="3694" spans="1:15" ht="15" customHeight="1" x14ac:dyDescent="0.25">
      <c r="A3694" s="17" t="str">
        <f>IFERROR(VLOOKUP($F3694,'Location List'!$A$2:$T$644,20,FALSE),"")</f>
        <v>Tim Kerum</v>
      </c>
      <c r="B3694" s="17" t="str">
        <f>IFERROR(VLOOKUP($F3694,'Location List'!$A$2:$T$644,19,FALSE),"")</f>
        <v>Victor Ayrapetov</v>
      </c>
      <c r="C3694" s="17" t="str">
        <f>IFERROR(VLOOKUP($F3694,'Location List'!$A$2:$T$644,18,FALSE),"")</f>
        <v>Carm Greco</v>
      </c>
      <c r="D3694" s="17" t="str">
        <f>IFERROR(VLOOKUP($F3694,'Location List'!$A$2:$T$644,9,FALSE),"")</f>
        <v>FRANK CASSAR</v>
      </c>
      <c r="E3694" s="17" t="str">
        <f>IFERROR(VLOOKUP($F3694,'Location List'!$A$2:$T$644,2,FALSE),"")</f>
        <v>WILLOWDALE</v>
      </c>
      <c r="F3694" s="26">
        <v>845</v>
      </c>
      <c r="G3694" s="29" t="s">
        <v>3328</v>
      </c>
      <c r="H3694" s="29" t="s">
        <v>3464</v>
      </c>
      <c r="I3694" s="26">
        <v>65</v>
      </c>
      <c r="J3694" s="26">
        <v>135</v>
      </c>
      <c r="K3694" s="26">
        <v>0</v>
      </c>
      <c r="L3694" s="26">
        <v>15</v>
      </c>
      <c r="M3694" s="26">
        <v>200</v>
      </c>
      <c r="N3694" s="26">
        <v>1378</v>
      </c>
      <c r="O3694" s="49">
        <v>6.89</v>
      </c>
    </row>
    <row r="3695" spans="1:15" ht="15" customHeight="1" x14ac:dyDescent="0.25">
      <c r="A3695" s="17" t="str">
        <f>IFERROR(VLOOKUP($F3695,'Location List'!$A$2:$T$644,20,FALSE),"")</f>
        <v>Tim Kerum</v>
      </c>
      <c r="B3695" s="17" t="str">
        <f>IFERROR(VLOOKUP($F3695,'Location List'!$A$2:$T$644,19,FALSE),"")</f>
        <v>Victor Ayrapetov</v>
      </c>
      <c r="C3695" s="17" t="str">
        <f>IFERROR(VLOOKUP($F3695,'Location List'!$A$2:$T$644,18,FALSE),"")</f>
        <v>Carm Greco</v>
      </c>
      <c r="D3695" s="17" t="str">
        <f>IFERROR(VLOOKUP($F3695,'Location List'!$A$2:$T$644,9,FALSE),"")</f>
        <v>FRANK CASSAR</v>
      </c>
      <c r="E3695" s="17" t="str">
        <f>IFERROR(VLOOKUP($F3695,'Location List'!$A$2:$T$644,2,FALSE),"")</f>
        <v>WILLOWDALE</v>
      </c>
      <c r="F3695" s="26">
        <v>845</v>
      </c>
      <c r="G3695" s="29" t="s">
        <v>3272</v>
      </c>
      <c r="H3695" s="29" t="s">
        <v>3301</v>
      </c>
      <c r="I3695" s="26">
        <v>845</v>
      </c>
      <c r="J3695" s="26">
        <v>467</v>
      </c>
      <c r="K3695" s="26">
        <v>0</v>
      </c>
      <c r="L3695" s="26">
        <v>13</v>
      </c>
      <c r="M3695" s="26">
        <v>1312</v>
      </c>
      <c r="N3695" s="26">
        <v>11513</v>
      </c>
      <c r="O3695" s="49">
        <v>8.7750000000000004</v>
      </c>
    </row>
    <row r="3696" spans="1:15" ht="15" customHeight="1" x14ac:dyDescent="0.25">
      <c r="A3696" s="17" t="str">
        <f>IFERROR(VLOOKUP($F3696,'Location List'!$A$2:$T$644,20,FALSE),"")</f>
        <v>Tim Kerum</v>
      </c>
      <c r="B3696" s="17" t="str">
        <f>IFERROR(VLOOKUP($F3696,'Location List'!$A$2:$T$644,19,FALSE),"")</f>
        <v>Victor Ayrapetov</v>
      </c>
      <c r="C3696" s="17" t="str">
        <f>IFERROR(VLOOKUP($F3696,'Location List'!$A$2:$T$644,18,FALSE),"")</f>
        <v>Carm Greco</v>
      </c>
      <c r="D3696" s="17" t="str">
        <f>IFERROR(VLOOKUP($F3696,'Location List'!$A$2:$T$644,9,FALSE),"")</f>
        <v>FRANK CASSAR</v>
      </c>
      <c r="E3696" s="17" t="str">
        <f>IFERROR(VLOOKUP($F3696,'Location List'!$A$2:$T$644,2,FALSE),"")</f>
        <v>WILLOWDALE</v>
      </c>
      <c r="F3696" s="26">
        <v>845</v>
      </c>
      <c r="G3696" s="29" t="s">
        <v>3272</v>
      </c>
      <c r="H3696" s="29" t="s">
        <v>3405</v>
      </c>
      <c r="I3696" s="26">
        <v>802</v>
      </c>
      <c r="J3696" s="26">
        <v>199</v>
      </c>
      <c r="K3696" s="26">
        <v>0</v>
      </c>
      <c r="L3696" s="26">
        <v>14</v>
      </c>
      <c r="M3696" s="26">
        <v>1001</v>
      </c>
      <c r="N3696" s="26">
        <v>7217</v>
      </c>
      <c r="O3696" s="49">
        <v>7.21</v>
      </c>
    </row>
    <row r="3697" spans="1:15" ht="15" customHeight="1" x14ac:dyDescent="0.25">
      <c r="A3697" s="17" t="str">
        <f>IFERROR(VLOOKUP($F3697,'Location List'!$A$2:$T$644,20,FALSE),"")</f>
        <v>Tim Kerum</v>
      </c>
      <c r="B3697" s="17" t="str">
        <f>IFERROR(VLOOKUP($F3697,'Location List'!$A$2:$T$644,19,FALSE),"")</f>
        <v>Victor Ayrapetov</v>
      </c>
      <c r="C3697" s="17" t="str">
        <f>IFERROR(VLOOKUP($F3697,'Location List'!$A$2:$T$644,18,FALSE),"")</f>
        <v>Carm Greco</v>
      </c>
      <c r="D3697" s="17" t="str">
        <f>IFERROR(VLOOKUP($F3697,'Location List'!$A$2:$T$644,9,FALSE),"")</f>
        <v>FRANK CASSAR</v>
      </c>
      <c r="E3697" s="17" t="str">
        <f>IFERROR(VLOOKUP($F3697,'Location List'!$A$2:$T$644,2,FALSE),"")</f>
        <v>WILLOWDALE</v>
      </c>
      <c r="F3697" s="26">
        <v>845</v>
      </c>
      <c r="G3697" s="29" t="s">
        <v>3278</v>
      </c>
      <c r="H3697" s="29" t="s">
        <v>3436</v>
      </c>
      <c r="I3697" s="26">
        <v>90</v>
      </c>
      <c r="J3697" s="26">
        <v>311</v>
      </c>
      <c r="K3697" s="26">
        <v>0</v>
      </c>
      <c r="L3697" s="26">
        <v>13</v>
      </c>
      <c r="M3697" s="26">
        <v>401</v>
      </c>
      <c r="N3697" s="26">
        <v>792</v>
      </c>
      <c r="O3697" s="49">
        <v>1.9750000000000001</v>
      </c>
    </row>
    <row r="3698" spans="1:15" ht="15" customHeight="1" x14ac:dyDescent="0.25">
      <c r="A3698" s="17" t="str">
        <f>IFERROR(VLOOKUP($F3698,'Location List'!$A$2:$T$644,20,FALSE),"")</f>
        <v>Tim Kerum</v>
      </c>
      <c r="B3698" s="17" t="str">
        <f>IFERROR(VLOOKUP($F3698,'Location List'!$A$2:$T$644,19,FALSE),"")</f>
        <v>Victor Ayrapetov</v>
      </c>
      <c r="C3698" s="17" t="str">
        <f>IFERROR(VLOOKUP($F3698,'Location List'!$A$2:$T$644,18,FALSE),"")</f>
        <v>Carm Greco</v>
      </c>
      <c r="D3698" s="17" t="str">
        <f>IFERROR(VLOOKUP($F3698,'Location List'!$A$2:$T$644,9,FALSE),"")</f>
        <v>FRANK CASSAR</v>
      </c>
      <c r="E3698" s="17" t="str">
        <f>IFERROR(VLOOKUP($F3698,'Location List'!$A$2:$T$644,2,FALSE),"")</f>
        <v>WILLOWDALE</v>
      </c>
      <c r="F3698" s="26">
        <v>845</v>
      </c>
      <c r="G3698" s="29" t="s">
        <v>3278</v>
      </c>
      <c r="H3698" s="29" t="s">
        <v>3431</v>
      </c>
      <c r="I3698" s="26">
        <v>1340</v>
      </c>
      <c r="J3698" s="26">
        <v>315</v>
      </c>
      <c r="K3698" s="26">
        <v>0</v>
      </c>
      <c r="L3698" s="26">
        <v>15</v>
      </c>
      <c r="M3698" s="26">
        <v>1655</v>
      </c>
      <c r="N3698" s="26">
        <v>11435</v>
      </c>
      <c r="O3698" s="49">
        <v>6.9089999999999998</v>
      </c>
    </row>
    <row r="3699" spans="1:15" ht="15" customHeight="1" x14ac:dyDescent="0.25">
      <c r="A3699" s="17" t="str">
        <f>IFERROR(VLOOKUP($F3699,'Location List'!$A$2:$T$644,20,FALSE),"")</f>
        <v>Tim Kerum</v>
      </c>
      <c r="B3699" s="17" t="str">
        <f>IFERROR(VLOOKUP($F3699,'Location List'!$A$2:$T$644,19,FALSE),"")</f>
        <v>Victor Ayrapetov</v>
      </c>
      <c r="C3699" s="17" t="str">
        <f>IFERROR(VLOOKUP($F3699,'Location List'!$A$2:$T$644,18,FALSE),"")</f>
        <v>Carm Greco</v>
      </c>
      <c r="D3699" s="17" t="str">
        <f>IFERROR(VLOOKUP($F3699,'Location List'!$A$2:$T$644,9,FALSE),"")</f>
        <v>FRANK CASSAR</v>
      </c>
      <c r="E3699" s="17" t="str">
        <f>IFERROR(VLOOKUP($F3699,'Location List'!$A$2:$T$644,2,FALSE),"")</f>
        <v>WILLOWDALE</v>
      </c>
      <c r="F3699" s="26">
        <v>845</v>
      </c>
      <c r="G3699" s="29" t="s">
        <v>3495</v>
      </c>
      <c r="H3699" s="29" t="s">
        <v>3296</v>
      </c>
      <c r="I3699" s="26">
        <v>143</v>
      </c>
      <c r="J3699" s="26">
        <v>334</v>
      </c>
      <c r="K3699" s="26">
        <v>0</v>
      </c>
      <c r="L3699" s="26">
        <v>18</v>
      </c>
      <c r="M3699" s="26">
        <v>477</v>
      </c>
      <c r="N3699" s="26">
        <v>4436</v>
      </c>
      <c r="O3699" s="49">
        <v>9.3000000000000007</v>
      </c>
    </row>
    <row r="3700" spans="1:15" ht="15" customHeight="1" x14ac:dyDescent="0.25">
      <c r="A3700" s="17" t="str">
        <f>IFERROR(VLOOKUP($F3700,'Location List'!$A$2:$T$644,20,FALSE),"")</f>
        <v>Tim Kerum</v>
      </c>
      <c r="B3700" s="17" t="str">
        <f>IFERROR(VLOOKUP($F3700,'Location List'!$A$2:$T$644,19,FALSE),"")</f>
        <v>Victor Ayrapetov</v>
      </c>
      <c r="C3700" s="17" t="str">
        <f>IFERROR(VLOOKUP($F3700,'Location List'!$A$2:$T$644,18,FALSE),"")</f>
        <v>Carm Greco</v>
      </c>
      <c r="D3700" s="17" t="str">
        <f>IFERROR(VLOOKUP($F3700,'Location List'!$A$2:$T$644,9,FALSE),"")</f>
        <v>FRANK CASSAR</v>
      </c>
      <c r="E3700" s="17" t="str">
        <f>IFERROR(VLOOKUP($F3700,'Location List'!$A$2:$T$644,2,FALSE),"")</f>
        <v>VANCOUVER</v>
      </c>
      <c r="F3700" s="26">
        <v>847</v>
      </c>
      <c r="G3700" s="29" t="s">
        <v>3272</v>
      </c>
      <c r="H3700" s="29" t="s">
        <v>3606</v>
      </c>
      <c r="I3700" s="26">
        <v>211</v>
      </c>
      <c r="J3700" s="26">
        <v>998</v>
      </c>
      <c r="K3700" s="26">
        <v>0</v>
      </c>
      <c r="L3700" s="26">
        <v>15</v>
      </c>
      <c r="M3700" s="26">
        <v>1209</v>
      </c>
      <c r="N3700" s="26">
        <v>9173</v>
      </c>
      <c r="O3700" s="49">
        <v>7.5869999999999997</v>
      </c>
    </row>
    <row r="3701" spans="1:15" ht="15" customHeight="1" x14ac:dyDescent="0.25">
      <c r="A3701" s="17" t="str">
        <f>IFERROR(VLOOKUP($F3701,'Location List'!$A$2:$T$644,20,FALSE),"")</f>
        <v>Tim Kerum</v>
      </c>
      <c r="B3701" s="17" t="str">
        <f>IFERROR(VLOOKUP($F3701,'Location List'!$A$2:$T$644,19,FALSE),"")</f>
        <v>Victor Ayrapetov</v>
      </c>
      <c r="C3701" s="17" t="str">
        <f>IFERROR(VLOOKUP($F3701,'Location List'!$A$2:$T$644,18,FALSE),"")</f>
        <v>Carm Greco</v>
      </c>
      <c r="D3701" s="17" t="str">
        <f>IFERROR(VLOOKUP($F3701,'Location List'!$A$2:$T$644,9,FALSE),"")</f>
        <v>FRANK CASSAR</v>
      </c>
      <c r="E3701" s="17" t="str">
        <f>IFERROR(VLOOKUP($F3701,'Location List'!$A$2:$T$644,2,FALSE),"")</f>
        <v>VANCOUVER</v>
      </c>
      <c r="F3701" s="26">
        <v>847</v>
      </c>
      <c r="G3701" s="29" t="s">
        <v>3272</v>
      </c>
      <c r="H3701" s="29" t="s">
        <v>3461</v>
      </c>
      <c r="I3701" s="26">
        <v>214</v>
      </c>
      <c r="J3701" s="26">
        <v>1144</v>
      </c>
      <c r="K3701" s="26">
        <v>0</v>
      </c>
      <c r="L3701" s="26">
        <v>16</v>
      </c>
      <c r="M3701" s="26">
        <v>1358</v>
      </c>
      <c r="N3701" s="26">
        <v>8175</v>
      </c>
      <c r="O3701" s="49">
        <v>6.02</v>
      </c>
    </row>
    <row r="3702" spans="1:15" ht="15" customHeight="1" x14ac:dyDescent="0.25">
      <c r="A3702" s="17" t="str">
        <f>IFERROR(VLOOKUP($F3702,'Location List'!$A$2:$T$644,20,FALSE),"")</f>
        <v>Tim Kerum</v>
      </c>
      <c r="B3702" s="17" t="str">
        <f>IFERROR(VLOOKUP($F3702,'Location List'!$A$2:$T$644,19,FALSE),"")</f>
        <v>Victor Ayrapetov</v>
      </c>
      <c r="C3702" s="17" t="str">
        <f>IFERROR(VLOOKUP($F3702,'Location List'!$A$2:$T$644,18,FALSE),"")</f>
        <v>Carm Greco</v>
      </c>
      <c r="D3702" s="17" t="str">
        <f>IFERROR(VLOOKUP($F3702,'Location List'!$A$2:$T$644,9,FALSE),"")</f>
        <v>FRANK CASSAR</v>
      </c>
      <c r="E3702" s="17" t="str">
        <f>IFERROR(VLOOKUP($F3702,'Location List'!$A$2:$T$644,2,FALSE),"")</f>
        <v>VANCOUVER</v>
      </c>
      <c r="F3702" s="26">
        <v>847</v>
      </c>
      <c r="G3702" s="29" t="s">
        <v>3276</v>
      </c>
      <c r="H3702" s="29" t="s">
        <v>3374</v>
      </c>
      <c r="I3702" s="26">
        <v>180</v>
      </c>
      <c r="J3702" s="26">
        <v>477</v>
      </c>
      <c r="K3702" s="26">
        <v>0</v>
      </c>
      <c r="L3702" s="26">
        <v>15</v>
      </c>
      <c r="M3702" s="26">
        <v>657</v>
      </c>
      <c r="N3702" s="26">
        <v>1288</v>
      </c>
      <c r="O3702" s="49">
        <v>1.96</v>
      </c>
    </row>
    <row r="3703" spans="1:15" ht="15" customHeight="1" x14ac:dyDescent="0.25">
      <c r="A3703" s="17" t="str">
        <f>IFERROR(VLOOKUP($F3703,'Location List'!$A$2:$T$644,20,FALSE),"")</f>
        <v>Tim Kerum</v>
      </c>
      <c r="B3703" s="17" t="str">
        <f>IFERROR(VLOOKUP($F3703,'Location List'!$A$2:$T$644,19,FALSE),"")</f>
        <v>Victor Ayrapetov</v>
      </c>
      <c r="C3703" s="17" t="str">
        <f>IFERROR(VLOOKUP($F3703,'Location List'!$A$2:$T$644,18,FALSE),"")</f>
        <v>Carm Greco</v>
      </c>
      <c r="D3703" s="17" t="str">
        <f>IFERROR(VLOOKUP($F3703,'Location List'!$A$2:$T$644,9,FALSE),"")</f>
        <v>FRANK CASSAR</v>
      </c>
      <c r="E3703" s="17" t="str">
        <f>IFERROR(VLOOKUP($F3703,'Location List'!$A$2:$T$644,2,FALSE),"")</f>
        <v>VANCOUVER</v>
      </c>
      <c r="F3703" s="26">
        <v>847</v>
      </c>
      <c r="G3703" s="29" t="s">
        <v>3276</v>
      </c>
      <c r="H3703" s="29" t="s">
        <v>3401</v>
      </c>
      <c r="I3703" s="26">
        <v>40</v>
      </c>
      <c r="J3703" s="26">
        <v>108</v>
      </c>
      <c r="K3703" s="26">
        <v>0</v>
      </c>
      <c r="L3703" s="26">
        <v>25</v>
      </c>
      <c r="M3703" s="26">
        <v>148</v>
      </c>
      <c r="N3703" s="26">
        <v>0</v>
      </c>
      <c r="O3703" s="49">
        <v>0</v>
      </c>
    </row>
    <row r="3704" spans="1:15" ht="15" customHeight="1" x14ac:dyDescent="0.25">
      <c r="A3704" s="17" t="str">
        <f>IFERROR(VLOOKUP($F3704,'Location List'!$A$2:$T$644,20,FALSE),"")</f>
        <v>Tim Kerum</v>
      </c>
      <c r="B3704" s="17" t="str">
        <f>IFERROR(VLOOKUP($F3704,'Location List'!$A$2:$T$644,19,FALSE),"")</f>
        <v>Victor Ayrapetov</v>
      </c>
      <c r="C3704" s="17" t="str">
        <f>IFERROR(VLOOKUP($F3704,'Location List'!$A$2:$T$644,18,FALSE),"")</f>
        <v>Carm Greco</v>
      </c>
      <c r="D3704" s="17" t="str">
        <f>IFERROR(VLOOKUP($F3704,'Location List'!$A$2:$T$644,9,FALSE),"")</f>
        <v>FRANK CASSAR</v>
      </c>
      <c r="E3704" s="17" t="str">
        <f>IFERROR(VLOOKUP($F3704,'Location List'!$A$2:$T$644,2,FALSE),"")</f>
        <v>VANCOUVER</v>
      </c>
      <c r="F3704" s="26">
        <v>847</v>
      </c>
      <c r="G3704" s="29" t="s">
        <v>3276</v>
      </c>
      <c r="H3704" s="29" t="s">
        <v>3277</v>
      </c>
      <c r="I3704" s="26">
        <v>115</v>
      </c>
      <c r="J3704" s="26">
        <v>248</v>
      </c>
      <c r="K3704" s="26">
        <v>0</v>
      </c>
      <c r="L3704" s="26">
        <v>18</v>
      </c>
      <c r="M3704" s="26">
        <v>363</v>
      </c>
      <c r="N3704" s="26">
        <v>637</v>
      </c>
      <c r="O3704" s="49">
        <v>1.7549999999999999</v>
      </c>
    </row>
    <row r="3705" spans="1:15" ht="15" customHeight="1" x14ac:dyDescent="0.25">
      <c r="A3705" s="17" t="str">
        <f>IFERROR(VLOOKUP($F3705,'Location List'!$A$2:$T$644,20,FALSE),"")</f>
        <v>Tim Kerum</v>
      </c>
      <c r="B3705" s="17" t="str">
        <f>IFERROR(VLOOKUP($F3705,'Location List'!$A$2:$T$644,19,FALSE),"")</f>
        <v>Victor Ayrapetov</v>
      </c>
      <c r="C3705" s="17" t="str">
        <f>IFERROR(VLOOKUP($F3705,'Location List'!$A$2:$T$644,18,FALSE),"")</f>
        <v>Carm Greco</v>
      </c>
      <c r="D3705" s="17" t="str">
        <f>IFERROR(VLOOKUP($F3705,'Location List'!$A$2:$T$644,9,FALSE),"")</f>
        <v>FRANK CASSAR</v>
      </c>
      <c r="E3705" s="17" t="str">
        <f>IFERROR(VLOOKUP($F3705,'Location List'!$A$2:$T$644,2,FALSE),"")</f>
        <v>VANCOUVER</v>
      </c>
      <c r="F3705" s="26">
        <v>847</v>
      </c>
      <c r="G3705" s="29" t="s">
        <v>3276</v>
      </c>
      <c r="H3705" s="29" t="s">
        <v>3320</v>
      </c>
      <c r="I3705" s="26">
        <v>104</v>
      </c>
      <c r="J3705" s="26">
        <v>270</v>
      </c>
      <c r="K3705" s="26">
        <v>0</v>
      </c>
      <c r="L3705" s="26">
        <v>14</v>
      </c>
      <c r="M3705" s="26">
        <v>374</v>
      </c>
      <c r="N3705" s="26">
        <v>696</v>
      </c>
      <c r="O3705" s="49">
        <v>1.861</v>
      </c>
    </row>
    <row r="3706" spans="1:15" ht="15" customHeight="1" x14ac:dyDescent="0.25">
      <c r="A3706" s="17" t="str">
        <f>IFERROR(VLOOKUP($F3706,'Location List'!$A$2:$T$644,20,FALSE),"")</f>
        <v>Tim Kerum</v>
      </c>
      <c r="B3706" s="17" t="str">
        <f>IFERROR(VLOOKUP($F3706,'Location List'!$A$2:$T$644,19,FALSE),"")</f>
        <v>Victor Ayrapetov</v>
      </c>
      <c r="C3706" s="17" t="str">
        <f>IFERROR(VLOOKUP($F3706,'Location List'!$A$2:$T$644,18,FALSE),"")</f>
        <v>Carm Greco</v>
      </c>
      <c r="D3706" s="17" t="str">
        <f>IFERROR(VLOOKUP($F3706,'Location List'!$A$2:$T$644,9,FALSE),"")</f>
        <v>FRANK CASSAR</v>
      </c>
      <c r="E3706" s="17" t="str">
        <f>IFERROR(VLOOKUP($F3706,'Location List'!$A$2:$T$644,2,FALSE),"")</f>
        <v>VANCOUVER</v>
      </c>
      <c r="F3706" s="26">
        <v>847</v>
      </c>
      <c r="G3706" s="29" t="s">
        <v>3276</v>
      </c>
      <c r="H3706" s="29" t="s">
        <v>3510</v>
      </c>
      <c r="I3706" s="26">
        <v>82</v>
      </c>
      <c r="J3706" s="26">
        <v>213</v>
      </c>
      <c r="K3706" s="26">
        <v>0</v>
      </c>
      <c r="L3706" s="26">
        <v>15</v>
      </c>
      <c r="M3706" s="26">
        <v>295</v>
      </c>
      <c r="N3706" s="26">
        <v>499</v>
      </c>
      <c r="O3706" s="49">
        <v>1.6919999999999999</v>
      </c>
    </row>
    <row r="3707" spans="1:15" ht="15" customHeight="1" x14ac:dyDescent="0.25">
      <c r="A3707" s="17" t="str">
        <f>IFERROR(VLOOKUP($F3707,'Location List'!$A$2:$T$644,20,FALSE),"")</f>
        <v>Tim Kerum</v>
      </c>
      <c r="B3707" s="17" t="str">
        <f>IFERROR(VLOOKUP($F3707,'Location List'!$A$2:$T$644,19,FALSE),"")</f>
        <v>Victor Ayrapetov</v>
      </c>
      <c r="C3707" s="17" t="str">
        <f>IFERROR(VLOOKUP($F3707,'Location List'!$A$2:$T$644,18,FALSE),"")</f>
        <v>Carm Greco</v>
      </c>
      <c r="D3707" s="17" t="str">
        <f>IFERROR(VLOOKUP($F3707,'Location List'!$A$2:$T$644,9,FALSE),"")</f>
        <v>FRANK CASSAR</v>
      </c>
      <c r="E3707" s="17" t="str">
        <f>IFERROR(VLOOKUP($F3707,'Location List'!$A$2:$T$644,2,FALSE),"")</f>
        <v>VANCOUVER</v>
      </c>
      <c r="F3707" s="26">
        <v>847</v>
      </c>
      <c r="G3707" s="29" t="s">
        <v>3276</v>
      </c>
      <c r="H3707" s="29" t="s">
        <v>3299</v>
      </c>
      <c r="I3707" s="26">
        <v>76</v>
      </c>
      <c r="J3707" s="26">
        <v>215</v>
      </c>
      <c r="K3707" s="26">
        <v>0</v>
      </c>
      <c r="L3707" s="26">
        <v>21</v>
      </c>
      <c r="M3707" s="26">
        <v>291</v>
      </c>
      <c r="N3707" s="26">
        <v>474</v>
      </c>
      <c r="O3707" s="49">
        <v>1.629</v>
      </c>
    </row>
    <row r="3708" spans="1:15" ht="15" customHeight="1" x14ac:dyDescent="0.25">
      <c r="A3708" s="17" t="str">
        <f>IFERROR(VLOOKUP($F3708,'Location List'!$A$2:$T$644,20,FALSE),"")</f>
        <v>Tim Kerum</v>
      </c>
      <c r="B3708" s="17" t="str">
        <f>IFERROR(VLOOKUP($F3708,'Location List'!$A$2:$T$644,19,FALSE),"")</f>
        <v>Victor Ayrapetov</v>
      </c>
      <c r="C3708" s="17" t="str">
        <f>IFERROR(VLOOKUP($F3708,'Location List'!$A$2:$T$644,18,FALSE),"")</f>
        <v>Carm Greco</v>
      </c>
      <c r="D3708" s="17" t="str">
        <f>IFERROR(VLOOKUP($F3708,'Location List'!$A$2:$T$644,9,FALSE),"")</f>
        <v>FRANK CASSAR</v>
      </c>
      <c r="E3708" s="17" t="str">
        <f>IFERROR(VLOOKUP($F3708,'Location List'!$A$2:$T$644,2,FALSE),"")</f>
        <v>VANCOUVER</v>
      </c>
      <c r="F3708" s="26">
        <v>847</v>
      </c>
      <c r="G3708" s="29" t="s">
        <v>3278</v>
      </c>
      <c r="H3708" s="29" t="s">
        <v>3371</v>
      </c>
      <c r="I3708" s="26">
        <v>200</v>
      </c>
      <c r="J3708" s="26">
        <v>600</v>
      </c>
      <c r="K3708" s="26">
        <v>0</v>
      </c>
      <c r="L3708" s="26">
        <v>16</v>
      </c>
      <c r="M3708" s="26">
        <v>800</v>
      </c>
      <c r="N3708" s="26">
        <v>1515</v>
      </c>
      <c r="O3708" s="49">
        <v>1.8939999999999999</v>
      </c>
    </row>
    <row r="3709" spans="1:15" ht="15" customHeight="1" x14ac:dyDescent="0.25">
      <c r="A3709" s="17" t="str">
        <f>IFERROR(VLOOKUP($F3709,'Location List'!$A$2:$T$644,20,FALSE),"")</f>
        <v>Tim Kerum</v>
      </c>
      <c r="B3709" s="17" t="str">
        <f>IFERROR(VLOOKUP($F3709,'Location List'!$A$2:$T$644,19,FALSE),"")</f>
        <v>Victor Ayrapetov</v>
      </c>
      <c r="C3709" s="17" t="str">
        <f>IFERROR(VLOOKUP($F3709,'Location List'!$A$2:$T$644,18,FALSE),"")</f>
        <v>Carm Greco</v>
      </c>
      <c r="D3709" s="17" t="str">
        <f>IFERROR(VLOOKUP($F3709,'Location List'!$A$2:$T$644,9,FALSE),"")</f>
        <v>FRANK CASSAR</v>
      </c>
      <c r="E3709" s="17" t="str">
        <f>IFERROR(VLOOKUP($F3709,'Location List'!$A$2:$T$644,2,FALSE),"")</f>
        <v>VANCOUVER</v>
      </c>
      <c r="F3709" s="26">
        <v>847</v>
      </c>
      <c r="G3709" s="29" t="s">
        <v>3278</v>
      </c>
      <c r="H3709" s="29" t="s">
        <v>3478</v>
      </c>
      <c r="I3709" s="26">
        <v>306</v>
      </c>
      <c r="J3709" s="26">
        <v>1129</v>
      </c>
      <c r="K3709" s="26">
        <v>0</v>
      </c>
      <c r="L3709" s="26">
        <v>20</v>
      </c>
      <c r="M3709" s="26">
        <v>1435</v>
      </c>
      <c r="N3709" s="26">
        <v>2301</v>
      </c>
      <c r="O3709" s="49">
        <v>1.603</v>
      </c>
    </row>
    <row r="3710" spans="1:15" ht="15" customHeight="1" x14ac:dyDescent="0.25">
      <c r="A3710" s="17" t="str">
        <f>IFERROR(VLOOKUP($F3710,'Location List'!$A$2:$T$644,20,FALSE),"")</f>
        <v>Tim Kerum</v>
      </c>
      <c r="B3710" s="17" t="str">
        <f>IFERROR(VLOOKUP($F3710,'Location List'!$A$2:$T$644,19,FALSE),"")</f>
        <v>Victor Ayrapetov</v>
      </c>
      <c r="C3710" s="17" t="str">
        <f>IFERROR(VLOOKUP($F3710,'Location List'!$A$2:$T$644,18,FALSE),"")</f>
        <v>Carm Greco</v>
      </c>
      <c r="D3710" s="17" t="str">
        <f>IFERROR(VLOOKUP($F3710,'Location List'!$A$2:$T$644,9,FALSE),"")</f>
        <v>FRANK CASSAR</v>
      </c>
      <c r="E3710" s="17" t="str">
        <f>IFERROR(VLOOKUP($F3710,'Location List'!$A$2:$T$644,2,FALSE),"")</f>
        <v>VANCOUVER</v>
      </c>
      <c r="F3710" s="26">
        <v>847</v>
      </c>
      <c r="G3710" s="29" t="s">
        <v>3278</v>
      </c>
      <c r="H3710" s="29" t="s">
        <v>3402</v>
      </c>
      <c r="I3710" s="26">
        <v>85</v>
      </c>
      <c r="J3710" s="26">
        <v>276</v>
      </c>
      <c r="K3710" s="26">
        <v>0</v>
      </c>
      <c r="L3710" s="26">
        <v>14</v>
      </c>
      <c r="M3710" s="26">
        <v>361</v>
      </c>
      <c r="N3710" s="26">
        <v>404</v>
      </c>
      <c r="O3710" s="49">
        <v>1.119</v>
      </c>
    </row>
    <row r="3711" spans="1:15" ht="15" customHeight="1" x14ac:dyDescent="0.25">
      <c r="A3711" s="17" t="str">
        <f>IFERROR(VLOOKUP($F3711,'Location List'!$A$2:$T$644,20,FALSE),"")</f>
        <v>Chris Kelly</v>
      </c>
      <c r="B3711" s="17" t="str">
        <f>IFERROR(VLOOKUP($F3711,'Location List'!$A$2:$T$644,19,FALSE),"")</f>
        <v>Chris Parenti</v>
      </c>
      <c r="C3711" s="17" t="str">
        <f>IFERROR(VLOOKUP($F3711,'Location List'!$A$2:$T$644,18,FALSE),"")</f>
        <v>Jose Urena</v>
      </c>
      <c r="D3711" s="17" t="str">
        <f>IFERROR(VLOOKUP($F3711,'Location List'!$A$2:$T$644,9,FALSE),"")</f>
        <v>Taurean Silas</v>
      </c>
      <c r="E3711" s="17" t="str">
        <f>IFERROR(VLOOKUP($F3711,'Location List'!$A$2:$T$644,2,FALSE),"")</f>
        <v>NANUET</v>
      </c>
      <c r="F3711" s="26">
        <v>849</v>
      </c>
      <c r="G3711" s="29" t="s">
        <v>3328</v>
      </c>
      <c r="H3711" s="29" t="s">
        <v>3628</v>
      </c>
      <c r="I3711" s="26">
        <v>144</v>
      </c>
      <c r="J3711" s="26">
        <v>212</v>
      </c>
      <c r="K3711" s="26">
        <v>0</v>
      </c>
      <c r="L3711" s="26">
        <v>17</v>
      </c>
      <c r="M3711" s="26">
        <v>356</v>
      </c>
      <c r="N3711" s="26">
        <v>340</v>
      </c>
      <c r="O3711" s="49">
        <v>0.95499999999999996</v>
      </c>
    </row>
    <row r="3712" spans="1:15" ht="15" customHeight="1" x14ac:dyDescent="0.25">
      <c r="A3712" s="17" t="str">
        <f>IFERROR(VLOOKUP($F3712,'Location List'!$A$2:$T$644,20,FALSE),"")</f>
        <v>Chris Kelly</v>
      </c>
      <c r="B3712" s="17" t="str">
        <f>IFERROR(VLOOKUP($F3712,'Location List'!$A$2:$T$644,19,FALSE),"")</f>
        <v>Chris Parenti</v>
      </c>
      <c r="C3712" s="17" t="str">
        <f>IFERROR(VLOOKUP($F3712,'Location List'!$A$2:$T$644,18,FALSE),"")</f>
        <v>Jose Urena</v>
      </c>
      <c r="D3712" s="17" t="str">
        <f>IFERROR(VLOOKUP($F3712,'Location List'!$A$2:$T$644,9,FALSE),"")</f>
        <v>Taurean Silas</v>
      </c>
      <c r="E3712" s="17" t="str">
        <f>IFERROR(VLOOKUP($F3712,'Location List'!$A$2:$T$644,2,FALSE),"")</f>
        <v>NANUET</v>
      </c>
      <c r="F3712" s="26">
        <v>849</v>
      </c>
      <c r="G3712" s="29" t="s">
        <v>3272</v>
      </c>
      <c r="H3712" s="29" t="s">
        <v>3301</v>
      </c>
      <c r="I3712" s="26">
        <v>407</v>
      </c>
      <c r="J3712" s="26">
        <v>493</v>
      </c>
      <c r="K3712" s="26">
        <v>0</v>
      </c>
      <c r="L3712" s="26">
        <v>14</v>
      </c>
      <c r="M3712" s="26">
        <v>900</v>
      </c>
      <c r="N3712" s="26">
        <v>6112</v>
      </c>
      <c r="O3712" s="49">
        <v>6.7910000000000004</v>
      </c>
    </row>
    <row r="3713" spans="1:15" ht="15" customHeight="1" x14ac:dyDescent="0.25">
      <c r="A3713" s="17" t="str">
        <f>IFERROR(VLOOKUP($F3713,'Location List'!$A$2:$T$644,20,FALSE),"")</f>
        <v>Chris Kelly</v>
      </c>
      <c r="B3713" s="17" t="str">
        <f>IFERROR(VLOOKUP($F3713,'Location List'!$A$2:$T$644,19,FALSE),"")</f>
        <v>Chris Parenti</v>
      </c>
      <c r="C3713" s="17" t="str">
        <f>IFERROR(VLOOKUP($F3713,'Location List'!$A$2:$T$644,18,FALSE),"")</f>
        <v>Jose Urena</v>
      </c>
      <c r="D3713" s="17" t="str">
        <f>IFERROR(VLOOKUP($F3713,'Location List'!$A$2:$T$644,9,FALSE),"")</f>
        <v>Taurean Silas</v>
      </c>
      <c r="E3713" s="17" t="str">
        <f>IFERROR(VLOOKUP($F3713,'Location List'!$A$2:$T$644,2,FALSE),"")</f>
        <v>NANUET</v>
      </c>
      <c r="F3713" s="26">
        <v>849</v>
      </c>
      <c r="G3713" s="29" t="s">
        <v>3272</v>
      </c>
      <c r="H3713" s="29" t="s">
        <v>3341</v>
      </c>
      <c r="I3713" s="26">
        <v>218</v>
      </c>
      <c r="J3713" s="26">
        <v>106</v>
      </c>
      <c r="K3713" s="26">
        <v>0</v>
      </c>
      <c r="L3713" s="26">
        <v>194</v>
      </c>
      <c r="M3713" s="26">
        <v>324</v>
      </c>
      <c r="N3713" s="26">
        <v>2600</v>
      </c>
      <c r="O3713" s="49">
        <v>8.0250000000000004</v>
      </c>
    </row>
    <row r="3714" spans="1:15" ht="15" customHeight="1" x14ac:dyDescent="0.25">
      <c r="A3714" s="17" t="str">
        <f>IFERROR(VLOOKUP($F3714,'Location List'!$A$2:$T$644,20,FALSE),"")</f>
        <v>Chris Kelly</v>
      </c>
      <c r="B3714" s="17" t="str">
        <f>IFERROR(VLOOKUP($F3714,'Location List'!$A$2:$T$644,19,FALSE),"")</f>
        <v>Chris Parenti</v>
      </c>
      <c r="C3714" s="17" t="str">
        <f>IFERROR(VLOOKUP($F3714,'Location List'!$A$2:$T$644,18,FALSE),"")</f>
        <v>Jose Urena</v>
      </c>
      <c r="D3714" s="17" t="str">
        <f>IFERROR(VLOOKUP($F3714,'Location List'!$A$2:$T$644,9,FALSE),"")</f>
        <v>Taurean Silas</v>
      </c>
      <c r="E3714" s="17" t="str">
        <f>IFERROR(VLOOKUP($F3714,'Location List'!$A$2:$T$644,2,FALSE),"")</f>
        <v>NANUET</v>
      </c>
      <c r="F3714" s="26">
        <v>849</v>
      </c>
      <c r="G3714" s="29" t="s">
        <v>3272</v>
      </c>
      <c r="H3714" s="29" t="s">
        <v>3333</v>
      </c>
      <c r="I3714" s="26">
        <v>133</v>
      </c>
      <c r="J3714" s="26">
        <v>175</v>
      </c>
      <c r="K3714" s="26">
        <v>0</v>
      </c>
      <c r="L3714" s="26">
        <v>18</v>
      </c>
      <c r="M3714" s="26">
        <v>308</v>
      </c>
      <c r="N3714" s="26">
        <v>1998</v>
      </c>
      <c r="O3714" s="49">
        <v>6.4870000000000001</v>
      </c>
    </row>
    <row r="3715" spans="1:15" ht="15" customHeight="1" x14ac:dyDescent="0.25">
      <c r="A3715" s="17" t="str">
        <f>IFERROR(VLOOKUP($F3715,'Location List'!$A$2:$T$644,20,FALSE),"")</f>
        <v>Chris Kelly</v>
      </c>
      <c r="B3715" s="17" t="str">
        <f>IFERROR(VLOOKUP($F3715,'Location List'!$A$2:$T$644,19,FALSE),"")</f>
        <v>Chris Parenti</v>
      </c>
      <c r="C3715" s="17" t="str">
        <f>IFERROR(VLOOKUP($F3715,'Location List'!$A$2:$T$644,18,FALSE),"")</f>
        <v>Jose Urena</v>
      </c>
      <c r="D3715" s="17" t="str">
        <f>IFERROR(VLOOKUP($F3715,'Location List'!$A$2:$T$644,9,FALSE),"")</f>
        <v>Taurean Silas</v>
      </c>
      <c r="E3715" s="17" t="str">
        <f>IFERROR(VLOOKUP($F3715,'Location List'!$A$2:$T$644,2,FALSE),"")</f>
        <v>NANUET</v>
      </c>
      <c r="F3715" s="26">
        <v>849</v>
      </c>
      <c r="G3715" s="29" t="s">
        <v>3278</v>
      </c>
      <c r="H3715" s="29" t="s">
        <v>3302</v>
      </c>
      <c r="I3715" s="26">
        <v>98</v>
      </c>
      <c r="J3715" s="26">
        <v>62</v>
      </c>
      <c r="K3715" s="26">
        <v>0</v>
      </c>
      <c r="L3715" s="26">
        <v>21</v>
      </c>
      <c r="M3715" s="26">
        <v>160</v>
      </c>
      <c r="N3715" s="26">
        <v>974</v>
      </c>
      <c r="O3715" s="49">
        <v>6.0880000000000001</v>
      </c>
    </row>
    <row r="3716" spans="1:15" ht="15" customHeight="1" x14ac:dyDescent="0.25">
      <c r="A3716" s="17" t="str">
        <f>IFERROR(VLOOKUP($F3716,'Location List'!$A$2:$T$644,20,FALSE),"")</f>
        <v>Chris Kelly</v>
      </c>
      <c r="B3716" s="17" t="str">
        <f>IFERROR(VLOOKUP($F3716,'Location List'!$A$2:$T$644,19,FALSE),"")</f>
        <v>Chris Parenti</v>
      </c>
      <c r="C3716" s="17" t="str">
        <f>IFERROR(VLOOKUP($F3716,'Location List'!$A$2:$T$644,18,FALSE),"")</f>
        <v>Jose Urena</v>
      </c>
      <c r="D3716" s="17" t="str">
        <f>IFERROR(VLOOKUP($F3716,'Location List'!$A$2:$T$644,9,FALSE),"")</f>
        <v>Taurean Silas</v>
      </c>
      <c r="E3716" s="17" t="str">
        <f>IFERROR(VLOOKUP($F3716,'Location List'!$A$2:$T$644,2,FALSE),"")</f>
        <v>NANUET</v>
      </c>
      <c r="F3716" s="26">
        <v>849</v>
      </c>
      <c r="G3716" s="29" t="s">
        <v>3278</v>
      </c>
      <c r="H3716" s="29" t="s">
        <v>3513</v>
      </c>
      <c r="I3716" s="26">
        <v>34</v>
      </c>
      <c r="J3716" s="26">
        <v>83</v>
      </c>
      <c r="K3716" s="26">
        <v>0</v>
      </c>
      <c r="L3716" s="26">
        <v>16</v>
      </c>
      <c r="M3716" s="26">
        <v>117</v>
      </c>
      <c r="N3716" s="26">
        <v>86</v>
      </c>
      <c r="O3716" s="49">
        <v>0.73499999999999999</v>
      </c>
    </row>
    <row r="3717" spans="1:15" ht="15" customHeight="1" x14ac:dyDescent="0.25">
      <c r="A3717" s="17" t="str">
        <f>IFERROR(VLOOKUP($F3717,'Location List'!$A$2:$T$644,20,FALSE),"")</f>
        <v>Chris Kelly</v>
      </c>
      <c r="B3717" s="17" t="str">
        <f>IFERROR(VLOOKUP($F3717,'Location List'!$A$2:$T$644,19,FALSE),"")</f>
        <v>Chris Parenti</v>
      </c>
      <c r="C3717" s="17" t="str">
        <f>IFERROR(VLOOKUP($F3717,'Location List'!$A$2:$T$644,18,FALSE),"")</f>
        <v>Jose Urena</v>
      </c>
      <c r="D3717" s="17" t="str">
        <f>IFERROR(VLOOKUP($F3717,'Location List'!$A$2:$T$644,9,FALSE),"")</f>
        <v>Taurean Silas</v>
      </c>
      <c r="E3717" s="17" t="str">
        <f>IFERROR(VLOOKUP($F3717,'Location List'!$A$2:$T$644,2,FALSE),"")</f>
        <v>NANUET</v>
      </c>
      <c r="F3717" s="26">
        <v>849</v>
      </c>
      <c r="G3717" s="29" t="s">
        <v>3278</v>
      </c>
      <c r="H3717" s="29" t="s">
        <v>3514</v>
      </c>
      <c r="I3717" s="26">
        <v>48</v>
      </c>
      <c r="J3717" s="26">
        <v>82</v>
      </c>
      <c r="K3717" s="26">
        <v>0</v>
      </c>
      <c r="L3717" s="26">
        <v>17</v>
      </c>
      <c r="M3717" s="26">
        <v>130</v>
      </c>
      <c r="N3717" s="26">
        <v>186</v>
      </c>
      <c r="O3717" s="49">
        <v>1.431</v>
      </c>
    </row>
    <row r="3718" spans="1:15" ht="15" customHeight="1" x14ac:dyDescent="0.25">
      <c r="A3718" s="17" t="str">
        <f>IFERROR(VLOOKUP($F3718,'Location List'!$A$2:$T$644,20,FALSE),"")</f>
        <v>Chris Kelly</v>
      </c>
      <c r="B3718" s="17" t="str">
        <f>IFERROR(VLOOKUP($F3718,'Location List'!$A$2:$T$644,19,FALSE),"")</f>
        <v>Chris Parenti</v>
      </c>
      <c r="C3718" s="17" t="str">
        <f>IFERROR(VLOOKUP($F3718,'Location List'!$A$2:$T$644,18,FALSE),"")</f>
        <v>Jose Urena</v>
      </c>
      <c r="D3718" s="17" t="str">
        <f>IFERROR(VLOOKUP($F3718,'Location List'!$A$2:$T$644,9,FALSE),"")</f>
        <v>Taurean Silas</v>
      </c>
      <c r="E3718" s="17" t="str">
        <f>IFERROR(VLOOKUP($F3718,'Location List'!$A$2:$T$644,2,FALSE),"")</f>
        <v>NANUET</v>
      </c>
      <c r="F3718" s="26">
        <v>849</v>
      </c>
      <c r="G3718" s="29" t="s">
        <v>3278</v>
      </c>
      <c r="H3718" s="29" t="s">
        <v>3339</v>
      </c>
      <c r="I3718" s="26">
        <v>217</v>
      </c>
      <c r="J3718" s="26">
        <v>190</v>
      </c>
      <c r="K3718" s="26">
        <v>0</v>
      </c>
      <c r="L3718" s="26">
        <v>23</v>
      </c>
      <c r="M3718" s="26">
        <v>407</v>
      </c>
      <c r="N3718" s="26">
        <v>714</v>
      </c>
      <c r="O3718" s="49">
        <v>1.754</v>
      </c>
    </row>
    <row r="3719" spans="1:15" ht="15" customHeight="1" x14ac:dyDescent="0.25">
      <c r="A3719" s="17" t="str">
        <f>IFERROR(VLOOKUP($F3719,'Location List'!$A$2:$T$644,20,FALSE),"")</f>
        <v>Chris Kelly</v>
      </c>
      <c r="B3719" s="17" t="str">
        <f>IFERROR(VLOOKUP($F3719,'Location List'!$A$2:$T$644,19,FALSE),"")</f>
        <v>Chris Parenti</v>
      </c>
      <c r="C3719" s="17" t="str">
        <f>IFERROR(VLOOKUP($F3719,'Location List'!$A$2:$T$644,18,FALSE),"")</f>
        <v>Jose Urena</v>
      </c>
      <c r="D3719" s="17" t="str">
        <f>IFERROR(VLOOKUP($F3719,'Location List'!$A$2:$T$644,9,FALSE),"")</f>
        <v>Taurean Silas</v>
      </c>
      <c r="E3719" s="17" t="str">
        <f>IFERROR(VLOOKUP($F3719,'Location List'!$A$2:$T$644,2,FALSE),"")</f>
        <v>NANUET</v>
      </c>
      <c r="F3719" s="26">
        <v>849</v>
      </c>
      <c r="G3719" s="29" t="s">
        <v>3278</v>
      </c>
      <c r="H3719" s="29" t="s">
        <v>3432</v>
      </c>
      <c r="I3719" s="26">
        <v>112</v>
      </c>
      <c r="J3719" s="26">
        <v>135</v>
      </c>
      <c r="K3719" s="26">
        <v>0</v>
      </c>
      <c r="L3719" s="26">
        <v>14</v>
      </c>
      <c r="M3719" s="26">
        <v>247</v>
      </c>
      <c r="N3719" s="26">
        <v>440</v>
      </c>
      <c r="O3719" s="49">
        <v>1.7809999999999999</v>
      </c>
    </row>
    <row r="3720" spans="1:15" ht="15" customHeight="1" x14ac:dyDescent="0.25">
      <c r="A3720" s="17" t="str">
        <f>IFERROR(VLOOKUP($F3720,'Location List'!$A$2:$T$644,20,FALSE),"")</f>
        <v>Chris Kelly</v>
      </c>
      <c r="B3720" s="17" t="str">
        <f>IFERROR(VLOOKUP($F3720,'Location List'!$A$2:$T$644,19,FALSE),"")</f>
        <v>Chris Parenti</v>
      </c>
      <c r="C3720" s="17" t="str">
        <f>IFERROR(VLOOKUP($F3720,'Location List'!$A$2:$T$644,18,FALSE),"")</f>
        <v>Jose Urena</v>
      </c>
      <c r="D3720" s="17" t="str">
        <f>IFERROR(VLOOKUP($F3720,'Location List'!$A$2:$T$644,9,FALSE),"")</f>
        <v>Taurean Silas</v>
      </c>
      <c r="E3720" s="17" t="str">
        <f>IFERROR(VLOOKUP($F3720,'Location List'!$A$2:$T$644,2,FALSE),"")</f>
        <v>NANUET</v>
      </c>
      <c r="F3720" s="26">
        <v>849</v>
      </c>
      <c r="G3720" s="29" t="s">
        <v>3278</v>
      </c>
      <c r="H3720" s="29" t="s">
        <v>3360</v>
      </c>
      <c r="I3720" s="26">
        <v>112</v>
      </c>
      <c r="J3720" s="26">
        <v>170</v>
      </c>
      <c r="K3720" s="26">
        <v>0</v>
      </c>
      <c r="L3720" s="26">
        <v>19</v>
      </c>
      <c r="M3720" s="26">
        <v>282</v>
      </c>
      <c r="N3720" s="26">
        <v>442</v>
      </c>
      <c r="O3720" s="49">
        <v>1.5669999999999999</v>
      </c>
    </row>
    <row r="3721" spans="1:15" ht="15" customHeight="1" x14ac:dyDescent="0.25">
      <c r="A3721" s="17" t="str">
        <f>IFERROR(VLOOKUP($F3721,'Location List'!$A$2:$T$644,20,FALSE),"")</f>
        <v>Chris Kelly</v>
      </c>
      <c r="B3721" s="17" t="str">
        <f>IFERROR(VLOOKUP($F3721,'Location List'!$A$2:$T$644,19,FALSE),"")</f>
        <v>Chris Parenti</v>
      </c>
      <c r="C3721" s="17" t="str">
        <f>IFERROR(VLOOKUP($F3721,'Location List'!$A$2:$T$644,18,FALSE),"")</f>
        <v>Jose Urena</v>
      </c>
      <c r="D3721" s="17" t="str">
        <f>IFERROR(VLOOKUP($F3721,'Location List'!$A$2:$T$644,9,FALSE),"")</f>
        <v>Taurean Silas</v>
      </c>
      <c r="E3721" s="17" t="str">
        <f>IFERROR(VLOOKUP($F3721,'Location List'!$A$2:$T$644,2,FALSE),"")</f>
        <v>NANUET</v>
      </c>
      <c r="F3721" s="26">
        <v>849</v>
      </c>
      <c r="G3721" s="29" t="s">
        <v>3278</v>
      </c>
      <c r="H3721" s="29" t="s">
        <v>3343</v>
      </c>
      <c r="I3721" s="26">
        <v>163</v>
      </c>
      <c r="J3721" s="26">
        <v>173</v>
      </c>
      <c r="K3721" s="26">
        <v>0</v>
      </c>
      <c r="L3721" s="26">
        <v>17</v>
      </c>
      <c r="M3721" s="26">
        <v>336</v>
      </c>
      <c r="N3721" s="26">
        <v>603</v>
      </c>
      <c r="O3721" s="49">
        <v>1.7949999999999999</v>
      </c>
    </row>
    <row r="3722" spans="1:15" ht="15" customHeight="1" x14ac:dyDescent="0.25">
      <c r="A3722" s="17" t="str">
        <f>IFERROR(VLOOKUP($F3722,'Location List'!$A$2:$T$644,20,FALSE),"")</f>
        <v>Chris Kelly</v>
      </c>
      <c r="B3722" s="17" t="str">
        <f>IFERROR(VLOOKUP($F3722,'Location List'!$A$2:$T$644,19,FALSE),"")</f>
        <v>Chris Parenti</v>
      </c>
      <c r="C3722" s="17" t="str">
        <f>IFERROR(VLOOKUP($F3722,'Location List'!$A$2:$T$644,18,FALSE),"")</f>
        <v>Jose Urena</v>
      </c>
      <c r="D3722" s="17" t="str">
        <f>IFERROR(VLOOKUP($F3722,'Location List'!$A$2:$T$644,9,FALSE),"")</f>
        <v>Taurean Silas</v>
      </c>
      <c r="E3722" s="17" t="str">
        <f>IFERROR(VLOOKUP($F3722,'Location List'!$A$2:$T$644,2,FALSE),"")</f>
        <v>NANUET</v>
      </c>
      <c r="F3722" s="26">
        <v>849</v>
      </c>
      <c r="G3722" s="29" t="s">
        <v>3278</v>
      </c>
      <c r="H3722" s="29" t="s">
        <v>3409</v>
      </c>
      <c r="I3722" s="26">
        <v>172</v>
      </c>
      <c r="J3722" s="26">
        <v>180</v>
      </c>
      <c r="K3722" s="26">
        <v>0</v>
      </c>
      <c r="L3722" s="26">
        <v>15</v>
      </c>
      <c r="M3722" s="26">
        <v>352</v>
      </c>
      <c r="N3722" s="26">
        <v>566</v>
      </c>
      <c r="O3722" s="49">
        <v>1.6080000000000001</v>
      </c>
    </row>
    <row r="3723" spans="1:15" ht="15" customHeight="1" x14ac:dyDescent="0.25">
      <c r="A3723" s="17" t="str">
        <f>IFERROR(VLOOKUP($F3723,'Location List'!$A$2:$T$644,20,FALSE),"")</f>
        <v>Chris Kelly</v>
      </c>
      <c r="B3723" s="17" t="str">
        <f>IFERROR(VLOOKUP($F3723,'Location List'!$A$2:$T$644,19,FALSE),"")</f>
        <v>Chris Parenti</v>
      </c>
      <c r="C3723" s="17" t="str">
        <f>IFERROR(VLOOKUP($F3723,'Location List'!$A$2:$T$644,18,FALSE),"")</f>
        <v>Jose Urena</v>
      </c>
      <c r="D3723" s="17" t="str">
        <f>IFERROR(VLOOKUP($F3723,'Location List'!$A$2:$T$644,9,FALSE),"")</f>
        <v>Taurean Silas</v>
      </c>
      <c r="E3723" s="17" t="str">
        <f>IFERROR(VLOOKUP($F3723,'Location List'!$A$2:$T$644,2,FALSE),"")</f>
        <v>NANUET</v>
      </c>
      <c r="F3723" s="26">
        <v>849</v>
      </c>
      <c r="G3723" s="29" t="s">
        <v>3278</v>
      </c>
      <c r="H3723" s="29" t="s">
        <v>3509</v>
      </c>
      <c r="I3723" s="26">
        <v>199</v>
      </c>
      <c r="J3723" s="26">
        <v>218</v>
      </c>
      <c r="K3723" s="26">
        <v>0</v>
      </c>
      <c r="L3723" s="26">
        <v>16</v>
      </c>
      <c r="M3723" s="26">
        <v>417</v>
      </c>
      <c r="N3723" s="26">
        <v>792</v>
      </c>
      <c r="O3723" s="49">
        <v>1.899</v>
      </c>
    </row>
    <row r="3724" spans="1:15" ht="15" customHeight="1" x14ac:dyDescent="0.25">
      <c r="A3724" s="17" t="str">
        <f>IFERROR(VLOOKUP($F3724,'Location List'!$A$2:$T$644,20,FALSE),"")</f>
        <v>Chris Kelly</v>
      </c>
      <c r="B3724" s="17" t="str">
        <f>IFERROR(VLOOKUP($F3724,'Location List'!$A$2:$T$644,19,FALSE),"")</f>
        <v>Chris Parenti</v>
      </c>
      <c r="C3724" s="17" t="str">
        <f>IFERROR(VLOOKUP($F3724,'Location List'!$A$2:$T$644,18,FALSE),"")</f>
        <v>Jose Urena</v>
      </c>
      <c r="D3724" s="17" t="str">
        <f>IFERROR(VLOOKUP($F3724,'Location List'!$A$2:$T$644,9,FALSE),"")</f>
        <v>Taurean Silas</v>
      </c>
      <c r="E3724" s="17" t="str">
        <f>IFERROR(VLOOKUP($F3724,'Location List'!$A$2:$T$644,2,FALSE),"")</f>
        <v>NANUET</v>
      </c>
      <c r="F3724" s="26">
        <v>849</v>
      </c>
      <c r="G3724" s="29" t="s">
        <v>3278</v>
      </c>
      <c r="H3724" s="29" t="s">
        <v>3317</v>
      </c>
      <c r="I3724" s="26">
        <v>104</v>
      </c>
      <c r="J3724" s="26">
        <v>105</v>
      </c>
      <c r="K3724" s="26">
        <v>0</v>
      </c>
      <c r="L3724" s="26">
        <v>18</v>
      </c>
      <c r="M3724" s="26">
        <v>209</v>
      </c>
      <c r="N3724" s="26">
        <v>131</v>
      </c>
      <c r="O3724" s="49">
        <v>0.627</v>
      </c>
    </row>
    <row r="3725" spans="1:15" ht="15" customHeight="1" x14ac:dyDescent="0.25">
      <c r="A3725" s="17" t="str">
        <f>IFERROR(VLOOKUP($F3725,'Location List'!$A$2:$T$644,20,FALSE),"")</f>
        <v>Tim Kerum</v>
      </c>
      <c r="B3725" s="17" t="str">
        <f>IFERROR(VLOOKUP($F3725,'Location List'!$A$2:$T$644,19,FALSE),"")</f>
        <v>Troy Chaney</v>
      </c>
      <c r="C3725" s="17" t="str">
        <f>IFERROR(VLOOKUP($F3725,'Location List'!$A$2:$T$644,18,FALSE),"")</f>
        <v>Clarence Davidson</v>
      </c>
      <c r="D3725" s="17" t="str">
        <f>IFERROR(VLOOKUP($F3725,'Location List'!$A$2:$T$644,9,FALSE),"")</f>
        <v>LOUIS DEIGNAN</v>
      </c>
      <c r="E3725" s="17" t="str">
        <f>IFERROR(VLOOKUP($F3725,'Location List'!$A$2:$T$644,2,FALSE),"")</f>
        <v>EL PASO</v>
      </c>
      <c r="F3725" s="26">
        <v>850</v>
      </c>
      <c r="G3725" s="29" t="s">
        <v>3328</v>
      </c>
      <c r="H3725" s="29" t="s">
        <v>3450</v>
      </c>
      <c r="I3725" s="26">
        <v>261</v>
      </c>
      <c r="J3725" s="26">
        <v>75</v>
      </c>
      <c r="K3725" s="26">
        <v>0</v>
      </c>
      <c r="L3725" s="26">
        <v>13</v>
      </c>
      <c r="M3725" s="26">
        <v>336</v>
      </c>
      <c r="N3725" s="26">
        <v>2140</v>
      </c>
      <c r="O3725" s="49">
        <v>6.3689999999999998</v>
      </c>
    </row>
    <row r="3726" spans="1:15" ht="15" customHeight="1" x14ac:dyDescent="0.25">
      <c r="A3726" s="17" t="str">
        <f>IFERROR(VLOOKUP($F3726,'Location List'!$A$2:$T$644,20,FALSE),"")</f>
        <v>Tim Kerum</v>
      </c>
      <c r="B3726" s="17" t="str">
        <f>IFERROR(VLOOKUP($F3726,'Location List'!$A$2:$T$644,19,FALSE),"")</f>
        <v>Troy Chaney</v>
      </c>
      <c r="C3726" s="17" t="str">
        <f>IFERROR(VLOOKUP($F3726,'Location List'!$A$2:$T$644,18,FALSE),"")</f>
        <v>Clarence Davidson</v>
      </c>
      <c r="D3726" s="17" t="str">
        <f>IFERROR(VLOOKUP($F3726,'Location List'!$A$2:$T$644,9,FALSE),"")</f>
        <v>LOUIS DEIGNAN</v>
      </c>
      <c r="E3726" s="17" t="str">
        <f>IFERROR(VLOOKUP($F3726,'Location List'!$A$2:$T$644,2,FALSE),"")</f>
        <v>EL PASO</v>
      </c>
      <c r="F3726" s="26">
        <v>850</v>
      </c>
      <c r="G3726" s="29" t="s">
        <v>3272</v>
      </c>
      <c r="H3726" s="29" t="s">
        <v>3503</v>
      </c>
      <c r="I3726" s="26">
        <v>36</v>
      </c>
      <c r="J3726" s="26">
        <v>34</v>
      </c>
      <c r="K3726" s="26">
        <v>0</v>
      </c>
      <c r="L3726" s="26">
        <v>14</v>
      </c>
      <c r="M3726" s="26">
        <v>70</v>
      </c>
      <c r="N3726" s="26">
        <v>1091</v>
      </c>
      <c r="O3726" s="49">
        <v>15.586</v>
      </c>
    </row>
    <row r="3727" spans="1:15" ht="15" customHeight="1" x14ac:dyDescent="0.25">
      <c r="A3727" s="17" t="str">
        <f>IFERROR(VLOOKUP($F3727,'Location List'!$A$2:$T$644,20,FALSE),"")</f>
        <v>Tim Kerum</v>
      </c>
      <c r="B3727" s="17" t="str">
        <f>IFERROR(VLOOKUP($F3727,'Location List'!$A$2:$T$644,19,FALSE),"")</f>
        <v>Troy Chaney</v>
      </c>
      <c r="C3727" s="17" t="str">
        <f>IFERROR(VLOOKUP($F3727,'Location List'!$A$2:$T$644,18,FALSE),"")</f>
        <v>Clarence Davidson</v>
      </c>
      <c r="D3727" s="17" t="str">
        <f>IFERROR(VLOOKUP($F3727,'Location List'!$A$2:$T$644,9,FALSE),"")</f>
        <v>LOUIS DEIGNAN</v>
      </c>
      <c r="E3727" s="17" t="str">
        <f>IFERROR(VLOOKUP($F3727,'Location List'!$A$2:$T$644,2,FALSE),"")</f>
        <v>EL PASO</v>
      </c>
      <c r="F3727" s="26">
        <v>850</v>
      </c>
      <c r="G3727" s="29" t="s">
        <v>3276</v>
      </c>
      <c r="H3727" s="29" t="s">
        <v>3293</v>
      </c>
      <c r="I3727" s="26">
        <v>126</v>
      </c>
      <c r="J3727" s="26">
        <v>125</v>
      </c>
      <c r="K3727" s="26">
        <v>0</v>
      </c>
      <c r="L3727" s="26">
        <v>13</v>
      </c>
      <c r="M3727" s="26">
        <v>251</v>
      </c>
      <c r="N3727" s="26">
        <v>400</v>
      </c>
      <c r="O3727" s="49">
        <v>1.5940000000000001</v>
      </c>
    </row>
    <row r="3728" spans="1:15" ht="15" customHeight="1" x14ac:dyDescent="0.25">
      <c r="A3728" s="17" t="str">
        <f>IFERROR(VLOOKUP($F3728,'Location List'!$A$2:$T$644,20,FALSE),"")</f>
        <v>Tim Kerum</v>
      </c>
      <c r="B3728" s="17" t="str">
        <f>IFERROR(VLOOKUP($F3728,'Location List'!$A$2:$T$644,19,FALSE),"")</f>
        <v>Troy Chaney</v>
      </c>
      <c r="C3728" s="17" t="str">
        <f>IFERROR(VLOOKUP($F3728,'Location List'!$A$2:$T$644,18,FALSE),"")</f>
        <v>Clarence Davidson</v>
      </c>
      <c r="D3728" s="17" t="str">
        <f>IFERROR(VLOOKUP($F3728,'Location List'!$A$2:$T$644,9,FALSE),"")</f>
        <v>LOUIS DEIGNAN</v>
      </c>
      <c r="E3728" s="17" t="str">
        <f>IFERROR(VLOOKUP($F3728,'Location List'!$A$2:$T$644,2,FALSE),"")</f>
        <v>EL PASO</v>
      </c>
      <c r="F3728" s="26">
        <v>850</v>
      </c>
      <c r="G3728" s="29" t="s">
        <v>3276</v>
      </c>
      <c r="H3728" s="29" t="s">
        <v>3277</v>
      </c>
      <c r="I3728" s="26">
        <v>50</v>
      </c>
      <c r="J3728" s="26">
        <v>77</v>
      </c>
      <c r="K3728" s="26">
        <v>0</v>
      </c>
      <c r="L3728" s="26">
        <v>13</v>
      </c>
      <c r="M3728" s="26">
        <v>127</v>
      </c>
      <c r="N3728" s="26">
        <v>170</v>
      </c>
      <c r="O3728" s="49">
        <v>1.339</v>
      </c>
    </row>
    <row r="3729" spans="1:15" ht="15" customHeight="1" x14ac:dyDescent="0.25">
      <c r="A3729" s="17" t="str">
        <f>IFERROR(VLOOKUP($F3729,'Location List'!$A$2:$T$644,20,FALSE),"")</f>
        <v>Tim Kerum</v>
      </c>
      <c r="B3729" s="17" t="str">
        <f>IFERROR(VLOOKUP($F3729,'Location List'!$A$2:$T$644,19,FALSE),"")</f>
        <v>Troy Chaney</v>
      </c>
      <c r="C3729" s="17" t="str">
        <f>IFERROR(VLOOKUP($F3729,'Location List'!$A$2:$T$644,18,FALSE),"")</f>
        <v>Clarence Davidson</v>
      </c>
      <c r="D3729" s="17" t="str">
        <f>IFERROR(VLOOKUP($F3729,'Location List'!$A$2:$T$644,9,FALSE),"")</f>
        <v>LOUIS DEIGNAN</v>
      </c>
      <c r="E3729" s="17" t="str">
        <f>IFERROR(VLOOKUP($F3729,'Location List'!$A$2:$T$644,2,FALSE),"")</f>
        <v>EL PASO</v>
      </c>
      <c r="F3729" s="26">
        <v>850</v>
      </c>
      <c r="G3729" s="29" t="s">
        <v>3276</v>
      </c>
      <c r="H3729" s="29" t="s">
        <v>3320</v>
      </c>
      <c r="I3729" s="26">
        <v>52</v>
      </c>
      <c r="J3729" s="26">
        <v>91</v>
      </c>
      <c r="K3729" s="26">
        <v>0</v>
      </c>
      <c r="L3729" s="26">
        <v>13</v>
      </c>
      <c r="M3729" s="26">
        <v>143</v>
      </c>
      <c r="N3729" s="26">
        <v>223</v>
      </c>
      <c r="O3729" s="49">
        <v>1.5589999999999999</v>
      </c>
    </row>
    <row r="3730" spans="1:15" ht="15" customHeight="1" x14ac:dyDescent="0.25">
      <c r="A3730" s="17" t="str">
        <f>IFERROR(VLOOKUP($F3730,'Location List'!$A$2:$T$644,20,FALSE),"")</f>
        <v>Tim Kerum</v>
      </c>
      <c r="B3730" s="17" t="str">
        <f>IFERROR(VLOOKUP($F3730,'Location List'!$A$2:$T$644,19,FALSE),"")</f>
        <v>Troy Chaney</v>
      </c>
      <c r="C3730" s="17" t="str">
        <f>IFERROR(VLOOKUP($F3730,'Location List'!$A$2:$T$644,18,FALSE),"")</f>
        <v>Clarence Davidson</v>
      </c>
      <c r="D3730" s="17" t="str">
        <f>IFERROR(VLOOKUP($F3730,'Location List'!$A$2:$T$644,9,FALSE),"")</f>
        <v>LOUIS DEIGNAN</v>
      </c>
      <c r="E3730" s="17" t="str">
        <f>IFERROR(VLOOKUP($F3730,'Location List'!$A$2:$T$644,2,FALSE),"")</f>
        <v>EL PASO</v>
      </c>
      <c r="F3730" s="26">
        <v>850</v>
      </c>
      <c r="G3730" s="29" t="s">
        <v>3276</v>
      </c>
      <c r="H3730" s="29" t="s">
        <v>3626</v>
      </c>
      <c r="I3730" s="26">
        <v>68</v>
      </c>
      <c r="J3730" s="26">
        <v>98</v>
      </c>
      <c r="K3730" s="26">
        <v>0</v>
      </c>
      <c r="L3730" s="26">
        <v>13</v>
      </c>
      <c r="M3730" s="26">
        <v>166</v>
      </c>
      <c r="N3730" s="26">
        <v>283</v>
      </c>
      <c r="O3730" s="49">
        <v>1.7050000000000001</v>
      </c>
    </row>
    <row r="3731" spans="1:15" ht="15" customHeight="1" x14ac:dyDescent="0.25">
      <c r="A3731" s="17" t="str">
        <f>IFERROR(VLOOKUP($F3731,'Location List'!$A$2:$T$644,20,FALSE),"")</f>
        <v>Tim Kerum</v>
      </c>
      <c r="B3731" s="17" t="str">
        <f>IFERROR(VLOOKUP($F3731,'Location List'!$A$2:$T$644,19,FALSE),"")</f>
        <v>Troy Chaney</v>
      </c>
      <c r="C3731" s="17" t="str">
        <f>IFERROR(VLOOKUP($F3731,'Location List'!$A$2:$T$644,18,FALSE),"")</f>
        <v>Clarence Davidson</v>
      </c>
      <c r="D3731" s="17" t="str">
        <f>IFERROR(VLOOKUP($F3731,'Location List'!$A$2:$T$644,9,FALSE),"")</f>
        <v>LOUIS DEIGNAN</v>
      </c>
      <c r="E3731" s="17" t="str">
        <f>IFERROR(VLOOKUP($F3731,'Location List'!$A$2:$T$644,2,FALSE),"")</f>
        <v>EL PASO</v>
      </c>
      <c r="F3731" s="26">
        <v>850</v>
      </c>
      <c r="G3731" s="29" t="s">
        <v>3278</v>
      </c>
      <c r="H3731" s="29" t="s">
        <v>3412</v>
      </c>
      <c r="I3731" s="26">
        <v>114</v>
      </c>
      <c r="J3731" s="26">
        <v>279</v>
      </c>
      <c r="K3731" s="26">
        <v>0</v>
      </c>
      <c r="L3731" s="26">
        <v>15</v>
      </c>
      <c r="M3731" s="26">
        <v>393</v>
      </c>
      <c r="N3731" s="26">
        <v>406</v>
      </c>
      <c r="O3731" s="49">
        <v>1.0329999999999999</v>
      </c>
    </row>
    <row r="3732" spans="1:15" ht="15" customHeight="1" x14ac:dyDescent="0.25">
      <c r="A3732" s="17" t="str">
        <f>IFERROR(VLOOKUP($F3732,'Location List'!$A$2:$T$644,20,FALSE),"")</f>
        <v>Tim Kerum</v>
      </c>
      <c r="B3732" s="17" t="str">
        <f>IFERROR(VLOOKUP($F3732,'Location List'!$A$2:$T$644,19,FALSE),"")</f>
        <v>Troy Chaney</v>
      </c>
      <c r="C3732" s="17" t="str">
        <f>IFERROR(VLOOKUP($F3732,'Location List'!$A$2:$T$644,18,FALSE),"")</f>
        <v>Clarence Davidson</v>
      </c>
      <c r="D3732" s="17" t="str">
        <f>IFERROR(VLOOKUP($F3732,'Location List'!$A$2:$T$644,9,FALSE),"")</f>
        <v>LOUIS DEIGNAN</v>
      </c>
      <c r="E3732" s="17" t="str">
        <f>IFERROR(VLOOKUP($F3732,'Location List'!$A$2:$T$644,2,FALSE),"")</f>
        <v>EL PASO</v>
      </c>
      <c r="F3732" s="26">
        <v>850</v>
      </c>
      <c r="G3732" s="29" t="s">
        <v>3278</v>
      </c>
      <c r="H3732" s="29" t="s">
        <v>3442</v>
      </c>
      <c r="I3732" s="26">
        <v>77</v>
      </c>
      <c r="J3732" s="26">
        <v>204</v>
      </c>
      <c r="K3732" s="26">
        <v>0</v>
      </c>
      <c r="L3732" s="26">
        <v>15</v>
      </c>
      <c r="M3732" s="26">
        <v>281</v>
      </c>
      <c r="N3732" s="26">
        <v>104</v>
      </c>
      <c r="O3732" s="49">
        <v>0.37</v>
      </c>
    </row>
    <row r="3733" spans="1:15" ht="15" customHeight="1" x14ac:dyDescent="0.25">
      <c r="A3733" s="17" t="str">
        <f>IFERROR(VLOOKUP($F3733,'Location List'!$A$2:$T$644,20,FALSE),"")</f>
        <v>Tim Kerum</v>
      </c>
      <c r="B3733" s="17" t="str">
        <f>IFERROR(VLOOKUP($F3733,'Location List'!$A$2:$T$644,19,FALSE),"")</f>
        <v>Troy Chaney</v>
      </c>
      <c r="C3733" s="17" t="str">
        <f>IFERROR(VLOOKUP($F3733,'Location List'!$A$2:$T$644,18,FALSE),"")</f>
        <v>Clarence Davidson</v>
      </c>
      <c r="D3733" s="17" t="str">
        <f>IFERROR(VLOOKUP($F3733,'Location List'!$A$2:$T$644,9,FALSE),"")</f>
        <v>LOUIS DEIGNAN</v>
      </c>
      <c r="E3733" s="17" t="str">
        <f>IFERROR(VLOOKUP($F3733,'Location List'!$A$2:$T$644,2,FALSE),"")</f>
        <v>EL PASO</v>
      </c>
      <c r="F3733" s="26">
        <v>850</v>
      </c>
      <c r="G3733" s="29" t="s">
        <v>3278</v>
      </c>
      <c r="H3733" s="29" t="s">
        <v>3370</v>
      </c>
      <c r="I3733" s="26">
        <v>30</v>
      </c>
      <c r="J3733" s="26">
        <v>41</v>
      </c>
      <c r="K3733" s="26">
        <v>0</v>
      </c>
      <c r="L3733" s="26">
        <v>14</v>
      </c>
      <c r="M3733" s="26">
        <v>71</v>
      </c>
      <c r="N3733" s="26">
        <v>110</v>
      </c>
      <c r="O3733" s="49">
        <v>1.5489999999999999</v>
      </c>
    </row>
    <row r="3734" spans="1:15" ht="15" customHeight="1" x14ac:dyDescent="0.25">
      <c r="A3734" s="17" t="str">
        <f>IFERROR(VLOOKUP($F3734,'Location List'!$A$2:$T$644,20,FALSE),"")</f>
        <v>Tim Kerum</v>
      </c>
      <c r="B3734" s="17" t="str">
        <f>IFERROR(VLOOKUP($F3734,'Location List'!$A$2:$T$644,19,FALSE),"")</f>
        <v>Troy Chaney</v>
      </c>
      <c r="C3734" s="17" t="str">
        <f>IFERROR(VLOOKUP($F3734,'Location List'!$A$2:$T$644,18,FALSE),"")</f>
        <v>Clarence Davidson</v>
      </c>
      <c r="D3734" s="17" t="str">
        <f>IFERROR(VLOOKUP($F3734,'Location List'!$A$2:$T$644,9,FALSE),"")</f>
        <v>LOUIS DEIGNAN</v>
      </c>
      <c r="E3734" s="17" t="str">
        <f>IFERROR(VLOOKUP($F3734,'Location List'!$A$2:$T$644,2,FALSE),"")</f>
        <v>EL PASO</v>
      </c>
      <c r="F3734" s="26">
        <v>850</v>
      </c>
      <c r="G3734" s="29" t="s">
        <v>3278</v>
      </c>
      <c r="H3734" s="29" t="s">
        <v>3324</v>
      </c>
      <c r="I3734" s="26">
        <v>44</v>
      </c>
      <c r="J3734" s="26">
        <v>62</v>
      </c>
      <c r="K3734" s="26">
        <v>0</v>
      </c>
      <c r="L3734" s="26">
        <v>15</v>
      </c>
      <c r="M3734" s="26">
        <v>106</v>
      </c>
      <c r="N3734" s="26">
        <v>154</v>
      </c>
      <c r="O3734" s="49">
        <v>1.4530000000000001</v>
      </c>
    </row>
    <row r="3735" spans="1:15" ht="15" customHeight="1" x14ac:dyDescent="0.25">
      <c r="A3735" s="17" t="str">
        <f>IFERROR(VLOOKUP($F3735,'Location List'!$A$2:$T$644,20,FALSE),"")</f>
        <v>Tim Kerum</v>
      </c>
      <c r="B3735" s="17" t="str">
        <f>IFERROR(VLOOKUP($F3735,'Location List'!$A$2:$T$644,19,FALSE),"")</f>
        <v>Troy Chaney</v>
      </c>
      <c r="C3735" s="17" t="str">
        <f>IFERROR(VLOOKUP($F3735,'Location List'!$A$2:$T$644,18,FALSE),"")</f>
        <v>Clarence Davidson</v>
      </c>
      <c r="D3735" s="17" t="str">
        <f>IFERROR(VLOOKUP($F3735,'Location List'!$A$2:$T$644,9,FALSE),"")</f>
        <v>LOUIS DEIGNAN</v>
      </c>
      <c r="E3735" s="17" t="str">
        <f>IFERROR(VLOOKUP($F3735,'Location List'!$A$2:$T$644,2,FALSE),"")</f>
        <v>EL PASO</v>
      </c>
      <c r="F3735" s="26">
        <v>850</v>
      </c>
      <c r="G3735" s="29" t="s">
        <v>3278</v>
      </c>
      <c r="H3735" s="29" t="s">
        <v>3325</v>
      </c>
      <c r="I3735" s="26">
        <v>51</v>
      </c>
      <c r="J3735" s="26">
        <v>66</v>
      </c>
      <c r="K3735" s="26">
        <v>0</v>
      </c>
      <c r="L3735" s="26">
        <v>16</v>
      </c>
      <c r="M3735" s="26">
        <v>117</v>
      </c>
      <c r="N3735" s="26">
        <v>167</v>
      </c>
      <c r="O3735" s="49">
        <v>1.427</v>
      </c>
    </row>
    <row r="3736" spans="1:15" ht="15" customHeight="1" x14ac:dyDescent="0.25">
      <c r="A3736" s="17" t="str">
        <f>IFERROR(VLOOKUP($F3736,'Location List'!$A$2:$T$644,20,FALSE),"")</f>
        <v>Tim Kerum</v>
      </c>
      <c r="B3736" s="17" t="str">
        <f>IFERROR(VLOOKUP($F3736,'Location List'!$A$2:$T$644,19,FALSE),"")</f>
        <v>Troy Chaney</v>
      </c>
      <c r="C3736" s="17" t="str">
        <f>IFERROR(VLOOKUP($F3736,'Location List'!$A$2:$T$644,18,FALSE),"")</f>
        <v>Clarence Davidson</v>
      </c>
      <c r="D3736" s="17" t="str">
        <f>IFERROR(VLOOKUP($F3736,'Location List'!$A$2:$T$644,9,FALSE),"")</f>
        <v>LOUIS DEIGNAN</v>
      </c>
      <c r="E3736" s="17" t="str">
        <f>IFERROR(VLOOKUP($F3736,'Location List'!$A$2:$T$644,2,FALSE),"")</f>
        <v>EL PASO</v>
      </c>
      <c r="F3736" s="26">
        <v>850</v>
      </c>
      <c r="G3736" s="29" t="s">
        <v>3278</v>
      </c>
      <c r="H3736" s="29" t="s">
        <v>3281</v>
      </c>
      <c r="I3736" s="26">
        <v>20</v>
      </c>
      <c r="J3736" s="26">
        <v>52</v>
      </c>
      <c r="K3736" s="26">
        <v>0</v>
      </c>
      <c r="L3736" s="26">
        <v>16</v>
      </c>
      <c r="M3736" s="26">
        <v>72</v>
      </c>
      <c r="N3736" s="26">
        <v>123</v>
      </c>
      <c r="O3736" s="49">
        <v>1.708</v>
      </c>
    </row>
    <row r="3737" spans="1:15" ht="15" customHeight="1" x14ac:dyDescent="0.25">
      <c r="A3737" s="17" t="str">
        <f>IFERROR(VLOOKUP($F3737,'Location List'!$A$2:$T$644,20,FALSE),"")</f>
        <v>Tim Kerum</v>
      </c>
      <c r="B3737" s="17" t="str">
        <f>IFERROR(VLOOKUP($F3737,'Location List'!$A$2:$T$644,19,FALSE),"")</f>
        <v>Troy Chaney</v>
      </c>
      <c r="C3737" s="17" t="str">
        <f>IFERROR(VLOOKUP($F3737,'Location List'!$A$2:$T$644,18,FALSE),"")</f>
        <v>Clarence Davidson</v>
      </c>
      <c r="D3737" s="17" t="str">
        <f>IFERROR(VLOOKUP($F3737,'Location List'!$A$2:$T$644,9,FALSE),"")</f>
        <v>LOUIS DEIGNAN</v>
      </c>
      <c r="E3737" s="17" t="str">
        <f>IFERROR(VLOOKUP($F3737,'Location List'!$A$2:$T$644,2,FALSE),"")</f>
        <v>EL PASO</v>
      </c>
      <c r="F3737" s="26">
        <v>850</v>
      </c>
      <c r="G3737" s="29" t="s">
        <v>3278</v>
      </c>
      <c r="H3737" s="29" t="s">
        <v>3444</v>
      </c>
      <c r="I3737" s="26">
        <v>63</v>
      </c>
      <c r="J3737" s="26">
        <v>51</v>
      </c>
      <c r="K3737" s="26">
        <v>0</v>
      </c>
      <c r="L3737" s="26">
        <v>14</v>
      </c>
      <c r="M3737" s="26">
        <v>114</v>
      </c>
      <c r="N3737" s="26">
        <v>110</v>
      </c>
      <c r="O3737" s="49">
        <v>0.96499999999999997</v>
      </c>
    </row>
    <row r="3738" spans="1:15" ht="15" customHeight="1" x14ac:dyDescent="0.25">
      <c r="A3738" s="17" t="str">
        <f>IFERROR(VLOOKUP($F3738,'Location List'!$A$2:$T$644,20,FALSE),"")</f>
        <v>Tim Kerum</v>
      </c>
      <c r="B3738" s="17" t="str">
        <f>IFERROR(VLOOKUP($F3738,'Location List'!$A$2:$T$644,19,FALSE),"")</f>
        <v>Troy Chaney</v>
      </c>
      <c r="C3738" s="17" t="str">
        <f>IFERROR(VLOOKUP($F3738,'Location List'!$A$2:$T$644,18,FALSE),"")</f>
        <v>Clarence Davidson</v>
      </c>
      <c r="D3738" s="17" t="str">
        <f>IFERROR(VLOOKUP($F3738,'Location List'!$A$2:$T$644,9,FALSE),"")</f>
        <v>LOUIS DEIGNAN</v>
      </c>
      <c r="E3738" s="17" t="str">
        <f>IFERROR(VLOOKUP($F3738,'Location List'!$A$2:$T$644,2,FALSE),"")</f>
        <v>EL PASO</v>
      </c>
      <c r="F3738" s="26">
        <v>850</v>
      </c>
      <c r="G3738" s="29" t="s">
        <v>3278</v>
      </c>
      <c r="H3738" s="29" t="s">
        <v>3445</v>
      </c>
      <c r="I3738" s="26">
        <v>59</v>
      </c>
      <c r="J3738" s="26">
        <v>64</v>
      </c>
      <c r="K3738" s="26">
        <v>0</v>
      </c>
      <c r="L3738" s="26">
        <v>14</v>
      </c>
      <c r="M3738" s="26">
        <v>123</v>
      </c>
      <c r="N3738" s="26">
        <v>115</v>
      </c>
      <c r="O3738" s="49">
        <v>0.93500000000000005</v>
      </c>
    </row>
    <row r="3739" spans="1:15" ht="15" customHeight="1" x14ac:dyDescent="0.25">
      <c r="A3739" s="17" t="str">
        <f>IFERROR(VLOOKUP($F3739,'Location List'!$A$2:$T$644,20,FALSE),"")</f>
        <v>Tim Kerum</v>
      </c>
      <c r="B3739" s="17" t="str">
        <f>IFERROR(VLOOKUP($F3739,'Location List'!$A$2:$T$644,19,FALSE),"")</f>
        <v>Troy Chaney</v>
      </c>
      <c r="C3739" s="17" t="str">
        <f>IFERROR(VLOOKUP($F3739,'Location List'!$A$2:$T$644,18,FALSE),"")</f>
        <v>Clarence Davidson</v>
      </c>
      <c r="D3739" s="17" t="str">
        <f>IFERROR(VLOOKUP($F3739,'Location List'!$A$2:$T$644,9,FALSE),"")</f>
        <v>LOUIS DEIGNAN</v>
      </c>
      <c r="E3739" s="17" t="str">
        <f>IFERROR(VLOOKUP($F3739,'Location List'!$A$2:$T$644,2,FALSE),"")</f>
        <v>EL PASO</v>
      </c>
      <c r="F3739" s="26">
        <v>850</v>
      </c>
      <c r="G3739" s="29" t="s">
        <v>3278</v>
      </c>
      <c r="H3739" s="29" t="s">
        <v>3447</v>
      </c>
      <c r="I3739" s="26">
        <v>102</v>
      </c>
      <c r="J3739" s="26">
        <v>125</v>
      </c>
      <c r="K3739" s="26">
        <v>0</v>
      </c>
      <c r="L3739" s="26">
        <v>13</v>
      </c>
      <c r="M3739" s="26">
        <v>227</v>
      </c>
      <c r="N3739" s="26">
        <v>418</v>
      </c>
      <c r="O3739" s="49">
        <v>1.841</v>
      </c>
    </row>
    <row r="3740" spans="1:15" ht="15" customHeight="1" x14ac:dyDescent="0.25">
      <c r="A3740" s="17" t="str">
        <f>IFERROR(VLOOKUP($F3740,'Location List'!$A$2:$T$644,20,FALSE),"")</f>
        <v>Tim Kerum</v>
      </c>
      <c r="B3740" s="17" t="str">
        <f>IFERROR(VLOOKUP($F3740,'Location List'!$A$2:$T$644,19,FALSE),"")</f>
        <v>Troy Chaney</v>
      </c>
      <c r="C3740" s="17" t="str">
        <f>IFERROR(VLOOKUP($F3740,'Location List'!$A$2:$T$644,18,FALSE),"")</f>
        <v>Clarence Davidson</v>
      </c>
      <c r="D3740" s="17" t="str">
        <f>IFERROR(VLOOKUP($F3740,'Location List'!$A$2:$T$644,9,FALSE),"")</f>
        <v>LOUIS DEIGNAN</v>
      </c>
      <c r="E3740" s="17" t="str">
        <f>IFERROR(VLOOKUP($F3740,'Location List'!$A$2:$T$644,2,FALSE),"")</f>
        <v>EL PASO</v>
      </c>
      <c r="F3740" s="26">
        <v>852</v>
      </c>
      <c r="G3740" s="29" t="s">
        <v>3605</v>
      </c>
      <c r="H3740" s="29" t="s">
        <v>3283</v>
      </c>
      <c r="I3740" s="26">
        <v>44</v>
      </c>
      <c r="J3740" s="26">
        <v>119</v>
      </c>
      <c r="K3740" s="26">
        <v>0</v>
      </c>
      <c r="L3740" s="26">
        <v>14</v>
      </c>
      <c r="M3740" s="26">
        <v>163</v>
      </c>
      <c r="N3740" s="26">
        <v>1063</v>
      </c>
      <c r="O3740" s="49">
        <v>6.5209999999999999</v>
      </c>
    </row>
    <row r="3741" spans="1:15" ht="15" customHeight="1" x14ac:dyDescent="0.25">
      <c r="A3741" s="17" t="str">
        <f>IFERROR(VLOOKUP($F3741,'Location List'!$A$2:$T$644,20,FALSE),"")</f>
        <v>Tim Kerum</v>
      </c>
      <c r="B3741" s="17" t="str">
        <f>IFERROR(VLOOKUP($F3741,'Location List'!$A$2:$T$644,19,FALSE),"")</f>
        <v>Troy Chaney</v>
      </c>
      <c r="C3741" s="17" t="str">
        <f>IFERROR(VLOOKUP($F3741,'Location List'!$A$2:$T$644,18,FALSE),"")</f>
        <v>Clarence Davidson</v>
      </c>
      <c r="D3741" s="17" t="str">
        <f>IFERROR(VLOOKUP($F3741,'Location List'!$A$2:$T$644,9,FALSE),"")</f>
        <v>LOUIS DEIGNAN</v>
      </c>
      <c r="E3741" s="17" t="str">
        <f>IFERROR(VLOOKUP($F3741,'Location List'!$A$2:$T$644,2,FALSE),"")</f>
        <v>EL PASO</v>
      </c>
      <c r="F3741" s="26">
        <v>852</v>
      </c>
      <c r="G3741" s="29" t="s">
        <v>3328</v>
      </c>
      <c r="H3741" s="29" t="s">
        <v>3354</v>
      </c>
      <c r="I3741" s="26">
        <v>124</v>
      </c>
      <c r="J3741" s="26">
        <v>81</v>
      </c>
      <c r="K3741" s="26">
        <v>0</v>
      </c>
      <c r="L3741" s="26">
        <v>20</v>
      </c>
      <c r="M3741" s="26">
        <v>205</v>
      </c>
      <c r="N3741" s="26">
        <v>300</v>
      </c>
      <c r="O3741" s="49">
        <v>1.4630000000000001</v>
      </c>
    </row>
    <row r="3742" spans="1:15" ht="15" customHeight="1" x14ac:dyDescent="0.25">
      <c r="A3742" s="17" t="str">
        <f>IFERROR(VLOOKUP($F3742,'Location List'!$A$2:$T$644,20,FALSE),"")</f>
        <v>Tim Kerum</v>
      </c>
      <c r="B3742" s="17" t="str">
        <f>IFERROR(VLOOKUP($F3742,'Location List'!$A$2:$T$644,19,FALSE),"")</f>
        <v>Troy Chaney</v>
      </c>
      <c r="C3742" s="17" t="str">
        <f>IFERROR(VLOOKUP($F3742,'Location List'!$A$2:$T$644,18,FALSE),"")</f>
        <v>Clarence Davidson</v>
      </c>
      <c r="D3742" s="17" t="str">
        <f>IFERROR(VLOOKUP($F3742,'Location List'!$A$2:$T$644,9,FALSE),"")</f>
        <v>LOUIS DEIGNAN</v>
      </c>
      <c r="E3742" s="17" t="str">
        <f>IFERROR(VLOOKUP($F3742,'Location List'!$A$2:$T$644,2,FALSE),"")</f>
        <v>EL PASO</v>
      </c>
      <c r="F3742" s="26">
        <v>852</v>
      </c>
      <c r="G3742" s="29" t="s">
        <v>3328</v>
      </c>
      <c r="H3742" s="29" t="s">
        <v>3600</v>
      </c>
      <c r="I3742" s="26">
        <v>79</v>
      </c>
      <c r="J3742" s="26">
        <v>124</v>
      </c>
      <c r="K3742" s="26">
        <v>0</v>
      </c>
      <c r="L3742" s="26">
        <v>15</v>
      </c>
      <c r="M3742" s="26">
        <v>203</v>
      </c>
      <c r="N3742" s="26">
        <v>0</v>
      </c>
      <c r="O3742" s="49">
        <v>0</v>
      </c>
    </row>
    <row r="3743" spans="1:15" ht="15" customHeight="1" x14ac:dyDescent="0.25">
      <c r="A3743" s="17" t="str">
        <f>IFERROR(VLOOKUP($F3743,'Location List'!$A$2:$T$644,20,FALSE),"")</f>
        <v>Tim Kerum</v>
      </c>
      <c r="B3743" s="17" t="str">
        <f>IFERROR(VLOOKUP($F3743,'Location List'!$A$2:$T$644,19,FALSE),"")</f>
        <v>Troy Chaney</v>
      </c>
      <c r="C3743" s="17" t="str">
        <f>IFERROR(VLOOKUP($F3743,'Location List'!$A$2:$T$644,18,FALSE),"")</f>
        <v>Clarence Davidson</v>
      </c>
      <c r="D3743" s="17" t="str">
        <f>IFERROR(VLOOKUP($F3743,'Location List'!$A$2:$T$644,9,FALSE),"")</f>
        <v>LOUIS DEIGNAN</v>
      </c>
      <c r="E3743" s="17" t="str">
        <f>IFERROR(VLOOKUP($F3743,'Location List'!$A$2:$T$644,2,FALSE),"")</f>
        <v>EL PASO</v>
      </c>
      <c r="F3743" s="26">
        <v>852</v>
      </c>
      <c r="G3743" s="29" t="s">
        <v>3328</v>
      </c>
      <c r="H3743" s="29" t="s">
        <v>3522</v>
      </c>
      <c r="I3743" s="26">
        <v>378</v>
      </c>
      <c r="J3743" s="26">
        <v>192</v>
      </c>
      <c r="K3743" s="26">
        <v>0</v>
      </c>
      <c r="L3743" s="26">
        <v>21</v>
      </c>
      <c r="M3743" s="26">
        <v>570</v>
      </c>
      <c r="N3743" s="26">
        <v>1001</v>
      </c>
      <c r="O3743" s="49">
        <v>1.756</v>
      </c>
    </row>
    <row r="3744" spans="1:15" ht="15" customHeight="1" x14ac:dyDescent="0.25">
      <c r="A3744" s="17" t="str">
        <f>IFERROR(VLOOKUP($F3744,'Location List'!$A$2:$T$644,20,FALSE),"")</f>
        <v>Tim Kerum</v>
      </c>
      <c r="B3744" s="17" t="str">
        <f>IFERROR(VLOOKUP($F3744,'Location List'!$A$2:$T$644,19,FALSE),"")</f>
        <v>Troy Chaney</v>
      </c>
      <c r="C3744" s="17" t="str">
        <f>IFERROR(VLOOKUP($F3744,'Location List'!$A$2:$T$644,18,FALSE),"")</f>
        <v>Clarence Davidson</v>
      </c>
      <c r="D3744" s="17" t="str">
        <f>IFERROR(VLOOKUP($F3744,'Location List'!$A$2:$T$644,9,FALSE),"")</f>
        <v>LOUIS DEIGNAN</v>
      </c>
      <c r="E3744" s="17" t="str">
        <f>IFERROR(VLOOKUP($F3744,'Location List'!$A$2:$T$644,2,FALSE),"")</f>
        <v>EL PASO</v>
      </c>
      <c r="F3744" s="26">
        <v>852</v>
      </c>
      <c r="G3744" s="29" t="s">
        <v>3272</v>
      </c>
      <c r="H3744" s="29" t="s">
        <v>3583</v>
      </c>
      <c r="I3744" s="26">
        <v>65</v>
      </c>
      <c r="J3744" s="26">
        <v>37</v>
      </c>
      <c r="K3744" s="26">
        <v>0</v>
      </c>
      <c r="L3744" s="26">
        <v>18</v>
      </c>
      <c r="M3744" s="26">
        <v>102</v>
      </c>
      <c r="N3744" s="26">
        <v>200</v>
      </c>
      <c r="O3744" s="49">
        <v>1.9610000000000001</v>
      </c>
    </row>
    <row r="3745" spans="1:15" ht="15" customHeight="1" x14ac:dyDescent="0.25">
      <c r="A3745" s="17" t="str">
        <f>IFERROR(VLOOKUP($F3745,'Location List'!$A$2:$T$644,20,FALSE),"")</f>
        <v>Tim Kerum</v>
      </c>
      <c r="B3745" s="17" t="str">
        <f>IFERROR(VLOOKUP($F3745,'Location List'!$A$2:$T$644,19,FALSE),"")</f>
        <v>Troy Chaney</v>
      </c>
      <c r="C3745" s="17" t="str">
        <f>IFERROR(VLOOKUP($F3745,'Location List'!$A$2:$T$644,18,FALSE),"")</f>
        <v>Clarence Davidson</v>
      </c>
      <c r="D3745" s="17" t="str">
        <f>IFERROR(VLOOKUP($F3745,'Location List'!$A$2:$T$644,9,FALSE),"")</f>
        <v>LOUIS DEIGNAN</v>
      </c>
      <c r="E3745" s="17" t="str">
        <f>IFERROR(VLOOKUP($F3745,'Location List'!$A$2:$T$644,2,FALSE),"")</f>
        <v>EL PASO</v>
      </c>
      <c r="F3745" s="26">
        <v>852</v>
      </c>
      <c r="G3745" s="29" t="s">
        <v>3272</v>
      </c>
      <c r="H3745" s="29" t="s">
        <v>3544</v>
      </c>
      <c r="I3745" s="26">
        <v>86</v>
      </c>
      <c r="J3745" s="26">
        <v>72</v>
      </c>
      <c r="K3745" s="26">
        <v>0</v>
      </c>
      <c r="L3745" s="26">
        <v>22</v>
      </c>
      <c r="M3745" s="26">
        <v>158</v>
      </c>
      <c r="N3745" s="26">
        <v>290</v>
      </c>
      <c r="O3745" s="49">
        <v>1.835</v>
      </c>
    </row>
    <row r="3746" spans="1:15" ht="15" customHeight="1" x14ac:dyDescent="0.25">
      <c r="A3746" s="17" t="str">
        <f>IFERROR(VLOOKUP($F3746,'Location List'!$A$2:$T$644,20,FALSE),"")</f>
        <v>Tim Kerum</v>
      </c>
      <c r="B3746" s="17" t="str">
        <f>IFERROR(VLOOKUP($F3746,'Location List'!$A$2:$T$644,19,FALSE),"")</f>
        <v>Troy Chaney</v>
      </c>
      <c r="C3746" s="17" t="str">
        <f>IFERROR(VLOOKUP($F3746,'Location List'!$A$2:$T$644,18,FALSE),"")</f>
        <v>Clarence Davidson</v>
      </c>
      <c r="D3746" s="17" t="str">
        <f>IFERROR(VLOOKUP($F3746,'Location List'!$A$2:$T$644,9,FALSE),"")</f>
        <v>LOUIS DEIGNAN</v>
      </c>
      <c r="E3746" s="17" t="str">
        <f>IFERROR(VLOOKUP($F3746,'Location List'!$A$2:$T$644,2,FALSE),"")</f>
        <v>EL PASO</v>
      </c>
      <c r="F3746" s="26">
        <v>852</v>
      </c>
      <c r="G3746" s="29" t="s">
        <v>3278</v>
      </c>
      <c r="H3746" s="29" t="s">
        <v>3302</v>
      </c>
      <c r="I3746" s="26">
        <v>102</v>
      </c>
      <c r="J3746" s="26">
        <v>48</v>
      </c>
      <c r="K3746" s="26">
        <v>0</v>
      </c>
      <c r="L3746" s="26">
        <v>18</v>
      </c>
      <c r="M3746" s="26">
        <v>150</v>
      </c>
      <c r="N3746" s="26">
        <v>955</v>
      </c>
      <c r="O3746" s="49">
        <v>6.367</v>
      </c>
    </row>
    <row r="3747" spans="1:15" ht="15" customHeight="1" x14ac:dyDescent="0.25">
      <c r="A3747" s="17" t="str">
        <f>IFERROR(VLOOKUP($F3747,'Location List'!$A$2:$T$644,20,FALSE),"")</f>
        <v>Tim Kerum</v>
      </c>
      <c r="B3747" s="17" t="str">
        <f>IFERROR(VLOOKUP($F3747,'Location List'!$A$2:$T$644,19,FALSE),"")</f>
        <v>Troy Chaney</v>
      </c>
      <c r="C3747" s="17" t="str">
        <f>IFERROR(VLOOKUP($F3747,'Location List'!$A$2:$T$644,18,FALSE),"")</f>
        <v>Clarence Davidson</v>
      </c>
      <c r="D3747" s="17" t="str">
        <f>IFERROR(VLOOKUP($F3747,'Location List'!$A$2:$T$644,9,FALSE),"")</f>
        <v>LOUIS DEIGNAN</v>
      </c>
      <c r="E3747" s="17" t="str">
        <f>IFERROR(VLOOKUP($F3747,'Location List'!$A$2:$T$644,2,FALSE),"")</f>
        <v>EL PASO</v>
      </c>
      <c r="F3747" s="26">
        <v>852</v>
      </c>
      <c r="G3747" s="29" t="s">
        <v>3278</v>
      </c>
      <c r="H3747" s="29" t="s">
        <v>3287</v>
      </c>
      <c r="I3747" s="26">
        <v>100</v>
      </c>
      <c r="J3747" s="26">
        <v>40</v>
      </c>
      <c r="K3747" s="26">
        <v>0</v>
      </c>
      <c r="L3747" s="26">
        <v>15</v>
      </c>
      <c r="M3747" s="26">
        <v>140</v>
      </c>
      <c r="N3747" s="26">
        <v>200</v>
      </c>
      <c r="O3747" s="49">
        <v>1.429</v>
      </c>
    </row>
    <row r="3748" spans="1:15" ht="15" customHeight="1" x14ac:dyDescent="0.25">
      <c r="A3748" s="17" t="str">
        <f>IFERROR(VLOOKUP($F3748,'Location List'!$A$2:$T$644,20,FALSE),"")</f>
        <v>Bill Eich</v>
      </c>
      <c r="B3748" s="17" t="str">
        <f>IFERROR(VLOOKUP($F3748,'Location List'!$A$2:$T$644,19,FALSE),"")</f>
        <v>David Garcia</v>
      </c>
      <c r="C3748" s="17" t="str">
        <f>IFERROR(VLOOKUP($F3748,'Location List'!$A$2:$T$644,18,FALSE),"")</f>
        <v>Jesus Gracia</v>
      </c>
      <c r="D3748" s="17" t="str">
        <f>IFERROR(VLOOKUP($F3748,'Location List'!$A$2:$T$644,9,FALSE),"")</f>
        <v>WILLIAM PRESSEL</v>
      </c>
      <c r="E3748" s="17" t="str">
        <f>IFERROR(VLOOKUP($F3748,'Location List'!$A$2:$T$644,2,FALSE),"")</f>
        <v>BROWNSVILLE</v>
      </c>
      <c r="F3748" s="26">
        <v>853</v>
      </c>
      <c r="G3748" s="29" t="s">
        <v>3328</v>
      </c>
      <c r="H3748" s="29" t="s">
        <v>3456</v>
      </c>
      <c r="I3748" s="26">
        <v>11</v>
      </c>
      <c r="J3748" s="26">
        <v>17</v>
      </c>
      <c r="K3748" s="26">
        <v>0</v>
      </c>
      <c r="L3748" s="26">
        <v>4</v>
      </c>
      <c r="M3748" s="26">
        <v>28</v>
      </c>
      <c r="N3748" s="26">
        <v>321</v>
      </c>
      <c r="O3748" s="49">
        <v>11.464</v>
      </c>
    </row>
    <row r="3749" spans="1:15" ht="15" customHeight="1" x14ac:dyDescent="0.25">
      <c r="A3749" s="17" t="str">
        <f>IFERROR(VLOOKUP($F3749,'Location List'!$A$2:$T$644,20,FALSE),"")</f>
        <v>Bill Eich</v>
      </c>
      <c r="B3749" s="17" t="str">
        <f>IFERROR(VLOOKUP($F3749,'Location List'!$A$2:$T$644,19,FALSE),"")</f>
        <v>David Garcia</v>
      </c>
      <c r="C3749" s="17" t="str">
        <f>IFERROR(VLOOKUP($F3749,'Location List'!$A$2:$T$644,18,FALSE),"")</f>
        <v>Jesus Gracia</v>
      </c>
      <c r="D3749" s="17" t="str">
        <f>IFERROR(VLOOKUP($F3749,'Location List'!$A$2:$T$644,9,FALSE),"")</f>
        <v>WILLIAM PRESSEL</v>
      </c>
      <c r="E3749" s="17" t="str">
        <f>IFERROR(VLOOKUP($F3749,'Location List'!$A$2:$T$644,2,FALSE),"")</f>
        <v>BROWNSVILLE</v>
      </c>
      <c r="F3749" s="26">
        <v>853</v>
      </c>
      <c r="G3749" s="29" t="s">
        <v>3272</v>
      </c>
      <c r="H3749" s="29" t="s">
        <v>3394</v>
      </c>
      <c r="I3749" s="26">
        <v>291</v>
      </c>
      <c r="J3749" s="26">
        <v>223</v>
      </c>
      <c r="K3749" s="26">
        <v>0</v>
      </c>
      <c r="L3749" s="26">
        <v>14</v>
      </c>
      <c r="M3749" s="26">
        <v>514</v>
      </c>
      <c r="N3749" s="26">
        <v>749</v>
      </c>
      <c r="O3749" s="49">
        <v>1.4570000000000001</v>
      </c>
    </row>
    <row r="3750" spans="1:15" ht="15" customHeight="1" x14ac:dyDescent="0.25">
      <c r="A3750" s="17" t="str">
        <f>IFERROR(VLOOKUP($F3750,'Location List'!$A$2:$T$644,20,FALSE),"")</f>
        <v>Bill Eich</v>
      </c>
      <c r="B3750" s="17" t="str">
        <f>IFERROR(VLOOKUP($F3750,'Location List'!$A$2:$T$644,19,FALSE),"")</f>
        <v>David Garcia</v>
      </c>
      <c r="C3750" s="17" t="str">
        <f>IFERROR(VLOOKUP($F3750,'Location List'!$A$2:$T$644,18,FALSE),"")</f>
        <v>Jesus Gracia</v>
      </c>
      <c r="D3750" s="17" t="str">
        <f>IFERROR(VLOOKUP($F3750,'Location List'!$A$2:$T$644,9,FALSE),"")</f>
        <v>WILLIAM PRESSEL</v>
      </c>
      <c r="E3750" s="17" t="str">
        <f>IFERROR(VLOOKUP($F3750,'Location List'!$A$2:$T$644,2,FALSE),"")</f>
        <v>BROWNSVILLE</v>
      </c>
      <c r="F3750" s="26">
        <v>853</v>
      </c>
      <c r="G3750" s="29" t="s">
        <v>3272</v>
      </c>
      <c r="H3750" s="29" t="s">
        <v>3543</v>
      </c>
      <c r="I3750" s="26">
        <v>417</v>
      </c>
      <c r="J3750" s="26">
        <v>231</v>
      </c>
      <c r="K3750" s="26">
        <v>0</v>
      </c>
      <c r="L3750" s="26">
        <v>23</v>
      </c>
      <c r="M3750" s="26">
        <v>648</v>
      </c>
      <c r="N3750" s="26">
        <v>1166</v>
      </c>
      <c r="O3750" s="49">
        <v>1.7989999999999999</v>
      </c>
    </row>
    <row r="3751" spans="1:15" ht="15" customHeight="1" x14ac:dyDescent="0.25">
      <c r="A3751" s="17" t="str">
        <f>IFERROR(VLOOKUP($F3751,'Location List'!$A$2:$T$644,20,FALSE),"")</f>
        <v>Bill Eich</v>
      </c>
      <c r="B3751" s="17" t="str">
        <f>IFERROR(VLOOKUP($F3751,'Location List'!$A$2:$T$644,19,FALSE),"")</f>
        <v>David Garcia</v>
      </c>
      <c r="C3751" s="17" t="str">
        <f>IFERROR(VLOOKUP($F3751,'Location List'!$A$2:$T$644,18,FALSE),"")</f>
        <v>Jesus Gracia</v>
      </c>
      <c r="D3751" s="17" t="str">
        <f>IFERROR(VLOOKUP($F3751,'Location List'!$A$2:$T$644,9,FALSE),"")</f>
        <v>WILLIAM PRESSEL</v>
      </c>
      <c r="E3751" s="17" t="str">
        <f>IFERROR(VLOOKUP($F3751,'Location List'!$A$2:$T$644,2,FALSE),"")</f>
        <v>BROWNSVILLE</v>
      </c>
      <c r="F3751" s="26">
        <v>853</v>
      </c>
      <c r="G3751" s="29" t="s">
        <v>3276</v>
      </c>
      <c r="H3751" s="29" t="s">
        <v>3401</v>
      </c>
      <c r="I3751" s="26">
        <v>265</v>
      </c>
      <c r="J3751" s="26">
        <v>169</v>
      </c>
      <c r="K3751" s="26">
        <v>0</v>
      </c>
      <c r="L3751" s="26">
        <v>17</v>
      </c>
      <c r="M3751" s="26">
        <v>434</v>
      </c>
      <c r="N3751" s="26">
        <v>862</v>
      </c>
      <c r="O3751" s="49">
        <v>1.986</v>
      </c>
    </row>
    <row r="3752" spans="1:15" ht="15" customHeight="1" x14ac:dyDescent="0.25">
      <c r="A3752" s="17" t="str">
        <f>IFERROR(VLOOKUP($F3752,'Location List'!$A$2:$T$644,20,FALSE),"")</f>
        <v>Bill Eich</v>
      </c>
      <c r="B3752" s="17" t="str">
        <f>IFERROR(VLOOKUP($F3752,'Location List'!$A$2:$T$644,19,FALSE),"")</f>
        <v>David Garcia</v>
      </c>
      <c r="C3752" s="17" t="str">
        <f>IFERROR(VLOOKUP($F3752,'Location List'!$A$2:$T$644,18,FALSE),"")</f>
        <v>Jesus Gracia</v>
      </c>
      <c r="D3752" s="17" t="str">
        <f>IFERROR(VLOOKUP($F3752,'Location List'!$A$2:$T$644,9,FALSE),"")</f>
        <v>WILLIAM PRESSEL</v>
      </c>
      <c r="E3752" s="17" t="str">
        <f>IFERROR(VLOOKUP($F3752,'Location List'!$A$2:$T$644,2,FALSE),"")</f>
        <v>BROWNSVILLE</v>
      </c>
      <c r="F3752" s="26">
        <v>853</v>
      </c>
      <c r="G3752" s="29" t="s">
        <v>3276</v>
      </c>
      <c r="H3752" s="29" t="s">
        <v>3277</v>
      </c>
      <c r="I3752" s="26">
        <v>109</v>
      </c>
      <c r="J3752" s="26">
        <v>73</v>
      </c>
      <c r="K3752" s="26">
        <v>0</v>
      </c>
      <c r="L3752" s="26">
        <v>14</v>
      </c>
      <c r="M3752" s="26">
        <v>182</v>
      </c>
      <c r="N3752" s="26">
        <v>341</v>
      </c>
      <c r="O3752" s="49">
        <v>1.8740000000000001</v>
      </c>
    </row>
    <row r="3753" spans="1:15" ht="15" customHeight="1" x14ac:dyDescent="0.25">
      <c r="A3753" s="17" t="str">
        <f>IFERROR(VLOOKUP($F3753,'Location List'!$A$2:$T$644,20,FALSE),"")</f>
        <v>Bill Eich</v>
      </c>
      <c r="B3753" s="17" t="str">
        <f>IFERROR(VLOOKUP($F3753,'Location List'!$A$2:$T$644,19,FALSE),"")</f>
        <v>David Garcia</v>
      </c>
      <c r="C3753" s="17" t="str">
        <f>IFERROR(VLOOKUP($F3753,'Location List'!$A$2:$T$644,18,FALSE),"")</f>
        <v>Jesus Gracia</v>
      </c>
      <c r="D3753" s="17" t="str">
        <f>IFERROR(VLOOKUP($F3753,'Location List'!$A$2:$T$644,9,FALSE),"")</f>
        <v>WILLIAM PRESSEL</v>
      </c>
      <c r="E3753" s="17" t="str">
        <f>IFERROR(VLOOKUP($F3753,'Location List'!$A$2:$T$644,2,FALSE),"")</f>
        <v>BROWNSVILLE</v>
      </c>
      <c r="F3753" s="26">
        <v>853</v>
      </c>
      <c r="G3753" s="29" t="s">
        <v>3276</v>
      </c>
      <c r="H3753" s="29" t="s">
        <v>3501</v>
      </c>
      <c r="I3753" s="26">
        <v>1080</v>
      </c>
      <c r="J3753" s="26">
        <v>483</v>
      </c>
      <c r="K3753" s="26">
        <v>0</v>
      </c>
      <c r="L3753" s="26">
        <v>14</v>
      </c>
      <c r="M3753" s="26">
        <v>1563</v>
      </c>
      <c r="N3753" s="26">
        <v>9869</v>
      </c>
      <c r="O3753" s="49">
        <v>6.3140000000000001</v>
      </c>
    </row>
    <row r="3754" spans="1:15" ht="15" customHeight="1" x14ac:dyDescent="0.25">
      <c r="A3754" s="17" t="str">
        <f>IFERROR(VLOOKUP($F3754,'Location List'!$A$2:$T$644,20,FALSE),"")</f>
        <v>Bill Eich</v>
      </c>
      <c r="B3754" s="17" t="str">
        <f>IFERROR(VLOOKUP($F3754,'Location List'!$A$2:$T$644,19,FALSE),"")</f>
        <v>David Garcia</v>
      </c>
      <c r="C3754" s="17" t="str">
        <f>IFERROR(VLOOKUP($F3754,'Location List'!$A$2:$T$644,18,FALSE),"")</f>
        <v>Jesus Gracia</v>
      </c>
      <c r="D3754" s="17" t="str">
        <f>IFERROR(VLOOKUP($F3754,'Location List'!$A$2:$T$644,9,FALSE),"")</f>
        <v>WILLIAM PRESSEL</v>
      </c>
      <c r="E3754" s="17" t="str">
        <f>IFERROR(VLOOKUP($F3754,'Location List'!$A$2:$T$644,2,FALSE),"")</f>
        <v>BROWNSVILLE</v>
      </c>
      <c r="F3754" s="26">
        <v>853</v>
      </c>
      <c r="G3754" s="29" t="s">
        <v>3278</v>
      </c>
      <c r="H3754" s="29" t="s">
        <v>3297</v>
      </c>
      <c r="I3754" s="26">
        <v>270</v>
      </c>
      <c r="J3754" s="26">
        <v>155</v>
      </c>
      <c r="K3754" s="26">
        <v>0</v>
      </c>
      <c r="L3754" s="26">
        <v>14</v>
      </c>
      <c r="M3754" s="26">
        <v>425</v>
      </c>
      <c r="N3754" s="26">
        <v>494</v>
      </c>
      <c r="O3754" s="49">
        <v>1.1619999999999999</v>
      </c>
    </row>
    <row r="3755" spans="1:15" ht="15" customHeight="1" x14ac:dyDescent="0.25">
      <c r="A3755" s="17" t="str">
        <f>IFERROR(VLOOKUP($F3755,'Location List'!$A$2:$T$644,20,FALSE),"")</f>
        <v>Bill Eich</v>
      </c>
      <c r="B3755" s="17" t="str">
        <f>IFERROR(VLOOKUP($F3755,'Location List'!$A$2:$T$644,19,FALSE),"")</f>
        <v>David Garcia</v>
      </c>
      <c r="C3755" s="17" t="str">
        <f>IFERROR(VLOOKUP($F3755,'Location List'!$A$2:$T$644,18,FALSE),"")</f>
        <v>Jesus Gracia</v>
      </c>
      <c r="D3755" s="17" t="str">
        <f>IFERROR(VLOOKUP($F3755,'Location List'!$A$2:$T$644,9,FALSE),"")</f>
        <v>WILLIAM PRESSEL</v>
      </c>
      <c r="E3755" s="17" t="str">
        <f>IFERROR(VLOOKUP($F3755,'Location List'!$A$2:$T$644,2,FALSE),"")</f>
        <v>BROWNSVILLE</v>
      </c>
      <c r="F3755" s="26">
        <v>853</v>
      </c>
      <c r="G3755" s="29" t="s">
        <v>3278</v>
      </c>
      <c r="H3755" s="29" t="s">
        <v>3358</v>
      </c>
      <c r="I3755" s="26">
        <v>653</v>
      </c>
      <c r="J3755" s="26">
        <v>350</v>
      </c>
      <c r="K3755" s="26">
        <v>0</v>
      </c>
      <c r="L3755" s="26">
        <v>18</v>
      </c>
      <c r="M3755" s="26">
        <v>1003</v>
      </c>
      <c r="N3755" s="26">
        <v>7193</v>
      </c>
      <c r="O3755" s="49">
        <v>7.1710000000000003</v>
      </c>
    </row>
    <row r="3756" spans="1:15" ht="15" customHeight="1" x14ac:dyDescent="0.25">
      <c r="A3756" s="17" t="str">
        <f>IFERROR(VLOOKUP($F3756,'Location List'!$A$2:$T$644,20,FALSE),"")</f>
        <v>Bill Eich</v>
      </c>
      <c r="B3756" s="17" t="str">
        <f>IFERROR(VLOOKUP($F3756,'Location List'!$A$2:$T$644,19,FALSE),"")</f>
        <v>David Garcia</v>
      </c>
      <c r="C3756" s="17" t="str">
        <f>IFERROR(VLOOKUP($F3756,'Location List'!$A$2:$T$644,18,FALSE),"")</f>
        <v>Jesus Gracia</v>
      </c>
      <c r="D3756" s="17" t="str">
        <f>IFERROR(VLOOKUP($F3756,'Location List'!$A$2:$T$644,9,FALSE),"")</f>
        <v>WILLIAM PRESSEL</v>
      </c>
      <c r="E3756" s="17" t="str">
        <f>IFERROR(VLOOKUP($F3756,'Location List'!$A$2:$T$644,2,FALSE),"")</f>
        <v>BROWNSVILLE</v>
      </c>
      <c r="F3756" s="26">
        <v>853</v>
      </c>
      <c r="G3756" s="29" t="s">
        <v>3278</v>
      </c>
      <c r="H3756" s="29" t="s">
        <v>3412</v>
      </c>
      <c r="I3756" s="26">
        <v>213</v>
      </c>
      <c r="J3756" s="26">
        <v>85</v>
      </c>
      <c r="K3756" s="26">
        <v>0</v>
      </c>
      <c r="L3756" s="26">
        <v>19</v>
      </c>
      <c r="M3756" s="26">
        <v>298</v>
      </c>
      <c r="N3756" s="26">
        <v>537</v>
      </c>
      <c r="O3756" s="49">
        <v>1.802</v>
      </c>
    </row>
    <row r="3757" spans="1:15" ht="15" customHeight="1" x14ac:dyDescent="0.25">
      <c r="A3757" s="17" t="str">
        <f>IFERROR(VLOOKUP($F3757,'Location List'!$A$2:$T$644,20,FALSE),"")</f>
        <v>Bill Eich</v>
      </c>
      <c r="B3757" s="17" t="str">
        <f>IFERROR(VLOOKUP($F3757,'Location List'!$A$2:$T$644,19,FALSE),"")</f>
        <v>David Garcia</v>
      </c>
      <c r="C3757" s="17" t="str">
        <f>IFERROR(VLOOKUP($F3757,'Location List'!$A$2:$T$644,18,FALSE),"")</f>
        <v>Jesus Gracia</v>
      </c>
      <c r="D3757" s="17" t="str">
        <f>IFERROR(VLOOKUP($F3757,'Location List'!$A$2:$T$644,9,FALSE),"")</f>
        <v>WILLIAM PRESSEL</v>
      </c>
      <c r="E3757" s="17" t="str">
        <f>IFERROR(VLOOKUP($F3757,'Location List'!$A$2:$T$644,2,FALSE),"")</f>
        <v>BROWNSVILLE</v>
      </c>
      <c r="F3757" s="26">
        <v>853</v>
      </c>
      <c r="G3757" s="29" t="s">
        <v>3278</v>
      </c>
      <c r="H3757" s="29" t="s">
        <v>3361</v>
      </c>
      <c r="I3757" s="26">
        <v>304</v>
      </c>
      <c r="J3757" s="26">
        <v>136</v>
      </c>
      <c r="K3757" s="26">
        <v>0</v>
      </c>
      <c r="L3757" s="26">
        <v>21</v>
      </c>
      <c r="M3757" s="26">
        <v>440</v>
      </c>
      <c r="N3757" s="26">
        <v>874</v>
      </c>
      <c r="O3757" s="49">
        <v>1.986</v>
      </c>
    </row>
    <row r="3758" spans="1:15" ht="15" customHeight="1" x14ac:dyDescent="0.25">
      <c r="A3758" s="17" t="str">
        <f>IFERROR(VLOOKUP($F3758,'Location List'!$A$2:$T$644,20,FALSE),"")</f>
        <v>Bill Eich</v>
      </c>
      <c r="B3758" s="17" t="str">
        <f>IFERROR(VLOOKUP($F3758,'Location List'!$A$2:$T$644,19,FALSE),"")</f>
        <v>David Garcia</v>
      </c>
      <c r="C3758" s="17" t="str">
        <f>IFERROR(VLOOKUP($F3758,'Location List'!$A$2:$T$644,18,FALSE),"")</f>
        <v>Jesus Gracia</v>
      </c>
      <c r="D3758" s="17" t="str">
        <f>IFERROR(VLOOKUP($F3758,'Location List'!$A$2:$T$644,9,FALSE),"")</f>
        <v>WILLIAM PRESSEL</v>
      </c>
      <c r="E3758" s="17" t="str">
        <f>IFERROR(VLOOKUP($F3758,'Location List'!$A$2:$T$644,2,FALSE),"")</f>
        <v>BROWNSVILLE</v>
      </c>
      <c r="F3758" s="26">
        <v>853</v>
      </c>
      <c r="G3758" s="29" t="s">
        <v>3278</v>
      </c>
      <c r="H3758" s="29" t="s">
        <v>3362</v>
      </c>
      <c r="I3758" s="26">
        <v>567</v>
      </c>
      <c r="J3758" s="26">
        <v>78</v>
      </c>
      <c r="K3758" s="26">
        <v>0</v>
      </c>
      <c r="L3758" s="26">
        <v>19</v>
      </c>
      <c r="M3758" s="26">
        <v>645</v>
      </c>
      <c r="N3758" s="26">
        <v>1226</v>
      </c>
      <c r="O3758" s="49">
        <v>1.901</v>
      </c>
    </row>
    <row r="3759" spans="1:15" ht="15" customHeight="1" x14ac:dyDescent="0.25">
      <c r="A3759" s="17" t="str">
        <f>IFERROR(VLOOKUP($F3759,'Location List'!$A$2:$T$644,20,FALSE),"")</f>
        <v>Bill Eich</v>
      </c>
      <c r="B3759" s="17" t="str">
        <f>IFERROR(VLOOKUP($F3759,'Location List'!$A$2:$T$644,19,FALSE),"")</f>
        <v>David Garcia</v>
      </c>
      <c r="C3759" s="17" t="str">
        <f>IFERROR(VLOOKUP($F3759,'Location List'!$A$2:$T$644,18,FALSE),"")</f>
        <v>Jesus Gracia</v>
      </c>
      <c r="D3759" s="17" t="str">
        <f>IFERROR(VLOOKUP($F3759,'Location List'!$A$2:$T$644,9,FALSE),"")</f>
        <v>WILLIAM PRESSEL</v>
      </c>
      <c r="E3759" s="17" t="str">
        <f>IFERROR(VLOOKUP($F3759,'Location List'!$A$2:$T$644,2,FALSE),"")</f>
        <v>BROWNSVILLE</v>
      </c>
      <c r="F3759" s="26">
        <v>853</v>
      </c>
      <c r="G3759" s="29" t="s">
        <v>3278</v>
      </c>
      <c r="H3759" s="29" t="s">
        <v>3363</v>
      </c>
      <c r="I3759" s="26">
        <v>716</v>
      </c>
      <c r="J3759" s="26">
        <v>113</v>
      </c>
      <c r="K3759" s="26">
        <v>0</v>
      </c>
      <c r="L3759" s="26">
        <v>17</v>
      </c>
      <c r="M3759" s="26">
        <v>829</v>
      </c>
      <c r="N3759" s="26">
        <v>1543</v>
      </c>
      <c r="O3759" s="49">
        <v>1.861</v>
      </c>
    </row>
    <row r="3760" spans="1:15" ht="15" customHeight="1" x14ac:dyDescent="0.25">
      <c r="A3760" s="17" t="str">
        <f>IFERROR(VLOOKUP($F3760,'Location List'!$A$2:$T$644,20,FALSE),"")</f>
        <v>Bill Eich</v>
      </c>
      <c r="B3760" s="17" t="str">
        <f>IFERROR(VLOOKUP($F3760,'Location List'!$A$2:$T$644,19,FALSE),"")</f>
        <v>David Garcia</v>
      </c>
      <c r="C3760" s="17" t="str">
        <f>IFERROR(VLOOKUP($F3760,'Location List'!$A$2:$T$644,18,FALSE),"")</f>
        <v>Jesus Gracia</v>
      </c>
      <c r="D3760" s="17" t="str">
        <f>IFERROR(VLOOKUP($F3760,'Location List'!$A$2:$T$644,9,FALSE),"")</f>
        <v>WILLIAM PRESSEL</v>
      </c>
      <c r="E3760" s="17" t="str">
        <f>IFERROR(VLOOKUP($F3760,'Location List'!$A$2:$T$644,2,FALSE),"")</f>
        <v>BROWNSVILLE</v>
      </c>
      <c r="F3760" s="26">
        <v>853</v>
      </c>
      <c r="G3760" s="29" t="s">
        <v>3278</v>
      </c>
      <c r="H3760" s="29" t="s">
        <v>3364</v>
      </c>
      <c r="I3760" s="26">
        <v>282</v>
      </c>
      <c r="J3760" s="26">
        <v>45</v>
      </c>
      <c r="K3760" s="26">
        <v>0</v>
      </c>
      <c r="L3760" s="26">
        <v>16</v>
      </c>
      <c r="M3760" s="26">
        <v>327</v>
      </c>
      <c r="N3760" s="26">
        <v>619</v>
      </c>
      <c r="O3760" s="49">
        <v>1.893</v>
      </c>
    </row>
    <row r="3761" spans="1:15" ht="15" customHeight="1" x14ac:dyDescent="0.25">
      <c r="A3761" s="17" t="str">
        <f>IFERROR(VLOOKUP($F3761,'Location List'!$A$2:$T$644,20,FALSE),"")</f>
        <v>Bill Eich</v>
      </c>
      <c r="B3761" s="17" t="str">
        <f>IFERROR(VLOOKUP($F3761,'Location List'!$A$2:$T$644,19,FALSE),"")</f>
        <v>David Garcia</v>
      </c>
      <c r="C3761" s="17" t="str">
        <f>IFERROR(VLOOKUP($F3761,'Location List'!$A$2:$T$644,18,FALSE),"")</f>
        <v>Jesus Gracia</v>
      </c>
      <c r="D3761" s="17" t="str">
        <f>IFERROR(VLOOKUP($F3761,'Location List'!$A$2:$T$644,9,FALSE),"")</f>
        <v>WILLIAM PRESSEL</v>
      </c>
      <c r="E3761" s="17" t="str">
        <f>IFERROR(VLOOKUP($F3761,'Location List'!$A$2:$T$644,2,FALSE),"")</f>
        <v>BROWNSVILLE</v>
      </c>
      <c r="F3761" s="26">
        <v>853</v>
      </c>
      <c r="G3761" s="29" t="s">
        <v>3278</v>
      </c>
      <c r="H3761" s="29" t="s">
        <v>3415</v>
      </c>
      <c r="I3761" s="26">
        <v>290</v>
      </c>
      <c r="J3761" s="26">
        <v>165</v>
      </c>
      <c r="K3761" s="26">
        <v>0</v>
      </c>
      <c r="L3761" s="26">
        <v>15</v>
      </c>
      <c r="M3761" s="26">
        <v>455</v>
      </c>
      <c r="N3761" s="26">
        <v>2881</v>
      </c>
      <c r="O3761" s="49">
        <v>6.3319999999999999</v>
      </c>
    </row>
    <row r="3762" spans="1:15" ht="15" customHeight="1" x14ac:dyDescent="0.25">
      <c r="A3762" s="17" t="str">
        <f>IFERROR(VLOOKUP($F3762,'Location List'!$A$2:$T$644,20,FALSE),"")</f>
        <v>Bill Eich</v>
      </c>
      <c r="B3762" s="17" t="str">
        <f>IFERROR(VLOOKUP($F3762,'Location List'!$A$2:$T$644,19,FALSE),"")</f>
        <v>David Garcia</v>
      </c>
      <c r="C3762" s="17" t="str">
        <f>IFERROR(VLOOKUP($F3762,'Location List'!$A$2:$T$644,18,FALSE),"")</f>
        <v>Jesus Gracia</v>
      </c>
      <c r="D3762" s="17" t="str">
        <f>IFERROR(VLOOKUP($F3762,'Location List'!$A$2:$T$644,9,FALSE),"")</f>
        <v>WILLIAM PRESSEL</v>
      </c>
      <c r="E3762" s="17" t="str">
        <f>IFERROR(VLOOKUP($F3762,'Location List'!$A$2:$T$644,2,FALSE),"")</f>
        <v>BROWNSVILLE</v>
      </c>
      <c r="F3762" s="26">
        <v>853</v>
      </c>
      <c r="G3762" s="29" t="s">
        <v>3278</v>
      </c>
      <c r="H3762" s="29" t="s">
        <v>3391</v>
      </c>
      <c r="I3762" s="26">
        <v>189</v>
      </c>
      <c r="J3762" s="26">
        <v>84</v>
      </c>
      <c r="K3762" s="26">
        <v>0</v>
      </c>
      <c r="L3762" s="26">
        <v>14</v>
      </c>
      <c r="M3762" s="26">
        <v>273</v>
      </c>
      <c r="N3762" s="26">
        <v>353</v>
      </c>
      <c r="O3762" s="49">
        <v>1.2929999999999999</v>
      </c>
    </row>
    <row r="3763" spans="1:15" ht="15" customHeight="1" x14ac:dyDescent="0.25">
      <c r="A3763" s="17" t="str">
        <f>IFERROR(VLOOKUP($F3763,'Location List'!$A$2:$T$644,20,FALSE),"")</f>
        <v>Bill Eich</v>
      </c>
      <c r="B3763" s="17" t="str">
        <f>IFERROR(VLOOKUP($F3763,'Location List'!$A$2:$T$644,19,FALSE),"")</f>
        <v>David Garcia</v>
      </c>
      <c r="C3763" s="17" t="str">
        <f>IFERROR(VLOOKUP($F3763,'Location List'!$A$2:$T$644,18,FALSE),"")</f>
        <v>Jesus Gracia</v>
      </c>
      <c r="D3763" s="17" t="str">
        <f>IFERROR(VLOOKUP($F3763,'Location List'!$A$2:$T$644,9,FALSE),"")</f>
        <v>WILLIAM PRESSEL</v>
      </c>
      <c r="E3763" s="17" t="str">
        <f>IFERROR(VLOOKUP($F3763,'Location List'!$A$2:$T$644,2,FALSE),"")</f>
        <v>BROWNSVILLE</v>
      </c>
      <c r="F3763" s="26">
        <v>853</v>
      </c>
      <c r="G3763" s="29" t="s">
        <v>3278</v>
      </c>
      <c r="H3763" s="29" t="s">
        <v>3530</v>
      </c>
      <c r="I3763" s="26">
        <v>190</v>
      </c>
      <c r="J3763" s="26">
        <v>145</v>
      </c>
      <c r="K3763" s="26">
        <v>0</v>
      </c>
      <c r="L3763" s="26">
        <v>15</v>
      </c>
      <c r="M3763" s="26">
        <v>335</v>
      </c>
      <c r="N3763" s="26">
        <v>170</v>
      </c>
      <c r="O3763" s="49">
        <v>0.50700000000000001</v>
      </c>
    </row>
    <row r="3764" spans="1:15" ht="15" customHeight="1" x14ac:dyDescent="0.25">
      <c r="A3764" s="17" t="str">
        <f>IFERROR(VLOOKUP($F3764,'Location List'!$A$2:$T$644,20,FALSE),"")</f>
        <v>Bill Eich</v>
      </c>
      <c r="B3764" s="17" t="str">
        <f>IFERROR(VLOOKUP($F3764,'Location List'!$A$2:$T$644,19,FALSE),"")</f>
        <v>David Garcia</v>
      </c>
      <c r="C3764" s="17" t="str">
        <f>IFERROR(VLOOKUP($F3764,'Location List'!$A$2:$T$644,18,FALSE),"")</f>
        <v>Jesus Gracia</v>
      </c>
      <c r="D3764" s="17" t="str">
        <f>IFERROR(VLOOKUP($F3764,'Location List'!$A$2:$T$644,9,FALSE),"")</f>
        <v>WILLIAM PRESSEL</v>
      </c>
      <c r="E3764" s="17" t="str">
        <f>IFERROR(VLOOKUP($F3764,'Location List'!$A$2:$T$644,2,FALSE),"")</f>
        <v>BROWNSVILLE</v>
      </c>
      <c r="F3764" s="26">
        <v>853</v>
      </c>
      <c r="G3764" s="29" t="s">
        <v>3495</v>
      </c>
      <c r="H3764" s="29" t="s">
        <v>3296</v>
      </c>
      <c r="I3764" s="26">
        <v>391</v>
      </c>
      <c r="J3764" s="26">
        <v>189</v>
      </c>
      <c r="K3764" s="26">
        <v>0</v>
      </c>
      <c r="L3764" s="26">
        <v>24</v>
      </c>
      <c r="M3764" s="26">
        <v>580</v>
      </c>
      <c r="N3764" s="26">
        <v>4111</v>
      </c>
      <c r="O3764" s="49">
        <v>7.0880000000000001</v>
      </c>
    </row>
    <row r="3765" spans="1:15" ht="15" customHeight="1" x14ac:dyDescent="0.25">
      <c r="A3765" s="17" t="str">
        <f>IFERROR(VLOOKUP($F3765,'Location List'!$A$2:$T$644,20,FALSE),"")</f>
        <v>Bill Eich</v>
      </c>
      <c r="B3765" s="17" t="str">
        <f>IFERROR(VLOOKUP($F3765,'Location List'!$A$2:$T$644,19,FALSE),"")</f>
        <v>David Garcia</v>
      </c>
      <c r="C3765" s="17" t="str">
        <f>IFERROR(VLOOKUP($F3765,'Location List'!$A$2:$T$644,18,FALSE),"")</f>
        <v>Jesus Gracia</v>
      </c>
      <c r="D3765" s="17" t="str">
        <f>IFERROR(VLOOKUP($F3765,'Location List'!$A$2:$T$644,9,FALSE),"")</f>
        <v>WILLIAM PRESSEL</v>
      </c>
      <c r="E3765" s="17" t="str">
        <f>IFERROR(VLOOKUP($F3765,'Location List'!$A$2:$T$644,2,FALSE),"")</f>
        <v>BROWNSVILLE</v>
      </c>
      <c r="F3765" s="26">
        <v>853</v>
      </c>
      <c r="G3765" s="29" t="s">
        <v>3495</v>
      </c>
      <c r="H3765" s="29" t="s">
        <v>3360</v>
      </c>
      <c r="I3765" s="26">
        <v>413</v>
      </c>
      <c r="J3765" s="26">
        <v>250</v>
      </c>
      <c r="K3765" s="26">
        <v>0</v>
      </c>
      <c r="L3765" s="26">
        <v>20</v>
      </c>
      <c r="M3765" s="26">
        <v>663</v>
      </c>
      <c r="N3765" s="26">
        <v>5304</v>
      </c>
      <c r="O3765" s="49">
        <v>8</v>
      </c>
    </row>
    <row r="3766" spans="1:15" ht="15" customHeight="1" x14ac:dyDescent="0.25">
      <c r="A3766" s="17" t="str">
        <f>IFERROR(VLOOKUP($F3766,'Location List'!$A$2:$T$644,20,FALSE),"")</f>
        <v>Bill Eich</v>
      </c>
      <c r="B3766" s="17" t="str">
        <f>IFERROR(VLOOKUP($F3766,'Location List'!$A$2:$T$644,19,FALSE),"")</f>
        <v>David Garcia</v>
      </c>
      <c r="C3766" s="17" t="str">
        <f>IFERROR(VLOOKUP($F3766,'Location List'!$A$2:$T$644,18,FALSE),"")</f>
        <v>Jesus Gracia</v>
      </c>
      <c r="D3766" s="17" t="str">
        <f>IFERROR(VLOOKUP($F3766,'Location List'!$A$2:$T$644,9,FALSE),"")</f>
        <v>WILLIAM PRESSEL</v>
      </c>
      <c r="E3766" s="17" t="str">
        <f>IFERROR(VLOOKUP($F3766,'Location List'!$A$2:$T$644,2,FALSE),"")</f>
        <v>BROWNSVILLE</v>
      </c>
      <c r="F3766" s="26">
        <v>853</v>
      </c>
      <c r="G3766" s="29" t="s">
        <v>3495</v>
      </c>
      <c r="H3766" s="29" t="s">
        <v>3355</v>
      </c>
      <c r="I3766" s="26">
        <v>308</v>
      </c>
      <c r="J3766" s="26">
        <v>194</v>
      </c>
      <c r="K3766" s="26">
        <v>0</v>
      </c>
      <c r="L3766" s="26">
        <v>15</v>
      </c>
      <c r="M3766" s="26">
        <v>502</v>
      </c>
      <c r="N3766" s="26">
        <v>4051</v>
      </c>
      <c r="O3766" s="49">
        <v>8.07</v>
      </c>
    </row>
    <row r="3767" spans="1:15" ht="15" customHeight="1" x14ac:dyDescent="0.25">
      <c r="A3767" s="17" t="str">
        <f>IFERROR(VLOOKUP($F3767,'Location List'!$A$2:$T$644,20,FALSE),"")</f>
        <v>Bill Eich</v>
      </c>
      <c r="B3767" s="17" t="str">
        <f>IFERROR(VLOOKUP($F3767,'Location List'!$A$2:$T$644,19,FALSE),"")</f>
        <v>David Garcia</v>
      </c>
      <c r="C3767" s="17" t="str">
        <f>IFERROR(VLOOKUP($F3767,'Location List'!$A$2:$T$644,18,FALSE),"")</f>
        <v>Mike Kralick</v>
      </c>
      <c r="D3767" s="17" t="str">
        <f>IFERROR(VLOOKUP($F3767,'Location List'!$A$2:$T$644,9,FALSE),"")</f>
        <v>KELLI KASPER</v>
      </c>
      <c r="E3767" s="17" t="str">
        <f>IFERROR(VLOOKUP($F3767,'Location List'!$A$2:$T$644,2,FALSE),"")</f>
        <v>GRAPEVINE</v>
      </c>
      <c r="F3767" s="26">
        <v>854</v>
      </c>
      <c r="G3767" s="29" t="s">
        <v>3272</v>
      </c>
      <c r="H3767" s="29" t="s">
        <v>3405</v>
      </c>
      <c r="I3767" s="26">
        <v>156</v>
      </c>
      <c r="J3767" s="26">
        <v>125</v>
      </c>
      <c r="K3767" s="26">
        <v>0</v>
      </c>
      <c r="L3767" s="26">
        <v>15</v>
      </c>
      <c r="M3767" s="26">
        <v>281</v>
      </c>
      <c r="N3767" s="26">
        <v>2180</v>
      </c>
      <c r="O3767" s="49">
        <v>7.758</v>
      </c>
    </row>
    <row r="3768" spans="1:15" ht="15" customHeight="1" x14ac:dyDescent="0.25">
      <c r="A3768" s="17" t="str">
        <f>IFERROR(VLOOKUP($F3768,'Location List'!$A$2:$T$644,20,FALSE),"")</f>
        <v>Bill Eich</v>
      </c>
      <c r="B3768" s="17" t="str">
        <f>IFERROR(VLOOKUP($F3768,'Location List'!$A$2:$T$644,19,FALSE),"")</f>
        <v>David Garcia</v>
      </c>
      <c r="C3768" s="17" t="str">
        <f>IFERROR(VLOOKUP($F3768,'Location List'!$A$2:$T$644,18,FALSE),"")</f>
        <v>Mike Kralick</v>
      </c>
      <c r="D3768" s="17" t="str">
        <f>IFERROR(VLOOKUP($F3768,'Location List'!$A$2:$T$644,9,FALSE),"")</f>
        <v>KELLI KASPER</v>
      </c>
      <c r="E3768" s="17" t="str">
        <f>IFERROR(VLOOKUP($F3768,'Location List'!$A$2:$T$644,2,FALSE),"")</f>
        <v>GRAPEVINE</v>
      </c>
      <c r="F3768" s="26">
        <v>854</v>
      </c>
      <c r="G3768" s="29" t="s">
        <v>3272</v>
      </c>
      <c r="H3768" s="29" t="s">
        <v>3333</v>
      </c>
      <c r="I3768" s="26">
        <v>97</v>
      </c>
      <c r="J3768" s="26">
        <v>143</v>
      </c>
      <c r="K3768" s="26">
        <v>0</v>
      </c>
      <c r="L3768" s="26">
        <v>15</v>
      </c>
      <c r="M3768" s="26">
        <v>240</v>
      </c>
      <c r="N3768" s="26">
        <v>1879</v>
      </c>
      <c r="O3768" s="49">
        <v>7.8289999999999997</v>
      </c>
    </row>
    <row r="3769" spans="1:15" ht="15" customHeight="1" x14ac:dyDescent="0.25">
      <c r="A3769" s="17" t="str">
        <f>IFERROR(VLOOKUP($F3769,'Location List'!$A$2:$T$644,20,FALSE),"")</f>
        <v>Bill Eich</v>
      </c>
      <c r="B3769" s="17" t="str">
        <f>IFERROR(VLOOKUP($F3769,'Location List'!$A$2:$T$644,19,FALSE),"")</f>
        <v>David Garcia</v>
      </c>
      <c r="C3769" s="17" t="str">
        <f>IFERROR(VLOOKUP($F3769,'Location List'!$A$2:$T$644,18,FALSE),"")</f>
        <v>Mike Kralick</v>
      </c>
      <c r="D3769" s="17" t="str">
        <f>IFERROR(VLOOKUP($F3769,'Location List'!$A$2:$T$644,9,FALSE),"")</f>
        <v>KELLI KASPER</v>
      </c>
      <c r="E3769" s="17" t="str">
        <f>IFERROR(VLOOKUP($F3769,'Location List'!$A$2:$T$644,2,FALSE),"")</f>
        <v>GRAPEVINE</v>
      </c>
      <c r="F3769" s="26">
        <v>854</v>
      </c>
      <c r="G3769" s="29" t="s">
        <v>3276</v>
      </c>
      <c r="H3769" s="29" t="s">
        <v>3472</v>
      </c>
      <c r="I3769" s="26">
        <v>73</v>
      </c>
      <c r="J3769" s="26">
        <v>118</v>
      </c>
      <c r="K3769" s="26">
        <v>0</v>
      </c>
      <c r="L3769" s="26">
        <v>15</v>
      </c>
      <c r="M3769" s="26">
        <v>191</v>
      </c>
      <c r="N3769" s="26">
        <v>379</v>
      </c>
      <c r="O3769" s="49">
        <v>1.984</v>
      </c>
    </row>
    <row r="3770" spans="1:15" ht="15" customHeight="1" x14ac:dyDescent="0.25">
      <c r="A3770" s="17" t="str">
        <f>IFERROR(VLOOKUP($F3770,'Location List'!$A$2:$T$644,20,FALSE),"")</f>
        <v>Bill Eich</v>
      </c>
      <c r="B3770" s="17" t="str">
        <f>IFERROR(VLOOKUP($F3770,'Location List'!$A$2:$T$644,19,FALSE),"")</f>
        <v>David Garcia</v>
      </c>
      <c r="C3770" s="17" t="str">
        <f>IFERROR(VLOOKUP($F3770,'Location List'!$A$2:$T$644,18,FALSE),"")</f>
        <v>Mike Kralick</v>
      </c>
      <c r="D3770" s="17" t="str">
        <f>IFERROR(VLOOKUP($F3770,'Location List'!$A$2:$T$644,9,FALSE),"")</f>
        <v>KELLI KASPER</v>
      </c>
      <c r="E3770" s="17" t="str">
        <f>IFERROR(VLOOKUP($F3770,'Location List'!$A$2:$T$644,2,FALSE),"")</f>
        <v>GRAPEVINE</v>
      </c>
      <c r="F3770" s="26">
        <v>854</v>
      </c>
      <c r="G3770" s="29" t="s">
        <v>3276</v>
      </c>
      <c r="H3770" s="29" t="s">
        <v>3468</v>
      </c>
      <c r="I3770" s="26">
        <v>161</v>
      </c>
      <c r="J3770" s="26">
        <v>228</v>
      </c>
      <c r="K3770" s="26">
        <v>0</v>
      </c>
      <c r="L3770" s="26">
        <v>14</v>
      </c>
      <c r="M3770" s="26">
        <v>389</v>
      </c>
      <c r="N3770" s="26">
        <v>768</v>
      </c>
      <c r="O3770" s="49">
        <v>1.974</v>
      </c>
    </row>
    <row r="3771" spans="1:15" ht="15" customHeight="1" x14ac:dyDescent="0.25">
      <c r="A3771" s="17" t="str">
        <f>IFERROR(VLOOKUP($F3771,'Location List'!$A$2:$T$644,20,FALSE),"")</f>
        <v>Bill Eich</v>
      </c>
      <c r="B3771" s="17" t="str">
        <f>IFERROR(VLOOKUP($F3771,'Location List'!$A$2:$T$644,19,FALSE),"")</f>
        <v>David Garcia</v>
      </c>
      <c r="C3771" s="17" t="str">
        <f>IFERROR(VLOOKUP($F3771,'Location List'!$A$2:$T$644,18,FALSE),"")</f>
        <v>Mike Kralick</v>
      </c>
      <c r="D3771" s="17" t="str">
        <f>IFERROR(VLOOKUP($F3771,'Location List'!$A$2:$T$644,9,FALSE),"")</f>
        <v>KELLI KASPER</v>
      </c>
      <c r="E3771" s="17" t="str">
        <f>IFERROR(VLOOKUP($F3771,'Location List'!$A$2:$T$644,2,FALSE),"")</f>
        <v>GRAPEVINE</v>
      </c>
      <c r="F3771" s="26">
        <v>854</v>
      </c>
      <c r="G3771" s="29" t="s">
        <v>3276</v>
      </c>
      <c r="H3771" s="29" t="s">
        <v>3299</v>
      </c>
      <c r="I3771" s="26">
        <v>62</v>
      </c>
      <c r="J3771" s="26">
        <v>123</v>
      </c>
      <c r="K3771" s="26">
        <v>0</v>
      </c>
      <c r="L3771" s="26">
        <v>14</v>
      </c>
      <c r="M3771" s="26">
        <v>185</v>
      </c>
      <c r="N3771" s="26">
        <v>312</v>
      </c>
      <c r="O3771" s="49">
        <v>1.6859999999999999</v>
      </c>
    </row>
    <row r="3772" spans="1:15" ht="15" customHeight="1" x14ac:dyDescent="0.25">
      <c r="A3772" s="17" t="str">
        <f>IFERROR(VLOOKUP($F3772,'Location List'!$A$2:$T$644,20,FALSE),"")</f>
        <v>Bill Eich</v>
      </c>
      <c r="B3772" s="17" t="str">
        <f>IFERROR(VLOOKUP($F3772,'Location List'!$A$2:$T$644,19,FALSE),"")</f>
        <v>David Garcia</v>
      </c>
      <c r="C3772" s="17" t="str">
        <f>IFERROR(VLOOKUP($F3772,'Location List'!$A$2:$T$644,18,FALSE),"")</f>
        <v>Mike Kralick</v>
      </c>
      <c r="D3772" s="17" t="str">
        <f>IFERROR(VLOOKUP($F3772,'Location List'!$A$2:$T$644,9,FALSE),"")</f>
        <v>KELLI KASPER</v>
      </c>
      <c r="E3772" s="17" t="str">
        <f>IFERROR(VLOOKUP($F3772,'Location List'!$A$2:$T$644,2,FALSE),"")</f>
        <v>GRAPEVINE</v>
      </c>
      <c r="F3772" s="26">
        <v>854</v>
      </c>
      <c r="G3772" s="29" t="s">
        <v>3278</v>
      </c>
      <c r="H3772" s="29" t="s">
        <v>3430</v>
      </c>
      <c r="I3772" s="26">
        <v>133</v>
      </c>
      <c r="J3772" s="26">
        <v>130</v>
      </c>
      <c r="K3772" s="26">
        <v>0</v>
      </c>
      <c r="L3772" s="26">
        <v>28</v>
      </c>
      <c r="M3772" s="26">
        <v>263</v>
      </c>
      <c r="N3772" s="26">
        <v>367</v>
      </c>
      <c r="O3772" s="49">
        <v>1.395</v>
      </c>
    </row>
    <row r="3773" spans="1:15" ht="15" customHeight="1" x14ac:dyDescent="0.25">
      <c r="A3773" s="17" t="str">
        <f>IFERROR(VLOOKUP($F3773,'Location List'!$A$2:$T$644,20,FALSE),"")</f>
        <v>Bill Eich</v>
      </c>
      <c r="B3773" s="17" t="str">
        <f>IFERROR(VLOOKUP($F3773,'Location List'!$A$2:$T$644,19,FALSE),"")</f>
        <v>David Garcia</v>
      </c>
      <c r="C3773" s="17" t="str">
        <f>IFERROR(VLOOKUP($F3773,'Location List'!$A$2:$T$644,18,FALSE),"")</f>
        <v>Mike Kralick</v>
      </c>
      <c r="D3773" s="17" t="str">
        <f>IFERROR(VLOOKUP($F3773,'Location List'!$A$2:$T$644,9,FALSE),"")</f>
        <v>KELLI KASPER</v>
      </c>
      <c r="E3773" s="17" t="str">
        <f>IFERROR(VLOOKUP($F3773,'Location List'!$A$2:$T$644,2,FALSE),"")</f>
        <v>GRAPEVINE</v>
      </c>
      <c r="F3773" s="26">
        <v>854</v>
      </c>
      <c r="G3773" s="29" t="s">
        <v>3278</v>
      </c>
      <c r="H3773" s="29" t="s">
        <v>3436</v>
      </c>
      <c r="I3773" s="26">
        <v>61</v>
      </c>
      <c r="J3773" s="26">
        <v>136</v>
      </c>
      <c r="K3773" s="26">
        <v>0</v>
      </c>
      <c r="L3773" s="26">
        <v>14</v>
      </c>
      <c r="M3773" s="26">
        <v>197</v>
      </c>
      <c r="N3773" s="26">
        <v>269</v>
      </c>
      <c r="O3773" s="49">
        <v>1.365</v>
      </c>
    </row>
    <row r="3774" spans="1:15" ht="15" customHeight="1" x14ac:dyDescent="0.25">
      <c r="A3774" s="17" t="str">
        <f>IFERROR(VLOOKUP($F3774,'Location List'!$A$2:$T$644,20,FALSE),"")</f>
        <v>Bill Eich</v>
      </c>
      <c r="B3774" s="17" t="str">
        <f>IFERROR(VLOOKUP($F3774,'Location List'!$A$2:$T$644,19,FALSE),"")</f>
        <v>David Garcia</v>
      </c>
      <c r="C3774" s="17" t="str">
        <f>IFERROR(VLOOKUP($F3774,'Location List'!$A$2:$T$644,18,FALSE),"")</f>
        <v>Mike Kralick</v>
      </c>
      <c r="D3774" s="17" t="str">
        <f>IFERROR(VLOOKUP($F3774,'Location List'!$A$2:$T$644,9,FALSE),"")</f>
        <v>KELLI KASPER</v>
      </c>
      <c r="E3774" s="17" t="str">
        <f>IFERROR(VLOOKUP($F3774,'Location List'!$A$2:$T$644,2,FALSE),"")</f>
        <v>GRAPEVINE</v>
      </c>
      <c r="F3774" s="26">
        <v>854</v>
      </c>
      <c r="G3774" s="29" t="s">
        <v>3278</v>
      </c>
      <c r="H3774" s="29" t="s">
        <v>3378</v>
      </c>
      <c r="I3774" s="26">
        <v>96</v>
      </c>
      <c r="J3774" s="26">
        <v>159</v>
      </c>
      <c r="K3774" s="26">
        <v>0</v>
      </c>
      <c r="L3774" s="26">
        <v>15</v>
      </c>
      <c r="M3774" s="26">
        <v>255</v>
      </c>
      <c r="N3774" s="26">
        <v>233</v>
      </c>
      <c r="O3774" s="49">
        <v>0.91400000000000003</v>
      </c>
    </row>
    <row r="3775" spans="1:15" ht="15" customHeight="1" x14ac:dyDescent="0.25">
      <c r="A3775" s="17" t="str">
        <f>IFERROR(VLOOKUP($F3775,'Location List'!$A$2:$T$644,20,FALSE),"")</f>
        <v>Bill Eich</v>
      </c>
      <c r="B3775" s="17" t="str">
        <f>IFERROR(VLOOKUP($F3775,'Location List'!$A$2:$T$644,19,FALSE),"")</f>
        <v>David Garcia</v>
      </c>
      <c r="C3775" s="17" t="str">
        <f>IFERROR(VLOOKUP($F3775,'Location List'!$A$2:$T$644,18,FALSE),"")</f>
        <v>Mike Kralick</v>
      </c>
      <c r="D3775" s="17" t="str">
        <f>IFERROR(VLOOKUP($F3775,'Location List'!$A$2:$T$644,9,FALSE),"")</f>
        <v>KELLI KASPER</v>
      </c>
      <c r="E3775" s="17" t="str">
        <f>IFERROR(VLOOKUP($F3775,'Location List'!$A$2:$T$644,2,FALSE),"")</f>
        <v>GRAPEVINE</v>
      </c>
      <c r="F3775" s="26">
        <v>854</v>
      </c>
      <c r="G3775" s="29" t="s">
        <v>3278</v>
      </c>
      <c r="H3775" s="29" t="s">
        <v>3291</v>
      </c>
      <c r="I3775" s="26">
        <v>605</v>
      </c>
      <c r="J3775" s="26">
        <v>242</v>
      </c>
      <c r="K3775" s="26">
        <v>0</v>
      </c>
      <c r="L3775" s="26">
        <v>18</v>
      </c>
      <c r="M3775" s="26">
        <v>847</v>
      </c>
      <c r="N3775" s="26">
        <v>5446</v>
      </c>
      <c r="O3775" s="49">
        <v>6.43</v>
      </c>
    </row>
    <row r="3776" spans="1:15" ht="15" customHeight="1" x14ac:dyDescent="0.25">
      <c r="A3776" s="17" t="str">
        <f>IFERROR(VLOOKUP($F3776,'Location List'!$A$2:$T$644,20,FALSE),"")</f>
        <v>Bill Eich</v>
      </c>
      <c r="B3776" s="17" t="str">
        <f>IFERROR(VLOOKUP($F3776,'Location List'!$A$2:$T$644,19,FALSE),"")</f>
        <v>David Garcia</v>
      </c>
      <c r="C3776" s="17" t="str">
        <f>IFERROR(VLOOKUP($F3776,'Location List'!$A$2:$T$644,18,FALSE),"")</f>
        <v>Mike Kralick</v>
      </c>
      <c r="D3776" s="17" t="str">
        <f>IFERROR(VLOOKUP($F3776,'Location List'!$A$2:$T$644,9,FALSE),"")</f>
        <v>KELLI KASPER</v>
      </c>
      <c r="E3776" s="17" t="str">
        <f>IFERROR(VLOOKUP($F3776,'Location List'!$A$2:$T$644,2,FALSE),"")</f>
        <v>GRAPEVINE</v>
      </c>
      <c r="F3776" s="26">
        <v>854</v>
      </c>
      <c r="G3776" s="29" t="s">
        <v>3278</v>
      </c>
      <c r="H3776" s="29" t="s">
        <v>3614</v>
      </c>
      <c r="I3776" s="26">
        <v>137</v>
      </c>
      <c r="J3776" s="26">
        <v>184</v>
      </c>
      <c r="K3776" s="26">
        <v>0</v>
      </c>
      <c r="L3776" s="26">
        <v>15</v>
      </c>
      <c r="M3776" s="26">
        <v>321</v>
      </c>
      <c r="N3776" s="26">
        <v>0</v>
      </c>
      <c r="O3776" s="49">
        <v>0</v>
      </c>
    </row>
    <row r="3777" spans="1:15" ht="15" customHeight="1" x14ac:dyDescent="0.25">
      <c r="A3777" s="17" t="str">
        <f>IFERROR(VLOOKUP($F3777,'Location List'!$A$2:$T$644,20,FALSE),"")</f>
        <v>Bill Eich</v>
      </c>
      <c r="B3777" s="17" t="str">
        <f>IFERROR(VLOOKUP($F3777,'Location List'!$A$2:$T$644,19,FALSE),"")</f>
        <v>David Garcia</v>
      </c>
      <c r="C3777" s="17" t="str">
        <f>IFERROR(VLOOKUP($F3777,'Location List'!$A$2:$T$644,18,FALSE),"")</f>
        <v>Mike Kralick</v>
      </c>
      <c r="D3777" s="17" t="str">
        <f>IFERROR(VLOOKUP($F3777,'Location List'!$A$2:$T$644,9,FALSE),"")</f>
        <v>KELLI KASPER</v>
      </c>
      <c r="E3777" s="17" t="str">
        <f>IFERROR(VLOOKUP($F3777,'Location List'!$A$2:$T$644,2,FALSE),"")</f>
        <v>GRAPEVINE</v>
      </c>
      <c r="F3777" s="26">
        <v>854</v>
      </c>
      <c r="G3777" s="29" t="s">
        <v>3278</v>
      </c>
      <c r="H3777" s="29" t="s">
        <v>3317</v>
      </c>
      <c r="I3777" s="26">
        <v>94</v>
      </c>
      <c r="J3777" s="26">
        <v>105</v>
      </c>
      <c r="K3777" s="26">
        <v>0</v>
      </c>
      <c r="L3777" s="26">
        <v>16</v>
      </c>
      <c r="M3777" s="26">
        <v>199</v>
      </c>
      <c r="N3777" s="26">
        <v>382</v>
      </c>
      <c r="O3777" s="49">
        <v>1.92</v>
      </c>
    </row>
    <row r="3778" spans="1:15" ht="15" customHeight="1" x14ac:dyDescent="0.25">
      <c r="A3778" s="17" t="str">
        <f>IFERROR(VLOOKUP($F3778,'Location List'!$A$2:$T$644,20,FALSE),"")</f>
        <v>Bill Eich</v>
      </c>
      <c r="B3778" s="17" t="str">
        <f>IFERROR(VLOOKUP($F3778,'Location List'!$A$2:$T$644,19,FALSE),"")</f>
        <v>David Garcia</v>
      </c>
      <c r="C3778" s="17" t="str">
        <f>IFERROR(VLOOKUP($F3778,'Location List'!$A$2:$T$644,18,FALSE),"")</f>
        <v>Brian Setzer</v>
      </c>
      <c r="D3778" s="17" t="str">
        <f>IFERROR(VLOOKUP($F3778,'Location List'!$A$2:$T$644,9,FALSE),"")</f>
        <v>TODD BELL</v>
      </c>
      <c r="E3778" s="17" t="str">
        <f>IFERROR(VLOOKUP($F3778,'Location List'!$A$2:$T$644,2,FALSE),"")</f>
        <v>ST LOUIS SOUTH COUNTY</v>
      </c>
      <c r="F3778" s="26">
        <v>855</v>
      </c>
      <c r="G3778" s="29" t="s">
        <v>3605</v>
      </c>
      <c r="H3778" s="29" t="s">
        <v>3430</v>
      </c>
      <c r="I3778" s="26">
        <v>236</v>
      </c>
      <c r="J3778" s="26">
        <v>339</v>
      </c>
      <c r="K3778" s="26">
        <v>0</v>
      </c>
      <c r="L3778" s="26">
        <v>14</v>
      </c>
      <c r="M3778" s="26">
        <v>575</v>
      </c>
      <c r="N3778" s="26">
        <v>3680</v>
      </c>
      <c r="O3778" s="49">
        <v>6.4</v>
      </c>
    </row>
    <row r="3779" spans="1:15" ht="15" customHeight="1" x14ac:dyDescent="0.25">
      <c r="A3779" s="17" t="str">
        <f>IFERROR(VLOOKUP($F3779,'Location List'!$A$2:$T$644,20,FALSE),"")</f>
        <v>Bill Eich</v>
      </c>
      <c r="B3779" s="17" t="str">
        <f>IFERROR(VLOOKUP($F3779,'Location List'!$A$2:$T$644,19,FALSE),"")</f>
        <v>David Garcia</v>
      </c>
      <c r="C3779" s="17" t="str">
        <f>IFERROR(VLOOKUP($F3779,'Location List'!$A$2:$T$644,18,FALSE),"")</f>
        <v>Brian Setzer</v>
      </c>
      <c r="D3779" s="17" t="str">
        <f>IFERROR(VLOOKUP($F3779,'Location List'!$A$2:$T$644,9,FALSE),"")</f>
        <v>TODD BELL</v>
      </c>
      <c r="E3779" s="17" t="str">
        <f>IFERROR(VLOOKUP($F3779,'Location List'!$A$2:$T$644,2,FALSE),"")</f>
        <v>ST LOUIS SOUTH COUNTY</v>
      </c>
      <c r="F3779" s="26">
        <v>855</v>
      </c>
      <c r="G3779" s="29" t="s">
        <v>3272</v>
      </c>
      <c r="H3779" s="29" t="s">
        <v>3384</v>
      </c>
      <c r="I3779" s="26">
        <v>157</v>
      </c>
      <c r="J3779" s="26">
        <v>411</v>
      </c>
      <c r="K3779" s="26">
        <v>0</v>
      </c>
      <c r="L3779" s="26">
        <v>13</v>
      </c>
      <c r="M3779" s="26">
        <v>568</v>
      </c>
      <c r="N3779" s="26">
        <v>3597</v>
      </c>
      <c r="O3779" s="49">
        <v>6.3330000000000002</v>
      </c>
    </row>
    <row r="3780" spans="1:15" ht="15" customHeight="1" x14ac:dyDescent="0.25">
      <c r="A3780" s="17" t="str">
        <f>IFERROR(VLOOKUP($F3780,'Location List'!$A$2:$T$644,20,FALSE),"")</f>
        <v>Bill Eich</v>
      </c>
      <c r="B3780" s="17" t="str">
        <f>IFERROR(VLOOKUP($F3780,'Location List'!$A$2:$T$644,19,FALSE),"")</f>
        <v>David Garcia</v>
      </c>
      <c r="C3780" s="17" t="str">
        <f>IFERROR(VLOOKUP($F3780,'Location List'!$A$2:$T$644,18,FALSE),"")</f>
        <v>Brian Setzer</v>
      </c>
      <c r="D3780" s="17" t="str">
        <f>IFERROR(VLOOKUP($F3780,'Location List'!$A$2:$T$644,9,FALSE),"")</f>
        <v>TODD BELL</v>
      </c>
      <c r="E3780" s="17" t="str">
        <f>IFERROR(VLOOKUP($F3780,'Location List'!$A$2:$T$644,2,FALSE),"")</f>
        <v>ST LOUIS SOUTH COUNTY</v>
      </c>
      <c r="F3780" s="26">
        <v>855</v>
      </c>
      <c r="G3780" s="29" t="s">
        <v>3272</v>
      </c>
      <c r="H3780" s="29" t="s">
        <v>3411</v>
      </c>
      <c r="I3780" s="26">
        <v>46</v>
      </c>
      <c r="J3780" s="26">
        <v>78</v>
      </c>
      <c r="K3780" s="26">
        <v>0</v>
      </c>
      <c r="L3780" s="26">
        <v>13</v>
      </c>
      <c r="M3780" s="26">
        <v>124</v>
      </c>
      <c r="N3780" s="26">
        <v>855</v>
      </c>
      <c r="O3780" s="49">
        <v>6.8949999999999996</v>
      </c>
    </row>
    <row r="3781" spans="1:15" ht="15" customHeight="1" x14ac:dyDescent="0.25">
      <c r="A3781" s="17" t="str">
        <f>IFERROR(VLOOKUP($F3781,'Location List'!$A$2:$T$644,20,FALSE),"")</f>
        <v>Bill Eich</v>
      </c>
      <c r="B3781" s="17" t="str">
        <f>IFERROR(VLOOKUP($F3781,'Location List'!$A$2:$T$644,19,FALSE),"")</f>
        <v>David Garcia</v>
      </c>
      <c r="C3781" s="17" t="str">
        <f>IFERROR(VLOOKUP($F3781,'Location List'!$A$2:$T$644,18,FALSE),"")</f>
        <v>Brian Setzer</v>
      </c>
      <c r="D3781" s="17" t="str">
        <f>IFERROR(VLOOKUP($F3781,'Location List'!$A$2:$T$644,9,FALSE),"")</f>
        <v>TODD BELL</v>
      </c>
      <c r="E3781" s="17" t="str">
        <f>IFERROR(VLOOKUP($F3781,'Location List'!$A$2:$T$644,2,FALSE),"")</f>
        <v>ST LOUIS SOUTH COUNTY</v>
      </c>
      <c r="F3781" s="26">
        <v>855</v>
      </c>
      <c r="G3781" s="29" t="s">
        <v>3272</v>
      </c>
      <c r="H3781" s="29" t="s">
        <v>3323</v>
      </c>
      <c r="I3781" s="26">
        <v>345</v>
      </c>
      <c r="J3781" s="26">
        <v>573</v>
      </c>
      <c r="K3781" s="26">
        <v>0</v>
      </c>
      <c r="L3781" s="26">
        <v>15</v>
      </c>
      <c r="M3781" s="26">
        <v>918</v>
      </c>
      <c r="N3781" s="26">
        <v>5606</v>
      </c>
      <c r="O3781" s="49">
        <v>6.1070000000000002</v>
      </c>
    </row>
    <row r="3782" spans="1:15" ht="15" customHeight="1" x14ac:dyDescent="0.25">
      <c r="A3782" s="17" t="str">
        <f>IFERROR(VLOOKUP($F3782,'Location List'!$A$2:$T$644,20,FALSE),"")</f>
        <v>Bill Eich</v>
      </c>
      <c r="B3782" s="17" t="str">
        <f>IFERROR(VLOOKUP($F3782,'Location List'!$A$2:$T$644,19,FALSE),"")</f>
        <v>David Garcia</v>
      </c>
      <c r="C3782" s="17" t="str">
        <f>IFERROR(VLOOKUP($F3782,'Location List'!$A$2:$T$644,18,FALSE),"")</f>
        <v>Brian Setzer</v>
      </c>
      <c r="D3782" s="17" t="str">
        <f>IFERROR(VLOOKUP($F3782,'Location List'!$A$2:$T$644,9,FALSE),"")</f>
        <v>TODD BELL</v>
      </c>
      <c r="E3782" s="17" t="str">
        <f>IFERROR(VLOOKUP($F3782,'Location List'!$A$2:$T$644,2,FALSE),"")</f>
        <v>ST LOUIS SOUTH COUNTY</v>
      </c>
      <c r="F3782" s="26">
        <v>855</v>
      </c>
      <c r="G3782" s="29" t="s">
        <v>3272</v>
      </c>
      <c r="H3782" s="29" t="s">
        <v>3461</v>
      </c>
      <c r="I3782" s="26">
        <v>325</v>
      </c>
      <c r="J3782" s="26">
        <v>699</v>
      </c>
      <c r="K3782" s="26">
        <v>0</v>
      </c>
      <c r="L3782" s="26">
        <v>17</v>
      </c>
      <c r="M3782" s="26">
        <v>1024</v>
      </c>
      <c r="N3782" s="26">
        <v>8466</v>
      </c>
      <c r="O3782" s="49">
        <v>8.2680000000000007</v>
      </c>
    </row>
    <row r="3783" spans="1:15" ht="15" customHeight="1" x14ac:dyDescent="0.25">
      <c r="A3783" s="17" t="str">
        <f>IFERROR(VLOOKUP($F3783,'Location List'!$A$2:$T$644,20,FALSE),"")</f>
        <v>Bill Eich</v>
      </c>
      <c r="B3783" s="17" t="str">
        <f>IFERROR(VLOOKUP($F3783,'Location List'!$A$2:$T$644,19,FALSE),"")</f>
        <v>David Garcia</v>
      </c>
      <c r="C3783" s="17" t="str">
        <f>IFERROR(VLOOKUP($F3783,'Location List'!$A$2:$T$644,18,FALSE),"")</f>
        <v>Brian Setzer</v>
      </c>
      <c r="D3783" s="17" t="str">
        <f>IFERROR(VLOOKUP($F3783,'Location List'!$A$2:$T$644,9,FALSE),"")</f>
        <v>TODD BELL</v>
      </c>
      <c r="E3783" s="17" t="str">
        <f>IFERROR(VLOOKUP($F3783,'Location List'!$A$2:$T$644,2,FALSE),"")</f>
        <v>ST LOUIS SOUTH COUNTY</v>
      </c>
      <c r="F3783" s="26">
        <v>855</v>
      </c>
      <c r="G3783" s="29" t="s">
        <v>3276</v>
      </c>
      <c r="H3783" s="29" t="s">
        <v>3374</v>
      </c>
      <c r="I3783" s="26">
        <v>388</v>
      </c>
      <c r="J3783" s="26">
        <v>539</v>
      </c>
      <c r="K3783" s="26">
        <v>0</v>
      </c>
      <c r="L3783" s="26">
        <v>16</v>
      </c>
      <c r="M3783" s="26">
        <v>927</v>
      </c>
      <c r="N3783" s="26">
        <v>1399</v>
      </c>
      <c r="O3783" s="49">
        <v>1.5089999999999999</v>
      </c>
    </row>
    <row r="3784" spans="1:15" ht="15" customHeight="1" x14ac:dyDescent="0.25">
      <c r="A3784" s="17" t="str">
        <f>IFERROR(VLOOKUP($F3784,'Location List'!$A$2:$T$644,20,FALSE),"")</f>
        <v>Bill Eich</v>
      </c>
      <c r="B3784" s="17" t="str">
        <f>IFERROR(VLOOKUP($F3784,'Location List'!$A$2:$T$644,19,FALSE),"")</f>
        <v>David Garcia</v>
      </c>
      <c r="C3784" s="17" t="str">
        <f>IFERROR(VLOOKUP($F3784,'Location List'!$A$2:$T$644,18,FALSE),"")</f>
        <v>Brian Setzer</v>
      </c>
      <c r="D3784" s="17" t="str">
        <f>IFERROR(VLOOKUP($F3784,'Location List'!$A$2:$T$644,9,FALSE),"")</f>
        <v>TODD BELL</v>
      </c>
      <c r="E3784" s="17" t="str">
        <f>IFERROR(VLOOKUP($F3784,'Location List'!$A$2:$T$644,2,FALSE),"")</f>
        <v>ST LOUIS SOUTH COUNTY</v>
      </c>
      <c r="F3784" s="26">
        <v>855</v>
      </c>
      <c r="G3784" s="29" t="s">
        <v>3278</v>
      </c>
      <c r="H3784" s="29" t="s">
        <v>3436</v>
      </c>
      <c r="I3784" s="26">
        <v>154</v>
      </c>
      <c r="J3784" s="26">
        <v>354</v>
      </c>
      <c r="K3784" s="26">
        <v>0</v>
      </c>
      <c r="L3784" s="26">
        <v>13</v>
      </c>
      <c r="M3784" s="26">
        <v>508</v>
      </c>
      <c r="N3784" s="26">
        <v>1009</v>
      </c>
      <c r="O3784" s="49">
        <v>1.986</v>
      </c>
    </row>
    <row r="3785" spans="1:15" ht="15" customHeight="1" x14ac:dyDescent="0.25">
      <c r="A3785" s="17" t="str">
        <f>IFERROR(VLOOKUP($F3785,'Location List'!$A$2:$T$644,20,FALSE),"")</f>
        <v>Bill Eich</v>
      </c>
      <c r="B3785" s="17" t="str">
        <f>IFERROR(VLOOKUP($F3785,'Location List'!$A$2:$T$644,19,FALSE),"")</f>
        <v>David Garcia</v>
      </c>
      <c r="C3785" s="17" t="str">
        <f>IFERROR(VLOOKUP($F3785,'Location List'!$A$2:$T$644,18,FALSE),"")</f>
        <v>Brian Setzer</v>
      </c>
      <c r="D3785" s="17" t="str">
        <f>IFERROR(VLOOKUP($F3785,'Location List'!$A$2:$T$644,9,FALSE),"")</f>
        <v>TODD BELL</v>
      </c>
      <c r="E3785" s="17" t="str">
        <f>IFERROR(VLOOKUP($F3785,'Location List'!$A$2:$T$644,2,FALSE),"")</f>
        <v>ST LOUIS SOUTH COUNTY</v>
      </c>
      <c r="F3785" s="26">
        <v>855</v>
      </c>
      <c r="G3785" s="29" t="s">
        <v>3278</v>
      </c>
      <c r="H3785" s="29" t="s">
        <v>3297</v>
      </c>
      <c r="I3785" s="26">
        <v>153</v>
      </c>
      <c r="J3785" s="26">
        <v>396</v>
      </c>
      <c r="K3785" s="26">
        <v>0</v>
      </c>
      <c r="L3785" s="26">
        <v>16</v>
      </c>
      <c r="M3785" s="26">
        <v>549</v>
      </c>
      <c r="N3785" s="26">
        <v>626</v>
      </c>
      <c r="O3785" s="49">
        <v>1.1399999999999999</v>
      </c>
    </row>
    <row r="3786" spans="1:15" ht="15" customHeight="1" x14ac:dyDescent="0.25">
      <c r="A3786" s="17" t="str">
        <f>IFERROR(VLOOKUP($F3786,'Location List'!$A$2:$T$644,20,FALSE),"")</f>
        <v>Bill Eich</v>
      </c>
      <c r="B3786" s="17" t="str">
        <f>IFERROR(VLOOKUP($F3786,'Location List'!$A$2:$T$644,19,FALSE),"")</f>
        <v>David Garcia</v>
      </c>
      <c r="C3786" s="17" t="str">
        <f>IFERROR(VLOOKUP($F3786,'Location List'!$A$2:$T$644,18,FALSE),"")</f>
        <v>Brian Setzer</v>
      </c>
      <c r="D3786" s="17" t="str">
        <f>IFERROR(VLOOKUP($F3786,'Location List'!$A$2:$T$644,9,FALSE),"")</f>
        <v>TODD BELL</v>
      </c>
      <c r="E3786" s="17" t="str">
        <f>IFERROR(VLOOKUP($F3786,'Location List'!$A$2:$T$644,2,FALSE),"")</f>
        <v>ST LOUIS SOUTH COUNTY</v>
      </c>
      <c r="F3786" s="26">
        <v>855</v>
      </c>
      <c r="G3786" s="29" t="s">
        <v>3278</v>
      </c>
      <c r="H3786" s="29" t="s">
        <v>3614</v>
      </c>
      <c r="I3786" s="26">
        <v>205</v>
      </c>
      <c r="J3786" s="26">
        <v>407</v>
      </c>
      <c r="K3786" s="26">
        <v>0</v>
      </c>
      <c r="L3786" s="26">
        <v>15</v>
      </c>
      <c r="M3786" s="26">
        <v>612</v>
      </c>
      <c r="N3786" s="26">
        <v>0</v>
      </c>
      <c r="O3786" s="49">
        <v>0</v>
      </c>
    </row>
    <row r="3787" spans="1:15" ht="15" customHeight="1" x14ac:dyDescent="0.25">
      <c r="A3787" s="17" t="str">
        <f>IFERROR(VLOOKUP($F3787,'Location List'!$A$2:$T$644,20,FALSE),"")</f>
        <v>Bill Eich</v>
      </c>
      <c r="B3787" s="17" t="str">
        <f>IFERROR(VLOOKUP($F3787,'Location List'!$A$2:$T$644,19,FALSE),"")</f>
        <v>David Garcia</v>
      </c>
      <c r="C3787" s="17" t="str">
        <f>IFERROR(VLOOKUP($F3787,'Location List'!$A$2:$T$644,18,FALSE),"")</f>
        <v>David Garibay Jr</v>
      </c>
      <c r="D3787" s="17" t="str">
        <f>IFERROR(VLOOKUP($F3787,'Location List'!$A$2:$T$644,9,FALSE),"")</f>
        <v>ANTHONY CHAPA</v>
      </c>
      <c r="E3787" s="17" t="str">
        <f>IFERROR(VLOOKUP($F3787,'Location List'!$A$2:$T$644,2,FALSE),"")</f>
        <v>WACO</v>
      </c>
      <c r="F3787" s="26">
        <v>856</v>
      </c>
      <c r="G3787" s="29" t="s">
        <v>3272</v>
      </c>
      <c r="H3787" s="29" t="s">
        <v>3290</v>
      </c>
      <c r="I3787" s="26">
        <v>38</v>
      </c>
      <c r="J3787" s="26">
        <v>35</v>
      </c>
      <c r="K3787" s="26">
        <v>0</v>
      </c>
      <c r="L3787" s="26">
        <v>11</v>
      </c>
      <c r="M3787" s="26">
        <v>73</v>
      </c>
      <c r="N3787" s="26">
        <v>143</v>
      </c>
      <c r="O3787" s="49">
        <v>1.9590000000000001</v>
      </c>
    </row>
    <row r="3788" spans="1:15" ht="15" customHeight="1" x14ac:dyDescent="0.25">
      <c r="A3788" s="17" t="str">
        <f>IFERROR(VLOOKUP($F3788,'Location List'!$A$2:$T$644,20,FALSE),"")</f>
        <v>Bill Eich</v>
      </c>
      <c r="B3788" s="17" t="str">
        <f>IFERROR(VLOOKUP($F3788,'Location List'!$A$2:$T$644,19,FALSE),"")</f>
        <v>David Garcia</v>
      </c>
      <c r="C3788" s="17" t="str">
        <f>IFERROR(VLOOKUP($F3788,'Location List'!$A$2:$T$644,18,FALSE),"")</f>
        <v>David Garibay Jr</v>
      </c>
      <c r="D3788" s="17" t="str">
        <f>IFERROR(VLOOKUP($F3788,'Location List'!$A$2:$T$644,9,FALSE),"")</f>
        <v>ANTHONY CHAPA</v>
      </c>
      <c r="E3788" s="17" t="str">
        <f>IFERROR(VLOOKUP($F3788,'Location List'!$A$2:$T$644,2,FALSE),"")</f>
        <v>WACO</v>
      </c>
      <c r="F3788" s="26">
        <v>856</v>
      </c>
      <c r="G3788" s="29" t="s">
        <v>3276</v>
      </c>
      <c r="H3788" s="29" t="s">
        <v>3299</v>
      </c>
      <c r="I3788" s="26">
        <v>38</v>
      </c>
      <c r="J3788" s="26">
        <v>49</v>
      </c>
      <c r="K3788" s="26">
        <v>0</v>
      </c>
      <c r="L3788" s="26">
        <v>12</v>
      </c>
      <c r="M3788" s="26">
        <v>87</v>
      </c>
      <c r="N3788" s="26">
        <v>136</v>
      </c>
      <c r="O3788" s="49">
        <v>1.5629999999999999</v>
      </c>
    </row>
    <row r="3789" spans="1:15" ht="15" customHeight="1" x14ac:dyDescent="0.25">
      <c r="A3789" s="17" t="str">
        <f>IFERROR(VLOOKUP($F3789,'Location List'!$A$2:$T$644,20,FALSE),"")</f>
        <v>Bill Eich</v>
      </c>
      <c r="B3789" s="17" t="str">
        <f>IFERROR(VLOOKUP($F3789,'Location List'!$A$2:$T$644,19,FALSE),"")</f>
        <v>David Garcia</v>
      </c>
      <c r="C3789" s="17" t="str">
        <f>IFERROR(VLOOKUP($F3789,'Location List'!$A$2:$T$644,18,FALSE),"")</f>
        <v>David Garibay Jr</v>
      </c>
      <c r="D3789" s="17" t="str">
        <f>IFERROR(VLOOKUP($F3789,'Location List'!$A$2:$T$644,9,FALSE),"")</f>
        <v>ANTHONY CHAPA</v>
      </c>
      <c r="E3789" s="17" t="str">
        <f>IFERROR(VLOOKUP($F3789,'Location List'!$A$2:$T$644,2,FALSE),"")</f>
        <v>WACO</v>
      </c>
      <c r="F3789" s="26">
        <v>856</v>
      </c>
      <c r="G3789" s="29" t="s">
        <v>3278</v>
      </c>
      <c r="H3789" s="29" t="s">
        <v>3370</v>
      </c>
      <c r="I3789" s="26">
        <v>51</v>
      </c>
      <c r="J3789" s="26">
        <v>50</v>
      </c>
      <c r="K3789" s="26">
        <v>0</v>
      </c>
      <c r="L3789" s="26">
        <v>14</v>
      </c>
      <c r="M3789" s="26">
        <v>101</v>
      </c>
      <c r="N3789" s="26">
        <v>1048</v>
      </c>
      <c r="O3789" s="49">
        <v>10.375999999999999</v>
      </c>
    </row>
    <row r="3790" spans="1:15" ht="15" customHeight="1" x14ac:dyDescent="0.25">
      <c r="A3790" s="17" t="str">
        <f>IFERROR(VLOOKUP($F3790,'Location List'!$A$2:$T$644,20,FALSE),"")</f>
        <v>Bill Eich</v>
      </c>
      <c r="B3790" s="17" t="str">
        <f>IFERROR(VLOOKUP($F3790,'Location List'!$A$2:$T$644,19,FALSE),"")</f>
        <v>David Garcia</v>
      </c>
      <c r="C3790" s="17" t="str">
        <f>IFERROR(VLOOKUP($F3790,'Location List'!$A$2:$T$644,18,FALSE),"")</f>
        <v>David Garibay Jr</v>
      </c>
      <c r="D3790" s="17" t="str">
        <f>IFERROR(VLOOKUP($F3790,'Location List'!$A$2:$T$644,9,FALSE),"")</f>
        <v>ANTHONY CHAPA</v>
      </c>
      <c r="E3790" s="17" t="str">
        <f>IFERROR(VLOOKUP($F3790,'Location List'!$A$2:$T$644,2,FALSE),"")</f>
        <v>WACO</v>
      </c>
      <c r="F3790" s="26">
        <v>856</v>
      </c>
      <c r="G3790" s="29" t="s">
        <v>3278</v>
      </c>
      <c r="H3790" s="29" t="s">
        <v>3287</v>
      </c>
      <c r="I3790" s="26">
        <v>120</v>
      </c>
      <c r="J3790" s="26">
        <v>130</v>
      </c>
      <c r="K3790" s="26">
        <v>0</v>
      </c>
      <c r="L3790" s="26">
        <v>13</v>
      </c>
      <c r="M3790" s="26">
        <v>250</v>
      </c>
      <c r="N3790" s="26">
        <v>460</v>
      </c>
      <c r="O3790" s="49">
        <v>1.84</v>
      </c>
    </row>
    <row r="3791" spans="1:15" ht="15" customHeight="1" x14ac:dyDescent="0.25">
      <c r="A3791" s="17" t="str">
        <f>IFERROR(VLOOKUP($F3791,'Location List'!$A$2:$T$644,20,FALSE),"")</f>
        <v>Bill Eich</v>
      </c>
      <c r="B3791" s="17" t="str">
        <f>IFERROR(VLOOKUP($F3791,'Location List'!$A$2:$T$644,19,FALSE),"")</f>
        <v>David Garcia</v>
      </c>
      <c r="C3791" s="17" t="str">
        <f>IFERROR(VLOOKUP($F3791,'Location List'!$A$2:$T$644,18,FALSE),"")</f>
        <v>David Garibay Jr</v>
      </c>
      <c r="D3791" s="17" t="str">
        <f>IFERROR(VLOOKUP($F3791,'Location List'!$A$2:$T$644,9,FALSE),"")</f>
        <v>ANTHONY CHAPA</v>
      </c>
      <c r="E3791" s="17" t="str">
        <f>IFERROR(VLOOKUP($F3791,'Location List'!$A$2:$T$644,2,FALSE),"")</f>
        <v>WACO</v>
      </c>
      <c r="F3791" s="26">
        <v>856</v>
      </c>
      <c r="G3791" s="29" t="s">
        <v>3278</v>
      </c>
      <c r="H3791" s="29" t="s">
        <v>3530</v>
      </c>
      <c r="I3791" s="26">
        <v>97</v>
      </c>
      <c r="J3791" s="26">
        <v>157</v>
      </c>
      <c r="K3791" s="26">
        <v>0</v>
      </c>
      <c r="L3791" s="26">
        <v>17</v>
      </c>
      <c r="M3791" s="26">
        <v>254</v>
      </c>
      <c r="N3791" s="26">
        <v>486</v>
      </c>
      <c r="O3791" s="49">
        <v>1.913</v>
      </c>
    </row>
    <row r="3792" spans="1:15" ht="15" customHeight="1" x14ac:dyDescent="0.25">
      <c r="A3792" s="17" t="str">
        <f>IFERROR(VLOOKUP($F3792,'Location List'!$A$2:$T$644,20,FALSE),"")</f>
        <v>Bill Eich</v>
      </c>
      <c r="B3792" s="17" t="str">
        <f>IFERROR(VLOOKUP($F3792,'Location List'!$A$2:$T$644,19,FALSE),"")</f>
        <v>David Garcia</v>
      </c>
      <c r="C3792" s="17" t="str">
        <f>IFERROR(VLOOKUP($F3792,'Location List'!$A$2:$T$644,18,FALSE),"")</f>
        <v>Jose Sandoval</v>
      </c>
      <c r="D3792" s="17" t="str">
        <f>IFERROR(VLOOKUP($F3792,'Location List'!$A$2:$T$644,9,FALSE),"")</f>
        <v>ERIC BARGAS</v>
      </c>
      <c r="E3792" s="17" t="str">
        <f>IFERROR(VLOOKUP($F3792,'Location List'!$A$2:$T$644,2,FALSE),"")</f>
        <v>SHERMAN</v>
      </c>
      <c r="F3792" s="26">
        <v>857</v>
      </c>
      <c r="G3792" s="29" t="s">
        <v>3272</v>
      </c>
      <c r="H3792" s="29" t="s">
        <v>3327</v>
      </c>
      <c r="I3792" s="26">
        <v>292</v>
      </c>
      <c r="J3792" s="26">
        <v>73</v>
      </c>
      <c r="K3792" s="26">
        <v>0</v>
      </c>
      <c r="L3792" s="26">
        <v>16</v>
      </c>
      <c r="M3792" s="26">
        <v>365</v>
      </c>
      <c r="N3792" s="26">
        <v>648</v>
      </c>
      <c r="O3792" s="49">
        <v>1.7749999999999999</v>
      </c>
    </row>
    <row r="3793" spans="1:15" ht="15" customHeight="1" x14ac:dyDescent="0.25">
      <c r="A3793" s="17" t="str">
        <f>IFERROR(VLOOKUP($F3793,'Location List'!$A$2:$T$644,20,FALSE),"")</f>
        <v>Bill Eich</v>
      </c>
      <c r="B3793" s="17" t="str">
        <f>IFERROR(VLOOKUP($F3793,'Location List'!$A$2:$T$644,19,FALSE),"")</f>
        <v>David Garcia</v>
      </c>
      <c r="C3793" s="17" t="str">
        <f>IFERROR(VLOOKUP($F3793,'Location List'!$A$2:$T$644,18,FALSE),"")</f>
        <v>Jose Sandoval</v>
      </c>
      <c r="D3793" s="17" t="str">
        <f>IFERROR(VLOOKUP($F3793,'Location List'!$A$2:$T$644,9,FALSE),"")</f>
        <v>ERIC BARGAS</v>
      </c>
      <c r="E3793" s="17" t="str">
        <f>IFERROR(VLOOKUP($F3793,'Location List'!$A$2:$T$644,2,FALSE),"")</f>
        <v>SHERMAN</v>
      </c>
      <c r="F3793" s="26">
        <v>857</v>
      </c>
      <c r="G3793" s="29" t="s">
        <v>3276</v>
      </c>
      <c r="H3793" s="29" t="s">
        <v>3277</v>
      </c>
      <c r="I3793" s="26">
        <v>43</v>
      </c>
      <c r="J3793" s="26">
        <v>99</v>
      </c>
      <c r="K3793" s="26">
        <v>0</v>
      </c>
      <c r="L3793" s="26">
        <v>16</v>
      </c>
      <c r="M3793" s="26">
        <v>142</v>
      </c>
      <c r="N3793" s="26">
        <v>155</v>
      </c>
      <c r="O3793" s="49">
        <v>1.0920000000000001</v>
      </c>
    </row>
    <row r="3794" spans="1:15" ht="15" customHeight="1" x14ac:dyDescent="0.25">
      <c r="A3794" s="17" t="str">
        <f>IFERROR(VLOOKUP($F3794,'Location List'!$A$2:$T$644,20,FALSE),"")</f>
        <v>Bill Eich</v>
      </c>
      <c r="B3794" s="17" t="str">
        <f>IFERROR(VLOOKUP($F3794,'Location List'!$A$2:$T$644,19,FALSE),"")</f>
        <v>David Garcia</v>
      </c>
      <c r="C3794" s="17" t="str">
        <f>IFERROR(VLOOKUP($F3794,'Location List'!$A$2:$T$644,18,FALSE),"")</f>
        <v>Jose Sandoval</v>
      </c>
      <c r="D3794" s="17" t="str">
        <f>IFERROR(VLOOKUP($F3794,'Location List'!$A$2:$T$644,9,FALSE),"")</f>
        <v>ERIC BARGAS</v>
      </c>
      <c r="E3794" s="17" t="str">
        <f>IFERROR(VLOOKUP($F3794,'Location List'!$A$2:$T$644,2,FALSE),"")</f>
        <v>SHERMAN</v>
      </c>
      <c r="F3794" s="26">
        <v>857</v>
      </c>
      <c r="G3794" s="29" t="s">
        <v>3276</v>
      </c>
      <c r="H3794" s="29" t="s">
        <v>3320</v>
      </c>
      <c r="I3794" s="26">
        <v>43</v>
      </c>
      <c r="J3794" s="26">
        <v>99</v>
      </c>
      <c r="K3794" s="26">
        <v>0</v>
      </c>
      <c r="L3794" s="26">
        <v>16</v>
      </c>
      <c r="M3794" s="26">
        <v>142</v>
      </c>
      <c r="N3794" s="26">
        <v>179</v>
      </c>
      <c r="O3794" s="49">
        <v>1.2609999999999999</v>
      </c>
    </row>
    <row r="3795" spans="1:15" ht="15" customHeight="1" x14ac:dyDescent="0.25">
      <c r="A3795" s="17" t="str">
        <f>IFERROR(VLOOKUP($F3795,'Location List'!$A$2:$T$644,20,FALSE),"")</f>
        <v>Bill Eich</v>
      </c>
      <c r="B3795" s="17" t="str">
        <f>IFERROR(VLOOKUP($F3795,'Location List'!$A$2:$T$644,19,FALSE),"")</f>
        <v>David Garcia</v>
      </c>
      <c r="C3795" s="17" t="str">
        <f>IFERROR(VLOOKUP($F3795,'Location List'!$A$2:$T$644,18,FALSE),"")</f>
        <v>Jose Sandoval</v>
      </c>
      <c r="D3795" s="17" t="str">
        <f>IFERROR(VLOOKUP($F3795,'Location List'!$A$2:$T$644,9,FALSE),"")</f>
        <v>ERIC BARGAS</v>
      </c>
      <c r="E3795" s="17" t="str">
        <f>IFERROR(VLOOKUP($F3795,'Location List'!$A$2:$T$644,2,FALSE),"")</f>
        <v>SHERMAN</v>
      </c>
      <c r="F3795" s="26">
        <v>857</v>
      </c>
      <c r="G3795" s="29" t="s">
        <v>3278</v>
      </c>
      <c r="H3795" s="29" t="s">
        <v>3412</v>
      </c>
      <c r="I3795" s="26">
        <v>69</v>
      </c>
      <c r="J3795" s="26">
        <v>61</v>
      </c>
      <c r="K3795" s="26">
        <v>0</v>
      </c>
      <c r="L3795" s="26">
        <v>16</v>
      </c>
      <c r="M3795" s="26">
        <v>130</v>
      </c>
      <c r="N3795" s="26">
        <v>191</v>
      </c>
      <c r="O3795" s="49">
        <v>1.4690000000000001</v>
      </c>
    </row>
    <row r="3796" spans="1:15" ht="15" customHeight="1" x14ac:dyDescent="0.25">
      <c r="A3796" s="17" t="str">
        <f>IFERROR(VLOOKUP($F3796,'Location List'!$A$2:$T$644,20,FALSE),"")</f>
        <v>Bill Eich</v>
      </c>
      <c r="B3796" s="17" t="str">
        <f>IFERROR(VLOOKUP($F3796,'Location List'!$A$2:$T$644,19,FALSE),"")</f>
        <v>David Garcia</v>
      </c>
      <c r="C3796" s="17" t="str">
        <f>IFERROR(VLOOKUP($F3796,'Location List'!$A$2:$T$644,18,FALSE),"")</f>
        <v>Jose Sandoval</v>
      </c>
      <c r="D3796" s="17" t="str">
        <f>IFERROR(VLOOKUP($F3796,'Location List'!$A$2:$T$644,9,FALSE),"")</f>
        <v>ERIC BARGAS</v>
      </c>
      <c r="E3796" s="17" t="str">
        <f>IFERROR(VLOOKUP($F3796,'Location List'!$A$2:$T$644,2,FALSE),"")</f>
        <v>SHERMAN</v>
      </c>
      <c r="F3796" s="26">
        <v>857</v>
      </c>
      <c r="G3796" s="29" t="s">
        <v>3278</v>
      </c>
      <c r="H3796" s="29" t="s">
        <v>3442</v>
      </c>
      <c r="I3796" s="26">
        <v>45</v>
      </c>
      <c r="J3796" s="26">
        <v>52</v>
      </c>
      <c r="K3796" s="26">
        <v>0</v>
      </c>
      <c r="L3796" s="26">
        <v>17</v>
      </c>
      <c r="M3796" s="26">
        <v>97</v>
      </c>
      <c r="N3796" s="26">
        <v>153</v>
      </c>
      <c r="O3796" s="49">
        <v>1.577</v>
      </c>
    </row>
    <row r="3797" spans="1:15" ht="15" customHeight="1" x14ac:dyDescent="0.25">
      <c r="A3797" s="17" t="str">
        <f>IFERROR(VLOOKUP($F3797,'Location List'!$A$2:$T$644,20,FALSE),"")</f>
        <v>Bill Eich</v>
      </c>
      <c r="B3797" s="17" t="str">
        <f>IFERROR(VLOOKUP($F3797,'Location List'!$A$2:$T$644,19,FALSE),"")</f>
        <v>David Garcia</v>
      </c>
      <c r="C3797" s="17" t="str">
        <f>IFERROR(VLOOKUP($F3797,'Location List'!$A$2:$T$644,18,FALSE),"")</f>
        <v>Jose Sandoval</v>
      </c>
      <c r="D3797" s="17" t="str">
        <f>IFERROR(VLOOKUP($F3797,'Location List'!$A$2:$T$644,9,FALSE),"")</f>
        <v>ERIC BARGAS</v>
      </c>
      <c r="E3797" s="17" t="str">
        <f>IFERROR(VLOOKUP($F3797,'Location List'!$A$2:$T$644,2,FALSE),"")</f>
        <v>SHERMAN</v>
      </c>
      <c r="F3797" s="26">
        <v>857</v>
      </c>
      <c r="G3797" s="29" t="s">
        <v>3278</v>
      </c>
      <c r="H3797" s="29" t="s">
        <v>3298</v>
      </c>
      <c r="I3797" s="26">
        <v>113</v>
      </c>
      <c r="J3797" s="26">
        <v>91</v>
      </c>
      <c r="K3797" s="26">
        <v>0</v>
      </c>
      <c r="L3797" s="26">
        <v>17</v>
      </c>
      <c r="M3797" s="26">
        <v>204</v>
      </c>
      <c r="N3797" s="26">
        <v>1440</v>
      </c>
      <c r="O3797" s="49">
        <v>7.0590000000000002</v>
      </c>
    </row>
    <row r="3798" spans="1:15" ht="15" customHeight="1" x14ac:dyDescent="0.25">
      <c r="A3798" s="17" t="str">
        <f>IFERROR(VLOOKUP($F3798,'Location List'!$A$2:$T$644,20,FALSE),"")</f>
        <v>Bill Eich</v>
      </c>
      <c r="B3798" s="17" t="str">
        <f>IFERROR(VLOOKUP($F3798,'Location List'!$A$2:$T$644,19,FALSE),"")</f>
        <v>David Garcia</v>
      </c>
      <c r="C3798" s="17" t="str">
        <f>IFERROR(VLOOKUP($F3798,'Location List'!$A$2:$T$644,18,FALSE),"")</f>
        <v>Jose Sandoval</v>
      </c>
      <c r="D3798" s="17" t="str">
        <f>IFERROR(VLOOKUP($F3798,'Location List'!$A$2:$T$644,9,FALSE),"")</f>
        <v>ERIC BARGAS</v>
      </c>
      <c r="E3798" s="17" t="str">
        <f>IFERROR(VLOOKUP($F3798,'Location List'!$A$2:$T$644,2,FALSE),"")</f>
        <v>SHERMAN</v>
      </c>
      <c r="F3798" s="26">
        <v>857</v>
      </c>
      <c r="G3798" s="29" t="s">
        <v>3278</v>
      </c>
      <c r="H3798" s="29" t="s">
        <v>3279</v>
      </c>
      <c r="I3798" s="26">
        <v>82</v>
      </c>
      <c r="J3798" s="26">
        <v>75</v>
      </c>
      <c r="K3798" s="26">
        <v>0</v>
      </c>
      <c r="L3798" s="26">
        <v>22</v>
      </c>
      <c r="M3798" s="26">
        <v>157</v>
      </c>
      <c r="N3798" s="26">
        <v>1504</v>
      </c>
      <c r="O3798" s="49">
        <v>9.58</v>
      </c>
    </row>
    <row r="3799" spans="1:15" ht="15" customHeight="1" x14ac:dyDescent="0.25">
      <c r="A3799" s="17" t="str">
        <f>IFERROR(VLOOKUP($F3799,'Location List'!$A$2:$T$644,20,FALSE),"")</f>
        <v>Bill Eich</v>
      </c>
      <c r="B3799" s="17" t="str">
        <f>IFERROR(VLOOKUP($F3799,'Location List'!$A$2:$T$644,19,FALSE),"")</f>
        <v>David Garcia</v>
      </c>
      <c r="C3799" s="17" t="str">
        <f>IFERROR(VLOOKUP($F3799,'Location List'!$A$2:$T$644,18,FALSE),"")</f>
        <v>Jesus Gracia</v>
      </c>
      <c r="D3799" s="17" t="str">
        <f>IFERROR(VLOOKUP($F3799,'Location List'!$A$2:$T$644,9,FALSE),"")</f>
        <v>WILLIAM PRESSEL</v>
      </c>
      <c r="E3799" s="17" t="str">
        <f>IFERROR(VLOOKUP($F3799,'Location List'!$A$2:$T$644,2,FALSE),"")</f>
        <v>WESLACO</v>
      </c>
      <c r="F3799" s="26">
        <v>862</v>
      </c>
      <c r="G3799" s="29" t="s">
        <v>3328</v>
      </c>
      <c r="H3799" s="29" t="s">
        <v>3541</v>
      </c>
      <c r="I3799" s="26">
        <v>51</v>
      </c>
      <c r="J3799" s="26">
        <v>37</v>
      </c>
      <c r="K3799" s="26">
        <v>0</v>
      </c>
      <c r="L3799" s="26">
        <v>39</v>
      </c>
      <c r="M3799" s="26">
        <v>88</v>
      </c>
      <c r="N3799" s="26">
        <v>600</v>
      </c>
      <c r="O3799" s="49">
        <v>6.8179999999999996</v>
      </c>
    </row>
    <row r="3800" spans="1:15" ht="15" customHeight="1" x14ac:dyDescent="0.25">
      <c r="A3800" s="17" t="str">
        <f>IFERROR(VLOOKUP($F3800,'Location List'!$A$2:$T$644,20,FALSE),"")</f>
        <v>Bill Eich</v>
      </c>
      <c r="B3800" s="17" t="str">
        <f>IFERROR(VLOOKUP($F3800,'Location List'!$A$2:$T$644,19,FALSE),"")</f>
        <v>David Garcia</v>
      </c>
      <c r="C3800" s="17" t="str">
        <f>IFERROR(VLOOKUP($F3800,'Location List'!$A$2:$T$644,18,FALSE),"")</f>
        <v>Jesus Gracia</v>
      </c>
      <c r="D3800" s="17" t="str">
        <f>IFERROR(VLOOKUP($F3800,'Location List'!$A$2:$T$644,9,FALSE),"")</f>
        <v>WILLIAM PRESSEL</v>
      </c>
      <c r="E3800" s="17" t="str">
        <f>IFERROR(VLOOKUP($F3800,'Location List'!$A$2:$T$644,2,FALSE),"")</f>
        <v>WESLACO</v>
      </c>
      <c r="F3800" s="26">
        <v>862</v>
      </c>
      <c r="G3800" s="29" t="s">
        <v>3328</v>
      </c>
      <c r="H3800" s="29" t="s">
        <v>3617</v>
      </c>
      <c r="I3800" s="26">
        <v>167</v>
      </c>
      <c r="J3800" s="26">
        <v>133</v>
      </c>
      <c r="K3800" s="26">
        <v>0</v>
      </c>
      <c r="L3800" s="26">
        <v>15</v>
      </c>
      <c r="M3800" s="26">
        <v>300</v>
      </c>
      <c r="N3800" s="26">
        <v>2052</v>
      </c>
      <c r="O3800" s="49">
        <v>6.84</v>
      </c>
    </row>
    <row r="3801" spans="1:15" ht="15" customHeight="1" x14ac:dyDescent="0.25">
      <c r="A3801" s="17" t="str">
        <f>IFERROR(VLOOKUP($F3801,'Location List'!$A$2:$T$644,20,FALSE),"")</f>
        <v>Bill Eich</v>
      </c>
      <c r="B3801" s="17" t="str">
        <f>IFERROR(VLOOKUP($F3801,'Location List'!$A$2:$T$644,19,FALSE),"")</f>
        <v>David Garcia</v>
      </c>
      <c r="C3801" s="17" t="str">
        <f>IFERROR(VLOOKUP($F3801,'Location List'!$A$2:$T$644,18,FALSE),"")</f>
        <v>Jesus Gracia</v>
      </c>
      <c r="D3801" s="17" t="str">
        <f>IFERROR(VLOOKUP($F3801,'Location List'!$A$2:$T$644,9,FALSE),"")</f>
        <v>WILLIAM PRESSEL</v>
      </c>
      <c r="E3801" s="17" t="str">
        <f>IFERROR(VLOOKUP($F3801,'Location List'!$A$2:$T$644,2,FALSE),"")</f>
        <v>WESLACO</v>
      </c>
      <c r="F3801" s="26">
        <v>862</v>
      </c>
      <c r="G3801" s="29" t="s">
        <v>3272</v>
      </c>
      <c r="H3801" s="29" t="s">
        <v>3274</v>
      </c>
      <c r="I3801" s="26">
        <v>354</v>
      </c>
      <c r="J3801" s="26">
        <v>35</v>
      </c>
      <c r="K3801" s="26">
        <v>0</v>
      </c>
      <c r="L3801" s="26">
        <v>10</v>
      </c>
      <c r="M3801" s="26">
        <v>389</v>
      </c>
      <c r="N3801" s="26">
        <v>2809</v>
      </c>
      <c r="O3801" s="49">
        <v>7.2210000000000001</v>
      </c>
    </row>
    <row r="3802" spans="1:15" ht="15" customHeight="1" x14ac:dyDescent="0.25">
      <c r="A3802" s="17" t="str">
        <f>IFERROR(VLOOKUP($F3802,'Location List'!$A$2:$T$644,20,FALSE),"")</f>
        <v>Bill Eich</v>
      </c>
      <c r="B3802" s="17" t="str">
        <f>IFERROR(VLOOKUP($F3802,'Location List'!$A$2:$T$644,19,FALSE),"")</f>
        <v>David Garcia</v>
      </c>
      <c r="C3802" s="17" t="str">
        <f>IFERROR(VLOOKUP($F3802,'Location List'!$A$2:$T$644,18,FALSE),"")</f>
        <v>Jesus Gracia</v>
      </c>
      <c r="D3802" s="17" t="str">
        <f>IFERROR(VLOOKUP($F3802,'Location List'!$A$2:$T$644,9,FALSE),"")</f>
        <v>WILLIAM PRESSEL</v>
      </c>
      <c r="E3802" s="17" t="str">
        <f>IFERROR(VLOOKUP($F3802,'Location List'!$A$2:$T$644,2,FALSE),"")</f>
        <v>WESLACO</v>
      </c>
      <c r="F3802" s="26">
        <v>862</v>
      </c>
      <c r="G3802" s="29" t="s">
        <v>3272</v>
      </c>
      <c r="H3802" s="29" t="s">
        <v>3369</v>
      </c>
      <c r="I3802" s="26">
        <v>80</v>
      </c>
      <c r="J3802" s="26">
        <v>112</v>
      </c>
      <c r="K3802" s="26">
        <v>0</v>
      </c>
      <c r="L3802" s="26">
        <v>14</v>
      </c>
      <c r="M3802" s="26">
        <v>192</v>
      </c>
      <c r="N3802" s="26">
        <v>379</v>
      </c>
      <c r="O3802" s="49">
        <v>1.974</v>
      </c>
    </row>
    <row r="3803" spans="1:15" ht="15" customHeight="1" x14ac:dyDescent="0.25">
      <c r="A3803" s="17" t="str">
        <f>IFERROR(VLOOKUP($F3803,'Location List'!$A$2:$T$644,20,FALSE),"")</f>
        <v>Bill Eich</v>
      </c>
      <c r="B3803" s="17" t="str">
        <f>IFERROR(VLOOKUP($F3803,'Location List'!$A$2:$T$644,19,FALSE),"")</f>
        <v>David Garcia</v>
      </c>
      <c r="C3803" s="17" t="str">
        <f>IFERROR(VLOOKUP($F3803,'Location List'!$A$2:$T$644,18,FALSE),"")</f>
        <v>Jesus Gracia</v>
      </c>
      <c r="D3803" s="17" t="str">
        <f>IFERROR(VLOOKUP($F3803,'Location List'!$A$2:$T$644,9,FALSE),"")</f>
        <v>WILLIAM PRESSEL</v>
      </c>
      <c r="E3803" s="17" t="str">
        <f>IFERROR(VLOOKUP($F3803,'Location List'!$A$2:$T$644,2,FALSE),"")</f>
        <v>WESLACO</v>
      </c>
      <c r="F3803" s="26">
        <v>862</v>
      </c>
      <c r="G3803" s="29" t="s">
        <v>3272</v>
      </c>
      <c r="H3803" s="29" t="s">
        <v>3406</v>
      </c>
      <c r="I3803" s="26">
        <v>206</v>
      </c>
      <c r="J3803" s="26">
        <v>68</v>
      </c>
      <c r="K3803" s="26">
        <v>0</v>
      </c>
      <c r="L3803" s="26">
        <v>17</v>
      </c>
      <c r="M3803" s="26">
        <v>274</v>
      </c>
      <c r="N3803" s="26">
        <v>2219</v>
      </c>
      <c r="O3803" s="49">
        <v>8.0990000000000002</v>
      </c>
    </row>
    <row r="3804" spans="1:15" ht="15" customHeight="1" x14ac:dyDescent="0.25">
      <c r="A3804" s="17" t="str">
        <f>IFERROR(VLOOKUP($F3804,'Location List'!$A$2:$T$644,20,FALSE),"")</f>
        <v>Bill Eich</v>
      </c>
      <c r="B3804" s="17" t="str">
        <f>IFERROR(VLOOKUP($F3804,'Location List'!$A$2:$T$644,19,FALSE),"")</f>
        <v>David Garcia</v>
      </c>
      <c r="C3804" s="17" t="str">
        <f>IFERROR(VLOOKUP($F3804,'Location List'!$A$2:$T$644,18,FALSE),"")</f>
        <v>Jesus Gracia</v>
      </c>
      <c r="D3804" s="17" t="str">
        <f>IFERROR(VLOOKUP($F3804,'Location List'!$A$2:$T$644,9,FALSE),"")</f>
        <v>WILLIAM PRESSEL</v>
      </c>
      <c r="E3804" s="17" t="str">
        <f>IFERROR(VLOOKUP($F3804,'Location List'!$A$2:$T$644,2,FALSE),"")</f>
        <v>WESLACO</v>
      </c>
      <c r="F3804" s="26">
        <v>862</v>
      </c>
      <c r="G3804" s="29" t="s">
        <v>3276</v>
      </c>
      <c r="H3804" s="29" t="s">
        <v>3346</v>
      </c>
      <c r="I3804" s="26">
        <v>193</v>
      </c>
      <c r="J3804" s="26">
        <v>108</v>
      </c>
      <c r="K3804" s="26">
        <v>0</v>
      </c>
      <c r="L3804" s="26">
        <v>15</v>
      </c>
      <c r="M3804" s="26">
        <v>301</v>
      </c>
      <c r="N3804" s="26">
        <v>237</v>
      </c>
      <c r="O3804" s="49">
        <v>0.78700000000000003</v>
      </c>
    </row>
    <row r="3805" spans="1:15" ht="15" customHeight="1" x14ac:dyDescent="0.25">
      <c r="A3805" s="17" t="str">
        <f>IFERROR(VLOOKUP($F3805,'Location List'!$A$2:$T$644,20,FALSE),"")</f>
        <v>Bill Eich</v>
      </c>
      <c r="B3805" s="17" t="str">
        <f>IFERROR(VLOOKUP($F3805,'Location List'!$A$2:$T$644,19,FALSE),"")</f>
        <v>David Garcia</v>
      </c>
      <c r="C3805" s="17" t="str">
        <f>IFERROR(VLOOKUP($F3805,'Location List'!$A$2:$T$644,18,FALSE),"")</f>
        <v>Jesus Gracia</v>
      </c>
      <c r="D3805" s="17" t="str">
        <f>IFERROR(VLOOKUP($F3805,'Location List'!$A$2:$T$644,9,FALSE),"")</f>
        <v>WILLIAM PRESSEL</v>
      </c>
      <c r="E3805" s="17" t="str">
        <f>IFERROR(VLOOKUP($F3805,'Location List'!$A$2:$T$644,2,FALSE),"")</f>
        <v>WESLACO</v>
      </c>
      <c r="F3805" s="26">
        <v>862</v>
      </c>
      <c r="G3805" s="29" t="s">
        <v>3276</v>
      </c>
      <c r="H3805" s="29" t="s">
        <v>3299</v>
      </c>
      <c r="I3805" s="26">
        <v>81</v>
      </c>
      <c r="J3805" s="26">
        <v>57</v>
      </c>
      <c r="K3805" s="26">
        <v>0</v>
      </c>
      <c r="L3805" s="26">
        <v>14</v>
      </c>
      <c r="M3805" s="26">
        <v>138</v>
      </c>
      <c r="N3805" s="26">
        <v>266</v>
      </c>
      <c r="O3805" s="49">
        <v>1.9279999999999999</v>
      </c>
    </row>
    <row r="3806" spans="1:15" ht="15" customHeight="1" x14ac:dyDescent="0.25">
      <c r="A3806" s="17" t="str">
        <f>IFERROR(VLOOKUP($F3806,'Location List'!$A$2:$T$644,20,FALSE),"")</f>
        <v>Bill Eich</v>
      </c>
      <c r="B3806" s="17" t="str">
        <f>IFERROR(VLOOKUP($F3806,'Location List'!$A$2:$T$644,19,FALSE),"")</f>
        <v>David Garcia</v>
      </c>
      <c r="C3806" s="17" t="str">
        <f>IFERROR(VLOOKUP($F3806,'Location List'!$A$2:$T$644,18,FALSE),"")</f>
        <v>Jesus Gracia</v>
      </c>
      <c r="D3806" s="17" t="str">
        <f>IFERROR(VLOOKUP($F3806,'Location List'!$A$2:$T$644,9,FALSE),"")</f>
        <v>WILLIAM PRESSEL</v>
      </c>
      <c r="E3806" s="17" t="str">
        <f>IFERROR(VLOOKUP($F3806,'Location List'!$A$2:$T$644,2,FALSE),"")</f>
        <v>WESLACO</v>
      </c>
      <c r="F3806" s="26">
        <v>862</v>
      </c>
      <c r="G3806" s="29" t="s">
        <v>3278</v>
      </c>
      <c r="H3806" s="29" t="s">
        <v>3546</v>
      </c>
      <c r="I3806" s="26">
        <v>167</v>
      </c>
      <c r="J3806" s="26">
        <v>34</v>
      </c>
      <c r="K3806" s="26">
        <v>0</v>
      </c>
      <c r="L3806" s="26">
        <v>14</v>
      </c>
      <c r="M3806" s="26">
        <v>201</v>
      </c>
      <c r="N3806" s="26">
        <v>1665</v>
      </c>
      <c r="O3806" s="49">
        <v>8.2840000000000007</v>
      </c>
    </row>
    <row r="3807" spans="1:15" ht="15" customHeight="1" x14ac:dyDescent="0.25">
      <c r="A3807" s="17" t="str">
        <f>IFERROR(VLOOKUP($F3807,'Location List'!$A$2:$T$644,20,FALSE),"")</f>
        <v>Bill Eich</v>
      </c>
      <c r="B3807" s="17" t="str">
        <f>IFERROR(VLOOKUP($F3807,'Location List'!$A$2:$T$644,19,FALSE),"")</f>
        <v>David Garcia</v>
      </c>
      <c r="C3807" s="17" t="str">
        <f>IFERROR(VLOOKUP($F3807,'Location List'!$A$2:$T$644,18,FALSE),"")</f>
        <v>Jesus Gracia</v>
      </c>
      <c r="D3807" s="17" t="str">
        <f>IFERROR(VLOOKUP($F3807,'Location List'!$A$2:$T$644,9,FALSE),"")</f>
        <v>WILLIAM PRESSEL</v>
      </c>
      <c r="E3807" s="17" t="str">
        <f>IFERROR(VLOOKUP($F3807,'Location List'!$A$2:$T$644,2,FALSE),"")</f>
        <v>WESLACO</v>
      </c>
      <c r="F3807" s="26">
        <v>862</v>
      </c>
      <c r="G3807" s="29" t="s">
        <v>3278</v>
      </c>
      <c r="H3807" s="29" t="s">
        <v>3324</v>
      </c>
      <c r="I3807" s="26">
        <v>103</v>
      </c>
      <c r="J3807" s="26">
        <v>45</v>
      </c>
      <c r="K3807" s="26">
        <v>0</v>
      </c>
      <c r="L3807" s="26">
        <v>15</v>
      </c>
      <c r="M3807" s="26">
        <v>148</v>
      </c>
      <c r="N3807" s="26">
        <v>264</v>
      </c>
      <c r="O3807" s="49">
        <v>1.784</v>
      </c>
    </row>
    <row r="3808" spans="1:15" ht="15" customHeight="1" x14ac:dyDescent="0.25">
      <c r="A3808" s="17" t="str">
        <f>IFERROR(VLOOKUP($F3808,'Location List'!$A$2:$T$644,20,FALSE),"")</f>
        <v>Bill Eich</v>
      </c>
      <c r="B3808" s="17" t="str">
        <f>IFERROR(VLOOKUP($F3808,'Location List'!$A$2:$T$644,19,FALSE),"")</f>
        <v>David Garcia</v>
      </c>
      <c r="C3808" s="17" t="str">
        <f>IFERROR(VLOOKUP($F3808,'Location List'!$A$2:$T$644,18,FALSE),"")</f>
        <v>Jesus Gracia</v>
      </c>
      <c r="D3808" s="17" t="str">
        <f>IFERROR(VLOOKUP($F3808,'Location List'!$A$2:$T$644,9,FALSE),"")</f>
        <v>WILLIAM PRESSEL</v>
      </c>
      <c r="E3808" s="17" t="str">
        <f>IFERROR(VLOOKUP($F3808,'Location List'!$A$2:$T$644,2,FALSE),"")</f>
        <v>WESLACO</v>
      </c>
      <c r="F3808" s="26">
        <v>862</v>
      </c>
      <c r="G3808" s="29" t="s">
        <v>3278</v>
      </c>
      <c r="H3808" s="29" t="s">
        <v>3281</v>
      </c>
      <c r="I3808" s="26">
        <v>58</v>
      </c>
      <c r="J3808" s="26">
        <v>46</v>
      </c>
      <c r="K3808" s="26">
        <v>0</v>
      </c>
      <c r="L3808" s="26">
        <v>14</v>
      </c>
      <c r="M3808" s="26">
        <v>104</v>
      </c>
      <c r="N3808" s="26">
        <v>176</v>
      </c>
      <c r="O3808" s="49">
        <v>1.6919999999999999</v>
      </c>
    </row>
    <row r="3809" spans="1:15" ht="15" customHeight="1" x14ac:dyDescent="0.25">
      <c r="A3809" s="17" t="str">
        <f>IFERROR(VLOOKUP($F3809,'Location List'!$A$2:$T$644,20,FALSE),"")</f>
        <v>Bill Eich</v>
      </c>
      <c r="B3809" s="17" t="str">
        <f>IFERROR(VLOOKUP($F3809,'Location List'!$A$2:$T$644,19,FALSE),"")</f>
        <v>David Garcia</v>
      </c>
      <c r="C3809" s="17" t="str">
        <f>IFERROR(VLOOKUP($F3809,'Location List'!$A$2:$T$644,18,FALSE),"")</f>
        <v>Jesus Gracia</v>
      </c>
      <c r="D3809" s="17" t="str">
        <f>IFERROR(VLOOKUP($F3809,'Location List'!$A$2:$T$644,9,FALSE),"")</f>
        <v>WILLIAM PRESSEL</v>
      </c>
      <c r="E3809" s="17" t="str">
        <f>IFERROR(VLOOKUP($F3809,'Location List'!$A$2:$T$644,2,FALSE),"")</f>
        <v>WESLACO</v>
      </c>
      <c r="F3809" s="26">
        <v>862</v>
      </c>
      <c r="G3809" s="29" t="s">
        <v>3278</v>
      </c>
      <c r="H3809" s="29" t="s">
        <v>3519</v>
      </c>
      <c r="I3809" s="26">
        <v>231</v>
      </c>
      <c r="J3809" s="26">
        <v>130</v>
      </c>
      <c r="K3809" s="26">
        <v>0</v>
      </c>
      <c r="L3809" s="26">
        <v>18</v>
      </c>
      <c r="M3809" s="26">
        <v>361</v>
      </c>
      <c r="N3809" s="26">
        <v>694</v>
      </c>
      <c r="O3809" s="49">
        <v>1.9219999999999999</v>
      </c>
    </row>
    <row r="3810" spans="1:15" ht="15" customHeight="1" x14ac:dyDescent="0.25">
      <c r="A3810" s="17" t="str">
        <f>IFERROR(VLOOKUP($F3810,'Location List'!$A$2:$T$644,20,FALSE),"")</f>
        <v>Bill Eich</v>
      </c>
      <c r="B3810" s="17" t="str">
        <f>IFERROR(VLOOKUP($F3810,'Location List'!$A$2:$T$644,19,FALSE),"")</f>
        <v>David Garcia</v>
      </c>
      <c r="C3810" s="17" t="str">
        <f>IFERROR(VLOOKUP($F3810,'Location List'!$A$2:$T$644,18,FALSE),"")</f>
        <v>Jesus Gracia</v>
      </c>
      <c r="D3810" s="17" t="str">
        <f>IFERROR(VLOOKUP($F3810,'Location List'!$A$2:$T$644,9,FALSE),"")</f>
        <v>WILLIAM PRESSEL</v>
      </c>
      <c r="E3810" s="17" t="str">
        <f>IFERROR(VLOOKUP($F3810,'Location List'!$A$2:$T$644,2,FALSE),"")</f>
        <v>N. MCALLEN</v>
      </c>
      <c r="F3810" s="26">
        <v>863</v>
      </c>
      <c r="G3810" s="29" t="s">
        <v>3328</v>
      </c>
      <c r="H3810" s="29" t="s">
        <v>3353</v>
      </c>
      <c r="I3810" s="26">
        <v>127</v>
      </c>
      <c r="J3810" s="26">
        <v>88</v>
      </c>
      <c r="K3810" s="26">
        <v>0</v>
      </c>
      <c r="L3810" s="26">
        <v>15</v>
      </c>
      <c r="M3810" s="26">
        <v>215</v>
      </c>
      <c r="N3810" s="26">
        <v>1490</v>
      </c>
      <c r="O3810" s="49">
        <v>6.93</v>
      </c>
    </row>
    <row r="3811" spans="1:15" ht="15" customHeight="1" x14ac:dyDescent="0.25">
      <c r="A3811" s="17" t="str">
        <f>IFERROR(VLOOKUP($F3811,'Location List'!$A$2:$T$644,20,FALSE),"")</f>
        <v>Bill Eich</v>
      </c>
      <c r="B3811" s="17" t="str">
        <f>IFERROR(VLOOKUP($F3811,'Location List'!$A$2:$T$644,19,FALSE),"")</f>
        <v>David Garcia</v>
      </c>
      <c r="C3811" s="17" t="str">
        <f>IFERROR(VLOOKUP($F3811,'Location List'!$A$2:$T$644,18,FALSE),"")</f>
        <v>Jesus Gracia</v>
      </c>
      <c r="D3811" s="17" t="str">
        <f>IFERROR(VLOOKUP($F3811,'Location List'!$A$2:$T$644,9,FALSE),"")</f>
        <v>WILLIAM PRESSEL</v>
      </c>
      <c r="E3811" s="17" t="str">
        <f>IFERROR(VLOOKUP($F3811,'Location List'!$A$2:$T$644,2,FALSE),"")</f>
        <v>N. MCALLEN</v>
      </c>
      <c r="F3811" s="26">
        <v>863</v>
      </c>
      <c r="G3811" s="29" t="s">
        <v>3328</v>
      </c>
      <c r="H3811" s="29" t="s">
        <v>3599</v>
      </c>
      <c r="I3811" s="26">
        <v>59</v>
      </c>
      <c r="J3811" s="26">
        <v>200</v>
      </c>
      <c r="K3811" s="26">
        <v>0</v>
      </c>
      <c r="L3811" s="26">
        <v>13</v>
      </c>
      <c r="M3811" s="26">
        <v>259</v>
      </c>
      <c r="N3811" s="26">
        <v>96</v>
      </c>
      <c r="O3811" s="49">
        <v>0.371</v>
      </c>
    </row>
    <row r="3812" spans="1:15" ht="15" customHeight="1" x14ac:dyDescent="0.25">
      <c r="A3812" s="17" t="str">
        <f>IFERROR(VLOOKUP($F3812,'Location List'!$A$2:$T$644,20,FALSE),"")</f>
        <v>Bill Eich</v>
      </c>
      <c r="B3812" s="17" t="str">
        <f>IFERROR(VLOOKUP($F3812,'Location List'!$A$2:$T$644,19,FALSE),"")</f>
        <v>David Garcia</v>
      </c>
      <c r="C3812" s="17" t="str">
        <f>IFERROR(VLOOKUP($F3812,'Location List'!$A$2:$T$644,18,FALSE),"")</f>
        <v>Jesus Gracia</v>
      </c>
      <c r="D3812" s="17" t="str">
        <f>IFERROR(VLOOKUP($F3812,'Location List'!$A$2:$T$644,9,FALSE),"")</f>
        <v>WILLIAM PRESSEL</v>
      </c>
      <c r="E3812" s="17" t="str">
        <f>IFERROR(VLOOKUP($F3812,'Location List'!$A$2:$T$644,2,FALSE),"")</f>
        <v>N. MCALLEN</v>
      </c>
      <c r="F3812" s="26">
        <v>863</v>
      </c>
      <c r="G3812" s="29" t="s">
        <v>3328</v>
      </c>
      <c r="H3812" s="29" t="s">
        <v>3600</v>
      </c>
      <c r="I3812" s="26">
        <v>70</v>
      </c>
      <c r="J3812" s="26">
        <v>104</v>
      </c>
      <c r="K3812" s="26">
        <v>0</v>
      </c>
      <c r="L3812" s="26">
        <v>16</v>
      </c>
      <c r="M3812" s="26">
        <v>174</v>
      </c>
      <c r="N3812" s="26">
        <v>299</v>
      </c>
      <c r="O3812" s="49">
        <v>1.718</v>
      </c>
    </row>
    <row r="3813" spans="1:15" ht="15" customHeight="1" x14ac:dyDescent="0.25">
      <c r="A3813" s="17" t="str">
        <f>IFERROR(VLOOKUP($F3813,'Location List'!$A$2:$T$644,20,FALSE),"")</f>
        <v>Bill Eich</v>
      </c>
      <c r="B3813" s="17" t="str">
        <f>IFERROR(VLOOKUP($F3813,'Location List'!$A$2:$T$644,19,FALSE),"")</f>
        <v>David Garcia</v>
      </c>
      <c r="C3813" s="17" t="str">
        <f>IFERROR(VLOOKUP($F3813,'Location List'!$A$2:$T$644,18,FALSE),"")</f>
        <v>Jesus Gracia</v>
      </c>
      <c r="D3813" s="17" t="str">
        <f>IFERROR(VLOOKUP($F3813,'Location List'!$A$2:$T$644,9,FALSE),"")</f>
        <v>WILLIAM PRESSEL</v>
      </c>
      <c r="E3813" s="17" t="str">
        <f>IFERROR(VLOOKUP($F3813,'Location List'!$A$2:$T$644,2,FALSE),"")</f>
        <v>N. MCALLEN</v>
      </c>
      <c r="F3813" s="26">
        <v>863</v>
      </c>
      <c r="G3813" s="29" t="s">
        <v>3272</v>
      </c>
      <c r="H3813" s="29" t="s">
        <v>3301</v>
      </c>
      <c r="I3813" s="26">
        <v>329</v>
      </c>
      <c r="J3813" s="26">
        <v>408</v>
      </c>
      <c r="K3813" s="26">
        <v>0</v>
      </c>
      <c r="L3813" s="26">
        <v>14</v>
      </c>
      <c r="M3813" s="26">
        <v>737</v>
      </c>
      <c r="N3813" s="26">
        <v>4728</v>
      </c>
      <c r="O3813" s="49">
        <v>6.415</v>
      </c>
    </row>
    <row r="3814" spans="1:15" ht="15" customHeight="1" x14ac:dyDescent="0.25">
      <c r="A3814" s="17" t="str">
        <f>IFERROR(VLOOKUP($F3814,'Location List'!$A$2:$T$644,20,FALSE),"")</f>
        <v>Bill Eich</v>
      </c>
      <c r="B3814" s="17" t="str">
        <f>IFERROR(VLOOKUP($F3814,'Location List'!$A$2:$T$644,19,FALSE),"")</f>
        <v>David Garcia</v>
      </c>
      <c r="C3814" s="17" t="str">
        <f>IFERROR(VLOOKUP($F3814,'Location List'!$A$2:$T$644,18,FALSE),"")</f>
        <v>Jesus Gracia</v>
      </c>
      <c r="D3814" s="17" t="str">
        <f>IFERROR(VLOOKUP($F3814,'Location List'!$A$2:$T$644,9,FALSE),"")</f>
        <v>WILLIAM PRESSEL</v>
      </c>
      <c r="E3814" s="17" t="str">
        <f>IFERROR(VLOOKUP($F3814,'Location List'!$A$2:$T$644,2,FALSE),"")</f>
        <v>N. MCALLEN</v>
      </c>
      <c r="F3814" s="26">
        <v>863</v>
      </c>
      <c r="G3814" s="29" t="s">
        <v>3272</v>
      </c>
      <c r="H3814" s="29" t="s">
        <v>3365</v>
      </c>
      <c r="I3814" s="26">
        <v>146</v>
      </c>
      <c r="J3814" s="26">
        <v>124</v>
      </c>
      <c r="K3814" s="26">
        <v>0</v>
      </c>
      <c r="L3814" s="26">
        <v>15</v>
      </c>
      <c r="M3814" s="26">
        <v>270</v>
      </c>
      <c r="N3814" s="26">
        <v>360</v>
      </c>
      <c r="O3814" s="49">
        <v>1.333</v>
      </c>
    </row>
    <row r="3815" spans="1:15" ht="15" customHeight="1" x14ac:dyDescent="0.25">
      <c r="A3815" s="17" t="str">
        <f>IFERROR(VLOOKUP($F3815,'Location List'!$A$2:$T$644,20,FALSE),"")</f>
        <v>Bill Eich</v>
      </c>
      <c r="B3815" s="17" t="str">
        <f>IFERROR(VLOOKUP($F3815,'Location List'!$A$2:$T$644,19,FALSE),"")</f>
        <v>David Garcia</v>
      </c>
      <c r="C3815" s="17" t="str">
        <f>IFERROR(VLOOKUP($F3815,'Location List'!$A$2:$T$644,18,FALSE),"")</f>
        <v>Jesus Gracia</v>
      </c>
      <c r="D3815" s="17" t="str">
        <f>IFERROR(VLOOKUP($F3815,'Location List'!$A$2:$T$644,9,FALSE),"")</f>
        <v>WILLIAM PRESSEL</v>
      </c>
      <c r="E3815" s="17" t="str">
        <f>IFERROR(VLOOKUP($F3815,'Location List'!$A$2:$T$644,2,FALSE),"")</f>
        <v>N. MCALLEN</v>
      </c>
      <c r="F3815" s="26">
        <v>863</v>
      </c>
      <c r="G3815" s="29" t="s">
        <v>3272</v>
      </c>
      <c r="H3815" s="29" t="s">
        <v>3274</v>
      </c>
      <c r="I3815" s="26">
        <v>12</v>
      </c>
      <c r="J3815" s="26">
        <v>15</v>
      </c>
      <c r="K3815" s="26">
        <v>0</v>
      </c>
      <c r="L3815" s="26">
        <v>14</v>
      </c>
      <c r="M3815" s="26">
        <v>27</v>
      </c>
      <c r="N3815" s="26">
        <v>190</v>
      </c>
      <c r="O3815" s="49">
        <v>7.0369999999999999</v>
      </c>
    </row>
    <row r="3816" spans="1:15" ht="15" customHeight="1" x14ac:dyDescent="0.25">
      <c r="A3816" s="17" t="str">
        <f>IFERROR(VLOOKUP($F3816,'Location List'!$A$2:$T$644,20,FALSE),"")</f>
        <v>Bill Eich</v>
      </c>
      <c r="B3816" s="17" t="str">
        <f>IFERROR(VLOOKUP($F3816,'Location List'!$A$2:$T$644,19,FALSE),"")</f>
        <v>David Garcia</v>
      </c>
      <c r="C3816" s="17" t="str">
        <f>IFERROR(VLOOKUP($F3816,'Location List'!$A$2:$T$644,18,FALSE),"")</f>
        <v>Jesus Gracia</v>
      </c>
      <c r="D3816" s="17" t="str">
        <f>IFERROR(VLOOKUP($F3816,'Location List'!$A$2:$T$644,9,FALSE),"")</f>
        <v>WILLIAM PRESSEL</v>
      </c>
      <c r="E3816" s="17" t="str">
        <f>IFERROR(VLOOKUP($F3816,'Location List'!$A$2:$T$644,2,FALSE),"")</f>
        <v>N. MCALLEN</v>
      </c>
      <c r="F3816" s="26">
        <v>863</v>
      </c>
      <c r="G3816" s="29" t="s">
        <v>3272</v>
      </c>
      <c r="H3816" s="29" t="s">
        <v>3405</v>
      </c>
      <c r="I3816" s="26">
        <v>195</v>
      </c>
      <c r="J3816" s="26">
        <v>149</v>
      </c>
      <c r="K3816" s="26">
        <v>0</v>
      </c>
      <c r="L3816" s="26">
        <v>22</v>
      </c>
      <c r="M3816" s="26">
        <v>344</v>
      </c>
      <c r="N3816" s="26">
        <v>2353</v>
      </c>
      <c r="O3816" s="49">
        <v>6.84</v>
      </c>
    </row>
    <row r="3817" spans="1:15" ht="15" customHeight="1" x14ac:dyDescent="0.25">
      <c r="A3817" s="17" t="str">
        <f>IFERROR(VLOOKUP($F3817,'Location List'!$A$2:$T$644,20,FALSE),"")</f>
        <v>Bill Eich</v>
      </c>
      <c r="B3817" s="17" t="str">
        <f>IFERROR(VLOOKUP($F3817,'Location List'!$A$2:$T$644,19,FALSE),"")</f>
        <v>David Garcia</v>
      </c>
      <c r="C3817" s="17" t="str">
        <f>IFERROR(VLOOKUP($F3817,'Location List'!$A$2:$T$644,18,FALSE),"")</f>
        <v>Jesus Gracia</v>
      </c>
      <c r="D3817" s="17" t="str">
        <f>IFERROR(VLOOKUP($F3817,'Location List'!$A$2:$T$644,9,FALSE),"")</f>
        <v>WILLIAM PRESSEL</v>
      </c>
      <c r="E3817" s="17" t="str">
        <f>IFERROR(VLOOKUP($F3817,'Location List'!$A$2:$T$644,2,FALSE),"")</f>
        <v>N. MCALLEN</v>
      </c>
      <c r="F3817" s="26">
        <v>863</v>
      </c>
      <c r="G3817" s="29" t="s">
        <v>3276</v>
      </c>
      <c r="H3817" s="29" t="s">
        <v>3282</v>
      </c>
      <c r="I3817" s="26">
        <v>121</v>
      </c>
      <c r="J3817" s="26">
        <v>119</v>
      </c>
      <c r="K3817" s="26">
        <v>0</v>
      </c>
      <c r="L3817" s="26">
        <v>14</v>
      </c>
      <c r="M3817" s="26">
        <v>240</v>
      </c>
      <c r="N3817" s="26">
        <v>1447</v>
      </c>
      <c r="O3817" s="49">
        <v>6.0289999999999999</v>
      </c>
    </row>
    <row r="3818" spans="1:15" ht="15" customHeight="1" x14ac:dyDescent="0.25">
      <c r="A3818" s="17" t="str">
        <f>IFERROR(VLOOKUP($F3818,'Location List'!$A$2:$T$644,20,FALSE),"")</f>
        <v>Bill Eich</v>
      </c>
      <c r="B3818" s="17" t="str">
        <f>IFERROR(VLOOKUP($F3818,'Location List'!$A$2:$T$644,19,FALSE),"")</f>
        <v>David Garcia</v>
      </c>
      <c r="C3818" s="17" t="str">
        <f>IFERROR(VLOOKUP($F3818,'Location List'!$A$2:$T$644,18,FALSE),"")</f>
        <v>Jesus Gracia</v>
      </c>
      <c r="D3818" s="17" t="str">
        <f>IFERROR(VLOOKUP($F3818,'Location List'!$A$2:$T$644,9,FALSE),"")</f>
        <v>WILLIAM PRESSEL</v>
      </c>
      <c r="E3818" s="17" t="str">
        <f>IFERROR(VLOOKUP($F3818,'Location List'!$A$2:$T$644,2,FALSE),"")</f>
        <v>N. MCALLEN</v>
      </c>
      <c r="F3818" s="26">
        <v>863</v>
      </c>
      <c r="G3818" s="29" t="s">
        <v>3278</v>
      </c>
      <c r="H3818" s="29" t="s">
        <v>3436</v>
      </c>
      <c r="I3818" s="26">
        <v>102</v>
      </c>
      <c r="J3818" s="26">
        <v>165</v>
      </c>
      <c r="K3818" s="26">
        <v>0</v>
      </c>
      <c r="L3818" s="26">
        <v>14</v>
      </c>
      <c r="M3818" s="26">
        <v>267</v>
      </c>
      <c r="N3818" s="26">
        <v>1627</v>
      </c>
      <c r="O3818" s="49">
        <v>6.0940000000000003</v>
      </c>
    </row>
    <row r="3819" spans="1:15" ht="15" customHeight="1" x14ac:dyDescent="0.25">
      <c r="A3819" s="17" t="str">
        <f>IFERROR(VLOOKUP($F3819,'Location List'!$A$2:$T$644,20,FALSE),"")</f>
        <v>Bill Eich</v>
      </c>
      <c r="B3819" s="17" t="str">
        <f>IFERROR(VLOOKUP($F3819,'Location List'!$A$2:$T$644,19,FALSE),"")</f>
        <v>David Garcia</v>
      </c>
      <c r="C3819" s="17" t="str">
        <f>IFERROR(VLOOKUP($F3819,'Location List'!$A$2:$T$644,18,FALSE),"")</f>
        <v>Jesus Gracia</v>
      </c>
      <c r="D3819" s="17" t="str">
        <f>IFERROR(VLOOKUP($F3819,'Location List'!$A$2:$T$644,9,FALSE),"")</f>
        <v>WILLIAM PRESSEL</v>
      </c>
      <c r="E3819" s="17" t="str">
        <f>IFERROR(VLOOKUP($F3819,'Location List'!$A$2:$T$644,2,FALSE),"")</f>
        <v>N. MCALLEN</v>
      </c>
      <c r="F3819" s="26">
        <v>863</v>
      </c>
      <c r="G3819" s="29" t="s">
        <v>3278</v>
      </c>
      <c r="H3819" s="29" t="s">
        <v>3315</v>
      </c>
      <c r="I3819" s="26">
        <v>87</v>
      </c>
      <c r="J3819" s="26">
        <v>43</v>
      </c>
      <c r="K3819" s="26">
        <v>0</v>
      </c>
      <c r="L3819" s="26">
        <v>13</v>
      </c>
      <c r="M3819" s="26">
        <v>130</v>
      </c>
      <c r="N3819" s="26">
        <v>5816</v>
      </c>
      <c r="O3819" s="49">
        <v>44.738</v>
      </c>
    </row>
    <row r="3820" spans="1:15" ht="15" customHeight="1" x14ac:dyDescent="0.25">
      <c r="A3820" s="17" t="str">
        <f>IFERROR(VLOOKUP($F3820,'Location List'!$A$2:$T$644,20,FALSE),"")</f>
        <v>Bill Eich</v>
      </c>
      <c r="B3820" s="17" t="str">
        <f>IFERROR(VLOOKUP($F3820,'Location List'!$A$2:$T$644,19,FALSE),"")</f>
        <v>David Garcia</v>
      </c>
      <c r="C3820" s="17" t="str">
        <f>IFERROR(VLOOKUP($F3820,'Location List'!$A$2:$T$644,18,FALSE),"")</f>
        <v>Jesus Gracia</v>
      </c>
      <c r="D3820" s="17" t="str">
        <f>IFERROR(VLOOKUP($F3820,'Location List'!$A$2:$T$644,9,FALSE),"")</f>
        <v>WILLIAM PRESSEL</v>
      </c>
      <c r="E3820" s="17" t="str">
        <f>IFERROR(VLOOKUP($F3820,'Location List'!$A$2:$T$644,2,FALSE),"")</f>
        <v>N. MCALLEN</v>
      </c>
      <c r="F3820" s="26">
        <v>863</v>
      </c>
      <c r="G3820" s="29" t="s">
        <v>3278</v>
      </c>
      <c r="H3820" s="29" t="s">
        <v>3371</v>
      </c>
      <c r="I3820" s="26">
        <v>179</v>
      </c>
      <c r="J3820" s="26">
        <v>83</v>
      </c>
      <c r="K3820" s="26">
        <v>0</v>
      </c>
      <c r="L3820" s="26">
        <v>13</v>
      </c>
      <c r="M3820" s="26">
        <v>262</v>
      </c>
      <c r="N3820" s="26">
        <v>357</v>
      </c>
      <c r="O3820" s="49">
        <v>1.363</v>
      </c>
    </row>
    <row r="3821" spans="1:15" ht="15" customHeight="1" x14ac:dyDescent="0.25">
      <c r="A3821" s="17" t="str">
        <f>IFERROR(VLOOKUP($F3821,'Location List'!$A$2:$T$644,20,FALSE),"")</f>
        <v>Bill Eich</v>
      </c>
      <c r="B3821" s="17" t="str">
        <f>IFERROR(VLOOKUP($F3821,'Location List'!$A$2:$T$644,19,FALSE),"")</f>
        <v>David Garcia</v>
      </c>
      <c r="C3821" s="17" t="str">
        <f>IFERROR(VLOOKUP($F3821,'Location List'!$A$2:$T$644,18,FALSE),"")</f>
        <v>Jesus Gracia</v>
      </c>
      <c r="D3821" s="17" t="str">
        <f>IFERROR(VLOOKUP($F3821,'Location List'!$A$2:$T$644,9,FALSE),"")</f>
        <v>WILLIAM PRESSEL</v>
      </c>
      <c r="E3821" s="17" t="str">
        <f>IFERROR(VLOOKUP($F3821,'Location List'!$A$2:$T$644,2,FALSE),"")</f>
        <v>HARLINGEN</v>
      </c>
      <c r="F3821" s="26">
        <v>864</v>
      </c>
      <c r="G3821" s="29" t="s">
        <v>3328</v>
      </c>
      <c r="H3821" s="29" t="s">
        <v>3589</v>
      </c>
      <c r="I3821" s="26">
        <v>199</v>
      </c>
      <c r="J3821" s="26">
        <v>70</v>
      </c>
      <c r="K3821" s="26">
        <v>0</v>
      </c>
      <c r="L3821" s="26">
        <v>19</v>
      </c>
      <c r="M3821" s="26">
        <v>269</v>
      </c>
      <c r="N3821" s="26">
        <v>1846</v>
      </c>
      <c r="O3821" s="49">
        <v>6.8620000000000001</v>
      </c>
    </row>
    <row r="3822" spans="1:15" ht="15" customHeight="1" x14ac:dyDescent="0.25">
      <c r="A3822" s="17" t="str">
        <f>IFERROR(VLOOKUP($F3822,'Location List'!$A$2:$T$644,20,FALSE),"")</f>
        <v>Bill Eich</v>
      </c>
      <c r="B3822" s="17" t="str">
        <f>IFERROR(VLOOKUP($F3822,'Location List'!$A$2:$T$644,19,FALSE),"")</f>
        <v>David Garcia</v>
      </c>
      <c r="C3822" s="17" t="str">
        <f>IFERROR(VLOOKUP($F3822,'Location List'!$A$2:$T$644,18,FALSE),"")</f>
        <v>Jesus Gracia</v>
      </c>
      <c r="D3822" s="17" t="str">
        <f>IFERROR(VLOOKUP($F3822,'Location List'!$A$2:$T$644,9,FALSE),"")</f>
        <v>WILLIAM PRESSEL</v>
      </c>
      <c r="E3822" s="17" t="str">
        <f>IFERROR(VLOOKUP($F3822,'Location List'!$A$2:$T$644,2,FALSE),"")</f>
        <v>HARLINGEN</v>
      </c>
      <c r="F3822" s="26">
        <v>864</v>
      </c>
      <c r="G3822" s="29" t="s">
        <v>3272</v>
      </c>
      <c r="H3822" s="29" t="s">
        <v>3301</v>
      </c>
      <c r="I3822" s="26">
        <v>536</v>
      </c>
      <c r="J3822" s="26">
        <v>884</v>
      </c>
      <c r="K3822" s="26">
        <v>0</v>
      </c>
      <c r="L3822" s="26">
        <v>17</v>
      </c>
      <c r="M3822" s="26">
        <v>1420</v>
      </c>
      <c r="N3822" s="26">
        <v>9248</v>
      </c>
      <c r="O3822" s="49">
        <v>6.5129999999999999</v>
      </c>
    </row>
    <row r="3823" spans="1:15" ht="15" customHeight="1" x14ac:dyDescent="0.25">
      <c r="A3823" s="17" t="str">
        <f>IFERROR(VLOOKUP($F3823,'Location List'!$A$2:$T$644,20,FALSE),"")</f>
        <v>Bill Eich</v>
      </c>
      <c r="B3823" s="17" t="str">
        <f>IFERROR(VLOOKUP($F3823,'Location List'!$A$2:$T$644,19,FALSE),"")</f>
        <v>David Garcia</v>
      </c>
      <c r="C3823" s="17" t="str">
        <f>IFERROR(VLOOKUP($F3823,'Location List'!$A$2:$T$644,18,FALSE),"")</f>
        <v>Jesus Gracia</v>
      </c>
      <c r="D3823" s="17" t="str">
        <f>IFERROR(VLOOKUP($F3823,'Location List'!$A$2:$T$644,9,FALSE),"")</f>
        <v>WILLIAM PRESSEL</v>
      </c>
      <c r="E3823" s="17" t="str">
        <f>IFERROR(VLOOKUP($F3823,'Location List'!$A$2:$T$644,2,FALSE),"")</f>
        <v>HARLINGEN</v>
      </c>
      <c r="F3823" s="26">
        <v>864</v>
      </c>
      <c r="G3823" s="29" t="s">
        <v>3272</v>
      </c>
      <c r="H3823" s="29" t="s">
        <v>3405</v>
      </c>
      <c r="I3823" s="26">
        <v>48</v>
      </c>
      <c r="J3823" s="26">
        <v>40</v>
      </c>
      <c r="K3823" s="26">
        <v>0</v>
      </c>
      <c r="L3823" s="26">
        <v>20</v>
      </c>
      <c r="M3823" s="26">
        <v>88</v>
      </c>
      <c r="N3823" s="26">
        <v>683</v>
      </c>
      <c r="O3823" s="49">
        <v>7.7610000000000001</v>
      </c>
    </row>
    <row r="3824" spans="1:15" ht="15" customHeight="1" x14ac:dyDescent="0.25">
      <c r="A3824" s="17" t="str">
        <f>IFERROR(VLOOKUP($F3824,'Location List'!$A$2:$T$644,20,FALSE),"")</f>
        <v>Bill Eich</v>
      </c>
      <c r="B3824" s="17" t="str">
        <f>IFERROR(VLOOKUP($F3824,'Location List'!$A$2:$T$644,19,FALSE),"")</f>
        <v>David Garcia</v>
      </c>
      <c r="C3824" s="17" t="str">
        <f>IFERROR(VLOOKUP($F3824,'Location List'!$A$2:$T$644,18,FALSE),"")</f>
        <v>Jesus Gracia</v>
      </c>
      <c r="D3824" s="17" t="str">
        <f>IFERROR(VLOOKUP($F3824,'Location List'!$A$2:$T$644,9,FALSE),"")</f>
        <v>WILLIAM PRESSEL</v>
      </c>
      <c r="E3824" s="17" t="str">
        <f>IFERROR(VLOOKUP($F3824,'Location List'!$A$2:$T$644,2,FALSE),"")</f>
        <v>HARLINGEN</v>
      </c>
      <c r="F3824" s="26">
        <v>864</v>
      </c>
      <c r="G3824" s="29" t="s">
        <v>3272</v>
      </c>
      <c r="H3824" s="29" t="s">
        <v>3323</v>
      </c>
      <c r="I3824" s="26">
        <v>80</v>
      </c>
      <c r="J3824" s="26">
        <v>142</v>
      </c>
      <c r="K3824" s="26">
        <v>0</v>
      </c>
      <c r="L3824" s="26">
        <v>23</v>
      </c>
      <c r="M3824" s="26">
        <v>222</v>
      </c>
      <c r="N3824" s="26">
        <v>1481</v>
      </c>
      <c r="O3824" s="49">
        <v>6.6710000000000003</v>
      </c>
    </row>
    <row r="3825" spans="1:15" ht="15" customHeight="1" x14ac:dyDescent="0.25">
      <c r="A3825" s="17" t="str">
        <f>IFERROR(VLOOKUP($F3825,'Location List'!$A$2:$T$644,20,FALSE),"")</f>
        <v>Bill Eich</v>
      </c>
      <c r="B3825" s="17" t="str">
        <f>IFERROR(VLOOKUP($F3825,'Location List'!$A$2:$T$644,19,FALSE),"")</f>
        <v>David Garcia</v>
      </c>
      <c r="C3825" s="17" t="str">
        <f>IFERROR(VLOOKUP($F3825,'Location List'!$A$2:$T$644,18,FALSE),"")</f>
        <v>Jesus Gracia</v>
      </c>
      <c r="D3825" s="17" t="str">
        <f>IFERROR(VLOOKUP($F3825,'Location List'!$A$2:$T$644,9,FALSE),"")</f>
        <v>WILLIAM PRESSEL</v>
      </c>
      <c r="E3825" s="17" t="str">
        <f>IFERROR(VLOOKUP($F3825,'Location List'!$A$2:$T$644,2,FALSE),"")</f>
        <v>HARLINGEN</v>
      </c>
      <c r="F3825" s="26">
        <v>864</v>
      </c>
      <c r="G3825" s="29" t="s">
        <v>3272</v>
      </c>
      <c r="H3825" s="29" t="s">
        <v>3406</v>
      </c>
      <c r="I3825" s="26">
        <v>147</v>
      </c>
      <c r="J3825" s="26">
        <v>310</v>
      </c>
      <c r="K3825" s="26">
        <v>0</v>
      </c>
      <c r="L3825" s="26">
        <v>18</v>
      </c>
      <c r="M3825" s="26">
        <v>457</v>
      </c>
      <c r="N3825" s="26">
        <v>3671</v>
      </c>
      <c r="O3825" s="49">
        <v>8.0329999999999995</v>
      </c>
    </row>
    <row r="3826" spans="1:15" ht="15" customHeight="1" x14ac:dyDescent="0.25">
      <c r="A3826" s="17" t="str">
        <f>IFERROR(VLOOKUP($F3826,'Location List'!$A$2:$T$644,20,FALSE),"")</f>
        <v>Bill Eich</v>
      </c>
      <c r="B3826" s="17" t="str">
        <f>IFERROR(VLOOKUP($F3826,'Location List'!$A$2:$T$644,19,FALSE),"")</f>
        <v>David Garcia</v>
      </c>
      <c r="C3826" s="17" t="str">
        <f>IFERROR(VLOOKUP($F3826,'Location List'!$A$2:$T$644,18,FALSE),"")</f>
        <v>Jesus Gracia</v>
      </c>
      <c r="D3826" s="17" t="str">
        <f>IFERROR(VLOOKUP($F3826,'Location List'!$A$2:$T$644,9,FALSE),"")</f>
        <v>WILLIAM PRESSEL</v>
      </c>
      <c r="E3826" s="17" t="str">
        <f>IFERROR(VLOOKUP($F3826,'Location List'!$A$2:$T$644,2,FALSE),"")</f>
        <v>HARLINGEN</v>
      </c>
      <c r="F3826" s="26">
        <v>864</v>
      </c>
      <c r="G3826" s="29" t="s">
        <v>3272</v>
      </c>
      <c r="H3826" s="29" t="s">
        <v>3441</v>
      </c>
      <c r="I3826" s="26">
        <v>68</v>
      </c>
      <c r="J3826" s="26">
        <v>93</v>
      </c>
      <c r="K3826" s="26">
        <v>0</v>
      </c>
      <c r="L3826" s="26">
        <v>17</v>
      </c>
      <c r="M3826" s="26">
        <v>161</v>
      </c>
      <c r="N3826" s="26">
        <v>214</v>
      </c>
      <c r="O3826" s="49">
        <v>1.329</v>
      </c>
    </row>
    <row r="3827" spans="1:15" ht="15" customHeight="1" x14ac:dyDescent="0.25">
      <c r="A3827" s="17" t="str">
        <f>IFERROR(VLOOKUP($F3827,'Location List'!$A$2:$T$644,20,FALSE),"")</f>
        <v>Bill Eich</v>
      </c>
      <c r="B3827" s="17" t="str">
        <f>IFERROR(VLOOKUP($F3827,'Location List'!$A$2:$T$644,19,FALSE),"")</f>
        <v>David Garcia</v>
      </c>
      <c r="C3827" s="17" t="str">
        <f>IFERROR(VLOOKUP($F3827,'Location List'!$A$2:$T$644,18,FALSE),"")</f>
        <v>Jesus Gracia</v>
      </c>
      <c r="D3827" s="17" t="str">
        <f>IFERROR(VLOOKUP($F3827,'Location List'!$A$2:$T$644,9,FALSE),"")</f>
        <v>WILLIAM PRESSEL</v>
      </c>
      <c r="E3827" s="17" t="str">
        <f>IFERROR(VLOOKUP($F3827,'Location List'!$A$2:$T$644,2,FALSE),"")</f>
        <v>HARLINGEN</v>
      </c>
      <c r="F3827" s="26">
        <v>864</v>
      </c>
      <c r="G3827" s="29" t="s">
        <v>3272</v>
      </c>
      <c r="H3827" s="29" t="s">
        <v>3434</v>
      </c>
      <c r="I3827" s="26">
        <v>59</v>
      </c>
      <c r="J3827" s="26">
        <v>126</v>
      </c>
      <c r="K3827" s="26">
        <v>0</v>
      </c>
      <c r="L3827" s="26">
        <v>22</v>
      </c>
      <c r="M3827" s="26">
        <v>185</v>
      </c>
      <c r="N3827" s="26">
        <v>319</v>
      </c>
      <c r="O3827" s="49">
        <v>1.724</v>
      </c>
    </row>
    <row r="3828" spans="1:15" ht="15" customHeight="1" x14ac:dyDescent="0.25">
      <c r="A3828" s="17" t="str">
        <f>IFERROR(VLOOKUP($F3828,'Location List'!$A$2:$T$644,20,FALSE),"")</f>
        <v>Bill Eich</v>
      </c>
      <c r="B3828" s="17" t="str">
        <f>IFERROR(VLOOKUP($F3828,'Location List'!$A$2:$T$644,19,FALSE),"")</f>
        <v>David Garcia</v>
      </c>
      <c r="C3828" s="17" t="str">
        <f>IFERROR(VLOOKUP($F3828,'Location List'!$A$2:$T$644,18,FALSE),"")</f>
        <v>Jesus Gracia</v>
      </c>
      <c r="D3828" s="17" t="str">
        <f>IFERROR(VLOOKUP($F3828,'Location List'!$A$2:$T$644,9,FALSE),"")</f>
        <v>WILLIAM PRESSEL</v>
      </c>
      <c r="E3828" s="17" t="str">
        <f>IFERROR(VLOOKUP($F3828,'Location List'!$A$2:$T$644,2,FALSE),"")</f>
        <v>HARLINGEN</v>
      </c>
      <c r="F3828" s="26">
        <v>864</v>
      </c>
      <c r="G3828" s="29" t="s">
        <v>3272</v>
      </c>
      <c r="H3828" s="29" t="s">
        <v>3340</v>
      </c>
      <c r="I3828" s="26">
        <v>77</v>
      </c>
      <c r="J3828" s="26">
        <v>52</v>
      </c>
      <c r="K3828" s="26">
        <v>0</v>
      </c>
      <c r="L3828" s="26">
        <v>22</v>
      </c>
      <c r="M3828" s="26">
        <v>129</v>
      </c>
      <c r="N3828" s="26">
        <v>1031</v>
      </c>
      <c r="O3828" s="49">
        <v>7.992</v>
      </c>
    </row>
    <row r="3829" spans="1:15" ht="15" customHeight="1" x14ac:dyDescent="0.25">
      <c r="A3829" s="17" t="str">
        <f>IFERROR(VLOOKUP($F3829,'Location List'!$A$2:$T$644,20,FALSE),"")</f>
        <v>Bill Eich</v>
      </c>
      <c r="B3829" s="17" t="str">
        <f>IFERROR(VLOOKUP($F3829,'Location List'!$A$2:$T$644,19,FALSE),"")</f>
        <v>David Garcia</v>
      </c>
      <c r="C3829" s="17" t="str">
        <f>IFERROR(VLOOKUP($F3829,'Location List'!$A$2:$T$644,18,FALSE),"")</f>
        <v>Jesus Gracia</v>
      </c>
      <c r="D3829" s="17" t="str">
        <f>IFERROR(VLOOKUP($F3829,'Location List'!$A$2:$T$644,9,FALSE),"")</f>
        <v>WILLIAM PRESSEL</v>
      </c>
      <c r="E3829" s="17" t="str">
        <f>IFERROR(VLOOKUP($F3829,'Location List'!$A$2:$T$644,2,FALSE),"")</f>
        <v>HARLINGEN</v>
      </c>
      <c r="F3829" s="26">
        <v>864</v>
      </c>
      <c r="G3829" s="29" t="s">
        <v>3272</v>
      </c>
      <c r="H3829" s="29" t="s">
        <v>3503</v>
      </c>
      <c r="I3829" s="26">
        <v>78</v>
      </c>
      <c r="J3829" s="26">
        <v>141</v>
      </c>
      <c r="K3829" s="26">
        <v>0</v>
      </c>
      <c r="L3829" s="26">
        <v>34</v>
      </c>
      <c r="M3829" s="26">
        <v>219</v>
      </c>
      <c r="N3829" s="26">
        <v>1383</v>
      </c>
      <c r="O3829" s="49">
        <v>6.3150000000000004</v>
      </c>
    </row>
    <row r="3830" spans="1:15" ht="15" customHeight="1" x14ac:dyDescent="0.25">
      <c r="A3830" s="17" t="str">
        <f>IFERROR(VLOOKUP($F3830,'Location List'!$A$2:$T$644,20,FALSE),"")</f>
        <v>Bill Eich</v>
      </c>
      <c r="B3830" s="17" t="str">
        <f>IFERROR(VLOOKUP($F3830,'Location List'!$A$2:$T$644,19,FALSE),"")</f>
        <v>David Garcia</v>
      </c>
      <c r="C3830" s="17" t="str">
        <f>IFERROR(VLOOKUP($F3830,'Location List'!$A$2:$T$644,18,FALSE),"")</f>
        <v>Jesus Gracia</v>
      </c>
      <c r="D3830" s="17" t="str">
        <f>IFERROR(VLOOKUP($F3830,'Location List'!$A$2:$T$644,9,FALSE),"")</f>
        <v>WILLIAM PRESSEL</v>
      </c>
      <c r="E3830" s="17" t="str">
        <f>IFERROR(VLOOKUP($F3830,'Location List'!$A$2:$T$644,2,FALSE),"")</f>
        <v>HARLINGEN</v>
      </c>
      <c r="F3830" s="26">
        <v>864</v>
      </c>
      <c r="G3830" s="29" t="s">
        <v>3272</v>
      </c>
      <c r="H3830" s="29" t="s">
        <v>3580</v>
      </c>
      <c r="I3830" s="26">
        <v>173</v>
      </c>
      <c r="J3830" s="26">
        <v>237</v>
      </c>
      <c r="K3830" s="26">
        <v>0</v>
      </c>
      <c r="L3830" s="26">
        <v>21</v>
      </c>
      <c r="M3830" s="26">
        <v>410</v>
      </c>
      <c r="N3830" s="26">
        <v>2501</v>
      </c>
      <c r="O3830" s="49">
        <v>6.1</v>
      </c>
    </row>
    <row r="3831" spans="1:15" ht="15" customHeight="1" x14ac:dyDescent="0.25">
      <c r="A3831" s="17" t="str">
        <f>IFERROR(VLOOKUP($F3831,'Location List'!$A$2:$T$644,20,FALSE),"")</f>
        <v>Bill Eich</v>
      </c>
      <c r="B3831" s="17" t="str">
        <f>IFERROR(VLOOKUP($F3831,'Location List'!$A$2:$T$644,19,FALSE),"")</f>
        <v>David Garcia</v>
      </c>
      <c r="C3831" s="17" t="str">
        <f>IFERROR(VLOOKUP($F3831,'Location List'!$A$2:$T$644,18,FALSE),"")</f>
        <v>Jesus Gracia</v>
      </c>
      <c r="D3831" s="17" t="str">
        <f>IFERROR(VLOOKUP($F3831,'Location List'!$A$2:$T$644,9,FALSE),"")</f>
        <v>WILLIAM PRESSEL</v>
      </c>
      <c r="E3831" s="17" t="str">
        <f>IFERROR(VLOOKUP($F3831,'Location List'!$A$2:$T$644,2,FALSE),"")</f>
        <v>HARLINGEN</v>
      </c>
      <c r="F3831" s="26">
        <v>864</v>
      </c>
      <c r="G3831" s="29" t="s">
        <v>3276</v>
      </c>
      <c r="H3831" s="29" t="s">
        <v>3471</v>
      </c>
      <c r="I3831" s="26">
        <v>150</v>
      </c>
      <c r="J3831" s="26">
        <v>87</v>
      </c>
      <c r="K3831" s="26">
        <v>0</v>
      </c>
      <c r="L3831" s="26">
        <v>14</v>
      </c>
      <c r="M3831" s="26">
        <v>237</v>
      </c>
      <c r="N3831" s="26">
        <v>245</v>
      </c>
      <c r="O3831" s="49">
        <v>1.034</v>
      </c>
    </row>
    <row r="3832" spans="1:15" ht="15" customHeight="1" x14ac:dyDescent="0.25">
      <c r="A3832" s="17" t="str">
        <f>IFERROR(VLOOKUP($F3832,'Location List'!$A$2:$T$644,20,FALSE),"")</f>
        <v>Bill Eich</v>
      </c>
      <c r="B3832" s="17" t="str">
        <f>IFERROR(VLOOKUP($F3832,'Location List'!$A$2:$T$644,19,FALSE),"")</f>
        <v>David Garcia</v>
      </c>
      <c r="C3832" s="17" t="str">
        <f>IFERROR(VLOOKUP($F3832,'Location List'!$A$2:$T$644,18,FALSE),"")</f>
        <v>Jesus Gracia</v>
      </c>
      <c r="D3832" s="17" t="str">
        <f>IFERROR(VLOOKUP($F3832,'Location List'!$A$2:$T$644,9,FALSE),"")</f>
        <v>WILLIAM PRESSEL</v>
      </c>
      <c r="E3832" s="17" t="str">
        <f>IFERROR(VLOOKUP($F3832,'Location List'!$A$2:$T$644,2,FALSE),"")</f>
        <v>HARLINGEN</v>
      </c>
      <c r="F3832" s="26">
        <v>864</v>
      </c>
      <c r="G3832" s="29" t="s">
        <v>3276</v>
      </c>
      <c r="H3832" s="29" t="s">
        <v>3472</v>
      </c>
      <c r="I3832" s="26">
        <v>135</v>
      </c>
      <c r="J3832" s="26">
        <v>85</v>
      </c>
      <c r="K3832" s="26">
        <v>0</v>
      </c>
      <c r="L3832" s="26">
        <v>14</v>
      </c>
      <c r="M3832" s="26">
        <v>220</v>
      </c>
      <c r="N3832" s="26">
        <v>224</v>
      </c>
      <c r="O3832" s="49">
        <v>1.018</v>
      </c>
    </row>
    <row r="3833" spans="1:15" ht="15" customHeight="1" x14ac:dyDescent="0.25">
      <c r="A3833" s="17" t="str">
        <f>IFERROR(VLOOKUP($F3833,'Location List'!$A$2:$T$644,20,FALSE),"")</f>
        <v>Bill Eich</v>
      </c>
      <c r="B3833" s="17" t="str">
        <f>IFERROR(VLOOKUP($F3833,'Location List'!$A$2:$T$644,19,FALSE),"")</f>
        <v>David Garcia</v>
      </c>
      <c r="C3833" s="17" t="str">
        <f>IFERROR(VLOOKUP($F3833,'Location List'!$A$2:$T$644,18,FALSE),"")</f>
        <v>Jesus Gracia</v>
      </c>
      <c r="D3833" s="17" t="str">
        <f>IFERROR(VLOOKUP($F3833,'Location List'!$A$2:$T$644,9,FALSE),"")</f>
        <v>WILLIAM PRESSEL</v>
      </c>
      <c r="E3833" s="17" t="str">
        <f>IFERROR(VLOOKUP($F3833,'Location List'!$A$2:$T$644,2,FALSE),"")</f>
        <v>HARLINGEN</v>
      </c>
      <c r="F3833" s="26">
        <v>864</v>
      </c>
      <c r="G3833" s="29" t="s">
        <v>3276</v>
      </c>
      <c r="H3833" s="29" t="s">
        <v>3468</v>
      </c>
      <c r="I3833" s="26">
        <v>269</v>
      </c>
      <c r="J3833" s="26">
        <v>212</v>
      </c>
      <c r="K3833" s="26">
        <v>0</v>
      </c>
      <c r="L3833" s="26">
        <v>15</v>
      </c>
      <c r="M3833" s="26">
        <v>481</v>
      </c>
      <c r="N3833" s="26">
        <v>704</v>
      </c>
      <c r="O3833" s="49">
        <v>1.464</v>
      </c>
    </row>
    <row r="3834" spans="1:15" ht="15" customHeight="1" x14ac:dyDescent="0.25">
      <c r="A3834" s="17" t="str">
        <f>IFERROR(VLOOKUP($F3834,'Location List'!$A$2:$T$644,20,FALSE),"")</f>
        <v>Bill Eich</v>
      </c>
      <c r="B3834" s="17" t="str">
        <f>IFERROR(VLOOKUP($F3834,'Location List'!$A$2:$T$644,19,FALSE),"")</f>
        <v>David Garcia</v>
      </c>
      <c r="C3834" s="17" t="str">
        <f>IFERROR(VLOOKUP($F3834,'Location List'!$A$2:$T$644,18,FALSE),"")</f>
        <v>Jesus Gracia</v>
      </c>
      <c r="D3834" s="17" t="str">
        <f>IFERROR(VLOOKUP($F3834,'Location List'!$A$2:$T$644,9,FALSE),"")</f>
        <v>WILLIAM PRESSEL</v>
      </c>
      <c r="E3834" s="17" t="str">
        <f>IFERROR(VLOOKUP($F3834,'Location List'!$A$2:$T$644,2,FALSE),"")</f>
        <v>HARLINGEN</v>
      </c>
      <c r="F3834" s="26">
        <v>864</v>
      </c>
      <c r="G3834" s="29" t="s">
        <v>3276</v>
      </c>
      <c r="H3834" s="29" t="s">
        <v>3299</v>
      </c>
      <c r="I3834" s="26">
        <v>80</v>
      </c>
      <c r="J3834" s="26">
        <v>64</v>
      </c>
      <c r="K3834" s="26">
        <v>0</v>
      </c>
      <c r="L3834" s="26">
        <v>15</v>
      </c>
      <c r="M3834" s="26">
        <v>144</v>
      </c>
      <c r="N3834" s="26">
        <v>256</v>
      </c>
      <c r="O3834" s="49">
        <v>1.778</v>
      </c>
    </row>
    <row r="3835" spans="1:15" ht="15" customHeight="1" x14ac:dyDescent="0.25">
      <c r="A3835" s="17" t="str">
        <f>IFERROR(VLOOKUP($F3835,'Location List'!$A$2:$T$644,20,FALSE),"")</f>
        <v>Bill Eich</v>
      </c>
      <c r="B3835" s="17" t="str">
        <f>IFERROR(VLOOKUP($F3835,'Location List'!$A$2:$T$644,19,FALSE),"")</f>
        <v>David Garcia</v>
      </c>
      <c r="C3835" s="17" t="str">
        <f>IFERROR(VLOOKUP($F3835,'Location List'!$A$2:$T$644,18,FALSE),"")</f>
        <v>Jesus Gracia</v>
      </c>
      <c r="D3835" s="17" t="str">
        <f>IFERROR(VLOOKUP($F3835,'Location List'!$A$2:$T$644,9,FALSE),"")</f>
        <v>WILLIAM PRESSEL</v>
      </c>
      <c r="E3835" s="17" t="str">
        <f>IFERROR(VLOOKUP($F3835,'Location List'!$A$2:$T$644,2,FALSE),"")</f>
        <v>HARLINGEN</v>
      </c>
      <c r="F3835" s="26">
        <v>864</v>
      </c>
      <c r="G3835" s="29" t="s">
        <v>3278</v>
      </c>
      <c r="H3835" s="29" t="s">
        <v>3622</v>
      </c>
      <c r="I3835" s="26">
        <v>146</v>
      </c>
      <c r="J3835" s="26">
        <v>187</v>
      </c>
      <c r="K3835" s="26">
        <v>0</v>
      </c>
      <c r="L3835" s="26">
        <v>15</v>
      </c>
      <c r="M3835" s="26">
        <v>333</v>
      </c>
      <c r="N3835" s="26">
        <v>0</v>
      </c>
      <c r="O3835" s="49">
        <v>0</v>
      </c>
    </row>
    <row r="3836" spans="1:15" ht="15" customHeight="1" x14ac:dyDescent="0.25">
      <c r="A3836" s="17" t="str">
        <f>IFERROR(VLOOKUP($F3836,'Location List'!$A$2:$T$644,20,FALSE),"")</f>
        <v>Bill Eich</v>
      </c>
      <c r="B3836" s="17" t="str">
        <f>IFERROR(VLOOKUP($F3836,'Location List'!$A$2:$T$644,19,FALSE),"")</f>
        <v>David Garcia</v>
      </c>
      <c r="C3836" s="17" t="str">
        <f>IFERROR(VLOOKUP($F3836,'Location List'!$A$2:$T$644,18,FALSE),"")</f>
        <v>Jesus Gracia</v>
      </c>
      <c r="D3836" s="17" t="str">
        <f>IFERROR(VLOOKUP($F3836,'Location List'!$A$2:$T$644,9,FALSE),"")</f>
        <v>WILLIAM PRESSEL</v>
      </c>
      <c r="E3836" s="17" t="str">
        <f>IFERROR(VLOOKUP($F3836,'Location List'!$A$2:$T$644,2,FALSE),"")</f>
        <v>HARLINGEN</v>
      </c>
      <c r="F3836" s="26">
        <v>864</v>
      </c>
      <c r="G3836" s="29" t="s">
        <v>3278</v>
      </c>
      <c r="H3836" s="29" t="s">
        <v>3585</v>
      </c>
      <c r="I3836" s="26">
        <v>119</v>
      </c>
      <c r="J3836" s="26">
        <v>124</v>
      </c>
      <c r="K3836" s="26">
        <v>0</v>
      </c>
      <c r="L3836" s="26">
        <v>16</v>
      </c>
      <c r="M3836" s="26">
        <v>243</v>
      </c>
      <c r="N3836" s="26">
        <v>243</v>
      </c>
      <c r="O3836" s="49">
        <v>1</v>
      </c>
    </row>
    <row r="3837" spans="1:15" ht="15" customHeight="1" x14ac:dyDescent="0.25">
      <c r="A3837" s="17" t="str">
        <f>IFERROR(VLOOKUP($F3837,'Location List'!$A$2:$T$644,20,FALSE),"")</f>
        <v>Bill Eich</v>
      </c>
      <c r="B3837" s="17" t="str">
        <f>IFERROR(VLOOKUP($F3837,'Location List'!$A$2:$T$644,19,FALSE),"")</f>
        <v>David Garcia</v>
      </c>
      <c r="C3837" s="17" t="str">
        <f>IFERROR(VLOOKUP($F3837,'Location List'!$A$2:$T$644,18,FALSE),"")</f>
        <v>Jesus Gracia</v>
      </c>
      <c r="D3837" s="17" t="str">
        <f>IFERROR(VLOOKUP($F3837,'Location List'!$A$2:$T$644,9,FALSE),"")</f>
        <v>WILLIAM PRESSEL</v>
      </c>
      <c r="E3837" s="17" t="str">
        <f>IFERROR(VLOOKUP($F3837,'Location List'!$A$2:$T$644,2,FALSE),"")</f>
        <v>HARLINGEN</v>
      </c>
      <c r="F3837" s="26">
        <v>864</v>
      </c>
      <c r="G3837" s="29" t="s">
        <v>3278</v>
      </c>
      <c r="H3837" s="29" t="s">
        <v>3444</v>
      </c>
      <c r="I3837" s="26">
        <v>138</v>
      </c>
      <c r="J3837" s="26">
        <v>175</v>
      </c>
      <c r="K3837" s="26">
        <v>0</v>
      </c>
      <c r="L3837" s="26">
        <v>19</v>
      </c>
      <c r="M3837" s="26">
        <v>313</v>
      </c>
      <c r="N3837" s="26">
        <v>340</v>
      </c>
      <c r="O3837" s="49">
        <v>1.0860000000000001</v>
      </c>
    </row>
    <row r="3838" spans="1:15" ht="15" customHeight="1" x14ac:dyDescent="0.25">
      <c r="A3838" s="17" t="str">
        <f>IFERROR(VLOOKUP($F3838,'Location List'!$A$2:$T$644,20,FALSE),"")</f>
        <v>Bill Eich</v>
      </c>
      <c r="B3838" s="17" t="str">
        <f>IFERROR(VLOOKUP($F3838,'Location List'!$A$2:$T$644,19,FALSE),"")</f>
        <v>David Garcia</v>
      </c>
      <c r="C3838" s="17" t="str">
        <f>IFERROR(VLOOKUP($F3838,'Location List'!$A$2:$T$644,18,FALSE),"")</f>
        <v>Jesus Gracia</v>
      </c>
      <c r="D3838" s="17" t="str">
        <f>IFERROR(VLOOKUP($F3838,'Location List'!$A$2:$T$644,9,FALSE),"")</f>
        <v>WILLIAM PRESSEL</v>
      </c>
      <c r="E3838" s="17" t="str">
        <f>IFERROR(VLOOKUP($F3838,'Location List'!$A$2:$T$644,2,FALSE),"")</f>
        <v>HARLINGEN</v>
      </c>
      <c r="F3838" s="26">
        <v>864</v>
      </c>
      <c r="G3838" s="29" t="s">
        <v>3278</v>
      </c>
      <c r="H3838" s="29" t="s">
        <v>3445</v>
      </c>
      <c r="I3838" s="26">
        <v>83</v>
      </c>
      <c r="J3838" s="26">
        <v>61</v>
      </c>
      <c r="K3838" s="26">
        <v>0</v>
      </c>
      <c r="L3838" s="26">
        <v>16</v>
      </c>
      <c r="M3838" s="26">
        <v>144</v>
      </c>
      <c r="N3838" s="26">
        <v>207</v>
      </c>
      <c r="O3838" s="49">
        <v>1.4379999999999999</v>
      </c>
    </row>
    <row r="3839" spans="1:15" ht="15" customHeight="1" x14ac:dyDescent="0.25">
      <c r="A3839" s="17" t="str">
        <f>IFERROR(VLOOKUP($F3839,'Location List'!$A$2:$T$644,20,FALSE),"")</f>
        <v>Bill Eich</v>
      </c>
      <c r="B3839" s="17" t="str">
        <f>IFERROR(VLOOKUP($F3839,'Location List'!$A$2:$T$644,19,FALSE),"")</f>
        <v>David Garcia</v>
      </c>
      <c r="C3839" s="17" t="str">
        <f>IFERROR(VLOOKUP($F3839,'Location List'!$A$2:$T$644,18,FALSE),"")</f>
        <v>Jesus Gracia</v>
      </c>
      <c r="D3839" s="17" t="str">
        <f>IFERROR(VLOOKUP($F3839,'Location List'!$A$2:$T$644,9,FALSE),"")</f>
        <v>WILLIAM PRESSEL</v>
      </c>
      <c r="E3839" s="17" t="str">
        <f>IFERROR(VLOOKUP($F3839,'Location List'!$A$2:$T$644,2,FALSE),"")</f>
        <v>HARLINGEN</v>
      </c>
      <c r="F3839" s="26">
        <v>864</v>
      </c>
      <c r="G3839" s="29" t="s">
        <v>3278</v>
      </c>
      <c r="H3839" s="29" t="s">
        <v>3530</v>
      </c>
      <c r="I3839" s="26">
        <v>106</v>
      </c>
      <c r="J3839" s="26">
        <v>115</v>
      </c>
      <c r="K3839" s="26">
        <v>0</v>
      </c>
      <c r="L3839" s="26">
        <v>15</v>
      </c>
      <c r="M3839" s="26">
        <v>221</v>
      </c>
      <c r="N3839" s="26">
        <v>273</v>
      </c>
      <c r="O3839" s="49">
        <v>1.2350000000000001</v>
      </c>
    </row>
    <row r="3840" spans="1:15" ht="15" customHeight="1" x14ac:dyDescent="0.25">
      <c r="A3840" s="17" t="str">
        <f>IFERROR(VLOOKUP($F3840,'Location List'!$A$2:$T$644,20,FALSE),"")</f>
        <v>Bill Eich</v>
      </c>
      <c r="B3840" s="17" t="str">
        <f>IFERROR(VLOOKUP($F3840,'Location List'!$A$2:$T$644,19,FALSE),"")</f>
        <v>David Garcia</v>
      </c>
      <c r="C3840" s="17" t="str">
        <f>IFERROR(VLOOKUP($F3840,'Location List'!$A$2:$T$644,18,FALSE),"")</f>
        <v>Jesus Gracia</v>
      </c>
      <c r="D3840" s="17" t="str">
        <f>IFERROR(VLOOKUP($F3840,'Location List'!$A$2:$T$644,9,FALSE),"")</f>
        <v>WILLIAM PRESSEL</v>
      </c>
      <c r="E3840" s="17" t="str">
        <f>IFERROR(VLOOKUP($F3840,'Location List'!$A$2:$T$644,2,FALSE),"")</f>
        <v>HARLINGEN</v>
      </c>
      <c r="F3840" s="26">
        <v>864</v>
      </c>
      <c r="G3840" s="29" t="s">
        <v>3278</v>
      </c>
      <c r="H3840" s="29" t="s">
        <v>3392</v>
      </c>
      <c r="I3840" s="26">
        <v>100</v>
      </c>
      <c r="J3840" s="26">
        <v>80</v>
      </c>
      <c r="K3840" s="26">
        <v>0</v>
      </c>
      <c r="L3840" s="26">
        <v>16</v>
      </c>
      <c r="M3840" s="26">
        <v>180</v>
      </c>
      <c r="N3840" s="26">
        <v>357</v>
      </c>
      <c r="O3840" s="49">
        <v>1.9830000000000001</v>
      </c>
    </row>
    <row r="3841" spans="1:15" ht="15" customHeight="1" x14ac:dyDescent="0.25">
      <c r="A3841" s="17" t="str">
        <f>IFERROR(VLOOKUP($F3841,'Location List'!$A$2:$T$644,20,FALSE),"")</f>
        <v>Bill Eich</v>
      </c>
      <c r="B3841" s="17" t="str">
        <f>IFERROR(VLOOKUP($F3841,'Location List'!$A$2:$T$644,19,FALSE),"")</f>
        <v>David Garcia</v>
      </c>
      <c r="C3841" s="17" t="str">
        <f>IFERROR(VLOOKUP($F3841,'Location List'!$A$2:$T$644,18,FALSE),"")</f>
        <v>Jesus Gracia</v>
      </c>
      <c r="D3841" s="17" t="str">
        <f>IFERROR(VLOOKUP($F3841,'Location List'!$A$2:$T$644,9,FALSE),"")</f>
        <v>WILLIAM PRESSEL</v>
      </c>
      <c r="E3841" s="17" t="str">
        <f>IFERROR(VLOOKUP($F3841,'Location List'!$A$2:$T$644,2,FALSE),"")</f>
        <v>HARLINGEN</v>
      </c>
      <c r="F3841" s="26">
        <v>864</v>
      </c>
      <c r="G3841" s="29" t="s">
        <v>3495</v>
      </c>
      <c r="H3841" s="29" t="s">
        <v>3296</v>
      </c>
      <c r="I3841" s="26">
        <v>216</v>
      </c>
      <c r="J3841" s="26">
        <v>173</v>
      </c>
      <c r="K3841" s="26">
        <v>0</v>
      </c>
      <c r="L3841" s="26">
        <v>12</v>
      </c>
      <c r="M3841" s="26">
        <v>389</v>
      </c>
      <c r="N3841" s="26">
        <v>2456</v>
      </c>
      <c r="O3841" s="49">
        <v>6.3140000000000001</v>
      </c>
    </row>
    <row r="3842" spans="1:15" ht="15" customHeight="1" x14ac:dyDescent="0.25">
      <c r="A3842" s="17" t="str">
        <f>IFERROR(VLOOKUP($F3842,'Location List'!$A$2:$T$644,20,FALSE),"")</f>
        <v>Bill Eich</v>
      </c>
      <c r="B3842" s="17" t="str">
        <f>IFERROR(VLOOKUP($F3842,'Location List'!$A$2:$T$644,19,FALSE),"")</f>
        <v>David Garcia</v>
      </c>
      <c r="C3842" s="17" t="str">
        <f>IFERROR(VLOOKUP($F3842,'Location List'!$A$2:$T$644,18,FALSE),"")</f>
        <v>Jesus Gracia</v>
      </c>
      <c r="D3842" s="17" t="str">
        <f>IFERROR(VLOOKUP($F3842,'Location List'!$A$2:$T$644,9,FALSE),"")</f>
        <v>WILLIAM PRESSEL</v>
      </c>
      <c r="E3842" s="17" t="str">
        <f>IFERROR(VLOOKUP($F3842,'Location List'!$A$2:$T$644,2,FALSE),"")</f>
        <v>HARLINGEN</v>
      </c>
      <c r="F3842" s="26">
        <v>864</v>
      </c>
      <c r="G3842" s="29" t="s">
        <v>3495</v>
      </c>
      <c r="H3842" s="29" t="s">
        <v>3289</v>
      </c>
      <c r="I3842" s="26">
        <v>187</v>
      </c>
      <c r="J3842" s="26">
        <v>263</v>
      </c>
      <c r="K3842" s="26">
        <v>0</v>
      </c>
      <c r="L3842" s="26">
        <v>14</v>
      </c>
      <c r="M3842" s="26">
        <v>450</v>
      </c>
      <c r="N3842" s="26">
        <v>3161</v>
      </c>
      <c r="O3842" s="49">
        <v>7.024</v>
      </c>
    </row>
    <row r="3843" spans="1:15" ht="15" customHeight="1" x14ac:dyDescent="0.25">
      <c r="A3843" s="17" t="str">
        <f>IFERROR(VLOOKUP($F3843,'Location List'!$A$2:$T$644,20,FALSE),"")</f>
        <v>Bill Eich</v>
      </c>
      <c r="B3843" s="17" t="str">
        <f>IFERROR(VLOOKUP($F3843,'Location List'!$A$2:$T$644,19,FALSE),"")</f>
        <v>David Garcia</v>
      </c>
      <c r="C3843" s="17" t="str">
        <f>IFERROR(VLOOKUP($F3843,'Location List'!$A$2:$T$644,18,FALSE),"")</f>
        <v>Jesus Gracia</v>
      </c>
      <c r="D3843" s="17" t="str">
        <f>IFERROR(VLOOKUP($F3843,'Location List'!$A$2:$T$644,9,FALSE),"")</f>
        <v>WILLIAM PRESSEL</v>
      </c>
      <c r="E3843" s="17" t="str">
        <f>IFERROR(VLOOKUP($F3843,'Location List'!$A$2:$T$644,2,FALSE),"")</f>
        <v>HARLINGEN</v>
      </c>
      <c r="F3843" s="26">
        <v>864</v>
      </c>
      <c r="G3843" s="29" t="s">
        <v>3495</v>
      </c>
      <c r="H3843" s="29" t="s">
        <v>3360</v>
      </c>
      <c r="I3843" s="26">
        <v>134</v>
      </c>
      <c r="J3843" s="26">
        <v>184</v>
      </c>
      <c r="K3843" s="26">
        <v>0</v>
      </c>
      <c r="L3843" s="26">
        <v>20</v>
      </c>
      <c r="M3843" s="26">
        <v>318</v>
      </c>
      <c r="N3843" s="26">
        <v>401</v>
      </c>
      <c r="O3843" s="49">
        <v>1.2609999999999999</v>
      </c>
    </row>
    <row r="3844" spans="1:15" ht="15" customHeight="1" x14ac:dyDescent="0.25">
      <c r="A3844" s="17" t="str">
        <f>IFERROR(VLOOKUP($F3844,'Location List'!$A$2:$T$644,20,FALSE),"")</f>
        <v>Tim Kerum</v>
      </c>
      <c r="B3844" s="17" t="str">
        <f>IFERROR(VLOOKUP($F3844,'Location List'!$A$2:$T$644,19,FALSE),"")</f>
        <v>Troy Chaney</v>
      </c>
      <c r="C3844" s="17" t="str">
        <f>IFERROR(VLOOKUP($F3844,'Location List'!$A$2:$T$644,18,FALSE),"")</f>
        <v>Clarence Davidson</v>
      </c>
      <c r="D3844" s="17" t="str">
        <f>IFERROR(VLOOKUP($F3844,'Location List'!$A$2:$T$644,9,FALSE),"")</f>
        <v>LOUIS DEIGNAN</v>
      </c>
      <c r="E3844" s="17" t="str">
        <f>IFERROR(VLOOKUP($F3844,'Location List'!$A$2:$T$644,2,FALSE),"")</f>
        <v>E. EL PASO</v>
      </c>
      <c r="F3844" s="26">
        <v>866</v>
      </c>
      <c r="G3844" s="29" t="s">
        <v>3272</v>
      </c>
      <c r="H3844" s="29" t="s">
        <v>3323</v>
      </c>
      <c r="I3844" s="26">
        <v>104</v>
      </c>
      <c r="J3844" s="26">
        <v>127</v>
      </c>
      <c r="K3844" s="26">
        <v>0</v>
      </c>
      <c r="L3844" s="26">
        <v>14</v>
      </c>
      <c r="M3844" s="26">
        <v>231</v>
      </c>
      <c r="N3844" s="26">
        <v>1451</v>
      </c>
      <c r="O3844" s="49">
        <v>6.2809999999999997</v>
      </c>
    </row>
    <row r="3845" spans="1:15" ht="15" customHeight="1" x14ac:dyDescent="0.25">
      <c r="A3845" s="17" t="str">
        <f>IFERROR(VLOOKUP($F3845,'Location List'!$A$2:$T$644,20,FALSE),"")</f>
        <v>Tim Kerum</v>
      </c>
      <c r="B3845" s="17" t="str">
        <f>IFERROR(VLOOKUP($F3845,'Location List'!$A$2:$T$644,19,FALSE),"")</f>
        <v>Troy Chaney</v>
      </c>
      <c r="C3845" s="17" t="str">
        <f>IFERROR(VLOOKUP($F3845,'Location List'!$A$2:$T$644,18,FALSE),"")</f>
        <v>Clarence Davidson</v>
      </c>
      <c r="D3845" s="17" t="str">
        <f>IFERROR(VLOOKUP($F3845,'Location List'!$A$2:$T$644,9,FALSE),"")</f>
        <v>LOUIS DEIGNAN</v>
      </c>
      <c r="E3845" s="17" t="str">
        <f>IFERROR(VLOOKUP($F3845,'Location List'!$A$2:$T$644,2,FALSE),"")</f>
        <v>E. EL PASO</v>
      </c>
      <c r="F3845" s="26">
        <v>866</v>
      </c>
      <c r="G3845" s="29" t="s">
        <v>3276</v>
      </c>
      <c r="H3845" s="29" t="s">
        <v>3395</v>
      </c>
      <c r="I3845" s="26">
        <v>77</v>
      </c>
      <c r="J3845" s="26">
        <v>107</v>
      </c>
      <c r="K3845" s="26">
        <v>0</v>
      </c>
      <c r="L3845" s="26">
        <v>13</v>
      </c>
      <c r="M3845" s="26">
        <v>184</v>
      </c>
      <c r="N3845" s="26">
        <v>1378</v>
      </c>
      <c r="O3845" s="49">
        <v>7.4889999999999999</v>
      </c>
    </row>
    <row r="3846" spans="1:15" ht="15" customHeight="1" x14ac:dyDescent="0.25">
      <c r="A3846" s="17" t="str">
        <f>IFERROR(VLOOKUP($F3846,'Location List'!$A$2:$T$644,20,FALSE),"")</f>
        <v>Tim Kerum</v>
      </c>
      <c r="B3846" s="17" t="str">
        <f>IFERROR(VLOOKUP($F3846,'Location List'!$A$2:$T$644,19,FALSE),"")</f>
        <v>Troy Chaney</v>
      </c>
      <c r="C3846" s="17" t="str">
        <f>IFERROR(VLOOKUP($F3846,'Location List'!$A$2:$T$644,18,FALSE),"")</f>
        <v>Clarence Davidson</v>
      </c>
      <c r="D3846" s="17" t="str">
        <f>IFERROR(VLOOKUP($F3846,'Location List'!$A$2:$T$644,9,FALSE),"")</f>
        <v>LOUIS DEIGNAN</v>
      </c>
      <c r="E3846" s="17" t="str">
        <f>IFERROR(VLOOKUP($F3846,'Location List'!$A$2:$T$644,2,FALSE),"")</f>
        <v>E. EL PASO</v>
      </c>
      <c r="F3846" s="26">
        <v>866</v>
      </c>
      <c r="G3846" s="29" t="s">
        <v>3278</v>
      </c>
      <c r="H3846" s="29" t="s">
        <v>3297</v>
      </c>
      <c r="I3846" s="26">
        <v>96</v>
      </c>
      <c r="J3846" s="26">
        <v>154</v>
      </c>
      <c r="K3846" s="26">
        <v>0</v>
      </c>
      <c r="L3846" s="26">
        <v>14</v>
      </c>
      <c r="M3846" s="26">
        <v>250</v>
      </c>
      <c r="N3846" s="26">
        <v>419</v>
      </c>
      <c r="O3846" s="49">
        <v>1.6759999999999999</v>
      </c>
    </row>
    <row r="3847" spans="1:15" ht="15" customHeight="1" x14ac:dyDescent="0.25">
      <c r="A3847" s="17" t="str">
        <f>IFERROR(VLOOKUP($F3847,'Location List'!$A$2:$T$644,20,FALSE),"")</f>
        <v>Tim Kerum</v>
      </c>
      <c r="B3847" s="17" t="str">
        <f>IFERROR(VLOOKUP($F3847,'Location List'!$A$2:$T$644,19,FALSE),"")</f>
        <v>Troy Chaney</v>
      </c>
      <c r="C3847" s="17" t="str">
        <f>IFERROR(VLOOKUP($F3847,'Location List'!$A$2:$T$644,18,FALSE),"")</f>
        <v>Clarence Davidson</v>
      </c>
      <c r="D3847" s="17" t="str">
        <f>IFERROR(VLOOKUP($F3847,'Location List'!$A$2:$T$644,9,FALSE),"")</f>
        <v>LOUIS DEIGNAN</v>
      </c>
      <c r="E3847" s="17" t="str">
        <f>IFERROR(VLOOKUP($F3847,'Location List'!$A$2:$T$644,2,FALSE),"")</f>
        <v>E. EL PASO</v>
      </c>
      <c r="F3847" s="26">
        <v>866</v>
      </c>
      <c r="G3847" s="29" t="s">
        <v>3278</v>
      </c>
      <c r="H3847" s="29" t="s">
        <v>3514</v>
      </c>
      <c r="I3847" s="26">
        <v>56</v>
      </c>
      <c r="J3847" s="26">
        <v>68</v>
      </c>
      <c r="K3847" s="26">
        <v>0</v>
      </c>
      <c r="L3847" s="26">
        <v>15</v>
      </c>
      <c r="M3847" s="26">
        <v>124</v>
      </c>
      <c r="N3847" s="26">
        <v>103</v>
      </c>
      <c r="O3847" s="49">
        <v>0.83099999999999996</v>
      </c>
    </row>
    <row r="3848" spans="1:15" ht="15" customHeight="1" x14ac:dyDescent="0.25">
      <c r="A3848" s="17" t="str">
        <f>IFERROR(VLOOKUP($F3848,'Location List'!$A$2:$T$644,20,FALSE),"")</f>
        <v>Tim Kerum</v>
      </c>
      <c r="B3848" s="17" t="str">
        <f>IFERROR(VLOOKUP($F3848,'Location List'!$A$2:$T$644,19,FALSE),"")</f>
        <v>Troy Chaney</v>
      </c>
      <c r="C3848" s="17" t="str">
        <f>IFERROR(VLOOKUP($F3848,'Location List'!$A$2:$T$644,18,FALSE),"")</f>
        <v>Clarence Davidson</v>
      </c>
      <c r="D3848" s="17" t="str">
        <f>IFERROR(VLOOKUP($F3848,'Location List'!$A$2:$T$644,9,FALSE),"")</f>
        <v>LOUIS DEIGNAN</v>
      </c>
      <c r="E3848" s="17" t="str">
        <f>IFERROR(VLOOKUP($F3848,'Location List'!$A$2:$T$644,2,FALSE),"")</f>
        <v>E. EL PASO</v>
      </c>
      <c r="F3848" s="26">
        <v>866</v>
      </c>
      <c r="G3848" s="29" t="s">
        <v>3278</v>
      </c>
      <c r="H3848" s="29" t="s">
        <v>3360</v>
      </c>
      <c r="I3848" s="26">
        <v>137</v>
      </c>
      <c r="J3848" s="26">
        <v>197</v>
      </c>
      <c r="K3848" s="26">
        <v>0</v>
      </c>
      <c r="L3848" s="26">
        <v>15</v>
      </c>
      <c r="M3848" s="26">
        <v>334</v>
      </c>
      <c r="N3848" s="26">
        <v>453</v>
      </c>
      <c r="O3848" s="49">
        <v>1.3560000000000001</v>
      </c>
    </row>
    <row r="3849" spans="1:15" ht="15" customHeight="1" x14ac:dyDescent="0.25">
      <c r="A3849" s="17" t="str">
        <f>IFERROR(VLOOKUP($F3849,'Location List'!$A$2:$T$644,20,FALSE),"")</f>
        <v>Tim Kerum</v>
      </c>
      <c r="B3849" s="17" t="str">
        <f>IFERROR(VLOOKUP($F3849,'Location List'!$A$2:$T$644,19,FALSE),"")</f>
        <v>Troy Chaney</v>
      </c>
      <c r="C3849" s="17" t="str">
        <f>IFERROR(VLOOKUP($F3849,'Location List'!$A$2:$T$644,18,FALSE),"")</f>
        <v>Clarence Davidson</v>
      </c>
      <c r="D3849" s="17" t="str">
        <f>IFERROR(VLOOKUP($F3849,'Location List'!$A$2:$T$644,9,FALSE),"")</f>
        <v>LOUIS DEIGNAN</v>
      </c>
      <c r="E3849" s="17" t="str">
        <f>IFERROR(VLOOKUP($F3849,'Location List'!$A$2:$T$644,2,FALSE),"")</f>
        <v>E. EL PASO</v>
      </c>
      <c r="F3849" s="26">
        <v>866</v>
      </c>
      <c r="G3849" s="29" t="s">
        <v>3278</v>
      </c>
      <c r="H3849" s="29" t="s">
        <v>3343</v>
      </c>
      <c r="I3849" s="26">
        <v>139</v>
      </c>
      <c r="J3849" s="26">
        <v>180</v>
      </c>
      <c r="K3849" s="26">
        <v>0</v>
      </c>
      <c r="L3849" s="26">
        <v>14</v>
      </c>
      <c r="M3849" s="26">
        <v>319</v>
      </c>
      <c r="N3849" s="26">
        <v>322</v>
      </c>
      <c r="O3849" s="49">
        <v>1.0089999999999999</v>
      </c>
    </row>
    <row r="3850" spans="1:15" ht="15" customHeight="1" x14ac:dyDescent="0.25">
      <c r="A3850" s="17" t="str">
        <f>IFERROR(VLOOKUP($F3850,'Location List'!$A$2:$T$644,20,FALSE),"")</f>
        <v>Tim Kerum</v>
      </c>
      <c r="B3850" s="17" t="str">
        <f>IFERROR(VLOOKUP($F3850,'Location List'!$A$2:$T$644,19,FALSE),"")</f>
        <v>Troy Chaney</v>
      </c>
      <c r="C3850" s="17" t="str">
        <f>IFERROR(VLOOKUP($F3850,'Location List'!$A$2:$T$644,18,FALSE),"")</f>
        <v>Clarence Davidson</v>
      </c>
      <c r="D3850" s="17" t="str">
        <f>IFERROR(VLOOKUP($F3850,'Location List'!$A$2:$T$644,9,FALSE),"")</f>
        <v>LOUIS DEIGNAN</v>
      </c>
      <c r="E3850" s="17" t="str">
        <f>IFERROR(VLOOKUP($F3850,'Location List'!$A$2:$T$644,2,FALSE),"")</f>
        <v>E. EL PASO</v>
      </c>
      <c r="F3850" s="26">
        <v>866</v>
      </c>
      <c r="G3850" s="29" t="s">
        <v>3278</v>
      </c>
      <c r="H3850" s="29" t="s">
        <v>3547</v>
      </c>
      <c r="I3850" s="26">
        <v>107</v>
      </c>
      <c r="J3850" s="26">
        <v>144</v>
      </c>
      <c r="K3850" s="26">
        <v>0</v>
      </c>
      <c r="L3850" s="26">
        <v>14</v>
      </c>
      <c r="M3850" s="26">
        <v>251</v>
      </c>
      <c r="N3850" s="26">
        <v>250</v>
      </c>
      <c r="O3850" s="49">
        <v>0.996</v>
      </c>
    </row>
    <row r="3851" spans="1:15" ht="15" customHeight="1" x14ac:dyDescent="0.25">
      <c r="A3851" s="17" t="str">
        <f>IFERROR(VLOOKUP($F3851,'Location List'!$A$2:$T$644,20,FALSE),"")</f>
        <v>Tim Kerum</v>
      </c>
      <c r="B3851" s="17" t="str">
        <f>IFERROR(VLOOKUP($F3851,'Location List'!$A$2:$T$644,19,FALSE),"")</f>
        <v>Troy Chaney</v>
      </c>
      <c r="C3851" s="17" t="str">
        <f>IFERROR(VLOOKUP($F3851,'Location List'!$A$2:$T$644,18,FALSE),"")</f>
        <v>Clarence Davidson</v>
      </c>
      <c r="D3851" s="17" t="str">
        <f>IFERROR(VLOOKUP($F3851,'Location List'!$A$2:$T$644,9,FALSE),"")</f>
        <v>LOUIS DEIGNAN</v>
      </c>
      <c r="E3851" s="17" t="str">
        <f>IFERROR(VLOOKUP($F3851,'Location List'!$A$2:$T$644,2,FALSE),"")</f>
        <v>E. EL PASO</v>
      </c>
      <c r="F3851" s="26">
        <v>866</v>
      </c>
      <c r="G3851" s="29" t="s">
        <v>3278</v>
      </c>
      <c r="H3851" s="29" t="s">
        <v>3476</v>
      </c>
      <c r="I3851" s="26">
        <v>174</v>
      </c>
      <c r="J3851" s="26">
        <v>17</v>
      </c>
      <c r="K3851" s="26">
        <v>0</v>
      </c>
      <c r="L3851" s="26">
        <v>15</v>
      </c>
      <c r="M3851" s="26">
        <v>191</v>
      </c>
      <c r="N3851" s="26">
        <v>349</v>
      </c>
      <c r="O3851" s="49">
        <v>1.827</v>
      </c>
    </row>
    <row r="3852" spans="1:15" ht="15" customHeight="1" x14ac:dyDescent="0.25">
      <c r="A3852" s="17" t="str">
        <f>IFERROR(VLOOKUP($F3852,'Location List'!$A$2:$T$644,20,FALSE),"")</f>
        <v>Tim Kerum</v>
      </c>
      <c r="B3852" s="17" t="str">
        <f>IFERROR(VLOOKUP($F3852,'Location List'!$A$2:$T$644,19,FALSE),"")</f>
        <v>Troy Chaney</v>
      </c>
      <c r="C3852" s="17" t="str">
        <f>IFERROR(VLOOKUP($F3852,'Location List'!$A$2:$T$644,18,FALSE),"")</f>
        <v>Clarence Davidson</v>
      </c>
      <c r="D3852" s="17" t="str">
        <f>IFERROR(VLOOKUP($F3852,'Location List'!$A$2:$T$644,9,FALSE),"")</f>
        <v>LOUIS DEIGNAN</v>
      </c>
      <c r="E3852" s="17" t="str">
        <f>IFERROR(VLOOKUP($F3852,'Location List'!$A$2:$T$644,2,FALSE),"")</f>
        <v>E. EL PASO</v>
      </c>
      <c r="F3852" s="26">
        <v>866</v>
      </c>
      <c r="G3852" s="29" t="s">
        <v>3278</v>
      </c>
      <c r="H3852" s="29" t="s">
        <v>3477</v>
      </c>
      <c r="I3852" s="26">
        <v>188</v>
      </c>
      <c r="J3852" s="26">
        <v>20</v>
      </c>
      <c r="K3852" s="26">
        <v>0</v>
      </c>
      <c r="L3852" s="26">
        <v>15</v>
      </c>
      <c r="M3852" s="26">
        <v>208</v>
      </c>
      <c r="N3852" s="26">
        <v>354</v>
      </c>
      <c r="O3852" s="49">
        <v>1.702</v>
      </c>
    </row>
    <row r="3853" spans="1:15" ht="15" customHeight="1" x14ac:dyDescent="0.25">
      <c r="A3853" s="17" t="str">
        <f>IFERROR(VLOOKUP($F3853,'Location List'!$A$2:$T$644,20,FALSE),"")</f>
        <v>Tim Kerum</v>
      </c>
      <c r="B3853" s="17" t="str">
        <f>IFERROR(VLOOKUP($F3853,'Location List'!$A$2:$T$644,19,FALSE),"")</f>
        <v>Troy Chaney</v>
      </c>
      <c r="C3853" s="17" t="str">
        <f>IFERROR(VLOOKUP($F3853,'Location List'!$A$2:$T$644,18,FALSE),"")</f>
        <v>Clarence Davidson</v>
      </c>
      <c r="D3853" s="17" t="str">
        <f>IFERROR(VLOOKUP($F3853,'Location List'!$A$2:$T$644,9,FALSE),"")</f>
        <v>LOUIS DEIGNAN</v>
      </c>
      <c r="E3853" s="17" t="str">
        <f>IFERROR(VLOOKUP($F3853,'Location List'!$A$2:$T$644,2,FALSE),"")</f>
        <v>E. EL PASO</v>
      </c>
      <c r="F3853" s="26">
        <v>866</v>
      </c>
      <c r="G3853" s="29" t="s">
        <v>3278</v>
      </c>
      <c r="H3853" s="29" t="s">
        <v>3402</v>
      </c>
      <c r="I3853" s="26">
        <v>69</v>
      </c>
      <c r="J3853" s="26">
        <v>109</v>
      </c>
      <c r="K3853" s="26">
        <v>0</v>
      </c>
      <c r="L3853" s="26">
        <v>15</v>
      </c>
      <c r="M3853" s="26">
        <v>178</v>
      </c>
      <c r="N3853" s="26">
        <v>296</v>
      </c>
      <c r="O3853" s="49">
        <v>1.663</v>
      </c>
    </row>
    <row r="3854" spans="1:15" ht="15" customHeight="1" x14ac:dyDescent="0.25">
      <c r="A3854" s="17" t="str">
        <f>IFERROR(VLOOKUP($F3854,'Location List'!$A$2:$T$644,20,FALSE),"")</f>
        <v>Bill Eich</v>
      </c>
      <c r="B3854" s="17" t="str">
        <f>IFERROR(VLOOKUP($F3854,'Location List'!$A$2:$T$644,19,FALSE),"")</f>
        <v>David Garcia</v>
      </c>
      <c r="C3854" s="17" t="str">
        <f>IFERROR(VLOOKUP($F3854,'Location List'!$A$2:$T$644,18,FALSE),"")</f>
        <v>Mike Kralick</v>
      </c>
      <c r="D3854" s="17" t="str">
        <f>IFERROR(VLOOKUP($F3854,'Location List'!$A$2:$T$644,9,FALSE),"")</f>
        <v>KELLI KASPER</v>
      </c>
      <c r="E3854" s="17" t="str">
        <f>IFERROR(VLOOKUP($F3854,'Location List'!$A$2:$T$644,2,FALSE),"")</f>
        <v>PRESIDIO</v>
      </c>
      <c r="F3854" s="26">
        <v>867</v>
      </c>
      <c r="G3854" s="29" t="s">
        <v>3272</v>
      </c>
      <c r="H3854" s="29" t="s">
        <v>3319</v>
      </c>
      <c r="I3854" s="26">
        <v>295</v>
      </c>
      <c r="J3854" s="26">
        <v>588</v>
      </c>
      <c r="K3854" s="26">
        <v>0</v>
      </c>
      <c r="L3854" s="26">
        <v>14</v>
      </c>
      <c r="M3854" s="26">
        <v>883</v>
      </c>
      <c r="N3854" s="26">
        <v>6210</v>
      </c>
      <c r="O3854" s="49">
        <v>7.0330000000000004</v>
      </c>
    </row>
    <row r="3855" spans="1:15" ht="15" customHeight="1" x14ac:dyDescent="0.25">
      <c r="A3855" s="17" t="str">
        <f>IFERROR(VLOOKUP($F3855,'Location List'!$A$2:$T$644,20,FALSE),"")</f>
        <v>Bill Eich</v>
      </c>
      <c r="B3855" s="17" t="str">
        <f>IFERROR(VLOOKUP($F3855,'Location List'!$A$2:$T$644,19,FALSE),"")</f>
        <v>David Garcia</v>
      </c>
      <c r="C3855" s="17" t="str">
        <f>IFERROR(VLOOKUP($F3855,'Location List'!$A$2:$T$644,18,FALSE),"")</f>
        <v>Mike Kralick</v>
      </c>
      <c r="D3855" s="17" t="str">
        <f>IFERROR(VLOOKUP($F3855,'Location List'!$A$2:$T$644,9,FALSE),"")</f>
        <v>KELLI KASPER</v>
      </c>
      <c r="E3855" s="17" t="str">
        <f>IFERROR(VLOOKUP($F3855,'Location List'!$A$2:$T$644,2,FALSE),"")</f>
        <v>PRESIDIO</v>
      </c>
      <c r="F3855" s="26">
        <v>867</v>
      </c>
      <c r="G3855" s="29" t="s">
        <v>3278</v>
      </c>
      <c r="H3855" s="29" t="s">
        <v>3408</v>
      </c>
      <c r="I3855" s="26">
        <v>429</v>
      </c>
      <c r="J3855" s="26">
        <v>447</v>
      </c>
      <c r="K3855" s="26">
        <v>0</v>
      </c>
      <c r="L3855" s="26">
        <v>13</v>
      </c>
      <c r="M3855" s="26">
        <v>876</v>
      </c>
      <c r="N3855" s="26">
        <v>6835</v>
      </c>
      <c r="O3855" s="49">
        <v>7.8029999999999999</v>
      </c>
    </row>
    <row r="3856" spans="1:15" ht="15" customHeight="1" x14ac:dyDescent="0.25">
      <c r="A3856" s="17" t="str">
        <f>IFERROR(VLOOKUP($F3856,'Location List'!$A$2:$T$644,20,FALSE),"")</f>
        <v>Bill Eich</v>
      </c>
      <c r="B3856" s="17" t="str">
        <f>IFERROR(VLOOKUP($F3856,'Location List'!$A$2:$T$644,19,FALSE),"")</f>
        <v>Dennis Morgan</v>
      </c>
      <c r="C3856" s="17" t="str">
        <f>IFERROR(VLOOKUP($F3856,'Location List'!$A$2:$T$644,18,FALSE),"")</f>
        <v>Brandon Skipper</v>
      </c>
      <c r="D3856" s="17" t="str">
        <f>IFERROR(VLOOKUP($F3856,'Location List'!$A$2:$T$644,9,FALSE),"")</f>
        <v>MICHAEL BOSWELL</v>
      </c>
      <c r="E3856" s="17" t="str">
        <f>IFERROR(VLOOKUP($F3856,'Location List'!$A$2:$T$644,2,FALSE),"")</f>
        <v>COLUMBUS</v>
      </c>
      <c r="F3856" s="26">
        <v>869</v>
      </c>
      <c r="G3856" s="29" t="s">
        <v>3605</v>
      </c>
      <c r="H3856" s="29" t="s">
        <v>3289</v>
      </c>
      <c r="I3856" s="26">
        <v>195</v>
      </c>
      <c r="J3856" s="26">
        <v>279</v>
      </c>
      <c r="K3856" s="26">
        <v>0</v>
      </c>
      <c r="L3856" s="26">
        <v>17</v>
      </c>
      <c r="M3856" s="26">
        <v>474</v>
      </c>
      <c r="N3856" s="26">
        <v>2985</v>
      </c>
      <c r="O3856" s="49">
        <v>6.2969999999999997</v>
      </c>
    </row>
    <row r="3857" spans="1:15" ht="15" customHeight="1" x14ac:dyDescent="0.25">
      <c r="A3857" s="17" t="str">
        <f>IFERROR(VLOOKUP($F3857,'Location List'!$A$2:$T$644,20,FALSE),"")</f>
        <v>Bill Eich</v>
      </c>
      <c r="B3857" s="17" t="str">
        <f>IFERROR(VLOOKUP($F3857,'Location List'!$A$2:$T$644,19,FALSE),"")</f>
        <v>Dennis Morgan</v>
      </c>
      <c r="C3857" s="17" t="str">
        <f>IFERROR(VLOOKUP($F3857,'Location List'!$A$2:$T$644,18,FALSE),"")</f>
        <v>Brandon Skipper</v>
      </c>
      <c r="D3857" s="17" t="str">
        <f>IFERROR(VLOOKUP($F3857,'Location List'!$A$2:$T$644,9,FALSE),"")</f>
        <v>MICHAEL BOSWELL</v>
      </c>
      <c r="E3857" s="17" t="str">
        <f>IFERROR(VLOOKUP($F3857,'Location List'!$A$2:$T$644,2,FALSE),"")</f>
        <v>COLUMBUS</v>
      </c>
      <c r="F3857" s="26">
        <v>869</v>
      </c>
      <c r="G3857" s="29" t="s">
        <v>3328</v>
      </c>
      <c r="H3857" s="29" t="s">
        <v>3329</v>
      </c>
      <c r="I3857" s="26">
        <v>67</v>
      </c>
      <c r="J3857" s="26">
        <v>27</v>
      </c>
      <c r="K3857" s="26">
        <v>0</v>
      </c>
      <c r="L3857" s="26">
        <v>16</v>
      </c>
      <c r="M3857" s="26">
        <v>94</v>
      </c>
      <c r="N3857" s="26">
        <v>170</v>
      </c>
      <c r="O3857" s="49">
        <v>1.8089999999999999</v>
      </c>
    </row>
    <row r="3858" spans="1:15" ht="15" customHeight="1" x14ac:dyDescent="0.25">
      <c r="A3858" s="17" t="str">
        <f>IFERROR(VLOOKUP($F3858,'Location List'!$A$2:$T$644,20,FALSE),"")</f>
        <v>Bill Eich</v>
      </c>
      <c r="B3858" s="17" t="str">
        <f>IFERROR(VLOOKUP($F3858,'Location List'!$A$2:$T$644,19,FALSE),"")</f>
        <v>Dennis Morgan</v>
      </c>
      <c r="C3858" s="17" t="str">
        <f>IFERROR(VLOOKUP($F3858,'Location List'!$A$2:$T$644,18,FALSE),"")</f>
        <v>Brandon Skipper</v>
      </c>
      <c r="D3858" s="17" t="str">
        <f>IFERROR(VLOOKUP($F3858,'Location List'!$A$2:$T$644,9,FALSE),"")</f>
        <v>MICHAEL BOSWELL</v>
      </c>
      <c r="E3858" s="17" t="str">
        <f>IFERROR(VLOOKUP($F3858,'Location List'!$A$2:$T$644,2,FALSE),"")</f>
        <v>COLUMBUS</v>
      </c>
      <c r="F3858" s="26">
        <v>869</v>
      </c>
      <c r="G3858" s="29" t="s">
        <v>3272</v>
      </c>
      <c r="H3858" s="29" t="s">
        <v>3379</v>
      </c>
      <c r="I3858" s="26">
        <v>60</v>
      </c>
      <c r="J3858" s="26">
        <v>59</v>
      </c>
      <c r="K3858" s="26">
        <v>0</v>
      </c>
      <c r="L3858" s="26">
        <v>14</v>
      </c>
      <c r="M3858" s="26">
        <v>119</v>
      </c>
      <c r="N3858" s="26">
        <v>221</v>
      </c>
      <c r="O3858" s="49">
        <v>1.857</v>
      </c>
    </row>
    <row r="3859" spans="1:15" ht="15" customHeight="1" x14ac:dyDescent="0.25">
      <c r="A3859" s="17" t="str">
        <f>IFERROR(VLOOKUP($F3859,'Location List'!$A$2:$T$644,20,FALSE),"")</f>
        <v>Bill Eich</v>
      </c>
      <c r="B3859" s="17" t="str">
        <f>IFERROR(VLOOKUP($F3859,'Location List'!$A$2:$T$644,19,FALSE),"")</f>
        <v>Dennis Morgan</v>
      </c>
      <c r="C3859" s="17" t="str">
        <f>IFERROR(VLOOKUP($F3859,'Location List'!$A$2:$T$644,18,FALSE),"")</f>
        <v>Brandon Skipper</v>
      </c>
      <c r="D3859" s="17" t="str">
        <f>IFERROR(VLOOKUP($F3859,'Location List'!$A$2:$T$644,9,FALSE),"")</f>
        <v>MICHAEL BOSWELL</v>
      </c>
      <c r="E3859" s="17" t="str">
        <f>IFERROR(VLOOKUP($F3859,'Location List'!$A$2:$T$644,2,FALSE),"")</f>
        <v>COLUMBUS</v>
      </c>
      <c r="F3859" s="26">
        <v>869</v>
      </c>
      <c r="G3859" s="29" t="s">
        <v>3272</v>
      </c>
      <c r="H3859" s="29" t="s">
        <v>3405</v>
      </c>
      <c r="I3859" s="26">
        <v>70</v>
      </c>
      <c r="J3859" s="26">
        <v>54</v>
      </c>
      <c r="K3859" s="26">
        <v>0</v>
      </c>
      <c r="L3859" s="26">
        <v>18</v>
      </c>
      <c r="M3859" s="26">
        <v>124</v>
      </c>
      <c r="N3859" s="26">
        <v>862</v>
      </c>
      <c r="O3859" s="49">
        <v>6.952</v>
      </c>
    </row>
    <row r="3860" spans="1:15" ht="15" customHeight="1" x14ac:dyDescent="0.25">
      <c r="A3860" s="17" t="str">
        <f>IFERROR(VLOOKUP($F3860,'Location List'!$A$2:$T$644,20,FALSE),"")</f>
        <v>Bill Eich</v>
      </c>
      <c r="B3860" s="17" t="str">
        <f>IFERROR(VLOOKUP($F3860,'Location List'!$A$2:$T$644,19,FALSE),"")</f>
        <v>Dennis Morgan</v>
      </c>
      <c r="C3860" s="17" t="str">
        <f>IFERROR(VLOOKUP($F3860,'Location List'!$A$2:$T$644,18,FALSE),"")</f>
        <v>Brandon Skipper</v>
      </c>
      <c r="D3860" s="17" t="str">
        <f>IFERROR(VLOOKUP($F3860,'Location List'!$A$2:$T$644,9,FALSE),"")</f>
        <v>MICHAEL BOSWELL</v>
      </c>
      <c r="E3860" s="17" t="str">
        <f>IFERROR(VLOOKUP($F3860,'Location List'!$A$2:$T$644,2,FALSE),"")</f>
        <v>COLUMBUS</v>
      </c>
      <c r="F3860" s="26">
        <v>869</v>
      </c>
      <c r="G3860" s="29" t="s">
        <v>3272</v>
      </c>
      <c r="H3860" s="29" t="s">
        <v>3668</v>
      </c>
      <c r="I3860" s="26">
        <v>19</v>
      </c>
      <c r="J3860" s="26">
        <v>11</v>
      </c>
      <c r="K3860" s="26">
        <v>0</v>
      </c>
      <c r="L3860" s="26">
        <v>14</v>
      </c>
      <c r="M3860" s="26">
        <v>30</v>
      </c>
      <c r="N3860" s="26">
        <v>54</v>
      </c>
      <c r="O3860" s="49">
        <v>1.8</v>
      </c>
    </row>
    <row r="3861" spans="1:15" ht="15" customHeight="1" x14ac:dyDescent="0.25">
      <c r="A3861" s="17" t="str">
        <f>IFERROR(VLOOKUP($F3861,'Location List'!$A$2:$T$644,20,FALSE),"")</f>
        <v>Bill Eich</v>
      </c>
      <c r="B3861" s="17" t="str">
        <f>IFERROR(VLOOKUP($F3861,'Location List'!$A$2:$T$644,19,FALSE),"")</f>
        <v>Dennis Morgan</v>
      </c>
      <c r="C3861" s="17" t="str">
        <f>IFERROR(VLOOKUP($F3861,'Location List'!$A$2:$T$644,18,FALSE),"")</f>
        <v>Brandon Skipper</v>
      </c>
      <c r="D3861" s="17" t="str">
        <f>IFERROR(VLOOKUP($F3861,'Location List'!$A$2:$T$644,9,FALSE),"")</f>
        <v>MICHAEL BOSWELL</v>
      </c>
      <c r="E3861" s="17" t="str">
        <f>IFERROR(VLOOKUP($F3861,'Location List'!$A$2:$T$644,2,FALSE),"")</f>
        <v>COLUMBUS</v>
      </c>
      <c r="F3861" s="26">
        <v>869</v>
      </c>
      <c r="G3861" s="29" t="s">
        <v>3272</v>
      </c>
      <c r="H3861" s="29" t="s">
        <v>3441</v>
      </c>
      <c r="I3861" s="26">
        <v>167</v>
      </c>
      <c r="J3861" s="26">
        <v>88</v>
      </c>
      <c r="K3861" s="26">
        <v>0</v>
      </c>
      <c r="L3861" s="26">
        <v>18</v>
      </c>
      <c r="M3861" s="26">
        <v>255</v>
      </c>
      <c r="N3861" s="26">
        <v>1546</v>
      </c>
      <c r="O3861" s="49">
        <v>6.0629999999999997</v>
      </c>
    </row>
    <row r="3862" spans="1:15" ht="15" customHeight="1" x14ac:dyDescent="0.25">
      <c r="A3862" s="17" t="str">
        <f>IFERROR(VLOOKUP($F3862,'Location List'!$A$2:$T$644,20,FALSE),"")</f>
        <v>Bill Eich</v>
      </c>
      <c r="B3862" s="17" t="str">
        <f>IFERROR(VLOOKUP($F3862,'Location List'!$A$2:$T$644,19,FALSE),"")</f>
        <v>Dennis Morgan</v>
      </c>
      <c r="C3862" s="17" t="str">
        <f>IFERROR(VLOOKUP($F3862,'Location List'!$A$2:$T$644,18,FALSE),"")</f>
        <v>Brandon Skipper</v>
      </c>
      <c r="D3862" s="17" t="str">
        <f>IFERROR(VLOOKUP($F3862,'Location List'!$A$2:$T$644,9,FALSE),"")</f>
        <v>MICHAEL BOSWELL</v>
      </c>
      <c r="E3862" s="17" t="str">
        <f>IFERROR(VLOOKUP($F3862,'Location List'!$A$2:$T$644,2,FALSE),"")</f>
        <v>COLUMBUS</v>
      </c>
      <c r="F3862" s="26">
        <v>869</v>
      </c>
      <c r="G3862" s="29" t="s">
        <v>3272</v>
      </c>
      <c r="H3862" s="29" t="s">
        <v>3333</v>
      </c>
      <c r="I3862" s="26">
        <v>42</v>
      </c>
      <c r="J3862" s="26">
        <v>98</v>
      </c>
      <c r="K3862" s="26">
        <v>0</v>
      </c>
      <c r="L3862" s="26">
        <v>15</v>
      </c>
      <c r="M3862" s="26">
        <v>140</v>
      </c>
      <c r="N3862" s="26">
        <v>278</v>
      </c>
      <c r="O3862" s="49">
        <v>1.986</v>
      </c>
    </row>
    <row r="3863" spans="1:15" ht="15" customHeight="1" x14ac:dyDescent="0.25">
      <c r="A3863" s="17" t="str">
        <f>IFERROR(VLOOKUP($F3863,'Location List'!$A$2:$T$644,20,FALSE),"")</f>
        <v>Tim Kerum</v>
      </c>
      <c r="B3863" s="17" t="str">
        <f>IFERROR(VLOOKUP($F3863,'Location List'!$A$2:$T$644,19,FALSE),"")</f>
        <v>Victor Ayrapetov</v>
      </c>
      <c r="C3863" s="17" t="str">
        <f>IFERROR(VLOOKUP($F3863,'Location List'!$A$2:$T$644,18,FALSE),"")</f>
        <v>Carm Greco</v>
      </c>
      <c r="D3863" s="17" t="str">
        <f>IFERROR(VLOOKUP($F3863,'Location List'!$A$2:$T$644,9,FALSE),"")</f>
        <v>FRANK CASSAR</v>
      </c>
      <c r="E3863" s="17" t="str">
        <f>IFERROR(VLOOKUP($F3863,'Location List'!$A$2:$T$644,2,FALSE),"")</f>
        <v>REGINA</v>
      </c>
      <c r="F3863" s="26">
        <v>872</v>
      </c>
      <c r="G3863" s="29" t="s">
        <v>3272</v>
      </c>
      <c r="H3863" s="29" t="s">
        <v>3352</v>
      </c>
      <c r="I3863" s="26">
        <v>105</v>
      </c>
      <c r="J3863" s="26">
        <v>189</v>
      </c>
      <c r="K3863" s="26">
        <v>0</v>
      </c>
      <c r="L3863" s="26">
        <v>19</v>
      </c>
      <c r="M3863" s="26">
        <v>294</v>
      </c>
      <c r="N3863" s="26">
        <v>226</v>
      </c>
      <c r="O3863" s="49">
        <v>0.76900000000000002</v>
      </c>
    </row>
    <row r="3864" spans="1:15" ht="15" customHeight="1" x14ac:dyDescent="0.25">
      <c r="A3864" s="17" t="str">
        <f>IFERROR(VLOOKUP($F3864,'Location List'!$A$2:$T$644,20,FALSE),"")</f>
        <v>Tim Kerum</v>
      </c>
      <c r="B3864" s="17" t="str">
        <f>IFERROR(VLOOKUP($F3864,'Location List'!$A$2:$T$644,19,FALSE),"")</f>
        <v>Victor Ayrapetov</v>
      </c>
      <c r="C3864" s="17" t="str">
        <f>IFERROR(VLOOKUP($F3864,'Location List'!$A$2:$T$644,18,FALSE),"")</f>
        <v>Carm Greco</v>
      </c>
      <c r="D3864" s="17" t="str">
        <f>IFERROR(VLOOKUP($F3864,'Location List'!$A$2:$T$644,9,FALSE),"")</f>
        <v>FRANK CASSAR</v>
      </c>
      <c r="E3864" s="17" t="str">
        <f>IFERROR(VLOOKUP($F3864,'Location List'!$A$2:$T$644,2,FALSE),"")</f>
        <v>REGINA</v>
      </c>
      <c r="F3864" s="26">
        <v>872</v>
      </c>
      <c r="G3864" s="29" t="s">
        <v>3272</v>
      </c>
      <c r="H3864" s="29" t="s">
        <v>3342</v>
      </c>
      <c r="I3864" s="26">
        <v>172</v>
      </c>
      <c r="J3864" s="26">
        <v>510</v>
      </c>
      <c r="K3864" s="26">
        <v>0</v>
      </c>
      <c r="L3864" s="26">
        <v>17</v>
      </c>
      <c r="M3864" s="26">
        <v>682</v>
      </c>
      <c r="N3864" s="26">
        <v>1221</v>
      </c>
      <c r="O3864" s="49">
        <v>1.79</v>
      </c>
    </row>
    <row r="3865" spans="1:15" ht="15" customHeight="1" x14ac:dyDescent="0.25">
      <c r="A3865" s="17" t="str">
        <f>IFERROR(VLOOKUP($F3865,'Location List'!$A$2:$T$644,20,FALSE),"")</f>
        <v>Tim Kerum</v>
      </c>
      <c r="B3865" s="17" t="str">
        <f>IFERROR(VLOOKUP($F3865,'Location List'!$A$2:$T$644,19,FALSE),"")</f>
        <v>Victor Ayrapetov</v>
      </c>
      <c r="C3865" s="17" t="str">
        <f>IFERROR(VLOOKUP($F3865,'Location List'!$A$2:$T$644,18,FALSE),"")</f>
        <v>Carm Greco</v>
      </c>
      <c r="D3865" s="17" t="str">
        <f>IFERROR(VLOOKUP($F3865,'Location List'!$A$2:$T$644,9,FALSE),"")</f>
        <v>FRANK CASSAR</v>
      </c>
      <c r="E3865" s="17" t="str">
        <f>IFERROR(VLOOKUP($F3865,'Location List'!$A$2:$T$644,2,FALSE),"")</f>
        <v>REGINA</v>
      </c>
      <c r="F3865" s="26">
        <v>872</v>
      </c>
      <c r="G3865" s="29" t="s">
        <v>3276</v>
      </c>
      <c r="H3865" s="29" t="s">
        <v>3395</v>
      </c>
      <c r="I3865" s="26">
        <v>101</v>
      </c>
      <c r="J3865" s="26">
        <v>183</v>
      </c>
      <c r="K3865" s="26">
        <v>0</v>
      </c>
      <c r="L3865" s="26">
        <v>17</v>
      </c>
      <c r="M3865" s="26">
        <v>284</v>
      </c>
      <c r="N3865" s="26">
        <v>558</v>
      </c>
      <c r="O3865" s="49">
        <v>1.9650000000000001</v>
      </c>
    </row>
    <row r="3866" spans="1:15" ht="15" customHeight="1" x14ac:dyDescent="0.25">
      <c r="A3866" s="17" t="str">
        <f>IFERROR(VLOOKUP($F3866,'Location List'!$A$2:$T$644,20,FALSE),"")</f>
        <v>Tim Kerum</v>
      </c>
      <c r="B3866" s="17" t="str">
        <f>IFERROR(VLOOKUP($F3866,'Location List'!$A$2:$T$644,19,FALSE),"")</f>
        <v>Victor Ayrapetov</v>
      </c>
      <c r="C3866" s="17" t="str">
        <f>IFERROR(VLOOKUP($F3866,'Location List'!$A$2:$T$644,18,FALSE),"")</f>
        <v>Carm Greco</v>
      </c>
      <c r="D3866" s="17" t="str">
        <f>IFERROR(VLOOKUP($F3866,'Location List'!$A$2:$T$644,9,FALSE),"")</f>
        <v>FRANK CASSAR</v>
      </c>
      <c r="E3866" s="17" t="str">
        <f>IFERROR(VLOOKUP($F3866,'Location List'!$A$2:$T$644,2,FALSE),"")</f>
        <v>REGINA</v>
      </c>
      <c r="F3866" s="26">
        <v>872</v>
      </c>
      <c r="G3866" s="29" t="s">
        <v>3276</v>
      </c>
      <c r="H3866" s="29" t="s">
        <v>3418</v>
      </c>
      <c r="I3866" s="26">
        <v>222</v>
      </c>
      <c r="J3866" s="26">
        <v>398</v>
      </c>
      <c r="K3866" s="26">
        <v>0</v>
      </c>
      <c r="L3866" s="26">
        <v>14</v>
      </c>
      <c r="M3866" s="26">
        <v>620</v>
      </c>
      <c r="N3866" s="26">
        <v>1204</v>
      </c>
      <c r="O3866" s="49">
        <v>1.9419999999999999</v>
      </c>
    </row>
    <row r="3867" spans="1:15" ht="15" customHeight="1" x14ac:dyDescent="0.25">
      <c r="A3867" s="17" t="str">
        <f>IFERROR(VLOOKUP($F3867,'Location List'!$A$2:$T$644,20,FALSE),"")</f>
        <v>Tim Kerum</v>
      </c>
      <c r="B3867" s="17" t="str">
        <f>IFERROR(VLOOKUP($F3867,'Location List'!$A$2:$T$644,19,FALSE),"")</f>
        <v>Victor Ayrapetov</v>
      </c>
      <c r="C3867" s="17" t="str">
        <f>IFERROR(VLOOKUP($F3867,'Location List'!$A$2:$T$644,18,FALSE),"")</f>
        <v>Carm Greco</v>
      </c>
      <c r="D3867" s="17" t="str">
        <f>IFERROR(VLOOKUP($F3867,'Location List'!$A$2:$T$644,9,FALSE),"")</f>
        <v>FRANK CASSAR</v>
      </c>
      <c r="E3867" s="17" t="str">
        <f>IFERROR(VLOOKUP($F3867,'Location List'!$A$2:$T$644,2,FALSE),"")</f>
        <v>REGINA</v>
      </c>
      <c r="F3867" s="26">
        <v>872</v>
      </c>
      <c r="G3867" s="29" t="s">
        <v>3278</v>
      </c>
      <c r="H3867" s="29" t="s">
        <v>3440</v>
      </c>
      <c r="I3867" s="26">
        <v>77</v>
      </c>
      <c r="J3867" s="26">
        <v>136</v>
      </c>
      <c r="K3867" s="26">
        <v>0</v>
      </c>
      <c r="L3867" s="26">
        <v>14</v>
      </c>
      <c r="M3867" s="26">
        <v>213</v>
      </c>
      <c r="N3867" s="26">
        <v>265</v>
      </c>
      <c r="O3867" s="49">
        <v>1.244</v>
      </c>
    </row>
    <row r="3868" spans="1:15" ht="15" customHeight="1" x14ac:dyDescent="0.25">
      <c r="A3868" s="17" t="str">
        <f>IFERROR(VLOOKUP($F3868,'Location List'!$A$2:$T$644,20,FALSE),"")</f>
        <v>Tim Kerum</v>
      </c>
      <c r="B3868" s="17" t="str">
        <f>IFERROR(VLOOKUP($F3868,'Location List'!$A$2:$T$644,19,FALSE),"")</f>
        <v>Victor Ayrapetov</v>
      </c>
      <c r="C3868" s="17" t="str">
        <f>IFERROR(VLOOKUP($F3868,'Location List'!$A$2:$T$644,18,FALSE),"")</f>
        <v>Carm Greco</v>
      </c>
      <c r="D3868" s="17" t="str">
        <f>IFERROR(VLOOKUP($F3868,'Location List'!$A$2:$T$644,9,FALSE),"")</f>
        <v>FRANK CASSAR</v>
      </c>
      <c r="E3868" s="17" t="str">
        <f>IFERROR(VLOOKUP($F3868,'Location List'!$A$2:$T$644,2,FALSE),"")</f>
        <v>REGINA</v>
      </c>
      <c r="F3868" s="26">
        <v>872</v>
      </c>
      <c r="G3868" s="29" t="s">
        <v>3278</v>
      </c>
      <c r="H3868" s="29" t="s">
        <v>3511</v>
      </c>
      <c r="I3868" s="26">
        <v>23</v>
      </c>
      <c r="J3868" s="26">
        <v>38</v>
      </c>
      <c r="K3868" s="26">
        <v>0</v>
      </c>
      <c r="L3868" s="26">
        <v>15</v>
      </c>
      <c r="M3868" s="26">
        <v>61</v>
      </c>
      <c r="N3868" s="26">
        <v>1106</v>
      </c>
      <c r="O3868" s="49">
        <v>18.131</v>
      </c>
    </row>
    <row r="3869" spans="1:15" ht="15" customHeight="1" x14ac:dyDescent="0.25">
      <c r="A3869" s="17" t="str">
        <f>IFERROR(VLOOKUP($F3869,'Location List'!$A$2:$T$644,20,FALSE),"")</f>
        <v>Tim Kerum</v>
      </c>
      <c r="B3869" s="17" t="str">
        <f>IFERROR(VLOOKUP($F3869,'Location List'!$A$2:$T$644,19,FALSE),"")</f>
        <v>Victor Ayrapetov</v>
      </c>
      <c r="C3869" s="17" t="str">
        <f>IFERROR(VLOOKUP($F3869,'Location List'!$A$2:$T$644,18,FALSE),"")</f>
        <v>Carm Greco</v>
      </c>
      <c r="D3869" s="17" t="str">
        <f>IFERROR(VLOOKUP($F3869,'Location List'!$A$2:$T$644,9,FALSE),"")</f>
        <v>FRANK CASSAR</v>
      </c>
      <c r="E3869" s="17" t="str">
        <f>IFERROR(VLOOKUP($F3869,'Location List'!$A$2:$T$644,2,FALSE),"")</f>
        <v>REGINA</v>
      </c>
      <c r="F3869" s="26">
        <v>872</v>
      </c>
      <c r="G3869" s="29" t="s">
        <v>3278</v>
      </c>
      <c r="H3869" s="29" t="s">
        <v>3470</v>
      </c>
      <c r="I3869" s="26">
        <v>167</v>
      </c>
      <c r="J3869" s="26">
        <v>373</v>
      </c>
      <c r="K3869" s="26">
        <v>0</v>
      </c>
      <c r="L3869" s="26">
        <v>19</v>
      </c>
      <c r="M3869" s="26">
        <v>540</v>
      </c>
      <c r="N3869" s="26">
        <v>3711</v>
      </c>
      <c r="O3869" s="49">
        <v>6.8719999999999999</v>
      </c>
    </row>
    <row r="3870" spans="1:15" ht="15" customHeight="1" x14ac:dyDescent="0.25">
      <c r="A3870" s="17" t="str">
        <f>IFERROR(VLOOKUP($F3870,'Location List'!$A$2:$T$644,20,FALSE),"")</f>
        <v>Tim Kerum</v>
      </c>
      <c r="B3870" s="17" t="str">
        <f>IFERROR(VLOOKUP($F3870,'Location List'!$A$2:$T$644,19,FALSE),"")</f>
        <v>Victor Ayrapetov</v>
      </c>
      <c r="C3870" s="17" t="str">
        <f>IFERROR(VLOOKUP($F3870,'Location List'!$A$2:$T$644,18,FALSE),"")</f>
        <v>Carm Greco</v>
      </c>
      <c r="D3870" s="17" t="str">
        <f>IFERROR(VLOOKUP($F3870,'Location List'!$A$2:$T$644,9,FALSE),"")</f>
        <v>FRANK CASSAR</v>
      </c>
      <c r="E3870" s="17" t="str">
        <f>IFERROR(VLOOKUP($F3870,'Location List'!$A$2:$T$644,2,FALSE),"")</f>
        <v>REGINA</v>
      </c>
      <c r="F3870" s="26">
        <v>872</v>
      </c>
      <c r="G3870" s="29" t="s">
        <v>3278</v>
      </c>
      <c r="H3870" s="29" t="s">
        <v>3371</v>
      </c>
      <c r="I3870" s="26">
        <v>142</v>
      </c>
      <c r="J3870" s="26">
        <v>303</v>
      </c>
      <c r="K3870" s="26">
        <v>0</v>
      </c>
      <c r="L3870" s="26">
        <v>15</v>
      </c>
      <c r="M3870" s="26">
        <v>445</v>
      </c>
      <c r="N3870" s="26">
        <v>816</v>
      </c>
      <c r="O3870" s="49">
        <v>1.8340000000000001</v>
      </c>
    </row>
    <row r="3871" spans="1:15" ht="15" customHeight="1" x14ac:dyDescent="0.25">
      <c r="A3871" s="17" t="str">
        <f>IFERROR(VLOOKUP($F3871,'Location List'!$A$2:$T$644,20,FALSE),"")</f>
        <v>Tim Kerum</v>
      </c>
      <c r="B3871" s="17" t="str">
        <f>IFERROR(VLOOKUP($F3871,'Location List'!$A$2:$T$644,19,FALSE),"")</f>
        <v>Victor Ayrapetov</v>
      </c>
      <c r="C3871" s="17" t="str">
        <f>IFERROR(VLOOKUP($F3871,'Location List'!$A$2:$T$644,18,FALSE),"")</f>
        <v>Carm Greco</v>
      </c>
      <c r="D3871" s="17" t="str">
        <f>IFERROR(VLOOKUP($F3871,'Location List'!$A$2:$T$644,9,FALSE),"")</f>
        <v>FRANK CASSAR</v>
      </c>
      <c r="E3871" s="17" t="str">
        <f>IFERROR(VLOOKUP($F3871,'Location List'!$A$2:$T$644,2,FALSE),"")</f>
        <v>REGINA</v>
      </c>
      <c r="F3871" s="26">
        <v>872</v>
      </c>
      <c r="G3871" s="29" t="s">
        <v>3278</v>
      </c>
      <c r="H3871" s="29" t="s">
        <v>3526</v>
      </c>
      <c r="I3871" s="26">
        <v>55</v>
      </c>
      <c r="J3871" s="26">
        <v>178</v>
      </c>
      <c r="K3871" s="26">
        <v>0</v>
      </c>
      <c r="L3871" s="26">
        <v>15</v>
      </c>
      <c r="M3871" s="26">
        <v>233</v>
      </c>
      <c r="N3871" s="26">
        <v>293</v>
      </c>
      <c r="O3871" s="49">
        <v>1.258</v>
      </c>
    </row>
    <row r="3872" spans="1:15" ht="15" customHeight="1" x14ac:dyDescent="0.25">
      <c r="A3872" s="17" t="str">
        <f>IFERROR(VLOOKUP($F3872,'Location List'!$A$2:$T$644,20,FALSE),"")</f>
        <v>Tim Kerum</v>
      </c>
      <c r="B3872" s="17" t="str">
        <f>IFERROR(VLOOKUP($F3872,'Location List'!$A$2:$T$644,19,FALSE),"")</f>
        <v>Victor Ayrapetov</v>
      </c>
      <c r="C3872" s="17" t="str">
        <f>IFERROR(VLOOKUP($F3872,'Location List'!$A$2:$T$644,18,FALSE),"")</f>
        <v>Carm Greco</v>
      </c>
      <c r="D3872" s="17" t="str">
        <f>IFERROR(VLOOKUP($F3872,'Location List'!$A$2:$T$644,9,FALSE),"")</f>
        <v>FRANK CASSAR</v>
      </c>
      <c r="E3872" s="17" t="str">
        <f>IFERROR(VLOOKUP($F3872,'Location List'!$A$2:$T$644,2,FALSE),"")</f>
        <v>REGINA</v>
      </c>
      <c r="F3872" s="26">
        <v>872</v>
      </c>
      <c r="G3872" s="29" t="s">
        <v>3278</v>
      </c>
      <c r="H3872" s="29" t="s">
        <v>3316</v>
      </c>
      <c r="I3872" s="26">
        <v>115</v>
      </c>
      <c r="J3872" s="26">
        <v>140</v>
      </c>
      <c r="K3872" s="26">
        <v>0</v>
      </c>
      <c r="L3872" s="26">
        <v>14</v>
      </c>
      <c r="M3872" s="26">
        <v>255</v>
      </c>
      <c r="N3872" s="26">
        <v>410</v>
      </c>
      <c r="O3872" s="49">
        <v>1.6080000000000001</v>
      </c>
    </row>
    <row r="3873" spans="1:15" ht="15" customHeight="1" x14ac:dyDescent="0.25">
      <c r="A3873" s="17" t="str">
        <f>IFERROR(VLOOKUP($F3873,'Location List'!$A$2:$T$644,20,FALSE),"")</f>
        <v>Tim Kerum</v>
      </c>
      <c r="B3873" s="17" t="str">
        <f>IFERROR(VLOOKUP($F3873,'Location List'!$A$2:$T$644,19,FALSE),"")</f>
        <v>Victor Ayrapetov</v>
      </c>
      <c r="C3873" s="17" t="str">
        <f>IFERROR(VLOOKUP($F3873,'Location List'!$A$2:$T$644,18,FALSE),"")</f>
        <v>Carm Greco</v>
      </c>
      <c r="D3873" s="17" t="str">
        <f>IFERROR(VLOOKUP($F3873,'Location List'!$A$2:$T$644,9,FALSE),"")</f>
        <v>FRANK CASSAR</v>
      </c>
      <c r="E3873" s="17" t="str">
        <f>IFERROR(VLOOKUP($F3873,'Location List'!$A$2:$T$644,2,FALSE),"")</f>
        <v>REGINA</v>
      </c>
      <c r="F3873" s="26">
        <v>872</v>
      </c>
      <c r="G3873" s="29" t="s">
        <v>3278</v>
      </c>
      <c r="H3873" s="29" t="s">
        <v>3447</v>
      </c>
      <c r="I3873" s="26">
        <v>83</v>
      </c>
      <c r="J3873" s="26">
        <v>212</v>
      </c>
      <c r="K3873" s="26">
        <v>0</v>
      </c>
      <c r="L3873" s="26">
        <v>16</v>
      </c>
      <c r="M3873" s="26">
        <v>295</v>
      </c>
      <c r="N3873" s="26">
        <v>461</v>
      </c>
      <c r="O3873" s="49">
        <v>1.5629999999999999</v>
      </c>
    </row>
    <row r="3874" spans="1:15" ht="15" customHeight="1" x14ac:dyDescent="0.25">
      <c r="A3874" s="17" t="str">
        <f>IFERROR(VLOOKUP($F3874,'Location List'!$A$2:$T$644,20,FALSE),"")</f>
        <v>Tim Kerum</v>
      </c>
      <c r="B3874" s="17" t="str">
        <f>IFERROR(VLOOKUP($F3874,'Location List'!$A$2:$T$644,19,FALSE),"")</f>
        <v>Victor Ayrapetov</v>
      </c>
      <c r="C3874" s="17" t="str">
        <f>IFERROR(VLOOKUP($F3874,'Location List'!$A$2:$T$644,18,FALSE),"")</f>
        <v>Carm Greco</v>
      </c>
      <c r="D3874" s="17" t="str">
        <f>IFERROR(VLOOKUP($F3874,'Location List'!$A$2:$T$644,9,FALSE),"")</f>
        <v>FRANK CASSAR</v>
      </c>
      <c r="E3874" s="17" t="str">
        <f>IFERROR(VLOOKUP($F3874,'Location List'!$A$2:$T$644,2,FALSE),"")</f>
        <v>REGINA</v>
      </c>
      <c r="F3874" s="26">
        <v>872</v>
      </c>
      <c r="G3874" s="29" t="s">
        <v>3495</v>
      </c>
      <c r="H3874" s="29" t="s">
        <v>3343</v>
      </c>
      <c r="I3874" s="26">
        <v>76</v>
      </c>
      <c r="J3874" s="26">
        <v>190</v>
      </c>
      <c r="K3874" s="26">
        <v>0</v>
      </c>
      <c r="L3874" s="26">
        <v>14</v>
      </c>
      <c r="M3874" s="26">
        <v>266</v>
      </c>
      <c r="N3874" s="26">
        <v>503</v>
      </c>
      <c r="O3874" s="49">
        <v>1.891</v>
      </c>
    </row>
    <row r="3875" spans="1:15" ht="15" customHeight="1" x14ac:dyDescent="0.25">
      <c r="A3875" s="17" t="str">
        <f>IFERROR(VLOOKUP($F3875,'Location List'!$A$2:$T$644,20,FALSE),"")</f>
        <v>Tim Kerum</v>
      </c>
      <c r="B3875" s="17" t="str">
        <f>IFERROR(VLOOKUP($F3875,'Location List'!$A$2:$T$644,19,FALSE),"")</f>
        <v>Victor Ayrapetov</v>
      </c>
      <c r="C3875" s="17" t="str">
        <f>IFERROR(VLOOKUP($F3875,'Location List'!$A$2:$T$644,18,FALSE),"")</f>
        <v>Carm Greco</v>
      </c>
      <c r="D3875" s="17" t="str">
        <f>IFERROR(VLOOKUP($F3875,'Location List'!$A$2:$T$644,9,FALSE),"")</f>
        <v>FRANK CASSAR</v>
      </c>
      <c r="E3875" s="17" t="str">
        <f>IFERROR(VLOOKUP($F3875,'Location List'!$A$2:$T$644,2,FALSE),"")</f>
        <v>VAUGHAN</v>
      </c>
      <c r="F3875" s="26">
        <v>873</v>
      </c>
      <c r="G3875" s="29" t="s">
        <v>3272</v>
      </c>
      <c r="H3875" s="29" t="s">
        <v>3273</v>
      </c>
      <c r="I3875" s="26">
        <v>111</v>
      </c>
      <c r="J3875" s="26">
        <v>734</v>
      </c>
      <c r="K3875" s="26">
        <v>0</v>
      </c>
      <c r="L3875" s="26">
        <v>16</v>
      </c>
      <c r="M3875" s="26">
        <v>845</v>
      </c>
      <c r="N3875" s="26">
        <v>14221</v>
      </c>
      <c r="O3875" s="49">
        <v>16.829999999999998</v>
      </c>
    </row>
    <row r="3876" spans="1:15" ht="15" customHeight="1" x14ac:dyDescent="0.25">
      <c r="A3876" s="17" t="str">
        <f>IFERROR(VLOOKUP($F3876,'Location List'!$A$2:$T$644,20,FALSE),"")</f>
        <v>Tim Kerum</v>
      </c>
      <c r="B3876" s="17" t="str">
        <f>IFERROR(VLOOKUP($F3876,'Location List'!$A$2:$T$644,19,FALSE),"")</f>
        <v>Victor Ayrapetov</v>
      </c>
      <c r="C3876" s="17" t="str">
        <f>IFERROR(VLOOKUP($F3876,'Location List'!$A$2:$T$644,18,FALSE),"")</f>
        <v>Carm Greco</v>
      </c>
      <c r="D3876" s="17" t="str">
        <f>IFERROR(VLOOKUP($F3876,'Location List'!$A$2:$T$644,9,FALSE),"")</f>
        <v>FRANK CASSAR</v>
      </c>
      <c r="E3876" s="17" t="str">
        <f>IFERROR(VLOOKUP($F3876,'Location List'!$A$2:$T$644,2,FALSE),"")</f>
        <v>VAUGHAN</v>
      </c>
      <c r="F3876" s="26">
        <v>873</v>
      </c>
      <c r="G3876" s="29" t="s">
        <v>3272</v>
      </c>
      <c r="H3876" s="29" t="s">
        <v>3301</v>
      </c>
      <c r="I3876" s="26">
        <v>158</v>
      </c>
      <c r="J3876" s="26">
        <v>793</v>
      </c>
      <c r="K3876" s="26">
        <v>0</v>
      </c>
      <c r="L3876" s="26">
        <v>15</v>
      </c>
      <c r="M3876" s="26">
        <v>951</v>
      </c>
      <c r="N3876" s="26">
        <v>6639</v>
      </c>
      <c r="O3876" s="49">
        <v>6.9809999999999999</v>
      </c>
    </row>
    <row r="3877" spans="1:15" ht="15" customHeight="1" x14ac:dyDescent="0.25">
      <c r="A3877" s="17" t="str">
        <f>IFERROR(VLOOKUP($F3877,'Location List'!$A$2:$T$644,20,FALSE),"")</f>
        <v>Tim Kerum</v>
      </c>
      <c r="B3877" s="17" t="str">
        <f>IFERROR(VLOOKUP($F3877,'Location List'!$A$2:$T$644,19,FALSE),"")</f>
        <v>Victor Ayrapetov</v>
      </c>
      <c r="C3877" s="17" t="str">
        <f>IFERROR(VLOOKUP($F3877,'Location List'!$A$2:$T$644,18,FALSE),"")</f>
        <v>Carm Greco</v>
      </c>
      <c r="D3877" s="17" t="str">
        <f>IFERROR(VLOOKUP($F3877,'Location List'!$A$2:$T$644,9,FALSE),"")</f>
        <v>FRANK CASSAR</v>
      </c>
      <c r="E3877" s="17" t="str">
        <f>IFERROR(VLOOKUP($F3877,'Location List'!$A$2:$T$644,2,FALSE),"")</f>
        <v>VAUGHAN</v>
      </c>
      <c r="F3877" s="26">
        <v>873</v>
      </c>
      <c r="G3877" s="29" t="s">
        <v>3272</v>
      </c>
      <c r="H3877" s="29" t="s">
        <v>3369</v>
      </c>
      <c r="I3877" s="26">
        <v>14</v>
      </c>
      <c r="J3877" s="26">
        <v>102</v>
      </c>
      <c r="K3877" s="26">
        <v>0</v>
      </c>
      <c r="L3877" s="26">
        <v>13</v>
      </c>
      <c r="M3877" s="26">
        <v>116</v>
      </c>
      <c r="N3877" s="26">
        <v>114</v>
      </c>
      <c r="O3877" s="49">
        <v>0.98299999999999998</v>
      </c>
    </row>
    <row r="3878" spans="1:15" ht="15" customHeight="1" x14ac:dyDescent="0.25">
      <c r="A3878" s="17" t="str">
        <f>IFERROR(VLOOKUP($F3878,'Location List'!$A$2:$T$644,20,FALSE),"")</f>
        <v>Tim Kerum</v>
      </c>
      <c r="B3878" s="17" t="str">
        <f>IFERROR(VLOOKUP($F3878,'Location List'!$A$2:$T$644,19,FALSE),"")</f>
        <v>Victor Ayrapetov</v>
      </c>
      <c r="C3878" s="17" t="str">
        <f>IFERROR(VLOOKUP($F3878,'Location List'!$A$2:$T$644,18,FALSE),"")</f>
        <v>Carm Greco</v>
      </c>
      <c r="D3878" s="17" t="str">
        <f>IFERROR(VLOOKUP($F3878,'Location List'!$A$2:$T$644,9,FALSE),"")</f>
        <v>FRANK CASSAR</v>
      </c>
      <c r="E3878" s="17" t="str">
        <f>IFERROR(VLOOKUP($F3878,'Location List'!$A$2:$T$644,2,FALSE),"")</f>
        <v>VAUGHAN</v>
      </c>
      <c r="F3878" s="26">
        <v>873</v>
      </c>
      <c r="G3878" s="29" t="s">
        <v>3272</v>
      </c>
      <c r="H3878" s="29" t="s">
        <v>3405</v>
      </c>
      <c r="I3878" s="26">
        <v>102</v>
      </c>
      <c r="J3878" s="26">
        <v>448</v>
      </c>
      <c r="K3878" s="26">
        <v>0</v>
      </c>
      <c r="L3878" s="26">
        <v>19</v>
      </c>
      <c r="M3878" s="26">
        <v>550</v>
      </c>
      <c r="N3878" s="26">
        <v>3722</v>
      </c>
      <c r="O3878" s="49">
        <v>6.7670000000000003</v>
      </c>
    </row>
    <row r="3879" spans="1:15" ht="15" customHeight="1" x14ac:dyDescent="0.25">
      <c r="A3879" s="17" t="str">
        <f>IFERROR(VLOOKUP($F3879,'Location List'!$A$2:$T$644,20,FALSE),"")</f>
        <v>Tim Kerum</v>
      </c>
      <c r="B3879" s="17" t="str">
        <f>IFERROR(VLOOKUP($F3879,'Location List'!$A$2:$T$644,19,FALSE),"")</f>
        <v>Victor Ayrapetov</v>
      </c>
      <c r="C3879" s="17" t="str">
        <f>IFERROR(VLOOKUP($F3879,'Location List'!$A$2:$T$644,18,FALSE),"")</f>
        <v>Carm Greco</v>
      </c>
      <c r="D3879" s="17" t="str">
        <f>IFERROR(VLOOKUP($F3879,'Location List'!$A$2:$T$644,9,FALSE),"")</f>
        <v>FRANK CASSAR</v>
      </c>
      <c r="E3879" s="17" t="str">
        <f>IFERROR(VLOOKUP($F3879,'Location List'!$A$2:$T$644,2,FALSE),"")</f>
        <v>VAUGHAN</v>
      </c>
      <c r="F3879" s="26">
        <v>873</v>
      </c>
      <c r="G3879" s="29" t="s">
        <v>3272</v>
      </c>
      <c r="H3879" s="29" t="s">
        <v>3461</v>
      </c>
      <c r="I3879" s="26">
        <v>238</v>
      </c>
      <c r="J3879" s="26">
        <v>805</v>
      </c>
      <c r="K3879" s="26">
        <v>0</v>
      </c>
      <c r="L3879" s="26">
        <v>16</v>
      </c>
      <c r="M3879" s="26">
        <v>1043</v>
      </c>
      <c r="N3879" s="26">
        <v>6746</v>
      </c>
      <c r="O3879" s="49">
        <v>6.468</v>
      </c>
    </row>
    <row r="3880" spans="1:15" ht="15" customHeight="1" x14ac:dyDescent="0.25">
      <c r="A3880" s="17" t="str">
        <f>IFERROR(VLOOKUP($F3880,'Location List'!$A$2:$T$644,20,FALSE),"")</f>
        <v>Tim Kerum</v>
      </c>
      <c r="B3880" s="17" t="str">
        <f>IFERROR(VLOOKUP($F3880,'Location List'!$A$2:$T$644,19,FALSE),"")</f>
        <v>Victor Ayrapetov</v>
      </c>
      <c r="C3880" s="17" t="str">
        <f>IFERROR(VLOOKUP($F3880,'Location List'!$A$2:$T$644,18,FALSE),"")</f>
        <v>Carm Greco</v>
      </c>
      <c r="D3880" s="17" t="str">
        <f>IFERROR(VLOOKUP($F3880,'Location List'!$A$2:$T$644,9,FALSE),"")</f>
        <v>FRANK CASSAR</v>
      </c>
      <c r="E3880" s="17" t="str">
        <f>IFERROR(VLOOKUP($F3880,'Location List'!$A$2:$T$644,2,FALSE),"")</f>
        <v>VAUGHAN</v>
      </c>
      <c r="F3880" s="26">
        <v>873</v>
      </c>
      <c r="G3880" s="29" t="s">
        <v>3272</v>
      </c>
      <c r="H3880" s="29" t="s">
        <v>3319</v>
      </c>
      <c r="I3880" s="26">
        <v>86</v>
      </c>
      <c r="J3880" s="26">
        <v>374</v>
      </c>
      <c r="K3880" s="26">
        <v>0</v>
      </c>
      <c r="L3880" s="26">
        <v>17</v>
      </c>
      <c r="M3880" s="26">
        <v>460</v>
      </c>
      <c r="N3880" s="26">
        <v>653</v>
      </c>
      <c r="O3880" s="49">
        <v>1.42</v>
      </c>
    </row>
    <row r="3881" spans="1:15" ht="15" customHeight="1" x14ac:dyDescent="0.25">
      <c r="A3881" s="17" t="str">
        <f>IFERROR(VLOOKUP($F3881,'Location List'!$A$2:$T$644,20,FALSE),"")</f>
        <v>Tim Kerum</v>
      </c>
      <c r="B3881" s="17" t="str">
        <f>IFERROR(VLOOKUP($F3881,'Location List'!$A$2:$T$644,19,FALSE),"")</f>
        <v>Victor Ayrapetov</v>
      </c>
      <c r="C3881" s="17" t="str">
        <f>IFERROR(VLOOKUP($F3881,'Location List'!$A$2:$T$644,18,FALSE),"")</f>
        <v>Carm Greco</v>
      </c>
      <c r="D3881" s="17" t="str">
        <f>IFERROR(VLOOKUP($F3881,'Location List'!$A$2:$T$644,9,FALSE),"")</f>
        <v>FRANK CASSAR</v>
      </c>
      <c r="E3881" s="17" t="str">
        <f>IFERROR(VLOOKUP($F3881,'Location List'!$A$2:$T$644,2,FALSE),"")</f>
        <v>VAUGHAN</v>
      </c>
      <c r="F3881" s="26">
        <v>873</v>
      </c>
      <c r="G3881" s="29" t="s">
        <v>3272</v>
      </c>
      <c r="H3881" s="29" t="s">
        <v>3332</v>
      </c>
      <c r="I3881" s="26">
        <v>360</v>
      </c>
      <c r="J3881" s="26">
        <v>506</v>
      </c>
      <c r="K3881" s="26">
        <v>0</v>
      </c>
      <c r="L3881" s="26">
        <v>17</v>
      </c>
      <c r="M3881" s="26">
        <v>866</v>
      </c>
      <c r="N3881" s="26">
        <v>6786</v>
      </c>
      <c r="O3881" s="49">
        <v>7.8360000000000003</v>
      </c>
    </row>
    <row r="3882" spans="1:15" ht="15" customHeight="1" x14ac:dyDescent="0.25">
      <c r="A3882" s="17" t="str">
        <f>IFERROR(VLOOKUP($F3882,'Location List'!$A$2:$T$644,20,FALSE),"")</f>
        <v>Tim Kerum</v>
      </c>
      <c r="B3882" s="17" t="str">
        <f>IFERROR(VLOOKUP($F3882,'Location List'!$A$2:$T$644,19,FALSE),"")</f>
        <v>Victor Ayrapetov</v>
      </c>
      <c r="C3882" s="17" t="str">
        <f>IFERROR(VLOOKUP($F3882,'Location List'!$A$2:$T$644,18,FALSE),"")</f>
        <v>Carm Greco</v>
      </c>
      <c r="D3882" s="17" t="str">
        <f>IFERROR(VLOOKUP($F3882,'Location List'!$A$2:$T$644,9,FALSE),"")</f>
        <v>FRANK CASSAR</v>
      </c>
      <c r="E3882" s="17" t="str">
        <f>IFERROR(VLOOKUP($F3882,'Location List'!$A$2:$T$644,2,FALSE),"")</f>
        <v>VAUGHAN</v>
      </c>
      <c r="F3882" s="26">
        <v>873</v>
      </c>
      <c r="G3882" s="29" t="s">
        <v>3276</v>
      </c>
      <c r="H3882" s="29" t="s">
        <v>3344</v>
      </c>
      <c r="I3882" s="26">
        <v>127</v>
      </c>
      <c r="J3882" s="26">
        <v>489</v>
      </c>
      <c r="K3882" s="26">
        <v>0</v>
      </c>
      <c r="L3882" s="26">
        <v>13</v>
      </c>
      <c r="M3882" s="26">
        <v>616</v>
      </c>
      <c r="N3882" s="26">
        <v>1153</v>
      </c>
      <c r="O3882" s="49">
        <v>1.8720000000000001</v>
      </c>
    </row>
    <row r="3883" spans="1:15" ht="15" customHeight="1" x14ac:dyDescent="0.25">
      <c r="A3883" s="17" t="str">
        <f>IFERROR(VLOOKUP($F3883,'Location List'!$A$2:$T$644,20,FALSE),"")</f>
        <v>Tim Kerum</v>
      </c>
      <c r="B3883" s="17" t="str">
        <f>IFERROR(VLOOKUP($F3883,'Location List'!$A$2:$T$644,19,FALSE),"")</f>
        <v>Victor Ayrapetov</v>
      </c>
      <c r="C3883" s="17" t="str">
        <f>IFERROR(VLOOKUP($F3883,'Location List'!$A$2:$T$644,18,FALSE),"")</f>
        <v>Carm Greco</v>
      </c>
      <c r="D3883" s="17" t="str">
        <f>IFERROR(VLOOKUP($F3883,'Location List'!$A$2:$T$644,9,FALSE),"")</f>
        <v>FRANK CASSAR</v>
      </c>
      <c r="E3883" s="17" t="str">
        <f>IFERROR(VLOOKUP($F3883,'Location List'!$A$2:$T$644,2,FALSE),"")</f>
        <v>VAUGHAN</v>
      </c>
      <c r="F3883" s="26">
        <v>873</v>
      </c>
      <c r="G3883" s="29" t="s">
        <v>3276</v>
      </c>
      <c r="H3883" s="29" t="s">
        <v>3345</v>
      </c>
      <c r="I3883" s="26">
        <v>144</v>
      </c>
      <c r="J3883" s="26">
        <v>556</v>
      </c>
      <c r="K3883" s="26">
        <v>0</v>
      </c>
      <c r="L3883" s="26">
        <v>13</v>
      </c>
      <c r="M3883" s="26">
        <v>700</v>
      </c>
      <c r="N3883" s="26">
        <v>1284</v>
      </c>
      <c r="O3883" s="49">
        <v>1.8340000000000001</v>
      </c>
    </row>
    <row r="3884" spans="1:15" ht="15" customHeight="1" x14ac:dyDescent="0.25">
      <c r="A3884" s="17" t="str">
        <f>IFERROR(VLOOKUP($F3884,'Location List'!$A$2:$T$644,20,FALSE),"")</f>
        <v>Tim Kerum</v>
      </c>
      <c r="B3884" s="17" t="str">
        <f>IFERROR(VLOOKUP($F3884,'Location List'!$A$2:$T$644,19,FALSE),"")</f>
        <v>Victor Ayrapetov</v>
      </c>
      <c r="C3884" s="17" t="str">
        <f>IFERROR(VLOOKUP($F3884,'Location List'!$A$2:$T$644,18,FALSE),"")</f>
        <v>Carm Greco</v>
      </c>
      <c r="D3884" s="17" t="str">
        <f>IFERROR(VLOOKUP($F3884,'Location List'!$A$2:$T$644,9,FALSE),"")</f>
        <v>FRANK CASSAR</v>
      </c>
      <c r="E3884" s="17" t="str">
        <f>IFERROR(VLOOKUP($F3884,'Location List'!$A$2:$T$644,2,FALSE),"")</f>
        <v>VAUGHAN</v>
      </c>
      <c r="F3884" s="26">
        <v>873</v>
      </c>
      <c r="G3884" s="29" t="s">
        <v>3278</v>
      </c>
      <c r="H3884" s="29" t="s">
        <v>3447</v>
      </c>
      <c r="I3884" s="26">
        <v>116</v>
      </c>
      <c r="J3884" s="26">
        <v>293</v>
      </c>
      <c r="K3884" s="26">
        <v>0</v>
      </c>
      <c r="L3884" s="26">
        <v>14</v>
      </c>
      <c r="M3884" s="26">
        <v>409</v>
      </c>
      <c r="N3884" s="26">
        <v>418</v>
      </c>
      <c r="O3884" s="49">
        <v>1.022</v>
      </c>
    </row>
    <row r="3885" spans="1:15" ht="15" customHeight="1" x14ac:dyDescent="0.25">
      <c r="A3885" s="17" t="str">
        <f>IFERROR(VLOOKUP($F3885,'Location List'!$A$2:$T$644,20,FALSE),"")</f>
        <v>Tim Kerum</v>
      </c>
      <c r="B3885" s="17" t="str">
        <f>IFERROR(VLOOKUP($F3885,'Location List'!$A$2:$T$644,19,FALSE),"")</f>
        <v>Victor Ayrapetov</v>
      </c>
      <c r="C3885" s="17" t="str">
        <f>IFERROR(VLOOKUP($F3885,'Location List'!$A$2:$T$644,18,FALSE),"")</f>
        <v>Carm Greco</v>
      </c>
      <c r="D3885" s="17" t="str">
        <f>IFERROR(VLOOKUP($F3885,'Location List'!$A$2:$T$644,9,FALSE),"")</f>
        <v>FRANK CASSAR</v>
      </c>
      <c r="E3885" s="17" t="str">
        <f>IFERROR(VLOOKUP($F3885,'Location List'!$A$2:$T$644,2,FALSE),"")</f>
        <v>VAUGHAN</v>
      </c>
      <c r="F3885" s="26">
        <v>873</v>
      </c>
      <c r="G3885" s="29" t="s">
        <v>3278</v>
      </c>
      <c r="H3885" s="29" t="s">
        <v>3391</v>
      </c>
      <c r="I3885" s="26">
        <v>4</v>
      </c>
      <c r="J3885" s="26">
        <v>25</v>
      </c>
      <c r="K3885" s="26">
        <v>0</v>
      </c>
      <c r="L3885" s="26">
        <v>21</v>
      </c>
      <c r="M3885" s="26">
        <v>29</v>
      </c>
      <c r="N3885" s="26">
        <v>35</v>
      </c>
      <c r="O3885" s="49">
        <v>1.2070000000000001</v>
      </c>
    </row>
    <row r="3886" spans="1:15" ht="15" customHeight="1" x14ac:dyDescent="0.25">
      <c r="A3886" s="17" t="str">
        <f>IFERROR(VLOOKUP($F3886,'Location List'!$A$2:$T$644,20,FALSE),"")</f>
        <v>Tim Kerum</v>
      </c>
      <c r="B3886" s="17" t="str">
        <f>IFERROR(VLOOKUP($F3886,'Location List'!$A$2:$T$644,19,FALSE),"")</f>
        <v>Victor Ayrapetov</v>
      </c>
      <c r="C3886" s="17" t="str">
        <f>IFERROR(VLOOKUP($F3886,'Location List'!$A$2:$T$644,18,FALSE),"")</f>
        <v>Carm Greco</v>
      </c>
      <c r="D3886" s="17" t="str">
        <f>IFERROR(VLOOKUP($F3886,'Location List'!$A$2:$T$644,9,FALSE),"")</f>
        <v>FRANK CASSAR</v>
      </c>
      <c r="E3886" s="17" t="str">
        <f>IFERROR(VLOOKUP($F3886,'Location List'!$A$2:$T$644,2,FALSE),"")</f>
        <v>CALGARY</v>
      </c>
      <c r="F3886" s="26">
        <v>874</v>
      </c>
      <c r="G3886" s="29" t="s">
        <v>3278</v>
      </c>
      <c r="H3886" s="29" t="s">
        <v>3385</v>
      </c>
      <c r="I3886" s="26">
        <v>22</v>
      </c>
      <c r="J3886" s="26">
        <v>60</v>
      </c>
      <c r="K3886" s="26">
        <v>0</v>
      </c>
      <c r="L3886" s="26">
        <v>15</v>
      </c>
      <c r="M3886" s="26">
        <v>82</v>
      </c>
      <c r="N3886" s="26">
        <v>726</v>
      </c>
      <c r="O3886" s="49">
        <v>8.8539999999999992</v>
      </c>
    </row>
    <row r="3887" spans="1:15" ht="15" customHeight="1" x14ac:dyDescent="0.25">
      <c r="A3887" s="17" t="str">
        <f>IFERROR(VLOOKUP($F3887,'Location List'!$A$2:$T$644,20,FALSE),"")</f>
        <v>Tim Kerum</v>
      </c>
      <c r="B3887" s="17" t="str">
        <f>IFERROR(VLOOKUP($F3887,'Location List'!$A$2:$T$644,19,FALSE),"")</f>
        <v>Victor Ayrapetov</v>
      </c>
      <c r="C3887" s="17" t="str">
        <f>IFERROR(VLOOKUP($F3887,'Location List'!$A$2:$T$644,18,FALSE),"")</f>
        <v>Carm Greco</v>
      </c>
      <c r="D3887" s="17" t="str">
        <f>IFERROR(VLOOKUP($F3887,'Location List'!$A$2:$T$644,9,FALSE),"")</f>
        <v>FRANK CASSAR</v>
      </c>
      <c r="E3887" s="17" t="str">
        <f>IFERROR(VLOOKUP($F3887,'Location List'!$A$2:$T$644,2,FALSE),"")</f>
        <v>CALGARY</v>
      </c>
      <c r="F3887" s="26">
        <v>874</v>
      </c>
      <c r="G3887" s="29" t="s">
        <v>3278</v>
      </c>
      <c r="H3887" s="29" t="s">
        <v>3436</v>
      </c>
      <c r="I3887" s="26">
        <v>100</v>
      </c>
      <c r="J3887" s="26">
        <v>347</v>
      </c>
      <c r="K3887" s="26">
        <v>0</v>
      </c>
      <c r="L3887" s="26">
        <v>15</v>
      </c>
      <c r="M3887" s="26">
        <v>447</v>
      </c>
      <c r="N3887" s="26">
        <v>884</v>
      </c>
      <c r="O3887" s="49">
        <v>1.978</v>
      </c>
    </row>
    <row r="3888" spans="1:15" ht="15" customHeight="1" x14ac:dyDescent="0.25">
      <c r="A3888" s="17" t="str">
        <f>IFERROR(VLOOKUP($F3888,'Location List'!$A$2:$T$644,20,FALSE),"")</f>
        <v>Bill Eich</v>
      </c>
      <c r="B3888" s="17" t="str">
        <f>IFERROR(VLOOKUP($F3888,'Location List'!$A$2:$T$644,19,FALSE),"")</f>
        <v>David Garcia</v>
      </c>
      <c r="C3888" s="17" t="str">
        <f>IFERROR(VLOOKUP($F3888,'Location List'!$A$2:$T$644,18,FALSE),"")</f>
        <v>Mike Stuckey</v>
      </c>
      <c r="D3888" s="17" t="str">
        <f>IFERROR(VLOOKUP($F3888,'Location List'!$A$2:$T$644,9,FALSE),"")</f>
        <v>ERIC BARGAS</v>
      </c>
      <c r="E3888" s="17" t="str">
        <f>IFERROR(VLOOKUP($F3888,'Location List'!$A$2:$T$644,2,FALSE),"")</f>
        <v>TOWNE SOUTH</v>
      </c>
      <c r="F3888" s="26">
        <v>888</v>
      </c>
      <c r="G3888" s="29" t="s">
        <v>3272</v>
      </c>
      <c r="H3888" s="29" t="s">
        <v>3303</v>
      </c>
      <c r="I3888" s="26">
        <v>198</v>
      </c>
      <c r="J3888" s="26">
        <v>337</v>
      </c>
      <c r="K3888" s="26">
        <v>0</v>
      </c>
      <c r="L3888" s="26">
        <v>15</v>
      </c>
      <c r="M3888" s="26">
        <v>535</v>
      </c>
      <c r="N3888" s="26">
        <v>757</v>
      </c>
      <c r="O3888" s="49">
        <v>1.415</v>
      </c>
    </row>
    <row r="3889" spans="1:15" ht="15" customHeight="1" x14ac:dyDescent="0.25">
      <c r="A3889" s="17" t="str">
        <f>IFERROR(VLOOKUP($F3889,'Location List'!$A$2:$T$644,20,FALSE),"")</f>
        <v>Bill Eich</v>
      </c>
      <c r="B3889" s="17" t="str">
        <f>IFERROR(VLOOKUP($F3889,'Location List'!$A$2:$T$644,19,FALSE),"")</f>
        <v>David Garcia</v>
      </c>
      <c r="C3889" s="17" t="str">
        <f>IFERROR(VLOOKUP($F3889,'Location List'!$A$2:$T$644,18,FALSE),"")</f>
        <v>Mike Stuckey</v>
      </c>
      <c r="D3889" s="17" t="str">
        <f>IFERROR(VLOOKUP($F3889,'Location List'!$A$2:$T$644,9,FALSE),"")</f>
        <v>ERIC BARGAS</v>
      </c>
      <c r="E3889" s="17" t="str">
        <f>IFERROR(VLOOKUP($F3889,'Location List'!$A$2:$T$644,2,FALSE),"")</f>
        <v>TOWNE SOUTH</v>
      </c>
      <c r="F3889" s="26">
        <v>888</v>
      </c>
      <c r="G3889" s="29" t="s">
        <v>3272</v>
      </c>
      <c r="H3889" s="29" t="s">
        <v>3581</v>
      </c>
      <c r="I3889" s="26">
        <v>185</v>
      </c>
      <c r="J3889" s="26">
        <v>82</v>
      </c>
      <c r="K3889" s="26">
        <v>0</v>
      </c>
      <c r="L3889" s="26">
        <v>16</v>
      </c>
      <c r="M3889" s="26">
        <v>267</v>
      </c>
      <c r="N3889" s="26">
        <v>1809</v>
      </c>
      <c r="O3889" s="49">
        <v>6.7750000000000004</v>
      </c>
    </row>
    <row r="3890" spans="1:15" ht="15" customHeight="1" x14ac:dyDescent="0.25">
      <c r="A3890" s="17" t="str">
        <f>IFERROR(VLOOKUP($F3890,'Location List'!$A$2:$T$644,20,FALSE),"")</f>
        <v>Bill Eich</v>
      </c>
      <c r="B3890" s="17" t="str">
        <f>IFERROR(VLOOKUP($F3890,'Location List'!$A$2:$T$644,19,FALSE),"")</f>
        <v>David Garcia</v>
      </c>
      <c r="C3890" s="17" t="str">
        <f>IFERROR(VLOOKUP($F3890,'Location List'!$A$2:$T$644,18,FALSE),"")</f>
        <v>Mike Stuckey</v>
      </c>
      <c r="D3890" s="17" t="str">
        <f>IFERROR(VLOOKUP($F3890,'Location List'!$A$2:$T$644,9,FALSE),"")</f>
        <v>ERIC BARGAS</v>
      </c>
      <c r="E3890" s="17" t="str">
        <f>IFERROR(VLOOKUP($F3890,'Location List'!$A$2:$T$644,2,FALSE),"")</f>
        <v>TOWNE SOUTH</v>
      </c>
      <c r="F3890" s="26">
        <v>888</v>
      </c>
      <c r="G3890" s="29" t="s">
        <v>3278</v>
      </c>
      <c r="H3890" s="29" t="s">
        <v>3449</v>
      </c>
      <c r="I3890" s="26">
        <v>97</v>
      </c>
      <c r="J3890" s="26">
        <v>120</v>
      </c>
      <c r="K3890" s="26">
        <v>0</v>
      </c>
      <c r="L3890" s="26">
        <v>14</v>
      </c>
      <c r="M3890" s="26">
        <v>217</v>
      </c>
      <c r="N3890" s="26">
        <v>363</v>
      </c>
      <c r="O3890" s="49">
        <v>1.673</v>
      </c>
    </row>
    <row r="3891" spans="1:15" ht="15" customHeight="1" x14ac:dyDescent="0.25">
      <c r="A3891" s="17" t="str">
        <f>IFERROR(VLOOKUP($F3891,'Location List'!$A$2:$T$644,20,FALSE),"")</f>
        <v>Bill Eich</v>
      </c>
      <c r="B3891" s="17" t="str">
        <f>IFERROR(VLOOKUP($F3891,'Location List'!$A$2:$T$644,19,FALSE),"")</f>
        <v>David Garcia</v>
      </c>
      <c r="C3891" s="17" t="str">
        <f>IFERROR(VLOOKUP($F3891,'Location List'!$A$2:$T$644,18,FALSE),"")</f>
        <v>Mike Stuckey</v>
      </c>
      <c r="D3891" s="17" t="str">
        <f>IFERROR(VLOOKUP($F3891,'Location List'!$A$2:$T$644,9,FALSE),"")</f>
        <v>ERIC BARGAS</v>
      </c>
      <c r="E3891" s="17" t="str">
        <f>IFERROR(VLOOKUP($F3891,'Location List'!$A$2:$T$644,2,FALSE),"")</f>
        <v>TOWNE SOUTH</v>
      </c>
      <c r="F3891" s="26">
        <v>888</v>
      </c>
      <c r="G3891" s="29" t="s">
        <v>3278</v>
      </c>
      <c r="H3891" s="29" t="s">
        <v>3376</v>
      </c>
      <c r="I3891" s="26">
        <v>155</v>
      </c>
      <c r="J3891" s="26">
        <v>127</v>
      </c>
      <c r="K3891" s="26">
        <v>0</v>
      </c>
      <c r="L3891" s="26">
        <v>14</v>
      </c>
      <c r="M3891" s="26">
        <v>282</v>
      </c>
      <c r="N3891" s="26">
        <v>557</v>
      </c>
      <c r="O3891" s="49">
        <v>1.9750000000000001</v>
      </c>
    </row>
    <row r="3892" spans="1:15" ht="15" customHeight="1" x14ac:dyDescent="0.25">
      <c r="A3892" s="17" t="str">
        <f>IFERROR(VLOOKUP($F3892,'Location List'!$A$2:$T$644,20,FALSE),"")</f>
        <v>Bill Eich</v>
      </c>
      <c r="B3892" s="17" t="str">
        <f>IFERROR(VLOOKUP($F3892,'Location List'!$A$2:$T$644,19,FALSE),"")</f>
        <v>David Garcia</v>
      </c>
      <c r="C3892" s="17" t="str">
        <f>IFERROR(VLOOKUP($F3892,'Location List'!$A$2:$T$644,18,FALSE),"")</f>
        <v>Mike Stuckey</v>
      </c>
      <c r="D3892" s="17" t="str">
        <f>IFERROR(VLOOKUP($F3892,'Location List'!$A$2:$T$644,9,FALSE),"")</f>
        <v>ERIC BARGAS</v>
      </c>
      <c r="E3892" s="17" t="str">
        <f>IFERROR(VLOOKUP($F3892,'Location List'!$A$2:$T$644,2,FALSE),"")</f>
        <v>NORTH WEST HWY OKC</v>
      </c>
      <c r="F3892" s="26">
        <v>889</v>
      </c>
      <c r="G3892" s="29" t="s">
        <v>3272</v>
      </c>
      <c r="H3892" s="29" t="s">
        <v>3301</v>
      </c>
      <c r="I3892" s="26">
        <v>125</v>
      </c>
      <c r="J3892" s="26">
        <v>444</v>
      </c>
      <c r="K3892" s="26">
        <v>0</v>
      </c>
      <c r="L3892" s="26">
        <v>18</v>
      </c>
      <c r="M3892" s="26">
        <v>569</v>
      </c>
      <c r="N3892" s="26">
        <v>4521</v>
      </c>
      <c r="O3892" s="49">
        <v>7.9459999999999997</v>
      </c>
    </row>
    <row r="3893" spans="1:15" ht="15" customHeight="1" x14ac:dyDescent="0.25">
      <c r="A3893" s="17" t="str">
        <f>IFERROR(VLOOKUP($F3893,'Location List'!$A$2:$T$644,20,FALSE),"")</f>
        <v>Bill Eich</v>
      </c>
      <c r="B3893" s="17" t="str">
        <f>IFERROR(VLOOKUP($F3893,'Location List'!$A$2:$T$644,19,FALSE),"")</f>
        <v>David Garcia</v>
      </c>
      <c r="C3893" s="17" t="str">
        <f>IFERROR(VLOOKUP($F3893,'Location List'!$A$2:$T$644,18,FALSE),"")</f>
        <v>Mike Stuckey</v>
      </c>
      <c r="D3893" s="17" t="str">
        <f>IFERROR(VLOOKUP($F3893,'Location List'!$A$2:$T$644,9,FALSE),"")</f>
        <v>ERIC BARGAS</v>
      </c>
      <c r="E3893" s="17" t="str">
        <f>IFERROR(VLOOKUP($F3893,'Location List'!$A$2:$T$644,2,FALSE),"")</f>
        <v>NORTH WEST HWY OKC</v>
      </c>
      <c r="F3893" s="26">
        <v>889</v>
      </c>
      <c r="G3893" s="29" t="s">
        <v>3272</v>
      </c>
      <c r="H3893" s="29" t="s">
        <v>3405</v>
      </c>
      <c r="I3893" s="26">
        <v>100</v>
      </c>
      <c r="J3893" s="26">
        <v>145</v>
      </c>
      <c r="K3893" s="26">
        <v>0</v>
      </c>
      <c r="L3893" s="26">
        <v>19</v>
      </c>
      <c r="M3893" s="26">
        <v>245</v>
      </c>
      <c r="N3893" s="26">
        <v>1778</v>
      </c>
      <c r="O3893" s="49">
        <v>7.2569999999999997</v>
      </c>
    </row>
    <row r="3894" spans="1:15" ht="15" customHeight="1" x14ac:dyDescent="0.25">
      <c r="A3894" s="17" t="str">
        <f>IFERROR(VLOOKUP($F3894,'Location List'!$A$2:$T$644,20,FALSE),"")</f>
        <v>Bill Eich</v>
      </c>
      <c r="B3894" s="17" t="str">
        <f>IFERROR(VLOOKUP($F3894,'Location List'!$A$2:$T$644,19,FALSE),"")</f>
        <v>David Garcia</v>
      </c>
      <c r="C3894" s="17" t="str">
        <f>IFERROR(VLOOKUP($F3894,'Location List'!$A$2:$T$644,18,FALSE),"")</f>
        <v>Mike Stuckey</v>
      </c>
      <c r="D3894" s="17" t="str">
        <f>IFERROR(VLOOKUP($F3894,'Location List'!$A$2:$T$644,9,FALSE),"")</f>
        <v>ERIC BARGAS</v>
      </c>
      <c r="E3894" s="17" t="str">
        <f>IFERROR(VLOOKUP($F3894,'Location List'!$A$2:$T$644,2,FALSE),"")</f>
        <v>NORTH WEST HWY OKC</v>
      </c>
      <c r="F3894" s="26">
        <v>889</v>
      </c>
      <c r="G3894" s="29" t="s">
        <v>3272</v>
      </c>
      <c r="H3894" s="29" t="s">
        <v>3528</v>
      </c>
      <c r="I3894" s="26">
        <v>38</v>
      </c>
      <c r="J3894" s="26">
        <v>69</v>
      </c>
      <c r="K3894" s="26">
        <v>0</v>
      </c>
      <c r="L3894" s="26">
        <v>18</v>
      </c>
      <c r="M3894" s="26">
        <v>107</v>
      </c>
      <c r="N3894" s="26">
        <v>657</v>
      </c>
      <c r="O3894" s="49">
        <v>6.14</v>
      </c>
    </row>
    <row r="3895" spans="1:15" ht="15" customHeight="1" x14ac:dyDescent="0.25">
      <c r="A3895" s="17" t="str">
        <f>IFERROR(VLOOKUP($F3895,'Location List'!$A$2:$T$644,20,FALSE),"")</f>
        <v>Bill Eich</v>
      </c>
      <c r="B3895" s="17" t="str">
        <f>IFERROR(VLOOKUP($F3895,'Location List'!$A$2:$T$644,19,FALSE),"")</f>
        <v>David Garcia</v>
      </c>
      <c r="C3895" s="17" t="str">
        <f>IFERROR(VLOOKUP($F3895,'Location List'!$A$2:$T$644,18,FALSE),"")</f>
        <v>Mike Stuckey</v>
      </c>
      <c r="D3895" s="17" t="str">
        <f>IFERROR(VLOOKUP($F3895,'Location List'!$A$2:$T$644,9,FALSE),"")</f>
        <v>ERIC BARGAS</v>
      </c>
      <c r="E3895" s="17" t="str">
        <f>IFERROR(VLOOKUP($F3895,'Location List'!$A$2:$T$644,2,FALSE),"")</f>
        <v>NORTH WEST HWY OKC</v>
      </c>
      <c r="F3895" s="26">
        <v>889</v>
      </c>
      <c r="G3895" s="29" t="s">
        <v>3272</v>
      </c>
      <c r="H3895" s="29" t="s">
        <v>3342</v>
      </c>
      <c r="I3895" s="26">
        <v>91</v>
      </c>
      <c r="J3895" s="26">
        <v>137</v>
      </c>
      <c r="K3895" s="26">
        <v>0</v>
      </c>
      <c r="L3895" s="26">
        <v>16</v>
      </c>
      <c r="M3895" s="26">
        <v>228</v>
      </c>
      <c r="N3895" s="26">
        <v>372</v>
      </c>
      <c r="O3895" s="49">
        <v>1.6319999999999999</v>
      </c>
    </row>
    <row r="3896" spans="1:15" ht="15" customHeight="1" x14ac:dyDescent="0.25">
      <c r="A3896" s="17" t="str">
        <f>IFERROR(VLOOKUP($F3896,'Location List'!$A$2:$T$644,20,FALSE),"")</f>
        <v>Bill Eich</v>
      </c>
      <c r="B3896" s="17" t="str">
        <f>IFERROR(VLOOKUP($F3896,'Location List'!$A$2:$T$644,19,FALSE),"")</f>
        <v>David Garcia</v>
      </c>
      <c r="C3896" s="17" t="str">
        <f>IFERROR(VLOOKUP($F3896,'Location List'!$A$2:$T$644,18,FALSE),"")</f>
        <v>Mike Stuckey</v>
      </c>
      <c r="D3896" s="17" t="str">
        <f>IFERROR(VLOOKUP($F3896,'Location List'!$A$2:$T$644,9,FALSE),"")</f>
        <v>ERIC BARGAS</v>
      </c>
      <c r="E3896" s="17" t="str">
        <f>IFERROR(VLOOKUP($F3896,'Location List'!$A$2:$T$644,2,FALSE),"")</f>
        <v>NORTH WEST HWY OKC</v>
      </c>
      <c r="F3896" s="26">
        <v>889</v>
      </c>
      <c r="G3896" s="29" t="s">
        <v>3276</v>
      </c>
      <c r="H3896" s="29" t="s">
        <v>3277</v>
      </c>
      <c r="I3896" s="26">
        <v>66</v>
      </c>
      <c r="J3896" s="26">
        <v>56</v>
      </c>
      <c r="K3896" s="26">
        <v>0</v>
      </c>
      <c r="L3896" s="26">
        <v>18</v>
      </c>
      <c r="M3896" s="26">
        <v>122</v>
      </c>
      <c r="N3896" s="26">
        <v>831</v>
      </c>
      <c r="O3896" s="49">
        <v>6.8109999999999999</v>
      </c>
    </row>
    <row r="3897" spans="1:15" ht="15" customHeight="1" x14ac:dyDescent="0.25">
      <c r="A3897" s="17" t="str">
        <f>IFERROR(VLOOKUP($F3897,'Location List'!$A$2:$T$644,20,FALSE),"")</f>
        <v>Bill Eich</v>
      </c>
      <c r="B3897" s="17" t="str">
        <f>IFERROR(VLOOKUP($F3897,'Location List'!$A$2:$T$644,19,FALSE),"")</f>
        <v>David Garcia</v>
      </c>
      <c r="C3897" s="17" t="str">
        <f>IFERROR(VLOOKUP($F3897,'Location List'!$A$2:$T$644,18,FALSE),"")</f>
        <v>Mike Stuckey</v>
      </c>
      <c r="D3897" s="17" t="str">
        <f>IFERROR(VLOOKUP($F3897,'Location List'!$A$2:$T$644,9,FALSE),"")</f>
        <v>ERIC BARGAS</v>
      </c>
      <c r="E3897" s="17" t="str">
        <f>IFERROR(VLOOKUP($F3897,'Location List'!$A$2:$T$644,2,FALSE),"")</f>
        <v>NORTH WEST HWY OKC</v>
      </c>
      <c r="F3897" s="26">
        <v>889</v>
      </c>
      <c r="G3897" s="29" t="s">
        <v>3278</v>
      </c>
      <c r="H3897" s="29" t="s">
        <v>3498</v>
      </c>
      <c r="I3897" s="26">
        <v>33</v>
      </c>
      <c r="J3897" s="26">
        <v>65</v>
      </c>
      <c r="K3897" s="26">
        <v>0</v>
      </c>
      <c r="L3897" s="26">
        <v>16</v>
      </c>
      <c r="M3897" s="26">
        <v>98</v>
      </c>
      <c r="N3897" s="26">
        <v>166</v>
      </c>
      <c r="O3897" s="49">
        <v>1.694</v>
      </c>
    </row>
    <row r="3898" spans="1:15" ht="15" customHeight="1" x14ac:dyDescent="0.25">
      <c r="A3898" s="17" t="str">
        <f>IFERROR(VLOOKUP($F3898,'Location List'!$A$2:$T$644,20,FALSE),"")</f>
        <v>Bill Eich</v>
      </c>
      <c r="B3898" s="17" t="str">
        <f>IFERROR(VLOOKUP($F3898,'Location List'!$A$2:$T$644,19,FALSE),"")</f>
        <v>David Garcia</v>
      </c>
      <c r="C3898" s="17" t="str">
        <f>IFERROR(VLOOKUP($F3898,'Location List'!$A$2:$T$644,18,FALSE),"")</f>
        <v>Mike Stuckey</v>
      </c>
      <c r="D3898" s="17" t="str">
        <f>IFERROR(VLOOKUP($F3898,'Location List'!$A$2:$T$644,9,FALSE),"")</f>
        <v>ERIC BARGAS</v>
      </c>
      <c r="E3898" s="17" t="str">
        <f>IFERROR(VLOOKUP($F3898,'Location List'!$A$2:$T$644,2,FALSE),"")</f>
        <v>NORTH WEST HWY OKC</v>
      </c>
      <c r="F3898" s="26">
        <v>889</v>
      </c>
      <c r="G3898" s="29" t="s">
        <v>3278</v>
      </c>
      <c r="H3898" s="29" t="s">
        <v>3335</v>
      </c>
      <c r="I3898" s="26">
        <v>50</v>
      </c>
      <c r="J3898" s="26">
        <v>36</v>
      </c>
      <c r="K3898" s="26">
        <v>0</v>
      </c>
      <c r="L3898" s="26">
        <v>21</v>
      </c>
      <c r="M3898" s="26">
        <v>86</v>
      </c>
      <c r="N3898" s="26">
        <v>154</v>
      </c>
      <c r="O3898" s="49">
        <v>1.7909999999999999</v>
      </c>
    </row>
    <row r="3899" spans="1:15" ht="15" customHeight="1" x14ac:dyDescent="0.25">
      <c r="A3899" s="17" t="str">
        <f>IFERROR(VLOOKUP($F3899,'Location List'!$A$2:$T$644,20,FALSE),"")</f>
        <v>Bill Eich</v>
      </c>
      <c r="B3899" s="17" t="str">
        <f>IFERROR(VLOOKUP($F3899,'Location List'!$A$2:$T$644,19,FALSE),"")</f>
        <v>David Garcia</v>
      </c>
      <c r="C3899" s="17" t="str">
        <f>IFERROR(VLOOKUP($F3899,'Location List'!$A$2:$T$644,18,FALSE),"")</f>
        <v>Jose Sandoval</v>
      </c>
      <c r="D3899" s="17" t="str">
        <f>IFERROR(VLOOKUP($F3899,'Location List'!$A$2:$T$644,9,FALSE),"")</f>
        <v>ERIC BARGAS</v>
      </c>
      <c r="E3899" s="17" t="str">
        <f>IFERROR(VLOOKUP($F3899,'Location List'!$A$2:$T$644,2,FALSE),"")</f>
        <v>LAWTON</v>
      </c>
      <c r="F3899" s="26">
        <v>890</v>
      </c>
      <c r="G3899" s="29" t="s">
        <v>3278</v>
      </c>
      <c r="H3899" s="29" t="s">
        <v>3423</v>
      </c>
      <c r="I3899" s="26">
        <v>45</v>
      </c>
      <c r="J3899" s="26">
        <v>62</v>
      </c>
      <c r="K3899" s="26">
        <v>0</v>
      </c>
      <c r="L3899" s="26">
        <v>15</v>
      </c>
      <c r="M3899" s="26">
        <v>107</v>
      </c>
      <c r="N3899" s="26">
        <v>883</v>
      </c>
      <c r="O3899" s="49">
        <v>8.2520000000000007</v>
      </c>
    </row>
    <row r="3900" spans="1:15" ht="15" customHeight="1" x14ac:dyDescent="0.25">
      <c r="A3900" s="17" t="str">
        <f>IFERROR(VLOOKUP($F3900,'Location List'!$A$2:$T$644,20,FALSE),"")</f>
        <v>Bill Eich</v>
      </c>
      <c r="B3900" s="17" t="str">
        <f>IFERROR(VLOOKUP($F3900,'Location List'!$A$2:$T$644,19,FALSE),"")</f>
        <v>David Garcia</v>
      </c>
      <c r="C3900" s="17" t="str">
        <f>IFERROR(VLOOKUP($F3900,'Location List'!$A$2:$T$644,18,FALSE),"")</f>
        <v>Jose Sandoval</v>
      </c>
      <c r="D3900" s="17" t="str">
        <f>IFERROR(VLOOKUP($F3900,'Location List'!$A$2:$T$644,9,FALSE),"")</f>
        <v>ERIC BARGAS</v>
      </c>
      <c r="E3900" s="17" t="str">
        <f>IFERROR(VLOOKUP($F3900,'Location List'!$A$2:$T$644,2,FALSE),"")</f>
        <v>LAWTON</v>
      </c>
      <c r="F3900" s="26">
        <v>890</v>
      </c>
      <c r="G3900" s="29" t="s">
        <v>3278</v>
      </c>
      <c r="H3900" s="29" t="s">
        <v>3537</v>
      </c>
      <c r="I3900" s="26">
        <v>113</v>
      </c>
      <c r="J3900" s="26">
        <v>215</v>
      </c>
      <c r="K3900" s="26">
        <v>0</v>
      </c>
      <c r="L3900" s="26">
        <v>14</v>
      </c>
      <c r="M3900" s="26">
        <v>328</v>
      </c>
      <c r="N3900" s="26">
        <v>594</v>
      </c>
      <c r="O3900" s="49">
        <v>1.8109999999999999</v>
      </c>
    </row>
    <row r="3901" spans="1:15" ht="15" customHeight="1" x14ac:dyDescent="0.25">
      <c r="A3901" s="17" t="str">
        <f>IFERROR(VLOOKUP($F3901,'Location List'!$A$2:$T$644,20,FALSE),"")</f>
        <v>Bill Eich</v>
      </c>
      <c r="B3901" s="17" t="str">
        <f>IFERROR(VLOOKUP($F3901,'Location List'!$A$2:$T$644,19,FALSE),"")</f>
        <v>David Garcia</v>
      </c>
      <c r="C3901" s="17" t="str">
        <f>IFERROR(VLOOKUP($F3901,'Location List'!$A$2:$T$644,18,FALSE),"")</f>
        <v>Jose Sandoval</v>
      </c>
      <c r="D3901" s="17" t="str">
        <f>IFERROR(VLOOKUP($F3901,'Location List'!$A$2:$T$644,9,FALSE),"")</f>
        <v>ERIC BARGAS</v>
      </c>
      <c r="E3901" s="17" t="str">
        <f>IFERROR(VLOOKUP($F3901,'Location List'!$A$2:$T$644,2,FALSE),"")</f>
        <v>LAWTON</v>
      </c>
      <c r="F3901" s="26">
        <v>890</v>
      </c>
      <c r="G3901" s="29" t="s">
        <v>3278</v>
      </c>
      <c r="H3901" s="29" t="s">
        <v>3279</v>
      </c>
      <c r="I3901" s="26">
        <v>70</v>
      </c>
      <c r="J3901" s="26">
        <v>117</v>
      </c>
      <c r="K3901" s="26">
        <v>0</v>
      </c>
      <c r="L3901" s="26">
        <v>13</v>
      </c>
      <c r="M3901" s="26">
        <v>187</v>
      </c>
      <c r="N3901" s="26">
        <v>1300</v>
      </c>
      <c r="O3901" s="49">
        <v>6.952</v>
      </c>
    </row>
    <row r="3902" spans="1:15" ht="15" customHeight="1" x14ac:dyDescent="0.25">
      <c r="A3902" s="17" t="str">
        <f>IFERROR(VLOOKUP($F3902,'Location List'!$A$2:$T$644,20,FALSE),"")</f>
        <v>Bill Eich</v>
      </c>
      <c r="B3902" s="17" t="str">
        <f>IFERROR(VLOOKUP($F3902,'Location List'!$A$2:$T$644,19,FALSE),"")</f>
        <v>David Garcia</v>
      </c>
      <c r="C3902" s="17" t="str">
        <f>IFERROR(VLOOKUP($F3902,'Location List'!$A$2:$T$644,18,FALSE),"")</f>
        <v>Chris Smith</v>
      </c>
      <c r="D3902" s="17" t="str">
        <f>IFERROR(VLOOKUP($F3902,'Location List'!$A$2:$T$644,9,FALSE),"")</f>
        <v>TODD BELL</v>
      </c>
      <c r="E3902" s="17" t="str">
        <f>IFERROR(VLOOKUP($F3902,'Location List'!$A$2:$T$644,2,FALSE),"")</f>
        <v>TULSA-CROSSING OAKS</v>
      </c>
      <c r="F3902" s="26">
        <v>891</v>
      </c>
      <c r="G3902" s="29" t="s">
        <v>3328</v>
      </c>
      <c r="H3902" s="29" t="s">
        <v>3354</v>
      </c>
      <c r="I3902" s="26">
        <v>44</v>
      </c>
      <c r="J3902" s="26">
        <v>140</v>
      </c>
      <c r="K3902" s="26">
        <v>0</v>
      </c>
      <c r="L3902" s="26">
        <v>13</v>
      </c>
      <c r="M3902" s="26">
        <v>184</v>
      </c>
      <c r="N3902" s="26">
        <v>181</v>
      </c>
      <c r="O3902" s="49">
        <v>0.98399999999999999</v>
      </c>
    </row>
    <row r="3903" spans="1:15" ht="15" customHeight="1" x14ac:dyDescent="0.25">
      <c r="A3903" s="17" t="str">
        <f>IFERROR(VLOOKUP($F3903,'Location List'!$A$2:$T$644,20,FALSE),"")</f>
        <v>Bill Eich</v>
      </c>
      <c r="B3903" s="17" t="str">
        <f>IFERROR(VLOOKUP($F3903,'Location List'!$A$2:$T$644,19,FALSE),"")</f>
        <v>David Garcia</v>
      </c>
      <c r="C3903" s="17" t="str">
        <f>IFERROR(VLOOKUP($F3903,'Location List'!$A$2:$T$644,18,FALSE),"")</f>
        <v>Chris Smith</v>
      </c>
      <c r="D3903" s="17" t="str">
        <f>IFERROR(VLOOKUP($F3903,'Location List'!$A$2:$T$644,9,FALSE),"")</f>
        <v>TODD BELL</v>
      </c>
      <c r="E3903" s="17" t="str">
        <f>IFERROR(VLOOKUP($F3903,'Location List'!$A$2:$T$644,2,FALSE),"")</f>
        <v>TULSA-CROSSING OAKS</v>
      </c>
      <c r="F3903" s="26">
        <v>891</v>
      </c>
      <c r="G3903" s="29" t="s">
        <v>3328</v>
      </c>
      <c r="H3903" s="29" t="s">
        <v>3542</v>
      </c>
      <c r="I3903" s="26">
        <v>22</v>
      </c>
      <c r="J3903" s="26">
        <v>35</v>
      </c>
      <c r="K3903" s="26">
        <v>0</v>
      </c>
      <c r="L3903" s="26">
        <v>16</v>
      </c>
      <c r="M3903" s="26">
        <v>57</v>
      </c>
      <c r="N3903" s="26">
        <v>0</v>
      </c>
      <c r="O3903" s="49">
        <v>0</v>
      </c>
    </row>
    <row r="3904" spans="1:15" ht="15" customHeight="1" x14ac:dyDescent="0.25">
      <c r="A3904" s="17" t="str">
        <f>IFERROR(VLOOKUP($F3904,'Location List'!$A$2:$T$644,20,FALSE),"")</f>
        <v>Bill Eich</v>
      </c>
      <c r="B3904" s="17" t="str">
        <f>IFERROR(VLOOKUP($F3904,'Location List'!$A$2:$T$644,19,FALSE),"")</f>
        <v>David Garcia</v>
      </c>
      <c r="C3904" s="17" t="str">
        <f>IFERROR(VLOOKUP($F3904,'Location List'!$A$2:$T$644,18,FALSE),"")</f>
        <v>Chris Smith</v>
      </c>
      <c r="D3904" s="17" t="str">
        <f>IFERROR(VLOOKUP($F3904,'Location List'!$A$2:$T$644,9,FALSE),"")</f>
        <v>TODD BELL</v>
      </c>
      <c r="E3904" s="17" t="str">
        <f>IFERROR(VLOOKUP($F3904,'Location List'!$A$2:$T$644,2,FALSE),"")</f>
        <v>TULSA-CROSSING OAKS</v>
      </c>
      <c r="F3904" s="26">
        <v>891</v>
      </c>
      <c r="G3904" s="29" t="s">
        <v>3272</v>
      </c>
      <c r="H3904" s="29" t="s">
        <v>3352</v>
      </c>
      <c r="I3904" s="26">
        <v>105</v>
      </c>
      <c r="J3904" s="26">
        <v>481</v>
      </c>
      <c r="K3904" s="26">
        <v>0</v>
      </c>
      <c r="L3904" s="26">
        <v>14</v>
      </c>
      <c r="M3904" s="26">
        <v>586</v>
      </c>
      <c r="N3904" s="26">
        <v>631</v>
      </c>
      <c r="O3904" s="49">
        <v>1.077</v>
      </c>
    </row>
    <row r="3905" spans="1:15" ht="15" customHeight="1" x14ac:dyDescent="0.25">
      <c r="A3905" s="17" t="str">
        <f>IFERROR(VLOOKUP($F3905,'Location List'!$A$2:$T$644,20,FALSE),"")</f>
        <v>Bill Eich</v>
      </c>
      <c r="B3905" s="17" t="str">
        <f>IFERROR(VLOOKUP($F3905,'Location List'!$A$2:$T$644,19,FALSE),"")</f>
        <v>David Garcia</v>
      </c>
      <c r="C3905" s="17" t="str">
        <f>IFERROR(VLOOKUP($F3905,'Location List'!$A$2:$T$644,18,FALSE),"")</f>
        <v>Chris Smith</v>
      </c>
      <c r="D3905" s="17" t="str">
        <f>IFERROR(VLOOKUP($F3905,'Location List'!$A$2:$T$644,9,FALSE),"")</f>
        <v>TODD BELL</v>
      </c>
      <c r="E3905" s="17" t="str">
        <f>IFERROR(VLOOKUP($F3905,'Location List'!$A$2:$T$644,2,FALSE),"")</f>
        <v>TULSA-CROSSING OAKS</v>
      </c>
      <c r="F3905" s="26">
        <v>891</v>
      </c>
      <c r="G3905" s="29" t="s">
        <v>3272</v>
      </c>
      <c r="H3905" s="29" t="s">
        <v>3394</v>
      </c>
      <c r="I3905" s="26">
        <v>53</v>
      </c>
      <c r="J3905" s="26">
        <v>267</v>
      </c>
      <c r="K3905" s="26">
        <v>0</v>
      </c>
      <c r="L3905" s="26">
        <v>12</v>
      </c>
      <c r="M3905" s="26">
        <v>320</v>
      </c>
      <c r="N3905" s="26">
        <v>545</v>
      </c>
      <c r="O3905" s="49">
        <v>1.7030000000000001</v>
      </c>
    </row>
    <row r="3906" spans="1:15" ht="15" customHeight="1" x14ac:dyDescent="0.25">
      <c r="A3906" s="17" t="str">
        <f>IFERROR(VLOOKUP($F3906,'Location List'!$A$2:$T$644,20,FALSE),"")</f>
        <v>Bill Eich</v>
      </c>
      <c r="B3906" s="17" t="str">
        <f>IFERROR(VLOOKUP($F3906,'Location List'!$A$2:$T$644,19,FALSE),"")</f>
        <v>David Garcia</v>
      </c>
      <c r="C3906" s="17" t="str">
        <f>IFERROR(VLOOKUP($F3906,'Location List'!$A$2:$T$644,18,FALSE),"")</f>
        <v>Chris Smith</v>
      </c>
      <c r="D3906" s="17" t="str">
        <f>IFERROR(VLOOKUP($F3906,'Location List'!$A$2:$T$644,9,FALSE),"")</f>
        <v>TODD BELL</v>
      </c>
      <c r="E3906" s="17" t="str">
        <f>IFERROR(VLOOKUP($F3906,'Location List'!$A$2:$T$644,2,FALSE),"")</f>
        <v>TULSA-CROSSING OAKS</v>
      </c>
      <c r="F3906" s="26">
        <v>891</v>
      </c>
      <c r="G3906" s="29" t="s">
        <v>3272</v>
      </c>
      <c r="H3906" s="29" t="s">
        <v>3308</v>
      </c>
      <c r="I3906" s="26">
        <v>152</v>
      </c>
      <c r="J3906" s="26">
        <v>208</v>
      </c>
      <c r="K3906" s="26">
        <v>0</v>
      </c>
      <c r="L3906" s="26">
        <v>13</v>
      </c>
      <c r="M3906" s="26">
        <v>360</v>
      </c>
      <c r="N3906" s="26">
        <v>2187</v>
      </c>
      <c r="O3906" s="49">
        <v>6.0750000000000002</v>
      </c>
    </row>
    <row r="3907" spans="1:15" ht="15" customHeight="1" x14ac:dyDescent="0.25">
      <c r="A3907" s="17" t="str">
        <f>IFERROR(VLOOKUP($F3907,'Location List'!$A$2:$T$644,20,FALSE),"")</f>
        <v>Bill Eich</v>
      </c>
      <c r="B3907" s="17" t="str">
        <f>IFERROR(VLOOKUP($F3907,'Location List'!$A$2:$T$644,19,FALSE),"")</f>
        <v>David Garcia</v>
      </c>
      <c r="C3907" s="17" t="str">
        <f>IFERROR(VLOOKUP($F3907,'Location List'!$A$2:$T$644,18,FALSE),"")</f>
        <v>Chris Smith</v>
      </c>
      <c r="D3907" s="17" t="str">
        <f>IFERROR(VLOOKUP($F3907,'Location List'!$A$2:$T$644,9,FALSE),"")</f>
        <v>TODD BELL</v>
      </c>
      <c r="E3907" s="17" t="str">
        <f>IFERROR(VLOOKUP($F3907,'Location List'!$A$2:$T$644,2,FALSE),"")</f>
        <v>TULSA-CROSSING OAKS</v>
      </c>
      <c r="F3907" s="26">
        <v>891</v>
      </c>
      <c r="G3907" s="29" t="s">
        <v>3272</v>
      </c>
      <c r="H3907" s="29" t="s">
        <v>3583</v>
      </c>
      <c r="I3907" s="26">
        <v>134</v>
      </c>
      <c r="J3907" s="26">
        <v>204</v>
      </c>
      <c r="K3907" s="26">
        <v>0</v>
      </c>
      <c r="L3907" s="26">
        <v>13</v>
      </c>
      <c r="M3907" s="26">
        <v>338</v>
      </c>
      <c r="N3907" s="26">
        <v>2139</v>
      </c>
      <c r="O3907" s="49">
        <v>6.3280000000000003</v>
      </c>
    </row>
    <row r="3908" spans="1:15" ht="15" customHeight="1" x14ac:dyDescent="0.25">
      <c r="A3908" s="17" t="str">
        <f>IFERROR(VLOOKUP($F3908,'Location List'!$A$2:$T$644,20,FALSE),"")</f>
        <v>Bill Eich</v>
      </c>
      <c r="B3908" s="17" t="str">
        <f>IFERROR(VLOOKUP($F3908,'Location List'!$A$2:$T$644,19,FALSE),"")</f>
        <v>David Garcia</v>
      </c>
      <c r="C3908" s="17" t="str">
        <f>IFERROR(VLOOKUP($F3908,'Location List'!$A$2:$T$644,18,FALSE),"")</f>
        <v>Chris Smith</v>
      </c>
      <c r="D3908" s="17" t="str">
        <f>IFERROR(VLOOKUP($F3908,'Location List'!$A$2:$T$644,9,FALSE),"")</f>
        <v>TODD BELL</v>
      </c>
      <c r="E3908" s="17" t="str">
        <f>IFERROR(VLOOKUP($F3908,'Location List'!$A$2:$T$644,2,FALSE),"")</f>
        <v>TULSA-CROSSING OAKS</v>
      </c>
      <c r="F3908" s="26">
        <v>891</v>
      </c>
      <c r="G3908" s="29" t="s">
        <v>3272</v>
      </c>
      <c r="H3908" s="29" t="s">
        <v>3326</v>
      </c>
      <c r="I3908" s="26">
        <v>77</v>
      </c>
      <c r="J3908" s="26">
        <v>111</v>
      </c>
      <c r="K3908" s="26">
        <v>0</v>
      </c>
      <c r="L3908" s="26">
        <v>12</v>
      </c>
      <c r="M3908" s="26">
        <v>188</v>
      </c>
      <c r="N3908" s="26">
        <v>372</v>
      </c>
      <c r="O3908" s="49">
        <v>1.9790000000000001</v>
      </c>
    </row>
    <row r="3909" spans="1:15" ht="15" customHeight="1" x14ac:dyDescent="0.25">
      <c r="A3909" s="17" t="str">
        <f>IFERROR(VLOOKUP($F3909,'Location List'!$A$2:$T$644,20,FALSE),"")</f>
        <v>Bill Eich</v>
      </c>
      <c r="B3909" s="17" t="str">
        <f>IFERROR(VLOOKUP($F3909,'Location List'!$A$2:$T$644,19,FALSE),"")</f>
        <v>David Garcia</v>
      </c>
      <c r="C3909" s="17" t="str">
        <f>IFERROR(VLOOKUP($F3909,'Location List'!$A$2:$T$644,18,FALSE),"")</f>
        <v>Chris Smith</v>
      </c>
      <c r="D3909" s="17" t="str">
        <f>IFERROR(VLOOKUP($F3909,'Location List'!$A$2:$T$644,9,FALSE),"")</f>
        <v>TODD BELL</v>
      </c>
      <c r="E3909" s="17" t="str">
        <f>IFERROR(VLOOKUP($F3909,'Location List'!$A$2:$T$644,2,FALSE),"")</f>
        <v>TULSA-CROSSING OAKS</v>
      </c>
      <c r="F3909" s="26">
        <v>891</v>
      </c>
      <c r="G3909" s="29" t="s">
        <v>3272</v>
      </c>
      <c r="H3909" s="29" t="s">
        <v>3290</v>
      </c>
      <c r="I3909" s="26">
        <v>32</v>
      </c>
      <c r="J3909" s="26">
        <v>70</v>
      </c>
      <c r="K3909" s="26">
        <v>0</v>
      </c>
      <c r="L3909" s="26">
        <v>12</v>
      </c>
      <c r="M3909" s="26">
        <v>102</v>
      </c>
      <c r="N3909" s="26">
        <v>192</v>
      </c>
      <c r="O3909" s="49">
        <v>1.8819999999999999</v>
      </c>
    </row>
    <row r="3910" spans="1:15" ht="15" customHeight="1" x14ac:dyDescent="0.25">
      <c r="A3910" s="17" t="str">
        <f>IFERROR(VLOOKUP($F3910,'Location List'!$A$2:$T$644,20,FALSE),"")</f>
        <v>Bill Eich</v>
      </c>
      <c r="B3910" s="17" t="str">
        <f>IFERROR(VLOOKUP($F3910,'Location List'!$A$2:$T$644,19,FALSE),"")</f>
        <v>David Garcia</v>
      </c>
      <c r="C3910" s="17" t="str">
        <f>IFERROR(VLOOKUP($F3910,'Location List'!$A$2:$T$644,18,FALSE),"")</f>
        <v>Chris Smith</v>
      </c>
      <c r="D3910" s="17" t="str">
        <f>IFERROR(VLOOKUP($F3910,'Location List'!$A$2:$T$644,9,FALSE),"")</f>
        <v>TODD BELL</v>
      </c>
      <c r="E3910" s="17" t="str">
        <f>IFERROR(VLOOKUP($F3910,'Location List'!$A$2:$T$644,2,FALSE),"")</f>
        <v>TULSA-CROSSING OAKS</v>
      </c>
      <c r="F3910" s="26">
        <v>891</v>
      </c>
      <c r="G3910" s="29" t="s">
        <v>3272</v>
      </c>
      <c r="H3910" s="29" t="s">
        <v>3327</v>
      </c>
      <c r="I3910" s="26">
        <v>61</v>
      </c>
      <c r="J3910" s="26">
        <v>79</v>
      </c>
      <c r="K3910" s="26">
        <v>0</v>
      </c>
      <c r="L3910" s="26">
        <v>12</v>
      </c>
      <c r="M3910" s="26">
        <v>140</v>
      </c>
      <c r="N3910" s="26">
        <v>241</v>
      </c>
      <c r="O3910" s="49">
        <v>1.7210000000000001</v>
      </c>
    </row>
    <row r="3911" spans="1:15" ht="15" customHeight="1" x14ac:dyDescent="0.25">
      <c r="A3911" s="17" t="str">
        <f>IFERROR(VLOOKUP($F3911,'Location List'!$A$2:$T$644,20,FALSE),"")</f>
        <v>Bill Eich</v>
      </c>
      <c r="B3911" s="17" t="str">
        <f>IFERROR(VLOOKUP($F3911,'Location List'!$A$2:$T$644,19,FALSE),"")</f>
        <v>David Garcia</v>
      </c>
      <c r="C3911" s="17" t="str">
        <f>IFERROR(VLOOKUP($F3911,'Location List'!$A$2:$T$644,18,FALSE),"")</f>
        <v>Chris Smith</v>
      </c>
      <c r="D3911" s="17" t="str">
        <f>IFERROR(VLOOKUP($F3911,'Location List'!$A$2:$T$644,9,FALSE),"")</f>
        <v>TODD BELL</v>
      </c>
      <c r="E3911" s="17" t="str">
        <f>IFERROR(VLOOKUP($F3911,'Location List'!$A$2:$T$644,2,FALSE),"")</f>
        <v>TULSA-CROSSING OAKS</v>
      </c>
      <c r="F3911" s="26">
        <v>891</v>
      </c>
      <c r="G3911" s="29" t="s">
        <v>3272</v>
      </c>
      <c r="H3911" s="29" t="s">
        <v>3369</v>
      </c>
      <c r="I3911" s="26">
        <v>53</v>
      </c>
      <c r="J3911" s="26">
        <v>94</v>
      </c>
      <c r="K3911" s="26">
        <v>0</v>
      </c>
      <c r="L3911" s="26">
        <v>12</v>
      </c>
      <c r="M3911" s="26">
        <v>147</v>
      </c>
      <c r="N3911" s="26">
        <v>281</v>
      </c>
      <c r="O3911" s="49">
        <v>1.9119999999999999</v>
      </c>
    </row>
    <row r="3912" spans="1:15" ht="15" customHeight="1" x14ac:dyDescent="0.25">
      <c r="A3912" s="17" t="str">
        <f>IFERROR(VLOOKUP($F3912,'Location List'!$A$2:$T$644,20,FALSE),"")</f>
        <v>Bill Eich</v>
      </c>
      <c r="B3912" s="17" t="str">
        <f>IFERROR(VLOOKUP($F3912,'Location List'!$A$2:$T$644,19,FALSE),"")</f>
        <v>David Garcia</v>
      </c>
      <c r="C3912" s="17" t="str">
        <f>IFERROR(VLOOKUP($F3912,'Location List'!$A$2:$T$644,18,FALSE),"")</f>
        <v>Chris Smith</v>
      </c>
      <c r="D3912" s="17" t="str">
        <f>IFERROR(VLOOKUP($F3912,'Location List'!$A$2:$T$644,9,FALSE),"")</f>
        <v>TODD BELL</v>
      </c>
      <c r="E3912" s="17" t="str">
        <f>IFERROR(VLOOKUP($F3912,'Location List'!$A$2:$T$644,2,FALSE),"")</f>
        <v>TULSA-CROSSING OAKS</v>
      </c>
      <c r="F3912" s="26">
        <v>891</v>
      </c>
      <c r="G3912" s="29" t="s">
        <v>3272</v>
      </c>
      <c r="H3912" s="29" t="s">
        <v>3405</v>
      </c>
      <c r="I3912" s="26">
        <v>114</v>
      </c>
      <c r="J3912" s="26">
        <v>111</v>
      </c>
      <c r="K3912" s="26">
        <v>0</v>
      </c>
      <c r="L3912" s="26">
        <v>19</v>
      </c>
      <c r="M3912" s="26">
        <v>225</v>
      </c>
      <c r="N3912" s="26">
        <v>1712</v>
      </c>
      <c r="O3912" s="49">
        <v>7.609</v>
      </c>
    </row>
    <row r="3913" spans="1:15" ht="15" customHeight="1" x14ac:dyDescent="0.25">
      <c r="A3913" s="17" t="str">
        <f>IFERROR(VLOOKUP($F3913,'Location List'!$A$2:$T$644,20,FALSE),"")</f>
        <v>Bill Eich</v>
      </c>
      <c r="B3913" s="17" t="str">
        <f>IFERROR(VLOOKUP($F3913,'Location List'!$A$2:$T$644,19,FALSE),"")</f>
        <v>David Garcia</v>
      </c>
      <c r="C3913" s="17" t="str">
        <f>IFERROR(VLOOKUP($F3913,'Location List'!$A$2:$T$644,18,FALSE),"")</f>
        <v>Chris Smith</v>
      </c>
      <c r="D3913" s="17" t="str">
        <f>IFERROR(VLOOKUP($F3913,'Location List'!$A$2:$T$644,9,FALSE),"")</f>
        <v>TODD BELL</v>
      </c>
      <c r="E3913" s="17" t="str">
        <f>IFERROR(VLOOKUP($F3913,'Location List'!$A$2:$T$644,2,FALSE),"")</f>
        <v>TULSA-CROSSING OAKS</v>
      </c>
      <c r="F3913" s="26">
        <v>891</v>
      </c>
      <c r="G3913" s="29" t="s">
        <v>3272</v>
      </c>
      <c r="H3913" s="29" t="s">
        <v>3461</v>
      </c>
      <c r="I3913" s="26">
        <v>81</v>
      </c>
      <c r="J3913" s="26">
        <v>168</v>
      </c>
      <c r="K3913" s="26">
        <v>0</v>
      </c>
      <c r="L3913" s="26">
        <v>13</v>
      </c>
      <c r="M3913" s="26">
        <v>249</v>
      </c>
      <c r="N3913" s="26">
        <v>204</v>
      </c>
      <c r="O3913" s="49">
        <v>0.81899999999999995</v>
      </c>
    </row>
    <row r="3914" spans="1:15" ht="15" customHeight="1" x14ac:dyDescent="0.25">
      <c r="A3914" s="17" t="str">
        <f>IFERROR(VLOOKUP($F3914,'Location List'!$A$2:$T$644,20,FALSE),"")</f>
        <v>Bill Eich</v>
      </c>
      <c r="B3914" s="17" t="str">
        <f>IFERROR(VLOOKUP($F3914,'Location List'!$A$2:$T$644,19,FALSE),"")</f>
        <v>David Garcia</v>
      </c>
      <c r="C3914" s="17" t="str">
        <f>IFERROR(VLOOKUP($F3914,'Location List'!$A$2:$T$644,18,FALSE),"")</f>
        <v>Chris Smith</v>
      </c>
      <c r="D3914" s="17" t="str">
        <f>IFERROR(VLOOKUP($F3914,'Location List'!$A$2:$T$644,9,FALSE),"")</f>
        <v>TODD BELL</v>
      </c>
      <c r="E3914" s="17" t="str">
        <f>IFERROR(VLOOKUP($F3914,'Location List'!$A$2:$T$644,2,FALSE),"")</f>
        <v>TULSA-CROSSING OAKS</v>
      </c>
      <c r="F3914" s="26">
        <v>891</v>
      </c>
      <c r="G3914" s="29" t="s">
        <v>3272</v>
      </c>
      <c r="H3914" s="29" t="s">
        <v>3543</v>
      </c>
      <c r="I3914" s="26">
        <v>345</v>
      </c>
      <c r="J3914" s="26">
        <v>1470</v>
      </c>
      <c r="K3914" s="26">
        <v>0</v>
      </c>
      <c r="L3914" s="26">
        <v>77</v>
      </c>
      <c r="M3914" s="26">
        <v>1815</v>
      </c>
      <c r="N3914" s="26">
        <v>3008</v>
      </c>
      <c r="O3914" s="49">
        <v>1.657</v>
      </c>
    </row>
    <row r="3915" spans="1:15" ht="15" customHeight="1" x14ac:dyDescent="0.25">
      <c r="A3915" s="17" t="str">
        <f>IFERROR(VLOOKUP($F3915,'Location List'!$A$2:$T$644,20,FALSE),"")</f>
        <v>Bill Eich</v>
      </c>
      <c r="B3915" s="17" t="str">
        <f>IFERROR(VLOOKUP($F3915,'Location List'!$A$2:$T$644,19,FALSE),"")</f>
        <v>David Garcia</v>
      </c>
      <c r="C3915" s="17" t="str">
        <f>IFERROR(VLOOKUP($F3915,'Location List'!$A$2:$T$644,18,FALSE),"")</f>
        <v>Chris Smith</v>
      </c>
      <c r="D3915" s="17" t="str">
        <f>IFERROR(VLOOKUP($F3915,'Location List'!$A$2:$T$644,9,FALSE),"")</f>
        <v>TODD BELL</v>
      </c>
      <c r="E3915" s="17" t="str">
        <f>IFERROR(VLOOKUP($F3915,'Location List'!$A$2:$T$644,2,FALSE),"")</f>
        <v>TULSA-CROSSING OAKS</v>
      </c>
      <c r="F3915" s="26">
        <v>891</v>
      </c>
      <c r="G3915" s="29" t="s">
        <v>3272</v>
      </c>
      <c r="H3915" s="29" t="s">
        <v>3544</v>
      </c>
      <c r="I3915" s="26">
        <v>81</v>
      </c>
      <c r="J3915" s="26">
        <v>180</v>
      </c>
      <c r="K3915" s="26">
        <v>0</v>
      </c>
      <c r="L3915" s="26">
        <v>50</v>
      </c>
      <c r="M3915" s="26">
        <v>261</v>
      </c>
      <c r="N3915" s="26">
        <v>127</v>
      </c>
      <c r="O3915" s="49">
        <v>0.48699999999999999</v>
      </c>
    </row>
    <row r="3916" spans="1:15" ht="15" customHeight="1" x14ac:dyDescent="0.25">
      <c r="A3916" s="17" t="str">
        <f>IFERROR(VLOOKUP($F3916,'Location List'!$A$2:$T$644,20,FALSE),"")</f>
        <v>Bill Eich</v>
      </c>
      <c r="B3916" s="17" t="str">
        <f>IFERROR(VLOOKUP($F3916,'Location List'!$A$2:$T$644,19,FALSE),"")</f>
        <v>David Garcia</v>
      </c>
      <c r="C3916" s="17" t="str">
        <f>IFERROR(VLOOKUP($F3916,'Location List'!$A$2:$T$644,18,FALSE),"")</f>
        <v>Chris Smith</v>
      </c>
      <c r="D3916" s="17" t="str">
        <f>IFERROR(VLOOKUP($F3916,'Location List'!$A$2:$T$644,9,FALSE),"")</f>
        <v>TODD BELL</v>
      </c>
      <c r="E3916" s="17" t="str">
        <f>IFERROR(VLOOKUP($F3916,'Location List'!$A$2:$T$644,2,FALSE),"")</f>
        <v>TULSA-CROSSING OAKS</v>
      </c>
      <c r="F3916" s="26">
        <v>891</v>
      </c>
      <c r="G3916" s="29" t="s">
        <v>3276</v>
      </c>
      <c r="H3916" s="29" t="s">
        <v>3520</v>
      </c>
      <c r="I3916" s="26">
        <v>97</v>
      </c>
      <c r="J3916" s="26">
        <v>235</v>
      </c>
      <c r="K3916" s="26">
        <v>0</v>
      </c>
      <c r="L3916" s="26">
        <v>12</v>
      </c>
      <c r="M3916" s="26">
        <v>332</v>
      </c>
      <c r="N3916" s="26">
        <v>442</v>
      </c>
      <c r="O3916" s="49">
        <v>1.331</v>
      </c>
    </row>
    <row r="3917" spans="1:15" ht="15" customHeight="1" x14ac:dyDescent="0.25">
      <c r="A3917" s="17" t="str">
        <f>IFERROR(VLOOKUP($F3917,'Location List'!$A$2:$T$644,20,FALSE),"")</f>
        <v>Bill Eich</v>
      </c>
      <c r="B3917" s="17" t="str">
        <f>IFERROR(VLOOKUP($F3917,'Location List'!$A$2:$T$644,19,FALSE),"")</f>
        <v>David Garcia</v>
      </c>
      <c r="C3917" s="17" t="str">
        <f>IFERROR(VLOOKUP($F3917,'Location List'!$A$2:$T$644,18,FALSE),"")</f>
        <v>Chris Smith</v>
      </c>
      <c r="D3917" s="17" t="str">
        <f>IFERROR(VLOOKUP($F3917,'Location List'!$A$2:$T$644,9,FALSE),"")</f>
        <v>TODD BELL</v>
      </c>
      <c r="E3917" s="17" t="str">
        <f>IFERROR(VLOOKUP($F3917,'Location List'!$A$2:$T$644,2,FALSE),"")</f>
        <v>TULSA-CROSSING OAKS</v>
      </c>
      <c r="F3917" s="26">
        <v>891</v>
      </c>
      <c r="G3917" s="29" t="s">
        <v>3276</v>
      </c>
      <c r="H3917" s="29" t="s">
        <v>3367</v>
      </c>
      <c r="I3917" s="26">
        <v>90</v>
      </c>
      <c r="J3917" s="26">
        <v>224</v>
      </c>
      <c r="K3917" s="26">
        <v>0</v>
      </c>
      <c r="L3917" s="26">
        <v>13</v>
      </c>
      <c r="M3917" s="26">
        <v>314</v>
      </c>
      <c r="N3917" s="26">
        <v>410</v>
      </c>
      <c r="O3917" s="49">
        <v>1.306</v>
      </c>
    </row>
    <row r="3918" spans="1:15" ht="15" customHeight="1" x14ac:dyDescent="0.25">
      <c r="A3918" s="17" t="str">
        <f>IFERROR(VLOOKUP($F3918,'Location List'!$A$2:$T$644,20,FALSE),"")</f>
        <v>Bill Eich</v>
      </c>
      <c r="B3918" s="17" t="str">
        <f>IFERROR(VLOOKUP($F3918,'Location List'!$A$2:$T$644,19,FALSE),"")</f>
        <v>David Garcia</v>
      </c>
      <c r="C3918" s="17" t="str">
        <f>IFERROR(VLOOKUP($F3918,'Location List'!$A$2:$T$644,18,FALSE),"")</f>
        <v>Chris Smith</v>
      </c>
      <c r="D3918" s="17" t="str">
        <f>IFERROR(VLOOKUP($F3918,'Location List'!$A$2:$T$644,9,FALSE),"")</f>
        <v>TODD BELL</v>
      </c>
      <c r="E3918" s="17" t="str">
        <f>IFERROR(VLOOKUP($F3918,'Location List'!$A$2:$T$644,2,FALSE),"")</f>
        <v>TULSA-CROSSING OAKS</v>
      </c>
      <c r="F3918" s="26">
        <v>891</v>
      </c>
      <c r="G3918" s="29" t="s">
        <v>3278</v>
      </c>
      <c r="H3918" s="29" t="s">
        <v>3516</v>
      </c>
      <c r="I3918" s="26">
        <v>27</v>
      </c>
      <c r="J3918" s="26">
        <v>37</v>
      </c>
      <c r="K3918" s="26">
        <v>0</v>
      </c>
      <c r="L3918" s="26">
        <v>15</v>
      </c>
      <c r="M3918" s="26">
        <v>64</v>
      </c>
      <c r="N3918" s="26">
        <v>575</v>
      </c>
      <c r="O3918" s="49">
        <v>8.984</v>
      </c>
    </row>
    <row r="3919" spans="1:15" ht="15" customHeight="1" x14ac:dyDescent="0.25">
      <c r="A3919" s="17" t="str">
        <f>IFERROR(VLOOKUP($F3919,'Location List'!$A$2:$T$644,20,FALSE),"")</f>
        <v>Bill Eich</v>
      </c>
      <c r="B3919" s="17" t="str">
        <f>IFERROR(VLOOKUP($F3919,'Location List'!$A$2:$T$644,19,FALSE),"")</f>
        <v>David Garcia</v>
      </c>
      <c r="C3919" s="17" t="str">
        <f>IFERROR(VLOOKUP($F3919,'Location List'!$A$2:$T$644,18,FALSE),"")</f>
        <v>Chris Smith</v>
      </c>
      <c r="D3919" s="17" t="str">
        <f>IFERROR(VLOOKUP($F3919,'Location List'!$A$2:$T$644,9,FALSE),"")</f>
        <v>TODD BELL</v>
      </c>
      <c r="E3919" s="17" t="str">
        <f>IFERROR(VLOOKUP($F3919,'Location List'!$A$2:$T$644,2,FALSE),"")</f>
        <v>TULSA-CROSSING OAKS</v>
      </c>
      <c r="F3919" s="26">
        <v>891</v>
      </c>
      <c r="G3919" s="29" t="s">
        <v>3278</v>
      </c>
      <c r="H3919" s="29" t="s">
        <v>3436</v>
      </c>
      <c r="I3919" s="26">
        <v>60</v>
      </c>
      <c r="J3919" s="26">
        <v>162</v>
      </c>
      <c r="K3919" s="26">
        <v>0</v>
      </c>
      <c r="L3919" s="26">
        <v>14</v>
      </c>
      <c r="M3919" s="26">
        <v>222</v>
      </c>
      <c r="N3919" s="26">
        <v>221</v>
      </c>
      <c r="O3919" s="49">
        <v>0.995</v>
      </c>
    </row>
    <row r="3920" spans="1:15" ht="15" customHeight="1" x14ac:dyDescent="0.25">
      <c r="A3920" s="17" t="str">
        <f>IFERROR(VLOOKUP($F3920,'Location List'!$A$2:$T$644,20,FALSE),"")</f>
        <v>Bill Eich</v>
      </c>
      <c r="B3920" s="17" t="str">
        <f>IFERROR(VLOOKUP($F3920,'Location List'!$A$2:$T$644,19,FALSE),"")</f>
        <v>David Garcia</v>
      </c>
      <c r="C3920" s="17" t="str">
        <f>IFERROR(VLOOKUP($F3920,'Location List'!$A$2:$T$644,18,FALSE),"")</f>
        <v>Chris Smith</v>
      </c>
      <c r="D3920" s="17" t="str">
        <f>IFERROR(VLOOKUP($F3920,'Location List'!$A$2:$T$644,9,FALSE),"")</f>
        <v>TODD BELL</v>
      </c>
      <c r="E3920" s="17" t="str">
        <f>IFERROR(VLOOKUP($F3920,'Location List'!$A$2:$T$644,2,FALSE),"")</f>
        <v>TULSA-CROSSING OAKS</v>
      </c>
      <c r="F3920" s="26">
        <v>891</v>
      </c>
      <c r="G3920" s="29" t="s">
        <v>3278</v>
      </c>
      <c r="H3920" s="29" t="s">
        <v>3297</v>
      </c>
      <c r="I3920" s="26">
        <v>53</v>
      </c>
      <c r="J3920" s="26">
        <v>194</v>
      </c>
      <c r="K3920" s="26">
        <v>0</v>
      </c>
      <c r="L3920" s="26">
        <v>14</v>
      </c>
      <c r="M3920" s="26">
        <v>247</v>
      </c>
      <c r="N3920" s="26">
        <v>26</v>
      </c>
      <c r="O3920" s="49">
        <v>0.105</v>
      </c>
    </row>
    <row r="3921" spans="1:15" ht="15" customHeight="1" x14ac:dyDescent="0.25">
      <c r="A3921" s="17" t="str">
        <f>IFERROR(VLOOKUP($F3921,'Location List'!$A$2:$T$644,20,FALSE),"")</f>
        <v>Bill Eich</v>
      </c>
      <c r="B3921" s="17" t="str">
        <f>IFERROR(VLOOKUP($F3921,'Location List'!$A$2:$T$644,19,FALSE),"")</f>
        <v>David Garcia</v>
      </c>
      <c r="C3921" s="17" t="str">
        <f>IFERROR(VLOOKUP($F3921,'Location List'!$A$2:$T$644,18,FALSE),"")</f>
        <v>Chris Smith</v>
      </c>
      <c r="D3921" s="17" t="str">
        <f>IFERROR(VLOOKUP($F3921,'Location List'!$A$2:$T$644,9,FALSE),"")</f>
        <v>TODD BELL</v>
      </c>
      <c r="E3921" s="17" t="str">
        <f>IFERROR(VLOOKUP($F3921,'Location List'!$A$2:$T$644,2,FALSE),"")</f>
        <v>TULSA-CROSSING OAKS</v>
      </c>
      <c r="F3921" s="26">
        <v>891</v>
      </c>
      <c r="G3921" s="29" t="s">
        <v>3278</v>
      </c>
      <c r="H3921" s="29" t="s">
        <v>3412</v>
      </c>
      <c r="I3921" s="26">
        <v>88</v>
      </c>
      <c r="J3921" s="26">
        <v>157</v>
      </c>
      <c r="K3921" s="26">
        <v>0</v>
      </c>
      <c r="L3921" s="26">
        <v>14</v>
      </c>
      <c r="M3921" s="26">
        <v>245</v>
      </c>
      <c r="N3921" s="26">
        <v>471</v>
      </c>
      <c r="O3921" s="49">
        <v>1.9219999999999999</v>
      </c>
    </row>
    <row r="3922" spans="1:15" ht="15" customHeight="1" x14ac:dyDescent="0.25">
      <c r="A3922" s="17" t="str">
        <f>IFERROR(VLOOKUP($F3922,'Location List'!$A$2:$T$644,20,FALSE),"")</f>
        <v>Bill Eich</v>
      </c>
      <c r="B3922" s="17" t="str">
        <f>IFERROR(VLOOKUP($F3922,'Location List'!$A$2:$T$644,19,FALSE),"")</f>
        <v>David Garcia</v>
      </c>
      <c r="C3922" s="17" t="str">
        <f>IFERROR(VLOOKUP($F3922,'Location List'!$A$2:$T$644,18,FALSE),"")</f>
        <v>Chris Smith</v>
      </c>
      <c r="D3922" s="17" t="str">
        <f>IFERROR(VLOOKUP($F3922,'Location List'!$A$2:$T$644,9,FALSE),"")</f>
        <v>TODD BELL</v>
      </c>
      <c r="E3922" s="17" t="str">
        <f>IFERROR(VLOOKUP($F3922,'Location List'!$A$2:$T$644,2,FALSE),"")</f>
        <v>TULSA-CROSSING OAKS</v>
      </c>
      <c r="F3922" s="26">
        <v>891</v>
      </c>
      <c r="G3922" s="29" t="s">
        <v>3278</v>
      </c>
      <c r="H3922" s="29" t="s">
        <v>3442</v>
      </c>
      <c r="I3922" s="26">
        <v>62</v>
      </c>
      <c r="J3922" s="26">
        <v>114</v>
      </c>
      <c r="K3922" s="26">
        <v>0</v>
      </c>
      <c r="L3922" s="26">
        <v>12</v>
      </c>
      <c r="M3922" s="26">
        <v>176</v>
      </c>
      <c r="N3922" s="26">
        <v>344</v>
      </c>
      <c r="O3922" s="49">
        <v>1.9550000000000001</v>
      </c>
    </row>
    <row r="3923" spans="1:15" ht="15" customHeight="1" x14ac:dyDescent="0.25">
      <c r="A3923" s="17" t="str">
        <f>IFERROR(VLOOKUP($F3923,'Location List'!$A$2:$T$644,20,FALSE),"")</f>
        <v>Bill Eich</v>
      </c>
      <c r="B3923" s="17" t="str">
        <f>IFERROR(VLOOKUP($F3923,'Location List'!$A$2:$T$644,19,FALSE),"")</f>
        <v>David Garcia</v>
      </c>
      <c r="C3923" s="17" t="str">
        <f>IFERROR(VLOOKUP($F3923,'Location List'!$A$2:$T$644,18,FALSE),"")</f>
        <v>Chris Smith</v>
      </c>
      <c r="D3923" s="17" t="str">
        <f>IFERROR(VLOOKUP($F3923,'Location List'!$A$2:$T$644,9,FALSE),"")</f>
        <v>TODD BELL</v>
      </c>
      <c r="E3923" s="17" t="str">
        <f>IFERROR(VLOOKUP($F3923,'Location List'!$A$2:$T$644,2,FALSE),"")</f>
        <v>TULSA-CROSSING OAKS</v>
      </c>
      <c r="F3923" s="26">
        <v>891</v>
      </c>
      <c r="G3923" s="29" t="s">
        <v>3278</v>
      </c>
      <c r="H3923" s="29" t="s">
        <v>3400</v>
      </c>
      <c r="I3923" s="26">
        <v>39</v>
      </c>
      <c r="J3923" s="26">
        <v>117</v>
      </c>
      <c r="K3923" s="26">
        <v>0</v>
      </c>
      <c r="L3923" s="26">
        <v>12</v>
      </c>
      <c r="M3923" s="26">
        <v>156</v>
      </c>
      <c r="N3923" s="26">
        <v>4083</v>
      </c>
      <c r="O3923" s="49">
        <v>26.172999999999998</v>
      </c>
    </row>
    <row r="3924" spans="1:15" ht="15" customHeight="1" x14ac:dyDescent="0.25">
      <c r="A3924" s="17" t="str">
        <f>IFERROR(VLOOKUP($F3924,'Location List'!$A$2:$T$644,20,FALSE),"")</f>
        <v>Bill Eich</v>
      </c>
      <c r="B3924" s="17" t="str">
        <f>IFERROR(VLOOKUP($F3924,'Location List'!$A$2:$T$644,19,FALSE),"")</f>
        <v>David Garcia</v>
      </c>
      <c r="C3924" s="17" t="str">
        <f>IFERROR(VLOOKUP($F3924,'Location List'!$A$2:$T$644,18,FALSE),"")</f>
        <v>Chris Smith</v>
      </c>
      <c r="D3924" s="17" t="str">
        <f>IFERROR(VLOOKUP($F3924,'Location List'!$A$2:$T$644,9,FALSE),"")</f>
        <v>TODD BELL</v>
      </c>
      <c r="E3924" s="17" t="str">
        <f>IFERROR(VLOOKUP($F3924,'Location List'!$A$2:$T$644,2,FALSE),"")</f>
        <v>TULSA-CROSSING OAKS</v>
      </c>
      <c r="F3924" s="26">
        <v>891</v>
      </c>
      <c r="G3924" s="29" t="s">
        <v>3278</v>
      </c>
      <c r="H3924" s="29" t="s">
        <v>3494</v>
      </c>
      <c r="I3924" s="26">
        <v>83</v>
      </c>
      <c r="J3924" s="26">
        <v>211</v>
      </c>
      <c r="K3924" s="26">
        <v>0</v>
      </c>
      <c r="L3924" s="26">
        <v>12</v>
      </c>
      <c r="M3924" s="26">
        <v>294</v>
      </c>
      <c r="N3924" s="26">
        <v>564</v>
      </c>
      <c r="O3924" s="49">
        <v>1.9179999999999999</v>
      </c>
    </row>
    <row r="3925" spans="1:15" ht="15" customHeight="1" x14ac:dyDescent="0.25">
      <c r="A3925" s="17" t="str">
        <f>IFERROR(VLOOKUP($F3925,'Location List'!$A$2:$T$644,20,FALSE),"")</f>
        <v>Bill Eich</v>
      </c>
      <c r="B3925" s="17" t="str">
        <f>IFERROR(VLOOKUP($F3925,'Location List'!$A$2:$T$644,19,FALSE),"")</f>
        <v>David Garcia</v>
      </c>
      <c r="C3925" s="17" t="str">
        <f>IFERROR(VLOOKUP($F3925,'Location List'!$A$2:$T$644,18,FALSE),"")</f>
        <v>Chris Smith</v>
      </c>
      <c r="D3925" s="17" t="str">
        <f>IFERROR(VLOOKUP($F3925,'Location List'!$A$2:$T$644,9,FALSE),"")</f>
        <v>TODD BELL</v>
      </c>
      <c r="E3925" s="17" t="str">
        <f>IFERROR(VLOOKUP($F3925,'Location List'!$A$2:$T$644,2,FALSE),"")</f>
        <v>TULSA-CROSSING OAKS</v>
      </c>
      <c r="F3925" s="26">
        <v>891</v>
      </c>
      <c r="G3925" s="29" t="s">
        <v>3278</v>
      </c>
      <c r="H3925" s="29" t="s">
        <v>3449</v>
      </c>
      <c r="I3925" s="26">
        <v>84</v>
      </c>
      <c r="J3925" s="26">
        <v>227</v>
      </c>
      <c r="K3925" s="26">
        <v>0</v>
      </c>
      <c r="L3925" s="26">
        <v>12</v>
      </c>
      <c r="M3925" s="26">
        <v>311</v>
      </c>
      <c r="N3925" s="26">
        <v>530</v>
      </c>
      <c r="O3925" s="49">
        <v>1.704</v>
      </c>
    </row>
    <row r="3926" spans="1:15" ht="15" customHeight="1" x14ac:dyDescent="0.25">
      <c r="A3926" s="17" t="str">
        <f>IFERROR(VLOOKUP($F3926,'Location List'!$A$2:$T$644,20,FALSE),"")</f>
        <v>Bill Eich</v>
      </c>
      <c r="B3926" s="17" t="str">
        <f>IFERROR(VLOOKUP($F3926,'Location List'!$A$2:$T$644,19,FALSE),"")</f>
        <v>David Garcia</v>
      </c>
      <c r="C3926" s="17" t="str">
        <f>IFERROR(VLOOKUP($F3926,'Location List'!$A$2:$T$644,18,FALSE),"")</f>
        <v>Chris Smith</v>
      </c>
      <c r="D3926" s="17" t="str">
        <f>IFERROR(VLOOKUP($F3926,'Location List'!$A$2:$T$644,9,FALSE),"")</f>
        <v>TODD BELL</v>
      </c>
      <c r="E3926" s="17" t="str">
        <f>IFERROR(VLOOKUP($F3926,'Location List'!$A$2:$T$644,2,FALSE),"")</f>
        <v>TULSA-CROSSING OAKS</v>
      </c>
      <c r="F3926" s="26">
        <v>891</v>
      </c>
      <c r="G3926" s="29" t="s">
        <v>3278</v>
      </c>
      <c r="H3926" s="29" t="s">
        <v>3607</v>
      </c>
      <c r="I3926" s="26">
        <v>110</v>
      </c>
      <c r="J3926" s="26">
        <v>188</v>
      </c>
      <c r="K3926" s="26">
        <v>0</v>
      </c>
      <c r="L3926" s="26">
        <v>13</v>
      </c>
      <c r="M3926" s="26">
        <v>298</v>
      </c>
      <c r="N3926" s="26">
        <v>294</v>
      </c>
      <c r="O3926" s="49">
        <v>0.98699999999999999</v>
      </c>
    </row>
    <row r="3927" spans="1:15" ht="15" customHeight="1" x14ac:dyDescent="0.25">
      <c r="A3927" s="17" t="str">
        <f>IFERROR(VLOOKUP($F3927,'Location List'!$A$2:$T$644,20,FALSE),"")</f>
        <v>Bill Eich</v>
      </c>
      <c r="B3927" s="17" t="str">
        <f>IFERROR(VLOOKUP($F3927,'Location List'!$A$2:$T$644,19,FALSE),"")</f>
        <v>David Garcia</v>
      </c>
      <c r="C3927" s="17" t="str">
        <f>IFERROR(VLOOKUP($F3927,'Location List'!$A$2:$T$644,18,FALSE),"")</f>
        <v>Chris Smith</v>
      </c>
      <c r="D3927" s="17" t="str">
        <f>IFERROR(VLOOKUP($F3927,'Location List'!$A$2:$T$644,9,FALSE),"")</f>
        <v>TODD BELL</v>
      </c>
      <c r="E3927" s="17" t="str">
        <f>IFERROR(VLOOKUP($F3927,'Location List'!$A$2:$T$644,2,FALSE),"")</f>
        <v>TULSA-CROSSING OAKS</v>
      </c>
      <c r="F3927" s="26">
        <v>891</v>
      </c>
      <c r="G3927" s="29" t="s">
        <v>3278</v>
      </c>
      <c r="H3927" s="29" t="s">
        <v>3582</v>
      </c>
      <c r="I3927" s="26">
        <v>81</v>
      </c>
      <c r="J3927" s="26">
        <v>221</v>
      </c>
      <c r="K3927" s="26">
        <v>0</v>
      </c>
      <c r="L3927" s="26">
        <v>17</v>
      </c>
      <c r="M3927" s="26">
        <v>302</v>
      </c>
      <c r="N3927" s="26">
        <v>295</v>
      </c>
      <c r="O3927" s="49">
        <v>0.97699999999999998</v>
      </c>
    </row>
    <row r="3928" spans="1:15" ht="15" customHeight="1" x14ac:dyDescent="0.25">
      <c r="A3928" s="17" t="str">
        <f>IFERROR(VLOOKUP($F3928,'Location List'!$A$2:$T$644,20,FALSE),"")</f>
        <v>Bill Eich</v>
      </c>
      <c r="B3928" s="17" t="str">
        <f>IFERROR(VLOOKUP($F3928,'Location List'!$A$2:$T$644,19,FALSE),"")</f>
        <v>David Garcia</v>
      </c>
      <c r="C3928" s="17" t="str">
        <f>IFERROR(VLOOKUP($F3928,'Location List'!$A$2:$T$644,18,FALSE),"")</f>
        <v>Chris Smith</v>
      </c>
      <c r="D3928" s="17" t="str">
        <f>IFERROR(VLOOKUP($F3928,'Location List'!$A$2:$T$644,9,FALSE),"")</f>
        <v>TODD BELL</v>
      </c>
      <c r="E3928" s="17" t="str">
        <f>IFERROR(VLOOKUP($F3928,'Location List'!$A$2:$T$644,2,FALSE),"")</f>
        <v>TULSA-CROSSING OAKS</v>
      </c>
      <c r="F3928" s="26">
        <v>891</v>
      </c>
      <c r="G3928" s="29" t="s">
        <v>3278</v>
      </c>
      <c r="H3928" s="29" t="s">
        <v>3561</v>
      </c>
      <c r="I3928" s="26">
        <v>127</v>
      </c>
      <c r="J3928" s="26">
        <v>347</v>
      </c>
      <c r="K3928" s="26">
        <v>0</v>
      </c>
      <c r="L3928" s="26">
        <v>14</v>
      </c>
      <c r="M3928" s="26">
        <v>474</v>
      </c>
      <c r="N3928" s="26">
        <v>3158</v>
      </c>
      <c r="O3928" s="49">
        <v>6.6619999999999999</v>
      </c>
    </row>
    <row r="3929" spans="1:15" ht="15" customHeight="1" x14ac:dyDescent="0.25">
      <c r="A3929" s="17" t="str">
        <f>IFERROR(VLOOKUP($F3929,'Location List'!$A$2:$T$644,20,FALSE),"")</f>
        <v>Bill Eich</v>
      </c>
      <c r="B3929" s="17" t="str">
        <f>IFERROR(VLOOKUP($F3929,'Location List'!$A$2:$T$644,19,FALSE),"")</f>
        <v>David Garcia</v>
      </c>
      <c r="C3929" s="17" t="str">
        <f>IFERROR(VLOOKUP($F3929,'Location List'!$A$2:$T$644,18,FALSE),"")</f>
        <v>Chris Smith</v>
      </c>
      <c r="D3929" s="17" t="str">
        <f>IFERROR(VLOOKUP($F3929,'Location List'!$A$2:$T$644,9,FALSE),"")</f>
        <v>TODD BELL</v>
      </c>
      <c r="E3929" s="17" t="str">
        <f>IFERROR(VLOOKUP($F3929,'Location List'!$A$2:$T$644,2,FALSE),"")</f>
        <v>TULSA-CROSSING OAKS</v>
      </c>
      <c r="F3929" s="26">
        <v>891</v>
      </c>
      <c r="G3929" s="29" t="s">
        <v>3278</v>
      </c>
      <c r="H3929" s="29" t="s">
        <v>3391</v>
      </c>
      <c r="I3929" s="26">
        <v>51</v>
      </c>
      <c r="J3929" s="26">
        <v>78</v>
      </c>
      <c r="K3929" s="26">
        <v>0</v>
      </c>
      <c r="L3929" s="26">
        <v>20</v>
      </c>
      <c r="M3929" s="26">
        <v>129</v>
      </c>
      <c r="N3929" s="26">
        <v>128</v>
      </c>
      <c r="O3929" s="49">
        <v>0.99199999999999999</v>
      </c>
    </row>
    <row r="3930" spans="1:15" ht="15" customHeight="1" x14ac:dyDescent="0.25">
      <c r="A3930" s="17" t="str">
        <f>IFERROR(VLOOKUP($F3930,'Location List'!$A$2:$T$644,20,FALSE),"")</f>
        <v>Bill Eich</v>
      </c>
      <c r="B3930" s="17" t="str">
        <f>IFERROR(VLOOKUP($F3930,'Location List'!$A$2:$T$644,19,FALSE),"")</f>
        <v>David Garcia</v>
      </c>
      <c r="C3930" s="17" t="str">
        <f>IFERROR(VLOOKUP($F3930,'Location List'!$A$2:$T$644,18,FALSE),"")</f>
        <v>Mike Stuckey</v>
      </c>
      <c r="D3930" s="17" t="str">
        <f>IFERROR(VLOOKUP($F3930,'Location List'!$A$2:$T$644,9,FALSE),"")</f>
        <v>ERIC BARGAS</v>
      </c>
      <c r="E3930" s="17" t="str">
        <f>IFERROR(VLOOKUP($F3930,'Location List'!$A$2:$T$644,2,FALSE),"")</f>
        <v>QUAIL SRINGS</v>
      </c>
      <c r="F3930" s="26">
        <v>892</v>
      </c>
      <c r="G3930" s="29" t="s">
        <v>3272</v>
      </c>
      <c r="H3930" s="29" t="s">
        <v>3301</v>
      </c>
      <c r="I3930" s="26">
        <v>169</v>
      </c>
      <c r="J3930" s="26">
        <v>346</v>
      </c>
      <c r="K3930" s="26">
        <v>0</v>
      </c>
      <c r="L3930" s="26">
        <v>15</v>
      </c>
      <c r="M3930" s="26">
        <v>515</v>
      </c>
      <c r="N3930" s="26">
        <v>3322</v>
      </c>
      <c r="O3930" s="49">
        <v>6.45</v>
      </c>
    </row>
    <row r="3931" spans="1:15" ht="15" customHeight="1" x14ac:dyDescent="0.25">
      <c r="A3931" s="17" t="str">
        <f>IFERROR(VLOOKUP($F3931,'Location List'!$A$2:$T$644,20,FALSE),"")</f>
        <v>Bill Eich</v>
      </c>
      <c r="B3931" s="17" t="str">
        <f>IFERROR(VLOOKUP($F3931,'Location List'!$A$2:$T$644,19,FALSE),"")</f>
        <v>David Garcia</v>
      </c>
      <c r="C3931" s="17" t="str">
        <f>IFERROR(VLOOKUP($F3931,'Location List'!$A$2:$T$644,18,FALSE),"")</f>
        <v>Mike Stuckey</v>
      </c>
      <c r="D3931" s="17" t="str">
        <f>IFERROR(VLOOKUP($F3931,'Location List'!$A$2:$T$644,9,FALSE),"")</f>
        <v>ERIC BARGAS</v>
      </c>
      <c r="E3931" s="17" t="str">
        <f>IFERROR(VLOOKUP($F3931,'Location List'!$A$2:$T$644,2,FALSE),"")</f>
        <v>QUAIL SRINGS</v>
      </c>
      <c r="F3931" s="26">
        <v>892</v>
      </c>
      <c r="G3931" s="29" t="s">
        <v>3272</v>
      </c>
      <c r="H3931" s="29" t="s">
        <v>3373</v>
      </c>
      <c r="I3931" s="26">
        <v>122</v>
      </c>
      <c r="J3931" s="26">
        <v>184</v>
      </c>
      <c r="K3931" s="26">
        <v>0</v>
      </c>
      <c r="L3931" s="26">
        <v>17</v>
      </c>
      <c r="M3931" s="26">
        <v>306</v>
      </c>
      <c r="N3931" s="26">
        <v>3018</v>
      </c>
      <c r="O3931" s="49">
        <v>9.8629999999999995</v>
      </c>
    </row>
    <row r="3932" spans="1:15" ht="15" customHeight="1" x14ac:dyDescent="0.25">
      <c r="A3932" s="17" t="str">
        <f>IFERROR(VLOOKUP($F3932,'Location List'!$A$2:$T$644,20,FALSE),"")</f>
        <v>Bill Eich</v>
      </c>
      <c r="B3932" s="17" t="str">
        <f>IFERROR(VLOOKUP($F3932,'Location List'!$A$2:$T$644,19,FALSE),"")</f>
        <v>David Garcia</v>
      </c>
      <c r="C3932" s="17" t="str">
        <f>IFERROR(VLOOKUP($F3932,'Location List'!$A$2:$T$644,18,FALSE),"")</f>
        <v>Mike Stuckey</v>
      </c>
      <c r="D3932" s="17" t="str">
        <f>IFERROR(VLOOKUP($F3932,'Location List'!$A$2:$T$644,9,FALSE),"")</f>
        <v>ERIC BARGAS</v>
      </c>
      <c r="E3932" s="17" t="str">
        <f>IFERROR(VLOOKUP($F3932,'Location List'!$A$2:$T$644,2,FALSE),"")</f>
        <v>QUAIL SRINGS</v>
      </c>
      <c r="F3932" s="26">
        <v>892</v>
      </c>
      <c r="G3932" s="29" t="s">
        <v>3278</v>
      </c>
      <c r="H3932" s="29" t="s">
        <v>3313</v>
      </c>
      <c r="I3932" s="26">
        <v>143</v>
      </c>
      <c r="J3932" s="26">
        <v>157</v>
      </c>
      <c r="K3932" s="26">
        <v>0</v>
      </c>
      <c r="L3932" s="26">
        <v>14</v>
      </c>
      <c r="M3932" s="26">
        <v>300</v>
      </c>
      <c r="N3932" s="26">
        <v>362</v>
      </c>
      <c r="O3932" s="49">
        <v>1.2070000000000001</v>
      </c>
    </row>
    <row r="3933" spans="1:15" ht="15" customHeight="1" x14ac:dyDescent="0.25">
      <c r="A3933" s="17" t="str">
        <f>IFERROR(VLOOKUP($F3933,'Location List'!$A$2:$T$644,20,FALSE),"")</f>
        <v>Bill Eich</v>
      </c>
      <c r="B3933" s="17" t="str">
        <f>IFERROR(VLOOKUP($F3933,'Location List'!$A$2:$T$644,19,FALSE),"")</f>
        <v>David Garcia</v>
      </c>
      <c r="C3933" s="17" t="str">
        <f>IFERROR(VLOOKUP($F3933,'Location List'!$A$2:$T$644,18,FALSE),"")</f>
        <v>Mike Stuckey</v>
      </c>
      <c r="D3933" s="17" t="str">
        <f>IFERROR(VLOOKUP($F3933,'Location List'!$A$2:$T$644,9,FALSE),"")</f>
        <v>ERIC BARGAS</v>
      </c>
      <c r="E3933" s="17" t="str">
        <f>IFERROR(VLOOKUP($F3933,'Location List'!$A$2:$T$644,2,FALSE),"")</f>
        <v>QUAIL SRINGS</v>
      </c>
      <c r="F3933" s="26">
        <v>892</v>
      </c>
      <c r="G3933" s="29" t="s">
        <v>3278</v>
      </c>
      <c r="H3933" s="29" t="s">
        <v>3286</v>
      </c>
      <c r="I3933" s="26">
        <v>167</v>
      </c>
      <c r="J3933" s="26">
        <v>256</v>
      </c>
      <c r="K3933" s="26">
        <v>0</v>
      </c>
      <c r="L3933" s="26">
        <v>14</v>
      </c>
      <c r="M3933" s="26">
        <v>423</v>
      </c>
      <c r="N3933" s="26">
        <v>742</v>
      </c>
      <c r="O3933" s="49">
        <v>1.754</v>
      </c>
    </row>
    <row r="3934" spans="1:15" ht="15" customHeight="1" x14ac:dyDescent="0.25">
      <c r="A3934" s="17" t="str">
        <f>IFERROR(VLOOKUP($F3934,'Location List'!$A$2:$T$644,20,FALSE),"")</f>
        <v>Bill Eich</v>
      </c>
      <c r="B3934" s="17" t="str">
        <f>IFERROR(VLOOKUP($F3934,'Location List'!$A$2:$T$644,19,FALSE),"")</f>
        <v>David Garcia</v>
      </c>
      <c r="C3934" s="17" t="str">
        <f>IFERROR(VLOOKUP($F3934,'Location List'!$A$2:$T$644,18,FALSE),"")</f>
        <v>Mike Stuckey</v>
      </c>
      <c r="D3934" s="17" t="str">
        <f>IFERROR(VLOOKUP($F3934,'Location List'!$A$2:$T$644,9,FALSE),"")</f>
        <v>ERIC BARGAS</v>
      </c>
      <c r="E3934" s="17" t="str">
        <f>IFERROR(VLOOKUP($F3934,'Location List'!$A$2:$T$644,2,FALSE),"")</f>
        <v>QUAIL SRINGS</v>
      </c>
      <c r="F3934" s="26">
        <v>892</v>
      </c>
      <c r="G3934" s="29" t="s">
        <v>3278</v>
      </c>
      <c r="H3934" s="29" t="s">
        <v>3422</v>
      </c>
      <c r="I3934" s="26">
        <v>188</v>
      </c>
      <c r="J3934" s="26">
        <v>247</v>
      </c>
      <c r="K3934" s="26">
        <v>0</v>
      </c>
      <c r="L3934" s="26">
        <v>14</v>
      </c>
      <c r="M3934" s="26">
        <v>435</v>
      </c>
      <c r="N3934" s="26">
        <v>719</v>
      </c>
      <c r="O3934" s="49">
        <v>1.653</v>
      </c>
    </row>
    <row r="3935" spans="1:15" ht="15" customHeight="1" x14ac:dyDescent="0.25">
      <c r="A3935" s="17" t="str">
        <f>IFERROR(VLOOKUP($F3935,'Location List'!$A$2:$T$644,20,FALSE),"")</f>
        <v>Bill Eich</v>
      </c>
      <c r="B3935" s="17" t="str">
        <f>IFERROR(VLOOKUP($F3935,'Location List'!$A$2:$T$644,19,FALSE),"")</f>
        <v>David Garcia</v>
      </c>
      <c r="C3935" s="17" t="str">
        <f>IFERROR(VLOOKUP($F3935,'Location List'!$A$2:$T$644,18,FALSE),"")</f>
        <v>Mike Stuckey</v>
      </c>
      <c r="D3935" s="17" t="str">
        <f>IFERROR(VLOOKUP($F3935,'Location List'!$A$2:$T$644,9,FALSE),"")</f>
        <v>ERIC BARGAS</v>
      </c>
      <c r="E3935" s="17" t="str">
        <f>IFERROR(VLOOKUP($F3935,'Location List'!$A$2:$T$644,2,FALSE),"")</f>
        <v>QUAIL SRINGS</v>
      </c>
      <c r="F3935" s="26">
        <v>892</v>
      </c>
      <c r="G3935" s="29" t="s">
        <v>3278</v>
      </c>
      <c r="H3935" s="29" t="s">
        <v>3439</v>
      </c>
      <c r="I3935" s="26">
        <v>223</v>
      </c>
      <c r="J3935" s="26">
        <v>380</v>
      </c>
      <c r="K3935" s="26">
        <v>0</v>
      </c>
      <c r="L3935" s="26">
        <v>18</v>
      </c>
      <c r="M3935" s="26">
        <v>603</v>
      </c>
      <c r="N3935" s="26">
        <v>714</v>
      </c>
      <c r="O3935" s="49">
        <v>1.1839999999999999</v>
      </c>
    </row>
    <row r="3936" spans="1:15" ht="15" customHeight="1" x14ac:dyDescent="0.25">
      <c r="A3936" s="17" t="str">
        <f>IFERROR(VLOOKUP($F3936,'Location List'!$A$2:$T$644,20,FALSE),"")</f>
        <v>Bill Eich</v>
      </c>
      <c r="B3936" s="17" t="str">
        <f>IFERROR(VLOOKUP($F3936,'Location List'!$A$2:$T$644,19,FALSE),"")</f>
        <v>David Garcia</v>
      </c>
      <c r="C3936" s="17" t="str">
        <f>IFERROR(VLOOKUP($F3936,'Location List'!$A$2:$T$644,18,FALSE),"")</f>
        <v>Mike Stuckey</v>
      </c>
      <c r="D3936" s="17" t="str">
        <f>IFERROR(VLOOKUP($F3936,'Location List'!$A$2:$T$644,9,FALSE),"")</f>
        <v>ERIC BARGAS</v>
      </c>
      <c r="E3936" s="17" t="str">
        <f>IFERROR(VLOOKUP($F3936,'Location List'!$A$2:$T$644,2,FALSE),"")</f>
        <v>QUAIL SRINGS</v>
      </c>
      <c r="F3936" s="26">
        <v>892</v>
      </c>
      <c r="G3936" s="29" t="s">
        <v>3278</v>
      </c>
      <c r="H3936" s="29" t="s">
        <v>3416</v>
      </c>
      <c r="I3936" s="26">
        <v>145</v>
      </c>
      <c r="J3936" s="26">
        <v>159</v>
      </c>
      <c r="K3936" s="26">
        <v>0</v>
      </c>
      <c r="L3936" s="26">
        <v>15</v>
      </c>
      <c r="M3936" s="26">
        <v>304</v>
      </c>
      <c r="N3936" s="26">
        <v>559</v>
      </c>
      <c r="O3936" s="49">
        <v>1.839</v>
      </c>
    </row>
    <row r="3937" spans="1:15" ht="15" customHeight="1" x14ac:dyDescent="0.25">
      <c r="A3937" s="17" t="str">
        <f>IFERROR(VLOOKUP($F3937,'Location List'!$A$2:$T$644,20,FALSE),"")</f>
        <v>Bill Eich</v>
      </c>
      <c r="B3937" s="17" t="str">
        <f>IFERROR(VLOOKUP($F3937,'Location List'!$A$2:$T$644,19,FALSE),"")</f>
        <v>David Garcia</v>
      </c>
      <c r="C3937" s="17" t="str">
        <f>IFERROR(VLOOKUP($F3937,'Location List'!$A$2:$T$644,18,FALSE),"")</f>
        <v>Mike Stuckey</v>
      </c>
      <c r="D3937" s="17" t="str">
        <f>IFERROR(VLOOKUP($F3937,'Location List'!$A$2:$T$644,9,FALSE),"")</f>
        <v>ERIC BARGAS</v>
      </c>
      <c r="E3937" s="17" t="str">
        <f>IFERROR(VLOOKUP($F3937,'Location List'!$A$2:$T$644,2,FALSE),"")</f>
        <v>NORMAN</v>
      </c>
      <c r="F3937" s="26">
        <v>893</v>
      </c>
      <c r="G3937" s="29" t="s">
        <v>3272</v>
      </c>
      <c r="H3937" s="29" t="s">
        <v>3301</v>
      </c>
      <c r="I3937" s="26">
        <v>712</v>
      </c>
      <c r="J3937" s="26">
        <v>608</v>
      </c>
      <c r="K3937" s="26">
        <v>0</v>
      </c>
      <c r="L3937" s="26">
        <v>15</v>
      </c>
      <c r="M3937" s="26">
        <v>1320</v>
      </c>
      <c r="N3937" s="26">
        <v>8363</v>
      </c>
      <c r="O3937" s="49">
        <v>6.3360000000000003</v>
      </c>
    </row>
    <row r="3938" spans="1:15" ht="15" customHeight="1" x14ac:dyDescent="0.25">
      <c r="A3938" s="17" t="str">
        <f>IFERROR(VLOOKUP($F3938,'Location List'!$A$2:$T$644,20,FALSE),"")</f>
        <v>Bill Eich</v>
      </c>
      <c r="B3938" s="17" t="str">
        <f>IFERROR(VLOOKUP($F3938,'Location List'!$A$2:$T$644,19,FALSE),"")</f>
        <v>David Garcia</v>
      </c>
      <c r="C3938" s="17" t="str">
        <f>IFERROR(VLOOKUP($F3938,'Location List'!$A$2:$T$644,18,FALSE),"")</f>
        <v>Mike Stuckey</v>
      </c>
      <c r="D3938" s="17" t="str">
        <f>IFERROR(VLOOKUP($F3938,'Location List'!$A$2:$T$644,9,FALSE),"")</f>
        <v>ERIC BARGAS</v>
      </c>
      <c r="E3938" s="17" t="str">
        <f>IFERROR(VLOOKUP($F3938,'Location List'!$A$2:$T$644,2,FALSE),"")</f>
        <v>NORMAN</v>
      </c>
      <c r="F3938" s="26">
        <v>893</v>
      </c>
      <c r="G3938" s="29" t="s">
        <v>3276</v>
      </c>
      <c r="H3938" s="29" t="s">
        <v>3395</v>
      </c>
      <c r="I3938" s="26">
        <v>117</v>
      </c>
      <c r="J3938" s="26">
        <v>132</v>
      </c>
      <c r="K3938" s="26">
        <v>0</v>
      </c>
      <c r="L3938" s="26">
        <v>17</v>
      </c>
      <c r="M3938" s="26">
        <v>249</v>
      </c>
      <c r="N3938" s="26">
        <v>407</v>
      </c>
      <c r="O3938" s="49">
        <v>1.635</v>
      </c>
    </row>
    <row r="3939" spans="1:15" ht="15" customHeight="1" x14ac:dyDescent="0.25">
      <c r="A3939" s="17" t="str">
        <f>IFERROR(VLOOKUP($F3939,'Location List'!$A$2:$T$644,20,FALSE),"")</f>
        <v>Bill Eich</v>
      </c>
      <c r="B3939" s="17" t="str">
        <f>IFERROR(VLOOKUP($F3939,'Location List'!$A$2:$T$644,19,FALSE),"")</f>
        <v>David Garcia</v>
      </c>
      <c r="C3939" s="17" t="str">
        <f>IFERROR(VLOOKUP($F3939,'Location List'!$A$2:$T$644,18,FALSE),"")</f>
        <v>Mike Stuckey</v>
      </c>
      <c r="D3939" s="17" t="str">
        <f>IFERROR(VLOOKUP($F3939,'Location List'!$A$2:$T$644,9,FALSE),"")</f>
        <v>ERIC BARGAS</v>
      </c>
      <c r="E3939" s="17" t="str">
        <f>IFERROR(VLOOKUP($F3939,'Location List'!$A$2:$T$644,2,FALSE),"")</f>
        <v>NORMAN</v>
      </c>
      <c r="F3939" s="26">
        <v>893</v>
      </c>
      <c r="G3939" s="29" t="s">
        <v>3276</v>
      </c>
      <c r="H3939" s="29" t="s">
        <v>3510</v>
      </c>
      <c r="I3939" s="26">
        <v>123</v>
      </c>
      <c r="J3939" s="26">
        <v>89</v>
      </c>
      <c r="K3939" s="26">
        <v>0</v>
      </c>
      <c r="L3939" s="26">
        <v>16</v>
      </c>
      <c r="M3939" s="26">
        <v>212</v>
      </c>
      <c r="N3939" s="26">
        <v>360</v>
      </c>
      <c r="O3939" s="49">
        <v>1.698</v>
      </c>
    </row>
    <row r="3940" spans="1:15" ht="15" customHeight="1" x14ac:dyDescent="0.25">
      <c r="A3940" s="17" t="str">
        <f>IFERROR(VLOOKUP($F3940,'Location List'!$A$2:$T$644,20,FALSE),"")</f>
        <v>Bill Eich</v>
      </c>
      <c r="B3940" s="17" t="str">
        <f>IFERROR(VLOOKUP($F3940,'Location List'!$A$2:$T$644,19,FALSE),"")</f>
        <v>David Garcia</v>
      </c>
      <c r="C3940" s="17" t="str">
        <f>IFERROR(VLOOKUP($F3940,'Location List'!$A$2:$T$644,18,FALSE),"")</f>
        <v>Mike Stuckey</v>
      </c>
      <c r="D3940" s="17" t="str">
        <f>IFERROR(VLOOKUP($F3940,'Location List'!$A$2:$T$644,9,FALSE),"")</f>
        <v>ERIC BARGAS</v>
      </c>
      <c r="E3940" s="17" t="str">
        <f>IFERROR(VLOOKUP($F3940,'Location List'!$A$2:$T$644,2,FALSE),"")</f>
        <v>NORMAN</v>
      </c>
      <c r="F3940" s="26">
        <v>893</v>
      </c>
      <c r="G3940" s="29" t="s">
        <v>3278</v>
      </c>
      <c r="H3940" s="29" t="s">
        <v>3547</v>
      </c>
      <c r="I3940" s="26">
        <v>121</v>
      </c>
      <c r="J3940" s="26">
        <v>144</v>
      </c>
      <c r="K3940" s="26">
        <v>0</v>
      </c>
      <c r="L3940" s="26">
        <v>16</v>
      </c>
      <c r="M3940" s="26">
        <v>265</v>
      </c>
      <c r="N3940" s="26">
        <v>435</v>
      </c>
      <c r="O3940" s="49">
        <v>1.6419999999999999</v>
      </c>
    </row>
    <row r="3941" spans="1:15" ht="15" customHeight="1" x14ac:dyDescent="0.25">
      <c r="A3941" s="17" t="str">
        <f>IFERROR(VLOOKUP($F3941,'Location List'!$A$2:$T$644,20,FALSE),"")</f>
        <v>Bill Eich</v>
      </c>
      <c r="B3941" s="17" t="str">
        <f>IFERROR(VLOOKUP($F3941,'Location List'!$A$2:$T$644,19,FALSE),"")</f>
        <v>David Garcia</v>
      </c>
      <c r="C3941" s="17" t="str">
        <f>IFERROR(VLOOKUP($F3941,'Location List'!$A$2:$T$644,18,FALSE),"")</f>
        <v>Mike Stuckey</v>
      </c>
      <c r="D3941" s="17" t="str">
        <f>IFERROR(VLOOKUP($F3941,'Location List'!$A$2:$T$644,9,FALSE),"")</f>
        <v>ERIC BARGAS</v>
      </c>
      <c r="E3941" s="17" t="str">
        <f>IFERROR(VLOOKUP($F3941,'Location List'!$A$2:$T$644,2,FALSE),"")</f>
        <v>NORMAN</v>
      </c>
      <c r="F3941" s="26">
        <v>893</v>
      </c>
      <c r="G3941" s="29" t="s">
        <v>3278</v>
      </c>
      <c r="H3941" s="29" t="s">
        <v>3505</v>
      </c>
      <c r="I3941" s="26">
        <v>230</v>
      </c>
      <c r="J3941" s="26">
        <v>336</v>
      </c>
      <c r="K3941" s="26">
        <v>0</v>
      </c>
      <c r="L3941" s="26">
        <v>18</v>
      </c>
      <c r="M3941" s="26">
        <v>566</v>
      </c>
      <c r="N3941" s="26">
        <v>1075</v>
      </c>
      <c r="O3941" s="49">
        <v>1.899</v>
      </c>
    </row>
    <row r="3942" spans="1:15" ht="15" customHeight="1" x14ac:dyDescent="0.25">
      <c r="A3942" s="17" t="str">
        <f>IFERROR(VLOOKUP($F3942,'Location List'!$A$2:$T$644,20,FALSE),"")</f>
        <v>Bill Eich</v>
      </c>
      <c r="B3942" s="17" t="str">
        <f>IFERROR(VLOOKUP($F3942,'Location List'!$A$2:$T$644,19,FALSE),"")</f>
        <v>David Garcia</v>
      </c>
      <c r="C3942" s="17" t="str">
        <f>IFERROR(VLOOKUP($F3942,'Location List'!$A$2:$T$644,18,FALSE),"")</f>
        <v>Brian Setzer</v>
      </c>
      <c r="D3942" s="17" t="str">
        <f>IFERROR(VLOOKUP($F3942,'Location List'!$A$2:$T$644,9,FALSE),"")</f>
        <v>TODD BELL</v>
      </c>
      <c r="E3942" s="17" t="str">
        <f>IFERROR(VLOOKUP($F3942,'Location List'!$A$2:$T$644,2,FALSE),"")</f>
        <v>FAIRVIEW HTS</v>
      </c>
      <c r="F3942" s="26">
        <v>916</v>
      </c>
      <c r="G3942" s="29" t="s">
        <v>3605</v>
      </c>
      <c r="H3942" s="29" t="s">
        <v>3430</v>
      </c>
      <c r="I3942" s="26">
        <v>292</v>
      </c>
      <c r="J3942" s="26">
        <v>273</v>
      </c>
      <c r="K3942" s="26">
        <v>0</v>
      </c>
      <c r="L3942" s="26">
        <v>17</v>
      </c>
      <c r="M3942" s="26">
        <v>565</v>
      </c>
      <c r="N3942" s="26">
        <v>1030</v>
      </c>
      <c r="O3942" s="49">
        <v>1.823</v>
      </c>
    </row>
    <row r="3943" spans="1:15" ht="15" customHeight="1" x14ac:dyDescent="0.25">
      <c r="A3943" s="17" t="str">
        <f>IFERROR(VLOOKUP($F3943,'Location List'!$A$2:$T$644,20,FALSE),"")</f>
        <v>Bill Eich</v>
      </c>
      <c r="B3943" s="17" t="str">
        <f>IFERROR(VLOOKUP($F3943,'Location List'!$A$2:$T$644,19,FALSE),"")</f>
        <v>David Garcia</v>
      </c>
      <c r="C3943" s="17" t="str">
        <f>IFERROR(VLOOKUP($F3943,'Location List'!$A$2:$T$644,18,FALSE),"")</f>
        <v>Brian Setzer</v>
      </c>
      <c r="D3943" s="17" t="str">
        <f>IFERROR(VLOOKUP($F3943,'Location List'!$A$2:$T$644,9,FALSE),"")</f>
        <v>TODD BELL</v>
      </c>
      <c r="E3943" s="17" t="str">
        <f>IFERROR(VLOOKUP($F3943,'Location List'!$A$2:$T$644,2,FALSE),"")</f>
        <v>FAIRVIEW HTS</v>
      </c>
      <c r="F3943" s="26">
        <v>916</v>
      </c>
      <c r="G3943" s="29" t="s">
        <v>3605</v>
      </c>
      <c r="H3943" s="29" t="s">
        <v>3307</v>
      </c>
      <c r="I3943" s="26">
        <v>321</v>
      </c>
      <c r="J3943" s="26">
        <v>231</v>
      </c>
      <c r="K3943" s="26">
        <v>0</v>
      </c>
      <c r="L3943" s="26">
        <v>18</v>
      </c>
      <c r="M3943" s="26">
        <v>552</v>
      </c>
      <c r="N3943" s="26">
        <v>488</v>
      </c>
      <c r="O3943" s="49">
        <v>0.88400000000000001</v>
      </c>
    </row>
    <row r="3944" spans="1:15" ht="15" customHeight="1" x14ac:dyDescent="0.25">
      <c r="A3944" s="17" t="str">
        <f>IFERROR(VLOOKUP($F3944,'Location List'!$A$2:$T$644,20,FALSE),"")</f>
        <v>Bill Eich</v>
      </c>
      <c r="B3944" s="17" t="str">
        <f>IFERROR(VLOOKUP($F3944,'Location List'!$A$2:$T$644,19,FALSE),"")</f>
        <v>David Garcia</v>
      </c>
      <c r="C3944" s="17" t="str">
        <f>IFERROR(VLOOKUP($F3944,'Location List'!$A$2:$T$644,18,FALSE),"")</f>
        <v>Brian Setzer</v>
      </c>
      <c r="D3944" s="17" t="str">
        <f>IFERROR(VLOOKUP($F3944,'Location List'!$A$2:$T$644,9,FALSE),"")</f>
        <v>TODD BELL</v>
      </c>
      <c r="E3944" s="17" t="str">
        <f>IFERROR(VLOOKUP($F3944,'Location List'!$A$2:$T$644,2,FALSE),"")</f>
        <v>FAIRVIEW HTS</v>
      </c>
      <c r="F3944" s="26">
        <v>916</v>
      </c>
      <c r="G3944" s="29" t="s">
        <v>3328</v>
      </c>
      <c r="H3944" s="29" t="s">
        <v>3628</v>
      </c>
      <c r="I3944" s="26">
        <v>249</v>
      </c>
      <c r="J3944" s="26">
        <v>107</v>
      </c>
      <c r="K3944" s="26">
        <v>0</v>
      </c>
      <c r="L3944" s="26">
        <v>13</v>
      </c>
      <c r="M3944" s="26">
        <v>356</v>
      </c>
      <c r="N3944" s="26">
        <v>529</v>
      </c>
      <c r="O3944" s="49">
        <v>1.486</v>
      </c>
    </row>
    <row r="3945" spans="1:15" ht="15" customHeight="1" x14ac:dyDescent="0.25">
      <c r="A3945" s="17" t="str">
        <f>IFERROR(VLOOKUP($F3945,'Location List'!$A$2:$T$644,20,FALSE),"")</f>
        <v>Bill Eich</v>
      </c>
      <c r="B3945" s="17" t="str">
        <f>IFERROR(VLOOKUP($F3945,'Location List'!$A$2:$T$644,19,FALSE),"")</f>
        <v>David Garcia</v>
      </c>
      <c r="C3945" s="17" t="str">
        <f>IFERROR(VLOOKUP($F3945,'Location List'!$A$2:$T$644,18,FALSE),"")</f>
        <v>Brian Setzer</v>
      </c>
      <c r="D3945" s="17" t="str">
        <f>IFERROR(VLOOKUP($F3945,'Location List'!$A$2:$T$644,9,FALSE),"")</f>
        <v>TODD BELL</v>
      </c>
      <c r="E3945" s="17" t="str">
        <f>IFERROR(VLOOKUP($F3945,'Location List'!$A$2:$T$644,2,FALSE),"")</f>
        <v>FAIRVIEW HTS</v>
      </c>
      <c r="F3945" s="26">
        <v>916</v>
      </c>
      <c r="G3945" s="29" t="s">
        <v>3328</v>
      </c>
      <c r="H3945" s="29" t="s">
        <v>3353</v>
      </c>
      <c r="I3945" s="26">
        <v>158</v>
      </c>
      <c r="J3945" s="26">
        <v>69</v>
      </c>
      <c r="K3945" s="26">
        <v>0</v>
      </c>
      <c r="L3945" s="26">
        <v>14</v>
      </c>
      <c r="M3945" s="26">
        <v>227</v>
      </c>
      <c r="N3945" s="26">
        <v>384</v>
      </c>
      <c r="O3945" s="49">
        <v>1.6919999999999999</v>
      </c>
    </row>
    <row r="3946" spans="1:15" ht="15" customHeight="1" x14ac:dyDescent="0.25">
      <c r="A3946" s="17" t="str">
        <f>IFERROR(VLOOKUP($F3946,'Location List'!$A$2:$T$644,20,FALSE),"")</f>
        <v>Bill Eich</v>
      </c>
      <c r="B3946" s="17" t="str">
        <f>IFERROR(VLOOKUP($F3946,'Location List'!$A$2:$T$644,19,FALSE),"")</f>
        <v>David Garcia</v>
      </c>
      <c r="C3946" s="17" t="str">
        <f>IFERROR(VLOOKUP($F3946,'Location List'!$A$2:$T$644,18,FALSE),"")</f>
        <v>Brian Setzer</v>
      </c>
      <c r="D3946" s="17" t="str">
        <f>IFERROR(VLOOKUP($F3946,'Location List'!$A$2:$T$644,9,FALSE),"")</f>
        <v>TODD BELL</v>
      </c>
      <c r="E3946" s="17" t="str">
        <f>IFERROR(VLOOKUP($F3946,'Location List'!$A$2:$T$644,2,FALSE),"")</f>
        <v>FAIRVIEW HTS</v>
      </c>
      <c r="F3946" s="26">
        <v>916</v>
      </c>
      <c r="G3946" s="29" t="s">
        <v>3328</v>
      </c>
      <c r="H3946" s="29" t="s">
        <v>3450</v>
      </c>
      <c r="I3946" s="26">
        <v>187</v>
      </c>
      <c r="J3946" s="26">
        <v>67</v>
      </c>
      <c r="K3946" s="26">
        <v>0</v>
      </c>
      <c r="L3946" s="26">
        <v>14</v>
      </c>
      <c r="M3946" s="26">
        <v>254</v>
      </c>
      <c r="N3946" s="26">
        <v>395</v>
      </c>
      <c r="O3946" s="49">
        <v>1.5549999999999999</v>
      </c>
    </row>
    <row r="3947" spans="1:15" ht="15" customHeight="1" x14ac:dyDescent="0.25">
      <c r="A3947" s="17" t="str">
        <f>IFERROR(VLOOKUP($F3947,'Location List'!$A$2:$T$644,20,FALSE),"")</f>
        <v>Bill Eich</v>
      </c>
      <c r="B3947" s="17" t="str">
        <f>IFERROR(VLOOKUP($F3947,'Location List'!$A$2:$T$644,19,FALSE),"")</f>
        <v>David Garcia</v>
      </c>
      <c r="C3947" s="17" t="str">
        <f>IFERROR(VLOOKUP($F3947,'Location List'!$A$2:$T$644,18,FALSE),"")</f>
        <v>Brian Setzer</v>
      </c>
      <c r="D3947" s="17" t="str">
        <f>IFERROR(VLOOKUP($F3947,'Location List'!$A$2:$T$644,9,FALSE),"")</f>
        <v>TODD BELL</v>
      </c>
      <c r="E3947" s="17" t="str">
        <f>IFERROR(VLOOKUP($F3947,'Location List'!$A$2:$T$644,2,FALSE),"")</f>
        <v>FAIRVIEW HTS</v>
      </c>
      <c r="F3947" s="26">
        <v>916</v>
      </c>
      <c r="G3947" s="29" t="s">
        <v>3328</v>
      </c>
      <c r="H3947" s="29" t="s">
        <v>3578</v>
      </c>
      <c r="I3947" s="26">
        <v>204</v>
      </c>
      <c r="J3947" s="26">
        <v>68</v>
      </c>
      <c r="K3947" s="26">
        <v>0</v>
      </c>
      <c r="L3947" s="26">
        <v>14</v>
      </c>
      <c r="M3947" s="26">
        <v>272</v>
      </c>
      <c r="N3947" s="26">
        <v>447</v>
      </c>
      <c r="O3947" s="49">
        <v>1.643</v>
      </c>
    </row>
    <row r="3948" spans="1:15" ht="15" customHeight="1" x14ac:dyDescent="0.25">
      <c r="A3948" s="17" t="str">
        <f>IFERROR(VLOOKUP($F3948,'Location List'!$A$2:$T$644,20,FALSE),"")</f>
        <v>Bill Eich</v>
      </c>
      <c r="B3948" s="17" t="str">
        <f>IFERROR(VLOOKUP($F3948,'Location List'!$A$2:$T$644,19,FALSE),"")</f>
        <v>David Garcia</v>
      </c>
      <c r="C3948" s="17" t="str">
        <f>IFERROR(VLOOKUP($F3948,'Location List'!$A$2:$T$644,18,FALSE),"")</f>
        <v>Brian Setzer</v>
      </c>
      <c r="D3948" s="17" t="str">
        <f>IFERROR(VLOOKUP($F3948,'Location List'!$A$2:$T$644,9,FALSE),"")</f>
        <v>TODD BELL</v>
      </c>
      <c r="E3948" s="17" t="str">
        <f>IFERROR(VLOOKUP($F3948,'Location List'!$A$2:$T$644,2,FALSE),"")</f>
        <v>FAIRVIEW HTS</v>
      </c>
      <c r="F3948" s="26">
        <v>916</v>
      </c>
      <c r="G3948" s="29" t="s">
        <v>3272</v>
      </c>
      <c r="H3948" s="29" t="s">
        <v>3406</v>
      </c>
      <c r="I3948" s="26">
        <v>142</v>
      </c>
      <c r="J3948" s="26">
        <v>131</v>
      </c>
      <c r="K3948" s="26">
        <v>0</v>
      </c>
      <c r="L3948" s="26">
        <v>14</v>
      </c>
      <c r="M3948" s="26">
        <v>273</v>
      </c>
      <c r="N3948" s="26">
        <v>1768</v>
      </c>
      <c r="O3948" s="49">
        <v>6.476</v>
      </c>
    </row>
    <row r="3949" spans="1:15" ht="15" customHeight="1" x14ac:dyDescent="0.25">
      <c r="A3949" s="17" t="str">
        <f>IFERROR(VLOOKUP($F3949,'Location List'!$A$2:$T$644,20,FALSE),"")</f>
        <v>Bill Eich</v>
      </c>
      <c r="B3949" s="17" t="str">
        <f>IFERROR(VLOOKUP($F3949,'Location List'!$A$2:$T$644,19,FALSE),"")</f>
        <v>David Garcia</v>
      </c>
      <c r="C3949" s="17" t="str">
        <f>IFERROR(VLOOKUP($F3949,'Location List'!$A$2:$T$644,18,FALSE),"")</f>
        <v>Brian Setzer</v>
      </c>
      <c r="D3949" s="17" t="str">
        <f>IFERROR(VLOOKUP($F3949,'Location List'!$A$2:$T$644,9,FALSE),"")</f>
        <v>TODD BELL</v>
      </c>
      <c r="E3949" s="17" t="str">
        <f>IFERROR(VLOOKUP($F3949,'Location List'!$A$2:$T$644,2,FALSE),"")</f>
        <v>FAIRVIEW HTS</v>
      </c>
      <c r="F3949" s="26">
        <v>916</v>
      </c>
      <c r="G3949" s="29" t="s">
        <v>3278</v>
      </c>
      <c r="H3949" s="29" t="s">
        <v>3396</v>
      </c>
      <c r="I3949" s="26">
        <v>1040</v>
      </c>
      <c r="J3949" s="26">
        <v>585</v>
      </c>
      <c r="K3949" s="26">
        <v>0</v>
      </c>
      <c r="L3949" s="26">
        <v>17</v>
      </c>
      <c r="M3949" s="26">
        <v>1625</v>
      </c>
      <c r="N3949" s="26">
        <v>2219</v>
      </c>
      <c r="O3949" s="49">
        <v>1.3660000000000001</v>
      </c>
    </row>
    <row r="3950" spans="1:15" ht="15" customHeight="1" x14ac:dyDescent="0.25">
      <c r="A3950" s="17" t="str">
        <f>IFERROR(VLOOKUP($F3950,'Location List'!$A$2:$T$644,20,FALSE),"")</f>
        <v>Bill Eich</v>
      </c>
      <c r="B3950" s="17" t="str">
        <f>IFERROR(VLOOKUP($F3950,'Location List'!$A$2:$T$644,19,FALSE),"")</f>
        <v>David Garcia</v>
      </c>
      <c r="C3950" s="17" t="str">
        <f>IFERROR(VLOOKUP($F3950,'Location List'!$A$2:$T$644,18,FALSE),"")</f>
        <v>Brian Setzer</v>
      </c>
      <c r="D3950" s="17" t="str">
        <f>IFERROR(VLOOKUP($F3950,'Location List'!$A$2:$T$644,9,FALSE),"")</f>
        <v>TODD BELL</v>
      </c>
      <c r="E3950" s="17" t="str">
        <f>IFERROR(VLOOKUP($F3950,'Location List'!$A$2:$T$644,2,FALSE),"")</f>
        <v>FAIRVIEW HTS</v>
      </c>
      <c r="F3950" s="26">
        <v>916</v>
      </c>
      <c r="G3950" s="29" t="s">
        <v>3278</v>
      </c>
      <c r="H3950" s="29" t="s">
        <v>3431</v>
      </c>
      <c r="I3950" s="26">
        <v>66</v>
      </c>
      <c r="J3950" s="26">
        <v>69</v>
      </c>
      <c r="K3950" s="26">
        <v>0</v>
      </c>
      <c r="L3950" s="26">
        <v>20</v>
      </c>
      <c r="M3950" s="26">
        <v>135</v>
      </c>
      <c r="N3950" s="26">
        <v>169</v>
      </c>
      <c r="O3950" s="49">
        <v>1.252</v>
      </c>
    </row>
    <row r="3951" spans="1:15" ht="15" customHeight="1" x14ac:dyDescent="0.25">
      <c r="A3951" s="17" t="str">
        <f>IFERROR(VLOOKUP($F3951,'Location List'!$A$2:$T$644,20,FALSE),"")</f>
        <v>Bill Eich</v>
      </c>
      <c r="B3951" s="17" t="str">
        <f>IFERROR(VLOOKUP($F3951,'Location List'!$A$2:$T$644,19,FALSE),"")</f>
        <v>David Garcia</v>
      </c>
      <c r="C3951" s="17" t="str">
        <f>IFERROR(VLOOKUP($F3951,'Location List'!$A$2:$T$644,18,FALSE),"")</f>
        <v>Brian Setzer</v>
      </c>
      <c r="D3951" s="17" t="str">
        <f>IFERROR(VLOOKUP($F3951,'Location List'!$A$2:$T$644,9,FALSE),"")</f>
        <v>TODD BELL</v>
      </c>
      <c r="E3951" s="17" t="str">
        <f>IFERROR(VLOOKUP($F3951,'Location List'!$A$2:$T$644,2,FALSE),"")</f>
        <v>FAIRVIEW HTS</v>
      </c>
      <c r="F3951" s="26">
        <v>916</v>
      </c>
      <c r="G3951" s="29" t="s">
        <v>3278</v>
      </c>
      <c r="H3951" s="29" t="s">
        <v>3562</v>
      </c>
      <c r="I3951" s="26">
        <v>110</v>
      </c>
      <c r="J3951" s="26">
        <v>83</v>
      </c>
      <c r="K3951" s="26">
        <v>0</v>
      </c>
      <c r="L3951" s="26">
        <v>14</v>
      </c>
      <c r="M3951" s="26">
        <v>193</v>
      </c>
      <c r="N3951" s="26">
        <v>100</v>
      </c>
      <c r="O3951" s="49">
        <v>0.51800000000000002</v>
      </c>
    </row>
    <row r="3952" spans="1:15" ht="15" customHeight="1" x14ac:dyDescent="0.25">
      <c r="A3952" s="17" t="str">
        <f>IFERROR(VLOOKUP($F3952,'Location List'!$A$2:$T$644,20,FALSE),"")</f>
        <v>Bill Eich</v>
      </c>
      <c r="B3952" s="17" t="str">
        <f>IFERROR(VLOOKUP($F3952,'Location List'!$A$2:$T$644,19,FALSE),"")</f>
        <v>David Garcia</v>
      </c>
      <c r="C3952" s="17" t="str">
        <f>IFERROR(VLOOKUP($F3952,'Location List'!$A$2:$T$644,18,FALSE),"")</f>
        <v>Brian Setzer</v>
      </c>
      <c r="D3952" s="17" t="str">
        <f>IFERROR(VLOOKUP($F3952,'Location List'!$A$2:$T$644,9,FALSE),"")</f>
        <v>TODD BELL</v>
      </c>
      <c r="E3952" s="17" t="str">
        <f>IFERROR(VLOOKUP($F3952,'Location List'!$A$2:$T$644,2,FALSE),"")</f>
        <v>FAIRVIEW HTS</v>
      </c>
      <c r="F3952" s="26">
        <v>916</v>
      </c>
      <c r="G3952" s="29" t="s">
        <v>3278</v>
      </c>
      <c r="H3952" s="29" t="s">
        <v>3669</v>
      </c>
      <c r="I3952" s="26">
        <v>74</v>
      </c>
      <c r="J3952" s="26">
        <v>64</v>
      </c>
      <c r="K3952" s="26">
        <v>0</v>
      </c>
      <c r="L3952" s="26">
        <v>16</v>
      </c>
      <c r="M3952" s="26">
        <v>138</v>
      </c>
      <c r="N3952" s="26">
        <v>84</v>
      </c>
      <c r="O3952" s="49">
        <v>0.60899999999999999</v>
      </c>
    </row>
    <row r="3953" spans="1:15" ht="15" customHeight="1" x14ac:dyDescent="0.25">
      <c r="A3953" s="17" t="str">
        <f>IFERROR(VLOOKUP($F3953,'Location List'!$A$2:$T$644,20,FALSE),"")</f>
        <v>Bill Eich</v>
      </c>
      <c r="B3953" s="17" t="str">
        <f>IFERROR(VLOOKUP($F3953,'Location List'!$A$2:$T$644,19,FALSE),"")</f>
        <v>David Garcia</v>
      </c>
      <c r="C3953" s="17" t="str">
        <f>IFERROR(VLOOKUP($F3953,'Location List'!$A$2:$T$644,18,FALSE),"")</f>
        <v>Brian Setzer</v>
      </c>
      <c r="D3953" s="17" t="str">
        <f>IFERROR(VLOOKUP($F3953,'Location List'!$A$2:$T$644,9,FALSE),"")</f>
        <v>TODD BELL</v>
      </c>
      <c r="E3953" s="17" t="str">
        <f>IFERROR(VLOOKUP($F3953,'Location List'!$A$2:$T$644,2,FALSE),"")</f>
        <v>FAIRVIEW HTS</v>
      </c>
      <c r="F3953" s="26">
        <v>916</v>
      </c>
      <c r="G3953" s="29" t="s">
        <v>3278</v>
      </c>
      <c r="H3953" s="29" t="s">
        <v>3482</v>
      </c>
      <c r="I3953" s="26">
        <v>285</v>
      </c>
      <c r="J3953" s="26">
        <v>222</v>
      </c>
      <c r="K3953" s="26">
        <v>0</v>
      </c>
      <c r="L3953" s="26">
        <v>18</v>
      </c>
      <c r="M3953" s="26">
        <v>507</v>
      </c>
      <c r="N3953" s="26">
        <v>3404</v>
      </c>
      <c r="O3953" s="49">
        <v>6.7140000000000004</v>
      </c>
    </row>
    <row r="3954" spans="1:15" ht="15" customHeight="1" x14ac:dyDescent="0.25">
      <c r="A3954" s="17" t="str">
        <f>IFERROR(VLOOKUP($F3954,'Location List'!$A$2:$T$644,20,FALSE),"")</f>
        <v>Bill Eich</v>
      </c>
      <c r="B3954" s="17" t="str">
        <f>IFERROR(VLOOKUP($F3954,'Location List'!$A$2:$T$644,19,FALSE),"")</f>
        <v>David Garcia</v>
      </c>
      <c r="C3954" s="17" t="str">
        <f>IFERROR(VLOOKUP($F3954,'Location List'!$A$2:$T$644,18,FALSE),"")</f>
        <v>Brian Setzer</v>
      </c>
      <c r="D3954" s="17" t="str">
        <f>IFERROR(VLOOKUP($F3954,'Location List'!$A$2:$T$644,9,FALSE),"")</f>
        <v>TODD BELL</v>
      </c>
      <c r="E3954" s="17" t="str">
        <f>IFERROR(VLOOKUP($F3954,'Location List'!$A$2:$T$644,2,FALSE),"")</f>
        <v>FAIRVIEW HTS</v>
      </c>
      <c r="F3954" s="26">
        <v>916</v>
      </c>
      <c r="G3954" s="29" t="s">
        <v>3278</v>
      </c>
      <c r="H3954" s="29" t="s">
        <v>3317</v>
      </c>
      <c r="I3954" s="26">
        <v>166</v>
      </c>
      <c r="J3954" s="26">
        <v>166</v>
      </c>
      <c r="K3954" s="26">
        <v>0</v>
      </c>
      <c r="L3954" s="26">
        <v>15</v>
      </c>
      <c r="M3954" s="26">
        <v>332</v>
      </c>
      <c r="N3954" s="26">
        <v>0</v>
      </c>
      <c r="O3954" s="49">
        <v>0</v>
      </c>
    </row>
    <row r="3955" spans="1:15" ht="15" customHeight="1" x14ac:dyDescent="0.25">
      <c r="A3955" s="17" t="str">
        <f>IFERROR(VLOOKUP($F3955,'Location List'!$A$2:$T$644,20,FALSE),"")</f>
        <v>Bill Eich</v>
      </c>
      <c r="B3955" s="17" t="str">
        <f>IFERROR(VLOOKUP($F3955,'Location List'!$A$2:$T$644,19,FALSE),"")</f>
        <v>David Garcia</v>
      </c>
      <c r="C3955" s="17" t="str">
        <f>IFERROR(VLOOKUP($F3955,'Location List'!$A$2:$T$644,18,FALSE),"")</f>
        <v>Brian Setzer</v>
      </c>
      <c r="D3955" s="17" t="str">
        <f>IFERROR(VLOOKUP($F3955,'Location List'!$A$2:$T$644,9,FALSE),"")</f>
        <v>TODD BELL</v>
      </c>
      <c r="E3955" s="17" t="str">
        <f>IFERROR(VLOOKUP($F3955,'Location List'!$A$2:$T$644,2,FALSE),"")</f>
        <v>FAIRVIEW HTS</v>
      </c>
      <c r="F3955" s="26">
        <v>916</v>
      </c>
      <c r="G3955" s="29" t="s">
        <v>3278</v>
      </c>
      <c r="H3955" s="29" t="s">
        <v>3519</v>
      </c>
      <c r="I3955" s="26">
        <v>159</v>
      </c>
      <c r="J3955" s="26">
        <v>141</v>
      </c>
      <c r="K3955" s="26">
        <v>0</v>
      </c>
      <c r="L3955" s="26">
        <v>16</v>
      </c>
      <c r="M3955" s="26">
        <v>300</v>
      </c>
      <c r="N3955" s="26">
        <v>522</v>
      </c>
      <c r="O3955" s="49">
        <v>1.74</v>
      </c>
    </row>
    <row r="3956" spans="1:15" ht="15" customHeight="1" x14ac:dyDescent="0.25">
      <c r="A3956" s="17" t="str">
        <f>IFERROR(VLOOKUP($F3956,'Location List'!$A$2:$T$644,20,FALSE),"")</f>
        <v>Bill Eich</v>
      </c>
      <c r="B3956" s="17" t="str">
        <f>IFERROR(VLOOKUP($F3956,'Location List'!$A$2:$T$644,19,FALSE),"")</f>
        <v>David Garcia</v>
      </c>
      <c r="C3956" s="17" t="str">
        <f>IFERROR(VLOOKUP($F3956,'Location List'!$A$2:$T$644,18,FALSE),"")</f>
        <v>Brian Setzer</v>
      </c>
      <c r="D3956" s="17" t="str">
        <f>IFERROR(VLOOKUP($F3956,'Location List'!$A$2:$T$644,9,FALSE),"")</f>
        <v>TODD BELL</v>
      </c>
      <c r="E3956" s="17" t="str">
        <f>IFERROR(VLOOKUP($F3956,'Location List'!$A$2:$T$644,2,FALSE),"")</f>
        <v>FAIRVIEW HTS</v>
      </c>
      <c r="F3956" s="26">
        <v>916</v>
      </c>
      <c r="G3956" s="29" t="s">
        <v>3278</v>
      </c>
      <c r="H3956" s="29" t="s">
        <v>3530</v>
      </c>
      <c r="I3956" s="26">
        <v>133</v>
      </c>
      <c r="J3956" s="26">
        <v>106</v>
      </c>
      <c r="K3956" s="26">
        <v>0</v>
      </c>
      <c r="L3956" s="26">
        <v>17</v>
      </c>
      <c r="M3956" s="26">
        <v>239</v>
      </c>
      <c r="N3956" s="26">
        <v>260</v>
      </c>
      <c r="O3956" s="49">
        <v>1.0880000000000001</v>
      </c>
    </row>
    <row r="3957" spans="1:15" ht="15" customHeight="1" x14ac:dyDescent="0.25">
      <c r="A3957" s="17" t="str">
        <f>IFERROR(VLOOKUP($F3957,'Location List'!$A$2:$T$644,20,FALSE),"")</f>
        <v>Bill Eich</v>
      </c>
      <c r="B3957" s="17" t="str">
        <f>IFERROR(VLOOKUP($F3957,'Location List'!$A$2:$T$644,19,FALSE),"")</f>
        <v>David Garcia</v>
      </c>
      <c r="C3957" s="17" t="str">
        <f>IFERROR(VLOOKUP($F3957,'Location List'!$A$2:$T$644,18,FALSE),"")</f>
        <v>Mike Kralick</v>
      </c>
      <c r="D3957" s="17" t="str">
        <f>IFERROR(VLOOKUP($F3957,'Location List'!$A$2:$T$644,9,FALSE),"")</f>
        <v>KELLI KASPER</v>
      </c>
      <c r="E3957" s="17" t="str">
        <f>IFERROR(VLOOKUP($F3957,'Location List'!$A$2:$T$644,2,FALSE),"")</f>
        <v>MIDLAND</v>
      </c>
      <c r="F3957" s="26">
        <v>928</v>
      </c>
      <c r="G3957" s="29" t="s">
        <v>3272</v>
      </c>
      <c r="H3957" s="29" t="s">
        <v>3397</v>
      </c>
      <c r="I3957" s="26">
        <v>93</v>
      </c>
      <c r="J3957" s="26">
        <v>278</v>
      </c>
      <c r="K3957" s="26">
        <v>0</v>
      </c>
      <c r="L3957" s="26">
        <v>16</v>
      </c>
      <c r="M3957" s="26">
        <v>371</v>
      </c>
      <c r="N3957" s="26">
        <v>2447</v>
      </c>
      <c r="O3957" s="49">
        <v>6.5960000000000001</v>
      </c>
    </row>
    <row r="3958" spans="1:15" ht="15" customHeight="1" x14ac:dyDescent="0.25">
      <c r="A3958" s="17" t="str">
        <f>IFERROR(VLOOKUP($F3958,'Location List'!$A$2:$T$644,20,FALSE),"")</f>
        <v>Bill Eich</v>
      </c>
      <c r="B3958" s="17" t="str">
        <f>IFERROR(VLOOKUP($F3958,'Location List'!$A$2:$T$644,19,FALSE),"")</f>
        <v>David Garcia</v>
      </c>
      <c r="C3958" s="17" t="str">
        <f>IFERROR(VLOOKUP($F3958,'Location List'!$A$2:$T$644,18,FALSE),"")</f>
        <v>Mike Kralick</v>
      </c>
      <c r="D3958" s="17" t="str">
        <f>IFERROR(VLOOKUP($F3958,'Location List'!$A$2:$T$644,9,FALSE),"")</f>
        <v>KELLI KASPER</v>
      </c>
      <c r="E3958" s="17" t="str">
        <f>IFERROR(VLOOKUP($F3958,'Location List'!$A$2:$T$644,2,FALSE),"")</f>
        <v>MIDLAND</v>
      </c>
      <c r="F3958" s="26">
        <v>928</v>
      </c>
      <c r="G3958" s="29" t="s">
        <v>3272</v>
      </c>
      <c r="H3958" s="29" t="s">
        <v>3309</v>
      </c>
      <c r="I3958" s="26">
        <v>443</v>
      </c>
      <c r="J3958" s="26">
        <v>696</v>
      </c>
      <c r="K3958" s="26">
        <v>0</v>
      </c>
      <c r="L3958" s="26">
        <v>36</v>
      </c>
      <c r="M3958" s="26">
        <v>1139</v>
      </c>
      <c r="N3958" s="26">
        <v>19908</v>
      </c>
      <c r="O3958" s="49">
        <v>17.478000000000002</v>
      </c>
    </row>
    <row r="3959" spans="1:15" ht="15" customHeight="1" x14ac:dyDescent="0.25">
      <c r="A3959" s="17" t="str">
        <f>IFERROR(VLOOKUP($F3959,'Location List'!$A$2:$T$644,20,FALSE),"")</f>
        <v>Bill Eich</v>
      </c>
      <c r="B3959" s="17" t="str">
        <f>IFERROR(VLOOKUP($F3959,'Location List'!$A$2:$T$644,19,FALSE),"")</f>
        <v>David Garcia</v>
      </c>
      <c r="C3959" s="17" t="str">
        <f>IFERROR(VLOOKUP($F3959,'Location List'!$A$2:$T$644,18,FALSE),"")</f>
        <v>Mike Kralick</v>
      </c>
      <c r="D3959" s="17" t="str">
        <f>IFERROR(VLOOKUP($F3959,'Location List'!$A$2:$T$644,9,FALSE),"")</f>
        <v>KELLI KASPER</v>
      </c>
      <c r="E3959" s="17" t="str">
        <f>IFERROR(VLOOKUP($F3959,'Location List'!$A$2:$T$644,2,FALSE),"")</f>
        <v>MIDLAND</v>
      </c>
      <c r="F3959" s="26">
        <v>928</v>
      </c>
      <c r="G3959" s="29" t="s">
        <v>3276</v>
      </c>
      <c r="H3959" s="29" t="s">
        <v>3277</v>
      </c>
      <c r="I3959" s="26">
        <v>69</v>
      </c>
      <c r="J3959" s="26">
        <v>125</v>
      </c>
      <c r="K3959" s="26">
        <v>0</v>
      </c>
      <c r="L3959" s="26">
        <v>15</v>
      </c>
      <c r="M3959" s="26">
        <v>194</v>
      </c>
      <c r="N3959" s="26">
        <v>384</v>
      </c>
      <c r="O3959" s="49">
        <v>1.9790000000000001</v>
      </c>
    </row>
    <row r="3960" spans="1:15" ht="15" customHeight="1" x14ac:dyDescent="0.25">
      <c r="A3960" s="17" t="str">
        <f>IFERROR(VLOOKUP($F3960,'Location List'!$A$2:$T$644,20,FALSE),"")</f>
        <v>Bill Eich</v>
      </c>
      <c r="B3960" s="17" t="str">
        <f>IFERROR(VLOOKUP($F3960,'Location List'!$A$2:$T$644,19,FALSE),"")</f>
        <v>David Garcia</v>
      </c>
      <c r="C3960" s="17" t="str">
        <f>IFERROR(VLOOKUP($F3960,'Location List'!$A$2:$T$644,18,FALSE),"")</f>
        <v>Mike Kralick</v>
      </c>
      <c r="D3960" s="17" t="str">
        <f>IFERROR(VLOOKUP($F3960,'Location List'!$A$2:$T$644,9,FALSE),"")</f>
        <v>KELLI KASPER</v>
      </c>
      <c r="E3960" s="17" t="str">
        <f>IFERROR(VLOOKUP($F3960,'Location List'!$A$2:$T$644,2,FALSE),"")</f>
        <v>MIDLAND</v>
      </c>
      <c r="F3960" s="26">
        <v>928</v>
      </c>
      <c r="G3960" s="29" t="s">
        <v>3276</v>
      </c>
      <c r="H3960" s="29" t="s">
        <v>3320</v>
      </c>
      <c r="I3960" s="26">
        <v>68</v>
      </c>
      <c r="J3960" s="26">
        <v>106</v>
      </c>
      <c r="K3960" s="26">
        <v>0</v>
      </c>
      <c r="L3960" s="26">
        <v>15</v>
      </c>
      <c r="M3960" s="26">
        <v>174</v>
      </c>
      <c r="N3960" s="26">
        <v>346</v>
      </c>
      <c r="O3960" s="49">
        <v>1.9890000000000001</v>
      </c>
    </row>
    <row r="3961" spans="1:15" ht="15" customHeight="1" x14ac:dyDescent="0.25">
      <c r="A3961" s="17" t="str">
        <f>IFERROR(VLOOKUP($F3961,'Location List'!$A$2:$T$644,20,FALSE),"")</f>
        <v>Bill Eich</v>
      </c>
      <c r="B3961" s="17" t="str">
        <f>IFERROR(VLOOKUP($F3961,'Location List'!$A$2:$T$644,19,FALSE),"")</f>
        <v>David Garcia</v>
      </c>
      <c r="C3961" s="17" t="str">
        <f>IFERROR(VLOOKUP($F3961,'Location List'!$A$2:$T$644,18,FALSE),"")</f>
        <v>Mike Kralick</v>
      </c>
      <c r="D3961" s="17" t="str">
        <f>IFERROR(VLOOKUP($F3961,'Location List'!$A$2:$T$644,9,FALSE),"")</f>
        <v>KELLI KASPER</v>
      </c>
      <c r="E3961" s="17" t="str">
        <f>IFERROR(VLOOKUP($F3961,'Location List'!$A$2:$T$644,2,FALSE),"")</f>
        <v>MIDLAND</v>
      </c>
      <c r="F3961" s="26">
        <v>928</v>
      </c>
      <c r="G3961" s="29" t="s">
        <v>3278</v>
      </c>
      <c r="H3961" s="29" t="s">
        <v>3593</v>
      </c>
      <c r="I3961" s="26">
        <v>88</v>
      </c>
      <c r="J3961" s="26">
        <v>164</v>
      </c>
      <c r="K3961" s="26">
        <v>0</v>
      </c>
      <c r="L3961" s="26">
        <v>17</v>
      </c>
      <c r="M3961" s="26">
        <v>252</v>
      </c>
      <c r="N3961" s="26">
        <v>458</v>
      </c>
      <c r="O3961" s="49">
        <v>1.8169999999999999</v>
      </c>
    </row>
    <row r="3962" spans="1:15" ht="15" customHeight="1" x14ac:dyDescent="0.25">
      <c r="A3962" s="17" t="str">
        <f>IFERROR(VLOOKUP($F3962,'Location List'!$A$2:$T$644,20,FALSE),"")</f>
        <v>Bill Eich</v>
      </c>
      <c r="B3962" s="17" t="str">
        <f>IFERROR(VLOOKUP($F3962,'Location List'!$A$2:$T$644,19,FALSE),"")</f>
        <v>David Garcia</v>
      </c>
      <c r="C3962" s="17" t="str">
        <f>IFERROR(VLOOKUP($F3962,'Location List'!$A$2:$T$644,18,FALSE),"")</f>
        <v>Mike Kralick</v>
      </c>
      <c r="D3962" s="17" t="str">
        <f>IFERROR(VLOOKUP($F3962,'Location List'!$A$2:$T$644,9,FALSE),"")</f>
        <v>KELLI KASPER</v>
      </c>
      <c r="E3962" s="17" t="str">
        <f>IFERROR(VLOOKUP($F3962,'Location List'!$A$2:$T$644,2,FALSE),"")</f>
        <v>MIDLAND</v>
      </c>
      <c r="F3962" s="26">
        <v>928</v>
      </c>
      <c r="G3962" s="29" t="s">
        <v>3278</v>
      </c>
      <c r="H3962" s="29" t="s">
        <v>3324</v>
      </c>
      <c r="I3962" s="26">
        <v>79</v>
      </c>
      <c r="J3962" s="26">
        <v>168</v>
      </c>
      <c r="K3962" s="26">
        <v>0</v>
      </c>
      <c r="L3962" s="26">
        <v>16</v>
      </c>
      <c r="M3962" s="26">
        <v>247</v>
      </c>
      <c r="N3962" s="26">
        <v>2205</v>
      </c>
      <c r="O3962" s="49">
        <v>8.9269999999999996</v>
      </c>
    </row>
    <row r="3963" spans="1:15" ht="15" customHeight="1" x14ac:dyDescent="0.25">
      <c r="A3963" s="17" t="str">
        <f>IFERROR(VLOOKUP($F3963,'Location List'!$A$2:$T$644,20,FALSE),"")</f>
        <v>Bill Eich</v>
      </c>
      <c r="B3963" s="17" t="str">
        <f>IFERROR(VLOOKUP($F3963,'Location List'!$A$2:$T$644,19,FALSE),"")</f>
        <v>David Garcia</v>
      </c>
      <c r="C3963" s="17" t="str">
        <f>IFERROR(VLOOKUP($F3963,'Location List'!$A$2:$T$644,18,FALSE),"")</f>
        <v>Mike Kralick</v>
      </c>
      <c r="D3963" s="17" t="str">
        <f>IFERROR(VLOOKUP($F3963,'Location List'!$A$2:$T$644,9,FALSE),"")</f>
        <v>KELLI KASPER</v>
      </c>
      <c r="E3963" s="17" t="str">
        <f>IFERROR(VLOOKUP($F3963,'Location List'!$A$2:$T$644,2,FALSE),"")</f>
        <v>MIDLAND</v>
      </c>
      <c r="F3963" s="26">
        <v>928</v>
      </c>
      <c r="G3963" s="29" t="s">
        <v>3278</v>
      </c>
      <c r="H3963" s="29" t="s">
        <v>3325</v>
      </c>
      <c r="I3963" s="26">
        <v>88</v>
      </c>
      <c r="J3963" s="26">
        <v>159</v>
      </c>
      <c r="K3963" s="26">
        <v>0</v>
      </c>
      <c r="L3963" s="26">
        <v>16</v>
      </c>
      <c r="M3963" s="26">
        <v>247</v>
      </c>
      <c r="N3963" s="26">
        <v>2004</v>
      </c>
      <c r="O3963" s="49">
        <v>8.1129999999999995</v>
      </c>
    </row>
    <row r="3964" spans="1:15" ht="15" customHeight="1" x14ac:dyDescent="0.25">
      <c r="A3964" s="17" t="str">
        <f>IFERROR(VLOOKUP($F3964,'Location List'!$A$2:$T$644,20,FALSE),"")</f>
        <v>Bill Eich</v>
      </c>
      <c r="B3964" s="17" t="str">
        <f>IFERROR(VLOOKUP($F3964,'Location List'!$A$2:$T$644,19,FALSE),"")</f>
        <v>David Garcia</v>
      </c>
      <c r="C3964" s="17" t="str">
        <f>IFERROR(VLOOKUP($F3964,'Location List'!$A$2:$T$644,18,FALSE),"")</f>
        <v>Mike Kralick</v>
      </c>
      <c r="D3964" s="17" t="str">
        <f>IFERROR(VLOOKUP($F3964,'Location List'!$A$2:$T$644,9,FALSE),"")</f>
        <v>KELLI KASPER</v>
      </c>
      <c r="E3964" s="17" t="str">
        <f>IFERROR(VLOOKUP($F3964,'Location List'!$A$2:$T$644,2,FALSE),"")</f>
        <v>MIDLAND</v>
      </c>
      <c r="F3964" s="26">
        <v>928</v>
      </c>
      <c r="G3964" s="29" t="s">
        <v>3278</v>
      </c>
      <c r="H3964" s="29" t="s">
        <v>3287</v>
      </c>
      <c r="I3964" s="26">
        <v>45</v>
      </c>
      <c r="J3964" s="26">
        <v>93</v>
      </c>
      <c r="K3964" s="26">
        <v>0</v>
      </c>
      <c r="L3964" s="26">
        <v>15</v>
      </c>
      <c r="M3964" s="26">
        <v>138</v>
      </c>
      <c r="N3964" s="26">
        <v>234</v>
      </c>
      <c r="O3964" s="49">
        <v>1.696</v>
      </c>
    </row>
    <row r="3965" spans="1:15" ht="15" customHeight="1" x14ac:dyDescent="0.25">
      <c r="A3965" s="17" t="str">
        <f>IFERROR(VLOOKUP($F3965,'Location List'!$A$2:$T$644,20,FALSE),"")</f>
        <v>Bill Eich</v>
      </c>
      <c r="B3965" s="17" t="str">
        <f>IFERROR(VLOOKUP($F3965,'Location List'!$A$2:$T$644,19,FALSE),"")</f>
        <v>David Garcia</v>
      </c>
      <c r="C3965" s="17" t="str">
        <f>IFERROR(VLOOKUP($F3965,'Location List'!$A$2:$T$644,18,FALSE),"")</f>
        <v>Hoang Dao</v>
      </c>
      <c r="D3965" s="17" t="str">
        <f>IFERROR(VLOOKUP($F3965,'Location List'!$A$2:$T$644,9,FALSE),"")</f>
        <v>FRANK RAMIREZ</v>
      </c>
      <c r="E3965" s="17" t="str">
        <f>IFERROR(VLOOKUP($F3965,'Location List'!$A$2:$T$644,2,FALSE),"")</f>
        <v>BEAUMONT</v>
      </c>
      <c r="F3965" s="26">
        <v>930</v>
      </c>
      <c r="G3965" s="29" t="s">
        <v>3272</v>
      </c>
      <c r="H3965" s="29" t="s">
        <v>3397</v>
      </c>
      <c r="I3965" s="26">
        <v>90</v>
      </c>
      <c r="J3965" s="26">
        <v>112</v>
      </c>
      <c r="K3965" s="26">
        <v>0</v>
      </c>
      <c r="L3965" s="26">
        <v>14</v>
      </c>
      <c r="M3965" s="26">
        <v>202</v>
      </c>
      <c r="N3965" s="26">
        <v>1413</v>
      </c>
      <c r="O3965" s="49">
        <v>6.9950000000000001</v>
      </c>
    </row>
    <row r="3966" spans="1:15" ht="15" customHeight="1" x14ac:dyDescent="0.25">
      <c r="A3966" s="17" t="str">
        <f>IFERROR(VLOOKUP($F3966,'Location List'!$A$2:$T$644,20,FALSE),"")</f>
        <v>Bill Eich</v>
      </c>
      <c r="B3966" s="17" t="str">
        <f>IFERROR(VLOOKUP($F3966,'Location List'!$A$2:$T$644,19,FALSE),"")</f>
        <v>David Garcia</v>
      </c>
      <c r="C3966" s="17" t="str">
        <f>IFERROR(VLOOKUP($F3966,'Location List'!$A$2:$T$644,18,FALSE),"")</f>
        <v>Hoang Dao</v>
      </c>
      <c r="D3966" s="17" t="str">
        <f>IFERROR(VLOOKUP($F3966,'Location List'!$A$2:$T$644,9,FALSE),"")</f>
        <v>FRANK RAMIREZ</v>
      </c>
      <c r="E3966" s="17" t="str">
        <f>IFERROR(VLOOKUP($F3966,'Location List'!$A$2:$T$644,2,FALSE),"")</f>
        <v>BEAUMONT</v>
      </c>
      <c r="F3966" s="26">
        <v>930</v>
      </c>
      <c r="G3966" s="29" t="s">
        <v>3278</v>
      </c>
      <c r="H3966" s="29" t="s">
        <v>3297</v>
      </c>
      <c r="I3966" s="26">
        <v>200</v>
      </c>
      <c r="J3966" s="26">
        <v>207</v>
      </c>
      <c r="K3966" s="26">
        <v>0</v>
      </c>
      <c r="L3966" s="26">
        <v>15</v>
      </c>
      <c r="M3966" s="26">
        <v>407</v>
      </c>
      <c r="N3966" s="26">
        <v>744</v>
      </c>
      <c r="O3966" s="49">
        <v>1.8280000000000001</v>
      </c>
    </row>
    <row r="3967" spans="1:15" ht="15" customHeight="1" x14ac:dyDescent="0.25">
      <c r="A3967" s="17" t="str">
        <f>IFERROR(VLOOKUP($F3967,'Location List'!$A$2:$T$644,20,FALSE),"")</f>
        <v>Bill Eich</v>
      </c>
      <c r="B3967" s="17" t="str">
        <f>IFERROR(VLOOKUP($F3967,'Location List'!$A$2:$T$644,19,FALSE),"")</f>
        <v>David Garcia</v>
      </c>
      <c r="C3967" s="17" t="str">
        <f>IFERROR(VLOOKUP($F3967,'Location List'!$A$2:$T$644,18,FALSE),"")</f>
        <v>Hoang Dao</v>
      </c>
      <c r="D3967" s="17" t="str">
        <f>IFERROR(VLOOKUP($F3967,'Location List'!$A$2:$T$644,9,FALSE),"")</f>
        <v>FRANK RAMIREZ</v>
      </c>
      <c r="E3967" s="17" t="str">
        <f>IFERROR(VLOOKUP($F3967,'Location List'!$A$2:$T$644,2,FALSE),"")</f>
        <v>BEAUMONT</v>
      </c>
      <c r="F3967" s="26">
        <v>930</v>
      </c>
      <c r="G3967" s="29" t="s">
        <v>3278</v>
      </c>
      <c r="H3967" s="29" t="s">
        <v>3458</v>
      </c>
      <c r="I3967" s="26">
        <v>144</v>
      </c>
      <c r="J3967" s="26">
        <v>105</v>
      </c>
      <c r="K3967" s="26">
        <v>0</v>
      </c>
      <c r="L3967" s="26">
        <v>14</v>
      </c>
      <c r="M3967" s="26">
        <v>249</v>
      </c>
      <c r="N3967" s="26">
        <v>432</v>
      </c>
      <c r="O3967" s="49">
        <v>1.7350000000000001</v>
      </c>
    </row>
    <row r="3968" spans="1:15" ht="15" customHeight="1" x14ac:dyDescent="0.25">
      <c r="A3968" s="17" t="str">
        <f>IFERROR(VLOOKUP($F3968,'Location List'!$A$2:$T$644,20,FALSE),"")</f>
        <v>Bill Eich</v>
      </c>
      <c r="B3968" s="17" t="str">
        <f>IFERROR(VLOOKUP($F3968,'Location List'!$A$2:$T$644,19,FALSE),"")</f>
        <v>David Garcia</v>
      </c>
      <c r="C3968" s="17" t="str">
        <f>IFERROR(VLOOKUP($F3968,'Location List'!$A$2:$T$644,18,FALSE),"")</f>
        <v>Hoang Dao</v>
      </c>
      <c r="D3968" s="17" t="str">
        <f>IFERROR(VLOOKUP($F3968,'Location List'!$A$2:$T$644,9,FALSE),"")</f>
        <v>FRANK RAMIREZ</v>
      </c>
      <c r="E3968" s="17" t="str">
        <f>IFERROR(VLOOKUP($F3968,'Location List'!$A$2:$T$644,2,FALSE),"")</f>
        <v>BEAUMONT</v>
      </c>
      <c r="F3968" s="26">
        <v>930</v>
      </c>
      <c r="G3968" s="29" t="s">
        <v>3278</v>
      </c>
      <c r="H3968" s="29" t="s">
        <v>3429</v>
      </c>
      <c r="I3968" s="26">
        <v>58</v>
      </c>
      <c r="J3968" s="26">
        <v>56</v>
      </c>
      <c r="K3968" s="26">
        <v>0</v>
      </c>
      <c r="L3968" s="26">
        <v>18</v>
      </c>
      <c r="M3968" s="26">
        <v>114</v>
      </c>
      <c r="N3968" s="26">
        <v>209</v>
      </c>
      <c r="O3968" s="49">
        <v>1.833</v>
      </c>
    </row>
    <row r="3969" spans="1:15" ht="15" customHeight="1" x14ac:dyDescent="0.25">
      <c r="A3969" s="17" t="str">
        <f>IFERROR(VLOOKUP($F3969,'Location List'!$A$2:$T$644,20,FALSE),"")</f>
        <v>Chris Kelly</v>
      </c>
      <c r="B3969" s="17" t="str">
        <f>IFERROR(VLOOKUP($F3969,'Location List'!$A$2:$T$644,19,FALSE),"")</f>
        <v>Victor Ayrapetov</v>
      </c>
      <c r="C3969" s="17" t="str">
        <f>IFERROR(VLOOKUP($F3969,'Location List'!$A$2:$T$644,18,FALSE),"")</f>
        <v>Scott Stout</v>
      </c>
      <c r="D3969" s="17" t="str">
        <f>IFERROR(VLOOKUP($F3969,'Location List'!$A$2:$T$644,9,FALSE),"")</f>
        <v>CHAD ESTRADA</v>
      </c>
      <c r="E3969" s="17" t="str">
        <f>IFERROR(VLOOKUP($F3969,'Location List'!$A$2:$T$644,2,FALSE),"")</f>
        <v>SOUTH BEND</v>
      </c>
      <c r="F3969" s="26">
        <v>931</v>
      </c>
      <c r="G3969" s="29" t="s">
        <v>3276</v>
      </c>
      <c r="H3969" s="29" t="s">
        <v>3282</v>
      </c>
      <c r="I3969" s="26">
        <v>149</v>
      </c>
      <c r="J3969" s="26">
        <v>170</v>
      </c>
      <c r="K3969" s="26">
        <v>0</v>
      </c>
      <c r="L3969" s="26">
        <v>17</v>
      </c>
      <c r="M3969" s="26">
        <v>319</v>
      </c>
      <c r="N3969" s="26">
        <v>586</v>
      </c>
      <c r="O3969" s="49">
        <v>1.837</v>
      </c>
    </row>
    <row r="3970" spans="1:15" ht="15" customHeight="1" x14ac:dyDescent="0.25">
      <c r="A3970" s="17" t="str">
        <f>IFERROR(VLOOKUP($F3970,'Location List'!$A$2:$T$644,20,FALSE),"")</f>
        <v>Bill Eich</v>
      </c>
      <c r="B3970" s="17" t="str">
        <f>IFERROR(VLOOKUP($F3970,'Location List'!$A$2:$T$644,19,FALSE),"")</f>
        <v>David Garcia</v>
      </c>
      <c r="C3970" s="17" t="str">
        <f>IFERROR(VLOOKUP($F3970,'Location List'!$A$2:$T$644,18,FALSE),"")</f>
        <v>Mike Kralick</v>
      </c>
      <c r="D3970" s="17" t="str">
        <f>IFERROR(VLOOKUP($F3970,'Location List'!$A$2:$T$644,9,FALSE),"")</f>
        <v>KELLI KASPER</v>
      </c>
      <c r="E3970" s="17" t="str">
        <f>IFERROR(VLOOKUP($F3970,'Location List'!$A$2:$T$644,2,FALSE),"")</f>
        <v>LUBBOCK</v>
      </c>
      <c r="F3970" s="26">
        <v>933</v>
      </c>
      <c r="G3970" s="29" t="s">
        <v>3272</v>
      </c>
      <c r="H3970" s="29" t="s">
        <v>3394</v>
      </c>
      <c r="I3970" s="26">
        <v>151</v>
      </c>
      <c r="J3970" s="26">
        <v>243</v>
      </c>
      <c r="K3970" s="26">
        <v>0</v>
      </c>
      <c r="L3970" s="26">
        <v>18</v>
      </c>
      <c r="M3970" s="26">
        <v>394</v>
      </c>
      <c r="N3970" s="26">
        <v>457</v>
      </c>
      <c r="O3970" s="49">
        <v>1.1599999999999999</v>
      </c>
    </row>
    <row r="3971" spans="1:15" ht="15" customHeight="1" x14ac:dyDescent="0.25">
      <c r="A3971" s="17" t="str">
        <f>IFERROR(VLOOKUP($F3971,'Location List'!$A$2:$T$644,20,FALSE),"")</f>
        <v>Bill Eich</v>
      </c>
      <c r="B3971" s="17" t="str">
        <f>IFERROR(VLOOKUP($F3971,'Location List'!$A$2:$T$644,19,FALSE),"")</f>
        <v>David Garcia</v>
      </c>
      <c r="C3971" s="17" t="str">
        <f>IFERROR(VLOOKUP($F3971,'Location List'!$A$2:$T$644,18,FALSE),"")</f>
        <v>Mike Kralick</v>
      </c>
      <c r="D3971" s="17" t="str">
        <f>IFERROR(VLOOKUP($F3971,'Location List'!$A$2:$T$644,9,FALSE),"")</f>
        <v>KELLI KASPER</v>
      </c>
      <c r="E3971" s="17" t="str">
        <f>IFERROR(VLOOKUP($F3971,'Location List'!$A$2:$T$644,2,FALSE),"")</f>
        <v>LUBBOCK</v>
      </c>
      <c r="F3971" s="26">
        <v>933</v>
      </c>
      <c r="G3971" s="29" t="s">
        <v>3272</v>
      </c>
      <c r="H3971" s="29" t="s">
        <v>3290</v>
      </c>
      <c r="I3971" s="26">
        <v>30</v>
      </c>
      <c r="J3971" s="26">
        <v>109</v>
      </c>
      <c r="K3971" s="26">
        <v>0</v>
      </c>
      <c r="L3971" s="26">
        <v>31</v>
      </c>
      <c r="M3971" s="26">
        <v>139</v>
      </c>
      <c r="N3971" s="26">
        <v>19</v>
      </c>
      <c r="O3971" s="49">
        <v>0.13700000000000001</v>
      </c>
    </row>
    <row r="3972" spans="1:15" ht="15" customHeight="1" x14ac:dyDescent="0.25">
      <c r="A3972" s="17" t="str">
        <f>IFERROR(VLOOKUP($F3972,'Location List'!$A$2:$T$644,20,FALSE),"")</f>
        <v>Bill Eich</v>
      </c>
      <c r="B3972" s="17" t="str">
        <f>IFERROR(VLOOKUP($F3972,'Location List'!$A$2:$T$644,19,FALSE),"")</f>
        <v>David Garcia</v>
      </c>
      <c r="C3972" s="17" t="str">
        <f>IFERROR(VLOOKUP($F3972,'Location List'!$A$2:$T$644,18,FALSE),"")</f>
        <v>Mike Kralick</v>
      </c>
      <c r="D3972" s="17" t="str">
        <f>IFERROR(VLOOKUP($F3972,'Location List'!$A$2:$T$644,9,FALSE),"")</f>
        <v>KELLI KASPER</v>
      </c>
      <c r="E3972" s="17" t="str">
        <f>IFERROR(VLOOKUP($F3972,'Location List'!$A$2:$T$644,2,FALSE),"")</f>
        <v>LUBBOCK</v>
      </c>
      <c r="F3972" s="26">
        <v>933</v>
      </c>
      <c r="G3972" s="29" t="s">
        <v>3272</v>
      </c>
      <c r="H3972" s="29" t="s">
        <v>3304</v>
      </c>
      <c r="I3972" s="26">
        <v>866</v>
      </c>
      <c r="J3972" s="26">
        <v>613</v>
      </c>
      <c r="K3972" s="26">
        <v>0</v>
      </c>
      <c r="L3972" s="26">
        <v>13</v>
      </c>
      <c r="M3972" s="26">
        <v>1479</v>
      </c>
      <c r="N3972" s="26">
        <v>10252</v>
      </c>
      <c r="O3972" s="49">
        <v>6.9320000000000004</v>
      </c>
    </row>
    <row r="3973" spans="1:15" ht="15" customHeight="1" x14ac:dyDescent="0.25">
      <c r="A3973" s="17" t="str">
        <f>IFERROR(VLOOKUP($F3973,'Location List'!$A$2:$T$644,20,FALSE),"")</f>
        <v>Bill Eich</v>
      </c>
      <c r="B3973" s="17" t="str">
        <f>IFERROR(VLOOKUP($F3973,'Location List'!$A$2:$T$644,19,FALSE),"")</f>
        <v>David Garcia</v>
      </c>
      <c r="C3973" s="17" t="str">
        <f>IFERROR(VLOOKUP($F3973,'Location List'!$A$2:$T$644,18,FALSE),"")</f>
        <v>Mike Kralick</v>
      </c>
      <c r="D3973" s="17" t="str">
        <f>IFERROR(VLOOKUP($F3973,'Location List'!$A$2:$T$644,9,FALSE),"")</f>
        <v>KELLI KASPER</v>
      </c>
      <c r="E3973" s="17" t="str">
        <f>IFERROR(VLOOKUP($F3973,'Location List'!$A$2:$T$644,2,FALSE),"")</f>
        <v>LUBBOCK</v>
      </c>
      <c r="F3973" s="26">
        <v>933</v>
      </c>
      <c r="G3973" s="29" t="s">
        <v>3272</v>
      </c>
      <c r="H3973" s="29" t="s">
        <v>3323</v>
      </c>
      <c r="I3973" s="26">
        <v>144</v>
      </c>
      <c r="J3973" s="26">
        <v>165</v>
      </c>
      <c r="K3973" s="26">
        <v>0</v>
      </c>
      <c r="L3973" s="26">
        <v>28</v>
      </c>
      <c r="M3973" s="26">
        <v>309</v>
      </c>
      <c r="N3973" s="26">
        <v>3310</v>
      </c>
      <c r="O3973" s="49">
        <v>10.712</v>
      </c>
    </row>
    <row r="3974" spans="1:15" ht="15" customHeight="1" x14ac:dyDescent="0.25">
      <c r="A3974" s="17" t="str">
        <f>IFERROR(VLOOKUP($F3974,'Location List'!$A$2:$T$644,20,FALSE),"")</f>
        <v>Bill Eich</v>
      </c>
      <c r="B3974" s="17" t="str">
        <f>IFERROR(VLOOKUP($F3974,'Location List'!$A$2:$T$644,19,FALSE),"")</f>
        <v>David Garcia</v>
      </c>
      <c r="C3974" s="17" t="str">
        <f>IFERROR(VLOOKUP($F3974,'Location List'!$A$2:$T$644,18,FALSE),"")</f>
        <v>Mike Kralick</v>
      </c>
      <c r="D3974" s="17" t="str">
        <f>IFERROR(VLOOKUP($F3974,'Location List'!$A$2:$T$644,9,FALSE),"")</f>
        <v>KELLI KASPER</v>
      </c>
      <c r="E3974" s="17" t="str">
        <f>IFERROR(VLOOKUP($F3974,'Location List'!$A$2:$T$644,2,FALSE),"")</f>
        <v>LUBBOCK</v>
      </c>
      <c r="F3974" s="26">
        <v>933</v>
      </c>
      <c r="G3974" s="29" t="s">
        <v>3272</v>
      </c>
      <c r="H3974" s="29" t="s">
        <v>3319</v>
      </c>
      <c r="I3974" s="26">
        <v>58</v>
      </c>
      <c r="J3974" s="26">
        <v>68</v>
      </c>
      <c r="K3974" s="26">
        <v>0</v>
      </c>
      <c r="L3974" s="26">
        <v>11</v>
      </c>
      <c r="M3974" s="26">
        <v>126</v>
      </c>
      <c r="N3974" s="26">
        <v>218</v>
      </c>
      <c r="O3974" s="49">
        <v>1.73</v>
      </c>
    </row>
    <row r="3975" spans="1:15" ht="15" customHeight="1" x14ac:dyDescent="0.25">
      <c r="A3975" s="17" t="str">
        <f>IFERROR(VLOOKUP($F3975,'Location List'!$A$2:$T$644,20,FALSE),"")</f>
        <v>Bill Eich</v>
      </c>
      <c r="B3975" s="17" t="str">
        <f>IFERROR(VLOOKUP($F3975,'Location List'!$A$2:$T$644,19,FALSE),"")</f>
        <v>David Garcia</v>
      </c>
      <c r="C3975" s="17" t="str">
        <f>IFERROR(VLOOKUP($F3975,'Location List'!$A$2:$T$644,18,FALSE),"")</f>
        <v>Mike Kralick</v>
      </c>
      <c r="D3975" s="17" t="str">
        <f>IFERROR(VLOOKUP($F3975,'Location List'!$A$2:$T$644,9,FALSE),"")</f>
        <v>KELLI KASPER</v>
      </c>
      <c r="E3975" s="17" t="str">
        <f>IFERROR(VLOOKUP($F3975,'Location List'!$A$2:$T$644,2,FALSE),"")</f>
        <v>LUBBOCK</v>
      </c>
      <c r="F3975" s="26">
        <v>933</v>
      </c>
      <c r="G3975" s="29" t="s">
        <v>3276</v>
      </c>
      <c r="H3975" s="29" t="s">
        <v>3549</v>
      </c>
      <c r="I3975" s="26">
        <v>56</v>
      </c>
      <c r="J3975" s="26">
        <v>36</v>
      </c>
      <c r="K3975" s="26">
        <v>0</v>
      </c>
      <c r="L3975" s="26">
        <v>13</v>
      </c>
      <c r="M3975" s="26">
        <v>92</v>
      </c>
      <c r="N3975" s="26">
        <v>166</v>
      </c>
      <c r="O3975" s="49">
        <v>1.804</v>
      </c>
    </row>
    <row r="3976" spans="1:15" ht="15" customHeight="1" x14ac:dyDescent="0.25">
      <c r="A3976" s="17" t="str">
        <f>IFERROR(VLOOKUP($F3976,'Location List'!$A$2:$T$644,20,FALSE),"")</f>
        <v>Bill Eich</v>
      </c>
      <c r="B3976" s="17" t="str">
        <f>IFERROR(VLOOKUP($F3976,'Location List'!$A$2:$T$644,19,FALSE),"")</f>
        <v>David Garcia</v>
      </c>
      <c r="C3976" s="17" t="str">
        <f>IFERROR(VLOOKUP($F3976,'Location List'!$A$2:$T$644,18,FALSE),"")</f>
        <v>Mike Kralick</v>
      </c>
      <c r="D3976" s="17" t="str">
        <f>IFERROR(VLOOKUP($F3976,'Location List'!$A$2:$T$644,9,FALSE),"")</f>
        <v>KELLI KASPER</v>
      </c>
      <c r="E3976" s="17" t="str">
        <f>IFERROR(VLOOKUP($F3976,'Location List'!$A$2:$T$644,2,FALSE),"")</f>
        <v>LUBBOCK</v>
      </c>
      <c r="F3976" s="26">
        <v>933</v>
      </c>
      <c r="G3976" s="29" t="s">
        <v>3278</v>
      </c>
      <c r="H3976" s="29" t="s">
        <v>3572</v>
      </c>
      <c r="I3976" s="26">
        <v>85</v>
      </c>
      <c r="J3976" s="26">
        <v>156</v>
      </c>
      <c r="K3976" s="26">
        <v>0</v>
      </c>
      <c r="L3976" s="26">
        <v>11</v>
      </c>
      <c r="M3976" s="26">
        <v>241</v>
      </c>
      <c r="N3976" s="26">
        <v>466</v>
      </c>
      <c r="O3976" s="49">
        <v>1.9339999999999999</v>
      </c>
    </row>
    <row r="3977" spans="1:15" ht="15" customHeight="1" x14ac:dyDescent="0.25">
      <c r="A3977" s="17" t="str">
        <f>IFERROR(VLOOKUP($F3977,'Location List'!$A$2:$T$644,20,FALSE),"")</f>
        <v>Bill Eich</v>
      </c>
      <c r="B3977" s="17" t="str">
        <f>IFERROR(VLOOKUP($F3977,'Location List'!$A$2:$T$644,19,FALSE),"")</f>
        <v>David Garcia</v>
      </c>
      <c r="C3977" s="17" t="str">
        <f>IFERROR(VLOOKUP($F3977,'Location List'!$A$2:$T$644,18,FALSE),"")</f>
        <v>Mike Kralick</v>
      </c>
      <c r="D3977" s="17" t="str">
        <f>IFERROR(VLOOKUP($F3977,'Location List'!$A$2:$T$644,9,FALSE),"")</f>
        <v>KELLI KASPER</v>
      </c>
      <c r="E3977" s="17" t="str">
        <f>IFERROR(VLOOKUP($F3977,'Location List'!$A$2:$T$644,2,FALSE),"")</f>
        <v>LUBBOCK</v>
      </c>
      <c r="F3977" s="26">
        <v>933</v>
      </c>
      <c r="G3977" s="29" t="s">
        <v>3278</v>
      </c>
      <c r="H3977" s="29" t="s">
        <v>3494</v>
      </c>
      <c r="I3977" s="26">
        <v>101</v>
      </c>
      <c r="J3977" s="26">
        <v>135</v>
      </c>
      <c r="K3977" s="26">
        <v>0</v>
      </c>
      <c r="L3977" s="26">
        <v>13</v>
      </c>
      <c r="M3977" s="26">
        <v>236</v>
      </c>
      <c r="N3977" s="26">
        <v>406</v>
      </c>
      <c r="O3977" s="49">
        <v>1.72</v>
      </c>
    </row>
    <row r="3978" spans="1:15" ht="15" customHeight="1" x14ac:dyDescent="0.25">
      <c r="A3978" s="17" t="str">
        <f>IFERROR(VLOOKUP($F3978,'Location List'!$A$2:$T$644,20,FALSE),"")</f>
        <v>Bill Eich</v>
      </c>
      <c r="B3978" s="17" t="str">
        <f>IFERROR(VLOOKUP($F3978,'Location List'!$A$2:$T$644,19,FALSE),"")</f>
        <v>David Garcia</v>
      </c>
      <c r="C3978" s="17" t="str">
        <f>IFERROR(VLOOKUP($F3978,'Location List'!$A$2:$T$644,18,FALSE),"")</f>
        <v>Mike Kralick</v>
      </c>
      <c r="D3978" s="17" t="str">
        <f>IFERROR(VLOOKUP($F3978,'Location List'!$A$2:$T$644,9,FALSE),"")</f>
        <v>KELLI KASPER</v>
      </c>
      <c r="E3978" s="17" t="str">
        <f>IFERROR(VLOOKUP($F3978,'Location List'!$A$2:$T$644,2,FALSE),"")</f>
        <v>LUBBOCK</v>
      </c>
      <c r="F3978" s="26">
        <v>933</v>
      </c>
      <c r="G3978" s="29" t="s">
        <v>3278</v>
      </c>
      <c r="H3978" s="29" t="s">
        <v>3449</v>
      </c>
      <c r="I3978" s="26">
        <v>89</v>
      </c>
      <c r="J3978" s="26">
        <v>119</v>
      </c>
      <c r="K3978" s="26">
        <v>0</v>
      </c>
      <c r="L3978" s="26">
        <v>14</v>
      </c>
      <c r="M3978" s="26">
        <v>208</v>
      </c>
      <c r="N3978" s="26">
        <v>320</v>
      </c>
      <c r="O3978" s="49">
        <v>1.538</v>
      </c>
    </row>
    <row r="3979" spans="1:15" ht="15" customHeight="1" x14ac:dyDescent="0.25">
      <c r="A3979" s="17" t="str">
        <f>IFERROR(VLOOKUP($F3979,'Location List'!$A$2:$T$644,20,FALSE),"")</f>
        <v>Bill Eich</v>
      </c>
      <c r="B3979" s="17" t="str">
        <f>IFERROR(VLOOKUP($F3979,'Location List'!$A$2:$T$644,19,FALSE),"")</f>
        <v>David Garcia</v>
      </c>
      <c r="C3979" s="17" t="str">
        <f>IFERROR(VLOOKUP($F3979,'Location List'!$A$2:$T$644,18,FALSE),"")</f>
        <v>Mike Kralick</v>
      </c>
      <c r="D3979" s="17" t="str">
        <f>IFERROR(VLOOKUP($F3979,'Location List'!$A$2:$T$644,9,FALSE),"")</f>
        <v>KELLI KASPER</v>
      </c>
      <c r="E3979" s="17" t="str">
        <f>IFERROR(VLOOKUP($F3979,'Location List'!$A$2:$T$644,2,FALSE),"")</f>
        <v>LUBBOCK</v>
      </c>
      <c r="F3979" s="26">
        <v>933</v>
      </c>
      <c r="G3979" s="29" t="s">
        <v>3278</v>
      </c>
      <c r="H3979" s="29" t="s">
        <v>3408</v>
      </c>
      <c r="I3979" s="26">
        <v>412</v>
      </c>
      <c r="J3979" s="26">
        <v>404</v>
      </c>
      <c r="K3979" s="26">
        <v>0</v>
      </c>
      <c r="L3979" s="26">
        <v>13</v>
      </c>
      <c r="M3979" s="26">
        <v>816</v>
      </c>
      <c r="N3979" s="26">
        <v>4987</v>
      </c>
      <c r="O3979" s="49">
        <v>6.1120000000000001</v>
      </c>
    </row>
    <row r="3980" spans="1:15" ht="15" customHeight="1" x14ac:dyDescent="0.25">
      <c r="A3980" s="17" t="str">
        <f>IFERROR(VLOOKUP($F3980,'Location List'!$A$2:$T$644,20,FALSE),"")</f>
        <v>Bill Eich</v>
      </c>
      <c r="B3980" s="17" t="str">
        <f>IFERROR(VLOOKUP($F3980,'Location List'!$A$2:$T$644,19,FALSE),"")</f>
        <v>David Garcia</v>
      </c>
      <c r="C3980" s="17" t="str">
        <f>IFERROR(VLOOKUP($F3980,'Location List'!$A$2:$T$644,18,FALSE),"")</f>
        <v>Mike Kralick</v>
      </c>
      <c r="D3980" s="17" t="str">
        <f>IFERROR(VLOOKUP($F3980,'Location List'!$A$2:$T$644,9,FALSE),"")</f>
        <v>KELLI KASPER</v>
      </c>
      <c r="E3980" s="17" t="str">
        <f>IFERROR(VLOOKUP($F3980,'Location List'!$A$2:$T$644,2,FALSE),"")</f>
        <v>LUBBOCK</v>
      </c>
      <c r="F3980" s="26">
        <v>933</v>
      </c>
      <c r="G3980" s="29" t="s">
        <v>3278</v>
      </c>
      <c r="H3980" s="29" t="s">
        <v>3475</v>
      </c>
      <c r="I3980" s="26">
        <v>360</v>
      </c>
      <c r="J3980" s="26">
        <v>639</v>
      </c>
      <c r="K3980" s="26">
        <v>0</v>
      </c>
      <c r="L3980" s="26">
        <v>14</v>
      </c>
      <c r="M3980" s="26">
        <v>999</v>
      </c>
      <c r="N3980" s="26">
        <v>6158</v>
      </c>
      <c r="O3980" s="49">
        <v>6.1639999999999997</v>
      </c>
    </row>
    <row r="3981" spans="1:15" ht="15" customHeight="1" x14ac:dyDescent="0.25">
      <c r="A3981" s="17" t="str">
        <f>IFERROR(VLOOKUP($F3981,'Location List'!$A$2:$T$644,20,FALSE),"")</f>
        <v>Bill Eich</v>
      </c>
      <c r="B3981" s="17" t="str">
        <f>IFERROR(VLOOKUP($F3981,'Location List'!$A$2:$T$644,19,FALSE),"")</f>
        <v>David Garcia</v>
      </c>
      <c r="C3981" s="17" t="str">
        <f>IFERROR(VLOOKUP($F3981,'Location List'!$A$2:$T$644,18,FALSE),"")</f>
        <v>Mike Kralick</v>
      </c>
      <c r="D3981" s="17" t="str">
        <f>IFERROR(VLOOKUP($F3981,'Location List'!$A$2:$T$644,9,FALSE),"")</f>
        <v>KELLI KASPER</v>
      </c>
      <c r="E3981" s="17" t="str">
        <f>IFERROR(VLOOKUP($F3981,'Location List'!$A$2:$T$644,2,FALSE),"")</f>
        <v>LUBBOCK</v>
      </c>
      <c r="F3981" s="26">
        <v>933</v>
      </c>
      <c r="G3981" s="29" t="s">
        <v>3278</v>
      </c>
      <c r="H3981" s="29" t="s">
        <v>3414</v>
      </c>
      <c r="I3981" s="26">
        <v>116</v>
      </c>
      <c r="J3981" s="26">
        <v>217</v>
      </c>
      <c r="K3981" s="26">
        <v>0</v>
      </c>
      <c r="L3981" s="26">
        <v>14</v>
      </c>
      <c r="M3981" s="26">
        <v>333</v>
      </c>
      <c r="N3981" s="26">
        <v>627</v>
      </c>
      <c r="O3981" s="49">
        <v>1.883</v>
      </c>
    </row>
    <row r="3982" spans="1:15" ht="15" customHeight="1" x14ac:dyDescent="0.25">
      <c r="A3982" s="17" t="str">
        <f>IFERROR(VLOOKUP($F3982,'Location List'!$A$2:$T$644,20,FALSE),"")</f>
        <v>Chris Kelly</v>
      </c>
      <c r="B3982" s="17" t="str">
        <f>IFERROR(VLOOKUP($F3982,'Location List'!$A$2:$T$644,19,FALSE),"")</f>
        <v>Victor Ayrapetov</v>
      </c>
      <c r="C3982" s="17" t="str">
        <f>IFERROR(VLOOKUP($F3982,'Location List'!$A$2:$T$644,18,FALSE),"")</f>
        <v>Chris Monteleone</v>
      </c>
      <c r="D3982" s="17" t="str">
        <f>IFERROR(VLOOKUP($F3982,'Location List'!$A$2:$T$644,9,FALSE),"")</f>
        <v>ALI ELALI</v>
      </c>
      <c r="E3982" s="17" t="str">
        <f>IFERROR(VLOOKUP($F3982,'Location List'!$A$2:$T$644,2,FALSE),"")</f>
        <v>DAYTON</v>
      </c>
      <c r="F3982" s="26">
        <v>938</v>
      </c>
      <c r="G3982" s="29" t="s">
        <v>3605</v>
      </c>
      <c r="H3982" s="29" t="s">
        <v>3295</v>
      </c>
      <c r="I3982" s="26">
        <v>401</v>
      </c>
      <c r="J3982" s="26">
        <v>390</v>
      </c>
      <c r="K3982" s="26">
        <v>0</v>
      </c>
      <c r="L3982" s="26">
        <v>19</v>
      </c>
      <c r="M3982" s="26">
        <v>791</v>
      </c>
      <c r="N3982" s="26">
        <v>6050</v>
      </c>
      <c r="O3982" s="49">
        <v>7.649</v>
      </c>
    </row>
    <row r="3983" spans="1:15" ht="15" customHeight="1" x14ac:dyDescent="0.25">
      <c r="A3983" s="17" t="str">
        <f>IFERROR(VLOOKUP($F3983,'Location List'!$A$2:$T$644,20,FALSE),"")</f>
        <v>Chris Kelly</v>
      </c>
      <c r="B3983" s="17" t="str">
        <f>IFERROR(VLOOKUP($F3983,'Location List'!$A$2:$T$644,19,FALSE),"")</f>
        <v>Victor Ayrapetov</v>
      </c>
      <c r="C3983" s="17" t="str">
        <f>IFERROR(VLOOKUP($F3983,'Location List'!$A$2:$T$644,18,FALSE),"")</f>
        <v>Chris Monteleone</v>
      </c>
      <c r="D3983" s="17" t="str">
        <f>IFERROR(VLOOKUP($F3983,'Location List'!$A$2:$T$644,9,FALSE),"")</f>
        <v>ALI ELALI</v>
      </c>
      <c r="E3983" s="17" t="str">
        <f>IFERROR(VLOOKUP($F3983,'Location List'!$A$2:$T$644,2,FALSE),"")</f>
        <v>DAYTON</v>
      </c>
      <c r="F3983" s="26">
        <v>938</v>
      </c>
      <c r="G3983" s="29" t="s">
        <v>3278</v>
      </c>
      <c r="H3983" s="29" t="s">
        <v>3427</v>
      </c>
      <c r="I3983" s="26">
        <v>450</v>
      </c>
      <c r="J3983" s="26">
        <v>266</v>
      </c>
      <c r="K3983" s="26">
        <v>0</v>
      </c>
      <c r="L3983" s="26">
        <v>15</v>
      </c>
      <c r="M3983" s="26">
        <v>716</v>
      </c>
      <c r="N3983" s="26">
        <v>1419</v>
      </c>
      <c r="O3983" s="49">
        <v>1.982</v>
      </c>
    </row>
    <row r="3984" spans="1:15" ht="15" customHeight="1" x14ac:dyDescent="0.25">
      <c r="A3984" s="17" t="str">
        <f>IFERROR(VLOOKUP($F3984,'Location List'!$A$2:$T$644,20,FALSE),"")</f>
        <v>Chris Kelly</v>
      </c>
      <c r="B3984" s="17" t="str">
        <f>IFERROR(VLOOKUP($F3984,'Location List'!$A$2:$T$644,19,FALSE),"")</f>
        <v>Victor Ayrapetov</v>
      </c>
      <c r="C3984" s="17" t="str">
        <f>IFERROR(VLOOKUP($F3984,'Location List'!$A$2:$T$644,18,FALSE),"")</f>
        <v>Chris Monteleone</v>
      </c>
      <c r="D3984" s="17" t="str">
        <f>IFERROR(VLOOKUP($F3984,'Location List'!$A$2:$T$644,9,FALSE),"")</f>
        <v>ALI ELALI</v>
      </c>
      <c r="E3984" s="17" t="str">
        <f>IFERROR(VLOOKUP($F3984,'Location List'!$A$2:$T$644,2,FALSE),"")</f>
        <v>DAYTON</v>
      </c>
      <c r="F3984" s="26">
        <v>938</v>
      </c>
      <c r="G3984" s="29" t="s">
        <v>3278</v>
      </c>
      <c r="H3984" s="29" t="s">
        <v>3512</v>
      </c>
      <c r="I3984" s="26">
        <v>438</v>
      </c>
      <c r="J3984" s="26">
        <v>255</v>
      </c>
      <c r="K3984" s="26">
        <v>0</v>
      </c>
      <c r="L3984" s="26">
        <v>15</v>
      </c>
      <c r="M3984" s="26">
        <v>693</v>
      </c>
      <c r="N3984" s="26">
        <v>1301</v>
      </c>
      <c r="O3984" s="49">
        <v>1.877</v>
      </c>
    </row>
    <row r="3985" spans="1:15" ht="15" customHeight="1" x14ac:dyDescent="0.25">
      <c r="A3985" s="17" t="str">
        <f>IFERROR(VLOOKUP($F3985,'Location List'!$A$2:$T$644,20,FALSE),"")</f>
        <v>Bill Eich</v>
      </c>
      <c r="B3985" s="17" t="str">
        <f>IFERROR(VLOOKUP($F3985,'Location List'!$A$2:$T$644,19,FALSE),"")</f>
        <v>Dennis Morgan</v>
      </c>
      <c r="C3985" s="17" t="str">
        <f>IFERROR(VLOOKUP($F3985,'Location List'!$A$2:$T$644,18,FALSE),"")</f>
        <v>Santos De Los Santos</v>
      </c>
      <c r="D3985" s="17" t="str">
        <f>IFERROR(VLOOKUP($F3985,'Location List'!$A$2:$T$644,9,FALSE),"")</f>
        <v>JOSEPH RISNEAR</v>
      </c>
      <c r="E3985" s="17" t="str">
        <f>IFERROR(VLOOKUP($F3985,'Location List'!$A$2:$T$644,2,FALSE),"")</f>
        <v>AUGUSTA</v>
      </c>
      <c r="F3985" s="26">
        <v>939</v>
      </c>
      <c r="G3985" s="29" t="s">
        <v>3605</v>
      </c>
      <c r="H3985" s="29" t="s">
        <v>3295</v>
      </c>
      <c r="I3985" s="26">
        <v>107</v>
      </c>
      <c r="J3985" s="26">
        <v>113</v>
      </c>
      <c r="K3985" s="26">
        <v>0</v>
      </c>
      <c r="L3985" s="26">
        <v>14</v>
      </c>
      <c r="M3985" s="26">
        <v>220</v>
      </c>
      <c r="N3985" s="26">
        <v>0</v>
      </c>
      <c r="O3985" s="49">
        <v>0</v>
      </c>
    </row>
    <row r="3986" spans="1:15" ht="15" customHeight="1" x14ac:dyDescent="0.25">
      <c r="A3986" s="17" t="str">
        <f>IFERROR(VLOOKUP($F3986,'Location List'!$A$2:$T$644,20,FALSE),"")</f>
        <v>Bill Eich</v>
      </c>
      <c r="B3986" s="17" t="str">
        <f>IFERROR(VLOOKUP($F3986,'Location List'!$A$2:$T$644,19,FALSE),"")</f>
        <v>Dennis Morgan</v>
      </c>
      <c r="C3986" s="17" t="str">
        <f>IFERROR(VLOOKUP($F3986,'Location List'!$A$2:$T$644,18,FALSE),"")</f>
        <v>Santos De Los Santos</v>
      </c>
      <c r="D3986" s="17" t="str">
        <f>IFERROR(VLOOKUP($F3986,'Location List'!$A$2:$T$644,9,FALSE),"")</f>
        <v>JOSEPH RISNEAR</v>
      </c>
      <c r="E3986" s="17" t="str">
        <f>IFERROR(VLOOKUP($F3986,'Location List'!$A$2:$T$644,2,FALSE),"")</f>
        <v>AUGUSTA</v>
      </c>
      <c r="F3986" s="26">
        <v>939</v>
      </c>
      <c r="G3986" s="29" t="s">
        <v>3605</v>
      </c>
      <c r="H3986" s="29" t="s">
        <v>3307</v>
      </c>
      <c r="I3986" s="26">
        <v>245</v>
      </c>
      <c r="J3986" s="26">
        <v>180</v>
      </c>
      <c r="K3986" s="26">
        <v>0</v>
      </c>
      <c r="L3986" s="26">
        <v>19</v>
      </c>
      <c r="M3986" s="26">
        <v>425</v>
      </c>
      <c r="N3986" s="26">
        <v>2748</v>
      </c>
      <c r="O3986" s="49">
        <v>6.4660000000000002</v>
      </c>
    </row>
    <row r="3987" spans="1:15" ht="15" customHeight="1" x14ac:dyDescent="0.25">
      <c r="A3987" s="17" t="str">
        <f>IFERROR(VLOOKUP($F3987,'Location List'!$A$2:$T$644,20,FALSE),"")</f>
        <v>Bill Eich</v>
      </c>
      <c r="B3987" s="17" t="str">
        <f>IFERROR(VLOOKUP($F3987,'Location List'!$A$2:$T$644,19,FALSE),"")</f>
        <v>Dennis Morgan</v>
      </c>
      <c r="C3987" s="17" t="str">
        <f>IFERROR(VLOOKUP($F3987,'Location List'!$A$2:$T$644,18,FALSE),"")</f>
        <v>Santos De Los Santos</v>
      </c>
      <c r="D3987" s="17" t="str">
        <f>IFERROR(VLOOKUP($F3987,'Location List'!$A$2:$T$644,9,FALSE),"")</f>
        <v>JOSEPH RISNEAR</v>
      </c>
      <c r="E3987" s="17" t="str">
        <f>IFERROR(VLOOKUP($F3987,'Location List'!$A$2:$T$644,2,FALSE),"")</f>
        <v>AUGUSTA</v>
      </c>
      <c r="F3987" s="26">
        <v>939</v>
      </c>
      <c r="G3987" s="29" t="s">
        <v>3328</v>
      </c>
      <c r="H3987" s="29" t="s">
        <v>3540</v>
      </c>
      <c r="I3987" s="26">
        <v>53</v>
      </c>
      <c r="J3987" s="26">
        <v>76</v>
      </c>
      <c r="K3987" s="26">
        <v>0</v>
      </c>
      <c r="L3987" s="26">
        <v>14</v>
      </c>
      <c r="M3987" s="26">
        <v>129</v>
      </c>
      <c r="N3987" s="26">
        <v>2621</v>
      </c>
      <c r="O3987" s="49">
        <v>20.318000000000001</v>
      </c>
    </row>
    <row r="3988" spans="1:15" ht="15" customHeight="1" x14ac:dyDescent="0.25">
      <c r="A3988" s="17" t="str">
        <f>IFERROR(VLOOKUP($F3988,'Location List'!$A$2:$T$644,20,FALSE),"")</f>
        <v>Bill Eich</v>
      </c>
      <c r="B3988" s="17" t="str">
        <f>IFERROR(VLOOKUP($F3988,'Location List'!$A$2:$T$644,19,FALSE),"")</f>
        <v>Dennis Morgan</v>
      </c>
      <c r="C3988" s="17" t="str">
        <f>IFERROR(VLOOKUP($F3988,'Location List'!$A$2:$T$644,18,FALSE),"")</f>
        <v>Santos De Los Santos</v>
      </c>
      <c r="D3988" s="17" t="str">
        <f>IFERROR(VLOOKUP($F3988,'Location List'!$A$2:$T$644,9,FALSE),"")</f>
        <v>JOSEPH RISNEAR</v>
      </c>
      <c r="E3988" s="17" t="str">
        <f>IFERROR(VLOOKUP($F3988,'Location List'!$A$2:$T$644,2,FALSE),"")</f>
        <v>AUGUSTA</v>
      </c>
      <c r="F3988" s="26">
        <v>939</v>
      </c>
      <c r="G3988" s="29" t="s">
        <v>3328</v>
      </c>
      <c r="H3988" s="29" t="s">
        <v>3617</v>
      </c>
      <c r="I3988" s="26">
        <v>32</v>
      </c>
      <c r="J3988" s="26">
        <v>18</v>
      </c>
      <c r="K3988" s="26">
        <v>0</v>
      </c>
      <c r="L3988" s="26">
        <v>15</v>
      </c>
      <c r="M3988" s="26">
        <v>50</v>
      </c>
      <c r="N3988" s="26">
        <v>368</v>
      </c>
      <c r="O3988" s="49">
        <v>7.36</v>
      </c>
    </row>
    <row r="3989" spans="1:15" ht="15" customHeight="1" x14ac:dyDescent="0.25">
      <c r="A3989" s="17" t="str">
        <f>IFERROR(VLOOKUP($F3989,'Location List'!$A$2:$T$644,20,FALSE),"")</f>
        <v>Bill Eich</v>
      </c>
      <c r="B3989" s="17" t="str">
        <f>IFERROR(VLOOKUP($F3989,'Location List'!$A$2:$T$644,19,FALSE),"")</f>
        <v>Dennis Morgan</v>
      </c>
      <c r="C3989" s="17" t="str">
        <f>IFERROR(VLOOKUP($F3989,'Location List'!$A$2:$T$644,18,FALSE),"")</f>
        <v>Santos De Los Santos</v>
      </c>
      <c r="D3989" s="17" t="str">
        <f>IFERROR(VLOOKUP($F3989,'Location List'!$A$2:$T$644,9,FALSE),"")</f>
        <v>JOSEPH RISNEAR</v>
      </c>
      <c r="E3989" s="17" t="str">
        <f>IFERROR(VLOOKUP($F3989,'Location List'!$A$2:$T$644,2,FALSE),"")</f>
        <v>AUGUSTA</v>
      </c>
      <c r="F3989" s="26">
        <v>939</v>
      </c>
      <c r="G3989" s="29" t="s">
        <v>3328</v>
      </c>
      <c r="H3989" s="29" t="s">
        <v>3451</v>
      </c>
      <c r="I3989" s="26">
        <v>121</v>
      </c>
      <c r="J3989" s="26">
        <v>39</v>
      </c>
      <c r="K3989" s="26">
        <v>0</v>
      </c>
      <c r="L3989" s="26">
        <v>15</v>
      </c>
      <c r="M3989" s="26">
        <v>160</v>
      </c>
      <c r="N3989" s="26">
        <v>123</v>
      </c>
      <c r="O3989" s="49">
        <v>0.76900000000000002</v>
      </c>
    </row>
    <row r="3990" spans="1:15" ht="15" customHeight="1" x14ac:dyDescent="0.25">
      <c r="A3990" s="17" t="str">
        <f>IFERROR(VLOOKUP($F3990,'Location List'!$A$2:$T$644,20,FALSE),"")</f>
        <v>Bill Eich</v>
      </c>
      <c r="B3990" s="17" t="str">
        <f>IFERROR(VLOOKUP($F3990,'Location List'!$A$2:$T$644,19,FALSE),"")</f>
        <v>Dennis Morgan</v>
      </c>
      <c r="C3990" s="17" t="str">
        <f>IFERROR(VLOOKUP($F3990,'Location List'!$A$2:$T$644,18,FALSE),"")</f>
        <v>Santos De Los Santos</v>
      </c>
      <c r="D3990" s="17" t="str">
        <f>IFERROR(VLOOKUP($F3990,'Location List'!$A$2:$T$644,9,FALSE),"")</f>
        <v>JOSEPH RISNEAR</v>
      </c>
      <c r="E3990" s="17" t="str">
        <f>IFERROR(VLOOKUP($F3990,'Location List'!$A$2:$T$644,2,FALSE),"")</f>
        <v>AUGUSTA</v>
      </c>
      <c r="F3990" s="26">
        <v>939</v>
      </c>
      <c r="G3990" s="29" t="s">
        <v>3272</v>
      </c>
      <c r="H3990" s="29" t="s">
        <v>3670</v>
      </c>
      <c r="I3990" s="26">
        <v>184</v>
      </c>
      <c r="J3990" s="26">
        <v>69</v>
      </c>
      <c r="K3990" s="26">
        <v>0</v>
      </c>
      <c r="L3990" s="26">
        <v>16</v>
      </c>
      <c r="M3990" s="26">
        <v>253</v>
      </c>
      <c r="N3990" s="26">
        <v>2006</v>
      </c>
      <c r="O3990" s="49">
        <v>7.9290000000000003</v>
      </c>
    </row>
    <row r="3991" spans="1:15" ht="15" customHeight="1" x14ac:dyDescent="0.25">
      <c r="A3991" s="17" t="str">
        <f>IFERROR(VLOOKUP($F3991,'Location List'!$A$2:$T$644,20,FALSE),"")</f>
        <v>Bill Eich</v>
      </c>
      <c r="B3991" s="17" t="str">
        <f>IFERROR(VLOOKUP($F3991,'Location List'!$A$2:$T$644,19,FALSE),"")</f>
        <v>Dennis Morgan</v>
      </c>
      <c r="C3991" s="17" t="str">
        <f>IFERROR(VLOOKUP($F3991,'Location List'!$A$2:$T$644,18,FALSE),"")</f>
        <v>Santos De Los Santos</v>
      </c>
      <c r="D3991" s="17" t="str">
        <f>IFERROR(VLOOKUP($F3991,'Location List'!$A$2:$T$644,9,FALSE),"")</f>
        <v>JOSEPH RISNEAR</v>
      </c>
      <c r="E3991" s="17" t="str">
        <f>IFERROR(VLOOKUP($F3991,'Location List'!$A$2:$T$644,2,FALSE),"")</f>
        <v>AUGUSTA</v>
      </c>
      <c r="F3991" s="26">
        <v>939</v>
      </c>
      <c r="G3991" s="29" t="s">
        <v>3272</v>
      </c>
      <c r="H3991" s="29" t="s">
        <v>3365</v>
      </c>
      <c r="I3991" s="26">
        <v>75</v>
      </c>
      <c r="J3991" s="26">
        <v>154</v>
      </c>
      <c r="K3991" s="26">
        <v>0</v>
      </c>
      <c r="L3991" s="26">
        <v>14</v>
      </c>
      <c r="M3991" s="26">
        <v>229</v>
      </c>
      <c r="N3991" s="26">
        <v>341</v>
      </c>
      <c r="O3991" s="49">
        <v>1.4890000000000001</v>
      </c>
    </row>
    <row r="3992" spans="1:15" ht="15" customHeight="1" x14ac:dyDescent="0.25">
      <c r="A3992" s="17" t="str">
        <f>IFERROR(VLOOKUP($F3992,'Location List'!$A$2:$T$644,20,FALSE),"")</f>
        <v>Bill Eich</v>
      </c>
      <c r="B3992" s="17" t="str">
        <f>IFERROR(VLOOKUP($F3992,'Location List'!$A$2:$T$644,19,FALSE),"")</f>
        <v>Dennis Morgan</v>
      </c>
      <c r="C3992" s="17" t="str">
        <f>IFERROR(VLOOKUP($F3992,'Location List'!$A$2:$T$644,18,FALSE),"")</f>
        <v>Santos De Los Santos</v>
      </c>
      <c r="D3992" s="17" t="str">
        <f>IFERROR(VLOOKUP($F3992,'Location List'!$A$2:$T$644,9,FALSE),"")</f>
        <v>JOSEPH RISNEAR</v>
      </c>
      <c r="E3992" s="17" t="str">
        <f>IFERROR(VLOOKUP($F3992,'Location List'!$A$2:$T$644,2,FALSE),"")</f>
        <v>AUGUSTA</v>
      </c>
      <c r="F3992" s="26">
        <v>939</v>
      </c>
      <c r="G3992" s="29" t="s">
        <v>3272</v>
      </c>
      <c r="H3992" s="29" t="s">
        <v>3300</v>
      </c>
      <c r="I3992" s="26">
        <v>33</v>
      </c>
      <c r="J3992" s="26">
        <v>16</v>
      </c>
      <c r="K3992" s="26">
        <v>0</v>
      </c>
      <c r="L3992" s="26">
        <v>14</v>
      </c>
      <c r="M3992" s="26">
        <v>49</v>
      </c>
      <c r="N3992" s="26">
        <v>321</v>
      </c>
      <c r="O3992" s="49">
        <v>6.5510000000000002</v>
      </c>
    </row>
    <row r="3993" spans="1:15" ht="15" customHeight="1" x14ac:dyDescent="0.25">
      <c r="A3993" s="17" t="str">
        <f>IFERROR(VLOOKUP($F3993,'Location List'!$A$2:$T$644,20,FALSE),"")</f>
        <v>Bill Eich</v>
      </c>
      <c r="B3993" s="17" t="str">
        <f>IFERROR(VLOOKUP($F3993,'Location List'!$A$2:$T$644,19,FALSE),"")</f>
        <v>Dennis Morgan</v>
      </c>
      <c r="C3993" s="17" t="str">
        <f>IFERROR(VLOOKUP($F3993,'Location List'!$A$2:$T$644,18,FALSE),"")</f>
        <v>Santos De Los Santos</v>
      </c>
      <c r="D3993" s="17" t="str">
        <f>IFERROR(VLOOKUP($F3993,'Location List'!$A$2:$T$644,9,FALSE),"")</f>
        <v>JOSEPH RISNEAR</v>
      </c>
      <c r="E3993" s="17" t="str">
        <f>IFERROR(VLOOKUP($F3993,'Location List'!$A$2:$T$644,2,FALSE),"")</f>
        <v>AUGUSTA</v>
      </c>
      <c r="F3993" s="26">
        <v>939</v>
      </c>
      <c r="G3993" s="29" t="s">
        <v>3272</v>
      </c>
      <c r="H3993" s="29" t="s">
        <v>3326</v>
      </c>
      <c r="I3993" s="26">
        <v>58</v>
      </c>
      <c r="J3993" s="26">
        <v>32</v>
      </c>
      <c r="K3993" s="26">
        <v>0</v>
      </c>
      <c r="L3993" s="26">
        <v>13</v>
      </c>
      <c r="M3993" s="26">
        <v>90</v>
      </c>
      <c r="N3993" s="26">
        <v>627</v>
      </c>
      <c r="O3993" s="49">
        <v>6.9669999999999996</v>
      </c>
    </row>
    <row r="3994" spans="1:15" ht="15" customHeight="1" x14ac:dyDescent="0.25">
      <c r="A3994" s="17" t="str">
        <f>IFERROR(VLOOKUP($F3994,'Location List'!$A$2:$T$644,20,FALSE),"")</f>
        <v>Bill Eich</v>
      </c>
      <c r="B3994" s="17" t="str">
        <f>IFERROR(VLOOKUP($F3994,'Location List'!$A$2:$T$644,19,FALSE),"")</f>
        <v>Dennis Morgan</v>
      </c>
      <c r="C3994" s="17" t="str">
        <f>IFERROR(VLOOKUP($F3994,'Location List'!$A$2:$T$644,18,FALSE),"")</f>
        <v>Santos De Los Santos</v>
      </c>
      <c r="D3994" s="17" t="str">
        <f>IFERROR(VLOOKUP($F3994,'Location List'!$A$2:$T$644,9,FALSE),"")</f>
        <v>JOSEPH RISNEAR</v>
      </c>
      <c r="E3994" s="17" t="str">
        <f>IFERROR(VLOOKUP($F3994,'Location List'!$A$2:$T$644,2,FALSE),"")</f>
        <v>AUGUSTA</v>
      </c>
      <c r="F3994" s="26">
        <v>939</v>
      </c>
      <c r="G3994" s="29" t="s">
        <v>3272</v>
      </c>
      <c r="H3994" s="29" t="s">
        <v>3290</v>
      </c>
      <c r="I3994" s="26">
        <v>72</v>
      </c>
      <c r="J3994" s="26">
        <v>40</v>
      </c>
      <c r="K3994" s="26">
        <v>0</v>
      </c>
      <c r="L3994" s="26">
        <v>15</v>
      </c>
      <c r="M3994" s="26">
        <v>112</v>
      </c>
      <c r="N3994" s="26">
        <v>1046</v>
      </c>
      <c r="O3994" s="49">
        <v>9.3390000000000004</v>
      </c>
    </row>
    <row r="3995" spans="1:15" ht="15" customHeight="1" x14ac:dyDescent="0.25">
      <c r="A3995" s="17" t="str">
        <f>IFERROR(VLOOKUP($F3995,'Location List'!$A$2:$T$644,20,FALSE),"")</f>
        <v>Bill Eich</v>
      </c>
      <c r="B3995" s="17" t="str">
        <f>IFERROR(VLOOKUP($F3995,'Location List'!$A$2:$T$644,19,FALSE),"")</f>
        <v>Dennis Morgan</v>
      </c>
      <c r="C3995" s="17" t="str">
        <f>IFERROR(VLOOKUP($F3995,'Location List'!$A$2:$T$644,18,FALSE),"")</f>
        <v>Santos De Los Santos</v>
      </c>
      <c r="D3995" s="17" t="str">
        <f>IFERROR(VLOOKUP($F3995,'Location List'!$A$2:$T$644,9,FALSE),"")</f>
        <v>JOSEPH RISNEAR</v>
      </c>
      <c r="E3995" s="17" t="str">
        <f>IFERROR(VLOOKUP($F3995,'Location List'!$A$2:$T$644,2,FALSE),"")</f>
        <v>AUGUSTA</v>
      </c>
      <c r="F3995" s="26">
        <v>939</v>
      </c>
      <c r="G3995" s="29" t="s">
        <v>3272</v>
      </c>
      <c r="H3995" s="29" t="s">
        <v>3671</v>
      </c>
      <c r="I3995" s="26">
        <v>14</v>
      </c>
      <c r="J3995" s="26">
        <v>21</v>
      </c>
      <c r="K3995" s="26">
        <v>0</v>
      </c>
      <c r="L3995" s="26">
        <v>15</v>
      </c>
      <c r="M3995" s="26">
        <v>35</v>
      </c>
      <c r="N3995" s="26">
        <v>224</v>
      </c>
      <c r="O3995" s="49">
        <v>6.4</v>
      </c>
    </row>
    <row r="3996" spans="1:15" ht="15" customHeight="1" x14ac:dyDescent="0.25">
      <c r="A3996" s="17" t="str">
        <f>IFERROR(VLOOKUP($F3996,'Location List'!$A$2:$T$644,20,FALSE),"")</f>
        <v>Bill Eich</v>
      </c>
      <c r="B3996" s="17" t="str">
        <f>IFERROR(VLOOKUP($F3996,'Location List'!$A$2:$T$644,19,FALSE),"")</f>
        <v>Dennis Morgan</v>
      </c>
      <c r="C3996" s="17" t="str">
        <f>IFERROR(VLOOKUP($F3996,'Location List'!$A$2:$T$644,18,FALSE),"")</f>
        <v>Santos De Los Santos</v>
      </c>
      <c r="D3996" s="17" t="str">
        <f>IFERROR(VLOOKUP($F3996,'Location List'!$A$2:$T$644,9,FALSE),"")</f>
        <v>JOSEPH RISNEAR</v>
      </c>
      <c r="E3996" s="17" t="str">
        <f>IFERROR(VLOOKUP($F3996,'Location List'!$A$2:$T$644,2,FALSE),"")</f>
        <v>AUGUSTA</v>
      </c>
      <c r="F3996" s="26">
        <v>939</v>
      </c>
      <c r="G3996" s="29" t="s">
        <v>3272</v>
      </c>
      <c r="H3996" s="29" t="s">
        <v>3668</v>
      </c>
      <c r="I3996" s="26">
        <v>14</v>
      </c>
      <c r="J3996" s="26">
        <v>10</v>
      </c>
      <c r="K3996" s="26">
        <v>0</v>
      </c>
      <c r="L3996" s="26">
        <v>17</v>
      </c>
      <c r="M3996" s="26">
        <v>24</v>
      </c>
      <c r="N3996" s="26">
        <v>44</v>
      </c>
      <c r="O3996" s="49">
        <v>1.833</v>
      </c>
    </row>
    <row r="3997" spans="1:15" ht="15" customHeight="1" x14ac:dyDescent="0.25">
      <c r="A3997" s="17" t="str">
        <f>IFERROR(VLOOKUP($F3997,'Location List'!$A$2:$T$644,20,FALSE),"")</f>
        <v>Bill Eich</v>
      </c>
      <c r="B3997" s="17" t="str">
        <f>IFERROR(VLOOKUP($F3997,'Location List'!$A$2:$T$644,19,FALSE),"")</f>
        <v>Dennis Morgan</v>
      </c>
      <c r="C3997" s="17" t="str">
        <f>IFERROR(VLOOKUP($F3997,'Location List'!$A$2:$T$644,18,FALSE),"")</f>
        <v>Santos De Los Santos</v>
      </c>
      <c r="D3997" s="17" t="str">
        <f>IFERROR(VLOOKUP($F3997,'Location List'!$A$2:$T$644,9,FALSE),"")</f>
        <v>JOSEPH RISNEAR</v>
      </c>
      <c r="E3997" s="17" t="str">
        <f>IFERROR(VLOOKUP($F3997,'Location List'!$A$2:$T$644,2,FALSE),"")</f>
        <v>AUGUSTA</v>
      </c>
      <c r="F3997" s="26">
        <v>939</v>
      </c>
      <c r="G3997" s="29" t="s">
        <v>3272</v>
      </c>
      <c r="H3997" s="29" t="s">
        <v>3411</v>
      </c>
      <c r="I3997" s="26">
        <v>22</v>
      </c>
      <c r="J3997" s="26">
        <v>18</v>
      </c>
      <c r="K3997" s="26">
        <v>0</v>
      </c>
      <c r="L3997" s="26">
        <v>17</v>
      </c>
      <c r="M3997" s="26">
        <v>40</v>
      </c>
      <c r="N3997" s="26">
        <v>324</v>
      </c>
      <c r="O3997" s="49">
        <v>8.1</v>
      </c>
    </row>
    <row r="3998" spans="1:15" ht="15" customHeight="1" x14ac:dyDescent="0.25">
      <c r="A3998" s="17" t="str">
        <f>IFERROR(VLOOKUP($F3998,'Location List'!$A$2:$T$644,20,FALSE),"")</f>
        <v>Bill Eich</v>
      </c>
      <c r="B3998" s="17" t="str">
        <f>IFERROR(VLOOKUP($F3998,'Location List'!$A$2:$T$644,19,FALSE),"")</f>
        <v>Dennis Morgan</v>
      </c>
      <c r="C3998" s="17" t="str">
        <f>IFERROR(VLOOKUP($F3998,'Location List'!$A$2:$T$644,18,FALSE),"")</f>
        <v>Santos De Los Santos</v>
      </c>
      <c r="D3998" s="17" t="str">
        <f>IFERROR(VLOOKUP($F3998,'Location List'!$A$2:$T$644,9,FALSE),"")</f>
        <v>JOSEPH RISNEAR</v>
      </c>
      <c r="E3998" s="17" t="str">
        <f>IFERROR(VLOOKUP($F3998,'Location List'!$A$2:$T$644,2,FALSE),"")</f>
        <v>AUGUSTA</v>
      </c>
      <c r="F3998" s="26">
        <v>939</v>
      </c>
      <c r="G3998" s="29" t="s">
        <v>3272</v>
      </c>
      <c r="H3998" s="29" t="s">
        <v>3672</v>
      </c>
      <c r="I3998" s="26">
        <v>81</v>
      </c>
      <c r="J3998" s="26">
        <v>30</v>
      </c>
      <c r="K3998" s="26">
        <v>0</v>
      </c>
      <c r="L3998" s="26">
        <v>18</v>
      </c>
      <c r="M3998" s="26">
        <v>111</v>
      </c>
      <c r="N3998" s="26">
        <v>933</v>
      </c>
      <c r="O3998" s="49">
        <v>8.4049999999999994</v>
      </c>
    </row>
    <row r="3999" spans="1:15" ht="15" customHeight="1" x14ac:dyDescent="0.25">
      <c r="A3999" s="17" t="str">
        <f>IFERROR(VLOOKUP($F3999,'Location List'!$A$2:$T$644,20,FALSE),"")</f>
        <v>Bill Eich</v>
      </c>
      <c r="B3999" s="17" t="str">
        <f>IFERROR(VLOOKUP($F3999,'Location List'!$A$2:$T$644,19,FALSE),"")</f>
        <v>Dennis Morgan</v>
      </c>
      <c r="C3999" s="17" t="str">
        <f>IFERROR(VLOOKUP($F3999,'Location List'!$A$2:$T$644,18,FALSE),"")</f>
        <v>Santos De Los Santos</v>
      </c>
      <c r="D3999" s="17" t="str">
        <f>IFERROR(VLOOKUP($F3999,'Location List'!$A$2:$T$644,9,FALSE),"")</f>
        <v>JOSEPH RISNEAR</v>
      </c>
      <c r="E3999" s="17" t="str">
        <f>IFERROR(VLOOKUP($F3999,'Location List'!$A$2:$T$644,2,FALSE),"")</f>
        <v>AUGUSTA</v>
      </c>
      <c r="F3999" s="26">
        <v>939</v>
      </c>
      <c r="G3999" s="29" t="s">
        <v>3276</v>
      </c>
      <c r="H3999" s="29" t="s">
        <v>3551</v>
      </c>
      <c r="I3999" s="26">
        <v>82</v>
      </c>
      <c r="J3999" s="26">
        <v>79</v>
      </c>
      <c r="K3999" s="26">
        <v>0</v>
      </c>
      <c r="L3999" s="26">
        <v>14</v>
      </c>
      <c r="M3999" s="26">
        <v>161</v>
      </c>
      <c r="N3999" s="26">
        <v>29</v>
      </c>
      <c r="O3999" s="49">
        <v>0.18</v>
      </c>
    </row>
    <row r="4000" spans="1:15" ht="15" customHeight="1" x14ac:dyDescent="0.25">
      <c r="A4000" s="17" t="str">
        <f>IFERROR(VLOOKUP($F4000,'Location List'!$A$2:$T$644,20,FALSE),"")</f>
        <v>Bill Eich</v>
      </c>
      <c r="B4000" s="17" t="str">
        <f>IFERROR(VLOOKUP($F4000,'Location List'!$A$2:$T$644,19,FALSE),"")</f>
        <v>Dennis Morgan</v>
      </c>
      <c r="C4000" s="17" t="str">
        <f>IFERROR(VLOOKUP($F4000,'Location List'!$A$2:$T$644,18,FALSE),"")</f>
        <v>Santos De Los Santos</v>
      </c>
      <c r="D4000" s="17" t="str">
        <f>IFERROR(VLOOKUP($F4000,'Location List'!$A$2:$T$644,9,FALSE),"")</f>
        <v>JOSEPH RISNEAR</v>
      </c>
      <c r="E4000" s="17" t="str">
        <f>IFERROR(VLOOKUP($F4000,'Location List'!$A$2:$T$644,2,FALSE),"")</f>
        <v>AUGUSTA</v>
      </c>
      <c r="F4000" s="26">
        <v>939</v>
      </c>
      <c r="G4000" s="29" t="s">
        <v>3276</v>
      </c>
      <c r="H4000" s="29" t="s">
        <v>3355</v>
      </c>
      <c r="I4000" s="26">
        <v>252</v>
      </c>
      <c r="J4000" s="26">
        <v>256</v>
      </c>
      <c r="K4000" s="26">
        <v>0</v>
      </c>
      <c r="L4000" s="26">
        <v>14</v>
      </c>
      <c r="M4000" s="26">
        <v>508</v>
      </c>
      <c r="N4000" s="26">
        <v>11234</v>
      </c>
      <c r="O4000" s="49">
        <v>22.114000000000001</v>
      </c>
    </row>
    <row r="4001" spans="1:15" ht="15" customHeight="1" x14ac:dyDescent="0.25">
      <c r="A4001" s="17" t="str">
        <f>IFERROR(VLOOKUP($F4001,'Location List'!$A$2:$T$644,20,FALSE),"")</f>
        <v>Bill Eich</v>
      </c>
      <c r="B4001" s="17" t="str">
        <f>IFERROR(VLOOKUP($F4001,'Location List'!$A$2:$T$644,19,FALSE),"")</f>
        <v>Dennis Morgan</v>
      </c>
      <c r="C4001" s="17" t="str">
        <f>IFERROR(VLOOKUP($F4001,'Location List'!$A$2:$T$644,18,FALSE),"")</f>
        <v>Santos De Los Santos</v>
      </c>
      <c r="D4001" s="17" t="str">
        <f>IFERROR(VLOOKUP($F4001,'Location List'!$A$2:$T$644,9,FALSE),"")</f>
        <v>JOSEPH RISNEAR</v>
      </c>
      <c r="E4001" s="17" t="str">
        <f>IFERROR(VLOOKUP($F4001,'Location List'!$A$2:$T$644,2,FALSE),"")</f>
        <v>AUGUSTA</v>
      </c>
      <c r="F4001" s="26">
        <v>939</v>
      </c>
      <c r="G4001" s="29" t="s">
        <v>3278</v>
      </c>
      <c r="H4001" s="29" t="s">
        <v>3302</v>
      </c>
      <c r="I4001" s="26">
        <v>61</v>
      </c>
      <c r="J4001" s="26">
        <v>37</v>
      </c>
      <c r="K4001" s="26">
        <v>0</v>
      </c>
      <c r="L4001" s="26">
        <v>15</v>
      </c>
      <c r="M4001" s="26">
        <v>98</v>
      </c>
      <c r="N4001" s="26">
        <v>671</v>
      </c>
      <c r="O4001" s="49">
        <v>6.8470000000000004</v>
      </c>
    </row>
    <row r="4002" spans="1:15" ht="15" customHeight="1" x14ac:dyDescent="0.25">
      <c r="A4002" s="17" t="str">
        <f>IFERROR(VLOOKUP($F4002,'Location List'!$A$2:$T$644,20,FALSE),"")</f>
        <v>Bill Eich</v>
      </c>
      <c r="B4002" s="17" t="str">
        <f>IFERROR(VLOOKUP($F4002,'Location List'!$A$2:$T$644,19,FALSE),"")</f>
        <v>Dennis Morgan</v>
      </c>
      <c r="C4002" s="17" t="str">
        <f>IFERROR(VLOOKUP($F4002,'Location List'!$A$2:$T$644,18,FALSE),"")</f>
        <v>Santos De Los Santos</v>
      </c>
      <c r="D4002" s="17" t="str">
        <f>IFERROR(VLOOKUP($F4002,'Location List'!$A$2:$T$644,9,FALSE),"")</f>
        <v>JOSEPH RISNEAR</v>
      </c>
      <c r="E4002" s="17" t="str">
        <f>IFERROR(VLOOKUP($F4002,'Location List'!$A$2:$T$644,2,FALSE),"")</f>
        <v>AUGUSTA</v>
      </c>
      <c r="F4002" s="26">
        <v>939</v>
      </c>
      <c r="G4002" s="29" t="s">
        <v>3278</v>
      </c>
      <c r="H4002" s="29" t="s">
        <v>3358</v>
      </c>
      <c r="I4002" s="26">
        <v>239</v>
      </c>
      <c r="J4002" s="26">
        <v>231</v>
      </c>
      <c r="K4002" s="26">
        <v>0</v>
      </c>
      <c r="L4002" s="26">
        <v>15</v>
      </c>
      <c r="M4002" s="26">
        <v>470</v>
      </c>
      <c r="N4002" s="26">
        <v>2898</v>
      </c>
      <c r="O4002" s="49">
        <v>6.1660000000000004</v>
      </c>
    </row>
    <row r="4003" spans="1:15" ht="15" customHeight="1" x14ac:dyDescent="0.25">
      <c r="A4003" s="17" t="str">
        <f>IFERROR(VLOOKUP($F4003,'Location List'!$A$2:$T$644,20,FALSE),"")</f>
        <v>Bill Eich</v>
      </c>
      <c r="B4003" s="17" t="str">
        <f>IFERROR(VLOOKUP($F4003,'Location List'!$A$2:$T$644,19,FALSE),"")</f>
        <v>Dennis Morgan</v>
      </c>
      <c r="C4003" s="17" t="str">
        <f>IFERROR(VLOOKUP($F4003,'Location List'!$A$2:$T$644,18,FALSE),"")</f>
        <v>Santos De Los Santos</v>
      </c>
      <c r="D4003" s="17" t="str">
        <f>IFERROR(VLOOKUP($F4003,'Location List'!$A$2:$T$644,9,FALSE),"")</f>
        <v>JOSEPH RISNEAR</v>
      </c>
      <c r="E4003" s="17" t="str">
        <f>IFERROR(VLOOKUP($F4003,'Location List'!$A$2:$T$644,2,FALSE),"")</f>
        <v>AUGUSTA</v>
      </c>
      <c r="F4003" s="26">
        <v>939</v>
      </c>
      <c r="G4003" s="29" t="s">
        <v>3278</v>
      </c>
      <c r="H4003" s="29" t="s">
        <v>3454</v>
      </c>
      <c r="I4003" s="26">
        <v>53</v>
      </c>
      <c r="J4003" s="26">
        <v>24</v>
      </c>
      <c r="K4003" s="26">
        <v>0</v>
      </c>
      <c r="L4003" s="26">
        <v>17</v>
      </c>
      <c r="M4003" s="26">
        <v>77</v>
      </c>
      <c r="N4003" s="26">
        <v>892</v>
      </c>
      <c r="O4003" s="49">
        <v>11.584</v>
      </c>
    </row>
    <row r="4004" spans="1:15" ht="15" customHeight="1" x14ac:dyDescent="0.25">
      <c r="A4004" s="17" t="str">
        <f>IFERROR(VLOOKUP($F4004,'Location List'!$A$2:$T$644,20,FALSE),"")</f>
        <v>Bill Eich</v>
      </c>
      <c r="B4004" s="17" t="str">
        <f>IFERROR(VLOOKUP($F4004,'Location List'!$A$2:$T$644,19,FALSE),"")</f>
        <v>Dennis Morgan</v>
      </c>
      <c r="C4004" s="17" t="str">
        <f>IFERROR(VLOOKUP($F4004,'Location List'!$A$2:$T$644,18,FALSE),"")</f>
        <v>Santos De Los Santos</v>
      </c>
      <c r="D4004" s="17" t="str">
        <f>IFERROR(VLOOKUP($F4004,'Location List'!$A$2:$T$644,9,FALSE),"")</f>
        <v>JOSEPH RISNEAR</v>
      </c>
      <c r="E4004" s="17" t="str">
        <f>IFERROR(VLOOKUP($F4004,'Location List'!$A$2:$T$644,2,FALSE),"")</f>
        <v>AUGUSTA</v>
      </c>
      <c r="F4004" s="26">
        <v>939</v>
      </c>
      <c r="G4004" s="29" t="s">
        <v>3278</v>
      </c>
      <c r="H4004" s="29" t="s">
        <v>3431</v>
      </c>
      <c r="I4004" s="26">
        <v>80</v>
      </c>
      <c r="J4004" s="26">
        <v>158</v>
      </c>
      <c r="K4004" s="26">
        <v>0</v>
      </c>
      <c r="L4004" s="26">
        <v>14</v>
      </c>
      <c r="M4004" s="26">
        <v>238</v>
      </c>
      <c r="N4004" s="26">
        <v>1588</v>
      </c>
      <c r="O4004" s="49">
        <v>6.6719999999999997</v>
      </c>
    </row>
    <row r="4005" spans="1:15" ht="15" customHeight="1" x14ac:dyDescent="0.25">
      <c r="A4005" s="17" t="str">
        <f>IFERROR(VLOOKUP($F4005,'Location List'!$A$2:$T$644,20,FALSE),"")</f>
        <v>Bill Eich</v>
      </c>
      <c r="B4005" s="17" t="str">
        <f>IFERROR(VLOOKUP($F4005,'Location List'!$A$2:$T$644,19,FALSE),"")</f>
        <v>Dennis Morgan</v>
      </c>
      <c r="C4005" s="17" t="str">
        <f>IFERROR(VLOOKUP($F4005,'Location List'!$A$2:$T$644,18,FALSE),"")</f>
        <v>Santos De Los Santos</v>
      </c>
      <c r="D4005" s="17" t="str">
        <f>IFERROR(VLOOKUP($F4005,'Location List'!$A$2:$T$644,9,FALSE),"")</f>
        <v>JOSEPH RISNEAR</v>
      </c>
      <c r="E4005" s="17" t="str">
        <f>IFERROR(VLOOKUP($F4005,'Location List'!$A$2:$T$644,2,FALSE),"")</f>
        <v>AUGUSTA</v>
      </c>
      <c r="F4005" s="26">
        <v>939</v>
      </c>
      <c r="G4005" s="29" t="s">
        <v>3278</v>
      </c>
      <c r="H4005" s="29" t="s">
        <v>3387</v>
      </c>
      <c r="I4005" s="26">
        <v>74</v>
      </c>
      <c r="J4005" s="26">
        <v>118</v>
      </c>
      <c r="K4005" s="26">
        <v>0</v>
      </c>
      <c r="L4005" s="26">
        <v>14</v>
      </c>
      <c r="M4005" s="26">
        <v>192</v>
      </c>
      <c r="N4005" s="26">
        <v>315</v>
      </c>
      <c r="O4005" s="49">
        <v>1.641</v>
      </c>
    </row>
    <row r="4006" spans="1:15" ht="15" customHeight="1" x14ac:dyDescent="0.25">
      <c r="A4006" s="17" t="str">
        <f>IFERROR(VLOOKUP($F4006,'Location List'!$A$2:$T$644,20,FALSE),"")</f>
        <v>Bill Eich</v>
      </c>
      <c r="B4006" s="17" t="str">
        <f>IFERROR(VLOOKUP($F4006,'Location List'!$A$2:$T$644,19,FALSE),"")</f>
        <v>Dennis Morgan</v>
      </c>
      <c r="C4006" s="17" t="str">
        <f>IFERROR(VLOOKUP($F4006,'Location List'!$A$2:$T$644,18,FALSE),"")</f>
        <v>Santos De Los Santos</v>
      </c>
      <c r="D4006" s="17" t="str">
        <f>IFERROR(VLOOKUP($F4006,'Location List'!$A$2:$T$644,9,FALSE),"")</f>
        <v>JOSEPH RISNEAR</v>
      </c>
      <c r="E4006" s="17" t="str">
        <f>IFERROR(VLOOKUP($F4006,'Location List'!$A$2:$T$644,2,FALSE),"")</f>
        <v>AUGUSTA</v>
      </c>
      <c r="F4006" s="26">
        <v>939</v>
      </c>
      <c r="G4006" s="29" t="s">
        <v>3278</v>
      </c>
      <c r="H4006" s="29" t="s">
        <v>3408</v>
      </c>
      <c r="I4006" s="26">
        <v>185</v>
      </c>
      <c r="J4006" s="26">
        <v>227</v>
      </c>
      <c r="K4006" s="26">
        <v>0</v>
      </c>
      <c r="L4006" s="26">
        <v>20</v>
      </c>
      <c r="M4006" s="26">
        <v>412</v>
      </c>
      <c r="N4006" s="26">
        <v>703</v>
      </c>
      <c r="O4006" s="49">
        <v>1.706</v>
      </c>
    </row>
    <row r="4007" spans="1:15" ht="15" customHeight="1" x14ac:dyDescent="0.25">
      <c r="A4007" s="17" t="str">
        <f>IFERROR(VLOOKUP($F4007,'Location List'!$A$2:$T$644,20,FALSE),"")</f>
        <v>Bill Eich</v>
      </c>
      <c r="B4007" s="17" t="str">
        <f>IFERROR(VLOOKUP($F4007,'Location List'!$A$2:$T$644,19,FALSE),"")</f>
        <v>Dennis Morgan</v>
      </c>
      <c r="C4007" s="17" t="str">
        <f>IFERROR(VLOOKUP($F4007,'Location List'!$A$2:$T$644,18,FALSE),"")</f>
        <v>Santos De Los Santos</v>
      </c>
      <c r="D4007" s="17" t="str">
        <f>IFERROR(VLOOKUP($F4007,'Location List'!$A$2:$T$644,9,FALSE),"")</f>
        <v>JOSEPH RISNEAR</v>
      </c>
      <c r="E4007" s="17" t="str">
        <f>IFERROR(VLOOKUP($F4007,'Location List'!$A$2:$T$644,2,FALSE),"")</f>
        <v>AUGUSTA</v>
      </c>
      <c r="F4007" s="26">
        <v>939</v>
      </c>
      <c r="G4007" s="29" t="s">
        <v>3278</v>
      </c>
      <c r="H4007" s="29" t="s">
        <v>3482</v>
      </c>
      <c r="I4007" s="26">
        <v>161</v>
      </c>
      <c r="J4007" s="26">
        <v>155</v>
      </c>
      <c r="K4007" s="26">
        <v>0</v>
      </c>
      <c r="L4007" s="26">
        <v>15</v>
      </c>
      <c r="M4007" s="26">
        <v>316</v>
      </c>
      <c r="N4007" s="26">
        <v>3325</v>
      </c>
      <c r="O4007" s="49">
        <v>10.522</v>
      </c>
    </row>
    <row r="4008" spans="1:15" ht="15" customHeight="1" x14ac:dyDescent="0.25">
      <c r="A4008" s="17" t="str">
        <f>IFERROR(VLOOKUP($F4008,'Location List'!$A$2:$T$644,20,FALSE),"")</f>
        <v>Bill Eich</v>
      </c>
      <c r="B4008" s="17" t="str">
        <f>IFERROR(VLOOKUP($F4008,'Location List'!$A$2:$T$644,19,FALSE),"")</f>
        <v>Dennis Morgan</v>
      </c>
      <c r="C4008" s="17" t="str">
        <f>IFERROR(VLOOKUP($F4008,'Location List'!$A$2:$T$644,18,FALSE),"")</f>
        <v>Santos De Los Santos</v>
      </c>
      <c r="D4008" s="17" t="str">
        <f>IFERROR(VLOOKUP($F4008,'Location List'!$A$2:$T$644,9,FALSE),"")</f>
        <v>JOSEPH RISNEAR</v>
      </c>
      <c r="E4008" s="17" t="str">
        <f>IFERROR(VLOOKUP($F4008,'Location List'!$A$2:$T$644,2,FALSE),"")</f>
        <v>AUGUSTA</v>
      </c>
      <c r="F4008" s="26">
        <v>939</v>
      </c>
      <c r="G4008" s="29" t="s">
        <v>3278</v>
      </c>
      <c r="H4008" s="29" t="s">
        <v>3458</v>
      </c>
      <c r="I4008" s="26">
        <v>58</v>
      </c>
      <c r="J4008" s="26">
        <v>77</v>
      </c>
      <c r="K4008" s="26">
        <v>0</v>
      </c>
      <c r="L4008" s="26">
        <v>14</v>
      </c>
      <c r="M4008" s="26">
        <v>135</v>
      </c>
      <c r="N4008" s="26">
        <v>0</v>
      </c>
      <c r="O4008" s="49">
        <v>0</v>
      </c>
    </row>
    <row r="4009" spans="1:15" ht="15" customHeight="1" x14ac:dyDescent="0.25">
      <c r="A4009" s="17" t="str">
        <f>IFERROR(VLOOKUP($F4009,'Location List'!$A$2:$T$644,20,FALSE),"")</f>
        <v>Bill Eich</v>
      </c>
      <c r="B4009" s="17" t="str">
        <f>IFERROR(VLOOKUP($F4009,'Location List'!$A$2:$T$644,19,FALSE),"")</f>
        <v>Dennis Morgan</v>
      </c>
      <c r="C4009" s="17" t="str">
        <f>IFERROR(VLOOKUP($F4009,'Location List'!$A$2:$T$644,18,FALSE),"")</f>
        <v>Santos De Los Santos</v>
      </c>
      <c r="D4009" s="17" t="str">
        <f>IFERROR(VLOOKUP($F4009,'Location List'!$A$2:$T$644,9,FALSE),"")</f>
        <v>JOSEPH RISNEAR</v>
      </c>
      <c r="E4009" s="17" t="str">
        <f>IFERROR(VLOOKUP($F4009,'Location List'!$A$2:$T$644,2,FALSE),"")</f>
        <v>AUGUSTA</v>
      </c>
      <c r="F4009" s="26">
        <v>939</v>
      </c>
      <c r="G4009" s="29" t="s">
        <v>3278</v>
      </c>
      <c r="H4009" s="29" t="s">
        <v>3532</v>
      </c>
      <c r="I4009" s="26">
        <v>49</v>
      </c>
      <c r="J4009" s="26">
        <v>73</v>
      </c>
      <c r="K4009" s="26">
        <v>0</v>
      </c>
      <c r="L4009" s="26">
        <v>14</v>
      </c>
      <c r="M4009" s="26">
        <v>122</v>
      </c>
      <c r="N4009" s="26">
        <v>0</v>
      </c>
      <c r="O4009" s="49">
        <v>0</v>
      </c>
    </row>
    <row r="4010" spans="1:15" ht="15" customHeight="1" x14ac:dyDescent="0.25">
      <c r="A4010" s="17" t="str">
        <f>IFERROR(VLOOKUP($F4010,'Location List'!$A$2:$T$644,20,FALSE),"")</f>
        <v>Bill Eich</v>
      </c>
      <c r="B4010" s="17" t="str">
        <f>IFERROR(VLOOKUP($F4010,'Location List'!$A$2:$T$644,19,FALSE),"")</f>
        <v>Dennis Morgan</v>
      </c>
      <c r="C4010" s="17" t="str">
        <f>IFERROR(VLOOKUP($F4010,'Location List'!$A$2:$T$644,18,FALSE),"")</f>
        <v>Santos De Los Santos</v>
      </c>
      <c r="D4010" s="17" t="str">
        <f>IFERROR(VLOOKUP($F4010,'Location List'!$A$2:$T$644,9,FALSE),"")</f>
        <v>JOSEPH RISNEAR</v>
      </c>
      <c r="E4010" s="17" t="str">
        <f>IFERROR(VLOOKUP($F4010,'Location List'!$A$2:$T$644,2,FALSE),"")</f>
        <v>AUGUSTA</v>
      </c>
      <c r="F4010" s="26">
        <v>939</v>
      </c>
      <c r="G4010" s="29" t="s">
        <v>3278</v>
      </c>
      <c r="H4010" s="29" t="s">
        <v>3459</v>
      </c>
      <c r="I4010" s="26">
        <v>10</v>
      </c>
      <c r="J4010" s="26">
        <v>10</v>
      </c>
      <c r="K4010" s="26">
        <v>0</v>
      </c>
      <c r="L4010" s="26">
        <v>14</v>
      </c>
      <c r="M4010" s="26">
        <v>20</v>
      </c>
      <c r="N4010" s="26">
        <v>0</v>
      </c>
      <c r="O4010" s="49">
        <v>0</v>
      </c>
    </row>
    <row r="4011" spans="1:15" ht="15" customHeight="1" x14ac:dyDescent="0.25">
      <c r="A4011" s="17" t="str">
        <f>IFERROR(VLOOKUP($F4011,'Location List'!$A$2:$T$644,20,FALSE),"")</f>
        <v>Bill Eich</v>
      </c>
      <c r="B4011" s="17" t="str">
        <f>IFERROR(VLOOKUP($F4011,'Location List'!$A$2:$T$644,19,FALSE),"")</f>
        <v>Dennis Morgan</v>
      </c>
      <c r="C4011" s="17" t="str">
        <f>IFERROR(VLOOKUP($F4011,'Location List'!$A$2:$T$644,18,FALSE),"")</f>
        <v>Santos De Los Santos</v>
      </c>
      <c r="D4011" s="17" t="str">
        <f>IFERROR(VLOOKUP($F4011,'Location List'!$A$2:$T$644,9,FALSE),"")</f>
        <v>JOSEPH RISNEAR</v>
      </c>
      <c r="E4011" s="17" t="str">
        <f>IFERROR(VLOOKUP($F4011,'Location List'!$A$2:$T$644,2,FALSE),"")</f>
        <v>AUGUSTA</v>
      </c>
      <c r="F4011" s="26">
        <v>939</v>
      </c>
      <c r="G4011" s="29" t="s">
        <v>3278</v>
      </c>
      <c r="H4011" s="29" t="s">
        <v>3521</v>
      </c>
      <c r="I4011" s="26">
        <v>12</v>
      </c>
      <c r="J4011" s="26">
        <v>12</v>
      </c>
      <c r="K4011" s="26">
        <v>0</v>
      </c>
      <c r="L4011" s="26">
        <v>15</v>
      </c>
      <c r="M4011" s="26">
        <v>24</v>
      </c>
      <c r="N4011" s="26">
        <v>0</v>
      </c>
      <c r="O4011" s="49">
        <v>0</v>
      </c>
    </row>
    <row r="4012" spans="1:15" ht="15" customHeight="1" x14ac:dyDescent="0.25">
      <c r="A4012" s="17" t="str">
        <f>IFERROR(VLOOKUP($F4012,'Location List'!$A$2:$T$644,20,FALSE),"")</f>
        <v>Bill Eich</v>
      </c>
      <c r="B4012" s="17" t="str">
        <f>IFERROR(VLOOKUP($F4012,'Location List'!$A$2:$T$644,19,FALSE),"")</f>
        <v>Dennis Morgan</v>
      </c>
      <c r="C4012" s="17" t="str">
        <f>IFERROR(VLOOKUP($F4012,'Location List'!$A$2:$T$644,18,FALSE),"")</f>
        <v>Santos De Los Santos</v>
      </c>
      <c r="D4012" s="17" t="str">
        <f>IFERROR(VLOOKUP($F4012,'Location List'!$A$2:$T$644,9,FALSE),"")</f>
        <v>JOSEPH RISNEAR</v>
      </c>
      <c r="E4012" s="17" t="str">
        <f>IFERROR(VLOOKUP($F4012,'Location List'!$A$2:$T$644,2,FALSE),"")</f>
        <v>AUGUSTA</v>
      </c>
      <c r="F4012" s="26">
        <v>939</v>
      </c>
      <c r="G4012" s="29" t="s">
        <v>3278</v>
      </c>
      <c r="H4012" s="29" t="s">
        <v>3673</v>
      </c>
      <c r="I4012" s="26">
        <v>153</v>
      </c>
      <c r="J4012" s="26">
        <v>110</v>
      </c>
      <c r="K4012" s="26">
        <v>0</v>
      </c>
      <c r="L4012" s="26">
        <v>15</v>
      </c>
      <c r="M4012" s="26">
        <v>263</v>
      </c>
      <c r="N4012" s="26">
        <v>1622</v>
      </c>
      <c r="O4012" s="49">
        <v>6.1669999999999998</v>
      </c>
    </row>
    <row r="4013" spans="1:15" ht="15" customHeight="1" x14ac:dyDescent="0.25">
      <c r="A4013" s="17" t="str">
        <f>IFERROR(VLOOKUP($F4013,'Location List'!$A$2:$T$644,20,FALSE),"")</f>
        <v>Bill Eich</v>
      </c>
      <c r="B4013" s="17" t="str">
        <f>IFERROR(VLOOKUP($F4013,'Location List'!$A$2:$T$644,19,FALSE),"")</f>
        <v>Dennis Morgan</v>
      </c>
      <c r="C4013" s="17" t="str">
        <f>IFERROR(VLOOKUP($F4013,'Location List'!$A$2:$T$644,18,FALSE),"")</f>
        <v>Santos De Los Santos</v>
      </c>
      <c r="D4013" s="17" t="str">
        <f>IFERROR(VLOOKUP($F4013,'Location List'!$A$2:$T$644,9,FALSE),"")</f>
        <v>JOSEPH RISNEAR</v>
      </c>
      <c r="E4013" s="17" t="str">
        <f>IFERROR(VLOOKUP($F4013,'Location List'!$A$2:$T$644,2,FALSE),"")</f>
        <v>AUGUSTA</v>
      </c>
      <c r="F4013" s="26">
        <v>939</v>
      </c>
      <c r="G4013" s="29" t="s">
        <v>3278</v>
      </c>
      <c r="H4013" s="29" t="s">
        <v>3361</v>
      </c>
      <c r="I4013" s="26">
        <v>73</v>
      </c>
      <c r="J4013" s="26">
        <v>97</v>
      </c>
      <c r="K4013" s="26">
        <v>0</v>
      </c>
      <c r="L4013" s="26">
        <v>17</v>
      </c>
      <c r="M4013" s="26">
        <v>170</v>
      </c>
      <c r="N4013" s="26">
        <v>1516</v>
      </c>
      <c r="O4013" s="49">
        <v>8.9179999999999993</v>
      </c>
    </row>
    <row r="4014" spans="1:15" ht="15" customHeight="1" x14ac:dyDescent="0.25">
      <c r="A4014" s="17" t="str">
        <f>IFERROR(VLOOKUP($F4014,'Location List'!$A$2:$T$644,20,FALSE),"")</f>
        <v>Bill Eich</v>
      </c>
      <c r="B4014" s="17" t="str">
        <f>IFERROR(VLOOKUP($F4014,'Location List'!$A$2:$T$644,19,FALSE),"")</f>
        <v>Dennis Morgan</v>
      </c>
      <c r="C4014" s="17" t="str">
        <f>IFERROR(VLOOKUP($F4014,'Location List'!$A$2:$T$644,18,FALSE),"")</f>
        <v>Santos De Los Santos</v>
      </c>
      <c r="D4014" s="17" t="str">
        <f>IFERROR(VLOOKUP($F4014,'Location List'!$A$2:$T$644,9,FALSE),"")</f>
        <v>JOSEPH RISNEAR</v>
      </c>
      <c r="E4014" s="17" t="str">
        <f>IFERROR(VLOOKUP($F4014,'Location List'!$A$2:$T$644,2,FALSE),"")</f>
        <v>AUGUSTA</v>
      </c>
      <c r="F4014" s="26">
        <v>939</v>
      </c>
      <c r="G4014" s="29" t="s">
        <v>3278</v>
      </c>
      <c r="H4014" s="29" t="s">
        <v>3579</v>
      </c>
      <c r="I4014" s="26">
        <v>118</v>
      </c>
      <c r="J4014" s="26">
        <v>168</v>
      </c>
      <c r="K4014" s="26">
        <v>0</v>
      </c>
      <c r="L4014" s="26">
        <v>14</v>
      </c>
      <c r="M4014" s="26">
        <v>286</v>
      </c>
      <c r="N4014" s="26">
        <v>3</v>
      </c>
      <c r="O4014" s="49">
        <v>0.01</v>
      </c>
    </row>
    <row r="4015" spans="1:15" ht="15" customHeight="1" x14ac:dyDescent="0.25">
      <c r="A4015" s="17" t="str">
        <f>IFERROR(VLOOKUP($F4015,'Location List'!$A$2:$T$644,20,FALSE),"")</f>
        <v>Bill Eich</v>
      </c>
      <c r="B4015" s="17" t="str">
        <f>IFERROR(VLOOKUP($F4015,'Location List'!$A$2:$T$644,19,FALSE),"")</f>
        <v>Dennis Morgan</v>
      </c>
      <c r="C4015" s="17" t="str">
        <f>IFERROR(VLOOKUP($F4015,'Location List'!$A$2:$T$644,18,FALSE),"")</f>
        <v>Santos De Los Santos</v>
      </c>
      <c r="D4015" s="17" t="str">
        <f>IFERROR(VLOOKUP($F4015,'Location List'!$A$2:$T$644,9,FALSE),"")</f>
        <v>JOSEPH RISNEAR</v>
      </c>
      <c r="E4015" s="17" t="str">
        <f>IFERROR(VLOOKUP($F4015,'Location List'!$A$2:$T$644,2,FALSE),"")</f>
        <v>AUGUSTA</v>
      </c>
      <c r="F4015" s="26">
        <v>939</v>
      </c>
      <c r="G4015" s="29" t="s">
        <v>3278</v>
      </c>
      <c r="H4015" s="29" t="s">
        <v>3416</v>
      </c>
      <c r="I4015" s="26">
        <v>76</v>
      </c>
      <c r="J4015" s="26">
        <v>77</v>
      </c>
      <c r="K4015" s="26">
        <v>0</v>
      </c>
      <c r="L4015" s="26">
        <v>15</v>
      </c>
      <c r="M4015" s="26">
        <v>153</v>
      </c>
      <c r="N4015" s="26">
        <v>56</v>
      </c>
      <c r="O4015" s="49">
        <v>0.36599999999999999</v>
      </c>
    </row>
    <row r="4016" spans="1:15" ht="15" customHeight="1" x14ac:dyDescent="0.25">
      <c r="A4016" s="17" t="str">
        <f>IFERROR(VLOOKUP($F4016,'Location List'!$A$2:$T$644,20,FALSE),"")</f>
        <v>Bill Eich</v>
      </c>
      <c r="B4016" s="17" t="str">
        <f>IFERROR(VLOOKUP($F4016,'Location List'!$A$2:$T$644,19,FALSE),"")</f>
        <v>Dennis Morgan</v>
      </c>
      <c r="C4016" s="17" t="str">
        <f>IFERROR(VLOOKUP($F4016,'Location List'!$A$2:$T$644,18,FALSE),"")</f>
        <v>Santos De Los Santos</v>
      </c>
      <c r="D4016" s="17" t="str">
        <f>IFERROR(VLOOKUP($F4016,'Location List'!$A$2:$T$644,9,FALSE),"")</f>
        <v>JOSEPH RISNEAR</v>
      </c>
      <c r="E4016" s="17" t="str">
        <f>IFERROR(VLOOKUP($F4016,'Location List'!$A$2:$T$644,2,FALSE),"")</f>
        <v>AUGUSTA</v>
      </c>
      <c r="F4016" s="26">
        <v>939</v>
      </c>
      <c r="G4016" s="29" t="s">
        <v>3278</v>
      </c>
      <c r="H4016" s="29" t="s">
        <v>3614</v>
      </c>
      <c r="I4016" s="26">
        <v>188</v>
      </c>
      <c r="J4016" s="26">
        <v>179</v>
      </c>
      <c r="K4016" s="26">
        <v>0</v>
      </c>
      <c r="L4016" s="26">
        <v>17</v>
      </c>
      <c r="M4016" s="26">
        <v>367</v>
      </c>
      <c r="N4016" s="26">
        <v>669</v>
      </c>
      <c r="O4016" s="49">
        <v>1.823</v>
      </c>
    </row>
    <row r="4017" spans="1:15" ht="15" customHeight="1" x14ac:dyDescent="0.25">
      <c r="A4017" s="17" t="str">
        <f>IFERROR(VLOOKUP($F4017,'Location List'!$A$2:$T$644,20,FALSE),"")</f>
        <v>Bill Eich</v>
      </c>
      <c r="B4017" s="17" t="str">
        <f>IFERROR(VLOOKUP($F4017,'Location List'!$A$2:$T$644,19,FALSE),"")</f>
        <v>Dennis Morgan</v>
      </c>
      <c r="C4017" s="17" t="str">
        <f>IFERROR(VLOOKUP($F4017,'Location List'!$A$2:$T$644,18,FALSE),"")</f>
        <v>Santos De Los Santos</v>
      </c>
      <c r="D4017" s="17" t="str">
        <f>IFERROR(VLOOKUP($F4017,'Location List'!$A$2:$T$644,9,FALSE),"")</f>
        <v>JOSEPH RISNEAR</v>
      </c>
      <c r="E4017" s="17" t="str">
        <f>IFERROR(VLOOKUP($F4017,'Location List'!$A$2:$T$644,2,FALSE),"")</f>
        <v>AUGUSTA</v>
      </c>
      <c r="F4017" s="26">
        <v>939</v>
      </c>
      <c r="G4017" s="29" t="s">
        <v>3278</v>
      </c>
      <c r="H4017" s="29" t="s">
        <v>3534</v>
      </c>
      <c r="I4017" s="26">
        <v>22</v>
      </c>
      <c r="J4017" s="26">
        <v>39</v>
      </c>
      <c r="K4017" s="26">
        <v>0</v>
      </c>
      <c r="L4017" s="26">
        <v>17</v>
      </c>
      <c r="M4017" s="26">
        <v>61</v>
      </c>
      <c r="N4017" s="26">
        <v>108</v>
      </c>
      <c r="O4017" s="49">
        <v>1.77</v>
      </c>
    </row>
    <row r="4018" spans="1:15" ht="15" customHeight="1" x14ac:dyDescent="0.25">
      <c r="A4018" s="17" t="str">
        <f>IFERROR(VLOOKUP($F4018,'Location List'!$A$2:$T$644,20,FALSE),"")</f>
        <v>Bill Eich</v>
      </c>
      <c r="B4018" s="17" t="str">
        <f>IFERROR(VLOOKUP($F4018,'Location List'!$A$2:$T$644,19,FALSE),"")</f>
        <v>Dennis Morgan</v>
      </c>
      <c r="C4018" s="17" t="str">
        <f>IFERROR(VLOOKUP($F4018,'Location List'!$A$2:$T$644,18,FALSE),"")</f>
        <v>Santos De Los Santos</v>
      </c>
      <c r="D4018" s="17" t="str">
        <f>IFERROR(VLOOKUP($F4018,'Location List'!$A$2:$T$644,9,FALSE),"")</f>
        <v>JOSEPH RISNEAR</v>
      </c>
      <c r="E4018" s="17" t="str">
        <f>IFERROR(VLOOKUP($F4018,'Location List'!$A$2:$T$644,2,FALSE),"")</f>
        <v>AUGUSTA</v>
      </c>
      <c r="F4018" s="26">
        <v>939</v>
      </c>
      <c r="G4018" s="29" t="s">
        <v>3278</v>
      </c>
      <c r="H4018" s="29" t="s">
        <v>3317</v>
      </c>
      <c r="I4018" s="26">
        <v>132</v>
      </c>
      <c r="J4018" s="26">
        <v>127</v>
      </c>
      <c r="K4018" s="26">
        <v>0</v>
      </c>
      <c r="L4018" s="26">
        <v>14</v>
      </c>
      <c r="M4018" s="26">
        <v>259</v>
      </c>
      <c r="N4018" s="26">
        <v>318</v>
      </c>
      <c r="O4018" s="49">
        <v>1.228</v>
      </c>
    </row>
    <row r="4019" spans="1:15" ht="15" customHeight="1" x14ac:dyDescent="0.25">
      <c r="A4019" s="17" t="str">
        <f>IFERROR(VLOOKUP($F4019,'Location List'!$A$2:$T$644,20,FALSE),"")</f>
        <v>Bill Eich</v>
      </c>
      <c r="B4019" s="17" t="str">
        <f>IFERROR(VLOOKUP($F4019,'Location List'!$A$2:$T$644,19,FALSE),"")</f>
        <v>Dennis Morgan</v>
      </c>
      <c r="C4019" s="17" t="str">
        <f>IFERROR(VLOOKUP($F4019,'Location List'!$A$2:$T$644,18,FALSE),"")</f>
        <v>Santos De Los Santos</v>
      </c>
      <c r="D4019" s="17" t="str">
        <f>IFERROR(VLOOKUP($F4019,'Location List'!$A$2:$T$644,9,FALSE),"")</f>
        <v>JOSEPH RISNEAR</v>
      </c>
      <c r="E4019" s="17" t="str">
        <f>IFERROR(VLOOKUP($F4019,'Location List'!$A$2:$T$644,2,FALSE),"")</f>
        <v>AUGUSTA</v>
      </c>
      <c r="F4019" s="26">
        <v>939</v>
      </c>
      <c r="G4019" s="29" t="s">
        <v>3278</v>
      </c>
      <c r="H4019" s="29" t="s">
        <v>3292</v>
      </c>
      <c r="I4019" s="26">
        <v>121</v>
      </c>
      <c r="J4019" s="26">
        <v>93</v>
      </c>
      <c r="K4019" s="26">
        <v>0</v>
      </c>
      <c r="L4019" s="26">
        <v>18</v>
      </c>
      <c r="M4019" s="26">
        <v>214</v>
      </c>
      <c r="N4019" s="26">
        <v>4155</v>
      </c>
      <c r="O4019" s="49">
        <v>19.416</v>
      </c>
    </row>
    <row r="4020" spans="1:15" ht="15" customHeight="1" x14ac:dyDescent="0.25">
      <c r="A4020" s="17" t="str">
        <f>IFERROR(VLOOKUP($F4020,'Location List'!$A$2:$T$644,20,FALSE),"")</f>
        <v>Bill Eich</v>
      </c>
      <c r="B4020" s="17" t="str">
        <f>IFERROR(VLOOKUP($F4020,'Location List'!$A$2:$T$644,19,FALSE),"")</f>
        <v>Dennis Morgan</v>
      </c>
      <c r="C4020" s="17" t="str">
        <f>IFERROR(VLOOKUP($F4020,'Location List'!$A$2:$T$644,18,FALSE),"")</f>
        <v>Santos De Los Santos</v>
      </c>
      <c r="D4020" s="17" t="str">
        <f>IFERROR(VLOOKUP($F4020,'Location List'!$A$2:$T$644,9,FALSE),"")</f>
        <v>JOSEPH RISNEAR</v>
      </c>
      <c r="E4020" s="17" t="str">
        <f>IFERROR(VLOOKUP($F4020,'Location List'!$A$2:$T$644,2,FALSE),"")</f>
        <v>AUGUSTA</v>
      </c>
      <c r="F4020" s="26">
        <v>939</v>
      </c>
      <c r="G4020" s="29" t="s">
        <v>3278</v>
      </c>
      <c r="H4020" s="29" t="s">
        <v>3410</v>
      </c>
      <c r="I4020" s="26">
        <v>202</v>
      </c>
      <c r="J4020" s="26">
        <v>176</v>
      </c>
      <c r="K4020" s="26">
        <v>0</v>
      </c>
      <c r="L4020" s="26">
        <v>13</v>
      </c>
      <c r="M4020" s="26">
        <v>378</v>
      </c>
      <c r="N4020" s="26">
        <v>0</v>
      </c>
      <c r="O4020" s="49">
        <v>0</v>
      </c>
    </row>
    <row r="4021" spans="1:15" ht="15" customHeight="1" x14ac:dyDescent="0.25">
      <c r="A4021" s="17" t="str">
        <f>IFERROR(VLOOKUP($F4021,'Location List'!$A$2:$T$644,20,FALSE),"")</f>
        <v>Chris Kelly</v>
      </c>
      <c r="B4021" s="17" t="str">
        <f>IFERROR(VLOOKUP($F4021,'Location List'!$A$2:$T$644,19,FALSE),"")</f>
        <v>Mike Seymour</v>
      </c>
      <c r="C4021" s="17" t="str">
        <f>IFERROR(VLOOKUP($F4021,'Location List'!$A$2:$T$644,18,FALSE),"")</f>
        <v>Kyle Christophel</v>
      </c>
      <c r="D4021" s="17" t="str">
        <f>IFERROR(VLOOKUP($F4021,'Location List'!$A$2:$T$644,9,FALSE),"")</f>
        <v>MICHELE BEAVAN</v>
      </c>
      <c r="E4021" s="17" t="str">
        <f>IFERROR(VLOOKUP($F4021,'Location List'!$A$2:$T$644,2,FALSE),"")</f>
        <v>MUNCIE</v>
      </c>
      <c r="F4021" s="26">
        <v>941</v>
      </c>
      <c r="G4021" s="29" t="s">
        <v>3272</v>
      </c>
      <c r="H4021" s="29" t="s">
        <v>3274</v>
      </c>
      <c r="I4021" s="26">
        <v>342</v>
      </c>
      <c r="J4021" s="26">
        <v>538</v>
      </c>
      <c r="K4021" s="26">
        <v>0</v>
      </c>
      <c r="L4021" s="26">
        <v>9</v>
      </c>
      <c r="M4021" s="26">
        <v>880</v>
      </c>
      <c r="N4021" s="26">
        <v>5385</v>
      </c>
      <c r="O4021" s="49">
        <v>6.1189999999999998</v>
      </c>
    </row>
    <row r="4022" spans="1:15" ht="15" customHeight="1" x14ac:dyDescent="0.25">
      <c r="A4022" s="17" t="str">
        <f>IFERROR(VLOOKUP($F4022,'Location List'!$A$2:$T$644,20,FALSE),"")</f>
        <v>Chris Kelly</v>
      </c>
      <c r="B4022" s="17" t="str">
        <f>IFERROR(VLOOKUP($F4022,'Location List'!$A$2:$T$644,19,FALSE),"")</f>
        <v>Mike Seymour</v>
      </c>
      <c r="C4022" s="17" t="str">
        <f>IFERROR(VLOOKUP($F4022,'Location List'!$A$2:$T$644,18,FALSE),"")</f>
        <v>Kyle Christophel</v>
      </c>
      <c r="D4022" s="17" t="str">
        <f>IFERROR(VLOOKUP($F4022,'Location List'!$A$2:$T$644,9,FALSE),"")</f>
        <v>MICHELE BEAVAN</v>
      </c>
      <c r="E4022" s="17" t="str">
        <f>IFERROR(VLOOKUP($F4022,'Location List'!$A$2:$T$644,2,FALSE),"")</f>
        <v>MUNCIE</v>
      </c>
      <c r="F4022" s="26">
        <v>941</v>
      </c>
      <c r="G4022" s="29" t="s">
        <v>3272</v>
      </c>
      <c r="H4022" s="29" t="s">
        <v>3527</v>
      </c>
      <c r="I4022" s="26">
        <v>230</v>
      </c>
      <c r="J4022" s="26">
        <v>458</v>
      </c>
      <c r="K4022" s="26">
        <v>0</v>
      </c>
      <c r="L4022" s="26">
        <v>9</v>
      </c>
      <c r="M4022" s="26">
        <v>688</v>
      </c>
      <c r="N4022" s="26">
        <v>4506</v>
      </c>
      <c r="O4022" s="49">
        <v>6.5490000000000004</v>
      </c>
    </row>
    <row r="4023" spans="1:15" ht="15" customHeight="1" x14ac:dyDescent="0.25">
      <c r="A4023" s="17" t="str">
        <f>IFERROR(VLOOKUP($F4023,'Location List'!$A$2:$T$644,20,FALSE),"")</f>
        <v>Chris Kelly</v>
      </c>
      <c r="B4023" s="17" t="str">
        <f>IFERROR(VLOOKUP($F4023,'Location List'!$A$2:$T$644,19,FALSE),"")</f>
        <v>Mike Seymour</v>
      </c>
      <c r="C4023" s="17" t="str">
        <f>IFERROR(VLOOKUP($F4023,'Location List'!$A$2:$T$644,18,FALSE),"")</f>
        <v>Kyle Christophel</v>
      </c>
      <c r="D4023" s="17" t="str">
        <f>IFERROR(VLOOKUP($F4023,'Location List'!$A$2:$T$644,9,FALSE),"")</f>
        <v>MICHELE BEAVAN</v>
      </c>
      <c r="E4023" s="17" t="str">
        <f>IFERROR(VLOOKUP($F4023,'Location List'!$A$2:$T$644,2,FALSE),"")</f>
        <v>MUNCIE</v>
      </c>
      <c r="F4023" s="26">
        <v>941</v>
      </c>
      <c r="G4023" s="29" t="s">
        <v>3278</v>
      </c>
      <c r="H4023" s="29" t="s">
        <v>3496</v>
      </c>
      <c r="I4023" s="26">
        <v>951</v>
      </c>
      <c r="J4023" s="26">
        <v>1823</v>
      </c>
      <c r="K4023" s="26">
        <v>0</v>
      </c>
      <c r="L4023" s="26">
        <v>14</v>
      </c>
      <c r="M4023" s="26">
        <v>2774</v>
      </c>
      <c r="N4023" s="26">
        <v>2273</v>
      </c>
      <c r="O4023" s="49">
        <v>0.81899999999999995</v>
      </c>
    </row>
    <row r="4024" spans="1:15" ht="15" customHeight="1" x14ac:dyDescent="0.25">
      <c r="A4024" s="17" t="str">
        <f>IFERROR(VLOOKUP($F4024,'Location List'!$A$2:$T$644,20,FALSE),"")</f>
        <v>Chris Kelly</v>
      </c>
      <c r="B4024" s="17" t="str">
        <f>IFERROR(VLOOKUP($F4024,'Location List'!$A$2:$T$644,19,FALSE),"")</f>
        <v>Mike Seymour</v>
      </c>
      <c r="C4024" s="17" t="str">
        <f>IFERROR(VLOOKUP($F4024,'Location List'!$A$2:$T$644,18,FALSE),"")</f>
        <v>Kyle Christophel</v>
      </c>
      <c r="D4024" s="17" t="str">
        <f>IFERROR(VLOOKUP($F4024,'Location List'!$A$2:$T$644,9,FALSE),"")</f>
        <v>MICHELE BEAVAN</v>
      </c>
      <c r="E4024" s="17" t="str">
        <f>IFERROR(VLOOKUP($F4024,'Location List'!$A$2:$T$644,2,FALSE),"")</f>
        <v>MUNCIE</v>
      </c>
      <c r="F4024" s="26">
        <v>941</v>
      </c>
      <c r="G4024" s="29" t="s">
        <v>3278</v>
      </c>
      <c r="H4024" s="29" t="s">
        <v>3497</v>
      </c>
      <c r="I4024" s="26">
        <v>665</v>
      </c>
      <c r="J4024" s="26">
        <v>1550</v>
      </c>
      <c r="K4024" s="26">
        <v>0</v>
      </c>
      <c r="L4024" s="26">
        <v>15</v>
      </c>
      <c r="M4024" s="26">
        <v>2215</v>
      </c>
      <c r="N4024" s="26">
        <v>1853</v>
      </c>
      <c r="O4024" s="49">
        <v>0.83699999999999997</v>
      </c>
    </row>
    <row r="4025" spans="1:15" ht="15" customHeight="1" x14ac:dyDescent="0.25">
      <c r="A4025" s="17" t="str">
        <f>IFERROR(VLOOKUP($F4025,'Location List'!$A$2:$T$644,20,FALSE),"")</f>
        <v>Chris Kelly</v>
      </c>
      <c r="B4025" s="17" t="str">
        <f>IFERROR(VLOOKUP($F4025,'Location List'!$A$2:$T$644,19,FALSE),"")</f>
        <v>Mike Seymour</v>
      </c>
      <c r="C4025" s="17" t="str">
        <f>IFERROR(VLOOKUP($F4025,'Location List'!$A$2:$T$644,18,FALSE),"")</f>
        <v>Kyle Christophel</v>
      </c>
      <c r="D4025" s="17" t="str">
        <f>IFERROR(VLOOKUP($F4025,'Location List'!$A$2:$T$644,9,FALSE),"")</f>
        <v>MICHELE BEAVAN</v>
      </c>
      <c r="E4025" s="17" t="str">
        <f>IFERROR(VLOOKUP($F4025,'Location List'!$A$2:$T$644,2,FALSE),"")</f>
        <v>MUNCIE</v>
      </c>
      <c r="F4025" s="26">
        <v>941</v>
      </c>
      <c r="G4025" s="29" t="s">
        <v>3278</v>
      </c>
      <c r="H4025" s="29" t="s">
        <v>3339</v>
      </c>
      <c r="I4025" s="26">
        <v>131</v>
      </c>
      <c r="J4025" s="26">
        <v>201</v>
      </c>
      <c r="K4025" s="26">
        <v>0</v>
      </c>
      <c r="L4025" s="26">
        <v>9</v>
      </c>
      <c r="M4025" s="26">
        <v>332</v>
      </c>
      <c r="N4025" s="26">
        <v>585</v>
      </c>
      <c r="O4025" s="49">
        <v>1.762</v>
      </c>
    </row>
    <row r="4026" spans="1:15" ht="15" customHeight="1" x14ac:dyDescent="0.25">
      <c r="A4026" s="17" t="str">
        <f>IFERROR(VLOOKUP($F4026,'Location List'!$A$2:$T$644,20,FALSE),"")</f>
        <v>Chris Kelly</v>
      </c>
      <c r="B4026" s="17" t="str">
        <f>IFERROR(VLOOKUP($F4026,'Location List'!$A$2:$T$644,19,FALSE),"")</f>
        <v>Mike Seymour</v>
      </c>
      <c r="C4026" s="17" t="str">
        <f>IFERROR(VLOOKUP($F4026,'Location List'!$A$2:$T$644,18,FALSE),"")</f>
        <v>Kyle Christophel</v>
      </c>
      <c r="D4026" s="17" t="str">
        <f>IFERROR(VLOOKUP($F4026,'Location List'!$A$2:$T$644,9,FALSE),"")</f>
        <v>MICHELE BEAVAN</v>
      </c>
      <c r="E4026" s="17" t="str">
        <f>IFERROR(VLOOKUP($F4026,'Location List'!$A$2:$T$644,2,FALSE),"")</f>
        <v>MUNCIE</v>
      </c>
      <c r="F4026" s="26">
        <v>941</v>
      </c>
      <c r="G4026" s="29" t="s">
        <v>3278</v>
      </c>
      <c r="H4026" s="29" t="s">
        <v>3593</v>
      </c>
      <c r="I4026" s="26">
        <v>76</v>
      </c>
      <c r="J4026" s="26">
        <v>149</v>
      </c>
      <c r="K4026" s="26">
        <v>0</v>
      </c>
      <c r="L4026" s="26">
        <v>15</v>
      </c>
      <c r="M4026" s="26">
        <v>225</v>
      </c>
      <c r="N4026" s="26">
        <v>172</v>
      </c>
      <c r="O4026" s="49">
        <v>0.76400000000000001</v>
      </c>
    </row>
    <row r="4027" spans="1:15" ht="15" customHeight="1" x14ac:dyDescent="0.25">
      <c r="A4027" s="17" t="str">
        <f>IFERROR(VLOOKUP($F4027,'Location List'!$A$2:$T$644,20,FALSE),"")</f>
        <v>Chris Kelly</v>
      </c>
      <c r="B4027" s="17" t="str">
        <f>IFERROR(VLOOKUP($F4027,'Location List'!$A$2:$T$644,19,FALSE),"")</f>
        <v>Mike Seymour</v>
      </c>
      <c r="C4027" s="17" t="str">
        <f>IFERROR(VLOOKUP($F4027,'Location List'!$A$2:$T$644,18,FALSE),"")</f>
        <v>Kyle Christophel</v>
      </c>
      <c r="D4027" s="17" t="str">
        <f>IFERROR(VLOOKUP($F4027,'Location List'!$A$2:$T$644,9,FALSE),"")</f>
        <v>MICHELE BEAVAN</v>
      </c>
      <c r="E4027" s="17" t="str">
        <f>IFERROR(VLOOKUP($F4027,'Location List'!$A$2:$T$644,2,FALSE),"")</f>
        <v>MUNCIE</v>
      </c>
      <c r="F4027" s="26">
        <v>941</v>
      </c>
      <c r="G4027" s="29" t="s">
        <v>3278</v>
      </c>
      <c r="H4027" s="29" t="s">
        <v>3378</v>
      </c>
      <c r="I4027" s="26">
        <v>189</v>
      </c>
      <c r="J4027" s="26">
        <v>317</v>
      </c>
      <c r="K4027" s="26">
        <v>0</v>
      </c>
      <c r="L4027" s="26">
        <v>9</v>
      </c>
      <c r="M4027" s="26">
        <v>506</v>
      </c>
      <c r="N4027" s="26">
        <v>708</v>
      </c>
      <c r="O4027" s="49">
        <v>1.399</v>
      </c>
    </row>
    <row r="4028" spans="1:15" ht="15" customHeight="1" x14ac:dyDescent="0.25">
      <c r="A4028" s="17" t="str">
        <f>IFERROR(VLOOKUP($F4028,'Location List'!$A$2:$T$644,20,FALSE),"")</f>
        <v>Chris Kelly</v>
      </c>
      <c r="B4028" s="17" t="str">
        <f>IFERROR(VLOOKUP($F4028,'Location List'!$A$2:$T$644,19,FALSE),"")</f>
        <v>Mike Seymour</v>
      </c>
      <c r="C4028" s="17" t="str">
        <f>IFERROR(VLOOKUP($F4028,'Location List'!$A$2:$T$644,18,FALSE),"")</f>
        <v>Kyle Christophel</v>
      </c>
      <c r="D4028" s="17" t="str">
        <f>IFERROR(VLOOKUP($F4028,'Location List'!$A$2:$T$644,9,FALSE),"")</f>
        <v>MICHELE BEAVAN</v>
      </c>
      <c r="E4028" s="17" t="str">
        <f>IFERROR(VLOOKUP($F4028,'Location List'!$A$2:$T$644,2,FALSE),"")</f>
        <v>MUNCIE</v>
      </c>
      <c r="F4028" s="26">
        <v>941</v>
      </c>
      <c r="G4028" s="29" t="s">
        <v>3278</v>
      </c>
      <c r="H4028" s="29" t="s">
        <v>3391</v>
      </c>
      <c r="I4028" s="26">
        <v>117</v>
      </c>
      <c r="J4028" s="26">
        <v>189</v>
      </c>
      <c r="K4028" s="26">
        <v>0</v>
      </c>
      <c r="L4028" s="26">
        <v>10</v>
      </c>
      <c r="M4028" s="26">
        <v>306</v>
      </c>
      <c r="N4028" s="26">
        <v>507</v>
      </c>
      <c r="O4028" s="49">
        <v>1.657</v>
      </c>
    </row>
    <row r="4029" spans="1:15" ht="15" customHeight="1" x14ac:dyDescent="0.25">
      <c r="A4029" s="17" t="str">
        <f>IFERROR(VLOOKUP($F4029,'Location List'!$A$2:$T$644,20,FALSE),"")</f>
        <v>Bill Eich</v>
      </c>
      <c r="B4029" s="17" t="str">
        <f>IFERROR(VLOOKUP($F4029,'Location List'!$A$2:$T$644,19,FALSE),"")</f>
        <v>David Garcia</v>
      </c>
      <c r="C4029" s="17" t="str">
        <f>IFERROR(VLOOKUP($F4029,'Location List'!$A$2:$T$644,18,FALSE),"")</f>
        <v>Jose Sandoval</v>
      </c>
      <c r="D4029" s="17" t="str">
        <f>IFERROR(VLOOKUP($F4029,'Location List'!$A$2:$T$644,9,FALSE),"")</f>
        <v>ERIC BARGAS</v>
      </c>
      <c r="E4029" s="17" t="str">
        <f>IFERROR(VLOOKUP($F4029,'Location List'!$A$2:$T$644,2,FALSE),"")</f>
        <v>GARLAND</v>
      </c>
      <c r="F4029" s="26">
        <v>942</v>
      </c>
      <c r="G4029" s="29" t="s">
        <v>3272</v>
      </c>
      <c r="H4029" s="29" t="s">
        <v>3274</v>
      </c>
      <c r="I4029" s="26">
        <v>265</v>
      </c>
      <c r="J4029" s="26">
        <v>224</v>
      </c>
      <c r="K4029" s="26">
        <v>0</v>
      </c>
      <c r="L4029" s="26">
        <v>15</v>
      </c>
      <c r="M4029" s="26">
        <v>489</v>
      </c>
      <c r="N4029" s="26">
        <v>3693</v>
      </c>
      <c r="O4029" s="49">
        <v>7.5519999999999996</v>
      </c>
    </row>
    <row r="4030" spans="1:15" ht="15" customHeight="1" x14ac:dyDescent="0.25">
      <c r="A4030" s="17" t="str">
        <f>IFERROR(VLOOKUP($F4030,'Location List'!$A$2:$T$644,20,FALSE),"")</f>
        <v>Bill Eich</v>
      </c>
      <c r="B4030" s="17" t="str">
        <f>IFERROR(VLOOKUP($F4030,'Location List'!$A$2:$T$644,19,FALSE),"")</f>
        <v>David Garcia</v>
      </c>
      <c r="C4030" s="17" t="str">
        <f>IFERROR(VLOOKUP($F4030,'Location List'!$A$2:$T$644,18,FALSE),"")</f>
        <v>Jose Sandoval</v>
      </c>
      <c r="D4030" s="17" t="str">
        <f>IFERROR(VLOOKUP($F4030,'Location List'!$A$2:$T$644,9,FALSE),"")</f>
        <v>ERIC BARGAS</v>
      </c>
      <c r="E4030" s="17" t="str">
        <f>IFERROR(VLOOKUP($F4030,'Location List'!$A$2:$T$644,2,FALSE),"")</f>
        <v>GARLAND</v>
      </c>
      <c r="F4030" s="26">
        <v>942</v>
      </c>
      <c r="G4030" s="29" t="s">
        <v>3276</v>
      </c>
      <c r="H4030" s="29" t="s">
        <v>3471</v>
      </c>
      <c r="I4030" s="26">
        <v>93</v>
      </c>
      <c r="J4030" s="26">
        <v>121</v>
      </c>
      <c r="K4030" s="26">
        <v>0</v>
      </c>
      <c r="L4030" s="26">
        <v>15</v>
      </c>
      <c r="M4030" s="26">
        <v>214</v>
      </c>
      <c r="N4030" s="26">
        <v>361</v>
      </c>
      <c r="O4030" s="49">
        <v>1.6870000000000001</v>
      </c>
    </row>
    <row r="4031" spans="1:15" ht="15" customHeight="1" x14ac:dyDescent="0.25">
      <c r="A4031" s="17" t="str">
        <f>IFERROR(VLOOKUP($F4031,'Location List'!$A$2:$T$644,20,FALSE),"")</f>
        <v>Bill Eich</v>
      </c>
      <c r="B4031" s="17" t="str">
        <f>IFERROR(VLOOKUP($F4031,'Location List'!$A$2:$T$644,19,FALSE),"")</f>
        <v>David Garcia</v>
      </c>
      <c r="C4031" s="17" t="str">
        <f>IFERROR(VLOOKUP($F4031,'Location List'!$A$2:$T$644,18,FALSE),"")</f>
        <v>Jose Sandoval</v>
      </c>
      <c r="D4031" s="17" t="str">
        <f>IFERROR(VLOOKUP($F4031,'Location List'!$A$2:$T$644,9,FALSE),"")</f>
        <v>ERIC BARGAS</v>
      </c>
      <c r="E4031" s="17" t="str">
        <f>IFERROR(VLOOKUP($F4031,'Location List'!$A$2:$T$644,2,FALSE),"")</f>
        <v>GARLAND</v>
      </c>
      <c r="F4031" s="26">
        <v>942</v>
      </c>
      <c r="G4031" s="29" t="s">
        <v>3276</v>
      </c>
      <c r="H4031" s="29" t="s">
        <v>3472</v>
      </c>
      <c r="I4031" s="26">
        <v>82</v>
      </c>
      <c r="J4031" s="26">
        <v>124</v>
      </c>
      <c r="K4031" s="26">
        <v>0</v>
      </c>
      <c r="L4031" s="26">
        <v>15</v>
      </c>
      <c r="M4031" s="26">
        <v>206</v>
      </c>
      <c r="N4031" s="26">
        <v>356</v>
      </c>
      <c r="O4031" s="49">
        <v>1.728</v>
      </c>
    </row>
    <row r="4032" spans="1:15" ht="15" customHeight="1" x14ac:dyDescent="0.25">
      <c r="A4032" s="17" t="str">
        <f>IFERROR(VLOOKUP($F4032,'Location List'!$A$2:$T$644,20,FALSE),"")</f>
        <v>Bill Eich</v>
      </c>
      <c r="B4032" s="17" t="str">
        <f>IFERROR(VLOOKUP($F4032,'Location List'!$A$2:$T$644,19,FALSE),"")</f>
        <v>David Garcia</v>
      </c>
      <c r="C4032" s="17" t="str">
        <f>IFERROR(VLOOKUP($F4032,'Location List'!$A$2:$T$644,18,FALSE),"")</f>
        <v>Jose Sandoval</v>
      </c>
      <c r="D4032" s="17" t="str">
        <f>IFERROR(VLOOKUP($F4032,'Location List'!$A$2:$T$644,9,FALSE),"")</f>
        <v>ERIC BARGAS</v>
      </c>
      <c r="E4032" s="17" t="str">
        <f>IFERROR(VLOOKUP($F4032,'Location List'!$A$2:$T$644,2,FALSE),"")</f>
        <v>GARLAND</v>
      </c>
      <c r="F4032" s="26">
        <v>942</v>
      </c>
      <c r="G4032" s="29" t="s">
        <v>3278</v>
      </c>
      <c r="H4032" s="29" t="s">
        <v>3455</v>
      </c>
      <c r="I4032" s="26">
        <v>238</v>
      </c>
      <c r="J4032" s="26">
        <v>313</v>
      </c>
      <c r="K4032" s="26">
        <v>0</v>
      </c>
      <c r="L4032" s="26">
        <v>18</v>
      </c>
      <c r="M4032" s="26">
        <v>551</v>
      </c>
      <c r="N4032" s="26">
        <v>765</v>
      </c>
      <c r="O4032" s="49">
        <v>1.3879999999999999</v>
      </c>
    </row>
    <row r="4033" spans="1:15" ht="15" customHeight="1" x14ac:dyDescent="0.25">
      <c r="A4033" s="17" t="str">
        <f>IFERROR(VLOOKUP($F4033,'Location List'!$A$2:$T$644,20,FALSE),"")</f>
        <v>Bill Eich</v>
      </c>
      <c r="B4033" s="17" t="str">
        <f>IFERROR(VLOOKUP($F4033,'Location List'!$A$2:$T$644,19,FALSE),"")</f>
        <v>David Garcia</v>
      </c>
      <c r="C4033" s="17" t="str">
        <f>IFERROR(VLOOKUP($F4033,'Location List'!$A$2:$T$644,18,FALSE),"")</f>
        <v>David Garibay Jr</v>
      </c>
      <c r="D4033" s="17" t="str">
        <f>IFERROR(VLOOKUP($F4033,'Location List'!$A$2:$T$644,9,FALSE),"")</f>
        <v>ANTHONY CHAPA</v>
      </c>
      <c r="E4033" s="17" t="str">
        <f>IFERROR(VLOOKUP($F4033,'Location List'!$A$2:$T$644,2,FALSE),"")</f>
        <v>ROUNDROCK</v>
      </c>
      <c r="F4033" s="26">
        <v>943</v>
      </c>
      <c r="G4033" s="29" t="s">
        <v>3272</v>
      </c>
      <c r="H4033" s="29" t="s">
        <v>3405</v>
      </c>
      <c r="I4033" s="26">
        <v>258</v>
      </c>
      <c r="J4033" s="26">
        <v>259</v>
      </c>
      <c r="K4033" s="26">
        <v>0</v>
      </c>
      <c r="L4033" s="26">
        <v>87</v>
      </c>
      <c r="M4033" s="26">
        <v>517</v>
      </c>
      <c r="N4033" s="26">
        <v>3251</v>
      </c>
      <c r="O4033" s="49">
        <v>6.2880000000000003</v>
      </c>
    </row>
    <row r="4034" spans="1:15" ht="15" customHeight="1" x14ac:dyDescent="0.25">
      <c r="A4034" s="17" t="str">
        <f>IFERROR(VLOOKUP($F4034,'Location List'!$A$2:$T$644,20,FALSE),"")</f>
        <v>Bill Eich</v>
      </c>
      <c r="B4034" s="17" t="str">
        <f>IFERROR(VLOOKUP($F4034,'Location List'!$A$2:$T$644,19,FALSE),"")</f>
        <v>David Garcia</v>
      </c>
      <c r="C4034" s="17" t="str">
        <f>IFERROR(VLOOKUP($F4034,'Location List'!$A$2:$T$644,18,FALSE),"")</f>
        <v>David Garibay Jr</v>
      </c>
      <c r="D4034" s="17" t="str">
        <f>IFERROR(VLOOKUP($F4034,'Location List'!$A$2:$T$644,9,FALSE),"")</f>
        <v>ANTHONY CHAPA</v>
      </c>
      <c r="E4034" s="17" t="str">
        <f>IFERROR(VLOOKUP($F4034,'Location List'!$A$2:$T$644,2,FALSE),"")</f>
        <v>ROUNDROCK</v>
      </c>
      <c r="F4034" s="26">
        <v>943</v>
      </c>
      <c r="G4034" s="29" t="s">
        <v>3272</v>
      </c>
      <c r="H4034" s="29" t="s">
        <v>3461</v>
      </c>
      <c r="I4034" s="26">
        <v>473</v>
      </c>
      <c r="J4034" s="26">
        <v>304</v>
      </c>
      <c r="K4034" s="26">
        <v>0</v>
      </c>
      <c r="L4034" s="26">
        <v>64</v>
      </c>
      <c r="M4034" s="26">
        <v>777</v>
      </c>
      <c r="N4034" s="26">
        <v>0</v>
      </c>
      <c r="O4034" s="49">
        <v>0</v>
      </c>
    </row>
    <row r="4035" spans="1:15" ht="15" customHeight="1" x14ac:dyDescent="0.25">
      <c r="A4035" s="17" t="str">
        <f>IFERROR(VLOOKUP($F4035,'Location List'!$A$2:$T$644,20,FALSE),"")</f>
        <v>Bill Eich</v>
      </c>
      <c r="B4035" s="17" t="str">
        <f>IFERROR(VLOOKUP($F4035,'Location List'!$A$2:$T$644,19,FALSE),"")</f>
        <v>David Garcia</v>
      </c>
      <c r="C4035" s="17" t="str">
        <f>IFERROR(VLOOKUP($F4035,'Location List'!$A$2:$T$644,18,FALSE),"")</f>
        <v>David Garibay Jr</v>
      </c>
      <c r="D4035" s="17" t="str">
        <f>IFERROR(VLOOKUP($F4035,'Location List'!$A$2:$T$644,9,FALSE),"")</f>
        <v>ANTHONY CHAPA</v>
      </c>
      <c r="E4035" s="17" t="str">
        <f>IFERROR(VLOOKUP($F4035,'Location List'!$A$2:$T$644,2,FALSE),"")</f>
        <v>ROUNDROCK</v>
      </c>
      <c r="F4035" s="26">
        <v>943</v>
      </c>
      <c r="G4035" s="29" t="s">
        <v>3276</v>
      </c>
      <c r="H4035" s="29" t="s">
        <v>3320</v>
      </c>
      <c r="I4035" s="26">
        <v>124</v>
      </c>
      <c r="J4035" s="26">
        <v>215</v>
      </c>
      <c r="K4035" s="26">
        <v>0</v>
      </c>
      <c r="L4035" s="26">
        <v>15</v>
      </c>
      <c r="M4035" s="26">
        <v>339</v>
      </c>
      <c r="N4035" s="26">
        <v>663</v>
      </c>
      <c r="O4035" s="49">
        <v>1.956</v>
      </c>
    </row>
    <row r="4036" spans="1:15" ht="15" customHeight="1" x14ac:dyDescent="0.25">
      <c r="A4036" s="17" t="str">
        <f>IFERROR(VLOOKUP($F4036,'Location List'!$A$2:$T$644,20,FALSE),"")</f>
        <v>Bill Eich</v>
      </c>
      <c r="B4036" s="17" t="str">
        <f>IFERROR(VLOOKUP($F4036,'Location List'!$A$2:$T$644,19,FALSE),"")</f>
        <v>David Garcia</v>
      </c>
      <c r="C4036" s="17" t="str">
        <f>IFERROR(VLOOKUP($F4036,'Location List'!$A$2:$T$644,18,FALSE),"")</f>
        <v>David Garibay Jr</v>
      </c>
      <c r="D4036" s="17" t="str">
        <f>IFERROR(VLOOKUP($F4036,'Location List'!$A$2:$T$644,9,FALSE),"")</f>
        <v>ANTHONY CHAPA</v>
      </c>
      <c r="E4036" s="17" t="str">
        <f>IFERROR(VLOOKUP($F4036,'Location List'!$A$2:$T$644,2,FALSE),"")</f>
        <v>ROUNDROCK</v>
      </c>
      <c r="F4036" s="26">
        <v>943</v>
      </c>
      <c r="G4036" s="29" t="s">
        <v>3278</v>
      </c>
      <c r="H4036" s="29" t="s">
        <v>3430</v>
      </c>
      <c r="I4036" s="26">
        <v>441</v>
      </c>
      <c r="J4036" s="26">
        <v>297</v>
      </c>
      <c r="K4036" s="26">
        <v>0</v>
      </c>
      <c r="L4036" s="26">
        <v>24</v>
      </c>
      <c r="M4036" s="26">
        <v>738</v>
      </c>
      <c r="N4036" s="26">
        <v>6679</v>
      </c>
      <c r="O4036" s="49">
        <v>9.0500000000000007</v>
      </c>
    </row>
    <row r="4037" spans="1:15" ht="15" customHeight="1" x14ac:dyDescent="0.25">
      <c r="A4037" s="17" t="str">
        <f>IFERROR(VLOOKUP($F4037,'Location List'!$A$2:$T$644,20,FALSE),"")</f>
        <v>Chris Kelly</v>
      </c>
      <c r="B4037" s="17" t="str">
        <f>IFERROR(VLOOKUP($F4037,'Location List'!$A$2:$T$644,19,FALSE),"")</f>
        <v>Mike Seymour</v>
      </c>
      <c r="C4037" s="17" t="str">
        <f>IFERROR(VLOOKUP($F4037,'Location List'!$A$2:$T$644,18,FALSE),"")</f>
        <v>Kyle Christophel</v>
      </c>
      <c r="D4037" s="17" t="str">
        <f>IFERROR(VLOOKUP($F4037,'Location List'!$A$2:$T$644,9,FALSE),"")</f>
        <v>MICHELE BEAVAN</v>
      </c>
      <c r="E4037" s="17" t="str">
        <f>IFERROR(VLOOKUP($F4037,'Location List'!$A$2:$T$644,2,FALSE),"")</f>
        <v>FT. WAYNE</v>
      </c>
      <c r="F4037" s="26">
        <v>946</v>
      </c>
      <c r="G4037" s="29" t="s">
        <v>3276</v>
      </c>
      <c r="H4037" s="29" t="s">
        <v>3299</v>
      </c>
      <c r="I4037" s="26">
        <v>160</v>
      </c>
      <c r="J4037" s="26">
        <v>198</v>
      </c>
      <c r="K4037" s="26">
        <v>0</v>
      </c>
      <c r="L4037" s="26">
        <v>14</v>
      </c>
      <c r="M4037" s="26">
        <v>358</v>
      </c>
      <c r="N4037" s="26">
        <v>694</v>
      </c>
      <c r="O4037" s="49">
        <v>1.9390000000000001</v>
      </c>
    </row>
    <row r="4038" spans="1:15" ht="15" customHeight="1" x14ac:dyDescent="0.25">
      <c r="A4038" s="17" t="str">
        <f>IFERROR(VLOOKUP($F4038,'Location List'!$A$2:$T$644,20,FALSE),"")</f>
        <v>Chris Kelly</v>
      </c>
      <c r="B4038" s="17" t="str">
        <f>IFERROR(VLOOKUP($F4038,'Location List'!$A$2:$T$644,19,FALSE),"")</f>
        <v>Mike Seymour</v>
      </c>
      <c r="C4038" s="17" t="str">
        <f>IFERROR(VLOOKUP($F4038,'Location List'!$A$2:$T$644,18,FALSE),"")</f>
        <v>Kyle Christophel</v>
      </c>
      <c r="D4038" s="17" t="str">
        <f>IFERROR(VLOOKUP($F4038,'Location List'!$A$2:$T$644,9,FALSE),"")</f>
        <v>MICHELE BEAVAN</v>
      </c>
      <c r="E4038" s="17" t="str">
        <f>IFERROR(VLOOKUP($F4038,'Location List'!$A$2:$T$644,2,FALSE),"")</f>
        <v>FT. WAYNE</v>
      </c>
      <c r="F4038" s="26">
        <v>946</v>
      </c>
      <c r="G4038" s="29" t="s">
        <v>3278</v>
      </c>
      <c r="H4038" s="29" t="s">
        <v>3534</v>
      </c>
      <c r="I4038" s="26">
        <v>432</v>
      </c>
      <c r="J4038" s="26">
        <v>115</v>
      </c>
      <c r="K4038" s="26">
        <v>0</v>
      </c>
      <c r="L4038" s="26">
        <v>16</v>
      </c>
      <c r="M4038" s="26">
        <v>547</v>
      </c>
      <c r="N4038" s="26">
        <v>5023</v>
      </c>
      <c r="O4038" s="49">
        <v>9.1829999999999998</v>
      </c>
    </row>
    <row r="4039" spans="1:15" ht="15" customHeight="1" x14ac:dyDescent="0.25">
      <c r="A4039" s="17" t="str">
        <f>IFERROR(VLOOKUP($F4039,'Location List'!$A$2:$T$644,20,FALSE),"")</f>
        <v>Chris Kelly</v>
      </c>
      <c r="B4039" s="17" t="str">
        <f>IFERROR(VLOOKUP($F4039,'Location List'!$A$2:$T$644,19,FALSE),"")</f>
        <v>Mike Seymour</v>
      </c>
      <c r="C4039" s="17" t="str">
        <f>IFERROR(VLOOKUP($F4039,'Location List'!$A$2:$T$644,18,FALSE),"")</f>
        <v>Kyle Christophel</v>
      </c>
      <c r="D4039" s="17" t="str">
        <f>IFERROR(VLOOKUP($F4039,'Location List'!$A$2:$T$644,9,FALSE),"")</f>
        <v>MICHELE BEAVAN</v>
      </c>
      <c r="E4039" s="17" t="str">
        <f>IFERROR(VLOOKUP($F4039,'Location List'!$A$2:$T$644,2,FALSE),"")</f>
        <v>FT. WAYNE</v>
      </c>
      <c r="F4039" s="26">
        <v>946</v>
      </c>
      <c r="G4039" s="29" t="s">
        <v>3278</v>
      </c>
      <c r="H4039" s="29" t="s">
        <v>3292</v>
      </c>
      <c r="I4039" s="26">
        <v>306</v>
      </c>
      <c r="J4039" s="26">
        <v>313</v>
      </c>
      <c r="K4039" s="26">
        <v>0</v>
      </c>
      <c r="L4039" s="26">
        <v>15</v>
      </c>
      <c r="M4039" s="26">
        <v>619</v>
      </c>
      <c r="N4039" s="26">
        <v>4153</v>
      </c>
      <c r="O4039" s="49">
        <v>6.7089999999999996</v>
      </c>
    </row>
    <row r="4040" spans="1:15" ht="15" customHeight="1" x14ac:dyDescent="0.25">
      <c r="A4040" s="17" t="str">
        <f>IFERROR(VLOOKUP($F4040,'Location List'!$A$2:$T$644,20,FALSE),"")</f>
        <v>Bill Eich</v>
      </c>
      <c r="B4040" s="17" t="str">
        <f>IFERROR(VLOOKUP($F4040,'Location List'!$A$2:$T$644,19,FALSE),"")</f>
        <v>David Garcia</v>
      </c>
      <c r="C4040" s="17" t="str">
        <f>IFERROR(VLOOKUP($F4040,'Location List'!$A$2:$T$644,18,FALSE),"")</f>
        <v>Brian Setzer</v>
      </c>
      <c r="D4040" s="17" t="str">
        <f>IFERROR(VLOOKUP($F4040,'Location List'!$A$2:$T$644,9,FALSE),"")</f>
        <v>TODD BELL</v>
      </c>
      <c r="E4040" s="17" t="str">
        <f>IFERROR(VLOOKUP($F4040,'Location List'!$A$2:$T$644,2,FALSE),"")</f>
        <v>WEST ELLISVILLE</v>
      </c>
      <c r="F4040" s="26">
        <v>947</v>
      </c>
      <c r="G4040" s="29" t="s">
        <v>3328</v>
      </c>
      <c r="H4040" s="29" t="s">
        <v>3541</v>
      </c>
      <c r="I4040" s="26">
        <v>86</v>
      </c>
      <c r="J4040" s="26">
        <v>69</v>
      </c>
      <c r="K4040" s="26">
        <v>0</v>
      </c>
      <c r="L4040" s="26">
        <v>14</v>
      </c>
      <c r="M4040" s="26">
        <v>155</v>
      </c>
      <c r="N4040" s="26">
        <v>218</v>
      </c>
      <c r="O4040" s="49">
        <v>1.4059999999999999</v>
      </c>
    </row>
    <row r="4041" spans="1:15" ht="15" customHeight="1" x14ac:dyDescent="0.25">
      <c r="A4041" s="17" t="str">
        <f>IFERROR(VLOOKUP($F4041,'Location List'!$A$2:$T$644,20,FALSE),"")</f>
        <v>Bill Eich</v>
      </c>
      <c r="B4041" s="17" t="str">
        <f>IFERROR(VLOOKUP($F4041,'Location List'!$A$2:$T$644,19,FALSE),"")</f>
        <v>David Garcia</v>
      </c>
      <c r="C4041" s="17" t="str">
        <f>IFERROR(VLOOKUP($F4041,'Location List'!$A$2:$T$644,18,FALSE),"")</f>
        <v>Brian Setzer</v>
      </c>
      <c r="D4041" s="17" t="str">
        <f>IFERROR(VLOOKUP($F4041,'Location List'!$A$2:$T$644,9,FALSE),"")</f>
        <v>TODD BELL</v>
      </c>
      <c r="E4041" s="17" t="str">
        <f>IFERROR(VLOOKUP($F4041,'Location List'!$A$2:$T$644,2,FALSE),"")</f>
        <v>WEST ELLISVILLE</v>
      </c>
      <c r="F4041" s="26">
        <v>947</v>
      </c>
      <c r="G4041" s="29" t="s">
        <v>3328</v>
      </c>
      <c r="H4041" s="29" t="s">
        <v>3542</v>
      </c>
      <c r="I4041" s="26">
        <v>8</v>
      </c>
      <c r="J4041" s="26">
        <v>16</v>
      </c>
      <c r="K4041" s="26">
        <v>0</v>
      </c>
      <c r="L4041" s="26">
        <v>14</v>
      </c>
      <c r="M4041" s="26">
        <v>24</v>
      </c>
      <c r="N4041" s="26">
        <v>29</v>
      </c>
      <c r="O4041" s="49">
        <v>1.208</v>
      </c>
    </row>
    <row r="4042" spans="1:15" ht="15" customHeight="1" x14ac:dyDescent="0.25">
      <c r="A4042" s="17" t="str">
        <f>IFERROR(VLOOKUP($F4042,'Location List'!$A$2:$T$644,20,FALSE),"")</f>
        <v>Bill Eich</v>
      </c>
      <c r="B4042" s="17" t="str">
        <f>IFERROR(VLOOKUP($F4042,'Location List'!$A$2:$T$644,19,FALSE),"")</f>
        <v>David Garcia</v>
      </c>
      <c r="C4042" s="17" t="str">
        <f>IFERROR(VLOOKUP($F4042,'Location List'!$A$2:$T$644,18,FALSE),"")</f>
        <v>Brian Setzer</v>
      </c>
      <c r="D4042" s="17" t="str">
        <f>IFERROR(VLOOKUP($F4042,'Location List'!$A$2:$T$644,9,FALSE),"")</f>
        <v>TODD BELL</v>
      </c>
      <c r="E4042" s="17" t="str">
        <f>IFERROR(VLOOKUP($F4042,'Location List'!$A$2:$T$644,2,FALSE),"")</f>
        <v>WEST ELLISVILLE</v>
      </c>
      <c r="F4042" s="26">
        <v>947</v>
      </c>
      <c r="G4042" s="29" t="s">
        <v>3328</v>
      </c>
      <c r="H4042" s="29" t="s">
        <v>3464</v>
      </c>
      <c r="I4042" s="26">
        <v>19</v>
      </c>
      <c r="J4042" s="26">
        <v>17</v>
      </c>
      <c r="K4042" s="26">
        <v>0</v>
      </c>
      <c r="L4042" s="26">
        <v>14</v>
      </c>
      <c r="M4042" s="26">
        <v>36</v>
      </c>
      <c r="N4042" s="26">
        <v>68</v>
      </c>
      <c r="O4042" s="49">
        <v>1.889</v>
      </c>
    </row>
    <row r="4043" spans="1:15" ht="15" customHeight="1" x14ac:dyDescent="0.25">
      <c r="A4043" s="17" t="str">
        <f>IFERROR(VLOOKUP($F4043,'Location List'!$A$2:$T$644,20,FALSE),"")</f>
        <v>Bill Eich</v>
      </c>
      <c r="B4043" s="17" t="str">
        <f>IFERROR(VLOOKUP($F4043,'Location List'!$A$2:$T$644,19,FALSE),"")</f>
        <v>David Garcia</v>
      </c>
      <c r="C4043" s="17" t="str">
        <f>IFERROR(VLOOKUP($F4043,'Location List'!$A$2:$T$644,18,FALSE),"")</f>
        <v>Brian Setzer</v>
      </c>
      <c r="D4043" s="17" t="str">
        <f>IFERROR(VLOOKUP($F4043,'Location List'!$A$2:$T$644,9,FALSE),"")</f>
        <v>TODD BELL</v>
      </c>
      <c r="E4043" s="17" t="str">
        <f>IFERROR(VLOOKUP($F4043,'Location List'!$A$2:$T$644,2,FALSE),"")</f>
        <v>WEST ELLISVILLE</v>
      </c>
      <c r="F4043" s="26">
        <v>947</v>
      </c>
      <c r="G4043" s="29" t="s">
        <v>3272</v>
      </c>
      <c r="H4043" s="29" t="s">
        <v>3405</v>
      </c>
      <c r="I4043" s="26">
        <v>142</v>
      </c>
      <c r="J4043" s="26">
        <v>196</v>
      </c>
      <c r="K4043" s="26">
        <v>0</v>
      </c>
      <c r="L4043" s="26">
        <v>15</v>
      </c>
      <c r="M4043" s="26">
        <v>338</v>
      </c>
      <c r="N4043" s="26">
        <v>2085</v>
      </c>
      <c r="O4043" s="49">
        <v>6.1689999999999996</v>
      </c>
    </row>
    <row r="4044" spans="1:15" ht="15" customHeight="1" x14ac:dyDescent="0.25">
      <c r="A4044" s="17" t="str">
        <f>IFERROR(VLOOKUP($F4044,'Location List'!$A$2:$T$644,20,FALSE),"")</f>
        <v>Bill Eich</v>
      </c>
      <c r="B4044" s="17" t="str">
        <f>IFERROR(VLOOKUP($F4044,'Location List'!$A$2:$T$644,19,FALSE),"")</f>
        <v>David Garcia</v>
      </c>
      <c r="C4044" s="17" t="str">
        <f>IFERROR(VLOOKUP($F4044,'Location List'!$A$2:$T$644,18,FALSE),"")</f>
        <v>Brian Setzer</v>
      </c>
      <c r="D4044" s="17" t="str">
        <f>IFERROR(VLOOKUP($F4044,'Location List'!$A$2:$T$644,9,FALSE),"")</f>
        <v>TODD BELL</v>
      </c>
      <c r="E4044" s="17" t="str">
        <f>IFERROR(VLOOKUP($F4044,'Location List'!$A$2:$T$644,2,FALSE),"")</f>
        <v>WEST ELLISVILLE</v>
      </c>
      <c r="F4044" s="26">
        <v>947</v>
      </c>
      <c r="G4044" s="29" t="s">
        <v>3278</v>
      </c>
      <c r="H4044" s="29" t="s">
        <v>3317</v>
      </c>
      <c r="I4044" s="26">
        <v>95</v>
      </c>
      <c r="J4044" s="26">
        <v>89</v>
      </c>
      <c r="K4044" s="26">
        <v>0</v>
      </c>
      <c r="L4044" s="26">
        <v>14</v>
      </c>
      <c r="M4044" s="26">
        <v>184</v>
      </c>
      <c r="N4044" s="26">
        <v>355</v>
      </c>
      <c r="O4044" s="49">
        <v>1.929</v>
      </c>
    </row>
    <row r="4045" spans="1:15" ht="15" customHeight="1" x14ac:dyDescent="0.25">
      <c r="A4045" s="17" t="str">
        <f>IFERROR(VLOOKUP($F4045,'Location List'!$A$2:$T$644,20,FALSE),"")</f>
        <v>Bill Eich</v>
      </c>
      <c r="B4045" s="17" t="str">
        <f>IFERROR(VLOOKUP($F4045,'Location List'!$A$2:$T$644,19,FALSE),"")</f>
        <v>David Garcia</v>
      </c>
      <c r="C4045" s="17" t="str">
        <f>IFERROR(VLOOKUP($F4045,'Location List'!$A$2:$T$644,18,FALSE),"")</f>
        <v>Brian Setzer</v>
      </c>
      <c r="D4045" s="17" t="str">
        <f>IFERROR(VLOOKUP($F4045,'Location List'!$A$2:$T$644,9,FALSE),"")</f>
        <v>TODD BELL</v>
      </c>
      <c r="E4045" s="17" t="str">
        <f>IFERROR(VLOOKUP($F4045,'Location List'!$A$2:$T$644,2,FALSE),"")</f>
        <v>ST CHARLES</v>
      </c>
      <c r="F4045" s="26">
        <v>948</v>
      </c>
      <c r="G4045" s="29" t="s">
        <v>3605</v>
      </c>
      <c r="H4045" s="29" t="s">
        <v>3283</v>
      </c>
      <c r="I4045" s="26">
        <v>144</v>
      </c>
      <c r="J4045" s="26">
        <v>133</v>
      </c>
      <c r="K4045" s="26">
        <v>0</v>
      </c>
      <c r="L4045" s="26">
        <v>25</v>
      </c>
      <c r="M4045" s="26">
        <v>277</v>
      </c>
      <c r="N4045" s="26">
        <v>2311</v>
      </c>
      <c r="O4045" s="49">
        <v>8.343</v>
      </c>
    </row>
    <row r="4046" spans="1:15" ht="15" customHeight="1" x14ac:dyDescent="0.25">
      <c r="A4046" s="17" t="str">
        <f>IFERROR(VLOOKUP($F4046,'Location List'!$A$2:$T$644,20,FALSE),"")</f>
        <v>Bill Eich</v>
      </c>
      <c r="B4046" s="17" t="str">
        <f>IFERROR(VLOOKUP($F4046,'Location List'!$A$2:$T$644,19,FALSE),"")</f>
        <v>David Garcia</v>
      </c>
      <c r="C4046" s="17" t="str">
        <f>IFERROR(VLOOKUP($F4046,'Location List'!$A$2:$T$644,18,FALSE),"")</f>
        <v>Brian Setzer</v>
      </c>
      <c r="D4046" s="17" t="str">
        <f>IFERROR(VLOOKUP($F4046,'Location List'!$A$2:$T$644,9,FALSE),"")</f>
        <v>TODD BELL</v>
      </c>
      <c r="E4046" s="17" t="str">
        <f>IFERROR(VLOOKUP($F4046,'Location List'!$A$2:$T$644,2,FALSE),"")</f>
        <v>ST CHARLES</v>
      </c>
      <c r="F4046" s="26">
        <v>948</v>
      </c>
      <c r="G4046" s="29" t="s">
        <v>3328</v>
      </c>
      <c r="H4046" s="29" t="s">
        <v>3599</v>
      </c>
      <c r="I4046" s="26">
        <v>278</v>
      </c>
      <c r="J4046" s="26">
        <v>166</v>
      </c>
      <c r="K4046" s="26">
        <v>0</v>
      </c>
      <c r="L4046" s="26">
        <v>21</v>
      </c>
      <c r="M4046" s="26">
        <v>444</v>
      </c>
      <c r="N4046" s="26">
        <v>567</v>
      </c>
      <c r="O4046" s="49">
        <v>1.2769999999999999</v>
      </c>
    </row>
    <row r="4047" spans="1:15" ht="15" customHeight="1" x14ac:dyDescent="0.25">
      <c r="A4047" s="17" t="str">
        <f>IFERROR(VLOOKUP($F4047,'Location List'!$A$2:$T$644,20,FALSE),"")</f>
        <v>Bill Eich</v>
      </c>
      <c r="B4047" s="17" t="str">
        <f>IFERROR(VLOOKUP($F4047,'Location List'!$A$2:$T$644,19,FALSE),"")</f>
        <v>David Garcia</v>
      </c>
      <c r="C4047" s="17" t="str">
        <f>IFERROR(VLOOKUP($F4047,'Location List'!$A$2:$T$644,18,FALSE),"")</f>
        <v>Brian Setzer</v>
      </c>
      <c r="D4047" s="17" t="str">
        <f>IFERROR(VLOOKUP($F4047,'Location List'!$A$2:$T$644,9,FALSE),"")</f>
        <v>TODD BELL</v>
      </c>
      <c r="E4047" s="17" t="str">
        <f>IFERROR(VLOOKUP($F4047,'Location List'!$A$2:$T$644,2,FALSE),"")</f>
        <v>ST CHARLES</v>
      </c>
      <c r="F4047" s="26">
        <v>948</v>
      </c>
      <c r="G4047" s="29" t="s">
        <v>3328</v>
      </c>
      <c r="H4047" s="29" t="s">
        <v>3541</v>
      </c>
      <c r="I4047" s="26">
        <v>3</v>
      </c>
      <c r="J4047" s="26">
        <v>0</v>
      </c>
      <c r="K4047" s="26">
        <v>0</v>
      </c>
      <c r="L4047" s="26">
        <v>15</v>
      </c>
      <c r="M4047" s="26">
        <v>3</v>
      </c>
      <c r="N4047" s="26">
        <v>402</v>
      </c>
      <c r="O4047" s="49">
        <v>134</v>
      </c>
    </row>
    <row r="4048" spans="1:15" ht="15" customHeight="1" x14ac:dyDescent="0.25">
      <c r="A4048" s="17" t="str">
        <f>IFERROR(VLOOKUP($F4048,'Location List'!$A$2:$T$644,20,FALSE),"")</f>
        <v>Bill Eich</v>
      </c>
      <c r="B4048" s="17" t="str">
        <f>IFERROR(VLOOKUP($F4048,'Location List'!$A$2:$T$644,19,FALSE),"")</f>
        <v>David Garcia</v>
      </c>
      <c r="C4048" s="17" t="str">
        <f>IFERROR(VLOOKUP($F4048,'Location List'!$A$2:$T$644,18,FALSE),"")</f>
        <v>Brian Setzer</v>
      </c>
      <c r="D4048" s="17" t="str">
        <f>IFERROR(VLOOKUP($F4048,'Location List'!$A$2:$T$644,9,FALSE),"")</f>
        <v>TODD BELL</v>
      </c>
      <c r="E4048" s="17" t="str">
        <f>IFERROR(VLOOKUP($F4048,'Location List'!$A$2:$T$644,2,FALSE),"")</f>
        <v>ST CHARLES</v>
      </c>
      <c r="F4048" s="26">
        <v>948</v>
      </c>
      <c r="G4048" s="29" t="s">
        <v>3328</v>
      </c>
      <c r="H4048" s="29" t="s">
        <v>3464</v>
      </c>
      <c r="I4048" s="26">
        <v>3</v>
      </c>
      <c r="J4048" s="26">
        <v>0</v>
      </c>
      <c r="K4048" s="26">
        <v>0</v>
      </c>
      <c r="L4048" s="26">
        <v>11</v>
      </c>
      <c r="M4048" s="26">
        <v>3</v>
      </c>
      <c r="N4048" s="26">
        <v>676</v>
      </c>
      <c r="O4048" s="49">
        <v>225.333</v>
      </c>
    </row>
    <row r="4049" spans="1:15" ht="15" customHeight="1" x14ac:dyDescent="0.25">
      <c r="A4049" s="17" t="str">
        <f>IFERROR(VLOOKUP($F4049,'Location List'!$A$2:$T$644,20,FALSE),"")</f>
        <v>Bill Eich</v>
      </c>
      <c r="B4049" s="17" t="str">
        <f>IFERROR(VLOOKUP($F4049,'Location List'!$A$2:$T$644,19,FALSE),"")</f>
        <v>David Garcia</v>
      </c>
      <c r="C4049" s="17" t="str">
        <f>IFERROR(VLOOKUP($F4049,'Location List'!$A$2:$T$644,18,FALSE),"")</f>
        <v>Brian Setzer</v>
      </c>
      <c r="D4049" s="17" t="str">
        <f>IFERROR(VLOOKUP($F4049,'Location List'!$A$2:$T$644,9,FALSE),"")</f>
        <v>TODD BELL</v>
      </c>
      <c r="E4049" s="17" t="str">
        <f>IFERROR(VLOOKUP($F4049,'Location List'!$A$2:$T$644,2,FALSE),"")</f>
        <v>ST CHARLES</v>
      </c>
      <c r="F4049" s="26">
        <v>948</v>
      </c>
      <c r="G4049" s="29" t="s">
        <v>3272</v>
      </c>
      <c r="H4049" s="29" t="s">
        <v>3380</v>
      </c>
      <c r="I4049" s="26">
        <v>711</v>
      </c>
      <c r="J4049" s="26">
        <v>211</v>
      </c>
      <c r="K4049" s="26">
        <v>0</v>
      </c>
      <c r="L4049" s="26">
        <v>25</v>
      </c>
      <c r="M4049" s="26">
        <v>922</v>
      </c>
      <c r="N4049" s="26">
        <v>8911</v>
      </c>
      <c r="O4049" s="49">
        <v>9.6649999999999991</v>
      </c>
    </row>
    <row r="4050" spans="1:15" ht="15" customHeight="1" x14ac:dyDescent="0.25">
      <c r="A4050" s="17" t="str">
        <f>IFERROR(VLOOKUP($F4050,'Location List'!$A$2:$T$644,20,FALSE),"")</f>
        <v>Bill Eich</v>
      </c>
      <c r="B4050" s="17" t="str">
        <f>IFERROR(VLOOKUP($F4050,'Location List'!$A$2:$T$644,19,FALSE),"")</f>
        <v>David Garcia</v>
      </c>
      <c r="C4050" s="17" t="str">
        <f>IFERROR(VLOOKUP($F4050,'Location List'!$A$2:$T$644,18,FALSE),"")</f>
        <v>Brian Setzer</v>
      </c>
      <c r="D4050" s="17" t="str">
        <f>IFERROR(VLOOKUP($F4050,'Location List'!$A$2:$T$644,9,FALSE),"")</f>
        <v>TODD BELL</v>
      </c>
      <c r="E4050" s="17" t="str">
        <f>IFERROR(VLOOKUP($F4050,'Location List'!$A$2:$T$644,2,FALSE),"")</f>
        <v>ST CHARLES</v>
      </c>
      <c r="F4050" s="26">
        <v>948</v>
      </c>
      <c r="G4050" s="29" t="s">
        <v>3272</v>
      </c>
      <c r="H4050" s="29" t="s">
        <v>3527</v>
      </c>
      <c r="I4050" s="26">
        <v>320</v>
      </c>
      <c r="J4050" s="26">
        <v>323</v>
      </c>
      <c r="K4050" s="26">
        <v>0</v>
      </c>
      <c r="L4050" s="26">
        <v>17</v>
      </c>
      <c r="M4050" s="26">
        <v>643</v>
      </c>
      <c r="N4050" s="26">
        <v>4432</v>
      </c>
      <c r="O4050" s="49">
        <v>6.8929999999999998</v>
      </c>
    </row>
    <row r="4051" spans="1:15" ht="15" customHeight="1" x14ac:dyDescent="0.25">
      <c r="A4051" s="17" t="str">
        <f>IFERROR(VLOOKUP($F4051,'Location List'!$A$2:$T$644,20,FALSE),"")</f>
        <v>Bill Eich</v>
      </c>
      <c r="B4051" s="17" t="str">
        <f>IFERROR(VLOOKUP($F4051,'Location List'!$A$2:$T$644,19,FALSE),"")</f>
        <v>David Garcia</v>
      </c>
      <c r="C4051" s="17" t="str">
        <f>IFERROR(VLOOKUP($F4051,'Location List'!$A$2:$T$644,18,FALSE),"")</f>
        <v>Brian Setzer</v>
      </c>
      <c r="D4051" s="17" t="str">
        <f>IFERROR(VLOOKUP($F4051,'Location List'!$A$2:$T$644,9,FALSE),"")</f>
        <v>TODD BELL</v>
      </c>
      <c r="E4051" s="17" t="str">
        <f>IFERROR(VLOOKUP($F4051,'Location List'!$A$2:$T$644,2,FALSE),"")</f>
        <v>ST CHARLES</v>
      </c>
      <c r="F4051" s="26">
        <v>948</v>
      </c>
      <c r="G4051" s="29" t="s">
        <v>3272</v>
      </c>
      <c r="H4051" s="29" t="s">
        <v>3290</v>
      </c>
      <c r="I4051" s="26">
        <v>47</v>
      </c>
      <c r="J4051" s="26">
        <v>72</v>
      </c>
      <c r="K4051" s="26">
        <v>0</v>
      </c>
      <c r="L4051" s="26">
        <v>22</v>
      </c>
      <c r="M4051" s="26">
        <v>119</v>
      </c>
      <c r="N4051" s="26">
        <v>1353</v>
      </c>
      <c r="O4051" s="49">
        <v>11.37</v>
      </c>
    </row>
    <row r="4052" spans="1:15" ht="15" customHeight="1" x14ac:dyDescent="0.25">
      <c r="A4052" s="17" t="str">
        <f>IFERROR(VLOOKUP($F4052,'Location List'!$A$2:$T$644,20,FALSE),"")</f>
        <v>Bill Eich</v>
      </c>
      <c r="B4052" s="17" t="str">
        <f>IFERROR(VLOOKUP($F4052,'Location List'!$A$2:$T$644,19,FALSE),"")</f>
        <v>David Garcia</v>
      </c>
      <c r="C4052" s="17" t="str">
        <f>IFERROR(VLOOKUP($F4052,'Location List'!$A$2:$T$644,18,FALSE),"")</f>
        <v>Brian Setzer</v>
      </c>
      <c r="D4052" s="17" t="str">
        <f>IFERROR(VLOOKUP($F4052,'Location List'!$A$2:$T$644,9,FALSE),"")</f>
        <v>TODD BELL</v>
      </c>
      <c r="E4052" s="17" t="str">
        <f>IFERROR(VLOOKUP($F4052,'Location List'!$A$2:$T$644,2,FALSE),"")</f>
        <v>ST CHARLES</v>
      </c>
      <c r="F4052" s="26">
        <v>948</v>
      </c>
      <c r="G4052" s="29" t="s">
        <v>3272</v>
      </c>
      <c r="H4052" s="29" t="s">
        <v>3327</v>
      </c>
      <c r="I4052" s="26">
        <v>33</v>
      </c>
      <c r="J4052" s="26">
        <v>104</v>
      </c>
      <c r="K4052" s="26">
        <v>0</v>
      </c>
      <c r="L4052" s="26">
        <v>20</v>
      </c>
      <c r="M4052" s="26">
        <v>137</v>
      </c>
      <c r="N4052" s="26">
        <v>1049</v>
      </c>
      <c r="O4052" s="49">
        <v>7.657</v>
      </c>
    </row>
    <row r="4053" spans="1:15" ht="15" customHeight="1" x14ac:dyDescent="0.25">
      <c r="A4053" s="17" t="str">
        <f>IFERROR(VLOOKUP($F4053,'Location List'!$A$2:$T$644,20,FALSE),"")</f>
        <v>Bill Eich</v>
      </c>
      <c r="B4053" s="17" t="str">
        <f>IFERROR(VLOOKUP($F4053,'Location List'!$A$2:$T$644,19,FALSE),"")</f>
        <v>David Garcia</v>
      </c>
      <c r="C4053" s="17" t="str">
        <f>IFERROR(VLOOKUP($F4053,'Location List'!$A$2:$T$644,18,FALSE),"")</f>
        <v>Brian Setzer</v>
      </c>
      <c r="D4053" s="17" t="str">
        <f>IFERROR(VLOOKUP($F4053,'Location List'!$A$2:$T$644,9,FALSE),"")</f>
        <v>TODD BELL</v>
      </c>
      <c r="E4053" s="17" t="str">
        <f>IFERROR(VLOOKUP($F4053,'Location List'!$A$2:$T$644,2,FALSE),"")</f>
        <v>ST CHARLES</v>
      </c>
      <c r="F4053" s="26">
        <v>948</v>
      </c>
      <c r="G4053" s="29" t="s">
        <v>3272</v>
      </c>
      <c r="H4053" s="29" t="s">
        <v>3405</v>
      </c>
      <c r="I4053" s="26">
        <v>97</v>
      </c>
      <c r="J4053" s="26">
        <v>134</v>
      </c>
      <c r="K4053" s="26">
        <v>0</v>
      </c>
      <c r="L4053" s="26">
        <v>19</v>
      </c>
      <c r="M4053" s="26">
        <v>231</v>
      </c>
      <c r="N4053" s="26">
        <v>1491</v>
      </c>
      <c r="O4053" s="49">
        <v>6.4550000000000001</v>
      </c>
    </row>
    <row r="4054" spans="1:15" ht="15" customHeight="1" x14ac:dyDescent="0.25">
      <c r="A4054" s="17" t="str">
        <f>IFERROR(VLOOKUP($F4054,'Location List'!$A$2:$T$644,20,FALSE),"")</f>
        <v>Bill Eich</v>
      </c>
      <c r="B4054" s="17" t="str">
        <f>IFERROR(VLOOKUP($F4054,'Location List'!$A$2:$T$644,19,FALSE),"")</f>
        <v>David Garcia</v>
      </c>
      <c r="C4054" s="17" t="str">
        <f>IFERROR(VLOOKUP($F4054,'Location List'!$A$2:$T$644,18,FALSE),"")</f>
        <v>Brian Setzer</v>
      </c>
      <c r="D4054" s="17" t="str">
        <f>IFERROR(VLOOKUP($F4054,'Location List'!$A$2:$T$644,9,FALSE),"")</f>
        <v>TODD BELL</v>
      </c>
      <c r="E4054" s="17" t="str">
        <f>IFERROR(VLOOKUP($F4054,'Location List'!$A$2:$T$644,2,FALSE),"")</f>
        <v>ST CHARLES</v>
      </c>
      <c r="F4054" s="26">
        <v>948</v>
      </c>
      <c r="G4054" s="29" t="s">
        <v>3272</v>
      </c>
      <c r="H4054" s="29" t="s">
        <v>3351</v>
      </c>
      <c r="I4054" s="26">
        <v>100</v>
      </c>
      <c r="J4054" s="26">
        <v>108</v>
      </c>
      <c r="K4054" s="26">
        <v>0</v>
      </c>
      <c r="L4054" s="26">
        <v>19</v>
      </c>
      <c r="M4054" s="26">
        <v>208</v>
      </c>
      <c r="N4054" s="26">
        <v>4047</v>
      </c>
      <c r="O4054" s="49">
        <v>19.457000000000001</v>
      </c>
    </row>
    <row r="4055" spans="1:15" ht="15" customHeight="1" x14ac:dyDescent="0.25">
      <c r="A4055" s="17" t="str">
        <f>IFERROR(VLOOKUP($F4055,'Location List'!$A$2:$T$644,20,FALSE),"")</f>
        <v>Bill Eich</v>
      </c>
      <c r="B4055" s="17" t="str">
        <f>IFERROR(VLOOKUP($F4055,'Location List'!$A$2:$T$644,19,FALSE),"")</f>
        <v>David Garcia</v>
      </c>
      <c r="C4055" s="17" t="str">
        <f>IFERROR(VLOOKUP($F4055,'Location List'!$A$2:$T$644,18,FALSE),"")</f>
        <v>Brian Setzer</v>
      </c>
      <c r="D4055" s="17" t="str">
        <f>IFERROR(VLOOKUP($F4055,'Location List'!$A$2:$T$644,9,FALSE),"")</f>
        <v>TODD BELL</v>
      </c>
      <c r="E4055" s="17" t="str">
        <f>IFERROR(VLOOKUP($F4055,'Location List'!$A$2:$T$644,2,FALSE),"")</f>
        <v>ST CHARLES</v>
      </c>
      <c r="F4055" s="26">
        <v>948</v>
      </c>
      <c r="G4055" s="29" t="s">
        <v>3276</v>
      </c>
      <c r="H4055" s="29" t="s">
        <v>3435</v>
      </c>
      <c r="I4055" s="26">
        <v>38</v>
      </c>
      <c r="J4055" s="26">
        <v>31</v>
      </c>
      <c r="K4055" s="26">
        <v>0</v>
      </c>
      <c r="L4055" s="26">
        <v>13</v>
      </c>
      <c r="M4055" s="26">
        <v>69</v>
      </c>
      <c r="N4055" s="26">
        <v>125</v>
      </c>
      <c r="O4055" s="49">
        <v>1.8120000000000001</v>
      </c>
    </row>
    <row r="4056" spans="1:15" ht="15" customHeight="1" x14ac:dyDescent="0.25">
      <c r="A4056" s="17" t="str">
        <f>IFERROR(VLOOKUP($F4056,'Location List'!$A$2:$T$644,20,FALSE),"")</f>
        <v>Bill Eich</v>
      </c>
      <c r="B4056" s="17" t="str">
        <f>IFERROR(VLOOKUP($F4056,'Location List'!$A$2:$T$644,19,FALSE),"")</f>
        <v>David Garcia</v>
      </c>
      <c r="C4056" s="17" t="str">
        <f>IFERROR(VLOOKUP($F4056,'Location List'!$A$2:$T$644,18,FALSE),"")</f>
        <v>Brian Setzer</v>
      </c>
      <c r="D4056" s="17" t="str">
        <f>IFERROR(VLOOKUP($F4056,'Location List'!$A$2:$T$644,9,FALSE),"")</f>
        <v>TODD BELL</v>
      </c>
      <c r="E4056" s="17" t="str">
        <f>IFERROR(VLOOKUP($F4056,'Location List'!$A$2:$T$644,2,FALSE),"")</f>
        <v>ST CHARLES</v>
      </c>
      <c r="F4056" s="26">
        <v>948</v>
      </c>
      <c r="G4056" s="29" t="s">
        <v>3276</v>
      </c>
      <c r="H4056" s="29" t="s">
        <v>3549</v>
      </c>
      <c r="I4056" s="26">
        <v>40</v>
      </c>
      <c r="J4056" s="26">
        <v>23</v>
      </c>
      <c r="K4056" s="26">
        <v>0</v>
      </c>
      <c r="L4056" s="26">
        <v>13</v>
      </c>
      <c r="M4056" s="26">
        <v>63</v>
      </c>
      <c r="N4056" s="26">
        <v>124</v>
      </c>
      <c r="O4056" s="49">
        <v>1.968</v>
      </c>
    </row>
    <row r="4057" spans="1:15" ht="15" customHeight="1" x14ac:dyDescent="0.25">
      <c r="A4057" s="17" t="str">
        <f>IFERROR(VLOOKUP($F4057,'Location List'!$A$2:$T$644,20,FALSE),"")</f>
        <v>Bill Eich</v>
      </c>
      <c r="B4057" s="17" t="str">
        <f>IFERROR(VLOOKUP($F4057,'Location List'!$A$2:$T$644,19,FALSE),"")</f>
        <v>David Garcia</v>
      </c>
      <c r="C4057" s="17" t="str">
        <f>IFERROR(VLOOKUP($F4057,'Location List'!$A$2:$T$644,18,FALSE),"")</f>
        <v>Brian Setzer</v>
      </c>
      <c r="D4057" s="17" t="str">
        <f>IFERROR(VLOOKUP($F4057,'Location List'!$A$2:$T$644,9,FALSE),"")</f>
        <v>TODD BELL</v>
      </c>
      <c r="E4057" s="17" t="str">
        <f>IFERROR(VLOOKUP($F4057,'Location List'!$A$2:$T$644,2,FALSE),"")</f>
        <v>ST CHARLES</v>
      </c>
      <c r="F4057" s="26">
        <v>948</v>
      </c>
      <c r="G4057" s="29" t="s">
        <v>3278</v>
      </c>
      <c r="H4057" s="29" t="s">
        <v>3408</v>
      </c>
      <c r="I4057" s="26">
        <v>421</v>
      </c>
      <c r="J4057" s="26">
        <v>225</v>
      </c>
      <c r="K4057" s="26">
        <v>0</v>
      </c>
      <c r="L4057" s="26">
        <v>30</v>
      </c>
      <c r="M4057" s="26">
        <v>646</v>
      </c>
      <c r="N4057" s="26">
        <v>5795</v>
      </c>
      <c r="O4057" s="49">
        <v>8.9710000000000001</v>
      </c>
    </row>
    <row r="4058" spans="1:15" ht="15" customHeight="1" x14ac:dyDescent="0.25">
      <c r="A4058" s="17" t="str">
        <f>IFERROR(VLOOKUP($F4058,'Location List'!$A$2:$T$644,20,FALSE),"")</f>
        <v>Bill Eich</v>
      </c>
      <c r="B4058" s="17" t="str">
        <f>IFERROR(VLOOKUP($F4058,'Location List'!$A$2:$T$644,19,FALSE),"")</f>
        <v>David Garcia</v>
      </c>
      <c r="C4058" s="17" t="str">
        <f>IFERROR(VLOOKUP($F4058,'Location List'!$A$2:$T$644,18,FALSE),"")</f>
        <v>Brian Setzer</v>
      </c>
      <c r="D4058" s="17" t="str">
        <f>IFERROR(VLOOKUP($F4058,'Location List'!$A$2:$T$644,9,FALSE),"")</f>
        <v>TODD BELL</v>
      </c>
      <c r="E4058" s="17" t="str">
        <f>IFERROR(VLOOKUP($F4058,'Location List'!$A$2:$T$644,2,FALSE),"")</f>
        <v>ST CHARLES</v>
      </c>
      <c r="F4058" s="26">
        <v>948</v>
      </c>
      <c r="G4058" s="29" t="s">
        <v>3278</v>
      </c>
      <c r="H4058" s="29" t="s">
        <v>3475</v>
      </c>
      <c r="I4058" s="26">
        <v>350</v>
      </c>
      <c r="J4058" s="26">
        <v>273</v>
      </c>
      <c r="K4058" s="26">
        <v>0</v>
      </c>
      <c r="L4058" s="26">
        <v>28</v>
      </c>
      <c r="M4058" s="26">
        <v>623</v>
      </c>
      <c r="N4058" s="26">
        <v>1171</v>
      </c>
      <c r="O4058" s="49">
        <v>1.88</v>
      </c>
    </row>
    <row r="4059" spans="1:15" ht="15" customHeight="1" x14ac:dyDescent="0.25">
      <c r="A4059" s="17" t="str">
        <f>IFERROR(VLOOKUP($F4059,'Location List'!$A$2:$T$644,20,FALSE),"")</f>
        <v>Bill Eich</v>
      </c>
      <c r="B4059" s="17" t="str">
        <f>IFERROR(VLOOKUP($F4059,'Location List'!$A$2:$T$644,19,FALSE),"")</f>
        <v>David Garcia</v>
      </c>
      <c r="C4059" s="17" t="str">
        <f>IFERROR(VLOOKUP($F4059,'Location List'!$A$2:$T$644,18,FALSE),"")</f>
        <v>Brian Setzer</v>
      </c>
      <c r="D4059" s="17" t="str">
        <f>IFERROR(VLOOKUP($F4059,'Location List'!$A$2:$T$644,9,FALSE),"")</f>
        <v>TODD BELL</v>
      </c>
      <c r="E4059" s="17" t="str">
        <f>IFERROR(VLOOKUP($F4059,'Location List'!$A$2:$T$644,2,FALSE),"")</f>
        <v>ST CHARLES</v>
      </c>
      <c r="F4059" s="26">
        <v>948</v>
      </c>
      <c r="G4059" s="29" t="s">
        <v>3278</v>
      </c>
      <c r="H4059" s="29" t="s">
        <v>3361</v>
      </c>
      <c r="I4059" s="26">
        <v>50</v>
      </c>
      <c r="J4059" s="26">
        <v>21</v>
      </c>
      <c r="K4059" s="26">
        <v>0</v>
      </c>
      <c r="L4059" s="26">
        <v>15</v>
      </c>
      <c r="M4059" s="26">
        <v>71</v>
      </c>
      <c r="N4059" s="26">
        <v>4</v>
      </c>
      <c r="O4059" s="49">
        <v>5.6000000000000001E-2</v>
      </c>
    </row>
    <row r="4060" spans="1:15" ht="15" customHeight="1" x14ac:dyDescent="0.25">
      <c r="A4060" s="17" t="str">
        <f>IFERROR(VLOOKUP($F4060,'Location List'!$A$2:$T$644,20,FALSE),"")</f>
        <v>Bill Eich</v>
      </c>
      <c r="B4060" s="17" t="str">
        <f>IFERROR(VLOOKUP($F4060,'Location List'!$A$2:$T$644,19,FALSE),"")</f>
        <v>David Garcia</v>
      </c>
      <c r="C4060" s="17" t="str">
        <f>IFERROR(VLOOKUP($F4060,'Location List'!$A$2:$T$644,18,FALSE),"")</f>
        <v>Brian Setzer</v>
      </c>
      <c r="D4060" s="17" t="str">
        <f>IFERROR(VLOOKUP($F4060,'Location List'!$A$2:$T$644,9,FALSE),"")</f>
        <v>TODD BELL</v>
      </c>
      <c r="E4060" s="17" t="str">
        <f>IFERROR(VLOOKUP($F4060,'Location List'!$A$2:$T$644,2,FALSE),"")</f>
        <v>ST CHARLES</v>
      </c>
      <c r="F4060" s="26">
        <v>948</v>
      </c>
      <c r="G4060" s="29" t="s">
        <v>3278</v>
      </c>
      <c r="H4060" s="29" t="s">
        <v>3335</v>
      </c>
      <c r="I4060" s="26">
        <v>32</v>
      </c>
      <c r="J4060" s="26">
        <v>27</v>
      </c>
      <c r="K4060" s="26">
        <v>0</v>
      </c>
      <c r="L4060" s="26">
        <v>17</v>
      </c>
      <c r="M4060" s="26">
        <v>59</v>
      </c>
      <c r="N4060" s="26">
        <v>389</v>
      </c>
      <c r="O4060" s="49">
        <v>6.593</v>
      </c>
    </row>
    <row r="4061" spans="1:15" ht="15" customHeight="1" x14ac:dyDescent="0.25">
      <c r="A4061" s="17" t="str">
        <f>IFERROR(VLOOKUP($F4061,'Location List'!$A$2:$T$644,20,FALSE),"")</f>
        <v>Bill Eich</v>
      </c>
      <c r="B4061" s="17" t="str">
        <f>IFERROR(VLOOKUP($F4061,'Location List'!$A$2:$T$644,19,FALSE),"")</f>
        <v>David Garcia</v>
      </c>
      <c r="C4061" s="17" t="str">
        <f>IFERROR(VLOOKUP($F4061,'Location List'!$A$2:$T$644,18,FALSE),"")</f>
        <v>Brian Setzer</v>
      </c>
      <c r="D4061" s="17" t="str">
        <f>IFERROR(VLOOKUP($F4061,'Location List'!$A$2:$T$644,9,FALSE),"")</f>
        <v>TODD BELL</v>
      </c>
      <c r="E4061" s="17" t="str">
        <f>IFERROR(VLOOKUP($F4061,'Location List'!$A$2:$T$644,2,FALSE),"")</f>
        <v>ST CHARLES</v>
      </c>
      <c r="F4061" s="26">
        <v>948</v>
      </c>
      <c r="G4061" s="29" t="s">
        <v>3278</v>
      </c>
      <c r="H4061" s="29" t="s">
        <v>3490</v>
      </c>
      <c r="I4061" s="26">
        <v>84</v>
      </c>
      <c r="J4061" s="26">
        <v>178</v>
      </c>
      <c r="K4061" s="26">
        <v>0</v>
      </c>
      <c r="L4061" s="26">
        <v>21</v>
      </c>
      <c r="M4061" s="26">
        <v>262</v>
      </c>
      <c r="N4061" s="26">
        <v>493</v>
      </c>
      <c r="O4061" s="49">
        <v>1.8819999999999999</v>
      </c>
    </row>
    <row r="4062" spans="1:15" ht="15" customHeight="1" x14ac:dyDescent="0.25">
      <c r="A4062" s="17" t="str">
        <f>IFERROR(VLOOKUP($F4062,'Location List'!$A$2:$T$644,20,FALSE),"")</f>
        <v>Bill Eich</v>
      </c>
      <c r="B4062" s="17" t="str">
        <f>IFERROR(VLOOKUP($F4062,'Location List'!$A$2:$T$644,19,FALSE),"")</f>
        <v>David Garcia</v>
      </c>
      <c r="C4062" s="17" t="str">
        <f>IFERROR(VLOOKUP($F4062,'Location List'!$A$2:$T$644,18,FALSE),"")</f>
        <v>Brian Setzer</v>
      </c>
      <c r="D4062" s="17" t="str">
        <f>IFERROR(VLOOKUP($F4062,'Location List'!$A$2:$T$644,9,FALSE),"")</f>
        <v>TODD BELL</v>
      </c>
      <c r="E4062" s="17" t="str">
        <f>IFERROR(VLOOKUP($F4062,'Location List'!$A$2:$T$644,2,FALSE),"")</f>
        <v>ST CHARLES</v>
      </c>
      <c r="F4062" s="26">
        <v>948</v>
      </c>
      <c r="G4062" s="29" t="s">
        <v>3278</v>
      </c>
      <c r="H4062" s="29" t="s">
        <v>3414</v>
      </c>
      <c r="I4062" s="26">
        <v>108</v>
      </c>
      <c r="J4062" s="26">
        <v>90</v>
      </c>
      <c r="K4062" s="26">
        <v>0</v>
      </c>
      <c r="L4062" s="26">
        <v>22</v>
      </c>
      <c r="M4062" s="26">
        <v>198</v>
      </c>
      <c r="N4062" s="26">
        <v>1217</v>
      </c>
      <c r="O4062" s="49">
        <v>6.1459999999999999</v>
      </c>
    </row>
    <row r="4063" spans="1:15" ht="15" customHeight="1" x14ac:dyDescent="0.25">
      <c r="A4063" s="17" t="str">
        <f>IFERROR(VLOOKUP($F4063,'Location List'!$A$2:$T$644,20,FALSE),"")</f>
        <v>Bill Eich</v>
      </c>
      <c r="B4063" s="17" t="str">
        <f>IFERROR(VLOOKUP($F4063,'Location List'!$A$2:$T$644,19,FALSE),"")</f>
        <v>David Garcia</v>
      </c>
      <c r="C4063" s="17" t="str">
        <f>IFERROR(VLOOKUP($F4063,'Location List'!$A$2:$T$644,18,FALSE),"")</f>
        <v>Brian Setzer</v>
      </c>
      <c r="D4063" s="17" t="str">
        <f>IFERROR(VLOOKUP($F4063,'Location List'!$A$2:$T$644,9,FALSE),"")</f>
        <v>TODD BELL</v>
      </c>
      <c r="E4063" s="17" t="str">
        <f>IFERROR(VLOOKUP($F4063,'Location List'!$A$2:$T$644,2,FALSE),"")</f>
        <v>ST CHARLES</v>
      </c>
      <c r="F4063" s="26">
        <v>948</v>
      </c>
      <c r="G4063" s="29" t="s">
        <v>3278</v>
      </c>
      <c r="H4063" s="29" t="s">
        <v>3317</v>
      </c>
      <c r="I4063" s="26">
        <v>97</v>
      </c>
      <c r="J4063" s="26">
        <v>255</v>
      </c>
      <c r="K4063" s="26">
        <v>0</v>
      </c>
      <c r="L4063" s="26">
        <v>18</v>
      </c>
      <c r="M4063" s="26">
        <v>352</v>
      </c>
      <c r="N4063" s="26">
        <v>2541</v>
      </c>
      <c r="O4063" s="49">
        <v>7.2190000000000003</v>
      </c>
    </row>
    <row r="4064" spans="1:15" ht="15" customHeight="1" x14ac:dyDescent="0.25">
      <c r="A4064" s="17" t="str">
        <f>IFERROR(VLOOKUP($F4064,'Location List'!$A$2:$T$644,20,FALSE),"")</f>
        <v>Bill Eich</v>
      </c>
      <c r="B4064" s="17" t="str">
        <f>IFERROR(VLOOKUP($F4064,'Location List'!$A$2:$T$644,19,FALSE),"")</f>
        <v>David Garcia</v>
      </c>
      <c r="C4064" s="17" t="str">
        <f>IFERROR(VLOOKUP($F4064,'Location List'!$A$2:$T$644,18,FALSE),"")</f>
        <v>Jose Sandoval</v>
      </c>
      <c r="D4064" s="17" t="str">
        <f>IFERROR(VLOOKUP($F4064,'Location List'!$A$2:$T$644,9,FALSE),"")</f>
        <v>ERIC BARGAS</v>
      </c>
      <c r="E4064" s="17" t="str">
        <f>IFERROR(VLOOKUP($F4064,'Location List'!$A$2:$T$644,2,FALSE),"")</f>
        <v>REDBIRD</v>
      </c>
      <c r="F4064" s="26">
        <v>949</v>
      </c>
      <c r="G4064" s="29" t="s">
        <v>3272</v>
      </c>
      <c r="H4064" s="29" t="s">
        <v>3379</v>
      </c>
      <c r="I4064" s="26">
        <v>157</v>
      </c>
      <c r="J4064" s="26">
        <v>83</v>
      </c>
      <c r="K4064" s="26">
        <v>0</v>
      </c>
      <c r="L4064" s="26">
        <v>17</v>
      </c>
      <c r="M4064" s="26">
        <v>240</v>
      </c>
      <c r="N4064" s="26">
        <v>465</v>
      </c>
      <c r="O4064" s="49">
        <v>1.9379999999999999</v>
      </c>
    </row>
    <row r="4065" spans="1:15" ht="15" customHeight="1" x14ac:dyDescent="0.25">
      <c r="A4065" s="17" t="str">
        <f>IFERROR(VLOOKUP($F4065,'Location List'!$A$2:$T$644,20,FALSE),"")</f>
        <v>Bill Eich</v>
      </c>
      <c r="B4065" s="17" t="str">
        <f>IFERROR(VLOOKUP($F4065,'Location List'!$A$2:$T$644,19,FALSE),"")</f>
        <v>David Garcia</v>
      </c>
      <c r="C4065" s="17" t="str">
        <f>IFERROR(VLOOKUP($F4065,'Location List'!$A$2:$T$644,18,FALSE),"")</f>
        <v>Jose Sandoval</v>
      </c>
      <c r="D4065" s="17" t="str">
        <f>IFERROR(VLOOKUP($F4065,'Location List'!$A$2:$T$644,9,FALSE),"")</f>
        <v>ERIC BARGAS</v>
      </c>
      <c r="E4065" s="17" t="str">
        <f>IFERROR(VLOOKUP($F4065,'Location List'!$A$2:$T$644,2,FALSE),"")</f>
        <v>REDBIRD</v>
      </c>
      <c r="F4065" s="26">
        <v>949</v>
      </c>
      <c r="G4065" s="29" t="s">
        <v>3272</v>
      </c>
      <c r="H4065" s="29" t="s">
        <v>3406</v>
      </c>
      <c r="I4065" s="26">
        <v>210</v>
      </c>
      <c r="J4065" s="26">
        <v>150</v>
      </c>
      <c r="K4065" s="26">
        <v>0</v>
      </c>
      <c r="L4065" s="26">
        <v>17</v>
      </c>
      <c r="M4065" s="26">
        <v>360</v>
      </c>
      <c r="N4065" s="26">
        <v>2904</v>
      </c>
      <c r="O4065" s="49">
        <v>8.0670000000000002</v>
      </c>
    </row>
    <row r="4066" spans="1:15" ht="15" customHeight="1" x14ac:dyDescent="0.25">
      <c r="A4066" s="17" t="str">
        <f>IFERROR(VLOOKUP($F4066,'Location List'!$A$2:$T$644,20,FALSE),"")</f>
        <v>Bill Eich</v>
      </c>
      <c r="B4066" s="17" t="str">
        <f>IFERROR(VLOOKUP($F4066,'Location List'!$A$2:$T$644,19,FALSE),"")</f>
        <v>David Garcia</v>
      </c>
      <c r="C4066" s="17" t="str">
        <f>IFERROR(VLOOKUP($F4066,'Location List'!$A$2:$T$644,18,FALSE),"")</f>
        <v>Jose Sandoval</v>
      </c>
      <c r="D4066" s="17" t="str">
        <f>IFERROR(VLOOKUP($F4066,'Location List'!$A$2:$T$644,9,FALSE),"")</f>
        <v>ERIC BARGAS</v>
      </c>
      <c r="E4066" s="17" t="str">
        <f>IFERROR(VLOOKUP($F4066,'Location List'!$A$2:$T$644,2,FALSE),"")</f>
        <v>REDBIRD</v>
      </c>
      <c r="F4066" s="26">
        <v>949</v>
      </c>
      <c r="G4066" s="29" t="s">
        <v>3272</v>
      </c>
      <c r="H4066" s="29" t="s">
        <v>3544</v>
      </c>
      <c r="I4066" s="26">
        <v>47</v>
      </c>
      <c r="J4066" s="26">
        <v>79</v>
      </c>
      <c r="K4066" s="26">
        <v>0</v>
      </c>
      <c r="L4066" s="26">
        <v>34</v>
      </c>
      <c r="M4066" s="26">
        <v>126</v>
      </c>
      <c r="N4066" s="26">
        <v>126</v>
      </c>
      <c r="O4066" s="49">
        <v>1</v>
      </c>
    </row>
    <row r="4067" spans="1:15" ht="15" customHeight="1" x14ac:dyDescent="0.25">
      <c r="A4067" s="17" t="str">
        <f>IFERROR(VLOOKUP($F4067,'Location List'!$A$2:$T$644,20,FALSE),"")</f>
        <v>Bill Eich</v>
      </c>
      <c r="B4067" s="17" t="str">
        <f>IFERROR(VLOOKUP($F4067,'Location List'!$A$2:$T$644,19,FALSE),"")</f>
        <v>David Garcia</v>
      </c>
      <c r="C4067" s="17" t="str">
        <f>IFERROR(VLOOKUP($F4067,'Location List'!$A$2:$T$644,18,FALSE),"")</f>
        <v>Jose Sandoval</v>
      </c>
      <c r="D4067" s="17" t="str">
        <f>IFERROR(VLOOKUP($F4067,'Location List'!$A$2:$T$644,9,FALSE),"")</f>
        <v>ERIC BARGAS</v>
      </c>
      <c r="E4067" s="17" t="str">
        <f>IFERROR(VLOOKUP($F4067,'Location List'!$A$2:$T$644,2,FALSE),"")</f>
        <v>WEST PLANO</v>
      </c>
      <c r="F4067" s="26">
        <v>950</v>
      </c>
      <c r="G4067" s="29" t="s">
        <v>3272</v>
      </c>
      <c r="H4067" s="29" t="s">
        <v>3406</v>
      </c>
      <c r="I4067" s="26">
        <v>257</v>
      </c>
      <c r="J4067" s="26">
        <v>655</v>
      </c>
      <c r="K4067" s="26">
        <v>0</v>
      </c>
      <c r="L4067" s="26">
        <v>21</v>
      </c>
      <c r="M4067" s="26">
        <v>912</v>
      </c>
      <c r="N4067" s="26">
        <v>9455</v>
      </c>
      <c r="O4067" s="49">
        <v>10.367000000000001</v>
      </c>
    </row>
    <row r="4068" spans="1:15" ht="15" customHeight="1" x14ac:dyDescent="0.25">
      <c r="A4068" s="17" t="str">
        <f>IFERROR(VLOOKUP($F4068,'Location List'!$A$2:$T$644,20,FALSE),"")</f>
        <v>Bill Eich</v>
      </c>
      <c r="B4068" s="17" t="str">
        <f>IFERROR(VLOOKUP($F4068,'Location List'!$A$2:$T$644,19,FALSE),"")</f>
        <v>David Garcia</v>
      </c>
      <c r="C4068" s="17" t="str">
        <f>IFERROR(VLOOKUP($F4068,'Location List'!$A$2:$T$644,18,FALSE),"")</f>
        <v>Jose Sandoval</v>
      </c>
      <c r="D4068" s="17" t="str">
        <f>IFERROR(VLOOKUP($F4068,'Location List'!$A$2:$T$644,9,FALSE),"")</f>
        <v>ERIC BARGAS</v>
      </c>
      <c r="E4068" s="17" t="str">
        <f>IFERROR(VLOOKUP($F4068,'Location List'!$A$2:$T$644,2,FALSE),"")</f>
        <v>WEST PLANO</v>
      </c>
      <c r="F4068" s="26">
        <v>950</v>
      </c>
      <c r="G4068" s="29" t="s">
        <v>3492</v>
      </c>
      <c r="H4068" s="29" t="s">
        <v>3595</v>
      </c>
      <c r="I4068" s="26">
        <v>38</v>
      </c>
      <c r="J4068" s="26">
        <v>45</v>
      </c>
      <c r="K4068" s="26">
        <v>0</v>
      </c>
      <c r="L4068" s="26">
        <v>14</v>
      </c>
      <c r="M4068" s="26">
        <v>83</v>
      </c>
      <c r="N4068" s="26">
        <v>162</v>
      </c>
      <c r="O4068" s="49">
        <v>1.952</v>
      </c>
    </row>
    <row r="4069" spans="1:15" ht="15" customHeight="1" x14ac:dyDescent="0.25">
      <c r="A4069" s="17" t="str">
        <f>IFERROR(VLOOKUP($F4069,'Location List'!$A$2:$T$644,20,FALSE),"")</f>
        <v>Bill Eich</v>
      </c>
      <c r="B4069" s="17" t="str">
        <f>IFERROR(VLOOKUP($F4069,'Location List'!$A$2:$T$644,19,FALSE),"")</f>
        <v>David Garcia</v>
      </c>
      <c r="C4069" s="17" t="str">
        <f>IFERROR(VLOOKUP($F4069,'Location List'!$A$2:$T$644,18,FALSE),"")</f>
        <v>Jose Sandoval</v>
      </c>
      <c r="D4069" s="17" t="str">
        <f>IFERROR(VLOOKUP($F4069,'Location List'!$A$2:$T$644,9,FALSE),"")</f>
        <v>ERIC BARGAS</v>
      </c>
      <c r="E4069" s="17" t="str">
        <f>IFERROR(VLOOKUP($F4069,'Location List'!$A$2:$T$644,2,FALSE),"")</f>
        <v>WEST PLANO</v>
      </c>
      <c r="F4069" s="26">
        <v>950</v>
      </c>
      <c r="G4069" s="29" t="s">
        <v>3278</v>
      </c>
      <c r="H4069" s="29" t="s">
        <v>3295</v>
      </c>
      <c r="I4069" s="26">
        <v>141</v>
      </c>
      <c r="J4069" s="26">
        <v>195</v>
      </c>
      <c r="K4069" s="26">
        <v>0</v>
      </c>
      <c r="L4069" s="26">
        <v>17</v>
      </c>
      <c r="M4069" s="26">
        <v>336</v>
      </c>
      <c r="N4069" s="26">
        <v>2128</v>
      </c>
      <c r="O4069" s="49">
        <v>6.3330000000000002</v>
      </c>
    </row>
    <row r="4070" spans="1:15" ht="15" customHeight="1" x14ac:dyDescent="0.25">
      <c r="A4070" s="17" t="str">
        <f>IFERROR(VLOOKUP($F4070,'Location List'!$A$2:$T$644,20,FALSE),"")</f>
        <v>Bill Eich</v>
      </c>
      <c r="B4070" s="17" t="str">
        <f>IFERROR(VLOOKUP($F4070,'Location List'!$A$2:$T$644,19,FALSE),"")</f>
        <v>David Garcia</v>
      </c>
      <c r="C4070" s="17" t="str">
        <f>IFERROR(VLOOKUP($F4070,'Location List'!$A$2:$T$644,18,FALSE),"")</f>
        <v>Jose Sandoval</v>
      </c>
      <c r="D4070" s="17" t="str">
        <f>IFERROR(VLOOKUP($F4070,'Location List'!$A$2:$T$644,9,FALSE),"")</f>
        <v>ERIC BARGAS</v>
      </c>
      <c r="E4070" s="17" t="str">
        <f>IFERROR(VLOOKUP($F4070,'Location List'!$A$2:$T$644,2,FALSE),"")</f>
        <v>WEST PLANO</v>
      </c>
      <c r="F4070" s="26">
        <v>950</v>
      </c>
      <c r="G4070" s="29" t="s">
        <v>3278</v>
      </c>
      <c r="H4070" s="29" t="s">
        <v>3296</v>
      </c>
      <c r="I4070" s="26">
        <v>181</v>
      </c>
      <c r="J4070" s="26">
        <v>235</v>
      </c>
      <c r="K4070" s="26">
        <v>0</v>
      </c>
      <c r="L4070" s="26">
        <v>20</v>
      </c>
      <c r="M4070" s="26">
        <v>416</v>
      </c>
      <c r="N4070" s="26">
        <v>2557</v>
      </c>
      <c r="O4070" s="49">
        <v>6.1470000000000002</v>
      </c>
    </row>
    <row r="4071" spans="1:15" ht="15" customHeight="1" x14ac:dyDescent="0.25">
      <c r="A4071" s="17" t="str">
        <f>IFERROR(VLOOKUP($F4071,'Location List'!$A$2:$T$644,20,FALSE),"")</f>
        <v>Bill Eich</v>
      </c>
      <c r="B4071" s="17" t="str">
        <f>IFERROR(VLOOKUP($F4071,'Location List'!$A$2:$T$644,19,FALSE),"")</f>
        <v>David Garcia</v>
      </c>
      <c r="C4071" s="17" t="str">
        <f>IFERROR(VLOOKUP($F4071,'Location List'!$A$2:$T$644,18,FALSE),"")</f>
        <v>Jose Sandoval</v>
      </c>
      <c r="D4071" s="17" t="str">
        <f>IFERROR(VLOOKUP($F4071,'Location List'!$A$2:$T$644,9,FALSE),"")</f>
        <v>ERIC BARGAS</v>
      </c>
      <c r="E4071" s="17" t="str">
        <f>IFERROR(VLOOKUP($F4071,'Location List'!$A$2:$T$644,2,FALSE),"")</f>
        <v>WEST PLANO</v>
      </c>
      <c r="F4071" s="26">
        <v>950</v>
      </c>
      <c r="G4071" s="29" t="s">
        <v>3278</v>
      </c>
      <c r="H4071" s="29" t="s">
        <v>3293</v>
      </c>
      <c r="I4071" s="26">
        <v>410</v>
      </c>
      <c r="J4071" s="26">
        <v>182</v>
      </c>
      <c r="K4071" s="26">
        <v>0</v>
      </c>
      <c r="L4071" s="26">
        <v>15</v>
      </c>
      <c r="M4071" s="26">
        <v>592</v>
      </c>
      <c r="N4071" s="26">
        <v>4981</v>
      </c>
      <c r="O4071" s="49">
        <v>8.4139999999999997</v>
      </c>
    </row>
    <row r="4072" spans="1:15" ht="15" customHeight="1" x14ac:dyDescent="0.25">
      <c r="A4072" s="17" t="str">
        <f>IFERROR(VLOOKUP($F4072,'Location List'!$A$2:$T$644,20,FALSE),"")</f>
        <v>Bill Eich</v>
      </c>
      <c r="B4072" s="17" t="str">
        <f>IFERROR(VLOOKUP($F4072,'Location List'!$A$2:$T$644,19,FALSE),"")</f>
        <v>David Garcia</v>
      </c>
      <c r="C4072" s="17" t="str">
        <f>IFERROR(VLOOKUP($F4072,'Location List'!$A$2:$T$644,18,FALSE),"")</f>
        <v>Jose Sandoval</v>
      </c>
      <c r="D4072" s="17" t="str">
        <f>IFERROR(VLOOKUP($F4072,'Location List'!$A$2:$T$644,9,FALSE),"")</f>
        <v>ERIC BARGAS</v>
      </c>
      <c r="E4072" s="17" t="str">
        <f>IFERROR(VLOOKUP($F4072,'Location List'!$A$2:$T$644,2,FALSE),"")</f>
        <v>WEST PLANO</v>
      </c>
      <c r="F4072" s="26">
        <v>950</v>
      </c>
      <c r="G4072" s="29" t="s">
        <v>3278</v>
      </c>
      <c r="H4072" s="29" t="s">
        <v>3379</v>
      </c>
      <c r="I4072" s="26">
        <v>173</v>
      </c>
      <c r="J4072" s="26">
        <v>276</v>
      </c>
      <c r="K4072" s="26">
        <v>0</v>
      </c>
      <c r="L4072" s="26">
        <v>19</v>
      </c>
      <c r="M4072" s="26">
        <v>449</v>
      </c>
      <c r="N4072" s="26">
        <v>855</v>
      </c>
      <c r="O4072" s="49">
        <v>1.9039999999999999</v>
      </c>
    </row>
    <row r="4073" spans="1:15" ht="15" customHeight="1" x14ac:dyDescent="0.25">
      <c r="A4073" s="17" t="str">
        <f>IFERROR(VLOOKUP($F4073,'Location List'!$A$2:$T$644,20,FALSE),"")</f>
        <v>Bill Eich</v>
      </c>
      <c r="B4073" s="17" t="str">
        <f>IFERROR(VLOOKUP($F4073,'Location List'!$A$2:$T$644,19,FALSE),"")</f>
        <v>David Garcia</v>
      </c>
      <c r="C4073" s="17" t="str">
        <f>IFERROR(VLOOKUP($F4073,'Location List'!$A$2:$T$644,18,FALSE),"")</f>
        <v>Jose Sandoval</v>
      </c>
      <c r="D4073" s="17" t="str">
        <f>IFERROR(VLOOKUP($F4073,'Location List'!$A$2:$T$644,9,FALSE),"")</f>
        <v>ERIC BARGAS</v>
      </c>
      <c r="E4073" s="17" t="str">
        <f>IFERROR(VLOOKUP($F4073,'Location List'!$A$2:$T$644,2,FALSE),"")</f>
        <v>WEST PLANO</v>
      </c>
      <c r="F4073" s="26">
        <v>950</v>
      </c>
      <c r="G4073" s="29" t="s">
        <v>3278</v>
      </c>
      <c r="H4073" s="29" t="s">
        <v>3286</v>
      </c>
      <c r="I4073" s="26">
        <v>134</v>
      </c>
      <c r="J4073" s="26">
        <v>192</v>
      </c>
      <c r="K4073" s="26">
        <v>0</v>
      </c>
      <c r="L4073" s="26">
        <v>16</v>
      </c>
      <c r="M4073" s="26">
        <v>326</v>
      </c>
      <c r="N4073" s="26">
        <v>479</v>
      </c>
      <c r="O4073" s="49">
        <v>1.4690000000000001</v>
      </c>
    </row>
    <row r="4074" spans="1:15" ht="15" customHeight="1" x14ac:dyDescent="0.25">
      <c r="A4074" s="17" t="str">
        <f>IFERROR(VLOOKUP($F4074,'Location List'!$A$2:$T$644,20,FALSE),"")</f>
        <v>Bill Eich</v>
      </c>
      <c r="B4074" s="17" t="str">
        <f>IFERROR(VLOOKUP($F4074,'Location List'!$A$2:$T$644,19,FALSE),"")</f>
        <v>David Garcia</v>
      </c>
      <c r="C4074" s="17" t="str">
        <f>IFERROR(VLOOKUP($F4074,'Location List'!$A$2:$T$644,18,FALSE),"")</f>
        <v>Jose Sandoval</v>
      </c>
      <c r="D4074" s="17" t="str">
        <f>IFERROR(VLOOKUP($F4074,'Location List'!$A$2:$T$644,9,FALSE),"")</f>
        <v>ERIC BARGAS</v>
      </c>
      <c r="E4074" s="17" t="str">
        <f>IFERROR(VLOOKUP($F4074,'Location List'!$A$2:$T$644,2,FALSE),"")</f>
        <v>WEST PLANO</v>
      </c>
      <c r="F4074" s="26">
        <v>950</v>
      </c>
      <c r="G4074" s="29" t="s">
        <v>3278</v>
      </c>
      <c r="H4074" s="29" t="s">
        <v>3377</v>
      </c>
      <c r="I4074" s="26">
        <v>165</v>
      </c>
      <c r="J4074" s="26">
        <v>159</v>
      </c>
      <c r="K4074" s="26">
        <v>0</v>
      </c>
      <c r="L4074" s="26">
        <v>17</v>
      </c>
      <c r="M4074" s="26">
        <v>324</v>
      </c>
      <c r="N4074" s="26">
        <v>509</v>
      </c>
      <c r="O4074" s="49">
        <v>1.571</v>
      </c>
    </row>
    <row r="4075" spans="1:15" ht="15" customHeight="1" x14ac:dyDescent="0.25">
      <c r="A4075" s="17" t="str">
        <f>IFERROR(VLOOKUP($F4075,'Location List'!$A$2:$T$644,20,FALSE),"")</f>
        <v>Bill Eich</v>
      </c>
      <c r="B4075" s="17" t="str">
        <f>IFERROR(VLOOKUP($F4075,'Location List'!$A$2:$T$644,19,FALSE),"")</f>
        <v>David Garcia</v>
      </c>
      <c r="C4075" s="17" t="str">
        <f>IFERROR(VLOOKUP($F4075,'Location List'!$A$2:$T$644,18,FALSE),"")</f>
        <v>Jose Sandoval</v>
      </c>
      <c r="D4075" s="17" t="str">
        <f>IFERROR(VLOOKUP($F4075,'Location List'!$A$2:$T$644,9,FALSE),"")</f>
        <v>ERIC BARGAS</v>
      </c>
      <c r="E4075" s="17" t="str">
        <f>IFERROR(VLOOKUP($F4075,'Location List'!$A$2:$T$644,2,FALSE),"")</f>
        <v>WEST PLANO</v>
      </c>
      <c r="F4075" s="26">
        <v>950</v>
      </c>
      <c r="G4075" s="29" t="s">
        <v>3278</v>
      </c>
      <c r="H4075" s="29" t="s">
        <v>3674</v>
      </c>
      <c r="I4075" s="26">
        <v>170</v>
      </c>
      <c r="J4075" s="26">
        <v>314</v>
      </c>
      <c r="K4075" s="26">
        <v>0</v>
      </c>
      <c r="L4075" s="26">
        <v>24</v>
      </c>
      <c r="M4075" s="26">
        <v>484</v>
      </c>
      <c r="N4075" s="26">
        <v>639</v>
      </c>
      <c r="O4075" s="49">
        <v>1.32</v>
      </c>
    </row>
    <row r="4076" spans="1:15" ht="15" customHeight="1" x14ac:dyDescent="0.25">
      <c r="A4076" s="17" t="str">
        <f>IFERROR(VLOOKUP($F4076,'Location List'!$A$2:$T$644,20,FALSE),"")</f>
        <v>Bill Eich</v>
      </c>
      <c r="B4076" s="17" t="str">
        <f>IFERROR(VLOOKUP($F4076,'Location List'!$A$2:$T$644,19,FALSE),"")</f>
        <v>David Garcia</v>
      </c>
      <c r="C4076" s="17" t="str">
        <f>IFERROR(VLOOKUP($F4076,'Location List'!$A$2:$T$644,18,FALSE),"")</f>
        <v>Jose Sandoval</v>
      </c>
      <c r="D4076" s="17" t="str">
        <f>IFERROR(VLOOKUP($F4076,'Location List'!$A$2:$T$644,9,FALSE),"")</f>
        <v>ERIC BARGAS</v>
      </c>
      <c r="E4076" s="17" t="str">
        <f>IFERROR(VLOOKUP($F4076,'Location List'!$A$2:$T$644,2,FALSE),"")</f>
        <v>WEST PLANO</v>
      </c>
      <c r="F4076" s="26">
        <v>950</v>
      </c>
      <c r="G4076" s="29" t="s">
        <v>3278</v>
      </c>
      <c r="H4076" s="29" t="s">
        <v>3470</v>
      </c>
      <c r="I4076" s="26">
        <v>136</v>
      </c>
      <c r="J4076" s="26">
        <v>178</v>
      </c>
      <c r="K4076" s="26">
        <v>0</v>
      </c>
      <c r="L4076" s="26">
        <v>15</v>
      </c>
      <c r="M4076" s="26">
        <v>314</v>
      </c>
      <c r="N4076" s="26">
        <v>562</v>
      </c>
      <c r="O4076" s="49">
        <v>1.79</v>
      </c>
    </row>
    <row r="4077" spans="1:15" ht="15" customHeight="1" x14ac:dyDescent="0.25">
      <c r="A4077" s="17" t="str">
        <f>IFERROR(VLOOKUP($F4077,'Location List'!$A$2:$T$644,20,FALSE),"")</f>
        <v>Bill Eich</v>
      </c>
      <c r="B4077" s="17" t="str">
        <f>IFERROR(VLOOKUP($F4077,'Location List'!$A$2:$T$644,19,FALSE),"")</f>
        <v>David Garcia</v>
      </c>
      <c r="C4077" s="17" t="str">
        <f>IFERROR(VLOOKUP($F4077,'Location List'!$A$2:$T$644,18,FALSE),"")</f>
        <v>Jose Sandoval</v>
      </c>
      <c r="D4077" s="17" t="str">
        <f>IFERROR(VLOOKUP($F4077,'Location List'!$A$2:$T$644,9,FALSE),"")</f>
        <v>ERIC BARGAS</v>
      </c>
      <c r="E4077" s="17" t="str">
        <f>IFERROR(VLOOKUP($F4077,'Location List'!$A$2:$T$644,2,FALSE),"")</f>
        <v>WEST PLANO</v>
      </c>
      <c r="F4077" s="26">
        <v>950</v>
      </c>
      <c r="G4077" s="29" t="s">
        <v>3278</v>
      </c>
      <c r="H4077" s="29" t="s">
        <v>3530</v>
      </c>
      <c r="I4077" s="26">
        <v>252</v>
      </c>
      <c r="J4077" s="26">
        <v>262</v>
      </c>
      <c r="K4077" s="26">
        <v>0</v>
      </c>
      <c r="L4077" s="26">
        <v>19</v>
      </c>
      <c r="M4077" s="26">
        <v>514</v>
      </c>
      <c r="N4077" s="26">
        <v>889</v>
      </c>
      <c r="O4077" s="49">
        <v>1.73</v>
      </c>
    </row>
    <row r="4078" spans="1:15" ht="15" customHeight="1" x14ac:dyDescent="0.25">
      <c r="A4078" s="17" t="str">
        <f>IFERROR(VLOOKUP($F4078,'Location List'!$A$2:$T$644,20,FALSE),"")</f>
        <v>Bill Eich</v>
      </c>
      <c r="B4078" s="17" t="str">
        <f>IFERROR(VLOOKUP($F4078,'Location List'!$A$2:$T$644,19,FALSE),"")</f>
        <v>David Garcia</v>
      </c>
      <c r="C4078" s="17" t="str">
        <f>IFERROR(VLOOKUP($F4078,'Location List'!$A$2:$T$644,18,FALSE),"")</f>
        <v>David Garibay Jr</v>
      </c>
      <c r="D4078" s="17" t="str">
        <f>IFERROR(VLOOKUP($F4078,'Location List'!$A$2:$T$644,9,FALSE),"")</f>
        <v>ANTHONY CHAPA</v>
      </c>
      <c r="E4078" s="17" t="str">
        <f>IFERROR(VLOOKUP($F4078,'Location List'!$A$2:$T$644,2,FALSE),"")</f>
        <v>S. AUSTIN</v>
      </c>
      <c r="F4078" s="26">
        <v>951</v>
      </c>
      <c r="G4078" s="29" t="s">
        <v>3272</v>
      </c>
      <c r="H4078" s="29" t="s">
        <v>3327</v>
      </c>
      <c r="I4078" s="26">
        <v>67</v>
      </c>
      <c r="J4078" s="26">
        <v>126</v>
      </c>
      <c r="K4078" s="26">
        <v>0</v>
      </c>
      <c r="L4078" s="26">
        <v>13</v>
      </c>
      <c r="M4078" s="26">
        <v>193</v>
      </c>
      <c r="N4078" s="26">
        <v>1410</v>
      </c>
      <c r="O4078" s="49">
        <v>7.306</v>
      </c>
    </row>
    <row r="4079" spans="1:15" ht="15" customHeight="1" x14ac:dyDescent="0.25">
      <c r="A4079" s="17" t="str">
        <f>IFERROR(VLOOKUP($F4079,'Location List'!$A$2:$T$644,20,FALSE),"")</f>
        <v>Bill Eich</v>
      </c>
      <c r="B4079" s="17" t="str">
        <f>IFERROR(VLOOKUP($F4079,'Location List'!$A$2:$T$644,19,FALSE),"")</f>
        <v>David Garcia</v>
      </c>
      <c r="C4079" s="17" t="str">
        <f>IFERROR(VLOOKUP($F4079,'Location List'!$A$2:$T$644,18,FALSE),"")</f>
        <v>David Garibay Jr</v>
      </c>
      <c r="D4079" s="17" t="str">
        <f>IFERROR(VLOOKUP($F4079,'Location List'!$A$2:$T$644,9,FALSE),"")</f>
        <v>ANTHONY CHAPA</v>
      </c>
      <c r="E4079" s="17" t="str">
        <f>IFERROR(VLOOKUP($F4079,'Location List'!$A$2:$T$644,2,FALSE),"")</f>
        <v>S. AUSTIN</v>
      </c>
      <c r="F4079" s="26">
        <v>951</v>
      </c>
      <c r="G4079" s="29" t="s">
        <v>3272</v>
      </c>
      <c r="H4079" s="29" t="s">
        <v>3333</v>
      </c>
      <c r="I4079" s="26">
        <v>218</v>
      </c>
      <c r="J4079" s="26">
        <v>220</v>
      </c>
      <c r="K4079" s="26">
        <v>0</v>
      </c>
      <c r="L4079" s="26">
        <v>15</v>
      </c>
      <c r="M4079" s="26">
        <v>438</v>
      </c>
      <c r="N4079" s="26">
        <v>2686</v>
      </c>
      <c r="O4079" s="49">
        <v>6.1319999999999997</v>
      </c>
    </row>
    <row r="4080" spans="1:15" ht="15" customHeight="1" x14ac:dyDescent="0.25">
      <c r="A4080" s="17" t="str">
        <f>IFERROR(VLOOKUP($F4080,'Location List'!$A$2:$T$644,20,FALSE),"")</f>
        <v>Bill Eich</v>
      </c>
      <c r="B4080" s="17" t="str">
        <f>IFERROR(VLOOKUP($F4080,'Location List'!$A$2:$T$644,19,FALSE),"")</f>
        <v>David Garcia</v>
      </c>
      <c r="C4080" s="17" t="str">
        <f>IFERROR(VLOOKUP($F4080,'Location List'!$A$2:$T$644,18,FALSE),"")</f>
        <v>David Garibay Jr</v>
      </c>
      <c r="D4080" s="17" t="str">
        <f>IFERROR(VLOOKUP($F4080,'Location List'!$A$2:$T$644,9,FALSE),"")</f>
        <v>ANTHONY CHAPA</v>
      </c>
      <c r="E4080" s="17" t="str">
        <f>IFERROR(VLOOKUP($F4080,'Location List'!$A$2:$T$644,2,FALSE),"")</f>
        <v>S. AUSTIN</v>
      </c>
      <c r="F4080" s="26">
        <v>951</v>
      </c>
      <c r="G4080" s="29" t="s">
        <v>3278</v>
      </c>
      <c r="H4080" s="29" t="s">
        <v>3408</v>
      </c>
      <c r="I4080" s="26">
        <v>139</v>
      </c>
      <c r="J4080" s="26">
        <v>307</v>
      </c>
      <c r="K4080" s="26">
        <v>0</v>
      </c>
      <c r="L4080" s="26">
        <v>14</v>
      </c>
      <c r="M4080" s="26">
        <v>446</v>
      </c>
      <c r="N4080" s="26">
        <v>857</v>
      </c>
      <c r="O4080" s="49">
        <v>1.9219999999999999</v>
      </c>
    </row>
    <row r="4081" spans="1:15" ht="15" customHeight="1" x14ac:dyDescent="0.25">
      <c r="A4081" s="17" t="str">
        <f>IFERROR(VLOOKUP($F4081,'Location List'!$A$2:$T$644,20,FALSE),"")</f>
        <v>Bill Eich</v>
      </c>
      <c r="B4081" s="17" t="str">
        <f>IFERROR(VLOOKUP($F4081,'Location List'!$A$2:$T$644,19,FALSE),"")</f>
        <v>David Garcia</v>
      </c>
      <c r="C4081" s="17" t="str">
        <f>IFERROR(VLOOKUP($F4081,'Location List'!$A$2:$T$644,18,FALSE),"")</f>
        <v>David Garibay Jr</v>
      </c>
      <c r="D4081" s="17" t="str">
        <f>IFERROR(VLOOKUP($F4081,'Location List'!$A$2:$T$644,9,FALSE),"")</f>
        <v>ANTHONY CHAPA</v>
      </c>
      <c r="E4081" s="17" t="str">
        <f>IFERROR(VLOOKUP($F4081,'Location List'!$A$2:$T$644,2,FALSE),"")</f>
        <v>S. AUSTIN</v>
      </c>
      <c r="F4081" s="26">
        <v>951</v>
      </c>
      <c r="G4081" s="29" t="s">
        <v>3278</v>
      </c>
      <c r="H4081" s="29" t="s">
        <v>3414</v>
      </c>
      <c r="I4081" s="26">
        <v>117</v>
      </c>
      <c r="J4081" s="26">
        <v>128</v>
      </c>
      <c r="K4081" s="26">
        <v>0</v>
      </c>
      <c r="L4081" s="26">
        <v>14</v>
      </c>
      <c r="M4081" s="26">
        <v>245</v>
      </c>
      <c r="N4081" s="26">
        <v>1776</v>
      </c>
      <c r="O4081" s="49">
        <v>7.2489999999999997</v>
      </c>
    </row>
    <row r="4082" spans="1:15" ht="15" customHeight="1" x14ac:dyDescent="0.25">
      <c r="A4082" s="17" t="str">
        <f>IFERROR(VLOOKUP($F4082,'Location List'!$A$2:$T$644,20,FALSE),"")</f>
        <v>Bill Eich</v>
      </c>
      <c r="B4082" s="17" t="str">
        <f>IFERROR(VLOOKUP($F4082,'Location List'!$A$2:$T$644,19,FALSE),"")</f>
        <v>David Garcia</v>
      </c>
      <c r="C4082" s="17" t="str">
        <f>IFERROR(VLOOKUP($F4082,'Location List'!$A$2:$T$644,18,FALSE),"")</f>
        <v>Mike Kralick</v>
      </c>
      <c r="D4082" s="17" t="str">
        <f>IFERROR(VLOOKUP($F4082,'Location List'!$A$2:$T$644,9,FALSE),"")</f>
        <v>KELLI KASPER</v>
      </c>
      <c r="E4082" s="17" t="str">
        <f>IFERROR(VLOOKUP($F4082,'Location List'!$A$2:$T$644,2,FALSE),"")</f>
        <v>S. FT WORTH</v>
      </c>
      <c r="F4082" s="26">
        <v>952</v>
      </c>
      <c r="G4082" s="29" t="s">
        <v>3272</v>
      </c>
      <c r="H4082" s="29" t="s">
        <v>3326</v>
      </c>
      <c r="I4082" s="26">
        <v>134</v>
      </c>
      <c r="J4082" s="26">
        <v>78</v>
      </c>
      <c r="K4082" s="26">
        <v>0</v>
      </c>
      <c r="L4082" s="26">
        <v>21</v>
      </c>
      <c r="M4082" s="26">
        <v>212</v>
      </c>
      <c r="N4082" s="26">
        <v>1321</v>
      </c>
      <c r="O4082" s="49">
        <v>6.2309999999999999</v>
      </c>
    </row>
    <row r="4083" spans="1:15" ht="15" customHeight="1" x14ac:dyDescent="0.25">
      <c r="A4083" s="17" t="str">
        <f>IFERROR(VLOOKUP($F4083,'Location List'!$A$2:$T$644,20,FALSE),"")</f>
        <v>Bill Eich</v>
      </c>
      <c r="B4083" s="17" t="str">
        <f>IFERROR(VLOOKUP($F4083,'Location List'!$A$2:$T$644,19,FALSE),"")</f>
        <v>David Garcia</v>
      </c>
      <c r="C4083" s="17" t="str">
        <f>IFERROR(VLOOKUP($F4083,'Location List'!$A$2:$T$644,18,FALSE),"")</f>
        <v>Mike Kralick</v>
      </c>
      <c r="D4083" s="17" t="str">
        <f>IFERROR(VLOOKUP($F4083,'Location List'!$A$2:$T$644,9,FALSE),"")</f>
        <v>KELLI KASPER</v>
      </c>
      <c r="E4083" s="17" t="str">
        <f>IFERROR(VLOOKUP($F4083,'Location List'!$A$2:$T$644,2,FALSE),"")</f>
        <v>S. FT WORTH</v>
      </c>
      <c r="F4083" s="26">
        <v>952</v>
      </c>
      <c r="G4083" s="29" t="s">
        <v>3272</v>
      </c>
      <c r="H4083" s="29" t="s">
        <v>3290</v>
      </c>
      <c r="I4083" s="26">
        <v>119</v>
      </c>
      <c r="J4083" s="26">
        <v>59</v>
      </c>
      <c r="K4083" s="26">
        <v>0</v>
      </c>
      <c r="L4083" s="26">
        <v>18</v>
      </c>
      <c r="M4083" s="26">
        <v>178</v>
      </c>
      <c r="N4083" s="26">
        <v>1204</v>
      </c>
      <c r="O4083" s="49">
        <v>6.7640000000000002</v>
      </c>
    </row>
    <row r="4084" spans="1:15" ht="15" customHeight="1" x14ac:dyDescent="0.25">
      <c r="A4084" s="17" t="str">
        <f>IFERROR(VLOOKUP($F4084,'Location List'!$A$2:$T$644,20,FALSE),"")</f>
        <v>Chris Kelly</v>
      </c>
      <c r="B4084" s="17" t="str">
        <f>IFERROR(VLOOKUP($F4084,'Location List'!$A$2:$T$644,19,FALSE),"")</f>
        <v>Chris Parenti</v>
      </c>
      <c r="C4084" s="17" t="str">
        <f>IFERROR(VLOOKUP($F4084,'Location List'!$A$2:$T$644,18,FALSE),"")</f>
        <v>Stephen Vanderslice</v>
      </c>
      <c r="D4084" s="17" t="str">
        <f>IFERROR(VLOOKUP($F4084,'Location List'!$A$2:$T$644,9,FALSE),"")</f>
        <v>DANIEL BESSEMER</v>
      </c>
      <c r="E4084" s="17" t="str">
        <f>IFERROR(VLOOKUP($F4084,'Location List'!$A$2:$T$644,2,FALSE),"")</f>
        <v>WILMINGTON</v>
      </c>
      <c r="F4084" s="26">
        <v>954</v>
      </c>
      <c r="G4084" s="29" t="s">
        <v>3272</v>
      </c>
      <c r="H4084" s="29" t="s">
        <v>3394</v>
      </c>
      <c r="I4084" s="26">
        <v>134</v>
      </c>
      <c r="J4084" s="26">
        <v>231</v>
      </c>
      <c r="K4084" s="26">
        <v>0</v>
      </c>
      <c r="L4084" s="26">
        <v>19</v>
      </c>
      <c r="M4084" s="26">
        <v>365</v>
      </c>
      <c r="N4084" s="26">
        <v>721</v>
      </c>
      <c r="O4084" s="49">
        <v>1.9750000000000001</v>
      </c>
    </row>
    <row r="4085" spans="1:15" ht="15" customHeight="1" x14ac:dyDescent="0.25">
      <c r="A4085" s="17" t="str">
        <f>IFERROR(VLOOKUP($F4085,'Location List'!$A$2:$T$644,20,FALSE),"")</f>
        <v>Chris Kelly</v>
      </c>
      <c r="B4085" s="17" t="str">
        <f>IFERROR(VLOOKUP($F4085,'Location List'!$A$2:$T$644,19,FALSE),"")</f>
        <v>Chris Parenti</v>
      </c>
      <c r="C4085" s="17" t="str">
        <f>IFERROR(VLOOKUP($F4085,'Location List'!$A$2:$T$644,18,FALSE),"")</f>
        <v>Stephen Vanderslice</v>
      </c>
      <c r="D4085" s="17" t="str">
        <f>IFERROR(VLOOKUP($F4085,'Location List'!$A$2:$T$644,9,FALSE),"")</f>
        <v>DANIEL BESSEMER</v>
      </c>
      <c r="E4085" s="17" t="str">
        <f>IFERROR(VLOOKUP($F4085,'Location List'!$A$2:$T$644,2,FALSE),"")</f>
        <v>WILMINGTON</v>
      </c>
      <c r="F4085" s="26">
        <v>954</v>
      </c>
      <c r="G4085" s="29" t="s">
        <v>3276</v>
      </c>
      <c r="H4085" s="29" t="s">
        <v>3419</v>
      </c>
      <c r="I4085" s="26">
        <v>200</v>
      </c>
      <c r="J4085" s="26">
        <v>384</v>
      </c>
      <c r="K4085" s="26">
        <v>0</v>
      </c>
      <c r="L4085" s="26">
        <v>16</v>
      </c>
      <c r="M4085" s="26">
        <v>584</v>
      </c>
      <c r="N4085" s="26">
        <v>904</v>
      </c>
      <c r="O4085" s="49">
        <v>1.548</v>
      </c>
    </row>
    <row r="4086" spans="1:15" ht="15" customHeight="1" x14ac:dyDescent="0.25">
      <c r="A4086" s="17" t="str">
        <f>IFERROR(VLOOKUP($F4086,'Location List'!$A$2:$T$644,20,FALSE),"")</f>
        <v>Chris Kelly</v>
      </c>
      <c r="B4086" s="17" t="str">
        <f>IFERROR(VLOOKUP($F4086,'Location List'!$A$2:$T$644,19,FALSE),"")</f>
        <v>Chris Parenti</v>
      </c>
      <c r="C4086" s="17" t="str">
        <f>IFERROR(VLOOKUP($F4086,'Location List'!$A$2:$T$644,18,FALSE),"")</f>
        <v>Stephen Vanderslice</v>
      </c>
      <c r="D4086" s="17" t="str">
        <f>IFERROR(VLOOKUP($F4086,'Location List'!$A$2:$T$644,9,FALSE),"")</f>
        <v>DANIEL BESSEMER</v>
      </c>
      <c r="E4086" s="17" t="str">
        <f>IFERROR(VLOOKUP($F4086,'Location List'!$A$2:$T$644,2,FALSE),"")</f>
        <v>WILMINGTON</v>
      </c>
      <c r="F4086" s="26">
        <v>954</v>
      </c>
      <c r="G4086" s="29" t="s">
        <v>3278</v>
      </c>
      <c r="H4086" s="29" t="s">
        <v>3377</v>
      </c>
      <c r="I4086" s="26">
        <v>165</v>
      </c>
      <c r="J4086" s="26">
        <v>219</v>
      </c>
      <c r="K4086" s="26">
        <v>0</v>
      </c>
      <c r="L4086" s="26">
        <v>14</v>
      </c>
      <c r="M4086" s="26">
        <v>384</v>
      </c>
      <c r="N4086" s="26">
        <v>12307</v>
      </c>
      <c r="O4086" s="49">
        <v>32.048999999999999</v>
      </c>
    </row>
    <row r="4087" spans="1:15" ht="15" customHeight="1" x14ac:dyDescent="0.25">
      <c r="A4087" s="17" t="str">
        <f>IFERROR(VLOOKUP($F4087,'Location List'!$A$2:$T$644,20,FALSE),"")</f>
        <v>Chris Kelly</v>
      </c>
      <c r="B4087" s="17" t="str">
        <f>IFERROR(VLOOKUP($F4087,'Location List'!$A$2:$T$644,19,FALSE),"")</f>
        <v>Chris Parenti</v>
      </c>
      <c r="C4087" s="17" t="str">
        <f>IFERROR(VLOOKUP($F4087,'Location List'!$A$2:$T$644,18,FALSE),"")</f>
        <v>Stephen Vanderslice</v>
      </c>
      <c r="D4087" s="17" t="str">
        <f>IFERROR(VLOOKUP($F4087,'Location List'!$A$2:$T$644,9,FALSE),"")</f>
        <v>DANIEL BESSEMER</v>
      </c>
      <c r="E4087" s="17" t="str">
        <f>IFERROR(VLOOKUP($F4087,'Location List'!$A$2:$T$644,2,FALSE),"")</f>
        <v>WILMINGTON</v>
      </c>
      <c r="F4087" s="26">
        <v>954</v>
      </c>
      <c r="G4087" s="29" t="s">
        <v>3278</v>
      </c>
      <c r="H4087" s="29" t="s">
        <v>3428</v>
      </c>
      <c r="I4087" s="26">
        <v>286</v>
      </c>
      <c r="J4087" s="26">
        <v>183</v>
      </c>
      <c r="K4087" s="26">
        <v>0</v>
      </c>
      <c r="L4087" s="26">
        <v>17</v>
      </c>
      <c r="M4087" s="26">
        <v>469</v>
      </c>
      <c r="N4087" s="26">
        <v>4330</v>
      </c>
      <c r="O4087" s="49">
        <v>9.2319999999999993</v>
      </c>
    </row>
    <row r="4088" spans="1:15" ht="15" customHeight="1" x14ac:dyDescent="0.25">
      <c r="A4088" s="17" t="str">
        <f>IFERROR(VLOOKUP($F4088,'Location List'!$A$2:$T$644,20,FALSE),"")</f>
        <v>Chris Kelly</v>
      </c>
      <c r="B4088" s="17" t="str">
        <f>IFERROR(VLOOKUP($F4088,'Location List'!$A$2:$T$644,19,FALSE),"")</f>
        <v>Chris Parenti</v>
      </c>
      <c r="C4088" s="17" t="str">
        <f>IFERROR(VLOOKUP($F4088,'Location List'!$A$2:$T$644,18,FALSE),"")</f>
        <v>Stephen Vanderslice</v>
      </c>
      <c r="D4088" s="17" t="str">
        <f>IFERROR(VLOOKUP($F4088,'Location List'!$A$2:$T$644,9,FALSE),"")</f>
        <v>DANIEL BESSEMER</v>
      </c>
      <c r="E4088" s="17" t="str">
        <f>IFERROR(VLOOKUP($F4088,'Location List'!$A$2:$T$644,2,FALSE),"")</f>
        <v>WILMINGTON</v>
      </c>
      <c r="F4088" s="26">
        <v>954</v>
      </c>
      <c r="G4088" s="29" t="s">
        <v>3278</v>
      </c>
      <c r="H4088" s="29" t="s">
        <v>3376</v>
      </c>
      <c r="I4088" s="26">
        <v>92</v>
      </c>
      <c r="J4088" s="26">
        <v>276</v>
      </c>
      <c r="K4088" s="26">
        <v>0</v>
      </c>
      <c r="L4088" s="26">
        <v>14</v>
      </c>
      <c r="M4088" s="26">
        <v>368</v>
      </c>
      <c r="N4088" s="26">
        <v>715</v>
      </c>
      <c r="O4088" s="49">
        <v>1.9430000000000001</v>
      </c>
    </row>
    <row r="4089" spans="1:15" ht="15" customHeight="1" x14ac:dyDescent="0.25">
      <c r="A4089" s="17" t="str">
        <f>IFERROR(VLOOKUP($F4089,'Location List'!$A$2:$T$644,20,FALSE),"")</f>
        <v>Chris Kelly</v>
      </c>
      <c r="B4089" s="17" t="str">
        <f>IFERROR(VLOOKUP($F4089,'Location List'!$A$2:$T$644,19,FALSE),"")</f>
        <v>Chris Parenti</v>
      </c>
      <c r="C4089" s="17" t="str">
        <f>IFERROR(VLOOKUP($F4089,'Location List'!$A$2:$T$644,18,FALSE),"")</f>
        <v>Stephen Vanderslice</v>
      </c>
      <c r="D4089" s="17" t="str">
        <f>IFERROR(VLOOKUP($F4089,'Location List'!$A$2:$T$644,9,FALSE),"")</f>
        <v>DANIEL BESSEMER</v>
      </c>
      <c r="E4089" s="17" t="str">
        <f>IFERROR(VLOOKUP($F4089,'Location List'!$A$2:$T$644,2,FALSE),"")</f>
        <v>WILMINGTON</v>
      </c>
      <c r="F4089" s="26">
        <v>954</v>
      </c>
      <c r="G4089" s="29" t="s">
        <v>3495</v>
      </c>
      <c r="H4089" s="29" t="s">
        <v>3462</v>
      </c>
      <c r="I4089" s="26">
        <v>169</v>
      </c>
      <c r="J4089" s="26">
        <v>227</v>
      </c>
      <c r="K4089" s="26">
        <v>0</v>
      </c>
      <c r="L4089" s="26">
        <v>20</v>
      </c>
      <c r="M4089" s="26">
        <v>396</v>
      </c>
      <c r="N4089" s="26">
        <v>397</v>
      </c>
      <c r="O4089" s="49">
        <v>1.0029999999999999</v>
      </c>
    </row>
    <row r="4090" spans="1:15" ht="15" customHeight="1" x14ac:dyDescent="0.25">
      <c r="A4090" s="17" t="str">
        <f>IFERROR(VLOOKUP($F4090,'Location List'!$A$2:$T$644,20,FALSE),"")</f>
        <v>Tim Kerum</v>
      </c>
      <c r="B4090" s="17" t="str">
        <f>IFERROR(VLOOKUP($F4090,'Location List'!$A$2:$T$644,19,FALSE),"")</f>
        <v>Mike Seymour</v>
      </c>
      <c r="C4090" s="17" t="str">
        <f>IFERROR(VLOOKUP($F4090,'Location List'!$A$2:$T$644,18,FALSE),"")</f>
        <v>Dean Bilstein</v>
      </c>
      <c r="D4090" s="17" t="str">
        <f>IFERROR(VLOOKUP($F4090,'Location List'!$A$2:$T$644,9,FALSE),"")</f>
        <v>Eric Montes</v>
      </c>
      <c r="E4090" s="17" t="str">
        <f>IFERROR(VLOOKUP($F4090,'Location List'!$A$2:$T$644,2,FALSE),"")</f>
        <v>DES MOINES</v>
      </c>
      <c r="F4090" s="26">
        <v>958</v>
      </c>
      <c r="G4090" s="29" t="s">
        <v>3272</v>
      </c>
      <c r="H4090" s="29" t="s">
        <v>3405</v>
      </c>
      <c r="I4090" s="26">
        <v>148</v>
      </c>
      <c r="J4090" s="26">
        <v>183</v>
      </c>
      <c r="K4090" s="26">
        <v>0</v>
      </c>
      <c r="L4090" s="26">
        <v>18</v>
      </c>
      <c r="M4090" s="26">
        <v>331</v>
      </c>
      <c r="N4090" s="26">
        <v>3602</v>
      </c>
      <c r="O4090" s="49">
        <v>10.882</v>
      </c>
    </row>
    <row r="4091" spans="1:15" ht="15" customHeight="1" x14ac:dyDescent="0.25">
      <c r="A4091" s="17" t="str">
        <f>IFERROR(VLOOKUP($F4091,'Location List'!$A$2:$T$644,20,FALSE),"")</f>
        <v>Tim Kerum</v>
      </c>
      <c r="B4091" s="17" t="str">
        <f>IFERROR(VLOOKUP($F4091,'Location List'!$A$2:$T$644,19,FALSE),"")</f>
        <v>Mike Seymour</v>
      </c>
      <c r="C4091" s="17" t="str">
        <f>IFERROR(VLOOKUP($F4091,'Location List'!$A$2:$T$644,18,FALSE),"")</f>
        <v>Dean Bilstein</v>
      </c>
      <c r="D4091" s="17" t="str">
        <f>IFERROR(VLOOKUP($F4091,'Location List'!$A$2:$T$644,9,FALSE),"")</f>
        <v>Eric Montes</v>
      </c>
      <c r="E4091" s="17" t="str">
        <f>IFERROR(VLOOKUP($F4091,'Location List'!$A$2:$T$644,2,FALSE),"")</f>
        <v>DES MOINES</v>
      </c>
      <c r="F4091" s="26">
        <v>958</v>
      </c>
      <c r="G4091" s="29" t="s">
        <v>3272</v>
      </c>
      <c r="H4091" s="29" t="s">
        <v>3629</v>
      </c>
      <c r="I4091" s="26">
        <v>0</v>
      </c>
      <c r="J4091" s="26">
        <v>11</v>
      </c>
      <c r="K4091" s="26">
        <v>0</v>
      </c>
      <c r="L4091" s="26">
        <v>13</v>
      </c>
      <c r="M4091" s="26">
        <v>11</v>
      </c>
      <c r="N4091" s="26">
        <v>5</v>
      </c>
      <c r="O4091" s="49">
        <v>0.45500000000000002</v>
      </c>
    </row>
    <row r="4092" spans="1:15" ht="15" customHeight="1" x14ac:dyDescent="0.25">
      <c r="A4092" s="17" t="str">
        <f>IFERROR(VLOOKUP($F4092,'Location List'!$A$2:$T$644,20,FALSE),"")</f>
        <v>Tim Kerum</v>
      </c>
      <c r="B4092" s="17" t="str">
        <f>IFERROR(VLOOKUP($F4092,'Location List'!$A$2:$T$644,19,FALSE),"")</f>
        <v>Mike Seymour</v>
      </c>
      <c r="C4092" s="17" t="str">
        <f>IFERROR(VLOOKUP($F4092,'Location List'!$A$2:$T$644,18,FALSE),"")</f>
        <v>Dean Bilstein</v>
      </c>
      <c r="D4092" s="17" t="str">
        <f>IFERROR(VLOOKUP($F4092,'Location List'!$A$2:$T$644,9,FALSE),"")</f>
        <v>Eric Montes</v>
      </c>
      <c r="E4092" s="17" t="str">
        <f>IFERROR(VLOOKUP($F4092,'Location List'!$A$2:$T$644,2,FALSE),"")</f>
        <v>DES MOINES</v>
      </c>
      <c r="F4092" s="26">
        <v>958</v>
      </c>
      <c r="G4092" s="29" t="s">
        <v>3272</v>
      </c>
      <c r="H4092" s="29" t="s">
        <v>3406</v>
      </c>
      <c r="I4092" s="26">
        <v>137</v>
      </c>
      <c r="J4092" s="26">
        <v>393</v>
      </c>
      <c r="K4092" s="26">
        <v>0</v>
      </c>
      <c r="L4092" s="26">
        <v>15</v>
      </c>
      <c r="M4092" s="26">
        <v>530</v>
      </c>
      <c r="N4092" s="26">
        <v>4723</v>
      </c>
      <c r="O4092" s="49">
        <v>8.9109999999999996</v>
      </c>
    </row>
    <row r="4093" spans="1:15" ht="15" customHeight="1" x14ac:dyDescent="0.25">
      <c r="A4093" s="17" t="str">
        <f>IFERROR(VLOOKUP($F4093,'Location List'!$A$2:$T$644,20,FALSE),"")</f>
        <v>Tim Kerum</v>
      </c>
      <c r="B4093" s="17" t="str">
        <f>IFERROR(VLOOKUP($F4093,'Location List'!$A$2:$T$644,19,FALSE),"")</f>
        <v>Mike Seymour</v>
      </c>
      <c r="C4093" s="17" t="str">
        <f>IFERROR(VLOOKUP($F4093,'Location List'!$A$2:$T$644,18,FALSE),"")</f>
        <v>Dean Bilstein</v>
      </c>
      <c r="D4093" s="17" t="str">
        <f>IFERROR(VLOOKUP($F4093,'Location List'!$A$2:$T$644,9,FALSE),"")</f>
        <v>Eric Montes</v>
      </c>
      <c r="E4093" s="17" t="str">
        <f>IFERROR(VLOOKUP($F4093,'Location List'!$A$2:$T$644,2,FALSE),"")</f>
        <v>DES MOINES</v>
      </c>
      <c r="F4093" s="26">
        <v>958</v>
      </c>
      <c r="G4093" s="29" t="s">
        <v>3272</v>
      </c>
      <c r="H4093" s="29" t="s">
        <v>3657</v>
      </c>
      <c r="I4093" s="26">
        <v>87</v>
      </c>
      <c r="J4093" s="26">
        <v>284</v>
      </c>
      <c r="K4093" s="26">
        <v>0</v>
      </c>
      <c r="L4093" s="26">
        <v>20</v>
      </c>
      <c r="M4093" s="26">
        <v>371</v>
      </c>
      <c r="N4093" s="26">
        <v>2265</v>
      </c>
      <c r="O4093" s="49">
        <v>6.1050000000000004</v>
      </c>
    </row>
    <row r="4094" spans="1:15" ht="15" customHeight="1" x14ac:dyDescent="0.25">
      <c r="A4094" s="17" t="str">
        <f>IFERROR(VLOOKUP($F4094,'Location List'!$A$2:$T$644,20,FALSE),"")</f>
        <v>Tim Kerum</v>
      </c>
      <c r="B4094" s="17" t="str">
        <f>IFERROR(VLOOKUP($F4094,'Location List'!$A$2:$T$644,19,FALSE),"")</f>
        <v>Mike Seymour</v>
      </c>
      <c r="C4094" s="17" t="str">
        <f>IFERROR(VLOOKUP($F4094,'Location List'!$A$2:$T$644,18,FALSE),"")</f>
        <v>Dean Bilstein</v>
      </c>
      <c r="D4094" s="17" t="str">
        <f>IFERROR(VLOOKUP($F4094,'Location List'!$A$2:$T$644,9,FALSE),"")</f>
        <v>Eric Montes</v>
      </c>
      <c r="E4094" s="17" t="str">
        <f>IFERROR(VLOOKUP($F4094,'Location List'!$A$2:$T$644,2,FALSE),"")</f>
        <v>DES MOINES</v>
      </c>
      <c r="F4094" s="26">
        <v>958</v>
      </c>
      <c r="G4094" s="29" t="s">
        <v>3278</v>
      </c>
      <c r="H4094" s="29" t="s">
        <v>3356</v>
      </c>
      <c r="I4094" s="26">
        <v>115</v>
      </c>
      <c r="J4094" s="26">
        <v>68</v>
      </c>
      <c r="K4094" s="26">
        <v>0</v>
      </c>
      <c r="L4094" s="26">
        <v>14</v>
      </c>
      <c r="M4094" s="26">
        <v>183</v>
      </c>
      <c r="N4094" s="26">
        <v>2521</v>
      </c>
      <c r="O4094" s="49">
        <v>13.776</v>
      </c>
    </row>
    <row r="4095" spans="1:15" ht="15" customHeight="1" x14ac:dyDescent="0.25">
      <c r="A4095" s="17" t="str">
        <f>IFERROR(VLOOKUP($F4095,'Location List'!$A$2:$T$644,20,FALSE),"")</f>
        <v>Tim Kerum</v>
      </c>
      <c r="B4095" s="17" t="str">
        <f>IFERROR(VLOOKUP($F4095,'Location List'!$A$2:$T$644,19,FALSE),"")</f>
        <v>Mike Seymour</v>
      </c>
      <c r="C4095" s="17" t="str">
        <f>IFERROR(VLOOKUP($F4095,'Location List'!$A$2:$T$644,18,FALSE),"")</f>
        <v>Rocky Trevino</v>
      </c>
      <c r="D4095" s="17" t="str">
        <f>IFERROR(VLOOKUP($F4095,'Location List'!$A$2:$T$644,9,FALSE),"")</f>
        <v>RYAN RODRIGUEZ</v>
      </c>
      <c r="E4095" s="17" t="str">
        <f>IFERROR(VLOOKUP($F4095,'Location List'!$A$2:$T$644,2,FALSE),"")</f>
        <v>BOISE</v>
      </c>
      <c r="F4095" s="26">
        <v>959</v>
      </c>
      <c r="G4095" s="29" t="s">
        <v>3276</v>
      </c>
      <c r="H4095" s="29" t="s">
        <v>3395</v>
      </c>
      <c r="I4095" s="26">
        <v>36</v>
      </c>
      <c r="J4095" s="26">
        <v>134</v>
      </c>
      <c r="K4095" s="26">
        <v>0</v>
      </c>
      <c r="L4095" s="26">
        <v>15</v>
      </c>
      <c r="M4095" s="26">
        <v>170</v>
      </c>
      <c r="N4095" s="26">
        <v>90</v>
      </c>
      <c r="O4095" s="49">
        <v>0.52900000000000003</v>
      </c>
    </row>
    <row r="4096" spans="1:15" ht="15" customHeight="1" x14ac:dyDescent="0.25">
      <c r="A4096" s="17" t="str">
        <f>IFERROR(VLOOKUP($F4096,'Location List'!$A$2:$T$644,20,FALSE),"")</f>
        <v>Tim Kerum</v>
      </c>
      <c r="B4096" s="17" t="str">
        <f>IFERROR(VLOOKUP($F4096,'Location List'!$A$2:$T$644,19,FALSE),"")</f>
        <v>Mike Seymour</v>
      </c>
      <c r="C4096" s="17" t="str">
        <f>IFERROR(VLOOKUP($F4096,'Location List'!$A$2:$T$644,18,FALSE),"")</f>
        <v>Rocky Trevino</v>
      </c>
      <c r="D4096" s="17" t="str">
        <f>IFERROR(VLOOKUP($F4096,'Location List'!$A$2:$T$644,9,FALSE),"")</f>
        <v>RYAN RODRIGUEZ</v>
      </c>
      <c r="E4096" s="17" t="str">
        <f>IFERROR(VLOOKUP($F4096,'Location List'!$A$2:$T$644,2,FALSE),"")</f>
        <v>BOISE</v>
      </c>
      <c r="F4096" s="26">
        <v>959</v>
      </c>
      <c r="G4096" s="29" t="s">
        <v>3276</v>
      </c>
      <c r="H4096" s="29" t="s">
        <v>3305</v>
      </c>
      <c r="I4096" s="26">
        <v>30</v>
      </c>
      <c r="J4096" s="26">
        <v>70</v>
      </c>
      <c r="K4096" s="26">
        <v>0</v>
      </c>
      <c r="L4096" s="26">
        <v>17</v>
      </c>
      <c r="M4096" s="26">
        <v>100</v>
      </c>
      <c r="N4096" s="26">
        <v>105</v>
      </c>
      <c r="O4096" s="49">
        <v>1.05</v>
      </c>
    </row>
    <row r="4097" spans="1:15" ht="15" customHeight="1" x14ac:dyDescent="0.25">
      <c r="A4097" s="17" t="str">
        <f>IFERROR(VLOOKUP($F4097,'Location List'!$A$2:$T$644,20,FALSE),"")</f>
        <v>Tim Kerum</v>
      </c>
      <c r="B4097" s="17" t="str">
        <f>IFERROR(VLOOKUP($F4097,'Location List'!$A$2:$T$644,19,FALSE),"")</f>
        <v>Mike Seymour</v>
      </c>
      <c r="C4097" s="17" t="str">
        <f>IFERROR(VLOOKUP($F4097,'Location List'!$A$2:$T$644,18,FALSE),"")</f>
        <v>Rocky Trevino</v>
      </c>
      <c r="D4097" s="17" t="str">
        <f>IFERROR(VLOOKUP($F4097,'Location List'!$A$2:$T$644,9,FALSE),"")</f>
        <v>RYAN RODRIGUEZ</v>
      </c>
      <c r="E4097" s="17" t="str">
        <f>IFERROR(VLOOKUP($F4097,'Location List'!$A$2:$T$644,2,FALSE),"")</f>
        <v>BOISE</v>
      </c>
      <c r="F4097" s="26">
        <v>959</v>
      </c>
      <c r="G4097" s="29" t="s">
        <v>3276</v>
      </c>
      <c r="H4097" s="29" t="s">
        <v>3306</v>
      </c>
      <c r="I4097" s="26">
        <v>24</v>
      </c>
      <c r="J4097" s="26">
        <v>99</v>
      </c>
      <c r="K4097" s="26">
        <v>0</v>
      </c>
      <c r="L4097" s="26">
        <v>20</v>
      </c>
      <c r="M4097" s="26">
        <v>123</v>
      </c>
      <c r="N4097" s="26">
        <v>52</v>
      </c>
      <c r="O4097" s="49">
        <v>0.42299999999999999</v>
      </c>
    </row>
    <row r="4098" spans="1:15" ht="15" customHeight="1" x14ac:dyDescent="0.25">
      <c r="A4098" s="17" t="str">
        <f>IFERROR(VLOOKUP($F4098,'Location List'!$A$2:$T$644,20,FALSE),"")</f>
        <v>Tim Kerum</v>
      </c>
      <c r="B4098" s="17" t="str">
        <f>IFERROR(VLOOKUP($F4098,'Location List'!$A$2:$T$644,19,FALSE),"")</f>
        <v>Mike Seymour</v>
      </c>
      <c r="C4098" s="17" t="str">
        <f>IFERROR(VLOOKUP($F4098,'Location List'!$A$2:$T$644,18,FALSE),"")</f>
        <v>Rocky Trevino</v>
      </c>
      <c r="D4098" s="17" t="str">
        <f>IFERROR(VLOOKUP($F4098,'Location List'!$A$2:$T$644,9,FALSE),"")</f>
        <v>RYAN RODRIGUEZ</v>
      </c>
      <c r="E4098" s="17" t="str">
        <f>IFERROR(VLOOKUP($F4098,'Location List'!$A$2:$T$644,2,FALSE),"")</f>
        <v>BOISE</v>
      </c>
      <c r="F4098" s="26">
        <v>959</v>
      </c>
      <c r="G4098" s="29" t="s">
        <v>3276</v>
      </c>
      <c r="H4098" s="29" t="s">
        <v>3626</v>
      </c>
      <c r="I4098" s="26">
        <v>72</v>
      </c>
      <c r="J4098" s="26">
        <v>209</v>
      </c>
      <c r="K4098" s="26">
        <v>0</v>
      </c>
      <c r="L4098" s="26">
        <v>16</v>
      </c>
      <c r="M4098" s="26">
        <v>281</v>
      </c>
      <c r="N4098" s="26">
        <v>0</v>
      </c>
      <c r="O4098" s="49">
        <v>0</v>
      </c>
    </row>
    <row r="4099" spans="1:15" ht="15" customHeight="1" x14ac:dyDescent="0.25">
      <c r="A4099" s="17" t="str">
        <f>IFERROR(VLOOKUP($F4099,'Location List'!$A$2:$T$644,20,FALSE),"")</f>
        <v>Tim Kerum</v>
      </c>
      <c r="B4099" s="17" t="str">
        <f>IFERROR(VLOOKUP($F4099,'Location List'!$A$2:$T$644,19,FALSE),"")</f>
        <v>Mike Seymour</v>
      </c>
      <c r="C4099" s="17" t="str">
        <f>IFERROR(VLOOKUP($F4099,'Location List'!$A$2:$T$644,18,FALSE),"")</f>
        <v>Rocky Trevino</v>
      </c>
      <c r="D4099" s="17" t="str">
        <f>IFERROR(VLOOKUP($F4099,'Location List'!$A$2:$T$644,9,FALSE),"")</f>
        <v>RYAN RODRIGUEZ</v>
      </c>
      <c r="E4099" s="17" t="str">
        <f>IFERROR(VLOOKUP($F4099,'Location List'!$A$2:$T$644,2,FALSE),"")</f>
        <v>BOISE</v>
      </c>
      <c r="F4099" s="26">
        <v>959</v>
      </c>
      <c r="G4099" s="29" t="s">
        <v>3278</v>
      </c>
      <c r="H4099" s="29" t="s">
        <v>3415</v>
      </c>
      <c r="I4099" s="26">
        <v>63</v>
      </c>
      <c r="J4099" s="26">
        <v>197</v>
      </c>
      <c r="K4099" s="26">
        <v>0</v>
      </c>
      <c r="L4099" s="26">
        <v>19</v>
      </c>
      <c r="M4099" s="26">
        <v>260</v>
      </c>
      <c r="N4099" s="26">
        <v>121</v>
      </c>
      <c r="O4099" s="49">
        <v>0.46500000000000002</v>
      </c>
    </row>
    <row r="4100" spans="1:15" ht="15" customHeight="1" x14ac:dyDescent="0.25">
      <c r="A4100" s="17" t="str">
        <f>IFERROR(VLOOKUP($F4100,'Location List'!$A$2:$T$644,20,FALSE),"")</f>
        <v>Chris Kelly</v>
      </c>
      <c r="B4100" s="17" t="str">
        <f>IFERROR(VLOOKUP($F4100,'Location List'!$A$2:$T$644,19,FALSE),"")</f>
        <v>Mike Seymour</v>
      </c>
      <c r="C4100" s="17" t="str">
        <f>IFERROR(VLOOKUP($F4100,'Location List'!$A$2:$T$644,18,FALSE),"")</f>
        <v>Joe Hazard</v>
      </c>
      <c r="D4100" s="17" t="str">
        <f>IFERROR(VLOOKUP($F4100,'Location List'!$A$2:$T$644,9,FALSE),"")</f>
        <v>TROY WATRING</v>
      </c>
      <c r="E4100" s="17" t="str">
        <f>IFERROR(VLOOKUP($F4100,'Location List'!$A$2:$T$644,2,FALSE),"")</f>
        <v>ROCKFORD</v>
      </c>
      <c r="F4100" s="26">
        <v>960</v>
      </c>
      <c r="G4100" s="29" t="s">
        <v>3605</v>
      </c>
      <c r="H4100" s="29" t="s">
        <v>3296</v>
      </c>
      <c r="I4100" s="26">
        <v>721</v>
      </c>
      <c r="J4100" s="26">
        <v>387</v>
      </c>
      <c r="K4100" s="26">
        <v>0</v>
      </c>
      <c r="L4100" s="26">
        <v>12</v>
      </c>
      <c r="M4100" s="26">
        <v>1108</v>
      </c>
      <c r="N4100" s="26">
        <v>12474</v>
      </c>
      <c r="O4100" s="49">
        <v>11.257999999999999</v>
      </c>
    </row>
    <row r="4101" spans="1:15" ht="15" customHeight="1" x14ac:dyDescent="0.25">
      <c r="A4101" s="17" t="str">
        <f>IFERROR(VLOOKUP($F4101,'Location List'!$A$2:$T$644,20,FALSE),"")</f>
        <v>Chris Kelly</v>
      </c>
      <c r="B4101" s="17" t="str">
        <f>IFERROR(VLOOKUP($F4101,'Location List'!$A$2:$T$644,19,FALSE),"")</f>
        <v>Mike Seymour</v>
      </c>
      <c r="C4101" s="17" t="str">
        <f>IFERROR(VLOOKUP($F4101,'Location List'!$A$2:$T$644,18,FALSE),"")</f>
        <v>Joe Hazard</v>
      </c>
      <c r="D4101" s="17" t="str">
        <f>IFERROR(VLOOKUP($F4101,'Location List'!$A$2:$T$644,9,FALSE),"")</f>
        <v>TROY WATRING</v>
      </c>
      <c r="E4101" s="17" t="str">
        <f>IFERROR(VLOOKUP($F4101,'Location List'!$A$2:$T$644,2,FALSE),"")</f>
        <v>ROCKFORD</v>
      </c>
      <c r="F4101" s="26">
        <v>960</v>
      </c>
      <c r="G4101" s="29" t="s">
        <v>3328</v>
      </c>
      <c r="H4101" s="29" t="s">
        <v>3541</v>
      </c>
      <c r="I4101" s="26">
        <v>198</v>
      </c>
      <c r="J4101" s="26">
        <v>142</v>
      </c>
      <c r="K4101" s="26">
        <v>0</v>
      </c>
      <c r="L4101" s="26">
        <v>31</v>
      </c>
      <c r="M4101" s="26">
        <v>340</v>
      </c>
      <c r="N4101" s="26">
        <v>233</v>
      </c>
      <c r="O4101" s="49">
        <v>0.68500000000000005</v>
      </c>
    </row>
    <row r="4102" spans="1:15" ht="15" customHeight="1" x14ac:dyDescent="0.25">
      <c r="A4102" s="17" t="str">
        <f>IFERROR(VLOOKUP($F4102,'Location List'!$A$2:$T$644,20,FALSE),"")</f>
        <v>Chris Kelly</v>
      </c>
      <c r="B4102" s="17" t="str">
        <f>IFERROR(VLOOKUP($F4102,'Location List'!$A$2:$T$644,19,FALSE),"")</f>
        <v>Mike Seymour</v>
      </c>
      <c r="C4102" s="17" t="str">
        <f>IFERROR(VLOOKUP($F4102,'Location List'!$A$2:$T$644,18,FALSE),"")</f>
        <v>Joe Hazard</v>
      </c>
      <c r="D4102" s="17" t="str">
        <f>IFERROR(VLOOKUP($F4102,'Location List'!$A$2:$T$644,9,FALSE),"")</f>
        <v>TROY WATRING</v>
      </c>
      <c r="E4102" s="17" t="str">
        <f>IFERROR(VLOOKUP($F4102,'Location List'!$A$2:$T$644,2,FALSE),"")</f>
        <v>ROCKFORD</v>
      </c>
      <c r="F4102" s="26">
        <v>960</v>
      </c>
      <c r="G4102" s="29" t="s">
        <v>3328</v>
      </c>
      <c r="H4102" s="29" t="s">
        <v>3542</v>
      </c>
      <c r="I4102" s="26">
        <v>225</v>
      </c>
      <c r="J4102" s="26">
        <v>137</v>
      </c>
      <c r="K4102" s="26">
        <v>0</v>
      </c>
      <c r="L4102" s="26">
        <v>36</v>
      </c>
      <c r="M4102" s="26">
        <v>362</v>
      </c>
      <c r="N4102" s="26">
        <v>554</v>
      </c>
      <c r="O4102" s="49">
        <v>1.53</v>
      </c>
    </row>
    <row r="4103" spans="1:15" ht="15" customHeight="1" x14ac:dyDescent="0.25">
      <c r="A4103" s="17" t="str">
        <f>IFERROR(VLOOKUP($F4103,'Location List'!$A$2:$T$644,20,FALSE),"")</f>
        <v>Chris Kelly</v>
      </c>
      <c r="B4103" s="17" t="str">
        <f>IFERROR(VLOOKUP($F4103,'Location List'!$A$2:$T$644,19,FALSE),"")</f>
        <v>Mike Seymour</v>
      </c>
      <c r="C4103" s="17" t="str">
        <f>IFERROR(VLOOKUP($F4103,'Location List'!$A$2:$T$644,18,FALSE),"")</f>
        <v>Joe Hazard</v>
      </c>
      <c r="D4103" s="17" t="str">
        <f>IFERROR(VLOOKUP($F4103,'Location List'!$A$2:$T$644,9,FALSE),"")</f>
        <v>TROY WATRING</v>
      </c>
      <c r="E4103" s="17" t="str">
        <f>IFERROR(VLOOKUP($F4103,'Location List'!$A$2:$T$644,2,FALSE),"")</f>
        <v>ROCKFORD</v>
      </c>
      <c r="F4103" s="26">
        <v>960</v>
      </c>
      <c r="G4103" s="29" t="s">
        <v>3328</v>
      </c>
      <c r="H4103" s="29" t="s">
        <v>3464</v>
      </c>
      <c r="I4103" s="26">
        <v>150</v>
      </c>
      <c r="J4103" s="26">
        <v>85</v>
      </c>
      <c r="K4103" s="26">
        <v>0</v>
      </c>
      <c r="L4103" s="26">
        <v>17</v>
      </c>
      <c r="M4103" s="26">
        <v>235</v>
      </c>
      <c r="N4103" s="26">
        <v>375</v>
      </c>
      <c r="O4103" s="49">
        <v>1.5960000000000001</v>
      </c>
    </row>
    <row r="4104" spans="1:15" ht="15" customHeight="1" x14ac:dyDescent="0.25">
      <c r="A4104" s="17" t="str">
        <f>IFERROR(VLOOKUP($F4104,'Location List'!$A$2:$T$644,20,FALSE),"")</f>
        <v>Chris Kelly</v>
      </c>
      <c r="B4104" s="17" t="str">
        <f>IFERROR(VLOOKUP($F4104,'Location List'!$A$2:$T$644,19,FALSE),"")</f>
        <v>Mike Seymour</v>
      </c>
      <c r="C4104" s="17" t="str">
        <f>IFERROR(VLOOKUP($F4104,'Location List'!$A$2:$T$644,18,FALSE),"")</f>
        <v>Joe Hazard</v>
      </c>
      <c r="D4104" s="17" t="str">
        <f>IFERROR(VLOOKUP($F4104,'Location List'!$A$2:$T$644,9,FALSE),"")</f>
        <v>TROY WATRING</v>
      </c>
      <c r="E4104" s="17" t="str">
        <f>IFERROR(VLOOKUP($F4104,'Location List'!$A$2:$T$644,2,FALSE),"")</f>
        <v>ROCKFORD</v>
      </c>
      <c r="F4104" s="26">
        <v>960</v>
      </c>
      <c r="G4104" s="29" t="s">
        <v>3272</v>
      </c>
      <c r="H4104" s="29" t="s">
        <v>3379</v>
      </c>
      <c r="I4104" s="26">
        <v>355</v>
      </c>
      <c r="J4104" s="26">
        <v>242</v>
      </c>
      <c r="K4104" s="26">
        <v>0</v>
      </c>
      <c r="L4104" s="26">
        <v>12</v>
      </c>
      <c r="M4104" s="26">
        <v>597</v>
      </c>
      <c r="N4104" s="26">
        <v>1079</v>
      </c>
      <c r="O4104" s="49">
        <v>1.8069999999999999</v>
      </c>
    </row>
    <row r="4105" spans="1:15" ht="15" customHeight="1" x14ac:dyDescent="0.25">
      <c r="A4105" s="17" t="str">
        <f>IFERROR(VLOOKUP($F4105,'Location List'!$A$2:$T$644,20,FALSE),"")</f>
        <v>Chris Kelly</v>
      </c>
      <c r="B4105" s="17" t="str">
        <f>IFERROR(VLOOKUP($F4105,'Location List'!$A$2:$T$644,19,FALSE),"")</f>
        <v>Mike Seymour</v>
      </c>
      <c r="C4105" s="17" t="str">
        <f>IFERROR(VLOOKUP($F4105,'Location List'!$A$2:$T$644,18,FALSE),"")</f>
        <v>Joe Hazard</v>
      </c>
      <c r="D4105" s="17" t="str">
        <f>IFERROR(VLOOKUP($F4105,'Location List'!$A$2:$T$644,9,FALSE),"")</f>
        <v>TROY WATRING</v>
      </c>
      <c r="E4105" s="17" t="str">
        <f>IFERROR(VLOOKUP($F4105,'Location List'!$A$2:$T$644,2,FALSE),"")</f>
        <v>ROCKFORD</v>
      </c>
      <c r="F4105" s="26">
        <v>960</v>
      </c>
      <c r="G4105" s="29" t="s">
        <v>3272</v>
      </c>
      <c r="H4105" s="29" t="s">
        <v>3405</v>
      </c>
      <c r="I4105" s="26">
        <v>875</v>
      </c>
      <c r="J4105" s="26">
        <v>413</v>
      </c>
      <c r="K4105" s="26">
        <v>0</v>
      </c>
      <c r="L4105" s="26">
        <v>13</v>
      </c>
      <c r="M4105" s="26">
        <v>1288</v>
      </c>
      <c r="N4105" s="26">
        <v>8553</v>
      </c>
      <c r="O4105" s="49">
        <v>6.641</v>
      </c>
    </row>
    <row r="4106" spans="1:15" ht="15" customHeight="1" x14ac:dyDescent="0.25">
      <c r="A4106" s="17" t="str">
        <f>IFERROR(VLOOKUP($F4106,'Location List'!$A$2:$T$644,20,FALSE),"")</f>
        <v>Chris Kelly</v>
      </c>
      <c r="B4106" s="17" t="str">
        <f>IFERROR(VLOOKUP($F4106,'Location List'!$A$2:$T$644,19,FALSE),"")</f>
        <v>Mike Seymour</v>
      </c>
      <c r="C4106" s="17" t="str">
        <f>IFERROR(VLOOKUP($F4106,'Location List'!$A$2:$T$644,18,FALSE),"")</f>
        <v>Joe Hazard</v>
      </c>
      <c r="D4106" s="17" t="str">
        <f>IFERROR(VLOOKUP($F4106,'Location List'!$A$2:$T$644,9,FALSE),"")</f>
        <v>TROY WATRING</v>
      </c>
      <c r="E4106" s="17" t="str">
        <f>IFERROR(VLOOKUP($F4106,'Location List'!$A$2:$T$644,2,FALSE),"")</f>
        <v>ROCKFORD</v>
      </c>
      <c r="F4106" s="26">
        <v>960</v>
      </c>
      <c r="G4106" s="29" t="s">
        <v>3272</v>
      </c>
      <c r="H4106" s="29" t="s">
        <v>3323</v>
      </c>
      <c r="I4106" s="26">
        <v>265</v>
      </c>
      <c r="J4106" s="26">
        <v>96</v>
      </c>
      <c r="K4106" s="26">
        <v>0</v>
      </c>
      <c r="L4106" s="26">
        <v>12</v>
      </c>
      <c r="M4106" s="26">
        <v>361</v>
      </c>
      <c r="N4106" s="26">
        <v>2906</v>
      </c>
      <c r="O4106" s="49">
        <v>8.0500000000000007</v>
      </c>
    </row>
    <row r="4107" spans="1:15" ht="15" customHeight="1" x14ac:dyDescent="0.25">
      <c r="A4107" s="17" t="str">
        <f>IFERROR(VLOOKUP($F4107,'Location List'!$A$2:$T$644,20,FALSE),"")</f>
        <v>Chris Kelly</v>
      </c>
      <c r="B4107" s="17" t="str">
        <f>IFERROR(VLOOKUP($F4107,'Location List'!$A$2:$T$644,19,FALSE),"")</f>
        <v>Mike Seymour</v>
      </c>
      <c r="C4107" s="17" t="str">
        <f>IFERROR(VLOOKUP($F4107,'Location List'!$A$2:$T$644,18,FALSE),"")</f>
        <v>Joe Hazard</v>
      </c>
      <c r="D4107" s="17" t="str">
        <f>IFERROR(VLOOKUP($F4107,'Location List'!$A$2:$T$644,9,FALSE),"")</f>
        <v>TROY WATRING</v>
      </c>
      <c r="E4107" s="17" t="str">
        <f>IFERROR(VLOOKUP($F4107,'Location List'!$A$2:$T$644,2,FALSE),"")</f>
        <v>ROCKFORD</v>
      </c>
      <c r="F4107" s="26">
        <v>960</v>
      </c>
      <c r="G4107" s="29" t="s">
        <v>3272</v>
      </c>
      <c r="H4107" s="29" t="s">
        <v>3275</v>
      </c>
      <c r="I4107" s="26">
        <v>240</v>
      </c>
      <c r="J4107" s="26">
        <v>207</v>
      </c>
      <c r="K4107" s="26">
        <v>0</v>
      </c>
      <c r="L4107" s="26">
        <v>12</v>
      </c>
      <c r="M4107" s="26">
        <v>447</v>
      </c>
      <c r="N4107" s="26">
        <v>3366</v>
      </c>
      <c r="O4107" s="49">
        <v>7.53</v>
      </c>
    </row>
    <row r="4108" spans="1:15" ht="15" customHeight="1" x14ac:dyDescent="0.25">
      <c r="A4108" s="17" t="str">
        <f>IFERROR(VLOOKUP($F4108,'Location List'!$A$2:$T$644,20,FALSE),"")</f>
        <v>Chris Kelly</v>
      </c>
      <c r="B4108" s="17" t="str">
        <f>IFERROR(VLOOKUP($F4108,'Location List'!$A$2:$T$644,19,FALSE),"")</f>
        <v>Mike Seymour</v>
      </c>
      <c r="C4108" s="17" t="str">
        <f>IFERROR(VLOOKUP($F4108,'Location List'!$A$2:$T$644,18,FALSE),"")</f>
        <v>Joe Hazard</v>
      </c>
      <c r="D4108" s="17" t="str">
        <f>IFERROR(VLOOKUP($F4108,'Location List'!$A$2:$T$644,9,FALSE),"")</f>
        <v>TROY WATRING</v>
      </c>
      <c r="E4108" s="17" t="str">
        <f>IFERROR(VLOOKUP($F4108,'Location List'!$A$2:$T$644,2,FALSE),"")</f>
        <v>ROCKFORD</v>
      </c>
      <c r="F4108" s="26">
        <v>960</v>
      </c>
      <c r="G4108" s="29" t="s">
        <v>3272</v>
      </c>
      <c r="H4108" s="29" t="s">
        <v>3543</v>
      </c>
      <c r="I4108" s="26">
        <v>524</v>
      </c>
      <c r="J4108" s="26">
        <v>668</v>
      </c>
      <c r="K4108" s="26">
        <v>0</v>
      </c>
      <c r="L4108" s="26">
        <v>17</v>
      </c>
      <c r="M4108" s="26">
        <v>1192</v>
      </c>
      <c r="N4108" s="26">
        <v>2172</v>
      </c>
      <c r="O4108" s="49">
        <v>1.8220000000000001</v>
      </c>
    </row>
    <row r="4109" spans="1:15" ht="15" customHeight="1" x14ac:dyDescent="0.25">
      <c r="A4109" s="17" t="str">
        <f>IFERROR(VLOOKUP($F4109,'Location List'!$A$2:$T$644,20,FALSE),"")</f>
        <v>Chris Kelly</v>
      </c>
      <c r="B4109" s="17" t="str">
        <f>IFERROR(VLOOKUP($F4109,'Location List'!$A$2:$T$644,19,FALSE),"")</f>
        <v>Mike Seymour</v>
      </c>
      <c r="C4109" s="17" t="str">
        <f>IFERROR(VLOOKUP($F4109,'Location List'!$A$2:$T$644,18,FALSE),"")</f>
        <v>Joe Hazard</v>
      </c>
      <c r="D4109" s="17" t="str">
        <f>IFERROR(VLOOKUP($F4109,'Location List'!$A$2:$T$644,9,FALSE),"")</f>
        <v>TROY WATRING</v>
      </c>
      <c r="E4109" s="17" t="str">
        <f>IFERROR(VLOOKUP($F4109,'Location List'!$A$2:$T$644,2,FALSE),"")</f>
        <v>ROCKFORD</v>
      </c>
      <c r="F4109" s="26">
        <v>960</v>
      </c>
      <c r="G4109" s="29" t="s">
        <v>3272</v>
      </c>
      <c r="H4109" s="29" t="s">
        <v>3544</v>
      </c>
      <c r="I4109" s="26">
        <v>187</v>
      </c>
      <c r="J4109" s="26">
        <v>684</v>
      </c>
      <c r="K4109" s="26">
        <v>0</v>
      </c>
      <c r="L4109" s="26">
        <v>16</v>
      </c>
      <c r="M4109" s="26">
        <v>871</v>
      </c>
      <c r="N4109" s="26">
        <v>1529</v>
      </c>
      <c r="O4109" s="49">
        <v>1.7549999999999999</v>
      </c>
    </row>
    <row r="4110" spans="1:15" ht="15" customHeight="1" x14ac:dyDescent="0.25">
      <c r="A4110" s="17" t="str">
        <f>IFERROR(VLOOKUP($F4110,'Location List'!$A$2:$T$644,20,FALSE),"")</f>
        <v>Chris Kelly</v>
      </c>
      <c r="B4110" s="17" t="str">
        <f>IFERROR(VLOOKUP($F4110,'Location List'!$A$2:$T$644,19,FALSE),"")</f>
        <v>Mike Seymour</v>
      </c>
      <c r="C4110" s="17" t="str">
        <f>IFERROR(VLOOKUP($F4110,'Location List'!$A$2:$T$644,18,FALSE),"")</f>
        <v>Joe Hazard</v>
      </c>
      <c r="D4110" s="17" t="str">
        <f>IFERROR(VLOOKUP($F4110,'Location List'!$A$2:$T$644,9,FALSE),"")</f>
        <v>TROY WATRING</v>
      </c>
      <c r="E4110" s="17" t="str">
        <f>IFERROR(VLOOKUP($F4110,'Location List'!$A$2:$T$644,2,FALSE),"")</f>
        <v>ROCKFORD</v>
      </c>
      <c r="F4110" s="26">
        <v>960</v>
      </c>
      <c r="G4110" s="29" t="s">
        <v>3276</v>
      </c>
      <c r="H4110" s="29" t="s">
        <v>3299</v>
      </c>
      <c r="I4110" s="26">
        <v>75</v>
      </c>
      <c r="J4110" s="26">
        <v>80</v>
      </c>
      <c r="K4110" s="26">
        <v>0</v>
      </c>
      <c r="L4110" s="26">
        <v>15</v>
      </c>
      <c r="M4110" s="26">
        <v>155</v>
      </c>
      <c r="N4110" s="26">
        <v>227</v>
      </c>
      <c r="O4110" s="49">
        <v>1.4650000000000001</v>
      </c>
    </row>
    <row r="4111" spans="1:15" ht="15" customHeight="1" x14ac:dyDescent="0.25">
      <c r="A4111" s="17" t="str">
        <f>IFERROR(VLOOKUP($F4111,'Location List'!$A$2:$T$644,20,FALSE),"")</f>
        <v>Chris Kelly</v>
      </c>
      <c r="B4111" s="17" t="str">
        <f>IFERROR(VLOOKUP($F4111,'Location List'!$A$2:$T$644,19,FALSE),"")</f>
        <v>Mike Seymour</v>
      </c>
      <c r="C4111" s="17" t="str">
        <f>IFERROR(VLOOKUP($F4111,'Location List'!$A$2:$T$644,18,FALSE),"")</f>
        <v>Joe Hazard</v>
      </c>
      <c r="D4111" s="17" t="str">
        <f>IFERROR(VLOOKUP($F4111,'Location List'!$A$2:$T$644,9,FALSE),"")</f>
        <v>TROY WATRING</v>
      </c>
      <c r="E4111" s="17" t="str">
        <f>IFERROR(VLOOKUP($F4111,'Location List'!$A$2:$T$644,2,FALSE),"")</f>
        <v>ROCKFORD</v>
      </c>
      <c r="F4111" s="26">
        <v>960</v>
      </c>
      <c r="G4111" s="29" t="s">
        <v>3278</v>
      </c>
      <c r="H4111" s="29" t="s">
        <v>3396</v>
      </c>
      <c r="I4111" s="26">
        <v>931</v>
      </c>
      <c r="J4111" s="26">
        <v>650</v>
      </c>
      <c r="K4111" s="26">
        <v>0</v>
      </c>
      <c r="L4111" s="26">
        <v>14</v>
      </c>
      <c r="M4111" s="26">
        <v>1581</v>
      </c>
      <c r="N4111" s="26">
        <v>2249</v>
      </c>
      <c r="O4111" s="49">
        <v>1.423</v>
      </c>
    </row>
    <row r="4112" spans="1:15" ht="15" customHeight="1" x14ac:dyDescent="0.25">
      <c r="A4112" s="17" t="str">
        <f>IFERROR(VLOOKUP($F4112,'Location List'!$A$2:$T$644,20,FALSE),"")</f>
        <v>Chris Kelly</v>
      </c>
      <c r="B4112" s="17" t="str">
        <f>IFERROR(VLOOKUP($F4112,'Location List'!$A$2:$T$644,19,FALSE),"")</f>
        <v>Mike Seymour</v>
      </c>
      <c r="C4112" s="17" t="str">
        <f>IFERROR(VLOOKUP($F4112,'Location List'!$A$2:$T$644,18,FALSE),"")</f>
        <v>Joe Hazard</v>
      </c>
      <c r="D4112" s="17" t="str">
        <f>IFERROR(VLOOKUP($F4112,'Location List'!$A$2:$T$644,9,FALSE),"")</f>
        <v>TROY WATRING</v>
      </c>
      <c r="E4112" s="17" t="str">
        <f>IFERROR(VLOOKUP($F4112,'Location List'!$A$2:$T$644,2,FALSE),"")</f>
        <v>ROCKFORD</v>
      </c>
      <c r="F4112" s="26">
        <v>960</v>
      </c>
      <c r="G4112" s="29" t="s">
        <v>3278</v>
      </c>
      <c r="H4112" s="29" t="s">
        <v>3302</v>
      </c>
      <c r="I4112" s="26">
        <v>129</v>
      </c>
      <c r="J4112" s="26">
        <v>92</v>
      </c>
      <c r="K4112" s="26">
        <v>0</v>
      </c>
      <c r="L4112" s="26">
        <v>14</v>
      </c>
      <c r="M4112" s="26">
        <v>221</v>
      </c>
      <c r="N4112" s="26">
        <v>1494</v>
      </c>
      <c r="O4112" s="49">
        <v>6.76</v>
      </c>
    </row>
    <row r="4113" spans="1:15" ht="15" customHeight="1" x14ac:dyDescent="0.25">
      <c r="A4113" s="17" t="str">
        <f>IFERROR(VLOOKUP($F4113,'Location List'!$A$2:$T$644,20,FALSE),"")</f>
        <v>Chris Kelly</v>
      </c>
      <c r="B4113" s="17" t="str">
        <f>IFERROR(VLOOKUP($F4113,'Location List'!$A$2:$T$644,19,FALSE),"")</f>
        <v>Mike Seymour</v>
      </c>
      <c r="C4113" s="17" t="str">
        <f>IFERROR(VLOOKUP($F4113,'Location List'!$A$2:$T$644,18,FALSE),"")</f>
        <v>Joe Hazard</v>
      </c>
      <c r="D4113" s="17" t="str">
        <f>IFERROR(VLOOKUP($F4113,'Location List'!$A$2:$T$644,9,FALSE),"")</f>
        <v>TROY WATRING</v>
      </c>
      <c r="E4113" s="17" t="str">
        <f>IFERROR(VLOOKUP($F4113,'Location List'!$A$2:$T$644,2,FALSE),"")</f>
        <v>ROCKFORD</v>
      </c>
      <c r="F4113" s="26">
        <v>960</v>
      </c>
      <c r="G4113" s="29" t="s">
        <v>3278</v>
      </c>
      <c r="H4113" s="29" t="s">
        <v>3286</v>
      </c>
      <c r="I4113" s="26">
        <v>143</v>
      </c>
      <c r="J4113" s="26">
        <v>159</v>
      </c>
      <c r="K4113" s="26">
        <v>0</v>
      </c>
      <c r="L4113" s="26">
        <v>15</v>
      </c>
      <c r="M4113" s="26">
        <v>302</v>
      </c>
      <c r="N4113" s="26">
        <v>445</v>
      </c>
      <c r="O4113" s="49">
        <v>1.474</v>
      </c>
    </row>
    <row r="4114" spans="1:15" ht="15" customHeight="1" x14ac:dyDescent="0.25">
      <c r="A4114" s="17" t="str">
        <f>IFERROR(VLOOKUP($F4114,'Location List'!$A$2:$T$644,20,FALSE),"")</f>
        <v>Chris Kelly</v>
      </c>
      <c r="B4114" s="17" t="str">
        <f>IFERROR(VLOOKUP($F4114,'Location List'!$A$2:$T$644,19,FALSE),"")</f>
        <v>Mike Seymour</v>
      </c>
      <c r="C4114" s="17" t="str">
        <f>IFERROR(VLOOKUP($F4114,'Location List'!$A$2:$T$644,18,FALSE),"")</f>
        <v>Joe Hazard</v>
      </c>
      <c r="D4114" s="17" t="str">
        <f>IFERROR(VLOOKUP($F4114,'Location List'!$A$2:$T$644,9,FALSE),"")</f>
        <v>TROY WATRING</v>
      </c>
      <c r="E4114" s="17" t="str">
        <f>IFERROR(VLOOKUP($F4114,'Location List'!$A$2:$T$644,2,FALSE),"")</f>
        <v>ROCKFORD</v>
      </c>
      <c r="F4114" s="26">
        <v>960</v>
      </c>
      <c r="G4114" s="29" t="s">
        <v>3278</v>
      </c>
      <c r="H4114" s="29" t="s">
        <v>3370</v>
      </c>
      <c r="I4114" s="26">
        <v>66</v>
      </c>
      <c r="J4114" s="26">
        <v>70</v>
      </c>
      <c r="K4114" s="26">
        <v>0</v>
      </c>
      <c r="L4114" s="26">
        <v>12</v>
      </c>
      <c r="M4114" s="26">
        <v>136</v>
      </c>
      <c r="N4114" s="26">
        <v>221</v>
      </c>
      <c r="O4114" s="49">
        <v>1.625</v>
      </c>
    </row>
    <row r="4115" spans="1:15" ht="15" customHeight="1" x14ac:dyDescent="0.25">
      <c r="A4115" s="17" t="str">
        <f>IFERROR(VLOOKUP($F4115,'Location List'!$A$2:$T$644,20,FALSE),"")</f>
        <v>Chris Kelly</v>
      </c>
      <c r="B4115" s="17" t="str">
        <f>IFERROR(VLOOKUP($F4115,'Location List'!$A$2:$T$644,19,FALSE),"")</f>
        <v>Mike Seymour</v>
      </c>
      <c r="C4115" s="17" t="str">
        <f>IFERROR(VLOOKUP($F4115,'Location List'!$A$2:$T$644,18,FALSE),"")</f>
        <v>Joe Hazard</v>
      </c>
      <c r="D4115" s="17" t="str">
        <f>IFERROR(VLOOKUP($F4115,'Location List'!$A$2:$T$644,9,FALSE),"")</f>
        <v>TROY WATRING</v>
      </c>
      <c r="E4115" s="17" t="str">
        <f>IFERROR(VLOOKUP($F4115,'Location List'!$A$2:$T$644,2,FALSE),"")</f>
        <v>ROCKFORD</v>
      </c>
      <c r="F4115" s="26">
        <v>960</v>
      </c>
      <c r="G4115" s="29" t="s">
        <v>3278</v>
      </c>
      <c r="H4115" s="29" t="s">
        <v>3458</v>
      </c>
      <c r="I4115" s="26">
        <v>118</v>
      </c>
      <c r="J4115" s="26">
        <v>139</v>
      </c>
      <c r="K4115" s="26">
        <v>0</v>
      </c>
      <c r="L4115" s="26">
        <v>14</v>
      </c>
      <c r="M4115" s="26">
        <v>257</v>
      </c>
      <c r="N4115" s="26">
        <v>291</v>
      </c>
      <c r="O4115" s="49">
        <v>1.1319999999999999</v>
      </c>
    </row>
    <row r="4116" spans="1:15" ht="15" customHeight="1" x14ac:dyDescent="0.25">
      <c r="A4116" s="17" t="str">
        <f>IFERROR(VLOOKUP($F4116,'Location List'!$A$2:$T$644,20,FALSE),"")</f>
        <v>Chris Kelly</v>
      </c>
      <c r="B4116" s="17" t="str">
        <f>IFERROR(VLOOKUP($F4116,'Location List'!$A$2:$T$644,19,FALSE),"")</f>
        <v>Mike Seymour</v>
      </c>
      <c r="C4116" s="17" t="str">
        <f>IFERROR(VLOOKUP($F4116,'Location List'!$A$2:$T$644,18,FALSE),"")</f>
        <v>Joe Hazard</v>
      </c>
      <c r="D4116" s="17" t="str">
        <f>IFERROR(VLOOKUP($F4116,'Location List'!$A$2:$T$644,9,FALSE),"")</f>
        <v>TROY WATRING</v>
      </c>
      <c r="E4116" s="17" t="str">
        <f>IFERROR(VLOOKUP($F4116,'Location List'!$A$2:$T$644,2,FALSE),"")</f>
        <v>ROCKFORD</v>
      </c>
      <c r="F4116" s="26">
        <v>960</v>
      </c>
      <c r="G4116" s="29" t="s">
        <v>3278</v>
      </c>
      <c r="H4116" s="29" t="s">
        <v>3532</v>
      </c>
      <c r="I4116" s="26">
        <v>129</v>
      </c>
      <c r="J4116" s="26">
        <v>148</v>
      </c>
      <c r="K4116" s="26">
        <v>0</v>
      </c>
      <c r="L4116" s="26">
        <v>14</v>
      </c>
      <c r="M4116" s="26">
        <v>277</v>
      </c>
      <c r="N4116" s="26">
        <v>357</v>
      </c>
      <c r="O4116" s="49">
        <v>1.2889999999999999</v>
      </c>
    </row>
    <row r="4117" spans="1:15" ht="15" customHeight="1" x14ac:dyDescent="0.25">
      <c r="A4117" s="17" t="str">
        <f>IFERROR(VLOOKUP($F4117,'Location List'!$A$2:$T$644,20,FALSE),"")</f>
        <v>Chris Kelly</v>
      </c>
      <c r="B4117" s="17" t="str">
        <f>IFERROR(VLOOKUP($F4117,'Location List'!$A$2:$T$644,19,FALSE),"")</f>
        <v>Mike Seymour</v>
      </c>
      <c r="C4117" s="17" t="str">
        <f>IFERROR(VLOOKUP($F4117,'Location List'!$A$2:$T$644,18,FALSE),"")</f>
        <v>Joe Hazard</v>
      </c>
      <c r="D4117" s="17" t="str">
        <f>IFERROR(VLOOKUP($F4117,'Location List'!$A$2:$T$644,9,FALSE),"")</f>
        <v>TROY WATRING</v>
      </c>
      <c r="E4117" s="17" t="str">
        <f>IFERROR(VLOOKUP($F4117,'Location List'!$A$2:$T$644,2,FALSE),"")</f>
        <v>ROCKFORD</v>
      </c>
      <c r="F4117" s="26">
        <v>960</v>
      </c>
      <c r="G4117" s="29" t="s">
        <v>3278</v>
      </c>
      <c r="H4117" s="29" t="s">
        <v>3459</v>
      </c>
      <c r="I4117" s="26">
        <v>112</v>
      </c>
      <c r="J4117" s="26">
        <v>173</v>
      </c>
      <c r="K4117" s="26">
        <v>0</v>
      </c>
      <c r="L4117" s="26">
        <v>12</v>
      </c>
      <c r="M4117" s="26">
        <v>285</v>
      </c>
      <c r="N4117" s="26">
        <v>457</v>
      </c>
      <c r="O4117" s="49">
        <v>1.6040000000000001</v>
      </c>
    </row>
    <row r="4118" spans="1:15" ht="15" customHeight="1" x14ac:dyDescent="0.25">
      <c r="A4118" s="17" t="str">
        <f>IFERROR(VLOOKUP($F4118,'Location List'!$A$2:$T$644,20,FALSE),"")</f>
        <v>Chris Kelly</v>
      </c>
      <c r="B4118" s="17" t="str">
        <f>IFERROR(VLOOKUP($F4118,'Location List'!$A$2:$T$644,19,FALSE),"")</f>
        <v>Mike Seymour</v>
      </c>
      <c r="C4118" s="17" t="str">
        <f>IFERROR(VLOOKUP($F4118,'Location List'!$A$2:$T$644,18,FALSE),"")</f>
        <v>Joe Hazard</v>
      </c>
      <c r="D4118" s="17" t="str">
        <f>IFERROR(VLOOKUP($F4118,'Location List'!$A$2:$T$644,9,FALSE),"")</f>
        <v>TROY WATRING</v>
      </c>
      <c r="E4118" s="17" t="str">
        <f>IFERROR(VLOOKUP($F4118,'Location List'!$A$2:$T$644,2,FALSE),"")</f>
        <v>ROCKFORD</v>
      </c>
      <c r="F4118" s="26">
        <v>960</v>
      </c>
      <c r="G4118" s="29" t="s">
        <v>3278</v>
      </c>
      <c r="H4118" s="29" t="s">
        <v>3521</v>
      </c>
      <c r="I4118" s="26">
        <v>142</v>
      </c>
      <c r="J4118" s="26">
        <v>194</v>
      </c>
      <c r="K4118" s="26">
        <v>0</v>
      </c>
      <c r="L4118" s="26">
        <v>12</v>
      </c>
      <c r="M4118" s="26">
        <v>336</v>
      </c>
      <c r="N4118" s="26">
        <v>422</v>
      </c>
      <c r="O4118" s="49">
        <v>1.256</v>
      </c>
    </row>
    <row r="4119" spans="1:15" ht="15" customHeight="1" x14ac:dyDescent="0.25">
      <c r="A4119" s="17" t="str">
        <f>IFERROR(VLOOKUP($F4119,'Location List'!$A$2:$T$644,20,FALSE),"")</f>
        <v>Chris Kelly</v>
      </c>
      <c r="B4119" s="17" t="str">
        <f>IFERROR(VLOOKUP($F4119,'Location List'!$A$2:$T$644,19,FALSE),"")</f>
        <v>Mike Seymour</v>
      </c>
      <c r="C4119" s="17" t="str">
        <f>IFERROR(VLOOKUP($F4119,'Location List'!$A$2:$T$644,18,FALSE),"")</f>
        <v>Joe Hazard</v>
      </c>
      <c r="D4119" s="17" t="str">
        <f>IFERROR(VLOOKUP($F4119,'Location List'!$A$2:$T$644,9,FALSE),"")</f>
        <v>TROY WATRING</v>
      </c>
      <c r="E4119" s="17" t="str">
        <f>IFERROR(VLOOKUP($F4119,'Location List'!$A$2:$T$644,2,FALSE),"")</f>
        <v>ROCKFORD</v>
      </c>
      <c r="F4119" s="26">
        <v>960</v>
      </c>
      <c r="G4119" s="29" t="s">
        <v>3278</v>
      </c>
      <c r="H4119" s="29" t="s">
        <v>3378</v>
      </c>
      <c r="I4119" s="26">
        <v>259</v>
      </c>
      <c r="J4119" s="26">
        <v>343</v>
      </c>
      <c r="K4119" s="26">
        <v>0</v>
      </c>
      <c r="L4119" s="26">
        <v>15</v>
      </c>
      <c r="M4119" s="26">
        <v>602</v>
      </c>
      <c r="N4119" s="26">
        <v>537</v>
      </c>
      <c r="O4119" s="49">
        <v>0.89200000000000002</v>
      </c>
    </row>
    <row r="4120" spans="1:15" ht="15" customHeight="1" x14ac:dyDescent="0.25">
      <c r="A4120" s="17" t="str">
        <f>IFERROR(VLOOKUP($F4120,'Location List'!$A$2:$T$644,20,FALSE),"")</f>
        <v>Chris Kelly</v>
      </c>
      <c r="B4120" s="17" t="str">
        <f>IFERROR(VLOOKUP($F4120,'Location List'!$A$2:$T$644,19,FALSE),"")</f>
        <v>Mike Seymour</v>
      </c>
      <c r="C4120" s="17" t="str">
        <f>IFERROR(VLOOKUP($F4120,'Location List'!$A$2:$T$644,18,FALSE),"")</f>
        <v>Joe Hazard</v>
      </c>
      <c r="D4120" s="17" t="str">
        <f>IFERROR(VLOOKUP($F4120,'Location List'!$A$2:$T$644,9,FALSE),"")</f>
        <v>TROY WATRING</v>
      </c>
      <c r="E4120" s="17" t="str">
        <f>IFERROR(VLOOKUP($F4120,'Location List'!$A$2:$T$644,2,FALSE),"")</f>
        <v>ROCKFORD</v>
      </c>
      <c r="F4120" s="26">
        <v>960</v>
      </c>
      <c r="G4120" s="29" t="s">
        <v>3278</v>
      </c>
      <c r="H4120" s="29" t="s">
        <v>3563</v>
      </c>
      <c r="I4120" s="26">
        <v>133</v>
      </c>
      <c r="J4120" s="26">
        <v>110</v>
      </c>
      <c r="K4120" s="26">
        <v>0</v>
      </c>
      <c r="L4120" s="26">
        <v>12</v>
      </c>
      <c r="M4120" s="26">
        <v>243</v>
      </c>
      <c r="N4120" s="26">
        <v>1462</v>
      </c>
      <c r="O4120" s="49">
        <v>6.016</v>
      </c>
    </row>
    <row r="4121" spans="1:15" ht="15" customHeight="1" x14ac:dyDescent="0.25">
      <c r="A4121" s="17" t="str">
        <f>IFERROR(VLOOKUP($F4121,'Location List'!$A$2:$T$644,20,FALSE),"")</f>
        <v>Chris Kelly</v>
      </c>
      <c r="B4121" s="17" t="str">
        <f>IFERROR(VLOOKUP($F4121,'Location List'!$A$2:$T$644,19,FALSE),"")</f>
        <v>Mike Seymour</v>
      </c>
      <c r="C4121" s="17" t="str">
        <f>IFERROR(VLOOKUP($F4121,'Location List'!$A$2:$T$644,18,FALSE),"")</f>
        <v>Joe Hazard</v>
      </c>
      <c r="D4121" s="17" t="str">
        <f>IFERROR(VLOOKUP($F4121,'Location List'!$A$2:$T$644,9,FALSE),"")</f>
        <v>TROY WATRING</v>
      </c>
      <c r="E4121" s="17" t="str">
        <f>IFERROR(VLOOKUP($F4121,'Location List'!$A$2:$T$644,2,FALSE),"")</f>
        <v>ROCKFORD</v>
      </c>
      <c r="F4121" s="26">
        <v>960</v>
      </c>
      <c r="G4121" s="29" t="s">
        <v>3495</v>
      </c>
      <c r="H4121" s="29" t="s">
        <v>3360</v>
      </c>
      <c r="I4121" s="26">
        <v>362</v>
      </c>
      <c r="J4121" s="26">
        <v>331</v>
      </c>
      <c r="K4121" s="26">
        <v>0</v>
      </c>
      <c r="L4121" s="26">
        <v>14</v>
      </c>
      <c r="M4121" s="26">
        <v>693</v>
      </c>
      <c r="N4121" s="26">
        <v>5377</v>
      </c>
      <c r="O4121" s="49">
        <v>7.7590000000000003</v>
      </c>
    </row>
    <row r="4122" spans="1:15" ht="15" customHeight="1" x14ac:dyDescent="0.25">
      <c r="A4122" s="17" t="str">
        <f>IFERROR(VLOOKUP($F4122,'Location List'!$A$2:$T$644,20,FALSE),"")</f>
        <v>Chris Kelly</v>
      </c>
      <c r="B4122" s="17" t="str">
        <f>IFERROR(VLOOKUP($F4122,'Location List'!$A$2:$T$644,19,FALSE),"")</f>
        <v>Mike Seymour</v>
      </c>
      <c r="C4122" s="17" t="str">
        <f>IFERROR(VLOOKUP($F4122,'Location List'!$A$2:$T$644,18,FALSE),"")</f>
        <v>Joe Hazard</v>
      </c>
      <c r="D4122" s="17" t="str">
        <f>IFERROR(VLOOKUP($F4122,'Location List'!$A$2:$T$644,9,FALSE),"")</f>
        <v>TROY WATRING</v>
      </c>
      <c r="E4122" s="17" t="str">
        <f>IFERROR(VLOOKUP($F4122,'Location List'!$A$2:$T$644,2,FALSE),"")</f>
        <v>ROCKFORD</v>
      </c>
      <c r="F4122" s="26">
        <v>960</v>
      </c>
      <c r="G4122" s="29" t="s">
        <v>3495</v>
      </c>
      <c r="H4122" s="29" t="s">
        <v>3343</v>
      </c>
      <c r="I4122" s="26">
        <v>373</v>
      </c>
      <c r="J4122" s="26">
        <v>297</v>
      </c>
      <c r="K4122" s="26">
        <v>0</v>
      </c>
      <c r="L4122" s="26">
        <v>15</v>
      </c>
      <c r="M4122" s="26">
        <v>670</v>
      </c>
      <c r="N4122" s="26">
        <v>4072</v>
      </c>
      <c r="O4122" s="49">
        <v>6.0780000000000003</v>
      </c>
    </row>
    <row r="4123" spans="1:15" ht="15" customHeight="1" x14ac:dyDescent="0.25">
      <c r="A4123" s="17" t="str">
        <f>IFERROR(VLOOKUP($F4123,'Location List'!$A$2:$T$644,20,FALSE),"")</f>
        <v>Tim Kerum</v>
      </c>
      <c r="B4123" s="17" t="str">
        <f>IFERROR(VLOOKUP($F4123,'Location List'!$A$2:$T$644,19,FALSE),"")</f>
        <v>Mike Seymour</v>
      </c>
      <c r="C4123" s="17" t="str">
        <f>IFERROR(VLOOKUP($F4123,'Location List'!$A$2:$T$644,18,FALSE),"")</f>
        <v>Dean Bilstein</v>
      </c>
      <c r="D4123" s="17" t="str">
        <f>IFERROR(VLOOKUP($F4123,'Location List'!$A$2:$T$644,9,FALSE),"")</f>
        <v>ERIC MONTES</v>
      </c>
      <c r="E4123" s="17" t="str">
        <f>IFERROR(VLOOKUP($F4123,'Location List'!$A$2:$T$644,2,FALSE),"")</f>
        <v>TOPEKA</v>
      </c>
      <c r="F4123" s="26">
        <v>961</v>
      </c>
      <c r="G4123" s="29" t="s">
        <v>3328</v>
      </c>
      <c r="H4123" s="29" t="s">
        <v>3522</v>
      </c>
      <c r="I4123" s="26">
        <v>102</v>
      </c>
      <c r="J4123" s="26">
        <v>105</v>
      </c>
      <c r="K4123" s="26">
        <v>0</v>
      </c>
      <c r="L4123" s="26">
        <v>19</v>
      </c>
      <c r="M4123" s="26">
        <v>207</v>
      </c>
      <c r="N4123" s="26">
        <v>305</v>
      </c>
      <c r="O4123" s="49">
        <v>1.4730000000000001</v>
      </c>
    </row>
    <row r="4124" spans="1:15" ht="15" customHeight="1" x14ac:dyDescent="0.25">
      <c r="A4124" s="17" t="str">
        <f>IFERROR(VLOOKUP($F4124,'Location List'!$A$2:$T$644,20,FALSE),"")</f>
        <v>Tim Kerum</v>
      </c>
      <c r="B4124" s="17" t="str">
        <f>IFERROR(VLOOKUP($F4124,'Location List'!$A$2:$T$644,19,FALSE),"")</f>
        <v>Mike Seymour</v>
      </c>
      <c r="C4124" s="17" t="str">
        <f>IFERROR(VLOOKUP($F4124,'Location List'!$A$2:$T$644,18,FALSE),"")</f>
        <v>Dean Bilstein</v>
      </c>
      <c r="D4124" s="17" t="str">
        <f>IFERROR(VLOOKUP($F4124,'Location List'!$A$2:$T$644,9,FALSE),"")</f>
        <v>ERIC MONTES</v>
      </c>
      <c r="E4124" s="17" t="str">
        <f>IFERROR(VLOOKUP($F4124,'Location List'!$A$2:$T$644,2,FALSE),"")</f>
        <v>TOPEKA</v>
      </c>
      <c r="F4124" s="26">
        <v>961</v>
      </c>
      <c r="G4124" s="29" t="s">
        <v>3272</v>
      </c>
      <c r="H4124" s="29" t="s">
        <v>3332</v>
      </c>
      <c r="I4124" s="26">
        <v>84</v>
      </c>
      <c r="J4124" s="26">
        <v>125</v>
      </c>
      <c r="K4124" s="26">
        <v>0</v>
      </c>
      <c r="L4124" s="26">
        <v>14</v>
      </c>
      <c r="M4124" s="26">
        <v>209</v>
      </c>
      <c r="N4124" s="26">
        <v>393</v>
      </c>
      <c r="O4124" s="49">
        <v>1.88</v>
      </c>
    </row>
    <row r="4125" spans="1:15" ht="15" customHeight="1" x14ac:dyDescent="0.25">
      <c r="A4125" s="17" t="str">
        <f>IFERROR(VLOOKUP($F4125,'Location List'!$A$2:$T$644,20,FALSE),"")</f>
        <v>Tim Kerum</v>
      </c>
      <c r="B4125" s="17" t="str">
        <f>IFERROR(VLOOKUP($F4125,'Location List'!$A$2:$T$644,19,FALSE),"")</f>
        <v>Mike Seymour</v>
      </c>
      <c r="C4125" s="17" t="str">
        <f>IFERROR(VLOOKUP($F4125,'Location List'!$A$2:$T$644,18,FALSE),"")</f>
        <v>Dean Bilstein</v>
      </c>
      <c r="D4125" s="17" t="str">
        <f>IFERROR(VLOOKUP($F4125,'Location List'!$A$2:$T$644,9,FALSE),"")</f>
        <v>ERIC MONTES</v>
      </c>
      <c r="E4125" s="17" t="str">
        <f>IFERROR(VLOOKUP($F4125,'Location List'!$A$2:$T$644,2,FALSE),"")</f>
        <v>TOPEKA</v>
      </c>
      <c r="F4125" s="26">
        <v>961</v>
      </c>
      <c r="G4125" s="29" t="s">
        <v>3278</v>
      </c>
      <c r="H4125" s="29" t="s">
        <v>3339</v>
      </c>
      <c r="I4125" s="26">
        <v>147</v>
      </c>
      <c r="J4125" s="26">
        <v>195</v>
      </c>
      <c r="K4125" s="26">
        <v>0</v>
      </c>
      <c r="L4125" s="26">
        <v>18</v>
      </c>
      <c r="M4125" s="26">
        <v>342</v>
      </c>
      <c r="N4125" s="26">
        <v>653</v>
      </c>
      <c r="O4125" s="49">
        <v>1.909</v>
      </c>
    </row>
    <row r="4126" spans="1:15" ht="15" customHeight="1" x14ac:dyDescent="0.25">
      <c r="A4126" s="17" t="str">
        <f>IFERROR(VLOOKUP($F4126,'Location List'!$A$2:$T$644,20,FALSE),"")</f>
        <v>Bill Eich</v>
      </c>
      <c r="B4126" s="17" t="str">
        <f>IFERROR(VLOOKUP($F4126,'Location List'!$A$2:$T$644,19,FALSE),"")</f>
        <v>David Garcia</v>
      </c>
      <c r="C4126" s="17" t="str">
        <f>IFERROR(VLOOKUP($F4126,'Location List'!$A$2:$T$644,18,FALSE),"")</f>
        <v>Chris Smith</v>
      </c>
      <c r="D4126" s="17" t="str">
        <f>IFERROR(VLOOKUP($F4126,'Location List'!$A$2:$T$644,9,FALSE),"")</f>
        <v>TODD BELL</v>
      </c>
      <c r="E4126" s="17" t="str">
        <f>IFERROR(VLOOKUP($F4126,'Location List'!$A$2:$T$644,2,FALSE),"")</f>
        <v>WICHITA KS</v>
      </c>
      <c r="F4126" s="26">
        <v>962</v>
      </c>
      <c r="G4126" s="29" t="s">
        <v>3272</v>
      </c>
      <c r="H4126" s="29" t="s">
        <v>3365</v>
      </c>
      <c r="I4126" s="26">
        <v>77</v>
      </c>
      <c r="J4126" s="26">
        <v>266</v>
      </c>
      <c r="K4126" s="26">
        <v>0</v>
      </c>
      <c r="L4126" s="26">
        <v>8</v>
      </c>
      <c r="M4126" s="26">
        <v>343</v>
      </c>
      <c r="N4126" s="26">
        <v>630</v>
      </c>
      <c r="O4126" s="49">
        <v>1.837</v>
      </c>
    </row>
    <row r="4127" spans="1:15" ht="15" customHeight="1" x14ac:dyDescent="0.25">
      <c r="A4127" s="17" t="str">
        <f>IFERROR(VLOOKUP($F4127,'Location List'!$A$2:$T$644,20,FALSE),"")</f>
        <v>Bill Eich</v>
      </c>
      <c r="B4127" s="17" t="str">
        <f>IFERROR(VLOOKUP($F4127,'Location List'!$A$2:$T$644,19,FALSE),"")</f>
        <v>David Garcia</v>
      </c>
      <c r="C4127" s="17" t="str">
        <f>IFERROR(VLOOKUP($F4127,'Location List'!$A$2:$T$644,18,FALSE),"")</f>
        <v>Chris Smith</v>
      </c>
      <c r="D4127" s="17" t="str">
        <f>IFERROR(VLOOKUP($F4127,'Location List'!$A$2:$T$644,9,FALSE),"")</f>
        <v>TODD BELL</v>
      </c>
      <c r="E4127" s="17" t="str">
        <f>IFERROR(VLOOKUP($F4127,'Location List'!$A$2:$T$644,2,FALSE),"")</f>
        <v>WICHITA KS</v>
      </c>
      <c r="F4127" s="26">
        <v>962</v>
      </c>
      <c r="G4127" s="29" t="s">
        <v>3272</v>
      </c>
      <c r="H4127" s="29" t="s">
        <v>3461</v>
      </c>
      <c r="I4127" s="26">
        <v>571</v>
      </c>
      <c r="J4127" s="26">
        <v>509</v>
      </c>
      <c r="K4127" s="26">
        <v>0</v>
      </c>
      <c r="L4127" s="26">
        <v>6</v>
      </c>
      <c r="M4127" s="26">
        <v>1080</v>
      </c>
      <c r="N4127" s="26">
        <v>7733</v>
      </c>
      <c r="O4127" s="49">
        <v>7.16</v>
      </c>
    </row>
    <row r="4128" spans="1:15" ht="15" customHeight="1" x14ac:dyDescent="0.25">
      <c r="A4128" s="17" t="str">
        <f>IFERROR(VLOOKUP($F4128,'Location List'!$A$2:$T$644,20,FALSE),"")</f>
        <v>Bill Eich</v>
      </c>
      <c r="B4128" s="17" t="str">
        <f>IFERROR(VLOOKUP($F4128,'Location List'!$A$2:$T$644,19,FALSE),"")</f>
        <v>David Garcia</v>
      </c>
      <c r="C4128" s="17" t="str">
        <f>IFERROR(VLOOKUP($F4128,'Location List'!$A$2:$T$644,18,FALSE),"")</f>
        <v>Chris Smith</v>
      </c>
      <c r="D4128" s="17" t="str">
        <f>IFERROR(VLOOKUP($F4128,'Location List'!$A$2:$T$644,9,FALSE),"")</f>
        <v>TODD BELL</v>
      </c>
      <c r="E4128" s="17" t="str">
        <f>IFERROR(VLOOKUP($F4128,'Location List'!$A$2:$T$644,2,FALSE),"")</f>
        <v>WICHITA KS</v>
      </c>
      <c r="F4128" s="26">
        <v>962</v>
      </c>
      <c r="G4128" s="29" t="s">
        <v>3276</v>
      </c>
      <c r="H4128" s="29" t="s">
        <v>3395</v>
      </c>
      <c r="I4128" s="26">
        <v>88</v>
      </c>
      <c r="J4128" s="26">
        <v>109</v>
      </c>
      <c r="K4128" s="26">
        <v>0</v>
      </c>
      <c r="L4128" s="26">
        <v>11</v>
      </c>
      <c r="M4128" s="26">
        <v>197</v>
      </c>
      <c r="N4128" s="26">
        <v>285</v>
      </c>
      <c r="O4128" s="49">
        <v>1.4470000000000001</v>
      </c>
    </row>
    <row r="4129" spans="1:15" ht="15" customHeight="1" x14ac:dyDescent="0.25">
      <c r="A4129" s="17" t="str">
        <f>IFERROR(VLOOKUP($F4129,'Location List'!$A$2:$T$644,20,FALSE),"")</f>
        <v>Bill Eich</v>
      </c>
      <c r="B4129" s="17" t="str">
        <f>IFERROR(VLOOKUP($F4129,'Location List'!$A$2:$T$644,19,FALSE),"")</f>
        <v>David Garcia</v>
      </c>
      <c r="C4129" s="17" t="str">
        <f>IFERROR(VLOOKUP($F4129,'Location List'!$A$2:$T$644,18,FALSE),"")</f>
        <v>Chris Smith</v>
      </c>
      <c r="D4129" s="17" t="str">
        <f>IFERROR(VLOOKUP($F4129,'Location List'!$A$2:$T$644,9,FALSE),"")</f>
        <v>TODD BELL</v>
      </c>
      <c r="E4129" s="17" t="str">
        <f>IFERROR(VLOOKUP($F4129,'Location List'!$A$2:$T$644,2,FALSE),"")</f>
        <v>WICHITA KS</v>
      </c>
      <c r="F4129" s="26">
        <v>962</v>
      </c>
      <c r="G4129" s="29" t="s">
        <v>3276</v>
      </c>
      <c r="H4129" s="29" t="s">
        <v>3468</v>
      </c>
      <c r="I4129" s="26">
        <v>108</v>
      </c>
      <c r="J4129" s="26">
        <v>150</v>
      </c>
      <c r="K4129" s="26">
        <v>0</v>
      </c>
      <c r="L4129" s="26">
        <v>6</v>
      </c>
      <c r="M4129" s="26">
        <v>258</v>
      </c>
      <c r="N4129" s="26">
        <v>462</v>
      </c>
      <c r="O4129" s="49">
        <v>1.7909999999999999</v>
      </c>
    </row>
    <row r="4130" spans="1:15" ht="15" customHeight="1" x14ac:dyDescent="0.25">
      <c r="A4130" s="17" t="str">
        <f>IFERROR(VLOOKUP($F4130,'Location List'!$A$2:$T$644,20,FALSE),"")</f>
        <v>Bill Eich</v>
      </c>
      <c r="B4130" s="17" t="str">
        <f>IFERROR(VLOOKUP($F4130,'Location List'!$A$2:$T$644,19,FALSE),"")</f>
        <v>David Garcia</v>
      </c>
      <c r="C4130" s="17" t="str">
        <f>IFERROR(VLOOKUP($F4130,'Location List'!$A$2:$T$644,18,FALSE),"")</f>
        <v>Chris Smith</v>
      </c>
      <c r="D4130" s="17" t="str">
        <f>IFERROR(VLOOKUP($F4130,'Location List'!$A$2:$T$644,9,FALSE),"")</f>
        <v>TODD BELL</v>
      </c>
      <c r="E4130" s="17" t="str">
        <f>IFERROR(VLOOKUP($F4130,'Location List'!$A$2:$T$644,2,FALSE),"")</f>
        <v>WICHITA KS</v>
      </c>
      <c r="F4130" s="26">
        <v>962</v>
      </c>
      <c r="G4130" s="29" t="s">
        <v>3276</v>
      </c>
      <c r="H4130" s="29" t="s">
        <v>3294</v>
      </c>
      <c r="I4130" s="26">
        <v>44</v>
      </c>
      <c r="J4130" s="26">
        <v>113</v>
      </c>
      <c r="K4130" s="26">
        <v>0</v>
      </c>
      <c r="L4130" s="26">
        <v>6</v>
      </c>
      <c r="M4130" s="26">
        <v>157</v>
      </c>
      <c r="N4130" s="26">
        <v>302</v>
      </c>
      <c r="O4130" s="49">
        <v>1.9239999999999999</v>
      </c>
    </row>
    <row r="4131" spans="1:15" ht="15" customHeight="1" x14ac:dyDescent="0.25">
      <c r="A4131" s="17" t="str">
        <f>IFERROR(VLOOKUP($F4131,'Location List'!$A$2:$T$644,20,FALSE),"")</f>
        <v>Bill Eich</v>
      </c>
      <c r="B4131" s="17" t="str">
        <f>IFERROR(VLOOKUP($F4131,'Location List'!$A$2:$T$644,19,FALSE),"")</f>
        <v>David Garcia</v>
      </c>
      <c r="C4131" s="17" t="str">
        <f>IFERROR(VLOOKUP($F4131,'Location List'!$A$2:$T$644,18,FALSE),"")</f>
        <v>Chris Smith</v>
      </c>
      <c r="D4131" s="17" t="str">
        <f>IFERROR(VLOOKUP($F4131,'Location List'!$A$2:$T$644,9,FALSE),"")</f>
        <v>TODD BELL</v>
      </c>
      <c r="E4131" s="17" t="str">
        <f>IFERROR(VLOOKUP($F4131,'Location List'!$A$2:$T$644,2,FALSE),"")</f>
        <v>WICHITA KS</v>
      </c>
      <c r="F4131" s="26">
        <v>962</v>
      </c>
      <c r="G4131" s="29" t="s">
        <v>3276</v>
      </c>
      <c r="H4131" s="29" t="s">
        <v>3381</v>
      </c>
      <c r="I4131" s="26">
        <v>90</v>
      </c>
      <c r="J4131" s="26">
        <v>73</v>
      </c>
      <c r="K4131" s="26">
        <v>0</v>
      </c>
      <c r="L4131" s="26">
        <v>6</v>
      </c>
      <c r="M4131" s="26">
        <v>163</v>
      </c>
      <c r="N4131" s="26">
        <v>320</v>
      </c>
      <c r="O4131" s="49">
        <v>1.9630000000000001</v>
      </c>
    </row>
    <row r="4132" spans="1:15" ht="15" customHeight="1" x14ac:dyDescent="0.25">
      <c r="A4132" s="17" t="str">
        <f>IFERROR(VLOOKUP($F4132,'Location List'!$A$2:$T$644,20,FALSE),"")</f>
        <v>Bill Eich</v>
      </c>
      <c r="B4132" s="17" t="str">
        <f>IFERROR(VLOOKUP($F4132,'Location List'!$A$2:$T$644,19,FALSE),"")</f>
        <v>David Garcia</v>
      </c>
      <c r="C4132" s="17" t="str">
        <f>IFERROR(VLOOKUP($F4132,'Location List'!$A$2:$T$644,18,FALSE),"")</f>
        <v>Chris Smith</v>
      </c>
      <c r="D4132" s="17" t="str">
        <f>IFERROR(VLOOKUP($F4132,'Location List'!$A$2:$T$644,9,FALSE),"")</f>
        <v>TODD BELL</v>
      </c>
      <c r="E4132" s="17" t="str">
        <f>IFERROR(VLOOKUP($F4132,'Location List'!$A$2:$T$644,2,FALSE),"")</f>
        <v>WICHITA KS</v>
      </c>
      <c r="F4132" s="26">
        <v>962</v>
      </c>
      <c r="G4132" s="29" t="s">
        <v>3278</v>
      </c>
      <c r="H4132" s="29" t="s">
        <v>3302</v>
      </c>
      <c r="I4132" s="26">
        <v>54</v>
      </c>
      <c r="J4132" s="26">
        <v>82</v>
      </c>
      <c r="K4132" s="26">
        <v>0</v>
      </c>
      <c r="L4132" s="26">
        <v>7</v>
      </c>
      <c r="M4132" s="26">
        <v>136</v>
      </c>
      <c r="N4132" s="26">
        <v>930</v>
      </c>
      <c r="O4132" s="49">
        <v>6.8380000000000001</v>
      </c>
    </row>
    <row r="4133" spans="1:15" ht="15" customHeight="1" x14ac:dyDescent="0.25">
      <c r="A4133" s="17" t="str">
        <f>IFERROR(VLOOKUP($F4133,'Location List'!$A$2:$T$644,20,FALSE),"")</f>
        <v>Bill Eich</v>
      </c>
      <c r="B4133" s="17" t="str">
        <f>IFERROR(VLOOKUP($F4133,'Location List'!$A$2:$T$644,19,FALSE),"")</f>
        <v>David Garcia</v>
      </c>
      <c r="C4133" s="17" t="str">
        <f>IFERROR(VLOOKUP($F4133,'Location List'!$A$2:$T$644,18,FALSE),"")</f>
        <v>Chris Smith</v>
      </c>
      <c r="D4133" s="17" t="str">
        <f>IFERROR(VLOOKUP($F4133,'Location List'!$A$2:$T$644,9,FALSE),"")</f>
        <v>TODD BELL</v>
      </c>
      <c r="E4133" s="17" t="str">
        <f>IFERROR(VLOOKUP($F4133,'Location List'!$A$2:$T$644,2,FALSE),"")</f>
        <v>WICHITA KS</v>
      </c>
      <c r="F4133" s="26">
        <v>962</v>
      </c>
      <c r="G4133" s="29" t="s">
        <v>3278</v>
      </c>
      <c r="H4133" s="29" t="s">
        <v>3387</v>
      </c>
      <c r="I4133" s="26">
        <v>142</v>
      </c>
      <c r="J4133" s="26">
        <v>314</v>
      </c>
      <c r="K4133" s="26">
        <v>0</v>
      </c>
      <c r="L4133" s="26">
        <v>7</v>
      </c>
      <c r="M4133" s="26">
        <v>456</v>
      </c>
      <c r="N4133" s="26">
        <v>773</v>
      </c>
      <c r="O4133" s="49">
        <v>1.6950000000000001</v>
      </c>
    </row>
    <row r="4134" spans="1:15" ht="15" customHeight="1" x14ac:dyDescent="0.25">
      <c r="A4134" s="17" t="str">
        <f>IFERROR(VLOOKUP($F4134,'Location List'!$A$2:$T$644,20,FALSE),"")</f>
        <v>Bill Eich</v>
      </c>
      <c r="B4134" s="17" t="str">
        <f>IFERROR(VLOOKUP($F4134,'Location List'!$A$2:$T$644,19,FALSE),"")</f>
        <v>David Garcia</v>
      </c>
      <c r="C4134" s="17" t="str">
        <f>IFERROR(VLOOKUP($F4134,'Location List'!$A$2:$T$644,18,FALSE),"")</f>
        <v>Chris Smith</v>
      </c>
      <c r="D4134" s="17" t="str">
        <f>IFERROR(VLOOKUP($F4134,'Location List'!$A$2:$T$644,9,FALSE),"")</f>
        <v>TODD BELL</v>
      </c>
      <c r="E4134" s="17" t="str">
        <f>IFERROR(VLOOKUP($F4134,'Location List'!$A$2:$T$644,2,FALSE),"")</f>
        <v>WICHITA KS</v>
      </c>
      <c r="F4134" s="26">
        <v>962</v>
      </c>
      <c r="G4134" s="29" t="s">
        <v>3278</v>
      </c>
      <c r="H4134" s="29" t="s">
        <v>3537</v>
      </c>
      <c r="I4134" s="26">
        <v>191</v>
      </c>
      <c r="J4134" s="26">
        <v>289</v>
      </c>
      <c r="K4134" s="26">
        <v>0</v>
      </c>
      <c r="L4134" s="26">
        <v>7</v>
      </c>
      <c r="M4134" s="26">
        <v>480</v>
      </c>
      <c r="N4134" s="26">
        <v>752</v>
      </c>
      <c r="O4134" s="49">
        <v>1.5669999999999999</v>
      </c>
    </row>
    <row r="4135" spans="1:15" ht="15" customHeight="1" x14ac:dyDescent="0.25">
      <c r="A4135" s="17" t="str">
        <f>IFERROR(VLOOKUP($F4135,'Location List'!$A$2:$T$644,20,FALSE),"")</f>
        <v>Bill Eich</v>
      </c>
      <c r="B4135" s="17" t="str">
        <f>IFERROR(VLOOKUP($F4135,'Location List'!$A$2:$T$644,19,FALSE),"")</f>
        <v>David Garcia</v>
      </c>
      <c r="C4135" s="17" t="str">
        <f>IFERROR(VLOOKUP($F4135,'Location List'!$A$2:$T$644,18,FALSE),"")</f>
        <v>Chris Smith</v>
      </c>
      <c r="D4135" s="17" t="str">
        <f>IFERROR(VLOOKUP($F4135,'Location List'!$A$2:$T$644,9,FALSE),"")</f>
        <v>TODD BELL</v>
      </c>
      <c r="E4135" s="17" t="str">
        <f>IFERROR(VLOOKUP($F4135,'Location List'!$A$2:$T$644,2,FALSE),"")</f>
        <v>WICHITA KS</v>
      </c>
      <c r="F4135" s="26">
        <v>962</v>
      </c>
      <c r="G4135" s="29" t="s">
        <v>3278</v>
      </c>
      <c r="H4135" s="29" t="s">
        <v>3388</v>
      </c>
      <c r="I4135" s="26">
        <v>75</v>
      </c>
      <c r="J4135" s="26">
        <v>164</v>
      </c>
      <c r="K4135" s="26">
        <v>0</v>
      </c>
      <c r="L4135" s="26">
        <v>32</v>
      </c>
      <c r="M4135" s="26">
        <v>239</v>
      </c>
      <c r="N4135" s="26">
        <v>265</v>
      </c>
      <c r="O4135" s="49">
        <v>1.109</v>
      </c>
    </row>
    <row r="4136" spans="1:15" ht="15" customHeight="1" x14ac:dyDescent="0.25">
      <c r="A4136" s="17" t="str">
        <f>IFERROR(VLOOKUP($F4136,'Location List'!$A$2:$T$644,20,FALSE),"")</f>
        <v>Bill Eich</v>
      </c>
      <c r="B4136" s="17" t="str">
        <f>IFERROR(VLOOKUP($F4136,'Location List'!$A$2:$T$644,19,FALSE),"")</f>
        <v>David Garcia</v>
      </c>
      <c r="C4136" s="17" t="str">
        <f>IFERROR(VLOOKUP($F4136,'Location List'!$A$2:$T$644,18,FALSE),"")</f>
        <v>Chris Smith</v>
      </c>
      <c r="D4136" s="17" t="str">
        <f>IFERROR(VLOOKUP($F4136,'Location List'!$A$2:$T$644,9,FALSE),"")</f>
        <v>TODD BELL</v>
      </c>
      <c r="E4136" s="17" t="str">
        <f>IFERROR(VLOOKUP($F4136,'Location List'!$A$2:$T$644,2,FALSE),"")</f>
        <v>WICHITA KS</v>
      </c>
      <c r="F4136" s="26">
        <v>962</v>
      </c>
      <c r="G4136" s="29" t="s">
        <v>3278</v>
      </c>
      <c r="H4136" s="29" t="s">
        <v>3279</v>
      </c>
      <c r="I4136" s="26">
        <v>35</v>
      </c>
      <c r="J4136" s="26">
        <v>57</v>
      </c>
      <c r="K4136" s="26">
        <v>0</v>
      </c>
      <c r="L4136" s="26">
        <v>15</v>
      </c>
      <c r="M4136" s="26">
        <v>92</v>
      </c>
      <c r="N4136" s="26">
        <v>168</v>
      </c>
      <c r="O4136" s="49">
        <v>1.8260000000000001</v>
      </c>
    </row>
    <row r="4137" spans="1:15" ht="15" customHeight="1" x14ac:dyDescent="0.25">
      <c r="A4137" s="17" t="str">
        <f>IFERROR(VLOOKUP($F4137,'Location List'!$A$2:$T$644,20,FALSE),"")</f>
        <v>Bill Eich</v>
      </c>
      <c r="B4137" s="17" t="str">
        <f>IFERROR(VLOOKUP($F4137,'Location List'!$A$2:$T$644,19,FALSE),"")</f>
        <v>David Garcia</v>
      </c>
      <c r="C4137" s="17" t="str">
        <f>IFERROR(VLOOKUP($F4137,'Location List'!$A$2:$T$644,18,FALSE),"")</f>
        <v>Chris Smith</v>
      </c>
      <c r="D4137" s="17" t="str">
        <f>IFERROR(VLOOKUP($F4137,'Location List'!$A$2:$T$644,9,FALSE),"")</f>
        <v>TODD BELL</v>
      </c>
      <c r="E4137" s="17" t="str">
        <f>IFERROR(VLOOKUP($F4137,'Location List'!$A$2:$T$644,2,FALSE),"")</f>
        <v>WICHITA KS</v>
      </c>
      <c r="F4137" s="26">
        <v>962</v>
      </c>
      <c r="G4137" s="29" t="s">
        <v>3278</v>
      </c>
      <c r="H4137" s="29" t="s">
        <v>3375</v>
      </c>
      <c r="I4137" s="26">
        <v>63</v>
      </c>
      <c r="J4137" s="26">
        <v>121</v>
      </c>
      <c r="K4137" s="26">
        <v>0</v>
      </c>
      <c r="L4137" s="26">
        <v>6</v>
      </c>
      <c r="M4137" s="26">
        <v>184</v>
      </c>
      <c r="N4137" s="26">
        <v>1246</v>
      </c>
      <c r="O4137" s="49">
        <v>6.7720000000000002</v>
      </c>
    </row>
    <row r="4138" spans="1:15" ht="15" customHeight="1" x14ac:dyDescent="0.25">
      <c r="A4138" s="17" t="str">
        <f>IFERROR(VLOOKUP($F4138,'Location List'!$A$2:$T$644,20,FALSE),"")</f>
        <v>Bill Eich</v>
      </c>
      <c r="B4138" s="17" t="str">
        <f>IFERROR(VLOOKUP($F4138,'Location List'!$A$2:$T$644,19,FALSE),"")</f>
        <v>David Garcia</v>
      </c>
      <c r="C4138" s="17" t="str">
        <f>IFERROR(VLOOKUP($F4138,'Location List'!$A$2:$T$644,18,FALSE),"")</f>
        <v>Chris Smith</v>
      </c>
      <c r="D4138" s="17" t="str">
        <f>IFERROR(VLOOKUP($F4138,'Location List'!$A$2:$T$644,9,FALSE),"")</f>
        <v>TODD BELL</v>
      </c>
      <c r="E4138" s="17" t="str">
        <f>IFERROR(VLOOKUP($F4138,'Location List'!$A$2:$T$644,2,FALSE),"")</f>
        <v>WICHITA KS</v>
      </c>
      <c r="F4138" s="26">
        <v>962</v>
      </c>
      <c r="G4138" s="29" t="s">
        <v>3278</v>
      </c>
      <c r="H4138" s="29" t="s">
        <v>3376</v>
      </c>
      <c r="I4138" s="26">
        <v>67</v>
      </c>
      <c r="J4138" s="26">
        <v>121</v>
      </c>
      <c r="K4138" s="26">
        <v>0</v>
      </c>
      <c r="L4138" s="26">
        <v>6</v>
      </c>
      <c r="M4138" s="26">
        <v>188</v>
      </c>
      <c r="N4138" s="26">
        <v>1593</v>
      </c>
      <c r="O4138" s="49">
        <v>8.4730000000000008</v>
      </c>
    </row>
    <row r="4139" spans="1:15" ht="15" customHeight="1" x14ac:dyDescent="0.25">
      <c r="A4139" s="17" t="str">
        <f>IFERROR(VLOOKUP($F4139,'Location List'!$A$2:$T$644,20,FALSE),"")</f>
        <v>Chris Kelly</v>
      </c>
      <c r="B4139" s="17" t="str">
        <f>IFERROR(VLOOKUP($F4139,'Location List'!$A$2:$T$644,19,FALSE),"")</f>
        <v>Chris Parenti</v>
      </c>
      <c r="C4139" s="17" t="str">
        <f>IFERROR(VLOOKUP($F4139,'Location List'!$A$2:$T$644,18,FALSE),"")</f>
        <v>Jeff Morgan</v>
      </c>
      <c r="D4139" s="17" t="str">
        <f>IFERROR(VLOOKUP($F4139,'Location List'!$A$2:$T$644,9,FALSE),"")</f>
        <v>DANIEL BESSEMER</v>
      </c>
      <c r="E4139" s="17" t="str">
        <f>IFERROR(VLOOKUP($F4139,'Location List'!$A$2:$T$644,2,FALSE),"")</f>
        <v>HARRISBURG</v>
      </c>
      <c r="F4139" s="26">
        <v>964</v>
      </c>
      <c r="G4139" s="29" t="s">
        <v>3272</v>
      </c>
      <c r="H4139" s="29" t="s">
        <v>3369</v>
      </c>
      <c r="I4139" s="26">
        <v>28</v>
      </c>
      <c r="J4139" s="26">
        <v>24</v>
      </c>
      <c r="K4139" s="26">
        <v>0</v>
      </c>
      <c r="L4139" s="26">
        <v>20</v>
      </c>
      <c r="M4139" s="26">
        <v>52</v>
      </c>
      <c r="N4139" s="26">
        <v>96</v>
      </c>
      <c r="O4139" s="49">
        <v>1.8460000000000001</v>
      </c>
    </row>
    <row r="4140" spans="1:15" ht="15" customHeight="1" x14ac:dyDescent="0.25">
      <c r="A4140" s="17" t="str">
        <f>IFERROR(VLOOKUP($F4140,'Location List'!$A$2:$T$644,20,FALSE),"")</f>
        <v>Chris Kelly</v>
      </c>
      <c r="B4140" s="17" t="str">
        <f>IFERROR(VLOOKUP($F4140,'Location List'!$A$2:$T$644,19,FALSE),"")</f>
        <v>Chris Parenti</v>
      </c>
      <c r="C4140" s="17" t="str">
        <f>IFERROR(VLOOKUP($F4140,'Location List'!$A$2:$T$644,18,FALSE),"")</f>
        <v>Jeff Morgan</v>
      </c>
      <c r="D4140" s="17" t="str">
        <f>IFERROR(VLOOKUP($F4140,'Location List'!$A$2:$T$644,9,FALSE),"")</f>
        <v>DANIEL BESSEMER</v>
      </c>
      <c r="E4140" s="17" t="str">
        <f>IFERROR(VLOOKUP($F4140,'Location List'!$A$2:$T$644,2,FALSE),"")</f>
        <v>HARRISBURG</v>
      </c>
      <c r="F4140" s="26">
        <v>964</v>
      </c>
      <c r="G4140" s="29" t="s">
        <v>3278</v>
      </c>
      <c r="H4140" s="29" t="s">
        <v>3302</v>
      </c>
      <c r="I4140" s="26">
        <v>141</v>
      </c>
      <c r="J4140" s="26">
        <v>93</v>
      </c>
      <c r="K4140" s="26">
        <v>0</v>
      </c>
      <c r="L4140" s="26">
        <v>15</v>
      </c>
      <c r="M4140" s="26">
        <v>234</v>
      </c>
      <c r="N4140" s="26">
        <v>1484</v>
      </c>
      <c r="O4140" s="49">
        <v>6.3419999999999996</v>
      </c>
    </row>
    <row r="4141" spans="1:15" ht="15" customHeight="1" x14ac:dyDescent="0.25">
      <c r="A4141" s="17" t="str">
        <f>IFERROR(VLOOKUP($F4141,'Location List'!$A$2:$T$644,20,FALSE),"")</f>
        <v>Chris Kelly</v>
      </c>
      <c r="B4141" s="17" t="str">
        <f>IFERROR(VLOOKUP($F4141,'Location List'!$A$2:$T$644,19,FALSE),"")</f>
        <v>Chris Parenti</v>
      </c>
      <c r="C4141" s="17" t="str">
        <f>IFERROR(VLOOKUP($F4141,'Location List'!$A$2:$T$644,18,FALSE),"")</f>
        <v>Jeff Morgan</v>
      </c>
      <c r="D4141" s="17" t="str">
        <f>IFERROR(VLOOKUP($F4141,'Location List'!$A$2:$T$644,9,FALSE),"")</f>
        <v>DANIEL BESSEMER</v>
      </c>
      <c r="E4141" s="17" t="str">
        <f>IFERROR(VLOOKUP($F4141,'Location List'!$A$2:$T$644,2,FALSE),"")</f>
        <v>HARRISBURG</v>
      </c>
      <c r="F4141" s="26">
        <v>964</v>
      </c>
      <c r="G4141" s="29" t="s">
        <v>3278</v>
      </c>
      <c r="H4141" s="29" t="s">
        <v>3286</v>
      </c>
      <c r="I4141" s="26">
        <v>179</v>
      </c>
      <c r="J4141" s="26">
        <v>177</v>
      </c>
      <c r="K4141" s="26">
        <v>0</v>
      </c>
      <c r="L4141" s="26">
        <v>16</v>
      </c>
      <c r="M4141" s="26">
        <v>356</v>
      </c>
      <c r="N4141" s="26">
        <v>676</v>
      </c>
      <c r="O4141" s="49">
        <v>1.899</v>
      </c>
    </row>
    <row r="4142" spans="1:15" ht="15" customHeight="1" x14ac:dyDescent="0.25">
      <c r="A4142" s="17" t="str">
        <f>IFERROR(VLOOKUP($F4142,'Location List'!$A$2:$T$644,20,FALSE),"")</f>
        <v>Chris Kelly</v>
      </c>
      <c r="B4142" s="17" t="str">
        <f>IFERROR(VLOOKUP($F4142,'Location List'!$A$2:$T$644,19,FALSE),"")</f>
        <v>Chris Parenti</v>
      </c>
      <c r="C4142" s="17" t="str">
        <f>IFERROR(VLOOKUP($F4142,'Location List'!$A$2:$T$644,18,FALSE),"")</f>
        <v>Jeff Morgan</v>
      </c>
      <c r="D4142" s="17" t="str">
        <f>IFERROR(VLOOKUP($F4142,'Location List'!$A$2:$T$644,9,FALSE),"")</f>
        <v>DANIEL BESSEMER</v>
      </c>
      <c r="E4142" s="17" t="str">
        <f>IFERROR(VLOOKUP($F4142,'Location List'!$A$2:$T$644,2,FALSE),"")</f>
        <v>HARRISBURG</v>
      </c>
      <c r="F4142" s="26">
        <v>964</v>
      </c>
      <c r="G4142" s="29" t="s">
        <v>3278</v>
      </c>
      <c r="H4142" s="29" t="s">
        <v>3315</v>
      </c>
      <c r="I4142" s="26">
        <v>126</v>
      </c>
      <c r="J4142" s="26">
        <v>122</v>
      </c>
      <c r="K4142" s="26">
        <v>0</v>
      </c>
      <c r="L4142" s="26">
        <v>14</v>
      </c>
      <c r="M4142" s="26">
        <v>248</v>
      </c>
      <c r="N4142" s="26">
        <v>493</v>
      </c>
      <c r="O4142" s="49">
        <v>1.988</v>
      </c>
    </row>
    <row r="4143" spans="1:15" ht="15" customHeight="1" x14ac:dyDescent="0.25">
      <c r="A4143" s="17" t="str">
        <f>IFERROR(VLOOKUP($F4143,'Location List'!$A$2:$T$644,20,FALSE),"")</f>
        <v>Chris Kelly</v>
      </c>
      <c r="B4143" s="17" t="str">
        <f>IFERROR(VLOOKUP($F4143,'Location List'!$A$2:$T$644,19,FALSE),"")</f>
        <v>Chris Parenti</v>
      </c>
      <c r="C4143" s="17" t="str">
        <f>IFERROR(VLOOKUP($F4143,'Location List'!$A$2:$T$644,18,FALSE),"")</f>
        <v>Jeff Morgan</v>
      </c>
      <c r="D4143" s="17" t="str">
        <f>IFERROR(VLOOKUP($F4143,'Location List'!$A$2:$T$644,9,FALSE),"")</f>
        <v>DANIEL BESSEMER</v>
      </c>
      <c r="E4143" s="17" t="str">
        <f>IFERROR(VLOOKUP($F4143,'Location List'!$A$2:$T$644,2,FALSE),"")</f>
        <v>HARRISBURG</v>
      </c>
      <c r="F4143" s="26">
        <v>964</v>
      </c>
      <c r="G4143" s="29" t="s">
        <v>3278</v>
      </c>
      <c r="H4143" s="29" t="s">
        <v>3339</v>
      </c>
      <c r="I4143" s="26">
        <v>156</v>
      </c>
      <c r="J4143" s="26">
        <v>251</v>
      </c>
      <c r="K4143" s="26">
        <v>0</v>
      </c>
      <c r="L4143" s="26">
        <v>16</v>
      </c>
      <c r="M4143" s="26">
        <v>407</v>
      </c>
      <c r="N4143" s="26">
        <v>574</v>
      </c>
      <c r="O4143" s="49">
        <v>1.41</v>
      </c>
    </row>
    <row r="4144" spans="1:15" ht="15" customHeight="1" x14ac:dyDescent="0.25">
      <c r="A4144" s="17" t="str">
        <f>IFERROR(VLOOKUP($F4144,'Location List'!$A$2:$T$644,20,FALSE),"")</f>
        <v>Chris Kelly</v>
      </c>
      <c r="B4144" s="17" t="str">
        <f>IFERROR(VLOOKUP($F4144,'Location List'!$A$2:$T$644,19,FALSE),"")</f>
        <v>Chris Parenti</v>
      </c>
      <c r="C4144" s="17" t="str">
        <f>IFERROR(VLOOKUP($F4144,'Location List'!$A$2:$T$644,18,FALSE),"")</f>
        <v>Jeff Morgan</v>
      </c>
      <c r="D4144" s="17" t="str">
        <f>IFERROR(VLOOKUP($F4144,'Location List'!$A$2:$T$644,9,FALSE),"")</f>
        <v>DANIEL BESSEMER</v>
      </c>
      <c r="E4144" s="17" t="str">
        <f>IFERROR(VLOOKUP($F4144,'Location List'!$A$2:$T$644,2,FALSE),"")</f>
        <v>HARRISBURG</v>
      </c>
      <c r="F4144" s="26">
        <v>964</v>
      </c>
      <c r="G4144" s="29" t="s">
        <v>3278</v>
      </c>
      <c r="H4144" s="29" t="s">
        <v>3608</v>
      </c>
      <c r="I4144" s="26">
        <v>99</v>
      </c>
      <c r="J4144" s="26">
        <v>83</v>
      </c>
      <c r="K4144" s="26">
        <v>0</v>
      </c>
      <c r="L4144" s="26">
        <v>14</v>
      </c>
      <c r="M4144" s="26">
        <v>182</v>
      </c>
      <c r="N4144" s="26">
        <v>267</v>
      </c>
      <c r="O4144" s="49">
        <v>1.4670000000000001</v>
      </c>
    </row>
    <row r="4145" spans="1:15" ht="15" customHeight="1" x14ac:dyDescent="0.25">
      <c r="A4145" s="17" t="str">
        <f>IFERROR(VLOOKUP($F4145,'Location List'!$A$2:$T$644,20,FALSE),"")</f>
        <v>Chris Kelly</v>
      </c>
      <c r="B4145" s="17" t="str">
        <f>IFERROR(VLOOKUP($F4145,'Location List'!$A$2:$T$644,19,FALSE),"")</f>
        <v>Chris Parenti</v>
      </c>
      <c r="C4145" s="17" t="str">
        <f>IFERROR(VLOOKUP($F4145,'Location List'!$A$2:$T$644,18,FALSE),"")</f>
        <v>Jeff Morgan</v>
      </c>
      <c r="D4145" s="17" t="str">
        <f>IFERROR(VLOOKUP($F4145,'Location List'!$A$2:$T$644,9,FALSE),"")</f>
        <v>DANIEL BESSEMER</v>
      </c>
      <c r="E4145" s="17" t="str">
        <f>IFERROR(VLOOKUP($F4145,'Location List'!$A$2:$T$644,2,FALSE),"")</f>
        <v>HARRISBURG</v>
      </c>
      <c r="F4145" s="26">
        <v>964</v>
      </c>
      <c r="G4145" s="29" t="s">
        <v>3278</v>
      </c>
      <c r="H4145" s="29" t="s">
        <v>3609</v>
      </c>
      <c r="I4145" s="26">
        <v>92</v>
      </c>
      <c r="J4145" s="26">
        <v>105</v>
      </c>
      <c r="K4145" s="26">
        <v>0</v>
      </c>
      <c r="L4145" s="26">
        <v>15</v>
      </c>
      <c r="M4145" s="26">
        <v>197</v>
      </c>
      <c r="N4145" s="26">
        <v>271</v>
      </c>
      <c r="O4145" s="49">
        <v>1.3759999999999999</v>
      </c>
    </row>
    <row r="4146" spans="1:15" ht="15" customHeight="1" x14ac:dyDescent="0.25">
      <c r="A4146" s="17" t="str">
        <f>IFERROR(VLOOKUP($F4146,'Location List'!$A$2:$T$644,20,FALSE),"")</f>
        <v>Chris Kelly</v>
      </c>
      <c r="B4146" s="17" t="str">
        <f>IFERROR(VLOOKUP($F4146,'Location List'!$A$2:$T$644,19,FALSE),"")</f>
        <v>Chris Parenti</v>
      </c>
      <c r="C4146" s="17" t="str">
        <f>IFERROR(VLOOKUP($F4146,'Location List'!$A$2:$T$644,18,FALSE),"")</f>
        <v>Jeff Morgan</v>
      </c>
      <c r="D4146" s="17" t="str">
        <f>IFERROR(VLOOKUP($F4146,'Location List'!$A$2:$T$644,9,FALSE),"")</f>
        <v>DANIEL BESSEMER</v>
      </c>
      <c r="E4146" s="17" t="str">
        <f>IFERROR(VLOOKUP($F4146,'Location List'!$A$2:$T$644,2,FALSE),"")</f>
        <v>HARRISBURG</v>
      </c>
      <c r="F4146" s="26">
        <v>964</v>
      </c>
      <c r="G4146" s="29" t="s">
        <v>3278</v>
      </c>
      <c r="H4146" s="29" t="s">
        <v>3579</v>
      </c>
      <c r="I4146" s="26">
        <v>151</v>
      </c>
      <c r="J4146" s="26">
        <v>238</v>
      </c>
      <c r="K4146" s="26">
        <v>0</v>
      </c>
      <c r="L4146" s="26">
        <v>14</v>
      </c>
      <c r="M4146" s="26">
        <v>389</v>
      </c>
      <c r="N4146" s="26">
        <v>3005</v>
      </c>
      <c r="O4146" s="49">
        <v>7.7249999999999996</v>
      </c>
    </row>
    <row r="4147" spans="1:15" ht="15" customHeight="1" x14ac:dyDescent="0.25">
      <c r="A4147" s="17" t="str">
        <f>IFERROR(VLOOKUP($F4147,'Location List'!$A$2:$T$644,20,FALSE),"")</f>
        <v>Chris Kelly</v>
      </c>
      <c r="B4147" s="17" t="str">
        <f>IFERROR(VLOOKUP($F4147,'Location List'!$A$2:$T$644,19,FALSE),"")</f>
        <v>Chris Parenti</v>
      </c>
      <c r="C4147" s="17" t="str">
        <f>IFERROR(VLOOKUP($F4147,'Location List'!$A$2:$T$644,18,FALSE),"")</f>
        <v>Jeff Morgan</v>
      </c>
      <c r="D4147" s="17" t="str">
        <f>IFERROR(VLOOKUP($F4147,'Location List'!$A$2:$T$644,9,FALSE),"")</f>
        <v>DANIEL BESSEMER</v>
      </c>
      <c r="E4147" s="17" t="str">
        <f>IFERROR(VLOOKUP($F4147,'Location List'!$A$2:$T$644,2,FALSE),"")</f>
        <v>HARRISBURG</v>
      </c>
      <c r="F4147" s="26">
        <v>964</v>
      </c>
      <c r="G4147" s="29" t="s">
        <v>3278</v>
      </c>
      <c r="H4147" s="29" t="s">
        <v>3317</v>
      </c>
      <c r="I4147" s="26">
        <v>119</v>
      </c>
      <c r="J4147" s="26">
        <v>127</v>
      </c>
      <c r="K4147" s="26">
        <v>0</v>
      </c>
      <c r="L4147" s="26">
        <v>15</v>
      </c>
      <c r="M4147" s="26">
        <v>246</v>
      </c>
      <c r="N4147" s="26">
        <v>482</v>
      </c>
      <c r="O4147" s="49">
        <v>1.9590000000000001</v>
      </c>
    </row>
    <row r="4148" spans="1:15" ht="15" customHeight="1" x14ac:dyDescent="0.25">
      <c r="A4148" s="17" t="str">
        <f>IFERROR(VLOOKUP($F4148,'Location List'!$A$2:$T$644,20,FALSE),"")</f>
        <v>Chris Kelly</v>
      </c>
      <c r="B4148" s="17" t="str">
        <f>IFERROR(VLOOKUP($F4148,'Location List'!$A$2:$T$644,19,FALSE),"")</f>
        <v>Chris Parenti</v>
      </c>
      <c r="C4148" s="17" t="str">
        <f>IFERROR(VLOOKUP($F4148,'Location List'!$A$2:$T$644,18,FALSE),"")</f>
        <v>Jeff Morgan</v>
      </c>
      <c r="D4148" s="17" t="str">
        <f>IFERROR(VLOOKUP($F4148,'Location List'!$A$2:$T$644,9,FALSE),"")</f>
        <v>DANIEL BESSEMER</v>
      </c>
      <c r="E4148" s="17" t="str">
        <f>IFERROR(VLOOKUP($F4148,'Location List'!$A$2:$T$644,2,FALSE),"")</f>
        <v>HARRISBURG</v>
      </c>
      <c r="F4148" s="26">
        <v>964</v>
      </c>
      <c r="G4148" s="29" t="s">
        <v>3278</v>
      </c>
      <c r="H4148" s="29" t="s">
        <v>3519</v>
      </c>
      <c r="I4148" s="26">
        <v>203</v>
      </c>
      <c r="J4148" s="26">
        <v>253</v>
      </c>
      <c r="K4148" s="26">
        <v>0</v>
      </c>
      <c r="L4148" s="26">
        <v>27</v>
      </c>
      <c r="M4148" s="26">
        <v>456</v>
      </c>
      <c r="N4148" s="26">
        <v>152</v>
      </c>
      <c r="O4148" s="49">
        <v>0.33300000000000002</v>
      </c>
    </row>
    <row r="4149" spans="1:15" ht="15" customHeight="1" x14ac:dyDescent="0.25">
      <c r="A4149" s="17" t="str">
        <f>IFERROR(VLOOKUP($F4149,'Location List'!$A$2:$T$644,20,FALSE),"")</f>
        <v>Chris Kelly</v>
      </c>
      <c r="B4149" s="17" t="str">
        <f>IFERROR(VLOOKUP($F4149,'Location List'!$A$2:$T$644,19,FALSE),"")</f>
        <v>Chris Parenti</v>
      </c>
      <c r="C4149" s="17" t="str">
        <f>IFERROR(VLOOKUP($F4149,'Location List'!$A$2:$T$644,18,FALSE),"")</f>
        <v>Scott Whitsel</v>
      </c>
      <c r="D4149" s="17" t="str">
        <f>IFERROR(VLOOKUP($F4149,'Location List'!$A$2:$T$644,9,FALSE),"")</f>
        <v>DANIEL BESSEMER</v>
      </c>
      <c r="E4149" s="17" t="str">
        <f>IFERROR(VLOOKUP($F4149,'Location List'!$A$2:$T$644,2,FALSE),"")</f>
        <v>YORK</v>
      </c>
      <c r="F4149" s="26">
        <v>965</v>
      </c>
      <c r="G4149" s="29" t="s">
        <v>3272</v>
      </c>
      <c r="H4149" s="29" t="s">
        <v>3405</v>
      </c>
      <c r="I4149" s="26">
        <v>288</v>
      </c>
      <c r="J4149" s="26">
        <v>339</v>
      </c>
      <c r="K4149" s="26">
        <v>0</v>
      </c>
      <c r="L4149" s="26">
        <v>15</v>
      </c>
      <c r="M4149" s="26">
        <v>627</v>
      </c>
      <c r="N4149" s="26">
        <v>4196</v>
      </c>
      <c r="O4149" s="49">
        <v>6.6920000000000002</v>
      </c>
    </row>
    <row r="4150" spans="1:15" ht="15" customHeight="1" x14ac:dyDescent="0.25">
      <c r="A4150" s="17" t="str">
        <f>IFERROR(VLOOKUP($F4150,'Location List'!$A$2:$T$644,20,FALSE),"")</f>
        <v>Chris Kelly</v>
      </c>
      <c r="B4150" s="17" t="str">
        <f>IFERROR(VLOOKUP($F4150,'Location List'!$A$2:$T$644,19,FALSE),"")</f>
        <v>Chris Parenti</v>
      </c>
      <c r="C4150" s="17" t="str">
        <f>IFERROR(VLOOKUP($F4150,'Location List'!$A$2:$T$644,18,FALSE),"")</f>
        <v>Scott Whitsel</v>
      </c>
      <c r="D4150" s="17" t="str">
        <f>IFERROR(VLOOKUP($F4150,'Location List'!$A$2:$T$644,9,FALSE),"")</f>
        <v>DANIEL BESSEMER</v>
      </c>
      <c r="E4150" s="17" t="str">
        <f>IFERROR(VLOOKUP($F4150,'Location List'!$A$2:$T$644,2,FALSE),"")</f>
        <v>YORK</v>
      </c>
      <c r="F4150" s="26">
        <v>965</v>
      </c>
      <c r="G4150" s="29" t="s">
        <v>3276</v>
      </c>
      <c r="H4150" s="29" t="s">
        <v>3417</v>
      </c>
      <c r="I4150" s="26">
        <v>113</v>
      </c>
      <c r="J4150" s="26">
        <v>148</v>
      </c>
      <c r="K4150" s="26">
        <v>0</v>
      </c>
      <c r="L4150" s="26">
        <v>15</v>
      </c>
      <c r="M4150" s="26">
        <v>261</v>
      </c>
      <c r="N4150" s="26">
        <v>0</v>
      </c>
      <c r="O4150" s="49">
        <v>0</v>
      </c>
    </row>
    <row r="4151" spans="1:15" ht="15" customHeight="1" x14ac:dyDescent="0.25">
      <c r="A4151" s="17" t="str">
        <f>IFERROR(VLOOKUP($F4151,'Location List'!$A$2:$T$644,20,FALSE),"")</f>
        <v>Chris Kelly</v>
      </c>
      <c r="B4151" s="17" t="str">
        <f>IFERROR(VLOOKUP($F4151,'Location List'!$A$2:$T$644,19,FALSE),"")</f>
        <v>Chris Parenti</v>
      </c>
      <c r="C4151" s="17" t="str">
        <f>IFERROR(VLOOKUP($F4151,'Location List'!$A$2:$T$644,18,FALSE),"")</f>
        <v>Scott Whitsel</v>
      </c>
      <c r="D4151" s="17" t="str">
        <f>IFERROR(VLOOKUP($F4151,'Location List'!$A$2:$T$644,9,FALSE),"")</f>
        <v>DANIEL BESSEMER</v>
      </c>
      <c r="E4151" s="17" t="str">
        <f>IFERROR(VLOOKUP($F4151,'Location List'!$A$2:$T$644,2,FALSE),"")</f>
        <v>YORK</v>
      </c>
      <c r="F4151" s="26">
        <v>965</v>
      </c>
      <c r="G4151" s="29" t="s">
        <v>3278</v>
      </c>
      <c r="H4151" s="29" t="s">
        <v>3496</v>
      </c>
      <c r="I4151" s="26">
        <v>968</v>
      </c>
      <c r="J4151" s="26">
        <v>577</v>
      </c>
      <c r="K4151" s="26">
        <v>0</v>
      </c>
      <c r="L4151" s="26">
        <v>14</v>
      </c>
      <c r="M4151" s="26">
        <v>1545</v>
      </c>
      <c r="N4151" s="26">
        <v>1592</v>
      </c>
      <c r="O4151" s="49">
        <v>1.03</v>
      </c>
    </row>
    <row r="4152" spans="1:15" ht="15" customHeight="1" x14ac:dyDescent="0.25">
      <c r="A4152" s="17" t="str">
        <f>IFERROR(VLOOKUP($F4152,'Location List'!$A$2:$T$644,20,FALSE),"")</f>
        <v>Chris Kelly</v>
      </c>
      <c r="B4152" s="17" t="str">
        <f>IFERROR(VLOOKUP($F4152,'Location List'!$A$2:$T$644,19,FALSE),"")</f>
        <v>Chris Parenti</v>
      </c>
      <c r="C4152" s="17" t="str">
        <f>IFERROR(VLOOKUP($F4152,'Location List'!$A$2:$T$644,18,FALSE),"")</f>
        <v>Scott Whitsel</v>
      </c>
      <c r="D4152" s="17" t="str">
        <f>IFERROR(VLOOKUP($F4152,'Location List'!$A$2:$T$644,9,FALSE),"")</f>
        <v>DANIEL BESSEMER</v>
      </c>
      <c r="E4152" s="17" t="str">
        <f>IFERROR(VLOOKUP($F4152,'Location List'!$A$2:$T$644,2,FALSE),"")</f>
        <v>YORK</v>
      </c>
      <c r="F4152" s="26">
        <v>965</v>
      </c>
      <c r="G4152" s="29" t="s">
        <v>3278</v>
      </c>
      <c r="H4152" s="29" t="s">
        <v>3497</v>
      </c>
      <c r="I4152" s="26">
        <v>612</v>
      </c>
      <c r="J4152" s="26">
        <v>455</v>
      </c>
      <c r="K4152" s="26">
        <v>0</v>
      </c>
      <c r="L4152" s="26">
        <v>16</v>
      </c>
      <c r="M4152" s="26">
        <v>1067</v>
      </c>
      <c r="N4152" s="26">
        <v>1574</v>
      </c>
      <c r="O4152" s="49">
        <v>1.4750000000000001</v>
      </c>
    </row>
    <row r="4153" spans="1:15" ht="15" customHeight="1" x14ac:dyDescent="0.25">
      <c r="A4153" s="17" t="str">
        <f>IFERROR(VLOOKUP($F4153,'Location List'!$A$2:$T$644,20,FALSE),"")</f>
        <v>Chris Kelly</v>
      </c>
      <c r="B4153" s="17" t="str">
        <f>IFERROR(VLOOKUP($F4153,'Location List'!$A$2:$T$644,19,FALSE),"")</f>
        <v>Chris Parenti</v>
      </c>
      <c r="C4153" s="17" t="str">
        <f>IFERROR(VLOOKUP($F4153,'Location List'!$A$2:$T$644,18,FALSE),"")</f>
        <v>Scott Whitsel</v>
      </c>
      <c r="D4153" s="17" t="str">
        <f>IFERROR(VLOOKUP($F4153,'Location List'!$A$2:$T$644,9,FALSE),"")</f>
        <v>DANIEL BESSEMER</v>
      </c>
      <c r="E4153" s="17" t="str">
        <f>IFERROR(VLOOKUP($F4153,'Location List'!$A$2:$T$644,2,FALSE),"")</f>
        <v>YORK</v>
      </c>
      <c r="F4153" s="26">
        <v>965</v>
      </c>
      <c r="G4153" s="29" t="s">
        <v>3278</v>
      </c>
      <c r="H4153" s="29" t="s">
        <v>3614</v>
      </c>
      <c r="I4153" s="26">
        <v>158</v>
      </c>
      <c r="J4153" s="26">
        <v>260</v>
      </c>
      <c r="K4153" s="26">
        <v>0</v>
      </c>
      <c r="L4153" s="26">
        <v>14</v>
      </c>
      <c r="M4153" s="26">
        <v>418</v>
      </c>
      <c r="N4153" s="26">
        <v>0</v>
      </c>
      <c r="O4153" s="49">
        <v>0</v>
      </c>
    </row>
    <row r="4154" spans="1:15" ht="15" customHeight="1" x14ac:dyDescent="0.25">
      <c r="A4154" s="17" t="str">
        <f>IFERROR(VLOOKUP($F4154,'Location List'!$A$2:$T$644,20,FALSE),"")</f>
        <v>Chris Kelly</v>
      </c>
      <c r="B4154" s="17" t="str">
        <f>IFERROR(VLOOKUP($F4154,'Location List'!$A$2:$T$644,19,FALSE),"")</f>
        <v>Chris Parenti</v>
      </c>
      <c r="C4154" s="17" t="str">
        <f>IFERROR(VLOOKUP($F4154,'Location List'!$A$2:$T$644,18,FALSE),"")</f>
        <v>Scott Whitsel</v>
      </c>
      <c r="D4154" s="17" t="str">
        <f>IFERROR(VLOOKUP($F4154,'Location List'!$A$2:$T$644,9,FALSE),"")</f>
        <v>DANIEL BESSEMER</v>
      </c>
      <c r="E4154" s="17" t="str">
        <f>IFERROR(VLOOKUP($F4154,'Location List'!$A$2:$T$644,2,FALSE),"")</f>
        <v>YORK</v>
      </c>
      <c r="F4154" s="26">
        <v>965</v>
      </c>
      <c r="G4154" s="29" t="s">
        <v>3278</v>
      </c>
      <c r="H4154" s="29" t="s">
        <v>3447</v>
      </c>
      <c r="I4154" s="26">
        <v>233</v>
      </c>
      <c r="J4154" s="26">
        <v>254</v>
      </c>
      <c r="K4154" s="26">
        <v>0</v>
      </c>
      <c r="L4154" s="26">
        <v>18</v>
      </c>
      <c r="M4154" s="26">
        <v>487</v>
      </c>
      <c r="N4154" s="26">
        <v>778</v>
      </c>
      <c r="O4154" s="49">
        <v>1.5980000000000001</v>
      </c>
    </row>
    <row r="4155" spans="1:15" ht="15" customHeight="1" x14ac:dyDescent="0.25">
      <c r="A4155" s="17" t="str">
        <f>IFERROR(VLOOKUP($F4155,'Location List'!$A$2:$T$644,20,FALSE),"")</f>
        <v>Bill Eich</v>
      </c>
      <c r="B4155" s="17" t="str">
        <f>IFERROR(VLOOKUP($F4155,'Location List'!$A$2:$T$644,19,FALSE),"")</f>
        <v>Dennis Morgan</v>
      </c>
      <c r="C4155" s="17" t="str">
        <f>IFERROR(VLOOKUP($F4155,'Location List'!$A$2:$T$644,18,FALSE),"")</f>
        <v>Wayne Rough</v>
      </c>
      <c r="D4155" s="17" t="str">
        <f>IFERROR(VLOOKUP($F4155,'Location List'!$A$2:$T$644,9,FALSE),"")</f>
        <v>HASHEM SAADAT</v>
      </c>
      <c r="E4155" s="17" t="str">
        <f>IFERROR(VLOOKUP($F4155,'Location List'!$A$2:$T$644,2,FALSE),"")</f>
        <v>COLUMBIA</v>
      </c>
      <c r="F4155" s="26">
        <v>967</v>
      </c>
      <c r="G4155" s="29" t="s">
        <v>3272</v>
      </c>
      <c r="H4155" s="29" t="s">
        <v>3301</v>
      </c>
      <c r="I4155" s="26">
        <v>372</v>
      </c>
      <c r="J4155" s="26">
        <v>1117</v>
      </c>
      <c r="K4155" s="26">
        <v>0</v>
      </c>
      <c r="L4155" s="26">
        <v>18</v>
      </c>
      <c r="M4155" s="26">
        <v>1489</v>
      </c>
      <c r="N4155" s="26">
        <v>9027</v>
      </c>
      <c r="O4155" s="49">
        <v>6.0620000000000003</v>
      </c>
    </row>
    <row r="4156" spans="1:15" ht="15" customHeight="1" x14ac:dyDescent="0.25">
      <c r="A4156" s="17" t="str">
        <f>IFERROR(VLOOKUP($F4156,'Location List'!$A$2:$T$644,20,FALSE),"")</f>
        <v>Bill Eich</v>
      </c>
      <c r="B4156" s="17" t="str">
        <f>IFERROR(VLOOKUP($F4156,'Location List'!$A$2:$T$644,19,FALSE),"")</f>
        <v>Dennis Morgan</v>
      </c>
      <c r="C4156" s="17" t="str">
        <f>IFERROR(VLOOKUP($F4156,'Location List'!$A$2:$T$644,18,FALSE),"")</f>
        <v>Wayne Rough</v>
      </c>
      <c r="D4156" s="17" t="str">
        <f>IFERROR(VLOOKUP($F4156,'Location List'!$A$2:$T$644,9,FALSE),"")</f>
        <v>HASHEM SAADAT</v>
      </c>
      <c r="E4156" s="17" t="str">
        <f>IFERROR(VLOOKUP($F4156,'Location List'!$A$2:$T$644,2,FALSE),"")</f>
        <v>COLUMBIA</v>
      </c>
      <c r="F4156" s="26">
        <v>967</v>
      </c>
      <c r="G4156" s="29" t="s">
        <v>3278</v>
      </c>
      <c r="H4156" s="29" t="s">
        <v>3415</v>
      </c>
      <c r="I4156" s="26">
        <v>94</v>
      </c>
      <c r="J4156" s="26">
        <v>378</v>
      </c>
      <c r="K4156" s="26">
        <v>0</v>
      </c>
      <c r="L4156" s="26">
        <v>20</v>
      </c>
      <c r="M4156" s="26">
        <v>472</v>
      </c>
      <c r="N4156" s="26">
        <v>630</v>
      </c>
      <c r="O4156" s="49">
        <v>1.335</v>
      </c>
    </row>
    <row r="4157" spans="1:15" ht="15" customHeight="1" x14ac:dyDescent="0.25">
      <c r="A4157" s="17" t="str">
        <f>IFERROR(VLOOKUP($F4157,'Location List'!$A$2:$T$644,20,FALSE),"")</f>
        <v>Bill Eich</v>
      </c>
      <c r="B4157" s="17" t="str">
        <f>IFERROR(VLOOKUP($F4157,'Location List'!$A$2:$T$644,19,FALSE),"")</f>
        <v>Dennis Morgan</v>
      </c>
      <c r="C4157" s="17" t="str">
        <f>IFERROR(VLOOKUP($F4157,'Location List'!$A$2:$T$644,18,FALSE),"")</f>
        <v>Wayne Rough</v>
      </c>
      <c r="D4157" s="17" t="str">
        <f>IFERROR(VLOOKUP($F4157,'Location List'!$A$2:$T$644,9,FALSE),"")</f>
        <v>HASHEM SAADAT</v>
      </c>
      <c r="E4157" s="17" t="str">
        <f>IFERROR(VLOOKUP($F4157,'Location List'!$A$2:$T$644,2,FALSE),"")</f>
        <v>COLUMBIA</v>
      </c>
      <c r="F4157" s="26">
        <v>967</v>
      </c>
      <c r="G4157" s="29" t="s">
        <v>3278</v>
      </c>
      <c r="H4157" s="29" t="s">
        <v>3519</v>
      </c>
      <c r="I4157" s="26">
        <v>93</v>
      </c>
      <c r="J4157" s="26">
        <v>263</v>
      </c>
      <c r="K4157" s="26">
        <v>0</v>
      </c>
      <c r="L4157" s="26">
        <v>17</v>
      </c>
      <c r="M4157" s="26">
        <v>356</v>
      </c>
      <c r="N4157" s="26">
        <v>690</v>
      </c>
      <c r="O4157" s="49">
        <v>1.9379999999999999</v>
      </c>
    </row>
    <row r="4158" spans="1:15" ht="15" customHeight="1" x14ac:dyDescent="0.25">
      <c r="A4158" s="17" t="str">
        <f>IFERROR(VLOOKUP($F4158,'Location List'!$A$2:$T$644,20,FALSE),"")</f>
        <v>Bill Eich</v>
      </c>
      <c r="B4158" s="17" t="str">
        <f>IFERROR(VLOOKUP($F4158,'Location List'!$A$2:$T$644,19,FALSE),"")</f>
        <v>Dennis Morgan</v>
      </c>
      <c r="C4158" s="17" t="str">
        <f>IFERROR(VLOOKUP($F4158,'Location List'!$A$2:$T$644,18,FALSE),"")</f>
        <v>Wayne Rough</v>
      </c>
      <c r="D4158" s="17" t="str">
        <f>IFERROR(VLOOKUP($F4158,'Location List'!$A$2:$T$644,9,FALSE),"")</f>
        <v>HASHEM SAADAT</v>
      </c>
      <c r="E4158" s="17" t="str">
        <f>IFERROR(VLOOKUP($F4158,'Location List'!$A$2:$T$644,2,FALSE),"")</f>
        <v>COLUMBIA</v>
      </c>
      <c r="F4158" s="26">
        <v>967</v>
      </c>
      <c r="G4158" s="29" t="s">
        <v>3278</v>
      </c>
      <c r="H4158" s="29" t="s">
        <v>3530</v>
      </c>
      <c r="I4158" s="26">
        <v>109</v>
      </c>
      <c r="J4158" s="26">
        <v>297</v>
      </c>
      <c r="K4158" s="26">
        <v>0</v>
      </c>
      <c r="L4158" s="26">
        <v>19</v>
      </c>
      <c r="M4158" s="26">
        <v>406</v>
      </c>
      <c r="N4158" s="26">
        <v>641</v>
      </c>
      <c r="O4158" s="49">
        <v>1.579</v>
      </c>
    </row>
    <row r="4159" spans="1:15" ht="15" customHeight="1" x14ac:dyDescent="0.25">
      <c r="A4159" s="17" t="str">
        <f>IFERROR(VLOOKUP($F4159,'Location List'!$A$2:$T$644,20,FALSE),"")</f>
        <v>Bill Eich</v>
      </c>
      <c r="B4159" s="17" t="str">
        <f>IFERROR(VLOOKUP($F4159,'Location List'!$A$2:$T$644,19,FALSE),"")</f>
        <v>Dennis Morgan</v>
      </c>
      <c r="C4159" s="17" t="str">
        <f>IFERROR(VLOOKUP($F4159,'Location List'!$A$2:$T$644,18,FALSE),"")</f>
        <v>Wayne Rough</v>
      </c>
      <c r="D4159" s="17" t="str">
        <f>IFERROR(VLOOKUP($F4159,'Location List'!$A$2:$T$644,9,FALSE),"")</f>
        <v>HASHEM SAADAT</v>
      </c>
      <c r="E4159" s="17" t="str">
        <f>IFERROR(VLOOKUP($F4159,'Location List'!$A$2:$T$644,2,FALSE),"")</f>
        <v>GREENVILLE</v>
      </c>
      <c r="F4159" s="26">
        <v>968</v>
      </c>
      <c r="G4159" s="29" t="s">
        <v>3605</v>
      </c>
      <c r="H4159" s="29" t="s">
        <v>3296</v>
      </c>
      <c r="I4159" s="26">
        <v>287</v>
      </c>
      <c r="J4159" s="26">
        <v>249</v>
      </c>
      <c r="K4159" s="26">
        <v>0</v>
      </c>
      <c r="L4159" s="26">
        <v>18</v>
      </c>
      <c r="M4159" s="26">
        <v>536</v>
      </c>
      <c r="N4159" s="26">
        <v>3809</v>
      </c>
      <c r="O4159" s="49">
        <v>7.1059999999999999</v>
      </c>
    </row>
    <row r="4160" spans="1:15" ht="15" customHeight="1" x14ac:dyDescent="0.25">
      <c r="A4160" s="17" t="str">
        <f>IFERROR(VLOOKUP($F4160,'Location List'!$A$2:$T$644,20,FALSE),"")</f>
        <v>Bill Eich</v>
      </c>
      <c r="B4160" s="17" t="str">
        <f>IFERROR(VLOOKUP($F4160,'Location List'!$A$2:$T$644,19,FALSE),"")</f>
        <v>Dennis Morgan</v>
      </c>
      <c r="C4160" s="17" t="str">
        <f>IFERROR(VLOOKUP($F4160,'Location List'!$A$2:$T$644,18,FALSE),"")</f>
        <v>Wayne Rough</v>
      </c>
      <c r="D4160" s="17" t="str">
        <f>IFERROR(VLOOKUP($F4160,'Location List'!$A$2:$T$644,9,FALSE),"")</f>
        <v>HASHEM SAADAT</v>
      </c>
      <c r="E4160" s="17" t="str">
        <f>IFERROR(VLOOKUP($F4160,'Location List'!$A$2:$T$644,2,FALSE),"")</f>
        <v>GREENVILLE</v>
      </c>
      <c r="F4160" s="26">
        <v>968</v>
      </c>
      <c r="G4160" s="29" t="s">
        <v>3278</v>
      </c>
      <c r="H4160" s="29" t="s">
        <v>3614</v>
      </c>
      <c r="I4160" s="26">
        <v>369</v>
      </c>
      <c r="J4160" s="26">
        <v>380</v>
      </c>
      <c r="K4160" s="26">
        <v>0</v>
      </c>
      <c r="L4160" s="26">
        <v>23</v>
      </c>
      <c r="M4160" s="26">
        <v>749</v>
      </c>
      <c r="N4160" s="26">
        <v>1095</v>
      </c>
      <c r="O4160" s="49">
        <v>1.462</v>
      </c>
    </row>
    <row r="4161" spans="1:15" ht="15" customHeight="1" x14ac:dyDescent="0.25">
      <c r="A4161" s="17" t="str">
        <f>IFERROR(VLOOKUP($F4161,'Location List'!$A$2:$T$644,20,FALSE),"")</f>
        <v>Bill Eich</v>
      </c>
      <c r="B4161" s="17" t="str">
        <f>IFERROR(VLOOKUP($F4161,'Location List'!$A$2:$T$644,19,FALSE),"")</f>
        <v>Dennis Morgan</v>
      </c>
      <c r="C4161" s="17" t="str">
        <f>IFERROR(VLOOKUP($F4161,'Location List'!$A$2:$T$644,18,FALSE),"")</f>
        <v>David Jacobs</v>
      </c>
      <c r="D4161" s="17" t="str">
        <f>IFERROR(VLOOKUP($F4161,'Location List'!$A$2:$T$644,9,FALSE),"")</f>
        <v>JIM HAMBLEN</v>
      </c>
      <c r="E4161" s="17" t="str">
        <f>IFERROR(VLOOKUP($F4161,'Location List'!$A$2:$T$644,2,FALSE),"")</f>
        <v>CHATTANOOGA</v>
      </c>
      <c r="F4161" s="26">
        <v>969</v>
      </c>
      <c r="G4161" s="29" t="s">
        <v>3272</v>
      </c>
      <c r="H4161" s="29" t="s">
        <v>3303</v>
      </c>
      <c r="I4161" s="26">
        <v>223</v>
      </c>
      <c r="J4161" s="26">
        <v>616</v>
      </c>
      <c r="K4161" s="26">
        <v>0</v>
      </c>
      <c r="L4161" s="26">
        <v>15</v>
      </c>
      <c r="M4161" s="26">
        <v>839</v>
      </c>
      <c r="N4161" s="26">
        <v>1375</v>
      </c>
      <c r="O4161" s="49">
        <v>1.639</v>
      </c>
    </row>
    <row r="4162" spans="1:15" ht="15" customHeight="1" x14ac:dyDescent="0.25">
      <c r="A4162" s="17" t="str">
        <f>IFERROR(VLOOKUP($F4162,'Location List'!$A$2:$T$644,20,FALSE),"")</f>
        <v>Bill Eich</v>
      </c>
      <c r="B4162" s="17" t="str">
        <f>IFERROR(VLOOKUP($F4162,'Location List'!$A$2:$T$644,19,FALSE),"")</f>
        <v>Dennis Morgan</v>
      </c>
      <c r="C4162" s="17" t="str">
        <f>IFERROR(VLOOKUP($F4162,'Location List'!$A$2:$T$644,18,FALSE),"")</f>
        <v>David Jacobs</v>
      </c>
      <c r="D4162" s="17" t="str">
        <f>IFERROR(VLOOKUP($F4162,'Location List'!$A$2:$T$644,9,FALSE),"")</f>
        <v>JIM HAMBLEN</v>
      </c>
      <c r="E4162" s="17" t="str">
        <f>IFERROR(VLOOKUP($F4162,'Location List'!$A$2:$T$644,2,FALSE),"")</f>
        <v>CHATTANOOGA</v>
      </c>
      <c r="F4162" s="26">
        <v>969</v>
      </c>
      <c r="G4162" s="29" t="s">
        <v>3272</v>
      </c>
      <c r="H4162" s="29" t="s">
        <v>3460</v>
      </c>
      <c r="I4162" s="26">
        <v>366</v>
      </c>
      <c r="J4162" s="26">
        <v>538</v>
      </c>
      <c r="K4162" s="26">
        <v>0</v>
      </c>
      <c r="L4162" s="26">
        <v>15</v>
      </c>
      <c r="M4162" s="26">
        <v>904</v>
      </c>
      <c r="N4162" s="26">
        <v>1673</v>
      </c>
      <c r="O4162" s="49">
        <v>1.851</v>
      </c>
    </row>
    <row r="4163" spans="1:15" ht="15" customHeight="1" x14ac:dyDescent="0.25">
      <c r="A4163" s="17" t="str">
        <f>IFERROR(VLOOKUP($F4163,'Location List'!$A$2:$T$644,20,FALSE),"")</f>
        <v>Bill Eich</v>
      </c>
      <c r="B4163" s="17" t="str">
        <f>IFERROR(VLOOKUP($F4163,'Location List'!$A$2:$T$644,19,FALSE),"")</f>
        <v>Dennis Morgan</v>
      </c>
      <c r="C4163" s="17" t="str">
        <f>IFERROR(VLOOKUP($F4163,'Location List'!$A$2:$T$644,18,FALSE),"")</f>
        <v>David Jacobs</v>
      </c>
      <c r="D4163" s="17" t="str">
        <f>IFERROR(VLOOKUP($F4163,'Location List'!$A$2:$T$644,9,FALSE),"")</f>
        <v>JIM HAMBLEN</v>
      </c>
      <c r="E4163" s="17" t="str">
        <f>IFERROR(VLOOKUP($F4163,'Location List'!$A$2:$T$644,2,FALSE),"")</f>
        <v>CHATTANOOGA</v>
      </c>
      <c r="F4163" s="26">
        <v>969</v>
      </c>
      <c r="G4163" s="29" t="s">
        <v>3276</v>
      </c>
      <c r="H4163" s="29" t="s">
        <v>3277</v>
      </c>
      <c r="I4163" s="26">
        <v>87</v>
      </c>
      <c r="J4163" s="26">
        <v>128</v>
      </c>
      <c r="K4163" s="26">
        <v>0</v>
      </c>
      <c r="L4163" s="26">
        <v>14</v>
      </c>
      <c r="M4163" s="26">
        <v>215</v>
      </c>
      <c r="N4163" s="26">
        <v>298</v>
      </c>
      <c r="O4163" s="49">
        <v>1.3859999999999999</v>
      </c>
    </row>
    <row r="4164" spans="1:15" ht="15" customHeight="1" x14ac:dyDescent="0.25">
      <c r="A4164" s="17" t="str">
        <f>IFERROR(VLOOKUP($F4164,'Location List'!$A$2:$T$644,20,FALSE),"")</f>
        <v>Bill Eich</v>
      </c>
      <c r="B4164" s="17" t="str">
        <f>IFERROR(VLOOKUP($F4164,'Location List'!$A$2:$T$644,19,FALSE),"")</f>
        <v>Dennis Morgan</v>
      </c>
      <c r="C4164" s="17" t="str">
        <f>IFERROR(VLOOKUP($F4164,'Location List'!$A$2:$T$644,18,FALSE),"")</f>
        <v>David Jacobs</v>
      </c>
      <c r="D4164" s="17" t="str">
        <f>IFERROR(VLOOKUP($F4164,'Location List'!$A$2:$T$644,9,FALSE),"")</f>
        <v>JIM HAMBLEN</v>
      </c>
      <c r="E4164" s="17" t="str">
        <f>IFERROR(VLOOKUP($F4164,'Location List'!$A$2:$T$644,2,FALSE),"")</f>
        <v>CHATTANOOGA</v>
      </c>
      <c r="F4164" s="26">
        <v>969</v>
      </c>
      <c r="G4164" s="29" t="s">
        <v>3276</v>
      </c>
      <c r="H4164" s="29" t="s">
        <v>3320</v>
      </c>
      <c r="I4164" s="26">
        <v>103</v>
      </c>
      <c r="J4164" s="26">
        <v>150</v>
      </c>
      <c r="K4164" s="26">
        <v>0</v>
      </c>
      <c r="L4164" s="26">
        <v>14</v>
      </c>
      <c r="M4164" s="26">
        <v>253</v>
      </c>
      <c r="N4164" s="26">
        <v>315</v>
      </c>
      <c r="O4164" s="49">
        <v>1.2450000000000001</v>
      </c>
    </row>
    <row r="4165" spans="1:15" ht="15" customHeight="1" x14ac:dyDescent="0.25">
      <c r="A4165" s="17" t="str">
        <f>IFERROR(VLOOKUP($F4165,'Location List'!$A$2:$T$644,20,FALSE),"")</f>
        <v>Bill Eich</v>
      </c>
      <c r="B4165" s="17" t="str">
        <f>IFERROR(VLOOKUP($F4165,'Location List'!$A$2:$T$644,19,FALSE),"")</f>
        <v>Dennis Morgan</v>
      </c>
      <c r="C4165" s="17" t="str">
        <f>IFERROR(VLOOKUP($F4165,'Location List'!$A$2:$T$644,18,FALSE),"")</f>
        <v>David Jacobs</v>
      </c>
      <c r="D4165" s="17" t="str">
        <f>IFERROR(VLOOKUP($F4165,'Location List'!$A$2:$T$644,9,FALSE),"")</f>
        <v>JIM HAMBLEN</v>
      </c>
      <c r="E4165" s="17" t="str">
        <f>IFERROR(VLOOKUP($F4165,'Location List'!$A$2:$T$644,2,FALSE),"")</f>
        <v>CHATTANOOGA</v>
      </c>
      <c r="F4165" s="26">
        <v>969</v>
      </c>
      <c r="G4165" s="29" t="s">
        <v>3276</v>
      </c>
      <c r="H4165" s="29" t="s">
        <v>3305</v>
      </c>
      <c r="I4165" s="26">
        <v>60</v>
      </c>
      <c r="J4165" s="26">
        <v>176</v>
      </c>
      <c r="K4165" s="26">
        <v>0</v>
      </c>
      <c r="L4165" s="26">
        <v>15</v>
      </c>
      <c r="M4165" s="26">
        <v>236</v>
      </c>
      <c r="N4165" s="26">
        <v>50</v>
      </c>
      <c r="O4165" s="49">
        <v>0.21199999999999999</v>
      </c>
    </row>
    <row r="4166" spans="1:15" ht="15" customHeight="1" x14ac:dyDescent="0.25">
      <c r="A4166" s="17" t="str">
        <f>IFERROR(VLOOKUP($F4166,'Location List'!$A$2:$T$644,20,FALSE),"")</f>
        <v>Bill Eich</v>
      </c>
      <c r="B4166" s="17" t="str">
        <f>IFERROR(VLOOKUP($F4166,'Location List'!$A$2:$T$644,19,FALSE),"")</f>
        <v>Dennis Morgan</v>
      </c>
      <c r="C4166" s="17" t="str">
        <f>IFERROR(VLOOKUP($F4166,'Location List'!$A$2:$T$644,18,FALSE),"")</f>
        <v>David Jacobs</v>
      </c>
      <c r="D4166" s="17" t="str">
        <f>IFERROR(VLOOKUP($F4166,'Location List'!$A$2:$T$644,9,FALSE),"")</f>
        <v>JIM HAMBLEN</v>
      </c>
      <c r="E4166" s="17" t="str">
        <f>IFERROR(VLOOKUP($F4166,'Location List'!$A$2:$T$644,2,FALSE),"")</f>
        <v>CHATTANOOGA</v>
      </c>
      <c r="F4166" s="26">
        <v>969</v>
      </c>
      <c r="G4166" s="29" t="s">
        <v>3276</v>
      </c>
      <c r="H4166" s="29" t="s">
        <v>3306</v>
      </c>
      <c r="I4166" s="26">
        <v>80</v>
      </c>
      <c r="J4166" s="26">
        <v>174</v>
      </c>
      <c r="K4166" s="26">
        <v>0</v>
      </c>
      <c r="L4166" s="26">
        <v>18</v>
      </c>
      <c r="M4166" s="26">
        <v>254</v>
      </c>
      <c r="N4166" s="26">
        <v>37</v>
      </c>
      <c r="O4166" s="49">
        <v>0.14599999999999999</v>
      </c>
    </row>
    <row r="4167" spans="1:15" ht="15" customHeight="1" x14ac:dyDescent="0.25">
      <c r="A4167" s="17" t="str">
        <f>IFERROR(VLOOKUP($F4167,'Location List'!$A$2:$T$644,20,FALSE),"")</f>
        <v>Bill Eich</v>
      </c>
      <c r="B4167" s="17" t="str">
        <f>IFERROR(VLOOKUP($F4167,'Location List'!$A$2:$T$644,19,FALSE),"")</f>
        <v>Dennis Morgan</v>
      </c>
      <c r="C4167" s="17" t="str">
        <f>IFERROR(VLOOKUP($F4167,'Location List'!$A$2:$T$644,18,FALSE),"")</f>
        <v>David Jacobs</v>
      </c>
      <c r="D4167" s="17" t="str">
        <f>IFERROR(VLOOKUP($F4167,'Location List'!$A$2:$T$644,9,FALSE),"")</f>
        <v>JIM HAMBLEN</v>
      </c>
      <c r="E4167" s="17" t="str">
        <f>IFERROR(VLOOKUP($F4167,'Location List'!$A$2:$T$644,2,FALSE),"")</f>
        <v>CHATTANOOGA</v>
      </c>
      <c r="F4167" s="26">
        <v>969</v>
      </c>
      <c r="G4167" s="29" t="s">
        <v>3278</v>
      </c>
      <c r="H4167" s="29" t="s">
        <v>3412</v>
      </c>
      <c r="I4167" s="26">
        <v>91</v>
      </c>
      <c r="J4167" s="26">
        <v>109</v>
      </c>
      <c r="K4167" s="26">
        <v>0</v>
      </c>
      <c r="L4167" s="26">
        <v>15</v>
      </c>
      <c r="M4167" s="26">
        <v>200</v>
      </c>
      <c r="N4167" s="26">
        <v>389</v>
      </c>
      <c r="O4167" s="49">
        <v>1.9450000000000001</v>
      </c>
    </row>
    <row r="4168" spans="1:15" ht="15" customHeight="1" x14ac:dyDescent="0.25">
      <c r="A4168" s="17" t="str">
        <f>IFERROR(VLOOKUP($F4168,'Location List'!$A$2:$T$644,20,FALSE),"")</f>
        <v>Bill Eich</v>
      </c>
      <c r="B4168" s="17" t="str">
        <f>IFERROR(VLOOKUP($F4168,'Location List'!$A$2:$T$644,19,FALSE),"")</f>
        <v>Dennis Morgan</v>
      </c>
      <c r="C4168" s="17" t="str">
        <f>IFERROR(VLOOKUP($F4168,'Location List'!$A$2:$T$644,18,FALSE),"")</f>
        <v>David Jacobs</v>
      </c>
      <c r="D4168" s="17" t="str">
        <f>IFERROR(VLOOKUP($F4168,'Location List'!$A$2:$T$644,9,FALSE),"")</f>
        <v>JIM HAMBLEN</v>
      </c>
      <c r="E4168" s="17" t="str">
        <f>IFERROR(VLOOKUP($F4168,'Location List'!$A$2:$T$644,2,FALSE),"")</f>
        <v>CHATTANOOGA</v>
      </c>
      <c r="F4168" s="26">
        <v>969</v>
      </c>
      <c r="G4168" s="29" t="s">
        <v>3278</v>
      </c>
      <c r="H4168" s="29" t="s">
        <v>3360</v>
      </c>
      <c r="I4168" s="26">
        <v>141</v>
      </c>
      <c r="J4168" s="26">
        <v>323</v>
      </c>
      <c r="K4168" s="26">
        <v>0</v>
      </c>
      <c r="L4168" s="26">
        <v>14</v>
      </c>
      <c r="M4168" s="26">
        <v>464</v>
      </c>
      <c r="N4168" s="26">
        <v>705</v>
      </c>
      <c r="O4168" s="49">
        <v>1.5189999999999999</v>
      </c>
    </row>
    <row r="4169" spans="1:15" ht="15" customHeight="1" x14ac:dyDescent="0.25">
      <c r="A4169" s="17" t="str">
        <f>IFERROR(VLOOKUP($F4169,'Location List'!$A$2:$T$644,20,FALSE),"")</f>
        <v>Bill Eich</v>
      </c>
      <c r="B4169" s="17" t="str">
        <f>IFERROR(VLOOKUP($F4169,'Location List'!$A$2:$T$644,19,FALSE),"")</f>
        <v>Dennis Morgan</v>
      </c>
      <c r="C4169" s="17" t="str">
        <f>IFERROR(VLOOKUP($F4169,'Location List'!$A$2:$T$644,18,FALSE),"")</f>
        <v>David Jacobs</v>
      </c>
      <c r="D4169" s="17" t="str">
        <f>IFERROR(VLOOKUP($F4169,'Location List'!$A$2:$T$644,9,FALSE),"")</f>
        <v>JIM HAMBLEN</v>
      </c>
      <c r="E4169" s="17" t="str">
        <f>IFERROR(VLOOKUP($F4169,'Location List'!$A$2:$T$644,2,FALSE),"")</f>
        <v>CHATTANOOGA</v>
      </c>
      <c r="F4169" s="26">
        <v>969</v>
      </c>
      <c r="G4169" s="29" t="s">
        <v>3278</v>
      </c>
      <c r="H4169" s="29" t="s">
        <v>3515</v>
      </c>
      <c r="I4169" s="26">
        <v>170</v>
      </c>
      <c r="J4169" s="26">
        <v>285</v>
      </c>
      <c r="K4169" s="26">
        <v>0</v>
      </c>
      <c r="L4169" s="26">
        <v>14</v>
      </c>
      <c r="M4169" s="26">
        <v>455</v>
      </c>
      <c r="N4169" s="26">
        <v>598</v>
      </c>
      <c r="O4169" s="49">
        <v>1.3140000000000001</v>
      </c>
    </row>
    <row r="4170" spans="1:15" ht="15" customHeight="1" x14ac:dyDescent="0.25">
      <c r="A4170" s="17" t="str">
        <f>IFERROR(VLOOKUP($F4170,'Location List'!$A$2:$T$644,20,FALSE),"")</f>
        <v>Bill Eich</v>
      </c>
      <c r="B4170" s="17" t="str">
        <f>IFERROR(VLOOKUP($F4170,'Location List'!$A$2:$T$644,19,FALSE),"")</f>
        <v>Dennis Morgan</v>
      </c>
      <c r="C4170" s="17" t="str">
        <f>IFERROR(VLOOKUP($F4170,'Location List'!$A$2:$T$644,18,FALSE),"")</f>
        <v>David Jacobs</v>
      </c>
      <c r="D4170" s="17" t="str">
        <f>IFERROR(VLOOKUP($F4170,'Location List'!$A$2:$T$644,9,FALSE),"")</f>
        <v>JIM HAMBLEN</v>
      </c>
      <c r="E4170" s="17" t="str">
        <f>IFERROR(VLOOKUP($F4170,'Location List'!$A$2:$T$644,2,FALSE),"")</f>
        <v>CHATTANOOGA</v>
      </c>
      <c r="F4170" s="26">
        <v>969</v>
      </c>
      <c r="G4170" s="29" t="s">
        <v>3278</v>
      </c>
      <c r="H4170" s="29" t="s">
        <v>3317</v>
      </c>
      <c r="I4170" s="26">
        <v>181</v>
      </c>
      <c r="J4170" s="26">
        <v>230</v>
      </c>
      <c r="K4170" s="26">
        <v>0</v>
      </c>
      <c r="L4170" s="26">
        <v>15</v>
      </c>
      <c r="M4170" s="26">
        <v>411</v>
      </c>
      <c r="N4170" s="26">
        <v>587</v>
      </c>
      <c r="O4170" s="49">
        <v>1.4279999999999999</v>
      </c>
    </row>
    <row r="4171" spans="1:15" ht="15" customHeight="1" x14ac:dyDescent="0.25">
      <c r="A4171" s="17" t="str">
        <f>IFERROR(VLOOKUP($F4171,'Location List'!$A$2:$T$644,20,FALSE),"")</f>
        <v>Chris Kelly</v>
      </c>
      <c r="B4171" s="17" t="str">
        <f>IFERROR(VLOOKUP($F4171,'Location List'!$A$2:$T$644,19,FALSE),"")</f>
        <v>Chris Parenti</v>
      </c>
      <c r="C4171" s="17" t="str">
        <f>IFERROR(VLOOKUP($F4171,'Location List'!$A$2:$T$644,18,FALSE),"")</f>
        <v>Robert Lane</v>
      </c>
      <c r="D4171" s="17" t="str">
        <f>IFERROR(VLOOKUP($F4171,'Location List'!$A$2:$T$644,9,FALSE),"")</f>
        <v>SUSAN JENSEN</v>
      </c>
      <c r="E4171" s="17" t="str">
        <f>IFERROR(VLOOKUP($F4171,'Location List'!$A$2:$T$644,2,FALSE),"")</f>
        <v>ROANOKE</v>
      </c>
      <c r="F4171" s="26">
        <v>972</v>
      </c>
      <c r="G4171" s="29" t="s">
        <v>3276</v>
      </c>
      <c r="H4171" s="29" t="s">
        <v>3417</v>
      </c>
      <c r="I4171" s="26">
        <v>209</v>
      </c>
      <c r="J4171" s="26">
        <v>343</v>
      </c>
      <c r="K4171" s="26">
        <v>0</v>
      </c>
      <c r="L4171" s="26">
        <v>18</v>
      </c>
      <c r="M4171" s="26">
        <v>552</v>
      </c>
      <c r="N4171" s="26">
        <v>611</v>
      </c>
      <c r="O4171" s="49">
        <v>1.107</v>
      </c>
    </row>
    <row r="4172" spans="1:15" ht="15" customHeight="1" x14ac:dyDescent="0.25">
      <c r="A4172" s="17" t="str">
        <f>IFERROR(VLOOKUP($F4172,'Location List'!$A$2:$T$644,20,FALSE),"")</f>
        <v>Chris Kelly</v>
      </c>
      <c r="B4172" s="17" t="str">
        <f>IFERROR(VLOOKUP($F4172,'Location List'!$A$2:$T$644,19,FALSE),"")</f>
        <v>Chris Parenti</v>
      </c>
      <c r="C4172" s="17" t="str">
        <f>IFERROR(VLOOKUP($F4172,'Location List'!$A$2:$T$644,18,FALSE),"")</f>
        <v>Robert Lane</v>
      </c>
      <c r="D4172" s="17" t="str">
        <f>IFERROR(VLOOKUP($F4172,'Location List'!$A$2:$T$644,9,FALSE),"")</f>
        <v>SUSAN JENSEN</v>
      </c>
      <c r="E4172" s="17" t="str">
        <f>IFERROR(VLOOKUP($F4172,'Location List'!$A$2:$T$644,2,FALSE),"")</f>
        <v>ROANOKE</v>
      </c>
      <c r="F4172" s="26">
        <v>972</v>
      </c>
      <c r="G4172" s="29" t="s">
        <v>3278</v>
      </c>
      <c r="H4172" s="29" t="s">
        <v>3385</v>
      </c>
      <c r="I4172" s="26">
        <v>21</v>
      </c>
      <c r="J4172" s="26">
        <v>54</v>
      </c>
      <c r="K4172" s="26">
        <v>0</v>
      </c>
      <c r="L4172" s="26">
        <v>13</v>
      </c>
      <c r="M4172" s="26">
        <v>75</v>
      </c>
      <c r="N4172" s="26">
        <v>101</v>
      </c>
      <c r="O4172" s="49">
        <v>1.347</v>
      </c>
    </row>
    <row r="4173" spans="1:15" ht="15" customHeight="1" x14ac:dyDescent="0.25">
      <c r="A4173" s="17" t="str">
        <f>IFERROR(VLOOKUP($F4173,'Location List'!$A$2:$T$644,20,FALSE),"")</f>
        <v>Chris Kelly</v>
      </c>
      <c r="B4173" s="17" t="str">
        <f>IFERROR(VLOOKUP($F4173,'Location List'!$A$2:$T$644,19,FALSE),"")</f>
        <v>Chris Parenti</v>
      </c>
      <c r="C4173" s="17" t="str">
        <f>IFERROR(VLOOKUP($F4173,'Location List'!$A$2:$T$644,18,FALSE),"")</f>
        <v>Robert Lane</v>
      </c>
      <c r="D4173" s="17" t="str">
        <f>IFERROR(VLOOKUP($F4173,'Location List'!$A$2:$T$644,9,FALSE),"")</f>
        <v>SUSAN JENSEN</v>
      </c>
      <c r="E4173" s="17" t="str">
        <f>IFERROR(VLOOKUP($F4173,'Location List'!$A$2:$T$644,2,FALSE),"")</f>
        <v>ROANOKE</v>
      </c>
      <c r="F4173" s="26">
        <v>972</v>
      </c>
      <c r="G4173" s="29" t="s">
        <v>3278</v>
      </c>
      <c r="H4173" s="29" t="s">
        <v>3302</v>
      </c>
      <c r="I4173" s="26">
        <v>261</v>
      </c>
      <c r="J4173" s="26">
        <v>190</v>
      </c>
      <c r="K4173" s="26">
        <v>0</v>
      </c>
      <c r="L4173" s="26">
        <v>21</v>
      </c>
      <c r="M4173" s="26">
        <v>451</v>
      </c>
      <c r="N4173" s="26">
        <v>2948</v>
      </c>
      <c r="O4173" s="49">
        <v>6.5369999999999999</v>
      </c>
    </row>
    <row r="4174" spans="1:15" ht="15" customHeight="1" x14ac:dyDescent="0.25">
      <c r="A4174" s="17" t="str">
        <f>IFERROR(VLOOKUP($F4174,'Location List'!$A$2:$T$644,20,FALSE),"")</f>
        <v/>
      </c>
      <c r="B4174" s="17" t="str">
        <f>IFERROR(VLOOKUP($F4174,'Location List'!$A$2:$T$644,19,FALSE),"")</f>
        <v/>
      </c>
      <c r="C4174" s="17" t="str">
        <f>IFERROR(VLOOKUP($F4174,'Location List'!$A$2:$T$644,18,FALSE),"")</f>
        <v/>
      </c>
      <c r="D4174" s="17" t="str">
        <f>IFERROR(VLOOKUP($F4174,'Location List'!$A$2:$T$644,9,FALSE),"")</f>
        <v/>
      </c>
      <c r="E4174" s="17" t="str">
        <f>IFERROR(VLOOKUP($F4174,'Location List'!$A$2:$T$644,2,FALSE),"")</f>
        <v/>
      </c>
      <c r="F4174" s="26"/>
      <c r="G4174" s="29"/>
      <c r="H4174" s="29"/>
      <c r="I4174" s="26"/>
      <c r="J4174" s="26"/>
      <c r="K4174" s="26"/>
      <c r="L4174" s="26"/>
      <c r="M4174" s="26"/>
      <c r="N4174" s="26"/>
      <c r="O4174" s="49"/>
    </row>
    <row r="4175" spans="1:15" ht="15" customHeight="1" x14ac:dyDescent="0.25">
      <c r="A4175" s="17" t="str">
        <f>IFERROR(VLOOKUP($F4175,'Location List'!$A$2:$T$644,20,FALSE),"")</f>
        <v/>
      </c>
      <c r="B4175" s="17" t="str">
        <f>IFERROR(VLOOKUP($F4175,'Location List'!$A$2:$T$644,19,FALSE),"")</f>
        <v/>
      </c>
      <c r="C4175" s="17" t="str">
        <f>IFERROR(VLOOKUP($F4175,'Location List'!$A$2:$T$644,18,FALSE),"")</f>
        <v/>
      </c>
      <c r="D4175" s="17" t="str">
        <f>IFERROR(VLOOKUP($F4175,'Location List'!$A$2:$T$644,9,FALSE),"")</f>
        <v/>
      </c>
      <c r="E4175" s="17" t="str">
        <f>IFERROR(VLOOKUP($F4175,'Location List'!$A$2:$T$644,2,FALSE),"")</f>
        <v/>
      </c>
      <c r="F4175" s="26"/>
      <c r="G4175" s="29"/>
      <c r="H4175" s="29"/>
      <c r="I4175" s="26"/>
      <c r="J4175" s="26"/>
      <c r="K4175" s="26"/>
      <c r="L4175" s="26"/>
      <c r="M4175" s="26"/>
      <c r="N4175" s="26"/>
      <c r="O4175" s="49"/>
    </row>
    <row r="4176" spans="1:15" ht="15" customHeight="1" x14ac:dyDescent="0.25">
      <c r="A4176" s="17" t="str">
        <f>IFERROR(VLOOKUP($F4176,'Location List'!$A$2:$T$644,20,FALSE),"")</f>
        <v/>
      </c>
      <c r="B4176" s="17" t="str">
        <f>IFERROR(VLOOKUP($F4176,'Location List'!$A$2:$T$644,19,FALSE),"")</f>
        <v/>
      </c>
      <c r="C4176" s="17" t="str">
        <f>IFERROR(VLOOKUP($F4176,'Location List'!$A$2:$T$644,18,FALSE),"")</f>
        <v/>
      </c>
      <c r="D4176" s="17" t="str">
        <f>IFERROR(VLOOKUP($F4176,'Location List'!$A$2:$T$644,9,FALSE),"")</f>
        <v/>
      </c>
      <c r="E4176" s="17" t="str">
        <f>IFERROR(VLOOKUP($F4176,'Location List'!$A$2:$T$644,2,FALSE),"")</f>
        <v/>
      </c>
      <c r="F4176" s="26"/>
      <c r="G4176" s="29"/>
      <c r="H4176" s="29"/>
      <c r="I4176" s="26"/>
      <c r="J4176" s="26"/>
      <c r="K4176" s="26"/>
      <c r="L4176" s="26"/>
      <c r="M4176" s="26"/>
      <c r="N4176" s="26"/>
      <c r="O4176" s="49"/>
    </row>
    <row r="4177" spans="1:15" ht="15" customHeight="1" x14ac:dyDescent="0.25">
      <c r="A4177" s="17" t="str">
        <f>IFERROR(VLOOKUP($F4177,'Location List'!$A$2:$T$644,20,FALSE),"")</f>
        <v/>
      </c>
      <c r="B4177" s="17" t="str">
        <f>IFERROR(VLOOKUP($F4177,'Location List'!$A$2:$T$644,19,FALSE),"")</f>
        <v/>
      </c>
      <c r="C4177" s="17" t="str">
        <f>IFERROR(VLOOKUP($F4177,'Location List'!$A$2:$T$644,18,FALSE),"")</f>
        <v/>
      </c>
      <c r="D4177" s="17" t="str">
        <f>IFERROR(VLOOKUP($F4177,'Location List'!$A$2:$T$644,9,FALSE),"")</f>
        <v/>
      </c>
      <c r="E4177" s="17" t="str">
        <f>IFERROR(VLOOKUP($F4177,'Location List'!$A$2:$T$644,2,FALSE),"")</f>
        <v/>
      </c>
      <c r="F4177" s="26"/>
      <c r="G4177" s="29"/>
      <c r="H4177" s="29"/>
      <c r="I4177" s="26"/>
      <c r="J4177" s="26"/>
      <c r="K4177" s="26"/>
      <c r="L4177" s="26"/>
      <c r="M4177" s="26"/>
      <c r="N4177" s="26"/>
      <c r="O4177" s="49"/>
    </row>
    <row r="4178" spans="1:15" ht="15" customHeight="1" x14ac:dyDescent="0.25">
      <c r="A4178" s="17" t="str">
        <f>IFERROR(VLOOKUP($F4178,'Location List'!$A$2:$T$644,20,FALSE),"")</f>
        <v/>
      </c>
      <c r="B4178" s="17" t="str">
        <f>IFERROR(VLOOKUP($F4178,'Location List'!$A$2:$T$644,19,FALSE),"")</f>
        <v/>
      </c>
      <c r="C4178" s="17" t="str">
        <f>IFERROR(VLOOKUP($F4178,'Location List'!$A$2:$T$644,18,FALSE),"")</f>
        <v/>
      </c>
      <c r="D4178" s="17" t="str">
        <f>IFERROR(VLOOKUP($F4178,'Location List'!$A$2:$T$644,9,FALSE),"")</f>
        <v/>
      </c>
      <c r="E4178" s="17" t="str">
        <f>IFERROR(VLOOKUP($F4178,'Location List'!$A$2:$T$644,2,FALSE),"")</f>
        <v/>
      </c>
      <c r="F4178" s="26"/>
      <c r="G4178" s="29"/>
      <c r="H4178" s="29"/>
      <c r="I4178" s="26"/>
      <c r="J4178" s="26"/>
      <c r="K4178" s="26"/>
      <c r="L4178" s="26"/>
      <c r="M4178" s="26"/>
      <c r="N4178" s="26"/>
      <c r="O4178" s="49"/>
    </row>
    <row r="4179" spans="1:15" ht="15" customHeight="1" x14ac:dyDescent="0.25">
      <c r="A4179" s="17" t="str">
        <f>IFERROR(VLOOKUP($F4179,'Location List'!$A$2:$T$644,20,FALSE),"")</f>
        <v/>
      </c>
      <c r="B4179" s="17" t="str">
        <f>IFERROR(VLOOKUP($F4179,'Location List'!$A$2:$T$644,19,FALSE),"")</f>
        <v/>
      </c>
      <c r="C4179" s="17" t="str">
        <f>IFERROR(VLOOKUP($F4179,'Location List'!$A$2:$T$644,18,FALSE),"")</f>
        <v/>
      </c>
      <c r="D4179" s="17" t="str">
        <f>IFERROR(VLOOKUP($F4179,'Location List'!$A$2:$T$644,9,FALSE),"")</f>
        <v/>
      </c>
      <c r="E4179" s="17" t="str">
        <f>IFERROR(VLOOKUP($F4179,'Location List'!$A$2:$T$644,2,FALSE),"")</f>
        <v/>
      </c>
      <c r="F4179" s="26"/>
      <c r="G4179" s="29"/>
      <c r="H4179" s="29"/>
      <c r="I4179" s="26"/>
      <c r="J4179" s="26"/>
      <c r="K4179" s="26"/>
      <c r="L4179" s="26"/>
      <c r="M4179" s="26"/>
      <c r="N4179" s="26"/>
      <c r="O4179" s="49"/>
    </row>
    <row r="4180" spans="1:15" ht="15" customHeight="1" x14ac:dyDescent="0.25">
      <c r="A4180" s="17" t="str">
        <f>IFERROR(VLOOKUP($F4180,'Location List'!$A$2:$T$644,20,FALSE),"")</f>
        <v/>
      </c>
      <c r="B4180" s="17" t="str">
        <f>IFERROR(VLOOKUP($F4180,'Location List'!$A$2:$T$644,19,FALSE),"")</f>
        <v/>
      </c>
      <c r="C4180" s="17" t="str">
        <f>IFERROR(VLOOKUP($F4180,'Location List'!$A$2:$T$644,18,FALSE),"")</f>
        <v/>
      </c>
      <c r="D4180" s="17" t="str">
        <f>IFERROR(VLOOKUP($F4180,'Location List'!$A$2:$T$644,9,FALSE),"")</f>
        <v/>
      </c>
      <c r="E4180" s="17" t="str">
        <f>IFERROR(VLOOKUP($F4180,'Location List'!$A$2:$T$644,2,FALSE),"")</f>
        <v/>
      </c>
      <c r="F4180" s="26"/>
      <c r="G4180" s="29"/>
      <c r="H4180" s="29"/>
      <c r="I4180" s="26"/>
      <c r="J4180" s="26"/>
      <c r="K4180" s="26"/>
      <c r="L4180" s="26"/>
      <c r="M4180" s="26"/>
      <c r="N4180" s="26"/>
      <c r="O4180" s="49"/>
    </row>
    <row r="4181" spans="1:15" ht="15" customHeight="1" x14ac:dyDescent="0.25">
      <c r="A4181" s="17" t="str">
        <f>IFERROR(VLOOKUP($F4181,'Location List'!$A$2:$T$644,20,FALSE),"")</f>
        <v/>
      </c>
      <c r="B4181" s="17" t="str">
        <f>IFERROR(VLOOKUP($F4181,'Location List'!$A$2:$T$644,19,FALSE),"")</f>
        <v/>
      </c>
      <c r="C4181" s="17" t="str">
        <f>IFERROR(VLOOKUP($F4181,'Location List'!$A$2:$T$644,18,FALSE),"")</f>
        <v/>
      </c>
      <c r="D4181" s="17" t="str">
        <f>IFERROR(VLOOKUP($F4181,'Location List'!$A$2:$T$644,9,FALSE),"")</f>
        <v/>
      </c>
      <c r="E4181" s="17" t="str">
        <f>IFERROR(VLOOKUP($F4181,'Location List'!$A$2:$T$644,2,FALSE),"")</f>
        <v/>
      </c>
      <c r="F4181" s="26"/>
      <c r="G4181" s="29"/>
      <c r="H4181" s="29"/>
      <c r="I4181" s="26"/>
      <c r="J4181" s="26"/>
      <c r="K4181" s="26"/>
      <c r="L4181" s="26"/>
      <c r="M4181" s="26"/>
      <c r="N4181" s="26"/>
      <c r="O4181" s="49"/>
    </row>
    <row r="4182" spans="1:15" ht="15" customHeight="1" x14ac:dyDescent="0.25">
      <c r="A4182" s="17" t="str">
        <f>IFERROR(VLOOKUP($F4182,'Location List'!$A$2:$T$644,20,FALSE),"")</f>
        <v/>
      </c>
      <c r="B4182" s="17" t="str">
        <f>IFERROR(VLOOKUP($F4182,'Location List'!$A$2:$T$644,19,FALSE),"")</f>
        <v/>
      </c>
      <c r="C4182" s="17" t="str">
        <f>IFERROR(VLOOKUP($F4182,'Location List'!$A$2:$T$644,18,FALSE),"")</f>
        <v/>
      </c>
      <c r="D4182" s="17" t="str">
        <f>IFERROR(VLOOKUP($F4182,'Location List'!$A$2:$T$644,9,FALSE),"")</f>
        <v/>
      </c>
      <c r="E4182" s="17" t="str">
        <f>IFERROR(VLOOKUP($F4182,'Location List'!$A$2:$T$644,2,FALSE),"")</f>
        <v/>
      </c>
      <c r="F4182" s="26"/>
      <c r="G4182" s="29"/>
      <c r="H4182" s="29"/>
      <c r="I4182" s="26"/>
      <c r="J4182" s="26"/>
      <c r="K4182" s="26"/>
      <c r="L4182" s="26"/>
      <c r="M4182" s="26"/>
      <c r="N4182" s="26"/>
      <c r="O4182" s="49"/>
    </row>
    <row r="4183" spans="1:15" ht="15" customHeight="1" x14ac:dyDescent="0.25">
      <c r="A4183" s="17" t="str">
        <f>IFERROR(VLOOKUP($F4183,'Location List'!$A$2:$T$644,20,FALSE),"")</f>
        <v/>
      </c>
      <c r="B4183" s="17" t="str">
        <f>IFERROR(VLOOKUP($F4183,'Location List'!$A$2:$T$644,19,FALSE),"")</f>
        <v/>
      </c>
      <c r="C4183" s="17" t="str">
        <f>IFERROR(VLOOKUP($F4183,'Location List'!$A$2:$T$644,18,FALSE),"")</f>
        <v/>
      </c>
      <c r="D4183" s="17" t="str">
        <f>IFERROR(VLOOKUP($F4183,'Location List'!$A$2:$T$644,9,FALSE),"")</f>
        <v/>
      </c>
      <c r="E4183" s="17" t="str">
        <f>IFERROR(VLOOKUP($F4183,'Location List'!$A$2:$T$644,2,FALSE),"")</f>
        <v/>
      </c>
      <c r="F4183" s="26"/>
      <c r="G4183" s="29"/>
      <c r="H4183" s="29"/>
      <c r="I4183" s="26"/>
      <c r="J4183" s="26"/>
      <c r="K4183" s="26"/>
      <c r="L4183" s="26"/>
      <c r="M4183" s="26"/>
      <c r="N4183" s="26"/>
      <c r="O4183" s="49"/>
    </row>
    <row r="4184" spans="1:15" ht="15" customHeight="1" x14ac:dyDescent="0.25">
      <c r="A4184" s="17" t="str">
        <f>IFERROR(VLOOKUP($F4184,'Location List'!$A$2:$T$644,20,FALSE),"")</f>
        <v/>
      </c>
      <c r="B4184" s="17" t="str">
        <f>IFERROR(VLOOKUP($F4184,'Location List'!$A$2:$T$644,19,FALSE),"")</f>
        <v/>
      </c>
      <c r="C4184" s="17" t="str">
        <f>IFERROR(VLOOKUP($F4184,'Location List'!$A$2:$T$644,18,FALSE),"")</f>
        <v/>
      </c>
      <c r="D4184" s="17" t="str">
        <f>IFERROR(VLOOKUP($F4184,'Location List'!$A$2:$T$644,9,FALSE),"")</f>
        <v/>
      </c>
      <c r="E4184" s="17" t="str">
        <f>IFERROR(VLOOKUP($F4184,'Location List'!$A$2:$T$644,2,FALSE),"")</f>
        <v/>
      </c>
      <c r="F4184" s="26"/>
      <c r="G4184" s="29"/>
      <c r="H4184" s="29"/>
      <c r="I4184" s="26"/>
      <c r="J4184" s="26"/>
      <c r="K4184" s="26"/>
      <c r="L4184" s="26"/>
      <c r="M4184" s="26"/>
      <c r="N4184" s="26"/>
      <c r="O4184" s="49"/>
    </row>
    <row r="4185" spans="1:15" ht="15" customHeight="1" x14ac:dyDescent="0.25">
      <c r="A4185" s="17" t="str">
        <f>IFERROR(VLOOKUP($F4185,'Location List'!$A$2:$T$644,20,FALSE),"")</f>
        <v/>
      </c>
      <c r="B4185" s="17" t="str">
        <f>IFERROR(VLOOKUP($F4185,'Location List'!$A$2:$T$644,19,FALSE),"")</f>
        <v/>
      </c>
      <c r="C4185" s="17" t="str">
        <f>IFERROR(VLOOKUP($F4185,'Location List'!$A$2:$T$644,18,FALSE),"")</f>
        <v/>
      </c>
      <c r="D4185" s="17" t="str">
        <f>IFERROR(VLOOKUP($F4185,'Location List'!$A$2:$T$644,9,FALSE),"")</f>
        <v/>
      </c>
      <c r="E4185" s="17" t="str">
        <f>IFERROR(VLOOKUP($F4185,'Location List'!$A$2:$T$644,2,FALSE),"")</f>
        <v/>
      </c>
      <c r="F4185" s="26"/>
      <c r="G4185" s="29"/>
      <c r="H4185" s="29"/>
      <c r="I4185" s="26"/>
      <c r="J4185" s="26"/>
      <c r="K4185" s="26"/>
      <c r="L4185" s="26"/>
      <c r="M4185" s="26"/>
      <c r="N4185" s="26"/>
      <c r="O4185" s="49"/>
    </row>
    <row r="4186" spans="1:15" ht="15" customHeight="1" x14ac:dyDescent="0.25">
      <c r="A4186" s="17" t="str">
        <f>IFERROR(VLOOKUP($F4186,'Location List'!$A$2:$T$644,20,FALSE),"")</f>
        <v/>
      </c>
      <c r="B4186" s="17" t="str">
        <f>IFERROR(VLOOKUP($F4186,'Location List'!$A$2:$T$644,19,FALSE),"")</f>
        <v/>
      </c>
      <c r="C4186" s="17" t="str">
        <f>IFERROR(VLOOKUP($F4186,'Location List'!$A$2:$T$644,18,FALSE),"")</f>
        <v/>
      </c>
      <c r="D4186" s="17" t="str">
        <f>IFERROR(VLOOKUP($F4186,'Location List'!$A$2:$T$644,9,FALSE),"")</f>
        <v/>
      </c>
      <c r="E4186" s="17" t="str">
        <f>IFERROR(VLOOKUP($F4186,'Location List'!$A$2:$T$644,2,FALSE),"")</f>
        <v/>
      </c>
      <c r="F4186" s="26"/>
      <c r="G4186" s="29"/>
      <c r="H4186" s="29"/>
      <c r="I4186" s="26"/>
      <c r="J4186" s="26"/>
      <c r="K4186" s="26"/>
      <c r="L4186" s="26"/>
      <c r="M4186" s="26"/>
      <c r="N4186" s="26"/>
      <c r="O4186" s="49"/>
    </row>
    <row r="4187" spans="1:15" ht="15" customHeight="1" x14ac:dyDescent="0.25">
      <c r="A4187" s="17" t="str">
        <f>IFERROR(VLOOKUP($F4187,'Location List'!$A$2:$T$644,20,FALSE),"")</f>
        <v/>
      </c>
      <c r="B4187" s="17" t="str">
        <f>IFERROR(VLOOKUP($F4187,'Location List'!$A$2:$T$644,19,FALSE),"")</f>
        <v/>
      </c>
      <c r="C4187" s="17" t="str">
        <f>IFERROR(VLOOKUP($F4187,'Location List'!$A$2:$T$644,18,FALSE),"")</f>
        <v/>
      </c>
      <c r="D4187" s="17" t="str">
        <f>IFERROR(VLOOKUP($F4187,'Location List'!$A$2:$T$644,9,FALSE),"")</f>
        <v/>
      </c>
      <c r="E4187" s="17" t="str">
        <f>IFERROR(VLOOKUP($F4187,'Location List'!$A$2:$T$644,2,FALSE),"")</f>
        <v/>
      </c>
      <c r="F4187" s="26"/>
      <c r="G4187" s="29"/>
      <c r="H4187" s="29"/>
      <c r="I4187" s="26"/>
      <c r="J4187" s="26"/>
      <c r="K4187" s="26"/>
      <c r="L4187" s="26"/>
      <c r="M4187" s="26"/>
      <c r="N4187" s="26"/>
      <c r="O4187" s="49"/>
    </row>
    <row r="4188" spans="1:15" ht="15" customHeight="1" x14ac:dyDescent="0.25">
      <c r="A4188" s="17" t="str">
        <f>IFERROR(VLOOKUP($F4188,'Location List'!$A$2:$T$644,20,FALSE),"")</f>
        <v/>
      </c>
      <c r="B4188" s="17" t="str">
        <f>IFERROR(VLOOKUP($F4188,'Location List'!$A$2:$T$644,19,FALSE),"")</f>
        <v/>
      </c>
      <c r="C4188" s="17" t="str">
        <f>IFERROR(VLOOKUP($F4188,'Location List'!$A$2:$T$644,18,FALSE),"")</f>
        <v/>
      </c>
      <c r="D4188" s="17" t="str">
        <f>IFERROR(VLOOKUP($F4188,'Location List'!$A$2:$T$644,9,FALSE),"")</f>
        <v/>
      </c>
      <c r="E4188" s="17" t="str">
        <f>IFERROR(VLOOKUP($F4188,'Location List'!$A$2:$T$644,2,FALSE),"")</f>
        <v/>
      </c>
      <c r="F4188" s="26"/>
      <c r="G4188" s="29"/>
      <c r="H4188" s="29"/>
      <c r="I4188" s="26"/>
      <c r="J4188" s="26"/>
      <c r="K4188" s="26"/>
      <c r="L4188" s="26"/>
      <c r="M4188" s="26"/>
      <c r="N4188" s="26"/>
      <c r="O4188" s="49"/>
    </row>
    <row r="4189" spans="1:15" ht="15" customHeight="1" x14ac:dyDescent="0.25">
      <c r="A4189" s="17" t="str">
        <f>IFERROR(VLOOKUP($F4189,'Location List'!$A$2:$T$644,20,FALSE),"")</f>
        <v/>
      </c>
      <c r="B4189" s="17" t="str">
        <f>IFERROR(VLOOKUP($F4189,'Location List'!$A$2:$T$644,19,FALSE),"")</f>
        <v/>
      </c>
      <c r="C4189" s="17" t="str">
        <f>IFERROR(VLOOKUP($F4189,'Location List'!$A$2:$T$644,18,FALSE),"")</f>
        <v/>
      </c>
      <c r="D4189" s="17" t="str">
        <f>IFERROR(VLOOKUP($F4189,'Location List'!$A$2:$T$644,9,FALSE),"")</f>
        <v/>
      </c>
      <c r="E4189" s="17" t="str">
        <f>IFERROR(VLOOKUP($F4189,'Location List'!$A$2:$T$644,2,FALSE),"")</f>
        <v/>
      </c>
      <c r="F4189" s="26"/>
      <c r="G4189" s="29"/>
      <c r="H4189" s="29"/>
      <c r="I4189" s="26"/>
      <c r="J4189" s="26"/>
      <c r="K4189" s="26"/>
      <c r="L4189" s="26"/>
      <c r="M4189" s="26"/>
      <c r="N4189" s="26"/>
      <c r="O4189" s="49"/>
    </row>
    <row r="4190" spans="1:15" ht="15" customHeight="1" x14ac:dyDescent="0.25">
      <c r="A4190" s="17" t="str">
        <f>IFERROR(VLOOKUP($F4190,'Location List'!$A$2:$T$644,20,FALSE),"")</f>
        <v/>
      </c>
      <c r="B4190" s="17" t="str">
        <f>IFERROR(VLOOKUP($F4190,'Location List'!$A$2:$T$644,19,FALSE),"")</f>
        <v/>
      </c>
      <c r="C4190" s="17" t="str">
        <f>IFERROR(VLOOKUP($F4190,'Location List'!$A$2:$T$644,18,FALSE),"")</f>
        <v/>
      </c>
      <c r="D4190" s="17" t="str">
        <f>IFERROR(VLOOKUP($F4190,'Location List'!$A$2:$T$644,9,FALSE),"")</f>
        <v/>
      </c>
      <c r="E4190" s="17" t="str">
        <f>IFERROR(VLOOKUP($F4190,'Location List'!$A$2:$T$644,2,FALSE),"")</f>
        <v/>
      </c>
      <c r="F4190" s="26"/>
      <c r="G4190" s="29"/>
      <c r="H4190" s="29"/>
      <c r="I4190" s="26"/>
      <c r="J4190" s="26"/>
      <c r="K4190" s="26"/>
      <c r="L4190" s="26"/>
      <c r="M4190" s="26"/>
      <c r="N4190" s="26"/>
      <c r="O4190" s="49"/>
    </row>
    <row r="4191" spans="1:15" ht="15" customHeight="1" x14ac:dyDescent="0.25">
      <c r="A4191" s="17" t="str">
        <f>IFERROR(VLOOKUP($F4191,'Location List'!$A$2:$T$644,20,FALSE),"")</f>
        <v/>
      </c>
      <c r="B4191" s="17" t="str">
        <f>IFERROR(VLOOKUP($F4191,'Location List'!$A$2:$T$644,19,FALSE),"")</f>
        <v/>
      </c>
      <c r="C4191" s="17" t="str">
        <f>IFERROR(VLOOKUP($F4191,'Location List'!$A$2:$T$644,18,FALSE),"")</f>
        <v/>
      </c>
      <c r="D4191" s="17" t="str">
        <f>IFERROR(VLOOKUP($F4191,'Location List'!$A$2:$T$644,9,FALSE),"")</f>
        <v/>
      </c>
      <c r="E4191" s="17" t="str">
        <f>IFERROR(VLOOKUP($F4191,'Location List'!$A$2:$T$644,2,FALSE),"")</f>
        <v/>
      </c>
      <c r="F4191" s="26"/>
      <c r="G4191" s="29"/>
      <c r="H4191" s="29"/>
      <c r="I4191" s="26"/>
      <c r="J4191" s="26"/>
      <c r="K4191" s="26"/>
      <c r="L4191" s="26"/>
      <c r="M4191" s="26"/>
      <c r="N4191" s="26"/>
      <c r="O4191" s="49"/>
    </row>
    <row r="4192" spans="1:15" ht="15" customHeight="1" x14ac:dyDescent="0.25">
      <c r="A4192" s="17" t="str">
        <f>IFERROR(VLOOKUP($F4192,'Location List'!$A$2:$T$644,20,FALSE),"")</f>
        <v/>
      </c>
      <c r="B4192" s="17" t="str">
        <f>IFERROR(VLOOKUP($F4192,'Location List'!$A$2:$T$644,19,FALSE),"")</f>
        <v/>
      </c>
      <c r="C4192" s="17" t="str">
        <f>IFERROR(VLOOKUP($F4192,'Location List'!$A$2:$T$644,18,FALSE),"")</f>
        <v/>
      </c>
      <c r="D4192" s="17" t="str">
        <f>IFERROR(VLOOKUP($F4192,'Location List'!$A$2:$T$644,9,FALSE),"")</f>
        <v/>
      </c>
      <c r="E4192" s="17" t="str">
        <f>IFERROR(VLOOKUP($F4192,'Location List'!$A$2:$T$644,2,FALSE),"")</f>
        <v/>
      </c>
      <c r="F4192" s="26"/>
      <c r="G4192" s="29"/>
      <c r="H4192" s="29"/>
      <c r="I4192" s="26"/>
      <c r="J4192" s="26"/>
      <c r="K4192" s="26"/>
      <c r="L4192" s="26"/>
      <c r="M4192" s="26"/>
      <c r="N4192" s="26"/>
      <c r="O4192" s="49"/>
    </row>
    <row r="4193" spans="1:15" ht="15" customHeight="1" x14ac:dyDescent="0.25">
      <c r="A4193" s="17" t="str">
        <f>IFERROR(VLOOKUP($F4193,'Location List'!$A$2:$T$644,20,FALSE),"")</f>
        <v/>
      </c>
      <c r="B4193" s="17" t="str">
        <f>IFERROR(VLOOKUP($F4193,'Location List'!$A$2:$T$644,19,FALSE),"")</f>
        <v/>
      </c>
      <c r="C4193" s="17" t="str">
        <f>IFERROR(VLOOKUP($F4193,'Location List'!$A$2:$T$644,18,FALSE),"")</f>
        <v/>
      </c>
      <c r="D4193" s="17" t="str">
        <f>IFERROR(VLOOKUP($F4193,'Location List'!$A$2:$T$644,9,FALSE),"")</f>
        <v/>
      </c>
      <c r="E4193" s="17" t="str">
        <f>IFERROR(VLOOKUP($F4193,'Location List'!$A$2:$T$644,2,FALSE),"")</f>
        <v/>
      </c>
      <c r="F4193" s="26"/>
      <c r="G4193" s="29"/>
      <c r="H4193" s="29"/>
      <c r="I4193" s="26"/>
      <c r="J4193" s="26"/>
      <c r="K4193" s="26"/>
      <c r="L4193" s="26"/>
      <c r="M4193" s="26"/>
      <c r="N4193" s="26"/>
      <c r="O4193" s="49"/>
    </row>
    <row r="4194" spans="1:15" ht="15" customHeight="1" x14ac:dyDescent="0.25">
      <c r="A4194" s="17" t="str">
        <f>IFERROR(VLOOKUP($F4194,'Location List'!$A$2:$T$644,20,FALSE),"")</f>
        <v/>
      </c>
      <c r="B4194" s="17" t="str">
        <f>IFERROR(VLOOKUP($F4194,'Location List'!$A$2:$T$644,19,FALSE),"")</f>
        <v/>
      </c>
      <c r="C4194" s="17" t="str">
        <f>IFERROR(VLOOKUP($F4194,'Location List'!$A$2:$T$644,18,FALSE),"")</f>
        <v/>
      </c>
      <c r="D4194" s="17" t="str">
        <f>IFERROR(VLOOKUP($F4194,'Location List'!$A$2:$T$644,9,FALSE),"")</f>
        <v/>
      </c>
      <c r="E4194" s="17" t="str">
        <f>IFERROR(VLOOKUP($F4194,'Location List'!$A$2:$T$644,2,FALSE),"")</f>
        <v/>
      </c>
      <c r="F4194" s="26"/>
      <c r="G4194" s="29"/>
      <c r="H4194" s="29"/>
      <c r="I4194" s="26"/>
      <c r="J4194" s="26"/>
      <c r="K4194" s="26"/>
      <c r="L4194" s="26"/>
      <c r="M4194" s="26"/>
      <c r="N4194" s="26"/>
      <c r="O4194" s="49"/>
    </row>
    <row r="4195" spans="1:15" ht="15" customHeight="1" x14ac:dyDescent="0.25">
      <c r="A4195" s="17" t="str">
        <f>IFERROR(VLOOKUP($F4195,'Location List'!$A$2:$T$644,20,FALSE),"")</f>
        <v/>
      </c>
      <c r="B4195" s="17" t="str">
        <f>IFERROR(VLOOKUP($F4195,'Location List'!$A$2:$T$644,19,FALSE),"")</f>
        <v/>
      </c>
      <c r="C4195" s="17" t="str">
        <f>IFERROR(VLOOKUP($F4195,'Location List'!$A$2:$T$644,18,FALSE),"")</f>
        <v/>
      </c>
      <c r="D4195" s="17" t="str">
        <f>IFERROR(VLOOKUP($F4195,'Location List'!$A$2:$T$644,9,FALSE),"")</f>
        <v/>
      </c>
      <c r="E4195" s="17" t="str">
        <f>IFERROR(VLOOKUP($F4195,'Location List'!$A$2:$T$644,2,FALSE),"")</f>
        <v/>
      </c>
      <c r="F4195" s="26"/>
      <c r="G4195" s="29"/>
      <c r="H4195" s="29"/>
      <c r="I4195" s="26"/>
      <c r="J4195" s="26"/>
      <c r="K4195" s="26"/>
      <c r="L4195" s="26"/>
      <c r="M4195" s="26"/>
      <c r="N4195" s="26"/>
      <c r="O4195" s="49"/>
    </row>
    <row r="4196" spans="1:15" ht="15" customHeight="1" x14ac:dyDescent="0.25">
      <c r="A4196" s="17" t="str">
        <f>IFERROR(VLOOKUP($F4196,'Location List'!$A$2:$T$644,20,FALSE),"")</f>
        <v/>
      </c>
      <c r="B4196" s="17" t="str">
        <f>IFERROR(VLOOKUP($F4196,'Location List'!$A$2:$T$644,19,FALSE),"")</f>
        <v/>
      </c>
      <c r="C4196" s="17" t="str">
        <f>IFERROR(VLOOKUP($F4196,'Location List'!$A$2:$T$644,18,FALSE),"")</f>
        <v/>
      </c>
      <c r="D4196" s="17" t="str">
        <f>IFERROR(VLOOKUP($F4196,'Location List'!$A$2:$T$644,9,FALSE),"")</f>
        <v/>
      </c>
      <c r="E4196" s="17" t="str">
        <f>IFERROR(VLOOKUP($F4196,'Location List'!$A$2:$T$644,2,FALSE),"")</f>
        <v/>
      </c>
      <c r="F4196" s="26"/>
      <c r="G4196" s="29"/>
      <c r="H4196" s="29"/>
      <c r="I4196" s="26"/>
      <c r="J4196" s="26"/>
      <c r="K4196" s="26"/>
      <c r="L4196" s="26"/>
      <c r="M4196" s="26"/>
      <c r="N4196" s="26"/>
      <c r="O4196" s="49"/>
    </row>
    <row r="4197" spans="1:15" ht="15" customHeight="1" x14ac:dyDescent="0.25">
      <c r="A4197" s="17" t="str">
        <f>IFERROR(VLOOKUP($F4197,'Location List'!$A$2:$T$644,20,FALSE),"")</f>
        <v/>
      </c>
      <c r="B4197" s="17" t="str">
        <f>IFERROR(VLOOKUP($F4197,'Location List'!$A$2:$T$644,19,FALSE),"")</f>
        <v/>
      </c>
      <c r="C4197" s="17" t="str">
        <f>IFERROR(VLOOKUP($F4197,'Location List'!$A$2:$T$644,18,FALSE),"")</f>
        <v/>
      </c>
      <c r="D4197" s="17" t="str">
        <f>IFERROR(VLOOKUP($F4197,'Location List'!$A$2:$T$644,9,FALSE),"")</f>
        <v/>
      </c>
      <c r="E4197" s="17" t="str">
        <f>IFERROR(VLOOKUP($F4197,'Location List'!$A$2:$T$644,2,FALSE),"")</f>
        <v/>
      </c>
      <c r="F4197" s="26"/>
      <c r="G4197" s="29"/>
      <c r="H4197" s="29"/>
      <c r="I4197" s="26"/>
      <c r="J4197" s="26"/>
      <c r="K4197" s="26"/>
      <c r="L4197" s="26"/>
      <c r="M4197" s="26"/>
      <c r="N4197" s="26"/>
      <c r="O4197" s="49"/>
    </row>
    <row r="4198" spans="1:15" ht="15" customHeight="1" x14ac:dyDescent="0.25">
      <c r="A4198" s="17" t="str">
        <f>IFERROR(VLOOKUP($F4198,'Location List'!$A$2:$T$644,20,FALSE),"")</f>
        <v/>
      </c>
      <c r="B4198" s="17" t="str">
        <f>IFERROR(VLOOKUP($F4198,'Location List'!$A$2:$T$644,19,FALSE),"")</f>
        <v/>
      </c>
      <c r="C4198" s="17" t="str">
        <f>IFERROR(VLOOKUP($F4198,'Location List'!$A$2:$T$644,18,FALSE),"")</f>
        <v/>
      </c>
      <c r="D4198" s="17" t="str">
        <f>IFERROR(VLOOKUP($F4198,'Location List'!$A$2:$T$644,9,FALSE),"")</f>
        <v/>
      </c>
      <c r="E4198" s="17" t="str">
        <f>IFERROR(VLOOKUP($F4198,'Location List'!$A$2:$T$644,2,FALSE),"")</f>
        <v/>
      </c>
      <c r="F4198" s="26"/>
      <c r="G4198" s="29"/>
      <c r="H4198" s="29"/>
      <c r="I4198" s="26"/>
      <c r="J4198" s="26"/>
      <c r="K4198" s="26"/>
      <c r="L4198" s="26"/>
      <c r="M4198" s="26"/>
      <c r="N4198" s="26"/>
      <c r="O4198" s="49"/>
    </row>
    <row r="4199" spans="1:15" ht="15" customHeight="1" x14ac:dyDescent="0.25">
      <c r="A4199" s="17" t="str">
        <f>IFERROR(VLOOKUP($F4199,'Location List'!$A$2:$T$644,20,FALSE),"")</f>
        <v/>
      </c>
      <c r="B4199" s="17" t="str">
        <f>IFERROR(VLOOKUP($F4199,'Location List'!$A$2:$T$644,19,FALSE),"")</f>
        <v/>
      </c>
      <c r="C4199" s="17" t="str">
        <f>IFERROR(VLOOKUP($F4199,'Location List'!$A$2:$T$644,18,FALSE),"")</f>
        <v/>
      </c>
      <c r="D4199" s="17" t="str">
        <f>IFERROR(VLOOKUP($F4199,'Location List'!$A$2:$T$644,9,FALSE),"")</f>
        <v/>
      </c>
      <c r="E4199" s="17" t="str">
        <f>IFERROR(VLOOKUP($F4199,'Location List'!$A$2:$T$644,2,FALSE),"")</f>
        <v/>
      </c>
      <c r="F4199" s="26"/>
      <c r="G4199" s="29"/>
      <c r="H4199" s="29"/>
      <c r="I4199" s="26"/>
      <c r="J4199" s="26"/>
      <c r="K4199" s="26"/>
      <c r="L4199" s="26"/>
      <c r="M4199" s="26"/>
      <c r="N4199" s="26"/>
      <c r="O4199" s="49"/>
    </row>
    <row r="4200" spans="1:15" ht="15" customHeight="1" x14ac:dyDescent="0.25">
      <c r="A4200" s="17" t="str">
        <f>IFERROR(VLOOKUP($F4200,'Location List'!$A$2:$T$644,20,FALSE),"")</f>
        <v/>
      </c>
      <c r="B4200" s="17" t="str">
        <f>IFERROR(VLOOKUP($F4200,'Location List'!$A$2:$T$644,19,FALSE),"")</f>
        <v/>
      </c>
      <c r="C4200" s="17" t="str">
        <f>IFERROR(VLOOKUP($F4200,'Location List'!$A$2:$T$644,18,FALSE),"")</f>
        <v/>
      </c>
      <c r="D4200" s="17" t="str">
        <f>IFERROR(VLOOKUP($F4200,'Location List'!$A$2:$T$644,9,FALSE),"")</f>
        <v/>
      </c>
      <c r="E4200" s="17" t="str">
        <f>IFERROR(VLOOKUP($F4200,'Location List'!$A$2:$T$644,2,FALSE),"")</f>
        <v/>
      </c>
      <c r="F4200" s="26"/>
      <c r="G4200" s="29"/>
      <c r="H4200" s="29"/>
      <c r="I4200" s="26"/>
      <c r="J4200" s="26"/>
      <c r="K4200" s="26"/>
      <c r="L4200" s="26"/>
      <c r="M4200" s="26"/>
      <c r="N4200" s="26"/>
      <c r="O4200" s="49"/>
    </row>
    <row r="4201" spans="1:15" ht="15" customHeight="1" x14ac:dyDescent="0.25">
      <c r="A4201" s="17" t="str">
        <f>IFERROR(VLOOKUP($F4201,'Location List'!$A$2:$T$644,20,FALSE),"")</f>
        <v/>
      </c>
      <c r="B4201" s="17" t="str">
        <f>IFERROR(VLOOKUP($F4201,'Location List'!$A$2:$T$644,19,FALSE),"")</f>
        <v/>
      </c>
      <c r="C4201" s="17" t="str">
        <f>IFERROR(VLOOKUP($F4201,'Location List'!$A$2:$T$644,18,FALSE),"")</f>
        <v/>
      </c>
      <c r="D4201" s="17" t="str">
        <f>IFERROR(VLOOKUP($F4201,'Location List'!$A$2:$T$644,9,FALSE),"")</f>
        <v/>
      </c>
      <c r="E4201" s="17" t="str">
        <f>IFERROR(VLOOKUP($F4201,'Location List'!$A$2:$T$644,2,FALSE),"")</f>
        <v/>
      </c>
      <c r="F4201" s="26"/>
      <c r="G4201" s="29"/>
      <c r="H4201" s="29"/>
      <c r="I4201" s="26"/>
      <c r="J4201" s="26"/>
      <c r="K4201" s="26"/>
      <c r="L4201" s="26"/>
      <c r="M4201" s="26"/>
      <c r="N4201" s="26"/>
      <c r="O4201" s="49"/>
    </row>
    <row r="4202" spans="1:15" ht="15" customHeight="1" x14ac:dyDescent="0.25">
      <c r="A4202" s="17" t="str">
        <f>IFERROR(VLOOKUP($F4202,'Location List'!$A$2:$T$644,20,FALSE),"")</f>
        <v/>
      </c>
      <c r="B4202" s="17" t="str">
        <f>IFERROR(VLOOKUP($F4202,'Location List'!$A$2:$T$644,19,FALSE),"")</f>
        <v/>
      </c>
      <c r="C4202" s="17" t="str">
        <f>IFERROR(VLOOKUP($F4202,'Location List'!$A$2:$T$644,18,FALSE),"")</f>
        <v/>
      </c>
      <c r="D4202" s="17" t="str">
        <f>IFERROR(VLOOKUP($F4202,'Location List'!$A$2:$T$644,9,FALSE),"")</f>
        <v/>
      </c>
      <c r="E4202" s="17" t="str">
        <f>IFERROR(VLOOKUP($F4202,'Location List'!$A$2:$T$644,2,FALSE),"")</f>
        <v/>
      </c>
      <c r="F4202" s="26"/>
      <c r="G4202" s="29"/>
      <c r="H4202" s="29"/>
      <c r="I4202" s="26"/>
      <c r="J4202" s="26"/>
      <c r="K4202" s="26"/>
      <c r="L4202" s="26"/>
      <c r="M4202" s="26"/>
      <c r="N4202" s="26"/>
      <c r="O4202" s="49"/>
    </row>
    <row r="4203" spans="1:15" ht="15" customHeight="1" x14ac:dyDescent="0.25">
      <c r="A4203" s="17" t="str">
        <f>IFERROR(VLOOKUP($F4203,'Location List'!$A$2:$T$644,20,FALSE),"")</f>
        <v/>
      </c>
      <c r="B4203" s="17" t="str">
        <f>IFERROR(VLOOKUP($F4203,'Location List'!$A$2:$T$644,19,FALSE),"")</f>
        <v/>
      </c>
      <c r="C4203" s="17" t="str">
        <f>IFERROR(VLOOKUP($F4203,'Location List'!$A$2:$T$644,18,FALSE),"")</f>
        <v/>
      </c>
      <c r="D4203" s="17" t="str">
        <f>IFERROR(VLOOKUP($F4203,'Location List'!$A$2:$T$644,9,FALSE),"")</f>
        <v/>
      </c>
      <c r="E4203" s="17" t="str">
        <f>IFERROR(VLOOKUP($F4203,'Location List'!$A$2:$T$644,2,FALSE),"")</f>
        <v/>
      </c>
      <c r="F4203" s="26"/>
      <c r="G4203" s="29"/>
      <c r="H4203" s="29"/>
      <c r="I4203" s="26"/>
      <c r="J4203" s="26"/>
      <c r="K4203" s="26"/>
      <c r="L4203" s="26"/>
      <c r="M4203" s="26"/>
      <c r="N4203" s="26"/>
      <c r="O4203" s="49"/>
    </row>
    <row r="4204" spans="1:15" ht="15" customHeight="1" x14ac:dyDescent="0.25">
      <c r="A4204" s="17" t="str">
        <f>IFERROR(VLOOKUP($F4204,'Location List'!$A$2:$T$644,20,FALSE),"")</f>
        <v/>
      </c>
      <c r="B4204" s="17" t="str">
        <f>IFERROR(VLOOKUP($F4204,'Location List'!$A$2:$T$644,19,FALSE),"")</f>
        <v/>
      </c>
      <c r="C4204" s="17" t="str">
        <f>IFERROR(VLOOKUP($F4204,'Location List'!$A$2:$T$644,18,FALSE),"")</f>
        <v/>
      </c>
      <c r="D4204" s="17" t="str">
        <f>IFERROR(VLOOKUP($F4204,'Location List'!$A$2:$T$644,9,FALSE),"")</f>
        <v/>
      </c>
      <c r="E4204" s="17" t="str">
        <f>IFERROR(VLOOKUP($F4204,'Location List'!$A$2:$T$644,2,FALSE),"")</f>
        <v/>
      </c>
      <c r="F4204" s="26"/>
      <c r="G4204" s="29"/>
      <c r="H4204" s="29"/>
      <c r="I4204" s="26"/>
      <c r="J4204" s="26"/>
      <c r="K4204" s="26"/>
      <c r="L4204" s="26"/>
      <c r="M4204" s="26"/>
      <c r="N4204" s="26"/>
      <c r="O4204" s="49"/>
    </row>
    <row r="4205" spans="1:15" ht="15" customHeight="1" x14ac:dyDescent="0.25">
      <c r="A4205" s="17" t="str">
        <f>IFERROR(VLOOKUP($F4205,'Location List'!$A$2:$T$644,20,FALSE),"")</f>
        <v/>
      </c>
      <c r="B4205" s="17" t="str">
        <f>IFERROR(VLOOKUP($F4205,'Location List'!$A$2:$T$644,19,FALSE),"")</f>
        <v/>
      </c>
      <c r="C4205" s="17" t="str">
        <f>IFERROR(VLOOKUP($F4205,'Location List'!$A$2:$T$644,18,FALSE),"")</f>
        <v/>
      </c>
      <c r="D4205" s="17" t="str">
        <f>IFERROR(VLOOKUP($F4205,'Location List'!$A$2:$T$644,9,FALSE),"")</f>
        <v/>
      </c>
      <c r="E4205" s="17" t="str">
        <f>IFERROR(VLOOKUP($F4205,'Location List'!$A$2:$T$644,2,FALSE),"")</f>
        <v/>
      </c>
      <c r="F4205" s="26"/>
      <c r="G4205" s="29"/>
      <c r="H4205" s="29"/>
      <c r="I4205" s="26"/>
      <c r="J4205" s="26"/>
      <c r="K4205" s="26"/>
      <c r="L4205" s="26"/>
      <c r="M4205" s="26"/>
      <c r="N4205" s="26"/>
      <c r="O4205" s="49"/>
    </row>
    <row r="4206" spans="1:15" ht="15" customHeight="1" x14ac:dyDescent="0.25">
      <c r="A4206" s="17" t="str">
        <f>IFERROR(VLOOKUP($F4206,'Location List'!$A$2:$T$644,20,FALSE),"")</f>
        <v/>
      </c>
      <c r="B4206" s="17" t="str">
        <f>IFERROR(VLOOKUP($F4206,'Location List'!$A$2:$T$644,19,FALSE),"")</f>
        <v/>
      </c>
      <c r="C4206" s="17" t="str">
        <f>IFERROR(VLOOKUP($F4206,'Location List'!$A$2:$T$644,18,FALSE),"")</f>
        <v/>
      </c>
      <c r="D4206" s="17" t="str">
        <f>IFERROR(VLOOKUP($F4206,'Location List'!$A$2:$T$644,9,FALSE),"")</f>
        <v/>
      </c>
      <c r="E4206" s="17" t="str">
        <f>IFERROR(VLOOKUP($F4206,'Location List'!$A$2:$T$644,2,FALSE),"")</f>
        <v/>
      </c>
      <c r="F4206" s="26"/>
      <c r="G4206" s="29"/>
      <c r="H4206" s="29"/>
      <c r="I4206" s="26"/>
      <c r="J4206" s="26"/>
      <c r="K4206" s="26"/>
      <c r="L4206" s="26"/>
      <c r="M4206" s="26"/>
      <c r="N4206" s="26"/>
      <c r="O4206" s="49"/>
    </row>
    <row r="4207" spans="1:15" ht="15" customHeight="1" x14ac:dyDescent="0.25">
      <c r="A4207" s="17" t="str">
        <f>IFERROR(VLOOKUP($F4207,'Location List'!$A$2:$T$644,20,FALSE),"")</f>
        <v/>
      </c>
      <c r="B4207" s="17" t="str">
        <f>IFERROR(VLOOKUP($F4207,'Location List'!$A$2:$T$644,19,FALSE),"")</f>
        <v/>
      </c>
      <c r="C4207" s="17" t="str">
        <f>IFERROR(VLOOKUP($F4207,'Location List'!$A$2:$T$644,18,FALSE),"")</f>
        <v/>
      </c>
      <c r="D4207" s="17" t="str">
        <f>IFERROR(VLOOKUP($F4207,'Location List'!$A$2:$T$644,9,FALSE),"")</f>
        <v/>
      </c>
      <c r="E4207" s="17" t="str">
        <f>IFERROR(VLOOKUP($F4207,'Location List'!$A$2:$T$644,2,FALSE),"")</f>
        <v/>
      </c>
      <c r="F4207" s="26"/>
      <c r="G4207" s="29"/>
      <c r="H4207" s="29"/>
      <c r="I4207" s="26"/>
      <c r="J4207" s="26"/>
      <c r="K4207" s="26"/>
      <c r="L4207" s="26"/>
      <c r="M4207" s="26"/>
      <c r="N4207" s="26"/>
      <c r="O4207" s="49"/>
    </row>
    <row r="4208" spans="1:15" ht="15" customHeight="1" x14ac:dyDescent="0.25">
      <c r="A4208" s="17" t="str">
        <f>IFERROR(VLOOKUP($F4208,'Location List'!$A$2:$T$644,20,FALSE),"")</f>
        <v/>
      </c>
      <c r="B4208" s="17" t="str">
        <f>IFERROR(VLOOKUP($F4208,'Location List'!$A$2:$T$644,19,FALSE),"")</f>
        <v/>
      </c>
      <c r="C4208" s="17" t="str">
        <f>IFERROR(VLOOKUP($F4208,'Location List'!$A$2:$T$644,18,FALSE),"")</f>
        <v/>
      </c>
      <c r="D4208" s="17" t="str">
        <f>IFERROR(VLOOKUP($F4208,'Location List'!$A$2:$T$644,9,FALSE),"")</f>
        <v/>
      </c>
      <c r="E4208" s="17" t="str">
        <f>IFERROR(VLOOKUP($F4208,'Location List'!$A$2:$T$644,2,FALSE),"")</f>
        <v/>
      </c>
      <c r="F4208" s="26"/>
      <c r="G4208" s="29"/>
      <c r="H4208" s="29"/>
      <c r="I4208" s="26"/>
      <c r="J4208" s="26"/>
      <c r="K4208" s="26"/>
      <c r="L4208" s="26"/>
      <c r="M4208" s="26"/>
      <c r="N4208" s="26"/>
      <c r="O4208" s="49"/>
    </row>
    <row r="4209" spans="1:15" ht="15" customHeight="1" x14ac:dyDescent="0.25">
      <c r="A4209" s="17" t="str">
        <f>IFERROR(VLOOKUP($F4209,'Location List'!$A$2:$T$644,20,FALSE),"")</f>
        <v/>
      </c>
      <c r="B4209" s="17" t="str">
        <f>IFERROR(VLOOKUP($F4209,'Location List'!$A$2:$T$644,19,FALSE),"")</f>
        <v/>
      </c>
      <c r="C4209" s="17" t="str">
        <f>IFERROR(VLOOKUP($F4209,'Location List'!$A$2:$T$644,18,FALSE),"")</f>
        <v/>
      </c>
      <c r="D4209" s="17" t="str">
        <f>IFERROR(VLOOKUP($F4209,'Location List'!$A$2:$T$644,9,FALSE),"")</f>
        <v/>
      </c>
      <c r="E4209" s="17" t="str">
        <f>IFERROR(VLOOKUP($F4209,'Location List'!$A$2:$T$644,2,FALSE),"")</f>
        <v/>
      </c>
      <c r="F4209" s="26"/>
      <c r="G4209" s="29"/>
      <c r="H4209" s="29"/>
      <c r="I4209" s="26"/>
      <c r="J4209" s="26"/>
      <c r="K4209" s="26"/>
      <c r="L4209" s="26"/>
      <c r="M4209" s="26"/>
      <c r="N4209" s="26"/>
      <c r="O4209" s="49"/>
    </row>
    <row r="4210" spans="1:15" ht="15" customHeight="1" x14ac:dyDescent="0.25">
      <c r="A4210" s="17" t="str">
        <f>IFERROR(VLOOKUP($F4210,'Location List'!$A$2:$T$644,20,FALSE),"")</f>
        <v/>
      </c>
      <c r="B4210" s="17" t="str">
        <f>IFERROR(VLOOKUP($F4210,'Location List'!$A$2:$T$644,19,FALSE),"")</f>
        <v/>
      </c>
      <c r="C4210" s="17" t="str">
        <f>IFERROR(VLOOKUP($F4210,'Location List'!$A$2:$T$644,18,FALSE),"")</f>
        <v/>
      </c>
      <c r="D4210" s="17" t="str">
        <f>IFERROR(VLOOKUP($F4210,'Location List'!$A$2:$T$644,9,FALSE),"")</f>
        <v/>
      </c>
      <c r="E4210" s="17" t="str">
        <f>IFERROR(VLOOKUP($F4210,'Location List'!$A$2:$T$644,2,FALSE),"")</f>
        <v/>
      </c>
      <c r="F4210" s="26"/>
      <c r="G4210" s="29"/>
      <c r="H4210" s="29"/>
      <c r="I4210" s="26"/>
      <c r="J4210" s="26"/>
      <c r="K4210" s="26"/>
      <c r="L4210" s="26"/>
      <c r="M4210" s="26"/>
      <c r="N4210" s="26"/>
      <c r="O4210" s="49"/>
    </row>
    <row r="4211" spans="1:15" ht="15" customHeight="1" x14ac:dyDescent="0.25">
      <c r="A4211" s="17" t="str">
        <f>IFERROR(VLOOKUP($F4211,'Location List'!$A$2:$T$644,20,FALSE),"")</f>
        <v/>
      </c>
      <c r="B4211" s="17" t="str">
        <f>IFERROR(VLOOKUP($F4211,'Location List'!$A$2:$T$644,19,FALSE),"")</f>
        <v/>
      </c>
      <c r="C4211" s="17" t="str">
        <f>IFERROR(VLOOKUP($F4211,'Location List'!$A$2:$T$644,18,FALSE),"")</f>
        <v/>
      </c>
      <c r="D4211" s="17" t="str">
        <f>IFERROR(VLOOKUP($F4211,'Location List'!$A$2:$T$644,9,FALSE),"")</f>
        <v/>
      </c>
      <c r="E4211" s="17" t="str">
        <f>IFERROR(VLOOKUP($F4211,'Location List'!$A$2:$T$644,2,FALSE),"")</f>
        <v/>
      </c>
      <c r="F4211" s="26"/>
      <c r="G4211" s="29"/>
      <c r="H4211" s="29"/>
      <c r="I4211" s="26"/>
      <c r="J4211" s="26"/>
      <c r="K4211" s="26"/>
      <c r="L4211" s="26"/>
      <c r="M4211" s="26"/>
      <c r="N4211" s="26"/>
      <c r="O4211" s="49"/>
    </row>
    <row r="4212" spans="1:15" ht="15" customHeight="1" x14ac:dyDescent="0.25">
      <c r="A4212" s="17" t="str">
        <f>IFERROR(VLOOKUP($F4212,'Location List'!$A$2:$T$644,20,FALSE),"")</f>
        <v/>
      </c>
      <c r="B4212" s="17" t="str">
        <f>IFERROR(VLOOKUP($F4212,'Location List'!$A$2:$T$644,19,FALSE),"")</f>
        <v/>
      </c>
      <c r="C4212" s="17" t="str">
        <f>IFERROR(VLOOKUP($F4212,'Location List'!$A$2:$T$644,18,FALSE),"")</f>
        <v/>
      </c>
      <c r="D4212" s="17" t="str">
        <f>IFERROR(VLOOKUP($F4212,'Location List'!$A$2:$T$644,9,FALSE),"")</f>
        <v/>
      </c>
      <c r="E4212" s="17" t="str">
        <f>IFERROR(VLOOKUP($F4212,'Location List'!$A$2:$T$644,2,FALSE),"")</f>
        <v/>
      </c>
      <c r="F4212" s="26"/>
      <c r="G4212" s="29"/>
      <c r="H4212" s="29"/>
      <c r="I4212" s="26"/>
      <c r="J4212" s="26"/>
      <c r="K4212" s="26"/>
      <c r="L4212" s="26"/>
      <c r="M4212" s="26"/>
      <c r="N4212" s="26"/>
      <c r="O4212" s="49"/>
    </row>
    <row r="4213" spans="1:15" ht="15" customHeight="1" x14ac:dyDescent="0.25">
      <c r="A4213" s="17" t="str">
        <f>IFERROR(VLOOKUP($F4213,'Location List'!$A$2:$T$644,20,FALSE),"")</f>
        <v/>
      </c>
      <c r="B4213" s="17" t="str">
        <f>IFERROR(VLOOKUP($F4213,'Location List'!$A$2:$T$644,19,FALSE),"")</f>
        <v/>
      </c>
      <c r="C4213" s="17" t="str">
        <f>IFERROR(VLOOKUP($F4213,'Location List'!$A$2:$T$644,18,FALSE),"")</f>
        <v/>
      </c>
      <c r="D4213" s="17" t="str">
        <f>IFERROR(VLOOKUP($F4213,'Location List'!$A$2:$T$644,9,FALSE),"")</f>
        <v/>
      </c>
      <c r="E4213" s="17" t="str">
        <f>IFERROR(VLOOKUP($F4213,'Location List'!$A$2:$T$644,2,FALSE),"")</f>
        <v/>
      </c>
      <c r="F4213" s="26"/>
      <c r="G4213" s="29"/>
      <c r="H4213" s="29"/>
      <c r="I4213" s="26"/>
      <c r="J4213" s="26"/>
      <c r="K4213" s="26"/>
      <c r="L4213" s="26"/>
      <c r="M4213" s="26"/>
      <c r="N4213" s="26"/>
      <c r="O4213" s="49"/>
    </row>
    <row r="4214" spans="1:15" ht="15" customHeight="1" x14ac:dyDescent="0.25">
      <c r="A4214" s="17" t="str">
        <f>IFERROR(VLOOKUP($F4214,'Location List'!$A$2:$T$644,20,FALSE),"")</f>
        <v/>
      </c>
      <c r="B4214" s="17" t="str">
        <f>IFERROR(VLOOKUP($F4214,'Location List'!$A$2:$T$644,19,FALSE),"")</f>
        <v/>
      </c>
      <c r="C4214" s="17" t="str">
        <f>IFERROR(VLOOKUP($F4214,'Location List'!$A$2:$T$644,18,FALSE),"")</f>
        <v/>
      </c>
      <c r="D4214" s="17" t="str">
        <f>IFERROR(VLOOKUP($F4214,'Location List'!$A$2:$T$644,9,FALSE),"")</f>
        <v/>
      </c>
      <c r="E4214" s="17" t="str">
        <f>IFERROR(VLOOKUP($F4214,'Location List'!$A$2:$T$644,2,FALSE),"")</f>
        <v/>
      </c>
      <c r="F4214" s="26"/>
      <c r="G4214" s="29"/>
      <c r="H4214" s="29"/>
      <c r="I4214" s="26"/>
      <c r="J4214" s="26"/>
      <c r="K4214" s="26"/>
      <c r="L4214" s="26"/>
      <c r="M4214" s="26"/>
      <c r="N4214" s="26"/>
      <c r="O4214" s="49"/>
    </row>
    <row r="4215" spans="1:15" ht="15" customHeight="1" x14ac:dyDescent="0.25">
      <c r="A4215" s="17" t="str">
        <f>IFERROR(VLOOKUP($F4215,'Location List'!$A$2:$T$644,20,FALSE),"")</f>
        <v/>
      </c>
      <c r="B4215" s="17" t="str">
        <f>IFERROR(VLOOKUP($F4215,'Location List'!$A$2:$T$644,19,FALSE),"")</f>
        <v/>
      </c>
      <c r="C4215" s="17" t="str">
        <f>IFERROR(VLOOKUP($F4215,'Location List'!$A$2:$T$644,18,FALSE),"")</f>
        <v/>
      </c>
      <c r="D4215" s="17" t="str">
        <f>IFERROR(VLOOKUP($F4215,'Location List'!$A$2:$T$644,9,FALSE),"")</f>
        <v/>
      </c>
      <c r="E4215" s="17" t="str">
        <f>IFERROR(VLOOKUP($F4215,'Location List'!$A$2:$T$644,2,FALSE),"")</f>
        <v/>
      </c>
      <c r="F4215" s="26"/>
      <c r="G4215" s="29"/>
      <c r="H4215" s="29"/>
      <c r="I4215" s="26"/>
      <c r="J4215" s="26"/>
      <c r="K4215" s="26"/>
      <c r="L4215" s="26"/>
      <c r="M4215" s="26"/>
      <c r="N4215" s="26"/>
      <c r="O4215" s="49"/>
    </row>
    <row r="4216" spans="1:15" ht="15" customHeight="1" x14ac:dyDescent="0.25">
      <c r="A4216" s="17" t="str">
        <f>IFERROR(VLOOKUP($F4216,'Location List'!$A$2:$T$644,20,FALSE),"")</f>
        <v/>
      </c>
      <c r="B4216" s="17" t="str">
        <f>IFERROR(VLOOKUP($F4216,'Location List'!$A$2:$T$644,19,FALSE),"")</f>
        <v/>
      </c>
      <c r="C4216" s="17" t="str">
        <f>IFERROR(VLOOKUP($F4216,'Location List'!$A$2:$T$644,18,FALSE),"")</f>
        <v/>
      </c>
      <c r="D4216" s="17" t="str">
        <f>IFERROR(VLOOKUP($F4216,'Location List'!$A$2:$T$644,9,FALSE),"")</f>
        <v/>
      </c>
      <c r="E4216" s="17" t="str">
        <f>IFERROR(VLOOKUP($F4216,'Location List'!$A$2:$T$644,2,FALSE),"")</f>
        <v/>
      </c>
      <c r="F4216" s="26"/>
      <c r="G4216" s="29"/>
      <c r="H4216" s="29"/>
      <c r="I4216" s="26"/>
      <c r="J4216" s="26"/>
      <c r="K4216" s="26"/>
      <c r="L4216" s="26"/>
      <c r="M4216" s="26"/>
      <c r="N4216" s="26"/>
      <c r="O4216" s="49"/>
    </row>
    <row r="4217" spans="1:15" ht="15" customHeight="1" x14ac:dyDescent="0.25">
      <c r="A4217" s="17" t="str">
        <f>IFERROR(VLOOKUP($F4217,'Location List'!$A$2:$T$644,20,FALSE),"")</f>
        <v/>
      </c>
      <c r="B4217" s="17" t="str">
        <f>IFERROR(VLOOKUP($F4217,'Location List'!$A$2:$T$644,19,FALSE),"")</f>
        <v/>
      </c>
      <c r="C4217" s="17" t="str">
        <f>IFERROR(VLOOKUP($F4217,'Location List'!$A$2:$T$644,18,FALSE),"")</f>
        <v/>
      </c>
      <c r="D4217" s="17" t="str">
        <f>IFERROR(VLOOKUP($F4217,'Location List'!$A$2:$T$644,9,FALSE),"")</f>
        <v/>
      </c>
      <c r="E4217" s="17" t="str">
        <f>IFERROR(VLOOKUP($F4217,'Location List'!$A$2:$T$644,2,FALSE),"")</f>
        <v/>
      </c>
      <c r="F4217" s="26"/>
      <c r="G4217" s="29"/>
      <c r="H4217" s="29"/>
      <c r="I4217" s="26"/>
      <c r="J4217" s="26"/>
      <c r="K4217" s="26"/>
      <c r="L4217" s="26"/>
      <c r="M4217" s="26"/>
      <c r="N4217" s="26"/>
      <c r="O4217" s="49"/>
    </row>
    <row r="4218" spans="1:15" ht="15" customHeight="1" x14ac:dyDescent="0.25">
      <c r="A4218" s="17" t="str">
        <f>IFERROR(VLOOKUP($F4218,'Location List'!$A$2:$T$644,20,FALSE),"")</f>
        <v/>
      </c>
      <c r="B4218" s="17" t="str">
        <f>IFERROR(VLOOKUP($F4218,'Location List'!$A$2:$T$644,19,FALSE),"")</f>
        <v/>
      </c>
      <c r="C4218" s="17" t="str">
        <f>IFERROR(VLOOKUP($F4218,'Location List'!$A$2:$T$644,18,FALSE),"")</f>
        <v/>
      </c>
      <c r="D4218" s="17" t="str">
        <f>IFERROR(VLOOKUP($F4218,'Location List'!$A$2:$T$644,9,FALSE),"")</f>
        <v/>
      </c>
      <c r="E4218" s="17" t="str">
        <f>IFERROR(VLOOKUP($F4218,'Location List'!$A$2:$T$644,2,FALSE),"")</f>
        <v/>
      </c>
      <c r="F4218" s="26"/>
      <c r="G4218" s="29"/>
      <c r="H4218" s="29"/>
      <c r="I4218" s="26"/>
      <c r="J4218" s="26"/>
      <c r="K4218" s="26"/>
      <c r="L4218" s="26"/>
      <c r="M4218" s="26"/>
      <c r="N4218" s="26"/>
      <c r="O4218" s="49"/>
    </row>
    <row r="4219" spans="1:15" ht="15" customHeight="1" x14ac:dyDescent="0.25">
      <c r="A4219" s="17" t="str">
        <f>IFERROR(VLOOKUP($F4219,'Location List'!$A$2:$T$644,20,FALSE),"")</f>
        <v/>
      </c>
      <c r="B4219" s="17" t="str">
        <f>IFERROR(VLOOKUP($F4219,'Location List'!$A$2:$T$644,19,FALSE),"")</f>
        <v/>
      </c>
      <c r="C4219" s="17" t="str">
        <f>IFERROR(VLOOKUP($F4219,'Location List'!$A$2:$T$644,18,FALSE),"")</f>
        <v/>
      </c>
      <c r="D4219" s="17" t="str">
        <f>IFERROR(VLOOKUP($F4219,'Location List'!$A$2:$T$644,9,FALSE),"")</f>
        <v/>
      </c>
      <c r="E4219" s="17" t="str">
        <f>IFERROR(VLOOKUP($F4219,'Location List'!$A$2:$T$644,2,FALSE),"")</f>
        <v/>
      </c>
      <c r="F4219" s="26"/>
      <c r="G4219" s="29"/>
      <c r="H4219" s="29"/>
      <c r="I4219" s="26"/>
      <c r="J4219" s="26"/>
      <c r="K4219" s="26"/>
      <c r="L4219" s="26"/>
      <c r="M4219" s="26"/>
      <c r="N4219" s="26"/>
      <c r="O4219" s="49"/>
    </row>
    <row r="4220" spans="1:15" ht="15" customHeight="1" x14ac:dyDescent="0.25">
      <c r="A4220" s="17" t="str">
        <f>IFERROR(VLOOKUP($F4220,'Location List'!$A$2:$T$644,20,FALSE),"")</f>
        <v/>
      </c>
      <c r="B4220" s="17" t="str">
        <f>IFERROR(VLOOKUP($F4220,'Location List'!$A$2:$T$644,19,FALSE),"")</f>
        <v/>
      </c>
      <c r="C4220" s="17" t="str">
        <f>IFERROR(VLOOKUP($F4220,'Location List'!$A$2:$T$644,18,FALSE),"")</f>
        <v/>
      </c>
      <c r="D4220" s="17" t="str">
        <f>IFERROR(VLOOKUP($F4220,'Location List'!$A$2:$T$644,9,FALSE),"")</f>
        <v/>
      </c>
      <c r="E4220" s="17" t="str">
        <f>IFERROR(VLOOKUP($F4220,'Location List'!$A$2:$T$644,2,FALSE),"")</f>
        <v/>
      </c>
      <c r="F4220" s="26"/>
      <c r="G4220" s="29"/>
      <c r="H4220" s="29"/>
      <c r="I4220" s="26"/>
      <c r="J4220" s="26"/>
      <c r="K4220" s="26"/>
      <c r="L4220" s="26"/>
      <c r="M4220" s="26"/>
      <c r="N4220" s="26"/>
      <c r="O4220" s="49"/>
    </row>
    <row r="4221" spans="1:15" ht="15" customHeight="1" x14ac:dyDescent="0.25">
      <c r="A4221" s="17" t="str">
        <f>IFERROR(VLOOKUP($F4221,'Location List'!$A$2:$T$644,20,FALSE),"")</f>
        <v/>
      </c>
      <c r="B4221" s="17" t="str">
        <f>IFERROR(VLOOKUP($F4221,'Location List'!$A$2:$T$644,19,FALSE),"")</f>
        <v/>
      </c>
      <c r="C4221" s="17" t="str">
        <f>IFERROR(VLOOKUP($F4221,'Location List'!$A$2:$T$644,18,FALSE),"")</f>
        <v/>
      </c>
      <c r="D4221" s="17" t="str">
        <f>IFERROR(VLOOKUP($F4221,'Location List'!$A$2:$T$644,9,FALSE),"")</f>
        <v/>
      </c>
      <c r="E4221" s="17" t="str">
        <f>IFERROR(VLOOKUP($F4221,'Location List'!$A$2:$T$644,2,FALSE),"")</f>
        <v/>
      </c>
      <c r="F4221" s="26"/>
      <c r="G4221" s="29"/>
      <c r="H4221" s="29"/>
      <c r="I4221" s="26"/>
      <c r="J4221" s="26"/>
      <c r="K4221" s="26"/>
      <c r="L4221" s="26"/>
      <c r="M4221" s="26"/>
      <c r="N4221" s="26"/>
      <c r="O4221" s="49"/>
    </row>
    <row r="4222" spans="1:15" ht="15" customHeight="1" x14ac:dyDescent="0.25">
      <c r="A4222" s="17" t="str">
        <f>IFERROR(VLOOKUP($F4222,'Location List'!$A$2:$T$644,20,FALSE),"")</f>
        <v/>
      </c>
      <c r="B4222" s="17" t="str">
        <f>IFERROR(VLOOKUP($F4222,'Location List'!$A$2:$T$644,19,FALSE),"")</f>
        <v/>
      </c>
      <c r="C4222" s="17" t="str">
        <f>IFERROR(VLOOKUP($F4222,'Location List'!$A$2:$T$644,18,FALSE),"")</f>
        <v/>
      </c>
      <c r="D4222" s="17" t="str">
        <f>IFERROR(VLOOKUP($F4222,'Location List'!$A$2:$T$644,9,FALSE),"")</f>
        <v/>
      </c>
      <c r="E4222" s="17" t="str">
        <f>IFERROR(VLOOKUP($F4222,'Location List'!$A$2:$T$644,2,FALSE),"")</f>
        <v/>
      </c>
      <c r="F4222" s="26"/>
      <c r="G4222" s="29"/>
      <c r="H4222" s="29"/>
      <c r="I4222" s="26"/>
      <c r="J4222" s="26"/>
      <c r="K4222" s="26"/>
      <c r="L4222" s="26"/>
      <c r="M4222" s="26"/>
      <c r="N4222" s="26"/>
      <c r="O4222" s="49"/>
    </row>
    <row r="4223" spans="1:15" ht="15" customHeight="1" x14ac:dyDescent="0.25">
      <c r="A4223" s="17" t="str">
        <f>IFERROR(VLOOKUP($F4223,'Location List'!$A$2:$T$644,20,FALSE),"")</f>
        <v/>
      </c>
      <c r="B4223" s="17" t="str">
        <f>IFERROR(VLOOKUP($F4223,'Location List'!$A$2:$T$644,19,FALSE),"")</f>
        <v/>
      </c>
      <c r="C4223" s="17" t="str">
        <f>IFERROR(VLOOKUP($F4223,'Location List'!$A$2:$T$644,18,FALSE),"")</f>
        <v/>
      </c>
      <c r="D4223" s="17" t="str">
        <f>IFERROR(VLOOKUP($F4223,'Location List'!$A$2:$T$644,9,FALSE),"")</f>
        <v/>
      </c>
      <c r="E4223" s="17" t="str">
        <f>IFERROR(VLOOKUP($F4223,'Location List'!$A$2:$T$644,2,FALSE),"")</f>
        <v/>
      </c>
      <c r="F4223" s="26"/>
      <c r="G4223" s="29"/>
      <c r="H4223" s="29"/>
      <c r="I4223" s="26"/>
      <c r="J4223" s="26"/>
      <c r="K4223" s="26"/>
      <c r="L4223" s="26"/>
      <c r="M4223" s="26"/>
      <c r="N4223" s="26"/>
      <c r="O4223" s="49"/>
    </row>
    <row r="4224" spans="1:15" ht="15" customHeight="1" x14ac:dyDescent="0.25">
      <c r="A4224" s="17" t="str">
        <f>IFERROR(VLOOKUP($F4224,'Location List'!$A$2:$T$644,20,FALSE),"")</f>
        <v/>
      </c>
      <c r="B4224" s="17" t="str">
        <f>IFERROR(VLOOKUP($F4224,'Location List'!$A$2:$T$644,19,FALSE),"")</f>
        <v/>
      </c>
      <c r="C4224" s="17" t="str">
        <f>IFERROR(VLOOKUP($F4224,'Location List'!$A$2:$T$644,18,FALSE),"")</f>
        <v/>
      </c>
      <c r="D4224" s="17" t="str">
        <f>IFERROR(VLOOKUP($F4224,'Location List'!$A$2:$T$644,9,FALSE),"")</f>
        <v/>
      </c>
      <c r="E4224" s="17" t="str">
        <f>IFERROR(VLOOKUP($F4224,'Location List'!$A$2:$T$644,2,FALSE),"")</f>
        <v/>
      </c>
      <c r="F4224" s="26"/>
      <c r="G4224" s="29"/>
      <c r="H4224" s="29"/>
      <c r="I4224" s="26"/>
      <c r="J4224" s="26"/>
      <c r="K4224" s="26"/>
      <c r="L4224" s="26"/>
      <c r="M4224" s="26"/>
      <c r="N4224" s="26"/>
      <c r="O4224" s="49"/>
    </row>
    <row r="4225" spans="1:15" ht="15" customHeight="1" x14ac:dyDescent="0.25">
      <c r="A4225" s="17" t="str">
        <f>IFERROR(VLOOKUP($F4225,'Location List'!$A$2:$T$644,20,FALSE),"")</f>
        <v/>
      </c>
      <c r="B4225" s="17" t="str">
        <f>IFERROR(VLOOKUP($F4225,'Location List'!$A$2:$T$644,19,FALSE),"")</f>
        <v/>
      </c>
      <c r="C4225" s="17" t="str">
        <f>IFERROR(VLOOKUP($F4225,'Location List'!$A$2:$T$644,18,FALSE),"")</f>
        <v/>
      </c>
      <c r="D4225" s="17" t="str">
        <f>IFERROR(VLOOKUP($F4225,'Location List'!$A$2:$T$644,9,FALSE),"")</f>
        <v/>
      </c>
      <c r="E4225" s="17" t="str">
        <f>IFERROR(VLOOKUP($F4225,'Location List'!$A$2:$T$644,2,FALSE),"")</f>
        <v/>
      </c>
      <c r="F4225" s="26"/>
      <c r="G4225" s="29"/>
      <c r="H4225" s="29"/>
      <c r="I4225" s="26"/>
      <c r="J4225" s="26"/>
      <c r="K4225" s="26"/>
      <c r="L4225" s="26"/>
      <c r="M4225" s="26"/>
      <c r="N4225" s="26"/>
      <c r="O4225" s="49"/>
    </row>
    <row r="4226" spans="1:15" ht="15" customHeight="1" x14ac:dyDescent="0.25">
      <c r="A4226" s="17" t="str">
        <f>IFERROR(VLOOKUP($F4226,'Location List'!$A$2:$T$644,20,FALSE),"")</f>
        <v/>
      </c>
      <c r="B4226" s="17" t="str">
        <f>IFERROR(VLOOKUP($F4226,'Location List'!$A$2:$T$644,19,FALSE),"")</f>
        <v/>
      </c>
      <c r="C4226" s="17" t="str">
        <f>IFERROR(VLOOKUP($F4226,'Location List'!$A$2:$T$644,18,FALSE),"")</f>
        <v/>
      </c>
      <c r="D4226" s="17" t="str">
        <f>IFERROR(VLOOKUP($F4226,'Location List'!$A$2:$T$644,9,FALSE),"")</f>
        <v/>
      </c>
      <c r="E4226" s="17" t="str">
        <f>IFERROR(VLOOKUP($F4226,'Location List'!$A$2:$T$644,2,FALSE),"")</f>
        <v/>
      </c>
      <c r="F4226" s="26"/>
      <c r="G4226" s="29"/>
      <c r="H4226" s="29"/>
      <c r="I4226" s="26"/>
      <c r="J4226" s="26"/>
      <c r="K4226" s="26"/>
      <c r="L4226" s="26"/>
      <c r="M4226" s="26"/>
      <c r="N4226" s="26"/>
      <c r="O4226" s="49"/>
    </row>
    <row r="4227" spans="1:15" ht="15" customHeight="1" x14ac:dyDescent="0.25">
      <c r="A4227" s="17" t="str">
        <f>IFERROR(VLOOKUP($F4227,'Location List'!$A$2:$T$644,20,FALSE),"")</f>
        <v/>
      </c>
      <c r="B4227" s="17" t="str">
        <f>IFERROR(VLOOKUP($F4227,'Location List'!$A$2:$T$644,19,FALSE),"")</f>
        <v/>
      </c>
      <c r="C4227" s="17" t="str">
        <f>IFERROR(VLOOKUP($F4227,'Location List'!$A$2:$T$644,18,FALSE),"")</f>
        <v/>
      </c>
      <c r="D4227" s="17" t="str">
        <f>IFERROR(VLOOKUP($F4227,'Location List'!$A$2:$T$644,9,FALSE),"")</f>
        <v/>
      </c>
      <c r="E4227" s="17" t="str">
        <f>IFERROR(VLOOKUP($F4227,'Location List'!$A$2:$T$644,2,FALSE),"")</f>
        <v/>
      </c>
      <c r="F4227" s="26"/>
      <c r="G4227" s="29"/>
      <c r="H4227" s="29"/>
      <c r="I4227" s="26"/>
      <c r="J4227" s="26"/>
      <c r="K4227" s="26"/>
      <c r="L4227" s="26"/>
      <c r="M4227" s="26"/>
      <c r="N4227" s="26"/>
      <c r="O4227" s="49"/>
    </row>
    <row r="4228" spans="1:15" ht="15" customHeight="1" x14ac:dyDescent="0.25">
      <c r="A4228" s="17" t="str">
        <f>IFERROR(VLOOKUP($F4228,'Location List'!$A$2:$T$644,20,FALSE),"")</f>
        <v/>
      </c>
      <c r="B4228" s="17" t="str">
        <f>IFERROR(VLOOKUP($F4228,'Location List'!$A$2:$T$644,19,FALSE),"")</f>
        <v/>
      </c>
      <c r="C4228" s="17" t="str">
        <f>IFERROR(VLOOKUP($F4228,'Location List'!$A$2:$T$644,18,FALSE),"")</f>
        <v/>
      </c>
      <c r="D4228" s="17" t="str">
        <f>IFERROR(VLOOKUP($F4228,'Location List'!$A$2:$T$644,9,FALSE),"")</f>
        <v/>
      </c>
      <c r="E4228" s="17" t="str">
        <f>IFERROR(VLOOKUP($F4228,'Location List'!$A$2:$T$644,2,FALSE),"")</f>
        <v/>
      </c>
      <c r="F4228" s="26"/>
      <c r="G4228" s="29"/>
      <c r="H4228" s="29"/>
      <c r="I4228" s="26"/>
      <c r="J4228" s="26"/>
      <c r="K4228" s="26"/>
      <c r="L4228" s="26"/>
      <c r="M4228" s="26"/>
      <c r="N4228" s="26"/>
      <c r="O4228" s="49"/>
    </row>
    <row r="4229" spans="1:15" ht="15" customHeight="1" x14ac:dyDescent="0.25">
      <c r="A4229" s="17" t="str">
        <f>IFERROR(VLOOKUP($F4229,'Location List'!$A$2:$T$644,20,FALSE),"")</f>
        <v/>
      </c>
      <c r="B4229" s="17" t="str">
        <f>IFERROR(VLOOKUP($F4229,'Location List'!$A$2:$T$644,19,FALSE),"")</f>
        <v/>
      </c>
      <c r="C4229" s="17" t="str">
        <f>IFERROR(VLOOKUP($F4229,'Location List'!$A$2:$T$644,18,FALSE),"")</f>
        <v/>
      </c>
      <c r="D4229" s="17" t="str">
        <f>IFERROR(VLOOKUP($F4229,'Location List'!$A$2:$T$644,9,FALSE),"")</f>
        <v/>
      </c>
      <c r="E4229" s="17" t="str">
        <f>IFERROR(VLOOKUP($F4229,'Location List'!$A$2:$T$644,2,FALSE),"")</f>
        <v/>
      </c>
      <c r="F4229" s="26"/>
      <c r="G4229" s="29"/>
      <c r="H4229" s="29"/>
      <c r="I4229" s="26"/>
      <c r="J4229" s="26"/>
      <c r="K4229" s="26"/>
      <c r="L4229" s="26"/>
      <c r="M4229" s="26"/>
      <c r="N4229" s="26"/>
      <c r="O4229" s="49"/>
    </row>
    <row r="4230" spans="1:15" ht="15" customHeight="1" x14ac:dyDescent="0.25">
      <c r="A4230" s="17" t="str">
        <f>IFERROR(VLOOKUP($F4230,'Location List'!$A$2:$T$644,20,FALSE),"")</f>
        <v/>
      </c>
      <c r="B4230" s="17" t="str">
        <f>IFERROR(VLOOKUP($F4230,'Location List'!$A$2:$T$644,19,FALSE),"")</f>
        <v/>
      </c>
      <c r="C4230" s="17" t="str">
        <f>IFERROR(VLOOKUP($F4230,'Location List'!$A$2:$T$644,18,FALSE),"")</f>
        <v/>
      </c>
      <c r="D4230" s="17" t="str">
        <f>IFERROR(VLOOKUP($F4230,'Location List'!$A$2:$T$644,9,FALSE),"")</f>
        <v/>
      </c>
      <c r="E4230" s="17" t="str">
        <f>IFERROR(VLOOKUP($F4230,'Location List'!$A$2:$T$644,2,FALSE),"")</f>
        <v/>
      </c>
      <c r="F4230" s="26"/>
      <c r="G4230" s="29"/>
      <c r="H4230" s="29"/>
      <c r="I4230" s="26"/>
      <c r="J4230" s="26"/>
      <c r="K4230" s="26"/>
      <c r="L4230" s="26"/>
      <c r="M4230" s="26"/>
      <c r="N4230" s="26"/>
      <c r="O4230" s="49"/>
    </row>
    <row r="4231" spans="1:15" ht="15" customHeight="1" x14ac:dyDescent="0.25">
      <c r="A4231" s="17" t="str">
        <f>IFERROR(VLOOKUP($F4231,'Location List'!$A$2:$T$644,20,FALSE),"")</f>
        <v/>
      </c>
      <c r="B4231" s="17" t="str">
        <f>IFERROR(VLOOKUP($F4231,'Location List'!$A$2:$T$644,19,FALSE),"")</f>
        <v/>
      </c>
      <c r="C4231" s="17" t="str">
        <f>IFERROR(VLOOKUP($F4231,'Location List'!$A$2:$T$644,18,FALSE),"")</f>
        <v/>
      </c>
      <c r="D4231" s="17" t="str">
        <f>IFERROR(VLOOKUP($F4231,'Location List'!$A$2:$T$644,9,FALSE),"")</f>
        <v/>
      </c>
      <c r="E4231" s="17" t="str">
        <f>IFERROR(VLOOKUP($F4231,'Location List'!$A$2:$T$644,2,FALSE),"")</f>
        <v/>
      </c>
      <c r="F4231" s="26"/>
      <c r="G4231" s="29"/>
      <c r="H4231" s="29"/>
      <c r="I4231" s="26"/>
      <c r="J4231" s="26"/>
      <c r="K4231" s="26"/>
      <c r="L4231" s="26"/>
      <c r="M4231" s="26"/>
      <c r="N4231" s="26"/>
      <c r="O4231" s="49"/>
    </row>
    <row r="4232" spans="1:15" ht="15" customHeight="1" x14ac:dyDescent="0.25">
      <c r="A4232" s="17" t="str">
        <f>IFERROR(VLOOKUP($F4232,'Location List'!$A$2:$T$644,20,FALSE),"")</f>
        <v/>
      </c>
      <c r="B4232" s="17" t="str">
        <f>IFERROR(VLOOKUP($F4232,'Location List'!$A$2:$T$644,19,FALSE),"")</f>
        <v/>
      </c>
      <c r="C4232" s="17" t="str">
        <f>IFERROR(VLOOKUP($F4232,'Location List'!$A$2:$T$644,18,FALSE),"")</f>
        <v/>
      </c>
      <c r="D4232" s="17" t="str">
        <f>IFERROR(VLOOKUP($F4232,'Location List'!$A$2:$T$644,9,FALSE),"")</f>
        <v/>
      </c>
      <c r="E4232" s="17" t="str">
        <f>IFERROR(VLOOKUP($F4232,'Location List'!$A$2:$T$644,2,FALSE),"")</f>
        <v/>
      </c>
      <c r="F4232" s="26"/>
      <c r="G4232" s="29"/>
      <c r="H4232" s="29"/>
      <c r="I4232" s="26"/>
      <c r="J4232" s="26"/>
      <c r="K4232" s="26"/>
      <c r="L4232" s="26"/>
      <c r="M4232" s="26"/>
      <c r="N4232" s="26"/>
      <c r="O4232" s="49"/>
    </row>
    <row r="4233" spans="1:15" ht="15" customHeight="1" x14ac:dyDescent="0.25">
      <c r="A4233" s="17" t="str">
        <f>IFERROR(VLOOKUP($F4233,'Location List'!$A$2:$T$644,20,FALSE),"")</f>
        <v/>
      </c>
      <c r="B4233" s="17" t="str">
        <f>IFERROR(VLOOKUP($F4233,'Location List'!$A$2:$T$644,19,FALSE),"")</f>
        <v/>
      </c>
      <c r="C4233" s="17" t="str">
        <f>IFERROR(VLOOKUP($F4233,'Location List'!$A$2:$T$644,18,FALSE),"")</f>
        <v/>
      </c>
      <c r="D4233" s="17" t="str">
        <f>IFERROR(VLOOKUP($F4233,'Location List'!$A$2:$T$644,9,FALSE),"")</f>
        <v/>
      </c>
      <c r="E4233" s="17" t="str">
        <f>IFERROR(VLOOKUP($F4233,'Location List'!$A$2:$T$644,2,FALSE),"")</f>
        <v/>
      </c>
      <c r="F4233" s="26"/>
      <c r="G4233" s="29"/>
      <c r="H4233" s="29"/>
      <c r="I4233" s="26"/>
      <c r="J4233" s="26"/>
      <c r="K4233" s="26"/>
      <c r="L4233" s="26"/>
      <c r="M4233" s="26"/>
      <c r="N4233" s="26"/>
      <c r="O4233" s="49"/>
    </row>
    <row r="4234" spans="1:15" ht="15" customHeight="1" x14ac:dyDescent="0.25">
      <c r="A4234" s="17" t="str">
        <f>IFERROR(VLOOKUP($F4234,'Location List'!$A$2:$T$644,20,FALSE),"")</f>
        <v/>
      </c>
      <c r="B4234" s="17" t="str">
        <f>IFERROR(VLOOKUP($F4234,'Location List'!$A$2:$T$644,19,FALSE),"")</f>
        <v/>
      </c>
      <c r="C4234" s="17" t="str">
        <f>IFERROR(VLOOKUP($F4234,'Location List'!$A$2:$T$644,18,FALSE),"")</f>
        <v/>
      </c>
      <c r="D4234" s="17" t="str">
        <f>IFERROR(VLOOKUP($F4234,'Location List'!$A$2:$T$644,9,FALSE),"")</f>
        <v/>
      </c>
      <c r="E4234" s="17" t="str">
        <f>IFERROR(VLOOKUP($F4234,'Location List'!$A$2:$T$644,2,FALSE),"")</f>
        <v/>
      </c>
      <c r="F4234" s="26"/>
      <c r="G4234" s="29"/>
      <c r="H4234" s="29"/>
      <c r="I4234" s="26"/>
      <c r="J4234" s="26"/>
      <c r="K4234" s="26"/>
      <c r="L4234" s="26"/>
      <c r="M4234" s="26"/>
      <c r="N4234" s="26"/>
      <c r="O4234" s="49"/>
    </row>
    <row r="4235" spans="1:15" ht="15" customHeight="1" x14ac:dyDescent="0.25">
      <c r="A4235" s="17" t="str">
        <f>IFERROR(VLOOKUP($F4235,'Location List'!$A$2:$T$644,20,FALSE),"")</f>
        <v/>
      </c>
      <c r="B4235" s="17" t="str">
        <f>IFERROR(VLOOKUP($F4235,'Location List'!$A$2:$T$644,19,FALSE),"")</f>
        <v/>
      </c>
      <c r="C4235" s="17" t="str">
        <f>IFERROR(VLOOKUP($F4235,'Location List'!$A$2:$T$644,18,FALSE),"")</f>
        <v/>
      </c>
      <c r="D4235" s="17" t="str">
        <f>IFERROR(VLOOKUP($F4235,'Location List'!$A$2:$T$644,9,FALSE),"")</f>
        <v/>
      </c>
      <c r="E4235" s="17" t="str">
        <f>IFERROR(VLOOKUP($F4235,'Location List'!$A$2:$T$644,2,FALSE),"")</f>
        <v/>
      </c>
      <c r="F4235" s="26"/>
      <c r="G4235" s="29"/>
      <c r="H4235" s="29"/>
      <c r="I4235" s="26"/>
      <c r="J4235" s="26"/>
      <c r="K4235" s="26"/>
      <c r="L4235" s="26"/>
      <c r="M4235" s="26"/>
      <c r="N4235" s="26"/>
      <c r="O4235" s="49"/>
    </row>
    <row r="4236" spans="1:15" ht="15" customHeight="1" x14ac:dyDescent="0.25">
      <c r="A4236" s="17" t="str">
        <f>IFERROR(VLOOKUP($F4236,'Location List'!$A$2:$T$644,20,FALSE),"")</f>
        <v/>
      </c>
      <c r="B4236" s="17" t="str">
        <f>IFERROR(VLOOKUP($F4236,'Location List'!$A$2:$T$644,19,FALSE),"")</f>
        <v/>
      </c>
      <c r="C4236" s="17" t="str">
        <f>IFERROR(VLOOKUP($F4236,'Location List'!$A$2:$T$644,18,FALSE),"")</f>
        <v/>
      </c>
      <c r="D4236" s="17" t="str">
        <f>IFERROR(VLOOKUP($F4236,'Location List'!$A$2:$T$644,9,FALSE),"")</f>
        <v/>
      </c>
      <c r="E4236" s="17" t="str">
        <f>IFERROR(VLOOKUP($F4236,'Location List'!$A$2:$T$644,2,FALSE),"")</f>
        <v/>
      </c>
      <c r="F4236" s="26"/>
      <c r="G4236" s="29"/>
      <c r="H4236" s="29"/>
      <c r="I4236" s="26"/>
      <c r="J4236" s="26"/>
      <c r="K4236" s="26"/>
      <c r="L4236" s="26"/>
      <c r="M4236" s="26"/>
      <c r="N4236" s="26"/>
      <c r="O4236" s="49"/>
    </row>
    <row r="4237" spans="1:15" ht="15" customHeight="1" x14ac:dyDescent="0.25">
      <c r="A4237" s="17" t="str">
        <f>IFERROR(VLOOKUP($F4237,'Location List'!$A$2:$T$644,20,FALSE),"")</f>
        <v/>
      </c>
      <c r="B4237" s="17" t="str">
        <f>IFERROR(VLOOKUP($F4237,'Location List'!$A$2:$T$644,19,FALSE),"")</f>
        <v/>
      </c>
      <c r="C4237" s="17" t="str">
        <f>IFERROR(VLOOKUP($F4237,'Location List'!$A$2:$T$644,18,FALSE),"")</f>
        <v/>
      </c>
      <c r="D4237" s="17" t="str">
        <f>IFERROR(VLOOKUP($F4237,'Location List'!$A$2:$T$644,9,FALSE),"")</f>
        <v/>
      </c>
      <c r="E4237" s="17" t="str">
        <f>IFERROR(VLOOKUP($F4237,'Location List'!$A$2:$T$644,2,FALSE),"")</f>
        <v/>
      </c>
      <c r="F4237" s="26"/>
      <c r="G4237" s="29"/>
      <c r="H4237" s="29"/>
      <c r="I4237" s="26"/>
      <c r="J4237" s="26"/>
      <c r="K4237" s="26"/>
      <c r="L4237" s="26"/>
      <c r="M4237" s="26"/>
      <c r="N4237" s="26"/>
      <c r="O4237" s="49"/>
    </row>
    <row r="4238" spans="1:15" ht="15" customHeight="1" x14ac:dyDescent="0.25">
      <c r="A4238" s="17" t="str">
        <f>IFERROR(VLOOKUP($F4238,'Location List'!$A$2:$T$644,20,FALSE),"")</f>
        <v/>
      </c>
      <c r="B4238" s="17" t="str">
        <f>IFERROR(VLOOKUP($F4238,'Location List'!$A$2:$T$644,19,FALSE),"")</f>
        <v/>
      </c>
      <c r="C4238" s="17" t="str">
        <f>IFERROR(VLOOKUP($F4238,'Location List'!$A$2:$T$644,18,FALSE),"")</f>
        <v/>
      </c>
      <c r="D4238" s="17" t="str">
        <f>IFERROR(VLOOKUP($F4238,'Location List'!$A$2:$T$644,9,FALSE),"")</f>
        <v/>
      </c>
      <c r="E4238" s="17" t="str">
        <f>IFERROR(VLOOKUP($F4238,'Location List'!$A$2:$T$644,2,FALSE),"")</f>
        <v/>
      </c>
      <c r="F4238" s="26"/>
      <c r="G4238" s="29"/>
      <c r="H4238" s="29"/>
      <c r="I4238" s="26"/>
      <c r="J4238" s="26"/>
      <c r="K4238" s="26"/>
      <c r="L4238" s="26"/>
      <c r="M4238" s="26"/>
      <c r="N4238" s="26"/>
      <c r="O4238" s="49"/>
    </row>
    <row r="4239" spans="1:15" ht="15" customHeight="1" x14ac:dyDescent="0.25">
      <c r="A4239" s="17" t="str">
        <f>IFERROR(VLOOKUP($F4239,'Location List'!$A$2:$T$644,20,FALSE),"")</f>
        <v/>
      </c>
      <c r="B4239" s="17" t="str">
        <f>IFERROR(VLOOKUP($F4239,'Location List'!$A$2:$T$644,19,FALSE),"")</f>
        <v/>
      </c>
      <c r="C4239" s="17" t="str">
        <f>IFERROR(VLOOKUP($F4239,'Location List'!$A$2:$T$644,18,FALSE),"")</f>
        <v/>
      </c>
      <c r="D4239" s="17" t="str">
        <f>IFERROR(VLOOKUP($F4239,'Location List'!$A$2:$T$644,9,FALSE),"")</f>
        <v/>
      </c>
      <c r="E4239" s="17" t="str">
        <f>IFERROR(VLOOKUP($F4239,'Location List'!$A$2:$T$644,2,FALSE),"")</f>
        <v/>
      </c>
      <c r="F4239" s="26"/>
      <c r="G4239" s="29"/>
      <c r="H4239" s="29"/>
      <c r="I4239" s="26"/>
      <c r="J4239" s="26"/>
      <c r="K4239" s="26"/>
      <c r="L4239" s="26"/>
      <c r="M4239" s="26"/>
      <c r="N4239" s="26"/>
      <c r="O4239" s="49"/>
    </row>
    <row r="4240" spans="1:15" ht="15" customHeight="1" x14ac:dyDescent="0.25">
      <c r="A4240" s="17" t="str">
        <f>IFERROR(VLOOKUP($F4240,'Location List'!$A$2:$T$644,20,FALSE),"")</f>
        <v/>
      </c>
      <c r="B4240" s="17" t="str">
        <f>IFERROR(VLOOKUP($F4240,'Location List'!$A$2:$T$644,19,FALSE),"")</f>
        <v/>
      </c>
      <c r="C4240" s="17" t="str">
        <f>IFERROR(VLOOKUP($F4240,'Location List'!$A$2:$T$644,18,FALSE),"")</f>
        <v/>
      </c>
      <c r="D4240" s="17" t="str">
        <f>IFERROR(VLOOKUP($F4240,'Location List'!$A$2:$T$644,9,FALSE),"")</f>
        <v/>
      </c>
      <c r="E4240" s="17" t="str">
        <f>IFERROR(VLOOKUP($F4240,'Location List'!$A$2:$T$644,2,FALSE),"")</f>
        <v/>
      </c>
      <c r="F4240" s="26"/>
      <c r="G4240" s="29"/>
      <c r="H4240" s="29"/>
      <c r="I4240" s="26"/>
      <c r="J4240" s="26"/>
      <c r="K4240" s="26"/>
      <c r="L4240" s="26"/>
      <c r="M4240" s="26"/>
      <c r="N4240" s="26"/>
      <c r="O4240" s="49"/>
    </row>
    <row r="4241" spans="1:15" ht="15" customHeight="1" x14ac:dyDescent="0.25">
      <c r="A4241" s="17" t="str">
        <f>IFERROR(VLOOKUP($F4241,'Location List'!$A$2:$T$644,20,FALSE),"")</f>
        <v/>
      </c>
      <c r="B4241" s="17" t="str">
        <f>IFERROR(VLOOKUP($F4241,'Location List'!$A$2:$T$644,19,FALSE),"")</f>
        <v/>
      </c>
      <c r="C4241" s="17" t="str">
        <f>IFERROR(VLOOKUP($F4241,'Location List'!$A$2:$T$644,18,FALSE),"")</f>
        <v/>
      </c>
      <c r="D4241" s="17" t="str">
        <f>IFERROR(VLOOKUP($F4241,'Location List'!$A$2:$T$644,9,FALSE),"")</f>
        <v/>
      </c>
      <c r="E4241" s="17" t="str">
        <f>IFERROR(VLOOKUP($F4241,'Location List'!$A$2:$T$644,2,FALSE),"")</f>
        <v/>
      </c>
      <c r="F4241" s="26"/>
      <c r="G4241" s="29"/>
      <c r="H4241" s="29"/>
      <c r="I4241" s="26"/>
      <c r="J4241" s="26"/>
      <c r="K4241" s="26"/>
      <c r="L4241" s="26"/>
      <c r="M4241" s="26"/>
      <c r="N4241" s="26"/>
      <c r="O4241" s="49"/>
    </row>
    <row r="4242" spans="1:15" ht="15" customHeight="1" x14ac:dyDescent="0.25">
      <c r="A4242" s="17" t="str">
        <f>IFERROR(VLOOKUP($F4242,'Location List'!$A$2:$T$644,20,FALSE),"")</f>
        <v/>
      </c>
      <c r="B4242" s="17" t="str">
        <f>IFERROR(VLOOKUP($F4242,'Location List'!$A$2:$T$644,19,FALSE),"")</f>
        <v/>
      </c>
      <c r="C4242" s="17" t="str">
        <f>IFERROR(VLOOKUP($F4242,'Location List'!$A$2:$T$644,18,FALSE),"")</f>
        <v/>
      </c>
      <c r="D4242" s="17" t="str">
        <f>IFERROR(VLOOKUP($F4242,'Location List'!$A$2:$T$644,9,FALSE),"")</f>
        <v/>
      </c>
      <c r="E4242" s="17" t="str">
        <f>IFERROR(VLOOKUP($F4242,'Location List'!$A$2:$T$644,2,FALSE),"")</f>
        <v/>
      </c>
      <c r="F4242" s="26"/>
      <c r="G4242" s="29"/>
      <c r="H4242" s="29"/>
      <c r="I4242" s="26"/>
      <c r="J4242" s="26"/>
      <c r="K4242" s="26"/>
      <c r="L4242" s="26"/>
      <c r="M4242" s="26"/>
      <c r="N4242" s="26"/>
      <c r="O4242" s="49"/>
    </row>
    <row r="4243" spans="1:15" ht="15" customHeight="1" x14ac:dyDescent="0.25">
      <c r="A4243" s="17" t="str">
        <f>IFERROR(VLOOKUP($F4243,'Location List'!$A$2:$T$644,20,FALSE),"")</f>
        <v/>
      </c>
      <c r="B4243" s="17" t="str">
        <f>IFERROR(VLOOKUP($F4243,'Location List'!$A$2:$T$644,19,FALSE),"")</f>
        <v/>
      </c>
      <c r="C4243" s="17" t="str">
        <f>IFERROR(VLOOKUP($F4243,'Location List'!$A$2:$T$644,18,FALSE),"")</f>
        <v/>
      </c>
      <c r="D4243" s="17" t="str">
        <f>IFERROR(VLOOKUP($F4243,'Location List'!$A$2:$T$644,9,FALSE),"")</f>
        <v/>
      </c>
      <c r="E4243" s="17" t="str">
        <f>IFERROR(VLOOKUP($F4243,'Location List'!$A$2:$T$644,2,FALSE),"")</f>
        <v/>
      </c>
      <c r="F4243" s="26"/>
      <c r="G4243" s="29"/>
      <c r="H4243" s="29"/>
      <c r="I4243" s="26"/>
      <c r="J4243" s="26"/>
      <c r="K4243" s="26"/>
      <c r="L4243" s="26"/>
      <c r="M4243" s="26"/>
      <c r="N4243" s="26"/>
      <c r="O4243" s="49"/>
    </row>
    <row r="4244" spans="1:15" ht="15" customHeight="1" x14ac:dyDescent="0.25">
      <c r="A4244" s="17" t="str">
        <f>IFERROR(VLOOKUP($F4244,'Location List'!$A$2:$T$644,20,FALSE),"")</f>
        <v/>
      </c>
      <c r="B4244" s="17" t="str">
        <f>IFERROR(VLOOKUP($F4244,'Location List'!$A$2:$T$644,19,FALSE),"")</f>
        <v/>
      </c>
      <c r="C4244" s="17" t="str">
        <f>IFERROR(VLOOKUP($F4244,'Location List'!$A$2:$T$644,18,FALSE),"")</f>
        <v/>
      </c>
      <c r="D4244" s="17" t="str">
        <f>IFERROR(VLOOKUP($F4244,'Location List'!$A$2:$T$644,9,FALSE),"")</f>
        <v/>
      </c>
      <c r="E4244" s="17" t="str">
        <f>IFERROR(VLOOKUP($F4244,'Location List'!$A$2:$T$644,2,FALSE),"")</f>
        <v/>
      </c>
      <c r="F4244" s="26"/>
      <c r="G4244" s="29"/>
      <c r="H4244" s="29"/>
      <c r="I4244" s="26"/>
      <c r="J4244" s="26"/>
      <c r="K4244" s="26"/>
      <c r="L4244" s="26"/>
      <c r="M4244" s="26"/>
      <c r="N4244" s="26"/>
      <c r="O4244" s="49"/>
    </row>
    <row r="4245" spans="1:15" ht="15" customHeight="1" x14ac:dyDescent="0.25">
      <c r="A4245" s="17" t="str">
        <f>IFERROR(VLOOKUP($F4245,'Location List'!$A$2:$T$644,20,FALSE),"")</f>
        <v/>
      </c>
      <c r="B4245" s="17" t="str">
        <f>IFERROR(VLOOKUP($F4245,'Location List'!$A$2:$T$644,19,FALSE),"")</f>
        <v/>
      </c>
      <c r="C4245" s="17" t="str">
        <f>IFERROR(VLOOKUP($F4245,'Location List'!$A$2:$T$644,18,FALSE),"")</f>
        <v/>
      </c>
      <c r="D4245" s="17" t="str">
        <f>IFERROR(VLOOKUP($F4245,'Location List'!$A$2:$T$644,9,FALSE),"")</f>
        <v/>
      </c>
      <c r="E4245" s="17" t="str">
        <f>IFERROR(VLOOKUP($F4245,'Location List'!$A$2:$T$644,2,FALSE),"")</f>
        <v/>
      </c>
      <c r="F4245" s="26"/>
      <c r="G4245" s="29"/>
      <c r="H4245" s="29"/>
      <c r="I4245" s="26"/>
      <c r="J4245" s="26"/>
      <c r="K4245" s="26"/>
      <c r="L4245" s="26"/>
      <c r="M4245" s="26"/>
      <c r="N4245" s="26"/>
      <c r="O4245" s="49"/>
    </row>
    <row r="4246" spans="1:15" ht="15" customHeight="1" x14ac:dyDescent="0.25">
      <c r="A4246" s="17" t="str">
        <f>IFERROR(VLOOKUP($F4246,'Location List'!$A$2:$T$644,20,FALSE),"")</f>
        <v/>
      </c>
      <c r="B4246" s="17" t="str">
        <f>IFERROR(VLOOKUP($F4246,'Location List'!$A$2:$T$644,19,FALSE),"")</f>
        <v/>
      </c>
      <c r="C4246" s="17" t="str">
        <f>IFERROR(VLOOKUP($F4246,'Location List'!$A$2:$T$644,18,FALSE),"")</f>
        <v/>
      </c>
      <c r="D4246" s="17" t="str">
        <f>IFERROR(VLOOKUP($F4246,'Location List'!$A$2:$T$644,9,FALSE),"")</f>
        <v/>
      </c>
      <c r="E4246" s="17" t="str">
        <f>IFERROR(VLOOKUP($F4246,'Location List'!$A$2:$T$644,2,FALSE),"")</f>
        <v/>
      </c>
      <c r="F4246" s="26"/>
      <c r="G4246" s="29"/>
      <c r="H4246" s="29"/>
      <c r="I4246" s="26"/>
      <c r="J4246" s="26"/>
      <c r="K4246" s="26"/>
      <c r="L4246" s="26"/>
      <c r="M4246" s="26"/>
      <c r="N4246" s="26"/>
      <c r="O4246" s="49"/>
    </row>
    <row r="4247" spans="1:15" ht="15" customHeight="1" x14ac:dyDescent="0.25">
      <c r="A4247" s="17" t="str">
        <f>IFERROR(VLOOKUP($F4247,'Location List'!$A$2:$T$644,20,FALSE),"")</f>
        <v/>
      </c>
      <c r="B4247" s="17" t="str">
        <f>IFERROR(VLOOKUP($F4247,'Location List'!$A$2:$T$644,19,FALSE),"")</f>
        <v/>
      </c>
      <c r="C4247" s="17" t="str">
        <f>IFERROR(VLOOKUP($F4247,'Location List'!$A$2:$T$644,18,FALSE),"")</f>
        <v/>
      </c>
      <c r="D4247" s="17" t="str">
        <f>IFERROR(VLOOKUP($F4247,'Location List'!$A$2:$T$644,9,FALSE),"")</f>
        <v/>
      </c>
      <c r="E4247" s="17" t="str">
        <f>IFERROR(VLOOKUP($F4247,'Location List'!$A$2:$T$644,2,FALSE),"")</f>
        <v/>
      </c>
      <c r="F4247" s="26"/>
      <c r="G4247" s="29"/>
      <c r="H4247" s="29"/>
      <c r="I4247" s="26"/>
      <c r="J4247" s="26"/>
      <c r="K4247" s="26"/>
      <c r="L4247" s="26"/>
      <c r="M4247" s="26"/>
      <c r="N4247" s="26"/>
      <c r="O4247" s="49"/>
    </row>
    <row r="4248" spans="1:15" ht="15" customHeight="1" x14ac:dyDescent="0.25">
      <c r="A4248" s="17" t="str">
        <f>IFERROR(VLOOKUP($F4248,'Location List'!$A$2:$T$644,20,FALSE),"")</f>
        <v/>
      </c>
      <c r="B4248" s="17" t="str">
        <f>IFERROR(VLOOKUP($F4248,'Location List'!$A$2:$T$644,19,FALSE),"")</f>
        <v/>
      </c>
      <c r="C4248" s="17" t="str">
        <f>IFERROR(VLOOKUP($F4248,'Location List'!$A$2:$T$644,18,FALSE),"")</f>
        <v/>
      </c>
      <c r="D4248" s="17" t="str">
        <f>IFERROR(VLOOKUP($F4248,'Location List'!$A$2:$T$644,9,FALSE),"")</f>
        <v/>
      </c>
      <c r="E4248" s="17" t="str">
        <f>IFERROR(VLOOKUP($F4248,'Location List'!$A$2:$T$644,2,FALSE),"")</f>
        <v/>
      </c>
      <c r="F4248" s="26"/>
      <c r="G4248" s="29"/>
      <c r="H4248" s="29"/>
      <c r="I4248" s="26"/>
      <c r="J4248" s="26"/>
      <c r="K4248" s="26"/>
      <c r="L4248" s="26"/>
      <c r="M4248" s="26"/>
      <c r="N4248" s="26"/>
      <c r="O4248" s="49"/>
    </row>
    <row r="4249" spans="1:15" ht="15" customHeight="1" x14ac:dyDescent="0.25">
      <c r="A4249" s="17" t="str">
        <f>IFERROR(VLOOKUP($F4249,'Location List'!$A$2:$T$644,20,FALSE),"")</f>
        <v/>
      </c>
      <c r="B4249" s="17" t="str">
        <f>IFERROR(VLOOKUP($F4249,'Location List'!$A$2:$T$644,19,FALSE),"")</f>
        <v/>
      </c>
      <c r="C4249" s="17" t="str">
        <f>IFERROR(VLOOKUP($F4249,'Location List'!$A$2:$T$644,18,FALSE),"")</f>
        <v/>
      </c>
      <c r="D4249" s="17" t="str">
        <f>IFERROR(VLOOKUP($F4249,'Location List'!$A$2:$T$644,9,FALSE),"")</f>
        <v/>
      </c>
      <c r="E4249" s="17" t="str">
        <f>IFERROR(VLOOKUP($F4249,'Location List'!$A$2:$T$644,2,FALSE),"")</f>
        <v/>
      </c>
      <c r="F4249" s="26"/>
      <c r="G4249" s="29"/>
      <c r="H4249" s="29"/>
      <c r="I4249" s="26"/>
      <c r="J4249" s="26"/>
      <c r="K4249" s="26"/>
      <c r="L4249" s="26"/>
      <c r="M4249" s="26"/>
      <c r="N4249" s="26"/>
      <c r="O4249" s="49"/>
    </row>
    <row r="4250" spans="1:15" ht="15" customHeight="1" x14ac:dyDescent="0.25">
      <c r="A4250" s="17" t="str">
        <f>IFERROR(VLOOKUP($F4250,'Location List'!$A$2:$T$644,20,FALSE),"")</f>
        <v/>
      </c>
      <c r="B4250" s="17" t="str">
        <f>IFERROR(VLOOKUP($F4250,'Location List'!$A$2:$T$644,19,FALSE),"")</f>
        <v/>
      </c>
      <c r="C4250" s="17" t="str">
        <f>IFERROR(VLOOKUP($F4250,'Location List'!$A$2:$T$644,18,FALSE),"")</f>
        <v/>
      </c>
      <c r="D4250" s="17" t="str">
        <f>IFERROR(VLOOKUP($F4250,'Location List'!$A$2:$T$644,9,FALSE),"")</f>
        <v/>
      </c>
      <c r="E4250" s="17" t="str">
        <f>IFERROR(VLOOKUP($F4250,'Location List'!$A$2:$T$644,2,FALSE),"")</f>
        <v/>
      </c>
      <c r="F4250" s="26"/>
      <c r="G4250" s="29"/>
      <c r="H4250" s="29"/>
      <c r="I4250" s="26"/>
      <c r="J4250" s="26"/>
      <c r="K4250" s="26"/>
      <c r="L4250" s="26"/>
      <c r="M4250" s="26"/>
      <c r="N4250" s="26"/>
      <c r="O4250" s="49"/>
    </row>
    <row r="4251" spans="1:15" ht="15" customHeight="1" x14ac:dyDescent="0.25">
      <c r="A4251" s="17" t="str">
        <f>IFERROR(VLOOKUP($F4251,'Location List'!$A$2:$T$644,20,FALSE),"")</f>
        <v/>
      </c>
      <c r="B4251" s="17" t="str">
        <f>IFERROR(VLOOKUP($F4251,'Location List'!$A$2:$T$644,19,FALSE),"")</f>
        <v/>
      </c>
      <c r="C4251" s="17" t="str">
        <f>IFERROR(VLOOKUP($F4251,'Location List'!$A$2:$T$644,18,FALSE),"")</f>
        <v/>
      </c>
      <c r="D4251" s="17" t="str">
        <f>IFERROR(VLOOKUP($F4251,'Location List'!$A$2:$T$644,9,FALSE),"")</f>
        <v/>
      </c>
      <c r="E4251" s="17" t="str">
        <f>IFERROR(VLOOKUP($F4251,'Location List'!$A$2:$T$644,2,FALSE),"")</f>
        <v/>
      </c>
      <c r="F4251" s="26"/>
      <c r="G4251" s="29"/>
      <c r="H4251" s="29"/>
      <c r="I4251" s="26"/>
      <c r="J4251" s="26"/>
      <c r="K4251" s="26"/>
      <c r="L4251" s="26"/>
      <c r="M4251" s="26"/>
      <c r="N4251" s="26"/>
      <c r="O4251" s="49"/>
    </row>
    <row r="4252" spans="1:15" ht="15" customHeight="1" x14ac:dyDescent="0.25">
      <c r="A4252" s="17" t="str">
        <f>IFERROR(VLOOKUP($F4252,'Location List'!$A$2:$T$644,20,FALSE),"")</f>
        <v/>
      </c>
      <c r="B4252" s="17" t="str">
        <f>IFERROR(VLOOKUP($F4252,'Location List'!$A$2:$T$644,19,FALSE),"")</f>
        <v/>
      </c>
      <c r="C4252" s="17" t="str">
        <f>IFERROR(VLOOKUP($F4252,'Location List'!$A$2:$T$644,18,FALSE),"")</f>
        <v/>
      </c>
      <c r="D4252" s="17" t="str">
        <f>IFERROR(VLOOKUP($F4252,'Location List'!$A$2:$T$644,9,FALSE),"")</f>
        <v/>
      </c>
      <c r="E4252" s="17" t="str">
        <f>IFERROR(VLOOKUP($F4252,'Location List'!$A$2:$T$644,2,FALSE),"")</f>
        <v/>
      </c>
      <c r="F4252" s="26"/>
      <c r="G4252" s="29"/>
      <c r="H4252" s="29"/>
      <c r="I4252" s="26"/>
      <c r="J4252" s="26"/>
      <c r="K4252" s="26"/>
      <c r="L4252" s="26"/>
      <c r="M4252" s="26"/>
      <c r="N4252" s="26"/>
      <c r="O4252" s="49"/>
    </row>
    <row r="4253" spans="1:15" ht="15" customHeight="1" x14ac:dyDescent="0.25">
      <c r="A4253" s="17" t="str">
        <f>IFERROR(VLOOKUP($F4253,'Location List'!$A$2:$T$644,20,FALSE),"")</f>
        <v/>
      </c>
      <c r="B4253" s="17" t="str">
        <f>IFERROR(VLOOKUP($F4253,'Location List'!$A$2:$T$644,19,FALSE),"")</f>
        <v/>
      </c>
      <c r="C4253" s="17" t="str">
        <f>IFERROR(VLOOKUP($F4253,'Location List'!$A$2:$T$644,18,FALSE),"")</f>
        <v/>
      </c>
      <c r="D4253" s="17" t="str">
        <f>IFERROR(VLOOKUP($F4253,'Location List'!$A$2:$T$644,9,FALSE),"")</f>
        <v/>
      </c>
      <c r="E4253" s="17" t="str">
        <f>IFERROR(VLOOKUP($F4253,'Location List'!$A$2:$T$644,2,FALSE),"")</f>
        <v/>
      </c>
      <c r="F4253" s="26"/>
      <c r="G4253" s="29"/>
      <c r="H4253" s="29"/>
      <c r="I4253" s="26"/>
      <c r="J4253" s="26"/>
      <c r="K4253" s="26"/>
      <c r="L4253" s="26"/>
      <c r="M4253" s="26"/>
      <c r="N4253" s="26"/>
      <c r="O4253" s="49"/>
    </row>
    <row r="4254" spans="1:15" ht="15" customHeight="1" x14ac:dyDescent="0.25">
      <c r="A4254" s="17" t="str">
        <f>IFERROR(VLOOKUP($F4254,'Location List'!$A$2:$T$644,20,FALSE),"")</f>
        <v/>
      </c>
      <c r="B4254" s="17" t="str">
        <f>IFERROR(VLOOKUP($F4254,'Location List'!$A$2:$T$644,19,FALSE),"")</f>
        <v/>
      </c>
      <c r="C4254" s="17" t="str">
        <f>IFERROR(VLOOKUP($F4254,'Location List'!$A$2:$T$644,18,FALSE),"")</f>
        <v/>
      </c>
      <c r="D4254" s="17" t="str">
        <f>IFERROR(VLOOKUP($F4254,'Location List'!$A$2:$T$644,9,FALSE),"")</f>
        <v/>
      </c>
      <c r="E4254" s="17" t="str">
        <f>IFERROR(VLOOKUP($F4254,'Location List'!$A$2:$T$644,2,FALSE),"")</f>
        <v/>
      </c>
      <c r="F4254" s="26"/>
      <c r="G4254" s="29"/>
      <c r="H4254" s="29"/>
      <c r="I4254" s="26"/>
      <c r="J4254" s="26"/>
      <c r="K4254" s="26"/>
      <c r="L4254" s="26"/>
      <c r="M4254" s="26"/>
      <c r="N4254" s="26"/>
      <c r="O4254" s="49"/>
    </row>
    <row r="4255" spans="1:15" ht="15" customHeight="1" x14ac:dyDescent="0.25">
      <c r="A4255" s="17" t="str">
        <f>IFERROR(VLOOKUP($F4255,'Location List'!$A$2:$T$644,20,FALSE),"")</f>
        <v/>
      </c>
      <c r="B4255" s="17" t="str">
        <f>IFERROR(VLOOKUP($F4255,'Location List'!$A$2:$T$644,19,FALSE),"")</f>
        <v/>
      </c>
      <c r="C4255" s="17" t="str">
        <f>IFERROR(VLOOKUP($F4255,'Location List'!$A$2:$T$644,18,FALSE),"")</f>
        <v/>
      </c>
      <c r="D4255" s="17" t="str">
        <f>IFERROR(VLOOKUP($F4255,'Location List'!$A$2:$T$644,9,FALSE),"")</f>
        <v/>
      </c>
      <c r="E4255" s="17" t="str">
        <f>IFERROR(VLOOKUP($F4255,'Location List'!$A$2:$T$644,2,FALSE),"")</f>
        <v/>
      </c>
      <c r="F4255" s="26"/>
      <c r="G4255" s="29"/>
      <c r="H4255" s="29"/>
      <c r="I4255" s="26"/>
      <c r="J4255" s="26"/>
      <c r="K4255" s="26"/>
      <c r="L4255" s="26"/>
      <c r="M4255" s="26"/>
      <c r="N4255" s="26"/>
      <c r="O4255" s="49"/>
    </row>
    <row r="4256" spans="1:15" ht="15" customHeight="1" x14ac:dyDescent="0.25">
      <c r="A4256" s="17" t="str">
        <f>IFERROR(VLOOKUP($F4256,'Location List'!$A$2:$T$644,20,FALSE),"")</f>
        <v/>
      </c>
      <c r="B4256" s="17" t="str">
        <f>IFERROR(VLOOKUP($F4256,'Location List'!$A$2:$T$644,19,FALSE),"")</f>
        <v/>
      </c>
      <c r="C4256" s="17" t="str">
        <f>IFERROR(VLOOKUP($F4256,'Location List'!$A$2:$T$644,18,FALSE),"")</f>
        <v/>
      </c>
      <c r="D4256" s="17" t="str">
        <f>IFERROR(VLOOKUP($F4256,'Location List'!$A$2:$T$644,9,FALSE),"")</f>
        <v/>
      </c>
      <c r="E4256" s="17" t="str">
        <f>IFERROR(VLOOKUP($F4256,'Location List'!$A$2:$T$644,2,FALSE),"")</f>
        <v/>
      </c>
      <c r="F4256" s="26"/>
      <c r="G4256" s="29"/>
      <c r="H4256" s="29"/>
      <c r="I4256" s="26"/>
      <c r="J4256" s="26"/>
      <c r="K4256" s="26"/>
      <c r="L4256" s="26"/>
      <c r="M4256" s="26"/>
      <c r="N4256" s="26"/>
      <c r="O4256" s="49"/>
    </row>
    <row r="4257" spans="1:15" ht="15" customHeight="1" x14ac:dyDescent="0.25">
      <c r="A4257" s="17" t="str">
        <f>IFERROR(VLOOKUP($F4257,'Location List'!$A$2:$T$644,20,FALSE),"")</f>
        <v/>
      </c>
      <c r="B4257" s="17" t="str">
        <f>IFERROR(VLOOKUP($F4257,'Location List'!$A$2:$T$644,19,FALSE),"")</f>
        <v/>
      </c>
      <c r="C4257" s="17" t="str">
        <f>IFERROR(VLOOKUP($F4257,'Location List'!$A$2:$T$644,18,FALSE),"")</f>
        <v/>
      </c>
      <c r="D4257" s="17" t="str">
        <f>IFERROR(VLOOKUP($F4257,'Location List'!$A$2:$T$644,9,FALSE),"")</f>
        <v/>
      </c>
      <c r="E4257" s="17" t="str">
        <f>IFERROR(VLOOKUP($F4257,'Location List'!$A$2:$T$644,2,FALSE),"")</f>
        <v/>
      </c>
      <c r="F4257" s="26"/>
      <c r="G4257" s="29"/>
      <c r="H4257" s="29"/>
      <c r="I4257" s="26"/>
      <c r="J4257" s="26"/>
      <c r="K4257" s="26"/>
      <c r="L4257" s="26"/>
      <c r="M4257" s="26"/>
      <c r="N4257" s="26"/>
      <c r="O4257" s="49"/>
    </row>
    <row r="4258" spans="1:15" ht="15" customHeight="1" x14ac:dyDescent="0.25">
      <c r="A4258" s="17" t="str">
        <f>IFERROR(VLOOKUP($F4258,'Location List'!$A$2:$T$644,20,FALSE),"")</f>
        <v/>
      </c>
      <c r="B4258" s="17" t="str">
        <f>IFERROR(VLOOKUP($F4258,'Location List'!$A$2:$T$644,19,FALSE),"")</f>
        <v/>
      </c>
      <c r="C4258" s="17" t="str">
        <f>IFERROR(VLOOKUP($F4258,'Location List'!$A$2:$T$644,18,FALSE),"")</f>
        <v/>
      </c>
      <c r="D4258" s="17" t="str">
        <f>IFERROR(VLOOKUP($F4258,'Location List'!$A$2:$T$644,9,FALSE),"")</f>
        <v/>
      </c>
      <c r="E4258" s="17" t="str">
        <f>IFERROR(VLOOKUP($F4258,'Location List'!$A$2:$T$644,2,FALSE),"")</f>
        <v/>
      </c>
      <c r="F4258" s="26"/>
      <c r="G4258" s="29"/>
      <c r="H4258" s="29"/>
      <c r="I4258" s="26"/>
      <c r="J4258" s="26"/>
      <c r="K4258" s="26"/>
      <c r="L4258" s="26"/>
      <c r="M4258" s="26"/>
      <c r="N4258" s="26"/>
      <c r="O4258" s="49"/>
    </row>
    <row r="4259" spans="1:15" ht="15" customHeight="1" x14ac:dyDescent="0.25">
      <c r="A4259" s="17" t="str">
        <f>IFERROR(VLOOKUP($F4259,'Location List'!$A$2:$T$644,20,FALSE),"")</f>
        <v/>
      </c>
      <c r="B4259" s="17" t="str">
        <f>IFERROR(VLOOKUP($F4259,'Location List'!$A$2:$T$644,19,FALSE),"")</f>
        <v/>
      </c>
      <c r="C4259" s="17" t="str">
        <f>IFERROR(VLOOKUP($F4259,'Location List'!$A$2:$T$644,18,FALSE),"")</f>
        <v/>
      </c>
      <c r="D4259" s="17" t="str">
        <f>IFERROR(VLOOKUP($F4259,'Location List'!$A$2:$T$644,9,FALSE),"")</f>
        <v/>
      </c>
      <c r="E4259" s="17" t="str">
        <f>IFERROR(VLOOKUP($F4259,'Location List'!$A$2:$T$644,2,FALSE),"")</f>
        <v/>
      </c>
      <c r="F4259" s="26"/>
      <c r="G4259" s="29"/>
      <c r="H4259" s="29"/>
      <c r="I4259" s="26"/>
      <c r="J4259" s="26"/>
      <c r="K4259" s="26"/>
      <c r="L4259" s="26"/>
      <c r="M4259" s="26"/>
      <c r="N4259" s="26"/>
      <c r="O4259" s="49"/>
    </row>
    <row r="4260" spans="1:15" ht="15" customHeight="1" x14ac:dyDescent="0.25">
      <c r="A4260" s="17" t="str">
        <f>IFERROR(VLOOKUP($F4260,'Location List'!$A$2:$T$644,20,FALSE),"")</f>
        <v/>
      </c>
      <c r="B4260" s="17" t="str">
        <f>IFERROR(VLOOKUP($F4260,'Location List'!$A$2:$T$644,19,FALSE),"")</f>
        <v/>
      </c>
      <c r="C4260" s="17" t="str">
        <f>IFERROR(VLOOKUP($F4260,'Location List'!$A$2:$T$644,18,FALSE),"")</f>
        <v/>
      </c>
      <c r="D4260" s="17" t="str">
        <f>IFERROR(VLOOKUP($F4260,'Location List'!$A$2:$T$644,9,FALSE),"")</f>
        <v/>
      </c>
      <c r="E4260" s="17" t="str">
        <f>IFERROR(VLOOKUP($F4260,'Location List'!$A$2:$T$644,2,FALSE),"")</f>
        <v/>
      </c>
      <c r="F4260" s="26"/>
      <c r="G4260" s="29"/>
      <c r="H4260" s="29"/>
      <c r="I4260" s="26"/>
      <c r="J4260" s="26"/>
      <c r="K4260" s="26"/>
      <c r="L4260" s="26"/>
      <c r="M4260" s="26"/>
      <c r="N4260" s="26"/>
      <c r="O4260" s="49"/>
    </row>
    <row r="4261" spans="1:15" ht="15" customHeight="1" x14ac:dyDescent="0.25">
      <c r="A4261" s="17" t="str">
        <f>IFERROR(VLOOKUP($F4261,'Location List'!$A$2:$T$644,20,FALSE),"")</f>
        <v/>
      </c>
      <c r="B4261" s="17" t="str">
        <f>IFERROR(VLOOKUP($F4261,'Location List'!$A$2:$T$644,19,FALSE),"")</f>
        <v/>
      </c>
      <c r="C4261" s="17" t="str">
        <f>IFERROR(VLOOKUP($F4261,'Location List'!$A$2:$T$644,18,FALSE),"")</f>
        <v/>
      </c>
      <c r="D4261" s="17" t="str">
        <f>IFERROR(VLOOKUP($F4261,'Location List'!$A$2:$T$644,9,FALSE),"")</f>
        <v/>
      </c>
      <c r="E4261" s="17" t="str">
        <f>IFERROR(VLOOKUP($F4261,'Location List'!$A$2:$T$644,2,FALSE),"")</f>
        <v/>
      </c>
      <c r="F4261" s="26"/>
      <c r="G4261" s="29"/>
      <c r="H4261" s="29"/>
      <c r="I4261" s="26"/>
      <c r="J4261" s="26"/>
      <c r="K4261" s="26"/>
      <c r="L4261" s="26"/>
      <c r="M4261" s="26"/>
      <c r="N4261" s="26"/>
      <c r="O4261" s="49"/>
    </row>
    <row r="4262" spans="1:15" ht="15" customHeight="1" x14ac:dyDescent="0.25">
      <c r="A4262" s="17" t="str">
        <f>IFERROR(VLOOKUP($F4262,'Location List'!$A$2:$T$644,20,FALSE),"")</f>
        <v/>
      </c>
      <c r="B4262" s="17" t="str">
        <f>IFERROR(VLOOKUP($F4262,'Location List'!$A$2:$T$644,19,FALSE),"")</f>
        <v/>
      </c>
      <c r="C4262" s="17" t="str">
        <f>IFERROR(VLOOKUP($F4262,'Location List'!$A$2:$T$644,18,FALSE),"")</f>
        <v/>
      </c>
      <c r="D4262" s="17" t="str">
        <f>IFERROR(VLOOKUP($F4262,'Location List'!$A$2:$T$644,9,FALSE),"")</f>
        <v/>
      </c>
      <c r="E4262" s="17" t="str">
        <f>IFERROR(VLOOKUP($F4262,'Location List'!$A$2:$T$644,2,FALSE),"")</f>
        <v/>
      </c>
      <c r="F4262" s="26"/>
      <c r="G4262" s="29"/>
      <c r="H4262" s="29"/>
      <c r="I4262" s="26"/>
      <c r="J4262" s="26"/>
      <c r="K4262" s="26"/>
      <c r="L4262" s="26"/>
      <c r="M4262" s="26"/>
      <c r="N4262" s="26"/>
      <c r="O4262" s="49"/>
    </row>
    <row r="4263" spans="1:15" ht="15" customHeight="1" x14ac:dyDescent="0.25">
      <c r="A4263" s="17" t="str">
        <f>IFERROR(VLOOKUP($F4263,'Location List'!$A$2:$T$644,20,FALSE),"")</f>
        <v/>
      </c>
      <c r="B4263" s="17" t="str">
        <f>IFERROR(VLOOKUP($F4263,'Location List'!$A$2:$T$644,19,FALSE),"")</f>
        <v/>
      </c>
      <c r="C4263" s="17" t="str">
        <f>IFERROR(VLOOKUP($F4263,'Location List'!$A$2:$T$644,18,FALSE),"")</f>
        <v/>
      </c>
      <c r="D4263" s="17" t="str">
        <f>IFERROR(VLOOKUP($F4263,'Location List'!$A$2:$T$644,9,FALSE),"")</f>
        <v/>
      </c>
      <c r="E4263" s="17" t="str">
        <f>IFERROR(VLOOKUP($F4263,'Location List'!$A$2:$T$644,2,FALSE),"")</f>
        <v/>
      </c>
      <c r="F4263" s="26"/>
      <c r="G4263" s="29"/>
      <c r="H4263" s="29"/>
      <c r="I4263" s="26"/>
      <c r="J4263" s="26"/>
      <c r="K4263" s="26"/>
      <c r="L4263" s="26"/>
      <c r="M4263" s="26"/>
      <c r="N4263" s="26"/>
      <c r="O4263" s="49"/>
    </row>
    <row r="4264" spans="1:15" ht="15" customHeight="1" x14ac:dyDescent="0.25">
      <c r="A4264" s="17" t="str">
        <f>IFERROR(VLOOKUP($F4264,'Location List'!$A$2:$T$644,20,FALSE),"")</f>
        <v/>
      </c>
      <c r="B4264" s="17" t="str">
        <f>IFERROR(VLOOKUP($F4264,'Location List'!$A$2:$T$644,19,FALSE),"")</f>
        <v/>
      </c>
      <c r="C4264" s="17" t="str">
        <f>IFERROR(VLOOKUP($F4264,'Location List'!$A$2:$T$644,18,FALSE),"")</f>
        <v/>
      </c>
      <c r="D4264" s="17" t="str">
        <f>IFERROR(VLOOKUP($F4264,'Location List'!$A$2:$T$644,9,FALSE),"")</f>
        <v/>
      </c>
      <c r="E4264" s="17" t="str">
        <f>IFERROR(VLOOKUP($F4264,'Location List'!$A$2:$T$644,2,FALSE),"")</f>
        <v/>
      </c>
      <c r="F4264" s="26"/>
      <c r="G4264" s="29"/>
      <c r="H4264" s="29"/>
      <c r="I4264" s="26"/>
      <c r="J4264" s="26"/>
      <c r="K4264" s="26"/>
      <c r="L4264" s="26"/>
      <c r="M4264" s="26"/>
      <c r="N4264" s="26"/>
      <c r="O4264" s="49"/>
    </row>
    <row r="4265" spans="1:15" ht="15" customHeight="1" x14ac:dyDescent="0.25">
      <c r="A4265" s="17" t="str">
        <f>IFERROR(VLOOKUP($F4265,'Location List'!$A$2:$T$644,20,FALSE),"")</f>
        <v/>
      </c>
      <c r="B4265" s="17" t="str">
        <f>IFERROR(VLOOKUP($F4265,'Location List'!$A$2:$T$644,19,FALSE),"")</f>
        <v/>
      </c>
      <c r="C4265" s="17" t="str">
        <f>IFERROR(VLOOKUP($F4265,'Location List'!$A$2:$T$644,18,FALSE),"")</f>
        <v/>
      </c>
      <c r="D4265" s="17" t="str">
        <f>IFERROR(VLOOKUP($F4265,'Location List'!$A$2:$T$644,9,FALSE),"")</f>
        <v/>
      </c>
      <c r="E4265" s="17" t="str">
        <f>IFERROR(VLOOKUP($F4265,'Location List'!$A$2:$T$644,2,FALSE),"")</f>
        <v/>
      </c>
      <c r="F4265" s="26"/>
      <c r="G4265" s="29"/>
      <c r="H4265" s="29"/>
      <c r="I4265" s="26"/>
      <c r="J4265" s="26"/>
      <c r="K4265" s="26"/>
      <c r="L4265" s="26"/>
      <c r="M4265" s="26"/>
      <c r="N4265" s="26"/>
      <c r="O4265" s="49"/>
    </row>
    <row r="4266" spans="1:15" ht="15" customHeight="1" x14ac:dyDescent="0.25">
      <c r="A4266" s="17" t="str">
        <f>IFERROR(VLOOKUP($F4266,'Location List'!$A$2:$T$644,20,FALSE),"")</f>
        <v/>
      </c>
      <c r="B4266" s="17" t="str">
        <f>IFERROR(VLOOKUP($F4266,'Location List'!$A$2:$T$644,19,FALSE),"")</f>
        <v/>
      </c>
      <c r="C4266" s="17" t="str">
        <f>IFERROR(VLOOKUP($F4266,'Location List'!$A$2:$T$644,18,FALSE),"")</f>
        <v/>
      </c>
      <c r="D4266" s="17" t="str">
        <f>IFERROR(VLOOKUP($F4266,'Location List'!$A$2:$T$644,9,FALSE),"")</f>
        <v/>
      </c>
      <c r="E4266" s="17" t="str">
        <f>IFERROR(VLOOKUP($F4266,'Location List'!$A$2:$T$644,2,FALSE),"")</f>
        <v/>
      </c>
      <c r="F4266" s="26"/>
      <c r="G4266" s="29"/>
      <c r="H4266" s="29"/>
      <c r="I4266" s="26"/>
      <c r="J4266" s="26"/>
      <c r="K4266" s="26"/>
      <c r="L4266" s="26"/>
      <c r="M4266" s="26"/>
      <c r="N4266" s="26"/>
      <c r="O4266" s="49"/>
    </row>
    <row r="4267" spans="1:15" ht="15" customHeight="1" x14ac:dyDescent="0.25">
      <c r="A4267" s="17" t="str">
        <f>IFERROR(VLOOKUP($F4267,'Location List'!$A$2:$T$644,20,FALSE),"")</f>
        <v/>
      </c>
      <c r="B4267" s="17" t="str">
        <f>IFERROR(VLOOKUP($F4267,'Location List'!$A$2:$T$644,19,FALSE),"")</f>
        <v/>
      </c>
      <c r="C4267" s="17" t="str">
        <f>IFERROR(VLOOKUP($F4267,'Location List'!$A$2:$T$644,18,FALSE),"")</f>
        <v/>
      </c>
      <c r="D4267" s="17" t="str">
        <f>IFERROR(VLOOKUP($F4267,'Location List'!$A$2:$T$644,9,FALSE),"")</f>
        <v/>
      </c>
      <c r="E4267" s="17" t="str">
        <f>IFERROR(VLOOKUP($F4267,'Location List'!$A$2:$T$644,2,FALSE),"")</f>
        <v/>
      </c>
      <c r="F4267" s="26"/>
      <c r="G4267" s="29"/>
      <c r="H4267" s="29"/>
      <c r="I4267" s="26"/>
      <c r="J4267" s="26"/>
      <c r="K4267" s="26"/>
      <c r="L4267" s="26"/>
      <c r="M4267" s="26"/>
      <c r="N4267" s="26"/>
      <c r="O4267" s="49"/>
    </row>
    <row r="4268" spans="1:15" ht="15" customHeight="1" x14ac:dyDescent="0.25">
      <c r="A4268" s="17" t="str">
        <f>IFERROR(VLOOKUP($F4268,'Location List'!$A$2:$T$644,20,FALSE),"")</f>
        <v/>
      </c>
      <c r="B4268" s="17" t="str">
        <f>IFERROR(VLOOKUP($F4268,'Location List'!$A$2:$T$644,19,FALSE),"")</f>
        <v/>
      </c>
      <c r="C4268" s="17" t="str">
        <f>IFERROR(VLOOKUP($F4268,'Location List'!$A$2:$T$644,18,FALSE),"")</f>
        <v/>
      </c>
      <c r="D4268" s="17" t="str">
        <f>IFERROR(VLOOKUP($F4268,'Location List'!$A$2:$T$644,9,FALSE),"")</f>
        <v/>
      </c>
      <c r="E4268" s="17" t="str">
        <f>IFERROR(VLOOKUP($F4268,'Location List'!$A$2:$T$644,2,FALSE),"")</f>
        <v/>
      </c>
      <c r="F4268" s="26"/>
      <c r="G4268" s="29"/>
      <c r="H4268" s="29"/>
      <c r="I4268" s="26"/>
      <c r="J4268" s="26"/>
      <c r="K4268" s="26"/>
      <c r="L4268" s="26"/>
      <c r="M4268" s="26"/>
      <c r="N4268" s="26"/>
      <c r="O4268" s="49"/>
    </row>
    <row r="4269" spans="1:15" ht="15" customHeight="1" x14ac:dyDescent="0.25">
      <c r="A4269" s="17" t="str">
        <f>IFERROR(VLOOKUP($F4269,'Location List'!$A$2:$T$644,20,FALSE),"")</f>
        <v/>
      </c>
      <c r="B4269" s="17" t="str">
        <f>IFERROR(VLOOKUP($F4269,'Location List'!$A$2:$T$644,19,FALSE),"")</f>
        <v/>
      </c>
      <c r="C4269" s="17" t="str">
        <f>IFERROR(VLOOKUP($F4269,'Location List'!$A$2:$T$644,18,FALSE),"")</f>
        <v/>
      </c>
      <c r="D4269" s="17" t="str">
        <f>IFERROR(VLOOKUP($F4269,'Location List'!$A$2:$T$644,9,FALSE),"")</f>
        <v/>
      </c>
      <c r="E4269" s="17" t="str">
        <f>IFERROR(VLOOKUP($F4269,'Location List'!$A$2:$T$644,2,FALSE),"")</f>
        <v/>
      </c>
      <c r="F4269" s="26"/>
      <c r="G4269" s="29"/>
      <c r="H4269" s="29"/>
      <c r="I4269" s="26"/>
      <c r="J4269" s="26"/>
      <c r="K4269" s="26"/>
      <c r="L4269" s="26"/>
      <c r="M4269" s="26"/>
      <c r="N4269" s="26"/>
      <c r="O4269" s="49"/>
    </row>
    <row r="4270" spans="1:15" ht="15" customHeight="1" x14ac:dyDescent="0.25">
      <c r="A4270" s="17" t="str">
        <f>IFERROR(VLOOKUP($F4270,'Location List'!$A$2:$T$644,20,FALSE),"")</f>
        <v/>
      </c>
      <c r="B4270" s="17" t="str">
        <f>IFERROR(VLOOKUP($F4270,'Location List'!$A$2:$T$644,19,FALSE),"")</f>
        <v/>
      </c>
      <c r="C4270" s="17" t="str">
        <f>IFERROR(VLOOKUP($F4270,'Location List'!$A$2:$T$644,18,FALSE),"")</f>
        <v/>
      </c>
      <c r="D4270" s="17" t="str">
        <f>IFERROR(VLOOKUP($F4270,'Location List'!$A$2:$T$644,9,FALSE),"")</f>
        <v/>
      </c>
      <c r="E4270" s="17" t="str">
        <f>IFERROR(VLOOKUP($F4270,'Location List'!$A$2:$T$644,2,FALSE),"")</f>
        <v/>
      </c>
      <c r="F4270" s="26"/>
      <c r="G4270" s="29"/>
      <c r="H4270" s="29"/>
      <c r="I4270" s="26"/>
      <c r="J4270" s="26"/>
      <c r="K4270" s="26"/>
      <c r="L4270" s="26"/>
      <c r="M4270" s="26"/>
      <c r="N4270" s="26"/>
      <c r="O4270" s="49"/>
    </row>
    <row r="4271" spans="1:15" ht="15" customHeight="1" x14ac:dyDescent="0.25">
      <c r="A4271" s="17" t="str">
        <f>IFERROR(VLOOKUP($F4271,'Location List'!$A$2:$T$644,20,FALSE),"")</f>
        <v/>
      </c>
      <c r="B4271" s="17" t="str">
        <f>IFERROR(VLOOKUP($F4271,'Location List'!$A$2:$T$644,19,FALSE),"")</f>
        <v/>
      </c>
      <c r="C4271" s="17" t="str">
        <f>IFERROR(VLOOKUP($F4271,'Location List'!$A$2:$T$644,18,FALSE),"")</f>
        <v/>
      </c>
      <c r="D4271" s="17" t="str">
        <f>IFERROR(VLOOKUP($F4271,'Location List'!$A$2:$T$644,9,FALSE),"")</f>
        <v/>
      </c>
      <c r="E4271" s="17" t="str">
        <f>IFERROR(VLOOKUP($F4271,'Location List'!$A$2:$T$644,2,FALSE),"")</f>
        <v/>
      </c>
      <c r="F4271" s="26"/>
      <c r="G4271" s="29"/>
      <c r="H4271" s="29"/>
      <c r="I4271" s="26"/>
      <c r="J4271" s="26"/>
      <c r="K4271" s="26"/>
      <c r="L4271" s="26"/>
      <c r="M4271" s="26"/>
      <c r="N4271" s="26"/>
      <c r="O4271" s="49"/>
    </row>
    <row r="4272" spans="1:15" ht="15" customHeight="1" x14ac:dyDescent="0.25">
      <c r="A4272" s="17" t="str">
        <f>IFERROR(VLOOKUP($F4272,'Location List'!$A$2:$T$644,20,FALSE),"")</f>
        <v/>
      </c>
      <c r="B4272" s="17" t="str">
        <f>IFERROR(VLOOKUP($F4272,'Location List'!$A$2:$T$644,19,FALSE),"")</f>
        <v/>
      </c>
      <c r="C4272" s="17" t="str">
        <f>IFERROR(VLOOKUP($F4272,'Location List'!$A$2:$T$644,18,FALSE),"")</f>
        <v/>
      </c>
      <c r="D4272" s="17" t="str">
        <f>IFERROR(VLOOKUP($F4272,'Location List'!$A$2:$T$644,9,FALSE),"")</f>
        <v/>
      </c>
      <c r="E4272" s="17" t="str">
        <f>IFERROR(VLOOKUP($F4272,'Location List'!$A$2:$T$644,2,FALSE),"")</f>
        <v/>
      </c>
      <c r="F4272" s="26"/>
      <c r="G4272" s="29"/>
      <c r="H4272" s="29"/>
      <c r="I4272" s="26"/>
      <c r="J4272" s="26"/>
      <c r="K4272" s="26"/>
      <c r="L4272" s="26"/>
      <c r="M4272" s="26"/>
      <c r="N4272" s="26"/>
      <c r="O4272" s="49"/>
    </row>
    <row r="4273" spans="1:15" ht="15" customHeight="1" x14ac:dyDescent="0.25">
      <c r="A4273" s="17" t="str">
        <f>IFERROR(VLOOKUP($F4273,'Location List'!$A$2:$T$644,20,FALSE),"")</f>
        <v/>
      </c>
      <c r="B4273" s="17" t="str">
        <f>IFERROR(VLOOKUP($F4273,'Location List'!$A$2:$T$644,19,FALSE),"")</f>
        <v/>
      </c>
      <c r="C4273" s="17" t="str">
        <f>IFERROR(VLOOKUP($F4273,'Location List'!$A$2:$T$644,18,FALSE),"")</f>
        <v/>
      </c>
      <c r="D4273" s="17" t="str">
        <f>IFERROR(VLOOKUP($F4273,'Location List'!$A$2:$T$644,9,FALSE),"")</f>
        <v/>
      </c>
      <c r="E4273" s="17" t="str">
        <f>IFERROR(VLOOKUP($F4273,'Location List'!$A$2:$T$644,2,FALSE),"")</f>
        <v/>
      </c>
      <c r="F4273" s="26"/>
      <c r="G4273" s="29"/>
      <c r="H4273" s="29"/>
      <c r="I4273" s="26"/>
      <c r="J4273" s="26"/>
      <c r="K4273" s="26"/>
      <c r="L4273" s="26"/>
      <c r="M4273" s="26"/>
      <c r="N4273" s="26"/>
      <c r="O4273" s="49"/>
    </row>
    <row r="4274" spans="1:15" ht="15" customHeight="1" x14ac:dyDescent="0.25">
      <c r="A4274" s="17" t="str">
        <f>IFERROR(VLOOKUP($F4274,'Location List'!$A$2:$T$644,20,FALSE),"")</f>
        <v/>
      </c>
      <c r="B4274" s="17" t="str">
        <f>IFERROR(VLOOKUP($F4274,'Location List'!$A$2:$T$644,19,FALSE),"")</f>
        <v/>
      </c>
      <c r="C4274" s="17" t="str">
        <f>IFERROR(VLOOKUP($F4274,'Location List'!$A$2:$T$644,18,FALSE),"")</f>
        <v/>
      </c>
      <c r="D4274" s="17" t="str">
        <f>IFERROR(VLOOKUP($F4274,'Location List'!$A$2:$T$644,9,FALSE),"")</f>
        <v/>
      </c>
      <c r="E4274" s="17" t="str">
        <f>IFERROR(VLOOKUP($F4274,'Location List'!$A$2:$T$644,2,FALSE),"")</f>
        <v/>
      </c>
      <c r="F4274" s="26"/>
      <c r="G4274" s="29"/>
      <c r="H4274" s="29"/>
      <c r="I4274" s="26"/>
      <c r="J4274" s="26"/>
      <c r="K4274" s="26"/>
      <c r="L4274" s="26"/>
      <c r="M4274" s="26"/>
      <c r="N4274" s="26"/>
      <c r="O4274" s="49"/>
    </row>
    <row r="4275" spans="1:15" ht="15" customHeight="1" x14ac:dyDescent="0.25">
      <c r="A4275" s="17" t="str">
        <f>IFERROR(VLOOKUP($F4275,'Location List'!$A$2:$T$644,20,FALSE),"")</f>
        <v/>
      </c>
      <c r="B4275" s="17" t="str">
        <f>IFERROR(VLOOKUP($F4275,'Location List'!$A$2:$T$644,19,FALSE),"")</f>
        <v/>
      </c>
      <c r="C4275" s="17" t="str">
        <f>IFERROR(VLOOKUP($F4275,'Location List'!$A$2:$T$644,18,FALSE),"")</f>
        <v/>
      </c>
      <c r="D4275" s="17" t="str">
        <f>IFERROR(VLOOKUP($F4275,'Location List'!$A$2:$T$644,9,FALSE),"")</f>
        <v/>
      </c>
      <c r="E4275" s="17" t="str">
        <f>IFERROR(VLOOKUP($F4275,'Location List'!$A$2:$T$644,2,FALSE),"")</f>
        <v/>
      </c>
      <c r="F4275" s="26"/>
      <c r="G4275" s="29"/>
      <c r="H4275" s="29"/>
      <c r="I4275" s="26"/>
      <c r="J4275" s="26"/>
      <c r="K4275" s="26"/>
      <c r="L4275" s="26"/>
      <c r="M4275" s="26"/>
      <c r="N4275" s="26"/>
      <c r="O4275" s="49"/>
    </row>
    <row r="4276" spans="1:15" ht="15" customHeight="1" x14ac:dyDescent="0.25">
      <c r="A4276" s="17" t="str">
        <f>IFERROR(VLOOKUP($F4276,'Location List'!$A$2:$T$644,20,FALSE),"")</f>
        <v/>
      </c>
      <c r="B4276" s="17" t="str">
        <f>IFERROR(VLOOKUP($F4276,'Location List'!$A$2:$T$644,19,FALSE),"")</f>
        <v/>
      </c>
      <c r="C4276" s="17" t="str">
        <f>IFERROR(VLOOKUP($F4276,'Location List'!$A$2:$T$644,18,FALSE),"")</f>
        <v/>
      </c>
      <c r="D4276" s="17" t="str">
        <f>IFERROR(VLOOKUP($F4276,'Location List'!$A$2:$T$644,9,FALSE),"")</f>
        <v/>
      </c>
      <c r="E4276" s="17" t="str">
        <f>IFERROR(VLOOKUP($F4276,'Location List'!$A$2:$T$644,2,FALSE),"")</f>
        <v/>
      </c>
      <c r="F4276" s="26"/>
      <c r="G4276" s="29"/>
      <c r="H4276" s="29"/>
      <c r="I4276" s="26"/>
      <c r="J4276" s="26"/>
      <c r="K4276" s="26"/>
      <c r="L4276" s="26"/>
      <c r="M4276" s="26"/>
      <c r="N4276" s="26"/>
      <c r="O4276" s="49"/>
    </row>
    <row r="4277" spans="1:15" ht="15" customHeight="1" x14ac:dyDescent="0.25">
      <c r="A4277" s="17" t="str">
        <f>IFERROR(VLOOKUP($F4277,'Location List'!$A$2:$T$644,20,FALSE),"")</f>
        <v/>
      </c>
      <c r="B4277" s="17" t="str">
        <f>IFERROR(VLOOKUP($F4277,'Location List'!$A$2:$T$644,19,FALSE),"")</f>
        <v/>
      </c>
      <c r="C4277" s="17" t="str">
        <f>IFERROR(VLOOKUP($F4277,'Location List'!$A$2:$T$644,18,FALSE),"")</f>
        <v/>
      </c>
      <c r="D4277" s="17" t="str">
        <f>IFERROR(VLOOKUP($F4277,'Location List'!$A$2:$T$644,9,FALSE),"")</f>
        <v/>
      </c>
      <c r="E4277" s="17" t="str">
        <f>IFERROR(VLOOKUP($F4277,'Location List'!$A$2:$T$644,2,FALSE),"")</f>
        <v/>
      </c>
      <c r="F4277" s="26"/>
      <c r="G4277" s="29"/>
      <c r="H4277" s="29"/>
      <c r="I4277" s="26"/>
      <c r="J4277" s="26"/>
      <c r="K4277" s="26"/>
      <c r="L4277" s="26"/>
      <c r="M4277" s="26"/>
      <c r="N4277" s="26"/>
      <c r="O4277" s="49"/>
    </row>
    <row r="4278" spans="1:15" ht="15" customHeight="1" x14ac:dyDescent="0.25">
      <c r="A4278" s="17" t="str">
        <f>IFERROR(VLOOKUP($F4278,'Location List'!$A$2:$T$644,20,FALSE),"")</f>
        <v/>
      </c>
      <c r="B4278" s="17" t="str">
        <f>IFERROR(VLOOKUP($F4278,'Location List'!$A$2:$T$644,19,FALSE),"")</f>
        <v/>
      </c>
      <c r="C4278" s="17" t="str">
        <f>IFERROR(VLOOKUP($F4278,'Location List'!$A$2:$T$644,18,FALSE),"")</f>
        <v/>
      </c>
      <c r="D4278" s="17" t="str">
        <f>IFERROR(VLOOKUP($F4278,'Location List'!$A$2:$T$644,9,FALSE),"")</f>
        <v/>
      </c>
      <c r="E4278" s="17" t="str">
        <f>IFERROR(VLOOKUP($F4278,'Location List'!$A$2:$T$644,2,FALSE),"")</f>
        <v/>
      </c>
      <c r="F4278" s="26"/>
      <c r="G4278" s="29"/>
      <c r="H4278" s="29"/>
      <c r="I4278" s="26"/>
      <c r="J4278" s="26"/>
      <c r="K4278" s="26"/>
      <c r="L4278" s="26"/>
      <c r="M4278" s="26"/>
      <c r="N4278" s="26"/>
      <c r="O4278" s="49"/>
    </row>
    <row r="4279" spans="1:15" ht="15" customHeight="1" x14ac:dyDescent="0.25">
      <c r="A4279" s="17" t="str">
        <f>IFERROR(VLOOKUP($F4279,'Location List'!$A$2:$T$644,20,FALSE),"")</f>
        <v/>
      </c>
      <c r="B4279" s="17" t="str">
        <f>IFERROR(VLOOKUP($F4279,'Location List'!$A$2:$T$644,19,FALSE),"")</f>
        <v/>
      </c>
      <c r="C4279" s="17" t="str">
        <f>IFERROR(VLOOKUP($F4279,'Location List'!$A$2:$T$644,18,FALSE),"")</f>
        <v/>
      </c>
      <c r="D4279" s="17" t="str">
        <f>IFERROR(VLOOKUP($F4279,'Location List'!$A$2:$T$644,9,FALSE),"")</f>
        <v/>
      </c>
      <c r="E4279" s="17" t="str">
        <f>IFERROR(VLOOKUP($F4279,'Location List'!$A$2:$T$644,2,FALSE),"")</f>
        <v/>
      </c>
      <c r="F4279" s="26"/>
      <c r="G4279" s="29"/>
      <c r="H4279" s="29"/>
      <c r="I4279" s="26"/>
      <c r="J4279" s="26"/>
      <c r="K4279" s="26"/>
      <c r="L4279" s="26"/>
      <c r="M4279" s="26"/>
      <c r="N4279" s="26"/>
      <c r="O4279" s="49"/>
    </row>
    <row r="4280" spans="1:15" ht="15" customHeight="1" x14ac:dyDescent="0.25">
      <c r="A4280" s="17" t="str">
        <f>IFERROR(VLOOKUP($F4280,'Location List'!$A$2:$T$644,20,FALSE),"")</f>
        <v/>
      </c>
      <c r="B4280" s="17" t="str">
        <f>IFERROR(VLOOKUP($F4280,'Location List'!$A$2:$T$644,19,FALSE),"")</f>
        <v/>
      </c>
      <c r="C4280" s="17" t="str">
        <f>IFERROR(VLOOKUP($F4280,'Location List'!$A$2:$T$644,18,FALSE),"")</f>
        <v/>
      </c>
      <c r="D4280" s="17" t="str">
        <f>IFERROR(VLOOKUP($F4280,'Location List'!$A$2:$T$644,9,FALSE),"")</f>
        <v/>
      </c>
      <c r="E4280" s="17" t="str">
        <f>IFERROR(VLOOKUP($F4280,'Location List'!$A$2:$T$644,2,FALSE),"")</f>
        <v/>
      </c>
      <c r="F4280" s="26"/>
      <c r="G4280" s="29"/>
      <c r="H4280" s="29"/>
      <c r="I4280" s="26"/>
      <c r="J4280" s="26"/>
      <c r="K4280" s="26"/>
      <c r="L4280" s="26"/>
      <c r="M4280" s="26"/>
      <c r="N4280" s="26"/>
      <c r="O4280" s="49"/>
    </row>
    <row r="4281" spans="1:15" ht="15" customHeight="1" x14ac:dyDescent="0.25">
      <c r="A4281" s="17" t="str">
        <f>IFERROR(VLOOKUP($F4281,'Location List'!$A$2:$T$644,20,FALSE),"")</f>
        <v/>
      </c>
      <c r="B4281" s="17" t="str">
        <f>IFERROR(VLOOKUP($F4281,'Location List'!$A$2:$T$644,19,FALSE),"")</f>
        <v/>
      </c>
      <c r="C4281" s="17" t="str">
        <f>IFERROR(VLOOKUP($F4281,'Location List'!$A$2:$T$644,18,FALSE),"")</f>
        <v/>
      </c>
      <c r="D4281" s="17" t="str">
        <f>IFERROR(VLOOKUP($F4281,'Location List'!$A$2:$T$644,9,FALSE),"")</f>
        <v/>
      </c>
      <c r="E4281" s="17" t="str">
        <f>IFERROR(VLOOKUP($F4281,'Location List'!$A$2:$T$644,2,FALSE),"")</f>
        <v/>
      </c>
      <c r="F4281" s="26"/>
      <c r="G4281" s="29"/>
      <c r="H4281" s="29"/>
      <c r="I4281" s="26"/>
      <c r="J4281" s="26"/>
      <c r="K4281" s="26"/>
      <c r="L4281" s="26"/>
      <c r="M4281" s="26"/>
      <c r="N4281" s="26"/>
      <c r="O4281" s="49"/>
    </row>
    <row r="4282" spans="1:15" ht="15" customHeight="1" x14ac:dyDescent="0.25">
      <c r="A4282" s="17" t="str">
        <f>IFERROR(VLOOKUP($F4282,'Location List'!$A$2:$T$644,20,FALSE),"")</f>
        <v/>
      </c>
      <c r="B4282" s="17" t="str">
        <f>IFERROR(VLOOKUP($F4282,'Location List'!$A$2:$T$644,19,FALSE),"")</f>
        <v/>
      </c>
      <c r="C4282" s="17" t="str">
        <f>IFERROR(VLOOKUP($F4282,'Location List'!$A$2:$T$644,18,FALSE),"")</f>
        <v/>
      </c>
      <c r="D4282" s="17" t="str">
        <f>IFERROR(VLOOKUP($F4282,'Location List'!$A$2:$T$644,9,FALSE),"")</f>
        <v/>
      </c>
      <c r="E4282" s="17" t="str">
        <f>IFERROR(VLOOKUP($F4282,'Location List'!$A$2:$T$644,2,FALSE),"")</f>
        <v/>
      </c>
      <c r="F4282" s="26"/>
      <c r="G4282" s="29"/>
      <c r="H4282" s="29"/>
      <c r="I4282" s="26"/>
      <c r="J4282" s="26"/>
      <c r="K4282" s="26"/>
      <c r="L4282" s="26"/>
      <c r="M4282" s="26"/>
      <c r="N4282" s="26"/>
      <c r="O4282" s="49"/>
    </row>
    <row r="4283" spans="1:15" ht="15" customHeight="1" x14ac:dyDescent="0.25">
      <c r="A4283" s="17" t="str">
        <f>IFERROR(VLOOKUP($F4283,'Location List'!$A$2:$T$644,20,FALSE),"")</f>
        <v/>
      </c>
      <c r="B4283" s="17" t="str">
        <f>IFERROR(VLOOKUP($F4283,'Location List'!$A$2:$T$644,19,FALSE),"")</f>
        <v/>
      </c>
      <c r="C4283" s="17" t="str">
        <f>IFERROR(VLOOKUP($F4283,'Location List'!$A$2:$T$644,18,FALSE),"")</f>
        <v/>
      </c>
      <c r="D4283" s="17" t="str">
        <f>IFERROR(VLOOKUP($F4283,'Location List'!$A$2:$T$644,9,FALSE),"")</f>
        <v/>
      </c>
      <c r="E4283" s="17" t="str">
        <f>IFERROR(VLOOKUP($F4283,'Location List'!$A$2:$T$644,2,FALSE),"")</f>
        <v/>
      </c>
      <c r="F4283" s="26"/>
      <c r="G4283" s="29"/>
      <c r="H4283" s="29"/>
      <c r="I4283" s="26"/>
      <c r="J4283" s="26"/>
      <c r="K4283" s="26"/>
      <c r="L4283" s="26"/>
      <c r="M4283" s="26"/>
      <c r="N4283" s="26"/>
      <c r="O4283" s="49"/>
    </row>
    <row r="4284" spans="1:15" ht="15" customHeight="1" x14ac:dyDescent="0.25">
      <c r="A4284" s="17" t="str">
        <f>IFERROR(VLOOKUP($F4284,'Location List'!$A$2:$T$644,20,FALSE),"")</f>
        <v/>
      </c>
      <c r="B4284" s="17" t="str">
        <f>IFERROR(VLOOKUP($F4284,'Location List'!$A$2:$T$644,19,FALSE),"")</f>
        <v/>
      </c>
      <c r="C4284" s="17" t="str">
        <f>IFERROR(VLOOKUP($F4284,'Location List'!$A$2:$T$644,18,FALSE),"")</f>
        <v/>
      </c>
      <c r="D4284" s="17" t="str">
        <f>IFERROR(VLOOKUP($F4284,'Location List'!$A$2:$T$644,9,FALSE),"")</f>
        <v/>
      </c>
      <c r="E4284" s="17" t="str">
        <f>IFERROR(VLOOKUP($F4284,'Location List'!$A$2:$T$644,2,FALSE),"")</f>
        <v/>
      </c>
      <c r="F4284" s="26"/>
      <c r="G4284" s="29"/>
      <c r="H4284" s="29"/>
      <c r="I4284" s="26"/>
      <c r="J4284" s="26"/>
      <c r="K4284" s="26"/>
      <c r="L4284" s="26"/>
      <c r="M4284" s="26"/>
      <c r="N4284" s="26"/>
      <c r="O4284" s="49"/>
    </row>
    <row r="4285" spans="1:15" ht="15" customHeight="1" x14ac:dyDescent="0.25">
      <c r="A4285" s="17" t="str">
        <f>IFERROR(VLOOKUP($F4285,'Location List'!$A$2:$T$644,20,FALSE),"")</f>
        <v/>
      </c>
      <c r="B4285" s="17" t="str">
        <f>IFERROR(VLOOKUP($F4285,'Location List'!$A$2:$T$644,19,FALSE),"")</f>
        <v/>
      </c>
      <c r="C4285" s="17" t="str">
        <f>IFERROR(VLOOKUP($F4285,'Location List'!$A$2:$T$644,18,FALSE),"")</f>
        <v/>
      </c>
      <c r="D4285" s="17" t="str">
        <f>IFERROR(VLOOKUP($F4285,'Location List'!$A$2:$T$644,9,FALSE),"")</f>
        <v/>
      </c>
      <c r="E4285" s="17" t="str">
        <f>IFERROR(VLOOKUP($F4285,'Location List'!$A$2:$T$644,2,FALSE),"")</f>
        <v/>
      </c>
      <c r="F4285" s="26"/>
      <c r="G4285" s="29"/>
      <c r="H4285" s="29"/>
      <c r="I4285" s="26"/>
      <c r="J4285" s="26"/>
      <c r="K4285" s="26"/>
      <c r="L4285" s="26"/>
      <c r="M4285" s="26"/>
      <c r="N4285" s="26"/>
      <c r="O4285" s="49"/>
    </row>
    <row r="4286" spans="1:15" ht="15" customHeight="1" x14ac:dyDescent="0.25">
      <c r="A4286" s="17" t="str">
        <f>IFERROR(VLOOKUP($F4286,'Location List'!$A$2:$T$644,20,FALSE),"")</f>
        <v/>
      </c>
      <c r="B4286" s="17" t="str">
        <f>IFERROR(VLOOKUP($F4286,'Location List'!$A$2:$T$644,19,FALSE),"")</f>
        <v/>
      </c>
      <c r="C4286" s="17" t="str">
        <f>IFERROR(VLOOKUP($F4286,'Location List'!$A$2:$T$644,18,FALSE),"")</f>
        <v/>
      </c>
      <c r="D4286" s="17" t="str">
        <f>IFERROR(VLOOKUP($F4286,'Location List'!$A$2:$T$644,9,FALSE),"")</f>
        <v/>
      </c>
      <c r="E4286" s="17" t="str">
        <f>IFERROR(VLOOKUP($F4286,'Location List'!$A$2:$T$644,2,FALSE),"")</f>
        <v/>
      </c>
      <c r="F4286" s="26"/>
      <c r="G4286" s="29"/>
      <c r="H4286" s="29"/>
      <c r="I4286" s="26"/>
      <c r="J4286" s="26"/>
      <c r="K4286" s="26"/>
      <c r="L4286" s="26"/>
      <c r="M4286" s="26"/>
      <c r="N4286" s="26"/>
      <c r="O4286" s="49"/>
    </row>
    <row r="4287" spans="1:15" ht="15" customHeight="1" x14ac:dyDescent="0.25">
      <c r="A4287" s="17" t="str">
        <f>IFERROR(VLOOKUP($F4287,'Location List'!$A$2:$T$644,20,FALSE),"")</f>
        <v/>
      </c>
      <c r="B4287" s="17" t="str">
        <f>IFERROR(VLOOKUP($F4287,'Location List'!$A$2:$T$644,19,FALSE),"")</f>
        <v/>
      </c>
      <c r="C4287" s="17" t="str">
        <f>IFERROR(VLOOKUP($F4287,'Location List'!$A$2:$T$644,18,FALSE),"")</f>
        <v/>
      </c>
      <c r="D4287" s="17" t="str">
        <f>IFERROR(VLOOKUP($F4287,'Location List'!$A$2:$T$644,9,FALSE),"")</f>
        <v/>
      </c>
      <c r="E4287" s="17" t="str">
        <f>IFERROR(VLOOKUP($F4287,'Location List'!$A$2:$T$644,2,FALSE),"")</f>
        <v/>
      </c>
      <c r="F4287" s="26"/>
      <c r="G4287" s="29"/>
      <c r="H4287" s="29"/>
      <c r="I4287" s="26"/>
      <c r="J4287" s="26"/>
      <c r="K4287" s="26"/>
      <c r="L4287" s="26"/>
      <c r="M4287" s="26"/>
      <c r="N4287" s="26"/>
      <c r="O4287" s="49"/>
    </row>
    <row r="4288" spans="1:15" ht="15" customHeight="1" x14ac:dyDescent="0.25">
      <c r="A4288" s="17" t="str">
        <f>IFERROR(VLOOKUP($F4288,'Location List'!$A$2:$T$644,20,FALSE),"")</f>
        <v/>
      </c>
      <c r="B4288" s="17" t="str">
        <f>IFERROR(VLOOKUP($F4288,'Location List'!$A$2:$T$644,19,FALSE),"")</f>
        <v/>
      </c>
      <c r="C4288" s="17" t="str">
        <f>IFERROR(VLOOKUP($F4288,'Location List'!$A$2:$T$644,18,FALSE),"")</f>
        <v/>
      </c>
      <c r="D4288" s="17" t="str">
        <f>IFERROR(VLOOKUP($F4288,'Location List'!$A$2:$T$644,9,FALSE),"")</f>
        <v/>
      </c>
      <c r="E4288" s="17" t="str">
        <f>IFERROR(VLOOKUP($F4288,'Location List'!$A$2:$T$644,2,FALSE),"")</f>
        <v/>
      </c>
      <c r="F4288" s="26"/>
      <c r="G4288" s="29"/>
      <c r="H4288" s="29"/>
      <c r="I4288" s="26"/>
      <c r="J4288" s="26"/>
      <c r="K4288" s="26"/>
      <c r="L4288" s="26"/>
      <c r="M4288" s="26"/>
      <c r="N4288" s="26"/>
      <c r="O4288" s="49"/>
    </row>
    <row r="4289" spans="1:15" ht="15" customHeight="1" x14ac:dyDescent="0.25">
      <c r="A4289" s="17" t="str">
        <f>IFERROR(VLOOKUP($F4289,'Location List'!$A$2:$T$644,20,FALSE),"")</f>
        <v/>
      </c>
      <c r="B4289" s="17" t="str">
        <f>IFERROR(VLOOKUP($F4289,'Location List'!$A$2:$T$644,19,FALSE),"")</f>
        <v/>
      </c>
      <c r="C4289" s="17" t="str">
        <f>IFERROR(VLOOKUP($F4289,'Location List'!$A$2:$T$644,18,FALSE),"")</f>
        <v/>
      </c>
      <c r="D4289" s="17" t="str">
        <f>IFERROR(VLOOKUP($F4289,'Location List'!$A$2:$T$644,9,FALSE),"")</f>
        <v/>
      </c>
      <c r="E4289" s="17" t="str">
        <f>IFERROR(VLOOKUP($F4289,'Location List'!$A$2:$T$644,2,FALSE),"")</f>
        <v/>
      </c>
      <c r="F4289" s="26"/>
      <c r="G4289" s="29"/>
      <c r="H4289" s="29"/>
      <c r="I4289" s="26"/>
      <c r="J4289" s="26"/>
      <c r="K4289" s="26"/>
      <c r="L4289" s="26"/>
      <c r="M4289" s="26"/>
      <c r="N4289" s="26"/>
      <c r="O4289" s="49"/>
    </row>
    <row r="4290" spans="1:15" ht="15" customHeight="1" x14ac:dyDescent="0.25">
      <c r="A4290" s="17" t="str">
        <f>IFERROR(VLOOKUP($F4290,'Location List'!$A$2:$T$644,20,FALSE),"")</f>
        <v/>
      </c>
      <c r="B4290" s="17" t="str">
        <f>IFERROR(VLOOKUP($F4290,'Location List'!$A$2:$T$644,19,FALSE),"")</f>
        <v/>
      </c>
      <c r="C4290" s="17" t="str">
        <f>IFERROR(VLOOKUP($F4290,'Location List'!$A$2:$T$644,18,FALSE),"")</f>
        <v/>
      </c>
      <c r="D4290" s="17" t="str">
        <f>IFERROR(VLOOKUP($F4290,'Location List'!$A$2:$T$644,9,FALSE),"")</f>
        <v/>
      </c>
      <c r="E4290" s="17" t="str">
        <f>IFERROR(VLOOKUP($F4290,'Location List'!$A$2:$T$644,2,FALSE),"")</f>
        <v/>
      </c>
      <c r="F4290" s="26"/>
      <c r="G4290" s="29"/>
      <c r="H4290" s="29"/>
      <c r="I4290" s="26"/>
      <c r="J4290" s="26"/>
      <c r="K4290" s="26"/>
      <c r="L4290" s="26"/>
      <c r="M4290" s="26"/>
      <c r="N4290" s="26"/>
      <c r="O4290" s="49"/>
    </row>
    <row r="4291" spans="1:15" ht="15" customHeight="1" x14ac:dyDescent="0.25">
      <c r="A4291" s="17" t="str">
        <f>IFERROR(VLOOKUP($F4291,'Location List'!$A$2:$T$644,20,FALSE),"")</f>
        <v/>
      </c>
      <c r="B4291" s="17" t="str">
        <f>IFERROR(VLOOKUP($F4291,'Location List'!$A$2:$T$644,19,FALSE),"")</f>
        <v/>
      </c>
      <c r="C4291" s="17" t="str">
        <f>IFERROR(VLOOKUP($F4291,'Location List'!$A$2:$T$644,18,FALSE),"")</f>
        <v/>
      </c>
      <c r="D4291" s="17" t="str">
        <f>IFERROR(VLOOKUP($F4291,'Location List'!$A$2:$T$644,9,FALSE),"")</f>
        <v/>
      </c>
      <c r="E4291" s="17" t="str">
        <f>IFERROR(VLOOKUP($F4291,'Location List'!$A$2:$T$644,2,FALSE),"")</f>
        <v/>
      </c>
      <c r="F4291" s="26"/>
      <c r="G4291" s="29"/>
      <c r="H4291" s="29"/>
      <c r="I4291" s="26"/>
      <c r="J4291" s="26"/>
      <c r="K4291" s="26"/>
      <c r="L4291" s="26"/>
      <c r="M4291" s="26"/>
      <c r="N4291" s="26"/>
      <c r="O4291" s="49"/>
    </row>
    <row r="4292" spans="1:15" ht="15" customHeight="1" x14ac:dyDescent="0.25">
      <c r="A4292" s="17" t="str">
        <f>IFERROR(VLOOKUP($F4292,'Location List'!$A$2:$T$644,20,FALSE),"")</f>
        <v/>
      </c>
      <c r="B4292" s="17" t="str">
        <f>IFERROR(VLOOKUP($F4292,'Location List'!$A$2:$T$644,19,FALSE),"")</f>
        <v/>
      </c>
      <c r="C4292" s="17" t="str">
        <f>IFERROR(VLOOKUP($F4292,'Location List'!$A$2:$T$644,18,FALSE),"")</f>
        <v/>
      </c>
      <c r="D4292" s="17" t="str">
        <f>IFERROR(VLOOKUP($F4292,'Location List'!$A$2:$T$644,9,FALSE),"")</f>
        <v/>
      </c>
      <c r="E4292" s="17" t="str">
        <f>IFERROR(VLOOKUP($F4292,'Location List'!$A$2:$T$644,2,FALSE),"")</f>
        <v/>
      </c>
      <c r="F4292" s="26"/>
      <c r="G4292" s="29"/>
      <c r="H4292" s="29"/>
      <c r="I4292" s="26"/>
      <c r="J4292" s="26"/>
      <c r="K4292" s="26"/>
      <c r="L4292" s="26"/>
      <c r="M4292" s="26"/>
      <c r="N4292" s="26"/>
      <c r="O4292" s="49"/>
    </row>
    <row r="4293" spans="1:15" ht="15" customHeight="1" x14ac:dyDescent="0.25">
      <c r="A4293" s="17" t="str">
        <f>IFERROR(VLOOKUP($F4293,'Location List'!$A$2:$T$644,20,FALSE),"")</f>
        <v/>
      </c>
      <c r="B4293" s="17" t="str">
        <f>IFERROR(VLOOKUP($F4293,'Location List'!$A$2:$T$644,19,FALSE),"")</f>
        <v/>
      </c>
      <c r="C4293" s="17" t="str">
        <f>IFERROR(VLOOKUP($F4293,'Location List'!$A$2:$T$644,18,FALSE),"")</f>
        <v/>
      </c>
      <c r="D4293" s="17" t="str">
        <f>IFERROR(VLOOKUP($F4293,'Location List'!$A$2:$T$644,9,FALSE),"")</f>
        <v/>
      </c>
      <c r="E4293" s="17" t="str">
        <f>IFERROR(VLOOKUP($F4293,'Location List'!$A$2:$T$644,2,FALSE),"")</f>
        <v/>
      </c>
      <c r="F4293" s="26"/>
      <c r="G4293" s="29"/>
      <c r="H4293" s="29"/>
      <c r="I4293" s="26"/>
      <c r="J4293" s="26"/>
      <c r="K4293" s="26"/>
      <c r="L4293" s="26"/>
      <c r="M4293" s="26"/>
      <c r="N4293" s="26"/>
      <c r="O4293" s="49"/>
    </row>
    <row r="4294" spans="1:15" ht="15" customHeight="1" x14ac:dyDescent="0.25">
      <c r="A4294" s="17" t="str">
        <f>IFERROR(VLOOKUP($F4294,'Location List'!$A$2:$T$644,20,FALSE),"")</f>
        <v/>
      </c>
      <c r="B4294" s="17" t="str">
        <f>IFERROR(VLOOKUP($F4294,'Location List'!$A$2:$T$644,19,FALSE),"")</f>
        <v/>
      </c>
      <c r="C4294" s="17" t="str">
        <f>IFERROR(VLOOKUP($F4294,'Location List'!$A$2:$T$644,18,FALSE),"")</f>
        <v/>
      </c>
      <c r="D4294" s="17" t="str">
        <f>IFERROR(VLOOKUP($F4294,'Location List'!$A$2:$T$644,9,FALSE),"")</f>
        <v/>
      </c>
      <c r="E4294" s="17" t="str">
        <f>IFERROR(VLOOKUP($F4294,'Location List'!$A$2:$T$644,2,FALSE),"")</f>
        <v/>
      </c>
      <c r="F4294" s="26"/>
      <c r="G4294" s="29"/>
      <c r="H4294" s="29"/>
      <c r="I4294" s="26"/>
      <c r="J4294" s="26"/>
      <c r="K4294" s="26"/>
      <c r="L4294" s="26"/>
      <c r="M4294" s="26"/>
      <c r="N4294" s="26"/>
      <c r="O4294" s="49"/>
    </row>
    <row r="4295" spans="1:15" ht="15" customHeight="1" x14ac:dyDescent="0.25">
      <c r="A4295" s="17" t="str">
        <f>IFERROR(VLOOKUP($F4295,'Location List'!$A$2:$T$644,20,FALSE),"")</f>
        <v/>
      </c>
      <c r="B4295" s="17" t="str">
        <f>IFERROR(VLOOKUP($F4295,'Location List'!$A$2:$T$644,19,FALSE),"")</f>
        <v/>
      </c>
      <c r="C4295" s="17" t="str">
        <f>IFERROR(VLOOKUP($F4295,'Location List'!$A$2:$T$644,18,FALSE),"")</f>
        <v/>
      </c>
      <c r="D4295" s="17" t="str">
        <f>IFERROR(VLOOKUP($F4295,'Location List'!$A$2:$T$644,9,FALSE),"")</f>
        <v/>
      </c>
      <c r="E4295" s="17" t="str">
        <f>IFERROR(VLOOKUP($F4295,'Location List'!$A$2:$T$644,2,FALSE),"")</f>
        <v/>
      </c>
      <c r="F4295" s="26"/>
      <c r="G4295" s="29"/>
      <c r="H4295" s="29"/>
      <c r="I4295" s="26"/>
      <c r="J4295" s="26"/>
      <c r="K4295" s="26"/>
      <c r="L4295" s="26"/>
      <c r="M4295" s="26"/>
      <c r="N4295" s="26"/>
      <c r="O4295" s="49"/>
    </row>
    <row r="4296" spans="1:15" ht="15" customHeight="1" x14ac:dyDescent="0.25">
      <c r="A4296" s="17" t="str">
        <f>IFERROR(VLOOKUP($F4296,'Location List'!$A$2:$T$644,20,FALSE),"")</f>
        <v/>
      </c>
      <c r="B4296" s="17" t="str">
        <f>IFERROR(VLOOKUP($F4296,'Location List'!$A$2:$T$644,19,FALSE),"")</f>
        <v/>
      </c>
      <c r="C4296" s="17" t="str">
        <f>IFERROR(VLOOKUP($F4296,'Location List'!$A$2:$T$644,18,FALSE),"")</f>
        <v/>
      </c>
      <c r="D4296" s="17" t="str">
        <f>IFERROR(VLOOKUP($F4296,'Location List'!$A$2:$T$644,9,FALSE),"")</f>
        <v/>
      </c>
      <c r="E4296" s="17" t="str">
        <f>IFERROR(VLOOKUP($F4296,'Location List'!$A$2:$T$644,2,FALSE),"")</f>
        <v/>
      </c>
      <c r="F4296" s="26"/>
      <c r="G4296" s="29"/>
      <c r="H4296" s="29"/>
      <c r="I4296" s="26"/>
      <c r="J4296" s="26"/>
      <c r="K4296" s="26"/>
      <c r="L4296" s="26"/>
      <c r="M4296" s="26"/>
      <c r="N4296" s="26"/>
      <c r="O4296" s="49"/>
    </row>
    <row r="4297" spans="1:15" ht="15" customHeight="1" x14ac:dyDescent="0.25">
      <c r="A4297" s="17" t="str">
        <f>IFERROR(VLOOKUP($F4297,'Location List'!$A$2:$T$644,20,FALSE),"")</f>
        <v/>
      </c>
      <c r="B4297" s="17" t="str">
        <f>IFERROR(VLOOKUP($F4297,'Location List'!$A$2:$T$644,19,FALSE),"")</f>
        <v/>
      </c>
      <c r="C4297" s="17" t="str">
        <f>IFERROR(VLOOKUP($F4297,'Location List'!$A$2:$T$644,18,FALSE),"")</f>
        <v/>
      </c>
      <c r="D4297" s="17" t="str">
        <f>IFERROR(VLOOKUP($F4297,'Location List'!$A$2:$T$644,9,FALSE),"")</f>
        <v/>
      </c>
      <c r="E4297" s="17" t="str">
        <f>IFERROR(VLOOKUP($F4297,'Location List'!$A$2:$T$644,2,FALSE),"")</f>
        <v/>
      </c>
      <c r="F4297" s="26"/>
      <c r="G4297" s="29"/>
      <c r="H4297" s="29"/>
      <c r="I4297" s="26"/>
      <c r="J4297" s="26"/>
      <c r="K4297" s="26"/>
      <c r="L4297" s="26"/>
      <c r="M4297" s="26"/>
      <c r="N4297" s="26"/>
      <c r="O4297" s="49"/>
    </row>
    <row r="4298" spans="1:15" ht="15" customHeight="1" x14ac:dyDescent="0.25">
      <c r="A4298" s="17" t="str">
        <f>IFERROR(VLOOKUP($F4298,'Location List'!$A$2:$T$644,20,FALSE),"")</f>
        <v/>
      </c>
      <c r="B4298" s="17" t="str">
        <f>IFERROR(VLOOKUP($F4298,'Location List'!$A$2:$T$644,19,FALSE),"")</f>
        <v/>
      </c>
      <c r="C4298" s="17" t="str">
        <f>IFERROR(VLOOKUP($F4298,'Location List'!$A$2:$T$644,18,FALSE),"")</f>
        <v/>
      </c>
      <c r="D4298" s="17" t="str">
        <f>IFERROR(VLOOKUP($F4298,'Location List'!$A$2:$T$644,9,FALSE),"")</f>
        <v/>
      </c>
      <c r="E4298" s="17" t="str">
        <f>IFERROR(VLOOKUP($F4298,'Location List'!$A$2:$T$644,2,FALSE),"")</f>
        <v/>
      </c>
      <c r="F4298" s="26"/>
      <c r="G4298" s="29"/>
      <c r="H4298" s="29"/>
      <c r="I4298" s="26"/>
      <c r="J4298" s="26"/>
      <c r="K4298" s="26"/>
      <c r="L4298" s="26"/>
      <c r="M4298" s="26"/>
      <c r="N4298" s="26"/>
      <c r="O4298" s="49"/>
    </row>
    <row r="4299" spans="1:15" ht="15" customHeight="1" x14ac:dyDescent="0.25">
      <c r="A4299" s="17" t="str">
        <f>IFERROR(VLOOKUP($F4299,'Location List'!$A$2:$T$644,20,FALSE),"")</f>
        <v/>
      </c>
      <c r="B4299" s="17" t="str">
        <f>IFERROR(VLOOKUP($F4299,'Location List'!$A$2:$T$644,19,FALSE),"")</f>
        <v/>
      </c>
      <c r="C4299" s="17" t="str">
        <f>IFERROR(VLOOKUP($F4299,'Location List'!$A$2:$T$644,18,FALSE),"")</f>
        <v/>
      </c>
      <c r="D4299" s="17" t="str">
        <f>IFERROR(VLOOKUP($F4299,'Location List'!$A$2:$T$644,9,FALSE),"")</f>
        <v/>
      </c>
      <c r="E4299" s="17" t="str">
        <f>IFERROR(VLOOKUP($F4299,'Location List'!$A$2:$T$644,2,FALSE),"")</f>
        <v/>
      </c>
      <c r="F4299" s="26"/>
      <c r="G4299" s="29"/>
      <c r="H4299" s="29"/>
      <c r="I4299" s="26"/>
      <c r="J4299" s="26"/>
      <c r="K4299" s="26"/>
      <c r="L4299" s="26"/>
      <c r="M4299" s="26"/>
      <c r="N4299" s="26"/>
      <c r="O4299" s="49"/>
    </row>
    <row r="4300" spans="1:15" ht="15" customHeight="1" x14ac:dyDescent="0.25">
      <c r="A4300" s="17" t="str">
        <f>IFERROR(VLOOKUP($F4300,'Location List'!$A$2:$T$644,20,FALSE),"")</f>
        <v/>
      </c>
      <c r="B4300" s="17" t="str">
        <f>IFERROR(VLOOKUP($F4300,'Location List'!$A$2:$T$644,19,FALSE),"")</f>
        <v/>
      </c>
      <c r="C4300" s="17" t="str">
        <f>IFERROR(VLOOKUP($F4300,'Location List'!$A$2:$T$644,18,FALSE),"")</f>
        <v/>
      </c>
      <c r="D4300" s="17" t="str">
        <f>IFERROR(VLOOKUP($F4300,'Location List'!$A$2:$T$644,9,FALSE),"")</f>
        <v/>
      </c>
      <c r="E4300" s="17" t="str">
        <f>IFERROR(VLOOKUP($F4300,'Location List'!$A$2:$T$644,2,FALSE),"")</f>
        <v/>
      </c>
      <c r="F4300" s="26"/>
      <c r="G4300" s="29"/>
      <c r="H4300" s="29"/>
      <c r="I4300" s="26"/>
      <c r="J4300" s="26"/>
      <c r="K4300" s="26"/>
      <c r="L4300" s="26"/>
      <c r="M4300" s="26"/>
      <c r="N4300" s="26"/>
      <c r="O4300" s="49"/>
    </row>
    <row r="4301" spans="1:15" ht="15" customHeight="1" x14ac:dyDescent="0.25">
      <c r="A4301" s="17" t="str">
        <f>IFERROR(VLOOKUP($F4301,'Location List'!$A$2:$T$644,20,FALSE),"")</f>
        <v/>
      </c>
      <c r="B4301" s="17" t="str">
        <f>IFERROR(VLOOKUP($F4301,'Location List'!$A$2:$T$644,19,FALSE),"")</f>
        <v/>
      </c>
      <c r="C4301" s="17" t="str">
        <f>IFERROR(VLOOKUP($F4301,'Location List'!$A$2:$T$644,18,FALSE),"")</f>
        <v/>
      </c>
      <c r="D4301" s="17" t="str">
        <f>IFERROR(VLOOKUP($F4301,'Location List'!$A$2:$T$644,9,FALSE),"")</f>
        <v/>
      </c>
      <c r="E4301" s="17" t="str">
        <f>IFERROR(VLOOKUP($F4301,'Location List'!$A$2:$T$644,2,FALSE),"")</f>
        <v/>
      </c>
      <c r="F4301" s="26"/>
      <c r="G4301" s="29"/>
      <c r="H4301" s="29"/>
      <c r="I4301" s="26"/>
      <c r="J4301" s="26"/>
      <c r="K4301" s="26"/>
      <c r="L4301" s="26"/>
      <c r="M4301" s="26"/>
      <c r="N4301" s="26"/>
      <c r="O4301" s="49"/>
    </row>
    <row r="4302" spans="1:15" ht="15" customHeight="1" x14ac:dyDescent="0.25">
      <c r="A4302" s="17" t="str">
        <f>IFERROR(VLOOKUP($F4302,'Location List'!$A$2:$T$644,20,FALSE),"")</f>
        <v/>
      </c>
      <c r="B4302" s="17" t="str">
        <f>IFERROR(VLOOKUP($F4302,'Location List'!$A$2:$T$644,19,FALSE),"")</f>
        <v/>
      </c>
      <c r="C4302" s="17" t="str">
        <f>IFERROR(VLOOKUP($F4302,'Location List'!$A$2:$T$644,18,FALSE),"")</f>
        <v/>
      </c>
      <c r="D4302" s="17" t="str">
        <f>IFERROR(VLOOKUP($F4302,'Location List'!$A$2:$T$644,9,FALSE),"")</f>
        <v/>
      </c>
      <c r="E4302" s="17" t="str">
        <f>IFERROR(VLOOKUP($F4302,'Location List'!$A$2:$T$644,2,FALSE),"")</f>
        <v/>
      </c>
      <c r="F4302" s="26"/>
      <c r="G4302" s="29"/>
      <c r="H4302" s="29"/>
      <c r="I4302" s="26"/>
      <c r="J4302" s="26"/>
      <c r="K4302" s="26"/>
      <c r="L4302" s="26"/>
      <c r="M4302" s="26"/>
      <c r="N4302" s="26"/>
      <c r="O4302" s="49"/>
    </row>
    <row r="4303" spans="1:15" ht="15" customHeight="1" x14ac:dyDescent="0.25">
      <c r="A4303" s="17" t="str">
        <f>IFERROR(VLOOKUP($F4303,'Location List'!$A$2:$T$644,20,FALSE),"")</f>
        <v/>
      </c>
      <c r="B4303" s="17" t="str">
        <f>IFERROR(VLOOKUP($F4303,'Location List'!$A$2:$T$644,19,FALSE),"")</f>
        <v/>
      </c>
      <c r="C4303" s="17" t="str">
        <f>IFERROR(VLOOKUP($F4303,'Location List'!$A$2:$T$644,18,FALSE),"")</f>
        <v/>
      </c>
      <c r="D4303" s="17" t="str">
        <f>IFERROR(VLOOKUP($F4303,'Location List'!$A$2:$T$644,9,FALSE),"")</f>
        <v/>
      </c>
      <c r="E4303" s="17" t="str">
        <f>IFERROR(VLOOKUP($F4303,'Location List'!$A$2:$T$644,2,FALSE),"")</f>
        <v/>
      </c>
      <c r="F4303" s="26"/>
      <c r="G4303" s="29"/>
      <c r="H4303" s="29"/>
      <c r="I4303" s="26"/>
      <c r="J4303" s="26"/>
      <c r="K4303" s="26"/>
      <c r="L4303" s="26"/>
      <c r="M4303" s="26"/>
      <c r="N4303" s="26"/>
      <c r="O4303" s="49"/>
    </row>
    <row r="4304" spans="1:15" ht="15" customHeight="1" x14ac:dyDescent="0.25">
      <c r="A4304" s="17" t="str">
        <f>IFERROR(VLOOKUP($F4304,'Location List'!$A$2:$T$644,20,FALSE),"")</f>
        <v/>
      </c>
      <c r="B4304" s="17" t="str">
        <f>IFERROR(VLOOKUP($F4304,'Location List'!$A$2:$T$644,19,FALSE),"")</f>
        <v/>
      </c>
      <c r="C4304" s="17" t="str">
        <f>IFERROR(VLOOKUP($F4304,'Location List'!$A$2:$T$644,18,FALSE),"")</f>
        <v/>
      </c>
      <c r="D4304" s="17" t="str">
        <f>IFERROR(VLOOKUP($F4304,'Location List'!$A$2:$T$644,9,FALSE),"")</f>
        <v/>
      </c>
      <c r="E4304" s="17" t="str">
        <f>IFERROR(VLOOKUP($F4304,'Location List'!$A$2:$T$644,2,FALSE),"")</f>
        <v/>
      </c>
      <c r="F4304" s="26"/>
      <c r="G4304" s="29"/>
      <c r="H4304" s="29"/>
      <c r="I4304" s="26"/>
      <c r="J4304" s="26"/>
      <c r="K4304" s="26"/>
      <c r="L4304" s="26"/>
      <c r="M4304" s="26"/>
      <c r="N4304" s="26"/>
      <c r="O4304" s="49"/>
    </row>
    <row r="4305" spans="1:15" ht="15" customHeight="1" x14ac:dyDescent="0.25">
      <c r="A4305" s="17" t="str">
        <f>IFERROR(VLOOKUP($F4305,'Location List'!$A$2:$T$644,20,FALSE),"")</f>
        <v/>
      </c>
      <c r="B4305" s="17" t="str">
        <f>IFERROR(VLOOKUP($F4305,'Location List'!$A$2:$T$644,19,FALSE),"")</f>
        <v/>
      </c>
      <c r="C4305" s="17" t="str">
        <f>IFERROR(VLOOKUP($F4305,'Location List'!$A$2:$T$644,18,FALSE),"")</f>
        <v/>
      </c>
      <c r="D4305" s="17" t="str">
        <f>IFERROR(VLOOKUP($F4305,'Location List'!$A$2:$T$644,9,FALSE),"")</f>
        <v/>
      </c>
      <c r="E4305" s="17" t="str">
        <f>IFERROR(VLOOKUP($F4305,'Location List'!$A$2:$T$644,2,FALSE),"")</f>
        <v/>
      </c>
      <c r="F4305" s="26"/>
      <c r="G4305" s="29"/>
      <c r="H4305" s="29"/>
      <c r="I4305" s="26"/>
      <c r="J4305" s="26"/>
      <c r="K4305" s="26"/>
      <c r="L4305" s="26"/>
      <c r="M4305" s="26"/>
      <c r="N4305" s="26"/>
      <c r="O4305" s="49"/>
    </row>
    <row r="4306" spans="1:15" ht="15" customHeight="1" x14ac:dyDescent="0.25">
      <c r="A4306" s="17" t="str">
        <f>IFERROR(VLOOKUP($F4306,'Location List'!$A$2:$T$644,20,FALSE),"")</f>
        <v/>
      </c>
      <c r="B4306" s="17" t="str">
        <f>IFERROR(VLOOKUP($F4306,'Location List'!$A$2:$T$644,19,FALSE),"")</f>
        <v/>
      </c>
      <c r="C4306" s="17" t="str">
        <f>IFERROR(VLOOKUP($F4306,'Location List'!$A$2:$T$644,18,FALSE),"")</f>
        <v/>
      </c>
      <c r="D4306" s="17" t="str">
        <f>IFERROR(VLOOKUP($F4306,'Location List'!$A$2:$T$644,9,FALSE),"")</f>
        <v/>
      </c>
      <c r="E4306" s="17" t="str">
        <f>IFERROR(VLOOKUP($F4306,'Location List'!$A$2:$T$644,2,FALSE),"")</f>
        <v/>
      </c>
      <c r="F4306" s="26"/>
      <c r="G4306" s="29"/>
      <c r="H4306" s="29"/>
      <c r="I4306" s="26"/>
      <c r="J4306" s="26"/>
      <c r="K4306" s="26"/>
      <c r="L4306" s="26"/>
      <c r="M4306" s="26"/>
      <c r="N4306" s="26"/>
      <c r="O4306" s="49"/>
    </row>
    <row r="4307" spans="1:15" ht="15" customHeight="1" x14ac:dyDescent="0.25">
      <c r="A4307" s="17" t="str">
        <f>IFERROR(VLOOKUP($F4307,'Location List'!$A$2:$T$644,20,FALSE),"")</f>
        <v/>
      </c>
      <c r="B4307" s="17" t="str">
        <f>IFERROR(VLOOKUP($F4307,'Location List'!$A$2:$T$644,19,FALSE),"")</f>
        <v/>
      </c>
      <c r="C4307" s="17" t="str">
        <f>IFERROR(VLOOKUP($F4307,'Location List'!$A$2:$T$644,18,FALSE),"")</f>
        <v/>
      </c>
      <c r="D4307" s="17" t="str">
        <f>IFERROR(VLOOKUP($F4307,'Location List'!$A$2:$T$644,9,FALSE),"")</f>
        <v/>
      </c>
      <c r="E4307" s="17" t="str">
        <f>IFERROR(VLOOKUP($F4307,'Location List'!$A$2:$T$644,2,FALSE),"")</f>
        <v/>
      </c>
      <c r="F4307" s="26"/>
      <c r="G4307" s="29"/>
      <c r="H4307" s="29"/>
      <c r="I4307" s="26"/>
      <c r="J4307" s="26"/>
      <c r="K4307" s="26"/>
      <c r="L4307" s="26"/>
      <c r="M4307" s="26"/>
      <c r="N4307" s="26"/>
      <c r="O4307" s="49"/>
    </row>
    <row r="4308" spans="1:15" ht="15" customHeight="1" x14ac:dyDescent="0.25">
      <c r="A4308" s="17" t="str">
        <f>IFERROR(VLOOKUP($F4308,'Location List'!$A$2:$T$644,20,FALSE),"")</f>
        <v/>
      </c>
      <c r="B4308" s="17" t="str">
        <f>IFERROR(VLOOKUP($F4308,'Location List'!$A$2:$T$644,19,FALSE),"")</f>
        <v/>
      </c>
      <c r="C4308" s="17" t="str">
        <f>IFERROR(VLOOKUP($F4308,'Location List'!$A$2:$T$644,18,FALSE),"")</f>
        <v/>
      </c>
      <c r="D4308" s="17" t="str">
        <f>IFERROR(VLOOKUP($F4308,'Location List'!$A$2:$T$644,9,FALSE),"")</f>
        <v/>
      </c>
      <c r="E4308" s="17" t="str">
        <f>IFERROR(VLOOKUP($F4308,'Location List'!$A$2:$T$644,2,FALSE),"")</f>
        <v/>
      </c>
      <c r="F4308" s="26"/>
      <c r="G4308" s="29"/>
      <c r="H4308" s="29"/>
      <c r="I4308" s="26"/>
      <c r="J4308" s="26"/>
      <c r="K4308" s="26"/>
      <c r="L4308" s="26"/>
      <c r="M4308" s="26"/>
      <c r="N4308" s="26"/>
      <c r="O4308" s="49"/>
    </row>
    <row r="4309" spans="1:15" ht="15" customHeight="1" x14ac:dyDescent="0.25">
      <c r="A4309" s="17" t="str">
        <f>IFERROR(VLOOKUP($F4309,'Location List'!$A$2:$T$644,20,FALSE),"")</f>
        <v/>
      </c>
      <c r="B4309" s="17" t="str">
        <f>IFERROR(VLOOKUP($F4309,'Location List'!$A$2:$T$644,19,FALSE),"")</f>
        <v/>
      </c>
      <c r="C4309" s="17" t="str">
        <f>IFERROR(VLOOKUP($F4309,'Location List'!$A$2:$T$644,18,FALSE),"")</f>
        <v/>
      </c>
      <c r="D4309" s="17" t="str">
        <f>IFERROR(VLOOKUP($F4309,'Location List'!$A$2:$T$644,9,FALSE),"")</f>
        <v/>
      </c>
      <c r="E4309" s="17" t="str">
        <f>IFERROR(VLOOKUP($F4309,'Location List'!$A$2:$T$644,2,FALSE),"")</f>
        <v/>
      </c>
      <c r="F4309" s="26"/>
      <c r="G4309" s="29"/>
      <c r="H4309" s="29"/>
      <c r="I4309" s="26"/>
      <c r="J4309" s="26"/>
      <c r="K4309" s="26"/>
      <c r="L4309" s="26"/>
      <c r="M4309" s="26"/>
      <c r="N4309" s="26"/>
      <c r="O4309" s="49"/>
    </row>
    <row r="4310" spans="1:15" ht="15" customHeight="1" x14ac:dyDescent="0.25">
      <c r="A4310" s="17" t="str">
        <f>IFERROR(VLOOKUP($F4310,'Location List'!$A$2:$T$644,20,FALSE),"")</f>
        <v/>
      </c>
      <c r="B4310" s="17" t="str">
        <f>IFERROR(VLOOKUP($F4310,'Location List'!$A$2:$T$644,19,FALSE),"")</f>
        <v/>
      </c>
      <c r="C4310" s="17" t="str">
        <f>IFERROR(VLOOKUP($F4310,'Location List'!$A$2:$T$644,18,FALSE),"")</f>
        <v/>
      </c>
      <c r="D4310" s="17" t="str">
        <f>IFERROR(VLOOKUP($F4310,'Location List'!$A$2:$T$644,9,FALSE),"")</f>
        <v/>
      </c>
      <c r="E4310" s="17" t="str">
        <f>IFERROR(VLOOKUP($F4310,'Location List'!$A$2:$T$644,2,FALSE),"")</f>
        <v/>
      </c>
      <c r="F4310" s="26"/>
      <c r="G4310" s="29"/>
      <c r="H4310" s="29"/>
      <c r="I4310" s="26"/>
      <c r="J4310" s="26"/>
      <c r="K4310" s="26"/>
      <c r="L4310" s="26"/>
      <c r="M4310" s="26"/>
      <c r="N4310" s="26"/>
      <c r="O4310" s="49"/>
    </row>
    <row r="4311" spans="1:15" ht="15" customHeight="1" x14ac:dyDescent="0.25">
      <c r="A4311" s="17" t="str">
        <f>IFERROR(VLOOKUP($F4311,'Location List'!$A$2:$T$644,20,FALSE),"")</f>
        <v/>
      </c>
      <c r="B4311" s="17" t="str">
        <f>IFERROR(VLOOKUP($F4311,'Location List'!$A$2:$T$644,19,FALSE),"")</f>
        <v/>
      </c>
      <c r="C4311" s="17" t="str">
        <f>IFERROR(VLOOKUP($F4311,'Location List'!$A$2:$T$644,18,FALSE),"")</f>
        <v/>
      </c>
      <c r="D4311" s="17" t="str">
        <f>IFERROR(VLOOKUP($F4311,'Location List'!$A$2:$T$644,9,FALSE),"")</f>
        <v/>
      </c>
      <c r="E4311" s="17" t="str">
        <f>IFERROR(VLOOKUP($F4311,'Location List'!$A$2:$T$644,2,FALSE),"")</f>
        <v/>
      </c>
      <c r="F4311" s="26"/>
      <c r="G4311" s="29"/>
      <c r="H4311" s="29"/>
      <c r="I4311" s="26"/>
      <c r="J4311" s="26"/>
      <c r="K4311" s="26"/>
      <c r="L4311" s="26"/>
      <c r="M4311" s="26"/>
      <c r="N4311" s="26"/>
      <c r="O4311" s="49"/>
    </row>
    <row r="4312" spans="1:15" ht="15" customHeight="1" x14ac:dyDescent="0.25">
      <c r="A4312" s="17" t="str">
        <f>IFERROR(VLOOKUP($F4312,'Location List'!$A$2:$T$644,20,FALSE),"")</f>
        <v/>
      </c>
      <c r="B4312" s="17" t="str">
        <f>IFERROR(VLOOKUP($F4312,'Location List'!$A$2:$T$644,19,FALSE),"")</f>
        <v/>
      </c>
      <c r="C4312" s="17" t="str">
        <f>IFERROR(VLOOKUP($F4312,'Location List'!$A$2:$T$644,18,FALSE),"")</f>
        <v/>
      </c>
      <c r="D4312" s="17" t="str">
        <f>IFERROR(VLOOKUP($F4312,'Location List'!$A$2:$T$644,9,FALSE),"")</f>
        <v/>
      </c>
      <c r="E4312" s="17" t="str">
        <f>IFERROR(VLOOKUP($F4312,'Location List'!$A$2:$T$644,2,FALSE),"")</f>
        <v/>
      </c>
      <c r="F4312" s="26"/>
      <c r="G4312" s="29"/>
      <c r="H4312" s="29"/>
      <c r="I4312" s="26"/>
      <c r="J4312" s="26"/>
      <c r="K4312" s="26"/>
      <c r="L4312" s="26"/>
      <c r="M4312" s="26"/>
      <c r="N4312" s="26"/>
      <c r="O4312" s="49"/>
    </row>
    <row r="4313" spans="1:15" ht="15" customHeight="1" x14ac:dyDescent="0.25">
      <c r="A4313" s="17" t="str">
        <f>IFERROR(VLOOKUP($F4313,'Location List'!$A$2:$T$644,20,FALSE),"")</f>
        <v/>
      </c>
      <c r="B4313" s="17" t="str">
        <f>IFERROR(VLOOKUP($F4313,'Location List'!$A$2:$T$644,19,FALSE),"")</f>
        <v/>
      </c>
      <c r="C4313" s="17" t="str">
        <f>IFERROR(VLOOKUP($F4313,'Location List'!$A$2:$T$644,18,FALSE),"")</f>
        <v/>
      </c>
      <c r="D4313" s="17" t="str">
        <f>IFERROR(VLOOKUP($F4313,'Location List'!$A$2:$T$644,9,FALSE),"")</f>
        <v/>
      </c>
      <c r="E4313" s="17" t="str">
        <f>IFERROR(VLOOKUP($F4313,'Location List'!$A$2:$T$644,2,FALSE),"")</f>
        <v/>
      </c>
      <c r="F4313" s="26"/>
      <c r="G4313" s="29"/>
      <c r="H4313" s="29"/>
      <c r="I4313" s="26"/>
      <c r="J4313" s="26"/>
      <c r="K4313" s="26"/>
      <c r="L4313" s="26"/>
      <c r="M4313" s="26"/>
      <c r="N4313" s="26"/>
      <c r="O4313" s="49"/>
    </row>
    <row r="4314" spans="1:15" ht="15" customHeight="1" x14ac:dyDescent="0.25">
      <c r="A4314" s="17" t="str">
        <f>IFERROR(VLOOKUP($F4314,'Location List'!$A$2:$T$644,20,FALSE),"")</f>
        <v/>
      </c>
      <c r="B4314" s="17" t="str">
        <f>IFERROR(VLOOKUP($F4314,'Location List'!$A$2:$T$644,19,FALSE),"")</f>
        <v/>
      </c>
      <c r="C4314" s="17" t="str">
        <f>IFERROR(VLOOKUP($F4314,'Location List'!$A$2:$T$644,18,FALSE),"")</f>
        <v/>
      </c>
      <c r="D4314" s="17" t="str">
        <f>IFERROR(VLOOKUP($F4314,'Location List'!$A$2:$T$644,9,FALSE),"")</f>
        <v/>
      </c>
      <c r="E4314" s="17" t="str">
        <f>IFERROR(VLOOKUP($F4314,'Location List'!$A$2:$T$644,2,FALSE),"")</f>
        <v/>
      </c>
      <c r="F4314" s="26"/>
      <c r="G4314" s="29"/>
      <c r="H4314" s="29"/>
      <c r="I4314" s="26"/>
      <c r="J4314" s="26"/>
      <c r="K4314" s="26"/>
      <c r="L4314" s="26"/>
      <c r="M4314" s="26"/>
      <c r="N4314" s="26"/>
      <c r="O4314" s="49"/>
    </row>
    <row r="4315" spans="1:15" ht="15" customHeight="1" x14ac:dyDescent="0.25">
      <c r="A4315" s="17" t="str">
        <f>IFERROR(VLOOKUP($F4315,'Location List'!$A$2:$T$644,20,FALSE),"")</f>
        <v/>
      </c>
      <c r="B4315" s="17" t="str">
        <f>IFERROR(VLOOKUP($F4315,'Location List'!$A$2:$T$644,19,FALSE),"")</f>
        <v/>
      </c>
      <c r="C4315" s="17" t="str">
        <f>IFERROR(VLOOKUP($F4315,'Location List'!$A$2:$T$644,18,FALSE),"")</f>
        <v/>
      </c>
      <c r="D4315" s="17" t="str">
        <f>IFERROR(VLOOKUP($F4315,'Location List'!$A$2:$T$644,9,FALSE),"")</f>
        <v/>
      </c>
      <c r="E4315" s="17" t="str">
        <f>IFERROR(VLOOKUP($F4315,'Location List'!$A$2:$T$644,2,FALSE),"")</f>
        <v/>
      </c>
      <c r="F4315" s="26"/>
      <c r="G4315" s="29"/>
      <c r="H4315" s="29"/>
      <c r="I4315" s="26"/>
      <c r="J4315" s="26"/>
      <c r="K4315" s="26"/>
      <c r="L4315" s="26"/>
      <c r="M4315" s="26"/>
      <c r="N4315" s="26"/>
      <c r="O4315" s="49"/>
    </row>
    <row r="4316" spans="1:15" ht="15" customHeight="1" x14ac:dyDescent="0.25">
      <c r="A4316" s="17" t="str">
        <f>IFERROR(VLOOKUP($F4316,'Location List'!$A$2:$T$644,20,FALSE),"")</f>
        <v/>
      </c>
      <c r="B4316" s="17" t="str">
        <f>IFERROR(VLOOKUP($F4316,'Location List'!$A$2:$T$644,19,FALSE),"")</f>
        <v/>
      </c>
      <c r="C4316" s="17" t="str">
        <f>IFERROR(VLOOKUP($F4316,'Location List'!$A$2:$T$644,18,FALSE),"")</f>
        <v/>
      </c>
      <c r="D4316" s="17" t="str">
        <f>IFERROR(VLOOKUP($F4316,'Location List'!$A$2:$T$644,9,FALSE),"")</f>
        <v/>
      </c>
      <c r="E4316" s="17" t="str">
        <f>IFERROR(VLOOKUP($F4316,'Location List'!$A$2:$T$644,2,FALSE),"")</f>
        <v/>
      </c>
      <c r="F4316" s="26"/>
      <c r="G4316" s="29"/>
      <c r="H4316" s="29"/>
      <c r="I4316" s="26"/>
      <c r="J4316" s="26"/>
      <c r="K4316" s="26"/>
      <c r="L4316" s="26"/>
      <c r="M4316" s="26"/>
      <c r="N4316" s="26"/>
      <c r="O4316" s="49"/>
    </row>
    <row r="4317" spans="1:15" ht="15" customHeight="1" x14ac:dyDescent="0.25">
      <c r="A4317" s="17" t="str">
        <f>IFERROR(VLOOKUP($F4317,'Location List'!$A$2:$T$644,20,FALSE),"")</f>
        <v/>
      </c>
      <c r="B4317" s="17" t="str">
        <f>IFERROR(VLOOKUP($F4317,'Location List'!$A$2:$T$644,19,FALSE),"")</f>
        <v/>
      </c>
      <c r="C4317" s="17" t="str">
        <f>IFERROR(VLOOKUP($F4317,'Location List'!$A$2:$T$644,18,FALSE),"")</f>
        <v/>
      </c>
      <c r="D4317" s="17" t="str">
        <f>IFERROR(VLOOKUP($F4317,'Location List'!$A$2:$T$644,9,FALSE),"")</f>
        <v/>
      </c>
      <c r="E4317" s="17" t="str">
        <f>IFERROR(VLOOKUP($F4317,'Location List'!$A$2:$T$644,2,FALSE),"")</f>
        <v/>
      </c>
      <c r="F4317" s="26"/>
      <c r="G4317" s="29"/>
      <c r="H4317" s="29"/>
      <c r="I4317" s="26"/>
      <c r="J4317" s="26"/>
      <c r="K4317" s="26"/>
      <c r="L4317" s="26"/>
      <c r="M4317" s="26"/>
      <c r="N4317" s="26"/>
      <c r="O4317" s="49"/>
    </row>
    <row r="4318" spans="1:15" ht="15" customHeight="1" x14ac:dyDescent="0.25">
      <c r="A4318" s="17" t="str">
        <f>IFERROR(VLOOKUP($F4318,'Location List'!$A$2:$T$644,20,FALSE),"")</f>
        <v/>
      </c>
      <c r="B4318" s="17" t="str">
        <f>IFERROR(VLOOKUP($F4318,'Location List'!$A$2:$T$644,19,FALSE),"")</f>
        <v/>
      </c>
      <c r="C4318" s="17" t="str">
        <f>IFERROR(VLOOKUP($F4318,'Location List'!$A$2:$T$644,18,FALSE),"")</f>
        <v/>
      </c>
      <c r="D4318" s="17" t="str">
        <f>IFERROR(VLOOKUP($F4318,'Location List'!$A$2:$T$644,9,FALSE),"")</f>
        <v/>
      </c>
      <c r="E4318" s="17" t="str">
        <f>IFERROR(VLOOKUP($F4318,'Location List'!$A$2:$T$644,2,FALSE),"")</f>
        <v/>
      </c>
      <c r="F4318" s="26"/>
      <c r="G4318" s="29"/>
      <c r="H4318" s="29"/>
      <c r="I4318" s="26"/>
      <c r="J4318" s="26"/>
      <c r="K4318" s="26"/>
      <c r="L4318" s="26"/>
      <c r="M4318" s="26"/>
      <c r="N4318" s="26"/>
      <c r="O4318" s="49"/>
    </row>
    <row r="4319" spans="1:15" ht="15" customHeight="1" x14ac:dyDescent="0.25">
      <c r="A4319" s="17" t="str">
        <f>IFERROR(VLOOKUP($F4319,'Location List'!$A$2:$T$644,20,FALSE),"")</f>
        <v/>
      </c>
      <c r="B4319" s="17" t="str">
        <f>IFERROR(VLOOKUP($F4319,'Location List'!$A$2:$T$644,19,FALSE),"")</f>
        <v/>
      </c>
      <c r="C4319" s="17" t="str">
        <f>IFERROR(VLOOKUP($F4319,'Location List'!$A$2:$T$644,18,FALSE),"")</f>
        <v/>
      </c>
      <c r="D4319" s="17" t="str">
        <f>IFERROR(VLOOKUP($F4319,'Location List'!$A$2:$T$644,9,FALSE),"")</f>
        <v/>
      </c>
      <c r="E4319" s="17" t="str">
        <f>IFERROR(VLOOKUP($F4319,'Location List'!$A$2:$T$644,2,FALSE),"")</f>
        <v/>
      </c>
      <c r="F4319" s="26"/>
      <c r="G4319" s="29"/>
      <c r="H4319" s="29"/>
      <c r="I4319" s="26"/>
      <c r="J4319" s="26"/>
      <c r="K4319" s="26"/>
      <c r="L4319" s="26"/>
      <c r="M4319" s="26"/>
      <c r="N4319" s="26"/>
      <c r="O4319" s="49"/>
    </row>
    <row r="4320" spans="1:15" ht="15" customHeight="1" x14ac:dyDescent="0.25">
      <c r="A4320" s="17" t="str">
        <f>IFERROR(VLOOKUP($F4320,'Location List'!$A$2:$T$644,20,FALSE),"")</f>
        <v/>
      </c>
      <c r="B4320" s="17" t="str">
        <f>IFERROR(VLOOKUP($F4320,'Location List'!$A$2:$T$644,19,FALSE),"")</f>
        <v/>
      </c>
      <c r="C4320" s="17" t="str">
        <f>IFERROR(VLOOKUP($F4320,'Location List'!$A$2:$T$644,18,FALSE),"")</f>
        <v/>
      </c>
      <c r="D4320" s="17" t="str">
        <f>IFERROR(VLOOKUP($F4320,'Location List'!$A$2:$T$644,9,FALSE),"")</f>
        <v/>
      </c>
      <c r="E4320" s="17" t="str">
        <f>IFERROR(VLOOKUP($F4320,'Location List'!$A$2:$T$644,2,FALSE),"")</f>
        <v/>
      </c>
      <c r="F4320" s="26"/>
      <c r="G4320" s="29"/>
      <c r="H4320" s="29"/>
      <c r="I4320" s="26"/>
      <c r="J4320" s="26"/>
      <c r="K4320" s="26"/>
      <c r="L4320" s="26"/>
      <c r="M4320" s="26"/>
      <c r="N4320" s="26"/>
      <c r="O4320" s="49"/>
    </row>
    <row r="4321" spans="1:15" ht="15" customHeight="1" x14ac:dyDescent="0.25">
      <c r="A4321" s="17" t="str">
        <f>IFERROR(VLOOKUP($F4321,'Location List'!$A$2:$T$644,20,FALSE),"")</f>
        <v/>
      </c>
      <c r="B4321" s="17" t="str">
        <f>IFERROR(VLOOKUP($F4321,'Location List'!$A$2:$T$644,19,FALSE),"")</f>
        <v/>
      </c>
      <c r="C4321" s="17" t="str">
        <f>IFERROR(VLOOKUP($F4321,'Location List'!$A$2:$T$644,18,FALSE),"")</f>
        <v/>
      </c>
      <c r="D4321" s="17" t="str">
        <f>IFERROR(VLOOKUP($F4321,'Location List'!$A$2:$T$644,9,FALSE),"")</f>
        <v/>
      </c>
      <c r="E4321" s="17" t="str">
        <f>IFERROR(VLOOKUP($F4321,'Location List'!$A$2:$T$644,2,FALSE),"")</f>
        <v/>
      </c>
      <c r="F4321" s="26"/>
      <c r="G4321" s="29"/>
      <c r="H4321" s="29"/>
      <c r="I4321" s="26"/>
      <c r="J4321" s="26"/>
      <c r="K4321" s="26"/>
      <c r="L4321" s="26"/>
      <c r="M4321" s="26"/>
      <c r="N4321" s="26"/>
      <c r="O4321" s="49"/>
    </row>
    <row r="4322" spans="1:15" ht="15" customHeight="1" x14ac:dyDescent="0.25">
      <c r="A4322" s="17" t="str">
        <f>IFERROR(VLOOKUP($F4322,'Location List'!$A$2:$T$644,20,FALSE),"")</f>
        <v/>
      </c>
      <c r="B4322" s="17" t="str">
        <f>IFERROR(VLOOKUP($F4322,'Location List'!$A$2:$T$644,19,FALSE),"")</f>
        <v/>
      </c>
      <c r="C4322" s="17" t="str">
        <f>IFERROR(VLOOKUP($F4322,'Location List'!$A$2:$T$644,18,FALSE),"")</f>
        <v/>
      </c>
      <c r="D4322" s="17" t="str">
        <f>IFERROR(VLOOKUP($F4322,'Location List'!$A$2:$T$644,9,FALSE),"")</f>
        <v/>
      </c>
      <c r="E4322" s="17" t="str">
        <f>IFERROR(VLOOKUP($F4322,'Location List'!$A$2:$T$644,2,FALSE),"")</f>
        <v/>
      </c>
      <c r="F4322" s="26"/>
      <c r="G4322" s="29"/>
      <c r="H4322" s="29"/>
      <c r="I4322" s="26"/>
      <c r="J4322" s="26"/>
      <c r="K4322" s="26"/>
      <c r="L4322" s="26"/>
      <c r="M4322" s="26"/>
      <c r="N4322" s="26"/>
      <c r="O4322" s="49"/>
    </row>
    <row r="4323" spans="1:15" ht="15" customHeight="1" x14ac:dyDescent="0.25">
      <c r="A4323" s="17" t="str">
        <f>IFERROR(VLOOKUP($F4323,'Location List'!$A$2:$T$644,20,FALSE),"")</f>
        <v/>
      </c>
      <c r="B4323" s="17" t="str">
        <f>IFERROR(VLOOKUP($F4323,'Location List'!$A$2:$T$644,19,FALSE),"")</f>
        <v/>
      </c>
      <c r="C4323" s="17" t="str">
        <f>IFERROR(VLOOKUP($F4323,'Location List'!$A$2:$T$644,18,FALSE),"")</f>
        <v/>
      </c>
      <c r="D4323" s="17" t="str">
        <f>IFERROR(VLOOKUP($F4323,'Location List'!$A$2:$T$644,9,FALSE),"")</f>
        <v/>
      </c>
      <c r="E4323" s="17" t="str">
        <f>IFERROR(VLOOKUP($F4323,'Location List'!$A$2:$T$644,2,FALSE),"")</f>
        <v/>
      </c>
      <c r="F4323" s="26"/>
      <c r="G4323" s="29"/>
      <c r="H4323" s="29"/>
      <c r="I4323" s="26"/>
      <c r="J4323" s="26"/>
      <c r="K4323" s="26"/>
      <c r="L4323" s="26"/>
      <c r="M4323" s="26"/>
      <c r="N4323" s="26"/>
      <c r="O4323" s="49"/>
    </row>
    <row r="4324" spans="1:15" ht="15" customHeight="1" x14ac:dyDescent="0.25">
      <c r="A4324" s="17" t="str">
        <f>IFERROR(VLOOKUP($F4324,'Location List'!$A$2:$T$644,20,FALSE),"")</f>
        <v/>
      </c>
      <c r="B4324" s="17" t="str">
        <f>IFERROR(VLOOKUP($F4324,'Location List'!$A$2:$T$644,19,FALSE),"")</f>
        <v/>
      </c>
      <c r="C4324" s="17" t="str">
        <f>IFERROR(VLOOKUP($F4324,'Location List'!$A$2:$T$644,18,FALSE),"")</f>
        <v/>
      </c>
      <c r="D4324" s="17" t="str">
        <f>IFERROR(VLOOKUP($F4324,'Location List'!$A$2:$T$644,9,FALSE),"")</f>
        <v/>
      </c>
      <c r="E4324" s="17" t="str">
        <f>IFERROR(VLOOKUP($F4324,'Location List'!$A$2:$T$644,2,FALSE),"")</f>
        <v/>
      </c>
      <c r="F4324" s="26"/>
      <c r="G4324" s="29"/>
      <c r="H4324" s="29"/>
      <c r="I4324" s="26"/>
      <c r="J4324" s="26"/>
      <c r="K4324" s="26"/>
      <c r="L4324" s="26"/>
      <c r="M4324" s="26"/>
      <c r="N4324" s="26"/>
      <c r="O4324" s="49"/>
    </row>
    <row r="4325" spans="1:15" ht="15" customHeight="1" x14ac:dyDescent="0.25">
      <c r="A4325" s="17" t="str">
        <f>IFERROR(VLOOKUP($F4325,'Location List'!$A$2:$T$644,20,FALSE),"")</f>
        <v/>
      </c>
      <c r="B4325" s="17" t="str">
        <f>IFERROR(VLOOKUP($F4325,'Location List'!$A$2:$T$644,19,FALSE),"")</f>
        <v/>
      </c>
      <c r="C4325" s="17" t="str">
        <f>IFERROR(VLOOKUP($F4325,'Location List'!$A$2:$T$644,18,FALSE),"")</f>
        <v/>
      </c>
      <c r="D4325" s="17" t="str">
        <f>IFERROR(VLOOKUP($F4325,'Location List'!$A$2:$T$644,9,FALSE),"")</f>
        <v/>
      </c>
      <c r="E4325" s="17" t="str">
        <f>IFERROR(VLOOKUP($F4325,'Location List'!$A$2:$T$644,2,FALSE),"")</f>
        <v/>
      </c>
      <c r="F4325" s="26"/>
      <c r="G4325" s="29"/>
      <c r="H4325" s="29"/>
      <c r="I4325" s="26"/>
      <c r="J4325" s="26"/>
      <c r="K4325" s="26"/>
      <c r="L4325" s="26"/>
      <c r="M4325" s="26"/>
      <c r="N4325" s="26"/>
      <c r="O4325" s="49"/>
    </row>
    <row r="4326" spans="1:15" ht="15" customHeight="1" x14ac:dyDescent="0.25">
      <c r="A4326" s="17" t="str">
        <f>IFERROR(VLOOKUP($F4326,'Location List'!$A$2:$T$644,20,FALSE),"")</f>
        <v/>
      </c>
      <c r="B4326" s="17" t="str">
        <f>IFERROR(VLOOKUP($F4326,'Location List'!$A$2:$T$644,19,FALSE),"")</f>
        <v/>
      </c>
      <c r="C4326" s="17" t="str">
        <f>IFERROR(VLOOKUP($F4326,'Location List'!$A$2:$T$644,18,FALSE),"")</f>
        <v/>
      </c>
      <c r="D4326" s="17" t="str">
        <f>IFERROR(VLOOKUP($F4326,'Location List'!$A$2:$T$644,9,FALSE),"")</f>
        <v/>
      </c>
      <c r="E4326" s="17" t="str">
        <f>IFERROR(VLOOKUP($F4326,'Location List'!$A$2:$T$644,2,FALSE),"")</f>
        <v/>
      </c>
      <c r="F4326" s="26"/>
      <c r="G4326" s="29"/>
      <c r="H4326" s="29"/>
      <c r="I4326" s="26"/>
      <c r="J4326" s="26"/>
      <c r="K4326" s="26"/>
      <c r="L4326" s="26"/>
      <c r="M4326" s="26"/>
      <c r="N4326" s="26"/>
      <c r="O4326" s="49"/>
    </row>
    <row r="4327" spans="1:15" ht="15" customHeight="1" x14ac:dyDescent="0.25">
      <c r="A4327" s="17" t="str">
        <f>IFERROR(VLOOKUP($F4327,'Location List'!$A$2:$T$644,20,FALSE),"")</f>
        <v/>
      </c>
      <c r="B4327" s="17" t="str">
        <f>IFERROR(VLOOKUP($F4327,'Location List'!$A$2:$T$644,19,FALSE),"")</f>
        <v/>
      </c>
      <c r="C4327" s="17" t="str">
        <f>IFERROR(VLOOKUP($F4327,'Location List'!$A$2:$T$644,18,FALSE),"")</f>
        <v/>
      </c>
      <c r="D4327" s="17" t="str">
        <f>IFERROR(VLOOKUP($F4327,'Location List'!$A$2:$T$644,9,FALSE),"")</f>
        <v/>
      </c>
      <c r="E4327" s="17" t="str">
        <f>IFERROR(VLOOKUP($F4327,'Location List'!$A$2:$T$644,2,FALSE),"")</f>
        <v/>
      </c>
      <c r="F4327" s="26"/>
      <c r="G4327" s="29"/>
      <c r="H4327" s="29"/>
      <c r="I4327" s="26"/>
      <c r="J4327" s="26"/>
      <c r="K4327" s="26"/>
      <c r="L4327" s="26"/>
      <c r="M4327" s="26"/>
      <c r="N4327" s="26"/>
      <c r="O4327" s="49"/>
    </row>
    <row r="4328" spans="1:15" ht="15" customHeight="1" x14ac:dyDescent="0.25">
      <c r="A4328" s="17" t="str">
        <f>IFERROR(VLOOKUP($F4328,'Location List'!$A$2:$T$644,20,FALSE),"")</f>
        <v/>
      </c>
      <c r="B4328" s="17" t="str">
        <f>IFERROR(VLOOKUP($F4328,'Location List'!$A$2:$T$644,19,FALSE),"")</f>
        <v/>
      </c>
      <c r="C4328" s="17" t="str">
        <f>IFERROR(VLOOKUP($F4328,'Location List'!$A$2:$T$644,18,FALSE),"")</f>
        <v/>
      </c>
      <c r="D4328" s="17" t="str">
        <f>IFERROR(VLOOKUP($F4328,'Location List'!$A$2:$T$644,9,FALSE),"")</f>
        <v/>
      </c>
      <c r="E4328" s="17" t="str">
        <f>IFERROR(VLOOKUP($F4328,'Location List'!$A$2:$T$644,2,FALSE),"")</f>
        <v/>
      </c>
      <c r="F4328" s="26"/>
      <c r="G4328" s="29"/>
      <c r="H4328" s="29"/>
      <c r="I4328" s="26"/>
      <c r="J4328" s="26"/>
      <c r="K4328" s="26"/>
      <c r="L4328" s="26"/>
      <c r="M4328" s="26"/>
      <c r="N4328" s="26"/>
      <c r="O4328" s="49"/>
    </row>
    <row r="4329" spans="1:15" ht="15" customHeight="1" x14ac:dyDescent="0.25">
      <c r="A4329" s="17" t="str">
        <f>IFERROR(VLOOKUP($F4329,'Location List'!$A$2:$T$644,20,FALSE),"")</f>
        <v/>
      </c>
      <c r="B4329" s="17" t="str">
        <f>IFERROR(VLOOKUP($F4329,'Location List'!$A$2:$T$644,19,FALSE),"")</f>
        <v/>
      </c>
      <c r="C4329" s="17" t="str">
        <f>IFERROR(VLOOKUP($F4329,'Location List'!$A$2:$T$644,18,FALSE),"")</f>
        <v/>
      </c>
      <c r="D4329" s="17" t="str">
        <f>IFERROR(VLOOKUP($F4329,'Location List'!$A$2:$T$644,9,FALSE),"")</f>
        <v/>
      </c>
      <c r="E4329" s="17" t="str">
        <f>IFERROR(VLOOKUP($F4329,'Location List'!$A$2:$T$644,2,FALSE),"")</f>
        <v/>
      </c>
      <c r="F4329" s="26"/>
      <c r="G4329" s="29"/>
      <c r="H4329" s="29"/>
      <c r="I4329" s="26"/>
      <c r="J4329" s="26"/>
      <c r="K4329" s="26"/>
      <c r="L4329" s="26"/>
      <c r="M4329" s="26"/>
      <c r="N4329" s="26"/>
      <c r="O4329" s="49"/>
    </row>
    <row r="4330" spans="1:15" ht="15" customHeight="1" x14ac:dyDescent="0.25">
      <c r="A4330" s="17" t="str">
        <f>IFERROR(VLOOKUP($F4330,'Location List'!$A$2:$T$644,20,FALSE),"")</f>
        <v/>
      </c>
      <c r="B4330" s="17" t="str">
        <f>IFERROR(VLOOKUP($F4330,'Location List'!$A$2:$T$644,19,FALSE),"")</f>
        <v/>
      </c>
      <c r="C4330" s="17" t="str">
        <f>IFERROR(VLOOKUP($F4330,'Location List'!$A$2:$T$644,18,FALSE),"")</f>
        <v/>
      </c>
      <c r="D4330" s="17" t="str">
        <f>IFERROR(VLOOKUP($F4330,'Location List'!$A$2:$T$644,9,FALSE),"")</f>
        <v/>
      </c>
      <c r="E4330" s="17" t="str">
        <f>IFERROR(VLOOKUP($F4330,'Location List'!$A$2:$T$644,2,FALSE),"")</f>
        <v/>
      </c>
      <c r="F4330" s="26"/>
      <c r="G4330" s="29"/>
      <c r="H4330" s="29"/>
      <c r="I4330" s="26"/>
      <c r="J4330" s="26"/>
      <c r="K4330" s="26"/>
      <c r="L4330" s="26"/>
      <c r="M4330" s="26"/>
      <c r="N4330" s="26"/>
      <c r="O4330" s="49"/>
    </row>
    <row r="4331" spans="1:15" ht="15" customHeight="1" x14ac:dyDescent="0.25">
      <c r="A4331" s="17" t="str">
        <f>IFERROR(VLOOKUP($F4331,'Location List'!$A$2:$T$644,20,FALSE),"")</f>
        <v/>
      </c>
      <c r="B4331" s="17" t="str">
        <f>IFERROR(VLOOKUP($F4331,'Location List'!$A$2:$T$644,19,FALSE),"")</f>
        <v/>
      </c>
      <c r="C4331" s="17" t="str">
        <f>IFERROR(VLOOKUP($F4331,'Location List'!$A$2:$T$644,18,FALSE),"")</f>
        <v/>
      </c>
      <c r="D4331" s="17" t="str">
        <f>IFERROR(VLOOKUP($F4331,'Location List'!$A$2:$T$644,9,FALSE),"")</f>
        <v/>
      </c>
      <c r="E4331" s="17" t="str">
        <f>IFERROR(VLOOKUP($F4331,'Location List'!$A$2:$T$644,2,FALSE),"")</f>
        <v/>
      </c>
      <c r="F4331" s="26"/>
      <c r="G4331" s="29"/>
      <c r="H4331" s="29"/>
      <c r="I4331" s="26"/>
      <c r="J4331" s="26"/>
      <c r="K4331" s="26"/>
      <c r="L4331" s="26"/>
      <c r="M4331" s="26"/>
      <c r="N4331" s="26"/>
      <c r="O4331" s="49"/>
    </row>
    <row r="4332" spans="1:15" ht="15" customHeight="1" x14ac:dyDescent="0.25">
      <c r="A4332" s="17" t="str">
        <f>IFERROR(VLOOKUP($F4332,'Location List'!$A$2:$T$644,20,FALSE),"")</f>
        <v/>
      </c>
      <c r="B4332" s="17" t="str">
        <f>IFERROR(VLOOKUP($F4332,'Location List'!$A$2:$T$644,19,FALSE),"")</f>
        <v/>
      </c>
      <c r="C4332" s="17" t="str">
        <f>IFERROR(VLOOKUP($F4332,'Location List'!$A$2:$T$644,18,FALSE),"")</f>
        <v/>
      </c>
      <c r="D4332" s="17" t="str">
        <f>IFERROR(VLOOKUP($F4332,'Location List'!$A$2:$T$644,9,FALSE),"")</f>
        <v/>
      </c>
      <c r="E4332" s="17" t="str">
        <f>IFERROR(VLOOKUP($F4332,'Location List'!$A$2:$T$644,2,FALSE),"")</f>
        <v/>
      </c>
      <c r="F4332" s="26"/>
      <c r="G4332" s="29"/>
      <c r="H4332" s="29"/>
      <c r="I4332" s="26"/>
      <c r="J4332" s="26"/>
      <c r="K4332" s="26"/>
      <c r="L4332" s="26"/>
      <c r="M4332" s="26"/>
      <c r="N4332" s="26"/>
      <c r="O4332" s="49"/>
    </row>
    <row r="4333" spans="1:15" ht="15" customHeight="1" x14ac:dyDescent="0.25">
      <c r="A4333" s="17" t="str">
        <f>IFERROR(VLOOKUP($F4333,'Location List'!$A$2:$T$644,20,FALSE),"")</f>
        <v/>
      </c>
      <c r="B4333" s="17" t="str">
        <f>IFERROR(VLOOKUP($F4333,'Location List'!$A$2:$T$644,19,FALSE),"")</f>
        <v/>
      </c>
      <c r="C4333" s="17" t="str">
        <f>IFERROR(VLOOKUP($F4333,'Location List'!$A$2:$T$644,18,FALSE),"")</f>
        <v/>
      </c>
      <c r="D4333" s="17" t="str">
        <f>IFERROR(VLOOKUP($F4333,'Location List'!$A$2:$T$644,9,FALSE),"")</f>
        <v/>
      </c>
      <c r="E4333" s="17" t="str">
        <f>IFERROR(VLOOKUP($F4333,'Location List'!$A$2:$T$644,2,FALSE),"")</f>
        <v/>
      </c>
      <c r="F4333" s="26"/>
      <c r="G4333" s="29"/>
      <c r="H4333" s="29"/>
      <c r="I4333" s="26"/>
      <c r="J4333" s="26"/>
      <c r="K4333" s="26"/>
      <c r="L4333" s="26"/>
      <c r="M4333" s="26"/>
      <c r="N4333" s="26"/>
      <c r="O4333" s="49"/>
    </row>
    <row r="4334" spans="1:15" ht="15" customHeight="1" x14ac:dyDescent="0.25">
      <c r="A4334" s="17" t="str">
        <f>IFERROR(VLOOKUP($F4334,'Location List'!$A$2:$T$644,20,FALSE),"")</f>
        <v/>
      </c>
      <c r="B4334" s="17" t="str">
        <f>IFERROR(VLOOKUP($F4334,'Location List'!$A$2:$T$644,19,FALSE),"")</f>
        <v/>
      </c>
      <c r="C4334" s="17" t="str">
        <f>IFERROR(VLOOKUP($F4334,'Location List'!$A$2:$T$644,18,FALSE),"")</f>
        <v/>
      </c>
      <c r="D4334" s="17" t="str">
        <f>IFERROR(VLOOKUP($F4334,'Location List'!$A$2:$T$644,9,FALSE),"")</f>
        <v/>
      </c>
      <c r="E4334" s="17" t="str">
        <f>IFERROR(VLOOKUP($F4334,'Location List'!$A$2:$T$644,2,FALSE),"")</f>
        <v/>
      </c>
      <c r="F4334" s="26"/>
      <c r="G4334" s="29"/>
      <c r="H4334" s="29"/>
      <c r="I4334" s="26"/>
      <c r="J4334" s="26"/>
      <c r="K4334" s="26"/>
      <c r="L4334" s="26"/>
      <c r="M4334" s="26"/>
      <c r="N4334" s="26"/>
      <c r="O4334" s="49"/>
    </row>
    <row r="4335" spans="1:15" ht="15" customHeight="1" x14ac:dyDescent="0.25">
      <c r="A4335" s="17" t="str">
        <f>IFERROR(VLOOKUP($F4335,'Location List'!$A$2:$T$644,20,FALSE),"")</f>
        <v/>
      </c>
      <c r="B4335" s="17" t="str">
        <f>IFERROR(VLOOKUP($F4335,'Location List'!$A$2:$T$644,19,FALSE),"")</f>
        <v/>
      </c>
      <c r="C4335" s="17" t="str">
        <f>IFERROR(VLOOKUP($F4335,'Location List'!$A$2:$T$644,18,FALSE),"")</f>
        <v/>
      </c>
      <c r="D4335" s="17" t="str">
        <f>IFERROR(VLOOKUP($F4335,'Location List'!$A$2:$T$644,9,FALSE),"")</f>
        <v/>
      </c>
      <c r="E4335" s="17" t="str">
        <f>IFERROR(VLOOKUP($F4335,'Location List'!$A$2:$T$644,2,FALSE),"")</f>
        <v/>
      </c>
      <c r="F4335" s="26"/>
      <c r="G4335" s="29"/>
      <c r="H4335" s="29"/>
      <c r="I4335" s="26"/>
      <c r="J4335" s="26"/>
      <c r="K4335" s="26"/>
      <c r="L4335" s="26"/>
      <c r="M4335" s="26"/>
      <c r="N4335" s="26"/>
      <c r="O4335" s="49"/>
    </row>
    <row r="4336" spans="1:15" ht="15" customHeight="1" x14ac:dyDescent="0.25">
      <c r="A4336" s="17" t="str">
        <f>IFERROR(VLOOKUP($F4336,'Location List'!$A$2:$T$644,20,FALSE),"")</f>
        <v/>
      </c>
      <c r="B4336" s="17" t="str">
        <f>IFERROR(VLOOKUP($F4336,'Location List'!$A$2:$T$644,19,FALSE),"")</f>
        <v/>
      </c>
      <c r="C4336" s="17" t="str">
        <f>IFERROR(VLOOKUP($F4336,'Location List'!$A$2:$T$644,18,FALSE),"")</f>
        <v/>
      </c>
      <c r="D4336" s="17" t="str">
        <f>IFERROR(VLOOKUP($F4336,'Location List'!$A$2:$T$644,9,FALSE),"")</f>
        <v/>
      </c>
      <c r="E4336" s="17" t="str">
        <f>IFERROR(VLOOKUP($F4336,'Location List'!$A$2:$T$644,2,FALSE),"")</f>
        <v/>
      </c>
      <c r="F4336" s="26"/>
      <c r="G4336" s="29"/>
      <c r="H4336" s="29"/>
      <c r="I4336" s="26"/>
      <c r="J4336" s="26"/>
      <c r="K4336" s="26"/>
      <c r="L4336" s="26"/>
      <c r="M4336" s="26"/>
      <c r="N4336" s="26"/>
      <c r="O4336" s="49"/>
    </row>
    <row r="4337" spans="1:15" ht="15" customHeight="1" x14ac:dyDescent="0.25">
      <c r="A4337" s="17" t="str">
        <f>IFERROR(VLOOKUP($F4337,'Location List'!$A$2:$T$644,20,FALSE),"")</f>
        <v/>
      </c>
      <c r="B4337" s="17" t="str">
        <f>IFERROR(VLOOKUP($F4337,'Location List'!$A$2:$T$644,19,FALSE),"")</f>
        <v/>
      </c>
      <c r="C4337" s="17" t="str">
        <f>IFERROR(VLOOKUP($F4337,'Location List'!$A$2:$T$644,18,FALSE),"")</f>
        <v/>
      </c>
      <c r="D4337" s="17" t="str">
        <f>IFERROR(VLOOKUP($F4337,'Location List'!$A$2:$T$644,9,FALSE),"")</f>
        <v/>
      </c>
      <c r="E4337" s="17" t="str">
        <f>IFERROR(VLOOKUP($F4337,'Location List'!$A$2:$T$644,2,FALSE),"")</f>
        <v/>
      </c>
      <c r="F4337" s="26"/>
      <c r="G4337" s="29"/>
      <c r="H4337" s="29"/>
      <c r="I4337" s="26"/>
      <c r="J4337" s="26"/>
      <c r="K4337" s="26"/>
      <c r="L4337" s="26"/>
      <c r="M4337" s="26"/>
      <c r="N4337" s="26"/>
      <c r="O4337" s="49"/>
    </row>
    <row r="4338" spans="1:15" ht="15" customHeight="1" x14ac:dyDescent="0.25">
      <c r="A4338" s="17" t="str">
        <f>IFERROR(VLOOKUP($F4338,'Location List'!$A$2:$T$644,20,FALSE),"")</f>
        <v/>
      </c>
      <c r="B4338" s="17" t="str">
        <f>IFERROR(VLOOKUP($F4338,'Location List'!$A$2:$T$644,19,FALSE),"")</f>
        <v/>
      </c>
      <c r="C4338" s="17" t="str">
        <f>IFERROR(VLOOKUP($F4338,'Location List'!$A$2:$T$644,18,FALSE),"")</f>
        <v/>
      </c>
      <c r="D4338" s="17" t="str">
        <f>IFERROR(VLOOKUP($F4338,'Location List'!$A$2:$T$644,9,FALSE),"")</f>
        <v/>
      </c>
      <c r="E4338" s="17" t="str">
        <f>IFERROR(VLOOKUP($F4338,'Location List'!$A$2:$T$644,2,FALSE),"")</f>
        <v/>
      </c>
      <c r="F4338" s="26"/>
      <c r="G4338" s="29"/>
      <c r="H4338" s="29"/>
      <c r="I4338" s="26"/>
      <c r="J4338" s="26"/>
      <c r="K4338" s="26"/>
      <c r="L4338" s="26"/>
      <c r="M4338" s="26"/>
      <c r="N4338" s="26"/>
      <c r="O4338" s="49"/>
    </row>
    <row r="4339" spans="1:15" ht="15" customHeight="1" x14ac:dyDescent="0.25">
      <c r="A4339" s="17" t="str">
        <f>IFERROR(VLOOKUP($F4339,'Location List'!$A$2:$T$644,20,FALSE),"")</f>
        <v/>
      </c>
      <c r="B4339" s="17" t="str">
        <f>IFERROR(VLOOKUP($F4339,'Location List'!$A$2:$T$644,19,FALSE),"")</f>
        <v/>
      </c>
      <c r="C4339" s="17" t="str">
        <f>IFERROR(VLOOKUP($F4339,'Location List'!$A$2:$T$644,18,FALSE),"")</f>
        <v/>
      </c>
      <c r="D4339" s="17" t="str">
        <f>IFERROR(VLOOKUP($F4339,'Location List'!$A$2:$T$644,9,FALSE),"")</f>
        <v/>
      </c>
      <c r="E4339" s="17" t="str">
        <f>IFERROR(VLOOKUP($F4339,'Location List'!$A$2:$T$644,2,FALSE),"")</f>
        <v/>
      </c>
      <c r="F4339" s="26"/>
      <c r="G4339" s="29"/>
      <c r="H4339" s="29"/>
      <c r="I4339" s="26"/>
      <c r="J4339" s="26"/>
      <c r="K4339" s="26"/>
      <c r="L4339" s="26"/>
      <c r="M4339" s="26"/>
      <c r="N4339" s="26"/>
      <c r="O4339" s="49"/>
    </row>
    <row r="4340" spans="1:15" ht="15" customHeight="1" x14ac:dyDescent="0.25">
      <c r="A4340" s="17" t="str">
        <f>IFERROR(VLOOKUP($F4340,'Location List'!$A$2:$T$644,20,FALSE),"")</f>
        <v/>
      </c>
      <c r="B4340" s="17" t="str">
        <f>IFERROR(VLOOKUP($F4340,'Location List'!$A$2:$T$644,19,FALSE),"")</f>
        <v/>
      </c>
      <c r="C4340" s="17" t="str">
        <f>IFERROR(VLOOKUP($F4340,'Location List'!$A$2:$T$644,18,FALSE),"")</f>
        <v/>
      </c>
      <c r="D4340" s="17" t="str">
        <f>IFERROR(VLOOKUP($F4340,'Location List'!$A$2:$T$644,9,FALSE),"")</f>
        <v/>
      </c>
      <c r="E4340" s="17" t="str">
        <f>IFERROR(VLOOKUP($F4340,'Location List'!$A$2:$T$644,2,FALSE),"")</f>
        <v/>
      </c>
      <c r="F4340" s="26"/>
      <c r="G4340" s="29"/>
      <c r="H4340" s="29"/>
      <c r="I4340" s="26"/>
      <c r="J4340" s="26"/>
      <c r="K4340" s="26"/>
      <c r="L4340" s="26"/>
      <c r="M4340" s="26"/>
      <c r="N4340" s="26"/>
      <c r="O4340" s="49"/>
    </row>
    <row r="4341" spans="1:15" ht="15" customHeight="1" x14ac:dyDescent="0.25">
      <c r="A4341" s="17" t="str">
        <f>IFERROR(VLOOKUP($F4341,'Location List'!$A$2:$T$644,20,FALSE),"")</f>
        <v/>
      </c>
      <c r="B4341" s="17" t="str">
        <f>IFERROR(VLOOKUP($F4341,'Location List'!$A$2:$T$644,19,FALSE),"")</f>
        <v/>
      </c>
      <c r="C4341" s="17" t="str">
        <f>IFERROR(VLOOKUP($F4341,'Location List'!$A$2:$T$644,18,FALSE),"")</f>
        <v/>
      </c>
      <c r="D4341" s="17" t="str">
        <f>IFERROR(VLOOKUP($F4341,'Location List'!$A$2:$T$644,9,FALSE),"")</f>
        <v/>
      </c>
      <c r="E4341" s="17" t="str">
        <f>IFERROR(VLOOKUP($F4341,'Location List'!$A$2:$T$644,2,FALSE),"")</f>
        <v/>
      </c>
      <c r="F4341" s="26"/>
      <c r="G4341" s="29"/>
      <c r="H4341" s="29"/>
      <c r="I4341" s="26"/>
      <c r="J4341" s="26"/>
      <c r="K4341" s="26"/>
      <c r="L4341" s="26"/>
      <c r="M4341" s="26"/>
      <c r="N4341" s="26"/>
      <c r="O4341" s="49"/>
    </row>
    <row r="4342" spans="1:15" ht="15" customHeight="1" x14ac:dyDescent="0.25">
      <c r="A4342" s="17" t="str">
        <f>IFERROR(VLOOKUP($F4342,'Location List'!$A$2:$T$644,20,FALSE),"")</f>
        <v/>
      </c>
      <c r="B4342" s="17" t="str">
        <f>IFERROR(VLOOKUP($F4342,'Location List'!$A$2:$T$644,19,FALSE),"")</f>
        <v/>
      </c>
      <c r="C4342" s="17" t="str">
        <f>IFERROR(VLOOKUP($F4342,'Location List'!$A$2:$T$644,18,FALSE),"")</f>
        <v/>
      </c>
      <c r="D4342" s="17" t="str">
        <f>IFERROR(VLOOKUP($F4342,'Location List'!$A$2:$T$644,9,FALSE),"")</f>
        <v/>
      </c>
      <c r="E4342" s="17" t="str">
        <f>IFERROR(VLOOKUP($F4342,'Location List'!$A$2:$T$644,2,FALSE),"")</f>
        <v/>
      </c>
      <c r="F4342" s="26"/>
      <c r="G4342" s="29"/>
      <c r="H4342" s="29"/>
      <c r="I4342" s="26"/>
      <c r="J4342" s="26"/>
      <c r="K4342" s="26"/>
      <c r="L4342" s="26"/>
      <c r="M4342" s="26"/>
      <c r="N4342" s="26"/>
      <c r="O4342" s="49"/>
    </row>
    <row r="4343" spans="1:15" ht="15" customHeight="1" x14ac:dyDescent="0.25">
      <c r="A4343" s="17" t="str">
        <f>IFERROR(VLOOKUP($F4343,'Location List'!$A$2:$T$644,20,FALSE),"")</f>
        <v/>
      </c>
      <c r="B4343" s="17" t="str">
        <f>IFERROR(VLOOKUP($F4343,'Location List'!$A$2:$T$644,19,FALSE),"")</f>
        <v/>
      </c>
      <c r="C4343" s="17" t="str">
        <f>IFERROR(VLOOKUP($F4343,'Location List'!$A$2:$T$644,18,FALSE),"")</f>
        <v/>
      </c>
      <c r="D4343" s="17" t="str">
        <f>IFERROR(VLOOKUP($F4343,'Location List'!$A$2:$T$644,9,FALSE),"")</f>
        <v/>
      </c>
      <c r="E4343" s="17" t="str">
        <f>IFERROR(VLOOKUP($F4343,'Location List'!$A$2:$T$644,2,FALSE),"")</f>
        <v/>
      </c>
      <c r="F4343" s="26"/>
      <c r="G4343" s="29"/>
      <c r="H4343" s="29"/>
      <c r="I4343" s="26"/>
      <c r="J4343" s="26"/>
      <c r="K4343" s="26"/>
      <c r="L4343" s="26"/>
      <c r="M4343" s="26"/>
      <c r="N4343" s="26"/>
      <c r="O4343" s="49"/>
    </row>
    <row r="4344" spans="1:15" ht="15" customHeight="1" x14ac:dyDescent="0.25">
      <c r="A4344" s="17" t="str">
        <f>IFERROR(VLOOKUP($F4344,'Location List'!$A$2:$T$644,20,FALSE),"")</f>
        <v/>
      </c>
      <c r="B4344" s="17" t="str">
        <f>IFERROR(VLOOKUP($F4344,'Location List'!$A$2:$T$644,19,FALSE),"")</f>
        <v/>
      </c>
      <c r="C4344" s="17" t="str">
        <f>IFERROR(VLOOKUP($F4344,'Location List'!$A$2:$T$644,18,FALSE),"")</f>
        <v/>
      </c>
      <c r="D4344" s="17" t="str">
        <f>IFERROR(VLOOKUP($F4344,'Location List'!$A$2:$T$644,9,FALSE),"")</f>
        <v/>
      </c>
      <c r="E4344" s="17" t="str">
        <f>IFERROR(VLOOKUP($F4344,'Location List'!$A$2:$T$644,2,FALSE),"")</f>
        <v/>
      </c>
      <c r="F4344" s="26"/>
      <c r="G4344" s="29"/>
      <c r="H4344" s="29"/>
      <c r="I4344" s="26"/>
      <c r="J4344" s="26"/>
      <c r="K4344" s="26"/>
      <c r="L4344" s="26"/>
      <c r="M4344" s="26"/>
      <c r="N4344" s="26"/>
      <c r="O4344" s="49"/>
    </row>
    <row r="4345" spans="1:15" ht="15" customHeight="1" x14ac:dyDescent="0.25">
      <c r="A4345" s="17" t="str">
        <f>IFERROR(VLOOKUP($F4345,'Location List'!$A$2:$T$644,20,FALSE),"")</f>
        <v/>
      </c>
      <c r="B4345" s="17" t="str">
        <f>IFERROR(VLOOKUP($F4345,'Location List'!$A$2:$T$644,19,FALSE),"")</f>
        <v/>
      </c>
      <c r="C4345" s="17" t="str">
        <f>IFERROR(VLOOKUP($F4345,'Location List'!$A$2:$T$644,18,FALSE),"")</f>
        <v/>
      </c>
      <c r="D4345" s="17" t="str">
        <f>IFERROR(VLOOKUP($F4345,'Location List'!$A$2:$T$644,9,FALSE),"")</f>
        <v/>
      </c>
      <c r="E4345" s="17" t="str">
        <f>IFERROR(VLOOKUP($F4345,'Location List'!$A$2:$T$644,2,FALSE),"")</f>
        <v/>
      </c>
      <c r="F4345" s="26"/>
      <c r="G4345" s="29"/>
      <c r="H4345" s="29"/>
      <c r="I4345" s="26"/>
      <c r="J4345" s="26"/>
      <c r="K4345" s="26"/>
      <c r="L4345" s="26"/>
      <c r="M4345" s="26"/>
      <c r="N4345" s="26"/>
      <c r="O4345" s="49"/>
    </row>
    <row r="4346" spans="1:15" ht="15" customHeight="1" x14ac:dyDescent="0.25">
      <c r="A4346" s="17" t="str">
        <f>IFERROR(VLOOKUP($F4346,'Location List'!$A$2:$T$644,20,FALSE),"")</f>
        <v/>
      </c>
      <c r="B4346" s="17" t="str">
        <f>IFERROR(VLOOKUP($F4346,'Location List'!$A$2:$T$644,19,FALSE),"")</f>
        <v/>
      </c>
      <c r="C4346" s="17" t="str">
        <f>IFERROR(VLOOKUP($F4346,'Location List'!$A$2:$T$644,18,FALSE),"")</f>
        <v/>
      </c>
      <c r="D4346" s="17" t="str">
        <f>IFERROR(VLOOKUP($F4346,'Location List'!$A$2:$T$644,9,FALSE),"")</f>
        <v/>
      </c>
      <c r="E4346" s="17" t="str">
        <f>IFERROR(VLOOKUP($F4346,'Location List'!$A$2:$T$644,2,FALSE),"")</f>
        <v/>
      </c>
      <c r="F4346" s="26"/>
      <c r="G4346" s="29"/>
      <c r="H4346" s="29"/>
      <c r="I4346" s="26"/>
      <c r="J4346" s="26"/>
      <c r="K4346" s="26"/>
      <c r="L4346" s="26"/>
      <c r="M4346" s="26"/>
      <c r="N4346" s="26"/>
      <c r="O4346" s="49"/>
    </row>
    <row r="4347" spans="1:15" ht="15" customHeight="1" x14ac:dyDescent="0.25">
      <c r="A4347" s="17" t="str">
        <f>IFERROR(VLOOKUP($F4347,'Location List'!$A$2:$T$644,20,FALSE),"")</f>
        <v/>
      </c>
      <c r="B4347" s="17" t="str">
        <f>IFERROR(VLOOKUP($F4347,'Location List'!$A$2:$T$644,19,FALSE),"")</f>
        <v/>
      </c>
      <c r="C4347" s="17" t="str">
        <f>IFERROR(VLOOKUP($F4347,'Location List'!$A$2:$T$644,18,FALSE),"")</f>
        <v/>
      </c>
      <c r="D4347" s="17" t="str">
        <f>IFERROR(VLOOKUP($F4347,'Location List'!$A$2:$T$644,9,FALSE),"")</f>
        <v/>
      </c>
      <c r="E4347" s="17" t="str">
        <f>IFERROR(VLOOKUP($F4347,'Location List'!$A$2:$T$644,2,FALSE),"")</f>
        <v/>
      </c>
      <c r="F4347" s="26"/>
      <c r="G4347" s="29"/>
      <c r="H4347" s="29"/>
      <c r="I4347" s="26"/>
      <c r="J4347" s="26"/>
      <c r="K4347" s="26"/>
      <c r="L4347" s="26"/>
      <c r="M4347" s="26"/>
      <c r="N4347" s="26"/>
      <c r="O4347" s="49"/>
    </row>
    <row r="4348" spans="1:15" ht="15" customHeight="1" x14ac:dyDescent="0.25">
      <c r="A4348" s="17" t="str">
        <f>IFERROR(VLOOKUP($F4348,'Location List'!$A$2:$T$644,20,FALSE),"")</f>
        <v/>
      </c>
      <c r="B4348" s="17" t="str">
        <f>IFERROR(VLOOKUP($F4348,'Location List'!$A$2:$T$644,19,FALSE),"")</f>
        <v/>
      </c>
      <c r="C4348" s="17" t="str">
        <f>IFERROR(VLOOKUP($F4348,'Location List'!$A$2:$T$644,18,FALSE),"")</f>
        <v/>
      </c>
      <c r="D4348" s="17" t="str">
        <f>IFERROR(VLOOKUP($F4348,'Location List'!$A$2:$T$644,9,FALSE),"")</f>
        <v/>
      </c>
      <c r="E4348" s="17" t="str">
        <f>IFERROR(VLOOKUP($F4348,'Location List'!$A$2:$T$644,2,FALSE),"")</f>
        <v/>
      </c>
      <c r="F4348" s="26"/>
      <c r="G4348" s="29"/>
      <c r="H4348" s="29"/>
      <c r="I4348" s="26"/>
      <c r="J4348" s="26"/>
      <c r="K4348" s="26"/>
      <c r="L4348" s="26"/>
      <c r="M4348" s="26"/>
      <c r="N4348" s="26"/>
      <c r="O4348" s="49"/>
    </row>
    <row r="4349" spans="1:15" ht="15" customHeight="1" x14ac:dyDescent="0.25">
      <c r="A4349" s="17" t="str">
        <f>IFERROR(VLOOKUP($F4349,'Location List'!$A$2:$T$644,20,FALSE),"")</f>
        <v/>
      </c>
      <c r="B4349" s="17" t="str">
        <f>IFERROR(VLOOKUP($F4349,'Location List'!$A$2:$T$644,19,FALSE),"")</f>
        <v/>
      </c>
      <c r="C4349" s="17" t="str">
        <f>IFERROR(VLOOKUP($F4349,'Location List'!$A$2:$T$644,18,FALSE),"")</f>
        <v/>
      </c>
      <c r="D4349" s="17" t="str">
        <f>IFERROR(VLOOKUP($F4349,'Location List'!$A$2:$T$644,9,FALSE),"")</f>
        <v/>
      </c>
      <c r="E4349" s="17" t="str">
        <f>IFERROR(VLOOKUP($F4349,'Location List'!$A$2:$T$644,2,FALSE),"")</f>
        <v/>
      </c>
      <c r="F4349" s="26"/>
      <c r="G4349" s="29"/>
      <c r="H4349" s="29"/>
      <c r="I4349" s="26"/>
      <c r="J4349" s="26"/>
      <c r="K4349" s="26"/>
      <c r="L4349" s="26"/>
      <c r="M4349" s="26"/>
      <c r="N4349" s="26"/>
      <c r="O4349" s="49"/>
    </row>
    <row r="4350" spans="1:15" ht="15" customHeight="1" x14ac:dyDescent="0.25">
      <c r="A4350" s="17" t="str">
        <f>IFERROR(VLOOKUP($F4350,'Location List'!$A$2:$T$644,20,FALSE),"")</f>
        <v/>
      </c>
      <c r="B4350" s="17" t="str">
        <f>IFERROR(VLOOKUP($F4350,'Location List'!$A$2:$T$644,19,FALSE),"")</f>
        <v/>
      </c>
      <c r="C4350" s="17" t="str">
        <f>IFERROR(VLOOKUP($F4350,'Location List'!$A$2:$T$644,18,FALSE),"")</f>
        <v/>
      </c>
      <c r="D4350" s="17" t="str">
        <f>IFERROR(VLOOKUP($F4350,'Location List'!$A$2:$T$644,9,FALSE),"")</f>
        <v/>
      </c>
      <c r="E4350" s="17" t="str">
        <f>IFERROR(VLOOKUP($F4350,'Location List'!$A$2:$T$644,2,FALSE),"")</f>
        <v/>
      </c>
      <c r="F4350" s="26"/>
      <c r="G4350" s="29"/>
      <c r="H4350" s="29"/>
      <c r="I4350" s="26"/>
      <c r="J4350" s="26"/>
      <c r="K4350" s="26"/>
      <c r="L4350" s="26"/>
      <c r="M4350" s="26"/>
      <c r="N4350" s="26"/>
      <c r="O4350" s="49"/>
    </row>
    <row r="4351" spans="1:15" ht="15" customHeight="1" x14ac:dyDescent="0.25">
      <c r="A4351" s="17" t="str">
        <f>IFERROR(VLOOKUP($F4351,'Location List'!$A$2:$T$644,20,FALSE),"")</f>
        <v/>
      </c>
      <c r="B4351" s="17" t="str">
        <f>IFERROR(VLOOKUP($F4351,'Location List'!$A$2:$T$644,19,FALSE),"")</f>
        <v/>
      </c>
      <c r="C4351" s="17" t="str">
        <f>IFERROR(VLOOKUP($F4351,'Location List'!$A$2:$T$644,18,FALSE),"")</f>
        <v/>
      </c>
      <c r="D4351" s="17" t="str">
        <f>IFERROR(VLOOKUP($F4351,'Location List'!$A$2:$T$644,9,FALSE),"")</f>
        <v/>
      </c>
      <c r="E4351" s="17" t="str">
        <f>IFERROR(VLOOKUP($F4351,'Location List'!$A$2:$T$644,2,FALSE),"")</f>
        <v/>
      </c>
      <c r="F4351" s="26"/>
      <c r="G4351" s="29"/>
      <c r="H4351" s="29"/>
      <c r="I4351" s="26"/>
      <c r="J4351" s="26"/>
      <c r="K4351" s="26"/>
      <c r="L4351" s="26"/>
      <c r="M4351" s="26"/>
      <c r="N4351" s="26"/>
      <c r="O4351" s="49"/>
    </row>
    <row r="4352" spans="1:15" ht="15" customHeight="1" x14ac:dyDescent="0.25">
      <c r="A4352" s="17" t="str">
        <f>IFERROR(VLOOKUP($F4352,'Location List'!$A$2:$T$644,20,FALSE),"")</f>
        <v/>
      </c>
      <c r="B4352" s="17" t="str">
        <f>IFERROR(VLOOKUP($F4352,'Location List'!$A$2:$T$644,19,FALSE),"")</f>
        <v/>
      </c>
      <c r="C4352" s="17" t="str">
        <f>IFERROR(VLOOKUP($F4352,'Location List'!$A$2:$T$644,18,FALSE),"")</f>
        <v/>
      </c>
      <c r="D4352" s="17" t="str">
        <f>IFERROR(VLOOKUP($F4352,'Location List'!$A$2:$T$644,9,FALSE),"")</f>
        <v/>
      </c>
      <c r="E4352" s="17" t="str">
        <f>IFERROR(VLOOKUP($F4352,'Location List'!$A$2:$T$644,2,FALSE),"")</f>
        <v/>
      </c>
      <c r="F4352" s="26"/>
      <c r="G4352" s="29"/>
      <c r="H4352" s="29"/>
      <c r="I4352" s="26"/>
      <c r="J4352" s="26"/>
      <c r="K4352" s="26"/>
      <c r="L4352" s="26"/>
      <c r="M4352" s="26"/>
      <c r="N4352" s="26"/>
      <c r="O4352" s="49"/>
    </row>
    <row r="4353" spans="1:15" ht="15" customHeight="1" x14ac:dyDescent="0.25">
      <c r="A4353" s="17" t="str">
        <f>IFERROR(VLOOKUP($F4353,'Location List'!$A$2:$T$644,20,FALSE),"")</f>
        <v/>
      </c>
      <c r="B4353" s="17" t="str">
        <f>IFERROR(VLOOKUP($F4353,'Location List'!$A$2:$T$644,19,FALSE),"")</f>
        <v/>
      </c>
      <c r="C4353" s="17" t="str">
        <f>IFERROR(VLOOKUP($F4353,'Location List'!$A$2:$T$644,18,FALSE),"")</f>
        <v/>
      </c>
      <c r="D4353" s="17" t="str">
        <f>IFERROR(VLOOKUP($F4353,'Location List'!$A$2:$T$644,9,FALSE),"")</f>
        <v/>
      </c>
      <c r="E4353" s="17" t="str">
        <f>IFERROR(VLOOKUP($F4353,'Location List'!$A$2:$T$644,2,FALSE),"")</f>
        <v/>
      </c>
      <c r="F4353" s="26"/>
      <c r="G4353" s="29"/>
      <c r="H4353" s="29"/>
      <c r="I4353" s="26"/>
      <c r="J4353" s="26"/>
      <c r="K4353" s="26"/>
      <c r="L4353" s="26"/>
      <c r="M4353" s="26"/>
      <c r="N4353" s="26"/>
      <c r="O4353" s="49"/>
    </row>
    <row r="4354" spans="1:15" ht="15" customHeight="1" x14ac:dyDescent="0.25">
      <c r="A4354" s="17" t="str">
        <f>IFERROR(VLOOKUP($F4354,'Location List'!$A$2:$T$644,20,FALSE),"")</f>
        <v/>
      </c>
      <c r="B4354" s="17" t="str">
        <f>IFERROR(VLOOKUP($F4354,'Location List'!$A$2:$T$644,19,FALSE),"")</f>
        <v/>
      </c>
      <c r="C4354" s="17" t="str">
        <f>IFERROR(VLOOKUP($F4354,'Location List'!$A$2:$T$644,18,FALSE),"")</f>
        <v/>
      </c>
      <c r="D4354" s="17" t="str">
        <f>IFERROR(VLOOKUP($F4354,'Location List'!$A$2:$T$644,9,FALSE),"")</f>
        <v/>
      </c>
      <c r="E4354" s="17" t="str">
        <f>IFERROR(VLOOKUP($F4354,'Location List'!$A$2:$T$644,2,FALSE),"")</f>
        <v/>
      </c>
      <c r="F4354" s="26"/>
      <c r="G4354" s="29"/>
      <c r="H4354" s="29"/>
      <c r="I4354" s="26"/>
      <c r="J4354" s="26"/>
      <c r="K4354" s="26"/>
      <c r="L4354" s="26"/>
      <c r="M4354" s="26"/>
      <c r="N4354" s="26"/>
      <c r="O4354" s="49"/>
    </row>
    <row r="4355" spans="1:15" ht="15" customHeight="1" x14ac:dyDescent="0.25">
      <c r="A4355" s="17" t="str">
        <f>IFERROR(VLOOKUP($F4355,'Location List'!$A$2:$T$644,20,FALSE),"")</f>
        <v/>
      </c>
      <c r="B4355" s="17" t="str">
        <f>IFERROR(VLOOKUP($F4355,'Location List'!$A$2:$T$644,19,FALSE),"")</f>
        <v/>
      </c>
      <c r="C4355" s="17" t="str">
        <f>IFERROR(VLOOKUP($F4355,'Location List'!$A$2:$T$644,18,FALSE),"")</f>
        <v/>
      </c>
      <c r="D4355" s="17" t="str">
        <f>IFERROR(VLOOKUP($F4355,'Location List'!$A$2:$T$644,9,FALSE),"")</f>
        <v/>
      </c>
      <c r="E4355" s="17" t="str">
        <f>IFERROR(VLOOKUP($F4355,'Location List'!$A$2:$T$644,2,FALSE),"")</f>
        <v/>
      </c>
      <c r="F4355" s="26"/>
      <c r="G4355" s="29"/>
      <c r="H4355" s="29"/>
      <c r="I4355" s="26"/>
      <c r="J4355" s="26"/>
      <c r="K4355" s="26"/>
      <c r="L4355" s="26"/>
      <c r="M4355" s="26"/>
      <c r="N4355" s="26"/>
      <c r="O4355" s="49"/>
    </row>
    <row r="4356" spans="1:15" ht="15" customHeight="1" x14ac:dyDescent="0.25">
      <c r="A4356" s="17" t="str">
        <f>IFERROR(VLOOKUP($F4356,'Location List'!$A$2:$T$644,20,FALSE),"")</f>
        <v/>
      </c>
      <c r="B4356" s="17" t="str">
        <f>IFERROR(VLOOKUP($F4356,'Location List'!$A$2:$T$644,19,FALSE),"")</f>
        <v/>
      </c>
      <c r="C4356" s="17" t="str">
        <f>IFERROR(VLOOKUP($F4356,'Location List'!$A$2:$T$644,18,FALSE),"")</f>
        <v/>
      </c>
      <c r="D4356" s="17" t="str">
        <f>IFERROR(VLOOKUP($F4356,'Location List'!$A$2:$T$644,9,FALSE),"")</f>
        <v/>
      </c>
      <c r="E4356" s="17" t="str">
        <f>IFERROR(VLOOKUP($F4356,'Location List'!$A$2:$T$644,2,FALSE),"")</f>
        <v/>
      </c>
      <c r="F4356" s="26"/>
      <c r="G4356" s="29"/>
      <c r="H4356" s="29"/>
      <c r="I4356" s="26"/>
      <c r="J4356" s="26"/>
      <c r="K4356" s="26"/>
      <c r="L4356" s="26"/>
      <c r="M4356" s="26"/>
      <c r="N4356" s="26"/>
      <c r="O4356" s="49"/>
    </row>
    <row r="4357" spans="1:15" ht="15" customHeight="1" x14ac:dyDescent="0.25">
      <c r="A4357" s="17" t="str">
        <f>IFERROR(VLOOKUP($F4357,'Location List'!$A$2:$T$644,20,FALSE),"")</f>
        <v/>
      </c>
      <c r="B4357" s="17" t="str">
        <f>IFERROR(VLOOKUP($F4357,'Location List'!$A$2:$T$644,19,FALSE),"")</f>
        <v/>
      </c>
      <c r="C4357" s="17" t="str">
        <f>IFERROR(VLOOKUP($F4357,'Location List'!$A$2:$T$644,18,FALSE),"")</f>
        <v/>
      </c>
      <c r="D4357" s="17" t="str">
        <f>IFERROR(VLOOKUP($F4357,'Location List'!$A$2:$T$644,9,FALSE),"")</f>
        <v/>
      </c>
      <c r="E4357" s="17" t="str">
        <f>IFERROR(VLOOKUP($F4357,'Location List'!$A$2:$T$644,2,FALSE),"")</f>
        <v/>
      </c>
      <c r="F4357" s="26"/>
      <c r="G4357" s="29"/>
      <c r="H4357" s="29"/>
      <c r="I4357" s="26"/>
      <c r="J4357" s="26"/>
      <c r="K4357" s="26"/>
      <c r="L4357" s="26"/>
      <c r="M4357" s="26"/>
      <c r="N4357" s="26"/>
      <c r="O4357" s="49"/>
    </row>
    <row r="4358" spans="1:15" ht="15" customHeight="1" x14ac:dyDescent="0.25">
      <c r="A4358" s="17" t="str">
        <f>IFERROR(VLOOKUP($F4358,'Location List'!$A$2:$T$644,20,FALSE),"")</f>
        <v/>
      </c>
      <c r="B4358" s="17" t="str">
        <f>IFERROR(VLOOKUP($F4358,'Location List'!$A$2:$T$644,19,FALSE),"")</f>
        <v/>
      </c>
      <c r="C4358" s="17" t="str">
        <f>IFERROR(VLOOKUP($F4358,'Location List'!$A$2:$T$644,18,FALSE),"")</f>
        <v/>
      </c>
      <c r="D4358" s="17" t="str">
        <f>IFERROR(VLOOKUP($F4358,'Location List'!$A$2:$T$644,9,FALSE),"")</f>
        <v/>
      </c>
      <c r="E4358" s="17" t="str">
        <f>IFERROR(VLOOKUP($F4358,'Location List'!$A$2:$T$644,2,FALSE),"")</f>
        <v/>
      </c>
      <c r="F4358" s="26"/>
      <c r="G4358" s="29"/>
      <c r="H4358" s="29"/>
      <c r="I4358" s="26"/>
      <c r="J4358" s="26"/>
      <c r="K4358" s="26"/>
      <c r="L4358" s="26"/>
      <c r="M4358" s="26"/>
      <c r="N4358" s="26"/>
      <c r="O4358" s="49"/>
    </row>
    <row r="4359" spans="1:15" ht="15" customHeight="1" x14ac:dyDescent="0.25">
      <c r="A4359" s="17" t="str">
        <f>IFERROR(VLOOKUP($F4359,'Location List'!$A$2:$T$644,20,FALSE),"")</f>
        <v/>
      </c>
      <c r="B4359" s="17" t="str">
        <f>IFERROR(VLOOKUP($F4359,'Location List'!$A$2:$T$644,19,FALSE),"")</f>
        <v/>
      </c>
      <c r="C4359" s="17" t="str">
        <f>IFERROR(VLOOKUP($F4359,'Location List'!$A$2:$T$644,18,FALSE),"")</f>
        <v/>
      </c>
      <c r="D4359" s="17" t="str">
        <f>IFERROR(VLOOKUP($F4359,'Location List'!$A$2:$T$644,9,FALSE),"")</f>
        <v/>
      </c>
      <c r="E4359" s="17" t="str">
        <f>IFERROR(VLOOKUP($F4359,'Location List'!$A$2:$T$644,2,FALSE),"")</f>
        <v/>
      </c>
      <c r="F4359" s="26"/>
      <c r="G4359" s="29"/>
      <c r="H4359" s="29"/>
      <c r="I4359" s="26"/>
      <c r="J4359" s="26"/>
      <c r="K4359" s="26"/>
      <c r="L4359" s="26"/>
      <c r="M4359" s="26"/>
      <c r="N4359" s="26"/>
      <c r="O4359" s="49"/>
    </row>
    <row r="4360" spans="1:15" ht="15" customHeight="1" x14ac:dyDescent="0.25">
      <c r="A4360" s="17" t="str">
        <f>IFERROR(VLOOKUP($F4360,'Location List'!$A$2:$T$644,20,FALSE),"")</f>
        <v/>
      </c>
      <c r="B4360" s="17" t="str">
        <f>IFERROR(VLOOKUP($F4360,'Location List'!$A$2:$T$644,19,FALSE),"")</f>
        <v/>
      </c>
      <c r="C4360" s="17" t="str">
        <f>IFERROR(VLOOKUP($F4360,'Location List'!$A$2:$T$644,18,FALSE),"")</f>
        <v/>
      </c>
      <c r="D4360" s="17" t="str">
        <f>IFERROR(VLOOKUP($F4360,'Location List'!$A$2:$T$644,9,FALSE),"")</f>
        <v/>
      </c>
      <c r="E4360" s="17" t="str">
        <f>IFERROR(VLOOKUP($F4360,'Location List'!$A$2:$T$644,2,FALSE),"")</f>
        <v/>
      </c>
      <c r="F4360" s="26"/>
      <c r="G4360" s="29"/>
      <c r="H4360" s="29"/>
      <c r="I4360" s="26"/>
      <c r="J4360" s="26"/>
      <c r="K4360" s="26"/>
      <c r="L4360" s="26"/>
      <c r="M4360" s="26"/>
      <c r="N4360" s="26"/>
      <c r="O4360" s="49"/>
    </row>
    <row r="4361" spans="1:15" ht="15" customHeight="1" x14ac:dyDescent="0.25">
      <c r="A4361" s="17" t="str">
        <f>IFERROR(VLOOKUP($F4361,'Location List'!$A$2:$T$644,20,FALSE),"")</f>
        <v/>
      </c>
      <c r="B4361" s="17" t="str">
        <f>IFERROR(VLOOKUP($F4361,'Location List'!$A$2:$T$644,19,FALSE),"")</f>
        <v/>
      </c>
      <c r="C4361" s="17" t="str">
        <f>IFERROR(VLOOKUP($F4361,'Location List'!$A$2:$T$644,18,FALSE),"")</f>
        <v/>
      </c>
      <c r="D4361" s="17" t="str">
        <f>IFERROR(VLOOKUP($F4361,'Location List'!$A$2:$T$644,9,FALSE),"")</f>
        <v/>
      </c>
      <c r="E4361" s="17" t="str">
        <f>IFERROR(VLOOKUP($F4361,'Location List'!$A$2:$T$644,2,FALSE),"")</f>
        <v/>
      </c>
      <c r="F4361" s="26"/>
      <c r="G4361" s="29"/>
      <c r="H4361" s="29"/>
      <c r="I4361" s="26"/>
      <c r="J4361" s="26"/>
      <c r="K4361" s="26"/>
      <c r="L4361" s="26"/>
      <c r="M4361" s="26"/>
      <c r="N4361" s="26"/>
      <c r="O4361" s="49"/>
    </row>
    <row r="4362" spans="1:15" ht="15" customHeight="1" x14ac:dyDescent="0.25">
      <c r="A4362" s="17" t="str">
        <f>IFERROR(VLOOKUP($F4362,'Location List'!$A$2:$T$644,20,FALSE),"")</f>
        <v/>
      </c>
      <c r="B4362" s="17" t="str">
        <f>IFERROR(VLOOKUP($F4362,'Location List'!$A$2:$T$644,19,FALSE),"")</f>
        <v/>
      </c>
      <c r="C4362" s="17" t="str">
        <f>IFERROR(VLOOKUP($F4362,'Location List'!$A$2:$T$644,18,FALSE),"")</f>
        <v/>
      </c>
      <c r="D4362" s="17" t="str">
        <f>IFERROR(VLOOKUP($F4362,'Location List'!$A$2:$T$644,9,FALSE),"")</f>
        <v/>
      </c>
      <c r="E4362" s="17" t="str">
        <f>IFERROR(VLOOKUP($F4362,'Location List'!$A$2:$T$644,2,FALSE),"")</f>
        <v/>
      </c>
      <c r="F4362" s="26"/>
      <c r="G4362" s="29"/>
      <c r="H4362" s="29"/>
      <c r="I4362" s="26"/>
      <c r="J4362" s="26"/>
      <c r="K4362" s="26"/>
      <c r="L4362" s="26"/>
      <c r="M4362" s="26"/>
      <c r="N4362" s="26"/>
      <c r="O4362" s="49"/>
    </row>
    <row r="4363" spans="1:15" ht="15" customHeight="1" x14ac:dyDescent="0.25">
      <c r="A4363" s="17" t="str">
        <f>IFERROR(VLOOKUP($F4363,'Location List'!$A$2:$T$644,20,FALSE),"")</f>
        <v/>
      </c>
      <c r="B4363" s="17" t="str">
        <f>IFERROR(VLOOKUP($F4363,'Location List'!$A$2:$T$644,19,FALSE),"")</f>
        <v/>
      </c>
      <c r="C4363" s="17" t="str">
        <f>IFERROR(VLOOKUP($F4363,'Location List'!$A$2:$T$644,18,FALSE),"")</f>
        <v/>
      </c>
      <c r="D4363" s="17" t="str">
        <f>IFERROR(VLOOKUP($F4363,'Location List'!$A$2:$T$644,9,FALSE),"")</f>
        <v/>
      </c>
      <c r="E4363" s="17" t="str">
        <f>IFERROR(VLOOKUP($F4363,'Location List'!$A$2:$T$644,2,FALSE),"")</f>
        <v/>
      </c>
      <c r="F4363" s="26"/>
      <c r="G4363" s="29"/>
      <c r="H4363" s="29"/>
      <c r="I4363" s="26"/>
      <c r="J4363" s="26"/>
      <c r="K4363" s="26"/>
      <c r="L4363" s="26"/>
      <c r="M4363" s="26"/>
      <c r="N4363" s="26"/>
      <c r="O4363" s="49"/>
    </row>
    <row r="4364" spans="1:15" ht="15" customHeight="1" x14ac:dyDescent="0.25">
      <c r="A4364" s="17" t="str">
        <f>IFERROR(VLOOKUP($F4364,'Location List'!$A$2:$T$644,20,FALSE),"")</f>
        <v/>
      </c>
      <c r="B4364" s="17" t="str">
        <f>IFERROR(VLOOKUP($F4364,'Location List'!$A$2:$T$644,19,FALSE),"")</f>
        <v/>
      </c>
      <c r="C4364" s="17" t="str">
        <f>IFERROR(VLOOKUP($F4364,'Location List'!$A$2:$T$644,18,FALSE),"")</f>
        <v/>
      </c>
      <c r="D4364" s="17" t="str">
        <f>IFERROR(VLOOKUP($F4364,'Location List'!$A$2:$T$644,9,FALSE),"")</f>
        <v/>
      </c>
      <c r="E4364" s="17" t="str">
        <f>IFERROR(VLOOKUP($F4364,'Location List'!$A$2:$T$644,2,FALSE),"")</f>
        <v/>
      </c>
      <c r="F4364" s="26"/>
      <c r="G4364" s="29"/>
      <c r="H4364" s="29"/>
      <c r="I4364" s="26"/>
      <c r="J4364" s="26"/>
      <c r="K4364" s="26"/>
      <c r="L4364" s="26"/>
      <c r="M4364" s="26"/>
      <c r="N4364" s="26"/>
      <c r="O4364" s="49"/>
    </row>
    <row r="4365" spans="1:15" ht="15" customHeight="1" x14ac:dyDescent="0.25">
      <c r="A4365" s="17" t="str">
        <f>IFERROR(VLOOKUP($F4365,'Location List'!$A$2:$T$644,20,FALSE),"")</f>
        <v/>
      </c>
      <c r="B4365" s="17" t="str">
        <f>IFERROR(VLOOKUP($F4365,'Location List'!$A$2:$T$644,19,FALSE),"")</f>
        <v/>
      </c>
      <c r="C4365" s="17" t="str">
        <f>IFERROR(VLOOKUP($F4365,'Location List'!$A$2:$T$644,18,FALSE),"")</f>
        <v/>
      </c>
      <c r="D4365" s="17" t="str">
        <f>IFERROR(VLOOKUP($F4365,'Location List'!$A$2:$T$644,9,FALSE),"")</f>
        <v/>
      </c>
      <c r="E4365" s="17" t="str">
        <f>IFERROR(VLOOKUP($F4365,'Location List'!$A$2:$T$644,2,FALSE),"")</f>
        <v/>
      </c>
      <c r="F4365" s="26"/>
      <c r="G4365" s="29"/>
      <c r="H4365" s="29"/>
      <c r="I4365" s="26"/>
      <c r="J4365" s="26"/>
      <c r="K4365" s="26"/>
      <c r="L4365" s="26"/>
      <c r="M4365" s="26"/>
      <c r="N4365" s="26"/>
      <c r="O4365" s="49"/>
    </row>
    <row r="4366" spans="1:15" ht="15" customHeight="1" x14ac:dyDescent="0.25">
      <c r="A4366" s="17" t="str">
        <f>IFERROR(VLOOKUP($F4366,'Location List'!$A$2:$T$644,20,FALSE),"")</f>
        <v/>
      </c>
      <c r="B4366" s="17" t="str">
        <f>IFERROR(VLOOKUP($F4366,'Location List'!$A$2:$T$644,19,FALSE),"")</f>
        <v/>
      </c>
      <c r="C4366" s="17" t="str">
        <f>IFERROR(VLOOKUP($F4366,'Location List'!$A$2:$T$644,18,FALSE),"")</f>
        <v/>
      </c>
      <c r="D4366" s="17" t="str">
        <f>IFERROR(VLOOKUP($F4366,'Location List'!$A$2:$T$644,9,FALSE),"")</f>
        <v/>
      </c>
      <c r="E4366" s="17" t="str">
        <f>IFERROR(VLOOKUP($F4366,'Location List'!$A$2:$T$644,2,FALSE),"")</f>
        <v/>
      </c>
      <c r="F4366" s="26"/>
      <c r="G4366" s="29"/>
      <c r="H4366" s="29"/>
      <c r="I4366" s="26"/>
      <c r="J4366" s="26"/>
      <c r="K4366" s="26"/>
      <c r="L4366" s="26"/>
      <c r="M4366" s="26"/>
      <c r="N4366" s="26"/>
      <c r="O4366" s="49"/>
    </row>
    <row r="4367" spans="1:15" ht="15" customHeight="1" x14ac:dyDescent="0.25">
      <c r="A4367" s="17" t="str">
        <f>IFERROR(VLOOKUP($F4367,'Location List'!$A$2:$T$644,20,FALSE),"")</f>
        <v/>
      </c>
      <c r="B4367" s="17" t="str">
        <f>IFERROR(VLOOKUP($F4367,'Location List'!$A$2:$T$644,19,FALSE),"")</f>
        <v/>
      </c>
      <c r="C4367" s="17" t="str">
        <f>IFERROR(VLOOKUP($F4367,'Location List'!$A$2:$T$644,18,FALSE),"")</f>
        <v/>
      </c>
      <c r="D4367" s="17" t="str">
        <f>IFERROR(VLOOKUP($F4367,'Location List'!$A$2:$T$644,9,FALSE),"")</f>
        <v/>
      </c>
      <c r="E4367" s="17" t="str">
        <f>IFERROR(VLOOKUP($F4367,'Location List'!$A$2:$T$644,2,FALSE),"")</f>
        <v/>
      </c>
      <c r="F4367" s="26"/>
      <c r="G4367" s="29"/>
      <c r="H4367" s="29"/>
      <c r="I4367" s="26"/>
      <c r="J4367" s="26"/>
      <c r="K4367" s="26"/>
      <c r="L4367" s="26"/>
      <c r="M4367" s="26"/>
      <c r="N4367" s="26"/>
      <c r="O4367" s="49"/>
    </row>
    <row r="4368" spans="1:15" ht="15" customHeight="1" x14ac:dyDescent="0.25">
      <c r="A4368" s="17" t="str">
        <f>IFERROR(VLOOKUP($F4368,'Location List'!$A$2:$T$644,20,FALSE),"")</f>
        <v/>
      </c>
      <c r="B4368" s="17" t="str">
        <f>IFERROR(VLOOKUP($F4368,'Location List'!$A$2:$T$644,19,FALSE),"")</f>
        <v/>
      </c>
      <c r="C4368" s="17" t="str">
        <f>IFERROR(VLOOKUP($F4368,'Location List'!$A$2:$T$644,18,FALSE),"")</f>
        <v/>
      </c>
      <c r="D4368" s="17" t="str">
        <f>IFERROR(VLOOKUP($F4368,'Location List'!$A$2:$T$644,9,FALSE),"")</f>
        <v/>
      </c>
      <c r="E4368" s="17" t="str">
        <f>IFERROR(VLOOKUP($F4368,'Location List'!$A$2:$T$644,2,FALSE),"")</f>
        <v/>
      </c>
      <c r="F4368" s="26"/>
      <c r="G4368" s="29"/>
      <c r="H4368" s="29"/>
      <c r="I4368" s="26"/>
      <c r="J4368" s="26"/>
      <c r="K4368" s="26"/>
      <c r="L4368" s="26"/>
      <c r="M4368" s="26"/>
      <c r="N4368" s="26"/>
      <c r="O4368" s="49"/>
    </row>
    <row r="4369" spans="1:15" ht="15" customHeight="1" x14ac:dyDescent="0.25">
      <c r="A4369" s="17" t="str">
        <f>IFERROR(VLOOKUP($F4369,'Location List'!$A$2:$T$644,20,FALSE),"")</f>
        <v/>
      </c>
      <c r="B4369" s="17" t="str">
        <f>IFERROR(VLOOKUP($F4369,'Location List'!$A$2:$T$644,19,FALSE),"")</f>
        <v/>
      </c>
      <c r="C4369" s="17" t="str">
        <f>IFERROR(VLOOKUP($F4369,'Location List'!$A$2:$T$644,18,FALSE),"")</f>
        <v/>
      </c>
      <c r="D4369" s="17" t="str">
        <f>IFERROR(VLOOKUP($F4369,'Location List'!$A$2:$T$644,9,FALSE),"")</f>
        <v/>
      </c>
      <c r="E4369" s="17" t="str">
        <f>IFERROR(VLOOKUP($F4369,'Location List'!$A$2:$T$644,2,FALSE),"")</f>
        <v/>
      </c>
      <c r="F4369" s="26"/>
      <c r="G4369" s="29"/>
      <c r="H4369" s="29"/>
      <c r="I4369" s="26"/>
      <c r="J4369" s="26"/>
      <c r="K4369" s="26"/>
      <c r="L4369" s="26"/>
      <c r="M4369" s="26"/>
      <c r="N4369" s="26"/>
      <c r="O4369" s="49"/>
    </row>
    <row r="4370" spans="1:15" ht="15" customHeight="1" x14ac:dyDescent="0.25">
      <c r="A4370" s="17" t="str">
        <f>IFERROR(VLOOKUP($F4370,'Location List'!$A$2:$T$644,20,FALSE),"")</f>
        <v/>
      </c>
      <c r="B4370" s="17" t="str">
        <f>IFERROR(VLOOKUP($F4370,'Location List'!$A$2:$T$644,19,FALSE),"")</f>
        <v/>
      </c>
      <c r="C4370" s="17" t="str">
        <f>IFERROR(VLOOKUP($F4370,'Location List'!$A$2:$T$644,18,FALSE),"")</f>
        <v/>
      </c>
      <c r="D4370" s="17" t="str">
        <f>IFERROR(VLOOKUP($F4370,'Location List'!$A$2:$T$644,9,FALSE),"")</f>
        <v/>
      </c>
      <c r="E4370" s="17" t="str">
        <f>IFERROR(VLOOKUP($F4370,'Location List'!$A$2:$T$644,2,FALSE),"")</f>
        <v/>
      </c>
      <c r="F4370" s="26"/>
      <c r="G4370" s="29"/>
      <c r="H4370" s="29"/>
      <c r="I4370" s="26"/>
      <c r="J4370" s="26"/>
      <c r="K4370" s="26"/>
      <c r="L4370" s="26"/>
      <c r="M4370" s="26"/>
      <c r="N4370" s="26"/>
      <c r="O4370" s="49"/>
    </row>
    <row r="4371" spans="1:15" ht="15" customHeight="1" x14ac:dyDescent="0.25">
      <c r="A4371" s="17" t="str">
        <f>IFERROR(VLOOKUP($F4371,'Location List'!$A$2:$T$644,20,FALSE),"")</f>
        <v/>
      </c>
      <c r="B4371" s="17" t="str">
        <f>IFERROR(VLOOKUP($F4371,'Location List'!$A$2:$T$644,19,FALSE),"")</f>
        <v/>
      </c>
      <c r="C4371" s="17" t="str">
        <f>IFERROR(VLOOKUP($F4371,'Location List'!$A$2:$T$644,18,FALSE),"")</f>
        <v/>
      </c>
      <c r="D4371" s="17" t="str">
        <f>IFERROR(VLOOKUP($F4371,'Location List'!$A$2:$T$644,9,FALSE),"")</f>
        <v/>
      </c>
      <c r="E4371" s="17" t="str">
        <f>IFERROR(VLOOKUP($F4371,'Location List'!$A$2:$T$644,2,FALSE),"")</f>
        <v/>
      </c>
      <c r="F4371" s="26"/>
      <c r="G4371" s="29"/>
      <c r="H4371" s="29"/>
      <c r="I4371" s="26"/>
      <c r="J4371" s="26"/>
      <c r="K4371" s="26"/>
      <c r="L4371" s="26"/>
      <c r="M4371" s="26"/>
      <c r="N4371" s="26"/>
      <c r="O4371" s="49"/>
    </row>
    <row r="4372" spans="1:15" ht="15" customHeight="1" x14ac:dyDescent="0.25">
      <c r="A4372" s="17" t="str">
        <f>IFERROR(VLOOKUP($F4372,'Location List'!$A$2:$T$644,20,FALSE),"")</f>
        <v/>
      </c>
      <c r="B4372" s="17" t="str">
        <f>IFERROR(VLOOKUP($F4372,'Location List'!$A$2:$T$644,19,FALSE),"")</f>
        <v/>
      </c>
      <c r="C4372" s="17" t="str">
        <f>IFERROR(VLOOKUP($F4372,'Location List'!$A$2:$T$644,18,FALSE),"")</f>
        <v/>
      </c>
      <c r="D4372" s="17" t="str">
        <f>IFERROR(VLOOKUP($F4372,'Location List'!$A$2:$T$644,9,FALSE),"")</f>
        <v/>
      </c>
      <c r="E4372" s="17" t="str">
        <f>IFERROR(VLOOKUP($F4372,'Location List'!$A$2:$T$644,2,FALSE),"")</f>
        <v/>
      </c>
      <c r="F4372" s="26"/>
      <c r="G4372" s="29"/>
      <c r="H4372" s="29"/>
      <c r="I4372" s="26"/>
      <c r="J4372" s="26"/>
      <c r="K4372" s="26"/>
      <c r="L4372" s="26"/>
      <c r="M4372" s="26"/>
      <c r="N4372" s="26"/>
      <c r="O4372" s="49"/>
    </row>
    <row r="4373" spans="1:15" ht="15" customHeight="1" x14ac:dyDescent="0.25">
      <c r="A4373" s="17" t="str">
        <f>IFERROR(VLOOKUP($F4373,'Location List'!$A$2:$T$644,20,FALSE),"")</f>
        <v/>
      </c>
      <c r="B4373" s="17" t="str">
        <f>IFERROR(VLOOKUP($F4373,'Location List'!$A$2:$T$644,19,FALSE),"")</f>
        <v/>
      </c>
      <c r="C4373" s="17" t="str">
        <f>IFERROR(VLOOKUP($F4373,'Location List'!$A$2:$T$644,18,FALSE),"")</f>
        <v/>
      </c>
      <c r="D4373" s="17" t="str">
        <f>IFERROR(VLOOKUP($F4373,'Location List'!$A$2:$T$644,9,FALSE),"")</f>
        <v/>
      </c>
      <c r="E4373" s="17" t="str">
        <f>IFERROR(VLOOKUP($F4373,'Location List'!$A$2:$T$644,2,FALSE),"")</f>
        <v/>
      </c>
      <c r="F4373" s="26"/>
      <c r="G4373" s="29"/>
      <c r="H4373" s="29"/>
      <c r="I4373" s="26"/>
      <c r="J4373" s="26"/>
      <c r="K4373" s="26"/>
      <c r="L4373" s="26"/>
      <c r="M4373" s="26"/>
      <c r="N4373" s="26"/>
      <c r="O4373" s="49"/>
    </row>
    <row r="4374" spans="1:15" ht="15" customHeight="1" x14ac:dyDescent="0.25">
      <c r="A4374" s="17" t="str">
        <f>IFERROR(VLOOKUP($F4374,'Location List'!$A$2:$T$644,20,FALSE),"")</f>
        <v/>
      </c>
      <c r="B4374" s="17" t="str">
        <f>IFERROR(VLOOKUP($F4374,'Location List'!$A$2:$T$644,19,FALSE),"")</f>
        <v/>
      </c>
      <c r="C4374" s="17" t="str">
        <f>IFERROR(VLOOKUP($F4374,'Location List'!$A$2:$T$644,18,FALSE),"")</f>
        <v/>
      </c>
      <c r="D4374" s="17" t="str">
        <f>IFERROR(VLOOKUP($F4374,'Location List'!$A$2:$T$644,9,FALSE),"")</f>
        <v/>
      </c>
      <c r="E4374" s="17" t="str">
        <f>IFERROR(VLOOKUP($F4374,'Location List'!$A$2:$T$644,2,FALSE),"")</f>
        <v/>
      </c>
      <c r="F4374" s="26"/>
      <c r="G4374" s="29"/>
      <c r="H4374" s="29"/>
      <c r="I4374" s="26"/>
      <c r="J4374" s="26"/>
      <c r="K4374" s="26"/>
      <c r="L4374" s="26"/>
      <c r="M4374" s="26"/>
      <c r="N4374" s="26"/>
      <c r="O4374" s="49"/>
    </row>
    <row r="4375" spans="1:15" ht="15" customHeight="1" x14ac:dyDescent="0.25">
      <c r="A4375" s="17" t="str">
        <f>IFERROR(VLOOKUP($F4375,'Location List'!$A$2:$T$644,20,FALSE),"")</f>
        <v/>
      </c>
      <c r="B4375" s="17" t="str">
        <f>IFERROR(VLOOKUP($F4375,'Location List'!$A$2:$T$644,19,FALSE),"")</f>
        <v/>
      </c>
      <c r="C4375" s="17" t="str">
        <f>IFERROR(VLOOKUP($F4375,'Location List'!$A$2:$T$644,18,FALSE),"")</f>
        <v/>
      </c>
      <c r="D4375" s="17" t="str">
        <f>IFERROR(VLOOKUP($F4375,'Location List'!$A$2:$T$644,9,FALSE),"")</f>
        <v/>
      </c>
      <c r="E4375" s="17" t="str">
        <f>IFERROR(VLOOKUP($F4375,'Location List'!$A$2:$T$644,2,FALSE),"")</f>
        <v/>
      </c>
      <c r="F4375" s="26"/>
      <c r="G4375" s="29"/>
      <c r="H4375" s="29"/>
      <c r="I4375" s="26"/>
      <c r="J4375" s="26"/>
      <c r="K4375" s="26"/>
      <c r="L4375" s="26"/>
      <c r="M4375" s="26"/>
      <c r="N4375" s="26"/>
      <c r="O4375" s="49"/>
    </row>
    <row r="4376" spans="1:15" ht="15" customHeight="1" x14ac:dyDescent="0.25">
      <c r="A4376" s="17" t="str">
        <f>IFERROR(VLOOKUP($F4376,'Location List'!$A$2:$T$644,20,FALSE),"")</f>
        <v/>
      </c>
      <c r="B4376" s="17" t="str">
        <f>IFERROR(VLOOKUP($F4376,'Location List'!$A$2:$T$644,19,FALSE),"")</f>
        <v/>
      </c>
      <c r="C4376" s="17" t="str">
        <f>IFERROR(VLOOKUP($F4376,'Location List'!$A$2:$T$644,18,FALSE),"")</f>
        <v/>
      </c>
      <c r="D4376" s="17" t="str">
        <f>IFERROR(VLOOKUP($F4376,'Location List'!$A$2:$T$644,9,FALSE),"")</f>
        <v/>
      </c>
      <c r="E4376" s="17" t="str">
        <f>IFERROR(VLOOKUP($F4376,'Location List'!$A$2:$T$644,2,FALSE),"")</f>
        <v/>
      </c>
      <c r="F4376" s="26"/>
      <c r="G4376" s="29"/>
      <c r="H4376" s="29"/>
      <c r="I4376" s="26"/>
      <c r="J4376" s="26"/>
      <c r="K4376" s="26"/>
      <c r="L4376" s="26"/>
      <c r="M4376" s="26"/>
      <c r="N4376" s="26"/>
      <c r="O4376" s="49"/>
    </row>
    <row r="4377" spans="1:15" ht="15" customHeight="1" x14ac:dyDescent="0.25">
      <c r="A4377" s="17" t="str">
        <f>IFERROR(VLOOKUP($F4377,'Location List'!$A$2:$T$644,20,FALSE),"")</f>
        <v/>
      </c>
      <c r="B4377" s="17" t="str">
        <f>IFERROR(VLOOKUP($F4377,'Location List'!$A$2:$T$644,19,FALSE),"")</f>
        <v/>
      </c>
      <c r="C4377" s="17" t="str">
        <f>IFERROR(VLOOKUP($F4377,'Location List'!$A$2:$T$644,18,FALSE),"")</f>
        <v/>
      </c>
      <c r="D4377" s="17" t="str">
        <f>IFERROR(VLOOKUP($F4377,'Location List'!$A$2:$T$644,9,FALSE),"")</f>
        <v/>
      </c>
      <c r="E4377" s="17" t="str">
        <f>IFERROR(VLOOKUP($F4377,'Location List'!$A$2:$T$644,2,FALSE),"")</f>
        <v/>
      </c>
      <c r="F4377" s="26"/>
      <c r="G4377" s="29"/>
      <c r="H4377" s="29"/>
      <c r="I4377" s="26"/>
      <c r="J4377" s="26"/>
      <c r="K4377" s="26"/>
      <c r="L4377" s="26"/>
      <c r="M4377" s="26"/>
      <c r="N4377" s="26"/>
      <c r="O4377" s="49"/>
    </row>
    <row r="4378" spans="1:15" ht="15" customHeight="1" x14ac:dyDescent="0.25">
      <c r="A4378" s="17" t="str">
        <f>IFERROR(VLOOKUP($F4378,'Location List'!$A$2:$T$644,20,FALSE),"")</f>
        <v/>
      </c>
      <c r="B4378" s="17" t="str">
        <f>IFERROR(VLOOKUP($F4378,'Location List'!$A$2:$T$644,19,FALSE),"")</f>
        <v/>
      </c>
      <c r="C4378" s="17" t="str">
        <f>IFERROR(VLOOKUP($F4378,'Location List'!$A$2:$T$644,18,FALSE),"")</f>
        <v/>
      </c>
      <c r="D4378" s="17" t="str">
        <f>IFERROR(VLOOKUP($F4378,'Location List'!$A$2:$T$644,9,FALSE),"")</f>
        <v/>
      </c>
      <c r="E4378" s="17" t="str">
        <f>IFERROR(VLOOKUP($F4378,'Location List'!$A$2:$T$644,2,FALSE),"")</f>
        <v/>
      </c>
      <c r="F4378" s="26"/>
      <c r="G4378" s="29"/>
      <c r="H4378" s="29"/>
      <c r="I4378" s="26"/>
      <c r="J4378" s="26"/>
      <c r="K4378" s="26"/>
      <c r="L4378" s="26"/>
      <c r="M4378" s="26"/>
      <c r="N4378" s="26"/>
      <c r="O4378" s="49"/>
    </row>
    <row r="4379" spans="1:15" ht="15" customHeight="1" x14ac:dyDescent="0.25">
      <c r="A4379" s="17" t="str">
        <f>IFERROR(VLOOKUP($F4379,'Location List'!$A$2:$T$644,20,FALSE),"")</f>
        <v/>
      </c>
      <c r="B4379" s="17" t="str">
        <f>IFERROR(VLOOKUP($F4379,'Location List'!$A$2:$T$644,19,FALSE),"")</f>
        <v/>
      </c>
      <c r="C4379" s="17" t="str">
        <f>IFERROR(VLOOKUP($F4379,'Location List'!$A$2:$T$644,18,FALSE),"")</f>
        <v/>
      </c>
      <c r="D4379" s="17" t="str">
        <f>IFERROR(VLOOKUP($F4379,'Location List'!$A$2:$T$644,9,FALSE),"")</f>
        <v/>
      </c>
      <c r="E4379" s="17" t="str">
        <f>IFERROR(VLOOKUP($F4379,'Location List'!$A$2:$T$644,2,FALSE),"")</f>
        <v/>
      </c>
      <c r="F4379" s="26"/>
      <c r="G4379" s="29"/>
      <c r="H4379" s="29"/>
      <c r="I4379" s="26"/>
      <c r="J4379" s="26"/>
      <c r="K4379" s="26"/>
      <c r="L4379" s="26"/>
      <c r="M4379" s="26"/>
      <c r="N4379" s="26"/>
      <c r="O4379" s="49"/>
    </row>
    <row r="4380" spans="1:15" ht="15" customHeight="1" x14ac:dyDescent="0.25">
      <c r="A4380" s="17" t="str">
        <f>IFERROR(VLOOKUP($F4380,'Location List'!$A$2:$T$644,20,FALSE),"")</f>
        <v/>
      </c>
      <c r="B4380" s="17" t="str">
        <f>IFERROR(VLOOKUP($F4380,'Location List'!$A$2:$T$644,19,FALSE),"")</f>
        <v/>
      </c>
      <c r="C4380" s="17" t="str">
        <f>IFERROR(VLOOKUP($F4380,'Location List'!$A$2:$T$644,18,FALSE),"")</f>
        <v/>
      </c>
      <c r="D4380" s="17" t="str">
        <f>IFERROR(VLOOKUP($F4380,'Location List'!$A$2:$T$644,9,FALSE),"")</f>
        <v/>
      </c>
      <c r="E4380" s="17" t="str">
        <f>IFERROR(VLOOKUP($F4380,'Location List'!$A$2:$T$644,2,FALSE),"")</f>
        <v/>
      </c>
      <c r="F4380" s="26"/>
      <c r="G4380" s="29"/>
      <c r="H4380" s="29"/>
      <c r="I4380" s="26"/>
      <c r="J4380" s="26"/>
      <c r="K4380" s="26"/>
      <c r="L4380" s="26"/>
      <c r="M4380" s="26"/>
      <c r="N4380" s="26"/>
      <c r="O4380" s="49"/>
    </row>
    <row r="4381" spans="1:15" ht="15" customHeight="1" x14ac:dyDescent="0.25">
      <c r="A4381" s="17" t="str">
        <f>IFERROR(VLOOKUP($F4381,'Location List'!$A$2:$T$644,20,FALSE),"")</f>
        <v/>
      </c>
      <c r="B4381" s="17" t="str">
        <f>IFERROR(VLOOKUP($F4381,'Location List'!$A$2:$T$644,19,FALSE),"")</f>
        <v/>
      </c>
      <c r="C4381" s="17" t="str">
        <f>IFERROR(VLOOKUP($F4381,'Location List'!$A$2:$T$644,18,FALSE),"")</f>
        <v/>
      </c>
      <c r="D4381" s="17" t="str">
        <f>IFERROR(VLOOKUP($F4381,'Location List'!$A$2:$T$644,9,FALSE),"")</f>
        <v/>
      </c>
      <c r="E4381" s="17" t="str">
        <f>IFERROR(VLOOKUP($F4381,'Location List'!$A$2:$T$644,2,FALSE),"")</f>
        <v/>
      </c>
      <c r="F4381" s="26"/>
      <c r="G4381" s="29"/>
      <c r="H4381" s="29"/>
      <c r="I4381" s="26"/>
      <c r="J4381" s="26"/>
      <c r="K4381" s="26"/>
      <c r="L4381" s="26"/>
      <c r="M4381" s="26"/>
      <c r="N4381" s="26"/>
      <c r="O4381" s="49"/>
    </row>
    <row r="4382" spans="1:15" ht="15" customHeight="1" x14ac:dyDescent="0.25">
      <c r="A4382" s="17" t="str">
        <f>IFERROR(VLOOKUP($F4382,'Location List'!$A$2:$T$644,20,FALSE),"")</f>
        <v/>
      </c>
      <c r="B4382" s="17" t="str">
        <f>IFERROR(VLOOKUP($F4382,'Location List'!$A$2:$T$644,19,FALSE),"")</f>
        <v/>
      </c>
      <c r="C4382" s="17" t="str">
        <f>IFERROR(VLOOKUP($F4382,'Location List'!$A$2:$T$644,18,FALSE),"")</f>
        <v/>
      </c>
      <c r="D4382" s="17" t="str">
        <f>IFERROR(VLOOKUP($F4382,'Location List'!$A$2:$T$644,9,FALSE),"")</f>
        <v/>
      </c>
      <c r="E4382" s="17" t="str">
        <f>IFERROR(VLOOKUP($F4382,'Location List'!$A$2:$T$644,2,FALSE),"")</f>
        <v/>
      </c>
      <c r="F4382" s="26"/>
      <c r="G4382" s="29"/>
      <c r="H4382" s="29"/>
      <c r="I4382" s="26"/>
      <c r="J4382" s="26"/>
      <c r="K4382" s="26"/>
      <c r="L4382" s="26"/>
      <c r="M4382" s="26"/>
      <c r="N4382" s="26"/>
      <c r="O4382" s="49"/>
    </row>
    <row r="4383" spans="1:15" ht="15" customHeight="1" x14ac:dyDescent="0.25">
      <c r="A4383" s="17" t="str">
        <f>IFERROR(VLOOKUP($F4383,'Location List'!$A$2:$T$644,20,FALSE),"")</f>
        <v/>
      </c>
      <c r="B4383" s="17" t="str">
        <f>IFERROR(VLOOKUP($F4383,'Location List'!$A$2:$T$644,19,FALSE),"")</f>
        <v/>
      </c>
      <c r="C4383" s="17" t="str">
        <f>IFERROR(VLOOKUP($F4383,'Location List'!$A$2:$T$644,18,FALSE),"")</f>
        <v/>
      </c>
      <c r="D4383" s="17" t="str">
        <f>IFERROR(VLOOKUP($F4383,'Location List'!$A$2:$T$644,9,FALSE),"")</f>
        <v/>
      </c>
      <c r="E4383" s="17" t="str">
        <f>IFERROR(VLOOKUP($F4383,'Location List'!$A$2:$T$644,2,FALSE),"")</f>
        <v/>
      </c>
      <c r="F4383" s="26"/>
      <c r="G4383" s="29"/>
      <c r="H4383" s="29"/>
      <c r="I4383" s="26"/>
      <c r="J4383" s="26"/>
      <c r="K4383" s="26"/>
      <c r="L4383" s="26"/>
      <c r="M4383" s="26"/>
      <c r="N4383" s="26"/>
      <c r="O4383" s="49"/>
    </row>
    <row r="4384" spans="1:15" ht="15" customHeight="1" x14ac:dyDescent="0.25">
      <c r="A4384" s="17" t="str">
        <f>IFERROR(VLOOKUP($F4384,'Location List'!$A$2:$T$644,20,FALSE),"")</f>
        <v/>
      </c>
      <c r="B4384" s="17" t="str">
        <f>IFERROR(VLOOKUP($F4384,'Location List'!$A$2:$T$644,19,FALSE),"")</f>
        <v/>
      </c>
      <c r="C4384" s="17" t="str">
        <f>IFERROR(VLOOKUP($F4384,'Location List'!$A$2:$T$644,18,FALSE),"")</f>
        <v/>
      </c>
      <c r="D4384" s="17" t="str">
        <f>IFERROR(VLOOKUP($F4384,'Location List'!$A$2:$T$644,9,FALSE),"")</f>
        <v/>
      </c>
      <c r="E4384" s="17" t="str">
        <f>IFERROR(VLOOKUP($F4384,'Location List'!$A$2:$T$644,2,FALSE),"")</f>
        <v/>
      </c>
      <c r="F4384" s="26"/>
      <c r="G4384" s="29"/>
      <c r="H4384" s="29"/>
      <c r="I4384" s="26"/>
      <c r="J4384" s="26"/>
      <c r="K4384" s="26"/>
      <c r="L4384" s="26"/>
      <c r="M4384" s="26"/>
      <c r="N4384" s="26"/>
      <c r="O4384" s="49"/>
    </row>
    <row r="4385" spans="1:15" ht="15" customHeight="1" x14ac:dyDescent="0.25">
      <c r="A4385" s="17" t="str">
        <f>IFERROR(VLOOKUP($F4385,'Location List'!$A$2:$T$644,20,FALSE),"")</f>
        <v/>
      </c>
      <c r="B4385" s="17" t="str">
        <f>IFERROR(VLOOKUP($F4385,'Location List'!$A$2:$T$644,19,FALSE),"")</f>
        <v/>
      </c>
      <c r="C4385" s="17" t="str">
        <f>IFERROR(VLOOKUP($F4385,'Location List'!$A$2:$T$644,18,FALSE),"")</f>
        <v/>
      </c>
      <c r="D4385" s="17" t="str">
        <f>IFERROR(VLOOKUP($F4385,'Location List'!$A$2:$T$644,9,FALSE),"")</f>
        <v/>
      </c>
      <c r="E4385" s="17" t="str">
        <f>IFERROR(VLOOKUP($F4385,'Location List'!$A$2:$T$644,2,FALSE),"")</f>
        <v/>
      </c>
      <c r="F4385" s="26"/>
      <c r="G4385" s="29"/>
      <c r="H4385" s="29"/>
      <c r="I4385" s="26"/>
      <c r="J4385" s="26"/>
      <c r="K4385" s="26"/>
      <c r="L4385" s="26"/>
      <c r="M4385" s="26"/>
      <c r="N4385" s="26"/>
      <c r="O4385" s="49"/>
    </row>
    <row r="4386" spans="1:15" ht="15" customHeight="1" x14ac:dyDescent="0.25">
      <c r="A4386" s="17" t="str">
        <f>IFERROR(VLOOKUP($F4386,'Location List'!$A$2:$T$644,20,FALSE),"")</f>
        <v/>
      </c>
      <c r="B4386" s="17" t="str">
        <f>IFERROR(VLOOKUP($F4386,'Location List'!$A$2:$T$644,19,FALSE),"")</f>
        <v/>
      </c>
      <c r="C4386" s="17" t="str">
        <f>IFERROR(VLOOKUP($F4386,'Location List'!$A$2:$T$644,18,FALSE),"")</f>
        <v/>
      </c>
      <c r="D4386" s="17" t="str">
        <f>IFERROR(VLOOKUP($F4386,'Location List'!$A$2:$T$644,9,FALSE),"")</f>
        <v/>
      </c>
      <c r="E4386" s="17" t="str">
        <f>IFERROR(VLOOKUP($F4386,'Location List'!$A$2:$T$644,2,FALSE),"")</f>
        <v/>
      </c>
      <c r="F4386" s="26"/>
      <c r="G4386" s="29"/>
      <c r="H4386" s="29"/>
      <c r="I4386" s="26"/>
      <c r="J4386" s="26"/>
      <c r="K4386" s="26"/>
      <c r="L4386" s="26"/>
      <c r="M4386" s="26"/>
      <c r="N4386" s="26"/>
      <c r="O4386" s="49"/>
    </row>
    <row r="4387" spans="1:15" ht="15" customHeight="1" x14ac:dyDescent="0.25">
      <c r="A4387" s="17" t="str">
        <f>IFERROR(VLOOKUP($F4387,'Location List'!$A$2:$T$644,20,FALSE),"")</f>
        <v/>
      </c>
      <c r="B4387" s="17" t="str">
        <f>IFERROR(VLOOKUP($F4387,'Location List'!$A$2:$T$644,19,FALSE),"")</f>
        <v/>
      </c>
      <c r="C4387" s="17" t="str">
        <f>IFERROR(VLOOKUP($F4387,'Location List'!$A$2:$T$644,18,FALSE),"")</f>
        <v/>
      </c>
      <c r="D4387" s="17" t="str">
        <f>IFERROR(VLOOKUP($F4387,'Location List'!$A$2:$T$644,9,FALSE),"")</f>
        <v/>
      </c>
      <c r="E4387" s="17" t="str">
        <f>IFERROR(VLOOKUP($F4387,'Location List'!$A$2:$T$644,2,FALSE),"")</f>
        <v/>
      </c>
      <c r="F4387" s="26"/>
      <c r="G4387" s="29"/>
      <c r="H4387" s="29"/>
      <c r="I4387" s="26"/>
      <c r="J4387" s="26"/>
      <c r="K4387" s="26"/>
      <c r="L4387" s="26"/>
      <c r="M4387" s="26"/>
      <c r="N4387" s="26"/>
      <c r="O4387" s="49"/>
    </row>
    <row r="4388" spans="1:15" ht="15" customHeight="1" x14ac:dyDescent="0.25">
      <c r="A4388" s="17" t="str">
        <f>IFERROR(VLOOKUP($F4388,'Location List'!$A$2:$T$644,20,FALSE),"")</f>
        <v/>
      </c>
      <c r="B4388" s="17" t="str">
        <f>IFERROR(VLOOKUP($F4388,'Location List'!$A$2:$T$644,19,FALSE),"")</f>
        <v/>
      </c>
      <c r="C4388" s="17" t="str">
        <f>IFERROR(VLOOKUP($F4388,'Location List'!$A$2:$T$644,18,FALSE),"")</f>
        <v/>
      </c>
      <c r="D4388" s="17" t="str">
        <f>IFERROR(VLOOKUP($F4388,'Location List'!$A$2:$T$644,9,FALSE),"")</f>
        <v/>
      </c>
      <c r="E4388" s="17" t="str">
        <f>IFERROR(VLOOKUP($F4388,'Location List'!$A$2:$T$644,2,FALSE),"")</f>
        <v/>
      </c>
      <c r="F4388" s="26"/>
      <c r="G4388" s="29"/>
      <c r="H4388" s="29"/>
      <c r="I4388" s="26"/>
      <c r="J4388" s="26"/>
      <c r="K4388" s="26"/>
      <c r="L4388" s="26"/>
      <c r="M4388" s="26"/>
      <c r="N4388" s="26"/>
      <c r="O4388" s="49"/>
    </row>
    <row r="4389" spans="1:15" ht="15" customHeight="1" x14ac:dyDescent="0.25">
      <c r="A4389" s="17" t="str">
        <f>IFERROR(VLOOKUP($F4389,'Location List'!$A$2:$T$644,20,FALSE),"")</f>
        <v/>
      </c>
      <c r="B4389" s="17" t="str">
        <f>IFERROR(VLOOKUP($F4389,'Location List'!$A$2:$T$644,19,FALSE),"")</f>
        <v/>
      </c>
      <c r="C4389" s="17" t="str">
        <f>IFERROR(VLOOKUP($F4389,'Location List'!$A$2:$T$644,18,FALSE),"")</f>
        <v/>
      </c>
      <c r="D4389" s="17" t="str">
        <f>IFERROR(VLOOKUP($F4389,'Location List'!$A$2:$T$644,9,FALSE),"")</f>
        <v/>
      </c>
      <c r="E4389" s="17" t="str">
        <f>IFERROR(VLOOKUP($F4389,'Location List'!$A$2:$T$644,2,FALSE),"")</f>
        <v/>
      </c>
      <c r="F4389" s="26"/>
      <c r="G4389" s="29"/>
      <c r="H4389" s="29"/>
      <c r="I4389" s="26"/>
      <c r="J4389" s="26"/>
      <c r="K4389" s="26"/>
      <c r="L4389" s="26"/>
      <c r="M4389" s="26"/>
      <c r="N4389" s="26"/>
      <c r="O4389" s="49"/>
    </row>
    <row r="4390" spans="1:15" ht="15" customHeight="1" x14ac:dyDescent="0.25">
      <c r="A4390" s="17" t="str">
        <f>IFERROR(VLOOKUP($F4390,'Location List'!$A$2:$T$644,20,FALSE),"")</f>
        <v/>
      </c>
      <c r="B4390" s="17" t="str">
        <f>IFERROR(VLOOKUP($F4390,'Location List'!$A$2:$T$644,19,FALSE),"")</f>
        <v/>
      </c>
      <c r="C4390" s="17" t="str">
        <f>IFERROR(VLOOKUP($F4390,'Location List'!$A$2:$T$644,18,FALSE),"")</f>
        <v/>
      </c>
      <c r="D4390" s="17" t="str">
        <f>IFERROR(VLOOKUP($F4390,'Location List'!$A$2:$T$644,9,FALSE),"")</f>
        <v/>
      </c>
      <c r="E4390" s="17" t="str">
        <f>IFERROR(VLOOKUP($F4390,'Location List'!$A$2:$T$644,2,FALSE),"")</f>
        <v/>
      </c>
      <c r="F4390" s="26"/>
      <c r="G4390" s="29"/>
      <c r="H4390" s="29"/>
      <c r="I4390" s="26"/>
      <c r="J4390" s="26"/>
      <c r="K4390" s="26"/>
      <c r="L4390" s="26"/>
      <c r="M4390" s="26"/>
      <c r="N4390" s="26"/>
      <c r="O4390" s="49"/>
    </row>
    <row r="4391" spans="1:15" ht="15" customHeight="1" x14ac:dyDescent="0.25">
      <c r="A4391" s="17" t="str">
        <f>IFERROR(VLOOKUP($F4391,'Location List'!$A$2:$T$644,20,FALSE),"")</f>
        <v/>
      </c>
      <c r="B4391" s="17" t="str">
        <f>IFERROR(VLOOKUP($F4391,'Location List'!$A$2:$T$644,19,FALSE),"")</f>
        <v/>
      </c>
      <c r="C4391" s="17" t="str">
        <f>IFERROR(VLOOKUP($F4391,'Location List'!$A$2:$T$644,18,FALSE),"")</f>
        <v/>
      </c>
      <c r="D4391" s="17" t="str">
        <f>IFERROR(VLOOKUP($F4391,'Location List'!$A$2:$T$644,9,FALSE),"")</f>
        <v/>
      </c>
      <c r="E4391" s="17" t="str">
        <f>IFERROR(VLOOKUP($F4391,'Location List'!$A$2:$T$644,2,FALSE),"")</f>
        <v/>
      </c>
      <c r="F4391" s="26"/>
      <c r="G4391" s="29"/>
      <c r="H4391" s="29"/>
      <c r="I4391" s="26"/>
      <c r="J4391" s="26"/>
      <c r="K4391" s="26"/>
      <c r="L4391" s="26"/>
      <c r="M4391" s="26"/>
      <c r="N4391" s="26"/>
      <c r="O4391" s="49"/>
    </row>
    <row r="4392" spans="1:15" ht="15" customHeight="1" x14ac:dyDescent="0.25">
      <c r="A4392" s="17" t="str">
        <f>IFERROR(VLOOKUP($F4392,'Location List'!$A$2:$T$644,20,FALSE),"")</f>
        <v/>
      </c>
      <c r="B4392" s="17" t="str">
        <f>IFERROR(VLOOKUP($F4392,'Location List'!$A$2:$T$644,19,FALSE),"")</f>
        <v/>
      </c>
      <c r="C4392" s="17" t="str">
        <f>IFERROR(VLOOKUP($F4392,'Location List'!$A$2:$T$644,18,FALSE),"")</f>
        <v/>
      </c>
      <c r="D4392" s="17" t="str">
        <f>IFERROR(VLOOKUP($F4392,'Location List'!$A$2:$T$644,9,FALSE),"")</f>
        <v/>
      </c>
      <c r="E4392" s="17" t="str">
        <f>IFERROR(VLOOKUP($F4392,'Location List'!$A$2:$T$644,2,FALSE),"")</f>
        <v/>
      </c>
      <c r="F4392" s="26"/>
      <c r="G4392" s="29"/>
      <c r="H4392" s="29"/>
      <c r="I4392" s="26"/>
      <c r="J4392" s="26"/>
      <c r="K4392" s="26"/>
      <c r="L4392" s="26"/>
      <c r="M4392" s="26"/>
      <c r="N4392" s="26"/>
      <c r="O4392" s="49"/>
    </row>
    <row r="4393" spans="1:15" ht="15" customHeight="1" x14ac:dyDescent="0.25">
      <c r="A4393" s="17" t="str">
        <f>IFERROR(VLOOKUP($F4393,'Location List'!$A$2:$T$644,20,FALSE),"")</f>
        <v/>
      </c>
      <c r="B4393" s="17" t="str">
        <f>IFERROR(VLOOKUP($F4393,'Location List'!$A$2:$T$644,19,FALSE),"")</f>
        <v/>
      </c>
      <c r="C4393" s="17" t="str">
        <f>IFERROR(VLOOKUP($F4393,'Location List'!$A$2:$T$644,18,FALSE),"")</f>
        <v/>
      </c>
      <c r="D4393" s="17" t="str">
        <f>IFERROR(VLOOKUP($F4393,'Location List'!$A$2:$T$644,9,FALSE),"")</f>
        <v/>
      </c>
      <c r="E4393" s="17" t="str">
        <f>IFERROR(VLOOKUP($F4393,'Location List'!$A$2:$T$644,2,FALSE),"")</f>
        <v/>
      </c>
      <c r="F4393" s="26"/>
      <c r="G4393" s="29"/>
      <c r="H4393" s="29"/>
      <c r="I4393" s="26"/>
      <c r="J4393" s="26"/>
      <c r="K4393" s="26"/>
      <c r="L4393" s="26"/>
      <c r="M4393" s="26"/>
      <c r="N4393" s="26"/>
      <c r="O4393" s="49"/>
    </row>
    <row r="4394" spans="1:15" ht="15" customHeight="1" x14ac:dyDescent="0.25">
      <c r="A4394" s="17" t="str">
        <f>IFERROR(VLOOKUP($F4394,'Location List'!$A$2:$T$644,20,FALSE),"")</f>
        <v/>
      </c>
      <c r="B4394" s="17" t="str">
        <f>IFERROR(VLOOKUP($F4394,'Location List'!$A$2:$T$644,19,FALSE),"")</f>
        <v/>
      </c>
      <c r="C4394" s="17" t="str">
        <f>IFERROR(VLOOKUP($F4394,'Location List'!$A$2:$T$644,18,FALSE),"")</f>
        <v/>
      </c>
      <c r="D4394" s="17" t="str">
        <f>IFERROR(VLOOKUP($F4394,'Location List'!$A$2:$T$644,9,FALSE),"")</f>
        <v/>
      </c>
      <c r="E4394" s="17" t="str">
        <f>IFERROR(VLOOKUP($F4394,'Location List'!$A$2:$T$644,2,FALSE),"")</f>
        <v/>
      </c>
      <c r="F4394" s="26"/>
      <c r="G4394" s="29"/>
      <c r="H4394" s="29"/>
      <c r="I4394" s="26"/>
      <c r="J4394" s="26"/>
      <c r="K4394" s="26"/>
      <c r="L4394" s="26"/>
      <c r="M4394" s="26"/>
      <c r="N4394" s="26"/>
      <c r="O4394" s="49"/>
    </row>
    <row r="4395" spans="1:15" ht="15" customHeight="1" x14ac:dyDescent="0.25">
      <c r="A4395" s="17" t="str">
        <f>IFERROR(VLOOKUP($F4395,'Location List'!$A$2:$T$644,20,FALSE),"")</f>
        <v/>
      </c>
      <c r="B4395" s="17" t="str">
        <f>IFERROR(VLOOKUP($F4395,'Location List'!$A$2:$T$644,19,FALSE),"")</f>
        <v/>
      </c>
      <c r="C4395" s="17" t="str">
        <f>IFERROR(VLOOKUP($F4395,'Location List'!$A$2:$T$644,18,FALSE),"")</f>
        <v/>
      </c>
      <c r="D4395" s="17" t="str">
        <f>IFERROR(VLOOKUP($F4395,'Location List'!$A$2:$T$644,9,FALSE),"")</f>
        <v/>
      </c>
      <c r="E4395" s="17" t="str">
        <f>IFERROR(VLOOKUP($F4395,'Location List'!$A$2:$T$644,2,FALSE),"")</f>
        <v/>
      </c>
      <c r="F4395" s="26"/>
      <c r="G4395" s="29"/>
      <c r="H4395" s="29"/>
      <c r="I4395" s="26"/>
      <c r="J4395" s="26"/>
      <c r="K4395" s="26"/>
      <c r="L4395" s="26"/>
      <c r="M4395" s="26"/>
      <c r="N4395" s="26"/>
      <c r="O4395" s="49"/>
    </row>
    <row r="4396" spans="1:15" ht="15" customHeight="1" x14ac:dyDescent="0.25">
      <c r="A4396" s="17" t="str">
        <f>IFERROR(VLOOKUP($F4396,'Location List'!$A$2:$T$644,20,FALSE),"")</f>
        <v/>
      </c>
      <c r="B4396" s="17" t="str">
        <f>IFERROR(VLOOKUP($F4396,'Location List'!$A$2:$T$644,19,FALSE),"")</f>
        <v/>
      </c>
      <c r="C4396" s="17" t="str">
        <f>IFERROR(VLOOKUP($F4396,'Location List'!$A$2:$T$644,18,FALSE),"")</f>
        <v/>
      </c>
      <c r="D4396" s="17" t="str">
        <f>IFERROR(VLOOKUP($F4396,'Location List'!$A$2:$T$644,9,FALSE),"")</f>
        <v/>
      </c>
      <c r="E4396" s="17" t="str">
        <f>IFERROR(VLOOKUP($F4396,'Location List'!$A$2:$T$644,2,FALSE),"")</f>
        <v/>
      </c>
      <c r="F4396" s="26"/>
      <c r="G4396" s="29"/>
      <c r="H4396" s="29"/>
      <c r="I4396" s="26"/>
      <c r="J4396" s="26"/>
      <c r="K4396" s="26"/>
      <c r="L4396" s="26"/>
      <c r="M4396" s="26"/>
      <c r="N4396" s="26"/>
      <c r="O4396" s="49"/>
    </row>
    <row r="4397" spans="1:15" ht="15" customHeight="1" x14ac:dyDescent="0.25">
      <c r="A4397" s="17" t="str">
        <f>IFERROR(VLOOKUP($F4397,'Location List'!$A$2:$T$644,20,FALSE),"")</f>
        <v/>
      </c>
      <c r="B4397" s="17" t="str">
        <f>IFERROR(VLOOKUP($F4397,'Location List'!$A$2:$T$644,19,FALSE),"")</f>
        <v/>
      </c>
      <c r="C4397" s="17" t="str">
        <f>IFERROR(VLOOKUP($F4397,'Location List'!$A$2:$T$644,18,FALSE),"")</f>
        <v/>
      </c>
      <c r="D4397" s="17" t="str">
        <f>IFERROR(VLOOKUP($F4397,'Location List'!$A$2:$T$644,9,FALSE),"")</f>
        <v/>
      </c>
      <c r="E4397" s="17" t="str">
        <f>IFERROR(VLOOKUP($F4397,'Location List'!$A$2:$T$644,2,FALSE),"")</f>
        <v/>
      </c>
      <c r="F4397" s="26"/>
      <c r="G4397" s="29"/>
      <c r="H4397" s="29"/>
      <c r="I4397" s="26"/>
      <c r="J4397" s="26"/>
      <c r="K4397" s="26"/>
      <c r="L4397" s="26"/>
      <c r="M4397" s="26"/>
      <c r="N4397" s="26"/>
      <c r="O4397" s="49"/>
    </row>
    <row r="4398" spans="1:15" ht="15" customHeight="1" x14ac:dyDescent="0.25">
      <c r="A4398" s="17" t="str">
        <f>IFERROR(VLOOKUP($F4398,'Location List'!$A$2:$T$644,20,FALSE),"")</f>
        <v/>
      </c>
      <c r="B4398" s="17" t="str">
        <f>IFERROR(VLOOKUP($F4398,'Location List'!$A$2:$T$644,19,FALSE),"")</f>
        <v/>
      </c>
      <c r="C4398" s="17" t="str">
        <f>IFERROR(VLOOKUP($F4398,'Location List'!$A$2:$T$644,18,FALSE),"")</f>
        <v/>
      </c>
      <c r="D4398" s="17" t="str">
        <f>IFERROR(VLOOKUP($F4398,'Location List'!$A$2:$T$644,9,FALSE),"")</f>
        <v/>
      </c>
      <c r="E4398" s="17" t="str">
        <f>IFERROR(VLOOKUP($F4398,'Location List'!$A$2:$T$644,2,FALSE),"")</f>
        <v/>
      </c>
      <c r="F4398" s="26"/>
      <c r="G4398" s="29"/>
      <c r="H4398" s="29"/>
      <c r="I4398" s="26"/>
      <c r="J4398" s="26"/>
      <c r="K4398" s="26"/>
      <c r="L4398" s="26"/>
      <c r="M4398" s="26"/>
      <c r="N4398" s="26"/>
      <c r="O4398" s="49"/>
    </row>
    <row r="4399" spans="1:15" ht="15" customHeight="1" x14ac:dyDescent="0.25">
      <c r="A4399" s="17" t="str">
        <f>IFERROR(VLOOKUP($F4399,'Location List'!$A$2:$T$644,20,FALSE),"")</f>
        <v/>
      </c>
      <c r="B4399" s="17" t="str">
        <f>IFERROR(VLOOKUP($F4399,'Location List'!$A$2:$T$644,19,FALSE),"")</f>
        <v/>
      </c>
      <c r="C4399" s="17" t="str">
        <f>IFERROR(VLOOKUP($F4399,'Location List'!$A$2:$T$644,18,FALSE),"")</f>
        <v/>
      </c>
      <c r="D4399" s="17" t="str">
        <f>IFERROR(VLOOKUP($F4399,'Location List'!$A$2:$T$644,9,FALSE),"")</f>
        <v/>
      </c>
      <c r="E4399" s="17" t="str">
        <f>IFERROR(VLOOKUP($F4399,'Location List'!$A$2:$T$644,2,FALSE),"")</f>
        <v/>
      </c>
      <c r="F4399" s="26"/>
      <c r="G4399" s="29"/>
      <c r="H4399" s="29"/>
      <c r="I4399" s="26"/>
      <c r="J4399" s="26"/>
      <c r="K4399" s="26"/>
      <c r="L4399" s="26"/>
      <c r="M4399" s="26"/>
      <c r="N4399" s="26"/>
      <c r="O4399" s="49"/>
    </row>
    <row r="4400" spans="1:15" ht="15" customHeight="1" x14ac:dyDescent="0.25">
      <c r="A4400" s="17" t="str">
        <f>IFERROR(VLOOKUP($F4400,'Location List'!$A$2:$T$644,20,FALSE),"")</f>
        <v/>
      </c>
      <c r="B4400" s="17" t="str">
        <f>IFERROR(VLOOKUP($F4400,'Location List'!$A$2:$T$644,19,FALSE),"")</f>
        <v/>
      </c>
      <c r="C4400" s="17" t="str">
        <f>IFERROR(VLOOKUP($F4400,'Location List'!$A$2:$T$644,18,FALSE),"")</f>
        <v/>
      </c>
      <c r="D4400" s="17" t="str">
        <f>IFERROR(VLOOKUP($F4400,'Location List'!$A$2:$T$644,9,FALSE),"")</f>
        <v/>
      </c>
      <c r="E4400" s="17" t="str">
        <f>IFERROR(VLOOKUP($F4400,'Location List'!$A$2:$T$644,2,FALSE),"")</f>
        <v/>
      </c>
      <c r="F4400" s="26"/>
      <c r="G4400" s="29"/>
      <c r="H4400" s="29"/>
      <c r="I4400" s="26"/>
      <c r="J4400" s="26"/>
      <c r="K4400" s="26"/>
      <c r="L4400" s="26"/>
      <c r="M4400" s="26"/>
      <c r="N4400" s="26"/>
      <c r="O4400" s="49"/>
    </row>
    <row r="4401" spans="1:15" ht="15" customHeight="1" x14ac:dyDescent="0.25">
      <c r="A4401" s="17" t="str">
        <f>IFERROR(VLOOKUP($F4401,'Location List'!$A$2:$T$644,20,FALSE),"")</f>
        <v/>
      </c>
      <c r="B4401" s="17" t="str">
        <f>IFERROR(VLOOKUP($F4401,'Location List'!$A$2:$T$644,19,FALSE),"")</f>
        <v/>
      </c>
      <c r="C4401" s="17" t="str">
        <f>IFERROR(VLOOKUP($F4401,'Location List'!$A$2:$T$644,18,FALSE),"")</f>
        <v/>
      </c>
      <c r="D4401" s="17" t="str">
        <f>IFERROR(VLOOKUP($F4401,'Location List'!$A$2:$T$644,9,FALSE),"")</f>
        <v/>
      </c>
      <c r="E4401" s="17" t="str">
        <f>IFERROR(VLOOKUP($F4401,'Location List'!$A$2:$T$644,2,FALSE),"")</f>
        <v/>
      </c>
      <c r="F4401" s="26"/>
      <c r="G4401" s="29"/>
      <c r="H4401" s="29"/>
      <c r="I4401" s="26"/>
      <c r="J4401" s="26"/>
      <c r="K4401" s="26"/>
      <c r="L4401" s="26"/>
      <c r="M4401" s="26"/>
      <c r="N4401" s="26"/>
      <c r="O4401" s="49"/>
    </row>
    <row r="4402" spans="1:15" ht="15" customHeight="1" x14ac:dyDescent="0.25">
      <c r="A4402" s="17" t="str">
        <f>IFERROR(VLOOKUP($F4402,'Location List'!$A$2:$T$644,20,FALSE),"")</f>
        <v/>
      </c>
      <c r="B4402" s="17" t="str">
        <f>IFERROR(VLOOKUP($F4402,'Location List'!$A$2:$T$644,19,FALSE),"")</f>
        <v/>
      </c>
      <c r="C4402" s="17" t="str">
        <f>IFERROR(VLOOKUP($F4402,'Location List'!$A$2:$T$644,18,FALSE),"")</f>
        <v/>
      </c>
      <c r="D4402" s="17" t="str">
        <f>IFERROR(VLOOKUP($F4402,'Location List'!$A$2:$T$644,9,FALSE),"")</f>
        <v/>
      </c>
      <c r="E4402" s="17" t="str">
        <f>IFERROR(VLOOKUP($F4402,'Location List'!$A$2:$T$644,2,FALSE),"")</f>
        <v/>
      </c>
      <c r="F4402" s="26"/>
      <c r="G4402" s="29"/>
      <c r="H4402" s="29"/>
      <c r="I4402" s="26"/>
      <c r="J4402" s="26"/>
      <c r="K4402" s="26"/>
      <c r="L4402" s="26"/>
      <c r="M4402" s="26"/>
      <c r="N4402" s="26"/>
      <c r="O4402" s="49"/>
    </row>
    <row r="4403" spans="1:15" ht="15" customHeight="1" x14ac:dyDescent="0.25">
      <c r="A4403" s="17" t="str">
        <f>IFERROR(VLOOKUP($F4403,'Location List'!$A$2:$T$644,20,FALSE),"")</f>
        <v/>
      </c>
      <c r="B4403" s="17" t="str">
        <f>IFERROR(VLOOKUP($F4403,'Location List'!$A$2:$T$644,19,FALSE),"")</f>
        <v/>
      </c>
      <c r="C4403" s="17" t="str">
        <f>IFERROR(VLOOKUP($F4403,'Location List'!$A$2:$T$644,18,FALSE),"")</f>
        <v/>
      </c>
      <c r="D4403" s="17" t="str">
        <f>IFERROR(VLOOKUP($F4403,'Location List'!$A$2:$T$644,9,FALSE),"")</f>
        <v/>
      </c>
      <c r="E4403" s="17" t="str">
        <f>IFERROR(VLOOKUP($F4403,'Location List'!$A$2:$T$644,2,FALSE),"")</f>
        <v/>
      </c>
      <c r="F4403" s="26"/>
      <c r="G4403" s="29"/>
      <c r="H4403" s="29"/>
      <c r="I4403" s="26"/>
      <c r="J4403" s="26"/>
      <c r="K4403" s="26"/>
      <c r="L4403" s="26"/>
      <c r="M4403" s="26"/>
      <c r="N4403" s="26"/>
      <c r="O4403" s="49"/>
    </row>
    <row r="4404" spans="1:15" ht="15" customHeight="1" x14ac:dyDescent="0.25">
      <c r="A4404" s="17" t="str">
        <f>IFERROR(VLOOKUP($F4404,'Location List'!$A$2:$T$644,20,FALSE),"")</f>
        <v/>
      </c>
      <c r="B4404" s="17" t="str">
        <f>IFERROR(VLOOKUP($F4404,'Location List'!$A$2:$T$644,19,FALSE),"")</f>
        <v/>
      </c>
      <c r="C4404" s="17" t="str">
        <f>IFERROR(VLOOKUP($F4404,'Location List'!$A$2:$T$644,18,FALSE),"")</f>
        <v/>
      </c>
      <c r="D4404" s="17" t="str">
        <f>IFERROR(VLOOKUP($F4404,'Location List'!$A$2:$T$644,9,FALSE),"")</f>
        <v/>
      </c>
      <c r="E4404" s="17" t="str">
        <f>IFERROR(VLOOKUP($F4404,'Location List'!$A$2:$T$644,2,FALSE),"")</f>
        <v/>
      </c>
      <c r="F4404" s="26"/>
      <c r="G4404" s="29"/>
      <c r="H4404" s="29"/>
      <c r="I4404" s="26"/>
      <c r="J4404" s="26"/>
      <c r="K4404" s="26"/>
      <c r="L4404" s="26"/>
      <c r="M4404" s="26"/>
      <c r="N4404" s="26"/>
      <c r="O4404" s="49"/>
    </row>
    <row r="4405" spans="1:15" ht="15" customHeight="1" x14ac:dyDescent="0.25">
      <c r="A4405" s="17" t="str">
        <f>IFERROR(VLOOKUP($F4405,'Location List'!$A$2:$T$644,20,FALSE),"")</f>
        <v/>
      </c>
      <c r="B4405" s="17" t="str">
        <f>IFERROR(VLOOKUP($F4405,'Location List'!$A$2:$T$644,19,FALSE),"")</f>
        <v/>
      </c>
      <c r="C4405" s="17" t="str">
        <f>IFERROR(VLOOKUP($F4405,'Location List'!$A$2:$T$644,18,FALSE),"")</f>
        <v/>
      </c>
      <c r="D4405" s="17" t="str">
        <f>IFERROR(VLOOKUP($F4405,'Location List'!$A$2:$T$644,9,FALSE),"")</f>
        <v/>
      </c>
      <c r="E4405" s="17" t="str">
        <f>IFERROR(VLOOKUP($F4405,'Location List'!$A$2:$T$644,2,FALSE),"")</f>
        <v/>
      </c>
      <c r="F4405" s="26"/>
      <c r="G4405" s="29"/>
      <c r="H4405" s="29"/>
      <c r="I4405" s="26"/>
      <c r="J4405" s="26"/>
      <c r="K4405" s="26"/>
      <c r="L4405" s="26"/>
      <c r="M4405" s="26"/>
      <c r="N4405" s="26"/>
      <c r="O4405" s="49"/>
    </row>
    <row r="4406" spans="1:15" ht="15" customHeight="1" x14ac:dyDescent="0.25">
      <c r="A4406" s="17" t="str">
        <f>IFERROR(VLOOKUP($F4406,'Location List'!$A$2:$T$644,20,FALSE),"")</f>
        <v/>
      </c>
      <c r="B4406" s="17" t="str">
        <f>IFERROR(VLOOKUP($F4406,'Location List'!$A$2:$T$644,19,FALSE),"")</f>
        <v/>
      </c>
      <c r="C4406" s="17" t="str">
        <f>IFERROR(VLOOKUP($F4406,'Location List'!$A$2:$T$644,18,FALSE),"")</f>
        <v/>
      </c>
      <c r="D4406" s="17" t="str">
        <f>IFERROR(VLOOKUP($F4406,'Location List'!$A$2:$T$644,9,FALSE),"")</f>
        <v/>
      </c>
      <c r="E4406" s="17" t="str">
        <f>IFERROR(VLOOKUP($F4406,'Location List'!$A$2:$T$644,2,FALSE),"")</f>
        <v/>
      </c>
      <c r="F4406" s="26"/>
      <c r="G4406" s="29"/>
      <c r="H4406" s="29"/>
      <c r="I4406" s="26"/>
      <c r="J4406" s="26"/>
      <c r="K4406" s="26"/>
      <c r="L4406" s="26"/>
      <c r="M4406" s="26"/>
      <c r="N4406" s="26"/>
      <c r="O4406" s="49"/>
    </row>
    <row r="4407" spans="1:15" ht="15" customHeight="1" x14ac:dyDescent="0.25">
      <c r="A4407" s="17" t="str">
        <f>IFERROR(VLOOKUP($F4407,'Location List'!$A$2:$T$644,20,FALSE),"")</f>
        <v/>
      </c>
      <c r="B4407" s="17" t="str">
        <f>IFERROR(VLOOKUP($F4407,'Location List'!$A$2:$T$644,19,FALSE),"")</f>
        <v/>
      </c>
      <c r="C4407" s="17" t="str">
        <f>IFERROR(VLOOKUP($F4407,'Location List'!$A$2:$T$644,18,FALSE),"")</f>
        <v/>
      </c>
      <c r="D4407" s="17" t="str">
        <f>IFERROR(VLOOKUP($F4407,'Location List'!$A$2:$T$644,9,FALSE),"")</f>
        <v/>
      </c>
      <c r="E4407" s="17" t="str">
        <f>IFERROR(VLOOKUP($F4407,'Location List'!$A$2:$T$644,2,FALSE),"")</f>
        <v/>
      </c>
      <c r="F4407" s="26"/>
      <c r="G4407" s="29"/>
      <c r="H4407" s="29"/>
      <c r="I4407" s="26"/>
      <c r="J4407" s="26"/>
      <c r="K4407" s="26"/>
      <c r="L4407" s="26"/>
      <c r="M4407" s="26"/>
      <c r="N4407" s="26"/>
      <c r="O4407" s="49"/>
    </row>
    <row r="4408" spans="1:15" ht="15" customHeight="1" x14ac:dyDescent="0.25">
      <c r="A4408" s="17" t="str">
        <f>IFERROR(VLOOKUP($F4408,'Location List'!$A$2:$T$644,20,FALSE),"")</f>
        <v/>
      </c>
      <c r="B4408" s="17" t="str">
        <f>IFERROR(VLOOKUP($F4408,'Location List'!$A$2:$T$644,19,FALSE),"")</f>
        <v/>
      </c>
      <c r="C4408" s="17" t="str">
        <f>IFERROR(VLOOKUP($F4408,'Location List'!$A$2:$T$644,18,FALSE),"")</f>
        <v/>
      </c>
      <c r="D4408" s="17" t="str">
        <f>IFERROR(VLOOKUP($F4408,'Location List'!$A$2:$T$644,9,FALSE),"")</f>
        <v/>
      </c>
      <c r="E4408" s="17" t="str">
        <f>IFERROR(VLOOKUP($F4408,'Location List'!$A$2:$T$644,2,FALSE),"")</f>
        <v/>
      </c>
      <c r="F4408" s="26"/>
      <c r="G4408" s="29"/>
      <c r="H4408" s="29"/>
      <c r="I4408" s="26"/>
      <c r="J4408" s="26"/>
      <c r="K4408" s="26"/>
      <c r="L4408" s="26"/>
      <c r="M4408" s="26"/>
      <c r="N4408" s="26"/>
      <c r="O4408" s="49"/>
    </row>
    <row r="4409" spans="1:15" ht="15" customHeight="1" x14ac:dyDescent="0.25">
      <c r="A4409" s="17" t="str">
        <f>IFERROR(VLOOKUP($F4409,'Location List'!$A$2:$T$644,20,FALSE),"")</f>
        <v/>
      </c>
      <c r="B4409" s="17" t="str">
        <f>IFERROR(VLOOKUP($F4409,'Location List'!$A$2:$T$644,19,FALSE),"")</f>
        <v/>
      </c>
      <c r="C4409" s="17" t="str">
        <f>IFERROR(VLOOKUP($F4409,'Location List'!$A$2:$T$644,18,FALSE),"")</f>
        <v/>
      </c>
      <c r="D4409" s="17" t="str">
        <f>IFERROR(VLOOKUP($F4409,'Location List'!$A$2:$T$644,9,FALSE),"")</f>
        <v/>
      </c>
      <c r="E4409" s="17" t="str">
        <f>IFERROR(VLOOKUP($F4409,'Location List'!$A$2:$T$644,2,FALSE),"")</f>
        <v/>
      </c>
      <c r="F4409" s="26"/>
      <c r="G4409" s="29"/>
      <c r="H4409" s="29"/>
      <c r="I4409" s="26"/>
      <c r="J4409" s="26"/>
      <c r="K4409" s="26"/>
      <c r="L4409" s="26"/>
      <c r="M4409" s="26"/>
      <c r="N4409" s="26"/>
      <c r="O4409" s="49"/>
    </row>
    <row r="4410" spans="1:15" ht="15" customHeight="1" x14ac:dyDescent="0.25">
      <c r="A4410" s="17" t="str">
        <f>IFERROR(VLOOKUP($F4410,'Location List'!$A$2:$T$644,20,FALSE),"")</f>
        <v/>
      </c>
      <c r="B4410" s="17" t="str">
        <f>IFERROR(VLOOKUP($F4410,'Location List'!$A$2:$T$644,19,FALSE),"")</f>
        <v/>
      </c>
      <c r="C4410" s="17" t="str">
        <f>IFERROR(VLOOKUP($F4410,'Location List'!$A$2:$T$644,18,FALSE),"")</f>
        <v/>
      </c>
      <c r="D4410" s="17" t="str">
        <f>IFERROR(VLOOKUP($F4410,'Location List'!$A$2:$T$644,9,FALSE),"")</f>
        <v/>
      </c>
      <c r="E4410" s="17" t="str">
        <f>IFERROR(VLOOKUP($F4410,'Location List'!$A$2:$T$644,2,FALSE),"")</f>
        <v/>
      </c>
      <c r="F4410" s="26"/>
      <c r="G4410" s="29"/>
      <c r="H4410" s="29"/>
      <c r="I4410" s="26"/>
      <c r="J4410" s="26"/>
      <c r="K4410" s="26"/>
      <c r="L4410" s="26"/>
      <c r="M4410" s="26"/>
      <c r="N4410" s="26"/>
      <c r="O4410" s="49"/>
    </row>
    <row r="4411" spans="1:15" ht="15" customHeight="1" x14ac:dyDescent="0.25">
      <c r="A4411" s="17" t="str">
        <f>IFERROR(VLOOKUP($F4411,'Location List'!$A$2:$T$644,20,FALSE),"")</f>
        <v/>
      </c>
      <c r="B4411" s="17" t="str">
        <f>IFERROR(VLOOKUP($F4411,'Location List'!$A$2:$T$644,19,FALSE),"")</f>
        <v/>
      </c>
      <c r="C4411" s="17" t="str">
        <f>IFERROR(VLOOKUP($F4411,'Location List'!$A$2:$T$644,18,FALSE),"")</f>
        <v/>
      </c>
      <c r="D4411" s="17" t="str">
        <f>IFERROR(VLOOKUP($F4411,'Location List'!$A$2:$T$644,9,FALSE),"")</f>
        <v/>
      </c>
      <c r="E4411" s="17" t="str">
        <f>IFERROR(VLOOKUP($F4411,'Location List'!$A$2:$T$644,2,FALSE),"")</f>
        <v/>
      </c>
      <c r="F4411" s="26"/>
      <c r="G4411" s="29"/>
      <c r="H4411" s="29"/>
      <c r="I4411" s="26"/>
      <c r="J4411" s="26"/>
      <c r="K4411" s="26"/>
      <c r="L4411" s="26"/>
      <c r="M4411" s="26"/>
      <c r="N4411" s="26"/>
      <c r="O4411" s="49"/>
    </row>
    <row r="4412" spans="1:15" ht="15" customHeight="1" x14ac:dyDescent="0.25">
      <c r="A4412" s="17" t="str">
        <f>IFERROR(VLOOKUP($F4412,'Location List'!$A$2:$T$644,20,FALSE),"")</f>
        <v/>
      </c>
      <c r="B4412" s="17" t="str">
        <f>IFERROR(VLOOKUP($F4412,'Location List'!$A$2:$T$644,19,FALSE),"")</f>
        <v/>
      </c>
      <c r="C4412" s="17" t="str">
        <f>IFERROR(VLOOKUP($F4412,'Location List'!$A$2:$T$644,18,FALSE),"")</f>
        <v/>
      </c>
      <c r="D4412" s="17" t="str">
        <f>IFERROR(VLOOKUP($F4412,'Location List'!$A$2:$T$644,9,FALSE),"")</f>
        <v/>
      </c>
      <c r="E4412" s="17" t="str">
        <f>IFERROR(VLOOKUP($F4412,'Location List'!$A$2:$T$644,2,FALSE),"")</f>
        <v/>
      </c>
      <c r="F4412" s="26"/>
      <c r="G4412" s="29"/>
      <c r="H4412" s="29"/>
      <c r="I4412" s="26"/>
      <c r="J4412" s="26"/>
      <c r="K4412" s="26"/>
      <c r="L4412" s="26"/>
      <c r="M4412" s="26"/>
      <c r="N4412" s="26"/>
      <c r="O4412" s="49"/>
    </row>
    <row r="4413" spans="1:15" ht="15" customHeight="1" x14ac:dyDescent="0.25">
      <c r="A4413" s="17" t="str">
        <f>IFERROR(VLOOKUP($F4413,'Location List'!$A$2:$T$644,20,FALSE),"")</f>
        <v/>
      </c>
      <c r="B4413" s="17" t="str">
        <f>IFERROR(VLOOKUP($F4413,'Location List'!$A$2:$T$644,19,FALSE),"")</f>
        <v/>
      </c>
      <c r="C4413" s="17" t="str">
        <f>IFERROR(VLOOKUP($F4413,'Location List'!$A$2:$T$644,18,FALSE),"")</f>
        <v/>
      </c>
      <c r="D4413" s="17" t="str">
        <f>IFERROR(VLOOKUP($F4413,'Location List'!$A$2:$T$644,9,FALSE),"")</f>
        <v/>
      </c>
      <c r="E4413" s="17" t="str">
        <f>IFERROR(VLOOKUP($F4413,'Location List'!$A$2:$T$644,2,FALSE),"")</f>
        <v/>
      </c>
      <c r="F4413" s="26"/>
      <c r="G4413" s="29"/>
      <c r="H4413" s="29"/>
      <c r="I4413" s="26"/>
      <c r="J4413" s="26"/>
      <c r="K4413" s="26"/>
      <c r="L4413" s="26"/>
      <c r="M4413" s="26"/>
      <c r="N4413" s="26"/>
      <c r="O4413" s="49"/>
    </row>
    <row r="4414" spans="1:15" ht="15" customHeight="1" x14ac:dyDescent="0.25">
      <c r="A4414" s="17" t="str">
        <f>IFERROR(VLOOKUP($F4414,'Location List'!$A$2:$T$644,20,FALSE),"")</f>
        <v/>
      </c>
      <c r="B4414" s="17" t="str">
        <f>IFERROR(VLOOKUP($F4414,'Location List'!$A$2:$T$644,19,FALSE),"")</f>
        <v/>
      </c>
      <c r="C4414" s="17" t="str">
        <f>IFERROR(VLOOKUP($F4414,'Location List'!$A$2:$T$644,18,FALSE),"")</f>
        <v/>
      </c>
      <c r="D4414" s="17" t="str">
        <f>IFERROR(VLOOKUP($F4414,'Location List'!$A$2:$T$644,9,FALSE),"")</f>
        <v/>
      </c>
      <c r="E4414" s="17" t="str">
        <f>IFERROR(VLOOKUP($F4414,'Location List'!$A$2:$T$644,2,FALSE),"")</f>
        <v/>
      </c>
      <c r="F4414" s="26"/>
      <c r="G4414" s="29"/>
      <c r="H4414" s="29"/>
      <c r="I4414" s="26"/>
      <c r="J4414" s="26"/>
      <c r="K4414" s="26"/>
      <c r="L4414" s="26"/>
      <c r="M4414" s="26"/>
      <c r="N4414" s="26"/>
      <c r="O4414" s="49"/>
    </row>
    <row r="4415" spans="1:15" ht="15" customHeight="1" x14ac:dyDescent="0.25">
      <c r="A4415" s="17" t="str">
        <f>IFERROR(VLOOKUP($F4415,'Location List'!$A$2:$T$644,20,FALSE),"")</f>
        <v/>
      </c>
      <c r="B4415" s="17" t="str">
        <f>IFERROR(VLOOKUP($F4415,'Location List'!$A$2:$T$644,19,FALSE),"")</f>
        <v/>
      </c>
      <c r="C4415" s="17" t="str">
        <f>IFERROR(VLOOKUP($F4415,'Location List'!$A$2:$T$644,18,FALSE),"")</f>
        <v/>
      </c>
      <c r="D4415" s="17" t="str">
        <f>IFERROR(VLOOKUP($F4415,'Location List'!$A$2:$T$644,9,FALSE),"")</f>
        <v/>
      </c>
      <c r="E4415" s="17" t="str">
        <f>IFERROR(VLOOKUP($F4415,'Location List'!$A$2:$T$644,2,FALSE),"")</f>
        <v/>
      </c>
      <c r="F4415" s="26"/>
      <c r="G4415" s="29"/>
      <c r="H4415" s="29"/>
      <c r="I4415" s="26"/>
      <c r="J4415" s="26"/>
      <c r="K4415" s="26"/>
      <c r="L4415" s="26"/>
      <c r="M4415" s="26"/>
      <c r="N4415" s="26"/>
      <c r="O4415" s="49"/>
    </row>
    <row r="4416" spans="1:15" ht="15" customHeight="1" x14ac:dyDescent="0.25">
      <c r="A4416" s="17" t="str">
        <f>IFERROR(VLOOKUP($F4416,'Location List'!$A$2:$T$644,20,FALSE),"")</f>
        <v/>
      </c>
      <c r="B4416" s="17" t="str">
        <f>IFERROR(VLOOKUP($F4416,'Location List'!$A$2:$T$644,19,FALSE),"")</f>
        <v/>
      </c>
      <c r="C4416" s="17" t="str">
        <f>IFERROR(VLOOKUP($F4416,'Location List'!$A$2:$T$644,18,FALSE),"")</f>
        <v/>
      </c>
      <c r="D4416" s="17" t="str">
        <f>IFERROR(VLOOKUP($F4416,'Location List'!$A$2:$T$644,9,FALSE),"")</f>
        <v/>
      </c>
      <c r="E4416" s="17" t="str">
        <f>IFERROR(VLOOKUP($F4416,'Location List'!$A$2:$T$644,2,FALSE),"")</f>
        <v/>
      </c>
      <c r="F4416" s="26"/>
      <c r="G4416" s="29"/>
      <c r="H4416" s="29"/>
      <c r="I4416" s="26"/>
      <c r="J4416" s="26"/>
      <c r="K4416" s="26"/>
      <c r="L4416" s="26"/>
      <c r="M4416" s="26"/>
      <c r="N4416" s="26"/>
      <c r="O4416" s="49"/>
    </row>
    <row r="4417" spans="1:15" ht="15" customHeight="1" x14ac:dyDescent="0.25">
      <c r="A4417" s="17" t="str">
        <f>IFERROR(VLOOKUP($F4417,'Location List'!$A$2:$T$644,20,FALSE),"")</f>
        <v/>
      </c>
      <c r="B4417" s="17" t="str">
        <f>IFERROR(VLOOKUP($F4417,'Location List'!$A$2:$T$644,19,FALSE),"")</f>
        <v/>
      </c>
      <c r="C4417" s="17" t="str">
        <f>IFERROR(VLOOKUP($F4417,'Location List'!$A$2:$T$644,18,FALSE),"")</f>
        <v/>
      </c>
      <c r="D4417" s="17" t="str">
        <f>IFERROR(VLOOKUP($F4417,'Location List'!$A$2:$T$644,9,FALSE),"")</f>
        <v/>
      </c>
      <c r="E4417" s="17" t="str">
        <f>IFERROR(VLOOKUP($F4417,'Location List'!$A$2:$T$644,2,FALSE),"")</f>
        <v/>
      </c>
      <c r="F4417" s="26"/>
      <c r="G4417" s="29"/>
      <c r="H4417" s="29"/>
      <c r="I4417" s="26"/>
      <c r="J4417" s="26"/>
      <c r="K4417" s="26"/>
      <c r="L4417" s="26"/>
      <c r="M4417" s="26"/>
      <c r="N4417" s="26"/>
      <c r="O4417" s="49"/>
    </row>
    <row r="4418" spans="1:15" ht="15" customHeight="1" x14ac:dyDescent="0.25">
      <c r="A4418" s="17" t="str">
        <f>IFERROR(VLOOKUP($F4418,'Location List'!$A$2:$T$644,20,FALSE),"")</f>
        <v/>
      </c>
      <c r="B4418" s="17" t="str">
        <f>IFERROR(VLOOKUP($F4418,'Location List'!$A$2:$T$644,19,FALSE),"")</f>
        <v/>
      </c>
      <c r="C4418" s="17" t="str">
        <f>IFERROR(VLOOKUP($F4418,'Location List'!$A$2:$T$644,18,FALSE),"")</f>
        <v/>
      </c>
      <c r="D4418" s="17" t="str">
        <f>IFERROR(VLOOKUP($F4418,'Location List'!$A$2:$T$644,9,FALSE),"")</f>
        <v/>
      </c>
      <c r="E4418" s="17" t="str">
        <f>IFERROR(VLOOKUP($F4418,'Location List'!$A$2:$T$644,2,FALSE),"")</f>
        <v/>
      </c>
      <c r="F4418" s="26"/>
      <c r="G4418" s="29"/>
      <c r="H4418" s="29"/>
      <c r="I4418" s="26"/>
      <c r="J4418" s="26"/>
      <c r="K4418" s="26"/>
      <c r="L4418" s="26"/>
      <c r="M4418" s="26"/>
      <c r="N4418" s="26"/>
      <c r="O4418" s="49"/>
    </row>
    <row r="4419" spans="1:15" ht="15" customHeight="1" x14ac:dyDescent="0.25">
      <c r="A4419" s="17" t="str">
        <f>IFERROR(VLOOKUP($F4419,'Location List'!$A$2:$T$644,20,FALSE),"")</f>
        <v/>
      </c>
      <c r="B4419" s="17" t="str">
        <f>IFERROR(VLOOKUP($F4419,'Location List'!$A$2:$T$644,19,FALSE),"")</f>
        <v/>
      </c>
      <c r="C4419" s="17" t="str">
        <f>IFERROR(VLOOKUP($F4419,'Location List'!$A$2:$T$644,18,FALSE),"")</f>
        <v/>
      </c>
      <c r="D4419" s="17" t="str">
        <f>IFERROR(VLOOKUP($F4419,'Location List'!$A$2:$T$644,9,FALSE),"")</f>
        <v/>
      </c>
      <c r="E4419" s="17" t="str">
        <f>IFERROR(VLOOKUP($F4419,'Location List'!$A$2:$T$644,2,FALSE),"")</f>
        <v/>
      </c>
      <c r="F4419" s="26"/>
      <c r="G4419" s="29"/>
      <c r="H4419" s="29"/>
      <c r="I4419" s="26"/>
      <c r="J4419" s="26"/>
      <c r="K4419" s="26"/>
      <c r="L4419" s="26"/>
      <c r="M4419" s="26"/>
      <c r="N4419" s="26"/>
      <c r="O4419" s="49"/>
    </row>
    <row r="4420" spans="1:15" ht="15" customHeight="1" x14ac:dyDescent="0.25">
      <c r="A4420" s="17" t="str">
        <f>IFERROR(VLOOKUP($F4420,'Location List'!$A$2:$T$644,20,FALSE),"")</f>
        <v/>
      </c>
      <c r="B4420" s="17" t="str">
        <f>IFERROR(VLOOKUP($F4420,'Location List'!$A$2:$T$644,19,FALSE),"")</f>
        <v/>
      </c>
      <c r="C4420" s="17" t="str">
        <f>IFERROR(VLOOKUP($F4420,'Location List'!$A$2:$T$644,18,FALSE),"")</f>
        <v/>
      </c>
      <c r="D4420" s="17" t="str">
        <f>IFERROR(VLOOKUP($F4420,'Location List'!$A$2:$T$644,9,FALSE),"")</f>
        <v/>
      </c>
      <c r="E4420" s="17" t="str">
        <f>IFERROR(VLOOKUP($F4420,'Location List'!$A$2:$T$644,2,FALSE),"")</f>
        <v/>
      </c>
      <c r="F4420" s="26"/>
      <c r="G4420" s="29"/>
      <c r="H4420" s="29"/>
      <c r="I4420" s="26"/>
      <c r="J4420" s="26"/>
      <c r="K4420" s="26"/>
      <c r="L4420" s="26"/>
      <c r="M4420" s="26"/>
      <c r="N4420" s="26"/>
      <c r="O4420" s="49"/>
    </row>
    <row r="4421" spans="1:15" ht="15" customHeight="1" x14ac:dyDescent="0.25">
      <c r="A4421" s="17" t="str">
        <f>IFERROR(VLOOKUP($F4421,'Location List'!$A$2:$T$644,20,FALSE),"")</f>
        <v/>
      </c>
      <c r="B4421" s="17" t="str">
        <f>IFERROR(VLOOKUP($F4421,'Location List'!$A$2:$T$644,19,FALSE),"")</f>
        <v/>
      </c>
      <c r="C4421" s="17" t="str">
        <f>IFERROR(VLOOKUP($F4421,'Location List'!$A$2:$T$644,18,FALSE),"")</f>
        <v/>
      </c>
      <c r="D4421" s="17" t="str">
        <f>IFERROR(VLOOKUP($F4421,'Location List'!$A$2:$T$644,9,FALSE),"")</f>
        <v/>
      </c>
      <c r="E4421" s="17" t="str">
        <f>IFERROR(VLOOKUP($F4421,'Location List'!$A$2:$T$644,2,FALSE),"")</f>
        <v/>
      </c>
      <c r="F4421" s="26"/>
      <c r="G4421" s="29"/>
      <c r="H4421" s="29"/>
      <c r="I4421" s="26"/>
      <c r="J4421" s="26"/>
      <c r="K4421" s="26"/>
      <c r="L4421" s="26"/>
      <c r="M4421" s="26"/>
      <c r="N4421" s="26"/>
      <c r="O4421" s="49"/>
    </row>
    <row r="4422" spans="1:15" ht="15" customHeight="1" x14ac:dyDescent="0.25">
      <c r="A4422" s="17" t="str">
        <f>IFERROR(VLOOKUP($F4422,'Location List'!$A$2:$T$644,20,FALSE),"")</f>
        <v/>
      </c>
      <c r="B4422" s="17" t="str">
        <f>IFERROR(VLOOKUP($F4422,'Location List'!$A$2:$T$644,19,FALSE),"")</f>
        <v/>
      </c>
      <c r="C4422" s="17" t="str">
        <f>IFERROR(VLOOKUP($F4422,'Location List'!$A$2:$T$644,18,FALSE),"")</f>
        <v/>
      </c>
      <c r="D4422" s="17" t="str">
        <f>IFERROR(VLOOKUP($F4422,'Location List'!$A$2:$T$644,9,FALSE),"")</f>
        <v/>
      </c>
      <c r="E4422" s="17" t="str">
        <f>IFERROR(VLOOKUP($F4422,'Location List'!$A$2:$T$644,2,FALSE),"")</f>
        <v/>
      </c>
      <c r="F4422" s="26"/>
      <c r="G4422" s="29"/>
      <c r="H4422" s="29"/>
      <c r="I4422" s="26"/>
      <c r="J4422" s="26"/>
      <c r="K4422" s="26"/>
      <c r="L4422" s="26"/>
      <c r="M4422" s="26"/>
      <c r="N4422" s="26"/>
      <c r="O4422" s="49"/>
    </row>
    <row r="4423" spans="1:15" ht="15" customHeight="1" x14ac:dyDescent="0.25">
      <c r="A4423" s="17" t="str">
        <f>IFERROR(VLOOKUP($F4423,'Location List'!$A$2:$T$644,20,FALSE),"")</f>
        <v/>
      </c>
      <c r="B4423" s="17" t="str">
        <f>IFERROR(VLOOKUP($F4423,'Location List'!$A$2:$T$644,19,FALSE),"")</f>
        <v/>
      </c>
      <c r="C4423" s="17" t="str">
        <f>IFERROR(VLOOKUP($F4423,'Location List'!$A$2:$T$644,18,FALSE),"")</f>
        <v/>
      </c>
      <c r="D4423" s="17" t="str">
        <f>IFERROR(VLOOKUP($F4423,'Location List'!$A$2:$T$644,9,FALSE),"")</f>
        <v/>
      </c>
      <c r="E4423" s="17" t="str">
        <f>IFERROR(VLOOKUP($F4423,'Location List'!$A$2:$T$644,2,FALSE),"")</f>
        <v/>
      </c>
      <c r="F4423" s="26"/>
      <c r="G4423" s="29"/>
      <c r="H4423" s="29"/>
      <c r="I4423" s="26"/>
      <c r="J4423" s="26"/>
      <c r="K4423" s="26"/>
      <c r="L4423" s="26"/>
      <c r="M4423" s="26"/>
      <c r="N4423" s="26"/>
      <c r="O4423" s="49"/>
    </row>
    <row r="4424" spans="1:15" ht="15" customHeight="1" x14ac:dyDescent="0.25">
      <c r="A4424" s="17" t="str">
        <f>IFERROR(VLOOKUP($F4424,'Location List'!$A$2:$T$644,20,FALSE),"")</f>
        <v/>
      </c>
      <c r="B4424" s="17" t="str">
        <f>IFERROR(VLOOKUP($F4424,'Location List'!$A$2:$T$644,19,FALSE),"")</f>
        <v/>
      </c>
      <c r="C4424" s="17" t="str">
        <f>IFERROR(VLOOKUP($F4424,'Location List'!$A$2:$T$644,18,FALSE),"")</f>
        <v/>
      </c>
      <c r="D4424" s="17" t="str">
        <f>IFERROR(VLOOKUP($F4424,'Location List'!$A$2:$T$644,9,FALSE),"")</f>
        <v/>
      </c>
      <c r="E4424" s="17" t="str">
        <f>IFERROR(VLOOKUP($F4424,'Location List'!$A$2:$T$644,2,FALSE),"")</f>
        <v/>
      </c>
      <c r="F4424" s="26"/>
      <c r="G4424" s="29"/>
      <c r="H4424" s="29"/>
      <c r="I4424" s="26"/>
      <c r="J4424" s="26"/>
      <c r="K4424" s="26"/>
      <c r="L4424" s="26"/>
      <c r="M4424" s="26"/>
      <c r="N4424" s="26"/>
      <c r="O4424" s="49"/>
    </row>
    <row r="4425" spans="1:15" ht="15" customHeight="1" x14ac:dyDescent="0.25">
      <c r="A4425" s="17" t="str">
        <f>IFERROR(VLOOKUP($F4425,'Location List'!$A$2:$T$644,20,FALSE),"")</f>
        <v/>
      </c>
      <c r="B4425" s="17" t="str">
        <f>IFERROR(VLOOKUP($F4425,'Location List'!$A$2:$T$644,19,FALSE),"")</f>
        <v/>
      </c>
      <c r="C4425" s="17" t="str">
        <f>IFERROR(VLOOKUP($F4425,'Location List'!$A$2:$T$644,18,FALSE),"")</f>
        <v/>
      </c>
      <c r="D4425" s="17" t="str">
        <f>IFERROR(VLOOKUP($F4425,'Location List'!$A$2:$T$644,9,FALSE),"")</f>
        <v/>
      </c>
      <c r="E4425" s="17" t="str">
        <f>IFERROR(VLOOKUP($F4425,'Location List'!$A$2:$T$644,2,FALSE),"")</f>
        <v/>
      </c>
      <c r="F4425" s="26"/>
      <c r="G4425" s="29"/>
      <c r="H4425" s="29"/>
      <c r="I4425" s="26"/>
      <c r="J4425" s="26"/>
      <c r="K4425" s="26"/>
      <c r="L4425" s="26"/>
      <c r="M4425" s="26"/>
      <c r="N4425" s="26"/>
      <c r="O4425" s="49"/>
    </row>
    <row r="4426" spans="1:15" ht="15" customHeight="1" x14ac:dyDescent="0.25">
      <c r="A4426" s="17" t="str">
        <f>IFERROR(VLOOKUP($F4426,'Location List'!$A$2:$T$644,20,FALSE),"")</f>
        <v/>
      </c>
      <c r="B4426" s="17" t="str">
        <f>IFERROR(VLOOKUP($F4426,'Location List'!$A$2:$T$644,19,FALSE),"")</f>
        <v/>
      </c>
      <c r="C4426" s="17" t="str">
        <f>IFERROR(VLOOKUP($F4426,'Location List'!$A$2:$T$644,18,FALSE),"")</f>
        <v/>
      </c>
      <c r="D4426" s="17" t="str">
        <f>IFERROR(VLOOKUP($F4426,'Location List'!$A$2:$T$644,9,FALSE),"")</f>
        <v/>
      </c>
      <c r="E4426" s="17" t="str">
        <f>IFERROR(VLOOKUP($F4426,'Location List'!$A$2:$T$644,2,FALSE),"")</f>
        <v/>
      </c>
      <c r="F4426" s="26"/>
      <c r="G4426" s="29"/>
      <c r="H4426" s="29"/>
      <c r="I4426" s="26"/>
      <c r="J4426" s="26"/>
      <c r="K4426" s="26"/>
      <c r="L4426" s="26"/>
      <c r="M4426" s="26"/>
      <c r="N4426" s="26"/>
      <c r="O4426" s="49"/>
    </row>
    <row r="4427" spans="1:15" ht="15" customHeight="1" x14ac:dyDescent="0.25">
      <c r="A4427" s="17" t="str">
        <f>IFERROR(VLOOKUP($F4427,'Location List'!$A$2:$T$644,20,FALSE),"")</f>
        <v/>
      </c>
      <c r="B4427" s="17" t="str">
        <f>IFERROR(VLOOKUP($F4427,'Location List'!$A$2:$T$644,19,FALSE),"")</f>
        <v/>
      </c>
      <c r="C4427" s="17" t="str">
        <f>IFERROR(VLOOKUP($F4427,'Location List'!$A$2:$T$644,18,FALSE),"")</f>
        <v/>
      </c>
      <c r="D4427" s="17" t="str">
        <f>IFERROR(VLOOKUP($F4427,'Location List'!$A$2:$T$644,9,FALSE),"")</f>
        <v/>
      </c>
      <c r="E4427" s="17" t="str">
        <f>IFERROR(VLOOKUP($F4427,'Location List'!$A$2:$T$644,2,FALSE),"")</f>
        <v/>
      </c>
      <c r="F4427" s="26"/>
      <c r="G4427" s="29"/>
      <c r="H4427" s="29"/>
      <c r="I4427" s="26"/>
      <c r="J4427" s="26"/>
      <c r="K4427" s="26"/>
      <c r="L4427" s="26"/>
      <c r="M4427" s="26"/>
      <c r="N4427" s="26"/>
      <c r="O4427" s="49"/>
    </row>
    <row r="4428" spans="1:15" ht="15" customHeight="1" x14ac:dyDescent="0.25">
      <c r="A4428" s="17" t="str">
        <f>IFERROR(VLOOKUP($F4428,'Location List'!$A$2:$T$644,20,FALSE),"")</f>
        <v/>
      </c>
      <c r="B4428" s="17" t="str">
        <f>IFERROR(VLOOKUP($F4428,'Location List'!$A$2:$T$644,19,FALSE),"")</f>
        <v/>
      </c>
      <c r="C4428" s="17" t="str">
        <f>IFERROR(VLOOKUP($F4428,'Location List'!$A$2:$T$644,18,FALSE),"")</f>
        <v/>
      </c>
      <c r="D4428" s="17" t="str">
        <f>IFERROR(VLOOKUP($F4428,'Location List'!$A$2:$T$644,9,FALSE),"")</f>
        <v/>
      </c>
      <c r="E4428" s="17" t="str">
        <f>IFERROR(VLOOKUP($F4428,'Location List'!$A$2:$T$644,2,FALSE),"")</f>
        <v/>
      </c>
      <c r="F4428" s="26"/>
      <c r="G4428" s="29"/>
      <c r="H4428" s="29"/>
      <c r="I4428" s="26"/>
      <c r="J4428" s="26"/>
      <c r="K4428" s="26"/>
      <c r="L4428" s="26"/>
      <c r="M4428" s="26"/>
      <c r="N4428" s="26"/>
      <c r="O4428" s="49"/>
    </row>
    <row r="4429" spans="1:15" ht="15" customHeight="1" x14ac:dyDescent="0.25">
      <c r="A4429" s="17" t="str">
        <f>IFERROR(VLOOKUP($F4429,'Location List'!$A$2:$T$644,20,FALSE),"")</f>
        <v/>
      </c>
      <c r="B4429" s="17" t="str">
        <f>IFERROR(VLOOKUP($F4429,'Location List'!$A$2:$T$644,19,FALSE),"")</f>
        <v/>
      </c>
      <c r="C4429" s="17" t="str">
        <f>IFERROR(VLOOKUP($F4429,'Location List'!$A$2:$T$644,18,FALSE),"")</f>
        <v/>
      </c>
      <c r="D4429" s="17" t="str">
        <f>IFERROR(VLOOKUP($F4429,'Location List'!$A$2:$T$644,9,FALSE),"")</f>
        <v/>
      </c>
      <c r="E4429" s="17" t="str">
        <f>IFERROR(VLOOKUP($F4429,'Location List'!$A$2:$T$644,2,FALSE),"")</f>
        <v/>
      </c>
      <c r="F4429" s="26"/>
      <c r="G4429" s="29"/>
      <c r="H4429" s="29"/>
      <c r="I4429" s="26"/>
      <c r="J4429" s="26"/>
      <c r="K4429" s="26"/>
      <c r="L4429" s="26"/>
      <c r="M4429" s="26"/>
      <c r="N4429" s="26"/>
      <c r="O4429" s="49"/>
    </row>
    <row r="4430" spans="1:15" ht="15" customHeight="1" x14ac:dyDescent="0.25">
      <c r="A4430" s="17" t="str">
        <f>IFERROR(VLOOKUP($F4430,'Location List'!$A$2:$T$644,20,FALSE),"")</f>
        <v/>
      </c>
      <c r="B4430" s="17" t="str">
        <f>IFERROR(VLOOKUP($F4430,'Location List'!$A$2:$T$644,19,FALSE),"")</f>
        <v/>
      </c>
      <c r="C4430" s="17" t="str">
        <f>IFERROR(VLOOKUP($F4430,'Location List'!$A$2:$T$644,18,FALSE),"")</f>
        <v/>
      </c>
      <c r="D4430" s="17" t="str">
        <f>IFERROR(VLOOKUP($F4430,'Location List'!$A$2:$T$644,9,FALSE),"")</f>
        <v/>
      </c>
      <c r="E4430" s="17" t="str">
        <f>IFERROR(VLOOKUP($F4430,'Location List'!$A$2:$T$644,2,FALSE),"")</f>
        <v/>
      </c>
      <c r="F4430" s="26"/>
      <c r="G4430" s="29"/>
      <c r="H4430" s="29"/>
      <c r="I4430" s="26"/>
      <c r="J4430" s="26"/>
      <c r="K4430" s="26"/>
      <c r="L4430" s="26"/>
      <c r="M4430" s="26"/>
      <c r="N4430" s="26"/>
      <c r="O4430" s="49"/>
    </row>
    <row r="4431" spans="1:15" ht="15" customHeight="1" x14ac:dyDescent="0.25">
      <c r="A4431" s="17" t="str">
        <f>IFERROR(VLOOKUP($F4431,'Location List'!$A$2:$T$644,20,FALSE),"")</f>
        <v/>
      </c>
      <c r="B4431" s="17" t="str">
        <f>IFERROR(VLOOKUP($F4431,'Location List'!$A$2:$T$644,19,FALSE),"")</f>
        <v/>
      </c>
      <c r="C4431" s="17" t="str">
        <f>IFERROR(VLOOKUP($F4431,'Location List'!$A$2:$T$644,18,FALSE),"")</f>
        <v/>
      </c>
      <c r="D4431" s="17" t="str">
        <f>IFERROR(VLOOKUP($F4431,'Location List'!$A$2:$T$644,9,FALSE),"")</f>
        <v/>
      </c>
      <c r="E4431" s="17" t="str">
        <f>IFERROR(VLOOKUP($F4431,'Location List'!$A$2:$T$644,2,FALSE),"")</f>
        <v/>
      </c>
      <c r="F4431" s="26"/>
      <c r="G4431" s="29"/>
      <c r="H4431" s="29"/>
      <c r="I4431" s="26"/>
      <c r="J4431" s="26"/>
      <c r="K4431" s="26"/>
      <c r="L4431" s="26"/>
      <c r="M4431" s="26"/>
      <c r="N4431" s="26"/>
      <c r="O4431" s="49"/>
    </row>
    <row r="4432" spans="1:15" ht="15" customHeight="1" x14ac:dyDescent="0.25">
      <c r="A4432" s="17" t="str">
        <f>IFERROR(VLOOKUP($F4432,'Location List'!$A$2:$T$644,20,FALSE),"")</f>
        <v/>
      </c>
      <c r="B4432" s="17" t="str">
        <f>IFERROR(VLOOKUP($F4432,'Location List'!$A$2:$T$644,19,FALSE),"")</f>
        <v/>
      </c>
      <c r="C4432" s="17" t="str">
        <f>IFERROR(VLOOKUP($F4432,'Location List'!$A$2:$T$644,18,FALSE),"")</f>
        <v/>
      </c>
      <c r="D4432" s="17" t="str">
        <f>IFERROR(VLOOKUP($F4432,'Location List'!$A$2:$T$644,9,FALSE),"")</f>
        <v/>
      </c>
      <c r="E4432" s="17" t="str">
        <f>IFERROR(VLOOKUP($F4432,'Location List'!$A$2:$T$644,2,FALSE),"")</f>
        <v/>
      </c>
      <c r="F4432" s="26"/>
      <c r="G4432" s="29"/>
      <c r="H4432" s="29"/>
      <c r="I4432" s="26"/>
      <c r="J4432" s="26"/>
      <c r="K4432" s="26"/>
      <c r="L4432" s="26"/>
      <c r="M4432" s="26"/>
      <c r="N4432" s="26"/>
      <c r="O4432" s="49"/>
    </row>
    <row r="4433" spans="1:15" ht="15" customHeight="1" x14ac:dyDescent="0.25">
      <c r="A4433" s="17" t="str">
        <f>IFERROR(VLOOKUP($F4433,'Location List'!$A$2:$T$644,20,FALSE),"")</f>
        <v/>
      </c>
      <c r="B4433" s="17" t="str">
        <f>IFERROR(VLOOKUP($F4433,'Location List'!$A$2:$T$644,19,FALSE),"")</f>
        <v/>
      </c>
      <c r="C4433" s="17" t="str">
        <f>IFERROR(VLOOKUP($F4433,'Location List'!$A$2:$T$644,18,FALSE),"")</f>
        <v/>
      </c>
      <c r="D4433" s="17" t="str">
        <f>IFERROR(VLOOKUP($F4433,'Location List'!$A$2:$T$644,9,FALSE),"")</f>
        <v/>
      </c>
      <c r="E4433" s="17" t="str">
        <f>IFERROR(VLOOKUP($F4433,'Location List'!$A$2:$T$644,2,FALSE),"")</f>
        <v/>
      </c>
      <c r="F4433" s="26"/>
      <c r="G4433" s="29"/>
      <c r="H4433" s="29"/>
      <c r="I4433" s="26"/>
      <c r="J4433" s="26"/>
      <c r="K4433" s="26"/>
      <c r="L4433" s="26"/>
      <c r="M4433" s="26"/>
      <c r="N4433" s="26"/>
      <c r="O4433" s="49"/>
    </row>
    <row r="4434" spans="1:15" ht="15" customHeight="1" x14ac:dyDescent="0.25">
      <c r="A4434" s="17" t="str">
        <f>IFERROR(VLOOKUP($F4434,'Location List'!$A$2:$T$644,20,FALSE),"")</f>
        <v/>
      </c>
      <c r="B4434" s="17" t="str">
        <f>IFERROR(VLOOKUP($F4434,'Location List'!$A$2:$T$644,19,FALSE),"")</f>
        <v/>
      </c>
      <c r="C4434" s="17" t="str">
        <f>IFERROR(VLOOKUP($F4434,'Location List'!$A$2:$T$644,18,FALSE),"")</f>
        <v/>
      </c>
      <c r="D4434" s="17" t="str">
        <f>IFERROR(VLOOKUP($F4434,'Location List'!$A$2:$T$644,9,FALSE),"")</f>
        <v/>
      </c>
      <c r="E4434" s="17" t="str">
        <f>IFERROR(VLOOKUP($F4434,'Location List'!$A$2:$T$644,2,FALSE),"")</f>
        <v/>
      </c>
      <c r="F4434" s="26"/>
      <c r="G4434" s="29"/>
      <c r="H4434" s="29"/>
      <c r="I4434" s="26"/>
      <c r="J4434" s="26"/>
      <c r="K4434" s="26"/>
      <c r="L4434" s="26"/>
      <c r="M4434" s="26"/>
      <c r="N4434" s="26"/>
      <c r="O4434" s="49"/>
    </row>
    <row r="4435" spans="1:15" ht="15" customHeight="1" x14ac:dyDescent="0.25">
      <c r="A4435" s="17" t="str">
        <f>IFERROR(VLOOKUP($F4435,'Location List'!$A$2:$T$644,20,FALSE),"")</f>
        <v/>
      </c>
      <c r="B4435" s="17" t="str">
        <f>IFERROR(VLOOKUP($F4435,'Location List'!$A$2:$T$644,19,FALSE),"")</f>
        <v/>
      </c>
      <c r="C4435" s="17" t="str">
        <f>IFERROR(VLOOKUP($F4435,'Location List'!$A$2:$T$644,18,FALSE),"")</f>
        <v/>
      </c>
      <c r="D4435" s="17" t="str">
        <f>IFERROR(VLOOKUP($F4435,'Location List'!$A$2:$T$644,9,FALSE),"")</f>
        <v/>
      </c>
      <c r="E4435" s="17" t="str">
        <f>IFERROR(VLOOKUP($F4435,'Location List'!$A$2:$T$644,2,FALSE),"")</f>
        <v/>
      </c>
      <c r="F4435" s="26"/>
      <c r="G4435" s="29"/>
      <c r="H4435" s="29"/>
      <c r="I4435" s="26"/>
      <c r="J4435" s="26"/>
      <c r="K4435" s="26"/>
      <c r="L4435" s="26"/>
      <c r="M4435" s="26"/>
      <c r="N4435" s="26"/>
      <c r="O4435" s="49"/>
    </row>
    <row r="4436" spans="1:15" ht="15" customHeight="1" x14ac:dyDescent="0.25">
      <c r="A4436" s="17" t="str">
        <f>IFERROR(VLOOKUP($F4436,'Location List'!$A$2:$T$644,20,FALSE),"")</f>
        <v/>
      </c>
      <c r="B4436" s="17" t="str">
        <f>IFERROR(VLOOKUP($F4436,'Location List'!$A$2:$T$644,19,FALSE),"")</f>
        <v/>
      </c>
      <c r="C4436" s="17" t="str">
        <f>IFERROR(VLOOKUP($F4436,'Location List'!$A$2:$T$644,18,FALSE),"")</f>
        <v/>
      </c>
      <c r="D4436" s="17" t="str">
        <f>IFERROR(VLOOKUP($F4436,'Location List'!$A$2:$T$644,9,FALSE),"")</f>
        <v/>
      </c>
      <c r="E4436" s="17" t="str">
        <f>IFERROR(VLOOKUP($F4436,'Location List'!$A$2:$T$644,2,FALSE),"")</f>
        <v/>
      </c>
      <c r="F4436" s="26"/>
      <c r="G4436" s="29"/>
      <c r="H4436" s="29"/>
      <c r="I4436" s="26"/>
      <c r="J4436" s="26"/>
      <c r="K4436" s="26"/>
      <c r="L4436" s="26"/>
      <c r="M4436" s="26"/>
      <c r="N4436" s="26"/>
      <c r="O4436" s="49"/>
    </row>
    <row r="4437" spans="1:15" ht="15" customHeight="1" x14ac:dyDescent="0.25">
      <c r="A4437" s="17" t="str">
        <f>IFERROR(VLOOKUP($F4437,'Location List'!$A$2:$T$644,20,FALSE),"")</f>
        <v/>
      </c>
      <c r="B4437" s="17" t="str">
        <f>IFERROR(VLOOKUP($F4437,'Location List'!$A$2:$T$644,19,FALSE),"")</f>
        <v/>
      </c>
      <c r="C4437" s="17" t="str">
        <f>IFERROR(VLOOKUP($F4437,'Location List'!$A$2:$T$644,18,FALSE),"")</f>
        <v/>
      </c>
      <c r="D4437" s="17" t="str">
        <f>IFERROR(VLOOKUP($F4437,'Location List'!$A$2:$T$644,9,FALSE),"")</f>
        <v/>
      </c>
      <c r="E4437" s="17" t="str">
        <f>IFERROR(VLOOKUP($F4437,'Location List'!$A$2:$T$644,2,FALSE),"")</f>
        <v/>
      </c>
      <c r="F4437" s="26"/>
      <c r="G4437" s="29"/>
      <c r="H4437" s="29"/>
      <c r="I4437" s="26"/>
      <c r="J4437" s="26"/>
      <c r="K4437" s="26"/>
      <c r="L4437" s="26"/>
      <c r="M4437" s="26"/>
      <c r="N4437" s="26"/>
      <c r="O4437" s="49"/>
    </row>
    <row r="4438" spans="1:15" ht="15" customHeight="1" x14ac:dyDescent="0.25">
      <c r="A4438" s="17" t="str">
        <f>IFERROR(VLOOKUP($F4438,'Location List'!$A$2:$T$644,20,FALSE),"")</f>
        <v/>
      </c>
      <c r="B4438" s="17" t="str">
        <f>IFERROR(VLOOKUP($F4438,'Location List'!$A$2:$T$644,19,FALSE),"")</f>
        <v/>
      </c>
      <c r="C4438" s="17" t="str">
        <f>IFERROR(VLOOKUP($F4438,'Location List'!$A$2:$T$644,18,FALSE),"")</f>
        <v/>
      </c>
      <c r="D4438" s="17" t="str">
        <f>IFERROR(VLOOKUP($F4438,'Location List'!$A$2:$T$644,9,FALSE),"")</f>
        <v/>
      </c>
      <c r="E4438" s="17" t="str">
        <f>IFERROR(VLOOKUP($F4438,'Location List'!$A$2:$T$644,2,FALSE),"")</f>
        <v/>
      </c>
      <c r="F4438" s="26"/>
      <c r="G4438" s="29"/>
      <c r="H4438" s="29"/>
      <c r="I4438" s="26"/>
      <c r="J4438" s="26"/>
      <c r="K4438" s="26"/>
      <c r="L4438" s="26"/>
      <c r="M4438" s="26"/>
      <c r="N4438" s="26"/>
      <c r="O4438" s="49"/>
    </row>
    <row r="4439" spans="1:15" ht="15" customHeight="1" x14ac:dyDescent="0.25">
      <c r="A4439" s="17" t="str">
        <f>IFERROR(VLOOKUP($F4439,'Location List'!$A$2:$T$644,20,FALSE),"")</f>
        <v/>
      </c>
      <c r="B4439" s="17" t="str">
        <f>IFERROR(VLOOKUP($F4439,'Location List'!$A$2:$T$644,19,FALSE),"")</f>
        <v/>
      </c>
      <c r="C4439" s="17" t="str">
        <f>IFERROR(VLOOKUP($F4439,'Location List'!$A$2:$T$644,18,FALSE),"")</f>
        <v/>
      </c>
      <c r="D4439" s="17" t="str">
        <f>IFERROR(VLOOKUP($F4439,'Location List'!$A$2:$T$644,9,FALSE),"")</f>
        <v/>
      </c>
      <c r="E4439" s="17" t="str">
        <f>IFERROR(VLOOKUP($F4439,'Location List'!$A$2:$T$644,2,FALSE),"")</f>
        <v/>
      </c>
      <c r="F4439" s="26"/>
      <c r="G4439" s="29"/>
      <c r="H4439" s="29"/>
      <c r="I4439" s="26"/>
      <c r="J4439" s="26"/>
      <c r="K4439" s="26"/>
      <c r="L4439" s="26"/>
      <c r="M4439" s="26"/>
      <c r="N4439" s="26"/>
      <c r="O4439" s="49"/>
    </row>
    <row r="4440" spans="1:15" ht="15" customHeight="1" x14ac:dyDescent="0.25">
      <c r="A4440" s="17" t="str">
        <f>IFERROR(VLOOKUP($F4440,'Location List'!$A$2:$T$644,20,FALSE),"")</f>
        <v/>
      </c>
      <c r="B4440" s="17" t="str">
        <f>IFERROR(VLOOKUP($F4440,'Location List'!$A$2:$T$644,19,FALSE),"")</f>
        <v/>
      </c>
      <c r="C4440" s="17" t="str">
        <f>IFERROR(VLOOKUP($F4440,'Location List'!$A$2:$T$644,18,FALSE),"")</f>
        <v/>
      </c>
      <c r="D4440" s="17" t="str">
        <f>IFERROR(VLOOKUP($F4440,'Location List'!$A$2:$T$644,9,FALSE),"")</f>
        <v/>
      </c>
      <c r="E4440" s="17" t="str">
        <f>IFERROR(VLOOKUP($F4440,'Location List'!$A$2:$T$644,2,FALSE),"")</f>
        <v/>
      </c>
      <c r="F4440" s="26"/>
      <c r="G4440" s="29"/>
      <c r="H4440" s="29"/>
      <c r="I4440" s="26"/>
      <c r="J4440" s="26"/>
      <c r="K4440" s="26"/>
      <c r="L4440" s="26"/>
      <c r="M4440" s="26"/>
      <c r="N4440" s="26"/>
      <c r="O4440" s="49"/>
    </row>
    <row r="4441" spans="1:15" ht="15" customHeight="1" x14ac:dyDescent="0.25">
      <c r="A4441" s="17" t="str">
        <f>IFERROR(VLOOKUP($F4441,'Location List'!$A$2:$T$644,20,FALSE),"")</f>
        <v/>
      </c>
      <c r="B4441" s="17" t="str">
        <f>IFERROR(VLOOKUP($F4441,'Location List'!$A$2:$T$644,19,FALSE),"")</f>
        <v/>
      </c>
      <c r="C4441" s="17" t="str">
        <f>IFERROR(VLOOKUP($F4441,'Location List'!$A$2:$T$644,18,FALSE),"")</f>
        <v/>
      </c>
      <c r="D4441" s="17" t="str">
        <f>IFERROR(VLOOKUP($F4441,'Location List'!$A$2:$T$644,9,FALSE),"")</f>
        <v/>
      </c>
      <c r="E4441" s="17" t="str">
        <f>IFERROR(VLOOKUP($F4441,'Location List'!$A$2:$T$644,2,FALSE),"")</f>
        <v/>
      </c>
      <c r="F4441" s="26"/>
      <c r="G4441" s="29"/>
      <c r="H4441" s="29"/>
      <c r="I4441" s="26"/>
      <c r="J4441" s="26"/>
      <c r="K4441" s="26"/>
      <c r="L4441" s="26"/>
      <c r="M4441" s="26"/>
      <c r="N4441" s="26"/>
      <c r="O4441" s="49"/>
    </row>
    <row r="4442" spans="1:15" ht="15" customHeight="1" x14ac:dyDescent="0.25">
      <c r="A4442" s="17" t="str">
        <f>IFERROR(VLOOKUP($F4442,'Location List'!$A$2:$T$644,20,FALSE),"")</f>
        <v/>
      </c>
      <c r="B4442" s="17" t="str">
        <f>IFERROR(VLOOKUP($F4442,'Location List'!$A$2:$T$644,19,FALSE),"")</f>
        <v/>
      </c>
      <c r="C4442" s="17" t="str">
        <f>IFERROR(VLOOKUP($F4442,'Location List'!$A$2:$T$644,18,FALSE),"")</f>
        <v/>
      </c>
      <c r="D4442" s="17" t="str">
        <f>IFERROR(VLOOKUP($F4442,'Location List'!$A$2:$T$644,9,FALSE),"")</f>
        <v/>
      </c>
      <c r="E4442" s="17" t="str">
        <f>IFERROR(VLOOKUP($F4442,'Location List'!$A$2:$T$644,2,FALSE),"")</f>
        <v/>
      </c>
      <c r="F4442" s="26"/>
      <c r="G4442" s="29"/>
      <c r="H4442" s="29"/>
      <c r="I4442" s="26"/>
      <c r="J4442" s="26"/>
      <c r="K4442" s="26"/>
      <c r="L4442" s="26"/>
      <c r="M4442" s="26"/>
      <c r="N4442" s="26"/>
      <c r="O4442" s="49"/>
    </row>
    <row r="4443" spans="1:15" ht="15" customHeight="1" x14ac:dyDescent="0.25">
      <c r="A4443" s="17" t="str">
        <f>IFERROR(VLOOKUP($F4443,'Location List'!$A$2:$T$644,20,FALSE),"")</f>
        <v/>
      </c>
      <c r="B4443" s="17" t="str">
        <f>IFERROR(VLOOKUP($F4443,'Location List'!$A$2:$T$644,19,FALSE),"")</f>
        <v/>
      </c>
      <c r="C4443" s="17" t="str">
        <f>IFERROR(VLOOKUP($F4443,'Location List'!$A$2:$T$644,18,FALSE),"")</f>
        <v/>
      </c>
      <c r="D4443" s="17" t="str">
        <f>IFERROR(VLOOKUP($F4443,'Location List'!$A$2:$T$644,9,FALSE),"")</f>
        <v/>
      </c>
      <c r="E4443" s="17" t="str">
        <f>IFERROR(VLOOKUP($F4443,'Location List'!$A$2:$T$644,2,FALSE),"")</f>
        <v/>
      </c>
      <c r="F4443" s="26"/>
      <c r="G4443" s="29"/>
      <c r="H4443" s="29"/>
      <c r="I4443" s="26"/>
      <c r="J4443" s="26"/>
      <c r="K4443" s="26"/>
      <c r="L4443" s="26"/>
      <c r="M4443" s="26"/>
      <c r="N4443" s="26"/>
      <c r="O4443" s="49"/>
    </row>
    <row r="4444" spans="1:15" ht="15" customHeight="1" x14ac:dyDescent="0.25">
      <c r="A4444" s="17" t="str">
        <f>IFERROR(VLOOKUP($F4444,'Location List'!$A$2:$T$644,20,FALSE),"")</f>
        <v/>
      </c>
      <c r="B4444" s="17" t="str">
        <f>IFERROR(VLOOKUP($F4444,'Location List'!$A$2:$T$644,19,FALSE),"")</f>
        <v/>
      </c>
      <c r="C4444" s="17" t="str">
        <f>IFERROR(VLOOKUP($F4444,'Location List'!$A$2:$T$644,18,FALSE),"")</f>
        <v/>
      </c>
      <c r="D4444" s="17" t="str">
        <f>IFERROR(VLOOKUP($F4444,'Location List'!$A$2:$T$644,9,FALSE),"")</f>
        <v/>
      </c>
      <c r="E4444" s="17" t="str">
        <f>IFERROR(VLOOKUP($F4444,'Location List'!$A$2:$T$644,2,FALSE),"")</f>
        <v/>
      </c>
      <c r="F4444" s="26"/>
      <c r="G4444" s="29"/>
      <c r="H4444" s="29"/>
      <c r="I4444" s="26"/>
      <c r="J4444" s="26"/>
      <c r="K4444" s="26"/>
      <c r="L4444" s="26"/>
      <c r="M4444" s="26"/>
      <c r="N4444" s="26"/>
      <c r="O4444" s="49"/>
    </row>
    <row r="4445" spans="1:15" ht="15" customHeight="1" x14ac:dyDescent="0.25">
      <c r="A4445" s="17" t="str">
        <f>IFERROR(VLOOKUP($F4445,'Location List'!$A$2:$T$644,20,FALSE),"")</f>
        <v/>
      </c>
      <c r="B4445" s="17" t="str">
        <f>IFERROR(VLOOKUP($F4445,'Location List'!$A$2:$T$644,19,FALSE),"")</f>
        <v/>
      </c>
      <c r="C4445" s="17" t="str">
        <f>IFERROR(VLOOKUP($F4445,'Location List'!$A$2:$T$644,18,FALSE),"")</f>
        <v/>
      </c>
      <c r="D4445" s="17" t="str">
        <f>IFERROR(VLOOKUP($F4445,'Location List'!$A$2:$T$644,9,FALSE),"")</f>
        <v/>
      </c>
      <c r="E4445" s="17" t="str">
        <f>IFERROR(VLOOKUP($F4445,'Location List'!$A$2:$T$644,2,FALSE),"")</f>
        <v/>
      </c>
      <c r="F4445" s="26"/>
      <c r="G4445" s="29"/>
      <c r="H4445" s="29"/>
      <c r="I4445" s="26"/>
      <c r="J4445" s="26"/>
      <c r="K4445" s="26"/>
      <c r="L4445" s="26"/>
      <c r="M4445" s="26"/>
      <c r="N4445" s="26"/>
      <c r="O4445" s="49"/>
    </row>
    <row r="4446" spans="1:15" ht="15" customHeight="1" x14ac:dyDescent="0.25">
      <c r="A4446" s="17" t="str">
        <f>IFERROR(VLOOKUP($F4446,'Location List'!$A$2:$T$644,20,FALSE),"")</f>
        <v/>
      </c>
      <c r="B4446" s="17" t="str">
        <f>IFERROR(VLOOKUP($F4446,'Location List'!$A$2:$T$644,19,FALSE),"")</f>
        <v/>
      </c>
      <c r="C4446" s="17" t="str">
        <f>IFERROR(VLOOKUP($F4446,'Location List'!$A$2:$T$644,18,FALSE),"")</f>
        <v/>
      </c>
      <c r="D4446" s="17" t="str">
        <f>IFERROR(VLOOKUP($F4446,'Location List'!$A$2:$T$644,9,FALSE),"")</f>
        <v/>
      </c>
      <c r="E4446" s="17" t="str">
        <f>IFERROR(VLOOKUP($F4446,'Location List'!$A$2:$T$644,2,FALSE),"")</f>
        <v/>
      </c>
      <c r="F4446" s="26"/>
      <c r="G4446" s="29"/>
      <c r="H4446" s="29"/>
      <c r="I4446" s="26"/>
      <c r="J4446" s="26"/>
      <c r="K4446" s="26"/>
      <c r="L4446" s="26"/>
      <c r="M4446" s="26"/>
      <c r="N4446" s="26"/>
      <c r="O4446" s="49"/>
    </row>
    <row r="4447" spans="1:15" ht="15" customHeight="1" x14ac:dyDescent="0.25">
      <c r="A4447" s="17" t="str">
        <f>IFERROR(VLOOKUP($F4447,'Location List'!$A$2:$T$644,20,FALSE),"")</f>
        <v/>
      </c>
      <c r="B4447" s="17" t="str">
        <f>IFERROR(VLOOKUP($F4447,'Location List'!$A$2:$T$644,19,FALSE),"")</f>
        <v/>
      </c>
      <c r="C4447" s="17" t="str">
        <f>IFERROR(VLOOKUP($F4447,'Location List'!$A$2:$T$644,18,FALSE),"")</f>
        <v/>
      </c>
      <c r="D4447" s="17" t="str">
        <f>IFERROR(VLOOKUP($F4447,'Location List'!$A$2:$T$644,9,FALSE),"")</f>
        <v/>
      </c>
      <c r="E4447" s="17" t="str">
        <f>IFERROR(VLOOKUP($F4447,'Location List'!$A$2:$T$644,2,FALSE),"")</f>
        <v/>
      </c>
      <c r="F4447" s="26"/>
      <c r="G4447" s="29"/>
      <c r="H4447" s="29"/>
      <c r="I4447" s="26"/>
      <c r="J4447" s="26"/>
      <c r="K4447" s="26"/>
      <c r="L4447" s="26"/>
      <c r="M4447" s="26"/>
      <c r="N4447" s="26"/>
      <c r="O4447" s="49"/>
    </row>
    <row r="4448" spans="1:15" ht="15" customHeight="1" x14ac:dyDescent="0.25">
      <c r="A4448" s="17" t="str">
        <f>IFERROR(VLOOKUP($F4448,'Location List'!$A$2:$T$644,20,FALSE),"")</f>
        <v/>
      </c>
      <c r="B4448" s="17" t="str">
        <f>IFERROR(VLOOKUP($F4448,'Location List'!$A$2:$T$644,19,FALSE),"")</f>
        <v/>
      </c>
      <c r="C4448" s="17" t="str">
        <f>IFERROR(VLOOKUP($F4448,'Location List'!$A$2:$T$644,18,FALSE),"")</f>
        <v/>
      </c>
      <c r="D4448" s="17" t="str">
        <f>IFERROR(VLOOKUP($F4448,'Location List'!$A$2:$T$644,9,FALSE),"")</f>
        <v/>
      </c>
      <c r="E4448" s="17" t="str">
        <f>IFERROR(VLOOKUP($F4448,'Location List'!$A$2:$T$644,2,FALSE),"")</f>
        <v/>
      </c>
      <c r="F4448" s="26"/>
      <c r="G4448" s="29"/>
      <c r="H4448" s="29"/>
      <c r="I4448" s="26"/>
      <c r="J4448" s="26"/>
      <c r="K4448" s="26"/>
      <c r="L4448" s="26"/>
      <c r="M4448" s="26"/>
      <c r="N4448" s="26"/>
      <c r="O4448" s="49"/>
    </row>
    <row r="4449" spans="1:15" ht="15" customHeight="1" x14ac:dyDescent="0.25">
      <c r="A4449" s="17" t="str">
        <f>IFERROR(VLOOKUP($F4449,'Location List'!$A$2:$T$644,20,FALSE),"")</f>
        <v/>
      </c>
      <c r="B4449" s="17" t="str">
        <f>IFERROR(VLOOKUP($F4449,'Location List'!$A$2:$T$644,19,FALSE),"")</f>
        <v/>
      </c>
      <c r="C4449" s="17" t="str">
        <f>IFERROR(VLOOKUP($F4449,'Location List'!$A$2:$T$644,18,FALSE),"")</f>
        <v/>
      </c>
      <c r="D4449" s="17" t="str">
        <f>IFERROR(VLOOKUP($F4449,'Location List'!$A$2:$T$644,9,FALSE),"")</f>
        <v/>
      </c>
      <c r="E4449" s="17" t="str">
        <f>IFERROR(VLOOKUP($F4449,'Location List'!$A$2:$T$644,2,FALSE),"")</f>
        <v/>
      </c>
      <c r="F4449" s="26"/>
      <c r="G4449" s="29"/>
      <c r="H4449" s="29"/>
      <c r="I4449" s="26"/>
      <c r="J4449" s="26"/>
      <c r="K4449" s="26"/>
      <c r="L4449" s="26"/>
      <c r="M4449" s="26"/>
      <c r="N4449" s="26"/>
      <c r="O4449" s="49"/>
    </row>
    <row r="4450" spans="1:15" ht="15" customHeight="1" x14ac:dyDescent="0.25">
      <c r="A4450" s="17" t="str">
        <f>IFERROR(VLOOKUP($F4450,'Location List'!$A$2:$T$644,20,FALSE),"")</f>
        <v/>
      </c>
      <c r="B4450" s="17" t="str">
        <f>IFERROR(VLOOKUP($F4450,'Location List'!$A$2:$T$644,19,FALSE),"")</f>
        <v/>
      </c>
      <c r="C4450" s="17" t="str">
        <f>IFERROR(VLOOKUP($F4450,'Location List'!$A$2:$T$644,18,FALSE),"")</f>
        <v/>
      </c>
      <c r="D4450" s="17" t="str">
        <f>IFERROR(VLOOKUP($F4450,'Location List'!$A$2:$T$644,9,FALSE),"")</f>
        <v/>
      </c>
      <c r="E4450" s="17" t="str">
        <f>IFERROR(VLOOKUP($F4450,'Location List'!$A$2:$T$644,2,FALSE),"")</f>
        <v/>
      </c>
      <c r="F4450" s="26"/>
      <c r="G4450" s="29"/>
      <c r="H4450" s="29"/>
      <c r="I4450" s="26"/>
      <c r="J4450" s="26"/>
      <c r="K4450" s="26"/>
      <c r="L4450" s="26"/>
      <c r="M4450" s="26"/>
      <c r="N4450" s="26"/>
      <c r="O4450" s="49"/>
    </row>
    <row r="4451" spans="1:15" ht="15" customHeight="1" x14ac:dyDescent="0.25">
      <c r="A4451" s="17" t="str">
        <f>IFERROR(VLOOKUP($F4451,'Location List'!$A$2:$T$644,20,FALSE),"")</f>
        <v/>
      </c>
      <c r="B4451" s="17" t="str">
        <f>IFERROR(VLOOKUP($F4451,'Location List'!$A$2:$T$644,19,FALSE),"")</f>
        <v/>
      </c>
      <c r="C4451" s="17" t="str">
        <f>IFERROR(VLOOKUP($F4451,'Location List'!$A$2:$T$644,18,FALSE),"")</f>
        <v/>
      </c>
      <c r="D4451" s="17" t="str">
        <f>IFERROR(VLOOKUP($F4451,'Location List'!$A$2:$T$644,9,FALSE),"")</f>
        <v/>
      </c>
      <c r="E4451" s="17" t="str">
        <f>IFERROR(VLOOKUP($F4451,'Location List'!$A$2:$T$644,2,FALSE),"")</f>
        <v/>
      </c>
      <c r="F4451" s="26"/>
      <c r="G4451" s="29"/>
      <c r="H4451" s="29"/>
      <c r="I4451" s="26"/>
      <c r="J4451" s="26"/>
      <c r="K4451" s="26"/>
      <c r="L4451" s="26"/>
      <c r="M4451" s="26"/>
      <c r="N4451" s="26"/>
      <c r="O4451" s="49"/>
    </row>
    <row r="4452" spans="1:15" ht="15" customHeight="1" x14ac:dyDescent="0.25">
      <c r="A4452" s="17" t="str">
        <f>IFERROR(VLOOKUP($F4452,'Location List'!$A$2:$T$644,20,FALSE),"")</f>
        <v/>
      </c>
      <c r="B4452" s="17" t="str">
        <f>IFERROR(VLOOKUP($F4452,'Location List'!$A$2:$T$644,19,FALSE),"")</f>
        <v/>
      </c>
      <c r="C4452" s="17" t="str">
        <f>IFERROR(VLOOKUP($F4452,'Location List'!$A$2:$T$644,18,FALSE),"")</f>
        <v/>
      </c>
      <c r="D4452" s="17" t="str">
        <f>IFERROR(VLOOKUP($F4452,'Location List'!$A$2:$T$644,9,FALSE),"")</f>
        <v/>
      </c>
      <c r="E4452" s="17" t="str">
        <f>IFERROR(VLOOKUP($F4452,'Location List'!$A$2:$T$644,2,FALSE),"")</f>
        <v/>
      </c>
      <c r="F4452" s="26"/>
      <c r="G4452" s="29"/>
      <c r="H4452" s="29"/>
      <c r="I4452" s="26"/>
      <c r="J4452" s="26"/>
      <c r="K4452" s="26"/>
      <c r="L4452" s="26"/>
      <c r="M4452" s="26"/>
      <c r="N4452" s="26"/>
      <c r="O4452" s="49"/>
    </row>
    <row r="4453" spans="1:15" ht="15" customHeight="1" x14ac:dyDescent="0.25">
      <c r="A4453" s="17" t="str">
        <f>IFERROR(VLOOKUP($F4453,'Location List'!$A$2:$T$644,20,FALSE),"")</f>
        <v/>
      </c>
      <c r="B4453" s="17" t="str">
        <f>IFERROR(VLOOKUP($F4453,'Location List'!$A$2:$T$644,19,FALSE),"")</f>
        <v/>
      </c>
      <c r="C4453" s="17" t="str">
        <f>IFERROR(VLOOKUP($F4453,'Location List'!$A$2:$T$644,18,FALSE),"")</f>
        <v/>
      </c>
      <c r="D4453" s="17" t="str">
        <f>IFERROR(VLOOKUP($F4453,'Location List'!$A$2:$T$644,9,FALSE),"")</f>
        <v/>
      </c>
      <c r="E4453" s="17" t="str">
        <f>IFERROR(VLOOKUP($F4453,'Location List'!$A$2:$T$644,2,FALSE),"")</f>
        <v/>
      </c>
      <c r="F4453" s="26"/>
      <c r="G4453" s="29"/>
      <c r="H4453" s="29"/>
      <c r="I4453" s="26"/>
      <c r="J4453" s="26"/>
      <c r="K4453" s="26"/>
      <c r="L4453" s="26"/>
      <c r="M4453" s="26"/>
      <c r="N4453" s="26"/>
      <c r="O4453" s="49"/>
    </row>
    <row r="4454" spans="1:15" ht="15" customHeight="1" x14ac:dyDescent="0.25">
      <c r="A4454" s="17" t="str">
        <f>IFERROR(VLOOKUP($F4454,'Location List'!$A$2:$T$644,20,FALSE),"")</f>
        <v/>
      </c>
      <c r="B4454" s="17" t="str">
        <f>IFERROR(VLOOKUP($F4454,'Location List'!$A$2:$T$644,19,FALSE),"")</f>
        <v/>
      </c>
      <c r="C4454" s="17" t="str">
        <f>IFERROR(VLOOKUP($F4454,'Location List'!$A$2:$T$644,18,FALSE),"")</f>
        <v/>
      </c>
      <c r="D4454" s="17" t="str">
        <f>IFERROR(VLOOKUP($F4454,'Location List'!$A$2:$T$644,9,FALSE),"")</f>
        <v/>
      </c>
      <c r="E4454" s="17" t="str">
        <f>IFERROR(VLOOKUP($F4454,'Location List'!$A$2:$T$644,2,FALSE),"")</f>
        <v/>
      </c>
      <c r="F4454" s="26"/>
      <c r="G4454" s="29"/>
      <c r="H4454" s="29"/>
      <c r="I4454" s="26"/>
      <c r="J4454" s="26"/>
      <c r="K4454" s="26"/>
      <c r="L4454" s="26"/>
      <c r="M4454" s="26"/>
      <c r="N4454" s="26"/>
      <c r="O4454" s="49"/>
    </row>
    <row r="4455" spans="1:15" ht="15" customHeight="1" x14ac:dyDescent="0.25">
      <c r="A4455" s="17" t="str">
        <f>IFERROR(VLOOKUP($F4455,'Location List'!$A$2:$T$644,20,FALSE),"")</f>
        <v/>
      </c>
      <c r="B4455" s="17" t="str">
        <f>IFERROR(VLOOKUP($F4455,'Location List'!$A$2:$T$644,19,FALSE),"")</f>
        <v/>
      </c>
      <c r="C4455" s="17" t="str">
        <f>IFERROR(VLOOKUP($F4455,'Location List'!$A$2:$T$644,18,FALSE),"")</f>
        <v/>
      </c>
      <c r="D4455" s="17" t="str">
        <f>IFERROR(VLOOKUP($F4455,'Location List'!$A$2:$T$644,9,FALSE),"")</f>
        <v/>
      </c>
      <c r="E4455" s="17" t="str">
        <f>IFERROR(VLOOKUP($F4455,'Location List'!$A$2:$T$644,2,FALSE),"")</f>
        <v/>
      </c>
      <c r="F4455" s="26"/>
      <c r="G4455" s="29"/>
      <c r="H4455" s="29"/>
      <c r="I4455" s="26"/>
      <c r="J4455" s="26"/>
      <c r="K4455" s="26"/>
      <c r="L4455" s="26"/>
      <c r="M4455" s="26"/>
      <c r="N4455" s="26"/>
      <c r="O4455" s="49"/>
    </row>
    <row r="4456" spans="1:15" ht="15" customHeight="1" x14ac:dyDescent="0.25">
      <c r="A4456" s="17" t="str">
        <f>IFERROR(VLOOKUP($F4456,'Location List'!$A$2:$T$644,20,FALSE),"")</f>
        <v/>
      </c>
      <c r="B4456" s="17" t="str">
        <f>IFERROR(VLOOKUP($F4456,'Location List'!$A$2:$T$644,19,FALSE),"")</f>
        <v/>
      </c>
      <c r="C4456" s="17" t="str">
        <f>IFERROR(VLOOKUP($F4456,'Location List'!$A$2:$T$644,18,FALSE),"")</f>
        <v/>
      </c>
      <c r="D4456" s="17" t="str">
        <f>IFERROR(VLOOKUP($F4456,'Location List'!$A$2:$T$644,9,FALSE),"")</f>
        <v/>
      </c>
      <c r="E4456" s="17" t="str">
        <f>IFERROR(VLOOKUP($F4456,'Location List'!$A$2:$T$644,2,FALSE),"")</f>
        <v/>
      </c>
      <c r="F4456" s="26"/>
      <c r="G4456" s="29"/>
      <c r="H4456" s="29"/>
      <c r="I4456" s="26"/>
      <c r="J4456" s="26"/>
      <c r="K4456" s="26"/>
      <c r="L4456" s="26"/>
      <c r="M4456" s="26"/>
      <c r="N4456" s="26"/>
      <c r="O4456" s="49"/>
    </row>
    <row r="4457" spans="1:15" ht="15" customHeight="1" x14ac:dyDescent="0.25">
      <c r="A4457" s="17" t="str">
        <f>IFERROR(VLOOKUP($F4457,'Location List'!$A$2:$T$644,20,FALSE),"")</f>
        <v/>
      </c>
      <c r="B4457" s="17" t="str">
        <f>IFERROR(VLOOKUP($F4457,'Location List'!$A$2:$T$644,19,FALSE),"")</f>
        <v/>
      </c>
      <c r="C4457" s="17" t="str">
        <f>IFERROR(VLOOKUP($F4457,'Location List'!$A$2:$T$644,18,FALSE),"")</f>
        <v/>
      </c>
      <c r="D4457" s="17" t="str">
        <f>IFERROR(VLOOKUP($F4457,'Location List'!$A$2:$T$644,9,FALSE),"")</f>
        <v/>
      </c>
      <c r="E4457" s="17" t="str">
        <f>IFERROR(VLOOKUP($F4457,'Location List'!$A$2:$T$644,2,FALSE),"")</f>
        <v/>
      </c>
      <c r="F4457" s="26"/>
      <c r="G4457" s="29"/>
      <c r="H4457" s="29"/>
      <c r="I4457" s="26"/>
      <c r="J4457" s="26"/>
      <c r="K4457" s="26"/>
      <c r="L4457" s="26"/>
      <c r="M4457" s="26"/>
      <c r="N4457" s="26"/>
      <c r="O4457" s="49"/>
    </row>
    <row r="4458" spans="1:15" ht="15" customHeight="1" x14ac:dyDescent="0.25">
      <c r="A4458" s="17" t="str">
        <f>IFERROR(VLOOKUP($F4458,'Location List'!$A$2:$T$644,20,FALSE),"")</f>
        <v/>
      </c>
      <c r="B4458" s="17" t="str">
        <f>IFERROR(VLOOKUP($F4458,'Location List'!$A$2:$T$644,19,FALSE),"")</f>
        <v/>
      </c>
      <c r="C4458" s="17" t="str">
        <f>IFERROR(VLOOKUP($F4458,'Location List'!$A$2:$T$644,18,FALSE),"")</f>
        <v/>
      </c>
      <c r="D4458" s="17" t="str">
        <f>IFERROR(VLOOKUP($F4458,'Location List'!$A$2:$T$644,9,FALSE),"")</f>
        <v/>
      </c>
      <c r="E4458" s="17" t="str">
        <f>IFERROR(VLOOKUP($F4458,'Location List'!$A$2:$T$644,2,FALSE),"")</f>
        <v/>
      </c>
      <c r="F4458" s="26"/>
      <c r="G4458" s="29"/>
      <c r="H4458" s="29"/>
      <c r="I4458" s="26"/>
      <c r="J4458" s="26"/>
      <c r="K4458" s="26"/>
      <c r="L4458" s="26"/>
      <c r="M4458" s="26"/>
      <c r="N4458" s="26"/>
      <c r="O4458" s="49"/>
    </row>
    <row r="4459" spans="1:15" ht="15" customHeight="1" x14ac:dyDescent="0.25">
      <c r="A4459" s="17" t="str">
        <f>IFERROR(VLOOKUP($F4459,'Location List'!$A$2:$T$644,20,FALSE),"")</f>
        <v/>
      </c>
      <c r="B4459" s="17" t="str">
        <f>IFERROR(VLOOKUP($F4459,'Location List'!$A$2:$T$644,19,FALSE),"")</f>
        <v/>
      </c>
      <c r="C4459" s="17" t="str">
        <f>IFERROR(VLOOKUP($F4459,'Location List'!$A$2:$T$644,18,FALSE),"")</f>
        <v/>
      </c>
      <c r="D4459" s="17" t="str">
        <f>IFERROR(VLOOKUP($F4459,'Location List'!$A$2:$T$644,9,FALSE),"")</f>
        <v/>
      </c>
      <c r="E4459" s="17" t="str">
        <f>IFERROR(VLOOKUP($F4459,'Location List'!$A$2:$T$644,2,FALSE),"")</f>
        <v/>
      </c>
      <c r="F4459" s="26"/>
      <c r="G4459" s="29"/>
      <c r="H4459" s="29"/>
      <c r="I4459" s="26"/>
      <c r="J4459" s="26"/>
      <c r="K4459" s="26"/>
      <c r="L4459" s="26"/>
      <c r="M4459" s="26"/>
      <c r="N4459" s="26"/>
      <c r="O4459" s="49"/>
    </row>
    <row r="4460" spans="1:15" ht="15" customHeight="1" x14ac:dyDescent="0.25">
      <c r="A4460" s="17" t="str">
        <f>IFERROR(VLOOKUP($F4460,'Location List'!$A$2:$T$644,20,FALSE),"")</f>
        <v/>
      </c>
      <c r="B4460" s="17" t="str">
        <f>IFERROR(VLOOKUP($F4460,'Location List'!$A$2:$T$644,19,FALSE),"")</f>
        <v/>
      </c>
      <c r="C4460" s="17" t="str">
        <f>IFERROR(VLOOKUP($F4460,'Location List'!$A$2:$T$644,18,FALSE),"")</f>
        <v/>
      </c>
      <c r="D4460" s="17" t="str">
        <f>IFERROR(VLOOKUP($F4460,'Location List'!$A$2:$T$644,9,FALSE),"")</f>
        <v/>
      </c>
      <c r="E4460" s="17" t="str">
        <f>IFERROR(VLOOKUP($F4460,'Location List'!$A$2:$T$644,2,FALSE),"")</f>
        <v/>
      </c>
      <c r="F4460" s="26"/>
      <c r="G4460" s="29"/>
      <c r="H4460" s="29"/>
      <c r="I4460" s="26"/>
      <c r="J4460" s="26"/>
      <c r="K4460" s="26"/>
      <c r="L4460" s="26"/>
      <c r="M4460" s="26"/>
      <c r="N4460" s="26"/>
      <c r="O4460" s="49"/>
    </row>
    <row r="4461" spans="1:15" ht="15" customHeight="1" x14ac:dyDescent="0.25">
      <c r="A4461" s="17" t="str">
        <f>IFERROR(VLOOKUP($F4461,'Location List'!$A$2:$T$644,20,FALSE),"")</f>
        <v/>
      </c>
      <c r="B4461" s="17" t="str">
        <f>IFERROR(VLOOKUP($F4461,'Location List'!$A$2:$T$644,19,FALSE),"")</f>
        <v/>
      </c>
      <c r="C4461" s="17" t="str">
        <f>IFERROR(VLOOKUP($F4461,'Location List'!$A$2:$T$644,18,FALSE),"")</f>
        <v/>
      </c>
      <c r="D4461" s="17" t="str">
        <f>IFERROR(VLOOKUP($F4461,'Location List'!$A$2:$T$644,9,FALSE),"")</f>
        <v/>
      </c>
      <c r="E4461" s="17" t="str">
        <f>IFERROR(VLOOKUP($F4461,'Location List'!$A$2:$T$644,2,FALSE),"")</f>
        <v/>
      </c>
      <c r="F4461" s="26"/>
      <c r="G4461" s="29"/>
      <c r="H4461" s="29"/>
      <c r="I4461" s="26"/>
      <c r="J4461" s="26"/>
      <c r="K4461" s="26"/>
      <c r="L4461" s="26"/>
      <c r="M4461" s="26"/>
      <c r="N4461" s="26"/>
      <c r="O4461" s="49"/>
    </row>
    <row r="4462" spans="1:15" ht="15" customHeight="1" x14ac:dyDescent="0.25">
      <c r="A4462" s="17" t="str">
        <f>IFERROR(VLOOKUP($F4462,'Location List'!$A$2:$T$644,20,FALSE),"")</f>
        <v/>
      </c>
      <c r="B4462" s="17" t="str">
        <f>IFERROR(VLOOKUP($F4462,'Location List'!$A$2:$T$644,19,FALSE),"")</f>
        <v/>
      </c>
      <c r="C4462" s="17" t="str">
        <f>IFERROR(VLOOKUP($F4462,'Location List'!$A$2:$T$644,18,FALSE),"")</f>
        <v/>
      </c>
      <c r="D4462" s="17" t="str">
        <f>IFERROR(VLOOKUP($F4462,'Location List'!$A$2:$T$644,9,FALSE),"")</f>
        <v/>
      </c>
      <c r="E4462" s="17" t="str">
        <f>IFERROR(VLOOKUP($F4462,'Location List'!$A$2:$T$644,2,FALSE),"")</f>
        <v/>
      </c>
      <c r="F4462" s="26"/>
      <c r="G4462" s="29"/>
      <c r="H4462" s="29"/>
      <c r="I4462" s="26"/>
      <c r="J4462" s="26"/>
      <c r="K4462" s="26"/>
      <c r="L4462" s="26"/>
      <c r="M4462" s="26"/>
      <c r="N4462" s="26"/>
      <c r="O4462" s="49"/>
    </row>
    <row r="4463" spans="1:15" ht="15" customHeight="1" x14ac:dyDescent="0.25">
      <c r="A4463" s="17" t="str">
        <f>IFERROR(VLOOKUP($F4463,'Location List'!$A$2:$T$644,20,FALSE),"")</f>
        <v/>
      </c>
      <c r="B4463" s="17" t="str">
        <f>IFERROR(VLOOKUP($F4463,'Location List'!$A$2:$T$644,19,FALSE),"")</f>
        <v/>
      </c>
      <c r="C4463" s="17" t="str">
        <f>IFERROR(VLOOKUP($F4463,'Location List'!$A$2:$T$644,18,FALSE),"")</f>
        <v/>
      </c>
      <c r="D4463" s="17" t="str">
        <f>IFERROR(VLOOKUP($F4463,'Location List'!$A$2:$T$644,9,FALSE),"")</f>
        <v/>
      </c>
      <c r="E4463" s="17" t="str">
        <f>IFERROR(VLOOKUP($F4463,'Location List'!$A$2:$T$644,2,FALSE),"")</f>
        <v/>
      </c>
      <c r="F4463" s="26"/>
      <c r="G4463" s="29"/>
      <c r="H4463" s="29"/>
      <c r="I4463" s="26"/>
      <c r="J4463" s="26"/>
      <c r="K4463" s="26"/>
      <c r="L4463" s="26"/>
      <c r="M4463" s="26"/>
      <c r="N4463" s="26"/>
      <c r="O4463" s="49"/>
    </row>
    <row r="4464" spans="1:15" ht="15" customHeight="1" x14ac:dyDescent="0.25">
      <c r="A4464" s="17" t="str">
        <f>IFERROR(VLOOKUP($F4464,'Location List'!$A$2:$T$644,20,FALSE),"")</f>
        <v/>
      </c>
      <c r="B4464" s="17" t="str">
        <f>IFERROR(VLOOKUP($F4464,'Location List'!$A$2:$T$644,19,FALSE),"")</f>
        <v/>
      </c>
      <c r="C4464" s="17" t="str">
        <f>IFERROR(VLOOKUP($F4464,'Location List'!$A$2:$T$644,18,FALSE),"")</f>
        <v/>
      </c>
      <c r="D4464" s="17" t="str">
        <f>IFERROR(VLOOKUP($F4464,'Location List'!$A$2:$T$644,9,FALSE),"")</f>
        <v/>
      </c>
      <c r="E4464" s="17" t="str">
        <f>IFERROR(VLOOKUP($F4464,'Location List'!$A$2:$T$644,2,FALSE),"")</f>
        <v/>
      </c>
      <c r="F4464" s="26"/>
      <c r="G4464" s="29"/>
      <c r="H4464" s="29"/>
      <c r="I4464" s="26"/>
      <c r="J4464" s="26"/>
      <c r="K4464" s="26"/>
      <c r="L4464" s="26"/>
      <c r="M4464" s="26"/>
      <c r="N4464" s="26"/>
      <c r="O4464" s="49"/>
    </row>
    <row r="4465" spans="1:15" ht="15" customHeight="1" x14ac:dyDescent="0.25">
      <c r="A4465" s="17" t="str">
        <f>IFERROR(VLOOKUP($F4465,'Location List'!$A$2:$T$644,20,FALSE),"")</f>
        <v/>
      </c>
      <c r="B4465" s="17" t="str">
        <f>IFERROR(VLOOKUP($F4465,'Location List'!$A$2:$T$644,19,FALSE),"")</f>
        <v/>
      </c>
      <c r="C4465" s="17" t="str">
        <f>IFERROR(VLOOKUP($F4465,'Location List'!$A$2:$T$644,18,FALSE),"")</f>
        <v/>
      </c>
      <c r="D4465" s="17" t="str">
        <f>IFERROR(VLOOKUP($F4465,'Location List'!$A$2:$T$644,9,FALSE),"")</f>
        <v/>
      </c>
      <c r="E4465" s="17" t="str">
        <f>IFERROR(VLOOKUP($F4465,'Location List'!$A$2:$T$644,2,FALSE),"")</f>
        <v/>
      </c>
      <c r="F4465" s="26"/>
      <c r="G4465" s="29"/>
      <c r="H4465" s="29"/>
      <c r="I4465" s="26"/>
      <c r="J4465" s="26"/>
      <c r="K4465" s="26"/>
      <c r="L4465" s="26"/>
      <c r="M4465" s="26"/>
      <c r="N4465" s="26"/>
      <c r="O4465" s="49"/>
    </row>
    <row r="4466" spans="1:15" ht="15" customHeight="1" x14ac:dyDescent="0.25">
      <c r="A4466" s="17" t="str">
        <f>IFERROR(VLOOKUP($F4466,'Location List'!$A$2:$T$644,20,FALSE),"")</f>
        <v/>
      </c>
      <c r="B4466" s="17" t="str">
        <f>IFERROR(VLOOKUP($F4466,'Location List'!$A$2:$T$644,19,FALSE),"")</f>
        <v/>
      </c>
      <c r="C4466" s="17" t="str">
        <f>IFERROR(VLOOKUP($F4466,'Location List'!$A$2:$T$644,18,FALSE),"")</f>
        <v/>
      </c>
      <c r="D4466" s="17" t="str">
        <f>IFERROR(VLOOKUP($F4466,'Location List'!$A$2:$T$644,9,FALSE),"")</f>
        <v/>
      </c>
      <c r="E4466" s="17" t="str">
        <f>IFERROR(VLOOKUP($F4466,'Location List'!$A$2:$T$644,2,FALSE),"")</f>
        <v/>
      </c>
      <c r="F4466" s="26"/>
      <c r="G4466" s="29"/>
      <c r="H4466" s="29"/>
      <c r="I4466" s="26"/>
      <c r="J4466" s="26"/>
      <c r="K4466" s="26"/>
      <c r="L4466" s="26"/>
      <c r="M4466" s="26"/>
      <c r="N4466" s="26"/>
      <c r="O4466" s="49"/>
    </row>
    <row r="4467" spans="1:15" ht="15" customHeight="1" x14ac:dyDescent="0.25">
      <c r="A4467" s="17" t="str">
        <f>IFERROR(VLOOKUP($F4467,'Location List'!$A$2:$T$644,20,FALSE),"")</f>
        <v/>
      </c>
      <c r="B4467" s="17" t="str">
        <f>IFERROR(VLOOKUP($F4467,'Location List'!$A$2:$T$644,19,FALSE),"")</f>
        <v/>
      </c>
      <c r="C4467" s="17" t="str">
        <f>IFERROR(VLOOKUP($F4467,'Location List'!$A$2:$T$644,18,FALSE),"")</f>
        <v/>
      </c>
      <c r="D4467" s="17" t="str">
        <f>IFERROR(VLOOKUP($F4467,'Location List'!$A$2:$T$644,9,FALSE),"")</f>
        <v/>
      </c>
      <c r="E4467" s="17" t="str">
        <f>IFERROR(VLOOKUP($F4467,'Location List'!$A$2:$T$644,2,FALSE),"")</f>
        <v/>
      </c>
      <c r="F4467" s="26"/>
      <c r="G4467" s="29"/>
      <c r="H4467" s="29"/>
      <c r="I4467" s="26"/>
      <c r="J4467" s="26"/>
      <c r="K4467" s="26"/>
      <c r="L4467" s="26"/>
      <c r="M4467" s="26"/>
      <c r="N4467" s="26"/>
      <c r="O4467" s="49"/>
    </row>
    <row r="4468" spans="1:15" ht="15" customHeight="1" x14ac:dyDescent="0.25">
      <c r="A4468" s="17" t="str">
        <f>IFERROR(VLOOKUP($F4468,'Location List'!$A$2:$T$644,20,FALSE),"")</f>
        <v/>
      </c>
      <c r="B4468" s="17" t="str">
        <f>IFERROR(VLOOKUP($F4468,'Location List'!$A$2:$T$644,19,FALSE),"")</f>
        <v/>
      </c>
      <c r="C4468" s="17" t="str">
        <f>IFERROR(VLOOKUP($F4468,'Location List'!$A$2:$T$644,18,FALSE),"")</f>
        <v/>
      </c>
      <c r="D4468" s="17" t="str">
        <f>IFERROR(VLOOKUP($F4468,'Location List'!$A$2:$T$644,9,FALSE),"")</f>
        <v/>
      </c>
      <c r="E4468" s="17" t="str">
        <f>IFERROR(VLOOKUP($F4468,'Location List'!$A$2:$T$644,2,FALSE),"")</f>
        <v/>
      </c>
      <c r="F4468" s="26"/>
      <c r="G4468" s="29"/>
      <c r="H4468" s="29"/>
      <c r="I4468" s="26"/>
      <c r="J4468" s="26"/>
      <c r="K4468" s="26"/>
      <c r="L4468" s="26"/>
      <c r="M4468" s="26"/>
      <c r="N4468" s="26"/>
      <c r="O4468" s="49"/>
    </row>
    <row r="4469" spans="1:15" ht="15" customHeight="1" x14ac:dyDescent="0.25">
      <c r="A4469" s="17" t="str">
        <f>IFERROR(VLOOKUP($F4469,'Location List'!$A$2:$T$644,20,FALSE),"")</f>
        <v/>
      </c>
      <c r="B4469" s="17" t="str">
        <f>IFERROR(VLOOKUP($F4469,'Location List'!$A$2:$T$644,19,FALSE),"")</f>
        <v/>
      </c>
      <c r="C4469" s="17" t="str">
        <f>IFERROR(VLOOKUP($F4469,'Location List'!$A$2:$T$644,18,FALSE),"")</f>
        <v/>
      </c>
      <c r="D4469" s="17" t="str">
        <f>IFERROR(VLOOKUP($F4469,'Location List'!$A$2:$T$644,9,FALSE),"")</f>
        <v/>
      </c>
      <c r="E4469" s="17" t="str">
        <f>IFERROR(VLOOKUP($F4469,'Location List'!$A$2:$T$644,2,FALSE),"")</f>
        <v/>
      </c>
      <c r="F4469" s="26"/>
      <c r="G4469" s="29"/>
      <c r="H4469" s="29"/>
      <c r="I4469" s="26"/>
      <c r="J4469" s="26"/>
      <c r="K4469" s="26"/>
      <c r="L4469" s="26"/>
      <c r="M4469" s="26"/>
      <c r="N4469" s="26"/>
      <c r="O4469" s="49"/>
    </row>
    <row r="4470" spans="1:15" ht="15" customHeight="1" x14ac:dyDescent="0.25">
      <c r="A4470" s="17" t="str">
        <f>IFERROR(VLOOKUP($F4470,'Location List'!$A$2:$T$644,20,FALSE),"")</f>
        <v/>
      </c>
      <c r="B4470" s="17" t="str">
        <f>IFERROR(VLOOKUP($F4470,'Location List'!$A$2:$T$644,19,FALSE),"")</f>
        <v/>
      </c>
      <c r="C4470" s="17" t="str">
        <f>IFERROR(VLOOKUP($F4470,'Location List'!$A$2:$T$644,18,FALSE),"")</f>
        <v/>
      </c>
      <c r="D4470" s="17" t="str">
        <f>IFERROR(VLOOKUP($F4470,'Location List'!$A$2:$T$644,9,FALSE),"")</f>
        <v/>
      </c>
      <c r="E4470" s="17" t="str">
        <f>IFERROR(VLOOKUP($F4470,'Location List'!$A$2:$T$644,2,FALSE),"")</f>
        <v/>
      </c>
      <c r="F4470" s="26"/>
      <c r="G4470" s="29"/>
      <c r="H4470" s="29"/>
      <c r="I4470" s="26"/>
      <c r="J4470" s="26"/>
      <c r="K4470" s="26"/>
      <c r="L4470" s="26"/>
      <c r="M4470" s="26"/>
      <c r="N4470" s="26"/>
      <c r="O4470" s="49"/>
    </row>
    <row r="4471" spans="1:15" ht="15" customHeight="1" x14ac:dyDescent="0.25">
      <c r="A4471" s="17" t="str">
        <f>IFERROR(VLOOKUP($F4471,'Location List'!$A$2:$T$644,20,FALSE),"")</f>
        <v/>
      </c>
      <c r="B4471" s="17" t="str">
        <f>IFERROR(VLOOKUP($F4471,'Location List'!$A$2:$T$644,19,FALSE),"")</f>
        <v/>
      </c>
      <c r="C4471" s="17" t="str">
        <f>IFERROR(VLOOKUP($F4471,'Location List'!$A$2:$T$644,18,FALSE),"")</f>
        <v/>
      </c>
      <c r="D4471" s="17" t="str">
        <f>IFERROR(VLOOKUP($F4471,'Location List'!$A$2:$T$644,9,FALSE),"")</f>
        <v/>
      </c>
      <c r="E4471" s="17" t="str">
        <f>IFERROR(VLOOKUP($F4471,'Location List'!$A$2:$T$644,2,FALSE),"")</f>
        <v/>
      </c>
      <c r="F4471" s="26"/>
      <c r="G4471" s="29"/>
      <c r="H4471" s="29"/>
      <c r="I4471" s="26"/>
      <c r="J4471" s="26"/>
      <c r="K4471" s="26"/>
      <c r="L4471" s="26"/>
      <c r="M4471" s="26"/>
      <c r="N4471" s="26"/>
      <c r="O4471" s="49"/>
    </row>
    <row r="4472" spans="1:15" ht="15" customHeight="1" x14ac:dyDescent="0.25">
      <c r="A4472" s="17" t="str">
        <f>IFERROR(VLOOKUP($F4472,'Location List'!$A$2:$T$644,20,FALSE),"")</f>
        <v/>
      </c>
      <c r="B4472" s="17" t="str">
        <f>IFERROR(VLOOKUP($F4472,'Location List'!$A$2:$T$644,19,FALSE),"")</f>
        <v/>
      </c>
      <c r="C4472" s="17" t="str">
        <f>IFERROR(VLOOKUP($F4472,'Location List'!$A$2:$T$644,18,FALSE),"")</f>
        <v/>
      </c>
      <c r="D4472" s="17" t="str">
        <f>IFERROR(VLOOKUP($F4472,'Location List'!$A$2:$T$644,9,FALSE),"")</f>
        <v/>
      </c>
      <c r="E4472" s="17" t="str">
        <f>IFERROR(VLOOKUP($F4472,'Location List'!$A$2:$T$644,2,FALSE),"")</f>
        <v/>
      </c>
      <c r="F4472" s="26"/>
      <c r="G4472" s="29"/>
      <c r="H4472" s="29"/>
      <c r="I4472" s="26"/>
      <c r="J4472" s="26"/>
      <c r="K4472" s="26"/>
      <c r="L4472" s="26"/>
      <c r="M4472" s="26"/>
      <c r="N4472" s="26"/>
      <c r="O4472" s="49"/>
    </row>
    <row r="4473" spans="1:15" ht="15" customHeight="1" x14ac:dyDescent="0.25">
      <c r="A4473" s="17" t="str">
        <f>IFERROR(VLOOKUP($F4473,'Location List'!$A$2:$T$644,20,FALSE),"")</f>
        <v/>
      </c>
      <c r="B4473" s="17" t="str">
        <f>IFERROR(VLOOKUP($F4473,'Location List'!$A$2:$T$644,19,FALSE),"")</f>
        <v/>
      </c>
      <c r="C4473" s="17" t="str">
        <f>IFERROR(VLOOKUP($F4473,'Location List'!$A$2:$T$644,18,FALSE),"")</f>
        <v/>
      </c>
      <c r="D4473" s="17" t="str">
        <f>IFERROR(VLOOKUP($F4473,'Location List'!$A$2:$T$644,9,FALSE),"")</f>
        <v/>
      </c>
      <c r="E4473" s="17" t="str">
        <f>IFERROR(VLOOKUP($F4473,'Location List'!$A$2:$T$644,2,FALSE),"")</f>
        <v/>
      </c>
      <c r="F4473" s="26"/>
      <c r="G4473" s="29"/>
      <c r="H4473" s="29"/>
      <c r="I4473" s="26"/>
      <c r="J4473" s="26"/>
      <c r="K4473" s="26"/>
      <c r="L4473" s="26"/>
      <c r="M4473" s="26"/>
      <c r="N4473" s="26"/>
      <c r="O4473" s="49"/>
    </row>
    <row r="4474" spans="1:15" ht="15" customHeight="1" x14ac:dyDescent="0.25">
      <c r="A4474" s="17" t="str">
        <f>IFERROR(VLOOKUP($F4474,'Location List'!$A$2:$T$644,20,FALSE),"")</f>
        <v/>
      </c>
      <c r="B4474" s="17" t="str">
        <f>IFERROR(VLOOKUP($F4474,'Location List'!$A$2:$T$644,19,FALSE),"")</f>
        <v/>
      </c>
      <c r="C4474" s="17" t="str">
        <f>IFERROR(VLOOKUP($F4474,'Location List'!$A$2:$T$644,18,FALSE),"")</f>
        <v/>
      </c>
      <c r="D4474" s="17" t="str">
        <f>IFERROR(VLOOKUP($F4474,'Location List'!$A$2:$T$644,9,FALSE),"")</f>
        <v/>
      </c>
      <c r="E4474" s="17" t="str">
        <f>IFERROR(VLOOKUP($F4474,'Location List'!$A$2:$T$644,2,FALSE),"")</f>
        <v/>
      </c>
      <c r="F4474" s="26"/>
      <c r="G4474" s="29"/>
      <c r="H4474" s="29"/>
      <c r="I4474" s="26"/>
      <c r="J4474" s="26"/>
      <c r="K4474" s="26"/>
      <c r="L4474" s="26"/>
      <c r="M4474" s="26"/>
      <c r="N4474" s="26"/>
      <c r="O4474" s="49"/>
    </row>
    <row r="4475" spans="1:15" ht="15" customHeight="1" x14ac:dyDescent="0.25">
      <c r="A4475" s="17" t="str">
        <f>IFERROR(VLOOKUP($F4475,'Location List'!$A$2:$T$644,20,FALSE),"")</f>
        <v/>
      </c>
      <c r="B4475" s="17" t="str">
        <f>IFERROR(VLOOKUP($F4475,'Location List'!$A$2:$T$644,19,FALSE),"")</f>
        <v/>
      </c>
      <c r="C4475" s="17" t="str">
        <f>IFERROR(VLOOKUP($F4475,'Location List'!$A$2:$T$644,18,FALSE),"")</f>
        <v/>
      </c>
      <c r="D4475" s="17" t="str">
        <f>IFERROR(VLOOKUP($F4475,'Location List'!$A$2:$T$644,9,FALSE),"")</f>
        <v/>
      </c>
      <c r="E4475" s="17" t="str">
        <f>IFERROR(VLOOKUP($F4475,'Location List'!$A$2:$T$644,2,FALSE),"")</f>
        <v/>
      </c>
      <c r="F4475" s="26"/>
      <c r="G4475" s="29"/>
      <c r="H4475" s="29"/>
      <c r="I4475" s="26"/>
      <c r="J4475" s="26"/>
      <c r="K4475" s="26"/>
      <c r="L4475" s="26"/>
      <c r="M4475" s="26"/>
      <c r="N4475" s="26"/>
      <c r="O4475" s="49"/>
    </row>
    <row r="4476" spans="1:15" ht="15" customHeight="1" x14ac:dyDescent="0.25">
      <c r="A4476" s="17" t="str">
        <f>IFERROR(VLOOKUP($F4476,'Location List'!$A$2:$T$644,20,FALSE),"")</f>
        <v/>
      </c>
      <c r="B4476" s="17" t="str">
        <f>IFERROR(VLOOKUP($F4476,'Location List'!$A$2:$T$644,19,FALSE),"")</f>
        <v/>
      </c>
      <c r="C4476" s="17" t="str">
        <f>IFERROR(VLOOKUP($F4476,'Location List'!$A$2:$T$644,18,FALSE),"")</f>
        <v/>
      </c>
      <c r="D4476" s="17" t="str">
        <f>IFERROR(VLOOKUP($F4476,'Location List'!$A$2:$T$644,9,FALSE),"")</f>
        <v/>
      </c>
      <c r="E4476" s="17" t="str">
        <f>IFERROR(VLOOKUP($F4476,'Location List'!$A$2:$T$644,2,FALSE),"")</f>
        <v/>
      </c>
      <c r="F4476" s="26"/>
      <c r="G4476" s="29"/>
      <c r="H4476" s="29"/>
      <c r="I4476" s="26"/>
      <c r="J4476" s="26"/>
      <c r="K4476" s="26"/>
      <c r="L4476" s="26"/>
      <c r="M4476" s="26"/>
      <c r="N4476" s="26"/>
      <c r="O4476" s="49"/>
    </row>
    <row r="4477" spans="1:15" ht="15" customHeight="1" x14ac:dyDescent="0.25">
      <c r="A4477" s="17" t="str">
        <f>IFERROR(VLOOKUP($F4477,'Location List'!$A$2:$T$644,20,FALSE),"")</f>
        <v/>
      </c>
      <c r="B4477" s="17" t="str">
        <f>IFERROR(VLOOKUP($F4477,'Location List'!$A$2:$T$644,19,FALSE),"")</f>
        <v/>
      </c>
      <c r="C4477" s="17" t="str">
        <f>IFERROR(VLOOKUP($F4477,'Location List'!$A$2:$T$644,18,FALSE),"")</f>
        <v/>
      </c>
      <c r="D4477" s="17" t="str">
        <f>IFERROR(VLOOKUP($F4477,'Location List'!$A$2:$T$644,9,FALSE),"")</f>
        <v/>
      </c>
      <c r="E4477" s="17" t="str">
        <f>IFERROR(VLOOKUP($F4477,'Location List'!$A$2:$T$644,2,FALSE),"")</f>
        <v/>
      </c>
      <c r="F4477" s="26"/>
      <c r="G4477" s="29"/>
      <c r="H4477" s="29"/>
      <c r="I4477" s="26"/>
      <c r="J4477" s="26"/>
      <c r="K4477" s="26"/>
      <c r="L4477" s="26"/>
      <c r="M4477" s="26"/>
      <c r="N4477" s="26"/>
      <c r="O4477" s="49"/>
    </row>
    <row r="4478" spans="1:15" ht="15" customHeight="1" x14ac:dyDescent="0.25">
      <c r="A4478" s="17" t="str">
        <f>IFERROR(VLOOKUP($F4478,'Location List'!$A$2:$T$644,20,FALSE),"")</f>
        <v/>
      </c>
      <c r="B4478" s="17" t="str">
        <f>IFERROR(VLOOKUP($F4478,'Location List'!$A$2:$T$644,19,FALSE),"")</f>
        <v/>
      </c>
      <c r="C4478" s="17" t="str">
        <f>IFERROR(VLOOKUP($F4478,'Location List'!$A$2:$T$644,18,FALSE),"")</f>
        <v/>
      </c>
      <c r="D4478" s="17" t="str">
        <f>IFERROR(VLOOKUP($F4478,'Location List'!$A$2:$T$644,9,FALSE),"")</f>
        <v/>
      </c>
      <c r="E4478" s="17" t="str">
        <f>IFERROR(VLOOKUP($F4478,'Location List'!$A$2:$T$644,2,FALSE),"")</f>
        <v/>
      </c>
      <c r="F4478" s="26"/>
      <c r="G4478" s="29"/>
      <c r="H4478" s="29"/>
      <c r="I4478" s="26"/>
      <c r="J4478" s="26"/>
      <c r="K4478" s="26"/>
      <c r="L4478" s="26"/>
      <c r="M4478" s="26"/>
      <c r="N4478" s="26"/>
      <c r="O4478" s="49"/>
    </row>
    <row r="4479" spans="1:15" ht="15" customHeight="1" x14ac:dyDescent="0.25">
      <c r="A4479" s="17" t="str">
        <f>IFERROR(VLOOKUP($F4479,'Location List'!$A$2:$T$644,20,FALSE),"")</f>
        <v/>
      </c>
      <c r="B4479" s="17" t="str">
        <f>IFERROR(VLOOKUP($F4479,'Location List'!$A$2:$T$644,19,FALSE),"")</f>
        <v/>
      </c>
      <c r="C4479" s="17" t="str">
        <f>IFERROR(VLOOKUP($F4479,'Location List'!$A$2:$T$644,18,FALSE),"")</f>
        <v/>
      </c>
      <c r="D4479" s="17" t="str">
        <f>IFERROR(VLOOKUP($F4479,'Location List'!$A$2:$T$644,9,FALSE),"")</f>
        <v/>
      </c>
      <c r="E4479" s="17" t="str">
        <f>IFERROR(VLOOKUP($F4479,'Location List'!$A$2:$T$644,2,FALSE),"")</f>
        <v/>
      </c>
      <c r="F4479" s="26"/>
      <c r="G4479" s="29"/>
      <c r="H4479" s="29"/>
      <c r="I4479" s="26"/>
      <c r="J4479" s="26"/>
      <c r="K4479" s="26"/>
      <c r="L4479" s="26"/>
      <c r="M4479" s="26"/>
      <c r="N4479" s="26"/>
      <c r="O4479" s="49"/>
    </row>
    <row r="4480" spans="1:15" ht="15" customHeight="1" x14ac:dyDescent="0.25">
      <c r="A4480" s="17" t="str">
        <f>IFERROR(VLOOKUP($F4480,'Location List'!$A$2:$T$644,20,FALSE),"")</f>
        <v/>
      </c>
      <c r="B4480" s="17" t="str">
        <f>IFERROR(VLOOKUP($F4480,'Location List'!$A$2:$T$644,19,FALSE),"")</f>
        <v/>
      </c>
      <c r="C4480" s="17" t="str">
        <f>IFERROR(VLOOKUP($F4480,'Location List'!$A$2:$T$644,18,FALSE),"")</f>
        <v/>
      </c>
      <c r="D4480" s="17" t="str">
        <f>IFERROR(VLOOKUP($F4480,'Location List'!$A$2:$T$644,9,FALSE),"")</f>
        <v/>
      </c>
      <c r="E4480" s="17" t="str">
        <f>IFERROR(VLOOKUP($F4480,'Location List'!$A$2:$T$644,2,FALSE),"")</f>
        <v/>
      </c>
      <c r="F4480" s="26"/>
      <c r="G4480" s="29"/>
      <c r="H4480" s="29"/>
      <c r="I4480" s="26"/>
      <c r="J4480" s="26"/>
      <c r="K4480" s="26"/>
      <c r="L4480" s="26"/>
      <c r="M4480" s="26"/>
      <c r="N4480" s="26"/>
      <c r="O4480" s="49"/>
    </row>
    <row r="4481" spans="1:15" ht="15" customHeight="1" x14ac:dyDescent="0.25">
      <c r="A4481" s="17" t="str">
        <f>IFERROR(VLOOKUP($F4481,'Location List'!$A$2:$T$644,20,FALSE),"")</f>
        <v/>
      </c>
      <c r="B4481" s="17" t="str">
        <f>IFERROR(VLOOKUP($F4481,'Location List'!$A$2:$T$644,19,FALSE),"")</f>
        <v/>
      </c>
      <c r="C4481" s="17" t="str">
        <f>IFERROR(VLOOKUP($F4481,'Location List'!$A$2:$T$644,18,FALSE),"")</f>
        <v/>
      </c>
      <c r="D4481" s="17" t="str">
        <f>IFERROR(VLOOKUP($F4481,'Location List'!$A$2:$T$644,9,FALSE),"")</f>
        <v/>
      </c>
      <c r="E4481" s="17" t="str">
        <f>IFERROR(VLOOKUP($F4481,'Location List'!$A$2:$T$644,2,FALSE),"")</f>
        <v/>
      </c>
      <c r="F4481" s="26"/>
      <c r="G4481" s="29"/>
      <c r="H4481" s="29"/>
      <c r="I4481" s="26"/>
      <c r="J4481" s="26"/>
      <c r="K4481" s="26"/>
      <c r="L4481" s="26"/>
      <c r="M4481" s="26"/>
      <c r="N4481" s="26"/>
      <c r="O4481" s="49"/>
    </row>
    <row r="4482" spans="1:15" ht="15" customHeight="1" x14ac:dyDescent="0.25">
      <c r="A4482" s="17" t="str">
        <f>IFERROR(VLOOKUP($F4482,'Location List'!$A$2:$T$644,20,FALSE),"")</f>
        <v/>
      </c>
      <c r="B4482" s="17" t="str">
        <f>IFERROR(VLOOKUP($F4482,'Location List'!$A$2:$T$644,19,FALSE),"")</f>
        <v/>
      </c>
      <c r="C4482" s="17" t="str">
        <f>IFERROR(VLOOKUP($F4482,'Location List'!$A$2:$T$644,18,FALSE),"")</f>
        <v/>
      </c>
      <c r="D4482" s="17" t="str">
        <f>IFERROR(VLOOKUP($F4482,'Location List'!$A$2:$T$644,9,FALSE),"")</f>
        <v/>
      </c>
      <c r="E4482" s="17" t="str">
        <f>IFERROR(VLOOKUP($F4482,'Location List'!$A$2:$T$644,2,FALSE),"")</f>
        <v/>
      </c>
      <c r="F4482" s="26"/>
      <c r="G4482" s="29"/>
      <c r="H4482" s="29"/>
      <c r="I4482" s="26"/>
      <c r="J4482" s="26"/>
      <c r="K4482" s="26"/>
      <c r="L4482" s="26"/>
      <c r="M4482" s="26"/>
      <c r="N4482" s="26"/>
      <c r="O4482" s="49"/>
    </row>
    <row r="4483" spans="1:15" ht="15" customHeight="1" x14ac:dyDescent="0.25">
      <c r="A4483" s="17" t="str">
        <f>IFERROR(VLOOKUP($F4483,'Location List'!$A$2:$T$644,20,FALSE),"")</f>
        <v/>
      </c>
      <c r="B4483" s="17" t="str">
        <f>IFERROR(VLOOKUP($F4483,'Location List'!$A$2:$T$644,19,FALSE),"")</f>
        <v/>
      </c>
      <c r="C4483" s="17" t="str">
        <f>IFERROR(VLOOKUP($F4483,'Location List'!$A$2:$T$644,18,FALSE),"")</f>
        <v/>
      </c>
      <c r="D4483" s="17" t="str">
        <f>IFERROR(VLOOKUP($F4483,'Location List'!$A$2:$T$644,9,FALSE),"")</f>
        <v/>
      </c>
      <c r="E4483" s="17" t="str">
        <f>IFERROR(VLOOKUP($F4483,'Location List'!$A$2:$T$644,2,FALSE),"")</f>
        <v/>
      </c>
      <c r="F4483" s="26"/>
      <c r="G4483" s="29"/>
      <c r="H4483" s="29"/>
      <c r="I4483" s="26"/>
      <c r="J4483" s="26"/>
      <c r="K4483" s="26"/>
      <c r="L4483" s="26"/>
      <c r="M4483" s="26"/>
      <c r="N4483" s="26"/>
      <c r="O4483" s="49"/>
    </row>
    <row r="4484" spans="1:15" ht="15" customHeight="1" x14ac:dyDescent="0.25">
      <c r="A4484" s="17" t="str">
        <f>IFERROR(VLOOKUP($F4484,'Location List'!$A$2:$T$644,20,FALSE),"")</f>
        <v/>
      </c>
      <c r="B4484" s="17" t="str">
        <f>IFERROR(VLOOKUP($F4484,'Location List'!$A$2:$T$644,19,FALSE),"")</f>
        <v/>
      </c>
      <c r="C4484" s="17" t="str">
        <f>IFERROR(VLOOKUP($F4484,'Location List'!$A$2:$T$644,18,FALSE),"")</f>
        <v/>
      </c>
      <c r="D4484" s="17" t="str">
        <f>IFERROR(VLOOKUP($F4484,'Location List'!$A$2:$T$644,9,FALSE),"")</f>
        <v/>
      </c>
      <c r="E4484" s="17" t="str">
        <f>IFERROR(VLOOKUP($F4484,'Location List'!$A$2:$T$644,2,FALSE),"")</f>
        <v/>
      </c>
      <c r="F4484" s="26"/>
      <c r="G4484" s="29"/>
      <c r="H4484" s="29"/>
      <c r="I4484" s="26"/>
      <c r="J4484" s="26"/>
      <c r="K4484" s="26"/>
      <c r="L4484" s="26"/>
      <c r="M4484" s="26"/>
      <c r="N4484" s="26"/>
      <c r="O4484" s="49"/>
    </row>
    <row r="4485" spans="1:15" ht="15" customHeight="1" x14ac:dyDescent="0.25">
      <c r="A4485" s="17" t="str">
        <f>IFERROR(VLOOKUP($F4485,'Location List'!$A$2:$T$644,20,FALSE),"")</f>
        <v/>
      </c>
      <c r="B4485" s="17" t="str">
        <f>IFERROR(VLOOKUP($F4485,'Location List'!$A$2:$T$644,19,FALSE),"")</f>
        <v/>
      </c>
      <c r="C4485" s="17" t="str">
        <f>IFERROR(VLOOKUP($F4485,'Location List'!$A$2:$T$644,18,FALSE),"")</f>
        <v/>
      </c>
      <c r="D4485" s="17" t="str">
        <f>IFERROR(VLOOKUP($F4485,'Location List'!$A$2:$T$644,9,FALSE),"")</f>
        <v/>
      </c>
      <c r="E4485" s="17" t="str">
        <f>IFERROR(VLOOKUP($F4485,'Location List'!$A$2:$T$644,2,FALSE),"")</f>
        <v/>
      </c>
      <c r="F4485" s="26"/>
      <c r="G4485" s="29"/>
      <c r="H4485" s="29"/>
      <c r="I4485" s="26"/>
      <c r="J4485" s="26"/>
      <c r="K4485" s="26"/>
      <c r="L4485" s="26"/>
      <c r="M4485" s="26"/>
      <c r="N4485" s="26"/>
      <c r="O4485" s="49"/>
    </row>
    <row r="4486" spans="1:15" ht="15" customHeight="1" x14ac:dyDescent="0.25">
      <c r="A4486" s="17" t="str">
        <f>IFERROR(VLOOKUP($F4486,'Location List'!$A$2:$T$644,20,FALSE),"")</f>
        <v/>
      </c>
      <c r="B4486" s="17" t="str">
        <f>IFERROR(VLOOKUP($F4486,'Location List'!$A$2:$T$644,19,FALSE),"")</f>
        <v/>
      </c>
      <c r="C4486" s="17" t="str">
        <f>IFERROR(VLOOKUP($F4486,'Location List'!$A$2:$T$644,18,FALSE),"")</f>
        <v/>
      </c>
      <c r="D4486" s="17" t="str">
        <f>IFERROR(VLOOKUP($F4486,'Location List'!$A$2:$T$644,9,FALSE),"")</f>
        <v/>
      </c>
      <c r="E4486" s="17" t="str">
        <f>IFERROR(VLOOKUP($F4486,'Location List'!$A$2:$T$644,2,FALSE),"")</f>
        <v/>
      </c>
      <c r="F4486" s="26"/>
      <c r="G4486" s="29"/>
      <c r="H4486" s="29"/>
      <c r="I4486" s="26"/>
      <c r="J4486" s="26"/>
      <c r="K4486" s="26"/>
      <c r="L4486" s="26"/>
      <c r="M4486" s="26"/>
      <c r="N4486" s="26"/>
      <c r="O4486" s="49"/>
    </row>
    <row r="4487" spans="1:15" ht="15" customHeight="1" x14ac:dyDescent="0.25">
      <c r="A4487" s="17" t="str">
        <f>IFERROR(VLOOKUP($F4487,'Location List'!$A$2:$T$644,20,FALSE),"")</f>
        <v/>
      </c>
      <c r="B4487" s="17" t="str">
        <f>IFERROR(VLOOKUP($F4487,'Location List'!$A$2:$T$644,19,FALSE),"")</f>
        <v/>
      </c>
      <c r="C4487" s="17" t="str">
        <f>IFERROR(VLOOKUP($F4487,'Location List'!$A$2:$T$644,18,FALSE),"")</f>
        <v/>
      </c>
      <c r="D4487" s="17" t="str">
        <f>IFERROR(VLOOKUP($F4487,'Location List'!$A$2:$T$644,9,FALSE),"")</f>
        <v/>
      </c>
      <c r="E4487" s="17" t="str">
        <f>IFERROR(VLOOKUP($F4487,'Location List'!$A$2:$T$644,2,FALSE),"")</f>
        <v/>
      </c>
      <c r="F4487" s="26"/>
      <c r="G4487" s="29"/>
      <c r="H4487" s="29"/>
      <c r="I4487" s="26"/>
      <c r="J4487" s="26"/>
      <c r="K4487" s="26"/>
      <c r="L4487" s="26"/>
      <c r="M4487" s="26"/>
      <c r="N4487" s="26"/>
      <c r="O4487" s="49"/>
    </row>
    <row r="4488" spans="1:15" ht="15" customHeight="1" x14ac:dyDescent="0.25">
      <c r="A4488" s="17" t="str">
        <f>IFERROR(VLOOKUP($F4488,'Location List'!$A$2:$T$644,20,FALSE),"")</f>
        <v/>
      </c>
      <c r="B4488" s="17" t="str">
        <f>IFERROR(VLOOKUP($F4488,'Location List'!$A$2:$T$644,19,FALSE),"")</f>
        <v/>
      </c>
      <c r="C4488" s="17" t="str">
        <f>IFERROR(VLOOKUP($F4488,'Location List'!$A$2:$T$644,18,FALSE),"")</f>
        <v/>
      </c>
      <c r="D4488" s="17" t="str">
        <f>IFERROR(VLOOKUP($F4488,'Location List'!$A$2:$T$644,9,FALSE),"")</f>
        <v/>
      </c>
      <c r="E4488" s="17" t="str">
        <f>IFERROR(VLOOKUP($F4488,'Location List'!$A$2:$T$644,2,FALSE),"")</f>
        <v/>
      </c>
      <c r="F4488" s="26"/>
      <c r="G4488" s="29"/>
      <c r="H4488" s="29"/>
      <c r="I4488" s="26"/>
      <c r="J4488" s="26"/>
      <c r="K4488" s="26"/>
      <c r="L4488" s="26"/>
      <c r="M4488" s="26"/>
      <c r="N4488" s="26"/>
      <c r="O4488" s="49"/>
    </row>
    <row r="4489" spans="1:15" ht="15" customHeight="1" x14ac:dyDescent="0.25">
      <c r="A4489" s="17" t="str">
        <f>IFERROR(VLOOKUP($F4489,'Location List'!$A$2:$T$644,20,FALSE),"")</f>
        <v/>
      </c>
      <c r="B4489" s="17" t="str">
        <f>IFERROR(VLOOKUP($F4489,'Location List'!$A$2:$T$644,19,FALSE),"")</f>
        <v/>
      </c>
      <c r="C4489" s="17" t="str">
        <f>IFERROR(VLOOKUP($F4489,'Location List'!$A$2:$T$644,18,FALSE),"")</f>
        <v/>
      </c>
      <c r="D4489" s="17" t="str">
        <f>IFERROR(VLOOKUP($F4489,'Location List'!$A$2:$T$644,9,FALSE),"")</f>
        <v/>
      </c>
      <c r="E4489" s="17" t="str">
        <f>IFERROR(VLOOKUP($F4489,'Location List'!$A$2:$T$644,2,FALSE),"")</f>
        <v/>
      </c>
      <c r="F4489" s="26"/>
      <c r="G4489" s="29"/>
      <c r="H4489" s="29"/>
      <c r="I4489" s="26"/>
      <c r="J4489" s="26"/>
      <c r="K4489" s="26"/>
      <c r="L4489" s="26"/>
      <c r="M4489" s="26"/>
      <c r="N4489" s="26"/>
      <c r="O4489" s="49"/>
    </row>
    <row r="4490" spans="1:15" ht="15" customHeight="1" x14ac:dyDescent="0.25">
      <c r="A4490" s="17" t="str">
        <f>IFERROR(VLOOKUP($F4490,'Location List'!$A$2:$T$644,20,FALSE),"")</f>
        <v/>
      </c>
      <c r="B4490" s="17" t="str">
        <f>IFERROR(VLOOKUP($F4490,'Location List'!$A$2:$T$644,19,FALSE),"")</f>
        <v/>
      </c>
      <c r="C4490" s="17" t="str">
        <f>IFERROR(VLOOKUP($F4490,'Location List'!$A$2:$T$644,18,FALSE),"")</f>
        <v/>
      </c>
      <c r="D4490" s="17" t="str">
        <f>IFERROR(VLOOKUP($F4490,'Location List'!$A$2:$T$644,9,FALSE),"")</f>
        <v/>
      </c>
      <c r="E4490" s="17" t="str">
        <f>IFERROR(VLOOKUP($F4490,'Location List'!$A$2:$T$644,2,FALSE),"")</f>
        <v/>
      </c>
      <c r="F4490" s="26"/>
      <c r="G4490" s="29"/>
      <c r="H4490" s="29"/>
      <c r="I4490" s="26"/>
      <c r="J4490" s="26"/>
      <c r="K4490" s="26"/>
      <c r="L4490" s="26"/>
      <c r="M4490" s="26"/>
      <c r="N4490" s="26"/>
      <c r="O4490" s="49"/>
    </row>
    <row r="4491" spans="1:15" ht="15" customHeight="1" x14ac:dyDescent="0.25">
      <c r="A4491" s="17" t="str">
        <f>IFERROR(VLOOKUP($F4491,'Location List'!$A$2:$T$644,20,FALSE),"")</f>
        <v/>
      </c>
      <c r="B4491" s="17" t="str">
        <f>IFERROR(VLOOKUP($F4491,'Location List'!$A$2:$T$644,19,FALSE),"")</f>
        <v/>
      </c>
      <c r="C4491" s="17" t="str">
        <f>IFERROR(VLOOKUP($F4491,'Location List'!$A$2:$T$644,18,FALSE),"")</f>
        <v/>
      </c>
      <c r="D4491" s="17" t="str">
        <f>IFERROR(VLOOKUP($F4491,'Location List'!$A$2:$T$644,9,FALSE),"")</f>
        <v/>
      </c>
      <c r="E4491" s="17" t="str">
        <f>IFERROR(VLOOKUP($F4491,'Location List'!$A$2:$T$644,2,FALSE),"")</f>
        <v/>
      </c>
      <c r="F4491" s="26"/>
      <c r="G4491" s="29"/>
      <c r="H4491" s="29"/>
      <c r="I4491" s="26"/>
      <c r="J4491" s="26"/>
      <c r="K4491" s="26"/>
      <c r="L4491" s="26"/>
      <c r="M4491" s="26"/>
      <c r="N4491" s="26"/>
      <c r="O4491" s="49"/>
    </row>
    <row r="4492" spans="1:15" ht="15" customHeight="1" x14ac:dyDescent="0.25">
      <c r="A4492" s="17" t="str">
        <f>IFERROR(VLOOKUP($F4492,'Location List'!$A$2:$T$644,20,FALSE),"")</f>
        <v/>
      </c>
      <c r="B4492" s="17" t="str">
        <f>IFERROR(VLOOKUP($F4492,'Location List'!$A$2:$T$644,19,FALSE),"")</f>
        <v/>
      </c>
      <c r="C4492" s="17" t="str">
        <f>IFERROR(VLOOKUP($F4492,'Location List'!$A$2:$T$644,18,FALSE),"")</f>
        <v/>
      </c>
      <c r="D4492" s="17" t="str">
        <f>IFERROR(VLOOKUP($F4492,'Location List'!$A$2:$T$644,9,FALSE),"")</f>
        <v/>
      </c>
      <c r="E4492" s="17" t="str">
        <f>IFERROR(VLOOKUP($F4492,'Location List'!$A$2:$T$644,2,FALSE),"")</f>
        <v/>
      </c>
      <c r="F4492" s="26"/>
      <c r="G4492" s="29"/>
      <c r="H4492" s="29"/>
      <c r="I4492" s="26"/>
      <c r="J4492" s="26"/>
      <c r="K4492" s="26"/>
      <c r="L4492" s="26"/>
      <c r="M4492" s="26"/>
      <c r="N4492" s="26"/>
      <c r="O4492" s="49"/>
    </row>
    <row r="4493" spans="1:15" ht="15" customHeight="1" x14ac:dyDescent="0.25">
      <c r="A4493" s="17" t="str">
        <f>IFERROR(VLOOKUP($F4493,'Location List'!$A$2:$T$644,20,FALSE),"")</f>
        <v/>
      </c>
      <c r="B4493" s="17" t="str">
        <f>IFERROR(VLOOKUP($F4493,'Location List'!$A$2:$T$644,19,FALSE),"")</f>
        <v/>
      </c>
      <c r="C4493" s="17" t="str">
        <f>IFERROR(VLOOKUP($F4493,'Location List'!$A$2:$T$644,18,FALSE),"")</f>
        <v/>
      </c>
      <c r="D4493" s="17" t="str">
        <f>IFERROR(VLOOKUP($F4493,'Location List'!$A$2:$T$644,9,FALSE),"")</f>
        <v/>
      </c>
      <c r="E4493" s="17" t="str">
        <f>IFERROR(VLOOKUP($F4493,'Location List'!$A$2:$T$644,2,FALSE),"")</f>
        <v/>
      </c>
      <c r="F4493" s="26"/>
      <c r="G4493" s="29"/>
      <c r="H4493" s="29"/>
      <c r="I4493" s="26"/>
      <c r="J4493" s="26"/>
      <c r="K4493" s="26"/>
      <c r="L4493" s="26"/>
      <c r="M4493" s="26"/>
      <c r="N4493" s="26"/>
      <c r="O4493" s="49"/>
    </row>
    <row r="4494" spans="1:15" ht="15" customHeight="1" x14ac:dyDescent="0.25">
      <c r="A4494" s="17" t="str">
        <f>IFERROR(VLOOKUP($F4494,'Location List'!$A$2:$T$644,20,FALSE),"")</f>
        <v/>
      </c>
      <c r="B4494" s="17" t="str">
        <f>IFERROR(VLOOKUP($F4494,'Location List'!$A$2:$T$644,19,FALSE),"")</f>
        <v/>
      </c>
      <c r="C4494" s="17" t="str">
        <f>IFERROR(VLOOKUP($F4494,'Location List'!$A$2:$T$644,18,FALSE),"")</f>
        <v/>
      </c>
      <c r="D4494" s="17" t="str">
        <f>IFERROR(VLOOKUP($F4494,'Location List'!$A$2:$T$644,9,FALSE),"")</f>
        <v/>
      </c>
      <c r="E4494" s="17" t="str">
        <f>IFERROR(VLOOKUP($F4494,'Location List'!$A$2:$T$644,2,FALSE),"")</f>
        <v/>
      </c>
      <c r="F4494" s="26"/>
      <c r="G4494" s="29"/>
      <c r="H4494" s="29"/>
      <c r="I4494" s="26"/>
      <c r="J4494" s="26"/>
      <c r="K4494" s="26"/>
      <c r="L4494" s="26"/>
      <c r="M4494" s="26"/>
      <c r="N4494" s="26"/>
      <c r="O4494" s="49"/>
    </row>
    <row r="4495" spans="1:15" ht="15" customHeight="1" x14ac:dyDescent="0.25">
      <c r="A4495" s="17" t="str">
        <f>IFERROR(VLOOKUP($F4495,'Location List'!$A$2:$T$644,20,FALSE),"")</f>
        <v/>
      </c>
      <c r="B4495" s="17" t="str">
        <f>IFERROR(VLOOKUP($F4495,'Location List'!$A$2:$T$644,19,FALSE),"")</f>
        <v/>
      </c>
      <c r="C4495" s="17" t="str">
        <f>IFERROR(VLOOKUP($F4495,'Location List'!$A$2:$T$644,18,FALSE),"")</f>
        <v/>
      </c>
      <c r="D4495" s="17" t="str">
        <f>IFERROR(VLOOKUP($F4495,'Location List'!$A$2:$T$644,9,FALSE),"")</f>
        <v/>
      </c>
      <c r="E4495" s="17" t="str">
        <f>IFERROR(VLOOKUP($F4495,'Location List'!$A$2:$T$644,2,FALSE),"")</f>
        <v/>
      </c>
      <c r="F4495" s="26"/>
      <c r="G4495" s="29"/>
      <c r="H4495" s="29"/>
      <c r="I4495" s="26"/>
      <c r="J4495" s="26"/>
      <c r="K4495" s="26"/>
      <c r="L4495" s="26"/>
      <c r="M4495" s="26"/>
      <c r="N4495" s="26"/>
      <c r="O4495" s="49"/>
    </row>
    <row r="4496" spans="1:15" ht="15" customHeight="1" x14ac:dyDescent="0.25">
      <c r="A4496" s="17" t="str">
        <f>IFERROR(VLOOKUP($F4496,'Location List'!$A$2:$T$644,20,FALSE),"")</f>
        <v/>
      </c>
      <c r="B4496" s="17" t="str">
        <f>IFERROR(VLOOKUP($F4496,'Location List'!$A$2:$T$644,19,FALSE),"")</f>
        <v/>
      </c>
      <c r="C4496" s="17" t="str">
        <f>IFERROR(VLOOKUP($F4496,'Location List'!$A$2:$T$644,18,FALSE),"")</f>
        <v/>
      </c>
      <c r="D4496" s="17" t="str">
        <f>IFERROR(VLOOKUP($F4496,'Location List'!$A$2:$T$644,9,FALSE),"")</f>
        <v/>
      </c>
      <c r="E4496" s="17" t="str">
        <f>IFERROR(VLOOKUP($F4496,'Location List'!$A$2:$T$644,2,FALSE),"")</f>
        <v/>
      </c>
      <c r="F4496" s="26"/>
      <c r="G4496" s="29"/>
      <c r="H4496" s="29"/>
      <c r="I4496" s="26"/>
      <c r="J4496" s="26"/>
      <c r="K4496" s="26"/>
      <c r="L4496" s="26"/>
      <c r="M4496" s="26"/>
      <c r="N4496" s="26"/>
      <c r="O4496" s="49"/>
    </row>
    <row r="4497" spans="1:15" ht="15" customHeight="1" x14ac:dyDescent="0.25">
      <c r="A4497" s="17" t="str">
        <f>IFERROR(VLOOKUP($F4497,'Location List'!$A$2:$T$644,20,FALSE),"")</f>
        <v/>
      </c>
      <c r="B4497" s="17" t="str">
        <f>IFERROR(VLOOKUP($F4497,'Location List'!$A$2:$T$644,19,FALSE),"")</f>
        <v/>
      </c>
      <c r="C4497" s="17" t="str">
        <f>IFERROR(VLOOKUP($F4497,'Location List'!$A$2:$T$644,18,FALSE),"")</f>
        <v/>
      </c>
      <c r="D4497" s="17" t="str">
        <f>IFERROR(VLOOKUP($F4497,'Location List'!$A$2:$T$644,9,FALSE),"")</f>
        <v/>
      </c>
      <c r="E4497" s="17" t="str">
        <f>IFERROR(VLOOKUP($F4497,'Location List'!$A$2:$T$644,2,FALSE),"")</f>
        <v/>
      </c>
      <c r="F4497" s="26"/>
      <c r="G4497" s="29"/>
      <c r="H4497" s="29"/>
      <c r="I4497" s="26"/>
      <c r="J4497" s="26"/>
      <c r="K4497" s="26"/>
      <c r="L4497" s="26"/>
      <c r="M4497" s="26"/>
      <c r="N4497" s="26"/>
      <c r="O4497" s="49"/>
    </row>
    <row r="4498" spans="1:15" ht="15" customHeight="1" x14ac:dyDescent="0.25">
      <c r="A4498" s="17" t="str">
        <f>IFERROR(VLOOKUP($F4498,'Location List'!$A$2:$T$644,20,FALSE),"")</f>
        <v/>
      </c>
      <c r="B4498" s="17" t="str">
        <f>IFERROR(VLOOKUP($F4498,'Location List'!$A$2:$T$644,19,FALSE),"")</f>
        <v/>
      </c>
      <c r="C4498" s="17" t="str">
        <f>IFERROR(VLOOKUP($F4498,'Location List'!$A$2:$T$644,18,FALSE),"")</f>
        <v/>
      </c>
      <c r="D4498" s="17" t="str">
        <f>IFERROR(VLOOKUP($F4498,'Location List'!$A$2:$T$644,9,FALSE),"")</f>
        <v/>
      </c>
      <c r="E4498" s="17" t="str">
        <f>IFERROR(VLOOKUP($F4498,'Location List'!$A$2:$T$644,2,FALSE),"")</f>
        <v/>
      </c>
      <c r="F4498" s="26"/>
      <c r="G4498" s="29"/>
      <c r="H4498" s="29"/>
      <c r="I4498" s="26"/>
      <c r="J4498" s="26"/>
      <c r="K4498" s="26"/>
      <c r="L4498" s="26"/>
      <c r="M4498" s="26"/>
      <c r="N4498" s="26"/>
      <c r="O4498" s="49"/>
    </row>
    <row r="4499" spans="1:15" ht="15" customHeight="1" x14ac:dyDescent="0.25">
      <c r="A4499" s="17" t="str">
        <f>IFERROR(VLOOKUP($F4499,'Location List'!$A$2:$T$644,20,FALSE),"")</f>
        <v/>
      </c>
      <c r="B4499" s="17" t="str">
        <f>IFERROR(VLOOKUP($F4499,'Location List'!$A$2:$T$644,19,FALSE),"")</f>
        <v/>
      </c>
      <c r="C4499" s="17" t="str">
        <f>IFERROR(VLOOKUP($F4499,'Location List'!$A$2:$T$644,18,FALSE),"")</f>
        <v/>
      </c>
      <c r="D4499" s="17" t="str">
        <f>IFERROR(VLOOKUP($F4499,'Location List'!$A$2:$T$644,9,FALSE),"")</f>
        <v/>
      </c>
      <c r="E4499" s="17" t="str">
        <f>IFERROR(VLOOKUP($F4499,'Location List'!$A$2:$T$644,2,FALSE),"")</f>
        <v/>
      </c>
      <c r="F4499" s="26"/>
      <c r="G4499" s="29"/>
      <c r="H4499" s="29"/>
      <c r="I4499" s="26"/>
      <c r="J4499" s="26"/>
      <c r="K4499" s="26"/>
      <c r="L4499" s="26"/>
      <c r="M4499" s="26"/>
      <c r="N4499" s="26"/>
      <c r="O4499" s="49"/>
    </row>
    <row r="4500" spans="1:15" ht="15" customHeight="1" x14ac:dyDescent="0.25">
      <c r="A4500" s="17" t="str">
        <f>IFERROR(VLOOKUP($F4500,'Location List'!$A$2:$T$644,20,FALSE),"")</f>
        <v/>
      </c>
      <c r="B4500" s="17" t="str">
        <f>IFERROR(VLOOKUP($F4500,'Location List'!$A$2:$T$644,19,FALSE),"")</f>
        <v/>
      </c>
      <c r="C4500" s="17" t="str">
        <f>IFERROR(VLOOKUP($F4500,'Location List'!$A$2:$T$644,18,FALSE),"")</f>
        <v/>
      </c>
      <c r="D4500" s="17" t="str">
        <f>IFERROR(VLOOKUP($F4500,'Location List'!$A$2:$T$644,9,FALSE),"")</f>
        <v/>
      </c>
      <c r="E4500" s="17" t="str">
        <f>IFERROR(VLOOKUP($F4500,'Location List'!$A$2:$T$644,2,FALSE),"")</f>
        <v/>
      </c>
      <c r="F4500" s="26"/>
      <c r="G4500" s="29"/>
      <c r="H4500" s="29"/>
      <c r="I4500" s="26"/>
      <c r="J4500" s="26"/>
      <c r="K4500" s="26"/>
      <c r="L4500" s="26"/>
      <c r="M4500" s="26"/>
      <c r="N4500" s="26"/>
      <c r="O4500" s="49"/>
    </row>
    <row r="4501" spans="1:15" ht="15" customHeight="1" x14ac:dyDescent="0.25">
      <c r="A4501" s="17" t="str">
        <f>IFERROR(VLOOKUP($F4501,'Location List'!$A$2:$T$644,20,FALSE),"")</f>
        <v/>
      </c>
      <c r="B4501" s="17" t="str">
        <f>IFERROR(VLOOKUP($F4501,'Location List'!$A$2:$T$644,19,FALSE),"")</f>
        <v/>
      </c>
      <c r="C4501" s="17" t="str">
        <f>IFERROR(VLOOKUP($F4501,'Location List'!$A$2:$T$644,18,FALSE),"")</f>
        <v/>
      </c>
      <c r="D4501" s="17" t="str">
        <f>IFERROR(VLOOKUP($F4501,'Location List'!$A$2:$T$644,9,FALSE),"")</f>
        <v/>
      </c>
      <c r="E4501" s="17" t="str">
        <f>IFERROR(VLOOKUP($F4501,'Location List'!$A$2:$T$644,2,FALSE),"")</f>
        <v/>
      </c>
      <c r="F4501" s="26"/>
      <c r="G4501" s="29"/>
      <c r="H4501" s="29"/>
      <c r="I4501" s="26"/>
      <c r="J4501" s="26"/>
      <c r="K4501" s="26"/>
      <c r="L4501" s="26"/>
      <c r="M4501" s="26"/>
      <c r="N4501" s="26"/>
      <c r="O4501" s="49"/>
    </row>
    <row r="4502" spans="1:15" ht="15" customHeight="1" x14ac:dyDescent="0.25">
      <c r="A4502" s="17" t="str">
        <f>IFERROR(VLOOKUP($F4502,'Location List'!$A$2:$T$644,20,FALSE),"")</f>
        <v/>
      </c>
      <c r="B4502" s="17" t="str">
        <f>IFERROR(VLOOKUP($F4502,'Location List'!$A$2:$T$644,19,FALSE),"")</f>
        <v/>
      </c>
      <c r="C4502" s="17" t="str">
        <f>IFERROR(VLOOKUP($F4502,'Location List'!$A$2:$T$644,18,FALSE),"")</f>
        <v/>
      </c>
      <c r="D4502" s="17" t="str">
        <f>IFERROR(VLOOKUP($F4502,'Location List'!$A$2:$T$644,9,FALSE),"")</f>
        <v/>
      </c>
      <c r="E4502" s="17" t="str">
        <f>IFERROR(VLOOKUP($F4502,'Location List'!$A$2:$T$644,2,FALSE),"")</f>
        <v/>
      </c>
      <c r="F4502" s="26"/>
      <c r="G4502" s="29"/>
      <c r="H4502" s="29"/>
      <c r="I4502" s="26"/>
      <c r="J4502" s="26"/>
      <c r="K4502" s="26"/>
      <c r="L4502" s="26"/>
      <c r="M4502" s="26"/>
      <c r="N4502" s="26"/>
      <c r="O4502" s="49"/>
    </row>
    <row r="4503" spans="1:15" ht="15" customHeight="1" x14ac:dyDescent="0.25">
      <c r="A4503" s="17" t="str">
        <f>IFERROR(VLOOKUP($F4503,'Location List'!$A$2:$T$644,20,FALSE),"")</f>
        <v/>
      </c>
      <c r="B4503" s="17" t="str">
        <f>IFERROR(VLOOKUP($F4503,'Location List'!$A$2:$T$644,19,FALSE),"")</f>
        <v/>
      </c>
      <c r="C4503" s="17" t="str">
        <f>IFERROR(VLOOKUP($F4503,'Location List'!$A$2:$T$644,18,FALSE),"")</f>
        <v/>
      </c>
      <c r="D4503" s="17" t="str">
        <f>IFERROR(VLOOKUP($F4503,'Location List'!$A$2:$T$644,9,FALSE),"")</f>
        <v/>
      </c>
      <c r="E4503" s="17" t="str">
        <f>IFERROR(VLOOKUP($F4503,'Location List'!$A$2:$T$644,2,FALSE),"")</f>
        <v/>
      </c>
      <c r="F4503" s="26"/>
      <c r="G4503" s="29"/>
      <c r="H4503" s="29"/>
      <c r="I4503" s="26"/>
      <c r="J4503" s="26"/>
      <c r="K4503" s="26"/>
      <c r="L4503" s="26"/>
      <c r="M4503" s="26"/>
      <c r="N4503" s="26"/>
      <c r="O4503" s="49"/>
    </row>
    <row r="4504" spans="1:15" ht="15" customHeight="1" x14ac:dyDescent="0.25">
      <c r="A4504" s="17" t="str">
        <f>IFERROR(VLOOKUP($F4504,'Location List'!$A$2:$T$644,20,FALSE),"")</f>
        <v/>
      </c>
      <c r="B4504" s="17" t="str">
        <f>IFERROR(VLOOKUP($F4504,'Location List'!$A$2:$T$644,19,FALSE),"")</f>
        <v/>
      </c>
      <c r="C4504" s="17" t="str">
        <f>IFERROR(VLOOKUP($F4504,'Location List'!$A$2:$T$644,18,FALSE),"")</f>
        <v/>
      </c>
      <c r="D4504" s="17" t="str">
        <f>IFERROR(VLOOKUP($F4504,'Location List'!$A$2:$T$644,9,FALSE),"")</f>
        <v/>
      </c>
      <c r="E4504" s="17" t="str">
        <f>IFERROR(VLOOKUP($F4504,'Location List'!$A$2:$T$644,2,FALSE),"")</f>
        <v/>
      </c>
      <c r="F4504" s="26"/>
      <c r="G4504" s="29"/>
      <c r="H4504" s="29"/>
      <c r="I4504" s="26"/>
      <c r="J4504" s="26"/>
      <c r="K4504" s="26"/>
      <c r="L4504" s="26"/>
      <c r="M4504" s="26"/>
      <c r="N4504" s="26"/>
      <c r="O4504" s="49"/>
    </row>
    <row r="4505" spans="1:15" ht="15" customHeight="1" x14ac:dyDescent="0.25">
      <c r="A4505" s="17" t="str">
        <f>IFERROR(VLOOKUP($F4505,'Location List'!$A$2:$T$644,20,FALSE),"")</f>
        <v/>
      </c>
      <c r="B4505" s="17" t="str">
        <f>IFERROR(VLOOKUP($F4505,'Location List'!$A$2:$T$644,19,FALSE),"")</f>
        <v/>
      </c>
      <c r="C4505" s="17" t="str">
        <f>IFERROR(VLOOKUP($F4505,'Location List'!$A$2:$T$644,18,FALSE),"")</f>
        <v/>
      </c>
      <c r="D4505" s="17" t="str">
        <f>IFERROR(VLOOKUP($F4505,'Location List'!$A$2:$T$644,9,FALSE),"")</f>
        <v/>
      </c>
      <c r="E4505" s="17" t="str">
        <f>IFERROR(VLOOKUP($F4505,'Location List'!$A$2:$T$644,2,FALSE),"")</f>
        <v/>
      </c>
      <c r="F4505" s="26"/>
      <c r="G4505" s="29"/>
      <c r="H4505" s="29"/>
      <c r="I4505" s="26"/>
      <c r="J4505" s="26"/>
      <c r="K4505" s="26"/>
      <c r="L4505" s="26"/>
      <c r="M4505" s="26"/>
      <c r="N4505" s="26"/>
      <c r="O4505" s="49"/>
    </row>
    <row r="4506" spans="1:15" ht="15" customHeight="1" x14ac:dyDescent="0.25">
      <c r="A4506" s="17" t="str">
        <f>IFERROR(VLOOKUP($F4506,'Location List'!$A$2:$T$644,20,FALSE),"")</f>
        <v/>
      </c>
      <c r="B4506" s="17" t="str">
        <f>IFERROR(VLOOKUP($F4506,'Location List'!$A$2:$T$644,19,FALSE),"")</f>
        <v/>
      </c>
      <c r="C4506" s="17" t="str">
        <f>IFERROR(VLOOKUP($F4506,'Location List'!$A$2:$T$644,18,FALSE),"")</f>
        <v/>
      </c>
      <c r="D4506" s="17" t="str">
        <f>IFERROR(VLOOKUP($F4506,'Location List'!$A$2:$T$644,9,FALSE),"")</f>
        <v/>
      </c>
      <c r="E4506" s="17" t="str">
        <f>IFERROR(VLOOKUP($F4506,'Location List'!$A$2:$T$644,2,FALSE),"")</f>
        <v/>
      </c>
      <c r="F4506" s="26"/>
      <c r="G4506" s="29"/>
      <c r="H4506" s="29"/>
      <c r="I4506" s="26"/>
      <c r="J4506" s="26"/>
      <c r="K4506" s="26"/>
      <c r="L4506" s="26"/>
      <c r="M4506" s="26"/>
      <c r="N4506" s="26"/>
      <c r="O4506" s="49"/>
    </row>
    <row r="4507" spans="1:15" ht="15" customHeight="1" x14ac:dyDescent="0.25">
      <c r="A4507" s="17" t="str">
        <f>IFERROR(VLOOKUP($F4507,'Location List'!$A$2:$T$644,20,FALSE),"")</f>
        <v/>
      </c>
      <c r="B4507" s="17" t="str">
        <f>IFERROR(VLOOKUP($F4507,'Location List'!$A$2:$T$644,19,FALSE),"")</f>
        <v/>
      </c>
      <c r="C4507" s="17" t="str">
        <f>IFERROR(VLOOKUP($F4507,'Location List'!$A$2:$T$644,18,FALSE),"")</f>
        <v/>
      </c>
      <c r="D4507" s="17" t="str">
        <f>IFERROR(VLOOKUP($F4507,'Location List'!$A$2:$T$644,9,FALSE),"")</f>
        <v/>
      </c>
      <c r="E4507" s="17" t="str">
        <f>IFERROR(VLOOKUP($F4507,'Location List'!$A$2:$T$644,2,FALSE),"")</f>
        <v/>
      </c>
      <c r="F4507" s="26"/>
      <c r="G4507" s="29"/>
      <c r="H4507" s="29"/>
      <c r="I4507" s="26"/>
      <c r="J4507" s="26"/>
      <c r="K4507" s="26"/>
      <c r="L4507" s="26"/>
      <c r="M4507" s="26"/>
      <c r="N4507" s="26"/>
      <c r="O4507" s="49"/>
    </row>
    <row r="4508" spans="1:15" ht="15" customHeight="1" x14ac:dyDescent="0.25">
      <c r="A4508" s="17" t="str">
        <f>IFERROR(VLOOKUP($F4508,'Location List'!$A$2:$T$644,20,FALSE),"")</f>
        <v/>
      </c>
      <c r="B4508" s="17" t="str">
        <f>IFERROR(VLOOKUP($F4508,'Location List'!$A$2:$T$644,19,FALSE),"")</f>
        <v/>
      </c>
      <c r="C4508" s="17" t="str">
        <f>IFERROR(VLOOKUP($F4508,'Location List'!$A$2:$T$644,18,FALSE),"")</f>
        <v/>
      </c>
      <c r="D4508" s="17" t="str">
        <f>IFERROR(VLOOKUP($F4508,'Location List'!$A$2:$T$644,9,FALSE),"")</f>
        <v/>
      </c>
      <c r="E4508" s="17" t="str">
        <f>IFERROR(VLOOKUP($F4508,'Location List'!$A$2:$T$644,2,FALSE),"")</f>
        <v/>
      </c>
      <c r="F4508" s="26"/>
      <c r="G4508" s="29"/>
      <c r="H4508" s="29"/>
      <c r="I4508" s="26"/>
      <c r="J4508" s="26"/>
      <c r="K4508" s="26"/>
      <c r="L4508" s="26"/>
      <c r="M4508" s="26"/>
      <c r="N4508" s="26"/>
      <c r="O4508" s="49"/>
    </row>
    <row r="4509" spans="1:15" ht="15" customHeight="1" x14ac:dyDescent="0.25">
      <c r="A4509" s="17" t="str">
        <f>IFERROR(VLOOKUP($F4509,'Location List'!$A$2:$T$644,20,FALSE),"")</f>
        <v/>
      </c>
      <c r="B4509" s="17" t="str">
        <f>IFERROR(VLOOKUP($F4509,'Location List'!$A$2:$T$644,19,FALSE),"")</f>
        <v/>
      </c>
      <c r="C4509" s="17" t="str">
        <f>IFERROR(VLOOKUP($F4509,'Location List'!$A$2:$T$644,18,FALSE),"")</f>
        <v/>
      </c>
      <c r="D4509" s="17" t="str">
        <f>IFERROR(VLOOKUP($F4509,'Location List'!$A$2:$T$644,9,FALSE),"")</f>
        <v/>
      </c>
      <c r="E4509" s="17" t="str">
        <f>IFERROR(VLOOKUP($F4509,'Location List'!$A$2:$T$644,2,FALSE),"")</f>
        <v/>
      </c>
      <c r="F4509" s="26"/>
      <c r="G4509" s="29"/>
      <c r="H4509" s="29"/>
      <c r="I4509" s="26"/>
      <c r="J4509" s="26"/>
      <c r="K4509" s="26"/>
      <c r="L4509" s="26"/>
      <c r="M4509" s="26"/>
      <c r="N4509" s="26"/>
      <c r="O4509" s="49"/>
    </row>
    <row r="4510" spans="1:15" ht="15" customHeight="1" x14ac:dyDescent="0.25">
      <c r="A4510" s="17" t="str">
        <f>IFERROR(VLOOKUP($F4510,'Location List'!$A$2:$T$644,20,FALSE),"")</f>
        <v/>
      </c>
      <c r="B4510" s="17" t="str">
        <f>IFERROR(VLOOKUP($F4510,'Location List'!$A$2:$T$644,19,FALSE),"")</f>
        <v/>
      </c>
      <c r="C4510" s="17" t="str">
        <f>IFERROR(VLOOKUP($F4510,'Location List'!$A$2:$T$644,18,FALSE),"")</f>
        <v/>
      </c>
      <c r="D4510" s="17" t="str">
        <f>IFERROR(VLOOKUP($F4510,'Location List'!$A$2:$T$644,9,FALSE),"")</f>
        <v/>
      </c>
      <c r="E4510" s="17" t="str">
        <f>IFERROR(VLOOKUP($F4510,'Location List'!$A$2:$T$644,2,FALSE),"")</f>
        <v/>
      </c>
      <c r="F4510" s="26"/>
      <c r="G4510" s="29"/>
      <c r="H4510" s="29"/>
      <c r="I4510" s="26"/>
      <c r="J4510" s="26"/>
      <c r="K4510" s="26"/>
      <c r="L4510" s="26"/>
      <c r="M4510" s="26"/>
      <c r="N4510" s="26"/>
      <c r="O4510" s="49"/>
    </row>
    <row r="4511" spans="1:15" ht="15" customHeight="1" x14ac:dyDescent="0.25">
      <c r="A4511" s="17" t="str">
        <f>IFERROR(VLOOKUP($F4511,'Location List'!$A$2:$T$644,20,FALSE),"")</f>
        <v/>
      </c>
      <c r="B4511" s="17" t="str">
        <f>IFERROR(VLOOKUP($F4511,'Location List'!$A$2:$T$644,19,FALSE),"")</f>
        <v/>
      </c>
      <c r="C4511" s="17" t="str">
        <f>IFERROR(VLOOKUP($F4511,'Location List'!$A$2:$T$644,18,FALSE),"")</f>
        <v/>
      </c>
      <c r="D4511" s="17" t="str">
        <f>IFERROR(VLOOKUP($F4511,'Location List'!$A$2:$T$644,9,FALSE),"")</f>
        <v/>
      </c>
      <c r="E4511" s="17" t="str">
        <f>IFERROR(VLOOKUP($F4511,'Location List'!$A$2:$T$644,2,FALSE),"")</f>
        <v/>
      </c>
      <c r="F4511" s="26"/>
      <c r="G4511" s="29"/>
      <c r="H4511" s="29"/>
      <c r="I4511" s="26"/>
      <c r="J4511" s="26"/>
      <c r="K4511" s="26"/>
      <c r="L4511" s="26"/>
      <c r="M4511" s="26"/>
      <c r="N4511" s="26"/>
      <c r="O4511" s="49"/>
    </row>
    <row r="4512" spans="1:15" ht="15" customHeight="1" x14ac:dyDescent="0.25">
      <c r="A4512" s="17" t="str">
        <f>IFERROR(VLOOKUP($F4512,'Location List'!$A$2:$T$644,20,FALSE),"")</f>
        <v/>
      </c>
      <c r="B4512" s="17" t="str">
        <f>IFERROR(VLOOKUP($F4512,'Location List'!$A$2:$T$644,19,FALSE),"")</f>
        <v/>
      </c>
      <c r="C4512" s="17" t="str">
        <f>IFERROR(VLOOKUP($F4512,'Location List'!$A$2:$T$644,18,FALSE),"")</f>
        <v/>
      </c>
      <c r="D4512" s="17" t="str">
        <f>IFERROR(VLOOKUP($F4512,'Location List'!$A$2:$T$644,9,FALSE),"")</f>
        <v/>
      </c>
      <c r="E4512" s="17" t="str">
        <f>IFERROR(VLOOKUP($F4512,'Location List'!$A$2:$T$644,2,FALSE),"")</f>
        <v/>
      </c>
      <c r="F4512" s="26"/>
      <c r="G4512" s="29"/>
      <c r="H4512" s="29"/>
      <c r="I4512" s="26"/>
      <c r="J4512" s="26"/>
      <c r="K4512" s="26"/>
      <c r="L4512" s="26"/>
      <c r="M4512" s="26"/>
      <c r="N4512" s="26"/>
      <c r="O4512" s="49"/>
    </row>
    <row r="4513" spans="1:15" ht="15" customHeight="1" x14ac:dyDescent="0.25">
      <c r="A4513" s="17" t="str">
        <f>IFERROR(VLOOKUP($F4513,'Location List'!$A$2:$T$644,20,FALSE),"")</f>
        <v/>
      </c>
      <c r="B4513" s="17" t="str">
        <f>IFERROR(VLOOKUP($F4513,'Location List'!$A$2:$T$644,19,FALSE),"")</f>
        <v/>
      </c>
      <c r="C4513" s="17" t="str">
        <f>IFERROR(VLOOKUP($F4513,'Location List'!$A$2:$T$644,18,FALSE),"")</f>
        <v/>
      </c>
      <c r="D4513" s="17" t="str">
        <f>IFERROR(VLOOKUP($F4513,'Location List'!$A$2:$T$644,9,FALSE),"")</f>
        <v/>
      </c>
      <c r="E4513" s="17" t="str">
        <f>IFERROR(VLOOKUP($F4513,'Location List'!$A$2:$T$644,2,FALSE),"")</f>
        <v/>
      </c>
      <c r="F4513" s="26"/>
      <c r="G4513" s="29"/>
      <c r="H4513" s="29"/>
      <c r="I4513" s="26"/>
      <c r="J4513" s="26"/>
      <c r="K4513" s="26"/>
      <c r="L4513" s="26"/>
      <c r="M4513" s="26"/>
      <c r="N4513" s="26"/>
      <c r="O4513" s="49"/>
    </row>
    <row r="4514" spans="1:15" ht="15" customHeight="1" x14ac:dyDescent="0.25">
      <c r="A4514" s="17" t="str">
        <f>IFERROR(VLOOKUP($F4514,'Location List'!$A$2:$T$644,20,FALSE),"")</f>
        <v/>
      </c>
      <c r="B4514" s="17" t="str">
        <f>IFERROR(VLOOKUP($F4514,'Location List'!$A$2:$T$644,19,FALSE),"")</f>
        <v/>
      </c>
      <c r="C4514" s="17" t="str">
        <f>IFERROR(VLOOKUP($F4514,'Location List'!$A$2:$T$644,18,FALSE),"")</f>
        <v/>
      </c>
      <c r="D4514" s="17" t="str">
        <f>IFERROR(VLOOKUP($F4514,'Location List'!$A$2:$T$644,9,FALSE),"")</f>
        <v/>
      </c>
      <c r="E4514" s="17" t="str">
        <f>IFERROR(VLOOKUP($F4514,'Location List'!$A$2:$T$644,2,FALSE),"")</f>
        <v/>
      </c>
      <c r="F4514" s="26"/>
      <c r="G4514" s="29"/>
      <c r="H4514" s="29"/>
      <c r="I4514" s="26"/>
      <c r="J4514" s="26"/>
      <c r="K4514" s="26"/>
      <c r="L4514" s="26"/>
      <c r="M4514" s="26"/>
      <c r="N4514" s="26"/>
      <c r="O4514" s="49"/>
    </row>
    <row r="4515" spans="1:15" ht="15" customHeight="1" x14ac:dyDescent="0.25">
      <c r="A4515" s="17" t="str">
        <f>IFERROR(VLOOKUP($F4515,'Location List'!$A$2:$T$644,20,FALSE),"")</f>
        <v/>
      </c>
      <c r="B4515" s="17" t="str">
        <f>IFERROR(VLOOKUP($F4515,'Location List'!$A$2:$T$644,19,FALSE),"")</f>
        <v/>
      </c>
      <c r="C4515" s="17" t="str">
        <f>IFERROR(VLOOKUP($F4515,'Location List'!$A$2:$T$644,18,FALSE),"")</f>
        <v/>
      </c>
      <c r="D4515" s="17" t="str">
        <f>IFERROR(VLOOKUP($F4515,'Location List'!$A$2:$T$644,9,FALSE),"")</f>
        <v/>
      </c>
      <c r="E4515" s="17" t="str">
        <f>IFERROR(VLOOKUP($F4515,'Location List'!$A$2:$T$644,2,FALSE),"")</f>
        <v/>
      </c>
      <c r="F4515" s="26"/>
      <c r="G4515" s="29"/>
      <c r="H4515" s="29"/>
      <c r="I4515" s="26"/>
      <c r="J4515" s="26"/>
      <c r="K4515" s="26"/>
      <c r="L4515" s="26"/>
      <c r="M4515" s="26"/>
      <c r="N4515" s="26"/>
      <c r="O4515" s="49"/>
    </row>
    <row r="4516" spans="1:15" ht="15" customHeight="1" x14ac:dyDescent="0.25">
      <c r="A4516" s="17" t="str">
        <f>IFERROR(VLOOKUP($F4516,'Location List'!$A$2:$T$644,20,FALSE),"")</f>
        <v/>
      </c>
      <c r="B4516" s="17" t="str">
        <f>IFERROR(VLOOKUP($F4516,'Location List'!$A$2:$T$644,19,FALSE),"")</f>
        <v/>
      </c>
      <c r="C4516" s="17" t="str">
        <f>IFERROR(VLOOKUP($F4516,'Location List'!$A$2:$T$644,18,FALSE),"")</f>
        <v/>
      </c>
      <c r="D4516" s="17" t="str">
        <f>IFERROR(VLOOKUP($F4516,'Location List'!$A$2:$T$644,9,FALSE),"")</f>
        <v/>
      </c>
      <c r="E4516" s="17" t="str">
        <f>IFERROR(VLOOKUP($F4516,'Location List'!$A$2:$T$644,2,FALSE),"")</f>
        <v/>
      </c>
      <c r="F4516" s="26"/>
      <c r="G4516" s="29"/>
      <c r="H4516" s="29"/>
      <c r="I4516" s="26"/>
      <c r="J4516" s="26"/>
      <c r="K4516" s="26"/>
      <c r="L4516" s="26"/>
      <c r="M4516" s="26"/>
      <c r="N4516" s="26"/>
      <c r="O4516" s="49"/>
    </row>
    <row r="4517" spans="1:15" ht="15" customHeight="1" x14ac:dyDescent="0.25">
      <c r="A4517" s="17" t="str">
        <f>IFERROR(VLOOKUP($F4517,'Location List'!$A$2:$T$644,20,FALSE),"")</f>
        <v/>
      </c>
      <c r="B4517" s="17" t="str">
        <f>IFERROR(VLOOKUP($F4517,'Location List'!$A$2:$T$644,19,FALSE),"")</f>
        <v/>
      </c>
      <c r="C4517" s="17" t="str">
        <f>IFERROR(VLOOKUP($F4517,'Location List'!$A$2:$T$644,18,FALSE),"")</f>
        <v/>
      </c>
      <c r="D4517" s="17" t="str">
        <f>IFERROR(VLOOKUP($F4517,'Location List'!$A$2:$T$644,9,FALSE),"")</f>
        <v/>
      </c>
      <c r="E4517" s="17" t="str">
        <f>IFERROR(VLOOKUP($F4517,'Location List'!$A$2:$T$644,2,FALSE),"")</f>
        <v/>
      </c>
      <c r="F4517" s="26"/>
      <c r="G4517" s="29"/>
      <c r="H4517" s="29"/>
      <c r="I4517" s="26"/>
      <c r="J4517" s="26"/>
      <c r="K4517" s="26"/>
      <c r="L4517" s="26"/>
      <c r="M4517" s="26"/>
      <c r="N4517" s="26"/>
      <c r="O4517" s="49"/>
    </row>
    <row r="4518" spans="1:15" ht="15" customHeight="1" x14ac:dyDescent="0.25">
      <c r="A4518" s="17" t="str">
        <f>IFERROR(VLOOKUP($F4518,'Location List'!$A$2:$T$644,20,FALSE),"")</f>
        <v/>
      </c>
      <c r="B4518" s="17" t="str">
        <f>IFERROR(VLOOKUP($F4518,'Location List'!$A$2:$T$644,19,FALSE),"")</f>
        <v/>
      </c>
      <c r="C4518" s="17" t="str">
        <f>IFERROR(VLOOKUP($F4518,'Location List'!$A$2:$T$644,18,FALSE),"")</f>
        <v/>
      </c>
      <c r="D4518" s="17" t="str">
        <f>IFERROR(VLOOKUP($F4518,'Location List'!$A$2:$T$644,9,FALSE),"")</f>
        <v/>
      </c>
      <c r="E4518" s="17" t="str">
        <f>IFERROR(VLOOKUP($F4518,'Location List'!$A$2:$T$644,2,FALSE),"")</f>
        <v/>
      </c>
      <c r="F4518" s="26"/>
      <c r="G4518" s="29"/>
      <c r="H4518" s="29"/>
      <c r="I4518" s="26"/>
      <c r="J4518" s="26"/>
      <c r="K4518" s="26"/>
      <c r="L4518" s="26"/>
      <c r="M4518" s="26"/>
      <c r="N4518" s="26"/>
      <c r="O4518" s="49"/>
    </row>
    <row r="4519" spans="1:15" ht="15" customHeight="1" x14ac:dyDescent="0.25">
      <c r="A4519" s="17" t="str">
        <f>IFERROR(VLOOKUP($F4519,'Location List'!$A$2:$T$644,20,FALSE),"")</f>
        <v/>
      </c>
      <c r="B4519" s="17" t="str">
        <f>IFERROR(VLOOKUP($F4519,'Location List'!$A$2:$T$644,19,FALSE),"")</f>
        <v/>
      </c>
      <c r="C4519" s="17" t="str">
        <f>IFERROR(VLOOKUP($F4519,'Location List'!$A$2:$T$644,18,FALSE),"")</f>
        <v/>
      </c>
      <c r="D4519" s="17" t="str">
        <f>IFERROR(VLOOKUP($F4519,'Location List'!$A$2:$T$644,9,FALSE),"")</f>
        <v/>
      </c>
      <c r="E4519" s="17" t="str">
        <f>IFERROR(VLOOKUP($F4519,'Location List'!$A$2:$T$644,2,FALSE),"")</f>
        <v/>
      </c>
      <c r="F4519" s="26"/>
      <c r="G4519" s="29"/>
      <c r="H4519" s="29"/>
      <c r="I4519" s="26"/>
      <c r="J4519" s="26"/>
      <c r="K4519" s="26"/>
      <c r="L4519" s="26"/>
      <c r="M4519" s="26"/>
      <c r="N4519" s="26"/>
      <c r="O4519" s="49"/>
    </row>
    <row r="4520" spans="1:15" ht="15" customHeight="1" x14ac:dyDescent="0.25">
      <c r="A4520" s="17" t="str">
        <f>IFERROR(VLOOKUP($F4520,'Location List'!$A$2:$T$644,20,FALSE),"")</f>
        <v/>
      </c>
      <c r="B4520" s="17" t="str">
        <f>IFERROR(VLOOKUP($F4520,'Location List'!$A$2:$T$644,19,FALSE),"")</f>
        <v/>
      </c>
      <c r="C4520" s="17" t="str">
        <f>IFERROR(VLOOKUP($F4520,'Location List'!$A$2:$T$644,18,FALSE),"")</f>
        <v/>
      </c>
      <c r="D4520" s="17" t="str">
        <f>IFERROR(VLOOKUP($F4520,'Location List'!$A$2:$T$644,9,FALSE),"")</f>
        <v/>
      </c>
      <c r="E4520" s="17" t="str">
        <f>IFERROR(VLOOKUP($F4520,'Location List'!$A$2:$T$644,2,FALSE),"")</f>
        <v/>
      </c>
      <c r="F4520" s="26"/>
      <c r="G4520" s="29"/>
      <c r="H4520" s="29"/>
      <c r="I4520" s="26"/>
      <c r="J4520" s="26"/>
      <c r="K4520" s="26"/>
      <c r="L4520" s="26"/>
      <c r="M4520" s="26"/>
      <c r="N4520" s="26"/>
      <c r="O4520" s="49"/>
    </row>
    <row r="4521" spans="1:15" ht="15" customHeight="1" x14ac:dyDescent="0.25">
      <c r="A4521" s="17" t="str">
        <f>IFERROR(VLOOKUP($F4521,'Location List'!$A$2:$T$644,20,FALSE),"")</f>
        <v/>
      </c>
      <c r="B4521" s="17" t="str">
        <f>IFERROR(VLOOKUP($F4521,'Location List'!$A$2:$T$644,19,FALSE),"")</f>
        <v/>
      </c>
      <c r="C4521" s="17" t="str">
        <f>IFERROR(VLOOKUP($F4521,'Location List'!$A$2:$T$644,18,FALSE),"")</f>
        <v/>
      </c>
      <c r="D4521" s="17" t="str">
        <f>IFERROR(VLOOKUP($F4521,'Location List'!$A$2:$T$644,9,FALSE),"")</f>
        <v/>
      </c>
      <c r="E4521" s="17" t="str">
        <f>IFERROR(VLOOKUP($F4521,'Location List'!$A$2:$T$644,2,FALSE),"")</f>
        <v/>
      </c>
      <c r="F4521" s="26"/>
      <c r="G4521" s="29"/>
      <c r="H4521" s="29"/>
      <c r="I4521" s="26"/>
      <c r="J4521" s="26"/>
      <c r="K4521" s="26"/>
      <c r="L4521" s="26"/>
      <c r="M4521" s="26"/>
      <c r="N4521" s="26"/>
      <c r="O4521" s="49"/>
    </row>
    <row r="4522" spans="1:15" ht="15" customHeight="1" x14ac:dyDescent="0.25">
      <c r="A4522" s="17" t="str">
        <f>IFERROR(VLOOKUP($F4522,'Location List'!$A$2:$T$644,20,FALSE),"")</f>
        <v/>
      </c>
      <c r="B4522" s="17" t="str">
        <f>IFERROR(VLOOKUP($F4522,'Location List'!$A$2:$T$644,19,FALSE),"")</f>
        <v/>
      </c>
      <c r="C4522" s="17" t="str">
        <f>IFERROR(VLOOKUP($F4522,'Location List'!$A$2:$T$644,18,FALSE),"")</f>
        <v/>
      </c>
      <c r="D4522" s="17" t="str">
        <f>IFERROR(VLOOKUP($F4522,'Location List'!$A$2:$T$644,9,FALSE),"")</f>
        <v/>
      </c>
      <c r="E4522" s="17" t="str">
        <f>IFERROR(VLOOKUP($F4522,'Location List'!$A$2:$T$644,2,FALSE),"")</f>
        <v/>
      </c>
      <c r="F4522" s="26"/>
      <c r="G4522" s="29"/>
      <c r="H4522" s="29"/>
      <c r="I4522" s="26"/>
      <c r="J4522" s="26"/>
      <c r="K4522" s="26"/>
      <c r="L4522" s="26"/>
      <c r="M4522" s="26"/>
      <c r="N4522" s="26"/>
      <c r="O4522" s="49"/>
    </row>
    <row r="4523" spans="1:15" ht="15" customHeight="1" x14ac:dyDescent="0.25">
      <c r="A4523" s="17" t="str">
        <f>IFERROR(VLOOKUP($F4523,'Location List'!$A$2:$T$644,20,FALSE),"")</f>
        <v/>
      </c>
      <c r="B4523" s="17" t="str">
        <f>IFERROR(VLOOKUP($F4523,'Location List'!$A$2:$T$644,19,FALSE),"")</f>
        <v/>
      </c>
      <c r="C4523" s="17" t="str">
        <f>IFERROR(VLOOKUP($F4523,'Location List'!$A$2:$T$644,18,FALSE),"")</f>
        <v/>
      </c>
      <c r="D4523" s="17" t="str">
        <f>IFERROR(VLOOKUP($F4523,'Location List'!$A$2:$T$644,9,FALSE),"")</f>
        <v/>
      </c>
      <c r="E4523" s="17" t="str">
        <f>IFERROR(VLOOKUP($F4523,'Location List'!$A$2:$T$644,2,FALSE),"")</f>
        <v/>
      </c>
      <c r="F4523" s="26"/>
      <c r="G4523" s="29"/>
      <c r="H4523" s="29"/>
      <c r="I4523" s="26"/>
      <c r="J4523" s="26"/>
      <c r="K4523" s="26"/>
      <c r="L4523" s="26"/>
      <c r="M4523" s="26"/>
      <c r="N4523" s="26"/>
      <c r="O4523" s="49"/>
    </row>
    <row r="4524" spans="1:15" ht="15" customHeight="1" x14ac:dyDescent="0.25">
      <c r="A4524" s="17" t="str">
        <f>IFERROR(VLOOKUP($F4524,'Location List'!$A$2:$T$644,20,FALSE),"")</f>
        <v/>
      </c>
      <c r="B4524" s="17" t="str">
        <f>IFERROR(VLOOKUP($F4524,'Location List'!$A$2:$T$644,19,FALSE),"")</f>
        <v/>
      </c>
      <c r="C4524" s="17" t="str">
        <f>IFERROR(VLOOKUP($F4524,'Location List'!$A$2:$T$644,18,FALSE),"")</f>
        <v/>
      </c>
      <c r="D4524" s="17" t="str">
        <f>IFERROR(VLOOKUP($F4524,'Location List'!$A$2:$T$644,9,FALSE),"")</f>
        <v/>
      </c>
      <c r="E4524" s="17" t="str">
        <f>IFERROR(VLOOKUP($F4524,'Location List'!$A$2:$T$644,2,FALSE),"")</f>
        <v/>
      </c>
      <c r="F4524" s="26"/>
      <c r="G4524" s="29"/>
      <c r="H4524" s="29"/>
      <c r="I4524" s="26"/>
      <c r="J4524" s="26"/>
      <c r="K4524" s="26"/>
      <c r="L4524" s="26"/>
      <c r="M4524" s="26"/>
      <c r="N4524" s="26"/>
      <c r="O4524" s="49"/>
    </row>
    <row r="4525" spans="1:15" ht="15" customHeight="1" x14ac:dyDescent="0.25">
      <c r="A4525" s="17" t="str">
        <f>IFERROR(VLOOKUP($F4525,'Location List'!$A$2:$T$644,20,FALSE),"")</f>
        <v/>
      </c>
      <c r="B4525" s="17" t="str">
        <f>IFERROR(VLOOKUP($F4525,'Location List'!$A$2:$T$644,19,FALSE),"")</f>
        <v/>
      </c>
      <c r="C4525" s="17" t="str">
        <f>IFERROR(VLOOKUP($F4525,'Location List'!$A$2:$T$644,18,FALSE),"")</f>
        <v/>
      </c>
      <c r="D4525" s="17" t="str">
        <f>IFERROR(VLOOKUP($F4525,'Location List'!$A$2:$T$644,9,FALSE),"")</f>
        <v/>
      </c>
      <c r="E4525" s="17" t="str">
        <f>IFERROR(VLOOKUP($F4525,'Location List'!$A$2:$T$644,2,FALSE),"")</f>
        <v/>
      </c>
      <c r="F4525" s="26"/>
      <c r="G4525" s="29"/>
      <c r="H4525" s="29"/>
      <c r="I4525" s="26"/>
      <c r="J4525" s="26"/>
      <c r="K4525" s="26"/>
      <c r="L4525" s="26"/>
      <c r="M4525" s="26"/>
      <c r="N4525" s="26"/>
      <c r="O4525" s="49"/>
    </row>
    <row r="4526" spans="1:15" ht="15" customHeight="1" x14ac:dyDescent="0.25">
      <c r="A4526" s="17" t="str">
        <f>IFERROR(VLOOKUP($F4526,'Location List'!$A$2:$T$644,20,FALSE),"")</f>
        <v/>
      </c>
      <c r="B4526" s="17" t="str">
        <f>IFERROR(VLOOKUP($F4526,'Location List'!$A$2:$T$644,19,FALSE),"")</f>
        <v/>
      </c>
      <c r="C4526" s="17" t="str">
        <f>IFERROR(VLOOKUP($F4526,'Location List'!$A$2:$T$644,18,FALSE),"")</f>
        <v/>
      </c>
      <c r="D4526" s="17" t="str">
        <f>IFERROR(VLOOKUP($F4526,'Location List'!$A$2:$T$644,9,FALSE),"")</f>
        <v/>
      </c>
      <c r="E4526" s="17" t="str">
        <f>IFERROR(VLOOKUP($F4526,'Location List'!$A$2:$T$644,2,FALSE),"")</f>
        <v/>
      </c>
      <c r="F4526" s="26"/>
      <c r="G4526" s="29"/>
      <c r="H4526" s="29"/>
      <c r="I4526" s="26"/>
      <c r="J4526" s="26"/>
      <c r="K4526" s="26"/>
      <c r="L4526" s="26"/>
      <c r="M4526" s="26"/>
      <c r="N4526" s="26"/>
      <c r="O4526" s="49"/>
    </row>
    <row r="4527" spans="1:15" ht="15" customHeight="1" x14ac:dyDescent="0.25">
      <c r="A4527" s="17" t="str">
        <f>IFERROR(VLOOKUP($F4527,'Location List'!$A$2:$T$644,20,FALSE),"")</f>
        <v/>
      </c>
      <c r="B4527" s="17" t="str">
        <f>IFERROR(VLOOKUP($F4527,'Location List'!$A$2:$T$644,19,FALSE),"")</f>
        <v/>
      </c>
      <c r="C4527" s="17" t="str">
        <f>IFERROR(VLOOKUP($F4527,'Location List'!$A$2:$T$644,18,FALSE),"")</f>
        <v/>
      </c>
      <c r="D4527" s="17" t="str">
        <f>IFERROR(VLOOKUP($F4527,'Location List'!$A$2:$T$644,9,FALSE),"")</f>
        <v/>
      </c>
      <c r="E4527" s="17" t="str">
        <f>IFERROR(VLOOKUP($F4527,'Location List'!$A$2:$T$644,2,FALSE),"")</f>
        <v/>
      </c>
      <c r="F4527" s="26"/>
      <c r="G4527" s="29"/>
      <c r="H4527" s="29"/>
      <c r="I4527" s="26"/>
      <c r="J4527" s="26"/>
      <c r="K4527" s="26"/>
      <c r="L4527" s="26"/>
      <c r="M4527" s="26"/>
      <c r="N4527" s="26"/>
      <c r="O4527" s="49"/>
    </row>
    <row r="4528" spans="1:15" ht="15" customHeight="1" x14ac:dyDescent="0.25">
      <c r="A4528" s="17" t="str">
        <f>IFERROR(VLOOKUP($F4528,'Location List'!$A$2:$T$644,20,FALSE),"")</f>
        <v/>
      </c>
      <c r="B4528" s="17" t="str">
        <f>IFERROR(VLOOKUP($F4528,'Location List'!$A$2:$T$644,19,FALSE),"")</f>
        <v/>
      </c>
      <c r="C4528" s="17" t="str">
        <f>IFERROR(VLOOKUP($F4528,'Location List'!$A$2:$T$644,18,FALSE),"")</f>
        <v/>
      </c>
      <c r="D4528" s="17" t="str">
        <f>IFERROR(VLOOKUP($F4528,'Location List'!$A$2:$T$644,9,FALSE),"")</f>
        <v/>
      </c>
      <c r="E4528" s="17" t="str">
        <f>IFERROR(VLOOKUP($F4528,'Location List'!$A$2:$T$644,2,FALSE),"")</f>
        <v/>
      </c>
      <c r="F4528" s="26"/>
      <c r="G4528" s="29"/>
      <c r="H4528" s="29"/>
      <c r="I4528" s="26"/>
      <c r="J4528" s="26"/>
      <c r="K4528" s="26"/>
      <c r="L4528" s="26"/>
      <c r="M4528" s="26"/>
      <c r="N4528" s="26"/>
      <c r="O4528" s="49"/>
    </row>
    <row r="4529" spans="1:15" ht="15" customHeight="1" x14ac:dyDescent="0.25">
      <c r="A4529" s="17" t="str">
        <f>IFERROR(VLOOKUP($F4529,'Location List'!$A$2:$T$644,20,FALSE),"")</f>
        <v/>
      </c>
      <c r="B4529" s="17" t="str">
        <f>IFERROR(VLOOKUP($F4529,'Location List'!$A$2:$T$644,19,FALSE),"")</f>
        <v/>
      </c>
      <c r="C4529" s="17" t="str">
        <f>IFERROR(VLOOKUP($F4529,'Location List'!$A$2:$T$644,18,FALSE),"")</f>
        <v/>
      </c>
      <c r="D4529" s="17" t="str">
        <f>IFERROR(VLOOKUP($F4529,'Location List'!$A$2:$T$644,9,FALSE),"")</f>
        <v/>
      </c>
      <c r="E4529" s="17" t="str">
        <f>IFERROR(VLOOKUP($F4529,'Location List'!$A$2:$T$644,2,FALSE),"")</f>
        <v/>
      </c>
      <c r="F4529" s="26"/>
      <c r="G4529" s="29"/>
      <c r="H4529" s="29"/>
      <c r="I4529" s="26"/>
      <c r="J4529" s="26"/>
      <c r="K4529" s="26"/>
      <c r="L4529" s="26"/>
      <c r="M4529" s="26"/>
      <c r="N4529" s="26"/>
      <c r="O4529" s="49"/>
    </row>
    <row r="4530" spans="1:15" ht="15" customHeight="1" x14ac:dyDescent="0.25">
      <c r="A4530" s="17" t="str">
        <f>IFERROR(VLOOKUP($F4530,'Location List'!$A$2:$T$644,20,FALSE),"")</f>
        <v/>
      </c>
      <c r="B4530" s="17" t="str">
        <f>IFERROR(VLOOKUP($F4530,'Location List'!$A$2:$T$644,19,FALSE),"")</f>
        <v/>
      </c>
      <c r="C4530" s="17" t="str">
        <f>IFERROR(VLOOKUP($F4530,'Location List'!$A$2:$T$644,18,FALSE),"")</f>
        <v/>
      </c>
      <c r="D4530" s="17" t="str">
        <f>IFERROR(VLOOKUP($F4530,'Location List'!$A$2:$T$644,9,FALSE),"")</f>
        <v/>
      </c>
      <c r="E4530" s="17" t="str">
        <f>IFERROR(VLOOKUP($F4530,'Location List'!$A$2:$T$644,2,FALSE),"")</f>
        <v/>
      </c>
      <c r="F4530" s="26"/>
      <c r="G4530" s="29"/>
      <c r="H4530" s="29"/>
      <c r="I4530" s="26"/>
      <c r="J4530" s="26"/>
      <c r="K4530" s="26"/>
      <c r="L4530" s="26"/>
      <c r="M4530" s="26"/>
      <c r="N4530" s="26"/>
      <c r="O4530" s="49"/>
    </row>
    <row r="4531" spans="1:15" ht="15" customHeight="1" x14ac:dyDescent="0.25">
      <c r="A4531" s="17" t="str">
        <f>IFERROR(VLOOKUP($F4531,'Location List'!$A$2:$T$644,20,FALSE),"")</f>
        <v/>
      </c>
      <c r="B4531" s="17" t="str">
        <f>IFERROR(VLOOKUP($F4531,'Location List'!$A$2:$T$644,19,FALSE),"")</f>
        <v/>
      </c>
      <c r="C4531" s="17" t="str">
        <f>IFERROR(VLOOKUP($F4531,'Location List'!$A$2:$T$644,18,FALSE),"")</f>
        <v/>
      </c>
      <c r="D4531" s="17" t="str">
        <f>IFERROR(VLOOKUP($F4531,'Location List'!$A$2:$T$644,9,FALSE),"")</f>
        <v/>
      </c>
      <c r="E4531" s="17" t="str">
        <f>IFERROR(VLOOKUP($F4531,'Location List'!$A$2:$T$644,2,FALSE),"")</f>
        <v/>
      </c>
      <c r="F4531" s="26"/>
      <c r="G4531" s="29"/>
      <c r="H4531" s="29"/>
      <c r="I4531" s="26"/>
      <c r="J4531" s="26"/>
      <c r="K4531" s="26"/>
      <c r="L4531" s="26"/>
      <c r="M4531" s="26"/>
      <c r="N4531" s="26"/>
      <c r="O4531" s="49"/>
    </row>
    <row r="4532" spans="1:15" ht="15" customHeight="1" x14ac:dyDescent="0.25">
      <c r="A4532" s="17" t="str">
        <f>IFERROR(VLOOKUP($F4532,'Location List'!$A$2:$T$644,20,FALSE),"")</f>
        <v/>
      </c>
      <c r="B4532" s="17" t="str">
        <f>IFERROR(VLOOKUP($F4532,'Location List'!$A$2:$T$644,19,FALSE),"")</f>
        <v/>
      </c>
      <c r="C4532" s="17" t="str">
        <f>IFERROR(VLOOKUP($F4532,'Location List'!$A$2:$T$644,18,FALSE),"")</f>
        <v/>
      </c>
      <c r="D4532" s="17" t="str">
        <f>IFERROR(VLOOKUP($F4532,'Location List'!$A$2:$T$644,9,FALSE),"")</f>
        <v/>
      </c>
      <c r="E4532" s="17" t="str">
        <f>IFERROR(VLOOKUP($F4532,'Location List'!$A$2:$T$644,2,FALSE),"")</f>
        <v/>
      </c>
      <c r="F4532" s="26"/>
      <c r="G4532" s="29"/>
      <c r="H4532" s="29"/>
      <c r="I4532" s="26"/>
      <c r="J4532" s="26"/>
      <c r="K4532" s="26"/>
      <c r="L4532" s="26"/>
      <c r="M4532" s="26"/>
      <c r="N4532" s="26"/>
      <c r="O4532" s="49"/>
    </row>
    <row r="4533" spans="1:15" ht="15" customHeight="1" x14ac:dyDescent="0.25">
      <c r="A4533" s="17" t="str">
        <f>IFERROR(VLOOKUP($F4533,'Location List'!$A$2:$T$644,20,FALSE),"")</f>
        <v/>
      </c>
      <c r="B4533" s="17" t="str">
        <f>IFERROR(VLOOKUP($F4533,'Location List'!$A$2:$T$644,19,FALSE),"")</f>
        <v/>
      </c>
      <c r="C4533" s="17" t="str">
        <f>IFERROR(VLOOKUP($F4533,'Location List'!$A$2:$T$644,18,FALSE),"")</f>
        <v/>
      </c>
      <c r="D4533" s="17" t="str">
        <f>IFERROR(VLOOKUP($F4533,'Location List'!$A$2:$T$644,9,FALSE),"")</f>
        <v/>
      </c>
      <c r="E4533" s="17" t="str">
        <f>IFERROR(VLOOKUP($F4533,'Location List'!$A$2:$T$644,2,FALSE),"")</f>
        <v/>
      </c>
      <c r="F4533" s="26"/>
      <c r="G4533" s="29"/>
      <c r="H4533" s="29"/>
      <c r="I4533" s="26"/>
      <c r="J4533" s="26"/>
      <c r="K4533" s="26"/>
      <c r="L4533" s="26"/>
      <c r="M4533" s="26"/>
      <c r="N4533" s="26"/>
      <c r="O4533" s="49"/>
    </row>
    <row r="4534" spans="1:15" ht="15" customHeight="1" x14ac:dyDescent="0.25">
      <c r="A4534" s="17" t="str">
        <f>IFERROR(VLOOKUP($F4534,'Location List'!$A$2:$T$644,20,FALSE),"")</f>
        <v/>
      </c>
      <c r="B4534" s="17" t="str">
        <f>IFERROR(VLOOKUP($F4534,'Location List'!$A$2:$T$644,19,FALSE),"")</f>
        <v/>
      </c>
      <c r="C4534" s="17" t="str">
        <f>IFERROR(VLOOKUP($F4534,'Location List'!$A$2:$T$644,18,FALSE),"")</f>
        <v/>
      </c>
      <c r="D4534" s="17" t="str">
        <f>IFERROR(VLOOKUP($F4534,'Location List'!$A$2:$T$644,9,FALSE),"")</f>
        <v/>
      </c>
      <c r="E4534" s="17" t="str">
        <f>IFERROR(VLOOKUP($F4534,'Location List'!$A$2:$T$644,2,FALSE),"")</f>
        <v/>
      </c>
      <c r="F4534" s="26"/>
      <c r="G4534" s="29"/>
      <c r="H4534" s="29"/>
      <c r="I4534" s="26"/>
      <c r="J4534" s="26"/>
      <c r="K4534" s="26"/>
      <c r="L4534" s="26"/>
      <c r="M4534" s="26"/>
      <c r="N4534" s="26"/>
      <c r="O4534" s="49"/>
    </row>
    <row r="4535" spans="1:15" ht="15" customHeight="1" x14ac:dyDescent="0.25">
      <c r="A4535" s="17" t="str">
        <f>IFERROR(VLOOKUP($F4535,'Location List'!$A$2:$T$644,20,FALSE),"")</f>
        <v/>
      </c>
      <c r="B4535" s="17" t="str">
        <f>IFERROR(VLOOKUP($F4535,'Location List'!$A$2:$T$644,19,FALSE),"")</f>
        <v/>
      </c>
      <c r="C4535" s="17" t="str">
        <f>IFERROR(VLOOKUP($F4535,'Location List'!$A$2:$T$644,18,FALSE),"")</f>
        <v/>
      </c>
      <c r="D4535" s="17" t="str">
        <f>IFERROR(VLOOKUP($F4535,'Location List'!$A$2:$T$644,9,FALSE),"")</f>
        <v/>
      </c>
      <c r="E4535" s="17" t="str">
        <f>IFERROR(VLOOKUP($F4535,'Location List'!$A$2:$T$644,2,FALSE),"")</f>
        <v/>
      </c>
      <c r="F4535" s="26"/>
      <c r="G4535" s="29"/>
      <c r="H4535" s="29"/>
      <c r="I4535" s="26"/>
      <c r="J4535" s="26"/>
      <c r="K4535" s="26"/>
      <c r="L4535" s="26"/>
      <c r="M4535" s="26"/>
      <c r="N4535" s="26"/>
      <c r="O4535" s="49"/>
    </row>
    <row r="4536" spans="1:15" ht="15" customHeight="1" x14ac:dyDescent="0.25">
      <c r="A4536" s="17" t="str">
        <f>IFERROR(VLOOKUP($F4536,'Location List'!$A$2:$T$644,20,FALSE),"")</f>
        <v/>
      </c>
      <c r="B4536" s="17" t="str">
        <f>IFERROR(VLOOKUP($F4536,'Location List'!$A$2:$T$644,19,FALSE),"")</f>
        <v/>
      </c>
      <c r="C4536" s="17" t="str">
        <f>IFERROR(VLOOKUP($F4536,'Location List'!$A$2:$T$644,18,FALSE),"")</f>
        <v/>
      </c>
      <c r="D4536" s="17" t="str">
        <f>IFERROR(VLOOKUP($F4536,'Location List'!$A$2:$T$644,9,FALSE),"")</f>
        <v/>
      </c>
      <c r="E4536" s="17" t="str">
        <f>IFERROR(VLOOKUP($F4536,'Location List'!$A$2:$T$644,2,FALSE),"")</f>
        <v/>
      </c>
      <c r="F4536" s="26"/>
      <c r="G4536" s="29"/>
      <c r="H4536" s="29"/>
      <c r="I4536" s="26"/>
      <c r="J4536" s="26"/>
      <c r="K4536" s="26"/>
      <c r="L4536" s="26"/>
      <c r="M4536" s="26"/>
      <c r="N4536" s="26"/>
      <c r="O4536" s="49"/>
    </row>
    <row r="4537" spans="1:15" ht="15" customHeight="1" x14ac:dyDescent="0.25">
      <c r="A4537" s="17" t="str">
        <f>IFERROR(VLOOKUP($F4537,'Location List'!$A$2:$T$644,20,FALSE),"")</f>
        <v/>
      </c>
      <c r="B4537" s="17" t="str">
        <f>IFERROR(VLOOKUP($F4537,'Location List'!$A$2:$T$644,19,FALSE),"")</f>
        <v/>
      </c>
      <c r="C4537" s="17" t="str">
        <f>IFERROR(VLOOKUP($F4537,'Location List'!$A$2:$T$644,18,FALSE),"")</f>
        <v/>
      </c>
      <c r="D4537" s="17" t="str">
        <f>IFERROR(VLOOKUP($F4537,'Location List'!$A$2:$T$644,9,FALSE),"")</f>
        <v/>
      </c>
      <c r="E4537" s="17" t="str">
        <f>IFERROR(VLOOKUP($F4537,'Location List'!$A$2:$T$644,2,FALSE),"")</f>
        <v/>
      </c>
      <c r="F4537" s="26"/>
      <c r="G4537" s="29"/>
      <c r="H4537" s="29"/>
      <c r="I4537" s="26"/>
      <c r="J4537" s="26"/>
      <c r="K4537" s="26"/>
      <c r="L4537" s="26"/>
      <c r="M4537" s="26"/>
      <c r="N4537" s="26"/>
      <c r="O4537" s="49"/>
    </row>
    <row r="4538" spans="1:15" ht="15" customHeight="1" x14ac:dyDescent="0.25">
      <c r="A4538" s="17" t="str">
        <f>IFERROR(VLOOKUP($F4538,'Location List'!$A$2:$T$644,20,FALSE),"")</f>
        <v/>
      </c>
      <c r="B4538" s="17" t="str">
        <f>IFERROR(VLOOKUP($F4538,'Location List'!$A$2:$T$644,19,FALSE),"")</f>
        <v/>
      </c>
      <c r="C4538" s="17" t="str">
        <f>IFERROR(VLOOKUP($F4538,'Location List'!$A$2:$T$644,18,FALSE),"")</f>
        <v/>
      </c>
      <c r="D4538" s="17" t="str">
        <f>IFERROR(VLOOKUP($F4538,'Location List'!$A$2:$T$644,9,FALSE),"")</f>
        <v/>
      </c>
      <c r="E4538" s="17" t="str">
        <f>IFERROR(VLOOKUP($F4538,'Location List'!$A$2:$T$644,2,FALSE),"")</f>
        <v/>
      </c>
      <c r="F4538" s="26"/>
      <c r="G4538" s="29"/>
      <c r="H4538" s="29"/>
      <c r="I4538" s="26"/>
      <c r="J4538" s="26"/>
      <c r="K4538" s="26"/>
      <c r="L4538" s="26"/>
      <c r="M4538" s="26"/>
      <c r="N4538" s="26"/>
      <c r="O4538" s="49"/>
    </row>
    <row r="4539" spans="1:15" ht="15" customHeight="1" x14ac:dyDescent="0.25">
      <c r="A4539" s="17" t="str">
        <f>IFERROR(VLOOKUP($F4539,'Location List'!$A$2:$T$644,20,FALSE),"")</f>
        <v/>
      </c>
      <c r="B4539" s="17" t="str">
        <f>IFERROR(VLOOKUP($F4539,'Location List'!$A$2:$T$644,19,FALSE),"")</f>
        <v/>
      </c>
      <c r="C4539" s="17" t="str">
        <f>IFERROR(VLOOKUP($F4539,'Location List'!$A$2:$T$644,18,FALSE),"")</f>
        <v/>
      </c>
      <c r="D4539" s="17" t="str">
        <f>IFERROR(VLOOKUP($F4539,'Location List'!$A$2:$T$644,9,FALSE),"")</f>
        <v/>
      </c>
      <c r="E4539" s="17" t="str">
        <f>IFERROR(VLOOKUP($F4539,'Location List'!$A$2:$T$644,2,FALSE),"")</f>
        <v/>
      </c>
      <c r="F4539" s="26"/>
      <c r="G4539" s="29"/>
      <c r="H4539" s="29"/>
      <c r="I4539" s="26"/>
      <c r="J4539" s="26"/>
      <c r="K4539" s="26"/>
      <c r="L4539" s="26"/>
      <c r="M4539" s="26"/>
      <c r="N4539" s="26"/>
      <c r="O4539" s="49"/>
    </row>
    <row r="4540" spans="1:15" ht="15" customHeight="1" x14ac:dyDescent="0.25">
      <c r="A4540" s="17" t="str">
        <f>IFERROR(VLOOKUP($F4540,'Location List'!$A$2:$T$644,20,FALSE),"")</f>
        <v/>
      </c>
      <c r="B4540" s="17" t="str">
        <f>IFERROR(VLOOKUP($F4540,'Location List'!$A$2:$T$644,19,FALSE),"")</f>
        <v/>
      </c>
      <c r="C4540" s="17" t="str">
        <f>IFERROR(VLOOKUP($F4540,'Location List'!$A$2:$T$644,18,FALSE),"")</f>
        <v/>
      </c>
      <c r="D4540" s="17" t="str">
        <f>IFERROR(VLOOKUP($F4540,'Location List'!$A$2:$T$644,9,FALSE),"")</f>
        <v/>
      </c>
      <c r="E4540" s="17" t="str">
        <f>IFERROR(VLOOKUP($F4540,'Location List'!$A$2:$T$644,2,FALSE),"")</f>
        <v/>
      </c>
      <c r="F4540" s="26"/>
      <c r="G4540" s="29"/>
      <c r="H4540" s="29"/>
      <c r="I4540" s="26"/>
      <c r="J4540" s="26"/>
      <c r="K4540" s="26"/>
      <c r="L4540" s="26"/>
      <c r="M4540" s="26"/>
      <c r="N4540" s="26"/>
      <c r="O4540" s="49"/>
    </row>
    <row r="4541" spans="1:15" ht="15" customHeight="1" x14ac:dyDescent="0.25">
      <c r="A4541" s="17" t="str">
        <f>IFERROR(VLOOKUP($F4541,'Location List'!$A$2:$T$644,20,FALSE),"")</f>
        <v/>
      </c>
      <c r="B4541" s="17" t="str">
        <f>IFERROR(VLOOKUP($F4541,'Location List'!$A$2:$T$644,19,FALSE),"")</f>
        <v/>
      </c>
      <c r="C4541" s="17" t="str">
        <f>IFERROR(VLOOKUP($F4541,'Location List'!$A$2:$T$644,18,FALSE),"")</f>
        <v/>
      </c>
      <c r="D4541" s="17" t="str">
        <f>IFERROR(VLOOKUP($F4541,'Location List'!$A$2:$T$644,9,FALSE),"")</f>
        <v/>
      </c>
      <c r="E4541" s="17" t="str">
        <f>IFERROR(VLOOKUP($F4541,'Location List'!$A$2:$T$644,2,FALSE),"")</f>
        <v/>
      </c>
      <c r="F4541" s="26"/>
      <c r="G4541" s="29"/>
      <c r="H4541" s="29"/>
      <c r="I4541" s="26"/>
      <c r="J4541" s="26"/>
      <c r="K4541" s="26"/>
      <c r="L4541" s="26"/>
      <c r="M4541" s="26"/>
      <c r="N4541" s="26"/>
      <c r="O4541" s="49"/>
    </row>
    <row r="4542" spans="1:15" ht="15" customHeight="1" x14ac:dyDescent="0.25">
      <c r="A4542" s="17" t="str">
        <f>IFERROR(VLOOKUP($F4542,'Location List'!$A$2:$T$644,20,FALSE),"")</f>
        <v/>
      </c>
      <c r="B4542" s="17" t="str">
        <f>IFERROR(VLOOKUP($F4542,'Location List'!$A$2:$T$644,19,FALSE),"")</f>
        <v/>
      </c>
      <c r="C4542" s="17" t="str">
        <f>IFERROR(VLOOKUP($F4542,'Location List'!$A$2:$T$644,18,FALSE),"")</f>
        <v/>
      </c>
      <c r="D4542" s="17" t="str">
        <f>IFERROR(VLOOKUP($F4542,'Location List'!$A$2:$T$644,9,FALSE),"")</f>
        <v/>
      </c>
      <c r="E4542" s="17" t="str">
        <f>IFERROR(VLOOKUP($F4542,'Location List'!$A$2:$T$644,2,FALSE),"")</f>
        <v/>
      </c>
      <c r="F4542" s="26"/>
      <c r="G4542" s="29"/>
      <c r="H4542" s="29"/>
      <c r="I4542" s="26"/>
      <c r="J4542" s="26"/>
      <c r="K4542" s="26"/>
      <c r="L4542" s="26"/>
      <c r="M4542" s="26"/>
      <c r="N4542" s="26"/>
      <c r="O4542" s="49"/>
    </row>
    <row r="4543" spans="1:15" ht="15" customHeight="1" x14ac:dyDescent="0.25">
      <c r="A4543" s="17" t="str">
        <f>IFERROR(VLOOKUP($F4543,'Location List'!$A$2:$T$644,20,FALSE),"")</f>
        <v/>
      </c>
      <c r="B4543" s="17" t="str">
        <f>IFERROR(VLOOKUP($F4543,'Location List'!$A$2:$T$644,19,FALSE),"")</f>
        <v/>
      </c>
      <c r="C4543" s="17" t="str">
        <f>IFERROR(VLOOKUP($F4543,'Location List'!$A$2:$T$644,18,FALSE),"")</f>
        <v/>
      </c>
      <c r="D4543" s="17" t="str">
        <f>IFERROR(VLOOKUP($F4543,'Location List'!$A$2:$T$644,9,FALSE),"")</f>
        <v/>
      </c>
      <c r="E4543" s="17" t="str">
        <f>IFERROR(VLOOKUP($F4543,'Location List'!$A$2:$T$644,2,FALSE),"")</f>
        <v/>
      </c>
      <c r="F4543" s="26"/>
      <c r="G4543" s="29"/>
      <c r="H4543" s="29"/>
      <c r="I4543" s="26"/>
      <c r="J4543" s="26"/>
      <c r="K4543" s="26"/>
      <c r="L4543" s="26"/>
      <c r="M4543" s="26"/>
      <c r="N4543" s="26"/>
      <c r="O4543" s="49"/>
    </row>
    <row r="4544" spans="1:15" ht="15" customHeight="1" x14ac:dyDescent="0.25">
      <c r="A4544" s="17" t="str">
        <f>IFERROR(VLOOKUP($F4544,'Location List'!$A$2:$T$644,20,FALSE),"")</f>
        <v/>
      </c>
      <c r="B4544" s="17" t="str">
        <f>IFERROR(VLOOKUP($F4544,'Location List'!$A$2:$T$644,19,FALSE),"")</f>
        <v/>
      </c>
      <c r="C4544" s="17" t="str">
        <f>IFERROR(VLOOKUP($F4544,'Location List'!$A$2:$T$644,18,FALSE),"")</f>
        <v/>
      </c>
      <c r="D4544" s="17" t="str">
        <f>IFERROR(VLOOKUP($F4544,'Location List'!$A$2:$T$644,9,FALSE),"")</f>
        <v/>
      </c>
      <c r="E4544" s="17" t="str">
        <f>IFERROR(VLOOKUP($F4544,'Location List'!$A$2:$T$644,2,FALSE),"")</f>
        <v/>
      </c>
      <c r="F4544" s="26"/>
      <c r="G4544" s="29"/>
      <c r="H4544" s="29"/>
      <c r="I4544" s="26"/>
      <c r="J4544" s="26"/>
      <c r="K4544" s="26"/>
      <c r="L4544" s="26"/>
      <c r="M4544" s="26"/>
      <c r="N4544" s="26"/>
      <c r="O4544" s="49"/>
    </row>
    <row r="4545" spans="1:15" ht="15" customHeight="1" x14ac:dyDescent="0.25">
      <c r="A4545" s="17" t="str">
        <f>IFERROR(VLOOKUP($F4545,'Location List'!$A$2:$T$644,20,FALSE),"")</f>
        <v/>
      </c>
      <c r="B4545" s="17" t="str">
        <f>IFERROR(VLOOKUP($F4545,'Location List'!$A$2:$T$644,19,FALSE),"")</f>
        <v/>
      </c>
      <c r="C4545" s="17" t="str">
        <f>IFERROR(VLOOKUP($F4545,'Location List'!$A$2:$T$644,18,FALSE),"")</f>
        <v/>
      </c>
      <c r="D4545" s="17" t="str">
        <f>IFERROR(VLOOKUP($F4545,'Location List'!$A$2:$T$644,9,FALSE),"")</f>
        <v/>
      </c>
      <c r="E4545" s="17" t="str">
        <f>IFERROR(VLOOKUP($F4545,'Location List'!$A$2:$T$644,2,FALSE),"")</f>
        <v/>
      </c>
      <c r="F4545" s="26"/>
      <c r="G4545" s="29"/>
      <c r="H4545" s="29"/>
      <c r="I4545" s="26"/>
      <c r="J4545" s="26"/>
      <c r="K4545" s="26"/>
      <c r="L4545" s="26"/>
      <c r="M4545" s="26"/>
      <c r="N4545" s="26"/>
      <c r="O4545" s="49"/>
    </row>
    <row r="4546" spans="1:15" ht="15" customHeight="1" x14ac:dyDescent="0.25">
      <c r="A4546" s="17" t="str">
        <f>IFERROR(VLOOKUP($F4546,'Location List'!$A$2:$T$644,20,FALSE),"")</f>
        <v/>
      </c>
      <c r="B4546" s="17" t="str">
        <f>IFERROR(VLOOKUP($F4546,'Location List'!$A$2:$T$644,19,FALSE),"")</f>
        <v/>
      </c>
      <c r="C4546" s="17" t="str">
        <f>IFERROR(VLOOKUP($F4546,'Location List'!$A$2:$T$644,18,FALSE),"")</f>
        <v/>
      </c>
      <c r="D4546" s="17" t="str">
        <f>IFERROR(VLOOKUP($F4546,'Location List'!$A$2:$T$644,9,FALSE),"")</f>
        <v/>
      </c>
      <c r="E4546" s="17" t="str">
        <f>IFERROR(VLOOKUP($F4546,'Location List'!$A$2:$T$644,2,FALSE),"")</f>
        <v/>
      </c>
      <c r="F4546" s="26"/>
      <c r="G4546" s="29"/>
      <c r="H4546" s="29"/>
      <c r="I4546" s="26"/>
      <c r="J4546" s="26"/>
      <c r="K4546" s="26"/>
      <c r="L4546" s="26"/>
      <c r="M4546" s="26"/>
      <c r="N4546" s="26"/>
      <c r="O4546" s="49"/>
    </row>
    <row r="4547" spans="1:15" ht="15" customHeight="1" x14ac:dyDescent="0.25">
      <c r="A4547" s="17" t="str">
        <f>IFERROR(VLOOKUP($F4547,'Location List'!$A$2:$T$644,20,FALSE),"")</f>
        <v/>
      </c>
      <c r="B4547" s="17" t="str">
        <f>IFERROR(VLOOKUP($F4547,'Location List'!$A$2:$T$644,19,FALSE),"")</f>
        <v/>
      </c>
      <c r="C4547" s="17" t="str">
        <f>IFERROR(VLOOKUP($F4547,'Location List'!$A$2:$T$644,18,FALSE),"")</f>
        <v/>
      </c>
      <c r="D4547" s="17" t="str">
        <f>IFERROR(VLOOKUP($F4547,'Location List'!$A$2:$T$644,9,FALSE),"")</f>
        <v/>
      </c>
      <c r="E4547" s="17" t="str">
        <f>IFERROR(VLOOKUP($F4547,'Location List'!$A$2:$T$644,2,FALSE),"")</f>
        <v/>
      </c>
      <c r="F4547" s="26"/>
      <c r="G4547" s="29"/>
      <c r="H4547" s="29"/>
      <c r="I4547" s="26"/>
      <c r="J4547" s="26"/>
      <c r="K4547" s="26"/>
      <c r="L4547" s="26"/>
      <c r="M4547" s="26"/>
      <c r="N4547" s="26"/>
      <c r="O4547" s="49"/>
    </row>
    <row r="4548" spans="1:15" ht="15" customHeight="1" x14ac:dyDescent="0.25">
      <c r="A4548" s="17" t="str">
        <f>IFERROR(VLOOKUP($F4548,'Location List'!$A$2:$T$644,20,FALSE),"")</f>
        <v/>
      </c>
      <c r="B4548" s="17" t="str">
        <f>IFERROR(VLOOKUP($F4548,'Location List'!$A$2:$T$644,19,FALSE),"")</f>
        <v/>
      </c>
      <c r="C4548" s="17" t="str">
        <f>IFERROR(VLOOKUP($F4548,'Location List'!$A$2:$T$644,18,FALSE),"")</f>
        <v/>
      </c>
      <c r="D4548" s="17" t="str">
        <f>IFERROR(VLOOKUP($F4548,'Location List'!$A$2:$T$644,9,FALSE),"")</f>
        <v/>
      </c>
      <c r="E4548" s="17" t="str">
        <f>IFERROR(VLOOKUP($F4548,'Location List'!$A$2:$T$644,2,FALSE),"")</f>
        <v/>
      </c>
      <c r="F4548" s="26"/>
      <c r="G4548" s="29"/>
      <c r="H4548" s="29"/>
      <c r="I4548" s="26"/>
      <c r="J4548" s="26"/>
      <c r="K4548" s="26"/>
      <c r="L4548" s="26"/>
      <c r="M4548" s="26"/>
      <c r="N4548" s="26"/>
      <c r="O4548" s="49"/>
    </row>
    <row r="4549" spans="1:15" ht="15" customHeight="1" x14ac:dyDescent="0.25">
      <c r="A4549" s="17" t="str">
        <f>IFERROR(VLOOKUP($F4549,'Location List'!$A$2:$T$644,20,FALSE),"")</f>
        <v/>
      </c>
      <c r="B4549" s="17" t="str">
        <f>IFERROR(VLOOKUP($F4549,'Location List'!$A$2:$T$644,19,FALSE),"")</f>
        <v/>
      </c>
      <c r="C4549" s="17" t="str">
        <f>IFERROR(VLOOKUP($F4549,'Location List'!$A$2:$T$644,18,FALSE),"")</f>
        <v/>
      </c>
      <c r="D4549" s="17" t="str">
        <f>IFERROR(VLOOKUP($F4549,'Location List'!$A$2:$T$644,9,FALSE),"")</f>
        <v/>
      </c>
      <c r="E4549" s="17" t="str">
        <f>IFERROR(VLOOKUP($F4549,'Location List'!$A$2:$T$644,2,FALSE),"")</f>
        <v/>
      </c>
      <c r="F4549" s="26"/>
      <c r="G4549" s="29"/>
      <c r="H4549" s="29"/>
      <c r="I4549" s="26"/>
      <c r="J4549" s="26"/>
      <c r="K4549" s="26"/>
      <c r="L4549" s="26"/>
      <c r="M4549" s="26"/>
      <c r="N4549" s="26"/>
      <c r="O4549" s="49"/>
    </row>
    <row r="4550" spans="1:15" ht="15" customHeight="1" x14ac:dyDescent="0.25">
      <c r="A4550" s="17" t="str">
        <f>IFERROR(VLOOKUP($F4550,'Location List'!$A$2:$T$644,20,FALSE),"")</f>
        <v/>
      </c>
      <c r="B4550" s="17" t="str">
        <f>IFERROR(VLOOKUP($F4550,'Location List'!$A$2:$T$644,19,FALSE),"")</f>
        <v/>
      </c>
      <c r="C4550" s="17" t="str">
        <f>IFERROR(VLOOKUP($F4550,'Location List'!$A$2:$T$644,18,FALSE),"")</f>
        <v/>
      </c>
      <c r="D4550" s="17" t="str">
        <f>IFERROR(VLOOKUP($F4550,'Location List'!$A$2:$T$644,9,FALSE),"")</f>
        <v/>
      </c>
      <c r="E4550" s="17" t="str">
        <f>IFERROR(VLOOKUP($F4550,'Location List'!$A$2:$T$644,2,FALSE),"")</f>
        <v/>
      </c>
      <c r="F4550" s="26"/>
      <c r="G4550" s="29"/>
      <c r="H4550" s="29"/>
      <c r="I4550" s="26"/>
      <c r="J4550" s="26"/>
      <c r="K4550" s="26"/>
      <c r="L4550" s="26"/>
      <c r="M4550" s="26"/>
      <c r="N4550" s="26"/>
      <c r="O4550" s="49"/>
    </row>
    <row r="4551" spans="1:15" ht="15" customHeight="1" x14ac:dyDescent="0.25">
      <c r="A4551" s="17" t="str">
        <f>IFERROR(VLOOKUP($F4551,'Location List'!$A$2:$T$644,20,FALSE),"")</f>
        <v/>
      </c>
      <c r="B4551" s="17" t="str">
        <f>IFERROR(VLOOKUP($F4551,'Location List'!$A$2:$T$644,19,FALSE),"")</f>
        <v/>
      </c>
      <c r="C4551" s="17" t="str">
        <f>IFERROR(VLOOKUP($F4551,'Location List'!$A$2:$T$644,18,FALSE),"")</f>
        <v/>
      </c>
      <c r="D4551" s="17" t="str">
        <f>IFERROR(VLOOKUP($F4551,'Location List'!$A$2:$T$644,9,FALSE),"")</f>
        <v/>
      </c>
      <c r="E4551" s="17" t="str">
        <f>IFERROR(VLOOKUP($F4551,'Location List'!$A$2:$T$644,2,FALSE),"")</f>
        <v/>
      </c>
      <c r="F4551" s="26"/>
      <c r="G4551" s="29"/>
      <c r="H4551" s="29"/>
      <c r="I4551" s="26"/>
      <c r="J4551" s="26"/>
      <c r="K4551" s="26"/>
      <c r="L4551" s="26"/>
      <c r="M4551" s="26"/>
      <c r="N4551" s="26"/>
      <c r="O4551" s="49"/>
    </row>
    <row r="4552" spans="1:15" ht="15" customHeight="1" x14ac:dyDescent="0.25">
      <c r="A4552" s="17" t="str">
        <f>IFERROR(VLOOKUP($F4552,'Location List'!$A$2:$T$644,20,FALSE),"")</f>
        <v/>
      </c>
      <c r="B4552" s="17" t="str">
        <f>IFERROR(VLOOKUP($F4552,'Location List'!$A$2:$T$644,19,FALSE),"")</f>
        <v/>
      </c>
      <c r="C4552" s="17" t="str">
        <f>IFERROR(VLOOKUP($F4552,'Location List'!$A$2:$T$644,18,FALSE),"")</f>
        <v/>
      </c>
      <c r="D4552" s="17" t="str">
        <f>IFERROR(VLOOKUP($F4552,'Location List'!$A$2:$T$644,9,FALSE),"")</f>
        <v/>
      </c>
      <c r="E4552" s="17" t="str">
        <f>IFERROR(VLOOKUP($F4552,'Location List'!$A$2:$T$644,2,FALSE),"")</f>
        <v/>
      </c>
      <c r="F4552" s="26"/>
      <c r="G4552" s="29"/>
      <c r="H4552" s="29"/>
      <c r="I4552" s="26"/>
      <c r="J4552" s="26"/>
      <c r="K4552" s="26"/>
      <c r="L4552" s="26"/>
      <c r="M4552" s="26"/>
      <c r="N4552" s="26"/>
      <c r="O4552" s="49"/>
    </row>
    <row r="4553" spans="1:15" ht="15" customHeight="1" x14ac:dyDescent="0.25">
      <c r="A4553" s="17" t="str">
        <f>IFERROR(VLOOKUP($F4553,'Location List'!$A$2:$T$644,20,FALSE),"")</f>
        <v/>
      </c>
      <c r="B4553" s="17" t="str">
        <f>IFERROR(VLOOKUP($F4553,'Location List'!$A$2:$T$644,19,FALSE),"")</f>
        <v/>
      </c>
      <c r="C4553" s="17" t="str">
        <f>IFERROR(VLOOKUP($F4553,'Location List'!$A$2:$T$644,18,FALSE),"")</f>
        <v/>
      </c>
      <c r="D4553" s="17" t="str">
        <f>IFERROR(VLOOKUP($F4553,'Location List'!$A$2:$T$644,9,FALSE),"")</f>
        <v/>
      </c>
      <c r="E4553" s="17" t="str">
        <f>IFERROR(VLOOKUP($F4553,'Location List'!$A$2:$T$644,2,FALSE),"")</f>
        <v/>
      </c>
      <c r="F4553" s="26"/>
      <c r="G4553" s="29"/>
      <c r="H4553" s="29"/>
      <c r="I4553" s="26"/>
      <c r="J4553" s="26"/>
      <c r="K4553" s="26"/>
      <c r="L4553" s="26"/>
      <c r="M4553" s="26"/>
      <c r="N4553" s="26"/>
      <c r="O4553" s="49"/>
    </row>
    <row r="4554" spans="1:15" ht="15" customHeight="1" x14ac:dyDescent="0.25">
      <c r="A4554" s="17" t="str">
        <f>IFERROR(VLOOKUP($F4554,'Location List'!$A$2:$T$644,20,FALSE),"")</f>
        <v/>
      </c>
      <c r="B4554" s="17" t="str">
        <f>IFERROR(VLOOKUP($F4554,'Location List'!$A$2:$T$644,19,FALSE),"")</f>
        <v/>
      </c>
      <c r="C4554" s="17" t="str">
        <f>IFERROR(VLOOKUP($F4554,'Location List'!$A$2:$T$644,18,FALSE),"")</f>
        <v/>
      </c>
      <c r="D4554" s="17" t="str">
        <f>IFERROR(VLOOKUP($F4554,'Location List'!$A$2:$T$644,9,FALSE),"")</f>
        <v/>
      </c>
      <c r="E4554" s="17" t="str">
        <f>IFERROR(VLOOKUP($F4554,'Location List'!$A$2:$T$644,2,FALSE),"")</f>
        <v/>
      </c>
      <c r="F4554" s="26"/>
      <c r="G4554" s="29"/>
      <c r="H4554" s="29"/>
      <c r="I4554" s="26"/>
      <c r="J4554" s="26"/>
      <c r="K4554" s="26"/>
      <c r="L4554" s="26"/>
      <c r="M4554" s="26"/>
      <c r="N4554" s="26"/>
      <c r="O4554" s="49"/>
    </row>
    <row r="4555" spans="1:15" ht="15" customHeight="1" x14ac:dyDescent="0.25">
      <c r="A4555" s="17" t="str">
        <f>IFERROR(VLOOKUP($F4555,'Location List'!$A$2:$T$644,20,FALSE),"")</f>
        <v/>
      </c>
      <c r="B4555" s="17" t="str">
        <f>IFERROR(VLOOKUP($F4555,'Location List'!$A$2:$T$644,19,FALSE),"")</f>
        <v/>
      </c>
      <c r="C4555" s="17" t="str">
        <f>IFERROR(VLOOKUP($F4555,'Location List'!$A$2:$T$644,18,FALSE),"")</f>
        <v/>
      </c>
      <c r="D4555" s="17" t="str">
        <f>IFERROR(VLOOKUP($F4555,'Location List'!$A$2:$T$644,9,FALSE),"")</f>
        <v/>
      </c>
      <c r="E4555" s="17" t="str">
        <f>IFERROR(VLOOKUP($F4555,'Location List'!$A$2:$T$644,2,FALSE),"")</f>
        <v/>
      </c>
      <c r="F4555" s="26"/>
      <c r="G4555" s="29"/>
      <c r="H4555" s="29"/>
      <c r="I4555" s="26"/>
      <c r="J4555" s="26"/>
      <c r="K4555" s="26"/>
      <c r="L4555" s="26"/>
      <c r="M4555" s="26"/>
      <c r="N4555" s="26"/>
      <c r="O4555" s="49"/>
    </row>
    <row r="4556" spans="1:15" ht="15" customHeight="1" x14ac:dyDescent="0.25">
      <c r="A4556" s="17" t="str">
        <f>IFERROR(VLOOKUP($F4556,'Location List'!$A$2:$T$644,20,FALSE),"")</f>
        <v/>
      </c>
      <c r="B4556" s="17" t="str">
        <f>IFERROR(VLOOKUP($F4556,'Location List'!$A$2:$T$644,19,FALSE),"")</f>
        <v/>
      </c>
      <c r="C4556" s="17" t="str">
        <f>IFERROR(VLOOKUP($F4556,'Location List'!$A$2:$T$644,18,FALSE),"")</f>
        <v/>
      </c>
      <c r="D4556" s="17" t="str">
        <f>IFERROR(VLOOKUP($F4556,'Location List'!$A$2:$T$644,9,FALSE),"")</f>
        <v/>
      </c>
      <c r="E4556" s="17" t="str">
        <f>IFERROR(VLOOKUP($F4556,'Location List'!$A$2:$T$644,2,FALSE),"")</f>
        <v/>
      </c>
      <c r="F4556" s="26"/>
      <c r="G4556" s="29"/>
      <c r="H4556" s="29"/>
      <c r="I4556" s="26"/>
      <c r="J4556" s="26"/>
      <c r="K4556" s="26"/>
      <c r="L4556" s="26"/>
      <c r="M4556" s="26"/>
      <c r="N4556" s="26"/>
      <c r="O4556" s="49"/>
    </row>
    <row r="4557" spans="1:15" ht="15" customHeight="1" x14ac:dyDescent="0.25">
      <c r="A4557" s="17" t="str">
        <f>IFERROR(VLOOKUP($F4557,'Location List'!$A$2:$T$644,20,FALSE),"")</f>
        <v/>
      </c>
      <c r="B4557" s="17" t="str">
        <f>IFERROR(VLOOKUP($F4557,'Location List'!$A$2:$T$644,19,FALSE),"")</f>
        <v/>
      </c>
      <c r="C4557" s="17" t="str">
        <f>IFERROR(VLOOKUP($F4557,'Location List'!$A$2:$T$644,18,FALSE),"")</f>
        <v/>
      </c>
      <c r="D4557" s="17" t="str">
        <f>IFERROR(VLOOKUP($F4557,'Location List'!$A$2:$T$644,9,FALSE),"")</f>
        <v/>
      </c>
      <c r="E4557" s="17" t="str">
        <f>IFERROR(VLOOKUP($F4557,'Location List'!$A$2:$T$644,2,FALSE),"")</f>
        <v/>
      </c>
      <c r="F4557" s="26"/>
      <c r="G4557" s="29"/>
      <c r="H4557" s="29"/>
      <c r="I4557" s="26"/>
      <c r="J4557" s="26"/>
      <c r="K4557" s="26"/>
      <c r="L4557" s="26"/>
      <c r="M4557" s="26"/>
      <c r="N4557" s="26"/>
      <c r="O4557" s="49"/>
    </row>
    <row r="4558" spans="1:15" ht="15" customHeight="1" x14ac:dyDescent="0.25">
      <c r="A4558" s="17" t="str">
        <f>IFERROR(VLOOKUP($F4558,'Location List'!$A$2:$T$644,20,FALSE),"")</f>
        <v/>
      </c>
      <c r="B4558" s="17" t="str">
        <f>IFERROR(VLOOKUP($F4558,'Location List'!$A$2:$T$644,19,FALSE),"")</f>
        <v/>
      </c>
      <c r="C4558" s="17" t="str">
        <f>IFERROR(VLOOKUP($F4558,'Location List'!$A$2:$T$644,18,FALSE),"")</f>
        <v/>
      </c>
      <c r="D4558" s="17" t="str">
        <f>IFERROR(VLOOKUP($F4558,'Location List'!$A$2:$T$644,9,FALSE),"")</f>
        <v/>
      </c>
      <c r="E4558" s="17" t="str">
        <f>IFERROR(VLOOKUP($F4558,'Location List'!$A$2:$T$644,2,FALSE),"")</f>
        <v/>
      </c>
      <c r="F4558" s="26"/>
      <c r="G4558" s="29"/>
      <c r="H4558" s="29"/>
      <c r="I4558" s="26"/>
      <c r="J4558" s="26"/>
      <c r="K4558" s="26"/>
      <c r="L4558" s="26"/>
      <c r="M4558" s="26"/>
      <c r="N4558" s="26"/>
      <c r="O4558" s="49"/>
    </row>
    <row r="4559" spans="1:15" ht="15" customHeight="1" x14ac:dyDescent="0.25">
      <c r="A4559" s="17" t="str">
        <f>IFERROR(VLOOKUP($F4559,'Location List'!$A$2:$T$644,20,FALSE),"")</f>
        <v/>
      </c>
      <c r="B4559" s="17" t="str">
        <f>IFERROR(VLOOKUP($F4559,'Location List'!$A$2:$T$644,19,FALSE),"")</f>
        <v/>
      </c>
      <c r="C4559" s="17" t="str">
        <f>IFERROR(VLOOKUP($F4559,'Location List'!$A$2:$T$644,18,FALSE),"")</f>
        <v/>
      </c>
      <c r="D4559" s="17" t="str">
        <f>IFERROR(VLOOKUP($F4559,'Location List'!$A$2:$T$644,9,FALSE),"")</f>
        <v/>
      </c>
      <c r="E4559" s="17" t="str">
        <f>IFERROR(VLOOKUP($F4559,'Location List'!$A$2:$T$644,2,FALSE),"")</f>
        <v/>
      </c>
      <c r="F4559" s="26"/>
      <c r="G4559" s="29"/>
      <c r="H4559" s="29"/>
      <c r="I4559" s="26"/>
      <c r="J4559" s="26"/>
      <c r="K4559" s="26"/>
      <c r="L4559" s="26"/>
      <c r="M4559" s="26"/>
      <c r="N4559" s="26"/>
      <c r="O4559" s="49"/>
    </row>
    <row r="4560" spans="1:15" ht="15" customHeight="1" x14ac:dyDescent="0.25">
      <c r="A4560" s="17" t="str">
        <f>IFERROR(VLOOKUP($F4560,'Location List'!$A$2:$T$644,20,FALSE),"")</f>
        <v/>
      </c>
      <c r="B4560" s="17" t="str">
        <f>IFERROR(VLOOKUP($F4560,'Location List'!$A$2:$T$644,19,FALSE),"")</f>
        <v/>
      </c>
      <c r="C4560" s="17" t="str">
        <f>IFERROR(VLOOKUP($F4560,'Location List'!$A$2:$T$644,18,FALSE),"")</f>
        <v/>
      </c>
      <c r="D4560" s="17" t="str">
        <f>IFERROR(VLOOKUP($F4560,'Location List'!$A$2:$T$644,9,FALSE),"")</f>
        <v/>
      </c>
      <c r="E4560" s="17" t="str">
        <f>IFERROR(VLOOKUP($F4560,'Location List'!$A$2:$T$644,2,FALSE),"")</f>
        <v/>
      </c>
      <c r="F4560" s="26"/>
      <c r="G4560" s="29"/>
      <c r="H4560" s="29"/>
      <c r="I4560" s="26"/>
      <c r="J4560" s="26"/>
      <c r="K4560" s="26"/>
      <c r="L4560" s="26"/>
      <c r="M4560" s="26"/>
      <c r="N4560" s="26"/>
      <c r="O4560" s="49"/>
    </row>
    <row r="4561" spans="1:15" ht="15" customHeight="1" x14ac:dyDescent="0.25">
      <c r="A4561" s="17" t="str">
        <f>IFERROR(VLOOKUP($F4561,'Location List'!$A$2:$T$644,20,FALSE),"")</f>
        <v/>
      </c>
      <c r="B4561" s="17" t="str">
        <f>IFERROR(VLOOKUP($F4561,'Location List'!$A$2:$T$644,19,FALSE),"")</f>
        <v/>
      </c>
      <c r="C4561" s="17" t="str">
        <f>IFERROR(VLOOKUP($F4561,'Location List'!$A$2:$T$644,18,FALSE),"")</f>
        <v/>
      </c>
      <c r="D4561" s="17" t="str">
        <f>IFERROR(VLOOKUP($F4561,'Location List'!$A$2:$T$644,9,FALSE),"")</f>
        <v/>
      </c>
      <c r="E4561" s="17" t="str">
        <f>IFERROR(VLOOKUP($F4561,'Location List'!$A$2:$T$644,2,FALSE),"")</f>
        <v/>
      </c>
      <c r="F4561" s="26"/>
      <c r="G4561" s="29"/>
      <c r="H4561" s="29"/>
      <c r="I4561" s="26"/>
      <c r="J4561" s="26"/>
      <c r="K4561" s="26"/>
      <c r="L4561" s="26"/>
      <c r="M4561" s="26"/>
      <c r="N4561" s="26"/>
      <c r="O4561" s="49"/>
    </row>
    <row r="4562" spans="1:15" ht="15" customHeight="1" x14ac:dyDescent="0.25">
      <c r="A4562" s="17" t="str">
        <f>IFERROR(VLOOKUP($F4562,'Location List'!$A$2:$T$644,20,FALSE),"")</f>
        <v/>
      </c>
      <c r="B4562" s="17" t="str">
        <f>IFERROR(VLOOKUP($F4562,'Location List'!$A$2:$T$644,19,FALSE),"")</f>
        <v/>
      </c>
      <c r="C4562" s="17" t="str">
        <f>IFERROR(VLOOKUP($F4562,'Location List'!$A$2:$T$644,18,FALSE),"")</f>
        <v/>
      </c>
      <c r="D4562" s="17" t="str">
        <f>IFERROR(VLOOKUP($F4562,'Location List'!$A$2:$T$644,9,FALSE),"")</f>
        <v/>
      </c>
      <c r="E4562" s="17" t="str">
        <f>IFERROR(VLOOKUP($F4562,'Location List'!$A$2:$T$644,2,FALSE),"")</f>
        <v/>
      </c>
      <c r="F4562" s="26"/>
      <c r="G4562" s="29"/>
      <c r="H4562" s="29"/>
      <c r="I4562" s="26"/>
      <c r="J4562" s="26"/>
      <c r="K4562" s="26"/>
      <c r="L4562" s="26"/>
      <c r="M4562" s="26"/>
      <c r="N4562" s="26"/>
      <c r="O4562" s="49"/>
    </row>
    <row r="4563" spans="1:15" ht="15" customHeight="1" x14ac:dyDescent="0.25">
      <c r="A4563" s="17" t="str">
        <f>IFERROR(VLOOKUP($F4563,'Location List'!$A$2:$T$644,20,FALSE),"")</f>
        <v/>
      </c>
      <c r="B4563" s="17" t="str">
        <f>IFERROR(VLOOKUP($F4563,'Location List'!$A$2:$T$644,19,FALSE),"")</f>
        <v/>
      </c>
      <c r="C4563" s="17" t="str">
        <f>IFERROR(VLOOKUP($F4563,'Location List'!$A$2:$T$644,18,FALSE),"")</f>
        <v/>
      </c>
      <c r="D4563" s="17" t="str">
        <f>IFERROR(VLOOKUP($F4563,'Location List'!$A$2:$T$644,9,FALSE),"")</f>
        <v/>
      </c>
      <c r="E4563" s="17" t="str">
        <f>IFERROR(VLOOKUP($F4563,'Location List'!$A$2:$T$644,2,FALSE),"")</f>
        <v/>
      </c>
      <c r="F4563" s="26"/>
      <c r="G4563" s="29"/>
      <c r="H4563" s="29"/>
      <c r="I4563" s="26"/>
      <c r="J4563" s="26"/>
      <c r="K4563" s="26"/>
      <c r="L4563" s="26"/>
      <c r="M4563" s="26"/>
      <c r="N4563" s="26"/>
      <c r="O4563" s="49"/>
    </row>
    <row r="4564" spans="1:15" ht="15" customHeight="1" x14ac:dyDescent="0.25">
      <c r="A4564" s="17" t="str">
        <f>IFERROR(VLOOKUP($F4564,'Location List'!$A$2:$T$644,20,FALSE),"")</f>
        <v/>
      </c>
      <c r="B4564" s="17" t="str">
        <f>IFERROR(VLOOKUP($F4564,'Location List'!$A$2:$T$644,19,FALSE),"")</f>
        <v/>
      </c>
      <c r="C4564" s="17" t="str">
        <f>IFERROR(VLOOKUP($F4564,'Location List'!$A$2:$T$644,18,FALSE),"")</f>
        <v/>
      </c>
      <c r="D4564" s="17" t="str">
        <f>IFERROR(VLOOKUP($F4564,'Location List'!$A$2:$T$644,9,FALSE),"")</f>
        <v/>
      </c>
      <c r="E4564" s="17" t="str">
        <f>IFERROR(VLOOKUP($F4564,'Location List'!$A$2:$T$644,2,FALSE),"")</f>
        <v/>
      </c>
      <c r="F4564" s="26"/>
      <c r="G4564" s="29"/>
      <c r="H4564" s="29"/>
      <c r="I4564" s="26"/>
      <c r="J4564" s="26"/>
      <c r="K4564" s="26"/>
      <c r="L4564" s="26"/>
      <c r="M4564" s="26"/>
      <c r="N4564" s="26"/>
      <c r="O4564" s="49"/>
    </row>
    <row r="4565" spans="1:15" ht="15" customHeight="1" x14ac:dyDescent="0.25">
      <c r="A4565" s="17" t="str">
        <f>IFERROR(VLOOKUP($F4565,'Location List'!$A$2:$T$644,20,FALSE),"")</f>
        <v/>
      </c>
      <c r="B4565" s="17" t="str">
        <f>IFERROR(VLOOKUP($F4565,'Location List'!$A$2:$T$644,19,FALSE),"")</f>
        <v/>
      </c>
      <c r="C4565" s="17" t="str">
        <f>IFERROR(VLOOKUP($F4565,'Location List'!$A$2:$T$644,18,FALSE),"")</f>
        <v/>
      </c>
      <c r="D4565" s="17" t="str">
        <f>IFERROR(VLOOKUP($F4565,'Location List'!$A$2:$T$644,9,FALSE),"")</f>
        <v/>
      </c>
      <c r="E4565" s="17" t="str">
        <f>IFERROR(VLOOKUP($F4565,'Location List'!$A$2:$T$644,2,FALSE),"")</f>
        <v/>
      </c>
      <c r="F4565" s="26"/>
      <c r="G4565" s="29"/>
      <c r="H4565" s="29"/>
      <c r="I4565" s="26"/>
      <c r="J4565" s="26"/>
      <c r="K4565" s="26"/>
      <c r="L4565" s="26"/>
      <c r="M4565" s="26"/>
      <c r="N4565" s="26"/>
      <c r="O4565" s="49"/>
    </row>
    <row r="4566" spans="1:15" ht="15" customHeight="1" x14ac:dyDescent="0.25">
      <c r="A4566" s="17" t="str">
        <f>IFERROR(VLOOKUP($F4566,'Location List'!$A$2:$T$644,20,FALSE),"")</f>
        <v/>
      </c>
      <c r="B4566" s="17" t="str">
        <f>IFERROR(VLOOKUP($F4566,'Location List'!$A$2:$T$644,19,FALSE),"")</f>
        <v/>
      </c>
      <c r="C4566" s="17" t="str">
        <f>IFERROR(VLOOKUP($F4566,'Location List'!$A$2:$T$644,18,FALSE),"")</f>
        <v/>
      </c>
      <c r="D4566" s="17" t="str">
        <f>IFERROR(VLOOKUP($F4566,'Location List'!$A$2:$T$644,9,FALSE),"")</f>
        <v/>
      </c>
      <c r="E4566" s="17" t="str">
        <f>IFERROR(VLOOKUP($F4566,'Location List'!$A$2:$T$644,2,FALSE),"")</f>
        <v/>
      </c>
      <c r="F4566" s="26"/>
      <c r="G4566" s="29"/>
      <c r="H4566" s="29"/>
      <c r="I4566" s="26"/>
      <c r="J4566" s="26"/>
      <c r="K4566" s="26"/>
      <c r="L4566" s="26"/>
      <c r="M4566" s="26"/>
      <c r="N4566" s="26"/>
      <c r="O4566" s="49"/>
    </row>
    <row r="4567" spans="1:15" ht="15" customHeight="1" x14ac:dyDescent="0.25">
      <c r="A4567" s="17" t="str">
        <f>IFERROR(VLOOKUP($F4567,'Location List'!$A$2:$T$644,20,FALSE),"")</f>
        <v/>
      </c>
      <c r="B4567" s="17" t="str">
        <f>IFERROR(VLOOKUP($F4567,'Location List'!$A$2:$T$644,19,FALSE),"")</f>
        <v/>
      </c>
      <c r="C4567" s="17" t="str">
        <f>IFERROR(VLOOKUP($F4567,'Location List'!$A$2:$T$644,18,FALSE),"")</f>
        <v/>
      </c>
      <c r="D4567" s="17" t="str">
        <f>IFERROR(VLOOKUP($F4567,'Location List'!$A$2:$T$644,9,FALSE),"")</f>
        <v/>
      </c>
      <c r="E4567" s="17" t="str">
        <f>IFERROR(VLOOKUP($F4567,'Location List'!$A$2:$T$644,2,FALSE),"")</f>
        <v/>
      </c>
      <c r="F4567" s="26"/>
      <c r="G4567" s="29"/>
      <c r="H4567" s="29"/>
      <c r="I4567" s="26"/>
      <c r="J4567" s="26"/>
      <c r="K4567" s="26"/>
      <c r="L4567" s="26"/>
      <c r="M4567" s="26"/>
      <c r="N4567" s="26"/>
      <c r="O4567" s="49"/>
    </row>
    <row r="4568" spans="1:15" ht="15" customHeight="1" x14ac:dyDescent="0.25">
      <c r="A4568" s="17" t="str">
        <f>IFERROR(VLOOKUP($F4568,'Location List'!$A$2:$T$644,20,FALSE),"")</f>
        <v/>
      </c>
      <c r="B4568" s="17" t="str">
        <f>IFERROR(VLOOKUP($F4568,'Location List'!$A$2:$T$644,19,FALSE),"")</f>
        <v/>
      </c>
      <c r="C4568" s="17" t="str">
        <f>IFERROR(VLOOKUP($F4568,'Location List'!$A$2:$T$644,18,FALSE),"")</f>
        <v/>
      </c>
      <c r="D4568" s="17" t="str">
        <f>IFERROR(VLOOKUP($F4568,'Location List'!$A$2:$T$644,9,FALSE),"")</f>
        <v/>
      </c>
      <c r="E4568" s="17" t="str">
        <f>IFERROR(VLOOKUP($F4568,'Location List'!$A$2:$T$644,2,FALSE),"")</f>
        <v/>
      </c>
      <c r="F4568" s="26"/>
      <c r="G4568" s="29"/>
      <c r="H4568" s="29"/>
      <c r="I4568" s="26"/>
      <c r="J4568" s="26"/>
      <c r="K4568" s="26"/>
      <c r="L4568" s="26"/>
      <c r="M4568" s="26"/>
      <c r="N4568" s="26"/>
      <c r="O4568" s="49"/>
    </row>
    <row r="4569" spans="1:15" ht="15" customHeight="1" x14ac:dyDescent="0.25">
      <c r="A4569" s="17" t="str">
        <f>IFERROR(VLOOKUP($F4569,'Location List'!$A$2:$T$644,20,FALSE),"")</f>
        <v/>
      </c>
      <c r="B4569" s="17" t="str">
        <f>IFERROR(VLOOKUP($F4569,'Location List'!$A$2:$T$644,19,FALSE),"")</f>
        <v/>
      </c>
      <c r="C4569" s="17" t="str">
        <f>IFERROR(VLOOKUP($F4569,'Location List'!$A$2:$T$644,18,FALSE),"")</f>
        <v/>
      </c>
      <c r="D4569" s="17" t="str">
        <f>IFERROR(VLOOKUP($F4569,'Location List'!$A$2:$T$644,9,FALSE),"")</f>
        <v/>
      </c>
      <c r="E4569" s="17" t="str">
        <f>IFERROR(VLOOKUP($F4569,'Location List'!$A$2:$T$644,2,FALSE),"")</f>
        <v/>
      </c>
      <c r="F4569" s="26"/>
      <c r="G4569" s="29"/>
      <c r="H4569" s="29"/>
      <c r="I4569" s="26"/>
      <c r="J4569" s="26"/>
      <c r="K4569" s="26"/>
      <c r="L4569" s="26"/>
      <c r="M4569" s="26"/>
      <c r="N4569" s="26"/>
      <c r="O4569" s="49"/>
    </row>
    <row r="4570" spans="1:15" ht="15" customHeight="1" x14ac:dyDescent="0.25">
      <c r="A4570" s="17" t="str">
        <f>IFERROR(VLOOKUP($F4570,'Location List'!$A$2:$T$644,20,FALSE),"")</f>
        <v/>
      </c>
      <c r="B4570" s="17" t="str">
        <f>IFERROR(VLOOKUP($F4570,'Location List'!$A$2:$T$644,19,FALSE),"")</f>
        <v/>
      </c>
      <c r="C4570" s="17" t="str">
        <f>IFERROR(VLOOKUP($F4570,'Location List'!$A$2:$T$644,18,FALSE),"")</f>
        <v/>
      </c>
      <c r="D4570" s="17" t="str">
        <f>IFERROR(VLOOKUP($F4570,'Location List'!$A$2:$T$644,9,FALSE),"")</f>
        <v/>
      </c>
      <c r="E4570" s="17" t="str">
        <f>IFERROR(VLOOKUP($F4570,'Location List'!$A$2:$T$644,2,FALSE),"")</f>
        <v/>
      </c>
      <c r="F4570" s="26"/>
      <c r="G4570" s="29"/>
      <c r="H4570" s="29"/>
      <c r="I4570" s="26"/>
      <c r="J4570" s="26"/>
      <c r="K4570" s="26"/>
      <c r="L4570" s="26"/>
      <c r="M4570" s="26"/>
      <c r="N4570" s="26"/>
      <c r="O4570" s="49"/>
    </row>
    <row r="4571" spans="1:15" ht="15" customHeight="1" x14ac:dyDescent="0.25">
      <c r="A4571" s="17" t="str">
        <f>IFERROR(VLOOKUP($F4571,'Location List'!$A$2:$T$644,20,FALSE),"")</f>
        <v/>
      </c>
      <c r="B4571" s="17" t="str">
        <f>IFERROR(VLOOKUP($F4571,'Location List'!$A$2:$T$644,19,FALSE),"")</f>
        <v/>
      </c>
      <c r="C4571" s="17" t="str">
        <f>IFERROR(VLOOKUP($F4571,'Location List'!$A$2:$T$644,18,FALSE),"")</f>
        <v/>
      </c>
      <c r="D4571" s="17" t="str">
        <f>IFERROR(VLOOKUP($F4571,'Location List'!$A$2:$T$644,9,FALSE),"")</f>
        <v/>
      </c>
      <c r="E4571" s="17" t="str">
        <f>IFERROR(VLOOKUP($F4571,'Location List'!$A$2:$T$644,2,FALSE),"")</f>
        <v/>
      </c>
      <c r="F4571" s="26"/>
      <c r="G4571" s="29"/>
      <c r="H4571" s="29"/>
      <c r="I4571" s="26"/>
      <c r="J4571" s="26"/>
      <c r="K4571" s="26"/>
      <c r="L4571" s="26"/>
      <c r="M4571" s="26"/>
      <c r="N4571" s="26"/>
      <c r="O4571" s="49"/>
    </row>
    <row r="4572" spans="1:15" ht="15" customHeight="1" x14ac:dyDescent="0.25">
      <c r="A4572" s="17" t="str">
        <f>IFERROR(VLOOKUP($F4572,'Location List'!$A$2:$T$644,20,FALSE),"")</f>
        <v/>
      </c>
      <c r="B4572" s="17" t="str">
        <f>IFERROR(VLOOKUP($F4572,'Location List'!$A$2:$T$644,19,FALSE),"")</f>
        <v/>
      </c>
      <c r="C4572" s="17" t="str">
        <f>IFERROR(VLOOKUP($F4572,'Location List'!$A$2:$T$644,18,FALSE),"")</f>
        <v/>
      </c>
      <c r="D4572" s="17" t="str">
        <f>IFERROR(VLOOKUP($F4572,'Location List'!$A$2:$T$644,9,FALSE),"")</f>
        <v/>
      </c>
      <c r="E4572" s="17" t="str">
        <f>IFERROR(VLOOKUP($F4572,'Location List'!$A$2:$T$644,2,FALSE),"")</f>
        <v/>
      </c>
      <c r="F4572" s="26"/>
      <c r="G4572" s="29"/>
      <c r="H4572" s="29"/>
      <c r="I4572" s="26"/>
      <c r="J4572" s="26"/>
      <c r="K4572" s="26"/>
      <c r="L4572" s="26"/>
      <c r="M4572" s="26"/>
      <c r="N4572" s="26"/>
      <c r="O4572" s="49"/>
    </row>
    <row r="4573" spans="1:15" ht="15" customHeight="1" x14ac:dyDescent="0.25">
      <c r="A4573" s="17" t="str">
        <f>IFERROR(VLOOKUP($F4573,'Location List'!$A$2:$T$644,20,FALSE),"")</f>
        <v/>
      </c>
      <c r="B4573" s="17" t="str">
        <f>IFERROR(VLOOKUP($F4573,'Location List'!$A$2:$T$644,19,FALSE),"")</f>
        <v/>
      </c>
      <c r="C4573" s="17" t="str">
        <f>IFERROR(VLOOKUP($F4573,'Location List'!$A$2:$T$644,18,FALSE),"")</f>
        <v/>
      </c>
      <c r="D4573" s="17" t="str">
        <f>IFERROR(VLOOKUP($F4573,'Location List'!$A$2:$T$644,9,FALSE),"")</f>
        <v/>
      </c>
      <c r="E4573" s="17" t="str">
        <f>IFERROR(VLOOKUP($F4573,'Location List'!$A$2:$T$644,2,FALSE),"")</f>
        <v/>
      </c>
      <c r="F4573" s="26"/>
      <c r="G4573" s="29"/>
      <c r="H4573" s="29"/>
      <c r="I4573" s="26"/>
      <c r="J4573" s="26"/>
      <c r="K4573" s="26"/>
      <c r="L4573" s="26"/>
      <c r="M4573" s="26"/>
      <c r="N4573" s="26"/>
      <c r="O4573" s="49"/>
    </row>
    <row r="4574" spans="1:15" ht="15" customHeight="1" x14ac:dyDescent="0.25">
      <c r="A4574" s="17" t="str">
        <f>IFERROR(VLOOKUP($F4574,'Location List'!$A$2:$T$644,20,FALSE),"")</f>
        <v/>
      </c>
      <c r="B4574" s="17" t="str">
        <f>IFERROR(VLOOKUP($F4574,'Location List'!$A$2:$T$644,19,FALSE),"")</f>
        <v/>
      </c>
      <c r="C4574" s="17" t="str">
        <f>IFERROR(VLOOKUP($F4574,'Location List'!$A$2:$T$644,18,FALSE),"")</f>
        <v/>
      </c>
      <c r="D4574" s="17" t="str">
        <f>IFERROR(VLOOKUP($F4574,'Location List'!$A$2:$T$644,9,FALSE),"")</f>
        <v/>
      </c>
      <c r="E4574" s="17" t="str">
        <f>IFERROR(VLOOKUP($F4574,'Location List'!$A$2:$T$644,2,FALSE),"")</f>
        <v/>
      </c>
      <c r="F4574" s="26"/>
      <c r="G4574" s="29"/>
      <c r="H4574" s="29"/>
      <c r="I4574" s="26"/>
      <c r="J4574" s="26"/>
      <c r="K4574" s="26"/>
      <c r="L4574" s="26"/>
      <c r="M4574" s="26"/>
      <c r="N4574" s="26"/>
      <c r="O4574" s="49"/>
    </row>
    <row r="4575" spans="1:15" ht="15" customHeight="1" x14ac:dyDescent="0.25">
      <c r="A4575" s="17" t="str">
        <f>IFERROR(VLOOKUP($F4575,'Location List'!$A$2:$T$644,20,FALSE),"")</f>
        <v/>
      </c>
      <c r="B4575" s="17" t="str">
        <f>IFERROR(VLOOKUP($F4575,'Location List'!$A$2:$T$644,19,FALSE),"")</f>
        <v/>
      </c>
      <c r="C4575" s="17" t="str">
        <f>IFERROR(VLOOKUP($F4575,'Location List'!$A$2:$T$644,18,FALSE),"")</f>
        <v/>
      </c>
      <c r="D4575" s="17" t="str">
        <f>IFERROR(VLOOKUP($F4575,'Location List'!$A$2:$T$644,9,FALSE),"")</f>
        <v/>
      </c>
      <c r="E4575" s="17" t="str">
        <f>IFERROR(VLOOKUP($F4575,'Location List'!$A$2:$T$644,2,FALSE),"")</f>
        <v/>
      </c>
      <c r="F4575" s="26"/>
      <c r="G4575" s="29"/>
      <c r="H4575" s="29"/>
      <c r="I4575" s="26"/>
      <c r="J4575" s="26"/>
      <c r="K4575" s="26"/>
      <c r="L4575" s="26"/>
      <c r="M4575" s="26"/>
      <c r="N4575" s="26"/>
      <c r="O4575" s="49"/>
    </row>
    <row r="4576" spans="1:15" ht="15" customHeight="1" x14ac:dyDescent="0.25">
      <c r="A4576" s="17" t="str">
        <f>IFERROR(VLOOKUP($F4576,'Location List'!$A$2:$T$644,20,FALSE),"")</f>
        <v/>
      </c>
      <c r="B4576" s="17" t="str">
        <f>IFERROR(VLOOKUP($F4576,'Location List'!$A$2:$T$644,19,FALSE),"")</f>
        <v/>
      </c>
      <c r="C4576" s="17" t="str">
        <f>IFERROR(VLOOKUP($F4576,'Location List'!$A$2:$T$644,18,FALSE),"")</f>
        <v/>
      </c>
      <c r="D4576" s="17" t="str">
        <f>IFERROR(VLOOKUP($F4576,'Location List'!$A$2:$T$644,9,FALSE),"")</f>
        <v/>
      </c>
      <c r="E4576" s="17" t="str">
        <f>IFERROR(VLOOKUP($F4576,'Location List'!$A$2:$T$644,2,FALSE),"")</f>
        <v/>
      </c>
      <c r="F4576" s="26"/>
      <c r="G4576" s="29"/>
      <c r="H4576" s="29"/>
      <c r="I4576" s="26"/>
      <c r="J4576" s="26"/>
      <c r="K4576" s="26"/>
      <c r="L4576" s="26"/>
      <c r="M4576" s="26"/>
      <c r="N4576" s="26"/>
      <c r="O4576" s="49"/>
    </row>
    <row r="4577" spans="1:15" ht="15" customHeight="1" x14ac:dyDescent="0.25">
      <c r="A4577" s="17" t="str">
        <f>IFERROR(VLOOKUP($F4577,'Location List'!$A$2:$T$644,20,FALSE),"")</f>
        <v/>
      </c>
      <c r="B4577" s="17" t="str">
        <f>IFERROR(VLOOKUP($F4577,'Location List'!$A$2:$T$644,19,FALSE),"")</f>
        <v/>
      </c>
      <c r="C4577" s="17" t="str">
        <f>IFERROR(VLOOKUP($F4577,'Location List'!$A$2:$T$644,18,FALSE),"")</f>
        <v/>
      </c>
      <c r="D4577" s="17" t="str">
        <f>IFERROR(VLOOKUP($F4577,'Location List'!$A$2:$T$644,9,FALSE),"")</f>
        <v/>
      </c>
      <c r="E4577" s="17" t="str">
        <f>IFERROR(VLOOKUP($F4577,'Location List'!$A$2:$T$644,2,FALSE),"")</f>
        <v/>
      </c>
      <c r="F4577" s="26"/>
      <c r="G4577" s="29"/>
      <c r="H4577" s="29"/>
      <c r="I4577" s="26"/>
      <c r="J4577" s="26"/>
      <c r="K4577" s="26"/>
      <c r="L4577" s="26"/>
      <c r="M4577" s="26"/>
      <c r="N4577" s="26"/>
      <c r="O4577" s="49"/>
    </row>
    <row r="4578" spans="1:15" ht="15" customHeight="1" x14ac:dyDescent="0.25">
      <c r="A4578" s="17" t="str">
        <f>IFERROR(VLOOKUP($F4578,'Location List'!$A$2:$T$644,20,FALSE),"")</f>
        <v/>
      </c>
      <c r="B4578" s="17" t="str">
        <f>IFERROR(VLOOKUP($F4578,'Location List'!$A$2:$T$644,19,FALSE),"")</f>
        <v/>
      </c>
      <c r="C4578" s="17" t="str">
        <f>IFERROR(VLOOKUP($F4578,'Location List'!$A$2:$T$644,18,FALSE),"")</f>
        <v/>
      </c>
      <c r="D4578" s="17" t="str">
        <f>IFERROR(VLOOKUP($F4578,'Location List'!$A$2:$T$644,9,FALSE),"")</f>
        <v/>
      </c>
      <c r="E4578" s="17" t="str">
        <f>IFERROR(VLOOKUP($F4578,'Location List'!$A$2:$T$644,2,FALSE),"")</f>
        <v/>
      </c>
      <c r="F4578" s="26"/>
      <c r="G4578" s="29"/>
      <c r="H4578" s="29"/>
      <c r="I4578" s="26"/>
      <c r="J4578" s="26"/>
      <c r="K4578" s="26"/>
      <c r="L4578" s="26"/>
      <c r="M4578" s="26"/>
      <c r="N4578" s="26"/>
      <c r="O4578" s="49"/>
    </row>
    <row r="4579" spans="1:15" ht="15" customHeight="1" x14ac:dyDescent="0.25">
      <c r="A4579" s="17" t="str">
        <f>IFERROR(VLOOKUP($F4579,'Location List'!$A$2:$T$644,20,FALSE),"")</f>
        <v/>
      </c>
      <c r="B4579" s="17" t="str">
        <f>IFERROR(VLOOKUP($F4579,'Location List'!$A$2:$T$644,19,FALSE),"")</f>
        <v/>
      </c>
      <c r="C4579" s="17" t="str">
        <f>IFERROR(VLOOKUP($F4579,'Location List'!$A$2:$T$644,18,FALSE),"")</f>
        <v/>
      </c>
      <c r="D4579" s="17" t="str">
        <f>IFERROR(VLOOKUP($F4579,'Location List'!$A$2:$T$644,9,FALSE),"")</f>
        <v/>
      </c>
      <c r="E4579" s="17" t="str">
        <f>IFERROR(VLOOKUP($F4579,'Location List'!$A$2:$T$644,2,FALSE),"")</f>
        <v/>
      </c>
      <c r="F4579" s="26"/>
      <c r="G4579" s="29"/>
      <c r="H4579" s="29"/>
      <c r="I4579" s="26"/>
      <c r="J4579" s="26"/>
      <c r="K4579" s="26"/>
      <c r="L4579" s="26"/>
      <c r="M4579" s="26"/>
      <c r="N4579" s="26"/>
      <c r="O4579" s="49"/>
    </row>
    <row r="4580" spans="1:15" ht="15" customHeight="1" x14ac:dyDescent="0.25">
      <c r="A4580" s="17" t="str">
        <f>IFERROR(VLOOKUP($F4580,'Location List'!$A$2:$T$644,20,FALSE),"")</f>
        <v/>
      </c>
      <c r="B4580" s="17" t="str">
        <f>IFERROR(VLOOKUP($F4580,'Location List'!$A$2:$T$644,19,FALSE),"")</f>
        <v/>
      </c>
      <c r="C4580" s="17" t="str">
        <f>IFERROR(VLOOKUP($F4580,'Location List'!$A$2:$T$644,18,FALSE),"")</f>
        <v/>
      </c>
      <c r="D4580" s="17" t="str">
        <f>IFERROR(VLOOKUP($F4580,'Location List'!$A$2:$T$644,9,FALSE),"")</f>
        <v/>
      </c>
      <c r="E4580" s="17" t="str">
        <f>IFERROR(VLOOKUP($F4580,'Location List'!$A$2:$T$644,2,FALSE),"")</f>
        <v/>
      </c>
      <c r="F4580" s="26"/>
      <c r="G4580" s="29"/>
      <c r="H4580" s="29"/>
      <c r="I4580" s="26"/>
      <c r="J4580" s="26"/>
      <c r="K4580" s="26"/>
      <c r="L4580" s="26"/>
      <c r="M4580" s="26"/>
      <c r="N4580" s="26"/>
      <c r="O4580" s="49"/>
    </row>
    <row r="4581" spans="1:15" ht="15" customHeight="1" x14ac:dyDescent="0.25">
      <c r="A4581" s="17" t="str">
        <f>IFERROR(VLOOKUP($F4581,'Location List'!$A$2:$T$644,20,FALSE),"")</f>
        <v/>
      </c>
      <c r="B4581" s="17" t="str">
        <f>IFERROR(VLOOKUP($F4581,'Location List'!$A$2:$T$644,19,FALSE),"")</f>
        <v/>
      </c>
      <c r="C4581" s="17" t="str">
        <f>IFERROR(VLOOKUP($F4581,'Location List'!$A$2:$T$644,18,FALSE),"")</f>
        <v/>
      </c>
      <c r="D4581" s="17" t="str">
        <f>IFERROR(VLOOKUP($F4581,'Location List'!$A$2:$T$644,9,FALSE),"")</f>
        <v/>
      </c>
      <c r="E4581" s="17" t="str">
        <f>IFERROR(VLOOKUP($F4581,'Location List'!$A$2:$T$644,2,FALSE),"")</f>
        <v/>
      </c>
      <c r="F4581" s="26"/>
      <c r="G4581" s="29"/>
      <c r="H4581" s="29"/>
      <c r="I4581" s="26"/>
      <c r="J4581" s="26"/>
      <c r="K4581" s="26"/>
      <c r="L4581" s="26"/>
      <c r="M4581" s="26"/>
      <c r="N4581" s="26"/>
      <c r="O4581" s="49"/>
    </row>
    <row r="4582" spans="1:15" ht="15" customHeight="1" x14ac:dyDescent="0.25">
      <c r="A4582" s="17" t="str">
        <f>IFERROR(VLOOKUP($F4582,'Location List'!$A$2:$T$644,20,FALSE),"")</f>
        <v/>
      </c>
      <c r="B4582" s="17" t="str">
        <f>IFERROR(VLOOKUP($F4582,'Location List'!$A$2:$T$644,19,FALSE),"")</f>
        <v/>
      </c>
      <c r="C4582" s="17" t="str">
        <f>IFERROR(VLOOKUP($F4582,'Location List'!$A$2:$T$644,18,FALSE),"")</f>
        <v/>
      </c>
      <c r="D4582" s="17" t="str">
        <f>IFERROR(VLOOKUP($F4582,'Location List'!$A$2:$T$644,9,FALSE),"")</f>
        <v/>
      </c>
      <c r="E4582" s="17" t="str">
        <f>IFERROR(VLOOKUP($F4582,'Location List'!$A$2:$T$644,2,FALSE),"")</f>
        <v/>
      </c>
      <c r="F4582" s="26"/>
      <c r="G4582" s="29"/>
      <c r="H4582" s="29"/>
      <c r="I4582" s="26"/>
      <c r="J4582" s="26"/>
      <c r="K4582" s="26"/>
      <c r="L4582" s="26"/>
      <c r="M4582" s="26"/>
      <c r="N4582" s="26"/>
      <c r="O4582" s="49"/>
    </row>
    <row r="4583" spans="1:15" ht="15" customHeight="1" x14ac:dyDescent="0.25">
      <c r="A4583" s="17" t="str">
        <f>IFERROR(VLOOKUP($F4583,'Location List'!$A$2:$T$644,20,FALSE),"")</f>
        <v/>
      </c>
      <c r="B4583" s="17" t="str">
        <f>IFERROR(VLOOKUP($F4583,'Location List'!$A$2:$T$644,19,FALSE),"")</f>
        <v/>
      </c>
      <c r="C4583" s="17" t="str">
        <f>IFERROR(VLOOKUP($F4583,'Location List'!$A$2:$T$644,18,FALSE),"")</f>
        <v/>
      </c>
      <c r="D4583" s="17" t="str">
        <f>IFERROR(VLOOKUP($F4583,'Location List'!$A$2:$T$644,9,FALSE),"")</f>
        <v/>
      </c>
      <c r="E4583" s="17" t="str">
        <f>IFERROR(VLOOKUP($F4583,'Location List'!$A$2:$T$644,2,FALSE),"")</f>
        <v/>
      </c>
      <c r="F4583" s="26"/>
      <c r="G4583" s="29"/>
      <c r="H4583" s="29"/>
      <c r="I4583" s="26"/>
      <c r="J4583" s="26"/>
      <c r="K4583" s="26"/>
      <c r="L4583" s="26"/>
      <c r="M4583" s="26"/>
      <c r="N4583" s="26"/>
      <c r="O4583" s="49"/>
    </row>
    <row r="4584" spans="1:15" ht="15" customHeight="1" x14ac:dyDescent="0.25">
      <c r="A4584" s="17" t="str">
        <f>IFERROR(VLOOKUP($F4584,'Location List'!$A$2:$T$644,20,FALSE),"")</f>
        <v/>
      </c>
      <c r="B4584" s="17" t="str">
        <f>IFERROR(VLOOKUP($F4584,'Location List'!$A$2:$T$644,19,FALSE),"")</f>
        <v/>
      </c>
      <c r="C4584" s="17" t="str">
        <f>IFERROR(VLOOKUP($F4584,'Location List'!$A$2:$T$644,18,FALSE),"")</f>
        <v/>
      </c>
      <c r="D4584" s="17" t="str">
        <f>IFERROR(VLOOKUP($F4584,'Location List'!$A$2:$T$644,9,FALSE),"")</f>
        <v/>
      </c>
      <c r="E4584" s="17" t="str">
        <f>IFERROR(VLOOKUP($F4584,'Location List'!$A$2:$T$644,2,FALSE),"")</f>
        <v/>
      </c>
      <c r="F4584" s="26"/>
      <c r="G4584" s="29"/>
      <c r="H4584" s="29"/>
      <c r="I4584" s="26"/>
      <c r="J4584" s="26"/>
      <c r="K4584" s="26"/>
      <c r="L4584" s="26"/>
      <c r="M4584" s="26"/>
      <c r="N4584" s="26"/>
      <c r="O4584" s="49"/>
    </row>
    <row r="4585" spans="1:15" ht="15" customHeight="1" x14ac:dyDescent="0.25">
      <c r="A4585" s="17" t="str">
        <f>IFERROR(VLOOKUP($F4585,'Location List'!$A$2:$T$644,20,FALSE),"")</f>
        <v/>
      </c>
      <c r="B4585" s="17" t="str">
        <f>IFERROR(VLOOKUP($F4585,'Location List'!$A$2:$T$644,19,FALSE),"")</f>
        <v/>
      </c>
      <c r="C4585" s="17" t="str">
        <f>IFERROR(VLOOKUP($F4585,'Location List'!$A$2:$T$644,18,FALSE),"")</f>
        <v/>
      </c>
      <c r="D4585" s="17" t="str">
        <f>IFERROR(VLOOKUP($F4585,'Location List'!$A$2:$T$644,9,FALSE),"")</f>
        <v/>
      </c>
      <c r="E4585" s="17" t="str">
        <f>IFERROR(VLOOKUP($F4585,'Location List'!$A$2:$T$644,2,FALSE),"")</f>
        <v/>
      </c>
      <c r="F4585" s="26"/>
      <c r="G4585" s="29"/>
      <c r="H4585" s="29"/>
      <c r="I4585" s="26"/>
      <c r="J4585" s="26"/>
      <c r="K4585" s="26"/>
      <c r="L4585" s="26"/>
      <c r="M4585" s="26"/>
      <c r="N4585" s="26"/>
      <c r="O4585" s="49"/>
    </row>
    <row r="4586" spans="1:15" ht="15" customHeight="1" x14ac:dyDescent="0.25">
      <c r="A4586" s="17" t="str">
        <f>IFERROR(VLOOKUP($F4586,'Location List'!$A$2:$T$644,20,FALSE),"")</f>
        <v/>
      </c>
      <c r="B4586" s="17" t="str">
        <f>IFERROR(VLOOKUP($F4586,'Location List'!$A$2:$T$644,19,FALSE),"")</f>
        <v/>
      </c>
      <c r="C4586" s="17" t="str">
        <f>IFERROR(VLOOKUP($F4586,'Location List'!$A$2:$T$644,18,FALSE),"")</f>
        <v/>
      </c>
      <c r="D4586" s="17" t="str">
        <f>IFERROR(VLOOKUP($F4586,'Location List'!$A$2:$T$644,9,FALSE),"")</f>
        <v/>
      </c>
      <c r="E4586" s="17" t="str">
        <f>IFERROR(VLOOKUP($F4586,'Location List'!$A$2:$T$644,2,FALSE),"")</f>
        <v/>
      </c>
      <c r="F4586" s="26"/>
      <c r="G4586" s="29"/>
      <c r="H4586" s="29"/>
      <c r="I4586" s="26"/>
      <c r="J4586" s="26"/>
      <c r="K4586" s="26"/>
      <c r="L4586" s="26"/>
      <c r="M4586" s="26"/>
      <c r="N4586" s="26"/>
      <c r="O4586" s="49"/>
    </row>
    <row r="4587" spans="1:15" ht="15" customHeight="1" x14ac:dyDescent="0.25">
      <c r="A4587" s="17" t="str">
        <f>IFERROR(VLOOKUP($F4587,'Location List'!$A$2:$T$644,20,FALSE),"")</f>
        <v/>
      </c>
      <c r="B4587" s="17" t="str">
        <f>IFERROR(VLOOKUP($F4587,'Location List'!$A$2:$T$644,19,FALSE),"")</f>
        <v/>
      </c>
      <c r="C4587" s="17" t="str">
        <f>IFERROR(VLOOKUP($F4587,'Location List'!$A$2:$T$644,18,FALSE),"")</f>
        <v/>
      </c>
      <c r="D4587" s="17" t="str">
        <f>IFERROR(VLOOKUP($F4587,'Location List'!$A$2:$T$644,9,FALSE),"")</f>
        <v/>
      </c>
      <c r="E4587" s="17" t="str">
        <f>IFERROR(VLOOKUP($F4587,'Location List'!$A$2:$T$644,2,FALSE),"")</f>
        <v/>
      </c>
      <c r="F4587" s="26"/>
      <c r="G4587" s="29"/>
      <c r="H4587" s="29"/>
      <c r="I4587" s="26"/>
      <c r="J4587" s="26"/>
      <c r="K4587" s="26"/>
      <c r="L4587" s="26"/>
      <c r="M4587" s="26"/>
      <c r="N4587" s="26"/>
      <c r="O4587" s="49"/>
    </row>
    <row r="4588" spans="1:15" ht="15" customHeight="1" x14ac:dyDescent="0.25">
      <c r="A4588" s="17" t="str">
        <f>IFERROR(VLOOKUP($F4588,'Location List'!$A$2:$T$644,20,FALSE),"")</f>
        <v/>
      </c>
      <c r="B4588" s="17" t="str">
        <f>IFERROR(VLOOKUP($F4588,'Location List'!$A$2:$T$644,19,FALSE),"")</f>
        <v/>
      </c>
      <c r="C4588" s="17" t="str">
        <f>IFERROR(VLOOKUP($F4588,'Location List'!$A$2:$T$644,18,FALSE),"")</f>
        <v/>
      </c>
      <c r="D4588" s="17" t="str">
        <f>IFERROR(VLOOKUP($F4588,'Location List'!$A$2:$T$644,9,FALSE),"")</f>
        <v/>
      </c>
      <c r="E4588" s="17" t="str">
        <f>IFERROR(VLOOKUP($F4588,'Location List'!$A$2:$T$644,2,FALSE),"")</f>
        <v/>
      </c>
      <c r="F4588" s="26"/>
      <c r="G4588" s="29"/>
      <c r="H4588" s="29"/>
      <c r="I4588" s="26"/>
      <c r="J4588" s="26"/>
      <c r="K4588" s="26"/>
      <c r="L4588" s="26"/>
      <c r="M4588" s="26"/>
      <c r="N4588" s="26"/>
      <c r="O4588" s="49"/>
    </row>
    <row r="4589" spans="1:15" ht="15" customHeight="1" x14ac:dyDescent="0.25">
      <c r="A4589" s="17" t="str">
        <f>IFERROR(VLOOKUP($F4589,'Location List'!$A$2:$T$644,20,FALSE),"")</f>
        <v/>
      </c>
      <c r="B4589" s="17" t="str">
        <f>IFERROR(VLOOKUP($F4589,'Location List'!$A$2:$T$644,19,FALSE),"")</f>
        <v/>
      </c>
      <c r="C4589" s="17" t="str">
        <f>IFERROR(VLOOKUP($F4589,'Location List'!$A$2:$T$644,18,FALSE),"")</f>
        <v/>
      </c>
      <c r="D4589" s="17" t="str">
        <f>IFERROR(VLOOKUP($F4589,'Location List'!$A$2:$T$644,9,FALSE),"")</f>
        <v/>
      </c>
      <c r="E4589" s="17" t="str">
        <f>IFERROR(VLOOKUP($F4589,'Location List'!$A$2:$T$644,2,FALSE),"")</f>
        <v/>
      </c>
      <c r="F4589" s="26"/>
      <c r="G4589" s="29"/>
      <c r="H4589" s="29"/>
      <c r="I4589" s="26"/>
      <c r="J4589" s="26"/>
      <c r="K4589" s="26"/>
      <c r="L4589" s="26"/>
      <c r="M4589" s="26"/>
      <c r="N4589" s="26"/>
      <c r="O4589" s="49"/>
    </row>
    <row r="4590" spans="1:15" ht="15" customHeight="1" x14ac:dyDescent="0.25">
      <c r="A4590" s="17" t="str">
        <f>IFERROR(VLOOKUP($F4590,'Location List'!$A$2:$T$644,20,FALSE),"")</f>
        <v/>
      </c>
      <c r="B4590" s="17" t="str">
        <f>IFERROR(VLOOKUP($F4590,'Location List'!$A$2:$T$644,19,FALSE),"")</f>
        <v/>
      </c>
      <c r="C4590" s="17" t="str">
        <f>IFERROR(VLOOKUP($F4590,'Location List'!$A$2:$T$644,18,FALSE),"")</f>
        <v/>
      </c>
      <c r="D4590" s="17" t="str">
        <f>IFERROR(VLOOKUP($F4590,'Location List'!$A$2:$T$644,9,FALSE),"")</f>
        <v/>
      </c>
      <c r="E4590" s="17" t="str">
        <f>IFERROR(VLOOKUP($F4590,'Location List'!$A$2:$T$644,2,FALSE),"")</f>
        <v/>
      </c>
      <c r="F4590" s="26"/>
      <c r="G4590" s="29"/>
      <c r="H4590" s="29"/>
      <c r="I4590" s="26"/>
      <c r="J4590" s="26"/>
      <c r="K4590" s="26"/>
      <c r="L4590" s="26"/>
      <c r="M4590" s="26"/>
      <c r="N4590" s="26"/>
      <c r="O4590" s="49"/>
    </row>
    <row r="4591" spans="1:15" ht="15" customHeight="1" x14ac:dyDescent="0.25">
      <c r="A4591" s="17" t="str">
        <f>IFERROR(VLOOKUP($F4591,'Location List'!$A$2:$T$644,20,FALSE),"")</f>
        <v/>
      </c>
      <c r="B4591" s="17" t="str">
        <f>IFERROR(VLOOKUP($F4591,'Location List'!$A$2:$T$644,19,FALSE),"")</f>
        <v/>
      </c>
      <c r="C4591" s="17" t="str">
        <f>IFERROR(VLOOKUP($F4591,'Location List'!$A$2:$T$644,18,FALSE),"")</f>
        <v/>
      </c>
      <c r="D4591" s="17" t="str">
        <f>IFERROR(VLOOKUP($F4591,'Location List'!$A$2:$T$644,9,FALSE),"")</f>
        <v/>
      </c>
      <c r="E4591" s="17" t="str">
        <f>IFERROR(VLOOKUP($F4591,'Location List'!$A$2:$T$644,2,FALSE),"")</f>
        <v/>
      </c>
      <c r="F4591" s="26"/>
      <c r="G4591" s="29"/>
      <c r="H4591" s="29"/>
      <c r="I4591" s="26"/>
      <c r="J4591" s="26"/>
      <c r="K4591" s="26"/>
      <c r="L4591" s="26"/>
      <c r="M4591" s="26"/>
      <c r="N4591" s="26"/>
      <c r="O4591" s="49"/>
    </row>
    <row r="4592" spans="1:15" ht="15" customHeight="1" x14ac:dyDescent="0.25">
      <c r="A4592" s="17" t="str">
        <f>IFERROR(VLOOKUP($F4592,'Location List'!$A$2:$T$644,20,FALSE),"")</f>
        <v/>
      </c>
      <c r="B4592" s="17" t="str">
        <f>IFERROR(VLOOKUP($F4592,'Location List'!$A$2:$T$644,19,FALSE),"")</f>
        <v/>
      </c>
      <c r="C4592" s="17" t="str">
        <f>IFERROR(VLOOKUP($F4592,'Location List'!$A$2:$T$644,18,FALSE),"")</f>
        <v/>
      </c>
      <c r="D4592" s="17" t="str">
        <f>IFERROR(VLOOKUP($F4592,'Location List'!$A$2:$T$644,9,FALSE),"")</f>
        <v/>
      </c>
      <c r="E4592" s="17" t="str">
        <f>IFERROR(VLOOKUP($F4592,'Location List'!$A$2:$T$644,2,FALSE),"")</f>
        <v/>
      </c>
      <c r="F4592" s="26"/>
      <c r="G4592" s="29"/>
      <c r="H4592" s="29"/>
      <c r="I4592" s="26"/>
      <c r="J4592" s="26"/>
      <c r="K4592" s="26"/>
      <c r="L4592" s="26"/>
      <c r="M4592" s="26"/>
      <c r="N4592" s="26"/>
      <c r="O4592" s="49"/>
    </row>
    <row r="4593" spans="1:15" ht="15" customHeight="1" x14ac:dyDescent="0.25">
      <c r="A4593" s="17" t="str">
        <f>IFERROR(VLOOKUP($F4593,'Location List'!$A$2:$T$644,20,FALSE),"")</f>
        <v/>
      </c>
      <c r="B4593" s="17" t="str">
        <f>IFERROR(VLOOKUP($F4593,'Location List'!$A$2:$T$644,19,FALSE),"")</f>
        <v/>
      </c>
      <c r="C4593" s="17" t="str">
        <f>IFERROR(VLOOKUP($F4593,'Location List'!$A$2:$T$644,18,FALSE),"")</f>
        <v/>
      </c>
      <c r="D4593" s="17" t="str">
        <f>IFERROR(VLOOKUP($F4593,'Location List'!$A$2:$T$644,9,FALSE),"")</f>
        <v/>
      </c>
      <c r="E4593" s="17" t="str">
        <f>IFERROR(VLOOKUP($F4593,'Location List'!$A$2:$T$644,2,FALSE),"")</f>
        <v/>
      </c>
      <c r="F4593" s="26"/>
      <c r="G4593" s="29"/>
      <c r="H4593" s="29"/>
      <c r="I4593" s="26"/>
      <c r="J4593" s="26"/>
      <c r="K4593" s="26"/>
      <c r="L4593" s="26"/>
      <c r="M4593" s="26"/>
      <c r="N4593" s="26"/>
      <c r="O4593" s="49"/>
    </row>
    <row r="4594" spans="1:15" ht="15" customHeight="1" x14ac:dyDescent="0.25">
      <c r="A4594" s="17" t="str">
        <f>IFERROR(VLOOKUP($F4594,'Location List'!$A$2:$T$644,20,FALSE),"")</f>
        <v/>
      </c>
      <c r="B4594" s="17" t="str">
        <f>IFERROR(VLOOKUP($F4594,'Location List'!$A$2:$T$644,19,FALSE),"")</f>
        <v/>
      </c>
      <c r="C4594" s="17" t="str">
        <f>IFERROR(VLOOKUP($F4594,'Location List'!$A$2:$T$644,18,FALSE),"")</f>
        <v/>
      </c>
      <c r="D4594" s="17" t="str">
        <f>IFERROR(VLOOKUP($F4594,'Location List'!$A$2:$T$644,9,FALSE),"")</f>
        <v/>
      </c>
      <c r="E4594" s="17" t="str">
        <f>IFERROR(VLOOKUP($F4594,'Location List'!$A$2:$T$644,2,FALSE),"")</f>
        <v/>
      </c>
      <c r="F4594" s="26"/>
      <c r="G4594" s="29"/>
      <c r="H4594" s="29"/>
      <c r="I4594" s="26"/>
      <c r="J4594" s="26"/>
      <c r="K4594" s="26"/>
      <c r="L4594" s="26"/>
      <c r="M4594" s="26"/>
      <c r="N4594" s="26"/>
      <c r="O4594" s="49"/>
    </row>
    <row r="4595" spans="1:15" ht="15" customHeight="1" x14ac:dyDescent="0.25">
      <c r="A4595" s="17" t="str">
        <f>IFERROR(VLOOKUP($F4595,'Location List'!$A$2:$T$644,20,FALSE),"")</f>
        <v/>
      </c>
      <c r="B4595" s="17" t="str">
        <f>IFERROR(VLOOKUP($F4595,'Location List'!$A$2:$T$644,19,FALSE),"")</f>
        <v/>
      </c>
      <c r="C4595" s="17" t="str">
        <f>IFERROR(VLOOKUP($F4595,'Location List'!$A$2:$T$644,18,FALSE),"")</f>
        <v/>
      </c>
      <c r="D4595" s="17" t="str">
        <f>IFERROR(VLOOKUP($F4595,'Location List'!$A$2:$T$644,9,FALSE),"")</f>
        <v/>
      </c>
      <c r="E4595" s="17" t="str">
        <f>IFERROR(VLOOKUP($F4595,'Location List'!$A$2:$T$644,2,FALSE),"")</f>
        <v/>
      </c>
      <c r="F4595" s="26"/>
      <c r="G4595" s="29"/>
      <c r="H4595" s="29"/>
      <c r="I4595" s="26"/>
      <c r="J4595" s="26"/>
      <c r="K4595" s="26"/>
      <c r="L4595" s="26"/>
      <c r="M4595" s="26"/>
      <c r="N4595" s="26"/>
      <c r="O4595" s="49"/>
    </row>
    <row r="4596" spans="1:15" ht="15" customHeight="1" x14ac:dyDescent="0.25">
      <c r="A4596" s="17" t="str">
        <f>IFERROR(VLOOKUP($F4596,'Location List'!$A$2:$T$644,20,FALSE),"")</f>
        <v/>
      </c>
      <c r="B4596" s="17" t="str">
        <f>IFERROR(VLOOKUP($F4596,'Location List'!$A$2:$T$644,19,FALSE),"")</f>
        <v/>
      </c>
      <c r="C4596" s="17" t="str">
        <f>IFERROR(VLOOKUP($F4596,'Location List'!$A$2:$T$644,18,FALSE),"")</f>
        <v/>
      </c>
      <c r="D4596" s="17" t="str">
        <f>IFERROR(VLOOKUP($F4596,'Location List'!$A$2:$T$644,9,FALSE),"")</f>
        <v/>
      </c>
      <c r="E4596" s="17" t="str">
        <f>IFERROR(VLOOKUP($F4596,'Location List'!$A$2:$T$644,2,FALSE),"")</f>
        <v/>
      </c>
      <c r="F4596" s="26"/>
      <c r="G4596" s="29"/>
      <c r="H4596" s="29"/>
      <c r="I4596" s="26"/>
      <c r="J4596" s="26"/>
      <c r="K4596" s="26"/>
      <c r="L4596" s="26"/>
      <c r="M4596" s="26"/>
      <c r="N4596" s="26"/>
      <c r="O4596" s="49"/>
    </row>
    <row r="4597" spans="1:15" ht="15" customHeight="1" x14ac:dyDescent="0.25">
      <c r="A4597" s="17" t="str">
        <f>IFERROR(VLOOKUP($F4597,'Location List'!$A$2:$T$644,20,FALSE),"")</f>
        <v/>
      </c>
      <c r="B4597" s="17" t="str">
        <f>IFERROR(VLOOKUP($F4597,'Location List'!$A$2:$T$644,19,FALSE),"")</f>
        <v/>
      </c>
      <c r="C4597" s="17" t="str">
        <f>IFERROR(VLOOKUP($F4597,'Location List'!$A$2:$T$644,18,FALSE),"")</f>
        <v/>
      </c>
      <c r="D4597" s="17" t="str">
        <f>IFERROR(VLOOKUP($F4597,'Location List'!$A$2:$T$644,9,FALSE),"")</f>
        <v/>
      </c>
      <c r="E4597" s="17" t="str">
        <f>IFERROR(VLOOKUP($F4597,'Location List'!$A$2:$T$644,2,FALSE),"")</f>
        <v/>
      </c>
      <c r="F4597" s="26"/>
      <c r="G4597" s="29"/>
      <c r="H4597" s="29"/>
      <c r="I4597" s="26"/>
      <c r="J4597" s="26"/>
      <c r="K4597" s="26"/>
      <c r="L4597" s="26"/>
      <c r="M4597" s="26"/>
      <c r="N4597" s="26"/>
      <c r="O4597" s="49"/>
    </row>
    <row r="4598" spans="1:15" ht="15" customHeight="1" x14ac:dyDescent="0.25">
      <c r="A4598" s="17" t="str">
        <f>IFERROR(VLOOKUP($F4598,'Location List'!$A$2:$T$644,20,FALSE),"")</f>
        <v/>
      </c>
      <c r="B4598" s="17" t="str">
        <f>IFERROR(VLOOKUP($F4598,'Location List'!$A$2:$T$644,19,FALSE),"")</f>
        <v/>
      </c>
      <c r="C4598" s="17" t="str">
        <f>IFERROR(VLOOKUP($F4598,'Location List'!$A$2:$T$644,18,FALSE),"")</f>
        <v/>
      </c>
      <c r="D4598" s="17" t="str">
        <f>IFERROR(VLOOKUP($F4598,'Location List'!$A$2:$T$644,9,FALSE),"")</f>
        <v/>
      </c>
      <c r="E4598" s="17" t="str">
        <f>IFERROR(VLOOKUP($F4598,'Location List'!$A$2:$T$644,2,FALSE),"")</f>
        <v/>
      </c>
      <c r="F4598" s="26"/>
      <c r="G4598" s="29"/>
      <c r="H4598" s="29"/>
      <c r="I4598" s="26"/>
      <c r="J4598" s="26"/>
      <c r="K4598" s="26"/>
      <c r="L4598" s="26"/>
      <c r="M4598" s="26"/>
      <c r="N4598" s="26"/>
      <c r="O4598" s="49"/>
    </row>
    <row r="4599" spans="1:15" ht="15" customHeight="1" x14ac:dyDescent="0.25">
      <c r="A4599" s="17" t="str">
        <f>IFERROR(VLOOKUP($F4599,'Location List'!$A$2:$T$644,20,FALSE),"")</f>
        <v/>
      </c>
      <c r="B4599" s="17" t="str">
        <f>IFERROR(VLOOKUP($F4599,'Location List'!$A$2:$T$644,19,FALSE),"")</f>
        <v/>
      </c>
      <c r="C4599" s="17" t="str">
        <f>IFERROR(VLOOKUP($F4599,'Location List'!$A$2:$T$644,18,FALSE),"")</f>
        <v/>
      </c>
      <c r="D4599" s="17" t="str">
        <f>IFERROR(VLOOKUP($F4599,'Location List'!$A$2:$T$644,9,FALSE),"")</f>
        <v/>
      </c>
      <c r="E4599" s="17" t="str">
        <f>IFERROR(VLOOKUP($F4599,'Location List'!$A$2:$T$644,2,FALSE),"")</f>
        <v/>
      </c>
      <c r="F4599" s="26"/>
      <c r="G4599" s="29"/>
      <c r="H4599" s="29"/>
      <c r="I4599" s="26"/>
      <c r="J4599" s="26"/>
      <c r="K4599" s="26"/>
      <c r="L4599" s="26"/>
      <c r="M4599" s="26"/>
      <c r="N4599" s="26"/>
      <c r="O4599" s="49"/>
    </row>
    <row r="4600" spans="1:15" ht="15" customHeight="1" x14ac:dyDescent="0.25">
      <c r="A4600" s="17" t="str">
        <f>IFERROR(VLOOKUP($F4600,'Location List'!$A$2:$T$644,20,FALSE),"")</f>
        <v/>
      </c>
      <c r="B4600" s="17" t="str">
        <f>IFERROR(VLOOKUP($F4600,'Location List'!$A$2:$T$644,19,FALSE),"")</f>
        <v/>
      </c>
      <c r="C4600" s="17" t="str">
        <f>IFERROR(VLOOKUP($F4600,'Location List'!$A$2:$T$644,18,FALSE),"")</f>
        <v/>
      </c>
      <c r="D4600" s="17" t="str">
        <f>IFERROR(VLOOKUP($F4600,'Location List'!$A$2:$T$644,9,FALSE),"")</f>
        <v/>
      </c>
      <c r="E4600" s="17" t="str">
        <f>IFERROR(VLOOKUP($F4600,'Location List'!$A$2:$T$644,2,FALSE),"")</f>
        <v/>
      </c>
      <c r="F4600" s="26"/>
      <c r="G4600" s="29"/>
      <c r="H4600" s="29"/>
      <c r="I4600" s="26"/>
      <c r="J4600" s="26"/>
      <c r="K4600" s="26"/>
      <c r="L4600" s="26"/>
      <c r="M4600" s="26"/>
      <c r="N4600" s="26"/>
      <c r="O4600" s="49"/>
    </row>
    <row r="4601" spans="1:15" ht="15" customHeight="1" x14ac:dyDescent="0.25">
      <c r="A4601" s="17" t="str">
        <f>IFERROR(VLOOKUP($F4601,'Location List'!$A$2:$T$644,20,FALSE),"")</f>
        <v/>
      </c>
      <c r="B4601" s="17" t="str">
        <f>IFERROR(VLOOKUP($F4601,'Location List'!$A$2:$T$644,19,FALSE),"")</f>
        <v/>
      </c>
      <c r="C4601" s="17" t="str">
        <f>IFERROR(VLOOKUP($F4601,'Location List'!$A$2:$T$644,18,FALSE),"")</f>
        <v/>
      </c>
      <c r="D4601" s="17" t="str">
        <f>IFERROR(VLOOKUP($F4601,'Location List'!$A$2:$T$644,9,FALSE),"")</f>
        <v/>
      </c>
      <c r="E4601" s="17" t="str">
        <f>IFERROR(VLOOKUP($F4601,'Location List'!$A$2:$T$644,2,FALSE),"")</f>
        <v/>
      </c>
      <c r="F4601" s="26"/>
      <c r="G4601" s="29"/>
      <c r="H4601" s="29"/>
      <c r="I4601" s="26"/>
      <c r="J4601" s="26"/>
      <c r="K4601" s="26"/>
      <c r="L4601" s="26"/>
      <c r="M4601" s="26"/>
      <c r="N4601" s="26"/>
      <c r="O4601" s="49"/>
    </row>
    <row r="4602" spans="1:15" ht="15" customHeight="1" x14ac:dyDescent="0.25">
      <c r="A4602" s="17" t="str">
        <f>IFERROR(VLOOKUP($F4602,'Location List'!$A$2:$T$644,20,FALSE),"")</f>
        <v/>
      </c>
      <c r="B4602" s="17" t="str">
        <f>IFERROR(VLOOKUP($F4602,'Location List'!$A$2:$T$644,19,FALSE),"")</f>
        <v/>
      </c>
      <c r="C4602" s="17" t="str">
        <f>IFERROR(VLOOKUP($F4602,'Location List'!$A$2:$T$644,18,FALSE),"")</f>
        <v/>
      </c>
      <c r="D4602" s="17" t="str">
        <f>IFERROR(VLOOKUP($F4602,'Location List'!$A$2:$T$644,9,FALSE),"")</f>
        <v/>
      </c>
      <c r="E4602" s="17" t="str">
        <f>IFERROR(VLOOKUP($F4602,'Location List'!$A$2:$T$644,2,FALSE),"")</f>
        <v/>
      </c>
      <c r="F4602" s="26"/>
      <c r="G4602" s="29"/>
      <c r="H4602" s="29"/>
      <c r="I4602" s="26"/>
      <c r="J4602" s="26"/>
      <c r="K4602" s="26"/>
      <c r="L4602" s="26"/>
      <c r="M4602" s="26"/>
      <c r="N4602" s="26"/>
      <c r="O4602" s="49"/>
    </row>
    <row r="4603" spans="1:15" ht="15" customHeight="1" x14ac:dyDescent="0.25">
      <c r="A4603" s="17" t="str">
        <f>IFERROR(VLOOKUP($F4603,'Location List'!$A$2:$T$644,20,FALSE),"")</f>
        <v/>
      </c>
      <c r="B4603" s="17" t="str">
        <f>IFERROR(VLOOKUP($F4603,'Location List'!$A$2:$T$644,19,FALSE),"")</f>
        <v/>
      </c>
      <c r="C4603" s="17" t="str">
        <f>IFERROR(VLOOKUP($F4603,'Location List'!$A$2:$T$644,18,FALSE),"")</f>
        <v/>
      </c>
      <c r="D4603" s="17" t="str">
        <f>IFERROR(VLOOKUP($F4603,'Location List'!$A$2:$T$644,9,FALSE),"")</f>
        <v/>
      </c>
      <c r="E4603" s="17" t="str">
        <f>IFERROR(VLOOKUP($F4603,'Location List'!$A$2:$T$644,2,FALSE),"")</f>
        <v/>
      </c>
      <c r="F4603" s="26"/>
      <c r="G4603" s="29"/>
      <c r="H4603" s="29"/>
      <c r="I4603" s="26"/>
      <c r="J4603" s="26"/>
      <c r="K4603" s="26"/>
      <c r="L4603" s="26"/>
      <c r="M4603" s="26"/>
      <c r="N4603" s="26"/>
      <c r="O4603" s="49"/>
    </row>
    <row r="4604" spans="1:15" ht="15" customHeight="1" x14ac:dyDescent="0.25">
      <c r="A4604" s="17" t="str">
        <f>IFERROR(VLOOKUP($F4604,'Location List'!$A$2:$T$644,20,FALSE),"")</f>
        <v/>
      </c>
      <c r="B4604" s="17" t="str">
        <f>IFERROR(VLOOKUP($F4604,'Location List'!$A$2:$T$644,19,FALSE),"")</f>
        <v/>
      </c>
      <c r="C4604" s="17" t="str">
        <f>IFERROR(VLOOKUP($F4604,'Location List'!$A$2:$T$644,18,FALSE),"")</f>
        <v/>
      </c>
      <c r="D4604" s="17" t="str">
        <f>IFERROR(VLOOKUP($F4604,'Location List'!$A$2:$T$644,9,FALSE),"")</f>
        <v/>
      </c>
      <c r="E4604" s="17" t="str">
        <f>IFERROR(VLOOKUP($F4604,'Location List'!$A$2:$T$644,2,FALSE),"")</f>
        <v/>
      </c>
      <c r="F4604" s="26"/>
      <c r="G4604" s="29"/>
      <c r="H4604" s="29"/>
      <c r="I4604" s="26"/>
      <c r="J4604" s="26"/>
      <c r="K4604" s="26"/>
      <c r="L4604" s="26"/>
      <c r="M4604" s="26"/>
      <c r="N4604" s="26"/>
      <c r="O4604" s="49"/>
    </row>
    <row r="4605" spans="1:15" ht="15" customHeight="1" x14ac:dyDescent="0.25">
      <c r="A4605" s="17" t="str">
        <f>IFERROR(VLOOKUP($F4605,'Location List'!$A$2:$T$644,20,FALSE),"")</f>
        <v/>
      </c>
      <c r="B4605" s="17" t="str">
        <f>IFERROR(VLOOKUP($F4605,'Location List'!$A$2:$T$644,19,FALSE),"")</f>
        <v/>
      </c>
      <c r="C4605" s="17" t="str">
        <f>IFERROR(VLOOKUP($F4605,'Location List'!$A$2:$T$644,18,FALSE),"")</f>
        <v/>
      </c>
      <c r="D4605" s="17" t="str">
        <f>IFERROR(VLOOKUP($F4605,'Location List'!$A$2:$T$644,9,FALSE),"")</f>
        <v/>
      </c>
      <c r="E4605" s="17" t="str">
        <f>IFERROR(VLOOKUP($F4605,'Location List'!$A$2:$T$644,2,FALSE),"")</f>
        <v/>
      </c>
      <c r="F4605" s="26"/>
      <c r="G4605" s="29"/>
      <c r="H4605" s="29"/>
      <c r="I4605" s="26"/>
      <c r="J4605" s="26"/>
      <c r="K4605" s="26"/>
      <c r="L4605" s="26"/>
      <c r="M4605" s="26"/>
      <c r="N4605" s="26"/>
      <c r="O4605" s="49"/>
    </row>
    <row r="4606" spans="1:15" ht="15" customHeight="1" x14ac:dyDescent="0.25">
      <c r="A4606" s="17" t="str">
        <f>IFERROR(VLOOKUP($F4606,'Location List'!$A$2:$T$644,20,FALSE),"")</f>
        <v/>
      </c>
      <c r="B4606" s="17" t="str">
        <f>IFERROR(VLOOKUP($F4606,'Location List'!$A$2:$T$644,19,FALSE),"")</f>
        <v/>
      </c>
      <c r="C4606" s="17" t="str">
        <f>IFERROR(VLOOKUP($F4606,'Location List'!$A$2:$T$644,18,FALSE),"")</f>
        <v/>
      </c>
      <c r="D4606" s="17" t="str">
        <f>IFERROR(VLOOKUP($F4606,'Location List'!$A$2:$T$644,9,FALSE),"")</f>
        <v/>
      </c>
      <c r="E4606" s="17" t="str">
        <f>IFERROR(VLOOKUP($F4606,'Location List'!$A$2:$T$644,2,FALSE),"")</f>
        <v/>
      </c>
      <c r="F4606" s="26"/>
      <c r="G4606" s="29"/>
      <c r="H4606" s="29"/>
      <c r="I4606" s="26"/>
      <c r="J4606" s="26"/>
      <c r="K4606" s="26"/>
      <c r="L4606" s="26"/>
      <c r="M4606" s="26"/>
      <c r="N4606" s="26"/>
      <c r="O4606" s="49"/>
    </row>
    <row r="4607" spans="1:15" ht="15" customHeight="1" x14ac:dyDescent="0.25">
      <c r="A4607" s="17" t="str">
        <f>IFERROR(VLOOKUP($F4607,'Location List'!$A$2:$T$644,20,FALSE),"")</f>
        <v/>
      </c>
      <c r="B4607" s="17" t="str">
        <f>IFERROR(VLOOKUP($F4607,'Location List'!$A$2:$T$644,19,FALSE),"")</f>
        <v/>
      </c>
      <c r="C4607" s="17" t="str">
        <f>IFERROR(VLOOKUP($F4607,'Location List'!$A$2:$T$644,18,FALSE),"")</f>
        <v/>
      </c>
      <c r="D4607" s="17" t="str">
        <f>IFERROR(VLOOKUP($F4607,'Location List'!$A$2:$T$644,9,FALSE),"")</f>
        <v/>
      </c>
      <c r="E4607" s="17" t="str">
        <f>IFERROR(VLOOKUP($F4607,'Location List'!$A$2:$T$644,2,FALSE),"")</f>
        <v/>
      </c>
      <c r="F4607" s="26"/>
      <c r="G4607" s="29"/>
      <c r="H4607" s="29"/>
      <c r="I4607" s="26"/>
      <c r="J4607" s="26"/>
      <c r="K4607" s="26"/>
      <c r="L4607" s="26"/>
      <c r="M4607" s="26"/>
      <c r="N4607" s="26"/>
      <c r="O4607" s="49"/>
    </row>
    <row r="4608" spans="1:15" ht="15" customHeight="1" x14ac:dyDescent="0.25">
      <c r="A4608" s="17" t="str">
        <f>IFERROR(VLOOKUP($F4608,'Location List'!$A$2:$T$644,20,FALSE),"")</f>
        <v/>
      </c>
      <c r="B4608" s="17" t="str">
        <f>IFERROR(VLOOKUP($F4608,'Location List'!$A$2:$T$644,19,FALSE),"")</f>
        <v/>
      </c>
      <c r="C4608" s="17" t="str">
        <f>IFERROR(VLOOKUP($F4608,'Location List'!$A$2:$T$644,18,FALSE),"")</f>
        <v/>
      </c>
      <c r="D4608" s="17" t="str">
        <f>IFERROR(VLOOKUP($F4608,'Location List'!$A$2:$T$644,9,FALSE),"")</f>
        <v/>
      </c>
      <c r="E4608" s="17" t="str">
        <f>IFERROR(VLOOKUP($F4608,'Location List'!$A$2:$T$644,2,FALSE),"")</f>
        <v/>
      </c>
      <c r="F4608" s="26"/>
      <c r="G4608" s="29"/>
      <c r="H4608" s="29"/>
      <c r="I4608" s="26"/>
      <c r="J4608" s="26"/>
      <c r="K4608" s="26"/>
      <c r="L4608" s="26"/>
      <c r="M4608" s="26"/>
      <c r="N4608" s="26"/>
      <c r="O4608" s="49"/>
    </row>
    <row r="4609" spans="1:15" ht="15" customHeight="1" x14ac:dyDescent="0.25">
      <c r="A4609" s="17" t="str">
        <f>IFERROR(VLOOKUP($F4609,'Location List'!$A$2:$T$644,20,FALSE),"")</f>
        <v/>
      </c>
      <c r="B4609" s="17" t="str">
        <f>IFERROR(VLOOKUP($F4609,'Location List'!$A$2:$T$644,19,FALSE),"")</f>
        <v/>
      </c>
      <c r="C4609" s="17" t="str">
        <f>IFERROR(VLOOKUP($F4609,'Location List'!$A$2:$T$644,18,FALSE),"")</f>
        <v/>
      </c>
      <c r="D4609" s="17" t="str">
        <f>IFERROR(VLOOKUP($F4609,'Location List'!$A$2:$T$644,9,FALSE),"")</f>
        <v/>
      </c>
      <c r="E4609" s="17" t="str">
        <f>IFERROR(VLOOKUP($F4609,'Location List'!$A$2:$T$644,2,FALSE),"")</f>
        <v/>
      </c>
      <c r="F4609" s="26"/>
      <c r="G4609" s="29"/>
      <c r="H4609" s="29"/>
      <c r="I4609" s="26"/>
      <c r="J4609" s="26"/>
      <c r="K4609" s="26"/>
      <c r="L4609" s="26"/>
      <c r="M4609" s="26"/>
      <c r="N4609" s="26"/>
      <c r="O4609" s="49"/>
    </row>
    <row r="4610" spans="1:15" ht="15" customHeight="1" x14ac:dyDescent="0.25">
      <c r="A4610" s="17" t="str">
        <f>IFERROR(VLOOKUP($F4610,'Location List'!$A$2:$T$644,20,FALSE),"")</f>
        <v/>
      </c>
      <c r="B4610" s="17" t="str">
        <f>IFERROR(VLOOKUP($F4610,'Location List'!$A$2:$T$644,19,FALSE),"")</f>
        <v/>
      </c>
      <c r="C4610" s="17" t="str">
        <f>IFERROR(VLOOKUP($F4610,'Location List'!$A$2:$T$644,18,FALSE),"")</f>
        <v/>
      </c>
      <c r="D4610" s="17" t="str">
        <f>IFERROR(VLOOKUP($F4610,'Location List'!$A$2:$T$644,9,FALSE),"")</f>
        <v/>
      </c>
      <c r="E4610" s="17" t="str">
        <f>IFERROR(VLOOKUP($F4610,'Location List'!$A$2:$T$644,2,FALSE),"")</f>
        <v/>
      </c>
      <c r="F4610" s="26"/>
      <c r="G4610" s="29"/>
      <c r="H4610" s="29"/>
      <c r="I4610" s="26"/>
      <c r="J4610" s="26"/>
      <c r="K4610" s="26"/>
      <c r="L4610" s="26"/>
      <c r="M4610" s="26"/>
      <c r="N4610" s="26"/>
      <c r="O4610" s="49"/>
    </row>
    <row r="4611" spans="1:15" ht="15" customHeight="1" x14ac:dyDescent="0.25">
      <c r="A4611" s="17" t="str">
        <f>IFERROR(VLOOKUP($F4611,'Location List'!$A$2:$T$644,20,FALSE),"")</f>
        <v/>
      </c>
      <c r="B4611" s="17" t="str">
        <f>IFERROR(VLOOKUP($F4611,'Location List'!$A$2:$T$644,19,FALSE),"")</f>
        <v/>
      </c>
      <c r="C4611" s="17" t="str">
        <f>IFERROR(VLOOKUP($F4611,'Location List'!$A$2:$T$644,18,FALSE),"")</f>
        <v/>
      </c>
      <c r="D4611" s="17" t="str">
        <f>IFERROR(VLOOKUP($F4611,'Location List'!$A$2:$T$644,9,FALSE),"")</f>
        <v/>
      </c>
      <c r="E4611" s="17" t="str">
        <f>IFERROR(VLOOKUP($F4611,'Location List'!$A$2:$T$644,2,FALSE),"")</f>
        <v/>
      </c>
      <c r="F4611" s="26"/>
      <c r="G4611" s="29"/>
      <c r="H4611" s="29"/>
      <c r="I4611" s="26"/>
      <c r="J4611" s="26"/>
      <c r="K4611" s="26"/>
      <c r="L4611" s="26"/>
      <c r="M4611" s="26"/>
      <c r="N4611" s="26"/>
      <c r="O4611" s="49"/>
    </row>
    <row r="4612" spans="1:15" ht="15" customHeight="1" x14ac:dyDescent="0.25">
      <c r="A4612" s="17" t="str">
        <f>IFERROR(VLOOKUP($F4612,'Location List'!$A$2:$T$644,20,FALSE),"")</f>
        <v/>
      </c>
      <c r="B4612" s="17" t="str">
        <f>IFERROR(VLOOKUP($F4612,'Location List'!$A$2:$T$644,19,FALSE),"")</f>
        <v/>
      </c>
      <c r="C4612" s="17" t="str">
        <f>IFERROR(VLOOKUP($F4612,'Location List'!$A$2:$T$644,18,FALSE),"")</f>
        <v/>
      </c>
      <c r="D4612" s="17" t="str">
        <f>IFERROR(VLOOKUP($F4612,'Location List'!$A$2:$T$644,9,FALSE),"")</f>
        <v/>
      </c>
      <c r="E4612" s="17" t="str">
        <f>IFERROR(VLOOKUP($F4612,'Location List'!$A$2:$T$644,2,FALSE),"")</f>
        <v/>
      </c>
      <c r="F4612" s="26"/>
      <c r="G4612" s="29"/>
      <c r="H4612" s="29"/>
      <c r="I4612" s="26"/>
      <c r="J4612" s="26"/>
      <c r="K4612" s="26"/>
      <c r="L4612" s="26"/>
      <c r="M4612" s="26"/>
      <c r="N4612" s="26"/>
      <c r="O4612" s="49"/>
    </row>
    <row r="4613" spans="1:15" ht="15" customHeight="1" x14ac:dyDescent="0.25">
      <c r="A4613" s="17" t="str">
        <f>IFERROR(VLOOKUP($F4613,'Location List'!$A$2:$T$644,20,FALSE),"")</f>
        <v/>
      </c>
      <c r="B4613" s="17" t="str">
        <f>IFERROR(VLOOKUP($F4613,'Location List'!$A$2:$T$644,19,FALSE),"")</f>
        <v/>
      </c>
      <c r="C4613" s="17" t="str">
        <f>IFERROR(VLOOKUP($F4613,'Location List'!$A$2:$T$644,18,FALSE),"")</f>
        <v/>
      </c>
      <c r="D4613" s="17" t="str">
        <f>IFERROR(VLOOKUP($F4613,'Location List'!$A$2:$T$644,9,FALSE),"")</f>
        <v/>
      </c>
      <c r="E4613" s="17" t="str">
        <f>IFERROR(VLOOKUP($F4613,'Location List'!$A$2:$T$644,2,FALSE),"")</f>
        <v/>
      </c>
      <c r="F4613" s="26"/>
      <c r="G4613" s="29"/>
      <c r="H4613" s="29"/>
      <c r="I4613" s="26"/>
      <c r="J4613" s="26"/>
      <c r="K4613" s="26"/>
      <c r="L4613" s="26"/>
      <c r="M4613" s="26"/>
      <c r="N4613" s="26"/>
      <c r="O4613" s="49"/>
    </row>
    <row r="4614" spans="1:15" ht="15" customHeight="1" x14ac:dyDescent="0.25">
      <c r="A4614" s="17" t="str">
        <f>IFERROR(VLOOKUP($F4614,'Location List'!$A$2:$T$644,20,FALSE),"")</f>
        <v/>
      </c>
      <c r="B4614" s="17" t="str">
        <f>IFERROR(VLOOKUP($F4614,'Location List'!$A$2:$T$644,19,FALSE),"")</f>
        <v/>
      </c>
      <c r="C4614" s="17" t="str">
        <f>IFERROR(VLOOKUP($F4614,'Location List'!$A$2:$T$644,18,FALSE),"")</f>
        <v/>
      </c>
      <c r="D4614" s="17" t="str">
        <f>IFERROR(VLOOKUP($F4614,'Location List'!$A$2:$T$644,9,FALSE),"")</f>
        <v/>
      </c>
      <c r="E4614" s="17" t="str">
        <f>IFERROR(VLOOKUP($F4614,'Location List'!$A$2:$T$644,2,FALSE),"")</f>
        <v/>
      </c>
      <c r="F4614" s="26"/>
      <c r="G4614" s="29"/>
      <c r="H4614" s="29"/>
      <c r="I4614" s="26"/>
      <c r="J4614" s="26"/>
      <c r="K4614" s="26"/>
      <c r="L4614" s="26"/>
      <c r="M4614" s="26"/>
      <c r="N4614" s="26"/>
      <c r="O4614" s="49"/>
    </row>
    <row r="4615" spans="1:15" ht="15" customHeight="1" x14ac:dyDescent="0.25">
      <c r="A4615" s="17" t="str">
        <f>IFERROR(VLOOKUP($F4615,'Location List'!$A$2:$T$644,20,FALSE),"")</f>
        <v/>
      </c>
      <c r="B4615" s="17" t="str">
        <f>IFERROR(VLOOKUP($F4615,'Location List'!$A$2:$T$644,19,FALSE),"")</f>
        <v/>
      </c>
      <c r="C4615" s="17" t="str">
        <f>IFERROR(VLOOKUP($F4615,'Location List'!$A$2:$T$644,18,FALSE),"")</f>
        <v/>
      </c>
      <c r="D4615" s="17" t="str">
        <f>IFERROR(VLOOKUP($F4615,'Location List'!$A$2:$T$644,9,FALSE),"")</f>
        <v/>
      </c>
      <c r="E4615" s="17" t="str">
        <f>IFERROR(VLOOKUP($F4615,'Location List'!$A$2:$T$644,2,FALSE),"")</f>
        <v/>
      </c>
      <c r="F4615" s="26"/>
      <c r="G4615" s="29"/>
      <c r="H4615" s="29"/>
      <c r="I4615" s="26"/>
      <c r="J4615" s="26"/>
      <c r="K4615" s="26"/>
      <c r="L4615" s="26"/>
      <c r="M4615" s="26"/>
      <c r="N4615" s="26"/>
      <c r="O4615" s="49"/>
    </row>
    <row r="4616" spans="1:15" ht="15" customHeight="1" x14ac:dyDescent="0.25">
      <c r="A4616" s="17" t="str">
        <f>IFERROR(VLOOKUP($F4616,'Location List'!$A$2:$T$644,20,FALSE),"")</f>
        <v/>
      </c>
      <c r="B4616" s="17" t="str">
        <f>IFERROR(VLOOKUP($F4616,'Location List'!$A$2:$T$644,19,FALSE),"")</f>
        <v/>
      </c>
      <c r="C4616" s="17" t="str">
        <f>IFERROR(VLOOKUP($F4616,'Location List'!$A$2:$T$644,18,FALSE),"")</f>
        <v/>
      </c>
      <c r="D4616" s="17" t="str">
        <f>IFERROR(VLOOKUP($F4616,'Location List'!$A$2:$T$644,9,FALSE),"")</f>
        <v/>
      </c>
      <c r="E4616" s="17" t="str">
        <f>IFERROR(VLOOKUP($F4616,'Location List'!$A$2:$T$644,2,FALSE),"")</f>
        <v/>
      </c>
      <c r="F4616" s="26"/>
      <c r="G4616" s="29"/>
      <c r="H4616" s="29"/>
      <c r="I4616" s="26"/>
      <c r="J4616" s="26"/>
      <c r="K4616" s="26"/>
      <c r="L4616" s="26"/>
      <c r="M4616" s="26"/>
      <c r="N4616" s="26"/>
      <c r="O4616" s="49"/>
    </row>
    <row r="4617" spans="1:15" ht="15" customHeight="1" x14ac:dyDescent="0.25">
      <c r="A4617" s="17" t="str">
        <f>IFERROR(VLOOKUP($F4617,'Location List'!$A$2:$T$644,20,FALSE),"")</f>
        <v/>
      </c>
      <c r="B4617" s="17" t="str">
        <f>IFERROR(VLOOKUP($F4617,'Location List'!$A$2:$T$644,19,FALSE),"")</f>
        <v/>
      </c>
      <c r="C4617" s="17" t="str">
        <f>IFERROR(VLOOKUP($F4617,'Location List'!$A$2:$T$644,18,FALSE),"")</f>
        <v/>
      </c>
      <c r="D4617" s="17" t="str">
        <f>IFERROR(VLOOKUP($F4617,'Location List'!$A$2:$T$644,9,FALSE),"")</f>
        <v/>
      </c>
      <c r="E4617" s="17" t="str">
        <f>IFERROR(VLOOKUP($F4617,'Location List'!$A$2:$T$644,2,FALSE),"")</f>
        <v/>
      </c>
      <c r="F4617" s="26"/>
      <c r="G4617" s="29"/>
      <c r="H4617" s="29"/>
      <c r="I4617" s="26"/>
      <c r="J4617" s="26"/>
      <c r="K4617" s="26"/>
      <c r="L4617" s="26"/>
      <c r="M4617" s="26"/>
      <c r="N4617" s="26"/>
      <c r="O4617" s="49"/>
    </row>
    <row r="4618" spans="1:15" ht="15" customHeight="1" x14ac:dyDescent="0.25">
      <c r="A4618" s="17" t="str">
        <f>IFERROR(VLOOKUP($F4618,'Location List'!$A$2:$T$644,20,FALSE),"")</f>
        <v/>
      </c>
      <c r="B4618" s="17" t="str">
        <f>IFERROR(VLOOKUP($F4618,'Location List'!$A$2:$T$644,19,FALSE),"")</f>
        <v/>
      </c>
      <c r="C4618" s="17" t="str">
        <f>IFERROR(VLOOKUP($F4618,'Location List'!$A$2:$T$644,18,FALSE),"")</f>
        <v/>
      </c>
      <c r="D4618" s="17" t="str">
        <f>IFERROR(VLOOKUP($F4618,'Location List'!$A$2:$T$644,9,FALSE),"")</f>
        <v/>
      </c>
      <c r="E4618" s="17" t="str">
        <f>IFERROR(VLOOKUP($F4618,'Location List'!$A$2:$T$644,2,FALSE),"")</f>
        <v/>
      </c>
      <c r="F4618" s="26"/>
      <c r="G4618" s="29"/>
      <c r="H4618" s="29"/>
      <c r="I4618" s="26"/>
      <c r="J4618" s="26"/>
      <c r="K4618" s="26"/>
      <c r="L4618" s="26"/>
      <c r="M4618" s="26"/>
      <c r="N4618" s="26"/>
      <c r="O4618" s="49"/>
    </row>
    <row r="4619" spans="1:15" ht="15" customHeight="1" x14ac:dyDescent="0.25">
      <c r="A4619" s="17" t="str">
        <f>IFERROR(VLOOKUP($F4619,'Location List'!$A$2:$T$644,20,FALSE),"")</f>
        <v/>
      </c>
      <c r="B4619" s="17" t="str">
        <f>IFERROR(VLOOKUP($F4619,'Location List'!$A$2:$T$644,19,FALSE),"")</f>
        <v/>
      </c>
      <c r="C4619" s="17" t="str">
        <f>IFERROR(VLOOKUP($F4619,'Location List'!$A$2:$T$644,18,FALSE),"")</f>
        <v/>
      </c>
      <c r="D4619" s="17" t="str">
        <f>IFERROR(VLOOKUP($F4619,'Location List'!$A$2:$T$644,9,FALSE),"")</f>
        <v/>
      </c>
      <c r="E4619" s="17" t="str">
        <f>IFERROR(VLOOKUP($F4619,'Location List'!$A$2:$T$644,2,FALSE),"")</f>
        <v/>
      </c>
      <c r="F4619" s="26"/>
      <c r="G4619" s="29"/>
      <c r="H4619" s="29"/>
      <c r="I4619" s="26"/>
      <c r="J4619" s="26"/>
      <c r="K4619" s="26"/>
      <c r="L4619" s="26"/>
      <c r="M4619" s="26"/>
      <c r="N4619" s="26"/>
      <c r="O4619" s="49"/>
    </row>
    <row r="4620" spans="1:15" ht="15" customHeight="1" x14ac:dyDescent="0.25">
      <c r="A4620" s="17" t="str">
        <f>IFERROR(VLOOKUP($F4620,'Location List'!$A$2:$T$644,20,FALSE),"")</f>
        <v/>
      </c>
      <c r="B4620" s="17" t="str">
        <f>IFERROR(VLOOKUP($F4620,'Location List'!$A$2:$T$644,19,FALSE),"")</f>
        <v/>
      </c>
      <c r="C4620" s="17" t="str">
        <f>IFERROR(VLOOKUP($F4620,'Location List'!$A$2:$T$644,18,FALSE),"")</f>
        <v/>
      </c>
      <c r="D4620" s="17" t="str">
        <f>IFERROR(VLOOKUP($F4620,'Location List'!$A$2:$T$644,9,FALSE),"")</f>
        <v/>
      </c>
      <c r="E4620" s="17" t="str">
        <f>IFERROR(VLOOKUP($F4620,'Location List'!$A$2:$T$644,2,FALSE),"")</f>
        <v/>
      </c>
      <c r="F4620" s="26"/>
      <c r="G4620" s="29"/>
      <c r="H4620" s="29"/>
      <c r="I4620" s="26"/>
      <c r="J4620" s="26"/>
      <c r="K4620" s="26"/>
      <c r="L4620" s="26"/>
      <c r="M4620" s="26"/>
      <c r="N4620" s="26"/>
      <c r="O4620" s="49"/>
    </row>
    <row r="4621" spans="1:15" ht="15" customHeight="1" x14ac:dyDescent="0.25">
      <c r="A4621" s="17" t="str">
        <f>IFERROR(VLOOKUP($F4621,'Location List'!$A$2:$T$644,20,FALSE),"")</f>
        <v/>
      </c>
      <c r="B4621" s="17" t="str">
        <f>IFERROR(VLOOKUP($F4621,'Location List'!$A$2:$T$644,19,FALSE),"")</f>
        <v/>
      </c>
      <c r="C4621" s="17" t="str">
        <f>IFERROR(VLOOKUP($F4621,'Location List'!$A$2:$T$644,18,FALSE),"")</f>
        <v/>
      </c>
      <c r="D4621" s="17" t="str">
        <f>IFERROR(VLOOKUP($F4621,'Location List'!$A$2:$T$644,9,FALSE),"")</f>
        <v/>
      </c>
      <c r="E4621" s="17" t="str">
        <f>IFERROR(VLOOKUP($F4621,'Location List'!$A$2:$T$644,2,FALSE),"")</f>
        <v/>
      </c>
      <c r="F4621" s="26"/>
      <c r="G4621" s="29"/>
      <c r="H4621" s="29"/>
      <c r="I4621" s="26"/>
      <c r="J4621" s="26"/>
      <c r="K4621" s="26"/>
      <c r="L4621" s="26"/>
      <c r="M4621" s="26"/>
      <c r="N4621" s="26"/>
      <c r="O4621" s="49"/>
    </row>
    <row r="4622" spans="1:15" ht="15" customHeight="1" x14ac:dyDescent="0.25">
      <c r="A4622" s="17" t="str">
        <f>IFERROR(VLOOKUP($F4622,'Location List'!$A$2:$T$644,20,FALSE),"")</f>
        <v/>
      </c>
      <c r="B4622" s="17" t="str">
        <f>IFERROR(VLOOKUP($F4622,'Location List'!$A$2:$T$644,19,FALSE),"")</f>
        <v/>
      </c>
      <c r="C4622" s="17" t="str">
        <f>IFERROR(VLOOKUP($F4622,'Location List'!$A$2:$T$644,18,FALSE),"")</f>
        <v/>
      </c>
      <c r="D4622" s="17" t="str">
        <f>IFERROR(VLOOKUP($F4622,'Location List'!$A$2:$T$644,9,FALSE),"")</f>
        <v/>
      </c>
      <c r="E4622" s="17" t="str">
        <f>IFERROR(VLOOKUP($F4622,'Location List'!$A$2:$T$644,2,FALSE),"")</f>
        <v/>
      </c>
      <c r="F4622" s="26"/>
      <c r="G4622" s="29"/>
      <c r="H4622" s="29"/>
      <c r="I4622" s="26"/>
      <c r="J4622" s="26"/>
      <c r="K4622" s="26"/>
      <c r="L4622" s="26"/>
      <c r="M4622" s="26"/>
      <c r="N4622" s="26"/>
      <c r="O4622" s="49"/>
    </row>
    <row r="4623" spans="1:15" ht="15" customHeight="1" x14ac:dyDescent="0.25">
      <c r="A4623" s="17" t="str">
        <f>IFERROR(VLOOKUP($F4623,'Location List'!$A$2:$T$644,20,FALSE),"")</f>
        <v/>
      </c>
      <c r="B4623" s="17" t="str">
        <f>IFERROR(VLOOKUP($F4623,'Location List'!$A$2:$T$644,19,FALSE),"")</f>
        <v/>
      </c>
      <c r="C4623" s="17" t="str">
        <f>IFERROR(VLOOKUP($F4623,'Location List'!$A$2:$T$644,18,FALSE),"")</f>
        <v/>
      </c>
      <c r="D4623" s="17" t="str">
        <f>IFERROR(VLOOKUP($F4623,'Location List'!$A$2:$T$644,9,FALSE),"")</f>
        <v/>
      </c>
      <c r="E4623" s="17" t="str">
        <f>IFERROR(VLOOKUP($F4623,'Location List'!$A$2:$T$644,2,FALSE),"")</f>
        <v/>
      </c>
      <c r="F4623" s="26"/>
      <c r="G4623" s="29"/>
      <c r="H4623" s="29"/>
      <c r="I4623" s="26"/>
      <c r="J4623" s="26"/>
      <c r="K4623" s="26"/>
      <c r="L4623" s="26"/>
      <c r="M4623" s="26"/>
      <c r="N4623" s="26"/>
      <c r="O4623" s="49"/>
    </row>
    <row r="4624" spans="1:15" ht="15" customHeight="1" x14ac:dyDescent="0.25">
      <c r="A4624" s="17" t="str">
        <f>IFERROR(VLOOKUP($F4624,'Location List'!$A$2:$T$644,20,FALSE),"")</f>
        <v/>
      </c>
      <c r="B4624" s="17" t="str">
        <f>IFERROR(VLOOKUP($F4624,'Location List'!$A$2:$T$644,19,FALSE),"")</f>
        <v/>
      </c>
      <c r="C4624" s="17" t="str">
        <f>IFERROR(VLOOKUP($F4624,'Location List'!$A$2:$T$644,18,FALSE),"")</f>
        <v/>
      </c>
      <c r="D4624" s="17" t="str">
        <f>IFERROR(VLOOKUP($F4624,'Location List'!$A$2:$T$644,9,FALSE),"")</f>
        <v/>
      </c>
      <c r="E4624" s="17" t="str">
        <f>IFERROR(VLOOKUP($F4624,'Location List'!$A$2:$T$644,2,FALSE),"")</f>
        <v/>
      </c>
      <c r="F4624" s="26"/>
      <c r="G4624" s="29"/>
      <c r="H4624" s="29"/>
      <c r="I4624" s="26"/>
      <c r="J4624" s="26"/>
      <c r="K4624" s="26"/>
      <c r="L4624" s="26"/>
      <c r="M4624" s="26"/>
      <c r="N4624" s="26"/>
      <c r="O4624" s="49"/>
    </row>
    <row r="4625" spans="1:15" ht="15" customHeight="1" x14ac:dyDescent="0.25">
      <c r="A4625" s="17" t="str">
        <f>IFERROR(VLOOKUP($F4625,'Location List'!$A$2:$T$644,20,FALSE),"")</f>
        <v/>
      </c>
      <c r="B4625" s="17" t="str">
        <f>IFERROR(VLOOKUP($F4625,'Location List'!$A$2:$T$644,19,FALSE),"")</f>
        <v/>
      </c>
      <c r="C4625" s="17" t="str">
        <f>IFERROR(VLOOKUP($F4625,'Location List'!$A$2:$T$644,18,FALSE),"")</f>
        <v/>
      </c>
      <c r="D4625" s="17" t="str">
        <f>IFERROR(VLOOKUP($F4625,'Location List'!$A$2:$T$644,9,FALSE),"")</f>
        <v/>
      </c>
      <c r="E4625" s="17" t="str">
        <f>IFERROR(VLOOKUP($F4625,'Location List'!$A$2:$T$644,2,FALSE),"")</f>
        <v/>
      </c>
      <c r="F4625" s="26"/>
      <c r="G4625" s="29"/>
      <c r="H4625" s="29"/>
      <c r="I4625" s="26"/>
      <c r="J4625" s="26"/>
      <c r="K4625" s="26"/>
      <c r="L4625" s="26"/>
      <c r="M4625" s="26"/>
      <c r="N4625" s="26"/>
      <c r="O4625" s="49"/>
    </row>
    <row r="4626" spans="1:15" ht="15" customHeight="1" x14ac:dyDescent="0.25">
      <c r="A4626" s="17" t="str">
        <f>IFERROR(VLOOKUP($F4626,'Location List'!$A$2:$T$644,20,FALSE),"")</f>
        <v/>
      </c>
      <c r="B4626" s="17" t="str">
        <f>IFERROR(VLOOKUP($F4626,'Location List'!$A$2:$T$644,19,FALSE),"")</f>
        <v/>
      </c>
      <c r="C4626" s="17" t="str">
        <f>IFERROR(VLOOKUP($F4626,'Location List'!$A$2:$T$644,18,FALSE),"")</f>
        <v/>
      </c>
      <c r="D4626" s="17" t="str">
        <f>IFERROR(VLOOKUP($F4626,'Location List'!$A$2:$T$644,9,FALSE),"")</f>
        <v/>
      </c>
      <c r="E4626" s="17" t="str">
        <f>IFERROR(VLOOKUP($F4626,'Location List'!$A$2:$T$644,2,FALSE),"")</f>
        <v/>
      </c>
      <c r="F4626" s="26"/>
      <c r="G4626" s="29"/>
      <c r="H4626" s="29"/>
      <c r="I4626" s="26"/>
      <c r="J4626" s="26"/>
      <c r="K4626" s="26"/>
      <c r="L4626" s="26"/>
      <c r="M4626" s="26"/>
      <c r="N4626" s="26"/>
      <c r="O4626" s="49"/>
    </row>
    <row r="4627" spans="1:15" ht="15" customHeight="1" x14ac:dyDescent="0.25">
      <c r="A4627" s="17" t="str">
        <f>IFERROR(VLOOKUP($F4627,'Location List'!$A$2:$T$644,20,FALSE),"")</f>
        <v/>
      </c>
      <c r="B4627" s="17" t="str">
        <f>IFERROR(VLOOKUP($F4627,'Location List'!$A$2:$T$644,19,FALSE),"")</f>
        <v/>
      </c>
      <c r="C4627" s="17" t="str">
        <f>IFERROR(VLOOKUP($F4627,'Location List'!$A$2:$T$644,18,FALSE),"")</f>
        <v/>
      </c>
      <c r="D4627" s="17" t="str">
        <f>IFERROR(VLOOKUP($F4627,'Location List'!$A$2:$T$644,9,FALSE),"")</f>
        <v/>
      </c>
      <c r="E4627" s="17" t="str">
        <f>IFERROR(VLOOKUP($F4627,'Location List'!$A$2:$T$644,2,FALSE),"")</f>
        <v/>
      </c>
      <c r="F4627" s="26"/>
      <c r="G4627" s="29"/>
      <c r="H4627" s="29"/>
      <c r="I4627" s="26"/>
      <c r="J4627" s="26"/>
      <c r="K4627" s="26"/>
      <c r="L4627" s="26"/>
      <c r="M4627" s="26"/>
      <c r="N4627" s="26"/>
      <c r="O4627" s="49"/>
    </row>
    <row r="4628" spans="1:15" ht="15" customHeight="1" x14ac:dyDescent="0.25">
      <c r="A4628" s="17" t="str">
        <f>IFERROR(VLOOKUP($F4628,'Location List'!$A$2:$T$644,20,FALSE),"")</f>
        <v/>
      </c>
      <c r="B4628" s="17" t="str">
        <f>IFERROR(VLOOKUP($F4628,'Location List'!$A$2:$T$644,19,FALSE),"")</f>
        <v/>
      </c>
      <c r="C4628" s="17" t="str">
        <f>IFERROR(VLOOKUP($F4628,'Location List'!$A$2:$T$644,18,FALSE),"")</f>
        <v/>
      </c>
      <c r="D4628" s="17" t="str">
        <f>IFERROR(VLOOKUP($F4628,'Location List'!$A$2:$T$644,9,FALSE),"")</f>
        <v/>
      </c>
      <c r="E4628" s="17" t="str">
        <f>IFERROR(VLOOKUP($F4628,'Location List'!$A$2:$T$644,2,FALSE),"")</f>
        <v/>
      </c>
      <c r="F4628" s="26"/>
      <c r="G4628" s="29"/>
      <c r="H4628" s="29"/>
      <c r="I4628" s="26"/>
      <c r="J4628" s="26"/>
      <c r="K4628" s="26"/>
      <c r="L4628" s="26"/>
      <c r="M4628" s="26"/>
      <c r="N4628" s="26"/>
      <c r="O4628" s="49"/>
    </row>
    <row r="4629" spans="1:15" ht="15" customHeight="1" x14ac:dyDescent="0.25">
      <c r="A4629" s="17" t="str">
        <f>IFERROR(VLOOKUP($F4629,'Location List'!$A$2:$T$644,20,FALSE),"")</f>
        <v/>
      </c>
      <c r="B4629" s="17" t="str">
        <f>IFERROR(VLOOKUP($F4629,'Location List'!$A$2:$T$644,19,FALSE),"")</f>
        <v/>
      </c>
      <c r="C4629" s="17" t="str">
        <f>IFERROR(VLOOKUP($F4629,'Location List'!$A$2:$T$644,18,FALSE),"")</f>
        <v/>
      </c>
      <c r="D4629" s="17" t="str">
        <f>IFERROR(VLOOKUP($F4629,'Location List'!$A$2:$T$644,9,FALSE),"")</f>
        <v/>
      </c>
      <c r="E4629" s="17" t="str">
        <f>IFERROR(VLOOKUP($F4629,'Location List'!$A$2:$T$644,2,FALSE),"")</f>
        <v/>
      </c>
      <c r="F4629" s="26"/>
      <c r="G4629" s="29"/>
      <c r="H4629" s="29"/>
      <c r="I4629" s="26"/>
      <c r="J4629" s="26"/>
      <c r="K4629" s="26"/>
      <c r="L4629" s="26"/>
      <c r="M4629" s="26"/>
      <c r="N4629" s="26"/>
      <c r="O4629" s="49"/>
    </row>
    <row r="4630" spans="1:15" ht="15" customHeight="1" x14ac:dyDescent="0.25">
      <c r="A4630" s="17" t="str">
        <f>IFERROR(VLOOKUP($F4630,'Location List'!$A$2:$T$644,20,FALSE),"")</f>
        <v/>
      </c>
      <c r="B4630" s="17" t="str">
        <f>IFERROR(VLOOKUP($F4630,'Location List'!$A$2:$T$644,19,FALSE),"")</f>
        <v/>
      </c>
      <c r="C4630" s="17" t="str">
        <f>IFERROR(VLOOKUP($F4630,'Location List'!$A$2:$T$644,18,FALSE),"")</f>
        <v/>
      </c>
      <c r="D4630" s="17" t="str">
        <f>IFERROR(VLOOKUP($F4630,'Location List'!$A$2:$T$644,9,FALSE),"")</f>
        <v/>
      </c>
      <c r="E4630" s="17" t="str">
        <f>IFERROR(VLOOKUP($F4630,'Location List'!$A$2:$T$644,2,FALSE),"")</f>
        <v/>
      </c>
      <c r="F4630" s="26"/>
      <c r="G4630" s="29"/>
      <c r="H4630" s="29"/>
      <c r="I4630" s="26"/>
      <c r="J4630" s="26"/>
      <c r="K4630" s="26"/>
      <c r="L4630" s="26"/>
      <c r="M4630" s="26"/>
      <c r="N4630" s="26"/>
      <c r="O4630" s="49"/>
    </row>
    <row r="4631" spans="1:15" ht="15" customHeight="1" x14ac:dyDescent="0.25">
      <c r="A4631" s="17" t="str">
        <f>IFERROR(VLOOKUP($F4631,'Location List'!$A$2:$T$644,20,FALSE),"")</f>
        <v/>
      </c>
      <c r="B4631" s="17" t="str">
        <f>IFERROR(VLOOKUP($F4631,'Location List'!$A$2:$T$644,19,FALSE),"")</f>
        <v/>
      </c>
      <c r="C4631" s="17" t="str">
        <f>IFERROR(VLOOKUP($F4631,'Location List'!$A$2:$T$644,18,FALSE),"")</f>
        <v/>
      </c>
      <c r="D4631" s="17" t="str">
        <f>IFERROR(VLOOKUP($F4631,'Location List'!$A$2:$T$644,9,FALSE),"")</f>
        <v/>
      </c>
      <c r="E4631" s="17" t="str">
        <f>IFERROR(VLOOKUP($F4631,'Location List'!$A$2:$T$644,2,FALSE),"")</f>
        <v/>
      </c>
      <c r="F4631" s="26"/>
      <c r="G4631" s="29"/>
      <c r="H4631" s="29"/>
      <c r="I4631" s="26"/>
      <c r="J4631" s="26"/>
      <c r="K4631" s="26"/>
      <c r="L4631" s="26"/>
      <c r="M4631" s="26"/>
      <c r="N4631" s="26"/>
      <c r="O4631" s="49"/>
    </row>
    <row r="4632" spans="1:15" ht="15" customHeight="1" x14ac:dyDescent="0.25">
      <c r="A4632" s="17" t="str">
        <f>IFERROR(VLOOKUP($F4632,'Location List'!$A$2:$T$644,20,FALSE),"")</f>
        <v/>
      </c>
      <c r="B4632" s="17" t="str">
        <f>IFERROR(VLOOKUP($F4632,'Location List'!$A$2:$T$644,19,FALSE),"")</f>
        <v/>
      </c>
      <c r="C4632" s="17" t="str">
        <f>IFERROR(VLOOKUP($F4632,'Location List'!$A$2:$T$644,18,FALSE),"")</f>
        <v/>
      </c>
      <c r="D4632" s="17" t="str">
        <f>IFERROR(VLOOKUP($F4632,'Location List'!$A$2:$T$644,9,FALSE),"")</f>
        <v/>
      </c>
      <c r="E4632" s="17" t="str">
        <f>IFERROR(VLOOKUP($F4632,'Location List'!$A$2:$T$644,2,FALSE),"")</f>
        <v/>
      </c>
      <c r="F4632" s="26"/>
      <c r="G4632" s="29"/>
      <c r="H4632" s="29"/>
      <c r="I4632" s="26"/>
      <c r="J4632" s="26"/>
      <c r="K4632" s="26"/>
      <c r="L4632" s="26"/>
      <c r="M4632" s="26"/>
      <c r="N4632" s="26"/>
      <c r="O4632" s="49"/>
    </row>
    <row r="4633" spans="1:15" ht="15" customHeight="1" x14ac:dyDescent="0.25">
      <c r="A4633" s="17" t="str">
        <f>IFERROR(VLOOKUP($F4633,'Location List'!$A$2:$T$644,20,FALSE),"")</f>
        <v/>
      </c>
      <c r="B4633" s="17" t="str">
        <f>IFERROR(VLOOKUP($F4633,'Location List'!$A$2:$T$644,19,FALSE),"")</f>
        <v/>
      </c>
      <c r="C4633" s="17" t="str">
        <f>IFERROR(VLOOKUP($F4633,'Location List'!$A$2:$T$644,18,FALSE),"")</f>
        <v/>
      </c>
      <c r="D4633" s="17" t="str">
        <f>IFERROR(VLOOKUP($F4633,'Location List'!$A$2:$T$644,9,FALSE),"")</f>
        <v/>
      </c>
      <c r="E4633" s="17" t="str">
        <f>IFERROR(VLOOKUP($F4633,'Location List'!$A$2:$T$644,2,FALSE),"")</f>
        <v/>
      </c>
      <c r="F4633" s="26"/>
      <c r="G4633" s="29"/>
      <c r="H4633" s="29"/>
      <c r="I4633" s="26"/>
      <c r="J4633" s="26"/>
      <c r="K4633" s="26"/>
      <c r="L4633" s="26"/>
      <c r="M4633" s="26"/>
      <c r="N4633" s="26"/>
      <c r="O4633" s="49"/>
    </row>
    <row r="4634" spans="1:15" ht="15" customHeight="1" x14ac:dyDescent="0.25">
      <c r="A4634" s="17" t="str">
        <f>IFERROR(VLOOKUP($F4634,'Location List'!$A$2:$T$644,20,FALSE),"")</f>
        <v/>
      </c>
      <c r="B4634" s="17" t="str">
        <f>IFERROR(VLOOKUP($F4634,'Location List'!$A$2:$T$644,19,FALSE),"")</f>
        <v/>
      </c>
      <c r="C4634" s="17" t="str">
        <f>IFERROR(VLOOKUP($F4634,'Location List'!$A$2:$T$644,18,FALSE),"")</f>
        <v/>
      </c>
      <c r="D4634" s="17" t="str">
        <f>IFERROR(VLOOKUP($F4634,'Location List'!$A$2:$T$644,9,FALSE),"")</f>
        <v/>
      </c>
      <c r="E4634" s="17" t="str">
        <f>IFERROR(VLOOKUP($F4634,'Location List'!$A$2:$T$644,2,FALSE),"")</f>
        <v/>
      </c>
      <c r="F4634" s="26"/>
      <c r="G4634" s="29"/>
      <c r="H4634" s="29"/>
      <c r="I4634" s="26"/>
      <c r="J4634" s="26"/>
      <c r="K4634" s="26"/>
      <c r="L4634" s="26"/>
      <c r="M4634" s="26"/>
      <c r="N4634" s="26"/>
      <c r="O4634" s="49"/>
    </row>
    <row r="4635" spans="1:15" ht="15" customHeight="1" x14ac:dyDescent="0.25">
      <c r="A4635" s="17" t="str">
        <f>IFERROR(VLOOKUP($F4635,'Location List'!$A$2:$T$644,20,FALSE),"")</f>
        <v/>
      </c>
      <c r="B4635" s="17" t="str">
        <f>IFERROR(VLOOKUP($F4635,'Location List'!$A$2:$T$644,19,FALSE),"")</f>
        <v/>
      </c>
      <c r="C4635" s="17" t="str">
        <f>IFERROR(VLOOKUP($F4635,'Location List'!$A$2:$T$644,18,FALSE),"")</f>
        <v/>
      </c>
      <c r="D4635" s="17" t="str">
        <f>IFERROR(VLOOKUP($F4635,'Location List'!$A$2:$T$644,9,FALSE),"")</f>
        <v/>
      </c>
      <c r="E4635" s="17" t="str">
        <f>IFERROR(VLOOKUP($F4635,'Location List'!$A$2:$T$644,2,FALSE),"")</f>
        <v/>
      </c>
      <c r="F4635" s="26"/>
      <c r="G4635" s="29"/>
      <c r="H4635" s="29"/>
      <c r="I4635" s="26"/>
      <c r="J4635" s="26"/>
      <c r="K4635" s="26"/>
      <c r="L4635" s="26"/>
      <c r="M4635" s="26"/>
      <c r="N4635" s="26"/>
      <c r="O4635" s="49"/>
    </row>
    <row r="4636" spans="1:15" ht="15" customHeight="1" x14ac:dyDescent="0.25">
      <c r="A4636" s="17" t="str">
        <f>IFERROR(VLOOKUP($F4636,'Location List'!$A$2:$T$644,20,FALSE),"")</f>
        <v/>
      </c>
      <c r="B4636" s="17" t="str">
        <f>IFERROR(VLOOKUP($F4636,'Location List'!$A$2:$T$644,19,FALSE),"")</f>
        <v/>
      </c>
      <c r="C4636" s="17" t="str">
        <f>IFERROR(VLOOKUP($F4636,'Location List'!$A$2:$T$644,18,FALSE),"")</f>
        <v/>
      </c>
      <c r="D4636" s="17" t="str">
        <f>IFERROR(VLOOKUP($F4636,'Location List'!$A$2:$T$644,9,FALSE),"")</f>
        <v/>
      </c>
      <c r="E4636" s="17" t="str">
        <f>IFERROR(VLOOKUP($F4636,'Location List'!$A$2:$T$644,2,FALSE),"")</f>
        <v/>
      </c>
      <c r="F4636" s="26"/>
      <c r="G4636" s="29"/>
      <c r="H4636" s="29"/>
      <c r="I4636" s="26"/>
      <c r="J4636" s="26"/>
      <c r="K4636" s="26"/>
      <c r="L4636" s="26"/>
      <c r="M4636" s="26"/>
      <c r="N4636" s="26"/>
      <c r="O4636" s="49"/>
    </row>
    <row r="4637" spans="1:15" ht="15" customHeight="1" x14ac:dyDescent="0.25">
      <c r="A4637" s="17" t="str">
        <f>IFERROR(VLOOKUP($F4637,'Location List'!$A$2:$T$644,20,FALSE),"")</f>
        <v/>
      </c>
      <c r="B4637" s="17" t="str">
        <f>IFERROR(VLOOKUP($F4637,'Location List'!$A$2:$T$644,19,FALSE),"")</f>
        <v/>
      </c>
      <c r="C4637" s="17" t="str">
        <f>IFERROR(VLOOKUP($F4637,'Location List'!$A$2:$T$644,18,FALSE),"")</f>
        <v/>
      </c>
      <c r="D4637" s="17" t="str">
        <f>IFERROR(VLOOKUP($F4637,'Location List'!$A$2:$T$644,9,FALSE),"")</f>
        <v/>
      </c>
      <c r="E4637" s="17" t="str">
        <f>IFERROR(VLOOKUP($F4637,'Location List'!$A$2:$T$644,2,FALSE),"")</f>
        <v/>
      </c>
      <c r="F4637" s="26"/>
      <c r="G4637" s="29"/>
      <c r="H4637" s="29"/>
      <c r="I4637" s="26"/>
      <c r="J4637" s="26"/>
      <c r="K4637" s="26"/>
      <c r="L4637" s="26"/>
      <c r="M4637" s="26"/>
      <c r="N4637" s="26"/>
      <c r="O4637" s="49"/>
    </row>
    <row r="4638" spans="1:15" ht="15" customHeight="1" x14ac:dyDescent="0.25">
      <c r="A4638" s="17" t="str">
        <f>IFERROR(VLOOKUP($F4638,'Location List'!$A$2:$T$644,20,FALSE),"")</f>
        <v/>
      </c>
      <c r="B4638" s="17" t="str">
        <f>IFERROR(VLOOKUP($F4638,'Location List'!$A$2:$T$644,19,FALSE),"")</f>
        <v/>
      </c>
      <c r="C4638" s="17" t="str">
        <f>IFERROR(VLOOKUP($F4638,'Location List'!$A$2:$T$644,18,FALSE),"")</f>
        <v/>
      </c>
      <c r="D4638" s="17" t="str">
        <f>IFERROR(VLOOKUP($F4638,'Location List'!$A$2:$T$644,9,FALSE),"")</f>
        <v/>
      </c>
      <c r="E4638" s="17" t="str">
        <f>IFERROR(VLOOKUP($F4638,'Location List'!$A$2:$T$644,2,FALSE),"")</f>
        <v/>
      </c>
      <c r="F4638" s="26"/>
      <c r="G4638" s="29"/>
      <c r="H4638" s="29"/>
      <c r="I4638" s="26"/>
      <c r="J4638" s="26"/>
      <c r="K4638" s="26"/>
      <c r="L4638" s="26"/>
      <c r="M4638" s="26"/>
      <c r="N4638" s="26"/>
      <c r="O4638" s="49"/>
    </row>
    <row r="4639" spans="1:15" ht="15" customHeight="1" x14ac:dyDescent="0.25">
      <c r="A4639" s="17" t="str">
        <f>IFERROR(VLOOKUP($F4639,'Location List'!$A$2:$T$644,20,FALSE),"")</f>
        <v/>
      </c>
      <c r="B4639" s="17" t="str">
        <f>IFERROR(VLOOKUP($F4639,'Location List'!$A$2:$T$644,19,FALSE),"")</f>
        <v/>
      </c>
      <c r="C4639" s="17" t="str">
        <f>IFERROR(VLOOKUP($F4639,'Location List'!$A$2:$T$644,18,FALSE),"")</f>
        <v/>
      </c>
      <c r="D4639" s="17" t="str">
        <f>IFERROR(VLOOKUP($F4639,'Location List'!$A$2:$T$644,9,FALSE),"")</f>
        <v/>
      </c>
      <c r="E4639" s="17" t="str">
        <f>IFERROR(VLOOKUP($F4639,'Location List'!$A$2:$T$644,2,FALSE),"")</f>
        <v/>
      </c>
      <c r="F4639" s="26"/>
      <c r="G4639" s="29"/>
      <c r="H4639" s="29"/>
      <c r="I4639" s="26"/>
      <c r="J4639" s="26"/>
      <c r="K4639" s="26"/>
      <c r="L4639" s="26"/>
      <c r="M4639" s="26"/>
      <c r="N4639" s="26"/>
      <c r="O4639" s="49"/>
    </row>
    <row r="4640" spans="1:15" ht="15" customHeight="1" x14ac:dyDescent="0.25">
      <c r="A4640" s="17" t="str">
        <f>IFERROR(VLOOKUP($F4640,'Location List'!$A$2:$T$644,20,FALSE),"")</f>
        <v/>
      </c>
      <c r="B4640" s="17" t="str">
        <f>IFERROR(VLOOKUP($F4640,'Location List'!$A$2:$T$644,19,FALSE),"")</f>
        <v/>
      </c>
      <c r="C4640" s="17" t="str">
        <f>IFERROR(VLOOKUP($F4640,'Location List'!$A$2:$T$644,18,FALSE),"")</f>
        <v/>
      </c>
      <c r="D4640" s="17" t="str">
        <f>IFERROR(VLOOKUP($F4640,'Location List'!$A$2:$T$644,9,FALSE),"")</f>
        <v/>
      </c>
      <c r="E4640" s="17" t="str">
        <f>IFERROR(VLOOKUP($F4640,'Location List'!$A$2:$T$644,2,FALSE),"")</f>
        <v/>
      </c>
      <c r="F4640" s="26"/>
      <c r="G4640" s="29"/>
      <c r="H4640" s="29"/>
      <c r="I4640" s="26"/>
      <c r="J4640" s="26"/>
      <c r="K4640" s="26"/>
      <c r="L4640" s="26"/>
      <c r="M4640" s="26"/>
      <c r="N4640" s="26"/>
      <c r="O4640" s="49"/>
    </row>
    <row r="4641" spans="1:15" ht="15" customHeight="1" x14ac:dyDescent="0.25">
      <c r="A4641" s="17" t="str">
        <f>IFERROR(VLOOKUP($F4641,'Location List'!$A$2:$T$644,20,FALSE),"")</f>
        <v/>
      </c>
      <c r="B4641" s="17" t="str">
        <f>IFERROR(VLOOKUP($F4641,'Location List'!$A$2:$T$644,19,FALSE),"")</f>
        <v/>
      </c>
      <c r="C4641" s="17" t="str">
        <f>IFERROR(VLOOKUP($F4641,'Location List'!$A$2:$T$644,18,FALSE),"")</f>
        <v/>
      </c>
      <c r="D4641" s="17" t="str">
        <f>IFERROR(VLOOKUP($F4641,'Location List'!$A$2:$T$644,9,FALSE),"")</f>
        <v/>
      </c>
      <c r="E4641" s="17" t="str">
        <f>IFERROR(VLOOKUP($F4641,'Location List'!$A$2:$T$644,2,FALSE),"")</f>
        <v/>
      </c>
      <c r="F4641" s="26"/>
      <c r="G4641" s="29"/>
      <c r="H4641" s="29"/>
      <c r="I4641" s="26"/>
      <c r="J4641" s="26"/>
      <c r="K4641" s="26"/>
      <c r="L4641" s="26"/>
      <c r="M4641" s="26"/>
      <c r="N4641" s="26"/>
      <c r="O4641" s="49"/>
    </row>
    <row r="4642" spans="1:15" ht="15" customHeight="1" x14ac:dyDescent="0.25">
      <c r="A4642" s="17" t="str">
        <f>IFERROR(VLOOKUP($F4642,'Location List'!$A$2:$T$644,20,FALSE),"")</f>
        <v/>
      </c>
      <c r="B4642" s="17" t="str">
        <f>IFERROR(VLOOKUP($F4642,'Location List'!$A$2:$T$644,19,FALSE),"")</f>
        <v/>
      </c>
      <c r="C4642" s="17" t="str">
        <f>IFERROR(VLOOKUP($F4642,'Location List'!$A$2:$T$644,18,FALSE),"")</f>
        <v/>
      </c>
      <c r="D4642" s="17" t="str">
        <f>IFERROR(VLOOKUP($F4642,'Location List'!$A$2:$T$644,9,FALSE),"")</f>
        <v/>
      </c>
      <c r="E4642" s="17" t="str">
        <f>IFERROR(VLOOKUP($F4642,'Location List'!$A$2:$T$644,2,FALSE),"")</f>
        <v/>
      </c>
      <c r="F4642" s="26"/>
      <c r="G4642" s="29"/>
      <c r="H4642" s="29"/>
      <c r="I4642" s="26"/>
      <c r="J4642" s="26"/>
      <c r="K4642" s="26"/>
      <c r="L4642" s="26"/>
      <c r="M4642" s="26"/>
      <c r="N4642" s="26"/>
      <c r="O4642" s="49"/>
    </row>
    <row r="4643" spans="1:15" ht="15" customHeight="1" x14ac:dyDescent="0.25">
      <c r="A4643" s="17" t="str">
        <f>IFERROR(VLOOKUP($F4643,'Location List'!$A$2:$T$644,20,FALSE),"")</f>
        <v/>
      </c>
      <c r="B4643" s="17" t="str">
        <f>IFERROR(VLOOKUP($F4643,'Location List'!$A$2:$T$644,19,FALSE),"")</f>
        <v/>
      </c>
      <c r="C4643" s="17" t="str">
        <f>IFERROR(VLOOKUP($F4643,'Location List'!$A$2:$T$644,18,FALSE),"")</f>
        <v/>
      </c>
      <c r="D4643" s="17" t="str">
        <f>IFERROR(VLOOKUP($F4643,'Location List'!$A$2:$T$644,9,FALSE),"")</f>
        <v/>
      </c>
      <c r="E4643" s="17" t="str">
        <f>IFERROR(VLOOKUP($F4643,'Location List'!$A$2:$T$644,2,FALSE),"")</f>
        <v/>
      </c>
      <c r="F4643" s="26"/>
      <c r="G4643" s="29"/>
      <c r="H4643" s="29"/>
      <c r="I4643" s="26"/>
      <c r="J4643" s="26"/>
      <c r="K4643" s="26"/>
      <c r="L4643" s="26"/>
      <c r="M4643" s="26"/>
      <c r="N4643" s="26"/>
      <c r="O4643" s="49"/>
    </row>
    <row r="4644" spans="1:15" ht="15" customHeight="1" x14ac:dyDescent="0.25">
      <c r="A4644" s="17" t="str">
        <f>IFERROR(VLOOKUP($F4644,'Location List'!$A$2:$T$644,20,FALSE),"")</f>
        <v/>
      </c>
      <c r="B4644" s="17" t="str">
        <f>IFERROR(VLOOKUP($F4644,'Location List'!$A$2:$T$644,19,FALSE),"")</f>
        <v/>
      </c>
      <c r="C4644" s="17" t="str">
        <f>IFERROR(VLOOKUP($F4644,'Location List'!$A$2:$T$644,18,FALSE),"")</f>
        <v/>
      </c>
      <c r="D4644" s="17" t="str">
        <f>IFERROR(VLOOKUP($F4644,'Location List'!$A$2:$T$644,9,FALSE),"")</f>
        <v/>
      </c>
      <c r="E4644" s="17" t="str">
        <f>IFERROR(VLOOKUP($F4644,'Location List'!$A$2:$T$644,2,FALSE),"")</f>
        <v/>
      </c>
      <c r="F4644" s="26"/>
      <c r="G4644" s="29"/>
      <c r="H4644" s="29"/>
      <c r="I4644" s="26"/>
      <c r="J4644" s="26"/>
      <c r="K4644" s="26"/>
      <c r="L4644" s="26"/>
      <c r="M4644" s="26"/>
      <c r="N4644" s="26"/>
      <c r="O4644" s="49"/>
    </row>
    <row r="4645" spans="1:15" ht="15" customHeight="1" x14ac:dyDescent="0.25">
      <c r="A4645" s="17" t="str">
        <f>IFERROR(VLOOKUP($F4645,'Location List'!$A$2:$T$644,20,FALSE),"")</f>
        <v/>
      </c>
      <c r="B4645" s="17" t="str">
        <f>IFERROR(VLOOKUP($F4645,'Location List'!$A$2:$T$644,19,FALSE),"")</f>
        <v/>
      </c>
      <c r="C4645" s="17" t="str">
        <f>IFERROR(VLOOKUP($F4645,'Location List'!$A$2:$T$644,18,FALSE),"")</f>
        <v/>
      </c>
      <c r="D4645" s="17" t="str">
        <f>IFERROR(VLOOKUP($F4645,'Location List'!$A$2:$T$644,9,FALSE),"")</f>
        <v/>
      </c>
      <c r="E4645" s="17" t="str">
        <f>IFERROR(VLOOKUP($F4645,'Location List'!$A$2:$T$644,2,FALSE),"")</f>
        <v/>
      </c>
      <c r="F4645" s="26"/>
      <c r="G4645" s="29"/>
      <c r="H4645" s="29"/>
      <c r="I4645" s="26"/>
      <c r="J4645" s="26"/>
      <c r="K4645" s="26"/>
      <c r="L4645" s="26"/>
      <c r="M4645" s="26"/>
      <c r="N4645" s="26"/>
      <c r="O4645" s="49"/>
    </row>
    <row r="4646" spans="1:15" ht="15" customHeight="1" x14ac:dyDescent="0.25">
      <c r="A4646" s="17" t="str">
        <f>IFERROR(VLOOKUP($F4646,'Location List'!$A$2:$T$644,20,FALSE),"")</f>
        <v/>
      </c>
      <c r="B4646" s="17" t="str">
        <f>IFERROR(VLOOKUP($F4646,'Location List'!$A$2:$T$644,19,FALSE),"")</f>
        <v/>
      </c>
      <c r="C4646" s="17" t="str">
        <f>IFERROR(VLOOKUP($F4646,'Location List'!$A$2:$T$644,18,FALSE),"")</f>
        <v/>
      </c>
      <c r="D4646" s="17" t="str">
        <f>IFERROR(VLOOKUP($F4646,'Location List'!$A$2:$T$644,9,FALSE),"")</f>
        <v/>
      </c>
      <c r="E4646" s="17" t="str">
        <f>IFERROR(VLOOKUP($F4646,'Location List'!$A$2:$T$644,2,FALSE),"")</f>
        <v/>
      </c>
      <c r="F4646" s="26"/>
      <c r="G4646" s="29"/>
      <c r="H4646" s="29"/>
      <c r="I4646" s="26"/>
      <c r="J4646" s="26"/>
      <c r="K4646" s="26"/>
      <c r="L4646" s="26"/>
      <c r="M4646" s="26"/>
      <c r="N4646" s="26"/>
      <c r="O4646" s="49"/>
    </row>
    <row r="4647" spans="1:15" ht="15" customHeight="1" x14ac:dyDescent="0.25">
      <c r="A4647" s="17" t="str">
        <f>IFERROR(VLOOKUP($F4647,'Location List'!$A$2:$T$644,20,FALSE),"")</f>
        <v/>
      </c>
      <c r="B4647" s="17" t="str">
        <f>IFERROR(VLOOKUP($F4647,'Location List'!$A$2:$T$644,19,FALSE),"")</f>
        <v/>
      </c>
      <c r="C4647" s="17" t="str">
        <f>IFERROR(VLOOKUP($F4647,'Location List'!$A$2:$T$644,18,FALSE),"")</f>
        <v/>
      </c>
      <c r="D4647" s="17" t="str">
        <f>IFERROR(VLOOKUP($F4647,'Location List'!$A$2:$T$644,9,FALSE),"")</f>
        <v/>
      </c>
      <c r="E4647" s="17" t="str">
        <f>IFERROR(VLOOKUP($F4647,'Location List'!$A$2:$T$644,2,FALSE),"")</f>
        <v/>
      </c>
      <c r="F4647" s="26"/>
      <c r="G4647" s="29"/>
      <c r="H4647" s="29"/>
      <c r="I4647" s="26"/>
      <c r="J4647" s="26"/>
      <c r="K4647" s="26"/>
      <c r="L4647" s="26"/>
      <c r="M4647" s="26"/>
      <c r="N4647" s="26"/>
      <c r="O4647" s="49"/>
    </row>
    <row r="4648" spans="1:15" ht="15" customHeight="1" x14ac:dyDescent="0.25">
      <c r="A4648" s="17" t="str">
        <f>IFERROR(VLOOKUP($F4648,'Location List'!$A$2:$T$644,20,FALSE),"")</f>
        <v/>
      </c>
      <c r="B4648" s="17" t="str">
        <f>IFERROR(VLOOKUP($F4648,'Location List'!$A$2:$T$644,19,FALSE),"")</f>
        <v/>
      </c>
      <c r="C4648" s="17" t="str">
        <f>IFERROR(VLOOKUP($F4648,'Location List'!$A$2:$T$644,18,FALSE),"")</f>
        <v/>
      </c>
      <c r="D4648" s="17" t="str">
        <f>IFERROR(VLOOKUP($F4648,'Location List'!$A$2:$T$644,9,FALSE),"")</f>
        <v/>
      </c>
      <c r="E4648" s="17" t="str">
        <f>IFERROR(VLOOKUP($F4648,'Location List'!$A$2:$T$644,2,FALSE),"")</f>
        <v/>
      </c>
      <c r="F4648" s="26"/>
      <c r="G4648" s="29"/>
      <c r="H4648" s="29"/>
      <c r="I4648" s="26"/>
      <c r="J4648" s="26"/>
      <c r="K4648" s="26"/>
      <c r="L4648" s="26"/>
      <c r="M4648" s="26"/>
      <c r="N4648" s="26"/>
      <c r="O4648" s="49"/>
    </row>
    <row r="4649" spans="1:15" ht="15" customHeight="1" x14ac:dyDescent="0.25">
      <c r="A4649" s="17" t="str">
        <f>IFERROR(VLOOKUP($F4649,'Location List'!$A$2:$T$644,20,FALSE),"")</f>
        <v/>
      </c>
      <c r="B4649" s="17" t="str">
        <f>IFERROR(VLOOKUP($F4649,'Location List'!$A$2:$T$644,19,FALSE),"")</f>
        <v/>
      </c>
      <c r="C4649" s="17" t="str">
        <f>IFERROR(VLOOKUP($F4649,'Location List'!$A$2:$T$644,18,FALSE),"")</f>
        <v/>
      </c>
      <c r="D4649" s="17" t="str">
        <f>IFERROR(VLOOKUP($F4649,'Location List'!$A$2:$T$644,9,FALSE),"")</f>
        <v/>
      </c>
      <c r="E4649" s="17" t="str">
        <f>IFERROR(VLOOKUP($F4649,'Location List'!$A$2:$T$644,2,FALSE),"")</f>
        <v/>
      </c>
      <c r="F4649" s="26"/>
      <c r="G4649" s="29"/>
      <c r="H4649" s="29"/>
      <c r="I4649" s="26"/>
      <c r="J4649" s="26"/>
      <c r="K4649" s="26"/>
      <c r="L4649" s="26"/>
      <c r="M4649" s="26"/>
      <c r="N4649" s="26"/>
      <c r="O4649" s="49"/>
    </row>
    <row r="4650" spans="1:15" ht="15" customHeight="1" x14ac:dyDescent="0.25">
      <c r="A4650" s="17" t="str">
        <f>IFERROR(VLOOKUP($F4650,'Location List'!$A$2:$T$644,20,FALSE),"")</f>
        <v/>
      </c>
      <c r="B4650" s="17" t="str">
        <f>IFERROR(VLOOKUP($F4650,'Location List'!$A$2:$T$644,19,FALSE),"")</f>
        <v/>
      </c>
      <c r="C4650" s="17" t="str">
        <f>IFERROR(VLOOKUP($F4650,'Location List'!$A$2:$T$644,18,FALSE),"")</f>
        <v/>
      </c>
      <c r="D4650" s="17" t="str">
        <f>IFERROR(VLOOKUP($F4650,'Location List'!$A$2:$T$644,9,FALSE),"")</f>
        <v/>
      </c>
      <c r="E4650" s="17" t="str">
        <f>IFERROR(VLOOKUP($F4650,'Location List'!$A$2:$T$644,2,FALSE),"")</f>
        <v/>
      </c>
      <c r="F4650" s="26"/>
      <c r="G4650" s="29"/>
      <c r="H4650" s="29"/>
      <c r="I4650" s="26"/>
      <c r="J4650" s="26"/>
      <c r="K4650" s="26"/>
      <c r="L4650" s="26"/>
      <c r="M4650" s="26"/>
      <c r="N4650" s="26"/>
      <c r="O4650" s="49"/>
    </row>
    <row r="4651" spans="1:15" ht="15" customHeight="1" x14ac:dyDescent="0.25">
      <c r="A4651" s="17" t="str">
        <f>IFERROR(VLOOKUP($F4651,'Location List'!$A$2:$T$644,20,FALSE),"")</f>
        <v/>
      </c>
      <c r="B4651" s="17" t="str">
        <f>IFERROR(VLOOKUP($F4651,'Location List'!$A$2:$T$644,19,FALSE),"")</f>
        <v/>
      </c>
      <c r="C4651" s="17" t="str">
        <f>IFERROR(VLOOKUP($F4651,'Location List'!$A$2:$T$644,18,FALSE),"")</f>
        <v/>
      </c>
      <c r="D4651" s="17" t="str">
        <f>IFERROR(VLOOKUP($F4651,'Location List'!$A$2:$T$644,9,FALSE),"")</f>
        <v/>
      </c>
      <c r="E4651" s="17" t="str">
        <f>IFERROR(VLOOKUP($F4651,'Location List'!$A$2:$T$644,2,FALSE),"")</f>
        <v/>
      </c>
      <c r="F4651" s="26"/>
      <c r="G4651" s="29"/>
      <c r="H4651" s="29"/>
      <c r="I4651" s="26"/>
      <c r="J4651" s="26"/>
      <c r="K4651" s="26"/>
      <c r="L4651" s="26"/>
      <c r="M4651" s="26"/>
      <c r="N4651" s="26"/>
      <c r="O4651" s="49"/>
    </row>
    <row r="4652" spans="1:15" ht="15" customHeight="1" x14ac:dyDescent="0.25">
      <c r="A4652" s="17" t="str">
        <f>IFERROR(VLOOKUP($F4652,'Location List'!$A$2:$T$644,20,FALSE),"")</f>
        <v/>
      </c>
      <c r="B4652" s="17" t="str">
        <f>IFERROR(VLOOKUP($F4652,'Location List'!$A$2:$T$644,19,FALSE),"")</f>
        <v/>
      </c>
      <c r="C4652" s="17" t="str">
        <f>IFERROR(VLOOKUP($F4652,'Location List'!$A$2:$T$644,18,FALSE),"")</f>
        <v/>
      </c>
      <c r="D4652" s="17" t="str">
        <f>IFERROR(VLOOKUP($F4652,'Location List'!$A$2:$T$644,9,FALSE),"")</f>
        <v/>
      </c>
      <c r="E4652" s="17" t="str">
        <f>IFERROR(VLOOKUP($F4652,'Location List'!$A$2:$T$644,2,FALSE),"")</f>
        <v/>
      </c>
      <c r="F4652" s="26"/>
      <c r="G4652" s="29"/>
      <c r="H4652" s="29"/>
      <c r="I4652" s="26"/>
      <c r="J4652" s="26"/>
      <c r="K4652" s="26"/>
      <c r="L4652" s="26"/>
      <c r="M4652" s="26"/>
      <c r="N4652" s="26"/>
      <c r="O4652" s="49"/>
    </row>
    <row r="4653" spans="1:15" ht="15" customHeight="1" x14ac:dyDescent="0.25">
      <c r="A4653" s="17" t="str">
        <f>IFERROR(VLOOKUP($F4653,'Location List'!$A$2:$T$644,20,FALSE),"")</f>
        <v/>
      </c>
      <c r="B4653" s="17" t="str">
        <f>IFERROR(VLOOKUP($F4653,'Location List'!$A$2:$T$644,19,FALSE),"")</f>
        <v/>
      </c>
      <c r="C4653" s="17" t="str">
        <f>IFERROR(VLOOKUP($F4653,'Location List'!$A$2:$T$644,18,FALSE),"")</f>
        <v/>
      </c>
      <c r="D4653" s="17" t="str">
        <f>IFERROR(VLOOKUP($F4653,'Location List'!$A$2:$T$644,9,FALSE),"")</f>
        <v/>
      </c>
      <c r="E4653" s="17" t="str">
        <f>IFERROR(VLOOKUP($F4653,'Location List'!$A$2:$T$644,2,FALSE),"")</f>
        <v/>
      </c>
      <c r="F4653" s="26"/>
      <c r="G4653" s="29"/>
      <c r="H4653" s="29"/>
      <c r="I4653" s="26"/>
      <c r="J4653" s="26"/>
      <c r="K4653" s="26"/>
      <c r="L4653" s="26"/>
      <c r="M4653" s="26"/>
      <c r="N4653" s="26"/>
      <c r="O4653" s="49"/>
    </row>
    <row r="4654" spans="1:15" ht="15" customHeight="1" x14ac:dyDescent="0.25">
      <c r="A4654" s="17" t="str">
        <f>IFERROR(VLOOKUP($F4654,'Location List'!$A$2:$T$644,20,FALSE),"")</f>
        <v/>
      </c>
      <c r="B4654" s="17" t="str">
        <f>IFERROR(VLOOKUP($F4654,'Location List'!$A$2:$T$644,19,FALSE),"")</f>
        <v/>
      </c>
      <c r="C4654" s="17" t="str">
        <f>IFERROR(VLOOKUP($F4654,'Location List'!$A$2:$T$644,18,FALSE),"")</f>
        <v/>
      </c>
      <c r="D4654" s="17" t="str">
        <f>IFERROR(VLOOKUP($F4654,'Location List'!$A$2:$T$644,9,FALSE),"")</f>
        <v/>
      </c>
      <c r="E4654" s="17" t="str">
        <f>IFERROR(VLOOKUP($F4654,'Location List'!$A$2:$T$644,2,FALSE),"")</f>
        <v/>
      </c>
      <c r="F4654" s="26"/>
      <c r="G4654" s="29"/>
      <c r="H4654" s="29"/>
      <c r="I4654" s="26"/>
      <c r="J4654" s="26"/>
      <c r="K4654" s="26"/>
      <c r="L4654" s="26"/>
      <c r="M4654" s="26"/>
      <c r="N4654" s="26"/>
      <c r="O4654" s="49"/>
    </row>
    <row r="4655" spans="1:15" ht="15" customHeight="1" x14ac:dyDescent="0.25">
      <c r="A4655" s="17" t="str">
        <f>IFERROR(VLOOKUP($F4655,'Location List'!$A$2:$T$644,20,FALSE),"")</f>
        <v/>
      </c>
      <c r="B4655" s="17" t="str">
        <f>IFERROR(VLOOKUP($F4655,'Location List'!$A$2:$T$644,19,FALSE),"")</f>
        <v/>
      </c>
      <c r="C4655" s="17" t="str">
        <f>IFERROR(VLOOKUP($F4655,'Location List'!$A$2:$T$644,18,FALSE),"")</f>
        <v/>
      </c>
      <c r="D4655" s="17" t="str">
        <f>IFERROR(VLOOKUP($F4655,'Location List'!$A$2:$T$644,9,FALSE),"")</f>
        <v/>
      </c>
      <c r="E4655" s="17" t="str">
        <f>IFERROR(VLOOKUP($F4655,'Location List'!$A$2:$T$644,2,FALSE),"")</f>
        <v/>
      </c>
      <c r="F4655" s="26"/>
      <c r="G4655" s="29"/>
      <c r="H4655" s="29"/>
      <c r="I4655" s="26"/>
      <c r="J4655" s="26"/>
      <c r="K4655" s="26"/>
      <c r="L4655" s="26"/>
      <c r="M4655" s="26"/>
      <c r="N4655" s="26"/>
      <c r="O4655" s="49"/>
    </row>
    <row r="4656" spans="1:15" ht="15" customHeight="1" x14ac:dyDescent="0.25">
      <c r="A4656" s="17" t="str">
        <f>IFERROR(VLOOKUP($F4656,'Location List'!$A$2:$T$644,20,FALSE),"")</f>
        <v/>
      </c>
      <c r="B4656" s="17" t="str">
        <f>IFERROR(VLOOKUP($F4656,'Location List'!$A$2:$T$644,19,FALSE),"")</f>
        <v/>
      </c>
      <c r="C4656" s="17" t="str">
        <f>IFERROR(VLOOKUP($F4656,'Location List'!$A$2:$T$644,18,FALSE),"")</f>
        <v/>
      </c>
      <c r="D4656" s="17" t="str">
        <f>IFERROR(VLOOKUP($F4656,'Location List'!$A$2:$T$644,9,FALSE),"")</f>
        <v/>
      </c>
      <c r="E4656" s="17" t="str">
        <f>IFERROR(VLOOKUP($F4656,'Location List'!$A$2:$T$644,2,FALSE),"")</f>
        <v/>
      </c>
      <c r="F4656" s="26"/>
      <c r="G4656" s="29"/>
      <c r="H4656" s="29"/>
      <c r="I4656" s="26"/>
      <c r="J4656" s="26"/>
      <c r="K4656" s="26"/>
      <c r="L4656" s="26"/>
      <c r="M4656" s="26"/>
      <c r="N4656" s="26"/>
      <c r="O4656" s="49"/>
    </row>
    <row r="4657" spans="1:15" ht="15" customHeight="1" x14ac:dyDescent="0.25">
      <c r="A4657" s="17" t="str">
        <f>IFERROR(VLOOKUP($F4657,'Location List'!$A$2:$T$644,20,FALSE),"")</f>
        <v/>
      </c>
      <c r="B4657" s="17" t="str">
        <f>IFERROR(VLOOKUP($F4657,'Location List'!$A$2:$T$644,19,FALSE),"")</f>
        <v/>
      </c>
      <c r="C4657" s="17" t="str">
        <f>IFERROR(VLOOKUP($F4657,'Location List'!$A$2:$T$644,18,FALSE),"")</f>
        <v/>
      </c>
      <c r="D4657" s="17" t="str">
        <f>IFERROR(VLOOKUP($F4657,'Location List'!$A$2:$T$644,9,FALSE),"")</f>
        <v/>
      </c>
      <c r="E4657" s="17" t="str">
        <f>IFERROR(VLOOKUP($F4657,'Location List'!$A$2:$T$644,2,FALSE),"")</f>
        <v/>
      </c>
      <c r="F4657" s="26"/>
      <c r="G4657" s="29"/>
      <c r="H4657" s="29"/>
      <c r="I4657" s="26"/>
      <c r="J4657" s="26"/>
      <c r="K4657" s="26"/>
      <c r="L4657" s="26"/>
      <c r="M4657" s="26"/>
      <c r="N4657" s="26"/>
      <c r="O4657" s="49"/>
    </row>
    <row r="4658" spans="1:15" ht="15" customHeight="1" x14ac:dyDescent="0.25">
      <c r="A4658" s="17" t="str">
        <f>IFERROR(VLOOKUP($F4658,'Location List'!$A$2:$T$644,20,FALSE),"")</f>
        <v/>
      </c>
      <c r="B4658" s="17" t="str">
        <f>IFERROR(VLOOKUP($F4658,'Location List'!$A$2:$T$644,19,FALSE),"")</f>
        <v/>
      </c>
      <c r="C4658" s="17" t="str">
        <f>IFERROR(VLOOKUP($F4658,'Location List'!$A$2:$T$644,18,FALSE),"")</f>
        <v/>
      </c>
      <c r="D4658" s="17" t="str">
        <f>IFERROR(VLOOKUP($F4658,'Location List'!$A$2:$T$644,9,FALSE),"")</f>
        <v/>
      </c>
      <c r="E4658" s="17" t="str">
        <f>IFERROR(VLOOKUP($F4658,'Location List'!$A$2:$T$644,2,FALSE),"")</f>
        <v/>
      </c>
      <c r="F4658" s="26"/>
      <c r="G4658" s="29"/>
      <c r="H4658" s="29"/>
      <c r="I4658" s="26"/>
      <c r="J4658" s="26"/>
      <c r="K4658" s="26"/>
      <c r="L4658" s="26"/>
      <c r="M4658" s="26"/>
      <c r="N4658" s="26"/>
      <c r="O4658" s="49"/>
    </row>
    <row r="4659" spans="1:15" ht="15" customHeight="1" x14ac:dyDescent="0.25">
      <c r="A4659" s="17" t="str">
        <f>IFERROR(VLOOKUP($F4659,'Location List'!$A$2:$T$644,20,FALSE),"")</f>
        <v/>
      </c>
      <c r="B4659" s="17" t="str">
        <f>IFERROR(VLOOKUP($F4659,'Location List'!$A$2:$T$644,19,FALSE),"")</f>
        <v/>
      </c>
      <c r="C4659" s="17" t="str">
        <f>IFERROR(VLOOKUP($F4659,'Location List'!$A$2:$T$644,18,FALSE),"")</f>
        <v/>
      </c>
      <c r="D4659" s="17" t="str">
        <f>IFERROR(VLOOKUP($F4659,'Location List'!$A$2:$T$644,9,FALSE),"")</f>
        <v/>
      </c>
      <c r="E4659" s="17" t="str">
        <f>IFERROR(VLOOKUP($F4659,'Location List'!$A$2:$T$644,2,FALSE),"")</f>
        <v/>
      </c>
      <c r="F4659" s="26"/>
      <c r="G4659" s="29"/>
      <c r="H4659" s="29"/>
      <c r="I4659" s="26"/>
      <c r="J4659" s="26"/>
      <c r="K4659" s="26"/>
      <c r="L4659" s="26"/>
      <c r="M4659" s="26"/>
      <c r="N4659" s="26"/>
      <c r="O4659" s="49"/>
    </row>
    <row r="4660" spans="1:15" ht="15" customHeight="1" x14ac:dyDescent="0.25">
      <c r="A4660" s="17" t="str">
        <f>IFERROR(VLOOKUP($F4660,'Location List'!$A$2:$T$644,20,FALSE),"")</f>
        <v/>
      </c>
      <c r="B4660" s="17" t="str">
        <f>IFERROR(VLOOKUP($F4660,'Location List'!$A$2:$T$644,19,FALSE),"")</f>
        <v/>
      </c>
      <c r="C4660" s="17" t="str">
        <f>IFERROR(VLOOKUP($F4660,'Location List'!$A$2:$T$644,18,FALSE),"")</f>
        <v/>
      </c>
      <c r="D4660" s="17" t="str">
        <f>IFERROR(VLOOKUP($F4660,'Location List'!$A$2:$T$644,9,FALSE),"")</f>
        <v/>
      </c>
      <c r="E4660" s="17" t="str">
        <f>IFERROR(VLOOKUP($F4660,'Location List'!$A$2:$T$644,2,FALSE),"")</f>
        <v/>
      </c>
      <c r="F4660" s="26"/>
      <c r="G4660" s="29"/>
      <c r="H4660" s="29"/>
      <c r="I4660" s="26"/>
      <c r="J4660" s="26"/>
      <c r="K4660" s="26"/>
      <c r="L4660" s="26"/>
      <c r="M4660" s="26"/>
      <c r="N4660" s="26"/>
      <c r="O4660" s="49"/>
    </row>
    <row r="4661" spans="1:15" ht="15" customHeight="1" x14ac:dyDescent="0.25">
      <c r="A4661" s="17" t="str">
        <f>IFERROR(VLOOKUP($F4661,'Location List'!$A$2:$T$644,20,FALSE),"")</f>
        <v/>
      </c>
      <c r="B4661" s="17" t="str">
        <f>IFERROR(VLOOKUP($F4661,'Location List'!$A$2:$T$644,19,FALSE),"")</f>
        <v/>
      </c>
      <c r="C4661" s="17" t="str">
        <f>IFERROR(VLOOKUP($F4661,'Location List'!$A$2:$T$644,18,FALSE),"")</f>
        <v/>
      </c>
      <c r="D4661" s="17" t="str">
        <f>IFERROR(VLOOKUP($F4661,'Location List'!$A$2:$T$644,9,FALSE),"")</f>
        <v/>
      </c>
      <c r="E4661" s="17" t="str">
        <f>IFERROR(VLOOKUP($F4661,'Location List'!$A$2:$T$644,2,FALSE),"")</f>
        <v/>
      </c>
      <c r="F4661" s="26"/>
      <c r="G4661" s="29"/>
      <c r="H4661" s="29"/>
      <c r="I4661" s="26"/>
      <c r="J4661" s="26"/>
      <c r="K4661" s="26"/>
      <c r="L4661" s="26"/>
      <c r="M4661" s="26"/>
      <c r="N4661" s="26"/>
      <c r="O4661" s="49"/>
    </row>
    <row r="4662" spans="1:15" ht="15" customHeight="1" x14ac:dyDescent="0.25">
      <c r="A4662" s="17" t="str">
        <f>IFERROR(VLOOKUP($F4662,'Location List'!$A$2:$T$644,20,FALSE),"")</f>
        <v/>
      </c>
      <c r="B4662" s="17" t="str">
        <f>IFERROR(VLOOKUP($F4662,'Location List'!$A$2:$T$644,19,FALSE),"")</f>
        <v/>
      </c>
      <c r="C4662" s="17" t="str">
        <f>IFERROR(VLOOKUP($F4662,'Location List'!$A$2:$T$644,18,FALSE),"")</f>
        <v/>
      </c>
      <c r="D4662" s="17" t="str">
        <f>IFERROR(VLOOKUP($F4662,'Location List'!$A$2:$T$644,9,FALSE),"")</f>
        <v/>
      </c>
      <c r="E4662" s="17" t="str">
        <f>IFERROR(VLOOKUP($F4662,'Location List'!$A$2:$T$644,2,FALSE),"")</f>
        <v/>
      </c>
      <c r="F4662" s="26"/>
      <c r="G4662" s="29"/>
      <c r="H4662" s="29"/>
      <c r="I4662" s="26"/>
      <c r="J4662" s="26"/>
      <c r="K4662" s="26"/>
      <c r="L4662" s="26"/>
      <c r="M4662" s="26"/>
      <c r="N4662" s="26"/>
      <c r="O4662" s="49"/>
    </row>
    <row r="4663" spans="1:15" ht="15" customHeight="1" x14ac:dyDescent="0.25">
      <c r="A4663" s="17" t="str">
        <f>IFERROR(VLOOKUP($F4663,'Location List'!$A$2:$T$644,20,FALSE),"")</f>
        <v/>
      </c>
      <c r="B4663" s="17" t="str">
        <f>IFERROR(VLOOKUP($F4663,'Location List'!$A$2:$T$644,19,FALSE),"")</f>
        <v/>
      </c>
      <c r="C4663" s="17" t="str">
        <f>IFERROR(VLOOKUP($F4663,'Location List'!$A$2:$T$644,18,FALSE),"")</f>
        <v/>
      </c>
      <c r="D4663" s="17" t="str">
        <f>IFERROR(VLOOKUP($F4663,'Location List'!$A$2:$T$644,9,FALSE),"")</f>
        <v/>
      </c>
      <c r="E4663" s="17" t="str">
        <f>IFERROR(VLOOKUP($F4663,'Location List'!$A$2:$T$644,2,FALSE),"")</f>
        <v/>
      </c>
      <c r="F4663" s="26"/>
      <c r="G4663" s="29"/>
      <c r="H4663" s="29"/>
      <c r="I4663" s="26"/>
      <c r="J4663" s="26"/>
      <c r="K4663" s="26"/>
      <c r="L4663" s="26"/>
      <c r="M4663" s="26"/>
      <c r="N4663" s="26"/>
      <c r="O4663" s="49"/>
    </row>
    <row r="4664" spans="1:15" ht="15" customHeight="1" x14ac:dyDescent="0.25">
      <c r="A4664" s="17" t="str">
        <f>IFERROR(VLOOKUP($F4664,'Location List'!$A$2:$T$644,20,FALSE),"")</f>
        <v/>
      </c>
      <c r="B4664" s="17" t="str">
        <f>IFERROR(VLOOKUP($F4664,'Location List'!$A$2:$T$644,19,FALSE),"")</f>
        <v/>
      </c>
      <c r="C4664" s="17" t="str">
        <f>IFERROR(VLOOKUP($F4664,'Location List'!$A$2:$T$644,18,FALSE),"")</f>
        <v/>
      </c>
      <c r="D4664" s="17" t="str">
        <f>IFERROR(VLOOKUP($F4664,'Location List'!$A$2:$T$644,9,FALSE),"")</f>
        <v/>
      </c>
      <c r="E4664" s="17" t="str">
        <f>IFERROR(VLOOKUP($F4664,'Location List'!$A$2:$T$644,2,FALSE),"")</f>
        <v/>
      </c>
      <c r="F4664" s="26"/>
      <c r="G4664" s="29"/>
      <c r="H4664" s="29"/>
      <c r="I4664" s="26"/>
      <c r="J4664" s="26"/>
      <c r="K4664" s="26"/>
      <c r="L4664" s="26"/>
      <c r="M4664" s="26"/>
      <c r="N4664" s="26"/>
      <c r="O4664" s="49"/>
    </row>
    <row r="4665" spans="1:15" ht="15" customHeight="1" x14ac:dyDescent="0.25">
      <c r="A4665" s="17" t="str">
        <f>IFERROR(VLOOKUP($F4665,'Location List'!$A$2:$T$644,20,FALSE),"")</f>
        <v/>
      </c>
      <c r="B4665" s="17" t="str">
        <f>IFERROR(VLOOKUP($F4665,'Location List'!$A$2:$T$644,19,FALSE),"")</f>
        <v/>
      </c>
      <c r="C4665" s="17" t="str">
        <f>IFERROR(VLOOKUP($F4665,'Location List'!$A$2:$T$644,18,FALSE),"")</f>
        <v/>
      </c>
      <c r="D4665" s="17" t="str">
        <f>IFERROR(VLOOKUP($F4665,'Location List'!$A$2:$T$644,9,FALSE),"")</f>
        <v/>
      </c>
      <c r="E4665" s="17" t="str">
        <f>IFERROR(VLOOKUP($F4665,'Location List'!$A$2:$T$644,2,FALSE),"")</f>
        <v/>
      </c>
      <c r="F4665" s="26"/>
      <c r="G4665" s="29"/>
      <c r="H4665" s="29"/>
      <c r="I4665" s="26"/>
      <c r="J4665" s="26"/>
      <c r="K4665" s="26"/>
      <c r="L4665" s="26"/>
      <c r="M4665" s="26"/>
      <c r="N4665" s="26"/>
      <c r="O4665" s="49"/>
    </row>
    <row r="4666" spans="1:15" ht="15" customHeight="1" x14ac:dyDescent="0.25">
      <c r="A4666" s="17" t="str">
        <f>IFERROR(VLOOKUP($F4666,'Location List'!$A$2:$T$644,20,FALSE),"")</f>
        <v/>
      </c>
      <c r="B4666" s="17" t="str">
        <f>IFERROR(VLOOKUP($F4666,'Location List'!$A$2:$T$644,19,FALSE),"")</f>
        <v/>
      </c>
      <c r="C4666" s="17" t="str">
        <f>IFERROR(VLOOKUP($F4666,'Location List'!$A$2:$T$644,18,FALSE),"")</f>
        <v/>
      </c>
      <c r="D4666" s="17" t="str">
        <f>IFERROR(VLOOKUP($F4666,'Location List'!$A$2:$T$644,9,FALSE),"")</f>
        <v/>
      </c>
      <c r="E4666" s="17" t="str">
        <f>IFERROR(VLOOKUP($F4666,'Location List'!$A$2:$T$644,2,FALSE),"")</f>
        <v/>
      </c>
      <c r="F4666" s="26"/>
      <c r="G4666" s="29"/>
      <c r="H4666" s="29"/>
      <c r="I4666" s="26"/>
      <c r="J4666" s="26"/>
      <c r="K4666" s="26"/>
      <c r="L4666" s="26"/>
      <c r="M4666" s="26"/>
      <c r="N4666" s="26"/>
      <c r="O4666" s="49"/>
    </row>
    <row r="4667" spans="1:15" ht="15" customHeight="1" x14ac:dyDescent="0.25">
      <c r="A4667" s="17" t="str">
        <f>IFERROR(VLOOKUP($F4667,'Location List'!$A$2:$T$644,20,FALSE),"")</f>
        <v/>
      </c>
      <c r="B4667" s="17" t="str">
        <f>IFERROR(VLOOKUP($F4667,'Location List'!$A$2:$T$644,19,FALSE),"")</f>
        <v/>
      </c>
      <c r="C4667" s="17" t="str">
        <f>IFERROR(VLOOKUP($F4667,'Location List'!$A$2:$T$644,18,FALSE),"")</f>
        <v/>
      </c>
      <c r="D4667" s="17" t="str">
        <f>IFERROR(VLOOKUP($F4667,'Location List'!$A$2:$T$644,9,FALSE),"")</f>
        <v/>
      </c>
      <c r="E4667" s="17" t="str">
        <f>IFERROR(VLOOKUP($F4667,'Location List'!$A$2:$T$644,2,FALSE),"")</f>
        <v/>
      </c>
      <c r="F4667" s="26"/>
      <c r="G4667" s="29"/>
      <c r="H4667" s="29"/>
      <c r="I4667" s="26"/>
      <c r="J4667" s="26"/>
      <c r="K4667" s="26"/>
      <c r="L4667" s="26"/>
      <c r="M4667" s="26"/>
      <c r="N4667" s="26"/>
      <c r="O4667" s="49"/>
    </row>
    <row r="4668" spans="1:15" ht="15" customHeight="1" x14ac:dyDescent="0.25">
      <c r="A4668" s="17" t="str">
        <f>IFERROR(VLOOKUP($F4668,'Location List'!$A$2:$T$644,20,FALSE),"")</f>
        <v/>
      </c>
      <c r="B4668" s="17" t="str">
        <f>IFERROR(VLOOKUP($F4668,'Location List'!$A$2:$T$644,19,FALSE),"")</f>
        <v/>
      </c>
      <c r="C4668" s="17" t="str">
        <f>IFERROR(VLOOKUP($F4668,'Location List'!$A$2:$T$644,18,FALSE),"")</f>
        <v/>
      </c>
      <c r="D4668" s="17" t="str">
        <f>IFERROR(VLOOKUP($F4668,'Location List'!$A$2:$T$644,9,FALSE),"")</f>
        <v/>
      </c>
      <c r="E4668" s="17" t="str">
        <f>IFERROR(VLOOKUP($F4668,'Location List'!$A$2:$T$644,2,FALSE),"")</f>
        <v/>
      </c>
      <c r="F4668" s="26"/>
      <c r="G4668" s="29"/>
      <c r="H4668" s="29"/>
      <c r="I4668" s="26"/>
      <c r="J4668" s="26"/>
      <c r="K4668" s="26"/>
      <c r="L4668" s="26"/>
      <c r="M4668" s="26"/>
      <c r="N4668" s="26"/>
      <c r="O4668" s="49"/>
    </row>
    <row r="4669" spans="1:15" ht="15" customHeight="1" x14ac:dyDescent="0.25">
      <c r="A4669" s="17" t="str">
        <f>IFERROR(VLOOKUP($F4669,'Location List'!$A$2:$T$644,20,FALSE),"")</f>
        <v/>
      </c>
      <c r="B4669" s="17" t="str">
        <f>IFERROR(VLOOKUP($F4669,'Location List'!$A$2:$T$644,19,FALSE),"")</f>
        <v/>
      </c>
      <c r="C4669" s="17" t="str">
        <f>IFERROR(VLOOKUP($F4669,'Location List'!$A$2:$T$644,18,FALSE),"")</f>
        <v/>
      </c>
      <c r="D4669" s="17" t="str">
        <f>IFERROR(VLOOKUP($F4669,'Location List'!$A$2:$T$644,9,FALSE),"")</f>
        <v/>
      </c>
      <c r="E4669" s="17" t="str">
        <f>IFERROR(VLOOKUP($F4669,'Location List'!$A$2:$T$644,2,FALSE),"")</f>
        <v/>
      </c>
      <c r="F4669" s="26"/>
      <c r="G4669" s="29"/>
      <c r="H4669" s="29"/>
      <c r="I4669" s="26"/>
      <c r="J4669" s="26"/>
      <c r="K4669" s="26"/>
      <c r="L4669" s="26"/>
      <c r="M4669" s="26"/>
      <c r="N4669" s="26"/>
      <c r="O4669" s="49"/>
    </row>
    <row r="4670" spans="1:15" ht="15" customHeight="1" x14ac:dyDescent="0.25">
      <c r="A4670" s="17" t="str">
        <f>IFERROR(VLOOKUP($F4670,'Location List'!$A$2:$T$644,20,FALSE),"")</f>
        <v/>
      </c>
      <c r="B4670" s="17" t="str">
        <f>IFERROR(VLOOKUP($F4670,'Location List'!$A$2:$T$644,19,FALSE),"")</f>
        <v/>
      </c>
      <c r="C4670" s="17" t="str">
        <f>IFERROR(VLOOKUP($F4670,'Location List'!$A$2:$T$644,18,FALSE),"")</f>
        <v/>
      </c>
      <c r="D4670" s="17" t="str">
        <f>IFERROR(VLOOKUP($F4670,'Location List'!$A$2:$T$644,9,FALSE),"")</f>
        <v/>
      </c>
      <c r="E4670" s="17" t="str">
        <f>IFERROR(VLOOKUP($F4670,'Location List'!$A$2:$T$644,2,FALSE),"")</f>
        <v/>
      </c>
      <c r="F4670" s="26"/>
      <c r="G4670" s="29"/>
      <c r="H4670" s="29"/>
      <c r="I4670" s="26"/>
      <c r="J4670" s="26"/>
      <c r="K4670" s="26"/>
      <c r="L4670" s="26"/>
      <c r="M4670" s="26"/>
      <c r="N4670" s="26"/>
      <c r="O4670" s="49"/>
    </row>
    <row r="4671" spans="1:15" ht="15" customHeight="1" x14ac:dyDescent="0.25">
      <c r="A4671" s="17" t="str">
        <f>IFERROR(VLOOKUP($F4671,'Location List'!$A$2:$T$644,20,FALSE),"")</f>
        <v/>
      </c>
      <c r="B4671" s="17" t="str">
        <f>IFERROR(VLOOKUP($F4671,'Location List'!$A$2:$T$644,19,FALSE),"")</f>
        <v/>
      </c>
      <c r="C4671" s="17" t="str">
        <f>IFERROR(VLOOKUP($F4671,'Location List'!$A$2:$T$644,18,FALSE),"")</f>
        <v/>
      </c>
      <c r="D4671" s="17" t="str">
        <f>IFERROR(VLOOKUP($F4671,'Location List'!$A$2:$T$644,9,FALSE),"")</f>
        <v/>
      </c>
      <c r="E4671" s="17" t="str">
        <f>IFERROR(VLOOKUP($F4671,'Location List'!$A$2:$T$644,2,FALSE),"")</f>
        <v/>
      </c>
      <c r="F4671" s="26"/>
      <c r="G4671" s="29"/>
      <c r="H4671" s="29"/>
      <c r="I4671" s="26"/>
      <c r="J4671" s="26"/>
      <c r="K4671" s="26"/>
      <c r="L4671" s="26"/>
      <c r="M4671" s="26"/>
      <c r="N4671" s="26"/>
      <c r="O4671" s="49"/>
    </row>
    <row r="4672" spans="1:15" ht="15" customHeight="1" x14ac:dyDescent="0.25">
      <c r="A4672" s="17" t="str">
        <f>IFERROR(VLOOKUP($F4672,'Location List'!$A$2:$T$644,20,FALSE),"")</f>
        <v/>
      </c>
      <c r="B4672" s="17" t="str">
        <f>IFERROR(VLOOKUP($F4672,'Location List'!$A$2:$T$644,19,FALSE),"")</f>
        <v/>
      </c>
      <c r="C4672" s="17" t="str">
        <f>IFERROR(VLOOKUP($F4672,'Location List'!$A$2:$T$644,18,FALSE),"")</f>
        <v/>
      </c>
      <c r="D4672" s="17" t="str">
        <f>IFERROR(VLOOKUP($F4672,'Location List'!$A$2:$T$644,9,FALSE),"")</f>
        <v/>
      </c>
      <c r="E4672" s="17" t="str">
        <f>IFERROR(VLOOKUP($F4672,'Location List'!$A$2:$T$644,2,FALSE),"")</f>
        <v/>
      </c>
      <c r="F4672" s="26"/>
      <c r="G4672" s="29"/>
      <c r="H4672" s="29"/>
      <c r="I4672" s="26"/>
      <c r="J4672" s="26"/>
      <c r="K4672" s="26"/>
      <c r="L4672" s="26"/>
      <c r="M4672" s="26"/>
      <c r="N4672" s="26"/>
      <c r="O4672" s="49"/>
    </row>
    <row r="4673" spans="1:15" ht="15" customHeight="1" x14ac:dyDescent="0.25">
      <c r="A4673" s="17" t="str">
        <f>IFERROR(VLOOKUP($F4673,'Location List'!$A$2:$T$644,20,FALSE),"")</f>
        <v/>
      </c>
      <c r="B4673" s="17" t="str">
        <f>IFERROR(VLOOKUP($F4673,'Location List'!$A$2:$T$644,19,FALSE),"")</f>
        <v/>
      </c>
      <c r="C4673" s="17" t="str">
        <f>IFERROR(VLOOKUP($F4673,'Location List'!$A$2:$T$644,18,FALSE),"")</f>
        <v/>
      </c>
      <c r="D4673" s="17" t="str">
        <f>IFERROR(VLOOKUP($F4673,'Location List'!$A$2:$T$644,9,FALSE),"")</f>
        <v/>
      </c>
      <c r="E4673" s="17" t="str">
        <f>IFERROR(VLOOKUP($F4673,'Location List'!$A$2:$T$644,2,FALSE),"")</f>
        <v/>
      </c>
      <c r="F4673" s="26"/>
      <c r="G4673" s="29"/>
      <c r="H4673" s="29"/>
      <c r="I4673" s="26"/>
      <c r="J4673" s="26"/>
      <c r="K4673" s="26"/>
      <c r="L4673" s="26"/>
      <c r="M4673" s="26"/>
      <c r="N4673" s="26"/>
      <c r="O4673" s="49"/>
    </row>
    <row r="4674" spans="1:15" ht="15" customHeight="1" x14ac:dyDescent="0.25">
      <c r="A4674" s="17" t="str">
        <f>IFERROR(VLOOKUP($F4674,'Location List'!$A$2:$T$644,20,FALSE),"")</f>
        <v/>
      </c>
      <c r="B4674" s="17" t="str">
        <f>IFERROR(VLOOKUP($F4674,'Location List'!$A$2:$T$644,19,FALSE),"")</f>
        <v/>
      </c>
      <c r="C4674" s="17" t="str">
        <f>IFERROR(VLOOKUP($F4674,'Location List'!$A$2:$T$644,18,FALSE),"")</f>
        <v/>
      </c>
      <c r="D4674" s="17" t="str">
        <f>IFERROR(VLOOKUP($F4674,'Location List'!$A$2:$T$644,9,FALSE),"")</f>
        <v/>
      </c>
      <c r="E4674" s="17" t="str">
        <f>IFERROR(VLOOKUP($F4674,'Location List'!$A$2:$T$644,2,FALSE),"")</f>
        <v/>
      </c>
      <c r="F4674" s="26"/>
      <c r="G4674" s="29"/>
      <c r="H4674" s="29"/>
      <c r="I4674" s="26"/>
      <c r="J4674" s="26"/>
      <c r="K4674" s="26"/>
      <c r="L4674" s="26"/>
      <c r="M4674" s="26"/>
      <c r="N4674" s="26"/>
      <c r="O4674" s="49"/>
    </row>
    <row r="4675" spans="1:15" ht="15" customHeight="1" x14ac:dyDescent="0.25">
      <c r="A4675" s="17" t="str">
        <f>IFERROR(VLOOKUP($F4675,'Location List'!$A$2:$T$644,20,FALSE),"")</f>
        <v/>
      </c>
      <c r="B4675" s="17" t="str">
        <f>IFERROR(VLOOKUP($F4675,'Location List'!$A$2:$T$644,19,FALSE),"")</f>
        <v/>
      </c>
      <c r="C4675" s="17" t="str">
        <f>IFERROR(VLOOKUP($F4675,'Location List'!$A$2:$T$644,18,FALSE),"")</f>
        <v/>
      </c>
      <c r="D4675" s="17" t="str">
        <f>IFERROR(VLOOKUP($F4675,'Location List'!$A$2:$T$644,9,FALSE),"")</f>
        <v/>
      </c>
      <c r="E4675" s="17" t="str">
        <f>IFERROR(VLOOKUP($F4675,'Location List'!$A$2:$T$644,2,FALSE),"")</f>
        <v/>
      </c>
      <c r="F4675" s="26"/>
      <c r="G4675" s="29"/>
      <c r="H4675" s="29"/>
      <c r="I4675" s="26"/>
      <c r="J4675" s="26"/>
      <c r="K4675" s="26"/>
      <c r="L4675" s="26"/>
      <c r="M4675" s="26"/>
      <c r="N4675" s="26"/>
      <c r="O4675" s="49"/>
    </row>
    <row r="4676" spans="1:15" ht="15" customHeight="1" x14ac:dyDescent="0.25">
      <c r="A4676" s="17" t="str">
        <f>IFERROR(VLOOKUP($F4676,'Location List'!$A$2:$T$644,20,FALSE),"")</f>
        <v/>
      </c>
      <c r="B4676" s="17" t="str">
        <f>IFERROR(VLOOKUP($F4676,'Location List'!$A$2:$T$644,19,FALSE),"")</f>
        <v/>
      </c>
      <c r="C4676" s="17" t="str">
        <f>IFERROR(VLOOKUP($F4676,'Location List'!$A$2:$T$644,18,FALSE),"")</f>
        <v/>
      </c>
      <c r="D4676" s="17" t="str">
        <f>IFERROR(VLOOKUP($F4676,'Location List'!$A$2:$T$644,9,FALSE),"")</f>
        <v/>
      </c>
      <c r="E4676" s="17" t="str">
        <f>IFERROR(VLOOKUP($F4676,'Location List'!$A$2:$T$644,2,FALSE),"")</f>
        <v/>
      </c>
      <c r="F4676" s="26"/>
      <c r="G4676" s="29"/>
      <c r="H4676" s="29"/>
      <c r="I4676" s="26"/>
      <c r="J4676" s="26"/>
      <c r="K4676" s="26"/>
      <c r="L4676" s="26"/>
      <c r="M4676" s="26"/>
      <c r="N4676" s="26"/>
      <c r="O4676" s="49"/>
    </row>
    <row r="4677" spans="1:15" ht="15" customHeight="1" x14ac:dyDescent="0.25">
      <c r="A4677" s="17" t="str">
        <f>IFERROR(VLOOKUP($F4677,'Location List'!$A$2:$T$644,20,FALSE),"")</f>
        <v/>
      </c>
      <c r="B4677" s="17" t="str">
        <f>IFERROR(VLOOKUP($F4677,'Location List'!$A$2:$T$644,19,FALSE),"")</f>
        <v/>
      </c>
      <c r="C4677" s="17" t="str">
        <f>IFERROR(VLOOKUP($F4677,'Location List'!$A$2:$T$644,18,FALSE),"")</f>
        <v/>
      </c>
      <c r="D4677" s="17" t="str">
        <f>IFERROR(VLOOKUP($F4677,'Location List'!$A$2:$T$644,9,FALSE),"")</f>
        <v/>
      </c>
      <c r="E4677" s="17" t="str">
        <f>IFERROR(VLOOKUP($F4677,'Location List'!$A$2:$T$644,2,FALSE),"")</f>
        <v/>
      </c>
      <c r="F4677" s="26"/>
      <c r="G4677" s="29"/>
      <c r="H4677" s="29"/>
      <c r="I4677" s="26"/>
      <c r="J4677" s="26"/>
      <c r="K4677" s="26"/>
      <c r="L4677" s="26"/>
      <c r="M4677" s="26"/>
      <c r="N4677" s="26"/>
      <c r="O4677" s="49"/>
    </row>
    <row r="4678" spans="1:15" ht="15" customHeight="1" x14ac:dyDescent="0.25">
      <c r="A4678" s="17" t="str">
        <f>IFERROR(VLOOKUP($F4678,'Location List'!$A$2:$T$644,20,FALSE),"")</f>
        <v/>
      </c>
      <c r="B4678" s="17" t="str">
        <f>IFERROR(VLOOKUP($F4678,'Location List'!$A$2:$T$644,19,FALSE),"")</f>
        <v/>
      </c>
      <c r="C4678" s="17" t="str">
        <f>IFERROR(VLOOKUP($F4678,'Location List'!$A$2:$T$644,18,FALSE),"")</f>
        <v/>
      </c>
      <c r="D4678" s="17" t="str">
        <f>IFERROR(VLOOKUP($F4678,'Location List'!$A$2:$T$644,9,FALSE),"")</f>
        <v/>
      </c>
      <c r="E4678" s="17" t="str">
        <f>IFERROR(VLOOKUP($F4678,'Location List'!$A$2:$T$644,2,FALSE),"")</f>
        <v/>
      </c>
      <c r="F4678" s="26"/>
      <c r="G4678" s="29"/>
      <c r="H4678" s="29"/>
      <c r="I4678" s="26"/>
      <c r="J4678" s="26"/>
      <c r="K4678" s="26"/>
      <c r="L4678" s="26"/>
      <c r="M4678" s="26"/>
      <c r="N4678" s="26"/>
      <c r="O4678" s="49"/>
    </row>
    <row r="4679" spans="1:15" ht="15" customHeight="1" x14ac:dyDescent="0.25">
      <c r="A4679" s="17" t="str">
        <f>IFERROR(VLOOKUP($F4679,'Location List'!$A$2:$T$644,20,FALSE),"")</f>
        <v/>
      </c>
      <c r="B4679" s="17" t="str">
        <f>IFERROR(VLOOKUP($F4679,'Location List'!$A$2:$T$644,19,FALSE),"")</f>
        <v/>
      </c>
      <c r="C4679" s="17" t="str">
        <f>IFERROR(VLOOKUP($F4679,'Location List'!$A$2:$T$644,18,FALSE),"")</f>
        <v/>
      </c>
      <c r="D4679" s="17" t="str">
        <f>IFERROR(VLOOKUP($F4679,'Location List'!$A$2:$T$644,9,FALSE),"")</f>
        <v/>
      </c>
      <c r="E4679" s="17" t="str">
        <f>IFERROR(VLOOKUP($F4679,'Location List'!$A$2:$T$644,2,FALSE),"")</f>
        <v/>
      </c>
      <c r="F4679" s="26"/>
      <c r="G4679" s="29"/>
      <c r="H4679" s="29"/>
      <c r="I4679" s="26"/>
      <c r="J4679" s="26"/>
      <c r="K4679" s="26"/>
      <c r="L4679" s="26"/>
      <c r="M4679" s="26"/>
      <c r="N4679" s="26"/>
      <c r="O4679" s="49"/>
    </row>
    <row r="4680" spans="1:15" ht="15" customHeight="1" x14ac:dyDescent="0.25">
      <c r="A4680" s="17" t="str">
        <f>IFERROR(VLOOKUP($F4680,'Location List'!$A$2:$T$644,20,FALSE),"")</f>
        <v/>
      </c>
      <c r="B4680" s="17" t="str">
        <f>IFERROR(VLOOKUP($F4680,'Location List'!$A$2:$T$644,19,FALSE),"")</f>
        <v/>
      </c>
      <c r="C4680" s="17" t="str">
        <f>IFERROR(VLOOKUP($F4680,'Location List'!$A$2:$T$644,18,FALSE),"")</f>
        <v/>
      </c>
      <c r="D4680" s="17" t="str">
        <f>IFERROR(VLOOKUP($F4680,'Location List'!$A$2:$T$644,9,FALSE),"")</f>
        <v/>
      </c>
      <c r="E4680" s="17" t="str">
        <f>IFERROR(VLOOKUP($F4680,'Location List'!$A$2:$T$644,2,FALSE),"")</f>
        <v/>
      </c>
      <c r="F4680" s="26"/>
      <c r="G4680" s="29"/>
      <c r="H4680" s="29"/>
      <c r="I4680" s="26"/>
      <c r="J4680" s="26"/>
      <c r="K4680" s="26"/>
      <c r="L4680" s="26"/>
      <c r="M4680" s="26"/>
      <c r="N4680" s="26"/>
      <c r="O4680" s="49"/>
    </row>
    <row r="4681" spans="1:15" ht="15" customHeight="1" x14ac:dyDescent="0.25">
      <c r="A4681" s="17" t="str">
        <f>IFERROR(VLOOKUP($F4681,'Location List'!$A$2:$T$644,20,FALSE),"")</f>
        <v/>
      </c>
      <c r="B4681" s="17" t="str">
        <f>IFERROR(VLOOKUP($F4681,'Location List'!$A$2:$T$644,19,FALSE),"")</f>
        <v/>
      </c>
      <c r="C4681" s="17" t="str">
        <f>IFERROR(VLOOKUP($F4681,'Location List'!$A$2:$T$644,18,FALSE),"")</f>
        <v/>
      </c>
      <c r="D4681" s="17" t="str">
        <f>IFERROR(VLOOKUP($F4681,'Location List'!$A$2:$T$644,9,FALSE),"")</f>
        <v/>
      </c>
      <c r="E4681" s="17" t="str">
        <f>IFERROR(VLOOKUP($F4681,'Location List'!$A$2:$T$644,2,FALSE),"")</f>
        <v/>
      </c>
      <c r="F4681" s="26"/>
      <c r="G4681" s="29"/>
      <c r="H4681" s="29"/>
      <c r="I4681" s="26"/>
      <c r="J4681" s="26"/>
      <c r="K4681" s="26"/>
      <c r="L4681" s="26"/>
      <c r="M4681" s="26"/>
      <c r="N4681" s="26"/>
      <c r="O4681" s="49"/>
    </row>
    <row r="4682" spans="1:15" ht="15" customHeight="1" x14ac:dyDescent="0.25">
      <c r="A4682" s="17" t="str">
        <f>IFERROR(VLOOKUP($F4682,'Location List'!$A$2:$T$644,20,FALSE),"")</f>
        <v/>
      </c>
      <c r="B4682" s="17" t="str">
        <f>IFERROR(VLOOKUP($F4682,'Location List'!$A$2:$T$644,19,FALSE),"")</f>
        <v/>
      </c>
      <c r="C4682" s="17" t="str">
        <f>IFERROR(VLOOKUP($F4682,'Location List'!$A$2:$T$644,18,FALSE),"")</f>
        <v/>
      </c>
      <c r="D4682" s="17" t="str">
        <f>IFERROR(VLOOKUP($F4682,'Location List'!$A$2:$T$644,9,FALSE),"")</f>
        <v/>
      </c>
      <c r="E4682" s="17" t="str">
        <f>IFERROR(VLOOKUP($F4682,'Location List'!$A$2:$T$644,2,FALSE),"")</f>
        <v/>
      </c>
      <c r="F4682" s="26"/>
      <c r="G4682" s="29"/>
      <c r="H4682" s="29"/>
      <c r="I4682" s="26"/>
      <c r="J4682" s="26"/>
      <c r="K4682" s="26"/>
      <c r="L4682" s="26"/>
      <c r="M4682" s="26"/>
      <c r="N4682" s="26"/>
      <c r="O4682" s="49"/>
    </row>
    <row r="4683" spans="1:15" ht="15" customHeight="1" x14ac:dyDescent="0.25">
      <c r="A4683" s="17" t="str">
        <f>IFERROR(VLOOKUP($F4683,'Location List'!$A$2:$T$644,20,FALSE),"")</f>
        <v/>
      </c>
      <c r="B4683" s="17" t="str">
        <f>IFERROR(VLOOKUP($F4683,'Location List'!$A$2:$T$644,19,FALSE),"")</f>
        <v/>
      </c>
      <c r="C4683" s="17" t="str">
        <f>IFERROR(VLOOKUP($F4683,'Location List'!$A$2:$T$644,18,FALSE),"")</f>
        <v/>
      </c>
      <c r="D4683" s="17" t="str">
        <f>IFERROR(VLOOKUP($F4683,'Location List'!$A$2:$T$644,9,FALSE),"")</f>
        <v/>
      </c>
      <c r="E4683" s="17" t="str">
        <f>IFERROR(VLOOKUP($F4683,'Location List'!$A$2:$T$644,2,FALSE),"")</f>
        <v/>
      </c>
      <c r="F4683" s="26"/>
      <c r="G4683" s="29"/>
      <c r="H4683" s="29"/>
      <c r="I4683" s="26"/>
      <c r="J4683" s="26"/>
      <c r="K4683" s="26"/>
      <c r="L4683" s="26"/>
      <c r="M4683" s="26"/>
      <c r="N4683" s="26"/>
      <c r="O4683" s="49"/>
    </row>
    <row r="4684" spans="1:15" ht="15" customHeight="1" x14ac:dyDescent="0.25">
      <c r="A4684" s="17" t="str">
        <f>IFERROR(VLOOKUP($F4684,'Location List'!$A$2:$T$644,20,FALSE),"")</f>
        <v/>
      </c>
      <c r="B4684" s="17" t="str">
        <f>IFERROR(VLOOKUP($F4684,'Location List'!$A$2:$T$644,19,FALSE),"")</f>
        <v/>
      </c>
      <c r="C4684" s="17" t="str">
        <f>IFERROR(VLOOKUP($F4684,'Location List'!$A$2:$T$644,18,FALSE),"")</f>
        <v/>
      </c>
      <c r="D4684" s="17" t="str">
        <f>IFERROR(VLOOKUP($F4684,'Location List'!$A$2:$T$644,9,FALSE),"")</f>
        <v/>
      </c>
      <c r="E4684" s="17" t="str">
        <f>IFERROR(VLOOKUP($F4684,'Location List'!$A$2:$T$644,2,FALSE),"")</f>
        <v/>
      </c>
      <c r="F4684" s="26"/>
      <c r="G4684" s="29"/>
      <c r="H4684" s="29"/>
      <c r="I4684" s="26"/>
      <c r="J4684" s="26"/>
      <c r="K4684" s="26"/>
      <c r="L4684" s="26"/>
      <c r="M4684" s="26"/>
      <c r="N4684" s="26"/>
      <c r="O4684" s="49"/>
    </row>
    <row r="4685" spans="1:15" ht="15" customHeight="1" x14ac:dyDescent="0.25">
      <c r="A4685" s="17" t="str">
        <f>IFERROR(VLOOKUP($F4685,'Location List'!$A$2:$T$644,20,FALSE),"")</f>
        <v/>
      </c>
      <c r="B4685" s="17" t="str">
        <f>IFERROR(VLOOKUP($F4685,'Location List'!$A$2:$T$644,19,FALSE),"")</f>
        <v/>
      </c>
      <c r="C4685" s="17" t="str">
        <f>IFERROR(VLOOKUP($F4685,'Location List'!$A$2:$T$644,18,FALSE),"")</f>
        <v/>
      </c>
      <c r="D4685" s="17" t="str">
        <f>IFERROR(VLOOKUP($F4685,'Location List'!$A$2:$T$644,9,FALSE),"")</f>
        <v/>
      </c>
      <c r="E4685" s="17" t="str">
        <f>IFERROR(VLOOKUP($F4685,'Location List'!$A$2:$T$644,2,FALSE),"")</f>
        <v/>
      </c>
      <c r="F4685" s="26"/>
      <c r="G4685" s="29"/>
      <c r="H4685" s="29"/>
      <c r="I4685" s="26"/>
      <c r="J4685" s="26"/>
      <c r="K4685" s="26"/>
      <c r="L4685" s="26"/>
      <c r="M4685" s="26"/>
      <c r="N4685" s="26"/>
      <c r="O4685" s="49"/>
    </row>
    <row r="4686" spans="1:15" ht="15" customHeight="1" x14ac:dyDescent="0.25">
      <c r="A4686" s="17" t="str">
        <f>IFERROR(VLOOKUP($F4686,'Location List'!$A$2:$T$644,20,FALSE),"")</f>
        <v/>
      </c>
      <c r="B4686" s="17" t="str">
        <f>IFERROR(VLOOKUP($F4686,'Location List'!$A$2:$T$644,19,FALSE),"")</f>
        <v/>
      </c>
      <c r="C4686" s="17" t="str">
        <f>IFERROR(VLOOKUP($F4686,'Location List'!$A$2:$T$644,18,FALSE),"")</f>
        <v/>
      </c>
      <c r="D4686" s="17" t="str">
        <f>IFERROR(VLOOKUP($F4686,'Location List'!$A$2:$T$644,9,FALSE),"")</f>
        <v/>
      </c>
      <c r="E4686" s="17" t="str">
        <f>IFERROR(VLOOKUP($F4686,'Location List'!$A$2:$T$644,2,FALSE),"")</f>
        <v/>
      </c>
      <c r="F4686" s="26"/>
      <c r="G4686" s="29"/>
      <c r="H4686" s="29"/>
      <c r="I4686" s="26"/>
      <c r="J4686" s="26"/>
      <c r="K4686" s="26"/>
      <c r="L4686" s="26"/>
      <c r="M4686" s="26"/>
      <c r="N4686" s="26"/>
      <c r="O4686" s="49"/>
    </row>
    <row r="4687" spans="1:15" ht="15" customHeight="1" x14ac:dyDescent="0.25">
      <c r="A4687" s="17" t="str">
        <f>IFERROR(VLOOKUP($F4687,'Location List'!$A$2:$T$644,20,FALSE),"")</f>
        <v/>
      </c>
      <c r="B4687" s="17" t="str">
        <f>IFERROR(VLOOKUP($F4687,'Location List'!$A$2:$T$644,19,FALSE),"")</f>
        <v/>
      </c>
      <c r="C4687" s="17" t="str">
        <f>IFERROR(VLOOKUP($F4687,'Location List'!$A$2:$T$644,18,FALSE),"")</f>
        <v/>
      </c>
      <c r="D4687" s="17" t="str">
        <f>IFERROR(VLOOKUP($F4687,'Location List'!$A$2:$T$644,9,FALSE),"")</f>
        <v/>
      </c>
      <c r="E4687" s="17" t="str">
        <f>IFERROR(VLOOKUP($F4687,'Location List'!$A$2:$T$644,2,FALSE),"")</f>
        <v/>
      </c>
      <c r="F4687" s="26"/>
      <c r="G4687" s="29"/>
      <c r="H4687" s="29"/>
      <c r="I4687" s="26"/>
      <c r="J4687" s="26"/>
      <c r="K4687" s="26"/>
      <c r="L4687" s="26"/>
      <c r="M4687" s="26"/>
      <c r="N4687" s="26"/>
      <c r="O4687" s="49"/>
    </row>
    <row r="4688" spans="1:15" ht="15" customHeight="1" x14ac:dyDescent="0.25">
      <c r="A4688" s="17" t="str">
        <f>IFERROR(VLOOKUP($F4688,'Location List'!$A$2:$T$644,20,FALSE),"")</f>
        <v/>
      </c>
      <c r="B4688" s="17" t="str">
        <f>IFERROR(VLOOKUP($F4688,'Location List'!$A$2:$T$644,19,FALSE),"")</f>
        <v/>
      </c>
      <c r="C4688" s="17" t="str">
        <f>IFERROR(VLOOKUP($F4688,'Location List'!$A$2:$T$644,18,FALSE),"")</f>
        <v/>
      </c>
      <c r="D4688" s="17" t="str">
        <f>IFERROR(VLOOKUP($F4688,'Location List'!$A$2:$T$644,9,FALSE),"")</f>
        <v/>
      </c>
      <c r="E4688" s="17" t="str">
        <f>IFERROR(VLOOKUP($F4688,'Location List'!$A$2:$T$644,2,FALSE),"")</f>
        <v/>
      </c>
      <c r="F4688" s="26"/>
      <c r="G4688" s="29"/>
      <c r="H4688" s="29"/>
      <c r="I4688" s="26"/>
      <c r="J4688" s="26"/>
      <c r="K4688" s="26"/>
      <c r="L4688" s="26"/>
      <c r="M4688" s="26"/>
      <c r="N4688" s="26"/>
      <c r="O4688" s="49"/>
    </row>
    <row r="4689" spans="1:15" ht="15" customHeight="1" x14ac:dyDescent="0.25">
      <c r="A4689" s="17" t="str">
        <f>IFERROR(VLOOKUP($F4689,'Location List'!$A$2:$T$644,20,FALSE),"")</f>
        <v/>
      </c>
      <c r="B4689" s="17" t="str">
        <f>IFERROR(VLOOKUP($F4689,'Location List'!$A$2:$T$644,19,FALSE),"")</f>
        <v/>
      </c>
      <c r="C4689" s="17" t="str">
        <f>IFERROR(VLOOKUP($F4689,'Location List'!$A$2:$T$644,18,FALSE),"")</f>
        <v/>
      </c>
      <c r="D4689" s="17" t="str">
        <f>IFERROR(VLOOKUP($F4689,'Location List'!$A$2:$T$644,9,FALSE),"")</f>
        <v/>
      </c>
      <c r="E4689" s="17" t="str">
        <f>IFERROR(VLOOKUP($F4689,'Location List'!$A$2:$T$644,2,FALSE),"")</f>
        <v/>
      </c>
      <c r="F4689" s="26"/>
      <c r="G4689" s="29"/>
      <c r="H4689" s="29"/>
      <c r="I4689" s="26"/>
      <c r="J4689" s="26"/>
      <c r="K4689" s="26"/>
      <c r="L4689" s="26"/>
      <c r="M4689" s="26"/>
      <c r="N4689" s="26"/>
      <c r="O4689" s="49"/>
    </row>
    <row r="4690" spans="1:15" ht="15" customHeight="1" x14ac:dyDescent="0.25">
      <c r="A4690" s="17" t="str">
        <f>IFERROR(VLOOKUP($F4690,'Location List'!$A$2:$T$644,20,FALSE),"")</f>
        <v/>
      </c>
      <c r="B4690" s="17" t="str">
        <f>IFERROR(VLOOKUP($F4690,'Location List'!$A$2:$T$644,19,FALSE),"")</f>
        <v/>
      </c>
      <c r="C4690" s="17" t="str">
        <f>IFERROR(VLOOKUP($F4690,'Location List'!$A$2:$T$644,18,FALSE),"")</f>
        <v/>
      </c>
      <c r="D4690" s="17" t="str">
        <f>IFERROR(VLOOKUP($F4690,'Location List'!$A$2:$T$644,9,FALSE),"")</f>
        <v/>
      </c>
      <c r="E4690" s="17" t="str">
        <f>IFERROR(VLOOKUP($F4690,'Location List'!$A$2:$T$644,2,FALSE),"")</f>
        <v/>
      </c>
      <c r="F4690" s="26"/>
      <c r="G4690" s="29"/>
      <c r="H4690" s="29"/>
      <c r="I4690" s="26"/>
      <c r="J4690" s="26"/>
      <c r="K4690" s="26"/>
      <c r="L4690" s="26"/>
      <c r="M4690" s="26"/>
      <c r="N4690" s="26"/>
      <c r="O4690" s="49"/>
    </row>
    <row r="4691" spans="1:15" ht="15" customHeight="1" x14ac:dyDescent="0.25">
      <c r="A4691" s="17" t="str">
        <f>IFERROR(VLOOKUP($F4691,'Location List'!$A$2:$T$644,20,FALSE),"")</f>
        <v/>
      </c>
      <c r="B4691" s="17" t="str">
        <f>IFERROR(VLOOKUP($F4691,'Location List'!$A$2:$T$644,19,FALSE),"")</f>
        <v/>
      </c>
      <c r="C4691" s="17" t="str">
        <f>IFERROR(VLOOKUP($F4691,'Location List'!$A$2:$T$644,18,FALSE),"")</f>
        <v/>
      </c>
      <c r="D4691" s="17" t="str">
        <f>IFERROR(VLOOKUP($F4691,'Location List'!$A$2:$T$644,9,FALSE),"")</f>
        <v/>
      </c>
      <c r="E4691" s="17" t="str">
        <f>IFERROR(VLOOKUP($F4691,'Location List'!$A$2:$T$644,2,FALSE),"")</f>
        <v/>
      </c>
      <c r="F4691" s="26"/>
      <c r="G4691" s="29"/>
      <c r="H4691" s="29"/>
      <c r="I4691" s="26"/>
      <c r="J4691" s="26"/>
      <c r="K4691" s="26"/>
      <c r="L4691" s="26"/>
      <c r="M4691" s="26"/>
      <c r="N4691" s="26"/>
      <c r="O4691" s="49"/>
    </row>
    <row r="4692" spans="1:15" ht="15" customHeight="1" x14ac:dyDescent="0.25">
      <c r="A4692" s="17" t="str">
        <f>IFERROR(VLOOKUP($F4692,'Location List'!$A$2:$T$644,20,FALSE),"")</f>
        <v/>
      </c>
      <c r="B4692" s="17" t="str">
        <f>IFERROR(VLOOKUP($F4692,'Location List'!$A$2:$T$644,19,FALSE),"")</f>
        <v/>
      </c>
      <c r="C4692" s="17" t="str">
        <f>IFERROR(VLOOKUP($F4692,'Location List'!$A$2:$T$644,18,FALSE),"")</f>
        <v/>
      </c>
      <c r="D4692" s="17" t="str">
        <f>IFERROR(VLOOKUP($F4692,'Location List'!$A$2:$T$644,9,FALSE),"")</f>
        <v/>
      </c>
      <c r="E4692" s="17" t="str">
        <f>IFERROR(VLOOKUP($F4692,'Location List'!$A$2:$T$644,2,FALSE),"")</f>
        <v/>
      </c>
      <c r="F4692" s="26"/>
      <c r="G4692" s="29"/>
      <c r="H4692" s="29"/>
      <c r="I4692" s="26"/>
      <c r="J4692" s="26"/>
      <c r="K4692" s="26"/>
      <c r="L4692" s="26"/>
      <c r="M4692" s="26"/>
      <c r="N4692" s="26"/>
      <c r="O4692" s="49"/>
    </row>
    <row r="4693" spans="1:15" ht="15" customHeight="1" x14ac:dyDescent="0.25">
      <c r="A4693" s="17" t="str">
        <f>IFERROR(VLOOKUP($F4693,'Location List'!$A$2:$T$644,20,FALSE),"")</f>
        <v/>
      </c>
      <c r="B4693" s="17" t="str">
        <f>IFERROR(VLOOKUP($F4693,'Location List'!$A$2:$T$644,19,FALSE),"")</f>
        <v/>
      </c>
      <c r="C4693" s="17" t="str">
        <f>IFERROR(VLOOKUP($F4693,'Location List'!$A$2:$T$644,18,FALSE),"")</f>
        <v/>
      </c>
      <c r="D4693" s="17" t="str">
        <f>IFERROR(VLOOKUP($F4693,'Location List'!$A$2:$T$644,9,FALSE),"")</f>
        <v/>
      </c>
      <c r="E4693" s="17" t="str">
        <f>IFERROR(VLOOKUP($F4693,'Location List'!$A$2:$T$644,2,FALSE),"")</f>
        <v/>
      </c>
      <c r="F4693" s="26"/>
      <c r="G4693" s="29"/>
      <c r="H4693" s="29"/>
      <c r="I4693" s="26"/>
      <c r="J4693" s="26"/>
      <c r="K4693" s="26"/>
      <c r="L4693" s="26"/>
      <c r="M4693" s="26"/>
      <c r="N4693" s="26"/>
      <c r="O4693" s="49"/>
    </row>
    <row r="4694" spans="1:15" ht="15" customHeight="1" x14ac:dyDescent="0.25">
      <c r="A4694" s="17" t="str">
        <f>IFERROR(VLOOKUP($F4694,'Location List'!$A$2:$T$644,20,FALSE),"")</f>
        <v/>
      </c>
      <c r="B4694" s="17" t="str">
        <f>IFERROR(VLOOKUP($F4694,'Location List'!$A$2:$T$644,19,FALSE),"")</f>
        <v/>
      </c>
      <c r="C4694" s="17" t="str">
        <f>IFERROR(VLOOKUP($F4694,'Location List'!$A$2:$T$644,18,FALSE),"")</f>
        <v/>
      </c>
      <c r="D4694" s="17" t="str">
        <f>IFERROR(VLOOKUP($F4694,'Location List'!$A$2:$T$644,9,FALSE),"")</f>
        <v/>
      </c>
      <c r="E4694" s="17" t="str">
        <f>IFERROR(VLOOKUP($F4694,'Location List'!$A$2:$T$644,2,FALSE),"")</f>
        <v/>
      </c>
      <c r="F4694" s="26"/>
      <c r="G4694" s="29"/>
      <c r="H4694" s="29"/>
      <c r="I4694" s="26"/>
      <c r="J4694" s="26"/>
      <c r="K4694" s="26"/>
      <c r="L4694" s="26"/>
      <c r="M4694" s="26"/>
      <c r="N4694" s="26"/>
      <c r="O4694" s="49"/>
    </row>
    <row r="4695" spans="1:15" ht="15" customHeight="1" x14ac:dyDescent="0.25">
      <c r="A4695" s="17" t="str">
        <f>IFERROR(VLOOKUP($F4695,'Location List'!$A$2:$T$644,20,FALSE),"")</f>
        <v/>
      </c>
      <c r="B4695" s="17" t="str">
        <f>IFERROR(VLOOKUP($F4695,'Location List'!$A$2:$T$644,19,FALSE),"")</f>
        <v/>
      </c>
      <c r="C4695" s="17" t="str">
        <f>IFERROR(VLOOKUP($F4695,'Location List'!$A$2:$T$644,18,FALSE),"")</f>
        <v/>
      </c>
      <c r="D4695" s="17" t="str">
        <f>IFERROR(VLOOKUP($F4695,'Location List'!$A$2:$T$644,9,FALSE),"")</f>
        <v/>
      </c>
      <c r="E4695" s="17" t="str">
        <f>IFERROR(VLOOKUP($F4695,'Location List'!$A$2:$T$644,2,FALSE),"")</f>
        <v/>
      </c>
      <c r="F4695" s="26"/>
      <c r="G4695" s="29"/>
      <c r="H4695" s="29"/>
      <c r="I4695" s="26"/>
      <c r="J4695" s="26"/>
      <c r="K4695" s="26"/>
      <c r="L4695" s="26"/>
      <c r="M4695" s="26"/>
      <c r="N4695" s="26"/>
      <c r="O4695" s="49"/>
    </row>
    <row r="4696" spans="1:15" ht="15" customHeight="1" x14ac:dyDescent="0.25">
      <c r="A4696" s="17" t="str">
        <f>IFERROR(VLOOKUP($F4696,'Location List'!$A$2:$T$644,20,FALSE),"")</f>
        <v/>
      </c>
      <c r="B4696" s="17" t="str">
        <f>IFERROR(VLOOKUP($F4696,'Location List'!$A$2:$T$644,19,FALSE),"")</f>
        <v/>
      </c>
      <c r="C4696" s="17" t="str">
        <f>IFERROR(VLOOKUP($F4696,'Location List'!$A$2:$T$644,18,FALSE),"")</f>
        <v/>
      </c>
      <c r="D4696" s="17" t="str">
        <f>IFERROR(VLOOKUP($F4696,'Location List'!$A$2:$T$644,9,FALSE),"")</f>
        <v/>
      </c>
      <c r="E4696" s="17" t="str">
        <f>IFERROR(VLOOKUP($F4696,'Location List'!$A$2:$T$644,2,FALSE),"")</f>
        <v/>
      </c>
      <c r="F4696" s="26"/>
      <c r="G4696" s="29"/>
      <c r="H4696" s="29"/>
      <c r="I4696" s="26"/>
      <c r="J4696" s="26"/>
      <c r="K4696" s="26"/>
      <c r="L4696" s="26"/>
      <c r="M4696" s="26"/>
      <c r="N4696" s="26"/>
      <c r="O4696" s="49"/>
    </row>
    <row r="4697" spans="1:15" ht="15" customHeight="1" x14ac:dyDescent="0.25">
      <c r="A4697" s="17" t="str">
        <f>IFERROR(VLOOKUP($F4697,'Location List'!$A$2:$T$644,20,FALSE),"")</f>
        <v/>
      </c>
      <c r="B4697" s="17" t="str">
        <f>IFERROR(VLOOKUP($F4697,'Location List'!$A$2:$T$644,19,FALSE),"")</f>
        <v/>
      </c>
      <c r="C4697" s="17" t="str">
        <f>IFERROR(VLOOKUP($F4697,'Location List'!$A$2:$T$644,18,FALSE),"")</f>
        <v/>
      </c>
      <c r="D4697" s="17" t="str">
        <f>IFERROR(VLOOKUP($F4697,'Location List'!$A$2:$T$644,9,FALSE),"")</f>
        <v/>
      </c>
      <c r="E4697" s="17" t="str">
        <f>IFERROR(VLOOKUP($F4697,'Location List'!$A$2:$T$644,2,FALSE),"")</f>
        <v/>
      </c>
      <c r="F4697" s="26"/>
      <c r="G4697" s="29"/>
      <c r="H4697" s="29"/>
      <c r="I4697" s="26"/>
      <c r="J4697" s="26"/>
      <c r="K4697" s="26"/>
      <c r="L4697" s="26"/>
      <c r="M4697" s="26"/>
      <c r="N4697" s="26"/>
      <c r="O4697" s="49"/>
    </row>
    <row r="4698" spans="1:15" ht="15" customHeight="1" x14ac:dyDescent="0.25">
      <c r="A4698" s="17" t="str">
        <f>IFERROR(VLOOKUP($F4698,'Location List'!$A$2:$T$644,20,FALSE),"")</f>
        <v/>
      </c>
      <c r="B4698" s="17" t="str">
        <f>IFERROR(VLOOKUP($F4698,'Location List'!$A$2:$T$644,19,FALSE),"")</f>
        <v/>
      </c>
      <c r="C4698" s="17" t="str">
        <f>IFERROR(VLOOKUP($F4698,'Location List'!$A$2:$T$644,18,FALSE),"")</f>
        <v/>
      </c>
      <c r="D4698" s="17" t="str">
        <f>IFERROR(VLOOKUP($F4698,'Location List'!$A$2:$T$644,9,FALSE),"")</f>
        <v/>
      </c>
      <c r="E4698" s="17" t="str">
        <f>IFERROR(VLOOKUP($F4698,'Location List'!$A$2:$T$644,2,FALSE),"")</f>
        <v/>
      </c>
      <c r="F4698" s="26"/>
      <c r="G4698" s="29"/>
      <c r="H4698" s="29"/>
      <c r="I4698" s="26"/>
      <c r="J4698" s="26"/>
      <c r="K4698" s="26"/>
      <c r="L4698" s="26"/>
      <c r="M4698" s="26"/>
      <c r="N4698" s="26"/>
      <c r="O4698" s="49"/>
    </row>
    <row r="4699" spans="1:15" ht="15" customHeight="1" x14ac:dyDescent="0.25">
      <c r="A4699" s="17" t="str">
        <f>IFERROR(VLOOKUP($F4699,'Location List'!$A$2:$T$644,20,FALSE),"")</f>
        <v/>
      </c>
      <c r="B4699" s="17" t="str">
        <f>IFERROR(VLOOKUP($F4699,'Location List'!$A$2:$T$644,19,FALSE),"")</f>
        <v/>
      </c>
      <c r="C4699" s="17" t="str">
        <f>IFERROR(VLOOKUP($F4699,'Location List'!$A$2:$T$644,18,FALSE),"")</f>
        <v/>
      </c>
      <c r="D4699" s="17" t="str">
        <f>IFERROR(VLOOKUP($F4699,'Location List'!$A$2:$T$644,9,FALSE),"")</f>
        <v/>
      </c>
      <c r="E4699" s="17" t="str">
        <f>IFERROR(VLOOKUP($F4699,'Location List'!$A$2:$T$644,2,FALSE),"")</f>
        <v/>
      </c>
      <c r="F4699" s="26"/>
      <c r="G4699" s="29"/>
      <c r="H4699" s="29"/>
      <c r="I4699" s="26"/>
      <c r="J4699" s="26"/>
      <c r="K4699" s="26"/>
      <c r="L4699" s="26"/>
      <c r="M4699" s="26"/>
      <c r="N4699" s="26"/>
      <c r="O4699" s="49"/>
    </row>
    <row r="4700" spans="1:15" ht="15" customHeight="1" x14ac:dyDescent="0.25">
      <c r="A4700" s="17" t="str">
        <f>IFERROR(VLOOKUP($F4700,'Location List'!$A$2:$T$644,20,FALSE),"")</f>
        <v/>
      </c>
      <c r="B4700" s="17" t="str">
        <f>IFERROR(VLOOKUP($F4700,'Location List'!$A$2:$T$644,19,FALSE),"")</f>
        <v/>
      </c>
      <c r="C4700" s="17" t="str">
        <f>IFERROR(VLOOKUP($F4700,'Location List'!$A$2:$T$644,18,FALSE),"")</f>
        <v/>
      </c>
      <c r="D4700" s="17" t="str">
        <f>IFERROR(VLOOKUP($F4700,'Location List'!$A$2:$T$644,9,FALSE),"")</f>
        <v/>
      </c>
      <c r="E4700" s="17" t="str">
        <f>IFERROR(VLOOKUP($F4700,'Location List'!$A$2:$T$644,2,FALSE),"")</f>
        <v/>
      </c>
      <c r="F4700" s="26"/>
      <c r="G4700" s="29"/>
      <c r="H4700" s="29"/>
      <c r="I4700" s="26"/>
      <c r="J4700" s="26"/>
      <c r="K4700" s="26"/>
      <c r="L4700" s="26"/>
      <c r="M4700" s="26"/>
      <c r="N4700" s="26"/>
      <c r="O4700" s="49"/>
    </row>
    <row r="4701" spans="1:15" ht="15" customHeight="1" x14ac:dyDescent="0.25">
      <c r="A4701" s="17" t="str">
        <f>IFERROR(VLOOKUP($F4701,'Location List'!$A$2:$T$644,20,FALSE),"")</f>
        <v/>
      </c>
      <c r="B4701" s="17" t="str">
        <f>IFERROR(VLOOKUP($F4701,'Location List'!$A$2:$T$644,19,FALSE),"")</f>
        <v/>
      </c>
      <c r="C4701" s="17" t="str">
        <f>IFERROR(VLOOKUP($F4701,'Location List'!$A$2:$T$644,18,FALSE),"")</f>
        <v/>
      </c>
      <c r="D4701" s="17" t="str">
        <f>IFERROR(VLOOKUP($F4701,'Location List'!$A$2:$T$644,9,FALSE),"")</f>
        <v/>
      </c>
      <c r="E4701" s="17" t="str">
        <f>IFERROR(VLOOKUP($F4701,'Location List'!$A$2:$T$644,2,FALSE),"")</f>
        <v/>
      </c>
      <c r="F4701" s="26"/>
      <c r="G4701" s="29"/>
      <c r="H4701" s="29"/>
      <c r="I4701" s="26"/>
      <c r="J4701" s="26"/>
      <c r="K4701" s="26"/>
      <c r="L4701" s="26"/>
      <c r="M4701" s="26"/>
      <c r="N4701" s="26"/>
      <c r="O4701" s="49"/>
    </row>
    <row r="4702" spans="1:15" ht="15" customHeight="1" x14ac:dyDescent="0.25">
      <c r="A4702" s="17" t="str">
        <f>IFERROR(VLOOKUP($F4702,'Location List'!$A$2:$T$644,20,FALSE),"")</f>
        <v/>
      </c>
      <c r="B4702" s="17" t="str">
        <f>IFERROR(VLOOKUP($F4702,'Location List'!$A$2:$T$644,19,FALSE),"")</f>
        <v/>
      </c>
      <c r="C4702" s="17" t="str">
        <f>IFERROR(VLOOKUP($F4702,'Location List'!$A$2:$T$644,18,FALSE),"")</f>
        <v/>
      </c>
      <c r="D4702" s="17" t="str">
        <f>IFERROR(VLOOKUP($F4702,'Location List'!$A$2:$T$644,9,FALSE),"")</f>
        <v/>
      </c>
      <c r="E4702" s="17" t="str">
        <f>IFERROR(VLOOKUP($F4702,'Location List'!$A$2:$T$644,2,FALSE),"")</f>
        <v/>
      </c>
      <c r="F4702" s="26"/>
      <c r="G4702" s="29"/>
      <c r="H4702" s="29"/>
      <c r="I4702" s="26"/>
      <c r="J4702" s="26"/>
      <c r="K4702" s="26"/>
      <c r="L4702" s="26"/>
      <c r="M4702" s="26"/>
      <c r="N4702" s="26"/>
      <c r="O4702" s="49"/>
    </row>
    <row r="4703" spans="1:15" ht="15" customHeight="1" x14ac:dyDescent="0.25">
      <c r="A4703" s="17" t="str">
        <f>IFERROR(VLOOKUP($F4703,'Location List'!$A$2:$T$644,20,FALSE),"")</f>
        <v/>
      </c>
      <c r="B4703" s="17" t="str">
        <f>IFERROR(VLOOKUP($F4703,'Location List'!$A$2:$T$644,19,FALSE),"")</f>
        <v/>
      </c>
      <c r="C4703" s="17" t="str">
        <f>IFERROR(VLOOKUP($F4703,'Location List'!$A$2:$T$644,18,FALSE),"")</f>
        <v/>
      </c>
      <c r="D4703" s="17" t="str">
        <f>IFERROR(VLOOKUP($F4703,'Location List'!$A$2:$T$644,9,FALSE),"")</f>
        <v/>
      </c>
      <c r="E4703" s="17" t="str">
        <f>IFERROR(VLOOKUP($F4703,'Location List'!$A$2:$T$644,2,FALSE),"")</f>
        <v/>
      </c>
      <c r="F4703" s="26"/>
      <c r="G4703" s="29"/>
      <c r="H4703" s="29"/>
      <c r="I4703" s="26"/>
      <c r="J4703" s="26"/>
      <c r="K4703" s="26"/>
      <c r="L4703" s="26"/>
      <c r="M4703" s="26"/>
      <c r="N4703" s="26"/>
      <c r="O4703" s="49"/>
    </row>
    <row r="4704" spans="1:15" ht="15" customHeight="1" x14ac:dyDescent="0.25">
      <c r="A4704" s="17" t="str">
        <f>IFERROR(VLOOKUP($F4704,'Location List'!$A$2:$T$644,20,FALSE),"")</f>
        <v/>
      </c>
      <c r="B4704" s="17" t="str">
        <f>IFERROR(VLOOKUP($F4704,'Location List'!$A$2:$T$644,19,FALSE),"")</f>
        <v/>
      </c>
      <c r="C4704" s="17" t="str">
        <f>IFERROR(VLOOKUP($F4704,'Location List'!$A$2:$T$644,18,FALSE),"")</f>
        <v/>
      </c>
      <c r="D4704" s="17" t="str">
        <f>IFERROR(VLOOKUP($F4704,'Location List'!$A$2:$T$644,9,FALSE),"")</f>
        <v/>
      </c>
      <c r="E4704" s="17" t="str">
        <f>IFERROR(VLOOKUP($F4704,'Location List'!$A$2:$T$644,2,FALSE),"")</f>
        <v/>
      </c>
      <c r="F4704" s="26"/>
      <c r="G4704" s="29"/>
      <c r="H4704" s="29"/>
      <c r="I4704" s="26"/>
      <c r="J4704" s="26"/>
      <c r="K4704" s="26"/>
      <c r="L4704" s="26"/>
      <c r="M4704" s="26"/>
      <c r="N4704" s="26"/>
      <c r="O4704" s="49"/>
    </row>
    <row r="4705" spans="1:15" ht="15" customHeight="1" x14ac:dyDescent="0.25">
      <c r="A4705" s="17" t="str">
        <f>IFERROR(VLOOKUP($F4705,'Location List'!$A$2:$T$644,20,FALSE),"")</f>
        <v/>
      </c>
      <c r="B4705" s="17" t="str">
        <f>IFERROR(VLOOKUP($F4705,'Location List'!$A$2:$T$644,19,FALSE),"")</f>
        <v/>
      </c>
      <c r="C4705" s="17" t="str">
        <f>IFERROR(VLOOKUP($F4705,'Location List'!$A$2:$T$644,18,FALSE),"")</f>
        <v/>
      </c>
      <c r="D4705" s="17" t="str">
        <f>IFERROR(VLOOKUP($F4705,'Location List'!$A$2:$T$644,9,FALSE),"")</f>
        <v/>
      </c>
      <c r="E4705" s="17" t="str">
        <f>IFERROR(VLOOKUP($F4705,'Location List'!$A$2:$T$644,2,FALSE),"")</f>
        <v/>
      </c>
      <c r="F4705" s="26"/>
      <c r="G4705" s="29"/>
      <c r="H4705" s="29"/>
      <c r="I4705" s="26"/>
      <c r="J4705" s="26"/>
      <c r="K4705" s="26"/>
      <c r="L4705" s="26"/>
      <c r="M4705" s="26"/>
      <c r="N4705" s="26"/>
      <c r="O4705" s="49"/>
    </row>
    <row r="4706" spans="1:15" ht="15" customHeight="1" x14ac:dyDescent="0.25">
      <c r="A4706" s="17" t="str">
        <f>IFERROR(VLOOKUP($F4706,'Location List'!$A$2:$T$644,20,FALSE),"")</f>
        <v/>
      </c>
      <c r="B4706" s="17" t="str">
        <f>IFERROR(VLOOKUP($F4706,'Location List'!$A$2:$T$644,19,FALSE),"")</f>
        <v/>
      </c>
      <c r="C4706" s="17" t="str">
        <f>IFERROR(VLOOKUP($F4706,'Location List'!$A$2:$T$644,18,FALSE),"")</f>
        <v/>
      </c>
      <c r="D4706" s="17" t="str">
        <f>IFERROR(VLOOKUP($F4706,'Location List'!$A$2:$T$644,9,FALSE),"")</f>
        <v/>
      </c>
      <c r="E4706" s="17" t="str">
        <f>IFERROR(VLOOKUP($F4706,'Location List'!$A$2:$T$644,2,FALSE),"")</f>
        <v/>
      </c>
      <c r="F4706" s="26"/>
      <c r="G4706" s="29"/>
      <c r="H4706" s="29"/>
      <c r="I4706" s="26"/>
      <c r="J4706" s="26"/>
      <c r="K4706" s="26"/>
      <c r="L4706" s="26"/>
      <c r="M4706" s="26"/>
      <c r="N4706" s="26"/>
      <c r="O4706" s="49"/>
    </row>
    <row r="4707" spans="1:15" ht="15" customHeight="1" x14ac:dyDescent="0.25">
      <c r="A4707" s="17" t="str">
        <f>IFERROR(VLOOKUP($F4707,'Location List'!$A$2:$T$644,20,FALSE),"")</f>
        <v/>
      </c>
      <c r="B4707" s="17" t="str">
        <f>IFERROR(VLOOKUP($F4707,'Location List'!$A$2:$T$644,19,FALSE),"")</f>
        <v/>
      </c>
      <c r="C4707" s="17" t="str">
        <f>IFERROR(VLOOKUP($F4707,'Location List'!$A$2:$T$644,18,FALSE),"")</f>
        <v/>
      </c>
      <c r="D4707" s="17" t="str">
        <f>IFERROR(VLOOKUP($F4707,'Location List'!$A$2:$T$644,9,FALSE),"")</f>
        <v/>
      </c>
      <c r="E4707" s="17" t="str">
        <f>IFERROR(VLOOKUP($F4707,'Location List'!$A$2:$T$644,2,FALSE),"")</f>
        <v/>
      </c>
      <c r="F4707" s="26"/>
      <c r="G4707" s="29"/>
      <c r="H4707" s="29"/>
      <c r="I4707" s="26"/>
      <c r="J4707" s="26"/>
      <c r="K4707" s="26"/>
      <c r="L4707" s="26"/>
      <c r="M4707" s="26"/>
      <c r="N4707" s="26"/>
      <c r="O4707" s="49"/>
    </row>
    <row r="4708" spans="1:15" ht="15" customHeight="1" x14ac:dyDescent="0.25">
      <c r="A4708" s="17" t="str">
        <f>IFERROR(VLOOKUP($F4708,'Location List'!$A$2:$T$644,20,FALSE),"")</f>
        <v/>
      </c>
      <c r="B4708" s="17" t="str">
        <f>IFERROR(VLOOKUP($F4708,'Location List'!$A$2:$T$644,19,FALSE),"")</f>
        <v/>
      </c>
      <c r="C4708" s="17" t="str">
        <f>IFERROR(VLOOKUP($F4708,'Location List'!$A$2:$T$644,18,FALSE),"")</f>
        <v/>
      </c>
      <c r="D4708" s="17" t="str">
        <f>IFERROR(VLOOKUP($F4708,'Location List'!$A$2:$T$644,9,FALSE),"")</f>
        <v/>
      </c>
      <c r="E4708" s="17" t="str">
        <f>IFERROR(VLOOKUP($F4708,'Location List'!$A$2:$T$644,2,FALSE),"")</f>
        <v/>
      </c>
      <c r="F4708" s="26"/>
      <c r="G4708" s="29"/>
      <c r="H4708" s="29"/>
      <c r="I4708" s="26"/>
      <c r="J4708" s="26"/>
      <c r="K4708" s="26"/>
      <c r="L4708" s="26"/>
      <c r="M4708" s="26"/>
      <c r="N4708" s="26"/>
      <c r="O4708" s="49"/>
    </row>
    <row r="4709" spans="1:15" ht="15" customHeight="1" x14ac:dyDescent="0.25">
      <c r="A4709" s="17" t="str">
        <f>IFERROR(VLOOKUP($F4709,'Location List'!$A$2:$T$644,20,FALSE),"")</f>
        <v/>
      </c>
      <c r="B4709" s="17" t="str">
        <f>IFERROR(VLOOKUP($F4709,'Location List'!$A$2:$T$644,19,FALSE),"")</f>
        <v/>
      </c>
      <c r="C4709" s="17" t="str">
        <f>IFERROR(VLOOKUP($F4709,'Location List'!$A$2:$T$644,18,FALSE),"")</f>
        <v/>
      </c>
      <c r="D4709" s="17" t="str">
        <f>IFERROR(VLOOKUP($F4709,'Location List'!$A$2:$T$644,9,FALSE),"")</f>
        <v/>
      </c>
      <c r="E4709" s="17" t="str">
        <f>IFERROR(VLOOKUP($F4709,'Location List'!$A$2:$T$644,2,FALSE),"")</f>
        <v/>
      </c>
      <c r="F4709" s="26"/>
      <c r="G4709" s="29"/>
      <c r="H4709" s="29"/>
      <c r="I4709" s="26"/>
      <c r="J4709" s="26"/>
      <c r="K4709" s="26"/>
      <c r="L4709" s="26"/>
      <c r="M4709" s="26"/>
      <c r="N4709" s="26"/>
      <c r="O4709" s="49"/>
    </row>
    <row r="4710" spans="1:15" ht="15" customHeight="1" x14ac:dyDescent="0.25">
      <c r="A4710" s="17" t="str">
        <f>IFERROR(VLOOKUP($F4710,'Location List'!$A$2:$T$644,20,FALSE),"")</f>
        <v/>
      </c>
      <c r="B4710" s="17" t="str">
        <f>IFERROR(VLOOKUP($F4710,'Location List'!$A$2:$T$644,19,FALSE),"")</f>
        <v/>
      </c>
      <c r="C4710" s="17" t="str">
        <f>IFERROR(VLOOKUP($F4710,'Location List'!$A$2:$T$644,18,FALSE),"")</f>
        <v/>
      </c>
      <c r="D4710" s="17" t="str">
        <f>IFERROR(VLOOKUP($F4710,'Location List'!$A$2:$T$644,9,FALSE),"")</f>
        <v/>
      </c>
      <c r="E4710" s="17" t="str">
        <f>IFERROR(VLOOKUP($F4710,'Location List'!$A$2:$T$644,2,FALSE),"")</f>
        <v/>
      </c>
      <c r="F4710" s="26"/>
      <c r="G4710" s="29"/>
      <c r="H4710" s="29"/>
      <c r="I4710" s="26"/>
      <c r="J4710" s="26"/>
      <c r="K4710" s="26"/>
      <c r="L4710" s="26"/>
      <c r="M4710" s="26"/>
      <c r="N4710" s="26"/>
      <c r="O4710" s="49"/>
    </row>
    <row r="4711" spans="1:15" ht="15" customHeight="1" x14ac:dyDescent="0.25">
      <c r="A4711" s="17" t="str">
        <f>IFERROR(VLOOKUP($F4711,'Location List'!$A$2:$T$644,20,FALSE),"")</f>
        <v/>
      </c>
      <c r="B4711" s="17" t="str">
        <f>IFERROR(VLOOKUP($F4711,'Location List'!$A$2:$T$644,19,FALSE),"")</f>
        <v/>
      </c>
      <c r="C4711" s="17" t="str">
        <f>IFERROR(VLOOKUP($F4711,'Location List'!$A$2:$T$644,18,FALSE),"")</f>
        <v/>
      </c>
      <c r="D4711" s="17" t="str">
        <f>IFERROR(VLOOKUP($F4711,'Location List'!$A$2:$T$644,9,FALSE),"")</f>
        <v/>
      </c>
      <c r="E4711" s="17" t="str">
        <f>IFERROR(VLOOKUP($F4711,'Location List'!$A$2:$T$644,2,FALSE),"")</f>
        <v/>
      </c>
      <c r="F4711" s="26"/>
      <c r="G4711" s="29"/>
      <c r="H4711" s="29"/>
      <c r="I4711" s="26"/>
      <c r="J4711" s="26"/>
      <c r="K4711" s="26"/>
      <c r="L4711" s="26"/>
      <c r="M4711" s="26"/>
      <c r="N4711" s="26"/>
      <c r="O4711" s="49"/>
    </row>
    <row r="4712" spans="1:15" ht="15" customHeight="1" x14ac:dyDescent="0.25">
      <c r="A4712" s="17" t="str">
        <f>IFERROR(VLOOKUP($F4712,'Location List'!$A$2:$T$644,20,FALSE),"")</f>
        <v/>
      </c>
      <c r="B4712" s="17" t="str">
        <f>IFERROR(VLOOKUP($F4712,'Location List'!$A$2:$T$644,19,FALSE),"")</f>
        <v/>
      </c>
      <c r="C4712" s="17" t="str">
        <f>IFERROR(VLOOKUP($F4712,'Location List'!$A$2:$T$644,18,FALSE),"")</f>
        <v/>
      </c>
      <c r="D4712" s="17" t="str">
        <f>IFERROR(VLOOKUP($F4712,'Location List'!$A$2:$T$644,9,FALSE),"")</f>
        <v/>
      </c>
      <c r="E4712" s="17" t="str">
        <f>IFERROR(VLOOKUP($F4712,'Location List'!$A$2:$T$644,2,FALSE),"")</f>
        <v/>
      </c>
      <c r="F4712" s="26"/>
      <c r="G4712" s="29"/>
      <c r="H4712" s="29"/>
      <c r="I4712" s="26"/>
      <c r="J4712" s="26"/>
      <c r="K4712" s="26"/>
      <c r="L4712" s="26"/>
      <c r="M4712" s="26"/>
      <c r="N4712" s="26"/>
      <c r="O4712" s="49"/>
    </row>
    <row r="4713" spans="1:15" ht="15" customHeight="1" x14ac:dyDescent="0.25">
      <c r="A4713" s="17" t="str">
        <f>IFERROR(VLOOKUP($F4713,'Location List'!$A$2:$T$644,20,FALSE),"")</f>
        <v/>
      </c>
      <c r="B4713" s="17" t="str">
        <f>IFERROR(VLOOKUP($F4713,'Location List'!$A$2:$T$644,19,FALSE),"")</f>
        <v/>
      </c>
      <c r="C4713" s="17" t="str">
        <f>IFERROR(VLOOKUP($F4713,'Location List'!$A$2:$T$644,18,FALSE),"")</f>
        <v/>
      </c>
      <c r="D4713" s="17" t="str">
        <f>IFERROR(VLOOKUP($F4713,'Location List'!$A$2:$T$644,9,FALSE),"")</f>
        <v/>
      </c>
      <c r="E4713" s="17" t="str">
        <f>IFERROR(VLOOKUP($F4713,'Location List'!$A$2:$T$644,2,FALSE),"")</f>
        <v/>
      </c>
      <c r="F4713" s="26"/>
      <c r="G4713" s="29"/>
      <c r="H4713" s="29"/>
      <c r="I4713" s="26"/>
      <c r="J4713" s="26"/>
      <c r="K4713" s="26"/>
      <c r="L4713" s="26"/>
      <c r="M4713" s="26"/>
      <c r="N4713" s="26"/>
      <c r="O4713" s="49"/>
    </row>
    <row r="4714" spans="1:15" ht="15" customHeight="1" x14ac:dyDescent="0.25">
      <c r="A4714" s="17" t="str">
        <f>IFERROR(VLOOKUP($F4714,'Location List'!$A$2:$T$644,20,FALSE),"")</f>
        <v/>
      </c>
      <c r="B4714" s="17" t="str">
        <f>IFERROR(VLOOKUP($F4714,'Location List'!$A$2:$T$644,19,FALSE),"")</f>
        <v/>
      </c>
      <c r="C4714" s="17" t="str">
        <f>IFERROR(VLOOKUP($F4714,'Location List'!$A$2:$T$644,18,FALSE),"")</f>
        <v/>
      </c>
      <c r="D4714" s="17" t="str">
        <f>IFERROR(VLOOKUP($F4714,'Location List'!$A$2:$T$644,9,FALSE),"")</f>
        <v/>
      </c>
      <c r="E4714" s="17" t="str">
        <f>IFERROR(VLOOKUP($F4714,'Location List'!$A$2:$T$644,2,FALSE),"")</f>
        <v/>
      </c>
      <c r="F4714" s="26"/>
      <c r="G4714" s="29"/>
      <c r="H4714" s="29"/>
      <c r="I4714" s="26"/>
      <c r="J4714" s="26"/>
      <c r="K4714" s="26"/>
      <c r="L4714" s="26"/>
      <c r="M4714" s="26"/>
      <c r="N4714" s="26"/>
      <c r="O4714" s="49"/>
    </row>
    <row r="4715" spans="1:15" ht="15" customHeight="1" x14ac:dyDescent="0.25">
      <c r="A4715" s="17" t="str">
        <f>IFERROR(VLOOKUP($F4715,'Location List'!$A$2:$T$644,20,FALSE),"")</f>
        <v/>
      </c>
      <c r="B4715" s="17" t="str">
        <f>IFERROR(VLOOKUP($F4715,'Location List'!$A$2:$T$644,19,FALSE),"")</f>
        <v/>
      </c>
      <c r="C4715" s="17" t="str">
        <f>IFERROR(VLOOKUP($F4715,'Location List'!$A$2:$T$644,18,FALSE),"")</f>
        <v/>
      </c>
      <c r="D4715" s="17" t="str">
        <f>IFERROR(VLOOKUP($F4715,'Location List'!$A$2:$T$644,9,FALSE),"")</f>
        <v/>
      </c>
      <c r="E4715" s="17" t="str">
        <f>IFERROR(VLOOKUP($F4715,'Location List'!$A$2:$T$644,2,FALSE),"")</f>
        <v/>
      </c>
      <c r="F4715" s="26"/>
      <c r="G4715" s="29"/>
      <c r="H4715" s="29"/>
      <c r="I4715" s="26"/>
      <c r="J4715" s="26"/>
      <c r="K4715" s="26"/>
      <c r="L4715" s="26"/>
      <c r="M4715" s="26"/>
      <c r="N4715" s="26"/>
      <c r="O4715" s="49"/>
    </row>
    <row r="4716" spans="1:15" ht="15" customHeight="1" x14ac:dyDescent="0.25">
      <c r="A4716" s="17" t="str">
        <f>IFERROR(VLOOKUP($F4716,'Location List'!$A$2:$T$644,20,FALSE),"")</f>
        <v/>
      </c>
      <c r="B4716" s="17" t="str">
        <f>IFERROR(VLOOKUP($F4716,'Location List'!$A$2:$T$644,19,FALSE),"")</f>
        <v/>
      </c>
      <c r="C4716" s="17" t="str">
        <f>IFERROR(VLOOKUP($F4716,'Location List'!$A$2:$T$644,18,FALSE),"")</f>
        <v/>
      </c>
      <c r="D4716" s="17" t="str">
        <f>IFERROR(VLOOKUP($F4716,'Location List'!$A$2:$T$644,9,FALSE),"")</f>
        <v/>
      </c>
      <c r="E4716" s="17" t="str">
        <f>IFERROR(VLOOKUP($F4716,'Location List'!$A$2:$T$644,2,FALSE),"")</f>
        <v/>
      </c>
      <c r="F4716" s="26"/>
      <c r="G4716" s="29"/>
      <c r="H4716" s="29"/>
      <c r="I4716" s="26"/>
      <c r="J4716" s="26"/>
      <c r="K4716" s="26"/>
      <c r="L4716" s="26"/>
      <c r="M4716" s="26"/>
      <c r="N4716" s="26"/>
      <c r="O4716" s="49"/>
    </row>
    <row r="4717" spans="1:15" ht="15" customHeight="1" x14ac:dyDescent="0.25">
      <c r="A4717" s="17" t="str">
        <f>IFERROR(VLOOKUP($F4717,'Location List'!$A$2:$T$644,20,FALSE),"")</f>
        <v/>
      </c>
      <c r="B4717" s="17" t="str">
        <f>IFERROR(VLOOKUP($F4717,'Location List'!$A$2:$T$644,19,FALSE),"")</f>
        <v/>
      </c>
      <c r="C4717" s="17" t="str">
        <f>IFERROR(VLOOKUP($F4717,'Location List'!$A$2:$T$644,18,FALSE),"")</f>
        <v/>
      </c>
      <c r="D4717" s="17" t="str">
        <f>IFERROR(VLOOKUP($F4717,'Location List'!$A$2:$T$644,9,FALSE),"")</f>
        <v/>
      </c>
      <c r="E4717" s="17" t="str">
        <f>IFERROR(VLOOKUP($F4717,'Location List'!$A$2:$T$644,2,FALSE),"")</f>
        <v/>
      </c>
      <c r="F4717" s="26"/>
      <c r="G4717" s="29"/>
      <c r="H4717" s="29"/>
      <c r="I4717" s="26"/>
      <c r="J4717" s="26"/>
      <c r="K4717" s="26"/>
      <c r="L4717" s="26"/>
      <c r="M4717" s="26"/>
      <c r="N4717" s="26"/>
      <c r="O4717" s="49"/>
    </row>
    <row r="4718" spans="1:15" ht="15" customHeight="1" x14ac:dyDescent="0.25">
      <c r="A4718" s="17" t="str">
        <f>IFERROR(VLOOKUP($F4718,'Location List'!$A$2:$T$644,20,FALSE),"")</f>
        <v/>
      </c>
      <c r="B4718" s="17" t="str">
        <f>IFERROR(VLOOKUP($F4718,'Location List'!$A$2:$T$644,19,FALSE),"")</f>
        <v/>
      </c>
      <c r="C4718" s="17" t="str">
        <f>IFERROR(VLOOKUP($F4718,'Location List'!$A$2:$T$644,18,FALSE),"")</f>
        <v/>
      </c>
      <c r="D4718" s="17" t="str">
        <f>IFERROR(VLOOKUP($F4718,'Location List'!$A$2:$T$644,9,FALSE),"")</f>
        <v/>
      </c>
      <c r="E4718" s="17" t="str">
        <f>IFERROR(VLOOKUP($F4718,'Location List'!$A$2:$T$644,2,FALSE),"")</f>
        <v/>
      </c>
      <c r="F4718" s="26"/>
      <c r="G4718" s="29"/>
      <c r="H4718" s="29"/>
      <c r="I4718" s="26"/>
      <c r="J4718" s="26"/>
      <c r="K4718" s="26"/>
      <c r="L4718" s="26"/>
      <c r="M4718" s="26"/>
      <c r="N4718" s="26"/>
      <c r="O4718" s="49"/>
    </row>
    <row r="4719" spans="1:15" ht="15" customHeight="1" x14ac:dyDescent="0.25">
      <c r="A4719" s="17" t="str">
        <f>IFERROR(VLOOKUP($F4719,'Location List'!$A$2:$T$644,20,FALSE),"")</f>
        <v/>
      </c>
      <c r="B4719" s="17" t="str">
        <f>IFERROR(VLOOKUP($F4719,'Location List'!$A$2:$T$644,19,FALSE),"")</f>
        <v/>
      </c>
      <c r="C4719" s="17" t="str">
        <f>IFERROR(VLOOKUP($F4719,'Location List'!$A$2:$T$644,18,FALSE),"")</f>
        <v/>
      </c>
      <c r="D4719" s="17" t="str">
        <f>IFERROR(VLOOKUP($F4719,'Location List'!$A$2:$T$644,9,FALSE),"")</f>
        <v/>
      </c>
      <c r="E4719" s="17" t="str">
        <f>IFERROR(VLOOKUP($F4719,'Location List'!$A$2:$T$644,2,FALSE),"")</f>
        <v/>
      </c>
      <c r="F4719" s="26"/>
      <c r="G4719" s="29"/>
      <c r="H4719" s="29"/>
      <c r="I4719" s="26"/>
      <c r="J4719" s="26"/>
      <c r="K4719" s="26"/>
      <c r="L4719" s="26"/>
      <c r="M4719" s="26"/>
      <c r="N4719" s="26"/>
      <c r="O4719" s="49"/>
    </row>
    <row r="4720" spans="1:15" ht="15" customHeight="1" x14ac:dyDescent="0.25">
      <c r="A4720" s="17" t="str">
        <f>IFERROR(VLOOKUP($F4720,'Location List'!$A$2:$T$644,20,FALSE),"")</f>
        <v/>
      </c>
      <c r="B4720" s="17" t="str">
        <f>IFERROR(VLOOKUP($F4720,'Location List'!$A$2:$T$644,19,FALSE),"")</f>
        <v/>
      </c>
      <c r="C4720" s="17" t="str">
        <f>IFERROR(VLOOKUP($F4720,'Location List'!$A$2:$T$644,18,FALSE),"")</f>
        <v/>
      </c>
      <c r="D4720" s="17" t="str">
        <f>IFERROR(VLOOKUP($F4720,'Location List'!$A$2:$T$644,9,FALSE),"")</f>
        <v/>
      </c>
      <c r="E4720" s="17" t="str">
        <f>IFERROR(VLOOKUP($F4720,'Location List'!$A$2:$T$644,2,FALSE),"")</f>
        <v/>
      </c>
      <c r="F4720" s="26"/>
      <c r="G4720" s="29"/>
      <c r="H4720" s="29"/>
      <c r="I4720" s="26"/>
      <c r="J4720" s="26"/>
      <c r="K4720" s="26"/>
      <c r="L4720" s="26"/>
      <c r="M4720" s="26"/>
      <c r="N4720" s="26"/>
      <c r="O4720" s="49"/>
    </row>
    <row r="4721" spans="1:15" ht="15" customHeight="1" x14ac:dyDescent="0.25">
      <c r="A4721" s="17" t="str">
        <f>IFERROR(VLOOKUP($F4721,'Location List'!$A$2:$T$644,20,FALSE),"")</f>
        <v/>
      </c>
      <c r="B4721" s="17" t="str">
        <f>IFERROR(VLOOKUP($F4721,'Location List'!$A$2:$T$644,19,FALSE),"")</f>
        <v/>
      </c>
      <c r="C4721" s="17" t="str">
        <f>IFERROR(VLOOKUP($F4721,'Location List'!$A$2:$T$644,18,FALSE),"")</f>
        <v/>
      </c>
      <c r="D4721" s="17" t="str">
        <f>IFERROR(VLOOKUP($F4721,'Location List'!$A$2:$T$644,9,FALSE),"")</f>
        <v/>
      </c>
      <c r="E4721" s="17" t="str">
        <f>IFERROR(VLOOKUP($F4721,'Location List'!$A$2:$T$644,2,FALSE),"")</f>
        <v/>
      </c>
      <c r="F4721" s="26"/>
      <c r="G4721" s="29"/>
      <c r="H4721" s="29"/>
      <c r="I4721" s="26"/>
      <c r="J4721" s="26"/>
      <c r="K4721" s="26"/>
      <c r="L4721" s="26"/>
      <c r="M4721" s="26"/>
      <c r="N4721" s="26"/>
      <c r="O4721" s="49"/>
    </row>
    <row r="4722" spans="1:15" ht="15" customHeight="1" x14ac:dyDescent="0.25">
      <c r="A4722" s="17" t="str">
        <f>IFERROR(VLOOKUP($F4722,'Location List'!$A$2:$T$644,20,FALSE),"")</f>
        <v/>
      </c>
      <c r="B4722" s="17" t="str">
        <f>IFERROR(VLOOKUP($F4722,'Location List'!$A$2:$T$644,19,FALSE),"")</f>
        <v/>
      </c>
      <c r="C4722" s="17" t="str">
        <f>IFERROR(VLOOKUP($F4722,'Location List'!$A$2:$T$644,18,FALSE),"")</f>
        <v/>
      </c>
      <c r="D4722" s="17" t="str">
        <f>IFERROR(VLOOKUP($F4722,'Location List'!$A$2:$T$644,9,FALSE),"")</f>
        <v/>
      </c>
      <c r="E4722" s="17" t="str">
        <f>IFERROR(VLOOKUP($F4722,'Location List'!$A$2:$T$644,2,FALSE),"")</f>
        <v/>
      </c>
      <c r="F4722" s="26"/>
      <c r="G4722" s="29"/>
      <c r="H4722" s="29"/>
      <c r="I4722" s="26"/>
      <c r="J4722" s="26"/>
      <c r="K4722" s="26"/>
      <c r="L4722" s="26"/>
      <c r="M4722" s="26"/>
      <c r="N4722" s="26"/>
      <c r="O4722" s="49"/>
    </row>
    <row r="4723" spans="1:15" ht="15" customHeight="1" x14ac:dyDescent="0.25">
      <c r="A4723" s="17" t="str">
        <f>IFERROR(VLOOKUP($F4723,'Location List'!$A$2:$T$644,20,FALSE),"")</f>
        <v/>
      </c>
      <c r="B4723" s="17" t="str">
        <f>IFERROR(VLOOKUP($F4723,'Location List'!$A$2:$T$644,19,FALSE),"")</f>
        <v/>
      </c>
      <c r="C4723" s="17" t="str">
        <f>IFERROR(VLOOKUP($F4723,'Location List'!$A$2:$T$644,18,FALSE),"")</f>
        <v/>
      </c>
      <c r="D4723" s="17" t="str">
        <f>IFERROR(VLOOKUP($F4723,'Location List'!$A$2:$T$644,9,FALSE),"")</f>
        <v/>
      </c>
      <c r="E4723" s="17" t="str">
        <f>IFERROR(VLOOKUP($F4723,'Location List'!$A$2:$T$644,2,FALSE),"")</f>
        <v/>
      </c>
      <c r="F4723" s="26"/>
      <c r="G4723" s="29"/>
      <c r="H4723" s="29"/>
      <c r="I4723" s="26"/>
      <c r="J4723" s="26"/>
      <c r="K4723" s="26"/>
      <c r="L4723" s="26"/>
      <c r="M4723" s="26"/>
      <c r="N4723" s="26"/>
      <c r="O4723" s="49"/>
    </row>
    <row r="4724" spans="1:15" ht="15" customHeight="1" x14ac:dyDescent="0.25">
      <c r="A4724" s="17" t="str">
        <f>IFERROR(VLOOKUP($F4724,'Location List'!$A$2:$T$644,20,FALSE),"")</f>
        <v/>
      </c>
      <c r="B4724" s="17" t="str">
        <f>IFERROR(VLOOKUP($F4724,'Location List'!$A$2:$T$644,19,FALSE),"")</f>
        <v/>
      </c>
      <c r="C4724" s="17" t="str">
        <f>IFERROR(VLOOKUP($F4724,'Location List'!$A$2:$T$644,18,FALSE),"")</f>
        <v/>
      </c>
      <c r="D4724" s="17" t="str">
        <f>IFERROR(VLOOKUP($F4724,'Location List'!$A$2:$T$644,9,FALSE),"")</f>
        <v/>
      </c>
      <c r="E4724" s="17" t="str">
        <f>IFERROR(VLOOKUP($F4724,'Location List'!$A$2:$T$644,2,FALSE),"")</f>
        <v/>
      </c>
      <c r="F4724" s="26"/>
      <c r="G4724" s="29"/>
      <c r="H4724" s="29"/>
      <c r="I4724" s="26"/>
      <c r="J4724" s="26"/>
      <c r="K4724" s="26"/>
      <c r="L4724" s="26"/>
      <c r="M4724" s="26"/>
      <c r="N4724" s="26"/>
      <c r="O4724" s="49"/>
    </row>
    <row r="4725" spans="1:15" ht="15" customHeight="1" x14ac:dyDescent="0.25">
      <c r="A4725" s="17" t="str">
        <f>IFERROR(VLOOKUP($F4725,'Location List'!$A$2:$T$644,20,FALSE),"")</f>
        <v/>
      </c>
      <c r="B4725" s="17" t="str">
        <f>IFERROR(VLOOKUP($F4725,'Location List'!$A$2:$T$644,19,FALSE),"")</f>
        <v/>
      </c>
      <c r="C4725" s="17" t="str">
        <f>IFERROR(VLOOKUP($F4725,'Location List'!$A$2:$T$644,18,FALSE),"")</f>
        <v/>
      </c>
      <c r="D4725" s="17" t="str">
        <f>IFERROR(VLOOKUP($F4725,'Location List'!$A$2:$T$644,9,FALSE),"")</f>
        <v/>
      </c>
      <c r="E4725" s="17" t="str">
        <f>IFERROR(VLOOKUP($F4725,'Location List'!$A$2:$T$644,2,FALSE),"")</f>
        <v/>
      </c>
      <c r="F4725" s="26"/>
      <c r="G4725" s="29"/>
      <c r="H4725" s="29"/>
      <c r="I4725" s="26"/>
      <c r="J4725" s="26"/>
      <c r="K4725" s="26"/>
      <c r="L4725" s="26"/>
      <c r="M4725" s="26"/>
      <c r="N4725" s="26"/>
      <c r="O4725" s="49"/>
    </row>
    <row r="4726" spans="1:15" ht="15" customHeight="1" x14ac:dyDescent="0.25">
      <c r="A4726" s="17" t="str">
        <f>IFERROR(VLOOKUP($F4726,'Location List'!$A$2:$T$644,20,FALSE),"")</f>
        <v/>
      </c>
      <c r="B4726" s="17" t="str">
        <f>IFERROR(VLOOKUP($F4726,'Location List'!$A$2:$T$644,19,FALSE),"")</f>
        <v/>
      </c>
      <c r="C4726" s="17" t="str">
        <f>IFERROR(VLOOKUP($F4726,'Location List'!$A$2:$T$644,18,FALSE),"")</f>
        <v/>
      </c>
      <c r="D4726" s="17" t="str">
        <f>IFERROR(VLOOKUP($F4726,'Location List'!$A$2:$T$644,9,FALSE),"")</f>
        <v/>
      </c>
      <c r="E4726" s="17" t="str">
        <f>IFERROR(VLOOKUP($F4726,'Location List'!$A$2:$T$644,2,FALSE),"")</f>
        <v/>
      </c>
      <c r="F4726" s="26"/>
      <c r="G4726" s="29"/>
      <c r="H4726" s="29"/>
      <c r="I4726" s="26"/>
      <c r="J4726" s="26"/>
      <c r="K4726" s="26"/>
      <c r="L4726" s="26"/>
      <c r="M4726" s="26"/>
      <c r="N4726" s="26"/>
      <c r="O4726" s="49"/>
    </row>
    <row r="4727" spans="1:15" ht="15" customHeight="1" x14ac:dyDescent="0.25">
      <c r="A4727" s="17" t="str">
        <f>IFERROR(VLOOKUP($F4727,'Location List'!$A$2:$T$644,20,FALSE),"")</f>
        <v/>
      </c>
      <c r="B4727" s="17" t="str">
        <f>IFERROR(VLOOKUP($F4727,'Location List'!$A$2:$T$644,19,FALSE),"")</f>
        <v/>
      </c>
      <c r="C4727" s="17" t="str">
        <f>IFERROR(VLOOKUP($F4727,'Location List'!$A$2:$T$644,18,FALSE),"")</f>
        <v/>
      </c>
      <c r="D4727" s="17" t="str">
        <f>IFERROR(VLOOKUP($F4727,'Location List'!$A$2:$T$644,9,FALSE),"")</f>
        <v/>
      </c>
      <c r="E4727" s="17" t="str">
        <f>IFERROR(VLOOKUP($F4727,'Location List'!$A$2:$T$644,2,FALSE),"")</f>
        <v/>
      </c>
      <c r="F4727" s="26"/>
      <c r="G4727" s="29"/>
      <c r="H4727" s="29"/>
      <c r="I4727" s="26"/>
      <c r="J4727" s="26"/>
      <c r="K4727" s="26"/>
      <c r="L4727" s="26"/>
      <c r="M4727" s="26"/>
      <c r="N4727" s="26"/>
      <c r="O4727" s="49"/>
    </row>
    <row r="4728" spans="1:15" ht="15" customHeight="1" x14ac:dyDescent="0.25">
      <c r="A4728" s="17" t="str">
        <f>IFERROR(VLOOKUP($F4728,'Location List'!$A$2:$T$644,20,FALSE),"")</f>
        <v/>
      </c>
      <c r="B4728" s="17" t="str">
        <f>IFERROR(VLOOKUP($F4728,'Location List'!$A$2:$T$644,19,FALSE),"")</f>
        <v/>
      </c>
      <c r="C4728" s="17" t="str">
        <f>IFERROR(VLOOKUP($F4728,'Location List'!$A$2:$T$644,18,FALSE),"")</f>
        <v/>
      </c>
      <c r="D4728" s="17" t="str">
        <f>IFERROR(VLOOKUP($F4728,'Location List'!$A$2:$T$644,9,FALSE),"")</f>
        <v/>
      </c>
      <c r="E4728" s="17" t="str">
        <f>IFERROR(VLOOKUP($F4728,'Location List'!$A$2:$T$644,2,FALSE),"")</f>
        <v/>
      </c>
      <c r="F4728" s="26"/>
      <c r="G4728" s="29"/>
      <c r="H4728" s="29"/>
      <c r="I4728" s="26"/>
      <c r="J4728" s="26"/>
      <c r="K4728" s="26"/>
      <c r="L4728" s="26"/>
      <c r="M4728" s="26"/>
      <c r="N4728" s="26"/>
      <c r="O4728" s="49"/>
    </row>
    <row r="4729" spans="1:15" ht="15" customHeight="1" x14ac:dyDescent="0.25">
      <c r="A4729" s="17" t="str">
        <f>IFERROR(VLOOKUP($F4729,'Location List'!$A$2:$T$644,20,FALSE),"")</f>
        <v/>
      </c>
      <c r="B4729" s="17" t="str">
        <f>IFERROR(VLOOKUP($F4729,'Location List'!$A$2:$T$644,19,FALSE),"")</f>
        <v/>
      </c>
      <c r="C4729" s="17" t="str">
        <f>IFERROR(VLOOKUP($F4729,'Location List'!$A$2:$T$644,18,FALSE),"")</f>
        <v/>
      </c>
      <c r="D4729" s="17" t="str">
        <f>IFERROR(VLOOKUP($F4729,'Location List'!$A$2:$T$644,9,FALSE),"")</f>
        <v/>
      </c>
      <c r="E4729" s="17" t="str">
        <f>IFERROR(VLOOKUP($F4729,'Location List'!$A$2:$T$644,2,FALSE),"")</f>
        <v/>
      </c>
      <c r="F4729" s="26"/>
      <c r="G4729" s="29"/>
      <c r="H4729" s="29"/>
      <c r="I4729" s="26"/>
      <c r="J4729" s="26"/>
      <c r="K4729" s="26"/>
      <c r="L4729" s="26"/>
      <c r="M4729" s="26"/>
      <c r="N4729" s="26"/>
      <c r="O4729" s="49"/>
    </row>
    <row r="4730" spans="1:15" ht="15" customHeight="1" x14ac:dyDescent="0.25">
      <c r="A4730" s="17" t="str">
        <f>IFERROR(VLOOKUP($F4730,'Location List'!$A$2:$T$644,20,FALSE),"")</f>
        <v/>
      </c>
      <c r="B4730" s="17" t="str">
        <f>IFERROR(VLOOKUP($F4730,'Location List'!$A$2:$T$644,19,FALSE),"")</f>
        <v/>
      </c>
      <c r="C4730" s="17" t="str">
        <f>IFERROR(VLOOKUP($F4730,'Location List'!$A$2:$T$644,18,FALSE),"")</f>
        <v/>
      </c>
      <c r="D4730" s="17" t="str">
        <f>IFERROR(VLOOKUP($F4730,'Location List'!$A$2:$T$644,9,FALSE),"")</f>
        <v/>
      </c>
      <c r="E4730" s="17" t="str">
        <f>IFERROR(VLOOKUP($F4730,'Location List'!$A$2:$T$644,2,FALSE),"")</f>
        <v/>
      </c>
      <c r="F4730" s="26"/>
      <c r="G4730" s="29"/>
      <c r="H4730" s="29"/>
      <c r="I4730" s="26"/>
      <c r="J4730" s="26"/>
      <c r="K4730" s="26"/>
      <c r="L4730" s="26"/>
      <c r="M4730" s="26"/>
      <c r="N4730" s="26"/>
      <c r="O4730" s="49"/>
    </row>
    <row r="4731" spans="1:15" ht="15" customHeight="1" x14ac:dyDescent="0.25">
      <c r="A4731" s="17" t="str">
        <f>IFERROR(VLOOKUP($F4731,'Location List'!$A$2:$T$644,20,FALSE),"")</f>
        <v/>
      </c>
      <c r="B4731" s="17" t="str">
        <f>IFERROR(VLOOKUP($F4731,'Location List'!$A$2:$T$644,19,FALSE),"")</f>
        <v/>
      </c>
      <c r="C4731" s="17" t="str">
        <f>IFERROR(VLOOKUP($F4731,'Location List'!$A$2:$T$644,18,FALSE),"")</f>
        <v/>
      </c>
      <c r="D4731" s="17" t="str">
        <f>IFERROR(VLOOKUP($F4731,'Location List'!$A$2:$T$644,9,FALSE),"")</f>
        <v/>
      </c>
      <c r="E4731" s="17" t="str">
        <f>IFERROR(VLOOKUP($F4731,'Location List'!$A$2:$T$644,2,FALSE),"")</f>
        <v/>
      </c>
      <c r="F4731" s="26"/>
      <c r="G4731" s="29"/>
      <c r="H4731" s="29"/>
      <c r="I4731" s="26"/>
      <c r="J4731" s="26"/>
      <c r="K4731" s="26"/>
      <c r="L4731" s="26"/>
      <c r="M4731" s="26"/>
      <c r="N4731" s="26"/>
      <c r="O4731" s="49"/>
    </row>
    <row r="4732" spans="1:15" ht="15" customHeight="1" x14ac:dyDescent="0.25">
      <c r="A4732" s="17" t="str">
        <f>IFERROR(VLOOKUP($F4732,'Location List'!$A$2:$T$644,20,FALSE),"")</f>
        <v/>
      </c>
      <c r="B4732" s="17" t="str">
        <f>IFERROR(VLOOKUP($F4732,'Location List'!$A$2:$T$644,19,FALSE),"")</f>
        <v/>
      </c>
      <c r="C4732" s="17" t="str">
        <f>IFERROR(VLOOKUP($F4732,'Location List'!$A$2:$T$644,18,FALSE),"")</f>
        <v/>
      </c>
      <c r="D4732" s="17" t="str">
        <f>IFERROR(VLOOKUP($F4732,'Location List'!$A$2:$T$644,9,FALSE),"")</f>
        <v/>
      </c>
      <c r="E4732" s="17" t="str">
        <f>IFERROR(VLOOKUP($F4732,'Location List'!$A$2:$T$644,2,FALSE),"")</f>
        <v/>
      </c>
      <c r="F4732" s="26"/>
      <c r="G4732" s="29"/>
      <c r="H4732" s="29"/>
      <c r="I4732" s="26"/>
      <c r="J4732" s="26"/>
      <c r="K4732" s="26"/>
      <c r="L4732" s="26"/>
      <c r="M4732" s="26"/>
      <c r="N4732" s="26"/>
      <c r="O4732" s="49"/>
    </row>
    <row r="4733" spans="1:15" ht="15" customHeight="1" x14ac:dyDescent="0.25">
      <c r="A4733" s="17" t="str">
        <f>IFERROR(VLOOKUP($F4733,'Location List'!$A$2:$T$644,20,FALSE),"")</f>
        <v/>
      </c>
      <c r="B4733" s="17" t="str">
        <f>IFERROR(VLOOKUP($F4733,'Location List'!$A$2:$T$644,19,FALSE),"")</f>
        <v/>
      </c>
      <c r="C4733" s="17" t="str">
        <f>IFERROR(VLOOKUP($F4733,'Location List'!$A$2:$T$644,18,FALSE),"")</f>
        <v/>
      </c>
      <c r="D4733" s="17" t="str">
        <f>IFERROR(VLOOKUP($F4733,'Location List'!$A$2:$T$644,9,FALSE),"")</f>
        <v/>
      </c>
      <c r="E4733" s="17" t="str">
        <f>IFERROR(VLOOKUP($F4733,'Location List'!$A$2:$T$644,2,FALSE),"")</f>
        <v/>
      </c>
      <c r="F4733" s="26"/>
      <c r="G4733" s="29"/>
      <c r="H4733" s="29"/>
      <c r="I4733" s="26"/>
      <c r="J4733" s="26"/>
      <c r="K4733" s="26"/>
      <c r="L4733" s="26"/>
      <c r="M4733" s="26"/>
      <c r="N4733" s="26"/>
      <c r="O4733" s="49"/>
    </row>
    <row r="4734" spans="1:15" ht="15" customHeight="1" x14ac:dyDescent="0.25">
      <c r="A4734" s="17" t="str">
        <f>IFERROR(VLOOKUP($F4734,'Location List'!$A$2:$T$644,20,FALSE),"")</f>
        <v/>
      </c>
      <c r="B4734" s="17" t="str">
        <f>IFERROR(VLOOKUP($F4734,'Location List'!$A$2:$T$644,19,FALSE),"")</f>
        <v/>
      </c>
      <c r="C4734" s="17" t="str">
        <f>IFERROR(VLOOKUP($F4734,'Location List'!$A$2:$T$644,18,FALSE),"")</f>
        <v/>
      </c>
      <c r="D4734" s="17" t="str">
        <f>IFERROR(VLOOKUP($F4734,'Location List'!$A$2:$T$644,9,FALSE),"")</f>
        <v/>
      </c>
      <c r="E4734" s="17" t="str">
        <f>IFERROR(VLOOKUP($F4734,'Location List'!$A$2:$T$644,2,FALSE),"")</f>
        <v/>
      </c>
      <c r="F4734" s="26"/>
      <c r="G4734" s="29"/>
      <c r="H4734" s="29"/>
      <c r="I4734" s="26"/>
      <c r="J4734" s="26"/>
      <c r="K4734" s="26"/>
      <c r="L4734" s="26"/>
      <c r="M4734" s="26"/>
      <c r="N4734" s="26"/>
      <c r="O4734" s="49"/>
    </row>
    <row r="4735" spans="1:15" ht="15" customHeight="1" x14ac:dyDescent="0.25">
      <c r="A4735" s="17" t="str">
        <f>IFERROR(VLOOKUP($F4735,'Location List'!$A$2:$T$644,20,FALSE),"")</f>
        <v/>
      </c>
      <c r="B4735" s="17" t="str">
        <f>IFERROR(VLOOKUP($F4735,'Location List'!$A$2:$T$644,19,FALSE),"")</f>
        <v/>
      </c>
      <c r="C4735" s="17" t="str">
        <f>IFERROR(VLOOKUP($F4735,'Location List'!$A$2:$T$644,18,FALSE),"")</f>
        <v/>
      </c>
      <c r="D4735" s="17" t="str">
        <f>IFERROR(VLOOKUP($F4735,'Location List'!$A$2:$T$644,9,FALSE),"")</f>
        <v/>
      </c>
      <c r="E4735" s="17" t="str">
        <f>IFERROR(VLOOKUP($F4735,'Location List'!$A$2:$T$644,2,FALSE),"")</f>
        <v/>
      </c>
      <c r="F4735" s="26"/>
      <c r="G4735" s="29"/>
      <c r="H4735" s="29"/>
      <c r="I4735" s="26"/>
      <c r="J4735" s="26"/>
      <c r="K4735" s="26"/>
      <c r="L4735" s="26"/>
      <c r="M4735" s="26"/>
      <c r="N4735" s="26"/>
      <c r="O4735" s="49"/>
    </row>
    <row r="4736" spans="1:15" ht="15" customHeight="1" x14ac:dyDescent="0.25">
      <c r="A4736" s="17" t="str">
        <f>IFERROR(VLOOKUP($F4736,'Location List'!$A$2:$T$644,20,FALSE),"")</f>
        <v/>
      </c>
      <c r="B4736" s="17" t="str">
        <f>IFERROR(VLOOKUP($F4736,'Location List'!$A$2:$T$644,19,FALSE),"")</f>
        <v/>
      </c>
      <c r="C4736" s="17" t="str">
        <f>IFERROR(VLOOKUP($F4736,'Location List'!$A$2:$T$644,18,FALSE),"")</f>
        <v/>
      </c>
      <c r="D4736" s="17" t="str">
        <f>IFERROR(VLOOKUP($F4736,'Location List'!$A$2:$T$644,9,FALSE),"")</f>
        <v/>
      </c>
      <c r="E4736" s="17" t="str">
        <f>IFERROR(VLOOKUP($F4736,'Location List'!$A$2:$T$644,2,FALSE),"")</f>
        <v/>
      </c>
      <c r="F4736" s="26"/>
      <c r="G4736" s="29"/>
      <c r="H4736" s="29"/>
      <c r="I4736" s="26"/>
      <c r="J4736" s="26"/>
      <c r="K4736" s="26"/>
      <c r="L4736" s="26"/>
      <c r="M4736" s="26"/>
      <c r="N4736" s="26"/>
      <c r="O4736" s="49"/>
    </row>
    <row r="4737" spans="1:15" ht="15" customHeight="1" x14ac:dyDescent="0.25">
      <c r="A4737" s="17" t="str">
        <f>IFERROR(VLOOKUP($F4737,'Location List'!$A$2:$T$644,20,FALSE),"")</f>
        <v/>
      </c>
      <c r="B4737" s="17" t="str">
        <f>IFERROR(VLOOKUP($F4737,'Location List'!$A$2:$T$644,19,FALSE),"")</f>
        <v/>
      </c>
      <c r="C4737" s="17" t="str">
        <f>IFERROR(VLOOKUP($F4737,'Location List'!$A$2:$T$644,18,FALSE),"")</f>
        <v/>
      </c>
      <c r="D4737" s="17" t="str">
        <f>IFERROR(VLOOKUP($F4737,'Location List'!$A$2:$T$644,9,FALSE),"")</f>
        <v/>
      </c>
      <c r="E4737" s="17" t="str">
        <f>IFERROR(VLOOKUP($F4737,'Location List'!$A$2:$T$644,2,FALSE),"")</f>
        <v/>
      </c>
      <c r="F4737" s="26"/>
      <c r="G4737" s="29"/>
      <c r="H4737" s="29"/>
      <c r="I4737" s="26"/>
      <c r="J4737" s="26"/>
      <c r="K4737" s="26"/>
      <c r="L4737" s="26"/>
      <c r="M4737" s="26"/>
      <c r="N4737" s="26"/>
      <c r="O4737" s="49"/>
    </row>
    <row r="4738" spans="1:15" ht="15" customHeight="1" x14ac:dyDescent="0.25">
      <c r="A4738" s="17" t="str">
        <f>IFERROR(VLOOKUP($F4738,'Location List'!$A$2:$T$644,20,FALSE),"")</f>
        <v/>
      </c>
      <c r="B4738" s="17" t="str">
        <f>IFERROR(VLOOKUP($F4738,'Location List'!$A$2:$T$644,19,FALSE),"")</f>
        <v/>
      </c>
      <c r="C4738" s="17" t="str">
        <f>IFERROR(VLOOKUP($F4738,'Location List'!$A$2:$T$644,18,FALSE),"")</f>
        <v/>
      </c>
      <c r="D4738" s="17" t="str">
        <f>IFERROR(VLOOKUP($F4738,'Location List'!$A$2:$T$644,9,FALSE),"")</f>
        <v/>
      </c>
      <c r="E4738" s="17" t="str">
        <f>IFERROR(VLOOKUP($F4738,'Location List'!$A$2:$T$644,2,FALSE),"")</f>
        <v/>
      </c>
      <c r="F4738" s="26"/>
      <c r="G4738" s="29"/>
      <c r="H4738" s="29"/>
      <c r="I4738" s="26"/>
      <c r="J4738" s="26"/>
      <c r="K4738" s="26"/>
      <c r="L4738" s="26"/>
      <c r="M4738" s="26"/>
      <c r="N4738" s="26"/>
      <c r="O4738" s="49"/>
    </row>
    <row r="4739" spans="1:15" ht="15" customHeight="1" x14ac:dyDescent="0.25">
      <c r="A4739" s="17" t="str">
        <f>IFERROR(VLOOKUP($F4739,'Location List'!$A$2:$T$644,20,FALSE),"")</f>
        <v/>
      </c>
      <c r="B4739" s="17" t="str">
        <f>IFERROR(VLOOKUP($F4739,'Location List'!$A$2:$T$644,19,FALSE),"")</f>
        <v/>
      </c>
      <c r="C4739" s="17" t="str">
        <f>IFERROR(VLOOKUP($F4739,'Location List'!$A$2:$T$644,18,FALSE),"")</f>
        <v/>
      </c>
      <c r="D4739" s="17" t="str">
        <f>IFERROR(VLOOKUP($F4739,'Location List'!$A$2:$T$644,9,FALSE),"")</f>
        <v/>
      </c>
      <c r="E4739" s="17" t="str">
        <f>IFERROR(VLOOKUP($F4739,'Location List'!$A$2:$T$644,2,FALSE),"")</f>
        <v/>
      </c>
      <c r="F4739" s="26"/>
      <c r="G4739" s="29"/>
      <c r="H4739" s="29"/>
      <c r="I4739" s="26"/>
      <c r="J4739" s="26"/>
      <c r="K4739" s="26"/>
      <c r="L4739" s="26"/>
      <c r="M4739" s="26"/>
      <c r="N4739" s="26"/>
      <c r="O4739" s="49"/>
    </row>
    <row r="4740" spans="1:15" ht="15" customHeight="1" x14ac:dyDescent="0.25">
      <c r="A4740" s="17" t="str">
        <f>IFERROR(VLOOKUP($F4740,'Location List'!$A$2:$T$644,20,FALSE),"")</f>
        <v/>
      </c>
      <c r="B4740" s="17" t="str">
        <f>IFERROR(VLOOKUP($F4740,'Location List'!$A$2:$T$644,19,FALSE),"")</f>
        <v/>
      </c>
      <c r="C4740" s="17" t="str">
        <f>IFERROR(VLOOKUP($F4740,'Location List'!$A$2:$T$644,18,FALSE),"")</f>
        <v/>
      </c>
      <c r="D4740" s="17" t="str">
        <f>IFERROR(VLOOKUP($F4740,'Location List'!$A$2:$T$644,9,FALSE),"")</f>
        <v/>
      </c>
      <c r="E4740" s="17" t="str">
        <f>IFERROR(VLOOKUP($F4740,'Location List'!$A$2:$T$644,2,FALSE),"")</f>
        <v/>
      </c>
      <c r="F4740" s="26"/>
      <c r="G4740" s="29"/>
      <c r="H4740" s="29"/>
      <c r="I4740" s="26"/>
      <c r="J4740" s="26"/>
      <c r="K4740" s="26"/>
      <c r="L4740" s="26"/>
      <c r="M4740" s="26"/>
      <c r="N4740" s="26"/>
      <c r="O4740" s="49"/>
    </row>
    <row r="4741" spans="1:15" ht="15" customHeight="1" x14ac:dyDescent="0.25">
      <c r="A4741" s="17" t="str">
        <f>IFERROR(VLOOKUP($F4741,'Location List'!$A$2:$T$644,20,FALSE),"")</f>
        <v/>
      </c>
      <c r="B4741" s="17" t="str">
        <f>IFERROR(VLOOKUP($F4741,'Location List'!$A$2:$T$644,19,FALSE),"")</f>
        <v/>
      </c>
      <c r="C4741" s="17" t="str">
        <f>IFERROR(VLOOKUP($F4741,'Location List'!$A$2:$T$644,18,FALSE),"")</f>
        <v/>
      </c>
      <c r="D4741" s="17" t="str">
        <f>IFERROR(VLOOKUP($F4741,'Location List'!$A$2:$T$644,9,FALSE),"")</f>
        <v/>
      </c>
      <c r="E4741" s="17" t="str">
        <f>IFERROR(VLOOKUP($F4741,'Location List'!$A$2:$T$644,2,FALSE),"")</f>
        <v/>
      </c>
      <c r="F4741" s="26"/>
      <c r="G4741" s="29"/>
      <c r="H4741" s="29"/>
      <c r="I4741" s="26"/>
      <c r="J4741" s="26"/>
      <c r="K4741" s="26"/>
      <c r="L4741" s="26"/>
      <c r="M4741" s="26"/>
      <c r="N4741" s="26"/>
      <c r="O4741" s="49"/>
    </row>
    <row r="4742" spans="1:15" ht="15" customHeight="1" x14ac:dyDescent="0.25">
      <c r="A4742" s="17" t="str">
        <f>IFERROR(VLOOKUP($F4742,'Location List'!$A$2:$T$644,20,FALSE),"")</f>
        <v/>
      </c>
      <c r="B4742" s="17" t="str">
        <f>IFERROR(VLOOKUP($F4742,'Location List'!$A$2:$T$644,19,FALSE),"")</f>
        <v/>
      </c>
      <c r="C4742" s="17" t="str">
        <f>IFERROR(VLOOKUP($F4742,'Location List'!$A$2:$T$644,18,FALSE),"")</f>
        <v/>
      </c>
      <c r="D4742" s="17" t="str">
        <f>IFERROR(VLOOKUP($F4742,'Location List'!$A$2:$T$644,9,FALSE),"")</f>
        <v/>
      </c>
      <c r="E4742" s="17" t="str">
        <f>IFERROR(VLOOKUP($F4742,'Location List'!$A$2:$T$644,2,FALSE),"")</f>
        <v/>
      </c>
      <c r="F4742" s="26"/>
      <c r="G4742" s="29"/>
      <c r="H4742" s="29"/>
      <c r="I4742" s="26"/>
      <c r="J4742" s="26"/>
      <c r="K4742" s="26"/>
      <c r="L4742" s="26"/>
      <c r="M4742" s="26"/>
      <c r="N4742" s="26"/>
      <c r="O4742" s="49"/>
    </row>
    <row r="4743" spans="1:15" ht="15" customHeight="1" x14ac:dyDescent="0.25">
      <c r="A4743" s="17" t="str">
        <f>IFERROR(VLOOKUP($F4743,'Location List'!$A$2:$T$644,20,FALSE),"")</f>
        <v/>
      </c>
      <c r="B4743" s="17" t="str">
        <f>IFERROR(VLOOKUP($F4743,'Location List'!$A$2:$T$644,19,FALSE),"")</f>
        <v/>
      </c>
      <c r="C4743" s="17" t="str">
        <f>IFERROR(VLOOKUP($F4743,'Location List'!$A$2:$T$644,18,FALSE),"")</f>
        <v/>
      </c>
      <c r="D4743" s="17" t="str">
        <f>IFERROR(VLOOKUP($F4743,'Location List'!$A$2:$T$644,9,FALSE),"")</f>
        <v/>
      </c>
      <c r="E4743" s="17" t="str">
        <f>IFERROR(VLOOKUP($F4743,'Location List'!$A$2:$T$644,2,FALSE),"")</f>
        <v/>
      </c>
      <c r="F4743" s="26"/>
      <c r="G4743" s="29"/>
      <c r="H4743" s="29"/>
      <c r="I4743" s="26"/>
      <c r="J4743" s="26"/>
      <c r="K4743" s="26"/>
      <c r="L4743" s="26"/>
      <c r="M4743" s="26"/>
      <c r="N4743" s="26"/>
      <c r="O4743" s="49"/>
    </row>
    <row r="4744" spans="1:15" ht="15" customHeight="1" x14ac:dyDescent="0.25">
      <c r="A4744" s="17" t="str">
        <f>IFERROR(VLOOKUP($F4744,'Location List'!$A$2:$T$644,20,FALSE),"")</f>
        <v/>
      </c>
      <c r="B4744" s="17" t="str">
        <f>IFERROR(VLOOKUP($F4744,'Location List'!$A$2:$T$644,19,FALSE),"")</f>
        <v/>
      </c>
      <c r="C4744" s="17" t="str">
        <f>IFERROR(VLOOKUP($F4744,'Location List'!$A$2:$T$644,18,FALSE),"")</f>
        <v/>
      </c>
      <c r="D4744" s="17" t="str">
        <f>IFERROR(VLOOKUP($F4744,'Location List'!$A$2:$T$644,9,FALSE),"")</f>
        <v/>
      </c>
      <c r="E4744" s="17" t="str">
        <f>IFERROR(VLOOKUP($F4744,'Location List'!$A$2:$T$644,2,FALSE),"")</f>
        <v/>
      </c>
      <c r="F4744" s="26"/>
      <c r="G4744" s="29"/>
      <c r="H4744" s="29"/>
      <c r="I4744" s="26"/>
      <c r="J4744" s="26"/>
      <c r="K4744" s="26"/>
      <c r="L4744" s="26"/>
      <c r="M4744" s="26"/>
      <c r="N4744" s="26"/>
      <c r="O4744" s="49"/>
    </row>
    <row r="4745" spans="1:15" ht="15" customHeight="1" x14ac:dyDescent="0.25">
      <c r="A4745" s="17" t="str">
        <f>IFERROR(VLOOKUP($F4745,'Location List'!$A$2:$T$644,20,FALSE),"")</f>
        <v/>
      </c>
      <c r="B4745" s="17" t="str">
        <f>IFERROR(VLOOKUP($F4745,'Location List'!$A$2:$T$644,19,FALSE),"")</f>
        <v/>
      </c>
      <c r="C4745" s="17" t="str">
        <f>IFERROR(VLOOKUP($F4745,'Location List'!$A$2:$T$644,18,FALSE),"")</f>
        <v/>
      </c>
      <c r="D4745" s="17" t="str">
        <f>IFERROR(VLOOKUP($F4745,'Location List'!$A$2:$T$644,9,FALSE),"")</f>
        <v/>
      </c>
      <c r="E4745" s="17" t="str">
        <f>IFERROR(VLOOKUP($F4745,'Location List'!$A$2:$T$644,2,FALSE),"")</f>
        <v/>
      </c>
      <c r="F4745" s="26"/>
      <c r="G4745" s="29"/>
      <c r="H4745" s="29"/>
      <c r="I4745" s="26"/>
      <c r="J4745" s="26"/>
      <c r="K4745" s="26"/>
      <c r="L4745" s="26"/>
      <c r="M4745" s="26"/>
      <c r="N4745" s="26"/>
      <c r="O4745" s="49"/>
    </row>
    <row r="4746" spans="1:15" ht="15" customHeight="1" x14ac:dyDescent="0.25">
      <c r="A4746" s="17" t="str">
        <f>IFERROR(VLOOKUP($F4746,'Location List'!$A$2:$T$644,20,FALSE),"")</f>
        <v/>
      </c>
      <c r="B4746" s="17" t="str">
        <f>IFERROR(VLOOKUP($F4746,'Location List'!$A$2:$T$644,19,FALSE),"")</f>
        <v/>
      </c>
      <c r="C4746" s="17" t="str">
        <f>IFERROR(VLOOKUP($F4746,'Location List'!$A$2:$T$644,18,FALSE),"")</f>
        <v/>
      </c>
      <c r="D4746" s="17" t="str">
        <f>IFERROR(VLOOKUP($F4746,'Location List'!$A$2:$T$644,9,FALSE),"")</f>
        <v/>
      </c>
      <c r="E4746" s="17" t="str">
        <f>IFERROR(VLOOKUP($F4746,'Location List'!$A$2:$T$644,2,FALSE),"")</f>
        <v/>
      </c>
      <c r="F4746" s="26"/>
      <c r="G4746" s="29"/>
      <c r="H4746" s="29"/>
      <c r="I4746" s="26"/>
      <c r="J4746" s="26"/>
      <c r="K4746" s="26"/>
      <c r="L4746" s="26"/>
      <c r="M4746" s="26"/>
      <c r="N4746" s="26"/>
      <c r="O4746" s="49"/>
    </row>
    <row r="4747" spans="1:15" ht="15" customHeight="1" x14ac:dyDescent="0.25">
      <c r="A4747" s="17" t="str">
        <f>IFERROR(VLOOKUP($F4747,'Location List'!$A$2:$T$644,20,FALSE),"")</f>
        <v/>
      </c>
      <c r="B4747" s="17" t="str">
        <f>IFERROR(VLOOKUP($F4747,'Location List'!$A$2:$T$644,19,FALSE),"")</f>
        <v/>
      </c>
      <c r="C4747" s="17" t="str">
        <f>IFERROR(VLOOKUP($F4747,'Location List'!$A$2:$T$644,18,FALSE),"")</f>
        <v/>
      </c>
      <c r="D4747" s="17" t="str">
        <f>IFERROR(VLOOKUP($F4747,'Location List'!$A$2:$T$644,9,FALSE),"")</f>
        <v/>
      </c>
      <c r="E4747" s="17" t="str">
        <f>IFERROR(VLOOKUP($F4747,'Location List'!$A$2:$T$644,2,FALSE),"")</f>
        <v/>
      </c>
      <c r="F4747" s="26"/>
      <c r="G4747" s="29"/>
      <c r="H4747" s="29"/>
      <c r="I4747" s="26"/>
      <c r="J4747" s="26"/>
      <c r="K4747" s="26"/>
      <c r="L4747" s="26"/>
      <c r="M4747" s="26"/>
      <c r="N4747" s="26"/>
      <c r="O4747" s="49"/>
    </row>
    <row r="4748" spans="1:15" ht="15" customHeight="1" x14ac:dyDescent="0.25">
      <c r="A4748" s="17" t="str">
        <f>IFERROR(VLOOKUP($F4748,'Location List'!$A$2:$T$644,20,FALSE),"")</f>
        <v/>
      </c>
      <c r="B4748" s="17" t="str">
        <f>IFERROR(VLOOKUP($F4748,'Location List'!$A$2:$T$644,19,FALSE),"")</f>
        <v/>
      </c>
      <c r="C4748" s="17" t="str">
        <f>IFERROR(VLOOKUP($F4748,'Location List'!$A$2:$T$644,18,FALSE),"")</f>
        <v/>
      </c>
      <c r="D4748" s="17" t="str">
        <f>IFERROR(VLOOKUP($F4748,'Location List'!$A$2:$T$644,9,FALSE),"")</f>
        <v/>
      </c>
      <c r="E4748" s="17" t="str">
        <f>IFERROR(VLOOKUP($F4748,'Location List'!$A$2:$T$644,2,FALSE),"")</f>
        <v/>
      </c>
      <c r="F4748" s="26"/>
      <c r="G4748" s="29"/>
      <c r="H4748" s="29"/>
      <c r="I4748" s="26"/>
      <c r="J4748" s="26"/>
      <c r="K4748" s="26"/>
      <c r="L4748" s="26"/>
      <c r="M4748" s="26"/>
      <c r="N4748" s="26"/>
      <c r="O4748" s="49"/>
    </row>
    <row r="4749" spans="1:15" ht="15" customHeight="1" x14ac:dyDescent="0.25">
      <c r="A4749" s="17" t="str">
        <f>IFERROR(VLOOKUP($F4749,'Location List'!$A$2:$T$644,20,FALSE),"")</f>
        <v/>
      </c>
      <c r="B4749" s="17" t="str">
        <f>IFERROR(VLOOKUP($F4749,'Location List'!$A$2:$T$644,19,FALSE),"")</f>
        <v/>
      </c>
      <c r="C4749" s="17" t="str">
        <f>IFERROR(VLOOKUP($F4749,'Location List'!$A$2:$T$644,18,FALSE),"")</f>
        <v/>
      </c>
      <c r="D4749" s="17" t="str">
        <f>IFERROR(VLOOKUP($F4749,'Location List'!$A$2:$T$644,9,FALSE),"")</f>
        <v/>
      </c>
      <c r="E4749" s="17" t="str">
        <f>IFERROR(VLOOKUP($F4749,'Location List'!$A$2:$T$644,2,FALSE),"")</f>
        <v/>
      </c>
      <c r="F4749" s="26"/>
      <c r="G4749" s="29"/>
      <c r="H4749" s="29"/>
      <c r="I4749" s="26"/>
      <c r="J4749" s="26"/>
      <c r="K4749" s="26"/>
      <c r="L4749" s="26"/>
      <c r="M4749" s="26"/>
      <c r="N4749" s="26"/>
      <c r="O4749" s="49"/>
    </row>
    <row r="4750" spans="1:15" ht="15" customHeight="1" x14ac:dyDescent="0.25">
      <c r="A4750" s="17" t="str">
        <f>IFERROR(VLOOKUP($F4750,'Location List'!$A$2:$T$644,20,FALSE),"")</f>
        <v/>
      </c>
      <c r="B4750" s="17" t="str">
        <f>IFERROR(VLOOKUP($F4750,'Location List'!$A$2:$T$644,19,FALSE),"")</f>
        <v/>
      </c>
      <c r="C4750" s="17" t="str">
        <f>IFERROR(VLOOKUP($F4750,'Location List'!$A$2:$T$644,18,FALSE),"")</f>
        <v/>
      </c>
      <c r="D4750" s="17" t="str">
        <f>IFERROR(VLOOKUP($F4750,'Location List'!$A$2:$T$644,9,FALSE),"")</f>
        <v/>
      </c>
      <c r="E4750" s="17" t="str">
        <f>IFERROR(VLOOKUP($F4750,'Location List'!$A$2:$T$644,2,FALSE),"")</f>
        <v/>
      </c>
      <c r="F4750" s="26"/>
      <c r="G4750" s="29"/>
      <c r="H4750" s="29"/>
      <c r="I4750" s="26"/>
      <c r="J4750" s="26"/>
      <c r="K4750" s="26"/>
      <c r="L4750" s="26"/>
      <c r="M4750" s="26"/>
      <c r="N4750" s="26"/>
      <c r="O4750" s="49"/>
    </row>
    <row r="4751" spans="1:15" ht="15" customHeight="1" x14ac:dyDescent="0.25">
      <c r="A4751" s="17" t="str">
        <f>IFERROR(VLOOKUP($F4751,'Location List'!$A$2:$T$644,20,FALSE),"")</f>
        <v/>
      </c>
      <c r="B4751" s="17" t="str">
        <f>IFERROR(VLOOKUP($F4751,'Location List'!$A$2:$T$644,19,FALSE),"")</f>
        <v/>
      </c>
      <c r="C4751" s="17" t="str">
        <f>IFERROR(VLOOKUP($F4751,'Location List'!$A$2:$T$644,18,FALSE),"")</f>
        <v/>
      </c>
      <c r="D4751" s="17" t="str">
        <f>IFERROR(VLOOKUP($F4751,'Location List'!$A$2:$T$644,9,FALSE),"")</f>
        <v/>
      </c>
      <c r="E4751" s="17" t="str">
        <f>IFERROR(VLOOKUP($F4751,'Location List'!$A$2:$T$644,2,FALSE),"")</f>
        <v/>
      </c>
      <c r="F4751" s="26"/>
      <c r="G4751" s="29"/>
      <c r="H4751" s="29"/>
      <c r="I4751" s="26"/>
      <c r="J4751" s="26"/>
      <c r="K4751" s="26"/>
      <c r="L4751" s="26"/>
      <c r="M4751" s="26"/>
      <c r="N4751" s="26"/>
      <c r="O4751" s="49"/>
    </row>
    <row r="4752" spans="1:15" ht="15" customHeight="1" x14ac:dyDescent="0.25">
      <c r="A4752" s="17" t="str">
        <f>IFERROR(VLOOKUP($F4752,'Location List'!$A$2:$T$644,20,FALSE),"")</f>
        <v/>
      </c>
      <c r="B4752" s="17" t="str">
        <f>IFERROR(VLOOKUP($F4752,'Location List'!$A$2:$T$644,19,FALSE),"")</f>
        <v/>
      </c>
      <c r="C4752" s="17" t="str">
        <f>IFERROR(VLOOKUP($F4752,'Location List'!$A$2:$T$644,18,FALSE),"")</f>
        <v/>
      </c>
      <c r="D4752" s="17" t="str">
        <f>IFERROR(VLOOKUP($F4752,'Location List'!$A$2:$T$644,9,FALSE),"")</f>
        <v/>
      </c>
      <c r="E4752" s="17" t="str">
        <f>IFERROR(VLOOKUP($F4752,'Location List'!$A$2:$T$644,2,FALSE),"")</f>
        <v/>
      </c>
      <c r="F4752" s="26"/>
      <c r="G4752" s="29"/>
      <c r="H4752" s="29"/>
      <c r="I4752" s="26"/>
      <c r="J4752" s="26"/>
      <c r="K4752" s="26"/>
      <c r="L4752" s="26"/>
      <c r="M4752" s="26"/>
      <c r="N4752" s="26"/>
      <c r="O4752" s="49"/>
    </row>
    <row r="4753" spans="1:15" ht="15" customHeight="1" x14ac:dyDescent="0.25">
      <c r="A4753" s="17" t="str">
        <f>IFERROR(VLOOKUP($F4753,'Location List'!$A$2:$T$644,20,FALSE),"")</f>
        <v/>
      </c>
      <c r="B4753" s="17" t="str">
        <f>IFERROR(VLOOKUP($F4753,'Location List'!$A$2:$T$644,19,FALSE),"")</f>
        <v/>
      </c>
      <c r="C4753" s="17" t="str">
        <f>IFERROR(VLOOKUP($F4753,'Location List'!$A$2:$T$644,18,FALSE),"")</f>
        <v/>
      </c>
      <c r="D4753" s="17" t="str">
        <f>IFERROR(VLOOKUP($F4753,'Location List'!$A$2:$T$644,9,FALSE),"")</f>
        <v/>
      </c>
      <c r="E4753" s="17" t="str">
        <f>IFERROR(VLOOKUP($F4753,'Location List'!$A$2:$T$644,2,FALSE),"")</f>
        <v/>
      </c>
      <c r="F4753" s="26"/>
      <c r="G4753" s="29"/>
      <c r="H4753" s="29"/>
      <c r="I4753" s="26"/>
      <c r="J4753" s="26"/>
      <c r="K4753" s="26"/>
      <c r="L4753" s="26"/>
      <c r="M4753" s="26"/>
      <c r="N4753" s="26"/>
      <c r="O4753" s="49"/>
    </row>
    <row r="4754" spans="1:15" ht="15" customHeight="1" x14ac:dyDescent="0.25">
      <c r="A4754" s="17" t="str">
        <f>IFERROR(VLOOKUP($F4754,'Location List'!$A$2:$T$644,20,FALSE),"")</f>
        <v/>
      </c>
      <c r="B4754" s="17" t="str">
        <f>IFERROR(VLOOKUP($F4754,'Location List'!$A$2:$T$644,19,FALSE),"")</f>
        <v/>
      </c>
      <c r="C4754" s="17" t="str">
        <f>IFERROR(VLOOKUP($F4754,'Location List'!$A$2:$T$644,18,FALSE),"")</f>
        <v/>
      </c>
      <c r="D4754" s="17" t="str">
        <f>IFERROR(VLOOKUP($F4754,'Location List'!$A$2:$T$644,9,FALSE),"")</f>
        <v/>
      </c>
      <c r="E4754" s="17" t="str">
        <f>IFERROR(VLOOKUP($F4754,'Location List'!$A$2:$T$644,2,FALSE),"")</f>
        <v/>
      </c>
      <c r="F4754" s="26"/>
      <c r="G4754" s="29"/>
      <c r="H4754" s="29"/>
      <c r="I4754" s="26"/>
      <c r="J4754" s="26"/>
      <c r="K4754" s="26"/>
      <c r="L4754" s="26"/>
      <c r="M4754" s="26"/>
      <c r="N4754" s="26"/>
      <c r="O4754" s="49"/>
    </row>
    <row r="4755" spans="1:15" ht="15" customHeight="1" x14ac:dyDescent="0.25">
      <c r="A4755" s="17" t="str">
        <f>IFERROR(VLOOKUP($F4755,'Location List'!$A$2:$T$644,20,FALSE),"")</f>
        <v/>
      </c>
      <c r="B4755" s="17" t="str">
        <f>IFERROR(VLOOKUP($F4755,'Location List'!$A$2:$T$644,19,FALSE),"")</f>
        <v/>
      </c>
      <c r="C4755" s="17" t="str">
        <f>IFERROR(VLOOKUP($F4755,'Location List'!$A$2:$T$644,18,FALSE),"")</f>
        <v/>
      </c>
      <c r="D4755" s="17" t="str">
        <f>IFERROR(VLOOKUP($F4755,'Location List'!$A$2:$T$644,9,FALSE),"")</f>
        <v/>
      </c>
      <c r="E4755" s="17" t="str">
        <f>IFERROR(VLOOKUP($F4755,'Location List'!$A$2:$T$644,2,FALSE),"")</f>
        <v/>
      </c>
      <c r="F4755" s="26"/>
      <c r="G4755" s="29"/>
      <c r="H4755" s="29"/>
      <c r="I4755" s="26"/>
      <c r="J4755" s="26"/>
      <c r="K4755" s="26"/>
      <c r="L4755" s="26"/>
      <c r="M4755" s="26"/>
      <c r="N4755" s="26"/>
      <c r="O4755" s="49"/>
    </row>
    <row r="4756" spans="1:15" ht="15" customHeight="1" x14ac:dyDescent="0.25">
      <c r="A4756" s="17" t="str">
        <f>IFERROR(VLOOKUP($F4756,'Location List'!$A$2:$T$644,20,FALSE),"")</f>
        <v/>
      </c>
      <c r="B4756" s="17" t="str">
        <f>IFERROR(VLOOKUP($F4756,'Location List'!$A$2:$T$644,19,FALSE),"")</f>
        <v/>
      </c>
      <c r="C4756" s="17" t="str">
        <f>IFERROR(VLOOKUP($F4756,'Location List'!$A$2:$T$644,18,FALSE),"")</f>
        <v/>
      </c>
      <c r="D4756" s="17" t="str">
        <f>IFERROR(VLOOKUP($F4756,'Location List'!$A$2:$T$644,9,FALSE),"")</f>
        <v/>
      </c>
      <c r="E4756" s="17" t="str">
        <f>IFERROR(VLOOKUP($F4756,'Location List'!$A$2:$T$644,2,FALSE),"")</f>
        <v/>
      </c>
      <c r="F4756" s="26"/>
      <c r="G4756" s="29"/>
      <c r="H4756" s="29"/>
      <c r="I4756" s="26"/>
      <c r="J4756" s="26"/>
      <c r="K4756" s="26"/>
      <c r="L4756" s="26"/>
      <c r="M4756" s="26"/>
      <c r="N4756" s="26"/>
      <c r="O4756" s="49"/>
    </row>
    <row r="4757" spans="1:15" ht="15" customHeight="1" x14ac:dyDescent="0.25">
      <c r="A4757" s="17" t="str">
        <f>IFERROR(VLOOKUP($F4757,'Location List'!$A$2:$T$644,20,FALSE),"")</f>
        <v/>
      </c>
      <c r="B4757" s="17" t="str">
        <f>IFERROR(VLOOKUP($F4757,'Location List'!$A$2:$T$644,19,FALSE),"")</f>
        <v/>
      </c>
      <c r="C4757" s="17" t="str">
        <f>IFERROR(VLOOKUP($F4757,'Location List'!$A$2:$T$644,18,FALSE),"")</f>
        <v/>
      </c>
      <c r="D4757" s="17" t="str">
        <f>IFERROR(VLOOKUP($F4757,'Location List'!$A$2:$T$644,9,FALSE),"")</f>
        <v/>
      </c>
      <c r="E4757" s="17" t="str">
        <f>IFERROR(VLOOKUP($F4757,'Location List'!$A$2:$T$644,2,FALSE),"")</f>
        <v/>
      </c>
      <c r="F4757" s="26"/>
      <c r="G4757" s="29"/>
      <c r="H4757" s="29"/>
      <c r="I4757" s="26"/>
      <c r="J4757" s="26"/>
      <c r="K4757" s="26"/>
      <c r="L4757" s="26"/>
      <c r="M4757" s="26"/>
      <c r="N4757" s="26"/>
      <c r="O4757" s="49"/>
    </row>
    <row r="4758" spans="1:15" ht="15" customHeight="1" x14ac:dyDescent="0.25">
      <c r="A4758" s="17" t="str">
        <f>IFERROR(VLOOKUP($F4758,'Location List'!$A$2:$T$644,20,FALSE),"")</f>
        <v/>
      </c>
      <c r="B4758" s="17" t="str">
        <f>IFERROR(VLOOKUP($F4758,'Location List'!$A$2:$T$644,19,FALSE),"")</f>
        <v/>
      </c>
      <c r="C4758" s="17" t="str">
        <f>IFERROR(VLOOKUP($F4758,'Location List'!$A$2:$T$644,18,FALSE),"")</f>
        <v/>
      </c>
      <c r="D4758" s="17" t="str">
        <f>IFERROR(VLOOKUP($F4758,'Location List'!$A$2:$T$644,9,FALSE),"")</f>
        <v/>
      </c>
      <c r="E4758" s="17" t="str">
        <f>IFERROR(VLOOKUP($F4758,'Location List'!$A$2:$T$644,2,FALSE),"")</f>
        <v/>
      </c>
      <c r="F4758" s="26"/>
      <c r="G4758" s="29"/>
      <c r="H4758" s="29"/>
      <c r="I4758" s="26"/>
      <c r="J4758" s="26"/>
      <c r="K4758" s="26"/>
      <c r="L4758" s="26"/>
      <c r="M4758" s="26"/>
      <c r="N4758" s="26"/>
      <c r="O4758" s="49"/>
    </row>
    <row r="4759" spans="1:15" ht="15" customHeight="1" x14ac:dyDescent="0.25">
      <c r="A4759" s="17" t="str">
        <f>IFERROR(VLOOKUP($F4759,'Location List'!$A$2:$T$644,20,FALSE),"")</f>
        <v/>
      </c>
      <c r="B4759" s="17" t="str">
        <f>IFERROR(VLOOKUP($F4759,'Location List'!$A$2:$T$644,19,FALSE),"")</f>
        <v/>
      </c>
      <c r="C4759" s="17" t="str">
        <f>IFERROR(VLOOKUP($F4759,'Location List'!$A$2:$T$644,18,FALSE),"")</f>
        <v/>
      </c>
      <c r="D4759" s="17" t="str">
        <f>IFERROR(VLOOKUP($F4759,'Location List'!$A$2:$T$644,9,FALSE),"")</f>
        <v/>
      </c>
      <c r="E4759" s="17" t="str">
        <f>IFERROR(VLOOKUP($F4759,'Location List'!$A$2:$T$644,2,FALSE),"")</f>
        <v/>
      </c>
      <c r="F4759" s="26"/>
      <c r="G4759" s="29"/>
      <c r="H4759" s="29"/>
      <c r="I4759" s="26"/>
      <c r="J4759" s="26"/>
      <c r="K4759" s="26"/>
      <c r="L4759" s="26"/>
      <c r="M4759" s="26"/>
      <c r="N4759" s="26"/>
      <c r="O4759" s="49"/>
    </row>
    <row r="4760" spans="1:15" ht="15" customHeight="1" x14ac:dyDescent="0.25">
      <c r="A4760" s="17" t="str">
        <f>IFERROR(VLOOKUP($F4760,'Location List'!$A$2:$T$644,20,FALSE),"")</f>
        <v/>
      </c>
      <c r="B4760" s="17" t="str">
        <f>IFERROR(VLOOKUP($F4760,'Location List'!$A$2:$T$644,19,FALSE),"")</f>
        <v/>
      </c>
      <c r="C4760" s="17" t="str">
        <f>IFERROR(VLOOKUP($F4760,'Location List'!$A$2:$T$644,18,FALSE),"")</f>
        <v/>
      </c>
      <c r="D4760" s="17" t="str">
        <f>IFERROR(VLOOKUP($F4760,'Location List'!$A$2:$T$644,9,FALSE),"")</f>
        <v/>
      </c>
      <c r="E4760" s="17" t="str">
        <f>IFERROR(VLOOKUP($F4760,'Location List'!$A$2:$T$644,2,FALSE),"")</f>
        <v/>
      </c>
      <c r="F4760" s="26"/>
      <c r="G4760" s="29"/>
      <c r="H4760" s="29"/>
      <c r="I4760" s="26"/>
      <c r="J4760" s="26"/>
      <c r="K4760" s="26"/>
      <c r="L4760" s="26"/>
      <c r="M4760" s="26"/>
      <c r="N4760" s="26"/>
      <c r="O4760" s="49"/>
    </row>
    <row r="4761" spans="1:15" ht="15" customHeight="1" x14ac:dyDescent="0.25">
      <c r="A4761" s="17" t="str">
        <f>IFERROR(VLOOKUP($F4761,'Location List'!$A$2:$T$644,20,FALSE),"")</f>
        <v/>
      </c>
      <c r="B4761" s="17" t="str">
        <f>IFERROR(VLOOKUP($F4761,'Location List'!$A$2:$T$644,19,FALSE),"")</f>
        <v/>
      </c>
      <c r="C4761" s="17" t="str">
        <f>IFERROR(VLOOKUP($F4761,'Location List'!$A$2:$T$644,18,FALSE),"")</f>
        <v/>
      </c>
      <c r="D4761" s="17" t="str">
        <f>IFERROR(VLOOKUP($F4761,'Location List'!$A$2:$T$644,9,FALSE),"")</f>
        <v/>
      </c>
      <c r="E4761" s="17" t="str">
        <f>IFERROR(VLOOKUP($F4761,'Location List'!$A$2:$T$644,2,FALSE),"")</f>
        <v/>
      </c>
      <c r="F4761" s="26"/>
      <c r="G4761" s="29"/>
      <c r="H4761" s="29"/>
      <c r="I4761" s="26"/>
      <c r="J4761" s="26"/>
      <c r="K4761" s="26"/>
      <c r="L4761" s="26"/>
      <c r="M4761" s="26"/>
      <c r="N4761" s="26"/>
      <c r="O4761" s="49"/>
    </row>
    <row r="4762" spans="1:15" ht="15" customHeight="1" x14ac:dyDescent="0.25">
      <c r="A4762" s="17" t="str">
        <f>IFERROR(VLOOKUP($F4762,'Location List'!$A$2:$T$644,20,FALSE),"")</f>
        <v/>
      </c>
      <c r="B4762" s="17" t="str">
        <f>IFERROR(VLOOKUP($F4762,'Location List'!$A$2:$T$644,19,FALSE),"")</f>
        <v/>
      </c>
      <c r="C4762" s="17" t="str">
        <f>IFERROR(VLOOKUP($F4762,'Location List'!$A$2:$T$644,18,FALSE),"")</f>
        <v/>
      </c>
      <c r="D4762" s="17" t="str">
        <f>IFERROR(VLOOKUP($F4762,'Location List'!$A$2:$T$644,9,FALSE),"")</f>
        <v/>
      </c>
      <c r="E4762" s="17" t="str">
        <f>IFERROR(VLOOKUP($F4762,'Location List'!$A$2:$T$644,2,FALSE),"")</f>
        <v/>
      </c>
      <c r="F4762" s="26"/>
      <c r="G4762" s="29"/>
      <c r="H4762" s="29"/>
      <c r="I4762" s="26"/>
      <c r="J4762" s="26"/>
      <c r="K4762" s="26"/>
      <c r="L4762" s="26"/>
      <c r="M4762" s="26"/>
      <c r="N4762" s="26"/>
      <c r="O4762" s="49"/>
    </row>
    <row r="4763" spans="1:15" ht="15" customHeight="1" x14ac:dyDescent="0.25">
      <c r="A4763" s="17" t="str">
        <f>IFERROR(VLOOKUP($F4763,'Location List'!$A$2:$T$644,20,FALSE),"")</f>
        <v/>
      </c>
      <c r="B4763" s="17" t="str">
        <f>IFERROR(VLOOKUP($F4763,'Location List'!$A$2:$T$644,19,FALSE),"")</f>
        <v/>
      </c>
      <c r="C4763" s="17" t="str">
        <f>IFERROR(VLOOKUP($F4763,'Location List'!$A$2:$T$644,18,FALSE),"")</f>
        <v/>
      </c>
      <c r="D4763" s="17" t="str">
        <f>IFERROR(VLOOKUP($F4763,'Location List'!$A$2:$T$644,9,FALSE),"")</f>
        <v/>
      </c>
      <c r="E4763" s="17" t="str">
        <f>IFERROR(VLOOKUP($F4763,'Location List'!$A$2:$T$644,2,FALSE),"")</f>
        <v/>
      </c>
      <c r="F4763" s="26"/>
      <c r="G4763" s="29"/>
      <c r="H4763" s="29"/>
      <c r="I4763" s="26"/>
      <c r="J4763" s="26"/>
      <c r="K4763" s="26"/>
      <c r="L4763" s="26"/>
      <c r="M4763" s="26"/>
      <c r="N4763" s="26"/>
      <c r="O4763" s="49"/>
    </row>
    <row r="4764" spans="1:15" ht="15" customHeight="1" x14ac:dyDescent="0.25">
      <c r="A4764" s="17" t="str">
        <f>IFERROR(VLOOKUP($F4764,'Location List'!$A$2:$T$644,20,FALSE),"")</f>
        <v/>
      </c>
      <c r="B4764" s="17" t="str">
        <f>IFERROR(VLOOKUP($F4764,'Location List'!$A$2:$T$644,19,FALSE),"")</f>
        <v/>
      </c>
      <c r="C4764" s="17" t="str">
        <f>IFERROR(VLOOKUP($F4764,'Location List'!$A$2:$T$644,18,FALSE),"")</f>
        <v/>
      </c>
      <c r="D4764" s="17" t="str">
        <f>IFERROR(VLOOKUP($F4764,'Location List'!$A$2:$T$644,9,FALSE),"")</f>
        <v/>
      </c>
      <c r="E4764" s="17" t="str">
        <f>IFERROR(VLOOKUP($F4764,'Location List'!$A$2:$T$644,2,FALSE),"")</f>
        <v/>
      </c>
      <c r="F4764" s="26"/>
      <c r="G4764" s="29"/>
      <c r="H4764" s="29"/>
      <c r="I4764" s="26"/>
      <c r="J4764" s="26"/>
      <c r="K4764" s="26"/>
      <c r="L4764" s="26"/>
      <c r="M4764" s="26"/>
      <c r="N4764" s="26"/>
      <c r="O4764" s="49"/>
    </row>
    <row r="4765" spans="1:15" ht="15" customHeight="1" x14ac:dyDescent="0.25">
      <c r="A4765" s="17" t="str">
        <f>IFERROR(VLOOKUP($F4765,'Location List'!$A$2:$T$644,20,FALSE),"")</f>
        <v/>
      </c>
      <c r="B4765" s="17" t="str">
        <f>IFERROR(VLOOKUP($F4765,'Location List'!$A$2:$T$644,19,FALSE),"")</f>
        <v/>
      </c>
      <c r="C4765" s="17" t="str">
        <f>IFERROR(VLOOKUP($F4765,'Location List'!$A$2:$T$644,18,FALSE),"")</f>
        <v/>
      </c>
      <c r="D4765" s="17" t="str">
        <f>IFERROR(VLOOKUP($F4765,'Location List'!$A$2:$T$644,9,FALSE),"")</f>
        <v/>
      </c>
      <c r="E4765" s="17" t="str">
        <f>IFERROR(VLOOKUP($F4765,'Location List'!$A$2:$T$644,2,FALSE),"")</f>
        <v/>
      </c>
      <c r="F4765" s="26"/>
      <c r="G4765" s="29"/>
      <c r="H4765" s="29"/>
      <c r="I4765" s="26"/>
      <c r="J4765" s="26"/>
      <c r="K4765" s="26"/>
      <c r="L4765" s="26"/>
      <c r="M4765" s="26"/>
      <c r="N4765" s="26"/>
      <c r="O4765" s="49"/>
    </row>
    <row r="4766" spans="1:15" ht="15" customHeight="1" x14ac:dyDescent="0.25">
      <c r="A4766" s="17" t="str">
        <f>IFERROR(VLOOKUP($F4766,'Location List'!$A$2:$T$644,20,FALSE),"")</f>
        <v/>
      </c>
      <c r="B4766" s="17" t="str">
        <f>IFERROR(VLOOKUP($F4766,'Location List'!$A$2:$T$644,19,FALSE),"")</f>
        <v/>
      </c>
      <c r="C4766" s="17" t="str">
        <f>IFERROR(VLOOKUP($F4766,'Location List'!$A$2:$T$644,18,FALSE),"")</f>
        <v/>
      </c>
      <c r="D4766" s="17" t="str">
        <f>IFERROR(VLOOKUP($F4766,'Location List'!$A$2:$T$644,9,FALSE),"")</f>
        <v/>
      </c>
      <c r="E4766" s="17" t="str">
        <f>IFERROR(VLOOKUP($F4766,'Location List'!$A$2:$T$644,2,FALSE),"")</f>
        <v/>
      </c>
      <c r="F4766" s="26"/>
      <c r="G4766" s="29"/>
      <c r="H4766" s="29"/>
      <c r="I4766" s="26"/>
      <c r="J4766" s="26"/>
      <c r="K4766" s="26"/>
      <c r="L4766" s="26"/>
      <c r="M4766" s="26"/>
      <c r="N4766" s="26"/>
      <c r="O4766" s="49"/>
    </row>
    <row r="4767" spans="1:15" ht="15" customHeight="1" x14ac:dyDescent="0.25">
      <c r="A4767" s="17" t="str">
        <f>IFERROR(VLOOKUP($F4767,'Location List'!$A$2:$T$644,20,FALSE),"")</f>
        <v/>
      </c>
      <c r="B4767" s="17" t="str">
        <f>IFERROR(VLOOKUP($F4767,'Location List'!$A$2:$T$644,19,FALSE),"")</f>
        <v/>
      </c>
      <c r="C4767" s="17" t="str">
        <f>IFERROR(VLOOKUP($F4767,'Location List'!$A$2:$T$644,18,FALSE),"")</f>
        <v/>
      </c>
      <c r="D4767" s="17" t="str">
        <f>IFERROR(VLOOKUP($F4767,'Location List'!$A$2:$T$644,9,FALSE),"")</f>
        <v/>
      </c>
      <c r="E4767" s="17" t="str">
        <f>IFERROR(VLOOKUP($F4767,'Location List'!$A$2:$T$644,2,FALSE),"")</f>
        <v/>
      </c>
      <c r="F4767" s="26"/>
      <c r="G4767" s="29"/>
      <c r="H4767" s="29"/>
      <c r="I4767" s="26"/>
      <c r="J4767" s="26"/>
      <c r="K4767" s="26"/>
      <c r="L4767" s="26"/>
      <c r="M4767" s="26"/>
      <c r="N4767" s="26"/>
      <c r="O4767" s="49"/>
    </row>
    <row r="4768" spans="1:15" ht="15" customHeight="1" x14ac:dyDescent="0.25">
      <c r="A4768" s="17" t="str">
        <f>IFERROR(VLOOKUP($F4768,'Location List'!$A$2:$T$644,20,FALSE),"")</f>
        <v/>
      </c>
      <c r="B4768" s="17" t="str">
        <f>IFERROR(VLOOKUP($F4768,'Location List'!$A$2:$T$644,19,FALSE),"")</f>
        <v/>
      </c>
      <c r="C4768" s="17" t="str">
        <f>IFERROR(VLOOKUP($F4768,'Location List'!$A$2:$T$644,18,FALSE),"")</f>
        <v/>
      </c>
      <c r="D4768" s="17" t="str">
        <f>IFERROR(VLOOKUP($F4768,'Location List'!$A$2:$T$644,9,FALSE),"")</f>
        <v/>
      </c>
      <c r="E4768" s="17" t="str">
        <f>IFERROR(VLOOKUP($F4768,'Location List'!$A$2:$T$644,2,FALSE),"")</f>
        <v/>
      </c>
      <c r="F4768" s="26"/>
      <c r="G4768" s="29"/>
      <c r="H4768" s="29"/>
      <c r="I4768" s="26"/>
      <c r="J4768" s="26"/>
      <c r="K4768" s="26"/>
      <c r="L4768" s="26"/>
      <c r="M4768" s="26"/>
      <c r="N4768" s="26"/>
      <c r="O4768" s="49"/>
    </row>
    <row r="4769" spans="1:15" ht="15" customHeight="1" x14ac:dyDescent="0.25">
      <c r="A4769" s="17" t="str">
        <f>IFERROR(VLOOKUP($F4769,'Location List'!$A$2:$T$644,20,FALSE),"")</f>
        <v/>
      </c>
      <c r="B4769" s="17" t="str">
        <f>IFERROR(VLOOKUP($F4769,'Location List'!$A$2:$T$644,19,FALSE),"")</f>
        <v/>
      </c>
      <c r="C4769" s="17" t="str">
        <f>IFERROR(VLOOKUP($F4769,'Location List'!$A$2:$T$644,18,FALSE),"")</f>
        <v/>
      </c>
      <c r="D4769" s="17" t="str">
        <f>IFERROR(VLOOKUP($F4769,'Location List'!$A$2:$T$644,9,FALSE),"")</f>
        <v/>
      </c>
      <c r="E4769" s="17" t="str">
        <f>IFERROR(VLOOKUP($F4769,'Location List'!$A$2:$T$644,2,FALSE),"")</f>
        <v/>
      </c>
      <c r="F4769" s="26"/>
      <c r="G4769" s="29"/>
      <c r="H4769" s="29"/>
      <c r="I4769" s="26"/>
      <c r="J4769" s="26"/>
      <c r="K4769" s="26"/>
      <c r="L4769" s="26"/>
      <c r="M4769" s="26"/>
      <c r="N4769" s="26"/>
      <c r="O4769" s="49"/>
    </row>
    <row r="4770" spans="1:15" ht="15" customHeight="1" x14ac:dyDescent="0.25">
      <c r="A4770" s="17" t="str">
        <f>IFERROR(VLOOKUP($F4770,'Location List'!$A$2:$T$644,20,FALSE),"")</f>
        <v/>
      </c>
      <c r="B4770" s="17" t="str">
        <f>IFERROR(VLOOKUP($F4770,'Location List'!$A$2:$T$644,19,FALSE),"")</f>
        <v/>
      </c>
      <c r="C4770" s="17" t="str">
        <f>IFERROR(VLOOKUP($F4770,'Location List'!$A$2:$T$644,18,FALSE),"")</f>
        <v/>
      </c>
      <c r="D4770" s="17" t="str">
        <f>IFERROR(VLOOKUP($F4770,'Location List'!$A$2:$T$644,9,FALSE),"")</f>
        <v/>
      </c>
      <c r="E4770" s="17" t="str">
        <f>IFERROR(VLOOKUP($F4770,'Location List'!$A$2:$T$644,2,FALSE),"")</f>
        <v/>
      </c>
      <c r="F4770" s="26"/>
      <c r="G4770" s="29"/>
      <c r="H4770" s="29"/>
      <c r="I4770" s="26"/>
      <c r="J4770" s="26"/>
      <c r="K4770" s="26"/>
      <c r="L4770" s="26"/>
      <c r="M4770" s="26"/>
      <c r="N4770" s="26"/>
      <c r="O4770" s="49"/>
    </row>
    <row r="4771" spans="1:15" ht="15" customHeight="1" x14ac:dyDescent="0.25">
      <c r="A4771" s="17" t="str">
        <f>IFERROR(VLOOKUP($F4771,'Location List'!$A$2:$T$644,20,FALSE),"")</f>
        <v/>
      </c>
      <c r="B4771" s="17" t="str">
        <f>IFERROR(VLOOKUP($F4771,'Location List'!$A$2:$T$644,19,FALSE),"")</f>
        <v/>
      </c>
      <c r="C4771" s="17" t="str">
        <f>IFERROR(VLOOKUP($F4771,'Location List'!$A$2:$T$644,18,FALSE),"")</f>
        <v/>
      </c>
      <c r="D4771" s="17" t="str">
        <f>IFERROR(VLOOKUP($F4771,'Location List'!$A$2:$T$644,9,FALSE),"")</f>
        <v/>
      </c>
      <c r="E4771" s="17" t="str">
        <f>IFERROR(VLOOKUP($F4771,'Location List'!$A$2:$T$644,2,FALSE),"")</f>
        <v/>
      </c>
      <c r="F4771" s="26"/>
      <c r="G4771" s="29"/>
      <c r="H4771" s="29"/>
      <c r="I4771" s="26"/>
      <c r="J4771" s="26"/>
      <c r="K4771" s="26"/>
      <c r="L4771" s="26"/>
      <c r="M4771" s="26"/>
      <c r="N4771" s="26"/>
      <c r="O4771" s="49"/>
    </row>
    <row r="4772" spans="1:15" ht="15" customHeight="1" x14ac:dyDescent="0.25">
      <c r="A4772" s="17" t="str">
        <f>IFERROR(VLOOKUP($F4772,'Location List'!$A$2:$T$644,20,FALSE),"")</f>
        <v/>
      </c>
      <c r="B4772" s="17" t="str">
        <f>IFERROR(VLOOKUP($F4772,'Location List'!$A$2:$T$644,19,FALSE),"")</f>
        <v/>
      </c>
      <c r="C4772" s="17" t="str">
        <f>IFERROR(VLOOKUP($F4772,'Location List'!$A$2:$T$644,18,FALSE),"")</f>
        <v/>
      </c>
      <c r="D4772" s="17" t="str">
        <f>IFERROR(VLOOKUP($F4772,'Location List'!$A$2:$T$644,9,FALSE),"")</f>
        <v/>
      </c>
      <c r="E4772" s="17" t="str">
        <f>IFERROR(VLOOKUP($F4772,'Location List'!$A$2:$T$644,2,FALSE),"")</f>
        <v/>
      </c>
      <c r="F4772" s="26"/>
      <c r="G4772" s="29"/>
      <c r="H4772" s="29"/>
      <c r="I4772" s="26"/>
      <c r="J4772" s="26"/>
      <c r="K4772" s="26"/>
      <c r="L4772" s="26"/>
      <c r="M4772" s="26"/>
      <c r="N4772" s="26"/>
      <c r="O4772" s="49"/>
    </row>
    <row r="4773" spans="1:15" ht="15" customHeight="1" x14ac:dyDescent="0.25">
      <c r="A4773" s="17" t="str">
        <f>IFERROR(VLOOKUP($F4773,'Location List'!$A$2:$T$644,20,FALSE),"")</f>
        <v/>
      </c>
      <c r="B4773" s="17" t="str">
        <f>IFERROR(VLOOKUP($F4773,'Location List'!$A$2:$T$644,19,FALSE),"")</f>
        <v/>
      </c>
      <c r="C4773" s="17" t="str">
        <f>IFERROR(VLOOKUP($F4773,'Location List'!$A$2:$T$644,18,FALSE),"")</f>
        <v/>
      </c>
      <c r="D4773" s="17" t="str">
        <f>IFERROR(VLOOKUP($F4773,'Location List'!$A$2:$T$644,9,FALSE),"")</f>
        <v/>
      </c>
      <c r="E4773" s="17" t="str">
        <f>IFERROR(VLOOKUP($F4773,'Location List'!$A$2:$T$644,2,FALSE),"")</f>
        <v/>
      </c>
      <c r="F4773" s="26"/>
      <c r="G4773" s="29"/>
      <c r="H4773" s="29"/>
      <c r="I4773" s="26"/>
      <c r="J4773" s="26"/>
      <c r="K4773" s="26"/>
      <c r="L4773" s="26"/>
      <c r="M4773" s="26"/>
      <c r="N4773" s="26"/>
      <c r="O4773" s="49"/>
    </row>
    <row r="4774" spans="1:15" ht="15" customHeight="1" x14ac:dyDescent="0.25">
      <c r="A4774" s="17" t="str">
        <f>IFERROR(VLOOKUP($F4774,'Location List'!$A$2:$T$644,20,FALSE),"")</f>
        <v/>
      </c>
      <c r="B4774" s="17" t="str">
        <f>IFERROR(VLOOKUP($F4774,'Location List'!$A$2:$T$644,19,FALSE),"")</f>
        <v/>
      </c>
      <c r="C4774" s="17" t="str">
        <f>IFERROR(VLOOKUP($F4774,'Location List'!$A$2:$T$644,18,FALSE),"")</f>
        <v/>
      </c>
      <c r="D4774" s="17" t="str">
        <f>IFERROR(VLOOKUP($F4774,'Location List'!$A$2:$T$644,9,FALSE),"")</f>
        <v/>
      </c>
      <c r="E4774" s="17" t="str">
        <f>IFERROR(VLOOKUP($F4774,'Location List'!$A$2:$T$644,2,FALSE),"")</f>
        <v/>
      </c>
      <c r="F4774" s="26"/>
      <c r="G4774" s="29"/>
      <c r="H4774" s="29"/>
      <c r="I4774" s="26"/>
      <c r="J4774" s="26"/>
      <c r="K4774" s="26"/>
      <c r="L4774" s="26"/>
      <c r="M4774" s="26"/>
      <c r="N4774" s="26"/>
      <c r="O4774" s="49"/>
    </row>
    <row r="4775" spans="1:15" ht="15" customHeight="1" x14ac:dyDescent="0.25">
      <c r="A4775" s="17" t="str">
        <f>IFERROR(VLOOKUP($F4775,'Location List'!$A$2:$T$644,20,FALSE),"")</f>
        <v/>
      </c>
      <c r="B4775" s="17" t="str">
        <f>IFERROR(VLOOKUP($F4775,'Location List'!$A$2:$T$644,19,FALSE),"")</f>
        <v/>
      </c>
      <c r="C4775" s="17" t="str">
        <f>IFERROR(VLOOKUP($F4775,'Location List'!$A$2:$T$644,18,FALSE),"")</f>
        <v/>
      </c>
      <c r="D4775" s="17" t="str">
        <f>IFERROR(VLOOKUP($F4775,'Location List'!$A$2:$T$644,9,FALSE),"")</f>
        <v/>
      </c>
      <c r="E4775" s="17" t="str">
        <f>IFERROR(VLOOKUP($F4775,'Location List'!$A$2:$T$644,2,FALSE),"")</f>
        <v/>
      </c>
      <c r="F4775" s="26"/>
      <c r="G4775" s="29"/>
      <c r="H4775" s="29"/>
      <c r="I4775" s="26"/>
      <c r="J4775" s="26"/>
      <c r="K4775" s="26"/>
      <c r="L4775" s="26"/>
      <c r="M4775" s="26"/>
      <c r="N4775" s="26"/>
      <c r="O4775" s="49"/>
    </row>
    <row r="4776" spans="1:15" ht="15" customHeight="1" x14ac:dyDescent="0.25">
      <c r="A4776" s="17" t="str">
        <f>IFERROR(VLOOKUP($F4776,'Location List'!$A$2:$T$644,20,FALSE),"")</f>
        <v/>
      </c>
      <c r="B4776" s="17" t="str">
        <f>IFERROR(VLOOKUP($F4776,'Location List'!$A$2:$T$644,19,FALSE),"")</f>
        <v/>
      </c>
      <c r="C4776" s="17" t="str">
        <f>IFERROR(VLOOKUP($F4776,'Location List'!$A$2:$T$644,18,FALSE),"")</f>
        <v/>
      </c>
      <c r="D4776" s="17" t="str">
        <f>IFERROR(VLOOKUP($F4776,'Location List'!$A$2:$T$644,9,FALSE),"")</f>
        <v/>
      </c>
      <c r="E4776" s="17" t="str">
        <f>IFERROR(VLOOKUP($F4776,'Location List'!$A$2:$T$644,2,FALSE),"")</f>
        <v/>
      </c>
      <c r="F4776" s="26"/>
      <c r="G4776" s="29"/>
      <c r="H4776" s="29"/>
      <c r="I4776" s="26"/>
      <c r="J4776" s="26"/>
      <c r="K4776" s="26"/>
      <c r="L4776" s="26"/>
      <c r="M4776" s="26"/>
      <c r="N4776" s="26"/>
      <c r="O4776" s="49"/>
    </row>
    <row r="4777" spans="1:15" ht="15" customHeight="1" x14ac:dyDescent="0.25">
      <c r="A4777" s="17" t="str">
        <f>IFERROR(VLOOKUP($F4777,'Location List'!$A$2:$T$644,20,FALSE),"")</f>
        <v/>
      </c>
      <c r="B4777" s="17" t="str">
        <f>IFERROR(VLOOKUP($F4777,'Location List'!$A$2:$T$644,19,FALSE),"")</f>
        <v/>
      </c>
      <c r="C4777" s="17" t="str">
        <f>IFERROR(VLOOKUP($F4777,'Location List'!$A$2:$T$644,18,FALSE),"")</f>
        <v/>
      </c>
      <c r="D4777" s="17" t="str">
        <f>IFERROR(VLOOKUP($F4777,'Location List'!$A$2:$T$644,9,FALSE),"")</f>
        <v/>
      </c>
      <c r="E4777" s="17" t="str">
        <f>IFERROR(VLOOKUP($F4777,'Location List'!$A$2:$T$644,2,FALSE),"")</f>
        <v/>
      </c>
      <c r="F4777" s="26"/>
      <c r="G4777" s="29"/>
      <c r="H4777" s="29"/>
      <c r="I4777" s="26"/>
      <c r="J4777" s="26"/>
      <c r="K4777" s="26"/>
      <c r="L4777" s="26"/>
      <c r="M4777" s="26"/>
      <c r="N4777" s="26"/>
      <c r="O4777" s="49"/>
    </row>
    <row r="4778" spans="1:15" ht="15" customHeight="1" x14ac:dyDescent="0.25">
      <c r="A4778" s="17" t="str">
        <f>IFERROR(VLOOKUP($F4778,'Location List'!$A$2:$T$644,20,FALSE),"")</f>
        <v/>
      </c>
      <c r="B4778" s="17" t="str">
        <f>IFERROR(VLOOKUP($F4778,'Location List'!$A$2:$T$644,19,FALSE),"")</f>
        <v/>
      </c>
      <c r="C4778" s="17" t="str">
        <f>IFERROR(VLOOKUP($F4778,'Location List'!$A$2:$T$644,18,FALSE),"")</f>
        <v/>
      </c>
      <c r="D4778" s="17" t="str">
        <f>IFERROR(VLOOKUP($F4778,'Location List'!$A$2:$T$644,9,FALSE),"")</f>
        <v/>
      </c>
      <c r="E4778" s="17" t="str">
        <f>IFERROR(VLOOKUP($F4778,'Location List'!$A$2:$T$644,2,FALSE),"")</f>
        <v/>
      </c>
      <c r="F4778" s="26"/>
      <c r="G4778" s="29"/>
      <c r="H4778" s="29"/>
      <c r="I4778" s="26"/>
      <c r="J4778" s="26"/>
      <c r="K4778" s="26"/>
      <c r="L4778" s="26"/>
      <c r="M4778" s="26"/>
      <c r="N4778" s="26"/>
      <c r="O4778" s="49"/>
    </row>
    <row r="4779" spans="1:15" ht="15" customHeight="1" x14ac:dyDescent="0.25">
      <c r="A4779" s="17" t="str">
        <f>IFERROR(VLOOKUP($F4779,'Location List'!$A$2:$T$644,20,FALSE),"")</f>
        <v/>
      </c>
      <c r="B4779" s="17" t="str">
        <f>IFERROR(VLOOKUP($F4779,'Location List'!$A$2:$T$644,19,FALSE),"")</f>
        <v/>
      </c>
      <c r="C4779" s="17" t="str">
        <f>IFERROR(VLOOKUP($F4779,'Location List'!$A$2:$T$644,18,FALSE),"")</f>
        <v/>
      </c>
      <c r="D4779" s="17" t="str">
        <f>IFERROR(VLOOKUP($F4779,'Location List'!$A$2:$T$644,9,FALSE),"")</f>
        <v/>
      </c>
      <c r="E4779" s="17" t="str">
        <f>IFERROR(VLOOKUP($F4779,'Location List'!$A$2:$T$644,2,FALSE),"")</f>
        <v/>
      </c>
      <c r="F4779" s="26"/>
      <c r="G4779" s="29"/>
      <c r="H4779" s="29"/>
      <c r="I4779" s="26"/>
      <c r="J4779" s="26"/>
      <c r="K4779" s="26"/>
      <c r="L4779" s="26"/>
      <c r="M4779" s="26"/>
      <c r="N4779" s="26"/>
      <c r="O4779" s="49"/>
    </row>
    <row r="4780" spans="1:15" ht="15" customHeight="1" x14ac:dyDescent="0.25">
      <c r="A4780" s="17" t="str">
        <f>IFERROR(VLOOKUP($F4780,'Location List'!$A$2:$T$644,20,FALSE),"")</f>
        <v/>
      </c>
      <c r="B4780" s="17" t="str">
        <f>IFERROR(VLOOKUP($F4780,'Location List'!$A$2:$T$644,19,FALSE),"")</f>
        <v/>
      </c>
      <c r="C4780" s="17" t="str">
        <f>IFERROR(VLOOKUP($F4780,'Location List'!$A$2:$T$644,18,FALSE),"")</f>
        <v/>
      </c>
      <c r="D4780" s="17" t="str">
        <f>IFERROR(VLOOKUP($F4780,'Location List'!$A$2:$T$644,9,FALSE),"")</f>
        <v/>
      </c>
      <c r="E4780" s="17" t="str">
        <f>IFERROR(VLOOKUP($F4780,'Location List'!$A$2:$T$644,2,FALSE),"")</f>
        <v/>
      </c>
      <c r="F4780" s="26"/>
      <c r="G4780" s="29"/>
      <c r="H4780" s="29"/>
      <c r="I4780" s="26"/>
      <c r="J4780" s="26"/>
      <c r="K4780" s="26"/>
      <c r="L4780" s="26"/>
      <c r="M4780" s="26"/>
      <c r="N4780" s="26"/>
      <c r="O4780" s="49"/>
    </row>
    <row r="4781" spans="1:15" ht="15" customHeight="1" x14ac:dyDescent="0.25">
      <c r="A4781" s="17" t="str">
        <f>IFERROR(VLOOKUP($F4781,'Location List'!$A$2:$T$644,20,FALSE),"")</f>
        <v/>
      </c>
      <c r="B4781" s="17" t="str">
        <f>IFERROR(VLOOKUP($F4781,'Location List'!$A$2:$T$644,19,FALSE),"")</f>
        <v/>
      </c>
      <c r="C4781" s="17" t="str">
        <f>IFERROR(VLOOKUP($F4781,'Location List'!$A$2:$T$644,18,FALSE),"")</f>
        <v/>
      </c>
      <c r="D4781" s="17" t="str">
        <f>IFERROR(VLOOKUP($F4781,'Location List'!$A$2:$T$644,9,FALSE),"")</f>
        <v/>
      </c>
      <c r="E4781" s="17" t="str">
        <f>IFERROR(VLOOKUP($F4781,'Location List'!$A$2:$T$644,2,FALSE),"")</f>
        <v/>
      </c>
      <c r="F4781" s="26"/>
      <c r="G4781" s="29"/>
      <c r="H4781" s="29"/>
      <c r="I4781" s="26"/>
      <c r="J4781" s="26"/>
      <c r="K4781" s="26"/>
      <c r="L4781" s="26"/>
      <c r="M4781" s="26"/>
      <c r="N4781" s="26"/>
      <c r="O4781" s="49"/>
    </row>
    <row r="4782" spans="1:15" ht="15" customHeight="1" x14ac:dyDescent="0.25">
      <c r="A4782" s="17" t="str">
        <f>IFERROR(VLOOKUP($F4782,'Location List'!$A$2:$T$644,20,FALSE),"")</f>
        <v/>
      </c>
      <c r="B4782" s="17" t="str">
        <f>IFERROR(VLOOKUP($F4782,'Location List'!$A$2:$T$644,19,FALSE),"")</f>
        <v/>
      </c>
      <c r="C4782" s="17" t="str">
        <f>IFERROR(VLOOKUP($F4782,'Location List'!$A$2:$T$644,18,FALSE),"")</f>
        <v/>
      </c>
      <c r="D4782" s="17" t="str">
        <f>IFERROR(VLOOKUP($F4782,'Location List'!$A$2:$T$644,9,FALSE),"")</f>
        <v/>
      </c>
      <c r="E4782" s="17" t="str">
        <f>IFERROR(VLOOKUP($F4782,'Location List'!$A$2:$T$644,2,FALSE),"")</f>
        <v/>
      </c>
      <c r="F4782" s="26"/>
      <c r="G4782" s="29"/>
      <c r="H4782" s="29"/>
      <c r="I4782" s="26"/>
      <c r="J4782" s="26"/>
      <c r="K4782" s="26"/>
      <c r="L4782" s="26"/>
      <c r="M4782" s="26"/>
      <c r="N4782" s="26"/>
      <c r="O4782" s="49"/>
    </row>
    <row r="4783" spans="1:15" ht="15" customHeight="1" x14ac:dyDescent="0.25">
      <c r="A4783" s="17" t="str">
        <f>IFERROR(VLOOKUP($F4783,'Location List'!$A$2:$T$644,20,FALSE),"")</f>
        <v/>
      </c>
      <c r="B4783" s="17" t="str">
        <f>IFERROR(VLOOKUP($F4783,'Location List'!$A$2:$T$644,19,FALSE),"")</f>
        <v/>
      </c>
      <c r="C4783" s="17" t="str">
        <f>IFERROR(VLOOKUP($F4783,'Location List'!$A$2:$T$644,18,FALSE),"")</f>
        <v/>
      </c>
      <c r="D4783" s="17" t="str">
        <f>IFERROR(VLOOKUP($F4783,'Location List'!$A$2:$T$644,9,FALSE),"")</f>
        <v/>
      </c>
      <c r="E4783" s="17" t="str">
        <f>IFERROR(VLOOKUP($F4783,'Location List'!$A$2:$T$644,2,FALSE),"")</f>
        <v/>
      </c>
      <c r="F4783" s="26"/>
      <c r="G4783" s="29"/>
      <c r="H4783" s="29"/>
      <c r="I4783" s="26"/>
      <c r="J4783" s="26"/>
      <c r="K4783" s="26"/>
      <c r="L4783" s="26"/>
      <c r="M4783" s="26"/>
      <c r="N4783" s="26"/>
      <c r="O4783" s="49"/>
    </row>
    <row r="4784" spans="1:15" ht="15" customHeight="1" x14ac:dyDescent="0.25">
      <c r="A4784" s="17" t="str">
        <f>IFERROR(VLOOKUP($F4784,'Location List'!$A$2:$T$644,20,FALSE),"")</f>
        <v/>
      </c>
      <c r="B4784" s="17" t="str">
        <f>IFERROR(VLOOKUP($F4784,'Location List'!$A$2:$T$644,19,FALSE),"")</f>
        <v/>
      </c>
      <c r="C4784" s="17" t="str">
        <f>IFERROR(VLOOKUP($F4784,'Location List'!$A$2:$T$644,18,FALSE),"")</f>
        <v/>
      </c>
      <c r="D4784" s="17" t="str">
        <f>IFERROR(VLOOKUP($F4784,'Location List'!$A$2:$T$644,9,FALSE),"")</f>
        <v/>
      </c>
      <c r="E4784" s="17" t="str">
        <f>IFERROR(VLOOKUP($F4784,'Location List'!$A$2:$T$644,2,FALSE),"")</f>
        <v/>
      </c>
      <c r="F4784" s="26"/>
      <c r="G4784" s="29"/>
      <c r="H4784" s="29"/>
      <c r="I4784" s="26"/>
      <c r="J4784" s="26"/>
      <c r="K4784" s="26"/>
      <c r="L4784" s="26"/>
      <c r="M4784" s="26"/>
      <c r="N4784" s="26"/>
      <c r="O4784" s="49"/>
    </row>
    <row r="4785" spans="1:15" ht="15" customHeight="1" x14ac:dyDescent="0.25">
      <c r="A4785" s="17" t="str">
        <f>IFERROR(VLOOKUP($F4785,'Location List'!$A$2:$T$644,20,FALSE),"")</f>
        <v/>
      </c>
      <c r="B4785" s="17" t="str">
        <f>IFERROR(VLOOKUP($F4785,'Location List'!$A$2:$T$644,19,FALSE),"")</f>
        <v/>
      </c>
      <c r="C4785" s="17" t="str">
        <f>IFERROR(VLOOKUP($F4785,'Location List'!$A$2:$T$644,18,FALSE),"")</f>
        <v/>
      </c>
      <c r="D4785" s="17" t="str">
        <f>IFERROR(VLOOKUP($F4785,'Location List'!$A$2:$T$644,9,FALSE),"")</f>
        <v/>
      </c>
      <c r="E4785" s="17" t="str">
        <f>IFERROR(VLOOKUP($F4785,'Location List'!$A$2:$T$644,2,FALSE),"")</f>
        <v/>
      </c>
      <c r="F4785" s="26"/>
      <c r="G4785" s="29"/>
      <c r="H4785" s="29"/>
      <c r="I4785" s="26"/>
      <c r="J4785" s="26"/>
      <c r="K4785" s="26"/>
      <c r="L4785" s="26"/>
      <c r="M4785" s="26"/>
      <c r="N4785" s="26"/>
      <c r="O4785" s="49"/>
    </row>
    <row r="4786" spans="1:15" ht="15" customHeight="1" x14ac:dyDescent="0.25">
      <c r="A4786" s="17" t="str">
        <f>IFERROR(VLOOKUP($F4786,'Location List'!$A$2:$T$644,20,FALSE),"")</f>
        <v/>
      </c>
      <c r="B4786" s="17" t="str">
        <f>IFERROR(VLOOKUP($F4786,'Location List'!$A$2:$T$644,19,FALSE),"")</f>
        <v/>
      </c>
      <c r="C4786" s="17" t="str">
        <f>IFERROR(VLOOKUP($F4786,'Location List'!$A$2:$T$644,18,FALSE),"")</f>
        <v/>
      </c>
      <c r="D4786" s="17" t="str">
        <f>IFERROR(VLOOKUP($F4786,'Location List'!$A$2:$T$644,9,FALSE),"")</f>
        <v/>
      </c>
      <c r="E4786" s="17" t="str">
        <f>IFERROR(VLOOKUP($F4786,'Location List'!$A$2:$T$644,2,FALSE),"")</f>
        <v/>
      </c>
      <c r="F4786" s="26"/>
      <c r="G4786" s="29"/>
      <c r="H4786" s="29"/>
      <c r="I4786" s="26"/>
      <c r="J4786" s="26"/>
      <c r="K4786" s="26"/>
      <c r="L4786" s="26"/>
      <c r="M4786" s="26"/>
      <c r="N4786" s="26"/>
      <c r="O4786" s="49"/>
    </row>
    <row r="4787" spans="1:15" ht="15" customHeight="1" x14ac:dyDescent="0.25">
      <c r="A4787" s="17" t="str">
        <f>IFERROR(VLOOKUP($F4787,'Location List'!$A$2:$T$644,20,FALSE),"")</f>
        <v/>
      </c>
      <c r="B4787" s="17" t="str">
        <f>IFERROR(VLOOKUP($F4787,'Location List'!$A$2:$T$644,19,FALSE),"")</f>
        <v/>
      </c>
      <c r="C4787" s="17" t="str">
        <f>IFERROR(VLOOKUP($F4787,'Location List'!$A$2:$T$644,18,FALSE),"")</f>
        <v/>
      </c>
      <c r="D4787" s="17" t="str">
        <f>IFERROR(VLOOKUP($F4787,'Location List'!$A$2:$T$644,9,FALSE),"")</f>
        <v/>
      </c>
      <c r="E4787" s="17" t="str">
        <f>IFERROR(VLOOKUP($F4787,'Location List'!$A$2:$T$644,2,FALSE),"")</f>
        <v/>
      </c>
      <c r="F4787" s="26"/>
      <c r="G4787" s="29"/>
      <c r="H4787" s="29"/>
      <c r="I4787" s="26"/>
      <c r="J4787" s="26"/>
      <c r="K4787" s="26"/>
      <c r="L4787" s="26"/>
      <c r="M4787" s="26"/>
      <c r="N4787" s="26"/>
      <c r="O4787" s="49"/>
    </row>
    <row r="4788" spans="1:15" ht="15" customHeight="1" x14ac:dyDescent="0.25">
      <c r="A4788" s="17" t="str">
        <f>IFERROR(VLOOKUP($F4788,'Location List'!$A$2:$T$644,20,FALSE),"")</f>
        <v/>
      </c>
      <c r="B4788" s="17" t="str">
        <f>IFERROR(VLOOKUP($F4788,'Location List'!$A$2:$T$644,19,FALSE),"")</f>
        <v/>
      </c>
      <c r="C4788" s="17" t="str">
        <f>IFERROR(VLOOKUP($F4788,'Location List'!$A$2:$T$644,18,FALSE),"")</f>
        <v/>
      </c>
      <c r="D4788" s="17" t="str">
        <f>IFERROR(VLOOKUP($F4788,'Location List'!$A$2:$T$644,9,FALSE),"")</f>
        <v/>
      </c>
      <c r="E4788" s="17" t="str">
        <f>IFERROR(VLOOKUP($F4788,'Location List'!$A$2:$T$644,2,FALSE),"")</f>
        <v/>
      </c>
      <c r="F4788" s="26"/>
      <c r="G4788" s="29"/>
      <c r="H4788" s="29"/>
      <c r="I4788" s="26"/>
      <c r="J4788" s="26"/>
      <c r="K4788" s="26"/>
      <c r="L4788" s="26"/>
      <c r="M4788" s="26"/>
      <c r="N4788" s="26"/>
      <c r="O4788" s="49"/>
    </row>
    <row r="4789" spans="1:15" ht="15" customHeight="1" x14ac:dyDescent="0.25">
      <c r="A4789" s="17" t="str">
        <f>IFERROR(VLOOKUP($F4789,'Location List'!$A$2:$T$644,20,FALSE),"")</f>
        <v/>
      </c>
      <c r="B4789" s="17" t="str">
        <f>IFERROR(VLOOKUP($F4789,'Location List'!$A$2:$T$644,19,FALSE),"")</f>
        <v/>
      </c>
      <c r="C4789" s="17" t="str">
        <f>IFERROR(VLOOKUP($F4789,'Location List'!$A$2:$T$644,18,FALSE),"")</f>
        <v/>
      </c>
      <c r="D4789" s="17" t="str">
        <f>IFERROR(VLOOKUP($F4789,'Location List'!$A$2:$T$644,9,FALSE),"")</f>
        <v/>
      </c>
      <c r="E4789" s="17" t="str">
        <f>IFERROR(VLOOKUP($F4789,'Location List'!$A$2:$T$644,2,FALSE),"")</f>
        <v/>
      </c>
      <c r="F4789" s="26"/>
      <c r="G4789" s="29"/>
      <c r="H4789" s="29"/>
      <c r="I4789" s="26"/>
      <c r="J4789" s="26"/>
      <c r="K4789" s="26"/>
      <c r="L4789" s="26"/>
      <c r="M4789" s="26"/>
      <c r="N4789" s="26"/>
      <c r="O4789" s="49"/>
    </row>
    <row r="4790" spans="1:15" ht="15" customHeight="1" x14ac:dyDescent="0.25">
      <c r="A4790" s="17" t="str">
        <f>IFERROR(VLOOKUP($F4790,'Location List'!$A$2:$T$644,20,FALSE),"")</f>
        <v/>
      </c>
      <c r="B4790" s="17" t="str">
        <f>IFERROR(VLOOKUP($F4790,'Location List'!$A$2:$T$644,19,FALSE),"")</f>
        <v/>
      </c>
      <c r="C4790" s="17" t="str">
        <f>IFERROR(VLOOKUP($F4790,'Location List'!$A$2:$T$644,18,FALSE),"")</f>
        <v/>
      </c>
      <c r="D4790" s="17" t="str">
        <f>IFERROR(VLOOKUP($F4790,'Location List'!$A$2:$T$644,9,FALSE),"")</f>
        <v/>
      </c>
      <c r="E4790" s="17" t="str">
        <f>IFERROR(VLOOKUP($F4790,'Location List'!$A$2:$T$644,2,FALSE),"")</f>
        <v/>
      </c>
      <c r="F4790" s="26"/>
      <c r="G4790" s="29"/>
      <c r="H4790" s="29"/>
      <c r="I4790" s="26"/>
      <c r="J4790" s="26"/>
      <c r="K4790" s="26"/>
      <c r="L4790" s="26"/>
      <c r="M4790" s="26"/>
      <c r="N4790" s="26"/>
      <c r="O4790" s="49"/>
    </row>
    <row r="4791" spans="1:15" ht="15" customHeight="1" x14ac:dyDescent="0.25">
      <c r="A4791" s="17" t="str">
        <f>IFERROR(VLOOKUP($F4791,'Location List'!$A$2:$T$644,20,FALSE),"")</f>
        <v/>
      </c>
      <c r="B4791" s="17" t="str">
        <f>IFERROR(VLOOKUP($F4791,'Location List'!$A$2:$T$644,19,FALSE),"")</f>
        <v/>
      </c>
      <c r="C4791" s="17" t="str">
        <f>IFERROR(VLOOKUP($F4791,'Location List'!$A$2:$T$644,18,FALSE),"")</f>
        <v/>
      </c>
      <c r="D4791" s="17" t="str">
        <f>IFERROR(VLOOKUP($F4791,'Location List'!$A$2:$T$644,9,FALSE),"")</f>
        <v/>
      </c>
      <c r="E4791" s="17" t="str">
        <f>IFERROR(VLOOKUP($F4791,'Location List'!$A$2:$T$644,2,FALSE),"")</f>
        <v/>
      </c>
      <c r="F4791" s="26"/>
      <c r="G4791" s="29"/>
      <c r="H4791" s="29"/>
      <c r="I4791" s="26"/>
      <c r="J4791" s="26"/>
      <c r="K4791" s="26"/>
      <c r="L4791" s="26"/>
      <c r="M4791" s="26"/>
      <c r="N4791" s="26"/>
      <c r="O4791" s="49"/>
    </row>
    <row r="4792" spans="1:15" ht="15" customHeight="1" x14ac:dyDescent="0.25">
      <c r="A4792" s="17" t="str">
        <f>IFERROR(VLOOKUP($F4792,'Location List'!$A$2:$T$644,20,FALSE),"")</f>
        <v/>
      </c>
      <c r="B4792" s="17" t="str">
        <f>IFERROR(VLOOKUP($F4792,'Location List'!$A$2:$T$644,19,FALSE),"")</f>
        <v/>
      </c>
      <c r="C4792" s="17" t="str">
        <f>IFERROR(VLOOKUP($F4792,'Location List'!$A$2:$T$644,18,FALSE),"")</f>
        <v/>
      </c>
      <c r="D4792" s="17" t="str">
        <f>IFERROR(VLOOKUP($F4792,'Location List'!$A$2:$T$644,9,FALSE),"")</f>
        <v/>
      </c>
      <c r="E4792" s="17" t="str">
        <f>IFERROR(VLOOKUP($F4792,'Location List'!$A$2:$T$644,2,FALSE),"")</f>
        <v/>
      </c>
      <c r="F4792" s="26"/>
      <c r="G4792" s="29"/>
      <c r="H4792" s="29"/>
      <c r="I4792" s="26"/>
      <c r="J4792" s="26"/>
      <c r="K4792" s="26"/>
      <c r="L4792" s="26"/>
      <c r="M4792" s="26"/>
      <c r="N4792" s="26"/>
      <c r="O4792" s="49"/>
    </row>
    <row r="4793" spans="1:15" ht="15" customHeight="1" x14ac:dyDescent="0.25">
      <c r="A4793" s="17" t="str">
        <f>IFERROR(VLOOKUP($F4793,'Location List'!$A$2:$T$644,20,FALSE),"")</f>
        <v/>
      </c>
      <c r="B4793" s="17" t="str">
        <f>IFERROR(VLOOKUP($F4793,'Location List'!$A$2:$T$644,19,FALSE),"")</f>
        <v/>
      </c>
      <c r="C4793" s="17" t="str">
        <f>IFERROR(VLOOKUP($F4793,'Location List'!$A$2:$T$644,18,FALSE),"")</f>
        <v/>
      </c>
      <c r="D4793" s="17" t="str">
        <f>IFERROR(VLOOKUP($F4793,'Location List'!$A$2:$T$644,9,FALSE),"")</f>
        <v/>
      </c>
      <c r="E4793" s="17" t="str">
        <f>IFERROR(VLOOKUP($F4793,'Location List'!$A$2:$T$644,2,FALSE),"")</f>
        <v/>
      </c>
      <c r="F4793" s="26"/>
      <c r="G4793" s="29"/>
      <c r="H4793" s="29"/>
      <c r="I4793" s="26"/>
      <c r="J4793" s="26"/>
      <c r="K4793" s="26"/>
      <c r="L4793" s="26"/>
      <c r="M4793" s="26"/>
      <c r="N4793" s="26"/>
      <c r="O4793" s="49"/>
    </row>
    <row r="4794" spans="1:15" ht="15" customHeight="1" x14ac:dyDescent="0.25">
      <c r="A4794" s="17" t="str">
        <f>IFERROR(VLOOKUP($F4794,'Location List'!$A$2:$T$644,20,FALSE),"")</f>
        <v/>
      </c>
      <c r="B4794" s="17" t="str">
        <f>IFERROR(VLOOKUP($F4794,'Location List'!$A$2:$T$644,19,FALSE),"")</f>
        <v/>
      </c>
      <c r="C4794" s="17" t="str">
        <f>IFERROR(VLOOKUP($F4794,'Location List'!$A$2:$T$644,18,FALSE),"")</f>
        <v/>
      </c>
      <c r="D4794" s="17" t="str">
        <f>IFERROR(VLOOKUP($F4794,'Location List'!$A$2:$T$644,9,FALSE),"")</f>
        <v/>
      </c>
      <c r="E4794" s="17" t="str">
        <f>IFERROR(VLOOKUP($F4794,'Location List'!$A$2:$T$644,2,FALSE),"")</f>
        <v/>
      </c>
      <c r="F4794" s="26"/>
      <c r="G4794" s="29"/>
      <c r="H4794" s="29"/>
      <c r="I4794" s="26"/>
      <c r="J4794" s="26"/>
      <c r="K4794" s="26"/>
      <c r="L4794" s="26"/>
      <c r="M4794" s="26"/>
      <c r="N4794" s="26"/>
      <c r="O4794" s="49"/>
    </row>
    <row r="4795" spans="1:15" ht="15" customHeight="1" x14ac:dyDescent="0.25">
      <c r="A4795" s="17" t="str">
        <f>IFERROR(VLOOKUP($F4795,'Location List'!$A$2:$T$644,20,FALSE),"")</f>
        <v/>
      </c>
      <c r="B4795" s="17" t="str">
        <f>IFERROR(VLOOKUP($F4795,'Location List'!$A$2:$T$644,19,FALSE),"")</f>
        <v/>
      </c>
      <c r="C4795" s="17" t="str">
        <f>IFERROR(VLOOKUP($F4795,'Location List'!$A$2:$T$644,18,FALSE),"")</f>
        <v/>
      </c>
      <c r="D4795" s="17" t="str">
        <f>IFERROR(VLOOKUP($F4795,'Location List'!$A$2:$T$644,9,FALSE),"")</f>
        <v/>
      </c>
      <c r="E4795" s="17" t="str">
        <f>IFERROR(VLOOKUP($F4795,'Location List'!$A$2:$T$644,2,FALSE),"")</f>
        <v/>
      </c>
      <c r="F4795" s="26"/>
      <c r="G4795" s="29"/>
      <c r="H4795" s="29"/>
      <c r="I4795" s="26"/>
      <c r="J4795" s="26"/>
      <c r="K4795" s="26"/>
      <c r="L4795" s="26"/>
      <c r="M4795" s="26"/>
      <c r="N4795" s="26"/>
      <c r="O4795" s="49"/>
    </row>
    <row r="4796" spans="1:15" ht="15" customHeight="1" x14ac:dyDescent="0.25">
      <c r="A4796" s="17" t="str">
        <f>IFERROR(VLOOKUP($F4796,'Location List'!$A$2:$T$644,20,FALSE),"")</f>
        <v/>
      </c>
      <c r="B4796" s="17" t="str">
        <f>IFERROR(VLOOKUP($F4796,'Location List'!$A$2:$T$644,19,FALSE),"")</f>
        <v/>
      </c>
      <c r="C4796" s="17" t="str">
        <f>IFERROR(VLOOKUP($F4796,'Location List'!$A$2:$T$644,18,FALSE),"")</f>
        <v/>
      </c>
      <c r="D4796" s="17" t="str">
        <f>IFERROR(VLOOKUP($F4796,'Location List'!$A$2:$T$644,9,FALSE),"")</f>
        <v/>
      </c>
      <c r="E4796" s="17" t="str">
        <f>IFERROR(VLOOKUP($F4796,'Location List'!$A$2:$T$644,2,FALSE),"")</f>
        <v/>
      </c>
      <c r="F4796" s="26"/>
      <c r="G4796" s="29"/>
      <c r="H4796" s="29"/>
      <c r="I4796" s="26"/>
      <c r="J4796" s="26"/>
      <c r="K4796" s="26"/>
      <c r="L4796" s="26"/>
      <c r="M4796" s="26"/>
      <c r="N4796" s="26"/>
      <c r="O4796" s="49"/>
    </row>
    <row r="4797" spans="1:15" ht="15" customHeight="1" x14ac:dyDescent="0.25">
      <c r="A4797" s="17" t="str">
        <f>IFERROR(VLOOKUP($F4797,'Location List'!$A$2:$T$644,20,FALSE),"")</f>
        <v/>
      </c>
      <c r="B4797" s="17" t="str">
        <f>IFERROR(VLOOKUP($F4797,'Location List'!$A$2:$T$644,19,FALSE),"")</f>
        <v/>
      </c>
      <c r="C4797" s="17" t="str">
        <f>IFERROR(VLOOKUP($F4797,'Location List'!$A$2:$T$644,18,FALSE),"")</f>
        <v/>
      </c>
      <c r="D4797" s="17" t="str">
        <f>IFERROR(VLOOKUP($F4797,'Location List'!$A$2:$T$644,9,FALSE),"")</f>
        <v/>
      </c>
      <c r="E4797" s="17" t="str">
        <f>IFERROR(VLOOKUP($F4797,'Location List'!$A$2:$T$644,2,FALSE),"")</f>
        <v/>
      </c>
      <c r="F4797" s="26"/>
      <c r="G4797" s="29"/>
      <c r="H4797" s="29"/>
      <c r="I4797" s="26"/>
      <c r="J4797" s="26"/>
      <c r="K4797" s="26"/>
      <c r="L4797" s="26"/>
      <c r="M4797" s="26"/>
      <c r="N4797" s="26"/>
      <c r="O4797" s="49"/>
    </row>
    <row r="4798" spans="1:15" ht="15" customHeight="1" x14ac:dyDescent="0.25">
      <c r="A4798" s="17" t="str">
        <f>IFERROR(VLOOKUP($F4798,'Location List'!$A$2:$T$644,20,FALSE),"")</f>
        <v/>
      </c>
      <c r="B4798" s="17" t="str">
        <f>IFERROR(VLOOKUP($F4798,'Location List'!$A$2:$T$644,19,FALSE),"")</f>
        <v/>
      </c>
      <c r="C4798" s="17" t="str">
        <f>IFERROR(VLOOKUP($F4798,'Location List'!$A$2:$T$644,18,FALSE),"")</f>
        <v/>
      </c>
      <c r="D4798" s="17" t="str">
        <f>IFERROR(VLOOKUP($F4798,'Location List'!$A$2:$T$644,9,FALSE),"")</f>
        <v/>
      </c>
      <c r="E4798" s="17" t="str">
        <f>IFERROR(VLOOKUP($F4798,'Location List'!$A$2:$T$644,2,FALSE),"")</f>
        <v/>
      </c>
      <c r="F4798" s="26"/>
      <c r="G4798" s="29"/>
      <c r="H4798" s="29"/>
      <c r="I4798" s="26"/>
      <c r="J4798" s="26"/>
      <c r="K4798" s="26"/>
      <c r="L4798" s="26"/>
      <c r="M4798" s="26"/>
      <c r="N4798" s="26"/>
      <c r="O4798" s="49"/>
    </row>
    <row r="4799" spans="1:15" ht="15" customHeight="1" x14ac:dyDescent="0.25">
      <c r="A4799" s="17" t="str">
        <f>IFERROR(VLOOKUP($F4799,'Location List'!$A$2:$T$644,20,FALSE),"")</f>
        <v/>
      </c>
      <c r="B4799" s="17" t="str">
        <f>IFERROR(VLOOKUP($F4799,'Location List'!$A$2:$T$644,19,FALSE),"")</f>
        <v/>
      </c>
      <c r="C4799" s="17" t="str">
        <f>IFERROR(VLOOKUP($F4799,'Location List'!$A$2:$T$644,18,FALSE),"")</f>
        <v/>
      </c>
      <c r="D4799" s="17" t="str">
        <f>IFERROR(VLOOKUP($F4799,'Location List'!$A$2:$T$644,9,FALSE),"")</f>
        <v/>
      </c>
      <c r="E4799" s="17" t="str">
        <f>IFERROR(VLOOKUP($F4799,'Location List'!$A$2:$T$644,2,FALSE),"")</f>
        <v/>
      </c>
      <c r="F4799" s="26"/>
      <c r="G4799" s="29"/>
      <c r="H4799" s="29"/>
      <c r="I4799" s="26"/>
      <c r="J4799" s="26"/>
      <c r="K4799" s="26"/>
      <c r="L4799" s="26"/>
      <c r="M4799" s="26"/>
      <c r="N4799" s="26"/>
      <c r="O4799" s="49"/>
    </row>
    <row r="4800" spans="1:15" ht="15" customHeight="1" x14ac:dyDescent="0.25">
      <c r="A4800" s="17" t="str">
        <f>IFERROR(VLOOKUP($F4800,'Location List'!$A$2:$T$644,20,FALSE),"")</f>
        <v/>
      </c>
      <c r="B4800" s="17" t="str">
        <f>IFERROR(VLOOKUP($F4800,'Location List'!$A$2:$T$644,19,FALSE),"")</f>
        <v/>
      </c>
      <c r="C4800" s="17" t="str">
        <f>IFERROR(VLOOKUP($F4800,'Location List'!$A$2:$T$644,18,FALSE),"")</f>
        <v/>
      </c>
      <c r="D4800" s="17" t="str">
        <f>IFERROR(VLOOKUP($F4800,'Location List'!$A$2:$T$644,9,FALSE),"")</f>
        <v/>
      </c>
      <c r="E4800" s="17" t="str">
        <f>IFERROR(VLOOKUP($F4800,'Location List'!$A$2:$T$644,2,FALSE),"")</f>
        <v/>
      </c>
      <c r="F4800" s="26"/>
      <c r="G4800" s="29"/>
      <c r="H4800" s="29"/>
      <c r="I4800" s="26"/>
      <c r="J4800" s="26"/>
      <c r="K4800" s="26"/>
      <c r="L4800" s="26"/>
      <c r="M4800" s="26"/>
      <c r="N4800" s="26"/>
      <c r="O4800" s="49"/>
    </row>
    <row r="4801" spans="1:15" ht="15" customHeight="1" x14ac:dyDescent="0.25">
      <c r="A4801" s="17" t="str">
        <f>IFERROR(VLOOKUP($F4801,'Location List'!$A$2:$T$644,20,FALSE),"")</f>
        <v/>
      </c>
      <c r="B4801" s="17" t="str">
        <f>IFERROR(VLOOKUP($F4801,'Location List'!$A$2:$T$644,19,FALSE),"")</f>
        <v/>
      </c>
      <c r="C4801" s="17" t="str">
        <f>IFERROR(VLOOKUP($F4801,'Location List'!$A$2:$T$644,18,FALSE),"")</f>
        <v/>
      </c>
      <c r="D4801" s="17" t="str">
        <f>IFERROR(VLOOKUP($F4801,'Location List'!$A$2:$T$644,9,FALSE),"")</f>
        <v/>
      </c>
      <c r="E4801" s="17" t="str">
        <f>IFERROR(VLOOKUP($F4801,'Location List'!$A$2:$T$644,2,FALSE),"")</f>
        <v/>
      </c>
      <c r="F4801" s="26"/>
      <c r="G4801" s="29"/>
      <c r="H4801" s="29"/>
      <c r="I4801" s="26"/>
      <c r="J4801" s="26"/>
      <c r="K4801" s="26"/>
      <c r="L4801" s="26"/>
      <c r="M4801" s="26"/>
      <c r="N4801" s="26"/>
      <c r="O4801" s="49"/>
    </row>
    <row r="4802" spans="1:15" ht="15" customHeight="1" x14ac:dyDescent="0.25">
      <c r="A4802" s="17" t="str">
        <f>IFERROR(VLOOKUP($F4802,'Location List'!$A$2:$T$644,20,FALSE),"")</f>
        <v/>
      </c>
      <c r="B4802" s="17" t="str">
        <f>IFERROR(VLOOKUP($F4802,'Location List'!$A$2:$T$644,19,FALSE),"")</f>
        <v/>
      </c>
      <c r="C4802" s="17" t="str">
        <f>IFERROR(VLOOKUP($F4802,'Location List'!$A$2:$T$644,18,FALSE),"")</f>
        <v/>
      </c>
      <c r="D4802" s="17" t="str">
        <f>IFERROR(VLOOKUP($F4802,'Location List'!$A$2:$T$644,9,FALSE),"")</f>
        <v/>
      </c>
      <c r="E4802" s="17" t="str">
        <f>IFERROR(VLOOKUP($F4802,'Location List'!$A$2:$T$644,2,FALSE),"")</f>
        <v/>
      </c>
      <c r="F4802" s="26"/>
      <c r="G4802" s="29"/>
      <c r="H4802" s="29"/>
      <c r="I4802" s="26"/>
      <c r="J4802" s="26"/>
      <c r="K4802" s="26"/>
      <c r="L4802" s="26"/>
      <c r="M4802" s="26"/>
      <c r="N4802" s="26"/>
      <c r="O4802" s="49"/>
    </row>
    <row r="4803" spans="1:15" ht="15" customHeight="1" x14ac:dyDescent="0.25">
      <c r="A4803" s="17" t="str">
        <f>IFERROR(VLOOKUP($F4803,'Location List'!$A$2:$T$644,20,FALSE),"")</f>
        <v/>
      </c>
      <c r="B4803" s="17" t="str">
        <f>IFERROR(VLOOKUP($F4803,'Location List'!$A$2:$T$644,19,FALSE),"")</f>
        <v/>
      </c>
      <c r="C4803" s="17" t="str">
        <f>IFERROR(VLOOKUP($F4803,'Location List'!$A$2:$T$644,18,FALSE),"")</f>
        <v/>
      </c>
      <c r="D4803" s="17" t="str">
        <f>IFERROR(VLOOKUP($F4803,'Location List'!$A$2:$T$644,9,FALSE),"")</f>
        <v/>
      </c>
      <c r="E4803" s="17" t="str">
        <f>IFERROR(VLOOKUP($F4803,'Location List'!$A$2:$T$644,2,FALSE),"")</f>
        <v/>
      </c>
      <c r="F4803" s="26"/>
      <c r="G4803" s="29"/>
      <c r="H4803" s="29"/>
      <c r="I4803" s="26"/>
      <c r="J4803" s="26"/>
      <c r="K4803" s="26"/>
      <c r="L4803" s="26"/>
      <c r="M4803" s="26"/>
      <c r="N4803" s="26"/>
      <c r="O4803" s="49"/>
    </row>
    <row r="4804" spans="1:15" ht="15" customHeight="1" x14ac:dyDescent="0.25">
      <c r="A4804" s="17" t="str">
        <f>IFERROR(VLOOKUP($F4804,'Location List'!$A$2:$T$644,20,FALSE),"")</f>
        <v/>
      </c>
      <c r="B4804" s="17" t="str">
        <f>IFERROR(VLOOKUP($F4804,'Location List'!$A$2:$T$644,19,FALSE),"")</f>
        <v/>
      </c>
      <c r="C4804" s="17" t="str">
        <f>IFERROR(VLOOKUP($F4804,'Location List'!$A$2:$T$644,18,FALSE),"")</f>
        <v/>
      </c>
      <c r="D4804" s="17" t="str">
        <f>IFERROR(VLOOKUP($F4804,'Location List'!$A$2:$T$644,9,FALSE),"")</f>
        <v/>
      </c>
      <c r="E4804" s="17" t="str">
        <f>IFERROR(VLOOKUP($F4804,'Location List'!$A$2:$T$644,2,FALSE),"")</f>
        <v/>
      </c>
      <c r="F4804" s="26"/>
      <c r="G4804" s="29"/>
      <c r="H4804" s="29"/>
      <c r="I4804" s="26"/>
      <c r="J4804" s="26"/>
      <c r="K4804" s="26"/>
      <c r="L4804" s="26"/>
      <c r="M4804" s="26"/>
      <c r="N4804" s="26"/>
      <c r="O4804" s="49"/>
    </row>
    <row r="4805" spans="1:15" ht="15" customHeight="1" x14ac:dyDescent="0.25">
      <c r="A4805" s="17" t="str">
        <f>IFERROR(VLOOKUP($F4805,'Location List'!$A$2:$T$644,20,FALSE),"")</f>
        <v/>
      </c>
      <c r="B4805" s="17" t="str">
        <f>IFERROR(VLOOKUP($F4805,'Location List'!$A$2:$T$644,19,FALSE),"")</f>
        <v/>
      </c>
      <c r="C4805" s="17" t="str">
        <f>IFERROR(VLOOKUP($F4805,'Location List'!$A$2:$T$644,18,FALSE),"")</f>
        <v/>
      </c>
      <c r="D4805" s="17" t="str">
        <f>IFERROR(VLOOKUP($F4805,'Location List'!$A$2:$T$644,9,FALSE),"")</f>
        <v/>
      </c>
      <c r="E4805" s="17" t="str">
        <f>IFERROR(VLOOKUP($F4805,'Location List'!$A$2:$T$644,2,FALSE),"")</f>
        <v/>
      </c>
      <c r="F4805" s="26"/>
      <c r="G4805" s="29"/>
      <c r="H4805" s="29"/>
      <c r="I4805" s="26"/>
      <c r="J4805" s="26"/>
      <c r="K4805" s="26"/>
      <c r="L4805" s="26"/>
      <c r="M4805" s="26"/>
      <c r="N4805" s="26"/>
      <c r="O4805" s="49"/>
    </row>
    <row r="4806" spans="1:15" ht="15" customHeight="1" x14ac:dyDescent="0.25">
      <c r="A4806" s="17" t="str">
        <f>IFERROR(VLOOKUP($F4806,'Location List'!$A$2:$T$644,20,FALSE),"")</f>
        <v/>
      </c>
      <c r="B4806" s="17" t="str">
        <f>IFERROR(VLOOKUP($F4806,'Location List'!$A$2:$T$644,19,FALSE),"")</f>
        <v/>
      </c>
      <c r="C4806" s="17" t="str">
        <f>IFERROR(VLOOKUP($F4806,'Location List'!$A$2:$T$644,18,FALSE),"")</f>
        <v/>
      </c>
      <c r="D4806" s="17" t="str">
        <f>IFERROR(VLOOKUP($F4806,'Location List'!$A$2:$T$644,9,FALSE),"")</f>
        <v/>
      </c>
      <c r="E4806" s="17" t="str">
        <f>IFERROR(VLOOKUP($F4806,'Location List'!$A$2:$T$644,2,FALSE),"")</f>
        <v/>
      </c>
      <c r="F4806" s="26"/>
      <c r="G4806" s="29"/>
      <c r="H4806" s="29"/>
      <c r="I4806" s="26"/>
      <c r="J4806" s="26"/>
      <c r="K4806" s="26"/>
      <c r="L4806" s="26"/>
      <c r="M4806" s="26"/>
      <c r="N4806" s="26"/>
      <c r="O4806" s="49"/>
    </row>
    <row r="4807" spans="1:15" ht="15" customHeight="1" x14ac:dyDescent="0.25">
      <c r="A4807" s="17" t="str">
        <f>IFERROR(VLOOKUP($F4807,'Location List'!$A$2:$T$644,20,FALSE),"")</f>
        <v/>
      </c>
      <c r="B4807" s="17" t="str">
        <f>IFERROR(VLOOKUP($F4807,'Location List'!$A$2:$T$644,19,FALSE),"")</f>
        <v/>
      </c>
      <c r="C4807" s="17" t="str">
        <f>IFERROR(VLOOKUP($F4807,'Location List'!$A$2:$T$644,18,FALSE),"")</f>
        <v/>
      </c>
      <c r="D4807" s="17" t="str">
        <f>IFERROR(VLOOKUP($F4807,'Location List'!$A$2:$T$644,9,FALSE),"")</f>
        <v/>
      </c>
      <c r="E4807" s="17" t="str">
        <f>IFERROR(VLOOKUP($F4807,'Location List'!$A$2:$T$644,2,FALSE),"")</f>
        <v/>
      </c>
      <c r="F4807" s="26"/>
      <c r="G4807" s="29"/>
      <c r="H4807" s="29"/>
      <c r="I4807" s="26"/>
      <c r="J4807" s="26"/>
      <c r="K4807" s="26"/>
      <c r="L4807" s="26"/>
      <c r="M4807" s="26"/>
      <c r="N4807" s="26"/>
      <c r="O4807" s="49"/>
    </row>
    <row r="4808" spans="1:15" ht="15" customHeight="1" x14ac:dyDescent="0.25">
      <c r="A4808" s="17" t="str">
        <f>IFERROR(VLOOKUP($F4808,'Location List'!$A$2:$T$644,20,FALSE),"")</f>
        <v/>
      </c>
      <c r="B4808" s="17" t="str">
        <f>IFERROR(VLOOKUP($F4808,'Location List'!$A$2:$T$644,19,FALSE),"")</f>
        <v/>
      </c>
      <c r="C4808" s="17" t="str">
        <f>IFERROR(VLOOKUP($F4808,'Location List'!$A$2:$T$644,18,FALSE),"")</f>
        <v/>
      </c>
      <c r="D4808" s="17" t="str">
        <f>IFERROR(VLOOKUP($F4808,'Location List'!$A$2:$T$644,9,FALSE),"")</f>
        <v/>
      </c>
      <c r="E4808" s="17" t="str">
        <f>IFERROR(VLOOKUP($F4808,'Location List'!$A$2:$T$644,2,FALSE),"")</f>
        <v/>
      </c>
      <c r="F4808" s="26"/>
      <c r="G4808" s="29"/>
      <c r="H4808" s="29"/>
      <c r="I4808" s="26"/>
      <c r="J4808" s="26"/>
      <c r="K4808" s="26"/>
      <c r="L4808" s="26"/>
      <c r="M4808" s="26"/>
      <c r="N4808" s="26"/>
      <c r="O4808" s="49"/>
    </row>
    <row r="4809" spans="1:15" ht="15" customHeight="1" x14ac:dyDescent="0.25">
      <c r="A4809" s="17" t="str">
        <f>IFERROR(VLOOKUP($F4809,'Location List'!$A$2:$T$644,20,FALSE),"")</f>
        <v/>
      </c>
      <c r="B4809" s="17" t="str">
        <f>IFERROR(VLOOKUP($F4809,'Location List'!$A$2:$T$644,19,FALSE),"")</f>
        <v/>
      </c>
      <c r="C4809" s="17" t="str">
        <f>IFERROR(VLOOKUP($F4809,'Location List'!$A$2:$T$644,18,FALSE),"")</f>
        <v/>
      </c>
      <c r="D4809" s="17" t="str">
        <f>IFERROR(VLOOKUP($F4809,'Location List'!$A$2:$T$644,9,FALSE),"")</f>
        <v/>
      </c>
      <c r="E4809" s="17" t="str">
        <f>IFERROR(VLOOKUP($F4809,'Location List'!$A$2:$T$644,2,FALSE),"")</f>
        <v/>
      </c>
      <c r="F4809" s="26"/>
      <c r="G4809" s="29"/>
      <c r="H4809" s="29"/>
      <c r="I4809" s="26"/>
      <c r="J4809" s="26"/>
      <c r="K4809" s="26"/>
      <c r="L4809" s="26"/>
      <c r="M4809" s="26"/>
      <c r="N4809" s="26"/>
      <c r="O4809" s="49"/>
    </row>
    <row r="4810" spans="1:15" ht="15" customHeight="1" x14ac:dyDescent="0.25">
      <c r="A4810" s="17" t="str">
        <f>IFERROR(VLOOKUP($F4810,'Location List'!$A$2:$T$644,20,FALSE),"")</f>
        <v/>
      </c>
      <c r="B4810" s="17" t="str">
        <f>IFERROR(VLOOKUP($F4810,'Location List'!$A$2:$T$644,19,FALSE),"")</f>
        <v/>
      </c>
      <c r="C4810" s="17" t="str">
        <f>IFERROR(VLOOKUP($F4810,'Location List'!$A$2:$T$644,18,FALSE),"")</f>
        <v/>
      </c>
      <c r="D4810" s="17" t="str">
        <f>IFERROR(VLOOKUP($F4810,'Location List'!$A$2:$T$644,9,FALSE),"")</f>
        <v/>
      </c>
      <c r="E4810" s="17" t="str">
        <f>IFERROR(VLOOKUP($F4810,'Location List'!$A$2:$T$644,2,FALSE),"")</f>
        <v/>
      </c>
      <c r="F4810" s="26"/>
      <c r="G4810" s="29"/>
      <c r="H4810" s="29"/>
      <c r="I4810" s="26"/>
      <c r="J4810" s="26"/>
      <c r="K4810" s="26"/>
      <c r="L4810" s="26"/>
      <c r="M4810" s="26"/>
      <c r="N4810" s="26"/>
      <c r="O4810" s="49"/>
    </row>
    <row r="4811" spans="1:15" ht="15" customHeight="1" x14ac:dyDescent="0.25">
      <c r="A4811" s="17" t="str">
        <f>IFERROR(VLOOKUP($F4811,'Location List'!$A$2:$T$644,20,FALSE),"")</f>
        <v/>
      </c>
      <c r="B4811" s="17" t="str">
        <f>IFERROR(VLOOKUP($F4811,'Location List'!$A$2:$T$644,19,FALSE),"")</f>
        <v/>
      </c>
      <c r="C4811" s="17" t="str">
        <f>IFERROR(VLOOKUP($F4811,'Location List'!$A$2:$T$644,18,FALSE),"")</f>
        <v/>
      </c>
      <c r="D4811" s="17" t="str">
        <f>IFERROR(VLOOKUP($F4811,'Location List'!$A$2:$T$644,9,FALSE),"")</f>
        <v/>
      </c>
      <c r="E4811" s="17" t="str">
        <f>IFERROR(VLOOKUP($F4811,'Location List'!$A$2:$T$644,2,FALSE),"")</f>
        <v/>
      </c>
      <c r="F4811" s="26"/>
      <c r="G4811" s="29"/>
      <c r="H4811" s="29"/>
      <c r="I4811" s="26"/>
      <c r="J4811" s="26"/>
      <c r="K4811" s="26"/>
      <c r="L4811" s="26"/>
      <c r="M4811" s="26"/>
      <c r="N4811" s="26"/>
      <c r="O4811" s="49"/>
    </row>
    <row r="4812" spans="1:15" ht="15" customHeight="1" x14ac:dyDescent="0.25">
      <c r="A4812" s="17" t="str">
        <f>IFERROR(VLOOKUP($F4812,'Location List'!$A$2:$T$644,20,FALSE),"")</f>
        <v/>
      </c>
      <c r="B4812" s="17" t="str">
        <f>IFERROR(VLOOKUP($F4812,'Location List'!$A$2:$T$644,19,FALSE),"")</f>
        <v/>
      </c>
      <c r="C4812" s="17" t="str">
        <f>IFERROR(VLOOKUP($F4812,'Location List'!$A$2:$T$644,18,FALSE),"")</f>
        <v/>
      </c>
      <c r="D4812" s="17" t="str">
        <f>IFERROR(VLOOKUP($F4812,'Location List'!$A$2:$T$644,9,FALSE),"")</f>
        <v/>
      </c>
      <c r="E4812" s="17" t="str">
        <f>IFERROR(VLOOKUP($F4812,'Location List'!$A$2:$T$644,2,FALSE),"")</f>
        <v/>
      </c>
      <c r="F4812" s="26"/>
      <c r="G4812" s="29"/>
      <c r="H4812" s="29"/>
      <c r="I4812" s="26"/>
      <c r="J4812" s="26"/>
      <c r="K4812" s="26"/>
      <c r="L4812" s="26"/>
      <c r="M4812" s="26"/>
      <c r="N4812" s="26"/>
      <c r="O4812" s="49"/>
    </row>
    <row r="4813" spans="1:15" ht="15" customHeight="1" x14ac:dyDescent="0.25">
      <c r="A4813" s="17" t="str">
        <f>IFERROR(VLOOKUP($F4813,'Location List'!$A$2:$T$644,20,FALSE),"")</f>
        <v/>
      </c>
      <c r="B4813" s="17" t="str">
        <f>IFERROR(VLOOKUP($F4813,'Location List'!$A$2:$T$644,19,FALSE),"")</f>
        <v/>
      </c>
      <c r="C4813" s="17" t="str">
        <f>IFERROR(VLOOKUP($F4813,'Location List'!$A$2:$T$644,18,FALSE),"")</f>
        <v/>
      </c>
      <c r="D4813" s="17" t="str">
        <f>IFERROR(VLOOKUP($F4813,'Location List'!$A$2:$T$644,9,FALSE),"")</f>
        <v/>
      </c>
      <c r="E4813" s="17" t="str">
        <f>IFERROR(VLOOKUP($F4813,'Location List'!$A$2:$T$644,2,FALSE),"")</f>
        <v/>
      </c>
      <c r="F4813" s="26"/>
      <c r="G4813" s="29"/>
      <c r="H4813" s="29"/>
      <c r="I4813" s="26"/>
      <c r="J4813" s="26"/>
      <c r="K4813" s="26"/>
      <c r="L4813" s="26"/>
      <c r="M4813" s="26"/>
      <c r="N4813" s="26"/>
      <c r="O4813" s="49"/>
    </row>
    <row r="4814" spans="1:15" ht="15" customHeight="1" x14ac:dyDescent="0.25">
      <c r="A4814" s="17" t="str">
        <f>IFERROR(VLOOKUP($F4814,'Location List'!$A$2:$T$644,20,FALSE),"")</f>
        <v/>
      </c>
      <c r="B4814" s="17" t="str">
        <f>IFERROR(VLOOKUP($F4814,'Location List'!$A$2:$T$644,19,FALSE),"")</f>
        <v/>
      </c>
      <c r="C4814" s="17" t="str">
        <f>IFERROR(VLOOKUP($F4814,'Location List'!$A$2:$T$644,18,FALSE),"")</f>
        <v/>
      </c>
      <c r="D4814" s="17" t="str">
        <f>IFERROR(VLOOKUP($F4814,'Location List'!$A$2:$T$644,9,FALSE),"")</f>
        <v/>
      </c>
      <c r="E4814" s="17" t="str">
        <f>IFERROR(VLOOKUP($F4814,'Location List'!$A$2:$T$644,2,FALSE),"")</f>
        <v/>
      </c>
      <c r="F4814" s="26"/>
      <c r="G4814" s="29"/>
      <c r="H4814" s="29"/>
      <c r="I4814" s="26"/>
      <c r="J4814" s="26"/>
      <c r="K4814" s="26"/>
      <c r="L4814" s="26"/>
      <c r="M4814" s="26"/>
      <c r="N4814" s="26"/>
      <c r="O4814" s="49"/>
    </row>
    <row r="4815" spans="1:15" ht="15" customHeight="1" x14ac:dyDescent="0.25">
      <c r="A4815" s="17" t="str">
        <f>IFERROR(VLOOKUP($F4815,'Location List'!$A$2:$T$644,20,FALSE),"")</f>
        <v/>
      </c>
      <c r="B4815" s="17" t="str">
        <f>IFERROR(VLOOKUP($F4815,'Location List'!$A$2:$T$644,19,FALSE),"")</f>
        <v/>
      </c>
      <c r="C4815" s="17" t="str">
        <f>IFERROR(VLOOKUP($F4815,'Location List'!$A$2:$T$644,18,FALSE),"")</f>
        <v/>
      </c>
      <c r="D4815" s="17" t="str">
        <f>IFERROR(VLOOKUP($F4815,'Location List'!$A$2:$T$644,9,FALSE),"")</f>
        <v/>
      </c>
      <c r="E4815" s="17" t="str">
        <f>IFERROR(VLOOKUP($F4815,'Location List'!$A$2:$T$644,2,FALSE),"")</f>
        <v/>
      </c>
      <c r="F4815" s="26"/>
      <c r="G4815" s="29"/>
      <c r="H4815" s="29"/>
      <c r="I4815" s="26"/>
      <c r="J4815" s="26"/>
      <c r="K4815" s="26"/>
      <c r="L4815" s="26"/>
      <c r="M4815" s="26"/>
      <c r="N4815" s="26"/>
      <c r="O4815" s="49"/>
    </row>
    <row r="4816" spans="1:15" ht="15" customHeight="1" x14ac:dyDescent="0.25">
      <c r="A4816" s="17" t="str">
        <f>IFERROR(VLOOKUP($F4816,'Location List'!$A$2:$T$644,20,FALSE),"")</f>
        <v/>
      </c>
      <c r="B4816" s="17" t="str">
        <f>IFERROR(VLOOKUP($F4816,'Location List'!$A$2:$T$644,19,FALSE),"")</f>
        <v/>
      </c>
      <c r="C4816" s="17" t="str">
        <f>IFERROR(VLOOKUP($F4816,'Location List'!$A$2:$T$644,18,FALSE),"")</f>
        <v/>
      </c>
      <c r="D4816" s="17" t="str">
        <f>IFERROR(VLOOKUP($F4816,'Location List'!$A$2:$T$644,9,FALSE),"")</f>
        <v/>
      </c>
      <c r="E4816" s="17" t="str">
        <f>IFERROR(VLOOKUP($F4816,'Location List'!$A$2:$T$644,2,FALSE),"")</f>
        <v/>
      </c>
      <c r="F4816" s="26"/>
      <c r="G4816" s="29"/>
      <c r="H4816" s="29"/>
      <c r="I4816" s="26"/>
      <c r="J4816" s="26"/>
      <c r="K4816" s="26"/>
      <c r="L4816" s="26"/>
      <c r="M4816" s="26"/>
      <c r="N4816" s="26"/>
      <c r="O4816" s="49"/>
    </row>
    <row r="4817" spans="1:15" ht="15" customHeight="1" x14ac:dyDescent="0.25">
      <c r="A4817" s="17" t="str">
        <f>IFERROR(VLOOKUP($F4817,'Location List'!$A$2:$T$644,20,FALSE),"")</f>
        <v/>
      </c>
      <c r="B4817" s="17" t="str">
        <f>IFERROR(VLOOKUP($F4817,'Location List'!$A$2:$T$644,19,FALSE),"")</f>
        <v/>
      </c>
      <c r="C4817" s="17" t="str">
        <f>IFERROR(VLOOKUP($F4817,'Location List'!$A$2:$T$644,18,FALSE),"")</f>
        <v/>
      </c>
      <c r="D4817" s="17" t="str">
        <f>IFERROR(VLOOKUP($F4817,'Location List'!$A$2:$T$644,9,FALSE),"")</f>
        <v/>
      </c>
      <c r="E4817" s="17" t="str">
        <f>IFERROR(VLOOKUP($F4817,'Location List'!$A$2:$T$644,2,FALSE),"")</f>
        <v/>
      </c>
      <c r="F4817" s="26"/>
      <c r="G4817" s="29"/>
      <c r="H4817" s="29"/>
      <c r="I4817" s="26"/>
      <c r="J4817" s="26"/>
      <c r="K4817" s="26"/>
      <c r="L4817" s="26"/>
      <c r="M4817" s="26"/>
      <c r="N4817" s="26"/>
      <c r="O4817" s="49"/>
    </row>
    <row r="4818" spans="1:15" ht="15" customHeight="1" x14ac:dyDescent="0.25">
      <c r="A4818" s="17" t="str">
        <f>IFERROR(VLOOKUP($F4818,'Location List'!$A$2:$T$644,20,FALSE),"")</f>
        <v/>
      </c>
      <c r="B4818" s="17" t="str">
        <f>IFERROR(VLOOKUP($F4818,'Location List'!$A$2:$T$644,19,FALSE),"")</f>
        <v/>
      </c>
      <c r="C4818" s="17" t="str">
        <f>IFERROR(VLOOKUP($F4818,'Location List'!$A$2:$T$644,18,FALSE),"")</f>
        <v/>
      </c>
      <c r="D4818" s="17" t="str">
        <f>IFERROR(VLOOKUP($F4818,'Location List'!$A$2:$T$644,9,FALSE),"")</f>
        <v/>
      </c>
      <c r="E4818" s="17" t="str">
        <f>IFERROR(VLOOKUP($F4818,'Location List'!$A$2:$T$644,2,FALSE),"")</f>
        <v/>
      </c>
      <c r="F4818" s="26"/>
      <c r="G4818" s="29"/>
      <c r="H4818" s="29"/>
      <c r="I4818" s="26"/>
      <c r="J4818" s="26"/>
      <c r="K4818" s="26"/>
      <c r="L4818" s="26"/>
      <c r="M4818" s="26"/>
      <c r="N4818" s="26"/>
      <c r="O4818" s="49"/>
    </row>
    <row r="4819" spans="1:15" ht="15" customHeight="1" x14ac:dyDescent="0.25">
      <c r="A4819" s="17" t="str">
        <f>IFERROR(VLOOKUP($F4819,'Location List'!$A$2:$T$644,20,FALSE),"")</f>
        <v/>
      </c>
      <c r="B4819" s="17" t="str">
        <f>IFERROR(VLOOKUP($F4819,'Location List'!$A$2:$T$644,19,FALSE),"")</f>
        <v/>
      </c>
      <c r="C4819" s="17" t="str">
        <f>IFERROR(VLOOKUP($F4819,'Location List'!$A$2:$T$644,18,FALSE),"")</f>
        <v/>
      </c>
      <c r="D4819" s="17" t="str">
        <f>IFERROR(VLOOKUP($F4819,'Location List'!$A$2:$T$644,9,FALSE),"")</f>
        <v/>
      </c>
      <c r="E4819" s="17" t="str">
        <f>IFERROR(VLOOKUP($F4819,'Location List'!$A$2:$T$644,2,FALSE),"")</f>
        <v/>
      </c>
      <c r="F4819" s="26"/>
      <c r="G4819" s="29"/>
      <c r="H4819" s="29"/>
      <c r="I4819" s="26"/>
      <c r="J4819" s="26"/>
      <c r="K4819" s="26"/>
      <c r="L4819" s="26"/>
      <c r="M4819" s="26"/>
      <c r="N4819" s="26"/>
      <c r="O4819" s="49"/>
    </row>
    <row r="4820" spans="1:15" ht="15" customHeight="1" x14ac:dyDescent="0.25">
      <c r="A4820" s="17" t="str">
        <f>IFERROR(VLOOKUP($F4820,'Location List'!$A$2:$T$644,20,FALSE),"")</f>
        <v/>
      </c>
      <c r="B4820" s="17" t="str">
        <f>IFERROR(VLOOKUP($F4820,'Location List'!$A$2:$T$644,19,FALSE),"")</f>
        <v/>
      </c>
      <c r="C4820" s="17" t="str">
        <f>IFERROR(VLOOKUP($F4820,'Location List'!$A$2:$T$644,18,FALSE),"")</f>
        <v/>
      </c>
      <c r="D4820" s="17" t="str">
        <f>IFERROR(VLOOKUP($F4820,'Location List'!$A$2:$T$644,9,FALSE),"")</f>
        <v/>
      </c>
      <c r="E4820" s="17" t="str">
        <f>IFERROR(VLOOKUP($F4820,'Location List'!$A$2:$T$644,2,FALSE),"")</f>
        <v/>
      </c>
      <c r="F4820" s="26"/>
      <c r="G4820" s="29"/>
      <c r="H4820" s="29"/>
      <c r="I4820" s="26"/>
      <c r="J4820" s="26"/>
      <c r="K4820" s="26"/>
      <c r="L4820" s="26"/>
      <c r="M4820" s="26"/>
      <c r="N4820" s="26"/>
      <c r="O4820" s="49"/>
    </row>
    <row r="4821" spans="1:15" ht="15" customHeight="1" x14ac:dyDescent="0.25">
      <c r="A4821" s="17" t="str">
        <f>IFERROR(VLOOKUP($F4821,'Location List'!$A$2:$T$644,20,FALSE),"")</f>
        <v/>
      </c>
      <c r="B4821" s="17" t="str">
        <f>IFERROR(VLOOKUP($F4821,'Location List'!$A$2:$T$644,19,FALSE),"")</f>
        <v/>
      </c>
      <c r="C4821" s="17" t="str">
        <f>IFERROR(VLOOKUP($F4821,'Location List'!$A$2:$T$644,18,FALSE),"")</f>
        <v/>
      </c>
      <c r="D4821" s="17" t="str">
        <f>IFERROR(VLOOKUP($F4821,'Location List'!$A$2:$T$644,9,FALSE),"")</f>
        <v/>
      </c>
      <c r="E4821" s="17" t="str">
        <f>IFERROR(VLOOKUP($F4821,'Location List'!$A$2:$T$644,2,FALSE),"")</f>
        <v/>
      </c>
      <c r="F4821" s="26"/>
      <c r="G4821" s="29"/>
      <c r="H4821" s="29"/>
      <c r="I4821" s="26"/>
      <c r="J4821" s="26"/>
      <c r="K4821" s="26"/>
      <c r="L4821" s="26"/>
      <c r="M4821" s="26"/>
      <c r="N4821" s="26"/>
      <c r="O4821" s="49"/>
    </row>
    <row r="4822" spans="1:15" ht="15" customHeight="1" x14ac:dyDescent="0.25">
      <c r="A4822" s="17" t="str">
        <f>IFERROR(VLOOKUP($F4822,'Location List'!$A$2:$T$644,20,FALSE),"")</f>
        <v/>
      </c>
      <c r="B4822" s="17" t="str">
        <f>IFERROR(VLOOKUP($F4822,'Location List'!$A$2:$T$644,19,FALSE),"")</f>
        <v/>
      </c>
      <c r="C4822" s="17" t="str">
        <f>IFERROR(VLOOKUP($F4822,'Location List'!$A$2:$T$644,18,FALSE),"")</f>
        <v/>
      </c>
      <c r="D4822" s="17" t="str">
        <f>IFERROR(VLOOKUP($F4822,'Location List'!$A$2:$T$644,9,FALSE),"")</f>
        <v/>
      </c>
      <c r="E4822" s="17" t="str">
        <f>IFERROR(VLOOKUP($F4822,'Location List'!$A$2:$T$644,2,FALSE),"")</f>
        <v/>
      </c>
      <c r="F4822" s="26"/>
      <c r="G4822" s="29"/>
      <c r="H4822" s="29"/>
      <c r="I4822" s="26"/>
      <c r="J4822" s="26"/>
      <c r="K4822" s="26"/>
      <c r="L4822" s="26"/>
      <c r="M4822" s="26"/>
      <c r="N4822" s="26"/>
      <c r="O4822" s="49"/>
    </row>
    <row r="4823" spans="1:15" ht="15" customHeight="1" x14ac:dyDescent="0.25">
      <c r="A4823" s="17" t="str">
        <f>IFERROR(VLOOKUP($F4823,'Location List'!$A$2:$T$644,20,FALSE),"")</f>
        <v/>
      </c>
      <c r="B4823" s="17" t="str">
        <f>IFERROR(VLOOKUP($F4823,'Location List'!$A$2:$T$644,19,FALSE),"")</f>
        <v/>
      </c>
      <c r="C4823" s="17" t="str">
        <f>IFERROR(VLOOKUP($F4823,'Location List'!$A$2:$T$644,18,FALSE),"")</f>
        <v/>
      </c>
      <c r="D4823" s="17" t="str">
        <f>IFERROR(VLOOKUP($F4823,'Location List'!$A$2:$T$644,9,FALSE),"")</f>
        <v/>
      </c>
      <c r="E4823" s="17" t="str">
        <f>IFERROR(VLOOKUP($F4823,'Location List'!$A$2:$T$644,2,FALSE),"")</f>
        <v/>
      </c>
      <c r="F4823" s="26"/>
      <c r="G4823" s="29"/>
      <c r="H4823" s="29"/>
      <c r="I4823" s="26"/>
      <c r="J4823" s="26"/>
      <c r="K4823" s="26"/>
      <c r="L4823" s="26"/>
      <c r="M4823" s="26"/>
      <c r="N4823" s="26"/>
      <c r="O4823" s="49"/>
    </row>
    <row r="4824" spans="1:15" ht="15" customHeight="1" x14ac:dyDescent="0.25">
      <c r="A4824" s="17" t="str">
        <f>IFERROR(VLOOKUP($F4824,'Location List'!$A$2:$T$644,20,FALSE),"")</f>
        <v/>
      </c>
      <c r="B4824" s="17" t="str">
        <f>IFERROR(VLOOKUP($F4824,'Location List'!$A$2:$T$644,19,FALSE),"")</f>
        <v/>
      </c>
      <c r="C4824" s="17" t="str">
        <f>IFERROR(VLOOKUP($F4824,'Location List'!$A$2:$T$644,18,FALSE),"")</f>
        <v/>
      </c>
      <c r="D4824" s="17" t="str">
        <f>IFERROR(VLOOKUP($F4824,'Location List'!$A$2:$T$644,9,FALSE),"")</f>
        <v/>
      </c>
      <c r="E4824" s="17" t="str">
        <f>IFERROR(VLOOKUP($F4824,'Location List'!$A$2:$T$644,2,FALSE),"")</f>
        <v/>
      </c>
      <c r="F4824" s="26"/>
      <c r="G4824" s="29"/>
      <c r="H4824" s="29"/>
      <c r="I4824" s="26"/>
      <c r="J4824" s="26"/>
      <c r="K4824" s="26"/>
      <c r="L4824" s="26"/>
      <c r="M4824" s="26"/>
      <c r="N4824" s="26"/>
      <c r="O4824" s="49"/>
    </row>
    <row r="4825" spans="1:15" ht="15" customHeight="1" x14ac:dyDescent="0.25">
      <c r="A4825" s="17" t="str">
        <f>IFERROR(VLOOKUP($F4825,'Location List'!$A$2:$T$644,20,FALSE),"")</f>
        <v/>
      </c>
      <c r="B4825" s="17" t="str">
        <f>IFERROR(VLOOKUP($F4825,'Location List'!$A$2:$T$644,19,FALSE),"")</f>
        <v/>
      </c>
      <c r="C4825" s="17" t="str">
        <f>IFERROR(VLOOKUP($F4825,'Location List'!$A$2:$T$644,18,FALSE),"")</f>
        <v/>
      </c>
      <c r="D4825" s="17" t="str">
        <f>IFERROR(VLOOKUP($F4825,'Location List'!$A$2:$T$644,9,FALSE),"")</f>
        <v/>
      </c>
      <c r="E4825" s="17" t="str">
        <f>IFERROR(VLOOKUP($F4825,'Location List'!$A$2:$T$644,2,FALSE),"")</f>
        <v/>
      </c>
      <c r="F4825" s="26"/>
      <c r="G4825" s="29"/>
      <c r="H4825" s="29"/>
      <c r="I4825" s="26"/>
      <c r="J4825" s="26"/>
      <c r="K4825" s="26"/>
      <c r="L4825" s="26"/>
      <c r="M4825" s="26"/>
      <c r="N4825" s="26"/>
      <c r="O4825" s="49"/>
    </row>
    <row r="4826" spans="1:15" ht="15" customHeight="1" x14ac:dyDescent="0.25">
      <c r="A4826" s="17" t="str">
        <f>IFERROR(VLOOKUP($F4826,'Location List'!$A$2:$T$644,20,FALSE),"")</f>
        <v/>
      </c>
      <c r="B4826" s="17" t="str">
        <f>IFERROR(VLOOKUP($F4826,'Location List'!$A$2:$T$644,19,FALSE),"")</f>
        <v/>
      </c>
      <c r="C4826" s="17" t="str">
        <f>IFERROR(VLOOKUP($F4826,'Location List'!$A$2:$T$644,18,FALSE),"")</f>
        <v/>
      </c>
      <c r="D4826" s="17" t="str">
        <f>IFERROR(VLOOKUP($F4826,'Location List'!$A$2:$T$644,9,FALSE),"")</f>
        <v/>
      </c>
      <c r="E4826" s="17" t="str">
        <f>IFERROR(VLOOKUP($F4826,'Location List'!$A$2:$T$644,2,FALSE),"")</f>
        <v/>
      </c>
      <c r="F4826" s="26"/>
      <c r="G4826" s="29"/>
      <c r="H4826" s="29"/>
      <c r="I4826" s="26"/>
      <c r="J4826" s="26"/>
      <c r="K4826" s="26"/>
      <c r="L4826" s="26"/>
      <c r="M4826" s="26"/>
      <c r="N4826" s="26"/>
      <c r="O4826" s="49"/>
    </row>
    <row r="4827" spans="1:15" ht="15" customHeight="1" x14ac:dyDescent="0.25">
      <c r="A4827" s="17" t="str">
        <f>IFERROR(VLOOKUP($F4827,'Location List'!$A$2:$T$644,20,FALSE),"")</f>
        <v/>
      </c>
      <c r="B4827" s="17" t="str">
        <f>IFERROR(VLOOKUP($F4827,'Location List'!$A$2:$T$644,19,FALSE),"")</f>
        <v/>
      </c>
      <c r="C4827" s="17" t="str">
        <f>IFERROR(VLOOKUP($F4827,'Location List'!$A$2:$T$644,18,FALSE),"")</f>
        <v/>
      </c>
      <c r="D4827" s="17" t="str">
        <f>IFERROR(VLOOKUP($F4827,'Location List'!$A$2:$T$644,9,FALSE),"")</f>
        <v/>
      </c>
      <c r="E4827" s="17" t="str">
        <f>IFERROR(VLOOKUP($F4827,'Location List'!$A$2:$T$644,2,FALSE),"")</f>
        <v/>
      </c>
      <c r="F4827" s="26"/>
      <c r="G4827" s="29"/>
      <c r="H4827" s="29"/>
      <c r="I4827" s="26"/>
      <c r="J4827" s="26"/>
      <c r="K4827" s="26"/>
      <c r="L4827" s="26"/>
      <c r="M4827" s="26"/>
      <c r="N4827" s="26"/>
      <c r="O4827" s="49"/>
    </row>
    <row r="4828" spans="1:15" ht="15" customHeight="1" x14ac:dyDescent="0.25">
      <c r="A4828" s="17" t="str">
        <f>IFERROR(VLOOKUP($F4828,'Location List'!$A$2:$T$644,20,FALSE),"")</f>
        <v/>
      </c>
      <c r="B4828" s="17" t="str">
        <f>IFERROR(VLOOKUP($F4828,'Location List'!$A$2:$T$644,19,FALSE),"")</f>
        <v/>
      </c>
      <c r="C4828" s="17" t="str">
        <f>IFERROR(VLOOKUP($F4828,'Location List'!$A$2:$T$644,18,FALSE),"")</f>
        <v/>
      </c>
      <c r="D4828" s="17" t="str">
        <f>IFERROR(VLOOKUP($F4828,'Location List'!$A$2:$T$644,9,FALSE),"")</f>
        <v/>
      </c>
      <c r="E4828" s="17" t="str">
        <f>IFERROR(VLOOKUP($F4828,'Location List'!$A$2:$T$644,2,FALSE),"")</f>
        <v/>
      </c>
      <c r="F4828" s="26"/>
      <c r="G4828" s="29"/>
      <c r="H4828" s="29"/>
      <c r="I4828" s="26"/>
      <c r="J4828" s="26"/>
      <c r="K4828" s="26"/>
      <c r="L4828" s="26"/>
      <c r="M4828" s="26"/>
      <c r="N4828" s="26"/>
      <c r="O4828" s="49"/>
    </row>
    <row r="4829" spans="1:15" ht="15" customHeight="1" x14ac:dyDescent="0.25">
      <c r="A4829" s="17" t="str">
        <f>IFERROR(VLOOKUP($F4829,'Location List'!$A$2:$T$644,20,FALSE),"")</f>
        <v/>
      </c>
      <c r="B4829" s="17" t="str">
        <f>IFERROR(VLOOKUP($F4829,'Location List'!$A$2:$T$644,19,FALSE),"")</f>
        <v/>
      </c>
      <c r="C4829" s="17" t="str">
        <f>IFERROR(VLOOKUP($F4829,'Location List'!$A$2:$T$644,18,FALSE),"")</f>
        <v/>
      </c>
      <c r="D4829" s="17" t="str">
        <f>IFERROR(VLOOKUP($F4829,'Location List'!$A$2:$T$644,9,FALSE),"")</f>
        <v/>
      </c>
      <c r="E4829" s="17" t="str">
        <f>IFERROR(VLOOKUP($F4829,'Location List'!$A$2:$T$644,2,FALSE),"")</f>
        <v/>
      </c>
      <c r="F4829" s="26"/>
      <c r="G4829" s="29"/>
      <c r="H4829" s="29"/>
      <c r="I4829" s="26"/>
      <c r="J4829" s="26"/>
      <c r="K4829" s="26"/>
      <c r="L4829" s="26"/>
      <c r="M4829" s="26"/>
      <c r="N4829" s="26"/>
      <c r="O4829" s="49"/>
    </row>
    <row r="4830" spans="1:15" ht="15" customHeight="1" x14ac:dyDescent="0.25">
      <c r="A4830" s="17" t="str">
        <f>IFERROR(VLOOKUP($F4830,'Location List'!$A$2:$T$644,20,FALSE),"")</f>
        <v/>
      </c>
      <c r="B4830" s="17" t="str">
        <f>IFERROR(VLOOKUP($F4830,'Location List'!$A$2:$T$644,19,FALSE),"")</f>
        <v/>
      </c>
      <c r="C4830" s="17" t="str">
        <f>IFERROR(VLOOKUP($F4830,'Location List'!$A$2:$T$644,18,FALSE),"")</f>
        <v/>
      </c>
      <c r="D4830" s="17" t="str">
        <f>IFERROR(VLOOKUP($F4830,'Location List'!$A$2:$T$644,9,FALSE),"")</f>
        <v/>
      </c>
      <c r="E4830" s="17" t="str">
        <f>IFERROR(VLOOKUP($F4830,'Location List'!$A$2:$T$644,2,FALSE),"")</f>
        <v/>
      </c>
      <c r="F4830" s="26"/>
      <c r="G4830" s="29"/>
      <c r="H4830" s="29"/>
      <c r="I4830" s="26"/>
      <c r="J4830" s="26"/>
      <c r="K4830" s="26"/>
      <c r="L4830" s="26"/>
      <c r="M4830" s="26"/>
      <c r="N4830" s="26"/>
      <c r="O4830" s="49"/>
    </row>
    <row r="4831" spans="1:15" ht="15" customHeight="1" x14ac:dyDescent="0.25">
      <c r="A4831" s="17" t="str">
        <f>IFERROR(VLOOKUP($F4831,'Location List'!$A$2:$T$644,20,FALSE),"")</f>
        <v/>
      </c>
      <c r="B4831" s="17" t="str">
        <f>IFERROR(VLOOKUP($F4831,'Location List'!$A$2:$T$644,19,FALSE),"")</f>
        <v/>
      </c>
      <c r="C4831" s="17" t="str">
        <f>IFERROR(VLOOKUP($F4831,'Location List'!$A$2:$T$644,18,FALSE),"")</f>
        <v/>
      </c>
      <c r="D4831" s="17" t="str">
        <f>IFERROR(VLOOKUP($F4831,'Location List'!$A$2:$T$644,9,FALSE),"")</f>
        <v/>
      </c>
      <c r="E4831" s="17" t="str">
        <f>IFERROR(VLOOKUP($F4831,'Location List'!$A$2:$T$644,2,FALSE),"")</f>
        <v/>
      </c>
      <c r="F4831" s="26"/>
      <c r="G4831" s="29"/>
      <c r="H4831" s="29"/>
      <c r="I4831" s="26"/>
      <c r="J4831" s="26"/>
      <c r="K4831" s="26"/>
      <c r="L4831" s="26"/>
      <c r="M4831" s="26"/>
      <c r="N4831" s="26"/>
      <c r="O4831" s="49"/>
    </row>
    <row r="4832" spans="1:15" ht="15" customHeight="1" x14ac:dyDescent="0.25">
      <c r="A4832" s="17" t="str">
        <f>IFERROR(VLOOKUP($F4832,'Location List'!$A$2:$T$644,20,FALSE),"")</f>
        <v/>
      </c>
      <c r="B4832" s="17" t="str">
        <f>IFERROR(VLOOKUP($F4832,'Location List'!$A$2:$T$644,19,FALSE),"")</f>
        <v/>
      </c>
      <c r="C4832" s="17" t="str">
        <f>IFERROR(VLOOKUP($F4832,'Location List'!$A$2:$T$644,18,FALSE),"")</f>
        <v/>
      </c>
      <c r="D4832" s="17" t="str">
        <f>IFERROR(VLOOKUP($F4832,'Location List'!$A$2:$T$644,9,FALSE),"")</f>
        <v/>
      </c>
      <c r="E4832" s="17" t="str">
        <f>IFERROR(VLOOKUP($F4832,'Location List'!$A$2:$T$644,2,FALSE),"")</f>
        <v/>
      </c>
      <c r="F4832" s="26"/>
      <c r="G4832" s="29"/>
      <c r="H4832" s="29"/>
      <c r="I4832" s="26"/>
      <c r="J4832" s="26"/>
      <c r="K4832" s="26"/>
      <c r="L4832" s="26"/>
      <c r="M4832" s="26"/>
      <c r="N4832" s="26"/>
      <c r="O4832" s="49"/>
    </row>
    <row r="4833" spans="1:15" ht="15" customHeight="1" x14ac:dyDescent="0.25">
      <c r="A4833" s="17" t="str">
        <f>IFERROR(VLOOKUP($F4833,'Location List'!$A$2:$T$644,20,FALSE),"")</f>
        <v/>
      </c>
      <c r="B4833" s="17" t="str">
        <f>IFERROR(VLOOKUP($F4833,'Location List'!$A$2:$T$644,19,FALSE),"")</f>
        <v/>
      </c>
      <c r="C4833" s="17" t="str">
        <f>IFERROR(VLOOKUP($F4833,'Location List'!$A$2:$T$644,18,FALSE),"")</f>
        <v/>
      </c>
      <c r="D4833" s="17" t="str">
        <f>IFERROR(VLOOKUP($F4833,'Location List'!$A$2:$T$644,9,FALSE),"")</f>
        <v/>
      </c>
      <c r="E4833" s="17" t="str">
        <f>IFERROR(VLOOKUP($F4833,'Location List'!$A$2:$T$644,2,FALSE),"")</f>
        <v/>
      </c>
      <c r="F4833" s="26"/>
      <c r="G4833" s="29"/>
      <c r="H4833" s="29"/>
      <c r="I4833" s="26"/>
      <c r="J4833" s="26"/>
      <c r="K4833" s="26"/>
      <c r="L4833" s="26"/>
      <c r="M4833" s="26"/>
      <c r="N4833" s="26"/>
      <c r="O4833" s="49"/>
    </row>
    <row r="4834" spans="1:15" ht="15" customHeight="1" x14ac:dyDescent="0.25">
      <c r="A4834" s="17" t="str">
        <f>IFERROR(VLOOKUP($F4834,'Location List'!$A$2:$T$644,20,FALSE),"")</f>
        <v/>
      </c>
      <c r="B4834" s="17" t="str">
        <f>IFERROR(VLOOKUP($F4834,'Location List'!$A$2:$T$644,19,FALSE),"")</f>
        <v/>
      </c>
      <c r="C4834" s="17" t="str">
        <f>IFERROR(VLOOKUP($F4834,'Location List'!$A$2:$T$644,18,FALSE),"")</f>
        <v/>
      </c>
      <c r="D4834" s="17" t="str">
        <f>IFERROR(VLOOKUP($F4834,'Location List'!$A$2:$T$644,9,FALSE),"")</f>
        <v/>
      </c>
      <c r="E4834" s="17" t="str">
        <f>IFERROR(VLOOKUP($F4834,'Location List'!$A$2:$T$644,2,FALSE),"")</f>
        <v/>
      </c>
      <c r="F4834" s="26"/>
      <c r="G4834" s="29"/>
      <c r="H4834" s="29"/>
      <c r="I4834" s="26"/>
      <c r="J4834" s="26"/>
      <c r="K4834" s="26"/>
      <c r="L4834" s="26"/>
      <c r="M4834" s="26"/>
      <c r="N4834" s="26"/>
      <c r="O4834" s="49"/>
    </row>
    <row r="4835" spans="1:15" ht="15" customHeight="1" x14ac:dyDescent="0.25">
      <c r="A4835" s="17" t="str">
        <f>IFERROR(VLOOKUP($F4835,'Location List'!$A$2:$T$644,20,FALSE),"")</f>
        <v/>
      </c>
      <c r="B4835" s="17" t="str">
        <f>IFERROR(VLOOKUP($F4835,'Location List'!$A$2:$T$644,19,FALSE),"")</f>
        <v/>
      </c>
      <c r="C4835" s="17" t="str">
        <f>IFERROR(VLOOKUP($F4835,'Location List'!$A$2:$T$644,18,FALSE),"")</f>
        <v/>
      </c>
      <c r="D4835" s="17" t="str">
        <f>IFERROR(VLOOKUP($F4835,'Location List'!$A$2:$T$644,9,FALSE),"")</f>
        <v/>
      </c>
      <c r="E4835" s="17" t="str">
        <f>IFERROR(VLOOKUP($F4835,'Location List'!$A$2:$T$644,2,FALSE),"")</f>
        <v/>
      </c>
      <c r="F4835" s="26"/>
      <c r="G4835" s="29"/>
      <c r="H4835" s="29"/>
      <c r="I4835" s="26"/>
      <c r="J4835" s="26"/>
      <c r="K4835" s="26"/>
      <c r="L4835" s="26"/>
      <c r="M4835" s="26"/>
      <c r="N4835" s="26"/>
      <c r="O4835" s="49"/>
    </row>
    <row r="4836" spans="1:15" ht="15" customHeight="1" x14ac:dyDescent="0.25">
      <c r="A4836" s="17" t="str">
        <f>IFERROR(VLOOKUP($F4836,'Location List'!$A$2:$T$644,20,FALSE),"")</f>
        <v/>
      </c>
      <c r="B4836" s="17" t="str">
        <f>IFERROR(VLOOKUP($F4836,'Location List'!$A$2:$T$644,19,FALSE),"")</f>
        <v/>
      </c>
      <c r="C4836" s="17" t="str">
        <f>IFERROR(VLOOKUP($F4836,'Location List'!$A$2:$T$644,18,FALSE),"")</f>
        <v/>
      </c>
      <c r="D4836" s="17" t="str">
        <f>IFERROR(VLOOKUP($F4836,'Location List'!$A$2:$T$644,9,FALSE),"")</f>
        <v/>
      </c>
      <c r="E4836" s="17" t="str">
        <f>IFERROR(VLOOKUP($F4836,'Location List'!$A$2:$T$644,2,FALSE),"")</f>
        <v/>
      </c>
      <c r="F4836" s="26"/>
      <c r="G4836" s="29"/>
      <c r="H4836" s="29"/>
      <c r="I4836" s="26"/>
      <c r="J4836" s="26"/>
      <c r="K4836" s="26"/>
      <c r="L4836" s="26"/>
      <c r="M4836" s="26"/>
      <c r="N4836" s="26"/>
      <c r="O4836" s="49"/>
    </row>
    <row r="4837" spans="1:15" ht="15" customHeight="1" x14ac:dyDescent="0.25">
      <c r="A4837" s="17" t="str">
        <f>IFERROR(VLOOKUP($F4837,'Location List'!$A$2:$T$644,20,FALSE),"")</f>
        <v/>
      </c>
      <c r="B4837" s="17" t="str">
        <f>IFERROR(VLOOKUP($F4837,'Location List'!$A$2:$T$644,19,FALSE),"")</f>
        <v/>
      </c>
      <c r="C4837" s="17" t="str">
        <f>IFERROR(VLOOKUP($F4837,'Location List'!$A$2:$T$644,18,FALSE),"")</f>
        <v/>
      </c>
      <c r="D4837" s="17" t="str">
        <f>IFERROR(VLOOKUP($F4837,'Location List'!$A$2:$T$644,9,FALSE),"")</f>
        <v/>
      </c>
      <c r="E4837" s="17" t="str">
        <f>IFERROR(VLOOKUP($F4837,'Location List'!$A$2:$T$644,2,FALSE),"")</f>
        <v/>
      </c>
      <c r="F4837" s="26"/>
      <c r="G4837" s="29"/>
      <c r="H4837" s="29"/>
      <c r="I4837" s="26"/>
      <c r="J4837" s="26"/>
      <c r="K4837" s="26"/>
      <c r="L4837" s="26"/>
      <c r="M4837" s="26"/>
      <c r="N4837" s="26"/>
      <c r="O4837" s="49"/>
    </row>
    <row r="4838" spans="1:15" ht="15" customHeight="1" x14ac:dyDescent="0.25">
      <c r="A4838" s="17" t="str">
        <f>IFERROR(VLOOKUP($F4838,'Location List'!$A$2:$T$644,20,FALSE),"")</f>
        <v/>
      </c>
      <c r="B4838" s="17" t="str">
        <f>IFERROR(VLOOKUP($F4838,'Location List'!$A$2:$T$644,19,FALSE),"")</f>
        <v/>
      </c>
      <c r="C4838" s="17" t="str">
        <f>IFERROR(VLOOKUP($F4838,'Location List'!$A$2:$T$644,18,FALSE),"")</f>
        <v/>
      </c>
      <c r="D4838" s="17" t="str">
        <f>IFERROR(VLOOKUP($F4838,'Location List'!$A$2:$T$644,9,FALSE),"")</f>
        <v/>
      </c>
      <c r="E4838" s="17" t="str">
        <f>IFERROR(VLOOKUP($F4838,'Location List'!$A$2:$T$644,2,FALSE),"")</f>
        <v/>
      </c>
      <c r="F4838" s="26"/>
      <c r="G4838" s="29"/>
      <c r="H4838" s="29"/>
      <c r="I4838" s="26"/>
      <c r="J4838" s="26"/>
      <c r="K4838" s="26"/>
      <c r="L4838" s="26"/>
      <c r="M4838" s="26"/>
      <c r="N4838" s="26"/>
      <c r="O4838" s="49"/>
    </row>
    <row r="4839" spans="1:15" ht="15" customHeight="1" x14ac:dyDescent="0.25">
      <c r="A4839" s="17" t="str">
        <f>IFERROR(VLOOKUP($F4839,'Location List'!$A$2:$T$644,20,FALSE),"")</f>
        <v/>
      </c>
      <c r="B4839" s="17" t="str">
        <f>IFERROR(VLOOKUP($F4839,'Location List'!$A$2:$T$644,19,FALSE),"")</f>
        <v/>
      </c>
      <c r="C4839" s="17" t="str">
        <f>IFERROR(VLOOKUP($F4839,'Location List'!$A$2:$T$644,18,FALSE),"")</f>
        <v/>
      </c>
      <c r="D4839" s="17" t="str">
        <f>IFERROR(VLOOKUP($F4839,'Location List'!$A$2:$T$644,9,FALSE),"")</f>
        <v/>
      </c>
      <c r="E4839" s="17" t="str">
        <f>IFERROR(VLOOKUP($F4839,'Location List'!$A$2:$T$644,2,FALSE),"")</f>
        <v/>
      </c>
      <c r="F4839" s="26"/>
      <c r="G4839" s="29"/>
      <c r="H4839" s="29"/>
      <c r="I4839" s="26"/>
      <c r="J4839" s="26"/>
      <c r="K4839" s="26"/>
      <c r="L4839" s="26"/>
      <c r="M4839" s="26"/>
      <c r="N4839" s="26"/>
      <c r="O4839" s="49"/>
    </row>
    <row r="4840" spans="1:15" ht="15" customHeight="1" x14ac:dyDescent="0.25">
      <c r="A4840" s="17" t="str">
        <f>IFERROR(VLOOKUP($F4840,'Location List'!$A$2:$T$644,20,FALSE),"")</f>
        <v/>
      </c>
      <c r="B4840" s="17" t="str">
        <f>IFERROR(VLOOKUP($F4840,'Location List'!$A$2:$T$644,19,FALSE),"")</f>
        <v/>
      </c>
      <c r="C4840" s="17" t="str">
        <f>IFERROR(VLOOKUP($F4840,'Location List'!$A$2:$T$644,18,FALSE),"")</f>
        <v/>
      </c>
      <c r="D4840" s="17" t="str">
        <f>IFERROR(VLOOKUP($F4840,'Location List'!$A$2:$T$644,9,FALSE),"")</f>
        <v/>
      </c>
      <c r="E4840" s="17" t="str">
        <f>IFERROR(VLOOKUP($F4840,'Location List'!$A$2:$T$644,2,FALSE),"")</f>
        <v/>
      </c>
      <c r="F4840" s="26"/>
      <c r="G4840" s="29"/>
      <c r="H4840" s="29"/>
      <c r="I4840" s="26"/>
      <c r="J4840" s="26"/>
      <c r="K4840" s="26"/>
      <c r="L4840" s="26"/>
      <c r="M4840" s="26"/>
      <c r="N4840" s="26"/>
      <c r="O4840" s="49"/>
    </row>
    <row r="4841" spans="1:15" ht="15" customHeight="1" x14ac:dyDescent="0.25">
      <c r="A4841" s="17" t="str">
        <f>IFERROR(VLOOKUP($F4841,'Location List'!$A$2:$T$644,20,FALSE),"")</f>
        <v/>
      </c>
      <c r="B4841" s="17" t="str">
        <f>IFERROR(VLOOKUP($F4841,'Location List'!$A$2:$T$644,19,FALSE),"")</f>
        <v/>
      </c>
      <c r="C4841" s="17" t="str">
        <f>IFERROR(VLOOKUP($F4841,'Location List'!$A$2:$T$644,18,FALSE),"")</f>
        <v/>
      </c>
      <c r="D4841" s="17" t="str">
        <f>IFERROR(VLOOKUP($F4841,'Location List'!$A$2:$T$644,9,FALSE),"")</f>
        <v/>
      </c>
      <c r="E4841" s="17" t="str">
        <f>IFERROR(VLOOKUP($F4841,'Location List'!$A$2:$T$644,2,FALSE),"")</f>
        <v/>
      </c>
      <c r="F4841" s="26"/>
      <c r="G4841" s="29"/>
      <c r="H4841" s="29"/>
      <c r="I4841" s="26"/>
      <c r="J4841" s="26"/>
      <c r="K4841" s="26"/>
      <c r="L4841" s="26"/>
      <c r="M4841" s="26"/>
      <c r="N4841" s="26"/>
      <c r="O4841" s="49"/>
    </row>
    <row r="4842" spans="1:15" ht="15" customHeight="1" x14ac:dyDescent="0.25">
      <c r="A4842" s="17" t="str">
        <f>IFERROR(VLOOKUP($F4842,'Location List'!$A$2:$T$644,20,FALSE),"")</f>
        <v/>
      </c>
      <c r="B4842" s="17" t="str">
        <f>IFERROR(VLOOKUP($F4842,'Location List'!$A$2:$T$644,19,FALSE),"")</f>
        <v/>
      </c>
      <c r="C4842" s="17" t="str">
        <f>IFERROR(VLOOKUP($F4842,'Location List'!$A$2:$T$644,18,FALSE),"")</f>
        <v/>
      </c>
      <c r="D4842" s="17" t="str">
        <f>IFERROR(VLOOKUP($F4842,'Location List'!$A$2:$T$644,9,FALSE),"")</f>
        <v/>
      </c>
      <c r="E4842" s="17" t="str">
        <f>IFERROR(VLOOKUP($F4842,'Location List'!$A$2:$T$644,2,FALSE),"")</f>
        <v/>
      </c>
      <c r="F4842" s="26"/>
      <c r="G4842" s="29"/>
      <c r="H4842" s="29"/>
      <c r="I4842" s="26"/>
      <c r="J4842" s="26"/>
      <c r="K4842" s="26"/>
      <c r="L4842" s="26"/>
      <c r="M4842" s="26"/>
      <c r="N4842" s="26"/>
      <c r="O4842" s="49"/>
    </row>
    <row r="4843" spans="1:15" ht="15" customHeight="1" x14ac:dyDescent="0.25">
      <c r="A4843" s="17" t="str">
        <f>IFERROR(VLOOKUP($F4843,'Location List'!$A$2:$T$644,20,FALSE),"")</f>
        <v/>
      </c>
      <c r="B4843" s="17" t="str">
        <f>IFERROR(VLOOKUP($F4843,'Location List'!$A$2:$T$644,19,FALSE),"")</f>
        <v/>
      </c>
      <c r="C4843" s="17" t="str">
        <f>IFERROR(VLOOKUP($F4843,'Location List'!$A$2:$T$644,18,FALSE),"")</f>
        <v/>
      </c>
      <c r="D4843" s="17" t="str">
        <f>IFERROR(VLOOKUP($F4843,'Location List'!$A$2:$T$644,9,FALSE),"")</f>
        <v/>
      </c>
      <c r="E4843" s="17" t="str">
        <f>IFERROR(VLOOKUP($F4843,'Location List'!$A$2:$T$644,2,FALSE),"")</f>
        <v/>
      </c>
      <c r="F4843" s="26"/>
      <c r="G4843" s="29"/>
      <c r="H4843" s="29"/>
      <c r="I4843" s="26"/>
      <c r="J4843" s="26"/>
      <c r="K4843" s="26"/>
      <c r="L4843" s="26"/>
      <c r="M4843" s="26"/>
      <c r="N4843" s="26"/>
      <c r="O4843" s="49"/>
    </row>
    <row r="4844" spans="1:15" ht="15" customHeight="1" x14ac:dyDescent="0.25">
      <c r="A4844" s="17" t="str">
        <f>IFERROR(VLOOKUP($F4844,'Location List'!$A$2:$T$644,20,FALSE),"")</f>
        <v/>
      </c>
      <c r="B4844" s="17" t="str">
        <f>IFERROR(VLOOKUP($F4844,'Location List'!$A$2:$T$644,19,FALSE),"")</f>
        <v/>
      </c>
      <c r="C4844" s="17" t="str">
        <f>IFERROR(VLOOKUP($F4844,'Location List'!$A$2:$T$644,18,FALSE),"")</f>
        <v/>
      </c>
      <c r="D4844" s="17" t="str">
        <f>IFERROR(VLOOKUP($F4844,'Location List'!$A$2:$T$644,9,FALSE),"")</f>
        <v/>
      </c>
      <c r="E4844" s="17" t="str">
        <f>IFERROR(VLOOKUP($F4844,'Location List'!$A$2:$T$644,2,FALSE),"")</f>
        <v/>
      </c>
      <c r="F4844" s="26"/>
      <c r="G4844" s="29"/>
      <c r="H4844" s="29"/>
      <c r="I4844" s="26"/>
      <c r="J4844" s="26"/>
      <c r="K4844" s="26"/>
      <c r="L4844" s="26"/>
      <c r="M4844" s="26"/>
      <c r="N4844" s="26"/>
      <c r="O4844" s="49"/>
    </row>
    <row r="4845" spans="1:15" ht="15" customHeight="1" x14ac:dyDescent="0.25">
      <c r="A4845" s="17" t="str">
        <f>IFERROR(VLOOKUP($F4845,'Location List'!$A$2:$T$644,20,FALSE),"")</f>
        <v/>
      </c>
      <c r="B4845" s="17" t="str">
        <f>IFERROR(VLOOKUP($F4845,'Location List'!$A$2:$T$644,19,FALSE),"")</f>
        <v/>
      </c>
      <c r="C4845" s="17" t="str">
        <f>IFERROR(VLOOKUP($F4845,'Location List'!$A$2:$T$644,18,FALSE),"")</f>
        <v/>
      </c>
      <c r="D4845" s="17" t="str">
        <f>IFERROR(VLOOKUP($F4845,'Location List'!$A$2:$T$644,9,FALSE),"")</f>
        <v/>
      </c>
      <c r="E4845" s="17" t="str">
        <f>IFERROR(VLOOKUP($F4845,'Location List'!$A$2:$T$644,2,FALSE),"")</f>
        <v/>
      </c>
      <c r="F4845" s="26"/>
      <c r="G4845" s="29"/>
      <c r="H4845" s="29"/>
      <c r="I4845" s="26"/>
      <c r="J4845" s="26"/>
      <c r="K4845" s="26"/>
      <c r="L4845" s="26"/>
      <c r="M4845" s="26"/>
      <c r="N4845" s="26"/>
      <c r="O4845" s="49"/>
    </row>
    <row r="4846" spans="1:15" ht="15" customHeight="1" x14ac:dyDescent="0.25">
      <c r="A4846" s="17" t="str">
        <f>IFERROR(VLOOKUP($F4846,'Location List'!$A$2:$T$644,20,FALSE),"")</f>
        <v/>
      </c>
      <c r="B4846" s="17" t="str">
        <f>IFERROR(VLOOKUP($F4846,'Location List'!$A$2:$T$644,19,FALSE),"")</f>
        <v/>
      </c>
      <c r="C4846" s="17" t="str">
        <f>IFERROR(VLOOKUP($F4846,'Location List'!$A$2:$T$644,18,FALSE),"")</f>
        <v/>
      </c>
      <c r="D4846" s="17" t="str">
        <f>IFERROR(VLOOKUP($F4846,'Location List'!$A$2:$T$644,9,FALSE),"")</f>
        <v/>
      </c>
      <c r="E4846" s="17" t="str">
        <f>IFERROR(VLOOKUP($F4846,'Location List'!$A$2:$T$644,2,FALSE),"")</f>
        <v/>
      </c>
      <c r="F4846" s="26"/>
      <c r="G4846" s="29"/>
      <c r="H4846" s="29"/>
      <c r="I4846" s="26"/>
      <c r="J4846" s="26"/>
      <c r="K4846" s="26"/>
      <c r="L4846" s="26"/>
      <c r="M4846" s="26"/>
      <c r="N4846" s="26"/>
      <c r="O4846" s="49"/>
    </row>
    <row r="4847" spans="1:15" ht="15" customHeight="1" x14ac:dyDescent="0.25">
      <c r="A4847" s="17" t="str">
        <f>IFERROR(VLOOKUP($F4847,'Location List'!$A$2:$T$644,20,FALSE),"")</f>
        <v/>
      </c>
      <c r="B4847" s="17" t="str">
        <f>IFERROR(VLOOKUP($F4847,'Location List'!$A$2:$T$644,19,FALSE),"")</f>
        <v/>
      </c>
      <c r="C4847" s="17" t="str">
        <f>IFERROR(VLOOKUP($F4847,'Location List'!$A$2:$T$644,18,FALSE),"")</f>
        <v/>
      </c>
      <c r="D4847" s="17" t="str">
        <f>IFERROR(VLOOKUP($F4847,'Location List'!$A$2:$T$644,9,FALSE),"")</f>
        <v/>
      </c>
      <c r="E4847" s="17" t="str">
        <f>IFERROR(VLOOKUP($F4847,'Location List'!$A$2:$T$644,2,FALSE),"")</f>
        <v/>
      </c>
      <c r="F4847" s="26"/>
      <c r="G4847" s="29"/>
      <c r="H4847" s="29"/>
      <c r="I4847" s="26"/>
      <c r="J4847" s="26"/>
      <c r="K4847" s="26"/>
      <c r="L4847" s="26"/>
      <c r="M4847" s="26"/>
      <c r="N4847" s="26"/>
      <c r="O4847" s="49"/>
    </row>
    <row r="4848" spans="1:15" ht="15" customHeight="1" x14ac:dyDescent="0.25">
      <c r="A4848" s="17" t="str">
        <f>IFERROR(VLOOKUP($F4848,'Location List'!$A$2:$T$644,20,FALSE),"")</f>
        <v/>
      </c>
      <c r="B4848" s="17" t="str">
        <f>IFERROR(VLOOKUP($F4848,'Location List'!$A$2:$T$644,19,FALSE),"")</f>
        <v/>
      </c>
      <c r="C4848" s="17" t="str">
        <f>IFERROR(VLOOKUP($F4848,'Location List'!$A$2:$T$644,18,FALSE),"")</f>
        <v/>
      </c>
      <c r="D4848" s="17" t="str">
        <f>IFERROR(VLOOKUP($F4848,'Location List'!$A$2:$T$644,9,FALSE),"")</f>
        <v/>
      </c>
      <c r="E4848" s="17" t="str">
        <f>IFERROR(VLOOKUP($F4848,'Location List'!$A$2:$T$644,2,FALSE),"")</f>
        <v/>
      </c>
      <c r="F4848" s="26"/>
      <c r="G4848" s="29"/>
      <c r="H4848" s="29"/>
      <c r="I4848" s="26"/>
      <c r="J4848" s="26"/>
      <c r="K4848" s="26"/>
      <c r="L4848" s="26"/>
      <c r="M4848" s="26"/>
      <c r="N4848" s="26"/>
      <c r="O4848" s="49"/>
    </row>
    <row r="4849" spans="1:15" ht="15" customHeight="1" x14ac:dyDescent="0.25">
      <c r="A4849" s="17" t="str">
        <f>IFERROR(VLOOKUP($F4849,'Location List'!$A$2:$T$644,20,FALSE),"")</f>
        <v/>
      </c>
      <c r="B4849" s="17" t="str">
        <f>IFERROR(VLOOKUP($F4849,'Location List'!$A$2:$T$644,19,FALSE),"")</f>
        <v/>
      </c>
      <c r="C4849" s="17" t="str">
        <f>IFERROR(VLOOKUP($F4849,'Location List'!$A$2:$T$644,18,FALSE),"")</f>
        <v/>
      </c>
      <c r="D4849" s="17" t="str">
        <f>IFERROR(VLOOKUP($F4849,'Location List'!$A$2:$T$644,9,FALSE),"")</f>
        <v/>
      </c>
      <c r="E4849" s="17" t="str">
        <f>IFERROR(VLOOKUP($F4849,'Location List'!$A$2:$T$644,2,FALSE),"")</f>
        <v/>
      </c>
      <c r="F4849" s="26"/>
      <c r="G4849" s="29"/>
      <c r="H4849" s="29"/>
      <c r="I4849" s="26"/>
      <c r="J4849" s="26"/>
      <c r="K4849" s="26"/>
      <c r="L4849" s="26"/>
      <c r="M4849" s="26"/>
      <c r="N4849" s="26"/>
      <c r="O4849" s="49"/>
    </row>
    <row r="4850" spans="1:15" ht="15" customHeight="1" x14ac:dyDescent="0.25">
      <c r="A4850" s="17" t="str">
        <f>IFERROR(VLOOKUP($F4850,'Location List'!$A$2:$T$644,20,FALSE),"")</f>
        <v/>
      </c>
      <c r="B4850" s="17" t="str">
        <f>IFERROR(VLOOKUP($F4850,'Location List'!$A$2:$T$644,19,FALSE),"")</f>
        <v/>
      </c>
      <c r="C4850" s="17" t="str">
        <f>IFERROR(VLOOKUP($F4850,'Location List'!$A$2:$T$644,18,FALSE),"")</f>
        <v/>
      </c>
      <c r="D4850" s="17" t="str">
        <f>IFERROR(VLOOKUP($F4850,'Location List'!$A$2:$T$644,9,FALSE),"")</f>
        <v/>
      </c>
      <c r="E4850" s="17" t="str">
        <f>IFERROR(VLOOKUP($F4850,'Location List'!$A$2:$T$644,2,FALSE),"")</f>
        <v/>
      </c>
      <c r="F4850" s="26"/>
      <c r="G4850" s="29"/>
      <c r="H4850" s="29"/>
      <c r="I4850" s="26"/>
      <c r="J4850" s="26"/>
      <c r="K4850" s="26"/>
      <c r="L4850" s="26"/>
      <c r="M4850" s="26"/>
      <c r="N4850" s="26"/>
      <c r="O4850" s="49"/>
    </row>
    <row r="4851" spans="1:15" ht="15" customHeight="1" x14ac:dyDescent="0.25">
      <c r="A4851" s="17" t="str">
        <f>IFERROR(VLOOKUP($F4851,'Location List'!$A$2:$T$644,20,FALSE),"")</f>
        <v/>
      </c>
      <c r="B4851" s="17" t="str">
        <f>IFERROR(VLOOKUP($F4851,'Location List'!$A$2:$T$644,19,FALSE),"")</f>
        <v/>
      </c>
      <c r="C4851" s="17" t="str">
        <f>IFERROR(VLOOKUP($F4851,'Location List'!$A$2:$T$644,18,FALSE),"")</f>
        <v/>
      </c>
      <c r="D4851" s="17" t="str">
        <f>IFERROR(VLOOKUP($F4851,'Location List'!$A$2:$T$644,9,FALSE),"")</f>
        <v/>
      </c>
      <c r="E4851" s="17" t="str">
        <f>IFERROR(VLOOKUP($F4851,'Location List'!$A$2:$T$644,2,FALSE),"")</f>
        <v/>
      </c>
      <c r="F4851" s="26"/>
      <c r="G4851" s="29"/>
      <c r="H4851" s="29"/>
      <c r="I4851" s="26"/>
      <c r="J4851" s="26"/>
      <c r="K4851" s="26"/>
      <c r="L4851" s="26"/>
      <c r="M4851" s="26"/>
      <c r="N4851" s="26"/>
      <c r="O4851" s="49"/>
    </row>
    <row r="4852" spans="1:15" ht="15" customHeight="1" x14ac:dyDescent="0.25">
      <c r="A4852" s="17" t="str">
        <f>IFERROR(VLOOKUP($F4852,'Location List'!$A$2:$T$644,20,FALSE),"")</f>
        <v/>
      </c>
      <c r="B4852" s="17" t="str">
        <f>IFERROR(VLOOKUP($F4852,'Location List'!$A$2:$T$644,19,FALSE),"")</f>
        <v/>
      </c>
      <c r="C4852" s="17" t="str">
        <f>IFERROR(VLOOKUP($F4852,'Location List'!$A$2:$T$644,18,FALSE),"")</f>
        <v/>
      </c>
      <c r="D4852" s="17" t="str">
        <f>IFERROR(VLOOKUP($F4852,'Location List'!$A$2:$T$644,9,FALSE),"")</f>
        <v/>
      </c>
      <c r="E4852" s="17" t="str">
        <f>IFERROR(VLOOKUP($F4852,'Location List'!$A$2:$T$644,2,FALSE),"")</f>
        <v/>
      </c>
      <c r="F4852" s="26"/>
      <c r="G4852" s="29"/>
      <c r="H4852" s="29"/>
      <c r="I4852" s="26"/>
      <c r="J4852" s="26"/>
      <c r="K4852" s="26"/>
      <c r="L4852" s="26"/>
      <c r="M4852" s="26"/>
      <c r="N4852" s="26"/>
      <c r="O4852" s="49"/>
    </row>
    <row r="4853" spans="1:15" ht="15" customHeight="1" x14ac:dyDescent="0.25">
      <c r="A4853" s="17" t="str">
        <f>IFERROR(VLOOKUP($F4853,'Location List'!$A$2:$T$644,20,FALSE),"")</f>
        <v/>
      </c>
      <c r="B4853" s="17" t="str">
        <f>IFERROR(VLOOKUP($F4853,'Location List'!$A$2:$T$644,19,FALSE),"")</f>
        <v/>
      </c>
      <c r="C4853" s="17" t="str">
        <f>IFERROR(VLOOKUP($F4853,'Location List'!$A$2:$T$644,18,FALSE),"")</f>
        <v/>
      </c>
      <c r="D4853" s="17" t="str">
        <f>IFERROR(VLOOKUP($F4853,'Location List'!$A$2:$T$644,9,FALSE),"")</f>
        <v/>
      </c>
      <c r="E4853" s="17" t="str">
        <f>IFERROR(VLOOKUP($F4853,'Location List'!$A$2:$T$644,2,FALSE),"")</f>
        <v/>
      </c>
      <c r="F4853" s="26"/>
      <c r="G4853" s="29"/>
      <c r="H4853" s="29"/>
      <c r="I4853" s="26"/>
      <c r="J4853" s="26"/>
      <c r="K4853" s="26"/>
      <c r="L4853" s="26"/>
      <c r="M4853" s="26"/>
      <c r="N4853" s="26"/>
      <c r="O4853" s="49"/>
    </row>
    <row r="4854" spans="1:15" ht="15" customHeight="1" x14ac:dyDescent="0.25">
      <c r="A4854" s="17" t="str">
        <f>IFERROR(VLOOKUP($F4854,'Location List'!$A$2:$T$644,20,FALSE),"")</f>
        <v/>
      </c>
      <c r="B4854" s="17" t="str">
        <f>IFERROR(VLOOKUP($F4854,'Location List'!$A$2:$T$644,19,FALSE),"")</f>
        <v/>
      </c>
      <c r="C4854" s="17" t="str">
        <f>IFERROR(VLOOKUP($F4854,'Location List'!$A$2:$T$644,18,FALSE),"")</f>
        <v/>
      </c>
      <c r="D4854" s="17" t="str">
        <f>IFERROR(VLOOKUP($F4854,'Location List'!$A$2:$T$644,9,FALSE),"")</f>
        <v/>
      </c>
      <c r="E4854" s="17" t="str">
        <f>IFERROR(VLOOKUP($F4854,'Location List'!$A$2:$T$644,2,FALSE),"")</f>
        <v/>
      </c>
      <c r="F4854" s="26"/>
      <c r="G4854" s="29"/>
      <c r="H4854" s="29"/>
      <c r="I4854" s="26"/>
      <c r="J4854" s="26"/>
      <c r="K4854" s="26"/>
      <c r="L4854" s="26"/>
      <c r="M4854" s="26"/>
      <c r="N4854" s="26"/>
      <c r="O4854" s="49"/>
    </row>
    <row r="4855" spans="1:15" ht="15" customHeight="1" x14ac:dyDescent="0.25">
      <c r="A4855" s="17" t="str">
        <f>IFERROR(VLOOKUP($F4855,'Location List'!$A$2:$T$644,20,FALSE),"")</f>
        <v/>
      </c>
      <c r="B4855" s="17" t="str">
        <f>IFERROR(VLOOKUP($F4855,'Location List'!$A$2:$T$644,19,FALSE),"")</f>
        <v/>
      </c>
      <c r="C4855" s="17" t="str">
        <f>IFERROR(VLOOKUP($F4855,'Location List'!$A$2:$T$644,18,FALSE),"")</f>
        <v/>
      </c>
      <c r="D4855" s="17" t="str">
        <f>IFERROR(VLOOKUP($F4855,'Location List'!$A$2:$T$644,9,FALSE),"")</f>
        <v/>
      </c>
      <c r="E4855" s="17" t="str">
        <f>IFERROR(VLOOKUP($F4855,'Location List'!$A$2:$T$644,2,FALSE),"")</f>
        <v/>
      </c>
      <c r="F4855" s="26"/>
      <c r="G4855" s="29"/>
      <c r="H4855" s="29"/>
      <c r="I4855" s="26"/>
      <c r="J4855" s="26"/>
      <c r="K4855" s="26"/>
      <c r="L4855" s="26"/>
      <c r="M4855" s="26"/>
      <c r="N4855" s="26"/>
      <c r="O4855" s="49"/>
    </row>
    <row r="4856" spans="1:15" ht="15" customHeight="1" x14ac:dyDescent="0.25">
      <c r="A4856" s="17" t="str">
        <f>IFERROR(VLOOKUP($F4856,'Location List'!$A$2:$T$644,20,FALSE),"")</f>
        <v/>
      </c>
      <c r="B4856" s="17" t="str">
        <f>IFERROR(VLOOKUP($F4856,'Location List'!$A$2:$T$644,19,FALSE),"")</f>
        <v/>
      </c>
      <c r="C4856" s="17" t="str">
        <f>IFERROR(VLOOKUP($F4856,'Location List'!$A$2:$T$644,18,FALSE),"")</f>
        <v/>
      </c>
      <c r="D4856" s="17" t="str">
        <f>IFERROR(VLOOKUP($F4856,'Location List'!$A$2:$T$644,9,FALSE),"")</f>
        <v/>
      </c>
      <c r="E4856" s="17" t="str">
        <f>IFERROR(VLOOKUP($F4856,'Location List'!$A$2:$T$644,2,FALSE),"")</f>
        <v/>
      </c>
      <c r="F4856" s="26"/>
      <c r="G4856" s="29"/>
      <c r="H4856" s="29"/>
      <c r="I4856" s="26"/>
      <c r="J4856" s="26"/>
      <c r="K4856" s="26"/>
      <c r="L4856" s="26"/>
      <c r="M4856" s="26"/>
      <c r="N4856" s="26"/>
      <c r="O4856" s="49"/>
    </row>
    <row r="4857" spans="1:15" ht="15" customHeight="1" x14ac:dyDescent="0.25">
      <c r="A4857" s="17" t="str">
        <f>IFERROR(VLOOKUP($F4857,'Location List'!$A$2:$T$644,20,FALSE),"")</f>
        <v/>
      </c>
      <c r="B4857" s="17" t="str">
        <f>IFERROR(VLOOKUP($F4857,'Location List'!$A$2:$T$644,19,FALSE),"")</f>
        <v/>
      </c>
      <c r="C4857" s="17" t="str">
        <f>IFERROR(VLOOKUP($F4857,'Location List'!$A$2:$T$644,18,FALSE),"")</f>
        <v/>
      </c>
      <c r="D4857" s="17" t="str">
        <f>IFERROR(VLOOKUP($F4857,'Location List'!$A$2:$T$644,9,FALSE),"")</f>
        <v/>
      </c>
      <c r="E4857" s="17" t="str">
        <f>IFERROR(VLOOKUP($F4857,'Location List'!$A$2:$T$644,2,FALSE),"")</f>
        <v/>
      </c>
      <c r="F4857" s="26"/>
      <c r="G4857" s="29"/>
      <c r="H4857" s="29"/>
      <c r="I4857" s="26"/>
      <c r="J4857" s="26"/>
      <c r="K4857" s="26"/>
      <c r="L4857" s="26"/>
      <c r="M4857" s="26"/>
      <c r="N4857" s="26"/>
      <c r="O4857" s="49"/>
    </row>
    <row r="4858" spans="1:15" ht="15" customHeight="1" x14ac:dyDescent="0.25">
      <c r="A4858" s="17" t="str">
        <f>IFERROR(VLOOKUP($F4858,'Location List'!$A$2:$T$644,20,FALSE),"")</f>
        <v/>
      </c>
      <c r="B4858" s="17" t="str">
        <f>IFERROR(VLOOKUP($F4858,'Location List'!$A$2:$T$644,19,FALSE),"")</f>
        <v/>
      </c>
      <c r="C4858" s="17" t="str">
        <f>IFERROR(VLOOKUP($F4858,'Location List'!$A$2:$T$644,18,FALSE),"")</f>
        <v/>
      </c>
      <c r="D4858" s="17" t="str">
        <f>IFERROR(VLOOKUP($F4858,'Location List'!$A$2:$T$644,9,FALSE),"")</f>
        <v/>
      </c>
      <c r="E4858" s="17" t="str">
        <f>IFERROR(VLOOKUP($F4858,'Location List'!$A$2:$T$644,2,FALSE),"")</f>
        <v/>
      </c>
      <c r="F4858" s="26"/>
      <c r="G4858" s="29"/>
      <c r="H4858" s="29"/>
      <c r="I4858" s="26"/>
      <c r="J4858" s="26"/>
      <c r="K4858" s="26"/>
      <c r="L4858" s="26"/>
      <c r="M4858" s="26"/>
      <c r="N4858" s="26"/>
      <c r="O4858" s="49"/>
    </row>
    <row r="4859" spans="1:15" ht="15" customHeight="1" x14ac:dyDescent="0.25">
      <c r="A4859" s="17" t="str">
        <f>IFERROR(VLOOKUP($F4859,'Location List'!$A$2:$T$644,20,FALSE),"")</f>
        <v/>
      </c>
      <c r="B4859" s="17" t="str">
        <f>IFERROR(VLOOKUP($F4859,'Location List'!$A$2:$T$644,19,FALSE),"")</f>
        <v/>
      </c>
      <c r="C4859" s="17" t="str">
        <f>IFERROR(VLOOKUP($F4859,'Location List'!$A$2:$T$644,18,FALSE),"")</f>
        <v/>
      </c>
      <c r="D4859" s="17" t="str">
        <f>IFERROR(VLOOKUP($F4859,'Location List'!$A$2:$T$644,9,FALSE),"")</f>
        <v/>
      </c>
      <c r="E4859" s="17" t="str">
        <f>IFERROR(VLOOKUP($F4859,'Location List'!$A$2:$T$644,2,FALSE),"")</f>
        <v/>
      </c>
      <c r="F4859" s="26"/>
      <c r="G4859" s="29"/>
      <c r="H4859" s="29"/>
      <c r="I4859" s="26"/>
      <c r="J4859" s="26"/>
      <c r="K4859" s="26"/>
      <c r="L4859" s="26"/>
      <c r="M4859" s="26"/>
      <c r="N4859" s="26"/>
      <c r="O4859" s="49"/>
    </row>
    <row r="4860" spans="1:15" ht="15" customHeight="1" x14ac:dyDescent="0.25">
      <c r="A4860" s="17" t="str">
        <f>IFERROR(VLOOKUP($F4860,'Location List'!$A$2:$T$644,20,FALSE),"")</f>
        <v/>
      </c>
      <c r="B4860" s="17" t="str">
        <f>IFERROR(VLOOKUP($F4860,'Location List'!$A$2:$T$644,19,FALSE),"")</f>
        <v/>
      </c>
      <c r="C4860" s="17" t="str">
        <f>IFERROR(VLOOKUP($F4860,'Location List'!$A$2:$T$644,18,FALSE),"")</f>
        <v/>
      </c>
      <c r="D4860" s="17" t="str">
        <f>IFERROR(VLOOKUP($F4860,'Location List'!$A$2:$T$644,9,FALSE),"")</f>
        <v/>
      </c>
      <c r="E4860" s="17" t="str">
        <f>IFERROR(VLOOKUP($F4860,'Location List'!$A$2:$T$644,2,FALSE),"")</f>
        <v/>
      </c>
      <c r="F4860" s="26"/>
      <c r="G4860" s="29"/>
      <c r="H4860" s="29"/>
      <c r="I4860" s="26"/>
      <c r="J4860" s="26"/>
      <c r="K4860" s="26"/>
      <c r="L4860" s="26"/>
      <c r="M4860" s="26"/>
      <c r="N4860" s="26"/>
      <c r="O4860" s="49"/>
    </row>
    <row r="4861" spans="1:15" ht="15" customHeight="1" x14ac:dyDescent="0.25">
      <c r="A4861" s="17" t="str">
        <f>IFERROR(VLOOKUP($F4861,'Location List'!$A$2:$T$644,20,FALSE),"")</f>
        <v/>
      </c>
      <c r="B4861" s="17" t="str">
        <f>IFERROR(VLOOKUP($F4861,'Location List'!$A$2:$T$644,19,FALSE),"")</f>
        <v/>
      </c>
      <c r="C4861" s="17" t="str">
        <f>IFERROR(VLOOKUP($F4861,'Location List'!$A$2:$T$644,18,FALSE),"")</f>
        <v/>
      </c>
      <c r="D4861" s="17" t="str">
        <f>IFERROR(VLOOKUP($F4861,'Location List'!$A$2:$T$644,9,FALSE),"")</f>
        <v/>
      </c>
      <c r="E4861" s="17" t="str">
        <f>IFERROR(VLOOKUP($F4861,'Location List'!$A$2:$T$644,2,FALSE),"")</f>
        <v/>
      </c>
      <c r="F4861" s="26"/>
      <c r="G4861" s="29"/>
      <c r="H4861" s="29"/>
      <c r="I4861" s="26"/>
      <c r="J4861" s="26"/>
      <c r="K4861" s="26"/>
      <c r="L4861" s="26"/>
      <c r="M4861" s="26"/>
      <c r="N4861" s="26"/>
      <c r="O4861" s="49"/>
    </row>
    <row r="4862" spans="1:15" ht="15" customHeight="1" x14ac:dyDescent="0.25">
      <c r="A4862" s="17" t="str">
        <f>IFERROR(VLOOKUP($F4862,'Location List'!$A$2:$T$644,20,FALSE),"")</f>
        <v/>
      </c>
      <c r="B4862" s="17" t="str">
        <f>IFERROR(VLOOKUP($F4862,'Location List'!$A$2:$T$644,19,FALSE),"")</f>
        <v/>
      </c>
      <c r="C4862" s="17" t="str">
        <f>IFERROR(VLOOKUP($F4862,'Location List'!$A$2:$T$644,18,FALSE),"")</f>
        <v/>
      </c>
      <c r="D4862" s="17" t="str">
        <f>IFERROR(VLOOKUP($F4862,'Location List'!$A$2:$T$644,9,FALSE),"")</f>
        <v/>
      </c>
      <c r="E4862" s="17" t="str">
        <f>IFERROR(VLOOKUP($F4862,'Location List'!$A$2:$T$644,2,FALSE),"")</f>
        <v/>
      </c>
      <c r="F4862" s="26"/>
      <c r="G4862" s="29"/>
      <c r="H4862" s="29"/>
      <c r="I4862" s="26"/>
      <c r="J4862" s="26"/>
      <c r="K4862" s="26"/>
      <c r="L4862" s="26"/>
      <c r="M4862" s="26"/>
      <c r="N4862" s="26"/>
      <c r="O4862" s="49"/>
    </row>
    <row r="4863" spans="1:15" ht="15" customHeight="1" x14ac:dyDescent="0.25">
      <c r="A4863" s="17" t="str">
        <f>IFERROR(VLOOKUP($F4863,'Location List'!$A$2:$T$644,20,FALSE),"")</f>
        <v/>
      </c>
      <c r="B4863" s="17" t="str">
        <f>IFERROR(VLOOKUP($F4863,'Location List'!$A$2:$T$644,19,FALSE),"")</f>
        <v/>
      </c>
      <c r="C4863" s="17" t="str">
        <f>IFERROR(VLOOKUP($F4863,'Location List'!$A$2:$T$644,18,FALSE),"")</f>
        <v/>
      </c>
      <c r="D4863" s="17" t="str">
        <f>IFERROR(VLOOKUP($F4863,'Location List'!$A$2:$T$644,9,FALSE),"")</f>
        <v/>
      </c>
      <c r="E4863" s="17" t="str">
        <f>IFERROR(VLOOKUP($F4863,'Location List'!$A$2:$T$644,2,FALSE),"")</f>
        <v/>
      </c>
      <c r="F4863" s="26"/>
      <c r="G4863" s="29"/>
      <c r="H4863" s="29"/>
      <c r="I4863" s="26"/>
      <c r="J4863" s="26"/>
      <c r="K4863" s="26"/>
      <c r="L4863" s="26"/>
      <c r="M4863" s="26"/>
      <c r="N4863" s="26"/>
      <c r="O4863" s="49"/>
    </row>
    <row r="4864" spans="1:15" ht="15" customHeight="1" x14ac:dyDescent="0.25">
      <c r="A4864" s="17" t="str">
        <f>IFERROR(VLOOKUP($F4864,'Location List'!$A$2:$T$644,20,FALSE),"")</f>
        <v/>
      </c>
      <c r="B4864" s="17" t="str">
        <f>IFERROR(VLOOKUP($F4864,'Location List'!$A$2:$T$644,19,FALSE),"")</f>
        <v/>
      </c>
      <c r="C4864" s="17" t="str">
        <f>IFERROR(VLOOKUP($F4864,'Location List'!$A$2:$T$644,18,FALSE),"")</f>
        <v/>
      </c>
      <c r="D4864" s="17" t="str">
        <f>IFERROR(VLOOKUP($F4864,'Location List'!$A$2:$T$644,9,FALSE),"")</f>
        <v/>
      </c>
      <c r="E4864" s="17" t="str">
        <f>IFERROR(VLOOKUP($F4864,'Location List'!$A$2:$T$644,2,FALSE),"")</f>
        <v/>
      </c>
      <c r="F4864" s="26"/>
      <c r="G4864" s="29"/>
      <c r="H4864" s="29"/>
      <c r="I4864" s="26"/>
      <c r="J4864" s="26"/>
      <c r="K4864" s="26"/>
      <c r="L4864" s="26"/>
      <c r="M4864" s="26"/>
      <c r="N4864" s="26"/>
      <c r="O4864" s="49"/>
    </row>
    <row r="4865" spans="1:15" ht="15" customHeight="1" x14ac:dyDescent="0.25">
      <c r="A4865" s="17" t="str">
        <f>IFERROR(VLOOKUP($F4865,'Location List'!$A$2:$T$644,20,FALSE),"")</f>
        <v/>
      </c>
      <c r="B4865" s="17" t="str">
        <f>IFERROR(VLOOKUP($F4865,'Location List'!$A$2:$T$644,19,FALSE),"")</f>
        <v/>
      </c>
      <c r="C4865" s="17" t="str">
        <f>IFERROR(VLOOKUP($F4865,'Location List'!$A$2:$T$644,18,FALSE),"")</f>
        <v/>
      </c>
      <c r="D4865" s="17" t="str">
        <f>IFERROR(VLOOKUP($F4865,'Location List'!$A$2:$T$644,9,FALSE),"")</f>
        <v/>
      </c>
      <c r="E4865" s="17" t="str">
        <f>IFERROR(VLOOKUP($F4865,'Location List'!$A$2:$T$644,2,FALSE),"")</f>
        <v/>
      </c>
      <c r="F4865" s="26"/>
      <c r="G4865" s="29"/>
      <c r="H4865" s="29"/>
      <c r="I4865" s="26"/>
      <c r="J4865" s="26"/>
      <c r="K4865" s="26"/>
      <c r="L4865" s="26"/>
      <c r="M4865" s="26"/>
      <c r="N4865" s="26"/>
      <c r="O4865" s="49"/>
    </row>
    <row r="4866" spans="1:15" ht="15" customHeight="1" x14ac:dyDescent="0.25">
      <c r="A4866" s="17" t="str">
        <f>IFERROR(VLOOKUP($F4866,'Location List'!$A$2:$T$644,20,FALSE),"")</f>
        <v/>
      </c>
      <c r="B4866" s="17" t="str">
        <f>IFERROR(VLOOKUP($F4866,'Location List'!$A$2:$T$644,19,FALSE),"")</f>
        <v/>
      </c>
      <c r="C4866" s="17" t="str">
        <f>IFERROR(VLOOKUP($F4866,'Location List'!$A$2:$T$644,18,FALSE),"")</f>
        <v/>
      </c>
      <c r="D4866" s="17" t="str">
        <f>IFERROR(VLOOKUP($F4866,'Location List'!$A$2:$T$644,9,FALSE),"")</f>
        <v/>
      </c>
      <c r="E4866" s="17" t="str">
        <f>IFERROR(VLOOKUP($F4866,'Location List'!$A$2:$T$644,2,FALSE),"")</f>
        <v/>
      </c>
      <c r="F4866" s="26"/>
      <c r="G4866" s="29"/>
      <c r="H4866" s="29"/>
      <c r="I4866" s="26"/>
      <c r="J4866" s="26"/>
      <c r="K4866" s="26"/>
      <c r="L4866" s="26"/>
      <c r="M4866" s="26"/>
      <c r="N4866" s="26"/>
      <c r="O4866" s="49"/>
    </row>
    <row r="4867" spans="1:15" ht="15" customHeight="1" x14ac:dyDescent="0.25">
      <c r="A4867" s="17" t="str">
        <f>IFERROR(VLOOKUP($F4867,'Location List'!$A$2:$T$644,20,FALSE),"")</f>
        <v/>
      </c>
      <c r="B4867" s="17" t="str">
        <f>IFERROR(VLOOKUP($F4867,'Location List'!$A$2:$T$644,19,FALSE),"")</f>
        <v/>
      </c>
      <c r="C4867" s="17" t="str">
        <f>IFERROR(VLOOKUP($F4867,'Location List'!$A$2:$T$644,18,FALSE),"")</f>
        <v/>
      </c>
      <c r="D4867" s="17" t="str">
        <f>IFERROR(VLOOKUP($F4867,'Location List'!$A$2:$T$644,9,FALSE),"")</f>
        <v/>
      </c>
      <c r="E4867" s="17" t="str">
        <f>IFERROR(VLOOKUP($F4867,'Location List'!$A$2:$T$644,2,FALSE),"")</f>
        <v/>
      </c>
      <c r="F4867" s="26"/>
      <c r="G4867" s="29"/>
      <c r="H4867" s="29"/>
      <c r="I4867" s="26"/>
      <c r="J4867" s="26"/>
      <c r="K4867" s="26"/>
      <c r="L4867" s="26"/>
      <c r="M4867" s="26"/>
      <c r="N4867" s="26"/>
      <c r="O4867" s="49"/>
    </row>
    <row r="4868" spans="1:15" ht="15" customHeight="1" x14ac:dyDescent="0.25">
      <c r="A4868" s="17" t="str">
        <f>IFERROR(VLOOKUP($F4868,'Location List'!$A$2:$T$644,20,FALSE),"")</f>
        <v/>
      </c>
      <c r="B4868" s="17" t="str">
        <f>IFERROR(VLOOKUP($F4868,'Location List'!$A$2:$T$644,19,FALSE),"")</f>
        <v/>
      </c>
      <c r="C4868" s="17" t="str">
        <f>IFERROR(VLOOKUP($F4868,'Location List'!$A$2:$T$644,18,FALSE),"")</f>
        <v/>
      </c>
      <c r="D4868" s="17" t="str">
        <f>IFERROR(VLOOKUP($F4868,'Location List'!$A$2:$T$644,9,FALSE),"")</f>
        <v/>
      </c>
      <c r="E4868" s="17" t="str">
        <f>IFERROR(VLOOKUP($F4868,'Location List'!$A$2:$T$644,2,FALSE),"")</f>
        <v/>
      </c>
      <c r="F4868" s="26"/>
      <c r="G4868" s="29"/>
      <c r="H4868" s="29"/>
      <c r="I4868" s="26"/>
      <c r="J4868" s="26"/>
      <c r="K4868" s="26"/>
      <c r="L4868" s="26"/>
      <c r="M4868" s="26"/>
      <c r="N4868" s="26"/>
      <c r="O4868" s="49"/>
    </row>
    <row r="4869" spans="1:15" ht="15" customHeight="1" x14ac:dyDescent="0.25">
      <c r="A4869" s="17" t="str">
        <f>IFERROR(VLOOKUP($F4869,'Location List'!$A$2:$T$644,20,FALSE),"")</f>
        <v/>
      </c>
      <c r="B4869" s="17" t="str">
        <f>IFERROR(VLOOKUP($F4869,'Location List'!$A$2:$T$644,19,FALSE),"")</f>
        <v/>
      </c>
      <c r="C4869" s="17" t="str">
        <f>IFERROR(VLOOKUP($F4869,'Location List'!$A$2:$T$644,18,FALSE),"")</f>
        <v/>
      </c>
      <c r="D4869" s="17" t="str">
        <f>IFERROR(VLOOKUP($F4869,'Location List'!$A$2:$T$644,9,FALSE),"")</f>
        <v/>
      </c>
      <c r="E4869" s="17" t="str">
        <f>IFERROR(VLOOKUP($F4869,'Location List'!$A$2:$T$644,2,FALSE),"")</f>
        <v/>
      </c>
      <c r="F4869" s="26"/>
      <c r="G4869" s="29"/>
      <c r="H4869" s="29"/>
      <c r="I4869" s="26"/>
      <c r="J4869" s="26"/>
      <c r="K4869" s="26"/>
      <c r="L4869" s="26"/>
      <c r="M4869" s="26"/>
      <c r="N4869" s="26"/>
      <c r="O4869" s="49"/>
    </row>
    <row r="4870" spans="1:15" ht="15" customHeight="1" x14ac:dyDescent="0.25">
      <c r="A4870" s="17" t="str">
        <f>IFERROR(VLOOKUP($F4870,'Location List'!$A$2:$T$644,20,FALSE),"")</f>
        <v/>
      </c>
      <c r="B4870" s="17" t="str">
        <f>IFERROR(VLOOKUP($F4870,'Location List'!$A$2:$T$644,19,FALSE),"")</f>
        <v/>
      </c>
      <c r="C4870" s="17" t="str">
        <f>IFERROR(VLOOKUP($F4870,'Location List'!$A$2:$T$644,18,FALSE),"")</f>
        <v/>
      </c>
      <c r="D4870" s="17" t="str">
        <f>IFERROR(VLOOKUP($F4870,'Location List'!$A$2:$T$644,9,FALSE),"")</f>
        <v/>
      </c>
      <c r="E4870" s="17" t="str">
        <f>IFERROR(VLOOKUP($F4870,'Location List'!$A$2:$T$644,2,FALSE),"")</f>
        <v/>
      </c>
      <c r="F4870" s="26"/>
      <c r="G4870" s="29"/>
      <c r="H4870" s="29"/>
      <c r="I4870" s="26"/>
      <c r="J4870" s="26"/>
      <c r="K4870" s="26"/>
      <c r="L4870" s="26"/>
      <c r="M4870" s="26"/>
      <c r="N4870" s="26"/>
      <c r="O4870" s="49"/>
    </row>
    <row r="4871" spans="1:15" ht="15" customHeight="1" x14ac:dyDescent="0.25">
      <c r="A4871" s="17" t="str">
        <f>IFERROR(VLOOKUP($F4871,'Location List'!$A$2:$T$644,20,FALSE),"")</f>
        <v/>
      </c>
      <c r="B4871" s="17" t="str">
        <f>IFERROR(VLOOKUP($F4871,'Location List'!$A$2:$T$644,19,FALSE),"")</f>
        <v/>
      </c>
      <c r="C4871" s="17" t="str">
        <f>IFERROR(VLOOKUP($F4871,'Location List'!$A$2:$T$644,18,FALSE),"")</f>
        <v/>
      </c>
      <c r="D4871" s="17" t="str">
        <f>IFERROR(VLOOKUP($F4871,'Location List'!$A$2:$T$644,9,FALSE),"")</f>
        <v/>
      </c>
      <c r="E4871" s="17" t="str">
        <f>IFERROR(VLOOKUP($F4871,'Location List'!$A$2:$T$644,2,FALSE),"")</f>
        <v/>
      </c>
      <c r="F4871" s="26"/>
      <c r="G4871" s="29"/>
      <c r="H4871" s="29"/>
      <c r="I4871" s="26"/>
      <c r="J4871" s="26"/>
      <c r="K4871" s="26"/>
      <c r="L4871" s="26"/>
      <c r="M4871" s="26"/>
      <c r="N4871" s="26"/>
      <c r="O4871" s="49"/>
    </row>
    <row r="4872" spans="1:15" ht="15" customHeight="1" x14ac:dyDescent="0.25">
      <c r="A4872" s="17" t="str">
        <f>IFERROR(VLOOKUP($F4872,'Location List'!$A$2:$T$644,20,FALSE),"")</f>
        <v/>
      </c>
      <c r="B4872" s="17" t="str">
        <f>IFERROR(VLOOKUP($F4872,'Location List'!$A$2:$T$644,19,FALSE),"")</f>
        <v/>
      </c>
      <c r="C4872" s="17" t="str">
        <f>IFERROR(VLOOKUP($F4872,'Location List'!$A$2:$T$644,18,FALSE),"")</f>
        <v/>
      </c>
      <c r="D4872" s="17" t="str">
        <f>IFERROR(VLOOKUP($F4872,'Location List'!$A$2:$T$644,9,FALSE),"")</f>
        <v/>
      </c>
      <c r="E4872" s="17" t="str">
        <f>IFERROR(VLOOKUP($F4872,'Location List'!$A$2:$T$644,2,FALSE),"")</f>
        <v/>
      </c>
      <c r="F4872" s="26"/>
      <c r="G4872" s="29"/>
      <c r="H4872" s="29"/>
      <c r="I4872" s="26"/>
      <c r="J4872" s="26"/>
      <c r="K4872" s="26"/>
      <c r="L4872" s="26"/>
      <c r="M4872" s="26"/>
      <c r="N4872" s="26"/>
      <c r="O4872" s="49"/>
    </row>
    <row r="4873" spans="1:15" ht="15" customHeight="1" x14ac:dyDescent="0.25">
      <c r="A4873" s="17" t="str">
        <f>IFERROR(VLOOKUP($F4873,'Location List'!$A$2:$T$644,20,FALSE),"")</f>
        <v/>
      </c>
      <c r="B4873" s="17" t="str">
        <f>IFERROR(VLOOKUP($F4873,'Location List'!$A$2:$T$644,19,FALSE),"")</f>
        <v/>
      </c>
      <c r="C4873" s="17" t="str">
        <f>IFERROR(VLOOKUP($F4873,'Location List'!$A$2:$T$644,18,FALSE),"")</f>
        <v/>
      </c>
      <c r="D4873" s="17" t="str">
        <f>IFERROR(VLOOKUP($F4873,'Location List'!$A$2:$T$644,9,FALSE),"")</f>
        <v/>
      </c>
      <c r="E4873" s="17" t="str">
        <f>IFERROR(VLOOKUP($F4873,'Location List'!$A$2:$T$644,2,FALSE),"")</f>
        <v/>
      </c>
      <c r="F4873" s="26"/>
      <c r="G4873" s="29"/>
      <c r="H4873" s="29"/>
      <c r="I4873" s="26"/>
      <c r="J4873" s="26"/>
      <c r="K4873" s="26"/>
      <c r="L4873" s="26"/>
      <c r="M4873" s="26"/>
      <c r="N4873" s="26"/>
      <c r="O4873" s="49"/>
    </row>
    <row r="4874" spans="1:15" ht="15" customHeight="1" x14ac:dyDescent="0.25">
      <c r="A4874" s="17" t="str">
        <f>IFERROR(VLOOKUP($F4874,'Location List'!$A$2:$T$644,20,FALSE),"")</f>
        <v/>
      </c>
      <c r="B4874" s="17" t="str">
        <f>IFERROR(VLOOKUP($F4874,'Location List'!$A$2:$T$644,19,FALSE),"")</f>
        <v/>
      </c>
      <c r="C4874" s="17" t="str">
        <f>IFERROR(VLOOKUP($F4874,'Location List'!$A$2:$T$644,18,FALSE),"")</f>
        <v/>
      </c>
      <c r="D4874" s="17" t="str">
        <f>IFERROR(VLOOKUP($F4874,'Location List'!$A$2:$T$644,9,FALSE),"")</f>
        <v/>
      </c>
      <c r="E4874" s="17" t="str">
        <f>IFERROR(VLOOKUP($F4874,'Location List'!$A$2:$T$644,2,FALSE),"")</f>
        <v/>
      </c>
      <c r="F4874" s="26"/>
      <c r="G4874" s="29"/>
      <c r="H4874" s="29"/>
      <c r="I4874" s="26"/>
      <c r="J4874" s="26"/>
      <c r="K4874" s="26"/>
      <c r="L4874" s="26"/>
      <c r="M4874" s="26"/>
      <c r="N4874" s="26"/>
      <c r="O4874" s="49"/>
    </row>
    <row r="4875" spans="1:15" ht="15" customHeight="1" x14ac:dyDescent="0.25">
      <c r="A4875" s="17" t="str">
        <f>IFERROR(VLOOKUP($F4875,'Location List'!$A$2:$T$644,20,FALSE),"")</f>
        <v/>
      </c>
      <c r="B4875" s="17" t="str">
        <f>IFERROR(VLOOKUP($F4875,'Location List'!$A$2:$T$644,19,FALSE),"")</f>
        <v/>
      </c>
      <c r="C4875" s="17" t="str">
        <f>IFERROR(VLOOKUP($F4875,'Location List'!$A$2:$T$644,18,FALSE),"")</f>
        <v/>
      </c>
      <c r="D4875" s="17" t="str">
        <f>IFERROR(VLOOKUP($F4875,'Location List'!$A$2:$T$644,9,FALSE),"")</f>
        <v/>
      </c>
      <c r="E4875" s="17" t="str">
        <f>IFERROR(VLOOKUP($F4875,'Location List'!$A$2:$T$644,2,FALSE),"")</f>
        <v/>
      </c>
      <c r="F4875" s="26"/>
      <c r="G4875" s="29"/>
      <c r="H4875" s="29"/>
      <c r="I4875" s="26"/>
      <c r="J4875" s="26"/>
      <c r="K4875" s="26"/>
      <c r="L4875" s="26"/>
      <c r="M4875" s="26"/>
      <c r="N4875" s="26"/>
      <c r="O4875" s="49"/>
    </row>
    <row r="4876" spans="1:15" ht="15" customHeight="1" x14ac:dyDescent="0.25">
      <c r="A4876" s="17" t="str">
        <f>IFERROR(VLOOKUP($F4876,'Location List'!$A$2:$T$644,20,FALSE),"")</f>
        <v/>
      </c>
      <c r="B4876" s="17" t="str">
        <f>IFERROR(VLOOKUP($F4876,'Location List'!$A$2:$T$644,19,FALSE),"")</f>
        <v/>
      </c>
      <c r="C4876" s="17" t="str">
        <f>IFERROR(VLOOKUP($F4876,'Location List'!$A$2:$T$644,18,FALSE),"")</f>
        <v/>
      </c>
      <c r="D4876" s="17" t="str">
        <f>IFERROR(VLOOKUP($F4876,'Location List'!$A$2:$T$644,9,FALSE),"")</f>
        <v/>
      </c>
      <c r="E4876" s="17" t="str">
        <f>IFERROR(VLOOKUP($F4876,'Location List'!$A$2:$T$644,2,FALSE),"")</f>
        <v/>
      </c>
      <c r="F4876" s="26"/>
      <c r="G4876" s="29"/>
      <c r="H4876" s="29"/>
      <c r="I4876" s="26"/>
      <c r="J4876" s="26"/>
      <c r="K4876" s="26"/>
      <c r="L4876" s="26"/>
      <c r="M4876" s="26"/>
      <c r="N4876" s="26"/>
      <c r="O4876" s="49"/>
    </row>
    <row r="4877" spans="1:15" ht="15" customHeight="1" x14ac:dyDescent="0.25">
      <c r="A4877" s="17" t="str">
        <f>IFERROR(VLOOKUP($F4877,'Location List'!$A$2:$T$644,20,FALSE),"")</f>
        <v/>
      </c>
      <c r="B4877" s="17" t="str">
        <f>IFERROR(VLOOKUP($F4877,'Location List'!$A$2:$T$644,19,FALSE),"")</f>
        <v/>
      </c>
      <c r="C4877" s="17" t="str">
        <f>IFERROR(VLOOKUP($F4877,'Location List'!$A$2:$T$644,18,FALSE),"")</f>
        <v/>
      </c>
      <c r="D4877" s="17" t="str">
        <f>IFERROR(VLOOKUP($F4877,'Location List'!$A$2:$T$644,9,FALSE),"")</f>
        <v/>
      </c>
      <c r="E4877" s="17" t="str">
        <f>IFERROR(VLOOKUP($F4877,'Location List'!$A$2:$T$644,2,FALSE),"")</f>
        <v/>
      </c>
      <c r="F4877" s="26"/>
      <c r="G4877" s="29"/>
      <c r="H4877" s="29"/>
      <c r="I4877" s="26"/>
      <c r="J4877" s="26"/>
      <c r="K4877" s="26"/>
      <c r="L4877" s="26"/>
      <c r="M4877" s="26"/>
      <c r="N4877" s="26"/>
      <c r="O4877" s="49"/>
    </row>
    <row r="4878" spans="1:15" ht="15" customHeight="1" x14ac:dyDescent="0.25">
      <c r="A4878" s="17" t="str">
        <f>IFERROR(VLOOKUP($F4878,'Location List'!$A$2:$T$644,20,FALSE),"")</f>
        <v/>
      </c>
      <c r="B4878" s="17" t="str">
        <f>IFERROR(VLOOKUP($F4878,'Location List'!$A$2:$T$644,19,FALSE),"")</f>
        <v/>
      </c>
      <c r="C4878" s="17" t="str">
        <f>IFERROR(VLOOKUP($F4878,'Location List'!$A$2:$T$644,18,FALSE),"")</f>
        <v/>
      </c>
      <c r="D4878" s="17" t="str">
        <f>IFERROR(VLOOKUP($F4878,'Location List'!$A$2:$T$644,9,FALSE),"")</f>
        <v/>
      </c>
      <c r="E4878" s="17" t="str">
        <f>IFERROR(VLOOKUP($F4878,'Location List'!$A$2:$T$644,2,FALSE),"")</f>
        <v/>
      </c>
      <c r="F4878" s="26"/>
      <c r="G4878" s="29"/>
      <c r="H4878" s="29"/>
      <c r="I4878" s="26"/>
      <c r="J4878" s="26"/>
      <c r="K4878" s="26"/>
      <c r="L4878" s="26"/>
      <c r="M4878" s="26"/>
      <c r="N4878" s="26"/>
      <c r="O4878" s="49"/>
    </row>
    <row r="4879" spans="1:15" ht="15" customHeight="1" x14ac:dyDescent="0.25">
      <c r="A4879" s="17" t="str">
        <f>IFERROR(VLOOKUP($F4879,'Location List'!$A$2:$T$644,20,FALSE),"")</f>
        <v/>
      </c>
      <c r="B4879" s="17" t="str">
        <f>IFERROR(VLOOKUP($F4879,'Location List'!$A$2:$T$644,19,FALSE),"")</f>
        <v/>
      </c>
      <c r="C4879" s="17" t="str">
        <f>IFERROR(VLOOKUP($F4879,'Location List'!$A$2:$T$644,18,FALSE),"")</f>
        <v/>
      </c>
      <c r="D4879" s="17" t="str">
        <f>IFERROR(VLOOKUP($F4879,'Location List'!$A$2:$T$644,9,FALSE),"")</f>
        <v/>
      </c>
      <c r="E4879" s="17" t="str">
        <f>IFERROR(VLOOKUP($F4879,'Location List'!$A$2:$T$644,2,FALSE),"")</f>
        <v/>
      </c>
      <c r="F4879" s="26"/>
      <c r="G4879" s="29"/>
      <c r="H4879" s="29"/>
      <c r="I4879" s="26"/>
      <c r="J4879" s="26"/>
      <c r="K4879" s="26"/>
      <c r="L4879" s="26"/>
      <c r="M4879" s="26"/>
      <c r="N4879" s="26"/>
      <c r="O4879" s="49"/>
    </row>
    <row r="4880" spans="1:15" ht="15" customHeight="1" x14ac:dyDescent="0.25">
      <c r="A4880" s="17" t="str">
        <f>IFERROR(VLOOKUP($F4880,'Location List'!$A$2:$T$644,20,FALSE),"")</f>
        <v/>
      </c>
      <c r="B4880" s="17" t="str">
        <f>IFERROR(VLOOKUP($F4880,'Location List'!$A$2:$T$644,19,FALSE),"")</f>
        <v/>
      </c>
      <c r="C4880" s="17" t="str">
        <f>IFERROR(VLOOKUP($F4880,'Location List'!$A$2:$T$644,18,FALSE),"")</f>
        <v/>
      </c>
      <c r="D4880" s="17" t="str">
        <f>IFERROR(VLOOKUP($F4880,'Location List'!$A$2:$T$644,9,FALSE),"")</f>
        <v/>
      </c>
      <c r="E4880" s="17" t="str">
        <f>IFERROR(VLOOKUP($F4880,'Location List'!$A$2:$T$644,2,FALSE),"")</f>
        <v/>
      </c>
      <c r="F4880" s="26"/>
      <c r="G4880" s="29"/>
      <c r="H4880" s="29"/>
      <c r="I4880" s="26"/>
      <c r="J4880" s="26"/>
      <c r="K4880" s="26"/>
      <c r="L4880" s="26"/>
      <c r="M4880" s="26"/>
      <c r="N4880" s="26"/>
      <c r="O4880" s="49"/>
    </row>
    <row r="4881" spans="1:15" ht="15" customHeight="1" x14ac:dyDescent="0.25">
      <c r="A4881" s="17" t="str">
        <f>IFERROR(VLOOKUP($F4881,'Location List'!$A$2:$T$644,20,FALSE),"")</f>
        <v/>
      </c>
      <c r="B4881" s="17" t="str">
        <f>IFERROR(VLOOKUP($F4881,'Location List'!$A$2:$T$644,19,FALSE),"")</f>
        <v/>
      </c>
      <c r="C4881" s="17" t="str">
        <f>IFERROR(VLOOKUP($F4881,'Location List'!$A$2:$T$644,18,FALSE),"")</f>
        <v/>
      </c>
      <c r="D4881" s="17" t="str">
        <f>IFERROR(VLOOKUP($F4881,'Location List'!$A$2:$T$644,9,FALSE),"")</f>
        <v/>
      </c>
      <c r="E4881" s="17" t="str">
        <f>IFERROR(VLOOKUP($F4881,'Location List'!$A$2:$T$644,2,FALSE),"")</f>
        <v/>
      </c>
      <c r="F4881" s="26"/>
      <c r="G4881" s="29"/>
      <c r="H4881" s="29"/>
      <c r="I4881" s="26"/>
      <c r="J4881" s="26"/>
      <c r="K4881" s="26"/>
      <c r="L4881" s="26"/>
      <c r="M4881" s="26"/>
      <c r="N4881" s="26"/>
      <c r="O4881" s="49"/>
    </row>
    <row r="4882" spans="1:15" ht="15" customHeight="1" x14ac:dyDescent="0.25">
      <c r="A4882" s="17" t="str">
        <f>IFERROR(VLOOKUP($F4882,'Location List'!$A$2:$T$644,20,FALSE),"")</f>
        <v/>
      </c>
      <c r="B4882" s="17" t="str">
        <f>IFERROR(VLOOKUP($F4882,'Location List'!$A$2:$T$644,19,FALSE),"")</f>
        <v/>
      </c>
      <c r="C4882" s="17" t="str">
        <f>IFERROR(VLOOKUP($F4882,'Location List'!$A$2:$T$644,18,FALSE),"")</f>
        <v/>
      </c>
      <c r="D4882" s="17" t="str">
        <f>IFERROR(VLOOKUP($F4882,'Location List'!$A$2:$T$644,9,FALSE),"")</f>
        <v/>
      </c>
      <c r="E4882" s="17" t="str">
        <f>IFERROR(VLOOKUP($F4882,'Location List'!$A$2:$T$644,2,FALSE),"")</f>
        <v/>
      </c>
      <c r="F4882" s="26"/>
      <c r="G4882" s="29"/>
      <c r="H4882" s="29"/>
      <c r="I4882" s="26"/>
      <c r="J4882" s="26"/>
      <c r="K4882" s="26"/>
      <c r="L4882" s="26"/>
      <c r="M4882" s="26"/>
      <c r="N4882" s="26"/>
      <c r="O4882" s="49"/>
    </row>
    <row r="4883" spans="1:15" ht="15" customHeight="1" x14ac:dyDescent="0.25">
      <c r="A4883" s="17" t="str">
        <f>IFERROR(VLOOKUP($F4883,'Location List'!$A$2:$T$644,20,FALSE),"")</f>
        <v/>
      </c>
      <c r="B4883" s="17" t="str">
        <f>IFERROR(VLOOKUP($F4883,'Location List'!$A$2:$T$644,19,FALSE),"")</f>
        <v/>
      </c>
      <c r="C4883" s="17" t="str">
        <f>IFERROR(VLOOKUP($F4883,'Location List'!$A$2:$T$644,18,FALSE),"")</f>
        <v/>
      </c>
      <c r="D4883" s="17" t="str">
        <f>IFERROR(VLOOKUP($F4883,'Location List'!$A$2:$T$644,9,FALSE),"")</f>
        <v/>
      </c>
      <c r="E4883" s="17" t="str">
        <f>IFERROR(VLOOKUP($F4883,'Location List'!$A$2:$T$644,2,FALSE),"")</f>
        <v/>
      </c>
      <c r="F4883" s="26"/>
      <c r="G4883" s="29"/>
      <c r="H4883" s="29"/>
      <c r="I4883" s="26"/>
      <c r="J4883" s="26"/>
      <c r="K4883" s="26"/>
      <c r="L4883" s="26"/>
      <c r="M4883" s="26"/>
      <c r="N4883" s="26"/>
      <c r="O4883" s="49"/>
    </row>
    <row r="4884" spans="1:15" ht="15" customHeight="1" x14ac:dyDescent="0.25">
      <c r="A4884" s="17" t="str">
        <f>IFERROR(VLOOKUP($F4884,'Location List'!$A$2:$T$644,20,FALSE),"")</f>
        <v/>
      </c>
      <c r="B4884" s="17" t="str">
        <f>IFERROR(VLOOKUP($F4884,'Location List'!$A$2:$T$644,19,FALSE),"")</f>
        <v/>
      </c>
      <c r="C4884" s="17" t="str">
        <f>IFERROR(VLOOKUP($F4884,'Location List'!$A$2:$T$644,18,FALSE),"")</f>
        <v/>
      </c>
      <c r="D4884" s="17" t="str">
        <f>IFERROR(VLOOKUP($F4884,'Location List'!$A$2:$T$644,9,FALSE),"")</f>
        <v/>
      </c>
      <c r="E4884" s="17" t="str">
        <f>IFERROR(VLOOKUP($F4884,'Location List'!$A$2:$T$644,2,FALSE),"")</f>
        <v/>
      </c>
      <c r="F4884" s="26"/>
      <c r="G4884" s="29"/>
      <c r="H4884" s="29"/>
      <c r="I4884" s="26"/>
      <c r="J4884" s="26"/>
      <c r="K4884" s="26"/>
      <c r="L4884" s="26"/>
      <c r="M4884" s="26"/>
      <c r="N4884" s="26"/>
      <c r="O4884" s="49"/>
    </row>
    <row r="4885" spans="1:15" ht="15" customHeight="1" x14ac:dyDescent="0.25">
      <c r="A4885" s="17" t="str">
        <f>IFERROR(VLOOKUP($F4885,'Location List'!$A$2:$T$644,20,FALSE),"")</f>
        <v/>
      </c>
      <c r="B4885" s="17" t="str">
        <f>IFERROR(VLOOKUP($F4885,'Location List'!$A$2:$T$644,19,FALSE),"")</f>
        <v/>
      </c>
      <c r="C4885" s="17" t="str">
        <f>IFERROR(VLOOKUP($F4885,'Location List'!$A$2:$T$644,18,FALSE),"")</f>
        <v/>
      </c>
      <c r="D4885" s="17" t="str">
        <f>IFERROR(VLOOKUP($F4885,'Location List'!$A$2:$T$644,9,FALSE),"")</f>
        <v/>
      </c>
      <c r="E4885" s="17" t="str">
        <f>IFERROR(VLOOKUP($F4885,'Location List'!$A$2:$T$644,2,FALSE),"")</f>
        <v/>
      </c>
      <c r="F4885" s="26"/>
      <c r="G4885" s="29"/>
      <c r="H4885" s="29"/>
      <c r="I4885" s="26"/>
      <c r="J4885" s="26"/>
      <c r="K4885" s="26"/>
      <c r="L4885" s="26"/>
      <c r="M4885" s="26"/>
      <c r="N4885" s="26"/>
      <c r="O4885" s="49"/>
    </row>
    <row r="4886" spans="1:15" ht="15" customHeight="1" x14ac:dyDescent="0.25">
      <c r="A4886" s="17" t="str">
        <f>IFERROR(VLOOKUP($F4886,'Location List'!$A$2:$T$644,20,FALSE),"")</f>
        <v/>
      </c>
      <c r="B4886" s="17" t="str">
        <f>IFERROR(VLOOKUP($F4886,'Location List'!$A$2:$T$644,19,FALSE),"")</f>
        <v/>
      </c>
      <c r="C4886" s="17" t="str">
        <f>IFERROR(VLOOKUP($F4886,'Location List'!$A$2:$T$644,18,FALSE),"")</f>
        <v/>
      </c>
      <c r="D4886" s="17" t="str">
        <f>IFERROR(VLOOKUP($F4886,'Location List'!$A$2:$T$644,9,FALSE),"")</f>
        <v/>
      </c>
      <c r="E4886" s="17" t="str">
        <f>IFERROR(VLOOKUP($F4886,'Location List'!$A$2:$T$644,2,FALSE),"")</f>
        <v/>
      </c>
      <c r="F4886" s="26"/>
      <c r="G4886" s="29"/>
      <c r="H4886" s="29"/>
      <c r="I4886" s="26"/>
      <c r="J4886" s="26"/>
      <c r="K4886" s="26"/>
      <c r="L4886" s="26"/>
      <c r="M4886" s="26"/>
      <c r="N4886" s="26"/>
      <c r="O4886" s="49"/>
    </row>
    <row r="4887" spans="1:15" ht="15" customHeight="1" x14ac:dyDescent="0.25">
      <c r="A4887" s="17" t="str">
        <f>IFERROR(VLOOKUP($F4887,'Location List'!$A$2:$T$644,20,FALSE),"")</f>
        <v/>
      </c>
      <c r="B4887" s="17" t="str">
        <f>IFERROR(VLOOKUP($F4887,'Location List'!$A$2:$T$644,19,FALSE),"")</f>
        <v/>
      </c>
      <c r="C4887" s="17" t="str">
        <f>IFERROR(VLOOKUP($F4887,'Location List'!$A$2:$T$644,18,FALSE),"")</f>
        <v/>
      </c>
      <c r="D4887" s="17" t="str">
        <f>IFERROR(VLOOKUP($F4887,'Location List'!$A$2:$T$644,9,FALSE),"")</f>
        <v/>
      </c>
      <c r="E4887" s="17" t="str">
        <f>IFERROR(VLOOKUP($F4887,'Location List'!$A$2:$T$644,2,FALSE),"")</f>
        <v/>
      </c>
      <c r="F4887" s="26"/>
      <c r="G4887" s="29"/>
      <c r="H4887" s="29"/>
      <c r="I4887" s="26"/>
      <c r="J4887" s="26"/>
      <c r="K4887" s="26"/>
      <c r="L4887" s="26"/>
      <c r="M4887" s="26"/>
      <c r="N4887" s="26"/>
      <c r="O4887" s="49"/>
    </row>
    <row r="4888" spans="1:15" ht="15" customHeight="1" x14ac:dyDescent="0.25">
      <c r="A4888" s="17" t="str">
        <f>IFERROR(VLOOKUP($F4888,'Location List'!$A$2:$T$644,20,FALSE),"")</f>
        <v/>
      </c>
      <c r="B4888" s="17" t="str">
        <f>IFERROR(VLOOKUP($F4888,'Location List'!$A$2:$T$644,19,FALSE),"")</f>
        <v/>
      </c>
      <c r="C4888" s="17" t="str">
        <f>IFERROR(VLOOKUP($F4888,'Location List'!$A$2:$T$644,18,FALSE),"")</f>
        <v/>
      </c>
      <c r="D4888" s="17" t="str">
        <f>IFERROR(VLOOKUP($F4888,'Location List'!$A$2:$T$644,9,FALSE),"")</f>
        <v/>
      </c>
      <c r="E4888" s="17" t="str">
        <f>IFERROR(VLOOKUP($F4888,'Location List'!$A$2:$T$644,2,FALSE),"")</f>
        <v/>
      </c>
      <c r="F4888" s="26"/>
      <c r="G4888" s="29"/>
      <c r="H4888" s="29"/>
      <c r="I4888" s="26"/>
      <c r="J4888" s="26"/>
      <c r="K4888" s="26"/>
      <c r="L4888" s="26"/>
      <c r="M4888" s="26"/>
      <c r="N4888" s="26"/>
      <c r="O4888" s="49"/>
    </row>
    <row r="4889" spans="1:15" ht="15" customHeight="1" x14ac:dyDescent="0.25">
      <c r="A4889" s="17" t="str">
        <f>IFERROR(VLOOKUP($F4889,'Location List'!$A$2:$T$644,20,FALSE),"")</f>
        <v/>
      </c>
      <c r="B4889" s="17" t="str">
        <f>IFERROR(VLOOKUP($F4889,'Location List'!$A$2:$T$644,19,FALSE),"")</f>
        <v/>
      </c>
      <c r="C4889" s="17" t="str">
        <f>IFERROR(VLOOKUP($F4889,'Location List'!$A$2:$T$644,18,FALSE),"")</f>
        <v/>
      </c>
      <c r="D4889" s="17" t="str">
        <f>IFERROR(VLOOKUP($F4889,'Location List'!$A$2:$T$644,9,FALSE),"")</f>
        <v/>
      </c>
      <c r="E4889" s="17" t="str">
        <f>IFERROR(VLOOKUP($F4889,'Location List'!$A$2:$T$644,2,FALSE),"")</f>
        <v/>
      </c>
      <c r="F4889" s="26"/>
      <c r="G4889" s="29"/>
      <c r="H4889" s="29"/>
      <c r="I4889" s="26"/>
      <c r="J4889" s="26"/>
      <c r="K4889" s="26"/>
      <c r="L4889" s="26"/>
      <c r="M4889" s="26"/>
      <c r="N4889" s="26"/>
      <c r="O4889" s="49"/>
    </row>
    <row r="4890" spans="1:15" ht="15" customHeight="1" x14ac:dyDescent="0.25">
      <c r="A4890" s="17" t="str">
        <f>IFERROR(VLOOKUP($F4890,'Location List'!$A$2:$T$644,20,FALSE),"")</f>
        <v/>
      </c>
      <c r="B4890" s="17" t="str">
        <f>IFERROR(VLOOKUP($F4890,'Location List'!$A$2:$T$644,19,FALSE),"")</f>
        <v/>
      </c>
      <c r="C4890" s="17" t="str">
        <f>IFERROR(VLOOKUP($F4890,'Location List'!$A$2:$T$644,18,FALSE),"")</f>
        <v/>
      </c>
      <c r="D4890" s="17" t="str">
        <f>IFERROR(VLOOKUP($F4890,'Location List'!$A$2:$T$644,9,FALSE),"")</f>
        <v/>
      </c>
      <c r="E4890" s="17" t="str">
        <f>IFERROR(VLOOKUP($F4890,'Location List'!$A$2:$T$644,2,FALSE),"")</f>
        <v/>
      </c>
      <c r="F4890" s="26"/>
      <c r="G4890" s="29"/>
      <c r="H4890" s="29"/>
      <c r="I4890" s="26"/>
      <c r="J4890" s="26"/>
      <c r="K4890" s="26"/>
      <c r="L4890" s="26"/>
      <c r="M4890" s="26"/>
      <c r="N4890" s="26"/>
      <c r="O4890" s="49"/>
    </row>
    <row r="4891" spans="1:15" ht="15" customHeight="1" x14ac:dyDescent="0.25">
      <c r="A4891" s="17" t="str">
        <f>IFERROR(VLOOKUP($F4891,'Location List'!$A$2:$T$644,20,FALSE),"")</f>
        <v/>
      </c>
      <c r="B4891" s="17" t="str">
        <f>IFERROR(VLOOKUP($F4891,'Location List'!$A$2:$T$644,19,FALSE),"")</f>
        <v/>
      </c>
      <c r="C4891" s="17" t="str">
        <f>IFERROR(VLOOKUP($F4891,'Location List'!$A$2:$T$644,18,FALSE),"")</f>
        <v/>
      </c>
      <c r="D4891" s="17" t="str">
        <f>IFERROR(VLOOKUP($F4891,'Location List'!$A$2:$T$644,9,FALSE),"")</f>
        <v/>
      </c>
      <c r="E4891" s="17" t="str">
        <f>IFERROR(VLOOKUP($F4891,'Location List'!$A$2:$T$644,2,FALSE),"")</f>
        <v/>
      </c>
      <c r="F4891" s="26"/>
      <c r="G4891" s="29"/>
      <c r="H4891" s="29"/>
      <c r="I4891" s="26"/>
      <c r="J4891" s="26"/>
      <c r="K4891" s="26"/>
      <c r="L4891" s="26"/>
      <c r="M4891" s="26"/>
      <c r="N4891" s="26"/>
      <c r="O4891" s="49"/>
    </row>
    <row r="4892" spans="1:15" ht="15" customHeight="1" x14ac:dyDescent="0.25">
      <c r="A4892" s="17" t="str">
        <f>IFERROR(VLOOKUP($F4892,'Location List'!$A$2:$T$644,20,FALSE),"")</f>
        <v/>
      </c>
      <c r="B4892" s="17" t="str">
        <f>IFERROR(VLOOKUP($F4892,'Location List'!$A$2:$T$644,19,FALSE),"")</f>
        <v/>
      </c>
      <c r="C4892" s="17" t="str">
        <f>IFERROR(VLOOKUP($F4892,'Location List'!$A$2:$T$644,18,FALSE),"")</f>
        <v/>
      </c>
      <c r="D4892" s="17" t="str">
        <f>IFERROR(VLOOKUP($F4892,'Location List'!$A$2:$T$644,9,FALSE),"")</f>
        <v/>
      </c>
      <c r="E4892" s="17" t="str">
        <f>IFERROR(VLOOKUP($F4892,'Location List'!$A$2:$T$644,2,FALSE),"")</f>
        <v/>
      </c>
      <c r="F4892" s="26"/>
      <c r="G4892" s="29"/>
      <c r="H4892" s="29"/>
      <c r="I4892" s="26"/>
      <c r="J4892" s="26"/>
      <c r="K4892" s="26"/>
      <c r="L4892" s="26"/>
      <c r="M4892" s="26"/>
      <c r="N4892" s="26"/>
      <c r="O4892" s="49"/>
    </row>
    <row r="4893" spans="1:15" ht="15" customHeight="1" x14ac:dyDescent="0.25">
      <c r="A4893" s="17" t="str">
        <f>IFERROR(VLOOKUP($F4893,'Location List'!$A$2:$T$644,20,FALSE),"")</f>
        <v/>
      </c>
      <c r="B4893" s="17" t="str">
        <f>IFERROR(VLOOKUP($F4893,'Location List'!$A$2:$T$644,19,FALSE),"")</f>
        <v/>
      </c>
      <c r="C4893" s="17" t="str">
        <f>IFERROR(VLOOKUP($F4893,'Location List'!$A$2:$T$644,18,FALSE),"")</f>
        <v/>
      </c>
      <c r="D4893" s="17" t="str">
        <f>IFERROR(VLOOKUP($F4893,'Location List'!$A$2:$T$644,9,FALSE),"")</f>
        <v/>
      </c>
      <c r="E4893" s="17" t="str">
        <f>IFERROR(VLOOKUP($F4893,'Location List'!$A$2:$T$644,2,FALSE),"")</f>
        <v/>
      </c>
      <c r="F4893" s="26"/>
      <c r="G4893" s="29"/>
      <c r="H4893" s="29"/>
      <c r="I4893" s="26"/>
      <c r="J4893" s="26"/>
      <c r="K4893" s="26"/>
      <c r="L4893" s="26"/>
      <c r="M4893" s="26"/>
      <c r="N4893" s="26"/>
      <c r="O4893" s="49"/>
    </row>
    <row r="4894" spans="1:15" ht="15" customHeight="1" x14ac:dyDescent="0.25">
      <c r="A4894" s="17" t="str">
        <f>IFERROR(VLOOKUP($F4894,'Location List'!$A$2:$T$644,20,FALSE),"")</f>
        <v/>
      </c>
      <c r="B4894" s="17" t="str">
        <f>IFERROR(VLOOKUP($F4894,'Location List'!$A$2:$T$644,19,FALSE),"")</f>
        <v/>
      </c>
      <c r="C4894" s="17" t="str">
        <f>IFERROR(VLOOKUP($F4894,'Location List'!$A$2:$T$644,18,FALSE),"")</f>
        <v/>
      </c>
      <c r="D4894" s="17" t="str">
        <f>IFERROR(VLOOKUP($F4894,'Location List'!$A$2:$T$644,9,FALSE),"")</f>
        <v/>
      </c>
      <c r="E4894" s="17" t="str">
        <f>IFERROR(VLOOKUP($F4894,'Location List'!$A$2:$T$644,2,FALSE),"")</f>
        <v/>
      </c>
      <c r="F4894" s="26"/>
      <c r="G4894" s="29"/>
      <c r="H4894" s="29"/>
      <c r="I4894" s="26"/>
      <c r="J4894" s="26"/>
      <c r="K4894" s="26"/>
      <c r="L4894" s="26"/>
      <c r="M4894" s="26"/>
      <c r="N4894" s="26"/>
      <c r="O4894" s="49"/>
    </row>
    <row r="4895" spans="1:15" ht="15" customHeight="1" x14ac:dyDescent="0.25">
      <c r="A4895" s="17" t="str">
        <f>IFERROR(VLOOKUP($F4895,'Location List'!$A$2:$T$644,20,FALSE),"")</f>
        <v/>
      </c>
      <c r="B4895" s="17" t="str">
        <f>IFERROR(VLOOKUP($F4895,'Location List'!$A$2:$T$644,19,FALSE),"")</f>
        <v/>
      </c>
      <c r="C4895" s="17" t="str">
        <f>IFERROR(VLOOKUP($F4895,'Location List'!$A$2:$T$644,18,FALSE),"")</f>
        <v/>
      </c>
      <c r="D4895" s="17" t="str">
        <f>IFERROR(VLOOKUP($F4895,'Location List'!$A$2:$T$644,9,FALSE),"")</f>
        <v/>
      </c>
      <c r="E4895" s="17" t="str">
        <f>IFERROR(VLOOKUP($F4895,'Location List'!$A$2:$T$644,2,FALSE),"")</f>
        <v/>
      </c>
      <c r="F4895" s="26"/>
      <c r="G4895" s="29"/>
      <c r="H4895" s="29"/>
      <c r="I4895" s="26"/>
      <c r="J4895" s="26"/>
      <c r="K4895" s="26"/>
      <c r="L4895" s="26"/>
      <c r="M4895" s="26"/>
      <c r="N4895" s="26"/>
      <c r="O4895" s="49"/>
    </row>
    <row r="4896" spans="1:15" ht="15" customHeight="1" x14ac:dyDescent="0.25">
      <c r="A4896" s="17" t="str">
        <f>IFERROR(VLOOKUP($F4896,'Location List'!$A$2:$T$644,20,FALSE),"")</f>
        <v/>
      </c>
      <c r="B4896" s="17" t="str">
        <f>IFERROR(VLOOKUP($F4896,'Location List'!$A$2:$T$644,19,FALSE),"")</f>
        <v/>
      </c>
      <c r="C4896" s="17" t="str">
        <f>IFERROR(VLOOKUP($F4896,'Location List'!$A$2:$T$644,18,FALSE),"")</f>
        <v/>
      </c>
      <c r="D4896" s="17" t="str">
        <f>IFERROR(VLOOKUP($F4896,'Location List'!$A$2:$T$644,9,FALSE),"")</f>
        <v/>
      </c>
      <c r="E4896" s="17" t="str">
        <f>IFERROR(VLOOKUP($F4896,'Location List'!$A$2:$T$644,2,FALSE),"")</f>
        <v/>
      </c>
      <c r="F4896" s="26"/>
      <c r="G4896" s="29"/>
      <c r="H4896" s="29"/>
      <c r="I4896" s="26"/>
      <c r="J4896" s="26"/>
      <c r="K4896" s="26"/>
      <c r="L4896" s="26"/>
      <c r="M4896" s="26"/>
      <c r="N4896" s="26"/>
      <c r="O4896" s="49"/>
    </row>
    <row r="4897" spans="1:15" ht="15" customHeight="1" x14ac:dyDescent="0.25">
      <c r="A4897" s="17" t="str">
        <f>IFERROR(VLOOKUP($F4897,'Location List'!$A$2:$T$644,20,FALSE),"")</f>
        <v/>
      </c>
      <c r="B4897" s="17" t="str">
        <f>IFERROR(VLOOKUP($F4897,'Location List'!$A$2:$T$644,19,FALSE),"")</f>
        <v/>
      </c>
      <c r="C4897" s="17" t="str">
        <f>IFERROR(VLOOKUP($F4897,'Location List'!$A$2:$T$644,18,FALSE),"")</f>
        <v/>
      </c>
      <c r="D4897" s="17" t="str">
        <f>IFERROR(VLOOKUP($F4897,'Location List'!$A$2:$T$644,9,FALSE),"")</f>
        <v/>
      </c>
      <c r="E4897" s="17" t="str">
        <f>IFERROR(VLOOKUP($F4897,'Location List'!$A$2:$T$644,2,FALSE),"")</f>
        <v/>
      </c>
      <c r="F4897" s="26"/>
      <c r="G4897" s="29"/>
      <c r="H4897" s="29"/>
      <c r="I4897" s="26"/>
      <c r="J4897" s="26"/>
      <c r="K4897" s="26"/>
      <c r="L4897" s="26"/>
      <c r="M4897" s="26"/>
      <c r="N4897" s="26"/>
      <c r="O4897" s="49"/>
    </row>
    <row r="4898" spans="1:15" ht="15" customHeight="1" x14ac:dyDescent="0.25">
      <c r="A4898" s="17" t="str">
        <f>IFERROR(VLOOKUP($F4898,'Location List'!$A$2:$T$644,20,FALSE),"")</f>
        <v/>
      </c>
      <c r="B4898" s="17" t="str">
        <f>IFERROR(VLOOKUP($F4898,'Location List'!$A$2:$T$644,19,FALSE),"")</f>
        <v/>
      </c>
      <c r="C4898" s="17" t="str">
        <f>IFERROR(VLOOKUP($F4898,'Location List'!$A$2:$T$644,18,FALSE),"")</f>
        <v/>
      </c>
      <c r="D4898" s="17" t="str">
        <f>IFERROR(VLOOKUP($F4898,'Location List'!$A$2:$T$644,9,FALSE),"")</f>
        <v/>
      </c>
      <c r="E4898" s="17" t="str">
        <f>IFERROR(VLOOKUP($F4898,'Location List'!$A$2:$T$644,2,FALSE),"")</f>
        <v/>
      </c>
      <c r="F4898" s="26"/>
      <c r="G4898" s="29"/>
      <c r="H4898" s="29"/>
      <c r="I4898" s="26"/>
      <c r="J4898" s="26"/>
      <c r="K4898" s="26"/>
      <c r="L4898" s="26"/>
      <c r="M4898" s="26"/>
      <c r="N4898" s="26"/>
      <c r="O4898" s="49"/>
    </row>
    <row r="4899" spans="1:15" ht="15" customHeight="1" x14ac:dyDescent="0.25">
      <c r="A4899" s="17" t="str">
        <f>IFERROR(VLOOKUP($F4899,'Location List'!$A$2:$T$644,20,FALSE),"")</f>
        <v/>
      </c>
      <c r="B4899" s="17" t="str">
        <f>IFERROR(VLOOKUP($F4899,'Location List'!$A$2:$T$644,19,FALSE),"")</f>
        <v/>
      </c>
      <c r="C4899" s="17" t="str">
        <f>IFERROR(VLOOKUP($F4899,'Location List'!$A$2:$T$644,18,FALSE),"")</f>
        <v/>
      </c>
      <c r="D4899" s="17" t="str">
        <f>IFERROR(VLOOKUP($F4899,'Location List'!$A$2:$T$644,9,FALSE),"")</f>
        <v/>
      </c>
      <c r="E4899" s="17" t="str">
        <f>IFERROR(VLOOKUP($F4899,'Location List'!$A$2:$T$644,2,FALSE),"")</f>
        <v/>
      </c>
      <c r="F4899" s="26"/>
      <c r="G4899" s="29"/>
      <c r="H4899" s="29"/>
      <c r="I4899" s="26"/>
      <c r="J4899" s="26"/>
      <c r="K4899" s="26"/>
      <c r="L4899" s="26"/>
      <c r="M4899" s="26"/>
      <c r="N4899" s="26"/>
      <c r="O4899" s="49"/>
    </row>
    <row r="4900" spans="1:15" ht="15" customHeight="1" x14ac:dyDescent="0.25">
      <c r="A4900" s="17" t="str">
        <f>IFERROR(VLOOKUP($F4900,'Location List'!$A$2:$T$644,20,FALSE),"")</f>
        <v/>
      </c>
      <c r="B4900" s="17" t="str">
        <f>IFERROR(VLOOKUP($F4900,'Location List'!$A$2:$T$644,19,FALSE),"")</f>
        <v/>
      </c>
      <c r="C4900" s="17" t="str">
        <f>IFERROR(VLOOKUP($F4900,'Location List'!$A$2:$T$644,18,FALSE),"")</f>
        <v/>
      </c>
      <c r="D4900" s="17" t="str">
        <f>IFERROR(VLOOKUP($F4900,'Location List'!$A$2:$T$644,9,FALSE),"")</f>
        <v/>
      </c>
      <c r="E4900" s="17" t="str">
        <f>IFERROR(VLOOKUP($F4900,'Location List'!$A$2:$T$644,2,FALSE),"")</f>
        <v/>
      </c>
      <c r="F4900" s="26"/>
      <c r="G4900" s="29"/>
      <c r="H4900" s="29"/>
      <c r="I4900" s="26"/>
      <c r="J4900" s="26"/>
      <c r="K4900" s="26"/>
      <c r="L4900" s="26"/>
      <c r="M4900" s="26"/>
      <c r="N4900" s="26"/>
      <c r="O4900" s="49"/>
    </row>
    <row r="4901" spans="1:15" ht="15" customHeight="1" x14ac:dyDescent="0.25">
      <c r="A4901" s="17" t="str">
        <f>IFERROR(VLOOKUP($F4901,'Location List'!$A$2:$T$644,20,FALSE),"")</f>
        <v/>
      </c>
      <c r="B4901" s="17" t="str">
        <f>IFERROR(VLOOKUP($F4901,'Location List'!$A$2:$T$644,19,FALSE),"")</f>
        <v/>
      </c>
      <c r="C4901" s="17" t="str">
        <f>IFERROR(VLOOKUP($F4901,'Location List'!$A$2:$T$644,18,FALSE),"")</f>
        <v/>
      </c>
      <c r="D4901" s="17" t="str">
        <f>IFERROR(VLOOKUP($F4901,'Location List'!$A$2:$T$644,9,FALSE),"")</f>
        <v/>
      </c>
      <c r="E4901" s="17" t="str">
        <f>IFERROR(VLOOKUP($F4901,'Location List'!$A$2:$T$644,2,FALSE),"")</f>
        <v/>
      </c>
      <c r="F4901" s="26"/>
      <c r="G4901" s="29"/>
      <c r="H4901" s="29"/>
      <c r="I4901" s="26"/>
      <c r="J4901" s="26"/>
      <c r="K4901" s="26"/>
      <c r="L4901" s="26"/>
      <c r="M4901" s="26"/>
      <c r="N4901" s="26"/>
      <c r="O4901" s="49"/>
    </row>
    <row r="4902" spans="1:15" ht="15" customHeight="1" x14ac:dyDescent="0.25">
      <c r="A4902" s="17" t="str">
        <f>IFERROR(VLOOKUP($F4902,'Location List'!$A$2:$T$644,20,FALSE),"")</f>
        <v/>
      </c>
      <c r="B4902" s="17" t="str">
        <f>IFERROR(VLOOKUP($F4902,'Location List'!$A$2:$T$644,19,FALSE),"")</f>
        <v/>
      </c>
      <c r="C4902" s="17" t="str">
        <f>IFERROR(VLOOKUP($F4902,'Location List'!$A$2:$T$644,18,FALSE),"")</f>
        <v/>
      </c>
      <c r="D4902" s="17" t="str">
        <f>IFERROR(VLOOKUP($F4902,'Location List'!$A$2:$T$644,9,FALSE),"")</f>
        <v/>
      </c>
      <c r="E4902" s="17" t="str">
        <f>IFERROR(VLOOKUP($F4902,'Location List'!$A$2:$T$644,2,FALSE),"")</f>
        <v/>
      </c>
      <c r="F4902" s="26"/>
      <c r="G4902" s="29"/>
      <c r="H4902" s="29"/>
      <c r="I4902" s="26"/>
      <c r="J4902" s="26"/>
      <c r="K4902" s="26"/>
      <c r="L4902" s="26"/>
      <c r="M4902" s="26"/>
      <c r="N4902" s="26"/>
      <c r="O4902" s="49"/>
    </row>
    <row r="4903" spans="1:15" ht="15" customHeight="1" x14ac:dyDescent="0.25">
      <c r="A4903" s="17" t="str">
        <f>IFERROR(VLOOKUP($F4903,'Location List'!$A$2:$T$644,20,FALSE),"")</f>
        <v/>
      </c>
      <c r="B4903" s="17" t="str">
        <f>IFERROR(VLOOKUP($F4903,'Location List'!$A$2:$T$644,19,FALSE),"")</f>
        <v/>
      </c>
      <c r="C4903" s="17" t="str">
        <f>IFERROR(VLOOKUP($F4903,'Location List'!$A$2:$T$644,18,FALSE),"")</f>
        <v/>
      </c>
      <c r="D4903" s="17" t="str">
        <f>IFERROR(VLOOKUP($F4903,'Location List'!$A$2:$T$644,9,FALSE),"")</f>
        <v/>
      </c>
      <c r="E4903" s="17" t="str">
        <f>IFERROR(VLOOKUP($F4903,'Location List'!$A$2:$T$644,2,FALSE),"")</f>
        <v/>
      </c>
      <c r="F4903" s="26"/>
      <c r="G4903" s="29"/>
      <c r="H4903" s="29"/>
      <c r="I4903" s="26"/>
      <c r="J4903" s="26"/>
      <c r="K4903" s="26"/>
      <c r="L4903" s="26"/>
      <c r="M4903" s="26"/>
      <c r="N4903" s="26"/>
      <c r="O4903" s="49"/>
    </row>
    <row r="4904" spans="1:15" ht="15" customHeight="1" x14ac:dyDescent="0.25">
      <c r="A4904" s="17" t="str">
        <f>IFERROR(VLOOKUP($F4904,'Location List'!$A$2:$T$644,20,FALSE),"")</f>
        <v/>
      </c>
      <c r="B4904" s="17" t="str">
        <f>IFERROR(VLOOKUP($F4904,'Location List'!$A$2:$T$644,19,FALSE),"")</f>
        <v/>
      </c>
      <c r="C4904" s="17" t="str">
        <f>IFERROR(VLOOKUP($F4904,'Location List'!$A$2:$T$644,18,FALSE),"")</f>
        <v/>
      </c>
      <c r="D4904" s="17" t="str">
        <f>IFERROR(VLOOKUP($F4904,'Location List'!$A$2:$T$644,9,FALSE),"")</f>
        <v/>
      </c>
      <c r="E4904" s="17" t="str">
        <f>IFERROR(VLOOKUP($F4904,'Location List'!$A$2:$T$644,2,FALSE),"")</f>
        <v/>
      </c>
      <c r="F4904" s="26"/>
      <c r="G4904" s="29"/>
      <c r="H4904" s="29"/>
      <c r="I4904" s="26"/>
      <c r="J4904" s="26"/>
      <c r="K4904" s="26"/>
      <c r="L4904" s="26"/>
      <c r="M4904" s="26"/>
      <c r="N4904" s="26"/>
      <c r="O4904" s="49"/>
    </row>
    <row r="4905" spans="1:15" ht="15" customHeight="1" x14ac:dyDescent="0.25">
      <c r="A4905" s="17" t="str">
        <f>IFERROR(VLOOKUP($F4905,'Location List'!$A$2:$T$644,20,FALSE),"")</f>
        <v/>
      </c>
      <c r="B4905" s="17" t="str">
        <f>IFERROR(VLOOKUP($F4905,'Location List'!$A$2:$T$644,19,FALSE),"")</f>
        <v/>
      </c>
      <c r="C4905" s="17" t="str">
        <f>IFERROR(VLOOKUP($F4905,'Location List'!$A$2:$T$644,18,FALSE),"")</f>
        <v/>
      </c>
      <c r="D4905" s="17" t="str">
        <f>IFERROR(VLOOKUP($F4905,'Location List'!$A$2:$T$644,9,FALSE),"")</f>
        <v/>
      </c>
      <c r="E4905" s="17" t="str">
        <f>IFERROR(VLOOKUP($F4905,'Location List'!$A$2:$T$644,2,FALSE),"")</f>
        <v/>
      </c>
      <c r="F4905" s="26"/>
      <c r="G4905" s="29"/>
      <c r="H4905" s="29"/>
      <c r="I4905" s="26"/>
      <c r="J4905" s="26"/>
      <c r="K4905" s="26"/>
      <c r="L4905" s="26"/>
      <c r="M4905" s="26"/>
      <c r="N4905" s="26"/>
      <c r="O4905" s="49"/>
    </row>
    <row r="4906" spans="1:15" ht="15" customHeight="1" x14ac:dyDescent="0.25">
      <c r="A4906" s="17" t="str">
        <f>IFERROR(VLOOKUP($F4906,'Location List'!$A$2:$T$644,20,FALSE),"")</f>
        <v/>
      </c>
      <c r="B4906" s="17" t="str">
        <f>IFERROR(VLOOKUP($F4906,'Location List'!$A$2:$T$644,19,FALSE),"")</f>
        <v/>
      </c>
      <c r="C4906" s="17" t="str">
        <f>IFERROR(VLOOKUP($F4906,'Location List'!$A$2:$T$644,18,FALSE),"")</f>
        <v/>
      </c>
      <c r="D4906" s="17" t="str">
        <f>IFERROR(VLOOKUP($F4906,'Location List'!$A$2:$T$644,9,FALSE),"")</f>
        <v/>
      </c>
      <c r="E4906" s="17" t="str">
        <f>IFERROR(VLOOKUP($F4906,'Location List'!$A$2:$T$644,2,FALSE),"")</f>
        <v/>
      </c>
      <c r="F4906" s="26"/>
      <c r="G4906" s="29"/>
      <c r="H4906" s="29"/>
      <c r="I4906" s="26"/>
      <c r="J4906" s="26"/>
      <c r="K4906" s="26"/>
      <c r="L4906" s="26"/>
      <c r="M4906" s="26"/>
      <c r="N4906" s="26"/>
      <c r="O4906" s="49"/>
    </row>
    <row r="4907" spans="1:15" ht="15" customHeight="1" x14ac:dyDescent="0.25">
      <c r="A4907" s="17" t="str">
        <f>IFERROR(VLOOKUP($F4907,'Location List'!$A$2:$T$644,20,FALSE),"")</f>
        <v/>
      </c>
      <c r="B4907" s="17" t="str">
        <f>IFERROR(VLOOKUP($F4907,'Location List'!$A$2:$T$644,19,FALSE),"")</f>
        <v/>
      </c>
      <c r="C4907" s="17" t="str">
        <f>IFERROR(VLOOKUP($F4907,'Location List'!$A$2:$T$644,18,FALSE),"")</f>
        <v/>
      </c>
      <c r="D4907" s="17" t="str">
        <f>IFERROR(VLOOKUP($F4907,'Location List'!$A$2:$T$644,9,FALSE),"")</f>
        <v/>
      </c>
      <c r="E4907" s="17" t="str">
        <f>IFERROR(VLOOKUP($F4907,'Location List'!$A$2:$T$644,2,FALSE),"")</f>
        <v/>
      </c>
      <c r="F4907" s="26"/>
      <c r="G4907" s="29"/>
      <c r="H4907" s="29"/>
      <c r="I4907" s="26"/>
      <c r="J4907" s="26"/>
      <c r="K4907" s="26"/>
      <c r="L4907" s="26"/>
      <c r="M4907" s="26"/>
      <c r="N4907" s="26"/>
      <c r="O4907" s="49"/>
    </row>
    <row r="4908" spans="1:15" ht="15" customHeight="1" x14ac:dyDescent="0.25">
      <c r="A4908" s="17" t="str">
        <f>IFERROR(VLOOKUP($F4908,'Location List'!$A$2:$T$644,20,FALSE),"")</f>
        <v/>
      </c>
      <c r="B4908" s="17" t="str">
        <f>IFERROR(VLOOKUP($F4908,'Location List'!$A$2:$T$644,19,FALSE),"")</f>
        <v/>
      </c>
      <c r="C4908" s="17" t="str">
        <f>IFERROR(VLOOKUP($F4908,'Location List'!$A$2:$T$644,18,FALSE),"")</f>
        <v/>
      </c>
      <c r="D4908" s="17" t="str">
        <f>IFERROR(VLOOKUP($F4908,'Location List'!$A$2:$T$644,9,FALSE),"")</f>
        <v/>
      </c>
      <c r="E4908" s="17" t="str">
        <f>IFERROR(VLOOKUP($F4908,'Location List'!$A$2:$T$644,2,FALSE),"")</f>
        <v/>
      </c>
      <c r="F4908" s="26"/>
      <c r="G4908" s="29"/>
      <c r="H4908" s="29"/>
      <c r="I4908" s="26"/>
      <c r="J4908" s="26"/>
      <c r="K4908" s="26"/>
      <c r="L4908" s="26"/>
      <c r="M4908" s="26"/>
      <c r="N4908" s="26"/>
      <c r="O4908" s="49"/>
    </row>
    <row r="4909" spans="1:15" ht="15" customHeight="1" x14ac:dyDescent="0.25">
      <c r="A4909" s="17" t="str">
        <f>IFERROR(VLOOKUP($F4909,'Location List'!$A$2:$T$644,20,FALSE),"")</f>
        <v/>
      </c>
      <c r="B4909" s="17" t="str">
        <f>IFERROR(VLOOKUP($F4909,'Location List'!$A$2:$T$644,19,FALSE),"")</f>
        <v/>
      </c>
      <c r="C4909" s="17" t="str">
        <f>IFERROR(VLOOKUP($F4909,'Location List'!$A$2:$T$644,18,FALSE),"")</f>
        <v/>
      </c>
      <c r="D4909" s="17" t="str">
        <f>IFERROR(VLOOKUP($F4909,'Location List'!$A$2:$T$644,9,FALSE),"")</f>
        <v/>
      </c>
      <c r="E4909" s="17" t="str">
        <f>IFERROR(VLOOKUP($F4909,'Location List'!$A$2:$T$644,2,FALSE),"")</f>
        <v/>
      </c>
      <c r="F4909" s="26"/>
      <c r="G4909" s="29"/>
      <c r="H4909" s="29"/>
      <c r="I4909" s="26"/>
      <c r="J4909" s="26"/>
      <c r="K4909" s="26"/>
      <c r="L4909" s="26"/>
      <c r="M4909" s="26"/>
      <c r="N4909" s="26"/>
      <c r="O4909" s="49"/>
    </row>
    <row r="4910" spans="1:15" ht="15" customHeight="1" x14ac:dyDescent="0.25">
      <c r="A4910" s="17" t="str">
        <f>IFERROR(VLOOKUP($F4910,'Location List'!$A$2:$T$644,20,FALSE),"")</f>
        <v/>
      </c>
      <c r="B4910" s="17" t="str">
        <f>IFERROR(VLOOKUP($F4910,'Location List'!$A$2:$T$644,19,FALSE),"")</f>
        <v/>
      </c>
      <c r="C4910" s="17" t="str">
        <f>IFERROR(VLOOKUP($F4910,'Location List'!$A$2:$T$644,18,FALSE),"")</f>
        <v/>
      </c>
      <c r="D4910" s="17" t="str">
        <f>IFERROR(VLOOKUP($F4910,'Location List'!$A$2:$T$644,9,FALSE),"")</f>
        <v/>
      </c>
      <c r="E4910" s="17" t="str">
        <f>IFERROR(VLOOKUP($F4910,'Location List'!$A$2:$T$644,2,FALSE),"")</f>
        <v/>
      </c>
      <c r="F4910" s="26"/>
      <c r="G4910" s="29"/>
      <c r="H4910" s="29"/>
      <c r="I4910" s="26"/>
      <c r="J4910" s="26"/>
      <c r="K4910" s="26"/>
      <c r="L4910" s="26"/>
      <c r="M4910" s="26"/>
      <c r="N4910" s="26"/>
      <c r="O4910" s="49"/>
    </row>
    <row r="4911" spans="1:15" ht="15" customHeight="1" x14ac:dyDescent="0.25">
      <c r="A4911" s="17" t="str">
        <f>IFERROR(VLOOKUP($F4911,'Location List'!$A$2:$T$644,20,FALSE),"")</f>
        <v/>
      </c>
      <c r="B4911" s="17" t="str">
        <f>IFERROR(VLOOKUP($F4911,'Location List'!$A$2:$T$644,19,FALSE),"")</f>
        <v/>
      </c>
      <c r="C4911" s="17" t="str">
        <f>IFERROR(VLOOKUP($F4911,'Location List'!$A$2:$T$644,18,FALSE),"")</f>
        <v/>
      </c>
      <c r="D4911" s="17" t="str">
        <f>IFERROR(VLOOKUP($F4911,'Location List'!$A$2:$T$644,9,FALSE),"")</f>
        <v/>
      </c>
      <c r="E4911" s="17" t="str">
        <f>IFERROR(VLOOKUP($F4911,'Location List'!$A$2:$T$644,2,FALSE),"")</f>
        <v/>
      </c>
      <c r="F4911" s="26"/>
      <c r="G4911" s="29"/>
      <c r="H4911" s="29"/>
      <c r="I4911" s="26"/>
      <c r="J4911" s="26"/>
      <c r="K4911" s="26"/>
      <c r="L4911" s="26"/>
      <c r="M4911" s="26"/>
      <c r="N4911" s="26"/>
      <c r="O4911" s="49"/>
    </row>
    <row r="4912" spans="1:15" ht="15" customHeight="1" x14ac:dyDescent="0.25">
      <c r="A4912" s="17" t="str">
        <f>IFERROR(VLOOKUP($F4912,'Location List'!$A$2:$T$644,20,FALSE),"")</f>
        <v/>
      </c>
      <c r="B4912" s="17" t="str">
        <f>IFERROR(VLOOKUP($F4912,'Location List'!$A$2:$T$644,19,FALSE),"")</f>
        <v/>
      </c>
      <c r="C4912" s="17" t="str">
        <f>IFERROR(VLOOKUP($F4912,'Location List'!$A$2:$T$644,18,FALSE),"")</f>
        <v/>
      </c>
      <c r="D4912" s="17" t="str">
        <f>IFERROR(VLOOKUP($F4912,'Location List'!$A$2:$T$644,9,FALSE),"")</f>
        <v/>
      </c>
      <c r="E4912" s="17" t="str">
        <f>IFERROR(VLOOKUP($F4912,'Location List'!$A$2:$T$644,2,FALSE),"")</f>
        <v/>
      </c>
      <c r="F4912" s="26"/>
      <c r="G4912" s="29"/>
      <c r="H4912" s="29"/>
      <c r="I4912" s="26"/>
      <c r="J4912" s="26"/>
      <c r="K4912" s="26"/>
      <c r="L4912" s="26"/>
      <c r="M4912" s="26"/>
      <c r="N4912" s="26"/>
      <c r="O4912" s="49"/>
    </row>
    <row r="4913" spans="1:15" ht="15" customHeight="1" x14ac:dyDescent="0.25">
      <c r="A4913" s="17" t="str">
        <f>IFERROR(VLOOKUP($F4913,'Location List'!$A$2:$T$644,20,FALSE),"")</f>
        <v/>
      </c>
      <c r="B4913" s="17" t="str">
        <f>IFERROR(VLOOKUP($F4913,'Location List'!$A$2:$T$644,19,FALSE),"")</f>
        <v/>
      </c>
      <c r="C4913" s="17" t="str">
        <f>IFERROR(VLOOKUP($F4913,'Location List'!$A$2:$T$644,18,FALSE),"")</f>
        <v/>
      </c>
      <c r="D4913" s="17" t="str">
        <f>IFERROR(VLOOKUP($F4913,'Location List'!$A$2:$T$644,9,FALSE),"")</f>
        <v/>
      </c>
      <c r="E4913" s="17" t="str">
        <f>IFERROR(VLOOKUP($F4913,'Location List'!$A$2:$T$644,2,FALSE),"")</f>
        <v/>
      </c>
      <c r="F4913" s="26"/>
      <c r="G4913" s="29"/>
      <c r="H4913" s="29"/>
      <c r="I4913" s="26"/>
      <c r="J4913" s="26"/>
      <c r="K4913" s="26"/>
      <c r="L4913" s="26"/>
      <c r="M4913" s="26"/>
      <c r="N4913" s="26"/>
      <c r="O4913" s="49"/>
    </row>
    <row r="4914" spans="1:15" ht="15" customHeight="1" x14ac:dyDescent="0.25">
      <c r="A4914" s="17" t="str">
        <f>IFERROR(VLOOKUP($F4914,'Location List'!$A$2:$T$644,20,FALSE),"")</f>
        <v/>
      </c>
      <c r="B4914" s="17" t="str">
        <f>IFERROR(VLOOKUP($F4914,'Location List'!$A$2:$T$644,19,FALSE),"")</f>
        <v/>
      </c>
      <c r="C4914" s="17" t="str">
        <f>IFERROR(VLOOKUP($F4914,'Location List'!$A$2:$T$644,18,FALSE),"")</f>
        <v/>
      </c>
      <c r="D4914" s="17" t="str">
        <f>IFERROR(VLOOKUP($F4914,'Location List'!$A$2:$T$644,9,FALSE),"")</f>
        <v/>
      </c>
      <c r="E4914" s="17" t="str">
        <f>IFERROR(VLOOKUP($F4914,'Location List'!$A$2:$T$644,2,FALSE),"")</f>
        <v/>
      </c>
      <c r="F4914" s="26"/>
      <c r="G4914" s="29"/>
      <c r="H4914" s="29"/>
      <c r="I4914" s="26"/>
      <c r="J4914" s="26"/>
      <c r="K4914" s="26"/>
      <c r="L4914" s="26"/>
      <c r="M4914" s="26"/>
      <c r="N4914" s="26"/>
      <c r="O4914" s="49"/>
    </row>
    <row r="4915" spans="1:15" ht="15" customHeight="1" x14ac:dyDescent="0.25">
      <c r="A4915" s="17" t="str">
        <f>IFERROR(VLOOKUP($F4915,'Location List'!$A$2:$T$644,20,FALSE),"")</f>
        <v/>
      </c>
      <c r="B4915" s="17" t="str">
        <f>IFERROR(VLOOKUP($F4915,'Location List'!$A$2:$T$644,19,FALSE),"")</f>
        <v/>
      </c>
      <c r="C4915" s="17" t="str">
        <f>IFERROR(VLOOKUP($F4915,'Location List'!$A$2:$T$644,18,FALSE),"")</f>
        <v/>
      </c>
      <c r="D4915" s="17" t="str">
        <f>IFERROR(VLOOKUP($F4915,'Location List'!$A$2:$T$644,9,FALSE),"")</f>
        <v/>
      </c>
      <c r="E4915" s="17" t="str">
        <f>IFERROR(VLOOKUP($F4915,'Location List'!$A$2:$T$644,2,FALSE),"")</f>
        <v/>
      </c>
      <c r="F4915" s="26"/>
      <c r="G4915" s="29"/>
      <c r="H4915" s="29"/>
      <c r="I4915" s="26"/>
      <c r="J4915" s="26"/>
      <c r="K4915" s="26"/>
      <c r="L4915" s="26"/>
      <c r="M4915" s="26"/>
      <c r="N4915" s="26"/>
      <c r="O4915" s="49"/>
    </row>
    <row r="4916" spans="1:15" ht="15" customHeight="1" x14ac:dyDescent="0.25">
      <c r="A4916" s="17" t="str">
        <f>IFERROR(VLOOKUP($F4916,'Location List'!$A$2:$T$644,20,FALSE),"")</f>
        <v/>
      </c>
      <c r="B4916" s="17" t="str">
        <f>IFERROR(VLOOKUP($F4916,'Location List'!$A$2:$T$644,19,FALSE),"")</f>
        <v/>
      </c>
      <c r="C4916" s="17" t="str">
        <f>IFERROR(VLOOKUP($F4916,'Location List'!$A$2:$T$644,18,FALSE),"")</f>
        <v/>
      </c>
      <c r="D4916" s="17" t="str">
        <f>IFERROR(VLOOKUP($F4916,'Location List'!$A$2:$T$644,9,FALSE),"")</f>
        <v/>
      </c>
      <c r="E4916" s="17" t="str">
        <f>IFERROR(VLOOKUP($F4916,'Location List'!$A$2:$T$644,2,FALSE),"")</f>
        <v/>
      </c>
      <c r="F4916" s="26"/>
      <c r="G4916" s="29"/>
      <c r="H4916" s="29"/>
      <c r="I4916" s="26"/>
      <c r="J4916" s="26"/>
      <c r="K4916" s="26"/>
      <c r="L4916" s="26"/>
      <c r="M4916" s="26"/>
      <c r="N4916" s="26"/>
      <c r="O4916" s="49"/>
    </row>
    <row r="4917" spans="1:15" ht="15" customHeight="1" x14ac:dyDescent="0.25">
      <c r="A4917" s="17" t="str">
        <f>IFERROR(VLOOKUP($F4917,'Location List'!$A$2:$T$644,20,FALSE),"")</f>
        <v/>
      </c>
      <c r="B4917" s="17" t="str">
        <f>IFERROR(VLOOKUP($F4917,'Location List'!$A$2:$T$644,19,FALSE),"")</f>
        <v/>
      </c>
      <c r="C4917" s="17" t="str">
        <f>IFERROR(VLOOKUP($F4917,'Location List'!$A$2:$T$644,18,FALSE),"")</f>
        <v/>
      </c>
      <c r="D4917" s="17" t="str">
        <f>IFERROR(VLOOKUP($F4917,'Location List'!$A$2:$T$644,9,FALSE),"")</f>
        <v/>
      </c>
      <c r="E4917" s="17" t="str">
        <f>IFERROR(VLOOKUP($F4917,'Location List'!$A$2:$T$644,2,FALSE),"")</f>
        <v/>
      </c>
      <c r="F4917" s="26"/>
      <c r="G4917" s="29"/>
      <c r="H4917" s="29"/>
      <c r="I4917" s="26"/>
      <c r="J4917" s="26"/>
      <c r="K4917" s="26"/>
      <c r="L4917" s="26"/>
      <c r="M4917" s="26"/>
      <c r="N4917" s="26"/>
      <c r="O4917" s="49"/>
    </row>
    <row r="4918" spans="1:15" ht="15" customHeight="1" x14ac:dyDescent="0.25">
      <c r="A4918" s="17" t="str">
        <f>IFERROR(VLOOKUP($F4918,'Location List'!$A$2:$T$644,20,FALSE),"")</f>
        <v/>
      </c>
      <c r="B4918" s="17" t="str">
        <f>IFERROR(VLOOKUP($F4918,'Location List'!$A$2:$T$644,19,FALSE),"")</f>
        <v/>
      </c>
      <c r="C4918" s="17" t="str">
        <f>IFERROR(VLOOKUP($F4918,'Location List'!$A$2:$T$644,18,FALSE),"")</f>
        <v/>
      </c>
      <c r="D4918" s="17" t="str">
        <f>IFERROR(VLOOKUP($F4918,'Location List'!$A$2:$T$644,9,FALSE),"")</f>
        <v/>
      </c>
      <c r="E4918" s="17" t="str">
        <f>IFERROR(VLOOKUP($F4918,'Location List'!$A$2:$T$644,2,FALSE),"")</f>
        <v/>
      </c>
      <c r="F4918" s="26"/>
      <c r="G4918" s="29"/>
      <c r="H4918" s="29"/>
      <c r="I4918" s="26"/>
      <c r="J4918" s="26"/>
      <c r="K4918" s="26"/>
      <c r="L4918" s="26"/>
      <c r="M4918" s="26"/>
      <c r="N4918" s="26"/>
      <c r="O4918" s="49"/>
    </row>
    <row r="4919" spans="1:15" ht="15" customHeight="1" x14ac:dyDescent="0.25">
      <c r="A4919" s="17" t="str">
        <f>IFERROR(VLOOKUP($F4919,'Location List'!$A$2:$T$644,20,FALSE),"")</f>
        <v/>
      </c>
      <c r="B4919" s="17" t="str">
        <f>IFERROR(VLOOKUP($F4919,'Location List'!$A$2:$T$644,19,FALSE),"")</f>
        <v/>
      </c>
      <c r="C4919" s="17" t="str">
        <f>IFERROR(VLOOKUP($F4919,'Location List'!$A$2:$T$644,18,FALSE),"")</f>
        <v/>
      </c>
      <c r="D4919" s="17" t="str">
        <f>IFERROR(VLOOKUP($F4919,'Location List'!$A$2:$T$644,9,FALSE),"")</f>
        <v/>
      </c>
      <c r="E4919" s="17" t="str">
        <f>IFERROR(VLOOKUP($F4919,'Location List'!$A$2:$T$644,2,FALSE),"")</f>
        <v/>
      </c>
      <c r="F4919" s="26"/>
      <c r="G4919" s="29"/>
      <c r="H4919" s="29"/>
      <c r="I4919" s="26"/>
      <c r="J4919" s="26"/>
      <c r="K4919" s="26"/>
      <c r="L4919" s="26"/>
      <c r="M4919" s="26"/>
      <c r="N4919" s="26"/>
      <c r="O4919" s="49"/>
    </row>
    <row r="4920" spans="1:15" ht="15" customHeight="1" x14ac:dyDescent="0.25">
      <c r="A4920" s="17" t="str">
        <f>IFERROR(VLOOKUP($F4920,'Location List'!$A$2:$T$644,20,FALSE),"")</f>
        <v/>
      </c>
      <c r="B4920" s="17" t="str">
        <f>IFERROR(VLOOKUP($F4920,'Location List'!$A$2:$T$644,19,FALSE),"")</f>
        <v/>
      </c>
      <c r="C4920" s="17" t="str">
        <f>IFERROR(VLOOKUP($F4920,'Location List'!$A$2:$T$644,18,FALSE),"")</f>
        <v/>
      </c>
      <c r="D4920" s="17" t="str">
        <f>IFERROR(VLOOKUP($F4920,'Location List'!$A$2:$T$644,9,FALSE),"")</f>
        <v/>
      </c>
      <c r="E4920" s="17" t="str">
        <f>IFERROR(VLOOKUP($F4920,'Location List'!$A$2:$T$644,2,FALSE),"")</f>
        <v/>
      </c>
      <c r="F4920" s="26"/>
      <c r="G4920" s="29"/>
      <c r="H4920" s="29"/>
      <c r="I4920" s="26"/>
      <c r="J4920" s="26"/>
      <c r="K4920" s="26"/>
      <c r="L4920" s="26"/>
      <c r="M4920" s="26"/>
      <c r="N4920" s="26"/>
      <c r="O4920" s="49"/>
    </row>
    <row r="4921" spans="1:15" ht="15" customHeight="1" x14ac:dyDescent="0.25">
      <c r="A4921" s="17" t="str">
        <f>IFERROR(VLOOKUP($F4921,'Location List'!$A$2:$T$644,20,FALSE),"")</f>
        <v/>
      </c>
      <c r="B4921" s="17" t="str">
        <f>IFERROR(VLOOKUP($F4921,'Location List'!$A$2:$T$644,19,FALSE),"")</f>
        <v/>
      </c>
      <c r="C4921" s="17" t="str">
        <f>IFERROR(VLOOKUP($F4921,'Location List'!$A$2:$T$644,18,FALSE),"")</f>
        <v/>
      </c>
      <c r="D4921" s="17" t="str">
        <f>IFERROR(VLOOKUP($F4921,'Location List'!$A$2:$T$644,9,FALSE),"")</f>
        <v/>
      </c>
      <c r="E4921" s="17" t="str">
        <f>IFERROR(VLOOKUP($F4921,'Location List'!$A$2:$T$644,2,FALSE),"")</f>
        <v/>
      </c>
      <c r="F4921" s="26"/>
      <c r="G4921" s="29"/>
      <c r="H4921" s="29"/>
      <c r="I4921" s="26"/>
      <c r="J4921" s="26"/>
      <c r="K4921" s="26"/>
      <c r="L4921" s="26"/>
      <c r="M4921" s="26"/>
      <c r="N4921" s="26"/>
      <c r="O4921" s="49"/>
    </row>
    <row r="4922" spans="1:15" ht="15" customHeight="1" x14ac:dyDescent="0.25">
      <c r="A4922" s="17" t="str">
        <f>IFERROR(VLOOKUP($F4922,'Location List'!$A$2:$T$644,20,FALSE),"")</f>
        <v/>
      </c>
      <c r="B4922" s="17" t="str">
        <f>IFERROR(VLOOKUP($F4922,'Location List'!$A$2:$T$644,19,FALSE),"")</f>
        <v/>
      </c>
      <c r="C4922" s="17" t="str">
        <f>IFERROR(VLOOKUP($F4922,'Location List'!$A$2:$T$644,18,FALSE),"")</f>
        <v/>
      </c>
      <c r="D4922" s="17" t="str">
        <f>IFERROR(VLOOKUP($F4922,'Location List'!$A$2:$T$644,9,FALSE),"")</f>
        <v/>
      </c>
      <c r="E4922" s="17" t="str">
        <f>IFERROR(VLOOKUP($F4922,'Location List'!$A$2:$T$644,2,FALSE),"")</f>
        <v/>
      </c>
      <c r="F4922" s="26"/>
      <c r="G4922" s="29"/>
      <c r="H4922" s="29"/>
      <c r="I4922" s="26"/>
      <c r="J4922" s="26"/>
      <c r="K4922" s="26"/>
      <c r="L4922" s="26"/>
      <c r="M4922" s="26"/>
      <c r="N4922" s="26"/>
      <c r="O4922" s="49"/>
    </row>
    <row r="4923" spans="1:15" ht="15" customHeight="1" x14ac:dyDescent="0.25">
      <c r="A4923" s="17" t="str">
        <f>IFERROR(VLOOKUP($F4923,'Location List'!$A$2:$T$644,20,FALSE),"")</f>
        <v/>
      </c>
      <c r="B4923" s="17" t="str">
        <f>IFERROR(VLOOKUP($F4923,'Location List'!$A$2:$T$644,19,FALSE),"")</f>
        <v/>
      </c>
      <c r="C4923" s="17" t="str">
        <f>IFERROR(VLOOKUP($F4923,'Location List'!$A$2:$T$644,18,FALSE),"")</f>
        <v/>
      </c>
      <c r="D4923" s="17" t="str">
        <f>IFERROR(VLOOKUP($F4923,'Location List'!$A$2:$T$644,9,FALSE),"")</f>
        <v/>
      </c>
      <c r="E4923" s="17" t="str">
        <f>IFERROR(VLOOKUP($F4923,'Location List'!$A$2:$T$644,2,FALSE),"")</f>
        <v/>
      </c>
      <c r="F4923" s="26"/>
      <c r="G4923" s="29"/>
      <c r="H4923" s="29"/>
      <c r="I4923" s="26"/>
      <c r="J4923" s="26"/>
      <c r="K4923" s="26"/>
      <c r="L4923" s="26"/>
      <c r="M4923" s="26"/>
      <c r="N4923" s="26"/>
      <c r="O4923" s="49"/>
    </row>
    <row r="4924" spans="1:15" ht="15" customHeight="1" x14ac:dyDescent="0.25">
      <c r="A4924" s="17" t="str">
        <f>IFERROR(VLOOKUP($F4924,'Location List'!$A$2:$T$644,20,FALSE),"")</f>
        <v/>
      </c>
      <c r="B4924" s="17" t="str">
        <f>IFERROR(VLOOKUP($F4924,'Location List'!$A$2:$T$644,19,FALSE),"")</f>
        <v/>
      </c>
      <c r="C4924" s="17" t="str">
        <f>IFERROR(VLOOKUP($F4924,'Location List'!$A$2:$T$644,18,FALSE),"")</f>
        <v/>
      </c>
      <c r="D4924" s="17" t="str">
        <f>IFERROR(VLOOKUP($F4924,'Location List'!$A$2:$T$644,9,FALSE),"")</f>
        <v/>
      </c>
      <c r="E4924" s="17" t="str">
        <f>IFERROR(VLOOKUP($F4924,'Location List'!$A$2:$T$644,2,FALSE),"")</f>
        <v/>
      </c>
      <c r="F4924" s="26"/>
      <c r="G4924" s="29"/>
      <c r="H4924" s="29"/>
      <c r="I4924" s="26"/>
      <c r="J4924" s="26"/>
      <c r="K4924" s="26"/>
      <c r="L4924" s="26"/>
      <c r="M4924" s="26"/>
      <c r="N4924" s="26"/>
      <c r="O4924" s="49"/>
    </row>
    <row r="4925" spans="1:15" ht="15" customHeight="1" x14ac:dyDescent="0.25">
      <c r="A4925" s="17" t="str">
        <f>IFERROR(VLOOKUP($F4925,'Location List'!$A$2:$T$644,20,FALSE),"")</f>
        <v/>
      </c>
      <c r="B4925" s="17" t="str">
        <f>IFERROR(VLOOKUP($F4925,'Location List'!$A$2:$T$644,19,FALSE),"")</f>
        <v/>
      </c>
      <c r="C4925" s="17" t="str">
        <f>IFERROR(VLOOKUP($F4925,'Location List'!$A$2:$T$644,18,FALSE),"")</f>
        <v/>
      </c>
      <c r="D4925" s="17" t="str">
        <f>IFERROR(VLOOKUP($F4925,'Location List'!$A$2:$T$644,9,FALSE),"")</f>
        <v/>
      </c>
      <c r="E4925" s="17" t="str">
        <f>IFERROR(VLOOKUP($F4925,'Location List'!$A$2:$T$644,2,FALSE),"")</f>
        <v/>
      </c>
      <c r="F4925" s="26"/>
      <c r="G4925" s="29"/>
      <c r="H4925" s="29"/>
      <c r="I4925" s="26"/>
      <c r="J4925" s="26"/>
      <c r="K4925" s="26"/>
      <c r="L4925" s="26"/>
      <c r="M4925" s="26"/>
      <c r="N4925" s="26"/>
      <c r="O4925" s="49"/>
    </row>
    <row r="4926" spans="1:15" ht="15" customHeight="1" x14ac:dyDescent="0.25">
      <c r="A4926" s="17" t="str">
        <f>IFERROR(VLOOKUP($F4926,'Location List'!$A$2:$T$644,20,FALSE),"")</f>
        <v/>
      </c>
      <c r="B4926" s="17" t="str">
        <f>IFERROR(VLOOKUP($F4926,'Location List'!$A$2:$T$644,19,FALSE),"")</f>
        <v/>
      </c>
      <c r="C4926" s="17" t="str">
        <f>IFERROR(VLOOKUP($F4926,'Location List'!$A$2:$T$644,18,FALSE),"")</f>
        <v/>
      </c>
      <c r="D4926" s="17" t="str">
        <f>IFERROR(VLOOKUP($F4926,'Location List'!$A$2:$T$644,9,FALSE),"")</f>
        <v/>
      </c>
      <c r="E4926" s="17" t="str">
        <f>IFERROR(VLOOKUP($F4926,'Location List'!$A$2:$T$644,2,FALSE),"")</f>
        <v/>
      </c>
      <c r="F4926" s="26"/>
      <c r="G4926" s="29"/>
      <c r="H4926" s="29"/>
      <c r="I4926" s="26"/>
      <c r="J4926" s="26"/>
      <c r="K4926" s="26"/>
      <c r="L4926" s="26"/>
      <c r="M4926" s="26"/>
      <c r="N4926" s="26"/>
      <c r="O4926" s="49"/>
    </row>
    <row r="4927" spans="1:15" ht="15" customHeight="1" x14ac:dyDescent="0.25">
      <c r="A4927" s="17" t="str">
        <f>IFERROR(VLOOKUP($F4927,'Location List'!$A$2:$T$644,20,FALSE),"")</f>
        <v/>
      </c>
      <c r="B4927" s="17" t="str">
        <f>IFERROR(VLOOKUP($F4927,'Location List'!$A$2:$T$644,19,FALSE),"")</f>
        <v/>
      </c>
      <c r="C4927" s="17" t="str">
        <f>IFERROR(VLOOKUP($F4927,'Location List'!$A$2:$T$644,18,FALSE),"")</f>
        <v/>
      </c>
      <c r="D4927" s="17" t="str">
        <f>IFERROR(VLOOKUP($F4927,'Location List'!$A$2:$T$644,9,FALSE),"")</f>
        <v/>
      </c>
      <c r="E4927" s="17" t="str">
        <f>IFERROR(VLOOKUP($F4927,'Location List'!$A$2:$T$644,2,FALSE),"")</f>
        <v/>
      </c>
      <c r="F4927" s="26"/>
      <c r="G4927" s="29"/>
      <c r="H4927" s="29"/>
      <c r="I4927" s="26"/>
      <c r="J4927" s="26"/>
      <c r="K4927" s="26"/>
      <c r="L4927" s="26"/>
      <c r="M4927" s="26"/>
      <c r="N4927" s="26"/>
      <c r="O4927" s="49"/>
    </row>
    <row r="4928" spans="1:15" ht="15" customHeight="1" x14ac:dyDescent="0.25">
      <c r="A4928" s="17" t="str">
        <f>IFERROR(VLOOKUP($F4928,'Location List'!$A$2:$T$644,20,FALSE),"")</f>
        <v/>
      </c>
      <c r="B4928" s="17" t="str">
        <f>IFERROR(VLOOKUP($F4928,'Location List'!$A$2:$T$644,19,FALSE),"")</f>
        <v/>
      </c>
      <c r="C4928" s="17" t="str">
        <f>IFERROR(VLOOKUP($F4928,'Location List'!$A$2:$T$644,18,FALSE),"")</f>
        <v/>
      </c>
      <c r="D4928" s="17" t="str">
        <f>IFERROR(VLOOKUP($F4928,'Location List'!$A$2:$T$644,9,FALSE),"")</f>
        <v/>
      </c>
      <c r="E4928" s="17" t="str">
        <f>IFERROR(VLOOKUP($F4928,'Location List'!$A$2:$T$644,2,FALSE),"")</f>
        <v/>
      </c>
      <c r="F4928" s="26"/>
      <c r="G4928" s="29"/>
      <c r="H4928" s="29"/>
      <c r="I4928" s="26"/>
      <c r="J4928" s="26"/>
      <c r="K4928" s="26"/>
      <c r="L4928" s="26"/>
      <c r="M4928" s="26"/>
      <c r="N4928" s="26"/>
      <c r="O4928" s="49"/>
    </row>
    <row r="4929" spans="1:15" ht="15" customHeight="1" x14ac:dyDescent="0.25">
      <c r="A4929" s="17" t="str">
        <f>IFERROR(VLOOKUP($F4929,'Location List'!$A$2:$T$644,20,FALSE),"")</f>
        <v/>
      </c>
      <c r="B4929" s="17" t="str">
        <f>IFERROR(VLOOKUP($F4929,'Location List'!$A$2:$T$644,19,FALSE),"")</f>
        <v/>
      </c>
      <c r="C4929" s="17" t="str">
        <f>IFERROR(VLOOKUP($F4929,'Location List'!$A$2:$T$644,18,FALSE),"")</f>
        <v/>
      </c>
      <c r="D4929" s="17" t="str">
        <f>IFERROR(VLOOKUP($F4929,'Location List'!$A$2:$T$644,9,FALSE),"")</f>
        <v/>
      </c>
      <c r="E4929" s="17" t="str">
        <f>IFERROR(VLOOKUP($F4929,'Location List'!$A$2:$T$644,2,FALSE),"")</f>
        <v/>
      </c>
      <c r="F4929" s="26"/>
      <c r="G4929" s="29"/>
      <c r="H4929" s="29"/>
      <c r="I4929" s="26"/>
      <c r="J4929" s="26"/>
      <c r="K4929" s="26"/>
      <c r="L4929" s="26"/>
      <c r="M4929" s="26"/>
      <c r="N4929" s="26"/>
      <c r="O4929" s="49"/>
    </row>
    <row r="4930" spans="1:15" ht="15" customHeight="1" x14ac:dyDescent="0.25">
      <c r="A4930" s="17" t="str">
        <f>IFERROR(VLOOKUP($F4930,'Location List'!$A$2:$T$644,20,FALSE),"")</f>
        <v/>
      </c>
      <c r="B4930" s="17" t="str">
        <f>IFERROR(VLOOKUP($F4930,'Location List'!$A$2:$T$644,19,FALSE),"")</f>
        <v/>
      </c>
      <c r="C4930" s="17" t="str">
        <f>IFERROR(VLOOKUP($F4930,'Location List'!$A$2:$T$644,18,FALSE),"")</f>
        <v/>
      </c>
      <c r="D4930" s="17" t="str">
        <f>IFERROR(VLOOKUP($F4930,'Location List'!$A$2:$T$644,9,FALSE),"")</f>
        <v/>
      </c>
      <c r="E4930" s="17" t="str">
        <f>IFERROR(VLOOKUP($F4930,'Location List'!$A$2:$T$644,2,FALSE),"")</f>
        <v/>
      </c>
      <c r="F4930" s="26"/>
      <c r="G4930" s="29"/>
      <c r="H4930" s="29"/>
      <c r="I4930" s="26"/>
      <c r="J4930" s="26"/>
      <c r="K4930" s="26"/>
      <c r="L4930" s="26"/>
      <c r="M4930" s="26"/>
      <c r="N4930" s="26"/>
      <c r="O4930" s="49"/>
    </row>
    <row r="4931" spans="1:15" ht="15" customHeight="1" x14ac:dyDescent="0.25">
      <c r="A4931" s="17" t="str">
        <f>IFERROR(VLOOKUP($F4931,'Location List'!$A$2:$T$644,20,FALSE),"")</f>
        <v/>
      </c>
      <c r="B4931" s="17" t="str">
        <f>IFERROR(VLOOKUP($F4931,'Location List'!$A$2:$T$644,19,FALSE),"")</f>
        <v/>
      </c>
      <c r="C4931" s="17" t="str">
        <f>IFERROR(VLOOKUP($F4931,'Location List'!$A$2:$T$644,18,FALSE),"")</f>
        <v/>
      </c>
      <c r="D4931" s="17" t="str">
        <f>IFERROR(VLOOKUP($F4931,'Location List'!$A$2:$T$644,9,FALSE),"")</f>
        <v/>
      </c>
      <c r="E4931" s="17" t="str">
        <f>IFERROR(VLOOKUP($F4931,'Location List'!$A$2:$T$644,2,FALSE),"")</f>
        <v/>
      </c>
      <c r="F4931" s="26"/>
      <c r="G4931" s="29"/>
      <c r="H4931" s="29"/>
      <c r="I4931" s="26"/>
      <c r="J4931" s="26"/>
      <c r="K4931" s="26"/>
      <c r="L4931" s="26"/>
      <c r="M4931" s="26"/>
      <c r="N4931" s="26"/>
      <c r="O4931" s="49"/>
    </row>
    <row r="4932" spans="1:15" ht="15" customHeight="1" x14ac:dyDescent="0.25">
      <c r="A4932" s="17" t="str">
        <f>IFERROR(VLOOKUP($F4932,'Location List'!$A$2:$T$644,20,FALSE),"")</f>
        <v/>
      </c>
      <c r="B4932" s="17" t="str">
        <f>IFERROR(VLOOKUP($F4932,'Location List'!$A$2:$T$644,19,FALSE),"")</f>
        <v/>
      </c>
      <c r="C4932" s="17" t="str">
        <f>IFERROR(VLOOKUP($F4932,'Location List'!$A$2:$T$644,18,FALSE),"")</f>
        <v/>
      </c>
      <c r="D4932" s="17" t="str">
        <f>IFERROR(VLOOKUP($F4932,'Location List'!$A$2:$T$644,9,FALSE),"")</f>
        <v/>
      </c>
      <c r="E4932" s="17" t="str">
        <f>IFERROR(VLOOKUP($F4932,'Location List'!$A$2:$T$644,2,FALSE),"")</f>
        <v/>
      </c>
      <c r="F4932" s="26"/>
      <c r="G4932" s="29"/>
      <c r="H4932" s="29"/>
      <c r="I4932" s="26"/>
      <c r="J4932" s="26"/>
      <c r="K4932" s="26"/>
      <c r="L4932" s="26"/>
      <c r="M4932" s="26"/>
      <c r="N4932" s="26"/>
      <c r="O4932" s="49"/>
    </row>
    <row r="4933" spans="1:15" ht="15" customHeight="1" x14ac:dyDescent="0.25">
      <c r="A4933" s="17" t="str">
        <f>IFERROR(VLOOKUP($F4933,'Location List'!$A$2:$T$644,20,FALSE),"")</f>
        <v/>
      </c>
      <c r="B4933" s="17" t="str">
        <f>IFERROR(VLOOKUP($F4933,'Location List'!$A$2:$T$644,19,FALSE),"")</f>
        <v/>
      </c>
      <c r="C4933" s="17" t="str">
        <f>IFERROR(VLOOKUP($F4933,'Location List'!$A$2:$T$644,18,FALSE),"")</f>
        <v/>
      </c>
      <c r="D4933" s="17" t="str">
        <f>IFERROR(VLOOKUP($F4933,'Location List'!$A$2:$T$644,9,FALSE),"")</f>
        <v/>
      </c>
      <c r="E4933" s="17" t="str">
        <f>IFERROR(VLOOKUP($F4933,'Location List'!$A$2:$T$644,2,FALSE),"")</f>
        <v/>
      </c>
      <c r="F4933" s="26"/>
      <c r="G4933" s="29"/>
      <c r="H4933" s="29"/>
      <c r="I4933" s="26"/>
      <c r="J4933" s="26"/>
      <c r="K4933" s="26"/>
      <c r="L4933" s="26"/>
      <c r="M4933" s="26"/>
      <c r="N4933" s="26"/>
      <c r="O4933" s="49"/>
    </row>
    <row r="4934" spans="1:15" ht="15" customHeight="1" x14ac:dyDescent="0.25">
      <c r="A4934" s="17" t="str">
        <f>IFERROR(VLOOKUP($F4934,'Location List'!$A$2:$T$644,20,FALSE),"")</f>
        <v/>
      </c>
      <c r="B4934" s="17" t="str">
        <f>IFERROR(VLOOKUP($F4934,'Location List'!$A$2:$T$644,19,FALSE),"")</f>
        <v/>
      </c>
      <c r="C4934" s="17" t="str">
        <f>IFERROR(VLOOKUP($F4934,'Location List'!$A$2:$T$644,18,FALSE),"")</f>
        <v/>
      </c>
      <c r="D4934" s="17" t="str">
        <f>IFERROR(VLOOKUP($F4934,'Location List'!$A$2:$T$644,9,FALSE),"")</f>
        <v/>
      </c>
      <c r="E4934" s="17" t="str">
        <f>IFERROR(VLOOKUP($F4934,'Location List'!$A$2:$T$644,2,FALSE),"")</f>
        <v/>
      </c>
      <c r="F4934" s="26"/>
      <c r="G4934" s="29"/>
      <c r="H4934" s="29"/>
      <c r="I4934" s="26"/>
      <c r="J4934" s="26"/>
      <c r="K4934" s="26"/>
      <c r="L4934" s="26"/>
      <c r="M4934" s="26"/>
      <c r="N4934" s="26"/>
      <c r="O4934" s="49"/>
    </row>
    <row r="4935" spans="1:15" ht="15" customHeight="1" x14ac:dyDescent="0.25">
      <c r="A4935" s="17" t="str">
        <f>IFERROR(VLOOKUP($F4935,'Location List'!$A$2:$T$644,20,FALSE),"")</f>
        <v/>
      </c>
      <c r="B4935" s="17" t="str">
        <f>IFERROR(VLOOKUP($F4935,'Location List'!$A$2:$T$644,19,FALSE),"")</f>
        <v/>
      </c>
      <c r="C4935" s="17" t="str">
        <f>IFERROR(VLOOKUP($F4935,'Location List'!$A$2:$T$644,18,FALSE),"")</f>
        <v/>
      </c>
      <c r="D4935" s="17" t="str">
        <f>IFERROR(VLOOKUP($F4935,'Location List'!$A$2:$T$644,9,FALSE),"")</f>
        <v/>
      </c>
      <c r="E4935" s="17" t="str">
        <f>IFERROR(VLOOKUP($F4935,'Location List'!$A$2:$T$644,2,FALSE),"")</f>
        <v/>
      </c>
      <c r="F4935" s="26"/>
      <c r="G4935" s="29"/>
      <c r="H4935" s="29"/>
      <c r="I4935" s="26"/>
      <c r="J4935" s="26"/>
      <c r="K4935" s="26"/>
      <c r="L4935" s="26"/>
      <c r="M4935" s="26"/>
      <c r="N4935" s="26"/>
      <c r="O4935" s="49"/>
    </row>
    <row r="4936" spans="1:15" ht="15" customHeight="1" x14ac:dyDescent="0.25">
      <c r="A4936" s="17" t="str">
        <f>IFERROR(VLOOKUP($F4936,'Location List'!$A$2:$T$644,20,FALSE),"")</f>
        <v/>
      </c>
      <c r="B4936" s="17" t="str">
        <f>IFERROR(VLOOKUP($F4936,'Location List'!$A$2:$T$644,19,FALSE),"")</f>
        <v/>
      </c>
      <c r="C4936" s="17" t="str">
        <f>IFERROR(VLOOKUP($F4936,'Location List'!$A$2:$T$644,18,FALSE),"")</f>
        <v/>
      </c>
      <c r="D4936" s="17" t="str">
        <f>IFERROR(VLOOKUP($F4936,'Location List'!$A$2:$T$644,9,FALSE),"")</f>
        <v/>
      </c>
      <c r="E4936" s="17" t="str">
        <f>IFERROR(VLOOKUP($F4936,'Location List'!$A$2:$T$644,2,FALSE),"")</f>
        <v/>
      </c>
      <c r="F4936" s="26"/>
      <c r="G4936" s="29"/>
      <c r="H4936" s="29"/>
      <c r="I4936" s="26"/>
      <c r="J4936" s="26"/>
      <c r="K4936" s="26"/>
      <c r="L4936" s="26"/>
      <c r="M4936" s="26"/>
      <c r="N4936" s="26"/>
      <c r="O4936" s="49"/>
    </row>
    <row r="4937" spans="1:15" ht="15" customHeight="1" x14ac:dyDescent="0.25">
      <c r="A4937" s="17" t="str">
        <f>IFERROR(VLOOKUP($F4937,'Location List'!$A$2:$T$644,20,FALSE),"")</f>
        <v/>
      </c>
      <c r="B4937" s="17" t="str">
        <f>IFERROR(VLOOKUP($F4937,'Location List'!$A$2:$T$644,19,FALSE),"")</f>
        <v/>
      </c>
      <c r="C4937" s="17" t="str">
        <f>IFERROR(VLOOKUP($F4937,'Location List'!$A$2:$T$644,18,FALSE),"")</f>
        <v/>
      </c>
      <c r="D4937" s="17" t="str">
        <f>IFERROR(VLOOKUP($F4937,'Location List'!$A$2:$T$644,9,FALSE),"")</f>
        <v/>
      </c>
      <c r="E4937" s="17" t="str">
        <f>IFERROR(VLOOKUP($F4937,'Location List'!$A$2:$T$644,2,FALSE),"")</f>
        <v/>
      </c>
      <c r="F4937" s="26"/>
      <c r="G4937" s="29"/>
      <c r="H4937" s="29"/>
      <c r="I4937" s="26"/>
      <c r="J4937" s="26"/>
      <c r="K4937" s="26"/>
      <c r="L4937" s="26"/>
      <c r="M4937" s="26"/>
      <c r="N4937" s="26"/>
      <c r="O4937" s="49"/>
    </row>
    <row r="4938" spans="1:15" ht="15" customHeight="1" x14ac:dyDescent="0.25">
      <c r="A4938" s="17" t="str">
        <f>IFERROR(VLOOKUP($F4938,'Location List'!$A$2:$T$644,20,FALSE),"")</f>
        <v/>
      </c>
      <c r="B4938" s="17" t="str">
        <f>IFERROR(VLOOKUP($F4938,'Location List'!$A$2:$T$644,19,FALSE),"")</f>
        <v/>
      </c>
      <c r="C4938" s="17" t="str">
        <f>IFERROR(VLOOKUP($F4938,'Location List'!$A$2:$T$644,18,FALSE),"")</f>
        <v/>
      </c>
      <c r="D4938" s="17" t="str">
        <f>IFERROR(VLOOKUP($F4938,'Location List'!$A$2:$T$644,9,FALSE),"")</f>
        <v/>
      </c>
      <c r="E4938" s="17" t="str">
        <f>IFERROR(VLOOKUP($F4938,'Location List'!$A$2:$T$644,2,FALSE),"")</f>
        <v/>
      </c>
      <c r="F4938" s="26"/>
      <c r="G4938" s="29"/>
      <c r="H4938" s="29"/>
      <c r="I4938" s="26"/>
      <c r="J4938" s="26"/>
      <c r="K4938" s="26"/>
      <c r="L4938" s="26"/>
      <c r="M4938" s="26"/>
      <c r="N4938" s="26"/>
      <c r="O4938" s="49"/>
    </row>
    <row r="4939" spans="1:15" ht="15" customHeight="1" x14ac:dyDescent="0.25">
      <c r="A4939" s="17" t="str">
        <f>IFERROR(VLOOKUP($F4939,'Location List'!$A$2:$T$644,20,FALSE),"")</f>
        <v/>
      </c>
      <c r="B4939" s="17" t="str">
        <f>IFERROR(VLOOKUP($F4939,'Location List'!$A$2:$T$644,19,FALSE),"")</f>
        <v/>
      </c>
      <c r="C4939" s="17" t="str">
        <f>IFERROR(VLOOKUP($F4939,'Location List'!$A$2:$T$644,18,FALSE),"")</f>
        <v/>
      </c>
      <c r="D4939" s="17" t="str">
        <f>IFERROR(VLOOKUP($F4939,'Location List'!$A$2:$T$644,9,FALSE),"")</f>
        <v/>
      </c>
      <c r="E4939" s="17" t="str">
        <f>IFERROR(VLOOKUP($F4939,'Location List'!$A$2:$T$644,2,FALSE),"")</f>
        <v/>
      </c>
      <c r="F4939" s="26"/>
      <c r="G4939" s="29"/>
      <c r="H4939" s="29"/>
      <c r="I4939" s="26"/>
      <c r="J4939" s="26"/>
      <c r="K4939" s="26"/>
      <c r="L4939" s="26"/>
      <c r="M4939" s="26"/>
      <c r="N4939" s="26"/>
      <c r="O4939" s="49"/>
    </row>
    <row r="4940" spans="1:15" ht="15" customHeight="1" x14ac:dyDescent="0.25">
      <c r="A4940" s="17" t="str">
        <f>IFERROR(VLOOKUP($F4940,'Location List'!$A$2:$T$644,20,FALSE),"")</f>
        <v/>
      </c>
      <c r="B4940" s="17" t="str">
        <f>IFERROR(VLOOKUP($F4940,'Location List'!$A$2:$T$644,19,FALSE),"")</f>
        <v/>
      </c>
      <c r="C4940" s="17" t="str">
        <f>IFERROR(VLOOKUP($F4940,'Location List'!$A$2:$T$644,18,FALSE),"")</f>
        <v/>
      </c>
      <c r="D4940" s="17" t="str">
        <f>IFERROR(VLOOKUP($F4940,'Location List'!$A$2:$T$644,9,FALSE),"")</f>
        <v/>
      </c>
      <c r="E4940" s="17" t="str">
        <f>IFERROR(VLOOKUP($F4940,'Location List'!$A$2:$T$644,2,FALSE),"")</f>
        <v/>
      </c>
      <c r="F4940" s="26"/>
      <c r="G4940" s="29"/>
      <c r="H4940" s="29"/>
      <c r="I4940" s="26"/>
      <c r="J4940" s="26"/>
      <c r="K4940" s="26"/>
      <c r="L4940" s="26"/>
      <c r="M4940" s="26"/>
      <c r="N4940" s="26"/>
      <c r="O4940" s="49"/>
    </row>
    <row r="4941" spans="1:15" ht="15" customHeight="1" x14ac:dyDescent="0.25">
      <c r="A4941" s="17" t="str">
        <f>IFERROR(VLOOKUP($F4941,'Location List'!$A$2:$T$644,20,FALSE),"")</f>
        <v/>
      </c>
      <c r="B4941" s="17" t="str">
        <f>IFERROR(VLOOKUP($F4941,'Location List'!$A$2:$T$644,19,FALSE),"")</f>
        <v/>
      </c>
      <c r="C4941" s="17" t="str">
        <f>IFERROR(VLOOKUP($F4941,'Location List'!$A$2:$T$644,18,FALSE),"")</f>
        <v/>
      </c>
      <c r="D4941" s="17" t="str">
        <f>IFERROR(VLOOKUP($F4941,'Location List'!$A$2:$T$644,9,FALSE),"")</f>
        <v/>
      </c>
      <c r="E4941" s="17" t="str">
        <f>IFERROR(VLOOKUP($F4941,'Location List'!$A$2:$T$644,2,FALSE),"")</f>
        <v/>
      </c>
      <c r="F4941" s="26"/>
      <c r="G4941" s="29"/>
      <c r="H4941" s="29"/>
      <c r="I4941" s="26"/>
      <c r="J4941" s="26"/>
      <c r="K4941" s="26"/>
      <c r="L4941" s="26"/>
      <c r="M4941" s="26"/>
      <c r="N4941" s="26"/>
      <c r="O4941" s="49"/>
    </row>
    <row r="4942" spans="1:15" ht="15" customHeight="1" x14ac:dyDescent="0.25">
      <c r="A4942" s="17" t="str">
        <f>IFERROR(VLOOKUP($F4942,'Location List'!$A$2:$T$644,20,FALSE),"")</f>
        <v/>
      </c>
      <c r="B4942" s="17" t="str">
        <f>IFERROR(VLOOKUP($F4942,'Location List'!$A$2:$T$644,19,FALSE),"")</f>
        <v/>
      </c>
      <c r="C4942" s="17" t="str">
        <f>IFERROR(VLOOKUP($F4942,'Location List'!$A$2:$T$644,18,FALSE),"")</f>
        <v/>
      </c>
      <c r="D4942" s="17" t="str">
        <f>IFERROR(VLOOKUP($F4942,'Location List'!$A$2:$T$644,9,FALSE),"")</f>
        <v/>
      </c>
      <c r="E4942" s="17" t="str">
        <f>IFERROR(VLOOKUP($F4942,'Location List'!$A$2:$T$644,2,FALSE),"")</f>
        <v/>
      </c>
      <c r="F4942" s="26"/>
      <c r="G4942" s="29"/>
      <c r="H4942" s="29"/>
      <c r="I4942" s="26"/>
      <c r="J4942" s="26"/>
      <c r="K4942" s="26"/>
      <c r="L4942" s="26"/>
      <c r="M4942" s="26"/>
      <c r="N4942" s="26"/>
      <c r="O4942" s="49"/>
    </row>
    <row r="4943" spans="1:15" ht="15" customHeight="1" x14ac:dyDescent="0.25">
      <c r="A4943" s="17" t="str">
        <f>IFERROR(VLOOKUP($F4943,'Location List'!$A$2:$T$644,20,FALSE),"")</f>
        <v/>
      </c>
      <c r="B4943" s="17" t="str">
        <f>IFERROR(VLOOKUP($F4943,'Location List'!$A$2:$T$644,19,FALSE),"")</f>
        <v/>
      </c>
      <c r="C4943" s="17" t="str">
        <f>IFERROR(VLOOKUP($F4943,'Location List'!$A$2:$T$644,18,FALSE),"")</f>
        <v/>
      </c>
      <c r="D4943" s="17" t="str">
        <f>IFERROR(VLOOKUP($F4943,'Location List'!$A$2:$T$644,9,FALSE),"")</f>
        <v/>
      </c>
      <c r="E4943" s="17" t="str">
        <f>IFERROR(VLOOKUP($F4943,'Location List'!$A$2:$T$644,2,FALSE),"")</f>
        <v/>
      </c>
      <c r="F4943" s="26"/>
      <c r="G4943" s="29"/>
      <c r="H4943" s="29"/>
      <c r="I4943" s="26"/>
      <c r="J4943" s="26"/>
      <c r="K4943" s="26"/>
      <c r="L4943" s="26"/>
      <c r="M4943" s="26"/>
      <c r="N4943" s="26"/>
      <c r="O4943" s="49"/>
    </row>
    <row r="4944" spans="1:15" ht="15" customHeight="1" x14ac:dyDescent="0.25">
      <c r="A4944" s="17" t="str">
        <f>IFERROR(VLOOKUP($F4944,'Location List'!$A$2:$T$644,20,FALSE),"")</f>
        <v/>
      </c>
      <c r="B4944" s="17" t="str">
        <f>IFERROR(VLOOKUP($F4944,'Location List'!$A$2:$T$644,19,FALSE),"")</f>
        <v/>
      </c>
      <c r="C4944" s="17" t="str">
        <f>IFERROR(VLOOKUP($F4944,'Location List'!$A$2:$T$644,18,FALSE),"")</f>
        <v/>
      </c>
      <c r="D4944" s="17" t="str">
        <f>IFERROR(VLOOKUP($F4944,'Location List'!$A$2:$T$644,9,FALSE),"")</f>
        <v/>
      </c>
      <c r="E4944" s="17" t="str">
        <f>IFERROR(VLOOKUP($F4944,'Location List'!$A$2:$T$644,2,FALSE),"")</f>
        <v/>
      </c>
      <c r="F4944" s="26"/>
      <c r="G4944" s="29"/>
      <c r="H4944" s="29"/>
      <c r="I4944" s="26"/>
      <c r="J4944" s="26"/>
      <c r="K4944" s="26"/>
      <c r="L4944" s="26"/>
      <c r="M4944" s="26"/>
      <c r="N4944" s="26"/>
      <c r="O4944" s="49"/>
    </row>
    <row r="4945" spans="1:15" ht="15" customHeight="1" x14ac:dyDescent="0.25">
      <c r="A4945" s="17" t="str">
        <f>IFERROR(VLOOKUP($F4945,'Location List'!$A$2:$T$644,20,FALSE),"")</f>
        <v/>
      </c>
      <c r="B4945" s="17" t="str">
        <f>IFERROR(VLOOKUP($F4945,'Location List'!$A$2:$T$644,19,FALSE),"")</f>
        <v/>
      </c>
      <c r="C4945" s="17" t="str">
        <f>IFERROR(VLOOKUP($F4945,'Location List'!$A$2:$T$644,18,FALSE),"")</f>
        <v/>
      </c>
      <c r="D4945" s="17" t="str">
        <f>IFERROR(VLOOKUP($F4945,'Location List'!$A$2:$T$644,9,FALSE),"")</f>
        <v/>
      </c>
      <c r="E4945" s="17" t="str">
        <f>IFERROR(VLOOKUP($F4945,'Location List'!$A$2:$T$644,2,FALSE),"")</f>
        <v/>
      </c>
      <c r="F4945" s="26"/>
      <c r="G4945" s="29"/>
      <c r="H4945" s="29"/>
      <c r="I4945" s="26"/>
      <c r="J4945" s="26"/>
      <c r="K4945" s="26"/>
      <c r="L4945" s="26"/>
      <c r="M4945" s="26"/>
      <c r="N4945" s="26"/>
      <c r="O4945" s="49"/>
    </row>
    <row r="4946" spans="1:15" ht="15" customHeight="1" x14ac:dyDescent="0.25">
      <c r="A4946" s="17" t="str">
        <f>IFERROR(VLOOKUP($F4946,'Location List'!$A$2:$T$644,20,FALSE),"")</f>
        <v/>
      </c>
      <c r="B4946" s="17" t="str">
        <f>IFERROR(VLOOKUP($F4946,'Location List'!$A$2:$T$644,19,FALSE),"")</f>
        <v/>
      </c>
      <c r="C4946" s="17" t="str">
        <f>IFERROR(VLOOKUP($F4946,'Location List'!$A$2:$T$644,18,FALSE),"")</f>
        <v/>
      </c>
      <c r="D4946" s="17" t="str">
        <f>IFERROR(VLOOKUP($F4946,'Location List'!$A$2:$T$644,9,FALSE),"")</f>
        <v/>
      </c>
      <c r="E4946" s="17" t="str">
        <f>IFERROR(VLOOKUP($F4946,'Location List'!$A$2:$T$644,2,FALSE),"")</f>
        <v/>
      </c>
      <c r="F4946" s="26"/>
      <c r="G4946" s="29"/>
      <c r="H4946" s="29"/>
      <c r="I4946" s="26"/>
      <c r="J4946" s="26"/>
      <c r="K4946" s="26"/>
      <c r="L4946" s="26"/>
      <c r="M4946" s="26"/>
      <c r="N4946" s="26"/>
      <c r="O4946" s="49"/>
    </row>
    <row r="4947" spans="1:15" ht="15" customHeight="1" x14ac:dyDescent="0.25">
      <c r="A4947" s="17" t="str">
        <f>IFERROR(VLOOKUP($F4947,'Location List'!$A$2:$T$644,20,FALSE),"")</f>
        <v/>
      </c>
      <c r="B4947" s="17" t="str">
        <f>IFERROR(VLOOKUP($F4947,'Location List'!$A$2:$T$644,19,FALSE),"")</f>
        <v/>
      </c>
      <c r="C4947" s="17" t="str">
        <f>IFERROR(VLOOKUP($F4947,'Location List'!$A$2:$T$644,18,FALSE),"")</f>
        <v/>
      </c>
      <c r="D4947" s="17" t="str">
        <f>IFERROR(VLOOKUP($F4947,'Location List'!$A$2:$T$644,9,FALSE),"")</f>
        <v/>
      </c>
      <c r="E4947" s="17" t="str">
        <f>IFERROR(VLOOKUP($F4947,'Location List'!$A$2:$T$644,2,FALSE),"")</f>
        <v/>
      </c>
      <c r="F4947" s="26"/>
      <c r="G4947" s="29"/>
      <c r="H4947" s="29"/>
      <c r="I4947" s="26"/>
      <c r="J4947" s="26"/>
      <c r="K4947" s="26"/>
      <c r="L4947" s="26"/>
      <c r="M4947" s="26"/>
      <c r="N4947" s="26"/>
      <c r="O4947" s="49"/>
    </row>
    <row r="4948" spans="1:15" ht="15" customHeight="1" x14ac:dyDescent="0.25">
      <c r="A4948" s="17" t="str">
        <f>IFERROR(VLOOKUP($F4948,'Location List'!$A$2:$T$644,20,FALSE),"")</f>
        <v/>
      </c>
      <c r="B4948" s="17" t="str">
        <f>IFERROR(VLOOKUP($F4948,'Location List'!$A$2:$T$644,19,FALSE),"")</f>
        <v/>
      </c>
      <c r="C4948" s="17" t="str">
        <f>IFERROR(VLOOKUP($F4948,'Location List'!$A$2:$T$644,18,FALSE),"")</f>
        <v/>
      </c>
      <c r="D4948" s="17" t="str">
        <f>IFERROR(VLOOKUP($F4948,'Location List'!$A$2:$T$644,9,FALSE),"")</f>
        <v/>
      </c>
      <c r="E4948" s="17" t="str">
        <f>IFERROR(VLOOKUP($F4948,'Location List'!$A$2:$T$644,2,FALSE),"")</f>
        <v/>
      </c>
      <c r="F4948" s="26"/>
      <c r="G4948" s="29"/>
      <c r="H4948" s="29"/>
      <c r="I4948" s="26"/>
      <c r="J4948" s="26"/>
      <c r="K4948" s="26"/>
      <c r="L4948" s="26"/>
      <c r="M4948" s="26"/>
      <c r="N4948" s="26"/>
      <c r="O4948" s="49"/>
    </row>
    <row r="4949" spans="1:15" ht="15" customHeight="1" x14ac:dyDescent="0.25">
      <c r="A4949" s="17" t="str">
        <f>IFERROR(VLOOKUP($F4949,'Location List'!$A$2:$T$644,20,FALSE),"")</f>
        <v/>
      </c>
      <c r="B4949" s="17" t="str">
        <f>IFERROR(VLOOKUP($F4949,'Location List'!$A$2:$T$644,19,FALSE),"")</f>
        <v/>
      </c>
      <c r="C4949" s="17" t="str">
        <f>IFERROR(VLOOKUP($F4949,'Location List'!$A$2:$T$644,18,FALSE),"")</f>
        <v/>
      </c>
      <c r="D4949" s="17" t="str">
        <f>IFERROR(VLOOKUP($F4949,'Location List'!$A$2:$T$644,9,FALSE),"")</f>
        <v/>
      </c>
      <c r="E4949" s="17" t="str">
        <f>IFERROR(VLOOKUP($F4949,'Location List'!$A$2:$T$644,2,FALSE),"")</f>
        <v/>
      </c>
      <c r="F4949" s="26"/>
      <c r="G4949" s="29"/>
      <c r="H4949" s="29"/>
      <c r="I4949" s="26"/>
      <c r="J4949" s="26"/>
      <c r="K4949" s="26"/>
      <c r="L4949" s="26"/>
      <c r="M4949" s="26"/>
      <c r="N4949" s="26"/>
      <c r="O4949" s="49"/>
    </row>
    <row r="4950" spans="1:15" ht="15" customHeight="1" x14ac:dyDescent="0.25">
      <c r="A4950" s="17" t="str">
        <f>IFERROR(VLOOKUP($F4950,'Location List'!$A$2:$T$644,20,FALSE),"")</f>
        <v/>
      </c>
      <c r="B4950" s="17" t="str">
        <f>IFERROR(VLOOKUP($F4950,'Location List'!$A$2:$T$644,19,FALSE),"")</f>
        <v/>
      </c>
      <c r="C4950" s="17" t="str">
        <f>IFERROR(VLOOKUP($F4950,'Location List'!$A$2:$T$644,18,FALSE),"")</f>
        <v/>
      </c>
      <c r="D4950" s="17" t="str">
        <f>IFERROR(VLOOKUP($F4950,'Location List'!$A$2:$T$644,9,FALSE),"")</f>
        <v/>
      </c>
      <c r="E4950" s="17" t="str">
        <f>IFERROR(VLOOKUP($F4950,'Location List'!$A$2:$T$644,2,FALSE),"")</f>
        <v/>
      </c>
      <c r="F4950" s="26"/>
      <c r="G4950" s="29"/>
      <c r="H4950" s="29"/>
      <c r="I4950" s="26"/>
      <c r="J4950" s="26"/>
      <c r="K4950" s="26"/>
      <c r="L4950" s="26"/>
      <c r="M4950" s="26"/>
      <c r="N4950" s="26"/>
      <c r="O4950" s="49"/>
    </row>
    <row r="4951" spans="1:15" ht="15" customHeight="1" x14ac:dyDescent="0.25">
      <c r="A4951" s="17" t="str">
        <f>IFERROR(VLOOKUP($F4951,'Location List'!$A$2:$T$644,20,FALSE),"")</f>
        <v/>
      </c>
      <c r="B4951" s="17" t="str">
        <f>IFERROR(VLOOKUP($F4951,'Location List'!$A$2:$T$644,19,FALSE),"")</f>
        <v/>
      </c>
      <c r="C4951" s="17" t="str">
        <f>IFERROR(VLOOKUP($F4951,'Location List'!$A$2:$T$644,18,FALSE),"")</f>
        <v/>
      </c>
      <c r="D4951" s="17" t="str">
        <f>IFERROR(VLOOKUP($F4951,'Location List'!$A$2:$T$644,9,FALSE),"")</f>
        <v/>
      </c>
      <c r="E4951" s="17" t="str">
        <f>IFERROR(VLOOKUP($F4951,'Location List'!$A$2:$T$644,2,FALSE),"")</f>
        <v/>
      </c>
      <c r="F4951" s="26"/>
      <c r="G4951" s="29"/>
      <c r="H4951" s="29"/>
      <c r="I4951" s="26"/>
      <c r="J4951" s="26"/>
      <c r="K4951" s="26"/>
      <c r="L4951" s="26"/>
      <c r="M4951" s="26"/>
      <c r="N4951" s="26"/>
      <c r="O4951" s="49"/>
    </row>
    <row r="4952" spans="1:15" ht="15" customHeight="1" x14ac:dyDescent="0.25">
      <c r="A4952" s="17" t="str">
        <f>IFERROR(VLOOKUP($F4952,'Location List'!$A$2:$T$644,20,FALSE),"")</f>
        <v/>
      </c>
      <c r="B4952" s="17" t="str">
        <f>IFERROR(VLOOKUP($F4952,'Location List'!$A$2:$T$644,19,FALSE),"")</f>
        <v/>
      </c>
      <c r="C4952" s="17" t="str">
        <f>IFERROR(VLOOKUP($F4952,'Location List'!$A$2:$T$644,18,FALSE),"")</f>
        <v/>
      </c>
      <c r="D4952" s="17" t="str">
        <f>IFERROR(VLOOKUP($F4952,'Location List'!$A$2:$T$644,9,FALSE),"")</f>
        <v/>
      </c>
      <c r="E4952" s="17" t="str">
        <f>IFERROR(VLOOKUP($F4952,'Location List'!$A$2:$T$644,2,FALSE),"")</f>
        <v/>
      </c>
      <c r="F4952" s="26"/>
      <c r="G4952" s="29"/>
      <c r="H4952" s="29"/>
      <c r="I4952" s="26"/>
      <c r="J4952" s="26"/>
      <c r="K4952" s="26"/>
      <c r="L4952" s="26"/>
      <c r="M4952" s="26"/>
      <c r="N4952" s="26"/>
      <c r="O4952" s="49"/>
    </row>
    <row r="4953" spans="1:15" ht="15" customHeight="1" x14ac:dyDescent="0.25">
      <c r="A4953" s="17" t="str">
        <f>IFERROR(VLOOKUP($F4953,'Location List'!$A$2:$T$644,20,FALSE),"")</f>
        <v/>
      </c>
      <c r="B4953" s="17" t="str">
        <f>IFERROR(VLOOKUP($F4953,'Location List'!$A$2:$T$644,19,FALSE),"")</f>
        <v/>
      </c>
      <c r="C4953" s="17" t="str">
        <f>IFERROR(VLOOKUP($F4953,'Location List'!$A$2:$T$644,18,FALSE),"")</f>
        <v/>
      </c>
      <c r="D4953" s="17" t="str">
        <f>IFERROR(VLOOKUP($F4953,'Location List'!$A$2:$T$644,9,FALSE),"")</f>
        <v/>
      </c>
      <c r="E4953" s="17" t="str">
        <f>IFERROR(VLOOKUP($F4953,'Location List'!$A$2:$T$644,2,FALSE),"")</f>
        <v/>
      </c>
      <c r="F4953" s="26"/>
      <c r="G4953" s="29"/>
      <c r="H4953" s="29"/>
      <c r="I4953" s="26"/>
      <c r="J4953" s="26"/>
      <c r="K4953" s="26"/>
      <c r="L4953" s="26"/>
      <c r="M4953" s="26"/>
      <c r="N4953" s="26"/>
      <c r="O4953" s="49"/>
    </row>
    <row r="4954" spans="1:15" ht="15" customHeight="1" x14ac:dyDescent="0.25">
      <c r="A4954" s="17" t="str">
        <f>IFERROR(VLOOKUP($F4954,'Location List'!$A$2:$T$644,20,FALSE),"")</f>
        <v/>
      </c>
      <c r="B4954" s="17" t="str">
        <f>IFERROR(VLOOKUP($F4954,'Location List'!$A$2:$T$644,19,FALSE),"")</f>
        <v/>
      </c>
      <c r="C4954" s="17" t="str">
        <f>IFERROR(VLOOKUP($F4954,'Location List'!$A$2:$T$644,18,FALSE),"")</f>
        <v/>
      </c>
      <c r="D4954" s="17" t="str">
        <f>IFERROR(VLOOKUP($F4954,'Location List'!$A$2:$T$644,9,FALSE),"")</f>
        <v/>
      </c>
      <c r="E4954" s="17" t="str">
        <f>IFERROR(VLOOKUP($F4954,'Location List'!$A$2:$T$644,2,FALSE),"")</f>
        <v/>
      </c>
      <c r="F4954" s="26"/>
      <c r="G4954" s="29"/>
      <c r="H4954" s="29"/>
      <c r="I4954" s="26"/>
      <c r="J4954" s="26"/>
      <c r="K4954" s="26"/>
      <c r="L4954" s="26"/>
      <c r="M4954" s="26"/>
      <c r="N4954" s="26"/>
      <c r="O4954" s="49"/>
    </row>
    <row r="4955" spans="1:15" ht="15" customHeight="1" x14ac:dyDescent="0.25">
      <c r="A4955" s="17" t="str">
        <f>IFERROR(VLOOKUP($F4955,'Location List'!$A$2:$T$644,20,FALSE),"")</f>
        <v/>
      </c>
      <c r="B4955" s="17" t="str">
        <f>IFERROR(VLOOKUP($F4955,'Location List'!$A$2:$T$644,19,FALSE),"")</f>
        <v/>
      </c>
      <c r="C4955" s="17" t="str">
        <f>IFERROR(VLOOKUP($F4955,'Location List'!$A$2:$T$644,18,FALSE),"")</f>
        <v/>
      </c>
      <c r="D4955" s="17" t="str">
        <f>IFERROR(VLOOKUP($F4955,'Location List'!$A$2:$T$644,9,FALSE),"")</f>
        <v/>
      </c>
      <c r="E4955" s="17" t="str">
        <f>IFERROR(VLOOKUP($F4955,'Location List'!$A$2:$T$644,2,FALSE),"")</f>
        <v/>
      </c>
      <c r="F4955" s="26"/>
      <c r="G4955" s="29"/>
      <c r="H4955" s="29"/>
      <c r="I4955" s="26"/>
      <c r="J4955" s="26"/>
      <c r="K4955" s="26"/>
      <c r="L4955" s="26"/>
      <c r="M4955" s="26"/>
      <c r="N4955" s="26"/>
      <c r="O4955" s="49"/>
    </row>
    <row r="4956" spans="1:15" ht="15" customHeight="1" x14ac:dyDescent="0.25">
      <c r="A4956" s="17" t="str">
        <f>IFERROR(VLOOKUP($F4956,'Location List'!$A$2:$T$644,20,FALSE),"")</f>
        <v/>
      </c>
      <c r="B4956" s="17" t="str">
        <f>IFERROR(VLOOKUP($F4956,'Location List'!$A$2:$T$644,19,FALSE),"")</f>
        <v/>
      </c>
      <c r="C4956" s="17" t="str">
        <f>IFERROR(VLOOKUP($F4956,'Location List'!$A$2:$T$644,18,FALSE),"")</f>
        <v/>
      </c>
      <c r="D4956" s="17" t="str">
        <f>IFERROR(VLOOKUP($F4956,'Location List'!$A$2:$T$644,9,FALSE),"")</f>
        <v/>
      </c>
      <c r="E4956" s="17" t="str">
        <f>IFERROR(VLOOKUP($F4956,'Location List'!$A$2:$T$644,2,FALSE),"")</f>
        <v/>
      </c>
      <c r="F4956" s="26"/>
      <c r="G4956" s="29"/>
      <c r="H4956" s="29"/>
      <c r="I4956" s="26"/>
      <c r="J4956" s="26"/>
      <c r="K4956" s="26"/>
      <c r="L4956" s="26"/>
      <c r="M4956" s="26"/>
      <c r="N4956" s="26"/>
      <c r="O4956" s="49"/>
    </row>
    <row r="4957" spans="1:15" ht="15" customHeight="1" x14ac:dyDescent="0.25">
      <c r="A4957" s="17" t="str">
        <f>IFERROR(VLOOKUP($F4957,'Location List'!$A$2:$T$644,20,FALSE),"")</f>
        <v/>
      </c>
      <c r="B4957" s="17" t="str">
        <f>IFERROR(VLOOKUP($F4957,'Location List'!$A$2:$T$644,19,FALSE),"")</f>
        <v/>
      </c>
      <c r="C4957" s="17" t="str">
        <f>IFERROR(VLOOKUP($F4957,'Location List'!$A$2:$T$644,18,FALSE),"")</f>
        <v/>
      </c>
      <c r="D4957" s="17" t="str">
        <f>IFERROR(VLOOKUP($F4957,'Location List'!$A$2:$T$644,9,FALSE),"")</f>
        <v/>
      </c>
      <c r="E4957" s="17" t="str">
        <f>IFERROR(VLOOKUP($F4957,'Location List'!$A$2:$T$644,2,FALSE),"")</f>
        <v/>
      </c>
      <c r="F4957" s="26"/>
      <c r="G4957" s="29"/>
      <c r="H4957" s="29"/>
      <c r="I4957" s="26"/>
      <c r="J4957" s="26"/>
      <c r="K4957" s="26"/>
      <c r="L4957" s="26"/>
      <c r="M4957" s="26"/>
      <c r="N4957" s="26"/>
      <c r="O4957" s="49"/>
    </row>
    <row r="4958" spans="1:15" ht="15" customHeight="1" x14ac:dyDescent="0.25">
      <c r="A4958" s="17" t="str">
        <f>IFERROR(VLOOKUP($F4958,'Location List'!$A$2:$T$644,20,FALSE),"")</f>
        <v/>
      </c>
      <c r="B4958" s="17" t="str">
        <f>IFERROR(VLOOKUP($F4958,'Location List'!$A$2:$T$644,19,FALSE),"")</f>
        <v/>
      </c>
      <c r="C4958" s="17" t="str">
        <f>IFERROR(VLOOKUP($F4958,'Location List'!$A$2:$T$644,18,FALSE),"")</f>
        <v/>
      </c>
      <c r="D4958" s="17" t="str">
        <f>IFERROR(VLOOKUP($F4958,'Location List'!$A$2:$T$644,9,FALSE),"")</f>
        <v/>
      </c>
      <c r="E4958" s="17" t="str">
        <f>IFERROR(VLOOKUP($F4958,'Location List'!$A$2:$T$644,2,FALSE),"")</f>
        <v/>
      </c>
      <c r="F4958" s="26"/>
      <c r="G4958" s="29"/>
      <c r="H4958" s="29"/>
      <c r="I4958" s="26"/>
      <c r="J4958" s="26"/>
      <c r="K4958" s="26"/>
      <c r="L4958" s="26"/>
      <c r="M4958" s="26"/>
      <c r="N4958" s="26"/>
      <c r="O4958" s="49"/>
    </row>
    <row r="4959" spans="1:15" ht="15" customHeight="1" x14ac:dyDescent="0.25">
      <c r="A4959" s="17" t="str">
        <f>IFERROR(VLOOKUP($F4959,'Location List'!$A$2:$T$644,20,FALSE),"")</f>
        <v/>
      </c>
      <c r="B4959" s="17" t="str">
        <f>IFERROR(VLOOKUP($F4959,'Location List'!$A$2:$T$644,19,FALSE),"")</f>
        <v/>
      </c>
      <c r="C4959" s="17" t="str">
        <f>IFERROR(VLOOKUP($F4959,'Location List'!$A$2:$T$644,18,FALSE),"")</f>
        <v/>
      </c>
      <c r="D4959" s="17" t="str">
        <f>IFERROR(VLOOKUP($F4959,'Location List'!$A$2:$T$644,9,FALSE),"")</f>
        <v/>
      </c>
      <c r="E4959" s="17" t="str">
        <f>IFERROR(VLOOKUP($F4959,'Location List'!$A$2:$T$644,2,FALSE),"")</f>
        <v/>
      </c>
      <c r="F4959" s="26"/>
      <c r="G4959" s="29"/>
      <c r="H4959" s="29"/>
      <c r="I4959" s="26"/>
      <c r="J4959" s="26"/>
      <c r="K4959" s="26"/>
      <c r="L4959" s="26"/>
      <c r="M4959" s="26"/>
      <c r="N4959" s="26"/>
      <c r="O4959" s="49"/>
    </row>
    <row r="4960" spans="1:15" ht="15" customHeight="1" x14ac:dyDescent="0.25">
      <c r="A4960" s="17" t="str">
        <f>IFERROR(VLOOKUP($F4960,'Location List'!$A$2:$T$644,20,FALSE),"")</f>
        <v/>
      </c>
      <c r="B4960" s="17" t="str">
        <f>IFERROR(VLOOKUP($F4960,'Location List'!$A$2:$T$644,19,FALSE),"")</f>
        <v/>
      </c>
      <c r="C4960" s="17" t="str">
        <f>IFERROR(VLOOKUP($F4960,'Location List'!$A$2:$T$644,18,FALSE),"")</f>
        <v/>
      </c>
      <c r="D4960" s="17" t="str">
        <f>IFERROR(VLOOKUP($F4960,'Location List'!$A$2:$T$644,9,FALSE),"")</f>
        <v/>
      </c>
      <c r="E4960" s="17" t="str">
        <f>IFERROR(VLOOKUP($F4960,'Location List'!$A$2:$T$644,2,FALSE),"")</f>
        <v/>
      </c>
      <c r="F4960" s="26"/>
      <c r="G4960" s="29"/>
      <c r="H4960" s="29"/>
      <c r="I4960" s="26"/>
      <c r="J4960" s="26"/>
      <c r="K4960" s="26"/>
      <c r="L4960" s="26"/>
      <c r="M4960" s="26"/>
      <c r="N4960" s="26"/>
      <c r="O4960" s="49"/>
    </row>
    <row r="4961" spans="1:15" ht="15" customHeight="1" x14ac:dyDescent="0.25">
      <c r="A4961" s="17" t="str">
        <f>IFERROR(VLOOKUP($F4961,'Location List'!$A$2:$T$644,20,FALSE),"")</f>
        <v/>
      </c>
      <c r="B4961" s="17" t="str">
        <f>IFERROR(VLOOKUP($F4961,'Location List'!$A$2:$T$644,19,FALSE),"")</f>
        <v/>
      </c>
      <c r="C4961" s="17" t="str">
        <f>IFERROR(VLOOKUP($F4961,'Location List'!$A$2:$T$644,18,FALSE),"")</f>
        <v/>
      </c>
      <c r="D4961" s="17" t="str">
        <f>IFERROR(VLOOKUP($F4961,'Location List'!$A$2:$T$644,9,FALSE),"")</f>
        <v/>
      </c>
      <c r="E4961" s="17" t="str">
        <f>IFERROR(VLOOKUP($F4961,'Location List'!$A$2:$T$644,2,FALSE),"")</f>
        <v/>
      </c>
      <c r="F4961" s="26"/>
      <c r="G4961" s="29"/>
      <c r="H4961" s="29"/>
      <c r="I4961" s="26"/>
      <c r="J4961" s="26"/>
      <c r="K4961" s="26"/>
      <c r="L4961" s="26"/>
      <c r="M4961" s="26"/>
      <c r="N4961" s="26"/>
      <c r="O4961" s="49"/>
    </row>
    <row r="4962" spans="1:15" ht="15" customHeight="1" x14ac:dyDescent="0.25">
      <c r="A4962" s="17" t="str">
        <f>IFERROR(VLOOKUP($F4962,'Location List'!$A$2:$T$644,20,FALSE),"")</f>
        <v/>
      </c>
      <c r="B4962" s="17" t="str">
        <f>IFERROR(VLOOKUP($F4962,'Location List'!$A$2:$T$644,19,FALSE),"")</f>
        <v/>
      </c>
      <c r="C4962" s="17" t="str">
        <f>IFERROR(VLOOKUP($F4962,'Location List'!$A$2:$T$644,18,FALSE),"")</f>
        <v/>
      </c>
      <c r="D4962" s="17" t="str">
        <f>IFERROR(VLOOKUP($F4962,'Location List'!$A$2:$T$644,9,FALSE),"")</f>
        <v/>
      </c>
      <c r="E4962" s="17" t="str">
        <f>IFERROR(VLOOKUP($F4962,'Location List'!$A$2:$T$644,2,FALSE),"")</f>
        <v/>
      </c>
      <c r="F4962" s="26"/>
      <c r="G4962" s="29"/>
      <c r="H4962" s="29"/>
      <c r="I4962" s="26"/>
      <c r="J4962" s="26"/>
      <c r="K4962" s="26"/>
      <c r="L4962" s="26"/>
      <c r="M4962" s="26"/>
      <c r="N4962" s="26"/>
      <c r="O4962" s="49"/>
    </row>
    <row r="4963" spans="1:15" ht="15" customHeight="1" x14ac:dyDescent="0.25">
      <c r="A4963" s="17" t="str">
        <f>IFERROR(VLOOKUP($F4963,'Location List'!$A$2:$T$644,20,FALSE),"")</f>
        <v/>
      </c>
      <c r="B4963" s="17" t="str">
        <f>IFERROR(VLOOKUP($F4963,'Location List'!$A$2:$T$644,19,FALSE),"")</f>
        <v/>
      </c>
      <c r="C4963" s="17" t="str">
        <f>IFERROR(VLOOKUP($F4963,'Location List'!$A$2:$T$644,18,FALSE),"")</f>
        <v/>
      </c>
      <c r="D4963" s="17" t="str">
        <f>IFERROR(VLOOKUP($F4963,'Location List'!$A$2:$T$644,9,FALSE),"")</f>
        <v/>
      </c>
      <c r="E4963" s="17" t="str">
        <f>IFERROR(VLOOKUP($F4963,'Location List'!$A$2:$T$644,2,FALSE),"")</f>
        <v/>
      </c>
      <c r="F4963" s="26"/>
      <c r="G4963" s="29"/>
      <c r="H4963" s="29"/>
      <c r="I4963" s="26"/>
      <c r="J4963" s="26"/>
      <c r="K4963" s="26"/>
      <c r="L4963" s="26"/>
      <c r="M4963" s="26"/>
      <c r="N4963" s="26"/>
      <c r="O4963" s="49"/>
    </row>
    <row r="4964" spans="1:15" ht="15" customHeight="1" x14ac:dyDescent="0.25">
      <c r="A4964" s="17" t="str">
        <f>IFERROR(VLOOKUP($F4964,'Location List'!$A$2:$T$644,20,FALSE),"")</f>
        <v/>
      </c>
      <c r="B4964" s="17" t="str">
        <f>IFERROR(VLOOKUP($F4964,'Location List'!$A$2:$T$644,19,FALSE),"")</f>
        <v/>
      </c>
      <c r="C4964" s="17" t="str">
        <f>IFERROR(VLOOKUP($F4964,'Location List'!$A$2:$T$644,18,FALSE),"")</f>
        <v/>
      </c>
      <c r="D4964" s="17" t="str">
        <f>IFERROR(VLOOKUP($F4964,'Location List'!$A$2:$T$644,9,FALSE),"")</f>
        <v/>
      </c>
      <c r="E4964" s="17" t="str">
        <f>IFERROR(VLOOKUP($F4964,'Location List'!$A$2:$T$644,2,FALSE),"")</f>
        <v/>
      </c>
      <c r="F4964" s="26"/>
      <c r="G4964" s="29"/>
      <c r="H4964" s="29"/>
      <c r="I4964" s="26"/>
      <c r="J4964" s="26"/>
      <c r="K4964" s="26"/>
      <c r="L4964" s="26"/>
      <c r="M4964" s="26"/>
      <c r="N4964" s="26"/>
      <c r="O4964" s="49"/>
    </row>
    <row r="4965" spans="1:15" ht="15" customHeight="1" x14ac:dyDescent="0.25">
      <c r="A4965" s="17" t="str">
        <f>IFERROR(VLOOKUP($F4965,'Location List'!$A$2:$T$644,20,FALSE),"")</f>
        <v/>
      </c>
      <c r="B4965" s="17" t="str">
        <f>IFERROR(VLOOKUP($F4965,'Location List'!$A$2:$T$644,19,FALSE),"")</f>
        <v/>
      </c>
      <c r="C4965" s="17" t="str">
        <f>IFERROR(VLOOKUP($F4965,'Location List'!$A$2:$T$644,18,FALSE),"")</f>
        <v/>
      </c>
      <c r="D4965" s="17" t="str">
        <f>IFERROR(VLOOKUP($F4965,'Location List'!$A$2:$T$644,9,FALSE),"")</f>
        <v/>
      </c>
      <c r="E4965" s="17" t="str">
        <f>IFERROR(VLOOKUP($F4965,'Location List'!$A$2:$T$644,2,FALSE),"")</f>
        <v/>
      </c>
      <c r="F4965" s="26"/>
      <c r="G4965" s="29"/>
      <c r="H4965" s="29"/>
      <c r="I4965" s="26"/>
      <c r="J4965" s="26"/>
      <c r="K4965" s="26"/>
      <c r="L4965" s="26"/>
      <c r="M4965" s="26"/>
      <c r="N4965" s="26"/>
      <c r="O4965" s="49"/>
    </row>
    <row r="4966" spans="1:15" ht="15" customHeight="1" x14ac:dyDescent="0.25">
      <c r="A4966" s="17" t="str">
        <f>IFERROR(VLOOKUP($F4966,'Location List'!$A$2:$T$644,20,FALSE),"")</f>
        <v/>
      </c>
      <c r="B4966" s="17" t="str">
        <f>IFERROR(VLOOKUP($F4966,'Location List'!$A$2:$T$644,19,FALSE),"")</f>
        <v/>
      </c>
      <c r="C4966" s="17" t="str">
        <f>IFERROR(VLOOKUP($F4966,'Location List'!$A$2:$T$644,18,FALSE),"")</f>
        <v/>
      </c>
      <c r="D4966" s="17" t="str">
        <f>IFERROR(VLOOKUP($F4966,'Location List'!$A$2:$T$644,9,FALSE),"")</f>
        <v/>
      </c>
      <c r="E4966" s="17" t="str">
        <f>IFERROR(VLOOKUP($F4966,'Location List'!$A$2:$T$644,2,FALSE),"")</f>
        <v/>
      </c>
      <c r="F4966" s="26"/>
      <c r="G4966" s="29"/>
      <c r="H4966" s="29"/>
      <c r="I4966" s="26"/>
      <c r="J4966" s="26"/>
      <c r="K4966" s="26"/>
      <c r="L4966" s="26"/>
      <c r="M4966" s="26"/>
      <c r="N4966" s="26"/>
      <c r="O4966" s="49"/>
    </row>
    <row r="4967" spans="1:15" ht="15" customHeight="1" x14ac:dyDescent="0.25">
      <c r="A4967" s="17" t="str">
        <f>IFERROR(VLOOKUP($F4967,'Location List'!$A$2:$T$644,20,FALSE),"")</f>
        <v/>
      </c>
      <c r="B4967" s="17" t="str">
        <f>IFERROR(VLOOKUP($F4967,'Location List'!$A$2:$T$644,19,FALSE),"")</f>
        <v/>
      </c>
      <c r="C4967" s="17" t="str">
        <f>IFERROR(VLOOKUP($F4967,'Location List'!$A$2:$T$644,18,FALSE),"")</f>
        <v/>
      </c>
      <c r="D4967" s="17" t="str">
        <f>IFERROR(VLOOKUP($F4967,'Location List'!$A$2:$T$644,9,FALSE),"")</f>
        <v/>
      </c>
      <c r="E4967" s="17" t="str">
        <f>IFERROR(VLOOKUP($F4967,'Location List'!$A$2:$T$644,2,FALSE),"")</f>
        <v/>
      </c>
      <c r="F4967" s="26"/>
      <c r="G4967" s="29"/>
      <c r="H4967" s="29"/>
      <c r="I4967" s="26"/>
      <c r="J4967" s="26"/>
      <c r="K4967" s="26"/>
      <c r="L4967" s="26"/>
      <c r="M4967" s="26"/>
      <c r="N4967" s="26"/>
      <c r="O4967" s="49"/>
    </row>
    <row r="4968" spans="1:15" ht="15" customHeight="1" x14ac:dyDescent="0.25">
      <c r="A4968" s="17" t="str">
        <f>IFERROR(VLOOKUP($F4968,'Location List'!$A$2:$T$644,20,FALSE),"")</f>
        <v/>
      </c>
      <c r="B4968" s="17" t="str">
        <f>IFERROR(VLOOKUP($F4968,'Location List'!$A$2:$T$644,19,FALSE),"")</f>
        <v/>
      </c>
      <c r="C4968" s="17" t="str">
        <f>IFERROR(VLOOKUP($F4968,'Location List'!$A$2:$T$644,18,FALSE),"")</f>
        <v/>
      </c>
      <c r="D4968" s="17" t="str">
        <f>IFERROR(VLOOKUP($F4968,'Location List'!$A$2:$T$644,9,FALSE),"")</f>
        <v/>
      </c>
      <c r="E4968" s="17" t="str">
        <f>IFERROR(VLOOKUP($F4968,'Location List'!$A$2:$T$644,2,FALSE),"")</f>
        <v/>
      </c>
      <c r="F4968" s="26"/>
      <c r="G4968" s="29"/>
      <c r="H4968" s="29"/>
      <c r="I4968" s="26"/>
      <c r="J4968" s="26"/>
      <c r="K4968" s="26"/>
      <c r="L4968" s="26"/>
      <c r="M4968" s="26"/>
      <c r="N4968" s="26"/>
      <c r="O4968" s="49"/>
    </row>
    <row r="4969" spans="1:15" ht="15" customHeight="1" x14ac:dyDescent="0.25">
      <c r="A4969" s="17" t="str">
        <f>IFERROR(VLOOKUP($F4969,'Location List'!$A$2:$T$644,20,FALSE),"")</f>
        <v/>
      </c>
      <c r="B4969" s="17" t="str">
        <f>IFERROR(VLOOKUP($F4969,'Location List'!$A$2:$T$644,19,FALSE),"")</f>
        <v/>
      </c>
      <c r="C4969" s="17" t="str">
        <f>IFERROR(VLOOKUP($F4969,'Location List'!$A$2:$T$644,18,FALSE),"")</f>
        <v/>
      </c>
      <c r="D4969" s="17" t="str">
        <f>IFERROR(VLOOKUP($F4969,'Location List'!$A$2:$T$644,9,FALSE),"")</f>
        <v/>
      </c>
      <c r="E4969" s="17" t="str">
        <f>IFERROR(VLOOKUP($F4969,'Location List'!$A$2:$T$644,2,FALSE),"")</f>
        <v/>
      </c>
      <c r="F4969" s="26"/>
      <c r="G4969" s="29"/>
      <c r="H4969" s="29"/>
      <c r="I4969" s="26"/>
      <c r="J4969" s="26"/>
      <c r="K4969" s="26"/>
      <c r="L4969" s="26"/>
      <c r="M4969" s="26"/>
      <c r="N4969" s="26"/>
      <c r="O4969" s="49"/>
    </row>
    <row r="4970" spans="1:15" ht="15" customHeight="1" x14ac:dyDescent="0.25">
      <c r="A4970" s="17" t="str">
        <f>IFERROR(VLOOKUP($F4970,'Location List'!$A$2:$T$644,20,FALSE),"")</f>
        <v/>
      </c>
      <c r="B4970" s="17" t="str">
        <f>IFERROR(VLOOKUP($F4970,'Location List'!$A$2:$T$644,19,FALSE),"")</f>
        <v/>
      </c>
      <c r="C4970" s="17" t="str">
        <f>IFERROR(VLOOKUP($F4970,'Location List'!$A$2:$T$644,18,FALSE),"")</f>
        <v/>
      </c>
      <c r="D4970" s="17" t="str">
        <f>IFERROR(VLOOKUP($F4970,'Location List'!$A$2:$T$644,9,FALSE),"")</f>
        <v/>
      </c>
      <c r="E4970" s="17" t="str">
        <f>IFERROR(VLOOKUP($F4970,'Location List'!$A$2:$T$644,2,FALSE),"")</f>
        <v/>
      </c>
      <c r="F4970" s="26"/>
      <c r="G4970" s="29"/>
      <c r="H4970" s="29"/>
      <c r="I4970" s="26"/>
      <c r="J4970" s="26"/>
      <c r="K4970" s="26"/>
      <c r="L4970" s="26"/>
      <c r="M4970" s="26"/>
      <c r="N4970" s="26"/>
      <c r="O4970" s="49"/>
    </row>
    <row r="4971" spans="1:15" ht="15" customHeight="1" x14ac:dyDescent="0.25">
      <c r="A4971" s="17" t="str">
        <f>IFERROR(VLOOKUP($F4971,'Location List'!$A$2:$T$644,20,FALSE),"")</f>
        <v/>
      </c>
      <c r="B4971" s="17" t="str">
        <f>IFERROR(VLOOKUP($F4971,'Location List'!$A$2:$T$644,19,FALSE),"")</f>
        <v/>
      </c>
      <c r="C4971" s="17" t="str">
        <f>IFERROR(VLOOKUP($F4971,'Location List'!$A$2:$T$644,18,FALSE),"")</f>
        <v/>
      </c>
      <c r="D4971" s="17" t="str">
        <f>IFERROR(VLOOKUP($F4971,'Location List'!$A$2:$T$644,9,FALSE),"")</f>
        <v/>
      </c>
      <c r="E4971" s="17" t="str">
        <f>IFERROR(VLOOKUP($F4971,'Location List'!$A$2:$T$644,2,FALSE),"")</f>
        <v/>
      </c>
      <c r="F4971" s="26"/>
      <c r="G4971" s="29"/>
      <c r="H4971" s="29"/>
      <c r="I4971" s="26"/>
      <c r="J4971" s="26"/>
      <c r="K4971" s="26"/>
      <c r="L4971" s="26"/>
      <c r="M4971" s="26"/>
      <c r="N4971" s="26"/>
      <c r="O4971" s="49"/>
    </row>
    <row r="4972" spans="1:15" ht="15" customHeight="1" x14ac:dyDescent="0.25">
      <c r="A4972" s="17" t="str">
        <f>IFERROR(VLOOKUP($F4972,'Location List'!$A$2:$T$644,20,FALSE),"")</f>
        <v/>
      </c>
      <c r="B4972" s="17" t="str">
        <f>IFERROR(VLOOKUP($F4972,'Location List'!$A$2:$T$644,19,FALSE),"")</f>
        <v/>
      </c>
      <c r="C4972" s="17" t="str">
        <f>IFERROR(VLOOKUP($F4972,'Location List'!$A$2:$T$644,18,FALSE),"")</f>
        <v/>
      </c>
      <c r="D4972" s="17" t="str">
        <f>IFERROR(VLOOKUP($F4972,'Location List'!$A$2:$T$644,9,FALSE),"")</f>
        <v/>
      </c>
      <c r="E4972" s="17" t="str">
        <f>IFERROR(VLOOKUP($F4972,'Location List'!$A$2:$T$644,2,FALSE),"")</f>
        <v/>
      </c>
      <c r="F4972" s="26"/>
      <c r="G4972" s="29"/>
      <c r="H4972" s="29"/>
      <c r="I4972" s="26"/>
      <c r="J4972" s="26"/>
      <c r="K4972" s="26"/>
      <c r="L4972" s="26"/>
      <c r="M4972" s="26"/>
      <c r="N4972" s="26"/>
      <c r="O4972" s="49"/>
    </row>
    <row r="4973" spans="1:15" ht="15" customHeight="1" x14ac:dyDescent="0.25">
      <c r="A4973" s="17" t="str">
        <f>IFERROR(VLOOKUP($F4973,'Location List'!$A$2:$T$644,20,FALSE),"")</f>
        <v/>
      </c>
      <c r="B4973" s="17" t="str">
        <f>IFERROR(VLOOKUP($F4973,'Location List'!$A$2:$T$644,19,FALSE),"")</f>
        <v/>
      </c>
      <c r="C4973" s="17" t="str">
        <f>IFERROR(VLOOKUP($F4973,'Location List'!$A$2:$T$644,18,FALSE),"")</f>
        <v/>
      </c>
      <c r="D4973" s="17" t="str">
        <f>IFERROR(VLOOKUP($F4973,'Location List'!$A$2:$T$644,9,FALSE),"")</f>
        <v/>
      </c>
      <c r="E4973" s="17" t="str">
        <f>IFERROR(VLOOKUP($F4973,'Location List'!$A$2:$T$644,2,FALSE),"")</f>
        <v/>
      </c>
      <c r="F4973" s="26"/>
      <c r="G4973" s="29"/>
      <c r="H4973" s="29"/>
      <c r="I4973" s="26"/>
      <c r="J4973" s="26"/>
      <c r="K4973" s="26"/>
      <c r="L4973" s="26"/>
      <c r="M4973" s="26"/>
      <c r="N4973" s="26"/>
      <c r="O4973" s="49"/>
    </row>
    <row r="4974" spans="1:15" ht="15" customHeight="1" x14ac:dyDescent="0.25">
      <c r="A4974" s="17" t="str">
        <f>IFERROR(VLOOKUP($F4974,'Location List'!$A$2:$T$644,20,FALSE),"")</f>
        <v/>
      </c>
      <c r="B4974" s="17" t="str">
        <f>IFERROR(VLOOKUP($F4974,'Location List'!$A$2:$T$644,19,FALSE),"")</f>
        <v/>
      </c>
      <c r="C4974" s="17" t="str">
        <f>IFERROR(VLOOKUP($F4974,'Location List'!$A$2:$T$644,18,FALSE),"")</f>
        <v/>
      </c>
      <c r="D4974" s="17" t="str">
        <f>IFERROR(VLOOKUP($F4974,'Location List'!$A$2:$T$644,9,FALSE),"")</f>
        <v/>
      </c>
      <c r="E4974" s="17" t="str">
        <f>IFERROR(VLOOKUP($F4974,'Location List'!$A$2:$T$644,2,FALSE),"")</f>
        <v/>
      </c>
      <c r="F4974" s="26"/>
      <c r="G4974" s="29"/>
      <c r="H4974" s="29"/>
      <c r="I4974" s="26"/>
      <c r="J4974" s="26"/>
      <c r="K4974" s="26"/>
      <c r="L4974" s="26"/>
      <c r="M4974" s="26"/>
      <c r="N4974" s="26"/>
      <c r="O4974" s="49"/>
    </row>
    <row r="4975" spans="1:15" ht="15" customHeight="1" x14ac:dyDescent="0.25">
      <c r="A4975" s="17" t="str">
        <f>IFERROR(VLOOKUP($F4975,'Location List'!$A$2:$T$644,20,FALSE),"")</f>
        <v/>
      </c>
      <c r="B4975" s="17" t="str">
        <f>IFERROR(VLOOKUP($F4975,'Location List'!$A$2:$T$644,19,FALSE),"")</f>
        <v/>
      </c>
      <c r="C4975" s="17" t="str">
        <f>IFERROR(VLOOKUP($F4975,'Location List'!$A$2:$T$644,18,FALSE),"")</f>
        <v/>
      </c>
      <c r="D4975" s="17" t="str">
        <f>IFERROR(VLOOKUP($F4975,'Location List'!$A$2:$T$644,9,FALSE),"")</f>
        <v/>
      </c>
      <c r="E4975" s="17" t="str">
        <f>IFERROR(VLOOKUP($F4975,'Location List'!$A$2:$T$644,2,FALSE),"")</f>
        <v/>
      </c>
      <c r="F4975" s="26"/>
      <c r="G4975" s="29"/>
      <c r="H4975" s="29"/>
      <c r="I4975" s="26"/>
      <c r="J4975" s="26"/>
      <c r="K4975" s="26"/>
      <c r="L4975" s="26"/>
      <c r="M4975" s="26"/>
      <c r="N4975" s="26"/>
      <c r="O4975" s="49"/>
    </row>
    <row r="4976" spans="1:15" ht="15" customHeight="1" x14ac:dyDescent="0.25">
      <c r="A4976" s="17" t="str">
        <f>IFERROR(VLOOKUP($F4976,'Location List'!$A$2:$T$644,20,FALSE),"")</f>
        <v/>
      </c>
      <c r="B4976" s="17" t="str">
        <f>IFERROR(VLOOKUP($F4976,'Location List'!$A$2:$T$644,19,FALSE),"")</f>
        <v/>
      </c>
      <c r="C4976" s="17" t="str">
        <f>IFERROR(VLOOKUP($F4976,'Location List'!$A$2:$T$644,18,FALSE),"")</f>
        <v/>
      </c>
      <c r="D4976" s="17" t="str">
        <f>IFERROR(VLOOKUP($F4976,'Location List'!$A$2:$T$644,9,FALSE),"")</f>
        <v/>
      </c>
      <c r="E4976" s="17" t="str">
        <f>IFERROR(VLOOKUP($F4976,'Location List'!$A$2:$T$644,2,FALSE),"")</f>
        <v/>
      </c>
      <c r="F4976" s="26"/>
      <c r="G4976" s="29"/>
      <c r="H4976" s="29"/>
      <c r="I4976" s="26"/>
      <c r="J4976" s="26"/>
      <c r="K4976" s="26"/>
      <c r="L4976" s="26"/>
      <c r="M4976" s="26"/>
      <c r="N4976" s="26"/>
      <c r="O4976" s="49"/>
    </row>
    <row r="4977" spans="1:15" ht="15" customHeight="1" x14ac:dyDescent="0.25">
      <c r="A4977" s="17" t="str">
        <f>IFERROR(VLOOKUP($F4977,'Location List'!$A$2:$T$644,20,FALSE),"")</f>
        <v/>
      </c>
      <c r="B4977" s="17" t="str">
        <f>IFERROR(VLOOKUP($F4977,'Location List'!$A$2:$T$644,19,FALSE),"")</f>
        <v/>
      </c>
      <c r="C4977" s="17" t="str">
        <f>IFERROR(VLOOKUP($F4977,'Location List'!$A$2:$T$644,18,FALSE),"")</f>
        <v/>
      </c>
      <c r="D4977" s="17" t="str">
        <f>IFERROR(VLOOKUP($F4977,'Location List'!$A$2:$T$644,9,FALSE),"")</f>
        <v/>
      </c>
      <c r="E4977" s="17" t="str">
        <f>IFERROR(VLOOKUP($F4977,'Location List'!$A$2:$T$644,2,FALSE),"")</f>
        <v/>
      </c>
      <c r="F4977" s="26"/>
      <c r="G4977" s="29"/>
      <c r="H4977" s="29"/>
      <c r="I4977" s="26"/>
      <c r="J4977" s="26"/>
      <c r="K4977" s="26"/>
      <c r="L4977" s="26"/>
      <c r="M4977" s="26"/>
      <c r="N4977" s="26"/>
      <c r="O4977" s="49"/>
    </row>
    <row r="4978" spans="1:15" ht="15" customHeight="1" x14ac:dyDescent="0.25">
      <c r="A4978" s="17" t="str">
        <f>IFERROR(VLOOKUP($F4978,'Location List'!$A$2:$T$644,20,FALSE),"")</f>
        <v/>
      </c>
      <c r="B4978" s="17" t="str">
        <f>IFERROR(VLOOKUP($F4978,'Location List'!$A$2:$T$644,19,FALSE),"")</f>
        <v/>
      </c>
      <c r="C4978" s="17" t="str">
        <f>IFERROR(VLOOKUP($F4978,'Location List'!$A$2:$T$644,18,FALSE),"")</f>
        <v/>
      </c>
      <c r="D4978" s="17" t="str">
        <f>IFERROR(VLOOKUP($F4978,'Location List'!$A$2:$T$644,9,FALSE),"")</f>
        <v/>
      </c>
      <c r="E4978" s="17" t="str">
        <f>IFERROR(VLOOKUP($F4978,'Location List'!$A$2:$T$644,2,FALSE),"")</f>
        <v/>
      </c>
      <c r="F4978" s="26"/>
      <c r="G4978" s="29"/>
      <c r="H4978" s="29"/>
      <c r="I4978" s="26"/>
      <c r="J4978" s="26"/>
      <c r="K4978" s="26"/>
      <c r="L4978" s="26"/>
      <c r="M4978" s="26"/>
      <c r="N4978" s="26"/>
      <c r="O4978" s="49"/>
    </row>
    <row r="4979" spans="1:15" ht="15" customHeight="1" x14ac:dyDescent="0.25">
      <c r="A4979" s="17" t="str">
        <f>IFERROR(VLOOKUP($F4979,'Location List'!$A$2:$T$644,20,FALSE),"")</f>
        <v/>
      </c>
      <c r="B4979" s="17" t="str">
        <f>IFERROR(VLOOKUP($F4979,'Location List'!$A$2:$T$644,19,FALSE),"")</f>
        <v/>
      </c>
      <c r="C4979" s="17" t="str">
        <f>IFERROR(VLOOKUP($F4979,'Location List'!$A$2:$T$644,18,FALSE),"")</f>
        <v/>
      </c>
      <c r="D4979" s="17" t="str">
        <f>IFERROR(VLOOKUP($F4979,'Location List'!$A$2:$T$644,9,FALSE),"")</f>
        <v/>
      </c>
      <c r="E4979" s="17" t="str">
        <f>IFERROR(VLOOKUP($F4979,'Location List'!$A$2:$T$644,2,FALSE),"")</f>
        <v/>
      </c>
      <c r="F4979" s="26"/>
      <c r="G4979" s="29"/>
      <c r="H4979" s="29"/>
      <c r="I4979" s="26"/>
      <c r="J4979" s="26"/>
      <c r="K4979" s="26"/>
      <c r="L4979" s="26"/>
      <c r="M4979" s="26"/>
      <c r="N4979" s="26"/>
      <c r="O4979" s="49"/>
    </row>
    <row r="4980" spans="1:15" ht="15" customHeight="1" x14ac:dyDescent="0.25">
      <c r="A4980" s="17" t="str">
        <f>IFERROR(VLOOKUP($F4980,'Location List'!$A$2:$T$644,20,FALSE),"")</f>
        <v/>
      </c>
      <c r="B4980" s="17" t="str">
        <f>IFERROR(VLOOKUP($F4980,'Location List'!$A$2:$T$644,19,FALSE),"")</f>
        <v/>
      </c>
      <c r="C4980" s="17" t="str">
        <f>IFERROR(VLOOKUP($F4980,'Location List'!$A$2:$T$644,18,FALSE),"")</f>
        <v/>
      </c>
      <c r="D4980" s="17" t="str">
        <f>IFERROR(VLOOKUP($F4980,'Location List'!$A$2:$T$644,9,FALSE),"")</f>
        <v/>
      </c>
      <c r="E4980" s="17" t="str">
        <f>IFERROR(VLOOKUP($F4980,'Location List'!$A$2:$T$644,2,FALSE),"")</f>
        <v/>
      </c>
      <c r="F4980" s="26"/>
      <c r="G4980" s="29"/>
      <c r="H4980" s="29"/>
      <c r="I4980" s="26"/>
      <c r="J4980" s="26"/>
      <c r="K4980" s="26"/>
      <c r="L4980" s="26"/>
      <c r="M4980" s="26"/>
      <c r="N4980" s="26"/>
      <c r="O4980" s="49"/>
    </row>
    <row r="4981" spans="1:15" ht="15" customHeight="1" x14ac:dyDescent="0.25">
      <c r="A4981" s="17" t="str">
        <f>IFERROR(VLOOKUP($F4981,'Location List'!$A$2:$T$644,20,FALSE),"")</f>
        <v/>
      </c>
      <c r="B4981" s="17" t="str">
        <f>IFERROR(VLOOKUP($F4981,'Location List'!$A$2:$T$644,19,FALSE),"")</f>
        <v/>
      </c>
      <c r="C4981" s="17" t="str">
        <f>IFERROR(VLOOKUP($F4981,'Location List'!$A$2:$T$644,18,FALSE),"")</f>
        <v/>
      </c>
      <c r="D4981" s="17" t="str">
        <f>IFERROR(VLOOKUP($F4981,'Location List'!$A$2:$T$644,9,FALSE),"")</f>
        <v/>
      </c>
      <c r="E4981" s="17" t="str">
        <f>IFERROR(VLOOKUP($F4981,'Location List'!$A$2:$T$644,2,FALSE),"")</f>
        <v/>
      </c>
      <c r="F4981" s="26"/>
      <c r="G4981" s="29"/>
      <c r="H4981" s="29"/>
      <c r="I4981" s="26"/>
      <c r="J4981" s="26"/>
      <c r="K4981" s="26"/>
      <c r="L4981" s="26"/>
      <c r="M4981" s="26"/>
      <c r="N4981" s="26"/>
      <c r="O4981" s="49"/>
    </row>
    <row r="4982" spans="1:15" ht="15" customHeight="1" x14ac:dyDescent="0.25">
      <c r="A4982" s="17" t="str">
        <f>IFERROR(VLOOKUP($F4982,'Location List'!$A$2:$T$644,20,FALSE),"")</f>
        <v/>
      </c>
      <c r="B4982" s="17" t="str">
        <f>IFERROR(VLOOKUP($F4982,'Location List'!$A$2:$T$644,19,FALSE),"")</f>
        <v/>
      </c>
      <c r="C4982" s="17" t="str">
        <f>IFERROR(VLOOKUP($F4982,'Location List'!$A$2:$T$644,18,FALSE),"")</f>
        <v/>
      </c>
      <c r="D4982" s="17" t="str">
        <f>IFERROR(VLOOKUP($F4982,'Location List'!$A$2:$T$644,9,FALSE),"")</f>
        <v/>
      </c>
      <c r="E4982" s="17" t="str">
        <f>IFERROR(VLOOKUP($F4982,'Location List'!$A$2:$T$644,2,FALSE),"")</f>
        <v/>
      </c>
      <c r="F4982" s="26"/>
      <c r="G4982" s="29"/>
      <c r="H4982" s="29"/>
      <c r="I4982" s="26"/>
      <c r="J4982" s="26"/>
      <c r="K4982" s="26"/>
      <c r="L4982" s="26"/>
      <c r="M4982" s="26"/>
      <c r="N4982" s="26"/>
      <c r="O4982" s="49"/>
    </row>
    <row r="4983" spans="1:15" ht="15" customHeight="1" x14ac:dyDescent="0.25">
      <c r="A4983" s="17" t="str">
        <f>IFERROR(VLOOKUP($F4983,'Location List'!$A$2:$T$644,20,FALSE),"")</f>
        <v/>
      </c>
      <c r="B4983" s="17" t="str">
        <f>IFERROR(VLOOKUP($F4983,'Location List'!$A$2:$T$644,19,FALSE),"")</f>
        <v/>
      </c>
      <c r="C4983" s="17" t="str">
        <f>IFERROR(VLOOKUP($F4983,'Location List'!$A$2:$T$644,18,FALSE),"")</f>
        <v/>
      </c>
      <c r="D4983" s="17" t="str">
        <f>IFERROR(VLOOKUP($F4983,'Location List'!$A$2:$T$644,9,FALSE),"")</f>
        <v/>
      </c>
      <c r="E4983" s="17" t="str">
        <f>IFERROR(VLOOKUP($F4983,'Location List'!$A$2:$T$644,2,FALSE),"")</f>
        <v/>
      </c>
      <c r="F4983" s="26"/>
      <c r="G4983" s="29"/>
      <c r="H4983" s="29"/>
      <c r="I4983" s="26"/>
      <c r="J4983" s="26"/>
      <c r="K4983" s="26"/>
      <c r="L4983" s="26"/>
      <c r="M4983" s="26"/>
      <c r="N4983" s="26"/>
      <c r="O4983" s="49"/>
    </row>
    <row r="4984" spans="1:15" ht="15" customHeight="1" x14ac:dyDescent="0.25">
      <c r="A4984" s="17" t="str">
        <f>IFERROR(VLOOKUP($F4984,'Location List'!$A$2:$T$644,20,FALSE),"")</f>
        <v/>
      </c>
      <c r="B4984" s="17" t="str">
        <f>IFERROR(VLOOKUP($F4984,'Location List'!$A$2:$T$644,19,FALSE),"")</f>
        <v/>
      </c>
      <c r="C4984" s="17" t="str">
        <f>IFERROR(VLOOKUP($F4984,'Location List'!$A$2:$T$644,18,FALSE),"")</f>
        <v/>
      </c>
      <c r="D4984" s="17" t="str">
        <f>IFERROR(VLOOKUP($F4984,'Location List'!$A$2:$T$644,9,FALSE),"")</f>
        <v/>
      </c>
      <c r="E4984" s="17" t="str">
        <f>IFERROR(VLOOKUP($F4984,'Location List'!$A$2:$T$644,2,FALSE),"")</f>
        <v/>
      </c>
      <c r="F4984" s="26"/>
      <c r="G4984" s="29"/>
      <c r="H4984" s="29"/>
      <c r="I4984" s="26"/>
      <c r="J4984" s="26"/>
      <c r="K4984" s="26"/>
      <c r="L4984" s="26"/>
      <c r="M4984" s="26"/>
      <c r="N4984" s="26"/>
      <c r="O4984" s="49"/>
    </row>
    <row r="4985" spans="1:15" ht="15" customHeight="1" x14ac:dyDescent="0.25">
      <c r="A4985" s="17" t="str">
        <f>IFERROR(VLOOKUP($F4985,'Location List'!$A$2:$T$644,20,FALSE),"")</f>
        <v/>
      </c>
      <c r="B4985" s="17" t="str">
        <f>IFERROR(VLOOKUP($F4985,'Location List'!$A$2:$T$644,19,FALSE),"")</f>
        <v/>
      </c>
      <c r="C4985" s="17" t="str">
        <f>IFERROR(VLOOKUP($F4985,'Location List'!$A$2:$T$644,18,FALSE),"")</f>
        <v/>
      </c>
      <c r="D4985" s="17" t="str">
        <f>IFERROR(VLOOKUP($F4985,'Location List'!$A$2:$T$644,9,FALSE),"")</f>
        <v/>
      </c>
      <c r="E4985" s="17" t="str">
        <f>IFERROR(VLOOKUP($F4985,'Location List'!$A$2:$T$644,2,FALSE),"")</f>
        <v/>
      </c>
      <c r="F4985" s="26"/>
      <c r="G4985" s="29"/>
      <c r="H4985" s="29"/>
      <c r="I4985" s="26"/>
      <c r="J4985" s="26"/>
      <c r="K4985" s="26"/>
      <c r="L4985" s="26"/>
      <c r="M4985" s="26"/>
      <c r="N4985" s="26"/>
      <c r="O4985" s="49"/>
    </row>
    <row r="4986" spans="1:15" ht="15" customHeight="1" x14ac:dyDescent="0.25">
      <c r="A4986" s="17" t="str">
        <f>IFERROR(VLOOKUP($F4986,'Location List'!$A$2:$T$644,20,FALSE),"")</f>
        <v/>
      </c>
      <c r="B4986" s="17" t="str">
        <f>IFERROR(VLOOKUP($F4986,'Location List'!$A$2:$T$644,19,FALSE),"")</f>
        <v/>
      </c>
      <c r="C4986" s="17" t="str">
        <f>IFERROR(VLOOKUP($F4986,'Location List'!$A$2:$T$644,18,FALSE),"")</f>
        <v/>
      </c>
      <c r="D4986" s="17" t="str">
        <f>IFERROR(VLOOKUP($F4986,'Location List'!$A$2:$T$644,9,FALSE),"")</f>
        <v/>
      </c>
      <c r="E4986" s="17" t="str">
        <f>IFERROR(VLOOKUP($F4986,'Location List'!$A$2:$T$644,2,FALSE),"")</f>
        <v/>
      </c>
      <c r="F4986" s="26"/>
      <c r="G4986" s="29"/>
      <c r="H4986" s="29"/>
      <c r="I4986" s="26"/>
      <c r="J4986" s="26"/>
      <c r="K4986" s="26"/>
      <c r="L4986" s="26"/>
      <c r="M4986" s="26"/>
      <c r="N4986" s="26"/>
      <c r="O4986" s="49"/>
    </row>
    <row r="4987" spans="1:15" ht="15" customHeight="1" x14ac:dyDescent="0.25">
      <c r="A4987" s="17" t="str">
        <f>IFERROR(VLOOKUP($F4987,'Location List'!$A$2:$T$644,20,FALSE),"")</f>
        <v/>
      </c>
      <c r="B4987" s="17" t="str">
        <f>IFERROR(VLOOKUP($F4987,'Location List'!$A$2:$T$644,19,FALSE),"")</f>
        <v/>
      </c>
      <c r="C4987" s="17" t="str">
        <f>IFERROR(VLOOKUP($F4987,'Location List'!$A$2:$T$644,18,FALSE),"")</f>
        <v/>
      </c>
      <c r="D4987" s="17" t="str">
        <f>IFERROR(VLOOKUP($F4987,'Location List'!$A$2:$T$644,9,FALSE),"")</f>
        <v/>
      </c>
      <c r="E4987" s="17" t="str">
        <f>IFERROR(VLOOKUP($F4987,'Location List'!$A$2:$T$644,2,FALSE),"")</f>
        <v/>
      </c>
      <c r="F4987" s="26"/>
      <c r="G4987" s="29"/>
      <c r="H4987" s="29"/>
      <c r="I4987" s="26"/>
      <c r="J4987" s="26"/>
      <c r="K4987" s="26"/>
      <c r="L4987" s="26"/>
      <c r="M4987" s="26"/>
      <c r="N4987" s="26"/>
      <c r="O4987" s="49"/>
    </row>
    <row r="4988" spans="1:15" ht="15" customHeight="1" x14ac:dyDescent="0.25">
      <c r="A4988" s="17" t="str">
        <f>IFERROR(VLOOKUP($F4988,'Location List'!$A$2:$T$644,20,FALSE),"")</f>
        <v/>
      </c>
      <c r="B4988" s="17" t="str">
        <f>IFERROR(VLOOKUP($F4988,'Location List'!$A$2:$T$644,19,FALSE),"")</f>
        <v/>
      </c>
      <c r="C4988" s="17" t="str">
        <f>IFERROR(VLOOKUP($F4988,'Location List'!$A$2:$T$644,18,FALSE),"")</f>
        <v/>
      </c>
      <c r="D4988" s="17" t="str">
        <f>IFERROR(VLOOKUP($F4988,'Location List'!$A$2:$T$644,9,FALSE),"")</f>
        <v/>
      </c>
      <c r="E4988" s="17" t="str">
        <f>IFERROR(VLOOKUP($F4988,'Location List'!$A$2:$T$644,2,FALSE),"")</f>
        <v/>
      </c>
      <c r="F4988" s="26"/>
      <c r="G4988" s="29"/>
      <c r="H4988" s="29"/>
      <c r="I4988" s="26"/>
      <c r="J4988" s="26"/>
      <c r="K4988" s="26"/>
      <c r="L4988" s="26"/>
      <c r="M4988" s="26"/>
      <c r="N4988" s="26"/>
      <c r="O4988" s="49"/>
    </row>
    <row r="4989" spans="1:15" ht="15" customHeight="1" x14ac:dyDescent="0.25">
      <c r="A4989" s="17" t="str">
        <f>IFERROR(VLOOKUP($F4989,'Location List'!$A$2:$T$644,20,FALSE),"")</f>
        <v/>
      </c>
      <c r="B4989" s="17" t="str">
        <f>IFERROR(VLOOKUP($F4989,'Location List'!$A$2:$T$644,19,FALSE),"")</f>
        <v/>
      </c>
      <c r="C4989" s="17" t="str">
        <f>IFERROR(VLOOKUP($F4989,'Location List'!$A$2:$T$644,18,FALSE),"")</f>
        <v/>
      </c>
      <c r="D4989" s="17" t="str">
        <f>IFERROR(VLOOKUP($F4989,'Location List'!$A$2:$T$644,9,FALSE),"")</f>
        <v/>
      </c>
      <c r="E4989" s="17" t="str">
        <f>IFERROR(VLOOKUP($F4989,'Location List'!$A$2:$T$644,2,FALSE),"")</f>
        <v/>
      </c>
      <c r="F4989" s="26"/>
      <c r="G4989" s="29"/>
      <c r="H4989" s="29"/>
      <c r="I4989" s="26"/>
      <c r="J4989" s="26"/>
      <c r="K4989" s="26"/>
      <c r="L4989" s="26"/>
      <c r="M4989" s="26"/>
      <c r="N4989" s="26"/>
      <c r="O4989" s="49"/>
    </row>
    <row r="4990" spans="1:15" ht="15" customHeight="1" x14ac:dyDescent="0.25">
      <c r="A4990" s="17" t="str">
        <f>IFERROR(VLOOKUP($F4990,'Location List'!$A$2:$T$644,20,FALSE),"")</f>
        <v/>
      </c>
      <c r="B4990" s="17" t="str">
        <f>IFERROR(VLOOKUP($F4990,'Location List'!$A$2:$T$644,19,FALSE),"")</f>
        <v/>
      </c>
      <c r="C4990" s="17" t="str">
        <f>IFERROR(VLOOKUP($F4990,'Location List'!$A$2:$T$644,18,FALSE),"")</f>
        <v/>
      </c>
      <c r="D4990" s="17" t="str">
        <f>IFERROR(VLOOKUP($F4990,'Location List'!$A$2:$T$644,9,FALSE),"")</f>
        <v/>
      </c>
      <c r="E4990" s="17" t="str">
        <f>IFERROR(VLOOKUP($F4990,'Location List'!$A$2:$T$644,2,FALSE),"")</f>
        <v/>
      </c>
      <c r="F4990" s="26"/>
      <c r="G4990" s="29"/>
      <c r="H4990" s="29"/>
      <c r="I4990" s="26"/>
      <c r="J4990" s="26"/>
      <c r="K4990" s="26"/>
      <c r="L4990" s="26"/>
      <c r="M4990" s="26"/>
      <c r="N4990" s="26"/>
      <c r="O4990" s="49"/>
    </row>
    <row r="4991" spans="1:15" ht="15" customHeight="1" x14ac:dyDescent="0.25">
      <c r="A4991" s="17" t="str">
        <f>IFERROR(VLOOKUP($F4991,'Location List'!$A$2:$T$644,20,FALSE),"")</f>
        <v/>
      </c>
      <c r="B4991" s="17" t="str">
        <f>IFERROR(VLOOKUP($F4991,'Location List'!$A$2:$T$644,19,FALSE),"")</f>
        <v/>
      </c>
      <c r="C4991" s="17" t="str">
        <f>IFERROR(VLOOKUP($F4991,'Location List'!$A$2:$T$644,18,FALSE),"")</f>
        <v/>
      </c>
      <c r="D4991" s="17" t="str">
        <f>IFERROR(VLOOKUP($F4991,'Location List'!$A$2:$T$644,9,FALSE),"")</f>
        <v/>
      </c>
      <c r="E4991" s="17" t="str">
        <f>IFERROR(VLOOKUP($F4991,'Location List'!$A$2:$T$644,2,FALSE),"")</f>
        <v/>
      </c>
      <c r="F4991" s="26"/>
      <c r="G4991" s="29"/>
      <c r="H4991" s="29"/>
      <c r="I4991" s="26"/>
      <c r="J4991" s="26"/>
      <c r="K4991" s="26"/>
      <c r="L4991" s="26"/>
      <c r="M4991" s="26"/>
      <c r="N4991" s="26"/>
      <c r="O4991" s="49"/>
    </row>
    <row r="4992" spans="1:15" ht="15" customHeight="1" x14ac:dyDescent="0.25">
      <c r="A4992" s="17" t="str">
        <f>IFERROR(VLOOKUP($F4992,'Location List'!$A$2:$T$644,20,FALSE),"")</f>
        <v/>
      </c>
      <c r="B4992" s="17" t="str">
        <f>IFERROR(VLOOKUP($F4992,'Location List'!$A$2:$T$644,19,FALSE),"")</f>
        <v/>
      </c>
      <c r="C4992" s="17" t="str">
        <f>IFERROR(VLOOKUP($F4992,'Location List'!$A$2:$T$644,18,FALSE),"")</f>
        <v/>
      </c>
      <c r="D4992" s="17" t="str">
        <f>IFERROR(VLOOKUP($F4992,'Location List'!$A$2:$T$644,9,FALSE),"")</f>
        <v/>
      </c>
      <c r="E4992" s="17" t="str">
        <f>IFERROR(VLOOKUP($F4992,'Location List'!$A$2:$T$644,2,FALSE),"")</f>
        <v/>
      </c>
      <c r="F4992" s="26"/>
      <c r="G4992" s="29"/>
      <c r="H4992" s="29"/>
      <c r="I4992" s="26"/>
      <c r="J4992" s="26"/>
      <c r="K4992" s="26"/>
      <c r="L4992" s="26"/>
      <c r="M4992" s="26"/>
      <c r="N4992" s="26"/>
      <c r="O4992" s="49"/>
    </row>
    <row r="4993" spans="1:15" ht="15" customHeight="1" x14ac:dyDescent="0.25">
      <c r="A4993" s="17" t="str">
        <f>IFERROR(VLOOKUP($F4993,'Location List'!$A$2:$T$644,20,FALSE),"")</f>
        <v/>
      </c>
      <c r="B4993" s="17" t="str">
        <f>IFERROR(VLOOKUP($F4993,'Location List'!$A$2:$T$644,19,FALSE),"")</f>
        <v/>
      </c>
      <c r="C4993" s="17" t="str">
        <f>IFERROR(VLOOKUP($F4993,'Location List'!$A$2:$T$644,18,FALSE),"")</f>
        <v/>
      </c>
      <c r="D4993" s="17" t="str">
        <f>IFERROR(VLOOKUP($F4993,'Location List'!$A$2:$T$644,9,FALSE),"")</f>
        <v/>
      </c>
      <c r="E4993" s="17" t="str">
        <f>IFERROR(VLOOKUP($F4993,'Location List'!$A$2:$T$644,2,FALSE),"")</f>
        <v/>
      </c>
      <c r="F4993" s="26"/>
      <c r="G4993" s="29"/>
      <c r="H4993" s="29"/>
      <c r="I4993" s="26"/>
      <c r="J4993" s="26"/>
      <c r="K4993" s="26"/>
      <c r="L4993" s="26"/>
      <c r="M4993" s="26"/>
      <c r="N4993" s="26"/>
      <c r="O4993" s="49"/>
    </row>
    <row r="4994" spans="1:15" ht="15" customHeight="1" x14ac:dyDescent="0.25">
      <c r="A4994" s="17" t="str">
        <f>IFERROR(VLOOKUP($F4994,'Location List'!$A$2:$T$644,20,FALSE),"")</f>
        <v/>
      </c>
      <c r="B4994" s="17" t="str">
        <f>IFERROR(VLOOKUP($F4994,'Location List'!$A$2:$T$644,19,FALSE),"")</f>
        <v/>
      </c>
      <c r="C4994" s="17" t="str">
        <f>IFERROR(VLOOKUP($F4994,'Location List'!$A$2:$T$644,18,FALSE),"")</f>
        <v/>
      </c>
      <c r="D4994" s="17" t="str">
        <f>IFERROR(VLOOKUP($F4994,'Location List'!$A$2:$T$644,9,FALSE),"")</f>
        <v/>
      </c>
      <c r="E4994" s="17" t="str">
        <f>IFERROR(VLOOKUP($F4994,'Location List'!$A$2:$T$644,2,FALSE),"")</f>
        <v/>
      </c>
      <c r="F4994" s="26"/>
      <c r="G4994" s="29"/>
      <c r="H4994" s="29"/>
      <c r="I4994" s="26"/>
      <c r="J4994" s="26"/>
      <c r="K4994" s="26"/>
      <c r="L4994" s="26"/>
      <c r="M4994" s="26"/>
      <c r="N4994" s="26"/>
      <c r="O4994" s="49"/>
    </row>
    <row r="4995" spans="1:15" ht="15" customHeight="1" x14ac:dyDescent="0.25">
      <c r="A4995" s="17" t="str">
        <f>IFERROR(VLOOKUP($F4995,'Location List'!$A$2:$T$644,20,FALSE),"")</f>
        <v/>
      </c>
      <c r="B4995" s="17" t="str">
        <f>IFERROR(VLOOKUP($F4995,'Location List'!$A$2:$T$644,19,FALSE),"")</f>
        <v/>
      </c>
      <c r="C4995" s="17" t="str">
        <f>IFERROR(VLOOKUP($F4995,'Location List'!$A$2:$T$644,18,FALSE),"")</f>
        <v/>
      </c>
      <c r="D4995" s="17" t="str">
        <f>IFERROR(VLOOKUP($F4995,'Location List'!$A$2:$T$644,9,FALSE),"")</f>
        <v/>
      </c>
      <c r="E4995" s="17" t="str">
        <f>IFERROR(VLOOKUP($F4995,'Location List'!$A$2:$T$644,2,FALSE),"")</f>
        <v/>
      </c>
      <c r="F4995" s="26"/>
      <c r="G4995" s="29"/>
      <c r="H4995" s="29"/>
      <c r="I4995" s="26"/>
      <c r="J4995" s="26"/>
      <c r="K4995" s="26"/>
      <c r="L4995" s="26"/>
      <c r="M4995" s="26"/>
      <c r="N4995" s="26"/>
      <c r="O4995" s="49"/>
    </row>
    <row r="4996" spans="1:15" ht="15" customHeight="1" x14ac:dyDescent="0.25">
      <c r="A4996" s="17" t="str">
        <f>IFERROR(VLOOKUP($F4996,'Location List'!$A$2:$T$644,20,FALSE),"")</f>
        <v/>
      </c>
      <c r="B4996" s="17" t="str">
        <f>IFERROR(VLOOKUP($F4996,'Location List'!$A$2:$T$644,19,FALSE),"")</f>
        <v/>
      </c>
      <c r="C4996" s="17" t="str">
        <f>IFERROR(VLOOKUP($F4996,'Location List'!$A$2:$T$644,18,FALSE),"")</f>
        <v/>
      </c>
      <c r="D4996" s="17" t="str">
        <f>IFERROR(VLOOKUP($F4996,'Location List'!$A$2:$T$644,9,FALSE),"")</f>
        <v/>
      </c>
      <c r="E4996" s="17" t="str">
        <f>IFERROR(VLOOKUP($F4996,'Location List'!$A$2:$T$644,2,FALSE),"")</f>
        <v/>
      </c>
      <c r="F4996" s="26"/>
      <c r="G4996" s="29"/>
      <c r="H4996" s="29"/>
      <c r="I4996" s="26"/>
      <c r="J4996" s="26"/>
      <c r="K4996" s="26"/>
      <c r="L4996" s="26"/>
      <c r="M4996" s="26"/>
      <c r="N4996" s="26"/>
      <c r="O4996" s="49"/>
    </row>
    <row r="4997" spans="1:15" ht="15" customHeight="1" x14ac:dyDescent="0.25">
      <c r="A4997" s="17" t="str">
        <f>IFERROR(VLOOKUP($F4997,'Location List'!$A$2:$T$644,20,FALSE),"")</f>
        <v/>
      </c>
      <c r="B4997" s="17" t="str">
        <f>IFERROR(VLOOKUP($F4997,'Location List'!$A$2:$T$644,19,FALSE),"")</f>
        <v/>
      </c>
      <c r="C4997" s="17" t="str">
        <f>IFERROR(VLOOKUP($F4997,'Location List'!$A$2:$T$644,18,FALSE),"")</f>
        <v/>
      </c>
      <c r="D4997" s="17" t="str">
        <f>IFERROR(VLOOKUP($F4997,'Location List'!$A$2:$T$644,9,FALSE),"")</f>
        <v/>
      </c>
      <c r="E4997" s="17" t="str">
        <f>IFERROR(VLOOKUP($F4997,'Location List'!$A$2:$T$644,2,FALSE),"")</f>
        <v/>
      </c>
      <c r="F4997" s="26"/>
      <c r="G4997" s="29"/>
      <c r="H4997" s="29"/>
      <c r="I4997" s="26"/>
      <c r="J4997" s="26"/>
      <c r="K4997" s="26"/>
      <c r="L4997" s="26"/>
      <c r="M4997" s="26"/>
      <c r="N4997" s="26"/>
      <c r="O4997" s="49"/>
    </row>
    <row r="4998" spans="1:15" ht="15" customHeight="1" x14ac:dyDescent="0.25">
      <c r="A4998" s="17" t="str">
        <f>IFERROR(VLOOKUP($F4998,'Location List'!$A$2:$T$644,20,FALSE),"")</f>
        <v/>
      </c>
      <c r="B4998" s="17" t="str">
        <f>IFERROR(VLOOKUP($F4998,'Location List'!$A$2:$T$644,19,FALSE),"")</f>
        <v/>
      </c>
      <c r="C4998" s="17" t="str">
        <f>IFERROR(VLOOKUP($F4998,'Location List'!$A$2:$T$644,18,FALSE),"")</f>
        <v/>
      </c>
      <c r="D4998" s="17" t="str">
        <f>IFERROR(VLOOKUP($F4998,'Location List'!$A$2:$T$644,9,FALSE),"")</f>
        <v/>
      </c>
      <c r="E4998" s="17" t="str">
        <f>IFERROR(VLOOKUP($F4998,'Location List'!$A$2:$T$644,2,FALSE),"")</f>
        <v/>
      </c>
      <c r="F4998" s="26"/>
      <c r="G4998" s="29"/>
      <c r="H4998" s="29"/>
      <c r="I4998" s="26"/>
      <c r="J4998" s="26"/>
      <c r="K4998" s="26"/>
      <c r="L4998" s="26"/>
      <c r="M4998" s="26"/>
      <c r="N4998" s="26"/>
      <c r="O4998" s="49"/>
    </row>
    <row r="4999" spans="1:15" ht="15" customHeight="1" x14ac:dyDescent="0.25">
      <c r="A4999" s="17" t="str">
        <f>IFERROR(VLOOKUP($F4999,'Location List'!$A$2:$T$644,20,FALSE),"")</f>
        <v/>
      </c>
      <c r="B4999" s="17" t="str">
        <f>IFERROR(VLOOKUP($F4999,'Location List'!$A$2:$T$644,19,FALSE),"")</f>
        <v/>
      </c>
      <c r="C4999" s="17" t="str">
        <f>IFERROR(VLOOKUP($F4999,'Location List'!$A$2:$T$644,18,FALSE),"")</f>
        <v/>
      </c>
      <c r="D4999" s="17" t="str">
        <f>IFERROR(VLOOKUP($F4999,'Location List'!$A$2:$T$644,9,FALSE),"")</f>
        <v/>
      </c>
      <c r="E4999" s="17" t="str">
        <f>IFERROR(VLOOKUP($F4999,'Location List'!$A$2:$T$644,2,FALSE),"")</f>
        <v/>
      </c>
      <c r="F4999" s="26"/>
      <c r="G4999" s="29"/>
      <c r="H4999" s="29"/>
      <c r="I4999" s="26"/>
      <c r="J4999" s="26"/>
      <c r="K4999" s="26"/>
      <c r="L4999" s="26"/>
      <c r="M4999" s="26"/>
      <c r="N4999" s="26"/>
      <c r="O4999" s="49"/>
    </row>
    <row r="5000" spans="1:15" ht="15" customHeight="1" x14ac:dyDescent="0.25">
      <c r="A5000" s="17" t="str">
        <f>IFERROR(VLOOKUP($F5000,'Location List'!$A$2:$T$644,20,FALSE),"")</f>
        <v/>
      </c>
      <c r="B5000" s="17" t="str">
        <f>IFERROR(VLOOKUP($F5000,'Location List'!$A$2:$T$644,19,FALSE),"")</f>
        <v/>
      </c>
      <c r="C5000" s="17" t="str">
        <f>IFERROR(VLOOKUP($F5000,'Location List'!$A$2:$T$644,18,FALSE),"")</f>
        <v/>
      </c>
      <c r="D5000" s="17" t="str">
        <f>IFERROR(VLOOKUP($F5000,'Location List'!$A$2:$T$644,9,FALSE),"")</f>
        <v/>
      </c>
      <c r="E5000" s="17" t="str">
        <f>IFERROR(VLOOKUP($F5000,'Location List'!$A$2:$T$644,2,FALSE),"")</f>
        <v/>
      </c>
      <c r="F5000" s="26"/>
      <c r="G5000" s="29"/>
      <c r="H5000" s="29"/>
      <c r="I5000" s="26"/>
      <c r="J5000" s="26"/>
      <c r="K5000" s="26"/>
      <c r="L5000" s="26"/>
      <c r="M5000" s="26"/>
      <c r="N5000" s="26"/>
      <c r="O5000" s="49"/>
    </row>
    <row r="5001" spans="1:15" ht="15" customHeight="1" x14ac:dyDescent="0.25">
      <c r="A5001" s="17" t="str">
        <f>IFERROR(VLOOKUP($F5001,'Location List'!$A$2:$T$644,20,FALSE),"")</f>
        <v/>
      </c>
      <c r="B5001" s="17" t="str">
        <f>IFERROR(VLOOKUP($F5001,'Location List'!$A$2:$T$644,19,FALSE),"")</f>
        <v/>
      </c>
      <c r="C5001" s="17" t="str">
        <f>IFERROR(VLOOKUP($F5001,'Location List'!$A$2:$T$644,18,FALSE),"")</f>
        <v/>
      </c>
      <c r="D5001" s="17" t="str">
        <f>IFERROR(VLOOKUP($F5001,'Location List'!$A$2:$T$644,9,FALSE),"")</f>
        <v/>
      </c>
      <c r="E5001" s="17" t="str">
        <f>IFERROR(VLOOKUP($F5001,'Location List'!$A$2:$T$644,2,FALSE),"")</f>
        <v/>
      </c>
      <c r="F5001" s="26"/>
      <c r="G5001" s="29"/>
      <c r="H5001" s="29"/>
      <c r="I5001" s="26"/>
      <c r="J5001" s="26"/>
      <c r="K5001" s="26"/>
      <c r="L5001" s="26"/>
      <c r="M5001" s="26"/>
      <c r="N5001" s="26"/>
      <c r="O5001" s="49"/>
    </row>
    <row r="5002" spans="1:15" ht="15" customHeight="1" x14ac:dyDescent="0.25">
      <c r="A5002" s="17" t="str">
        <f>IFERROR(VLOOKUP($F5002,'Location List'!$A$2:$T$644,20,FALSE),"")</f>
        <v/>
      </c>
      <c r="B5002" s="17" t="str">
        <f>IFERROR(VLOOKUP($F5002,'Location List'!$A$2:$T$644,19,FALSE),"")</f>
        <v/>
      </c>
      <c r="C5002" s="17" t="str">
        <f>IFERROR(VLOOKUP($F5002,'Location List'!$A$2:$T$644,18,FALSE),"")</f>
        <v/>
      </c>
      <c r="D5002" s="17" t="str">
        <f>IFERROR(VLOOKUP($F5002,'Location List'!$A$2:$T$644,9,FALSE),"")</f>
        <v/>
      </c>
      <c r="E5002" s="17" t="str">
        <f>IFERROR(VLOOKUP($F5002,'Location List'!$A$2:$T$644,2,FALSE),"")</f>
        <v/>
      </c>
      <c r="F5002" s="26"/>
      <c r="G5002" s="29"/>
      <c r="H5002" s="29"/>
      <c r="I5002" s="26"/>
      <c r="J5002" s="26"/>
      <c r="K5002" s="26"/>
      <c r="L5002" s="26"/>
      <c r="M5002" s="26"/>
      <c r="N5002" s="26"/>
      <c r="O5002" s="49"/>
    </row>
    <row r="5003" spans="1:15" ht="15" customHeight="1" x14ac:dyDescent="0.25">
      <c r="A5003" s="17" t="str">
        <f>IFERROR(VLOOKUP($F5003,'Location List'!$A$2:$T$644,20,FALSE),"")</f>
        <v/>
      </c>
      <c r="B5003" s="17" t="str">
        <f>IFERROR(VLOOKUP($F5003,'Location List'!$A$2:$T$644,19,FALSE),"")</f>
        <v/>
      </c>
      <c r="C5003" s="17" t="str">
        <f>IFERROR(VLOOKUP($F5003,'Location List'!$A$2:$T$644,18,FALSE),"")</f>
        <v/>
      </c>
      <c r="D5003" s="17" t="str">
        <f>IFERROR(VLOOKUP($F5003,'Location List'!$A$2:$T$644,9,FALSE),"")</f>
        <v/>
      </c>
      <c r="E5003" s="17" t="str">
        <f>IFERROR(VLOOKUP($F5003,'Location List'!$A$2:$T$644,2,FALSE),"")</f>
        <v/>
      </c>
      <c r="F5003" s="26"/>
      <c r="G5003" s="29"/>
      <c r="H5003" s="29"/>
      <c r="I5003" s="26"/>
      <c r="J5003" s="26"/>
      <c r="K5003" s="26"/>
      <c r="L5003" s="26"/>
      <c r="M5003" s="26"/>
      <c r="N5003" s="26"/>
      <c r="O5003" s="49"/>
    </row>
    <row r="5004" spans="1:15" ht="15" customHeight="1" x14ac:dyDescent="0.25">
      <c r="A5004" s="17" t="str">
        <f>IFERROR(VLOOKUP($F5004,'Location List'!$A$2:$T$644,20,FALSE),"")</f>
        <v/>
      </c>
      <c r="B5004" s="17" t="str">
        <f>IFERROR(VLOOKUP($F5004,'Location List'!$A$2:$T$644,19,FALSE),"")</f>
        <v/>
      </c>
      <c r="C5004" s="17" t="str">
        <f>IFERROR(VLOOKUP($F5004,'Location List'!$A$2:$T$644,18,FALSE),"")</f>
        <v/>
      </c>
      <c r="D5004" s="17" t="str">
        <f>IFERROR(VLOOKUP($F5004,'Location List'!$A$2:$T$644,9,FALSE),"")</f>
        <v/>
      </c>
      <c r="E5004" s="17" t="str">
        <f>IFERROR(VLOOKUP($F5004,'Location List'!$A$2:$T$644,2,FALSE),"")</f>
        <v/>
      </c>
      <c r="F5004" s="26"/>
      <c r="G5004" s="29"/>
      <c r="H5004" s="29"/>
      <c r="I5004" s="26"/>
      <c r="J5004" s="26"/>
      <c r="K5004" s="26"/>
      <c r="L5004" s="26"/>
      <c r="M5004" s="26"/>
      <c r="N5004" s="26"/>
      <c r="O5004" s="49"/>
    </row>
    <row r="5005" spans="1:15" ht="15" customHeight="1" x14ac:dyDescent="0.25">
      <c r="A5005" s="17" t="str">
        <f>IFERROR(VLOOKUP($F5005,'Location List'!$A$2:$T$644,20,FALSE),"")</f>
        <v/>
      </c>
      <c r="B5005" s="17" t="str">
        <f>IFERROR(VLOOKUP($F5005,'Location List'!$A$2:$T$644,19,FALSE),"")</f>
        <v/>
      </c>
      <c r="C5005" s="17" t="str">
        <f>IFERROR(VLOOKUP($F5005,'Location List'!$A$2:$T$644,18,FALSE),"")</f>
        <v/>
      </c>
      <c r="D5005" s="17" t="str">
        <f>IFERROR(VLOOKUP($F5005,'Location List'!$A$2:$T$644,9,FALSE),"")</f>
        <v/>
      </c>
      <c r="E5005" s="17" t="str">
        <f>IFERROR(VLOOKUP($F5005,'Location List'!$A$2:$T$644,2,FALSE),"")</f>
        <v/>
      </c>
      <c r="F5005" s="26"/>
      <c r="G5005" s="29"/>
      <c r="H5005" s="29"/>
      <c r="I5005" s="26"/>
      <c r="J5005" s="26"/>
      <c r="K5005" s="26"/>
      <c r="L5005" s="26"/>
      <c r="M5005" s="26"/>
      <c r="N5005" s="26"/>
      <c r="O5005" s="49"/>
    </row>
    <row r="5006" spans="1:15" ht="15" customHeight="1" x14ac:dyDescent="0.25">
      <c r="A5006" s="17" t="str">
        <f>IFERROR(VLOOKUP($F5006,'Location List'!$A$2:$T$644,20,FALSE),"")</f>
        <v/>
      </c>
      <c r="B5006" s="17" t="str">
        <f>IFERROR(VLOOKUP($F5006,'Location List'!$A$2:$T$644,19,FALSE),"")</f>
        <v/>
      </c>
      <c r="C5006" s="17" t="str">
        <f>IFERROR(VLOOKUP($F5006,'Location List'!$A$2:$T$644,18,FALSE),"")</f>
        <v/>
      </c>
      <c r="D5006" s="17" t="str">
        <f>IFERROR(VLOOKUP($F5006,'Location List'!$A$2:$T$644,9,FALSE),"")</f>
        <v/>
      </c>
      <c r="E5006" s="17" t="str">
        <f>IFERROR(VLOOKUP($F5006,'Location List'!$A$2:$T$644,2,FALSE),"")</f>
        <v/>
      </c>
      <c r="F5006" s="26"/>
      <c r="G5006" s="29"/>
      <c r="H5006" s="29"/>
      <c r="I5006" s="26"/>
      <c r="J5006" s="26"/>
      <c r="K5006" s="26"/>
      <c r="L5006" s="26"/>
      <c r="M5006" s="26"/>
      <c r="N5006" s="26"/>
      <c r="O5006" s="49"/>
    </row>
    <row r="5007" spans="1:15" ht="15" customHeight="1" x14ac:dyDescent="0.25">
      <c r="A5007" s="17" t="str">
        <f>IFERROR(VLOOKUP($F5007,'Location List'!$A$2:$T$644,20,FALSE),"")</f>
        <v/>
      </c>
      <c r="B5007" s="17" t="str">
        <f>IFERROR(VLOOKUP($F5007,'Location List'!$A$2:$T$644,19,FALSE),"")</f>
        <v/>
      </c>
      <c r="C5007" s="17" t="str">
        <f>IFERROR(VLOOKUP($F5007,'Location List'!$A$2:$T$644,18,FALSE),"")</f>
        <v/>
      </c>
      <c r="D5007" s="17" t="str">
        <f>IFERROR(VLOOKUP($F5007,'Location List'!$A$2:$T$644,9,FALSE),"")</f>
        <v/>
      </c>
      <c r="E5007" s="17" t="str">
        <f>IFERROR(VLOOKUP($F5007,'Location List'!$A$2:$T$644,2,FALSE),"")</f>
        <v/>
      </c>
      <c r="F5007" s="26"/>
      <c r="G5007" s="29"/>
      <c r="H5007" s="29"/>
      <c r="I5007" s="26"/>
      <c r="J5007" s="26"/>
      <c r="K5007" s="26"/>
      <c r="L5007" s="26"/>
      <c r="M5007" s="26"/>
      <c r="N5007" s="26"/>
      <c r="O5007" s="49"/>
    </row>
    <row r="5008" spans="1:15" ht="15" customHeight="1" x14ac:dyDescent="0.25">
      <c r="A5008" s="17" t="str">
        <f>IFERROR(VLOOKUP($F5008,'Location List'!$A$2:$T$644,20,FALSE),"")</f>
        <v/>
      </c>
      <c r="B5008" s="17" t="str">
        <f>IFERROR(VLOOKUP($F5008,'Location List'!$A$2:$T$644,19,FALSE),"")</f>
        <v/>
      </c>
      <c r="C5008" s="17" t="str">
        <f>IFERROR(VLOOKUP($F5008,'Location List'!$A$2:$T$644,18,FALSE),"")</f>
        <v/>
      </c>
      <c r="D5008" s="17" t="str">
        <f>IFERROR(VLOOKUP($F5008,'Location List'!$A$2:$T$644,9,FALSE),"")</f>
        <v/>
      </c>
      <c r="E5008" s="17" t="str">
        <f>IFERROR(VLOOKUP($F5008,'Location List'!$A$2:$T$644,2,FALSE),"")</f>
        <v/>
      </c>
      <c r="F5008" s="26"/>
      <c r="G5008" s="29"/>
      <c r="H5008" s="29"/>
      <c r="I5008" s="26"/>
      <c r="J5008" s="26"/>
      <c r="K5008" s="26"/>
      <c r="L5008" s="26"/>
      <c r="M5008" s="26"/>
      <c r="N5008" s="26"/>
      <c r="O5008" s="49"/>
    </row>
    <row r="5009" spans="1:15" ht="15" customHeight="1" x14ac:dyDescent="0.25">
      <c r="A5009" s="17" t="str">
        <f>IFERROR(VLOOKUP($F5009,'Location List'!$A$2:$T$644,20,FALSE),"")</f>
        <v/>
      </c>
      <c r="B5009" s="17" t="str">
        <f>IFERROR(VLOOKUP($F5009,'Location List'!$A$2:$T$644,19,FALSE),"")</f>
        <v/>
      </c>
      <c r="C5009" s="17" t="str">
        <f>IFERROR(VLOOKUP($F5009,'Location List'!$A$2:$T$644,18,FALSE),"")</f>
        <v/>
      </c>
      <c r="D5009" s="17" t="str">
        <f>IFERROR(VLOOKUP($F5009,'Location List'!$A$2:$T$644,9,FALSE),"")</f>
        <v/>
      </c>
      <c r="E5009" s="17" t="str">
        <f>IFERROR(VLOOKUP($F5009,'Location List'!$A$2:$T$644,2,FALSE),"")</f>
        <v/>
      </c>
      <c r="F5009" s="26"/>
      <c r="G5009" s="29"/>
      <c r="H5009" s="29"/>
      <c r="I5009" s="26"/>
      <c r="J5009" s="26"/>
      <c r="K5009" s="26"/>
      <c r="L5009" s="26"/>
      <c r="M5009" s="26"/>
      <c r="N5009" s="26"/>
      <c r="O5009" s="49"/>
    </row>
    <row r="5010" spans="1:15" ht="15" customHeight="1" x14ac:dyDescent="0.25">
      <c r="A5010" s="17" t="str">
        <f>IFERROR(VLOOKUP($F5010,'Location List'!$A$2:$T$644,20,FALSE),"")</f>
        <v/>
      </c>
      <c r="B5010" s="17" t="str">
        <f>IFERROR(VLOOKUP($F5010,'Location List'!$A$2:$T$644,19,FALSE),"")</f>
        <v/>
      </c>
      <c r="C5010" s="17" t="str">
        <f>IFERROR(VLOOKUP($F5010,'Location List'!$A$2:$T$644,18,FALSE),"")</f>
        <v/>
      </c>
      <c r="D5010" s="17" t="str">
        <f>IFERROR(VLOOKUP($F5010,'Location List'!$A$2:$T$644,9,FALSE),"")</f>
        <v/>
      </c>
      <c r="E5010" s="17" t="str">
        <f>IFERROR(VLOOKUP($F5010,'Location List'!$A$2:$T$644,2,FALSE),"")</f>
        <v/>
      </c>
      <c r="F5010" s="26"/>
      <c r="G5010" s="29"/>
      <c r="H5010" s="29"/>
      <c r="I5010" s="26"/>
      <c r="J5010" s="26"/>
      <c r="K5010" s="26"/>
      <c r="L5010" s="26"/>
      <c r="M5010" s="26"/>
      <c r="N5010" s="26"/>
      <c r="O5010" s="49"/>
    </row>
    <row r="5011" spans="1:15" ht="15" customHeight="1" x14ac:dyDescent="0.25">
      <c r="A5011" s="17" t="str">
        <f>IFERROR(VLOOKUP($F5011,'Location List'!$A$2:$T$644,20,FALSE),"")</f>
        <v/>
      </c>
      <c r="B5011" s="17" t="str">
        <f>IFERROR(VLOOKUP($F5011,'Location List'!$A$2:$T$644,19,FALSE),"")</f>
        <v/>
      </c>
      <c r="C5011" s="17" t="str">
        <f>IFERROR(VLOOKUP($F5011,'Location List'!$A$2:$T$644,18,FALSE),"")</f>
        <v/>
      </c>
      <c r="D5011" s="17" t="str">
        <f>IFERROR(VLOOKUP($F5011,'Location List'!$A$2:$T$644,9,FALSE),"")</f>
        <v/>
      </c>
      <c r="E5011" s="17" t="str">
        <f>IFERROR(VLOOKUP($F5011,'Location List'!$A$2:$T$644,2,FALSE),"")</f>
        <v/>
      </c>
      <c r="F5011" s="26"/>
      <c r="G5011" s="29"/>
      <c r="H5011" s="29"/>
      <c r="I5011" s="26"/>
      <c r="J5011" s="26"/>
      <c r="K5011" s="26"/>
      <c r="L5011" s="26"/>
      <c r="M5011" s="26"/>
      <c r="N5011" s="26"/>
      <c r="O5011" s="49"/>
    </row>
    <row r="5012" spans="1:15" ht="15" customHeight="1" x14ac:dyDescent="0.25">
      <c r="A5012" s="17" t="str">
        <f>IFERROR(VLOOKUP($F5012,'Location List'!$A$2:$T$644,20,FALSE),"")</f>
        <v/>
      </c>
      <c r="B5012" s="17" t="str">
        <f>IFERROR(VLOOKUP($F5012,'Location List'!$A$2:$T$644,19,FALSE),"")</f>
        <v/>
      </c>
      <c r="C5012" s="17" t="str">
        <f>IFERROR(VLOOKUP($F5012,'Location List'!$A$2:$T$644,18,FALSE),"")</f>
        <v/>
      </c>
      <c r="D5012" s="17" t="str">
        <f>IFERROR(VLOOKUP($F5012,'Location List'!$A$2:$T$644,9,FALSE),"")</f>
        <v/>
      </c>
      <c r="E5012" s="17" t="str">
        <f>IFERROR(VLOOKUP($F5012,'Location List'!$A$2:$T$644,2,FALSE),"")</f>
        <v/>
      </c>
      <c r="F5012" s="26"/>
      <c r="G5012" s="29"/>
      <c r="H5012" s="29"/>
      <c r="I5012" s="26"/>
      <c r="J5012" s="26"/>
      <c r="K5012" s="26"/>
      <c r="L5012" s="26"/>
      <c r="M5012" s="26"/>
      <c r="N5012" s="26"/>
      <c r="O5012" s="49"/>
    </row>
    <row r="5013" spans="1:15" ht="15" customHeight="1" x14ac:dyDescent="0.25">
      <c r="A5013" s="17" t="str">
        <f>IFERROR(VLOOKUP($F5013,'Location List'!$A$2:$T$644,20,FALSE),"")</f>
        <v/>
      </c>
      <c r="B5013" s="17" t="str">
        <f>IFERROR(VLOOKUP($F5013,'Location List'!$A$2:$T$644,19,FALSE),"")</f>
        <v/>
      </c>
      <c r="C5013" s="17" t="str">
        <f>IFERROR(VLOOKUP($F5013,'Location List'!$A$2:$T$644,18,FALSE),"")</f>
        <v/>
      </c>
      <c r="D5013" s="17" t="str">
        <f>IFERROR(VLOOKUP($F5013,'Location List'!$A$2:$T$644,9,FALSE),"")</f>
        <v/>
      </c>
      <c r="E5013" s="17" t="str">
        <f>IFERROR(VLOOKUP($F5013,'Location List'!$A$2:$T$644,2,FALSE),"")</f>
        <v/>
      </c>
      <c r="F5013" s="26"/>
      <c r="G5013" s="29"/>
      <c r="H5013" s="29"/>
      <c r="I5013" s="26"/>
      <c r="J5013" s="26"/>
      <c r="K5013" s="26"/>
      <c r="L5013" s="26"/>
      <c r="M5013" s="26"/>
      <c r="N5013" s="26"/>
      <c r="O5013" s="49"/>
    </row>
    <row r="5014" spans="1:15" ht="15" customHeight="1" x14ac:dyDescent="0.25">
      <c r="A5014" s="17" t="str">
        <f>IFERROR(VLOOKUP($F5014,'Location List'!$A$2:$T$644,20,FALSE),"")</f>
        <v/>
      </c>
      <c r="B5014" s="17" t="str">
        <f>IFERROR(VLOOKUP($F5014,'Location List'!$A$2:$T$644,19,FALSE),"")</f>
        <v/>
      </c>
      <c r="C5014" s="17" t="str">
        <f>IFERROR(VLOOKUP($F5014,'Location List'!$A$2:$T$644,18,FALSE),"")</f>
        <v/>
      </c>
      <c r="D5014" s="17" t="str">
        <f>IFERROR(VLOOKUP($F5014,'Location List'!$A$2:$T$644,9,FALSE),"")</f>
        <v/>
      </c>
      <c r="E5014" s="17" t="str">
        <f>IFERROR(VLOOKUP($F5014,'Location List'!$A$2:$T$644,2,FALSE),"")</f>
        <v/>
      </c>
      <c r="F5014" s="26"/>
      <c r="G5014" s="29"/>
      <c r="H5014" s="29"/>
      <c r="I5014" s="26"/>
      <c r="J5014" s="26"/>
      <c r="K5014" s="26"/>
      <c r="L5014" s="26"/>
      <c r="M5014" s="26"/>
      <c r="N5014" s="26"/>
      <c r="O5014" s="49"/>
    </row>
    <row r="5015" spans="1:15" ht="15" customHeight="1" x14ac:dyDescent="0.25">
      <c r="A5015" s="17" t="str">
        <f>IFERROR(VLOOKUP($F5015,'Location List'!$A$2:$T$644,20,FALSE),"")</f>
        <v/>
      </c>
      <c r="B5015" s="17" t="str">
        <f>IFERROR(VLOOKUP($F5015,'Location List'!$A$2:$T$644,19,FALSE),"")</f>
        <v/>
      </c>
      <c r="C5015" s="17" t="str">
        <f>IFERROR(VLOOKUP($F5015,'Location List'!$A$2:$T$644,18,FALSE),"")</f>
        <v/>
      </c>
      <c r="D5015" s="17" t="str">
        <f>IFERROR(VLOOKUP($F5015,'Location List'!$A$2:$T$644,9,FALSE),"")</f>
        <v/>
      </c>
      <c r="E5015" s="17" t="str">
        <f>IFERROR(VLOOKUP($F5015,'Location List'!$A$2:$T$644,2,FALSE),"")</f>
        <v/>
      </c>
      <c r="F5015" s="26"/>
      <c r="G5015" s="29"/>
      <c r="H5015" s="29"/>
      <c r="I5015" s="26"/>
      <c r="J5015" s="26"/>
      <c r="K5015" s="26"/>
      <c r="L5015" s="26"/>
      <c r="M5015" s="26"/>
      <c r="N5015" s="26"/>
      <c r="O5015" s="49"/>
    </row>
    <row r="5016" spans="1:15" ht="15" customHeight="1" x14ac:dyDescent="0.25">
      <c r="A5016" s="17" t="str">
        <f>IFERROR(VLOOKUP($F5016,'Location List'!$A$2:$T$644,20,FALSE),"")</f>
        <v/>
      </c>
      <c r="B5016" s="17" t="str">
        <f>IFERROR(VLOOKUP($F5016,'Location List'!$A$2:$T$644,19,FALSE),"")</f>
        <v/>
      </c>
      <c r="C5016" s="17" t="str">
        <f>IFERROR(VLOOKUP($F5016,'Location List'!$A$2:$T$644,18,FALSE),"")</f>
        <v/>
      </c>
      <c r="D5016" s="17" t="str">
        <f>IFERROR(VLOOKUP($F5016,'Location List'!$A$2:$T$644,9,FALSE),"")</f>
        <v/>
      </c>
      <c r="E5016" s="17" t="str">
        <f>IFERROR(VLOOKUP($F5016,'Location List'!$A$2:$T$644,2,FALSE),"")</f>
        <v/>
      </c>
      <c r="F5016" s="26"/>
      <c r="G5016" s="29"/>
      <c r="H5016" s="29"/>
      <c r="I5016" s="26"/>
      <c r="J5016" s="26"/>
      <c r="K5016" s="26"/>
      <c r="L5016" s="26"/>
      <c r="M5016" s="26"/>
      <c r="N5016" s="26"/>
      <c r="O5016" s="49"/>
    </row>
    <row r="5017" spans="1:15" ht="15" customHeight="1" x14ac:dyDescent="0.25">
      <c r="A5017" s="17" t="str">
        <f>IFERROR(VLOOKUP($F5017,'Location List'!$A$2:$T$644,20,FALSE),"")</f>
        <v/>
      </c>
      <c r="B5017" s="17" t="str">
        <f>IFERROR(VLOOKUP($F5017,'Location List'!$A$2:$T$644,19,FALSE),"")</f>
        <v/>
      </c>
      <c r="C5017" s="17" t="str">
        <f>IFERROR(VLOOKUP($F5017,'Location List'!$A$2:$T$644,18,FALSE),"")</f>
        <v/>
      </c>
      <c r="D5017" s="17" t="str">
        <f>IFERROR(VLOOKUP($F5017,'Location List'!$A$2:$T$644,9,FALSE),"")</f>
        <v/>
      </c>
      <c r="E5017" s="17" t="str">
        <f>IFERROR(VLOOKUP($F5017,'Location List'!$A$2:$T$644,2,FALSE),"")</f>
        <v/>
      </c>
      <c r="F5017" s="26"/>
      <c r="G5017" s="29"/>
      <c r="H5017" s="29"/>
      <c r="I5017" s="26"/>
      <c r="J5017" s="26"/>
      <c r="K5017" s="26"/>
      <c r="L5017" s="26"/>
      <c r="M5017" s="26"/>
      <c r="N5017" s="26"/>
      <c r="O5017" s="49"/>
    </row>
    <row r="5018" spans="1:15" ht="15" customHeight="1" x14ac:dyDescent="0.25">
      <c r="A5018" s="17" t="str">
        <f>IFERROR(VLOOKUP($F5018,'Location List'!$A$2:$T$644,20,FALSE),"")</f>
        <v/>
      </c>
      <c r="B5018" s="17" t="str">
        <f>IFERROR(VLOOKUP($F5018,'Location List'!$A$2:$T$644,19,FALSE),"")</f>
        <v/>
      </c>
      <c r="C5018" s="17" t="str">
        <f>IFERROR(VLOOKUP($F5018,'Location List'!$A$2:$T$644,18,FALSE),"")</f>
        <v/>
      </c>
      <c r="D5018" s="17" t="str">
        <f>IFERROR(VLOOKUP($F5018,'Location List'!$A$2:$T$644,9,FALSE),"")</f>
        <v/>
      </c>
      <c r="E5018" s="17" t="str">
        <f>IFERROR(VLOOKUP($F5018,'Location List'!$A$2:$T$644,2,FALSE),"")</f>
        <v/>
      </c>
      <c r="F5018" s="26"/>
      <c r="G5018" s="29"/>
      <c r="H5018" s="29"/>
      <c r="I5018" s="26"/>
      <c r="J5018" s="26"/>
      <c r="K5018" s="26"/>
      <c r="L5018" s="26"/>
      <c r="M5018" s="26"/>
      <c r="N5018" s="26"/>
      <c r="O5018" s="49"/>
    </row>
    <row r="5019" spans="1:15" ht="15" customHeight="1" x14ac:dyDescent="0.25">
      <c r="A5019" s="17" t="str">
        <f>IFERROR(VLOOKUP($F5019,'Location List'!$A$2:$T$644,20,FALSE),"")</f>
        <v/>
      </c>
      <c r="B5019" s="17" t="str">
        <f>IFERROR(VLOOKUP($F5019,'Location List'!$A$2:$T$644,19,FALSE),"")</f>
        <v/>
      </c>
      <c r="C5019" s="17" t="str">
        <f>IFERROR(VLOOKUP($F5019,'Location List'!$A$2:$T$644,18,FALSE),"")</f>
        <v/>
      </c>
      <c r="D5019" s="17" t="str">
        <f>IFERROR(VLOOKUP($F5019,'Location List'!$A$2:$T$644,9,FALSE),"")</f>
        <v/>
      </c>
      <c r="E5019" s="17" t="str">
        <f>IFERROR(VLOOKUP($F5019,'Location List'!$A$2:$T$644,2,FALSE),"")</f>
        <v/>
      </c>
      <c r="F5019" s="26"/>
      <c r="G5019" s="29"/>
      <c r="H5019" s="29"/>
      <c r="I5019" s="26"/>
      <c r="J5019" s="26"/>
      <c r="K5019" s="26"/>
      <c r="L5019" s="26"/>
      <c r="M5019" s="26"/>
      <c r="N5019" s="26"/>
      <c r="O5019" s="49"/>
    </row>
    <row r="5020" spans="1:15" ht="15" customHeight="1" x14ac:dyDescent="0.25">
      <c r="A5020" s="17" t="str">
        <f>IFERROR(VLOOKUP($F5020,'Location List'!$A$2:$T$644,20,FALSE),"")</f>
        <v/>
      </c>
      <c r="B5020" s="17" t="str">
        <f>IFERROR(VLOOKUP($F5020,'Location List'!$A$2:$T$644,19,FALSE),"")</f>
        <v/>
      </c>
      <c r="C5020" s="17" t="str">
        <f>IFERROR(VLOOKUP($F5020,'Location List'!$A$2:$T$644,18,FALSE),"")</f>
        <v/>
      </c>
      <c r="D5020" s="17" t="str">
        <f>IFERROR(VLOOKUP($F5020,'Location List'!$A$2:$T$644,9,FALSE),"")</f>
        <v/>
      </c>
      <c r="E5020" s="17" t="str">
        <f>IFERROR(VLOOKUP($F5020,'Location List'!$A$2:$T$644,2,FALSE),"")</f>
        <v/>
      </c>
      <c r="F5020" s="26"/>
      <c r="G5020" s="29"/>
      <c r="H5020" s="29"/>
      <c r="I5020" s="26"/>
      <c r="J5020" s="26"/>
      <c r="K5020" s="26"/>
      <c r="L5020" s="26"/>
      <c r="M5020" s="26"/>
      <c r="N5020" s="26"/>
      <c r="O5020" s="49"/>
    </row>
    <row r="5021" spans="1:15" ht="15" customHeight="1" x14ac:dyDescent="0.25">
      <c r="A5021" s="17" t="str">
        <f>IFERROR(VLOOKUP($F5021,'Location List'!$A$2:$T$644,20,FALSE),"")</f>
        <v/>
      </c>
      <c r="B5021" s="17" t="str">
        <f>IFERROR(VLOOKUP($F5021,'Location List'!$A$2:$T$644,19,FALSE),"")</f>
        <v/>
      </c>
      <c r="C5021" s="17" t="str">
        <f>IFERROR(VLOOKUP($F5021,'Location List'!$A$2:$T$644,18,FALSE),"")</f>
        <v/>
      </c>
      <c r="D5021" s="17" t="str">
        <f>IFERROR(VLOOKUP($F5021,'Location List'!$A$2:$T$644,9,FALSE),"")</f>
        <v/>
      </c>
      <c r="E5021" s="17" t="str">
        <f>IFERROR(VLOOKUP($F5021,'Location List'!$A$2:$T$644,2,FALSE),"")</f>
        <v/>
      </c>
      <c r="F5021" s="26"/>
      <c r="G5021" s="29"/>
      <c r="H5021" s="29"/>
      <c r="I5021" s="26"/>
      <c r="J5021" s="26"/>
      <c r="K5021" s="26"/>
      <c r="L5021" s="26"/>
      <c r="M5021" s="26"/>
      <c r="N5021" s="26"/>
      <c r="O5021" s="49"/>
    </row>
    <row r="5022" spans="1:15" ht="15" customHeight="1" x14ac:dyDescent="0.25">
      <c r="A5022" s="17" t="str">
        <f>IFERROR(VLOOKUP($F5022,'Location List'!$A$2:$T$644,20,FALSE),"")</f>
        <v/>
      </c>
      <c r="B5022" s="17" t="str">
        <f>IFERROR(VLOOKUP($F5022,'Location List'!$A$2:$T$644,19,FALSE),"")</f>
        <v/>
      </c>
      <c r="C5022" s="17" t="str">
        <f>IFERROR(VLOOKUP($F5022,'Location List'!$A$2:$T$644,18,FALSE),"")</f>
        <v/>
      </c>
      <c r="D5022" s="17" t="str">
        <f>IFERROR(VLOOKUP($F5022,'Location List'!$A$2:$T$644,9,FALSE),"")</f>
        <v/>
      </c>
      <c r="E5022" s="17" t="str">
        <f>IFERROR(VLOOKUP($F5022,'Location List'!$A$2:$T$644,2,FALSE),"")</f>
        <v/>
      </c>
      <c r="F5022" s="26"/>
      <c r="G5022" s="29"/>
      <c r="H5022" s="29"/>
      <c r="I5022" s="26"/>
      <c r="J5022" s="26"/>
      <c r="K5022" s="26"/>
      <c r="L5022" s="26"/>
      <c r="M5022" s="26"/>
      <c r="N5022" s="26"/>
      <c r="O5022" s="49"/>
    </row>
    <row r="5023" spans="1:15" ht="15" customHeight="1" x14ac:dyDescent="0.25">
      <c r="A5023" s="17" t="str">
        <f>IFERROR(VLOOKUP($F5023,'Location List'!$A$2:$T$644,20,FALSE),"")</f>
        <v/>
      </c>
      <c r="B5023" s="17" t="str">
        <f>IFERROR(VLOOKUP($F5023,'Location List'!$A$2:$T$644,19,FALSE),"")</f>
        <v/>
      </c>
      <c r="C5023" s="17" t="str">
        <f>IFERROR(VLOOKUP($F5023,'Location List'!$A$2:$T$644,18,FALSE),"")</f>
        <v/>
      </c>
      <c r="D5023" s="17" t="str">
        <f>IFERROR(VLOOKUP($F5023,'Location List'!$A$2:$T$644,9,FALSE),"")</f>
        <v/>
      </c>
      <c r="E5023" s="17" t="str">
        <f>IFERROR(VLOOKUP($F5023,'Location List'!$A$2:$T$644,2,FALSE),"")</f>
        <v/>
      </c>
      <c r="F5023" s="26"/>
      <c r="G5023" s="29"/>
      <c r="H5023" s="29"/>
      <c r="I5023" s="26"/>
      <c r="J5023" s="26"/>
      <c r="K5023" s="26"/>
      <c r="L5023" s="26"/>
      <c r="M5023" s="26"/>
      <c r="N5023" s="26"/>
      <c r="O5023" s="49"/>
    </row>
    <row r="5024" spans="1:15" ht="15" customHeight="1" x14ac:dyDescent="0.25">
      <c r="A5024" s="17" t="str">
        <f>IFERROR(VLOOKUP($F5024,'Location List'!$A$2:$T$644,20,FALSE),"")</f>
        <v/>
      </c>
      <c r="B5024" s="17" t="str">
        <f>IFERROR(VLOOKUP($F5024,'Location List'!$A$2:$T$644,19,FALSE),"")</f>
        <v/>
      </c>
      <c r="C5024" s="17" t="str">
        <f>IFERROR(VLOOKUP($F5024,'Location List'!$A$2:$T$644,18,FALSE),"")</f>
        <v/>
      </c>
      <c r="D5024" s="17" t="str">
        <f>IFERROR(VLOOKUP($F5024,'Location List'!$A$2:$T$644,9,FALSE),"")</f>
        <v/>
      </c>
      <c r="E5024" s="17" t="str">
        <f>IFERROR(VLOOKUP($F5024,'Location List'!$A$2:$T$644,2,FALSE),"")</f>
        <v/>
      </c>
      <c r="F5024" s="26"/>
      <c r="G5024" s="29"/>
      <c r="H5024" s="29"/>
      <c r="I5024" s="26"/>
      <c r="J5024" s="26"/>
      <c r="K5024" s="26"/>
      <c r="L5024" s="26"/>
      <c r="M5024" s="26"/>
      <c r="N5024" s="26"/>
      <c r="O5024" s="49"/>
    </row>
    <row r="5025" spans="1:15" ht="15" customHeight="1" x14ac:dyDescent="0.25">
      <c r="A5025" s="17" t="str">
        <f>IFERROR(VLOOKUP($F5025,'Location List'!$A$2:$T$644,20,FALSE),"")</f>
        <v/>
      </c>
      <c r="B5025" s="17" t="str">
        <f>IFERROR(VLOOKUP($F5025,'Location List'!$A$2:$T$644,19,FALSE),"")</f>
        <v/>
      </c>
      <c r="C5025" s="17" t="str">
        <f>IFERROR(VLOOKUP($F5025,'Location List'!$A$2:$T$644,18,FALSE),"")</f>
        <v/>
      </c>
      <c r="D5025" s="17" t="str">
        <f>IFERROR(VLOOKUP($F5025,'Location List'!$A$2:$T$644,9,FALSE),"")</f>
        <v/>
      </c>
      <c r="E5025" s="17" t="str">
        <f>IFERROR(VLOOKUP($F5025,'Location List'!$A$2:$T$644,2,FALSE),"")</f>
        <v/>
      </c>
      <c r="F5025" s="26"/>
      <c r="G5025" s="29"/>
      <c r="H5025" s="29"/>
      <c r="I5025" s="26"/>
      <c r="J5025" s="26"/>
      <c r="K5025" s="26"/>
      <c r="L5025" s="26"/>
      <c r="M5025" s="26"/>
      <c r="N5025" s="26"/>
      <c r="O5025" s="49"/>
    </row>
    <row r="5026" spans="1:15" ht="15" customHeight="1" x14ac:dyDescent="0.25">
      <c r="A5026" s="17" t="str">
        <f>IFERROR(VLOOKUP($F5026,'Location List'!$A$2:$T$644,20,FALSE),"")</f>
        <v/>
      </c>
      <c r="B5026" s="17" t="str">
        <f>IFERROR(VLOOKUP($F5026,'Location List'!$A$2:$T$644,19,FALSE),"")</f>
        <v/>
      </c>
      <c r="C5026" s="17" t="str">
        <f>IFERROR(VLOOKUP($F5026,'Location List'!$A$2:$T$644,18,FALSE),"")</f>
        <v/>
      </c>
      <c r="D5026" s="17" t="str">
        <f>IFERROR(VLOOKUP($F5026,'Location List'!$A$2:$T$644,9,FALSE),"")</f>
        <v/>
      </c>
      <c r="E5026" s="17" t="str">
        <f>IFERROR(VLOOKUP($F5026,'Location List'!$A$2:$T$644,2,FALSE),"")</f>
        <v/>
      </c>
      <c r="F5026" s="26"/>
      <c r="G5026" s="29"/>
      <c r="H5026" s="29"/>
      <c r="I5026" s="26"/>
      <c r="J5026" s="26"/>
      <c r="K5026" s="26"/>
      <c r="L5026" s="26"/>
      <c r="M5026" s="26"/>
      <c r="N5026" s="26"/>
      <c r="O5026" s="49"/>
    </row>
    <row r="5027" spans="1:15" ht="15" customHeight="1" x14ac:dyDescent="0.25">
      <c r="A5027" s="17" t="str">
        <f>IFERROR(VLOOKUP($F5027,'Location List'!$A$2:$T$644,20,FALSE),"")</f>
        <v/>
      </c>
      <c r="B5027" s="17" t="str">
        <f>IFERROR(VLOOKUP($F5027,'Location List'!$A$2:$T$644,19,FALSE),"")</f>
        <v/>
      </c>
      <c r="C5027" s="17" t="str">
        <f>IFERROR(VLOOKUP($F5027,'Location List'!$A$2:$T$644,18,FALSE),"")</f>
        <v/>
      </c>
      <c r="D5027" s="17" t="str">
        <f>IFERROR(VLOOKUP($F5027,'Location List'!$A$2:$T$644,9,FALSE),"")</f>
        <v/>
      </c>
      <c r="E5027" s="17" t="str">
        <f>IFERROR(VLOOKUP($F5027,'Location List'!$A$2:$T$644,2,FALSE),"")</f>
        <v/>
      </c>
      <c r="F5027" s="26"/>
      <c r="G5027" s="29"/>
      <c r="H5027" s="29"/>
      <c r="I5027" s="26"/>
      <c r="J5027" s="26"/>
      <c r="K5027" s="26"/>
      <c r="L5027" s="26"/>
      <c r="M5027" s="26"/>
      <c r="N5027" s="26"/>
      <c r="O5027" s="49"/>
    </row>
    <row r="5028" spans="1:15" ht="15" customHeight="1" x14ac:dyDescent="0.25">
      <c r="A5028" s="17" t="str">
        <f>IFERROR(VLOOKUP($F5028,'Location List'!$A$2:$T$644,20,FALSE),"")</f>
        <v/>
      </c>
      <c r="B5028" s="17" t="str">
        <f>IFERROR(VLOOKUP($F5028,'Location List'!$A$2:$T$644,19,FALSE),"")</f>
        <v/>
      </c>
      <c r="C5028" s="17" t="str">
        <f>IFERROR(VLOOKUP($F5028,'Location List'!$A$2:$T$644,18,FALSE),"")</f>
        <v/>
      </c>
      <c r="D5028" s="17" t="str">
        <f>IFERROR(VLOOKUP($F5028,'Location List'!$A$2:$T$644,9,FALSE),"")</f>
        <v/>
      </c>
      <c r="E5028" s="17" t="str">
        <f>IFERROR(VLOOKUP($F5028,'Location List'!$A$2:$T$644,2,FALSE),"")</f>
        <v/>
      </c>
      <c r="F5028" s="26"/>
      <c r="G5028" s="29"/>
      <c r="H5028" s="29"/>
      <c r="I5028" s="26"/>
      <c r="J5028" s="26"/>
      <c r="K5028" s="26"/>
      <c r="L5028" s="26"/>
      <c r="M5028" s="26"/>
      <c r="N5028" s="26"/>
      <c r="O5028" s="49"/>
    </row>
    <row r="5029" spans="1:15" ht="15" customHeight="1" x14ac:dyDescent="0.25">
      <c r="A5029" s="17" t="str">
        <f>IFERROR(VLOOKUP($F5029,'Location List'!$A$2:$T$644,20,FALSE),"")</f>
        <v/>
      </c>
      <c r="B5029" s="17" t="str">
        <f>IFERROR(VLOOKUP($F5029,'Location List'!$A$2:$T$644,19,FALSE),"")</f>
        <v/>
      </c>
      <c r="C5029" s="17" t="str">
        <f>IFERROR(VLOOKUP($F5029,'Location List'!$A$2:$T$644,18,FALSE),"")</f>
        <v/>
      </c>
      <c r="D5029" s="17" t="str">
        <f>IFERROR(VLOOKUP($F5029,'Location List'!$A$2:$T$644,9,FALSE),"")</f>
        <v/>
      </c>
      <c r="E5029" s="17" t="str">
        <f>IFERROR(VLOOKUP($F5029,'Location List'!$A$2:$T$644,2,FALSE),"")</f>
        <v/>
      </c>
      <c r="F5029" s="26"/>
      <c r="G5029" s="29"/>
      <c r="H5029" s="29"/>
      <c r="I5029" s="26"/>
      <c r="J5029" s="26"/>
      <c r="K5029" s="26"/>
      <c r="L5029" s="26"/>
      <c r="M5029" s="26"/>
      <c r="N5029" s="26"/>
      <c r="O5029" s="49"/>
    </row>
    <row r="5030" spans="1:15" ht="15" customHeight="1" x14ac:dyDescent="0.25">
      <c r="A5030" s="17" t="str">
        <f>IFERROR(VLOOKUP($F5030,'Location List'!$A$2:$T$644,20,FALSE),"")</f>
        <v/>
      </c>
      <c r="B5030" s="17" t="str">
        <f>IFERROR(VLOOKUP($F5030,'Location List'!$A$2:$T$644,19,FALSE),"")</f>
        <v/>
      </c>
      <c r="C5030" s="17" t="str">
        <f>IFERROR(VLOOKUP($F5030,'Location List'!$A$2:$T$644,18,FALSE),"")</f>
        <v/>
      </c>
      <c r="D5030" s="17" t="str">
        <f>IFERROR(VLOOKUP($F5030,'Location List'!$A$2:$T$644,9,FALSE),"")</f>
        <v/>
      </c>
      <c r="E5030" s="17" t="str">
        <f>IFERROR(VLOOKUP($F5030,'Location List'!$A$2:$T$644,2,FALSE),"")</f>
        <v/>
      </c>
      <c r="F5030" s="26"/>
      <c r="G5030" s="29"/>
      <c r="H5030" s="29"/>
      <c r="I5030" s="26"/>
      <c r="J5030" s="26"/>
      <c r="K5030" s="26"/>
      <c r="L5030" s="26"/>
      <c r="M5030" s="26"/>
      <c r="N5030" s="26"/>
      <c r="O5030" s="49"/>
    </row>
    <row r="5031" spans="1:15" ht="15" customHeight="1" x14ac:dyDescent="0.25">
      <c r="A5031" s="17" t="str">
        <f>IFERROR(VLOOKUP($F5031,'Location List'!$A$2:$T$644,20,FALSE),"")</f>
        <v/>
      </c>
      <c r="B5031" s="17" t="str">
        <f>IFERROR(VLOOKUP($F5031,'Location List'!$A$2:$T$644,19,FALSE),"")</f>
        <v/>
      </c>
      <c r="C5031" s="17" t="str">
        <f>IFERROR(VLOOKUP($F5031,'Location List'!$A$2:$T$644,18,FALSE),"")</f>
        <v/>
      </c>
      <c r="D5031" s="17" t="str">
        <f>IFERROR(VLOOKUP($F5031,'Location List'!$A$2:$T$644,9,FALSE),"")</f>
        <v/>
      </c>
      <c r="E5031" s="17" t="str">
        <f>IFERROR(VLOOKUP($F5031,'Location List'!$A$2:$T$644,2,FALSE),"")</f>
        <v/>
      </c>
      <c r="F5031" s="26"/>
      <c r="G5031" s="29"/>
      <c r="H5031" s="29"/>
      <c r="I5031" s="26"/>
      <c r="J5031" s="26"/>
      <c r="K5031" s="26"/>
      <c r="L5031" s="26"/>
      <c r="M5031" s="26"/>
      <c r="N5031" s="26"/>
      <c r="O5031" s="49"/>
    </row>
    <row r="5032" spans="1:15" ht="15" customHeight="1" x14ac:dyDescent="0.25">
      <c r="A5032" s="17" t="str">
        <f>IFERROR(VLOOKUP($F5032,'Location List'!$A$2:$T$644,20,FALSE),"")</f>
        <v/>
      </c>
      <c r="B5032" s="17" t="str">
        <f>IFERROR(VLOOKUP($F5032,'Location List'!$A$2:$T$644,19,FALSE),"")</f>
        <v/>
      </c>
      <c r="C5032" s="17" t="str">
        <f>IFERROR(VLOOKUP($F5032,'Location List'!$A$2:$T$644,18,FALSE),"")</f>
        <v/>
      </c>
      <c r="D5032" s="17" t="str">
        <f>IFERROR(VLOOKUP($F5032,'Location List'!$A$2:$T$644,9,FALSE),"")</f>
        <v/>
      </c>
      <c r="E5032" s="17" t="str">
        <f>IFERROR(VLOOKUP($F5032,'Location List'!$A$2:$T$644,2,FALSE),"")</f>
        <v/>
      </c>
      <c r="F5032" s="26"/>
      <c r="G5032" s="29"/>
      <c r="H5032" s="29"/>
      <c r="I5032" s="26"/>
      <c r="J5032" s="26"/>
      <c r="K5032" s="26"/>
      <c r="L5032" s="26"/>
      <c r="M5032" s="26"/>
      <c r="N5032" s="26"/>
      <c r="O5032" s="49"/>
    </row>
    <row r="5033" spans="1:15" ht="15" customHeight="1" x14ac:dyDescent="0.25">
      <c r="A5033" s="17" t="str">
        <f>IFERROR(VLOOKUP($F5033,'Location List'!$A$2:$T$644,20,FALSE),"")</f>
        <v/>
      </c>
      <c r="B5033" s="17" t="str">
        <f>IFERROR(VLOOKUP($F5033,'Location List'!$A$2:$T$644,19,FALSE),"")</f>
        <v/>
      </c>
      <c r="C5033" s="17" t="str">
        <f>IFERROR(VLOOKUP($F5033,'Location List'!$A$2:$T$644,18,FALSE),"")</f>
        <v/>
      </c>
      <c r="D5033" s="17" t="str">
        <f>IFERROR(VLOOKUP($F5033,'Location List'!$A$2:$T$644,9,FALSE),"")</f>
        <v/>
      </c>
      <c r="E5033" s="17" t="str">
        <f>IFERROR(VLOOKUP($F5033,'Location List'!$A$2:$T$644,2,FALSE),"")</f>
        <v/>
      </c>
      <c r="F5033" s="26"/>
      <c r="G5033" s="29"/>
      <c r="H5033" s="29"/>
      <c r="I5033" s="26"/>
      <c r="J5033" s="26"/>
      <c r="K5033" s="26"/>
      <c r="L5033" s="26"/>
      <c r="M5033" s="26"/>
      <c r="N5033" s="26"/>
      <c r="O5033" s="49"/>
    </row>
    <row r="5034" spans="1:15" ht="15" customHeight="1" x14ac:dyDescent="0.25">
      <c r="A5034" s="17" t="str">
        <f>IFERROR(VLOOKUP($F5034,'Location List'!$A$2:$T$644,20,FALSE),"")</f>
        <v/>
      </c>
      <c r="B5034" s="17" t="str">
        <f>IFERROR(VLOOKUP($F5034,'Location List'!$A$2:$T$644,19,FALSE),"")</f>
        <v/>
      </c>
      <c r="C5034" s="17" t="str">
        <f>IFERROR(VLOOKUP($F5034,'Location List'!$A$2:$T$644,18,FALSE),"")</f>
        <v/>
      </c>
      <c r="D5034" s="17" t="str">
        <f>IFERROR(VLOOKUP($F5034,'Location List'!$A$2:$T$644,9,FALSE),"")</f>
        <v/>
      </c>
      <c r="E5034" s="17" t="str">
        <f>IFERROR(VLOOKUP($F5034,'Location List'!$A$2:$T$644,2,FALSE),"")</f>
        <v/>
      </c>
      <c r="F5034" s="26"/>
      <c r="G5034" s="29"/>
      <c r="H5034" s="29"/>
      <c r="I5034" s="26"/>
      <c r="J5034" s="26"/>
      <c r="K5034" s="26"/>
      <c r="L5034" s="26"/>
      <c r="M5034" s="26"/>
      <c r="N5034" s="26"/>
      <c r="O5034" s="49"/>
    </row>
    <row r="5035" spans="1:15" ht="15" customHeight="1" x14ac:dyDescent="0.25">
      <c r="A5035" s="17" t="str">
        <f>IFERROR(VLOOKUP($F5035,'Location List'!$A$2:$T$644,20,FALSE),"")</f>
        <v/>
      </c>
      <c r="B5035" s="17" t="str">
        <f>IFERROR(VLOOKUP($F5035,'Location List'!$A$2:$T$644,19,FALSE),"")</f>
        <v/>
      </c>
      <c r="C5035" s="17" t="str">
        <f>IFERROR(VLOOKUP($F5035,'Location List'!$A$2:$T$644,18,FALSE),"")</f>
        <v/>
      </c>
      <c r="D5035" s="17" t="str">
        <f>IFERROR(VLOOKUP($F5035,'Location List'!$A$2:$T$644,9,FALSE),"")</f>
        <v/>
      </c>
      <c r="E5035" s="17" t="str">
        <f>IFERROR(VLOOKUP($F5035,'Location List'!$A$2:$T$644,2,FALSE),"")</f>
        <v/>
      </c>
      <c r="F5035" s="26"/>
      <c r="G5035" s="29"/>
      <c r="H5035" s="29"/>
      <c r="I5035" s="26"/>
      <c r="J5035" s="26"/>
      <c r="K5035" s="26"/>
      <c r="L5035" s="26"/>
      <c r="M5035" s="26"/>
      <c r="N5035" s="26"/>
      <c r="O5035" s="49"/>
    </row>
    <row r="5036" spans="1:15" ht="15" customHeight="1" x14ac:dyDescent="0.25">
      <c r="A5036" s="17" t="str">
        <f>IFERROR(VLOOKUP($F5036,'Location List'!$A$2:$T$644,20,FALSE),"")</f>
        <v/>
      </c>
      <c r="B5036" s="17" t="str">
        <f>IFERROR(VLOOKUP($F5036,'Location List'!$A$2:$T$644,19,FALSE),"")</f>
        <v/>
      </c>
      <c r="C5036" s="17" t="str">
        <f>IFERROR(VLOOKUP($F5036,'Location List'!$A$2:$T$644,18,FALSE),"")</f>
        <v/>
      </c>
      <c r="D5036" s="17" t="str">
        <f>IFERROR(VLOOKUP($F5036,'Location List'!$A$2:$T$644,9,FALSE),"")</f>
        <v/>
      </c>
      <c r="E5036" s="17" t="str">
        <f>IFERROR(VLOOKUP($F5036,'Location List'!$A$2:$T$644,2,FALSE),"")</f>
        <v/>
      </c>
      <c r="F5036" s="26"/>
      <c r="G5036" s="29"/>
      <c r="H5036" s="29"/>
      <c r="I5036" s="26"/>
      <c r="J5036" s="26"/>
      <c r="K5036" s="26"/>
      <c r="L5036" s="26"/>
      <c r="M5036" s="26"/>
      <c r="N5036" s="26"/>
      <c r="O5036" s="49"/>
    </row>
    <row r="5037" spans="1:15" ht="15" customHeight="1" x14ac:dyDescent="0.25">
      <c r="A5037" s="17" t="str">
        <f>IFERROR(VLOOKUP($F5037,'Location List'!$A$2:$T$644,20,FALSE),"")</f>
        <v/>
      </c>
      <c r="B5037" s="17" t="str">
        <f>IFERROR(VLOOKUP($F5037,'Location List'!$A$2:$T$644,19,FALSE),"")</f>
        <v/>
      </c>
      <c r="C5037" s="17" t="str">
        <f>IFERROR(VLOOKUP($F5037,'Location List'!$A$2:$T$644,18,FALSE),"")</f>
        <v/>
      </c>
      <c r="D5037" s="17" t="str">
        <f>IFERROR(VLOOKUP($F5037,'Location List'!$A$2:$T$644,9,FALSE),"")</f>
        <v/>
      </c>
      <c r="E5037" s="17" t="str">
        <f>IFERROR(VLOOKUP($F5037,'Location List'!$A$2:$T$644,2,FALSE),"")</f>
        <v/>
      </c>
      <c r="F5037" s="26"/>
      <c r="G5037" s="29"/>
      <c r="H5037" s="29"/>
      <c r="I5037" s="26"/>
      <c r="J5037" s="26"/>
      <c r="K5037" s="26"/>
      <c r="L5037" s="26"/>
      <c r="M5037" s="26"/>
      <c r="N5037" s="26"/>
      <c r="O5037" s="49"/>
    </row>
    <row r="5038" spans="1:15" ht="15" customHeight="1" x14ac:dyDescent="0.25">
      <c r="A5038" s="17" t="str">
        <f>IFERROR(VLOOKUP($F5038,'Location List'!$A$2:$T$644,20,FALSE),"")</f>
        <v/>
      </c>
      <c r="B5038" s="17" t="str">
        <f>IFERROR(VLOOKUP($F5038,'Location List'!$A$2:$T$644,19,FALSE),"")</f>
        <v/>
      </c>
      <c r="C5038" s="17" t="str">
        <f>IFERROR(VLOOKUP($F5038,'Location List'!$A$2:$T$644,18,FALSE),"")</f>
        <v/>
      </c>
      <c r="D5038" s="17" t="str">
        <f>IFERROR(VLOOKUP($F5038,'Location List'!$A$2:$T$644,9,FALSE),"")</f>
        <v/>
      </c>
      <c r="E5038" s="17" t="str">
        <f>IFERROR(VLOOKUP($F5038,'Location List'!$A$2:$T$644,2,FALSE),"")</f>
        <v/>
      </c>
      <c r="F5038" s="26"/>
      <c r="G5038" s="29"/>
      <c r="H5038" s="29"/>
      <c r="I5038" s="26"/>
      <c r="J5038" s="26"/>
      <c r="K5038" s="26"/>
      <c r="L5038" s="26"/>
      <c r="M5038" s="26"/>
      <c r="N5038" s="26"/>
      <c r="O5038" s="49"/>
    </row>
    <row r="5039" spans="1:15" ht="15" customHeight="1" x14ac:dyDescent="0.25">
      <c r="A5039" s="17" t="str">
        <f>IFERROR(VLOOKUP($F5039,'Location List'!$A$2:$T$644,20,FALSE),"")</f>
        <v/>
      </c>
      <c r="B5039" s="17" t="str">
        <f>IFERROR(VLOOKUP($F5039,'Location List'!$A$2:$T$644,19,FALSE),"")</f>
        <v/>
      </c>
      <c r="C5039" s="17" t="str">
        <f>IFERROR(VLOOKUP($F5039,'Location List'!$A$2:$T$644,18,FALSE),"")</f>
        <v/>
      </c>
      <c r="D5039" s="17" t="str">
        <f>IFERROR(VLOOKUP($F5039,'Location List'!$A$2:$T$644,9,FALSE),"")</f>
        <v/>
      </c>
      <c r="E5039" s="17" t="str">
        <f>IFERROR(VLOOKUP($F5039,'Location List'!$A$2:$T$644,2,FALSE),"")</f>
        <v/>
      </c>
      <c r="F5039" s="26"/>
      <c r="G5039" s="29"/>
      <c r="H5039" s="29"/>
      <c r="I5039" s="26"/>
      <c r="J5039" s="26"/>
      <c r="K5039" s="26"/>
      <c r="L5039" s="26"/>
      <c r="M5039" s="26"/>
      <c r="N5039" s="26"/>
      <c r="O5039" s="49"/>
    </row>
    <row r="5040" spans="1:15" ht="15" customHeight="1" x14ac:dyDescent="0.25">
      <c r="A5040" s="17" t="str">
        <f>IFERROR(VLOOKUP($F5040,'Location List'!$A$2:$T$644,20,FALSE),"")</f>
        <v/>
      </c>
      <c r="B5040" s="17" t="str">
        <f>IFERROR(VLOOKUP($F5040,'Location List'!$A$2:$T$644,19,FALSE),"")</f>
        <v/>
      </c>
      <c r="C5040" s="17" t="str">
        <f>IFERROR(VLOOKUP($F5040,'Location List'!$A$2:$T$644,18,FALSE),"")</f>
        <v/>
      </c>
      <c r="D5040" s="17" t="str">
        <f>IFERROR(VLOOKUP($F5040,'Location List'!$A$2:$T$644,9,FALSE),"")</f>
        <v/>
      </c>
      <c r="E5040" s="17" t="str">
        <f>IFERROR(VLOOKUP($F5040,'Location List'!$A$2:$T$644,2,FALSE),"")</f>
        <v/>
      </c>
      <c r="F5040" s="26"/>
      <c r="G5040" s="29"/>
      <c r="H5040" s="29"/>
      <c r="I5040" s="26"/>
      <c r="J5040" s="26"/>
      <c r="K5040" s="26"/>
      <c r="L5040" s="26"/>
      <c r="M5040" s="26"/>
      <c r="N5040" s="26"/>
      <c r="O5040" s="49"/>
    </row>
    <row r="5041" spans="1:15" ht="15" customHeight="1" x14ac:dyDescent="0.25">
      <c r="A5041" s="17" t="str">
        <f>IFERROR(VLOOKUP($F5041,'Location List'!$A$2:$T$644,20,FALSE),"")</f>
        <v/>
      </c>
      <c r="B5041" s="17" t="str">
        <f>IFERROR(VLOOKUP($F5041,'Location List'!$A$2:$T$644,19,FALSE),"")</f>
        <v/>
      </c>
      <c r="C5041" s="17" t="str">
        <f>IFERROR(VLOOKUP($F5041,'Location List'!$A$2:$T$644,18,FALSE),"")</f>
        <v/>
      </c>
      <c r="D5041" s="17" t="str">
        <f>IFERROR(VLOOKUP($F5041,'Location List'!$A$2:$T$644,9,FALSE),"")</f>
        <v/>
      </c>
      <c r="E5041" s="17" t="str">
        <f>IFERROR(VLOOKUP($F5041,'Location List'!$A$2:$T$644,2,FALSE),"")</f>
        <v/>
      </c>
      <c r="F5041" s="26"/>
      <c r="G5041" s="29"/>
      <c r="H5041" s="29"/>
      <c r="I5041" s="26"/>
      <c r="J5041" s="26"/>
      <c r="K5041" s="26"/>
      <c r="L5041" s="26"/>
      <c r="M5041" s="26"/>
      <c r="N5041" s="26"/>
      <c r="O5041" s="49"/>
    </row>
    <row r="5042" spans="1:15" ht="15" customHeight="1" x14ac:dyDescent="0.25">
      <c r="A5042" s="17" t="str">
        <f>IFERROR(VLOOKUP($F5042,'Location List'!$A$2:$T$644,20,FALSE),"")</f>
        <v/>
      </c>
      <c r="B5042" s="17" t="str">
        <f>IFERROR(VLOOKUP($F5042,'Location List'!$A$2:$T$644,19,FALSE),"")</f>
        <v/>
      </c>
      <c r="C5042" s="17" t="str">
        <f>IFERROR(VLOOKUP($F5042,'Location List'!$A$2:$T$644,18,FALSE),"")</f>
        <v/>
      </c>
      <c r="D5042" s="17" t="str">
        <f>IFERROR(VLOOKUP($F5042,'Location List'!$A$2:$T$644,9,FALSE),"")</f>
        <v/>
      </c>
      <c r="E5042" s="17" t="str">
        <f>IFERROR(VLOOKUP($F5042,'Location List'!$A$2:$T$644,2,FALSE),"")</f>
        <v/>
      </c>
      <c r="F5042" s="26"/>
      <c r="G5042" s="29"/>
      <c r="H5042" s="29"/>
      <c r="I5042" s="26"/>
      <c r="J5042" s="26"/>
      <c r="K5042" s="26"/>
      <c r="L5042" s="26"/>
      <c r="M5042" s="26"/>
      <c r="N5042" s="26"/>
      <c r="O5042" s="49"/>
    </row>
    <row r="5043" spans="1:15" ht="15" customHeight="1" x14ac:dyDescent="0.25">
      <c r="A5043" s="17" t="str">
        <f>IFERROR(VLOOKUP($F5043,'Location List'!$A$2:$T$644,20,FALSE),"")</f>
        <v/>
      </c>
      <c r="B5043" s="17" t="str">
        <f>IFERROR(VLOOKUP($F5043,'Location List'!$A$2:$T$644,19,FALSE),"")</f>
        <v/>
      </c>
      <c r="C5043" s="17" t="str">
        <f>IFERROR(VLOOKUP($F5043,'Location List'!$A$2:$T$644,18,FALSE),"")</f>
        <v/>
      </c>
      <c r="D5043" s="17" t="str">
        <f>IFERROR(VLOOKUP($F5043,'Location List'!$A$2:$T$644,9,FALSE),"")</f>
        <v/>
      </c>
      <c r="E5043" s="17" t="str">
        <f>IFERROR(VLOOKUP($F5043,'Location List'!$A$2:$T$644,2,FALSE),"")</f>
        <v/>
      </c>
      <c r="F5043" s="26"/>
      <c r="G5043" s="29"/>
      <c r="H5043" s="29"/>
      <c r="I5043" s="26"/>
      <c r="J5043" s="26"/>
      <c r="K5043" s="26"/>
      <c r="L5043" s="26"/>
      <c r="M5043" s="26"/>
      <c r="N5043" s="26"/>
      <c r="O5043" s="49"/>
    </row>
    <row r="5044" spans="1:15" ht="15" customHeight="1" x14ac:dyDescent="0.25">
      <c r="A5044" s="17" t="str">
        <f>IFERROR(VLOOKUP($F5044,'Location List'!$A$2:$T$644,20,FALSE),"")</f>
        <v/>
      </c>
      <c r="B5044" s="17" t="str">
        <f>IFERROR(VLOOKUP($F5044,'Location List'!$A$2:$T$644,19,FALSE),"")</f>
        <v/>
      </c>
      <c r="C5044" s="17" t="str">
        <f>IFERROR(VLOOKUP($F5044,'Location List'!$A$2:$T$644,18,FALSE),"")</f>
        <v/>
      </c>
      <c r="D5044" s="17" t="str">
        <f>IFERROR(VLOOKUP($F5044,'Location List'!$A$2:$T$644,9,FALSE),"")</f>
        <v/>
      </c>
      <c r="E5044" s="17" t="str">
        <f>IFERROR(VLOOKUP($F5044,'Location List'!$A$2:$T$644,2,FALSE),"")</f>
        <v/>
      </c>
      <c r="F5044" s="26"/>
      <c r="G5044" s="29"/>
      <c r="H5044" s="29"/>
      <c r="I5044" s="26"/>
      <c r="J5044" s="26"/>
      <c r="K5044" s="26"/>
      <c r="L5044" s="26"/>
      <c r="M5044" s="26"/>
      <c r="N5044" s="26"/>
      <c r="O5044" s="49"/>
    </row>
    <row r="5045" spans="1:15" ht="15" customHeight="1" x14ac:dyDescent="0.25">
      <c r="A5045" s="17" t="str">
        <f>IFERROR(VLOOKUP($F5045,'Location List'!$A$2:$T$644,20,FALSE),"")</f>
        <v/>
      </c>
      <c r="B5045" s="17" t="str">
        <f>IFERROR(VLOOKUP($F5045,'Location List'!$A$2:$T$644,19,FALSE),"")</f>
        <v/>
      </c>
      <c r="C5045" s="17" t="str">
        <f>IFERROR(VLOOKUP($F5045,'Location List'!$A$2:$T$644,18,FALSE),"")</f>
        <v/>
      </c>
      <c r="D5045" s="17" t="str">
        <f>IFERROR(VLOOKUP($F5045,'Location List'!$A$2:$T$644,9,FALSE),"")</f>
        <v/>
      </c>
      <c r="E5045" s="17" t="str">
        <f>IFERROR(VLOOKUP($F5045,'Location List'!$A$2:$T$644,2,FALSE),"")</f>
        <v/>
      </c>
      <c r="F5045" s="26"/>
      <c r="G5045" s="29"/>
      <c r="H5045" s="29"/>
      <c r="I5045" s="26"/>
      <c r="J5045" s="26"/>
      <c r="K5045" s="26"/>
      <c r="L5045" s="26"/>
      <c r="M5045" s="26"/>
      <c r="N5045" s="26"/>
      <c r="O5045" s="49"/>
    </row>
    <row r="5046" spans="1:15" ht="15" customHeight="1" x14ac:dyDescent="0.25">
      <c r="A5046" s="17" t="str">
        <f>IFERROR(VLOOKUP($F5046,'Location List'!$A$2:$T$644,20,FALSE),"")</f>
        <v/>
      </c>
      <c r="B5046" s="17" t="str">
        <f>IFERROR(VLOOKUP($F5046,'Location List'!$A$2:$T$644,19,FALSE),"")</f>
        <v/>
      </c>
      <c r="C5046" s="17" t="str">
        <f>IFERROR(VLOOKUP($F5046,'Location List'!$A$2:$T$644,18,FALSE),"")</f>
        <v/>
      </c>
      <c r="D5046" s="17" t="str">
        <f>IFERROR(VLOOKUP($F5046,'Location List'!$A$2:$T$644,9,FALSE),"")</f>
        <v/>
      </c>
      <c r="E5046" s="17" t="str">
        <f>IFERROR(VLOOKUP($F5046,'Location List'!$A$2:$T$644,2,FALSE),"")</f>
        <v/>
      </c>
      <c r="F5046" s="26"/>
      <c r="G5046" s="29"/>
      <c r="H5046" s="29"/>
      <c r="I5046" s="26"/>
      <c r="J5046" s="26"/>
      <c r="K5046" s="26"/>
      <c r="L5046" s="26"/>
      <c r="M5046" s="26"/>
      <c r="N5046" s="26"/>
      <c r="O5046" s="49"/>
    </row>
    <row r="5047" spans="1:15" ht="15" customHeight="1" x14ac:dyDescent="0.25">
      <c r="A5047" s="17" t="str">
        <f>IFERROR(VLOOKUP($F5047,'Location List'!$A$2:$T$644,20,FALSE),"")</f>
        <v/>
      </c>
      <c r="B5047" s="17" t="str">
        <f>IFERROR(VLOOKUP($F5047,'Location List'!$A$2:$T$644,19,FALSE),"")</f>
        <v/>
      </c>
      <c r="C5047" s="17" t="str">
        <f>IFERROR(VLOOKUP($F5047,'Location List'!$A$2:$T$644,18,FALSE),"")</f>
        <v/>
      </c>
      <c r="D5047" s="17" t="str">
        <f>IFERROR(VLOOKUP($F5047,'Location List'!$A$2:$T$644,9,FALSE),"")</f>
        <v/>
      </c>
      <c r="E5047" s="17" t="str">
        <f>IFERROR(VLOOKUP($F5047,'Location List'!$A$2:$T$644,2,FALSE),"")</f>
        <v/>
      </c>
      <c r="F5047" s="26"/>
      <c r="G5047" s="29"/>
      <c r="H5047" s="29"/>
      <c r="I5047" s="26"/>
      <c r="J5047" s="26"/>
      <c r="K5047" s="26"/>
      <c r="L5047" s="26"/>
      <c r="M5047" s="26"/>
      <c r="N5047" s="26"/>
      <c r="O5047" s="49"/>
    </row>
    <row r="5048" spans="1:15" ht="15" customHeight="1" x14ac:dyDescent="0.25">
      <c r="A5048" s="17" t="str">
        <f>IFERROR(VLOOKUP($F5048,'Location List'!$A$2:$T$644,20,FALSE),"")</f>
        <v/>
      </c>
      <c r="B5048" s="17" t="str">
        <f>IFERROR(VLOOKUP($F5048,'Location List'!$A$2:$T$644,19,FALSE),"")</f>
        <v/>
      </c>
      <c r="C5048" s="17" t="str">
        <f>IFERROR(VLOOKUP($F5048,'Location List'!$A$2:$T$644,18,FALSE),"")</f>
        <v/>
      </c>
      <c r="D5048" s="17" t="str">
        <f>IFERROR(VLOOKUP($F5048,'Location List'!$A$2:$T$644,9,FALSE),"")</f>
        <v/>
      </c>
      <c r="E5048" s="17" t="str">
        <f>IFERROR(VLOOKUP($F5048,'Location List'!$A$2:$T$644,2,FALSE),"")</f>
        <v/>
      </c>
      <c r="F5048" s="26"/>
      <c r="G5048" s="29"/>
      <c r="H5048" s="29"/>
      <c r="I5048" s="26"/>
      <c r="J5048" s="26"/>
      <c r="K5048" s="26"/>
      <c r="L5048" s="26"/>
      <c r="M5048" s="26"/>
      <c r="N5048" s="26"/>
      <c r="O5048" s="49"/>
    </row>
    <row r="5049" spans="1:15" ht="15" customHeight="1" x14ac:dyDescent="0.25">
      <c r="A5049" s="17" t="str">
        <f>IFERROR(VLOOKUP($F5049,'Location List'!$A$2:$T$644,20,FALSE),"")</f>
        <v/>
      </c>
      <c r="B5049" s="17" t="str">
        <f>IFERROR(VLOOKUP($F5049,'Location List'!$A$2:$T$644,19,FALSE),"")</f>
        <v/>
      </c>
      <c r="C5049" s="17" t="str">
        <f>IFERROR(VLOOKUP($F5049,'Location List'!$A$2:$T$644,18,FALSE),"")</f>
        <v/>
      </c>
      <c r="D5049" s="17" t="str">
        <f>IFERROR(VLOOKUP($F5049,'Location List'!$A$2:$T$644,9,FALSE),"")</f>
        <v/>
      </c>
      <c r="E5049" s="17" t="str">
        <f>IFERROR(VLOOKUP($F5049,'Location List'!$A$2:$T$644,2,FALSE),"")</f>
        <v/>
      </c>
      <c r="F5049" s="26"/>
      <c r="G5049" s="29"/>
      <c r="H5049" s="29"/>
      <c r="I5049" s="26"/>
      <c r="J5049" s="26"/>
      <c r="K5049" s="26"/>
      <c r="L5049" s="26"/>
      <c r="M5049" s="26"/>
      <c r="N5049" s="26"/>
      <c r="O5049" s="49"/>
    </row>
    <row r="5050" spans="1:15" ht="15" customHeight="1" x14ac:dyDescent="0.25">
      <c r="A5050" s="17" t="str">
        <f>IFERROR(VLOOKUP($F5050,'Location List'!$A$2:$T$644,20,FALSE),"")</f>
        <v/>
      </c>
      <c r="B5050" s="17" t="str">
        <f>IFERROR(VLOOKUP($F5050,'Location List'!$A$2:$T$644,19,FALSE),"")</f>
        <v/>
      </c>
      <c r="C5050" s="17" t="str">
        <f>IFERROR(VLOOKUP($F5050,'Location List'!$A$2:$T$644,18,FALSE),"")</f>
        <v/>
      </c>
      <c r="D5050" s="17" t="str">
        <f>IFERROR(VLOOKUP($F5050,'Location List'!$A$2:$T$644,9,FALSE),"")</f>
        <v/>
      </c>
      <c r="E5050" s="17" t="str">
        <f>IFERROR(VLOOKUP($F5050,'Location List'!$A$2:$T$644,2,FALSE),"")</f>
        <v/>
      </c>
      <c r="F5050" s="26"/>
      <c r="G5050" s="29"/>
      <c r="H5050" s="29"/>
      <c r="I5050" s="26"/>
      <c r="J5050" s="26"/>
      <c r="K5050" s="26"/>
      <c r="L5050" s="26"/>
      <c r="M5050" s="26"/>
      <c r="N5050" s="26"/>
      <c r="O5050" s="49"/>
    </row>
    <row r="5051" spans="1:15" ht="15" customHeight="1" x14ac:dyDescent="0.25">
      <c r="A5051" s="17" t="str">
        <f>IFERROR(VLOOKUP($F5051,'Location List'!$A$2:$T$644,20,FALSE),"")</f>
        <v/>
      </c>
      <c r="B5051" s="17" t="str">
        <f>IFERROR(VLOOKUP($F5051,'Location List'!$A$2:$T$644,19,FALSE),"")</f>
        <v/>
      </c>
      <c r="C5051" s="17" t="str">
        <f>IFERROR(VLOOKUP($F5051,'Location List'!$A$2:$T$644,18,FALSE),"")</f>
        <v/>
      </c>
      <c r="D5051" s="17" t="str">
        <f>IFERROR(VLOOKUP($F5051,'Location List'!$A$2:$T$644,9,FALSE),"")</f>
        <v/>
      </c>
      <c r="E5051" s="17" t="str">
        <f>IFERROR(VLOOKUP($F5051,'Location List'!$A$2:$T$644,2,FALSE),"")</f>
        <v/>
      </c>
      <c r="F5051" s="26"/>
      <c r="G5051" s="29"/>
      <c r="H5051" s="29"/>
      <c r="I5051" s="26"/>
      <c r="J5051" s="26"/>
      <c r="K5051" s="26"/>
      <c r="L5051" s="26"/>
      <c r="M5051" s="26"/>
      <c r="N5051" s="26"/>
      <c r="O5051" s="49"/>
    </row>
    <row r="5052" spans="1:15" ht="15" customHeight="1" x14ac:dyDescent="0.25">
      <c r="A5052" s="17" t="str">
        <f>IFERROR(VLOOKUP($F5052,'Location List'!$A$2:$T$644,20,FALSE),"")</f>
        <v/>
      </c>
      <c r="B5052" s="17" t="str">
        <f>IFERROR(VLOOKUP($F5052,'Location List'!$A$2:$T$644,19,FALSE),"")</f>
        <v/>
      </c>
      <c r="C5052" s="17" t="str">
        <f>IFERROR(VLOOKUP($F5052,'Location List'!$A$2:$T$644,18,FALSE),"")</f>
        <v/>
      </c>
      <c r="D5052" s="17" t="str">
        <f>IFERROR(VLOOKUP($F5052,'Location List'!$A$2:$T$644,9,FALSE),"")</f>
        <v/>
      </c>
      <c r="E5052" s="17" t="str">
        <f>IFERROR(VLOOKUP($F5052,'Location List'!$A$2:$T$644,2,FALSE),"")</f>
        <v/>
      </c>
      <c r="F5052" s="26"/>
      <c r="G5052" s="29"/>
      <c r="H5052" s="29"/>
      <c r="I5052" s="26"/>
      <c r="J5052" s="26"/>
      <c r="K5052" s="26"/>
      <c r="L5052" s="26"/>
      <c r="M5052" s="26"/>
      <c r="N5052" s="26"/>
      <c r="O5052" s="49"/>
    </row>
    <row r="5053" spans="1:15" ht="15" customHeight="1" x14ac:dyDescent="0.25">
      <c r="A5053" s="17" t="str">
        <f>IFERROR(VLOOKUP($F5053,'Location List'!$A$2:$T$644,20,FALSE),"")</f>
        <v/>
      </c>
      <c r="B5053" s="17" t="str">
        <f>IFERROR(VLOOKUP($F5053,'Location List'!$A$2:$T$644,19,FALSE),"")</f>
        <v/>
      </c>
      <c r="C5053" s="17" t="str">
        <f>IFERROR(VLOOKUP($F5053,'Location List'!$A$2:$T$644,18,FALSE),"")</f>
        <v/>
      </c>
      <c r="D5053" s="17" t="str">
        <f>IFERROR(VLOOKUP($F5053,'Location List'!$A$2:$T$644,9,FALSE),"")</f>
        <v/>
      </c>
      <c r="E5053" s="17" t="str">
        <f>IFERROR(VLOOKUP($F5053,'Location List'!$A$2:$T$644,2,FALSE),"")</f>
        <v/>
      </c>
      <c r="F5053" s="26"/>
      <c r="G5053" s="29"/>
      <c r="H5053" s="29"/>
      <c r="I5053" s="26"/>
      <c r="J5053" s="26"/>
      <c r="K5053" s="26"/>
      <c r="L5053" s="26"/>
      <c r="M5053" s="26"/>
      <c r="N5053" s="26"/>
      <c r="O5053" s="49"/>
    </row>
    <row r="5054" spans="1:15" ht="15" customHeight="1" x14ac:dyDescent="0.25">
      <c r="A5054" s="17" t="str">
        <f>IFERROR(VLOOKUP($F5054,'Location List'!$A$2:$T$644,20,FALSE),"")</f>
        <v/>
      </c>
      <c r="B5054" s="17" t="str">
        <f>IFERROR(VLOOKUP($F5054,'Location List'!$A$2:$T$644,19,FALSE),"")</f>
        <v/>
      </c>
      <c r="C5054" s="17" t="str">
        <f>IFERROR(VLOOKUP($F5054,'Location List'!$A$2:$T$644,18,FALSE),"")</f>
        <v/>
      </c>
      <c r="D5054" s="17" t="str">
        <f>IFERROR(VLOOKUP($F5054,'Location List'!$A$2:$T$644,9,FALSE),"")</f>
        <v/>
      </c>
      <c r="E5054" s="17" t="str">
        <f>IFERROR(VLOOKUP($F5054,'Location List'!$A$2:$T$644,2,FALSE),"")</f>
        <v/>
      </c>
      <c r="F5054" s="26"/>
      <c r="G5054" s="29"/>
      <c r="H5054" s="29"/>
      <c r="I5054" s="26"/>
      <c r="J5054" s="26"/>
      <c r="K5054" s="26"/>
      <c r="L5054" s="26"/>
      <c r="M5054" s="26"/>
      <c r="N5054" s="26"/>
      <c r="O5054" s="49"/>
    </row>
    <row r="5055" spans="1:15" ht="15" customHeight="1" x14ac:dyDescent="0.25">
      <c r="A5055" s="17" t="str">
        <f>IFERROR(VLOOKUP($F5055,'Location List'!$A$2:$T$644,20,FALSE),"")</f>
        <v/>
      </c>
      <c r="B5055" s="17" t="str">
        <f>IFERROR(VLOOKUP($F5055,'Location List'!$A$2:$T$644,19,FALSE),"")</f>
        <v/>
      </c>
      <c r="C5055" s="17" t="str">
        <f>IFERROR(VLOOKUP($F5055,'Location List'!$A$2:$T$644,18,FALSE),"")</f>
        <v/>
      </c>
      <c r="D5055" s="17" t="str">
        <f>IFERROR(VLOOKUP($F5055,'Location List'!$A$2:$T$644,9,FALSE),"")</f>
        <v/>
      </c>
      <c r="E5055" s="17" t="str">
        <f>IFERROR(VLOOKUP($F5055,'Location List'!$A$2:$T$644,2,FALSE),"")</f>
        <v/>
      </c>
      <c r="F5055" s="26"/>
      <c r="G5055" s="29"/>
      <c r="H5055" s="29"/>
      <c r="I5055" s="26"/>
      <c r="J5055" s="26"/>
      <c r="K5055" s="26"/>
      <c r="L5055" s="26"/>
      <c r="M5055" s="26"/>
      <c r="N5055" s="26"/>
      <c r="O5055" s="49"/>
    </row>
    <row r="5056" spans="1:15" ht="15" customHeight="1" x14ac:dyDescent="0.25">
      <c r="A5056" s="17" t="str">
        <f>IFERROR(VLOOKUP($F5056,'Location List'!$A$2:$T$644,20,FALSE),"")</f>
        <v/>
      </c>
      <c r="B5056" s="17" t="str">
        <f>IFERROR(VLOOKUP($F5056,'Location List'!$A$2:$T$644,19,FALSE),"")</f>
        <v/>
      </c>
      <c r="C5056" s="17" t="str">
        <f>IFERROR(VLOOKUP($F5056,'Location List'!$A$2:$T$644,18,FALSE),"")</f>
        <v/>
      </c>
      <c r="D5056" s="17" t="str">
        <f>IFERROR(VLOOKUP($F5056,'Location List'!$A$2:$T$644,9,FALSE),"")</f>
        <v/>
      </c>
      <c r="E5056" s="17" t="str">
        <f>IFERROR(VLOOKUP($F5056,'Location List'!$A$2:$T$644,2,FALSE),"")</f>
        <v/>
      </c>
      <c r="F5056" s="26"/>
      <c r="G5056" s="29"/>
      <c r="H5056" s="29"/>
      <c r="I5056" s="26"/>
      <c r="J5056" s="26"/>
      <c r="K5056" s="26"/>
      <c r="L5056" s="26"/>
      <c r="M5056" s="26"/>
      <c r="N5056" s="26"/>
      <c r="O5056" s="49"/>
    </row>
    <row r="5057" spans="1:15" ht="15" customHeight="1" x14ac:dyDescent="0.25">
      <c r="A5057" s="17" t="str">
        <f>IFERROR(VLOOKUP($F5057,'Location List'!$A$2:$T$644,20,FALSE),"")</f>
        <v/>
      </c>
      <c r="B5057" s="17" t="str">
        <f>IFERROR(VLOOKUP($F5057,'Location List'!$A$2:$T$644,19,FALSE),"")</f>
        <v/>
      </c>
      <c r="C5057" s="17" t="str">
        <f>IFERROR(VLOOKUP($F5057,'Location List'!$A$2:$T$644,18,FALSE),"")</f>
        <v/>
      </c>
      <c r="D5057" s="17" t="str">
        <f>IFERROR(VLOOKUP($F5057,'Location List'!$A$2:$T$644,9,FALSE),"")</f>
        <v/>
      </c>
      <c r="E5057" s="17" t="str">
        <f>IFERROR(VLOOKUP($F5057,'Location List'!$A$2:$T$644,2,FALSE),"")</f>
        <v/>
      </c>
      <c r="F5057" s="26"/>
      <c r="G5057" s="29"/>
      <c r="H5057" s="29"/>
      <c r="I5057" s="26"/>
      <c r="J5057" s="26"/>
      <c r="K5057" s="26"/>
      <c r="L5057" s="26"/>
      <c r="M5057" s="26"/>
      <c r="N5057" s="26"/>
      <c r="O5057" s="49"/>
    </row>
    <row r="5058" spans="1:15" ht="15" customHeight="1" x14ac:dyDescent="0.25">
      <c r="A5058" s="17" t="str">
        <f>IFERROR(VLOOKUP($F5058,'Location List'!$A$2:$T$644,20,FALSE),"")</f>
        <v/>
      </c>
      <c r="B5058" s="17" t="str">
        <f>IFERROR(VLOOKUP($F5058,'Location List'!$A$2:$T$644,19,FALSE),"")</f>
        <v/>
      </c>
      <c r="C5058" s="17" t="str">
        <f>IFERROR(VLOOKUP($F5058,'Location List'!$A$2:$T$644,18,FALSE),"")</f>
        <v/>
      </c>
      <c r="D5058" s="17" t="str">
        <f>IFERROR(VLOOKUP($F5058,'Location List'!$A$2:$T$644,9,FALSE),"")</f>
        <v/>
      </c>
      <c r="E5058" s="17" t="str">
        <f>IFERROR(VLOOKUP($F5058,'Location List'!$A$2:$T$644,2,FALSE),"")</f>
        <v/>
      </c>
      <c r="F5058" s="26"/>
      <c r="G5058" s="29"/>
      <c r="H5058" s="29"/>
      <c r="I5058" s="26"/>
      <c r="J5058" s="26"/>
      <c r="K5058" s="26"/>
      <c r="L5058" s="26"/>
      <c r="M5058" s="26"/>
      <c r="N5058" s="26"/>
      <c r="O5058" s="49"/>
    </row>
    <row r="5059" spans="1:15" ht="15" customHeight="1" x14ac:dyDescent="0.25">
      <c r="A5059" s="17" t="str">
        <f>IFERROR(VLOOKUP($F5059,'Location List'!$A$2:$T$644,20,FALSE),"")</f>
        <v/>
      </c>
      <c r="B5059" s="17" t="str">
        <f>IFERROR(VLOOKUP($F5059,'Location List'!$A$2:$T$644,19,FALSE),"")</f>
        <v/>
      </c>
      <c r="C5059" s="17" t="str">
        <f>IFERROR(VLOOKUP($F5059,'Location List'!$A$2:$T$644,18,FALSE),"")</f>
        <v/>
      </c>
      <c r="D5059" s="17" t="str">
        <f>IFERROR(VLOOKUP($F5059,'Location List'!$A$2:$T$644,9,FALSE),"")</f>
        <v/>
      </c>
      <c r="E5059" s="17" t="str">
        <f>IFERROR(VLOOKUP($F5059,'Location List'!$A$2:$T$644,2,FALSE),"")</f>
        <v/>
      </c>
      <c r="F5059" s="26"/>
      <c r="G5059" s="29"/>
      <c r="H5059" s="29"/>
      <c r="I5059" s="26"/>
      <c r="J5059" s="26"/>
      <c r="K5059" s="26"/>
      <c r="L5059" s="26"/>
      <c r="M5059" s="26"/>
      <c r="N5059" s="26"/>
      <c r="O5059" s="49"/>
    </row>
    <row r="5060" spans="1:15" ht="15" customHeight="1" x14ac:dyDescent="0.25">
      <c r="A5060" s="17" t="str">
        <f>IFERROR(VLOOKUP($F5060,'Location List'!$A$2:$T$644,20,FALSE),"")</f>
        <v/>
      </c>
      <c r="B5060" s="17" t="str">
        <f>IFERROR(VLOOKUP($F5060,'Location List'!$A$2:$T$644,19,FALSE),"")</f>
        <v/>
      </c>
      <c r="C5060" s="17" t="str">
        <f>IFERROR(VLOOKUP($F5060,'Location List'!$A$2:$T$644,18,FALSE),"")</f>
        <v/>
      </c>
      <c r="D5060" s="17" t="str">
        <f>IFERROR(VLOOKUP($F5060,'Location List'!$A$2:$T$644,9,FALSE),"")</f>
        <v/>
      </c>
      <c r="E5060" s="17" t="str">
        <f>IFERROR(VLOOKUP($F5060,'Location List'!$A$2:$T$644,2,FALSE),"")</f>
        <v/>
      </c>
      <c r="F5060" s="26"/>
      <c r="G5060" s="29"/>
      <c r="H5060" s="29"/>
      <c r="I5060" s="26"/>
      <c r="J5060" s="26"/>
      <c r="K5060" s="26"/>
      <c r="L5060" s="26"/>
      <c r="M5060" s="26"/>
      <c r="N5060" s="26"/>
      <c r="O5060" s="49"/>
    </row>
    <row r="5061" spans="1:15" ht="15" customHeight="1" x14ac:dyDescent="0.25">
      <c r="A5061" s="17" t="str">
        <f>IFERROR(VLOOKUP($F5061,'Location List'!$A$2:$T$644,20,FALSE),"")</f>
        <v/>
      </c>
      <c r="B5061" s="17" t="str">
        <f>IFERROR(VLOOKUP($F5061,'Location List'!$A$2:$T$644,19,FALSE),"")</f>
        <v/>
      </c>
      <c r="C5061" s="17" t="str">
        <f>IFERROR(VLOOKUP($F5061,'Location List'!$A$2:$T$644,18,FALSE),"")</f>
        <v/>
      </c>
      <c r="D5061" s="17" t="str">
        <f>IFERROR(VLOOKUP($F5061,'Location List'!$A$2:$T$644,9,FALSE),"")</f>
        <v/>
      </c>
      <c r="E5061" s="17" t="str">
        <f>IFERROR(VLOOKUP($F5061,'Location List'!$A$2:$T$644,2,FALSE),"")</f>
        <v/>
      </c>
      <c r="F5061" s="26"/>
      <c r="G5061" s="29"/>
      <c r="H5061" s="29"/>
      <c r="I5061" s="26"/>
      <c r="J5061" s="26"/>
      <c r="K5061" s="26"/>
      <c r="L5061" s="26"/>
      <c r="M5061" s="26"/>
      <c r="N5061" s="26"/>
      <c r="O5061" s="49"/>
    </row>
    <row r="5062" spans="1:15" ht="15" customHeight="1" x14ac:dyDescent="0.25">
      <c r="A5062" s="17" t="str">
        <f>IFERROR(VLOOKUP($F5062,'Location List'!$A$2:$T$644,20,FALSE),"")</f>
        <v/>
      </c>
      <c r="B5062" s="17" t="str">
        <f>IFERROR(VLOOKUP($F5062,'Location List'!$A$2:$T$644,19,FALSE),"")</f>
        <v/>
      </c>
      <c r="C5062" s="17" t="str">
        <f>IFERROR(VLOOKUP($F5062,'Location List'!$A$2:$T$644,18,FALSE),"")</f>
        <v/>
      </c>
      <c r="D5062" s="17" t="str">
        <f>IFERROR(VLOOKUP($F5062,'Location List'!$A$2:$T$644,9,FALSE),"")</f>
        <v/>
      </c>
      <c r="E5062" s="17" t="str">
        <f>IFERROR(VLOOKUP($F5062,'Location List'!$A$2:$T$644,2,FALSE),"")</f>
        <v/>
      </c>
      <c r="F5062" s="26"/>
      <c r="G5062" s="29"/>
      <c r="H5062" s="29"/>
      <c r="I5062" s="26"/>
      <c r="J5062" s="26"/>
      <c r="K5062" s="26"/>
      <c r="L5062" s="26"/>
      <c r="M5062" s="26"/>
      <c r="N5062" s="26"/>
      <c r="O5062" s="49"/>
    </row>
    <row r="5063" spans="1:15" ht="15" customHeight="1" x14ac:dyDescent="0.25">
      <c r="A5063" s="17" t="str">
        <f>IFERROR(VLOOKUP($F5063,'Location List'!$A$2:$T$644,20,FALSE),"")</f>
        <v/>
      </c>
      <c r="B5063" s="17" t="str">
        <f>IFERROR(VLOOKUP($F5063,'Location List'!$A$2:$T$644,19,FALSE),"")</f>
        <v/>
      </c>
      <c r="C5063" s="17" t="str">
        <f>IFERROR(VLOOKUP($F5063,'Location List'!$A$2:$T$644,18,FALSE),"")</f>
        <v/>
      </c>
      <c r="D5063" s="17" t="str">
        <f>IFERROR(VLOOKUP($F5063,'Location List'!$A$2:$T$644,9,FALSE),"")</f>
        <v/>
      </c>
      <c r="E5063" s="17" t="str">
        <f>IFERROR(VLOOKUP($F5063,'Location List'!$A$2:$T$644,2,FALSE),"")</f>
        <v/>
      </c>
      <c r="F5063" s="26"/>
      <c r="G5063" s="29"/>
      <c r="H5063" s="29"/>
      <c r="I5063" s="26"/>
      <c r="J5063" s="26"/>
      <c r="K5063" s="26"/>
      <c r="L5063" s="26"/>
      <c r="M5063" s="26"/>
      <c r="N5063" s="26"/>
      <c r="O5063" s="49"/>
    </row>
    <row r="5064" spans="1:15" ht="15" customHeight="1" x14ac:dyDescent="0.25">
      <c r="A5064" s="17" t="str">
        <f>IFERROR(VLOOKUP($F5064,'Location List'!$A$2:$T$644,20,FALSE),"")</f>
        <v/>
      </c>
      <c r="B5064" s="17" t="str">
        <f>IFERROR(VLOOKUP($F5064,'Location List'!$A$2:$T$644,19,FALSE),"")</f>
        <v/>
      </c>
      <c r="C5064" s="17" t="str">
        <f>IFERROR(VLOOKUP($F5064,'Location List'!$A$2:$T$644,18,FALSE),"")</f>
        <v/>
      </c>
      <c r="D5064" s="17" t="str">
        <f>IFERROR(VLOOKUP($F5064,'Location List'!$A$2:$T$644,9,FALSE),"")</f>
        <v/>
      </c>
      <c r="E5064" s="17" t="str">
        <f>IFERROR(VLOOKUP($F5064,'Location List'!$A$2:$T$644,2,FALSE),"")</f>
        <v/>
      </c>
      <c r="F5064" s="26"/>
      <c r="G5064" s="29"/>
      <c r="H5064" s="29"/>
      <c r="I5064" s="26"/>
      <c r="J5064" s="26"/>
      <c r="K5064" s="26"/>
      <c r="L5064" s="26"/>
      <c r="M5064" s="26"/>
      <c r="N5064" s="26"/>
      <c r="O5064" s="49"/>
    </row>
    <row r="5065" spans="1:15" ht="15" customHeight="1" x14ac:dyDescent="0.25">
      <c r="A5065" s="17" t="str">
        <f>IFERROR(VLOOKUP($F5065,'Location List'!$A$2:$T$644,20,FALSE),"")</f>
        <v/>
      </c>
      <c r="B5065" s="17" t="str">
        <f>IFERROR(VLOOKUP($F5065,'Location List'!$A$2:$T$644,19,FALSE),"")</f>
        <v/>
      </c>
      <c r="C5065" s="17" t="str">
        <f>IFERROR(VLOOKUP($F5065,'Location List'!$A$2:$T$644,18,FALSE),"")</f>
        <v/>
      </c>
      <c r="D5065" s="17" t="str">
        <f>IFERROR(VLOOKUP($F5065,'Location List'!$A$2:$T$644,9,FALSE),"")</f>
        <v/>
      </c>
      <c r="E5065" s="17" t="str">
        <f>IFERROR(VLOOKUP($F5065,'Location List'!$A$2:$T$644,2,FALSE),"")</f>
        <v/>
      </c>
      <c r="F5065" s="26"/>
      <c r="G5065" s="29"/>
      <c r="H5065" s="29"/>
      <c r="I5065" s="26"/>
      <c r="J5065" s="26"/>
      <c r="K5065" s="26"/>
      <c r="L5065" s="26"/>
      <c r="M5065" s="26"/>
      <c r="N5065" s="26"/>
      <c r="O5065" s="49"/>
    </row>
    <row r="5066" spans="1:15" ht="15" customHeight="1" x14ac:dyDescent="0.25">
      <c r="A5066" s="17" t="str">
        <f>IFERROR(VLOOKUP($F5066,'Location List'!$A$2:$T$644,20,FALSE),"")</f>
        <v/>
      </c>
      <c r="B5066" s="17" t="str">
        <f>IFERROR(VLOOKUP($F5066,'Location List'!$A$2:$T$644,19,FALSE),"")</f>
        <v/>
      </c>
      <c r="C5066" s="17" t="str">
        <f>IFERROR(VLOOKUP($F5066,'Location List'!$A$2:$T$644,18,FALSE),"")</f>
        <v/>
      </c>
      <c r="D5066" s="17" t="str">
        <f>IFERROR(VLOOKUP($F5066,'Location List'!$A$2:$T$644,9,FALSE),"")</f>
        <v/>
      </c>
      <c r="E5066" s="17" t="str">
        <f>IFERROR(VLOOKUP($F5066,'Location List'!$A$2:$T$644,2,FALSE),"")</f>
        <v/>
      </c>
      <c r="F5066" s="26"/>
      <c r="G5066" s="29"/>
      <c r="H5066" s="29"/>
      <c r="I5066" s="26"/>
      <c r="J5066" s="26"/>
      <c r="K5066" s="26"/>
      <c r="L5066" s="26"/>
      <c r="M5066" s="26"/>
      <c r="N5066" s="26"/>
      <c r="O5066" s="49"/>
    </row>
    <row r="5067" spans="1:15" ht="15" customHeight="1" x14ac:dyDescent="0.25">
      <c r="A5067" s="17" t="str">
        <f>IFERROR(VLOOKUP($F5067,'Location List'!$A$2:$T$644,20,FALSE),"")</f>
        <v/>
      </c>
      <c r="B5067" s="17" t="str">
        <f>IFERROR(VLOOKUP($F5067,'Location List'!$A$2:$T$644,19,FALSE),"")</f>
        <v/>
      </c>
      <c r="C5067" s="17" t="str">
        <f>IFERROR(VLOOKUP($F5067,'Location List'!$A$2:$T$644,18,FALSE),"")</f>
        <v/>
      </c>
      <c r="D5067" s="17" t="str">
        <f>IFERROR(VLOOKUP($F5067,'Location List'!$A$2:$T$644,9,FALSE),"")</f>
        <v/>
      </c>
      <c r="E5067" s="17" t="str">
        <f>IFERROR(VLOOKUP($F5067,'Location List'!$A$2:$T$644,2,FALSE),"")</f>
        <v/>
      </c>
      <c r="F5067" s="26"/>
      <c r="G5067" s="29"/>
      <c r="H5067" s="29"/>
      <c r="I5067" s="26"/>
      <c r="J5067" s="26"/>
      <c r="K5067" s="26"/>
      <c r="L5067" s="26"/>
      <c r="M5067" s="26"/>
      <c r="N5067" s="26"/>
      <c r="O5067" s="49"/>
    </row>
    <row r="5068" spans="1:15" ht="15" customHeight="1" x14ac:dyDescent="0.25">
      <c r="A5068" s="17" t="str">
        <f>IFERROR(VLOOKUP($F5068,'Location List'!$A$2:$T$644,20,FALSE),"")</f>
        <v/>
      </c>
      <c r="B5068" s="17" t="str">
        <f>IFERROR(VLOOKUP($F5068,'Location List'!$A$2:$T$644,19,FALSE),"")</f>
        <v/>
      </c>
      <c r="C5068" s="17" t="str">
        <f>IFERROR(VLOOKUP($F5068,'Location List'!$A$2:$T$644,18,FALSE),"")</f>
        <v/>
      </c>
      <c r="D5068" s="17" t="str">
        <f>IFERROR(VLOOKUP($F5068,'Location List'!$A$2:$T$644,9,FALSE),"")</f>
        <v/>
      </c>
      <c r="E5068" s="17" t="str">
        <f>IFERROR(VLOOKUP($F5068,'Location List'!$A$2:$T$644,2,FALSE),"")</f>
        <v/>
      </c>
      <c r="F5068" s="26"/>
      <c r="G5068" s="29"/>
      <c r="H5068" s="29"/>
      <c r="I5068" s="26"/>
      <c r="J5068" s="26"/>
      <c r="K5068" s="26"/>
      <c r="L5068" s="26"/>
      <c r="M5068" s="26"/>
      <c r="N5068" s="26"/>
      <c r="O5068" s="49"/>
    </row>
    <row r="5069" spans="1:15" ht="15" customHeight="1" x14ac:dyDescent="0.25">
      <c r="A5069" s="17" t="str">
        <f>IFERROR(VLOOKUP($F5069,'Location List'!$A$2:$T$644,20,FALSE),"")</f>
        <v/>
      </c>
      <c r="B5069" s="17" t="str">
        <f>IFERROR(VLOOKUP($F5069,'Location List'!$A$2:$T$644,19,FALSE),"")</f>
        <v/>
      </c>
      <c r="C5069" s="17" t="str">
        <f>IFERROR(VLOOKUP($F5069,'Location List'!$A$2:$T$644,18,FALSE),"")</f>
        <v/>
      </c>
      <c r="D5069" s="17" t="str">
        <f>IFERROR(VLOOKUP($F5069,'Location List'!$A$2:$T$644,9,FALSE),"")</f>
        <v/>
      </c>
      <c r="E5069" s="17" t="str">
        <f>IFERROR(VLOOKUP($F5069,'Location List'!$A$2:$T$644,2,FALSE),"")</f>
        <v/>
      </c>
      <c r="F5069" s="26"/>
      <c r="G5069" s="29"/>
      <c r="H5069" s="29"/>
      <c r="I5069" s="26"/>
      <c r="J5069" s="26"/>
      <c r="K5069" s="26"/>
      <c r="L5069" s="26"/>
      <c r="M5069" s="26"/>
      <c r="N5069" s="26"/>
      <c r="O5069" s="49"/>
    </row>
    <row r="5070" spans="1:15" ht="15" customHeight="1" x14ac:dyDescent="0.25">
      <c r="A5070" s="17" t="str">
        <f>IFERROR(VLOOKUP($F5070,'Location List'!$A$2:$T$644,20,FALSE),"")</f>
        <v/>
      </c>
      <c r="B5070" s="17" t="str">
        <f>IFERROR(VLOOKUP($F5070,'Location List'!$A$2:$T$644,19,FALSE),"")</f>
        <v/>
      </c>
      <c r="C5070" s="17" t="str">
        <f>IFERROR(VLOOKUP($F5070,'Location List'!$A$2:$T$644,18,FALSE),"")</f>
        <v/>
      </c>
      <c r="D5070" s="17" t="str">
        <f>IFERROR(VLOOKUP($F5070,'Location List'!$A$2:$T$644,9,FALSE),"")</f>
        <v/>
      </c>
      <c r="E5070" s="17" t="str">
        <f>IFERROR(VLOOKUP($F5070,'Location List'!$A$2:$T$644,2,FALSE),"")</f>
        <v/>
      </c>
      <c r="F5070" s="26"/>
      <c r="G5070" s="29"/>
      <c r="H5070" s="29"/>
      <c r="I5070" s="26"/>
      <c r="J5070" s="26"/>
      <c r="K5070" s="26"/>
      <c r="L5070" s="26"/>
      <c r="M5070" s="26"/>
      <c r="N5070" s="26"/>
      <c r="O5070" s="49"/>
    </row>
    <row r="5071" spans="1:15" ht="15" customHeight="1" x14ac:dyDescent="0.25">
      <c r="A5071" s="17" t="str">
        <f>IFERROR(VLOOKUP($F5071,'Location List'!$A$2:$T$644,20,FALSE),"")</f>
        <v/>
      </c>
      <c r="B5071" s="17" t="str">
        <f>IFERROR(VLOOKUP($F5071,'Location List'!$A$2:$T$644,19,FALSE),"")</f>
        <v/>
      </c>
      <c r="C5071" s="17" t="str">
        <f>IFERROR(VLOOKUP($F5071,'Location List'!$A$2:$T$644,18,FALSE),"")</f>
        <v/>
      </c>
      <c r="D5071" s="17" t="str">
        <f>IFERROR(VLOOKUP($F5071,'Location List'!$A$2:$T$644,9,FALSE),"")</f>
        <v/>
      </c>
      <c r="E5071" s="17" t="str">
        <f>IFERROR(VLOOKUP($F5071,'Location List'!$A$2:$T$644,2,FALSE),"")</f>
        <v/>
      </c>
      <c r="F5071" s="26"/>
      <c r="G5071" s="29"/>
      <c r="H5071" s="29"/>
      <c r="I5071" s="26"/>
      <c r="J5071" s="26"/>
      <c r="K5071" s="26"/>
      <c r="L5071" s="26"/>
      <c r="M5071" s="26"/>
      <c r="N5071" s="26"/>
      <c r="O5071" s="49"/>
    </row>
    <row r="5072" spans="1:15" ht="15" customHeight="1" x14ac:dyDescent="0.25">
      <c r="A5072" s="17" t="str">
        <f>IFERROR(VLOOKUP($F5072,'Location List'!$A$2:$T$644,20,FALSE),"")</f>
        <v/>
      </c>
      <c r="B5072" s="17" t="str">
        <f>IFERROR(VLOOKUP($F5072,'Location List'!$A$2:$T$644,19,FALSE),"")</f>
        <v/>
      </c>
      <c r="C5072" s="17" t="str">
        <f>IFERROR(VLOOKUP($F5072,'Location List'!$A$2:$T$644,18,FALSE),"")</f>
        <v/>
      </c>
      <c r="D5072" s="17" t="str">
        <f>IFERROR(VLOOKUP($F5072,'Location List'!$A$2:$T$644,9,FALSE),"")</f>
        <v/>
      </c>
      <c r="E5072" s="17" t="str">
        <f>IFERROR(VLOOKUP($F5072,'Location List'!$A$2:$T$644,2,FALSE),"")</f>
        <v/>
      </c>
      <c r="F5072" s="26"/>
      <c r="G5072" s="29"/>
      <c r="H5072" s="29"/>
      <c r="I5072" s="26"/>
      <c r="J5072" s="26"/>
      <c r="K5072" s="26"/>
      <c r="L5072" s="26"/>
      <c r="M5072" s="26"/>
      <c r="N5072" s="26"/>
      <c r="O5072" s="49"/>
    </row>
    <row r="5073" spans="1:15" ht="15" customHeight="1" x14ac:dyDescent="0.25">
      <c r="A5073" s="17" t="str">
        <f>IFERROR(VLOOKUP($F5073,'Location List'!$A$2:$T$644,20,FALSE),"")</f>
        <v/>
      </c>
      <c r="B5073" s="17" t="str">
        <f>IFERROR(VLOOKUP($F5073,'Location List'!$A$2:$T$644,19,FALSE),"")</f>
        <v/>
      </c>
      <c r="C5073" s="17" t="str">
        <f>IFERROR(VLOOKUP($F5073,'Location List'!$A$2:$T$644,18,FALSE),"")</f>
        <v/>
      </c>
      <c r="D5073" s="17" t="str">
        <f>IFERROR(VLOOKUP($F5073,'Location List'!$A$2:$T$644,9,FALSE),"")</f>
        <v/>
      </c>
      <c r="E5073" s="17" t="str">
        <f>IFERROR(VLOOKUP($F5073,'Location List'!$A$2:$T$644,2,FALSE),"")</f>
        <v/>
      </c>
      <c r="F5073" s="26"/>
      <c r="G5073" s="29"/>
      <c r="H5073" s="29"/>
      <c r="I5073" s="26"/>
      <c r="J5073" s="26"/>
      <c r="K5073" s="26"/>
      <c r="L5073" s="26"/>
      <c r="M5073" s="26"/>
      <c r="N5073" s="26"/>
      <c r="O5073" s="49"/>
    </row>
    <row r="5074" spans="1:15" ht="15" customHeight="1" x14ac:dyDescent="0.25">
      <c r="A5074" s="17" t="str">
        <f>IFERROR(VLOOKUP($F5074,'Location List'!$A$2:$T$644,20,FALSE),"")</f>
        <v/>
      </c>
      <c r="B5074" s="17" t="str">
        <f>IFERROR(VLOOKUP($F5074,'Location List'!$A$2:$T$644,19,FALSE),"")</f>
        <v/>
      </c>
      <c r="C5074" s="17" t="str">
        <f>IFERROR(VLOOKUP($F5074,'Location List'!$A$2:$T$644,18,FALSE),"")</f>
        <v/>
      </c>
      <c r="D5074" s="17" t="str">
        <f>IFERROR(VLOOKUP($F5074,'Location List'!$A$2:$T$644,9,FALSE),"")</f>
        <v/>
      </c>
      <c r="E5074" s="17" t="str">
        <f>IFERROR(VLOOKUP($F5074,'Location List'!$A$2:$T$644,2,FALSE),"")</f>
        <v/>
      </c>
      <c r="F5074" s="26"/>
      <c r="G5074" s="29"/>
      <c r="H5074" s="29"/>
      <c r="I5074" s="26"/>
      <c r="J5074" s="26"/>
      <c r="K5074" s="26"/>
      <c r="L5074" s="26"/>
      <c r="M5074" s="26"/>
      <c r="N5074" s="26"/>
      <c r="O5074" s="49"/>
    </row>
    <row r="5075" spans="1:15" ht="15" customHeight="1" x14ac:dyDescent="0.25">
      <c r="A5075" s="17" t="str">
        <f>IFERROR(VLOOKUP($F5075,'Location List'!$A$2:$T$644,20,FALSE),"")</f>
        <v/>
      </c>
      <c r="B5075" s="17" t="str">
        <f>IFERROR(VLOOKUP($F5075,'Location List'!$A$2:$T$644,19,FALSE),"")</f>
        <v/>
      </c>
      <c r="C5075" s="17" t="str">
        <f>IFERROR(VLOOKUP($F5075,'Location List'!$A$2:$T$644,18,FALSE),"")</f>
        <v/>
      </c>
      <c r="D5075" s="17" t="str">
        <f>IFERROR(VLOOKUP($F5075,'Location List'!$A$2:$T$644,9,FALSE),"")</f>
        <v/>
      </c>
      <c r="E5075" s="17" t="str">
        <f>IFERROR(VLOOKUP($F5075,'Location List'!$A$2:$T$644,2,FALSE),"")</f>
        <v/>
      </c>
      <c r="F5075" s="26"/>
      <c r="G5075" s="29"/>
      <c r="H5075" s="29"/>
      <c r="I5075" s="26"/>
      <c r="J5075" s="26"/>
      <c r="K5075" s="26"/>
      <c r="L5075" s="26"/>
      <c r="M5075" s="26"/>
      <c r="N5075" s="26"/>
      <c r="O5075" s="49"/>
    </row>
    <row r="5076" spans="1:15" ht="15" customHeight="1" x14ac:dyDescent="0.25">
      <c r="A5076" s="17" t="str">
        <f>IFERROR(VLOOKUP($F5076,'Location List'!$A$2:$T$644,20,FALSE),"")</f>
        <v/>
      </c>
      <c r="B5076" s="17" t="str">
        <f>IFERROR(VLOOKUP($F5076,'Location List'!$A$2:$T$644,19,FALSE),"")</f>
        <v/>
      </c>
      <c r="C5076" s="17" t="str">
        <f>IFERROR(VLOOKUP($F5076,'Location List'!$A$2:$T$644,18,FALSE),"")</f>
        <v/>
      </c>
      <c r="D5076" s="17" t="str">
        <f>IFERROR(VLOOKUP($F5076,'Location List'!$A$2:$T$644,9,FALSE),"")</f>
        <v/>
      </c>
      <c r="E5076" s="17" t="str">
        <f>IFERROR(VLOOKUP($F5076,'Location List'!$A$2:$T$644,2,FALSE),"")</f>
        <v/>
      </c>
      <c r="F5076" s="26"/>
      <c r="G5076" s="29"/>
      <c r="H5076" s="29"/>
      <c r="I5076" s="26"/>
      <c r="J5076" s="26"/>
      <c r="K5076" s="26"/>
      <c r="L5076" s="26"/>
      <c r="M5076" s="26"/>
      <c r="N5076" s="26"/>
      <c r="O5076" s="49"/>
    </row>
    <row r="5077" spans="1:15" ht="15" customHeight="1" x14ac:dyDescent="0.25">
      <c r="A5077" s="17" t="str">
        <f>IFERROR(VLOOKUP($F5077,'Location List'!$A$2:$T$644,20,FALSE),"")</f>
        <v/>
      </c>
      <c r="B5077" s="17" t="str">
        <f>IFERROR(VLOOKUP($F5077,'Location List'!$A$2:$T$644,19,FALSE),"")</f>
        <v/>
      </c>
      <c r="C5077" s="17" t="str">
        <f>IFERROR(VLOOKUP($F5077,'Location List'!$A$2:$T$644,18,FALSE),"")</f>
        <v/>
      </c>
      <c r="D5077" s="17" t="str">
        <f>IFERROR(VLOOKUP($F5077,'Location List'!$A$2:$T$644,9,FALSE),"")</f>
        <v/>
      </c>
      <c r="E5077" s="17" t="str">
        <f>IFERROR(VLOOKUP($F5077,'Location List'!$A$2:$T$644,2,FALSE),"")</f>
        <v/>
      </c>
      <c r="F5077" s="26"/>
      <c r="G5077" s="29"/>
      <c r="H5077" s="29"/>
      <c r="I5077" s="26"/>
      <c r="J5077" s="26"/>
      <c r="K5077" s="26"/>
      <c r="L5077" s="26"/>
      <c r="M5077" s="26"/>
      <c r="N5077" s="26"/>
      <c r="O5077" s="49"/>
    </row>
    <row r="5078" spans="1:15" ht="15" customHeight="1" x14ac:dyDescent="0.25">
      <c r="A5078" s="17" t="str">
        <f>IFERROR(VLOOKUP($F5078,'Location List'!$A$2:$T$644,20,FALSE),"")</f>
        <v/>
      </c>
      <c r="B5078" s="17" t="str">
        <f>IFERROR(VLOOKUP($F5078,'Location List'!$A$2:$T$644,19,FALSE),"")</f>
        <v/>
      </c>
      <c r="C5078" s="17" t="str">
        <f>IFERROR(VLOOKUP($F5078,'Location List'!$A$2:$T$644,18,FALSE),"")</f>
        <v/>
      </c>
      <c r="D5078" s="17" t="str">
        <f>IFERROR(VLOOKUP($F5078,'Location List'!$A$2:$T$644,9,FALSE),"")</f>
        <v/>
      </c>
      <c r="E5078" s="17" t="str">
        <f>IFERROR(VLOOKUP($F5078,'Location List'!$A$2:$T$644,2,FALSE),"")</f>
        <v/>
      </c>
      <c r="F5078" s="26"/>
      <c r="G5078" s="29"/>
      <c r="H5078" s="29"/>
      <c r="I5078" s="26"/>
      <c r="J5078" s="26"/>
      <c r="K5078" s="26"/>
      <c r="L5078" s="26"/>
      <c r="M5078" s="26"/>
      <c r="N5078" s="26"/>
      <c r="O5078" s="49"/>
    </row>
    <row r="5079" spans="1:15" ht="15" customHeight="1" x14ac:dyDescent="0.25">
      <c r="A5079" s="17" t="str">
        <f>IFERROR(VLOOKUP($F5079,'Location List'!$A$2:$T$644,20,FALSE),"")</f>
        <v/>
      </c>
      <c r="B5079" s="17" t="str">
        <f>IFERROR(VLOOKUP($F5079,'Location List'!$A$2:$T$644,19,FALSE),"")</f>
        <v/>
      </c>
      <c r="C5079" s="17" t="str">
        <f>IFERROR(VLOOKUP($F5079,'Location List'!$A$2:$T$644,18,FALSE),"")</f>
        <v/>
      </c>
      <c r="D5079" s="17" t="str">
        <f>IFERROR(VLOOKUP($F5079,'Location List'!$A$2:$T$644,9,FALSE),"")</f>
        <v/>
      </c>
      <c r="E5079" s="17" t="str">
        <f>IFERROR(VLOOKUP($F5079,'Location List'!$A$2:$T$644,2,FALSE),"")</f>
        <v/>
      </c>
      <c r="F5079" s="26"/>
      <c r="G5079" s="29"/>
      <c r="H5079" s="29"/>
      <c r="I5079" s="26"/>
      <c r="J5079" s="26"/>
      <c r="K5079" s="26"/>
      <c r="L5079" s="26"/>
      <c r="M5079" s="26"/>
      <c r="N5079" s="26"/>
      <c r="O5079" s="49"/>
    </row>
    <row r="5080" spans="1:15" ht="15" customHeight="1" x14ac:dyDescent="0.25">
      <c r="A5080" s="17" t="str">
        <f>IFERROR(VLOOKUP($F5080,'Location List'!$A$2:$T$644,20,FALSE),"")</f>
        <v/>
      </c>
      <c r="B5080" s="17" t="str">
        <f>IFERROR(VLOOKUP($F5080,'Location List'!$A$2:$T$644,19,FALSE),"")</f>
        <v/>
      </c>
      <c r="C5080" s="17" t="str">
        <f>IFERROR(VLOOKUP($F5080,'Location List'!$A$2:$T$644,18,FALSE),"")</f>
        <v/>
      </c>
      <c r="D5080" s="17" t="str">
        <f>IFERROR(VLOOKUP($F5080,'Location List'!$A$2:$T$644,9,FALSE),"")</f>
        <v/>
      </c>
      <c r="E5080" s="17" t="str">
        <f>IFERROR(VLOOKUP($F5080,'Location List'!$A$2:$T$644,2,FALSE),"")</f>
        <v/>
      </c>
      <c r="F5080" s="26"/>
      <c r="G5080" s="29"/>
      <c r="H5080" s="29"/>
      <c r="I5080" s="26"/>
      <c r="J5080" s="26"/>
      <c r="K5080" s="26"/>
      <c r="L5080" s="26"/>
      <c r="M5080" s="26"/>
      <c r="N5080" s="26"/>
      <c r="O5080" s="49"/>
    </row>
    <row r="5081" spans="1:15" ht="15" customHeight="1" x14ac:dyDescent="0.25">
      <c r="A5081" s="17" t="str">
        <f>IFERROR(VLOOKUP($F5081,'Location List'!$A$2:$T$644,20,FALSE),"")</f>
        <v/>
      </c>
      <c r="B5081" s="17" t="str">
        <f>IFERROR(VLOOKUP($F5081,'Location List'!$A$2:$T$644,19,FALSE),"")</f>
        <v/>
      </c>
      <c r="C5081" s="17" t="str">
        <f>IFERROR(VLOOKUP($F5081,'Location List'!$A$2:$T$644,18,FALSE),"")</f>
        <v/>
      </c>
      <c r="D5081" s="17" t="str">
        <f>IFERROR(VLOOKUP($F5081,'Location List'!$A$2:$T$644,9,FALSE),"")</f>
        <v/>
      </c>
      <c r="E5081" s="17" t="str">
        <f>IFERROR(VLOOKUP($F5081,'Location List'!$A$2:$T$644,2,FALSE),"")</f>
        <v/>
      </c>
      <c r="F5081" s="26"/>
      <c r="G5081" s="29"/>
      <c r="H5081" s="29"/>
      <c r="I5081" s="26"/>
      <c r="J5081" s="26"/>
      <c r="K5081" s="26"/>
      <c r="L5081" s="26"/>
      <c r="M5081" s="26"/>
      <c r="N5081" s="26"/>
      <c r="O5081" s="49"/>
    </row>
    <row r="5082" spans="1:15" ht="15" customHeight="1" x14ac:dyDescent="0.25">
      <c r="A5082" s="17" t="str">
        <f>IFERROR(VLOOKUP($F5082,'Location List'!$A$2:$T$644,20,FALSE),"")</f>
        <v/>
      </c>
      <c r="B5082" s="17" t="str">
        <f>IFERROR(VLOOKUP($F5082,'Location List'!$A$2:$T$644,19,FALSE),"")</f>
        <v/>
      </c>
      <c r="C5082" s="17" t="str">
        <f>IFERROR(VLOOKUP($F5082,'Location List'!$A$2:$T$644,18,FALSE),"")</f>
        <v/>
      </c>
      <c r="D5082" s="17" t="str">
        <f>IFERROR(VLOOKUP($F5082,'Location List'!$A$2:$T$644,9,FALSE),"")</f>
        <v/>
      </c>
      <c r="E5082" s="17" t="str">
        <f>IFERROR(VLOOKUP($F5082,'Location List'!$A$2:$T$644,2,FALSE),"")</f>
        <v/>
      </c>
      <c r="F5082" s="26"/>
      <c r="G5082" s="29"/>
      <c r="H5082" s="29"/>
      <c r="I5082" s="26"/>
      <c r="J5082" s="26"/>
      <c r="K5082" s="26"/>
      <c r="L5082" s="26"/>
      <c r="M5082" s="26"/>
      <c r="N5082" s="26"/>
      <c r="O5082" s="49"/>
    </row>
    <row r="5083" spans="1:15" ht="15" customHeight="1" x14ac:dyDescent="0.25">
      <c r="A5083" s="17" t="str">
        <f>IFERROR(VLOOKUP($F5083,'Location List'!$A$2:$T$644,20,FALSE),"")</f>
        <v/>
      </c>
      <c r="B5083" s="17" t="str">
        <f>IFERROR(VLOOKUP($F5083,'Location List'!$A$2:$T$644,19,FALSE),"")</f>
        <v/>
      </c>
      <c r="C5083" s="17" t="str">
        <f>IFERROR(VLOOKUP($F5083,'Location List'!$A$2:$T$644,18,FALSE),"")</f>
        <v/>
      </c>
      <c r="D5083" s="17" t="str">
        <f>IFERROR(VLOOKUP($F5083,'Location List'!$A$2:$T$644,9,FALSE),"")</f>
        <v/>
      </c>
      <c r="E5083" s="17" t="str">
        <f>IFERROR(VLOOKUP($F5083,'Location List'!$A$2:$T$644,2,FALSE),"")</f>
        <v/>
      </c>
      <c r="F5083" s="26"/>
      <c r="G5083" s="29"/>
      <c r="H5083" s="29"/>
      <c r="I5083" s="26"/>
      <c r="J5083" s="26"/>
      <c r="K5083" s="26"/>
      <c r="L5083" s="26"/>
      <c r="M5083" s="26"/>
      <c r="N5083" s="26"/>
      <c r="O5083" s="49"/>
    </row>
    <row r="5084" spans="1:15" ht="15" customHeight="1" x14ac:dyDescent="0.25">
      <c r="A5084" s="17" t="str">
        <f>IFERROR(VLOOKUP($F5084,'Location List'!$A$2:$T$644,20,FALSE),"")</f>
        <v/>
      </c>
      <c r="B5084" s="17" t="str">
        <f>IFERROR(VLOOKUP($F5084,'Location List'!$A$2:$T$644,19,FALSE),"")</f>
        <v/>
      </c>
      <c r="C5084" s="17" t="str">
        <f>IFERROR(VLOOKUP($F5084,'Location List'!$A$2:$T$644,18,FALSE),"")</f>
        <v/>
      </c>
      <c r="D5084" s="17" t="str">
        <f>IFERROR(VLOOKUP($F5084,'Location List'!$A$2:$T$644,9,FALSE),"")</f>
        <v/>
      </c>
      <c r="E5084" s="17" t="str">
        <f>IFERROR(VLOOKUP($F5084,'Location List'!$A$2:$T$644,2,FALSE),"")</f>
        <v/>
      </c>
      <c r="F5084" s="26"/>
      <c r="G5084" s="29"/>
      <c r="H5084" s="29"/>
      <c r="I5084" s="26"/>
      <c r="J5084" s="26"/>
      <c r="K5084" s="26"/>
      <c r="L5084" s="26"/>
      <c r="M5084" s="26"/>
      <c r="N5084" s="26"/>
      <c r="O5084" s="49"/>
    </row>
    <row r="5085" spans="1:15" ht="15" customHeight="1" x14ac:dyDescent="0.25">
      <c r="A5085" s="17" t="str">
        <f>IFERROR(VLOOKUP($F5085,'Location List'!$A$2:$T$644,20,FALSE),"")</f>
        <v/>
      </c>
      <c r="B5085" s="17" t="str">
        <f>IFERROR(VLOOKUP($F5085,'Location List'!$A$2:$T$644,19,FALSE),"")</f>
        <v/>
      </c>
      <c r="C5085" s="17" t="str">
        <f>IFERROR(VLOOKUP($F5085,'Location List'!$A$2:$T$644,18,FALSE),"")</f>
        <v/>
      </c>
      <c r="D5085" s="17" t="str">
        <f>IFERROR(VLOOKUP($F5085,'Location List'!$A$2:$T$644,9,FALSE),"")</f>
        <v/>
      </c>
      <c r="E5085" s="17" t="str">
        <f>IFERROR(VLOOKUP($F5085,'Location List'!$A$2:$T$644,2,FALSE),"")</f>
        <v/>
      </c>
      <c r="F5085" s="26"/>
      <c r="G5085" s="29"/>
      <c r="H5085" s="29"/>
      <c r="I5085" s="26"/>
      <c r="J5085" s="26"/>
      <c r="K5085" s="26"/>
      <c r="L5085" s="26"/>
      <c r="M5085" s="26"/>
      <c r="N5085" s="26"/>
      <c r="O5085" s="49"/>
    </row>
    <row r="5086" spans="1:15" ht="15" customHeight="1" x14ac:dyDescent="0.25">
      <c r="A5086" s="17" t="str">
        <f>IFERROR(VLOOKUP($F5086,'Location List'!$A$2:$T$644,20,FALSE),"")</f>
        <v/>
      </c>
      <c r="B5086" s="17" t="str">
        <f>IFERROR(VLOOKUP($F5086,'Location List'!$A$2:$T$644,19,FALSE),"")</f>
        <v/>
      </c>
      <c r="C5086" s="17" t="str">
        <f>IFERROR(VLOOKUP($F5086,'Location List'!$A$2:$T$644,18,FALSE),"")</f>
        <v/>
      </c>
      <c r="D5086" s="17" t="str">
        <f>IFERROR(VLOOKUP($F5086,'Location List'!$A$2:$T$644,9,FALSE),"")</f>
        <v/>
      </c>
      <c r="E5086" s="17" t="str">
        <f>IFERROR(VLOOKUP($F5086,'Location List'!$A$2:$T$644,2,FALSE),"")</f>
        <v/>
      </c>
      <c r="F5086" s="26"/>
      <c r="G5086" s="29"/>
      <c r="H5086" s="29"/>
      <c r="I5086" s="26"/>
      <c r="J5086" s="26"/>
      <c r="K5086" s="26"/>
      <c r="L5086" s="26"/>
      <c r="M5086" s="26"/>
      <c r="N5086" s="26"/>
      <c r="O5086" s="49"/>
    </row>
    <row r="5087" spans="1:15" ht="15" customHeight="1" x14ac:dyDescent="0.25">
      <c r="A5087" s="17" t="str">
        <f>IFERROR(VLOOKUP($F5087,'Location List'!$A$2:$T$644,20,FALSE),"")</f>
        <v/>
      </c>
      <c r="B5087" s="17" t="str">
        <f>IFERROR(VLOOKUP($F5087,'Location List'!$A$2:$T$644,19,FALSE),"")</f>
        <v/>
      </c>
      <c r="C5087" s="17" t="str">
        <f>IFERROR(VLOOKUP($F5087,'Location List'!$A$2:$T$644,18,FALSE),"")</f>
        <v/>
      </c>
      <c r="D5087" s="17" t="str">
        <f>IFERROR(VLOOKUP($F5087,'Location List'!$A$2:$T$644,9,FALSE),"")</f>
        <v/>
      </c>
      <c r="E5087" s="17" t="str">
        <f>IFERROR(VLOOKUP($F5087,'Location List'!$A$2:$T$644,2,FALSE),"")</f>
        <v/>
      </c>
      <c r="F5087" s="26"/>
      <c r="G5087" s="29"/>
      <c r="H5087" s="29"/>
      <c r="I5087" s="26"/>
      <c r="J5087" s="26"/>
      <c r="K5087" s="26"/>
      <c r="L5087" s="26"/>
      <c r="M5087" s="26"/>
      <c r="N5087" s="26"/>
      <c r="O5087" s="49"/>
    </row>
    <row r="5088" spans="1:15" ht="15" customHeight="1" x14ac:dyDescent="0.25">
      <c r="A5088" s="17" t="str">
        <f>IFERROR(VLOOKUP($F5088,'Location List'!$A$2:$T$644,20,FALSE),"")</f>
        <v/>
      </c>
      <c r="B5088" s="17" t="str">
        <f>IFERROR(VLOOKUP($F5088,'Location List'!$A$2:$T$644,19,FALSE),"")</f>
        <v/>
      </c>
      <c r="C5088" s="17" t="str">
        <f>IFERROR(VLOOKUP($F5088,'Location List'!$A$2:$T$644,18,FALSE),"")</f>
        <v/>
      </c>
      <c r="D5088" s="17" t="str">
        <f>IFERROR(VLOOKUP($F5088,'Location List'!$A$2:$T$644,9,FALSE),"")</f>
        <v/>
      </c>
      <c r="E5088" s="17" t="str">
        <f>IFERROR(VLOOKUP($F5088,'Location List'!$A$2:$T$644,2,FALSE),"")</f>
        <v/>
      </c>
      <c r="F5088" s="26"/>
      <c r="G5088" s="29"/>
      <c r="H5088" s="29"/>
      <c r="I5088" s="26"/>
      <c r="J5088" s="26"/>
      <c r="K5088" s="26"/>
      <c r="L5088" s="26"/>
      <c r="M5088" s="26"/>
      <c r="N5088" s="26"/>
      <c r="O5088" s="49"/>
    </row>
    <row r="5089" spans="1:15" ht="15" customHeight="1" x14ac:dyDescent="0.25">
      <c r="A5089" s="17" t="str">
        <f>IFERROR(VLOOKUP($F5089,'Location List'!$A$2:$T$644,20,FALSE),"")</f>
        <v/>
      </c>
      <c r="B5089" s="17" t="str">
        <f>IFERROR(VLOOKUP($F5089,'Location List'!$A$2:$T$644,19,FALSE),"")</f>
        <v/>
      </c>
      <c r="C5089" s="17" t="str">
        <f>IFERROR(VLOOKUP($F5089,'Location List'!$A$2:$T$644,18,FALSE),"")</f>
        <v/>
      </c>
      <c r="D5089" s="17" t="str">
        <f>IFERROR(VLOOKUP($F5089,'Location List'!$A$2:$T$644,9,FALSE),"")</f>
        <v/>
      </c>
      <c r="E5089" s="17" t="str">
        <f>IFERROR(VLOOKUP($F5089,'Location List'!$A$2:$T$644,2,FALSE),"")</f>
        <v/>
      </c>
      <c r="F5089" s="26"/>
      <c r="G5089" s="29"/>
      <c r="H5089" s="29"/>
      <c r="I5089" s="26"/>
      <c r="J5089" s="26"/>
      <c r="K5089" s="26"/>
      <c r="L5089" s="26"/>
      <c r="M5089" s="26"/>
      <c r="N5089" s="26"/>
      <c r="O5089" s="49"/>
    </row>
    <row r="5090" spans="1:15" ht="15" customHeight="1" x14ac:dyDescent="0.25">
      <c r="A5090" s="17" t="str">
        <f>IFERROR(VLOOKUP($F5090,'Location List'!$A$2:$T$644,20,FALSE),"")</f>
        <v/>
      </c>
      <c r="B5090" s="17" t="str">
        <f>IFERROR(VLOOKUP($F5090,'Location List'!$A$2:$T$644,19,FALSE),"")</f>
        <v/>
      </c>
      <c r="C5090" s="17" t="str">
        <f>IFERROR(VLOOKUP($F5090,'Location List'!$A$2:$T$644,18,FALSE),"")</f>
        <v/>
      </c>
      <c r="D5090" s="17" t="str">
        <f>IFERROR(VLOOKUP($F5090,'Location List'!$A$2:$T$644,9,FALSE),"")</f>
        <v/>
      </c>
      <c r="E5090" s="17" t="str">
        <f>IFERROR(VLOOKUP($F5090,'Location List'!$A$2:$T$644,2,FALSE),"")</f>
        <v/>
      </c>
      <c r="F5090" s="26"/>
      <c r="G5090" s="29"/>
      <c r="H5090" s="29"/>
      <c r="I5090" s="26"/>
      <c r="J5090" s="26"/>
      <c r="K5090" s="26"/>
      <c r="L5090" s="26"/>
      <c r="M5090" s="26"/>
      <c r="N5090" s="26"/>
      <c r="O5090" s="49"/>
    </row>
    <row r="5091" spans="1:15" ht="15" customHeight="1" x14ac:dyDescent="0.25">
      <c r="A5091" s="17" t="str">
        <f>IFERROR(VLOOKUP($F5091,'Location List'!$A$2:$T$644,20,FALSE),"")</f>
        <v/>
      </c>
      <c r="B5091" s="17" t="str">
        <f>IFERROR(VLOOKUP($F5091,'Location List'!$A$2:$T$644,19,FALSE),"")</f>
        <v/>
      </c>
      <c r="C5091" s="17" t="str">
        <f>IFERROR(VLOOKUP($F5091,'Location List'!$A$2:$T$644,18,FALSE),"")</f>
        <v/>
      </c>
      <c r="D5091" s="17" t="str">
        <f>IFERROR(VLOOKUP($F5091,'Location List'!$A$2:$T$644,9,FALSE),"")</f>
        <v/>
      </c>
      <c r="E5091" s="17" t="str">
        <f>IFERROR(VLOOKUP($F5091,'Location List'!$A$2:$T$644,2,FALSE),"")</f>
        <v/>
      </c>
      <c r="F5091" s="26"/>
      <c r="G5091" s="29"/>
      <c r="H5091" s="29"/>
      <c r="I5091" s="26"/>
      <c r="J5091" s="26"/>
      <c r="K5091" s="26"/>
      <c r="L5091" s="26"/>
      <c r="M5091" s="26"/>
      <c r="N5091" s="26"/>
      <c r="O5091" s="49"/>
    </row>
    <row r="5092" spans="1:15" ht="15" customHeight="1" x14ac:dyDescent="0.25">
      <c r="A5092" s="17" t="str">
        <f>IFERROR(VLOOKUP($F5092,'Location List'!$A$2:$T$644,20,FALSE),"")</f>
        <v/>
      </c>
      <c r="B5092" s="17" t="str">
        <f>IFERROR(VLOOKUP($F5092,'Location List'!$A$2:$T$644,19,FALSE),"")</f>
        <v/>
      </c>
      <c r="C5092" s="17" t="str">
        <f>IFERROR(VLOOKUP($F5092,'Location List'!$A$2:$T$644,18,FALSE),"")</f>
        <v/>
      </c>
      <c r="D5092" s="17" t="str">
        <f>IFERROR(VLOOKUP($F5092,'Location List'!$A$2:$T$644,9,FALSE),"")</f>
        <v/>
      </c>
      <c r="E5092" s="17" t="str">
        <f>IFERROR(VLOOKUP($F5092,'Location List'!$A$2:$T$644,2,FALSE),"")</f>
        <v/>
      </c>
      <c r="F5092" s="26"/>
      <c r="G5092" s="29"/>
      <c r="H5092" s="29"/>
      <c r="I5092" s="26"/>
      <c r="J5092" s="26"/>
      <c r="K5092" s="26"/>
      <c r="L5092" s="26"/>
      <c r="M5092" s="26"/>
      <c r="N5092" s="26"/>
      <c r="O5092" s="49"/>
    </row>
    <row r="5093" spans="1:15" ht="15" customHeight="1" x14ac:dyDescent="0.25">
      <c r="A5093" s="17" t="str">
        <f>IFERROR(VLOOKUP($F5093,'Location List'!$A$2:$T$644,20,FALSE),"")</f>
        <v/>
      </c>
      <c r="B5093" s="17" t="str">
        <f>IFERROR(VLOOKUP($F5093,'Location List'!$A$2:$T$644,19,FALSE),"")</f>
        <v/>
      </c>
      <c r="C5093" s="17" t="str">
        <f>IFERROR(VLOOKUP($F5093,'Location List'!$A$2:$T$644,18,FALSE),"")</f>
        <v/>
      </c>
      <c r="D5093" s="17" t="str">
        <f>IFERROR(VLOOKUP($F5093,'Location List'!$A$2:$T$644,9,FALSE),"")</f>
        <v/>
      </c>
      <c r="E5093" s="17" t="str">
        <f>IFERROR(VLOOKUP($F5093,'Location List'!$A$2:$T$644,2,FALSE),"")</f>
        <v/>
      </c>
      <c r="F5093" s="26"/>
      <c r="G5093" s="29"/>
      <c r="H5093" s="29"/>
      <c r="I5093" s="26"/>
      <c r="J5093" s="26"/>
      <c r="K5093" s="26"/>
      <c r="L5093" s="26"/>
      <c r="M5093" s="26"/>
      <c r="N5093" s="26"/>
      <c r="O5093" s="49"/>
    </row>
    <row r="5094" spans="1:15" ht="15" customHeight="1" x14ac:dyDescent="0.25">
      <c r="A5094" s="17" t="str">
        <f>IFERROR(VLOOKUP($F5094,'Location List'!$A$2:$T$644,20,FALSE),"")</f>
        <v/>
      </c>
      <c r="B5094" s="17" t="str">
        <f>IFERROR(VLOOKUP($F5094,'Location List'!$A$2:$T$644,19,FALSE),"")</f>
        <v/>
      </c>
      <c r="C5094" s="17" t="str">
        <f>IFERROR(VLOOKUP($F5094,'Location List'!$A$2:$T$644,18,FALSE),"")</f>
        <v/>
      </c>
      <c r="D5094" s="17" t="str">
        <f>IFERROR(VLOOKUP($F5094,'Location List'!$A$2:$T$644,9,FALSE),"")</f>
        <v/>
      </c>
      <c r="E5094" s="17" t="str">
        <f>IFERROR(VLOOKUP($F5094,'Location List'!$A$2:$T$644,2,FALSE),"")</f>
        <v/>
      </c>
      <c r="F5094" s="26"/>
      <c r="G5094" s="29"/>
      <c r="H5094" s="29"/>
      <c r="I5094" s="26"/>
      <c r="J5094" s="26"/>
      <c r="K5094" s="26"/>
      <c r="L5094" s="26"/>
      <c r="M5094" s="26"/>
      <c r="N5094" s="26"/>
      <c r="O5094" s="49"/>
    </row>
    <row r="5095" spans="1:15" ht="15" customHeight="1" x14ac:dyDescent="0.25">
      <c r="A5095" s="17" t="str">
        <f>IFERROR(VLOOKUP($F5095,'Location List'!$A$2:$T$644,20,FALSE),"")</f>
        <v/>
      </c>
      <c r="B5095" s="17" t="str">
        <f>IFERROR(VLOOKUP($F5095,'Location List'!$A$2:$T$644,19,FALSE),"")</f>
        <v/>
      </c>
      <c r="C5095" s="17" t="str">
        <f>IFERROR(VLOOKUP($F5095,'Location List'!$A$2:$T$644,18,FALSE),"")</f>
        <v/>
      </c>
      <c r="D5095" s="17" t="str">
        <f>IFERROR(VLOOKUP($F5095,'Location List'!$A$2:$T$644,9,FALSE),"")</f>
        <v/>
      </c>
      <c r="E5095" s="17" t="str">
        <f>IFERROR(VLOOKUP($F5095,'Location List'!$A$2:$T$644,2,FALSE),"")</f>
        <v/>
      </c>
      <c r="F5095" s="26"/>
      <c r="G5095" s="29"/>
      <c r="H5095" s="29"/>
      <c r="I5095" s="26"/>
      <c r="J5095" s="26"/>
      <c r="K5095" s="26"/>
      <c r="L5095" s="26"/>
      <c r="M5095" s="26"/>
      <c r="N5095" s="26"/>
      <c r="O5095" s="49"/>
    </row>
    <row r="5096" spans="1:15" ht="15" customHeight="1" x14ac:dyDescent="0.25">
      <c r="A5096" s="17" t="str">
        <f>IFERROR(VLOOKUP($F5096,'Location List'!$A$2:$T$644,20,FALSE),"")</f>
        <v/>
      </c>
      <c r="B5096" s="17" t="str">
        <f>IFERROR(VLOOKUP($F5096,'Location List'!$A$2:$T$644,19,FALSE),"")</f>
        <v/>
      </c>
      <c r="C5096" s="17" t="str">
        <f>IFERROR(VLOOKUP($F5096,'Location List'!$A$2:$T$644,18,FALSE),"")</f>
        <v/>
      </c>
      <c r="D5096" s="17" t="str">
        <f>IFERROR(VLOOKUP($F5096,'Location List'!$A$2:$T$644,9,FALSE),"")</f>
        <v/>
      </c>
      <c r="E5096" s="17" t="str">
        <f>IFERROR(VLOOKUP($F5096,'Location List'!$A$2:$T$644,2,FALSE),"")</f>
        <v/>
      </c>
      <c r="F5096" s="26"/>
      <c r="G5096" s="29"/>
      <c r="H5096" s="29"/>
      <c r="I5096" s="26"/>
      <c r="J5096" s="26"/>
      <c r="K5096" s="26"/>
      <c r="L5096" s="26"/>
      <c r="M5096" s="26"/>
      <c r="N5096" s="26"/>
      <c r="O5096" s="49"/>
    </row>
    <row r="5097" spans="1:15" ht="15" customHeight="1" x14ac:dyDescent="0.25">
      <c r="A5097" s="17" t="str">
        <f>IFERROR(VLOOKUP($F5097,'Location List'!$A$2:$T$644,20,FALSE),"")</f>
        <v/>
      </c>
      <c r="B5097" s="17" t="str">
        <f>IFERROR(VLOOKUP($F5097,'Location List'!$A$2:$T$644,19,FALSE),"")</f>
        <v/>
      </c>
      <c r="C5097" s="17" t="str">
        <f>IFERROR(VLOOKUP($F5097,'Location List'!$A$2:$T$644,18,FALSE),"")</f>
        <v/>
      </c>
      <c r="D5097" s="17" t="str">
        <f>IFERROR(VLOOKUP($F5097,'Location List'!$A$2:$T$644,9,FALSE),"")</f>
        <v/>
      </c>
      <c r="E5097" s="17" t="str">
        <f>IFERROR(VLOOKUP($F5097,'Location List'!$A$2:$T$644,2,FALSE),"")</f>
        <v/>
      </c>
      <c r="F5097" s="26"/>
      <c r="G5097" s="29"/>
      <c r="H5097" s="29"/>
      <c r="I5097" s="26"/>
      <c r="J5097" s="26"/>
      <c r="K5097" s="26"/>
      <c r="L5097" s="26"/>
      <c r="M5097" s="26"/>
      <c r="N5097" s="26"/>
      <c r="O5097" s="49"/>
    </row>
    <row r="5098" spans="1:15" ht="15" customHeight="1" x14ac:dyDescent="0.25">
      <c r="A5098" s="17" t="str">
        <f>IFERROR(VLOOKUP($F5098,'Location List'!$A$2:$T$644,20,FALSE),"")</f>
        <v/>
      </c>
      <c r="B5098" s="17" t="str">
        <f>IFERROR(VLOOKUP($F5098,'Location List'!$A$2:$T$644,19,FALSE),"")</f>
        <v/>
      </c>
      <c r="C5098" s="17" t="str">
        <f>IFERROR(VLOOKUP($F5098,'Location List'!$A$2:$T$644,18,FALSE),"")</f>
        <v/>
      </c>
      <c r="D5098" s="17" t="str">
        <f>IFERROR(VLOOKUP($F5098,'Location List'!$A$2:$T$644,9,FALSE),"")</f>
        <v/>
      </c>
      <c r="E5098" s="17" t="str">
        <f>IFERROR(VLOOKUP($F5098,'Location List'!$A$2:$T$644,2,FALSE),"")</f>
        <v/>
      </c>
      <c r="F5098" s="26"/>
      <c r="G5098" s="29"/>
      <c r="H5098" s="29"/>
      <c r="I5098" s="26"/>
      <c r="J5098" s="26"/>
      <c r="K5098" s="26"/>
      <c r="L5098" s="26"/>
      <c r="M5098" s="26"/>
      <c r="N5098" s="26"/>
      <c r="O5098" s="49"/>
    </row>
    <row r="5099" spans="1:15" ht="15" customHeight="1" x14ac:dyDescent="0.25">
      <c r="A5099" s="17" t="str">
        <f>IFERROR(VLOOKUP($F5099,'Location List'!$A$2:$T$644,20,FALSE),"")</f>
        <v/>
      </c>
      <c r="B5099" s="17" t="str">
        <f>IFERROR(VLOOKUP($F5099,'Location List'!$A$2:$T$644,19,FALSE),"")</f>
        <v/>
      </c>
      <c r="C5099" s="17" t="str">
        <f>IFERROR(VLOOKUP($F5099,'Location List'!$A$2:$T$644,18,FALSE),"")</f>
        <v/>
      </c>
      <c r="D5099" s="17" t="str">
        <f>IFERROR(VLOOKUP($F5099,'Location List'!$A$2:$T$644,9,FALSE),"")</f>
        <v/>
      </c>
      <c r="E5099" s="17" t="str">
        <f>IFERROR(VLOOKUP($F5099,'Location List'!$A$2:$T$644,2,FALSE),"")</f>
        <v/>
      </c>
      <c r="F5099" s="26"/>
      <c r="G5099" s="29"/>
      <c r="H5099" s="29"/>
      <c r="I5099" s="26"/>
      <c r="J5099" s="26"/>
      <c r="K5099" s="26"/>
      <c r="L5099" s="26"/>
      <c r="M5099" s="26"/>
      <c r="N5099" s="26"/>
      <c r="O5099" s="49"/>
    </row>
    <row r="5100" spans="1:15" ht="15" customHeight="1" x14ac:dyDescent="0.25">
      <c r="A5100" s="17" t="str">
        <f>IFERROR(VLOOKUP($F5100,'Location List'!$A$2:$T$644,20,FALSE),"")</f>
        <v/>
      </c>
      <c r="B5100" s="17" t="str">
        <f>IFERROR(VLOOKUP($F5100,'Location List'!$A$2:$T$644,19,FALSE),"")</f>
        <v/>
      </c>
      <c r="C5100" s="17" t="str">
        <f>IFERROR(VLOOKUP($F5100,'Location List'!$A$2:$T$644,18,FALSE),"")</f>
        <v/>
      </c>
      <c r="D5100" s="17" t="str">
        <f>IFERROR(VLOOKUP($F5100,'Location List'!$A$2:$T$644,9,FALSE),"")</f>
        <v/>
      </c>
      <c r="E5100" s="17" t="str">
        <f>IFERROR(VLOOKUP($F5100,'Location List'!$A$2:$T$644,2,FALSE),"")</f>
        <v/>
      </c>
      <c r="F5100" s="26"/>
      <c r="G5100" s="29"/>
      <c r="H5100" s="29"/>
      <c r="I5100" s="26"/>
      <c r="J5100" s="26"/>
      <c r="K5100" s="26"/>
      <c r="L5100" s="26"/>
      <c r="M5100" s="26"/>
      <c r="N5100" s="26"/>
      <c r="O5100" s="49"/>
    </row>
    <row r="5101" spans="1:15" ht="15" customHeight="1" x14ac:dyDescent="0.25">
      <c r="A5101" s="17" t="str">
        <f>IFERROR(VLOOKUP($F5101,'Location List'!$A$2:$T$644,20,FALSE),"")</f>
        <v/>
      </c>
      <c r="B5101" s="17" t="str">
        <f>IFERROR(VLOOKUP($F5101,'Location List'!$A$2:$T$644,19,FALSE),"")</f>
        <v/>
      </c>
      <c r="C5101" s="17" t="str">
        <f>IFERROR(VLOOKUP($F5101,'Location List'!$A$2:$T$644,18,FALSE),"")</f>
        <v/>
      </c>
      <c r="D5101" s="17" t="str">
        <f>IFERROR(VLOOKUP($F5101,'Location List'!$A$2:$T$644,9,FALSE),"")</f>
        <v/>
      </c>
      <c r="E5101" s="17" t="str">
        <f>IFERROR(VLOOKUP($F5101,'Location List'!$A$2:$T$644,2,FALSE),"")</f>
        <v/>
      </c>
      <c r="F5101" s="26"/>
      <c r="G5101" s="29"/>
      <c r="H5101" s="29"/>
      <c r="I5101" s="26"/>
      <c r="J5101" s="26"/>
      <c r="K5101" s="26"/>
      <c r="L5101" s="26"/>
      <c r="M5101" s="26"/>
      <c r="N5101" s="26"/>
      <c r="O5101" s="49"/>
    </row>
    <row r="5102" spans="1:15" ht="15" customHeight="1" x14ac:dyDescent="0.25">
      <c r="A5102" s="17" t="str">
        <f>IFERROR(VLOOKUP($F5102,'Location List'!$A$2:$T$644,20,FALSE),"")</f>
        <v/>
      </c>
      <c r="B5102" s="17" t="str">
        <f>IFERROR(VLOOKUP($F5102,'Location List'!$A$2:$T$644,19,FALSE),"")</f>
        <v/>
      </c>
      <c r="C5102" s="17" t="str">
        <f>IFERROR(VLOOKUP($F5102,'Location List'!$A$2:$T$644,18,FALSE),"")</f>
        <v/>
      </c>
      <c r="D5102" s="17" t="str">
        <f>IFERROR(VLOOKUP($F5102,'Location List'!$A$2:$T$644,9,FALSE),"")</f>
        <v/>
      </c>
      <c r="E5102" s="17" t="str">
        <f>IFERROR(VLOOKUP($F5102,'Location List'!$A$2:$T$644,2,FALSE),"")</f>
        <v/>
      </c>
      <c r="F5102" s="26"/>
      <c r="G5102" s="29"/>
      <c r="H5102" s="29"/>
      <c r="I5102" s="26"/>
      <c r="J5102" s="26"/>
      <c r="K5102" s="26"/>
      <c r="L5102" s="26"/>
      <c r="M5102" s="26"/>
      <c r="N5102" s="26"/>
      <c r="O5102" s="49"/>
    </row>
    <row r="5103" spans="1:15" ht="15" customHeight="1" x14ac:dyDescent="0.25">
      <c r="A5103" s="17" t="str">
        <f>IFERROR(VLOOKUP($F5103,'Location List'!$A$2:$T$644,20,FALSE),"")</f>
        <v/>
      </c>
      <c r="B5103" s="17" t="str">
        <f>IFERROR(VLOOKUP($F5103,'Location List'!$A$2:$T$644,19,FALSE),"")</f>
        <v/>
      </c>
      <c r="C5103" s="17" t="str">
        <f>IFERROR(VLOOKUP($F5103,'Location List'!$A$2:$T$644,18,FALSE),"")</f>
        <v/>
      </c>
      <c r="D5103" s="17" t="str">
        <f>IFERROR(VLOOKUP($F5103,'Location List'!$A$2:$T$644,9,FALSE),"")</f>
        <v/>
      </c>
      <c r="E5103" s="17" t="str">
        <f>IFERROR(VLOOKUP($F5103,'Location List'!$A$2:$T$644,2,FALSE),"")</f>
        <v/>
      </c>
      <c r="F5103" s="26"/>
      <c r="G5103" s="29"/>
      <c r="H5103" s="29"/>
      <c r="I5103" s="26"/>
      <c r="J5103" s="26"/>
      <c r="K5103" s="26"/>
      <c r="L5103" s="26"/>
      <c r="M5103" s="26"/>
      <c r="N5103" s="26"/>
      <c r="O5103" s="49"/>
    </row>
    <row r="5104" spans="1:15" ht="15" customHeight="1" x14ac:dyDescent="0.25">
      <c r="A5104" s="17" t="str">
        <f>IFERROR(VLOOKUP($F5104,'Location List'!$A$2:$T$644,20,FALSE),"")</f>
        <v/>
      </c>
      <c r="B5104" s="17" t="str">
        <f>IFERROR(VLOOKUP($F5104,'Location List'!$A$2:$T$644,19,FALSE),"")</f>
        <v/>
      </c>
      <c r="C5104" s="17" t="str">
        <f>IFERROR(VLOOKUP($F5104,'Location List'!$A$2:$T$644,18,FALSE),"")</f>
        <v/>
      </c>
      <c r="D5104" s="17" t="str">
        <f>IFERROR(VLOOKUP($F5104,'Location List'!$A$2:$T$644,9,FALSE),"")</f>
        <v/>
      </c>
      <c r="E5104" s="17" t="str">
        <f>IFERROR(VLOOKUP($F5104,'Location List'!$A$2:$T$644,2,FALSE),"")</f>
        <v/>
      </c>
      <c r="F5104" s="26"/>
      <c r="G5104" s="29"/>
      <c r="H5104" s="29"/>
      <c r="I5104" s="26"/>
      <c r="J5104" s="26"/>
      <c r="K5104" s="26"/>
      <c r="L5104" s="26"/>
      <c r="M5104" s="26"/>
      <c r="N5104" s="26"/>
      <c r="O5104" s="49"/>
    </row>
    <row r="5105" spans="1:15" ht="15" customHeight="1" x14ac:dyDescent="0.25">
      <c r="A5105" s="17" t="str">
        <f>IFERROR(VLOOKUP($F5105,'Location List'!$A$2:$T$644,20,FALSE),"")</f>
        <v/>
      </c>
      <c r="B5105" s="17" t="str">
        <f>IFERROR(VLOOKUP($F5105,'Location List'!$A$2:$T$644,19,FALSE),"")</f>
        <v/>
      </c>
      <c r="C5105" s="17" t="str">
        <f>IFERROR(VLOOKUP($F5105,'Location List'!$A$2:$T$644,18,FALSE),"")</f>
        <v/>
      </c>
      <c r="D5105" s="17" t="str">
        <f>IFERROR(VLOOKUP($F5105,'Location List'!$A$2:$T$644,9,FALSE),"")</f>
        <v/>
      </c>
      <c r="E5105" s="17" t="str">
        <f>IFERROR(VLOOKUP($F5105,'Location List'!$A$2:$T$644,2,FALSE),"")</f>
        <v/>
      </c>
      <c r="F5105" s="26"/>
      <c r="G5105" s="29"/>
      <c r="H5105" s="29"/>
      <c r="I5105" s="26"/>
      <c r="J5105" s="26"/>
      <c r="K5105" s="26"/>
      <c r="L5105" s="26"/>
      <c r="M5105" s="26"/>
      <c r="N5105" s="26"/>
      <c r="O5105" s="49"/>
    </row>
    <row r="5106" spans="1:15" ht="15" customHeight="1" x14ac:dyDescent="0.25">
      <c r="A5106" s="17" t="str">
        <f>IFERROR(VLOOKUP($F5106,'Location List'!$A$2:$T$644,20,FALSE),"")</f>
        <v/>
      </c>
      <c r="B5106" s="17" t="str">
        <f>IFERROR(VLOOKUP($F5106,'Location List'!$A$2:$T$644,19,FALSE),"")</f>
        <v/>
      </c>
      <c r="C5106" s="17" t="str">
        <f>IFERROR(VLOOKUP($F5106,'Location List'!$A$2:$T$644,18,FALSE),"")</f>
        <v/>
      </c>
      <c r="D5106" s="17" t="str">
        <f>IFERROR(VLOOKUP($F5106,'Location List'!$A$2:$T$644,9,FALSE),"")</f>
        <v/>
      </c>
      <c r="E5106" s="17" t="str">
        <f>IFERROR(VLOOKUP($F5106,'Location List'!$A$2:$T$644,2,FALSE),"")</f>
        <v/>
      </c>
      <c r="F5106" s="26"/>
      <c r="G5106" s="29"/>
      <c r="H5106" s="29"/>
      <c r="I5106" s="26"/>
      <c r="J5106" s="26"/>
      <c r="K5106" s="26"/>
      <c r="L5106" s="26"/>
      <c r="M5106" s="26"/>
      <c r="N5106" s="26"/>
      <c r="O5106" s="49"/>
    </row>
    <row r="5107" spans="1:15" ht="15" customHeight="1" x14ac:dyDescent="0.25">
      <c r="A5107" s="17" t="str">
        <f>IFERROR(VLOOKUP($F5107,'Location List'!$A$2:$T$644,20,FALSE),"")</f>
        <v/>
      </c>
      <c r="B5107" s="17" t="str">
        <f>IFERROR(VLOOKUP($F5107,'Location List'!$A$2:$T$644,19,FALSE),"")</f>
        <v/>
      </c>
      <c r="C5107" s="17" t="str">
        <f>IFERROR(VLOOKUP($F5107,'Location List'!$A$2:$T$644,18,FALSE),"")</f>
        <v/>
      </c>
      <c r="D5107" s="17" t="str">
        <f>IFERROR(VLOOKUP($F5107,'Location List'!$A$2:$T$644,9,FALSE),"")</f>
        <v/>
      </c>
      <c r="E5107" s="17" t="str">
        <f>IFERROR(VLOOKUP($F5107,'Location List'!$A$2:$T$644,2,FALSE),"")</f>
        <v/>
      </c>
      <c r="F5107" s="26"/>
      <c r="G5107" s="29"/>
      <c r="H5107" s="29"/>
      <c r="I5107" s="26"/>
      <c r="J5107" s="26"/>
      <c r="K5107" s="26"/>
      <c r="L5107" s="26"/>
      <c r="M5107" s="26"/>
      <c r="N5107" s="26"/>
      <c r="O5107" s="49"/>
    </row>
    <row r="5108" spans="1:15" ht="15" customHeight="1" x14ac:dyDescent="0.25">
      <c r="A5108" s="17" t="str">
        <f>IFERROR(VLOOKUP($F5108,'Location List'!$A$2:$T$644,20,FALSE),"")</f>
        <v/>
      </c>
      <c r="B5108" s="17" t="str">
        <f>IFERROR(VLOOKUP($F5108,'Location List'!$A$2:$T$644,19,FALSE),"")</f>
        <v/>
      </c>
      <c r="C5108" s="17" t="str">
        <f>IFERROR(VLOOKUP($F5108,'Location List'!$A$2:$T$644,18,FALSE),"")</f>
        <v/>
      </c>
      <c r="D5108" s="17" t="str">
        <f>IFERROR(VLOOKUP($F5108,'Location List'!$A$2:$T$644,9,FALSE),"")</f>
        <v/>
      </c>
      <c r="E5108" s="17" t="str">
        <f>IFERROR(VLOOKUP($F5108,'Location List'!$A$2:$T$644,2,FALSE),"")</f>
        <v/>
      </c>
      <c r="F5108" s="26"/>
      <c r="G5108" s="29"/>
      <c r="H5108" s="29"/>
      <c r="I5108" s="26"/>
      <c r="J5108" s="26"/>
      <c r="K5108" s="26"/>
      <c r="L5108" s="26"/>
      <c r="M5108" s="26"/>
      <c r="N5108" s="26"/>
      <c r="O5108" s="49"/>
    </row>
    <row r="5109" spans="1:15" ht="15" customHeight="1" x14ac:dyDescent="0.25">
      <c r="A5109" s="17" t="str">
        <f>IFERROR(VLOOKUP($F5109,'Location List'!$A$2:$T$644,20,FALSE),"")</f>
        <v/>
      </c>
      <c r="B5109" s="17" t="str">
        <f>IFERROR(VLOOKUP($F5109,'Location List'!$A$2:$T$644,19,FALSE),"")</f>
        <v/>
      </c>
      <c r="C5109" s="17" t="str">
        <f>IFERROR(VLOOKUP($F5109,'Location List'!$A$2:$T$644,18,FALSE),"")</f>
        <v/>
      </c>
      <c r="D5109" s="17" t="str">
        <f>IFERROR(VLOOKUP($F5109,'Location List'!$A$2:$T$644,9,FALSE),"")</f>
        <v/>
      </c>
      <c r="E5109" s="17" t="str">
        <f>IFERROR(VLOOKUP($F5109,'Location List'!$A$2:$T$644,2,FALSE),"")</f>
        <v/>
      </c>
      <c r="F5109" s="26"/>
      <c r="G5109" s="29"/>
      <c r="H5109" s="29"/>
      <c r="I5109" s="26"/>
      <c r="J5109" s="26"/>
      <c r="K5109" s="26"/>
      <c r="L5109" s="26"/>
      <c r="M5109" s="26"/>
      <c r="N5109" s="26"/>
      <c r="O5109" s="49"/>
    </row>
    <row r="5110" spans="1:15" ht="15" customHeight="1" x14ac:dyDescent="0.25">
      <c r="A5110" s="17" t="str">
        <f>IFERROR(VLOOKUP($F5110,'Location List'!$A$2:$T$644,20,FALSE),"")</f>
        <v/>
      </c>
      <c r="B5110" s="17" t="str">
        <f>IFERROR(VLOOKUP($F5110,'Location List'!$A$2:$T$644,19,FALSE),"")</f>
        <v/>
      </c>
      <c r="C5110" s="17" t="str">
        <f>IFERROR(VLOOKUP($F5110,'Location List'!$A$2:$T$644,18,FALSE),"")</f>
        <v/>
      </c>
      <c r="D5110" s="17" t="str">
        <f>IFERROR(VLOOKUP($F5110,'Location List'!$A$2:$T$644,9,FALSE),"")</f>
        <v/>
      </c>
      <c r="E5110" s="17" t="str">
        <f>IFERROR(VLOOKUP($F5110,'Location List'!$A$2:$T$644,2,FALSE),"")</f>
        <v/>
      </c>
      <c r="F5110" s="26"/>
      <c r="G5110" s="29"/>
      <c r="H5110" s="29"/>
      <c r="I5110" s="26"/>
      <c r="J5110" s="26"/>
      <c r="K5110" s="26"/>
      <c r="L5110" s="26"/>
      <c r="M5110" s="26"/>
      <c r="N5110" s="26"/>
      <c r="O5110" s="49"/>
    </row>
    <row r="5111" spans="1:15" ht="15" customHeight="1" x14ac:dyDescent="0.25">
      <c r="A5111" s="17" t="str">
        <f>IFERROR(VLOOKUP($F5111,'Location List'!$A$2:$T$644,20,FALSE),"")</f>
        <v/>
      </c>
      <c r="B5111" s="17" t="str">
        <f>IFERROR(VLOOKUP($F5111,'Location List'!$A$2:$T$644,19,FALSE),"")</f>
        <v/>
      </c>
      <c r="C5111" s="17" t="str">
        <f>IFERROR(VLOOKUP($F5111,'Location List'!$A$2:$T$644,18,FALSE),"")</f>
        <v/>
      </c>
      <c r="D5111" s="17" t="str">
        <f>IFERROR(VLOOKUP($F5111,'Location List'!$A$2:$T$644,9,FALSE),"")</f>
        <v/>
      </c>
      <c r="E5111" s="17" t="str">
        <f>IFERROR(VLOOKUP($F5111,'Location List'!$A$2:$T$644,2,FALSE),"")</f>
        <v/>
      </c>
      <c r="F5111" s="26"/>
      <c r="G5111" s="29"/>
      <c r="H5111" s="29"/>
      <c r="I5111" s="26"/>
      <c r="J5111" s="26"/>
      <c r="K5111" s="26"/>
      <c r="L5111" s="26"/>
      <c r="M5111" s="26"/>
      <c r="N5111" s="26"/>
      <c r="O5111" s="49"/>
    </row>
    <row r="5112" spans="1:15" ht="15" customHeight="1" x14ac:dyDescent="0.25">
      <c r="A5112" s="17" t="str">
        <f>IFERROR(VLOOKUP($F5112,'Location List'!$A$2:$T$644,20,FALSE),"")</f>
        <v/>
      </c>
      <c r="B5112" s="17" t="str">
        <f>IFERROR(VLOOKUP($F5112,'Location List'!$A$2:$T$644,19,FALSE),"")</f>
        <v/>
      </c>
      <c r="C5112" s="17" t="str">
        <f>IFERROR(VLOOKUP($F5112,'Location List'!$A$2:$T$644,18,FALSE),"")</f>
        <v/>
      </c>
      <c r="D5112" s="17" t="str">
        <f>IFERROR(VLOOKUP($F5112,'Location List'!$A$2:$T$644,9,FALSE),"")</f>
        <v/>
      </c>
      <c r="E5112" s="17" t="str">
        <f>IFERROR(VLOOKUP($F5112,'Location List'!$A$2:$T$644,2,FALSE),"")</f>
        <v/>
      </c>
      <c r="F5112" s="26"/>
      <c r="G5112" s="29"/>
      <c r="H5112" s="29"/>
      <c r="I5112" s="26"/>
      <c r="J5112" s="26"/>
      <c r="K5112" s="26"/>
      <c r="L5112" s="26"/>
      <c r="M5112" s="26"/>
      <c r="N5112" s="26"/>
      <c r="O5112" s="49"/>
    </row>
    <row r="5113" spans="1:15" ht="15" customHeight="1" x14ac:dyDescent="0.25">
      <c r="A5113" s="17" t="str">
        <f>IFERROR(VLOOKUP($F5113,'Location List'!$A$2:$T$644,20,FALSE),"")</f>
        <v/>
      </c>
      <c r="B5113" s="17" t="str">
        <f>IFERROR(VLOOKUP($F5113,'Location List'!$A$2:$T$644,19,FALSE),"")</f>
        <v/>
      </c>
      <c r="C5113" s="17" t="str">
        <f>IFERROR(VLOOKUP($F5113,'Location List'!$A$2:$T$644,18,FALSE),"")</f>
        <v/>
      </c>
      <c r="D5113" s="17" t="str">
        <f>IFERROR(VLOOKUP($F5113,'Location List'!$A$2:$T$644,9,FALSE),"")</f>
        <v/>
      </c>
      <c r="E5113" s="17" t="str">
        <f>IFERROR(VLOOKUP($F5113,'Location List'!$A$2:$T$644,2,FALSE),"")</f>
        <v/>
      </c>
      <c r="F5113" s="26"/>
      <c r="G5113" s="29"/>
      <c r="H5113" s="29"/>
      <c r="I5113" s="26"/>
      <c r="J5113" s="26"/>
      <c r="K5113" s="26"/>
      <c r="L5113" s="26"/>
      <c r="M5113" s="26"/>
      <c r="N5113" s="26"/>
      <c r="O5113" s="49"/>
    </row>
    <row r="5114" spans="1:15" ht="15" customHeight="1" x14ac:dyDescent="0.25">
      <c r="A5114" s="17" t="str">
        <f>IFERROR(VLOOKUP($F5114,'Location List'!$A$2:$T$644,20,FALSE),"")</f>
        <v/>
      </c>
      <c r="B5114" s="17" t="str">
        <f>IFERROR(VLOOKUP($F5114,'Location List'!$A$2:$T$644,19,FALSE),"")</f>
        <v/>
      </c>
      <c r="C5114" s="17" t="str">
        <f>IFERROR(VLOOKUP($F5114,'Location List'!$A$2:$T$644,18,FALSE),"")</f>
        <v/>
      </c>
      <c r="D5114" s="17" t="str">
        <f>IFERROR(VLOOKUP($F5114,'Location List'!$A$2:$T$644,9,FALSE),"")</f>
        <v/>
      </c>
      <c r="E5114" s="17" t="str">
        <f>IFERROR(VLOOKUP($F5114,'Location List'!$A$2:$T$644,2,FALSE),"")</f>
        <v/>
      </c>
      <c r="F5114" s="26"/>
      <c r="G5114" s="29"/>
      <c r="H5114" s="29"/>
      <c r="I5114" s="26"/>
      <c r="J5114" s="26"/>
      <c r="K5114" s="26"/>
      <c r="L5114" s="26"/>
      <c r="M5114" s="26"/>
      <c r="N5114" s="26"/>
      <c r="O5114" s="49"/>
    </row>
    <row r="5115" spans="1:15" ht="15" customHeight="1" x14ac:dyDescent="0.25">
      <c r="A5115" s="17" t="str">
        <f>IFERROR(VLOOKUP($F5115,'Location List'!$A$2:$T$644,20,FALSE),"")</f>
        <v/>
      </c>
      <c r="B5115" s="17" t="str">
        <f>IFERROR(VLOOKUP($F5115,'Location List'!$A$2:$T$644,19,FALSE),"")</f>
        <v/>
      </c>
      <c r="C5115" s="17" t="str">
        <f>IFERROR(VLOOKUP($F5115,'Location List'!$A$2:$T$644,18,FALSE),"")</f>
        <v/>
      </c>
      <c r="D5115" s="17" t="str">
        <f>IFERROR(VLOOKUP($F5115,'Location List'!$A$2:$T$644,9,FALSE),"")</f>
        <v/>
      </c>
      <c r="E5115" s="17" t="str">
        <f>IFERROR(VLOOKUP($F5115,'Location List'!$A$2:$T$644,2,FALSE),"")</f>
        <v/>
      </c>
      <c r="F5115" s="26"/>
      <c r="G5115" s="29"/>
      <c r="H5115" s="29"/>
      <c r="I5115" s="26"/>
      <c r="J5115" s="26"/>
      <c r="K5115" s="26"/>
      <c r="L5115" s="26"/>
      <c r="M5115" s="26"/>
      <c r="N5115" s="26"/>
      <c r="O5115" s="49"/>
    </row>
    <row r="5116" spans="1:15" ht="15" customHeight="1" x14ac:dyDescent="0.25">
      <c r="A5116" s="17" t="str">
        <f>IFERROR(VLOOKUP($F5116,'Location List'!$A$2:$T$644,20,FALSE),"")</f>
        <v/>
      </c>
      <c r="B5116" s="17" t="str">
        <f>IFERROR(VLOOKUP($F5116,'Location List'!$A$2:$T$644,19,FALSE),"")</f>
        <v/>
      </c>
      <c r="C5116" s="17" t="str">
        <f>IFERROR(VLOOKUP($F5116,'Location List'!$A$2:$T$644,18,FALSE),"")</f>
        <v/>
      </c>
      <c r="D5116" s="17" t="str">
        <f>IFERROR(VLOOKUP($F5116,'Location List'!$A$2:$T$644,9,FALSE),"")</f>
        <v/>
      </c>
      <c r="E5116" s="17" t="str">
        <f>IFERROR(VLOOKUP($F5116,'Location List'!$A$2:$T$644,2,FALSE),"")</f>
        <v/>
      </c>
      <c r="F5116" s="26"/>
      <c r="G5116" s="29"/>
      <c r="H5116" s="29"/>
      <c r="I5116" s="26"/>
      <c r="J5116" s="26"/>
      <c r="K5116" s="26"/>
      <c r="L5116" s="26"/>
      <c r="M5116" s="26"/>
      <c r="N5116" s="26"/>
      <c r="O5116" s="49"/>
    </row>
    <row r="5117" spans="1:15" ht="15" customHeight="1" x14ac:dyDescent="0.25">
      <c r="A5117" s="17" t="str">
        <f>IFERROR(VLOOKUP($F5117,'Location List'!$A$2:$T$644,20,FALSE),"")</f>
        <v/>
      </c>
      <c r="B5117" s="17" t="str">
        <f>IFERROR(VLOOKUP($F5117,'Location List'!$A$2:$T$644,19,FALSE),"")</f>
        <v/>
      </c>
      <c r="C5117" s="17" t="str">
        <f>IFERROR(VLOOKUP($F5117,'Location List'!$A$2:$T$644,18,FALSE),"")</f>
        <v/>
      </c>
      <c r="D5117" s="17" t="str">
        <f>IFERROR(VLOOKUP($F5117,'Location List'!$A$2:$T$644,9,FALSE),"")</f>
        <v/>
      </c>
      <c r="E5117" s="17" t="str">
        <f>IFERROR(VLOOKUP($F5117,'Location List'!$A$2:$T$644,2,FALSE),"")</f>
        <v/>
      </c>
      <c r="F5117" s="26"/>
      <c r="G5117" s="29"/>
      <c r="H5117" s="29"/>
      <c r="I5117" s="26"/>
      <c r="J5117" s="26"/>
      <c r="K5117" s="26"/>
      <c r="L5117" s="26"/>
      <c r="M5117" s="26"/>
      <c r="N5117" s="26"/>
      <c r="O5117" s="49"/>
    </row>
    <row r="5118" spans="1:15" ht="15" customHeight="1" x14ac:dyDescent="0.25">
      <c r="A5118" s="17" t="str">
        <f>IFERROR(VLOOKUP($F5118,'Location List'!$A$2:$T$644,20,FALSE),"")</f>
        <v/>
      </c>
      <c r="B5118" s="17" t="str">
        <f>IFERROR(VLOOKUP($F5118,'Location List'!$A$2:$T$644,19,FALSE),"")</f>
        <v/>
      </c>
      <c r="C5118" s="17" t="str">
        <f>IFERROR(VLOOKUP($F5118,'Location List'!$A$2:$T$644,18,FALSE),"")</f>
        <v/>
      </c>
      <c r="D5118" s="17" t="str">
        <f>IFERROR(VLOOKUP($F5118,'Location List'!$A$2:$T$644,9,FALSE),"")</f>
        <v/>
      </c>
      <c r="E5118" s="17" t="str">
        <f>IFERROR(VLOOKUP($F5118,'Location List'!$A$2:$T$644,2,FALSE),"")</f>
        <v/>
      </c>
      <c r="F5118" s="26"/>
      <c r="G5118" s="29"/>
      <c r="H5118" s="29"/>
      <c r="I5118" s="26"/>
      <c r="J5118" s="26"/>
      <c r="K5118" s="26"/>
      <c r="L5118" s="26"/>
      <c r="M5118" s="26"/>
      <c r="N5118" s="26"/>
      <c r="O5118" s="49"/>
    </row>
    <row r="5119" spans="1:15" ht="15" customHeight="1" x14ac:dyDescent="0.25">
      <c r="A5119" s="17" t="str">
        <f>IFERROR(VLOOKUP($F5119,'Location List'!$A$2:$T$644,20,FALSE),"")</f>
        <v/>
      </c>
      <c r="B5119" s="17" t="str">
        <f>IFERROR(VLOOKUP($F5119,'Location List'!$A$2:$T$644,19,FALSE),"")</f>
        <v/>
      </c>
      <c r="C5119" s="17" t="str">
        <f>IFERROR(VLOOKUP($F5119,'Location List'!$A$2:$T$644,18,FALSE),"")</f>
        <v/>
      </c>
      <c r="D5119" s="17" t="str">
        <f>IFERROR(VLOOKUP($F5119,'Location List'!$A$2:$T$644,9,FALSE),"")</f>
        <v/>
      </c>
      <c r="E5119" s="17" t="str">
        <f>IFERROR(VLOOKUP($F5119,'Location List'!$A$2:$T$644,2,FALSE),"")</f>
        <v/>
      </c>
      <c r="F5119" s="26"/>
      <c r="G5119" s="29"/>
      <c r="H5119" s="29"/>
      <c r="I5119" s="26"/>
      <c r="J5119" s="26"/>
      <c r="K5119" s="26"/>
      <c r="L5119" s="26"/>
      <c r="M5119" s="26"/>
      <c r="N5119" s="26"/>
      <c r="O5119" s="49"/>
    </row>
    <row r="5120" spans="1:15" ht="15" customHeight="1" x14ac:dyDescent="0.25">
      <c r="A5120" s="17" t="str">
        <f>IFERROR(VLOOKUP($F5120,'Location List'!$A$2:$T$644,20,FALSE),"")</f>
        <v/>
      </c>
      <c r="B5120" s="17" t="str">
        <f>IFERROR(VLOOKUP($F5120,'Location List'!$A$2:$T$644,19,FALSE),"")</f>
        <v/>
      </c>
      <c r="C5120" s="17" t="str">
        <f>IFERROR(VLOOKUP($F5120,'Location List'!$A$2:$T$644,18,FALSE),"")</f>
        <v/>
      </c>
      <c r="D5120" s="17" t="str">
        <f>IFERROR(VLOOKUP($F5120,'Location List'!$A$2:$T$644,9,FALSE),"")</f>
        <v/>
      </c>
      <c r="E5120" s="17" t="str">
        <f>IFERROR(VLOOKUP($F5120,'Location List'!$A$2:$T$644,2,FALSE),"")</f>
        <v/>
      </c>
      <c r="F5120" s="26"/>
      <c r="G5120" s="29"/>
      <c r="H5120" s="29"/>
      <c r="I5120" s="26"/>
      <c r="J5120" s="26"/>
      <c r="K5120" s="26"/>
      <c r="L5120" s="26"/>
      <c r="M5120" s="26"/>
      <c r="N5120" s="26"/>
      <c r="O5120" s="49"/>
    </row>
    <row r="5121" spans="1:15" ht="15" customHeight="1" x14ac:dyDescent="0.25">
      <c r="A5121" s="17" t="str">
        <f>IFERROR(VLOOKUP($F5121,'Location List'!$A$2:$T$644,20,FALSE),"")</f>
        <v/>
      </c>
      <c r="B5121" s="17" t="str">
        <f>IFERROR(VLOOKUP($F5121,'Location List'!$A$2:$T$644,19,FALSE),"")</f>
        <v/>
      </c>
      <c r="C5121" s="17" t="str">
        <f>IFERROR(VLOOKUP($F5121,'Location List'!$A$2:$T$644,18,FALSE),"")</f>
        <v/>
      </c>
      <c r="D5121" s="17" t="str">
        <f>IFERROR(VLOOKUP($F5121,'Location List'!$A$2:$T$644,9,FALSE),"")</f>
        <v/>
      </c>
      <c r="E5121" s="17" t="str">
        <f>IFERROR(VLOOKUP($F5121,'Location List'!$A$2:$T$644,2,FALSE),"")</f>
        <v/>
      </c>
      <c r="F5121" s="26"/>
      <c r="G5121" s="29"/>
      <c r="H5121" s="29"/>
      <c r="I5121" s="26"/>
      <c r="J5121" s="26"/>
      <c r="K5121" s="26"/>
      <c r="L5121" s="26"/>
      <c r="M5121" s="26"/>
      <c r="N5121" s="26"/>
      <c r="O5121" s="49"/>
    </row>
    <row r="5122" spans="1:15" ht="15" customHeight="1" x14ac:dyDescent="0.25">
      <c r="A5122" s="17" t="str">
        <f>IFERROR(VLOOKUP($F5122,'Location List'!$A$2:$T$644,20,FALSE),"")</f>
        <v/>
      </c>
      <c r="B5122" s="17" t="str">
        <f>IFERROR(VLOOKUP($F5122,'Location List'!$A$2:$T$644,19,FALSE),"")</f>
        <v/>
      </c>
      <c r="C5122" s="17" t="str">
        <f>IFERROR(VLOOKUP($F5122,'Location List'!$A$2:$T$644,18,FALSE),"")</f>
        <v/>
      </c>
      <c r="D5122" s="17" t="str">
        <f>IFERROR(VLOOKUP($F5122,'Location List'!$A$2:$T$644,9,FALSE),"")</f>
        <v/>
      </c>
      <c r="E5122" s="17" t="str">
        <f>IFERROR(VLOOKUP($F5122,'Location List'!$A$2:$T$644,2,FALSE),"")</f>
        <v/>
      </c>
      <c r="F5122" s="26"/>
      <c r="G5122" s="29"/>
      <c r="H5122" s="29"/>
      <c r="I5122" s="26"/>
      <c r="J5122" s="26"/>
      <c r="K5122" s="26"/>
      <c r="L5122" s="26"/>
      <c r="M5122" s="26"/>
      <c r="N5122" s="26"/>
      <c r="O5122" s="49"/>
    </row>
    <row r="5123" spans="1:15" ht="15" customHeight="1" x14ac:dyDescent="0.25">
      <c r="A5123" s="17" t="str">
        <f>IFERROR(VLOOKUP($F5123,'Location List'!$A$2:$T$644,20,FALSE),"")</f>
        <v/>
      </c>
      <c r="B5123" s="17" t="str">
        <f>IFERROR(VLOOKUP($F5123,'Location List'!$A$2:$T$644,19,FALSE),"")</f>
        <v/>
      </c>
      <c r="C5123" s="17" t="str">
        <f>IFERROR(VLOOKUP($F5123,'Location List'!$A$2:$T$644,18,FALSE),"")</f>
        <v/>
      </c>
      <c r="D5123" s="17" t="str">
        <f>IFERROR(VLOOKUP($F5123,'Location List'!$A$2:$T$644,9,FALSE),"")</f>
        <v/>
      </c>
      <c r="E5123" s="17" t="str">
        <f>IFERROR(VLOOKUP($F5123,'Location List'!$A$2:$T$644,2,FALSE),"")</f>
        <v/>
      </c>
      <c r="F5123" s="26"/>
      <c r="G5123" s="29"/>
      <c r="H5123" s="29"/>
      <c r="I5123" s="26"/>
      <c r="J5123" s="26"/>
      <c r="K5123" s="26"/>
      <c r="L5123" s="26"/>
      <c r="M5123" s="26"/>
      <c r="N5123" s="26"/>
      <c r="O5123" s="49"/>
    </row>
    <row r="5124" spans="1:15" ht="15" customHeight="1" x14ac:dyDescent="0.25">
      <c r="A5124" s="17" t="str">
        <f>IFERROR(VLOOKUP($F5124,'Location List'!$A$2:$T$644,20,FALSE),"")</f>
        <v/>
      </c>
      <c r="B5124" s="17" t="str">
        <f>IFERROR(VLOOKUP($F5124,'Location List'!$A$2:$T$644,19,FALSE),"")</f>
        <v/>
      </c>
      <c r="C5124" s="17" t="str">
        <f>IFERROR(VLOOKUP($F5124,'Location List'!$A$2:$T$644,18,FALSE),"")</f>
        <v/>
      </c>
      <c r="D5124" s="17" t="str">
        <f>IFERROR(VLOOKUP($F5124,'Location List'!$A$2:$T$644,9,FALSE),"")</f>
        <v/>
      </c>
      <c r="E5124" s="17" t="str">
        <f>IFERROR(VLOOKUP($F5124,'Location List'!$A$2:$T$644,2,FALSE),"")</f>
        <v/>
      </c>
      <c r="F5124" s="26"/>
      <c r="G5124" s="29"/>
      <c r="H5124" s="29"/>
      <c r="I5124" s="26"/>
      <c r="J5124" s="26"/>
      <c r="K5124" s="26"/>
      <c r="L5124" s="26"/>
      <c r="M5124" s="26"/>
      <c r="N5124" s="26"/>
      <c r="O5124" s="49"/>
    </row>
    <row r="5125" spans="1:15" ht="15" customHeight="1" x14ac:dyDescent="0.25">
      <c r="A5125" s="17" t="str">
        <f>IFERROR(VLOOKUP($F5125,'Location List'!$A$2:$T$644,20,FALSE),"")</f>
        <v/>
      </c>
      <c r="B5125" s="17" t="str">
        <f>IFERROR(VLOOKUP($F5125,'Location List'!$A$2:$T$644,19,FALSE),"")</f>
        <v/>
      </c>
      <c r="C5125" s="17" t="str">
        <f>IFERROR(VLOOKUP($F5125,'Location List'!$A$2:$T$644,18,FALSE),"")</f>
        <v/>
      </c>
      <c r="D5125" s="17" t="str">
        <f>IFERROR(VLOOKUP($F5125,'Location List'!$A$2:$T$644,9,FALSE),"")</f>
        <v/>
      </c>
      <c r="E5125" s="17" t="str">
        <f>IFERROR(VLOOKUP($F5125,'Location List'!$A$2:$T$644,2,FALSE),"")</f>
        <v/>
      </c>
      <c r="F5125" s="26"/>
      <c r="G5125" s="29"/>
      <c r="H5125" s="29"/>
      <c r="I5125" s="26"/>
      <c r="J5125" s="26"/>
      <c r="K5125" s="26"/>
      <c r="L5125" s="26"/>
      <c r="M5125" s="26"/>
      <c r="N5125" s="26"/>
      <c r="O5125" s="49"/>
    </row>
    <row r="5126" spans="1:15" ht="15" customHeight="1" x14ac:dyDescent="0.25">
      <c r="A5126" s="17" t="str">
        <f>IFERROR(VLOOKUP($F5126,'Location List'!$A$2:$T$644,20,FALSE),"")</f>
        <v/>
      </c>
      <c r="B5126" s="17" t="str">
        <f>IFERROR(VLOOKUP($F5126,'Location List'!$A$2:$T$644,19,FALSE),"")</f>
        <v/>
      </c>
      <c r="C5126" s="17" t="str">
        <f>IFERROR(VLOOKUP($F5126,'Location List'!$A$2:$T$644,18,FALSE),"")</f>
        <v/>
      </c>
      <c r="D5126" s="17" t="str">
        <f>IFERROR(VLOOKUP($F5126,'Location List'!$A$2:$T$644,9,FALSE),"")</f>
        <v/>
      </c>
      <c r="E5126" s="17" t="str">
        <f>IFERROR(VLOOKUP($F5126,'Location List'!$A$2:$T$644,2,FALSE),"")</f>
        <v/>
      </c>
      <c r="F5126" s="26"/>
      <c r="G5126" s="29"/>
      <c r="H5126" s="29"/>
      <c r="I5126" s="26"/>
      <c r="J5126" s="26"/>
      <c r="K5126" s="26"/>
      <c r="L5126" s="26"/>
      <c r="M5126" s="26"/>
      <c r="N5126" s="26"/>
      <c r="O5126" s="49"/>
    </row>
    <row r="5127" spans="1:15" ht="15" customHeight="1" x14ac:dyDescent="0.25">
      <c r="A5127" s="17" t="str">
        <f>IFERROR(VLOOKUP($F5127,'Location List'!$A$2:$T$644,20,FALSE),"")</f>
        <v/>
      </c>
      <c r="B5127" s="17" t="str">
        <f>IFERROR(VLOOKUP($F5127,'Location List'!$A$2:$T$644,19,FALSE),"")</f>
        <v/>
      </c>
      <c r="C5127" s="17" t="str">
        <f>IFERROR(VLOOKUP($F5127,'Location List'!$A$2:$T$644,18,FALSE),"")</f>
        <v/>
      </c>
      <c r="D5127" s="17" t="str">
        <f>IFERROR(VLOOKUP($F5127,'Location List'!$A$2:$T$644,9,FALSE),"")</f>
        <v/>
      </c>
      <c r="E5127" s="17" t="str">
        <f>IFERROR(VLOOKUP($F5127,'Location List'!$A$2:$T$644,2,FALSE),"")</f>
        <v/>
      </c>
      <c r="F5127" s="26"/>
      <c r="G5127" s="29"/>
      <c r="H5127" s="29"/>
      <c r="I5127" s="26"/>
      <c r="J5127" s="26"/>
      <c r="K5127" s="26"/>
      <c r="L5127" s="26"/>
      <c r="M5127" s="26"/>
      <c r="N5127" s="26"/>
      <c r="O5127" s="49"/>
    </row>
    <row r="5128" spans="1:15" ht="15" customHeight="1" x14ac:dyDescent="0.25">
      <c r="A5128" s="17" t="str">
        <f>IFERROR(VLOOKUP($F5128,'Location List'!$A$2:$T$644,20,FALSE),"")</f>
        <v/>
      </c>
      <c r="B5128" s="17" t="str">
        <f>IFERROR(VLOOKUP($F5128,'Location List'!$A$2:$T$644,19,FALSE),"")</f>
        <v/>
      </c>
      <c r="C5128" s="17" t="str">
        <f>IFERROR(VLOOKUP($F5128,'Location List'!$A$2:$T$644,18,FALSE),"")</f>
        <v/>
      </c>
      <c r="D5128" s="17" t="str">
        <f>IFERROR(VLOOKUP($F5128,'Location List'!$A$2:$T$644,9,FALSE),"")</f>
        <v/>
      </c>
      <c r="E5128" s="17" t="str">
        <f>IFERROR(VLOOKUP($F5128,'Location List'!$A$2:$T$644,2,FALSE),"")</f>
        <v/>
      </c>
      <c r="F5128" s="26"/>
      <c r="G5128" s="29"/>
      <c r="H5128" s="29"/>
      <c r="I5128" s="26"/>
      <c r="J5128" s="26"/>
      <c r="K5128" s="26"/>
      <c r="L5128" s="26"/>
      <c r="M5128" s="26"/>
      <c r="N5128" s="26"/>
      <c r="O5128" s="49"/>
    </row>
    <row r="5129" spans="1:15" ht="15" customHeight="1" x14ac:dyDescent="0.25">
      <c r="A5129" s="17" t="str">
        <f>IFERROR(VLOOKUP($F5129,'Location List'!$A$2:$T$644,20,FALSE),"")</f>
        <v/>
      </c>
      <c r="B5129" s="17" t="str">
        <f>IFERROR(VLOOKUP($F5129,'Location List'!$A$2:$T$644,19,FALSE),"")</f>
        <v/>
      </c>
      <c r="C5129" s="17" t="str">
        <f>IFERROR(VLOOKUP($F5129,'Location List'!$A$2:$T$644,18,FALSE),"")</f>
        <v/>
      </c>
      <c r="D5129" s="17" t="str">
        <f>IFERROR(VLOOKUP($F5129,'Location List'!$A$2:$T$644,9,FALSE),"")</f>
        <v/>
      </c>
      <c r="E5129" s="17" t="str">
        <f>IFERROR(VLOOKUP($F5129,'Location List'!$A$2:$T$644,2,FALSE),"")</f>
        <v/>
      </c>
      <c r="F5129" s="26"/>
      <c r="G5129" s="29"/>
      <c r="H5129" s="29"/>
      <c r="I5129" s="26"/>
      <c r="J5129" s="26"/>
      <c r="K5129" s="26"/>
      <c r="L5129" s="26"/>
      <c r="M5129" s="26"/>
      <c r="N5129" s="26"/>
      <c r="O5129" s="49"/>
    </row>
    <row r="5130" spans="1:15" ht="15" customHeight="1" x14ac:dyDescent="0.25">
      <c r="A5130" s="17" t="str">
        <f>IFERROR(VLOOKUP($F5130,'Location List'!$A$2:$T$644,20,FALSE),"")</f>
        <v/>
      </c>
      <c r="B5130" s="17" t="str">
        <f>IFERROR(VLOOKUP($F5130,'Location List'!$A$2:$T$644,19,FALSE),"")</f>
        <v/>
      </c>
      <c r="C5130" s="17" t="str">
        <f>IFERROR(VLOOKUP($F5130,'Location List'!$A$2:$T$644,18,FALSE),"")</f>
        <v/>
      </c>
      <c r="D5130" s="17" t="str">
        <f>IFERROR(VLOOKUP($F5130,'Location List'!$A$2:$T$644,9,FALSE),"")</f>
        <v/>
      </c>
      <c r="E5130" s="17" t="str">
        <f>IFERROR(VLOOKUP($F5130,'Location List'!$A$2:$T$644,2,FALSE),"")</f>
        <v/>
      </c>
      <c r="F5130" s="26"/>
      <c r="G5130" s="29"/>
      <c r="H5130" s="29"/>
      <c r="I5130" s="26"/>
      <c r="J5130" s="26"/>
      <c r="K5130" s="26"/>
      <c r="L5130" s="26"/>
      <c r="M5130" s="26"/>
      <c r="N5130" s="26"/>
      <c r="O5130" s="49"/>
    </row>
    <row r="5131" spans="1:15" ht="15" customHeight="1" x14ac:dyDescent="0.25">
      <c r="A5131" s="17" t="str">
        <f>IFERROR(VLOOKUP($F5131,'Location List'!$A$2:$T$644,20,FALSE),"")</f>
        <v/>
      </c>
      <c r="B5131" s="17" t="str">
        <f>IFERROR(VLOOKUP($F5131,'Location List'!$A$2:$T$644,19,FALSE),"")</f>
        <v/>
      </c>
      <c r="C5131" s="17" t="str">
        <f>IFERROR(VLOOKUP($F5131,'Location List'!$A$2:$T$644,18,FALSE),"")</f>
        <v/>
      </c>
      <c r="D5131" s="17" t="str">
        <f>IFERROR(VLOOKUP($F5131,'Location List'!$A$2:$T$644,9,FALSE),"")</f>
        <v/>
      </c>
      <c r="E5131" s="17" t="str">
        <f>IFERROR(VLOOKUP($F5131,'Location List'!$A$2:$T$644,2,FALSE),"")</f>
        <v/>
      </c>
      <c r="F5131" s="26"/>
      <c r="G5131" s="29"/>
      <c r="H5131" s="29"/>
      <c r="I5131" s="26"/>
      <c r="J5131" s="26"/>
      <c r="K5131" s="26"/>
      <c r="L5131" s="26"/>
      <c r="M5131" s="26"/>
      <c r="N5131" s="26"/>
      <c r="O5131" s="49"/>
    </row>
    <row r="5132" spans="1:15" ht="15" customHeight="1" x14ac:dyDescent="0.25">
      <c r="A5132" s="17" t="str">
        <f>IFERROR(VLOOKUP($F5132,'Location List'!$A$2:$T$644,20,FALSE),"")</f>
        <v/>
      </c>
      <c r="B5132" s="17" t="str">
        <f>IFERROR(VLOOKUP($F5132,'Location List'!$A$2:$T$644,19,FALSE),"")</f>
        <v/>
      </c>
      <c r="C5132" s="17" t="str">
        <f>IFERROR(VLOOKUP($F5132,'Location List'!$A$2:$T$644,18,FALSE),"")</f>
        <v/>
      </c>
      <c r="D5132" s="17" t="str">
        <f>IFERROR(VLOOKUP($F5132,'Location List'!$A$2:$T$644,9,FALSE),"")</f>
        <v/>
      </c>
      <c r="E5132" s="17" t="str">
        <f>IFERROR(VLOOKUP($F5132,'Location List'!$A$2:$T$644,2,FALSE),"")</f>
        <v/>
      </c>
      <c r="F5132" s="26"/>
      <c r="G5132" s="29"/>
      <c r="H5132" s="29"/>
      <c r="I5132" s="26"/>
      <c r="J5132" s="26"/>
      <c r="K5132" s="26"/>
      <c r="L5132" s="26"/>
      <c r="M5132" s="26"/>
      <c r="N5132" s="26"/>
      <c r="O5132" s="49"/>
    </row>
    <row r="5133" spans="1:15" ht="15" customHeight="1" x14ac:dyDescent="0.25">
      <c r="A5133" s="17" t="str">
        <f>IFERROR(VLOOKUP($F5133,'Location List'!$A$2:$T$644,20,FALSE),"")</f>
        <v/>
      </c>
      <c r="B5133" s="17" t="str">
        <f>IFERROR(VLOOKUP($F5133,'Location List'!$A$2:$T$644,19,FALSE),"")</f>
        <v/>
      </c>
      <c r="C5133" s="17" t="str">
        <f>IFERROR(VLOOKUP($F5133,'Location List'!$A$2:$T$644,18,FALSE),"")</f>
        <v/>
      </c>
      <c r="D5133" s="17" t="str">
        <f>IFERROR(VLOOKUP($F5133,'Location List'!$A$2:$T$644,9,FALSE),"")</f>
        <v/>
      </c>
      <c r="E5133" s="17" t="str">
        <f>IFERROR(VLOOKUP($F5133,'Location List'!$A$2:$T$644,2,FALSE),"")</f>
        <v/>
      </c>
      <c r="F5133" s="26"/>
      <c r="G5133" s="29"/>
      <c r="H5133" s="29"/>
      <c r="I5133" s="26"/>
      <c r="J5133" s="26"/>
      <c r="K5133" s="26"/>
      <c r="L5133" s="26"/>
      <c r="M5133" s="26"/>
      <c r="N5133" s="26"/>
      <c r="O5133" s="49"/>
    </row>
    <row r="5134" spans="1:15" ht="15" customHeight="1" x14ac:dyDescent="0.25">
      <c r="A5134" s="17" t="str">
        <f>IFERROR(VLOOKUP($F5134,'Location List'!$A$2:$T$644,20,FALSE),"")</f>
        <v/>
      </c>
      <c r="B5134" s="17" t="str">
        <f>IFERROR(VLOOKUP($F5134,'Location List'!$A$2:$T$644,19,FALSE),"")</f>
        <v/>
      </c>
      <c r="C5134" s="17" t="str">
        <f>IFERROR(VLOOKUP($F5134,'Location List'!$A$2:$T$644,18,FALSE),"")</f>
        <v/>
      </c>
      <c r="D5134" s="17" t="str">
        <f>IFERROR(VLOOKUP($F5134,'Location List'!$A$2:$T$644,9,FALSE),"")</f>
        <v/>
      </c>
      <c r="E5134" s="17" t="str">
        <f>IFERROR(VLOOKUP($F5134,'Location List'!$A$2:$T$644,2,FALSE),"")</f>
        <v/>
      </c>
      <c r="F5134" s="26"/>
      <c r="G5134" s="29"/>
      <c r="H5134" s="29"/>
      <c r="I5134" s="26"/>
      <c r="J5134" s="26"/>
      <c r="K5134" s="26"/>
      <c r="L5134" s="26"/>
      <c r="M5134" s="26"/>
      <c r="N5134" s="26"/>
      <c r="O5134" s="49"/>
    </row>
    <row r="5135" spans="1:15" ht="15" customHeight="1" x14ac:dyDescent="0.25">
      <c r="A5135" s="17" t="str">
        <f>IFERROR(VLOOKUP($F5135,'Location List'!$A$2:$T$644,20,FALSE),"")</f>
        <v/>
      </c>
      <c r="B5135" s="17" t="str">
        <f>IFERROR(VLOOKUP($F5135,'Location List'!$A$2:$T$644,19,FALSE),"")</f>
        <v/>
      </c>
      <c r="C5135" s="17" t="str">
        <f>IFERROR(VLOOKUP($F5135,'Location List'!$A$2:$T$644,18,FALSE),"")</f>
        <v/>
      </c>
      <c r="D5135" s="17" t="str">
        <f>IFERROR(VLOOKUP($F5135,'Location List'!$A$2:$T$644,9,FALSE),"")</f>
        <v/>
      </c>
      <c r="E5135" s="17" t="str">
        <f>IFERROR(VLOOKUP($F5135,'Location List'!$A$2:$T$644,2,FALSE),"")</f>
        <v/>
      </c>
      <c r="F5135" s="26"/>
      <c r="G5135" s="29"/>
      <c r="H5135" s="29"/>
      <c r="I5135" s="26"/>
      <c r="J5135" s="26"/>
      <c r="K5135" s="26"/>
      <c r="L5135" s="26"/>
      <c r="M5135" s="26"/>
      <c r="N5135" s="26"/>
      <c r="O5135" s="49"/>
    </row>
    <row r="5136" spans="1:15" ht="15" customHeight="1" x14ac:dyDescent="0.25">
      <c r="A5136" s="17" t="str">
        <f>IFERROR(VLOOKUP($F5136,'Location List'!$A$2:$T$644,20,FALSE),"")</f>
        <v/>
      </c>
      <c r="B5136" s="17" t="str">
        <f>IFERROR(VLOOKUP($F5136,'Location List'!$A$2:$T$644,19,FALSE),"")</f>
        <v/>
      </c>
      <c r="C5136" s="17" t="str">
        <f>IFERROR(VLOOKUP($F5136,'Location List'!$A$2:$T$644,18,FALSE),"")</f>
        <v/>
      </c>
      <c r="D5136" s="17" t="str">
        <f>IFERROR(VLOOKUP($F5136,'Location List'!$A$2:$T$644,9,FALSE),"")</f>
        <v/>
      </c>
      <c r="E5136" s="17" t="str">
        <f>IFERROR(VLOOKUP($F5136,'Location List'!$A$2:$T$644,2,FALSE),"")</f>
        <v/>
      </c>
      <c r="F5136" s="26"/>
      <c r="G5136" s="29"/>
      <c r="H5136" s="29"/>
      <c r="I5136" s="26"/>
      <c r="J5136" s="26"/>
      <c r="K5136" s="26"/>
      <c r="L5136" s="26"/>
      <c r="M5136" s="26"/>
      <c r="N5136" s="26"/>
      <c r="O5136" s="49"/>
    </row>
    <row r="5137" spans="1:15" ht="15" customHeight="1" x14ac:dyDescent="0.25">
      <c r="A5137" s="17" t="str">
        <f>IFERROR(VLOOKUP($F5137,'Location List'!$A$2:$T$644,20,FALSE),"")</f>
        <v/>
      </c>
      <c r="B5137" s="17" t="str">
        <f>IFERROR(VLOOKUP($F5137,'Location List'!$A$2:$T$644,19,FALSE),"")</f>
        <v/>
      </c>
      <c r="C5137" s="17" t="str">
        <f>IFERROR(VLOOKUP($F5137,'Location List'!$A$2:$T$644,18,FALSE),"")</f>
        <v/>
      </c>
      <c r="D5137" s="17" t="str">
        <f>IFERROR(VLOOKUP($F5137,'Location List'!$A$2:$T$644,9,FALSE),"")</f>
        <v/>
      </c>
      <c r="E5137" s="17" t="str">
        <f>IFERROR(VLOOKUP($F5137,'Location List'!$A$2:$T$644,2,FALSE),"")</f>
        <v/>
      </c>
      <c r="F5137" s="26"/>
      <c r="G5137" s="29"/>
      <c r="H5137" s="29"/>
      <c r="I5137" s="26"/>
      <c r="J5137" s="26"/>
      <c r="K5137" s="26"/>
      <c r="L5137" s="26"/>
      <c r="M5137" s="26"/>
      <c r="N5137" s="26"/>
      <c r="O5137" s="49"/>
    </row>
    <row r="5138" spans="1:15" ht="15" customHeight="1" x14ac:dyDescent="0.25">
      <c r="A5138" s="17" t="str">
        <f>IFERROR(VLOOKUP($F5138,'Location List'!$A$2:$T$644,20,FALSE),"")</f>
        <v/>
      </c>
      <c r="B5138" s="17" t="str">
        <f>IFERROR(VLOOKUP($F5138,'Location List'!$A$2:$T$644,19,FALSE),"")</f>
        <v/>
      </c>
      <c r="C5138" s="17" t="str">
        <f>IFERROR(VLOOKUP($F5138,'Location List'!$A$2:$T$644,18,FALSE),"")</f>
        <v/>
      </c>
      <c r="D5138" s="17" t="str">
        <f>IFERROR(VLOOKUP($F5138,'Location List'!$A$2:$T$644,9,FALSE),"")</f>
        <v/>
      </c>
      <c r="E5138" s="17" t="str">
        <f>IFERROR(VLOOKUP($F5138,'Location List'!$A$2:$T$644,2,FALSE),"")</f>
        <v/>
      </c>
      <c r="F5138" s="26"/>
      <c r="G5138" s="29"/>
      <c r="H5138" s="29"/>
      <c r="I5138" s="26"/>
      <c r="J5138" s="26"/>
      <c r="K5138" s="26"/>
      <c r="L5138" s="26"/>
      <c r="M5138" s="26"/>
      <c r="N5138" s="26"/>
      <c r="O5138" s="49"/>
    </row>
    <row r="5139" spans="1:15" ht="15" customHeight="1" x14ac:dyDescent="0.25">
      <c r="A5139" s="17" t="str">
        <f>IFERROR(VLOOKUP($F5139,'Location List'!$A$2:$T$644,20,FALSE),"")</f>
        <v/>
      </c>
      <c r="B5139" s="17" t="str">
        <f>IFERROR(VLOOKUP($F5139,'Location List'!$A$2:$T$644,19,FALSE),"")</f>
        <v/>
      </c>
      <c r="C5139" s="17" t="str">
        <f>IFERROR(VLOOKUP($F5139,'Location List'!$A$2:$T$644,18,FALSE),"")</f>
        <v/>
      </c>
      <c r="D5139" s="17" t="str">
        <f>IFERROR(VLOOKUP($F5139,'Location List'!$A$2:$T$644,9,FALSE),"")</f>
        <v/>
      </c>
      <c r="E5139" s="17" t="str">
        <f>IFERROR(VLOOKUP($F5139,'Location List'!$A$2:$T$644,2,FALSE),"")</f>
        <v/>
      </c>
      <c r="F5139" s="26"/>
      <c r="G5139" s="29"/>
      <c r="H5139" s="29"/>
      <c r="I5139" s="26"/>
      <c r="J5139" s="26"/>
      <c r="K5139" s="26"/>
      <c r="L5139" s="26"/>
      <c r="M5139" s="26"/>
      <c r="N5139" s="26"/>
      <c r="O5139" s="49"/>
    </row>
    <row r="5140" spans="1:15" ht="15" customHeight="1" x14ac:dyDescent="0.25">
      <c r="A5140" s="17" t="str">
        <f>IFERROR(VLOOKUP($F5140,'Location List'!$A$2:$T$644,20,FALSE),"")</f>
        <v/>
      </c>
      <c r="B5140" s="17" t="str">
        <f>IFERROR(VLOOKUP($F5140,'Location List'!$A$2:$T$644,19,FALSE),"")</f>
        <v/>
      </c>
      <c r="C5140" s="17" t="str">
        <f>IFERROR(VLOOKUP($F5140,'Location List'!$A$2:$T$644,18,FALSE),"")</f>
        <v/>
      </c>
      <c r="D5140" s="17" t="str">
        <f>IFERROR(VLOOKUP($F5140,'Location List'!$A$2:$T$644,9,FALSE),"")</f>
        <v/>
      </c>
      <c r="E5140" s="17" t="str">
        <f>IFERROR(VLOOKUP($F5140,'Location List'!$A$2:$T$644,2,FALSE),"")</f>
        <v/>
      </c>
      <c r="F5140" s="26"/>
      <c r="G5140" s="29"/>
      <c r="H5140" s="29"/>
      <c r="I5140" s="26"/>
      <c r="J5140" s="26"/>
      <c r="K5140" s="26"/>
      <c r="L5140" s="26"/>
      <c r="M5140" s="26"/>
      <c r="N5140" s="26"/>
      <c r="O5140" s="49"/>
    </row>
    <row r="5141" spans="1:15" ht="15" customHeight="1" x14ac:dyDescent="0.25">
      <c r="A5141" s="17" t="str">
        <f>IFERROR(VLOOKUP($F5141,'Location List'!$A$2:$T$644,20,FALSE),"")</f>
        <v/>
      </c>
      <c r="B5141" s="17" t="str">
        <f>IFERROR(VLOOKUP($F5141,'Location List'!$A$2:$T$644,19,FALSE),"")</f>
        <v/>
      </c>
      <c r="C5141" s="17" t="str">
        <f>IFERROR(VLOOKUP($F5141,'Location List'!$A$2:$T$644,18,FALSE),"")</f>
        <v/>
      </c>
      <c r="D5141" s="17" t="str">
        <f>IFERROR(VLOOKUP($F5141,'Location List'!$A$2:$T$644,9,FALSE),"")</f>
        <v/>
      </c>
      <c r="E5141" s="17" t="str">
        <f>IFERROR(VLOOKUP($F5141,'Location List'!$A$2:$T$644,2,FALSE),"")</f>
        <v/>
      </c>
      <c r="F5141" s="26"/>
      <c r="G5141" s="29"/>
      <c r="H5141" s="29"/>
      <c r="I5141" s="26"/>
      <c r="J5141" s="26"/>
      <c r="K5141" s="26"/>
      <c r="L5141" s="26"/>
      <c r="M5141" s="26"/>
      <c r="N5141" s="26"/>
      <c r="O5141" s="49"/>
    </row>
    <row r="5142" spans="1:15" ht="15" customHeight="1" x14ac:dyDescent="0.25">
      <c r="A5142" s="17" t="str">
        <f>IFERROR(VLOOKUP($F5142,'Location List'!$A$2:$T$644,20,FALSE),"")</f>
        <v/>
      </c>
      <c r="B5142" s="17" t="str">
        <f>IFERROR(VLOOKUP($F5142,'Location List'!$A$2:$T$644,19,FALSE),"")</f>
        <v/>
      </c>
      <c r="C5142" s="17" t="str">
        <f>IFERROR(VLOOKUP($F5142,'Location List'!$A$2:$T$644,18,FALSE),"")</f>
        <v/>
      </c>
      <c r="D5142" s="17" t="str">
        <f>IFERROR(VLOOKUP($F5142,'Location List'!$A$2:$T$644,9,FALSE),"")</f>
        <v/>
      </c>
      <c r="E5142" s="17" t="str">
        <f>IFERROR(VLOOKUP($F5142,'Location List'!$A$2:$T$644,2,FALSE),"")</f>
        <v/>
      </c>
      <c r="F5142" s="26"/>
      <c r="G5142" s="29"/>
      <c r="H5142" s="29"/>
      <c r="I5142" s="26"/>
      <c r="J5142" s="26"/>
      <c r="K5142" s="26"/>
      <c r="L5142" s="26"/>
      <c r="M5142" s="26"/>
      <c r="N5142" s="26"/>
      <c r="O5142" s="49"/>
    </row>
    <row r="5143" spans="1:15" ht="15" customHeight="1" x14ac:dyDescent="0.25">
      <c r="A5143" s="17" t="str">
        <f>IFERROR(VLOOKUP($F5143,'Location List'!$A$2:$T$644,20,FALSE),"")</f>
        <v/>
      </c>
      <c r="B5143" s="17" t="str">
        <f>IFERROR(VLOOKUP($F5143,'Location List'!$A$2:$T$644,19,FALSE),"")</f>
        <v/>
      </c>
      <c r="C5143" s="17" t="str">
        <f>IFERROR(VLOOKUP($F5143,'Location List'!$A$2:$T$644,18,FALSE),"")</f>
        <v/>
      </c>
      <c r="D5143" s="17" t="str">
        <f>IFERROR(VLOOKUP($F5143,'Location List'!$A$2:$T$644,9,FALSE),"")</f>
        <v/>
      </c>
      <c r="E5143" s="17" t="str">
        <f>IFERROR(VLOOKUP($F5143,'Location List'!$A$2:$T$644,2,FALSE),"")</f>
        <v/>
      </c>
      <c r="F5143" s="26"/>
      <c r="G5143" s="29"/>
      <c r="H5143" s="29"/>
      <c r="I5143" s="26"/>
      <c r="J5143" s="26"/>
      <c r="K5143" s="26"/>
      <c r="L5143" s="26"/>
      <c r="M5143" s="26"/>
      <c r="N5143" s="26"/>
      <c r="O5143" s="49"/>
    </row>
    <row r="5144" spans="1:15" ht="15" customHeight="1" x14ac:dyDescent="0.25">
      <c r="A5144" s="17" t="str">
        <f>IFERROR(VLOOKUP($F5144,'Location List'!$A$2:$T$644,20,FALSE),"")</f>
        <v/>
      </c>
      <c r="B5144" s="17" t="str">
        <f>IFERROR(VLOOKUP($F5144,'Location List'!$A$2:$T$644,19,FALSE),"")</f>
        <v/>
      </c>
      <c r="C5144" s="17" t="str">
        <f>IFERROR(VLOOKUP($F5144,'Location List'!$A$2:$T$644,18,FALSE),"")</f>
        <v/>
      </c>
      <c r="D5144" s="17" t="str">
        <f>IFERROR(VLOOKUP($F5144,'Location List'!$A$2:$T$644,9,FALSE),"")</f>
        <v/>
      </c>
      <c r="E5144" s="17" t="str">
        <f>IFERROR(VLOOKUP($F5144,'Location List'!$A$2:$T$644,2,FALSE),"")</f>
        <v/>
      </c>
      <c r="F5144" s="26"/>
      <c r="G5144" s="29"/>
      <c r="H5144" s="29"/>
      <c r="I5144" s="26"/>
      <c r="J5144" s="26"/>
      <c r="K5144" s="26"/>
      <c r="L5144" s="26"/>
      <c r="M5144" s="26"/>
      <c r="N5144" s="26"/>
      <c r="O5144" s="49"/>
    </row>
    <row r="5145" spans="1:15" ht="15" customHeight="1" x14ac:dyDescent="0.25">
      <c r="A5145" s="17" t="str">
        <f>IFERROR(VLOOKUP($F5145,'Location List'!$A$2:$T$644,20,FALSE),"")</f>
        <v/>
      </c>
      <c r="B5145" s="17" t="str">
        <f>IFERROR(VLOOKUP($F5145,'Location List'!$A$2:$T$644,19,FALSE),"")</f>
        <v/>
      </c>
      <c r="C5145" s="17" t="str">
        <f>IFERROR(VLOOKUP($F5145,'Location List'!$A$2:$T$644,18,FALSE),"")</f>
        <v/>
      </c>
      <c r="D5145" s="17" t="str">
        <f>IFERROR(VLOOKUP($F5145,'Location List'!$A$2:$T$644,9,FALSE),"")</f>
        <v/>
      </c>
      <c r="E5145" s="17" t="str">
        <f>IFERROR(VLOOKUP($F5145,'Location List'!$A$2:$T$644,2,FALSE),"")</f>
        <v/>
      </c>
      <c r="F5145" s="26"/>
      <c r="G5145" s="29"/>
      <c r="H5145" s="29"/>
      <c r="I5145" s="26"/>
      <c r="J5145" s="26"/>
      <c r="K5145" s="26"/>
      <c r="L5145" s="26"/>
      <c r="M5145" s="26"/>
      <c r="N5145" s="26"/>
      <c r="O5145" s="49"/>
    </row>
    <row r="5146" spans="1:15" ht="15" customHeight="1" x14ac:dyDescent="0.25">
      <c r="A5146" s="17" t="str">
        <f>IFERROR(VLOOKUP($F5146,'Location List'!$A$2:$T$644,20,FALSE),"")</f>
        <v/>
      </c>
      <c r="B5146" s="17" t="str">
        <f>IFERROR(VLOOKUP($F5146,'Location List'!$A$2:$T$644,19,FALSE),"")</f>
        <v/>
      </c>
      <c r="C5146" s="17" t="str">
        <f>IFERROR(VLOOKUP($F5146,'Location List'!$A$2:$T$644,18,FALSE),"")</f>
        <v/>
      </c>
      <c r="D5146" s="17" t="str">
        <f>IFERROR(VLOOKUP($F5146,'Location List'!$A$2:$T$644,9,FALSE),"")</f>
        <v/>
      </c>
      <c r="E5146" s="17" t="str">
        <f>IFERROR(VLOOKUP($F5146,'Location List'!$A$2:$T$644,2,FALSE),"")</f>
        <v/>
      </c>
      <c r="F5146" s="26"/>
      <c r="G5146" s="29"/>
      <c r="H5146" s="29"/>
      <c r="I5146" s="26"/>
      <c r="J5146" s="26"/>
      <c r="K5146" s="26"/>
      <c r="L5146" s="26"/>
      <c r="M5146" s="26"/>
      <c r="N5146" s="26"/>
      <c r="O5146" s="49"/>
    </row>
    <row r="5147" spans="1:15" ht="15" customHeight="1" x14ac:dyDescent="0.25">
      <c r="A5147" s="17" t="str">
        <f>IFERROR(VLOOKUP($F5147,'Location List'!$A$2:$T$644,20,FALSE),"")</f>
        <v/>
      </c>
      <c r="B5147" s="17" t="str">
        <f>IFERROR(VLOOKUP($F5147,'Location List'!$A$2:$T$644,19,FALSE),"")</f>
        <v/>
      </c>
      <c r="C5147" s="17" t="str">
        <f>IFERROR(VLOOKUP($F5147,'Location List'!$A$2:$T$644,18,FALSE),"")</f>
        <v/>
      </c>
      <c r="D5147" s="17" t="str">
        <f>IFERROR(VLOOKUP($F5147,'Location List'!$A$2:$T$644,9,FALSE),"")</f>
        <v/>
      </c>
      <c r="E5147" s="17" t="str">
        <f>IFERROR(VLOOKUP($F5147,'Location List'!$A$2:$T$644,2,FALSE),"")</f>
        <v/>
      </c>
      <c r="F5147" s="26"/>
      <c r="G5147" s="29"/>
      <c r="H5147" s="29"/>
      <c r="I5147" s="26"/>
      <c r="J5147" s="26"/>
      <c r="K5147" s="26"/>
      <c r="L5147" s="26"/>
      <c r="M5147" s="26"/>
      <c r="N5147" s="26"/>
      <c r="O5147" s="49"/>
    </row>
    <row r="5148" spans="1:15" ht="15" customHeight="1" x14ac:dyDescent="0.25">
      <c r="A5148" s="17" t="str">
        <f>IFERROR(VLOOKUP($F5148,'Location List'!$A$2:$T$644,20,FALSE),"")</f>
        <v/>
      </c>
      <c r="B5148" s="17" t="str">
        <f>IFERROR(VLOOKUP($F5148,'Location List'!$A$2:$T$644,19,FALSE),"")</f>
        <v/>
      </c>
      <c r="C5148" s="17" t="str">
        <f>IFERROR(VLOOKUP($F5148,'Location List'!$A$2:$T$644,18,FALSE),"")</f>
        <v/>
      </c>
      <c r="D5148" s="17" t="str">
        <f>IFERROR(VLOOKUP($F5148,'Location List'!$A$2:$T$644,9,FALSE),"")</f>
        <v/>
      </c>
      <c r="E5148" s="17" t="str">
        <f>IFERROR(VLOOKUP($F5148,'Location List'!$A$2:$T$644,2,FALSE),"")</f>
        <v/>
      </c>
      <c r="F5148" s="26"/>
      <c r="G5148" s="29"/>
      <c r="H5148" s="29"/>
      <c r="I5148" s="26"/>
      <c r="J5148" s="26"/>
      <c r="K5148" s="26"/>
      <c r="L5148" s="26"/>
      <c r="M5148" s="26"/>
      <c r="N5148" s="26"/>
      <c r="O5148" s="49"/>
    </row>
    <row r="5149" spans="1:15" ht="15" customHeight="1" x14ac:dyDescent="0.25">
      <c r="A5149" s="17" t="str">
        <f>IFERROR(VLOOKUP($F5149,'Location List'!$A$2:$T$644,20,FALSE),"")</f>
        <v/>
      </c>
      <c r="B5149" s="17" t="str">
        <f>IFERROR(VLOOKUP($F5149,'Location List'!$A$2:$T$644,19,FALSE),"")</f>
        <v/>
      </c>
      <c r="C5149" s="17" t="str">
        <f>IFERROR(VLOOKUP($F5149,'Location List'!$A$2:$T$644,18,FALSE),"")</f>
        <v/>
      </c>
      <c r="D5149" s="17" t="str">
        <f>IFERROR(VLOOKUP($F5149,'Location List'!$A$2:$T$644,9,FALSE),"")</f>
        <v/>
      </c>
      <c r="E5149" s="17" t="str">
        <f>IFERROR(VLOOKUP($F5149,'Location List'!$A$2:$T$644,2,FALSE),"")</f>
        <v/>
      </c>
      <c r="F5149" s="26"/>
      <c r="G5149" s="29"/>
      <c r="H5149" s="29"/>
      <c r="I5149" s="26"/>
      <c r="J5149" s="26"/>
      <c r="K5149" s="26"/>
      <c r="L5149" s="26"/>
      <c r="M5149" s="26"/>
      <c r="N5149" s="26"/>
      <c r="O5149" s="49"/>
    </row>
    <row r="5150" spans="1:15" ht="15" customHeight="1" x14ac:dyDescent="0.25">
      <c r="A5150" s="17" t="str">
        <f>IFERROR(VLOOKUP($F5150,'Location List'!$A$2:$T$644,20,FALSE),"")</f>
        <v/>
      </c>
      <c r="B5150" s="17" t="str">
        <f>IFERROR(VLOOKUP($F5150,'Location List'!$A$2:$T$644,19,FALSE),"")</f>
        <v/>
      </c>
      <c r="C5150" s="17" t="str">
        <f>IFERROR(VLOOKUP($F5150,'Location List'!$A$2:$T$644,18,FALSE),"")</f>
        <v/>
      </c>
      <c r="D5150" s="17" t="str">
        <f>IFERROR(VLOOKUP($F5150,'Location List'!$A$2:$T$644,9,FALSE),"")</f>
        <v/>
      </c>
      <c r="E5150" s="17" t="str">
        <f>IFERROR(VLOOKUP($F5150,'Location List'!$A$2:$T$644,2,FALSE),"")</f>
        <v/>
      </c>
      <c r="F5150" s="26"/>
      <c r="G5150" s="29"/>
      <c r="H5150" s="29"/>
      <c r="I5150" s="26"/>
      <c r="J5150" s="26"/>
      <c r="K5150" s="26"/>
      <c r="L5150" s="26"/>
      <c r="M5150" s="26"/>
      <c r="N5150" s="26"/>
      <c r="O5150" s="49"/>
    </row>
    <row r="5151" spans="1:15" ht="15" customHeight="1" x14ac:dyDescent="0.25">
      <c r="A5151" s="17" t="str">
        <f>IFERROR(VLOOKUP($F5151,'Location List'!$A$2:$T$644,20,FALSE),"")</f>
        <v/>
      </c>
      <c r="B5151" s="17" t="str">
        <f>IFERROR(VLOOKUP($F5151,'Location List'!$A$2:$T$644,19,FALSE),"")</f>
        <v/>
      </c>
      <c r="C5151" s="17" t="str">
        <f>IFERROR(VLOOKUP($F5151,'Location List'!$A$2:$T$644,18,FALSE),"")</f>
        <v/>
      </c>
      <c r="D5151" s="17" t="str">
        <f>IFERROR(VLOOKUP($F5151,'Location List'!$A$2:$T$644,9,FALSE),"")</f>
        <v/>
      </c>
      <c r="E5151" s="17" t="str">
        <f>IFERROR(VLOOKUP($F5151,'Location List'!$A$2:$T$644,2,FALSE),"")</f>
        <v/>
      </c>
      <c r="F5151" s="26"/>
      <c r="G5151" s="29"/>
      <c r="H5151" s="29"/>
      <c r="I5151" s="26"/>
      <c r="J5151" s="26"/>
      <c r="K5151" s="26"/>
      <c r="L5151" s="26"/>
      <c r="M5151" s="26"/>
      <c r="N5151" s="26"/>
      <c r="O5151" s="49"/>
    </row>
    <row r="5152" spans="1:15" ht="15" customHeight="1" x14ac:dyDescent="0.25">
      <c r="A5152" s="17" t="str">
        <f>IFERROR(VLOOKUP($F5152,'Location List'!$A$2:$T$644,20,FALSE),"")</f>
        <v/>
      </c>
      <c r="B5152" s="17" t="str">
        <f>IFERROR(VLOOKUP($F5152,'Location List'!$A$2:$T$644,19,FALSE),"")</f>
        <v/>
      </c>
      <c r="C5152" s="17" t="str">
        <f>IFERROR(VLOOKUP($F5152,'Location List'!$A$2:$T$644,18,FALSE),"")</f>
        <v/>
      </c>
      <c r="D5152" s="17" t="str">
        <f>IFERROR(VLOOKUP($F5152,'Location List'!$A$2:$T$644,9,FALSE),"")</f>
        <v/>
      </c>
      <c r="E5152" s="17" t="str">
        <f>IFERROR(VLOOKUP($F5152,'Location List'!$A$2:$T$644,2,FALSE),"")</f>
        <v/>
      </c>
      <c r="F5152" s="26"/>
      <c r="G5152" s="29"/>
      <c r="H5152" s="29"/>
      <c r="I5152" s="26"/>
      <c r="J5152" s="26"/>
      <c r="K5152" s="26"/>
      <c r="L5152" s="26"/>
      <c r="M5152" s="26"/>
      <c r="N5152" s="26"/>
      <c r="O5152" s="49"/>
    </row>
    <row r="5153" spans="1:15" ht="15" customHeight="1" x14ac:dyDescent="0.25">
      <c r="A5153" s="17" t="str">
        <f>IFERROR(VLOOKUP($F5153,'Location List'!$A$2:$T$644,20,FALSE),"")</f>
        <v/>
      </c>
      <c r="B5153" s="17" t="str">
        <f>IFERROR(VLOOKUP($F5153,'Location List'!$A$2:$T$644,19,FALSE),"")</f>
        <v/>
      </c>
      <c r="C5153" s="17" t="str">
        <f>IFERROR(VLOOKUP($F5153,'Location List'!$A$2:$T$644,18,FALSE),"")</f>
        <v/>
      </c>
      <c r="D5153" s="17" t="str">
        <f>IFERROR(VLOOKUP($F5153,'Location List'!$A$2:$T$644,9,FALSE),"")</f>
        <v/>
      </c>
      <c r="E5153" s="17" t="str">
        <f>IFERROR(VLOOKUP($F5153,'Location List'!$A$2:$T$644,2,FALSE),"")</f>
        <v/>
      </c>
      <c r="F5153" s="26"/>
      <c r="G5153" s="29"/>
      <c r="H5153" s="29"/>
      <c r="I5153" s="26"/>
      <c r="J5153" s="26"/>
      <c r="K5153" s="26"/>
      <c r="L5153" s="26"/>
      <c r="M5153" s="26"/>
      <c r="N5153" s="26"/>
      <c r="O5153" s="49"/>
    </row>
    <row r="5154" spans="1:15" ht="15" customHeight="1" x14ac:dyDescent="0.25">
      <c r="A5154" s="17" t="str">
        <f>IFERROR(VLOOKUP($F5154,'Location List'!$A$2:$T$644,20,FALSE),"")</f>
        <v/>
      </c>
      <c r="B5154" s="17" t="str">
        <f>IFERROR(VLOOKUP($F5154,'Location List'!$A$2:$T$644,19,FALSE),"")</f>
        <v/>
      </c>
      <c r="C5154" s="17" t="str">
        <f>IFERROR(VLOOKUP($F5154,'Location List'!$A$2:$T$644,18,FALSE),"")</f>
        <v/>
      </c>
      <c r="D5154" s="17" t="str">
        <f>IFERROR(VLOOKUP($F5154,'Location List'!$A$2:$T$644,9,FALSE),"")</f>
        <v/>
      </c>
      <c r="E5154" s="17" t="str">
        <f>IFERROR(VLOOKUP($F5154,'Location List'!$A$2:$T$644,2,FALSE),"")</f>
        <v/>
      </c>
      <c r="F5154" s="26"/>
      <c r="G5154" s="29"/>
      <c r="H5154" s="29"/>
      <c r="I5154" s="26"/>
      <c r="J5154" s="26"/>
      <c r="K5154" s="26"/>
      <c r="L5154" s="26"/>
      <c r="M5154" s="26"/>
      <c r="N5154" s="26"/>
      <c r="O5154" s="49"/>
    </row>
    <row r="5155" spans="1:15" ht="15" customHeight="1" x14ac:dyDescent="0.25">
      <c r="A5155" s="17" t="str">
        <f>IFERROR(VLOOKUP($F5155,'Location List'!$A$2:$T$644,20,FALSE),"")</f>
        <v/>
      </c>
      <c r="B5155" s="17" t="str">
        <f>IFERROR(VLOOKUP($F5155,'Location List'!$A$2:$T$644,19,FALSE),"")</f>
        <v/>
      </c>
      <c r="C5155" s="17" t="str">
        <f>IFERROR(VLOOKUP($F5155,'Location List'!$A$2:$T$644,18,FALSE),"")</f>
        <v/>
      </c>
      <c r="D5155" s="17" t="str">
        <f>IFERROR(VLOOKUP($F5155,'Location List'!$A$2:$T$644,9,FALSE),"")</f>
        <v/>
      </c>
      <c r="E5155" s="17" t="str">
        <f>IFERROR(VLOOKUP($F5155,'Location List'!$A$2:$T$644,2,FALSE),"")</f>
        <v/>
      </c>
      <c r="F5155" s="26"/>
      <c r="G5155" s="29"/>
      <c r="H5155" s="29"/>
      <c r="I5155" s="26"/>
      <c r="J5155" s="26"/>
      <c r="K5155" s="26"/>
      <c r="L5155" s="26"/>
      <c r="M5155" s="26"/>
      <c r="N5155" s="26"/>
      <c r="O5155" s="49"/>
    </row>
    <row r="5156" spans="1:15" ht="15" customHeight="1" x14ac:dyDescent="0.25">
      <c r="A5156" s="17" t="str">
        <f>IFERROR(VLOOKUP($F5156,'Location List'!$A$2:$T$644,20,FALSE),"")</f>
        <v/>
      </c>
      <c r="B5156" s="17" t="str">
        <f>IFERROR(VLOOKUP($F5156,'Location List'!$A$2:$T$644,19,FALSE),"")</f>
        <v/>
      </c>
      <c r="C5156" s="17" t="str">
        <f>IFERROR(VLOOKUP($F5156,'Location List'!$A$2:$T$644,18,FALSE),"")</f>
        <v/>
      </c>
      <c r="D5156" s="17" t="str">
        <f>IFERROR(VLOOKUP($F5156,'Location List'!$A$2:$T$644,9,FALSE),"")</f>
        <v/>
      </c>
      <c r="E5156" s="17" t="str">
        <f>IFERROR(VLOOKUP($F5156,'Location List'!$A$2:$T$644,2,FALSE),"")</f>
        <v/>
      </c>
      <c r="F5156" s="26"/>
      <c r="G5156" s="29"/>
      <c r="H5156" s="29"/>
      <c r="I5156" s="26"/>
      <c r="J5156" s="26"/>
      <c r="K5156" s="26"/>
      <c r="L5156" s="26"/>
      <c r="M5156" s="26"/>
      <c r="N5156" s="26"/>
      <c r="O5156" s="49"/>
    </row>
    <row r="5157" spans="1:15" ht="15" customHeight="1" x14ac:dyDescent="0.25">
      <c r="A5157" s="17" t="str">
        <f>IFERROR(VLOOKUP($F5157,'Location List'!$A$2:$T$644,20,FALSE),"")</f>
        <v/>
      </c>
      <c r="B5157" s="17" t="str">
        <f>IFERROR(VLOOKUP($F5157,'Location List'!$A$2:$T$644,19,FALSE),"")</f>
        <v/>
      </c>
      <c r="C5157" s="17" t="str">
        <f>IFERROR(VLOOKUP($F5157,'Location List'!$A$2:$T$644,18,FALSE),"")</f>
        <v/>
      </c>
      <c r="D5157" s="17" t="str">
        <f>IFERROR(VLOOKUP($F5157,'Location List'!$A$2:$T$644,9,FALSE),"")</f>
        <v/>
      </c>
      <c r="E5157" s="17" t="str">
        <f>IFERROR(VLOOKUP($F5157,'Location List'!$A$2:$T$644,2,FALSE),"")</f>
        <v/>
      </c>
      <c r="F5157" s="26"/>
      <c r="G5157" s="29"/>
      <c r="H5157" s="29"/>
      <c r="I5157" s="26"/>
      <c r="J5157" s="26"/>
      <c r="K5157" s="26"/>
      <c r="L5157" s="26"/>
      <c r="M5157" s="26"/>
      <c r="N5157" s="26"/>
      <c r="O5157" s="49"/>
    </row>
    <row r="5158" spans="1:15" ht="15" customHeight="1" x14ac:dyDescent="0.25">
      <c r="A5158" s="17" t="str">
        <f>IFERROR(VLOOKUP($F5158,'Location List'!$A$2:$T$644,20,FALSE),"")</f>
        <v/>
      </c>
      <c r="B5158" s="17" t="str">
        <f>IFERROR(VLOOKUP($F5158,'Location List'!$A$2:$T$644,19,FALSE),"")</f>
        <v/>
      </c>
      <c r="C5158" s="17" t="str">
        <f>IFERROR(VLOOKUP($F5158,'Location List'!$A$2:$T$644,18,FALSE),"")</f>
        <v/>
      </c>
      <c r="D5158" s="17" t="str">
        <f>IFERROR(VLOOKUP($F5158,'Location List'!$A$2:$T$644,9,FALSE),"")</f>
        <v/>
      </c>
      <c r="E5158" s="17" t="str">
        <f>IFERROR(VLOOKUP($F5158,'Location List'!$A$2:$T$644,2,FALSE),"")</f>
        <v/>
      </c>
      <c r="F5158" s="26"/>
      <c r="G5158" s="29"/>
      <c r="H5158" s="29"/>
      <c r="I5158" s="26"/>
      <c r="J5158" s="26"/>
      <c r="K5158" s="26"/>
      <c r="L5158" s="26"/>
      <c r="M5158" s="26"/>
      <c r="N5158" s="26"/>
      <c r="O5158" s="49"/>
    </row>
    <row r="5159" spans="1:15" ht="15" customHeight="1" x14ac:dyDescent="0.25">
      <c r="A5159" s="17" t="str">
        <f>IFERROR(VLOOKUP($F5159,'Location List'!$A$2:$T$644,20,FALSE),"")</f>
        <v/>
      </c>
      <c r="B5159" s="17" t="str">
        <f>IFERROR(VLOOKUP($F5159,'Location List'!$A$2:$T$644,19,FALSE),"")</f>
        <v/>
      </c>
      <c r="C5159" s="17" t="str">
        <f>IFERROR(VLOOKUP($F5159,'Location List'!$A$2:$T$644,18,FALSE),"")</f>
        <v/>
      </c>
      <c r="D5159" s="17" t="str">
        <f>IFERROR(VLOOKUP($F5159,'Location List'!$A$2:$T$644,9,FALSE),"")</f>
        <v/>
      </c>
      <c r="E5159" s="17" t="str">
        <f>IFERROR(VLOOKUP($F5159,'Location List'!$A$2:$T$644,2,FALSE),"")</f>
        <v/>
      </c>
      <c r="F5159" s="26"/>
      <c r="G5159" s="29"/>
      <c r="H5159" s="29"/>
      <c r="I5159" s="26"/>
      <c r="J5159" s="26"/>
      <c r="K5159" s="26"/>
      <c r="L5159" s="26"/>
      <c r="M5159" s="26"/>
      <c r="N5159" s="26"/>
      <c r="O5159" s="49"/>
    </row>
    <row r="5160" spans="1:15" ht="15" customHeight="1" x14ac:dyDescent="0.25">
      <c r="A5160" s="17" t="str">
        <f>IFERROR(VLOOKUP($F5160,'Location List'!$A$2:$T$644,20,FALSE),"")</f>
        <v/>
      </c>
      <c r="B5160" s="17" t="str">
        <f>IFERROR(VLOOKUP($F5160,'Location List'!$A$2:$T$644,19,FALSE),"")</f>
        <v/>
      </c>
      <c r="C5160" s="17" t="str">
        <f>IFERROR(VLOOKUP($F5160,'Location List'!$A$2:$T$644,18,FALSE),"")</f>
        <v/>
      </c>
      <c r="D5160" s="17" t="str">
        <f>IFERROR(VLOOKUP($F5160,'Location List'!$A$2:$T$644,9,FALSE),"")</f>
        <v/>
      </c>
      <c r="E5160" s="17" t="str">
        <f>IFERROR(VLOOKUP($F5160,'Location List'!$A$2:$T$644,2,FALSE),"")</f>
        <v/>
      </c>
      <c r="F5160" s="26"/>
      <c r="G5160" s="29"/>
      <c r="H5160" s="29"/>
      <c r="I5160" s="26"/>
      <c r="J5160" s="26"/>
      <c r="K5160" s="26"/>
      <c r="L5160" s="26"/>
      <c r="M5160" s="26"/>
      <c r="N5160" s="26"/>
      <c r="O5160" s="49"/>
    </row>
    <row r="5161" spans="1:15" ht="15" customHeight="1" x14ac:dyDescent="0.25">
      <c r="A5161" s="17" t="str">
        <f>IFERROR(VLOOKUP($F5161,'Location List'!$A$2:$T$644,20,FALSE),"")</f>
        <v/>
      </c>
      <c r="B5161" s="17" t="str">
        <f>IFERROR(VLOOKUP($F5161,'Location List'!$A$2:$T$644,19,FALSE),"")</f>
        <v/>
      </c>
      <c r="C5161" s="17" t="str">
        <f>IFERROR(VLOOKUP($F5161,'Location List'!$A$2:$T$644,18,FALSE),"")</f>
        <v/>
      </c>
      <c r="D5161" s="17" t="str">
        <f>IFERROR(VLOOKUP($F5161,'Location List'!$A$2:$T$644,9,FALSE),"")</f>
        <v/>
      </c>
      <c r="E5161" s="17" t="str">
        <f>IFERROR(VLOOKUP($F5161,'Location List'!$A$2:$T$644,2,FALSE),"")</f>
        <v/>
      </c>
      <c r="F5161" s="26"/>
      <c r="G5161" s="29"/>
      <c r="H5161" s="29"/>
      <c r="I5161" s="26"/>
      <c r="J5161" s="26"/>
      <c r="K5161" s="26"/>
      <c r="L5161" s="26"/>
      <c r="M5161" s="26"/>
      <c r="N5161" s="26"/>
      <c r="O5161" s="49"/>
    </row>
    <row r="5162" spans="1:15" ht="15" customHeight="1" x14ac:dyDescent="0.25">
      <c r="A5162" s="17" t="str">
        <f>IFERROR(VLOOKUP($F5162,'Location List'!$A$2:$T$644,20,FALSE),"")</f>
        <v/>
      </c>
      <c r="B5162" s="17" t="str">
        <f>IFERROR(VLOOKUP($F5162,'Location List'!$A$2:$T$644,19,FALSE),"")</f>
        <v/>
      </c>
      <c r="C5162" s="17" t="str">
        <f>IFERROR(VLOOKUP($F5162,'Location List'!$A$2:$T$644,18,FALSE),"")</f>
        <v/>
      </c>
      <c r="D5162" s="17" t="str">
        <f>IFERROR(VLOOKUP($F5162,'Location List'!$A$2:$T$644,9,FALSE),"")</f>
        <v/>
      </c>
      <c r="E5162" s="17" t="str">
        <f>IFERROR(VLOOKUP($F5162,'Location List'!$A$2:$T$644,2,FALSE),"")</f>
        <v/>
      </c>
      <c r="F5162" s="26"/>
      <c r="G5162" s="29"/>
      <c r="H5162" s="29"/>
      <c r="I5162" s="26"/>
      <c r="J5162" s="26"/>
      <c r="K5162" s="26"/>
      <c r="L5162" s="26"/>
      <c r="M5162" s="26"/>
      <c r="N5162" s="26"/>
      <c r="O5162" s="49"/>
    </row>
    <row r="5163" spans="1:15" ht="15" customHeight="1" x14ac:dyDescent="0.25">
      <c r="A5163" s="17" t="str">
        <f>IFERROR(VLOOKUP($F5163,'Location List'!$A$2:$T$644,20,FALSE),"")</f>
        <v/>
      </c>
      <c r="B5163" s="17" t="str">
        <f>IFERROR(VLOOKUP($F5163,'Location List'!$A$2:$T$644,19,FALSE),"")</f>
        <v/>
      </c>
      <c r="C5163" s="17" t="str">
        <f>IFERROR(VLOOKUP($F5163,'Location List'!$A$2:$T$644,18,FALSE),"")</f>
        <v/>
      </c>
      <c r="D5163" s="17" t="str">
        <f>IFERROR(VLOOKUP($F5163,'Location List'!$A$2:$T$644,9,FALSE),"")</f>
        <v/>
      </c>
      <c r="E5163" s="17" t="str">
        <f>IFERROR(VLOOKUP($F5163,'Location List'!$A$2:$T$644,2,FALSE),"")</f>
        <v/>
      </c>
      <c r="F5163" s="26"/>
      <c r="G5163" s="29"/>
      <c r="H5163" s="29"/>
      <c r="I5163" s="26"/>
      <c r="J5163" s="26"/>
      <c r="K5163" s="26"/>
      <c r="L5163" s="26"/>
      <c r="M5163" s="26"/>
      <c r="N5163" s="26"/>
      <c r="O5163" s="49"/>
    </row>
    <row r="5164" spans="1:15" ht="15" customHeight="1" x14ac:dyDescent="0.25">
      <c r="A5164" s="17" t="str">
        <f>IFERROR(VLOOKUP($F5164,'Location List'!$A$2:$T$644,20,FALSE),"")</f>
        <v/>
      </c>
      <c r="B5164" s="17" t="str">
        <f>IFERROR(VLOOKUP($F5164,'Location List'!$A$2:$T$644,19,FALSE),"")</f>
        <v/>
      </c>
      <c r="C5164" s="17" t="str">
        <f>IFERROR(VLOOKUP($F5164,'Location List'!$A$2:$T$644,18,FALSE),"")</f>
        <v/>
      </c>
      <c r="D5164" s="17" t="str">
        <f>IFERROR(VLOOKUP($F5164,'Location List'!$A$2:$T$644,9,FALSE),"")</f>
        <v/>
      </c>
      <c r="E5164" s="17" t="str">
        <f>IFERROR(VLOOKUP($F5164,'Location List'!$A$2:$T$644,2,FALSE),"")</f>
        <v/>
      </c>
      <c r="F5164" s="26"/>
      <c r="G5164" s="29"/>
      <c r="H5164" s="29"/>
      <c r="I5164" s="26"/>
      <c r="J5164" s="26"/>
      <c r="K5164" s="26"/>
      <c r="L5164" s="26"/>
      <c r="M5164" s="26"/>
      <c r="N5164" s="26"/>
      <c r="O5164" s="49"/>
    </row>
    <row r="5165" spans="1:15" ht="15" customHeight="1" x14ac:dyDescent="0.25">
      <c r="A5165" s="17" t="str">
        <f>IFERROR(VLOOKUP($F5165,'Location List'!$A$2:$T$644,20,FALSE),"")</f>
        <v/>
      </c>
      <c r="B5165" s="17" t="str">
        <f>IFERROR(VLOOKUP($F5165,'Location List'!$A$2:$T$644,19,FALSE),"")</f>
        <v/>
      </c>
      <c r="C5165" s="17" t="str">
        <f>IFERROR(VLOOKUP($F5165,'Location List'!$A$2:$T$644,18,FALSE),"")</f>
        <v/>
      </c>
      <c r="D5165" s="17" t="str">
        <f>IFERROR(VLOOKUP($F5165,'Location List'!$A$2:$T$644,9,FALSE),"")</f>
        <v/>
      </c>
      <c r="E5165" s="17" t="str">
        <f>IFERROR(VLOOKUP($F5165,'Location List'!$A$2:$T$644,2,FALSE),"")</f>
        <v/>
      </c>
      <c r="F5165" s="26"/>
      <c r="G5165" s="29"/>
      <c r="H5165" s="29"/>
      <c r="I5165" s="26"/>
      <c r="J5165" s="26"/>
      <c r="K5165" s="26"/>
      <c r="L5165" s="26"/>
      <c r="M5165" s="26"/>
      <c r="N5165" s="26"/>
      <c r="O5165" s="49"/>
    </row>
    <row r="5166" spans="1:15" ht="15" customHeight="1" x14ac:dyDescent="0.25">
      <c r="A5166" s="17" t="str">
        <f>IFERROR(VLOOKUP($F5166,'Location List'!$A$2:$T$644,20,FALSE),"")</f>
        <v/>
      </c>
      <c r="B5166" s="17" t="str">
        <f>IFERROR(VLOOKUP($F5166,'Location List'!$A$2:$T$644,19,FALSE),"")</f>
        <v/>
      </c>
      <c r="C5166" s="17" t="str">
        <f>IFERROR(VLOOKUP($F5166,'Location List'!$A$2:$T$644,18,FALSE),"")</f>
        <v/>
      </c>
      <c r="D5166" s="17" t="str">
        <f>IFERROR(VLOOKUP($F5166,'Location List'!$A$2:$T$644,9,FALSE),"")</f>
        <v/>
      </c>
      <c r="E5166" s="17" t="str">
        <f>IFERROR(VLOOKUP($F5166,'Location List'!$A$2:$T$644,2,FALSE),"")</f>
        <v/>
      </c>
      <c r="F5166" s="26"/>
      <c r="G5166" s="29"/>
      <c r="H5166" s="29"/>
      <c r="I5166" s="26"/>
      <c r="J5166" s="26"/>
      <c r="K5166" s="26"/>
      <c r="L5166" s="26"/>
      <c r="M5166" s="26"/>
      <c r="N5166" s="26"/>
      <c r="O5166" s="49"/>
    </row>
    <row r="5167" spans="1:15" ht="15" customHeight="1" x14ac:dyDescent="0.25">
      <c r="A5167" s="17" t="str">
        <f>IFERROR(VLOOKUP($F5167,'Location List'!$A$2:$T$644,20,FALSE),"")</f>
        <v/>
      </c>
      <c r="B5167" s="17" t="str">
        <f>IFERROR(VLOOKUP($F5167,'Location List'!$A$2:$T$644,19,FALSE),"")</f>
        <v/>
      </c>
      <c r="C5167" s="17" t="str">
        <f>IFERROR(VLOOKUP($F5167,'Location List'!$A$2:$T$644,18,FALSE),"")</f>
        <v/>
      </c>
      <c r="D5167" s="17" t="str">
        <f>IFERROR(VLOOKUP($F5167,'Location List'!$A$2:$T$644,9,FALSE),"")</f>
        <v/>
      </c>
      <c r="E5167" s="17" t="str">
        <f>IFERROR(VLOOKUP($F5167,'Location List'!$A$2:$T$644,2,FALSE),"")</f>
        <v/>
      </c>
      <c r="F5167" s="26"/>
      <c r="G5167" s="29"/>
      <c r="H5167" s="29"/>
      <c r="I5167" s="26"/>
      <c r="J5167" s="26"/>
      <c r="K5167" s="26"/>
      <c r="L5167" s="26"/>
      <c r="M5167" s="26"/>
      <c r="N5167" s="26"/>
      <c r="O5167" s="49"/>
    </row>
    <row r="5168" spans="1:15" ht="15" customHeight="1" x14ac:dyDescent="0.25">
      <c r="A5168" s="17" t="str">
        <f>IFERROR(VLOOKUP($F5168,'Location List'!$A$2:$T$644,20,FALSE),"")</f>
        <v/>
      </c>
      <c r="B5168" s="17" t="str">
        <f>IFERROR(VLOOKUP($F5168,'Location List'!$A$2:$T$644,19,FALSE),"")</f>
        <v/>
      </c>
      <c r="C5168" s="17" t="str">
        <f>IFERROR(VLOOKUP($F5168,'Location List'!$A$2:$T$644,18,FALSE),"")</f>
        <v/>
      </c>
      <c r="D5168" s="17" t="str">
        <f>IFERROR(VLOOKUP($F5168,'Location List'!$A$2:$T$644,9,FALSE),"")</f>
        <v/>
      </c>
      <c r="E5168" s="17" t="str">
        <f>IFERROR(VLOOKUP($F5168,'Location List'!$A$2:$T$644,2,FALSE),"")</f>
        <v/>
      </c>
      <c r="F5168" s="26"/>
      <c r="G5168" s="29"/>
      <c r="H5168" s="29"/>
      <c r="I5168" s="26"/>
      <c r="J5168" s="26"/>
      <c r="K5168" s="26"/>
      <c r="L5168" s="26"/>
      <c r="M5168" s="26"/>
      <c r="N5168" s="26"/>
      <c r="O5168" s="49"/>
    </row>
    <row r="5169" spans="1:15" ht="15" customHeight="1" x14ac:dyDescent="0.25">
      <c r="A5169" s="17" t="str">
        <f>IFERROR(VLOOKUP($F5169,'Location List'!$A$2:$T$644,20,FALSE),"")</f>
        <v/>
      </c>
      <c r="B5169" s="17" t="str">
        <f>IFERROR(VLOOKUP($F5169,'Location List'!$A$2:$T$644,19,FALSE),"")</f>
        <v/>
      </c>
      <c r="C5169" s="17" t="str">
        <f>IFERROR(VLOOKUP($F5169,'Location List'!$A$2:$T$644,18,FALSE),"")</f>
        <v/>
      </c>
      <c r="D5169" s="17" t="str">
        <f>IFERROR(VLOOKUP($F5169,'Location List'!$A$2:$T$644,9,FALSE),"")</f>
        <v/>
      </c>
      <c r="E5169" s="17" t="str">
        <f>IFERROR(VLOOKUP($F5169,'Location List'!$A$2:$T$644,2,FALSE),"")</f>
        <v/>
      </c>
      <c r="F5169" s="26"/>
      <c r="G5169" s="29"/>
      <c r="H5169" s="29"/>
      <c r="I5169" s="26"/>
      <c r="J5169" s="26"/>
      <c r="K5169" s="26"/>
      <c r="L5169" s="26"/>
      <c r="M5169" s="26"/>
      <c r="N5169" s="26"/>
      <c r="O5169" s="49"/>
    </row>
    <row r="5170" spans="1:15" ht="15" customHeight="1" x14ac:dyDescent="0.25">
      <c r="A5170" s="17" t="str">
        <f>IFERROR(VLOOKUP($F5170,'Location List'!$A$2:$T$644,20,FALSE),"")</f>
        <v/>
      </c>
      <c r="B5170" s="17" t="str">
        <f>IFERROR(VLOOKUP($F5170,'Location List'!$A$2:$T$644,19,FALSE),"")</f>
        <v/>
      </c>
      <c r="C5170" s="17" t="str">
        <f>IFERROR(VLOOKUP($F5170,'Location List'!$A$2:$T$644,18,FALSE),"")</f>
        <v/>
      </c>
      <c r="D5170" s="17" t="str">
        <f>IFERROR(VLOOKUP($F5170,'Location List'!$A$2:$T$644,9,FALSE),"")</f>
        <v/>
      </c>
      <c r="E5170" s="17" t="str">
        <f>IFERROR(VLOOKUP($F5170,'Location List'!$A$2:$T$644,2,FALSE),"")</f>
        <v/>
      </c>
      <c r="F5170" s="26"/>
      <c r="G5170" s="29"/>
      <c r="H5170" s="29"/>
      <c r="I5170" s="26"/>
      <c r="J5170" s="26"/>
      <c r="K5170" s="26"/>
      <c r="L5170" s="26"/>
      <c r="M5170" s="26"/>
      <c r="N5170" s="26"/>
      <c r="O5170" s="49"/>
    </row>
    <row r="5171" spans="1:15" ht="15" customHeight="1" x14ac:dyDescent="0.25">
      <c r="A5171" s="17" t="str">
        <f>IFERROR(VLOOKUP($F5171,'Location List'!$A$2:$T$644,20,FALSE),"")</f>
        <v/>
      </c>
      <c r="B5171" s="17" t="str">
        <f>IFERROR(VLOOKUP($F5171,'Location List'!$A$2:$T$644,19,FALSE),"")</f>
        <v/>
      </c>
      <c r="C5171" s="17" t="str">
        <f>IFERROR(VLOOKUP($F5171,'Location List'!$A$2:$T$644,18,FALSE),"")</f>
        <v/>
      </c>
      <c r="D5171" s="17" t="str">
        <f>IFERROR(VLOOKUP($F5171,'Location List'!$A$2:$T$644,9,FALSE),"")</f>
        <v/>
      </c>
      <c r="E5171" s="17" t="str">
        <f>IFERROR(VLOOKUP($F5171,'Location List'!$A$2:$T$644,2,FALSE),"")</f>
        <v/>
      </c>
      <c r="F5171" s="26"/>
      <c r="G5171" s="29"/>
      <c r="H5171" s="29"/>
      <c r="I5171" s="26"/>
      <c r="J5171" s="26"/>
      <c r="K5171" s="26"/>
      <c r="L5171" s="26"/>
      <c r="M5171" s="26"/>
      <c r="N5171" s="26"/>
      <c r="O5171" s="49"/>
    </row>
    <row r="5172" spans="1:15" ht="15" customHeight="1" x14ac:dyDescent="0.25">
      <c r="A5172" s="17" t="str">
        <f>IFERROR(VLOOKUP($F5172,'Location List'!$A$2:$T$644,20,FALSE),"")</f>
        <v/>
      </c>
      <c r="B5172" s="17" t="str">
        <f>IFERROR(VLOOKUP($F5172,'Location List'!$A$2:$T$644,19,FALSE),"")</f>
        <v/>
      </c>
      <c r="C5172" s="17" t="str">
        <f>IFERROR(VLOOKUP($F5172,'Location List'!$A$2:$T$644,18,FALSE),"")</f>
        <v/>
      </c>
      <c r="D5172" s="17" t="str">
        <f>IFERROR(VLOOKUP($F5172,'Location List'!$A$2:$T$644,9,FALSE),"")</f>
        <v/>
      </c>
      <c r="E5172" s="17" t="str">
        <f>IFERROR(VLOOKUP($F5172,'Location List'!$A$2:$T$644,2,FALSE),"")</f>
        <v/>
      </c>
      <c r="F5172" s="26"/>
      <c r="G5172" s="29"/>
      <c r="H5172" s="29"/>
      <c r="I5172" s="26"/>
      <c r="J5172" s="26"/>
      <c r="K5172" s="26"/>
      <c r="L5172" s="26"/>
      <c r="M5172" s="26"/>
      <c r="N5172" s="26"/>
      <c r="O5172" s="49"/>
    </row>
    <row r="5173" spans="1:15" ht="15" customHeight="1" x14ac:dyDescent="0.25">
      <c r="A5173" s="17" t="str">
        <f>IFERROR(VLOOKUP($F5173,'Location List'!$A$2:$T$644,20,FALSE),"")</f>
        <v/>
      </c>
      <c r="B5173" s="17" t="str">
        <f>IFERROR(VLOOKUP($F5173,'Location List'!$A$2:$T$644,19,FALSE),"")</f>
        <v/>
      </c>
      <c r="C5173" s="17" t="str">
        <f>IFERROR(VLOOKUP($F5173,'Location List'!$A$2:$T$644,18,FALSE),"")</f>
        <v/>
      </c>
      <c r="D5173" s="17" t="str">
        <f>IFERROR(VLOOKUP($F5173,'Location List'!$A$2:$T$644,9,FALSE),"")</f>
        <v/>
      </c>
      <c r="E5173" s="17" t="str">
        <f>IFERROR(VLOOKUP($F5173,'Location List'!$A$2:$T$644,2,FALSE),"")</f>
        <v/>
      </c>
      <c r="F5173" s="26"/>
      <c r="G5173" s="29"/>
      <c r="H5173" s="29"/>
      <c r="I5173" s="26"/>
      <c r="J5173" s="26"/>
      <c r="K5173" s="26"/>
      <c r="L5173" s="26"/>
      <c r="M5173" s="26"/>
      <c r="N5173" s="26"/>
      <c r="O5173" s="49"/>
    </row>
    <row r="5174" spans="1:15" ht="15" customHeight="1" x14ac:dyDescent="0.25">
      <c r="A5174" s="17" t="str">
        <f>IFERROR(VLOOKUP($F5174,'Location List'!$A$2:$T$644,20,FALSE),"")</f>
        <v/>
      </c>
      <c r="B5174" s="17" t="str">
        <f>IFERROR(VLOOKUP($F5174,'Location List'!$A$2:$T$644,19,FALSE),"")</f>
        <v/>
      </c>
      <c r="C5174" s="17" t="str">
        <f>IFERROR(VLOOKUP($F5174,'Location List'!$A$2:$T$644,18,FALSE),"")</f>
        <v/>
      </c>
      <c r="D5174" s="17" t="str">
        <f>IFERROR(VLOOKUP($F5174,'Location List'!$A$2:$T$644,9,FALSE),"")</f>
        <v/>
      </c>
      <c r="E5174" s="17" t="str">
        <f>IFERROR(VLOOKUP($F5174,'Location List'!$A$2:$T$644,2,FALSE),"")</f>
        <v/>
      </c>
      <c r="F5174" s="26"/>
      <c r="G5174" s="29"/>
      <c r="H5174" s="29"/>
      <c r="I5174" s="26"/>
      <c r="J5174" s="26"/>
      <c r="K5174" s="26"/>
      <c r="L5174" s="26"/>
      <c r="M5174" s="26"/>
      <c r="N5174" s="26"/>
      <c r="O5174" s="49"/>
    </row>
    <row r="5175" spans="1:15" ht="15" customHeight="1" x14ac:dyDescent="0.25">
      <c r="A5175" s="17" t="str">
        <f>IFERROR(VLOOKUP($F5175,'Location List'!$A$2:$T$644,20,FALSE),"")</f>
        <v/>
      </c>
      <c r="B5175" s="17" t="str">
        <f>IFERROR(VLOOKUP($F5175,'Location List'!$A$2:$T$644,19,FALSE),"")</f>
        <v/>
      </c>
      <c r="C5175" s="17" t="str">
        <f>IFERROR(VLOOKUP($F5175,'Location List'!$A$2:$T$644,18,FALSE),"")</f>
        <v/>
      </c>
      <c r="D5175" s="17" t="str">
        <f>IFERROR(VLOOKUP($F5175,'Location List'!$A$2:$T$644,9,FALSE),"")</f>
        <v/>
      </c>
      <c r="E5175" s="17" t="str">
        <f>IFERROR(VLOOKUP($F5175,'Location List'!$A$2:$T$644,2,FALSE),"")</f>
        <v/>
      </c>
      <c r="F5175" s="26"/>
      <c r="G5175" s="29"/>
      <c r="H5175" s="29"/>
      <c r="I5175" s="26"/>
      <c r="J5175" s="26"/>
      <c r="K5175" s="26"/>
      <c r="L5175" s="26"/>
      <c r="M5175" s="26"/>
      <c r="N5175" s="26"/>
      <c r="O5175" s="49"/>
    </row>
    <row r="5176" spans="1:15" ht="15" customHeight="1" x14ac:dyDescent="0.25">
      <c r="A5176" s="17" t="str">
        <f>IFERROR(VLOOKUP($F5176,'Location List'!$A$2:$T$644,20,FALSE),"")</f>
        <v/>
      </c>
      <c r="B5176" s="17" t="str">
        <f>IFERROR(VLOOKUP($F5176,'Location List'!$A$2:$T$644,19,FALSE),"")</f>
        <v/>
      </c>
      <c r="C5176" s="17" t="str">
        <f>IFERROR(VLOOKUP($F5176,'Location List'!$A$2:$T$644,18,FALSE),"")</f>
        <v/>
      </c>
      <c r="D5176" s="17" t="str">
        <f>IFERROR(VLOOKUP($F5176,'Location List'!$A$2:$T$644,9,FALSE),"")</f>
        <v/>
      </c>
      <c r="E5176" s="17" t="str">
        <f>IFERROR(VLOOKUP($F5176,'Location List'!$A$2:$T$644,2,FALSE),"")</f>
        <v/>
      </c>
      <c r="F5176" s="26"/>
      <c r="G5176" s="29"/>
      <c r="H5176" s="29"/>
      <c r="I5176" s="26"/>
      <c r="J5176" s="26"/>
      <c r="K5176" s="26"/>
      <c r="L5176" s="26"/>
      <c r="M5176" s="26"/>
      <c r="N5176" s="26"/>
      <c r="O5176" s="49"/>
    </row>
    <row r="5177" spans="1:15" ht="15" customHeight="1" x14ac:dyDescent="0.25">
      <c r="A5177" s="17" t="str">
        <f>IFERROR(VLOOKUP($F5177,'Location List'!$A$2:$T$644,20,FALSE),"")</f>
        <v/>
      </c>
      <c r="B5177" s="17" t="str">
        <f>IFERROR(VLOOKUP($F5177,'Location List'!$A$2:$T$644,19,FALSE),"")</f>
        <v/>
      </c>
      <c r="C5177" s="17" t="str">
        <f>IFERROR(VLOOKUP($F5177,'Location List'!$A$2:$T$644,18,FALSE),"")</f>
        <v/>
      </c>
      <c r="D5177" s="17" t="str">
        <f>IFERROR(VLOOKUP($F5177,'Location List'!$A$2:$T$644,9,FALSE),"")</f>
        <v/>
      </c>
      <c r="E5177" s="17" t="str">
        <f>IFERROR(VLOOKUP($F5177,'Location List'!$A$2:$T$644,2,FALSE),"")</f>
        <v/>
      </c>
      <c r="F5177" s="26"/>
      <c r="G5177" s="29"/>
      <c r="H5177" s="29"/>
      <c r="I5177" s="26"/>
      <c r="J5177" s="26"/>
      <c r="K5177" s="26"/>
      <c r="L5177" s="26"/>
      <c r="M5177" s="26"/>
      <c r="N5177" s="26"/>
      <c r="O5177" s="49"/>
    </row>
    <row r="5178" spans="1:15" ht="15" customHeight="1" x14ac:dyDescent="0.25">
      <c r="A5178" s="17" t="str">
        <f>IFERROR(VLOOKUP($F5178,'Location List'!$A$2:$T$644,20,FALSE),"")</f>
        <v/>
      </c>
      <c r="B5178" s="17" t="str">
        <f>IFERROR(VLOOKUP($F5178,'Location List'!$A$2:$T$644,19,FALSE),"")</f>
        <v/>
      </c>
      <c r="C5178" s="17" t="str">
        <f>IFERROR(VLOOKUP($F5178,'Location List'!$A$2:$T$644,18,FALSE),"")</f>
        <v/>
      </c>
      <c r="D5178" s="17" t="str">
        <f>IFERROR(VLOOKUP($F5178,'Location List'!$A$2:$T$644,9,FALSE),"")</f>
        <v/>
      </c>
      <c r="E5178" s="17" t="str">
        <f>IFERROR(VLOOKUP($F5178,'Location List'!$A$2:$T$644,2,FALSE),"")</f>
        <v/>
      </c>
      <c r="F5178" s="26"/>
      <c r="G5178" s="29"/>
      <c r="H5178" s="29"/>
      <c r="I5178" s="26"/>
      <c r="J5178" s="26"/>
      <c r="K5178" s="26"/>
      <c r="L5178" s="26"/>
      <c r="M5178" s="26"/>
      <c r="N5178" s="26"/>
      <c r="O5178" s="49"/>
    </row>
    <row r="5179" spans="1:15" ht="15" customHeight="1" x14ac:dyDescent="0.25">
      <c r="A5179" s="17" t="str">
        <f>IFERROR(VLOOKUP($F5179,'Location List'!$A$2:$T$644,20,FALSE),"")</f>
        <v/>
      </c>
      <c r="B5179" s="17" t="str">
        <f>IFERROR(VLOOKUP($F5179,'Location List'!$A$2:$T$644,19,FALSE),"")</f>
        <v/>
      </c>
      <c r="C5179" s="17" t="str">
        <f>IFERROR(VLOOKUP($F5179,'Location List'!$A$2:$T$644,18,FALSE),"")</f>
        <v/>
      </c>
      <c r="D5179" s="17" t="str">
        <f>IFERROR(VLOOKUP($F5179,'Location List'!$A$2:$T$644,9,FALSE),"")</f>
        <v/>
      </c>
      <c r="E5179" s="17" t="str">
        <f>IFERROR(VLOOKUP($F5179,'Location List'!$A$2:$T$644,2,FALSE),"")</f>
        <v/>
      </c>
      <c r="F5179" s="26"/>
      <c r="G5179" s="29"/>
      <c r="H5179" s="29"/>
      <c r="I5179" s="26"/>
      <c r="J5179" s="26"/>
      <c r="K5179" s="26"/>
      <c r="L5179" s="26"/>
      <c r="M5179" s="26"/>
      <c r="N5179" s="26"/>
      <c r="O5179" s="49"/>
    </row>
    <row r="5180" spans="1:15" ht="15" customHeight="1" x14ac:dyDescent="0.25">
      <c r="A5180" s="17" t="str">
        <f>IFERROR(VLOOKUP($F5180,'Location List'!$A$2:$T$644,20,FALSE),"")</f>
        <v/>
      </c>
      <c r="B5180" s="17" t="str">
        <f>IFERROR(VLOOKUP($F5180,'Location List'!$A$2:$T$644,19,FALSE),"")</f>
        <v/>
      </c>
      <c r="C5180" s="17" t="str">
        <f>IFERROR(VLOOKUP($F5180,'Location List'!$A$2:$T$644,18,FALSE),"")</f>
        <v/>
      </c>
      <c r="D5180" s="17" t="str">
        <f>IFERROR(VLOOKUP($F5180,'Location List'!$A$2:$T$644,9,FALSE),"")</f>
        <v/>
      </c>
      <c r="E5180" s="17" t="str">
        <f>IFERROR(VLOOKUP($F5180,'Location List'!$A$2:$T$644,2,FALSE),"")</f>
        <v/>
      </c>
      <c r="F5180" s="26"/>
      <c r="G5180" s="29"/>
      <c r="H5180" s="29"/>
      <c r="I5180" s="26"/>
      <c r="J5180" s="26"/>
      <c r="K5180" s="26"/>
      <c r="L5180" s="26"/>
      <c r="M5180" s="26"/>
      <c r="N5180" s="26"/>
      <c r="O5180" s="49"/>
    </row>
    <row r="5181" spans="1:15" ht="15" customHeight="1" x14ac:dyDescent="0.25">
      <c r="A5181" s="17" t="str">
        <f>IFERROR(VLOOKUP($F5181,'Location List'!$A$2:$T$644,20,FALSE),"")</f>
        <v/>
      </c>
      <c r="B5181" s="17" t="str">
        <f>IFERROR(VLOOKUP($F5181,'Location List'!$A$2:$T$644,19,FALSE),"")</f>
        <v/>
      </c>
      <c r="C5181" s="17" t="str">
        <f>IFERROR(VLOOKUP($F5181,'Location List'!$A$2:$T$644,18,FALSE),"")</f>
        <v/>
      </c>
      <c r="D5181" s="17" t="str">
        <f>IFERROR(VLOOKUP($F5181,'Location List'!$A$2:$T$644,9,FALSE),"")</f>
        <v/>
      </c>
      <c r="E5181" s="17" t="str">
        <f>IFERROR(VLOOKUP($F5181,'Location List'!$A$2:$T$644,2,FALSE),"")</f>
        <v/>
      </c>
      <c r="F5181" s="26"/>
      <c r="G5181" s="29"/>
      <c r="H5181" s="29"/>
      <c r="I5181" s="26"/>
      <c r="J5181" s="26"/>
      <c r="K5181" s="26"/>
      <c r="L5181" s="26"/>
      <c r="M5181" s="26"/>
      <c r="N5181" s="26"/>
      <c r="O5181" s="49"/>
    </row>
    <row r="5182" spans="1:15" ht="15" customHeight="1" x14ac:dyDescent="0.25">
      <c r="A5182" s="17" t="str">
        <f>IFERROR(VLOOKUP($F5182,'Location List'!$A$2:$T$644,20,FALSE),"")</f>
        <v/>
      </c>
      <c r="B5182" s="17" t="str">
        <f>IFERROR(VLOOKUP($F5182,'Location List'!$A$2:$T$644,19,FALSE),"")</f>
        <v/>
      </c>
      <c r="C5182" s="17" t="str">
        <f>IFERROR(VLOOKUP($F5182,'Location List'!$A$2:$T$644,18,FALSE),"")</f>
        <v/>
      </c>
      <c r="D5182" s="17" t="str">
        <f>IFERROR(VLOOKUP($F5182,'Location List'!$A$2:$T$644,9,FALSE),"")</f>
        <v/>
      </c>
      <c r="E5182" s="17" t="str">
        <f>IFERROR(VLOOKUP($F5182,'Location List'!$A$2:$T$644,2,FALSE),"")</f>
        <v/>
      </c>
      <c r="F5182" s="26"/>
      <c r="G5182" s="29"/>
      <c r="H5182" s="29"/>
      <c r="I5182" s="26"/>
      <c r="J5182" s="26"/>
      <c r="K5182" s="26"/>
      <c r="L5182" s="26"/>
      <c r="M5182" s="26"/>
      <c r="N5182" s="26"/>
      <c r="O5182" s="49"/>
    </row>
    <row r="5183" spans="1:15" ht="15" customHeight="1" x14ac:dyDescent="0.25">
      <c r="A5183" s="17" t="str">
        <f>IFERROR(VLOOKUP($F5183,'Location List'!$A$2:$T$644,20,FALSE),"")</f>
        <v/>
      </c>
      <c r="B5183" s="17" t="str">
        <f>IFERROR(VLOOKUP($F5183,'Location List'!$A$2:$T$644,19,FALSE),"")</f>
        <v/>
      </c>
      <c r="C5183" s="17" t="str">
        <f>IFERROR(VLOOKUP($F5183,'Location List'!$A$2:$T$644,18,FALSE),"")</f>
        <v/>
      </c>
      <c r="D5183" s="17" t="str">
        <f>IFERROR(VLOOKUP($F5183,'Location List'!$A$2:$T$644,9,FALSE),"")</f>
        <v/>
      </c>
      <c r="E5183" s="17" t="str">
        <f>IFERROR(VLOOKUP($F5183,'Location List'!$A$2:$T$644,2,FALSE),"")</f>
        <v/>
      </c>
      <c r="F5183" s="26"/>
      <c r="G5183" s="29"/>
      <c r="H5183" s="29"/>
      <c r="I5183" s="26"/>
      <c r="J5183" s="26"/>
      <c r="K5183" s="26"/>
      <c r="L5183" s="26"/>
      <c r="M5183" s="26"/>
      <c r="N5183" s="26"/>
      <c r="O5183" s="49"/>
    </row>
    <row r="5184" spans="1:15" ht="15" customHeight="1" x14ac:dyDescent="0.25">
      <c r="A5184" s="17" t="str">
        <f>IFERROR(VLOOKUP($F5184,'Location List'!$A$2:$T$644,20,FALSE),"")</f>
        <v/>
      </c>
      <c r="B5184" s="17" t="str">
        <f>IFERROR(VLOOKUP($F5184,'Location List'!$A$2:$T$644,19,FALSE),"")</f>
        <v/>
      </c>
      <c r="C5184" s="17" t="str">
        <f>IFERROR(VLOOKUP($F5184,'Location List'!$A$2:$T$644,18,FALSE),"")</f>
        <v/>
      </c>
      <c r="D5184" s="17" t="str">
        <f>IFERROR(VLOOKUP($F5184,'Location List'!$A$2:$T$644,9,FALSE),"")</f>
        <v/>
      </c>
      <c r="E5184" s="17" t="str">
        <f>IFERROR(VLOOKUP($F5184,'Location List'!$A$2:$T$644,2,FALSE),"")</f>
        <v/>
      </c>
      <c r="F5184" s="26"/>
      <c r="G5184" s="29"/>
      <c r="H5184" s="29"/>
      <c r="I5184" s="26"/>
      <c r="J5184" s="26"/>
      <c r="K5184" s="26"/>
      <c r="L5184" s="26"/>
      <c r="M5184" s="26"/>
      <c r="N5184" s="26"/>
      <c r="O5184" s="49"/>
    </row>
    <row r="5185" spans="1:15" ht="15" customHeight="1" x14ac:dyDescent="0.25">
      <c r="A5185" s="17" t="str">
        <f>IFERROR(VLOOKUP($F5185,'Location List'!$A$2:$T$644,20,FALSE),"")</f>
        <v/>
      </c>
      <c r="B5185" s="17" t="str">
        <f>IFERROR(VLOOKUP($F5185,'Location List'!$A$2:$T$644,19,FALSE),"")</f>
        <v/>
      </c>
      <c r="C5185" s="17" t="str">
        <f>IFERROR(VLOOKUP($F5185,'Location List'!$A$2:$T$644,18,FALSE),"")</f>
        <v/>
      </c>
      <c r="D5185" s="17" t="str">
        <f>IFERROR(VLOOKUP($F5185,'Location List'!$A$2:$T$644,9,FALSE),"")</f>
        <v/>
      </c>
      <c r="E5185" s="17" t="str">
        <f>IFERROR(VLOOKUP($F5185,'Location List'!$A$2:$T$644,2,FALSE),"")</f>
        <v/>
      </c>
      <c r="F5185" s="26"/>
      <c r="G5185" s="29"/>
      <c r="H5185" s="29"/>
      <c r="I5185" s="26"/>
      <c r="J5185" s="26"/>
      <c r="K5185" s="26"/>
      <c r="L5185" s="26"/>
      <c r="M5185" s="26"/>
      <c r="N5185" s="26"/>
      <c r="O5185" s="49"/>
    </row>
    <row r="5186" spans="1:15" ht="15" customHeight="1" x14ac:dyDescent="0.25">
      <c r="A5186" s="17" t="str">
        <f>IFERROR(VLOOKUP($F5186,'Location List'!$A$2:$T$644,20,FALSE),"")</f>
        <v/>
      </c>
      <c r="B5186" s="17" t="str">
        <f>IFERROR(VLOOKUP($F5186,'Location List'!$A$2:$T$644,19,FALSE),"")</f>
        <v/>
      </c>
      <c r="C5186" s="17" t="str">
        <f>IFERROR(VLOOKUP($F5186,'Location List'!$A$2:$T$644,18,FALSE),"")</f>
        <v/>
      </c>
      <c r="D5186" s="17" t="str">
        <f>IFERROR(VLOOKUP($F5186,'Location List'!$A$2:$T$644,9,FALSE),"")</f>
        <v/>
      </c>
      <c r="E5186" s="17" t="str">
        <f>IFERROR(VLOOKUP($F5186,'Location List'!$A$2:$T$644,2,FALSE),"")</f>
        <v/>
      </c>
      <c r="F5186" s="26"/>
      <c r="G5186" s="29"/>
      <c r="H5186" s="29"/>
      <c r="I5186" s="26"/>
      <c r="J5186" s="26"/>
      <c r="K5186" s="26"/>
      <c r="L5186" s="26"/>
      <c r="M5186" s="26"/>
      <c r="N5186" s="26"/>
      <c r="O5186" s="49"/>
    </row>
    <row r="5187" spans="1:15" ht="15" customHeight="1" x14ac:dyDescent="0.25">
      <c r="A5187" s="17" t="str">
        <f>IFERROR(VLOOKUP($F5187,'Location List'!$A$2:$T$644,20,FALSE),"")</f>
        <v/>
      </c>
      <c r="B5187" s="17" t="str">
        <f>IFERROR(VLOOKUP($F5187,'Location List'!$A$2:$T$644,19,FALSE),"")</f>
        <v/>
      </c>
      <c r="C5187" s="17" t="str">
        <f>IFERROR(VLOOKUP($F5187,'Location List'!$A$2:$T$644,18,FALSE),"")</f>
        <v/>
      </c>
      <c r="D5187" s="17" t="str">
        <f>IFERROR(VLOOKUP($F5187,'Location List'!$A$2:$T$644,9,FALSE),"")</f>
        <v/>
      </c>
      <c r="E5187" s="17" t="str">
        <f>IFERROR(VLOOKUP($F5187,'Location List'!$A$2:$T$644,2,FALSE),"")</f>
        <v/>
      </c>
      <c r="F5187" s="26"/>
      <c r="G5187" s="29"/>
      <c r="H5187" s="29"/>
      <c r="I5187" s="26"/>
      <c r="J5187" s="26"/>
      <c r="K5187" s="26"/>
      <c r="L5187" s="26"/>
      <c r="M5187" s="26"/>
      <c r="N5187" s="26"/>
      <c r="O5187" s="49"/>
    </row>
    <row r="5188" spans="1:15" ht="15" customHeight="1" x14ac:dyDescent="0.25">
      <c r="A5188" s="17" t="str">
        <f>IFERROR(VLOOKUP($F5188,'Location List'!$A$2:$T$644,20,FALSE),"")</f>
        <v/>
      </c>
      <c r="B5188" s="17" t="str">
        <f>IFERROR(VLOOKUP($F5188,'Location List'!$A$2:$T$644,19,FALSE),"")</f>
        <v/>
      </c>
      <c r="C5188" s="17" t="str">
        <f>IFERROR(VLOOKUP($F5188,'Location List'!$A$2:$T$644,18,FALSE),"")</f>
        <v/>
      </c>
      <c r="D5188" s="17" t="str">
        <f>IFERROR(VLOOKUP($F5188,'Location List'!$A$2:$T$644,9,FALSE),"")</f>
        <v/>
      </c>
      <c r="E5188" s="17" t="str">
        <f>IFERROR(VLOOKUP($F5188,'Location List'!$A$2:$T$644,2,FALSE),"")</f>
        <v/>
      </c>
      <c r="F5188" s="26"/>
      <c r="G5188" s="29"/>
      <c r="H5188" s="29"/>
      <c r="I5188" s="26"/>
      <c r="J5188" s="26"/>
      <c r="K5188" s="26"/>
      <c r="L5188" s="26"/>
      <c r="M5188" s="26"/>
      <c r="N5188" s="26"/>
      <c r="O5188" s="49"/>
    </row>
    <row r="5189" spans="1:15" ht="15" customHeight="1" x14ac:dyDescent="0.25">
      <c r="A5189" s="17" t="str">
        <f>IFERROR(VLOOKUP($F5189,'Location List'!$A$2:$T$644,20,FALSE),"")</f>
        <v/>
      </c>
      <c r="B5189" s="17" t="str">
        <f>IFERROR(VLOOKUP($F5189,'Location List'!$A$2:$T$644,19,FALSE),"")</f>
        <v/>
      </c>
      <c r="C5189" s="17" t="str">
        <f>IFERROR(VLOOKUP($F5189,'Location List'!$A$2:$T$644,18,FALSE),"")</f>
        <v/>
      </c>
      <c r="D5189" s="17" t="str">
        <f>IFERROR(VLOOKUP($F5189,'Location List'!$A$2:$T$644,9,FALSE),"")</f>
        <v/>
      </c>
      <c r="E5189" s="17" t="str">
        <f>IFERROR(VLOOKUP($F5189,'Location List'!$A$2:$T$644,2,FALSE),"")</f>
        <v/>
      </c>
      <c r="F5189" s="26"/>
      <c r="G5189" s="29"/>
      <c r="H5189" s="29"/>
      <c r="I5189" s="26"/>
      <c r="J5189" s="26"/>
      <c r="K5189" s="26"/>
      <c r="L5189" s="26"/>
      <c r="M5189" s="26"/>
      <c r="N5189" s="26"/>
      <c r="O5189" s="49"/>
    </row>
    <row r="5190" spans="1:15" ht="15" customHeight="1" x14ac:dyDescent="0.25">
      <c r="A5190" s="17" t="str">
        <f>IFERROR(VLOOKUP($F5190,'Location List'!$A$2:$T$644,20,FALSE),"")</f>
        <v/>
      </c>
      <c r="B5190" s="17" t="str">
        <f>IFERROR(VLOOKUP($F5190,'Location List'!$A$2:$T$644,19,FALSE),"")</f>
        <v/>
      </c>
      <c r="C5190" s="17" t="str">
        <f>IFERROR(VLOOKUP($F5190,'Location List'!$A$2:$T$644,18,FALSE),"")</f>
        <v/>
      </c>
      <c r="D5190" s="17" t="str">
        <f>IFERROR(VLOOKUP($F5190,'Location List'!$A$2:$T$644,9,FALSE),"")</f>
        <v/>
      </c>
      <c r="E5190" s="17" t="str">
        <f>IFERROR(VLOOKUP($F5190,'Location List'!$A$2:$T$644,2,FALSE),"")</f>
        <v/>
      </c>
      <c r="F5190" s="26"/>
      <c r="G5190" s="29"/>
      <c r="H5190" s="29"/>
      <c r="I5190" s="26"/>
      <c r="J5190" s="26"/>
      <c r="K5190" s="26"/>
      <c r="L5190" s="26"/>
      <c r="M5190" s="26"/>
      <c r="N5190" s="26"/>
      <c r="O5190" s="49"/>
    </row>
    <row r="5191" spans="1:15" ht="15" customHeight="1" x14ac:dyDescent="0.25">
      <c r="A5191" s="17" t="str">
        <f>IFERROR(VLOOKUP($F5191,'Location List'!$A$2:$T$644,20,FALSE),"")</f>
        <v/>
      </c>
      <c r="B5191" s="17" t="str">
        <f>IFERROR(VLOOKUP($F5191,'Location List'!$A$2:$T$644,19,FALSE),"")</f>
        <v/>
      </c>
      <c r="C5191" s="17" t="str">
        <f>IFERROR(VLOOKUP($F5191,'Location List'!$A$2:$T$644,18,FALSE),"")</f>
        <v/>
      </c>
      <c r="D5191" s="17" t="str">
        <f>IFERROR(VLOOKUP($F5191,'Location List'!$A$2:$T$644,9,FALSE),"")</f>
        <v/>
      </c>
      <c r="E5191" s="17" t="str">
        <f>IFERROR(VLOOKUP($F5191,'Location List'!$A$2:$T$644,2,FALSE),"")</f>
        <v/>
      </c>
      <c r="F5191" s="26"/>
      <c r="G5191" s="29"/>
      <c r="H5191" s="29"/>
      <c r="I5191" s="26"/>
      <c r="J5191" s="26"/>
      <c r="K5191" s="26"/>
      <c r="L5191" s="26"/>
      <c r="M5191" s="26"/>
      <c r="N5191" s="26"/>
      <c r="O5191" s="49"/>
    </row>
    <row r="5192" spans="1:15" ht="15" customHeight="1" x14ac:dyDescent="0.25">
      <c r="A5192" s="17" t="str">
        <f>IFERROR(VLOOKUP($F5192,'Location List'!$A$2:$T$644,20,FALSE),"")</f>
        <v/>
      </c>
      <c r="B5192" s="17" t="str">
        <f>IFERROR(VLOOKUP($F5192,'Location List'!$A$2:$T$644,19,FALSE),"")</f>
        <v/>
      </c>
      <c r="C5192" s="17" t="str">
        <f>IFERROR(VLOOKUP($F5192,'Location List'!$A$2:$T$644,18,FALSE),"")</f>
        <v/>
      </c>
      <c r="D5192" s="17" t="str">
        <f>IFERROR(VLOOKUP($F5192,'Location List'!$A$2:$T$644,9,FALSE),"")</f>
        <v/>
      </c>
      <c r="E5192" s="17" t="str">
        <f>IFERROR(VLOOKUP($F5192,'Location List'!$A$2:$T$644,2,FALSE),"")</f>
        <v/>
      </c>
      <c r="F5192" s="26"/>
      <c r="G5192" s="29"/>
      <c r="H5192" s="29"/>
      <c r="I5192" s="26"/>
      <c r="J5192" s="26"/>
      <c r="K5192" s="26"/>
      <c r="L5192" s="26"/>
      <c r="M5192" s="26"/>
      <c r="N5192" s="26"/>
      <c r="O5192" s="49"/>
    </row>
    <row r="5193" spans="1:15" ht="15" customHeight="1" x14ac:dyDescent="0.25">
      <c r="A5193" s="17" t="str">
        <f>IFERROR(VLOOKUP($F5193,'Location List'!$A$2:$T$644,20,FALSE),"")</f>
        <v/>
      </c>
      <c r="B5193" s="17" t="str">
        <f>IFERROR(VLOOKUP($F5193,'Location List'!$A$2:$T$644,19,FALSE),"")</f>
        <v/>
      </c>
      <c r="C5193" s="17" t="str">
        <f>IFERROR(VLOOKUP($F5193,'Location List'!$A$2:$T$644,18,FALSE),"")</f>
        <v/>
      </c>
      <c r="D5193" s="17" t="str">
        <f>IFERROR(VLOOKUP($F5193,'Location List'!$A$2:$T$644,9,FALSE),"")</f>
        <v/>
      </c>
      <c r="E5193" s="17" t="str">
        <f>IFERROR(VLOOKUP($F5193,'Location List'!$A$2:$T$644,2,FALSE),"")</f>
        <v/>
      </c>
      <c r="F5193" s="26"/>
      <c r="G5193" s="29"/>
      <c r="H5193" s="29"/>
      <c r="I5193" s="26"/>
      <c r="J5193" s="26"/>
      <c r="K5193" s="26"/>
      <c r="L5193" s="26"/>
      <c r="M5193" s="26"/>
      <c r="N5193" s="26"/>
      <c r="O5193" s="49"/>
    </row>
    <row r="5194" spans="1:15" ht="15" customHeight="1" x14ac:dyDescent="0.25">
      <c r="A5194" s="17" t="str">
        <f>IFERROR(VLOOKUP($F5194,'Location List'!$A$2:$T$644,20,FALSE),"")</f>
        <v/>
      </c>
      <c r="B5194" s="17" t="str">
        <f>IFERROR(VLOOKUP($F5194,'Location List'!$A$2:$T$644,19,FALSE),"")</f>
        <v/>
      </c>
      <c r="C5194" s="17" t="str">
        <f>IFERROR(VLOOKUP($F5194,'Location List'!$A$2:$T$644,18,FALSE),"")</f>
        <v/>
      </c>
      <c r="D5194" s="17" t="str">
        <f>IFERROR(VLOOKUP($F5194,'Location List'!$A$2:$T$644,9,FALSE),"")</f>
        <v/>
      </c>
      <c r="E5194" s="17" t="str">
        <f>IFERROR(VLOOKUP($F5194,'Location List'!$A$2:$T$644,2,FALSE),"")</f>
        <v/>
      </c>
      <c r="F5194" s="26"/>
      <c r="G5194" s="29"/>
      <c r="H5194" s="29"/>
      <c r="I5194" s="26"/>
      <c r="J5194" s="26"/>
      <c r="K5194" s="26"/>
      <c r="L5194" s="26"/>
      <c r="M5194" s="26"/>
      <c r="N5194" s="26"/>
      <c r="O5194" s="49"/>
    </row>
    <row r="5195" spans="1:15" ht="15" customHeight="1" x14ac:dyDescent="0.25">
      <c r="A5195" s="17" t="str">
        <f>IFERROR(VLOOKUP($F5195,'Location List'!$A$2:$T$644,20,FALSE),"")</f>
        <v/>
      </c>
      <c r="B5195" s="17" t="str">
        <f>IFERROR(VLOOKUP($F5195,'Location List'!$A$2:$T$644,19,FALSE),"")</f>
        <v/>
      </c>
      <c r="C5195" s="17" t="str">
        <f>IFERROR(VLOOKUP($F5195,'Location List'!$A$2:$T$644,18,FALSE),"")</f>
        <v/>
      </c>
      <c r="D5195" s="17" t="str">
        <f>IFERROR(VLOOKUP($F5195,'Location List'!$A$2:$T$644,9,FALSE),"")</f>
        <v/>
      </c>
      <c r="E5195" s="17" t="str">
        <f>IFERROR(VLOOKUP($F5195,'Location List'!$A$2:$T$644,2,FALSE),"")</f>
        <v/>
      </c>
      <c r="F5195" s="26"/>
      <c r="G5195" s="29"/>
      <c r="H5195" s="29"/>
      <c r="I5195" s="26"/>
      <c r="J5195" s="26"/>
      <c r="K5195" s="26"/>
      <c r="L5195" s="26"/>
      <c r="M5195" s="26"/>
      <c r="N5195" s="26"/>
      <c r="O5195" s="49"/>
    </row>
    <row r="5196" spans="1:15" ht="15" customHeight="1" x14ac:dyDescent="0.25">
      <c r="A5196" s="17" t="str">
        <f>IFERROR(VLOOKUP($F5196,'Location List'!$A$2:$T$644,20,FALSE),"")</f>
        <v/>
      </c>
      <c r="B5196" s="17" t="str">
        <f>IFERROR(VLOOKUP($F5196,'Location List'!$A$2:$T$644,19,FALSE),"")</f>
        <v/>
      </c>
      <c r="C5196" s="17" t="str">
        <f>IFERROR(VLOOKUP($F5196,'Location List'!$A$2:$T$644,18,FALSE),"")</f>
        <v/>
      </c>
      <c r="D5196" s="17" t="str">
        <f>IFERROR(VLOOKUP($F5196,'Location List'!$A$2:$T$644,9,FALSE),"")</f>
        <v/>
      </c>
      <c r="E5196" s="17" t="str">
        <f>IFERROR(VLOOKUP($F5196,'Location List'!$A$2:$T$644,2,FALSE),"")</f>
        <v/>
      </c>
      <c r="F5196" s="26"/>
      <c r="G5196" s="29"/>
      <c r="H5196" s="29"/>
      <c r="I5196" s="26"/>
      <c r="J5196" s="26"/>
      <c r="K5196" s="26"/>
      <c r="L5196" s="26"/>
      <c r="M5196" s="26"/>
      <c r="N5196" s="26"/>
      <c r="O5196" s="49"/>
    </row>
    <row r="5197" spans="1:15" ht="15" customHeight="1" x14ac:dyDescent="0.25">
      <c r="A5197" s="17" t="str">
        <f>IFERROR(VLOOKUP($F5197,'Location List'!$A$2:$T$644,20,FALSE),"")</f>
        <v/>
      </c>
      <c r="B5197" s="17" t="str">
        <f>IFERROR(VLOOKUP($F5197,'Location List'!$A$2:$T$644,19,FALSE),"")</f>
        <v/>
      </c>
      <c r="C5197" s="17" t="str">
        <f>IFERROR(VLOOKUP($F5197,'Location List'!$A$2:$T$644,18,FALSE),"")</f>
        <v/>
      </c>
      <c r="D5197" s="17" t="str">
        <f>IFERROR(VLOOKUP($F5197,'Location List'!$A$2:$T$644,9,FALSE),"")</f>
        <v/>
      </c>
      <c r="E5197" s="17" t="str">
        <f>IFERROR(VLOOKUP($F5197,'Location List'!$A$2:$T$644,2,FALSE),"")</f>
        <v/>
      </c>
      <c r="F5197" s="26"/>
      <c r="G5197" s="29"/>
      <c r="H5197" s="29"/>
      <c r="I5197" s="26"/>
      <c r="J5197" s="26"/>
      <c r="K5197" s="26"/>
      <c r="L5197" s="26"/>
      <c r="M5197" s="26"/>
      <c r="N5197" s="26"/>
      <c r="O5197" s="49"/>
    </row>
    <row r="5198" spans="1:15" ht="15" customHeight="1" x14ac:dyDescent="0.25">
      <c r="A5198" s="17" t="str">
        <f>IFERROR(VLOOKUP($F5198,'Location List'!$A$2:$T$644,20,FALSE),"")</f>
        <v/>
      </c>
      <c r="B5198" s="17" t="str">
        <f>IFERROR(VLOOKUP($F5198,'Location List'!$A$2:$T$644,19,FALSE),"")</f>
        <v/>
      </c>
      <c r="C5198" s="17" t="str">
        <f>IFERROR(VLOOKUP($F5198,'Location List'!$A$2:$T$644,18,FALSE),"")</f>
        <v/>
      </c>
      <c r="D5198" s="17" t="str">
        <f>IFERROR(VLOOKUP($F5198,'Location List'!$A$2:$T$644,9,FALSE),"")</f>
        <v/>
      </c>
      <c r="E5198" s="17" t="str">
        <f>IFERROR(VLOOKUP($F5198,'Location List'!$A$2:$T$644,2,FALSE),"")</f>
        <v/>
      </c>
      <c r="F5198" s="26"/>
      <c r="G5198" s="29"/>
      <c r="H5198" s="29"/>
      <c r="I5198" s="26"/>
      <c r="J5198" s="26"/>
      <c r="K5198" s="26"/>
      <c r="L5198" s="26"/>
      <c r="M5198" s="26"/>
      <c r="N5198" s="26"/>
      <c r="O5198" s="49"/>
    </row>
    <row r="5199" spans="1:15" ht="15" customHeight="1" x14ac:dyDescent="0.25">
      <c r="A5199" s="17" t="str">
        <f>IFERROR(VLOOKUP($F5199,'Location List'!$A$2:$T$644,20,FALSE),"")</f>
        <v/>
      </c>
      <c r="B5199" s="17" t="str">
        <f>IFERROR(VLOOKUP($F5199,'Location List'!$A$2:$T$644,19,FALSE),"")</f>
        <v/>
      </c>
      <c r="C5199" s="17" t="str">
        <f>IFERROR(VLOOKUP($F5199,'Location List'!$A$2:$T$644,18,FALSE),"")</f>
        <v/>
      </c>
      <c r="D5199" s="17" t="str">
        <f>IFERROR(VLOOKUP($F5199,'Location List'!$A$2:$T$644,9,FALSE),"")</f>
        <v/>
      </c>
      <c r="E5199" s="17" t="str">
        <f>IFERROR(VLOOKUP($F5199,'Location List'!$A$2:$T$644,2,FALSE),"")</f>
        <v/>
      </c>
      <c r="F5199" s="26"/>
      <c r="G5199" s="29"/>
      <c r="H5199" s="29"/>
      <c r="I5199" s="26"/>
      <c r="J5199" s="26"/>
      <c r="K5199" s="26"/>
      <c r="L5199" s="26"/>
      <c r="M5199" s="26"/>
      <c r="N5199" s="26"/>
      <c r="O5199" s="49"/>
    </row>
    <row r="5200" spans="1:15" ht="15" customHeight="1" x14ac:dyDescent="0.25">
      <c r="A5200" s="17" t="str">
        <f>IFERROR(VLOOKUP($F5200,'Location List'!$A$2:$T$644,20,FALSE),"")</f>
        <v/>
      </c>
      <c r="B5200" s="17" t="str">
        <f>IFERROR(VLOOKUP($F5200,'Location List'!$A$2:$T$644,19,FALSE),"")</f>
        <v/>
      </c>
      <c r="C5200" s="17" t="str">
        <f>IFERROR(VLOOKUP($F5200,'Location List'!$A$2:$T$644,18,FALSE),"")</f>
        <v/>
      </c>
      <c r="D5200" s="17" t="str">
        <f>IFERROR(VLOOKUP($F5200,'Location List'!$A$2:$T$644,9,FALSE),"")</f>
        <v/>
      </c>
      <c r="E5200" s="17" t="str">
        <f>IFERROR(VLOOKUP($F5200,'Location List'!$A$2:$T$644,2,FALSE),"")</f>
        <v/>
      </c>
      <c r="F5200" s="26"/>
      <c r="G5200" s="29"/>
      <c r="H5200" s="29"/>
      <c r="I5200" s="26"/>
      <c r="J5200" s="26"/>
      <c r="K5200" s="26"/>
      <c r="L5200" s="26"/>
      <c r="M5200" s="26"/>
      <c r="N5200" s="26"/>
      <c r="O5200" s="49"/>
    </row>
    <row r="5201" spans="1:15" ht="15" customHeight="1" x14ac:dyDescent="0.25">
      <c r="A5201" s="17" t="str">
        <f>IFERROR(VLOOKUP($F5201,'Location List'!$A$2:$T$644,20,FALSE),"")</f>
        <v/>
      </c>
      <c r="B5201" s="17" t="str">
        <f>IFERROR(VLOOKUP($F5201,'Location List'!$A$2:$T$644,19,FALSE),"")</f>
        <v/>
      </c>
      <c r="C5201" s="17" t="str">
        <f>IFERROR(VLOOKUP($F5201,'Location List'!$A$2:$T$644,18,FALSE),"")</f>
        <v/>
      </c>
      <c r="D5201" s="17" t="str">
        <f>IFERROR(VLOOKUP($F5201,'Location List'!$A$2:$T$644,9,FALSE),"")</f>
        <v/>
      </c>
      <c r="E5201" s="17" t="str">
        <f>IFERROR(VLOOKUP($F5201,'Location List'!$A$2:$T$644,2,FALSE),"")</f>
        <v/>
      </c>
      <c r="F5201" s="26"/>
      <c r="G5201" s="29"/>
      <c r="H5201" s="29"/>
      <c r="I5201" s="26"/>
      <c r="J5201" s="26"/>
      <c r="K5201" s="26"/>
      <c r="L5201" s="26"/>
      <c r="M5201" s="26"/>
      <c r="N5201" s="26"/>
      <c r="O5201" s="49"/>
    </row>
    <row r="5202" spans="1:15" ht="15" customHeight="1" x14ac:dyDescent="0.25">
      <c r="A5202" s="17" t="str">
        <f>IFERROR(VLOOKUP($F5202,'Location List'!$A$2:$T$644,20,FALSE),"")</f>
        <v/>
      </c>
      <c r="B5202" s="17" t="str">
        <f>IFERROR(VLOOKUP($F5202,'Location List'!$A$2:$T$644,19,FALSE),"")</f>
        <v/>
      </c>
      <c r="C5202" s="17" t="str">
        <f>IFERROR(VLOOKUP($F5202,'Location List'!$A$2:$T$644,18,FALSE),"")</f>
        <v/>
      </c>
      <c r="D5202" s="17" t="str">
        <f>IFERROR(VLOOKUP($F5202,'Location List'!$A$2:$T$644,9,FALSE),"")</f>
        <v/>
      </c>
      <c r="E5202" s="17" t="str">
        <f>IFERROR(VLOOKUP($F5202,'Location List'!$A$2:$T$644,2,FALSE),"")</f>
        <v/>
      </c>
      <c r="F5202" s="26"/>
      <c r="G5202" s="29"/>
      <c r="H5202" s="29"/>
      <c r="I5202" s="26"/>
      <c r="J5202" s="26"/>
      <c r="K5202" s="26"/>
      <c r="L5202" s="26"/>
      <c r="M5202" s="26"/>
      <c r="N5202" s="26"/>
      <c r="O5202" s="49"/>
    </row>
    <row r="5203" spans="1:15" ht="15" customHeight="1" x14ac:dyDescent="0.25">
      <c r="A5203" s="17" t="str">
        <f>IFERROR(VLOOKUP($F5203,'Location List'!$A$2:$T$644,20,FALSE),"")</f>
        <v/>
      </c>
      <c r="B5203" s="17" t="str">
        <f>IFERROR(VLOOKUP($F5203,'Location List'!$A$2:$T$644,19,FALSE),"")</f>
        <v/>
      </c>
      <c r="C5203" s="17" t="str">
        <f>IFERROR(VLOOKUP($F5203,'Location List'!$A$2:$T$644,18,FALSE),"")</f>
        <v/>
      </c>
      <c r="D5203" s="17" t="str">
        <f>IFERROR(VLOOKUP($F5203,'Location List'!$A$2:$T$644,9,FALSE),"")</f>
        <v/>
      </c>
      <c r="E5203" s="17" t="str">
        <f>IFERROR(VLOOKUP($F5203,'Location List'!$A$2:$T$644,2,FALSE),"")</f>
        <v/>
      </c>
      <c r="F5203" s="26"/>
      <c r="G5203" s="29"/>
      <c r="H5203" s="29"/>
      <c r="I5203" s="26"/>
      <c r="J5203" s="26"/>
      <c r="K5203" s="26"/>
      <c r="L5203" s="26"/>
      <c r="M5203" s="26"/>
      <c r="N5203" s="26"/>
      <c r="O5203" s="49"/>
    </row>
    <row r="5204" spans="1:15" ht="15" customHeight="1" x14ac:dyDescent="0.25">
      <c r="A5204" s="17" t="str">
        <f>IFERROR(VLOOKUP($F5204,'Location List'!$A$2:$T$644,20,FALSE),"")</f>
        <v/>
      </c>
      <c r="B5204" s="17" t="str">
        <f>IFERROR(VLOOKUP($F5204,'Location List'!$A$2:$T$644,19,FALSE),"")</f>
        <v/>
      </c>
      <c r="C5204" s="17" t="str">
        <f>IFERROR(VLOOKUP($F5204,'Location List'!$A$2:$T$644,18,FALSE),"")</f>
        <v/>
      </c>
      <c r="D5204" s="17" t="str">
        <f>IFERROR(VLOOKUP($F5204,'Location List'!$A$2:$T$644,9,FALSE),"")</f>
        <v/>
      </c>
      <c r="E5204" s="17" t="str">
        <f>IFERROR(VLOOKUP($F5204,'Location List'!$A$2:$T$644,2,FALSE),"")</f>
        <v/>
      </c>
      <c r="F5204" s="26"/>
      <c r="G5204" s="29"/>
      <c r="H5204" s="29"/>
      <c r="I5204" s="26"/>
      <c r="J5204" s="26"/>
      <c r="K5204" s="26"/>
      <c r="L5204" s="26"/>
      <c r="M5204" s="26"/>
      <c r="N5204" s="26"/>
      <c r="O5204" s="49"/>
    </row>
    <row r="5205" spans="1:15" ht="15" customHeight="1" x14ac:dyDescent="0.25">
      <c r="A5205" s="17" t="str">
        <f>IFERROR(VLOOKUP($F5205,'Location List'!$A$2:$T$644,20,FALSE),"")</f>
        <v/>
      </c>
      <c r="B5205" s="17" t="str">
        <f>IFERROR(VLOOKUP($F5205,'Location List'!$A$2:$T$644,19,FALSE),"")</f>
        <v/>
      </c>
      <c r="C5205" s="17" t="str">
        <f>IFERROR(VLOOKUP($F5205,'Location List'!$A$2:$T$644,18,FALSE),"")</f>
        <v/>
      </c>
      <c r="D5205" s="17" t="str">
        <f>IFERROR(VLOOKUP($F5205,'Location List'!$A$2:$T$644,9,FALSE),"")</f>
        <v/>
      </c>
      <c r="E5205" s="17" t="str">
        <f>IFERROR(VLOOKUP($F5205,'Location List'!$A$2:$T$644,2,FALSE),"")</f>
        <v/>
      </c>
      <c r="F5205" s="26"/>
      <c r="G5205" s="29"/>
      <c r="H5205" s="29"/>
      <c r="I5205" s="26"/>
      <c r="J5205" s="26"/>
      <c r="K5205" s="26"/>
      <c r="L5205" s="26"/>
      <c r="M5205" s="26"/>
      <c r="N5205" s="26"/>
      <c r="O5205" s="49"/>
    </row>
    <row r="5206" spans="1:15" ht="15" customHeight="1" x14ac:dyDescent="0.25">
      <c r="A5206" s="17" t="str">
        <f>IFERROR(VLOOKUP($F5206,'Location List'!$A$2:$T$644,20,FALSE),"")</f>
        <v/>
      </c>
      <c r="B5206" s="17" t="str">
        <f>IFERROR(VLOOKUP($F5206,'Location List'!$A$2:$T$644,19,FALSE),"")</f>
        <v/>
      </c>
      <c r="C5206" s="17" t="str">
        <f>IFERROR(VLOOKUP($F5206,'Location List'!$A$2:$T$644,18,FALSE),"")</f>
        <v/>
      </c>
      <c r="D5206" s="17" t="str">
        <f>IFERROR(VLOOKUP($F5206,'Location List'!$A$2:$T$644,9,FALSE),"")</f>
        <v/>
      </c>
      <c r="E5206" s="17" t="str">
        <f>IFERROR(VLOOKUP($F5206,'Location List'!$A$2:$T$644,2,FALSE),"")</f>
        <v/>
      </c>
      <c r="F5206" s="26"/>
      <c r="G5206" s="29"/>
      <c r="H5206" s="29"/>
      <c r="I5206" s="26"/>
      <c r="J5206" s="26"/>
      <c r="K5206" s="26"/>
      <c r="L5206" s="26"/>
      <c r="M5206" s="26"/>
      <c r="N5206" s="26"/>
      <c r="O5206" s="49"/>
    </row>
    <row r="5207" spans="1:15" ht="15" customHeight="1" x14ac:dyDescent="0.25">
      <c r="A5207" s="17" t="str">
        <f>IFERROR(VLOOKUP($F5207,'Location List'!$A$2:$T$644,20,FALSE),"")</f>
        <v/>
      </c>
      <c r="B5207" s="17" t="str">
        <f>IFERROR(VLOOKUP($F5207,'Location List'!$A$2:$T$644,19,FALSE),"")</f>
        <v/>
      </c>
      <c r="C5207" s="17" t="str">
        <f>IFERROR(VLOOKUP($F5207,'Location List'!$A$2:$T$644,18,FALSE),"")</f>
        <v/>
      </c>
      <c r="D5207" s="17" t="str">
        <f>IFERROR(VLOOKUP($F5207,'Location List'!$A$2:$T$644,9,FALSE),"")</f>
        <v/>
      </c>
      <c r="E5207" s="17" t="str">
        <f>IFERROR(VLOOKUP($F5207,'Location List'!$A$2:$T$644,2,FALSE),"")</f>
        <v/>
      </c>
      <c r="F5207" s="26"/>
      <c r="G5207" s="29"/>
      <c r="H5207" s="29"/>
      <c r="I5207" s="26"/>
      <c r="J5207" s="26"/>
      <c r="K5207" s="26"/>
      <c r="L5207" s="26"/>
      <c r="M5207" s="26"/>
      <c r="N5207" s="26"/>
      <c r="O5207" s="49"/>
    </row>
    <row r="5208" spans="1:15" ht="15" customHeight="1" x14ac:dyDescent="0.25">
      <c r="A5208" s="17" t="str">
        <f>IFERROR(VLOOKUP($F5208,'Location List'!$A$2:$T$644,20,FALSE),"")</f>
        <v/>
      </c>
      <c r="B5208" s="17" t="str">
        <f>IFERROR(VLOOKUP($F5208,'Location List'!$A$2:$T$644,19,FALSE),"")</f>
        <v/>
      </c>
      <c r="C5208" s="17" t="str">
        <f>IFERROR(VLOOKUP($F5208,'Location List'!$A$2:$T$644,18,FALSE),"")</f>
        <v/>
      </c>
      <c r="D5208" s="17" t="str">
        <f>IFERROR(VLOOKUP($F5208,'Location List'!$A$2:$T$644,9,FALSE),"")</f>
        <v/>
      </c>
      <c r="E5208" s="17" t="str">
        <f>IFERROR(VLOOKUP($F5208,'Location List'!$A$2:$T$644,2,FALSE),"")</f>
        <v/>
      </c>
      <c r="F5208" s="26"/>
      <c r="G5208" s="29"/>
      <c r="H5208" s="29"/>
      <c r="I5208" s="26"/>
      <c r="J5208" s="26"/>
      <c r="K5208" s="26"/>
      <c r="L5208" s="26"/>
      <c r="M5208" s="26"/>
      <c r="N5208" s="26"/>
      <c r="O5208" s="49"/>
    </row>
    <row r="5209" spans="1:15" ht="15" customHeight="1" x14ac:dyDescent="0.25">
      <c r="A5209" s="17" t="str">
        <f>IFERROR(VLOOKUP($F5209,'Location List'!$A$2:$T$644,20,FALSE),"")</f>
        <v/>
      </c>
      <c r="B5209" s="17" t="str">
        <f>IFERROR(VLOOKUP($F5209,'Location List'!$A$2:$T$644,19,FALSE),"")</f>
        <v/>
      </c>
      <c r="C5209" s="17" t="str">
        <f>IFERROR(VLOOKUP($F5209,'Location List'!$A$2:$T$644,18,FALSE),"")</f>
        <v/>
      </c>
      <c r="D5209" s="17" t="str">
        <f>IFERROR(VLOOKUP($F5209,'Location List'!$A$2:$T$644,9,FALSE),"")</f>
        <v/>
      </c>
      <c r="E5209" s="17" t="str">
        <f>IFERROR(VLOOKUP($F5209,'Location List'!$A$2:$T$644,2,FALSE),"")</f>
        <v/>
      </c>
      <c r="F5209" s="26"/>
      <c r="G5209" s="29"/>
      <c r="H5209" s="29"/>
      <c r="I5209" s="26"/>
      <c r="J5209" s="26"/>
      <c r="K5209" s="26"/>
      <c r="L5209" s="26"/>
      <c r="M5209" s="26"/>
      <c r="N5209" s="26"/>
      <c r="O5209" s="49"/>
    </row>
    <row r="5210" spans="1:15" ht="15" customHeight="1" x14ac:dyDescent="0.25">
      <c r="A5210" s="17" t="str">
        <f>IFERROR(VLOOKUP($F5210,'Location List'!$A$2:$T$644,20,FALSE),"")</f>
        <v/>
      </c>
      <c r="B5210" s="17" t="str">
        <f>IFERROR(VLOOKUP($F5210,'Location List'!$A$2:$T$644,19,FALSE),"")</f>
        <v/>
      </c>
      <c r="C5210" s="17" t="str">
        <f>IFERROR(VLOOKUP($F5210,'Location List'!$A$2:$T$644,18,FALSE),"")</f>
        <v/>
      </c>
      <c r="D5210" s="17" t="str">
        <f>IFERROR(VLOOKUP($F5210,'Location List'!$A$2:$T$644,9,FALSE),"")</f>
        <v/>
      </c>
      <c r="E5210" s="17" t="str">
        <f>IFERROR(VLOOKUP($F5210,'Location List'!$A$2:$T$644,2,FALSE),"")</f>
        <v/>
      </c>
      <c r="F5210" s="26"/>
      <c r="G5210" s="29"/>
      <c r="H5210" s="29"/>
      <c r="I5210" s="26"/>
      <c r="J5210" s="26"/>
      <c r="K5210" s="26"/>
      <c r="L5210" s="26"/>
      <c r="M5210" s="26"/>
      <c r="N5210" s="26"/>
      <c r="O5210" s="49"/>
    </row>
    <row r="5211" spans="1:15" ht="15" customHeight="1" x14ac:dyDescent="0.25">
      <c r="A5211" s="17" t="str">
        <f>IFERROR(VLOOKUP($F5211,'Location List'!$A$2:$T$644,20,FALSE),"")</f>
        <v/>
      </c>
      <c r="B5211" s="17" t="str">
        <f>IFERROR(VLOOKUP($F5211,'Location List'!$A$2:$T$644,19,FALSE),"")</f>
        <v/>
      </c>
      <c r="C5211" s="17" t="str">
        <f>IFERROR(VLOOKUP($F5211,'Location List'!$A$2:$T$644,18,FALSE),"")</f>
        <v/>
      </c>
      <c r="D5211" s="17" t="str">
        <f>IFERROR(VLOOKUP($F5211,'Location List'!$A$2:$T$644,9,FALSE),"")</f>
        <v/>
      </c>
      <c r="E5211" s="17" t="str">
        <f>IFERROR(VLOOKUP($F5211,'Location List'!$A$2:$T$644,2,FALSE),"")</f>
        <v/>
      </c>
      <c r="F5211" s="26"/>
      <c r="G5211" s="29"/>
      <c r="H5211" s="29"/>
      <c r="I5211" s="26"/>
      <c r="J5211" s="26"/>
      <c r="K5211" s="26"/>
      <c r="L5211" s="26"/>
      <c r="M5211" s="26"/>
      <c r="N5211" s="26"/>
      <c r="O5211" s="49"/>
    </row>
    <row r="5212" spans="1:15" ht="15" customHeight="1" x14ac:dyDescent="0.25">
      <c r="A5212" s="17" t="str">
        <f>IFERROR(VLOOKUP($F5212,'Location List'!$A$2:$T$644,20,FALSE),"")</f>
        <v/>
      </c>
      <c r="B5212" s="17" t="str">
        <f>IFERROR(VLOOKUP($F5212,'Location List'!$A$2:$T$644,19,FALSE),"")</f>
        <v/>
      </c>
      <c r="C5212" s="17" t="str">
        <f>IFERROR(VLOOKUP($F5212,'Location List'!$A$2:$T$644,18,FALSE),"")</f>
        <v/>
      </c>
      <c r="D5212" s="17" t="str">
        <f>IFERROR(VLOOKUP($F5212,'Location List'!$A$2:$T$644,9,FALSE),"")</f>
        <v/>
      </c>
      <c r="E5212" s="17" t="str">
        <f>IFERROR(VLOOKUP($F5212,'Location List'!$A$2:$T$644,2,FALSE),"")</f>
        <v/>
      </c>
      <c r="F5212" s="26"/>
      <c r="G5212" s="29"/>
      <c r="H5212" s="29"/>
      <c r="I5212" s="26"/>
      <c r="J5212" s="26"/>
      <c r="K5212" s="26"/>
      <c r="L5212" s="26"/>
      <c r="M5212" s="26"/>
      <c r="N5212" s="26"/>
      <c r="O5212" s="49"/>
    </row>
    <row r="5213" spans="1:15" ht="15" customHeight="1" x14ac:dyDescent="0.25">
      <c r="A5213" s="17" t="str">
        <f>IFERROR(VLOOKUP($F5213,'Location List'!$A$2:$T$644,20,FALSE),"")</f>
        <v/>
      </c>
      <c r="B5213" s="17" t="str">
        <f>IFERROR(VLOOKUP($F5213,'Location List'!$A$2:$T$644,19,FALSE),"")</f>
        <v/>
      </c>
      <c r="C5213" s="17" t="str">
        <f>IFERROR(VLOOKUP($F5213,'Location List'!$A$2:$T$644,18,FALSE),"")</f>
        <v/>
      </c>
      <c r="D5213" s="17" t="str">
        <f>IFERROR(VLOOKUP($F5213,'Location List'!$A$2:$T$644,9,FALSE),"")</f>
        <v/>
      </c>
      <c r="E5213" s="17" t="str">
        <f>IFERROR(VLOOKUP($F5213,'Location List'!$A$2:$T$644,2,FALSE),"")</f>
        <v/>
      </c>
      <c r="F5213" s="26"/>
      <c r="G5213" s="29"/>
      <c r="H5213" s="29"/>
      <c r="I5213" s="26"/>
      <c r="J5213" s="26"/>
      <c r="K5213" s="26"/>
      <c r="L5213" s="26"/>
      <c r="M5213" s="26"/>
      <c r="N5213" s="26"/>
      <c r="O5213" s="49"/>
    </row>
    <row r="5214" spans="1:15" ht="15" customHeight="1" x14ac:dyDescent="0.25">
      <c r="A5214" s="17" t="str">
        <f>IFERROR(VLOOKUP($F5214,'Location List'!$A$2:$T$644,20,FALSE),"")</f>
        <v/>
      </c>
      <c r="B5214" s="17" t="str">
        <f>IFERROR(VLOOKUP($F5214,'Location List'!$A$2:$T$644,19,FALSE),"")</f>
        <v/>
      </c>
      <c r="C5214" s="17" t="str">
        <f>IFERROR(VLOOKUP($F5214,'Location List'!$A$2:$T$644,18,FALSE),"")</f>
        <v/>
      </c>
      <c r="D5214" s="17" t="str">
        <f>IFERROR(VLOOKUP($F5214,'Location List'!$A$2:$T$644,9,FALSE),"")</f>
        <v/>
      </c>
      <c r="E5214" s="17" t="str">
        <f>IFERROR(VLOOKUP($F5214,'Location List'!$A$2:$T$644,2,FALSE),"")</f>
        <v/>
      </c>
      <c r="F5214" s="26"/>
      <c r="G5214" s="29"/>
      <c r="H5214" s="29"/>
      <c r="I5214" s="26"/>
      <c r="J5214" s="26"/>
      <c r="K5214" s="26"/>
      <c r="L5214" s="26"/>
      <c r="M5214" s="26"/>
      <c r="N5214" s="26"/>
      <c r="O5214" s="49"/>
    </row>
    <row r="5215" spans="1:15" ht="15" customHeight="1" x14ac:dyDescent="0.25">
      <c r="A5215" s="17" t="str">
        <f>IFERROR(VLOOKUP($F5215,'Location List'!$A$2:$T$644,20,FALSE),"")</f>
        <v/>
      </c>
      <c r="B5215" s="17" t="str">
        <f>IFERROR(VLOOKUP($F5215,'Location List'!$A$2:$T$644,19,FALSE),"")</f>
        <v/>
      </c>
      <c r="C5215" s="17" t="str">
        <f>IFERROR(VLOOKUP($F5215,'Location List'!$A$2:$T$644,18,FALSE),"")</f>
        <v/>
      </c>
      <c r="D5215" s="17" t="str">
        <f>IFERROR(VLOOKUP($F5215,'Location List'!$A$2:$T$644,9,FALSE),"")</f>
        <v/>
      </c>
      <c r="E5215" s="17" t="str">
        <f>IFERROR(VLOOKUP($F5215,'Location List'!$A$2:$T$644,2,FALSE),"")</f>
        <v/>
      </c>
      <c r="F5215" s="26"/>
      <c r="G5215" s="29"/>
      <c r="H5215" s="29"/>
      <c r="I5215" s="26"/>
      <c r="J5215" s="26"/>
      <c r="K5215" s="26"/>
      <c r="L5215" s="26"/>
      <c r="M5215" s="26"/>
      <c r="N5215" s="26"/>
      <c r="O5215" s="49"/>
    </row>
    <row r="5216" spans="1:15" ht="15" customHeight="1" x14ac:dyDescent="0.25">
      <c r="A5216" s="17" t="str">
        <f>IFERROR(VLOOKUP($F5216,'Location List'!$A$2:$T$644,20,FALSE),"")</f>
        <v/>
      </c>
      <c r="B5216" s="17" t="str">
        <f>IFERROR(VLOOKUP($F5216,'Location List'!$A$2:$T$644,19,FALSE),"")</f>
        <v/>
      </c>
      <c r="C5216" s="17" t="str">
        <f>IFERROR(VLOOKUP($F5216,'Location List'!$A$2:$T$644,18,FALSE),"")</f>
        <v/>
      </c>
      <c r="D5216" s="17" t="str">
        <f>IFERROR(VLOOKUP($F5216,'Location List'!$A$2:$T$644,9,FALSE),"")</f>
        <v/>
      </c>
      <c r="E5216" s="17" t="str">
        <f>IFERROR(VLOOKUP($F5216,'Location List'!$A$2:$T$644,2,FALSE),"")</f>
        <v/>
      </c>
      <c r="F5216" s="26"/>
      <c r="G5216" s="29"/>
      <c r="H5216" s="29"/>
      <c r="I5216" s="26"/>
      <c r="J5216" s="26"/>
      <c r="K5216" s="26"/>
      <c r="L5216" s="26"/>
      <c r="M5216" s="26"/>
      <c r="N5216" s="26"/>
      <c r="O5216" s="49"/>
    </row>
    <row r="5217" spans="1:15" ht="15" customHeight="1" x14ac:dyDescent="0.25">
      <c r="A5217" s="17" t="str">
        <f>IFERROR(VLOOKUP($F5217,'Location List'!$A$2:$T$644,20,FALSE),"")</f>
        <v/>
      </c>
      <c r="B5217" s="17" t="str">
        <f>IFERROR(VLOOKUP($F5217,'Location List'!$A$2:$T$644,19,FALSE),"")</f>
        <v/>
      </c>
      <c r="C5217" s="17" t="str">
        <f>IFERROR(VLOOKUP($F5217,'Location List'!$A$2:$T$644,18,FALSE),"")</f>
        <v/>
      </c>
      <c r="D5217" s="17" t="str">
        <f>IFERROR(VLOOKUP($F5217,'Location List'!$A$2:$T$644,9,FALSE),"")</f>
        <v/>
      </c>
      <c r="E5217" s="17" t="str">
        <f>IFERROR(VLOOKUP($F5217,'Location List'!$A$2:$T$644,2,FALSE),"")</f>
        <v/>
      </c>
      <c r="F5217" s="26"/>
      <c r="G5217" s="29"/>
      <c r="H5217" s="29"/>
      <c r="I5217" s="26"/>
      <c r="J5217" s="26"/>
      <c r="K5217" s="26"/>
      <c r="L5217" s="26"/>
      <c r="M5217" s="26"/>
      <c r="N5217" s="26"/>
      <c r="O5217" s="49"/>
    </row>
    <row r="5218" spans="1:15" ht="15" customHeight="1" x14ac:dyDescent="0.25">
      <c r="A5218" s="17" t="str">
        <f>IFERROR(VLOOKUP($F5218,'Location List'!$A$2:$T$644,20,FALSE),"")</f>
        <v/>
      </c>
      <c r="B5218" s="17" t="str">
        <f>IFERROR(VLOOKUP($F5218,'Location List'!$A$2:$T$644,19,FALSE),"")</f>
        <v/>
      </c>
      <c r="C5218" s="17" t="str">
        <f>IFERROR(VLOOKUP($F5218,'Location List'!$A$2:$T$644,18,FALSE),"")</f>
        <v/>
      </c>
      <c r="D5218" s="17" t="str">
        <f>IFERROR(VLOOKUP($F5218,'Location List'!$A$2:$T$644,9,FALSE),"")</f>
        <v/>
      </c>
      <c r="E5218" s="17" t="str">
        <f>IFERROR(VLOOKUP($F5218,'Location List'!$A$2:$T$644,2,FALSE),"")</f>
        <v/>
      </c>
      <c r="F5218" s="26"/>
      <c r="G5218" s="29"/>
      <c r="H5218" s="29"/>
      <c r="I5218" s="26"/>
      <c r="J5218" s="26"/>
      <c r="K5218" s="26"/>
      <c r="L5218" s="26"/>
      <c r="M5218" s="26"/>
      <c r="N5218" s="26"/>
      <c r="O5218" s="49"/>
    </row>
    <row r="5219" spans="1:15" ht="15" customHeight="1" x14ac:dyDescent="0.25">
      <c r="A5219" s="17" t="str">
        <f>IFERROR(VLOOKUP($F5219,'Location List'!$A$2:$T$644,20,FALSE),"")</f>
        <v/>
      </c>
      <c r="B5219" s="17" t="str">
        <f>IFERROR(VLOOKUP($F5219,'Location List'!$A$2:$T$644,19,FALSE),"")</f>
        <v/>
      </c>
      <c r="C5219" s="17" t="str">
        <f>IFERROR(VLOOKUP($F5219,'Location List'!$A$2:$T$644,18,FALSE),"")</f>
        <v/>
      </c>
      <c r="D5219" s="17" t="str">
        <f>IFERROR(VLOOKUP($F5219,'Location List'!$A$2:$T$644,9,FALSE),"")</f>
        <v/>
      </c>
      <c r="E5219" s="17" t="str">
        <f>IFERROR(VLOOKUP($F5219,'Location List'!$A$2:$T$644,2,FALSE),"")</f>
        <v/>
      </c>
      <c r="F5219" s="26"/>
      <c r="G5219" s="29"/>
      <c r="H5219" s="29"/>
      <c r="I5219" s="26"/>
      <c r="J5219" s="26"/>
      <c r="K5219" s="26"/>
      <c r="L5219" s="26"/>
      <c r="M5219" s="26"/>
      <c r="N5219" s="26"/>
      <c r="O5219" s="49"/>
    </row>
    <row r="5220" spans="1:15" ht="15" customHeight="1" x14ac:dyDescent="0.25">
      <c r="A5220" s="17" t="str">
        <f>IFERROR(VLOOKUP($F5220,'Location List'!$A$2:$T$644,20,FALSE),"")</f>
        <v/>
      </c>
      <c r="B5220" s="17" t="str">
        <f>IFERROR(VLOOKUP($F5220,'Location List'!$A$2:$T$644,19,FALSE),"")</f>
        <v/>
      </c>
      <c r="C5220" s="17" t="str">
        <f>IFERROR(VLOOKUP($F5220,'Location List'!$A$2:$T$644,18,FALSE),"")</f>
        <v/>
      </c>
      <c r="D5220" s="17" t="str">
        <f>IFERROR(VLOOKUP($F5220,'Location List'!$A$2:$T$644,9,FALSE),"")</f>
        <v/>
      </c>
      <c r="E5220" s="17" t="str">
        <f>IFERROR(VLOOKUP($F5220,'Location List'!$A$2:$T$644,2,FALSE),"")</f>
        <v/>
      </c>
      <c r="F5220" s="26"/>
      <c r="G5220" s="29"/>
      <c r="H5220" s="29"/>
      <c r="I5220" s="26"/>
      <c r="J5220" s="26"/>
      <c r="K5220" s="26"/>
      <c r="L5220" s="26"/>
      <c r="M5220" s="26"/>
      <c r="N5220" s="26"/>
      <c r="O5220" s="49"/>
    </row>
    <row r="5221" spans="1:15" ht="15" customHeight="1" x14ac:dyDescent="0.25">
      <c r="A5221" s="17" t="str">
        <f>IFERROR(VLOOKUP($F5221,'Location List'!$A$2:$T$644,20,FALSE),"")</f>
        <v/>
      </c>
      <c r="B5221" s="17" t="str">
        <f>IFERROR(VLOOKUP($F5221,'Location List'!$A$2:$T$644,19,FALSE),"")</f>
        <v/>
      </c>
      <c r="C5221" s="17" t="str">
        <f>IFERROR(VLOOKUP($F5221,'Location List'!$A$2:$T$644,18,FALSE),"")</f>
        <v/>
      </c>
      <c r="D5221" s="17" t="str">
        <f>IFERROR(VLOOKUP($F5221,'Location List'!$A$2:$T$644,9,FALSE),"")</f>
        <v/>
      </c>
      <c r="E5221" s="17" t="str">
        <f>IFERROR(VLOOKUP($F5221,'Location List'!$A$2:$T$644,2,FALSE),"")</f>
        <v/>
      </c>
      <c r="F5221" s="26"/>
      <c r="G5221" s="29"/>
      <c r="H5221" s="29"/>
      <c r="I5221" s="26"/>
      <c r="J5221" s="26"/>
      <c r="K5221" s="26"/>
      <c r="L5221" s="26"/>
      <c r="M5221" s="26"/>
      <c r="N5221" s="26"/>
      <c r="O5221" s="49"/>
    </row>
    <row r="5222" spans="1:15" ht="15" customHeight="1" x14ac:dyDescent="0.25">
      <c r="A5222" s="17" t="str">
        <f>IFERROR(VLOOKUP($F5222,'Location List'!$A$2:$T$644,20,FALSE),"")</f>
        <v/>
      </c>
      <c r="B5222" s="17" t="str">
        <f>IFERROR(VLOOKUP($F5222,'Location List'!$A$2:$T$644,19,FALSE),"")</f>
        <v/>
      </c>
      <c r="C5222" s="17" t="str">
        <f>IFERROR(VLOOKUP($F5222,'Location List'!$A$2:$T$644,18,FALSE),"")</f>
        <v/>
      </c>
      <c r="D5222" s="17" t="str">
        <f>IFERROR(VLOOKUP($F5222,'Location List'!$A$2:$T$644,9,FALSE),"")</f>
        <v/>
      </c>
      <c r="E5222" s="17" t="str">
        <f>IFERROR(VLOOKUP($F5222,'Location List'!$A$2:$T$644,2,FALSE),"")</f>
        <v/>
      </c>
      <c r="F5222" s="26"/>
      <c r="G5222" s="29"/>
      <c r="H5222" s="29"/>
      <c r="I5222" s="26"/>
      <c r="J5222" s="26"/>
      <c r="K5222" s="26"/>
      <c r="L5222" s="26"/>
      <c r="M5222" s="26"/>
      <c r="N5222" s="26"/>
      <c r="O5222" s="49"/>
    </row>
    <row r="5223" spans="1:15" ht="15" customHeight="1" x14ac:dyDescent="0.25">
      <c r="A5223" s="17" t="str">
        <f>IFERROR(VLOOKUP($F5223,'Location List'!$A$2:$T$644,20,FALSE),"")</f>
        <v/>
      </c>
      <c r="B5223" s="17" t="str">
        <f>IFERROR(VLOOKUP($F5223,'Location List'!$A$2:$T$644,19,FALSE),"")</f>
        <v/>
      </c>
      <c r="C5223" s="17" t="str">
        <f>IFERROR(VLOOKUP($F5223,'Location List'!$A$2:$T$644,18,FALSE),"")</f>
        <v/>
      </c>
      <c r="D5223" s="17" t="str">
        <f>IFERROR(VLOOKUP($F5223,'Location List'!$A$2:$T$644,9,FALSE),"")</f>
        <v/>
      </c>
      <c r="E5223" s="17" t="str">
        <f>IFERROR(VLOOKUP($F5223,'Location List'!$A$2:$T$644,2,FALSE),"")</f>
        <v/>
      </c>
      <c r="F5223" s="26"/>
      <c r="G5223" s="29"/>
      <c r="H5223" s="29"/>
      <c r="I5223" s="26"/>
      <c r="J5223" s="26"/>
      <c r="K5223" s="26"/>
      <c r="L5223" s="26"/>
      <c r="M5223" s="26"/>
      <c r="N5223" s="26"/>
      <c r="O5223" s="49"/>
    </row>
    <row r="5224" spans="1:15" ht="15" customHeight="1" x14ac:dyDescent="0.25">
      <c r="A5224" s="17" t="str">
        <f>IFERROR(VLOOKUP($F5224,'Location List'!$A$2:$T$644,20,FALSE),"")</f>
        <v/>
      </c>
      <c r="B5224" s="17" t="str">
        <f>IFERROR(VLOOKUP($F5224,'Location List'!$A$2:$T$644,19,FALSE),"")</f>
        <v/>
      </c>
      <c r="C5224" s="17" t="str">
        <f>IFERROR(VLOOKUP($F5224,'Location List'!$A$2:$T$644,18,FALSE),"")</f>
        <v/>
      </c>
      <c r="D5224" s="17" t="str">
        <f>IFERROR(VLOOKUP($F5224,'Location List'!$A$2:$T$644,9,FALSE),"")</f>
        <v/>
      </c>
      <c r="E5224" s="17" t="str">
        <f>IFERROR(VLOOKUP($F5224,'Location List'!$A$2:$T$644,2,FALSE),"")</f>
        <v/>
      </c>
      <c r="F5224" s="26"/>
      <c r="G5224" s="29"/>
      <c r="H5224" s="29"/>
      <c r="I5224" s="26"/>
      <c r="J5224" s="26"/>
      <c r="K5224" s="26"/>
      <c r="L5224" s="26"/>
      <c r="M5224" s="26"/>
      <c r="N5224" s="26"/>
      <c r="O5224" s="49"/>
    </row>
    <row r="5225" spans="1:15" ht="15" customHeight="1" x14ac:dyDescent="0.25">
      <c r="A5225" s="17" t="str">
        <f>IFERROR(VLOOKUP($F5225,'Location List'!$A$2:$T$644,20,FALSE),"")</f>
        <v/>
      </c>
      <c r="B5225" s="17" t="str">
        <f>IFERROR(VLOOKUP($F5225,'Location List'!$A$2:$T$644,19,FALSE),"")</f>
        <v/>
      </c>
      <c r="C5225" s="17" t="str">
        <f>IFERROR(VLOOKUP($F5225,'Location List'!$A$2:$T$644,18,FALSE),"")</f>
        <v/>
      </c>
      <c r="D5225" s="17" t="str">
        <f>IFERROR(VLOOKUP($F5225,'Location List'!$A$2:$T$644,9,FALSE),"")</f>
        <v/>
      </c>
      <c r="E5225" s="17" t="str">
        <f>IFERROR(VLOOKUP($F5225,'Location List'!$A$2:$T$644,2,FALSE),"")</f>
        <v/>
      </c>
      <c r="F5225" s="26"/>
      <c r="G5225" s="29"/>
      <c r="H5225" s="29"/>
      <c r="I5225" s="26"/>
      <c r="J5225" s="26"/>
      <c r="K5225" s="26"/>
      <c r="L5225" s="26"/>
      <c r="M5225" s="26"/>
      <c r="N5225" s="26"/>
      <c r="O5225" s="49"/>
    </row>
    <row r="5226" spans="1:15" ht="15" customHeight="1" x14ac:dyDescent="0.25">
      <c r="A5226" s="17" t="str">
        <f>IFERROR(VLOOKUP($F5226,'Location List'!$A$2:$T$644,20,FALSE),"")</f>
        <v/>
      </c>
      <c r="B5226" s="17" t="str">
        <f>IFERROR(VLOOKUP($F5226,'Location List'!$A$2:$T$644,19,FALSE),"")</f>
        <v/>
      </c>
      <c r="C5226" s="17" t="str">
        <f>IFERROR(VLOOKUP($F5226,'Location List'!$A$2:$T$644,18,FALSE),"")</f>
        <v/>
      </c>
      <c r="D5226" s="17" t="str">
        <f>IFERROR(VLOOKUP($F5226,'Location List'!$A$2:$T$644,9,FALSE),"")</f>
        <v/>
      </c>
      <c r="E5226" s="17" t="str">
        <f>IFERROR(VLOOKUP($F5226,'Location List'!$A$2:$T$644,2,FALSE),"")</f>
        <v/>
      </c>
      <c r="F5226" s="26"/>
      <c r="G5226" s="29"/>
      <c r="H5226" s="29"/>
      <c r="I5226" s="26"/>
      <c r="J5226" s="26"/>
      <c r="K5226" s="26"/>
      <c r="L5226" s="26"/>
      <c r="M5226" s="26"/>
      <c r="N5226" s="26"/>
      <c r="O5226" s="49"/>
    </row>
    <row r="5227" spans="1:15" ht="15" customHeight="1" x14ac:dyDescent="0.25">
      <c r="A5227" s="17" t="str">
        <f>IFERROR(VLOOKUP($F5227,'Location List'!$A$2:$T$644,20,FALSE),"")</f>
        <v/>
      </c>
      <c r="B5227" s="17" t="str">
        <f>IFERROR(VLOOKUP($F5227,'Location List'!$A$2:$T$644,19,FALSE),"")</f>
        <v/>
      </c>
      <c r="C5227" s="17" t="str">
        <f>IFERROR(VLOOKUP($F5227,'Location List'!$A$2:$T$644,18,FALSE),"")</f>
        <v/>
      </c>
      <c r="D5227" s="17" t="str">
        <f>IFERROR(VLOOKUP($F5227,'Location List'!$A$2:$T$644,9,FALSE),"")</f>
        <v/>
      </c>
      <c r="E5227" s="17" t="str">
        <f>IFERROR(VLOOKUP($F5227,'Location List'!$A$2:$T$644,2,FALSE),"")</f>
        <v/>
      </c>
      <c r="F5227" s="26"/>
      <c r="G5227" s="29"/>
      <c r="H5227" s="29"/>
      <c r="I5227" s="26"/>
      <c r="J5227" s="26"/>
      <c r="K5227" s="26"/>
      <c r="L5227" s="26"/>
      <c r="M5227" s="26"/>
      <c r="N5227" s="26"/>
      <c r="O5227" s="49"/>
    </row>
    <row r="5228" spans="1:15" ht="15" customHeight="1" x14ac:dyDescent="0.25">
      <c r="A5228" s="17" t="str">
        <f>IFERROR(VLOOKUP($F5228,'Location List'!$A$2:$T$644,20,FALSE),"")</f>
        <v/>
      </c>
      <c r="B5228" s="17" t="str">
        <f>IFERROR(VLOOKUP($F5228,'Location List'!$A$2:$T$644,19,FALSE),"")</f>
        <v/>
      </c>
      <c r="C5228" s="17" t="str">
        <f>IFERROR(VLOOKUP($F5228,'Location List'!$A$2:$T$644,18,FALSE),"")</f>
        <v/>
      </c>
      <c r="D5228" s="17" t="str">
        <f>IFERROR(VLOOKUP($F5228,'Location List'!$A$2:$T$644,9,FALSE),"")</f>
        <v/>
      </c>
      <c r="E5228" s="17" t="str">
        <f>IFERROR(VLOOKUP($F5228,'Location List'!$A$2:$T$644,2,FALSE),"")</f>
        <v/>
      </c>
      <c r="F5228" s="26"/>
      <c r="G5228" s="29"/>
      <c r="H5228" s="29"/>
      <c r="I5228" s="26"/>
      <c r="J5228" s="26"/>
      <c r="K5228" s="26"/>
      <c r="L5228" s="26"/>
      <c r="M5228" s="26"/>
      <c r="N5228" s="26"/>
      <c r="O5228" s="49"/>
    </row>
    <row r="5229" spans="1:15" ht="15" customHeight="1" x14ac:dyDescent="0.25">
      <c r="A5229" s="17" t="str">
        <f>IFERROR(VLOOKUP($F5229,'Location List'!$A$2:$T$644,20,FALSE),"")</f>
        <v/>
      </c>
      <c r="B5229" s="17" t="str">
        <f>IFERROR(VLOOKUP($F5229,'Location List'!$A$2:$T$644,19,FALSE),"")</f>
        <v/>
      </c>
      <c r="C5229" s="17" t="str">
        <f>IFERROR(VLOOKUP($F5229,'Location List'!$A$2:$T$644,18,FALSE),"")</f>
        <v/>
      </c>
      <c r="D5229" s="17" t="str">
        <f>IFERROR(VLOOKUP($F5229,'Location List'!$A$2:$T$644,9,FALSE),"")</f>
        <v/>
      </c>
      <c r="E5229" s="17" t="str">
        <f>IFERROR(VLOOKUP($F5229,'Location List'!$A$2:$T$644,2,FALSE),"")</f>
        <v/>
      </c>
      <c r="F5229" s="26"/>
      <c r="G5229" s="29"/>
      <c r="H5229" s="29"/>
      <c r="I5229" s="26"/>
      <c r="J5229" s="26"/>
      <c r="K5229" s="26"/>
      <c r="L5229" s="26"/>
      <c r="M5229" s="26"/>
      <c r="N5229" s="26"/>
      <c r="O5229" s="49"/>
    </row>
    <row r="5230" spans="1:15" ht="15" customHeight="1" x14ac:dyDescent="0.25">
      <c r="A5230" s="17" t="str">
        <f>IFERROR(VLOOKUP($F5230,'Location List'!$A$2:$T$644,20,FALSE),"")</f>
        <v/>
      </c>
      <c r="B5230" s="17" t="str">
        <f>IFERROR(VLOOKUP($F5230,'Location List'!$A$2:$T$644,19,FALSE),"")</f>
        <v/>
      </c>
      <c r="C5230" s="17" t="str">
        <f>IFERROR(VLOOKUP($F5230,'Location List'!$A$2:$T$644,18,FALSE),"")</f>
        <v/>
      </c>
      <c r="D5230" s="17" t="str">
        <f>IFERROR(VLOOKUP($F5230,'Location List'!$A$2:$T$644,9,FALSE),"")</f>
        <v/>
      </c>
      <c r="E5230" s="17" t="str">
        <f>IFERROR(VLOOKUP($F5230,'Location List'!$A$2:$T$644,2,FALSE),"")</f>
        <v/>
      </c>
      <c r="F5230" s="26"/>
      <c r="G5230" s="29"/>
      <c r="H5230" s="29"/>
      <c r="I5230" s="26"/>
      <c r="J5230" s="26"/>
      <c r="K5230" s="26"/>
      <c r="L5230" s="26"/>
      <c r="M5230" s="26"/>
      <c r="N5230" s="26"/>
      <c r="O5230" s="49"/>
    </row>
    <row r="5231" spans="1:15" ht="15" customHeight="1" x14ac:dyDescent="0.25">
      <c r="A5231" s="17" t="str">
        <f>IFERROR(VLOOKUP($F5231,'Location List'!$A$2:$T$644,20,FALSE),"")</f>
        <v/>
      </c>
      <c r="B5231" s="17" t="str">
        <f>IFERROR(VLOOKUP($F5231,'Location List'!$A$2:$T$644,19,FALSE),"")</f>
        <v/>
      </c>
      <c r="C5231" s="17" t="str">
        <f>IFERROR(VLOOKUP($F5231,'Location List'!$A$2:$T$644,18,FALSE),"")</f>
        <v/>
      </c>
      <c r="D5231" s="17" t="str">
        <f>IFERROR(VLOOKUP($F5231,'Location List'!$A$2:$T$644,9,FALSE),"")</f>
        <v/>
      </c>
      <c r="E5231" s="17" t="str">
        <f>IFERROR(VLOOKUP($F5231,'Location List'!$A$2:$T$644,2,FALSE),"")</f>
        <v/>
      </c>
      <c r="F5231" s="26"/>
      <c r="G5231" s="29"/>
      <c r="H5231" s="29"/>
      <c r="I5231" s="26"/>
      <c r="J5231" s="26"/>
      <c r="K5231" s="26"/>
      <c r="L5231" s="26"/>
      <c r="M5231" s="26"/>
      <c r="N5231" s="26"/>
      <c r="O5231" s="49"/>
    </row>
    <row r="5232" spans="1:15" ht="15" customHeight="1" x14ac:dyDescent="0.25">
      <c r="A5232" s="17" t="str">
        <f>IFERROR(VLOOKUP($F5232,'Location List'!$A$2:$T$644,20,FALSE),"")</f>
        <v/>
      </c>
      <c r="B5232" s="17" t="str">
        <f>IFERROR(VLOOKUP($F5232,'Location List'!$A$2:$T$644,19,FALSE),"")</f>
        <v/>
      </c>
      <c r="C5232" s="17" t="str">
        <f>IFERROR(VLOOKUP($F5232,'Location List'!$A$2:$T$644,18,FALSE),"")</f>
        <v/>
      </c>
      <c r="D5232" s="17" t="str">
        <f>IFERROR(VLOOKUP($F5232,'Location List'!$A$2:$T$644,9,FALSE),"")</f>
        <v/>
      </c>
      <c r="E5232" s="17" t="str">
        <f>IFERROR(VLOOKUP($F5232,'Location List'!$A$2:$T$644,2,FALSE),"")</f>
        <v/>
      </c>
      <c r="F5232" s="26"/>
      <c r="G5232" s="29"/>
      <c r="H5232" s="29"/>
      <c r="I5232" s="26"/>
      <c r="J5232" s="26"/>
      <c r="K5232" s="26"/>
      <c r="L5232" s="26"/>
      <c r="M5232" s="26"/>
      <c r="N5232" s="26"/>
      <c r="O5232" s="49"/>
    </row>
    <row r="5233" spans="1:15" ht="15" customHeight="1" x14ac:dyDescent="0.25">
      <c r="A5233" s="17" t="str">
        <f>IFERROR(VLOOKUP($F5233,'Location List'!$A$2:$T$644,20,FALSE),"")</f>
        <v/>
      </c>
      <c r="B5233" s="17" t="str">
        <f>IFERROR(VLOOKUP($F5233,'Location List'!$A$2:$T$644,19,FALSE),"")</f>
        <v/>
      </c>
      <c r="C5233" s="17" t="str">
        <f>IFERROR(VLOOKUP($F5233,'Location List'!$A$2:$T$644,18,FALSE),"")</f>
        <v/>
      </c>
      <c r="D5233" s="17" t="str">
        <f>IFERROR(VLOOKUP($F5233,'Location List'!$A$2:$T$644,9,FALSE),"")</f>
        <v/>
      </c>
      <c r="E5233" s="17" t="str">
        <f>IFERROR(VLOOKUP($F5233,'Location List'!$A$2:$T$644,2,FALSE),"")</f>
        <v/>
      </c>
      <c r="F5233" s="26"/>
      <c r="G5233" s="29"/>
      <c r="H5233" s="29"/>
      <c r="I5233" s="26"/>
      <c r="J5233" s="26"/>
      <c r="K5233" s="26"/>
      <c r="L5233" s="26"/>
      <c r="M5233" s="26"/>
      <c r="N5233" s="26"/>
      <c r="O5233" s="49"/>
    </row>
    <row r="5234" spans="1:15" ht="15" customHeight="1" x14ac:dyDescent="0.25">
      <c r="A5234" s="17" t="str">
        <f>IFERROR(VLOOKUP($F5234,'Location List'!$A$2:$T$644,20,FALSE),"")</f>
        <v/>
      </c>
      <c r="B5234" s="17" t="str">
        <f>IFERROR(VLOOKUP($F5234,'Location List'!$A$2:$T$644,19,FALSE),"")</f>
        <v/>
      </c>
      <c r="C5234" s="17" t="str">
        <f>IFERROR(VLOOKUP($F5234,'Location List'!$A$2:$T$644,18,FALSE),"")</f>
        <v/>
      </c>
      <c r="D5234" s="17" t="str">
        <f>IFERROR(VLOOKUP($F5234,'Location List'!$A$2:$T$644,9,FALSE),"")</f>
        <v/>
      </c>
      <c r="E5234" s="17" t="str">
        <f>IFERROR(VLOOKUP($F5234,'Location List'!$A$2:$T$644,2,FALSE),"")</f>
        <v/>
      </c>
      <c r="F5234" s="26"/>
      <c r="G5234" s="29"/>
      <c r="H5234" s="29"/>
      <c r="I5234" s="26"/>
      <c r="J5234" s="26"/>
      <c r="K5234" s="26"/>
      <c r="L5234" s="26"/>
      <c r="M5234" s="26"/>
      <c r="N5234" s="26"/>
      <c r="O5234" s="49"/>
    </row>
    <row r="5235" spans="1:15" ht="15" customHeight="1" x14ac:dyDescent="0.25">
      <c r="A5235" s="17" t="str">
        <f>IFERROR(VLOOKUP($F5235,'Location List'!$A$2:$T$644,20,FALSE),"")</f>
        <v/>
      </c>
      <c r="B5235" s="17" t="str">
        <f>IFERROR(VLOOKUP($F5235,'Location List'!$A$2:$T$644,19,FALSE),"")</f>
        <v/>
      </c>
      <c r="C5235" s="17" t="str">
        <f>IFERROR(VLOOKUP($F5235,'Location List'!$A$2:$T$644,18,FALSE),"")</f>
        <v/>
      </c>
      <c r="D5235" s="17" t="str">
        <f>IFERROR(VLOOKUP($F5235,'Location List'!$A$2:$T$644,9,FALSE),"")</f>
        <v/>
      </c>
      <c r="E5235" s="17" t="str">
        <f>IFERROR(VLOOKUP($F5235,'Location List'!$A$2:$T$644,2,FALSE),"")</f>
        <v/>
      </c>
      <c r="F5235" s="26"/>
      <c r="G5235" s="29"/>
      <c r="H5235" s="29"/>
      <c r="I5235" s="26"/>
      <c r="J5235" s="26"/>
      <c r="K5235" s="26"/>
      <c r="L5235" s="26"/>
      <c r="M5235" s="26"/>
      <c r="N5235" s="26"/>
      <c r="O5235" s="49"/>
    </row>
    <row r="5236" spans="1:15" ht="15" customHeight="1" x14ac:dyDescent="0.25">
      <c r="A5236" s="17" t="str">
        <f>IFERROR(VLOOKUP($F5236,'Location List'!$A$2:$T$644,20,FALSE),"")</f>
        <v/>
      </c>
      <c r="B5236" s="17" t="str">
        <f>IFERROR(VLOOKUP($F5236,'Location List'!$A$2:$T$644,19,FALSE),"")</f>
        <v/>
      </c>
      <c r="C5236" s="17" t="str">
        <f>IFERROR(VLOOKUP($F5236,'Location List'!$A$2:$T$644,18,FALSE),"")</f>
        <v/>
      </c>
      <c r="D5236" s="17" t="str">
        <f>IFERROR(VLOOKUP($F5236,'Location List'!$A$2:$T$644,9,FALSE),"")</f>
        <v/>
      </c>
      <c r="E5236" s="17" t="str">
        <f>IFERROR(VLOOKUP($F5236,'Location List'!$A$2:$T$644,2,FALSE),"")</f>
        <v/>
      </c>
      <c r="F5236" s="26"/>
      <c r="G5236" s="29"/>
      <c r="H5236" s="29"/>
      <c r="I5236" s="26"/>
      <c r="J5236" s="26"/>
      <c r="K5236" s="26"/>
      <c r="L5236" s="26"/>
      <c r="M5236" s="26"/>
      <c r="N5236" s="26"/>
      <c r="O5236" s="49"/>
    </row>
    <row r="5237" spans="1:15" ht="15" customHeight="1" x14ac:dyDescent="0.25">
      <c r="A5237" s="17" t="str">
        <f>IFERROR(VLOOKUP($F5237,'Location List'!$A$2:$T$644,20,FALSE),"")</f>
        <v/>
      </c>
      <c r="B5237" s="17" t="str">
        <f>IFERROR(VLOOKUP($F5237,'Location List'!$A$2:$T$644,19,FALSE),"")</f>
        <v/>
      </c>
      <c r="C5237" s="17" t="str">
        <f>IFERROR(VLOOKUP($F5237,'Location List'!$A$2:$T$644,18,FALSE),"")</f>
        <v/>
      </c>
      <c r="D5237" s="17" t="str">
        <f>IFERROR(VLOOKUP($F5237,'Location List'!$A$2:$T$644,9,FALSE),"")</f>
        <v/>
      </c>
      <c r="E5237" s="17" t="str">
        <f>IFERROR(VLOOKUP($F5237,'Location List'!$A$2:$T$644,2,FALSE),"")</f>
        <v/>
      </c>
      <c r="F5237" s="26"/>
      <c r="G5237" s="29"/>
      <c r="H5237" s="29"/>
      <c r="I5237" s="26"/>
      <c r="J5237" s="26"/>
      <c r="K5237" s="26"/>
      <c r="L5237" s="26"/>
      <c r="M5237" s="26"/>
      <c r="N5237" s="26"/>
      <c r="O5237" s="49"/>
    </row>
    <row r="5238" spans="1:15" ht="15" customHeight="1" x14ac:dyDescent="0.25">
      <c r="A5238" s="17" t="str">
        <f>IFERROR(VLOOKUP($F5238,'Location List'!$A$2:$T$644,20,FALSE),"")</f>
        <v/>
      </c>
      <c r="B5238" s="17" t="str">
        <f>IFERROR(VLOOKUP($F5238,'Location List'!$A$2:$T$644,19,FALSE),"")</f>
        <v/>
      </c>
      <c r="C5238" s="17" t="str">
        <f>IFERROR(VLOOKUP($F5238,'Location List'!$A$2:$T$644,18,FALSE),"")</f>
        <v/>
      </c>
      <c r="D5238" s="17" t="str">
        <f>IFERROR(VLOOKUP($F5238,'Location List'!$A$2:$T$644,9,FALSE),"")</f>
        <v/>
      </c>
      <c r="E5238" s="17" t="str">
        <f>IFERROR(VLOOKUP($F5238,'Location List'!$A$2:$T$644,2,FALSE),"")</f>
        <v/>
      </c>
      <c r="F5238" s="26"/>
      <c r="G5238" s="29"/>
      <c r="H5238" s="29"/>
      <c r="I5238" s="26"/>
      <c r="J5238" s="26"/>
      <c r="K5238" s="26"/>
      <c r="L5238" s="26"/>
      <c r="M5238" s="26"/>
      <c r="N5238" s="26"/>
      <c r="O5238" s="49"/>
    </row>
    <row r="5239" spans="1:15" ht="15" customHeight="1" x14ac:dyDescent="0.25">
      <c r="A5239" s="17" t="str">
        <f>IFERROR(VLOOKUP($F5239,'Location List'!$A$2:$T$644,20,FALSE),"")</f>
        <v/>
      </c>
      <c r="B5239" s="17" t="str">
        <f>IFERROR(VLOOKUP($F5239,'Location List'!$A$2:$T$644,19,FALSE),"")</f>
        <v/>
      </c>
      <c r="C5239" s="17" t="str">
        <f>IFERROR(VLOOKUP($F5239,'Location List'!$A$2:$T$644,18,FALSE),"")</f>
        <v/>
      </c>
      <c r="D5239" s="17" t="str">
        <f>IFERROR(VLOOKUP($F5239,'Location List'!$A$2:$T$644,9,FALSE),"")</f>
        <v/>
      </c>
      <c r="E5239" s="17" t="str">
        <f>IFERROR(VLOOKUP($F5239,'Location List'!$A$2:$T$644,2,FALSE),"")</f>
        <v/>
      </c>
      <c r="F5239" s="26"/>
      <c r="G5239" s="29"/>
      <c r="H5239" s="29"/>
      <c r="I5239" s="26"/>
      <c r="J5239" s="26"/>
      <c r="K5239" s="26"/>
      <c r="L5239" s="26"/>
      <c r="M5239" s="26"/>
      <c r="N5239" s="26"/>
      <c r="O5239" s="49"/>
    </row>
    <row r="5240" spans="1:15" ht="15" customHeight="1" x14ac:dyDescent="0.25">
      <c r="A5240" s="17" t="str">
        <f>IFERROR(VLOOKUP($F5240,'Location List'!$A$2:$T$644,20,FALSE),"")</f>
        <v/>
      </c>
      <c r="B5240" s="17" t="str">
        <f>IFERROR(VLOOKUP($F5240,'Location List'!$A$2:$T$644,19,FALSE),"")</f>
        <v/>
      </c>
      <c r="C5240" s="17" t="str">
        <f>IFERROR(VLOOKUP($F5240,'Location List'!$A$2:$T$644,18,FALSE),"")</f>
        <v/>
      </c>
      <c r="D5240" s="17" t="str">
        <f>IFERROR(VLOOKUP($F5240,'Location List'!$A$2:$T$644,9,FALSE),"")</f>
        <v/>
      </c>
      <c r="E5240" s="17" t="str">
        <f>IFERROR(VLOOKUP($F5240,'Location List'!$A$2:$T$644,2,FALSE),"")</f>
        <v/>
      </c>
      <c r="F5240" s="26"/>
      <c r="G5240" s="29"/>
      <c r="H5240" s="29"/>
      <c r="I5240" s="26"/>
      <c r="J5240" s="26"/>
      <c r="K5240" s="26"/>
      <c r="L5240" s="26"/>
      <c r="M5240" s="26"/>
      <c r="N5240" s="26"/>
      <c r="O5240" s="49"/>
    </row>
    <row r="5241" spans="1:15" ht="15" customHeight="1" x14ac:dyDescent="0.25">
      <c r="A5241" s="17" t="str">
        <f>IFERROR(VLOOKUP($F5241,'Location List'!$A$2:$T$644,20,FALSE),"")</f>
        <v/>
      </c>
      <c r="B5241" s="17" t="str">
        <f>IFERROR(VLOOKUP($F5241,'Location List'!$A$2:$T$644,19,FALSE),"")</f>
        <v/>
      </c>
      <c r="C5241" s="17" t="str">
        <f>IFERROR(VLOOKUP($F5241,'Location List'!$A$2:$T$644,18,FALSE),"")</f>
        <v/>
      </c>
      <c r="D5241" s="17" t="str">
        <f>IFERROR(VLOOKUP($F5241,'Location List'!$A$2:$T$644,9,FALSE),"")</f>
        <v/>
      </c>
      <c r="E5241" s="17" t="str">
        <f>IFERROR(VLOOKUP($F5241,'Location List'!$A$2:$T$644,2,FALSE),"")</f>
        <v/>
      </c>
      <c r="F5241" s="26"/>
      <c r="G5241" s="29"/>
      <c r="H5241" s="29"/>
      <c r="I5241" s="26"/>
      <c r="J5241" s="26"/>
      <c r="K5241" s="26"/>
      <c r="L5241" s="26"/>
      <c r="M5241" s="26"/>
      <c r="N5241" s="26"/>
      <c r="O5241" s="49"/>
    </row>
    <row r="5242" spans="1:15" ht="15" customHeight="1" x14ac:dyDescent="0.25">
      <c r="A5242" s="17" t="str">
        <f>IFERROR(VLOOKUP($F5242,'Location List'!$A$2:$T$644,20,FALSE),"")</f>
        <v/>
      </c>
      <c r="B5242" s="17" t="str">
        <f>IFERROR(VLOOKUP($F5242,'Location List'!$A$2:$T$644,19,FALSE),"")</f>
        <v/>
      </c>
      <c r="C5242" s="17" t="str">
        <f>IFERROR(VLOOKUP($F5242,'Location List'!$A$2:$T$644,18,FALSE),"")</f>
        <v/>
      </c>
      <c r="D5242" s="17" t="str">
        <f>IFERROR(VLOOKUP($F5242,'Location List'!$A$2:$T$644,9,FALSE),"")</f>
        <v/>
      </c>
      <c r="E5242" s="17" t="str">
        <f>IFERROR(VLOOKUP($F5242,'Location List'!$A$2:$T$644,2,FALSE),"")</f>
        <v/>
      </c>
      <c r="F5242" s="26"/>
      <c r="G5242" s="29"/>
      <c r="H5242" s="29"/>
      <c r="I5242" s="26"/>
      <c r="J5242" s="26"/>
      <c r="K5242" s="26"/>
      <c r="L5242" s="26"/>
      <c r="M5242" s="26"/>
      <c r="N5242" s="26"/>
      <c r="O5242" s="49"/>
    </row>
    <row r="5243" spans="1:15" ht="15" customHeight="1" x14ac:dyDescent="0.25">
      <c r="A5243" s="17" t="str">
        <f>IFERROR(VLOOKUP($F5243,'Location List'!$A$2:$T$644,20,FALSE),"")</f>
        <v/>
      </c>
      <c r="B5243" s="17" t="str">
        <f>IFERROR(VLOOKUP($F5243,'Location List'!$A$2:$T$644,19,FALSE),"")</f>
        <v/>
      </c>
      <c r="C5243" s="17" t="str">
        <f>IFERROR(VLOOKUP($F5243,'Location List'!$A$2:$T$644,18,FALSE),"")</f>
        <v/>
      </c>
      <c r="D5243" s="17" t="str">
        <f>IFERROR(VLOOKUP($F5243,'Location List'!$A$2:$T$644,9,FALSE),"")</f>
        <v/>
      </c>
      <c r="E5243" s="17" t="str">
        <f>IFERROR(VLOOKUP($F5243,'Location List'!$A$2:$T$644,2,FALSE),"")</f>
        <v/>
      </c>
      <c r="F5243" s="26"/>
      <c r="G5243" s="29"/>
      <c r="H5243" s="29"/>
      <c r="I5243" s="26"/>
      <c r="J5243" s="26"/>
      <c r="K5243" s="26"/>
      <c r="L5243" s="26"/>
      <c r="M5243" s="26"/>
      <c r="N5243" s="26"/>
      <c r="O5243" s="49"/>
    </row>
    <row r="5244" spans="1:15" ht="15" customHeight="1" x14ac:dyDescent="0.25">
      <c r="A5244" s="17" t="str">
        <f>IFERROR(VLOOKUP($F5244,'Location List'!$A$2:$T$644,20,FALSE),"")</f>
        <v/>
      </c>
      <c r="B5244" s="17" t="str">
        <f>IFERROR(VLOOKUP($F5244,'Location List'!$A$2:$T$644,19,FALSE),"")</f>
        <v/>
      </c>
      <c r="C5244" s="17" t="str">
        <f>IFERROR(VLOOKUP($F5244,'Location List'!$A$2:$T$644,18,FALSE),"")</f>
        <v/>
      </c>
      <c r="D5244" s="17" t="str">
        <f>IFERROR(VLOOKUP($F5244,'Location List'!$A$2:$T$644,9,FALSE),"")</f>
        <v/>
      </c>
      <c r="E5244" s="17" t="str">
        <f>IFERROR(VLOOKUP($F5244,'Location List'!$A$2:$T$644,2,FALSE),"")</f>
        <v/>
      </c>
      <c r="F5244" s="26"/>
      <c r="G5244" s="29"/>
      <c r="H5244" s="29"/>
      <c r="I5244" s="26"/>
      <c r="J5244" s="26"/>
      <c r="K5244" s="26"/>
      <c r="L5244" s="26"/>
      <c r="M5244" s="26"/>
      <c r="N5244" s="26"/>
      <c r="O5244" s="49"/>
    </row>
    <row r="5245" spans="1:15" ht="15" customHeight="1" x14ac:dyDescent="0.25">
      <c r="A5245" s="17" t="str">
        <f>IFERROR(VLOOKUP($F5245,'Location List'!$A$2:$T$644,20,FALSE),"")</f>
        <v/>
      </c>
      <c r="B5245" s="17" t="str">
        <f>IFERROR(VLOOKUP($F5245,'Location List'!$A$2:$T$644,19,FALSE),"")</f>
        <v/>
      </c>
      <c r="C5245" s="17" t="str">
        <f>IFERROR(VLOOKUP($F5245,'Location List'!$A$2:$T$644,18,FALSE),"")</f>
        <v/>
      </c>
      <c r="D5245" s="17" t="str">
        <f>IFERROR(VLOOKUP($F5245,'Location List'!$A$2:$T$644,9,FALSE),"")</f>
        <v/>
      </c>
      <c r="E5245" s="17" t="str">
        <f>IFERROR(VLOOKUP($F5245,'Location List'!$A$2:$T$644,2,FALSE),"")</f>
        <v/>
      </c>
      <c r="F5245" s="26"/>
      <c r="G5245" s="29"/>
      <c r="H5245" s="29"/>
      <c r="I5245" s="26"/>
      <c r="J5245" s="26"/>
      <c r="K5245" s="26"/>
      <c r="L5245" s="26"/>
      <c r="M5245" s="26"/>
      <c r="N5245" s="26"/>
      <c r="O5245" s="49"/>
    </row>
    <row r="5246" spans="1:15" ht="15" customHeight="1" x14ac:dyDescent="0.25">
      <c r="A5246" s="17" t="str">
        <f>IFERROR(VLOOKUP($F5246,'Location List'!$A$2:$T$644,20,FALSE),"")</f>
        <v/>
      </c>
      <c r="B5246" s="17" t="str">
        <f>IFERROR(VLOOKUP($F5246,'Location List'!$A$2:$T$644,19,FALSE),"")</f>
        <v/>
      </c>
      <c r="C5246" s="17" t="str">
        <f>IFERROR(VLOOKUP($F5246,'Location List'!$A$2:$T$644,18,FALSE),"")</f>
        <v/>
      </c>
      <c r="D5246" s="17" t="str">
        <f>IFERROR(VLOOKUP($F5246,'Location List'!$A$2:$T$644,9,FALSE),"")</f>
        <v/>
      </c>
      <c r="E5246" s="17" t="str">
        <f>IFERROR(VLOOKUP($F5246,'Location List'!$A$2:$T$644,2,FALSE),"")</f>
        <v/>
      </c>
      <c r="F5246" s="26"/>
      <c r="G5246" s="29"/>
      <c r="H5246" s="29"/>
      <c r="I5246" s="26"/>
      <c r="J5246" s="26"/>
      <c r="K5246" s="26"/>
      <c r="L5246" s="26"/>
      <c r="M5246" s="26"/>
      <c r="N5246" s="26"/>
      <c r="O5246" s="49"/>
    </row>
    <row r="5247" spans="1:15" ht="15" customHeight="1" x14ac:dyDescent="0.25">
      <c r="A5247" s="17" t="str">
        <f>IFERROR(VLOOKUP($F5247,'Location List'!$A$2:$T$644,20,FALSE),"")</f>
        <v/>
      </c>
      <c r="B5247" s="17" t="str">
        <f>IFERROR(VLOOKUP($F5247,'Location List'!$A$2:$T$644,19,FALSE),"")</f>
        <v/>
      </c>
      <c r="C5247" s="17" t="str">
        <f>IFERROR(VLOOKUP($F5247,'Location List'!$A$2:$T$644,18,FALSE),"")</f>
        <v/>
      </c>
      <c r="D5247" s="17" t="str">
        <f>IFERROR(VLOOKUP($F5247,'Location List'!$A$2:$T$644,9,FALSE),"")</f>
        <v/>
      </c>
      <c r="E5247" s="17" t="str">
        <f>IFERROR(VLOOKUP($F5247,'Location List'!$A$2:$T$644,2,FALSE),"")</f>
        <v/>
      </c>
      <c r="F5247" s="26"/>
      <c r="G5247" s="29"/>
      <c r="H5247" s="29"/>
      <c r="I5247" s="26"/>
      <c r="J5247" s="26"/>
      <c r="K5247" s="26"/>
      <c r="L5247" s="26"/>
      <c r="M5247" s="26"/>
      <c r="N5247" s="26"/>
      <c r="O5247" s="49"/>
    </row>
    <row r="5248" spans="1:15" ht="15" customHeight="1" x14ac:dyDescent="0.25">
      <c r="A5248" s="17" t="str">
        <f>IFERROR(VLOOKUP($F5248,'Location List'!$A$2:$T$644,20,FALSE),"")</f>
        <v/>
      </c>
      <c r="B5248" s="17" t="str">
        <f>IFERROR(VLOOKUP($F5248,'Location List'!$A$2:$T$644,19,FALSE),"")</f>
        <v/>
      </c>
      <c r="C5248" s="17" t="str">
        <f>IFERROR(VLOOKUP($F5248,'Location List'!$A$2:$T$644,18,FALSE),"")</f>
        <v/>
      </c>
      <c r="D5248" s="17" t="str">
        <f>IFERROR(VLOOKUP($F5248,'Location List'!$A$2:$T$644,9,FALSE),"")</f>
        <v/>
      </c>
      <c r="E5248" s="17" t="str">
        <f>IFERROR(VLOOKUP($F5248,'Location List'!$A$2:$T$644,2,FALSE),"")</f>
        <v/>
      </c>
      <c r="F5248" s="26"/>
      <c r="G5248" s="29"/>
      <c r="H5248" s="29"/>
      <c r="I5248" s="26"/>
      <c r="J5248" s="26"/>
      <c r="K5248" s="26"/>
      <c r="L5248" s="26"/>
      <c r="M5248" s="26"/>
      <c r="N5248" s="26"/>
      <c r="O5248" s="49"/>
    </row>
    <row r="5249" spans="1:15" ht="15" customHeight="1" x14ac:dyDescent="0.25">
      <c r="A5249" s="17" t="str">
        <f>IFERROR(VLOOKUP($F5249,'Location List'!$A$2:$T$644,20,FALSE),"")</f>
        <v/>
      </c>
      <c r="B5249" s="17" t="str">
        <f>IFERROR(VLOOKUP($F5249,'Location List'!$A$2:$T$644,19,FALSE),"")</f>
        <v/>
      </c>
      <c r="C5249" s="17" t="str">
        <f>IFERROR(VLOOKUP($F5249,'Location List'!$A$2:$T$644,18,FALSE),"")</f>
        <v/>
      </c>
      <c r="D5249" s="17" t="str">
        <f>IFERROR(VLOOKUP($F5249,'Location List'!$A$2:$T$644,9,FALSE),"")</f>
        <v/>
      </c>
      <c r="E5249" s="17" t="str">
        <f>IFERROR(VLOOKUP($F5249,'Location List'!$A$2:$T$644,2,FALSE),"")</f>
        <v/>
      </c>
      <c r="F5249" s="26"/>
      <c r="G5249" s="29"/>
      <c r="H5249" s="29"/>
      <c r="I5249" s="26"/>
      <c r="J5249" s="26"/>
      <c r="K5249" s="26"/>
      <c r="L5249" s="26"/>
      <c r="M5249" s="26"/>
      <c r="N5249" s="26"/>
      <c r="O5249" s="49"/>
    </row>
    <row r="5250" spans="1:15" ht="15" customHeight="1" x14ac:dyDescent="0.25">
      <c r="A5250" s="17" t="str">
        <f>IFERROR(VLOOKUP($F5250,'Location List'!$A$2:$T$644,20,FALSE),"")</f>
        <v/>
      </c>
      <c r="B5250" s="17" t="str">
        <f>IFERROR(VLOOKUP($F5250,'Location List'!$A$2:$T$644,19,FALSE),"")</f>
        <v/>
      </c>
      <c r="C5250" s="17" t="str">
        <f>IFERROR(VLOOKUP($F5250,'Location List'!$A$2:$T$644,18,FALSE),"")</f>
        <v/>
      </c>
      <c r="D5250" s="17" t="str">
        <f>IFERROR(VLOOKUP($F5250,'Location List'!$A$2:$T$644,9,FALSE),"")</f>
        <v/>
      </c>
      <c r="E5250" s="17" t="str">
        <f>IFERROR(VLOOKUP($F5250,'Location List'!$A$2:$T$644,2,FALSE),"")</f>
        <v/>
      </c>
      <c r="F5250" s="26"/>
      <c r="G5250" s="29"/>
      <c r="H5250" s="29"/>
      <c r="I5250" s="26"/>
      <c r="J5250" s="26"/>
      <c r="K5250" s="26"/>
      <c r="L5250" s="26"/>
      <c r="M5250" s="26"/>
      <c r="N5250" s="26"/>
      <c r="O5250" s="49"/>
    </row>
    <row r="5251" spans="1:15" ht="15" customHeight="1" x14ac:dyDescent="0.25">
      <c r="A5251" s="17" t="str">
        <f>IFERROR(VLOOKUP($F5251,'Location List'!$A$2:$T$644,20,FALSE),"")</f>
        <v/>
      </c>
      <c r="B5251" s="17" t="str">
        <f>IFERROR(VLOOKUP($F5251,'Location List'!$A$2:$T$644,19,FALSE),"")</f>
        <v/>
      </c>
      <c r="C5251" s="17" t="str">
        <f>IFERROR(VLOOKUP($F5251,'Location List'!$A$2:$T$644,18,FALSE),"")</f>
        <v/>
      </c>
      <c r="D5251" s="17" t="str">
        <f>IFERROR(VLOOKUP($F5251,'Location List'!$A$2:$T$644,9,FALSE),"")</f>
        <v/>
      </c>
      <c r="E5251" s="17" t="str">
        <f>IFERROR(VLOOKUP($F5251,'Location List'!$A$2:$T$644,2,FALSE),"")</f>
        <v/>
      </c>
      <c r="F5251" s="26"/>
      <c r="G5251" s="29"/>
      <c r="H5251" s="29"/>
      <c r="I5251" s="26"/>
      <c r="J5251" s="26"/>
      <c r="K5251" s="26"/>
      <c r="L5251" s="26"/>
      <c r="M5251" s="26"/>
      <c r="N5251" s="26"/>
      <c r="O5251" s="49"/>
    </row>
    <row r="5252" spans="1:15" ht="15" customHeight="1" x14ac:dyDescent="0.25">
      <c r="A5252" s="17" t="str">
        <f>IFERROR(VLOOKUP($F5252,'Location List'!$A$2:$T$644,20,FALSE),"")</f>
        <v/>
      </c>
      <c r="B5252" s="17" t="str">
        <f>IFERROR(VLOOKUP($F5252,'Location List'!$A$2:$T$644,19,FALSE),"")</f>
        <v/>
      </c>
      <c r="C5252" s="17" t="str">
        <f>IFERROR(VLOOKUP($F5252,'Location List'!$A$2:$T$644,18,FALSE),"")</f>
        <v/>
      </c>
      <c r="D5252" s="17" t="str">
        <f>IFERROR(VLOOKUP($F5252,'Location List'!$A$2:$T$644,9,FALSE),"")</f>
        <v/>
      </c>
      <c r="E5252" s="17" t="str">
        <f>IFERROR(VLOOKUP($F5252,'Location List'!$A$2:$T$644,2,FALSE),"")</f>
        <v/>
      </c>
      <c r="F5252" s="26"/>
      <c r="G5252" s="29"/>
      <c r="H5252" s="29"/>
      <c r="I5252" s="26"/>
      <c r="J5252" s="26"/>
      <c r="K5252" s="26"/>
      <c r="L5252" s="26"/>
      <c r="M5252" s="26"/>
      <c r="N5252" s="26"/>
      <c r="O5252" s="49"/>
    </row>
    <row r="5253" spans="1:15" ht="15" customHeight="1" x14ac:dyDescent="0.25">
      <c r="A5253" s="17" t="str">
        <f>IFERROR(VLOOKUP($F5253,'Location List'!$A$2:$T$644,20,FALSE),"")</f>
        <v/>
      </c>
      <c r="B5253" s="17" t="str">
        <f>IFERROR(VLOOKUP($F5253,'Location List'!$A$2:$T$644,19,FALSE),"")</f>
        <v/>
      </c>
      <c r="C5253" s="17" t="str">
        <f>IFERROR(VLOOKUP($F5253,'Location List'!$A$2:$T$644,18,FALSE),"")</f>
        <v/>
      </c>
      <c r="D5253" s="17" t="str">
        <f>IFERROR(VLOOKUP($F5253,'Location List'!$A$2:$T$644,9,FALSE),"")</f>
        <v/>
      </c>
      <c r="E5253" s="17" t="str">
        <f>IFERROR(VLOOKUP($F5253,'Location List'!$A$2:$T$644,2,FALSE),"")</f>
        <v/>
      </c>
      <c r="F5253" s="26"/>
      <c r="G5253" s="29"/>
      <c r="H5253" s="29"/>
      <c r="I5253" s="26"/>
      <c r="J5253" s="26"/>
      <c r="K5253" s="26"/>
      <c r="L5253" s="26"/>
      <c r="M5253" s="26"/>
      <c r="N5253" s="26"/>
      <c r="O5253" s="49"/>
    </row>
    <row r="5254" spans="1:15" ht="15" customHeight="1" x14ac:dyDescent="0.25">
      <c r="A5254" s="17" t="str">
        <f>IFERROR(VLOOKUP($F5254,'Location List'!$A$2:$T$644,20,FALSE),"")</f>
        <v/>
      </c>
      <c r="B5254" s="17" t="str">
        <f>IFERROR(VLOOKUP($F5254,'Location List'!$A$2:$T$644,19,FALSE),"")</f>
        <v/>
      </c>
      <c r="C5254" s="17" t="str">
        <f>IFERROR(VLOOKUP($F5254,'Location List'!$A$2:$T$644,18,FALSE),"")</f>
        <v/>
      </c>
      <c r="D5254" s="17" t="str">
        <f>IFERROR(VLOOKUP($F5254,'Location List'!$A$2:$T$644,9,FALSE),"")</f>
        <v/>
      </c>
      <c r="E5254" s="17" t="str">
        <f>IFERROR(VLOOKUP($F5254,'Location List'!$A$2:$T$644,2,FALSE),"")</f>
        <v/>
      </c>
      <c r="F5254" s="26"/>
      <c r="G5254" s="29"/>
      <c r="H5254" s="29"/>
      <c r="I5254" s="26"/>
      <c r="J5254" s="26"/>
      <c r="K5254" s="26"/>
      <c r="L5254" s="26"/>
      <c r="M5254" s="26"/>
      <c r="N5254" s="26"/>
      <c r="O5254" s="49"/>
    </row>
    <row r="5255" spans="1:15" ht="15" customHeight="1" x14ac:dyDescent="0.25">
      <c r="A5255" s="17" t="str">
        <f>IFERROR(VLOOKUP($F5255,'Location List'!$A$2:$T$644,20,FALSE),"")</f>
        <v/>
      </c>
      <c r="B5255" s="17" t="str">
        <f>IFERROR(VLOOKUP($F5255,'Location List'!$A$2:$T$644,19,FALSE),"")</f>
        <v/>
      </c>
      <c r="C5255" s="17" t="str">
        <f>IFERROR(VLOOKUP($F5255,'Location List'!$A$2:$T$644,18,FALSE),"")</f>
        <v/>
      </c>
      <c r="D5255" s="17" t="str">
        <f>IFERROR(VLOOKUP($F5255,'Location List'!$A$2:$T$644,9,FALSE),"")</f>
        <v/>
      </c>
      <c r="E5255" s="17" t="str">
        <f>IFERROR(VLOOKUP($F5255,'Location List'!$A$2:$T$644,2,FALSE),"")</f>
        <v/>
      </c>
      <c r="F5255" s="26"/>
      <c r="G5255" s="29"/>
      <c r="H5255" s="29"/>
      <c r="I5255" s="26"/>
      <c r="J5255" s="26"/>
      <c r="K5255" s="26"/>
      <c r="L5255" s="26"/>
      <c r="M5255" s="26"/>
      <c r="N5255" s="26"/>
      <c r="O5255" s="49"/>
    </row>
    <row r="5256" spans="1:15" ht="15" customHeight="1" x14ac:dyDescent="0.25">
      <c r="A5256" s="17" t="str">
        <f>IFERROR(VLOOKUP($F5256,'Location List'!$A$2:$T$644,20,FALSE),"")</f>
        <v/>
      </c>
      <c r="B5256" s="17" t="str">
        <f>IFERROR(VLOOKUP($F5256,'Location List'!$A$2:$T$644,19,FALSE),"")</f>
        <v/>
      </c>
      <c r="C5256" s="17" t="str">
        <f>IFERROR(VLOOKUP($F5256,'Location List'!$A$2:$T$644,18,FALSE),"")</f>
        <v/>
      </c>
      <c r="D5256" s="17" t="str">
        <f>IFERROR(VLOOKUP($F5256,'Location List'!$A$2:$T$644,9,FALSE),"")</f>
        <v/>
      </c>
      <c r="E5256" s="17" t="str">
        <f>IFERROR(VLOOKUP($F5256,'Location List'!$A$2:$T$644,2,FALSE),"")</f>
        <v/>
      </c>
      <c r="F5256" s="26"/>
      <c r="G5256" s="29"/>
      <c r="H5256" s="29"/>
      <c r="I5256" s="26"/>
      <c r="J5256" s="26"/>
      <c r="K5256" s="26"/>
      <c r="L5256" s="26"/>
      <c r="M5256" s="26"/>
      <c r="N5256" s="26"/>
      <c r="O5256" s="49"/>
    </row>
    <row r="5257" spans="1:15" ht="15" customHeight="1" x14ac:dyDescent="0.25">
      <c r="A5257" s="17" t="str">
        <f>IFERROR(VLOOKUP($F5257,'Location List'!$A$2:$T$644,20,FALSE),"")</f>
        <v/>
      </c>
      <c r="B5257" s="17" t="str">
        <f>IFERROR(VLOOKUP($F5257,'Location List'!$A$2:$T$644,19,FALSE),"")</f>
        <v/>
      </c>
      <c r="C5257" s="17" t="str">
        <f>IFERROR(VLOOKUP($F5257,'Location List'!$A$2:$T$644,18,FALSE),"")</f>
        <v/>
      </c>
      <c r="D5257" s="17" t="str">
        <f>IFERROR(VLOOKUP($F5257,'Location List'!$A$2:$T$644,9,FALSE),"")</f>
        <v/>
      </c>
      <c r="E5257" s="17" t="str">
        <f>IFERROR(VLOOKUP($F5257,'Location List'!$A$2:$T$644,2,FALSE),"")</f>
        <v/>
      </c>
      <c r="F5257" s="26"/>
      <c r="G5257" s="29"/>
      <c r="H5257" s="29"/>
      <c r="I5257" s="26"/>
      <c r="J5257" s="26"/>
      <c r="K5257" s="26"/>
      <c r="L5257" s="26"/>
      <c r="M5257" s="26"/>
      <c r="N5257" s="26"/>
      <c r="O5257" s="49"/>
    </row>
    <row r="5258" spans="1:15" ht="15" customHeight="1" x14ac:dyDescent="0.25">
      <c r="A5258" s="17" t="str">
        <f>IFERROR(VLOOKUP($F5258,'Location List'!$A$2:$T$644,20,FALSE),"")</f>
        <v/>
      </c>
      <c r="B5258" s="17" t="str">
        <f>IFERROR(VLOOKUP($F5258,'Location List'!$A$2:$T$644,19,FALSE),"")</f>
        <v/>
      </c>
      <c r="C5258" s="17" t="str">
        <f>IFERROR(VLOOKUP($F5258,'Location List'!$A$2:$T$644,18,FALSE),"")</f>
        <v/>
      </c>
      <c r="D5258" s="17" t="str">
        <f>IFERROR(VLOOKUP($F5258,'Location List'!$A$2:$T$644,9,FALSE),"")</f>
        <v/>
      </c>
      <c r="E5258" s="17" t="str">
        <f>IFERROR(VLOOKUP($F5258,'Location List'!$A$2:$T$644,2,FALSE),"")</f>
        <v/>
      </c>
      <c r="F5258" s="26"/>
      <c r="G5258" s="29"/>
      <c r="H5258" s="29"/>
      <c r="I5258" s="26"/>
      <c r="J5258" s="26"/>
      <c r="K5258" s="26"/>
      <c r="L5258" s="26"/>
      <c r="M5258" s="26"/>
      <c r="N5258" s="26"/>
      <c r="O5258" s="49"/>
    </row>
    <row r="5259" spans="1:15" ht="15" customHeight="1" x14ac:dyDescent="0.25">
      <c r="A5259" s="17" t="str">
        <f>IFERROR(VLOOKUP($F5259,'Location List'!$A$2:$T$644,20,FALSE),"")</f>
        <v/>
      </c>
      <c r="B5259" s="17" t="str">
        <f>IFERROR(VLOOKUP($F5259,'Location List'!$A$2:$T$644,19,FALSE),"")</f>
        <v/>
      </c>
      <c r="C5259" s="17" t="str">
        <f>IFERROR(VLOOKUP($F5259,'Location List'!$A$2:$T$644,18,FALSE),"")</f>
        <v/>
      </c>
      <c r="D5259" s="17" t="str">
        <f>IFERROR(VLOOKUP($F5259,'Location List'!$A$2:$T$644,9,FALSE),"")</f>
        <v/>
      </c>
      <c r="E5259" s="17" t="str">
        <f>IFERROR(VLOOKUP($F5259,'Location List'!$A$2:$T$644,2,FALSE),"")</f>
        <v/>
      </c>
      <c r="F5259" s="26"/>
      <c r="G5259" s="29"/>
      <c r="H5259" s="29"/>
      <c r="I5259" s="26"/>
      <c r="J5259" s="26"/>
      <c r="K5259" s="26"/>
      <c r="L5259" s="26"/>
      <c r="M5259" s="26"/>
      <c r="N5259" s="26"/>
      <c r="O5259" s="49"/>
    </row>
    <row r="5260" spans="1:15" ht="15" customHeight="1" x14ac:dyDescent="0.25">
      <c r="A5260" s="17" t="str">
        <f>IFERROR(VLOOKUP($F5260,'Location List'!$A$2:$T$644,20,FALSE),"")</f>
        <v/>
      </c>
      <c r="B5260" s="17" t="str">
        <f>IFERROR(VLOOKUP($F5260,'Location List'!$A$2:$T$644,19,FALSE),"")</f>
        <v/>
      </c>
      <c r="C5260" s="17" t="str">
        <f>IFERROR(VLOOKUP($F5260,'Location List'!$A$2:$T$644,18,FALSE),"")</f>
        <v/>
      </c>
      <c r="D5260" s="17" t="str">
        <f>IFERROR(VLOOKUP($F5260,'Location List'!$A$2:$T$644,9,FALSE),"")</f>
        <v/>
      </c>
      <c r="E5260" s="17" t="str">
        <f>IFERROR(VLOOKUP($F5260,'Location List'!$A$2:$T$644,2,FALSE),"")</f>
        <v/>
      </c>
      <c r="F5260" s="26"/>
      <c r="G5260" s="29"/>
      <c r="H5260" s="29"/>
      <c r="I5260" s="26"/>
      <c r="J5260" s="26"/>
      <c r="K5260" s="26"/>
      <c r="L5260" s="26"/>
      <c r="M5260" s="26"/>
      <c r="N5260" s="26"/>
      <c r="O5260" s="49"/>
    </row>
    <row r="5261" spans="1:15" ht="15" customHeight="1" x14ac:dyDescent="0.25">
      <c r="A5261" s="17" t="str">
        <f>IFERROR(VLOOKUP($F5261,'Location List'!$A$2:$T$644,20,FALSE),"")</f>
        <v/>
      </c>
      <c r="B5261" s="17" t="str">
        <f>IFERROR(VLOOKUP($F5261,'Location List'!$A$2:$T$644,19,FALSE),"")</f>
        <v/>
      </c>
      <c r="C5261" s="17" t="str">
        <f>IFERROR(VLOOKUP($F5261,'Location List'!$A$2:$T$644,18,FALSE),"")</f>
        <v/>
      </c>
      <c r="D5261" s="17" t="str">
        <f>IFERROR(VLOOKUP($F5261,'Location List'!$A$2:$T$644,9,FALSE),"")</f>
        <v/>
      </c>
      <c r="E5261" s="17" t="str">
        <f>IFERROR(VLOOKUP($F5261,'Location List'!$A$2:$T$644,2,FALSE),"")</f>
        <v/>
      </c>
      <c r="F5261" s="26"/>
      <c r="G5261" s="29"/>
      <c r="H5261" s="29"/>
      <c r="I5261" s="26"/>
      <c r="J5261" s="26"/>
      <c r="K5261" s="26"/>
      <c r="L5261" s="26"/>
      <c r="M5261" s="26"/>
      <c r="N5261" s="26"/>
      <c r="O5261" s="49"/>
    </row>
    <row r="5262" spans="1:15" ht="15" customHeight="1" x14ac:dyDescent="0.25">
      <c r="A5262" s="17" t="str">
        <f>IFERROR(VLOOKUP($F5262,'Location List'!$A$2:$T$644,20,FALSE),"")</f>
        <v/>
      </c>
      <c r="B5262" s="17" t="str">
        <f>IFERROR(VLOOKUP($F5262,'Location List'!$A$2:$T$644,19,FALSE),"")</f>
        <v/>
      </c>
      <c r="C5262" s="17" t="str">
        <f>IFERROR(VLOOKUP($F5262,'Location List'!$A$2:$T$644,18,FALSE),"")</f>
        <v/>
      </c>
      <c r="D5262" s="17" t="str">
        <f>IFERROR(VLOOKUP($F5262,'Location List'!$A$2:$T$644,9,FALSE),"")</f>
        <v/>
      </c>
      <c r="E5262" s="17" t="str">
        <f>IFERROR(VLOOKUP($F5262,'Location List'!$A$2:$T$644,2,FALSE),"")</f>
        <v/>
      </c>
      <c r="F5262" s="26"/>
      <c r="G5262" s="29"/>
      <c r="H5262" s="29"/>
      <c r="I5262" s="26"/>
      <c r="J5262" s="26"/>
      <c r="K5262" s="26"/>
      <c r="L5262" s="26"/>
      <c r="M5262" s="26"/>
      <c r="N5262" s="26"/>
      <c r="O5262" s="49"/>
    </row>
    <row r="5263" spans="1:15" ht="15" customHeight="1" x14ac:dyDescent="0.25">
      <c r="A5263" s="17" t="str">
        <f>IFERROR(VLOOKUP($F5263,'Location List'!$A$2:$T$644,20,FALSE),"")</f>
        <v/>
      </c>
      <c r="B5263" s="17" t="str">
        <f>IFERROR(VLOOKUP($F5263,'Location List'!$A$2:$T$644,19,FALSE),"")</f>
        <v/>
      </c>
      <c r="C5263" s="17" t="str">
        <f>IFERROR(VLOOKUP($F5263,'Location List'!$A$2:$T$644,18,FALSE),"")</f>
        <v/>
      </c>
      <c r="D5263" s="17" t="str">
        <f>IFERROR(VLOOKUP($F5263,'Location List'!$A$2:$T$644,9,FALSE),"")</f>
        <v/>
      </c>
      <c r="E5263" s="17" t="str">
        <f>IFERROR(VLOOKUP($F5263,'Location List'!$A$2:$T$644,2,FALSE),"")</f>
        <v/>
      </c>
      <c r="F5263" s="26"/>
      <c r="G5263" s="29"/>
      <c r="H5263" s="29"/>
      <c r="I5263" s="26"/>
      <c r="J5263" s="26"/>
      <c r="K5263" s="26"/>
      <c r="L5263" s="26"/>
      <c r="M5263" s="26"/>
      <c r="N5263" s="26"/>
      <c r="O5263" s="49"/>
    </row>
    <row r="5264" spans="1:15" ht="15" customHeight="1" x14ac:dyDescent="0.25">
      <c r="A5264" s="17" t="str">
        <f>IFERROR(VLOOKUP($F5264,'Location List'!$A$2:$T$644,20,FALSE),"")</f>
        <v/>
      </c>
      <c r="B5264" s="17" t="str">
        <f>IFERROR(VLOOKUP($F5264,'Location List'!$A$2:$T$644,19,FALSE),"")</f>
        <v/>
      </c>
      <c r="C5264" s="17" t="str">
        <f>IFERROR(VLOOKUP($F5264,'Location List'!$A$2:$T$644,18,FALSE),"")</f>
        <v/>
      </c>
      <c r="D5264" s="17" t="str">
        <f>IFERROR(VLOOKUP($F5264,'Location List'!$A$2:$T$644,9,FALSE),"")</f>
        <v/>
      </c>
      <c r="E5264" s="17" t="str">
        <f>IFERROR(VLOOKUP($F5264,'Location List'!$A$2:$T$644,2,FALSE),"")</f>
        <v/>
      </c>
      <c r="F5264" s="26"/>
      <c r="G5264" s="29"/>
      <c r="H5264" s="29"/>
      <c r="I5264" s="26"/>
      <c r="J5264" s="26"/>
      <c r="K5264" s="26"/>
      <c r="L5264" s="26"/>
      <c r="M5264" s="26"/>
      <c r="N5264" s="26"/>
      <c r="O5264" s="49"/>
    </row>
    <row r="5265" spans="1:15" ht="15" customHeight="1" x14ac:dyDescent="0.25">
      <c r="A5265" s="17" t="str">
        <f>IFERROR(VLOOKUP($F5265,'Location List'!$A$2:$T$644,20,FALSE),"")</f>
        <v/>
      </c>
      <c r="B5265" s="17" t="str">
        <f>IFERROR(VLOOKUP($F5265,'Location List'!$A$2:$T$644,19,FALSE),"")</f>
        <v/>
      </c>
      <c r="C5265" s="17" t="str">
        <f>IFERROR(VLOOKUP($F5265,'Location List'!$A$2:$T$644,18,FALSE),"")</f>
        <v/>
      </c>
      <c r="D5265" s="17" t="str">
        <f>IFERROR(VLOOKUP($F5265,'Location List'!$A$2:$T$644,9,FALSE),"")</f>
        <v/>
      </c>
      <c r="E5265" s="17" t="str">
        <f>IFERROR(VLOOKUP($F5265,'Location List'!$A$2:$T$644,2,FALSE),"")</f>
        <v/>
      </c>
      <c r="F5265" s="26"/>
      <c r="G5265" s="29"/>
      <c r="H5265" s="29"/>
      <c r="I5265" s="26"/>
      <c r="J5265" s="26"/>
      <c r="K5265" s="26"/>
      <c r="L5265" s="26"/>
      <c r="M5265" s="26"/>
      <c r="N5265" s="26"/>
      <c r="O5265" s="49"/>
    </row>
    <row r="5266" spans="1:15" ht="15" customHeight="1" x14ac:dyDescent="0.25">
      <c r="A5266" s="17" t="str">
        <f>IFERROR(VLOOKUP($F5266,'Location List'!$A$2:$T$644,20,FALSE),"")</f>
        <v/>
      </c>
      <c r="B5266" s="17" t="str">
        <f>IFERROR(VLOOKUP($F5266,'Location List'!$A$2:$T$644,19,FALSE),"")</f>
        <v/>
      </c>
      <c r="C5266" s="17" t="str">
        <f>IFERROR(VLOOKUP($F5266,'Location List'!$A$2:$T$644,18,FALSE),"")</f>
        <v/>
      </c>
      <c r="D5266" s="17" t="str">
        <f>IFERROR(VLOOKUP($F5266,'Location List'!$A$2:$T$644,9,FALSE),"")</f>
        <v/>
      </c>
      <c r="E5266" s="17" t="str">
        <f>IFERROR(VLOOKUP($F5266,'Location List'!$A$2:$T$644,2,FALSE),"")</f>
        <v/>
      </c>
      <c r="F5266" s="26"/>
      <c r="G5266" s="29"/>
      <c r="H5266" s="29"/>
      <c r="I5266" s="26"/>
      <c r="J5266" s="26"/>
      <c r="K5266" s="26"/>
      <c r="L5266" s="26"/>
      <c r="M5266" s="26"/>
      <c r="N5266" s="26"/>
      <c r="O5266" s="49"/>
    </row>
    <row r="5267" spans="1:15" ht="15" customHeight="1" x14ac:dyDescent="0.25">
      <c r="A5267" s="17" t="str">
        <f>IFERROR(VLOOKUP($F5267,'Location List'!$A$2:$T$644,20,FALSE),"")</f>
        <v/>
      </c>
      <c r="B5267" s="17" t="str">
        <f>IFERROR(VLOOKUP($F5267,'Location List'!$A$2:$T$644,19,FALSE),"")</f>
        <v/>
      </c>
      <c r="C5267" s="17" t="str">
        <f>IFERROR(VLOOKUP($F5267,'Location List'!$A$2:$T$644,18,FALSE),"")</f>
        <v/>
      </c>
      <c r="D5267" s="17" t="str">
        <f>IFERROR(VLOOKUP($F5267,'Location List'!$A$2:$T$644,9,FALSE),"")</f>
        <v/>
      </c>
      <c r="E5267" s="17" t="str">
        <f>IFERROR(VLOOKUP($F5267,'Location List'!$A$2:$T$644,2,FALSE),"")</f>
        <v/>
      </c>
      <c r="F5267" s="26"/>
      <c r="G5267" s="29"/>
      <c r="H5267" s="29"/>
      <c r="I5267" s="26"/>
      <c r="J5267" s="26"/>
      <c r="K5267" s="26"/>
      <c r="L5267" s="26"/>
      <c r="M5267" s="26"/>
      <c r="N5267" s="26"/>
      <c r="O5267" s="49"/>
    </row>
    <row r="5268" spans="1:15" ht="15" customHeight="1" x14ac:dyDescent="0.25">
      <c r="A5268" s="17" t="str">
        <f>IFERROR(VLOOKUP($F5268,'Location List'!$A$2:$T$644,20,FALSE),"")</f>
        <v/>
      </c>
      <c r="B5268" s="17" t="str">
        <f>IFERROR(VLOOKUP($F5268,'Location List'!$A$2:$T$644,19,FALSE),"")</f>
        <v/>
      </c>
      <c r="C5268" s="17" t="str">
        <f>IFERROR(VLOOKUP($F5268,'Location List'!$A$2:$T$644,18,FALSE),"")</f>
        <v/>
      </c>
      <c r="D5268" s="17" t="str">
        <f>IFERROR(VLOOKUP($F5268,'Location List'!$A$2:$T$644,9,FALSE),"")</f>
        <v/>
      </c>
      <c r="E5268" s="17" t="str">
        <f>IFERROR(VLOOKUP($F5268,'Location List'!$A$2:$T$644,2,FALSE),"")</f>
        <v/>
      </c>
      <c r="F5268" s="26"/>
      <c r="G5268" s="29"/>
      <c r="H5268" s="29"/>
      <c r="I5268" s="26"/>
      <c r="J5268" s="26"/>
      <c r="K5268" s="26"/>
      <c r="L5268" s="26"/>
      <c r="M5268" s="26"/>
      <c r="N5268" s="26"/>
      <c r="O5268" s="49"/>
    </row>
    <row r="5269" spans="1:15" ht="15" customHeight="1" x14ac:dyDescent="0.25">
      <c r="A5269" s="17" t="str">
        <f>IFERROR(VLOOKUP($F5269,'Location List'!$A$2:$T$644,20,FALSE),"")</f>
        <v/>
      </c>
      <c r="B5269" s="17" t="str">
        <f>IFERROR(VLOOKUP($F5269,'Location List'!$A$2:$T$644,19,FALSE),"")</f>
        <v/>
      </c>
      <c r="C5269" s="17" t="str">
        <f>IFERROR(VLOOKUP($F5269,'Location List'!$A$2:$T$644,18,FALSE),"")</f>
        <v/>
      </c>
      <c r="D5269" s="17" t="str">
        <f>IFERROR(VLOOKUP($F5269,'Location List'!$A$2:$T$644,9,FALSE),"")</f>
        <v/>
      </c>
      <c r="E5269" s="17" t="str">
        <f>IFERROR(VLOOKUP($F5269,'Location List'!$A$2:$T$644,2,FALSE),"")</f>
        <v/>
      </c>
      <c r="F5269" s="26"/>
      <c r="G5269" s="29"/>
      <c r="H5269" s="29"/>
      <c r="I5269" s="26"/>
      <c r="J5269" s="26"/>
      <c r="K5269" s="26"/>
      <c r="L5269" s="26"/>
      <c r="M5269" s="26"/>
      <c r="N5269" s="26"/>
      <c r="O5269" s="49"/>
    </row>
    <row r="5270" spans="1:15" ht="15" customHeight="1" x14ac:dyDescent="0.25">
      <c r="A5270" s="17" t="str">
        <f>IFERROR(VLOOKUP($F5270,'Location List'!$A$2:$T$644,20,FALSE),"")</f>
        <v/>
      </c>
      <c r="B5270" s="17" t="str">
        <f>IFERROR(VLOOKUP($F5270,'Location List'!$A$2:$T$644,19,FALSE),"")</f>
        <v/>
      </c>
      <c r="C5270" s="17" t="str">
        <f>IFERROR(VLOOKUP($F5270,'Location List'!$A$2:$T$644,18,FALSE),"")</f>
        <v/>
      </c>
      <c r="D5270" s="17" t="str">
        <f>IFERROR(VLOOKUP($F5270,'Location List'!$A$2:$T$644,9,FALSE),"")</f>
        <v/>
      </c>
      <c r="E5270" s="17" t="str">
        <f>IFERROR(VLOOKUP($F5270,'Location List'!$A$2:$T$644,2,FALSE),"")</f>
        <v/>
      </c>
      <c r="F5270" s="26"/>
      <c r="G5270" s="29"/>
      <c r="H5270" s="29"/>
      <c r="I5270" s="26"/>
      <c r="J5270" s="26"/>
      <c r="K5270" s="26"/>
      <c r="L5270" s="26"/>
      <c r="M5270" s="26"/>
      <c r="N5270" s="26"/>
      <c r="O5270" s="49"/>
    </row>
    <row r="5271" spans="1:15" ht="15" customHeight="1" x14ac:dyDescent="0.25">
      <c r="A5271" s="17" t="str">
        <f>IFERROR(VLOOKUP($F5271,'Location List'!$A$2:$T$644,20,FALSE),"")</f>
        <v/>
      </c>
      <c r="B5271" s="17" t="str">
        <f>IFERROR(VLOOKUP($F5271,'Location List'!$A$2:$T$644,19,FALSE),"")</f>
        <v/>
      </c>
      <c r="C5271" s="17" t="str">
        <f>IFERROR(VLOOKUP($F5271,'Location List'!$A$2:$T$644,18,FALSE),"")</f>
        <v/>
      </c>
      <c r="D5271" s="17" t="str">
        <f>IFERROR(VLOOKUP($F5271,'Location List'!$A$2:$T$644,9,FALSE),"")</f>
        <v/>
      </c>
      <c r="E5271" s="17" t="str">
        <f>IFERROR(VLOOKUP($F5271,'Location List'!$A$2:$T$644,2,FALSE),"")</f>
        <v/>
      </c>
      <c r="F5271" s="26"/>
      <c r="G5271" s="29"/>
      <c r="H5271" s="29"/>
      <c r="I5271" s="26"/>
      <c r="J5271" s="26"/>
      <c r="K5271" s="26"/>
      <c r="L5271" s="26"/>
      <c r="M5271" s="26"/>
      <c r="N5271" s="26"/>
      <c r="O5271" s="49"/>
    </row>
    <row r="5272" spans="1:15" ht="15" customHeight="1" x14ac:dyDescent="0.25">
      <c r="A5272" s="17" t="str">
        <f>IFERROR(VLOOKUP($F5272,'Location List'!$A$2:$T$644,20,FALSE),"")</f>
        <v/>
      </c>
      <c r="B5272" s="17" t="str">
        <f>IFERROR(VLOOKUP($F5272,'Location List'!$A$2:$T$644,19,FALSE),"")</f>
        <v/>
      </c>
      <c r="C5272" s="17" t="str">
        <f>IFERROR(VLOOKUP($F5272,'Location List'!$A$2:$T$644,18,FALSE),"")</f>
        <v/>
      </c>
      <c r="D5272" s="17" t="str">
        <f>IFERROR(VLOOKUP($F5272,'Location List'!$A$2:$T$644,9,FALSE),"")</f>
        <v/>
      </c>
      <c r="E5272" s="17" t="str">
        <f>IFERROR(VLOOKUP($F5272,'Location List'!$A$2:$T$644,2,FALSE),"")</f>
        <v/>
      </c>
      <c r="F5272" s="26"/>
      <c r="G5272" s="29"/>
      <c r="H5272" s="29"/>
      <c r="I5272" s="26"/>
      <c r="J5272" s="26"/>
      <c r="K5272" s="26"/>
      <c r="L5272" s="26"/>
      <c r="M5272" s="26"/>
      <c r="N5272" s="26"/>
      <c r="O5272" s="49"/>
    </row>
    <row r="5273" spans="1:15" ht="15" customHeight="1" x14ac:dyDescent="0.25">
      <c r="A5273" s="17" t="str">
        <f>IFERROR(VLOOKUP($F5273,'Location List'!$A$2:$T$644,20,FALSE),"")</f>
        <v/>
      </c>
      <c r="B5273" s="17" t="str">
        <f>IFERROR(VLOOKUP($F5273,'Location List'!$A$2:$T$644,19,FALSE),"")</f>
        <v/>
      </c>
      <c r="C5273" s="17" t="str">
        <f>IFERROR(VLOOKUP($F5273,'Location List'!$A$2:$T$644,18,FALSE),"")</f>
        <v/>
      </c>
      <c r="D5273" s="17" t="str">
        <f>IFERROR(VLOOKUP($F5273,'Location List'!$A$2:$T$644,9,FALSE),"")</f>
        <v/>
      </c>
      <c r="E5273" s="17" t="str">
        <f>IFERROR(VLOOKUP($F5273,'Location List'!$A$2:$T$644,2,FALSE),"")</f>
        <v/>
      </c>
      <c r="F5273" s="26"/>
      <c r="G5273" s="29"/>
      <c r="H5273" s="29"/>
      <c r="I5273" s="26"/>
      <c r="J5273" s="26"/>
      <c r="K5273" s="26"/>
      <c r="L5273" s="26"/>
      <c r="M5273" s="26"/>
      <c r="N5273" s="26"/>
      <c r="O5273" s="49"/>
    </row>
    <row r="5274" spans="1:15" ht="15" customHeight="1" x14ac:dyDescent="0.25">
      <c r="A5274" s="17" t="str">
        <f>IFERROR(VLOOKUP($F5274,'Location List'!$A$2:$T$644,20,FALSE),"")</f>
        <v/>
      </c>
      <c r="B5274" s="17" t="str">
        <f>IFERROR(VLOOKUP($F5274,'Location List'!$A$2:$T$644,19,FALSE),"")</f>
        <v/>
      </c>
      <c r="C5274" s="17" t="str">
        <f>IFERROR(VLOOKUP($F5274,'Location List'!$A$2:$T$644,18,FALSE),"")</f>
        <v/>
      </c>
      <c r="D5274" s="17" t="str">
        <f>IFERROR(VLOOKUP($F5274,'Location List'!$A$2:$T$644,9,FALSE),"")</f>
        <v/>
      </c>
      <c r="E5274" s="17" t="str">
        <f>IFERROR(VLOOKUP($F5274,'Location List'!$A$2:$T$644,2,FALSE),"")</f>
        <v/>
      </c>
      <c r="F5274" s="26"/>
      <c r="G5274" s="29"/>
      <c r="H5274" s="29"/>
      <c r="I5274" s="26"/>
      <c r="J5274" s="26"/>
      <c r="K5274" s="26"/>
      <c r="L5274" s="26"/>
      <c r="M5274" s="26"/>
      <c r="N5274" s="26"/>
      <c r="O5274" s="49"/>
    </row>
    <row r="5275" spans="1:15" ht="15" customHeight="1" x14ac:dyDescent="0.25">
      <c r="A5275" s="17" t="str">
        <f>IFERROR(VLOOKUP($F5275,'Location List'!$A$2:$T$644,20,FALSE),"")</f>
        <v/>
      </c>
      <c r="B5275" s="17" t="str">
        <f>IFERROR(VLOOKUP($F5275,'Location List'!$A$2:$T$644,19,FALSE),"")</f>
        <v/>
      </c>
      <c r="C5275" s="17" t="str">
        <f>IFERROR(VLOOKUP($F5275,'Location List'!$A$2:$T$644,18,FALSE),"")</f>
        <v/>
      </c>
      <c r="D5275" s="17" t="str">
        <f>IFERROR(VLOOKUP($F5275,'Location List'!$A$2:$T$644,9,FALSE),"")</f>
        <v/>
      </c>
      <c r="E5275" s="17" t="str">
        <f>IFERROR(VLOOKUP($F5275,'Location List'!$A$2:$T$644,2,FALSE),"")</f>
        <v/>
      </c>
      <c r="F5275" s="26"/>
      <c r="G5275" s="29"/>
      <c r="H5275" s="29"/>
      <c r="I5275" s="26"/>
      <c r="J5275" s="26"/>
      <c r="K5275" s="26"/>
      <c r="L5275" s="26"/>
      <c r="M5275" s="26"/>
      <c r="N5275" s="26"/>
      <c r="O5275" s="49"/>
    </row>
    <row r="5276" spans="1:15" ht="15" customHeight="1" x14ac:dyDescent="0.25">
      <c r="A5276" s="17" t="str">
        <f>IFERROR(VLOOKUP($F5276,'Location List'!$A$2:$T$644,20,FALSE),"")</f>
        <v/>
      </c>
      <c r="B5276" s="17" t="str">
        <f>IFERROR(VLOOKUP($F5276,'Location List'!$A$2:$T$644,19,FALSE),"")</f>
        <v/>
      </c>
      <c r="C5276" s="17" t="str">
        <f>IFERROR(VLOOKUP($F5276,'Location List'!$A$2:$T$644,18,FALSE),"")</f>
        <v/>
      </c>
      <c r="D5276" s="17" t="str">
        <f>IFERROR(VLOOKUP($F5276,'Location List'!$A$2:$T$644,9,FALSE),"")</f>
        <v/>
      </c>
      <c r="E5276" s="17" t="str">
        <f>IFERROR(VLOOKUP($F5276,'Location List'!$A$2:$T$644,2,FALSE),"")</f>
        <v/>
      </c>
      <c r="F5276" s="26"/>
      <c r="G5276" s="29"/>
      <c r="H5276" s="29"/>
      <c r="I5276" s="26"/>
      <c r="J5276" s="26"/>
      <c r="K5276" s="26"/>
      <c r="L5276" s="26"/>
      <c r="M5276" s="26"/>
      <c r="N5276" s="26"/>
      <c r="O5276" s="49"/>
    </row>
    <row r="5277" spans="1:15" ht="15" customHeight="1" x14ac:dyDescent="0.25">
      <c r="A5277" s="17" t="str">
        <f>IFERROR(VLOOKUP($F5277,'Location List'!$A$2:$T$644,20,FALSE),"")</f>
        <v/>
      </c>
      <c r="B5277" s="17" t="str">
        <f>IFERROR(VLOOKUP($F5277,'Location List'!$A$2:$T$644,19,FALSE),"")</f>
        <v/>
      </c>
      <c r="C5277" s="17" t="str">
        <f>IFERROR(VLOOKUP($F5277,'Location List'!$A$2:$T$644,18,FALSE),"")</f>
        <v/>
      </c>
      <c r="D5277" s="17" t="str">
        <f>IFERROR(VLOOKUP($F5277,'Location List'!$A$2:$T$644,9,FALSE),"")</f>
        <v/>
      </c>
      <c r="E5277" s="17" t="str">
        <f>IFERROR(VLOOKUP($F5277,'Location List'!$A$2:$T$644,2,FALSE),"")</f>
        <v/>
      </c>
      <c r="F5277" s="26"/>
      <c r="G5277" s="29"/>
      <c r="H5277" s="29"/>
      <c r="I5277" s="26"/>
      <c r="J5277" s="26"/>
      <c r="K5277" s="26"/>
      <c r="L5277" s="26"/>
      <c r="M5277" s="26"/>
      <c r="N5277" s="26"/>
      <c r="O5277" s="49"/>
    </row>
    <row r="5278" spans="1:15" ht="15" customHeight="1" x14ac:dyDescent="0.25">
      <c r="A5278" s="17" t="str">
        <f>IFERROR(VLOOKUP($F5278,'Location List'!$A$2:$T$644,20,FALSE),"")</f>
        <v/>
      </c>
      <c r="B5278" s="17" t="str">
        <f>IFERROR(VLOOKUP($F5278,'Location List'!$A$2:$T$644,19,FALSE),"")</f>
        <v/>
      </c>
      <c r="C5278" s="17" t="str">
        <f>IFERROR(VLOOKUP($F5278,'Location List'!$A$2:$T$644,18,FALSE),"")</f>
        <v/>
      </c>
      <c r="D5278" s="17" t="str">
        <f>IFERROR(VLOOKUP($F5278,'Location List'!$A$2:$T$644,9,FALSE),"")</f>
        <v/>
      </c>
      <c r="E5278" s="17" t="str">
        <f>IFERROR(VLOOKUP($F5278,'Location List'!$A$2:$T$644,2,FALSE),"")</f>
        <v/>
      </c>
      <c r="F5278" s="26"/>
      <c r="G5278" s="29"/>
      <c r="H5278" s="29"/>
      <c r="I5278" s="26"/>
      <c r="J5278" s="26"/>
      <c r="K5278" s="26"/>
      <c r="L5278" s="26"/>
      <c r="M5278" s="26"/>
      <c r="N5278" s="26"/>
      <c r="O5278" s="49"/>
    </row>
    <row r="5279" spans="1:15" ht="15" customHeight="1" x14ac:dyDescent="0.25">
      <c r="A5279" s="17" t="str">
        <f>IFERROR(VLOOKUP($F5279,'Location List'!$A$2:$T$644,20,FALSE),"")</f>
        <v/>
      </c>
      <c r="B5279" s="17" t="str">
        <f>IFERROR(VLOOKUP($F5279,'Location List'!$A$2:$T$644,19,FALSE),"")</f>
        <v/>
      </c>
      <c r="C5279" s="17" t="str">
        <f>IFERROR(VLOOKUP($F5279,'Location List'!$A$2:$T$644,18,FALSE),"")</f>
        <v/>
      </c>
      <c r="D5279" s="17" t="str">
        <f>IFERROR(VLOOKUP($F5279,'Location List'!$A$2:$T$644,9,FALSE),"")</f>
        <v/>
      </c>
      <c r="E5279" s="17" t="str">
        <f>IFERROR(VLOOKUP($F5279,'Location List'!$A$2:$T$644,2,FALSE),"")</f>
        <v/>
      </c>
      <c r="F5279" s="26"/>
      <c r="G5279" s="29"/>
      <c r="H5279" s="29"/>
      <c r="I5279" s="26"/>
      <c r="J5279" s="26"/>
      <c r="K5279" s="26"/>
      <c r="L5279" s="26"/>
      <c r="M5279" s="26"/>
      <c r="N5279" s="26"/>
      <c r="O5279" s="49"/>
    </row>
    <row r="5280" spans="1:15" ht="15" customHeight="1" x14ac:dyDescent="0.25">
      <c r="A5280" s="17" t="str">
        <f>IFERROR(VLOOKUP($F5280,'Location List'!$A$2:$T$644,20,FALSE),"")</f>
        <v/>
      </c>
      <c r="B5280" s="17" t="str">
        <f>IFERROR(VLOOKUP($F5280,'Location List'!$A$2:$T$644,19,FALSE),"")</f>
        <v/>
      </c>
      <c r="C5280" s="17" t="str">
        <f>IFERROR(VLOOKUP($F5280,'Location List'!$A$2:$T$644,18,FALSE),"")</f>
        <v/>
      </c>
      <c r="D5280" s="17" t="str">
        <f>IFERROR(VLOOKUP($F5280,'Location List'!$A$2:$T$644,9,FALSE),"")</f>
        <v/>
      </c>
      <c r="E5280" s="17" t="str">
        <f>IFERROR(VLOOKUP($F5280,'Location List'!$A$2:$T$644,2,FALSE),"")</f>
        <v/>
      </c>
      <c r="F5280" s="26"/>
      <c r="G5280" s="29"/>
      <c r="H5280" s="29"/>
      <c r="I5280" s="26"/>
      <c r="J5280" s="26"/>
      <c r="K5280" s="26"/>
      <c r="L5280" s="26"/>
      <c r="M5280" s="26"/>
      <c r="N5280" s="26"/>
      <c r="O5280" s="49"/>
    </row>
    <row r="5281" spans="1:15" ht="15" customHeight="1" x14ac:dyDescent="0.25">
      <c r="A5281" s="17" t="str">
        <f>IFERROR(VLOOKUP($F5281,'Location List'!$A$2:$T$644,20,FALSE),"")</f>
        <v/>
      </c>
      <c r="B5281" s="17" t="str">
        <f>IFERROR(VLOOKUP($F5281,'Location List'!$A$2:$T$644,19,FALSE),"")</f>
        <v/>
      </c>
      <c r="C5281" s="17" t="str">
        <f>IFERROR(VLOOKUP($F5281,'Location List'!$A$2:$T$644,18,FALSE),"")</f>
        <v/>
      </c>
      <c r="D5281" s="17" t="str">
        <f>IFERROR(VLOOKUP($F5281,'Location List'!$A$2:$T$644,9,FALSE),"")</f>
        <v/>
      </c>
      <c r="E5281" s="17" t="str">
        <f>IFERROR(VLOOKUP($F5281,'Location List'!$A$2:$T$644,2,FALSE),"")</f>
        <v/>
      </c>
      <c r="F5281" s="26"/>
      <c r="G5281" s="29"/>
      <c r="H5281" s="29"/>
      <c r="I5281" s="26"/>
      <c r="J5281" s="26"/>
      <c r="K5281" s="26"/>
      <c r="L5281" s="26"/>
      <c r="M5281" s="26"/>
      <c r="N5281" s="26"/>
      <c r="O5281" s="49"/>
    </row>
    <row r="5282" spans="1:15" ht="15" customHeight="1" x14ac:dyDescent="0.25">
      <c r="A5282" s="17" t="str">
        <f>IFERROR(VLOOKUP($F5282,'Location List'!$A$2:$T$644,20,FALSE),"")</f>
        <v/>
      </c>
      <c r="B5282" s="17" t="str">
        <f>IFERROR(VLOOKUP($F5282,'Location List'!$A$2:$T$644,19,FALSE),"")</f>
        <v/>
      </c>
      <c r="C5282" s="17" t="str">
        <f>IFERROR(VLOOKUP($F5282,'Location List'!$A$2:$T$644,18,FALSE),"")</f>
        <v/>
      </c>
      <c r="D5282" s="17" t="str">
        <f>IFERROR(VLOOKUP($F5282,'Location List'!$A$2:$T$644,9,FALSE),"")</f>
        <v/>
      </c>
      <c r="E5282" s="17" t="str">
        <f>IFERROR(VLOOKUP($F5282,'Location List'!$A$2:$T$644,2,FALSE),"")</f>
        <v/>
      </c>
      <c r="F5282" s="26"/>
      <c r="G5282" s="29"/>
      <c r="H5282" s="29"/>
      <c r="I5282" s="26"/>
      <c r="J5282" s="26"/>
      <c r="K5282" s="26"/>
      <c r="L5282" s="26"/>
      <c r="M5282" s="26"/>
      <c r="N5282" s="26"/>
      <c r="O5282" s="49"/>
    </row>
    <row r="5283" spans="1:15" ht="15" customHeight="1" x14ac:dyDescent="0.25">
      <c r="A5283" s="17" t="str">
        <f>IFERROR(VLOOKUP($F5283,'Location List'!$A$2:$T$644,20,FALSE),"")</f>
        <v/>
      </c>
      <c r="B5283" s="17" t="str">
        <f>IFERROR(VLOOKUP($F5283,'Location List'!$A$2:$T$644,19,FALSE),"")</f>
        <v/>
      </c>
      <c r="C5283" s="17" t="str">
        <f>IFERROR(VLOOKUP($F5283,'Location List'!$A$2:$T$644,18,FALSE),"")</f>
        <v/>
      </c>
      <c r="D5283" s="17" t="str">
        <f>IFERROR(VLOOKUP($F5283,'Location List'!$A$2:$T$644,9,FALSE),"")</f>
        <v/>
      </c>
      <c r="E5283" s="17" t="str">
        <f>IFERROR(VLOOKUP($F5283,'Location List'!$A$2:$T$644,2,FALSE),"")</f>
        <v/>
      </c>
      <c r="F5283" s="26"/>
      <c r="G5283" s="29"/>
      <c r="H5283" s="29"/>
      <c r="I5283" s="26"/>
      <c r="J5283" s="26"/>
      <c r="K5283" s="26"/>
      <c r="L5283" s="26"/>
      <c r="M5283" s="26"/>
      <c r="N5283" s="26"/>
      <c r="O5283" s="49"/>
    </row>
    <row r="5284" spans="1:15" ht="15" customHeight="1" x14ac:dyDescent="0.25">
      <c r="A5284" s="17" t="str">
        <f>IFERROR(VLOOKUP($F5284,'Location List'!$A$2:$T$644,20,FALSE),"")</f>
        <v/>
      </c>
      <c r="B5284" s="17" t="str">
        <f>IFERROR(VLOOKUP($F5284,'Location List'!$A$2:$T$644,19,FALSE),"")</f>
        <v/>
      </c>
      <c r="C5284" s="17" t="str">
        <f>IFERROR(VLOOKUP($F5284,'Location List'!$A$2:$T$644,18,FALSE),"")</f>
        <v/>
      </c>
      <c r="D5284" s="17" t="str">
        <f>IFERROR(VLOOKUP($F5284,'Location List'!$A$2:$T$644,9,FALSE),"")</f>
        <v/>
      </c>
      <c r="E5284" s="17" t="str">
        <f>IFERROR(VLOOKUP($F5284,'Location List'!$A$2:$T$644,2,FALSE),"")</f>
        <v/>
      </c>
      <c r="F5284" s="26"/>
      <c r="G5284" s="29"/>
      <c r="H5284" s="29"/>
      <c r="I5284" s="26"/>
      <c r="J5284" s="26"/>
      <c r="K5284" s="26"/>
      <c r="L5284" s="26"/>
      <c r="M5284" s="26"/>
      <c r="N5284" s="26"/>
      <c r="O5284" s="49"/>
    </row>
    <row r="5285" spans="1:15" ht="15" customHeight="1" x14ac:dyDescent="0.25">
      <c r="A5285" s="17" t="str">
        <f>IFERROR(VLOOKUP($F5285,'Location List'!$A$2:$T$644,20,FALSE),"")</f>
        <v/>
      </c>
      <c r="B5285" s="17" t="str">
        <f>IFERROR(VLOOKUP($F5285,'Location List'!$A$2:$T$644,19,FALSE),"")</f>
        <v/>
      </c>
      <c r="C5285" s="17" t="str">
        <f>IFERROR(VLOOKUP($F5285,'Location List'!$A$2:$T$644,18,FALSE),"")</f>
        <v/>
      </c>
      <c r="D5285" s="17" t="str">
        <f>IFERROR(VLOOKUP($F5285,'Location List'!$A$2:$T$644,9,FALSE),"")</f>
        <v/>
      </c>
      <c r="E5285" s="17" t="str">
        <f>IFERROR(VLOOKUP($F5285,'Location List'!$A$2:$T$644,2,FALSE),"")</f>
        <v/>
      </c>
      <c r="F5285" s="26"/>
      <c r="G5285" s="29"/>
      <c r="H5285" s="29"/>
      <c r="I5285" s="26"/>
      <c r="J5285" s="26"/>
      <c r="K5285" s="26"/>
      <c r="L5285" s="26"/>
      <c r="M5285" s="26"/>
      <c r="N5285" s="26"/>
      <c r="O5285" s="49"/>
    </row>
    <row r="5286" spans="1:15" ht="15" customHeight="1" x14ac:dyDescent="0.25">
      <c r="A5286" s="17" t="str">
        <f>IFERROR(VLOOKUP($F5286,'Location List'!$A$2:$T$644,20,FALSE),"")</f>
        <v/>
      </c>
      <c r="B5286" s="17" t="str">
        <f>IFERROR(VLOOKUP($F5286,'Location List'!$A$2:$T$644,19,FALSE),"")</f>
        <v/>
      </c>
      <c r="C5286" s="17" t="str">
        <f>IFERROR(VLOOKUP($F5286,'Location List'!$A$2:$T$644,18,FALSE),"")</f>
        <v/>
      </c>
      <c r="D5286" s="17" t="str">
        <f>IFERROR(VLOOKUP($F5286,'Location List'!$A$2:$T$644,9,FALSE),"")</f>
        <v/>
      </c>
      <c r="E5286" s="17" t="str">
        <f>IFERROR(VLOOKUP($F5286,'Location List'!$A$2:$T$644,2,FALSE),"")</f>
        <v/>
      </c>
      <c r="F5286" s="26"/>
      <c r="G5286" s="29"/>
      <c r="H5286" s="29"/>
      <c r="I5286" s="26"/>
      <c r="J5286" s="26"/>
      <c r="K5286" s="26"/>
      <c r="L5286" s="26"/>
      <c r="M5286" s="26"/>
      <c r="N5286" s="26"/>
      <c r="O5286" s="49"/>
    </row>
    <row r="5287" spans="1:15" ht="15" customHeight="1" x14ac:dyDescent="0.25">
      <c r="A5287" s="17" t="str">
        <f>IFERROR(VLOOKUP($F5287,'Location List'!$A$2:$T$644,20,FALSE),"")</f>
        <v/>
      </c>
      <c r="B5287" s="17" t="str">
        <f>IFERROR(VLOOKUP($F5287,'Location List'!$A$2:$T$644,19,FALSE),"")</f>
        <v/>
      </c>
      <c r="C5287" s="17" t="str">
        <f>IFERROR(VLOOKUP($F5287,'Location List'!$A$2:$T$644,18,FALSE),"")</f>
        <v/>
      </c>
      <c r="D5287" s="17" t="str">
        <f>IFERROR(VLOOKUP($F5287,'Location List'!$A$2:$T$644,9,FALSE),"")</f>
        <v/>
      </c>
      <c r="E5287" s="17" t="str">
        <f>IFERROR(VLOOKUP($F5287,'Location List'!$A$2:$T$644,2,FALSE),"")</f>
        <v/>
      </c>
      <c r="F5287" s="26"/>
      <c r="G5287" s="29"/>
      <c r="H5287" s="29"/>
      <c r="I5287" s="26"/>
      <c r="J5287" s="26"/>
      <c r="K5287" s="26"/>
      <c r="L5287" s="26"/>
      <c r="M5287" s="26"/>
      <c r="N5287" s="26"/>
      <c r="O5287" s="49"/>
    </row>
    <row r="5288" spans="1:15" ht="15" customHeight="1" x14ac:dyDescent="0.25">
      <c r="A5288" s="17" t="str">
        <f>IFERROR(VLOOKUP($F5288,'Location List'!$A$2:$T$644,20,FALSE),"")</f>
        <v/>
      </c>
      <c r="B5288" s="17" t="str">
        <f>IFERROR(VLOOKUP($F5288,'Location List'!$A$2:$T$644,19,FALSE),"")</f>
        <v/>
      </c>
      <c r="C5288" s="17" t="str">
        <f>IFERROR(VLOOKUP($F5288,'Location List'!$A$2:$T$644,18,FALSE),"")</f>
        <v/>
      </c>
      <c r="D5288" s="17" t="str">
        <f>IFERROR(VLOOKUP($F5288,'Location List'!$A$2:$T$644,9,FALSE),"")</f>
        <v/>
      </c>
      <c r="E5288" s="17" t="str">
        <f>IFERROR(VLOOKUP($F5288,'Location List'!$A$2:$T$644,2,FALSE),"")</f>
        <v/>
      </c>
      <c r="F5288" s="26"/>
      <c r="G5288" s="29"/>
      <c r="H5288" s="29"/>
      <c r="I5288" s="26"/>
      <c r="J5288" s="26"/>
      <c r="K5288" s="26"/>
      <c r="L5288" s="26"/>
      <c r="M5288" s="26"/>
      <c r="N5288" s="26"/>
      <c r="O5288" s="49"/>
    </row>
    <row r="5289" spans="1:15" ht="15" customHeight="1" x14ac:dyDescent="0.25">
      <c r="A5289" s="17" t="str">
        <f>IFERROR(VLOOKUP($F5289,'Location List'!$A$2:$T$644,20,FALSE),"")</f>
        <v/>
      </c>
      <c r="B5289" s="17" t="str">
        <f>IFERROR(VLOOKUP($F5289,'Location List'!$A$2:$T$644,19,FALSE),"")</f>
        <v/>
      </c>
      <c r="C5289" s="17" t="str">
        <f>IFERROR(VLOOKUP($F5289,'Location List'!$A$2:$T$644,18,FALSE),"")</f>
        <v/>
      </c>
      <c r="D5289" s="17" t="str">
        <f>IFERROR(VLOOKUP($F5289,'Location List'!$A$2:$T$644,9,FALSE),"")</f>
        <v/>
      </c>
      <c r="E5289" s="17" t="str">
        <f>IFERROR(VLOOKUP($F5289,'Location List'!$A$2:$T$644,2,FALSE),"")</f>
        <v/>
      </c>
      <c r="F5289" s="26"/>
      <c r="G5289" s="29"/>
      <c r="H5289" s="29"/>
      <c r="I5289" s="26"/>
      <c r="J5289" s="26"/>
      <c r="K5289" s="26"/>
      <c r="L5289" s="26"/>
      <c r="M5289" s="26"/>
      <c r="N5289" s="26"/>
      <c r="O5289" s="49"/>
    </row>
    <row r="5290" spans="1:15" ht="15" customHeight="1" x14ac:dyDescent="0.25">
      <c r="A5290" s="17" t="str">
        <f>IFERROR(VLOOKUP($F5290,'Location List'!$A$2:$T$644,20,FALSE),"")</f>
        <v/>
      </c>
      <c r="B5290" s="17" t="str">
        <f>IFERROR(VLOOKUP($F5290,'Location List'!$A$2:$T$644,19,FALSE),"")</f>
        <v/>
      </c>
      <c r="C5290" s="17" t="str">
        <f>IFERROR(VLOOKUP($F5290,'Location List'!$A$2:$T$644,18,FALSE),"")</f>
        <v/>
      </c>
      <c r="D5290" s="17" t="str">
        <f>IFERROR(VLOOKUP($F5290,'Location List'!$A$2:$T$644,9,FALSE),"")</f>
        <v/>
      </c>
      <c r="E5290" s="17" t="str">
        <f>IFERROR(VLOOKUP($F5290,'Location List'!$A$2:$T$644,2,FALSE),"")</f>
        <v/>
      </c>
      <c r="F5290" s="26"/>
      <c r="G5290" s="29"/>
      <c r="H5290" s="29"/>
      <c r="I5290" s="26"/>
      <c r="J5290" s="26"/>
      <c r="K5290" s="26"/>
      <c r="L5290" s="26"/>
      <c r="M5290" s="26"/>
      <c r="N5290" s="26"/>
      <c r="O5290" s="49"/>
    </row>
    <row r="5291" spans="1:15" ht="15" customHeight="1" x14ac:dyDescent="0.25">
      <c r="A5291" s="17" t="str">
        <f>IFERROR(VLOOKUP($F5291,'Location List'!$A$2:$T$644,20,FALSE),"")</f>
        <v/>
      </c>
      <c r="B5291" s="17" t="str">
        <f>IFERROR(VLOOKUP($F5291,'Location List'!$A$2:$T$644,19,FALSE),"")</f>
        <v/>
      </c>
      <c r="C5291" s="17" t="str">
        <f>IFERROR(VLOOKUP($F5291,'Location List'!$A$2:$T$644,18,FALSE),"")</f>
        <v/>
      </c>
      <c r="D5291" s="17" t="str">
        <f>IFERROR(VLOOKUP($F5291,'Location List'!$A$2:$T$644,9,FALSE),"")</f>
        <v/>
      </c>
      <c r="E5291" s="17" t="str">
        <f>IFERROR(VLOOKUP($F5291,'Location List'!$A$2:$T$644,2,FALSE),"")</f>
        <v/>
      </c>
      <c r="F5291" s="26"/>
      <c r="G5291" s="29"/>
      <c r="H5291" s="29"/>
      <c r="I5291" s="26"/>
      <c r="J5291" s="26"/>
      <c r="K5291" s="26"/>
      <c r="L5291" s="26"/>
      <c r="M5291" s="26"/>
      <c r="N5291" s="26"/>
      <c r="O5291" s="49"/>
    </row>
    <row r="5292" spans="1:15" ht="15" customHeight="1" x14ac:dyDescent="0.25">
      <c r="A5292" s="17" t="str">
        <f>IFERROR(VLOOKUP($F5292,'Location List'!$A$2:$T$644,20,FALSE),"")</f>
        <v/>
      </c>
      <c r="B5292" s="17" t="str">
        <f>IFERROR(VLOOKUP($F5292,'Location List'!$A$2:$T$644,19,FALSE),"")</f>
        <v/>
      </c>
      <c r="C5292" s="17" t="str">
        <f>IFERROR(VLOOKUP($F5292,'Location List'!$A$2:$T$644,18,FALSE),"")</f>
        <v/>
      </c>
      <c r="D5292" s="17" t="str">
        <f>IFERROR(VLOOKUP($F5292,'Location List'!$A$2:$T$644,9,FALSE),"")</f>
        <v/>
      </c>
      <c r="E5292" s="17" t="str">
        <f>IFERROR(VLOOKUP($F5292,'Location List'!$A$2:$T$644,2,FALSE),"")</f>
        <v/>
      </c>
      <c r="F5292" s="26"/>
      <c r="G5292" s="29"/>
      <c r="H5292" s="29"/>
      <c r="I5292" s="26"/>
      <c r="J5292" s="26"/>
      <c r="K5292" s="26"/>
      <c r="L5292" s="26"/>
      <c r="M5292" s="26"/>
      <c r="N5292" s="26"/>
      <c r="O5292" s="49"/>
    </row>
    <row r="5293" spans="1:15" ht="15" customHeight="1" x14ac:dyDescent="0.25">
      <c r="A5293" s="17" t="str">
        <f>IFERROR(VLOOKUP($F5293,'Location List'!$A$2:$T$644,20,FALSE),"")</f>
        <v/>
      </c>
      <c r="B5293" s="17" t="str">
        <f>IFERROR(VLOOKUP($F5293,'Location List'!$A$2:$T$644,19,FALSE),"")</f>
        <v/>
      </c>
      <c r="C5293" s="17" t="str">
        <f>IFERROR(VLOOKUP($F5293,'Location List'!$A$2:$T$644,18,FALSE),"")</f>
        <v/>
      </c>
      <c r="D5293" s="17" t="str">
        <f>IFERROR(VLOOKUP($F5293,'Location List'!$A$2:$T$644,9,FALSE),"")</f>
        <v/>
      </c>
      <c r="E5293" s="17" t="str">
        <f>IFERROR(VLOOKUP($F5293,'Location List'!$A$2:$T$644,2,FALSE),"")</f>
        <v/>
      </c>
      <c r="F5293" s="26"/>
      <c r="G5293" s="29"/>
      <c r="H5293" s="29"/>
      <c r="I5293" s="26"/>
      <c r="J5293" s="26"/>
      <c r="K5293" s="26"/>
      <c r="L5293" s="26"/>
      <c r="M5293" s="26"/>
      <c r="N5293" s="26"/>
      <c r="O5293" s="49"/>
    </row>
    <row r="5294" spans="1:15" ht="15" customHeight="1" x14ac:dyDescent="0.25">
      <c r="A5294" s="17" t="str">
        <f>IFERROR(VLOOKUP($F5294,'Location List'!$A$2:$T$644,20,FALSE),"")</f>
        <v/>
      </c>
      <c r="B5294" s="17" t="str">
        <f>IFERROR(VLOOKUP($F5294,'Location List'!$A$2:$T$644,19,FALSE),"")</f>
        <v/>
      </c>
      <c r="C5294" s="17" t="str">
        <f>IFERROR(VLOOKUP($F5294,'Location List'!$A$2:$T$644,18,FALSE),"")</f>
        <v/>
      </c>
      <c r="D5294" s="17" t="str">
        <f>IFERROR(VLOOKUP($F5294,'Location List'!$A$2:$T$644,9,FALSE),"")</f>
        <v/>
      </c>
      <c r="E5294" s="17" t="str">
        <f>IFERROR(VLOOKUP($F5294,'Location List'!$A$2:$T$644,2,FALSE),"")</f>
        <v/>
      </c>
      <c r="F5294" s="26"/>
      <c r="G5294" s="29"/>
      <c r="H5294" s="29"/>
      <c r="I5294" s="26"/>
      <c r="J5294" s="26"/>
      <c r="K5294" s="26"/>
      <c r="L5294" s="26"/>
      <c r="M5294" s="26"/>
      <c r="N5294" s="26"/>
      <c r="O5294" s="49"/>
    </row>
    <row r="5295" spans="1:15" ht="15" customHeight="1" x14ac:dyDescent="0.25">
      <c r="A5295" s="17" t="str">
        <f>IFERROR(VLOOKUP($F5295,'Location List'!$A$2:$T$644,20,FALSE),"")</f>
        <v/>
      </c>
      <c r="B5295" s="17" t="str">
        <f>IFERROR(VLOOKUP($F5295,'Location List'!$A$2:$T$644,19,FALSE),"")</f>
        <v/>
      </c>
      <c r="C5295" s="17" t="str">
        <f>IFERROR(VLOOKUP($F5295,'Location List'!$A$2:$T$644,18,FALSE),"")</f>
        <v/>
      </c>
      <c r="D5295" s="17" t="str">
        <f>IFERROR(VLOOKUP($F5295,'Location List'!$A$2:$T$644,9,FALSE),"")</f>
        <v/>
      </c>
      <c r="E5295" s="17" t="str">
        <f>IFERROR(VLOOKUP($F5295,'Location List'!$A$2:$T$644,2,FALSE),"")</f>
        <v/>
      </c>
      <c r="F5295" s="26"/>
      <c r="G5295" s="29"/>
      <c r="H5295" s="29"/>
      <c r="I5295" s="26"/>
      <c r="J5295" s="26"/>
      <c r="K5295" s="26"/>
      <c r="L5295" s="26"/>
      <c r="M5295" s="26"/>
      <c r="N5295" s="26"/>
      <c r="O5295" s="49"/>
    </row>
    <row r="5296" spans="1:15" ht="15" customHeight="1" x14ac:dyDescent="0.25">
      <c r="A5296" s="17" t="str">
        <f>IFERROR(VLOOKUP($F5296,'Location List'!$A$2:$T$644,20,FALSE),"")</f>
        <v/>
      </c>
      <c r="B5296" s="17" t="str">
        <f>IFERROR(VLOOKUP($F5296,'Location List'!$A$2:$T$644,19,FALSE),"")</f>
        <v/>
      </c>
      <c r="C5296" s="17" t="str">
        <f>IFERROR(VLOOKUP($F5296,'Location List'!$A$2:$T$644,18,FALSE),"")</f>
        <v/>
      </c>
      <c r="D5296" s="17" t="str">
        <f>IFERROR(VLOOKUP($F5296,'Location List'!$A$2:$T$644,9,FALSE),"")</f>
        <v/>
      </c>
      <c r="E5296" s="17" t="str">
        <f>IFERROR(VLOOKUP($F5296,'Location List'!$A$2:$T$644,2,FALSE),"")</f>
        <v/>
      </c>
      <c r="F5296" s="26"/>
      <c r="G5296" s="29"/>
      <c r="H5296" s="29"/>
      <c r="I5296" s="26"/>
      <c r="J5296" s="26"/>
      <c r="K5296" s="26"/>
      <c r="L5296" s="26"/>
      <c r="M5296" s="26"/>
      <c r="N5296" s="26"/>
      <c r="O5296" s="49"/>
    </row>
    <row r="5297" spans="1:15" ht="15" customHeight="1" x14ac:dyDescent="0.25">
      <c r="A5297" s="17" t="str">
        <f>IFERROR(VLOOKUP($F5297,'Location List'!$A$2:$T$644,20,FALSE),"")</f>
        <v/>
      </c>
      <c r="B5297" s="17" t="str">
        <f>IFERROR(VLOOKUP($F5297,'Location List'!$A$2:$T$644,19,FALSE),"")</f>
        <v/>
      </c>
      <c r="C5297" s="17" t="str">
        <f>IFERROR(VLOOKUP($F5297,'Location List'!$A$2:$T$644,18,FALSE),"")</f>
        <v/>
      </c>
      <c r="D5297" s="17" t="str">
        <f>IFERROR(VLOOKUP($F5297,'Location List'!$A$2:$T$644,9,FALSE),"")</f>
        <v/>
      </c>
      <c r="E5297" s="17" t="str">
        <f>IFERROR(VLOOKUP($F5297,'Location List'!$A$2:$T$644,2,FALSE),"")</f>
        <v/>
      </c>
      <c r="F5297" s="26"/>
      <c r="G5297" s="29"/>
      <c r="H5297" s="29"/>
      <c r="I5297" s="26"/>
      <c r="J5297" s="26"/>
      <c r="K5297" s="26"/>
      <c r="L5297" s="26"/>
      <c r="M5297" s="26"/>
      <c r="N5297" s="26"/>
      <c r="O5297" s="49"/>
    </row>
    <row r="5298" spans="1:15" ht="15" customHeight="1" x14ac:dyDescent="0.25">
      <c r="A5298" s="17" t="str">
        <f>IFERROR(VLOOKUP($F5298,'Location List'!$A$2:$T$644,20,FALSE),"")</f>
        <v/>
      </c>
      <c r="B5298" s="17" t="str">
        <f>IFERROR(VLOOKUP($F5298,'Location List'!$A$2:$T$644,19,FALSE),"")</f>
        <v/>
      </c>
      <c r="C5298" s="17" t="str">
        <f>IFERROR(VLOOKUP($F5298,'Location List'!$A$2:$T$644,18,FALSE),"")</f>
        <v/>
      </c>
      <c r="D5298" s="17" t="str">
        <f>IFERROR(VLOOKUP($F5298,'Location List'!$A$2:$T$644,9,FALSE),"")</f>
        <v/>
      </c>
      <c r="E5298" s="17" t="str">
        <f>IFERROR(VLOOKUP($F5298,'Location List'!$A$2:$T$644,2,FALSE),"")</f>
        <v/>
      </c>
      <c r="F5298" s="26"/>
      <c r="G5298" s="29"/>
      <c r="H5298" s="29"/>
      <c r="I5298" s="26"/>
      <c r="J5298" s="26"/>
      <c r="K5298" s="26"/>
      <c r="L5298" s="26"/>
      <c r="M5298" s="26"/>
      <c r="N5298" s="26"/>
      <c r="O5298" s="49"/>
    </row>
    <row r="5299" spans="1:15" ht="15" customHeight="1" x14ac:dyDescent="0.25">
      <c r="A5299" s="17" t="str">
        <f>IFERROR(VLOOKUP($F5299,'Location List'!$A$2:$T$644,20,FALSE),"")</f>
        <v/>
      </c>
      <c r="B5299" s="17" t="str">
        <f>IFERROR(VLOOKUP($F5299,'Location List'!$A$2:$T$644,19,FALSE),"")</f>
        <v/>
      </c>
      <c r="C5299" s="17" t="str">
        <f>IFERROR(VLOOKUP($F5299,'Location List'!$A$2:$T$644,18,FALSE),"")</f>
        <v/>
      </c>
      <c r="D5299" s="17" t="str">
        <f>IFERROR(VLOOKUP($F5299,'Location List'!$A$2:$T$644,9,FALSE),"")</f>
        <v/>
      </c>
      <c r="E5299" s="17" t="str">
        <f>IFERROR(VLOOKUP($F5299,'Location List'!$A$2:$T$644,2,FALSE),"")</f>
        <v/>
      </c>
      <c r="F5299" s="26"/>
      <c r="G5299" s="29"/>
      <c r="H5299" s="29"/>
      <c r="I5299" s="26"/>
      <c r="J5299" s="26"/>
      <c r="K5299" s="26"/>
      <c r="L5299" s="26"/>
      <c r="M5299" s="26"/>
      <c r="N5299" s="26"/>
      <c r="O5299" s="49"/>
    </row>
    <row r="5300" spans="1:15" ht="15" customHeight="1" x14ac:dyDescent="0.25">
      <c r="A5300" s="17" t="str">
        <f>IFERROR(VLOOKUP($F5300,'Location List'!$A$2:$T$644,20,FALSE),"")</f>
        <v/>
      </c>
      <c r="B5300" s="17" t="str">
        <f>IFERROR(VLOOKUP($F5300,'Location List'!$A$2:$T$644,19,FALSE),"")</f>
        <v/>
      </c>
      <c r="C5300" s="17" t="str">
        <f>IFERROR(VLOOKUP($F5300,'Location List'!$A$2:$T$644,18,FALSE),"")</f>
        <v/>
      </c>
      <c r="D5300" s="17" t="str">
        <f>IFERROR(VLOOKUP($F5300,'Location List'!$A$2:$T$644,9,FALSE),"")</f>
        <v/>
      </c>
      <c r="E5300" s="17" t="str">
        <f>IFERROR(VLOOKUP($F5300,'Location List'!$A$2:$T$644,2,FALSE),"")</f>
        <v/>
      </c>
      <c r="F5300" s="26"/>
      <c r="G5300" s="29"/>
      <c r="H5300" s="29"/>
      <c r="I5300" s="26"/>
      <c r="J5300" s="26"/>
      <c r="K5300" s="26"/>
      <c r="L5300" s="26"/>
      <c r="M5300" s="26"/>
      <c r="N5300" s="26"/>
      <c r="O5300" s="49"/>
    </row>
    <row r="5301" spans="1:15" ht="15" customHeight="1" x14ac:dyDescent="0.25">
      <c r="A5301" s="17" t="str">
        <f>IFERROR(VLOOKUP($F5301,'Location List'!$A$2:$T$644,20,FALSE),"")</f>
        <v/>
      </c>
      <c r="B5301" s="17" t="str">
        <f>IFERROR(VLOOKUP($F5301,'Location List'!$A$2:$T$644,19,FALSE),"")</f>
        <v/>
      </c>
      <c r="C5301" s="17" t="str">
        <f>IFERROR(VLOOKUP($F5301,'Location List'!$A$2:$T$644,18,FALSE),"")</f>
        <v/>
      </c>
      <c r="D5301" s="17" t="str">
        <f>IFERROR(VLOOKUP($F5301,'Location List'!$A$2:$T$644,9,FALSE),"")</f>
        <v/>
      </c>
      <c r="E5301" s="17" t="str">
        <f>IFERROR(VLOOKUP($F5301,'Location List'!$A$2:$T$644,2,FALSE),"")</f>
        <v/>
      </c>
      <c r="F5301" s="26"/>
      <c r="G5301" s="29"/>
      <c r="H5301" s="29"/>
      <c r="I5301" s="26"/>
      <c r="J5301" s="26"/>
      <c r="K5301" s="26"/>
      <c r="L5301" s="26"/>
      <c r="M5301" s="26"/>
      <c r="N5301" s="26"/>
      <c r="O5301" s="49"/>
    </row>
    <row r="5302" spans="1:15" ht="15" customHeight="1" x14ac:dyDescent="0.25">
      <c r="A5302" s="17" t="str">
        <f>IFERROR(VLOOKUP($F5302,'Location List'!$A$2:$T$644,20,FALSE),"")</f>
        <v/>
      </c>
      <c r="B5302" s="17" t="str">
        <f>IFERROR(VLOOKUP($F5302,'Location List'!$A$2:$T$644,19,FALSE),"")</f>
        <v/>
      </c>
      <c r="C5302" s="17" t="str">
        <f>IFERROR(VLOOKUP($F5302,'Location List'!$A$2:$T$644,18,FALSE),"")</f>
        <v/>
      </c>
      <c r="D5302" s="17" t="str">
        <f>IFERROR(VLOOKUP($F5302,'Location List'!$A$2:$T$644,9,FALSE),"")</f>
        <v/>
      </c>
      <c r="E5302" s="17" t="str">
        <f>IFERROR(VLOOKUP($F5302,'Location List'!$A$2:$T$644,2,FALSE),"")</f>
        <v/>
      </c>
      <c r="F5302" s="26"/>
      <c r="G5302" s="29"/>
      <c r="H5302" s="29"/>
      <c r="I5302" s="26"/>
      <c r="J5302" s="26"/>
      <c r="K5302" s="26"/>
      <c r="L5302" s="26"/>
      <c r="M5302" s="26"/>
      <c r="N5302" s="26"/>
      <c r="O5302" s="49"/>
    </row>
    <row r="5303" spans="1:15" ht="15" customHeight="1" x14ac:dyDescent="0.25">
      <c r="A5303" s="17" t="str">
        <f>IFERROR(VLOOKUP($F5303,'Location List'!$A$2:$T$644,20,FALSE),"")</f>
        <v/>
      </c>
      <c r="B5303" s="17" t="str">
        <f>IFERROR(VLOOKUP($F5303,'Location List'!$A$2:$T$644,19,FALSE),"")</f>
        <v/>
      </c>
      <c r="C5303" s="17" t="str">
        <f>IFERROR(VLOOKUP($F5303,'Location List'!$A$2:$T$644,18,FALSE),"")</f>
        <v/>
      </c>
      <c r="D5303" s="17" t="str">
        <f>IFERROR(VLOOKUP($F5303,'Location List'!$A$2:$T$644,9,FALSE),"")</f>
        <v/>
      </c>
      <c r="E5303" s="17" t="str">
        <f>IFERROR(VLOOKUP($F5303,'Location List'!$A$2:$T$644,2,FALSE),"")</f>
        <v/>
      </c>
      <c r="F5303" s="26"/>
      <c r="G5303" s="29"/>
      <c r="H5303" s="29"/>
      <c r="I5303" s="26"/>
      <c r="J5303" s="26"/>
      <c r="K5303" s="26"/>
      <c r="L5303" s="26"/>
      <c r="M5303" s="26"/>
      <c r="N5303" s="26"/>
      <c r="O5303" s="49"/>
    </row>
    <row r="5304" spans="1:15" ht="15" customHeight="1" x14ac:dyDescent="0.25">
      <c r="A5304" s="17" t="str">
        <f>IFERROR(VLOOKUP($F5304,'Location List'!$A$2:$T$644,20,FALSE),"")</f>
        <v/>
      </c>
      <c r="B5304" s="17" t="str">
        <f>IFERROR(VLOOKUP($F5304,'Location List'!$A$2:$T$644,19,FALSE),"")</f>
        <v/>
      </c>
      <c r="C5304" s="17" t="str">
        <f>IFERROR(VLOOKUP($F5304,'Location List'!$A$2:$T$644,18,FALSE),"")</f>
        <v/>
      </c>
      <c r="D5304" s="17" t="str">
        <f>IFERROR(VLOOKUP($F5304,'Location List'!$A$2:$T$644,9,FALSE),"")</f>
        <v/>
      </c>
      <c r="E5304" s="17" t="str">
        <f>IFERROR(VLOOKUP($F5304,'Location List'!$A$2:$T$644,2,FALSE),"")</f>
        <v/>
      </c>
      <c r="F5304" s="26"/>
      <c r="G5304" s="29"/>
      <c r="H5304" s="29"/>
      <c r="I5304" s="26"/>
      <c r="J5304" s="26"/>
      <c r="K5304" s="26"/>
      <c r="L5304" s="26"/>
      <c r="M5304" s="26"/>
      <c r="N5304" s="26"/>
      <c r="O5304" s="49"/>
    </row>
    <row r="5305" spans="1:15" ht="15" customHeight="1" x14ac:dyDescent="0.25">
      <c r="A5305" s="17" t="str">
        <f>IFERROR(VLOOKUP($F5305,'Location List'!$A$2:$T$644,20,FALSE),"")</f>
        <v/>
      </c>
      <c r="B5305" s="17" t="str">
        <f>IFERROR(VLOOKUP($F5305,'Location List'!$A$2:$T$644,19,FALSE),"")</f>
        <v/>
      </c>
      <c r="C5305" s="17" t="str">
        <f>IFERROR(VLOOKUP($F5305,'Location List'!$A$2:$T$644,18,FALSE),"")</f>
        <v/>
      </c>
      <c r="D5305" s="17" t="str">
        <f>IFERROR(VLOOKUP($F5305,'Location List'!$A$2:$T$644,9,FALSE),"")</f>
        <v/>
      </c>
      <c r="E5305" s="17" t="str">
        <f>IFERROR(VLOOKUP($F5305,'Location List'!$A$2:$T$644,2,FALSE),"")</f>
        <v/>
      </c>
      <c r="F5305" s="26"/>
      <c r="G5305" s="29"/>
      <c r="H5305" s="29"/>
      <c r="I5305" s="26"/>
      <c r="J5305" s="26"/>
      <c r="K5305" s="26"/>
      <c r="L5305" s="26"/>
      <c r="M5305" s="26"/>
      <c r="N5305" s="26"/>
      <c r="O5305" s="49"/>
    </row>
    <row r="5306" spans="1:15" ht="15" customHeight="1" x14ac:dyDescent="0.25">
      <c r="A5306" s="17" t="str">
        <f>IFERROR(VLOOKUP($F5306,'Location List'!$A$2:$T$644,20,FALSE),"")</f>
        <v/>
      </c>
      <c r="B5306" s="17" t="str">
        <f>IFERROR(VLOOKUP($F5306,'Location List'!$A$2:$T$644,19,FALSE),"")</f>
        <v/>
      </c>
      <c r="C5306" s="17" t="str">
        <f>IFERROR(VLOOKUP($F5306,'Location List'!$A$2:$T$644,18,FALSE),"")</f>
        <v/>
      </c>
      <c r="D5306" s="17" t="str">
        <f>IFERROR(VLOOKUP($F5306,'Location List'!$A$2:$T$644,9,FALSE),"")</f>
        <v/>
      </c>
      <c r="E5306" s="17" t="str">
        <f>IFERROR(VLOOKUP($F5306,'Location List'!$A$2:$T$644,2,FALSE),"")</f>
        <v/>
      </c>
      <c r="F5306" s="26"/>
      <c r="G5306" s="29"/>
      <c r="H5306" s="29"/>
      <c r="I5306" s="26"/>
      <c r="J5306" s="26"/>
      <c r="K5306" s="26"/>
      <c r="L5306" s="26"/>
      <c r="M5306" s="26"/>
      <c r="N5306" s="26"/>
      <c r="O5306" s="49"/>
    </row>
    <row r="5307" spans="1:15" ht="15" customHeight="1" x14ac:dyDescent="0.25">
      <c r="A5307" s="17" t="str">
        <f>IFERROR(VLOOKUP($F5307,'Location List'!$A$2:$T$644,20,FALSE),"")</f>
        <v/>
      </c>
      <c r="B5307" s="17" t="str">
        <f>IFERROR(VLOOKUP($F5307,'Location List'!$A$2:$T$644,19,FALSE),"")</f>
        <v/>
      </c>
      <c r="C5307" s="17" t="str">
        <f>IFERROR(VLOOKUP($F5307,'Location List'!$A$2:$T$644,18,FALSE),"")</f>
        <v/>
      </c>
      <c r="D5307" s="17" t="str">
        <f>IFERROR(VLOOKUP($F5307,'Location List'!$A$2:$T$644,9,FALSE),"")</f>
        <v/>
      </c>
      <c r="E5307" s="17" t="str">
        <f>IFERROR(VLOOKUP($F5307,'Location List'!$A$2:$T$644,2,FALSE),"")</f>
        <v/>
      </c>
      <c r="F5307" s="26"/>
      <c r="G5307" s="29"/>
      <c r="H5307" s="29"/>
      <c r="I5307" s="26"/>
      <c r="J5307" s="26"/>
      <c r="K5307" s="26"/>
      <c r="L5307" s="26"/>
      <c r="M5307" s="26"/>
      <c r="N5307" s="26"/>
      <c r="O5307" s="49"/>
    </row>
    <row r="5308" spans="1:15" ht="15" customHeight="1" x14ac:dyDescent="0.25">
      <c r="A5308" s="17" t="str">
        <f>IFERROR(VLOOKUP($F5308,'Location List'!$A$2:$T$644,20,FALSE),"")</f>
        <v/>
      </c>
      <c r="B5308" s="17" t="str">
        <f>IFERROR(VLOOKUP($F5308,'Location List'!$A$2:$T$644,19,FALSE),"")</f>
        <v/>
      </c>
      <c r="C5308" s="17" t="str">
        <f>IFERROR(VLOOKUP($F5308,'Location List'!$A$2:$T$644,18,FALSE),"")</f>
        <v/>
      </c>
      <c r="D5308" s="17" t="str">
        <f>IFERROR(VLOOKUP($F5308,'Location List'!$A$2:$T$644,9,FALSE),"")</f>
        <v/>
      </c>
      <c r="E5308" s="17" t="str">
        <f>IFERROR(VLOOKUP($F5308,'Location List'!$A$2:$T$644,2,FALSE),"")</f>
        <v/>
      </c>
      <c r="F5308" s="26"/>
      <c r="G5308" s="29"/>
      <c r="H5308" s="29"/>
      <c r="I5308" s="26"/>
      <c r="J5308" s="26"/>
      <c r="K5308" s="26"/>
      <c r="L5308" s="26"/>
      <c r="M5308" s="26"/>
      <c r="N5308" s="26"/>
      <c r="O5308" s="49"/>
    </row>
    <row r="5309" spans="1:15" ht="15" customHeight="1" x14ac:dyDescent="0.25">
      <c r="A5309" s="17" t="str">
        <f>IFERROR(VLOOKUP($F5309,'Location List'!$A$2:$T$644,20,FALSE),"")</f>
        <v/>
      </c>
      <c r="B5309" s="17" t="str">
        <f>IFERROR(VLOOKUP($F5309,'Location List'!$A$2:$T$644,19,FALSE),"")</f>
        <v/>
      </c>
      <c r="C5309" s="17" t="str">
        <f>IFERROR(VLOOKUP($F5309,'Location List'!$A$2:$T$644,18,FALSE),"")</f>
        <v/>
      </c>
      <c r="D5309" s="17" t="str">
        <f>IFERROR(VLOOKUP($F5309,'Location List'!$A$2:$T$644,9,FALSE),"")</f>
        <v/>
      </c>
      <c r="E5309" s="17" t="str">
        <f>IFERROR(VLOOKUP($F5309,'Location List'!$A$2:$T$644,2,FALSE),"")</f>
        <v/>
      </c>
      <c r="F5309" s="26"/>
      <c r="G5309" s="29"/>
      <c r="H5309" s="29"/>
      <c r="I5309" s="26"/>
      <c r="J5309" s="26"/>
      <c r="K5309" s="26"/>
      <c r="L5309" s="26"/>
      <c r="M5309" s="26"/>
      <c r="N5309" s="26"/>
      <c r="O5309" s="49"/>
    </row>
    <row r="5310" spans="1:15" ht="15" customHeight="1" x14ac:dyDescent="0.25">
      <c r="A5310" s="17" t="str">
        <f>IFERROR(VLOOKUP($F5310,'Location List'!$A$2:$T$644,20,FALSE),"")</f>
        <v/>
      </c>
      <c r="B5310" s="17" t="str">
        <f>IFERROR(VLOOKUP($F5310,'Location List'!$A$2:$T$644,19,FALSE),"")</f>
        <v/>
      </c>
      <c r="C5310" s="17" t="str">
        <f>IFERROR(VLOOKUP($F5310,'Location List'!$A$2:$T$644,18,FALSE),"")</f>
        <v/>
      </c>
      <c r="D5310" s="17" t="str">
        <f>IFERROR(VLOOKUP($F5310,'Location List'!$A$2:$T$644,9,FALSE),"")</f>
        <v/>
      </c>
      <c r="E5310" s="17" t="str">
        <f>IFERROR(VLOOKUP($F5310,'Location List'!$A$2:$T$644,2,FALSE),"")</f>
        <v/>
      </c>
      <c r="F5310" s="26"/>
      <c r="G5310" s="29"/>
      <c r="H5310" s="29"/>
      <c r="I5310" s="26"/>
      <c r="J5310" s="26"/>
      <c r="K5310" s="26"/>
      <c r="L5310" s="26"/>
      <c r="M5310" s="26"/>
      <c r="N5310" s="26"/>
      <c r="O5310" s="49"/>
    </row>
    <row r="5311" spans="1:15" ht="15" customHeight="1" x14ac:dyDescent="0.25">
      <c r="A5311" s="17" t="str">
        <f>IFERROR(VLOOKUP($F5311,'Location List'!$A$2:$T$644,20,FALSE),"")</f>
        <v/>
      </c>
      <c r="B5311" s="17" t="str">
        <f>IFERROR(VLOOKUP($F5311,'Location List'!$A$2:$T$644,19,FALSE),"")</f>
        <v/>
      </c>
      <c r="C5311" s="17" t="str">
        <f>IFERROR(VLOOKUP($F5311,'Location List'!$A$2:$T$644,18,FALSE),"")</f>
        <v/>
      </c>
      <c r="D5311" s="17" t="str">
        <f>IFERROR(VLOOKUP($F5311,'Location List'!$A$2:$T$644,9,FALSE),"")</f>
        <v/>
      </c>
      <c r="E5311" s="17" t="str">
        <f>IFERROR(VLOOKUP($F5311,'Location List'!$A$2:$T$644,2,FALSE),"")</f>
        <v/>
      </c>
      <c r="F5311" s="26"/>
      <c r="G5311" s="29"/>
      <c r="H5311" s="29"/>
      <c r="I5311" s="26"/>
      <c r="J5311" s="26"/>
      <c r="K5311" s="26"/>
      <c r="L5311" s="26"/>
      <c r="M5311" s="26"/>
      <c r="N5311" s="26"/>
      <c r="O5311" s="49"/>
    </row>
    <row r="5312" spans="1:15" ht="15" customHeight="1" x14ac:dyDescent="0.25">
      <c r="A5312" s="17" t="str">
        <f>IFERROR(VLOOKUP($F5312,'Location List'!$A$2:$T$644,20,FALSE),"")</f>
        <v/>
      </c>
      <c r="B5312" s="17" t="str">
        <f>IFERROR(VLOOKUP($F5312,'Location List'!$A$2:$T$644,19,FALSE),"")</f>
        <v/>
      </c>
      <c r="C5312" s="17" t="str">
        <f>IFERROR(VLOOKUP($F5312,'Location List'!$A$2:$T$644,18,FALSE),"")</f>
        <v/>
      </c>
      <c r="D5312" s="17" t="str">
        <f>IFERROR(VLOOKUP($F5312,'Location List'!$A$2:$T$644,9,FALSE),"")</f>
        <v/>
      </c>
      <c r="E5312" s="17" t="str">
        <f>IFERROR(VLOOKUP($F5312,'Location List'!$A$2:$T$644,2,FALSE),"")</f>
        <v/>
      </c>
      <c r="F5312" s="26"/>
      <c r="G5312" s="29"/>
      <c r="H5312" s="29"/>
      <c r="I5312" s="26"/>
      <c r="J5312" s="26"/>
      <c r="K5312" s="26"/>
      <c r="L5312" s="26"/>
      <c r="M5312" s="26"/>
      <c r="N5312" s="26"/>
      <c r="O5312" s="49"/>
    </row>
    <row r="5313" spans="1:15" ht="15" customHeight="1" x14ac:dyDescent="0.25">
      <c r="A5313" s="17" t="str">
        <f>IFERROR(VLOOKUP($F5313,'Location List'!$A$2:$T$644,20,FALSE),"")</f>
        <v/>
      </c>
      <c r="B5313" s="17" t="str">
        <f>IFERROR(VLOOKUP($F5313,'Location List'!$A$2:$T$644,19,FALSE),"")</f>
        <v/>
      </c>
      <c r="C5313" s="17" t="str">
        <f>IFERROR(VLOOKUP($F5313,'Location List'!$A$2:$T$644,18,FALSE),"")</f>
        <v/>
      </c>
      <c r="D5313" s="17" t="str">
        <f>IFERROR(VLOOKUP($F5313,'Location List'!$A$2:$T$644,9,FALSE),"")</f>
        <v/>
      </c>
      <c r="E5313" s="17" t="str">
        <f>IFERROR(VLOOKUP($F5313,'Location List'!$A$2:$T$644,2,FALSE),"")</f>
        <v/>
      </c>
      <c r="F5313" s="26"/>
      <c r="G5313" s="29"/>
      <c r="H5313" s="29"/>
      <c r="I5313" s="26"/>
      <c r="J5313" s="26"/>
      <c r="K5313" s="26"/>
      <c r="L5313" s="26"/>
      <c r="M5313" s="26"/>
      <c r="N5313" s="26"/>
      <c r="O5313" s="49"/>
    </row>
    <row r="5314" spans="1:15" ht="15" customHeight="1" x14ac:dyDescent="0.25">
      <c r="A5314" s="17" t="str">
        <f>IFERROR(VLOOKUP($F5314,'Location List'!$A$2:$T$644,20,FALSE),"")</f>
        <v/>
      </c>
      <c r="B5314" s="17" t="str">
        <f>IFERROR(VLOOKUP($F5314,'Location List'!$A$2:$T$644,19,FALSE),"")</f>
        <v/>
      </c>
      <c r="C5314" s="17" t="str">
        <f>IFERROR(VLOOKUP($F5314,'Location List'!$A$2:$T$644,18,FALSE),"")</f>
        <v/>
      </c>
      <c r="D5314" s="17" t="str">
        <f>IFERROR(VLOOKUP($F5314,'Location List'!$A$2:$T$644,9,FALSE),"")</f>
        <v/>
      </c>
      <c r="E5314" s="17" t="str">
        <f>IFERROR(VLOOKUP($F5314,'Location List'!$A$2:$T$644,2,FALSE),"")</f>
        <v/>
      </c>
      <c r="F5314" s="26"/>
      <c r="G5314" s="29"/>
      <c r="H5314" s="29"/>
      <c r="I5314" s="26"/>
      <c r="J5314" s="26"/>
      <c r="K5314" s="26"/>
      <c r="L5314" s="26"/>
      <c r="M5314" s="26"/>
      <c r="N5314" s="26"/>
      <c r="O5314" s="49"/>
    </row>
    <row r="5315" spans="1:15" ht="15" customHeight="1" x14ac:dyDescent="0.25">
      <c r="A5315" s="17" t="str">
        <f>IFERROR(VLOOKUP($F5315,'Location List'!$A$2:$T$644,20,FALSE),"")</f>
        <v/>
      </c>
      <c r="B5315" s="17" t="str">
        <f>IFERROR(VLOOKUP($F5315,'Location List'!$A$2:$T$644,19,FALSE),"")</f>
        <v/>
      </c>
      <c r="C5315" s="17" t="str">
        <f>IFERROR(VLOOKUP($F5315,'Location List'!$A$2:$T$644,18,FALSE),"")</f>
        <v/>
      </c>
      <c r="D5315" s="17" t="str">
        <f>IFERROR(VLOOKUP($F5315,'Location List'!$A$2:$T$644,9,FALSE),"")</f>
        <v/>
      </c>
      <c r="E5315" s="17" t="str">
        <f>IFERROR(VLOOKUP($F5315,'Location List'!$A$2:$T$644,2,FALSE),"")</f>
        <v/>
      </c>
      <c r="F5315" s="26"/>
      <c r="G5315" s="29"/>
      <c r="H5315" s="29"/>
      <c r="I5315" s="26"/>
      <c r="J5315" s="26"/>
      <c r="K5315" s="26"/>
      <c r="L5315" s="26"/>
      <c r="M5315" s="26"/>
      <c r="N5315" s="26"/>
      <c r="O5315" s="49"/>
    </row>
    <row r="5316" spans="1:15" ht="15" customHeight="1" x14ac:dyDescent="0.25">
      <c r="A5316" s="17" t="str">
        <f>IFERROR(VLOOKUP($F5316,'Location List'!$A$2:$T$644,20,FALSE),"")</f>
        <v/>
      </c>
      <c r="B5316" s="17" t="str">
        <f>IFERROR(VLOOKUP($F5316,'Location List'!$A$2:$T$644,19,FALSE),"")</f>
        <v/>
      </c>
      <c r="C5316" s="17" t="str">
        <f>IFERROR(VLOOKUP($F5316,'Location List'!$A$2:$T$644,18,FALSE),"")</f>
        <v/>
      </c>
      <c r="D5316" s="17" t="str">
        <f>IFERROR(VLOOKUP($F5316,'Location List'!$A$2:$T$644,9,FALSE),"")</f>
        <v/>
      </c>
      <c r="E5316" s="17" t="str">
        <f>IFERROR(VLOOKUP($F5316,'Location List'!$A$2:$T$644,2,FALSE),"")</f>
        <v/>
      </c>
      <c r="F5316" s="26"/>
      <c r="G5316" s="29"/>
      <c r="H5316" s="29"/>
      <c r="I5316" s="26"/>
      <c r="J5316" s="26"/>
      <c r="K5316" s="26"/>
      <c r="L5316" s="26"/>
      <c r="M5316" s="26"/>
      <c r="N5316" s="26"/>
      <c r="O5316" s="49"/>
    </row>
    <row r="5317" spans="1:15" ht="15" customHeight="1" x14ac:dyDescent="0.25">
      <c r="A5317" s="17" t="str">
        <f>IFERROR(VLOOKUP($F5317,'Location List'!$A$2:$T$644,20,FALSE),"")</f>
        <v/>
      </c>
      <c r="B5317" s="17" t="str">
        <f>IFERROR(VLOOKUP($F5317,'Location List'!$A$2:$T$644,19,FALSE),"")</f>
        <v/>
      </c>
      <c r="C5317" s="17" t="str">
        <f>IFERROR(VLOOKUP($F5317,'Location List'!$A$2:$T$644,18,FALSE),"")</f>
        <v/>
      </c>
      <c r="D5317" s="17" t="str">
        <f>IFERROR(VLOOKUP($F5317,'Location List'!$A$2:$T$644,9,FALSE),"")</f>
        <v/>
      </c>
      <c r="E5317" s="17" t="str">
        <f>IFERROR(VLOOKUP($F5317,'Location List'!$A$2:$T$644,2,FALSE),"")</f>
        <v/>
      </c>
      <c r="F5317" s="26"/>
      <c r="G5317" s="29"/>
      <c r="H5317" s="29"/>
      <c r="I5317" s="26"/>
      <c r="J5317" s="26"/>
      <c r="K5317" s="26"/>
      <c r="L5317" s="26"/>
      <c r="M5317" s="26"/>
      <c r="N5317" s="26"/>
      <c r="O5317" s="49"/>
    </row>
    <row r="5318" spans="1:15" ht="15" customHeight="1" x14ac:dyDescent="0.25">
      <c r="A5318" s="17" t="str">
        <f>IFERROR(VLOOKUP($F5318,'Location List'!$A$2:$T$644,20,FALSE),"")</f>
        <v/>
      </c>
      <c r="B5318" s="17" t="str">
        <f>IFERROR(VLOOKUP($F5318,'Location List'!$A$2:$T$644,19,FALSE),"")</f>
        <v/>
      </c>
      <c r="C5318" s="17" t="str">
        <f>IFERROR(VLOOKUP($F5318,'Location List'!$A$2:$T$644,18,FALSE),"")</f>
        <v/>
      </c>
      <c r="D5318" s="17" t="str">
        <f>IFERROR(VLOOKUP($F5318,'Location List'!$A$2:$T$644,9,FALSE),"")</f>
        <v/>
      </c>
      <c r="E5318" s="17" t="str">
        <f>IFERROR(VLOOKUP($F5318,'Location List'!$A$2:$T$644,2,FALSE),"")</f>
        <v/>
      </c>
      <c r="F5318" s="26"/>
      <c r="G5318" s="29"/>
      <c r="H5318" s="29"/>
      <c r="I5318" s="26"/>
      <c r="J5318" s="26"/>
      <c r="K5318" s="26"/>
      <c r="L5318" s="26"/>
      <c r="M5318" s="26"/>
      <c r="N5318" s="26"/>
      <c r="O5318" s="49"/>
    </row>
    <row r="5319" spans="1:15" ht="15" customHeight="1" x14ac:dyDescent="0.25">
      <c r="A5319" s="17" t="str">
        <f>IFERROR(VLOOKUP($F5319,'Location List'!$A$2:$T$644,20,FALSE),"")</f>
        <v/>
      </c>
      <c r="B5319" s="17" t="str">
        <f>IFERROR(VLOOKUP($F5319,'Location List'!$A$2:$T$644,19,FALSE),"")</f>
        <v/>
      </c>
      <c r="C5319" s="17" t="str">
        <f>IFERROR(VLOOKUP($F5319,'Location List'!$A$2:$T$644,18,FALSE),"")</f>
        <v/>
      </c>
      <c r="D5319" s="17" t="str">
        <f>IFERROR(VLOOKUP($F5319,'Location List'!$A$2:$T$644,9,FALSE),"")</f>
        <v/>
      </c>
      <c r="E5319" s="17" t="str">
        <f>IFERROR(VLOOKUP($F5319,'Location List'!$A$2:$T$644,2,FALSE),"")</f>
        <v/>
      </c>
      <c r="F5319" s="26"/>
      <c r="G5319" s="29"/>
      <c r="H5319" s="29"/>
      <c r="I5319" s="26"/>
      <c r="J5319" s="26"/>
      <c r="K5319" s="26"/>
      <c r="L5319" s="26"/>
      <c r="M5319" s="26"/>
      <c r="N5319" s="26"/>
      <c r="O5319" s="49"/>
    </row>
    <row r="5320" spans="1:15" ht="15" customHeight="1" x14ac:dyDescent="0.25">
      <c r="A5320" s="17" t="str">
        <f>IFERROR(VLOOKUP($F5320,'Location List'!$A$2:$T$644,20,FALSE),"")</f>
        <v/>
      </c>
      <c r="B5320" s="17" t="str">
        <f>IFERROR(VLOOKUP($F5320,'Location List'!$A$2:$T$644,19,FALSE),"")</f>
        <v/>
      </c>
      <c r="C5320" s="17" t="str">
        <f>IFERROR(VLOOKUP($F5320,'Location List'!$A$2:$T$644,18,FALSE),"")</f>
        <v/>
      </c>
      <c r="D5320" s="17" t="str">
        <f>IFERROR(VLOOKUP($F5320,'Location List'!$A$2:$T$644,9,FALSE),"")</f>
        <v/>
      </c>
      <c r="E5320" s="17" t="str">
        <f>IFERROR(VLOOKUP($F5320,'Location List'!$A$2:$T$644,2,FALSE),"")</f>
        <v/>
      </c>
      <c r="F5320" s="26"/>
      <c r="G5320" s="29"/>
      <c r="H5320" s="29"/>
      <c r="I5320" s="26"/>
      <c r="J5320" s="26"/>
      <c r="K5320" s="26"/>
      <c r="L5320" s="26"/>
      <c r="M5320" s="26"/>
      <c r="N5320" s="26"/>
      <c r="O5320" s="49"/>
    </row>
    <row r="5321" spans="1:15" ht="15" customHeight="1" x14ac:dyDescent="0.25">
      <c r="A5321" s="17" t="str">
        <f>IFERROR(VLOOKUP($F5321,'Location List'!$A$2:$T$644,20,FALSE),"")</f>
        <v/>
      </c>
      <c r="B5321" s="17" t="str">
        <f>IFERROR(VLOOKUP($F5321,'Location List'!$A$2:$T$644,19,FALSE),"")</f>
        <v/>
      </c>
      <c r="C5321" s="17" t="str">
        <f>IFERROR(VLOOKUP($F5321,'Location List'!$A$2:$T$644,18,FALSE),"")</f>
        <v/>
      </c>
      <c r="D5321" s="17" t="str">
        <f>IFERROR(VLOOKUP($F5321,'Location List'!$A$2:$T$644,9,FALSE),"")</f>
        <v/>
      </c>
      <c r="E5321" s="17" t="str">
        <f>IFERROR(VLOOKUP($F5321,'Location List'!$A$2:$T$644,2,FALSE),"")</f>
        <v/>
      </c>
      <c r="F5321" s="26"/>
      <c r="G5321" s="29"/>
      <c r="H5321" s="29"/>
      <c r="I5321" s="26"/>
      <c r="J5321" s="26"/>
      <c r="K5321" s="26"/>
      <c r="L5321" s="26"/>
      <c r="M5321" s="26"/>
      <c r="N5321" s="26"/>
      <c r="O5321" s="49"/>
    </row>
    <row r="5322" spans="1:15" ht="15" customHeight="1" x14ac:dyDescent="0.25">
      <c r="A5322" s="17" t="str">
        <f>IFERROR(VLOOKUP($F5322,'Location List'!$A$2:$T$644,20,FALSE),"")</f>
        <v/>
      </c>
      <c r="B5322" s="17" t="str">
        <f>IFERROR(VLOOKUP($F5322,'Location List'!$A$2:$T$644,19,FALSE),"")</f>
        <v/>
      </c>
      <c r="C5322" s="17" t="str">
        <f>IFERROR(VLOOKUP($F5322,'Location List'!$A$2:$T$644,18,FALSE),"")</f>
        <v/>
      </c>
      <c r="D5322" s="17" t="str">
        <f>IFERROR(VLOOKUP($F5322,'Location List'!$A$2:$T$644,9,FALSE),"")</f>
        <v/>
      </c>
      <c r="E5322" s="17" t="str">
        <f>IFERROR(VLOOKUP($F5322,'Location List'!$A$2:$T$644,2,FALSE),"")</f>
        <v/>
      </c>
      <c r="F5322" s="26"/>
      <c r="G5322" s="29"/>
      <c r="H5322" s="29"/>
      <c r="I5322" s="26"/>
      <c r="J5322" s="26"/>
      <c r="K5322" s="26"/>
      <c r="L5322" s="26"/>
      <c r="M5322" s="26"/>
      <c r="N5322" s="26"/>
      <c r="O5322" s="49"/>
    </row>
    <row r="5323" spans="1:15" ht="15" customHeight="1" x14ac:dyDescent="0.25">
      <c r="A5323" s="17" t="str">
        <f>IFERROR(VLOOKUP($F5323,'Location List'!$A$2:$T$644,20,FALSE),"")</f>
        <v/>
      </c>
      <c r="B5323" s="17" t="str">
        <f>IFERROR(VLOOKUP($F5323,'Location List'!$A$2:$T$644,19,FALSE),"")</f>
        <v/>
      </c>
      <c r="C5323" s="17" t="str">
        <f>IFERROR(VLOOKUP($F5323,'Location List'!$A$2:$T$644,18,FALSE),"")</f>
        <v/>
      </c>
      <c r="D5323" s="17" t="str">
        <f>IFERROR(VLOOKUP($F5323,'Location List'!$A$2:$T$644,9,FALSE),"")</f>
        <v/>
      </c>
      <c r="E5323" s="17" t="str">
        <f>IFERROR(VLOOKUP($F5323,'Location List'!$A$2:$T$644,2,FALSE),"")</f>
        <v/>
      </c>
      <c r="F5323" s="26"/>
      <c r="G5323" s="29"/>
      <c r="H5323" s="29"/>
      <c r="I5323" s="26"/>
      <c r="J5323" s="26"/>
      <c r="K5323" s="26"/>
      <c r="L5323" s="26"/>
      <c r="M5323" s="26"/>
      <c r="N5323" s="26"/>
      <c r="O5323" s="49"/>
    </row>
    <row r="5324" spans="1:15" ht="15" customHeight="1" x14ac:dyDescent="0.25">
      <c r="A5324" s="17" t="str">
        <f>IFERROR(VLOOKUP($F5324,'Location List'!$A$2:$T$644,20,FALSE),"")</f>
        <v/>
      </c>
      <c r="B5324" s="17" t="str">
        <f>IFERROR(VLOOKUP($F5324,'Location List'!$A$2:$T$644,19,FALSE),"")</f>
        <v/>
      </c>
      <c r="C5324" s="17" t="str">
        <f>IFERROR(VLOOKUP($F5324,'Location List'!$A$2:$T$644,18,FALSE),"")</f>
        <v/>
      </c>
      <c r="D5324" s="17" t="str">
        <f>IFERROR(VLOOKUP($F5324,'Location List'!$A$2:$T$644,9,FALSE),"")</f>
        <v/>
      </c>
      <c r="E5324" s="17" t="str">
        <f>IFERROR(VLOOKUP($F5324,'Location List'!$A$2:$T$644,2,FALSE),"")</f>
        <v/>
      </c>
      <c r="F5324" s="26"/>
      <c r="G5324" s="29"/>
      <c r="H5324" s="29"/>
      <c r="I5324" s="26"/>
      <c r="J5324" s="26"/>
      <c r="K5324" s="26"/>
      <c r="L5324" s="26"/>
      <c r="M5324" s="26"/>
      <c r="N5324" s="26"/>
      <c r="O5324" s="49"/>
    </row>
    <row r="5325" spans="1:15" ht="15" customHeight="1" x14ac:dyDescent="0.25">
      <c r="A5325" s="17" t="str">
        <f>IFERROR(VLOOKUP($F5325,'Location List'!$A$2:$T$644,20,FALSE),"")</f>
        <v/>
      </c>
      <c r="B5325" s="17" t="str">
        <f>IFERROR(VLOOKUP($F5325,'Location List'!$A$2:$T$644,19,FALSE),"")</f>
        <v/>
      </c>
      <c r="C5325" s="17" t="str">
        <f>IFERROR(VLOOKUP($F5325,'Location List'!$A$2:$T$644,18,FALSE),"")</f>
        <v/>
      </c>
      <c r="D5325" s="17" t="str">
        <f>IFERROR(VLOOKUP($F5325,'Location List'!$A$2:$T$644,9,FALSE),"")</f>
        <v/>
      </c>
      <c r="E5325" s="17" t="str">
        <f>IFERROR(VLOOKUP($F5325,'Location List'!$A$2:$T$644,2,FALSE),"")</f>
        <v/>
      </c>
      <c r="F5325" s="26"/>
      <c r="G5325" s="29"/>
      <c r="H5325" s="29"/>
      <c r="I5325" s="26"/>
      <c r="J5325" s="26"/>
      <c r="K5325" s="26"/>
      <c r="L5325" s="26"/>
      <c r="M5325" s="26"/>
      <c r="N5325" s="26"/>
      <c r="O5325" s="49"/>
    </row>
    <row r="5326" spans="1:15" ht="15" customHeight="1" x14ac:dyDescent="0.25">
      <c r="A5326" s="17" t="str">
        <f>IFERROR(VLOOKUP($F5326,'Location List'!$A$2:$T$644,20,FALSE),"")</f>
        <v/>
      </c>
      <c r="B5326" s="17" t="str">
        <f>IFERROR(VLOOKUP($F5326,'Location List'!$A$2:$T$644,19,FALSE),"")</f>
        <v/>
      </c>
      <c r="C5326" s="17" t="str">
        <f>IFERROR(VLOOKUP($F5326,'Location List'!$A$2:$T$644,18,FALSE),"")</f>
        <v/>
      </c>
      <c r="D5326" s="17" t="str">
        <f>IFERROR(VLOOKUP($F5326,'Location List'!$A$2:$T$644,9,FALSE),"")</f>
        <v/>
      </c>
      <c r="E5326" s="17" t="str">
        <f>IFERROR(VLOOKUP($F5326,'Location List'!$A$2:$T$644,2,FALSE),"")</f>
        <v/>
      </c>
      <c r="F5326" s="26"/>
      <c r="G5326" s="29"/>
      <c r="H5326" s="29"/>
      <c r="I5326" s="26"/>
      <c r="J5326" s="26"/>
      <c r="K5326" s="26"/>
      <c r="L5326" s="26"/>
      <c r="M5326" s="26"/>
      <c r="N5326" s="26"/>
      <c r="O5326" s="49"/>
    </row>
    <row r="5327" spans="1:15" ht="15" customHeight="1" x14ac:dyDescent="0.25">
      <c r="A5327" s="17" t="str">
        <f>IFERROR(VLOOKUP($F5327,'Location List'!$A$2:$T$644,20,FALSE),"")</f>
        <v/>
      </c>
      <c r="B5327" s="17" t="str">
        <f>IFERROR(VLOOKUP($F5327,'Location List'!$A$2:$T$644,19,FALSE),"")</f>
        <v/>
      </c>
      <c r="C5327" s="17" t="str">
        <f>IFERROR(VLOOKUP($F5327,'Location List'!$A$2:$T$644,18,FALSE),"")</f>
        <v/>
      </c>
      <c r="D5327" s="17" t="str">
        <f>IFERROR(VLOOKUP($F5327,'Location List'!$A$2:$T$644,9,FALSE),"")</f>
        <v/>
      </c>
      <c r="E5327" s="17" t="str">
        <f>IFERROR(VLOOKUP($F5327,'Location List'!$A$2:$T$644,2,FALSE),"")</f>
        <v/>
      </c>
      <c r="F5327" s="26"/>
      <c r="G5327" s="29"/>
      <c r="H5327" s="29"/>
      <c r="I5327" s="26"/>
      <c r="J5327" s="26"/>
      <c r="K5327" s="26"/>
      <c r="L5327" s="26"/>
      <c r="M5327" s="26"/>
      <c r="N5327" s="26"/>
      <c r="O5327" s="49"/>
    </row>
    <row r="5328" spans="1:15" ht="15" customHeight="1" x14ac:dyDescent="0.25">
      <c r="A5328" s="17" t="str">
        <f>IFERROR(VLOOKUP($F5328,'Location List'!$A$2:$T$644,20,FALSE),"")</f>
        <v/>
      </c>
      <c r="B5328" s="17" t="str">
        <f>IFERROR(VLOOKUP($F5328,'Location List'!$A$2:$T$644,19,FALSE),"")</f>
        <v/>
      </c>
      <c r="C5328" s="17" t="str">
        <f>IFERROR(VLOOKUP($F5328,'Location List'!$A$2:$T$644,18,FALSE),"")</f>
        <v/>
      </c>
      <c r="D5328" s="17" t="str">
        <f>IFERROR(VLOOKUP($F5328,'Location List'!$A$2:$T$644,9,FALSE),"")</f>
        <v/>
      </c>
      <c r="E5328" s="17" t="str">
        <f>IFERROR(VLOOKUP($F5328,'Location List'!$A$2:$T$644,2,FALSE),"")</f>
        <v/>
      </c>
      <c r="F5328" s="26"/>
      <c r="G5328" s="29"/>
      <c r="H5328" s="29"/>
      <c r="I5328" s="26"/>
      <c r="J5328" s="26"/>
      <c r="K5328" s="26"/>
      <c r="L5328" s="26"/>
      <c r="M5328" s="26"/>
      <c r="N5328" s="26"/>
      <c r="O5328" s="49"/>
    </row>
    <row r="5329" spans="1:15" ht="15" customHeight="1" x14ac:dyDescent="0.25">
      <c r="A5329" s="17" t="str">
        <f>IFERROR(VLOOKUP($F5329,'Location List'!$A$2:$T$644,20,FALSE),"")</f>
        <v/>
      </c>
      <c r="B5329" s="17" t="str">
        <f>IFERROR(VLOOKUP($F5329,'Location List'!$A$2:$T$644,19,FALSE),"")</f>
        <v/>
      </c>
      <c r="C5329" s="17" t="str">
        <f>IFERROR(VLOOKUP($F5329,'Location List'!$A$2:$T$644,18,FALSE),"")</f>
        <v/>
      </c>
      <c r="D5329" s="17" t="str">
        <f>IFERROR(VLOOKUP($F5329,'Location List'!$A$2:$T$644,9,FALSE),"")</f>
        <v/>
      </c>
      <c r="E5329" s="17" t="str">
        <f>IFERROR(VLOOKUP($F5329,'Location List'!$A$2:$T$644,2,FALSE),"")</f>
        <v/>
      </c>
      <c r="F5329" s="26"/>
      <c r="G5329" s="29"/>
      <c r="H5329" s="29"/>
      <c r="I5329" s="26"/>
      <c r="J5329" s="26"/>
      <c r="K5329" s="26"/>
      <c r="L5329" s="26"/>
      <c r="M5329" s="26"/>
      <c r="N5329" s="26"/>
      <c r="O5329" s="49"/>
    </row>
    <row r="5330" spans="1:15" ht="15" customHeight="1" x14ac:dyDescent="0.25">
      <c r="A5330" s="17" t="str">
        <f>IFERROR(VLOOKUP($F5330,'Location List'!$A$2:$T$644,20,FALSE),"")</f>
        <v/>
      </c>
      <c r="B5330" s="17" t="str">
        <f>IFERROR(VLOOKUP($F5330,'Location List'!$A$2:$T$644,19,FALSE),"")</f>
        <v/>
      </c>
      <c r="C5330" s="17" t="str">
        <f>IFERROR(VLOOKUP($F5330,'Location List'!$A$2:$T$644,18,FALSE),"")</f>
        <v/>
      </c>
      <c r="D5330" s="17" t="str">
        <f>IFERROR(VLOOKUP($F5330,'Location List'!$A$2:$T$644,9,FALSE),"")</f>
        <v/>
      </c>
      <c r="E5330" s="17" t="str">
        <f>IFERROR(VLOOKUP($F5330,'Location List'!$A$2:$T$644,2,FALSE),"")</f>
        <v/>
      </c>
      <c r="F5330" s="26"/>
      <c r="G5330" s="29"/>
      <c r="H5330" s="29"/>
      <c r="I5330" s="26"/>
      <c r="J5330" s="26"/>
      <c r="K5330" s="26"/>
      <c r="L5330" s="26"/>
      <c r="M5330" s="26"/>
      <c r="N5330" s="26"/>
      <c r="O5330" s="49"/>
    </row>
    <row r="5331" spans="1:15" ht="15" customHeight="1" x14ac:dyDescent="0.25">
      <c r="A5331" s="17" t="str">
        <f>IFERROR(VLOOKUP($F5331,'Location List'!$A$2:$T$644,20,FALSE),"")</f>
        <v/>
      </c>
      <c r="B5331" s="17" t="str">
        <f>IFERROR(VLOOKUP($F5331,'Location List'!$A$2:$T$644,19,FALSE),"")</f>
        <v/>
      </c>
      <c r="C5331" s="17" t="str">
        <f>IFERROR(VLOOKUP($F5331,'Location List'!$A$2:$T$644,18,FALSE),"")</f>
        <v/>
      </c>
      <c r="D5331" s="17" t="str">
        <f>IFERROR(VLOOKUP($F5331,'Location List'!$A$2:$T$644,9,FALSE),"")</f>
        <v/>
      </c>
      <c r="E5331" s="17" t="str">
        <f>IFERROR(VLOOKUP($F5331,'Location List'!$A$2:$T$644,2,FALSE),"")</f>
        <v/>
      </c>
      <c r="F5331" s="26"/>
      <c r="G5331" s="29"/>
      <c r="H5331" s="29"/>
      <c r="I5331" s="26"/>
      <c r="J5331" s="26"/>
      <c r="K5331" s="26"/>
      <c r="L5331" s="26"/>
      <c r="M5331" s="26"/>
      <c r="N5331" s="26"/>
      <c r="O5331" s="49"/>
    </row>
    <row r="5332" spans="1:15" ht="15" customHeight="1" x14ac:dyDescent="0.25">
      <c r="A5332" s="17" t="str">
        <f>IFERROR(VLOOKUP($F5332,'Location List'!$A$2:$T$644,20,FALSE),"")</f>
        <v/>
      </c>
      <c r="B5332" s="17" t="str">
        <f>IFERROR(VLOOKUP($F5332,'Location List'!$A$2:$T$644,19,FALSE),"")</f>
        <v/>
      </c>
      <c r="C5332" s="17" t="str">
        <f>IFERROR(VLOOKUP($F5332,'Location List'!$A$2:$T$644,18,FALSE),"")</f>
        <v/>
      </c>
      <c r="D5332" s="17" t="str">
        <f>IFERROR(VLOOKUP($F5332,'Location List'!$A$2:$T$644,9,FALSE),"")</f>
        <v/>
      </c>
      <c r="E5332" s="17" t="str">
        <f>IFERROR(VLOOKUP($F5332,'Location List'!$A$2:$T$644,2,FALSE),"")</f>
        <v/>
      </c>
      <c r="F5332" s="26"/>
      <c r="G5332" s="29"/>
      <c r="H5332" s="29"/>
      <c r="I5332" s="26"/>
      <c r="J5332" s="26"/>
      <c r="K5332" s="26"/>
      <c r="L5332" s="26"/>
      <c r="M5332" s="26"/>
      <c r="N5332" s="26"/>
      <c r="O5332" s="49"/>
    </row>
    <row r="5333" spans="1:15" ht="15" customHeight="1" x14ac:dyDescent="0.25">
      <c r="A5333" s="17" t="str">
        <f>IFERROR(VLOOKUP($F5333,'Location List'!$A$2:$T$644,20,FALSE),"")</f>
        <v/>
      </c>
      <c r="B5333" s="17" t="str">
        <f>IFERROR(VLOOKUP($F5333,'Location List'!$A$2:$T$644,19,FALSE),"")</f>
        <v/>
      </c>
      <c r="C5333" s="17" t="str">
        <f>IFERROR(VLOOKUP($F5333,'Location List'!$A$2:$T$644,18,FALSE),"")</f>
        <v/>
      </c>
      <c r="D5333" s="17" t="str">
        <f>IFERROR(VLOOKUP($F5333,'Location List'!$A$2:$T$644,9,FALSE),"")</f>
        <v/>
      </c>
      <c r="E5333" s="17" t="str">
        <f>IFERROR(VLOOKUP($F5333,'Location List'!$A$2:$T$644,2,FALSE),"")</f>
        <v/>
      </c>
      <c r="F5333" s="26"/>
      <c r="G5333" s="29"/>
      <c r="H5333" s="29"/>
      <c r="I5333" s="26"/>
      <c r="J5333" s="26"/>
      <c r="K5333" s="26"/>
      <c r="L5333" s="26"/>
      <c r="M5333" s="26"/>
      <c r="N5333" s="26"/>
      <c r="O5333" s="49"/>
    </row>
    <row r="5334" spans="1:15" ht="15" customHeight="1" x14ac:dyDescent="0.25">
      <c r="A5334" s="17" t="str">
        <f>IFERROR(VLOOKUP($F5334,'Location List'!$A$2:$T$644,20,FALSE),"")</f>
        <v/>
      </c>
      <c r="B5334" s="17" t="str">
        <f>IFERROR(VLOOKUP($F5334,'Location List'!$A$2:$T$644,19,FALSE),"")</f>
        <v/>
      </c>
      <c r="C5334" s="17" t="str">
        <f>IFERROR(VLOOKUP($F5334,'Location List'!$A$2:$T$644,18,FALSE),"")</f>
        <v/>
      </c>
      <c r="D5334" s="17" t="str">
        <f>IFERROR(VLOOKUP($F5334,'Location List'!$A$2:$T$644,9,FALSE),"")</f>
        <v/>
      </c>
      <c r="E5334" s="17" t="str">
        <f>IFERROR(VLOOKUP($F5334,'Location List'!$A$2:$T$644,2,FALSE),"")</f>
        <v/>
      </c>
      <c r="F5334" s="26"/>
      <c r="G5334" s="29"/>
      <c r="H5334" s="29"/>
      <c r="I5334" s="26"/>
      <c r="J5334" s="26"/>
      <c r="K5334" s="26"/>
      <c r="L5334" s="26"/>
      <c r="M5334" s="26"/>
      <c r="N5334" s="26"/>
      <c r="O5334" s="49"/>
    </row>
    <row r="5335" spans="1:15" ht="15" customHeight="1" x14ac:dyDescent="0.25">
      <c r="A5335" s="17" t="str">
        <f>IFERROR(VLOOKUP($F5335,'Location List'!$A$2:$T$644,20,FALSE),"")</f>
        <v/>
      </c>
      <c r="B5335" s="17" t="str">
        <f>IFERROR(VLOOKUP($F5335,'Location List'!$A$2:$T$644,19,FALSE),"")</f>
        <v/>
      </c>
      <c r="C5335" s="17" t="str">
        <f>IFERROR(VLOOKUP($F5335,'Location List'!$A$2:$T$644,18,FALSE),"")</f>
        <v/>
      </c>
      <c r="D5335" s="17" t="str">
        <f>IFERROR(VLOOKUP($F5335,'Location List'!$A$2:$T$644,9,FALSE),"")</f>
        <v/>
      </c>
      <c r="E5335" s="17" t="str">
        <f>IFERROR(VLOOKUP($F5335,'Location List'!$A$2:$T$644,2,FALSE),"")</f>
        <v/>
      </c>
      <c r="F5335" s="26"/>
      <c r="G5335" s="29"/>
      <c r="H5335" s="29"/>
      <c r="I5335" s="26"/>
      <c r="J5335" s="26"/>
      <c r="K5335" s="26"/>
      <c r="L5335" s="26"/>
      <c r="M5335" s="26"/>
      <c r="N5335" s="26"/>
      <c r="O5335" s="49"/>
    </row>
    <row r="5336" spans="1:15" ht="15" customHeight="1" x14ac:dyDescent="0.25">
      <c r="A5336" s="17" t="str">
        <f>IFERROR(VLOOKUP($F5336,'Location List'!$A$2:$T$644,20,FALSE),"")</f>
        <v/>
      </c>
      <c r="B5336" s="17" t="str">
        <f>IFERROR(VLOOKUP($F5336,'Location List'!$A$2:$T$644,19,FALSE),"")</f>
        <v/>
      </c>
      <c r="C5336" s="17" t="str">
        <f>IFERROR(VLOOKUP($F5336,'Location List'!$A$2:$T$644,18,FALSE),"")</f>
        <v/>
      </c>
      <c r="D5336" s="17" t="str">
        <f>IFERROR(VLOOKUP($F5336,'Location List'!$A$2:$T$644,9,FALSE),"")</f>
        <v/>
      </c>
      <c r="E5336" s="17" t="str">
        <f>IFERROR(VLOOKUP($F5336,'Location List'!$A$2:$T$644,2,FALSE),"")</f>
        <v/>
      </c>
      <c r="F5336" s="26"/>
      <c r="G5336" s="29"/>
      <c r="H5336" s="29"/>
      <c r="I5336" s="26"/>
      <c r="J5336" s="26"/>
      <c r="K5336" s="26"/>
      <c r="L5336" s="26"/>
      <c r="M5336" s="26"/>
      <c r="N5336" s="26"/>
      <c r="O5336" s="49"/>
    </row>
    <row r="5337" spans="1:15" ht="15" customHeight="1" x14ac:dyDescent="0.25">
      <c r="A5337" s="17" t="str">
        <f>IFERROR(VLOOKUP($F5337,'Location List'!$A$2:$T$644,20,FALSE),"")</f>
        <v/>
      </c>
      <c r="B5337" s="17" t="str">
        <f>IFERROR(VLOOKUP($F5337,'Location List'!$A$2:$T$644,19,FALSE),"")</f>
        <v/>
      </c>
      <c r="C5337" s="17" t="str">
        <f>IFERROR(VLOOKUP($F5337,'Location List'!$A$2:$T$644,18,FALSE),"")</f>
        <v/>
      </c>
      <c r="D5337" s="17" t="str">
        <f>IFERROR(VLOOKUP($F5337,'Location List'!$A$2:$T$644,9,FALSE),"")</f>
        <v/>
      </c>
      <c r="E5337" s="17" t="str">
        <f>IFERROR(VLOOKUP($F5337,'Location List'!$A$2:$T$644,2,FALSE),"")</f>
        <v/>
      </c>
      <c r="F5337" s="26"/>
      <c r="G5337" s="29"/>
      <c r="H5337" s="29"/>
      <c r="I5337" s="26"/>
      <c r="J5337" s="26"/>
      <c r="K5337" s="26"/>
      <c r="L5337" s="26"/>
      <c r="M5337" s="26"/>
      <c r="N5337" s="26"/>
      <c r="O5337" s="49"/>
    </row>
    <row r="5338" spans="1:15" ht="15" customHeight="1" x14ac:dyDescent="0.25">
      <c r="A5338" s="17" t="str">
        <f>IFERROR(VLOOKUP($F5338,'Location List'!$A$2:$T$644,20,FALSE),"")</f>
        <v/>
      </c>
      <c r="B5338" s="17" t="str">
        <f>IFERROR(VLOOKUP($F5338,'Location List'!$A$2:$T$644,19,FALSE),"")</f>
        <v/>
      </c>
      <c r="C5338" s="17" t="str">
        <f>IFERROR(VLOOKUP($F5338,'Location List'!$A$2:$T$644,18,FALSE),"")</f>
        <v/>
      </c>
      <c r="D5338" s="17" t="str">
        <f>IFERROR(VLOOKUP($F5338,'Location List'!$A$2:$T$644,9,FALSE),"")</f>
        <v/>
      </c>
      <c r="E5338" s="17" t="str">
        <f>IFERROR(VLOOKUP($F5338,'Location List'!$A$2:$T$644,2,FALSE),"")</f>
        <v/>
      </c>
      <c r="F5338" s="26"/>
      <c r="G5338" s="29"/>
      <c r="H5338" s="29"/>
      <c r="I5338" s="26"/>
      <c r="J5338" s="26"/>
      <c r="K5338" s="26"/>
      <c r="L5338" s="26"/>
      <c r="M5338" s="26"/>
      <c r="N5338" s="26"/>
      <c r="O5338" s="49"/>
    </row>
    <row r="5339" spans="1:15" ht="15" customHeight="1" x14ac:dyDescent="0.25">
      <c r="A5339" s="17" t="str">
        <f>IFERROR(VLOOKUP($F5339,'Location List'!$A$2:$T$644,20,FALSE),"")</f>
        <v/>
      </c>
      <c r="B5339" s="17" t="str">
        <f>IFERROR(VLOOKUP($F5339,'Location List'!$A$2:$T$644,19,FALSE),"")</f>
        <v/>
      </c>
      <c r="C5339" s="17" t="str">
        <f>IFERROR(VLOOKUP($F5339,'Location List'!$A$2:$T$644,18,FALSE),"")</f>
        <v/>
      </c>
      <c r="D5339" s="17" t="str">
        <f>IFERROR(VLOOKUP($F5339,'Location List'!$A$2:$T$644,9,FALSE),"")</f>
        <v/>
      </c>
      <c r="E5339" s="17" t="str">
        <f>IFERROR(VLOOKUP($F5339,'Location List'!$A$2:$T$644,2,FALSE),"")</f>
        <v/>
      </c>
      <c r="F5339" s="26"/>
      <c r="G5339" s="29"/>
      <c r="H5339" s="29"/>
      <c r="I5339" s="26"/>
      <c r="J5339" s="26"/>
      <c r="K5339" s="26"/>
      <c r="L5339" s="26"/>
      <c r="M5339" s="26"/>
      <c r="N5339" s="26"/>
      <c r="O5339" s="49"/>
    </row>
    <row r="5340" spans="1:15" ht="15" customHeight="1" x14ac:dyDescent="0.25">
      <c r="A5340" s="17" t="str">
        <f>IFERROR(VLOOKUP($F5340,'Location List'!$A$2:$T$644,20,FALSE),"")</f>
        <v/>
      </c>
      <c r="B5340" s="17" t="str">
        <f>IFERROR(VLOOKUP($F5340,'Location List'!$A$2:$T$644,19,FALSE),"")</f>
        <v/>
      </c>
      <c r="C5340" s="17" t="str">
        <f>IFERROR(VLOOKUP($F5340,'Location List'!$A$2:$T$644,18,FALSE),"")</f>
        <v/>
      </c>
      <c r="D5340" s="17" t="str">
        <f>IFERROR(VLOOKUP($F5340,'Location List'!$A$2:$T$644,9,FALSE),"")</f>
        <v/>
      </c>
      <c r="E5340" s="17" t="str">
        <f>IFERROR(VLOOKUP($F5340,'Location List'!$A$2:$T$644,2,FALSE),"")</f>
        <v/>
      </c>
      <c r="F5340" s="26"/>
      <c r="G5340" s="29"/>
      <c r="H5340" s="29"/>
      <c r="I5340" s="26"/>
      <c r="J5340" s="26"/>
      <c r="K5340" s="26"/>
      <c r="L5340" s="26"/>
      <c r="M5340" s="26"/>
      <c r="N5340" s="26"/>
      <c r="O5340" s="49"/>
    </row>
    <row r="5341" spans="1:15" ht="15" customHeight="1" x14ac:dyDescent="0.25">
      <c r="A5341" s="17" t="str">
        <f>IFERROR(VLOOKUP($F5341,'Location List'!$A$2:$T$644,20,FALSE),"")</f>
        <v/>
      </c>
      <c r="B5341" s="17" t="str">
        <f>IFERROR(VLOOKUP($F5341,'Location List'!$A$2:$T$644,19,FALSE),"")</f>
        <v/>
      </c>
      <c r="C5341" s="17" t="str">
        <f>IFERROR(VLOOKUP($F5341,'Location List'!$A$2:$T$644,18,FALSE),"")</f>
        <v/>
      </c>
      <c r="D5341" s="17" t="str">
        <f>IFERROR(VLOOKUP($F5341,'Location List'!$A$2:$T$644,9,FALSE),"")</f>
        <v/>
      </c>
      <c r="E5341" s="17" t="str">
        <f>IFERROR(VLOOKUP($F5341,'Location List'!$A$2:$T$644,2,FALSE),"")</f>
        <v/>
      </c>
      <c r="F5341" s="26"/>
      <c r="G5341" s="29"/>
      <c r="H5341" s="29"/>
      <c r="I5341" s="26"/>
      <c r="J5341" s="26"/>
      <c r="K5341" s="26"/>
      <c r="L5341" s="26"/>
      <c r="M5341" s="26"/>
      <c r="N5341" s="26"/>
      <c r="O5341" s="49"/>
    </row>
    <row r="5342" spans="1:15" ht="15" customHeight="1" x14ac:dyDescent="0.25">
      <c r="A5342" s="17" t="str">
        <f>IFERROR(VLOOKUP($F5342,'Location List'!$A$2:$T$644,20,FALSE),"")</f>
        <v/>
      </c>
      <c r="B5342" s="17" t="str">
        <f>IFERROR(VLOOKUP($F5342,'Location List'!$A$2:$T$644,19,FALSE),"")</f>
        <v/>
      </c>
      <c r="C5342" s="17" t="str">
        <f>IFERROR(VLOOKUP($F5342,'Location List'!$A$2:$T$644,18,FALSE),"")</f>
        <v/>
      </c>
      <c r="D5342" s="17" t="str">
        <f>IFERROR(VLOOKUP($F5342,'Location List'!$A$2:$T$644,9,FALSE),"")</f>
        <v/>
      </c>
      <c r="E5342" s="17" t="str">
        <f>IFERROR(VLOOKUP($F5342,'Location List'!$A$2:$T$644,2,FALSE),"")</f>
        <v/>
      </c>
      <c r="F5342" s="26"/>
      <c r="G5342" s="29"/>
      <c r="H5342" s="29"/>
      <c r="I5342" s="26"/>
      <c r="J5342" s="26"/>
      <c r="K5342" s="26"/>
      <c r="L5342" s="26"/>
      <c r="M5342" s="26"/>
      <c r="N5342" s="26"/>
      <c r="O5342" s="49"/>
    </row>
    <row r="5343" spans="1:15" ht="15" customHeight="1" x14ac:dyDescent="0.25">
      <c r="A5343" s="17" t="str">
        <f>IFERROR(VLOOKUP($F5343,'Location List'!$A$2:$T$644,20,FALSE),"")</f>
        <v/>
      </c>
      <c r="B5343" s="17" t="str">
        <f>IFERROR(VLOOKUP($F5343,'Location List'!$A$2:$T$644,19,FALSE),"")</f>
        <v/>
      </c>
      <c r="C5343" s="17" t="str">
        <f>IFERROR(VLOOKUP($F5343,'Location List'!$A$2:$T$644,18,FALSE),"")</f>
        <v/>
      </c>
      <c r="D5343" s="17" t="str">
        <f>IFERROR(VLOOKUP($F5343,'Location List'!$A$2:$T$644,9,FALSE),"")</f>
        <v/>
      </c>
      <c r="E5343" s="17" t="str">
        <f>IFERROR(VLOOKUP($F5343,'Location List'!$A$2:$T$644,2,FALSE),"")</f>
        <v/>
      </c>
      <c r="F5343" s="26"/>
      <c r="G5343" s="29"/>
      <c r="H5343" s="29"/>
      <c r="I5343" s="26"/>
      <c r="J5343" s="26"/>
      <c r="K5343" s="26"/>
      <c r="L5343" s="26"/>
      <c r="M5343" s="26"/>
      <c r="N5343" s="26"/>
      <c r="O5343" s="49"/>
    </row>
    <row r="5344" spans="1:15" ht="15" customHeight="1" x14ac:dyDescent="0.25">
      <c r="A5344" s="17" t="str">
        <f>IFERROR(VLOOKUP($F5344,'Location List'!$A$2:$T$644,20,FALSE),"")</f>
        <v/>
      </c>
      <c r="B5344" s="17" t="str">
        <f>IFERROR(VLOOKUP($F5344,'Location List'!$A$2:$T$644,19,FALSE),"")</f>
        <v/>
      </c>
      <c r="C5344" s="17" t="str">
        <f>IFERROR(VLOOKUP($F5344,'Location List'!$A$2:$T$644,18,FALSE),"")</f>
        <v/>
      </c>
      <c r="D5344" s="17" t="str">
        <f>IFERROR(VLOOKUP($F5344,'Location List'!$A$2:$T$644,9,FALSE),"")</f>
        <v/>
      </c>
      <c r="E5344" s="17" t="str">
        <f>IFERROR(VLOOKUP($F5344,'Location List'!$A$2:$T$644,2,FALSE),"")</f>
        <v/>
      </c>
      <c r="F5344" s="26"/>
      <c r="G5344" s="29"/>
      <c r="H5344" s="29"/>
      <c r="I5344" s="26"/>
      <c r="J5344" s="26"/>
      <c r="K5344" s="26"/>
      <c r="L5344" s="26"/>
      <c r="M5344" s="26"/>
      <c r="N5344" s="26"/>
      <c r="O5344" s="49"/>
    </row>
    <row r="5345" spans="1:15" ht="15" customHeight="1" x14ac:dyDescent="0.25">
      <c r="A5345" s="17" t="str">
        <f>IFERROR(VLOOKUP($F5345,'Location List'!$A$2:$T$644,20,FALSE),"")</f>
        <v/>
      </c>
      <c r="B5345" s="17" t="str">
        <f>IFERROR(VLOOKUP($F5345,'Location List'!$A$2:$T$644,19,FALSE),"")</f>
        <v/>
      </c>
      <c r="C5345" s="17" t="str">
        <f>IFERROR(VLOOKUP($F5345,'Location List'!$A$2:$T$644,18,FALSE),"")</f>
        <v/>
      </c>
      <c r="D5345" s="17" t="str">
        <f>IFERROR(VLOOKUP($F5345,'Location List'!$A$2:$T$644,9,FALSE),"")</f>
        <v/>
      </c>
      <c r="E5345" s="17" t="str">
        <f>IFERROR(VLOOKUP($F5345,'Location List'!$A$2:$T$644,2,FALSE),"")</f>
        <v/>
      </c>
      <c r="F5345" s="26"/>
      <c r="G5345" s="29"/>
      <c r="H5345" s="29"/>
      <c r="I5345" s="26"/>
      <c r="J5345" s="26"/>
      <c r="K5345" s="26"/>
      <c r="L5345" s="26"/>
      <c r="M5345" s="26"/>
      <c r="N5345" s="26"/>
      <c r="O5345" s="49"/>
    </row>
    <row r="5346" spans="1:15" ht="15" customHeight="1" x14ac:dyDescent="0.25">
      <c r="A5346" s="17" t="str">
        <f>IFERROR(VLOOKUP($F5346,'Location List'!$A$2:$T$644,20,FALSE),"")</f>
        <v/>
      </c>
      <c r="B5346" s="17" t="str">
        <f>IFERROR(VLOOKUP($F5346,'Location List'!$A$2:$T$644,19,FALSE),"")</f>
        <v/>
      </c>
      <c r="C5346" s="17" t="str">
        <f>IFERROR(VLOOKUP($F5346,'Location List'!$A$2:$T$644,18,FALSE),"")</f>
        <v/>
      </c>
      <c r="D5346" s="17" t="str">
        <f>IFERROR(VLOOKUP($F5346,'Location List'!$A$2:$T$644,9,FALSE),"")</f>
        <v/>
      </c>
      <c r="E5346" s="17" t="str">
        <f>IFERROR(VLOOKUP($F5346,'Location List'!$A$2:$T$644,2,FALSE),"")</f>
        <v/>
      </c>
      <c r="F5346" s="26"/>
      <c r="G5346" s="29"/>
      <c r="H5346" s="29"/>
      <c r="I5346" s="26"/>
      <c r="J5346" s="26"/>
      <c r="K5346" s="26"/>
      <c r="L5346" s="26"/>
      <c r="M5346" s="26"/>
      <c r="N5346" s="26"/>
      <c r="O5346" s="49"/>
    </row>
    <row r="5347" spans="1:15" ht="15" customHeight="1" x14ac:dyDescent="0.25">
      <c r="A5347" s="17" t="str">
        <f>IFERROR(VLOOKUP($F5347,'Location List'!$A$2:$T$644,20,FALSE),"")</f>
        <v/>
      </c>
      <c r="B5347" s="17" t="str">
        <f>IFERROR(VLOOKUP($F5347,'Location List'!$A$2:$T$644,19,FALSE),"")</f>
        <v/>
      </c>
      <c r="C5347" s="17" t="str">
        <f>IFERROR(VLOOKUP($F5347,'Location List'!$A$2:$T$644,18,FALSE),"")</f>
        <v/>
      </c>
      <c r="D5347" s="17" t="str">
        <f>IFERROR(VLOOKUP($F5347,'Location List'!$A$2:$T$644,9,FALSE),"")</f>
        <v/>
      </c>
      <c r="E5347" s="17" t="str">
        <f>IFERROR(VLOOKUP($F5347,'Location List'!$A$2:$T$644,2,FALSE),"")</f>
        <v/>
      </c>
      <c r="F5347" s="26"/>
      <c r="G5347" s="29"/>
      <c r="H5347" s="29"/>
      <c r="I5347" s="26"/>
      <c r="J5347" s="26"/>
      <c r="K5347" s="26"/>
      <c r="L5347" s="26"/>
      <c r="M5347" s="26"/>
      <c r="N5347" s="26"/>
      <c r="O5347" s="49"/>
    </row>
    <row r="5348" spans="1:15" ht="15" customHeight="1" x14ac:dyDescent="0.25">
      <c r="A5348" s="17" t="str">
        <f>IFERROR(VLOOKUP($F5348,'Location List'!$A$2:$T$644,20,FALSE),"")</f>
        <v/>
      </c>
      <c r="B5348" s="17" t="str">
        <f>IFERROR(VLOOKUP($F5348,'Location List'!$A$2:$T$644,19,FALSE),"")</f>
        <v/>
      </c>
      <c r="C5348" s="17" t="str">
        <f>IFERROR(VLOOKUP($F5348,'Location List'!$A$2:$T$644,18,FALSE),"")</f>
        <v/>
      </c>
      <c r="D5348" s="17" t="str">
        <f>IFERROR(VLOOKUP($F5348,'Location List'!$A$2:$T$644,9,FALSE),"")</f>
        <v/>
      </c>
      <c r="E5348" s="17" t="str">
        <f>IFERROR(VLOOKUP($F5348,'Location List'!$A$2:$T$644,2,FALSE),"")</f>
        <v/>
      </c>
      <c r="F5348" s="26"/>
      <c r="G5348" s="29"/>
      <c r="H5348" s="29"/>
      <c r="I5348" s="26"/>
      <c r="J5348" s="26"/>
      <c r="K5348" s="26"/>
      <c r="L5348" s="26"/>
      <c r="M5348" s="26"/>
      <c r="N5348" s="26"/>
      <c r="O5348" s="49"/>
    </row>
    <row r="5349" spans="1:15" ht="15" customHeight="1" x14ac:dyDescent="0.25">
      <c r="A5349" s="17" t="str">
        <f>IFERROR(VLOOKUP($F5349,'Location List'!$A$2:$T$644,20,FALSE),"")</f>
        <v/>
      </c>
      <c r="B5349" s="17" t="str">
        <f>IFERROR(VLOOKUP($F5349,'Location List'!$A$2:$T$644,19,FALSE),"")</f>
        <v/>
      </c>
      <c r="C5349" s="17" t="str">
        <f>IFERROR(VLOOKUP($F5349,'Location List'!$A$2:$T$644,18,FALSE),"")</f>
        <v/>
      </c>
      <c r="D5349" s="17" t="str">
        <f>IFERROR(VLOOKUP($F5349,'Location List'!$A$2:$T$644,9,FALSE),"")</f>
        <v/>
      </c>
      <c r="E5349" s="17" t="str">
        <f>IFERROR(VLOOKUP($F5349,'Location List'!$A$2:$T$644,2,FALSE),"")</f>
        <v/>
      </c>
      <c r="F5349" s="26"/>
      <c r="G5349" s="29"/>
      <c r="H5349" s="29"/>
      <c r="I5349" s="26"/>
      <c r="J5349" s="26"/>
      <c r="K5349" s="26"/>
      <c r="L5349" s="26"/>
      <c r="M5349" s="26"/>
      <c r="N5349" s="26"/>
      <c r="O5349" s="49"/>
    </row>
    <row r="5350" spans="1:15" ht="15" customHeight="1" x14ac:dyDescent="0.25">
      <c r="A5350" s="17" t="str">
        <f>IFERROR(VLOOKUP($F5350,'Location List'!$A$2:$T$644,20,FALSE),"")</f>
        <v/>
      </c>
      <c r="B5350" s="17" t="str">
        <f>IFERROR(VLOOKUP($F5350,'Location List'!$A$2:$T$644,19,FALSE),"")</f>
        <v/>
      </c>
      <c r="C5350" s="17" t="str">
        <f>IFERROR(VLOOKUP($F5350,'Location List'!$A$2:$T$644,18,FALSE),"")</f>
        <v/>
      </c>
      <c r="D5350" s="17" t="str">
        <f>IFERROR(VLOOKUP($F5350,'Location List'!$A$2:$T$644,9,FALSE),"")</f>
        <v/>
      </c>
      <c r="E5350" s="17" t="str">
        <f>IFERROR(VLOOKUP($F5350,'Location List'!$A$2:$T$644,2,FALSE),"")</f>
        <v/>
      </c>
      <c r="F5350" s="26"/>
      <c r="G5350" s="29"/>
      <c r="H5350" s="29"/>
      <c r="I5350" s="26"/>
      <c r="J5350" s="26"/>
      <c r="K5350" s="26"/>
      <c r="L5350" s="26"/>
      <c r="M5350" s="26"/>
      <c r="N5350" s="26"/>
      <c r="O5350" s="49"/>
    </row>
    <row r="5351" spans="1:15" ht="15" customHeight="1" x14ac:dyDescent="0.25">
      <c r="A5351" s="17" t="str">
        <f>IFERROR(VLOOKUP($F5351,'Location List'!$A$2:$T$644,20,FALSE),"")</f>
        <v/>
      </c>
      <c r="B5351" s="17" t="str">
        <f>IFERROR(VLOOKUP($F5351,'Location List'!$A$2:$T$644,19,FALSE),"")</f>
        <v/>
      </c>
      <c r="C5351" s="17" t="str">
        <f>IFERROR(VLOOKUP($F5351,'Location List'!$A$2:$T$644,18,FALSE),"")</f>
        <v/>
      </c>
      <c r="D5351" s="17" t="str">
        <f>IFERROR(VLOOKUP($F5351,'Location List'!$A$2:$T$644,9,FALSE),"")</f>
        <v/>
      </c>
      <c r="E5351" s="17" t="str">
        <f>IFERROR(VLOOKUP($F5351,'Location List'!$A$2:$T$644,2,FALSE),"")</f>
        <v/>
      </c>
      <c r="F5351" s="26"/>
      <c r="G5351" s="29"/>
      <c r="H5351" s="29"/>
      <c r="I5351" s="26"/>
      <c r="J5351" s="26"/>
      <c r="K5351" s="26"/>
      <c r="L5351" s="26"/>
      <c r="M5351" s="26"/>
      <c r="N5351" s="26"/>
      <c r="O5351" s="49"/>
    </row>
    <row r="5352" spans="1:15" ht="15" customHeight="1" x14ac:dyDescent="0.25">
      <c r="A5352" s="17" t="str">
        <f>IFERROR(VLOOKUP($F5352,'Location List'!$A$2:$T$644,20,FALSE),"")</f>
        <v/>
      </c>
      <c r="B5352" s="17" t="str">
        <f>IFERROR(VLOOKUP($F5352,'Location List'!$A$2:$T$644,19,FALSE),"")</f>
        <v/>
      </c>
      <c r="C5352" s="17" t="str">
        <f>IFERROR(VLOOKUP($F5352,'Location List'!$A$2:$T$644,18,FALSE),"")</f>
        <v/>
      </c>
      <c r="D5352" s="17" t="str">
        <f>IFERROR(VLOOKUP($F5352,'Location List'!$A$2:$T$644,9,FALSE),"")</f>
        <v/>
      </c>
      <c r="E5352" s="17" t="str">
        <f>IFERROR(VLOOKUP($F5352,'Location List'!$A$2:$T$644,2,FALSE),"")</f>
        <v/>
      </c>
      <c r="F5352" s="26"/>
      <c r="G5352" s="29"/>
      <c r="H5352" s="29"/>
      <c r="I5352" s="26"/>
      <c r="J5352" s="26"/>
      <c r="K5352" s="26"/>
      <c r="L5352" s="26"/>
      <c r="M5352" s="26"/>
      <c r="N5352" s="26"/>
      <c r="O5352" s="49"/>
    </row>
    <row r="5353" spans="1:15" ht="15" customHeight="1" x14ac:dyDescent="0.25">
      <c r="A5353" s="17" t="str">
        <f>IFERROR(VLOOKUP($F5353,'Location List'!$A$2:$T$644,20,FALSE),"")</f>
        <v/>
      </c>
      <c r="B5353" s="17" t="str">
        <f>IFERROR(VLOOKUP($F5353,'Location List'!$A$2:$T$644,19,FALSE),"")</f>
        <v/>
      </c>
      <c r="C5353" s="17" t="str">
        <f>IFERROR(VLOOKUP($F5353,'Location List'!$A$2:$T$644,18,FALSE),"")</f>
        <v/>
      </c>
      <c r="D5353" s="17" t="str">
        <f>IFERROR(VLOOKUP($F5353,'Location List'!$A$2:$T$644,9,FALSE),"")</f>
        <v/>
      </c>
      <c r="E5353" s="17" t="str">
        <f>IFERROR(VLOOKUP($F5353,'Location List'!$A$2:$T$644,2,FALSE),"")</f>
        <v/>
      </c>
      <c r="F5353" s="26"/>
      <c r="G5353" s="29"/>
      <c r="H5353" s="29"/>
      <c r="I5353" s="26"/>
      <c r="J5353" s="26"/>
      <c r="K5353" s="26"/>
      <c r="L5353" s="26"/>
      <c r="M5353" s="26"/>
      <c r="N5353" s="26"/>
      <c r="O5353" s="49"/>
    </row>
    <row r="5354" spans="1:15" ht="15" customHeight="1" x14ac:dyDescent="0.25">
      <c r="A5354" s="17" t="str">
        <f>IFERROR(VLOOKUP($F5354,'Location List'!$A$2:$T$644,20,FALSE),"")</f>
        <v/>
      </c>
      <c r="B5354" s="17" t="str">
        <f>IFERROR(VLOOKUP($F5354,'Location List'!$A$2:$T$644,19,FALSE),"")</f>
        <v/>
      </c>
      <c r="C5354" s="17" t="str">
        <f>IFERROR(VLOOKUP($F5354,'Location List'!$A$2:$T$644,18,FALSE),"")</f>
        <v/>
      </c>
      <c r="D5354" s="17" t="str">
        <f>IFERROR(VLOOKUP($F5354,'Location List'!$A$2:$T$644,9,FALSE),"")</f>
        <v/>
      </c>
      <c r="E5354" s="17" t="str">
        <f>IFERROR(VLOOKUP($F5354,'Location List'!$A$2:$T$644,2,FALSE),"")</f>
        <v/>
      </c>
      <c r="F5354" s="26"/>
      <c r="G5354" s="29"/>
      <c r="H5354" s="29"/>
      <c r="I5354" s="26"/>
      <c r="J5354" s="26"/>
      <c r="K5354" s="26"/>
      <c r="L5354" s="26"/>
      <c r="M5354" s="26"/>
      <c r="N5354" s="26"/>
      <c r="O5354" s="49"/>
    </row>
    <row r="5355" spans="1:15" ht="15" customHeight="1" x14ac:dyDescent="0.25">
      <c r="A5355" s="17" t="str">
        <f>IFERROR(VLOOKUP($F5355,'Location List'!$A$2:$T$644,20,FALSE),"")</f>
        <v/>
      </c>
      <c r="B5355" s="17" t="str">
        <f>IFERROR(VLOOKUP($F5355,'Location List'!$A$2:$T$644,19,FALSE),"")</f>
        <v/>
      </c>
      <c r="C5355" s="17" t="str">
        <f>IFERROR(VLOOKUP($F5355,'Location List'!$A$2:$T$644,18,FALSE),"")</f>
        <v/>
      </c>
      <c r="D5355" s="17" t="str">
        <f>IFERROR(VLOOKUP($F5355,'Location List'!$A$2:$T$644,9,FALSE),"")</f>
        <v/>
      </c>
      <c r="E5355" s="17" t="str">
        <f>IFERROR(VLOOKUP($F5355,'Location List'!$A$2:$T$644,2,FALSE),"")</f>
        <v/>
      </c>
      <c r="F5355" s="26"/>
      <c r="G5355" s="29"/>
      <c r="H5355" s="29"/>
      <c r="I5355" s="26"/>
      <c r="J5355" s="26"/>
      <c r="K5355" s="26"/>
      <c r="L5355" s="26"/>
      <c r="M5355" s="26"/>
      <c r="N5355" s="26"/>
      <c r="O5355" s="49"/>
    </row>
    <row r="5356" spans="1:15" ht="15" customHeight="1" x14ac:dyDescent="0.25">
      <c r="A5356" s="17" t="str">
        <f>IFERROR(VLOOKUP($F5356,'Location List'!$A$2:$T$644,20,FALSE),"")</f>
        <v/>
      </c>
      <c r="B5356" s="17" t="str">
        <f>IFERROR(VLOOKUP($F5356,'Location List'!$A$2:$T$644,19,FALSE),"")</f>
        <v/>
      </c>
      <c r="C5356" s="17" t="str">
        <f>IFERROR(VLOOKUP($F5356,'Location List'!$A$2:$T$644,18,FALSE),"")</f>
        <v/>
      </c>
      <c r="D5356" s="17" t="str">
        <f>IFERROR(VLOOKUP($F5356,'Location List'!$A$2:$T$644,9,FALSE),"")</f>
        <v/>
      </c>
      <c r="E5356" s="17" t="str">
        <f>IFERROR(VLOOKUP($F5356,'Location List'!$A$2:$T$644,2,FALSE),"")</f>
        <v/>
      </c>
      <c r="F5356" s="26"/>
      <c r="G5356" s="29"/>
      <c r="H5356" s="29"/>
      <c r="I5356" s="26"/>
      <c r="J5356" s="26"/>
      <c r="K5356" s="26"/>
      <c r="L5356" s="26"/>
      <c r="M5356" s="26"/>
      <c r="N5356" s="26"/>
      <c r="O5356" s="49"/>
    </row>
    <row r="5357" spans="1:15" ht="15" customHeight="1" x14ac:dyDescent="0.25">
      <c r="A5357" s="17" t="str">
        <f>IFERROR(VLOOKUP($F5357,'Location List'!$A$2:$T$644,20,FALSE),"")</f>
        <v/>
      </c>
      <c r="B5357" s="17" t="str">
        <f>IFERROR(VLOOKUP($F5357,'Location List'!$A$2:$T$644,19,FALSE),"")</f>
        <v/>
      </c>
      <c r="C5357" s="17" t="str">
        <f>IFERROR(VLOOKUP($F5357,'Location List'!$A$2:$T$644,18,FALSE),"")</f>
        <v/>
      </c>
      <c r="D5357" s="17" t="str">
        <f>IFERROR(VLOOKUP($F5357,'Location List'!$A$2:$T$644,9,FALSE),"")</f>
        <v/>
      </c>
      <c r="E5357" s="17" t="str">
        <f>IFERROR(VLOOKUP($F5357,'Location List'!$A$2:$T$644,2,FALSE),"")</f>
        <v/>
      </c>
      <c r="F5357" s="26"/>
      <c r="G5357" s="29"/>
      <c r="H5357" s="29"/>
      <c r="I5357" s="26"/>
      <c r="J5357" s="26"/>
      <c r="K5357" s="26"/>
      <c r="L5357" s="26"/>
      <c r="M5357" s="26"/>
      <c r="N5357" s="26"/>
      <c r="O5357" s="49"/>
    </row>
    <row r="5358" spans="1:15" ht="15" customHeight="1" x14ac:dyDescent="0.25">
      <c r="A5358" s="17" t="str">
        <f>IFERROR(VLOOKUP($F5358,'Location List'!$A$2:$T$644,20,FALSE),"")</f>
        <v/>
      </c>
      <c r="B5358" s="17" t="str">
        <f>IFERROR(VLOOKUP($F5358,'Location List'!$A$2:$T$644,19,FALSE),"")</f>
        <v/>
      </c>
      <c r="C5358" s="17" t="str">
        <f>IFERROR(VLOOKUP($F5358,'Location List'!$A$2:$T$644,18,FALSE),"")</f>
        <v/>
      </c>
      <c r="D5358" s="17" t="str">
        <f>IFERROR(VLOOKUP($F5358,'Location List'!$A$2:$T$644,9,FALSE),"")</f>
        <v/>
      </c>
      <c r="E5358" s="17" t="str">
        <f>IFERROR(VLOOKUP($F5358,'Location List'!$A$2:$T$644,2,FALSE),"")</f>
        <v/>
      </c>
      <c r="F5358" s="26"/>
      <c r="G5358" s="29"/>
      <c r="H5358" s="29"/>
      <c r="I5358" s="26"/>
      <c r="J5358" s="26"/>
      <c r="K5358" s="26"/>
      <c r="L5358" s="26"/>
      <c r="M5358" s="26"/>
      <c r="N5358" s="26"/>
      <c r="O5358" s="49"/>
    </row>
    <row r="5359" spans="1:15" ht="15" customHeight="1" x14ac:dyDescent="0.25">
      <c r="A5359" s="17" t="str">
        <f>IFERROR(VLOOKUP($F5359,'Location List'!$A$2:$T$644,20,FALSE),"")</f>
        <v/>
      </c>
      <c r="B5359" s="17" t="str">
        <f>IFERROR(VLOOKUP($F5359,'Location List'!$A$2:$T$644,19,FALSE),"")</f>
        <v/>
      </c>
      <c r="C5359" s="17" t="str">
        <f>IFERROR(VLOOKUP($F5359,'Location List'!$A$2:$T$644,18,FALSE),"")</f>
        <v/>
      </c>
      <c r="D5359" s="17" t="str">
        <f>IFERROR(VLOOKUP($F5359,'Location List'!$A$2:$T$644,9,FALSE),"")</f>
        <v/>
      </c>
      <c r="E5359" s="17" t="str">
        <f>IFERROR(VLOOKUP($F5359,'Location List'!$A$2:$T$644,2,FALSE),"")</f>
        <v/>
      </c>
      <c r="F5359" s="26"/>
      <c r="G5359" s="29"/>
      <c r="H5359" s="29"/>
      <c r="I5359" s="26"/>
      <c r="J5359" s="26"/>
      <c r="K5359" s="26"/>
      <c r="L5359" s="26"/>
      <c r="M5359" s="26"/>
      <c r="N5359" s="26"/>
      <c r="O5359" s="49"/>
    </row>
    <row r="5360" spans="1:15" ht="15" customHeight="1" x14ac:dyDescent="0.25">
      <c r="A5360" s="17" t="str">
        <f>IFERROR(VLOOKUP($F5360,'Location List'!$A$2:$T$644,20,FALSE),"")</f>
        <v/>
      </c>
      <c r="B5360" s="17" t="str">
        <f>IFERROR(VLOOKUP($F5360,'Location List'!$A$2:$T$644,19,FALSE),"")</f>
        <v/>
      </c>
      <c r="C5360" s="17" t="str">
        <f>IFERROR(VLOOKUP($F5360,'Location List'!$A$2:$T$644,18,FALSE),"")</f>
        <v/>
      </c>
      <c r="D5360" s="17" t="str">
        <f>IFERROR(VLOOKUP($F5360,'Location List'!$A$2:$T$644,9,FALSE),"")</f>
        <v/>
      </c>
      <c r="E5360" s="17" t="str">
        <f>IFERROR(VLOOKUP($F5360,'Location List'!$A$2:$T$644,2,FALSE),"")</f>
        <v/>
      </c>
      <c r="F5360" s="26"/>
      <c r="G5360" s="29"/>
      <c r="H5360" s="29"/>
      <c r="I5360" s="26"/>
      <c r="J5360" s="26"/>
      <c r="K5360" s="26"/>
      <c r="L5360" s="26"/>
      <c r="M5360" s="26"/>
      <c r="N5360" s="26"/>
      <c r="O5360" s="49"/>
    </row>
    <row r="5361" spans="1:15" ht="15" customHeight="1" x14ac:dyDescent="0.25">
      <c r="A5361" s="17" t="str">
        <f>IFERROR(VLOOKUP($F5361,'Location List'!$A$2:$T$644,20,FALSE),"")</f>
        <v/>
      </c>
      <c r="B5361" s="17" t="str">
        <f>IFERROR(VLOOKUP($F5361,'Location List'!$A$2:$T$644,19,FALSE),"")</f>
        <v/>
      </c>
      <c r="C5361" s="17" t="str">
        <f>IFERROR(VLOOKUP($F5361,'Location List'!$A$2:$T$644,18,FALSE),"")</f>
        <v/>
      </c>
      <c r="D5361" s="17" t="str">
        <f>IFERROR(VLOOKUP($F5361,'Location List'!$A$2:$T$644,9,FALSE),"")</f>
        <v/>
      </c>
      <c r="E5361" s="17" t="str">
        <f>IFERROR(VLOOKUP($F5361,'Location List'!$A$2:$T$644,2,FALSE),"")</f>
        <v/>
      </c>
      <c r="F5361" s="26"/>
      <c r="G5361" s="29"/>
      <c r="H5361" s="29"/>
      <c r="I5361" s="26"/>
      <c r="J5361" s="26"/>
      <c r="K5361" s="26"/>
      <c r="L5361" s="26"/>
      <c r="M5361" s="26"/>
      <c r="N5361" s="26"/>
      <c r="O5361" s="49"/>
    </row>
    <row r="5362" spans="1:15" ht="15" customHeight="1" x14ac:dyDescent="0.25">
      <c r="A5362" s="17" t="str">
        <f>IFERROR(VLOOKUP($F5362,'Location List'!$A$2:$T$644,20,FALSE),"")</f>
        <v/>
      </c>
      <c r="B5362" s="17" t="str">
        <f>IFERROR(VLOOKUP($F5362,'Location List'!$A$2:$T$644,19,FALSE),"")</f>
        <v/>
      </c>
      <c r="C5362" s="17" t="str">
        <f>IFERROR(VLOOKUP($F5362,'Location List'!$A$2:$T$644,18,FALSE),"")</f>
        <v/>
      </c>
      <c r="D5362" s="17" t="str">
        <f>IFERROR(VLOOKUP($F5362,'Location List'!$A$2:$T$644,9,FALSE),"")</f>
        <v/>
      </c>
      <c r="E5362" s="17" t="str">
        <f>IFERROR(VLOOKUP($F5362,'Location List'!$A$2:$T$644,2,FALSE),"")</f>
        <v/>
      </c>
      <c r="F5362" s="26"/>
      <c r="G5362" s="29"/>
      <c r="H5362" s="29"/>
      <c r="I5362" s="26"/>
      <c r="J5362" s="26"/>
      <c r="K5362" s="26"/>
      <c r="L5362" s="26"/>
      <c r="M5362" s="26"/>
      <c r="N5362" s="26"/>
      <c r="O5362" s="49"/>
    </row>
    <row r="5363" spans="1:15" ht="15" customHeight="1" x14ac:dyDescent="0.25">
      <c r="A5363" s="17" t="str">
        <f>IFERROR(VLOOKUP($F5363,'Location List'!$A$2:$T$644,20,FALSE),"")</f>
        <v/>
      </c>
      <c r="B5363" s="17" t="str">
        <f>IFERROR(VLOOKUP($F5363,'Location List'!$A$2:$T$644,19,FALSE),"")</f>
        <v/>
      </c>
      <c r="C5363" s="17" t="str">
        <f>IFERROR(VLOOKUP($F5363,'Location List'!$A$2:$T$644,18,FALSE),"")</f>
        <v/>
      </c>
      <c r="D5363" s="17" t="str">
        <f>IFERROR(VLOOKUP($F5363,'Location List'!$A$2:$T$644,9,FALSE),"")</f>
        <v/>
      </c>
      <c r="E5363" s="17" t="str">
        <f>IFERROR(VLOOKUP($F5363,'Location List'!$A$2:$T$644,2,FALSE),"")</f>
        <v/>
      </c>
      <c r="F5363" s="26"/>
      <c r="G5363" s="29"/>
      <c r="H5363" s="29"/>
      <c r="I5363" s="26"/>
      <c r="J5363" s="26"/>
      <c r="K5363" s="26"/>
      <c r="L5363" s="26"/>
      <c r="M5363" s="26"/>
      <c r="N5363" s="26"/>
      <c r="O5363" s="49"/>
    </row>
    <row r="5364" spans="1:15" ht="15" customHeight="1" x14ac:dyDescent="0.25">
      <c r="A5364" s="17" t="str">
        <f>IFERROR(VLOOKUP($F5364,'Location List'!$A$2:$T$644,20,FALSE),"")</f>
        <v/>
      </c>
      <c r="B5364" s="17" t="str">
        <f>IFERROR(VLOOKUP($F5364,'Location List'!$A$2:$T$644,19,FALSE),"")</f>
        <v/>
      </c>
      <c r="C5364" s="17" t="str">
        <f>IFERROR(VLOOKUP($F5364,'Location List'!$A$2:$T$644,18,FALSE),"")</f>
        <v/>
      </c>
      <c r="D5364" s="17" t="str">
        <f>IFERROR(VLOOKUP($F5364,'Location List'!$A$2:$T$644,9,FALSE),"")</f>
        <v/>
      </c>
      <c r="E5364" s="17" t="str">
        <f>IFERROR(VLOOKUP($F5364,'Location List'!$A$2:$T$644,2,FALSE),"")</f>
        <v/>
      </c>
      <c r="F5364" s="26"/>
      <c r="G5364" s="29"/>
      <c r="H5364" s="29"/>
      <c r="I5364" s="26"/>
      <c r="J5364" s="26"/>
      <c r="K5364" s="26"/>
      <c r="L5364" s="26"/>
      <c r="M5364" s="26"/>
      <c r="N5364" s="26"/>
      <c r="O5364" s="49"/>
    </row>
    <row r="5365" spans="1:15" ht="15" customHeight="1" x14ac:dyDescent="0.25">
      <c r="A5365" s="17" t="str">
        <f>IFERROR(VLOOKUP($F5365,'Location List'!$A$2:$T$644,20,FALSE),"")</f>
        <v/>
      </c>
      <c r="B5365" s="17" t="str">
        <f>IFERROR(VLOOKUP($F5365,'Location List'!$A$2:$T$644,19,FALSE),"")</f>
        <v/>
      </c>
      <c r="C5365" s="17" t="str">
        <f>IFERROR(VLOOKUP($F5365,'Location List'!$A$2:$T$644,18,FALSE),"")</f>
        <v/>
      </c>
      <c r="D5365" s="17" t="str">
        <f>IFERROR(VLOOKUP($F5365,'Location List'!$A$2:$T$644,9,FALSE),"")</f>
        <v/>
      </c>
      <c r="E5365" s="17" t="str">
        <f>IFERROR(VLOOKUP($F5365,'Location List'!$A$2:$T$644,2,FALSE),"")</f>
        <v/>
      </c>
      <c r="F5365" s="26"/>
      <c r="G5365" s="29"/>
      <c r="H5365" s="29"/>
      <c r="I5365" s="26"/>
      <c r="J5365" s="26"/>
      <c r="K5365" s="26"/>
      <c r="L5365" s="26"/>
      <c r="M5365" s="26"/>
      <c r="N5365" s="26"/>
      <c r="O5365" s="49"/>
    </row>
    <row r="5366" spans="1:15" ht="15" customHeight="1" x14ac:dyDescent="0.25">
      <c r="A5366" s="17" t="str">
        <f>IFERROR(VLOOKUP($F5366,'Location List'!$A$2:$T$644,20,FALSE),"")</f>
        <v/>
      </c>
      <c r="B5366" s="17" t="str">
        <f>IFERROR(VLOOKUP($F5366,'Location List'!$A$2:$T$644,19,FALSE),"")</f>
        <v/>
      </c>
      <c r="C5366" s="17" t="str">
        <f>IFERROR(VLOOKUP($F5366,'Location List'!$A$2:$T$644,18,FALSE),"")</f>
        <v/>
      </c>
      <c r="D5366" s="17" t="str">
        <f>IFERROR(VLOOKUP($F5366,'Location List'!$A$2:$T$644,9,FALSE),"")</f>
        <v/>
      </c>
      <c r="E5366" s="17" t="str">
        <f>IFERROR(VLOOKUP($F5366,'Location List'!$A$2:$T$644,2,FALSE),"")</f>
        <v/>
      </c>
      <c r="F5366" s="26"/>
      <c r="G5366" s="29"/>
      <c r="H5366" s="29"/>
      <c r="I5366" s="26"/>
      <c r="J5366" s="26"/>
      <c r="K5366" s="26"/>
      <c r="L5366" s="26"/>
      <c r="M5366" s="26"/>
      <c r="N5366" s="26"/>
      <c r="O5366" s="49"/>
    </row>
    <row r="5367" spans="1:15" ht="15" customHeight="1" x14ac:dyDescent="0.25">
      <c r="A5367" s="17" t="str">
        <f>IFERROR(VLOOKUP($F5367,'Location List'!$A$2:$T$644,20,FALSE),"")</f>
        <v/>
      </c>
      <c r="B5367" s="17" t="str">
        <f>IFERROR(VLOOKUP($F5367,'Location List'!$A$2:$T$644,19,FALSE),"")</f>
        <v/>
      </c>
      <c r="C5367" s="17" t="str">
        <f>IFERROR(VLOOKUP($F5367,'Location List'!$A$2:$T$644,18,FALSE),"")</f>
        <v/>
      </c>
      <c r="D5367" s="17" t="str">
        <f>IFERROR(VLOOKUP($F5367,'Location List'!$A$2:$T$644,9,FALSE),"")</f>
        <v/>
      </c>
      <c r="E5367" s="17" t="str">
        <f>IFERROR(VLOOKUP($F5367,'Location List'!$A$2:$T$644,2,FALSE),"")</f>
        <v/>
      </c>
      <c r="F5367" s="26"/>
      <c r="G5367" s="29"/>
      <c r="H5367" s="29"/>
      <c r="I5367" s="26"/>
      <c r="J5367" s="26"/>
      <c r="K5367" s="26"/>
      <c r="L5367" s="26"/>
      <c r="M5367" s="26"/>
      <c r="N5367" s="26"/>
      <c r="O5367" s="49"/>
    </row>
    <row r="5368" spans="1:15" ht="15" customHeight="1" x14ac:dyDescent="0.25">
      <c r="A5368" s="17" t="str">
        <f>IFERROR(VLOOKUP($F5368,'Location List'!$A$2:$T$644,20,FALSE),"")</f>
        <v/>
      </c>
      <c r="B5368" s="17" t="str">
        <f>IFERROR(VLOOKUP($F5368,'Location List'!$A$2:$T$644,19,FALSE),"")</f>
        <v/>
      </c>
      <c r="C5368" s="17" t="str">
        <f>IFERROR(VLOOKUP($F5368,'Location List'!$A$2:$T$644,18,FALSE),"")</f>
        <v/>
      </c>
      <c r="D5368" s="17" t="str">
        <f>IFERROR(VLOOKUP($F5368,'Location List'!$A$2:$T$644,9,FALSE),"")</f>
        <v/>
      </c>
      <c r="E5368" s="17" t="str">
        <f>IFERROR(VLOOKUP($F5368,'Location List'!$A$2:$T$644,2,FALSE),"")</f>
        <v/>
      </c>
      <c r="F5368" s="26"/>
      <c r="G5368" s="29"/>
      <c r="H5368" s="29"/>
      <c r="I5368" s="26"/>
      <c r="J5368" s="26"/>
      <c r="K5368" s="26"/>
      <c r="L5368" s="26"/>
      <c r="M5368" s="26"/>
      <c r="N5368" s="26"/>
      <c r="O5368" s="49"/>
    </row>
    <row r="5369" spans="1:15" ht="15" customHeight="1" x14ac:dyDescent="0.25">
      <c r="A5369" s="17" t="str">
        <f>IFERROR(VLOOKUP($F5369,'Location List'!$A$2:$T$644,20,FALSE),"")</f>
        <v/>
      </c>
      <c r="B5369" s="17" t="str">
        <f>IFERROR(VLOOKUP($F5369,'Location List'!$A$2:$T$644,19,FALSE),"")</f>
        <v/>
      </c>
      <c r="C5369" s="17" t="str">
        <f>IFERROR(VLOOKUP($F5369,'Location List'!$A$2:$T$644,18,FALSE),"")</f>
        <v/>
      </c>
      <c r="D5369" s="17" t="str">
        <f>IFERROR(VLOOKUP($F5369,'Location List'!$A$2:$T$644,9,FALSE),"")</f>
        <v/>
      </c>
      <c r="E5369" s="17" t="str">
        <f>IFERROR(VLOOKUP($F5369,'Location List'!$A$2:$T$644,2,FALSE),"")</f>
        <v/>
      </c>
      <c r="F5369" s="26"/>
      <c r="G5369" s="29"/>
      <c r="H5369" s="29"/>
      <c r="I5369" s="26"/>
      <c r="J5369" s="26"/>
      <c r="K5369" s="26"/>
      <c r="L5369" s="26"/>
      <c r="M5369" s="26"/>
      <c r="N5369" s="26"/>
      <c r="O5369" s="49"/>
    </row>
    <row r="5370" spans="1:15" ht="15" customHeight="1" x14ac:dyDescent="0.25">
      <c r="A5370" s="17" t="str">
        <f>IFERROR(VLOOKUP($F5370,'Location List'!$A$2:$T$644,20,FALSE),"")</f>
        <v/>
      </c>
      <c r="B5370" s="17" t="str">
        <f>IFERROR(VLOOKUP($F5370,'Location List'!$A$2:$T$644,19,FALSE),"")</f>
        <v/>
      </c>
      <c r="C5370" s="17" t="str">
        <f>IFERROR(VLOOKUP($F5370,'Location List'!$A$2:$T$644,18,FALSE),"")</f>
        <v/>
      </c>
      <c r="D5370" s="17" t="str">
        <f>IFERROR(VLOOKUP($F5370,'Location List'!$A$2:$T$644,9,FALSE),"")</f>
        <v/>
      </c>
      <c r="E5370" s="17" t="str">
        <f>IFERROR(VLOOKUP($F5370,'Location List'!$A$2:$T$644,2,FALSE),"")</f>
        <v/>
      </c>
      <c r="F5370" s="26"/>
      <c r="G5370" s="29"/>
      <c r="H5370" s="29"/>
      <c r="I5370" s="26"/>
      <c r="J5370" s="26"/>
      <c r="K5370" s="26"/>
      <c r="L5370" s="26"/>
      <c r="M5370" s="26"/>
      <c r="N5370" s="26"/>
      <c r="O5370" s="49"/>
    </row>
    <row r="5371" spans="1:15" ht="15" customHeight="1" x14ac:dyDescent="0.25">
      <c r="A5371" s="17" t="str">
        <f>IFERROR(VLOOKUP($F5371,'Location List'!$A$2:$T$644,20,FALSE),"")</f>
        <v/>
      </c>
      <c r="B5371" s="17" t="str">
        <f>IFERROR(VLOOKUP($F5371,'Location List'!$A$2:$T$644,19,FALSE),"")</f>
        <v/>
      </c>
      <c r="C5371" s="17" t="str">
        <f>IFERROR(VLOOKUP($F5371,'Location List'!$A$2:$T$644,18,FALSE),"")</f>
        <v/>
      </c>
      <c r="D5371" s="17" t="str">
        <f>IFERROR(VLOOKUP($F5371,'Location List'!$A$2:$T$644,9,FALSE),"")</f>
        <v/>
      </c>
      <c r="E5371" s="17" t="str">
        <f>IFERROR(VLOOKUP($F5371,'Location List'!$A$2:$T$644,2,FALSE),"")</f>
        <v/>
      </c>
      <c r="F5371" s="26"/>
      <c r="G5371" s="29"/>
      <c r="H5371" s="29"/>
      <c r="I5371" s="26"/>
      <c r="J5371" s="26"/>
      <c r="K5371" s="26"/>
      <c r="L5371" s="26"/>
      <c r="M5371" s="26"/>
      <c r="N5371" s="26"/>
      <c r="O5371" s="49"/>
    </row>
    <row r="5372" spans="1:15" ht="15" customHeight="1" x14ac:dyDescent="0.25">
      <c r="A5372" s="17" t="str">
        <f>IFERROR(VLOOKUP($F5372,'Location List'!$A$2:$T$644,20,FALSE),"")</f>
        <v/>
      </c>
      <c r="B5372" s="17" t="str">
        <f>IFERROR(VLOOKUP($F5372,'Location List'!$A$2:$T$644,19,FALSE),"")</f>
        <v/>
      </c>
      <c r="C5372" s="17" t="str">
        <f>IFERROR(VLOOKUP($F5372,'Location List'!$A$2:$T$644,18,FALSE),"")</f>
        <v/>
      </c>
      <c r="D5372" s="17" t="str">
        <f>IFERROR(VLOOKUP($F5372,'Location List'!$A$2:$T$644,9,FALSE),"")</f>
        <v/>
      </c>
      <c r="E5372" s="17" t="str">
        <f>IFERROR(VLOOKUP($F5372,'Location List'!$A$2:$T$644,2,FALSE),"")</f>
        <v/>
      </c>
      <c r="F5372" s="26"/>
      <c r="G5372" s="29"/>
      <c r="H5372" s="29"/>
      <c r="I5372" s="26"/>
      <c r="J5372" s="26"/>
      <c r="K5372" s="26"/>
      <c r="L5372" s="26"/>
      <c r="M5372" s="26"/>
      <c r="N5372" s="26"/>
      <c r="O5372" s="49"/>
    </row>
    <row r="5373" spans="1:15" ht="15" customHeight="1" x14ac:dyDescent="0.25">
      <c r="A5373" s="17" t="str">
        <f>IFERROR(VLOOKUP($F5373,'Location List'!$A$2:$T$644,20,FALSE),"")</f>
        <v/>
      </c>
      <c r="B5373" s="17" t="str">
        <f>IFERROR(VLOOKUP($F5373,'Location List'!$A$2:$T$644,19,FALSE),"")</f>
        <v/>
      </c>
      <c r="C5373" s="17" t="str">
        <f>IFERROR(VLOOKUP($F5373,'Location List'!$A$2:$T$644,18,FALSE),"")</f>
        <v/>
      </c>
      <c r="D5373" s="17" t="str">
        <f>IFERROR(VLOOKUP($F5373,'Location List'!$A$2:$T$644,9,FALSE),"")</f>
        <v/>
      </c>
      <c r="E5373" s="17" t="str">
        <f>IFERROR(VLOOKUP($F5373,'Location List'!$A$2:$T$644,2,FALSE),"")</f>
        <v/>
      </c>
      <c r="F5373" s="26"/>
      <c r="G5373" s="29"/>
      <c r="H5373" s="29"/>
      <c r="I5373" s="26"/>
      <c r="J5373" s="26"/>
      <c r="K5373" s="26"/>
      <c r="L5373" s="26"/>
      <c r="M5373" s="26"/>
      <c r="N5373" s="26"/>
      <c r="O5373" s="49"/>
    </row>
    <row r="5374" spans="1:15" ht="15" customHeight="1" x14ac:dyDescent="0.25">
      <c r="A5374" s="17" t="str">
        <f>IFERROR(VLOOKUP($F5374,'Location List'!$A$2:$T$644,20,FALSE),"")</f>
        <v/>
      </c>
      <c r="B5374" s="17" t="str">
        <f>IFERROR(VLOOKUP($F5374,'Location List'!$A$2:$T$644,19,FALSE),"")</f>
        <v/>
      </c>
      <c r="C5374" s="17" t="str">
        <f>IFERROR(VLOOKUP($F5374,'Location List'!$A$2:$T$644,18,FALSE),"")</f>
        <v/>
      </c>
      <c r="D5374" s="17" t="str">
        <f>IFERROR(VLOOKUP($F5374,'Location List'!$A$2:$T$644,9,FALSE),"")</f>
        <v/>
      </c>
      <c r="E5374" s="17" t="str">
        <f>IFERROR(VLOOKUP($F5374,'Location List'!$A$2:$T$644,2,FALSE),"")</f>
        <v/>
      </c>
      <c r="F5374" s="26"/>
      <c r="G5374" s="29"/>
      <c r="H5374" s="29"/>
      <c r="I5374" s="26"/>
      <c r="J5374" s="26"/>
      <c r="K5374" s="26"/>
      <c r="L5374" s="26"/>
      <c r="M5374" s="26"/>
      <c r="N5374" s="26"/>
      <c r="O5374" s="49"/>
    </row>
    <row r="5375" spans="1:15" ht="15" customHeight="1" x14ac:dyDescent="0.25">
      <c r="A5375" s="17" t="str">
        <f>IFERROR(VLOOKUP($F5375,'Location List'!$A$2:$T$644,20,FALSE),"")</f>
        <v/>
      </c>
      <c r="B5375" s="17" t="str">
        <f>IFERROR(VLOOKUP($F5375,'Location List'!$A$2:$T$644,19,FALSE),"")</f>
        <v/>
      </c>
      <c r="C5375" s="17" t="str">
        <f>IFERROR(VLOOKUP($F5375,'Location List'!$A$2:$T$644,18,FALSE),"")</f>
        <v/>
      </c>
      <c r="D5375" s="17" t="str">
        <f>IFERROR(VLOOKUP($F5375,'Location List'!$A$2:$T$644,9,FALSE),"")</f>
        <v/>
      </c>
      <c r="E5375" s="17" t="str">
        <f>IFERROR(VLOOKUP($F5375,'Location List'!$A$2:$T$644,2,FALSE),"")</f>
        <v/>
      </c>
      <c r="F5375" s="26"/>
      <c r="G5375" s="29"/>
      <c r="H5375" s="29"/>
      <c r="I5375" s="26"/>
      <c r="J5375" s="26"/>
      <c r="K5375" s="26"/>
      <c r="L5375" s="26"/>
      <c r="M5375" s="26"/>
      <c r="N5375" s="26"/>
      <c r="O5375" s="49"/>
    </row>
    <row r="5376" spans="1:15" ht="15" customHeight="1" x14ac:dyDescent="0.25">
      <c r="A5376" s="17" t="str">
        <f>IFERROR(VLOOKUP($F5376,'Location List'!$A$2:$T$644,20,FALSE),"")</f>
        <v/>
      </c>
      <c r="B5376" s="17" t="str">
        <f>IFERROR(VLOOKUP($F5376,'Location List'!$A$2:$T$644,19,FALSE),"")</f>
        <v/>
      </c>
      <c r="C5376" s="17" t="str">
        <f>IFERROR(VLOOKUP($F5376,'Location List'!$A$2:$T$644,18,FALSE),"")</f>
        <v/>
      </c>
      <c r="D5376" s="17" t="str">
        <f>IFERROR(VLOOKUP($F5376,'Location List'!$A$2:$T$644,9,FALSE),"")</f>
        <v/>
      </c>
      <c r="E5376" s="17" t="str">
        <f>IFERROR(VLOOKUP($F5376,'Location List'!$A$2:$T$644,2,FALSE),"")</f>
        <v/>
      </c>
      <c r="F5376" s="26"/>
      <c r="G5376" s="29"/>
      <c r="H5376" s="29"/>
      <c r="I5376" s="26"/>
      <c r="J5376" s="26"/>
      <c r="K5376" s="26"/>
      <c r="L5376" s="26"/>
      <c r="M5376" s="26"/>
      <c r="N5376" s="26"/>
      <c r="O5376" s="49"/>
    </row>
    <row r="5377" spans="1:15" ht="15" customHeight="1" x14ac:dyDescent="0.25">
      <c r="A5377" s="17" t="str">
        <f>IFERROR(VLOOKUP($F5377,'Location List'!$A$2:$T$644,20,FALSE),"")</f>
        <v/>
      </c>
      <c r="B5377" s="17" t="str">
        <f>IFERROR(VLOOKUP($F5377,'Location List'!$A$2:$T$644,19,FALSE),"")</f>
        <v/>
      </c>
      <c r="C5377" s="17" t="str">
        <f>IFERROR(VLOOKUP($F5377,'Location List'!$A$2:$T$644,18,FALSE),"")</f>
        <v/>
      </c>
      <c r="D5377" s="17" t="str">
        <f>IFERROR(VLOOKUP($F5377,'Location List'!$A$2:$T$644,9,FALSE),"")</f>
        <v/>
      </c>
      <c r="E5377" s="17" t="str">
        <f>IFERROR(VLOOKUP($F5377,'Location List'!$A$2:$T$644,2,FALSE),"")</f>
        <v/>
      </c>
      <c r="F5377" s="26"/>
      <c r="G5377" s="29"/>
      <c r="H5377" s="29"/>
      <c r="I5377" s="26"/>
      <c r="J5377" s="26"/>
      <c r="K5377" s="26"/>
      <c r="L5377" s="26"/>
      <c r="M5377" s="26"/>
      <c r="N5377" s="26"/>
      <c r="O5377" s="49"/>
    </row>
    <row r="5378" spans="1:15" ht="15" customHeight="1" x14ac:dyDescent="0.25">
      <c r="A5378" s="17" t="str">
        <f>IFERROR(VLOOKUP($F5378,'Location List'!$A$2:$T$644,20,FALSE),"")</f>
        <v/>
      </c>
      <c r="B5378" s="17" t="str">
        <f>IFERROR(VLOOKUP($F5378,'Location List'!$A$2:$T$644,19,FALSE),"")</f>
        <v/>
      </c>
      <c r="C5378" s="17" t="str">
        <f>IFERROR(VLOOKUP($F5378,'Location List'!$A$2:$T$644,18,FALSE),"")</f>
        <v/>
      </c>
      <c r="D5378" s="17" t="str">
        <f>IFERROR(VLOOKUP($F5378,'Location List'!$A$2:$T$644,9,FALSE),"")</f>
        <v/>
      </c>
      <c r="E5378" s="17" t="str">
        <f>IFERROR(VLOOKUP($F5378,'Location List'!$A$2:$T$644,2,FALSE),"")</f>
        <v/>
      </c>
      <c r="F5378" s="26"/>
      <c r="G5378" s="29"/>
      <c r="H5378" s="29"/>
      <c r="I5378" s="26"/>
      <c r="J5378" s="26"/>
      <c r="K5378" s="26"/>
      <c r="L5378" s="26"/>
      <c r="M5378" s="26"/>
      <c r="N5378" s="26"/>
      <c r="O5378" s="49"/>
    </row>
    <row r="5379" spans="1:15" ht="15" customHeight="1" x14ac:dyDescent="0.25">
      <c r="A5379" s="17" t="str">
        <f>IFERROR(VLOOKUP($F5379,'Location List'!$A$2:$T$644,20,FALSE),"")</f>
        <v/>
      </c>
      <c r="B5379" s="17" t="str">
        <f>IFERROR(VLOOKUP($F5379,'Location List'!$A$2:$T$644,19,FALSE),"")</f>
        <v/>
      </c>
      <c r="C5379" s="17" t="str">
        <f>IFERROR(VLOOKUP($F5379,'Location List'!$A$2:$T$644,18,FALSE),"")</f>
        <v/>
      </c>
      <c r="D5379" s="17" t="str">
        <f>IFERROR(VLOOKUP($F5379,'Location List'!$A$2:$T$644,9,FALSE),"")</f>
        <v/>
      </c>
      <c r="E5379" s="17" t="str">
        <f>IFERROR(VLOOKUP($F5379,'Location List'!$A$2:$T$644,2,FALSE),"")</f>
        <v/>
      </c>
      <c r="F5379" s="26"/>
      <c r="G5379" s="29"/>
      <c r="H5379" s="29"/>
      <c r="I5379" s="26"/>
      <c r="J5379" s="26"/>
      <c r="K5379" s="26"/>
      <c r="L5379" s="26"/>
      <c r="M5379" s="26"/>
      <c r="N5379" s="26"/>
      <c r="O5379" s="49"/>
    </row>
    <row r="5380" spans="1:15" ht="15" customHeight="1" x14ac:dyDescent="0.25">
      <c r="A5380" s="17" t="str">
        <f>IFERROR(VLOOKUP($F5380,'Location List'!$A$2:$T$644,20,FALSE),"")</f>
        <v/>
      </c>
      <c r="B5380" s="17" t="str">
        <f>IFERROR(VLOOKUP($F5380,'Location List'!$A$2:$T$644,19,FALSE),"")</f>
        <v/>
      </c>
      <c r="C5380" s="17" t="str">
        <f>IFERROR(VLOOKUP($F5380,'Location List'!$A$2:$T$644,18,FALSE),"")</f>
        <v/>
      </c>
      <c r="D5380" s="17" t="str">
        <f>IFERROR(VLOOKUP($F5380,'Location List'!$A$2:$T$644,9,FALSE),"")</f>
        <v/>
      </c>
      <c r="E5380" s="17" t="str">
        <f>IFERROR(VLOOKUP($F5380,'Location List'!$A$2:$T$644,2,FALSE),"")</f>
        <v/>
      </c>
      <c r="F5380" s="26"/>
      <c r="G5380" s="29"/>
      <c r="H5380" s="29"/>
      <c r="I5380" s="26"/>
      <c r="J5380" s="26"/>
      <c r="K5380" s="26"/>
      <c r="L5380" s="26"/>
      <c r="M5380" s="26"/>
      <c r="N5380" s="26"/>
      <c r="O5380" s="49"/>
    </row>
    <row r="5381" spans="1:15" ht="15" customHeight="1" x14ac:dyDescent="0.25">
      <c r="A5381" s="17" t="str">
        <f>IFERROR(VLOOKUP($F5381,'Location List'!$A$2:$T$644,20,FALSE),"")</f>
        <v/>
      </c>
      <c r="B5381" s="17" t="str">
        <f>IFERROR(VLOOKUP($F5381,'Location List'!$A$2:$T$644,19,FALSE),"")</f>
        <v/>
      </c>
      <c r="C5381" s="17" t="str">
        <f>IFERROR(VLOOKUP($F5381,'Location List'!$A$2:$T$644,18,FALSE),"")</f>
        <v/>
      </c>
      <c r="D5381" s="17" t="str">
        <f>IFERROR(VLOOKUP($F5381,'Location List'!$A$2:$T$644,9,FALSE),"")</f>
        <v/>
      </c>
      <c r="E5381" s="17" t="str">
        <f>IFERROR(VLOOKUP($F5381,'Location List'!$A$2:$T$644,2,FALSE),"")</f>
        <v/>
      </c>
      <c r="F5381" s="26"/>
      <c r="G5381" s="29"/>
      <c r="H5381" s="29"/>
      <c r="I5381" s="26"/>
      <c r="J5381" s="26"/>
      <c r="K5381" s="26"/>
      <c r="L5381" s="26"/>
      <c r="M5381" s="26"/>
      <c r="N5381" s="26"/>
      <c r="O5381" s="49"/>
    </row>
    <row r="5382" spans="1:15" ht="15" customHeight="1" x14ac:dyDescent="0.25">
      <c r="A5382" s="17" t="str">
        <f>IFERROR(VLOOKUP($F5382,'Location List'!$A$2:$T$644,20,FALSE),"")</f>
        <v/>
      </c>
      <c r="B5382" s="17" t="str">
        <f>IFERROR(VLOOKUP($F5382,'Location List'!$A$2:$T$644,19,FALSE),"")</f>
        <v/>
      </c>
      <c r="C5382" s="17" t="str">
        <f>IFERROR(VLOOKUP($F5382,'Location List'!$A$2:$T$644,18,FALSE),"")</f>
        <v/>
      </c>
      <c r="D5382" s="17" t="str">
        <f>IFERROR(VLOOKUP($F5382,'Location List'!$A$2:$T$644,9,FALSE),"")</f>
        <v/>
      </c>
      <c r="E5382" s="17" t="str">
        <f>IFERROR(VLOOKUP($F5382,'Location List'!$A$2:$T$644,2,FALSE),"")</f>
        <v/>
      </c>
      <c r="F5382" s="26"/>
      <c r="G5382" s="29"/>
      <c r="H5382" s="29"/>
      <c r="I5382" s="26"/>
      <c r="J5382" s="26"/>
      <c r="K5382" s="26"/>
      <c r="L5382" s="26"/>
      <c r="M5382" s="26"/>
      <c r="N5382" s="26"/>
      <c r="O5382" s="49"/>
    </row>
    <row r="5383" spans="1:15" ht="15" customHeight="1" x14ac:dyDescent="0.25">
      <c r="A5383" s="17" t="str">
        <f>IFERROR(VLOOKUP($F5383,'Location List'!$A$2:$T$644,20,FALSE),"")</f>
        <v/>
      </c>
      <c r="B5383" s="17" t="str">
        <f>IFERROR(VLOOKUP($F5383,'Location List'!$A$2:$T$644,19,FALSE),"")</f>
        <v/>
      </c>
      <c r="C5383" s="17" t="str">
        <f>IFERROR(VLOOKUP($F5383,'Location List'!$A$2:$T$644,18,FALSE),"")</f>
        <v/>
      </c>
      <c r="D5383" s="17" t="str">
        <f>IFERROR(VLOOKUP($F5383,'Location List'!$A$2:$T$644,9,FALSE),"")</f>
        <v/>
      </c>
      <c r="E5383" s="17" t="str">
        <f>IFERROR(VLOOKUP($F5383,'Location List'!$A$2:$T$644,2,FALSE),"")</f>
        <v/>
      </c>
      <c r="F5383" s="26"/>
      <c r="G5383" s="29"/>
      <c r="H5383" s="29"/>
      <c r="I5383" s="26"/>
      <c r="J5383" s="26"/>
      <c r="K5383" s="26"/>
      <c r="L5383" s="26"/>
      <c r="M5383" s="26"/>
      <c r="N5383" s="26"/>
      <c r="O5383" s="49"/>
    </row>
    <row r="5384" spans="1:15" ht="15" customHeight="1" x14ac:dyDescent="0.25">
      <c r="A5384" s="17" t="str">
        <f>IFERROR(VLOOKUP($F5384,'Location List'!$A$2:$T$644,20,FALSE),"")</f>
        <v/>
      </c>
      <c r="B5384" s="17" t="str">
        <f>IFERROR(VLOOKUP($F5384,'Location List'!$A$2:$T$644,19,FALSE),"")</f>
        <v/>
      </c>
      <c r="C5384" s="17" t="str">
        <f>IFERROR(VLOOKUP($F5384,'Location List'!$A$2:$T$644,18,FALSE),"")</f>
        <v/>
      </c>
      <c r="D5384" s="17" t="str">
        <f>IFERROR(VLOOKUP($F5384,'Location List'!$A$2:$T$644,9,FALSE),"")</f>
        <v/>
      </c>
      <c r="E5384" s="17" t="str">
        <f>IFERROR(VLOOKUP($F5384,'Location List'!$A$2:$T$644,2,FALSE),"")</f>
        <v/>
      </c>
      <c r="F5384" s="26"/>
      <c r="G5384" s="29"/>
      <c r="H5384" s="29"/>
      <c r="I5384" s="26"/>
      <c r="J5384" s="26"/>
      <c r="K5384" s="26"/>
      <c r="L5384" s="26"/>
      <c r="M5384" s="26"/>
      <c r="N5384" s="26"/>
      <c r="O5384" s="49"/>
    </row>
    <row r="5385" spans="1:15" ht="15" customHeight="1" x14ac:dyDescent="0.25">
      <c r="A5385" s="17" t="str">
        <f>IFERROR(VLOOKUP($F5385,'Location List'!$A$2:$T$644,20,FALSE),"")</f>
        <v/>
      </c>
      <c r="B5385" s="17" t="str">
        <f>IFERROR(VLOOKUP($F5385,'Location List'!$A$2:$T$644,19,FALSE),"")</f>
        <v/>
      </c>
      <c r="C5385" s="17" t="str">
        <f>IFERROR(VLOOKUP($F5385,'Location List'!$A$2:$T$644,18,FALSE),"")</f>
        <v/>
      </c>
      <c r="D5385" s="17" t="str">
        <f>IFERROR(VLOOKUP($F5385,'Location List'!$A$2:$T$644,9,FALSE),"")</f>
        <v/>
      </c>
      <c r="E5385" s="17" t="str">
        <f>IFERROR(VLOOKUP($F5385,'Location List'!$A$2:$T$644,2,FALSE),"")</f>
        <v/>
      </c>
      <c r="F5385" s="26"/>
      <c r="G5385" s="29"/>
      <c r="H5385" s="29"/>
      <c r="I5385" s="26"/>
      <c r="J5385" s="26"/>
      <c r="K5385" s="26"/>
      <c r="L5385" s="26"/>
      <c r="M5385" s="26"/>
      <c r="N5385" s="26"/>
      <c r="O5385" s="49"/>
    </row>
    <row r="5386" spans="1:15" ht="15" customHeight="1" x14ac:dyDescent="0.25">
      <c r="A5386" s="17" t="str">
        <f>IFERROR(VLOOKUP($F5386,'Location List'!$A$2:$T$644,20,FALSE),"")</f>
        <v/>
      </c>
      <c r="B5386" s="17" t="str">
        <f>IFERROR(VLOOKUP($F5386,'Location List'!$A$2:$T$644,19,FALSE),"")</f>
        <v/>
      </c>
      <c r="C5386" s="17" t="str">
        <f>IFERROR(VLOOKUP($F5386,'Location List'!$A$2:$T$644,18,FALSE),"")</f>
        <v/>
      </c>
      <c r="D5386" s="17" t="str">
        <f>IFERROR(VLOOKUP($F5386,'Location List'!$A$2:$T$644,9,FALSE),"")</f>
        <v/>
      </c>
      <c r="E5386" s="17" t="str">
        <f>IFERROR(VLOOKUP($F5386,'Location List'!$A$2:$T$644,2,FALSE),"")</f>
        <v/>
      </c>
      <c r="F5386" s="26"/>
      <c r="G5386" s="29"/>
      <c r="H5386" s="29"/>
      <c r="I5386" s="26"/>
      <c r="J5386" s="26"/>
      <c r="K5386" s="26"/>
      <c r="L5386" s="26"/>
      <c r="M5386" s="26"/>
      <c r="N5386" s="26"/>
      <c r="O5386" s="49"/>
    </row>
    <row r="5387" spans="1:15" ht="15" customHeight="1" x14ac:dyDescent="0.25">
      <c r="A5387" s="17" t="str">
        <f>IFERROR(VLOOKUP($F5387,'Location List'!$A$2:$T$644,20,FALSE),"")</f>
        <v/>
      </c>
      <c r="B5387" s="17" t="str">
        <f>IFERROR(VLOOKUP($F5387,'Location List'!$A$2:$T$644,19,FALSE),"")</f>
        <v/>
      </c>
      <c r="C5387" s="17" t="str">
        <f>IFERROR(VLOOKUP($F5387,'Location List'!$A$2:$T$644,18,FALSE),"")</f>
        <v/>
      </c>
      <c r="D5387" s="17" t="str">
        <f>IFERROR(VLOOKUP($F5387,'Location List'!$A$2:$T$644,9,FALSE),"")</f>
        <v/>
      </c>
      <c r="E5387" s="17" t="str">
        <f>IFERROR(VLOOKUP($F5387,'Location List'!$A$2:$T$644,2,FALSE),"")</f>
        <v/>
      </c>
      <c r="F5387" s="26"/>
      <c r="G5387" s="29"/>
      <c r="H5387" s="29"/>
      <c r="I5387" s="26"/>
      <c r="J5387" s="26"/>
      <c r="K5387" s="26"/>
      <c r="L5387" s="26"/>
      <c r="M5387" s="26"/>
      <c r="N5387" s="26"/>
      <c r="O5387" s="49"/>
    </row>
    <row r="5388" spans="1:15" ht="15" customHeight="1" x14ac:dyDescent="0.25">
      <c r="A5388" s="17" t="str">
        <f>IFERROR(VLOOKUP($F5388,'Location List'!$A$2:$T$644,20,FALSE),"")</f>
        <v/>
      </c>
      <c r="B5388" s="17" t="str">
        <f>IFERROR(VLOOKUP($F5388,'Location List'!$A$2:$T$644,19,FALSE),"")</f>
        <v/>
      </c>
      <c r="C5388" s="17" t="str">
        <f>IFERROR(VLOOKUP($F5388,'Location List'!$A$2:$T$644,18,FALSE),"")</f>
        <v/>
      </c>
      <c r="D5388" s="17" t="str">
        <f>IFERROR(VLOOKUP($F5388,'Location List'!$A$2:$T$644,9,FALSE),"")</f>
        <v/>
      </c>
      <c r="E5388" s="17" t="str">
        <f>IFERROR(VLOOKUP($F5388,'Location List'!$A$2:$T$644,2,FALSE),"")</f>
        <v/>
      </c>
      <c r="F5388" s="26"/>
      <c r="G5388" s="29"/>
      <c r="H5388" s="29"/>
      <c r="I5388" s="26"/>
      <c r="J5388" s="26"/>
      <c r="K5388" s="26"/>
      <c r="L5388" s="26"/>
      <c r="M5388" s="26"/>
      <c r="N5388" s="26"/>
      <c r="O5388" s="49"/>
    </row>
    <row r="5389" spans="1:15" ht="15" customHeight="1" x14ac:dyDescent="0.25">
      <c r="A5389" s="17" t="str">
        <f>IFERROR(VLOOKUP($F5389,'Location List'!$A$2:$T$644,20,FALSE),"")</f>
        <v/>
      </c>
      <c r="B5389" s="17" t="str">
        <f>IFERROR(VLOOKUP($F5389,'Location List'!$A$2:$T$644,19,FALSE),"")</f>
        <v/>
      </c>
      <c r="C5389" s="17" t="str">
        <f>IFERROR(VLOOKUP($F5389,'Location List'!$A$2:$T$644,18,FALSE),"")</f>
        <v/>
      </c>
      <c r="D5389" s="17" t="str">
        <f>IFERROR(VLOOKUP($F5389,'Location List'!$A$2:$T$644,9,FALSE),"")</f>
        <v/>
      </c>
      <c r="E5389" s="17" t="str">
        <f>IFERROR(VLOOKUP($F5389,'Location List'!$A$2:$T$644,2,FALSE),"")</f>
        <v/>
      </c>
      <c r="F5389" s="26"/>
      <c r="G5389" s="29"/>
      <c r="H5389" s="29"/>
      <c r="I5389" s="26"/>
      <c r="J5389" s="26"/>
      <c r="K5389" s="26"/>
      <c r="L5389" s="26"/>
      <c r="M5389" s="26"/>
      <c r="N5389" s="26"/>
      <c r="O5389" s="49"/>
    </row>
    <row r="5390" spans="1:15" ht="15" customHeight="1" x14ac:dyDescent="0.25">
      <c r="A5390" s="17" t="str">
        <f>IFERROR(VLOOKUP($F5390,'Location List'!$A$2:$T$644,20,FALSE),"")</f>
        <v/>
      </c>
      <c r="B5390" s="17" t="str">
        <f>IFERROR(VLOOKUP($F5390,'Location List'!$A$2:$T$644,19,FALSE),"")</f>
        <v/>
      </c>
      <c r="C5390" s="17" t="str">
        <f>IFERROR(VLOOKUP($F5390,'Location List'!$A$2:$T$644,18,FALSE),"")</f>
        <v/>
      </c>
      <c r="D5390" s="17" t="str">
        <f>IFERROR(VLOOKUP($F5390,'Location List'!$A$2:$T$644,9,FALSE),"")</f>
        <v/>
      </c>
      <c r="E5390" s="17" t="str">
        <f>IFERROR(VLOOKUP($F5390,'Location List'!$A$2:$T$644,2,FALSE),"")</f>
        <v/>
      </c>
      <c r="F5390" s="26"/>
      <c r="G5390" s="29"/>
      <c r="H5390" s="29"/>
      <c r="I5390" s="26"/>
      <c r="J5390" s="26"/>
      <c r="K5390" s="26"/>
      <c r="L5390" s="26"/>
      <c r="M5390" s="26"/>
      <c r="N5390" s="26"/>
      <c r="O5390" s="49"/>
    </row>
    <row r="5391" spans="1:15" ht="15" customHeight="1" x14ac:dyDescent="0.25">
      <c r="A5391" s="17" t="str">
        <f>IFERROR(VLOOKUP($F5391,'Location List'!$A$2:$T$644,20,FALSE),"")</f>
        <v/>
      </c>
      <c r="B5391" s="17" t="str">
        <f>IFERROR(VLOOKUP($F5391,'Location List'!$A$2:$T$644,19,FALSE),"")</f>
        <v/>
      </c>
      <c r="C5391" s="17" t="str">
        <f>IFERROR(VLOOKUP($F5391,'Location List'!$A$2:$T$644,18,FALSE),"")</f>
        <v/>
      </c>
      <c r="D5391" s="17" t="str">
        <f>IFERROR(VLOOKUP($F5391,'Location List'!$A$2:$T$644,9,FALSE),"")</f>
        <v/>
      </c>
      <c r="E5391" s="17" t="str">
        <f>IFERROR(VLOOKUP($F5391,'Location List'!$A$2:$T$644,2,FALSE),"")</f>
        <v/>
      </c>
      <c r="F5391" s="26"/>
      <c r="G5391" s="29"/>
      <c r="H5391" s="29"/>
      <c r="I5391" s="26"/>
      <c r="J5391" s="26"/>
      <c r="K5391" s="26"/>
      <c r="L5391" s="26"/>
      <c r="M5391" s="26"/>
      <c r="N5391" s="26"/>
      <c r="O5391" s="49"/>
    </row>
    <row r="5392" spans="1:15" ht="15" customHeight="1" x14ac:dyDescent="0.25">
      <c r="A5392" s="17" t="str">
        <f>IFERROR(VLOOKUP($F5392,'Location List'!$A$2:$T$644,20,FALSE),"")</f>
        <v/>
      </c>
      <c r="B5392" s="17" t="str">
        <f>IFERROR(VLOOKUP($F5392,'Location List'!$A$2:$T$644,19,FALSE),"")</f>
        <v/>
      </c>
      <c r="C5392" s="17" t="str">
        <f>IFERROR(VLOOKUP($F5392,'Location List'!$A$2:$T$644,18,FALSE),"")</f>
        <v/>
      </c>
      <c r="D5392" s="17" t="str">
        <f>IFERROR(VLOOKUP($F5392,'Location List'!$A$2:$T$644,9,FALSE),"")</f>
        <v/>
      </c>
      <c r="E5392" s="17" t="str">
        <f>IFERROR(VLOOKUP($F5392,'Location List'!$A$2:$T$644,2,FALSE),"")</f>
        <v/>
      </c>
      <c r="F5392" s="26"/>
      <c r="G5392" s="29"/>
      <c r="H5392" s="29"/>
      <c r="I5392" s="26"/>
      <c r="J5392" s="26"/>
      <c r="K5392" s="26"/>
      <c r="L5392" s="26"/>
      <c r="M5392" s="26"/>
      <c r="N5392" s="26"/>
      <c r="O5392" s="49"/>
    </row>
    <row r="5393" spans="1:15" ht="15" customHeight="1" x14ac:dyDescent="0.25">
      <c r="A5393" s="17" t="str">
        <f>IFERROR(VLOOKUP($F5393,'Location List'!$A$2:$T$644,20,FALSE),"")</f>
        <v/>
      </c>
      <c r="B5393" s="17" t="str">
        <f>IFERROR(VLOOKUP($F5393,'Location List'!$A$2:$T$644,19,FALSE),"")</f>
        <v/>
      </c>
      <c r="C5393" s="17" t="str">
        <f>IFERROR(VLOOKUP($F5393,'Location List'!$A$2:$T$644,18,FALSE),"")</f>
        <v/>
      </c>
      <c r="D5393" s="17" t="str">
        <f>IFERROR(VLOOKUP($F5393,'Location List'!$A$2:$T$644,9,FALSE),"")</f>
        <v/>
      </c>
      <c r="E5393" s="17" t="str">
        <f>IFERROR(VLOOKUP($F5393,'Location List'!$A$2:$T$644,2,FALSE),"")</f>
        <v/>
      </c>
      <c r="F5393" s="26"/>
      <c r="G5393" s="29"/>
      <c r="H5393" s="29"/>
      <c r="I5393" s="26"/>
      <c r="J5393" s="26"/>
      <c r="K5393" s="26"/>
      <c r="L5393" s="26"/>
      <c r="M5393" s="26"/>
      <c r="N5393" s="26"/>
      <c r="O5393" s="49"/>
    </row>
    <row r="5394" spans="1:15" ht="15" customHeight="1" x14ac:dyDescent="0.25">
      <c r="A5394" s="17" t="str">
        <f>IFERROR(VLOOKUP($F5394,'Location List'!$A$2:$T$644,20,FALSE),"")</f>
        <v/>
      </c>
      <c r="B5394" s="17" t="str">
        <f>IFERROR(VLOOKUP($F5394,'Location List'!$A$2:$T$644,19,FALSE),"")</f>
        <v/>
      </c>
      <c r="C5394" s="17" t="str">
        <f>IFERROR(VLOOKUP($F5394,'Location List'!$A$2:$T$644,18,FALSE),"")</f>
        <v/>
      </c>
      <c r="D5394" s="17" t="str">
        <f>IFERROR(VLOOKUP($F5394,'Location List'!$A$2:$T$644,9,FALSE),"")</f>
        <v/>
      </c>
      <c r="E5394" s="17" t="str">
        <f>IFERROR(VLOOKUP($F5394,'Location List'!$A$2:$T$644,2,FALSE),"")</f>
        <v/>
      </c>
      <c r="F5394" s="26"/>
      <c r="G5394" s="29"/>
      <c r="H5394" s="29"/>
      <c r="I5394" s="26"/>
      <c r="J5394" s="26"/>
      <c r="K5394" s="26"/>
      <c r="L5394" s="26"/>
      <c r="M5394" s="26"/>
      <c r="N5394" s="26"/>
      <c r="O5394" s="49"/>
    </row>
    <row r="5395" spans="1:15" ht="15" customHeight="1" x14ac:dyDescent="0.25">
      <c r="A5395" s="17" t="str">
        <f>IFERROR(VLOOKUP($F5395,'Location List'!$A$2:$T$644,20,FALSE),"")</f>
        <v/>
      </c>
      <c r="B5395" s="17" t="str">
        <f>IFERROR(VLOOKUP($F5395,'Location List'!$A$2:$T$644,19,FALSE),"")</f>
        <v/>
      </c>
      <c r="C5395" s="17" t="str">
        <f>IFERROR(VLOOKUP($F5395,'Location List'!$A$2:$T$644,18,FALSE),"")</f>
        <v/>
      </c>
      <c r="D5395" s="17" t="str">
        <f>IFERROR(VLOOKUP($F5395,'Location List'!$A$2:$T$644,9,FALSE),"")</f>
        <v/>
      </c>
      <c r="E5395" s="17" t="str">
        <f>IFERROR(VLOOKUP($F5395,'Location List'!$A$2:$T$644,2,FALSE),"")</f>
        <v/>
      </c>
      <c r="F5395" s="26"/>
      <c r="G5395" s="29"/>
      <c r="H5395" s="29"/>
      <c r="I5395" s="26"/>
      <c r="J5395" s="26"/>
      <c r="K5395" s="26"/>
      <c r="L5395" s="26"/>
      <c r="M5395" s="26"/>
      <c r="N5395" s="26"/>
      <c r="O5395" s="49"/>
    </row>
    <row r="5396" spans="1:15" ht="15" customHeight="1" x14ac:dyDescent="0.25">
      <c r="A5396" s="17" t="str">
        <f>IFERROR(VLOOKUP($F5396,'Location List'!$A$2:$T$644,20,FALSE),"")</f>
        <v/>
      </c>
      <c r="B5396" s="17" t="str">
        <f>IFERROR(VLOOKUP($F5396,'Location List'!$A$2:$T$644,19,FALSE),"")</f>
        <v/>
      </c>
      <c r="C5396" s="17" t="str">
        <f>IFERROR(VLOOKUP($F5396,'Location List'!$A$2:$T$644,18,FALSE),"")</f>
        <v/>
      </c>
      <c r="D5396" s="17" t="str">
        <f>IFERROR(VLOOKUP($F5396,'Location List'!$A$2:$T$644,9,FALSE),"")</f>
        <v/>
      </c>
      <c r="E5396" s="17" t="str">
        <f>IFERROR(VLOOKUP($F5396,'Location List'!$A$2:$T$644,2,FALSE),"")</f>
        <v/>
      </c>
      <c r="F5396" s="26"/>
      <c r="G5396" s="29"/>
      <c r="H5396" s="29"/>
      <c r="I5396" s="26"/>
      <c r="J5396" s="26"/>
      <c r="K5396" s="26"/>
      <c r="L5396" s="26"/>
      <c r="M5396" s="26"/>
      <c r="N5396" s="26"/>
      <c r="O5396" s="49"/>
    </row>
    <row r="5397" spans="1:15" ht="15" customHeight="1" x14ac:dyDescent="0.25">
      <c r="A5397" s="17" t="str">
        <f>IFERROR(VLOOKUP($F5397,'Location List'!$A$2:$T$644,20,FALSE),"")</f>
        <v/>
      </c>
      <c r="B5397" s="17" t="str">
        <f>IFERROR(VLOOKUP($F5397,'Location List'!$A$2:$T$644,19,FALSE),"")</f>
        <v/>
      </c>
      <c r="C5397" s="17" t="str">
        <f>IFERROR(VLOOKUP($F5397,'Location List'!$A$2:$T$644,18,FALSE),"")</f>
        <v/>
      </c>
      <c r="D5397" s="17" t="str">
        <f>IFERROR(VLOOKUP($F5397,'Location List'!$A$2:$T$644,9,FALSE),"")</f>
        <v/>
      </c>
      <c r="E5397" s="17" t="str">
        <f>IFERROR(VLOOKUP($F5397,'Location List'!$A$2:$T$644,2,FALSE),"")</f>
        <v/>
      </c>
      <c r="F5397" s="26"/>
      <c r="G5397" s="29"/>
      <c r="H5397" s="29"/>
      <c r="I5397" s="26"/>
      <c r="J5397" s="26"/>
      <c r="K5397" s="26"/>
      <c r="L5397" s="26"/>
      <c r="M5397" s="26"/>
      <c r="N5397" s="26"/>
      <c r="O5397" s="49"/>
    </row>
    <row r="5398" spans="1:15" ht="15" customHeight="1" x14ac:dyDescent="0.25">
      <c r="A5398" s="17" t="str">
        <f>IFERROR(VLOOKUP($F5398,'Location List'!$A$2:$T$644,20,FALSE),"")</f>
        <v/>
      </c>
      <c r="B5398" s="17" t="str">
        <f>IFERROR(VLOOKUP($F5398,'Location List'!$A$2:$T$644,19,FALSE),"")</f>
        <v/>
      </c>
      <c r="C5398" s="17" t="str">
        <f>IFERROR(VLOOKUP($F5398,'Location List'!$A$2:$T$644,18,FALSE),"")</f>
        <v/>
      </c>
      <c r="D5398" s="17" t="str">
        <f>IFERROR(VLOOKUP($F5398,'Location List'!$A$2:$T$644,9,FALSE),"")</f>
        <v/>
      </c>
      <c r="E5398" s="17" t="str">
        <f>IFERROR(VLOOKUP($F5398,'Location List'!$A$2:$T$644,2,FALSE),"")</f>
        <v/>
      </c>
      <c r="F5398" s="26"/>
      <c r="G5398" s="29"/>
      <c r="H5398" s="29"/>
      <c r="I5398" s="26"/>
      <c r="J5398" s="26"/>
      <c r="K5398" s="26"/>
      <c r="L5398" s="26"/>
      <c r="M5398" s="26"/>
      <c r="N5398" s="26"/>
      <c r="O5398" s="49"/>
    </row>
    <row r="5399" spans="1:15" ht="15" customHeight="1" x14ac:dyDescent="0.25">
      <c r="A5399" s="17" t="str">
        <f>IFERROR(VLOOKUP($F5399,'Location List'!$A$2:$T$644,20,FALSE),"")</f>
        <v/>
      </c>
      <c r="B5399" s="17" t="str">
        <f>IFERROR(VLOOKUP($F5399,'Location List'!$A$2:$T$644,19,FALSE),"")</f>
        <v/>
      </c>
      <c r="C5399" s="17" t="str">
        <f>IFERROR(VLOOKUP($F5399,'Location List'!$A$2:$T$644,18,FALSE),"")</f>
        <v/>
      </c>
      <c r="D5399" s="17" t="str">
        <f>IFERROR(VLOOKUP($F5399,'Location List'!$A$2:$T$644,9,FALSE),"")</f>
        <v/>
      </c>
      <c r="E5399" s="17" t="str">
        <f>IFERROR(VLOOKUP($F5399,'Location List'!$A$2:$T$644,2,FALSE),"")</f>
        <v/>
      </c>
      <c r="F5399" s="26"/>
      <c r="G5399" s="29"/>
      <c r="H5399" s="29"/>
      <c r="I5399" s="26"/>
      <c r="J5399" s="26"/>
      <c r="K5399" s="26"/>
      <c r="L5399" s="26"/>
      <c r="M5399" s="26"/>
      <c r="N5399" s="26"/>
      <c r="O5399" s="49"/>
    </row>
    <row r="5400" spans="1:15" ht="15" customHeight="1" x14ac:dyDescent="0.25">
      <c r="A5400" s="17" t="str">
        <f>IFERROR(VLOOKUP($F5400,'Location List'!$A$2:$T$644,20,FALSE),"")</f>
        <v/>
      </c>
      <c r="B5400" s="17" t="str">
        <f>IFERROR(VLOOKUP($F5400,'Location List'!$A$2:$T$644,19,FALSE),"")</f>
        <v/>
      </c>
      <c r="C5400" s="17" t="str">
        <f>IFERROR(VLOOKUP($F5400,'Location List'!$A$2:$T$644,18,FALSE),"")</f>
        <v/>
      </c>
      <c r="D5400" s="17" t="str">
        <f>IFERROR(VLOOKUP($F5400,'Location List'!$A$2:$T$644,9,FALSE),"")</f>
        <v/>
      </c>
      <c r="E5400" s="17" t="str">
        <f>IFERROR(VLOOKUP($F5400,'Location List'!$A$2:$T$644,2,FALSE),"")</f>
        <v/>
      </c>
      <c r="F5400" s="26"/>
      <c r="G5400" s="29"/>
      <c r="H5400" s="29"/>
      <c r="I5400" s="26"/>
      <c r="J5400" s="26"/>
      <c r="K5400" s="26"/>
      <c r="L5400" s="26"/>
      <c r="M5400" s="26"/>
      <c r="N5400" s="26"/>
      <c r="O5400" s="49"/>
    </row>
    <row r="5401" spans="1:15" ht="15" customHeight="1" x14ac:dyDescent="0.25">
      <c r="A5401" s="17" t="str">
        <f>IFERROR(VLOOKUP($F5401,'Location List'!$A$2:$T$644,20,FALSE),"")</f>
        <v/>
      </c>
      <c r="B5401" s="17" t="str">
        <f>IFERROR(VLOOKUP($F5401,'Location List'!$A$2:$T$644,19,FALSE),"")</f>
        <v/>
      </c>
      <c r="C5401" s="17" t="str">
        <f>IFERROR(VLOOKUP($F5401,'Location List'!$A$2:$T$644,18,FALSE),"")</f>
        <v/>
      </c>
      <c r="D5401" s="17" t="str">
        <f>IFERROR(VLOOKUP($F5401,'Location List'!$A$2:$T$644,9,FALSE),"")</f>
        <v/>
      </c>
      <c r="E5401" s="17" t="str">
        <f>IFERROR(VLOOKUP($F5401,'Location List'!$A$2:$T$644,2,FALSE),"")</f>
        <v/>
      </c>
      <c r="F5401" s="26"/>
      <c r="G5401" s="29"/>
      <c r="H5401" s="29"/>
      <c r="I5401" s="26"/>
      <c r="J5401" s="26"/>
      <c r="K5401" s="26"/>
      <c r="L5401" s="26"/>
      <c r="M5401" s="26"/>
      <c r="N5401" s="26"/>
      <c r="O5401" s="49"/>
    </row>
    <row r="5402" spans="1:15" ht="15" customHeight="1" x14ac:dyDescent="0.25">
      <c r="A5402" s="17" t="str">
        <f>IFERROR(VLOOKUP($F5402,'Location List'!$A$2:$T$644,20,FALSE),"")</f>
        <v/>
      </c>
      <c r="B5402" s="17" t="str">
        <f>IFERROR(VLOOKUP($F5402,'Location List'!$A$2:$T$644,19,FALSE),"")</f>
        <v/>
      </c>
      <c r="C5402" s="17" t="str">
        <f>IFERROR(VLOOKUP($F5402,'Location List'!$A$2:$T$644,18,FALSE),"")</f>
        <v/>
      </c>
      <c r="D5402" s="17" t="str">
        <f>IFERROR(VLOOKUP($F5402,'Location List'!$A$2:$T$644,9,FALSE),"")</f>
        <v/>
      </c>
      <c r="E5402" s="17" t="str">
        <f>IFERROR(VLOOKUP($F5402,'Location List'!$A$2:$T$644,2,FALSE),"")</f>
        <v/>
      </c>
      <c r="F5402" s="26"/>
      <c r="G5402" s="29"/>
      <c r="H5402" s="29"/>
      <c r="I5402" s="26"/>
      <c r="J5402" s="26"/>
      <c r="K5402" s="26"/>
      <c r="L5402" s="26"/>
      <c r="M5402" s="26"/>
      <c r="N5402" s="26"/>
      <c r="O5402" s="49"/>
    </row>
    <row r="5403" spans="1:15" ht="15" customHeight="1" x14ac:dyDescent="0.25">
      <c r="A5403" s="17" t="str">
        <f>IFERROR(VLOOKUP($F5403,'Location List'!$A$2:$T$644,20,FALSE),"")</f>
        <v/>
      </c>
      <c r="B5403" s="17" t="str">
        <f>IFERROR(VLOOKUP($F5403,'Location List'!$A$2:$T$644,19,FALSE),"")</f>
        <v/>
      </c>
      <c r="C5403" s="17" t="str">
        <f>IFERROR(VLOOKUP($F5403,'Location List'!$A$2:$T$644,18,FALSE),"")</f>
        <v/>
      </c>
      <c r="D5403" s="17" t="str">
        <f>IFERROR(VLOOKUP($F5403,'Location List'!$A$2:$T$644,9,FALSE),"")</f>
        <v/>
      </c>
      <c r="E5403" s="17" t="str">
        <f>IFERROR(VLOOKUP($F5403,'Location List'!$A$2:$T$644,2,FALSE),"")</f>
        <v/>
      </c>
      <c r="F5403" s="26"/>
      <c r="G5403" s="29"/>
      <c r="H5403" s="29"/>
      <c r="I5403" s="26"/>
      <c r="J5403" s="26"/>
      <c r="K5403" s="26"/>
      <c r="L5403" s="26"/>
      <c r="M5403" s="26"/>
      <c r="N5403" s="26"/>
      <c r="O5403" s="49"/>
    </row>
    <row r="5404" spans="1:15" ht="15" customHeight="1" x14ac:dyDescent="0.25">
      <c r="A5404" s="17" t="str">
        <f>IFERROR(VLOOKUP($F5404,'Location List'!$A$2:$T$644,20,FALSE),"")</f>
        <v/>
      </c>
      <c r="B5404" s="17" t="str">
        <f>IFERROR(VLOOKUP($F5404,'Location List'!$A$2:$T$644,19,FALSE),"")</f>
        <v/>
      </c>
      <c r="C5404" s="17" t="str">
        <f>IFERROR(VLOOKUP($F5404,'Location List'!$A$2:$T$644,18,FALSE),"")</f>
        <v/>
      </c>
      <c r="D5404" s="17" t="str">
        <f>IFERROR(VLOOKUP($F5404,'Location List'!$A$2:$T$644,9,FALSE),"")</f>
        <v/>
      </c>
      <c r="E5404" s="17" t="str">
        <f>IFERROR(VLOOKUP($F5404,'Location List'!$A$2:$T$644,2,FALSE),"")</f>
        <v/>
      </c>
      <c r="F5404" s="26"/>
      <c r="G5404" s="29"/>
      <c r="H5404" s="29"/>
      <c r="I5404" s="26"/>
      <c r="J5404" s="26"/>
      <c r="K5404" s="26"/>
      <c r="L5404" s="26"/>
      <c r="M5404" s="26"/>
      <c r="N5404" s="26"/>
      <c r="O5404" s="49"/>
    </row>
    <row r="5405" spans="1:15" ht="15" customHeight="1" x14ac:dyDescent="0.25">
      <c r="A5405" s="17" t="str">
        <f>IFERROR(VLOOKUP($F5405,'Location List'!$A$2:$T$644,20,FALSE),"")</f>
        <v/>
      </c>
      <c r="B5405" s="17" t="str">
        <f>IFERROR(VLOOKUP($F5405,'Location List'!$A$2:$T$644,19,FALSE),"")</f>
        <v/>
      </c>
      <c r="C5405" s="17" t="str">
        <f>IFERROR(VLOOKUP($F5405,'Location List'!$A$2:$T$644,18,FALSE),"")</f>
        <v/>
      </c>
      <c r="D5405" s="17" t="str">
        <f>IFERROR(VLOOKUP($F5405,'Location List'!$A$2:$T$644,9,FALSE),"")</f>
        <v/>
      </c>
      <c r="E5405" s="17" t="str">
        <f>IFERROR(VLOOKUP($F5405,'Location List'!$A$2:$T$644,2,FALSE),"")</f>
        <v/>
      </c>
      <c r="F5405" s="26"/>
      <c r="G5405" s="29"/>
      <c r="H5405" s="29"/>
      <c r="I5405" s="26"/>
      <c r="J5405" s="26"/>
      <c r="K5405" s="26"/>
      <c r="L5405" s="26"/>
      <c r="M5405" s="26"/>
      <c r="N5405" s="26"/>
      <c r="O5405" s="49"/>
    </row>
    <row r="5406" spans="1:15" ht="15" customHeight="1" x14ac:dyDescent="0.25">
      <c r="A5406" s="17" t="str">
        <f>IFERROR(VLOOKUP($F5406,'Location List'!$A$2:$T$644,20,FALSE),"")</f>
        <v/>
      </c>
      <c r="B5406" s="17" t="str">
        <f>IFERROR(VLOOKUP($F5406,'Location List'!$A$2:$T$644,19,FALSE),"")</f>
        <v/>
      </c>
      <c r="C5406" s="17" t="str">
        <f>IFERROR(VLOOKUP($F5406,'Location List'!$A$2:$T$644,18,FALSE),"")</f>
        <v/>
      </c>
      <c r="D5406" s="17" t="str">
        <f>IFERROR(VLOOKUP($F5406,'Location List'!$A$2:$T$644,9,FALSE),"")</f>
        <v/>
      </c>
      <c r="E5406" s="17" t="str">
        <f>IFERROR(VLOOKUP($F5406,'Location List'!$A$2:$T$644,2,FALSE),"")</f>
        <v/>
      </c>
      <c r="F5406" s="26"/>
      <c r="G5406" s="29"/>
      <c r="H5406" s="29"/>
      <c r="I5406" s="26"/>
      <c r="J5406" s="26"/>
      <c r="K5406" s="26"/>
      <c r="L5406" s="26"/>
      <c r="M5406" s="26"/>
      <c r="N5406" s="26"/>
      <c r="O5406" s="49"/>
    </row>
    <row r="5407" spans="1:15" ht="15" customHeight="1" x14ac:dyDescent="0.25">
      <c r="A5407" s="17" t="str">
        <f>IFERROR(VLOOKUP($F5407,'Location List'!$A$2:$T$644,20,FALSE),"")</f>
        <v/>
      </c>
      <c r="B5407" s="17" t="str">
        <f>IFERROR(VLOOKUP($F5407,'Location List'!$A$2:$T$644,19,FALSE),"")</f>
        <v/>
      </c>
      <c r="C5407" s="17" t="str">
        <f>IFERROR(VLOOKUP($F5407,'Location List'!$A$2:$T$644,18,FALSE),"")</f>
        <v/>
      </c>
      <c r="D5407" s="17" t="str">
        <f>IFERROR(VLOOKUP($F5407,'Location List'!$A$2:$T$644,9,FALSE),"")</f>
        <v/>
      </c>
      <c r="E5407" s="17" t="str">
        <f>IFERROR(VLOOKUP($F5407,'Location List'!$A$2:$T$644,2,FALSE),"")</f>
        <v/>
      </c>
      <c r="F5407" s="26"/>
      <c r="G5407" s="29"/>
      <c r="H5407" s="29"/>
      <c r="I5407" s="26"/>
      <c r="J5407" s="26"/>
      <c r="K5407" s="26"/>
      <c r="L5407" s="26"/>
      <c r="M5407" s="26"/>
      <c r="N5407" s="26"/>
      <c r="O5407" s="49"/>
    </row>
    <row r="5408" spans="1:15" ht="15" customHeight="1" x14ac:dyDescent="0.25">
      <c r="A5408" s="17" t="str">
        <f>IFERROR(VLOOKUP($F5408,'Location List'!$A$2:$T$644,20,FALSE),"")</f>
        <v/>
      </c>
      <c r="B5408" s="17" t="str">
        <f>IFERROR(VLOOKUP($F5408,'Location List'!$A$2:$T$644,19,FALSE),"")</f>
        <v/>
      </c>
      <c r="C5408" s="17" t="str">
        <f>IFERROR(VLOOKUP($F5408,'Location List'!$A$2:$T$644,18,FALSE),"")</f>
        <v/>
      </c>
      <c r="D5408" s="17" t="str">
        <f>IFERROR(VLOOKUP($F5408,'Location List'!$A$2:$T$644,9,FALSE),"")</f>
        <v/>
      </c>
      <c r="E5408" s="17" t="str">
        <f>IFERROR(VLOOKUP($F5408,'Location List'!$A$2:$T$644,2,FALSE),"")</f>
        <v/>
      </c>
      <c r="F5408" s="26"/>
      <c r="G5408" s="29"/>
      <c r="H5408" s="29"/>
      <c r="I5408" s="26"/>
      <c r="J5408" s="26"/>
      <c r="K5408" s="26"/>
      <c r="L5408" s="26"/>
      <c r="M5408" s="26"/>
      <c r="N5408" s="26"/>
      <c r="O5408" s="49"/>
    </row>
    <row r="5409" spans="1:15" ht="15" customHeight="1" x14ac:dyDescent="0.25">
      <c r="A5409" s="17" t="str">
        <f>IFERROR(VLOOKUP($F5409,'Location List'!$A$2:$T$644,20,FALSE),"")</f>
        <v/>
      </c>
      <c r="B5409" s="17" t="str">
        <f>IFERROR(VLOOKUP($F5409,'Location List'!$A$2:$T$644,19,FALSE),"")</f>
        <v/>
      </c>
      <c r="C5409" s="17" t="str">
        <f>IFERROR(VLOOKUP($F5409,'Location List'!$A$2:$T$644,18,FALSE),"")</f>
        <v/>
      </c>
      <c r="D5409" s="17" t="str">
        <f>IFERROR(VLOOKUP($F5409,'Location List'!$A$2:$T$644,9,FALSE),"")</f>
        <v/>
      </c>
      <c r="E5409" s="17" t="str">
        <f>IFERROR(VLOOKUP($F5409,'Location List'!$A$2:$T$644,2,FALSE),"")</f>
        <v/>
      </c>
      <c r="F5409" s="26"/>
      <c r="G5409" s="29"/>
      <c r="H5409" s="29"/>
      <c r="I5409" s="26"/>
      <c r="J5409" s="26"/>
      <c r="K5409" s="26"/>
      <c r="L5409" s="26"/>
      <c r="M5409" s="26"/>
      <c r="N5409" s="26"/>
      <c r="O5409" s="49"/>
    </row>
    <row r="5410" spans="1:15" ht="15" customHeight="1" x14ac:dyDescent="0.25">
      <c r="A5410" s="17" t="str">
        <f>IFERROR(VLOOKUP($F5410,'Location List'!$A$2:$T$644,20,FALSE),"")</f>
        <v/>
      </c>
      <c r="B5410" s="17" t="str">
        <f>IFERROR(VLOOKUP($F5410,'Location List'!$A$2:$T$644,19,FALSE),"")</f>
        <v/>
      </c>
      <c r="C5410" s="17" t="str">
        <f>IFERROR(VLOOKUP($F5410,'Location List'!$A$2:$T$644,18,FALSE),"")</f>
        <v/>
      </c>
      <c r="D5410" s="17" t="str">
        <f>IFERROR(VLOOKUP($F5410,'Location List'!$A$2:$T$644,9,FALSE),"")</f>
        <v/>
      </c>
      <c r="E5410" s="17" t="str">
        <f>IFERROR(VLOOKUP($F5410,'Location List'!$A$2:$T$644,2,FALSE),"")</f>
        <v/>
      </c>
      <c r="F5410" s="26"/>
      <c r="G5410" s="29"/>
      <c r="H5410" s="29"/>
      <c r="I5410" s="26"/>
      <c r="J5410" s="26"/>
      <c r="K5410" s="26"/>
      <c r="L5410" s="26"/>
      <c r="M5410" s="26"/>
      <c r="N5410" s="26"/>
      <c r="O5410" s="49"/>
    </row>
    <row r="5411" spans="1:15" ht="15" customHeight="1" x14ac:dyDescent="0.25">
      <c r="A5411" s="17" t="str">
        <f>IFERROR(VLOOKUP($F5411,'Location List'!$A$2:$T$644,20,FALSE),"")</f>
        <v/>
      </c>
      <c r="B5411" s="17" t="str">
        <f>IFERROR(VLOOKUP($F5411,'Location List'!$A$2:$T$644,19,FALSE),"")</f>
        <v/>
      </c>
      <c r="C5411" s="17" t="str">
        <f>IFERROR(VLOOKUP($F5411,'Location List'!$A$2:$T$644,18,FALSE),"")</f>
        <v/>
      </c>
      <c r="D5411" s="17" t="str">
        <f>IFERROR(VLOOKUP($F5411,'Location List'!$A$2:$T$644,9,FALSE),"")</f>
        <v/>
      </c>
      <c r="E5411" s="17" t="str">
        <f>IFERROR(VLOOKUP($F5411,'Location List'!$A$2:$T$644,2,FALSE),"")</f>
        <v/>
      </c>
      <c r="F5411" s="26"/>
      <c r="G5411" s="29"/>
      <c r="H5411" s="29"/>
      <c r="I5411" s="26"/>
      <c r="J5411" s="26"/>
      <c r="K5411" s="26"/>
      <c r="L5411" s="26"/>
      <c r="M5411" s="26"/>
      <c r="N5411" s="26"/>
      <c r="O5411" s="49"/>
    </row>
    <row r="5412" spans="1:15" ht="15" customHeight="1" x14ac:dyDescent="0.25">
      <c r="A5412" s="17" t="str">
        <f>IFERROR(VLOOKUP($F5412,'Location List'!$A$2:$T$644,20,FALSE),"")</f>
        <v/>
      </c>
      <c r="B5412" s="17" t="str">
        <f>IFERROR(VLOOKUP($F5412,'Location List'!$A$2:$T$644,19,FALSE),"")</f>
        <v/>
      </c>
      <c r="C5412" s="17" t="str">
        <f>IFERROR(VLOOKUP($F5412,'Location List'!$A$2:$T$644,18,FALSE),"")</f>
        <v/>
      </c>
      <c r="D5412" s="17" t="str">
        <f>IFERROR(VLOOKUP($F5412,'Location List'!$A$2:$T$644,9,FALSE),"")</f>
        <v/>
      </c>
      <c r="E5412" s="17" t="str">
        <f>IFERROR(VLOOKUP($F5412,'Location List'!$A$2:$T$644,2,FALSE),"")</f>
        <v/>
      </c>
      <c r="F5412" s="26"/>
      <c r="G5412" s="29"/>
      <c r="H5412" s="29"/>
      <c r="I5412" s="26"/>
      <c r="J5412" s="26"/>
      <c r="K5412" s="26"/>
      <c r="L5412" s="26"/>
      <c r="M5412" s="26"/>
      <c r="N5412" s="26"/>
      <c r="O5412" s="49"/>
    </row>
    <row r="5413" spans="1:15" ht="15" customHeight="1" x14ac:dyDescent="0.25">
      <c r="A5413" s="17" t="str">
        <f>IFERROR(VLOOKUP($F5413,'Location List'!$A$2:$T$644,20,FALSE),"")</f>
        <v/>
      </c>
      <c r="B5413" s="17" t="str">
        <f>IFERROR(VLOOKUP($F5413,'Location List'!$A$2:$T$644,19,FALSE),"")</f>
        <v/>
      </c>
      <c r="C5413" s="17" t="str">
        <f>IFERROR(VLOOKUP($F5413,'Location List'!$A$2:$T$644,18,FALSE),"")</f>
        <v/>
      </c>
      <c r="D5413" s="17" t="str">
        <f>IFERROR(VLOOKUP($F5413,'Location List'!$A$2:$T$644,9,FALSE),"")</f>
        <v/>
      </c>
      <c r="E5413" s="17" t="str">
        <f>IFERROR(VLOOKUP($F5413,'Location List'!$A$2:$T$644,2,FALSE),"")</f>
        <v/>
      </c>
      <c r="F5413" s="26"/>
      <c r="G5413" s="29"/>
      <c r="H5413" s="29"/>
      <c r="I5413" s="26"/>
      <c r="J5413" s="26"/>
      <c r="K5413" s="26"/>
      <c r="L5413" s="26"/>
      <c r="M5413" s="26"/>
      <c r="N5413" s="26"/>
      <c r="O5413" s="49"/>
    </row>
    <row r="5414" spans="1:15" ht="15" customHeight="1" x14ac:dyDescent="0.25">
      <c r="A5414" s="17" t="str">
        <f>IFERROR(VLOOKUP($F5414,'Location List'!$A$2:$T$644,20,FALSE),"")</f>
        <v/>
      </c>
      <c r="B5414" s="17" t="str">
        <f>IFERROR(VLOOKUP($F5414,'Location List'!$A$2:$T$644,19,FALSE),"")</f>
        <v/>
      </c>
      <c r="C5414" s="17" t="str">
        <f>IFERROR(VLOOKUP($F5414,'Location List'!$A$2:$T$644,18,FALSE),"")</f>
        <v/>
      </c>
      <c r="D5414" s="17" t="str">
        <f>IFERROR(VLOOKUP($F5414,'Location List'!$A$2:$T$644,9,FALSE),"")</f>
        <v/>
      </c>
      <c r="E5414" s="17" t="str">
        <f>IFERROR(VLOOKUP($F5414,'Location List'!$A$2:$T$644,2,FALSE),"")</f>
        <v/>
      </c>
      <c r="F5414" s="26"/>
      <c r="G5414" s="29"/>
      <c r="H5414" s="29"/>
      <c r="I5414" s="26"/>
      <c r="J5414" s="26"/>
      <c r="K5414" s="26"/>
      <c r="L5414" s="26"/>
      <c r="M5414" s="26"/>
      <c r="N5414" s="26"/>
      <c r="O5414" s="49"/>
    </row>
    <row r="5415" spans="1:15" ht="15" customHeight="1" x14ac:dyDescent="0.25">
      <c r="A5415" s="17" t="str">
        <f>IFERROR(VLOOKUP($F5415,'Location List'!$A$2:$T$644,20,FALSE),"")</f>
        <v/>
      </c>
      <c r="B5415" s="17" t="str">
        <f>IFERROR(VLOOKUP($F5415,'Location List'!$A$2:$T$644,19,FALSE),"")</f>
        <v/>
      </c>
      <c r="C5415" s="17" t="str">
        <f>IFERROR(VLOOKUP($F5415,'Location List'!$A$2:$T$644,18,FALSE),"")</f>
        <v/>
      </c>
      <c r="D5415" s="17" t="str">
        <f>IFERROR(VLOOKUP($F5415,'Location List'!$A$2:$T$644,9,FALSE),"")</f>
        <v/>
      </c>
      <c r="E5415" s="17" t="str">
        <f>IFERROR(VLOOKUP($F5415,'Location List'!$A$2:$T$644,2,FALSE),"")</f>
        <v/>
      </c>
      <c r="F5415" s="26"/>
      <c r="G5415" s="29"/>
      <c r="H5415" s="29"/>
      <c r="I5415" s="26"/>
      <c r="J5415" s="26"/>
      <c r="K5415" s="26"/>
      <c r="L5415" s="26"/>
      <c r="M5415" s="26"/>
      <c r="N5415" s="26"/>
      <c r="O5415" s="49"/>
    </row>
    <row r="5416" spans="1:15" ht="15" customHeight="1" x14ac:dyDescent="0.25">
      <c r="A5416" s="17" t="str">
        <f>IFERROR(VLOOKUP($F5416,'Location List'!$A$2:$T$644,20,FALSE),"")</f>
        <v/>
      </c>
      <c r="B5416" s="17" t="str">
        <f>IFERROR(VLOOKUP($F5416,'Location List'!$A$2:$T$644,19,FALSE),"")</f>
        <v/>
      </c>
      <c r="C5416" s="17" t="str">
        <f>IFERROR(VLOOKUP($F5416,'Location List'!$A$2:$T$644,18,FALSE),"")</f>
        <v/>
      </c>
      <c r="D5416" s="17" t="str">
        <f>IFERROR(VLOOKUP($F5416,'Location List'!$A$2:$T$644,9,FALSE),"")</f>
        <v/>
      </c>
      <c r="E5416" s="17" t="str">
        <f>IFERROR(VLOOKUP($F5416,'Location List'!$A$2:$T$644,2,FALSE),"")</f>
        <v/>
      </c>
      <c r="F5416" s="26"/>
      <c r="G5416" s="29"/>
      <c r="H5416" s="29"/>
      <c r="I5416" s="26"/>
      <c r="J5416" s="26"/>
      <c r="K5416" s="26"/>
      <c r="L5416" s="26"/>
      <c r="M5416" s="26"/>
      <c r="N5416" s="26"/>
      <c r="O5416" s="49"/>
    </row>
    <row r="5417" spans="1:15" ht="15" customHeight="1" x14ac:dyDescent="0.25">
      <c r="A5417" s="17" t="str">
        <f>IFERROR(VLOOKUP($F5417,'Location List'!$A$2:$T$644,20,FALSE),"")</f>
        <v/>
      </c>
      <c r="B5417" s="17" t="str">
        <f>IFERROR(VLOOKUP($F5417,'Location List'!$A$2:$T$644,19,FALSE),"")</f>
        <v/>
      </c>
      <c r="C5417" s="17" t="str">
        <f>IFERROR(VLOOKUP($F5417,'Location List'!$A$2:$T$644,18,FALSE),"")</f>
        <v/>
      </c>
      <c r="D5417" s="17" t="str">
        <f>IFERROR(VLOOKUP($F5417,'Location List'!$A$2:$T$644,9,FALSE),"")</f>
        <v/>
      </c>
      <c r="E5417" s="17" t="str">
        <f>IFERROR(VLOOKUP($F5417,'Location List'!$A$2:$T$644,2,FALSE),"")</f>
        <v/>
      </c>
      <c r="F5417" s="26"/>
      <c r="G5417" s="29"/>
      <c r="H5417" s="29"/>
      <c r="I5417" s="26"/>
      <c r="J5417" s="26"/>
      <c r="K5417" s="26"/>
      <c r="L5417" s="26"/>
      <c r="M5417" s="26"/>
      <c r="N5417" s="26"/>
      <c r="O5417" s="49"/>
    </row>
    <row r="5418" spans="1:15" ht="15" customHeight="1" x14ac:dyDescent="0.25">
      <c r="A5418" s="17" t="str">
        <f>IFERROR(VLOOKUP($F5418,'Location List'!$A$2:$T$644,20,FALSE),"")</f>
        <v/>
      </c>
      <c r="B5418" s="17" t="str">
        <f>IFERROR(VLOOKUP($F5418,'Location List'!$A$2:$T$644,19,FALSE),"")</f>
        <v/>
      </c>
      <c r="C5418" s="17" t="str">
        <f>IFERROR(VLOOKUP($F5418,'Location List'!$A$2:$T$644,18,FALSE),"")</f>
        <v/>
      </c>
      <c r="D5418" s="17" t="str">
        <f>IFERROR(VLOOKUP($F5418,'Location List'!$A$2:$T$644,9,FALSE),"")</f>
        <v/>
      </c>
      <c r="E5418" s="17" t="str">
        <f>IFERROR(VLOOKUP($F5418,'Location List'!$A$2:$T$644,2,FALSE),"")</f>
        <v/>
      </c>
      <c r="F5418" s="26"/>
      <c r="G5418" s="29"/>
      <c r="H5418" s="29"/>
      <c r="I5418" s="26"/>
      <c r="J5418" s="26"/>
      <c r="K5418" s="26"/>
      <c r="L5418" s="26"/>
      <c r="M5418" s="26"/>
      <c r="N5418" s="26"/>
      <c r="O5418" s="49"/>
    </row>
    <row r="5419" spans="1:15" ht="15" customHeight="1" x14ac:dyDescent="0.25">
      <c r="A5419" s="17" t="str">
        <f>IFERROR(VLOOKUP($F5419,'Location List'!$A$2:$T$644,20,FALSE),"")</f>
        <v/>
      </c>
      <c r="B5419" s="17" t="str">
        <f>IFERROR(VLOOKUP($F5419,'Location List'!$A$2:$T$644,19,FALSE),"")</f>
        <v/>
      </c>
      <c r="C5419" s="17" t="str">
        <f>IFERROR(VLOOKUP($F5419,'Location List'!$A$2:$T$644,18,FALSE),"")</f>
        <v/>
      </c>
      <c r="D5419" s="17" t="str">
        <f>IFERROR(VLOOKUP($F5419,'Location List'!$A$2:$T$644,9,FALSE),"")</f>
        <v/>
      </c>
      <c r="E5419" s="17" t="str">
        <f>IFERROR(VLOOKUP($F5419,'Location List'!$A$2:$T$644,2,FALSE),"")</f>
        <v/>
      </c>
      <c r="F5419" s="26"/>
      <c r="G5419" s="29"/>
      <c r="H5419" s="29"/>
      <c r="I5419" s="26"/>
      <c r="J5419" s="26"/>
      <c r="K5419" s="26"/>
      <c r="L5419" s="26"/>
      <c r="M5419" s="26"/>
      <c r="N5419" s="26"/>
      <c r="O5419" s="49"/>
    </row>
    <row r="5420" spans="1:15" ht="15" customHeight="1" x14ac:dyDescent="0.25">
      <c r="A5420" s="17" t="str">
        <f>IFERROR(VLOOKUP($F5420,'Location List'!$A$2:$T$644,20,FALSE),"")</f>
        <v/>
      </c>
      <c r="B5420" s="17" t="str">
        <f>IFERROR(VLOOKUP($F5420,'Location List'!$A$2:$T$644,19,FALSE),"")</f>
        <v/>
      </c>
      <c r="C5420" s="17" t="str">
        <f>IFERROR(VLOOKUP($F5420,'Location List'!$A$2:$T$644,18,FALSE),"")</f>
        <v/>
      </c>
      <c r="D5420" s="17" t="str">
        <f>IFERROR(VLOOKUP($F5420,'Location List'!$A$2:$T$644,9,FALSE),"")</f>
        <v/>
      </c>
      <c r="E5420" s="17" t="str">
        <f>IFERROR(VLOOKUP($F5420,'Location List'!$A$2:$T$644,2,FALSE),"")</f>
        <v/>
      </c>
      <c r="F5420" s="26"/>
      <c r="G5420" s="29"/>
      <c r="H5420" s="29"/>
      <c r="I5420" s="26"/>
      <c r="J5420" s="26"/>
      <c r="K5420" s="26"/>
      <c r="L5420" s="26"/>
      <c r="M5420" s="26"/>
      <c r="N5420" s="26"/>
      <c r="O5420" s="49"/>
    </row>
    <row r="5421" spans="1:15" ht="15" customHeight="1" x14ac:dyDescent="0.25">
      <c r="A5421" s="17" t="str">
        <f>IFERROR(VLOOKUP($F5421,'Location List'!$A$2:$T$644,20,FALSE),"")</f>
        <v/>
      </c>
      <c r="B5421" s="17" t="str">
        <f>IFERROR(VLOOKUP($F5421,'Location List'!$A$2:$T$644,19,FALSE),"")</f>
        <v/>
      </c>
      <c r="C5421" s="17" t="str">
        <f>IFERROR(VLOOKUP($F5421,'Location List'!$A$2:$T$644,18,FALSE),"")</f>
        <v/>
      </c>
      <c r="D5421" s="17" t="str">
        <f>IFERROR(VLOOKUP($F5421,'Location List'!$A$2:$T$644,9,FALSE),"")</f>
        <v/>
      </c>
      <c r="E5421" s="17" t="str">
        <f>IFERROR(VLOOKUP($F5421,'Location List'!$A$2:$T$644,2,FALSE),"")</f>
        <v/>
      </c>
      <c r="F5421" s="26"/>
      <c r="G5421" s="29"/>
      <c r="H5421" s="29"/>
      <c r="I5421" s="26"/>
      <c r="J5421" s="26"/>
      <c r="K5421" s="26"/>
      <c r="L5421" s="26"/>
      <c r="M5421" s="26"/>
      <c r="N5421" s="26"/>
      <c r="O5421" s="49"/>
    </row>
    <row r="5422" spans="1:15" ht="15" customHeight="1" x14ac:dyDescent="0.25">
      <c r="A5422" s="17" t="str">
        <f>IFERROR(VLOOKUP($F5422,'Location List'!$A$2:$T$644,20,FALSE),"")</f>
        <v/>
      </c>
      <c r="B5422" s="17" t="str">
        <f>IFERROR(VLOOKUP($F5422,'Location List'!$A$2:$T$644,19,FALSE),"")</f>
        <v/>
      </c>
      <c r="C5422" s="17" t="str">
        <f>IFERROR(VLOOKUP($F5422,'Location List'!$A$2:$T$644,18,FALSE),"")</f>
        <v/>
      </c>
      <c r="D5422" s="17" t="str">
        <f>IFERROR(VLOOKUP($F5422,'Location List'!$A$2:$T$644,9,FALSE),"")</f>
        <v/>
      </c>
      <c r="E5422" s="17" t="str">
        <f>IFERROR(VLOOKUP($F5422,'Location List'!$A$2:$T$644,2,FALSE),"")</f>
        <v/>
      </c>
      <c r="F5422" s="26"/>
      <c r="G5422" s="29"/>
      <c r="H5422" s="29"/>
      <c r="I5422" s="26"/>
      <c r="J5422" s="26"/>
      <c r="K5422" s="26"/>
      <c r="L5422" s="26"/>
      <c r="M5422" s="26"/>
      <c r="N5422" s="26"/>
      <c r="O5422" s="49"/>
    </row>
    <row r="5423" spans="1:15" ht="15" customHeight="1" x14ac:dyDescent="0.25">
      <c r="A5423" s="17" t="str">
        <f>IFERROR(VLOOKUP($F5423,'Location List'!$A$2:$T$644,20,FALSE),"")</f>
        <v/>
      </c>
      <c r="B5423" s="17" t="str">
        <f>IFERROR(VLOOKUP($F5423,'Location List'!$A$2:$T$644,19,FALSE),"")</f>
        <v/>
      </c>
      <c r="C5423" s="17" t="str">
        <f>IFERROR(VLOOKUP($F5423,'Location List'!$A$2:$T$644,18,FALSE),"")</f>
        <v/>
      </c>
      <c r="D5423" s="17" t="str">
        <f>IFERROR(VLOOKUP($F5423,'Location List'!$A$2:$T$644,9,FALSE),"")</f>
        <v/>
      </c>
      <c r="E5423" s="17" t="str">
        <f>IFERROR(VLOOKUP($F5423,'Location List'!$A$2:$T$644,2,FALSE),"")</f>
        <v/>
      </c>
      <c r="F5423" s="26"/>
      <c r="G5423" s="29"/>
      <c r="H5423" s="29"/>
      <c r="I5423" s="26"/>
      <c r="J5423" s="26"/>
      <c r="K5423" s="26"/>
      <c r="L5423" s="26"/>
      <c r="M5423" s="26"/>
      <c r="N5423" s="26"/>
      <c r="O5423" s="49"/>
    </row>
    <row r="5424" spans="1:15" ht="15" customHeight="1" x14ac:dyDescent="0.25">
      <c r="A5424" s="17" t="str">
        <f>IFERROR(VLOOKUP($F5424,'Location List'!$A$2:$T$644,20,FALSE),"")</f>
        <v/>
      </c>
      <c r="B5424" s="17" t="str">
        <f>IFERROR(VLOOKUP($F5424,'Location List'!$A$2:$T$644,19,FALSE),"")</f>
        <v/>
      </c>
      <c r="C5424" s="17" t="str">
        <f>IFERROR(VLOOKUP($F5424,'Location List'!$A$2:$T$644,18,FALSE),"")</f>
        <v/>
      </c>
      <c r="D5424" s="17" t="str">
        <f>IFERROR(VLOOKUP($F5424,'Location List'!$A$2:$T$644,9,FALSE),"")</f>
        <v/>
      </c>
      <c r="E5424" s="17" t="str">
        <f>IFERROR(VLOOKUP($F5424,'Location List'!$A$2:$T$644,2,FALSE),"")</f>
        <v/>
      </c>
      <c r="F5424" s="26"/>
      <c r="G5424" s="29"/>
      <c r="H5424" s="29"/>
      <c r="I5424" s="26"/>
      <c r="J5424" s="26"/>
      <c r="K5424" s="26"/>
      <c r="L5424" s="26"/>
      <c r="M5424" s="26"/>
      <c r="N5424" s="26"/>
      <c r="O5424" s="49"/>
    </row>
    <row r="5425" spans="1:15" ht="15" customHeight="1" x14ac:dyDescent="0.25">
      <c r="A5425" s="17" t="str">
        <f>IFERROR(VLOOKUP($F5425,'Location List'!$A$2:$T$644,20,FALSE),"")</f>
        <v/>
      </c>
      <c r="B5425" s="17" t="str">
        <f>IFERROR(VLOOKUP($F5425,'Location List'!$A$2:$T$644,19,FALSE),"")</f>
        <v/>
      </c>
      <c r="C5425" s="17" t="str">
        <f>IFERROR(VLOOKUP($F5425,'Location List'!$A$2:$T$644,18,FALSE),"")</f>
        <v/>
      </c>
      <c r="D5425" s="17" t="str">
        <f>IFERROR(VLOOKUP($F5425,'Location List'!$A$2:$T$644,9,FALSE),"")</f>
        <v/>
      </c>
      <c r="E5425" s="17" t="str">
        <f>IFERROR(VLOOKUP($F5425,'Location List'!$A$2:$T$644,2,FALSE),"")</f>
        <v/>
      </c>
      <c r="F5425" s="26"/>
      <c r="G5425" s="29"/>
      <c r="H5425" s="29"/>
      <c r="I5425" s="26"/>
      <c r="J5425" s="26"/>
      <c r="K5425" s="26"/>
      <c r="L5425" s="26"/>
      <c r="M5425" s="26"/>
      <c r="N5425" s="26"/>
      <c r="O5425" s="49"/>
    </row>
    <row r="5426" spans="1:15" ht="15" customHeight="1" x14ac:dyDescent="0.25">
      <c r="A5426" s="17" t="str">
        <f>IFERROR(VLOOKUP($F5426,'Location List'!$A$2:$T$644,20,FALSE),"")</f>
        <v/>
      </c>
      <c r="B5426" s="17" t="str">
        <f>IFERROR(VLOOKUP($F5426,'Location List'!$A$2:$T$644,19,FALSE),"")</f>
        <v/>
      </c>
      <c r="C5426" s="17" t="str">
        <f>IFERROR(VLOOKUP($F5426,'Location List'!$A$2:$T$644,18,FALSE),"")</f>
        <v/>
      </c>
      <c r="D5426" s="17" t="str">
        <f>IFERROR(VLOOKUP($F5426,'Location List'!$A$2:$T$644,9,FALSE),"")</f>
        <v/>
      </c>
      <c r="E5426" s="17" t="str">
        <f>IFERROR(VLOOKUP($F5426,'Location List'!$A$2:$T$644,2,FALSE),"")</f>
        <v/>
      </c>
      <c r="F5426" s="26"/>
      <c r="G5426" s="29"/>
      <c r="H5426" s="29"/>
      <c r="I5426" s="26"/>
      <c r="J5426" s="26"/>
      <c r="K5426" s="26"/>
      <c r="L5426" s="26"/>
      <c r="M5426" s="26"/>
      <c r="N5426" s="26"/>
      <c r="O5426" s="49"/>
    </row>
    <row r="5427" spans="1:15" ht="15" customHeight="1" x14ac:dyDescent="0.25">
      <c r="A5427" s="17" t="str">
        <f>IFERROR(VLOOKUP($F5427,'Location List'!$A$2:$T$644,20,FALSE),"")</f>
        <v/>
      </c>
      <c r="B5427" s="17" t="str">
        <f>IFERROR(VLOOKUP($F5427,'Location List'!$A$2:$T$644,19,FALSE),"")</f>
        <v/>
      </c>
      <c r="C5427" s="17" t="str">
        <f>IFERROR(VLOOKUP($F5427,'Location List'!$A$2:$T$644,18,FALSE),"")</f>
        <v/>
      </c>
      <c r="D5427" s="17" t="str">
        <f>IFERROR(VLOOKUP($F5427,'Location List'!$A$2:$T$644,9,FALSE),"")</f>
        <v/>
      </c>
      <c r="E5427" s="17" t="str">
        <f>IFERROR(VLOOKUP($F5427,'Location List'!$A$2:$T$644,2,FALSE),"")</f>
        <v/>
      </c>
      <c r="F5427" s="26"/>
      <c r="G5427" s="29"/>
      <c r="H5427" s="29"/>
      <c r="I5427" s="26"/>
      <c r="J5427" s="26"/>
      <c r="K5427" s="26"/>
      <c r="L5427" s="26"/>
      <c r="M5427" s="26"/>
      <c r="N5427" s="26"/>
      <c r="O5427" s="49"/>
    </row>
    <row r="5428" spans="1:15" ht="15" customHeight="1" x14ac:dyDescent="0.25">
      <c r="A5428" s="17" t="str">
        <f>IFERROR(VLOOKUP($F5428,'Location List'!$A$2:$T$644,20,FALSE),"")</f>
        <v/>
      </c>
      <c r="B5428" s="17" t="str">
        <f>IFERROR(VLOOKUP($F5428,'Location List'!$A$2:$T$644,19,FALSE),"")</f>
        <v/>
      </c>
      <c r="C5428" s="17" t="str">
        <f>IFERROR(VLOOKUP($F5428,'Location List'!$A$2:$T$644,18,FALSE),"")</f>
        <v/>
      </c>
      <c r="D5428" s="17" t="str">
        <f>IFERROR(VLOOKUP($F5428,'Location List'!$A$2:$T$644,9,FALSE),"")</f>
        <v/>
      </c>
      <c r="E5428" s="17" t="str">
        <f>IFERROR(VLOOKUP($F5428,'Location List'!$A$2:$T$644,2,FALSE),"")</f>
        <v/>
      </c>
      <c r="F5428" s="26"/>
      <c r="G5428" s="29"/>
      <c r="H5428" s="29"/>
      <c r="I5428" s="26"/>
      <c r="J5428" s="26"/>
      <c r="K5428" s="26"/>
      <c r="L5428" s="26"/>
      <c r="M5428" s="26"/>
      <c r="N5428" s="26"/>
      <c r="O5428" s="49"/>
    </row>
    <row r="5429" spans="1:15" ht="15" customHeight="1" x14ac:dyDescent="0.25">
      <c r="A5429" s="17" t="str">
        <f>IFERROR(VLOOKUP($F5429,'Location List'!$A$2:$T$644,20,FALSE),"")</f>
        <v/>
      </c>
      <c r="B5429" s="17" t="str">
        <f>IFERROR(VLOOKUP($F5429,'Location List'!$A$2:$T$644,19,FALSE),"")</f>
        <v/>
      </c>
      <c r="C5429" s="17" t="str">
        <f>IFERROR(VLOOKUP($F5429,'Location List'!$A$2:$T$644,18,FALSE),"")</f>
        <v/>
      </c>
      <c r="D5429" s="17" t="str">
        <f>IFERROR(VLOOKUP($F5429,'Location List'!$A$2:$T$644,9,FALSE),"")</f>
        <v/>
      </c>
      <c r="E5429" s="17" t="str">
        <f>IFERROR(VLOOKUP($F5429,'Location List'!$A$2:$T$644,2,FALSE),"")</f>
        <v/>
      </c>
      <c r="F5429" s="26"/>
      <c r="G5429" s="29"/>
      <c r="H5429" s="29"/>
      <c r="I5429" s="26"/>
      <c r="J5429" s="26"/>
      <c r="K5429" s="26"/>
      <c r="L5429" s="26"/>
      <c r="M5429" s="26"/>
      <c r="N5429" s="26"/>
      <c r="O5429" s="49"/>
    </row>
    <row r="5430" spans="1:15" ht="15" customHeight="1" x14ac:dyDescent="0.25">
      <c r="A5430" s="17" t="str">
        <f>IFERROR(VLOOKUP($F5430,'Location List'!$A$2:$T$644,20,FALSE),"")</f>
        <v/>
      </c>
      <c r="B5430" s="17" t="str">
        <f>IFERROR(VLOOKUP($F5430,'Location List'!$A$2:$T$644,19,FALSE),"")</f>
        <v/>
      </c>
      <c r="C5430" s="17" t="str">
        <f>IFERROR(VLOOKUP($F5430,'Location List'!$A$2:$T$644,18,FALSE),"")</f>
        <v/>
      </c>
      <c r="D5430" s="17" t="str">
        <f>IFERROR(VLOOKUP($F5430,'Location List'!$A$2:$T$644,9,FALSE),"")</f>
        <v/>
      </c>
      <c r="E5430" s="17" t="str">
        <f>IFERROR(VLOOKUP($F5430,'Location List'!$A$2:$T$644,2,FALSE),"")</f>
        <v/>
      </c>
      <c r="F5430" s="26"/>
      <c r="G5430" s="29"/>
      <c r="H5430" s="29"/>
      <c r="I5430" s="26"/>
      <c r="J5430" s="26"/>
      <c r="K5430" s="26"/>
      <c r="L5430" s="26"/>
      <c r="M5430" s="26"/>
      <c r="N5430" s="26"/>
      <c r="O5430" s="49"/>
    </row>
    <row r="5431" spans="1:15" ht="15" customHeight="1" x14ac:dyDescent="0.25">
      <c r="A5431" s="17" t="str">
        <f>IFERROR(VLOOKUP($F5431,'Location List'!$A$2:$T$644,20,FALSE),"")</f>
        <v/>
      </c>
      <c r="B5431" s="17" t="str">
        <f>IFERROR(VLOOKUP($F5431,'Location List'!$A$2:$T$644,19,FALSE),"")</f>
        <v/>
      </c>
      <c r="C5431" s="17" t="str">
        <f>IFERROR(VLOOKUP($F5431,'Location List'!$A$2:$T$644,18,FALSE),"")</f>
        <v/>
      </c>
      <c r="D5431" s="17" t="str">
        <f>IFERROR(VLOOKUP($F5431,'Location List'!$A$2:$T$644,9,FALSE),"")</f>
        <v/>
      </c>
      <c r="E5431" s="17" t="str">
        <f>IFERROR(VLOOKUP($F5431,'Location List'!$A$2:$T$644,2,FALSE),"")</f>
        <v/>
      </c>
      <c r="F5431" s="26"/>
      <c r="G5431" s="29"/>
      <c r="H5431" s="29"/>
      <c r="I5431" s="26"/>
      <c r="J5431" s="26"/>
      <c r="K5431" s="26"/>
      <c r="L5431" s="26"/>
      <c r="M5431" s="26"/>
      <c r="N5431" s="26"/>
      <c r="O5431" s="49"/>
    </row>
    <row r="5432" spans="1:15" ht="15" customHeight="1" x14ac:dyDescent="0.25">
      <c r="A5432" s="17" t="str">
        <f>IFERROR(VLOOKUP($F5432,'Location List'!$A$2:$T$644,20,FALSE),"")</f>
        <v/>
      </c>
      <c r="B5432" s="17" t="str">
        <f>IFERROR(VLOOKUP($F5432,'Location List'!$A$2:$T$644,19,FALSE),"")</f>
        <v/>
      </c>
      <c r="C5432" s="17" t="str">
        <f>IFERROR(VLOOKUP($F5432,'Location List'!$A$2:$T$644,18,FALSE),"")</f>
        <v/>
      </c>
      <c r="D5432" s="17" t="str">
        <f>IFERROR(VLOOKUP($F5432,'Location List'!$A$2:$T$644,9,FALSE),"")</f>
        <v/>
      </c>
      <c r="E5432" s="17" t="str">
        <f>IFERROR(VLOOKUP($F5432,'Location List'!$A$2:$T$644,2,FALSE),"")</f>
        <v/>
      </c>
      <c r="F5432" s="26"/>
      <c r="G5432" s="29"/>
      <c r="H5432" s="29"/>
      <c r="I5432" s="26"/>
      <c r="J5432" s="26"/>
      <c r="K5432" s="26"/>
      <c r="L5432" s="26"/>
      <c r="M5432" s="26"/>
      <c r="N5432" s="26"/>
      <c r="O5432" s="49"/>
    </row>
    <row r="5433" spans="1:15" ht="15" customHeight="1" x14ac:dyDescent="0.25">
      <c r="A5433" s="17" t="str">
        <f>IFERROR(VLOOKUP($F5433,'Location List'!$A$2:$T$644,20,FALSE),"")</f>
        <v/>
      </c>
      <c r="B5433" s="17" t="str">
        <f>IFERROR(VLOOKUP($F5433,'Location List'!$A$2:$T$644,19,FALSE),"")</f>
        <v/>
      </c>
      <c r="C5433" s="17" t="str">
        <f>IFERROR(VLOOKUP($F5433,'Location List'!$A$2:$T$644,18,FALSE),"")</f>
        <v/>
      </c>
      <c r="D5433" s="17" t="str">
        <f>IFERROR(VLOOKUP($F5433,'Location List'!$A$2:$T$644,9,FALSE),"")</f>
        <v/>
      </c>
      <c r="E5433" s="17" t="str">
        <f>IFERROR(VLOOKUP($F5433,'Location List'!$A$2:$T$644,2,FALSE),"")</f>
        <v/>
      </c>
      <c r="F5433" s="26"/>
      <c r="G5433" s="29"/>
      <c r="H5433" s="29"/>
      <c r="I5433" s="26"/>
      <c r="J5433" s="26"/>
      <c r="K5433" s="26"/>
      <c r="L5433" s="26"/>
      <c r="M5433" s="26"/>
      <c r="N5433" s="26"/>
      <c r="O5433" s="49"/>
    </row>
    <row r="5434" spans="1:15" ht="15" customHeight="1" x14ac:dyDescent="0.25">
      <c r="A5434" s="17" t="str">
        <f>IFERROR(VLOOKUP($F5434,'Location List'!$A$2:$T$644,20,FALSE),"")</f>
        <v/>
      </c>
      <c r="B5434" s="17" t="str">
        <f>IFERROR(VLOOKUP($F5434,'Location List'!$A$2:$T$644,19,FALSE),"")</f>
        <v/>
      </c>
      <c r="C5434" s="17" t="str">
        <f>IFERROR(VLOOKUP($F5434,'Location List'!$A$2:$T$644,18,FALSE),"")</f>
        <v/>
      </c>
      <c r="D5434" s="17" t="str">
        <f>IFERROR(VLOOKUP($F5434,'Location List'!$A$2:$T$644,9,FALSE),"")</f>
        <v/>
      </c>
      <c r="E5434" s="17" t="str">
        <f>IFERROR(VLOOKUP($F5434,'Location List'!$A$2:$T$644,2,FALSE),"")</f>
        <v/>
      </c>
      <c r="F5434" s="26"/>
      <c r="G5434" s="29"/>
      <c r="H5434" s="29"/>
      <c r="I5434" s="26"/>
      <c r="J5434" s="26"/>
      <c r="K5434" s="26"/>
      <c r="L5434" s="26"/>
      <c r="M5434" s="26"/>
      <c r="N5434" s="26"/>
      <c r="O5434" s="49"/>
    </row>
    <row r="5435" spans="1:15" ht="15" customHeight="1" x14ac:dyDescent="0.25">
      <c r="A5435" s="17" t="str">
        <f>IFERROR(VLOOKUP($F5435,'Location List'!$A$2:$T$644,20,FALSE),"")</f>
        <v/>
      </c>
      <c r="B5435" s="17" t="str">
        <f>IFERROR(VLOOKUP($F5435,'Location List'!$A$2:$T$644,19,FALSE),"")</f>
        <v/>
      </c>
      <c r="C5435" s="17" t="str">
        <f>IFERROR(VLOOKUP($F5435,'Location List'!$A$2:$T$644,18,FALSE),"")</f>
        <v/>
      </c>
      <c r="D5435" s="17" t="str">
        <f>IFERROR(VLOOKUP($F5435,'Location List'!$A$2:$T$644,9,FALSE),"")</f>
        <v/>
      </c>
      <c r="E5435" s="17" t="str">
        <f>IFERROR(VLOOKUP($F5435,'Location List'!$A$2:$T$644,2,FALSE),"")</f>
        <v/>
      </c>
      <c r="F5435" s="26"/>
      <c r="G5435" s="29"/>
      <c r="H5435" s="29"/>
      <c r="I5435" s="26"/>
      <c r="J5435" s="26"/>
      <c r="K5435" s="26"/>
      <c r="L5435" s="26"/>
      <c r="M5435" s="26"/>
      <c r="N5435" s="26"/>
      <c r="O5435" s="49"/>
    </row>
    <row r="5436" spans="1:15" ht="15" customHeight="1" x14ac:dyDescent="0.25">
      <c r="A5436" s="17" t="str">
        <f>IFERROR(VLOOKUP($F5436,'Location List'!$A$2:$T$644,20,FALSE),"")</f>
        <v/>
      </c>
      <c r="B5436" s="17" t="str">
        <f>IFERROR(VLOOKUP($F5436,'Location List'!$A$2:$T$644,19,FALSE),"")</f>
        <v/>
      </c>
      <c r="C5436" s="17" t="str">
        <f>IFERROR(VLOOKUP($F5436,'Location List'!$A$2:$T$644,18,FALSE),"")</f>
        <v/>
      </c>
      <c r="D5436" s="17" t="str">
        <f>IFERROR(VLOOKUP($F5436,'Location List'!$A$2:$T$644,9,FALSE),"")</f>
        <v/>
      </c>
      <c r="E5436" s="17" t="str">
        <f>IFERROR(VLOOKUP($F5436,'Location List'!$A$2:$T$644,2,FALSE),"")</f>
        <v/>
      </c>
      <c r="F5436" s="26"/>
      <c r="G5436" s="29"/>
      <c r="H5436" s="29"/>
      <c r="I5436" s="26"/>
      <c r="J5436" s="26"/>
      <c r="K5436" s="26"/>
      <c r="L5436" s="26"/>
      <c r="M5436" s="26"/>
      <c r="N5436" s="26"/>
      <c r="O5436" s="49"/>
    </row>
    <row r="5437" spans="1:15" ht="15" customHeight="1" x14ac:dyDescent="0.25">
      <c r="A5437" s="17" t="str">
        <f>IFERROR(VLOOKUP($F5437,'Location List'!$A$2:$T$644,20,FALSE),"")</f>
        <v/>
      </c>
      <c r="B5437" s="17" t="str">
        <f>IFERROR(VLOOKUP($F5437,'Location List'!$A$2:$T$644,19,FALSE),"")</f>
        <v/>
      </c>
      <c r="C5437" s="17" t="str">
        <f>IFERROR(VLOOKUP($F5437,'Location List'!$A$2:$T$644,18,FALSE),"")</f>
        <v/>
      </c>
      <c r="D5437" s="17" t="str">
        <f>IFERROR(VLOOKUP($F5437,'Location List'!$A$2:$T$644,9,FALSE),"")</f>
        <v/>
      </c>
      <c r="E5437" s="17" t="str">
        <f>IFERROR(VLOOKUP($F5437,'Location List'!$A$2:$T$644,2,FALSE),"")</f>
        <v/>
      </c>
      <c r="F5437" s="26"/>
      <c r="G5437" s="29"/>
      <c r="H5437" s="29"/>
      <c r="I5437" s="26"/>
      <c r="J5437" s="26"/>
      <c r="K5437" s="26"/>
      <c r="L5437" s="26"/>
      <c r="M5437" s="26"/>
      <c r="N5437" s="26"/>
      <c r="O5437" s="49"/>
    </row>
    <row r="5438" spans="1:15" ht="15" customHeight="1" x14ac:dyDescent="0.25">
      <c r="A5438" s="17" t="str">
        <f>IFERROR(VLOOKUP($F5438,'Location List'!$A$2:$T$644,20,FALSE),"")</f>
        <v/>
      </c>
      <c r="B5438" s="17" t="str">
        <f>IFERROR(VLOOKUP($F5438,'Location List'!$A$2:$T$644,19,FALSE),"")</f>
        <v/>
      </c>
      <c r="C5438" s="17" t="str">
        <f>IFERROR(VLOOKUP($F5438,'Location List'!$A$2:$T$644,18,FALSE),"")</f>
        <v/>
      </c>
      <c r="D5438" s="17" t="str">
        <f>IFERROR(VLOOKUP($F5438,'Location List'!$A$2:$T$644,9,FALSE),"")</f>
        <v/>
      </c>
      <c r="E5438" s="17" t="str">
        <f>IFERROR(VLOOKUP($F5438,'Location List'!$A$2:$T$644,2,FALSE),"")</f>
        <v/>
      </c>
      <c r="F5438" s="26"/>
      <c r="G5438" s="29"/>
      <c r="H5438" s="29"/>
      <c r="I5438" s="26"/>
      <c r="J5438" s="26"/>
      <c r="K5438" s="26"/>
      <c r="L5438" s="26"/>
      <c r="M5438" s="26"/>
      <c r="N5438" s="26"/>
      <c r="O5438" s="49"/>
    </row>
    <row r="5439" spans="1:15" ht="15" customHeight="1" x14ac:dyDescent="0.25">
      <c r="A5439" s="17" t="str">
        <f>IFERROR(VLOOKUP($F5439,'Location List'!$A$2:$T$644,20,FALSE),"")</f>
        <v/>
      </c>
      <c r="B5439" s="17" t="str">
        <f>IFERROR(VLOOKUP($F5439,'Location List'!$A$2:$T$644,19,FALSE),"")</f>
        <v/>
      </c>
      <c r="C5439" s="17" t="str">
        <f>IFERROR(VLOOKUP($F5439,'Location List'!$A$2:$T$644,18,FALSE),"")</f>
        <v/>
      </c>
      <c r="D5439" s="17" t="str">
        <f>IFERROR(VLOOKUP($F5439,'Location List'!$A$2:$T$644,9,FALSE),"")</f>
        <v/>
      </c>
      <c r="E5439" s="17" t="str">
        <f>IFERROR(VLOOKUP($F5439,'Location List'!$A$2:$T$644,2,FALSE),"")</f>
        <v/>
      </c>
      <c r="F5439" s="26"/>
      <c r="G5439" s="29"/>
      <c r="H5439" s="29"/>
      <c r="I5439" s="26"/>
      <c r="J5439" s="26"/>
      <c r="K5439" s="26"/>
      <c r="L5439" s="26"/>
      <c r="M5439" s="26"/>
      <c r="N5439" s="26"/>
      <c r="O5439" s="49"/>
    </row>
    <row r="5440" spans="1:15" ht="15" customHeight="1" x14ac:dyDescent="0.25">
      <c r="A5440" s="17" t="str">
        <f>IFERROR(VLOOKUP($F5440,'Location List'!$A$2:$T$644,20,FALSE),"")</f>
        <v/>
      </c>
      <c r="B5440" s="17" t="str">
        <f>IFERROR(VLOOKUP($F5440,'Location List'!$A$2:$T$644,19,FALSE),"")</f>
        <v/>
      </c>
      <c r="C5440" s="17" t="str">
        <f>IFERROR(VLOOKUP($F5440,'Location List'!$A$2:$T$644,18,FALSE),"")</f>
        <v/>
      </c>
      <c r="D5440" s="17" t="str">
        <f>IFERROR(VLOOKUP($F5440,'Location List'!$A$2:$T$644,9,FALSE),"")</f>
        <v/>
      </c>
      <c r="E5440" s="17" t="str">
        <f>IFERROR(VLOOKUP($F5440,'Location List'!$A$2:$T$644,2,FALSE),"")</f>
        <v/>
      </c>
      <c r="F5440" s="26"/>
      <c r="G5440" s="29"/>
      <c r="H5440" s="29"/>
      <c r="I5440" s="26"/>
      <c r="J5440" s="26"/>
      <c r="K5440" s="26"/>
      <c r="L5440" s="26"/>
      <c r="M5440" s="26"/>
      <c r="N5440" s="26"/>
      <c r="O5440" s="49"/>
    </row>
    <row r="5441" spans="1:15" ht="15" customHeight="1" x14ac:dyDescent="0.25">
      <c r="A5441" s="17" t="str">
        <f>IFERROR(VLOOKUP($F5441,'Location List'!$A$2:$T$644,20,FALSE),"")</f>
        <v/>
      </c>
      <c r="B5441" s="17" t="str">
        <f>IFERROR(VLOOKUP($F5441,'Location List'!$A$2:$T$644,19,FALSE),"")</f>
        <v/>
      </c>
      <c r="C5441" s="17" t="str">
        <f>IFERROR(VLOOKUP($F5441,'Location List'!$A$2:$T$644,18,FALSE),"")</f>
        <v/>
      </c>
      <c r="D5441" s="17" t="str">
        <f>IFERROR(VLOOKUP($F5441,'Location List'!$A$2:$T$644,9,FALSE),"")</f>
        <v/>
      </c>
      <c r="E5441" s="17" t="str">
        <f>IFERROR(VLOOKUP($F5441,'Location List'!$A$2:$T$644,2,FALSE),"")</f>
        <v/>
      </c>
      <c r="F5441" s="26"/>
      <c r="G5441" s="29"/>
      <c r="H5441" s="29"/>
      <c r="I5441" s="26"/>
      <c r="J5441" s="26"/>
      <c r="K5441" s="26"/>
      <c r="L5441" s="26"/>
      <c r="M5441" s="26"/>
      <c r="N5441" s="26"/>
      <c r="O5441" s="49"/>
    </row>
    <row r="5442" spans="1:15" ht="15" customHeight="1" x14ac:dyDescent="0.25">
      <c r="A5442" s="17" t="str">
        <f>IFERROR(VLOOKUP($F5442,'Location List'!$A$2:$T$644,20,FALSE),"")</f>
        <v/>
      </c>
      <c r="B5442" s="17" t="str">
        <f>IFERROR(VLOOKUP($F5442,'Location List'!$A$2:$T$644,19,FALSE),"")</f>
        <v/>
      </c>
      <c r="C5442" s="17" t="str">
        <f>IFERROR(VLOOKUP($F5442,'Location List'!$A$2:$T$644,18,FALSE),"")</f>
        <v/>
      </c>
      <c r="D5442" s="17" t="str">
        <f>IFERROR(VLOOKUP($F5442,'Location List'!$A$2:$T$644,9,FALSE),"")</f>
        <v/>
      </c>
      <c r="E5442" s="17" t="str">
        <f>IFERROR(VLOOKUP($F5442,'Location List'!$A$2:$T$644,2,FALSE),"")</f>
        <v/>
      </c>
      <c r="F5442" s="26"/>
      <c r="G5442" s="29"/>
      <c r="H5442" s="29"/>
      <c r="I5442" s="26"/>
      <c r="J5442" s="26"/>
      <c r="K5442" s="26"/>
      <c r="L5442" s="26"/>
      <c r="M5442" s="26"/>
      <c r="N5442" s="26"/>
      <c r="O5442" s="49"/>
    </row>
    <row r="5443" spans="1:15" ht="15" customHeight="1" x14ac:dyDescent="0.25">
      <c r="A5443" s="17" t="str">
        <f>IFERROR(VLOOKUP($F5443,'Location List'!$A$2:$T$644,20,FALSE),"")</f>
        <v/>
      </c>
      <c r="B5443" s="17" t="str">
        <f>IFERROR(VLOOKUP($F5443,'Location List'!$A$2:$T$644,19,FALSE),"")</f>
        <v/>
      </c>
      <c r="C5443" s="17" t="str">
        <f>IFERROR(VLOOKUP($F5443,'Location List'!$A$2:$T$644,18,FALSE),"")</f>
        <v/>
      </c>
      <c r="D5443" s="17" t="str">
        <f>IFERROR(VLOOKUP($F5443,'Location List'!$A$2:$T$644,9,FALSE),"")</f>
        <v/>
      </c>
      <c r="E5443" s="17" t="str">
        <f>IFERROR(VLOOKUP($F5443,'Location List'!$A$2:$T$644,2,FALSE),"")</f>
        <v/>
      </c>
      <c r="F5443" s="26"/>
      <c r="G5443" s="29"/>
      <c r="H5443" s="29"/>
      <c r="I5443" s="26"/>
      <c r="J5443" s="26"/>
      <c r="K5443" s="26"/>
      <c r="L5443" s="26"/>
      <c r="M5443" s="26"/>
      <c r="N5443" s="26"/>
      <c r="O5443" s="49"/>
    </row>
    <row r="5444" spans="1:15" ht="15" customHeight="1" x14ac:dyDescent="0.25">
      <c r="A5444" s="17" t="str">
        <f>IFERROR(VLOOKUP($F5444,'Location List'!$A$2:$T$644,20,FALSE),"")</f>
        <v/>
      </c>
      <c r="B5444" s="17" t="str">
        <f>IFERROR(VLOOKUP($F5444,'Location List'!$A$2:$T$644,19,FALSE),"")</f>
        <v/>
      </c>
      <c r="C5444" s="17" t="str">
        <f>IFERROR(VLOOKUP($F5444,'Location List'!$A$2:$T$644,18,FALSE),"")</f>
        <v/>
      </c>
      <c r="D5444" s="17" t="str">
        <f>IFERROR(VLOOKUP($F5444,'Location List'!$A$2:$T$644,9,FALSE),"")</f>
        <v/>
      </c>
      <c r="E5444" s="17" t="str">
        <f>IFERROR(VLOOKUP($F5444,'Location List'!$A$2:$T$644,2,FALSE),"")</f>
        <v/>
      </c>
      <c r="F5444" s="26"/>
      <c r="G5444" s="29"/>
      <c r="H5444" s="29"/>
      <c r="I5444" s="26"/>
      <c r="J5444" s="26"/>
      <c r="K5444" s="26"/>
      <c r="L5444" s="26"/>
      <c r="M5444" s="26"/>
      <c r="N5444" s="26"/>
      <c r="O5444" s="49"/>
    </row>
    <row r="5445" spans="1:15" ht="15" customHeight="1" x14ac:dyDescent="0.25">
      <c r="A5445" s="17" t="str">
        <f>IFERROR(VLOOKUP($F5445,'Location List'!$A$2:$T$644,20,FALSE),"")</f>
        <v/>
      </c>
      <c r="B5445" s="17" t="str">
        <f>IFERROR(VLOOKUP($F5445,'Location List'!$A$2:$T$644,19,FALSE),"")</f>
        <v/>
      </c>
      <c r="C5445" s="17" t="str">
        <f>IFERROR(VLOOKUP($F5445,'Location List'!$A$2:$T$644,18,FALSE),"")</f>
        <v/>
      </c>
      <c r="D5445" s="17" t="str">
        <f>IFERROR(VLOOKUP($F5445,'Location List'!$A$2:$T$644,9,FALSE),"")</f>
        <v/>
      </c>
      <c r="E5445" s="17" t="str">
        <f>IFERROR(VLOOKUP($F5445,'Location List'!$A$2:$T$644,2,FALSE),"")</f>
        <v/>
      </c>
      <c r="F5445" s="26"/>
      <c r="G5445" s="29"/>
      <c r="H5445" s="29"/>
      <c r="I5445" s="26"/>
      <c r="J5445" s="26"/>
      <c r="K5445" s="26"/>
      <c r="L5445" s="26"/>
      <c r="M5445" s="26"/>
      <c r="N5445" s="26"/>
      <c r="O5445" s="49"/>
    </row>
    <row r="5446" spans="1:15" ht="15" customHeight="1" x14ac:dyDescent="0.25">
      <c r="A5446" s="17" t="str">
        <f>IFERROR(VLOOKUP($F5446,'Location List'!$A$2:$T$644,20,FALSE),"")</f>
        <v/>
      </c>
      <c r="B5446" s="17" t="str">
        <f>IFERROR(VLOOKUP($F5446,'Location List'!$A$2:$T$644,19,FALSE),"")</f>
        <v/>
      </c>
      <c r="C5446" s="17" t="str">
        <f>IFERROR(VLOOKUP($F5446,'Location List'!$A$2:$T$644,18,FALSE),"")</f>
        <v/>
      </c>
      <c r="D5446" s="17" t="str">
        <f>IFERROR(VLOOKUP($F5446,'Location List'!$A$2:$T$644,9,FALSE),"")</f>
        <v/>
      </c>
      <c r="E5446" s="17" t="str">
        <f>IFERROR(VLOOKUP($F5446,'Location List'!$A$2:$T$644,2,FALSE),"")</f>
        <v/>
      </c>
      <c r="F5446" s="26"/>
      <c r="G5446" s="29"/>
      <c r="H5446" s="29"/>
      <c r="I5446" s="26"/>
      <c r="J5446" s="26"/>
      <c r="K5446" s="26"/>
      <c r="L5446" s="26"/>
      <c r="M5446" s="26"/>
      <c r="N5446" s="26"/>
      <c r="O5446" s="49"/>
    </row>
    <row r="5447" spans="1:15" ht="15" customHeight="1" x14ac:dyDescent="0.25">
      <c r="A5447" s="17" t="str">
        <f>IFERROR(VLOOKUP($F5447,'Location List'!$A$2:$T$644,20,FALSE),"")</f>
        <v/>
      </c>
      <c r="B5447" s="17" t="str">
        <f>IFERROR(VLOOKUP($F5447,'Location List'!$A$2:$T$644,19,FALSE),"")</f>
        <v/>
      </c>
      <c r="C5447" s="17" t="str">
        <f>IFERROR(VLOOKUP($F5447,'Location List'!$A$2:$T$644,18,FALSE),"")</f>
        <v/>
      </c>
      <c r="D5447" s="17" t="str">
        <f>IFERROR(VLOOKUP($F5447,'Location List'!$A$2:$T$644,9,FALSE),"")</f>
        <v/>
      </c>
      <c r="E5447" s="17" t="str">
        <f>IFERROR(VLOOKUP($F5447,'Location List'!$A$2:$T$644,2,FALSE),"")</f>
        <v/>
      </c>
      <c r="F5447" s="26"/>
      <c r="G5447" s="29"/>
      <c r="H5447" s="29"/>
      <c r="I5447" s="26"/>
      <c r="J5447" s="26"/>
      <c r="K5447" s="26"/>
      <c r="L5447" s="26"/>
      <c r="M5447" s="26"/>
      <c r="N5447" s="26"/>
      <c r="O5447" s="49"/>
    </row>
    <row r="5448" spans="1:15" ht="15" customHeight="1" x14ac:dyDescent="0.25">
      <c r="A5448" s="17" t="str">
        <f>IFERROR(VLOOKUP($F5448,'Location List'!$A$2:$T$644,20,FALSE),"")</f>
        <v/>
      </c>
      <c r="B5448" s="17" t="str">
        <f>IFERROR(VLOOKUP($F5448,'Location List'!$A$2:$T$644,19,FALSE),"")</f>
        <v/>
      </c>
      <c r="C5448" s="17" t="str">
        <f>IFERROR(VLOOKUP($F5448,'Location List'!$A$2:$T$644,18,FALSE),"")</f>
        <v/>
      </c>
      <c r="D5448" s="17" t="str">
        <f>IFERROR(VLOOKUP($F5448,'Location List'!$A$2:$T$644,9,FALSE),"")</f>
        <v/>
      </c>
      <c r="E5448" s="17" t="str">
        <f>IFERROR(VLOOKUP($F5448,'Location List'!$A$2:$T$644,2,FALSE),"")</f>
        <v/>
      </c>
      <c r="F5448" s="26"/>
      <c r="G5448" s="29"/>
      <c r="H5448" s="29"/>
      <c r="I5448" s="26"/>
      <c r="J5448" s="26"/>
      <c r="K5448" s="26"/>
      <c r="L5448" s="26"/>
      <c r="M5448" s="26"/>
      <c r="N5448" s="26"/>
      <c r="O5448" s="49"/>
    </row>
    <row r="5449" spans="1:15" ht="15" customHeight="1" x14ac:dyDescent="0.25">
      <c r="A5449" s="17" t="str">
        <f>IFERROR(VLOOKUP($F5449,'Location List'!$A$2:$T$644,20,FALSE),"")</f>
        <v/>
      </c>
      <c r="B5449" s="17" t="str">
        <f>IFERROR(VLOOKUP($F5449,'Location List'!$A$2:$T$644,19,FALSE),"")</f>
        <v/>
      </c>
      <c r="C5449" s="17" t="str">
        <f>IFERROR(VLOOKUP($F5449,'Location List'!$A$2:$T$644,18,FALSE),"")</f>
        <v/>
      </c>
      <c r="D5449" s="17" t="str">
        <f>IFERROR(VLOOKUP($F5449,'Location List'!$A$2:$T$644,9,FALSE),"")</f>
        <v/>
      </c>
      <c r="E5449" s="17" t="str">
        <f>IFERROR(VLOOKUP($F5449,'Location List'!$A$2:$T$644,2,FALSE),"")</f>
        <v/>
      </c>
      <c r="F5449" s="26"/>
      <c r="G5449" s="29"/>
      <c r="H5449" s="29"/>
      <c r="I5449" s="26"/>
      <c r="J5449" s="26"/>
      <c r="K5449" s="26"/>
      <c r="L5449" s="26"/>
      <c r="M5449" s="26"/>
      <c r="N5449" s="26"/>
      <c r="O5449" s="49"/>
    </row>
    <row r="5450" spans="1:15" ht="15" customHeight="1" x14ac:dyDescent="0.25">
      <c r="A5450" s="17" t="str">
        <f>IFERROR(VLOOKUP($F5450,'Location List'!$A$2:$T$644,20,FALSE),"")</f>
        <v/>
      </c>
      <c r="B5450" s="17" t="str">
        <f>IFERROR(VLOOKUP($F5450,'Location List'!$A$2:$T$644,19,FALSE),"")</f>
        <v/>
      </c>
      <c r="C5450" s="17" t="str">
        <f>IFERROR(VLOOKUP($F5450,'Location List'!$A$2:$T$644,18,FALSE),"")</f>
        <v/>
      </c>
      <c r="D5450" s="17" t="str">
        <f>IFERROR(VLOOKUP($F5450,'Location List'!$A$2:$T$644,9,FALSE),"")</f>
        <v/>
      </c>
      <c r="E5450" s="17" t="str">
        <f>IFERROR(VLOOKUP($F5450,'Location List'!$A$2:$T$644,2,FALSE),"")</f>
        <v/>
      </c>
      <c r="F5450" s="26"/>
      <c r="G5450" s="29"/>
      <c r="H5450" s="29"/>
      <c r="I5450" s="26"/>
      <c r="J5450" s="26"/>
      <c r="K5450" s="26"/>
      <c r="L5450" s="26"/>
      <c r="M5450" s="26"/>
      <c r="N5450" s="26"/>
      <c r="O5450" s="49"/>
    </row>
    <row r="5451" spans="1:15" ht="15" customHeight="1" x14ac:dyDescent="0.25">
      <c r="A5451" s="17" t="str">
        <f>IFERROR(VLOOKUP($F5451,'Location List'!$A$2:$T$644,20,FALSE),"")</f>
        <v/>
      </c>
      <c r="B5451" s="17" t="str">
        <f>IFERROR(VLOOKUP($F5451,'Location List'!$A$2:$T$644,19,FALSE),"")</f>
        <v/>
      </c>
      <c r="C5451" s="17" t="str">
        <f>IFERROR(VLOOKUP($F5451,'Location List'!$A$2:$T$644,18,FALSE),"")</f>
        <v/>
      </c>
      <c r="D5451" s="17" t="str">
        <f>IFERROR(VLOOKUP($F5451,'Location List'!$A$2:$T$644,9,FALSE),"")</f>
        <v/>
      </c>
      <c r="E5451" s="17" t="str">
        <f>IFERROR(VLOOKUP($F5451,'Location List'!$A$2:$T$644,2,FALSE),"")</f>
        <v/>
      </c>
      <c r="F5451" s="26"/>
      <c r="G5451" s="29"/>
      <c r="H5451" s="29"/>
      <c r="I5451" s="26"/>
      <c r="J5451" s="26"/>
      <c r="K5451" s="26"/>
      <c r="L5451" s="26"/>
      <c r="M5451" s="26"/>
      <c r="N5451" s="26"/>
      <c r="O5451" s="49"/>
    </row>
    <row r="5452" spans="1:15" ht="15" customHeight="1" x14ac:dyDescent="0.25">
      <c r="A5452" s="17" t="str">
        <f>IFERROR(VLOOKUP($F5452,'Location List'!$A$2:$T$644,20,FALSE),"")</f>
        <v/>
      </c>
      <c r="B5452" s="17" t="str">
        <f>IFERROR(VLOOKUP($F5452,'Location List'!$A$2:$T$644,19,FALSE),"")</f>
        <v/>
      </c>
      <c r="C5452" s="17" t="str">
        <f>IFERROR(VLOOKUP($F5452,'Location List'!$A$2:$T$644,18,FALSE),"")</f>
        <v/>
      </c>
      <c r="D5452" s="17" t="str">
        <f>IFERROR(VLOOKUP($F5452,'Location List'!$A$2:$T$644,9,FALSE),"")</f>
        <v/>
      </c>
      <c r="E5452" s="17" t="str">
        <f>IFERROR(VLOOKUP($F5452,'Location List'!$A$2:$T$644,2,FALSE),"")</f>
        <v/>
      </c>
      <c r="F5452" s="26"/>
      <c r="G5452" s="29"/>
      <c r="H5452" s="29"/>
      <c r="I5452" s="26"/>
      <c r="J5452" s="26"/>
      <c r="K5452" s="26"/>
      <c r="L5452" s="26"/>
      <c r="M5452" s="26"/>
      <c r="N5452" s="26"/>
      <c r="O5452" s="49"/>
    </row>
    <row r="5453" spans="1:15" ht="15" customHeight="1" x14ac:dyDescent="0.25">
      <c r="A5453" s="17" t="str">
        <f>IFERROR(VLOOKUP($F5453,'Location List'!$A$2:$T$644,20,FALSE),"")</f>
        <v/>
      </c>
      <c r="B5453" s="17" t="str">
        <f>IFERROR(VLOOKUP($F5453,'Location List'!$A$2:$T$644,19,FALSE),"")</f>
        <v/>
      </c>
      <c r="C5453" s="17" t="str">
        <f>IFERROR(VLOOKUP($F5453,'Location List'!$A$2:$T$644,18,FALSE),"")</f>
        <v/>
      </c>
      <c r="D5453" s="17" t="str">
        <f>IFERROR(VLOOKUP($F5453,'Location List'!$A$2:$T$644,9,FALSE),"")</f>
        <v/>
      </c>
      <c r="E5453" s="17" t="str">
        <f>IFERROR(VLOOKUP($F5453,'Location List'!$A$2:$T$644,2,FALSE),"")</f>
        <v/>
      </c>
      <c r="F5453" s="26"/>
      <c r="G5453" s="29"/>
      <c r="H5453" s="29"/>
      <c r="I5453" s="26"/>
      <c r="J5453" s="26"/>
      <c r="K5453" s="26"/>
      <c r="L5453" s="26"/>
      <c r="M5453" s="26"/>
      <c r="N5453" s="26"/>
      <c r="O5453" s="49"/>
    </row>
    <row r="5454" spans="1:15" ht="15" customHeight="1" x14ac:dyDescent="0.25">
      <c r="A5454" s="17" t="str">
        <f>IFERROR(VLOOKUP($F5454,'Location List'!$A$2:$T$644,20,FALSE),"")</f>
        <v/>
      </c>
      <c r="B5454" s="17" t="str">
        <f>IFERROR(VLOOKUP($F5454,'Location List'!$A$2:$T$644,19,FALSE),"")</f>
        <v/>
      </c>
      <c r="C5454" s="17" t="str">
        <f>IFERROR(VLOOKUP($F5454,'Location List'!$A$2:$T$644,18,FALSE),"")</f>
        <v/>
      </c>
      <c r="D5454" s="17" t="str">
        <f>IFERROR(VLOOKUP($F5454,'Location List'!$A$2:$T$644,9,FALSE),"")</f>
        <v/>
      </c>
      <c r="E5454" s="17" t="str">
        <f>IFERROR(VLOOKUP($F5454,'Location List'!$A$2:$T$644,2,FALSE),"")</f>
        <v/>
      </c>
      <c r="F5454" s="26"/>
      <c r="G5454" s="29"/>
      <c r="H5454" s="29"/>
      <c r="I5454" s="26"/>
      <c r="J5454" s="26"/>
      <c r="K5454" s="26"/>
      <c r="L5454" s="26"/>
      <c r="M5454" s="26"/>
      <c r="N5454" s="26"/>
      <c r="O5454" s="49"/>
    </row>
    <row r="5455" spans="1:15" ht="15" customHeight="1" x14ac:dyDescent="0.25">
      <c r="A5455" s="17" t="str">
        <f>IFERROR(VLOOKUP($F5455,'Location List'!$A$2:$T$644,20,FALSE),"")</f>
        <v/>
      </c>
      <c r="B5455" s="17" t="str">
        <f>IFERROR(VLOOKUP($F5455,'Location List'!$A$2:$T$644,19,FALSE),"")</f>
        <v/>
      </c>
      <c r="C5455" s="17" t="str">
        <f>IFERROR(VLOOKUP($F5455,'Location List'!$A$2:$T$644,18,FALSE),"")</f>
        <v/>
      </c>
      <c r="D5455" s="17" t="str">
        <f>IFERROR(VLOOKUP($F5455,'Location List'!$A$2:$T$644,9,FALSE),"")</f>
        <v/>
      </c>
      <c r="E5455" s="17" t="str">
        <f>IFERROR(VLOOKUP($F5455,'Location List'!$A$2:$T$644,2,FALSE),"")</f>
        <v/>
      </c>
      <c r="F5455" s="26"/>
      <c r="G5455" s="29"/>
      <c r="H5455" s="29"/>
      <c r="I5455" s="26"/>
      <c r="J5455" s="26"/>
      <c r="K5455" s="26"/>
      <c r="L5455" s="26"/>
      <c r="M5455" s="26"/>
      <c r="N5455" s="26"/>
      <c r="O5455" s="49"/>
    </row>
    <row r="5456" spans="1:15" ht="15" customHeight="1" x14ac:dyDescent="0.25">
      <c r="A5456" s="17" t="str">
        <f>IFERROR(VLOOKUP($F5456,'Location List'!$A$2:$T$644,20,FALSE),"")</f>
        <v/>
      </c>
      <c r="B5456" s="17" t="str">
        <f>IFERROR(VLOOKUP($F5456,'Location List'!$A$2:$T$644,19,FALSE),"")</f>
        <v/>
      </c>
      <c r="C5456" s="17" t="str">
        <f>IFERROR(VLOOKUP($F5456,'Location List'!$A$2:$T$644,18,FALSE),"")</f>
        <v/>
      </c>
      <c r="D5456" s="17" t="str">
        <f>IFERROR(VLOOKUP($F5456,'Location List'!$A$2:$T$644,9,FALSE),"")</f>
        <v/>
      </c>
      <c r="E5456" s="17" t="str">
        <f>IFERROR(VLOOKUP($F5456,'Location List'!$A$2:$T$644,2,FALSE),"")</f>
        <v/>
      </c>
      <c r="F5456" s="26"/>
      <c r="G5456" s="29"/>
      <c r="H5456" s="29"/>
      <c r="I5456" s="26"/>
      <c r="J5456" s="26"/>
      <c r="K5456" s="26"/>
      <c r="L5456" s="26"/>
      <c r="M5456" s="26"/>
      <c r="N5456" s="26"/>
      <c r="O5456" s="49"/>
    </row>
    <row r="5457" spans="1:15" ht="15" customHeight="1" x14ac:dyDescent="0.25">
      <c r="A5457" s="17" t="str">
        <f>IFERROR(VLOOKUP($F5457,'Location List'!$A$2:$T$644,20,FALSE),"")</f>
        <v/>
      </c>
      <c r="B5457" s="17" t="str">
        <f>IFERROR(VLOOKUP($F5457,'Location List'!$A$2:$T$644,19,FALSE),"")</f>
        <v/>
      </c>
      <c r="C5457" s="17" t="str">
        <f>IFERROR(VLOOKUP($F5457,'Location List'!$A$2:$T$644,18,FALSE),"")</f>
        <v/>
      </c>
      <c r="D5457" s="17" t="str">
        <f>IFERROR(VLOOKUP($F5457,'Location List'!$A$2:$T$644,9,FALSE),"")</f>
        <v/>
      </c>
      <c r="E5457" s="17" t="str">
        <f>IFERROR(VLOOKUP($F5457,'Location List'!$A$2:$T$644,2,FALSE),"")</f>
        <v/>
      </c>
      <c r="F5457" s="26"/>
      <c r="G5457" s="29"/>
      <c r="H5457" s="29"/>
      <c r="I5457" s="26"/>
      <c r="J5457" s="26"/>
      <c r="K5457" s="26"/>
      <c r="L5457" s="26"/>
      <c r="M5457" s="26"/>
      <c r="N5457" s="26"/>
      <c r="O5457" s="49"/>
    </row>
    <row r="5458" spans="1:15" ht="15" customHeight="1" x14ac:dyDescent="0.25">
      <c r="A5458" s="17" t="str">
        <f>IFERROR(VLOOKUP($F5458,'Location List'!$A$2:$T$644,20,FALSE),"")</f>
        <v/>
      </c>
      <c r="B5458" s="17" t="str">
        <f>IFERROR(VLOOKUP($F5458,'Location List'!$A$2:$T$644,19,FALSE),"")</f>
        <v/>
      </c>
      <c r="C5458" s="17" t="str">
        <f>IFERROR(VLOOKUP($F5458,'Location List'!$A$2:$T$644,18,FALSE),"")</f>
        <v/>
      </c>
      <c r="D5458" s="17" t="str">
        <f>IFERROR(VLOOKUP($F5458,'Location List'!$A$2:$T$644,9,FALSE),"")</f>
        <v/>
      </c>
      <c r="E5458" s="17" t="str">
        <f>IFERROR(VLOOKUP($F5458,'Location List'!$A$2:$T$644,2,FALSE),"")</f>
        <v/>
      </c>
      <c r="F5458" s="26"/>
      <c r="G5458" s="29"/>
      <c r="H5458" s="29"/>
      <c r="I5458" s="26"/>
      <c r="J5458" s="26"/>
      <c r="K5458" s="26"/>
      <c r="L5458" s="26"/>
      <c r="M5458" s="26"/>
      <c r="N5458" s="26"/>
      <c r="O5458" s="49"/>
    </row>
    <row r="5459" spans="1:15" ht="15" customHeight="1" x14ac:dyDescent="0.25">
      <c r="A5459" s="17" t="str">
        <f>IFERROR(VLOOKUP($F5459,'Location List'!$A$2:$T$644,20,FALSE),"")</f>
        <v/>
      </c>
      <c r="B5459" s="17" t="str">
        <f>IFERROR(VLOOKUP($F5459,'Location List'!$A$2:$T$644,19,FALSE),"")</f>
        <v/>
      </c>
      <c r="C5459" s="17" t="str">
        <f>IFERROR(VLOOKUP($F5459,'Location List'!$A$2:$T$644,18,FALSE),"")</f>
        <v/>
      </c>
      <c r="D5459" s="17" t="str">
        <f>IFERROR(VLOOKUP($F5459,'Location List'!$A$2:$T$644,9,FALSE),"")</f>
        <v/>
      </c>
      <c r="E5459" s="17" t="str">
        <f>IFERROR(VLOOKUP($F5459,'Location List'!$A$2:$T$644,2,FALSE),"")</f>
        <v/>
      </c>
      <c r="F5459" s="26"/>
      <c r="G5459" s="29"/>
      <c r="H5459" s="29"/>
      <c r="I5459" s="26"/>
      <c r="J5459" s="26"/>
      <c r="K5459" s="26"/>
      <c r="L5459" s="26"/>
      <c r="M5459" s="26"/>
      <c r="N5459" s="26"/>
      <c r="O5459" s="49"/>
    </row>
    <row r="5460" spans="1:15" ht="15" customHeight="1" x14ac:dyDescent="0.25">
      <c r="A5460" s="17" t="str">
        <f>IFERROR(VLOOKUP($F5460,'Location List'!$A$2:$T$644,20,FALSE),"")</f>
        <v/>
      </c>
      <c r="B5460" s="17" t="str">
        <f>IFERROR(VLOOKUP($F5460,'Location List'!$A$2:$T$644,19,FALSE),"")</f>
        <v/>
      </c>
      <c r="C5460" s="17" t="str">
        <f>IFERROR(VLOOKUP($F5460,'Location List'!$A$2:$T$644,18,FALSE),"")</f>
        <v/>
      </c>
      <c r="D5460" s="17" t="str">
        <f>IFERROR(VLOOKUP($F5460,'Location List'!$A$2:$T$644,9,FALSE),"")</f>
        <v/>
      </c>
      <c r="E5460" s="17" t="str">
        <f>IFERROR(VLOOKUP($F5460,'Location List'!$A$2:$T$644,2,FALSE),"")</f>
        <v/>
      </c>
      <c r="F5460" s="26"/>
      <c r="G5460" s="29"/>
      <c r="H5460" s="29"/>
      <c r="I5460" s="26"/>
      <c r="J5460" s="26"/>
      <c r="K5460" s="26"/>
      <c r="L5460" s="26"/>
      <c r="M5460" s="26"/>
      <c r="N5460" s="26"/>
      <c r="O5460" s="49"/>
    </row>
    <row r="5461" spans="1:15" ht="15" customHeight="1" x14ac:dyDescent="0.25">
      <c r="A5461" s="17" t="str">
        <f>IFERROR(VLOOKUP($F5461,'Location List'!$A$2:$T$644,20,FALSE),"")</f>
        <v/>
      </c>
      <c r="B5461" s="17" t="str">
        <f>IFERROR(VLOOKUP($F5461,'Location List'!$A$2:$T$644,19,FALSE),"")</f>
        <v/>
      </c>
      <c r="C5461" s="17" t="str">
        <f>IFERROR(VLOOKUP($F5461,'Location List'!$A$2:$T$644,18,FALSE),"")</f>
        <v/>
      </c>
      <c r="D5461" s="17" t="str">
        <f>IFERROR(VLOOKUP($F5461,'Location List'!$A$2:$T$644,9,FALSE),"")</f>
        <v/>
      </c>
      <c r="E5461" s="17" t="str">
        <f>IFERROR(VLOOKUP($F5461,'Location List'!$A$2:$T$644,2,FALSE),"")</f>
        <v/>
      </c>
      <c r="F5461" s="26"/>
      <c r="G5461" s="29"/>
      <c r="H5461" s="29"/>
      <c r="I5461" s="26"/>
      <c r="J5461" s="26"/>
      <c r="K5461" s="26"/>
      <c r="L5461" s="26"/>
      <c r="M5461" s="26"/>
      <c r="N5461" s="26"/>
      <c r="O5461" s="49"/>
    </row>
    <row r="5462" spans="1:15" ht="15" customHeight="1" x14ac:dyDescent="0.25">
      <c r="A5462" s="17" t="str">
        <f>IFERROR(VLOOKUP($F5462,'Location List'!$A$2:$T$644,20,FALSE),"")</f>
        <v/>
      </c>
      <c r="B5462" s="17" t="str">
        <f>IFERROR(VLOOKUP($F5462,'Location List'!$A$2:$T$644,19,FALSE),"")</f>
        <v/>
      </c>
      <c r="C5462" s="17" t="str">
        <f>IFERROR(VLOOKUP($F5462,'Location List'!$A$2:$T$644,18,FALSE),"")</f>
        <v/>
      </c>
      <c r="D5462" s="17" t="str">
        <f>IFERROR(VLOOKUP($F5462,'Location List'!$A$2:$T$644,9,FALSE),"")</f>
        <v/>
      </c>
      <c r="E5462" s="17" t="str">
        <f>IFERROR(VLOOKUP($F5462,'Location List'!$A$2:$T$644,2,FALSE),"")</f>
        <v/>
      </c>
      <c r="F5462" s="26"/>
      <c r="G5462" s="29"/>
      <c r="H5462" s="29"/>
      <c r="I5462" s="26"/>
      <c r="J5462" s="26"/>
      <c r="K5462" s="26"/>
      <c r="L5462" s="26"/>
      <c r="M5462" s="26"/>
      <c r="N5462" s="26"/>
      <c r="O5462" s="49"/>
    </row>
    <row r="5463" spans="1:15" ht="15" customHeight="1" x14ac:dyDescent="0.25">
      <c r="A5463" s="17" t="str">
        <f>IFERROR(VLOOKUP($F5463,'Location List'!$A$2:$T$644,20,FALSE),"")</f>
        <v/>
      </c>
      <c r="B5463" s="17" t="str">
        <f>IFERROR(VLOOKUP($F5463,'Location List'!$A$2:$T$644,19,FALSE),"")</f>
        <v/>
      </c>
      <c r="C5463" s="17" t="str">
        <f>IFERROR(VLOOKUP($F5463,'Location List'!$A$2:$T$644,18,FALSE),"")</f>
        <v/>
      </c>
      <c r="D5463" s="17" t="str">
        <f>IFERROR(VLOOKUP($F5463,'Location List'!$A$2:$T$644,9,FALSE),"")</f>
        <v/>
      </c>
      <c r="E5463" s="17" t="str">
        <f>IFERROR(VLOOKUP($F5463,'Location List'!$A$2:$T$644,2,FALSE),"")</f>
        <v/>
      </c>
      <c r="F5463" s="26"/>
      <c r="G5463" s="29"/>
      <c r="H5463" s="29"/>
      <c r="I5463" s="26"/>
      <c r="J5463" s="26"/>
      <c r="K5463" s="26"/>
      <c r="L5463" s="26"/>
      <c r="M5463" s="26"/>
      <c r="N5463" s="26"/>
      <c r="O5463" s="49"/>
    </row>
    <row r="5464" spans="1:15" ht="15" customHeight="1" x14ac:dyDescent="0.25">
      <c r="A5464" s="17" t="str">
        <f>IFERROR(VLOOKUP($F5464,'Location List'!$A$2:$T$644,20,FALSE),"")</f>
        <v/>
      </c>
      <c r="B5464" s="17" t="str">
        <f>IFERROR(VLOOKUP($F5464,'Location List'!$A$2:$T$644,19,FALSE),"")</f>
        <v/>
      </c>
      <c r="C5464" s="17" t="str">
        <f>IFERROR(VLOOKUP($F5464,'Location List'!$A$2:$T$644,18,FALSE),"")</f>
        <v/>
      </c>
      <c r="D5464" s="17" t="str">
        <f>IFERROR(VLOOKUP($F5464,'Location List'!$A$2:$T$644,9,FALSE),"")</f>
        <v/>
      </c>
      <c r="E5464" s="17" t="str">
        <f>IFERROR(VLOOKUP($F5464,'Location List'!$A$2:$T$644,2,FALSE),"")</f>
        <v/>
      </c>
      <c r="F5464" s="26"/>
      <c r="G5464" s="29"/>
      <c r="H5464" s="29"/>
      <c r="I5464" s="26"/>
      <c r="J5464" s="26"/>
      <c r="K5464" s="26"/>
      <c r="L5464" s="26"/>
      <c r="M5464" s="26"/>
      <c r="N5464" s="26"/>
      <c r="O5464" s="49"/>
    </row>
    <row r="5465" spans="1:15" ht="15" customHeight="1" x14ac:dyDescent="0.25">
      <c r="A5465" s="17" t="str">
        <f>IFERROR(VLOOKUP($F5465,'Location List'!$A$2:$T$644,20,FALSE),"")</f>
        <v/>
      </c>
      <c r="B5465" s="17" t="str">
        <f>IFERROR(VLOOKUP($F5465,'Location List'!$A$2:$T$644,19,FALSE),"")</f>
        <v/>
      </c>
      <c r="C5465" s="17" t="str">
        <f>IFERROR(VLOOKUP($F5465,'Location List'!$A$2:$T$644,18,FALSE),"")</f>
        <v/>
      </c>
      <c r="D5465" s="17" t="str">
        <f>IFERROR(VLOOKUP($F5465,'Location List'!$A$2:$T$644,9,FALSE),"")</f>
        <v/>
      </c>
      <c r="E5465" s="17" t="str">
        <f>IFERROR(VLOOKUP($F5465,'Location List'!$A$2:$T$644,2,FALSE),"")</f>
        <v/>
      </c>
      <c r="F5465" s="26"/>
      <c r="G5465" s="29"/>
      <c r="H5465" s="29"/>
      <c r="I5465" s="26"/>
      <c r="J5465" s="26"/>
      <c r="K5465" s="26"/>
      <c r="L5465" s="26"/>
      <c r="M5465" s="26"/>
      <c r="N5465" s="26"/>
      <c r="O5465" s="49"/>
    </row>
    <row r="5466" spans="1:15" ht="15" customHeight="1" x14ac:dyDescent="0.25">
      <c r="A5466" s="17" t="str">
        <f>IFERROR(VLOOKUP($F5466,'Location List'!$A$2:$T$644,20,FALSE),"")</f>
        <v/>
      </c>
      <c r="B5466" s="17" t="str">
        <f>IFERROR(VLOOKUP($F5466,'Location List'!$A$2:$T$644,19,FALSE),"")</f>
        <v/>
      </c>
      <c r="C5466" s="17" t="str">
        <f>IFERROR(VLOOKUP($F5466,'Location List'!$A$2:$T$644,18,FALSE),"")</f>
        <v/>
      </c>
      <c r="D5466" s="17" t="str">
        <f>IFERROR(VLOOKUP($F5466,'Location List'!$A$2:$T$644,9,FALSE),"")</f>
        <v/>
      </c>
      <c r="E5466" s="17" t="str">
        <f>IFERROR(VLOOKUP($F5466,'Location List'!$A$2:$T$644,2,FALSE),"")</f>
        <v/>
      </c>
      <c r="F5466" s="26"/>
      <c r="G5466" s="29"/>
      <c r="H5466" s="29"/>
      <c r="I5466" s="26"/>
      <c r="J5466" s="26"/>
      <c r="K5466" s="26"/>
      <c r="L5466" s="26"/>
      <c r="M5466" s="26"/>
      <c r="N5466" s="26"/>
      <c r="O5466" s="49"/>
    </row>
    <row r="5467" spans="1:15" ht="15" customHeight="1" x14ac:dyDescent="0.25">
      <c r="A5467" s="17" t="str">
        <f>IFERROR(VLOOKUP($F5467,'Location List'!$A$2:$T$644,20,FALSE),"")</f>
        <v/>
      </c>
      <c r="B5467" s="17" t="str">
        <f>IFERROR(VLOOKUP($F5467,'Location List'!$A$2:$T$644,19,FALSE),"")</f>
        <v/>
      </c>
      <c r="C5467" s="17" t="str">
        <f>IFERROR(VLOOKUP($F5467,'Location List'!$A$2:$T$644,18,FALSE),"")</f>
        <v/>
      </c>
      <c r="D5467" s="17" t="str">
        <f>IFERROR(VLOOKUP($F5467,'Location List'!$A$2:$T$644,9,FALSE),"")</f>
        <v/>
      </c>
      <c r="E5467" s="17" t="str">
        <f>IFERROR(VLOOKUP($F5467,'Location List'!$A$2:$T$644,2,FALSE),"")</f>
        <v/>
      </c>
      <c r="F5467" s="26"/>
      <c r="G5467" s="29"/>
      <c r="H5467" s="29"/>
      <c r="I5467" s="26"/>
      <c r="J5467" s="26"/>
      <c r="K5467" s="26"/>
      <c r="L5467" s="26"/>
      <c r="M5467" s="26"/>
      <c r="N5467" s="26"/>
      <c r="O5467" s="49"/>
    </row>
    <row r="5468" spans="1:15" ht="15" customHeight="1" x14ac:dyDescent="0.25">
      <c r="A5468" s="17" t="str">
        <f>IFERROR(VLOOKUP($F5468,'Location List'!$A$2:$T$644,20,FALSE),"")</f>
        <v/>
      </c>
      <c r="B5468" s="17" t="str">
        <f>IFERROR(VLOOKUP($F5468,'Location List'!$A$2:$T$644,19,FALSE),"")</f>
        <v/>
      </c>
      <c r="C5468" s="17" t="str">
        <f>IFERROR(VLOOKUP($F5468,'Location List'!$A$2:$T$644,18,FALSE),"")</f>
        <v/>
      </c>
      <c r="D5468" s="17" t="str">
        <f>IFERROR(VLOOKUP($F5468,'Location List'!$A$2:$T$644,9,FALSE),"")</f>
        <v/>
      </c>
      <c r="E5468" s="17" t="str">
        <f>IFERROR(VLOOKUP($F5468,'Location List'!$A$2:$T$644,2,FALSE),"")</f>
        <v/>
      </c>
      <c r="F5468" s="26"/>
      <c r="G5468" s="29"/>
      <c r="H5468" s="29"/>
      <c r="I5468" s="26"/>
      <c r="J5468" s="26"/>
      <c r="K5468" s="26"/>
      <c r="L5468" s="26"/>
      <c r="M5468" s="26"/>
      <c r="N5468" s="26"/>
      <c r="O5468" s="49"/>
    </row>
    <row r="5469" spans="1:15" ht="15" customHeight="1" x14ac:dyDescent="0.25">
      <c r="A5469" s="17" t="str">
        <f>IFERROR(VLOOKUP($F5469,'Location List'!$A$2:$T$644,20,FALSE),"")</f>
        <v/>
      </c>
      <c r="B5469" s="17" t="str">
        <f>IFERROR(VLOOKUP($F5469,'Location List'!$A$2:$T$644,19,FALSE),"")</f>
        <v/>
      </c>
      <c r="C5469" s="17" t="str">
        <f>IFERROR(VLOOKUP($F5469,'Location List'!$A$2:$T$644,18,FALSE),"")</f>
        <v/>
      </c>
      <c r="D5469" s="17" t="str">
        <f>IFERROR(VLOOKUP($F5469,'Location List'!$A$2:$T$644,9,FALSE),"")</f>
        <v/>
      </c>
      <c r="E5469" s="17" t="str">
        <f>IFERROR(VLOOKUP($F5469,'Location List'!$A$2:$T$644,2,FALSE),"")</f>
        <v/>
      </c>
      <c r="F5469" s="26"/>
      <c r="G5469" s="29"/>
      <c r="H5469" s="29"/>
      <c r="I5469" s="26"/>
      <c r="J5469" s="26"/>
      <c r="K5469" s="26"/>
      <c r="L5469" s="26"/>
      <c r="M5469" s="26"/>
      <c r="N5469" s="26"/>
      <c r="O5469" s="49"/>
    </row>
    <row r="5470" spans="1:15" ht="15" customHeight="1" x14ac:dyDescent="0.25">
      <c r="A5470" s="17" t="str">
        <f>IFERROR(VLOOKUP($F5470,'Location List'!$A$2:$T$644,20,FALSE),"")</f>
        <v/>
      </c>
      <c r="B5470" s="17" t="str">
        <f>IFERROR(VLOOKUP($F5470,'Location List'!$A$2:$T$644,19,FALSE),"")</f>
        <v/>
      </c>
      <c r="C5470" s="17" t="str">
        <f>IFERROR(VLOOKUP($F5470,'Location List'!$A$2:$T$644,18,FALSE),"")</f>
        <v/>
      </c>
      <c r="D5470" s="17" t="str">
        <f>IFERROR(VLOOKUP($F5470,'Location List'!$A$2:$T$644,9,FALSE),"")</f>
        <v/>
      </c>
      <c r="E5470" s="17" t="str">
        <f>IFERROR(VLOOKUP($F5470,'Location List'!$A$2:$T$644,2,FALSE),"")</f>
        <v/>
      </c>
      <c r="F5470" s="26"/>
      <c r="G5470" s="29"/>
      <c r="H5470" s="29"/>
      <c r="I5470" s="26"/>
      <c r="J5470" s="26"/>
      <c r="K5470" s="26"/>
      <c r="L5470" s="26"/>
      <c r="M5470" s="26"/>
      <c r="N5470" s="26"/>
      <c r="O5470" s="49"/>
    </row>
    <row r="5471" spans="1:15" ht="15" customHeight="1" x14ac:dyDescent="0.25">
      <c r="A5471" s="17" t="str">
        <f>IFERROR(VLOOKUP($F5471,'Location List'!$A$2:$T$644,20,FALSE),"")</f>
        <v/>
      </c>
      <c r="B5471" s="17" t="str">
        <f>IFERROR(VLOOKUP($F5471,'Location List'!$A$2:$T$644,19,FALSE),"")</f>
        <v/>
      </c>
      <c r="C5471" s="17" t="str">
        <f>IFERROR(VLOOKUP($F5471,'Location List'!$A$2:$T$644,18,FALSE),"")</f>
        <v/>
      </c>
      <c r="D5471" s="17" t="str">
        <f>IFERROR(VLOOKUP($F5471,'Location List'!$A$2:$T$644,9,FALSE),"")</f>
        <v/>
      </c>
      <c r="E5471" s="17" t="str">
        <f>IFERROR(VLOOKUP($F5471,'Location List'!$A$2:$T$644,2,FALSE),"")</f>
        <v/>
      </c>
      <c r="F5471" s="26"/>
      <c r="G5471" s="29"/>
      <c r="H5471" s="29"/>
      <c r="I5471" s="26"/>
      <c r="J5471" s="26"/>
      <c r="K5471" s="26"/>
      <c r="L5471" s="26"/>
      <c r="M5471" s="26"/>
      <c r="N5471" s="26"/>
      <c r="O5471" s="49"/>
    </row>
    <row r="5472" spans="1:15" ht="15" customHeight="1" x14ac:dyDescent="0.25">
      <c r="A5472" s="17" t="str">
        <f>IFERROR(VLOOKUP($F5472,'Location List'!$A$2:$T$644,20,FALSE),"")</f>
        <v/>
      </c>
      <c r="B5472" s="17" t="str">
        <f>IFERROR(VLOOKUP($F5472,'Location List'!$A$2:$T$644,19,FALSE),"")</f>
        <v/>
      </c>
      <c r="C5472" s="17" t="str">
        <f>IFERROR(VLOOKUP($F5472,'Location List'!$A$2:$T$644,18,FALSE),"")</f>
        <v/>
      </c>
      <c r="D5472" s="17" t="str">
        <f>IFERROR(VLOOKUP($F5472,'Location List'!$A$2:$T$644,9,FALSE),"")</f>
        <v/>
      </c>
      <c r="E5472" s="17" t="str">
        <f>IFERROR(VLOOKUP($F5472,'Location List'!$A$2:$T$644,2,FALSE),"")</f>
        <v/>
      </c>
      <c r="F5472" s="26"/>
      <c r="G5472" s="29"/>
      <c r="H5472" s="29"/>
      <c r="I5472" s="26"/>
      <c r="J5472" s="26"/>
      <c r="K5472" s="26"/>
      <c r="L5472" s="26"/>
      <c r="M5472" s="26"/>
      <c r="N5472" s="26"/>
      <c r="O5472" s="49"/>
    </row>
    <row r="5473" spans="1:15" ht="15" customHeight="1" x14ac:dyDescent="0.25">
      <c r="A5473" s="17" t="str">
        <f>IFERROR(VLOOKUP($F5473,'Location List'!$A$2:$T$644,20,FALSE),"")</f>
        <v/>
      </c>
      <c r="B5473" s="17" t="str">
        <f>IFERROR(VLOOKUP($F5473,'Location List'!$A$2:$T$644,19,FALSE),"")</f>
        <v/>
      </c>
      <c r="C5473" s="17" t="str">
        <f>IFERROR(VLOOKUP($F5473,'Location List'!$A$2:$T$644,18,FALSE),"")</f>
        <v/>
      </c>
      <c r="D5473" s="17" t="str">
        <f>IFERROR(VLOOKUP($F5473,'Location List'!$A$2:$T$644,9,FALSE),"")</f>
        <v/>
      </c>
      <c r="E5473" s="17" t="str">
        <f>IFERROR(VLOOKUP($F5473,'Location List'!$A$2:$T$644,2,FALSE),"")</f>
        <v/>
      </c>
      <c r="F5473" s="26"/>
      <c r="G5473" s="29"/>
      <c r="H5473" s="29"/>
      <c r="I5473" s="26"/>
      <c r="J5473" s="26"/>
      <c r="K5473" s="26"/>
      <c r="L5473" s="26"/>
      <c r="M5473" s="26"/>
      <c r="N5473" s="26"/>
      <c r="O5473" s="49"/>
    </row>
    <row r="5474" spans="1:15" ht="15" customHeight="1" x14ac:dyDescent="0.25">
      <c r="A5474" s="17" t="str">
        <f>IFERROR(VLOOKUP($F5474,'Location List'!$A$2:$T$644,20,FALSE),"")</f>
        <v/>
      </c>
      <c r="B5474" s="17" t="str">
        <f>IFERROR(VLOOKUP($F5474,'Location List'!$A$2:$T$644,19,FALSE),"")</f>
        <v/>
      </c>
      <c r="C5474" s="17" t="str">
        <f>IFERROR(VLOOKUP($F5474,'Location List'!$A$2:$T$644,18,FALSE),"")</f>
        <v/>
      </c>
      <c r="D5474" s="17" t="str">
        <f>IFERROR(VLOOKUP($F5474,'Location List'!$A$2:$T$644,9,FALSE),"")</f>
        <v/>
      </c>
      <c r="E5474" s="17" t="str">
        <f>IFERROR(VLOOKUP($F5474,'Location List'!$A$2:$T$644,2,FALSE),"")</f>
        <v/>
      </c>
      <c r="F5474" s="26"/>
      <c r="G5474" s="29"/>
      <c r="H5474" s="29"/>
      <c r="I5474" s="26"/>
      <c r="J5474" s="26"/>
      <c r="K5474" s="26"/>
      <c r="L5474" s="26"/>
      <c r="M5474" s="26"/>
      <c r="N5474" s="26"/>
      <c r="O5474" s="49"/>
    </row>
    <row r="5475" spans="1:15" ht="15" customHeight="1" x14ac:dyDescent="0.25">
      <c r="A5475" s="17" t="str">
        <f>IFERROR(VLOOKUP($F5475,'Location List'!$A$2:$T$644,20,FALSE),"")</f>
        <v/>
      </c>
      <c r="B5475" s="17" t="str">
        <f>IFERROR(VLOOKUP($F5475,'Location List'!$A$2:$T$644,19,FALSE),"")</f>
        <v/>
      </c>
      <c r="C5475" s="17" t="str">
        <f>IFERROR(VLOOKUP($F5475,'Location List'!$A$2:$T$644,18,FALSE),"")</f>
        <v/>
      </c>
      <c r="D5475" s="17" t="str">
        <f>IFERROR(VLOOKUP($F5475,'Location List'!$A$2:$T$644,9,FALSE),"")</f>
        <v/>
      </c>
      <c r="E5475" s="17" t="str">
        <f>IFERROR(VLOOKUP($F5475,'Location List'!$A$2:$T$644,2,FALSE),"")</f>
        <v/>
      </c>
      <c r="F5475" s="26"/>
      <c r="G5475" s="29"/>
      <c r="H5475" s="29"/>
      <c r="I5475" s="26"/>
      <c r="J5475" s="26"/>
      <c r="K5475" s="26"/>
      <c r="L5475" s="26"/>
      <c r="M5475" s="26"/>
      <c r="N5475" s="26"/>
      <c r="O5475" s="49"/>
    </row>
    <row r="5476" spans="1:15" ht="15" customHeight="1" x14ac:dyDescent="0.25">
      <c r="A5476" s="17" t="str">
        <f>IFERROR(VLOOKUP($F5476,'Location List'!$A$2:$T$644,20,FALSE),"")</f>
        <v/>
      </c>
      <c r="B5476" s="17" t="str">
        <f>IFERROR(VLOOKUP($F5476,'Location List'!$A$2:$T$644,19,FALSE),"")</f>
        <v/>
      </c>
      <c r="C5476" s="17" t="str">
        <f>IFERROR(VLOOKUP($F5476,'Location List'!$A$2:$T$644,18,FALSE),"")</f>
        <v/>
      </c>
      <c r="D5476" s="17" t="str">
        <f>IFERROR(VLOOKUP($F5476,'Location List'!$A$2:$T$644,9,FALSE),"")</f>
        <v/>
      </c>
      <c r="E5476" s="17" t="str">
        <f>IFERROR(VLOOKUP($F5476,'Location List'!$A$2:$T$644,2,FALSE),"")</f>
        <v/>
      </c>
      <c r="F5476" s="26"/>
      <c r="G5476" s="29"/>
      <c r="H5476" s="29"/>
      <c r="I5476" s="26"/>
      <c r="J5476" s="26"/>
      <c r="K5476" s="26"/>
      <c r="L5476" s="26"/>
      <c r="M5476" s="26"/>
      <c r="N5476" s="26"/>
      <c r="O5476" s="49"/>
    </row>
    <row r="5477" spans="1:15" ht="15" customHeight="1" x14ac:dyDescent="0.25">
      <c r="A5477" s="17" t="str">
        <f>IFERROR(VLOOKUP($F5477,'Location List'!$A$2:$T$644,20,FALSE),"")</f>
        <v/>
      </c>
      <c r="B5477" s="17" t="str">
        <f>IFERROR(VLOOKUP($F5477,'Location List'!$A$2:$T$644,19,FALSE),"")</f>
        <v/>
      </c>
      <c r="C5477" s="17" t="str">
        <f>IFERROR(VLOOKUP($F5477,'Location List'!$A$2:$T$644,18,FALSE),"")</f>
        <v/>
      </c>
      <c r="D5477" s="17" t="str">
        <f>IFERROR(VLOOKUP($F5477,'Location List'!$A$2:$T$644,9,FALSE),"")</f>
        <v/>
      </c>
      <c r="E5477" s="17" t="str">
        <f>IFERROR(VLOOKUP($F5477,'Location List'!$A$2:$T$644,2,FALSE),"")</f>
        <v/>
      </c>
      <c r="F5477" s="26"/>
      <c r="G5477" s="29"/>
      <c r="H5477" s="29"/>
      <c r="I5477" s="26"/>
      <c r="J5477" s="26"/>
      <c r="K5477" s="26"/>
      <c r="L5477" s="26"/>
      <c r="M5477" s="26"/>
      <c r="N5477" s="26"/>
      <c r="O5477" s="49"/>
    </row>
    <row r="5478" spans="1:15" ht="15" customHeight="1" x14ac:dyDescent="0.25">
      <c r="A5478" s="17" t="str">
        <f>IFERROR(VLOOKUP($F5478,'Location List'!$A$2:$T$644,20,FALSE),"")</f>
        <v/>
      </c>
      <c r="B5478" s="17" t="str">
        <f>IFERROR(VLOOKUP($F5478,'Location List'!$A$2:$T$644,19,FALSE),"")</f>
        <v/>
      </c>
      <c r="C5478" s="17" t="str">
        <f>IFERROR(VLOOKUP($F5478,'Location List'!$A$2:$T$644,18,FALSE),"")</f>
        <v/>
      </c>
      <c r="D5478" s="17" t="str">
        <f>IFERROR(VLOOKUP($F5478,'Location List'!$A$2:$T$644,9,FALSE),"")</f>
        <v/>
      </c>
      <c r="E5478" s="17" t="str">
        <f>IFERROR(VLOOKUP($F5478,'Location List'!$A$2:$T$644,2,FALSE),"")</f>
        <v/>
      </c>
      <c r="F5478" s="26"/>
      <c r="G5478" s="29"/>
      <c r="H5478" s="29"/>
      <c r="I5478" s="26"/>
      <c r="J5478" s="26"/>
      <c r="K5478" s="26"/>
      <c r="L5478" s="26"/>
      <c r="M5478" s="26"/>
      <c r="N5478" s="26"/>
      <c r="O5478" s="49"/>
    </row>
    <row r="5479" spans="1:15" ht="15" customHeight="1" x14ac:dyDescent="0.25">
      <c r="A5479" s="17" t="str">
        <f>IFERROR(VLOOKUP($F5479,'Location List'!$A$2:$T$644,20,FALSE),"")</f>
        <v/>
      </c>
      <c r="B5479" s="17" t="str">
        <f>IFERROR(VLOOKUP($F5479,'Location List'!$A$2:$T$644,19,FALSE),"")</f>
        <v/>
      </c>
      <c r="C5479" s="17" t="str">
        <f>IFERROR(VLOOKUP($F5479,'Location List'!$A$2:$T$644,18,FALSE),"")</f>
        <v/>
      </c>
      <c r="D5479" s="17" t="str">
        <f>IFERROR(VLOOKUP($F5479,'Location List'!$A$2:$T$644,9,FALSE),"")</f>
        <v/>
      </c>
      <c r="E5479" s="17" t="str">
        <f>IFERROR(VLOOKUP($F5479,'Location List'!$A$2:$T$644,2,FALSE),"")</f>
        <v/>
      </c>
      <c r="F5479" s="26"/>
      <c r="G5479" s="29"/>
      <c r="H5479" s="29"/>
      <c r="I5479" s="26"/>
      <c r="J5479" s="26"/>
      <c r="K5479" s="26"/>
      <c r="L5479" s="26"/>
      <c r="M5479" s="26"/>
      <c r="N5479" s="26"/>
      <c r="O5479" s="49"/>
    </row>
    <row r="5480" spans="1:15" ht="15" customHeight="1" x14ac:dyDescent="0.25">
      <c r="A5480" s="17" t="str">
        <f>IFERROR(VLOOKUP($F5480,'Location List'!$A$2:$T$644,20,FALSE),"")</f>
        <v/>
      </c>
      <c r="B5480" s="17" t="str">
        <f>IFERROR(VLOOKUP($F5480,'Location List'!$A$2:$T$644,19,FALSE),"")</f>
        <v/>
      </c>
      <c r="C5480" s="17" t="str">
        <f>IFERROR(VLOOKUP($F5480,'Location List'!$A$2:$T$644,18,FALSE),"")</f>
        <v/>
      </c>
      <c r="D5480" s="17" t="str">
        <f>IFERROR(VLOOKUP($F5480,'Location List'!$A$2:$T$644,9,FALSE),"")</f>
        <v/>
      </c>
      <c r="E5480" s="17" t="str">
        <f>IFERROR(VLOOKUP($F5480,'Location List'!$A$2:$T$644,2,FALSE),"")</f>
        <v/>
      </c>
      <c r="F5480" s="26"/>
      <c r="G5480" s="29"/>
      <c r="H5480" s="29"/>
      <c r="I5480" s="26"/>
      <c r="J5480" s="26"/>
      <c r="K5480" s="26"/>
      <c r="L5480" s="26"/>
      <c r="M5480" s="26"/>
      <c r="N5480" s="26"/>
      <c r="O5480" s="49"/>
    </row>
    <row r="5481" spans="1:15" ht="15" customHeight="1" x14ac:dyDescent="0.25">
      <c r="A5481" s="17" t="str">
        <f>IFERROR(VLOOKUP($F5481,'Location List'!$A$2:$T$644,20,FALSE),"")</f>
        <v/>
      </c>
      <c r="B5481" s="17" t="str">
        <f>IFERROR(VLOOKUP($F5481,'Location List'!$A$2:$T$644,19,FALSE),"")</f>
        <v/>
      </c>
      <c r="C5481" s="17" t="str">
        <f>IFERROR(VLOOKUP($F5481,'Location List'!$A$2:$T$644,18,FALSE),"")</f>
        <v/>
      </c>
      <c r="D5481" s="17" t="str">
        <f>IFERROR(VLOOKUP($F5481,'Location List'!$A$2:$T$644,9,FALSE),"")</f>
        <v/>
      </c>
      <c r="E5481" s="17" t="str">
        <f>IFERROR(VLOOKUP($F5481,'Location List'!$A$2:$T$644,2,FALSE),"")</f>
        <v/>
      </c>
      <c r="F5481" s="26"/>
      <c r="G5481" s="29"/>
      <c r="H5481" s="29"/>
      <c r="I5481" s="26"/>
      <c r="J5481" s="26"/>
      <c r="K5481" s="26"/>
      <c r="L5481" s="26"/>
      <c r="M5481" s="26"/>
      <c r="N5481" s="26"/>
      <c r="O5481" s="49"/>
    </row>
    <row r="5482" spans="1:15" ht="15" customHeight="1" x14ac:dyDescent="0.25">
      <c r="A5482" s="17" t="str">
        <f>IFERROR(VLOOKUP($F5482,'Location List'!$A$2:$T$644,20,FALSE),"")</f>
        <v/>
      </c>
      <c r="B5482" s="17" t="str">
        <f>IFERROR(VLOOKUP($F5482,'Location List'!$A$2:$T$644,19,FALSE),"")</f>
        <v/>
      </c>
      <c r="C5482" s="17" t="str">
        <f>IFERROR(VLOOKUP($F5482,'Location List'!$A$2:$T$644,18,FALSE),"")</f>
        <v/>
      </c>
      <c r="D5482" s="17" t="str">
        <f>IFERROR(VLOOKUP($F5482,'Location List'!$A$2:$T$644,9,FALSE),"")</f>
        <v/>
      </c>
      <c r="E5482" s="17" t="str">
        <f>IFERROR(VLOOKUP($F5482,'Location List'!$A$2:$T$644,2,FALSE),"")</f>
        <v/>
      </c>
      <c r="F5482" s="26"/>
      <c r="G5482" s="29"/>
      <c r="H5482" s="29"/>
      <c r="I5482" s="26"/>
      <c r="J5482" s="26"/>
      <c r="K5482" s="26"/>
      <c r="L5482" s="26"/>
      <c r="M5482" s="26"/>
      <c r="N5482" s="26"/>
      <c r="O5482" s="49"/>
    </row>
    <row r="5483" spans="1:15" ht="15" customHeight="1" x14ac:dyDescent="0.25">
      <c r="A5483" s="17" t="str">
        <f>IFERROR(VLOOKUP($F5483,'Location List'!$A$2:$T$644,20,FALSE),"")</f>
        <v/>
      </c>
      <c r="B5483" s="17" t="str">
        <f>IFERROR(VLOOKUP($F5483,'Location List'!$A$2:$T$644,19,FALSE),"")</f>
        <v/>
      </c>
      <c r="C5483" s="17" t="str">
        <f>IFERROR(VLOOKUP($F5483,'Location List'!$A$2:$T$644,18,FALSE),"")</f>
        <v/>
      </c>
      <c r="D5483" s="17" t="str">
        <f>IFERROR(VLOOKUP($F5483,'Location List'!$A$2:$T$644,9,FALSE),"")</f>
        <v/>
      </c>
      <c r="E5483" s="17" t="str">
        <f>IFERROR(VLOOKUP($F5483,'Location List'!$A$2:$T$644,2,FALSE),"")</f>
        <v/>
      </c>
      <c r="F5483" s="26"/>
      <c r="G5483" s="29"/>
      <c r="H5483" s="29"/>
      <c r="I5483" s="26"/>
      <c r="J5483" s="26"/>
      <c r="K5483" s="26"/>
      <c r="L5483" s="26"/>
      <c r="M5483" s="26"/>
      <c r="N5483" s="26"/>
      <c r="O5483" s="49"/>
    </row>
    <row r="5484" spans="1:15" ht="15" customHeight="1" x14ac:dyDescent="0.25">
      <c r="A5484" s="17" t="str">
        <f>IFERROR(VLOOKUP($F5484,'Location List'!$A$2:$T$644,20,FALSE),"")</f>
        <v/>
      </c>
      <c r="B5484" s="17" t="str">
        <f>IFERROR(VLOOKUP($F5484,'Location List'!$A$2:$T$644,19,FALSE),"")</f>
        <v/>
      </c>
      <c r="C5484" s="17" t="str">
        <f>IFERROR(VLOOKUP($F5484,'Location List'!$A$2:$T$644,18,FALSE),"")</f>
        <v/>
      </c>
      <c r="D5484" s="17" t="str">
        <f>IFERROR(VLOOKUP($F5484,'Location List'!$A$2:$T$644,9,FALSE),"")</f>
        <v/>
      </c>
      <c r="E5484" s="17" t="str">
        <f>IFERROR(VLOOKUP($F5484,'Location List'!$A$2:$T$644,2,FALSE),"")</f>
        <v/>
      </c>
      <c r="F5484" s="26"/>
      <c r="G5484" s="29"/>
      <c r="H5484" s="29"/>
      <c r="I5484" s="26"/>
      <c r="J5484" s="26"/>
      <c r="K5484" s="26"/>
      <c r="L5484" s="26"/>
      <c r="M5484" s="26"/>
      <c r="N5484" s="26"/>
      <c r="O5484" s="49"/>
    </row>
    <row r="5485" spans="1:15" ht="15" customHeight="1" x14ac:dyDescent="0.25">
      <c r="A5485" s="17" t="str">
        <f>IFERROR(VLOOKUP($F5485,'Location List'!$A$2:$T$644,20,FALSE),"")</f>
        <v/>
      </c>
      <c r="B5485" s="17" t="str">
        <f>IFERROR(VLOOKUP($F5485,'Location List'!$A$2:$T$644,19,FALSE),"")</f>
        <v/>
      </c>
      <c r="C5485" s="17" t="str">
        <f>IFERROR(VLOOKUP($F5485,'Location List'!$A$2:$T$644,18,FALSE),"")</f>
        <v/>
      </c>
      <c r="D5485" s="17" t="str">
        <f>IFERROR(VLOOKUP($F5485,'Location List'!$A$2:$T$644,9,FALSE),"")</f>
        <v/>
      </c>
      <c r="E5485" s="17" t="str">
        <f>IFERROR(VLOOKUP($F5485,'Location List'!$A$2:$T$644,2,FALSE),"")</f>
        <v/>
      </c>
      <c r="F5485" s="26"/>
      <c r="G5485" s="29"/>
      <c r="H5485" s="29"/>
      <c r="I5485" s="26"/>
      <c r="J5485" s="26"/>
      <c r="K5485" s="26"/>
      <c r="L5485" s="26"/>
      <c r="M5485" s="26"/>
      <c r="N5485" s="26"/>
      <c r="O5485" s="49"/>
    </row>
    <row r="5486" spans="1:15" ht="15" customHeight="1" x14ac:dyDescent="0.25">
      <c r="A5486" s="17" t="str">
        <f>IFERROR(VLOOKUP($F5486,'Location List'!$A$2:$T$644,20,FALSE),"")</f>
        <v/>
      </c>
      <c r="B5486" s="17" t="str">
        <f>IFERROR(VLOOKUP($F5486,'Location List'!$A$2:$T$644,19,FALSE),"")</f>
        <v/>
      </c>
      <c r="C5486" s="17" t="str">
        <f>IFERROR(VLOOKUP($F5486,'Location List'!$A$2:$T$644,18,FALSE),"")</f>
        <v/>
      </c>
      <c r="D5486" s="17" t="str">
        <f>IFERROR(VLOOKUP($F5486,'Location List'!$A$2:$T$644,9,FALSE),"")</f>
        <v/>
      </c>
      <c r="E5486" s="17" t="str">
        <f>IFERROR(VLOOKUP($F5486,'Location List'!$A$2:$T$644,2,FALSE),"")</f>
        <v/>
      </c>
      <c r="F5486" s="26"/>
      <c r="G5486" s="29"/>
      <c r="H5486" s="29"/>
      <c r="I5486" s="26"/>
      <c r="J5486" s="26"/>
      <c r="K5486" s="26"/>
      <c r="L5486" s="26"/>
      <c r="M5486" s="26"/>
      <c r="N5486" s="26"/>
      <c r="O5486" s="49"/>
    </row>
    <row r="5487" spans="1:15" ht="15" customHeight="1" x14ac:dyDescent="0.25">
      <c r="A5487" s="17" t="str">
        <f>IFERROR(VLOOKUP($F5487,'Location List'!$A$2:$T$644,20,FALSE),"")</f>
        <v/>
      </c>
      <c r="B5487" s="17" t="str">
        <f>IFERROR(VLOOKUP($F5487,'Location List'!$A$2:$T$644,19,FALSE),"")</f>
        <v/>
      </c>
      <c r="C5487" s="17" t="str">
        <f>IFERROR(VLOOKUP($F5487,'Location List'!$A$2:$T$644,18,FALSE),"")</f>
        <v/>
      </c>
      <c r="D5487" s="17" t="str">
        <f>IFERROR(VLOOKUP($F5487,'Location List'!$A$2:$T$644,9,FALSE),"")</f>
        <v/>
      </c>
      <c r="E5487" s="17" t="str">
        <f>IFERROR(VLOOKUP($F5487,'Location List'!$A$2:$T$644,2,FALSE),"")</f>
        <v/>
      </c>
      <c r="F5487" s="26"/>
      <c r="G5487" s="29"/>
      <c r="H5487" s="29"/>
      <c r="I5487" s="26"/>
      <c r="J5487" s="26"/>
      <c r="K5487" s="26"/>
      <c r="L5487" s="26"/>
      <c r="M5487" s="26"/>
      <c r="N5487" s="26"/>
      <c r="O5487" s="49"/>
    </row>
    <row r="5488" spans="1:15" ht="15" customHeight="1" x14ac:dyDescent="0.25">
      <c r="A5488" s="17" t="str">
        <f>IFERROR(VLOOKUP($F5488,'Location List'!$A$2:$T$644,20,FALSE),"")</f>
        <v/>
      </c>
      <c r="B5488" s="17" t="str">
        <f>IFERROR(VLOOKUP($F5488,'Location List'!$A$2:$T$644,19,FALSE),"")</f>
        <v/>
      </c>
      <c r="C5488" s="17" t="str">
        <f>IFERROR(VLOOKUP($F5488,'Location List'!$A$2:$T$644,18,FALSE),"")</f>
        <v/>
      </c>
      <c r="D5488" s="17" t="str">
        <f>IFERROR(VLOOKUP($F5488,'Location List'!$A$2:$T$644,9,FALSE),"")</f>
        <v/>
      </c>
      <c r="E5488" s="17" t="str">
        <f>IFERROR(VLOOKUP($F5488,'Location List'!$A$2:$T$644,2,FALSE),"")</f>
        <v/>
      </c>
      <c r="F5488" s="26"/>
      <c r="G5488" s="29"/>
      <c r="H5488" s="29"/>
      <c r="I5488" s="26"/>
      <c r="J5488" s="26"/>
      <c r="K5488" s="26"/>
      <c r="L5488" s="26"/>
      <c r="M5488" s="26"/>
      <c r="N5488" s="26"/>
      <c r="O5488" s="49"/>
    </row>
    <row r="5489" spans="1:15" ht="15" customHeight="1" x14ac:dyDescent="0.25">
      <c r="A5489" s="17" t="str">
        <f>IFERROR(VLOOKUP($F5489,'Location List'!$A$2:$T$644,20,FALSE),"")</f>
        <v/>
      </c>
      <c r="B5489" s="17" t="str">
        <f>IFERROR(VLOOKUP($F5489,'Location List'!$A$2:$T$644,19,FALSE),"")</f>
        <v/>
      </c>
      <c r="C5489" s="17" t="str">
        <f>IFERROR(VLOOKUP($F5489,'Location List'!$A$2:$T$644,18,FALSE),"")</f>
        <v/>
      </c>
      <c r="D5489" s="17" t="str">
        <f>IFERROR(VLOOKUP($F5489,'Location List'!$A$2:$T$644,9,FALSE),"")</f>
        <v/>
      </c>
      <c r="E5489" s="17" t="str">
        <f>IFERROR(VLOOKUP($F5489,'Location List'!$A$2:$T$644,2,FALSE),"")</f>
        <v/>
      </c>
      <c r="F5489" s="26"/>
      <c r="G5489" s="29"/>
      <c r="H5489" s="29"/>
      <c r="I5489" s="26"/>
      <c r="J5489" s="26"/>
      <c r="K5489" s="26"/>
      <c r="L5489" s="26"/>
      <c r="M5489" s="26"/>
      <c r="N5489" s="26"/>
      <c r="O5489" s="49"/>
    </row>
    <row r="5490" spans="1:15" ht="15" customHeight="1" x14ac:dyDescent="0.25">
      <c r="A5490" s="17" t="str">
        <f>IFERROR(VLOOKUP($F5490,'Location List'!$A$2:$T$644,20,FALSE),"")</f>
        <v/>
      </c>
      <c r="B5490" s="17" t="str">
        <f>IFERROR(VLOOKUP($F5490,'Location List'!$A$2:$T$644,19,FALSE),"")</f>
        <v/>
      </c>
      <c r="C5490" s="17" t="str">
        <f>IFERROR(VLOOKUP($F5490,'Location List'!$A$2:$T$644,18,FALSE),"")</f>
        <v/>
      </c>
      <c r="D5490" s="17" t="str">
        <f>IFERROR(VLOOKUP($F5490,'Location List'!$A$2:$T$644,9,FALSE),"")</f>
        <v/>
      </c>
      <c r="E5490" s="17" t="str">
        <f>IFERROR(VLOOKUP($F5490,'Location List'!$A$2:$T$644,2,FALSE),"")</f>
        <v/>
      </c>
      <c r="F5490" s="26"/>
      <c r="G5490" s="29"/>
      <c r="H5490" s="29"/>
      <c r="I5490" s="26"/>
      <c r="J5490" s="26"/>
      <c r="K5490" s="26"/>
      <c r="L5490" s="26"/>
      <c r="M5490" s="26"/>
      <c r="N5490" s="26"/>
      <c r="O5490" s="49"/>
    </row>
    <row r="5491" spans="1:15" ht="15" customHeight="1" x14ac:dyDescent="0.25">
      <c r="A5491" s="17" t="str">
        <f>IFERROR(VLOOKUP($F5491,'Location List'!$A$2:$T$644,20,FALSE),"")</f>
        <v/>
      </c>
      <c r="B5491" s="17" t="str">
        <f>IFERROR(VLOOKUP($F5491,'Location List'!$A$2:$T$644,19,FALSE),"")</f>
        <v/>
      </c>
      <c r="C5491" s="17" t="str">
        <f>IFERROR(VLOOKUP($F5491,'Location List'!$A$2:$T$644,18,FALSE),"")</f>
        <v/>
      </c>
      <c r="D5491" s="17" t="str">
        <f>IFERROR(VLOOKUP($F5491,'Location List'!$A$2:$T$644,9,FALSE),"")</f>
        <v/>
      </c>
      <c r="E5491" s="17" t="str">
        <f>IFERROR(VLOOKUP($F5491,'Location List'!$A$2:$T$644,2,FALSE),"")</f>
        <v/>
      </c>
      <c r="F5491" s="26"/>
      <c r="G5491" s="29"/>
      <c r="H5491" s="29"/>
      <c r="I5491" s="26"/>
      <c r="J5491" s="26"/>
      <c r="K5491" s="26"/>
      <c r="L5491" s="26"/>
      <c r="M5491" s="26"/>
      <c r="N5491" s="26"/>
      <c r="O5491" s="49"/>
    </row>
    <row r="5492" spans="1:15" ht="15" customHeight="1" x14ac:dyDescent="0.25">
      <c r="A5492" s="17" t="str">
        <f>IFERROR(VLOOKUP($F5492,'Location List'!$A$2:$T$644,20,FALSE),"")</f>
        <v/>
      </c>
      <c r="B5492" s="17" t="str">
        <f>IFERROR(VLOOKUP($F5492,'Location List'!$A$2:$T$644,19,FALSE),"")</f>
        <v/>
      </c>
      <c r="C5492" s="17" t="str">
        <f>IFERROR(VLOOKUP($F5492,'Location List'!$A$2:$T$644,18,FALSE),"")</f>
        <v/>
      </c>
      <c r="D5492" s="17" t="str">
        <f>IFERROR(VLOOKUP($F5492,'Location List'!$A$2:$T$644,9,FALSE),"")</f>
        <v/>
      </c>
      <c r="E5492" s="17" t="str">
        <f>IFERROR(VLOOKUP($F5492,'Location List'!$A$2:$T$644,2,FALSE),"")</f>
        <v/>
      </c>
      <c r="F5492" s="26"/>
      <c r="G5492" s="29"/>
      <c r="H5492" s="29"/>
      <c r="I5492" s="26"/>
      <c r="J5492" s="26"/>
      <c r="K5492" s="26"/>
      <c r="L5492" s="26"/>
      <c r="M5492" s="26"/>
      <c r="N5492" s="26"/>
      <c r="O5492" s="49"/>
    </row>
    <row r="5493" spans="1:15" ht="15" customHeight="1" x14ac:dyDescent="0.25">
      <c r="A5493" s="17" t="str">
        <f>IFERROR(VLOOKUP($F5493,'Location List'!$A$2:$T$644,20,FALSE),"")</f>
        <v/>
      </c>
      <c r="B5493" s="17" t="str">
        <f>IFERROR(VLOOKUP($F5493,'Location List'!$A$2:$T$644,19,FALSE),"")</f>
        <v/>
      </c>
      <c r="C5493" s="17" t="str">
        <f>IFERROR(VLOOKUP($F5493,'Location List'!$A$2:$T$644,18,FALSE),"")</f>
        <v/>
      </c>
      <c r="D5493" s="17" t="str">
        <f>IFERROR(VLOOKUP($F5493,'Location List'!$A$2:$T$644,9,FALSE),"")</f>
        <v/>
      </c>
      <c r="E5493" s="17" t="str">
        <f>IFERROR(VLOOKUP($F5493,'Location List'!$A$2:$T$644,2,FALSE),"")</f>
        <v/>
      </c>
      <c r="F5493" s="26"/>
      <c r="G5493" s="29"/>
      <c r="H5493" s="29"/>
      <c r="I5493" s="26"/>
      <c r="J5493" s="26"/>
      <c r="K5493" s="26"/>
      <c r="L5493" s="26"/>
      <c r="M5493" s="26"/>
      <c r="N5493" s="26"/>
      <c r="O5493" s="49"/>
    </row>
    <row r="5494" spans="1:15" ht="15" customHeight="1" x14ac:dyDescent="0.25">
      <c r="A5494" s="17" t="str">
        <f>IFERROR(VLOOKUP($F5494,'Location List'!$A$2:$T$644,20,FALSE),"")</f>
        <v/>
      </c>
      <c r="B5494" s="17" t="str">
        <f>IFERROR(VLOOKUP($F5494,'Location List'!$A$2:$T$644,19,FALSE),"")</f>
        <v/>
      </c>
      <c r="C5494" s="17" t="str">
        <f>IFERROR(VLOOKUP($F5494,'Location List'!$A$2:$T$644,18,FALSE),"")</f>
        <v/>
      </c>
      <c r="D5494" s="17" t="str">
        <f>IFERROR(VLOOKUP($F5494,'Location List'!$A$2:$T$644,9,FALSE),"")</f>
        <v/>
      </c>
      <c r="E5494" s="17" t="str">
        <f>IFERROR(VLOOKUP($F5494,'Location List'!$A$2:$T$644,2,FALSE),"")</f>
        <v/>
      </c>
      <c r="F5494" s="26"/>
      <c r="G5494" s="29"/>
      <c r="H5494" s="29"/>
      <c r="I5494" s="26"/>
      <c r="J5494" s="26"/>
      <c r="K5494" s="26"/>
      <c r="L5494" s="26"/>
      <c r="M5494" s="26"/>
      <c r="N5494" s="26"/>
      <c r="O5494" s="49"/>
    </row>
    <row r="5495" spans="1:15" ht="15" customHeight="1" x14ac:dyDescent="0.25">
      <c r="A5495" s="17" t="str">
        <f>IFERROR(VLOOKUP($F5495,'Location List'!$A$2:$T$644,20,FALSE),"")</f>
        <v/>
      </c>
      <c r="B5495" s="17" t="str">
        <f>IFERROR(VLOOKUP($F5495,'Location List'!$A$2:$T$644,19,FALSE),"")</f>
        <v/>
      </c>
      <c r="C5495" s="17" t="str">
        <f>IFERROR(VLOOKUP($F5495,'Location List'!$A$2:$T$644,18,FALSE),"")</f>
        <v/>
      </c>
      <c r="D5495" s="17" t="str">
        <f>IFERROR(VLOOKUP($F5495,'Location List'!$A$2:$T$644,9,FALSE),"")</f>
        <v/>
      </c>
      <c r="E5495" s="17" t="str">
        <f>IFERROR(VLOOKUP($F5495,'Location List'!$A$2:$T$644,2,FALSE),"")</f>
        <v/>
      </c>
      <c r="F5495" s="26"/>
      <c r="G5495" s="29"/>
      <c r="H5495" s="29"/>
      <c r="I5495" s="26"/>
      <c r="J5495" s="26"/>
      <c r="K5495" s="26"/>
      <c r="L5495" s="26"/>
      <c r="M5495" s="26"/>
      <c r="N5495" s="26"/>
      <c r="O5495" s="49"/>
    </row>
    <row r="5496" spans="1:15" ht="15" customHeight="1" x14ac:dyDescent="0.25">
      <c r="A5496" s="17" t="str">
        <f>IFERROR(VLOOKUP($F5496,'Location List'!$A$2:$T$644,20,FALSE),"")</f>
        <v/>
      </c>
      <c r="B5496" s="17" t="str">
        <f>IFERROR(VLOOKUP($F5496,'Location List'!$A$2:$T$644,19,FALSE),"")</f>
        <v/>
      </c>
      <c r="C5496" s="17" t="str">
        <f>IFERROR(VLOOKUP($F5496,'Location List'!$A$2:$T$644,18,FALSE),"")</f>
        <v/>
      </c>
      <c r="D5496" s="17" t="str">
        <f>IFERROR(VLOOKUP($F5496,'Location List'!$A$2:$T$644,9,FALSE),"")</f>
        <v/>
      </c>
      <c r="E5496" s="17" t="str">
        <f>IFERROR(VLOOKUP($F5496,'Location List'!$A$2:$T$644,2,FALSE),"")</f>
        <v/>
      </c>
      <c r="F5496" s="26"/>
      <c r="G5496" s="29"/>
      <c r="H5496" s="29"/>
      <c r="I5496" s="26"/>
      <c r="J5496" s="26"/>
      <c r="K5496" s="26"/>
      <c r="L5496" s="26"/>
      <c r="M5496" s="26"/>
      <c r="N5496" s="26"/>
      <c r="O5496" s="49"/>
    </row>
    <row r="5497" spans="1:15" ht="15" customHeight="1" x14ac:dyDescent="0.25">
      <c r="A5497" s="17" t="str">
        <f>IFERROR(VLOOKUP($F5497,'Location List'!$A$2:$T$644,20,FALSE),"")</f>
        <v/>
      </c>
      <c r="B5497" s="17" t="str">
        <f>IFERROR(VLOOKUP($F5497,'Location List'!$A$2:$T$644,19,FALSE),"")</f>
        <v/>
      </c>
      <c r="C5497" s="17" t="str">
        <f>IFERROR(VLOOKUP($F5497,'Location List'!$A$2:$T$644,18,FALSE),"")</f>
        <v/>
      </c>
      <c r="D5497" s="17" t="str">
        <f>IFERROR(VLOOKUP($F5497,'Location List'!$A$2:$T$644,9,FALSE),"")</f>
        <v/>
      </c>
      <c r="E5497" s="17" t="str">
        <f>IFERROR(VLOOKUP($F5497,'Location List'!$A$2:$T$644,2,FALSE),"")</f>
        <v/>
      </c>
      <c r="F5497" s="26"/>
      <c r="G5497" s="29"/>
      <c r="H5497" s="29"/>
      <c r="I5497" s="26"/>
      <c r="J5497" s="26"/>
      <c r="K5497" s="26"/>
      <c r="L5497" s="26"/>
      <c r="M5497" s="26"/>
      <c r="N5497" s="26"/>
      <c r="O5497" s="49"/>
    </row>
    <row r="5498" spans="1:15" ht="15" customHeight="1" x14ac:dyDescent="0.25">
      <c r="A5498" s="17" t="str">
        <f>IFERROR(VLOOKUP($F5498,'Location List'!$A$2:$T$644,20,FALSE),"")</f>
        <v/>
      </c>
      <c r="B5498" s="17" t="str">
        <f>IFERROR(VLOOKUP($F5498,'Location List'!$A$2:$T$644,19,FALSE),"")</f>
        <v/>
      </c>
      <c r="C5498" s="17" t="str">
        <f>IFERROR(VLOOKUP($F5498,'Location List'!$A$2:$T$644,18,FALSE),"")</f>
        <v/>
      </c>
      <c r="D5498" s="17" t="str">
        <f>IFERROR(VLOOKUP($F5498,'Location List'!$A$2:$T$644,9,FALSE),"")</f>
        <v/>
      </c>
      <c r="E5498" s="17" t="str">
        <f>IFERROR(VLOOKUP($F5498,'Location List'!$A$2:$T$644,2,FALSE),"")</f>
        <v/>
      </c>
      <c r="F5498" s="26"/>
      <c r="G5498" s="29"/>
      <c r="H5498" s="29"/>
      <c r="I5498" s="26"/>
      <c r="J5498" s="26"/>
      <c r="K5498" s="26"/>
      <c r="L5498" s="26"/>
      <c r="M5498" s="26"/>
      <c r="N5498" s="26"/>
      <c r="O5498" s="49"/>
    </row>
    <row r="5499" spans="1:15" ht="15" customHeight="1" x14ac:dyDescent="0.25">
      <c r="A5499" s="17" t="str">
        <f>IFERROR(VLOOKUP($F5499,'Location List'!$A$2:$T$644,20,FALSE),"")</f>
        <v/>
      </c>
      <c r="B5499" s="17" t="str">
        <f>IFERROR(VLOOKUP($F5499,'Location List'!$A$2:$T$644,19,FALSE),"")</f>
        <v/>
      </c>
      <c r="C5499" s="17" t="str">
        <f>IFERROR(VLOOKUP($F5499,'Location List'!$A$2:$T$644,18,FALSE),"")</f>
        <v/>
      </c>
      <c r="D5499" s="17" t="str">
        <f>IFERROR(VLOOKUP($F5499,'Location List'!$A$2:$T$644,9,FALSE),"")</f>
        <v/>
      </c>
      <c r="E5499" s="17" t="str">
        <f>IFERROR(VLOOKUP($F5499,'Location List'!$A$2:$T$644,2,FALSE),"")</f>
        <v/>
      </c>
      <c r="F5499" s="26"/>
      <c r="G5499" s="29"/>
      <c r="H5499" s="29"/>
      <c r="I5499" s="26"/>
      <c r="J5499" s="26"/>
      <c r="K5499" s="26"/>
      <c r="L5499" s="26"/>
      <c r="M5499" s="26"/>
      <c r="N5499" s="26"/>
      <c r="O5499" s="49"/>
    </row>
    <row r="5500" spans="1:15" ht="15" customHeight="1" x14ac:dyDescent="0.25">
      <c r="A5500" s="17" t="str">
        <f>IFERROR(VLOOKUP($F5500,'Location List'!$A$2:$T$644,20,FALSE),"")</f>
        <v/>
      </c>
      <c r="B5500" s="17" t="str">
        <f>IFERROR(VLOOKUP($F5500,'Location List'!$A$2:$T$644,19,FALSE),"")</f>
        <v/>
      </c>
      <c r="C5500" s="17" t="str">
        <f>IFERROR(VLOOKUP($F5500,'Location List'!$A$2:$T$644,18,FALSE),"")</f>
        <v/>
      </c>
      <c r="D5500" s="17" t="str">
        <f>IFERROR(VLOOKUP($F5500,'Location List'!$A$2:$T$644,9,FALSE),"")</f>
        <v/>
      </c>
      <c r="E5500" s="17" t="str">
        <f>IFERROR(VLOOKUP($F5500,'Location List'!$A$2:$T$644,2,FALSE),"")</f>
        <v/>
      </c>
      <c r="F5500" s="26"/>
      <c r="G5500" s="29"/>
      <c r="H5500" s="29"/>
      <c r="I5500" s="26"/>
      <c r="J5500" s="26"/>
      <c r="K5500" s="26"/>
      <c r="L5500" s="26"/>
      <c r="M5500" s="26"/>
      <c r="N5500" s="26"/>
      <c r="O5500" s="49"/>
    </row>
    <row r="5501" spans="1:15" ht="15" customHeight="1" x14ac:dyDescent="0.25">
      <c r="A5501" s="17" t="str">
        <f>IFERROR(VLOOKUP($F5501,'Location List'!$A$2:$T$644,20,FALSE),"")</f>
        <v/>
      </c>
      <c r="B5501" s="17" t="str">
        <f>IFERROR(VLOOKUP($F5501,'Location List'!$A$2:$T$644,19,FALSE),"")</f>
        <v/>
      </c>
      <c r="C5501" s="17" t="str">
        <f>IFERROR(VLOOKUP($F5501,'Location List'!$A$2:$T$644,18,FALSE),"")</f>
        <v/>
      </c>
      <c r="D5501" s="17" t="str">
        <f>IFERROR(VLOOKUP($F5501,'Location List'!$A$2:$T$644,9,FALSE),"")</f>
        <v/>
      </c>
      <c r="E5501" s="17" t="str">
        <f>IFERROR(VLOOKUP($F5501,'Location List'!$A$2:$T$644,2,FALSE),"")</f>
        <v/>
      </c>
      <c r="F5501" s="26"/>
      <c r="G5501" s="29"/>
      <c r="H5501" s="29"/>
      <c r="I5501" s="26"/>
      <c r="J5501" s="26"/>
      <c r="K5501" s="26"/>
      <c r="L5501" s="26"/>
      <c r="M5501" s="26"/>
      <c r="N5501" s="26"/>
      <c r="O5501" s="49"/>
    </row>
    <row r="5502" spans="1:15" ht="15" customHeight="1" x14ac:dyDescent="0.25">
      <c r="A5502" s="17" t="str">
        <f>IFERROR(VLOOKUP($F5502,'Location List'!$A$2:$T$644,20,FALSE),"")</f>
        <v/>
      </c>
      <c r="B5502" s="17" t="str">
        <f>IFERROR(VLOOKUP($F5502,'Location List'!$A$2:$T$644,19,FALSE),"")</f>
        <v/>
      </c>
      <c r="C5502" s="17" t="str">
        <f>IFERROR(VLOOKUP($F5502,'Location List'!$A$2:$T$644,18,FALSE),"")</f>
        <v/>
      </c>
      <c r="D5502" s="17" t="str">
        <f>IFERROR(VLOOKUP($F5502,'Location List'!$A$2:$T$644,9,FALSE),"")</f>
        <v/>
      </c>
      <c r="E5502" s="17" t="str">
        <f>IFERROR(VLOOKUP($F5502,'Location List'!$A$2:$T$644,2,FALSE),"")</f>
        <v/>
      </c>
      <c r="F5502" s="26"/>
      <c r="G5502" s="29"/>
      <c r="H5502" s="29"/>
      <c r="I5502" s="26"/>
      <c r="J5502" s="26"/>
      <c r="K5502" s="26"/>
      <c r="L5502" s="26"/>
      <c r="M5502" s="26"/>
      <c r="N5502" s="26"/>
      <c r="O5502" s="49"/>
    </row>
    <row r="5503" spans="1:15" ht="15" customHeight="1" x14ac:dyDescent="0.25">
      <c r="A5503" s="17" t="str">
        <f>IFERROR(VLOOKUP($F5503,'Location List'!$A$2:$T$644,20,FALSE),"")</f>
        <v/>
      </c>
      <c r="B5503" s="17" t="str">
        <f>IFERROR(VLOOKUP($F5503,'Location List'!$A$2:$T$644,19,FALSE),"")</f>
        <v/>
      </c>
      <c r="C5503" s="17" t="str">
        <f>IFERROR(VLOOKUP($F5503,'Location List'!$A$2:$T$644,18,FALSE),"")</f>
        <v/>
      </c>
      <c r="D5503" s="17" t="str">
        <f>IFERROR(VLOOKUP($F5503,'Location List'!$A$2:$T$644,9,FALSE),"")</f>
        <v/>
      </c>
      <c r="E5503" s="17" t="str">
        <f>IFERROR(VLOOKUP($F5503,'Location List'!$A$2:$T$644,2,FALSE),"")</f>
        <v/>
      </c>
      <c r="F5503" s="26"/>
      <c r="G5503" s="29"/>
      <c r="H5503" s="29"/>
      <c r="I5503" s="26"/>
      <c r="J5503" s="26"/>
      <c r="K5503" s="26"/>
      <c r="L5503" s="26"/>
      <c r="M5503" s="26"/>
      <c r="N5503" s="26"/>
      <c r="O5503" s="49"/>
    </row>
    <row r="5504" spans="1:15" ht="15" customHeight="1" x14ac:dyDescent="0.25">
      <c r="A5504" s="17" t="str">
        <f>IFERROR(VLOOKUP($F5504,'Location List'!$A$2:$T$644,20,FALSE),"")</f>
        <v/>
      </c>
      <c r="B5504" s="17" t="str">
        <f>IFERROR(VLOOKUP($F5504,'Location List'!$A$2:$T$644,19,FALSE),"")</f>
        <v/>
      </c>
      <c r="C5504" s="17" t="str">
        <f>IFERROR(VLOOKUP($F5504,'Location List'!$A$2:$T$644,18,FALSE),"")</f>
        <v/>
      </c>
      <c r="D5504" s="17" t="str">
        <f>IFERROR(VLOOKUP($F5504,'Location List'!$A$2:$T$644,9,FALSE),"")</f>
        <v/>
      </c>
      <c r="E5504" s="17" t="str">
        <f>IFERROR(VLOOKUP($F5504,'Location List'!$A$2:$T$644,2,FALSE),"")</f>
        <v/>
      </c>
      <c r="F5504" s="26"/>
      <c r="G5504" s="29"/>
      <c r="H5504" s="29"/>
      <c r="I5504" s="26"/>
      <c r="J5504" s="26"/>
      <c r="K5504" s="26"/>
      <c r="L5504" s="26"/>
      <c r="M5504" s="26"/>
      <c r="N5504" s="26"/>
      <c r="O5504" s="49"/>
    </row>
    <row r="5505" spans="1:15" ht="15" customHeight="1" x14ac:dyDescent="0.25">
      <c r="A5505" s="17" t="str">
        <f>IFERROR(VLOOKUP($F5505,'Location List'!$A$2:$T$644,20,FALSE),"")</f>
        <v/>
      </c>
      <c r="B5505" s="17" t="str">
        <f>IFERROR(VLOOKUP($F5505,'Location List'!$A$2:$T$644,19,FALSE),"")</f>
        <v/>
      </c>
      <c r="C5505" s="17" t="str">
        <f>IFERROR(VLOOKUP($F5505,'Location List'!$A$2:$T$644,18,FALSE),"")</f>
        <v/>
      </c>
      <c r="D5505" s="17" t="str">
        <f>IFERROR(VLOOKUP($F5505,'Location List'!$A$2:$T$644,9,FALSE),"")</f>
        <v/>
      </c>
      <c r="E5505" s="17" t="str">
        <f>IFERROR(VLOOKUP($F5505,'Location List'!$A$2:$T$644,2,FALSE),"")</f>
        <v/>
      </c>
      <c r="F5505" s="26"/>
      <c r="G5505" s="29"/>
      <c r="H5505" s="29"/>
      <c r="I5505" s="26"/>
      <c r="J5505" s="26"/>
      <c r="K5505" s="26"/>
      <c r="L5505" s="26"/>
      <c r="M5505" s="26"/>
      <c r="N5505" s="26"/>
      <c r="O5505" s="49"/>
    </row>
    <row r="5506" spans="1:15" ht="15" customHeight="1" x14ac:dyDescent="0.25">
      <c r="A5506" s="17" t="str">
        <f>IFERROR(VLOOKUP($F5506,'Location List'!$A$2:$T$644,20,FALSE),"")</f>
        <v/>
      </c>
      <c r="B5506" s="17" t="str">
        <f>IFERROR(VLOOKUP($F5506,'Location List'!$A$2:$T$644,19,FALSE),"")</f>
        <v/>
      </c>
      <c r="C5506" s="17" t="str">
        <f>IFERROR(VLOOKUP($F5506,'Location List'!$A$2:$T$644,18,FALSE),"")</f>
        <v/>
      </c>
      <c r="D5506" s="17" t="str">
        <f>IFERROR(VLOOKUP($F5506,'Location List'!$A$2:$T$644,9,FALSE),"")</f>
        <v/>
      </c>
      <c r="E5506" s="17" t="str">
        <f>IFERROR(VLOOKUP($F5506,'Location List'!$A$2:$T$644,2,FALSE),"")</f>
        <v/>
      </c>
      <c r="F5506" s="26"/>
      <c r="G5506" s="29"/>
      <c r="H5506" s="29"/>
      <c r="I5506" s="26"/>
      <c r="J5506" s="26"/>
      <c r="K5506" s="26"/>
      <c r="L5506" s="26"/>
      <c r="M5506" s="26"/>
      <c r="N5506" s="26"/>
      <c r="O5506" s="49"/>
    </row>
    <row r="5507" spans="1:15" ht="15" customHeight="1" x14ac:dyDescent="0.25">
      <c r="A5507" s="17" t="str">
        <f>IFERROR(VLOOKUP($F5507,'Location List'!$A$2:$T$644,20,FALSE),"")</f>
        <v/>
      </c>
      <c r="B5507" s="17" t="str">
        <f>IFERROR(VLOOKUP($F5507,'Location List'!$A$2:$T$644,19,FALSE),"")</f>
        <v/>
      </c>
      <c r="C5507" s="17" t="str">
        <f>IFERROR(VLOOKUP($F5507,'Location List'!$A$2:$T$644,18,FALSE),"")</f>
        <v/>
      </c>
      <c r="D5507" s="17" t="str">
        <f>IFERROR(VLOOKUP($F5507,'Location List'!$A$2:$T$644,9,FALSE),"")</f>
        <v/>
      </c>
      <c r="E5507" s="17" t="str">
        <f>IFERROR(VLOOKUP($F5507,'Location List'!$A$2:$T$644,2,FALSE),"")</f>
        <v/>
      </c>
      <c r="F5507" s="26"/>
      <c r="G5507" s="29"/>
      <c r="H5507" s="29"/>
      <c r="I5507" s="26"/>
      <c r="J5507" s="26"/>
      <c r="K5507" s="26"/>
      <c r="L5507" s="26"/>
      <c r="M5507" s="26"/>
      <c r="N5507" s="26"/>
      <c r="O5507" s="49"/>
    </row>
    <row r="5508" spans="1:15" ht="15" customHeight="1" x14ac:dyDescent="0.25">
      <c r="A5508" s="17" t="str">
        <f>IFERROR(VLOOKUP($F5508,'Location List'!$A$2:$T$644,20,FALSE),"")</f>
        <v/>
      </c>
      <c r="B5508" s="17" t="str">
        <f>IFERROR(VLOOKUP($F5508,'Location List'!$A$2:$T$644,19,FALSE),"")</f>
        <v/>
      </c>
      <c r="C5508" s="17" t="str">
        <f>IFERROR(VLOOKUP($F5508,'Location List'!$A$2:$T$644,18,FALSE),"")</f>
        <v/>
      </c>
      <c r="D5508" s="17" t="str">
        <f>IFERROR(VLOOKUP($F5508,'Location List'!$A$2:$T$644,9,FALSE),"")</f>
        <v/>
      </c>
      <c r="E5508" s="17" t="str">
        <f>IFERROR(VLOOKUP($F5508,'Location List'!$A$2:$T$644,2,FALSE),"")</f>
        <v/>
      </c>
      <c r="F5508" s="26"/>
      <c r="G5508" s="29"/>
      <c r="H5508" s="29"/>
      <c r="I5508" s="26"/>
      <c r="J5508" s="26"/>
      <c r="K5508" s="26"/>
      <c r="L5508" s="26"/>
      <c r="M5508" s="26"/>
      <c r="N5508" s="26"/>
      <c r="O5508" s="49"/>
    </row>
    <row r="5509" spans="1:15" ht="15" customHeight="1" x14ac:dyDescent="0.25">
      <c r="A5509" s="17" t="str">
        <f>IFERROR(VLOOKUP($F5509,'Location List'!$A$2:$T$644,20,FALSE),"")</f>
        <v/>
      </c>
      <c r="B5509" s="17" t="str">
        <f>IFERROR(VLOOKUP($F5509,'Location List'!$A$2:$T$644,19,FALSE),"")</f>
        <v/>
      </c>
      <c r="C5509" s="17" t="str">
        <f>IFERROR(VLOOKUP($F5509,'Location List'!$A$2:$T$644,18,FALSE),"")</f>
        <v/>
      </c>
      <c r="D5509" s="17" t="str">
        <f>IFERROR(VLOOKUP($F5509,'Location List'!$A$2:$T$644,9,FALSE),"")</f>
        <v/>
      </c>
      <c r="E5509" s="17" t="str">
        <f>IFERROR(VLOOKUP($F5509,'Location List'!$A$2:$T$644,2,FALSE),"")</f>
        <v/>
      </c>
      <c r="F5509" s="26"/>
      <c r="G5509" s="29"/>
      <c r="H5509" s="29"/>
      <c r="I5509" s="26"/>
      <c r="J5509" s="26"/>
      <c r="K5509" s="26"/>
      <c r="L5509" s="26"/>
      <c r="M5509" s="26"/>
      <c r="N5509" s="26"/>
      <c r="O5509" s="49"/>
    </row>
    <row r="5510" spans="1:15" ht="15" customHeight="1" x14ac:dyDescent="0.25">
      <c r="A5510" s="17" t="str">
        <f>IFERROR(VLOOKUP($F5510,'Location List'!$A$2:$T$644,20,FALSE),"")</f>
        <v/>
      </c>
      <c r="B5510" s="17" t="str">
        <f>IFERROR(VLOOKUP($F5510,'Location List'!$A$2:$T$644,19,FALSE),"")</f>
        <v/>
      </c>
      <c r="C5510" s="17" t="str">
        <f>IFERROR(VLOOKUP($F5510,'Location List'!$A$2:$T$644,18,FALSE),"")</f>
        <v/>
      </c>
      <c r="D5510" s="17" t="str">
        <f>IFERROR(VLOOKUP($F5510,'Location List'!$A$2:$T$644,9,FALSE),"")</f>
        <v/>
      </c>
      <c r="E5510" s="17" t="str">
        <f>IFERROR(VLOOKUP($F5510,'Location List'!$A$2:$T$644,2,FALSE),"")</f>
        <v/>
      </c>
      <c r="F5510" s="26"/>
      <c r="G5510" s="29"/>
      <c r="H5510" s="29"/>
      <c r="I5510" s="26"/>
      <c r="J5510" s="26"/>
      <c r="K5510" s="26"/>
      <c r="L5510" s="26"/>
      <c r="M5510" s="26"/>
      <c r="N5510" s="26"/>
      <c r="O5510" s="49"/>
    </row>
    <row r="5511" spans="1:15" ht="15" customHeight="1" x14ac:dyDescent="0.25">
      <c r="A5511" s="17" t="str">
        <f>IFERROR(VLOOKUP($F5511,'Location List'!$A$2:$T$644,20,FALSE),"")</f>
        <v/>
      </c>
      <c r="B5511" s="17" t="str">
        <f>IFERROR(VLOOKUP($F5511,'Location List'!$A$2:$T$644,19,FALSE),"")</f>
        <v/>
      </c>
      <c r="C5511" s="17" t="str">
        <f>IFERROR(VLOOKUP($F5511,'Location List'!$A$2:$T$644,18,FALSE),"")</f>
        <v/>
      </c>
      <c r="D5511" s="17" t="str">
        <f>IFERROR(VLOOKUP($F5511,'Location List'!$A$2:$T$644,9,FALSE),"")</f>
        <v/>
      </c>
      <c r="E5511" s="17" t="str">
        <f>IFERROR(VLOOKUP($F5511,'Location List'!$A$2:$T$644,2,FALSE),"")</f>
        <v/>
      </c>
      <c r="F5511" s="26"/>
      <c r="G5511" s="29"/>
      <c r="H5511" s="29"/>
      <c r="I5511" s="26"/>
      <c r="J5511" s="26"/>
      <c r="K5511" s="26"/>
      <c r="L5511" s="26"/>
      <c r="M5511" s="26"/>
      <c r="N5511" s="26"/>
      <c r="O5511" s="49"/>
    </row>
    <row r="5512" spans="1:15" ht="15" customHeight="1" x14ac:dyDescent="0.25">
      <c r="A5512" s="17" t="str">
        <f>IFERROR(VLOOKUP($F5512,'Location List'!$A$2:$T$644,20,FALSE),"")</f>
        <v/>
      </c>
      <c r="B5512" s="17" t="str">
        <f>IFERROR(VLOOKUP($F5512,'Location List'!$A$2:$T$644,19,FALSE),"")</f>
        <v/>
      </c>
      <c r="C5512" s="17" t="str">
        <f>IFERROR(VLOOKUP($F5512,'Location List'!$A$2:$T$644,18,FALSE),"")</f>
        <v/>
      </c>
      <c r="D5512" s="17" t="str">
        <f>IFERROR(VLOOKUP($F5512,'Location List'!$A$2:$T$644,9,FALSE),"")</f>
        <v/>
      </c>
      <c r="E5512" s="17" t="str">
        <f>IFERROR(VLOOKUP($F5512,'Location List'!$A$2:$T$644,2,FALSE),"")</f>
        <v/>
      </c>
      <c r="F5512" s="26"/>
      <c r="G5512" s="29"/>
      <c r="H5512" s="29"/>
      <c r="I5512" s="26"/>
      <c r="J5512" s="26"/>
      <c r="K5512" s="26"/>
      <c r="L5512" s="26"/>
      <c r="M5512" s="26"/>
      <c r="N5512" s="26"/>
      <c r="O5512" s="49"/>
    </row>
    <row r="5513" spans="1:15" ht="15" customHeight="1" x14ac:dyDescent="0.25">
      <c r="A5513" s="17" t="str">
        <f>IFERROR(VLOOKUP($F5513,'Location List'!$A$2:$T$644,20,FALSE),"")</f>
        <v/>
      </c>
      <c r="B5513" s="17" t="str">
        <f>IFERROR(VLOOKUP($F5513,'Location List'!$A$2:$T$644,19,FALSE),"")</f>
        <v/>
      </c>
      <c r="C5513" s="17" t="str">
        <f>IFERROR(VLOOKUP($F5513,'Location List'!$A$2:$T$644,18,FALSE),"")</f>
        <v/>
      </c>
      <c r="D5513" s="17" t="str">
        <f>IFERROR(VLOOKUP($F5513,'Location List'!$A$2:$T$644,9,FALSE),"")</f>
        <v/>
      </c>
      <c r="E5513" s="17" t="str">
        <f>IFERROR(VLOOKUP($F5513,'Location List'!$A$2:$T$644,2,FALSE),"")</f>
        <v/>
      </c>
      <c r="F5513" s="26"/>
      <c r="G5513" s="29"/>
      <c r="H5513" s="29"/>
      <c r="I5513" s="26"/>
      <c r="J5513" s="26"/>
      <c r="K5513" s="26"/>
      <c r="L5513" s="26"/>
      <c r="M5513" s="26"/>
      <c r="N5513" s="26"/>
      <c r="O5513" s="49"/>
    </row>
    <row r="5514" spans="1:15" ht="15" customHeight="1" x14ac:dyDescent="0.25">
      <c r="A5514" s="17" t="str">
        <f>IFERROR(VLOOKUP($F5514,'Location List'!$A$2:$T$644,20,FALSE),"")</f>
        <v/>
      </c>
      <c r="B5514" s="17" t="str">
        <f>IFERROR(VLOOKUP($F5514,'Location List'!$A$2:$T$644,19,FALSE),"")</f>
        <v/>
      </c>
      <c r="C5514" s="17" t="str">
        <f>IFERROR(VLOOKUP($F5514,'Location List'!$A$2:$T$644,18,FALSE),"")</f>
        <v/>
      </c>
      <c r="D5514" s="17" t="str">
        <f>IFERROR(VLOOKUP($F5514,'Location List'!$A$2:$T$644,9,FALSE),"")</f>
        <v/>
      </c>
      <c r="E5514" s="17" t="str">
        <f>IFERROR(VLOOKUP($F5514,'Location List'!$A$2:$T$644,2,FALSE),"")</f>
        <v/>
      </c>
      <c r="F5514" s="26"/>
      <c r="G5514" s="29"/>
      <c r="H5514" s="29"/>
      <c r="I5514" s="26"/>
      <c r="J5514" s="26"/>
      <c r="K5514" s="26"/>
      <c r="L5514" s="26"/>
      <c r="M5514" s="26"/>
      <c r="N5514" s="26"/>
      <c r="O5514" s="49"/>
    </row>
    <row r="5515" spans="1:15" ht="15" customHeight="1" x14ac:dyDescent="0.25">
      <c r="A5515" s="17" t="str">
        <f>IFERROR(VLOOKUP($F5515,'Location List'!$A$2:$T$644,20,FALSE),"")</f>
        <v/>
      </c>
      <c r="B5515" s="17" t="str">
        <f>IFERROR(VLOOKUP($F5515,'Location List'!$A$2:$T$644,19,FALSE),"")</f>
        <v/>
      </c>
      <c r="C5515" s="17" t="str">
        <f>IFERROR(VLOOKUP($F5515,'Location List'!$A$2:$T$644,18,FALSE),"")</f>
        <v/>
      </c>
      <c r="D5515" s="17" t="str">
        <f>IFERROR(VLOOKUP($F5515,'Location List'!$A$2:$T$644,9,FALSE),"")</f>
        <v/>
      </c>
      <c r="E5515" s="17" t="str">
        <f>IFERROR(VLOOKUP($F5515,'Location List'!$A$2:$T$644,2,FALSE),"")</f>
        <v/>
      </c>
      <c r="F5515" s="26"/>
      <c r="G5515" s="29"/>
      <c r="H5515" s="29"/>
      <c r="I5515" s="26"/>
      <c r="J5515" s="26"/>
      <c r="K5515" s="26"/>
      <c r="L5515" s="26"/>
      <c r="M5515" s="26"/>
      <c r="N5515" s="26"/>
      <c r="O5515" s="49"/>
    </row>
    <row r="5516" spans="1:15" ht="15" customHeight="1" x14ac:dyDescent="0.25">
      <c r="A5516" s="17" t="str">
        <f>IFERROR(VLOOKUP($F5516,'Location List'!$A$2:$T$644,20,FALSE),"")</f>
        <v/>
      </c>
      <c r="B5516" s="17" t="str">
        <f>IFERROR(VLOOKUP($F5516,'Location List'!$A$2:$T$644,19,FALSE),"")</f>
        <v/>
      </c>
      <c r="C5516" s="17" t="str">
        <f>IFERROR(VLOOKUP($F5516,'Location List'!$A$2:$T$644,18,FALSE),"")</f>
        <v/>
      </c>
      <c r="D5516" s="17" t="str">
        <f>IFERROR(VLOOKUP($F5516,'Location List'!$A$2:$T$644,9,FALSE),"")</f>
        <v/>
      </c>
      <c r="E5516" s="17" t="str">
        <f>IFERROR(VLOOKUP($F5516,'Location List'!$A$2:$T$644,2,FALSE),"")</f>
        <v/>
      </c>
      <c r="F5516" s="26"/>
      <c r="G5516" s="29"/>
      <c r="H5516" s="29"/>
      <c r="I5516" s="26"/>
      <c r="J5516" s="26"/>
      <c r="K5516" s="26"/>
      <c r="L5516" s="26"/>
      <c r="M5516" s="26"/>
      <c r="N5516" s="26"/>
      <c r="O5516" s="49"/>
    </row>
    <row r="5517" spans="1:15" ht="15" customHeight="1" x14ac:dyDescent="0.25">
      <c r="A5517" s="17" t="str">
        <f>IFERROR(VLOOKUP($F5517,'Location List'!$A$2:$T$644,20,FALSE),"")</f>
        <v/>
      </c>
      <c r="B5517" s="17" t="str">
        <f>IFERROR(VLOOKUP($F5517,'Location List'!$A$2:$T$644,19,FALSE),"")</f>
        <v/>
      </c>
      <c r="C5517" s="17" t="str">
        <f>IFERROR(VLOOKUP($F5517,'Location List'!$A$2:$T$644,18,FALSE),"")</f>
        <v/>
      </c>
      <c r="D5517" s="17" t="str">
        <f>IFERROR(VLOOKUP($F5517,'Location List'!$A$2:$T$644,9,FALSE),"")</f>
        <v/>
      </c>
      <c r="E5517" s="17" t="str">
        <f>IFERROR(VLOOKUP($F5517,'Location List'!$A$2:$T$644,2,FALSE),"")</f>
        <v/>
      </c>
      <c r="F5517" s="26"/>
      <c r="G5517" s="29"/>
      <c r="H5517" s="29"/>
      <c r="I5517" s="26"/>
      <c r="J5517" s="26"/>
      <c r="K5517" s="26"/>
      <c r="L5517" s="26"/>
      <c r="M5517" s="26"/>
      <c r="N5517" s="26"/>
      <c r="O5517" s="49"/>
    </row>
    <row r="5518" spans="1:15" ht="15" customHeight="1" x14ac:dyDescent="0.25">
      <c r="A5518" s="17" t="str">
        <f>IFERROR(VLOOKUP($F5518,'Location List'!$A$2:$T$644,20,FALSE),"")</f>
        <v/>
      </c>
      <c r="B5518" s="17" t="str">
        <f>IFERROR(VLOOKUP($F5518,'Location List'!$A$2:$T$644,19,FALSE),"")</f>
        <v/>
      </c>
      <c r="C5518" s="17" t="str">
        <f>IFERROR(VLOOKUP($F5518,'Location List'!$A$2:$T$644,18,FALSE),"")</f>
        <v/>
      </c>
      <c r="D5518" s="17" t="str">
        <f>IFERROR(VLOOKUP($F5518,'Location List'!$A$2:$T$644,9,FALSE),"")</f>
        <v/>
      </c>
      <c r="E5518" s="17" t="str">
        <f>IFERROR(VLOOKUP($F5518,'Location List'!$A$2:$T$644,2,FALSE),"")</f>
        <v/>
      </c>
      <c r="F5518" s="26"/>
      <c r="G5518" s="29"/>
      <c r="H5518" s="29"/>
      <c r="I5518" s="26"/>
      <c r="J5518" s="26"/>
      <c r="K5518" s="26"/>
      <c r="L5518" s="26"/>
      <c r="M5518" s="26"/>
      <c r="N5518" s="26"/>
      <c r="O5518" s="49"/>
    </row>
    <row r="5519" spans="1:15" ht="15" customHeight="1" x14ac:dyDescent="0.25">
      <c r="A5519" s="17" t="str">
        <f>IFERROR(VLOOKUP($F5519,'Location List'!$A$2:$T$644,20,FALSE),"")</f>
        <v/>
      </c>
      <c r="B5519" s="17" t="str">
        <f>IFERROR(VLOOKUP($F5519,'Location List'!$A$2:$T$644,19,FALSE),"")</f>
        <v/>
      </c>
      <c r="C5519" s="17" t="str">
        <f>IFERROR(VLOOKUP($F5519,'Location List'!$A$2:$T$644,18,FALSE),"")</f>
        <v/>
      </c>
      <c r="D5519" s="17" t="str">
        <f>IFERROR(VLOOKUP($F5519,'Location List'!$A$2:$T$644,9,FALSE),"")</f>
        <v/>
      </c>
      <c r="E5519" s="17" t="str">
        <f>IFERROR(VLOOKUP($F5519,'Location List'!$A$2:$T$644,2,FALSE),"")</f>
        <v/>
      </c>
      <c r="F5519" s="26"/>
      <c r="G5519" s="29"/>
      <c r="H5519" s="29"/>
      <c r="I5519" s="26"/>
      <c r="J5519" s="26"/>
      <c r="K5519" s="26"/>
      <c r="L5519" s="26"/>
      <c r="M5519" s="26"/>
      <c r="N5519" s="26"/>
      <c r="O5519" s="49"/>
    </row>
    <row r="5520" spans="1:15" ht="15" customHeight="1" x14ac:dyDescent="0.25">
      <c r="A5520" s="17" t="str">
        <f>IFERROR(VLOOKUP($F5520,'Location List'!$A$2:$T$644,20,FALSE),"")</f>
        <v/>
      </c>
      <c r="B5520" s="17" t="str">
        <f>IFERROR(VLOOKUP($F5520,'Location List'!$A$2:$T$644,19,FALSE),"")</f>
        <v/>
      </c>
      <c r="C5520" s="17" t="str">
        <f>IFERROR(VLOOKUP($F5520,'Location List'!$A$2:$T$644,18,FALSE),"")</f>
        <v/>
      </c>
      <c r="D5520" s="17" t="str">
        <f>IFERROR(VLOOKUP($F5520,'Location List'!$A$2:$T$644,9,FALSE),"")</f>
        <v/>
      </c>
      <c r="E5520" s="17" t="str">
        <f>IFERROR(VLOOKUP($F5520,'Location List'!$A$2:$T$644,2,FALSE),"")</f>
        <v/>
      </c>
      <c r="F5520" s="26"/>
      <c r="G5520" s="29"/>
      <c r="H5520" s="29"/>
      <c r="I5520" s="26"/>
      <c r="J5520" s="26"/>
      <c r="K5520" s="26"/>
      <c r="L5520" s="26"/>
      <c r="M5520" s="26"/>
      <c r="N5520" s="26"/>
      <c r="O5520" s="49"/>
    </row>
    <row r="5521" spans="1:15" ht="15" customHeight="1" x14ac:dyDescent="0.25">
      <c r="A5521" s="17" t="str">
        <f>IFERROR(VLOOKUP($F5521,'Location List'!$A$2:$T$644,20,FALSE),"")</f>
        <v/>
      </c>
      <c r="B5521" s="17" t="str">
        <f>IFERROR(VLOOKUP($F5521,'Location List'!$A$2:$T$644,19,FALSE),"")</f>
        <v/>
      </c>
      <c r="C5521" s="17" t="str">
        <f>IFERROR(VLOOKUP($F5521,'Location List'!$A$2:$T$644,18,FALSE),"")</f>
        <v/>
      </c>
      <c r="D5521" s="17" t="str">
        <f>IFERROR(VLOOKUP($F5521,'Location List'!$A$2:$T$644,9,FALSE),"")</f>
        <v/>
      </c>
      <c r="E5521" s="17" t="str">
        <f>IFERROR(VLOOKUP($F5521,'Location List'!$A$2:$T$644,2,FALSE),"")</f>
        <v/>
      </c>
      <c r="F5521" s="26"/>
      <c r="G5521" s="29"/>
      <c r="H5521" s="29"/>
      <c r="I5521" s="26"/>
      <c r="J5521" s="26"/>
      <c r="K5521" s="26"/>
      <c r="L5521" s="26"/>
      <c r="M5521" s="26"/>
      <c r="N5521" s="26"/>
      <c r="O5521" s="49"/>
    </row>
    <row r="5522" spans="1:15" ht="15" customHeight="1" x14ac:dyDescent="0.25">
      <c r="A5522" s="17" t="str">
        <f>IFERROR(VLOOKUP($F5522,'Location List'!$A$2:$T$644,20,FALSE),"")</f>
        <v/>
      </c>
      <c r="B5522" s="17" t="str">
        <f>IFERROR(VLOOKUP($F5522,'Location List'!$A$2:$T$644,19,FALSE),"")</f>
        <v/>
      </c>
      <c r="C5522" s="17" t="str">
        <f>IFERROR(VLOOKUP($F5522,'Location List'!$A$2:$T$644,18,FALSE),"")</f>
        <v/>
      </c>
      <c r="D5522" s="17" t="str">
        <f>IFERROR(VLOOKUP($F5522,'Location List'!$A$2:$T$644,9,FALSE),"")</f>
        <v/>
      </c>
      <c r="E5522" s="17" t="str">
        <f>IFERROR(VLOOKUP($F5522,'Location List'!$A$2:$T$644,2,FALSE),"")</f>
        <v/>
      </c>
      <c r="F5522" s="26"/>
      <c r="G5522" s="29"/>
      <c r="H5522" s="29"/>
      <c r="I5522" s="26"/>
      <c r="J5522" s="26"/>
      <c r="K5522" s="26"/>
      <c r="L5522" s="26"/>
      <c r="M5522" s="26"/>
      <c r="N5522" s="26"/>
      <c r="O5522" s="49"/>
    </row>
    <row r="5523" spans="1:15" ht="15" customHeight="1" x14ac:dyDescent="0.25">
      <c r="A5523" s="17" t="str">
        <f>IFERROR(VLOOKUP($F5523,'Location List'!$A$2:$T$644,20,FALSE),"")</f>
        <v/>
      </c>
      <c r="B5523" s="17" t="str">
        <f>IFERROR(VLOOKUP($F5523,'Location List'!$A$2:$T$644,19,FALSE),"")</f>
        <v/>
      </c>
      <c r="C5523" s="17" t="str">
        <f>IFERROR(VLOOKUP($F5523,'Location List'!$A$2:$T$644,18,FALSE),"")</f>
        <v/>
      </c>
      <c r="D5523" s="17" t="str">
        <f>IFERROR(VLOOKUP($F5523,'Location List'!$A$2:$T$644,9,FALSE),"")</f>
        <v/>
      </c>
      <c r="E5523" s="17" t="str">
        <f>IFERROR(VLOOKUP($F5523,'Location List'!$A$2:$T$644,2,FALSE),"")</f>
        <v/>
      </c>
      <c r="F5523" s="26"/>
      <c r="G5523" s="29"/>
      <c r="H5523" s="29"/>
      <c r="I5523" s="26"/>
      <c r="J5523" s="26"/>
      <c r="K5523" s="26"/>
      <c r="L5523" s="26"/>
      <c r="M5523" s="26"/>
      <c r="N5523" s="26"/>
      <c r="O5523" s="49"/>
    </row>
    <row r="5524" spans="1:15" ht="15" customHeight="1" x14ac:dyDescent="0.25">
      <c r="A5524" s="17" t="str">
        <f>IFERROR(VLOOKUP($F5524,'Location List'!$A$2:$T$644,20,FALSE),"")</f>
        <v/>
      </c>
      <c r="B5524" s="17" t="str">
        <f>IFERROR(VLOOKUP($F5524,'Location List'!$A$2:$T$644,19,FALSE),"")</f>
        <v/>
      </c>
      <c r="C5524" s="17" t="str">
        <f>IFERROR(VLOOKUP($F5524,'Location List'!$A$2:$T$644,18,FALSE),"")</f>
        <v/>
      </c>
      <c r="D5524" s="17" t="str">
        <f>IFERROR(VLOOKUP($F5524,'Location List'!$A$2:$T$644,9,FALSE),"")</f>
        <v/>
      </c>
      <c r="E5524" s="17" t="str">
        <f>IFERROR(VLOOKUP($F5524,'Location List'!$A$2:$T$644,2,FALSE),"")</f>
        <v/>
      </c>
      <c r="F5524" s="26"/>
      <c r="G5524" s="29"/>
      <c r="H5524" s="29"/>
      <c r="I5524" s="26"/>
      <c r="J5524" s="26"/>
      <c r="K5524" s="26"/>
      <c r="L5524" s="26"/>
      <c r="M5524" s="26"/>
      <c r="N5524" s="26"/>
      <c r="O5524" s="49"/>
    </row>
    <row r="5525" spans="1:15" ht="15" customHeight="1" x14ac:dyDescent="0.25">
      <c r="A5525" s="17" t="str">
        <f>IFERROR(VLOOKUP($F5525,'Location List'!$A$2:$T$644,20,FALSE),"")</f>
        <v/>
      </c>
      <c r="B5525" s="17" t="str">
        <f>IFERROR(VLOOKUP($F5525,'Location List'!$A$2:$T$644,19,FALSE),"")</f>
        <v/>
      </c>
      <c r="C5525" s="17" t="str">
        <f>IFERROR(VLOOKUP($F5525,'Location List'!$A$2:$T$644,18,FALSE),"")</f>
        <v/>
      </c>
      <c r="D5525" s="17" t="str">
        <f>IFERROR(VLOOKUP($F5525,'Location List'!$A$2:$T$644,9,FALSE),"")</f>
        <v/>
      </c>
      <c r="E5525" s="17" t="str">
        <f>IFERROR(VLOOKUP($F5525,'Location List'!$A$2:$T$644,2,FALSE),"")</f>
        <v/>
      </c>
      <c r="F5525" s="26"/>
      <c r="G5525" s="29"/>
      <c r="H5525" s="29"/>
      <c r="I5525" s="26"/>
      <c r="J5525" s="26"/>
      <c r="K5525" s="26"/>
      <c r="L5525" s="26"/>
      <c r="M5525" s="26"/>
      <c r="N5525" s="26"/>
      <c r="O5525" s="49"/>
    </row>
    <row r="5526" spans="1:15" ht="15" customHeight="1" x14ac:dyDescent="0.25">
      <c r="A5526" s="17" t="str">
        <f>IFERROR(VLOOKUP($F5526,'Location List'!$A$2:$T$644,20,FALSE),"")</f>
        <v/>
      </c>
      <c r="B5526" s="17" t="str">
        <f>IFERROR(VLOOKUP($F5526,'Location List'!$A$2:$T$644,19,FALSE),"")</f>
        <v/>
      </c>
      <c r="C5526" s="17" t="str">
        <f>IFERROR(VLOOKUP($F5526,'Location List'!$A$2:$T$644,18,FALSE),"")</f>
        <v/>
      </c>
      <c r="D5526" s="17" t="str">
        <f>IFERROR(VLOOKUP($F5526,'Location List'!$A$2:$T$644,9,FALSE),"")</f>
        <v/>
      </c>
      <c r="E5526" s="17" t="str">
        <f>IFERROR(VLOOKUP($F5526,'Location List'!$A$2:$T$644,2,FALSE),"")</f>
        <v/>
      </c>
      <c r="F5526" s="26"/>
      <c r="G5526" s="29"/>
      <c r="H5526" s="29"/>
      <c r="I5526" s="26"/>
      <c r="J5526" s="26"/>
      <c r="K5526" s="26"/>
      <c r="L5526" s="26"/>
      <c r="M5526" s="26"/>
      <c r="N5526" s="26"/>
      <c r="O5526" s="49"/>
    </row>
    <row r="5527" spans="1:15" ht="15" customHeight="1" x14ac:dyDescent="0.25">
      <c r="A5527" s="17" t="str">
        <f>IFERROR(VLOOKUP($F5527,'Location List'!$A$2:$T$644,20,FALSE),"")</f>
        <v/>
      </c>
      <c r="B5527" s="17" t="str">
        <f>IFERROR(VLOOKUP($F5527,'Location List'!$A$2:$T$644,19,FALSE),"")</f>
        <v/>
      </c>
      <c r="C5527" s="17" t="str">
        <f>IFERROR(VLOOKUP($F5527,'Location List'!$A$2:$T$644,18,FALSE),"")</f>
        <v/>
      </c>
      <c r="D5527" s="17" t="str">
        <f>IFERROR(VLOOKUP($F5527,'Location List'!$A$2:$T$644,9,FALSE),"")</f>
        <v/>
      </c>
      <c r="E5527" s="17" t="str">
        <f>IFERROR(VLOOKUP($F5527,'Location List'!$A$2:$T$644,2,FALSE),"")</f>
        <v/>
      </c>
      <c r="F5527" s="26"/>
      <c r="G5527" s="29"/>
      <c r="H5527" s="29"/>
      <c r="I5527" s="26"/>
      <c r="J5527" s="26"/>
      <c r="K5527" s="26"/>
      <c r="L5527" s="26"/>
      <c r="M5527" s="26"/>
      <c r="N5527" s="26"/>
      <c r="O5527" s="49"/>
    </row>
    <row r="5528" spans="1:15" ht="15" customHeight="1" x14ac:dyDescent="0.25">
      <c r="A5528" s="17" t="str">
        <f>IFERROR(VLOOKUP($F5528,'Location List'!$A$2:$T$644,20,FALSE),"")</f>
        <v/>
      </c>
      <c r="B5528" s="17" t="str">
        <f>IFERROR(VLOOKUP($F5528,'Location List'!$A$2:$T$644,19,FALSE),"")</f>
        <v/>
      </c>
      <c r="C5528" s="17" t="str">
        <f>IFERROR(VLOOKUP($F5528,'Location List'!$A$2:$T$644,18,FALSE),"")</f>
        <v/>
      </c>
      <c r="D5528" s="17" t="str">
        <f>IFERROR(VLOOKUP($F5528,'Location List'!$A$2:$T$644,9,FALSE),"")</f>
        <v/>
      </c>
      <c r="E5528" s="17" t="str">
        <f>IFERROR(VLOOKUP($F5528,'Location List'!$A$2:$T$644,2,FALSE),"")</f>
        <v/>
      </c>
      <c r="F5528" s="26"/>
      <c r="G5528" s="29"/>
      <c r="H5528" s="29"/>
      <c r="I5528" s="26"/>
      <c r="J5528" s="26"/>
      <c r="K5528" s="26"/>
      <c r="L5528" s="26"/>
      <c r="M5528" s="26"/>
      <c r="N5528" s="26"/>
      <c r="O5528" s="49"/>
    </row>
    <row r="5529" spans="1:15" ht="15" customHeight="1" x14ac:dyDescent="0.25">
      <c r="A5529" s="17" t="str">
        <f>IFERROR(VLOOKUP($F5529,'Location List'!$A$2:$T$644,20,FALSE),"")</f>
        <v/>
      </c>
      <c r="B5529" s="17" t="str">
        <f>IFERROR(VLOOKUP($F5529,'Location List'!$A$2:$T$644,19,FALSE),"")</f>
        <v/>
      </c>
      <c r="C5529" s="17" t="str">
        <f>IFERROR(VLOOKUP($F5529,'Location List'!$A$2:$T$644,18,FALSE),"")</f>
        <v/>
      </c>
      <c r="D5529" s="17" t="str">
        <f>IFERROR(VLOOKUP($F5529,'Location List'!$A$2:$T$644,9,FALSE),"")</f>
        <v/>
      </c>
      <c r="E5529" s="17" t="str">
        <f>IFERROR(VLOOKUP($F5529,'Location List'!$A$2:$T$644,2,FALSE),"")</f>
        <v/>
      </c>
      <c r="F5529" s="26"/>
      <c r="G5529" s="29"/>
      <c r="H5529" s="29"/>
      <c r="I5529" s="26"/>
      <c r="J5529" s="26"/>
      <c r="K5529" s="26"/>
      <c r="L5529" s="26"/>
      <c r="M5529" s="26"/>
      <c r="N5529" s="26"/>
      <c r="O5529" s="49"/>
    </row>
    <row r="5530" spans="1:15" ht="15" customHeight="1" x14ac:dyDescent="0.25">
      <c r="A5530" s="17" t="str">
        <f>IFERROR(VLOOKUP($F5530,'Location List'!$A$2:$T$644,20,FALSE),"")</f>
        <v/>
      </c>
      <c r="B5530" s="17" t="str">
        <f>IFERROR(VLOOKUP($F5530,'Location List'!$A$2:$T$644,19,FALSE),"")</f>
        <v/>
      </c>
      <c r="C5530" s="17" t="str">
        <f>IFERROR(VLOOKUP($F5530,'Location List'!$A$2:$T$644,18,FALSE),"")</f>
        <v/>
      </c>
      <c r="D5530" s="17" t="str">
        <f>IFERROR(VLOOKUP($F5530,'Location List'!$A$2:$T$644,9,FALSE),"")</f>
        <v/>
      </c>
      <c r="E5530" s="17" t="str">
        <f>IFERROR(VLOOKUP($F5530,'Location List'!$A$2:$T$644,2,FALSE),"")</f>
        <v/>
      </c>
      <c r="F5530" s="26"/>
      <c r="G5530" s="29"/>
      <c r="H5530" s="29"/>
      <c r="I5530" s="26"/>
      <c r="J5530" s="26"/>
      <c r="K5530" s="26"/>
      <c r="L5530" s="26"/>
      <c r="M5530" s="26"/>
      <c r="N5530" s="26"/>
      <c r="O5530" s="49"/>
    </row>
    <row r="5531" spans="1:15" ht="15" customHeight="1" x14ac:dyDescent="0.25">
      <c r="A5531" s="17" t="str">
        <f>IFERROR(VLOOKUP($F5531,'Location List'!$A$2:$T$644,20,FALSE),"")</f>
        <v/>
      </c>
      <c r="B5531" s="17" t="str">
        <f>IFERROR(VLOOKUP($F5531,'Location List'!$A$2:$T$644,19,FALSE),"")</f>
        <v/>
      </c>
      <c r="C5531" s="17" t="str">
        <f>IFERROR(VLOOKUP($F5531,'Location List'!$A$2:$T$644,18,FALSE),"")</f>
        <v/>
      </c>
      <c r="D5531" s="17" t="str">
        <f>IFERROR(VLOOKUP($F5531,'Location List'!$A$2:$T$644,9,FALSE),"")</f>
        <v/>
      </c>
      <c r="E5531" s="17" t="str">
        <f>IFERROR(VLOOKUP($F5531,'Location List'!$A$2:$T$644,2,FALSE),"")</f>
        <v/>
      </c>
      <c r="F5531" s="26"/>
      <c r="G5531" s="29"/>
      <c r="H5531" s="29"/>
      <c r="I5531" s="26"/>
      <c r="J5531" s="26"/>
      <c r="K5531" s="26"/>
      <c r="L5531" s="26"/>
      <c r="M5531" s="26"/>
      <c r="N5531" s="26"/>
      <c r="O5531" s="49"/>
    </row>
    <row r="5532" spans="1:15" ht="15" customHeight="1" x14ac:dyDescent="0.25">
      <c r="A5532" s="17" t="str">
        <f>IFERROR(VLOOKUP($F5532,'Location List'!$A$2:$T$644,20,FALSE),"")</f>
        <v/>
      </c>
      <c r="B5532" s="17" t="str">
        <f>IFERROR(VLOOKUP($F5532,'Location List'!$A$2:$T$644,19,FALSE),"")</f>
        <v/>
      </c>
      <c r="C5532" s="17" t="str">
        <f>IFERROR(VLOOKUP($F5532,'Location List'!$A$2:$T$644,18,FALSE),"")</f>
        <v/>
      </c>
      <c r="D5532" s="17" t="str">
        <f>IFERROR(VLOOKUP($F5532,'Location List'!$A$2:$T$644,9,FALSE),"")</f>
        <v/>
      </c>
      <c r="E5532" s="17" t="str">
        <f>IFERROR(VLOOKUP($F5532,'Location List'!$A$2:$T$644,2,FALSE),"")</f>
        <v/>
      </c>
      <c r="F5532" s="26"/>
      <c r="G5532" s="29"/>
      <c r="H5532" s="29"/>
      <c r="I5532" s="26"/>
      <c r="J5532" s="26"/>
      <c r="K5532" s="26"/>
      <c r="L5532" s="26"/>
      <c r="M5532" s="26"/>
      <c r="N5532" s="26"/>
      <c r="O5532" s="49"/>
    </row>
    <row r="5533" spans="1:15" ht="15" customHeight="1" x14ac:dyDescent="0.25">
      <c r="A5533" s="17" t="str">
        <f>IFERROR(VLOOKUP($F5533,'Location List'!$A$2:$T$644,20,FALSE),"")</f>
        <v/>
      </c>
      <c r="B5533" s="17" t="str">
        <f>IFERROR(VLOOKUP($F5533,'Location List'!$A$2:$T$644,19,FALSE),"")</f>
        <v/>
      </c>
      <c r="C5533" s="17" t="str">
        <f>IFERROR(VLOOKUP($F5533,'Location List'!$A$2:$T$644,18,FALSE),"")</f>
        <v/>
      </c>
      <c r="D5533" s="17" t="str">
        <f>IFERROR(VLOOKUP($F5533,'Location List'!$A$2:$T$644,9,FALSE),"")</f>
        <v/>
      </c>
      <c r="E5533" s="17" t="str">
        <f>IFERROR(VLOOKUP($F5533,'Location List'!$A$2:$T$644,2,FALSE),"")</f>
        <v/>
      </c>
      <c r="F5533" s="26"/>
      <c r="G5533" s="29"/>
      <c r="H5533" s="29"/>
      <c r="I5533" s="26"/>
      <c r="J5533" s="26"/>
      <c r="K5533" s="26"/>
      <c r="L5533" s="26"/>
      <c r="M5533" s="26"/>
      <c r="N5533" s="26"/>
      <c r="O5533" s="49"/>
    </row>
    <row r="5534" spans="1:15" ht="15" customHeight="1" x14ac:dyDescent="0.25">
      <c r="A5534" s="17" t="str">
        <f>IFERROR(VLOOKUP($F5534,'Location List'!$A$2:$T$644,20,FALSE),"")</f>
        <v/>
      </c>
      <c r="B5534" s="17" t="str">
        <f>IFERROR(VLOOKUP($F5534,'Location List'!$A$2:$T$644,19,FALSE),"")</f>
        <v/>
      </c>
      <c r="C5534" s="17" t="str">
        <f>IFERROR(VLOOKUP($F5534,'Location List'!$A$2:$T$644,18,FALSE),"")</f>
        <v/>
      </c>
      <c r="D5534" s="17" t="str">
        <f>IFERROR(VLOOKUP($F5534,'Location List'!$A$2:$T$644,9,FALSE),"")</f>
        <v/>
      </c>
      <c r="E5534" s="17" t="str">
        <f>IFERROR(VLOOKUP($F5534,'Location List'!$A$2:$T$644,2,FALSE),"")</f>
        <v/>
      </c>
      <c r="F5534" s="26"/>
      <c r="G5534" s="29"/>
      <c r="H5534" s="29"/>
      <c r="I5534" s="26"/>
      <c r="J5534" s="26"/>
      <c r="K5534" s="26"/>
      <c r="L5534" s="26"/>
      <c r="M5534" s="26"/>
      <c r="N5534" s="26"/>
      <c r="O5534" s="49"/>
    </row>
    <row r="5535" spans="1:15" ht="15" customHeight="1" x14ac:dyDescent="0.25">
      <c r="A5535" s="17" t="str">
        <f>IFERROR(VLOOKUP($F5535,'Location List'!$A$2:$T$644,20,FALSE),"")</f>
        <v/>
      </c>
      <c r="B5535" s="17" t="str">
        <f>IFERROR(VLOOKUP($F5535,'Location List'!$A$2:$T$644,19,FALSE),"")</f>
        <v/>
      </c>
      <c r="C5535" s="17" t="str">
        <f>IFERROR(VLOOKUP($F5535,'Location List'!$A$2:$T$644,18,FALSE),"")</f>
        <v/>
      </c>
      <c r="D5535" s="17" t="str">
        <f>IFERROR(VLOOKUP($F5535,'Location List'!$A$2:$T$644,9,FALSE),"")</f>
        <v/>
      </c>
      <c r="E5535" s="17" t="str">
        <f>IFERROR(VLOOKUP($F5535,'Location List'!$A$2:$T$644,2,FALSE),"")</f>
        <v/>
      </c>
      <c r="F5535" s="26"/>
      <c r="G5535" s="29"/>
      <c r="H5535" s="29"/>
      <c r="I5535" s="26"/>
      <c r="J5535" s="26"/>
      <c r="K5535" s="26"/>
      <c r="L5535" s="26"/>
      <c r="M5535" s="26"/>
      <c r="N5535" s="26"/>
      <c r="O5535" s="49"/>
    </row>
    <row r="5536" spans="1:15" ht="15" customHeight="1" x14ac:dyDescent="0.25">
      <c r="A5536" s="17" t="str">
        <f>IFERROR(VLOOKUP($F5536,'Location List'!$A$2:$T$644,20,FALSE),"")</f>
        <v/>
      </c>
      <c r="B5536" s="17" t="str">
        <f>IFERROR(VLOOKUP($F5536,'Location List'!$A$2:$T$644,19,FALSE),"")</f>
        <v/>
      </c>
      <c r="C5536" s="17" t="str">
        <f>IFERROR(VLOOKUP($F5536,'Location List'!$A$2:$T$644,18,FALSE),"")</f>
        <v/>
      </c>
      <c r="D5536" s="17" t="str">
        <f>IFERROR(VLOOKUP($F5536,'Location List'!$A$2:$T$644,9,FALSE),"")</f>
        <v/>
      </c>
      <c r="E5536" s="17" t="str">
        <f>IFERROR(VLOOKUP($F5536,'Location List'!$A$2:$T$644,2,FALSE),"")</f>
        <v/>
      </c>
      <c r="F5536" s="26"/>
      <c r="G5536" s="29"/>
      <c r="H5536" s="29"/>
      <c r="I5536" s="26"/>
      <c r="J5536" s="26"/>
      <c r="K5536" s="26"/>
      <c r="L5536" s="26"/>
      <c r="M5536" s="26"/>
      <c r="N5536" s="26"/>
      <c r="O5536" s="49"/>
    </row>
    <row r="5537" spans="1:15" ht="15" customHeight="1" x14ac:dyDescent="0.25">
      <c r="A5537" s="17" t="str">
        <f>IFERROR(VLOOKUP($F5537,'Location List'!$A$2:$T$644,20,FALSE),"")</f>
        <v/>
      </c>
      <c r="B5537" s="17" t="str">
        <f>IFERROR(VLOOKUP($F5537,'Location List'!$A$2:$T$644,19,FALSE),"")</f>
        <v/>
      </c>
      <c r="C5537" s="17" t="str">
        <f>IFERROR(VLOOKUP($F5537,'Location List'!$A$2:$T$644,18,FALSE),"")</f>
        <v/>
      </c>
      <c r="D5537" s="17" t="str">
        <f>IFERROR(VLOOKUP($F5537,'Location List'!$A$2:$T$644,9,FALSE),"")</f>
        <v/>
      </c>
      <c r="E5537" s="17" t="str">
        <f>IFERROR(VLOOKUP($F5537,'Location List'!$A$2:$T$644,2,FALSE),"")</f>
        <v/>
      </c>
      <c r="F5537" s="26"/>
      <c r="G5537" s="29"/>
      <c r="H5537" s="29"/>
      <c r="I5537" s="26"/>
      <c r="J5537" s="26"/>
      <c r="K5537" s="26"/>
      <c r="L5537" s="26"/>
      <c r="M5537" s="26"/>
      <c r="N5537" s="26"/>
      <c r="O5537" s="49"/>
    </row>
    <row r="5538" spans="1:15" ht="15" customHeight="1" x14ac:dyDescent="0.25">
      <c r="A5538" s="17" t="str">
        <f>IFERROR(VLOOKUP($F5538,'Location List'!$A$2:$T$644,20,FALSE),"")</f>
        <v/>
      </c>
      <c r="B5538" s="17" t="str">
        <f>IFERROR(VLOOKUP($F5538,'Location List'!$A$2:$T$644,19,FALSE),"")</f>
        <v/>
      </c>
      <c r="C5538" s="17" t="str">
        <f>IFERROR(VLOOKUP($F5538,'Location List'!$A$2:$T$644,18,FALSE),"")</f>
        <v/>
      </c>
      <c r="D5538" s="17" t="str">
        <f>IFERROR(VLOOKUP($F5538,'Location List'!$A$2:$T$644,9,FALSE),"")</f>
        <v/>
      </c>
      <c r="E5538" s="17" t="str">
        <f>IFERROR(VLOOKUP($F5538,'Location List'!$A$2:$T$644,2,FALSE),"")</f>
        <v/>
      </c>
      <c r="F5538" s="26"/>
      <c r="G5538" s="29"/>
      <c r="H5538" s="29"/>
      <c r="I5538" s="26"/>
      <c r="J5538" s="26"/>
      <c r="K5538" s="26"/>
      <c r="L5538" s="26"/>
      <c r="M5538" s="26"/>
      <c r="N5538" s="26"/>
      <c r="O5538" s="49"/>
    </row>
    <row r="5539" spans="1:15" ht="15" customHeight="1" x14ac:dyDescent="0.25">
      <c r="A5539" s="17" t="str">
        <f>IFERROR(VLOOKUP($F5539,'Location List'!$A$2:$T$644,20,FALSE),"")</f>
        <v/>
      </c>
      <c r="B5539" s="17" t="str">
        <f>IFERROR(VLOOKUP($F5539,'Location List'!$A$2:$T$644,19,FALSE),"")</f>
        <v/>
      </c>
      <c r="C5539" s="17" t="str">
        <f>IFERROR(VLOOKUP($F5539,'Location List'!$A$2:$T$644,18,FALSE),"")</f>
        <v/>
      </c>
      <c r="D5539" s="17" t="str">
        <f>IFERROR(VLOOKUP($F5539,'Location List'!$A$2:$T$644,9,FALSE),"")</f>
        <v/>
      </c>
      <c r="E5539" s="17" t="str">
        <f>IFERROR(VLOOKUP($F5539,'Location List'!$A$2:$T$644,2,FALSE),"")</f>
        <v/>
      </c>
      <c r="F5539" s="26"/>
      <c r="G5539" s="29"/>
      <c r="H5539" s="29"/>
      <c r="I5539" s="26"/>
      <c r="J5539" s="26"/>
      <c r="K5539" s="26"/>
      <c r="L5539" s="26"/>
      <c r="M5539" s="26"/>
      <c r="N5539" s="26"/>
      <c r="O5539" s="49"/>
    </row>
    <row r="5540" spans="1:15" ht="15" customHeight="1" x14ac:dyDescent="0.25">
      <c r="A5540" s="17" t="str">
        <f>IFERROR(VLOOKUP($F5540,'Location List'!$A$2:$T$644,20,FALSE),"")</f>
        <v/>
      </c>
      <c r="B5540" s="17" t="str">
        <f>IFERROR(VLOOKUP($F5540,'Location List'!$A$2:$T$644,19,FALSE),"")</f>
        <v/>
      </c>
      <c r="C5540" s="17" t="str">
        <f>IFERROR(VLOOKUP($F5540,'Location List'!$A$2:$T$644,18,FALSE),"")</f>
        <v/>
      </c>
      <c r="D5540" s="17" t="str">
        <f>IFERROR(VLOOKUP($F5540,'Location List'!$A$2:$T$644,9,FALSE),"")</f>
        <v/>
      </c>
      <c r="E5540" s="17" t="str">
        <f>IFERROR(VLOOKUP($F5540,'Location List'!$A$2:$T$644,2,FALSE),"")</f>
        <v/>
      </c>
      <c r="F5540" s="26"/>
      <c r="G5540" s="29"/>
      <c r="H5540" s="29"/>
      <c r="I5540" s="26"/>
      <c r="J5540" s="26"/>
      <c r="K5540" s="26"/>
      <c r="L5540" s="26"/>
      <c r="M5540" s="26"/>
      <c r="N5540" s="26"/>
      <c r="O5540" s="49"/>
    </row>
    <row r="5541" spans="1:15" ht="15" customHeight="1" x14ac:dyDescent="0.25">
      <c r="A5541" s="17" t="str">
        <f>IFERROR(VLOOKUP($F5541,'Location List'!$A$2:$T$644,20,FALSE),"")</f>
        <v/>
      </c>
      <c r="B5541" s="17" t="str">
        <f>IFERROR(VLOOKUP($F5541,'Location List'!$A$2:$T$644,19,FALSE),"")</f>
        <v/>
      </c>
      <c r="C5541" s="17" t="str">
        <f>IFERROR(VLOOKUP($F5541,'Location List'!$A$2:$T$644,18,FALSE),"")</f>
        <v/>
      </c>
      <c r="D5541" s="17" t="str">
        <f>IFERROR(VLOOKUP($F5541,'Location List'!$A$2:$T$644,9,FALSE),"")</f>
        <v/>
      </c>
      <c r="E5541" s="17" t="str">
        <f>IFERROR(VLOOKUP($F5541,'Location List'!$A$2:$T$644,2,FALSE),"")</f>
        <v/>
      </c>
      <c r="F5541" s="26"/>
      <c r="G5541" s="29"/>
      <c r="H5541" s="29"/>
      <c r="I5541" s="26"/>
      <c r="J5541" s="26"/>
      <c r="K5541" s="26"/>
      <c r="L5541" s="26"/>
      <c r="M5541" s="26"/>
      <c r="N5541" s="26"/>
      <c r="O5541" s="49"/>
    </row>
    <row r="5542" spans="1:15" ht="15" customHeight="1" x14ac:dyDescent="0.25">
      <c r="A5542" s="17" t="str">
        <f>IFERROR(VLOOKUP($F5542,'Location List'!$A$2:$T$644,20,FALSE),"")</f>
        <v/>
      </c>
      <c r="B5542" s="17" t="str">
        <f>IFERROR(VLOOKUP($F5542,'Location List'!$A$2:$T$644,19,FALSE),"")</f>
        <v/>
      </c>
      <c r="C5542" s="17" t="str">
        <f>IFERROR(VLOOKUP($F5542,'Location List'!$A$2:$T$644,18,FALSE),"")</f>
        <v/>
      </c>
      <c r="D5542" s="17" t="str">
        <f>IFERROR(VLOOKUP($F5542,'Location List'!$A$2:$T$644,9,FALSE),"")</f>
        <v/>
      </c>
      <c r="E5542" s="17" t="str">
        <f>IFERROR(VLOOKUP($F5542,'Location List'!$A$2:$T$644,2,FALSE),"")</f>
        <v/>
      </c>
      <c r="F5542" s="26"/>
      <c r="G5542" s="29"/>
      <c r="H5542" s="29"/>
      <c r="I5542" s="26"/>
      <c r="J5542" s="26"/>
      <c r="K5542" s="26"/>
      <c r="L5542" s="26"/>
      <c r="M5542" s="26"/>
      <c r="N5542" s="26"/>
      <c r="O5542" s="49"/>
    </row>
    <row r="5543" spans="1:15" ht="15" customHeight="1" x14ac:dyDescent="0.25">
      <c r="A5543" s="17" t="str">
        <f>IFERROR(VLOOKUP($F5543,'Location List'!$A$2:$T$644,20,FALSE),"")</f>
        <v/>
      </c>
      <c r="B5543" s="17" t="str">
        <f>IFERROR(VLOOKUP($F5543,'Location List'!$A$2:$T$644,19,FALSE),"")</f>
        <v/>
      </c>
      <c r="C5543" s="17" t="str">
        <f>IFERROR(VLOOKUP($F5543,'Location List'!$A$2:$T$644,18,FALSE),"")</f>
        <v/>
      </c>
      <c r="D5543" s="17" t="str">
        <f>IFERROR(VLOOKUP($F5543,'Location List'!$A$2:$T$644,9,FALSE),"")</f>
        <v/>
      </c>
      <c r="E5543" s="17" t="str">
        <f>IFERROR(VLOOKUP($F5543,'Location List'!$A$2:$T$644,2,FALSE),"")</f>
        <v/>
      </c>
      <c r="F5543" s="26"/>
      <c r="G5543" s="29"/>
      <c r="H5543" s="29"/>
      <c r="I5543" s="26"/>
      <c r="J5543" s="26"/>
      <c r="K5543" s="26"/>
      <c r="L5543" s="26"/>
      <c r="M5543" s="26"/>
      <c r="N5543" s="26"/>
      <c r="O5543" s="49"/>
    </row>
    <row r="5544" spans="1:15" ht="15" customHeight="1" x14ac:dyDescent="0.25">
      <c r="A5544" s="17" t="str">
        <f>IFERROR(VLOOKUP($F5544,'Location List'!$A$2:$T$644,20,FALSE),"")</f>
        <v/>
      </c>
      <c r="B5544" s="17" t="str">
        <f>IFERROR(VLOOKUP($F5544,'Location List'!$A$2:$T$644,19,FALSE),"")</f>
        <v/>
      </c>
      <c r="C5544" s="17" t="str">
        <f>IFERROR(VLOOKUP($F5544,'Location List'!$A$2:$T$644,18,FALSE),"")</f>
        <v/>
      </c>
      <c r="D5544" s="17" t="str">
        <f>IFERROR(VLOOKUP($F5544,'Location List'!$A$2:$T$644,9,FALSE),"")</f>
        <v/>
      </c>
      <c r="E5544" s="17" t="str">
        <f>IFERROR(VLOOKUP($F5544,'Location List'!$A$2:$T$644,2,FALSE),"")</f>
        <v/>
      </c>
      <c r="F5544" s="26"/>
      <c r="G5544" s="29"/>
      <c r="H5544" s="29"/>
      <c r="I5544" s="26"/>
      <c r="J5544" s="26"/>
      <c r="K5544" s="26"/>
      <c r="L5544" s="26"/>
      <c r="M5544" s="26"/>
      <c r="N5544" s="26"/>
      <c r="O5544" s="49"/>
    </row>
    <row r="5545" spans="1:15" ht="15" customHeight="1" x14ac:dyDescent="0.25">
      <c r="A5545" s="17" t="str">
        <f>IFERROR(VLOOKUP($F5545,'Location List'!$A$2:$T$644,20,FALSE),"")</f>
        <v/>
      </c>
      <c r="B5545" s="17" t="str">
        <f>IFERROR(VLOOKUP($F5545,'Location List'!$A$2:$T$644,19,FALSE),"")</f>
        <v/>
      </c>
      <c r="C5545" s="17" t="str">
        <f>IFERROR(VLOOKUP($F5545,'Location List'!$A$2:$T$644,18,FALSE),"")</f>
        <v/>
      </c>
      <c r="D5545" s="17" t="str">
        <f>IFERROR(VLOOKUP($F5545,'Location List'!$A$2:$T$644,9,FALSE),"")</f>
        <v/>
      </c>
      <c r="E5545" s="17" t="str">
        <f>IFERROR(VLOOKUP($F5545,'Location List'!$A$2:$T$644,2,FALSE),"")</f>
        <v/>
      </c>
      <c r="F5545" s="26"/>
      <c r="G5545" s="29"/>
      <c r="H5545" s="29"/>
      <c r="I5545" s="26"/>
      <c r="J5545" s="26"/>
      <c r="K5545" s="26"/>
      <c r="L5545" s="26"/>
      <c r="M5545" s="26"/>
      <c r="N5545" s="26"/>
      <c r="O5545" s="49"/>
    </row>
    <row r="5546" spans="1:15" ht="15" customHeight="1" x14ac:dyDescent="0.25">
      <c r="A5546" s="17" t="str">
        <f>IFERROR(VLOOKUP($F5546,'Location List'!$A$2:$T$644,20,FALSE),"")</f>
        <v/>
      </c>
      <c r="B5546" s="17" t="str">
        <f>IFERROR(VLOOKUP($F5546,'Location List'!$A$2:$T$644,19,FALSE),"")</f>
        <v/>
      </c>
      <c r="C5546" s="17" t="str">
        <f>IFERROR(VLOOKUP($F5546,'Location List'!$A$2:$T$644,18,FALSE),"")</f>
        <v/>
      </c>
      <c r="D5546" s="17" t="str">
        <f>IFERROR(VLOOKUP($F5546,'Location List'!$A$2:$T$644,9,FALSE),"")</f>
        <v/>
      </c>
      <c r="E5546" s="17" t="str">
        <f>IFERROR(VLOOKUP($F5546,'Location List'!$A$2:$T$644,2,FALSE),"")</f>
        <v/>
      </c>
      <c r="F5546" s="26"/>
      <c r="G5546" s="29"/>
      <c r="H5546" s="29"/>
      <c r="I5546" s="26"/>
      <c r="J5546" s="26"/>
      <c r="K5546" s="26"/>
      <c r="L5546" s="26"/>
      <c r="M5546" s="26"/>
      <c r="N5546" s="26"/>
      <c r="O5546" s="49"/>
    </row>
    <row r="5547" spans="1:15" ht="15" customHeight="1" x14ac:dyDescent="0.25">
      <c r="A5547" s="17" t="str">
        <f>IFERROR(VLOOKUP($F5547,'Location List'!$A$2:$T$644,20,FALSE),"")</f>
        <v/>
      </c>
      <c r="B5547" s="17" t="str">
        <f>IFERROR(VLOOKUP($F5547,'Location List'!$A$2:$T$644,19,FALSE),"")</f>
        <v/>
      </c>
      <c r="C5547" s="17" t="str">
        <f>IFERROR(VLOOKUP($F5547,'Location List'!$A$2:$T$644,18,FALSE),"")</f>
        <v/>
      </c>
      <c r="D5547" s="17" t="str">
        <f>IFERROR(VLOOKUP($F5547,'Location List'!$A$2:$T$644,9,FALSE),"")</f>
        <v/>
      </c>
      <c r="E5547" s="17" t="str">
        <f>IFERROR(VLOOKUP($F5547,'Location List'!$A$2:$T$644,2,FALSE),"")</f>
        <v/>
      </c>
      <c r="F5547" s="26"/>
      <c r="G5547" s="29"/>
      <c r="H5547" s="29"/>
      <c r="I5547" s="26"/>
      <c r="J5547" s="26"/>
      <c r="K5547" s="26"/>
      <c r="L5547" s="26"/>
      <c r="M5547" s="26"/>
      <c r="N5547" s="26"/>
      <c r="O5547" s="49"/>
    </row>
    <row r="5548" spans="1:15" ht="15" customHeight="1" x14ac:dyDescent="0.25">
      <c r="A5548" s="17" t="str">
        <f>IFERROR(VLOOKUP($F5548,'Location List'!$A$2:$T$644,20,FALSE),"")</f>
        <v/>
      </c>
      <c r="B5548" s="17" t="str">
        <f>IFERROR(VLOOKUP($F5548,'Location List'!$A$2:$T$644,19,FALSE),"")</f>
        <v/>
      </c>
      <c r="C5548" s="17" t="str">
        <f>IFERROR(VLOOKUP($F5548,'Location List'!$A$2:$T$644,18,FALSE),"")</f>
        <v/>
      </c>
      <c r="D5548" s="17" t="str">
        <f>IFERROR(VLOOKUP($F5548,'Location List'!$A$2:$T$644,9,FALSE),"")</f>
        <v/>
      </c>
      <c r="E5548" s="17" t="str">
        <f>IFERROR(VLOOKUP($F5548,'Location List'!$A$2:$T$644,2,FALSE),"")</f>
        <v/>
      </c>
      <c r="F5548" s="26"/>
      <c r="G5548" s="29"/>
      <c r="H5548" s="29"/>
      <c r="I5548" s="26"/>
      <c r="J5548" s="26"/>
      <c r="K5548" s="26"/>
      <c r="L5548" s="26"/>
      <c r="M5548" s="26"/>
      <c r="N5548" s="26"/>
      <c r="O5548" s="49"/>
    </row>
    <row r="5549" spans="1:15" ht="15" customHeight="1" x14ac:dyDescent="0.25">
      <c r="A5549" s="17" t="str">
        <f>IFERROR(VLOOKUP($F5549,'Location List'!$A$2:$T$644,20,FALSE),"")</f>
        <v/>
      </c>
      <c r="B5549" s="17" t="str">
        <f>IFERROR(VLOOKUP($F5549,'Location List'!$A$2:$T$644,19,FALSE),"")</f>
        <v/>
      </c>
      <c r="C5549" s="17" t="str">
        <f>IFERROR(VLOOKUP($F5549,'Location List'!$A$2:$T$644,18,FALSE),"")</f>
        <v/>
      </c>
      <c r="D5549" s="17" t="str">
        <f>IFERROR(VLOOKUP($F5549,'Location List'!$A$2:$T$644,9,FALSE),"")</f>
        <v/>
      </c>
      <c r="E5549" s="17" t="str">
        <f>IFERROR(VLOOKUP($F5549,'Location List'!$A$2:$T$644,2,FALSE),"")</f>
        <v/>
      </c>
      <c r="F5549" s="26"/>
      <c r="G5549" s="29"/>
      <c r="H5549" s="29"/>
      <c r="I5549" s="26"/>
      <c r="J5549" s="26"/>
      <c r="K5549" s="26"/>
      <c r="L5549" s="26"/>
      <c r="M5549" s="26"/>
      <c r="N5549" s="26"/>
      <c r="O5549" s="49"/>
    </row>
    <row r="5550" spans="1:15" ht="15" customHeight="1" x14ac:dyDescent="0.25">
      <c r="A5550" s="17" t="str">
        <f>IFERROR(VLOOKUP($F5550,'Location List'!$A$2:$T$644,20,FALSE),"")</f>
        <v/>
      </c>
      <c r="B5550" s="17" t="str">
        <f>IFERROR(VLOOKUP($F5550,'Location List'!$A$2:$T$644,19,FALSE),"")</f>
        <v/>
      </c>
      <c r="C5550" s="17" t="str">
        <f>IFERROR(VLOOKUP($F5550,'Location List'!$A$2:$T$644,18,FALSE),"")</f>
        <v/>
      </c>
      <c r="D5550" s="17" t="str">
        <f>IFERROR(VLOOKUP($F5550,'Location List'!$A$2:$T$644,9,FALSE),"")</f>
        <v/>
      </c>
      <c r="E5550" s="17" t="str">
        <f>IFERROR(VLOOKUP($F5550,'Location List'!$A$2:$T$644,2,FALSE),"")</f>
        <v/>
      </c>
      <c r="F5550" s="26"/>
      <c r="G5550" s="29"/>
      <c r="H5550" s="29"/>
      <c r="I5550" s="26"/>
      <c r="J5550" s="26"/>
      <c r="K5550" s="26"/>
      <c r="L5550" s="26"/>
      <c r="M5550" s="26"/>
      <c r="N5550" s="26"/>
      <c r="O5550" s="49"/>
    </row>
    <row r="5551" spans="1:15" ht="15" customHeight="1" x14ac:dyDescent="0.25">
      <c r="A5551" s="17" t="str">
        <f>IFERROR(VLOOKUP($F5551,'Location List'!$A$2:$T$644,20,FALSE),"")</f>
        <v/>
      </c>
      <c r="B5551" s="17" t="str">
        <f>IFERROR(VLOOKUP($F5551,'Location List'!$A$2:$T$644,19,FALSE),"")</f>
        <v/>
      </c>
      <c r="C5551" s="17" t="str">
        <f>IFERROR(VLOOKUP($F5551,'Location List'!$A$2:$T$644,18,FALSE),"")</f>
        <v/>
      </c>
      <c r="D5551" s="17" t="str">
        <f>IFERROR(VLOOKUP($F5551,'Location List'!$A$2:$T$644,9,FALSE),"")</f>
        <v/>
      </c>
      <c r="E5551" s="17" t="str">
        <f>IFERROR(VLOOKUP($F5551,'Location List'!$A$2:$T$644,2,FALSE),"")</f>
        <v/>
      </c>
      <c r="F5551" s="26"/>
      <c r="G5551" s="29"/>
      <c r="H5551" s="29"/>
      <c r="I5551" s="26"/>
      <c r="J5551" s="26"/>
      <c r="K5551" s="26"/>
      <c r="L5551" s="26"/>
      <c r="M5551" s="26"/>
      <c r="N5551" s="26"/>
      <c r="O5551" s="49"/>
    </row>
    <row r="5552" spans="1:15" ht="15" customHeight="1" x14ac:dyDescent="0.25">
      <c r="A5552" s="17" t="str">
        <f>IFERROR(VLOOKUP($F5552,'Location List'!$A$2:$T$644,20,FALSE),"")</f>
        <v/>
      </c>
      <c r="B5552" s="17" t="str">
        <f>IFERROR(VLOOKUP($F5552,'Location List'!$A$2:$T$644,19,FALSE),"")</f>
        <v/>
      </c>
      <c r="C5552" s="17" t="str">
        <f>IFERROR(VLOOKUP($F5552,'Location List'!$A$2:$T$644,18,FALSE),"")</f>
        <v/>
      </c>
      <c r="D5552" s="17" t="str">
        <f>IFERROR(VLOOKUP($F5552,'Location List'!$A$2:$T$644,9,FALSE),"")</f>
        <v/>
      </c>
      <c r="E5552" s="17" t="str">
        <f>IFERROR(VLOOKUP($F5552,'Location List'!$A$2:$T$644,2,FALSE),"")</f>
        <v/>
      </c>
      <c r="F5552" s="26"/>
      <c r="G5552" s="29"/>
      <c r="H5552" s="29"/>
      <c r="I5552" s="26"/>
      <c r="J5552" s="26"/>
      <c r="K5552" s="26"/>
      <c r="L5552" s="26"/>
      <c r="M5552" s="26"/>
      <c r="N5552" s="26"/>
      <c r="O5552" s="49"/>
    </row>
    <row r="5553" spans="1:15" ht="15" customHeight="1" x14ac:dyDescent="0.25">
      <c r="A5553" s="17" t="str">
        <f>IFERROR(VLOOKUP($F5553,'Location List'!$A$2:$T$644,20,FALSE),"")</f>
        <v/>
      </c>
      <c r="B5553" s="17" t="str">
        <f>IFERROR(VLOOKUP($F5553,'Location List'!$A$2:$T$644,19,FALSE),"")</f>
        <v/>
      </c>
      <c r="C5553" s="17" t="str">
        <f>IFERROR(VLOOKUP($F5553,'Location List'!$A$2:$T$644,18,FALSE),"")</f>
        <v/>
      </c>
      <c r="D5553" s="17" t="str">
        <f>IFERROR(VLOOKUP($F5553,'Location List'!$A$2:$T$644,9,FALSE),"")</f>
        <v/>
      </c>
      <c r="E5553" s="17" t="str">
        <f>IFERROR(VLOOKUP($F5553,'Location List'!$A$2:$T$644,2,FALSE),"")</f>
        <v/>
      </c>
      <c r="F5553" s="26"/>
      <c r="G5553" s="29"/>
      <c r="H5553" s="29"/>
      <c r="I5553" s="26"/>
      <c r="J5553" s="26"/>
      <c r="K5553" s="26"/>
      <c r="L5553" s="26"/>
      <c r="M5553" s="26"/>
      <c r="N5553" s="26"/>
      <c r="O5553" s="49"/>
    </row>
    <row r="5554" spans="1:15" ht="15" customHeight="1" x14ac:dyDescent="0.25">
      <c r="A5554" s="17" t="str">
        <f>IFERROR(VLOOKUP($F5554,'Location List'!$A$2:$T$644,20,FALSE),"")</f>
        <v/>
      </c>
      <c r="B5554" s="17" t="str">
        <f>IFERROR(VLOOKUP($F5554,'Location List'!$A$2:$T$644,19,FALSE),"")</f>
        <v/>
      </c>
      <c r="C5554" s="17" t="str">
        <f>IFERROR(VLOOKUP($F5554,'Location List'!$A$2:$T$644,18,FALSE),"")</f>
        <v/>
      </c>
      <c r="D5554" s="17" t="str">
        <f>IFERROR(VLOOKUP($F5554,'Location List'!$A$2:$T$644,9,FALSE),"")</f>
        <v/>
      </c>
      <c r="E5554" s="17" t="str">
        <f>IFERROR(VLOOKUP($F5554,'Location List'!$A$2:$T$644,2,FALSE),"")</f>
        <v/>
      </c>
      <c r="F5554" s="26"/>
      <c r="G5554" s="29"/>
      <c r="H5554" s="29"/>
      <c r="I5554" s="26"/>
      <c r="J5554" s="26"/>
      <c r="K5554" s="26"/>
      <c r="L5554" s="26"/>
      <c r="M5554" s="26"/>
      <c r="N5554" s="26"/>
      <c r="O5554" s="49"/>
    </row>
    <row r="5555" spans="1:15" ht="15" customHeight="1" x14ac:dyDescent="0.25">
      <c r="A5555" s="17" t="str">
        <f>IFERROR(VLOOKUP($F5555,'Location List'!$A$2:$T$644,20,FALSE),"")</f>
        <v/>
      </c>
      <c r="B5555" s="17" t="str">
        <f>IFERROR(VLOOKUP($F5555,'Location List'!$A$2:$T$644,19,FALSE),"")</f>
        <v/>
      </c>
      <c r="C5555" s="17" t="str">
        <f>IFERROR(VLOOKUP($F5555,'Location List'!$A$2:$T$644,18,FALSE),"")</f>
        <v/>
      </c>
      <c r="D5555" s="17" t="str">
        <f>IFERROR(VLOOKUP($F5555,'Location List'!$A$2:$T$644,9,FALSE),"")</f>
        <v/>
      </c>
      <c r="E5555" s="17" t="str">
        <f>IFERROR(VLOOKUP($F5555,'Location List'!$A$2:$T$644,2,FALSE),"")</f>
        <v/>
      </c>
      <c r="F5555" s="26"/>
      <c r="G5555" s="29"/>
      <c r="H5555" s="29"/>
      <c r="I5555" s="26"/>
      <c r="J5555" s="26"/>
      <c r="K5555" s="26"/>
      <c r="L5555" s="26"/>
      <c r="M5555" s="26"/>
      <c r="N5555" s="26"/>
      <c r="O5555" s="49"/>
    </row>
    <row r="5556" spans="1:15" ht="15" customHeight="1" x14ac:dyDescent="0.25">
      <c r="A5556" s="17" t="str">
        <f>IFERROR(VLOOKUP($F5556,'Location List'!$A$2:$T$644,20,FALSE),"")</f>
        <v/>
      </c>
      <c r="B5556" s="17" t="str">
        <f>IFERROR(VLOOKUP($F5556,'Location List'!$A$2:$T$644,19,FALSE),"")</f>
        <v/>
      </c>
      <c r="C5556" s="17" t="str">
        <f>IFERROR(VLOOKUP($F5556,'Location List'!$A$2:$T$644,18,FALSE),"")</f>
        <v/>
      </c>
      <c r="D5556" s="17" t="str">
        <f>IFERROR(VLOOKUP($F5556,'Location List'!$A$2:$T$644,9,FALSE),"")</f>
        <v/>
      </c>
      <c r="E5556" s="17" t="str">
        <f>IFERROR(VLOOKUP($F5556,'Location List'!$A$2:$T$644,2,FALSE),"")</f>
        <v/>
      </c>
      <c r="F5556" s="26"/>
      <c r="G5556" s="29"/>
      <c r="H5556" s="29"/>
      <c r="I5556" s="26"/>
      <c r="J5556" s="26"/>
      <c r="K5556" s="26"/>
      <c r="L5556" s="26"/>
      <c r="M5556" s="26"/>
      <c r="N5556" s="26"/>
      <c r="O5556" s="49"/>
    </row>
    <row r="5557" spans="1:15" ht="15" customHeight="1" x14ac:dyDescent="0.25">
      <c r="A5557" s="17" t="str">
        <f>IFERROR(VLOOKUP($F5557,'Location List'!$A$2:$T$644,20,FALSE),"")</f>
        <v/>
      </c>
      <c r="B5557" s="17" t="str">
        <f>IFERROR(VLOOKUP($F5557,'Location List'!$A$2:$T$644,19,FALSE),"")</f>
        <v/>
      </c>
      <c r="C5557" s="17" t="str">
        <f>IFERROR(VLOOKUP($F5557,'Location List'!$A$2:$T$644,18,FALSE),"")</f>
        <v/>
      </c>
      <c r="D5557" s="17" t="str">
        <f>IFERROR(VLOOKUP($F5557,'Location List'!$A$2:$T$644,9,FALSE),"")</f>
        <v/>
      </c>
      <c r="E5557" s="17" t="str">
        <f>IFERROR(VLOOKUP($F5557,'Location List'!$A$2:$T$644,2,FALSE),"")</f>
        <v/>
      </c>
      <c r="F5557" s="26"/>
      <c r="G5557" s="29"/>
      <c r="H5557" s="29"/>
      <c r="I5557" s="26"/>
      <c r="J5557" s="26"/>
      <c r="K5557" s="26"/>
      <c r="L5557" s="26"/>
      <c r="M5557" s="26"/>
      <c r="N5557" s="26"/>
      <c r="O5557" s="49"/>
    </row>
    <row r="5558" spans="1:15" ht="15" customHeight="1" x14ac:dyDescent="0.25">
      <c r="A5558" s="17" t="str">
        <f>IFERROR(VLOOKUP($F5558,'Location List'!$A$2:$T$644,20,FALSE),"")</f>
        <v/>
      </c>
      <c r="B5558" s="17" t="str">
        <f>IFERROR(VLOOKUP($F5558,'Location List'!$A$2:$T$644,19,FALSE),"")</f>
        <v/>
      </c>
      <c r="C5558" s="17" t="str">
        <f>IFERROR(VLOOKUP($F5558,'Location List'!$A$2:$T$644,18,FALSE),"")</f>
        <v/>
      </c>
      <c r="D5558" s="17" t="str">
        <f>IFERROR(VLOOKUP($F5558,'Location List'!$A$2:$T$644,9,FALSE),"")</f>
        <v/>
      </c>
      <c r="E5558" s="17" t="str">
        <f>IFERROR(VLOOKUP($F5558,'Location List'!$A$2:$T$644,2,FALSE),"")</f>
        <v/>
      </c>
      <c r="F5558" s="26"/>
      <c r="G5558" s="29"/>
      <c r="H5558" s="29"/>
      <c r="I5558" s="26"/>
      <c r="J5558" s="26"/>
      <c r="K5558" s="26"/>
      <c r="L5558" s="26"/>
      <c r="M5558" s="26"/>
      <c r="N5558" s="26"/>
      <c r="O5558" s="49"/>
    </row>
    <row r="5559" spans="1:15" ht="15" customHeight="1" x14ac:dyDescent="0.25">
      <c r="A5559" s="17" t="str">
        <f>IFERROR(VLOOKUP($F5559,'Location List'!$A$2:$T$644,20,FALSE),"")</f>
        <v/>
      </c>
      <c r="B5559" s="17" t="str">
        <f>IFERROR(VLOOKUP($F5559,'Location List'!$A$2:$T$644,19,FALSE),"")</f>
        <v/>
      </c>
      <c r="C5559" s="17" t="str">
        <f>IFERROR(VLOOKUP($F5559,'Location List'!$A$2:$T$644,18,FALSE),"")</f>
        <v/>
      </c>
      <c r="D5559" s="17" t="str">
        <f>IFERROR(VLOOKUP($F5559,'Location List'!$A$2:$T$644,9,FALSE),"")</f>
        <v/>
      </c>
      <c r="E5559" s="17" t="str">
        <f>IFERROR(VLOOKUP($F5559,'Location List'!$A$2:$T$644,2,FALSE),"")</f>
        <v/>
      </c>
      <c r="F5559" s="26"/>
      <c r="G5559" s="29"/>
      <c r="H5559" s="29"/>
      <c r="I5559" s="26"/>
      <c r="J5559" s="26"/>
      <c r="K5559" s="26"/>
      <c r="L5559" s="26"/>
      <c r="M5559" s="26"/>
      <c r="N5559" s="26"/>
      <c r="O5559" s="49"/>
    </row>
    <row r="5560" spans="1:15" ht="15" customHeight="1" x14ac:dyDescent="0.25">
      <c r="A5560" s="17" t="str">
        <f>IFERROR(VLOOKUP($F5560,'Location List'!$A$2:$T$644,20,FALSE),"")</f>
        <v/>
      </c>
      <c r="B5560" s="17" t="str">
        <f>IFERROR(VLOOKUP($F5560,'Location List'!$A$2:$T$644,19,FALSE),"")</f>
        <v/>
      </c>
      <c r="C5560" s="17" t="str">
        <f>IFERROR(VLOOKUP($F5560,'Location List'!$A$2:$T$644,18,FALSE),"")</f>
        <v/>
      </c>
      <c r="D5560" s="17" t="str">
        <f>IFERROR(VLOOKUP($F5560,'Location List'!$A$2:$T$644,9,FALSE),"")</f>
        <v/>
      </c>
      <c r="E5560" s="17" t="str">
        <f>IFERROR(VLOOKUP($F5560,'Location List'!$A$2:$T$644,2,FALSE),"")</f>
        <v/>
      </c>
      <c r="F5560" s="26"/>
      <c r="G5560" s="29"/>
      <c r="H5560" s="29"/>
      <c r="I5560" s="26"/>
      <c r="J5560" s="26"/>
      <c r="K5560" s="26"/>
      <c r="L5560" s="26"/>
      <c r="M5560" s="26"/>
      <c r="N5560" s="26"/>
      <c r="O5560" s="49"/>
    </row>
    <row r="5561" spans="1:15" ht="15" customHeight="1" x14ac:dyDescent="0.25">
      <c r="A5561" s="17" t="str">
        <f>IFERROR(VLOOKUP($F5561,'Location List'!$A$2:$T$644,20,FALSE),"")</f>
        <v/>
      </c>
      <c r="B5561" s="17" t="str">
        <f>IFERROR(VLOOKUP($F5561,'Location List'!$A$2:$T$644,19,FALSE),"")</f>
        <v/>
      </c>
      <c r="C5561" s="17" t="str">
        <f>IFERROR(VLOOKUP($F5561,'Location List'!$A$2:$T$644,18,FALSE),"")</f>
        <v/>
      </c>
      <c r="D5561" s="17" t="str">
        <f>IFERROR(VLOOKUP($F5561,'Location List'!$A$2:$T$644,9,FALSE),"")</f>
        <v/>
      </c>
      <c r="E5561" s="17" t="str">
        <f>IFERROR(VLOOKUP($F5561,'Location List'!$A$2:$T$644,2,FALSE),"")</f>
        <v/>
      </c>
      <c r="F5561" s="26"/>
      <c r="G5561" s="29"/>
      <c r="H5561" s="29"/>
      <c r="I5561" s="26"/>
      <c r="J5561" s="26"/>
      <c r="K5561" s="26"/>
      <c r="L5561" s="26"/>
      <c r="M5561" s="26"/>
      <c r="N5561" s="26"/>
      <c r="O5561" s="49"/>
    </row>
    <row r="5562" spans="1:15" ht="15" customHeight="1" x14ac:dyDescent="0.25">
      <c r="A5562" s="17" t="str">
        <f>IFERROR(VLOOKUP($F5562,'Location List'!$A$2:$T$644,20,FALSE),"")</f>
        <v/>
      </c>
      <c r="B5562" s="17" t="str">
        <f>IFERROR(VLOOKUP($F5562,'Location List'!$A$2:$T$644,19,FALSE),"")</f>
        <v/>
      </c>
      <c r="C5562" s="17" t="str">
        <f>IFERROR(VLOOKUP($F5562,'Location List'!$A$2:$T$644,18,FALSE),"")</f>
        <v/>
      </c>
      <c r="D5562" s="17" t="str">
        <f>IFERROR(VLOOKUP($F5562,'Location List'!$A$2:$T$644,9,FALSE),"")</f>
        <v/>
      </c>
      <c r="E5562" s="17" t="str">
        <f>IFERROR(VLOOKUP($F5562,'Location List'!$A$2:$T$644,2,FALSE),"")</f>
        <v/>
      </c>
      <c r="F5562" s="26"/>
      <c r="G5562" s="29"/>
      <c r="H5562" s="29"/>
      <c r="I5562" s="26"/>
      <c r="J5562" s="26"/>
      <c r="K5562" s="26"/>
      <c r="L5562" s="26"/>
      <c r="M5562" s="26"/>
      <c r="N5562" s="26"/>
      <c r="O5562" s="49"/>
    </row>
    <row r="5563" spans="1:15" ht="15" customHeight="1" x14ac:dyDescent="0.25">
      <c r="A5563" s="17" t="str">
        <f>IFERROR(VLOOKUP($F5563,'Location List'!$A$2:$T$644,20,FALSE),"")</f>
        <v/>
      </c>
      <c r="B5563" s="17" t="str">
        <f>IFERROR(VLOOKUP($F5563,'Location List'!$A$2:$T$644,19,FALSE),"")</f>
        <v/>
      </c>
      <c r="C5563" s="17" t="str">
        <f>IFERROR(VLOOKUP($F5563,'Location List'!$A$2:$T$644,18,FALSE),"")</f>
        <v/>
      </c>
      <c r="D5563" s="17" t="str">
        <f>IFERROR(VLOOKUP($F5563,'Location List'!$A$2:$T$644,9,FALSE),"")</f>
        <v/>
      </c>
      <c r="E5563" s="17" t="str">
        <f>IFERROR(VLOOKUP($F5563,'Location List'!$A$2:$T$644,2,FALSE),"")</f>
        <v/>
      </c>
      <c r="F5563" s="26"/>
      <c r="G5563" s="29"/>
      <c r="H5563" s="29"/>
      <c r="I5563" s="26"/>
      <c r="J5563" s="26"/>
      <c r="K5563" s="26"/>
      <c r="L5563" s="26"/>
      <c r="M5563" s="26"/>
      <c r="N5563" s="26"/>
      <c r="O5563" s="49"/>
    </row>
    <row r="5564" spans="1:15" ht="15" customHeight="1" x14ac:dyDescent="0.25">
      <c r="A5564" s="17" t="str">
        <f>IFERROR(VLOOKUP($F5564,'Location List'!$A$2:$T$644,20,FALSE),"")</f>
        <v/>
      </c>
      <c r="B5564" s="17" t="str">
        <f>IFERROR(VLOOKUP($F5564,'Location List'!$A$2:$T$644,19,FALSE),"")</f>
        <v/>
      </c>
      <c r="C5564" s="17" t="str">
        <f>IFERROR(VLOOKUP($F5564,'Location List'!$A$2:$T$644,18,FALSE),"")</f>
        <v/>
      </c>
      <c r="D5564" s="17" t="str">
        <f>IFERROR(VLOOKUP($F5564,'Location List'!$A$2:$T$644,9,FALSE),"")</f>
        <v/>
      </c>
      <c r="E5564" s="17" t="str">
        <f>IFERROR(VLOOKUP($F5564,'Location List'!$A$2:$T$644,2,FALSE),"")</f>
        <v/>
      </c>
      <c r="F5564" s="26"/>
      <c r="G5564" s="29"/>
      <c r="H5564" s="29"/>
      <c r="I5564" s="26"/>
      <c r="J5564" s="26"/>
      <c r="K5564" s="26"/>
      <c r="L5564" s="26"/>
      <c r="M5564" s="26"/>
      <c r="N5564" s="26"/>
      <c r="O5564" s="49"/>
    </row>
    <row r="5565" spans="1:15" ht="15" customHeight="1" x14ac:dyDescent="0.25">
      <c r="A5565" s="17" t="str">
        <f>IFERROR(VLOOKUP($F5565,'Location List'!$A$2:$T$644,20,FALSE),"")</f>
        <v/>
      </c>
      <c r="B5565" s="17" t="str">
        <f>IFERROR(VLOOKUP($F5565,'Location List'!$A$2:$T$644,19,FALSE),"")</f>
        <v/>
      </c>
      <c r="C5565" s="17" t="str">
        <f>IFERROR(VLOOKUP($F5565,'Location List'!$A$2:$T$644,18,FALSE),"")</f>
        <v/>
      </c>
      <c r="D5565" s="17" t="str">
        <f>IFERROR(VLOOKUP($F5565,'Location List'!$A$2:$T$644,9,FALSE),"")</f>
        <v/>
      </c>
      <c r="E5565" s="17" t="str">
        <f>IFERROR(VLOOKUP($F5565,'Location List'!$A$2:$T$644,2,FALSE),"")</f>
        <v/>
      </c>
      <c r="F5565" s="26"/>
      <c r="G5565" s="29"/>
      <c r="H5565" s="29"/>
      <c r="I5565" s="26"/>
      <c r="J5565" s="26"/>
      <c r="K5565" s="26"/>
      <c r="L5565" s="26"/>
      <c r="M5565" s="26"/>
      <c r="N5565" s="26"/>
      <c r="O5565" s="49"/>
    </row>
    <row r="5566" spans="1:15" ht="15" customHeight="1" x14ac:dyDescent="0.25">
      <c r="A5566" s="17" t="str">
        <f>IFERROR(VLOOKUP($F5566,'Location List'!$A$2:$T$644,20,FALSE),"")</f>
        <v/>
      </c>
      <c r="B5566" s="17" t="str">
        <f>IFERROR(VLOOKUP($F5566,'Location List'!$A$2:$T$644,19,FALSE),"")</f>
        <v/>
      </c>
      <c r="C5566" s="17" t="str">
        <f>IFERROR(VLOOKUP($F5566,'Location List'!$A$2:$T$644,18,FALSE),"")</f>
        <v/>
      </c>
      <c r="D5566" s="17" t="str">
        <f>IFERROR(VLOOKUP($F5566,'Location List'!$A$2:$T$644,9,FALSE),"")</f>
        <v/>
      </c>
      <c r="E5566" s="17" t="str">
        <f>IFERROR(VLOOKUP($F5566,'Location List'!$A$2:$T$644,2,FALSE),"")</f>
        <v/>
      </c>
      <c r="F5566" s="26"/>
      <c r="G5566" s="29"/>
      <c r="H5566" s="29"/>
      <c r="I5566" s="26"/>
      <c r="J5566" s="26"/>
      <c r="K5566" s="26"/>
      <c r="L5566" s="26"/>
      <c r="M5566" s="26"/>
      <c r="N5566" s="26"/>
      <c r="O5566" s="49"/>
    </row>
    <row r="5567" spans="1:15" ht="15" customHeight="1" x14ac:dyDescent="0.25">
      <c r="A5567" s="17" t="str">
        <f>IFERROR(VLOOKUP($F5567,'Location List'!$A$2:$T$644,20,FALSE),"")</f>
        <v/>
      </c>
      <c r="B5567" s="17" t="str">
        <f>IFERROR(VLOOKUP($F5567,'Location List'!$A$2:$T$644,19,FALSE),"")</f>
        <v/>
      </c>
      <c r="C5567" s="17" t="str">
        <f>IFERROR(VLOOKUP($F5567,'Location List'!$A$2:$T$644,18,FALSE),"")</f>
        <v/>
      </c>
      <c r="D5567" s="17" t="str">
        <f>IFERROR(VLOOKUP($F5567,'Location List'!$A$2:$T$644,9,FALSE),"")</f>
        <v/>
      </c>
      <c r="E5567" s="17" t="str">
        <f>IFERROR(VLOOKUP($F5567,'Location List'!$A$2:$T$644,2,FALSE),"")</f>
        <v/>
      </c>
      <c r="F5567" s="26"/>
      <c r="G5567" s="29"/>
      <c r="H5567" s="29"/>
      <c r="I5567" s="26"/>
      <c r="J5567" s="26"/>
      <c r="K5567" s="26"/>
      <c r="L5567" s="26"/>
      <c r="M5567" s="26"/>
      <c r="N5567" s="26"/>
      <c r="O5567" s="49"/>
    </row>
    <row r="5568" spans="1:15" ht="15" customHeight="1" x14ac:dyDescent="0.25">
      <c r="A5568" s="17" t="str">
        <f>IFERROR(VLOOKUP($F5568,'Location List'!$A$2:$T$644,20,FALSE),"")</f>
        <v/>
      </c>
      <c r="B5568" s="17" t="str">
        <f>IFERROR(VLOOKUP($F5568,'Location List'!$A$2:$T$644,19,FALSE),"")</f>
        <v/>
      </c>
      <c r="C5568" s="17" t="str">
        <f>IFERROR(VLOOKUP($F5568,'Location List'!$A$2:$T$644,18,FALSE),"")</f>
        <v/>
      </c>
      <c r="D5568" s="17" t="str">
        <f>IFERROR(VLOOKUP($F5568,'Location List'!$A$2:$T$644,9,FALSE),"")</f>
        <v/>
      </c>
      <c r="E5568" s="17" t="str">
        <f>IFERROR(VLOOKUP($F5568,'Location List'!$A$2:$T$644,2,FALSE),"")</f>
        <v/>
      </c>
      <c r="F5568" s="26"/>
      <c r="G5568" s="29"/>
      <c r="H5568" s="29"/>
      <c r="I5568" s="26"/>
      <c r="J5568" s="26"/>
      <c r="K5568" s="26"/>
      <c r="L5568" s="26"/>
      <c r="M5568" s="26"/>
      <c r="N5568" s="26"/>
      <c r="O5568" s="49"/>
    </row>
    <row r="5569" spans="1:15" ht="15" customHeight="1" x14ac:dyDescent="0.25">
      <c r="A5569" s="17" t="str">
        <f>IFERROR(VLOOKUP($F5569,'Location List'!$A$2:$T$644,20,FALSE),"")</f>
        <v/>
      </c>
      <c r="B5569" s="17" t="str">
        <f>IFERROR(VLOOKUP($F5569,'Location List'!$A$2:$T$644,19,FALSE),"")</f>
        <v/>
      </c>
      <c r="C5569" s="17" t="str">
        <f>IFERROR(VLOOKUP($F5569,'Location List'!$A$2:$T$644,18,FALSE),"")</f>
        <v/>
      </c>
      <c r="D5569" s="17" t="str">
        <f>IFERROR(VLOOKUP($F5569,'Location List'!$A$2:$T$644,9,FALSE),"")</f>
        <v/>
      </c>
      <c r="E5569" s="17" t="str">
        <f>IFERROR(VLOOKUP($F5569,'Location List'!$A$2:$T$644,2,FALSE),"")</f>
        <v/>
      </c>
      <c r="F5569" s="26"/>
      <c r="G5569" s="29"/>
      <c r="H5569" s="29"/>
      <c r="I5569" s="26"/>
      <c r="J5569" s="26"/>
      <c r="K5569" s="26"/>
      <c r="L5569" s="26"/>
      <c r="M5569" s="26"/>
      <c r="N5569" s="26"/>
      <c r="O5569" s="49"/>
    </row>
    <row r="5570" spans="1:15" ht="15" customHeight="1" x14ac:dyDescent="0.25">
      <c r="A5570" s="17" t="str">
        <f>IFERROR(VLOOKUP($F5570,'Location List'!$A$2:$T$644,20,FALSE),"")</f>
        <v/>
      </c>
      <c r="B5570" s="17" t="str">
        <f>IFERROR(VLOOKUP($F5570,'Location List'!$A$2:$T$644,19,FALSE),"")</f>
        <v/>
      </c>
      <c r="C5570" s="17" t="str">
        <f>IFERROR(VLOOKUP($F5570,'Location List'!$A$2:$T$644,18,FALSE),"")</f>
        <v/>
      </c>
      <c r="D5570" s="17" t="str">
        <f>IFERROR(VLOOKUP($F5570,'Location List'!$A$2:$T$644,9,FALSE),"")</f>
        <v/>
      </c>
      <c r="E5570" s="17" t="str">
        <f>IFERROR(VLOOKUP($F5570,'Location List'!$A$2:$T$644,2,FALSE),"")</f>
        <v/>
      </c>
      <c r="F5570" s="26"/>
      <c r="G5570" s="29"/>
      <c r="H5570" s="29"/>
      <c r="I5570" s="26"/>
      <c r="J5570" s="26"/>
      <c r="K5570" s="26"/>
      <c r="L5570" s="26"/>
      <c r="M5570" s="26"/>
      <c r="N5570" s="26"/>
      <c r="O5570" s="49"/>
    </row>
    <row r="5571" spans="1:15" ht="15" customHeight="1" x14ac:dyDescent="0.25">
      <c r="A5571" s="17" t="str">
        <f>IFERROR(VLOOKUP($F5571,'Location List'!$A$2:$T$644,20,FALSE),"")</f>
        <v/>
      </c>
      <c r="B5571" s="17" t="str">
        <f>IFERROR(VLOOKUP($F5571,'Location List'!$A$2:$T$644,19,FALSE),"")</f>
        <v/>
      </c>
      <c r="C5571" s="17" t="str">
        <f>IFERROR(VLOOKUP($F5571,'Location List'!$A$2:$T$644,18,FALSE),"")</f>
        <v/>
      </c>
      <c r="D5571" s="17" t="str">
        <f>IFERROR(VLOOKUP($F5571,'Location List'!$A$2:$T$644,9,FALSE),"")</f>
        <v/>
      </c>
      <c r="E5571" s="17" t="str">
        <f>IFERROR(VLOOKUP($F5571,'Location List'!$A$2:$T$644,2,FALSE),"")</f>
        <v/>
      </c>
      <c r="F5571" s="26"/>
      <c r="G5571" s="29"/>
      <c r="H5571" s="29"/>
      <c r="I5571" s="26"/>
      <c r="J5571" s="26"/>
      <c r="K5571" s="26"/>
      <c r="L5571" s="26"/>
      <c r="M5571" s="26"/>
      <c r="N5571" s="26"/>
      <c r="O5571" s="49"/>
    </row>
    <row r="5572" spans="1:15" ht="15" customHeight="1" x14ac:dyDescent="0.25">
      <c r="A5572" s="17" t="str">
        <f>IFERROR(VLOOKUP($F5572,'Location List'!$A$2:$T$644,20,FALSE),"")</f>
        <v/>
      </c>
      <c r="B5572" s="17" t="str">
        <f>IFERROR(VLOOKUP($F5572,'Location List'!$A$2:$T$644,19,FALSE),"")</f>
        <v/>
      </c>
      <c r="C5572" s="17" t="str">
        <f>IFERROR(VLOOKUP($F5572,'Location List'!$A$2:$T$644,18,FALSE),"")</f>
        <v/>
      </c>
      <c r="D5572" s="17" t="str">
        <f>IFERROR(VLOOKUP($F5572,'Location List'!$A$2:$T$644,9,FALSE),"")</f>
        <v/>
      </c>
      <c r="E5572" s="17" t="str">
        <f>IFERROR(VLOOKUP($F5572,'Location List'!$A$2:$T$644,2,FALSE),"")</f>
        <v/>
      </c>
      <c r="F5572" s="26"/>
      <c r="G5572" s="29"/>
      <c r="H5572" s="29"/>
      <c r="I5572" s="26"/>
      <c r="J5572" s="26"/>
      <c r="K5572" s="26"/>
      <c r="L5572" s="26"/>
      <c r="M5572" s="26"/>
      <c r="N5572" s="26"/>
      <c r="O5572" s="49"/>
    </row>
    <row r="5573" spans="1:15" ht="15" customHeight="1" x14ac:dyDescent="0.25">
      <c r="A5573" s="17" t="str">
        <f>IFERROR(VLOOKUP($F5573,'Location List'!$A$2:$T$644,20,FALSE),"")</f>
        <v/>
      </c>
      <c r="B5573" s="17" t="str">
        <f>IFERROR(VLOOKUP($F5573,'Location List'!$A$2:$T$644,19,FALSE),"")</f>
        <v/>
      </c>
      <c r="C5573" s="17" t="str">
        <f>IFERROR(VLOOKUP($F5573,'Location List'!$A$2:$T$644,18,FALSE),"")</f>
        <v/>
      </c>
      <c r="D5573" s="17" t="str">
        <f>IFERROR(VLOOKUP($F5573,'Location List'!$A$2:$T$644,9,FALSE),"")</f>
        <v/>
      </c>
      <c r="E5573" s="17" t="str">
        <f>IFERROR(VLOOKUP($F5573,'Location List'!$A$2:$T$644,2,FALSE),"")</f>
        <v/>
      </c>
      <c r="F5573" s="26"/>
      <c r="G5573" s="29"/>
      <c r="H5573" s="29"/>
      <c r="I5573" s="26"/>
      <c r="J5573" s="26"/>
      <c r="K5573" s="26"/>
      <c r="L5573" s="26"/>
      <c r="M5573" s="26"/>
      <c r="N5573" s="26"/>
      <c r="O5573" s="49"/>
    </row>
    <row r="5574" spans="1:15" ht="15" customHeight="1" x14ac:dyDescent="0.25">
      <c r="A5574" s="17" t="str">
        <f>IFERROR(VLOOKUP($F5574,'Location List'!$A$2:$T$644,20,FALSE),"")</f>
        <v/>
      </c>
      <c r="B5574" s="17" t="str">
        <f>IFERROR(VLOOKUP($F5574,'Location List'!$A$2:$T$644,19,FALSE),"")</f>
        <v/>
      </c>
      <c r="C5574" s="17" t="str">
        <f>IFERROR(VLOOKUP($F5574,'Location List'!$A$2:$T$644,18,FALSE),"")</f>
        <v/>
      </c>
      <c r="D5574" s="17" t="str">
        <f>IFERROR(VLOOKUP($F5574,'Location List'!$A$2:$T$644,9,FALSE),"")</f>
        <v/>
      </c>
      <c r="E5574" s="17" t="str">
        <f>IFERROR(VLOOKUP($F5574,'Location List'!$A$2:$T$644,2,FALSE),"")</f>
        <v/>
      </c>
      <c r="F5574" s="26"/>
      <c r="G5574" s="29"/>
      <c r="H5574" s="29"/>
      <c r="I5574" s="26"/>
      <c r="J5574" s="26"/>
      <c r="K5574" s="26"/>
      <c r="L5574" s="26"/>
      <c r="M5574" s="26"/>
      <c r="N5574" s="26"/>
      <c r="O5574" s="49"/>
    </row>
    <row r="5575" spans="1:15" ht="15" customHeight="1" x14ac:dyDescent="0.25">
      <c r="A5575" s="17" t="str">
        <f>IFERROR(VLOOKUP($F5575,'Location List'!$A$2:$T$644,20,FALSE),"")</f>
        <v/>
      </c>
      <c r="B5575" s="17" t="str">
        <f>IFERROR(VLOOKUP($F5575,'Location List'!$A$2:$T$644,19,FALSE),"")</f>
        <v/>
      </c>
      <c r="C5575" s="17" t="str">
        <f>IFERROR(VLOOKUP($F5575,'Location List'!$A$2:$T$644,18,FALSE),"")</f>
        <v/>
      </c>
      <c r="D5575" s="17" t="str">
        <f>IFERROR(VLOOKUP($F5575,'Location List'!$A$2:$T$644,9,FALSE),"")</f>
        <v/>
      </c>
      <c r="E5575" s="17" t="str">
        <f>IFERROR(VLOOKUP($F5575,'Location List'!$A$2:$T$644,2,FALSE),"")</f>
        <v/>
      </c>
      <c r="F5575" s="26"/>
      <c r="G5575" s="29"/>
      <c r="H5575" s="29"/>
      <c r="I5575" s="26"/>
      <c r="J5575" s="26"/>
      <c r="K5575" s="26"/>
      <c r="L5575" s="26"/>
      <c r="M5575" s="26"/>
      <c r="N5575" s="26"/>
      <c r="O5575" s="49"/>
    </row>
    <row r="5576" spans="1:15" ht="15" customHeight="1" x14ac:dyDescent="0.25">
      <c r="A5576" s="17" t="str">
        <f>IFERROR(VLOOKUP($F5576,'Location List'!$A$2:$T$644,20,FALSE),"")</f>
        <v/>
      </c>
      <c r="B5576" s="17" t="str">
        <f>IFERROR(VLOOKUP($F5576,'Location List'!$A$2:$T$644,19,FALSE),"")</f>
        <v/>
      </c>
      <c r="C5576" s="17" t="str">
        <f>IFERROR(VLOOKUP($F5576,'Location List'!$A$2:$T$644,18,FALSE),"")</f>
        <v/>
      </c>
      <c r="D5576" s="17" t="str">
        <f>IFERROR(VLOOKUP($F5576,'Location List'!$A$2:$T$644,9,FALSE),"")</f>
        <v/>
      </c>
      <c r="E5576" s="17" t="str">
        <f>IFERROR(VLOOKUP($F5576,'Location List'!$A$2:$T$644,2,FALSE),"")</f>
        <v/>
      </c>
      <c r="F5576" s="26"/>
      <c r="G5576" s="29"/>
      <c r="H5576" s="29"/>
      <c r="I5576" s="26"/>
      <c r="J5576" s="26"/>
      <c r="K5576" s="26"/>
      <c r="L5576" s="26"/>
      <c r="M5576" s="26"/>
      <c r="N5576" s="26"/>
      <c r="O5576" s="49"/>
    </row>
    <row r="5577" spans="1:15" ht="15" customHeight="1" x14ac:dyDescent="0.25">
      <c r="A5577" s="17" t="str">
        <f>IFERROR(VLOOKUP($F5577,'Location List'!$A$2:$T$644,20,FALSE),"")</f>
        <v/>
      </c>
      <c r="B5577" s="17" t="str">
        <f>IFERROR(VLOOKUP($F5577,'Location List'!$A$2:$T$644,19,FALSE),"")</f>
        <v/>
      </c>
      <c r="C5577" s="17" t="str">
        <f>IFERROR(VLOOKUP($F5577,'Location List'!$A$2:$T$644,18,FALSE),"")</f>
        <v/>
      </c>
      <c r="D5577" s="17" t="str">
        <f>IFERROR(VLOOKUP($F5577,'Location List'!$A$2:$T$644,9,FALSE),"")</f>
        <v/>
      </c>
      <c r="E5577" s="17" t="str">
        <f>IFERROR(VLOOKUP($F5577,'Location List'!$A$2:$T$644,2,FALSE),"")</f>
        <v/>
      </c>
      <c r="F5577" s="26"/>
      <c r="G5577" s="29"/>
      <c r="H5577" s="29"/>
      <c r="I5577" s="26"/>
      <c r="J5577" s="26"/>
      <c r="K5577" s="26"/>
      <c r="L5577" s="26"/>
      <c r="M5577" s="26"/>
      <c r="N5577" s="26"/>
      <c r="O5577" s="49"/>
    </row>
    <row r="5578" spans="1:15" ht="15" customHeight="1" x14ac:dyDescent="0.25">
      <c r="A5578" s="17" t="str">
        <f>IFERROR(VLOOKUP($F5578,'Location List'!$A$2:$T$644,20,FALSE),"")</f>
        <v/>
      </c>
      <c r="B5578" s="17" t="str">
        <f>IFERROR(VLOOKUP($F5578,'Location List'!$A$2:$T$644,19,FALSE),"")</f>
        <v/>
      </c>
      <c r="C5578" s="17" t="str">
        <f>IFERROR(VLOOKUP($F5578,'Location List'!$A$2:$T$644,18,FALSE),"")</f>
        <v/>
      </c>
      <c r="D5578" s="17" t="str">
        <f>IFERROR(VLOOKUP($F5578,'Location List'!$A$2:$T$644,9,FALSE),"")</f>
        <v/>
      </c>
      <c r="E5578" s="17" t="str">
        <f>IFERROR(VLOOKUP($F5578,'Location List'!$A$2:$T$644,2,FALSE),"")</f>
        <v/>
      </c>
      <c r="F5578" s="26"/>
      <c r="G5578" s="29"/>
      <c r="H5578" s="29"/>
      <c r="I5578" s="26"/>
      <c r="J5578" s="26"/>
      <c r="K5578" s="26"/>
      <c r="L5578" s="26"/>
      <c r="M5578" s="26"/>
      <c r="N5578" s="26"/>
      <c r="O5578" s="49"/>
    </row>
    <row r="5579" spans="1:15" ht="15" customHeight="1" x14ac:dyDescent="0.25">
      <c r="A5579" s="17" t="str">
        <f>IFERROR(VLOOKUP($F5579,'Location List'!$A$2:$T$644,20,FALSE),"")</f>
        <v/>
      </c>
      <c r="B5579" s="17" t="str">
        <f>IFERROR(VLOOKUP($F5579,'Location List'!$A$2:$T$644,19,FALSE),"")</f>
        <v/>
      </c>
      <c r="C5579" s="17" t="str">
        <f>IFERROR(VLOOKUP($F5579,'Location List'!$A$2:$T$644,18,FALSE),"")</f>
        <v/>
      </c>
      <c r="D5579" s="17" t="str">
        <f>IFERROR(VLOOKUP($F5579,'Location List'!$A$2:$T$644,9,FALSE),"")</f>
        <v/>
      </c>
      <c r="E5579" s="17" t="str">
        <f>IFERROR(VLOOKUP($F5579,'Location List'!$A$2:$T$644,2,FALSE),"")</f>
        <v/>
      </c>
      <c r="F5579" s="26"/>
      <c r="G5579" s="29"/>
      <c r="H5579" s="29"/>
      <c r="I5579" s="26"/>
      <c r="J5579" s="26"/>
      <c r="K5579" s="26"/>
      <c r="L5579" s="26"/>
      <c r="M5579" s="26"/>
      <c r="N5579" s="26"/>
      <c r="O5579" s="49"/>
    </row>
    <row r="5580" spans="1:15" ht="15" customHeight="1" x14ac:dyDescent="0.25">
      <c r="A5580" s="17" t="str">
        <f>IFERROR(VLOOKUP($F5580,'Location List'!$A$2:$T$644,20,FALSE),"")</f>
        <v/>
      </c>
      <c r="B5580" s="17" t="str">
        <f>IFERROR(VLOOKUP($F5580,'Location List'!$A$2:$T$644,19,FALSE),"")</f>
        <v/>
      </c>
      <c r="C5580" s="17" t="str">
        <f>IFERROR(VLOOKUP($F5580,'Location List'!$A$2:$T$644,18,FALSE),"")</f>
        <v/>
      </c>
      <c r="D5580" s="17" t="str">
        <f>IFERROR(VLOOKUP($F5580,'Location List'!$A$2:$T$644,9,FALSE),"")</f>
        <v/>
      </c>
      <c r="E5580" s="17" t="str">
        <f>IFERROR(VLOOKUP($F5580,'Location List'!$A$2:$T$644,2,FALSE),"")</f>
        <v/>
      </c>
      <c r="F5580" s="26"/>
      <c r="G5580" s="29"/>
      <c r="H5580" s="29"/>
      <c r="I5580" s="26"/>
      <c r="J5580" s="26"/>
      <c r="K5580" s="26"/>
      <c r="L5580" s="26"/>
      <c r="M5580" s="26"/>
      <c r="N5580" s="26"/>
      <c r="O5580" s="49"/>
    </row>
    <row r="5581" spans="1:15" ht="15" customHeight="1" x14ac:dyDescent="0.25">
      <c r="A5581" s="17" t="str">
        <f>IFERROR(VLOOKUP($F5581,'Location List'!$A$2:$T$644,20,FALSE),"")</f>
        <v/>
      </c>
      <c r="B5581" s="17" t="str">
        <f>IFERROR(VLOOKUP($F5581,'Location List'!$A$2:$T$644,19,FALSE),"")</f>
        <v/>
      </c>
      <c r="C5581" s="17" t="str">
        <f>IFERROR(VLOOKUP($F5581,'Location List'!$A$2:$T$644,18,FALSE),"")</f>
        <v/>
      </c>
      <c r="D5581" s="17" t="str">
        <f>IFERROR(VLOOKUP($F5581,'Location List'!$A$2:$T$644,9,FALSE),"")</f>
        <v/>
      </c>
      <c r="E5581" s="17" t="str">
        <f>IFERROR(VLOOKUP($F5581,'Location List'!$A$2:$T$644,2,FALSE),"")</f>
        <v/>
      </c>
      <c r="F5581" s="26"/>
      <c r="G5581" s="29"/>
      <c r="H5581" s="29"/>
      <c r="I5581" s="26"/>
      <c r="J5581" s="26"/>
      <c r="K5581" s="26"/>
      <c r="L5581" s="26"/>
      <c r="M5581" s="26"/>
      <c r="N5581" s="26"/>
      <c r="O5581" s="49"/>
    </row>
    <row r="5582" spans="1:15" ht="15" customHeight="1" x14ac:dyDescent="0.25">
      <c r="A5582" s="17" t="str">
        <f>IFERROR(VLOOKUP($F5582,'Location List'!$A$2:$T$644,20,FALSE),"")</f>
        <v/>
      </c>
      <c r="B5582" s="17" t="str">
        <f>IFERROR(VLOOKUP($F5582,'Location List'!$A$2:$T$644,19,FALSE),"")</f>
        <v/>
      </c>
      <c r="C5582" s="17" t="str">
        <f>IFERROR(VLOOKUP($F5582,'Location List'!$A$2:$T$644,18,FALSE),"")</f>
        <v/>
      </c>
      <c r="D5582" s="17" t="str">
        <f>IFERROR(VLOOKUP($F5582,'Location List'!$A$2:$T$644,9,FALSE),"")</f>
        <v/>
      </c>
      <c r="E5582" s="17" t="str">
        <f>IFERROR(VLOOKUP($F5582,'Location List'!$A$2:$T$644,2,FALSE),"")</f>
        <v/>
      </c>
      <c r="F5582" s="26"/>
      <c r="G5582" s="29"/>
      <c r="H5582" s="29"/>
      <c r="I5582" s="26"/>
      <c r="J5582" s="26"/>
      <c r="K5582" s="26"/>
      <c r="L5582" s="26"/>
      <c r="M5582" s="26"/>
      <c r="N5582" s="26"/>
      <c r="O5582" s="49"/>
    </row>
    <row r="5583" spans="1:15" ht="15" customHeight="1" x14ac:dyDescent="0.25">
      <c r="A5583" s="17" t="str">
        <f>IFERROR(VLOOKUP($F5583,'Location List'!$A$2:$T$644,20,FALSE),"")</f>
        <v/>
      </c>
      <c r="B5583" s="17" t="str">
        <f>IFERROR(VLOOKUP($F5583,'Location List'!$A$2:$T$644,19,FALSE),"")</f>
        <v/>
      </c>
      <c r="C5583" s="17" t="str">
        <f>IFERROR(VLOOKUP($F5583,'Location List'!$A$2:$T$644,18,FALSE),"")</f>
        <v/>
      </c>
      <c r="D5583" s="17" t="str">
        <f>IFERROR(VLOOKUP($F5583,'Location List'!$A$2:$T$644,9,FALSE),"")</f>
        <v/>
      </c>
      <c r="E5583" s="17" t="str">
        <f>IFERROR(VLOOKUP($F5583,'Location List'!$A$2:$T$644,2,FALSE),"")</f>
        <v/>
      </c>
      <c r="F5583" s="26"/>
      <c r="G5583" s="29"/>
      <c r="H5583" s="29"/>
      <c r="I5583" s="26"/>
      <c r="J5583" s="26"/>
      <c r="K5583" s="26"/>
      <c r="L5583" s="26"/>
      <c r="M5583" s="26"/>
      <c r="N5583" s="26"/>
      <c r="O5583" s="49"/>
    </row>
    <row r="5584" spans="1:15" ht="15" customHeight="1" x14ac:dyDescent="0.25">
      <c r="A5584" s="17" t="str">
        <f>IFERROR(VLOOKUP($F5584,'Location List'!$A$2:$T$644,20,FALSE),"")</f>
        <v/>
      </c>
      <c r="B5584" s="17" t="str">
        <f>IFERROR(VLOOKUP($F5584,'Location List'!$A$2:$T$644,19,FALSE),"")</f>
        <v/>
      </c>
      <c r="C5584" s="17" t="str">
        <f>IFERROR(VLOOKUP($F5584,'Location List'!$A$2:$T$644,18,FALSE),"")</f>
        <v/>
      </c>
      <c r="D5584" s="17" t="str">
        <f>IFERROR(VLOOKUP($F5584,'Location List'!$A$2:$T$644,9,FALSE),"")</f>
        <v/>
      </c>
      <c r="E5584" s="17" t="str">
        <f>IFERROR(VLOOKUP($F5584,'Location List'!$A$2:$T$644,2,FALSE),"")</f>
        <v/>
      </c>
      <c r="F5584" s="26"/>
      <c r="G5584" s="29"/>
      <c r="H5584" s="29"/>
      <c r="I5584" s="26"/>
      <c r="J5584" s="26"/>
      <c r="K5584" s="26"/>
      <c r="L5584" s="26"/>
      <c r="M5584" s="26"/>
      <c r="N5584" s="26"/>
      <c r="O5584" s="49"/>
    </row>
    <row r="5585" spans="1:15" ht="15" customHeight="1" x14ac:dyDescent="0.25">
      <c r="A5585" s="17" t="str">
        <f>IFERROR(VLOOKUP($F5585,'Location List'!$A$2:$T$644,20,FALSE),"")</f>
        <v/>
      </c>
      <c r="B5585" s="17" t="str">
        <f>IFERROR(VLOOKUP($F5585,'Location List'!$A$2:$T$644,19,FALSE),"")</f>
        <v/>
      </c>
      <c r="C5585" s="17" t="str">
        <f>IFERROR(VLOOKUP($F5585,'Location List'!$A$2:$T$644,18,FALSE),"")</f>
        <v/>
      </c>
      <c r="D5585" s="17" t="str">
        <f>IFERROR(VLOOKUP($F5585,'Location List'!$A$2:$T$644,9,FALSE),"")</f>
        <v/>
      </c>
      <c r="E5585" s="17" t="str">
        <f>IFERROR(VLOOKUP($F5585,'Location List'!$A$2:$T$644,2,FALSE),"")</f>
        <v/>
      </c>
      <c r="F5585" s="26"/>
      <c r="G5585" s="29"/>
      <c r="H5585" s="29"/>
      <c r="I5585" s="26"/>
      <c r="J5585" s="26"/>
      <c r="K5585" s="26"/>
      <c r="L5585" s="26"/>
      <c r="M5585" s="26"/>
      <c r="N5585" s="26"/>
      <c r="O5585" s="49"/>
    </row>
    <row r="5586" spans="1:15" ht="15" customHeight="1" x14ac:dyDescent="0.25">
      <c r="A5586" s="17" t="str">
        <f>IFERROR(VLOOKUP($F5586,'Location List'!$A$2:$T$644,20,FALSE),"")</f>
        <v/>
      </c>
      <c r="B5586" s="17" t="str">
        <f>IFERROR(VLOOKUP($F5586,'Location List'!$A$2:$T$644,19,FALSE),"")</f>
        <v/>
      </c>
      <c r="C5586" s="17" t="str">
        <f>IFERROR(VLOOKUP($F5586,'Location List'!$A$2:$T$644,18,FALSE),"")</f>
        <v/>
      </c>
      <c r="D5586" s="17" t="str">
        <f>IFERROR(VLOOKUP($F5586,'Location List'!$A$2:$T$644,9,FALSE),"")</f>
        <v/>
      </c>
      <c r="E5586" s="17" t="str">
        <f>IFERROR(VLOOKUP($F5586,'Location List'!$A$2:$T$644,2,FALSE),"")</f>
        <v/>
      </c>
      <c r="F5586" s="26"/>
      <c r="G5586" s="29"/>
      <c r="H5586" s="29"/>
      <c r="I5586" s="26"/>
      <c r="J5586" s="26"/>
      <c r="K5586" s="26"/>
      <c r="L5586" s="26"/>
      <c r="M5586" s="26"/>
      <c r="N5586" s="26"/>
      <c r="O5586" s="49"/>
    </row>
    <row r="5587" spans="1:15" ht="15" customHeight="1" x14ac:dyDescent="0.25">
      <c r="A5587" s="17" t="str">
        <f>IFERROR(VLOOKUP($F5587,'Location List'!$A$2:$T$644,20,FALSE),"")</f>
        <v/>
      </c>
      <c r="B5587" s="17" t="str">
        <f>IFERROR(VLOOKUP($F5587,'Location List'!$A$2:$T$644,19,FALSE),"")</f>
        <v/>
      </c>
      <c r="C5587" s="17" t="str">
        <f>IFERROR(VLOOKUP($F5587,'Location List'!$A$2:$T$644,18,FALSE),"")</f>
        <v/>
      </c>
      <c r="D5587" s="17" t="str">
        <f>IFERROR(VLOOKUP($F5587,'Location List'!$A$2:$T$644,9,FALSE),"")</f>
        <v/>
      </c>
      <c r="E5587" s="17" t="str">
        <f>IFERROR(VLOOKUP($F5587,'Location List'!$A$2:$T$644,2,FALSE),"")</f>
        <v/>
      </c>
      <c r="F5587" s="26"/>
      <c r="G5587" s="29"/>
      <c r="H5587" s="29"/>
      <c r="I5587" s="26"/>
      <c r="J5587" s="26"/>
      <c r="K5587" s="26"/>
      <c r="L5587" s="26"/>
      <c r="M5587" s="26"/>
      <c r="N5587" s="26"/>
      <c r="O5587" s="49"/>
    </row>
    <row r="5588" spans="1:15" ht="15" customHeight="1" x14ac:dyDescent="0.25">
      <c r="A5588" s="17" t="str">
        <f>IFERROR(VLOOKUP($F5588,'Location List'!$A$2:$T$644,20,FALSE),"")</f>
        <v/>
      </c>
      <c r="B5588" s="17" t="str">
        <f>IFERROR(VLOOKUP($F5588,'Location List'!$A$2:$T$644,19,FALSE),"")</f>
        <v/>
      </c>
      <c r="C5588" s="17" t="str">
        <f>IFERROR(VLOOKUP($F5588,'Location List'!$A$2:$T$644,18,FALSE),"")</f>
        <v/>
      </c>
      <c r="D5588" s="17" t="str">
        <f>IFERROR(VLOOKUP($F5588,'Location List'!$A$2:$T$644,9,FALSE),"")</f>
        <v/>
      </c>
      <c r="E5588" s="17" t="str">
        <f>IFERROR(VLOOKUP($F5588,'Location List'!$A$2:$T$644,2,FALSE),"")</f>
        <v/>
      </c>
      <c r="F5588" s="26"/>
      <c r="G5588" s="29"/>
      <c r="H5588" s="29"/>
      <c r="I5588" s="26"/>
      <c r="J5588" s="26"/>
      <c r="K5588" s="26"/>
      <c r="L5588" s="26"/>
      <c r="M5588" s="26"/>
      <c r="N5588" s="26"/>
      <c r="O5588" s="49"/>
    </row>
    <row r="5589" spans="1:15" ht="15" customHeight="1" x14ac:dyDescent="0.25">
      <c r="A5589" s="17" t="str">
        <f>IFERROR(VLOOKUP($F5589,'Location List'!$A$2:$T$644,20,FALSE),"")</f>
        <v/>
      </c>
      <c r="B5589" s="17" t="str">
        <f>IFERROR(VLOOKUP($F5589,'Location List'!$A$2:$T$644,19,FALSE),"")</f>
        <v/>
      </c>
      <c r="C5589" s="17" t="str">
        <f>IFERROR(VLOOKUP($F5589,'Location List'!$A$2:$T$644,18,FALSE),"")</f>
        <v/>
      </c>
      <c r="D5589" s="17" t="str">
        <f>IFERROR(VLOOKUP($F5589,'Location List'!$A$2:$T$644,9,FALSE),"")</f>
        <v/>
      </c>
      <c r="E5589" s="17" t="str">
        <f>IFERROR(VLOOKUP($F5589,'Location List'!$A$2:$T$644,2,FALSE),"")</f>
        <v/>
      </c>
      <c r="F5589" s="26"/>
      <c r="G5589" s="29"/>
      <c r="H5589" s="29"/>
      <c r="I5589" s="26"/>
      <c r="J5589" s="26"/>
      <c r="K5589" s="26"/>
      <c r="L5589" s="26"/>
      <c r="M5589" s="26"/>
      <c r="N5589" s="26"/>
      <c r="O5589" s="49"/>
    </row>
    <row r="5590" spans="1:15" ht="15" customHeight="1" x14ac:dyDescent="0.25">
      <c r="A5590" s="17" t="str">
        <f>IFERROR(VLOOKUP($F5590,'Location List'!$A$2:$T$644,20,FALSE),"")</f>
        <v/>
      </c>
      <c r="B5590" s="17" t="str">
        <f>IFERROR(VLOOKUP($F5590,'Location List'!$A$2:$T$644,19,FALSE),"")</f>
        <v/>
      </c>
      <c r="C5590" s="17" t="str">
        <f>IFERROR(VLOOKUP($F5590,'Location List'!$A$2:$T$644,18,FALSE),"")</f>
        <v/>
      </c>
      <c r="D5590" s="17" t="str">
        <f>IFERROR(VLOOKUP($F5590,'Location List'!$A$2:$T$644,9,FALSE),"")</f>
        <v/>
      </c>
      <c r="E5590" s="17" t="str">
        <f>IFERROR(VLOOKUP($F5590,'Location List'!$A$2:$T$644,2,FALSE),"")</f>
        <v/>
      </c>
      <c r="F5590" s="26"/>
      <c r="G5590" s="29"/>
      <c r="H5590" s="29"/>
      <c r="I5590" s="26"/>
      <c r="J5590" s="26"/>
      <c r="K5590" s="26"/>
      <c r="L5590" s="26"/>
      <c r="M5590" s="26"/>
      <c r="N5590" s="26"/>
      <c r="O5590" s="49"/>
    </row>
    <row r="5591" spans="1:15" ht="15" customHeight="1" x14ac:dyDescent="0.25">
      <c r="A5591" s="17" t="str">
        <f>IFERROR(VLOOKUP($F5591,'Location List'!$A$2:$T$644,20,FALSE),"")</f>
        <v/>
      </c>
      <c r="B5591" s="17" t="str">
        <f>IFERROR(VLOOKUP($F5591,'Location List'!$A$2:$T$644,19,FALSE),"")</f>
        <v/>
      </c>
      <c r="C5591" s="17" t="str">
        <f>IFERROR(VLOOKUP($F5591,'Location List'!$A$2:$T$644,18,FALSE),"")</f>
        <v/>
      </c>
      <c r="D5591" s="17" t="str">
        <f>IFERROR(VLOOKUP($F5591,'Location List'!$A$2:$T$644,9,FALSE),"")</f>
        <v/>
      </c>
      <c r="E5591" s="17" t="str">
        <f>IFERROR(VLOOKUP($F5591,'Location List'!$A$2:$T$644,2,FALSE),"")</f>
        <v/>
      </c>
      <c r="F5591" s="26"/>
      <c r="G5591" s="29"/>
      <c r="H5591" s="29"/>
      <c r="I5591" s="26"/>
      <c r="J5591" s="26"/>
      <c r="K5591" s="26"/>
      <c r="L5591" s="26"/>
      <c r="M5591" s="26"/>
      <c r="N5591" s="26"/>
      <c r="O5591" s="49"/>
    </row>
    <row r="5592" spans="1:15" ht="15" customHeight="1" x14ac:dyDescent="0.25">
      <c r="A5592" s="17" t="str">
        <f>IFERROR(VLOOKUP($F5592,'Location List'!$A$2:$T$644,20,FALSE),"")</f>
        <v/>
      </c>
      <c r="B5592" s="17" t="str">
        <f>IFERROR(VLOOKUP($F5592,'Location List'!$A$2:$T$644,19,FALSE),"")</f>
        <v/>
      </c>
      <c r="C5592" s="17" t="str">
        <f>IFERROR(VLOOKUP($F5592,'Location List'!$A$2:$T$644,18,FALSE),"")</f>
        <v/>
      </c>
      <c r="D5592" s="17" t="str">
        <f>IFERROR(VLOOKUP($F5592,'Location List'!$A$2:$T$644,9,FALSE),"")</f>
        <v/>
      </c>
      <c r="E5592" s="17" t="str">
        <f>IFERROR(VLOOKUP($F5592,'Location List'!$A$2:$T$644,2,FALSE),"")</f>
        <v/>
      </c>
      <c r="F5592" s="26"/>
      <c r="G5592" s="29"/>
      <c r="H5592" s="29"/>
      <c r="I5592" s="26"/>
      <c r="J5592" s="26"/>
      <c r="K5592" s="26"/>
      <c r="L5592" s="26"/>
      <c r="M5592" s="26"/>
      <c r="N5592" s="26"/>
      <c r="O5592" s="49"/>
    </row>
    <row r="5593" spans="1:15" ht="15" customHeight="1" x14ac:dyDescent="0.25">
      <c r="A5593" s="17" t="str">
        <f>IFERROR(VLOOKUP($F5593,'Location List'!$A$2:$T$644,20,FALSE),"")</f>
        <v/>
      </c>
      <c r="B5593" s="17" t="str">
        <f>IFERROR(VLOOKUP($F5593,'Location List'!$A$2:$T$644,19,FALSE),"")</f>
        <v/>
      </c>
      <c r="C5593" s="17" t="str">
        <f>IFERROR(VLOOKUP($F5593,'Location List'!$A$2:$T$644,18,FALSE),"")</f>
        <v/>
      </c>
      <c r="D5593" s="17" t="str">
        <f>IFERROR(VLOOKUP($F5593,'Location List'!$A$2:$T$644,9,FALSE),"")</f>
        <v/>
      </c>
      <c r="E5593" s="17" t="str">
        <f>IFERROR(VLOOKUP($F5593,'Location List'!$A$2:$T$644,2,FALSE),"")</f>
        <v/>
      </c>
      <c r="F5593" s="26"/>
      <c r="G5593" s="29"/>
      <c r="H5593" s="29"/>
      <c r="I5593" s="26"/>
      <c r="J5593" s="26"/>
      <c r="K5593" s="26"/>
      <c r="L5593" s="26"/>
      <c r="M5593" s="26"/>
      <c r="N5593" s="26"/>
      <c r="O5593" s="49"/>
    </row>
    <row r="5594" spans="1:15" ht="15" customHeight="1" x14ac:dyDescent="0.25">
      <c r="A5594" s="17" t="str">
        <f>IFERROR(VLOOKUP($F5594,'Location List'!$A$2:$T$644,20,FALSE),"")</f>
        <v/>
      </c>
      <c r="B5594" s="17" t="str">
        <f>IFERROR(VLOOKUP($F5594,'Location List'!$A$2:$T$644,19,FALSE),"")</f>
        <v/>
      </c>
      <c r="C5594" s="17" t="str">
        <f>IFERROR(VLOOKUP($F5594,'Location List'!$A$2:$T$644,18,FALSE),"")</f>
        <v/>
      </c>
      <c r="D5594" s="17" t="str">
        <f>IFERROR(VLOOKUP($F5594,'Location List'!$A$2:$T$644,9,FALSE),"")</f>
        <v/>
      </c>
      <c r="E5594" s="17" t="str">
        <f>IFERROR(VLOOKUP($F5594,'Location List'!$A$2:$T$644,2,FALSE),"")</f>
        <v/>
      </c>
      <c r="F5594" s="26"/>
      <c r="G5594" s="29"/>
      <c r="H5594" s="29"/>
      <c r="I5594" s="26"/>
      <c r="J5594" s="26"/>
      <c r="K5594" s="26"/>
      <c r="L5594" s="26"/>
      <c r="M5594" s="26"/>
      <c r="N5594" s="26"/>
      <c r="O5594" s="49"/>
    </row>
    <row r="5595" spans="1:15" ht="15" customHeight="1" x14ac:dyDescent="0.25">
      <c r="A5595" s="17" t="str">
        <f>IFERROR(VLOOKUP($F5595,'Location List'!$A$2:$T$644,20,FALSE),"")</f>
        <v/>
      </c>
      <c r="B5595" s="17" t="str">
        <f>IFERROR(VLOOKUP($F5595,'Location List'!$A$2:$T$644,19,FALSE),"")</f>
        <v/>
      </c>
      <c r="C5595" s="17" t="str">
        <f>IFERROR(VLOOKUP($F5595,'Location List'!$A$2:$T$644,18,FALSE),"")</f>
        <v/>
      </c>
      <c r="D5595" s="17" t="str">
        <f>IFERROR(VLOOKUP($F5595,'Location List'!$A$2:$T$644,9,FALSE),"")</f>
        <v/>
      </c>
      <c r="E5595" s="17" t="str">
        <f>IFERROR(VLOOKUP($F5595,'Location List'!$A$2:$T$644,2,FALSE),"")</f>
        <v/>
      </c>
      <c r="F5595" s="26"/>
      <c r="G5595" s="29"/>
      <c r="H5595" s="29"/>
      <c r="I5595" s="26"/>
      <c r="J5595" s="26"/>
      <c r="K5595" s="26"/>
      <c r="L5595" s="26"/>
      <c r="M5595" s="26"/>
      <c r="N5595" s="26"/>
      <c r="O5595" s="49"/>
    </row>
    <row r="5596" spans="1:15" ht="15" customHeight="1" x14ac:dyDescent="0.25">
      <c r="A5596" s="17" t="str">
        <f>IFERROR(VLOOKUP($F5596,'Location List'!$A$2:$T$644,20,FALSE),"")</f>
        <v/>
      </c>
      <c r="B5596" s="17" t="str">
        <f>IFERROR(VLOOKUP($F5596,'Location List'!$A$2:$T$644,19,FALSE),"")</f>
        <v/>
      </c>
      <c r="C5596" s="17" t="str">
        <f>IFERROR(VLOOKUP($F5596,'Location List'!$A$2:$T$644,18,FALSE),"")</f>
        <v/>
      </c>
      <c r="D5596" s="17" t="str">
        <f>IFERROR(VLOOKUP($F5596,'Location List'!$A$2:$T$644,9,FALSE),"")</f>
        <v/>
      </c>
      <c r="E5596" s="17" t="str">
        <f>IFERROR(VLOOKUP($F5596,'Location List'!$A$2:$T$644,2,FALSE),"")</f>
        <v/>
      </c>
      <c r="F5596" s="26"/>
      <c r="G5596" s="29"/>
      <c r="H5596" s="29"/>
      <c r="I5596" s="26"/>
      <c r="J5596" s="26"/>
      <c r="K5596" s="26"/>
      <c r="L5596" s="26"/>
      <c r="M5596" s="26"/>
      <c r="N5596" s="26"/>
      <c r="O5596" s="49"/>
    </row>
    <row r="5597" spans="1:15" ht="15" customHeight="1" x14ac:dyDescent="0.25">
      <c r="A5597" s="17" t="str">
        <f>IFERROR(VLOOKUP($F5597,'Location List'!$A$2:$T$644,20,FALSE),"")</f>
        <v/>
      </c>
      <c r="B5597" s="17" t="str">
        <f>IFERROR(VLOOKUP($F5597,'Location List'!$A$2:$T$644,19,FALSE),"")</f>
        <v/>
      </c>
      <c r="C5597" s="17" t="str">
        <f>IFERROR(VLOOKUP($F5597,'Location List'!$A$2:$T$644,18,FALSE),"")</f>
        <v/>
      </c>
      <c r="D5597" s="17" t="str">
        <f>IFERROR(VLOOKUP($F5597,'Location List'!$A$2:$T$644,9,FALSE),"")</f>
        <v/>
      </c>
      <c r="E5597" s="17" t="str">
        <f>IFERROR(VLOOKUP($F5597,'Location List'!$A$2:$T$644,2,FALSE),"")</f>
        <v/>
      </c>
      <c r="F5597" s="26"/>
      <c r="G5597" s="29"/>
      <c r="H5597" s="29"/>
      <c r="I5597" s="26"/>
      <c r="J5597" s="26"/>
      <c r="K5597" s="26"/>
      <c r="L5597" s="26"/>
      <c r="M5597" s="26"/>
      <c r="N5597" s="26"/>
      <c r="O5597" s="49"/>
    </row>
    <row r="5598" spans="1:15" ht="15" customHeight="1" x14ac:dyDescent="0.25">
      <c r="A5598" s="17" t="str">
        <f>IFERROR(VLOOKUP($F5598,'Location List'!$A$2:$T$644,20,FALSE),"")</f>
        <v/>
      </c>
      <c r="B5598" s="17" t="str">
        <f>IFERROR(VLOOKUP($F5598,'Location List'!$A$2:$T$644,19,FALSE),"")</f>
        <v/>
      </c>
      <c r="C5598" s="17" t="str">
        <f>IFERROR(VLOOKUP($F5598,'Location List'!$A$2:$T$644,18,FALSE),"")</f>
        <v/>
      </c>
      <c r="D5598" s="17" t="str">
        <f>IFERROR(VLOOKUP($F5598,'Location List'!$A$2:$T$644,9,FALSE),"")</f>
        <v/>
      </c>
      <c r="E5598" s="17" t="str">
        <f>IFERROR(VLOOKUP($F5598,'Location List'!$A$2:$T$644,2,FALSE),"")</f>
        <v/>
      </c>
      <c r="F5598" s="26"/>
      <c r="G5598" s="29"/>
      <c r="H5598" s="29"/>
      <c r="I5598" s="26"/>
      <c r="J5598" s="26"/>
      <c r="K5598" s="26"/>
      <c r="L5598" s="26"/>
      <c r="M5598" s="26"/>
      <c r="N5598" s="26"/>
      <c r="O5598" s="49"/>
    </row>
    <row r="5599" spans="1:15" ht="15" customHeight="1" x14ac:dyDescent="0.25">
      <c r="A5599" s="17" t="str">
        <f>IFERROR(VLOOKUP($F5599,'Location List'!$A$2:$T$644,20,FALSE),"")</f>
        <v/>
      </c>
      <c r="B5599" s="17" t="str">
        <f>IFERROR(VLOOKUP($F5599,'Location List'!$A$2:$T$644,19,FALSE),"")</f>
        <v/>
      </c>
      <c r="C5599" s="17" t="str">
        <f>IFERROR(VLOOKUP($F5599,'Location List'!$A$2:$T$644,18,FALSE),"")</f>
        <v/>
      </c>
      <c r="D5599" s="17" t="str">
        <f>IFERROR(VLOOKUP($F5599,'Location List'!$A$2:$T$644,9,FALSE),"")</f>
        <v/>
      </c>
      <c r="E5599" s="17" t="str">
        <f>IFERROR(VLOOKUP($F5599,'Location List'!$A$2:$T$644,2,FALSE),"")</f>
        <v/>
      </c>
      <c r="F5599" s="26"/>
      <c r="G5599" s="29"/>
      <c r="H5599" s="29"/>
      <c r="I5599" s="26"/>
      <c r="J5599" s="26"/>
      <c r="K5599" s="26"/>
      <c r="L5599" s="26"/>
      <c r="M5599" s="26"/>
      <c r="N5599" s="26"/>
      <c r="O5599" s="49"/>
    </row>
    <row r="5600" spans="1:15" ht="15" customHeight="1" x14ac:dyDescent="0.25">
      <c r="A5600" s="17" t="str">
        <f>IFERROR(VLOOKUP($F5600,'Location List'!$A$2:$T$644,20,FALSE),"")</f>
        <v/>
      </c>
      <c r="B5600" s="17" t="str">
        <f>IFERROR(VLOOKUP($F5600,'Location List'!$A$2:$T$644,19,FALSE),"")</f>
        <v/>
      </c>
      <c r="C5600" s="17" t="str">
        <f>IFERROR(VLOOKUP($F5600,'Location List'!$A$2:$T$644,18,FALSE),"")</f>
        <v/>
      </c>
      <c r="D5600" s="17" t="str">
        <f>IFERROR(VLOOKUP($F5600,'Location List'!$A$2:$T$644,9,FALSE),"")</f>
        <v/>
      </c>
      <c r="E5600" s="17" t="str">
        <f>IFERROR(VLOOKUP($F5600,'Location List'!$A$2:$T$644,2,FALSE),"")</f>
        <v/>
      </c>
      <c r="F5600" s="26"/>
      <c r="G5600" s="29"/>
      <c r="H5600" s="29"/>
      <c r="I5600" s="26"/>
      <c r="J5600" s="26"/>
      <c r="K5600" s="26"/>
      <c r="L5600" s="26"/>
      <c r="M5600" s="26"/>
      <c r="N5600" s="26"/>
      <c r="O5600" s="49"/>
    </row>
    <row r="5601" spans="1:15" ht="15" customHeight="1" x14ac:dyDescent="0.25">
      <c r="A5601" s="17" t="str">
        <f>IFERROR(VLOOKUP($F5601,'Location List'!$A$2:$T$644,20,FALSE),"")</f>
        <v/>
      </c>
      <c r="B5601" s="17" t="str">
        <f>IFERROR(VLOOKUP($F5601,'Location List'!$A$2:$T$644,19,FALSE),"")</f>
        <v/>
      </c>
      <c r="C5601" s="17" t="str">
        <f>IFERROR(VLOOKUP($F5601,'Location List'!$A$2:$T$644,18,FALSE),"")</f>
        <v/>
      </c>
      <c r="D5601" s="17" t="str">
        <f>IFERROR(VLOOKUP($F5601,'Location List'!$A$2:$T$644,9,FALSE),"")</f>
        <v/>
      </c>
      <c r="E5601" s="17" t="str">
        <f>IFERROR(VLOOKUP($F5601,'Location List'!$A$2:$T$644,2,FALSE),"")</f>
        <v/>
      </c>
      <c r="F5601" s="26"/>
      <c r="G5601" s="29"/>
      <c r="H5601" s="29"/>
      <c r="I5601" s="26"/>
      <c r="J5601" s="26"/>
      <c r="K5601" s="26"/>
      <c r="L5601" s="26"/>
      <c r="M5601" s="26"/>
      <c r="N5601" s="26"/>
      <c r="O5601" s="49"/>
    </row>
    <row r="5602" spans="1:15" ht="15" customHeight="1" x14ac:dyDescent="0.25">
      <c r="A5602" s="17" t="str">
        <f>IFERROR(VLOOKUP($F5602,'Location List'!$A$2:$T$644,20,FALSE),"")</f>
        <v/>
      </c>
      <c r="B5602" s="17" t="str">
        <f>IFERROR(VLOOKUP($F5602,'Location List'!$A$2:$T$644,19,FALSE),"")</f>
        <v/>
      </c>
      <c r="C5602" s="17" t="str">
        <f>IFERROR(VLOOKUP($F5602,'Location List'!$A$2:$T$644,18,FALSE),"")</f>
        <v/>
      </c>
      <c r="D5602" s="17" t="str">
        <f>IFERROR(VLOOKUP($F5602,'Location List'!$A$2:$T$644,9,FALSE),"")</f>
        <v/>
      </c>
      <c r="E5602" s="17" t="str">
        <f>IFERROR(VLOOKUP($F5602,'Location List'!$A$2:$T$644,2,FALSE),"")</f>
        <v/>
      </c>
      <c r="F5602" s="26"/>
      <c r="G5602" s="29"/>
      <c r="H5602" s="29"/>
      <c r="I5602" s="26"/>
      <c r="J5602" s="26"/>
      <c r="K5602" s="26"/>
      <c r="L5602" s="26"/>
      <c r="M5602" s="26"/>
      <c r="N5602" s="26"/>
      <c r="O5602" s="49"/>
    </row>
    <row r="5603" spans="1:15" ht="15" customHeight="1" x14ac:dyDescent="0.25">
      <c r="A5603" s="17" t="str">
        <f>IFERROR(VLOOKUP($F5603,'Location List'!$A$2:$T$644,20,FALSE),"")</f>
        <v/>
      </c>
      <c r="B5603" s="17" t="str">
        <f>IFERROR(VLOOKUP($F5603,'Location List'!$A$2:$T$644,19,FALSE),"")</f>
        <v/>
      </c>
      <c r="C5603" s="17" t="str">
        <f>IFERROR(VLOOKUP($F5603,'Location List'!$A$2:$T$644,18,FALSE),"")</f>
        <v/>
      </c>
      <c r="D5603" s="17" t="str">
        <f>IFERROR(VLOOKUP($F5603,'Location List'!$A$2:$T$644,9,FALSE),"")</f>
        <v/>
      </c>
      <c r="E5603" s="17" t="str">
        <f>IFERROR(VLOOKUP($F5603,'Location List'!$A$2:$T$644,2,FALSE),"")</f>
        <v/>
      </c>
      <c r="F5603" s="26"/>
      <c r="G5603" s="29"/>
      <c r="H5603" s="29"/>
      <c r="I5603" s="26"/>
      <c r="J5603" s="26"/>
      <c r="K5603" s="26"/>
      <c r="L5603" s="26"/>
      <c r="M5603" s="26"/>
      <c r="N5603" s="26"/>
      <c r="O5603" s="49"/>
    </row>
    <row r="5604" spans="1:15" ht="15" customHeight="1" x14ac:dyDescent="0.25">
      <c r="A5604" s="17" t="str">
        <f>IFERROR(VLOOKUP($F5604,'Location List'!$A$2:$T$644,20,FALSE),"")</f>
        <v/>
      </c>
      <c r="B5604" s="17" t="str">
        <f>IFERROR(VLOOKUP($F5604,'Location List'!$A$2:$T$644,19,FALSE),"")</f>
        <v/>
      </c>
      <c r="C5604" s="17" t="str">
        <f>IFERROR(VLOOKUP($F5604,'Location List'!$A$2:$T$644,18,FALSE),"")</f>
        <v/>
      </c>
      <c r="D5604" s="17" t="str">
        <f>IFERROR(VLOOKUP($F5604,'Location List'!$A$2:$T$644,9,FALSE),"")</f>
        <v/>
      </c>
      <c r="E5604" s="17" t="str">
        <f>IFERROR(VLOOKUP($F5604,'Location List'!$A$2:$T$644,2,FALSE),"")</f>
        <v/>
      </c>
      <c r="F5604" s="26"/>
      <c r="G5604" s="29"/>
      <c r="H5604" s="29"/>
      <c r="I5604" s="26"/>
      <c r="J5604" s="26"/>
      <c r="K5604" s="26"/>
      <c r="L5604" s="26"/>
      <c r="M5604" s="26"/>
      <c r="N5604" s="26"/>
      <c r="O5604" s="49"/>
    </row>
    <row r="5605" spans="1:15" ht="15" customHeight="1" x14ac:dyDescent="0.25">
      <c r="A5605" s="17" t="str">
        <f>IFERROR(VLOOKUP($F5605,'Location List'!$A$2:$T$644,20,FALSE),"")</f>
        <v/>
      </c>
      <c r="B5605" s="17" t="str">
        <f>IFERROR(VLOOKUP($F5605,'Location List'!$A$2:$T$644,19,FALSE),"")</f>
        <v/>
      </c>
      <c r="C5605" s="17" t="str">
        <f>IFERROR(VLOOKUP($F5605,'Location List'!$A$2:$T$644,18,FALSE),"")</f>
        <v/>
      </c>
      <c r="D5605" s="17" t="str">
        <f>IFERROR(VLOOKUP($F5605,'Location List'!$A$2:$T$644,9,FALSE),"")</f>
        <v/>
      </c>
      <c r="E5605" s="17" t="str">
        <f>IFERROR(VLOOKUP($F5605,'Location List'!$A$2:$T$644,2,FALSE),"")</f>
        <v/>
      </c>
      <c r="F5605" s="26"/>
      <c r="G5605" s="29"/>
      <c r="H5605" s="29"/>
      <c r="I5605" s="26"/>
      <c r="J5605" s="26"/>
      <c r="K5605" s="26"/>
      <c r="L5605" s="26"/>
      <c r="M5605" s="26"/>
      <c r="N5605" s="26"/>
      <c r="O5605" s="49"/>
    </row>
    <row r="5606" spans="1:15" ht="15" customHeight="1" x14ac:dyDescent="0.25">
      <c r="A5606" s="17" t="str">
        <f>IFERROR(VLOOKUP($F5606,'Location List'!$A$2:$T$644,20,FALSE),"")</f>
        <v/>
      </c>
      <c r="B5606" s="17" t="str">
        <f>IFERROR(VLOOKUP($F5606,'Location List'!$A$2:$T$644,19,FALSE),"")</f>
        <v/>
      </c>
      <c r="C5606" s="17" t="str">
        <f>IFERROR(VLOOKUP($F5606,'Location List'!$A$2:$T$644,18,FALSE),"")</f>
        <v/>
      </c>
      <c r="D5606" s="17" t="str">
        <f>IFERROR(VLOOKUP($F5606,'Location List'!$A$2:$T$644,9,FALSE),"")</f>
        <v/>
      </c>
      <c r="E5606" s="17" t="str">
        <f>IFERROR(VLOOKUP($F5606,'Location List'!$A$2:$T$644,2,FALSE),"")</f>
        <v/>
      </c>
      <c r="F5606" s="26"/>
      <c r="G5606" s="29"/>
      <c r="H5606" s="29"/>
      <c r="I5606" s="26"/>
      <c r="J5606" s="26"/>
      <c r="K5606" s="26"/>
      <c r="L5606" s="26"/>
      <c r="M5606" s="26"/>
      <c r="N5606" s="26"/>
      <c r="O5606" s="49"/>
    </row>
    <row r="5607" spans="1:15" ht="15" customHeight="1" x14ac:dyDescent="0.25">
      <c r="A5607" s="17" t="str">
        <f>IFERROR(VLOOKUP($F5607,'Location List'!$A$2:$T$644,20,FALSE),"")</f>
        <v/>
      </c>
      <c r="B5607" s="17" t="str">
        <f>IFERROR(VLOOKUP($F5607,'Location List'!$A$2:$T$644,19,FALSE),"")</f>
        <v/>
      </c>
      <c r="C5607" s="17" t="str">
        <f>IFERROR(VLOOKUP($F5607,'Location List'!$A$2:$T$644,18,FALSE),"")</f>
        <v/>
      </c>
      <c r="D5607" s="17" t="str">
        <f>IFERROR(VLOOKUP($F5607,'Location List'!$A$2:$T$644,9,FALSE),"")</f>
        <v/>
      </c>
      <c r="E5607" s="17" t="str">
        <f>IFERROR(VLOOKUP($F5607,'Location List'!$A$2:$T$644,2,FALSE),"")</f>
        <v/>
      </c>
      <c r="F5607" s="26"/>
      <c r="G5607" s="29"/>
      <c r="H5607" s="29"/>
      <c r="I5607" s="26"/>
      <c r="J5607" s="26"/>
      <c r="K5607" s="26"/>
      <c r="L5607" s="26"/>
      <c r="M5607" s="26"/>
      <c r="N5607" s="26"/>
      <c r="O5607" s="49"/>
    </row>
    <row r="5608" spans="1:15" ht="15" customHeight="1" x14ac:dyDescent="0.25">
      <c r="A5608" s="17" t="str">
        <f>IFERROR(VLOOKUP($F5608,'Location List'!$A$2:$T$644,20,FALSE),"")</f>
        <v/>
      </c>
      <c r="B5608" s="17" t="str">
        <f>IFERROR(VLOOKUP($F5608,'Location List'!$A$2:$T$644,19,FALSE),"")</f>
        <v/>
      </c>
      <c r="C5608" s="17" t="str">
        <f>IFERROR(VLOOKUP($F5608,'Location List'!$A$2:$T$644,18,FALSE),"")</f>
        <v/>
      </c>
      <c r="D5608" s="17" t="str">
        <f>IFERROR(VLOOKUP($F5608,'Location List'!$A$2:$T$644,9,FALSE),"")</f>
        <v/>
      </c>
      <c r="E5608" s="17" t="str">
        <f>IFERROR(VLOOKUP($F5608,'Location List'!$A$2:$T$644,2,FALSE),"")</f>
        <v/>
      </c>
      <c r="F5608" s="26"/>
      <c r="G5608" s="29"/>
      <c r="H5608" s="29"/>
      <c r="I5608" s="26"/>
      <c r="J5608" s="26"/>
      <c r="K5608" s="26"/>
      <c r="L5608" s="26"/>
      <c r="M5608" s="26"/>
      <c r="N5608" s="26"/>
      <c r="O5608" s="49"/>
    </row>
    <row r="5609" spans="1:15" ht="15" customHeight="1" x14ac:dyDescent="0.25">
      <c r="A5609" s="17" t="str">
        <f>IFERROR(VLOOKUP($F5609,'Location List'!$A$2:$T$644,20,FALSE),"")</f>
        <v/>
      </c>
      <c r="B5609" s="17" t="str">
        <f>IFERROR(VLOOKUP($F5609,'Location List'!$A$2:$T$644,19,FALSE),"")</f>
        <v/>
      </c>
      <c r="C5609" s="17" t="str">
        <f>IFERROR(VLOOKUP($F5609,'Location List'!$A$2:$T$644,18,FALSE),"")</f>
        <v/>
      </c>
      <c r="D5609" s="17" t="str">
        <f>IFERROR(VLOOKUP($F5609,'Location List'!$A$2:$T$644,9,FALSE),"")</f>
        <v/>
      </c>
      <c r="E5609" s="17" t="str">
        <f>IFERROR(VLOOKUP($F5609,'Location List'!$A$2:$T$644,2,FALSE),"")</f>
        <v/>
      </c>
      <c r="F5609" s="26"/>
      <c r="G5609" s="29"/>
      <c r="H5609" s="29"/>
      <c r="I5609" s="26"/>
      <c r="J5609" s="26"/>
      <c r="K5609" s="26"/>
      <c r="L5609" s="26"/>
      <c r="M5609" s="26"/>
      <c r="N5609" s="26"/>
      <c r="O5609" s="49"/>
    </row>
    <row r="5610" spans="1:15" ht="15" customHeight="1" x14ac:dyDescent="0.25">
      <c r="A5610" s="17" t="str">
        <f>IFERROR(VLOOKUP($F5610,'Location List'!$A$2:$T$644,20,FALSE),"")</f>
        <v/>
      </c>
      <c r="B5610" s="17" t="str">
        <f>IFERROR(VLOOKUP($F5610,'Location List'!$A$2:$T$644,19,FALSE),"")</f>
        <v/>
      </c>
      <c r="C5610" s="17" t="str">
        <f>IFERROR(VLOOKUP($F5610,'Location List'!$A$2:$T$644,18,FALSE),"")</f>
        <v/>
      </c>
      <c r="D5610" s="17" t="str">
        <f>IFERROR(VLOOKUP($F5610,'Location List'!$A$2:$T$644,9,FALSE),"")</f>
        <v/>
      </c>
      <c r="E5610" s="17" t="str">
        <f>IFERROR(VLOOKUP($F5610,'Location List'!$A$2:$T$644,2,FALSE),"")</f>
        <v/>
      </c>
      <c r="F5610" s="26"/>
      <c r="G5610" s="29"/>
      <c r="H5610" s="29"/>
      <c r="I5610" s="26"/>
      <c r="J5610" s="26"/>
      <c r="K5610" s="26"/>
      <c r="L5610" s="26"/>
      <c r="M5610" s="26"/>
      <c r="N5610" s="26"/>
      <c r="O5610" s="49"/>
    </row>
    <row r="5611" spans="1:15" ht="15" customHeight="1" x14ac:dyDescent="0.25">
      <c r="A5611" s="17" t="str">
        <f>IFERROR(VLOOKUP($F5611,'Location List'!$A$2:$T$644,20,FALSE),"")</f>
        <v/>
      </c>
      <c r="B5611" s="17" t="str">
        <f>IFERROR(VLOOKUP($F5611,'Location List'!$A$2:$T$644,19,FALSE),"")</f>
        <v/>
      </c>
      <c r="C5611" s="17" t="str">
        <f>IFERROR(VLOOKUP($F5611,'Location List'!$A$2:$T$644,18,FALSE),"")</f>
        <v/>
      </c>
      <c r="D5611" s="17" t="str">
        <f>IFERROR(VLOOKUP($F5611,'Location List'!$A$2:$T$644,9,FALSE),"")</f>
        <v/>
      </c>
      <c r="E5611" s="17" t="str">
        <f>IFERROR(VLOOKUP($F5611,'Location List'!$A$2:$T$644,2,FALSE),"")</f>
        <v/>
      </c>
      <c r="F5611" s="26"/>
      <c r="G5611" s="29"/>
      <c r="H5611" s="29"/>
      <c r="I5611" s="26"/>
      <c r="J5611" s="26"/>
      <c r="K5611" s="26"/>
      <c r="L5611" s="26"/>
      <c r="M5611" s="26"/>
      <c r="N5611" s="26"/>
      <c r="O5611" s="49"/>
    </row>
    <row r="5612" spans="1:15" ht="15" customHeight="1" x14ac:dyDescent="0.25">
      <c r="A5612" s="17" t="str">
        <f>IFERROR(VLOOKUP($F5612,'Location List'!$A$2:$T$644,20,FALSE),"")</f>
        <v/>
      </c>
      <c r="B5612" s="17" t="str">
        <f>IFERROR(VLOOKUP($F5612,'Location List'!$A$2:$T$644,19,FALSE),"")</f>
        <v/>
      </c>
      <c r="C5612" s="17" t="str">
        <f>IFERROR(VLOOKUP($F5612,'Location List'!$A$2:$T$644,18,FALSE),"")</f>
        <v/>
      </c>
      <c r="D5612" s="17" t="str">
        <f>IFERROR(VLOOKUP($F5612,'Location List'!$A$2:$T$644,9,FALSE),"")</f>
        <v/>
      </c>
      <c r="E5612" s="17" t="str">
        <f>IFERROR(VLOOKUP($F5612,'Location List'!$A$2:$T$644,2,FALSE),"")</f>
        <v/>
      </c>
      <c r="F5612" s="26"/>
      <c r="G5612" s="29"/>
      <c r="H5612" s="29"/>
      <c r="I5612" s="26"/>
      <c r="J5612" s="26"/>
      <c r="K5612" s="26"/>
      <c r="L5612" s="26"/>
      <c r="M5612" s="26"/>
      <c r="N5612" s="26"/>
      <c r="O5612" s="49"/>
    </row>
    <row r="5613" spans="1:15" ht="15" customHeight="1" x14ac:dyDescent="0.25">
      <c r="A5613" s="17" t="str">
        <f>IFERROR(VLOOKUP($F5613,'Location List'!$A$2:$T$644,20,FALSE),"")</f>
        <v/>
      </c>
      <c r="B5613" s="17" t="str">
        <f>IFERROR(VLOOKUP($F5613,'Location List'!$A$2:$T$644,19,FALSE),"")</f>
        <v/>
      </c>
      <c r="C5613" s="17" t="str">
        <f>IFERROR(VLOOKUP($F5613,'Location List'!$A$2:$T$644,18,FALSE),"")</f>
        <v/>
      </c>
      <c r="D5613" s="17" t="str">
        <f>IFERROR(VLOOKUP($F5613,'Location List'!$A$2:$T$644,9,FALSE),"")</f>
        <v/>
      </c>
      <c r="E5613" s="17" t="str">
        <f>IFERROR(VLOOKUP($F5613,'Location List'!$A$2:$T$644,2,FALSE),"")</f>
        <v/>
      </c>
      <c r="F5613" s="26"/>
      <c r="G5613" s="29"/>
      <c r="H5613" s="29"/>
      <c r="I5613" s="26"/>
      <c r="J5613" s="26"/>
      <c r="K5613" s="26"/>
      <c r="L5613" s="26"/>
      <c r="M5613" s="26"/>
      <c r="N5613" s="26"/>
      <c r="O5613" s="49"/>
    </row>
    <row r="5614" spans="1:15" ht="15" customHeight="1" x14ac:dyDescent="0.25">
      <c r="A5614" s="17" t="str">
        <f>IFERROR(VLOOKUP($F5614,'Location List'!$A$2:$T$644,20,FALSE),"")</f>
        <v/>
      </c>
      <c r="B5614" s="17" t="str">
        <f>IFERROR(VLOOKUP($F5614,'Location List'!$A$2:$T$644,19,FALSE),"")</f>
        <v/>
      </c>
      <c r="C5614" s="17" t="str">
        <f>IFERROR(VLOOKUP($F5614,'Location List'!$A$2:$T$644,18,FALSE),"")</f>
        <v/>
      </c>
      <c r="D5614" s="17" t="str">
        <f>IFERROR(VLOOKUP($F5614,'Location List'!$A$2:$T$644,9,FALSE),"")</f>
        <v/>
      </c>
      <c r="E5614" s="17" t="str">
        <f>IFERROR(VLOOKUP($F5614,'Location List'!$A$2:$T$644,2,FALSE),"")</f>
        <v/>
      </c>
      <c r="F5614" s="26"/>
      <c r="G5614" s="29"/>
      <c r="H5614" s="29"/>
      <c r="I5614" s="26"/>
      <c r="J5614" s="26"/>
      <c r="K5614" s="26"/>
      <c r="L5614" s="26"/>
      <c r="M5614" s="26"/>
      <c r="N5614" s="26"/>
      <c r="O5614" s="49"/>
    </row>
    <row r="5615" spans="1:15" ht="15" customHeight="1" x14ac:dyDescent="0.25">
      <c r="A5615" s="17" t="str">
        <f>IFERROR(VLOOKUP($F5615,'Location List'!$A$2:$T$644,20,FALSE),"")</f>
        <v/>
      </c>
      <c r="B5615" s="17" t="str">
        <f>IFERROR(VLOOKUP($F5615,'Location List'!$A$2:$T$644,19,FALSE),"")</f>
        <v/>
      </c>
      <c r="C5615" s="17" t="str">
        <f>IFERROR(VLOOKUP($F5615,'Location List'!$A$2:$T$644,18,FALSE),"")</f>
        <v/>
      </c>
      <c r="D5615" s="17" t="str">
        <f>IFERROR(VLOOKUP($F5615,'Location List'!$A$2:$T$644,9,FALSE),"")</f>
        <v/>
      </c>
      <c r="E5615" s="17" t="str">
        <f>IFERROR(VLOOKUP($F5615,'Location List'!$A$2:$T$644,2,FALSE),"")</f>
        <v/>
      </c>
      <c r="F5615" s="26"/>
      <c r="G5615" s="29"/>
      <c r="H5615" s="29"/>
      <c r="I5615" s="26"/>
      <c r="J5615" s="26"/>
      <c r="K5615" s="26"/>
      <c r="L5615" s="26"/>
      <c r="M5615" s="26"/>
      <c r="N5615" s="26"/>
      <c r="O5615" s="49"/>
    </row>
    <row r="5616" spans="1:15" ht="15" customHeight="1" x14ac:dyDescent="0.25">
      <c r="A5616" s="17" t="str">
        <f>IFERROR(VLOOKUP($F5616,'Location List'!$A$2:$T$644,20,FALSE),"")</f>
        <v/>
      </c>
      <c r="B5616" s="17" t="str">
        <f>IFERROR(VLOOKUP($F5616,'Location List'!$A$2:$T$644,19,FALSE),"")</f>
        <v/>
      </c>
      <c r="C5616" s="17" t="str">
        <f>IFERROR(VLOOKUP($F5616,'Location List'!$A$2:$T$644,18,FALSE),"")</f>
        <v/>
      </c>
      <c r="D5616" s="17" t="str">
        <f>IFERROR(VLOOKUP($F5616,'Location List'!$A$2:$T$644,9,FALSE),"")</f>
        <v/>
      </c>
      <c r="E5616" s="17" t="str">
        <f>IFERROR(VLOOKUP($F5616,'Location List'!$A$2:$T$644,2,FALSE),"")</f>
        <v/>
      </c>
      <c r="F5616" s="26"/>
      <c r="G5616" s="29"/>
      <c r="H5616" s="29"/>
      <c r="I5616" s="26"/>
      <c r="J5616" s="26"/>
      <c r="K5616" s="26"/>
      <c r="L5616" s="26"/>
      <c r="M5616" s="26"/>
      <c r="N5616" s="26"/>
      <c r="O5616" s="49"/>
    </row>
    <row r="5617" spans="1:15" ht="15" customHeight="1" x14ac:dyDescent="0.25">
      <c r="A5617" s="17" t="str">
        <f>IFERROR(VLOOKUP($F5617,'Location List'!$A$2:$T$644,20,FALSE),"")</f>
        <v/>
      </c>
      <c r="B5617" s="17" t="str">
        <f>IFERROR(VLOOKUP($F5617,'Location List'!$A$2:$T$644,19,FALSE),"")</f>
        <v/>
      </c>
      <c r="C5617" s="17" t="str">
        <f>IFERROR(VLOOKUP($F5617,'Location List'!$A$2:$T$644,18,FALSE),"")</f>
        <v/>
      </c>
      <c r="D5617" s="17" t="str">
        <f>IFERROR(VLOOKUP($F5617,'Location List'!$A$2:$T$644,9,FALSE),"")</f>
        <v/>
      </c>
      <c r="E5617" s="17" t="str">
        <f>IFERROR(VLOOKUP($F5617,'Location List'!$A$2:$T$644,2,FALSE),"")</f>
        <v/>
      </c>
      <c r="F5617" s="26"/>
      <c r="G5617" s="29"/>
      <c r="H5617" s="29"/>
      <c r="I5617" s="26"/>
      <c r="J5617" s="26"/>
      <c r="K5617" s="26"/>
      <c r="L5617" s="26"/>
      <c r="M5617" s="26"/>
      <c r="N5617" s="26"/>
      <c r="O5617" s="49"/>
    </row>
    <row r="5618" spans="1:15" ht="15" customHeight="1" x14ac:dyDescent="0.25">
      <c r="A5618" s="17" t="str">
        <f>IFERROR(VLOOKUP($F5618,'Location List'!$A$2:$T$644,20,FALSE),"")</f>
        <v/>
      </c>
      <c r="B5618" s="17" t="str">
        <f>IFERROR(VLOOKUP($F5618,'Location List'!$A$2:$T$644,19,FALSE),"")</f>
        <v/>
      </c>
      <c r="C5618" s="17" t="str">
        <f>IFERROR(VLOOKUP($F5618,'Location List'!$A$2:$T$644,18,FALSE),"")</f>
        <v/>
      </c>
      <c r="D5618" s="17" t="str">
        <f>IFERROR(VLOOKUP($F5618,'Location List'!$A$2:$T$644,9,FALSE),"")</f>
        <v/>
      </c>
      <c r="E5618" s="17" t="str">
        <f>IFERROR(VLOOKUP($F5618,'Location List'!$A$2:$T$644,2,FALSE),"")</f>
        <v/>
      </c>
      <c r="F5618" s="26"/>
      <c r="G5618" s="29"/>
      <c r="H5618" s="29"/>
      <c r="I5618" s="26"/>
      <c r="J5618" s="26"/>
      <c r="K5618" s="26"/>
      <c r="L5618" s="26"/>
      <c r="M5618" s="26"/>
      <c r="N5618" s="26"/>
      <c r="O5618" s="49"/>
    </row>
    <row r="5619" spans="1:15" ht="15" customHeight="1" x14ac:dyDescent="0.25">
      <c r="A5619" s="17" t="str">
        <f>IFERROR(VLOOKUP($F5619,'Location List'!$A$2:$T$644,20,FALSE),"")</f>
        <v/>
      </c>
      <c r="B5619" s="17" t="str">
        <f>IFERROR(VLOOKUP($F5619,'Location List'!$A$2:$T$644,19,FALSE),"")</f>
        <v/>
      </c>
      <c r="C5619" s="17" t="str">
        <f>IFERROR(VLOOKUP($F5619,'Location List'!$A$2:$T$644,18,FALSE),"")</f>
        <v/>
      </c>
      <c r="D5619" s="17" t="str">
        <f>IFERROR(VLOOKUP($F5619,'Location List'!$A$2:$T$644,9,FALSE),"")</f>
        <v/>
      </c>
      <c r="E5619" s="17" t="str">
        <f>IFERROR(VLOOKUP($F5619,'Location List'!$A$2:$T$644,2,FALSE),"")</f>
        <v/>
      </c>
      <c r="F5619" s="26"/>
      <c r="G5619" s="29"/>
      <c r="H5619" s="29"/>
      <c r="I5619" s="26"/>
      <c r="J5619" s="26"/>
      <c r="K5619" s="26"/>
      <c r="L5619" s="26"/>
      <c r="M5619" s="26"/>
      <c r="N5619" s="26"/>
      <c r="O5619" s="49"/>
    </row>
    <row r="5620" spans="1:15" ht="15" customHeight="1" x14ac:dyDescent="0.25">
      <c r="A5620" s="17" t="str">
        <f>IFERROR(VLOOKUP($F5620,'Location List'!$A$2:$T$644,20,FALSE),"")</f>
        <v/>
      </c>
      <c r="B5620" s="17" t="str">
        <f>IFERROR(VLOOKUP($F5620,'Location List'!$A$2:$T$644,19,FALSE),"")</f>
        <v/>
      </c>
      <c r="C5620" s="17" t="str">
        <f>IFERROR(VLOOKUP($F5620,'Location List'!$A$2:$T$644,18,FALSE),"")</f>
        <v/>
      </c>
      <c r="D5620" s="17" t="str">
        <f>IFERROR(VLOOKUP($F5620,'Location List'!$A$2:$T$644,9,FALSE),"")</f>
        <v/>
      </c>
      <c r="E5620" s="17" t="str">
        <f>IFERROR(VLOOKUP($F5620,'Location List'!$A$2:$T$644,2,FALSE),"")</f>
        <v/>
      </c>
      <c r="F5620" s="26"/>
      <c r="G5620" s="29"/>
      <c r="H5620" s="29"/>
      <c r="I5620" s="26"/>
      <c r="J5620" s="26"/>
      <c r="K5620" s="26"/>
      <c r="L5620" s="26"/>
      <c r="M5620" s="26"/>
      <c r="N5620" s="26"/>
      <c r="O5620" s="49"/>
    </row>
    <row r="5621" spans="1:15" ht="15" customHeight="1" x14ac:dyDescent="0.25">
      <c r="A5621" s="17" t="str">
        <f>IFERROR(VLOOKUP($F5621,'Location List'!$A$2:$T$644,20,FALSE),"")</f>
        <v/>
      </c>
      <c r="B5621" s="17" t="str">
        <f>IFERROR(VLOOKUP($F5621,'Location List'!$A$2:$T$644,19,FALSE),"")</f>
        <v/>
      </c>
      <c r="C5621" s="17" t="str">
        <f>IFERROR(VLOOKUP($F5621,'Location List'!$A$2:$T$644,18,FALSE),"")</f>
        <v/>
      </c>
      <c r="D5621" s="17" t="str">
        <f>IFERROR(VLOOKUP($F5621,'Location List'!$A$2:$T$644,9,FALSE),"")</f>
        <v/>
      </c>
      <c r="E5621" s="17" t="str">
        <f>IFERROR(VLOOKUP($F5621,'Location List'!$A$2:$T$644,2,FALSE),"")</f>
        <v/>
      </c>
      <c r="F5621" s="26"/>
      <c r="G5621" s="29"/>
      <c r="H5621" s="29"/>
      <c r="I5621" s="26"/>
      <c r="J5621" s="26"/>
      <c r="K5621" s="26"/>
      <c r="L5621" s="26"/>
      <c r="M5621" s="26"/>
      <c r="N5621" s="26"/>
      <c r="O5621" s="49"/>
    </row>
    <row r="5622" spans="1:15" ht="15" customHeight="1" x14ac:dyDescent="0.25">
      <c r="A5622" s="17" t="str">
        <f>IFERROR(VLOOKUP($F5622,'Location List'!$A$2:$T$644,20,FALSE),"")</f>
        <v/>
      </c>
      <c r="B5622" s="17" t="str">
        <f>IFERROR(VLOOKUP($F5622,'Location List'!$A$2:$T$644,19,FALSE),"")</f>
        <v/>
      </c>
      <c r="C5622" s="17" t="str">
        <f>IFERROR(VLOOKUP($F5622,'Location List'!$A$2:$T$644,18,FALSE),"")</f>
        <v/>
      </c>
      <c r="D5622" s="17" t="str">
        <f>IFERROR(VLOOKUP($F5622,'Location List'!$A$2:$T$644,9,FALSE),"")</f>
        <v/>
      </c>
      <c r="E5622" s="17" t="str">
        <f>IFERROR(VLOOKUP($F5622,'Location List'!$A$2:$T$644,2,FALSE),"")</f>
        <v/>
      </c>
      <c r="F5622" s="26"/>
      <c r="G5622" s="29"/>
      <c r="H5622" s="29"/>
      <c r="I5622" s="26"/>
      <c r="J5622" s="26"/>
      <c r="K5622" s="26"/>
      <c r="L5622" s="26"/>
      <c r="M5622" s="26"/>
      <c r="N5622" s="26"/>
      <c r="O5622" s="49"/>
    </row>
    <row r="5623" spans="1:15" ht="15" customHeight="1" x14ac:dyDescent="0.25">
      <c r="A5623" s="17" t="str">
        <f>IFERROR(VLOOKUP($F5623,'Location List'!$A$2:$T$644,20,FALSE),"")</f>
        <v/>
      </c>
      <c r="B5623" s="17" t="str">
        <f>IFERROR(VLOOKUP($F5623,'Location List'!$A$2:$T$644,19,FALSE),"")</f>
        <v/>
      </c>
      <c r="C5623" s="17" t="str">
        <f>IFERROR(VLOOKUP($F5623,'Location List'!$A$2:$T$644,18,FALSE),"")</f>
        <v/>
      </c>
      <c r="D5623" s="17" t="str">
        <f>IFERROR(VLOOKUP($F5623,'Location List'!$A$2:$T$644,9,FALSE),"")</f>
        <v/>
      </c>
      <c r="E5623" s="17" t="str">
        <f>IFERROR(VLOOKUP($F5623,'Location List'!$A$2:$T$644,2,FALSE),"")</f>
        <v/>
      </c>
      <c r="F5623" s="26"/>
      <c r="G5623" s="29"/>
      <c r="H5623" s="29"/>
      <c r="I5623" s="26"/>
      <c r="J5623" s="26"/>
      <c r="K5623" s="26"/>
      <c r="L5623" s="26"/>
      <c r="M5623" s="26"/>
      <c r="N5623" s="26"/>
      <c r="O5623" s="49"/>
    </row>
    <row r="5624" spans="1:15" ht="15" customHeight="1" x14ac:dyDescent="0.25">
      <c r="A5624" s="17" t="str">
        <f>IFERROR(VLOOKUP($F5624,'Location List'!$A$2:$T$644,20,FALSE),"")</f>
        <v/>
      </c>
      <c r="B5624" s="17" t="str">
        <f>IFERROR(VLOOKUP($F5624,'Location List'!$A$2:$T$644,19,FALSE),"")</f>
        <v/>
      </c>
      <c r="C5624" s="17" t="str">
        <f>IFERROR(VLOOKUP($F5624,'Location List'!$A$2:$T$644,18,FALSE),"")</f>
        <v/>
      </c>
      <c r="D5624" s="17" t="str">
        <f>IFERROR(VLOOKUP($F5624,'Location List'!$A$2:$T$644,9,FALSE),"")</f>
        <v/>
      </c>
      <c r="E5624" s="17" t="str">
        <f>IFERROR(VLOOKUP($F5624,'Location List'!$A$2:$T$644,2,FALSE),"")</f>
        <v/>
      </c>
      <c r="F5624" s="26"/>
      <c r="G5624" s="29"/>
      <c r="H5624" s="29"/>
      <c r="I5624" s="26"/>
      <c r="J5624" s="26"/>
      <c r="K5624" s="26"/>
      <c r="L5624" s="26"/>
      <c r="M5624" s="26"/>
      <c r="N5624" s="26"/>
      <c r="O5624" s="49"/>
    </row>
    <row r="5625" spans="1:15" ht="15" customHeight="1" x14ac:dyDescent="0.25">
      <c r="A5625" s="17" t="str">
        <f>IFERROR(VLOOKUP($F5625,'Location List'!$A$2:$T$644,20,FALSE),"")</f>
        <v/>
      </c>
      <c r="B5625" s="17" t="str">
        <f>IFERROR(VLOOKUP($F5625,'Location List'!$A$2:$T$644,19,FALSE),"")</f>
        <v/>
      </c>
      <c r="C5625" s="17" t="str">
        <f>IFERROR(VLOOKUP($F5625,'Location List'!$A$2:$T$644,18,FALSE),"")</f>
        <v/>
      </c>
      <c r="D5625" s="17" t="str">
        <f>IFERROR(VLOOKUP($F5625,'Location List'!$A$2:$T$644,9,FALSE),"")</f>
        <v/>
      </c>
      <c r="E5625" s="17" t="str">
        <f>IFERROR(VLOOKUP($F5625,'Location List'!$A$2:$T$644,2,FALSE),"")</f>
        <v/>
      </c>
      <c r="F5625" s="26"/>
      <c r="G5625" s="29"/>
      <c r="H5625" s="29"/>
      <c r="I5625" s="26"/>
      <c r="J5625" s="26"/>
      <c r="K5625" s="26"/>
      <c r="L5625" s="26"/>
      <c r="M5625" s="26"/>
      <c r="N5625" s="26"/>
      <c r="O5625" s="49"/>
    </row>
    <row r="5626" spans="1:15" ht="15" customHeight="1" x14ac:dyDescent="0.25">
      <c r="A5626" s="17" t="str">
        <f>IFERROR(VLOOKUP($F5626,'Location List'!$A$2:$T$644,20,FALSE),"")</f>
        <v/>
      </c>
      <c r="B5626" s="17" t="str">
        <f>IFERROR(VLOOKUP($F5626,'Location List'!$A$2:$T$644,19,FALSE),"")</f>
        <v/>
      </c>
      <c r="C5626" s="17" t="str">
        <f>IFERROR(VLOOKUP($F5626,'Location List'!$A$2:$T$644,18,FALSE),"")</f>
        <v/>
      </c>
      <c r="D5626" s="17" t="str">
        <f>IFERROR(VLOOKUP($F5626,'Location List'!$A$2:$T$644,9,FALSE),"")</f>
        <v/>
      </c>
      <c r="E5626" s="17" t="str">
        <f>IFERROR(VLOOKUP($F5626,'Location List'!$A$2:$T$644,2,FALSE),"")</f>
        <v/>
      </c>
      <c r="F5626" s="26"/>
      <c r="G5626" s="29"/>
      <c r="H5626" s="29"/>
      <c r="I5626" s="26"/>
      <c r="J5626" s="26"/>
      <c r="K5626" s="26"/>
      <c r="L5626" s="26"/>
      <c r="M5626" s="26"/>
      <c r="N5626" s="26"/>
      <c r="O5626" s="49"/>
    </row>
    <row r="5627" spans="1:15" ht="15" customHeight="1" x14ac:dyDescent="0.25">
      <c r="A5627" s="17" t="str">
        <f>IFERROR(VLOOKUP($F5627,'Location List'!$A$2:$T$644,20,FALSE),"")</f>
        <v/>
      </c>
      <c r="B5627" s="17" t="str">
        <f>IFERROR(VLOOKUP($F5627,'Location List'!$A$2:$T$644,19,FALSE),"")</f>
        <v/>
      </c>
      <c r="C5627" s="17" t="str">
        <f>IFERROR(VLOOKUP($F5627,'Location List'!$A$2:$T$644,18,FALSE),"")</f>
        <v/>
      </c>
      <c r="D5627" s="17" t="str">
        <f>IFERROR(VLOOKUP($F5627,'Location List'!$A$2:$T$644,9,FALSE),"")</f>
        <v/>
      </c>
      <c r="E5627" s="17" t="str">
        <f>IFERROR(VLOOKUP($F5627,'Location List'!$A$2:$T$644,2,FALSE),"")</f>
        <v/>
      </c>
      <c r="F5627" s="26"/>
      <c r="G5627" s="29"/>
      <c r="H5627" s="29"/>
      <c r="I5627" s="26"/>
      <c r="J5627" s="26"/>
      <c r="K5627" s="26"/>
      <c r="L5627" s="26"/>
      <c r="M5627" s="26"/>
      <c r="N5627" s="26"/>
      <c r="O5627" s="49"/>
    </row>
    <row r="5628" spans="1:15" ht="15" customHeight="1" x14ac:dyDescent="0.25">
      <c r="A5628" s="17" t="str">
        <f>IFERROR(VLOOKUP($F5628,'Location List'!$A$2:$T$644,20,FALSE),"")</f>
        <v/>
      </c>
      <c r="B5628" s="17" t="str">
        <f>IFERROR(VLOOKUP($F5628,'Location List'!$A$2:$T$644,19,FALSE),"")</f>
        <v/>
      </c>
      <c r="C5628" s="17" t="str">
        <f>IFERROR(VLOOKUP($F5628,'Location List'!$A$2:$T$644,18,FALSE),"")</f>
        <v/>
      </c>
      <c r="D5628" s="17" t="str">
        <f>IFERROR(VLOOKUP($F5628,'Location List'!$A$2:$T$644,9,FALSE),"")</f>
        <v/>
      </c>
      <c r="E5628" s="17" t="str">
        <f>IFERROR(VLOOKUP($F5628,'Location List'!$A$2:$T$644,2,FALSE),"")</f>
        <v/>
      </c>
      <c r="F5628" s="26"/>
      <c r="G5628" s="29"/>
      <c r="H5628" s="29"/>
      <c r="I5628" s="26"/>
      <c r="J5628" s="26"/>
      <c r="K5628" s="26"/>
      <c r="L5628" s="26"/>
      <c r="M5628" s="26"/>
      <c r="N5628" s="26"/>
      <c r="O5628" s="49"/>
    </row>
    <row r="5629" spans="1:15" ht="15" customHeight="1" x14ac:dyDescent="0.25">
      <c r="A5629" s="17" t="str">
        <f>IFERROR(VLOOKUP($F5629,'Location List'!$A$2:$T$644,20,FALSE),"")</f>
        <v/>
      </c>
      <c r="B5629" s="17" t="str">
        <f>IFERROR(VLOOKUP($F5629,'Location List'!$A$2:$T$644,19,FALSE),"")</f>
        <v/>
      </c>
      <c r="C5629" s="17" t="str">
        <f>IFERROR(VLOOKUP($F5629,'Location List'!$A$2:$T$644,18,FALSE),"")</f>
        <v/>
      </c>
      <c r="D5629" s="17" t="str">
        <f>IFERROR(VLOOKUP($F5629,'Location List'!$A$2:$T$644,9,FALSE),"")</f>
        <v/>
      </c>
      <c r="E5629" s="17" t="str">
        <f>IFERROR(VLOOKUP($F5629,'Location List'!$A$2:$T$644,2,FALSE),"")</f>
        <v/>
      </c>
      <c r="F5629" s="26"/>
      <c r="G5629" s="29"/>
      <c r="H5629" s="29"/>
      <c r="I5629" s="26"/>
      <c r="J5629" s="26"/>
      <c r="K5629" s="26"/>
      <c r="L5629" s="26"/>
      <c r="M5629" s="26"/>
      <c r="N5629" s="26"/>
      <c r="O5629" s="49"/>
    </row>
    <row r="5630" spans="1:15" ht="15" customHeight="1" x14ac:dyDescent="0.25">
      <c r="A5630" s="17" t="str">
        <f>IFERROR(VLOOKUP($F5630,'Location List'!$A$2:$T$644,20,FALSE),"")</f>
        <v/>
      </c>
      <c r="B5630" s="17" t="str">
        <f>IFERROR(VLOOKUP($F5630,'Location List'!$A$2:$T$644,19,FALSE),"")</f>
        <v/>
      </c>
      <c r="C5630" s="17" t="str">
        <f>IFERROR(VLOOKUP($F5630,'Location List'!$A$2:$T$644,18,FALSE),"")</f>
        <v/>
      </c>
      <c r="D5630" s="17" t="str">
        <f>IFERROR(VLOOKUP($F5630,'Location List'!$A$2:$T$644,9,FALSE),"")</f>
        <v/>
      </c>
      <c r="E5630" s="17" t="str">
        <f>IFERROR(VLOOKUP($F5630,'Location List'!$A$2:$T$644,2,FALSE),"")</f>
        <v/>
      </c>
      <c r="F5630" s="26"/>
      <c r="G5630" s="29"/>
      <c r="H5630" s="29"/>
      <c r="I5630" s="26"/>
      <c r="J5630" s="26"/>
      <c r="K5630" s="26"/>
      <c r="L5630" s="26"/>
      <c r="M5630" s="26"/>
      <c r="N5630" s="26"/>
      <c r="O5630" s="49"/>
    </row>
    <row r="5631" spans="1:15" ht="15" customHeight="1" x14ac:dyDescent="0.25">
      <c r="A5631" s="17" t="str">
        <f>IFERROR(VLOOKUP($F5631,'Location List'!$A$2:$T$644,20,FALSE),"")</f>
        <v/>
      </c>
      <c r="B5631" s="17" t="str">
        <f>IFERROR(VLOOKUP($F5631,'Location List'!$A$2:$T$644,19,FALSE),"")</f>
        <v/>
      </c>
      <c r="C5631" s="17" t="str">
        <f>IFERROR(VLOOKUP($F5631,'Location List'!$A$2:$T$644,18,FALSE),"")</f>
        <v/>
      </c>
      <c r="D5631" s="17" t="str">
        <f>IFERROR(VLOOKUP($F5631,'Location List'!$A$2:$T$644,9,FALSE),"")</f>
        <v/>
      </c>
      <c r="E5631" s="17" t="str">
        <f>IFERROR(VLOOKUP($F5631,'Location List'!$A$2:$T$644,2,FALSE),"")</f>
        <v/>
      </c>
      <c r="F5631" s="26"/>
      <c r="G5631" s="29"/>
      <c r="H5631" s="29"/>
      <c r="I5631" s="26"/>
      <c r="J5631" s="26"/>
      <c r="K5631" s="26"/>
      <c r="L5631" s="26"/>
      <c r="M5631" s="26"/>
      <c r="N5631" s="26"/>
      <c r="O5631" s="49"/>
    </row>
    <row r="5632" spans="1:15" ht="15" customHeight="1" x14ac:dyDescent="0.25">
      <c r="A5632" s="17" t="str">
        <f>IFERROR(VLOOKUP($F5632,'Location List'!$A$2:$T$644,20,FALSE),"")</f>
        <v/>
      </c>
      <c r="B5632" s="17" t="str">
        <f>IFERROR(VLOOKUP($F5632,'Location List'!$A$2:$T$644,19,FALSE),"")</f>
        <v/>
      </c>
      <c r="C5632" s="17" t="str">
        <f>IFERROR(VLOOKUP($F5632,'Location List'!$A$2:$T$644,18,FALSE),"")</f>
        <v/>
      </c>
      <c r="D5632" s="17" t="str">
        <f>IFERROR(VLOOKUP($F5632,'Location List'!$A$2:$T$644,9,FALSE),"")</f>
        <v/>
      </c>
      <c r="E5632" s="17" t="str">
        <f>IFERROR(VLOOKUP($F5632,'Location List'!$A$2:$T$644,2,FALSE),"")</f>
        <v/>
      </c>
      <c r="F5632" s="26"/>
      <c r="G5632" s="29"/>
      <c r="H5632" s="29"/>
      <c r="I5632" s="26"/>
      <c r="J5632" s="26"/>
      <c r="K5632" s="26"/>
      <c r="L5632" s="26"/>
      <c r="M5632" s="26"/>
      <c r="N5632" s="26"/>
      <c r="O5632" s="49"/>
    </row>
    <row r="5633" spans="1:15" ht="15" customHeight="1" x14ac:dyDescent="0.25">
      <c r="A5633" s="17" t="str">
        <f>IFERROR(VLOOKUP($F5633,'Location List'!$A$2:$T$644,20,FALSE),"")</f>
        <v/>
      </c>
      <c r="B5633" s="17" t="str">
        <f>IFERROR(VLOOKUP($F5633,'Location List'!$A$2:$T$644,19,FALSE),"")</f>
        <v/>
      </c>
      <c r="C5633" s="17" t="str">
        <f>IFERROR(VLOOKUP($F5633,'Location List'!$A$2:$T$644,18,FALSE),"")</f>
        <v/>
      </c>
      <c r="D5633" s="17" t="str">
        <f>IFERROR(VLOOKUP($F5633,'Location List'!$A$2:$T$644,9,FALSE),"")</f>
        <v/>
      </c>
      <c r="E5633" s="17" t="str">
        <f>IFERROR(VLOOKUP($F5633,'Location List'!$A$2:$T$644,2,FALSE),"")</f>
        <v/>
      </c>
      <c r="F5633" s="26"/>
      <c r="G5633" s="29"/>
      <c r="H5633" s="29"/>
      <c r="I5633" s="26"/>
      <c r="J5633" s="26"/>
      <c r="K5633" s="26"/>
      <c r="L5633" s="26"/>
      <c r="M5633" s="26"/>
      <c r="N5633" s="26"/>
      <c r="O5633" s="49"/>
    </row>
    <row r="5634" spans="1:15" ht="15" customHeight="1" x14ac:dyDescent="0.25">
      <c r="A5634" s="17" t="str">
        <f>IFERROR(VLOOKUP($F5634,'Location List'!$A$2:$T$644,20,FALSE),"")</f>
        <v/>
      </c>
      <c r="B5634" s="17" t="str">
        <f>IFERROR(VLOOKUP($F5634,'Location List'!$A$2:$T$644,19,FALSE),"")</f>
        <v/>
      </c>
      <c r="C5634" s="17" t="str">
        <f>IFERROR(VLOOKUP($F5634,'Location List'!$A$2:$T$644,18,FALSE),"")</f>
        <v/>
      </c>
      <c r="D5634" s="17" t="str">
        <f>IFERROR(VLOOKUP($F5634,'Location List'!$A$2:$T$644,9,FALSE),"")</f>
        <v/>
      </c>
      <c r="E5634" s="17" t="str">
        <f>IFERROR(VLOOKUP($F5634,'Location List'!$A$2:$T$644,2,FALSE),"")</f>
        <v/>
      </c>
      <c r="F5634" s="26"/>
      <c r="G5634" s="29"/>
      <c r="H5634" s="29"/>
      <c r="I5634" s="26"/>
      <c r="J5634" s="26"/>
      <c r="K5634" s="26"/>
      <c r="L5634" s="26"/>
      <c r="M5634" s="26"/>
      <c r="N5634" s="26"/>
      <c r="O5634" s="49"/>
    </row>
    <row r="5635" spans="1:15" ht="15" customHeight="1" x14ac:dyDescent="0.25">
      <c r="A5635" s="17" t="str">
        <f>IFERROR(VLOOKUP($F5635,'Location List'!$A$2:$T$644,20,FALSE),"")</f>
        <v/>
      </c>
      <c r="B5635" s="17" t="str">
        <f>IFERROR(VLOOKUP($F5635,'Location List'!$A$2:$T$644,19,FALSE),"")</f>
        <v/>
      </c>
      <c r="C5635" s="17" t="str">
        <f>IFERROR(VLOOKUP($F5635,'Location List'!$A$2:$T$644,18,FALSE),"")</f>
        <v/>
      </c>
      <c r="D5635" s="17" t="str">
        <f>IFERROR(VLOOKUP($F5635,'Location List'!$A$2:$T$644,9,FALSE),"")</f>
        <v/>
      </c>
      <c r="E5635" s="17" t="str">
        <f>IFERROR(VLOOKUP($F5635,'Location List'!$A$2:$T$644,2,FALSE),"")</f>
        <v/>
      </c>
      <c r="F5635" s="26"/>
      <c r="G5635" s="29"/>
      <c r="H5635" s="29"/>
      <c r="I5635" s="26"/>
      <c r="J5635" s="26"/>
      <c r="K5635" s="26"/>
      <c r="L5635" s="26"/>
      <c r="M5635" s="26"/>
      <c r="N5635" s="26"/>
      <c r="O5635" s="49"/>
    </row>
    <row r="5636" spans="1:15" ht="15" customHeight="1" x14ac:dyDescent="0.25">
      <c r="A5636" s="17" t="str">
        <f>IFERROR(VLOOKUP($F5636,'Location List'!$A$2:$T$644,20,FALSE),"")</f>
        <v/>
      </c>
      <c r="B5636" s="17" t="str">
        <f>IFERROR(VLOOKUP($F5636,'Location List'!$A$2:$T$644,19,FALSE),"")</f>
        <v/>
      </c>
      <c r="C5636" s="17" t="str">
        <f>IFERROR(VLOOKUP($F5636,'Location List'!$A$2:$T$644,18,FALSE),"")</f>
        <v/>
      </c>
      <c r="D5636" s="17" t="str">
        <f>IFERROR(VLOOKUP($F5636,'Location List'!$A$2:$T$644,9,FALSE),"")</f>
        <v/>
      </c>
      <c r="E5636" s="17" t="str">
        <f>IFERROR(VLOOKUP($F5636,'Location List'!$A$2:$T$644,2,FALSE),"")</f>
        <v/>
      </c>
      <c r="F5636" s="26"/>
      <c r="G5636" s="29"/>
      <c r="H5636" s="29"/>
      <c r="I5636" s="26"/>
      <c r="J5636" s="26"/>
      <c r="K5636" s="26"/>
      <c r="L5636" s="26"/>
      <c r="M5636" s="26"/>
      <c r="N5636" s="26"/>
      <c r="O5636" s="49"/>
    </row>
    <row r="5637" spans="1:15" ht="15" customHeight="1" x14ac:dyDescent="0.25">
      <c r="A5637" s="17" t="str">
        <f>IFERROR(VLOOKUP($F5637,'Location List'!$A$2:$T$644,20,FALSE),"")</f>
        <v/>
      </c>
      <c r="B5637" s="17" t="str">
        <f>IFERROR(VLOOKUP($F5637,'Location List'!$A$2:$T$644,19,FALSE),"")</f>
        <v/>
      </c>
      <c r="C5637" s="17" t="str">
        <f>IFERROR(VLOOKUP($F5637,'Location List'!$A$2:$T$644,18,FALSE),"")</f>
        <v/>
      </c>
      <c r="D5637" s="17" t="str">
        <f>IFERROR(VLOOKUP($F5637,'Location List'!$A$2:$T$644,9,FALSE),"")</f>
        <v/>
      </c>
      <c r="E5637" s="17" t="str">
        <f>IFERROR(VLOOKUP($F5637,'Location List'!$A$2:$T$644,2,FALSE),"")</f>
        <v/>
      </c>
      <c r="F5637" s="26"/>
      <c r="G5637" s="29"/>
      <c r="H5637" s="29"/>
      <c r="I5637" s="26"/>
      <c r="J5637" s="26"/>
      <c r="K5637" s="26"/>
      <c r="L5637" s="26"/>
      <c r="M5637" s="26"/>
      <c r="N5637" s="26"/>
      <c r="O5637" s="49"/>
    </row>
    <row r="5638" spans="1:15" ht="15" customHeight="1" x14ac:dyDescent="0.25">
      <c r="A5638" s="17" t="str">
        <f>IFERROR(VLOOKUP($F5638,'Location List'!$A$2:$T$644,20,FALSE),"")</f>
        <v/>
      </c>
      <c r="B5638" s="17" t="str">
        <f>IFERROR(VLOOKUP($F5638,'Location List'!$A$2:$T$644,19,FALSE),"")</f>
        <v/>
      </c>
      <c r="C5638" s="17" t="str">
        <f>IFERROR(VLOOKUP($F5638,'Location List'!$A$2:$T$644,18,FALSE),"")</f>
        <v/>
      </c>
      <c r="D5638" s="17" t="str">
        <f>IFERROR(VLOOKUP($F5638,'Location List'!$A$2:$T$644,9,FALSE),"")</f>
        <v/>
      </c>
      <c r="E5638" s="17" t="str">
        <f>IFERROR(VLOOKUP($F5638,'Location List'!$A$2:$T$644,2,FALSE),"")</f>
        <v/>
      </c>
      <c r="F5638" s="26"/>
      <c r="G5638" s="29"/>
      <c r="H5638" s="29"/>
      <c r="I5638" s="26"/>
      <c r="J5638" s="26"/>
      <c r="K5638" s="26"/>
      <c r="L5638" s="26"/>
      <c r="M5638" s="26"/>
      <c r="N5638" s="26"/>
      <c r="O5638" s="49"/>
    </row>
    <row r="5639" spans="1:15" ht="15" customHeight="1" x14ac:dyDescent="0.25">
      <c r="A5639" s="17" t="str">
        <f>IFERROR(VLOOKUP($F5639,'Location List'!$A$2:$T$644,20,FALSE),"")</f>
        <v/>
      </c>
      <c r="B5639" s="17" t="str">
        <f>IFERROR(VLOOKUP($F5639,'Location List'!$A$2:$T$644,19,FALSE),"")</f>
        <v/>
      </c>
      <c r="C5639" s="17" t="str">
        <f>IFERROR(VLOOKUP($F5639,'Location List'!$A$2:$T$644,18,FALSE),"")</f>
        <v/>
      </c>
      <c r="D5639" s="17" t="str">
        <f>IFERROR(VLOOKUP($F5639,'Location List'!$A$2:$T$644,9,FALSE),"")</f>
        <v/>
      </c>
      <c r="E5639" s="17" t="str">
        <f>IFERROR(VLOOKUP($F5639,'Location List'!$A$2:$T$644,2,FALSE),"")</f>
        <v/>
      </c>
      <c r="F5639" s="26"/>
      <c r="G5639" s="29"/>
      <c r="H5639" s="29"/>
      <c r="I5639" s="26"/>
      <c r="J5639" s="26"/>
      <c r="K5639" s="26"/>
      <c r="L5639" s="26"/>
      <c r="M5639" s="26"/>
      <c r="N5639" s="26"/>
      <c r="O5639" s="49"/>
    </row>
    <row r="5640" spans="1:15" ht="15" customHeight="1" x14ac:dyDescent="0.25">
      <c r="A5640" s="17" t="str">
        <f>IFERROR(VLOOKUP($F5640,'Location List'!$A$2:$T$644,20,FALSE),"")</f>
        <v/>
      </c>
      <c r="B5640" s="17" t="str">
        <f>IFERROR(VLOOKUP($F5640,'Location List'!$A$2:$T$644,19,FALSE),"")</f>
        <v/>
      </c>
      <c r="C5640" s="17" t="str">
        <f>IFERROR(VLOOKUP($F5640,'Location List'!$A$2:$T$644,18,FALSE),"")</f>
        <v/>
      </c>
      <c r="D5640" s="17" t="str">
        <f>IFERROR(VLOOKUP($F5640,'Location List'!$A$2:$T$644,9,FALSE),"")</f>
        <v/>
      </c>
      <c r="E5640" s="17" t="str">
        <f>IFERROR(VLOOKUP($F5640,'Location List'!$A$2:$T$644,2,FALSE),"")</f>
        <v/>
      </c>
      <c r="F5640" s="26"/>
      <c r="G5640" s="29"/>
      <c r="H5640" s="29"/>
      <c r="I5640" s="26"/>
      <c r="J5640" s="26"/>
      <c r="K5640" s="26"/>
      <c r="L5640" s="26"/>
      <c r="M5640" s="26"/>
      <c r="N5640" s="26"/>
      <c r="O5640" s="49"/>
    </row>
    <row r="5641" spans="1:15" ht="15" customHeight="1" x14ac:dyDescent="0.25">
      <c r="A5641" s="17" t="str">
        <f>IFERROR(VLOOKUP($F5641,'Location List'!$A$2:$T$644,20,FALSE),"")</f>
        <v/>
      </c>
      <c r="B5641" s="17" t="str">
        <f>IFERROR(VLOOKUP($F5641,'Location List'!$A$2:$T$644,19,FALSE),"")</f>
        <v/>
      </c>
      <c r="C5641" s="17" t="str">
        <f>IFERROR(VLOOKUP($F5641,'Location List'!$A$2:$T$644,18,FALSE),"")</f>
        <v/>
      </c>
      <c r="D5641" s="17" t="str">
        <f>IFERROR(VLOOKUP($F5641,'Location List'!$A$2:$T$644,9,FALSE),"")</f>
        <v/>
      </c>
      <c r="E5641" s="17" t="str">
        <f>IFERROR(VLOOKUP($F5641,'Location List'!$A$2:$T$644,2,FALSE),"")</f>
        <v/>
      </c>
      <c r="F5641" s="26"/>
      <c r="G5641" s="29"/>
      <c r="H5641" s="29"/>
      <c r="I5641" s="26"/>
      <c r="J5641" s="26"/>
      <c r="K5641" s="26"/>
      <c r="L5641" s="26"/>
      <c r="M5641" s="26"/>
      <c r="N5641" s="26"/>
      <c r="O5641" s="49"/>
    </row>
    <row r="5642" spans="1:15" ht="15" customHeight="1" x14ac:dyDescent="0.25">
      <c r="A5642" s="17" t="str">
        <f>IFERROR(VLOOKUP($F5642,'Location List'!$A$2:$T$644,20,FALSE),"")</f>
        <v/>
      </c>
      <c r="B5642" s="17" t="str">
        <f>IFERROR(VLOOKUP($F5642,'Location List'!$A$2:$T$644,19,FALSE),"")</f>
        <v/>
      </c>
      <c r="C5642" s="17" t="str">
        <f>IFERROR(VLOOKUP($F5642,'Location List'!$A$2:$T$644,18,FALSE),"")</f>
        <v/>
      </c>
      <c r="D5642" s="17" t="str">
        <f>IFERROR(VLOOKUP($F5642,'Location List'!$A$2:$T$644,9,FALSE),"")</f>
        <v/>
      </c>
      <c r="E5642" s="17" t="str">
        <f>IFERROR(VLOOKUP($F5642,'Location List'!$A$2:$T$644,2,FALSE),"")</f>
        <v/>
      </c>
      <c r="F5642" s="26"/>
      <c r="G5642" s="29"/>
      <c r="H5642" s="29"/>
      <c r="I5642" s="26"/>
      <c r="J5642" s="26"/>
      <c r="K5642" s="26"/>
      <c r="L5642" s="26"/>
      <c r="M5642" s="26"/>
      <c r="N5642" s="26"/>
      <c r="O5642" s="49"/>
    </row>
    <row r="5643" spans="1:15" ht="15" customHeight="1" x14ac:dyDescent="0.25">
      <c r="A5643" s="17" t="str">
        <f>IFERROR(VLOOKUP($F5643,'Location List'!$A$2:$T$644,20,FALSE),"")</f>
        <v/>
      </c>
      <c r="B5643" s="17" t="str">
        <f>IFERROR(VLOOKUP($F5643,'Location List'!$A$2:$T$644,19,FALSE),"")</f>
        <v/>
      </c>
      <c r="C5643" s="17" t="str">
        <f>IFERROR(VLOOKUP($F5643,'Location List'!$A$2:$T$644,18,FALSE),"")</f>
        <v/>
      </c>
      <c r="D5643" s="17" t="str">
        <f>IFERROR(VLOOKUP($F5643,'Location List'!$A$2:$T$644,9,FALSE),"")</f>
        <v/>
      </c>
      <c r="E5643" s="17" t="str">
        <f>IFERROR(VLOOKUP($F5643,'Location List'!$A$2:$T$644,2,FALSE),"")</f>
        <v/>
      </c>
      <c r="F5643" s="26"/>
      <c r="G5643" s="29"/>
      <c r="H5643" s="29"/>
      <c r="I5643" s="26"/>
      <c r="J5643" s="26"/>
      <c r="K5643" s="26"/>
      <c r="L5643" s="26"/>
      <c r="M5643" s="26"/>
      <c r="N5643" s="26"/>
      <c r="O5643" s="49"/>
    </row>
    <row r="5644" spans="1:15" ht="15" customHeight="1" x14ac:dyDescent="0.25">
      <c r="A5644" s="17" t="str">
        <f>IFERROR(VLOOKUP($F5644,'Location List'!$A$2:$T$644,20,FALSE),"")</f>
        <v/>
      </c>
      <c r="B5644" s="17" t="str">
        <f>IFERROR(VLOOKUP($F5644,'Location List'!$A$2:$T$644,19,FALSE),"")</f>
        <v/>
      </c>
      <c r="C5644" s="17" t="str">
        <f>IFERROR(VLOOKUP($F5644,'Location List'!$A$2:$T$644,18,FALSE),"")</f>
        <v/>
      </c>
      <c r="D5644" s="17" t="str">
        <f>IFERROR(VLOOKUP($F5644,'Location List'!$A$2:$T$644,9,FALSE),"")</f>
        <v/>
      </c>
      <c r="E5644" s="17" t="str">
        <f>IFERROR(VLOOKUP($F5644,'Location List'!$A$2:$T$644,2,FALSE),"")</f>
        <v/>
      </c>
      <c r="F5644" s="26"/>
      <c r="G5644" s="29"/>
      <c r="H5644" s="29"/>
      <c r="I5644" s="26"/>
      <c r="J5644" s="26"/>
      <c r="K5644" s="26"/>
      <c r="L5644" s="26"/>
      <c r="M5644" s="26"/>
      <c r="N5644" s="26"/>
      <c r="O5644" s="49"/>
    </row>
    <row r="5645" spans="1:15" ht="15" customHeight="1" x14ac:dyDescent="0.25">
      <c r="A5645" s="17" t="str">
        <f>IFERROR(VLOOKUP($F5645,'Location List'!$A$2:$T$644,20,FALSE),"")</f>
        <v/>
      </c>
      <c r="B5645" s="17" t="str">
        <f>IFERROR(VLOOKUP($F5645,'Location List'!$A$2:$T$644,19,FALSE),"")</f>
        <v/>
      </c>
      <c r="C5645" s="17" t="str">
        <f>IFERROR(VLOOKUP($F5645,'Location List'!$A$2:$T$644,18,FALSE),"")</f>
        <v/>
      </c>
      <c r="D5645" s="17" t="str">
        <f>IFERROR(VLOOKUP($F5645,'Location List'!$A$2:$T$644,9,FALSE),"")</f>
        <v/>
      </c>
      <c r="E5645" s="17" t="str">
        <f>IFERROR(VLOOKUP($F5645,'Location List'!$A$2:$T$644,2,FALSE),"")</f>
        <v/>
      </c>
      <c r="F5645" s="26"/>
      <c r="G5645" s="29"/>
      <c r="H5645" s="29"/>
      <c r="I5645" s="26"/>
      <c r="J5645" s="26"/>
      <c r="K5645" s="26"/>
      <c r="L5645" s="26"/>
      <c r="M5645" s="26"/>
      <c r="N5645" s="26"/>
      <c r="O5645" s="49"/>
    </row>
    <row r="5646" spans="1:15" ht="15" customHeight="1" x14ac:dyDescent="0.25">
      <c r="A5646" s="17" t="str">
        <f>IFERROR(VLOOKUP($F5646,'Location List'!$A$2:$T$644,20,FALSE),"")</f>
        <v/>
      </c>
      <c r="B5646" s="17" t="str">
        <f>IFERROR(VLOOKUP($F5646,'Location List'!$A$2:$T$644,19,FALSE),"")</f>
        <v/>
      </c>
      <c r="C5646" s="17" t="str">
        <f>IFERROR(VLOOKUP($F5646,'Location List'!$A$2:$T$644,18,FALSE),"")</f>
        <v/>
      </c>
      <c r="D5646" s="17" t="str">
        <f>IFERROR(VLOOKUP($F5646,'Location List'!$A$2:$T$644,9,FALSE),"")</f>
        <v/>
      </c>
      <c r="E5646" s="17" t="str">
        <f>IFERROR(VLOOKUP($F5646,'Location List'!$A$2:$T$644,2,FALSE),"")</f>
        <v/>
      </c>
      <c r="F5646" s="26"/>
      <c r="G5646" s="29"/>
      <c r="H5646" s="29"/>
      <c r="I5646" s="26"/>
      <c r="J5646" s="26"/>
      <c r="K5646" s="26"/>
      <c r="L5646" s="26"/>
      <c r="M5646" s="26"/>
      <c r="N5646" s="26"/>
      <c r="O5646" s="49"/>
    </row>
    <row r="5647" spans="1:15" ht="15" customHeight="1" x14ac:dyDescent="0.25">
      <c r="A5647" s="17" t="str">
        <f>IFERROR(VLOOKUP($F5647,'Location List'!$A$2:$T$644,20,FALSE),"")</f>
        <v/>
      </c>
      <c r="B5647" s="17" t="str">
        <f>IFERROR(VLOOKUP($F5647,'Location List'!$A$2:$T$644,19,FALSE),"")</f>
        <v/>
      </c>
      <c r="C5647" s="17" t="str">
        <f>IFERROR(VLOOKUP($F5647,'Location List'!$A$2:$T$644,18,FALSE),"")</f>
        <v/>
      </c>
      <c r="D5647" s="17" t="str">
        <f>IFERROR(VLOOKUP($F5647,'Location List'!$A$2:$T$644,9,FALSE),"")</f>
        <v/>
      </c>
      <c r="E5647" s="17" t="str">
        <f>IFERROR(VLOOKUP($F5647,'Location List'!$A$2:$T$644,2,FALSE),"")</f>
        <v/>
      </c>
      <c r="F5647" s="26"/>
      <c r="G5647" s="29"/>
      <c r="H5647" s="29"/>
      <c r="I5647" s="26"/>
      <c r="J5647" s="26"/>
      <c r="K5647" s="26"/>
      <c r="L5647" s="26"/>
      <c r="M5647" s="26"/>
      <c r="N5647" s="26"/>
      <c r="O5647" s="49"/>
    </row>
    <row r="5648" spans="1:15" ht="15" customHeight="1" x14ac:dyDescent="0.25">
      <c r="A5648" s="17" t="str">
        <f>IFERROR(VLOOKUP($F5648,'Location List'!$A$2:$T$644,20,FALSE),"")</f>
        <v/>
      </c>
      <c r="B5648" s="17" t="str">
        <f>IFERROR(VLOOKUP($F5648,'Location List'!$A$2:$T$644,19,FALSE),"")</f>
        <v/>
      </c>
      <c r="C5648" s="17" t="str">
        <f>IFERROR(VLOOKUP($F5648,'Location List'!$A$2:$T$644,18,FALSE),"")</f>
        <v/>
      </c>
      <c r="D5648" s="17" t="str">
        <f>IFERROR(VLOOKUP($F5648,'Location List'!$A$2:$T$644,9,FALSE),"")</f>
        <v/>
      </c>
      <c r="E5648" s="17" t="str">
        <f>IFERROR(VLOOKUP($F5648,'Location List'!$A$2:$T$644,2,FALSE),"")</f>
        <v/>
      </c>
      <c r="F5648" s="26"/>
      <c r="G5648" s="29"/>
      <c r="H5648" s="29"/>
      <c r="I5648" s="26"/>
      <c r="J5648" s="26"/>
      <c r="K5648" s="26"/>
      <c r="L5648" s="26"/>
      <c r="M5648" s="26"/>
      <c r="N5648" s="26"/>
      <c r="O5648" s="49"/>
    </row>
    <row r="5649" spans="1:15" ht="15" customHeight="1" x14ac:dyDescent="0.25">
      <c r="A5649" s="17" t="str">
        <f>IFERROR(VLOOKUP($F5649,'Location List'!$A$2:$T$644,20,FALSE),"")</f>
        <v/>
      </c>
      <c r="B5649" s="17" t="str">
        <f>IFERROR(VLOOKUP($F5649,'Location List'!$A$2:$T$644,19,FALSE),"")</f>
        <v/>
      </c>
      <c r="C5649" s="17" t="str">
        <f>IFERROR(VLOOKUP($F5649,'Location List'!$A$2:$T$644,18,FALSE),"")</f>
        <v/>
      </c>
      <c r="D5649" s="17" t="str">
        <f>IFERROR(VLOOKUP($F5649,'Location List'!$A$2:$T$644,9,FALSE),"")</f>
        <v/>
      </c>
      <c r="E5649" s="17" t="str">
        <f>IFERROR(VLOOKUP($F5649,'Location List'!$A$2:$T$644,2,FALSE),"")</f>
        <v/>
      </c>
      <c r="F5649" s="26"/>
      <c r="G5649" s="29"/>
      <c r="H5649" s="29"/>
      <c r="I5649" s="26"/>
      <c r="J5649" s="26"/>
      <c r="K5649" s="26"/>
      <c r="L5649" s="26"/>
      <c r="M5649" s="26"/>
      <c r="N5649" s="26"/>
      <c r="O5649" s="49"/>
    </row>
    <row r="5650" spans="1:15" ht="15" customHeight="1" x14ac:dyDescent="0.25">
      <c r="A5650" s="17" t="str">
        <f>IFERROR(VLOOKUP($F5650,'Location List'!$A$2:$T$644,20,FALSE),"")</f>
        <v/>
      </c>
      <c r="B5650" s="17" t="str">
        <f>IFERROR(VLOOKUP($F5650,'Location List'!$A$2:$T$644,19,FALSE),"")</f>
        <v/>
      </c>
      <c r="C5650" s="17" t="str">
        <f>IFERROR(VLOOKUP($F5650,'Location List'!$A$2:$T$644,18,FALSE),"")</f>
        <v/>
      </c>
      <c r="D5650" s="17" t="str">
        <f>IFERROR(VLOOKUP($F5650,'Location List'!$A$2:$T$644,9,FALSE),"")</f>
        <v/>
      </c>
      <c r="E5650" s="17" t="str">
        <f>IFERROR(VLOOKUP($F5650,'Location List'!$A$2:$T$644,2,FALSE),"")</f>
        <v/>
      </c>
      <c r="F5650" s="26"/>
      <c r="G5650" s="29"/>
      <c r="H5650" s="29"/>
      <c r="I5650" s="26"/>
      <c r="J5650" s="26"/>
      <c r="K5650" s="26"/>
      <c r="L5650" s="26"/>
      <c r="M5650" s="26"/>
      <c r="N5650" s="26"/>
      <c r="O5650" s="49"/>
    </row>
    <row r="5651" spans="1:15" ht="15" customHeight="1" x14ac:dyDescent="0.25">
      <c r="A5651" s="17" t="str">
        <f>IFERROR(VLOOKUP($F5651,'Location List'!$A$2:$T$644,20,FALSE),"")</f>
        <v/>
      </c>
      <c r="B5651" s="17" t="str">
        <f>IFERROR(VLOOKUP($F5651,'Location List'!$A$2:$T$644,19,FALSE),"")</f>
        <v/>
      </c>
      <c r="C5651" s="17" t="str">
        <f>IFERROR(VLOOKUP($F5651,'Location List'!$A$2:$T$644,18,FALSE),"")</f>
        <v/>
      </c>
      <c r="D5651" s="17" t="str">
        <f>IFERROR(VLOOKUP($F5651,'Location List'!$A$2:$T$644,9,FALSE),"")</f>
        <v/>
      </c>
      <c r="E5651" s="17" t="str">
        <f>IFERROR(VLOOKUP($F5651,'Location List'!$A$2:$T$644,2,FALSE),"")</f>
        <v/>
      </c>
      <c r="F5651" s="26"/>
      <c r="G5651" s="29"/>
      <c r="H5651" s="29"/>
      <c r="I5651" s="26"/>
      <c r="J5651" s="26"/>
      <c r="K5651" s="26"/>
      <c r="L5651" s="26"/>
      <c r="M5651" s="26"/>
      <c r="N5651" s="26"/>
      <c r="O5651" s="49"/>
    </row>
    <row r="5652" spans="1:15" ht="15" customHeight="1" x14ac:dyDescent="0.25">
      <c r="A5652" s="17" t="str">
        <f>IFERROR(VLOOKUP($F5652,'Location List'!$A$2:$T$644,20,FALSE),"")</f>
        <v/>
      </c>
      <c r="B5652" s="17" t="str">
        <f>IFERROR(VLOOKUP($F5652,'Location List'!$A$2:$T$644,19,FALSE),"")</f>
        <v/>
      </c>
      <c r="C5652" s="17" t="str">
        <f>IFERROR(VLOOKUP($F5652,'Location List'!$A$2:$T$644,18,FALSE),"")</f>
        <v/>
      </c>
      <c r="D5652" s="17" t="str">
        <f>IFERROR(VLOOKUP($F5652,'Location List'!$A$2:$T$644,9,FALSE),"")</f>
        <v/>
      </c>
      <c r="E5652" s="17" t="str">
        <f>IFERROR(VLOOKUP($F5652,'Location List'!$A$2:$T$644,2,FALSE),"")</f>
        <v/>
      </c>
      <c r="F5652" s="26"/>
      <c r="G5652" s="29"/>
      <c r="H5652" s="29"/>
      <c r="I5652" s="26"/>
      <c r="J5652" s="26"/>
      <c r="K5652" s="26"/>
      <c r="L5652" s="26"/>
      <c r="M5652" s="26"/>
      <c r="N5652" s="26"/>
      <c r="O5652" s="49"/>
    </row>
    <row r="5653" spans="1:15" ht="15" customHeight="1" x14ac:dyDescent="0.25">
      <c r="A5653" s="17" t="str">
        <f>IFERROR(VLOOKUP($F5653,'Location List'!$A$2:$T$644,20,FALSE),"")</f>
        <v/>
      </c>
      <c r="B5653" s="17" t="str">
        <f>IFERROR(VLOOKUP($F5653,'Location List'!$A$2:$T$644,19,FALSE),"")</f>
        <v/>
      </c>
      <c r="C5653" s="17" t="str">
        <f>IFERROR(VLOOKUP($F5653,'Location List'!$A$2:$T$644,18,FALSE),"")</f>
        <v/>
      </c>
      <c r="D5653" s="17" t="str">
        <f>IFERROR(VLOOKUP($F5653,'Location List'!$A$2:$T$644,9,FALSE),"")</f>
        <v/>
      </c>
      <c r="E5653" s="17" t="str">
        <f>IFERROR(VLOOKUP($F5653,'Location List'!$A$2:$T$644,2,FALSE),"")</f>
        <v/>
      </c>
      <c r="F5653" s="26"/>
      <c r="G5653" s="29"/>
      <c r="H5653" s="29"/>
      <c r="I5653" s="26"/>
      <c r="J5653" s="26"/>
      <c r="K5653" s="26"/>
      <c r="L5653" s="26"/>
      <c r="M5653" s="26"/>
      <c r="N5653" s="26"/>
      <c r="O5653" s="49"/>
    </row>
    <row r="5654" spans="1:15" ht="15" customHeight="1" x14ac:dyDescent="0.25">
      <c r="A5654" s="17" t="str">
        <f>IFERROR(VLOOKUP($F5654,'Location List'!$A$2:$T$644,20,FALSE),"")</f>
        <v/>
      </c>
      <c r="B5654" s="17" t="str">
        <f>IFERROR(VLOOKUP($F5654,'Location List'!$A$2:$T$644,19,FALSE),"")</f>
        <v/>
      </c>
      <c r="C5654" s="17" t="str">
        <f>IFERROR(VLOOKUP($F5654,'Location List'!$A$2:$T$644,18,FALSE),"")</f>
        <v/>
      </c>
      <c r="D5654" s="17" t="str">
        <f>IFERROR(VLOOKUP($F5654,'Location List'!$A$2:$T$644,9,FALSE),"")</f>
        <v/>
      </c>
      <c r="E5654" s="17" t="str">
        <f>IFERROR(VLOOKUP($F5654,'Location List'!$A$2:$T$644,2,FALSE),"")</f>
        <v/>
      </c>
      <c r="F5654" s="26"/>
      <c r="G5654" s="29"/>
      <c r="H5654" s="29"/>
      <c r="I5654" s="26"/>
      <c r="J5654" s="26"/>
      <c r="K5654" s="26"/>
      <c r="L5654" s="26"/>
      <c r="M5654" s="26"/>
      <c r="N5654" s="26"/>
      <c r="O5654" s="49"/>
    </row>
    <row r="5655" spans="1:15" ht="15" customHeight="1" x14ac:dyDescent="0.25">
      <c r="A5655" s="17" t="str">
        <f>IFERROR(VLOOKUP($F5655,'Location List'!$A$2:$T$644,20,FALSE),"")</f>
        <v/>
      </c>
      <c r="B5655" s="17" t="str">
        <f>IFERROR(VLOOKUP($F5655,'Location List'!$A$2:$T$644,19,FALSE),"")</f>
        <v/>
      </c>
      <c r="C5655" s="17" t="str">
        <f>IFERROR(VLOOKUP($F5655,'Location List'!$A$2:$T$644,18,FALSE),"")</f>
        <v/>
      </c>
      <c r="D5655" s="17" t="str">
        <f>IFERROR(VLOOKUP($F5655,'Location List'!$A$2:$T$644,9,FALSE),"")</f>
        <v/>
      </c>
      <c r="E5655" s="17" t="str">
        <f>IFERROR(VLOOKUP($F5655,'Location List'!$A$2:$T$644,2,FALSE),"")</f>
        <v/>
      </c>
      <c r="F5655" s="26"/>
      <c r="G5655" s="29"/>
      <c r="H5655" s="29"/>
      <c r="I5655" s="26"/>
      <c r="J5655" s="26"/>
      <c r="K5655" s="26"/>
      <c r="L5655" s="26"/>
      <c r="M5655" s="26"/>
      <c r="N5655" s="26"/>
      <c r="O5655" s="49"/>
    </row>
    <row r="5656" spans="1:15" ht="15" customHeight="1" x14ac:dyDescent="0.25">
      <c r="A5656" s="17" t="str">
        <f>IFERROR(VLOOKUP($F5656,'Location List'!$A$2:$T$644,20,FALSE),"")</f>
        <v/>
      </c>
      <c r="B5656" s="17" t="str">
        <f>IFERROR(VLOOKUP($F5656,'Location List'!$A$2:$T$644,19,FALSE),"")</f>
        <v/>
      </c>
      <c r="C5656" s="17" t="str">
        <f>IFERROR(VLOOKUP($F5656,'Location List'!$A$2:$T$644,18,FALSE),"")</f>
        <v/>
      </c>
      <c r="D5656" s="17" t="str">
        <f>IFERROR(VLOOKUP($F5656,'Location List'!$A$2:$T$644,9,FALSE),"")</f>
        <v/>
      </c>
      <c r="E5656" s="17" t="str">
        <f>IFERROR(VLOOKUP($F5656,'Location List'!$A$2:$T$644,2,FALSE),"")</f>
        <v/>
      </c>
      <c r="F5656" s="26"/>
      <c r="G5656" s="29"/>
      <c r="H5656" s="29"/>
      <c r="I5656" s="26"/>
      <c r="J5656" s="26"/>
      <c r="K5656" s="26"/>
      <c r="L5656" s="26"/>
      <c r="M5656" s="26"/>
      <c r="N5656" s="26"/>
      <c r="O5656" s="49"/>
    </row>
    <row r="5657" spans="1:15" ht="15" customHeight="1" x14ac:dyDescent="0.25">
      <c r="A5657" s="17" t="str">
        <f>IFERROR(VLOOKUP($F5657,'Location List'!$A$2:$T$644,20,FALSE),"")</f>
        <v/>
      </c>
      <c r="B5657" s="17" t="str">
        <f>IFERROR(VLOOKUP($F5657,'Location List'!$A$2:$T$644,19,FALSE),"")</f>
        <v/>
      </c>
      <c r="C5657" s="17" t="str">
        <f>IFERROR(VLOOKUP($F5657,'Location List'!$A$2:$T$644,18,FALSE),"")</f>
        <v/>
      </c>
      <c r="D5657" s="17" t="str">
        <f>IFERROR(VLOOKUP($F5657,'Location List'!$A$2:$T$644,9,FALSE),"")</f>
        <v/>
      </c>
      <c r="E5657" s="17" t="str">
        <f>IFERROR(VLOOKUP($F5657,'Location List'!$A$2:$T$644,2,FALSE),"")</f>
        <v/>
      </c>
      <c r="F5657" s="26"/>
      <c r="G5657" s="29"/>
      <c r="H5657" s="29"/>
      <c r="I5657" s="26"/>
      <c r="J5657" s="26"/>
      <c r="K5657" s="26"/>
      <c r="L5657" s="26"/>
      <c r="M5657" s="26"/>
      <c r="N5657" s="26"/>
      <c r="O5657" s="49"/>
    </row>
    <row r="5658" spans="1:15" ht="15" customHeight="1" x14ac:dyDescent="0.25">
      <c r="A5658" s="17" t="str">
        <f>IFERROR(VLOOKUP($F5658,'Location List'!$A$2:$T$644,20,FALSE),"")</f>
        <v/>
      </c>
      <c r="B5658" s="17" t="str">
        <f>IFERROR(VLOOKUP($F5658,'Location List'!$A$2:$T$644,19,FALSE),"")</f>
        <v/>
      </c>
      <c r="C5658" s="17" t="str">
        <f>IFERROR(VLOOKUP($F5658,'Location List'!$A$2:$T$644,18,FALSE),"")</f>
        <v/>
      </c>
      <c r="D5658" s="17" t="str">
        <f>IFERROR(VLOOKUP($F5658,'Location List'!$A$2:$T$644,9,FALSE),"")</f>
        <v/>
      </c>
      <c r="E5658" s="17" t="str">
        <f>IFERROR(VLOOKUP($F5658,'Location List'!$A$2:$T$644,2,FALSE),"")</f>
        <v/>
      </c>
      <c r="F5658" s="26"/>
      <c r="G5658" s="29"/>
      <c r="H5658" s="29"/>
      <c r="I5658" s="26"/>
      <c r="J5658" s="26"/>
      <c r="K5658" s="26"/>
      <c r="L5658" s="26"/>
      <c r="M5658" s="26"/>
      <c r="N5658" s="26"/>
      <c r="O5658" s="49"/>
    </row>
    <row r="5659" spans="1:15" ht="15" customHeight="1" x14ac:dyDescent="0.25">
      <c r="A5659" s="17" t="str">
        <f>IFERROR(VLOOKUP($F5659,'Location List'!$A$2:$T$644,20,FALSE),"")</f>
        <v/>
      </c>
      <c r="B5659" s="17" t="str">
        <f>IFERROR(VLOOKUP($F5659,'Location List'!$A$2:$T$644,19,FALSE),"")</f>
        <v/>
      </c>
      <c r="C5659" s="17" t="str">
        <f>IFERROR(VLOOKUP($F5659,'Location List'!$A$2:$T$644,18,FALSE),"")</f>
        <v/>
      </c>
      <c r="D5659" s="17" t="str">
        <f>IFERROR(VLOOKUP($F5659,'Location List'!$A$2:$T$644,9,FALSE),"")</f>
        <v/>
      </c>
      <c r="E5659" s="17" t="str">
        <f>IFERROR(VLOOKUP($F5659,'Location List'!$A$2:$T$644,2,FALSE),"")</f>
        <v/>
      </c>
      <c r="F5659" s="26"/>
      <c r="G5659" s="29"/>
      <c r="H5659" s="29"/>
      <c r="I5659" s="26"/>
      <c r="J5659" s="26"/>
      <c r="K5659" s="26"/>
      <c r="L5659" s="26"/>
      <c r="M5659" s="26"/>
      <c r="N5659" s="26"/>
      <c r="O5659" s="49"/>
    </row>
    <row r="5660" spans="1:15" ht="15" customHeight="1" x14ac:dyDescent="0.25">
      <c r="A5660" s="17" t="str">
        <f>IFERROR(VLOOKUP($F5660,'Location List'!$A$2:$T$644,20,FALSE),"")</f>
        <v/>
      </c>
      <c r="B5660" s="17" t="str">
        <f>IFERROR(VLOOKUP($F5660,'Location List'!$A$2:$T$644,19,FALSE),"")</f>
        <v/>
      </c>
      <c r="C5660" s="17" t="str">
        <f>IFERROR(VLOOKUP($F5660,'Location List'!$A$2:$T$644,18,FALSE),"")</f>
        <v/>
      </c>
      <c r="D5660" s="17" t="str">
        <f>IFERROR(VLOOKUP($F5660,'Location List'!$A$2:$T$644,9,FALSE),"")</f>
        <v/>
      </c>
      <c r="E5660" s="17" t="str">
        <f>IFERROR(VLOOKUP($F5660,'Location List'!$A$2:$T$644,2,FALSE),"")</f>
        <v/>
      </c>
      <c r="F5660" s="26"/>
      <c r="G5660" s="29"/>
      <c r="H5660" s="29"/>
      <c r="I5660" s="26"/>
      <c r="J5660" s="26"/>
      <c r="K5660" s="26"/>
      <c r="L5660" s="26"/>
      <c r="M5660" s="26"/>
      <c r="N5660" s="26"/>
      <c r="O5660" s="49"/>
    </row>
    <row r="5661" spans="1:15" ht="15" customHeight="1" x14ac:dyDescent="0.25">
      <c r="A5661" s="17" t="str">
        <f>IFERROR(VLOOKUP($F5661,'Location List'!$A$2:$T$644,20,FALSE),"")</f>
        <v/>
      </c>
      <c r="B5661" s="17" t="str">
        <f>IFERROR(VLOOKUP($F5661,'Location List'!$A$2:$T$644,19,FALSE),"")</f>
        <v/>
      </c>
      <c r="C5661" s="17" t="str">
        <f>IFERROR(VLOOKUP($F5661,'Location List'!$A$2:$T$644,18,FALSE),"")</f>
        <v/>
      </c>
      <c r="D5661" s="17" t="str">
        <f>IFERROR(VLOOKUP($F5661,'Location List'!$A$2:$T$644,9,FALSE),"")</f>
        <v/>
      </c>
      <c r="E5661" s="17" t="str">
        <f>IFERROR(VLOOKUP($F5661,'Location List'!$A$2:$T$644,2,FALSE),"")</f>
        <v/>
      </c>
      <c r="F5661" s="26"/>
      <c r="G5661" s="29"/>
      <c r="H5661" s="29"/>
      <c r="I5661" s="26"/>
      <c r="J5661" s="26"/>
      <c r="K5661" s="26"/>
      <c r="L5661" s="26"/>
      <c r="M5661" s="26"/>
      <c r="N5661" s="26"/>
      <c r="O5661" s="49"/>
    </row>
    <row r="5662" spans="1:15" ht="15" customHeight="1" x14ac:dyDescent="0.25">
      <c r="A5662" s="17" t="str">
        <f>IFERROR(VLOOKUP($F5662,'Location List'!$A$2:$T$644,20,FALSE),"")</f>
        <v/>
      </c>
      <c r="B5662" s="17" t="str">
        <f>IFERROR(VLOOKUP($F5662,'Location List'!$A$2:$T$644,19,FALSE),"")</f>
        <v/>
      </c>
      <c r="C5662" s="17" t="str">
        <f>IFERROR(VLOOKUP($F5662,'Location List'!$A$2:$T$644,18,FALSE),"")</f>
        <v/>
      </c>
      <c r="D5662" s="17" t="str">
        <f>IFERROR(VLOOKUP($F5662,'Location List'!$A$2:$T$644,9,FALSE),"")</f>
        <v/>
      </c>
      <c r="E5662" s="17" t="str">
        <f>IFERROR(VLOOKUP($F5662,'Location List'!$A$2:$T$644,2,FALSE),"")</f>
        <v/>
      </c>
      <c r="F5662" s="26"/>
      <c r="G5662" s="29"/>
      <c r="H5662" s="29"/>
      <c r="I5662" s="26"/>
      <c r="J5662" s="26"/>
      <c r="K5662" s="26"/>
      <c r="L5662" s="26"/>
      <c r="M5662" s="26"/>
      <c r="N5662" s="26"/>
      <c r="O5662" s="49"/>
    </row>
    <row r="5663" spans="1:15" ht="15" customHeight="1" x14ac:dyDescent="0.25">
      <c r="A5663" s="17" t="str">
        <f>IFERROR(VLOOKUP($F5663,'Location List'!$A$2:$T$644,20,FALSE),"")</f>
        <v/>
      </c>
      <c r="B5663" s="17" t="str">
        <f>IFERROR(VLOOKUP($F5663,'Location List'!$A$2:$T$644,19,FALSE),"")</f>
        <v/>
      </c>
      <c r="C5663" s="17" t="str">
        <f>IFERROR(VLOOKUP($F5663,'Location List'!$A$2:$T$644,18,FALSE),"")</f>
        <v/>
      </c>
      <c r="D5663" s="17" t="str">
        <f>IFERROR(VLOOKUP($F5663,'Location List'!$A$2:$T$644,9,FALSE),"")</f>
        <v/>
      </c>
      <c r="E5663" s="17" t="str">
        <f>IFERROR(VLOOKUP($F5663,'Location List'!$A$2:$T$644,2,FALSE),"")</f>
        <v/>
      </c>
      <c r="F5663" s="26"/>
      <c r="G5663" s="29"/>
      <c r="H5663" s="29"/>
      <c r="I5663" s="26"/>
      <c r="J5663" s="26"/>
      <c r="K5663" s="26"/>
      <c r="L5663" s="26"/>
      <c r="M5663" s="26"/>
      <c r="N5663" s="26"/>
      <c r="O5663" s="49"/>
    </row>
    <row r="5664" spans="1:15" ht="15" customHeight="1" x14ac:dyDescent="0.25">
      <c r="A5664" s="17" t="str">
        <f>IFERROR(VLOOKUP($F5664,'Location List'!$A$2:$T$644,20,FALSE),"")</f>
        <v/>
      </c>
      <c r="B5664" s="17" t="str">
        <f>IFERROR(VLOOKUP($F5664,'Location List'!$A$2:$T$644,19,FALSE),"")</f>
        <v/>
      </c>
      <c r="C5664" s="17" t="str">
        <f>IFERROR(VLOOKUP($F5664,'Location List'!$A$2:$T$644,18,FALSE),"")</f>
        <v/>
      </c>
      <c r="D5664" s="17" t="str">
        <f>IFERROR(VLOOKUP($F5664,'Location List'!$A$2:$T$644,9,FALSE),"")</f>
        <v/>
      </c>
      <c r="E5664" s="17" t="str">
        <f>IFERROR(VLOOKUP($F5664,'Location List'!$A$2:$T$644,2,FALSE),"")</f>
        <v/>
      </c>
      <c r="F5664" s="26"/>
      <c r="G5664" s="29"/>
      <c r="H5664" s="29"/>
      <c r="I5664" s="26"/>
      <c r="J5664" s="26"/>
      <c r="K5664" s="26"/>
      <c r="L5664" s="26"/>
      <c r="M5664" s="26"/>
      <c r="N5664" s="26"/>
      <c r="O5664" s="49"/>
    </row>
    <row r="5665" spans="1:15" ht="15" customHeight="1" x14ac:dyDescent="0.25">
      <c r="A5665" s="17" t="str">
        <f>IFERROR(VLOOKUP($F5665,'Location List'!$A$2:$T$644,20,FALSE),"")</f>
        <v/>
      </c>
      <c r="B5665" s="17" t="str">
        <f>IFERROR(VLOOKUP($F5665,'Location List'!$A$2:$T$644,19,FALSE),"")</f>
        <v/>
      </c>
      <c r="C5665" s="17" t="str">
        <f>IFERROR(VLOOKUP($F5665,'Location List'!$A$2:$T$644,18,FALSE),"")</f>
        <v/>
      </c>
      <c r="D5665" s="17" t="str">
        <f>IFERROR(VLOOKUP($F5665,'Location List'!$A$2:$T$644,9,FALSE),"")</f>
        <v/>
      </c>
      <c r="E5665" s="17" t="str">
        <f>IFERROR(VLOOKUP($F5665,'Location List'!$A$2:$T$644,2,FALSE),"")</f>
        <v/>
      </c>
      <c r="F5665" s="26"/>
      <c r="G5665" s="29"/>
      <c r="H5665" s="29"/>
      <c r="I5665" s="26"/>
      <c r="J5665" s="26"/>
      <c r="K5665" s="26"/>
      <c r="L5665" s="26"/>
      <c r="M5665" s="26"/>
      <c r="N5665" s="26"/>
      <c r="O5665" s="49"/>
    </row>
    <row r="5666" spans="1:15" ht="15" customHeight="1" x14ac:dyDescent="0.25">
      <c r="A5666" s="17" t="str">
        <f>IFERROR(VLOOKUP($F5666,'Location List'!$A$2:$T$644,20,FALSE),"")</f>
        <v/>
      </c>
      <c r="B5666" s="17" t="str">
        <f>IFERROR(VLOOKUP($F5666,'Location List'!$A$2:$T$644,19,FALSE),"")</f>
        <v/>
      </c>
      <c r="C5666" s="17" t="str">
        <f>IFERROR(VLOOKUP($F5666,'Location List'!$A$2:$T$644,18,FALSE),"")</f>
        <v/>
      </c>
      <c r="D5666" s="17" t="str">
        <f>IFERROR(VLOOKUP($F5666,'Location List'!$A$2:$T$644,9,FALSE),"")</f>
        <v/>
      </c>
      <c r="E5666" s="17" t="str">
        <f>IFERROR(VLOOKUP($F5666,'Location List'!$A$2:$T$644,2,FALSE),"")</f>
        <v/>
      </c>
      <c r="F5666" s="26"/>
      <c r="G5666" s="29"/>
      <c r="H5666" s="29"/>
      <c r="I5666" s="26"/>
      <c r="J5666" s="26"/>
      <c r="K5666" s="26"/>
      <c r="L5666" s="26"/>
      <c r="M5666" s="26"/>
      <c r="N5666" s="26"/>
      <c r="O5666" s="49"/>
    </row>
    <row r="5667" spans="1:15" ht="15" customHeight="1" x14ac:dyDescent="0.25">
      <c r="A5667" s="17" t="str">
        <f>IFERROR(VLOOKUP($F5667,'Location List'!$A$2:$T$644,20,FALSE),"")</f>
        <v/>
      </c>
      <c r="B5667" s="17" t="str">
        <f>IFERROR(VLOOKUP($F5667,'Location List'!$A$2:$T$644,19,FALSE),"")</f>
        <v/>
      </c>
      <c r="C5667" s="17" t="str">
        <f>IFERROR(VLOOKUP($F5667,'Location List'!$A$2:$T$644,18,FALSE),"")</f>
        <v/>
      </c>
      <c r="D5667" s="17" t="str">
        <f>IFERROR(VLOOKUP($F5667,'Location List'!$A$2:$T$644,9,FALSE),"")</f>
        <v/>
      </c>
      <c r="E5667" s="17" t="str">
        <f>IFERROR(VLOOKUP($F5667,'Location List'!$A$2:$T$644,2,FALSE),"")</f>
        <v/>
      </c>
      <c r="F5667" s="26"/>
      <c r="G5667" s="29"/>
      <c r="H5667" s="29"/>
      <c r="I5667" s="26"/>
      <c r="J5667" s="26"/>
      <c r="K5667" s="26"/>
      <c r="L5667" s="26"/>
      <c r="M5667" s="26"/>
      <c r="N5667" s="26"/>
      <c r="O5667" s="49"/>
    </row>
    <row r="5668" spans="1:15" ht="15" customHeight="1" x14ac:dyDescent="0.25">
      <c r="A5668" s="17" t="str">
        <f>IFERROR(VLOOKUP($F5668,'Location List'!$A$2:$T$644,20,FALSE),"")</f>
        <v/>
      </c>
      <c r="B5668" s="17" t="str">
        <f>IFERROR(VLOOKUP($F5668,'Location List'!$A$2:$T$644,19,FALSE),"")</f>
        <v/>
      </c>
      <c r="C5668" s="17" t="str">
        <f>IFERROR(VLOOKUP($F5668,'Location List'!$A$2:$T$644,18,FALSE),"")</f>
        <v/>
      </c>
      <c r="D5668" s="17" t="str">
        <f>IFERROR(VLOOKUP($F5668,'Location List'!$A$2:$T$644,9,FALSE),"")</f>
        <v/>
      </c>
      <c r="E5668" s="17" t="str">
        <f>IFERROR(VLOOKUP($F5668,'Location List'!$A$2:$T$644,2,FALSE),"")</f>
        <v/>
      </c>
      <c r="F5668" s="26"/>
      <c r="G5668" s="29"/>
      <c r="H5668" s="29"/>
      <c r="I5668" s="26"/>
      <c r="J5668" s="26"/>
      <c r="K5668" s="26"/>
      <c r="L5668" s="26"/>
      <c r="M5668" s="26"/>
      <c r="N5668" s="26"/>
      <c r="O5668" s="49"/>
    </row>
    <row r="5669" spans="1:15" ht="15" customHeight="1" x14ac:dyDescent="0.25">
      <c r="A5669" s="17" t="str">
        <f>IFERROR(VLOOKUP($F5669,'Location List'!$A$2:$T$644,20,FALSE),"")</f>
        <v/>
      </c>
      <c r="B5669" s="17" t="str">
        <f>IFERROR(VLOOKUP($F5669,'Location List'!$A$2:$T$644,19,FALSE),"")</f>
        <v/>
      </c>
      <c r="C5669" s="17" t="str">
        <f>IFERROR(VLOOKUP($F5669,'Location List'!$A$2:$T$644,18,FALSE),"")</f>
        <v/>
      </c>
      <c r="D5669" s="17" t="str">
        <f>IFERROR(VLOOKUP($F5669,'Location List'!$A$2:$T$644,9,FALSE),"")</f>
        <v/>
      </c>
      <c r="E5669" s="17" t="str">
        <f>IFERROR(VLOOKUP($F5669,'Location List'!$A$2:$T$644,2,FALSE),"")</f>
        <v/>
      </c>
      <c r="F5669" s="26"/>
      <c r="G5669" s="29"/>
      <c r="H5669" s="29"/>
      <c r="I5669" s="26"/>
      <c r="J5669" s="26"/>
      <c r="K5669" s="26"/>
      <c r="L5669" s="26"/>
      <c r="M5669" s="26"/>
      <c r="N5669" s="26"/>
      <c r="O5669" s="49"/>
    </row>
    <row r="5670" spans="1:15" ht="15" customHeight="1" x14ac:dyDescent="0.25">
      <c r="A5670" s="17" t="str">
        <f>IFERROR(VLOOKUP($F5670,'Location List'!$A$2:$T$644,20,FALSE),"")</f>
        <v/>
      </c>
      <c r="B5670" s="17" t="str">
        <f>IFERROR(VLOOKUP($F5670,'Location List'!$A$2:$T$644,19,FALSE),"")</f>
        <v/>
      </c>
      <c r="C5670" s="17" t="str">
        <f>IFERROR(VLOOKUP($F5670,'Location List'!$A$2:$T$644,18,FALSE),"")</f>
        <v/>
      </c>
      <c r="D5670" s="17" t="str">
        <f>IFERROR(VLOOKUP($F5670,'Location List'!$A$2:$T$644,9,FALSE),"")</f>
        <v/>
      </c>
      <c r="E5670" s="17" t="str">
        <f>IFERROR(VLOOKUP($F5670,'Location List'!$A$2:$T$644,2,FALSE),"")</f>
        <v/>
      </c>
      <c r="F5670" s="26"/>
      <c r="G5670" s="29"/>
      <c r="H5670" s="29"/>
      <c r="I5670" s="26"/>
      <c r="J5670" s="26"/>
      <c r="K5670" s="26"/>
      <c r="L5670" s="26"/>
      <c r="M5670" s="26"/>
      <c r="N5670" s="26"/>
      <c r="O5670" s="49"/>
    </row>
    <row r="5671" spans="1:15" ht="15" customHeight="1" x14ac:dyDescent="0.25">
      <c r="A5671" s="17" t="str">
        <f>IFERROR(VLOOKUP($F5671,'Location List'!$A$2:$T$644,20,FALSE),"")</f>
        <v/>
      </c>
      <c r="B5671" s="17" t="str">
        <f>IFERROR(VLOOKUP($F5671,'Location List'!$A$2:$T$644,19,FALSE),"")</f>
        <v/>
      </c>
      <c r="C5671" s="17" t="str">
        <f>IFERROR(VLOOKUP($F5671,'Location List'!$A$2:$T$644,18,FALSE),"")</f>
        <v/>
      </c>
      <c r="D5671" s="17" t="str">
        <f>IFERROR(VLOOKUP($F5671,'Location List'!$A$2:$T$644,9,FALSE),"")</f>
        <v/>
      </c>
      <c r="E5671" s="17" t="str">
        <f>IFERROR(VLOOKUP($F5671,'Location List'!$A$2:$T$644,2,FALSE),"")</f>
        <v/>
      </c>
      <c r="F5671" s="26"/>
      <c r="G5671" s="29"/>
      <c r="H5671" s="29"/>
      <c r="I5671" s="26"/>
      <c r="J5671" s="26"/>
      <c r="K5671" s="26"/>
      <c r="L5671" s="26"/>
      <c r="M5671" s="26"/>
      <c r="N5671" s="26"/>
      <c r="O5671" s="49"/>
    </row>
    <row r="5672" spans="1:15" ht="15" customHeight="1" x14ac:dyDescent="0.25">
      <c r="A5672" s="17" t="str">
        <f>IFERROR(VLOOKUP($F5672,'Location List'!$A$2:$T$644,20,FALSE),"")</f>
        <v/>
      </c>
      <c r="B5672" s="17" t="str">
        <f>IFERROR(VLOOKUP($F5672,'Location List'!$A$2:$T$644,19,FALSE),"")</f>
        <v/>
      </c>
      <c r="C5672" s="17" t="str">
        <f>IFERROR(VLOOKUP($F5672,'Location List'!$A$2:$T$644,18,FALSE),"")</f>
        <v/>
      </c>
      <c r="D5672" s="17" t="str">
        <f>IFERROR(VLOOKUP($F5672,'Location List'!$A$2:$T$644,9,FALSE),"")</f>
        <v/>
      </c>
      <c r="E5672" s="17" t="str">
        <f>IFERROR(VLOOKUP($F5672,'Location List'!$A$2:$T$644,2,FALSE),"")</f>
        <v/>
      </c>
      <c r="F5672" s="26"/>
      <c r="G5672" s="29"/>
      <c r="H5672" s="29"/>
      <c r="I5672" s="26"/>
      <c r="J5672" s="26"/>
      <c r="K5672" s="26"/>
      <c r="L5672" s="26"/>
      <c r="M5672" s="26"/>
      <c r="N5672" s="26"/>
      <c r="O5672" s="49"/>
    </row>
    <row r="5673" spans="1:15" ht="15" customHeight="1" x14ac:dyDescent="0.25">
      <c r="A5673" s="17" t="str">
        <f>IFERROR(VLOOKUP($F5673,'Location List'!$A$2:$T$644,20,FALSE),"")</f>
        <v/>
      </c>
      <c r="B5673" s="17" t="str">
        <f>IFERROR(VLOOKUP($F5673,'Location List'!$A$2:$T$644,19,FALSE),"")</f>
        <v/>
      </c>
      <c r="C5673" s="17" t="str">
        <f>IFERROR(VLOOKUP($F5673,'Location List'!$A$2:$T$644,18,FALSE),"")</f>
        <v/>
      </c>
      <c r="D5673" s="17" t="str">
        <f>IFERROR(VLOOKUP($F5673,'Location List'!$A$2:$T$644,9,FALSE),"")</f>
        <v/>
      </c>
      <c r="E5673" s="17" t="str">
        <f>IFERROR(VLOOKUP($F5673,'Location List'!$A$2:$T$644,2,FALSE),"")</f>
        <v/>
      </c>
      <c r="F5673" s="26"/>
      <c r="G5673" s="29"/>
      <c r="H5673" s="29"/>
      <c r="I5673" s="26"/>
      <c r="J5673" s="26"/>
      <c r="K5673" s="26"/>
      <c r="L5673" s="26"/>
      <c r="M5673" s="26"/>
      <c r="N5673" s="26"/>
      <c r="O5673" s="49"/>
    </row>
    <row r="5674" spans="1:15" ht="15" customHeight="1" x14ac:dyDescent="0.25">
      <c r="A5674" s="17" t="str">
        <f>IFERROR(VLOOKUP($F5674,'Location List'!$A$2:$T$644,20,FALSE),"")</f>
        <v/>
      </c>
      <c r="B5674" s="17" t="str">
        <f>IFERROR(VLOOKUP($F5674,'Location List'!$A$2:$T$644,19,FALSE),"")</f>
        <v/>
      </c>
      <c r="C5674" s="17" t="str">
        <f>IFERROR(VLOOKUP($F5674,'Location List'!$A$2:$T$644,18,FALSE),"")</f>
        <v/>
      </c>
      <c r="D5674" s="17" t="str">
        <f>IFERROR(VLOOKUP($F5674,'Location List'!$A$2:$T$644,9,FALSE),"")</f>
        <v/>
      </c>
      <c r="E5674" s="17" t="str">
        <f>IFERROR(VLOOKUP($F5674,'Location List'!$A$2:$T$644,2,FALSE),"")</f>
        <v/>
      </c>
      <c r="F5674" s="26"/>
      <c r="G5674" s="29"/>
      <c r="H5674" s="29"/>
      <c r="I5674" s="26"/>
      <c r="J5674" s="26"/>
      <c r="K5674" s="26"/>
      <c r="L5674" s="26"/>
      <c r="M5674" s="26"/>
      <c r="N5674" s="26"/>
      <c r="O5674" s="49"/>
    </row>
    <row r="5675" spans="1:15" ht="15" customHeight="1" x14ac:dyDescent="0.25">
      <c r="A5675" s="17" t="str">
        <f>IFERROR(VLOOKUP($F5675,'Location List'!$A$2:$T$644,20,FALSE),"")</f>
        <v/>
      </c>
      <c r="B5675" s="17" t="str">
        <f>IFERROR(VLOOKUP($F5675,'Location List'!$A$2:$T$644,19,FALSE),"")</f>
        <v/>
      </c>
      <c r="C5675" s="17" t="str">
        <f>IFERROR(VLOOKUP($F5675,'Location List'!$A$2:$T$644,18,FALSE),"")</f>
        <v/>
      </c>
      <c r="D5675" s="17" t="str">
        <f>IFERROR(VLOOKUP($F5675,'Location List'!$A$2:$T$644,9,FALSE),"")</f>
        <v/>
      </c>
      <c r="E5675" s="17" t="str">
        <f>IFERROR(VLOOKUP($F5675,'Location List'!$A$2:$T$644,2,FALSE),"")</f>
        <v/>
      </c>
      <c r="F5675" s="26"/>
      <c r="G5675" s="29"/>
      <c r="H5675" s="29"/>
      <c r="I5675" s="26"/>
      <c r="J5675" s="26"/>
      <c r="K5675" s="26"/>
      <c r="L5675" s="26"/>
      <c r="M5675" s="26"/>
      <c r="N5675" s="26"/>
      <c r="O5675" s="49"/>
    </row>
    <row r="5676" spans="1:15" ht="15" customHeight="1" x14ac:dyDescent="0.25">
      <c r="A5676" s="17" t="str">
        <f>IFERROR(VLOOKUP($F5676,'Location List'!$A$2:$T$644,20,FALSE),"")</f>
        <v/>
      </c>
      <c r="B5676" s="17" t="str">
        <f>IFERROR(VLOOKUP($F5676,'Location List'!$A$2:$T$644,19,FALSE),"")</f>
        <v/>
      </c>
      <c r="C5676" s="17" t="str">
        <f>IFERROR(VLOOKUP($F5676,'Location List'!$A$2:$T$644,18,FALSE),"")</f>
        <v/>
      </c>
      <c r="D5676" s="17" t="str">
        <f>IFERROR(VLOOKUP($F5676,'Location List'!$A$2:$T$644,9,FALSE),"")</f>
        <v/>
      </c>
      <c r="E5676" s="17" t="str">
        <f>IFERROR(VLOOKUP($F5676,'Location List'!$A$2:$T$644,2,FALSE),"")</f>
        <v/>
      </c>
      <c r="F5676" s="26"/>
      <c r="G5676" s="29"/>
      <c r="H5676" s="29"/>
      <c r="I5676" s="26"/>
      <c r="J5676" s="26"/>
      <c r="K5676" s="26"/>
      <c r="L5676" s="26"/>
      <c r="M5676" s="26"/>
      <c r="N5676" s="26"/>
      <c r="O5676" s="49"/>
    </row>
    <row r="5677" spans="1:15" ht="15" customHeight="1" x14ac:dyDescent="0.25">
      <c r="A5677" s="17" t="str">
        <f>IFERROR(VLOOKUP($F5677,'Location List'!$A$2:$T$644,20,FALSE),"")</f>
        <v/>
      </c>
      <c r="B5677" s="17" t="str">
        <f>IFERROR(VLOOKUP($F5677,'Location List'!$A$2:$T$644,19,FALSE),"")</f>
        <v/>
      </c>
      <c r="C5677" s="17" t="str">
        <f>IFERROR(VLOOKUP($F5677,'Location List'!$A$2:$T$644,18,FALSE),"")</f>
        <v/>
      </c>
      <c r="D5677" s="17" t="str">
        <f>IFERROR(VLOOKUP($F5677,'Location List'!$A$2:$T$644,9,FALSE),"")</f>
        <v/>
      </c>
      <c r="E5677" s="17" t="str">
        <f>IFERROR(VLOOKUP($F5677,'Location List'!$A$2:$T$644,2,FALSE),"")</f>
        <v/>
      </c>
      <c r="F5677" s="26"/>
      <c r="G5677" s="29"/>
      <c r="H5677" s="29"/>
      <c r="I5677" s="26"/>
      <c r="J5677" s="26"/>
      <c r="K5677" s="26"/>
      <c r="L5677" s="26"/>
      <c r="M5677" s="26"/>
      <c r="N5677" s="26"/>
      <c r="O5677" s="49"/>
    </row>
    <row r="5678" spans="1:15" ht="15" customHeight="1" x14ac:dyDescent="0.25">
      <c r="A5678" s="17" t="str">
        <f>IFERROR(VLOOKUP($F5678,'Location List'!$A$2:$T$644,20,FALSE),"")</f>
        <v/>
      </c>
      <c r="B5678" s="17" t="str">
        <f>IFERROR(VLOOKUP($F5678,'Location List'!$A$2:$T$644,19,FALSE),"")</f>
        <v/>
      </c>
      <c r="C5678" s="17" t="str">
        <f>IFERROR(VLOOKUP($F5678,'Location List'!$A$2:$T$644,18,FALSE),"")</f>
        <v/>
      </c>
      <c r="D5678" s="17" t="str">
        <f>IFERROR(VLOOKUP($F5678,'Location List'!$A$2:$T$644,9,FALSE),"")</f>
        <v/>
      </c>
      <c r="E5678" s="17" t="str">
        <f>IFERROR(VLOOKUP($F5678,'Location List'!$A$2:$T$644,2,FALSE),"")</f>
        <v/>
      </c>
      <c r="F5678" s="26"/>
      <c r="G5678" s="29"/>
      <c r="H5678" s="29"/>
      <c r="I5678" s="26"/>
      <c r="J5678" s="26"/>
      <c r="K5678" s="26"/>
      <c r="L5678" s="26"/>
      <c r="M5678" s="26"/>
      <c r="N5678" s="26"/>
      <c r="O5678" s="49"/>
    </row>
    <row r="5679" spans="1:15" ht="15" customHeight="1" x14ac:dyDescent="0.25">
      <c r="A5679" s="17" t="str">
        <f>IFERROR(VLOOKUP($F5679,'Location List'!$A$2:$T$644,20,FALSE),"")</f>
        <v/>
      </c>
      <c r="B5679" s="17" t="str">
        <f>IFERROR(VLOOKUP($F5679,'Location List'!$A$2:$T$644,19,FALSE),"")</f>
        <v/>
      </c>
      <c r="C5679" s="17" t="str">
        <f>IFERROR(VLOOKUP($F5679,'Location List'!$A$2:$T$644,18,FALSE),"")</f>
        <v/>
      </c>
      <c r="D5679" s="17" t="str">
        <f>IFERROR(VLOOKUP($F5679,'Location List'!$A$2:$T$644,9,FALSE),"")</f>
        <v/>
      </c>
      <c r="E5679" s="17" t="str">
        <f>IFERROR(VLOOKUP($F5679,'Location List'!$A$2:$T$644,2,FALSE),"")</f>
        <v/>
      </c>
      <c r="F5679" s="26"/>
      <c r="G5679" s="29"/>
      <c r="H5679" s="29"/>
      <c r="I5679" s="26"/>
      <c r="J5679" s="26"/>
      <c r="K5679" s="26"/>
      <c r="L5679" s="26"/>
      <c r="M5679" s="26"/>
      <c r="N5679" s="26"/>
      <c r="O5679" s="49"/>
    </row>
    <row r="5680" spans="1:15" ht="15" customHeight="1" x14ac:dyDescent="0.25">
      <c r="A5680" s="17" t="str">
        <f>IFERROR(VLOOKUP($F5680,'Location List'!$A$2:$T$644,20,FALSE),"")</f>
        <v/>
      </c>
      <c r="B5680" s="17" t="str">
        <f>IFERROR(VLOOKUP($F5680,'Location List'!$A$2:$T$644,19,FALSE),"")</f>
        <v/>
      </c>
      <c r="C5680" s="17" t="str">
        <f>IFERROR(VLOOKUP($F5680,'Location List'!$A$2:$T$644,18,FALSE),"")</f>
        <v/>
      </c>
      <c r="D5680" s="17" t="str">
        <f>IFERROR(VLOOKUP($F5680,'Location List'!$A$2:$T$644,9,FALSE),"")</f>
        <v/>
      </c>
      <c r="E5680" s="17" t="str">
        <f>IFERROR(VLOOKUP($F5680,'Location List'!$A$2:$T$644,2,FALSE),"")</f>
        <v/>
      </c>
      <c r="F5680" s="26"/>
      <c r="G5680" s="29"/>
      <c r="H5680" s="29"/>
      <c r="I5680" s="26"/>
      <c r="J5680" s="26"/>
      <c r="K5680" s="26"/>
      <c r="L5680" s="26"/>
      <c r="M5680" s="26"/>
      <c r="N5680" s="26"/>
      <c r="O5680" s="49"/>
    </row>
    <row r="5681" spans="1:15" ht="15" customHeight="1" x14ac:dyDescent="0.25">
      <c r="A5681" s="17" t="str">
        <f>IFERROR(VLOOKUP($F5681,'Location List'!$A$2:$T$644,20,FALSE),"")</f>
        <v/>
      </c>
      <c r="B5681" s="17" t="str">
        <f>IFERROR(VLOOKUP($F5681,'Location List'!$A$2:$T$644,19,FALSE),"")</f>
        <v/>
      </c>
      <c r="C5681" s="17" t="str">
        <f>IFERROR(VLOOKUP($F5681,'Location List'!$A$2:$T$644,18,FALSE),"")</f>
        <v/>
      </c>
      <c r="D5681" s="17" t="str">
        <f>IFERROR(VLOOKUP($F5681,'Location List'!$A$2:$T$644,9,FALSE),"")</f>
        <v/>
      </c>
      <c r="E5681" s="17" t="str">
        <f>IFERROR(VLOOKUP($F5681,'Location List'!$A$2:$T$644,2,FALSE),"")</f>
        <v/>
      </c>
      <c r="F5681" s="26"/>
      <c r="G5681" s="29"/>
      <c r="H5681" s="29"/>
      <c r="I5681" s="26"/>
      <c r="J5681" s="26"/>
      <c r="K5681" s="26"/>
      <c r="L5681" s="26"/>
      <c r="M5681" s="26"/>
      <c r="N5681" s="26"/>
      <c r="O5681" s="49"/>
    </row>
    <row r="5682" spans="1:15" ht="15" customHeight="1" x14ac:dyDescent="0.25">
      <c r="A5682" s="17" t="str">
        <f>IFERROR(VLOOKUP($F5682,'Location List'!$A$2:$T$644,20,FALSE),"")</f>
        <v/>
      </c>
      <c r="B5682" s="17" t="str">
        <f>IFERROR(VLOOKUP($F5682,'Location List'!$A$2:$T$644,19,FALSE),"")</f>
        <v/>
      </c>
      <c r="C5682" s="17" t="str">
        <f>IFERROR(VLOOKUP($F5682,'Location List'!$A$2:$T$644,18,FALSE),"")</f>
        <v/>
      </c>
      <c r="D5682" s="17" t="str">
        <f>IFERROR(VLOOKUP($F5682,'Location List'!$A$2:$T$644,9,FALSE),"")</f>
        <v/>
      </c>
      <c r="E5682" s="17" t="str">
        <f>IFERROR(VLOOKUP($F5682,'Location List'!$A$2:$T$644,2,FALSE),"")</f>
        <v/>
      </c>
      <c r="F5682" s="26"/>
      <c r="G5682" s="29"/>
      <c r="H5682" s="29"/>
      <c r="I5682" s="26"/>
      <c r="J5682" s="26"/>
      <c r="K5682" s="26"/>
      <c r="L5682" s="26"/>
      <c r="M5682" s="26"/>
      <c r="N5682" s="26"/>
      <c r="O5682" s="49"/>
    </row>
    <row r="5683" spans="1:15" ht="15" customHeight="1" x14ac:dyDescent="0.25">
      <c r="A5683" s="17" t="str">
        <f>IFERROR(VLOOKUP($F5683,'Location List'!$A$2:$T$644,20,FALSE),"")</f>
        <v/>
      </c>
      <c r="B5683" s="17" t="str">
        <f>IFERROR(VLOOKUP($F5683,'Location List'!$A$2:$T$644,19,FALSE),"")</f>
        <v/>
      </c>
      <c r="C5683" s="17" t="str">
        <f>IFERROR(VLOOKUP($F5683,'Location List'!$A$2:$T$644,18,FALSE),"")</f>
        <v/>
      </c>
      <c r="D5683" s="17" t="str">
        <f>IFERROR(VLOOKUP($F5683,'Location List'!$A$2:$T$644,9,FALSE),"")</f>
        <v/>
      </c>
      <c r="E5683" s="17" t="str">
        <f>IFERROR(VLOOKUP($F5683,'Location List'!$A$2:$T$644,2,FALSE),"")</f>
        <v/>
      </c>
      <c r="F5683" s="26"/>
      <c r="G5683" s="29"/>
      <c r="H5683" s="29"/>
      <c r="I5683" s="26"/>
      <c r="J5683" s="26"/>
      <c r="K5683" s="26"/>
      <c r="L5683" s="26"/>
      <c r="M5683" s="26"/>
      <c r="N5683" s="26"/>
      <c r="O5683" s="49"/>
    </row>
    <row r="5684" spans="1:15" ht="15" customHeight="1" x14ac:dyDescent="0.25">
      <c r="A5684" s="17" t="str">
        <f>IFERROR(VLOOKUP($F5684,'Location List'!$A$2:$T$644,20,FALSE),"")</f>
        <v/>
      </c>
      <c r="B5684" s="17" t="str">
        <f>IFERROR(VLOOKUP($F5684,'Location List'!$A$2:$T$644,19,FALSE),"")</f>
        <v/>
      </c>
      <c r="C5684" s="17" t="str">
        <f>IFERROR(VLOOKUP($F5684,'Location List'!$A$2:$T$644,18,FALSE),"")</f>
        <v/>
      </c>
      <c r="D5684" s="17" t="str">
        <f>IFERROR(VLOOKUP($F5684,'Location List'!$A$2:$T$644,9,FALSE),"")</f>
        <v/>
      </c>
      <c r="E5684" s="17" t="str">
        <f>IFERROR(VLOOKUP($F5684,'Location List'!$A$2:$T$644,2,FALSE),"")</f>
        <v/>
      </c>
      <c r="F5684" s="26"/>
      <c r="G5684" s="29"/>
      <c r="H5684" s="29"/>
      <c r="I5684" s="26"/>
      <c r="J5684" s="26"/>
      <c r="K5684" s="26"/>
      <c r="L5684" s="26"/>
      <c r="M5684" s="26"/>
      <c r="N5684" s="26"/>
      <c r="O5684" s="49"/>
    </row>
    <row r="5685" spans="1:15" ht="15" customHeight="1" x14ac:dyDescent="0.25">
      <c r="A5685" s="17" t="str">
        <f>IFERROR(VLOOKUP($F5685,'Location List'!$A$2:$T$644,20,FALSE),"")</f>
        <v/>
      </c>
      <c r="B5685" s="17" t="str">
        <f>IFERROR(VLOOKUP($F5685,'Location List'!$A$2:$T$644,19,FALSE),"")</f>
        <v/>
      </c>
      <c r="C5685" s="17" t="str">
        <f>IFERROR(VLOOKUP($F5685,'Location List'!$A$2:$T$644,18,FALSE),"")</f>
        <v/>
      </c>
      <c r="D5685" s="17" t="str">
        <f>IFERROR(VLOOKUP($F5685,'Location List'!$A$2:$T$644,9,FALSE),"")</f>
        <v/>
      </c>
      <c r="E5685" s="17" t="str">
        <f>IFERROR(VLOOKUP($F5685,'Location List'!$A$2:$T$644,2,FALSE),"")</f>
        <v/>
      </c>
      <c r="F5685" s="26"/>
      <c r="G5685" s="29"/>
      <c r="H5685" s="29"/>
      <c r="I5685" s="26"/>
      <c r="J5685" s="26"/>
      <c r="K5685" s="26"/>
      <c r="L5685" s="26"/>
      <c r="M5685" s="26"/>
      <c r="N5685" s="26"/>
      <c r="O5685" s="49"/>
    </row>
    <row r="5686" spans="1:15" ht="15" customHeight="1" x14ac:dyDescent="0.25">
      <c r="A5686" s="17" t="str">
        <f>IFERROR(VLOOKUP($F5686,'Location List'!$A$2:$T$644,20,FALSE),"")</f>
        <v/>
      </c>
      <c r="B5686" s="17" t="str">
        <f>IFERROR(VLOOKUP($F5686,'Location List'!$A$2:$T$644,19,FALSE),"")</f>
        <v/>
      </c>
      <c r="C5686" s="17" t="str">
        <f>IFERROR(VLOOKUP($F5686,'Location List'!$A$2:$T$644,18,FALSE),"")</f>
        <v/>
      </c>
      <c r="D5686" s="17" t="str">
        <f>IFERROR(VLOOKUP($F5686,'Location List'!$A$2:$T$644,9,FALSE),"")</f>
        <v/>
      </c>
      <c r="E5686" s="17" t="str">
        <f>IFERROR(VLOOKUP($F5686,'Location List'!$A$2:$T$644,2,FALSE),"")</f>
        <v/>
      </c>
      <c r="F5686" s="26"/>
      <c r="G5686" s="29"/>
      <c r="H5686" s="29"/>
      <c r="I5686" s="26"/>
      <c r="J5686" s="26"/>
      <c r="K5686" s="26"/>
      <c r="L5686" s="26"/>
      <c r="M5686" s="26"/>
      <c r="N5686" s="26"/>
      <c r="O5686" s="49"/>
    </row>
    <row r="5687" spans="1:15" ht="15" customHeight="1" x14ac:dyDescent="0.25">
      <c r="A5687" s="17" t="str">
        <f>IFERROR(VLOOKUP($F5687,'Location List'!$A$2:$T$644,20,FALSE),"")</f>
        <v/>
      </c>
      <c r="B5687" s="17" t="str">
        <f>IFERROR(VLOOKUP($F5687,'Location List'!$A$2:$T$644,19,FALSE),"")</f>
        <v/>
      </c>
      <c r="C5687" s="17" t="str">
        <f>IFERROR(VLOOKUP($F5687,'Location List'!$A$2:$T$644,18,FALSE),"")</f>
        <v/>
      </c>
      <c r="D5687" s="17" t="str">
        <f>IFERROR(VLOOKUP($F5687,'Location List'!$A$2:$T$644,9,FALSE),"")</f>
        <v/>
      </c>
      <c r="E5687" s="17" t="str">
        <f>IFERROR(VLOOKUP($F5687,'Location List'!$A$2:$T$644,2,FALSE),"")</f>
        <v/>
      </c>
      <c r="F5687" s="26"/>
      <c r="G5687" s="29"/>
      <c r="H5687" s="29"/>
      <c r="I5687" s="26"/>
      <c r="J5687" s="26"/>
      <c r="K5687" s="26"/>
      <c r="L5687" s="26"/>
      <c r="M5687" s="26"/>
      <c r="N5687" s="26"/>
      <c r="O5687" s="49"/>
    </row>
    <row r="5688" spans="1:15" ht="15" customHeight="1" x14ac:dyDescent="0.25">
      <c r="A5688" s="17" t="str">
        <f>IFERROR(VLOOKUP($F5688,'Location List'!$A$2:$T$644,20,FALSE),"")</f>
        <v/>
      </c>
      <c r="B5688" s="17" t="str">
        <f>IFERROR(VLOOKUP($F5688,'Location List'!$A$2:$T$644,19,FALSE),"")</f>
        <v/>
      </c>
      <c r="C5688" s="17" t="str">
        <f>IFERROR(VLOOKUP($F5688,'Location List'!$A$2:$T$644,18,FALSE),"")</f>
        <v/>
      </c>
      <c r="D5688" s="17" t="str">
        <f>IFERROR(VLOOKUP($F5688,'Location List'!$A$2:$T$644,9,FALSE),"")</f>
        <v/>
      </c>
      <c r="E5688" s="17" t="str">
        <f>IFERROR(VLOOKUP($F5688,'Location List'!$A$2:$T$644,2,FALSE),"")</f>
        <v/>
      </c>
      <c r="F5688" s="26"/>
      <c r="G5688" s="29"/>
      <c r="H5688" s="29"/>
      <c r="I5688" s="26"/>
      <c r="J5688" s="26"/>
      <c r="K5688" s="26"/>
      <c r="L5688" s="26"/>
      <c r="M5688" s="26"/>
      <c r="N5688" s="26"/>
      <c r="O5688" s="49"/>
    </row>
    <row r="5689" spans="1:15" ht="15" customHeight="1" x14ac:dyDescent="0.25">
      <c r="A5689" s="17" t="str">
        <f>IFERROR(VLOOKUP($F5689,'Location List'!$A$2:$T$644,20,FALSE),"")</f>
        <v/>
      </c>
      <c r="B5689" s="17" t="str">
        <f>IFERROR(VLOOKUP($F5689,'Location List'!$A$2:$T$644,19,FALSE),"")</f>
        <v/>
      </c>
      <c r="C5689" s="17" t="str">
        <f>IFERROR(VLOOKUP($F5689,'Location List'!$A$2:$T$644,18,FALSE),"")</f>
        <v/>
      </c>
      <c r="D5689" s="17" t="str">
        <f>IFERROR(VLOOKUP($F5689,'Location List'!$A$2:$T$644,9,FALSE),"")</f>
        <v/>
      </c>
      <c r="E5689" s="17" t="str">
        <f>IFERROR(VLOOKUP($F5689,'Location List'!$A$2:$T$644,2,FALSE),"")</f>
        <v/>
      </c>
      <c r="F5689" s="26"/>
      <c r="G5689" s="29"/>
      <c r="H5689" s="29"/>
      <c r="I5689" s="26"/>
      <c r="J5689" s="26"/>
      <c r="K5689" s="26"/>
      <c r="L5689" s="26"/>
      <c r="M5689" s="26"/>
      <c r="N5689" s="26"/>
      <c r="O5689" s="49"/>
    </row>
    <row r="5690" spans="1:15" ht="15" customHeight="1" x14ac:dyDescent="0.25">
      <c r="A5690" s="17" t="str">
        <f>IFERROR(VLOOKUP($F5690,'Location List'!$A$2:$T$644,20,FALSE),"")</f>
        <v/>
      </c>
      <c r="B5690" s="17" t="str">
        <f>IFERROR(VLOOKUP($F5690,'Location List'!$A$2:$T$644,19,FALSE),"")</f>
        <v/>
      </c>
      <c r="C5690" s="17" t="str">
        <f>IFERROR(VLOOKUP($F5690,'Location List'!$A$2:$T$644,18,FALSE),"")</f>
        <v/>
      </c>
      <c r="D5690" s="17" t="str">
        <f>IFERROR(VLOOKUP($F5690,'Location List'!$A$2:$T$644,9,FALSE),"")</f>
        <v/>
      </c>
      <c r="E5690" s="17" t="str">
        <f>IFERROR(VLOOKUP($F5690,'Location List'!$A$2:$T$644,2,FALSE),"")</f>
        <v/>
      </c>
      <c r="F5690" s="26"/>
      <c r="G5690" s="29"/>
      <c r="H5690" s="29"/>
      <c r="I5690" s="26"/>
      <c r="J5690" s="26"/>
      <c r="K5690" s="26"/>
      <c r="L5690" s="26"/>
      <c r="M5690" s="26"/>
      <c r="N5690" s="26"/>
      <c r="O5690" s="49"/>
    </row>
    <row r="5691" spans="1:15" ht="15" customHeight="1" x14ac:dyDescent="0.25">
      <c r="A5691" s="17" t="str">
        <f>IFERROR(VLOOKUP($F5691,'Location List'!$A$2:$T$644,20,FALSE),"")</f>
        <v/>
      </c>
      <c r="B5691" s="17" t="str">
        <f>IFERROR(VLOOKUP($F5691,'Location List'!$A$2:$T$644,19,FALSE),"")</f>
        <v/>
      </c>
      <c r="C5691" s="17" t="str">
        <f>IFERROR(VLOOKUP($F5691,'Location List'!$A$2:$T$644,18,FALSE),"")</f>
        <v/>
      </c>
      <c r="D5691" s="17" t="str">
        <f>IFERROR(VLOOKUP($F5691,'Location List'!$A$2:$T$644,9,FALSE),"")</f>
        <v/>
      </c>
      <c r="E5691" s="17" t="str">
        <f>IFERROR(VLOOKUP($F5691,'Location List'!$A$2:$T$644,2,FALSE),"")</f>
        <v/>
      </c>
      <c r="F5691" s="26"/>
      <c r="G5691" s="29"/>
      <c r="H5691" s="29"/>
      <c r="I5691" s="26"/>
      <c r="J5691" s="26"/>
      <c r="K5691" s="26"/>
      <c r="L5691" s="26"/>
      <c r="M5691" s="26"/>
      <c r="N5691" s="26"/>
      <c r="O5691" s="49"/>
    </row>
    <row r="5692" spans="1:15" ht="15" customHeight="1" x14ac:dyDescent="0.25">
      <c r="A5692" s="17" t="str">
        <f>IFERROR(VLOOKUP($F5692,'Location List'!$A$2:$T$644,20,FALSE),"")</f>
        <v/>
      </c>
      <c r="B5692" s="17" t="str">
        <f>IFERROR(VLOOKUP($F5692,'Location List'!$A$2:$T$644,19,FALSE),"")</f>
        <v/>
      </c>
      <c r="C5692" s="17" t="str">
        <f>IFERROR(VLOOKUP($F5692,'Location List'!$A$2:$T$644,18,FALSE),"")</f>
        <v/>
      </c>
      <c r="D5692" s="17" t="str">
        <f>IFERROR(VLOOKUP($F5692,'Location List'!$A$2:$T$644,9,FALSE),"")</f>
        <v/>
      </c>
      <c r="E5692" s="17" t="str">
        <f>IFERROR(VLOOKUP($F5692,'Location List'!$A$2:$T$644,2,FALSE),"")</f>
        <v/>
      </c>
      <c r="F5692" s="26"/>
      <c r="G5692" s="29"/>
      <c r="H5692" s="29"/>
      <c r="I5692" s="26"/>
      <c r="J5692" s="26"/>
      <c r="K5692" s="26"/>
      <c r="L5692" s="26"/>
      <c r="M5692" s="26"/>
      <c r="N5692" s="26"/>
      <c r="O5692" s="49"/>
    </row>
    <row r="5693" spans="1:15" ht="15" customHeight="1" x14ac:dyDescent="0.25">
      <c r="A5693" s="17" t="str">
        <f>IFERROR(VLOOKUP($F5693,'Location List'!$A$2:$T$644,20,FALSE),"")</f>
        <v/>
      </c>
      <c r="B5693" s="17" t="str">
        <f>IFERROR(VLOOKUP($F5693,'Location List'!$A$2:$T$644,19,FALSE),"")</f>
        <v/>
      </c>
      <c r="C5693" s="17" t="str">
        <f>IFERROR(VLOOKUP($F5693,'Location List'!$A$2:$T$644,18,FALSE),"")</f>
        <v/>
      </c>
      <c r="D5693" s="17" t="str">
        <f>IFERROR(VLOOKUP($F5693,'Location List'!$A$2:$T$644,9,FALSE),"")</f>
        <v/>
      </c>
      <c r="E5693" s="17" t="str">
        <f>IFERROR(VLOOKUP($F5693,'Location List'!$A$2:$T$644,2,FALSE),"")</f>
        <v/>
      </c>
      <c r="F5693" s="26"/>
      <c r="G5693" s="29"/>
      <c r="H5693" s="29"/>
      <c r="I5693" s="26"/>
      <c r="J5693" s="26"/>
      <c r="K5693" s="26"/>
      <c r="L5693" s="26"/>
      <c r="M5693" s="26"/>
      <c r="N5693" s="26"/>
      <c r="O5693" s="49"/>
    </row>
    <row r="5694" spans="1:15" ht="15" customHeight="1" x14ac:dyDescent="0.25">
      <c r="A5694" s="17" t="str">
        <f>IFERROR(VLOOKUP($F5694,'Location List'!$A$2:$T$644,20,FALSE),"")</f>
        <v/>
      </c>
      <c r="B5694" s="17" t="str">
        <f>IFERROR(VLOOKUP($F5694,'Location List'!$A$2:$T$644,19,FALSE),"")</f>
        <v/>
      </c>
      <c r="C5694" s="17" t="str">
        <f>IFERROR(VLOOKUP($F5694,'Location List'!$A$2:$T$644,18,FALSE),"")</f>
        <v/>
      </c>
      <c r="D5694" s="17" t="str">
        <f>IFERROR(VLOOKUP($F5694,'Location List'!$A$2:$T$644,9,FALSE),"")</f>
        <v/>
      </c>
      <c r="E5694" s="17" t="str">
        <f>IFERROR(VLOOKUP($F5694,'Location List'!$A$2:$T$644,2,FALSE),"")</f>
        <v/>
      </c>
      <c r="F5694" s="26"/>
      <c r="G5694" s="29"/>
      <c r="H5694" s="29"/>
      <c r="I5694" s="26"/>
      <c r="J5694" s="26"/>
      <c r="K5694" s="26"/>
      <c r="L5694" s="26"/>
      <c r="M5694" s="26"/>
      <c r="N5694" s="26"/>
      <c r="O5694" s="49"/>
    </row>
    <row r="5695" spans="1:15" ht="15" customHeight="1" x14ac:dyDescent="0.25">
      <c r="A5695" s="17" t="str">
        <f>IFERROR(VLOOKUP($F5695,'Location List'!$A$2:$T$644,20,FALSE),"")</f>
        <v/>
      </c>
      <c r="B5695" s="17" t="str">
        <f>IFERROR(VLOOKUP($F5695,'Location List'!$A$2:$T$644,19,FALSE),"")</f>
        <v/>
      </c>
      <c r="C5695" s="17" t="str">
        <f>IFERROR(VLOOKUP($F5695,'Location List'!$A$2:$T$644,18,FALSE),"")</f>
        <v/>
      </c>
      <c r="D5695" s="17" t="str">
        <f>IFERROR(VLOOKUP($F5695,'Location List'!$A$2:$T$644,9,FALSE),"")</f>
        <v/>
      </c>
      <c r="E5695" s="17" t="str">
        <f>IFERROR(VLOOKUP($F5695,'Location List'!$A$2:$T$644,2,FALSE),"")</f>
        <v/>
      </c>
      <c r="F5695" s="26"/>
      <c r="G5695" s="29"/>
      <c r="H5695" s="29"/>
      <c r="I5695" s="26"/>
      <c r="J5695" s="26"/>
      <c r="K5695" s="26"/>
      <c r="L5695" s="26"/>
      <c r="M5695" s="26"/>
      <c r="N5695" s="26"/>
      <c r="O5695" s="49"/>
    </row>
    <row r="5696" spans="1:15" ht="15" customHeight="1" x14ac:dyDescent="0.25">
      <c r="A5696" s="17" t="str">
        <f>IFERROR(VLOOKUP($F5696,'Location List'!$A$2:$T$644,20,FALSE),"")</f>
        <v/>
      </c>
      <c r="B5696" s="17" t="str">
        <f>IFERROR(VLOOKUP($F5696,'Location List'!$A$2:$T$644,19,FALSE),"")</f>
        <v/>
      </c>
      <c r="C5696" s="17" t="str">
        <f>IFERROR(VLOOKUP($F5696,'Location List'!$A$2:$T$644,18,FALSE),"")</f>
        <v/>
      </c>
      <c r="D5696" s="17" t="str">
        <f>IFERROR(VLOOKUP($F5696,'Location List'!$A$2:$T$644,9,FALSE),"")</f>
        <v/>
      </c>
      <c r="E5696" s="17" t="str">
        <f>IFERROR(VLOOKUP($F5696,'Location List'!$A$2:$T$644,2,FALSE),"")</f>
        <v/>
      </c>
      <c r="F5696" s="26"/>
      <c r="G5696" s="29"/>
      <c r="H5696" s="29"/>
      <c r="I5696" s="26"/>
      <c r="J5696" s="26"/>
      <c r="K5696" s="26"/>
      <c r="L5696" s="26"/>
      <c r="M5696" s="26"/>
      <c r="N5696" s="26"/>
      <c r="O5696" s="49"/>
    </row>
    <row r="5697" spans="1:15" ht="15" customHeight="1" x14ac:dyDescent="0.25">
      <c r="A5697" s="17" t="str">
        <f>IFERROR(VLOOKUP($F5697,'Location List'!$A$2:$T$644,20,FALSE),"")</f>
        <v/>
      </c>
      <c r="B5697" s="17" t="str">
        <f>IFERROR(VLOOKUP($F5697,'Location List'!$A$2:$T$644,19,FALSE),"")</f>
        <v/>
      </c>
      <c r="C5697" s="17" t="str">
        <f>IFERROR(VLOOKUP($F5697,'Location List'!$A$2:$T$644,18,FALSE),"")</f>
        <v/>
      </c>
      <c r="D5697" s="17" t="str">
        <f>IFERROR(VLOOKUP($F5697,'Location List'!$A$2:$T$644,9,FALSE),"")</f>
        <v/>
      </c>
      <c r="E5697" s="17" t="str">
        <f>IFERROR(VLOOKUP($F5697,'Location List'!$A$2:$T$644,2,FALSE),"")</f>
        <v/>
      </c>
      <c r="F5697" s="26"/>
      <c r="G5697" s="29"/>
      <c r="H5697" s="29"/>
      <c r="I5697" s="26"/>
      <c r="J5697" s="26"/>
      <c r="K5697" s="26"/>
      <c r="L5697" s="26"/>
      <c r="M5697" s="26"/>
      <c r="N5697" s="26"/>
      <c r="O5697" s="49"/>
    </row>
    <row r="5698" spans="1:15" ht="15" customHeight="1" x14ac:dyDescent="0.25">
      <c r="A5698" s="17" t="str">
        <f>IFERROR(VLOOKUP($F5698,'Location List'!$A$2:$T$644,20,FALSE),"")</f>
        <v/>
      </c>
      <c r="B5698" s="17" t="str">
        <f>IFERROR(VLOOKUP($F5698,'Location List'!$A$2:$T$644,19,FALSE),"")</f>
        <v/>
      </c>
      <c r="C5698" s="17" t="str">
        <f>IFERROR(VLOOKUP($F5698,'Location List'!$A$2:$T$644,18,FALSE),"")</f>
        <v/>
      </c>
      <c r="D5698" s="17" t="str">
        <f>IFERROR(VLOOKUP($F5698,'Location List'!$A$2:$T$644,9,FALSE),"")</f>
        <v/>
      </c>
      <c r="E5698" s="17" t="str">
        <f>IFERROR(VLOOKUP($F5698,'Location List'!$A$2:$T$644,2,FALSE),"")</f>
        <v/>
      </c>
      <c r="F5698" s="26"/>
      <c r="G5698" s="29"/>
      <c r="H5698" s="29"/>
      <c r="I5698" s="26"/>
      <c r="J5698" s="26"/>
      <c r="K5698" s="26"/>
      <c r="L5698" s="26"/>
      <c r="M5698" s="26"/>
      <c r="N5698" s="26"/>
      <c r="O5698" s="49"/>
    </row>
    <row r="5699" spans="1:15" ht="15" customHeight="1" x14ac:dyDescent="0.25">
      <c r="A5699" s="17" t="str">
        <f>IFERROR(VLOOKUP($F5699,'Location List'!$A$2:$T$644,20,FALSE),"")</f>
        <v/>
      </c>
      <c r="B5699" s="17" t="str">
        <f>IFERROR(VLOOKUP($F5699,'Location List'!$A$2:$T$644,19,FALSE),"")</f>
        <v/>
      </c>
      <c r="C5699" s="17" t="str">
        <f>IFERROR(VLOOKUP($F5699,'Location List'!$A$2:$T$644,18,FALSE),"")</f>
        <v/>
      </c>
      <c r="D5699" s="17" t="str">
        <f>IFERROR(VLOOKUP($F5699,'Location List'!$A$2:$T$644,9,FALSE),"")</f>
        <v/>
      </c>
      <c r="E5699" s="17" t="str">
        <f>IFERROR(VLOOKUP($F5699,'Location List'!$A$2:$T$644,2,FALSE),"")</f>
        <v/>
      </c>
      <c r="F5699" s="26"/>
      <c r="G5699" s="29"/>
      <c r="H5699" s="29"/>
      <c r="I5699" s="26"/>
      <c r="J5699" s="26"/>
      <c r="K5699" s="26"/>
      <c r="L5699" s="26"/>
      <c r="M5699" s="26"/>
      <c r="N5699" s="26"/>
      <c r="O5699" s="49"/>
    </row>
    <row r="5700" spans="1:15" ht="15" customHeight="1" x14ac:dyDescent="0.25">
      <c r="A5700" s="17" t="str">
        <f>IFERROR(VLOOKUP($F5700,'Location List'!$A$2:$T$644,20,FALSE),"")</f>
        <v/>
      </c>
      <c r="B5700" s="17" t="str">
        <f>IFERROR(VLOOKUP($F5700,'Location List'!$A$2:$T$644,19,FALSE),"")</f>
        <v/>
      </c>
      <c r="C5700" s="17" t="str">
        <f>IFERROR(VLOOKUP($F5700,'Location List'!$A$2:$T$644,18,FALSE),"")</f>
        <v/>
      </c>
      <c r="D5700" s="17" t="str">
        <f>IFERROR(VLOOKUP($F5700,'Location List'!$A$2:$T$644,9,FALSE),"")</f>
        <v/>
      </c>
      <c r="E5700" s="17" t="str">
        <f>IFERROR(VLOOKUP($F5700,'Location List'!$A$2:$T$644,2,FALSE),"")</f>
        <v/>
      </c>
      <c r="F5700" s="26"/>
      <c r="G5700" s="29"/>
      <c r="H5700" s="29"/>
      <c r="I5700" s="26"/>
      <c r="J5700" s="26"/>
      <c r="K5700" s="26"/>
      <c r="L5700" s="26"/>
      <c r="M5700" s="26"/>
      <c r="N5700" s="26"/>
      <c r="O5700" s="49"/>
    </row>
    <row r="5701" spans="1:15" ht="15" customHeight="1" x14ac:dyDescent="0.25">
      <c r="A5701" s="17" t="str">
        <f>IFERROR(VLOOKUP($F5701,'Location List'!$A$2:$T$644,20,FALSE),"")</f>
        <v/>
      </c>
      <c r="B5701" s="17" t="str">
        <f>IFERROR(VLOOKUP($F5701,'Location List'!$A$2:$T$644,19,FALSE),"")</f>
        <v/>
      </c>
      <c r="C5701" s="17" t="str">
        <f>IFERROR(VLOOKUP($F5701,'Location List'!$A$2:$T$644,18,FALSE),"")</f>
        <v/>
      </c>
      <c r="D5701" s="17" t="str">
        <f>IFERROR(VLOOKUP($F5701,'Location List'!$A$2:$T$644,9,FALSE),"")</f>
        <v/>
      </c>
      <c r="E5701" s="17" t="str">
        <f>IFERROR(VLOOKUP($F5701,'Location List'!$A$2:$T$644,2,FALSE),"")</f>
        <v/>
      </c>
      <c r="F5701" s="26"/>
      <c r="G5701" s="29"/>
      <c r="H5701" s="29"/>
      <c r="I5701" s="26"/>
      <c r="J5701" s="26"/>
      <c r="K5701" s="26"/>
      <c r="L5701" s="26"/>
      <c r="M5701" s="26"/>
      <c r="N5701" s="26"/>
      <c r="O5701" s="49"/>
    </row>
    <row r="5702" spans="1:15" ht="15" customHeight="1" x14ac:dyDescent="0.25">
      <c r="A5702" s="17" t="str">
        <f>IFERROR(VLOOKUP($F5702,'Location List'!$A$2:$T$644,20,FALSE),"")</f>
        <v/>
      </c>
      <c r="B5702" s="17" t="str">
        <f>IFERROR(VLOOKUP($F5702,'Location List'!$A$2:$T$644,19,FALSE),"")</f>
        <v/>
      </c>
      <c r="C5702" s="17" t="str">
        <f>IFERROR(VLOOKUP($F5702,'Location List'!$A$2:$T$644,18,FALSE),"")</f>
        <v/>
      </c>
      <c r="D5702" s="17" t="str">
        <f>IFERROR(VLOOKUP($F5702,'Location List'!$A$2:$T$644,9,FALSE),"")</f>
        <v/>
      </c>
      <c r="E5702" s="17" t="str">
        <f>IFERROR(VLOOKUP($F5702,'Location List'!$A$2:$T$644,2,FALSE),"")</f>
        <v/>
      </c>
      <c r="F5702" s="26"/>
      <c r="G5702" s="29"/>
      <c r="H5702" s="29"/>
      <c r="I5702" s="26"/>
      <c r="J5702" s="26"/>
      <c r="K5702" s="26"/>
      <c r="L5702" s="26"/>
      <c r="M5702" s="26"/>
      <c r="N5702" s="26"/>
      <c r="O5702" s="49"/>
    </row>
    <row r="5703" spans="1:15" ht="15" customHeight="1" x14ac:dyDescent="0.25">
      <c r="A5703" s="17" t="str">
        <f>IFERROR(VLOOKUP($F5703,'Location List'!$A$2:$T$644,20,FALSE),"")</f>
        <v/>
      </c>
      <c r="B5703" s="17" t="str">
        <f>IFERROR(VLOOKUP($F5703,'Location List'!$A$2:$T$644,19,FALSE),"")</f>
        <v/>
      </c>
      <c r="C5703" s="17" t="str">
        <f>IFERROR(VLOOKUP($F5703,'Location List'!$A$2:$T$644,18,FALSE),"")</f>
        <v/>
      </c>
      <c r="D5703" s="17" t="str">
        <f>IFERROR(VLOOKUP($F5703,'Location List'!$A$2:$T$644,9,FALSE),"")</f>
        <v/>
      </c>
      <c r="E5703" s="17" t="str">
        <f>IFERROR(VLOOKUP($F5703,'Location List'!$A$2:$T$644,2,FALSE),"")</f>
        <v/>
      </c>
      <c r="F5703" s="26"/>
      <c r="G5703" s="29"/>
      <c r="H5703" s="29"/>
      <c r="I5703" s="26"/>
      <c r="J5703" s="26"/>
      <c r="K5703" s="26"/>
      <c r="L5703" s="26"/>
      <c r="M5703" s="26"/>
      <c r="N5703" s="26"/>
      <c r="O5703" s="49"/>
    </row>
    <row r="5704" spans="1:15" ht="15" customHeight="1" x14ac:dyDescent="0.25">
      <c r="A5704" s="17" t="str">
        <f>IFERROR(VLOOKUP($F5704,'Location List'!$A$2:$T$644,20,FALSE),"")</f>
        <v/>
      </c>
      <c r="B5704" s="17" t="str">
        <f>IFERROR(VLOOKUP($F5704,'Location List'!$A$2:$T$644,19,FALSE),"")</f>
        <v/>
      </c>
      <c r="C5704" s="17" t="str">
        <f>IFERROR(VLOOKUP($F5704,'Location List'!$A$2:$T$644,18,FALSE),"")</f>
        <v/>
      </c>
      <c r="D5704" s="17" t="str">
        <f>IFERROR(VLOOKUP($F5704,'Location List'!$A$2:$T$644,9,FALSE),"")</f>
        <v/>
      </c>
      <c r="E5704" s="17" t="str">
        <f>IFERROR(VLOOKUP($F5704,'Location List'!$A$2:$T$644,2,FALSE),"")</f>
        <v/>
      </c>
      <c r="F5704" s="26"/>
      <c r="G5704" s="29"/>
      <c r="H5704" s="29"/>
      <c r="I5704" s="26"/>
      <c r="J5704" s="26"/>
      <c r="K5704" s="26"/>
      <c r="L5704" s="26"/>
      <c r="M5704" s="26"/>
      <c r="N5704" s="26"/>
      <c r="O5704" s="49"/>
    </row>
    <row r="5705" spans="1:15" ht="15" customHeight="1" x14ac:dyDescent="0.25">
      <c r="A5705" s="17" t="str">
        <f>IFERROR(VLOOKUP($F5705,'Location List'!$A$2:$T$644,20,FALSE),"")</f>
        <v/>
      </c>
      <c r="B5705" s="17" t="str">
        <f>IFERROR(VLOOKUP($F5705,'Location List'!$A$2:$T$644,19,FALSE),"")</f>
        <v/>
      </c>
      <c r="C5705" s="17" t="str">
        <f>IFERROR(VLOOKUP($F5705,'Location List'!$A$2:$T$644,18,FALSE),"")</f>
        <v/>
      </c>
      <c r="D5705" s="17" t="str">
        <f>IFERROR(VLOOKUP($F5705,'Location List'!$A$2:$T$644,9,FALSE),"")</f>
        <v/>
      </c>
      <c r="E5705" s="17" t="str">
        <f>IFERROR(VLOOKUP($F5705,'Location List'!$A$2:$T$644,2,FALSE),"")</f>
        <v/>
      </c>
      <c r="F5705" s="26"/>
      <c r="G5705" s="29"/>
      <c r="H5705" s="29"/>
      <c r="I5705" s="26"/>
      <c r="J5705" s="26"/>
      <c r="K5705" s="26"/>
      <c r="L5705" s="26"/>
      <c r="M5705" s="26"/>
      <c r="N5705" s="26"/>
      <c r="O5705" s="49"/>
    </row>
    <row r="5706" spans="1:15" ht="15" customHeight="1" x14ac:dyDescent="0.25">
      <c r="A5706" s="17" t="str">
        <f>IFERROR(VLOOKUP($F5706,'Location List'!$A$2:$T$644,20,FALSE),"")</f>
        <v/>
      </c>
      <c r="B5706" s="17" t="str">
        <f>IFERROR(VLOOKUP($F5706,'Location List'!$A$2:$T$644,19,FALSE),"")</f>
        <v/>
      </c>
      <c r="C5706" s="17" t="str">
        <f>IFERROR(VLOOKUP($F5706,'Location List'!$A$2:$T$644,18,FALSE),"")</f>
        <v/>
      </c>
      <c r="D5706" s="17" t="str">
        <f>IFERROR(VLOOKUP($F5706,'Location List'!$A$2:$T$644,9,FALSE),"")</f>
        <v/>
      </c>
      <c r="E5706" s="17" t="str">
        <f>IFERROR(VLOOKUP($F5706,'Location List'!$A$2:$T$644,2,FALSE),"")</f>
        <v/>
      </c>
      <c r="F5706" s="26"/>
      <c r="G5706" s="29"/>
      <c r="H5706" s="29"/>
      <c r="I5706" s="26"/>
      <c r="J5706" s="26"/>
      <c r="K5706" s="26"/>
      <c r="L5706" s="26"/>
      <c r="M5706" s="26"/>
      <c r="N5706" s="26"/>
      <c r="O5706" s="49"/>
    </row>
    <row r="5707" spans="1:15" ht="15" customHeight="1" x14ac:dyDescent="0.25">
      <c r="A5707" s="17" t="str">
        <f>IFERROR(VLOOKUP($F5707,'Location List'!$A$2:$T$644,20,FALSE),"")</f>
        <v/>
      </c>
      <c r="B5707" s="17" t="str">
        <f>IFERROR(VLOOKUP($F5707,'Location List'!$A$2:$T$644,19,FALSE),"")</f>
        <v/>
      </c>
      <c r="C5707" s="17" t="str">
        <f>IFERROR(VLOOKUP($F5707,'Location List'!$A$2:$T$644,18,FALSE),"")</f>
        <v/>
      </c>
      <c r="D5707" s="17" t="str">
        <f>IFERROR(VLOOKUP($F5707,'Location List'!$A$2:$T$644,9,FALSE),"")</f>
        <v/>
      </c>
      <c r="E5707" s="17" t="str">
        <f>IFERROR(VLOOKUP($F5707,'Location List'!$A$2:$T$644,2,FALSE),"")</f>
        <v/>
      </c>
      <c r="F5707" s="26"/>
      <c r="G5707" s="29"/>
      <c r="H5707" s="29"/>
      <c r="I5707" s="26"/>
      <c r="J5707" s="26"/>
      <c r="K5707" s="26"/>
      <c r="L5707" s="26"/>
      <c r="M5707" s="26"/>
      <c r="N5707" s="26"/>
      <c r="O5707" s="49"/>
    </row>
    <row r="5708" spans="1:15" ht="15" customHeight="1" x14ac:dyDescent="0.25">
      <c r="A5708" s="17" t="str">
        <f>IFERROR(VLOOKUP($F5708,'Location List'!$A$2:$T$644,20,FALSE),"")</f>
        <v/>
      </c>
      <c r="B5708" s="17" t="str">
        <f>IFERROR(VLOOKUP($F5708,'Location List'!$A$2:$T$644,19,FALSE),"")</f>
        <v/>
      </c>
      <c r="C5708" s="17" t="str">
        <f>IFERROR(VLOOKUP($F5708,'Location List'!$A$2:$T$644,18,FALSE),"")</f>
        <v/>
      </c>
      <c r="D5708" s="17" t="str">
        <f>IFERROR(VLOOKUP($F5708,'Location List'!$A$2:$T$644,9,FALSE),"")</f>
        <v/>
      </c>
      <c r="E5708" s="17" t="str">
        <f>IFERROR(VLOOKUP($F5708,'Location List'!$A$2:$T$644,2,FALSE),"")</f>
        <v/>
      </c>
      <c r="F5708" s="26"/>
      <c r="G5708" s="29"/>
      <c r="H5708" s="29"/>
      <c r="I5708" s="26"/>
      <c r="J5708" s="26"/>
      <c r="K5708" s="26"/>
      <c r="L5708" s="26"/>
      <c r="M5708" s="26"/>
      <c r="N5708" s="26"/>
      <c r="O5708" s="49"/>
    </row>
    <row r="5709" spans="1:15" ht="15" customHeight="1" x14ac:dyDescent="0.25">
      <c r="A5709" s="17" t="str">
        <f>IFERROR(VLOOKUP($F5709,'Location List'!$A$2:$T$644,20,FALSE),"")</f>
        <v/>
      </c>
      <c r="B5709" s="17" t="str">
        <f>IFERROR(VLOOKUP($F5709,'Location List'!$A$2:$T$644,19,FALSE),"")</f>
        <v/>
      </c>
      <c r="C5709" s="17" t="str">
        <f>IFERROR(VLOOKUP($F5709,'Location List'!$A$2:$T$644,18,FALSE),"")</f>
        <v/>
      </c>
      <c r="D5709" s="17" t="str">
        <f>IFERROR(VLOOKUP($F5709,'Location List'!$A$2:$T$644,9,FALSE),"")</f>
        <v/>
      </c>
      <c r="E5709" s="17" t="str">
        <f>IFERROR(VLOOKUP($F5709,'Location List'!$A$2:$T$644,2,FALSE),"")</f>
        <v/>
      </c>
      <c r="F5709" s="26"/>
      <c r="G5709" s="29"/>
      <c r="H5709" s="29"/>
      <c r="I5709" s="26"/>
      <c r="J5709" s="26"/>
      <c r="K5709" s="26"/>
      <c r="L5709" s="26"/>
      <c r="M5709" s="26"/>
      <c r="N5709" s="26"/>
      <c r="O5709" s="49"/>
    </row>
    <row r="5710" spans="1:15" ht="15" customHeight="1" x14ac:dyDescent="0.25">
      <c r="A5710" s="17" t="str">
        <f>IFERROR(VLOOKUP($F5710,'Location List'!$A$2:$T$644,20,FALSE),"")</f>
        <v/>
      </c>
      <c r="B5710" s="17" t="str">
        <f>IFERROR(VLOOKUP($F5710,'Location List'!$A$2:$T$644,19,FALSE),"")</f>
        <v/>
      </c>
      <c r="C5710" s="17" t="str">
        <f>IFERROR(VLOOKUP($F5710,'Location List'!$A$2:$T$644,18,FALSE),"")</f>
        <v/>
      </c>
      <c r="D5710" s="17" t="str">
        <f>IFERROR(VLOOKUP($F5710,'Location List'!$A$2:$T$644,9,FALSE),"")</f>
        <v/>
      </c>
      <c r="E5710" s="17" t="str">
        <f>IFERROR(VLOOKUP($F5710,'Location List'!$A$2:$T$644,2,FALSE),"")</f>
        <v/>
      </c>
      <c r="F5710" s="26"/>
      <c r="G5710" s="29"/>
      <c r="H5710" s="29"/>
      <c r="I5710" s="26"/>
      <c r="J5710" s="26"/>
      <c r="K5710" s="26"/>
      <c r="L5710" s="26"/>
      <c r="M5710" s="26"/>
      <c r="N5710" s="26"/>
      <c r="O5710" s="49"/>
    </row>
    <row r="5711" spans="1:15" ht="15" customHeight="1" x14ac:dyDescent="0.25">
      <c r="A5711" s="17" t="str">
        <f>IFERROR(VLOOKUP($F5711,'Location List'!$A$2:$T$644,20,FALSE),"")</f>
        <v/>
      </c>
      <c r="B5711" s="17" t="str">
        <f>IFERROR(VLOOKUP($F5711,'Location List'!$A$2:$T$644,19,FALSE),"")</f>
        <v/>
      </c>
      <c r="C5711" s="17" t="str">
        <f>IFERROR(VLOOKUP($F5711,'Location List'!$A$2:$T$644,18,FALSE),"")</f>
        <v/>
      </c>
      <c r="D5711" s="17" t="str">
        <f>IFERROR(VLOOKUP($F5711,'Location List'!$A$2:$T$644,9,FALSE),"")</f>
        <v/>
      </c>
      <c r="E5711" s="17" t="str">
        <f>IFERROR(VLOOKUP($F5711,'Location List'!$A$2:$T$644,2,FALSE),"")</f>
        <v/>
      </c>
      <c r="F5711" s="26"/>
      <c r="G5711" s="29"/>
      <c r="H5711" s="29"/>
      <c r="I5711" s="26"/>
      <c r="J5711" s="26"/>
      <c r="K5711" s="26"/>
      <c r="L5711" s="26"/>
      <c r="M5711" s="26"/>
      <c r="N5711" s="26"/>
      <c r="O5711" s="49"/>
    </row>
    <row r="5712" spans="1:15" ht="15" customHeight="1" x14ac:dyDescent="0.25">
      <c r="A5712" s="17" t="str">
        <f>IFERROR(VLOOKUP($F5712,'Location List'!$A$2:$T$644,20,FALSE),"")</f>
        <v/>
      </c>
      <c r="B5712" s="17" t="str">
        <f>IFERROR(VLOOKUP($F5712,'Location List'!$A$2:$T$644,19,FALSE),"")</f>
        <v/>
      </c>
      <c r="C5712" s="17" t="str">
        <f>IFERROR(VLOOKUP($F5712,'Location List'!$A$2:$T$644,18,FALSE),"")</f>
        <v/>
      </c>
      <c r="D5712" s="17" t="str">
        <f>IFERROR(VLOOKUP($F5712,'Location List'!$A$2:$T$644,9,FALSE),"")</f>
        <v/>
      </c>
      <c r="E5712" s="17" t="str">
        <f>IFERROR(VLOOKUP($F5712,'Location List'!$A$2:$T$644,2,FALSE),"")</f>
        <v/>
      </c>
      <c r="F5712" s="26"/>
      <c r="G5712" s="29"/>
      <c r="H5712" s="29"/>
      <c r="I5712" s="26"/>
      <c r="J5712" s="26"/>
      <c r="K5712" s="26"/>
      <c r="L5712" s="26"/>
      <c r="M5712" s="26"/>
      <c r="N5712" s="26"/>
      <c r="O5712" s="49"/>
    </row>
    <row r="5713" spans="1:15" ht="15" customHeight="1" x14ac:dyDescent="0.25">
      <c r="A5713" s="17" t="str">
        <f>IFERROR(VLOOKUP($F5713,'Location List'!$A$2:$T$644,20,FALSE),"")</f>
        <v/>
      </c>
      <c r="B5713" s="17" t="str">
        <f>IFERROR(VLOOKUP($F5713,'Location List'!$A$2:$T$644,19,FALSE),"")</f>
        <v/>
      </c>
      <c r="C5713" s="17" t="str">
        <f>IFERROR(VLOOKUP($F5713,'Location List'!$A$2:$T$644,18,FALSE),"")</f>
        <v/>
      </c>
      <c r="D5713" s="17" t="str">
        <f>IFERROR(VLOOKUP($F5713,'Location List'!$A$2:$T$644,9,FALSE),"")</f>
        <v/>
      </c>
      <c r="E5713" s="17" t="str">
        <f>IFERROR(VLOOKUP($F5713,'Location List'!$A$2:$T$644,2,FALSE),"")</f>
        <v/>
      </c>
      <c r="F5713" s="26"/>
      <c r="G5713" s="29"/>
      <c r="H5713" s="29"/>
      <c r="I5713" s="26"/>
      <c r="J5713" s="26"/>
      <c r="K5713" s="26"/>
      <c r="L5713" s="26"/>
      <c r="M5713" s="26"/>
      <c r="N5713" s="26"/>
      <c r="O5713" s="49"/>
    </row>
    <row r="5714" spans="1:15" ht="15" customHeight="1" x14ac:dyDescent="0.25">
      <c r="A5714" s="17" t="str">
        <f>IFERROR(VLOOKUP($F5714,'Location List'!$A$2:$T$644,20,FALSE),"")</f>
        <v/>
      </c>
      <c r="B5714" s="17" t="str">
        <f>IFERROR(VLOOKUP($F5714,'Location List'!$A$2:$T$644,19,FALSE),"")</f>
        <v/>
      </c>
      <c r="C5714" s="17" t="str">
        <f>IFERROR(VLOOKUP($F5714,'Location List'!$A$2:$T$644,18,FALSE),"")</f>
        <v/>
      </c>
      <c r="D5714" s="17" t="str">
        <f>IFERROR(VLOOKUP($F5714,'Location List'!$A$2:$T$644,9,FALSE),"")</f>
        <v/>
      </c>
      <c r="E5714" s="17" t="str">
        <f>IFERROR(VLOOKUP($F5714,'Location List'!$A$2:$T$644,2,FALSE),"")</f>
        <v/>
      </c>
      <c r="F5714" s="26"/>
      <c r="G5714" s="29"/>
      <c r="H5714" s="29"/>
      <c r="I5714" s="26"/>
      <c r="J5714" s="26"/>
      <c r="K5714" s="26"/>
      <c r="L5714" s="26"/>
      <c r="M5714" s="26"/>
      <c r="N5714" s="26"/>
      <c r="O5714" s="49"/>
    </row>
    <row r="5715" spans="1:15" ht="15" customHeight="1" x14ac:dyDescent="0.25">
      <c r="A5715" s="17" t="str">
        <f>IFERROR(VLOOKUP($F5715,'Location List'!$A$2:$T$644,20,FALSE),"")</f>
        <v/>
      </c>
      <c r="B5715" s="17" t="str">
        <f>IFERROR(VLOOKUP($F5715,'Location List'!$A$2:$T$644,19,FALSE),"")</f>
        <v/>
      </c>
      <c r="C5715" s="17" t="str">
        <f>IFERROR(VLOOKUP($F5715,'Location List'!$A$2:$T$644,18,FALSE),"")</f>
        <v/>
      </c>
      <c r="D5715" s="17" t="str">
        <f>IFERROR(VLOOKUP($F5715,'Location List'!$A$2:$T$644,9,FALSE),"")</f>
        <v/>
      </c>
      <c r="E5715" s="17" t="str">
        <f>IFERROR(VLOOKUP($F5715,'Location List'!$A$2:$T$644,2,FALSE),"")</f>
        <v/>
      </c>
      <c r="F5715" s="26"/>
      <c r="G5715" s="29"/>
      <c r="H5715" s="29"/>
      <c r="I5715" s="26"/>
      <c r="J5715" s="26"/>
      <c r="K5715" s="26"/>
      <c r="L5715" s="26"/>
      <c r="M5715" s="26"/>
      <c r="N5715" s="26"/>
      <c r="O5715" s="49"/>
    </row>
    <row r="5716" spans="1:15" ht="15" customHeight="1" x14ac:dyDescent="0.25">
      <c r="A5716" s="17" t="str">
        <f>IFERROR(VLOOKUP($F5716,'Location List'!$A$2:$T$644,20,FALSE),"")</f>
        <v/>
      </c>
      <c r="B5716" s="17" t="str">
        <f>IFERROR(VLOOKUP($F5716,'Location List'!$A$2:$T$644,19,FALSE),"")</f>
        <v/>
      </c>
      <c r="C5716" s="17" t="str">
        <f>IFERROR(VLOOKUP($F5716,'Location List'!$A$2:$T$644,18,FALSE),"")</f>
        <v/>
      </c>
      <c r="D5716" s="17" t="str">
        <f>IFERROR(VLOOKUP($F5716,'Location List'!$A$2:$T$644,9,FALSE),"")</f>
        <v/>
      </c>
      <c r="E5716" s="17" t="str">
        <f>IFERROR(VLOOKUP($F5716,'Location List'!$A$2:$T$644,2,FALSE),"")</f>
        <v/>
      </c>
      <c r="F5716" s="26"/>
      <c r="G5716" s="29"/>
      <c r="H5716" s="29"/>
      <c r="I5716" s="26"/>
      <c r="J5716" s="26"/>
      <c r="K5716" s="26"/>
      <c r="L5716" s="26"/>
      <c r="M5716" s="26"/>
      <c r="N5716" s="26"/>
      <c r="O5716" s="49"/>
    </row>
    <row r="5717" spans="1:15" ht="15" customHeight="1" x14ac:dyDescent="0.25">
      <c r="A5717" s="17" t="str">
        <f>IFERROR(VLOOKUP($F5717,'Location List'!$A$2:$T$644,20,FALSE),"")</f>
        <v/>
      </c>
      <c r="B5717" s="17" t="str">
        <f>IFERROR(VLOOKUP($F5717,'Location List'!$A$2:$T$644,19,FALSE),"")</f>
        <v/>
      </c>
      <c r="C5717" s="17" t="str">
        <f>IFERROR(VLOOKUP($F5717,'Location List'!$A$2:$T$644,18,FALSE),"")</f>
        <v/>
      </c>
      <c r="D5717" s="17" t="str">
        <f>IFERROR(VLOOKUP($F5717,'Location List'!$A$2:$T$644,9,FALSE),"")</f>
        <v/>
      </c>
      <c r="E5717" s="17" t="str">
        <f>IFERROR(VLOOKUP($F5717,'Location List'!$A$2:$T$644,2,FALSE),"")</f>
        <v/>
      </c>
      <c r="F5717" s="26"/>
      <c r="G5717" s="29"/>
      <c r="H5717" s="29"/>
      <c r="I5717" s="26"/>
      <c r="J5717" s="26"/>
      <c r="K5717" s="26"/>
      <c r="L5717" s="26"/>
      <c r="M5717" s="26"/>
      <c r="N5717" s="26"/>
      <c r="O5717" s="49"/>
    </row>
    <row r="5718" spans="1:15" ht="15" customHeight="1" x14ac:dyDescent="0.25">
      <c r="A5718" s="17" t="str">
        <f>IFERROR(VLOOKUP($F5718,'Location List'!$A$2:$T$644,20,FALSE),"")</f>
        <v/>
      </c>
      <c r="B5718" s="17" t="str">
        <f>IFERROR(VLOOKUP($F5718,'Location List'!$A$2:$T$644,19,FALSE),"")</f>
        <v/>
      </c>
      <c r="C5718" s="17" t="str">
        <f>IFERROR(VLOOKUP($F5718,'Location List'!$A$2:$T$644,18,FALSE),"")</f>
        <v/>
      </c>
      <c r="D5718" s="17" t="str">
        <f>IFERROR(VLOOKUP($F5718,'Location List'!$A$2:$T$644,9,FALSE),"")</f>
        <v/>
      </c>
      <c r="E5718" s="17" t="str">
        <f>IFERROR(VLOOKUP($F5718,'Location List'!$A$2:$T$644,2,FALSE),"")</f>
        <v/>
      </c>
      <c r="F5718" s="26"/>
      <c r="G5718" s="29"/>
      <c r="H5718" s="29"/>
      <c r="I5718" s="26"/>
      <c r="J5718" s="26"/>
      <c r="K5718" s="26"/>
      <c r="L5718" s="26"/>
      <c r="M5718" s="26"/>
      <c r="N5718" s="26"/>
      <c r="O5718" s="49"/>
    </row>
    <row r="5719" spans="1:15" ht="15" customHeight="1" x14ac:dyDescent="0.25">
      <c r="A5719" s="17" t="str">
        <f>IFERROR(VLOOKUP($F5719,'Location List'!$A$2:$T$644,20,FALSE),"")</f>
        <v/>
      </c>
      <c r="B5719" s="17" t="str">
        <f>IFERROR(VLOOKUP($F5719,'Location List'!$A$2:$T$644,19,FALSE),"")</f>
        <v/>
      </c>
      <c r="C5719" s="17" t="str">
        <f>IFERROR(VLOOKUP($F5719,'Location List'!$A$2:$T$644,18,FALSE),"")</f>
        <v/>
      </c>
      <c r="D5719" s="17" t="str">
        <f>IFERROR(VLOOKUP($F5719,'Location List'!$A$2:$T$644,9,FALSE),"")</f>
        <v/>
      </c>
      <c r="E5719" s="17" t="str">
        <f>IFERROR(VLOOKUP($F5719,'Location List'!$A$2:$T$644,2,FALSE),"")</f>
        <v/>
      </c>
      <c r="F5719" s="26"/>
      <c r="G5719" s="29"/>
      <c r="H5719" s="29"/>
      <c r="I5719" s="26"/>
      <c r="J5719" s="26"/>
      <c r="K5719" s="26"/>
      <c r="L5719" s="26"/>
      <c r="M5719" s="26"/>
      <c r="N5719" s="26"/>
      <c r="O5719" s="49"/>
    </row>
    <row r="5720" spans="1:15" ht="15" customHeight="1" x14ac:dyDescent="0.25">
      <c r="A5720" s="17" t="str">
        <f>IFERROR(VLOOKUP($F5720,'Location List'!$A$2:$T$644,20,FALSE),"")</f>
        <v/>
      </c>
      <c r="B5720" s="17" t="str">
        <f>IFERROR(VLOOKUP($F5720,'Location List'!$A$2:$T$644,19,FALSE),"")</f>
        <v/>
      </c>
      <c r="C5720" s="17" t="str">
        <f>IFERROR(VLOOKUP($F5720,'Location List'!$A$2:$T$644,18,FALSE),"")</f>
        <v/>
      </c>
      <c r="D5720" s="17" t="str">
        <f>IFERROR(VLOOKUP($F5720,'Location List'!$A$2:$T$644,9,FALSE),"")</f>
        <v/>
      </c>
      <c r="E5720" s="17" t="str">
        <f>IFERROR(VLOOKUP($F5720,'Location List'!$A$2:$T$644,2,FALSE),"")</f>
        <v/>
      </c>
      <c r="F5720" s="26"/>
      <c r="G5720" s="29"/>
      <c r="H5720" s="29"/>
      <c r="I5720" s="26"/>
      <c r="J5720" s="26"/>
      <c r="K5720" s="26"/>
      <c r="L5720" s="26"/>
      <c r="M5720" s="26"/>
      <c r="N5720" s="26"/>
      <c r="O5720" s="49"/>
    </row>
    <row r="5721" spans="1:15" ht="15" customHeight="1" x14ac:dyDescent="0.25">
      <c r="A5721" s="17" t="str">
        <f>IFERROR(VLOOKUP($F5721,'Location List'!$A$2:$T$644,20,FALSE),"")</f>
        <v/>
      </c>
      <c r="B5721" s="17" t="str">
        <f>IFERROR(VLOOKUP($F5721,'Location List'!$A$2:$T$644,19,FALSE),"")</f>
        <v/>
      </c>
      <c r="C5721" s="17" t="str">
        <f>IFERROR(VLOOKUP($F5721,'Location List'!$A$2:$T$644,18,FALSE),"")</f>
        <v/>
      </c>
      <c r="D5721" s="17" t="str">
        <f>IFERROR(VLOOKUP($F5721,'Location List'!$A$2:$T$644,9,FALSE),"")</f>
        <v/>
      </c>
      <c r="E5721" s="17" t="str">
        <f>IFERROR(VLOOKUP($F5721,'Location List'!$A$2:$T$644,2,FALSE),"")</f>
        <v/>
      </c>
      <c r="F5721" s="26"/>
      <c r="G5721" s="29"/>
      <c r="H5721" s="29"/>
      <c r="I5721" s="26"/>
      <c r="J5721" s="26"/>
      <c r="K5721" s="26"/>
      <c r="L5721" s="26"/>
      <c r="M5721" s="26"/>
      <c r="N5721" s="26"/>
      <c r="O5721" s="49"/>
    </row>
    <row r="5722" spans="1:15" ht="15" customHeight="1" x14ac:dyDescent="0.25">
      <c r="A5722" s="17" t="str">
        <f>IFERROR(VLOOKUP($F5722,'Location List'!$A$2:$T$644,20,FALSE),"")</f>
        <v/>
      </c>
      <c r="B5722" s="17" t="str">
        <f>IFERROR(VLOOKUP($F5722,'Location List'!$A$2:$T$644,19,FALSE),"")</f>
        <v/>
      </c>
      <c r="C5722" s="17" t="str">
        <f>IFERROR(VLOOKUP($F5722,'Location List'!$A$2:$T$644,18,FALSE),"")</f>
        <v/>
      </c>
      <c r="D5722" s="17" t="str">
        <f>IFERROR(VLOOKUP($F5722,'Location List'!$A$2:$T$644,9,FALSE),"")</f>
        <v/>
      </c>
      <c r="E5722" s="17" t="str">
        <f>IFERROR(VLOOKUP($F5722,'Location List'!$A$2:$T$644,2,FALSE),"")</f>
        <v/>
      </c>
      <c r="F5722" s="26"/>
      <c r="G5722" s="29"/>
      <c r="H5722" s="29"/>
      <c r="I5722" s="26"/>
      <c r="J5722" s="26"/>
      <c r="K5722" s="26"/>
      <c r="L5722" s="26"/>
      <c r="M5722" s="26"/>
      <c r="N5722" s="26"/>
      <c r="O5722" s="49"/>
    </row>
    <row r="5723" spans="1:15" ht="15" customHeight="1" x14ac:dyDescent="0.25">
      <c r="A5723" s="17" t="str">
        <f>IFERROR(VLOOKUP($F5723,'Location List'!$A$2:$T$644,20,FALSE),"")</f>
        <v/>
      </c>
      <c r="B5723" s="17" t="str">
        <f>IFERROR(VLOOKUP($F5723,'Location List'!$A$2:$T$644,19,FALSE),"")</f>
        <v/>
      </c>
      <c r="C5723" s="17" t="str">
        <f>IFERROR(VLOOKUP($F5723,'Location List'!$A$2:$T$644,18,FALSE),"")</f>
        <v/>
      </c>
      <c r="D5723" s="17" t="str">
        <f>IFERROR(VLOOKUP($F5723,'Location List'!$A$2:$T$644,9,FALSE),"")</f>
        <v/>
      </c>
      <c r="E5723" s="17" t="str">
        <f>IFERROR(VLOOKUP($F5723,'Location List'!$A$2:$T$644,2,FALSE),"")</f>
        <v/>
      </c>
      <c r="F5723" s="26"/>
      <c r="G5723" s="29"/>
      <c r="H5723" s="29"/>
      <c r="I5723" s="26"/>
      <c r="J5723" s="26"/>
      <c r="K5723" s="26"/>
      <c r="L5723" s="26"/>
      <c r="M5723" s="26"/>
      <c r="N5723" s="26"/>
      <c r="O5723" s="49"/>
    </row>
    <row r="5724" spans="1:15" ht="15" customHeight="1" x14ac:dyDescent="0.25">
      <c r="A5724" s="17" t="str">
        <f>IFERROR(VLOOKUP($F5724,'Location List'!$A$2:$T$644,20,FALSE),"")</f>
        <v/>
      </c>
      <c r="B5724" s="17" t="str">
        <f>IFERROR(VLOOKUP($F5724,'Location List'!$A$2:$T$644,19,FALSE),"")</f>
        <v/>
      </c>
      <c r="C5724" s="17" t="str">
        <f>IFERROR(VLOOKUP($F5724,'Location List'!$A$2:$T$644,18,FALSE),"")</f>
        <v/>
      </c>
      <c r="D5724" s="17" t="str">
        <f>IFERROR(VLOOKUP($F5724,'Location List'!$A$2:$T$644,9,FALSE),"")</f>
        <v/>
      </c>
      <c r="E5724" s="17" t="str">
        <f>IFERROR(VLOOKUP($F5724,'Location List'!$A$2:$T$644,2,FALSE),"")</f>
        <v/>
      </c>
      <c r="F5724" s="26"/>
      <c r="G5724" s="29"/>
      <c r="H5724" s="29"/>
      <c r="I5724" s="26"/>
      <c r="J5724" s="26"/>
      <c r="K5724" s="26"/>
      <c r="L5724" s="26"/>
      <c r="M5724" s="26"/>
      <c r="N5724" s="26"/>
      <c r="O5724" s="49"/>
    </row>
    <row r="5725" spans="1:15" ht="15" customHeight="1" x14ac:dyDescent="0.25">
      <c r="A5725" s="17" t="str">
        <f>IFERROR(VLOOKUP($F5725,'Location List'!$A$2:$T$644,20,FALSE),"")</f>
        <v/>
      </c>
      <c r="B5725" s="17" t="str">
        <f>IFERROR(VLOOKUP($F5725,'Location List'!$A$2:$T$644,19,FALSE),"")</f>
        <v/>
      </c>
      <c r="C5725" s="17" t="str">
        <f>IFERROR(VLOOKUP($F5725,'Location List'!$A$2:$T$644,18,FALSE),"")</f>
        <v/>
      </c>
      <c r="D5725" s="17" t="str">
        <f>IFERROR(VLOOKUP($F5725,'Location List'!$A$2:$T$644,9,FALSE),"")</f>
        <v/>
      </c>
      <c r="E5725" s="17" t="str">
        <f>IFERROR(VLOOKUP($F5725,'Location List'!$A$2:$T$644,2,FALSE),"")</f>
        <v/>
      </c>
      <c r="F5725" s="26"/>
      <c r="G5725" s="29"/>
      <c r="H5725" s="29"/>
      <c r="I5725" s="26"/>
      <c r="J5725" s="26"/>
      <c r="K5725" s="26"/>
      <c r="L5725" s="26"/>
      <c r="M5725" s="26"/>
      <c r="N5725" s="26"/>
      <c r="O5725" s="49"/>
    </row>
    <row r="5726" spans="1:15" ht="15" customHeight="1" x14ac:dyDescent="0.25">
      <c r="A5726" s="17" t="str">
        <f>IFERROR(VLOOKUP($F5726,'Location List'!$A$2:$T$644,20,FALSE),"")</f>
        <v/>
      </c>
      <c r="B5726" s="17" t="str">
        <f>IFERROR(VLOOKUP($F5726,'Location List'!$A$2:$T$644,19,FALSE),"")</f>
        <v/>
      </c>
      <c r="C5726" s="17" t="str">
        <f>IFERROR(VLOOKUP($F5726,'Location List'!$A$2:$T$644,18,FALSE),"")</f>
        <v/>
      </c>
      <c r="D5726" s="17" t="str">
        <f>IFERROR(VLOOKUP($F5726,'Location List'!$A$2:$T$644,9,FALSE),"")</f>
        <v/>
      </c>
      <c r="E5726" s="17" t="str">
        <f>IFERROR(VLOOKUP($F5726,'Location List'!$A$2:$T$644,2,FALSE),"")</f>
        <v/>
      </c>
      <c r="F5726" s="26"/>
      <c r="G5726" s="29"/>
      <c r="H5726" s="29"/>
      <c r="I5726" s="26"/>
      <c r="J5726" s="26"/>
      <c r="K5726" s="26"/>
      <c r="L5726" s="26"/>
      <c r="M5726" s="26"/>
      <c r="N5726" s="26"/>
      <c r="O5726" s="49"/>
    </row>
    <row r="5727" spans="1:15" ht="15" customHeight="1" x14ac:dyDescent="0.25">
      <c r="A5727" s="17" t="str">
        <f>IFERROR(VLOOKUP($F5727,'Location List'!$A$2:$T$644,20,FALSE),"")</f>
        <v/>
      </c>
      <c r="B5727" s="17" t="str">
        <f>IFERROR(VLOOKUP($F5727,'Location List'!$A$2:$T$644,19,FALSE),"")</f>
        <v/>
      </c>
      <c r="C5727" s="17" t="str">
        <f>IFERROR(VLOOKUP($F5727,'Location List'!$A$2:$T$644,18,FALSE),"")</f>
        <v/>
      </c>
      <c r="D5727" s="17" t="str">
        <f>IFERROR(VLOOKUP($F5727,'Location List'!$A$2:$T$644,9,FALSE),"")</f>
        <v/>
      </c>
      <c r="E5727" s="17" t="str">
        <f>IFERROR(VLOOKUP($F5727,'Location List'!$A$2:$T$644,2,FALSE),"")</f>
        <v/>
      </c>
      <c r="F5727" s="26"/>
      <c r="G5727" s="29"/>
      <c r="H5727" s="29"/>
      <c r="I5727" s="26"/>
      <c r="J5727" s="26"/>
      <c r="K5727" s="26"/>
      <c r="L5727" s="26"/>
      <c r="M5727" s="26"/>
      <c r="N5727" s="26"/>
      <c r="O5727" s="49"/>
    </row>
    <row r="5728" spans="1:15" ht="15" customHeight="1" x14ac:dyDescent="0.25">
      <c r="A5728" s="17" t="str">
        <f>IFERROR(VLOOKUP($F5728,'Location List'!$A$2:$T$644,20,FALSE),"")</f>
        <v/>
      </c>
      <c r="B5728" s="17" t="str">
        <f>IFERROR(VLOOKUP($F5728,'Location List'!$A$2:$T$644,19,FALSE),"")</f>
        <v/>
      </c>
      <c r="C5728" s="17" t="str">
        <f>IFERROR(VLOOKUP($F5728,'Location List'!$A$2:$T$644,18,FALSE),"")</f>
        <v/>
      </c>
      <c r="D5728" s="17" t="str">
        <f>IFERROR(VLOOKUP($F5728,'Location List'!$A$2:$T$644,9,FALSE),"")</f>
        <v/>
      </c>
      <c r="E5728" s="17" t="str">
        <f>IFERROR(VLOOKUP($F5728,'Location List'!$A$2:$T$644,2,FALSE),"")</f>
        <v/>
      </c>
      <c r="F5728" s="26"/>
      <c r="G5728" s="29"/>
      <c r="H5728" s="29"/>
      <c r="I5728" s="26"/>
      <c r="J5728" s="26"/>
      <c r="K5728" s="26"/>
      <c r="L5728" s="26"/>
      <c r="M5728" s="26"/>
      <c r="N5728" s="26"/>
      <c r="O5728" s="49"/>
    </row>
    <row r="5729" spans="1:15" ht="15" customHeight="1" x14ac:dyDescent="0.25">
      <c r="A5729" s="17" t="str">
        <f>IFERROR(VLOOKUP($F5729,'Location List'!$A$2:$T$644,20,FALSE),"")</f>
        <v/>
      </c>
      <c r="B5729" s="17" t="str">
        <f>IFERROR(VLOOKUP($F5729,'Location List'!$A$2:$T$644,19,FALSE),"")</f>
        <v/>
      </c>
      <c r="C5729" s="17" t="str">
        <f>IFERROR(VLOOKUP($F5729,'Location List'!$A$2:$T$644,18,FALSE),"")</f>
        <v/>
      </c>
      <c r="D5729" s="17" t="str">
        <f>IFERROR(VLOOKUP($F5729,'Location List'!$A$2:$T$644,9,FALSE),"")</f>
        <v/>
      </c>
      <c r="E5729" s="17" t="str">
        <f>IFERROR(VLOOKUP($F5729,'Location List'!$A$2:$T$644,2,FALSE),"")</f>
        <v/>
      </c>
      <c r="F5729" s="26"/>
      <c r="G5729" s="29"/>
      <c r="H5729" s="29"/>
      <c r="I5729" s="26"/>
      <c r="J5729" s="26"/>
      <c r="K5729" s="26"/>
      <c r="L5729" s="26"/>
      <c r="M5729" s="26"/>
      <c r="N5729" s="26"/>
      <c r="O5729" s="49"/>
    </row>
    <row r="5730" spans="1:15" ht="15" customHeight="1" x14ac:dyDescent="0.25">
      <c r="A5730" s="17" t="str">
        <f>IFERROR(VLOOKUP($F5730,'Location List'!$A$2:$T$644,20,FALSE),"")</f>
        <v/>
      </c>
      <c r="B5730" s="17" t="str">
        <f>IFERROR(VLOOKUP($F5730,'Location List'!$A$2:$T$644,19,FALSE),"")</f>
        <v/>
      </c>
      <c r="C5730" s="17" t="str">
        <f>IFERROR(VLOOKUP($F5730,'Location List'!$A$2:$T$644,18,FALSE),"")</f>
        <v/>
      </c>
      <c r="D5730" s="17" t="str">
        <f>IFERROR(VLOOKUP($F5730,'Location List'!$A$2:$T$644,9,FALSE),"")</f>
        <v/>
      </c>
      <c r="E5730" s="17" t="str">
        <f>IFERROR(VLOOKUP($F5730,'Location List'!$A$2:$T$644,2,FALSE),"")</f>
        <v/>
      </c>
      <c r="F5730" s="26"/>
      <c r="G5730" s="29"/>
      <c r="H5730" s="29"/>
      <c r="I5730" s="26"/>
      <c r="J5730" s="26"/>
      <c r="K5730" s="26"/>
      <c r="L5730" s="26"/>
      <c r="M5730" s="26"/>
      <c r="N5730" s="26"/>
      <c r="O5730" s="49"/>
    </row>
    <row r="5731" spans="1:15" ht="15" customHeight="1" x14ac:dyDescent="0.25">
      <c r="A5731" s="17" t="str">
        <f>IFERROR(VLOOKUP($F5731,'Location List'!$A$2:$T$644,20,FALSE),"")</f>
        <v/>
      </c>
      <c r="B5731" s="17" t="str">
        <f>IFERROR(VLOOKUP($F5731,'Location List'!$A$2:$T$644,19,FALSE),"")</f>
        <v/>
      </c>
      <c r="C5731" s="17" t="str">
        <f>IFERROR(VLOOKUP($F5731,'Location List'!$A$2:$T$644,18,FALSE),"")</f>
        <v/>
      </c>
      <c r="D5731" s="17" t="str">
        <f>IFERROR(VLOOKUP($F5731,'Location List'!$A$2:$T$644,9,FALSE),"")</f>
        <v/>
      </c>
      <c r="E5731" s="17" t="str">
        <f>IFERROR(VLOOKUP($F5731,'Location List'!$A$2:$T$644,2,FALSE),"")</f>
        <v/>
      </c>
      <c r="F5731" s="26"/>
      <c r="G5731" s="29"/>
      <c r="H5731" s="29"/>
      <c r="I5731" s="26"/>
      <c r="J5731" s="26"/>
      <c r="K5731" s="26"/>
      <c r="L5731" s="26"/>
      <c r="M5731" s="26"/>
      <c r="N5731" s="26"/>
      <c r="O5731" s="49"/>
    </row>
    <row r="5732" spans="1:15" ht="15" customHeight="1" x14ac:dyDescent="0.25">
      <c r="A5732" s="17" t="str">
        <f>IFERROR(VLOOKUP($F5732,'Location List'!$A$2:$T$644,20,FALSE),"")</f>
        <v/>
      </c>
      <c r="B5732" s="17" t="str">
        <f>IFERROR(VLOOKUP($F5732,'Location List'!$A$2:$T$644,19,FALSE),"")</f>
        <v/>
      </c>
      <c r="C5732" s="17" t="str">
        <f>IFERROR(VLOOKUP($F5732,'Location List'!$A$2:$T$644,18,FALSE),"")</f>
        <v/>
      </c>
      <c r="D5732" s="17" t="str">
        <f>IFERROR(VLOOKUP($F5732,'Location List'!$A$2:$T$644,9,FALSE),"")</f>
        <v/>
      </c>
      <c r="E5732" s="17" t="str">
        <f>IFERROR(VLOOKUP($F5732,'Location List'!$A$2:$T$644,2,FALSE),"")</f>
        <v/>
      </c>
      <c r="F5732" s="26"/>
      <c r="G5732" s="29"/>
      <c r="H5732" s="29"/>
      <c r="I5732" s="26"/>
      <c r="J5732" s="26"/>
      <c r="K5732" s="26"/>
      <c r="L5732" s="26"/>
      <c r="M5732" s="26"/>
      <c r="N5732" s="26"/>
      <c r="O5732" s="49"/>
    </row>
    <row r="5733" spans="1:15" ht="15" customHeight="1" x14ac:dyDescent="0.25">
      <c r="A5733" s="17" t="str">
        <f>IFERROR(VLOOKUP($F5733,'Location List'!$A$2:$T$644,20,FALSE),"")</f>
        <v/>
      </c>
      <c r="B5733" s="17" t="str">
        <f>IFERROR(VLOOKUP($F5733,'Location List'!$A$2:$T$644,19,FALSE),"")</f>
        <v/>
      </c>
      <c r="C5733" s="17" t="str">
        <f>IFERROR(VLOOKUP($F5733,'Location List'!$A$2:$T$644,18,FALSE),"")</f>
        <v/>
      </c>
      <c r="D5733" s="17" t="str">
        <f>IFERROR(VLOOKUP($F5733,'Location List'!$A$2:$T$644,9,FALSE),"")</f>
        <v/>
      </c>
      <c r="E5733" s="17" t="str">
        <f>IFERROR(VLOOKUP($F5733,'Location List'!$A$2:$T$644,2,FALSE),"")</f>
        <v/>
      </c>
      <c r="F5733" s="26"/>
      <c r="G5733" s="29"/>
      <c r="H5733" s="29"/>
      <c r="I5733" s="26"/>
      <c r="J5733" s="26"/>
      <c r="K5733" s="26"/>
      <c r="L5733" s="26"/>
      <c r="M5733" s="26"/>
      <c r="N5733" s="26"/>
      <c r="O5733" s="49"/>
    </row>
    <row r="5734" spans="1:15" ht="15" customHeight="1" x14ac:dyDescent="0.25">
      <c r="A5734" s="17" t="str">
        <f>IFERROR(VLOOKUP($F5734,'Location List'!$A$2:$T$644,20,FALSE),"")</f>
        <v/>
      </c>
      <c r="B5734" s="17" t="str">
        <f>IFERROR(VLOOKUP($F5734,'Location List'!$A$2:$T$644,19,FALSE),"")</f>
        <v/>
      </c>
      <c r="C5734" s="17" t="str">
        <f>IFERROR(VLOOKUP($F5734,'Location List'!$A$2:$T$644,18,FALSE),"")</f>
        <v/>
      </c>
      <c r="D5734" s="17" t="str">
        <f>IFERROR(VLOOKUP($F5734,'Location List'!$A$2:$T$644,9,FALSE),"")</f>
        <v/>
      </c>
      <c r="E5734" s="17" t="str">
        <f>IFERROR(VLOOKUP($F5734,'Location List'!$A$2:$T$644,2,FALSE),"")</f>
        <v/>
      </c>
      <c r="F5734" s="26"/>
      <c r="G5734" s="29"/>
      <c r="H5734" s="29"/>
      <c r="I5734" s="26"/>
      <c r="J5734" s="26"/>
      <c r="K5734" s="26"/>
      <c r="L5734" s="26"/>
      <c r="M5734" s="26"/>
      <c r="N5734" s="26"/>
      <c r="O5734" s="49"/>
    </row>
    <row r="5735" spans="1:15" ht="15" customHeight="1" x14ac:dyDescent="0.25">
      <c r="A5735" s="17" t="str">
        <f>IFERROR(VLOOKUP($F5735,'Location List'!$A$2:$T$644,20,FALSE),"")</f>
        <v/>
      </c>
      <c r="B5735" s="17" t="str">
        <f>IFERROR(VLOOKUP($F5735,'Location List'!$A$2:$T$644,19,FALSE),"")</f>
        <v/>
      </c>
      <c r="C5735" s="17" t="str">
        <f>IFERROR(VLOOKUP($F5735,'Location List'!$A$2:$T$644,18,FALSE),"")</f>
        <v/>
      </c>
      <c r="D5735" s="17" t="str">
        <f>IFERROR(VLOOKUP($F5735,'Location List'!$A$2:$T$644,9,FALSE),"")</f>
        <v/>
      </c>
      <c r="E5735" s="17" t="str">
        <f>IFERROR(VLOOKUP($F5735,'Location List'!$A$2:$T$644,2,FALSE),"")</f>
        <v/>
      </c>
      <c r="F5735" s="26"/>
      <c r="G5735" s="29"/>
      <c r="H5735" s="29"/>
      <c r="I5735" s="26"/>
      <c r="J5735" s="26"/>
      <c r="K5735" s="26"/>
      <c r="L5735" s="26"/>
      <c r="M5735" s="26"/>
      <c r="N5735" s="26"/>
      <c r="O5735" s="49"/>
    </row>
    <row r="5736" spans="1:15" ht="15" customHeight="1" x14ac:dyDescent="0.25">
      <c r="A5736" s="17" t="str">
        <f>IFERROR(VLOOKUP($F5736,'Location List'!$A$2:$T$644,20,FALSE),"")</f>
        <v/>
      </c>
      <c r="B5736" s="17" t="str">
        <f>IFERROR(VLOOKUP($F5736,'Location List'!$A$2:$T$644,19,FALSE),"")</f>
        <v/>
      </c>
      <c r="C5736" s="17" t="str">
        <f>IFERROR(VLOOKUP($F5736,'Location List'!$A$2:$T$644,18,FALSE),"")</f>
        <v/>
      </c>
      <c r="D5736" s="17" t="str">
        <f>IFERROR(VLOOKUP($F5736,'Location List'!$A$2:$T$644,9,FALSE),"")</f>
        <v/>
      </c>
      <c r="E5736" s="17" t="str">
        <f>IFERROR(VLOOKUP($F5736,'Location List'!$A$2:$T$644,2,FALSE),"")</f>
        <v/>
      </c>
      <c r="F5736" s="26"/>
      <c r="G5736" s="29"/>
      <c r="H5736" s="29"/>
      <c r="I5736" s="26"/>
      <c r="J5736" s="26"/>
      <c r="K5736" s="26"/>
      <c r="L5736" s="26"/>
      <c r="M5736" s="26"/>
      <c r="N5736" s="26"/>
      <c r="O5736" s="49"/>
    </row>
    <row r="5737" spans="1:15" ht="15" customHeight="1" x14ac:dyDescent="0.25">
      <c r="A5737" s="17" t="str">
        <f>IFERROR(VLOOKUP($F5737,'Location List'!$A$2:$T$644,20,FALSE),"")</f>
        <v/>
      </c>
      <c r="B5737" s="17" t="str">
        <f>IFERROR(VLOOKUP($F5737,'Location List'!$A$2:$T$644,19,FALSE),"")</f>
        <v/>
      </c>
      <c r="C5737" s="17" t="str">
        <f>IFERROR(VLOOKUP($F5737,'Location List'!$A$2:$T$644,18,FALSE),"")</f>
        <v/>
      </c>
      <c r="D5737" s="17" t="str">
        <f>IFERROR(VLOOKUP($F5737,'Location List'!$A$2:$T$644,9,FALSE),"")</f>
        <v/>
      </c>
      <c r="E5737" s="17" t="str">
        <f>IFERROR(VLOOKUP($F5737,'Location List'!$A$2:$T$644,2,FALSE),"")</f>
        <v/>
      </c>
      <c r="F5737" s="26"/>
      <c r="G5737" s="29"/>
      <c r="H5737" s="29"/>
      <c r="I5737" s="26"/>
      <c r="J5737" s="26"/>
      <c r="K5737" s="26"/>
      <c r="L5737" s="26"/>
      <c r="M5737" s="26"/>
      <c r="N5737" s="26"/>
      <c r="O5737" s="49"/>
    </row>
    <row r="5738" spans="1:15" ht="15" customHeight="1" x14ac:dyDescent="0.25">
      <c r="A5738" s="17" t="str">
        <f>IFERROR(VLOOKUP($F5738,'Location List'!$A$2:$T$644,20,FALSE),"")</f>
        <v/>
      </c>
      <c r="B5738" s="17" t="str">
        <f>IFERROR(VLOOKUP($F5738,'Location List'!$A$2:$T$644,19,FALSE),"")</f>
        <v/>
      </c>
      <c r="C5738" s="17" t="str">
        <f>IFERROR(VLOOKUP($F5738,'Location List'!$A$2:$T$644,18,FALSE),"")</f>
        <v/>
      </c>
      <c r="D5738" s="17" t="str">
        <f>IFERROR(VLOOKUP($F5738,'Location List'!$A$2:$T$644,9,FALSE),"")</f>
        <v/>
      </c>
      <c r="E5738" s="17" t="str">
        <f>IFERROR(VLOOKUP($F5738,'Location List'!$A$2:$T$644,2,FALSE),"")</f>
        <v/>
      </c>
      <c r="F5738" s="26"/>
      <c r="G5738" s="29"/>
      <c r="H5738" s="29"/>
      <c r="I5738" s="26"/>
      <c r="J5738" s="26"/>
      <c r="K5738" s="26"/>
      <c r="L5738" s="26"/>
      <c r="M5738" s="26"/>
      <c r="N5738" s="26"/>
      <c r="O5738" s="49"/>
    </row>
    <row r="5739" spans="1:15" ht="15" customHeight="1" x14ac:dyDescent="0.25">
      <c r="A5739" s="17" t="str">
        <f>IFERROR(VLOOKUP($F5739,'Location List'!$A$2:$T$644,20,FALSE),"")</f>
        <v/>
      </c>
      <c r="B5739" s="17" t="str">
        <f>IFERROR(VLOOKUP($F5739,'Location List'!$A$2:$T$644,19,FALSE),"")</f>
        <v/>
      </c>
      <c r="C5739" s="17" t="str">
        <f>IFERROR(VLOOKUP($F5739,'Location List'!$A$2:$T$644,18,FALSE),"")</f>
        <v/>
      </c>
      <c r="D5739" s="17" t="str">
        <f>IFERROR(VLOOKUP($F5739,'Location List'!$A$2:$T$644,9,FALSE),"")</f>
        <v/>
      </c>
      <c r="E5739" s="17" t="str">
        <f>IFERROR(VLOOKUP($F5739,'Location List'!$A$2:$T$644,2,FALSE),"")</f>
        <v/>
      </c>
      <c r="F5739" s="26"/>
      <c r="G5739" s="29"/>
      <c r="H5739" s="29"/>
      <c r="I5739" s="26"/>
      <c r="J5739" s="26"/>
      <c r="K5739" s="26"/>
      <c r="L5739" s="26"/>
      <c r="M5739" s="26"/>
      <c r="N5739" s="26"/>
      <c r="O5739" s="49"/>
    </row>
    <row r="5740" spans="1:15" ht="15" customHeight="1" x14ac:dyDescent="0.25">
      <c r="A5740" s="17" t="str">
        <f>IFERROR(VLOOKUP($F5740,'Location List'!$A$2:$T$644,20,FALSE),"")</f>
        <v/>
      </c>
      <c r="B5740" s="17" t="str">
        <f>IFERROR(VLOOKUP($F5740,'Location List'!$A$2:$T$644,19,FALSE),"")</f>
        <v/>
      </c>
      <c r="C5740" s="17" t="str">
        <f>IFERROR(VLOOKUP($F5740,'Location List'!$A$2:$T$644,18,FALSE),"")</f>
        <v/>
      </c>
      <c r="D5740" s="17" t="str">
        <f>IFERROR(VLOOKUP($F5740,'Location List'!$A$2:$T$644,9,FALSE),"")</f>
        <v/>
      </c>
      <c r="E5740" s="17" t="str">
        <f>IFERROR(VLOOKUP($F5740,'Location List'!$A$2:$T$644,2,FALSE),"")</f>
        <v/>
      </c>
      <c r="F5740" s="26"/>
      <c r="G5740" s="29"/>
      <c r="H5740" s="29"/>
      <c r="I5740" s="26"/>
      <c r="J5740" s="26"/>
      <c r="K5740" s="26"/>
      <c r="L5740" s="26"/>
      <c r="M5740" s="26"/>
      <c r="N5740" s="26"/>
      <c r="O5740" s="49"/>
    </row>
    <row r="5741" spans="1:15" ht="15" customHeight="1" x14ac:dyDescent="0.25">
      <c r="A5741" s="17" t="str">
        <f>IFERROR(VLOOKUP($F5741,'Location List'!$A$2:$T$644,20,FALSE),"")</f>
        <v/>
      </c>
      <c r="B5741" s="17" t="str">
        <f>IFERROR(VLOOKUP($F5741,'Location List'!$A$2:$T$644,19,FALSE),"")</f>
        <v/>
      </c>
      <c r="C5741" s="17" t="str">
        <f>IFERROR(VLOOKUP($F5741,'Location List'!$A$2:$T$644,18,FALSE),"")</f>
        <v/>
      </c>
      <c r="D5741" s="17" t="str">
        <f>IFERROR(VLOOKUP($F5741,'Location List'!$A$2:$T$644,9,FALSE),"")</f>
        <v/>
      </c>
      <c r="E5741" s="17" t="str">
        <f>IFERROR(VLOOKUP($F5741,'Location List'!$A$2:$T$644,2,FALSE),"")</f>
        <v/>
      </c>
      <c r="F5741" s="26"/>
      <c r="G5741" s="29"/>
      <c r="H5741" s="29"/>
      <c r="I5741" s="26"/>
      <c r="J5741" s="26"/>
      <c r="K5741" s="26"/>
      <c r="L5741" s="26"/>
      <c r="M5741" s="26"/>
      <c r="N5741" s="26"/>
      <c r="O5741" s="49"/>
    </row>
    <row r="5742" spans="1:15" ht="15" customHeight="1" x14ac:dyDescent="0.25">
      <c r="A5742" s="17" t="str">
        <f>IFERROR(VLOOKUP($F5742,'Location List'!$A$2:$T$644,20,FALSE),"")</f>
        <v/>
      </c>
      <c r="B5742" s="17" t="str">
        <f>IFERROR(VLOOKUP($F5742,'Location List'!$A$2:$T$644,19,FALSE),"")</f>
        <v/>
      </c>
      <c r="C5742" s="17" t="str">
        <f>IFERROR(VLOOKUP($F5742,'Location List'!$A$2:$T$644,18,FALSE),"")</f>
        <v/>
      </c>
      <c r="D5742" s="17" t="str">
        <f>IFERROR(VLOOKUP($F5742,'Location List'!$A$2:$T$644,9,FALSE),"")</f>
        <v/>
      </c>
      <c r="E5742" s="17" t="str">
        <f>IFERROR(VLOOKUP($F5742,'Location List'!$A$2:$T$644,2,FALSE),"")</f>
        <v/>
      </c>
      <c r="F5742" s="26"/>
      <c r="G5742" s="29"/>
      <c r="H5742" s="29"/>
      <c r="I5742" s="26"/>
      <c r="J5742" s="26"/>
      <c r="K5742" s="26"/>
      <c r="L5742" s="26"/>
      <c r="M5742" s="26"/>
      <c r="N5742" s="26"/>
      <c r="O5742" s="49"/>
    </row>
    <row r="5743" spans="1:15" ht="15" customHeight="1" x14ac:dyDescent="0.25">
      <c r="A5743" s="17" t="str">
        <f>IFERROR(VLOOKUP($F5743,'Location List'!$A$2:$T$644,20,FALSE),"")</f>
        <v/>
      </c>
      <c r="B5743" s="17" t="str">
        <f>IFERROR(VLOOKUP($F5743,'Location List'!$A$2:$T$644,19,FALSE),"")</f>
        <v/>
      </c>
      <c r="C5743" s="17" t="str">
        <f>IFERROR(VLOOKUP($F5743,'Location List'!$A$2:$T$644,18,FALSE),"")</f>
        <v/>
      </c>
      <c r="D5743" s="17" t="str">
        <f>IFERROR(VLOOKUP($F5743,'Location List'!$A$2:$T$644,9,FALSE),"")</f>
        <v/>
      </c>
      <c r="E5743" s="17" t="str">
        <f>IFERROR(VLOOKUP($F5743,'Location List'!$A$2:$T$644,2,FALSE),"")</f>
        <v/>
      </c>
      <c r="F5743" s="26"/>
      <c r="G5743" s="29"/>
      <c r="H5743" s="29"/>
      <c r="I5743" s="26"/>
      <c r="J5743" s="26"/>
      <c r="K5743" s="26"/>
      <c r="L5743" s="26"/>
      <c r="M5743" s="26"/>
      <c r="N5743" s="26"/>
      <c r="O5743" s="49"/>
    </row>
    <row r="5744" spans="1:15" ht="15" customHeight="1" x14ac:dyDescent="0.25">
      <c r="A5744" s="17" t="str">
        <f>IFERROR(VLOOKUP($F5744,'Location List'!$A$2:$T$644,20,FALSE),"")</f>
        <v/>
      </c>
      <c r="B5744" s="17" t="str">
        <f>IFERROR(VLOOKUP($F5744,'Location List'!$A$2:$T$644,19,FALSE),"")</f>
        <v/>
      </c>
      <c r="C5744" s="17" t="str">
        <f>IFERROR(VLOOKUP($F5744,'Location List'!$A$2:$T$644,18,FALSE),"")</f>
        <v/>
      </c>
      <c r="D5744" s="17" t="str">
        <f>IFERROR(VLOOKUP($F5744,'Location List'!$A$2:$T$644,9,FALSE),"")</f>
        <v/>
      </c>
      <c r="E5744" s="17" t="str">
        <f>IFERROR(VLOOKUP($F5744,'Location List'!$A$2:$T$644,2,FALSE),"")</f>
        <v/>
      </c>
      <c r="F5744" s="26"/>
      <c r="G5744" s="29"/>
      <c r="H5744" s="29"/>
      <c r="I5744" s="26"/>
      <c r="J5744" s="26"/>
      <c r="K5744" s="26"/>
      <c r="L5744" s="26"/>
      <c r="M5744" s="26"/>
      <c r="N5744" s="26"/>
      <c r="O5744" s="49"/>
    </row>
    <row r="5745" spans="1:15" ht="15" customHeight="1" x14ac:dyDescent="0.25">
      <c r="A5745" s="17" t="str">
        <f>IFERROR(VLOOKUP($F5745,'Location List'!$A$2:$T$644,20,FALSE),"")</f>
        <v/>
      </c>
      <c r="B5745" s="17" t="str">
        <f>IFERROR(VLOOKUP($F5745,'Location List'!$A$2:$T$644,19,FALSE),"")</f>
        <v/>
      </c>
      <c r="C5745" s="17" t="str">
        <f>IFERROR(VLOOKUP($F5745,'Location List'!$A$2:$T$644,18,FALSE),"")</f>
        <v/>
      </c>
      <c r="D5745" s="17" t="str">
        <f>IFERROR(VLOOKUP($F5745,'Location List'!$A$2:$T$644,9,FALSE),"")</f>
        <v/>
      </c>
      <c r="E5745" s="17" t="str">
        <f>IFERROR(VLOOKUP($F5745,'Location List'!$A$2:$T$644,2,FALSE),"")</f>
        <v/>
      </c>
      <c r="F5745" s="26"/>
      <c r="G5745" s="29"/>
      <c r="H5745" s="29"/>
      <c r="I5745" s="26"/>
      <c r="J5745" s="26"/>
      <c r="K5745" s="26"/>
      <c r="L5745" s="26"/>
      <c r="M5745" s="26"/>
      <c r="N5745" s="26"/>
      <c r="O5745" s="49"/>
    </row>
    <row r="5746" spans="1:15" ht="15" customHeight="1" x14ac:dyDescent="0.25">
      <c r="A5746" s="17" t="str">
        <f>IFERROR(VLOOKUP($F5746,'Location List'!$A$2:$T$644,20,FALSE),"")</f>
        <v/>
      </c>
      <c r="B5746" s="17" t="str">
        <f>IFERROR(VLOOKUP($F5746,'Location List'!$A$2:$T$644,19,FALSE),"")</f>
        <v/>
      </c>
      <c r="C5746" s="17" t="str">
        <f>IFERROR(VLOOKUP($F5746,'Location List'!$A$2:$T$644,18,FALSE),"")</f>
        <v/>
      </c>
      <c r="D5746" s="17" t="str">
        <f>IFERROR(VLOOKUP($F5746,'Location List'!$A$2:$T$644,9,FALSE),"")</f>
        <v/>
      </c>
      <c r="E5746" s="17" t="str">
        <f>IFERROR(VLOOKUP($F5746,'Location List'!$A$2:$T$644,2,FALSE),"")</f>
        <v/>
      </c>
      <c r="F5746" s="26"/>
      <c r="G5746" s="29"/>
      <c r="H5746" s="29"/>
      <c r="I5746" s="26"/>
      <c r="J5746" s="26"/>
      <c r="K5746" s="26"/>
      <c r="L5746" s="26"/>
      <c r="M5746" s="26"/>
      <c r="N5746" s="26"/>
      <c r="O5746" s="49"/>
    </row>
    <row r="5747" spans="1:15" ht="15" customHeight="1" x14ac:dyDescent="0.25">
      <c r="A5747" s="17" t="str">
        <f>IFERROR(VLOOKUP($F5747,'Location List'!$A$2:$T$644,20,FALSE),"")</f>
        <v/>
      </c>
      <c r="B5747" s="17" t="str">
        <f>IFERROR(VLOOKUP($F5747,'Location List'!$A$2:$T$644,19,FALSE),"")</f>
        <v/>
      </c>
      <c r="C5747" s="17" t="str">
        <f>IFERROR(VLOOKUP($F5747,'Location List'!$A$2:$T$644,18,FALSE),"")</f>
        <v/>
      </c>
      <c r="D5747" s="17" t="str">
        <f>IFERROR(VLOOKUP($F5747,'Location List'!$A$2:$T$644,9,FALSE),"")</f>
        <v/>
      </c>
      <c r="E5747" s="17" t="str">
        <f>IFERROR(VLOOKUP($F5747,'Location List'!$A$2:$T$644,2,FALSE),"")</f>
        <v/>
      </c>
      <c r="F5747" s="26"/>
      <c r="G5747" s="29"/>
      <c r="H5747" s="29"/>
      <c r="I5747" s="26"/>
      <c r="J5747" s="26"/>
      <c r="K5747" s="26"/>
      <c r="L5747" s="26"/>
      <c r="M5747" s="26"/>
      <c r="N5747" s="26"/>
      <c r="O5747" s="49"/>
    </row>
    <row r="5748" spans="1:15" ht="15" customHeight="1" x14ac:dyDescent="0.25">
      <c r="A5748" s="17" t="str">
        <f>IFERROR(VLOOKUP($F5748,'Location List'!$A$2:$T$644,20,FALSE),"")</f>
        <v/>
      </c>
      <c r="B5748" s="17" t="str">
        <f>IFERROR(VLOOKUP($F5748,'Location List'!$A$2:$T$644,19,FALSE),"")</f>
        <v/>
      </c>
      <c r="C5748" s="17" t="str">
        <f>IFERROR(VLOOKUP($F5748,'Location List'!$A$2:$T$644,18,FALSE),"")</f>
        <v/>
      </c>
      <c r="D5748" s="17" t="str">
        <f>IFERROR(VLOOKUP($F5748,'Location List'!$A$2:$T$644,9,FALSE),"")</f>
        <v/>
      </c>
      <c r="E5748" s="17" t="str">
        <f>IFERROR(VLOOKUP($F5748,'Location List'!$A$2:$T$644,2,FALSE),"")</f>
        <v/>
      </c>
      <c r="F5748" s="26"/>
      <c r="G5748" s="29"/>
      <c r="H5748" s="29"/>
      <c r="I5748" s="26"/>
      <c r="J5748" s="26"/>
      <c r="K5748" s="26"/>
      <c r="L5748" s="26"/>
      <c r="M5748" s="26"/>
      <c r="N5748" s="26"/>
      <c r="O5748" s="49"/>
    </row>
    <row r="5749" spans="1:15" ht="15" customHeight="1" x14ac:dyDescent="0.25">
      <c r="A5749" s="17" t="str">
        <f>IFERROR(VLOOKUP($F5749,'Location List'!$A$2:$T$644,20,FALSE),"")</f>
        <v/>
      </c>
      <c r="B5749" s="17" t="str">
        <f>IFERROR(VLOOKUP($F5749,'Location List'!$A$2:$T$644,19,FALSE),"")</f>
        <v/>
      </c>
      <c r="C5749" s="17" t="str">
        <f>IFERROR(VLOOKUP($F5749,'Location List'!$A$2:$T$644,18,FALSE),"")</f>
        <v/>
      </c>
      <c r="D5749" s="17" t="str">
        <f>IFERROR(VLOOKUP($F5749,'Location List'!$A$2:$T$644,9,FALSE),"")</f>
        <v/>
      </c>
      <c r="E5749" s="17" t="str">
        <f>IFERROR(VLOOKUP($F5749,'Location List'!$A$2:$T$644,2,FALSE),"")</f>
        <v/>
      </c>
      <c r="F5749" s="26"/>
      <c r="G5749" s="29"/>
      <c r="H5749" s="29"/>
      <c r="I5749" s="26"/>
      <c r="J5749" s="26"/>
      <c r="K5749" s="26"/>
      <c r="L5749" s="26"/>
      <c r="M5749" s="26"/>
      <c r="N5749" s="26"/>
      <c r="O5749" s="49"/>
    </row>
    <row r="5750" spans="1:15" ht="15" customHeight="1" x14ac:dyDescent="0.25">
      <c r="A5750" s="17" t="str">
        <f>IFERROR(VLOOKUP($F5750,'Location List'!$A$2:$T$644,20,FALSE),"")</f>
        <v/>
      </c>
      <c r="B5750" s="17" t="str">
        <f>IFERROR(VLOOKUP($F5750,'Location List'!$A$2:$T$644,19,FALSE),"")</f>
        <v/>
      </c>
      <c r="C5750" s="17" t="str">
        <f>IFERROR(VLOOKUP($F5750,'Location List'!$A$2:$T$644,18,FALSE),"")</f>
        <v/>
      </c>
      <c r="D5750" s="17" t="str">
        <f>IFERROR(VLOOKUP($F5750,'Location List'!$A$2:$T$644,9,FALSE),"")</f>
        <v/>
      </c>
      <c r="E5750" s="17" t="str">
        <f>IFERROR(VLOOKUP($F5750,'Location List'!$A$2:$T$644,2,FALSE),"")</f>
        <v/>
      </c>
      <c r="F5750" s="26"/>
      <c r="G5750" s="29"/>
      <c r="H5750" s="29"/>
      <c r="I5750" s="26"/>
      <c r="J5750" s="26"/>
      <c r="K5750" s="26"/>
      <c r="L5750" s="26"/>
      <c r="M5750" s="26"/>
      <c r="N5750" s="26"/>
      <c r="O5750" s="49"/>
    </row>
    <row r="5751" spans="1:15" ht="15" customHeight="1" x14ac:dyDescent="0.25">
      <c r="A5751" s="17" t="str">
        <f>IFERROR(VLOOKUP($F5751,'Location List'!$A$2:$T$644,20,FALSE),"")</f>
        <v/>
      </c>
      <c r="B5751" s="17" t="str">
        <f>IFERROR(VLOOKUP($F5751,'Location List'!$A$2:$T$644,19,FALSE),"")</f>
        <v/>
      </c>
      <c r="C5751" s="17" t="str">
        <f>IFERROR(VLOOKUP($F5751,'Location List'!$A$2:$T$644,18,FALSE),"")</f>
        <v/>
      </c>
      <c r="D5751" s="17" t="str">
        <f>IFERROR(VLOOKUP($F5751,'Location List'!$A$2:$T$644,9,FALSE),"")</f>
        <v/>
      </c>
      <c r="E5751" s="17" t="str">
        <f>IFERROR(VLOOKUP($F5751,'Location List'!$A$2:$T$644,2,FALSE),"")</f>
        <v/>
      </c>
      <c r="F5751" s="26"/>
      <c r="G5751" s="29"/>
      <c r="H5751" s="29"/>
      <c r="I5751" s="26"/>
      <c r="J5751" s="26"/>
      <c r="K5751" s="26"/>
      <c r="L5751" s="26"/>
      <c r="M5751" s="26"/>
      <c r="N5751" s="26"/>
      <c r="O5751" s="49"/>
    </row>
    <row r="5752" spans="1:15" ht="15" customHeight="1" x14ac:dyDescent="0.25">
      <c r="A5752" s="17" t="str">
        <f>IFERROR(VLOOKUP($F5752,'Location List'!$A$2:$T$644,20,FALSE),"")</f>
        <v/>
      </c>
      <c r="B5752" s="17" t="str">
        <f>IFERROR(VLOOKUP($F5752,'Location List'!$A$2:$T$644,19,FALSE),"")</f>
        <v/>
      </c>
      <c r="C5752" s="17" t="str">
        <f>IFERROR(VLOOKUP($F5752,'Location List'!$A$2:$T$644,18,FALSE),"")</f>
        <v/>
      </c>
      <c r="D5752" s="17" t="str">
        <f>IFERROR(VLOOKUP($F5752,'Location List'!$A$2:$T$644,9,FALSE),"")</f>
        <v/>
      </c>
      <c r="E5752" s="17" t="str">
        <f>IFERROR(VLOOKUP($F5752,'Location List'!$A$2:$T$644,2,FALSE),"")</f>
        <v/>
      </c>
      <c r="F5752" s="26"/>
      <c r="G5752" s="29"/>
      <c r="H5752" s="29"/>
      <c r="I5752" s="26"/>
      <c r="J5752" s="26"/>
      <c r="K5752" s="26"/>
      <c r="L5752" s="26"/>
      <c r="M5752" s="26"/>
      <c r="N5752" s="26"/>
      <c r="O5752" s="49"/>
    </row>
    <row r="5753" spans="1:15" ht="15" customHeight="1" x14ac:dyDescent="0.25">
      <c r="A5753" s="17" t="str">
        <f>IFERROR(VLOOKUP($F5753,'Location List'!$A$2:$T$644,20,FALSE),"")</f>
        <v/>
      </c>
      <c r="B5753" s="17" t="str">
        <f>IFERROR(VLOOKUP($F5753,'Location List'!$A$2:$T$644,19,FALSE),"")</f>
        <v/>
      </c>
      <c r="C5753" s="17" t="str">
        <f>IFERROR(VLOOKUP($F5753,'Location List'!$A$2:$T$644,18,FALSE),"")</f>
        <v/>
      </c>
      <c r="D5753" s="17" t="str">
        <f>IFERROR(VLOOKUP($F5753,'Location List'!$A$2:$T$644,9,FALSE),"")</f>
        <v/>
      </c>
      <c r="E5753" s="17" t="str">
        <f>IFERROR(VLOOKUP($F5753,'Location List'!$A$2:$T$644,2,FALSE),"")</f>
        <v/>
      </c>
      <c r="F5753" s="26"/>
      <c r="G5753" s="29"/>
      <c r="H5753" s="29"/>
      <c r="I5753" s="26"/>
      <c r="J5753" s="26"/>
      <c r="K5753" s="26"/>
      <c r="L5753" s="26"/>
      <c r="M5753" s="26"/>
      <c r="N5753" s="26"/>
      <c r="O5753" s="49"/>
    </row>
    <row r="5754" spans="1:15" ht="15" customHeight="1" x14ac:dyDescent="0.25">
      <c r="A5754" s="17" t="str">
        <f>IFERROR(VLOOKUP($F5754,'Location List'!$A$2:$T$644,20,FALSE),"")</f>
        <v/>
      </c>
      <c r="B5754" s="17" t="str">
        <f>IFERROR(VLOOKUP($F5754,'Location List'!$A$2:$T$644,19,FALSE),"")</f>
        <v/>
      </c>
      <c r="C5754" s="17" t="str">
        <f>IFERROR(VLOOKUP($F5754,'Location List'!$A$2:$T$644,18,FALSE),"")</f>
        <v/>
      </c>
      <c r="D5754" s="17" t="str">
        <f>IFERROR(VLOOKUP($F5754,'Location List'!$A$2:$T$644,9,FALSE),"")</f>
        <v/>
      </c>
      <c r="E5754" s="17" t="str">
        <f>IFERROR(VLOOKUP($F5754,'Location List'!$A$2:$T$644,2,FALSE),"")</f>
        <v/>
      </c>
      <c r="F5754" s="26"/>
      <c r="G5754" s="29"/>
      <c r="H5754" s="29"/>
      <c r="I5754" s="26"/>
      <c r="J5754" s="26"/>
      <c r="K5754" s="26"/>
      <c r="L5754" s="26"/>
      <c r="M5754" s="26"/>
      <c r="N5754" s="26"/>
      <c r="O5754" s="49"/>
    </row>
    <row r="5755" spans="1:15" ht="15" customHeight="1" x14ac:dyDescent="0.25">
      <c r="A5755" s="17" t="str">
        <f>IFERROR(VLOOKUP($F5755,'Location List'!$A$2:$T$644,20,FALSE),"")</f>
        <v/>
      </c>
      <c r="B5755" s="17" t="str">
        <f>IFERROR(VLOOKUP($F5755,'Location List'!$A$2:$T$644,19,FALSE),"")</f>
        <v/>
      </c>
      <c r="C5755" s="17" t="str">
        <f>IFERROR(VLOOKUP($F5755,'Location List'!$A$2:$T$644,18,FALSE),"")</f>
        <v/>
      </c>
      <c r="D5755" s="17" t="str">
        <f>IFERROR(VLOOKUP($F5755,'Location List'!$A$2:$T$644,9,FALSE),"")</f>
        <v/>
      </c>
      <c r="E5755" s="17" t="str">
        <f>IFERROR(VLOOKUP($F5755,'Location List'!$A$2:$T$644,2,FALSE),"")</f>
        <v/>
      </c>
      <c r="F5755" s="26"/>
      <c r="G5755" s="29"/>
      <c r="H5755" s="29"/>
      <c r="I5755" s="26"/>
      <c r="J5755" s="26"/>
      <c r="K5755" s="26"/>
      <c r="L5755" s="26"/>
      <c r="M5755" s="26"/>
      <c r="N5755" s="26"/>
      <c r="O5755" s="49"/>
    </row>
    <row r="5756" spans="1:15" ht="15" customHeight="1" x14ac:dyDescent="0.25">
      <c r="A5756" s="17" t="str">
        <f>IFERROR(VLOOKUP($F5756,'Location List'!$A$2:$T$644,20,FALSE),"")</f>
        <v/>
      </c>
      <c r="B5756" s="17" t="str">
        <f>IFERROR(VLOOKUP($F5756,'Location List'!$A$2:$T$644,19,FALSE),"")</f>
        <v/>
      </c>
      <c r="C5756" s="17" t="str">
        <f>IFERROR(VLOOKUP($F5756,'Location List'!$A$2:$T$644,18,FALSE),"")</f>
        <v/>
      </c>
      <c r="D5756" s="17" t="str">
        <f>IFERROR(VLOOKUP($F5756,'Location List'!$A$2:$T$644,9,FALSE),"")</f>
        <v/>
      </c>
      <c r="E5756" s="17" t="str">
        <f>IFERROR(VLOOKUP($F5756,'Location List'!$A$2:$T$644,2,FALSE),"")</f>
        <v/>
      </c>
      <c r="F5756" s="26"/>
      <c r="G5756" s="29"/>
      <c r="H5756" s="29"/>
      <c r="I5756" s="26"/>
      <c r="J5756" s="26"/>
      <c r="K5756" s="26"/>
      <c r="L5756" s="26"/>
      <c r="M5756" s="26"/>
      <c r="N5756" s="26"/>
      <c r="O5756" s="49"/>
    </row>
    <row r="5757" spans="1:15" ht="15" customHeight="1" x14ac:dyDescent="0.25">
      <c r="A5757" s="17" t="str">
        <f>IFERROR(VLOOKUP($F5757,'Location List'!$A$2:$T$644,20,FALSE),"")</f>
        <v/>
      </c>
      <c r="B5757" s="17" t="str">
        <f>IFERROR(VLOOKUP($F5757,'Location List'!$A$2:$T$644,19,FALSE),"")</f>
        <v/>
      </c>
      <c r="C5757" s="17" t="str">
        <f>IFERROR(VLOOKUP($F5757,'Location List'!$A$2:$T$644,18,FALSE),"")</f>
        <v/>
      </c>
      <c r="D5757" s="17" t="str">
        <f>IFERROR(VLOOKUP($F5757,'Location List'!$A$2:$T$644,9,FALSE),"")</f>
        <v/>
      </c>
      <c r="E5757" s="17" t="str">
        <f>IFERROR(VLOOKUP($F5757,'Location List'!$A$2:$T$644,2,FALSE),"")</f>
        <v/>
      </c>
      <c r="F5757" s="26"/>
      <c r="G5757" s="29"/>
      <c r="H5757" s="29"/>
      <c r="I5757" s="26"/>
      <c r="J5757" s="26"/>
      <c r="K5757" s="26"/>
      <c r="L5757" s="26"/>
      <c r="M5757" s="26"/>
      <c r="N5757" s="26"/>
      <c r="O5757" s="49"/>
    </row>
    <row r="5758" spans="1:15" ht="15" customHeight="1" x14ac:dyDescent="0.25">
      <c r="A5758" s="17" t="str">
        <f>IFERROR(VLOOKUP($F5758,'Location List'!$A$2:$T$644,20,FALSE),"")</f>
        <v/>
      </c>
      <c r="B5758" s="17" t="str">
        <f>IFERROR(VLOOKUP($F5758,'Location List'!$A$2:$T$644,19,FALSE),"")</f>
        <v/>
      </c>
      <c r="C5758" s="17" t="str">
        <f>IFERROR(VLOOKUP($F5758,'Location List'!$A$2:$T$644,18,FALSE),"")</f>
        <v/>
      </c>
      <c r="D5758" s="17" t="str">
        <f>IFERROR(VLOOKUP($F5758,'Location List'!$A$2:$T$644,9,FALSE),"")</f>
        <v/>
      </c>
      <c r="E5758" s="17" t="str">
        <f>IFERROR(VLOOKUP($F5758,'Location List'!$A$2:$T$644,2,FALSE),"")</f>
        <v/>
      </c>
      <c r="F5758" s="26"/>
      <c r="G5758" s="29"/>
      <c r="H5758" s="29"/>
      <c r="I5758" s="26"/>
      <c r="J5758" s="26"/>
      <c r="K5758" s="26"/>
      <c r="L5758" s="26"/>
      <c r="M5758" s="26"/>
      <c r="N5758" s="26"/>
      <c r="O5758" s="49"/>
    </row>
    <row r="5759" spans="1:15" ht="15" customHeight="1" x14ac:dyDescent="0.25">
      <c r="A5759" s="17" t="str">
        <f>IFERROR(VLOOKUP($F5759,'Location List'!$A$2:$T$644,20,FALSE),"")</f>
        <v/>
      </c>
      <c r="B5759" s="17" t="str">
        <f>IFERROR(VLOOKUP($F5759,'Location List'!$A$2:$T$644,19,FALSE),"")</f>
        <v/>
      </c>
      <c r="C5759" s="17" t="str">
        <f>IFERROR(VLOOKUP($F5759,'Location List'!$A$2:$T$644,18,FALSE),"")</f>
        <v/>
      </c>
      <c r="D5759" s="17" t="str">
        <f>IFERROR(VLOOKUP($F5759,'Location List'!$A$2:$T$644,9,FALSE),"")</f>
        <v/>
      </c>
      <c r="E5759" s="17" t="str">
        <f>IFERROR(VLOOKUP($F5759,'Location List'!$A$2:$T$644,2,FALSE),"")</f>
        <v/>
      </c>
      <c r="F5759" s="26"/>
      <c r="G5759" s="29"/>
      <c r="H5759" s="29"/>
      <c r="I5759" s="26"/>
      <c r="J5759" s="26"/>
      <c r="K5759" s="26"/>
      <c r="L5759" s="26"/>
      <c r="M5759" s="26"/>
      <c r="N5759" s="26"/>
      <c r="O5759" s="49"/>
    </row>
    <row r="5760" spans="1:15" ht="15" customHeight="1" x14ac:dyDescent="0.25">
      <c r="A5760" s="17" t="str">
        <f>IFERROR(VLOOKUP($F5760,'Location List'!$A$2:$T$644,20,FALSE),"")</f>
        <v/>
      </c>
      <c r="B5760" s="17" t="str">
        <f>IFERROR(VLOOKUP($F5760,'Location List'!$A$2:$T$644,19,FALSE),"")</f>
        <v/>
      </c>
      <c r="C5760" s="17" t="str">
        <f>IFERROR(VLOOKUP($F5760,'Location List'!$A$2:$T$644,18,FALSE),"")</f>
        <v/>
      </c>
      <c r="D5760" s="17" t="str">
        <f>IFERROR(VLOOKUP($F5760,'Location List'!$A$2:$T$644,9,FALSE),"")</f>
        <v/>
      </c>
      <c r="E5760" s="17" t="str">
        <f>IFERROR(VLOOKUP($F5760,'Location List'!$A$2:$T$644,2,FALSE),"")</f>
        <v/>
      </c>
      <c r="F5760" s="26"/>
      <c r="G5760" s="29"/>
      <c r="H5760" s="29"/>
      <c r="I5760" s="26"/>
      <c r="J5760" s="26"/>
      <c r="K5760" s="26"/>
      <c r="L5760" s="26"/>
      <c r="M5760" s="26"/>
      <c r="N5760" s="26"/>
      <c r="O5760" s="49"/>
    </row>
    <row r="5761" spans="1:15" ht="15" customHeight="1" x14ac:dyDescent="0.25">
      <c r="A5761" s="17" t="str">
        <f>IFERROR(VLOOKUP($F5761,'Location List'!$A$2:$T$644,20,FALSE),"")</f>
        <v/>
      </c>
      <c r="B5761" s="17" t="str">
        <f>IFERROR(VLOOKUP($F5761,'Location List'!$A$2:$T$644,19,FALSE),"")</f>
        <v/>
      </c>
      <c r="C5761" s="17" t="str">
        <f>IFERROR(VLOOKUP($F5761,'Location List'!$A$2:$T$644,18,FALSE),"")</f>
        <v/>
      </c>
      <c r="D5761" s="17" t="str">
        <f>IFERROR(VLOOKUP($F5761,'Location List'!$A$2:$T$644,9,FALSE),"")</f>
        <v/>
      </c>
      <c r="E5761" s="17" t="str">
        <f>IFERROR(VLOOKUP($F5761,'Location List'!$A$2:$T$644,2,FALSE),"")</f>
        <v/>
      </c>
      <c r="F5761" s="26"/>
      <c r="G5761" s="29"/>
      <c r="H5761" s="29"/>
      <c r="I5761" s="26"/>
      <c r="J5761" s="26"/>
      <c r="K5761" s="26"/>
      <c r="L5761" s="26"/>
      <c r="M5761" s="26"/>
      <c r="N5761" s="26"/>
      <c r="O5761" s="49"/>
    </row>
    <row r="5762" spans="1:15" ht="15" customHeight="1" x14ac:dyDescent="0.25">
      <c r="A5762" s="17" t="str">
        <f>IFERROR(VLOOKUP($F5762,'Location List'!$A$2:$T$644,20,FALSE),"")</f>
        <v/>
      </c>
      <c r="B5762" s="17" t="str">
        <f>IFERROR(VLOOKUP($F5762,'Location List'!$A$2:$T$644,19,FALSE),"")</f>
        <v/>
      </c>
      <c r="C5762" s="17" t="str">
        <f>IFERROR(VLOOKUP($F5762,'Location List'!$A$2:$T$644,18,FALSE),"")</f>
        <v/>
      </c>
      <c r="D5762" s="17" t="str">
        <f>IFERROR(VLOOKUP($F5762,'Location List'!$A$2:$T$644,9,FALSE),"")</f>
        <v/>
      </c>
      <c r="E5762" s="17" t="str">
        <f>IFERROR(VLOOKUP($F5762,'Location List'!$A$2:$T$644,2,FALSE),"")</f>
        <v/>
      </c>
      <c r="F5762" s="26"/>
      <c r="G5762" s="29"/>
      <c r="H5762" s="29"/>
      <c r="I5762" s="26"/>
      <c r="J5762" s="26"/>
      <c r="K5762" s="26"/>
      <c r="L5762" s="26"/>
      <c r="M5762" s="26"/>
      <c r="N5762" s="26"/>
      <c r="O5762" s="49"/>
    </row>
    <row r="5763" spans="1:15" ht="15" customHeight="1" x14ac:dyDescent="0.25">
      <c r="A5763" s="17" t="str">
        <f>IFERROR(VLOOKUP($F5763,'Location List'!$A$2:$T$644,20,FALSE),"")</f>
        <v/>
      </c>
      <c r="B5763" s="17" t="str">
        <f>IFERROR(VLOOKUP($F5763,'Location List'!$A$2:$T$644,19,FALSE),"")</f>
        <v/>
      </c>
      <c r="C5763" s="17" t="str">
        <f>IFERROR(VLOOKUP($F5763,'Location List'!$A$2:$T$644,18,FALSE),"")</f>
        <v/>
      </c>
      <c r="D5763" s="17" t="str">
        <f>IFERROR(VLOOKUP($F5763,'Location List'!$A$2:$T$644,9,FALSE),"")</f>
        <v/>
      </c>
      <c r="E5763" s="17" t="str">
        <f>IFERROR(VLOOKUP($F5763,'Location List'!$A$2:$T$644,2,FALSE),"")</f>
        <v/>
      </c>
      <c r="F5763" s="26"/>
      <c r="G5763" s="29"/>
      <c r="H5763" s="29"/>
      <c r="I5763" s="26"/>
      <c r="J5763" s="26"/>
      <c r="K5763" s="26"/>
      <c r="L5763" s="26"/>
      <c r="M5763" s="26"/>
      <c r="N5763" s="26"/>
      <c r="O5763" s="49"/>
    </row>
    <row r="5764" spans="1:15" ht="15" customHeight="1" x14ac:dyDescent="0.25">
      <c r="A5764" s="17" t="str">
        <f>IFERROR(VLOOKUP($F5764,'Location List'!$A$2:$T$644,20,FALSE),"")</f>
        <v/>
      </c>
      <c r="B5764" s="17" t="str">
        <f>IFERROR(VLOOKUP($F5764,'Location List'!$A$2:$T$644,19,FALSE),"")</f>
        <v/>
      </c>
      <c r="C5764" s="17" t="str">
        <f>IFERROR(VLOOKUP($F5764,'Location List'!$A$2:$T$644,18,FALSE),"")</f>
        <v/>
      </c>
      <c r="D5764" s="17" t="str">
        <f>IFERROR(VLOOKUP($F5764,'Location List'!$A$2:$T$644,9,FALSE),"")</f>
        <v/>
      </c>
      <c r="E5764" s="17" t="str">
        <f>IFERROR(VLOOKUP($F5764,'Location List'!$A$2:$T$644,2,FALSE),"")</f>
        <v/>
      </c>
      <c r="F5764" s="26"/>
      <c r="G5764" s="29"/>
      <c r="H5764" s="29"/>
      <c r="I5764" s="26"/>
      <c r="J5764" s="26"/>
      <c r="K5764" s="26"/>
      <c r="L5764" s="26"/>
      <c r="M5764" s="26"/>
      <c r="N5764" s="26"/>
      <c r="O5764" s="49"/>
    </row>
    <row r="5765" spans="1:15" ht="15" customHeight="1" x14ac:dyDescent="0.25">
      <c r="A5765" s="17" t="str">
        <f>IFERROR(VLOOKUP($F5765,'Location List'!$A$2:$T$644,20,FALSE),"")</f>
        <v/>
      </c>
      <c r="B5765" s="17" t="str">
        <f>IFERROR(VLOOKUP($F5765,'Location List'!$A$2:$T$644,19,FALSE),"")</f>
        <v/>
      </c>
      <c r="C5765" s="17" t="str">
        <f>IFERROR(VLOOKUP($F5765,'Location List'!$A$2:$T$644,18,FALSE),"")</f>
        <v/>
      </c>
      <c r="D5765" s="17" t="str">
        <f>IFERROR(VLOOKUP($F5765,'Location List'!$A$2:$T$644,9,FALSE),"")</f>
        <v/>
      </c>
      <c r="E5765" s="17" t="str">
        <f>IFERROR(VLOOKUP($F5765,'Location List'!$A$2:$T$644,2,FALSE),"")</f>
        <v/>
      </c>
      <c r="F5765" s="26"/>
      <c r="G5765" s="29"/>
      <c r="H5765" s="29"/>
      <c r="I5765" s="26"/>
      <c r="J5765" s="26"/>
      <c r="K5765" s="26"/>
      <c r="L5765" s="26"/>
      <c r="M5765" s="26"/>
      <c r="N5765" s="26"/>
      <c r="O5765" s="49"/>
    </row>
    <row r="5766" spans="1:15" ht="15" customHeight="1" x14ac:dyDescent="0.25">
      <c r="A5766" s="17" t="str">
        <f>IFERROR(VLOOKUP($F5766,'Location List'!$A$2:$T$644,20,FALSE),"")</f>
        <v/>
      </c>
      <c r="B5766" s="17" t="str">
        <f>IFERROR(VLOOKUP($F5766,'Location List'!$A$2:$T$644,19,FALSE),"")</f>
        <v/>
      </c>
      <c r="C5766" s="17" t="str">
        <f>IFERROR(VLOOKUP($F5766,'Location List'!$A$2:$T$644,18,FALSE),"")</f>
        <v/>
      </c>
      <c r="D5766" s="17" t="str">
        <f>IFERROR(VLOOKUP($F5766,'Location List'!$A$2:$T$644,9,FALSE),"")</f>
        <v/>
      </c>
      <c r="E5766" s="17" t="str">
        <f>IFERROR(VLOOKUP($F5766,'Location List'!$A$2:$T$644,2,FALSE),"")</f>
        <v/>
      </c>
      <c r="F5766" s="26"/>
      <c r="G5766" s="29"/>
      <c r="H5766" s="29"/>
      <c r="I5766" s="26"/>
      <c r="J5766" s="26"/>
      <c r="K5766" s="26"/>
      <c r="L5766" s="26"/>
      <c r="M5766" s="26"/>
      <c r="N5766" s="26"/>
      <c r="O5766" s="49"/>
    </row>
    <row r="5767" spans="1:15" ht="15" customHeight="1" x14ac:dyDescent="0.25">
      <c r="A5767" s="17" t="str">
        <f>IFERROR(VLOOKUP($F5767,'Location List'!$A$2:$T$644,20,FALSE),"")</f>
        <v/>
      </c>
      <c r="B5767" s="17" t="str">
        <f>IFERROR(VLOOKUP($F5767,'Location List'!$A$2:$T$644,19,FALSE),"")</f>
        <v/>
      </c>
      <c r="C5767" s="17" t="str">
        <f>IFERROR(VLOOKUP($F5767,'Location List'!$A$2:$T$644,18,FALSE),"")</f>
        <v/>
      </c>
      <c r="D5767" s="17" t="str">
        <f>IFERROR(VLOOKUP($F5767,'Location List'!$A$2:$T$644,9,FALSE),"")</f>
        <v/>
      </c>
      <c r="E5767" s="17" t="str">
        <f>IFERROR(VLOOKUP($F5767,'Location List'!$A$2:$T$644,2,FALSE),"")</f>
        <v/>
      </c>
      <c r="F5767" s="26"/>
      <c r="G5767" s="29"/>
      <c r="H5767" s="29"/>
      <c r="I5767" s="26"/>
      <c r="J5767" s="26"/>
      <c r="K5767" s="26"/>
      <c r="L5767" s="26"/>
      <c r="M5767" s="26"/>
      <c r="N5767" s="26"/>
      <c r="O5767" s="49"/>
    </row>
    <row r="5768" spans="1:15" ht="15" customHeight="1" x14ac:dyDescent="0.25">
      <c r="A5768" s="17" t="str">
        <f>IFERROR(VLOOKUP($F5768,'Location List'!$A$2:$T$644,20,FALSE),"")</f>
        <v/>
      </c>
      <c r="B5768" s="17" t="str">
        <f>IFERROR(VLOOKUP($F5768,'Location List'!$A$2:$T$644,19,FALSE),"")</f>
        <v/>
      </c>
      <c r="C5768" s="17" t="str">
        <f>IFERROR(VLOOKUP($F5768,'Location List'!$A$2:$T$644,18,FALSE),"")</f>
        <v/>
      </c>
      <c r="D5768" s="17" t="str">
        <f>IFERROR(VLOOKUP($F5768,'Location List'!$A$2:$T$644,9,FALSE),"")</f>
        <v/>
      </c>
      <c r="E5768" s="17" t="str">
        <f>IFERROR(VLOOKUP($F5768,'Location List'!$A$2:$T$644,2,FALSE),"")</f>
        <v/>
      </c>
      <c r="F5768" s="26"/>
      <c r="G5768" s="29"/>
      <c r="H5768" s="29"/>
      <c r="I5768" s="26"/>
      <c r="J5768" s="26"/>
      <c r="K5768" s="26"/>
      <c r="L5768" s="26"/>
      <c r="M5768" s="26"/>
      <c r="N5768" s="26"/>
      <c r="O5768" s="49"/>
    </row>
    <row r="5769" spans="1:15" ht="15" customHeight="1" x14ac:dyDescent="0.25">
      <c r="A5769" s="17" t="str">
        <f>IFERROR(VLOOKUP($F5769,'Location List'!$A$2:$T$644,20,FALSE),"")</f>
        <v/>
      </c>
      <c r="B5769" s="17" t="str">
        <f>IFERROR(VLOOKUP($F5769,'Location List'!$A$2:$T$644,19,FALSE),"")</f>
        <v/>
      </c>
      <c r="C5769" s="17" t="str">
        <f>IFERROR(VLOOKUP($F5769,'Location List'!$A$2:$T$644,18,FALSE),"")</f>
        <v/>
      </c>
      <c r="D5769" s="17" t="str">
        <f>IFERROR(VLOOKUP($F5769,'Location List'!$A$2:$T$644,9,FALSE),"")</f>
        <v/>
      </c>
      <c r="E5769" s="17" t="str">
        <f>IFERROR(VLOOKUP($F5769,'Location List'!$A$2:$T$644,2,FALSE),"")</f>
        <v/>
      </c>
      <c r="F5769" s="26"/>
      <c r="G5769" s="29"/>
      <c r="H5769" s="29"/>
      <c r="I5769" s="26"/>
      <c r="J5769" s="26"/>
      <c r="K5769" s="26"/>
      <c r="L5769" s="26"/>
      <c r="M5769" s="26"/>
      <c r="N5769" s="26"/>
      <c r="O5769" s="49"/>
    </row>
    <row r="5770" spans="1:15" ht="15" customHeight="1" x14ac:dyDescent="0.25">
      <c r="A5770" s="17" t="str">
        <f>IFERROR(VLOOKUP($F5770,'Location List'!$A$2:$T$644,20,FALSE),"")</f>
        <v/>
      </c>
      <c r="B5770" s="17" t="str">
        <f>IFERROR(VLOOKUP($F5770,'Location List'!$A$2:$T$644,19,FALSE),"")</f>
        <v/>
      </c>
      <c r="C5770" s="17" t="str">
        <f>IFERROR(VLOOKUP($F5770,'Location List'!$A$2:$T$644,18,FALSE),"")</f>
        <v/>
      </c>
      <c r="D5770" s="17" t="str">
        <f>IFERROR(VLOOKUP($F5770,'Location List'!$A$2:$T$644,9,FALSE),"")</f>
        <v/>
      </c>
      <c r="E5770" s="17" t="str">
        <f>IFERROR(VLOOKUP($F5770,'Location List'!$A$2:$T$644,2,FALSE),"")</f>
        <v/>
      </c>
      <c r="F5770" s="26"/>
      <c r="G5770" s="29"/>
      <c r="H5770" s="29"/>
      <c r="I5770" s="26"/>
      <c r="J5770" s="26"/>
      <c r="K5770" s="26"/>
      <c r="L5770" s="26"/>
      <c r="M5770" s="26"/>
      <c r="N5770" s="26"/>
      <c r="O5770" s="49"/>
    </row>
    <row r="5771" spans="1:15" ht="15" customHeight="1" x14ac:dyDescent="0.25">
      <c r="A5771" s="17" t="str">
        <f>IFERROR(VLOOKUP($F5771,'Location List'!$A$2:$T$644,20,FALSE),"")</f>
        <v/>
      </c>
      <c r="B5771" s="17" t="str">
        <f>IFERROR(VLOOKUP($F5771,'Location List'!$A$2:$T$644,19,FALSE),"")</f>
        <v/>
      </c>
      <c r="C5771" s="17" t="str">
        <f>IFERROR(VLOOKUP($F5771,'Location List'!$A$2:$T$644,18,FALSE),"")</f>
        <v/>
      </c>
      <c r="D5771" s="17" t="str">
        <f>IFERROR(VLOOKUP($F5771,'Location List'!$A$2:$T$644,9,FALSE),"")</f>
        <v/>
      </c>
      <c r="E5771" s="17" t="str">
        <f>IFERROR(VLOOKUP($F5771,'Location List'!$A$2:$T$644,2,FALSE),"")</f>
        <v/>
      </c>
      <c r="F5771" s="26"/>
      <c r="G5771" s="29"/>
      <c r="H5771" s="29"/>
      <c r="I5771" s="26"/>
      <c r="J5771" s="26"/>
      <c r="K5771" s="26"/>
      <c r="L5771" s="26"/>
      <c r="M5771" s="26"/>
      <c r="N5771" s="26"/>
      <c r="O5771" s="49"/>
    </row>
    <row r="5772" spans="1:15" ht="15" customHeight="1" x14ac:dyDescent="0.25">
      <c r="A5772" s="17" t="str">
        <f>IFERROR(VLOOKUP($F5772,'Location List'!$A$2:$T$644,20,FALSE),"")</f>
        <v/>
      </c>
      <c r="B5772" s="17" t="str">
        <f>IFERROR(VLOOKUP($F5772,'Location List'!$A$2:$T$644,19,FALSE),"")</f>
        <v/>
      </c>
      <c r="C5772" s="17" t="str">
        <f>IFERROR(VLOOKUP($F5772,'Location List'!$A$2:$T$644,18,FALSE),"")</f>
        <v/>
      </c>
      <c r="D5772" s="17" t="str">
        <f>IFERROR(VLOOKUP($F5772,'Location List'!$A$2:$T$644,9,FALSE),"")</f>
        <v/>
      </c>
      <c r="E5772" s="17" t="str">
        <f>IFERROR(VLOOKUP($F5772,'Location List'!$A$2:$T$644,2,FALSE),"")</f>
        <v/>
      </c>
      <c r="F5772" s="26"/>
      <c r="G5772" s="29"/>
      <c r="H5772" s="29"/>
      <c r="I5772" s="26"/>
      <c r="J5772" s="26"/>
      <c r="K5772" s="26"/>
      <c r="L5772" s="26"/>
      <c r="M5772" s="26"/>
      <c r="N5772" s="26"/>
      <c r="O5772" s="49"/>
    </row>
    <row r="5773" spans="1:15" ht="15" customHeight="1" x14ac:dyDescent="0.25">
      <c r="A5773" s="17" t="str">
        <f>IFERROR(VLOOKUP($F5773,'Location List'!$A$2:$T$644,20,FALSE),"")</f>
        <v/>
      </c>
      <c r="B5773" s="17" t="str">
        <f>IFERROR(VLOOKUP($F5773,'Location List'!$A$2:$T$644,19,FALSE),"")</f>
        <v/>
      </c>
      <c r="C5773" s="17" t="str">
        <f>IFERROR(VLOOKUP($F5773,'Location List'!$A$2:$T$644,18,FALSE),"")</f>
        <v/>
      </c>
      <c r="D5773" s="17" t="str">
        <f>IFERROR(VLOOKUP($F5773,'Location List'!$A$2:$T$644,9,FALSE),"")</f>
        <v/>
      </c>
      <c r="E5773" s="17" t="str">
        <f>IFERROR(VLOOKUP($F5773,'Location List'!$A$2:$T$644,2,FALSE),"")</f>
        <v/>
      </c>
      <c r="F5773" s="26"/>
      <c r="G5773" s="29"/>
      <c r="H5773" s="29"/>
      <c r="I5773" s="26"/>
      <c r="J5773" s="26"/>
      <c r="K5773" s="26"/>
      <c r="L5773" s="26"/>
      <c r="M5773" s="26"/>
      <c r="N5773" s="26"/>
      <c r="O5773" s="49"/>
    </row>
    <row r="5774" spans="1:15" ht="15" customHeight="1" x14ac:dyDescent="0.25">
      <c r="A5774" s="17" t="str">
        <f>IFERROR(VLOOKUP($F5774,'Location List'!$A$2:$T$644,20,FALSE),"")</f>
        <v/>
      </c>
      <c r="B5774" s="17" t="str">
        <f>IFERROR(VLOOKUP($F5774,'Location List'!$A$2:$T$644,19,FALSE),"")</f>
        <v/>
      </c>
      <c r="C5774" s="17" t="str">
        <f>IFERROR(VLOOKUP($F5774,'Location List'!$A$2:$T$644,18,FALSE),"")</f>
        <v/>
      </c>
      <c r="D5774" s="17" t="str">
        <f>IFERROR(VLOOKUP($F5774,'Location List'!$A$2:$T$644,9,FALSE),"")</f>
        <v/>
      </c>
      <c r="E5774" s="17" t="str">
        <f>IFERROR(VLOOKUP($F5774,'Location List'!$A$2:$T$644,2,FALSE),"")</f>
        <v/>
      </c>
      <c r="F5774" s="26"/>
      <c r="G5774" s="29"/>
      <c r="H5774" s="29"/>
      <c r="I5774" s="26"/>
      <c r="J5774" s="26"/>
      <c r="K5774" s="26"/>
      <c r="L5774" s="26"/>
      <c r="M5774" s="26"/>
      <c r="N5774" s="26"/>
      <c r="O5774" s="49"/>
    </row>
    <row r="5775" spans="1:15" ht="15" customHeight="1" x14ac:dyDescent="0.25">
      <c r="A5775" s="17" t="str">
        <f>IFERROR(VLOOKUP($F5775,'Location List'!$A$2:$T$644,20,FALSE),"")</f>
        <v/>
      </c>
      <c r="B5775" s="17" t="str">
        <f>IFERROR(VLOOKUP($F5775,'Location List'!$A$2:$T$644,19,FALSE),"")</f>
        <v/>
      </c>
      <c r="C5775" s="17" t="str">
        <f>IFERROR(VLOOKUP($F5775,'Location List'!$A$2:$T$644,18,FALSE),"")</f>
        <v/>
      </c>
      <c r="D5775" s="17" t="str">
        <f>IFERROR(VLOOKUP($F5775,'Location List'!$A$2:$T$644,9,FALSE),"")</f>
        <v/>
      </c>
      <c r="E5775" s="17" t="str">
        <f>IFERROR(VLOOKUP($F5775,'Location List'!$A$2:$T$644,2,FALSE),"")</f>
        <v/>
      </c>
      <c r="F5775" s="26"/>
      <c r="G5775" s="29"/>
      <c r="H5775" s="29"/>
      <c r="I5775" s="26"/>
      <c r="J5775" s="26"/>
      <c r="K5775" s="26"/>
      <c r="L5775" s="26"/>
      <c r="M5775" s="26"/>
      <c r="N5775" s="26"/>
      <c r="O5775" s="49"/>
    </row>
    <row r="5776" spans="1:15" ht="15" customHeight="1" x14ac:dyDescent="0.25">
      <c r="A5776" s="17" t="str">
        <f>IFERROR(VLOOKUP($F5776,'Location List'!$A$2:$T$644,20,FALSE),"")</f>
        <v/>
      </c>
      <c r="B5776" s="17" t="str">
        <f>IFERROR(VLOOKUP($F5776,'Location List'!$A$2:$T$644,19,FALSE),"")</f>
        <v/>
      </c>
      <c r="C5776" s="17" t="str">
        <f>IFERROR(VLOOKUP($F5776,'Location List'!$A$2:$T$644,18,FALSE),"")</f>
        <v/>
      </c>
      <c r="D5776" s="17" t="str">
        <f>IFERROR(VLOOKUP($F5776,'Location List'!$A$2:$T$644,9,FALSE),"")</f>
        <v/>
      </c>
      <c r="E5776" s="17" t="str">
        <f>IFERROR(VLOOKUP($F5776,'Location List'!$A$2:$T$644,2,FALSE),"")</f>
        <v/>
      </c>
      <c r="F5776" s="26"/>
      <c r="G5776" s="29"/>
      <c r="H5776" s="29"/>
      <c r="I5776" s="26"/>
      <c r="J5776" s="26"/>
      <c r="K5776" s="26"/>
      <c r="L5776" s="26"/>
      <c r="M5776" s="26"/>
      <c r="N5776" s="26"/>
      <c r="O5776" s="49"/>
    </row>
    <row r="5777" spans="1:15" ht="15" customHeight="1" x14ac:dyDescent="0.25">
      <c r="A5777" s="17" t="str">
        <f>IFERROR(VLOOKUP($F5777,'Location List'!$A$2:$T$644,20,FALSE),"")</f>
        <v/>
      </c>
      <c r="B5777" s="17" t="str">
        <f>IFERROR(VLOOKUP($F5777,'Location List'!$A$2:$T$644,19,FALSE),"")</f>
        <v/>
      </c>
      <c r="C5777" s="17" t="str">
        <f>IFERROR(VLOOKUP($F5777,'Location List'!$A$2:$T$644,18,FALSE),"")</f>
        <v/>
      </c>
      <c r="D5777" s="17" t="str">
        <f>IFERROR(VLOOKUP($F5777,'Location List'!$A$2:$T$644,9,FALSE),"")</f>
        <v/>
      </c>
      <c r="E5777" s="17" t="str">
        <f>IFERROR(VLOOKUP($F5777,'Location List'!$A$2:$T$644,2,FALSE),"")</f>
        <v/>
      </c>
      <c r="F5777" s="26"/>
      <c r="G5777" s="29"/>
      <c r="H5777" s="29"/>
      <c r="I5777" s="26"/>
      <c r="J5777" s="26"/>
      <c r="K5777" s="26"/>
      <c r="L5777" s="26"/>
      <c r="M5777" s="26"/>
      <c r="N5777" s="26"/>
      <c r="O5777" s="49"/>
    </row>
    <row r="5778" spans="1:15" ht="15" customHeight="1" x14ac:dyDescent="0.25">
      <c r="A5778" s="17" t="str">
        <f>IFERROR(VLOOKUP($F5778,'Location List'!$A$2:$T$644,20,FALSE),"")</f>
        <v/>
      </c>
      <c r="B5778" s="17" t="str">
        <f>IFERROR(VLOOKUP($F5778,'Location List'!$A$2:$T$644,19,FALSE),"")</f>
        <v/>
      </c>
      <c r="C5778" s="17" t="str">
        <f>IFERROR(VLOOKUP($F5778,'Location List'!$A$2:$T$644,18,FALSE),"")</f>
        <v/>
      </c>
      <c r="D5778" s="17" t="str">
        <f>IFERROR(VLOOKUP($F5778,'Location List'!$A$2:$T$644,9,FALSE),"")</f>
        <v/>
      </c>
      <c r="E5778" s="17" t="str">
        <f>IFERROR(VLOOKUP($F5778,'Location List'!$A$2:$T$644,2,FALSE),"")</f>
        <v/>
      </c>
      <c r="F5778" s="26"/>
      <c r="G5778" s="29"/>
      <c r="H5778" s="29"/>
      <c r="I5778" s="26"/>
      <c r="J5778" s="26"/>
      <c r="K5778" s="26"/>
      <c r="L5778" s="26"/>
      <c r="M5778" s="26"/>
      <c r="N5778" s="26"/>
      <c r="O5778" s="49"/>
    </row>
    <row r="5779" spans="1:15" ht="15" customHeight="1" x14ac:dyDescent="0.25">
      <c r="A5779" s="17" t="str">
        <f>IFERROR(VLOOKUP($F5779,'Location List'!$A$2:$T$644,20,FALSE),"")</f>
        <v/>
      </c>
      <c r="B5779" s="17" t="str">
        <f>IFERROR(VLOOKUP($F5779,'Location List'!$A$2:$T$644,19,FALSE),"")</f>
        <v/>
      </c>
      <c r="C5779" s="17" t="str">
        <f>IFERROR(VLOOKUP($F5779,'Location List'!$A$2:$T$644,18,FALSE),"")</f>
        <v/>
      </c>
      <c r="D5779" s="17" t="str">
        <f>IFERROR(VLOOKUP($F5779,'Location List'!$A$2:$T$644,9,FALSE),"")</f>
        <v/>
      </c>
      <c r="E5779" s="17" t="str">
        <f>IFERROR(VLOOKUP($F5779,'Location List'!$A$2:$T$644,2,FALSE),"")</f>
        <v/>
      </c>
      <c r="F5779" s="26"/>
      <c r="G5779" s="29"/>
      <c r="H5779" s="29"/>
      <c r="I5779" s="26"/>
      <c r="J5779" s="26"/>
      <c r="K5779" s="26"/>
      <c r="L5779" s="26"/>
      <c r="M5779" s="26"/>
      <c r="N5779" s="26"/>
      <c r="O5779" s="49"/>
    </row>
    <row r="5780" spans="1:15" ht="15" customHeight="1" x14ac:dyDescent="0.25">
      <c r="A5780" s="17" t="str">
        <f>IFERROR(VLOOKUP($F5780,'Location List'!$A$2:$T$644,20,FALSE),"")</f>
        <v/>
      </c>
      <c r="B5780" s="17" t="str">
        <f>IFERROR(VLOOKUP($F5780,'Location List'!$A$2:$T$644,19,FALSE),"")</f>
        <v/>
      </c>
      <c r="C5780" s="17" t="str">
        <f>IFERROR(VLOOKUP($F5780,'Location List'!$A$2:$T$644,18,FALSE),"")</f>
        <v/>
      </c>
      <c r="D5780" s="17" t="str">
        <f>IFERROR(VLOOKUP($F5780,'Location List'!$A$2:$T$644,9,FALSE),"")</f>
        <v/>
      </c>
      <c r="E5780" s="17" t="str">
        <f>IFERROR(VLOOKUP($F5780,'Location List'!$A$2:$T$644,2,FALSE),"")</f>
        <v/>
      </c>
      <c r="F5780" s="26"/>
      <c r="G5780" s="29"/>
      <c r="H5780" s="29"/>
      <c r="I5780" s="26"/>
      <c r="J5780" s="26"/>
      <c r="K5780" s="26"/>
      <c r="L5780" s="26"/>
      <c r="M5780" s="26"/>
      <c r="N5780" s="26"/>
      <c r="O5780" s="49"/>
    </row>
    <row r="5781" spans="1:15" ht="15" customHeight="1" x14ac:dyDescent="0.25">
      <c r="A5781" s="17" t="str">
        <f>IFERROR(VLOOKUP($F5781,'Location List'!$A$2:$T$644,20,FALSE),"")</f>
        <v/>
      </c>
      <c r="B5781" s="17" t="str">
        <f>IFERROR(VLOOKUP($F5781,'Location List'!$A$2:$T$644,19,FALSE),"")</f>
        <v/>
      </c>
      <c r="C5781" s="17" t="str">
        <f>IFERROR(VLOOKUP($F5781,'Location List'!$A$2:$T$644,18,FALSE),"")</f>
        <v/>
      </c>
      <c r="D5781" s="17" t="str">
        <f>IFERROR(VLOOKUP($F5781,'Location List'!$A$2:$T$644,9,FALSE),"")</f>
        <v/>
      </c>
      <c r="E5781" s="17" t="str">
        <f>IFERROR(VLOOKUP($F5781,'Location List'!$A$2:$T$644,2,FALSE),"")</f>
        <v/>
      </c>
      <c r="F5781" s="26"/>
      <c r="G5781" s="29"/>
      <c r="H5781" s="29"/>
      <c r="I5781" s="26"/>
      <c r="J5781" s="26"/>
      <c r="K5781" s="26"/>
      <c r="L5781" s="26"/>
      <c r="M5781" s="26"/>
      <c r="N5781" s="26"/>
      <c r="O5781" s="49"/>
    </row>
    <row r="5782" spans="1:15" ht="15" customHeight="1" x14ac:dyDescent="0.25">
      <c r="A5782" s="17" t="str">
        <f>IFERROR(VLOOKUP($F5782,'Location List'!$A$2:$T$644,20,FALSE),"")</f>
        <v/>
      </c>
      <c r="B5782" s="17" t="str">
        <f>IFERROR(VLOOKUP($F5782,'Location List'!$A$2:$T$644,19,FALSE),"")</f>
        <v/>
      </c>
      <c r="C5782" s="17" t="str">
        <f>IFERROR(VLOOKUP($F5782,'Location List'!$A$2:$T$644,18,FALSE),"")</f>
        <v/>
      </c>
      <c r="D5782" s="17" t="str">
        <f>IFERROR(VLOOKUP($F5782,'Location List'!$A$2:$T$644,9,FALSE),"")</f>
        <v/>
      </c>
      <c r="E5782" s="17" t="str">
        <f>IFERROR(VLOOKUP($F5782,'Location List'!$A$2:$T$644,2,FALSE),"")</f>
        <v/>
      </c>
      <c r="F5782" s="26"/>
      <c r="G5782" s="29"/>
      <c r="H5782" s="29"/>
      <c r="I5782" s="26"/>
      <c r="J5782" s="26"/>
      <c r="K5782" s="26"/>
      <c r="L5782" s="26"/>
      <c r="M5782" s="26"/>
      <c r="N5782" s="26"/>
      <c r="O5782" s="49"/>
    </row>
    <row r="5783" spans="1:15" ht="15" customHeight="1" x14ac:dyDescent="0.25">
      <c r="A5783" s="17" t="str">
        <f>IFERROR(VLOOKUP($F5783,'Location List'!$A$2:$T$644,20,FALSE),"")</f>
        <v/>
      </c>
      <c r="B5783" s="17" t="str">
        <f>IFERROR(VLOOKUP($F5783,'Location List'!$A$2:$T$644,19,FALSE),"")</f>
        <v/>
      </c>
      <c r="C5783" s="17" t="str">
        <f>IFERROR(VLOOKUP($F5783,'Location List'!$A$2:$T$644,18,FALSE),"")</f>
        <v/>
      </c>
      <c r="D5783" s="17" t="str">
        <f>IFERROR(VLOOKUP($F5783,'Location List'!$A$2:$T$644,9,FALSE),"")</f>
        <v/>
      </c>
      <c r="E5783" s="17" t="str">
        <f>IFERROR(VLOOKUP($F5783,'Location List'!$A$2:$T$644,2,FALSE),"")</f>
        <v/>
      </c>
      <c r="F5783" s="26"/>
      <c r="G5783" s="29"/>
      <c r="H5783" s="29"/>
      <c r="I5783" s="26"/>
      <c r="J5783" s="26"/>
      <c r="K5783" s="26"/>
      <c r="L5783" s="26"/>
      <c r="M5783" s="26"/>
      <c r="N5783" s="26"/>
      <c r="O5783" s="49"/>
    </row>
    <row r="5784" spans="1:15" ht="15" customHeight="1" x14ac:dyDescent="0.25">
      <c r="A5784" s="17" t="str">
        <f>IFERROR(VLOOKUP($F5784,'Location List'!$A$2:$T$644,20,FALSE),"")</f>
        <v/>
      </c>
      <c r="B5784" s="17" t="str">
        <f>IFERROR(VLOOKUP($F5784,'Location List'!$A$2:$T$644,19,FALSE),"")</f>
        <v/>
      </c>
      <c r="C5784" s="17" t="str">
        <f>IFERROR(VLOOKUP($F5784,'Location List'!$A$2:$T$644,18,FALSE),"")</f>
        <v/>
      </c>
      <c r="D5784" s="17" t="str">
        <f>IFERROR(VLOOKUP($F5784,'Location List'!$A$2:$T$644,9,FALSE),"")</f>
        <v/>
      </c>
      <c r="E5784" s="17" t="str">
        <f>IFERROR(VLOOKUP($F5784,'Location List'!$A$2:$T$644,2,FALSE),"")</f>
        <v/>
      </c>
      <c r="F5784" s="26"/>
      <c r="G5784" s="29"/>
      <c r="H5784" s="29"/>
      <c r="I5784" s="26"/>
      <c r="J5784" s="26"/>
      <c r="K5784" s="26"/>
      <c r="L5784" s="26"/>
      <c r="M5784" s="26"/>
      <c r="N5784" s="26"/>
      <c r="O5784" s="49"/>
    </row>
    <row r="5785" spans="1:15" ht="15" customHeight="1" x14ac:dyDescent="0.25">
      <c r="A5785" s="17" t="str">
        <f>IFERROR(VLOOKUP($F5785,'Location List'!$A$2:$T$644,20,FALSE),"")</f>
        <v/>
      </c>
      <c r="B5785" s="17" t="str">
        <f>IFERROR(VLOOKUP($F5785,'Location List'!$A$2:$T$644,19,FALSE),"")</f>
        <v/>
      </c>
      <c r="C5785" s="17" t="str">
        <f>IFERROR(VLOOKUP($F5785,'Location List'!$A$2:$T$644,18,FALSE),"")</f>
        <v/>
      </c>
      <c r="D5785" s="17" t="str">
        <f>IFERROR(VLOOKUP($F5785,'Location List'!$A$2:$T$644,9,FALSE),"")</f>
        <v/>
      </c>
      <c r="E5785" s="17" t="str">
        <f>IFERROR(VLOOKUP($F5785,'Location List'!$A$2:$T$644,2,FALSE),"")</f>
        <v/>
      </c>
      <c r="F5785" s="26"/>
      <c r="G5785" s="29"/>
      <c r="H5785" s="29"/>
      <c r="I5785" s="26"/>
      <c r="J5785" s="26"/>
      <c r="K5785" s="26"/>
      <c r="L5785" s="26"/>
      <c r="M5785" s="26"/>
      <c r="N5785" s="26"/>
      <c r="O5785" s="49"/>
    </row>
    <row r="5786" spans="1:15" ht="15" customHeight="1" x14ac:dyDescent="0.25">
      <c r="A5786" s="17" t="str">
        <f>IFERROR(VLOOKUP($F5786,'Location List'!$A$2:$T$644,20,FALSE),"")</f>
        <v/>
      </c>
      <c r="B5786" s="17" t="str">
        <f>IFERROR(VLOOKUP($F5786,'Location List'!$A$2:$T$644,19,FALSE),"")</f>
        <v/>
      </c>
      <c r="C5786" s="17" t="str">
        <f>IFERROR(VLOOKUP($F5786,'Location List'!$A$2:$T$644,18,FALSE),"")</f>
        <v/>
      </c>
      <c r="D5786" s="17" t="str">
        <f>IFERROR(VLOOKUP($F5786,'Location List'!$A$2:$T$644,9,FALSE),"")</f>
        <v/>
      </c>
      <c r="E5786" s="17" t="str">
        <f>IFERROR(VLOOKUP($F5786,'Location List'!$A$2:$T$644,2,FALSE),"")</f>
        <v/>
      </c>
      <c r="F5786" s="26"/>
      <c r="G5786" s="29"/>
      <c r="H5786" s="29"/>
      <c r="I5786" s="26"/>
      <c r="J5786" s="26"/>
      <c r="K5786" s="26"/>
      <c r="L5786" s="26"/>
      <c r="M5786" s="26"/>
      <c r="N5786" s="26"/>
      <c r="O5786" s="49"/>
    </row>
    <row r="5787" spans="1:15" ht="15" customHeight="1" x14ac:dyDescent="0.25">
      <c r="A5787" s="17" t="str">
        <f>IFERROR(VLOOKUP($F5787,'Location List'!$A$2:$T$644,20,FALSE),"")</f>
        <v/>
      </c>
      <c r="B5787" s="17" t="str">
        <f>IFERROR(VLOOKUP($F5787,'Location List'!$A$2:$T$644,19,FALSE),"")</f>
        <v/>
      </c>
      <c r="C5787" s="17" t="str">
        <f>IFERROR(VLOOKUP($F5787,'Location List'!$A$2:$T$644,18,FALSE),"")</f>
        <v/>
      </c>
      <c r="D5787" s="17" t="str">
        <f>IFERROR(VLOOKUP($F5787,'Location List'!$A$2:$T$644,9,FALSE),"")</f>
        <v/>
      </c>
      <c r="E5787" s="17" t="str">
        <f>IFERROR(VLOOKUP($F5787,'Location List'!$A$2:$T$644,2,FALSE),"")</f>
        <v/>
      </c>
      <c r="F5787" s="26"/>
      <c r="G5787" s="29"/>
      <c r="H5787" s="29"/>
      <c r="I5787" s="26"/>
      <c r="J5787" s="26"/>
      <c r="K5787" s="26"/>
      <c r="L5787" s="26"/>
      <c r="M5787" s="26"/>
      <c r="N5787" s="26"/>
      <c r="O5787" s="49"/>
    </row>
    <row r="5788" spans="1:15" ht="15" customHeight="1" x14ac:dyDescent="0.25">
      <c r="A5788" s="17" t="str">
        <f>IFERROR(VLOOKUP($F5788,'Location List'!$A$2:$T$644,20,FALSE),"")</f>
        <v/>
      </c>
      <c r="B5788" s="17" t="str">
        <f>IFERROR(VLOOKUP($F5788,'Location List'!$A$2:$T$644,19,FALSE),"")</f>
        <v/>
      </c>
      <c r="C5788" s="17" t="str">
        <f>IFERROR(VLOOKUP($F5788,'Location List'!$A$2:$T$644,18,FALSE),"")</f>
        <v/>
      </c>
      <c r="D5788" s="17" t="str">
        <f>IFERROR(VLOOKUP($F5788,'Location List'!$A$2:$T$644,9,FALSE),"")</f>
        <v/>
      </c>
      <c r="E5788" s="17" t="str">
        <f>IFERROR(VLOOKUP($F5788,'Location List'!$A$2:$T$644,2,FALSE),"")</f>
        <v/>
      </c>
      <c r="F5788" s="26"/>
      <c r="G5788" s="29"/>
      <c r="H5788" s="29"/>
      <c r="I5788" s="26"/>
      <c r="J5788" s="26"/>
      <c r="K5788" s="26"/>
      <c r="L5788" s="26"/>
      <c r="M5788" s="26"/>
      <c r="N5788" s="26"/>
      <c r="O5788" s="49"/>
    </row>
    <row r="5789" spans="1:15" ht="15" customHeight="1" x14ac:dyDescent="0.25">
      <c r="A5789" s="17" t="str">
        <f>IFERROR(VLOOKUP($F5789,'Location List'!$A$2:$T$644,20,FALSE),"")</f>
        <v/>
      </c>
      <c r="B5789" s="17" t="str">
        <f>IFERROR(VLOOKUP($F5789,'Location List'!$A$2:$T$644,19,FALSE),"")</f>
        <v/>
      </c>
      <c r="C5789" s="17" t="str">
        <f>IFERROR(VLOOKUP($F5789,'Location List'!$A$2:$T$644,18,FALSE),"")</f>
        <v/>
      </c>
      <c r="D5789" s="17" t="str">
        <f>IFERROR(VLOOKUP($F5789,'Location List'!$A$2:$T$644,9,FALSE),"")</f>
        <v/>
      </c>
      <c r="E5789" s="17" t="str">
        <f>IFERROR(VLOOKUP($F5789,'Location List'!$A$2:$T$644,2,FALSE),"")</f>
        <v/>
      </c>
      <c r="F5789" s="26"/>
      <c r="G5789" s="29"/>
      <c r="H5789" s="29"/>
      <c r="I5789" s="26"/>
      <c r="J5789" s="26"/>
      <c r="K5789" s="26"/>
      <c r="L5789" s="26"/>
      <c r="M5789" s="26"/>
      <c r="N5789" s="26"/>
      <c r="O5789" s="49"/>
    </row>
    <row r="5790" spans="1:15" ht="15" customHeight="1" x14ac:dyDescent="0.25">
      <c r="A5790" s="17" t="str">
        <f>IFERROR(VLOOKUP($F5790,'Location List'!$A$2:$T$644,20,FALSE),"")</f>
        <v/>
      </c>
      <c r="B5790" s="17" t="str">
        <f>IFERROR(VLOOKUP($F5790,'Location List'!$A$2:$T$644,19,FALSE),"")</f>
        <v/>
      </c>
      <c r="C5790" s="17" t="str">
        <f>IFERROR(VLOOKUP($F5790,'Location List'!$A$2:$T$644,18,FALSE),"")</f>
        <v/>
      </c>
      <c r="D5790" s="17" t="str">
        <f>IFERROR(VLOOKUP($F5790,'Location List'!$A$2:$T$644,9,FALSE),"")</f>
        <v/>
      </c>
      <c r="E5790" s="17" t="str">
        <f>IFERROR(VLOOKUP($F5790,'Location List'!$A$2:$T$644,2,FALSE),"")</f>
        <v/>
      </c>
      <c r="F5790" s="26"/>
      <c r="G5790" s="29"/>
      <c r="H5790" s="29"/>
      <c r="I5790" s="26"/>
      <c r="J5790" s="26"/>
      <c r="K5790" s="26"/>
      <c r="L5790" s="26"/>
      <c r="M5790" s="26"/>
      <c r="N5790" s="26"/>
      <c r="O5790" s="49"/>
    </row>
    <row r="5791" spans="1:15" ht="15" customHeight="1" x14ac:dyDescent="0.25">
      <c r="A5791" s="17" t="str">
        <f>IFERROR(VLOOKUP($F5791,'Location List'!$A$2:$T$644,20,FALSE),"")</f>
        <v/>
      </c>
      <c r="B5791" s="17" t="str">
        <f>IFERROR(VLOOKUP($F5791,'Location List'!$A$2:$T$644,19,FALSE),"")</f>
        <v/>
      </c>
      <c r="C5791" s="17" t="str">
        <f>IFERROR(VLOOKUP($F5791,'Location List'!$A$2:$T$644,18,FALSE),"")</f>
        <v/>
      </c>
      <c r="D5791" s="17" t="str">
        <f>IFERROR(VLOOKUP($F5791,'Location List'!$A$2:$T$644,9,FALSE),"")</f>
        <v/>
      </c>
      <c r="E5791" s="17" t="str">
        <f>IFERROR(VLOOKUP($F5791,'Location List'!$A$2:$T$644,2,FALSE),"")</f>
        <v/>
      </c>
      <c r="F5791" s="26"/>
      <c r="G5791" s="29"/>
      <c r="H5791" s="29"/>
      <c r="I5791" s="26"/>
      <c r="J5791" s="26"/>
      <c r="K5791" s="26"/>
      <c r="L5791" s="26"/>
      <c r="M5791" s="26"/>
      <c r="N5791" s="26"/>
      <c r="O5791" s="49"/>
    </row>
    <row r="5792" spans="1:15" ht="15" customHeight="1" x14ac:dyDescent="0.25">
      <c r="A5792" s="17" t="str">
        <f>IFERROR(VLOOKUP($F5792,'Location List'!$A$2:$T$644,20,FALSE),"")</f>
        <v/>
      </c>
      <c r="B5792" s="17" t="str">
        <f>IFERROR(VLOOKUP($F5792,'Location List'!$A$2:$T$644,19,FALSE),"")</f>
        <v/>
      </c>
      <c r="C5792" s="17" t="str">
        <f>IFERROR(VLOOKUP($F5792,'Location List'!$A$2:$T$644,18,FALSE),"")</f>
        <v/>
      </c>
      <c r="D5792" s="17" t="str">
        <f>IFERROR(VLOOKUP($F5792,'Location List'!$A$2:$T$644,9,FALSE),"")</f>
        <v/>
      </c>
      <c r="E5792" s="17" t="str">
        <f>IFERROR(VLOOKUP($F5792,'Location List'!$A$2:$T$644,2,FALSE),"")</f>
        <v/>
      </c>
      <c r="F5792" s="26"/>
      <c r="G5792" s="29"/>
      <c r="H5792" s="29"/>
      <c r="I5792" s="26"/>
      <c r="J5792" s="26"/>
      <c r="K5792" s="26"/>
      <c r="L5792" s="26"/>
      <c r="M5792" s="26"/>
      <c r="N5792" s="26"/>
      <c r="O5792" s="49"/>
    </row>
    <row r="5793" spans="1:15" ht="15" customHeight="1" x14ac:dyDescent="0.25">
      <c r="A5793" s="17" t="str">
        <f>IFERROR(VLOOKUP($F5793,'Location List'!$A$2:$T$644,20,FALSE),"")</f>
        <v/>
      </c>
      <c r="B5793" s="17" t="str">
        <f>IFERROR(VLOOKUP($F5793,'Location List'!$A$2:$T$644,19,FALSE),"")</f>
        <v/>
      </c>
      <c r="C5793" s="17" t="str">
        <f>IFERROR(VLOOKUP($F5793,'Location List'!$A$2:$T$644,18,FALSE),"")</f>
        <v/>
      </c>
      <c r="D5793" s="17" t="str">
        <f>IFERROR(VLOOKUP($F5793,'Location List'!$A$2:$T$644,9,FALSE),"")</f>
        <v/>
      </c>
      <c r="E5793" s="17" t="str">
        <f>IFERROR(VLOOKUP($F5793,'Location List'!$A$2:$T$644,2,FALSE),"")</f>
        <v/>
      </c>
      <c r="F5793" s="26"/>
      <c r="G5793" s="29"/>
      <c r="H5793" s="29"/>
      <c r="I5793" s="26"/>
      <c r="J5793" s="26"/>
      <c r="K5793" s="26"/>
      <c r="L5793" s="26"/>
      <c r="M5793" s="26"/>
      <c r="N5793" s="26"/>
      <c r="O5793" s="49"/>
    </row>
    <row r="5794" spans="1:15" ht="15" customHeight="1" x14ac:dyDescent="0.25">
      <c r="A5794" s="17" t="str">
        <f>IFERROR(VLOOKUP($F5794,'Location List'!$A$2:$T$644,20,FALSE),"")</f>
        <v/>
      </c>
      <c r="B5794" s="17" t="str">
        <f>IFERROR(VLOOKUP($F5794,'Location List'!$A$2:$T$644,19,FALSE),"")</f>
        <v/>
      </c>
      <c r="C5794" s="17" t="str">
        <f>IFERROR(VLOOKUP($F5794,'Location List'!$A$2:$T$644,18,FALSE),"")</f>
        <v/>
      </c>
      <c r="D5794" s="17" t="str">
        <f>IFERROR(VLOOKUP($F5794,'Location List'!$A$2:$T$644,9,FALSE),"")</f>
        <v/>
      </c>
      <c r="E5794" s="17" t="str">
        <f>IFERROR(VLOOKUP($F5794,'Location List'!$A$2:$T$644,2,FALSE),"")</f>
        <v/>
      </c>
      <c r="F5794" s="26"/>
      <c r="G5794" s="29"/>
      <c r="H5794" s="29"/>
      <c r="I5794" s="26"/>
      <c r="J5794" s="26"/>
      <c r="K5794" s="26"/>
      <c r="L5794" s="26"/>
      <c r="M5794" s="26"/>
      <c r="N5794" s="26"/>
      <c r="O5794" s="49"/>
    </row>
    <row r="5795" spans="1:15" ht="15" customHeight="1" x14ac:dyDescent="0.25">
      <c r="A5795" s="17" t="str">
        <f>IFERROR(VLOOKUP($F5795,'Location List'!$A$2:$T$644,20,FALSE),"")</f>
        <v/>
      </c>
      <c r="B5795" s="17" t="str">
        <f>IFERROR(VLOOKUP($F5795,'Location List'!$A$2:$T$644,19,FALSE),"")</f>
        <v/>
      </c>
      <c r="C5795" s="17" t="str">
        <f>IFERROR(VLOOKUP($F5795,'Location List'!$A$2:$T$644,18,FALSE),"")</f>
        <v/>
      </c>
      <c r="D5795" s="17" t="str">
        <f>IFERROR(VLOOKUP($F5795,'Location List'!$A$2:$T$644,9,FALSE),"")</f>
        <v/>
      </c>
      <c r="E5795" s="17" t="str">
        <f>IFERROR(VLOOKUP($F5795,'Location List'!$A$2:$T$644,2,FALSE),"")</f>
        <v/>
      </c>
      <c r="F5795" s="26"/>
      <c r="G5795" s="29"/>
      <c r="H5795" s="29"/>
      <c r="I5795" s="26"/>
      <c r="J5795" s="26"/>
      <c r="K5795" s="26"/>
      <c r="L5795" s="26"/>
      <c r="M5795" s="26"/>
      <c r="N5795" s="26"/>
      <c r="O5795" s="49"/>
    </row>
    <row r="5796" spans="1:15" ht="15" customHeight="1" x14ac:dyDescent="0.25">
      <c r="A5796" s="17" t="str">
        <f>IFERROR(VLOOKUP($F5796,'Location List'!$A$2:$T$644,20,FALSE),"")</f>
        <v/>
      </c>
      <c r="B5796" s="17" t="str">
        <f>IFERROR(VLOOKUP($F5796,'Location List'!$A$2:$T$644,19,FALSE),"")</f>
        <v/>
      </c>
      <c r="C5796" s="17" t="str">
        <f>IFERROR(VLOOKUP($F5796,'Location List'!$A$2:$T$644,18,FALSE),"")</f>
        <v/>
      </c>
      <c r="D5796" s="17" t="str">
        <f>IFERROR(VLOOKUP($F5796,'Location List'!$A$2:$T$644,9,FALSE),"")</f>
        <v/>
      </c>
      <c r="E5796" s="17" t="str">
        <f>IFERROR(VLOOKUP($F5796,'Location List'!$A$2:$T$644,2,FALSE),"")</f>
        <v/>
      </c>
      <c r="F5796" s="26"/>
      <c r="G5796" s="29"/>
      <c r="H5796" s="29"/>
      <c r="I5796" s="26"/>
      <c r="J5796" s="26"/>
      <c r="K5796" s="26"/>
      <c r="L5796" s="26"/>
      <c r="M5796" s="26"/>
      <c r="N5796" s="26"/>
      <c r="O5796" s="49"/>
    </row>
    <row r="5797" spans="1:15" ht="15" customHeight="1" x14ac:dyDescent="0.25">
      <c r="A5797" s="17" t="str">
        <f>IFERROR(VLOOKUP($F5797,'Location List'!$A$2:$T$644,20,FALSE),"")</f>
        <v/>
      </c>
      <c r="B5797" s="17" t="str">
        <f>IFERROR(VLOOKUP($F5797,'Location List'!$A$2:$T$644,19,FALSE),"")</f>
        <v/>
      </c>
      <c r="C5797" s="17" t="str">
        <f>IFERROR(VLOOKUP($F5797,'Location List'!$A$2:$T$644,18,FALSE),"")</f>
        <v/>
      </c>
      <c r="D5797" s="17" t="str">
        <f>IFERROR(VLOOKUP($F5797,'Location List'!$A$2:$T$644,9,FALSE),"")</f>
        <v/>
      </c>
      <c r="E5797" s="17" t="str">
        <f>IFERROR(VLOOKUP($F5797,'Location List'!$A$2:$T$644,2,FALSE),"")</f>
        <v/>
      </c>
      <c r="F5797" s="26"/>
      <c r="G5797" s="29"/>
      <c r="H5797" s="29"/>
      <c r="I5797" s="26"/>
      <c r="J5797" s="26"/>
      <c r="K5797" s="26"/>
      <c r="L5797" s="26"/>
      <c r="M5797" s="26"/>
      <c r="N5797" s="26"/>
      <c r="O5797" s="49"/>
    </row>
    <row r="5798" spans="1:15" ht="15" customHeight="1" x14ac:dyDescent="0.25">
      <c r="A5798" s="17" t="str">
        <f>IFERROR(VLOOKUP($F5798,'Location List'!$A$2:$T$644,20,FALSE),"")</f>
        <v/>
      </c>
      <c r="B5798" s="17" t="str">
        <f>IFERROR(VLOOKUP($F5798,'Location List'!$A$2:$T$644,19,FALSE),"")</f>
        <v/>
      </c>
      <c r="C5798" s="17" t="str">
        <f>IFERROR(VLOOKUP($F5798,'Location List'!$A$2:$T$644,18,FALSE),"")</f>
        <v/>
      </c>
      <c r="D5798" s="17" t="str">
        <f>IFERROR(VLOOKUP($F5798,'Location List'!$A$2:$T$644,9,FALSE),"")</f>
        <v/>
      </c>
      <c r="E5798" s="17" t="str">
        <f>IFERROR(VLOOKUP($F5798,'Location List'!$A$2:$T$644,2,FALSE),"")</f>
        <v/>
      </c>
      <c r="F5798" s="26"/>
      <c r="G5798" s="29"/>
      <c r="H5798" s="29"/>
      <c r="I5798" s="26"/>
      <c r="J5798" s="26"/>
      <c r="K5798" s="26"/>
      <c r="L5798" s="26"/>
      <c r="M5798" s="26"/>
      <c r="N5798" s="26"/>
      <c r="O5798" s="49"/>
    </row>
    <row r="5799" spans="1:15" ht="15" customHeight="1" x14ac:dyDescent="0.25">
      <c r="A5799" s="17" t="str">
        <f>IFERROR(VLOOKUP($F5799,'Location List'!$A$2:$T$644,20,FALSE),"")</f>
        <v/>
      </c>
      <c r="B5799" s="17" t="str">
        <f>IFERROR(VLOOKUP($F5799,'Location List'!$A$2:$T$644,19,FALSE),"")</f>
        <v/>
      </c>
      <c r="C5799" s="17" t="str">
        <f>IFERROR(VLOOKUP($F5799,'Location List'!$A$2:$T$644,18,FALSE),"")</f>
        <v/>
      </c>
      <c r="D5799" s="17" t="str">
        <f>IFERROR(VLOOKUP($F5799,'Location List'!$A$2:$T$644,9,FALSE),"")</f>
        <v/>
      </c>
      <c r="E5799" s="17" t="str">
        <f>IFERROR(VLOOKUP($F5799,'Location List'!$A$2:$T$644,2,FALSE),"")</f>
        <v/>
      </c>
      <c r="F5799" s="26"/>
      <c r="G5799" s="29"/>
      <c r="H5799" s="29"/>
      <c r="I5799" s="26"/>
      <c r="J5799" s="26"/>
      <c r="K5799" s="26"/>
      <c r="L5799" s="26"/>
      <c r="M5799" s="26"/>
      <c r="N5799" s="26"/>
      <c r="O5799" s="49"/>
    </row>
    <row r="5800" spans="1:15" ht="15" customHeight="1" x14ac:dyDescent="0.25">
      <c r="A5800" s="17" t="str">
        <f>IFERROR(VLOOKUP($F5800,'Location List'!$A$2:$T$644,20,FALSE),"")</f>
        <v/>
      </c>
      <c r="B5800" s="17" t="str">
        <f>IFERROR(VLOOKUP($F5800,'Location List'!$A$2:$T$644,19,FALSE),"")</f>
        <v/>
      </c>
      <c r="C5800" s="17" t="str">
        <f>IFERROR(VLOOKUP($F5800,'Location List'!$A$2:$T$644,18,FALSE),"")</f>
        <v/>
      </c>
      <c r="D5800" s="17" t="str">
        <f>IFERROR(VLOOKUP($F5800,'Location List'!$A$2:$T$644,9,FALSE),"")</f>
        <v/>
      </c>
      <c r="E5800" s="17" t="str">
        <f>IFERROR(VLOOKUP($F5800,'Location List'!$A$2:$T$644,2,FALSE),"")</f>
        <v/>
      </c>
      <c r="F5800" s="26"/>
      <c r="G5800" s="29"/>
      <c r="H5800" s="29"/>
      <c r="I5800" s="26"/>
      <c r="J5800" s="26"/>
      <c r="K5800" s="26"/>
      <c r="L5800" s="26"/>
      <c r="M5800" s="26"/>
      <c r="N5800" s="26"/>
      <c r="O5800" s="49"/>
    </row>
    <row r="5801" spans="1:15" ht="15" customHeight="1" x14ac:dyDescent="0.25">
      <c r="A5801" s="17" t="str">
        <f>IFERROR(VLOOKUP($F5801,'Location List'!$A$2:$T$644,20,FALSE),"")</f>
        <v/>
      </c>
      <c r="B5801" s="17" t="str">
        <f>IFERROR(VLOOKUP($F5801,'Location List'!$A$2:$T$644,19,FALSE),"")</f>
        <v/>
      </c>
      <c r="C5801" s="17" t="str">
        <f>IFERROR(VLOOKUP($F5801,'Location List'!$A$2:$T$644,18,FALSE),"")</f>
        <v/>
      </c>
      <c r="D5801" s="17" t="str">
        <f>IFERROR(VLOOKUP($F5801,'Location List'!$A$2:$T$644,9,FALSE),"")</f>
        <v/>
      </c>
      <c r="E5801" s="17" t="str">
        <f>IFERROR(VLOOKUP($F5801,'Location List'!$A$2:$T$644,2,FALSE),"")</f>
        <v/>
      </c>
      <c r="F5801" s="26"/>
      <c r="G5801" s="29"/>
      <c r="H5801" s="29"/>
      <c r="I5801" s="26"/>
      <c r="J5801" s="26"/>
      <c r="K5801" s="26"/>
      <c r="L5801" s="26"/>
      <c r="M5801" s="26"/>
      <c r="N5801" s="26"/>
      <c r="O5801" s="49"/>
    </row>
    <row r="5802" spans="1:15" ht="15" customHeight="1" x14ac:dyDescent="0.25">
      <c r="A5802" s="17" t="str">
        <f>IFERROR(VLOOKUP($F5802,'Location List'!$A$2:$T$644,20,FALSE),"")</f>
        <v/>
      </c>
      <c r="B5802" s="17" t="str">
        <f>IFERROR(VLOOKUP($F5802,'Location List'!$A$2:$T$644,19,FALSE),"")</f>
        <v/>
      </c>
      <c r="C5802" s="17" t="str">
        <f>IFERROR(VLOOKUP($F5802,'Location List'!$A$2:$T$644,18,FALSE),"")</f>
        <v/>
      </c>
      <c r="D5802" s="17" t="str">
        <f>IFERROR(VLOOKUP($F5802,'Location List'!$A$2:$T$644,9,FALSE),"")</f>
        <v/>
      </c>
      <c r="E5802" s="17" t="str">
        <f>IFERROR(VLOOKUP($F5802,'Location List'!$A$2:$T$644,2,FALSE),"")</f>
        <v/>
      </c>
      <c r="F5802" s="26"/>
      <c r="G5802" s="29"/>
      <c r="H5802" s="29"/>
      <c r="I5802" s="26"/>
      <c r="J5802" s="26"/>
      <c r="K5802" s="26"/>
      <c r="L5802" s="26"/>
      <c r="M5802" s="26"/>
      <c r="N5802" s="26"/>
      <c r="O5802" s="49"/>
    </row>
    <row r="5803" spans="1:15" ht="15" customHeight="1" x14ac:dyDescent="0.25">
      <c r="A5803" s="17" t="str">
        <f>IFERROR(VLOOKUP($F5803,'Location List'!$A$2:$T$644,20,FALSE),"")</f>
        <v/>
      </c>
      <c r="B5803" s="17" t="str">
        <f>IFERROR(VLOOKUP($F5803,'Location List'!$A$2:$T$644,19,FALSE),"")</f>
        <v/>
      </c>
      <c r="C5803" s="17" t="str">
        <f>IFERROR(VLOOKUP($F5803,'Location List'!$A$2:$T$644,18,FALSE),"")</f>
        <v/>
      </c>
      <c r="D5803" s="17" t="str">
        <f>IFERROR(VLOOKUP($F5803,'Location List'!$A$2:$T$644,9,FALSE),"")</f>
        <v/>
      </c>
      <c r="E5803" s="17" t="str">
        <f>IFERROR(VLOOKUP($F5803,'Location List'!$A$2:$T$644,2,FALSE),"")</f>
        <v/>
      </c>
      <c r="F5803" s="26"/>
      <c r="G5803" s="29"/>
      <c r="H5803" s="29"/>
      <c r="I5803" s="26"/>
      <c r="J5803" s="26"/>
      <c r="K5803" s="26"/>
      <c r="L5803" s="26"/>
      <c r="M5803" s="26"/>
      <c r="N5803" s="26"/>
      <c r="O5803" s="49"/>
    </row>
    <row r="5804" spans="1:15" ht="15" customHeight="1" x14ac:dyDescent="0.25">
      <c r="A5804" s="17" t="str">
        <f>IFERROR(VLOOKUP($F5804,'Location List'!$A$2:$T$644,20,FALSE),"")</f>
        <v/>
      </c>
      <c r="B5804" s="17" t="str">
        <f>IFERROR(VLOOKUP($F5804,'Location List'!$A$2:$T$644,19,FALSE),"")</f>
        <v/>
      </c>
      <c r="C5804" s="17" t="str">
        <f>IFERROR(VLOOKUP($F5804,'Location List'!$A$2:$T$644,18,FALSE),"")</f>
        <v/>
      </c>
      <c r="D5804" s="17" t="str">
        <f>IFERROR(VLOOKUP($F5804,'Location List'!$A$2:$T$644,9,FALSE),"")</f>
        <v/>
      </c>
      <c r="E5804" s="17" t="str">
        <f>IFERROR(VLOOKUP($F5804,'Location List'!$A$2:$T$644,2,FALSE),"")</f>
        <v/>
      </c>
      <c r="F5804" s="26"/>
      <c r="G5804" s="29"/>
      <c r="H5804" s="29"/>
      <c r="I5804" s="26"/>
      <c r="J5804" s="26"/>
      <c r="K5804" s="26"/>
      <c r="L5804" s="26"/>
      <c r="M5804" s="26"/>
      <c r="N5804" s="26"/>
      <c r="O5804" s="49"/>
    </row>
    <row r="5805" spans="1:15" ht="15" customHeight="1" x14ac:dyDescent="0.25">
      <c r="A5805" s="17" t="str">
        <f>IFERROR(VLOOKUP($F5805,'Location List'!$A$2:$T$644,20,FALSE),"")</f>
        <v/>
      </c>
      <c r="B5805" s="17" t="str">
        <f>IFERROR(VLOOKUP($F5805,'Location List'!$A$2:$T$644,19,FALSE),"")</f>
        <v/>
      </c>
      <c r="C5805" s="17" t="str">
        <f>IFERROR(VLOOKUP($F5805,'Location List'!$A$2:$T$644,18,FALSE),"")</f>
        <v/>
      </c>
      <c r="D5805" s="17" t="str">
        <f>IFERROR(VLOOKUP($F5805,'Location List'!$A$2:$T$644,9,FALSE),"")</f>
        <v/>
      </c>
      <c r="E5805" s="17" t="str">
        <f>IFERROR(VLOOKUP($F5805,'Location List'!$A$2:$T$644,2,FALSE),"")</f>
        <v/>
      </c>
      <c r="F5805" s="26"/>
      <c r="G5805" s="29"/>
      <c r="H5805" s="29"/>
      <c r="I5805" s="26"/>
      <c r="J5805" s="26"/>
      <c r="K5805" s="26"/>
      <c r="L5805" s="26"/>
      <c r="M5805" s="26"/>
      <c r="N5805" s="26"/>
      <c r="O5805" s="49"/>
    </row>
    <row r="5806" spans="1:15" ht="15" customHeight="1" x14ac:dyDescent="0.25">
      <c r="A5806" s="17" t="str">
        <f>IFERROR(VLOOKUP($F5806,'Location List'!$A$2:$T$644,20,FALSE),"")</f>
        <v/>
      </c>
      <c r="B5806" s="17" t="str">
        <f>IFERROR(VLOOKUP($F5806,'Location List'!$A$2:$T$644,19,FALSE),"")</f>
        <v/>
      </c>
      <c r="C5806" s="17" t="str">
        <f>IFERROR(VLOOKUP($F5806,'Location List'!$A$2:$T$644,18,FALSE),"")</f>
        <v/>
      </c>
      <c r="D5806" s="17" t="str">
        <f>IFERROR(VLOOKUP($F5806,'Location List'!$A$2:$T$644,9,FALSE),"")</f>
        <v/>
      </c>
      <c r="E5806" s="17" t="str">
        <f>IFERROR(VLOOKUP($F5806,'Location List'!$A$2:$T$644,2,FALSE),"")</f>
        <v/>
      </c>
      <c r="F5806" s="26"/>
      <c r="G5806" s="29"/>
      <c r="H5806" s="29"/>
      <c r="I5806" s="26"/>
      <c r="J5806" s="26"/>
      <c r="K5806" s="26"/>
      <c r="L5806" s="26"/>
      <c r="M5806" s="26"/>
      <c r="N5806" s="26"/>
      <c r="O5806" s="49"/>
    </row>
    <row r="5807" spans="1:15" ht="15" customHeight="1" x14ac:dyDescent="0.25">
      <c r="A5807" s="17" t="str">
        <f>IFERROR(VLOOKUP($F5807,'Location List'!$A$2:$T$644,20,FALSE),"")</f>
        <v/>
      </c>
      <c r="B5807" s="17" t="str">
        <f>IFERROR(VLOOKUP($F5807,'Location List'!$A$2:$T$644,19,FALSE),"")</f>
        <v/>
      </c>
      <c r="C5807" s="17" t="str">
        <f>IFERROR(VLOOKUP($F5807,'Location List'!$A$2:$T$644,18,FALSE),"")</f>
        <v/>
      </c>
      <c r="D5807" s="17" t="str">
        <f>IFERROR(VLOOKUP($F5807,'Location List'!$A$2:$T$644,9,FALSE),"")</f>
        <v/>
      </c>
      <c r="E5807" s="17" t="str">
        <f>IFERROR(VLOOKUP($F5807,'Location List'!$A$2:$T$644,2,FALSE),"")</f>
        <v/>
      </c>
      <c r="F5807" s="26"/>
      <c r="G5807" s="29"/>
      <c r="H5807" s="29"/>
      <c r="I5807" s="26"/>
      <c r="J5807" s="26"/>
      <c r="K5807" s="26"/>
      <c r="L5807" s="26"/>
      <c r="M5807" s="26"/>
      <c r="N5807" s="26"/>
      <c r="O5807" s="49"/>
    </row>
    <row r="5808" spans="1:15" ht="15" customHeight="1" x14ac:dyDescent="0.25">
      <c r="A5808" s="17" t="str">
        <f>IFERROR(VLOOKUP($F5808,'Location List'!$A$2:$T$644,20,FALSE),"")</f>
        <v/>
      </c>
      <c r="B5808" s="17" t="str">
        <f>IFERROR(VLOOKUP($F5808,'Location List'!$A$2:$T$644,19,FALSE),"")</f>
        <v/>
      </c>
      <c r="C5808" s="17" t="str">
        <f>IFERROR(VLOOKUP($F5808,'Location List'!$A$2:$T$644,18,FALSE),"")</f>
        <v/>
      </c>
      <c r="D5808" s="17" t="str">
        <f>IFERROR(VLOOKUP($F5808,'Location List'!$A$2:$T$644,9,FALSE),"")</f>
        <v/>
      </c>
      <c r="E5808" s="17" t="str">
        <f>IFERROR(VLOOKUP($F5808,'Location List'!$A$2:$T$644,2,FALSE),"")</f>
        <v/>
      </c>
      <c r="F5808" s="26"/>
      <c r="G5808" s="29"/>
      <c r="H5808" s="29"/>
      <c r="I5808" s="26"/>
      <c r="J5808" s="26"/>
      <c r="K5808" s="26"/>
      <c r="L5808" s="26"/>
      <c r="M5808" s="26"/>
      <c r="N5808" s="26"/>
      <c r="O5808" s="49"/>
    </row>
    <row r="5809" spans="1:15" ht="15" customHeight="1" x14ac:dyDescent="0.25">
      <c r="A5809" s="17" t="str">
        <f>IFERROR(VLOOKUP($F5809,'Location List'!$A$2:$T$644,20,FALSE),"")</f>
        <v/>
      </c>
      <c r="B5809" s="17" t="str">
        <f>IFERROR(VLOOKUP($F5809,'Location List'!$A$2:$T$644,19,FALSE),"")</f>
        <v/>
      </c>
      <c r="C5809" s="17" t="str">
        <f>IFERROR(VLOOKUP($F5809,'Location List'!$A$2:$T$644,18,FALSE),"")</f>
        <v/>
      </c>
      <c r="D5809" s="17" t="str">
        <f>IFERROR(VLOOKUP($F5809,'Location List'!$A$2:$T$644,9,FALSE),"")</f>
        <v/>
      </c>
      <c r="E5809" s="17" t="str">
        <f>IFERROR(VLOOKUP($F5809,'Location List'!$A$2:$T$644,2,FALSE),"")</f>
        <v/>
      </c>
      <c r="F5809" s="26"/>
      <c r="G5809" s="29"/>
      <c r="H5809" s="29"/>
      <c r="I5809" s="26"/>
      <c r="J5809" s="26"/>
      <c r="K5809" s="26"/>
      <c r="L5809" s="26"/>
      <c r="M5809" s="26"/>
      <c r="N5809" s="26"/>
      <c r="O5809" s="49"/>
    </row>
    <row r="5810" spans="1:15" ht="15" customHeight="1" x14ac:dyDescent="0.25">
      <c r="A5810" s="17" t="str">
        <f>IFERROR(VLOOKUP($F5810,'Location List'!$A$2:$T$644,20,FALSE),"")</f>
        <v/>
      </c>
      <c r="B5810" s="17" t="str">
        <f>IFERROR(VLOOKUP($F5810,'Location List'!$A$2:$T$644,19,FALSE),"")</f>
        <v/>
      </c>
      <c r="C5810" s="17" t="str">
        <f>IFERROR(VLOOKUP($F5810,'Location List'!$A$2:$T$644,18,FALSE),"")</f>
        <v/>
      </c>
      <c r="D5810" s="17" t="str">
        <f>IFERROR(VLOOKUP($F5810,'Location List'!$A$2:$T$644,9,FALSE),"")</f>
        <v/>
      </c>
      <c r="E5810" s="17" t="str">
        <f>IFERROR(VLOOKUP($F5810,'Location List'!$A$2:$T$644,2,FALSE),"")</f>
        <v/>
      </c>
      <c r="F5810" s="26"/>
      <c r="G5810" s="29"/>
      <c r="H5810" s="29"/>
      <c r="I5810" s="26"/>
      <c r="J5810" s="26"/>
      <c r="K5810" s="26"/>
      <c r="L5810" s="26"/>
      <c r="M5810" s="26"/>
      <c r="N5810" s="26"/>
      <c r="O5810" s="49"/>
    </row>
    <row r="5811" spans="1:15" ht="15" customHeight="1" x14ac:dyDescent="0.25">
      <c r="A5811" s="17" t="str">
        <f>IFERROR(VLOOKUP($F5811,'Location List'!$A$2:$T$644,20,FALSE),"")</f>
        <v/>
      </c>
      <c r="B5811" s="17" t="str">
        <f>IFERROR(VLOOKUP($F5811,'Location List'!$A$2:$T$644,19,FALSE),"")</f>
        <v/>
      </c>
      <c r="C5811" s="17" t="str">
        <f>IFERROR(VLOOKUP($F5811,'Location List'!$A$2:$T$644,18,FALSE),"")</f>
        <v/>
      </c>
      <c r="D5811" s="17" t="str">
        <f>IFERROR(VLOOKUP($F5811,'Location List'!$A$2:$T$644,9,FALSE),"")</f>
        <v/>
      </c>
      <c r="E5811" s="17" t="str">
        <f>IFERROR(VLOOKUP($F5811,'Location List'!$A$2:$T$644,2,FALSE),"")</f>
        <v/>
      </c>
      <c r="F5811" s="26"/>
      <c r="G5811" s="29"/>
      <c r="H5811" s="29"/>
      <c r="I5811" s="26"/>
      <c r="J5811" s="26"/>
      <c r="K5811" s="26"/>
      <c r="L5811" s="26"/>
      <c r="M5811" s="26"/>
      <c r="N5811" s="26"/>
      <c r="O5811" s="49"/>
    </row>
    <row r="5812" spans="1:15" ht="15" customHeight="1" x14ac:dyDescent="0.25">
      <c r="A5812" s="17" t="str">
        <f>IFERROR(VLOOKUP($F5812,'Location List'!$A$2:$T$644,20,FALSE),"")</f>
        <v/>
      </c>
      <c r="B5812" s="17" t="str">
        <f>IFERROR(VLOOKUP($F5812,'Location List'!$A$2:$T$644,19,FALSE),"")</f>
        <v/>
      </c>
      <c r="C5812" s="17" t="str">
        <f>IFERROR(VLOOKUP($F5812,'Location List'!$A$2:$T$644,18,FALSE),"")</f>
        <v/>
      </c>
      <c r="D5812" s="17" t="str">
        <f>IFERROR(VLOOKUP($F5812,'Location List'!$A$2:$T$644,9,FALSE),"")</f>
        <v/>
      </c>
      <c r="E5812" s="17" t="str">
        <f>IFERROR(VLOOKUP($F5812,'Location List'!$A$2:$T$644,2,FALSE),"")</f>
        <v/>
      </c>
      <c r="F5812" s="26"/>
      <c r="G5812" s="29"/>
      <c r="H5812" s="29"/>
      <c r="I5812" s="26"/>
      <c r="J5812" s="26"/>
      <c r="K5812" s="26"/>
      <c r="L5812" s="26"/>
      <c r="M5812" s="26"/>
      <c r="N5812" s="26"/>
      <c r="O5812" s="49"/>
    </row>
    <row r="5813" spans="1:15" ht="15" customHeight="1" x14ac:dyDescent="0.25">
      <c r="A5813" s="17" t="str">
        <f>IFERROR(VLOOKUP($F5813,'Location List'!$A$2:$T$644,20,FALSE),"")</f>
        <v/>
      </c>
      <c r="B5813" s="17" t="str">
        <f>IFERROR(VLOOKUP($F5813,'Location List'!$A$2:$T$644,19,FALSE),"")</f>
        <v/>
      </c>
      <c r="C5813" s="17" t="str">
        <f>IFERROR(VLOOKUP($F5813,'Location List'!$A$2:$T$644,18,FALSE),"")</f>
        <v/>
      </c>
      <c r="D5813" s="17" t="str">
        <f>IFERROR(VLOOKUP($F5813,'Location List'!$A$2:$T$644,9,FALSE),"")</f>
        <v/>
      </c>
      <c r="E5813" s="17" t="str">
        <f>IFERROR(VLOOKUP($F5813,'Location List'!$A$2:$T$644,2,FALSE),"")</f>
        <v/>
      </c>
      <c r="F5813" s="26"/>
      <c r="G5813" s="29"/>
      <c r="H5813" s="29"/>
      <c r="I5813" s="26"/>
      <c r="J5813" s="26"/>
      <c r="K5813" s="26"/>
      <c r="L5813" s="26"/>
      <c r="M5813" s="26"/>
      <c r="N5813" s="26"/>
      <c r="O5813" s="49"/>
    </row>
    <row r="5814" spans="1:15" ht="15" customHeight="1" x14ac:dyDescent="0.25">
      <c r="A5814" s="17" t="str">
        <f>IFERROR(VLOOKUP($F5814,'Location List'!$A$2:$T$644,20,FALSE),"")</f>
        <v/>
      </c>
      <c r="B5814" s="17" t="str">
        <f>IFERROR(VLOOKUP($F5814,'Location List'!$A$2:$T$644,19,FALSE),"")</f>
        <v/>
      </c>
      <c r="C5814" s="17" t="str">
        <f>IFERROR(VLOOKUP($F5814,'Location List'!$A$2:$T$644,18,FALSE),"")</f>
        <v/>
      </c>
      <c r="D5814" s="17" t="str">
        <f>IFERROR(VLOOKUP($F5814,'Location List'!$A$2:$T$644,9,FALSE),"")</f>
        <v/>
      </c>
      <c r="E5814" s="17" t="str">
        <f>IFERROR(VLOOKUP($F5814,'Location List'!$A$2:$T$644,2,FALSE),"")</f>
        <v/>
      </c>
      <c r="F5814" s="26"/>
      <c r="G5814" s="29"/>
      <c r="H5814" s="29"/>
      <c r="I5814" s="26"/>
      <c r="J5814" s="26"/>
      <c r="K5814" s="26"/>
      <c r="L5814" s="26"/>
      <c r="M5814" s="26"/>
      <c r="N5814" s="26"/>
      <c r="O5814" s="49"/>
    </row>
    <row r="5815" spans="1:15" ht="15" customHeight="1" x14ac:dyDescent="0.25">
      <c r="A5815" s="17" t="str">
        <f>IFERROR(VLOOKUP($F5815,'Location List'!$A$2:$T$644,20,FALSE),"")</f>
        <v/>
      </c>
      <c r="B5815" s="17" t="str">
        <f>IFERROR(VLOOKUP($F5815,'Location List'!$A$2:$T$644,19,FALSE),"")</f>
        <v/>
      </c>
      <c r="C5815" s="17" t="str">
        <f>IFERROR(VLOOKUP($F5815,'Location List'!$A$2:$T$644,18,FALSE),"")</f>
        <v/>
      </c>
      <c r="D5815" s="17" t="str">
        <f>IFERROR(VLOOKUP($F5815,'Location List'!$A$2:$T$644,9,FALSE),"")</f>
        <v/>
      </c>
      <c r="E5815" s="17" t="str">
        <f>IFERROR(VLOOKUP($F5815,'Location List'!$A$2:$T$644,2,FALSE),"")</f>
        <v/>
      </c>
      <c r="F5815" s="26"/>
      <c r="G5815" s="29"/>
      <c r="H5815" s="29"/>
      <c r="I5815" s="26"/>
      <c r="J5815" s="26"/>
      <c r="K5815" s="26"/>
      <c r="L5815" s="26"/>
      <c r="M5815" s="26"/>
      <c r="N5815" s="26"/>
      <c r="O5815" s="49"/>
    </row>
    <row r="5816" spans="1:15" ht="15" customHeight="1" x14ac:dyDescent="0.25">
      <c r="A5816" s="17" t="str">
        <f>IFERROR(VLOOKUP($F5816,'Location List'!$A$2:$T$644,20,FALSE),"")</f>
        <v/>
      </c>
      <c r="B5816" s="17" t="str">
        <f>IFERROR(VLOOKUP($F5816,'Location List'!$A$2:$T$644,19,FALSE),"")</f>
        <v/>
      </c>
      <c r="C5816" s="17" t="str">
        <f>IFERROR(VLOOKUP($F5816,'Location List'!$A$2:$T$644,18,FALSE),"")</f>
        <v/>
      </c>
      <c r="D5816" s="17" t="str">
        <f>IFERROR(VLOOKUP($F5816,'Location List'!$A$2:$T$644,9,FALSE),"")</f>
        <v/>
      </c>
      <c r="E5816" s="17" t="str">
        <f>IFERROR(VLOOKUP($F5816,'Location List'!$A$2:$T$644,2,FALSE),"")</f>
        <v/>
      </c>
      <c r="F5816" s="26"/>
      <c r="G5816" s="29"/>
      <c r="H5816" s="29"/>
      <c r="I5816" s="26"/>
      <c r="J5816" s="26"/>
      <c r="K5816" s="26"/>
      <c r="L5816" s="26"/>
      <c r="M5816" s="26"/>
      <c r="N5816" s="26"/>
      <c r="O5816" s="49"/>
    </row>
    <row r="5817" spans="1:15" ht="15" customHeight="1" x14ac:dyDescent="0.25">
      <c r="A5817" s="17" t="str">
        <f>IFERROR(VLOOKUP($F5817,'Location List'!$A$2:$T$644,20,FALSE),"")</f>
        <v/>
      </c>
      <c r="B5817" s="17" t="str">
        <f>IFERROR(VLOOKUP($F5817,'Location List'!$A$2:$T$644,19,FALSE),"")</f>
        <v/>
      </c>
      <c r="C5817" s="17" t="str">
        <f>IFERROR(VLOOKUP($F5817,'Location List'!$A$2:$T$644,18,FALSE),"")</f>
        <v/>
      </c>
      <c r="D5817" s="17" t="str">
        <f>IFERROR(VLOOKUP($F5817,'Location List'!$A$2:$T$644,9,FALSE),"")</f>
        <v/>
      </c>
      <c r="E5817" s="17" t="str">
        <f>IFERROR(VLOOKUP($F5817,'Location List'!$A$2:$T$644,2,FALSE),"")</f>
        <v/>
      </c>
      <c r="F5817" s="26"/>
      <c r="G5817" s="29"/>
      <c r="H5817" s="29"/>
      <c r="I5817" s="26"/>
      <c r="J5817" s="26"/>
      <c r="K5817" s="26"/>
      <c r="L5817" s="26"/>
      <c r="M5817" s="26"/>
      <c r="N5817" s="26"/>
      <c r="O5817" s="49"/>
    </row>
    <row r="5818" spans="1:15" ht="15" customHeight="1" x14ac:dyDescent="0.25">
      <c r="A5818" s="17" t="str">
        <f>IFERROR(VLOOKUP($F5818,'Location List'!$A$2:$T$644,20,FALSE),"")</f>
        <v/>
      </c>
      <c r="B5818" s="17" t="str">
        <f>IFERROR(VLOOKUP($F5818,'Location List'!$A$2:$T$644,19,FALSE),"")</f>
        <v/>
      </c>
      <c r="C5818" s="17" t="str">
        <f>IFERROR(VLOOKUP($F5818,'Location List'!$A$2:$T$644,18,FALSE),"")</f>
        <v/>
      </c>
      <c r="D5818" s="17" t="str">
        <f>IFERROR(VLOOKUP($F5818,'Location List'!$A$2:$T$644,9,FALSE),"")</f>
        <v/>
      </c>
      <c r="E5818" s="17" t="str">
        <f>IFERROR(VLOOKUP($F5818,'Location List'!$A$2:$T$644,2,FALSE),"")</f>
        <v/>
      </c>
      <c r="F5818" s="26"/>
      <c r="G5818" s="29"/>
      <c r="H5818" s="29"/>
      <c r="I5818" s="26"/>
      <c r="J5818" s="26"/>
      <c r="K5818" s="26"/>
      <c r="L5818" s="26"/>
      <c r="M5818" s="26"/>
      <c r="N5818" s="26"/>
      <c r="O5818" s="49"/>
    </row>
    <row r="5819" spans="1:15" ht="15" customHeight="1" x14ac:dyDescent="0.25">
      <c r="A5819" s="17" t="str">
        <f>IFERROR(VLOOKUP($F5819,'Location List'!$A$2:$T$644,20,FALSE),"")</f>
        <v/>
      </c>
      <c r="B5819" s="17" t="str">
        <f>IFERROR(VLOOKUP($F5819,'Location List'!$A$2:$T$644,19,FALSE),"")</f>
        <v/>
      </c>
      <c r="C5819" s="17" t="str">
        <f>IFERROR(VLOOKUP($F5819,'Location List'!$A$2:$T$644,18,FALSE),"")</f>
        <v/>
      </c>
      <c r="D5819" s="17" t="str">
        <f>IFERROR(VLOOKUP($F5819,'Location List'!$A$2:$T$644,9,FALSE),"")</f>
        <v/>
      </c>
      <c r="E5819" s="17" t="str">
        <f>IFERROR(VLOOKUP($F5819,'Location List'!$A$2:$T$644,2,FALSE),"")</f>
        <v/>
      </c>
      <c r="F5819" s="26"/>
      <c r="G5819" s="29"/>
      <c r="H5819" s="29"/>
      <c r="I5819" s="26"/>
      <c r="J5819" s="26"/>
      <c r="K5819" s="26"/>
      <c r="L5819" s="26"/>
      <c r="M5819" s="26"/>
      <c r="N5819" s="26"/>
      <c r="O5819" s="49"/>
    </row>
    <row r="5820" spans="1:15" ht="15" customHeight="1" x14ac:dyDescent="0.25">
      <c r="A5820" s="17" t="str">
        <f>IFERROR(VLOOKUP($F5820,'Location List'!$A$2:$T$644,20,FALSE),"")</f>
        <v/>
      </c>
      <c r="B5820" s="17" t="str">
        <f>IFERROR(VLOOKUP($F5820,'Location List'!$A$2:$T$644,19,FALSE),"")</f>
        <v/>
      </c>
      <c r="C5820" s="17" t="str">
        <f>IFERROR(VLOOKUP($F5820,'Location List'!$A$2:$T$644,18,FALSE),"")</f>
        <v/>
      </c>
      <c r="D5820" s="17" t="str">
        <f>IFERROR(VLOOKUP($F5820,'Location List'!$A$2:$T$644,9,FALSE),"")</f>
        <v/>
      </c>
      <c r="E5820" s="17" t="str">
        <f>IFERROR(VLOOKUP($F5820,'Location List'!$A$2:$T$644,2,FALSE),"")</f>
        <v/>
      </c>
      <c r="F5820" s="26"/>
      <c r="G5820" s="29"/>
      <c r="H5820" s="29"/>
      <c r="I5820" s="26"/>
      <c r="J5820" s="26"/>
      <c r="K5820" s="26"/>
      <c r="L5820" s="26"/>
      <c r="M5820" s="26"/>
      <c r="N5820" s="26"/>
      <c r="O5820" s="49"/>
    </row>
    <row r="5821" spans="1:15" ht="15" customHeight="1" x14ac:dyDescent="0.25">
      <c r="A5821" s="17" t="str">
        <f>IFERROR(VLOOKUP($F5821,'Location List'!$A$2:$T$644,20,FALSE),"")</f>
        <v/>
      </c>
      <c r="B5821" s="17" t="str">
        <f>IFERROR(VLOOKUP($F5821,'Location List'!$A$2:$T$644,19,FALSE),"")</f>
        <v/>
      </c>
      <c r="C5821" s="17" t="str">
        <f>IFERROR(VLOOKUP($F5821,'Location List'!$A$2:$T$644,18,FALSE),"")</f>
        <v/>
      </c>
      <c r="D5821" s="17" t="str">
        <f>IFERROR(VLOOKUP($F5821,'Location List'!$A$2:$T$644,9,FALSE),"")</f>
        <v/>
      </c>
      <c r="E5821" s="17" t="str">
        <f>IFERROR(VLOOKUP($F5821,'Location List'!$A$2:$T$644,2,FALSE),"")</f>
        <v/>
      </c>
      <c r="F5821" s="26"/>
      <c r="G5821" s="29"/>
      <c r="H5821" s="29"/>
      <c r="I5821" s="26"/>
      <c r="J5821" s="26"/>
      <c r="K5821" s="26"/>
      <c r="L5821" s="26"/>
      <c r="M5821" s="26"/>
      <c r="N5821" s="26"/>
      <c r="O5821" s="49"/>
    </row>
    <row r="5822" spans="1:15" ht="15" customHeight="1" x14ac:dyDescent="0.25">
      <c r="A5822" s="17" t="str">
        <f>IFERROR(VLOOKUP($F5822,'Location List'!$A$2:$T$644,20,FALSE),"")</f>
        <v/>
      </c>
      <c r="B5822" s="17" t="str">
        <f>IFERROR(VLOOKUP($F5822,'Location List'!$A$2:$T$644,19,FALSE),"")</f>
        <v/>
      </c>
      <c r="C5822" s="17" t="str">
        <f>IFERROR(VLOOKUP($F5822,'Location List'!$A$2:$T$644,18,FALSE),"")</f>
        <v/>
      </c>
      <c r="D5822" s="17" t="str">
        <f>IFERROR(VLOOKUP($F5822,'Location List'!$A$2:$T$644,9,FALSE),"")</f>
        <v/>
      </c>
      <c r="E5822" s="17" t="str">
        <f>IFERROR(VLOOKUP($F5822,'Location List'!$A$2:$T$644,2,FALSE),"")</f>
        <v/>
      </c>
      <c r="F5822" s="26"/>
      <c r="G5822" s="29"/>
      <c r="H5822" s="29"/>
      <c r="I5822" s="26"/>
      <c r="J5822" s="26"/>
      <c r="K5822" s="26"/>
      <c r="L5822" s="26"/>
      <c r="M5822" s="26"/>
      <c r="N5822" s="26"/>
      <c r="O5822" s="49"/>
    </row>
    <row r="5823" spans="1:15" ht="15" customHeight="1" x14ac:dyDescent="0.25">
      <c r="A5823" s="17" t="str">
        <f>IFERROR(VLOOKUP($F5823,'Location List'!$A$2:$T$644,20,FALSE),"")</f>
        <v/>
      </c>
      <c r="B5823" s="17" t="str">
        <f>IFERROR(VLOOKUP($F5823,'Location List'!$A$2:$T$644,19,FALSE),"")</f>
        <v/>
      </c>
      <c r="C5823" s="17" t="str">
        <f>IFERROR(VLOOKUP($F5823,'Location List'!$A$2:$T$644,18,FALSE),"")</f>
        <v/>
      </c>
      <c r="D5823" s="17" t="str">
        <f>IFERROR(VLOOKUP($F5823,'Location List'!$A$2:$T$644,9,FALSE),"")</f>
        <v/>
      </c>
      <c r="E5823" s="17" t="str">
        <f>IFERROR(VLOOKUP($F5823,'Location List'!$A$2:$T$644,2,FALSE),"")</f>
        <v/>
      </c>
      <c r="F5823" s="26"/>
      <c r="G5823" s="29"/>
      <c r="H5823" s="29"/>
      <c r="I5823" s="26"/>
      <c r="J5823" s="26"/>
      <c r="K5823" s="26"/>
      <c r="L5823" s="26"/>
      <c r="M5823" s="26"/>
      <c r="N5823" s="26"/>
      <c r="O5823" s="49"/>
    </row>
    <row r="5824" spans="1:15" ht="15" customHeight="1" x14ac:dyDescent="0.25">
      <c r="A5824" s="17" t="str">
        <f>IFERROR(VLOOKUP($F5824,'Location List'!$A$2:$T$644,20,FALSE),"")</f>
        <v/>
      </c>
      <c r="B5824" s="17" t="str">
        <f>IFERROR(VLOOKUP($F5824,'Location List'!$A$2:$T$644,19,FALSE),"")</f>
        <v/>
      </c>
      <c r="C5824" s="17" t="str">
        <f>IFERROR(VLOOKUP($F5824,'Location List'!$A$2:$T$644,18,FALSE),"")</f>
        <v/>
      </c>
      <c r="D5824" s="17" t="str">
        <f>IFERROR(VLOOKUP($F5824,'Location List'!$A$2:$T$644,9,FALSE),"")</f>
        <v/>
      </c>
      <c r="E5824" s="17" t="str">
        <f>IFERROR(VLOOKUP($F5824,'Location List'!$A$2:$T$644,2,FALSE),"")</f>
        <v/>
      </c>
      <c r="F5824" s="26"/>
      <c r="G5824" s="29"/>
      <c r="H5824" s="29"/>
      <c r="I5824" s="26"/>
      <c r="J5824" s="26"/>
      <c r="K5824" s="26"/>
      <c r="L5824" s="26"/>
      <c r="M5824" s="26"/>
      <c r="N5824" s="26"/>
      <c r="O5824" s="49"/>
    </row>
    <row r="5825" spans="1:15" ht="15" customHeight="1" x14ac:dyDescent="0.25">
      <c r="A5825" s="17" t="str">
        <f>IFERROR(VLOOKUP($F5825,'Location List'!$A$2:$T$644,20,FALSE),"")</f>
        <v/>
      </c>
      <c r="B5825" s="17" t="str">
        <f>IFERROR(VLOOKUP($F5825,'Location List'!$A$2:$T$644,19,FALSE),"")</f>
        <v/>
      </c>
      <c r="C5825" s="17" t="str">
        <f>IFERROR(VLOOKUP($F5825,'Location List'!$A$2:$T$644,18,FALSE),"")</f>
        <v/>
      </c>
      <c r="D5825" s="17" t="str">
        <f>IFERROR(VLOOKUP($F5825,'Location List'!$A$2:$T$644,9,FALSE),"")</f>
        <v/>
      </c>
      <c r="E5825" s="17" t="str">
        <f>IFERROR(VLOOKUP($F5825,'Location List'!$A$2:$T$644,2,FALSE),"")</f>
        <v/>
      </c>
      <c r="F5825" s="26"/>
      <c r="G5825" s="29"/>
      <c r="H5825" s="29"/>
      <c r="I5825" s="26"/>
      <c r="J5825" s="26"/>
      <c r="K5825" s="26"/>
      <c r="L5825" s="26"/>
      <c r="M5825" s="26"/>
      <c r="N5825" s="26"/>
      <c r="O5825" s="49"/>
    </row>
    <row r="5826" spans="1:15" ht="15" customHeight="1" x14ac:dyDescent="0.25">
      <c r="A5826" s="17" t="str">
        <f>IFERROR(VLOOKUP($F5826,'Location List'!$A$2:$T$644,20,FALSE),"")</f>
        <v/>
      </c>
      <c r="B5826" s="17" t="str">
        <f>IFERROR(VLOOKUP($F5826,'Location List'!$A$2:$T$644,19,FALSE),"")</f>
        <v/>
      </c>
      <c r="C5826" s="17" t="str">
        <f>IFERROR(VLOOKUP($F5826,'Location List'!$A$2:$T$644,18,FALSE),"")</f>
        <v/>
      </c>
      <c r="D5826" s="17" t="str">
        <f>IFERROR(VLOOKUP($F5826,'Location List'!$A$2:$T$644,9,FALSE),"")</f>
        <v/>
      </c>
      <c r="E5826" s="17" t="str">
        <f>IFERROR(VLOOKUP($F5826,'Location List'!$A$2:$T$644,2,FALSE),"")</f>
        <v/>
      </c>
      <c r="F5826" s="26"/>
      <c r="G5826" s="29"/>
      <c r="H5826" s="29"/>
      <c r="I5826" s="26"/>
      <c r="J5826" s="26"/>
      <c r="K5826" s="26"/>
      <c r="L5826" s="26"/>
      <c r="M5826" s="26"/>
      <c r="N5826" s="26"/>
      <c r="O5826" s="49"/>
    </row>
    <row r="5827" spans="1:15" ht="15" customHeight="1" x14ac:dyDescent="0.25">
      <c r="A5827" s="17" t="str">
        <f>IFERROR(VLOOKUP($F5827,'Location List'!$A$2:$T$644,20,FALSE),"")</f>
        <v/>
      </c>
      <c r="B5827" s="17" t="str">
        <f>IFERROR(VLOOKUP($F5827,'Location List'!$A$2:$T$644,19,FALSE),"")</f>
        <v/>
      </c>
      <c r="C5827" s="17" t="str">
        <f>IFERROR(VLOOKUP($F5827,'Location List'!$A$2:$T$644,18,FALSE),"")</f>
        <v/>
      </c>
      <c r="D5827" s="17" t="str">
        <f>IFERROR(VLOOKUP($F5827,'Location List'!$A$2:$T$644,9,FALSE),"")</f>
        <v/>
      </c>
      <c r="E5827" s="17" t="str">
        <f>IFERROR(VLOOKUP($F5827,'Location List'!$A$2:$T$644,2,FALSE),"")</f>
        <v/>
      </c>
      <c r="F5827" s="26"/>
      <c r="G5827" s="29"/>
      <c r="H5827" s="29"/>
      <c r="I5827" s="26"/>
      <c r="J5827" s="26"/>
      <c r="K5827" s="26"/>
      <c r="L5827" s="26"/>
      <c r="M5827" s="26"/>
      <c r="N5827" s="26"/>
      <c r="O5827" s="49"/>
    </row>
    <row r="5828" spans="1:15" ht="15" customHeight="1" x14ac:dyDescent="0.25">
      <c r="A5828" s="17" t="str">
        <f>IFERROR(VLOOKUP($F5828,'Location List'!$A$2:$T$644,20,FALSE),"")</f>
        <v/>
      </c>
      <c r="B5828" s="17" t="str">
        <f>IFERROR(VLOOKUP($F5828,'Location List'!$A$2:$T$644,19,FALSE),"")</f>
        <v/>
      </c>
      <c r="C5828" s="17" t="str">
        <f>IFERROR(VLOOKUP($F5828,'Location List'!$A$2:$T$644,18,FALSE),"")</f>
        <v/>
      </c>
      <c r="D5828" s="17" t="str">
        <f>IFERROR(VLOOKUP($F5828,'Location List'!$A$2:$T$644,9,FALSE),"")</f>
        <v/>
      </c>
      <c r="E5828" s="17" t="str">
        <f>IFERROR(VLOOKUP($F5828,'Location List'!$A$2:$T$644,2,FALSE),"")</f>
        <v/>
      </c>
      <c r="F5828" s="26"/>
      <c r="G5828" s="29"/>
      <c r="H5828" s="29"/>
      <c r="I5828" s="26"/>
      <c r="J5828" s="26"/>
      <c r="K5828" s="26"/>
      <c r="L5828" s="26"/>
      <c r="M5828" s="26"/>
      <c r="N5828" s="26"/>
      <c r="O5828" s="49"/>
    </row>
    <row r="5829" spans="1:15" ht="15" customHeight="1" x14ac:dyDescent="0.25">
      <c r="A5829" s="17" t="str">
        <f>IFERROR(VLOOKUP($F5829,'Location List'!$A$2:$T$644,20,FALSE),"")</f>
        <v/>
      </c>
      <c r="B5829" s="17" t="str">
        <f>IFERROR(VLOOKUP($F5829,'Location List'!$A$2:$T$644,19,FALSE),"")</f>
        <v/>
      </c>
      <c r="C5829" s="17" t="str">
        <f>IFERROR(VLOOKUP($F5829,'Location List'!$A$2:$T$644,18,FALSE),"")</f>
        <v/>
      </c>
      <c r="D5829" s="17" t="str">
        <f>IFERROR(VLOOKUP($F5829,'Location List'!$A$2:$T$644,9,FALSE),"")</f>
        <v/>
      </c>
      <c r="E5829" s="17" t="str">
        <f>IFERROR(VLOOKUP($F5829,'Location List'!$A$2:$T$644,2,FALSE),"")</f>
        <v/>
      </c>
      <c r="F5829" s="26"/>
      <c r="G5829" s="29"/>
      <c r="H5829" s="29"/>
      <c r="I5829" s="26"/>
      <c r="J5829" s="26"/>
      <c r="K5829" s="26"/>
      <c r="L5829" s="26"/>
      <c r="M5829" s="26"/>
      <c r="N5829" s="26"/>
      <c r="O5829" s="49"/>
    </row>
    <row r="5830" spans="1:15" ht="15" customHeight="1" x14ac:dyDescent="0.25">
      <c r="A5830" s="17" t="str">
        <f>IFERROR(VLOOKUP($F5830,'Location List'!$A$2:$T$644,20,FALSE),"")</f>
        <v/>
      </c>
      <c r="B5830" s="17" t="str">
        <f>IFERROR(VLOOKUP($F5830,'Location List'!$A$2:$T$644,19,FALSE),"")</f>
        <v/>
      </c>
      <c r="C5830" s="17" t="str">
        <f>IFERROR(VLOOKUP($F5830,'Location List'!$A$2:$T$644,18,FALSE),"")</f>
        <v/>
      </c>
      <c r="D5830" s="17" t="str">
        <f>IFERROR(VLOOKUP($F5830,'Location List'!$A$2:$T$644,9,FALSE),"")</f>
        <v/>
      </c>
      <c r="E5830" s="17" t="str">
        <f>IFERROR(VLOOKUP($F5830,'Location List'!$A$2:$T$644,2,FALSE),"")</f>
        <v/>
      </c>
      <c r="F5830" s="26"/>
      <c r="G5830" s="29"/>
      <c r="H5830" s="29"/>
      <c r="I5830" s="26"/>
      <c r="J5830" s="26"/>
      <c r="K5830" s="26"/>
      <c r="L5830" s="26"/>
      <c r="M5830" s="26"/>
      <c r="N5830" s="26"/>
      <c r="O5830" s="49"/>
    </row>
    <row r="5831" spans="1:15" ht="15" customHeight="1" x14ac:dyDescent="0.25">
      <c r="A5831" s="17" t="str">
        <f>IFERROR(VLOOKUP($F5831,'Location List'!$A$2:$T$644,20,FALSE),"")</f>
        <v/>
      </c>
      <c r="B5831" s="17" t="str">
        <f>IFERROR(VLOOKUP($F5831,'Location List'!$A$2:$T$644,19,FALSE),"")</f>
        <v/>
      </c>
      <c r="C5831" s="17" t="str">
        <f>IFERROR(VLOOKUP($F5831,'Location List'!$A$2:$T$644,18,FALSE),"")</f>
        <v/>
      </c>
      <c r="D5831" s="17" t="str">
        <f>IFERROR(VLOOKUP($F5831,'Location List'!$A$2:$T$644,9,FALSE),"")</f>
        <v/>
      </c>
      <c r="E5831" s="17" t="str">
        <f>IFERROR(VLOOKUP($F5831,'Location List'!$A$2:$T$644,2,FALSE),"")</f>
        <v/>
      </c>
      <c r="F5831" s="26"/>
      <c r="G5831" s="29"/>
      <c r="H5831" s="29"/>
      <c r="I5831" s="26"/>
      <c r="J5831" s="26"/>
      <c r="K5831" s="26"/>
      <c r="L5831" s="26"/>
      <c r="M5831" s="26"/>
      <c r="N5831" s="26"/>
      <c r="O5831" s="49"/>
    </row>
    <row r="5832" spans="1:15" ht="15" customHeight="1" x14ac:dyDescent="0.25">
      <c r="A5832" s="17" t="str">
        <f>IFERROR(VLOOKUP($F5832,'Location List'!$A$2:$T$644,20,FALSE),"")</f>
        <v/>
      </c>
      <c r="B5832" s="17" t="str">
        <f>IFERROR(VLOOKUP($F5832,'Location List'!$A$2:$T$644,19,FALSE),"")</f>
        <v/>
      </c>
      <c r="C5832" s="17" t="str">
        <f>IFERROR(VLOOKUP($F5832,'Location List'!$A$2:$T$644,18,FALSE),"")</f>
        <v/>
      </c>
      <c r="D5832" s="17" t="str">
        <f>IFERROR(VLOOKUP($F5832,'Location List'!$A$2:$T$644,9,FALSE),"")</f>
        <v/>
      </c>
      <c r="E5832" s="17" t="str">
        <f>IFERROR(VLOOKUP($F5832,'Location List'!$A$2:$T$644,2,FALSE),"")</f>
        <v/>
      </c>
      <c r="F5832" s="26"/>
      <c r="G5832" s="29"/>
      <c r="H5832" s="29"/>
      <c r="I5832" s="26"/>
      <c r="J5832" s="26"/>
      <c r="K5832" s="26"/>
      <c r="L5832" s="26"/>
      <c r="M5832" s="26"/>
      <c r="N5832" s="26"/>
      <c r="O5832" s="49"/>
    </row>
    <row r="5833" spans="1:15" ht="15" customHeight="1" x14ac:dyDescent="0.25">
      <c r="A5833" s="17" t="str">
        <f>IFERROR(VLOOKUP($F5833,'Location List'!$A$2:$T$644,20,FALSE),"")</f>
        <v/>
      </c>
      <c r="B5833" s="17" t="str">
        <f>IFERROR(VLOOKUP($F5833,'Location List'!$A$2:$T$644,19,FALSE),"")</f>
        <v/>
      </c>
      <c r="C5833" s="17" t="str">
        <f>IFERROR(VLOOKUP($F5833,'Location List'!$A$2:$T$644,18,FALSE),"")</f>
        <v/>
      </c>
      <c r="D5833" s="17" t="str">
        <f>IFERROR(VLOOKUP($F5833,'Location List'!$A$2:$T$644,9,FALSE),"")</f>
        <v/>
      </c>
      <c r="E5833" s="17" t="str">
        <f>IFERROR(VLOOKUP($F5833,'Location List'!$A$2:$T$644,2,FALSE),"")</f>
        <v/>
      </c>
      <c r="F5833" s="26"/>
      <c r="G5833" s="29"/>
      <c r="H5833" s="29"/>
      <c r="I5833" s="26"/>
      <c r="J5833" s="26"/>
      <c r="K5833" s="26"/>
      <c r="L5833" s="26"/>
      <c r="M5833" s="26"/>
      <c r="N5833" s="26"/>
      <c r="O5833" s="49"/>
    </row>
    <row r="5834" spans="1:15" ht="15" customHeight="1" x14ac:dyDescent="0.25">
      <c r="A5834" s="17" t="str">
        <f>IFERROR(VLOOKUP($F5834,'Location List'!$A$2:$T$644,20,FALSE),"")</f>
        <v/>
      </c>
      <c r="B5834" s="17" t="str">
        <f>IFERROR(VLOOKUP($F5834,'Location List'!$A$2:$T$644,19,FALSE),"")</f>
        <v/>
      </c>
      <c r="C5834" s="17" t="str">
        <f>IFERROR(VLOOKUP($F5834,'Location List'!$A$2:$T$644,18,FALSE),"")</f>
        <v/>
      </c>
      <c r="D5834" s="17" t="str">
        <f>IFERROR(VLOOKUP($F5834,'Location List'!$A$2:$T$644,9,FALSE),"")</f>
        <v/>
      </c>
      <c r="E5834" s="17" t="str">
        <f>IFERROR(VLOOKUP($F5834,'Location List'!$A$2:$T$644,2,FALSE),"")</f>
        <v/>
      </c>
      <c r="F5834" s="26"/>
      <c r="G5834" s="29"/>
      <c r="H5834" s="29"/>
      <c r="I5834" s="26"/>
      <c r="J5834" s="26"/>
      <c r="K5834" s="26"/>
      <c r="L5834" s="26"/>
      <c r="M5834" s="26"/>
      <c r="N5834" s="26"/>
      <c r="O5834" s="49"/>
    </row>
    <row r="5835" spans="1:15" ht="15" customHeight="1" x14ac:dyDescent="0.25">
      <c r="A5835" s="17" t="str">
        <f>IFERROR(VLOOKUP($F5835,'Location List'!$A$2:$T$644,20,FALSE),"")</f>
        <v/>
      </c>
      <c r="B5835" s="17" t="str">
        <f>IFERROR(VLOOKUP($F5835,'Location List'!$A$2:$T$644,19,FALSE),"")</f>
        <v/>
      </c>
      <c r="C5835" s="17" t="str">
        <f>IFERROR(VLOOKUP($F5835,'Location List'!$A$2:$T$644,18,FALSE),"")</f>
        <v/>
      </c>
      <c r="D5835" s="17" t="str">
        <f>IFERROR(VLOOKUP($F5835,'Location List'!$A$2:$T$644,9,FALSE),"")</f>
        <v/>
      </c>
      <c r="E5835" s="17" t="str">
        <f>IFERROR(VLOOKUP($F5835,'Location List'!$A$2:$T$644,2,FALSE),"")</f>
        <v/>
      </c>
      <c r="F5835" s="26"/>
      <c r="G5835" s="29"/>
      <c r="H5835" s="29"/>
      <c r="I5835" s="26"/>
      <c r="J5835" s="26"/>
      <c r="K5835" s="26"/>
      <c r="L5835" s="26"/>
      <c r="M5835" s="26"/>
      <c r="N5835" s="26"/>
      <c r="O5835" s="49"/>
    </row>
    <row r="5836" spans="1:15" ht="15" customHeight="1" x14ac:dyDescent="0.25">
      <c r="A5836" s="17" t="str">
        <f>IFERROR(VLOOKUP($F5836,'Location List'!$A$2:$T$644,20,FALSE),"")</f>
        <v/>
      </c>
      <c r="B5836" s="17" t="str">
        <f>IFERROR(VLOOKUP($F5836,'Location List'!$A$2:$T$644,19,FALSE),"")</f>
        <v/>
      </c>
      <c r="C5836" s="17" t="str">
        <f>IFERROR(VLOOKUP($F5836,'Location List'!$A$2:$T$644,18,FALSE),"")</f>
        <v/>
      </c>
      <c r="D5836" s="17" t="str">
        <f>IFERROR(VLOOKUP($F5836,'Location List'!$A$2:$T$644,9,FALSE),"")</f>
        <v/>
      </c>
      <c r="E5836" s="17" t="str">
        <f>IFERROR(VLOOKUP($F5836,'Location List'!$A$2:$T$644,2,FALSE),"")</f>
        <v/>
      </c>
      <c r="F5836" s="26"/>
      <c r="G5836" s="29"/>
      <c r="H5836" s="29"/>
      <c r="I5836" s="26"/>
      <c r="J5836" s="26"/>
      <c r="K5836" s="26"/>
      <c r="L5836" s="26"/>
      <c r="M5836" s="26"/>
      <c r="N5836" s="26"/>
      <c r="O5836" s="49"/>
    </row>
    <row r="5837" spans="1:15" ht="15" customHeight="1" x14ac:dyDescent="0.25">
      <c r="A5837" s="17" t="str">
        <f>IFERROR(VLOOKUP($F5837,'Location List'!$A$2:$T$644,20,FALSE),"")</f>
        <v/>
      </c>
      <c r="B5837" s="17" t="str">
        <f>IFERROR(VLOOKUP($F5837,'Location List'!$A$2:$T$644,19,FALSE),"")</f>
        <v/>
      </c>
      <c r="C5837" s="17" t="str">
        <f>IFERROR(VLOOKUP($F5837,'Location List'!$A$2:$T$644,18,FALSE),"")</f>
        <v/>
      </c>
      <c r="D5837" s="17" t="str">
        <f>IFERROR(VLOOKUP($F5837,'Location List'!$A$2:$T$644,9,FALSE),"")</f>
        <v/>
      </c>
      <c r="E5837" s="17" t="str">
        <f>IFERROR(VLOOKUP($F5837,'Location List'!$A$2:$T$644,2,FALSE),"")</f>
        <v/>
      </c>
      <c r="F5837" s="26"/>
      <c r="G5837" s="29"/>
      <c r="H5837" s="29"/>
      <c r="I5837" s="26"/>
      <c r="J5837" s="26"/>
      <c r="K5837" s="26"/>
      <c r="L5837" s="26"/>
      <c r="M5837" s="26"/>
      <c r="N5837" s="26"/>
      <c r="O5837" s="49"/>
    </row>
    <row r="5838" spans="1:15" ht="15" customHeight="1" x14ac:dyDescent="0.25">
      <c r="A5838" s="17" t="str">
        <f>IFERROR(VLOOKUP($F5838,'Location List'!$A$2:$T$644,20,FALSE),"")</f>
        <v/>
      </c>
      <c r="B5838" s="17" t="str">
        <f>IFERROR(VLOOKUP($F5838,'Location List'!$A$2:$T$644,19,FALSE),"")</f>
        <v/>
      </c>
      <c r="C5838" s="17" t="str">
        <f>IFERROR(VLOOKUP($F5838,'Location List'!$A$2:$T$644,18,FALSE),"")</f>
        <v/>
      </c>
      <c r="D5838" s="17" t="str">
        <f>IFERROR(VLOOKUP($F5838,'Location List'!$A$2:$T$644,9,FALSE),"")</f>
        <v/>
      </c>
      <c r="E5838" s="17" t="str">
        <f>IFERROR(VLOOKUP($F5838,'Location List'!$A$2:$T$644,2,FALSE),"")</f>
        <v/>
      </c>
      <c r="F5838" s="26"/>
      <c r="G5838" s="29"/>
      <c r="H5838" s="29"/>
      <c r="I5838" s="26"/>
      <c r="J5838" s="26"/>
      <c r="K5838" s="26"/>
      <c r="L5838" s="26"/>
      <c r="M5838" s="26"/>
      <c r="N5838" s="26"/>
      <c r="O5838" s="49"/>
    </row>
    <row r="5839" spans="1:15" ht="15" customHeight="1" x14ac:dyDescent="0.25">
      <c r="A5839" s="17" t="str">
        <f>IFERROR(VLOOKUP($F5839,'Location List'!$A$2:$T$644,20,FALSE),"")</f>
        <v/>
      </c>
      <c r="B5839" s="17" t="str">
        <f>IFERROR(VLOOKUP($F5839,'Location List'!$A$2:$T$644,19,FALSE),"")</f>
        <v/>
      </c>
      <c r="C5839" s="17" t="str">
        <f>IFERROR(VLOOKUP($F5839,'Location List'!$A$2:$T$644,18,FALSE),"")</f>
        <v/>
      </c>
      <c r="D5839" s="17" t="str">
        <f>IFERROR(VLOOKUP($F5839,'Location List'!$A$2:$T$644,9,FALSE),"")</f>
        <v/>
      </c>
      <c r="E5839" s="17" t="str">
        <f>IFERROR(VLOOKUP($F5839,'Location List'!$A$2:$T$644,2,FALSE),"")</f>
        <v/>
      </c>
      <c r="F5839" s="26"/>
      <c r="G5839" s="29"/>
      <c r="H5839" s="29"/>
      <c r="I5839" s="26"/>
      <c r="J5839" s="26"/>
      <c r="K5839" s="26"/>
      <c r="L5839" s="26"/>
      <c r="M5839" s="26"/>
      <c r="N5839" s="26"/>
      <c r="O5839" s="49"/>
    </row>
    <row r="5840" spans="1:15" ht="15" customHeight="1" x14ac:dyDescent="0.25">
      <c r="A5840" s="17" t="str">
        <f>IFERROR(VLOOKUP($F5840,'Location List'!$A$2:$T$644,20,FALSE),"")</f>
        <v/>
      </c>
      <c r="B5840" s="17" t="str">
        <f>IFERROR(VLOOKUP($F5840,'Location List'!$A$2:$T$644,19,FALSE),"")</f>
        <v/>
      </c>
      <c r="C5840" s="17" t="str">
        <f>IFERROR(VLOOKUP($F5840,'Location List'!$A$2:$T$644,18,FALSE),"")</f>
        <v/>
      </c>
      <c r="D5840" s="17" t="str">
        <f>IFERROR(VLOOKUP($F5840,'Location List'!$A$2:$T$644,9,FALSE),"")</f>
        <v/>
      </c>
      <c r="E5840" s="17" t="str">
        <f>IFERROR(VLOOKUP($F5840,'Location List'!$A$2:$T$644,2,FALSE),"")</f>
        <v/>
      </c>
      <c r="F5840" s="26"/>
      <c r="G5840" s="29"/>
      <c r="H5840" s="29"/>
      <c r="I5840" s="26"/>
      <c r="J5840" s="26"/>
      <c r="K5840" s="26"/>
      <c r="L5840" s="26"/>
      <c r="M5840" s="26"/>
      <c r="N5840" s="26"/>
      <c r="O5840" s="49"/>
    </row>
    <row r="5841" spans="1:15" ht="15" customHeight="1" x14ac:dyDescent="0.25">
      <c r="A5841" s="17" t="str">
        <f>IFERROR(VLOOKUP($F5841,'Location List'!$A$2:$T$644,20,FALSE),"")</f>
        <v/>
      </c>
      <c r="B5841" s="17" t="str">
        <f>IFERROR(VLOOKUP($F5841,'Location List'!$A$2:$T$644,19,FALSE),"")</f>
        <v/>
      </c>
      <c r="C5841" s="17" t="str">
        <f>IFERROR(VLOOKUP($F5841,'Location List'!$A$2:$T$644,18,FALSE),"")</f>
        <v/>
      </c>
      <c r="D5841" s="17" t="str">
        <f>IFERROR(VLOOKUP($F5841,'Location List'!$A$2:$T$644,9,FALSE),"")</f>
        <v/>
      </c>
      <c r="E5841" s="17" t="str">
        <f>IFERROR(VLOOKUP($F5841,'Location List'!$A$2:$T$644,2,FALSE),"")</f>
        <v/>
      </c>
      <c r="F5841" s="26"/>
      <c r="G5841" s="29"/>
      <c r="H5841" s="29"/>
      <c r="I5841" s="26"/>
      <c r="J5841" s="26"/>
      <c r="K5841" s="26"/>
      <c r="L5841" s="26"/>
      <c r="M5841" s="26"/>
      <c r="N5841" s="26"/>
      <c r="O5841" s="49"/>
    </row>
    <row r="5842" spans="1:15" ht="15" customHeight="1" x14ac:dyDescent="0.25">
      <c r="A5842" s="17" t="str">
        <f>IFERROR(VLOOKUP($F5842,'Location List'!$A$2:$T$644,20,FALSE),"")</f>
        <v/>
      </c>
      <c r="B5842" s="17" t="str">
        <f>IFERROR(VLOOKUP($F5842,'Location List'!$A$2:$T$644,19,FALSE),"")</f>
        <v/>
      </c>
      <c r="C5842" s="17" t="str">
        <f>IFERROR(VLOOKUP($F5842,'Location List'!$A$2:$T$644,18,FALSE),"")</f>
        <v/>
      </c>
      <c r="D5842" s="17" t="str">
        <f>IFERROR(VLOOKUP($F5842,'Location List'!$A$2:$T$644,9,FALSE),"")</f>
        <v/>
      </c>
      <c r="E5842" s="17" t="str">
        <f>IFERROR(VLOOKUP($F5842,'Location List'!$A$2:$T$644,2,FALSE),"")</f>
        <v/>
      </c>
      <c r="F5842" s="26"/>
      <c r="G5842" s="29"/>
      <c r="H5842" s="29"/>
      <c r="I5842" s="26"/>
      <c r="J5842" s="26"/>
      <c r="K5842" s="26"/>
      <c r="L5842" s="26"/>
      <c r="M5842" s="26"/>
      <c r="N5842" s="26"/>
      <c r="O5842" s="49"/>
    </row>
    <row r="5843" spans="1:15" ht="15" customHeight="1" x14ac:dyDescent="0.25">
      <c r="A5843" s="17" t="str">
        <f>IFERROR(VLOOKUP($F5843,'Location List'!$A$2:$T$644,20,FALSE),"")</f>
        <v/>
      </c>
      <c r="B5843" s="17" t="str">
        <f>IFERROR(VLOOKUP($F5843,'Location List'!$A$2:$T$644,19,FALSE),"")</f>
        <v/>
      </c>
      <c r="C5843" s="17" t="str">
        <f>IFERROR(VLOOKUP($F5843,'Location List'!$A$2:$T$644,18,FALSE),"")</f>
        <v/>
      </c>
      <c r="D5843" s="17" t="str">
        <f>IFERROR(VLOOKUP($F5843,'Location List'!$A$2:$T$644,9,FALSE),"")</f>
        <v/>
      </c>
      <c r="E5843" s="17" t="str">
        <f>IFERROR(VLOOKUP($F5843,'Location List'!$A$2:$T$644,2,FALSE),"")</f>
        <v/>
      </c>
      <c r="F5843" s="26"/>
      <c r="G5843" s="29"/>
      <c r="H5843" s="29"/>
      <c r="I5843" s="26"/>
      <c r="J5843" s="26"/>
      <c r="K5843" s="26"/>
      <c r="L5843" s="26"/>
      <c r="M5843" s="26"/>
      <c r="N5843" s="26"/>
      <c r="O5843" s="49"/>
    </row>
    <row r="5844" spans="1:15" ht="15" customHeight="1" x14ac:dyDescent="0.25">
      <c r="A5844" s="17" t="str">
        <f>IFERROR(VLOOKUP($F5844,'Location List'!$A$2:$T$644,20,FALSE),"")</f>
        <v/>
      </c>
      <c r="B5844" s="17" t="str">
        <f>IFERROR(VLOOKUP($F5844,'Location List'!$A$2:$T$644,19,FALSE),"")</f>
        <v/>
      </c>
      <c r="C5844" s="17" t="str">
        <f>IFERROR(VLOOKUP($F5844,'Location List'!$A$2:$T$644,18,FALSE),"")</f>
        <v/>
      </c>
      <c r="D5844" s="17" t="str">
        <f>IFERROR(VLOOKUP($F5844,'Location List'!$A$2:$T$644,9,FALSE),"")</f>
        <v/>
      </c>
      <c r="E5844" s="17" t="str">
        <f>IFERROR(VLOOKUP($F5844,'Location List'!$A$2:$T$644,2,FALSE),"")</f>
        <v/>
      </c>
      <c r="F5844" s="26"/>
      <c r="G5844" s="29"/>
      <c r="H5844" s="29"/>
      <c r="I5844" s="26"/>
      <c r="J5844" s="26"/>
      <c r="K5844" s="26"/>
      <c r="L5844" s="26"/>
      <c r="M5844" s="26"/>
      <c r="N5844" s="26"/>
      <c r="O5844" s="49"/>
    </row>
    <row r="5845" spans="1:15" ht="15" customHeight="1" x14ac:dyDescent="0.25">
      <c r="A5845" s="17" t="str">
        <f>IFERROR(VLOOKUP($F5845,'Location List'!$A$2:$T$644,20,FALSE),"")</f>
        <v/>
      </c>
      <c r="B5845" s="17" t="str">
        <f>IFERROR(VLOOKUP($F5845,'Location List'!$A$2:$T$644,19,FALSE),"")</f>
        <v/>
      </c>
      <c r="C5845" s="17" t="str">
        <f>IFERROR(VLOOKUP($F5845,'Location List'!$A$2:$T$644,18,FALSE),"")</f>
        <v/>
      </c>
      <c r="D5845" s="17" t="str">
        <f>IFERROR(VLOOKUP($F5845,'Location List'!$A$2:$T$644,9,FALSE),"")</f>
        <v/>
      </c>
      <c r="E5845" s="17" t="str">
        <f>IFERROR(VLOOKUP($F5845,'Location List'!$A$2:$T$644,2,FALSE),"")</f>
        <v/>
      </c>
      <c r="F5845" s="26"/>
      <c r="G5845" s="29"/>
      <c r="H5845" s="29"/>
      <c r="I5845" s="26"/>
      <c r="J5845" s="26"/>
      <c r="K5845" s="26"/>
      <c r="L5845" s="26"/>
      <c r="M5845" s="26"/>
      <c r="N5845" s="26"/>
      <c r="O5845" s="49"/>
    </row>
    <row r="5846" spans="1:15" ht="15" customHeight="1" x14ac:dyDescent="0.25">
      <c r="A5846" s="17" t="str">
        <f>IFERROR(VLOOKUP($F5846,'Location List'!$A$2:$T$644,20,FALSE),"")</f>
        <v/>
      </c>
      <c r="B5846" s="17" t="str">
        <f>IFERROR(VLOOKUP($F5846,'Location List'!$A$2:$T$644,19,FALSE),"")</f>
        <v/>
      </c>
      <c r="C5846" s="17" t="str">
        <f>IFERROR(VLOOKUP($F5846,'Location List'!$A$2:$T$644,18,FALSE),"")</f>
        <v/>
      </c>
      <c r="D5846" s="17" t="str">
        <f>IFERROR(VLOOKUP($F5846,'Location List'!$A$2:$T$644,9,FALSE),"")</f>
        <v/>
      </c>
      <c r="E5846" s="17" t="str">
        <f>IFERROR(VLOOKUP($F5846,'Location List'!$A$2:$T$644,2,FALSE),"")</f>
        <v/>
      </c>
      <c r="F5846" s="26"/>
      <c r="G5846" s="29"/>
      <c r="H5846" s="29"/>
      <c r="I5846" s="26"/>
      <c r="J5846" s="26"/>
      <c r="K5846" s="26"/>
      <c r="L5846" s="26"/>
      <c r="M5846" s="26"/>
      <c r="N5846" s="26"/>
      <c r="O5846" s="49"/>
    </row>
    <row r="5847" spans="1:15" ht="15" customHeight="1" x14ac:dyDescent="0.25">
      <c r="A5847" s="17" t="str">
        <f>IFERROR(VLOOKUP($F5847,'Location List'!$A$2:$T$644,20,FALSE),"")</f>
        <v/>
      </c>
      <c r="B5847" s="17" t="str">
        <f>IFERROR(VLOOKUP($F5847,'Location List'!$A$2:$T$644,19,FALSE),"")</f>
        <v/>
      </c>
      <c r="C5847" s="17" t="str">
        <f>IFERROR(VLOOKUP($F5847,'Location List'!$A$2:$T$644,18,FALSE),"")</f>
        <v/>
      </c>
      <c r="D5847" s="17" t="str">
        <f>IFERROR(VLOOKUP($F5847,'Location List'!$A$2:$T$644,9,FALSE),"")</f>
        <v/>
      </c>
      <c r="E5847" s="17" t="str">
        <f>IFERROR(VLOOKUP($F5847,'Location List'!$A$2:$T$644,2,FALSE),"")</f>
        <v/>
      </c>
      <c r="F5847" s="26"/>
      <c r="G5847" s="29"/>
      <c r="H5847" s="29"/>
      <c r="I5847" s="26"/>
      <c r="J5847" s="26"/>
      <c r="K5847" s="26"/>
      <c r="L5847" s="26"/>
      <c r="M5847" s="26"/>
      <c r="N5847" s="26"/>
      <c r="O5847" s="49"/>
    </row>
    <row r="5848" spans="1:15" ht="15" customHeight="1" x14ac:dyDescent="0.25">
      <c r="A5848" s="17" t="str">
        <f>IFERROR(VLOOKUP($F5848,'Location List'!$A$2:$T$644,20,FALSE),"")</f>
        <v/>
      </c>
      <c r="B5848" s="17" t="str">
        <f>IFERROR(VLOOKUP($F5848,'Location List'!$A$2:$T$644,19,FALSE),"")</f>
        <v/>
      </c>
      <c r="C5848" s="17" t="str">
        <f>IFERROR(VLOOKUP($F5848,'Location List'!$A$2:$T$644,18,FALSE),"")</f>
        <v/>
      </c>
      <c r="D5848" s="17" t="str">
        <f>IFERROR(VLOOKUP($F5848,'Location List'!$A$2:$T$644,9,FALSE),"")</f>
        <v/>
      </c>
      <c r="E5848" s="17" t="str">
        <f>IFERROR(VLOOKUP($F5848,'Location List'!$A$2:$T$644,2,FALSE),"")</f>
        <v/>
      </c>
      <c r="F5848" s="26"/>
      <c r="G5848" s="29"/>
      <c r="H5848" s="29"/>
      <c r="I5848" s="26"/>
      <c r="J5848" s="26"/>
      <c r="K5848" s="26"/>
      <c r="L5848" s="26"/>
      <c r="M5848" s="26"/>
      <c r="N5848" s="26"/>
      <c r="O5848" s="49"/>
    </row>
    <row r="5849" spans="1:15" ht="15" customHeight="1" x14ac:dyDescent="0.25">
      <c r="A5849" s="17" t="str">
        <f>IFERROR(VLOOKUP($F5849,'Location List'!$A$2:$T$644,20,FALSE),"")</f>
        <v/>
      </c>
      <c r="B5849" s="17" t="str">
        <f>IFERROR(VLOOKUP($F5849,'Location List'!$A$2:$T$644,19,FALSE),"")</f>
        <v/>
      </c>
      <c r="C5849" s="17" t="str">
        <f>IFERROR(VLOOKUP($F5849,'Location List'!$A$2:$T$644,18,FALSE),"")</f>
        <v/>
      </c>
      <c r="D5849" s="17" t="str">
        <f>IFERROR(VLOOKUP($F5849,'Location List'!$A$2:$T$644,9,FALSE),"")</f>
        <v/>
      </c>
      <c r="E5849" s="17" t="str">
        <f>IFERROR(VLOOKUP($F5849,'Location List'!$A$2:$T$644,2,FALSE),"")</f>
        <v/>
      </c>
      <c r="F5849" s="26"/>
      <c r="G5849" s="29"/>
      <c r="H5849" s="29"/>
      <c r="I5849" s="26"/>
      <c r="J5849" s="26"/>
      <c r="K5849" s="26"/>
      <c r="L5849" s="26"/>
      <c r="M5849" s="26"/>
      <c r="N5849" s="26"/>
      <c r="O5849" s="49"/>
    </row>
    <row r="5850" spans="1:15" ht="15" customHeight="1" x14ac:dyDescent="0.25">
      <c r="A5850" s="17" t="str">
        <f>IFERROR(VLOOKUP($F5850,'Location List'!$A$2:$T$644,20,FALSE),"")</f>
        <v/>
      </c>
      <c r="B5850" s="17" t="str">
        <f>IFERROR(VLOOKUP($F5850,'Location List'!$A$2:$T$644,19,FALSE),"")</f>
        <v/>
      </c>
      <c r="C5850" s="17" t="str">
        <f>IFERROR(VLOOKUP($F5850,'Location List'!$A$2:$T$644,18,FALSE),"")</f>
        <v/>
      </c>
      <c r="D5850" s="17" t="str">
        <f>IFERROR(VLOOKUP($F5850,'Location List'!$A$2:$T$644,9,FALSE),"")</f>
        <v/>
      </c>
      <c r="E5850" s="17" t="str">
        <f>IFERROR(VLOOKUP($F5850,'Location List'!$A$2:$T$644,2,FALSE),"")</f>
        <v/>
      </c>
      <c r="F5850" s="26"/>
      <c r="G5850" s="29"/>
      <c r="H5850" s="29"/>
      <c r="I5850" s="26"/>
      <c r="J5850" s="26"/>
      <c r="K5850" s="26"/>
      <c r="L5850" s="26"/>
      <c r="M5850" s="26"/>
      <c r="N5850" s="26"/>
      <c r="O5850" s="49"/>
    </row>
    <row r="5851" spans="1:15" ht="15" customHeight="1" x14ac:dyDescent="0.25">
      <c r="A5851" s="17" t="str">
        <f>IFERROR(VLOOKUP($F5851,'Location List'!$A$2:$T$644,20,FALSE),"")</f>
        <v/>
      </c>
      <c r="B5851" s="17" t="str">
        <f>IFERROR(VLOOKUP($F5851,'Location List'!$A$2:$T$644,19,FALSE),"")</f>
        <v/>
      </c>
      <c r="C5851" s="17" t="str">
        <f>IFERROR(VLOOKUP($F5851,'Location List'!$A$2:$T$644,18,FALSE),"")</f>
        <v/>
      </c>
      <c r="D5851" s="17" t="str">
        <f>IFERROR(VLOOKUP($F5851,'Location List'!$A$2:$T$644,9,FALSE),"")</f>
        <v/>
      </c>
      <c r="E5851" s="17" t="str">
        <f>IFERROR(VLOOKUP($F5851,'Location List'!$A$2:$T$644,2,FALSE),"")</f>
        <v/>
      </c>
      <c r="F5851" s="26"/>
      <c r="G5851" s="29"/>
      <c r="H5851" s="29"/>
      <c r="I5851" s="26"/>
      <c r="J5851" s="26"/>
      <c r="K5851" s="26"/>
      <c r="L5851" s="26"/>
      <c r="M5851" s="26"/>
      <c r="N5851" s="26"/>
      <c r="O5851" s="49"/>
    </row>
    <row r="5852" spans="1:15" ht="15" customHeight="1" x14ac:dyDescent="0.25">
      <c r="A5852" s="17" t="str">
        <f>IFERROR(VLOOKUP($F5852,'Location List'!$A$2:$T$644,20,FALSE),"")</f>
        <v/>
      </c>
      <c r="B5852" s="17" t="str">
        <f>IFERROR(VLOOKUP($F5852,'Location List'!$A$2:$T$644,19,FALSE),"")</f>
        <v/>
      </c>
      <c r="C5852" s="17" t="str">
        <f>IFERROR(VLOOKUP($F5852,'Location List'!$A$2:$T$644,18,FALSE),"")</f>
        <v/>
      </c>
      <c r="D5852" s="17" t="str">
        <f>IFERROR(VLOOKUP($F5852,'Location List'!$A$2:$T$644,9,FALSE),"")</f>
        <v/>
      </c>
      <c r="E5852" s="17" t="str">
        <f>IFERROR(VLOOKUP($F5852,'Location List'!$A$2:$T$644,2,FALSE),"")</f>
        <v/>
      </c>
      <c r="F5852" s="26"/>
      <c r="G5852" s="29"/>
      <c r="H5852" s="29"/>
      <c r="I5852" s="26"/>
      <c r="J5852" s="26"/>
      <c r="K5852" s="26"/>
      <c r="L5852" s="26"/>
      <c r="M5852" s="26"/>
      <c r="N5852" s="26"/>
      <c r="O5852" s="49"/>
    </row>
    <row r="5853" spans="1:15" ht="15" customHeight="1" x14ac:dyDescent="0.25">
      <c r="A5853" s="17" t="str">
        <f>IFERROR(VLOOKUP($F5853,'Location List'!$A$2:$T$644,20,FALSE),"")</f>
        <v/>
      </c>
      <c r="B5853" s="17" t="str">
        <f>IFERROR(VLOOKUP($F5853,'Location List'!$A$2:$T$644,19,FALSE),"")</f>
        <v/>
      </c>
      <c r="C5853" s="17" t="str">
        <f>IFERROR(VLOOKUP($F5853,'Location List'!$A$2:$T$644,18,FALSE),"")</f>
        <v/>
      </c>
      <c r="D5853" s="17" t="str">
        <f>IFERROR(VLOOKUP($F5853,'Location List'!$A$2:$T$644,9,FALSE),"")</f>
        <v/>
      </c>
      <c r="E5853" s="17" t="str">
        <f>IFERROR(VLOOKUP($F5853,'Location List'!$A$2:$T$644,2,FALSE),"")</f>
        <v/>
      </c>
      <c r="F5853" s="26"/>
      <c r="G5853" s="29"/>
      <c r="H5853" s="29"/>
      <c r="I5853" s="26"/>
      <c r="J5853" s="26"/>
      <c r="K5853" s="26"/>
      <c r="L5853" s="26"/>
      <c r="M5853" s="26"/>
      <c r="N5853" s="26"/>
      <c r="O5853" s="49"/>
    </row>
    <row r="5854" spans="1:15" ht="15" customHeight="1" x14ac:dyDescent="0.25">
      <c r="A5854" s="17" t="str">
        <f>IFERROR(VLOOKUP($F5854,'Location List'!$A$2:$T$644,20,FALSE),"")</f>
        <v/>
      </c>
      <c r="B5854" s="17" t="str">
        <f>IFERROR(VLOOKUP($F5854,'Location List'!$A$2:$T$644,19,FALSE),"")</f>
        <v/>
      </c>
      <c r="C5854" s="17" t="str">
        <f>IFERROR(VLOOKUP($F5854,'Location List'!$A$2:$T$644,18,FALSE),"")</f>
        <v/>
      </c>
      <c r="D5854" s="17" t="str">
        <f>IFERROR(VLOOKUP($F5854,'Location List'!$A$2:$T$644,9,FALSE),"")</f>
        <v/>
      </c>
      <c r="E5854" s="17" t="str">
        <f>IFERROR(VLOOKUP($F5854,'Location List'!$A$2:$T$644,2,FALSE),"")</f>
        <v/>
      </c>
      <c r="F5854" s="26"/>
      <c r="G5854" s="29"/>
      <c r="H5854" s="29"/>
      <c r="I5854" s="26"/>
      <c r="J5854" s="26"/>
      <c r="K5854" s="26"/>
      <c r="L5854" s="26"/>
      <c r="M5854" s="26"/>
      <c r="N5854" s="26"/>
      <c r="O5854" s="49"/>
    </row>
    <row r="5855" spans="1:15" ht="15" customHeight="1" x14ac:dyDescent="0.25">
      <c r="A5855" s="17" t="str">
        <f>IFERROR(VLOOKUP($F5855,'Location List'!$A$2:$T$644,20,FALSE),"")</f>
        <v/>
      </c>
      <c r="B5855" s="17" t="str">
        <f>IFERROR(VLOOKUP($F5855,'Location List'!$A$2:$T$644,19,FALSE),"")</f>
        <v/>
      </c>
      <c r="C5855" s="17" t="str">
        <f>IFERROR(VLOOKUP($F5855,'Location List'!$A$2:$T$644,18,FALSE),"")</f>
        <v/>
      </c>
      <c r="D5855" s="17" t="str">
        <f>IFERROR(VLOOKUP($F5855,'Location List'!$A$2:$T$644,9,FALSE),"")</f>
        <v/>
      </c>
      <c r="E5855" s="17" t="str">
        <f>IFERROR(VLOOKUP($F5855,'Location List'!$A$2:$T$644,2,FALSE),"")</f>
        <v/>
      </c>
      <c r="F5855" s="26"/>
      <c r="G5855" s="29"/>
      <c r="H5855" s="29"/>
      <c r="I5855" s="26"/>
      <c r="J5855" s="26"/>
      <c r="K5855" s="26"/>
      <c r="L5855" s="26"/>
      <c r="M5855" s="26"/>
      <c r="N5855" s="26"/>
      <c r="O5855" s="49"/>
    </row>
    <row r="5856" spans="1:15" ht="15" customHeight="1" x14ac:dyDescent="0.25">
      <c r="A5856" s="17" t="str">
        <f>IFERROR(VLOOKUP($F5856,'Location List'!$A$2:$T$644,20,FALSE),"")</f>
        <v/>
      </c>
      <c r="B5856" s="17" t="str">
        <f>IFERROR(VLOOKUP($F5856,'Location List'!$A$2:$T$644,19,FALSE),"")</f>
        <v/>
      </c>
      <c r="C5856" s="17" t="str">
        <f>IFERROR(VLOOKUP($F5856,'Location List'!$A$2:$T$644,18,FALSE),"")</f>
        <v/>
      </c>
      <c r="D5856" s="17" t="str">
        <f>IFERROR(VLOOKUP($F5856,'Location List'!$A$2:$T$644,9,FALSE),"")</f>
        <v/>
      </c>
      <c r="E5856" s="17" t="str">
        <f>IFERROR(VLOOKUP($F5856,'Location List'!$A$2:$T$644,2,FALSE),"")</f>
        <v/>
      </c>
      <c r="F5856" s="26"/>
      <c r="G5856" s="29"/>
      <c r="H5856" s="29"/>
      <c r="I5856" s="26"/>
      <c r="J5856" s="26"/>
      <c r="K5856" s="26"/>
      <c r="L5856" s="26"/>
      <c r="M5856" s="26"/>
      <c r="N5856" s="26"/>
      <c r="O5856" s="49"/>
    </row>
    <row r="5857" spans="1:15" ht="15" customHeight="1" x14ac:dyDescent="0.25">
      <c r="A5857" s="17" t="str">
        <f>IFERROR(VLOOKUP($F5857,'Location List'!$A$2:$T$644,20,FALSE),"")</f>
        <v/>
      </c>
      <c r="B5857" s="17" t="str">
        <f>IFERROR(VLOOKUP($F5857,'Location List'!$A$2:$T$644,19,FALSE),"")</f>
        <v/>
      </c>
      <c r="C5857" s="17" t="str">
        <f>IFERROR(VLOOKUP($F5857,'Location List'!$A$2:$T$644,18,FALSE),"")</f>
        <v/>
      </c>
      <c r="D5857" s="17" t="str">
        <f>IFERROR(VLOOKUP($F5857,'Location List'!$A$2:$T$644,9,FALSE),"")</f>
        <v/>
      </c>
      <c r="E5857" s="17" t="str">
        <f>IFERROR(VLOOKUP($F5857,'Location List'!$A$2:$T$644,2,FALSE),"")</f>
        <v/>
      </c>
      <c r="F5857" s="26"/>
      <c r="G5857" s="29"/>
      <c r="H5857" s="29"/>
      <c r="I5857" s="26"/>
      <c r="J5857" s="26"/>
      <c r="K5857" s="26"/>
      <c r="L5857" s="26"/>
      <c r="M5857" s="26"/>
      <c r="N5857" s="26"/>
      <c r="O5857" s="49"/>
    </row>
    <row r="5858" spans="1:15" ht="15" customHeight="1" x14ac:dyDescent="0.25">
      <c r="A5858" s="17" t="str">
        <f>IFERROR(VLOOKUP($F5858,'Location List'!$A$2:$T$644,20,FALSE),"")</f>
        <v/>
      </c>
      <c r="B5858" s="17" t="str">
        <f>IFERROR(VLOOKUP($F5858,'Location List'!$A$2:$T$644,19,FALSE),"")</f>
        <v/>
      </c>
      <c r="C5858" s="17" t="str">
        <f>IFERROR(VLOOKUP($F5858,'Location List'!$A$2:$T$644,18,FALSE),"")</f>
        <v/>
      </c>
      <c r="D5858" s="17" t="str">
        <f>IFERROR(VLOOKUP($F5858,'Location List'!$A$2:$T$644,9,FALSE),"")</f>
        <v/>
      </c>
      <c r="E5858" s="17" t="str">
        <f>IFERROR(VLOOKUP($F5858,'Location List'!$A$2:$T$644,2,FALSE),"")</f>
        <v/>
      </c>
      <c r="F5858" s="26"/>
      <c r="G5858" s="29"/>
      <c r="H5858" s="29"/>
      <c r="I5858" s="26"/>
      <c r="J5858" s="26"/>
      <c r="K5858" s="26"/>
      <c r="L5858" s="26"/>
      <c r="M5858" s="26"/>
      <c r="N5858" s="26"/>
      <c r="O5858" s="49"/>
    </row>
    <row r="5859" spans="1:15" ht="15" customHeight="1" x14ac:dyDescent="0.25">
      <c r="A5859" s="17" t="str">
        <f>IFERROR(VLOOKUP($F5859,'Location List'!$A$2:$T$644,20,FALSE),"")</f>
        <v/>
      </c>
      <c r="B5859" s="17" t="str">
        <f>IFERROR(VLOOKUP($F5859,'Location List'!$A$2:$T$644,19,FALSE),"")</f>
        <v/>
      </c>
      <c r="C5859" s="17" t="str">
        <f>IFERROR(VLOOKUP($F5859,'Location List'!$A$2:$T$644,18,FALSE),"")</f>
        <v/>
      </c>
      <c r="D5859" s="17" t="str">
        <f>IFERROR(VLOOKUP($F5859,'Location List'!$A$2:$T$644,9,FALSE),"")</f>
        <v/>
      </c>
      <c r="E5859" s="17" t="str">
        <f>IFERROR(VLOOKUP($F5859,'Location List'!$A$2:$T$644,2,FALSE),"")</f>
        <v/>
      </c>
      <c r="F5859" s="26"/>
      <c r="G5859" s="29"/>
      <c r="H5859" s="29"/>
      <c r="I5859" s="26"/>
      <c r="J5859" s="26"/>
      <c r="K5859" s="26"/>
      <c r="L5859" s="26"/>
      <c r="M5859" s="26"/>
      <c r="N5859" s="26"/>
      <c r="O5859" s="49"/>
    </row>
    <row r="5860" spans="1:15" ht="15" customHeight="1" x14ac:dyDescent="0.25">
      <c r="A5860" s="17" t="str">
        <f>IFERROR(VLOOKUP($F5860,'Location List'!$A$2:$T$644,20,FALSE),"")</f>
        <v/>
      </c>
      <c r="B5860" s="17" t="str">
        <f>IFERROR(VLOOKUP($F5860,'Location List'!$A$2:$T$644,19,FALSE),"")</f>
        <v/>
      </c>
      <c r="C5860" s="17" t="str">
        <f>IFERROR(VLOOKUP($F5860,'Location List'!$A$2:$T$644,18,FALSE),"")</f>
        <v/>
      </c>
      <c r="D5860" s="17" t="str">
        <f>IFERROR(VLOOKUP($F5860,'Location List'!$A$2:$T$644,9,FALSE),"")</f>
        <v/>
      </c>
      <c r="E5860" s="17" t="str">
        <f>IFERROR(VLOOKUP($F5860,'Location List'!$A$2:$T$644,2,FALSE),"")</f>
        <v/>
      </c>
      <c r="F5860" s="26"/>
      <c r="G5860" s="29"/>
      <c r="H5860" s="29"/>
      <c r="I5860" s="26"/>
      <c r="J5860" s="26"/>
      <c r="K5860" s="26"/>
      <c r="L5860" s="26"/>
      <c r="M5860" s="26"/>
      <c r="N5860" s="26"/>
      <c r="O5860" s="49"/>
    </row>
    <row r="5861" spans="1:15" ht="15" customHeight="1" x14ac:dyDescent="0.25">
      <c r="A5861" s="17" t="str">
        <f>IFERROR(VLOOKUP($F5861,'Location List'!$A$2:$T$644,20,FALSE),"")</f>
        <v/>
      </c>
      <c r="B5861" s="17" t="str">
        <f>IFERROR(VLOOKUP($F5861,'Location List'!$A$2:$T$644,19,FALSE),"")</f>
        <v/>
      </c>
      <c r="C5861" s="17" t="str">
        <f>IFERROR(VLOOKUP($F5861,'Location List'!$A$2:$T$644,18,FALSE),"")</f>
        <v/>
      </c>
      <c r="D5861" s="17" t="str">
        <f>IFERROR(VLOOKUP($F5861,'Location List'!$A$2:$T$644,9,FALSE),"")</f>
        <v/>
      </c>
      <c r="E5861" s="17" t="str">
        <f>IFERROR(VLOOKUP($F5861,'Location List'!$A$2:$T$644,2,FALSE),"")</f>
        <v/>
      </c>
      <c r="F5861" s="26"/>
      <c r="G5861" s="29"/>
      <c r="H5861" s="29"/>
      <c r="I5861" s="26"/>
      <c r="J5861" s="26"/>
      <c r="K5861" s="26"/>
      <c r="L5861" s="26"/>
      <c r="M5861" s="26"/>
      <c r="N5861" s="26"/>
      <c r="O5861" s="49"/>
    </row>
    <row r="5862" spans="1:15" ht="15" customHeight="1" x14ac:dyDescent="0.25">
      <c r="A5862" s="17" t="str">
        <f>IFERROR(VLOOKUP($F5862,'Location List'!$A$2:$T$644,20,FALSE),"")</f>
        <v/>
      </c>
      <c r="B5862" s="17" t="str">
        <f>IFERROR(VLOOKUP($F5862,'Location List'!$A$2:$T$644,19,FALSE),"")</f>
        <v/>
      </c>
      <c r="C5862" s="17" t="str">
        <f>IFERROR(VLOOKUP($F5862,'Location List'!$A$2:$T$644,18,FALSE),"")</f>
        <v/>
      </c>
      <c r="D5862" s="17" t="str">
        <f>IFERROR(VLOOKUP($F5862,'Location List'!$A$2:$T$644,9,FALSE),"")</f>
        <v/>
      </c>
      <c r="E5862" s="17" t="str">
        <f>IFERROR(VLOOKUP($F5862,'Location List'!$A$2:$T$644,2,FALSE),"")</f>
        <v/>
      </c>
      <c r="F5862" s="26"/>
      <c r="G5862" s="29"/>
      <c r="H5862" s="29"/>
      <c r="I5862" s="26"/>
      <c r="J5862" s="26"/>
      <c r="K5862" s="26"/>
      <c r="L5862" s="26"/>
      <c r="M5862" s="26"/>
      <c r="N5862" s="26"/>
      <c r="O5862" s="49"/>
    </row>
    <row r="5863" spans="1:15" ht="15" customHeight="1" x14ac:dyDescent="0.25">
      <c r="A5863" s="17" t="str">
        <f>IFERROR(VLOOKUP($F5863,'Location List'!$A$2:$T$644,20,FALSE),"")</f>
        <v/>
      </c>
      <c r="B5863" s="17" t="str">
        <f>IFERROR(VLOOKUP($F5863,'Location List'!$A$2:$T$644,19,FALSE),"")</f>
        <v/>
      </c>
      <c r="C5863" s="17" t="str">
        <f>IFERROR(VLOOKUP($F5863,'Location List'!$A$2:$T$644,18,FALSE),"")</f>
        <v/>
      </c>
      <c r="D5863" s="17" t="str">
        <f>IFERROR(VLOOKUP($F5863,'Location List'!$A$2:$T$644,9,FALSE),"")</f>
        <v/>
      </c>
      <c r="E5863" s="17" t="str">
        <f>IFERROR(VLOOKUP($F5863,'Location List'!$A$2:$T$644,2,FALSE),"")</f>
        <v/>
      </c>
      <c r="F5863" s="26"/>
      <c r="G5863" s="29"/>
      <c r="H5863" s="29"/>
      <c r="I5863" s="26"/>
      <c r="J5863" s="26"/>
      <c r="K5863" s="26"/>
      <c r="L5863" s="26"/>
      <c r="M5863" s="26"/>
      <c r="N5863" s="26"/>
      <c r="O5863" s="49"/>
    </row>
    <row r="5864" spans="1:15" ht="15" customHeight="1" x14ac:dyDescent="0.25">
      <c r="A5864" s="17" t="str">
        <f>IFERROR(VLOOKUP($F5864,'Location List'!$A$2:$T$644,20,FALSE),"")</f>
        <v/>
      </c>
      <c r="B5864" s="17" t="str">
        <f>IFERROR(VLOOKUP($F5864,'Location List'!$A$2:$T$644,19,FALSE),"")</f>
        <v/>
      </c>
      <c r="C5864" s="17" t="str">
        <f>IFERROR(VLOOKUP($F5864,'Location List'!$A$2:$T$644,18,FALSE),"")</f>
        <v/>
      </c>
      <c r="D5864" s="17" t="str">
        <f>IFERROR(VLOOKUP($F5864,'Location List'!$A$2:$T$644,9,FALSE),"")</f>
        <v/>
      </c>
      <c r="E5864" s="17" t="str">
        <f>IFERROR(VLOOKUP($F5864,'Location List'!$A$2:$T$644,2,FALSE),"")</f>
        <v/>
      </c>
      <c r="F5864" s="26"/>
      <c r="G5864" s="29"/>
      <c r="H5864" s="29"/>
      <c r="I5864" s="26"/>
      <c r="J5864" s="26"/>
      <c r="K5864" s="26"/>
      <c r="L5864" s="26"/>
      <c r="M5864" s="26"/>
      <c r="N5864" s="26"/>
      <c r="O5864" s="49"/>
    </row>
    <row r="5865" spans="1:15" ht="15" customHeight="1" x14ac:dyDescent="0.25">
      <c r="A5865" s="17" t="str">
        <f>IFERROR(VLOOKUP($F5865,'Location List'!$A$2:$T$644,20,FALSE),"")</f>
        <v/>
      </c>
      <c r="B5865" s="17" t="str">
        <f>IFERROR(VLOOKUP($F5865,'Location List'!$A$2:$T$644,19,FALSE),"")</f>
        <v/>
      </c>
      <c r="C5865" s="17" t="str">
        <f>IFERROR(VLOOKUP($F5865,'Location List'!$A$2:$T$644,18,FALSE),"")</f>
        <v/>
      </c>
      <c r="D5865" s="17" t="str">
        <f>IFERROR(VLOOKUP($F5865,'Location List'!$A$2:$T$644,9,FALSE),"")</f>
        <v/>
      </c>
      <c r="E5865" s="17" t="str">
        <f>IFERROR(VLOOKUP($F5865,'Location List'!$A$2:$T$644,2,FALSE),"")</f>
        <v/>
      </c>
      <c r="F5865" s="26"/>
      <c r="G5865" s="29"/>
      <c r="H5865" s="29"/>
      <c r="I5865" s="26"/>
      <c r="J5865" s="26"/>
      <c r="K5865" s="26"/>
      <c r="L5865" s="26"/>
      <c r="M5865" s="26"/>
      <c r="N5865" s="26"/>
      <c r="O5865" s="49"/>
    </row>
    <row r="5866" spans="1:15" ht="15" customHeight="1" x14ac:dyDescent="0.25">
      <c r="A5866" s="17" t="str">
        <f>IFERROR(VLOOKUP($F5866,'Location List'!$A$2:$T$644,20,FALSE),"")</f>
        <v/>
      </c>
      <c r="B5866" s="17" t="str">
        <f>IFERROR(VLOOKUP($F5866,'Location List'!$A$2:$T$644,19,FALSE),"")</f>
        <v/>
      </c>
      <c r="C5866" s="17" t="str">
        <f>IFERROR(VLOOKUP($F5866,'Location List'!$A$2:$T$644,18,FALSE),"")</f>
        <v/>
      </c>
      <c r="D5866" s="17" t="str">
        <f>IFERROR(VLOOKUP($F5866,'Location List'!$A$2:$T$644,9,FALSE),"")</f>
        <v/>
      </c>
      <c r="E5866" s="17" t="str">
        <f>IFERROR(VLOOKUP($F5866,'Location List'!$A$2:$T$644,2,FALSE),"")</f>
        <v/>
      </c>
      <c r="F5866" s="26"/>
      <c r="G5866" s="29"/>
      <c r="H5866" s="29"/>
      <c r="I5866" s="26"/>
      <c r="J5866" s="26"/>
      <c r="K5866" s="26"/>
      <c r="L5866" s="26"/>
      <c r="M5866" s="26"/>
      <c r="N5866" s="26"/>
      <c r="O5866" s="49"/>
    </row>
    <row r="5867" spans="1:15" ht="15" customHeight="1" x14ac:dyDescent="0.25">
      <c r="A5867" s="17" t="str">
        <f>IFERROR(VLOOKUP($F5867,'Location List'!$A$2:$T$644,20,FALSE),"")</f>
        <v/>
      </c>
      <c r="B5867" s="17" t="str">
        <f>IFERROR(VLOOKUP($F5867,'Location List'!$A$2:$T$644,19,FALSE),"")</f>
        <v/>
      </c>
      <c r="C5867" s="17" t="str">
        <f>IFERROR(VLOOKUP($F5867,'Location List'!$A$2:$T$644,18,FALSE),"")</f>
        <v/>
      </c>
      <c r="D5867" s="17" t="str">
        <f>IFERROR(VLOOKUP($F5867,'Location List'!$A$2:$T$644,9,FALSE),"")</f>
        <v/>
      </c>
      <c r="E5867" s="17" t="str">
        <f>IFERROR(VLOOKUP($F5867,'Location List'!$A$2:$T$644,2,FALSE),"")</f>
        <v/>
      </c>
      <c r="F5867" s="26"/>
      <c r="G5867" s="29"/>
      <c r="H5867" s="29"/>
      <c r="I5867" s="26"/>
      <c r="J5867" s="26"/>
      <c r="K5867" s="26"/>
      <c r="L5867" s="26"/>
      <c r="M5867" s="26"/>
      <c r="N5867" s="26"/>
      <c r="O5867" s="49"/>
    </row>
    <row r="5868" spans="1:15" ht="15" customHeight="1" x14ac:dyDescent="0.25">
      <c r="A5868" s="17" t="str">
        <f>IFERROR(VLOOKUP($F5868,'Location List'!$A$2:$T$644,20,FALSE),"")</f>
        <v/>
      </c>
      <c r="B5868" s="17" t="str">
        <f>IFERROR(VLOOKUP($F5868,'Location List'!$A$2:$T$644,19,FALSE),"")</f>
        <v/>
      </c>
      <c r="C5868" s="17" t="str">
        <f>IFERROR(VLOOKUP($F5868,'Location List'!$A$2:$T$644,18,FALSE),"")</f>
        <v/>
      </c>
      <c r="D5868" s="17" t="str">
        <f>IFERROR(VLOOKUP($F5868,'Location List'!$A$2:$T$644,9,FALSE),"")</f>
        <v/>
      </c>
      <c r="E5868" s="17" t="str">
        <f>IFERROR(VLOOKUP($F5868,'Location List'!$A$2:$T$644,2,FALSE),"")</f>
        <v/>
      </c>
      <c r="F5868" s="26"/>
      <c r="G5868" s="29"/>
      <c r="H5868" s="29"/>
      <c r="I5868" s="26"/>
      <c r="J5868" s="26"/>
      <c r="K5868" s="26"/>
      <c r="L5868" s="26"/>
      <c r="M5868" s="26"/>
      <c r="N5868" s="26"/>
      <c r="O5868" s="49"/>
    </row>
    <row r="5869" spans="1:15" ht="15" customHeight="1" x14ac:dyDescent="0.25">
      <c r="A5869" s="17" t="str">
        <f>IFERROR(VLOOKUP($F5869,'Location List'!$A$2:$T$644,20,FALSE),"")</f>
        <v/>
      </c>
      <c r="B5869" s="17" t="str">
        <f>IFERROR(VLOOKUP($F5869,'Location List'!$A$2:$T$644,19,FALSE),"")</f>
        <v/>
      </c>
      <c r="C5869" s="17" t="str">
        <f>IFERROR(VLOOKUP($F5869,'Location List'!$A$2:$T$644,18,FALSE),"")</f>
        <v/>
      </c>
      <c r="D5869" s="17" t="str">
        <f>IFERROR(VLOOKUP($F5869,'Location List'!$A$2:$T$644,9,FALSE),"")</f>
        <v/>
      </c>
      <c r="E5869" s="17" t="str">
        <f>IFERROR(VLOOKUP($F5869,'Location List'!$A$2:$T$644,2,FALSE),"")</f>
        <v/>
      </c>
      <c r="F5869" s="26"/>
      <c r="G5869" s="29"/>
      <c r="H5869" s="29"/>
      <c r="I5869" s="26"/>
      <c r="J5869" s="26"/>
      <c r="K5869" s="26"/>
      <c r="L5869" s="26"/>
      <c r="M5869" s="26"/>
      <c r="N5869" s="26"/>
      <c r="O5869" s="49"/>
    </row>
    <row r="5870" spans="1:15" ht="15" customHeight="1" x14ac:dyDescent="0.25">
      <c r="A5870" s="17" t="str">
        <f>IFERROR(VLOOKUP($F5870,'Location List'!$A$2:$T$644,20,FALSE),"")</f>
        <v/>
      </c>
      <c r="B5870" s="17" t="str">
        <f>IFERROR(VLOOKUP($F5870,'Location List'!$A$2:$T$644,19,FALSE),"")</f>
        <v/>
      </c>
      <c r="C5870" s="17" t="str">
        <f>IFERROR(VLOOKUP($F5870,'Location List'!$A$2:$T$644,18,FALSE),"")</f>
        <v/>
      </c>
      <c r="D5870" s="17" t="str">
        <f>IFERROR(VLOOKUP($F5870,'Location List'!$A$2:$T$644,9,FALSE),"")</f>
        <v/>
      </c>
      <c r="E5870" s="17" t="str">
        <f>IFERROR(VLOOKUP($F5870,'Location List'!$A$2:$T$644,2,FALSE),"")</f>
        <v/>
      </c>
      <c r="F5870" s="26"/>
      <c r="G5870" s="29"/>
      <c r="H5870" s="29"/>
      <c r="I5870" s="26"/>
      <c r="J5870" s="26"/>
      <c r="K5870" s="26"/>
      <c r="L5870" s="26"/>
      <c r="M5870" s="26"/>
      <c r="N5870" s="26"/>
      <c r="O5870" s="49"/>
    </row>
    <row r="5871" spans="1:15" ht="15" customHeight="1" x14ac:dyDescent="0.25">
      <c r="A5871" s="17" t="str">
        <f>IFERROR(VLOOKUP($F5871,'Location List'!$A$2:$T$644,20,FALSE),"")</f>
        <v/>
      </c>
      <c r="B5871" s="17" t="str">
        <f>IFERROR(VLOOKUP($F5871,'Location List'!$A$2:$T$644,19,FALSE),"")</f>
        <v/>
      </c>
      <c r="C5871" s="17" t="str">
        <f>IFERROR(VLOOKUP($F5871,'Location List'!$A$2:$T$644,18,FALSE),"")</f>
        <v/>
      </c>
      <c r="D5871" s="17" t="str">
        <f>IFERROR(VLOOKUP($F5871,'Location List'!$A$2:$T$644,9,FALSE),"")</f>
        <v/>
      </c>
      <c r="E5871" s="17" t="str">
        <f>IFERROR(VLOOKUP($F5871,'Location List'!$A$2:$T$644,2,FALSE),"")</f>
        <v/>
      </c>
      <c r="F5871" s="26"/>
      <c r="G5871" s="29"/>
      <c r="H5871" s="29"/>
      <c r="I5871" s="26"/>
      <c r="J5871" s="26"/>
      <c r="K5871" s="26"/>
      <c r="L5871" s="26"/>
      <c r="M5871" s="26"/>
      <c r="N5871" s="26"/>
      <c r="O5871" s="49"/>
    </row>
    <row r="5872" spans="1:15" ht="15" customHeight="1" x14ac:dyDescent="0.25">
      <c r="A5872" s="17" t="str">
        <f>IFERROR(VLOOKUP($F5872,'Location List'!$A$2:$T$644,20,FALSE),"")</f>
        <v/>
      </c>
      <c r="B5872" s="17" t="str">
        <f>IFERROR(VLOOKUP($F5872,'Location List'!$A$2:$T$644,19,FALSE),"")</f>
        <v/>
      </c>
      <c r="C5872" s="17" t="str">
        <f>IFERROR(VLOOKUP($F5872,'Location List'!$A$2:$T$644,18,FALSE),"")</f>
        <v/>
      </c>
      <c r="D5872" s="17" t="str">
        <f>IFERROR(VLOOKUP($F5872,'Location List'!$A$2:$T$644,9,FALSE),"")</f>
        <v/>
      </c>
      <c r="E5872" s="17" t="str">
        <f>IFERROR(VLOOKUP($F5872,'Location List'!$A$2:$T$644,2,FALSE),"")</f>
        <v/>
      </c>
      <c r="F5872" s="26"/>
      <c r="G5872" s="29"/>
      <c r="H5872" s="29"/>
      <c r="I5872" s="26"/>
      <c r="J5872" s="26"/>
      <c r="K5872" s="26"/>
      <c r="L5872" s="26"/>
      <c r="M5872" s="26"/>
      <c r="N5872" s="26"/>
      <c r="O5872" s="49"/>
    </row>
    <row r="5873" spans="1:15" ht="15" customHeight="1" x14ac:dyDescent="0.25">
      <c r="A5873" s="17" t="str">
        <f>IFERROR(VLOOKUP($F5873,'Location List'!$A$2:$T$644,20,FALSE),"")</f>
        <v/>
      </c>
      <c r="B5873" s="17" t="str">
        <f>IFERROR(VLOOKUP($F5873,'Location List'!$A$2:$T$644,19,FALSE),"")</f>
        <v/>
      </c>
      <c r="C5873" s="17" t="str">
        <f>IFERROR(VLOOKUP($F5873,'Location List'!$A$2:$T$644,18,FALSE),"")</f>
        <v/>
      </c>
      <c r="D5873" s="17" t="str">
        <f>IFERROR(VLOOKUP($F5873,'Location List'!$A$2:$T$644,9,FALSE),"")</f>
        <v/>
      </c>
      <c r="E5873" s="17" t="str">
        <f>IFERROR(VLOOKUP($F5873,'Location List'!$A$2:$T$644,2,FALSE),"")</f>
        <v/>
      </c>
      <c r="F5873" s="26"/>
      <c r="G5873" s="29"/>
      <c r="H5873" s="29"/>
      <c r="I5873" s="26"/>
      <c r="J5873" s="26"/>
      <c r="K5873" s="26"/>
      <c r="L5873" s="26"/>
      <c r="M5873" s="26"/>
      <c r="N5873" s="26"/>
      <c r="O5873" s="49"/>
    </row>
    <row r="5874" spans="1:15" ht="15" customHeight="1" x14ac:dyDescent="0.25">
      <c r="A5874" s="17" t="str">
        <f>IFERROR(VLOOKUP($F5874,'Location List'!$A$2:$T$644,20,FALSE),"")</f>
        <v/>
      </c>
      <c r="B5874" s="17" t="str">
        <f>IFERROR(VLOOKUP($F5874,'Location List'!$A$2:$T$644,19,FALSE),"")</f>
        <v/>
      </c>
      <c r="C5874" s="17" t="str">
        <f>IFERROR(VLOOKUP($F5874,'Location List'!$A$2:$T$644,18,FALSE),"")</f>
        <v/>
      </c>
      <c r="D5874" s="17" t="str">
        <f>IFERROR(VLOOKUP($F5874,'Location List'!$A$2:$T$644,9,FALSE),"")</f>
        <v/>
      </c>
      <c r="E5874" s="17" t="str">
        <f>IFERROR(VLOOKUP($F5874,'Location List'!$A$2:$T$644,2,FALSE),"")</f>
        <v/>
      </c>
      <c r="F5874" s="26"/>
      <c r="G5874" s="29"/>
      <c r="H5874" s="29"/>
      <c r="I5874" s="26"/>
      <c r="J5874" s="26"/>
      <c r="K5874" s="26"/>
      <c r="L5874" s="26"/>
      <c r="M5874" s="26"/>
      <c r="N5874" s="26"/>
      <c r="O5874" s="49"/>
    </row>
    <row r="5875" spans="1:15" ht="15" customHeight="1" x14ac:dyDescent="0.25">
      <c r="A5875" s="17" t="str">
        <f>IFERROR(VLOOKUP($F5875,'Location List'!$A$2:$T$644,20,FALSE),"")</f>
        <v/>
      </c>
      <c r="B5875" s="17" t="str">
        <f>IFERROR(VLOOKUP($F5875,'Location List'!$A$2:$T$644,19,FALSE),"")</f>
        <v/>
      </c>
      <c r="C5875" s="17" t="str">
        <f>IFERROR(VLOOKUP($F5875,'Location List'!$A$2:$T$644,18,FALSE),"")</f>
        <v/>
      </c>
      <c r="D5875" s="17" t="str">
        <f>IFERROR(VLOOKUP($F5875,'Location List'!$A$2:$T$644,9,FALSE),"")</f>
        <v/>
      </c>
      <c r="E5875" s="17" t="str">
        <f>IFERROR(VLOOKUP($F5875,'Location List'!$A$2:$T$644,2,FALSE),"")</f>
        <v/>
      </c>
      <c r="F5875" s="26"/>
      <c r="G5875" s="29"/>
      <c r="H5875" s="29"/>
      <c r="I5875" s="26"/>
      <c r="J5875" s="26"/>
      <c r="K5875" s="26"/>
      <c r="L5875" s="26"/>
      <c r="M5875" s="26"/>
      <c r="N5875" s="26"/>
      <c r="O5875" s="49"/>
    </row>
    <row r="5876" spans="1:15" ht="15" customHeight="1" x14ac:dyDescent="0.25">
      <c r="A5876" s="17" t="str">
        <f>IFERROR(VLOOKUP($F5876,'Location List'!$A$2:$T$644,20,FALSE),"")</f>
        <v/>
      </c>
      <c r="B5876" s="17" t="str">
        <f>IFERROR(VLOOKUP($F5876,'Location List'!$A$2:$T$644,19,FALSE),"")</f>
        <v/>
      </c>
      <c r="C5876" s="17" t="str">
        <f>IFERROR(VLOOKUP($F5876,'Location List'!$A$2:$T$644,18,FALSE),"")</f>
        <v/>
      </c>
      <c r="D5876" s="17" t="str">
        <f>IFERROR(VLOOKUP($F5876,'Location List'!$A$2:$T$644,9,FALSE),"")</f>
        <v/>
      </c>
      <c r="E5876" s="17" t="str">
        <f>IFERROR(VLOOKUP($F5876,'Location List'!$A$2:$T$644,2,FALSE),"")</f>
        <v/>
      </c>
      <c r="F5876" s="26"/>
      <c r="G5876" s="29"/>
      <c r="H5876" s="29"/>
      <c r="I5876" s="26"/>
      <c r="J5876" s="26"/>
      <c r="K5876" s="26"/>
      <c r="L5876" s="26"/>
      <c r="M5876" s="26"/>
      <c r="N5876" s="26"/>
      <c r="O5876" s="49"/>
    </row>
    <row r="5877" spans="1:15" ht="15" customHeight="1" x14ac:dyDescent="0.25">
      <c r="A5877" s="17" t="str">
        <f>IFERROR(VLOOKUP($F5877,'Location List'!$A$2:$T$644,20,FALSE),"")</f>
        <v/>
      </c>
      <c r="B5877" s="17" t="str">
        <f>IFERROR(VLOOKUP($F5877,'Location List'!$A$2:$T$644,19,FALSE),"")</f>
        <v/>
      </c>
      <c r="C5877" s="17" t="str">
        <f>IFERROR(VLOOKUP($F5877,'Location List'!$A$2:$T$644,18,FALSE),"")</f>
        <v/>
      </c>
      <c r="D5877" s="17" t="str">
        <f>IFERROR(VLOOKUP($F5877,'Location List'!$A$2:$T$644,9,FALSE),"")</f>
        <v/>
      </c>
      <c r="E5877" s="17" t="str">
        <f>IFERROR(VLOOKUP($F5877,'Location List'!$A$2:$T$644,2,FALSE),"")</f>
        <v/>
      </c>
      <c r="F5877" s="26"/>
      <c r="G5877" s="29"/>
      <c r="H5877" s="29"/>
      <c r="I5877" s="26"/>
      <c r="J5877" s="26"/>
      <c r="K5877" s="26"/>
      <c r="L5877" s="26"/>
      <c r="M5877" s="26"/>
      <c r="N5877" s="26"/>
      <c r="O5877" s="49"/>
    </row>
    <row r="5878" spans="1:15" ht="15" customHeight="1" x14ac:dyDescent="0.25">
      <c r="A5878" s="17" t="str">
        <f>IFERROR(VLOOKUP($F5878,'Location List'!$A$2:$T$644,20,FALSE),"")</f>
        <v/>
      </c>
      <c r="B5878" s="17" t="str">
        <f>IFERROR(VLOOKUP($F5878,'Location List'!$A$2:$T$644,19,FALSE),"")</f>
        <v/>
      </c>
      <c r="C5878" s="17" t="str">
        <f>IFERROR(VLOOKUP($F5878,'Location List'!$A$2:$T$644,18,FALSE),"")</f>
        <v/>
      </c>
      <c r="D5878" s="17" t="str">
        <f>IFERROR(VLOOKUP($F5878,'Location List'!$A$2:$T$644,9,FALSE),"")</f>
        <v/>
      </c>
      <c r="E5878" s="17" t="str">
        <f>IFERROR(VLOOKUP($F5878,'Location List'!$A$2:$T$644,2,FALSE),"")</f>
        <v/>
      </c>
      <c r="F5878" s="26"/>
      <c r="G5878" s="29"/>
      <c r="H5878" s="29"/>
      <c r="I5878" s="26"/>
      <c r="J5878" s="26"/>
      <c r="K5878" s="26"/>
      <c r="L5878" s="26"/>
      <c r="M5878" s="26"/>
      <c r="N5878" s="26"/>
      <c r="O5878" s="49"/>
    </row>
    <row r="5879" spans="1:15" ht="15" customHeight="1" x14ac:dyDescent="0.25">
      <c r="A5879" s="17" t="str">
        <f>IFERROR(VLOOKUP($F5879,'Location List'!$A$2:$T$644,20,FALSE),"")</f>
        <v/>
      </c>
      <c r="B5879" s="17" t="str">
        <f>IFERROR(VLOOKUP($F5879,'Location List'!$A$2:$T$644,19,FALSE),"")</f>
        <v/>
      </c>
      <c r="C5879" s="17" t="str">
        <f>IFERROR(VLOOKUP($F5879,'Location List'!$A$2:$T$644,18,FALSE),"")</f>
        <v/>
      </c>
      <c r="D5879" s="17" t="str">
        <f>IFERROR(VLOOKUP($F5879,'Location List'!$A$2:$T$644,9,FALSE),"")</f>
        <v/>
      </c>
      <c r="E5879" s="17" t="str">
        <f>IFERROR(VLOOKUP($F5879,'Location List'!$A$2:$T$644,2,FALSE),"")</f>
        <v/>
      </c>
      <c r="F5879" s="26"/>
      <c r="G5879" s="29"/>
      <c r="H5879" s="29"/>
      <c r="I5879" s="26"/>
      <c r="J5879" s="26"/>
      <c r="K5879" s="26"/>
      <c r="L5879" s="26"/>
      <c r="M5879" s="26"/>
      <c r="N5879" s="26"/>
      <c r="O5879" s="49"/>
    </row>
    <row r="5880" spans="1:15" ht="15" customHeight="1" x14ac:dyDescent="0.25">
      <c r="A5880" s="17" t="str">
        <f>IFERROR(VLOOKUP($F5880,'Location List'!$A$2:$T$644,20,FALSE),"")</f>
        <v/>
      </c>
      <c r="B5880" s="17" t="str">
        <f>IFERROR(VLOOKUP($F5880,'Location List'!$A$2:$T$644,19,FALSE),"")</f>
        <v/>
      </c>
      <c r="C5880" s="17" t="str">
        <f>IFERROR(VLOOKUP($F5880,'Location List'!$A$2:$T$644,18,FALSE),"")</f>
        <v/>
      </c>
      <c r="D5880" s="17" t="str">
        <f>IFERROR(VLOOKUP($F5880,'Location List'!$A$2:$T$644,9,FALSE),"")</f>
        <v/>
      </c>
      <c r="E5880" s="17" t="str">
        <f>IFERROR(VLOOKUP($F5880,'Location List'!$A$2:$T$644,2,FALSE),"")</f>
        <v/>
      </c>
      <c r="F5880" s="26"/>
      <c r="G5880" s="29"/>
      <c r="H5880" s="29"/>
      <c r="I5880" s="26"/>
      <c r="J5880" s="26"/>
      <c r="K5880" s="26"/>
      <c r="L5880" s="26"/>
      <c r="M5880" s="26"/>
      <c r="N5880" s="26"/>
      <c r="O5880" s="49"/>
    </row>
    <row r="5881" spans="1:15" ht="15" customHeight="1" x14ac:dyDescent="0.25">
      <c r="A5881" s="17" t="str">
        <f>IFERROR(VLOOKUP($F5881,'Location List'!$A$2:$T$644,20,FALSE),"")</f>
        <v/>
      </c>
      <c r="B5881" s="17" t="str">
        <f>IFERROR(VLOOKUP($F5881,'Location List'!$A$2:$T$644,19,FALSE),"")</f>
        <v/>
      </c>
      <c r="C5881" s="17" t="str">
        <f>IFERROR(VLOOKUP($F5881,'Location List'!$A$2:$T$644,18,FALSE),"")</f>
        <v/>
      </c>
      <c r="D5881" s="17" t="str">
        <f>IFERROR(VLOOKUP($F5881,'Location List'!$A$2:$T$644,9,FALSE),"")</f>
        <v/>
      </c>
      <c r="E5881" s="17" t="str">
        <f>IFERROR(VLOOKUP($F5881,'Location List'!$A$2:$T$644,2,FALSE),"")</f>
        <v/>
      </c>
      <c r="F5881" s="26"/>
      <c r="G5881" s="29"/>
      <c r="H5881" s="29"/>
      <c r="I5881" s="26"/>
      <c r="J5881" s="26"/>
      <c r="K5881" s="26"/>
      <c r="L5881" s="26"/>
      <c r="M5881" s="26"/>
      <c r="N5881" s="26"/>
      <c r="O5881" s="49"/>
    </row>
    <row r="5882" spans="1:15" ht="15" customHeight="1" x14ac:dyDescent="0.25">
      <c r="A5882" s="17" t="str">
        <f>IFERROR(VLOOKUP($F5882,'Location List'!$A$2:$T$644,20,FALSE),"")</f>
        <v/>
      </c>
      <c r="B5882" s="17" t="str">
        <f>IFERROR(VLOOKUP($F5882,'Location List'!$A$2:$T$644,19,FALSE),"")</f>
        <v/>
      </c>
      <c r="C5882" s="17" t="str">
        <f>IFERROR(VLOOKUP($F5882,'Location List'!$A$2:$T$644,18,FALSE),"")</f>
        <v/>
      </c>
      <c r="D5882" s="17" t="str">
        <f>IFERROR(VLOOKUP($F5882,'Location List'!$A$2:$T$644,9,FALSE),"")</f>
        <v/>
      </c>
      <c r="E5882" s="17" t="str">
        <f>IFERROR(VLOOKUP($F5882,'Location List'!$A$2:$T$644,2,FALSE),"")</f>
        <v/>
      </c>
      <c r="F5882" s="26"/>
      <c r="G5882" s="29"/>
      <c r="H5882" s="29"/>
      <c r="I5882" s="26"/>
      <c r="J5882" s="26"/>
      <c r="K5882" s="26"/>
      <c r="L5882" s="26"/>
      <c r="M5882" s="26"/>
      <c r="N5882" s="26"/>
      <c r="O5882" s="49"/>
    </row>
    <row r="5883" spans="1:15" ht="15" customHeight="1" x14ac:dyDescent="0.25">
      <c r="A5883" s="17" t="str">
        <f>IFERROR(VLOOKUP($F5883,'Location List'!$A$2:$T$644,20,FALSE),"")</f>
        <v/>
      </c>
      <c r="B5883" s="17" t="str">
        <f>IFERROR(VLOOKUP($F5883,'Location List'!$A$2:$T$644,19,FALSE),"")</f>
        <v/>
      </c>
      <c r="C5883" s="17" t="str">
        <f>IFERROR(VLOOKUP($F5883,'Location List'!$A$2:$T$644,18,FALSE),"")</f>
        <v/>
      </c>
      <c r="D5883" s="17" t="str">
        <f>IFERROR(VLOOKUP($F5883,'Location List'!$A$2:$T$644,9,FALSE),"")</f>
        <v/>
      </c>
      <c r="E5883" s="17" t="str">
        <f>IFERROR(VLOOKUP($F5883,'Location List'!$A$2:$T$644,2,FALSE),"")</f>
        <v/>
      </c>
      <c r="F5883" s="26"/>
      <c r="G5883" s="29"/>
      <c r="H5883" s="29"/>
      <c r="I5883" s="26"/>
      <c r="J5883" s="26"/>
      <c r="K5883" s="26"/>
      <c r="L5883" s="26"/>
      <c r="M5883" s="26"/>
      <c r="N5883" s="26"/>
      <c r="O5883" s="49"/>
    </row>
    <row r="5884" spans="1:15" ht="15" customHeight="1" x14ac:dyDescent="0.25">
      <c r="A5884" s="17" t="str">
        <f>IFERROR(VLOOKUP($F5884,'Location List'!$A$2:$T$644,20,FALSE),"")</f>
        <v/>
      </c>
      <c r="B5884" s="17" t="str">
        <f>IFERROR(VLOOKUP($F5884,'Location List'!$A$2:$T$644,19,FALSE),"")</f>
        <v/>
      </c>
      <c r="C5884" s="17" t="str">
        <f>IFERROR(VLOOKUP($F5884,'Location List'!$A$2:$T$644,18,FALSE),"")</f>
        <v/>
      </c>
      <c r="D5884" s="17" t="str">
        <f>IFERROR(VLOOKUP($F5884,'Location List'!$A$2:$T$644,9,FALSE),"")</f>
        <v/>
      </c>
      <c r="E5884" s="17" t="str">
        <f>IFERROR(VLOOKUP($F5884,'Location List'!$A$2:$T$644,2,FALSE),"")</f>
        <v/>
      </c>
      <c r="F5884" s="26"/>
      <c r="G5884" s="29"/>
      <c r="H5884" s="29"/>
      <c r="I5884" s="26"/>
      <c r="J5884" s="26"/>
      <c r="K5884" s="26"/>
      <c r="L5884" s="26"/>
      <c r="M5884" s="26"/>
      <c r="N5884" s="26"/>
      <c r="O5884" s="49"/>
    </row>
    <row r="5885" spans="1:15" ht="15" customHeight="1" x14ac:dyDescent="0.25">
      <c r="A5885" s="17" t="str">
        <f>IFERROR(VLOOKUP($F5885,'Location List'!$A$2:$T$644,20,FALSE),"")</f>
        <v/>
      </c>
      <c r="B5885" s="17" t="str">
        <f>IFERROR(VLOOKUP($F5885,'Location List'!$A$2:$T$644,19,FALSE),"")</f>
        <v/>
      </c>
      <c r="C5885" s="17" t="str">
        <f>IFERROR(VLOOKUP($F5885,'Location List'!$A$2:$T$644,18,FALSE),"")</f>
        <v/>
      </c>
      <c r="D5885" s="17" t="str">
        <f>IFERROR(VLOOKUP($F5885,'Location List'!$A$2:$T$644,9,FALSE),"")</f>
        <v/>
      </c>
      <c r="E5885" s="17" t="str">
        <f>IFERROR(VLOOKUP($F5885,'Location List'!$A$2:$T$644,2,FALSE),"")</f>
        <v/>
      </c>
      <c r="F5885" s="26"/>
      <c r="G5885" s="29"/>
      <c r="H5885" s="29"/>
      <c r="I5885" s="26"/>
      <c r="J5885" s="26"/>
      <c r="K5885" s="26"/>
      <c r="L5885" s="26"/>
      <c r="M5885" s="26"/>
      <c r="N5885" s="26"/>
      <c r="O5885" s="49"/>
    </row>
    <row r="5886" spans="1:15" ht="15" customHeight="1" x14ac:dyDescent="0.25">
      <c r="A5886" s="17" t="str">
        <f>IFERROR(VLOOKUP($F5886,'Location List'!$A$2:$T$644,20,FALSE),"")</f>
        <v/>
      </c>
      <c r="B5886" s="17" t="str">
        <f>IFERROR(VLOOKUP($F5886,'Location List'!$A$2:$T$644,19,FALSE),"")</f>
        <v/>
      </c>
      <c r="C5886" s="17" t="str">
        <f>IFERROR(VLOOKUP($F5886,'Location List'!$A$2:$T$644,18,FALSE),"")</f>
        <v/>
      </c>
      <c r="D5886" s="17" t="str">
        <f>IFERROR(VLOOKUP($F5886,'Location List'!$A$2:$T$644,9,FALSE),"")</f>
        <v/>
      </c>
      <c r="E5886" s="17" t="str">
        <f>IFERROR(VLOOKUP($F5886,'Location List'!$A$2:$T$644,2,FALSE),"")</f>
        <v/>
      </c>
      <c r="F5886" s="26"/>
      <c r="G5886" s="29"/>
      <c r="H5886" s="29"/>
      <c r="I5886" s="26"/>
      <c r="J5886" s="26"/>
      <c r="K5886" s="26"/>
      <c r="L5886" s="26"/>
      <c r="M5886" s="26"/>
      <c r="N5886" s="26"/>
      <c r="O5886" s="49"/>
    </row>
    <row r="5887" spans="1:15" ht="15" customHeight="1" x14ac:dyDescent="0.25">
      <c r="A5887" s="17" t="str">
        <f>IFERROR(VLOOKUP($F5887,'Location List'!$A$2:$T$644,20,FALSE),"")</f>
        <v/>
      </c>
      <c r="B5887" s="17" t="str">
        <f>IFERROR(VLOOKUP($F5887,'Location List'!$A$2:$T$644,19,FALSE),"")</f>
        <v/>
      </c>
      <c r="C5887" s="17" t="str">
        <f>IFERROR(VLOOKUP($F5887,'Location List'!$A$2:$T$644,18,FALSE),"")</f>
        <v/>
      </c>
      <c r="D5887" s="17" t="str">
        <f>IFERROR(VLOOKUP($F5887,'Location List'!$A$2:$T$644,9,FALSE),"")</f>
        <v/>
      </c>
      <c r="E5887" s="17" t="str">
        <f>IFERROR(VLOOKUP($F5887,'Location List'!$A$2:$T$644,2,FALSE),"")</f>
        <v/>
      </c>
      <c r="F5887" s="26"/>
      <c r="G5887" s="29"/>
      <c r="H5887" s="29"/>
      <c r="I5887" s="26"/>
      <c r="J5887" s="26"/>
      <c r="K5887" s="26"/>
      <c r="L5887" s="26"/>
      <c r="M5887" s="26"/>
      <c r="N5887" s="26"/>
      <c r="O5887" s="49"/>
    </row>
    <row r="5888" spans="1:15" ht="15" customHeight="1" x14ac:dyDescent="0.25">
      <c r="A5888" s="17" t="str">
        <f>IFERROR(VLOOKUP($F5888,'Location List'!$A$2:$T$644,20,FALSE),"")</f>
        <v/>
      </c>
      <c r="B5888" s="17" t="str">
        <f>IFERROR(VLOOKUP($F5888,'Location List'!$A$2:$T$644,19,FALSE),"")</f>
        <v/>
      </c>
      <c r="C5888" s="17" t="str">
        <f>IFERROR(VLOOKUP($F5888,'Location List'!$A$2:$T$644,18,FALSE),"")</f>
        <v/>
      </c>
      <c r="D5888" s="17" t="str">
        <f>IFERROR(VLOOKUP($F5888,'Location List'!$A$2:$T$644,9,FALSE),"")</f>
        <v/>
      </c>
      <c r="E5888" s="17" t="str">
        <f>IFERROR(VLOOKUP($F5888,'Location List'!$A$2:$T$644,2,FALSE),"")</f>
        <v/>
      </c>
      <c r="F5888" s="26"/>
      <c r="G5888" s="29"/>
      <c r="H5888" s="29"/>
      <c r="I5888" s="26"/>
      <c r="J5888" s="26"/>
      <c r="K5888" s="26"/>
      <c r="L5888" s="26"/>
      <c r="M5888" s="26"/>
      <c r="N5888" s="26"/>
      <c r="O5888" s="49"/>
    </row>
    <row r="5889" spans="1:15" ht="15" customHeight="1" x14ac:dyDescent="0.25">
      <c r="A5889" s="17" t="str">
        <f>IFERROR(VLOOKUP($F5889,'Location List'!$A$2:$T$644,20,FALSE),"")</f>
        <v/>
      </c>
      <c r="B5889" s="17" t="str">
        <f>IFERROR(VLOOKUP($F5889,'Location List'!$A$2:$T$644,19,FALSE),"")</f>
        <v/>
      </c>
      <c r="C5889" s="17" t="str">
        <f>IFERROR(VLOOKUP($F5889,'Location List'!$A$2:$T$644,18,FALSE),"")</f>
        <v/>
      </c>
      <c r="D5889" s="17" t="str">
        <f>IFERROR(VLOOKUP($F5889,'Location List'!$A$2:$T$644,9,FALSE),"")</f>
        <v/>
      </c>
      <c r="E5889" s="17" t="str">
        <f>IFERROR(VLOOKUP($F5889,'Location List'!$A$2:$T$644,2,FALSE),"")</f>
        <v/>
      </c>
      <c r="F5889" s="26"/>
      <c r="G5889" s="29"/>
      <c r="H5889" s="29"/>
      <c r="I5889" s="26"/>
      <c r="J5889" s="26"/>
      <c r="K5889" s="26"/>
      <c r="L5889" s="26"/>
      <c r="M5889" s="26"/>
      <c r="N5889" s="26"/>
      <c r="O5889" s="49"/>
    </row>
    <row r="5890" spans="1:15" ht="15" customHeight="1" x14ac:dyDescent="0.25">
      <c r="A5890" s="17" t="str">
        <f>IFERROR(VLOOKUP($F5890,'Location List'!$A$2:$T$644,20,FALSE),"")</f>
        <v/>
      </c>
      <c r="B5890" s="17" t="str">
        <f>IFERROR(VLOOKUP($F5890,'Location List'!$A$2:$T$644,19,FALSE),"")</f>
        <v/>
      </c>
      <c r="C5890" s="17" t="str">
        <f>IFERROR(VLOOKUP($F5890,'Location List'!$A$2:$T$644,18,FALSE),"")</f>
        <v/>
      </c>
      <c r="D5890" s="17" t="str">
        <f>IFERROR(VLOOKUP($F5890,'Location List'!$A$2:$T$644,9,FALSE),"")</f>
        <v/>
      </c>
      <c r="E5890" s="17" t="str">
        <f>IFERROR(VLOOKUP($F5890,'Location List'!$A$2:$T$644,2,FALSE),"")</f>
        <v/>
      </c>
      <c r="F5890" s="26"/>
      <c r="G5890" s="29"/>
      <c r="H5890" s="29"/>
      <c r="I5890" s="26"/>
      <c r="J5890" s="26"/>
      <c r="K5890" s="26"/>
      <c r="L5890" s="26"/>
      <c r="M5890" s="26"/>
      <c r="N5890" s="26"/>
      <c r="O5890" s="49"/>
    </row>
    <row r="5891" spans="1:15" ht="15" customHeight="1" x14ac:dyDescent="0.25">
      <c r="A5891" s="17" t="str">
        <f>IFERROR(VLOOKUP($F5891,'Location List'!$A$2:$T$644,20,FALSE),"")</f>
        <v/>
      </c>
      <c r="B5891" s="17" t="str">
        <f>IFERROR(VLOOKUP($F5891,'Location List'!$A$2:$T$644,19,FALSE),"")</f>
        <v/>
      </c>
      <c r="C5891" s="17" t="str">
        <f>IFERROR(VLOOKUP($F5891,'Location List'!$A$2:$T$644,18,FALSE),"")</f>
        <v/>
      </c>
      <c r="D5891" s="17" t="str">
        <f>IFERROR(VLOOKUP($F5891,'Location List'!$A$2:$T$644,9,FALSE),"")</f>
        <v/>
      </c>
      <c r="E5891" s="17" t="str">
        <f>IFERROR(VLOOKUP($F5891,'Location List'!$A$2:$T$644,2,FALSE),"")</f>
        <v/>
      </c>
      <c r="F5891" s="26"/>
      <c r="G5891" s="29"/>
      <c r="H5891" s="29"/>
      <c r="I5891" s="26"/>
      <c r="J5891" s="26"/>
      <c r="K5891" s="26"/>
      <c r="L5891" s="26"/>
      <c r="M5891" s="26"/>
      <c r="N5891" s="26"/>
      <c r="O5891" s="49"/>
    </row>
    <row r="5892" spans="1:15" ht="15" customHeight="1" x14ac:dyDescent="0.25">
      <c r="A5892" s="17" t="str">
        <f>IFERROR(VLOOKUP($F5892,'Location List'!$A$2:$T$644,20,FALSE),"")</f>
        <v/>
      </c>
      <c r="B5892" s="17" t="str">
        <f>IFERROR(VLOOKUP($F5892,'Location List'!$A$2:$T$644,19,FALSE),"")</f>
        <v/>
      </c>
      <c r="C5892" s="17" t="str">
        <f>IFERROR(VLOOKUP($F5892,'Location List'!$A$2:$T$644,18,FALSE),"")</f>
        <v/>
      </c>
      <c r="D5892" s="17" t="str">
        <f>IFERROR(VLOOKUP($F5892,'Location List'!$A$2:$T$644,9,FALSE),"")</f>
        <v/>
      </c>
      <c r="E5892" s="17" t="str">
        <f>IFERROR(VLOOKUP($F5892,'Location List'!$A$2:$T$644,2,FALSE),"")</f>
        <v/>
      </c>
      <c r="F5892" s="26"/>
      <c r="G5892" s="29"/>
      <c r="H5892" s="29"/>
      <c r="I5892" s="26"/>
      <c r="J5892" s="26"/>
      <c r="K5892" s="26"/>
      <c r="L5892" s="26"/>
      <c r="M5892" s="26"/>
      <c r="N5892" s="26"/>
      <c r="O5892" s="49"/>
    </row>
    <row r="5893" spans="1:15" ht="15" customHeight="1" x14ac:dyDescent="0.25">
      <c r="A5893" s="17" t="str">
        <f>IFERROR(VLOOKUP($F5893,'Location List'!$A$2:$T$644,20,FALSE),"")</f>
        <v/>
      </c>
      <c r="B5893" s="17" t="str">
        <f>IFERROR(VLOOKUP($F5893,'Location List'!$A$2:$T$644,19,FALSE),"")</f>
        <v/>
      </c>
      <c r="C5893" s="17" t="str">
        <f>IFERROR(VLOOKUP($F5893,'Location List'!$A$2:$T$644,18,FALSE),"")</f>
        <v/>
      </c>
      <c r="D5893" s="17" t="str">
        <f>IFERROR(VLOOKUP($F5893,'Location List'!$A$2:$T$644,9,FALSE),"")</f>
        <v/>
      </c>
      <c r="E5893" s="17" t="str">
        <f>IFERROR(VLOOKUP($F5893,'Location List'!$A$2:$T$644,2,FALSE),"")</f>
        <v/>
      </c>
      <c r="F5893" s="26"/>
      <c r="G5893" s="29"/>
      <c r="H5893" s="29"/>
      <c r="I5893" s="26"/>
      <c r="J5893" s="26"/>
      <c r="K5893" s="26"/>
      <c r="L5893" s="26"/>
      <c r="M5893" s="26"/>
      <c r="N5893" s="26"/>
      <c r="O5893" s="49"/>
    </row>
    <row r="5894" spans="1:15" ht="15" customHeight="1" x14ac:dyDescent="0.25">
      <c r="A5894" s="17" t="str">
        <f>IFERROR(VLOOKUP($F5894,'Location List'!$A$2:$T$644,20,FALSE),"")</f>
        <v/>
      </c>
      <c r="B5894" s="17" t="str">
        <f>IFERROR(VLOOKUP($F5894,'Location List'!$A$2:$T$644,19,FALSE),"")</f>
        <v/>
      </c>
      <c r="C5894" s="17" t="str">
        <f>IFERROR(VLOOKUP($F5894,'Location List'!$A$2:$T$644,18,FALSE),"")</f>
        <v/>
      </c>
      <c r="D5894" s="17" t="str">
        <f>IFERROR(VLOOKUP($F5894,'Location List'!$A$2:$T$644,9,FALSE),"")</f>
        <v/>
      </c>
      <c r="E5894" s="17" t="str">
        <f>IFERROR(VLOOKUP($F5894,'Location List'!$A$2:$T$644,2,FALSE),"")</f>
        <v/>
      </c>
      <c r="F5894" s="26"/>
      <c r="G5894" s="29"/>
      <c r="H5894" s="29"/>
      <c r="I5894" s="26"/>
      <c r="J5894" s="26"/>
      <c r="K5894" s="26"/>
      <c r="L5894" s="26"/>
      <c r="M5894" s="26"/>
      <c r="N5894" s="26"/>
      <c r="O5894" s="49"/>
    </row>
    <row r="5895" spans="1:15" ht="15" customHeight="1" x14ac:dyDescent="0.25">
      <c r="A5895" s="17" t="str">
        <f>IFERROR(VLOOKUP($F5895,'Location List'!$A$2:$T$644,20,FALSE),"")</f>
        <v/>
      </c>
      <c r="B5895" s="17" t="str">
        <f>IFERROR(VLOOKUP($F5895,'Location List'!$A$2:$T$644,19,FALSE),"")</f>
        <v/>
      </c>
      <c r="C5895" s="17" t="str">
        <f>IFERROR(VLOOKUP($F5895,'Location List'!$A$2:$T$644,18,FALSE),"")</f>
        <v/>
      </c>
      <c r="D5895" s="17" t="str">
        <f>IFERROR(VLOOKUP($F5895,'Location List'!$A$2:$T$644,9,FALSE),"")</f>
        <v/>
      </c>
      <c r="E5895" s="17" t="str">
        <f>IFERROR(VLOOKUP($F5895,'Location List'!$A$2:$T$644,2,FALSE),"")</f>
        <v/>
      </c>
      <c r="F5895" s="26"/>
      <c r="G5895" s="29"/>
      <c r="H5895" s="29"/>
      <c r="I5895" s="26"/>
      <c r="J5895" s="26"/>
      <c r="K5895" s="26"/>
      <c r="L5895" s="26"/>
      <c r="M5895" s="26"/>
      <c r="N5895" s="26"/>
      <c r="O5895" s="49"/>
    </row>
    <row r="5896" spans="1:15" ht="15" customHeight="1" x14ac:dyDescent="0.25">
      <c r="A5896" s="17" t="str">
        <f>IFERROR(VLOOKUP($F5896,'Location List'!$A$2:$T$644,20,FALSE),"")</f>
        <v/>
      </c>
      <c r="B5896" s="17" t="str">
        <f>IFERROR(VLOOKUP($F5896,'Location List'!$A$2:$T$644,19,FALSE),"")</f>
        <v/>
      </c>
      <c r="C5896" s="17" t="str">
        <f>IFERROR(VLOOKUP($F5896,'Location List'!$A$2:$T$644,18,FALSE),"")</f>
        <v/>
      </c>
      <c r="D5896" s="17" t="str">
        <f>IFERROR(VLOOKUP($F5896,'Location List'!$A$2:$T$644,9,FALSE),"")</f>
        <v/>
      </c>
      <c r="E5896" s="17" t="str">
        <f>IFERROR(VLOOKUP($F5896,'Location List'!$A$2:$T$644,2,FALSE),"")</f>
        <v/>
      </c>
      <c r="F5896" s="26"/>
      <c r="G5896" s="29"/>
      <c r="H5896" s="29"/>
      <c r="I5896" s="26"/>
      <c r="J5896" s="26"/>
      <c r="K5896" s="26"/>
      <c r="L5896" s="26"/>
      <c r="M5896" s="26"/>
      <c r="N5896" s="26"/>
      <c r="O5896" s="49"/>
    </row>
    <row r="5897" spans="1:15" ht="15" customHeight="1" x14ac:dyDescent="0.25">
      <c r="A5897" s="17" t="str">
        <f>IFERROR(VLOOKUP($F5897,'Location List'!$A$2:$T$644,20,FALSE),"")</f>
        <v/>
      </c>
      <c r="B5897" s="17" t="str">
        <f>IFERROR(VLOOKUP($F5897,'Location List'!$A$2:$T$644,19,FALSE),"")</f>
        <v/>
      </c>
      <c r="C5897" s="17" t="str">
        <f>IFERROR(VLOOKUP($F5897,'Location List'!$A$2:$T$644,18,FALSE),"")</f>
        <v/>
      </c>
      <c r="D5897" s="17" t="str">
        <f>IFERROR(VLOOKUP($F5897,'Location List'!$A$2:$T$644,9,FALSE),"")</f>
        <v/>
      </c>
      <c r="E5897" s="17" t="str">
        <f>IFERROR(VLOOKUP($F5897,'Location List'!$A$2:$T$644,2,FALSE),"")</f>
        <v/>
      </c>
      <c r="F5897" s="26"/>
      <c r="G5897" s="29"/>
      <c r="H5897" s="29"/>
      <c r="I5897" s="26"/>
      <c r="J5897" s="26"/>
      <c r="K5897" s="26"/>
      <c r="L5897" s="26"/>
      <c r="M5897" s="26"/>
      <c r="N5897" s="26"/>
      <c r="O5897" s="49"/>
    </row>
    <row r="5898" spans="1:15" ht="15" customHeight="1" x14ac:dyDescent="0.25">
      <c r="A5898" s="17" t="str">
        <f>IFERROR(VLOOKUP($F5898,'Location List'!$A$2:$T$644,20,FALSE),"")</f>
        <v/>
      </c>
      <c r="B5898" s="17" t="str">
        <f>IFERROR(VLOOKUP($F5898,'Location List'!$A$2:$T$644,19,FALSE),"")</f>
        <v/>
      </c>
      <c r="C5898" s="17" t="str">
        <f>IFERROR(VLOOKUP($F5898,'Location List'!$A$2:$T$644,18,FALSE),"")</f>
        <v/>
      </c>
      <c r="D5898" s="17" t="str">
        <f>IFERROR(VLOOKUP($F5898,'Location List'!$A$2:$T$644,9,FALSE),"")</f>
        <v/>
      </c>
      <c r="E5898" s="17" t="str">
        <f>IFERROR(VLOOKUP($F5898,'Location List'!$A$2:$T$644,2,FALSE),"")</f>
        <v/>
      </c>
      <c r="F5898" s="26"/>
      <c r="G5898" s="29"/>
      <c r="H5898" s="29"/>
      <c r="I5898" s="26"/>
      <c r="J5898" s="26"/>
      <c r="K5898" s="26"/>
      <c r="L5898" s="26"/>
      <c r="M5898" s="26"/>
      <c r="N5898" s="26"/>
      <c r="O5898" s="49"/>
    </row>
    <row r="5899" spans="1:15" ht="15" customHeight="1" x14ac:dyDescent="0.25">
      <c r="A5899" s="17" t="str">
        <f>IFERROR(VLOOKUP($F5899,'Location List'!$A$2:$T$644,20,FALSE),"")</f>
        <v/>
      </c>
      <c r="B5899" s="17" t="str">
        <f>IFERROR(VLOOKUP($F5899,'Location List'!$A$2:$T$644,19,FALSE),"")</f>
        <v/>
      </c>
      <c r="C5899" s="17" t="str">
        <f>IFERROR(VLOOKUP($F5899,'Location List'!$A$2:$T$644,18,FALSE),"")</f>
        <v/>
      </c>
      <c r="D5899" s="17" t="str">
        <f>IFERROR(VLOOKUP($F5899,'Location List'!$A$2:$T$644,9,FALSE),"")</f>
        <v/>
      </c>
      <c r="E5899" s="17" t="str">
        <f>IFERROR(VLOOKUP($F5899,'Location List'!$A$2:$T$644,2,FALSE),"")</f>
        <v/>
      </c>
      <c r="F5899" s="26"/>
      <c r="G5899" s="29"/>
      <c r="H5899" s="29"/>
      <c r="I5899" s="26"/>
      <c r="J5899" s="26"/>
      <c r="K5899" s="26"/>
      <c r="L5899" s="26"/>
      <c r="M5899" s="26"/>
      <c r="N5899" s="26"/>
      <c r="O5899" s="49"/>
    </row>
    <row r="5900" spans="1:15" ht="15" customHeight="1" x14ac:dyDescent="0.25">
      <c r="A5900" s="17" t="str">
        <f>IFERROR(VLOOKUP($F5900,'Location List'!$A$2:$T$644,20,FALSE),"")</f>
        <v/>
      </c>
      <c r="B5900" s="17" t="str">
        <f>IFERROR(VLOOKUP($F5900,'Location List'!$A$2:$T$644,19,FALSE),"")</f>
        <v/>
      </c>
      <c r="C5900" s="17" t="str">
        <f>IFERROR(VLOOKUP($F5900,'Location List'!$A$2:$T$644,18,FALSE),"")</f>
        <v/>
      </c>
      <c r="D5900" s="17" t="str">
        <f>IFERROR(VLOOKUP($F5900,'Location List'!$A$2:$T$644,9,FALSE),"")</f>
        <v/>
      </c>
      <c r="E5900" s="17" t="str">
        <f>IFERROR(VLOOKUP($F5900,'Location List'!$A$2:$T$644,2,FALSE),"")</f>
        <v/>
      </c>
      <c r="F5900" s="26"/>
      <c r="G5900" s="29"/>
      <c r="H5900" s="29"/>
      <c r="I5900" s="26"/>
      <c r="J5900" s="26"/>
      <c r="K5900" s="26"/>
      <c r="L5900" s="26"/>
      <c r="M5900" s="26"/>
      <c r="N5900" s="26"/>
      <c r="O5900" s="49"/>
    </row>
    <row r="5901" spans="1:15" ht="15" customHeight="1" x14ac:dyDescent="0.25">
      <c r="A5901" s="17" t="str">
        <f>IFERROR(VLOOKUP($F5901,'Location List'!$A$2:$T$644,20,FALSE),"")</f>
        <v/>
      </c>
      <c r="B5901" s="17" t="str">
        <f>IFERROR(VLOOKUP($F5901,'Location List'!$A$2:$T$644,19,FALSE),"")</f>
        <v/>
      </c>
      <c r="C5901" s="17" t="str">
        <f>IFERROR(VLOOKUP($F5901,'Location List'!$A$2:$T$644,18,FALSE),"")</f>
        <v/>
      </c>
      <c r="D5901" s="17" t="str">
        <f>IFERROR(VLOOKUP($F5901,'Location List'!$A$2:$T$644,9,FALSE),"")</f>
        <v/>
      </c>
      <c r="E5901" s="17" t="str">
        <f>IFERROR(VLOOKUP($F5901,'Location List'!$A$2:$T$644,2,FALSE),"")</f>
        <v/>
      </c>
      <c r="F5901" s="26"/>
      <c r="G5901" s="29"/>
      <c r="H5901" s="29"/>
      <c r="I5901" s="26"/>
      <c r="J5901" s="26"/>
      <c r="K5901" s="26"/>
      <c r="L5901" s="26"/>
      <c r="M5901" s="26"/>
      <c r="N5901" s="26"/>
      <c r="O5901" s="49"/>
    </row>
    <row r="5902" spans="1:15" ht="15" customHeight="1" x14ac:dyDescent="0.25">
      <c r="A5902" s="17" t="str">
        <f>IFERROR(VLOOKUP($F5902,'Location List'!$A$2:$T$644,20,FALSE),"")</f>
        <v/>
      </c>
      <c r="B5902" s="17" t="str">
        <f>IFERROR(VLOOKUP($F5902,'Location List'!$A$2:$T$644,19,FALSE),"")</f>
        <v/>
      </c>
      <c r="C5902" s="17" t="str">
        <f>IFERROR(VLOOKUP($F5902,'Location List'!$A$2:$T$644,18,FALSE),"")</f>
        <v/>
      </c>
      <c r="D5902" s="17" t="str">
        <f>IFERROR(VLOOKUP($F5902,'Location List'!$A$2:$T$644,9,FALSE),"")</f>
        <v/>
      </c>
      <c r="E5902" s="17" t="str">
        <f>IFERROR(VLOOKUP($F5902,'Location List'!$A$2:$T$644,2,FALSE),"")</f>
        <v/>
      </c>
      <c r="F5902" s="26"/>
      <c r="G5902" s="29"/>
      <c r="H5902" s="29"/>
      <c r="I5902" s="26"/>
      <c r="J5902" s="26"/>
      <c r="K5902" s="26"/>
      <c r="L5902" s="26"/>
      <c r="M5902" s="26"/>
      <c r="N5902" s="26"/>
      <c r="O5902" s="49"/>
    </row>
    <row r="5903" spans="1:15" ht="15" customHeight="1" x14ac:dyDescent="0.25">
      <c r="A5903" s="17" t="str">
        <f>IFERROR(VLOOKUP($F5903,'Location List'!$A$2:$T$644,20,FALSE),"")</f>
        <v/>
      </c>
      <c r="B5903" s="17" t="str">
        <f>IFERROR(VLOOKUP($F5903,'Location List'!$A$2:$T$644,19,FALSE),"")</f>
        <v/>
      </c>
      <c r="C5903" s="17" t="str">
        <f>IFERROR(VLOOKUP($F5903,'Location List'!$A$2:$T$644,18,FALSE),"")</f>
        <v/>
      </c>
      <c r="D5903" s="17" t="str">
        <f>IFERROR(VLOOKUP($F5903,'Location List'!$A$2:$T$644,9,FALSE),"")</f>
        <v/>
      </c>
      <c r="E5903" s="17" t="str">
        <f>IFERROR(VLOOKUP($F5903,'Location List'!$A$2:$T$644,2,FALSE),"")</f>
        <v/>
      </c>
      <c r="F5903" s="26"/>
      <c r="G5903" s="29"/>
      <c r="H5903" s="29"/>
      <c r="I5903" s="26"/>
      <c r="J5903" s="26"/>
      <c r="K5903" s="26"/>
      <c r="L5903" s="26"/>
      <c r="M5903" s="26"/>
      <c r="N5903" s="26"/>
      <c r="O5903" s="49"/>
    </row>
    <row r="5904" spans="1:15" ht="15" customHeight="1" x14ac:dyDescent="0.25">
      <c r="A5904" s="17" t="str">
        <f>IFERROR(VLOOKUP($F5904,'Location List'!$A$2:$T$644,20,FALSE),"")</f>
        <v/>
      </c>
      <c r="B5904" s="17" t="str">
        <f>IFERROR(VLOOKUP($F5904,'Location List'!$A$2:$T$644,19,FALSE),"")</f>
        <v/>
      </c>
      <c r="C5904" s="17" t="str">
        <f>IFERROR(VLOOKUP($F5904,'Location List'!$A$2:$T$644,18,FALSE),"")</f>
        <v/>
      </c>
      <c r="D5904" s="17" t="str">
        <f>IFERROR(VLOOKUP($F5904,'Location List'!$A$2:$T$644,9,FALSE),"")</f>
        <v/>
      </c>
      <c r="E5904" s="17" t="str">
        <f>IFERROR(VLOOKUP($F5904,'Location List'!$A$2:$T$644,2,FALSE),"")</f>
        <v/>
      </c>
      <c r="F5904" s="26"/>
      <c r="G5904" s="29"/>
      <c r="H5904" s="29"/>
      <c r="I5904" s="26"/>
      <c r="J5904" s="26"/>
      <c r="K5904" s="26"/>
      <c r="L5904" s="26"/>
      <c r="M5904" s="26"/>
      <c r="N5904" s="26"/>
      <c r="O5904" s="49"/>
    </row>
    <row r="5905" spans="1:15" ht="15" customHeight="1" x14ac:dyDescent="0.25">
      <c r="A5905" s="17" t="str">
        <f>IFERROR(VLOOKUP($F5905,'Location List'!$A$2:$T$644,20,FALSE),"")</f>
        <v/>
      </c>
      <c r="B5905" s="17" t="str">
        <f>IFERROR(VLOOKUP($F5905,'Location List'!$A$2:$T$644,19,FALSE),"")</f>
        <v/>
      </c>
      <c r="C5905" s="17" t="str">
        <f>IFERROR(VLOOKUP($F5905,'Location List'!$A$2:$T$644,18,FALSE),"")</f>
        <v/>
      </c>
      <c r="D5905" s="17" t="str">
        <f>IFERROR(VLOOKUP($F5905,'Location List'!$A$2:$T$644,9,FALSE),"")</f>
        <v/>
      </c>
      <c r="E5905" s="17" t="str">
        <f>IFERROR(VLOOKUP($F5905,'Location List'!$A$2:$T$644,2,FALSE),"")</f>
        <v/>
      </c>
      <c r="F5905" s="26"/>
      <c r="G5905" s="29"/>
      <c r="H5905" s="29"/>
      <c r="I5905" s="26"/>
      <c r="J5905" s="26"/>
      <c r="K5905" s="26"/>
      <c r="L5905" s="26"/>
      <c r="M5905" s="26"/>
      <c r="N5905" s="26"/>
      <c r="O5905" s="49"/>
    </row>
    <row r="5906" spans="1:15" ht="15" customHeight="1" x14ac:dyDescent="0.25">
      <c r="A5906" s="17" t="str">
        <f>IFERROR(VLOOKUP($F5906,'Location List'!$A$2:$T$644,20,FALSE),"")</f>
        <v/>
      </c>
      <c r="B5906" s="17" t="str">
        <f>IFERROR(VLOOKUP($F5906,'Location List'!$A$2:$T$644,19,FALSE),"")</f>
        <v/>
      </c>
      <c r="C5906" s="17" t="str">
        <f>IFERROR(VLOOKUP($F5906,'Location List'!$A$2:$T$644,18,FALSE),"")</f>
        <v/>
      </c>
      <c r="D5906" s="17" t="str">
        <f>IFERROR(VLOOKUP($F5906,'Location List'!$A$2:$T$644,9,FALSE),"")</f>
        <v/>
      </c>
      <c r="E5906" s="17" t="str">
        <f>IFERROR(VLOOKUP($F5906,'Location List'!$A$2:$T$644,2,FALSE),"")</f>
        <v/>
      </c>
      <c r="F5906" s="26"/>
      <c r="G5906" s="29"/>
      <c r="H5906" s="29"/>
      <c r="I5906" s="26"/>
      <c r="J5906" s="26"/>
      <c r="K5906" s="26"/>
      <c r="L5906" s="26"/>
      <c r="M5906" s="26"/>
      <c r="N5906" s="26"/>
      <c r="O5906" s="49"/>
    </row>
    <row r="5907" spans="1:15" ht="15" customHeight="1" x14ac:dyDescent="0.25">
      <c r="A5907" s="17" t="str">
        <f>IFERROR(VLOOKUP($F5907,'Location List'!$A$2:$T$644,20,FALSE),"")</f>
        <v/>
      </c>
      <c r="B5907" s="17" t="str">
        <f>IFERROR(VLOOKUP($F5907,'Location List'!$A$2:$T$644,19,FALSE),"")</f>
        <v/>
      </c>
      <c r="C5907" s="17" t="str">
        <f>IFERROR(VLOOKUP($F5907,'Location List'!$A$2:$T$644,18,FALSE),"")</f>
        <v/>
      </c>
      <c r="D5907" s="17" t="str">
        <f>IFERROR(VLOOKUP($F5907,'Location List'!$A$2:$T$644,9,FALSE),"")</f>
        <v/>
      </c>
      <c r="E5907" s="17" t="str">
        <f>IFERROR(VLOOKUP($F5907,'Location List'!$A$2:$T$644,2,FALSE),"")</f>
        <v/>
      </c>
      <c r="F5907" s="26"/>
      <c r="G5907" s="29"/>
      <c r="H5907" s="29"/>
      <c r="I5907" s="26"/>
      <c r="J5907" s="26"/>
      <c r="K5907" s="26"/>
      <c r="L5907" s="26"/>
      <c r="M5907" s="26"/>
      <c r="N5907" s="26"/>
      <c r="O5907" s="49"/>
    </row>
    <row r="5908" spans="1:15" ht="15" customHeight="1" x14ac:dyDescent="0.25">
      <c r="A5908" s="17" t="str">
        <f>IFERROR(VLOOKUP($F5908,'Location List'!$A$2:$T$644,20,FALSE),"")</f>
        <v/>
      </c>
      <c r="B5908" s="17" t="str">
        <f>IFERROR(VLOOKUP($F5908,'Location List'!$A$2:$T$644,19,FALSE),"")</f>
        <v/>
      </c>
      <c r="C5908" s="17" t="str">
        <f>IFERROR(VLOOKUP($F5908,'Location List'!$A$2:$T$644,18,FALSE),"")</f>
        <v/>
      </c>
      <c r="D5908" s="17" t="str">
        <f>IFERROR(VLOOKUP($F5908,'Location List'!$A$2:$T$644,9,FALSE),"")</f>
        <v/>
      </c>
      <c r="E5908" s="17" t="str">
        <f>IFERROR(VLOOKUP($F5908,'Location List'!$A$2:$T$644,2,FALSE),"")</f>
        <v/>
      </c>
      <c r="F5908" s="26"/>
      <c r="G5908" s="29"/>
      <c r="H5908" s="29"/>
      <c r="I5908" s="26"/>
      <c r="J5908" s="26"/>
      <c r="K5908" s="26"/>
      <c r="L5908" s="26"/>
      <c r="M5908" s="26"/>
      <c r="N5908" s="26"/>
      <c r="O5908" s="49"/>
    </row>
    <row r="5909" spans="1:15" ht="15" customHeight="1" x14ac:dyDescent="0.25">
      <c r="A5909" s="17" t="str">
        <f>IFERROR(VLOOKUP($F5909,'Location List'!$A$2:$T$644,20,FALSE),"")</f>
        <v/>
      </c>
      <c r="B5909" s="17" t="str">
        <f>IFERROR(VLOOKUP($F5909,'Location List'!$A$2:$T$644,19,FALSE),"")</f>
        <v/>
      </c>
      <c r="C5909" s="17" t="str">
        <f>IFERROR(VLOOKUP($F5909,'Location List'!$A$2:$T$644,18,FALSE),"")</f>
        <v/>
      </c>
      <c r="D5909" s="17" t="str">
        <f>IFERROR(VLOOKUP($F5909,'Location List'!$A$2:$T$644,9,FALSE),"")</f>
        <v/>
      </c>
      <c r="E5909" s="17" t="str">
        <f>IFERROR(VLOOKUP($F5909,'Location List'!$A$2:$T$644,2,FALSE),"")</f>
        <v/>
      </c>
      <c r="F5909" s="26"/>
      <c r="G5909" s="29"/>
      <c r="H5909" s="29"/>
      <c r="I5909" s="26"/>
      <c r="J5909" s="26"/>
      <c r="K5909" s="26"/>
      <c r="L5909" s="26"/>
      <c r="M5909" s="26"/>
      <c r="N5909" s="26"/>
      <c r="O5909" s="49"/>
    </row>
    <row r="5910" spans="1:15" ht="15" customHeight="1" x14ac:dyDescent="0.25">
      <c r="A5910" s="17" t="str">
        <f>IFERROR(VLOOKUP($F5910,'Location List'!$A$2:$T$644,20,FALSE),"")</f>
        <v/>
      </c>
      <c r="B5910" s="17" t="str">
        <f>IFERROR(VLOOKUP($F5910,'Location List'!$A$2:$T$644,19,FALSE),"")</f>
        <v/>
      </c>
      <c r="C5910" s="17" t="str">
        <f>IFERROR(VLOOKUP($F5910,'Location List'!$A$2:$T$644,18,FALSE),"")</f>
        <v/>
      </c>
      <c r="D5910" s="17" t="str">
        <f>IFERROR(VLOOKUP($F5910,'Location List'!$A$2:$T$644,9,FALSE),"")</f>
        <v/>
      </c>
      <c r="E5910" s="17" t="str">
        <f>IFERROR(VLOOKUP($F5910,'Location List'!$A$2:$T$644,2,FALSE),"")</f>
        <v/>
      </c>
      <c r="F5910" s="26"/>
      <c r="G5910" s="29"/>
      <c r="H5910" s="29"/>
      <c r="I5910" s="26"/>
      <c r="J5910" s="26"/>
      <c r="K5910" s="26"/>
      <c r="L5910" s="26"/>
      <c r="M5910" s="26"/>
      <c r="N5910" s="26"/>
      <c r="O5910" s="49"/>
    </row>
    <row r="5911" spans="1:15" ht="15" customHeight="1" x14ac:dyDescent="0.25">
      <c r="A5911" s="17" t="str">
        <f>IFERROR(VLOOKUP($F5911,'Location List'!$A$2:$T$644,20,FALSE),"")</f>
        <v/>
      </c>
      <c r="B5911" s="17" t="str">
        <f>IFERROR(VLOOKUP($F5911,'Location List'!$A$2:$T$644,19,FALSE),"")</f>
        <v/>
      </c>
      <c r="C5911" s="17" t="str">
        <f>IFERROR(VLOOKUP($F5911,'Location List'!$A$2:$T$644,18,FALSE),"")</f>
        <v/>
      </c>
      <c r="D5911" s="17" t="str">
        <f>IFERROR(VLOOKUP($F5911,'Location List'!$A$2:$T$644,9,FALSE),"")</f>
        <v/>
      </c>
      <c r="E5911" s="17" t="str">
        <f>IFERROR(VLOOKUP($F5911,'Location List'!$A$2:$T$644,2,FALSE),"")</f>
        <v/>
      </c>
      <c r="F5911" s="26"/>
      <c r="G5911" s="29"/>
      <c r="H5911" s="29"/>
      <c r="I5911" s="26"/>
      <c r="J5911" s="26"/>
      <c r="K5911" s="26"/>
      <c r="L5911" s="26"/>
      <c r="M5911" s="26"/>
      <c r="N5911" s="26"/>
      <c r="O5911" s="49"/>
    </row>
    <row r="5912" spans="1:15" ht="15" customHeight="1" x14ac:dyDescent="0.25">
      <c r="A5912" s="17" t="str">
        <f>IFERROR(VLOOKUP($F5912,'Location List'!$A$2:$T$644,20,FALSE),"")</f>
        <v/>
      </c>
      <c r="B5912" s="17" t="str">
        <f>IFERROR(VLOOKUP($F5912,'Location List'!$A$2:$T$644,19,FALSE),"")</f>
        <v/>
      </c>
      <c r="C5912" s="17" t="str">
        <f>IFERROR(VLOOKUP($F5912,'Location List'!$A$2:$T$644,18,FALSE),"")</f>
        <v/>
      </c>
      <c r="D5912" s="17" t="str">
        <f>IFERROR(VLOOKUP($F5912,'Location List'!$A$2:$T$644,9,FALSE),"")</f>
        <v/>
      </c>
      <c r="E5912" s="17" t="str">
        <f>IFERROR(VLOOKUP($F5912,'Location List'!$A$2:$T$644,2,FALSE),"")</f>
        <v/>
      </c>
      <c r="F5912" s="26"/>
      <c r="G5912" s="29"/>
      <c r="H5912" s="29"/>
      <c r="I5912" s="26"/>
      <c r="J5912" s="26"/>
      <c r="K5912" s="26"/>
      <c r="L5912" s="26"/>
      <c r="M5912" s="26"/>
      <c r="N5912" s="26"/>
      <c r="O5912" s="49"/>
    </row>
    <row r="5913" spans="1:15" ht="15" customHeight="1" x14ac:dyDescent="0.25">
      <c r="A5913" s="17" t="str">
        <f>IFERROR(VLOOKUP($F5913,'Location List'!$A$2:$T$644,20,FALSE),"")</f>
        <v/>
      </c>
      <c r="B5913" s="17" t="str">
        <f>IFERROR(VLOOKUP($F5913,'Location List'!$A$2:$T$644,19,FALSE),"")</f>
        <v/>
      </c>
      <c r="C5913" s="17" t="str">
        <f>IFERROR(VLOOKUP($F5913,'Location List'!$A$2:$T$644,18,FALSE),"")</f>
        <v/>
      </c>
      <c r="D5913" s="17" t="str">
        <f>IFERROR(VLOOKUP($F5913,'Location List'!$A$2:$T$644,9,FALSE),"")</f>
        <v/>
      </c>
      <c r="E5913" s="17" t="str">
        <f>IFERROR(VLOOKUP($F5913,'Location List'!$A$2:$T$644,2,FALSE),"")</f>
        <v/>
      </c>
      <c r="F5913" s="26"/>
      <c r="G5913" s="29"/>
      <c r="H5913" s="29"/>
      <c r="I5913" s="26"/>
      <c r="J5913" s="26"/>
      <c r="K5913" s="26"/>
      <c r="L5913" s="26"/>
      <c r="M5913" s="26"/>
      <c r="N5913" s="26"/>
      <c r="O5913" s="49"/>
    </row>
    <row r="5914" spans="1:15" ht="15" customHeight="1" x14ac:dyDescent="0.25">
      <c r="A5914" s="17" t="str">
        <f>IFERROR(VLOOKUP($F5914,'Location List'!$A$2:$T$644,20,FALSE),"")</f>
        <v/>
      </c>
      <c r="B5914" s="17" t="str">
        <f>IFERROR(VLOOKUP($F5914,'Location List'!$A$2:$T$644,19,FALSE),"")</f>
        <v/>
      </c>
      <c r="C5914" s="17" t="str">
        <f>IFERROR(VLOOKUP($F5914,'Location List'!$A$2:$T$644,18,FALSE),"")</f>
        <v/>
      </c>
      <c r="D5914" s="17" t="str">
        <f>IFERROR(VLOOKUP($F5914,'Location List'!$A$2:$T$644,9,FALSE),"")</f>
        <v/>
      </c>
      <c r="E5914" s="17" t="str">
        <f>IFERROR(VLOOKUP($F5914,'Location List'!$A$2:$T$644,2,FALSE),"")</f>
        <v/>
      </c>
      <c r="F5914" s="26"/>
      <c r="G5914" s="29"/>
      <c r="H5914" s="29"/>
      <c r="I5914" s="26"/>
      <c r="J5914" s="26"/>
      <c r="K5914" s="26"/>
      <c r="L5914" s="26"/>
      <c r="M5914" s="26"/>
      <c r="N5914" s="26"/>
      <c r="O5914" s="49"/>
    </row>
    <row r="5915" spans="1:15" ht="15" customHeight="1" x14ac:dyDescent="0.25">
      <c r="A5915" s="17" t="str">
        <f>IFERROR(VLOOKUP($F5915,'Location List'!$A$2:$T$644,20,FALSE),"")</f>
        <v/>
      </c>
      <c r="B5915" s="17" t="str">
        <f>IFERROR(VLOOKUP($F5915,'Location List'!$A$2:$T$644,19,FALSE),"")</f>
        <v/>
      </c>
      <c r="C5915" s="17" t="str">
        <f>IFERROR(VLOOKUP($F5915,'Location List'!$A$2:$T$644,18,FALSE),"")</f>
        <v/>
      </c>
      <c r="D5915" s="17" t="str">
        <f>IFERROR(VLOOKUP($F5915,'Location List'!$A$2:$T$644,9,FALSE),"")</f>
        <v/>
      </c>
      <c r="E5915" s="17" t="str">
        <f>IFERROR(VLOOKUP($F5915,'Location List'!$A$2:$T$644,2,FALSE),"")</f>
        <v/>
      </c>
      <c r="F5915" s="26"/>
      <c r="G5915" s="29"/>
      <c r="H5915" s="29"/>
      <c r="I5915" s="26"/>
      <c r="J5915" s="26"/>
      <c r="K5915" s="26"/>
      <c r="L5915" s="26"/>
      <c r="M5915" s="26"/>
      <c r="N5915" s="26"/>
      <c r="O5915" s="49"/>
    </row>
    <row r="5916" spans="1:15" ht="15" customHeight="1" x14ac:dyDescent="0.25">
      <c r="A5916" s="17" t="str">
        <f>IFERROR(VLOOKUP($F5916,'Location List'!$A$2:$T$644,20,FALSE),"")</f>
        <v/>
      </c>
      <c r="B5916" s="17" t="str">
        <f>IFERROR(VLOOKUP($F5916,'Location List'!$A$2:$T$644,19,FALSE),"")</f>
        <v/>
      </c>
      <c r="C5916" s="17" t="str">
        <f>IFERROR(VLOOKUP($F5916,'Location List'!$A$2:$T$644,18,FALSE),"")</f>
        <v/>
      </c>
      <c r="D5916" s="17" t="str">
        <f>IFERROR(VLOOKUP($F5916,'Location List'!$A$2:$T$644,9,FALSE),"")</f>
        <v/>
      </c>
      <c r="E5916" s="17" t="str">
        <f>IFERROR(VLOOKUP($F5916,'Location List'!$A$2:$T$644,2,FALSE),"")</f>
        <v/>
      </c>
      <c r="F5916" s="26"/>
      <c r="G5916" s="29"/>
      <c r="H5916" s="29"/>
      <c r="I5916" s="26"/>
      <c r="J5916" s="26"/>
      <c r="K5916" s="26"/>
      <c r="L5916" s="26"/>
      <c r="M5916" s="26"/>
      <c r="N5916" s="26"/>
      <c r="O5916" s="49"/>
    </row>
    <row r="5917" spans="1:15" ht="15" customHeight="1" x14ac:dyDescent="0.25">
      <c r="A5917" s="17" t="str">
        <f>IFERROR(VLOOKUP($F5917,'Location List'!$A$2:$T$644,20,FALSE),"")</f>
        <v/>
      </c>
      <c r="B5917" s="17" t="str">
        <f>IFERROR(VLOOKUP($F5917,'Location List'!$A$2:$T$644,19,FALSE),"")</f>
        <v/>
      </c>
      <c r="C5917" s="17" t="str">
        <f>IFERROR(VLOOKUP($F5917,'Location List'!$A$2:$T$644,18,FALSE),"")</f>
        <v/>
      </c>
      <c r="D5917" s="17" t="str">
        <f>IFERROR(VLOOKUP($F5917,'Location List'!$A$2:$T$644,9,FALSE),"")</f>
        <v/>
      </c>
      <c r="E5917" s="17" t="str">
        <f>IFERROR(VLOOKUP($F5917,'Location List'!$A$2:$T$644,2,FALSE),"")</f>
        <v/>
      </c>
      <c r="F5917" s="26"/>
      <c r="G5917" s="29"/>
      <c r="H5917" s="29"/>
      <c r="I5917" s="26"/>
      <c r="J5917" s="26"/>
      <c r="K5917" s="26"/>
      <c r="L5917" s="26"/>
      <c r="M5917" s="26"/>
      <c r="N5917" s="26"/>
      <c r="O5917" s="49"/>
    </row>
    <row r="5918" spans="1:15" ht="15" customHeight="1" x14ac:dyDescent="0.25">
      <c r="A5918" s="17" t="str">
        <f>IFERROR(VLOOKUP($F5918,'Location List'!$A$2:$T$644,20,FALSE),"")</f>
        <v/>
      </c>
      <c r="B5918" s="17" t="str">
        <f>IFERROR(VLOOKUP($F5918,'Location List'!$A$2:$T$644,19,FALSE),"")</f>
        <v/>
      </c>
      <c r="C5918" s="17" t="str">
        <f>IFERROR(VLOOKUP($F5918,'Location List'!$A$2:$T$644,18,FALSE),"")</f>
        <v/>
      </c>
      <c r="D5918" s="17" t="str">
        <f>IFERROR(VLOOKUP($F5918,'Location List'!$A$2:$T$644,9,FALSE),"")</f>
        <v/>
      </c>
      <c r="E5918" s="17" t="str">
        <f>IFERROR(VLOOKUP($F5918,'Location List'!$A$2:$T$644,2,FALSE),"")</f>
        <v/>
      </c>
      <c r="F5918" s="26"/>
      <c r="G5918" s="29"/>
      <c r="H5918" s="29"/>
      <c r="I5918" s="26"/>
      <c r="J5918" s="26"/>
      <c r="K5918" s="26"/>
      <c r="L5918" s="26"/>
      <c r="M5918" s="26"/>
      <c r="N5918" s="26"/>
      <c r="O5918" s="49"/>
    </row>
    <row r="5919" spans="1:15" ht="15" customHeight="1" x14ac:dyDescent="0.25">
      <c r="A5919" s="17" t="str">
        <f>IFERROR(VLOOKUP($F5919,'Location List'!$A$2:$T$644,20,FALSE),"")</f>
        <v/>
      </c>
      <c r="B5919" s="17" t="str">
        <f>IFERROR(VLOOKUP($F5919,'Location List'!$A$2:$T$644,19,FALSE),"")</f>
        <v/>
      </c>
      <c r="C5919" s="17" t="str">
        <f>IFERROR(VLOOKUP($F5919,'Location List'!$A$2:$T$644,18,FALSE),"")</f>
        <v/>
      </c>
      <c r="D5919" s="17" t="str">
        <f>IFERROR(VLOOKUP($F5919,'Location List'!$A$2:$T$644,9,FALSE),"")</f>
        <v/>
      </c>
      <c r="E5919" s="17" t="str">
        <f>IFERROR(VLOOKUP($F5919,'Location List'!$A$2:$T$644,2,FALSE),"")</f>
        <v/>
      </c>
      <c r="F5919" s="26"/>
      <c r="G5919" s="29"/>
      <c r="H5919" s="29"/>
      <c r="I5919" s="26"/>
      <c r="J5919" s="26"/>
      <c r="K5919" s="26"/>
      <c r="L5919" s="26"/>
      <c r="M5919" s="26"/>
      <c r="N5919" s="26"/>
      <c r="O5919" s="49"/>
    </row>
    <row r="5920" spans="1:15" ht="15" customHeight="1" x14ac:dyDescent="0.25">
      <c r="A5920" s="17" t="str">
        <f>IFERROR(VLOOKUP($F5920,'Location List'!$A$2:$T$644,20,FALSE),"")</f>
        <v/>
      </c>
      <c r="B5920" s="17" t="str">
        <f>IFERROR(VLOOKUP($F5920,'Location List'!$A$2:$T$644,19,FALSE),"")</f>
        <v/>
      </c>
      <c r="C5920" s="17" t="str">
        <f>IFERROR(VLOOKUP($F5920,'Location List'!$A$2:$T$644,18,FALSE),"")</f>
        <v/>
      </c>
      <c r="D5920" s="17" t="str">
        <f>IFERROR(VLOOKUP($F5920,'Location List'!$A$2:$T$644,9,FALSE),"")</f>
        <v/>
      </c>
      <c r="E5920" s="17" t="str">
        <f>IFERROR(VLOOKUP($F5920,'Location List'!$A$2:$T$644,2,FALSE),"")</f>
        <v/>
      </c>
      <c r="F5920" s="26"/>
      <c r="G5920" s="29"/>
      <c r="H5920" s="29"/>
      <c r="I5920" s="26"/>
      <c r="J5920" s="26"/>
      <c r="K5920" s="26"/>
      <c r="L5920" s="26"/>
      <c r="M5920" s="26"/>
      <c r="N5920" s="26"/>
      <c r="O5920" s="49"/>
    </row>
    <row r="5921" spans="1:15" ht="15" customHeight="1" x14ac:dyDescent="0.25">
      <c r="A5921" s="17" t="str">
        <f>IFERROR(VLOOKUP($F5921,'Location List'!$A$2:$T$644,20,FALSE),"")</f>
        <v/>
      </c>
      <c r="B5921" s="17" t="str">
        <f>IFERROR(VLOOKUP($F5921,'Location List'!$A$2:$T$644,19,FALSE),"")</f>
        <v/>
      </c>
      <c r="C5921" s="17" t="str">
        <f>IFERROR(VLOOKUP($F5921,'Location List'!$A$2:$T$644,18,FALSE),"")</f>
        <v/>
      </c>
      <c r="D5921" s="17" t="str">
        <f>IFERROR(VLOOKUP($F5921,'Location List'!$A$2:$T$644,9,FALSE),"")</f>
        <v/>
      </c>
      <c r="E5921" s="17" t="str">
        <f>IFERROR(VLOOKUP($F5921,'Location List'!$A$2:$T$644,2,FALSE),"")</f>
        <v/>
      </c>
      <c r="F5921" s="26"/>
      <c r="G5921" s="29"/>
      <c r="H5921" s="29"/>
      <c r="I5921" s="26"/>
      <c r="J5921" s="26"/>
      <c r="K5921" s="26"/>
      <c r="L5921" s="26"/>
      <c r="M5921" s="26"/>
      <c r="N5921" s="26"/>
      <c r="O5921" s="49"/>
    </row>
    <row r="5922" spans="1:15" ht="15" customHeight="1" x14ac:dyDescent="0.25">
      <c r="A5922" s="17" t="str">
        <f>IFERROR(VLOOKUP($F5922,'Location List'!$A$2:$T$644,20,FALSE),"")</f>
        <v/>
      </c>
      <c r="B5922" s="17" t="str">
        <f>IFERROR(VLOOKUP($F5922,'Location List'!$A$2:$T$644,19,FALSE),"")</f>
        <v/>
      </c>
      <c r="C5922" s="17" t="str">
        <f>IFERROR(VLOOKUP($F5922,'Location List'!$A$2:$T$644,18,FALSE),"")</f>
        <v/>
      </c>
      <c r="D5922" s="17" t="str">
        <f>IFERROR(VLOOKUP($F5922,'Location List'!$A$2:$T$644,9,FALSE),"")</f>
        <v/>
      </c>
      <c r="E5922" s="17" t="str">
        <f>IFERROR(VLOOKUP($F5922,'Location List'!$A$2:$T$644,2,FALSE),"")</f>
        <v/>
      </c>
      <c r="F5922" s="26"/>
      <c r="G5922" s="29"/>
      <c r="H5922" s="29"/>
      <c r="I5922" s="26"/>
      <c r="J5922" s="26"/>
      <c r="K5922" s="26"/>
      <c r="L5922" s="26"/>
      <c r="M5922" s="26"/>
      <c r="N5922" s="26"/>
      <c r="O5922" s="49"/>
    </row>
    <row r="5923" spans="1:15" ht="15" customHeight="1" x14ac:dyDescent="0.25">
      <c r="A5923" s="17" t="str">
        <f>IFERROR(VLOOKUP($F5923,'Location List'!$A$2:$T$644,20,FALSE),"")</f>
        <v/>
      </c>
      <c r="B5923" s="17" t="str">
        <f>IFERROR(VLOOKUP($F5923,'Location List'!$A$2:$T$644,19,FALSE),"")</f>
        <v/>
      </c>
      <c r="C5923" s="17" t="str">
        <f>IFERROR(VLOOKUP($F5923,'Location List'!$A$2:$T$644,18,FALSE),"")</f>
        <v/>
      </c>
      <c r="D5923" s="17" t="str">
        <f>IFERROR(VLOOKUP($F5923,'Location List'!$A$2:$T$644,9,FALSE),"")</f>
        <v/>
      </c>
      <c r="E5923" s="17" t="str">
        <f>IFERROR(VLOOKUP($F5923,'Location List'!$A$2:$T$644,2,FALSE),"")</f>
        <v/>
      </c>
      <c r="F5923" s="26"/>
      <c r="G5923" s="29"/>
      <c r="H5923" s="29"/>
      <c r="I5923" s="26"/>
      <c r="J5923" s="26"/>
      <c r="K5923" s="26"/>
      <c r="L5923" s="26"/>
      <c r="M5923" s="26"/>
      <c r="N5923" s="26"/>
      <c r="O5923" s="49"/>
    </row>
    <row r="5924" spans="1:15" ht="15" customHeight="1" x14ac:dyDescent="0.25">
      <c r="A5924" s="17" t="str">
        <f>IFERROR(VLOOKUP($F5924,'Location List'!$A$2:$T$644,20,FALSE),"")</f>
        <v/>
      </c>
      <c r="B5924" s="17" t="str">
        <f>IFERROR(VLOOKUP($F5924,'Location List'!$A$2:$T$644,19,FALSE),"")</f>
        <v/>
      </c>
      <c r="C5924" s="17" t="str">
        <f>IFERROR(VLOOKUP($F5924,'Location List'!$A$2:$T$644,18,FALSE),"")</f>
        <v/>
      </c>
      <c r="D5924" s="17" t="str">
        <f>IFERROR(VLOOKUP($F5924,'Location List'!$A$2:$T$644,9,FALSE),"")</f>
        <v/>
      </c>
      <c r="E5924" s="17" t="str">
        <f>IFERROR(VLOOKUP($F5924,'Location List'!$A$2:$T$644,2,FALSE),"")</f>
        <v/>
      </c>
      <c r="F5924" s="26"/>
      <c r="G5924" s="29"/>
      <c r="H5924" s="29"/>
      <c r="I5924" s="26"/>
      <c r="J5924" s="26"/>
      <c r="K5924" s="26"/>
      <c r="L5924" s="26"/>
      <c r="M5924" s="26"/>
      <c r="N5924" s="26"/>
      <c r="O5924" s="49"/>
    </row>
    <row r="5925" spans="1:15" ht="15" customHeight="1" x14ac:dyDescent="0.25">
      <c r="A5925" s="17" t="str">
        <f>IFERROR(VLOOKUP($F5925,'Location List'!$A$2:$T$644,20,FALSE),"")</f>
        <v/>
      </c>
      <c r="B5925" s="17" t="str">
        <f>IFERROR(VLOOKUP($F5925,'Location List'!$A$2:$T$644,19,FALSE),"")</f>
        <v/>
      </c>
      <c r="C5925" s="17" t="str">
        <f>IFERROR(VLOOKUP($F5925,'Location List'!$A$2:$T$644,18,FALSE),"")</f>
        <v/>
      </c>
      <c r="D5925" s="17" t="str">
        <f>IFERROR(VLOOKUP($F5925,'Location List'!$A$2:$T$644,9,FALSE),"")</f>
        <v/>
      </c>
      <c r="E5925" s="17" t="str">
        <f>IFERROR(VLOOKUP($F5925,'Location List'!$A$2:$T$644,2,FALSE),"")</f>
        <v/>
      </c>
      <c r="F5925" s="26"/>
      <c r="G5925" s="29"/>
      <c r="H5925" s="29"/>
      <c r="I5925" s="26"/>
      <c r="J5925" s="26"/>
      <c r="K5925" s="26"/>
      <c r="L5925" s="26"/>
      <c r="M5925" s="26"/>
      <c r="N5925" s="26"/>
      <c r="O5925" s="49"/>
    </row>
    <row r="5926" spans="1:15" ht="15" customHeight="1" x14ac:dyDescent="0.25">
      <c r="A5926" s="17" t="str">
        <f>IFERROR(VLOOKUP($F5926,'Location List'!$A$2:$T$644,20,FALSE),"")</f>
        <v/>
      </c>
      <c r="B5926" s="17" t="str">
        <f>IFERROR(VLOOKUP($F5926,'Location List'!$A$2:$T$644,19,FALSE),"")</f>
        <v/>
      </c>
      <c r="C5926" s="17" t="str">
        <f>IFERROR(VLOOKUP($F5926,'Location List'!$A$2:$T$644,18,FALSE),"")</f>
        <v/>
      </c>
      <c r="D5926" s="17" t="str">
        <f>IFERROR(VLOOKUP($F5926,'Location List'!$A$2:$T$644,9,FALSE),"")</f>
        <v/>
      </c>
      <c r="E5926" s="17" t="str">
        <f>IFERROR(VLOOKUP($F5926,'Location List'!$A$2:$T$644,2,FALSE),"")</f>
        <v/>
      </c>
      <c r="F5926" s="26"/>
      <c r="G5926" s="29"/>
      <c r="H5926" s="29"/>
      <c r="I5926" s="26"/>
      <c r="J5926" s="26"/>
      <c r="K5926" s="26"/>
      <c r="L5926" s="26"/>
      <c r="M5926" s="26"/>
      <c r="N5926" s="26"/>
      <c r="O5926" s="49"/>
    </row>
    <row r="5927" spans="1:15" ht="15" customHeight="1" x14ac:dyDescent="0.25">
      <c r="A5927" s="17" t="str">
        <f>IFERROR(VLOOKUP($F5927,'Location List'!$A$2:$T$644,20,FALSE),"")</f>
        <v/>
      </c>
      <c r="B5927" s="17" t="str">
        <f>IFERROR(VLOOKUP($F5927,'Location List'!$A$2:$T$644,19,FALSE),"")</f>
        <v/>
      </c>
      <c r="C5927" s="17" t="str">
        <f>IFERROR(VLOOKUP($F5927,'Location List'!$A$2:$T$644,18,FALSE),"")</f>
        <v/>
      </c>
      <c r="D5927" s="17" t="str">
        <f>IFERROR(VLOOKUP($F5927,'Location List'!$A$2:$T$644,9,FALSE),"")</f>
        <v/>
      </c>
      <c r="E5927" s="17" t="str">
        <f>IFERROR(VLOOKUP($F5927,'Location List'!$A$2:$T$644,2,FALSE),"")</f>
        <v/>
      </c>
      <c r="F5927" s="26"/>
      <c r="G5927" s="29"/>
      <c r="H5927" s="29"/>
      <c r="I5927" s="26"/>
      <c r="J5927" s="26"/>
      <c r="K5927" s="26"/>
      <c r="L5927" s="26"/>
      <c r="M5927" s="26"/>
      <c r="N5927" s="26"/>
      <c r="O5927" s="49"/>
    </row>
    <row r="5928" spans="1:15" ht="15" customHeight="1" x14ac:dyDescent="0.25">
      <c r="A5928" s="17" t="str">
        <f>IFERROR(VLOOKUP($F5928,'Location List'!$A$2:$T$644,20,FALSE),"")</f>
        <v/>
      </c>
      <c r="B5928" s="17" t="str">
        <f>IFERROR(VLOOKUP($F5928,'Location List'!$A$2:$T$644,19,FALSE),"")</f>
        <v/>
      </c>
      <c r="C5928" s="17" t="str">
        <f>IFERROR(VLOOKUP($F5928,'Location List'!$A$2:$T$644,18,FALSE),"")</f>
        <v/>
      </c>
      <c r="D5928" s="17" t="str">
        <f>IFERROR(VLOOKUP($F5928,'Location List'!$A$2:$T$644,9,FALSE),"")</f>
        <v/>
      </c>
      <c r="E5928" s="17" t="str">
        <f>IFERROR(VLOOKUP($F5928,'Location List'!$A$2:$T$644,2,FALSE),"")</f>
        <v/>
      </c>
      <c r="F5928" s="26"/>
      <c r="G5928" s="29"/>
      <c r="H5928" s="29"/>
      <c r="I5928" s="26"/>
      <c r="J5928" s="26"/>
      <c r="K5928" s="26"/>
      <c r="L5928" s="26"/>
      <c r="M5928" s="26"/>
      <c r="N5928" s="26"/>
      <c r="O5928" s="49"/>
    </row>
    <row r="5929" spans="1:15" ht="15" customHeight="1" x14ac:dyDescent="0.25">
      <c r="A5929" s="17" t="str">
        <f>IFERROR(VLOOKUP($F5929,'Location List'!$A$2:$T$644,20,FALSE),"")</f>
        <v/>
      </c>
      <c r="B5929" s="17" t="str">
        <f>IFERROR(VLOOKUP($F5929,'Location List'!$A$2:$T$644,19,FALSE),"")</f>
        <v/>
      </c>
      <c r="C5929" s="17" t="str">
        <f>IFERROR(VLOOKUP($F5929,'Location List'!$A$2:$T$644,18,FALSE),"")</f>
        <v/>
      </c>
      <c r="D5929" s="17" t="str">
        <f>IFERROR(VLOOKUP($F5929,'Location List'!$A$2:$T$644,9,FALSE),"")</f>
        <v/>
      </c>
      <c r="E5929" s="17" t="str">
        <f>IFERROR(VLOOKUP($F5929,'Location List'!$A$2:$T$644,2,FALSE),"")</f>
        <v/>
      </c>
      <c r="F5929" s="26"/>
      <c r="G5929" s="29"/>
      <c r="H5929" s="29"/>
      <c r="I5929" s="26"/>
      <c r="J5929" s="26"/>
      <c r="K5929" s="26"/>
      <c r="L5929" s="26"/>
      <c r="M5929" s="26"/>
      <c r="N5929" s="26"/>
      <c r="O5929" s="49"/>
    </row>
    <row r="5930" spans="1:15" ht="15" customHeight="1" x14ac:dyDescent="0.25">
      <c r="A5930" s="17" t="str">
        <f>IFERROR(VLOOKUP($F5930,'Location List'!$A$2:$T$644,20,FALSE),"")</f>
        <v/>
      </c>
      <c r="B5930" s="17" t="str">
        <f>IFERROR(VLOOKUP($F5930,'Location List'!$A$2:$T$644,19,FALSE),"")</f>
        <v/>
      </c>
      <c r="C5930" s="17" t="str">
        <f>IFERROR(VLOOKUP($F5930,'Location List'!$A$2:$T$644,18,FALSE),"")</f>
        <v/>
      </c>
      <c r="D5930" s="17" t="str">
        <f>IFERROR(VLOOKUP($F5930,'Location List'!$A$2:$T$644,9,FALSE),"")</f>
        <v/>
      </c>
      <c r="E5930" s="17" t="str">
        <f>IFERROR(VLOOKUP($F5930,'Location List'!$A$2:$T$644,2,FALSE),"")</f>
        <v/>
      </c>
      <c r="F5930" s="26"/>
      <c r="G5930" s="29"/>
      <c r="H5930" s="29"/>
      <c r="I5930" s="26"/>
      <c r="J5930" s="26"/>
      <c r="K5930" s="26"/>
      <c r="L5930" s="26"/>
      <c r="M5930" s="26"/>
      <c r="N5930" s="26"/>
      <c r="O5930" s="49"/>
    </row>
    <row r="5931" spans="1:15" ht="15" customHeight="1" x14ac:dyDescent="0.25">
      <c r="A5931" s="17" t="str">
        <f>IFERROR(VLOOKUP($F5931,'Location List'!$A$2:$T$644,20,FALSE),"")</f>
        <v/>
      </c>
      <c r="B5931" s="17" t="str">
        <f>IFERROR(VLOOKUP($F5931,'Location List'!$A$2:$T$644,19,FALSE),"")</f>
        <v/>
      </c>
      <c r="C5931" s="17" t="str">
        <f>IFERROR(VLOOKUP($F5931,'Location List'!$A$2:$T$644,18,FALSE),"")</f>
        <v/>
      </c>
      <c r="D5931" s="17" t="str">
        <f>IFERROR(VLOOKUP($F5931,'Location List'!$A$2:$T$644,9,FALSE),"")</f>
        <v/>
      </c>
      <c r="E5931" s="17" t="str">
        <f>IFERROR(VLOOKUP($F5931,'Location List'!$A$2:$T$644,2,FALSE),"")</f>
        <v/>
      </c>
      <c r="F5931" s="26"/>
      <c r="G5931" s="29"/>
      <c r="H5931" s="29"/>
      <c r="I5931" s="26"/>
      <c r="J5931" s="26"/>
      <c r="K5931" s="26"/>
      <c r="L5931" s="26"/>
      <c r="M5931" s="26"/>
      <c r="N5931" s="26"/>
      <c r="O5931" s="49"/>
    </row>
    <row r="5932" spans="1:15" ht="15" customHeight="1" x14ac:dyDescent="0.25">
      <c r="A5932" s="17" t="str">
        <f>IFERROR(VLOOKUP($F5932,'Location List'!$A$2:$T$644,20,FALSE),"")</f>
        <v/>
      </c>
      <c r="B5932" s="17" t="str">
        <f>IFERROR(VLOOKUP($F5932,'Location List'!$A$2:$T$644,19,FALSE),"")</f>
        <v/>
      </c>
      <c r="C5932" s="17" t="str">
        <f>IFERROR(VLOOKUP($F5932,'Location List'!$A$2:$T$644,18,FALSE),"")</f>
        <v/>
      </c>
      <c r="D5932" s="17" t="str">
        <f>IFERROR(VLOOKUP($F5932,'Location List'!$A$2:$T$644,9,FALSE),"")</f>
        <v/>
      </c>
      <c r="E5932" s="17" t="str">
        <f>IFERROR(VLOOKUP($F5932,'Location List'!$A$2:$T$644,2,FALSE),"")</f>
        <v/>
      </c>
      <c r="F5932" s="26"/>
      <c r="G5932" s="29"/>
      <c r="H5932" s="29"/>
      <c r="I5932" s="26"/>
      <c r="J5932" s="26"/>
      <c r="K5932" s="26"/>
      <c r="L5932" s="26"/>
      <c r="M5932" s="26"/>
      <c r="N5932" s="26"/>
      <c r="O5932" s="49"/>
    </row>
    <row r="5933" spans="1:15" ht="15" customHeight="1" x14ac:dyDescent="0.25">
      <c r="A5933" s="17" t="str">
        <f>IFERROR(VLOOKUP($F5933,'Location List'!$A$2:$T$644,20,FALSE),"")</f>
        <v/>
      </c>
      <c r="B5933" s="17" t="str">
        <f>IFERROR(VLOOKUP($F5933,'Location List'!$A$2:$T$644,19,FALSE),"")</f>
        <v/>
      </c>
      <c r="C5933" s="17" t="str">
        <f>IFERROR(VLOOKUP($F5933,'Location List'!$A$2:$T$644,18,FALSE),"")</f>
        <v/>
      </c>
      <c r="D5933" s="17" t="str">
        <f>IFERROR(VLOOKUP($F5933,'Location List'!$A$2:$T$644,9,FALSE),"")</f>
        <v/>
      </c>
      <c r="E5933" s="17" t="str">
        <f>IFERROR(VLOOKUP($F5933,'Location List'!$A$2:$T$644,2,FALSE),"")</f>
        <v/>
      </c>
      <c r="F5933" s="26"/>
      <c r="G5933" s="29"/>
      <c r="H5933" s="29"/>
      <c r="I5933" s="26"/>
      <c r="J5933" s="26"/>
      <c r="K5933" s="26"/>
      <c r="L5933" s="26"/>
      <c r="M5933" s="26"/>
      <c r="N5933" s="26"/>
      <c r="O5933" s="49"/>
    </row>
    <row r="5934" spans="1:15" ht="15" customHeight="1" x14ac:dyDescent="0.25">
      <c r="A5934" s="17" t="str">
        <f>IFERROR(VLOOKUP($F5934,'Location List'!$A$2:$T$644,20,FALSE),"")</f>
        <v/>
      </c>
      <c r="B5934" s="17" t="str">
        <f>IFERROR(VLOOKUP($F5934,'Location List'!$A$2:$T$644,19,FALSE),"")</f>
        <v/>
      </c>
      <c r="C5934" s="17" t="str">
        <f>IFERROR(VLOOKUP($F5934,'Location List'!$A$2:$T$644,18,FALSE),"")</f>
        <v/>
      </c>
      <c r="D5934" s="17" t="str">
        <f>IFERROR(VLOOKUP($F5934,'Location List'!$A$2:$T$644,9,FALSE),"")</f>
        <v/>
      </c>
      <c r="E5934" s="17" t="str">
        <f>IFERROR(VLOOKUP($F5934,'Location List'!$A$2:$T$644,2,FALSE),"")</f>
        <v/>
      </c>
      <c r="F5934" s="26"/>
      <c r="G5934" s="29"/>
      <c r="H5934" s="29"/>
      <c r="I5934" s="26"/>
      <c r="J5934" s="26"/>
      <c r="K5934" s="26"/>
      <c r="L5934" s="26"/>
      <c r="M5934" s="26"/>
      <c r="N5934" s="26"/>
      <c r="O5934" s="49"/>
    </row>
    <row r="5935" spans="1:15" ht="15" customHeight="1" x14ac:dyDescent="0.25">
      <c r="A5935" s="17" t="str">
        <f>IFERROR(VLOOKUP($F5935,'Location List'!$A$2:$T$644,20,FALSE),"")</f>
        <v/>
      </c>
      <c r="B5935" s="17" t="str">
        <f>IFERROR(VLOOKUP($F5935,'Location List'!$A$2:$T$644,19,FALSE),"")</f>
        <v/>
      </c>
      <c r="C5935" s="17" t="str">
        <f>IFERROR(VLOOKUP($F5935,'Location List'!$A$2:$T$644,18,FALSE),"")</f>
        <v/>
      </c>
      <c r="D5935" s="17" t="str">
        <f>IFERROR(VLOOKUP($F5935,'Location List'!$A$2:$T$644,9,FALSE),"")</f>
        <v/>
      </c>
      <c r="E5935" s="17" t="str">
        <f>IFERROR(VLOOKUP($F5935,'Location List'!$A$2:$T$644,2,FALSE),"")</f>
        <v/>
      </c>
      <c r="F5935" s="26"/>
      <c r="G5935" s="29"/>
      <c r="H5935" s="29"/>
      <c r="I5935" s="26"/>
      <c r="J5935" s="26"/>
      <c r="K5935" s="26"/>
      <c r="L5935" s="26"/>
      <c r="M5935" s="26"/>
      <c r="N5935" s="26"/>
      <c r="O5935" s="49"/>
    </row>
    <row r="5936" spans="1:15" ht="15" customHeight="1" x14ac:dyDescent="0.25">
      <c r="A5936" s="17" t="str">
        <f>IFERROR(VLOOKUP($F5936,'Location List'!$A$2:$T$644,20,FALSE),"")</f>
        <v/>
      </c>
      <c r="B5936" s="17" t="str">
        <f>IFERROR(VLOOKUP($F5936,'Location List'!$A$2:$T$644,19,FALSE),"")</f>
        <v/>
      </c>
      <c r="C5936" s="17" t="str">
        <f>IFERROR(VLOOKUP($F5936,'Location List'!$A$2:$T$644,18,FALSE),"")</f>
        <v/>
      </c>
      <c r="D5936" s="17" t="str">
        <f>IFERROR(VLOOKUP($F5936,'Location List'!$A$2:$T$644,9,FALSE),"")</f>
        <v/>
      </c>
      <c r="E5936" s="17" t="str">
        <f>IFERROR(VLOOKUP($F5936,'Location List'!$A$2:$T$644,2,FALSE),"")</f>
        <v/>
      </c>
      <c r="F5936" s="26"/>
      <c r="G5936" s="29"/>
      <c r="H5936" s="29"/>
      <c r="I5936" s="26"/>
      <c r="J5936" s="26"/>
      <c r="K5936" s="26"/>
      <c r="L5936" s="26"/>
      <c r="M5936" s="26"/>
      <c r="N5936" s="26"/>
      <c r="O5936" s="49"/>
    </row>
    <row r="5937" spans="1:15" ht="15" customHeight="1" x14ac:dyDescent="0.25">
      <c r="A5937" s="17" t="str">
        <f>IFERROR(VLOOKUP($F5937,'Location List'!$A$2:$T$644,20,FALSE),"")</f>
        <v/>
      </c>
      <c r="B5937" s="17" t="str">
        <f>IFERROR(VLOOKUP($F5937,'Location List'!$A$2:$T$644,19,FALSE),"")</f>
        <v/>
      </c>
      <c r="C5937" s="17" t="str">
        <f>IFERROR(VLOOKUP($F5937,'Location List'!$A$2:$T$644,18,FALSE),"")</f>
        <v/>
      </c>
      <c r="D5937" s="17" t="str">
        <f>IFERROR(VLOOKUP($F5937,'Location List'!$A$2:$T$644,9,FALSE),"")</f>
        <v/>
      </c>
      <c r="E5937" s="17" t="str">
        <f>IFERROR(VLOOKUP($F5937,'Location List'!$A$2:$T$644,2,FALSE),"")</f>
        <v/>
      </c>
      <c r="F5937" s="26"/>
      <c r="G5937" s="29"/>
      <c r="H5937" s="29"/>
      <c r="I5937" s="26"/>
      <c r="J5937" s="26"/>
      <c r="K5937" s="26"/>
      <c r="L5937" s="26"/>
      <c r="M5937" s="26"/>
      <c r="N5937" s="26"/>
      <c r="O5937" s="49"/>
    </row>
    <row r="5938" spans="1:15" ht="15" customHeight="1" x14ac:dyDescent="0.25">
      <c r="A5938" s="17" t="str">
        <f>IFERROR(VLOOKUP($F5938,'Location List'!$A$2:$T$644,20,FALSE),"")</f>
        <v/>
      </c>
      <c r="B5938" s="17" t="str">
        <f>IFERROR(VLOOKUP($F5938,'Location List'!$A$2:$T$644,19,FALSE),"")</f>
        <v/>
      </c>
      <c r="C5938" s="17" t="str">
        <f>IFERROR(VLOOKUP($F5938,'Location List'!$A$2:$T$644,18,FALSE),"")</f>
        <v/>
      </c>
      <c r="D5938" s="17" t="str">
        <f>IFERROR(VLOOKUP($F5938,'Location List'!$A$2:$T$644,9,FALSE),"")</f>
        <v/>
      </c>
      <c r="E5938" s="17" t="str">
        <f>IFERROR(VLOOKUP($F5938,'Location List'!$A$2:$T$644,2,FALSE),"")</f>
        <v/>
      </c>
      <c r="F5938" s="26"/>
      <c r="G5938" s="29"/>
      <c r="H5938" s="29"/>
      <c r="I5938" s="26"/>
      <c r="J5938" s="26"/>
      <c r="K5938" s="26"/>
      <c r="L5938" s="26"/>
      <c r="M5938" s="26"/>
      <c r="N5938" s="26"/>
      <c r="O5938" s="49"/>
    </row>
    <row r="5939" spans="1:15" ht="15" customHeight="1" x14ac:dyDescent="0.25">
      <c r="A5939" s="17" t="str">
        <f>IFERROR(VLOOKUP($F5939,'Location List'!$A$2:$T$644,20,FALSE),"")</f>
        <v/>
      </c>
      <c r="B5939" s="17" t="str">
        <f>IFERROR(VLOOKUP($F5939,'Location List'!$A$2:$T$644,19,FALSE),"")</f>
        <v/>
      </c>
      <c r="C5939" s="17" t="str">
        <f>IFERROR(VLOOKUP($F5939,'Location List'!$A$2:$T$644,18,FALSE),"")</f>
        <v/>
      </c>
      <c r="D5939" s="17" t="str">
        <f>IFERROR(VLOOKUP($F5939,'Location List'!$A$2:$T$644,9,FALSE),"")</f>
        <v/>
      </c>
      <c r="E5939" s="17" t="str">
        <f>IFERROR(VLOOKUP($F5939,'Location List'!$A$2:$T$644,2,FALSE),"")</f>
        <v/>
      </c>
      <c r="F5939" s="26"/>
      <c r="G5939" s="29"/>
      <c r="H5939" s="29"/>
      <c r="I5939" s="26"/>
      <c r="J5939" s="26"/>
      <c r="K5939" s="26"/>
      <c r="L5939" s="26"/>
      <c r="M5939" s="26"/>
      <c r="N5939" s="26"/>
      <c r="O5939" s="49"/>
    </row>
    <row r="5940" spans="1:15" ht="15" customHeight="1" x14ac:dyDescent="0.25">
      <c r="A5940" s="17" t="str">
        <f>IFERROR(VLOOKUP($F5940,'Location List'!$A$2:$T$644,20,FALSE),"")</f>
        <v/>
      </c>
      <c r="B5940" s="17" t="str">
        <f>IFERROR(VLOOKUP($F5940,'Location List'!$A$2:$T$644,19,FALSE),"")</f>
        <v/>
      </c>
      <c r="C5940" s="17" t="str">
        <f>IFERROR(VLOOKUP($F5940,'Location List'!$A$2:$T$644,18,FALSE),"")</f>
        <v/>
      </c>
      <c r="D5940" s="17" t="str">
        <f>IFERROR(VLOOKUP($F5940,'Location List'!$A$2:$T$644,9,FALSE),"")</f>
        <v/>
      </c>
      <c r="E5940" s="17" t="str">
        <f>IFERROR(VLOOKUP($F5940,'Location List'!$A$2:$T$644,2,FALSE),"")</f>
        <v/>
      </c>
      <c r="F5940" s="26"/>
      <c r="G5940" s="29"/>
      <c r="H5940" s="29"/>
      <c r="I5940" s="26"/>
      <c r="J5940" s="26"/>
      <c r="K5940" s="26"/>
      <c r="L5940" s="26"/>
      <c r="M5940" s="26"/>
      <c r="N5940" s="26"/>
      <c r="O5940" s="49"/>
    </row>
    <row r="5941" spans="1:15" ht="15" customHeight="1" x14ac:dyDescent="0.25">
      <c r="A5941" s="17" t="str">
        <f>IFERROR(VLOOKUP($F5941,'Location List'!$A$2:$T$644,20,FALSE),"")</f>
        <v/>
      </c>
      <c r="B5941" s="17" t="str">
        <f>IFERROR(VLOOKUP($F5941,'Location List'!$A$2:$T$644,19,FALSE),"")</f>
        <v/>
      </c>
      <c r="C5941" s="17" t="str">
        <f>IFERROR(VLOOKUP($F5941,'Location List'!$A$2:$T$644,18,FALSE),"")</f>
        <v/>
      </c>
      <c r="D5941" s="17" t="str">
        <f>IFERROR(VLOOKUP($F5941,'Location List'!$A$2:$T$644,9,FALSE),"")</f>
        <v/>
      </c>
      <c r="E5941" s="17" t="str">
        <f>IFERROR(VLOOKUP($F5941,'Location List'!$A$2:$T$644,2,FALSE),"")</f>
        <v/>
      </c>
      <c r="F5941" s="26"/>
      <c r="G5941" s="29"/>
      <c r="H5941" s="29"/>
      <c r="I5941" s="26"/>
      <c r="J5941" s="26"/>
      <c r="K5941" s="26"/>
      <c r="L5941" s="26"/>
      <c r="M5941" s="26"/>
      <c r="N5941" s="26"/>
      <c r="O5941" s="49"/>
    </row>
    <row r="5942" spans="1:15" ht="15" customHeight="1" x14ac:dyDescent="0.25">
      <c r="A5942" s="17" t="str">
        <f>IFERROR(VLOOKUP($F5942,'Location List'!$A$2:$T$644,20,FALSE),"")</f>
        <v/>
      </c>
      <c r="B5942" s="17" t="str">
        <f>IFERROR(VLOOKUP($F5942,'Location List'!$A$2:$T$644,19,FALSE),"")</f>
        <v/>
      </c>
      <c r="C5942" s="17" t="str">
        <f>IFERROR(VLOOKUP($F5942,'Location List'!$A$2:$T$644,18,FALSE),"")</f>
        <v/>
      </c>
      <c r="D5942" s="17" t="str">
        <f>IFERROR(VLOOKUP($F5942,'Location List'!$A$2:$T$644,9,FALSE),"")</f>
        <v/>
      </c>
      <c r="E5942" s="17" t="str">
        <f>IFERROR(VLOOKUP($F5942,'Location List'!$A$2:$T$644,2,FALSE),"")</f>
        <v/>
      </c>
      <c r="F5942" s="26"/>
      <c r="G5942" s="29"/>
      <c r="H5942" s="29"/>
      <c r="I5942" s="26"/>
      <c r="J5942" s="26"/>
      <c r="K5942" s="26"/>
      <c r="L5942" s="26"/>
      <c r="M5942" s="26"/>
      <c r="N5942" s="26"/>
      <c r="O5942" s="49"/>
    </row>
    <row r="5943" spans="1:15" ht="15" customHeight="1" x14ac:dyDescent="0.25">
      <c r="A5943" s="17" t="str">
        <f>IFERROR(VLOOKUP($F5943,'Location List'!$A$2:$T$644,20,FALSE),"")</f>
        <v/>
      </c>
      <c r="B5943" s="17" t="str">
        <f>IFERROR(VLOOKUP($F5943,'Location List'!$A$2:$T$644,19,FALSE),"")</f>
        <v/>
      </c>
      <c r="C5943" s="17" t="str">
        <f>IFERROR(VLOOKUP($F5943,'Location List'!$A$2:$T$644,18,FALSE),"")</f>
        <v/>
      </c>
      <c r="D5943" s="17" t="str">
        <f>IFERROR(VLOOKUP($F5943,'Location List'!$A$2:$T$644,9,FALSE),"")</f>
        <v/>
      </c>
      <c r="E5943" s="17" t="str">
        <f>IFERROR(VLOOKUP($F5943,'Location List'!$A$2:$T$644,2,FALSE),"")</f>
        <v/>
      </c>
      <c r="F5943" s="26"/>
      <c r="G5943" s="29"/>
      <c r="H5943" s="29"/>
      <c r="I5943" s="26"/>
      <c r="J5943" s="26"/>
      <c r="K5943" s="26"/>
      <c r="L5943" s="26"/>
      <c r="M5943" s="26"/>
      <c r="N5943" s="26"/>
      <c r="O5943" s="49"/>
    </row>
    <row r="5944" spans="1:15" ht="15" customHeight="1" x14ac:dyDescent="0.25">
      <c r="A5944" s="17" t="str">
        <f>IFERROR(VLOOKUP($F5944,'Location List'!$A$2:$T$644,20,FALSE),"")</f>
        <v/>
      </c>
      <c r="B5944" s="17" t="str">
        <f>IFERROR(VLOOKUP($F5944,'Location List'!$A$2:$T$644,19,FALSE),"")</f>
        <v/>
      </c>
      <c r="C5944" s="17" t="str">
        <f>IFERROR(VLOOKUP($F5944,'Location List'!$A$2:$T$644,18,FALSE),"")</f>
        <v/>
      </c>
      <c r="D5944" s="17" t="str">
        <f>IFERROR(VLOOKUP($F5944,'Location List'!$A$2:$T$644,9,FALSE),"")</f>
        <v/>
      </c>
      <c r="E5944" s="17" t="str">
        <f>IFERROR(VLOOKUP($F5944,'Location List'!$A$2:$T$644,2,FALSE),"")</f>
        <v/>
      </c>
      <c r="F5944" s="26"/>
      <c r="G5944" s="29"/>
      <c r="H5944" s="29"/>
      <c r="I5944" s="26"/>
      <c r="J5944" s="26"/>
      <c r="K5944" s="26"/>
      <c r="L5944" s="26"/>
      <c r="M5944" s="26"/>
      <c r="N5944" s="26"/>
      <c r="O5944" s="49"/>
    </row>
    <row r="5945" spans="1:15" ht="15" customHeight="1" x14ac:dyDescent="0.25">
      <c r="A5945" s="17" t="str">
        <f>IFERROR(VLOOKUP($F5945,'Location List'!$A$2:$T$644,20,FALSE),"")</f>
        <v/>
      </c>
      <c r="B5945" s="17" t="str">
        <f>IFERROR(VLOOKUP($F5945,'Location List'!$A$2:$T$644,19,FALSE),"")</f>
        <v/>
      </c>
      <c r="C5945" s="17" t="str">
        <f>IFERROR(VLOOKUP($F5945,'Location List'!$A$2:$T$644,18,FALSE),"")</f>
        <v/>
      </c>
      <c r="D5945" s="17" t="str">
        <f>IFERROR(VLOOKUP($F5945,'Location List'!$A$2:$T$644,9,FALSE),"")</f>
        <v/>
      </c>
      <c r="E5945" s="17" t="str">
        <f>IFERROR(VLOOKUP($F5945,'Location List'!$A$2:$T$644,2,FALSE),"")</f>
        <v/>
      </c>
      <c r="F5945" s="26"/>
      <c r="G5945" s="29"/>
      <c r="H5945" s="29"/>
      <c r="I5945" s="26"/>
      <c r="J5945" s="26"/>
      <c r="K5945" s="26"/>
      <c r="L5945" s="26"/>
      <c r="M5945" s="26"/>
      <c r="N5945" s="26"/>
      <c r="O5945" s="49"/>
    </row>
    <row r="5946" spans="1:15" ht="15" customHeight="1" x14ac:dyDescent="0.25">
      <c r="A5946" s="17" t="str">
        <f>IFERROR(VLOOKUP($F5946,'Location List'!$A$2:$T$644,20,FALSE),"")</f>
        <v/>
      </c>
      <c r="B5946" s="17" t="str">
        <f>IFERROR(VLOOKUP($F5946,'Location List'!$A$2:$T$644,19,FALSE),"")</f>
        <v/>
      </c>
      <c r="C5946" s="17" t="str">
        <f>IFERROR(VLOOKUP($F5946,'Location List'!$A$2:$T$644,18,FALSE),"")</f>
        <v/>
      </c>
      <c r="D5946" s="17" t="str">
        <f>IFERROR(VLOOKUP($F5946,'Location List'!$A$2:$T$644,9,FALSE),"")</f>
        <v/>
      </c>
      <c r="E5946" s="17" t="str">
        <f>IFERROR(VLOOKUP($F5946,'Location List'!$A$2:$T$644,2,FALSE),"")</f>
        <v/>
      </c>
      <c r="F5946" s="26"/>
      <c r="G5946" s="29"/>
      <c r="H5946" s="29"/>
      <c r="I5946" s="26"/>
      <c r="J5946" s="26"/>
      <c r="K5946" s="26"/>
      <c r="L5946" s="26"/>
      <c r="M5946" s="26"/>
      <c r="N5946" s="26"/>
      <c r="O5946" s="49"/>
    </row>
    <row r="5947" spans="1:15" ht="15" customHeight="1" x14ac:dyDescent="0.25">
      <c r="A5947" s="17" t="str">
        <f>IFERROR(VLOOKUP($F5947,'Location List'!$A$2:$T$644,20,FALSE),"")</f>
        <v/>
      </c>
      <c r="B5947" s="17" t="str">
        <f>IFERROR(VLOOKUP($F5947,'Location List'!$A$2:$T$644,19,FALSE),"")</f>
        <v/>
      </c>
      <c r="C5947" s="17" t="str">
        <f>IFERROR(VLOOKUP($F5947,'Location List'!$A$2:$T$644,18,FALSE),"")</f>
        <v/>
      </c>
      <c r="D5947" s="17" t="str">
        <f>IFERROR(VLOOKUP($F5947,'Location List'!$A$2:$T$644,9,FALSE),"")</f>
        <v/>
      </c>
      <c r="E5947" s="17" t="str">
        <f>IFERROR(VLOOKUP($F5947,'Location List'!$A$2:$T$644,2,FALSE),"")</f>
        <v/>
      </c>
      <c r="F5947" s="26"/>
      <c r="G5947" s="29"/>
      <c r="H5947" s="29"/>
      <c r="I5947" s="26"/>
      <c r="J5947" s="26"/>
      <c r="K5947" s="26"/>
      <c r="L5947" s="26"/>
      <c r="M5947" s="26"/>
      <c r="N5947" s="26"/>
      <c r="O5947" s="49"/>
    </row>
    <row r="5948" spans="1:15" ht="15" customHeight="1" x14ac:dyDescent="0.25">
      <c r="A5948" s="17" t="str">
        <f>IFERROR(VLOOKUP($F5948,'Location List'!$A$2:$T$644,20,FALSE),"")</f>
        <v/>
      </c>
      <c r="B5948" s="17" t="str">
        <f>IFERROR(VLOOKUP($F5948,'Location List'!$A$2:$T$644,19,FALSE),"")</f>
        <v/>
      </c>
      <c r="C5948" s="17" t="str">
        <f>IFERROR(VLOOKUP($F5948,'Location List'!$A$2:$T$644,18,FALSE),"")</f>
        <v/>
      </c>
      <c r="D5948" s="17" t="str">
        <f>IFERROR(VLOOKUP($F5948,'Location List'!$A$2:$T$644,9,FALSE),"")</f>
        <v/>
      </c>
      <c r="E5948" s="17" t="str">
        <f>IFERROR(VLOOKUP($F5948,'Location List'!$A$2:$T$644,2,FALSE),"")</f>
        <v/>
      </c>
      <c r="F5948" s="26"/>
      <c r="G5948" s="29"/>
      <c r="H5948" s="29"/>
      <c r="I5948" s="26"/>
      <c r="J5948" s="26"/>
      <c r="K5948" s="26"/>
      <c r="L5948" s="26"/>
      <c r="M5948" s="26"/>
      <c r="N5948" s="26"/>
      <c r="O5948" s="49"/>
    </row>
    <row r="5949" spans="1:15" ht="15" customHeight="1" x14ac:dyDescent="0.25">
      <c r="A5949" s="17" t="str">
        <f>IFERROR(VLOOKUP($F5949,'Location List'!$A$2:$T$644,20,FALSE),"")</f>
        <v/>
      </c>
      <c r="B5949" s="17" t="str">
        <f>IFERROR(VLOOKUP($F5949,'Location List'!$A$2:$T$644,19,FALSE),"")</f>
        <v/>
      </c>
      <c r="C5949" s="17" t="str">
        <f>IFERROR(VLOOKUP($F5949,'Location List'!$A$2:$T$644,18,FALSE),"")</f>
        <v/>
      </c>
      <c r="D5949" s="17" t="str">
        <f>IFERROR(VLOOKUP($F5949,'Location List'!$A$2:$T$644,9,FALSE),"")</f>
        <v/>
      </c>
      <c r="E5949" s="17" t="str">
        <f>IFERROR(VLOOKUP($F5949,'Location List'!$A$2:$T$644,2,FALSE),"")</f>
        <v/>
      </c>
      <c r="F5949" s="26"/>
      <c r="G5949" s="29"/>
      <c r="H5949" s="29"/>
      <c r="I5949" s="26"/>
      <c r="J5949" s="26"/>
      <c r="K5949" s="26"/>
      <c r="L5949" s="26"/>
      <c r="M5949" s="26"/>
      <c r="N5949" s="26"/>
      <c r="O5949" s="49"/>
    </row>
    <row r="5950" spans="1:15" ht="15" customHeight="1" x14ac:dyDescent="0.25">
      <c r="A5950" s="17" t="str">
        <f>IFERROR(VLOOKUP($F5950,'Location List'!$A$2:$T$644,20,FALSE),"")</f>
        <v/>
      </c>
      <c r="B5950" s="17" t="str">
        <f>IFERROR(VLOOKUP($F5950,'Location List'!$A$2:$T$644,19,FALSE),"")</f>
        <v/>
      </c>
      <c r="C5950" s="17" t="str">
        <f>IFERROR(VLOOKUP($F5950,'Location List'!$A$2:$T$644,18,FALSE),"")</f>
        <v/>
      </c>
      <c r="D5950" s="17" t="str">
        <f>IFERROR(VLOOKUP($F5950,'Location List'!$A$2:$T$644,9,FALSE),"")</f>
        <v/>
      </c>
      <c r="E5950" s="17" t="str">
        <f>IFERROR(VLOOKUP($F5950,'Location List'!$A$2:$T$644,2,FALSE),"")</f>
        <v/>
      </c>
      <c r="F5950" s="26"/>
      <c r="G5950" s="29"/>
      <c r="H5950" s="29"/>
      <c r="I5950" s="26"/>
      <c r="J5950" s="26"/>
      <c r="K5950" s="26"/>
      <c r="L5950" s="26"/>
      <c r="M5950" s="26"/>
      <c r="N5950" s="26"/>
      <c r="O5950" s="49"/>
    </row>
    <row r="5951" spans="1:15" ht="15" customHeight="1" x14ac:dyDescent="0.25">
      <c r="A5951" s="17" t="str">
        <f>IFERROR(VLOOKUP($F5951,'Location List'!$A$2:$T$644,20,FALSE),"")</f>
        <v/>
      </c>
      <c r="B5951" s="17" t="str">
        <f>IFERROR(VLOOKUP($F5951,'Location List'!$A$2:$T$644,19,FALSE),"")</f>
        <v/>
      </c>
      <c r="C5951" s="17" t="str">
        <f>IFERROR(VLOOKUP($F5951,'Location List'!$A$2:$T$644,18,FALSE),"")</f>
        <v/>
      </c>
      <c r="D5951" s="17" t="str">
        <f>IFERROR(VLOOKUP($F5951,'Location List'!$A$2:$T$644,9,FALSE),"")</f>
        <v/>
      </c>
      <c r="E5951" s="17" t="str">
        <f>IFERROR(VLOOKUP($F5951,'Location List'!$A$2:$T$644,2,FALSE),"")</f>
        <v/>
      </c>
      <c r="F5951" s="26"/>
      <c r="G5951" s="29"/>
      <c r="H5951" s="29"/>
      <c r="I5951" s="26"/>
      <c r="J5951" s="26"/>
      <c r="K5951" s="26"/>
      <c r="L5951" s="26"/>
      <c r="M5951" s="26"/>
      <c r="N5951" s="26"/>
      <c r="O5951" s="49"/>
    </row>
    <row r="5952" spans="1:15" ht="15" customHeight="1" x14ac:dyDescent="0.25">
      <c r="A5952" s="17" t="str">
        <f>IFERROR(VLOOKUP($F5952,'Location List'!$A$2:$T$644,20,FALSE),"")</f>
        <v/>
      </c>
      <c r="B5952" s="17" t="str">
        <f>IFERROR(VLOOKUP($F5952,'Location List'!$A$2:$T$644,19,FALSE),"")</f>
        <v/>
      </c>
      <c r="C5952" s="17" t="str">
        <f>IFERROR(VLOOKUP($F5952,'Location List'!$A$2:$T$644,18,FALSE),"")</f>
        <v/>
      </c>
      <c r="D5952" s="17" t="str">
        <f>IFERROR(VLOOKUP($F5952,'Location List'!$A$2:$T$644,9,FALSE),"")</f>
        <v/>
      </c>
      <c r="E5952" s="17" t="str">
        <f>IFERROR(VLOOKUP($F5952,'Location List'!$A$2:$T$644,2,FALSE),"")</f>
        <v/>
      </c>
      <c r="F5952" s="26"/>
      <c r="G5952" s="29"/>
      <c r="H5952" s="29"/>
      <c r="I5952" s="26"/>
      <c r="J5952" s="26"/>
      <c r="K5952" s="26"/>
      <c r="L5952" s="26"/>
      <c r="M5952" s="26"/>
      <c r="N5952" s="26"/>
      <c r="O5952" s="49"/>
    </row>
    <row r="5953" spans="1:15" ht="15" customHeight="1" x14ac:dyDescent="0.25">
      <c r="A5953" s="17" t="str">
        <f>IFERROR(VLOOKUP($F5953,'Location List'!$A$2:$T$644,20,FALSE),"")</f>
        <v/>
      </c>
      <c r="B5953" s="17" t="str">
        <f>IFERROR(VLOOKUP($F5953,'Location List'!$A$2:$T$644,19,FALSE),"")</f>
        <v/>
      </c>
      <c r="C5953" s="17" t="str">
        <f>IFERROR(VLOOKUP($F5953,'Location List'!$A$2:$T$644,18,FALSE),"")</f>
        <v/>
      </c>
      <c r="D5953" s="17" t="str">
        <f>IFERROR(VLOOKUP($F5953,'Location List'!$A$2:$T$644,9,FALSE),"")</f>
        <v/>
      </c>
      <c r="E5953" s="17" t="str">
        <f>IFERROR(VLOOKUP($F5953,'Location List'!$A$2:$T$644,2,FALSE),"")</f>
        <v/>
      </c>
      <c r="F5953" s="26"/>
      <c r="G5953" s="29"/>
      <c r="H5953" s="29"/>
      <c r="I5953" s="26"/>
      <c r="J5953" s="26"/>
      <c r="K5953" s="26"/>
      <c r="L5953" s="26"/>
      <c r="M5953" s="26"/>
      <c r="N5953" s="26"/>
      <c r="O5953" s="49"/>
    </row>
    <row r="5954" spans="1:15" ht="15" customHeight="1" x14ac:dyDescent="0.25">
      <c r="A5954" s="17" t="str">
        <f>IFERROR(VLOOKUP($F5954,'Location List'!$A$2:$T$644,20,FALSE),"")</f>
        <v/>
      </c>
      <c r="B5954" s="17" t="str">
        <f>IFERROR(VLOOKUP($F5954,'Location List'!$A$2:$T$644,19,FALSE),"")</f>
        <v/>
      </c>
      <c r="C5954" s="17" t="str">
        <f>IFERROR(VLOOKUP($F5954,'Location List'!$A$2:$T$644,18,FALSE),"")</f>
        <v/>
      </c>
      <c r="D5954" s="17" t="str">
        <f>IFERROR(VLOOKUP($F5954,'Location List'!$A$2:$T$644,9,FALSE),"")</f>
        <v/>
      </c>
      <c r="E5954" s="17" t="str">
        <f>IFERROR(VLOOKUP($F5954,'Location List'!$A$2:$T$644,2,FALSE),"")</f>
        <v/>
      </c>
      <c r="F5954" s="26"/>
      <c r="G5954" s="29"/>
      <c r="H5954" s="29"/>
      <c r="I5954" s="26"/>
      <c r="J5954" s="26"/>
      <c r="K5954" s="26"/>
      <c r="L5954" s="26"/>
      <c r="M5954" s="26"/>
      <c r="N5954" s="26"/>
      <c r="O5954" s="49"/>
    </row>
    <row r="5955" spans="1:15" ht="15" customHeight="1" x14ac:dyDescent="0.25">
      <c r="A5955" s="17" t="str">
        <f>IFERROR(VLOOKUP($F5955,'Location List'!$A$2:$T$644,20,FALSE),"")</f>
        <v/>
      </c>
      <c r="B5955" s="17" t="str">
        <f>IFERROR(VLOOKUP($F5955,'Location List'!$A$2:$T$644,19,FALSE),"")</f>
        <v/>
      </c>
      <c r="C5955" s="17" t="str">
        <f>IFERROR(VLOOKUP($F5955,'Location List'!$A$2:$T$644,18,FALSE),"")</f>
        <v/>
      </c>
      <c r="D5955" s="17" t="str">
        <f>IFERROR(VLOOKUP($F5955,'Location List'!$A$2:$T$644,9,FALSE),"")</f>
        <v/>
      </c>
      <c r="E5955" s="17" t="str">
        <f>IFERROR(VLOOKUP($F5955,'Location List'!$A$2:$T$644,2,FALSE),"")</f>
        <v/>
      </c>
      <c r="F5955" s="26"/>
      <c r="G5955" s="29"/>
      <c r="H5955" s="29"/>
      <c r="I5955" s="26"/>
      <c r="J5955" s="26"/>
      <c r="K5955" s="26"/>
      <c r="L5955" s="26"/>
      <c r="M5955" s="26"/>
      <c r="N5955" s="26"/>
      <c r="O5955" s="49"/>
    </row>
    <row r="5956" spans="1:15" ht="15" customHeight="1" x14ac:dyDescent="0.25">
      <c r="A5956" s="17" t="str">
        <f>IFERROR(VLOOKUP($F5956,'Location List'!$A$2:$T$644,20,FALSE),"")</f>
        <v/>
      </c>
      <c r="B5956" s="17" t="str">
        <f>IFERROR(VLOOKUP($F5956,'Location List'!$A$2:$T$644,19,FALSE),"")</f>
        <v/>
      </c>
      <c r="C5956" s="17" t="str">
        <f>IFERROR(VLOOKUP($F5956,'Location List'!$A$2:$T$644,18,FALSE),"")</f>
        <v/>
      </c>
      <c r="D5956" s="17" t="str">
        <f>IFERROR(VLOOKUP($F5956,'Location List'!$A$2:$T$644,9,FALSE),"")</f>
        <v/>
      </c>
      <c r="E5956" s="17" t="str">
        <f>IFERROR(VLOOKUP($F5956,'Location List'!$A$2:$T$644,2,FALSE),"")</f>
        <v/>
      </c>
      <c r="F5956" s="26"/>
      <c r="G5956" s="29"/>
      <c r="H5956" s="29"/>
      <c r="I5956" s="26"/>
      <c r="J5956" s="26"/>
      <c r="K5956" s="26"/>
      <c r="L5956" s="26"/>
      <c r="M5956" s="26"/>
      <c r="N5956" s="26"/>
      <c r="O5956" s="49"/>
    </row>
    <row r="5957" spans="1:15" ht="15" customHeight="1" x14ac:dyDescent="0.25">
      <c r="A5957" s="17" t="str">
        <f>IFERROR(VLOOKUP($F5957,'Location List'!$A$2:$T$644,20,FALSE),"")</f>
        <v/>
      </c>
      <c r="B5957" s="17" t="str">
        <f>IFERROR(VLOOKUP($F5957,'Location List'!$A$2:$T$644,19,FALSE),"")</f>
        <v/>
      </c>
      <c r="C5957" s="17" t="str">
        <f>IFERROR(VLOOKUP($F5957,'Location List'!$A$2:$T$644,18,FALSE),"")</f>
        <v/>
      </c>
      <c r="D5957" s="17" t="str">
        <f>IFERROR(VLOOKUP($F5957,'Location List'!$A$2:$T$644,9,FALSE),"")</f>
        <v/>
      </c>
      <c r="E5957" s="17" t="str">
        <f>IFERROR(VLOOKUP($F5957,'Location List'!$A$2:$T$644,2,FALSE),"")</f>
        <v/>
      </c>
      <c r="F5957" s="26"/>
      <c r="G5957" s="29"/>
      <c r="H5957" s="29"/>
      <c r="I5957" s="26"/>
      <c r="J5957" s="26"/>
      <c r="K5957" s="26"/>
      <c r="L5957" s="26"/>
      <c r="M5957" s="26"/>
      <c r="N5957" s="26"/>
      <c r="O5957" s="49"/>
    </row>
    <row r="5958" spans="1:15" ht="15" customHeight="1" x14ac:dyDescent="0.25">
      <c r="A5958" s="17" t="str">
        <f>IFERROR(VLOOKUP($F5958,'Location List'!$A$2:$T$644,20,FALSE),"")</f>
        <v/>
      </c>
      <c r="B5958" s="17" t="str">
        <f>IFERROR(VLOOKUP($F5958,'Location List'!$A$2:$T$644,19,FALSE),"")</f>
        <v/>
      </c>
      <c r="C5958" s="17" t="str">
        <f>IFERROR(VLOOKUP($F5958,'Location List'!$A$2:$T$644,18,FALSE),"")</f>
        <v/>
      </c>
      <c r="D5958" s="17" t="str">
        <f>IFERROR(VLOOKUP($F5958,'Location List'!$A$2:$T$644,9,FALSE),"")</f>
        <v/>
      </c>
      <c r="E5958" s="17" t="str">
        <f>IFERROR(VLOOKUP($F5958,'Location List'!$A$2:$T$644,2,FALSE),"")</f>
        <v/>
      </c>
      <c r="F5958" s="26"/>
      <c r="G5958" s="29"/>
      <c r="H5958" s="29"/>
      <c r="I5958" s="26"/>
      <c r="J5958" s="26"/>
      <c r="K5958" s="26"/>
      <c r="L5958" s="26"/>
      <c r="M5958" s="26"/>
      <c r="N5958" s="26"/>
      <c r="O5958" s="49"/>
    </row>
    <row r="5959" spans="1:15" ht="15" customHeight="1" x14ac:dyDescent="0.25">
      <c r="A5959" s="17" t="str">
        <f>IFERROR(VLOOKUP($F5959,'Location List'!$A$2:$T$644,20,FALSE),"")</f>
        <v/>
      </c>
      <c r="B5959" s="17" t="str">
        <f>IFERROR(VLOOKUP($F5959,'Location List'!$A$2:$T$644,19,FALSE),"")</f>
        <v/>
      </c>
      <c r="C5959" s="17" t="str">
        <f>IFERROR(VLOOKUP($F5959,'Location List'!$A$2:$T$644,18,FALSE),"")</f>
        <v/>
      </c>
      <c r="D5959" s="17" t="str">
        <f>IFERROR(VLOOKUP($F5959,'Location List'!$A$2:$T$644,9,FALSE),"")</f>
        <v/>
      </c>
      <c r="E5959" s="17" t="str">
        <f>IFERROR(VLOOKUP($F5959,'Location List'!$A$2:$T$644,2,FALSE),"")</f>
        <v/>
      </c>
      <c r="F5959" s="26"/>
      <c r="G5959" s="29"/>
      <c r="H5959" s="29"/>
      <c r="I5959" s="26"/>
      <c r="J5959" s="26"/>
      <c r="K5959" s="26"/>
      <c r="L5959" s="26"/>
      <c r="M5959" s="26"/>
      <c r="N5959" s="26"/>
      <c r="O5959" s="49"/>
    </row>
    <row r="5960" spans="1:15" ht="15" customHeight="1" x14ac:dyDescent="0.25">
      <c r="A5960" s="17" t="str">
        <f>IFERROR(VLOOKUP($F5960,'Location List'!$A$2:$T$644,20,FALSE),"")</f>
        <v/>
      </c>
      <c r="B5960" s="17" t="str">
        <f>IFERROR(VLOOKUP($F5960,'Location List'!$A$2:$T$644,19,FALSE),"")</f>
        <v/>
      </c>
      <c r="C5960" s="17" t="str">
        <f>IFERROR(VLOOKUP($F5960,'Location List'!$A$2:$T$644,18,FALSE),"")</f>
        <v/>
      </c>
      <c r="D5960" s="17" t="str">
        <f>IFERROR(VLOOKUP($F5960,'Location List'!$A$2:$T$644,9,FALSE),"")</f>
        <v/>
      </c>
      <c r="E5960" s="17" t="str">
        <f>IFERROR(VLOOKUP($F5960,'Location List'!$A$2:$T$644,2,FALSE),"")</f>
        <v/>
      </c>
      <c r="F5960" s="26"/>
      <c r="G5960" s="29"/>
      <c r="H5960" s="29"/>
      <c r="I5960" s="26"/>
      <c r="J5960" s="26"/>
      <c r="K5960" s="26"/>
      <c r="L5960" s="26"/>
      <c r="M5960" s="26"/>
      <c r="N5960" s="26"/>
      <c r="O5960" s="49"/>
    </row>
    <row r="5961" spans="1:15" ht="15" customHeight="1" x14ac:dyDescent="0.25">
      <c r="A5961" s="17" t="str">
        <f>IFERROR(VLOOKUP($F5961,'Location List'!$A$2:$T$644,20,FALSE),"")</f>
        <v/>
      </c>
      <c r="B5961" s="17" t="str">
        <f>IFERROR(VLOOKUP($F5961,'Location List'!$A$2:$T$644,19,FALSE),"")</f>
        <v/>
      </c>
      <c r="C5961" s="17" t="str">
        <f>IFERROR(VLOOKUP($F5961,'Location List'!$A$2:$T$644,18,FALSE),"")</f>
        <v/>
      </c>
      <c r="D5961" s="17" t="str">
        <f>IFERROR(VLOOKUP($F5961,'Location List'!$A$2:$T$644,9,FALSE),"")</f>
        <v/>
      </c>
      <c r="E5961" s="17" t="str">
        <f>IFERROR(VLOOKUP($F5961,'Location List'!$A$2:$T$644,2,FALSE),"")</f>
        <v/>
      </c>
      <c r="F5961" s="26"/>
      <c r="G5961" s="29"/>
      <c r="H5961" s="29"/>
      <c r="I5961" s="26"/>
      <c r="J5961" s="26"/>
      <c r="K5961" s="26"/>
      <c r="L5961" s="26"/>
      <c r="M5961" s="26"/>
      <c r="N5961" s="26"/>
      <c r="O5961" s="49"/>
    </row>
    <row r="5962" spans="1:15" ht="15" customHeight="1" x14ac:dyDescent="0.25">
      <c r="A5962" s="17" t="str">
        <f>IFERROR(VLOOKUP($F5962,'Location List'!$A$2:$T$644,20,FALSE),"")</f>
        <v/>
      </c>
      <c r="B5962" s="17" t="str">
        <f>IFERROR(VLOOKUP($F5962,'Location List'!$A$2:$T$644,19,FALSE),"")</f>
        <v/>
      </c>
      <c r="C5962" s="17" t="str">
        <f>IFERROR(VLOOKUP($F5962,'Location List'!$A$2:$T$644,18,FALSE),"")</f>
        <v/>
      </c>
      <c r="D5962" s="17" t="str">
        <f>IFERROR(VLOOKUP($F5962,'Location List'!$A$2:$T$644,9,FALSE),"")</f>
        <v/>
      </c>
      <c r="E5962" s="17" t="str">
        <f>IFERROR(VLOOKUP($F5962,'Location List'!$A$2:$T$644,2,FALSE),"")</f>
        <v/>
      </c>
      <c r="F5962" s="26"/>
      <c r="G5962" s="29"/>
      <c r="H5962" s="29"/>
      <c r="I5962" s="26"/>
      <c r="J5962" s="26"/>
      <c r="K5962" s="26"/>
      <c r="L5962" s="26"/>
      <c r="M5962" s="26"/>
      <c r="N5962" s="26"/>
      <c r="O5962" s="49"/>
    </row>
    <row r="5963" spans="1:15" ht="15" customHeight="1" x14ac:dyDescent="0.25">
      <c r="A5963" s="17" t="str">
        <f>IFERROR(VLOOKUP($F5963,'Location List'!$A$2:$T$644,20,FALSE),"")</f>
        <v/>
      </c>
      <c r="B5963" s="17" t="str">
        <f>IFERROR(VLOOKUP($F5963,'Location List'!$A$2:$T$644,19,FALSE),"")</f>
        <v/>
      </c>
      <c r="C5963" s="17" t="str">
        <f>IFERROR(VLOOKUP($F5963,'Location List'!$A$2:$T$644,18,FALSE),"")</f>
        <v/>
      </c>
      <c r="D5963" s="17" t="str">
        <f>IFERROR(VLOOKUP($F5963,'Location List'!$A$2:$T$644,9,FALSE),"")</f>
        <v/>
      </c>
      <c r="E5963" s="17" t="str">
        <f>IFERROR(VLOOKUP($F5963,'Location List'!$A$2:$T$644,2,FALSE),"")</f>
        <v/>
      </c>
      <c r="F5963" s="26"/>
      <c r="G5963" s="29"/>
      <c r="H5963" s="29"/>
      <c r="I5963" s="26"/>
      <c r="J5963" s="26"/>
      <c r="K5963" s="26"/>
      <c r="L5963" s="26"/>
      <c r="M5963" s="26"/>
      <c r="N5963" s="26"/>
      <c r="O5963" s="49"/>
    </row>
    <row r="5964" spans="1:15" ht="15" customHeight="1" x14ac:dyDescent="0.25">
      <c r="A5964" s="17" t="str">
        <f>IFERROR(VLOOKUP($F5964,'Location List'!$A$2:$T$644,20,FALSE),"")</f>
        <v/>
      </c>
      <c r="B5964" s="17" t="str">
        <f>IFERROR(VLOOKUP($F5964,'Location List'!$A$2:$T$644,19,FALSE),"")</f>
        <v/>
      </c>
      <c r="C5964" s="17" t="str">
        <f>IFERROR(VLOOKUP($F5964,'Location List'!$A$2:$T$644,18,FALSE),"")</f>
        <v/>
      </c>
      <c r="D5964" s="17" t="str">
        <f>IFERROR(VLOOKUP($F5964,'Location List'!$A$2:$T$644,9,FALSE),"")</f>
        <v/>
      </c>
      <c r="E5964" s="17" t="str">
        <f>IFERROR(VLOOKUP($F5964,'Location List'!$A$2:$T$644,2,FALSE),"")</f>
        <v/>
      </c>
      <c r="F5964" s="26"/>
      <c r="G5964" s="29"/>
      <c r="H5964" s="29"/>
      <c r="I5964" s="26"/>
      <c r="J5964" s="26"/>
      <c r="K5964" s="26"/>
      <c r="L5964" s="26"/>
      <c r="M5964" s="26"/>
      <c r="N5964" s="26"/>
      <c r="O5964" s="49"/>
    </row>
    <row r="5965" spans="1:15" ht="15" customHeight="1" x14ac:dyDescent="0.25">
      <c r="A5965" s="17" t="str">
        <f>IFERROR(VLOOKUP($F5965,'Location List'!$A$2:$T$644,20,FALSE),"")</f>
        <v/>
      </c>
      <c r="B5965" s="17" t="str">
        <f>IFERROR(VLOOKUP($F5965,'Location List'!$A$2:$T$644,19,FALSE),"")</f>
        <v/>
      </c>
      <c r="C5965" s="17" t="str">
        <f>IFERROR(VLOOKUP($F5965,'Location List'!$A$2:$T$644,18,FALSE),"")</f>
        <v/>
      </c>
      <c r="D5965" s="17" t="str">
        <f>IFERROR(VLOOKUP($F5965,'Location List'!$A$2:$T$644,9,FALSE),"")</f>
        <v/>
      </c>
      <c r="E5965" s="17" t="str">
        <f>IFERROR(VLOOKUP($F5965,'Location List'!$A$2:$T$644,2,FALSE),"")</f>
        <v/>
      </c>
      <c r="F5965" s="26"/>
      <c r="G5965" s="29"/>
      <c r="H5965" s="29"/>
      <c r="I5965" s="26"/>
      <c r="J5965" s="26"/>
      <c r="K5965" s="26"/>
      <c r="L5965" s="26"/>
      <c r="M5965" s="26"/>
      <c r="N5965" s="26"/>
      <c r="O5965" s="49"/>
    </row>
    <row r="5966" spans="1:15" ht="15" customHeight="1" x14ac:dyDescent="0.25">
      <c r="A5966" s="17" t="str">
        <f>IFERROR(VLOOKUP($F5966,'Location List'!$A$2:$T$644,20,FALSE),"")</f>
        <v/>
      </c>
      <c r="B5966" s="17" t="str">
        <f>IFERROR(VLOOKUP($F5966,'Location List'!$A$2:$T$644,19,FALSE),"")</f>
        <v/>
      </c>
      <c r="C5966" s="17" t="str">
        <f>IFERROR(VLOOKUP($F5966,'Location List'!$A$2:$T$644,18,FALSE),"")</f>
        <v/>
      </c>
      <c r="D5966" s="17" t="str">
        <f>IFERROR(VLOOKUP($F5966,'Location List'!$A$2:$T$644,9,FALSE),"")</f>
        <v/>
      </c>
      <c r="E5966" s="17" t="str">
        <f>IFERROR(VLOOKUP($F5966,'Location List'!$A$2:$T$644,2,FALSE),"")</f>
        <v/>
      </c>
      <c r="F5966" s="26"/>
      <c r="G5966" s="29"/>
      <c r="H5966" s="29"/>
      <c r="I5966" s="26"/>
      <c r="J5966" s="26"/>
      <c r="K5966" s="26"/>
      <c r="L5966" s="26"/>
      <c r="M5966" s="26"/>
      <c r="N5966" s="26"/>
      <c r="O5966" s="49"/>
    </row>
    <row r="5967" spans="1:15" ht="15" customHeight="1" x14ac:dyDescent="0.25">
      <c r="A5967" s="17" t="str">
        <f>IFERROR(VLOOKUP($F5967,'Location List'!$A$2:$T$644,20,FALSE),"")</f>
        <v/>
      </c>
      <c r="B5967" s="17" t="str">
        <f>IFERROR(VLOOKUP($F5967,'Location List'!$A$2:$T$644,19,FALSE),"")</f>
        <v/>
      </c>
      <c r="C5967" s="17" t="str">
        <f>IFERROR(VLOOKUP($F5967,'Location List'!$A$2:$T$644,18,FALSE),"")</f>
        <v/>
      </c>
      <c r="D5967" s="17" t="str">
        <f>IFERROR(VLOOKUP($F5967,'Location List'!$A$2:$T$644,9,FALSE),"")</f>
        <v/>
      </c>
      <c r="E5967" s="17" t="str">
        <f>IFERROR(VLOOKUP($F5967,'Location List'!$A$2:$T$644,2,FALSE),"")</f>
        <v/>
      </c>
      <c r="F5967" s="26"/>
      <c r="G5967" s="29"/>
      <c r="H5967" s="29"/>
      <c r="I5967" s="26"/>
      <c r="J5967" s="26"/>
      <c r="K5967" s="26"/>
      <c r="L5967" s="26"/>
      <c r="M5967" s="26"/>
      <c r="N5967" s="26"/>
      <c r="O5967" s="49"/>
    </row>
    <row r="5968" spans="1:15" ht="15" customHeight="1" x14ac:dyDescent="0.25">
      <c r="A5968" s="17" t="str">
        <f>IFERROR(VLOOKUP($F5968,'Location List'!$A$2:$T$644,20,FALSE),"")</f>
        <v/>
      </c>
      <c r="B5968" s="17" t="str">
        <f>IFERROR(VLOOKUP($F5968,'Location List'!$A$2:$T$644,19,FALSE),"")</f>
        <v/>
      </c>
      <c r="C5968" s="17" t="str">
        <f>IFERROR(VLOOKUP($F5968,'Location List'!$A$2:$T$644,18,FALSE),"")</f>
        <v/>
      </c>
      <c r="D5968" s="17" t="str">
        <f>IFERROR(VLOOKUP($F5968,'Location List'!$A$2:$T$644,9,FALSE),"")</f>
        <v/>
      </c>
      <c r="E5968" s="17" t="str">
        <f>IFERROR(VLOOKUP($F5968,'Location List'!$A$2:$T$644,2,FALSE),"")</f>
        <v/>
      </c>
      <c r="F5968" s="26"/>
      <c r="G5968" s="29"/>
      <c r="H5968" s="29"/>
      <c r="I5968" s="26"/>
      <c r="J5968" s="26"/>
      <c r="K5968" s="26"/>
      <c r="L5968" s="26"/>
      <c r="M5968" s="26"/>
      <c r="N5968" s="26"/>
      <c r="O5968" s="49"/>
    </row>
    <row r="5969" spans="1:15" ht="15" customHeight="1" x14ac:dyDescent="0.25">
      <c r="A5969" s="17" t="str">
        <f>IFERROR(VLOOKUP($F5969,'Location List'!$A$2:$T$644,20,FALSE),"")</f>
        <v/>
      </c>
      <c r="B5969" s="17" t="str">
        <f>IFERROR(VLOOKUP($F5969,'Location List'!$A$2:$T$644,19,FALSE),"")</f>
        <v/>
      </c>
      <c r="C5969" s="17" t="str">
        <f>IFERROR(VLOOKUP($F5969,'Location List'!$A$2:$T$644,18,FALSE),"")</f>
        <v/>
      </c>
      <c r="D5969" s="17" t="str">
        <f>IFERROR(VLOOKUP($F5969,'Location List'!$A$2:$T$644,9,FALSE),"")</f>
        <v/>
      </c>
      <c r="E5969" s="17" t="str">
        <f>IFERROR(VLOOKUP($F5969,'Location List'!$A$2:$T$644,2,FALSE),"")</f>
        <v/>
      </c>
      <c r="F5969" s="26"/>
      <c r="G5969" s="29"/>
      <c r="H5969" s="29"/>
      <c r="I5969" s="26"/>
      <c r="J5969" s="26"/>
      <c r="K5969" s="26"/>
      <c r="L5969" s="26"/>
      <c r="M5969" s="26"/>
      <c r="N5969" s="26"/>
      <c r="O5969" s="49"/>
    </row>
    <row r="5970" spans="1:15" ht="15" customHeight="1" x14ac:dyDescent="0.25">
      <c r="A5970" s="17" t="str">
        <f>IFERROR(VLOOKUP($F5970,'Location List'!$A$2:$T$644,20,FALSE),"")</f>
        <v/>
      </c>
      <c r="B5970" s="17" t="str">
        <f>IFERROR(VLOOKUP($F5970,'Location List'!$A$2:$T$644,19,FALSE),"")</f>
        <v/>
      </c>
      <c r="C5970" s="17" t="str">
        <f>IFERROR(VLOOKUP($F5970,'Location List'!$A$2:$T$644,18,FALSE),"")</f>
        <v/>
      </c>
      <c r="D5970" s="17" t="str">
        <f>IFERROR(VLOOKUP($F5970,'Location List'!$A$2:$T$644,9,FALSE),"")</f>
        <v/>
      </c>
      <c r="E5970" s="17" t="str">
        <f>IFERROR(VLOOKUP($F5970,'Location List'!$A$2:$T$644,2,FALSE),"")</f>
        <v/>
      </c>
      <c r="F5970" s="26"/>
      <c r="G5970" s="29"/>
      <c r="H5970" s="29"/>
      <c r="I5970" s="26"/>
      <c r="J5970" s="26"/>
      <c r="K5970" s="26"/>
      <c r="L5970" s="26"/>
      <c r="M5970" s="26"/>
      <c r="N5970" s="26"/>
      <c r="O5970" s="49"/>
    </row>
    <row r="5971" spans="1:15" ht="15" customHeight="1" x14ac:dyDescent="0.25">
      <c r="A5971" s="17" t="str">
        <f>IFERROR(VLOOKUP($F5971,'Location List'!$A$2:$T$644,20,FALSE),"")</f>
        <v/>
      </c>
      <c r="B5971" s="17" t="str">
        <f>IFERROR(VLOOKUP($F5971,'Location List'!$A$2:$T$644,19,FALSE),"")</f>
        <v/>
      </c>
      <c r="C5971" s="17" t="str">
        <f>IFERROR(VLOOKUP($F5971,'Location List'!$A$2:$T$644,18,FALSE),"")</f>
        <v/>
      </c>
      <c r="D5971" s="17" t="str">
        <f>IFERROR(VLOOKUP($F5971,'Location List'!$A$2:$T$644,9,FALSE),"")</f>
        <v/>
      </c>
      <c r="E5971" s="17" t="str">
        <f>IFERROR(VLOOKUP($F5971,'Location List'!$A$2:$T$644,2,FALSE),"")</f>
        <v/>
      </c>
      <c r="F5971" s="26"/>
      <c r="G5971" s="29"/>
      <c r="H5971" s="29"/>
      <c r="I5971" s="26"/>
      <c r="J5971" s="26"/>
      <c r="K5971" s="26"/>
      <c r="L5971" s="26"/>
      <c r="M5971" s="26"/>
      <c r="N5971" s="26"/>
      <c r="O5971" s="49"/>
    </row>
    <row r="5972" spans="1:15" ht="15" customHeight="1" x14ac:dyDescent="0.25">
      <c r="A5972" s="17" t="str">
        <f>IFERROR(VLOOKUP($F5972,'Location List'!$A$2:$T$644,20,FALSE),"")</f>
        <v/>
      </c>
      <c r="B5972" s="17" t="str">
        <f>IFERROR(VLOOKUP($F5972,'Location List'!$A$2:$T$644,19,FALSE),"")</f>
        <v/>
      </c>
      <c r="C5972" s="17" t="str">
        <f>IFERROR(VLOOKUP($F5972,'Location List'!$A$2:$T$644,18,FALSE),"")</f>
        <v/>
      </c>
      <c r="D5972" s="17" t="str">
        <f>IFERROR(VLOOKUP($F5972,'Location List'!$A$2:$T$644,9,FALSE),"")</f>
        <v/>
      </c>
      <c r="E5972" s="17" t="str">
        <f>IFERROR(VLOOKUP($F5972,'Location List'!$A$2:$T$644,2,FALSE),"")</f>
        <v/>
      </c>
      <c r="F5972" s="26"/>
      <c r="G5972" s="29"/>
      <c r="H5972" s="29"/>
      <c r="I5972" s="26"/>
      <c r="J5972" s="26"/>
      <c r="K5972" s="26"/>
      <c r="L5972" s="26"/>
      <c r="M5972" s="26"/>
      <c r="N5972" s="26"/>
      <c r="O5972" s="49"/>
    </row>
    <row r="5973" spans="1:15" ht="15" customHeight="1" x14ac:dyDescent="0.25">
      <c r="A5973" s="17" t="str">
        <f>IFERROR(VLOOKUP($F5973,'Location List'!$A$2:$T$644,20,FALSE),"")</f>
        <v/>
      </c>
      <c r="B5973" s="17" t="str">
        <f>IFERROR(VLOOKUP($F5973,'Location List'!$A$2:$T$644,19,FALSE),"")</f>
        <v/>
      </c>
      <c r="C5973" s="17" t="str">
        <f>IFERROR(VLOOKUP($F5973,'Location List'!$A$2:$T$644,18,FALSE),"")</f>
        <v/>
      </c>
      <c r="D5973" s="17" t="str">
        <f>IFERROR(VLOOKUP($F5973,'Location List'!$A$2:$T$644,9,FALSE),"")</f>
        <v/>
      </c>
      <c r="E5973" s="17" t="str">
        <f>IFERROR(VLOOKUP($F5973,'Location List'!$A$2:$T$644,2,FALSE),"")</f>
        <v/>
      </c>
      <c r="F5973" s="26"/>
      <c r="G5973" s="29"/>
      <c r="H5973" s="29"/>
      <c r="I5973" s="26"/>
      <c r="J5973" s="26"/>
      <c r="K5973" s="26"/>
      <c r="L5973" s="26"/>
      <c r="M5973" s="26"/>
      <c r="N5973" s="26"/>
      <c r="O5973" s="49"/>
    </row>
    <row r="5974" spans="1:15" ht="15" customHeight="1" x14ac:dyDescent="0.25">
      <c r="A5974" s="17" t="str">
        <f>IFERROR(VLOOKUP($F5974,'Location List'!$A$2:$T$644,20,FALSE),"")</f>
        <v/>
      </c>
      <c r="B5974" s="17" t="str">
        <f>IFERROR(VLOOKUP($F5974,'Location List'!$A$2:$T$644,19,FALSE),"")</f>
        <v/>
      </c>
      <c r="C5974" s="17" t="str">
        <f>IFERROR(VLOOKUP($F5974,'Location List'!$A$2:$T$644,18,FALSE),"")</f>
        <v/>
      </c>
      <c r="D5974" s="17" t="str">
        <f>IFERROR(VLOOKUP($F5974,'Location List'!$A$2:$T$644,9,FALSE),"")</f>
        <v/>
      </c>
      <c r="E5974" s="17" t="str">
        <f>IFERROR(VLOOKUP($F5974,'Location List'!$A$2:$T$644,2,FALSE),"")</f>
        <v/>
      </c>
      <c r="F5974" s="26"/>
      <c r="G5974" s="29"/>
      <c r="H5974" s="29"/>
      <c r="I5974" s="26"/>
      <c r="J5974" s="26"/>
      <c r="K5974" s="26"/>
      <c r="L5974" s="26"/>
      <c r="M5974" s="26"/>
      <c r="N5974" s="26"/>
      <c r="O5974" s="49"/>
    </row>
    <row r="5975" spans="1:15" ht="15" customHeight="1" x14ac:dyDescent="0.25">
      <c r="A5975" s="17" t="str">
        <f>IFERROR(VLOOKUP($F5975,'Location List'!$A$2:$T$644,20,FALSE),"")</f>
        <v/>
      </c>
      <c r="B5975" s="17" t="str">
        <f>IFERROR(VLOOKUP($F5975,'Location List'!$A$2:$T$644,19,FALSE),"")</f>
        <v/>
      </c>
      <c r="C5975" s="17" t="str">
        <f>IFERROR(VLOOKUP($F5975,'Location List'!$A$2:$T$644,18,FALSE),"")</f>
        <v/>
      </c>
      <c r="D5975" s="17" t="str">
        <f>IFERROR(VLOOKUP($F5975,'Location List'!$A$2:$T$644,9,FALSE),"")</f>
        <v/>
      </c>
      <c r="E5975" s="17" t="str">
        <f>IFERROR(VLOOKUP($F5975,'Location List'!$A$2:$T$644,2,FALSE),"")</f>
        <v/>
      </c>
      <c r="F5975" s="26"/>
      <c r="G5975" s="29"/>
      <c r="H5975" s="29"/>
      <c r="I5975" s="26"/>
      <c r="J5975" s="26"/>
      <c r="K5975" s="26"/>
      <c r="L5975" s="26"/>
      <c r="M5975" s="26"/>
      <c r="N5975" s="26"/>
      <c r="O5975" s="49"/>
    </row>
    <row r="5976" spans="1:15" ht="15" customHeight="1" x14ac:dyDescent="0.25">
      <c r="A5976" s="17" t="str">
        <f>IFERROR(VLOOKUP($F5976,'Location List'!$A$2:$T$644,20,FALSE),"")</f>
        <v/>
      </c>
      <c r="B5976" s="17" t="str">
        <f>IFERROR(VLOOKUP($F5976,'Location List'!$A$2:$T$644,19,FALSE),"")</f>
        <v/>
      </c>
      <c r="C5976" s="17" t="str">
        <f>IFERROR(VLOOKUP($F5976,'Location List'!$A$2:$T$644,18,FALSE),"")</f>
        <v/>
      </c>
      <c r="D5976" s="17" t="str">
        <f>IFERROR(VLOOKUP($F5976,'Location List'!$A$2:$T$644,9,FALSE),"")</f>
        <v/>
      </c>
      <c r="E5976" s="17" t="str">
        <f>IFERROR(VLOOKUP($F5976,'Location List'!$A$2:$T$644,2,FALSE),"")</f>
        <v/>
      </c>
      <c r="F5976" s="26"/>
      <c r="G5976" s="29"/>
      <c r="H5976" s="29"/>
      <c r="I5976" s="26"/>
      <c r="J5976" s="26"/>
      <c r="K5976" s="26"/>
      <c r="L5976" s="26"/>
      <c r="M5976" s="26"/>
      <c r="N5976" s="26"/>
      <c r="O5976" s="49"/>
    </row>
    <row r="5977" spans="1:15" ht="15" customHeight="1" x14ac:dyDescent="0.25">
      <c r="A5977" s="17" t="str">
        <f>IFERROR(VLOOKUP($F5977,'Location List'!$A$2:$T$644,20,FALSE),"")</f>
        <v/>
      </c>
      <c r="B5977" s="17" t="str">
        <f>IFERROR(VLOOKUP($F5977,'Location List'!$A$2:$T$644,19,FALSE),"")</f>
        <v/>
      </c>
      <c r="C5977" s="17" t="str">
        <f>IFERROR(VLOOKUP($F5977,'Location List'!$A$2:$T$644,18,FALSE),"")</f>
        <v/>
      </c>
      <c r="D5977" s="17" t="str">
        <f>IFERROR(VLOOKUP($F5977,'Location List'!$A$2:$T$644,9,FALSE),"")</f>
        <v/>
      </c>
      <c r="E5977" s="17" t="str">
        <f>IFERROR(VLOOKUP($F5977,'Location List'!$A$2:$T$644,2,FALSE),"")</f>
        <v/>
      </c>
      <c r="F5977" s="26"/>
      <c r="G5977" s="29"/>
      <c r="H5977" s="29"/>
      <c r="I5977" s="26"/>
      <c r="J5977" s="26"/>
      <c r="K5977" s="26"/>
      <c r="L5977" s="26"/>
      <c r="M5977" s="26"/>
      <c r="N5977" s="26"/>
      <c r="O5977" s="49"/>
    </row>
    <row r="5978" spans="1:15" ht="15" customHeight="1" x14ac:dyDescent="0.25">
      <c r="A5978" s="17" t="str">
        <f>IFERROR(VLOOKUP($F5978,'Location List'!$A$2:$T$644,20,FALSE),"")</f>
        <v/>
      </c>
      <c r="B5978" s="17" t="str">
        <f>IFERROR(VLOOKUP($F5978,'Location List'!$A$2:$T$644,19,FALSE),"")</f>
        <v/>
      </c>
      <c r="C5978" s="17" t="str">
        <f>IFERROR(VLOOKUP($F5978,'Location List'!$A$2:$T$644,18,FALSE),"")</f>
        <v/>
      </c>
      <c r="D5978" s="17" t="str">
        <f>IFERROR(VLOOKUP($F5978,'Location List'!$A$2:$T$644,9,FALSE),"")</f>
        <v/>
      </c>
      <c r="E5978" s="17" t="str">
        <f>IFERROR(VLOOKUP($F5978,'Location List'!$A$2:$T$644,2,FALSE),"")</f>
        <v/>
      </c>
      <c r="F5978" s="26"/>
      <c r="G5978" s="29"/>
      <c r="H5978" s="29"/>
      <c r="I5978" s="26"/>
      <c r="J5978" s="26"/>
      <c r="K5978" s="26"/>
      <c r="L5978" s="26"/>
      <c r="M5978" s="26"/>
      <c r="N5978" s="26"/>
      <c r="O5978" s="49"/>
    </row>
    <row r="5979" spans="1:15" ht="15" customHeight="1" x14ac:dyDescent="0.25">
      <c r="A5979" s="17" t="str">
        <f>IFERROR(VLOOKUP($F5979,'Location List'!$A$2:$T$644,20,FALSE),"")</f>
        <v/>
      </c>
      <c r="B5979" s="17" t="str">
        <f>IFERROR(VLOOKUP($F5979,'Location List'!$A$2:$T$644,19,FALSE),"")</f>
        <v/>
      </c>
      <c r="C5979" s="17" t="str">
        <f>IFERROR(VLOOKUP($F5979,'Location List'!$A$2:$T$644,18,FALSE),"")</f>
        <v/>
      </c>
      <c r="D5979" s="17" t="str">
        <f>IFERROR(VLOOKUP($F5979,'Location List'!$A$2:$T$644,9,FALSE),"")</f>
        <v/>
      </c>
      <c r="E5979" s="17" t="str">
        <f>IFERROR(VLOOKUP($F5979,'Location List'!$A$2:$T$644,2,FALSE),"")</f>
        <v/>
      </c>
      <c r="F5979" s="26"/>
      <c r="G5979" s="29"/>
      <c r="H5979" s="29"/>
      <c r="I5979" s="26"/>
      <c r="J5979" s="26"/>
      <c r="K5979" s="26"/>
      <c r="L5979" s="26"/>
      <c r="M5979" s="26"/>
      <c r="N5979" s="26"/>
      <c r="O5979" s="49"/>
    </row>
    <row r="5980" spans="1:15" ht="15" customHeight="1" x14ac:dyDescent="0.25">
      <c r="A5980" s="17" t="str">
        <f>IFERROR(VLOOKUP($F5980,'Location List'!$A$2:$T$644,20,FALSE),"")</f>
        <v/>
      </c>
      <c r="B5980" s="17" t="str">
        <f>IFERROR(VLOOKUP($F5980,'Location List'!$A$2:$T$644,19,FALSE),"")</f>
        <v/>
      </c>
      <c r="C5980" s="17" t="str">
        <f>IFERROR(VLOOKUP($F5980,'Location List'!$A$2:$T$644,18,FALSE),"")</f>
        <v/>
      </c>
      <c r="D5980" s="17" t="str">
        <f>IFERROR(VLOOKUP($F5980,'Location List'!$A$2:$T$644,9,FALSE),"")</f>
        <v/>
      </c>
      <c r="E5980" s="17" t="str">
        <f>IFERROR(VLOOKUP($F5980,'Location List'!$A$2:$T$644,2,FALSE),"")</f>
        <v/>
      </c>
      <c r="F5980" s="26"/>
      <c r="G5980" s="29"/>
      <c r="H5980" s="29"/>
      <c r="I5980" s="26"/>
      <c r="J5980" s="26"/>
      <c r="K5980" s="26"/>
      <c r="L5980" s="26"/>
      <c r="M5980" s="26"/>
      <c r="N5980" s="26"/>
      <c r="O5980" s="49"/>
    </row>
    <row r="5981" spans="1:15" ht="15" customHeight="1" x14ac:dyDescent="0.25">
      <c r="A5981" s="17" t="str">
        <f>IFERROR(VLOOKUP($F5981,'Location List'!$A$2:$T$644,20,FALSE),"")</f>
        <v/>
      </c>
      <c r="B5981" s="17" t="str">
        <f>IFERROR(VLOOKUP($F5981,'Location List'!$A$2:$T$644,19,FALSE),"")</f>
        <v/>
      </c>
      <c r="C5981" s="17" t="str">
        <f>IFERROR(VLOOKUP($F5981,'Location List'!$A$2:$T$644,18,FALSE),"")</f>
        <v/>
      </c>
      <c r="D5981" s="17" t="str">
        <f>IFERROR(VLOOKUP($F5981,'Location List'!$A$2:$T$644,9,FALSE),"")</f>
        <v/>
      </c>
      <c r="E5981" s="17" t="str">
        <f>IFERROR(VLOOKUP($F5981,'Location List'!$A$2:$T$644,2,FALSE),"")</f>
        <v/>
      </c>
      <c r="F5981" s="26"/>
      <c r="G5981" s="29"/>
      <c r="H5981" s="29"/>
      <c r="I5981" s="26"/>
      <c r="J5981" s="26"/>
      <c r="K5981" s="26"/>
      <c r="L5981" s="26"/>
      <c r="M5981" s="26"/>
      <c r="N5981" s="26"/>
      <c r="O5981" s="49"/>
    </row>
    <row r="5982" spans="1:15" ht="15" customHeight="1" x14ac:dyDescent="0.25">
      <c r="A5982" s="17" t="str">
        <f>IFERROR(VLOOKUP($F5982,'Location List'!$A$2:$T$644,20,FALSE),"")</f>
        <v/>
      </c>
      <c r="B5982" s="17" t="str">
        <f>IFERROR(VLOOKUP($F5982,'Location List'!$A$2:$T$644,19,FALSE),"")</f>
        <v/>
      </c>
      <c r="C5982" s="17" t="str">
        <f>IFERROR(VLOOKUP($F5982,'Location List'!$A$2:$T$644,18,FALSE),"")</f>
        <v/>
      </c>
      <c r="D5982" s="17" t="str">
        <f>IFERROR(VLOOKUP($F5982,'Location List'!$A$2:$T$644,9,FALSE),"")</f>
        <v/>
      </c>
      <c r="E5982" s="17" t="str">
        <f>IFERROR(VLOOKUP($F5982,'Location List'!$A$2:$T$644,2,FALSE),"")</f>
        <v/>
      </c>
      <c r="F5982" s="26"/>
      <c r="G5982" s="29"/>
      <c r="H5982" s="29"/>
      <c r="I5982" s="26"/>
      <c r="J5982" s="26"/>
      <c r="K5982" s="26"/>
      <c r="L5982" s="26"/>
      <c r="M5982" s="26"/>
      <c r="N5982" s="26"/>
      <c r="O5982" s="49"/>
    </row>
    <row r="5983" spans="1:15" ht="15" customHeight="1" x14ac:dyDescent="0.25">
      <c r="A5983" s="17" t="str">
        <f>IFERROR(VLOOKUP($F5983,'Location List'!$A$2:$T$644,20,FALSE),"")</f>
        <v/>
      </c>
      <c r="B5983" s="17" t="str">
        <f>IFERROR(VLOOKUP($F5983,'Location List'!$A$2:$T$644,19,FALSE),"")</f>
        <v/>
      </c>
      <c r="C5983" s="17" t="str">
        <f>IFERROR(VLOOKUP($F5983,'Location List'!$A$2:$T$644,18,FALSE),"")</f>
        <v/>
      </c>
      <c r="D5983" s="17" t="str">
        <f>IFERROR(VLOOKUP($F5983,'Location List'!$A$2:$T$644,9,FALSE),"")</f>
        <v/>
      </c>
      <c r="E5983" s="17" t="str">
        <f>IFERROR(VLOOKUP($F5983,'Location List'!$A$2:$T$644,2,FALSE),"")</f>
        <v/>
      </c>
      <c r="F5983" s="26"/>
      <c r="G5983" s="29"/>
      <c r="H5983" s="29"/>
      <c r="I5983" s="26"/>
      <c r="J5983" s="26"/>
      <c r="K5983" s="26"/>
      <c r="L5983" s="26"/>
      <c r="M5983" s="26"/>
      <c r="N5983" s="26"/>
      <c r="O5983" s="49"/>
    </row>
    <row r="5984" spans="1:15" ht="15" customHeight="1" x14ac:dyDescent="0.25">
      <c r="A5984" s="17" t="str">
        <f>IFERROR(VLOOKUP($F5984,'Location List'!$A$2:$T$644,20,FALSE),"")</f>
        <v/>
      </c>
      <c r="B5984" s="17" t="str">
        <f>IFERROR(VLOOKUP($F5984,'Location List'!$A$2:$T$644,19,FALSE),"")</f>
        <v/>
      </c>
      <c r="C5984" s="17" t="str">
        <f>IFERROR(VLOOKUP($F5984,'Location List'!$A$2:$T$644,18,FALSE),"")</f>
        <v/>
      </c>
      <c r="D5984" s="17" t="str">
        <f>IFERROR(VLOOKUP($F5984,'Location List'!$A$2:$T$644,9,FALSE),"")</f>
        <v/>
      </c>
      <c r="E5984" s="17" t="str">
        <f>IFERROR(VLOOKUP($F5984,'Location List'!$A$2:$T$644,2,FALSE),"")</f>
        <v/>
      </c>
      <c r="F5984" s="26"/>
      <c r="G5984" s="29"/>
      <c r="H5984" s="29"/>
      <c r="I5984" s="26"/>
      <c r="J5984" s="26"/>
      <c r="K5984" s="26"/>
      <c r="L5984" s="26"/>
      <c r="M5984" s="26"/>
      <c r="N5984" s="26"/>
      <c r="O5984" s="49"/>
    </row>
    <row r="5985" spans="1:15" ht="15" customHeight="1" x14ac:dyDescent="0.25">
      <c r="A5985" s="17" t="str">
        <f>IFERROR(VLOOKUP($F5985,'Location List'!$A$2:$T$644,20,FALSE),"")</f>
        <v/>
      </c>
      <c r="B5985" s="17" t="str">
        <f>IFERROR(VLOOKUP($F5985,'Location List'!$A$2:$T$644,19,FALSE),"")</f>
        <v/>
      </c>
      <c r="C5985" s="17" t="str">
        <f>IFERROR(VLOOKUP($F5985,'Location List'!$A$2:$T$644,18,FALSE),"")</f>
        <v/>
      </c>
      <c r="D5985" s="17" t="str">
        <f>IFERROR(VLOOKUP($F5985,'Location List'!$A$2:$T$644,9,FALSE),"")</f>
        <v/>
      </c>
      <c r="E5985" s="17" t="str">
        <f>IFERROR(VLOOKUP($F5985,'Location List'!$A$2:$T$644,2,FALSE),"")</f>
        <v/>
      </c>
      <c r="F5985" s="26"/>
      <c r="G5985" s="29"/>
      <c r="H5985" s="29"/>
      <c r="I5985" s="26"/>
      <c r="J5985" s="26"/>
      <c r="K5985" s="26"/>
      <c r="L5985" s="26"/>
      <c r="M5985" s="26"/>
      <c r="N5985" s="26"/>
      <c r="O5985" s="49"/>
    </row>
    <row r="5986" spans="1:15" ht="15" customHeight="1" x14ac:dyDescent="0.25">
      <c r="A5986" s="17" t="str">
        <f>IFERROR(VLOOKUP($F5986,'Location List'!$A$2:$T$644,20,FALSE),"")</f>
        <v/>
      </c>
      <c r="B5986" s="17" t="str">
        <f>IFERROR(VLOOKUP($F5986,'Location List'!$A$2:$T$644,19,FALSE),"")</f>
        <v/>
      </c>
      <c r="C5986" s="17" t="str">
        <f>IFERROR(VLOOKUP($F5986,'Location List'!$A$2:$T$644,18,FALSE),"")</f>
        <v/>
      </c>
      <c r="D5986" s="17" t="str">
        <f>IFERROR(VLOOKUP($F5986,'Location List'!$A$2:$T$644,9,FALSE),"")</f>
        <v/>
      </c>
      <c r="E5986" s="17" t="str">
        <f>IFERROR(VLOOKUP($F5986,'Location List'!$A$2:$T$644,2,FALSE),"")</f>
        <v/>
      </c>
      <c r="F5986" s="26"/>
      <c r="G5986" s="29"/>
      <c r="H5986" s="29"/>
      <c r="I5986" s="26"/>
      <c r="J5986" s="26"/>
      <c r="K5986" s="26"/>
      <c r="L5986" s="26"/>
      <c r="M5986" s="26"/>
      <c r="N5986" s="26"/>
      <c r="O5986" s="49"/>
    </row>
    <row r="5987" spans="1:15" ht="15" customHeight="1" x14ac:dyDescent="0.25">
      <c r="A5987" s="17" t="str">
        <f>IFERROR(VLOOKUP($F5987,'Location List'!$A$2:$T$644,20,FALSE),"")</f>
        <v/>
      </c>
      <c r="B5987" s="17" t="str">
        <f>IFERROR(VLOOKUP($F5987,'Location List'!$A$2:$T$644,19,FALSE),"")</f>
        <v/>
      </c>
      <c r="C5987" s="17" t="str">
        <f>IFERROR(VLOOKUP($F5987,'Location List'!$A$2:$T$644,18,FALSE),"")</f>
        <v/>
      </c>
      <c r="D5987" s="17" t="str">
        <f>IFERROR(VLOOKUP($F5987,'Location List'!$A$2:$T$644,9,FALSE),"")</f>
        <v/>
      </c>
      <c r="E5987" s="17" t="str">
        <f>IFERROR(VLOOKUP($F5987,'Location List'!$A$2:$T$644,2,FALSE),"")</f>
        <v/>
      </c>
      <c r="F5987" s="26"/>
      <c r="G5987" s="29"/>
      <c r="H5987" s="29"/>
      <c r="I5987" s="26"/>
      <c r="J5987" s="26"/>
      <c r="K5987" s="26"/>
      <c r="L5987" s="26"/>
      <c r="M5987" s="26"/>
      <c r="N5987" s="26"/>
      <c r="O5987" s="49"/>
    </row>
    <row r="5988" spans="1:15" ht="15" customHeight="1" x14ac:dyDescent="0.25">
      <c r="A5988" s="17" t="str">
        <f>IFERROR(VLOOKUP($F5988,'Location List'!$A$2:$T$644,20,FALSE),"")</f>
        <v/>
      </c>
      <c r="B5988" s="17" t="str">
        <f>IFERROR(VLOOKUP($F5988,'Location List'!$A$2:$T$644,19,FALSE),"")</f>
        <v/>
      </c>
      <c r="C5988" s="17" t="str">
        <f>IFERROR(VLOOKUP($F5988,'Location List'!$A$2:$T$644,18,FALSE),"")</f>
        <v/>
      </c>
      <c r="D5988" s="17" t="str">
        <f>IFERROR(VLOOKUP($F5988,'Location List'!$A$2:$T$644,9,FALSE),"")</f>
        <v/>
      </c>
      <c r="E5988" s="17" t="str">
        <f>IFERROR(VLOOKUP($F5988,'Location List'!$A$2:$T$644,2,FALSE),"")</f>
        <v/>
      </c>
      <c r="F5988" s="26"/>
      <c r="G5988" s="29"/>
      <c r="H5988" s="29"/>
      <c r="I5988" s="26"/>
      <c r="J5988" s="26"/>
      <c r="K5988" s="26"/>
      <c r="L5988" s="26"/>
      <c r="M5988" s="26"/>
      <c r="N5988" s="26"/>
      <c r="O5988" s="49"/>
    </row>
    <row r="5989" spans="1:15" ht="15" customHeight="1" x14ac:dyDescent="0.25">
      <c r="A5989" s="17" t="str">
        <f>IFERROR(VLOOKUP($F5989,'Location List'!$A$2:$T$644,20,FALSE),"")</f>
        <v/>
      </c>
      <c r="B5989" s="17" t="str">
        <f>IFERROR(VLOOKUP($F5989,'Location List'!$A$2:$T$644,19,FALSE),"")</f>
        <v/>
      </c>
      <c r="C5989" s="17" t="str">
        <f>IFERROR(VLOOKUP($F5989,'Location List'!$A$2:$T$644,18,FALSE),"")</f>
        <v/>
      </c>
      <c r="D5989" s="17" t="str">
        <f>IFERROR(VLOOKUP($F5989,'Location List'!$A$2:$T$644,9,FALSE),"")</f>
        <v/>
      </c>
      <c r="E5989" s="17" t="str">
        <f>IFERROR(VLOOKUP($F5989,'Location List'!$A$2:$T$644,2,FALSE),"")</f>
        <v/>
      </c>
      <c r="F5989" s="26"/>
      <c r="G5989" s="29"/>
      <c r="H5989" s="29"/>
      <c r="I5989" s="26"/>
      <c r="J5989" s="26"/>
      <c r="K5989" s="26"/>
      <c r="L5989" s="26"/>
      <c r="M5989" s="26"/>
      <c r="N5989" s="26"/>
      <c r="O5989" s="49"/>
    </row>
    <row r="5990" spans="1:15" ht="15" customHeight="1" x14ac:dyDescent="0.25">
      <c r="A5990" s="17" t="str">
        <f>IFERROR(VLOOKUP($F5990,'Location List'!$A$2:$T$644,20,FALSE),"")</f>
        <v/>
      </c>
      <c r="B5990" s="17" t="str">
        <f>IFERROR(VLOOKUP($F5990,'Location List'!$A$2:$T$644,19,FALSE),"")</f>
        <v/>
      </c>
      <c r="C5990" s="17" t="str">
        <f>IFERROR(VLOOKUP($F5990,'Location List'!$A$2:$T$644,18,FALSE),"")</f>
        <v/>
      </c>
      <c r="D5990" s="17" t="str">
        <f>IFERROR(VLOOKUP($F5990,'Location List'!$A$2:$T$644,9,FALSE),"")</f>
        <v/>
      </c>
      <c r="E5990" s="17" t="str">
        <f>IFERROR(VLOOKUP($F5990,'Location List'!$A$2:$T$644,2,FALSE),"")</f>
        <v/>
      </c>
      <c r="F5990" s="26"/>
      <c r="G5990" s="29"/>
      <c r="H5990" s="29"/>
      <c r="I5990" s="26"/>
      <c r="J5990" s="26"/>
      <c r="K5990" s="26"/>
      <c r="L5990" s="26"/>
      <c r="M5990" s="26"/>
      <c r="N5990" s="26"/>
      <c r="O5990" s="49"/>
    </row>
    <row r="5991" spans="1:15" ht="15" customHeight="1" x14ac:dyDescent="0.25">
      <c r="A5991" s="17" t="str">
        <f>IFERROR(VLOOKUP($F5991,'Location List'!$A$2:$T$644,20,FALSE),"")</f>
        <v/>
      </c>
      <c r="B5991" s="17" t="str">
        <f>IFERROR(VLOOKUP($F5991,'Location List'!$A$2:$T$644,19,FALSE),"")</f>
        <v/>
      </c>
      <c r="C5991" s="17" t="str">
        <f>IFERROR(VLOOKUP($F5991,'Location List'!$A$2:$T$644,18,FALSE),"")</f>
        <v/>
      </c>
      <c r="D5991" s="17" t="str">
        <f>IFERROR(VLOOKUP($F5991,'Location List'!$A$2:$T$644,9,FALSE),"")</f>
        <v/>
      </c>
      <c r="E5991" s="17" t="str">
        <f>IFERROR(VLOOKUP($F5991,'Location List'!$A$2:$T$644,2,FALSE),"")</f>
        <v/>
      </c>
      <c r="F5991" s="26"/>
      <c r="G5991" s="29"/>
      <c r="H5991" s="29"/>
      <c r="I5991" s="26"/>
      <c r="J5991" s="26"/>
      <c r="K5991" s="26"/>
      <c r="L5991" s="26"/>
      <c r="M5991" s="26"/>
      <c r="N5991" s="26"/>
      <c r="O5991" s="49"/>
    </row>
    <row r="5992" spans="1:15" ht="15" customHeight="1" x14ac:dyDescent="0.25">
      <c r="A5992" s="17" t="str">
        <f>IFERROR(VLOOKUP($F5992,'Location List'!$A$2:$T$644,20,FALSE),"")</f>
        <v/>
      </c>
      <c r="B5992" s="17" t="str">
        <f>IFERROR(VLOOKUP($F5992,'Location List'!$A$2:$T$644,19,FALSE),"")</f>
        <v/>
      </c>
      <c r="C5992" s="17" t="str">
        <f>IFERROR(VLOOKUP($F5992,'Location List'!$A$2:$T$644,18,FALSE),"")</f>
        <v/>
      </c>
      <c r="D5992" s="17" t="str">
        <f>IFERROR(VLOOKUP($F5992,'Location List'!$A$2:$T$644,9,FALSE),"")</f>
        <v/>
      </c>
      <c r="E5992" s="17" t="str">
        <f>IFERROR(VLOOKUP($F5992,'Location List'!$A$2:$T$644,2,FALSE),"")</f>
        <v/>
      </c>
      <c r="F5992" s="26"/>
      <c r="G5992" s="29"/>
      <c r="H5992" s="29"/>
      <c r="I5992" s="26"/>
      <c r="J5992" s="26"/>
      <c r="K5992" s="26"/>
      <c r="L5992" s="26"/>
      <c r="M5992" s="26"/>
      <c r="N5992" s="26"/>
      <c r="O5992" s="49"/>
    </row>
    <row r="5993" spans="1:15" ht="15" customHeight="1" x14ac:dyDescent="0.25">
      <c r="A5993" s="17" t="str">
        <f>IFERROR(VLOOKUP($F5993,'Location List'!$A$2:$T$644,20,FALSE),"")</f>
        <v/>
      </c>
      <c r="B5993" s="17" t="str">
        <f>IFERROR(VLOOKUP($F5993,'Location List'!$A$2:$T$644,19,FALSE),"")</f>
        <v/>
      </c>
      <c r="C5993" s="17" t="str">
        <f>IFERROR(VLOOKUP($F5993,'Location List'!$A$2:$T$644,18,FALSE),"")</f>
        <v/>
      </c>
      <c r="D5993" s="17" t="str">
        <f>IFERROR(VLOOKUP($F5993,'Location List'!$A$2:$T$644,9,FALSE),"")</f>
        <v/>
      </c>
      <c r="E5993" s="17" t="str">
        <f>IFERROR(VLOOKUP($F5993,'Location List'!$A$2:$T$644,2,FALSE),"")</f>
        <v/>
      </c>
      <c r="F5993" s="26"/>
      <c r="G5993" s="29"/>
      <c r="H5993" s="29"/>
      <c r="I5993" s="26"/>
      <c r="J5993" s="26"/>
      <c r="K5993" s="26"/>
      <c r="L5993" s="26"/>
      <c r="M5993" s="26"/>
      <c r="N5993" s="26"/>
      <c r="O5993" s="49"/>
    </row>
    <row r="5994" spans="1:15" ht="15" customHeight="1" x14ac:dyDescent="0.25">
      <c r="A5994" s="17" t="str">
        <f>IFERROR(VLOOKUP($F5994,'Location List'!$A$2:$T$644,20,FALSE),"")</f>
        <v/>
      </c>
      <c r="B5994" s="17" t="str">
        <f>IFERROR(VLOOKUP($F5994,'Location List'!$A$2:$T$644,19,FALSE),"")</f>
        <v/>
      </c>
      <c r="C5994" s="17" t="str">
        <f>IFERROR(VLOOKUP($F5994,'Location List'!$A$2:$T$644,18,FALSE),"")</f>
        <v/>
      </c>
      <c r="D5994" s="17" t="str">
        <f>IFERROR(VLOOKUP($F5994,'Location List'!$A$2:$T$644,9,FALSE),"")</f>
        <v/>
      </c>
      <c r="E5994" s="17" t="str">
        <f>IFERROR(VLOOKUP($F5994,'Location List'!$A$2:$T$644,2,FALSE),"")</f>
        <v/>
      </c>
      <c r="F5994" s="26"/>
      <c r="G5994" s="29"/>
      <c r="H5994" s="29"/>
      <c r="I5994" s="26"/>
      <c r="J5994" s="26"/>
      <c r="K5994" s="26"/>
      <c r="L5994" s="26"/>
      <c r="M5994" s="26"/>
      <c r="N5994" s="26"/>
      <c r="O5994" s="49"/>
    </row>
    <row r="5995" spans="1:15" ht="15" customHeight="1" x14ac:dyDescent="0.25">
      <c r="A5995" s="17" t="str">
        <f>IFERROR(VLOOKUP($F5995,'Location List'!$A$2:$T$644,20,FALSE),"")</f>
        <v/>
      </c>
      <c r="B5995" s="17" t="str">
        <f>IFERROR(VLOOKUP($F5995,'Location List'!$A$2:$T$644,19,FALSE),"")</f>
        <v/>
      </c>
      <c r="C5995" s="17" t="str">
        <f>IFERROR(VLOOKUP($F5995,'Location List'!$A$2:$T$644,18,FALSE),"")</f>
        <v/>
      </c>
      <c r="D5995" s="17" t="str">
        <f>IFERROR(VLOOKUP($F5995,'Location List'!$A$2:$T$644,9,FALSE),"")</f>
        <v/>
      </c>
      <c r="E5995" s="17" t="str">
        <f>IFERROR(VLOOKUP($F5995,'Location List'!$A$2:$T$644,2,FALSE),"")</f>
        <v/>
      </c>
      <c r="F5995" s="26"/>
      <c r="G5995" s="29"/>
      <c r="H5995" s="29"/>
      <c r="I5995" s="26"/>
      <c r="J5995" s="26"/>
      <c r="K5995" s="26"/>
      <c r="L5995" s="26"/>
      <c r="M5995" s="26"/>
      <c r="N5995" s="26"/>
      <c r="O5995" s="49"/>
    </row>
    <row r="5996" spans="1:15" ht="15" customHeight="1" x14ac:dyDescent="0.25">
      <c r="A5996" s="17" t="str">
        <f>IFERROR(VLOOKUP($F5996,'Location List'!$A$2:$T$644,20,FALSE),"")</f>
        <v/>
      </c>
      <c r="B5996" s="17" t="str">
        <f>IFERROR(VLOOKUP($F5996,'Location List'!$A$2:$T$644,19,FALSE),"")</f>
        <v/>
      </c>
      <c r="C5996" s="17" t="str">
        <f>IFERROR(VLOOKUP($F5996,'Location List'!$A$2:$T$644,18,FALSE),"")</f>
        <v/>
      </c>
      <c r="D5996" s="17" t="str">
        <f>IFERROR(VLOOKUP($F5996,'Location List'!$A$2:$T$644,9,FALSE),"")</f>
        <v/>
      </c>
      <c r="E5996" s="17" t="str">
        <f>IFERROR(VLOOKUP($F5996,'Location List'!$A$2:$T$644,2,FALSE),"")</f>
        <v/>
      </c>
      <c r="F5996" s="26"/>
      <c r="G5996" s="29"/>
      <c r="H5996" s="29"/>
      <c r="I5996" s="26"/>
      <c r="J5996" s="26"/>
      <c r="K5996" s="26"/>
      <c r="L5996" s="26"/>
      <c r="M5996" s="26"/>
      <c r="N5996" s="26"/>
      <c r="O5996" s="49"/>
    </row>
    <row r="5997" spans="1:15" ht="15" customHeight="1" x14ac:dyDescent="0.25">
      <c r="A5997" s="17" t="str">
        <f>IFERROR(VLOOKUP($F5997,'Location List'!$A$2:$T$644,20,FALSE),"")</f>
        <v/>
      </c>
      <c r="B5997" s="17" t="str">
        <f>IFERROR(VLOOKUP($F5997,'Location List'!$A$2:$T$644,19,FALSE),"")</f>
        <v/>
      </c>
      <c r="C5997" s="17" t="str">
        <f>IFERROR(VLOOKUP($F5997,'Location List'!$A$2:$T$644,18,FALSE),"")</f>
        <v/>
      </c>
      <c r="D5997" s="17" t="str">
        <f>IFERROR(VLOOKUP($F5997,'Location List'!$A$2:$T$644,9,FALSE),"")</f>
        <v/>
      </c>
      <c r="E5997" s="17" t="str">
        <f>IFERROR(VLOOKUP($F5997,'Location List'!$A$2:$T$644,2,FALSE),"")</f>
        <v/>
      </c>
      <c r="F5997" s="26"/>
      <c r="G5997" s="29"/>
      <c r="H5997" s="29"/>
      <c r="I5997" s="26"/>
      <c r="J5997" s="26"/>
      <c r="K5997" s="26"/>
      <c r="L5997" s="26"/>
      <c r="M5997" s="26"/>
      <c r="N5997" s="26"/>
      <c r="O5997" s="49"/>
    </row>
    <row r="5998" spans="1:15" ht="15" customHeight="1" x14ac:dyDescent="0.25">
      <c r="A5998" s="17" t="str">
        <f>IFERROR(VLOOKUP($F5998,'Location List'!$A$2:$T$644,20,FALSE),"")</f>
        <v/>
      </c>
      <c r="B5998" s="17" t="str">
        <f>IFERROR(VLOOKUP($F5998,'Location List'!$A$2:$T$644,19,FALSE),"")</f>
        <v/>
      </c>
      <c r="C5998" s="17" t="str">
        <f>IFERROR(VLOOKUP($F5998,'Location List'!$A$2:$T$644,18,FALSE),"")</f>
        <v/>
      </c>
      <c r="D5998" s="17" t="str">
        <f>IFERROR(VLOOKUP($F5998,'Location List'!$A$2:$T$644,9,FALSE),"")</f>
        <v/>
      </c>
      <c r="E5998" s="17" t="str">
        <f>IFERROR(VLOOKUP($F5998,'Location List'!$A$2:$T$644,2,FALSE),"")</f>
        <v/>
      </c>
      <c r="F5998" s="26"/>
      <c r="G5998" s="29"/>
      <c r="H5998" s="29"/>
      <c r="I5998" s="26"/>
      <c r="J5998" s="26"/>
      <c r="K5998" s="26"/>
      <c r="L5998" s="26"/>
      <c r="M5998" s="26"/>
      <c r="N5998" s="26"/>
      <c r="O5998" s="49"/>
    </row>
    <row r="5999" spans="1:15" ht="15" customHeight="1" x14ac:dyDescent="0.25">
      <c r="A5999" s="17" t="str">
        <f>IFERROR(VLOOKUP($F5999,'Location List'!$A$2:$T$644,20,FALSE),"")</f>
        <v/>
      </c>
      <c r="B5999" s="17" t="str">
        <f>IFERROR(VLOOKUP($F5999,'Location List'!$A$2:$T$644,19,FALSE),"")</f>
        <v/>
      </c>
      <c r="C5999" s="17" t="str">
        <f>IFERROR(VLOOKUP($F5999,'Location List'!$A$2:$T$644,18,FALSE),"")</f>
        <v/>
      </c>
      <c r="D5999" s="17" t="str">
        <f>IFERROR(VLOOKUP($F5999,'Location List'!$A$2:$T$644,9,FALSE),"")</f>
        <v/>
      </c>
      <c r="E5999" s="17" t="str">
        <f>IFERROR(VLOOKUP($F5999,'Location List'!$A$2:$T$644,2,FALSE),"")</f>
        <v/>
      </c>
      <c r="F5999" s="26"/>
      <c r="G5999" s="29"/>
      <c r="H5999" s="29"/>
      <c r="I5999" s="26"/>
      <c r="J5999" s="26"/>
      <c r="K5999" s="26"/>
      <c r="L5999" s="26"/>
      <c r="M5999" s="26"/>
      <c r="N5999" s="26"/>
      <c r="O5999" s="49"/>
    </row>
    <row r="6000" spans="1:15" ht="15" customHeight="1" x14ac:dyDescent="0.25">
      <c r="A6000" s="17" t="str">
        <f>IFERROR(VLOOKUP($F6000,'Location List'!$A$2:$T$644,20,FALSE),"")</f>
        <v/>
      </c>
      <c r="B6000" s="17" t="str">
        <f>IFERROR(VLOOKUP($F6000,'Location List'!$A$2:$T$644,19,FALSE),"")</f>
        <v/>
      </c>
      <c r="C6000" s="17" t="str">
        <f>IFERROR(VLOOKUP($F6000,'Location List'!$A$2:$T$644,18,FALSE),"")</f>
        <v/>
      </c>
      <c r="D6000" s="17" t="str">
        <f>IFERROR(VLOOKUP($F6000,'Location List'!$A$2:$T$644,9,FALSE),"")</f>
        <v/>
      </c>
      <c r="E6000" s="17" t="str">
        <f>IFERROR(VLOOKUP($F6000,'Location List'!$A$2:$T$644,2,FALSE),"")</f>
        <v/>
      </c>
      <c r="F6000" s="26"/>
      <c r="G6000" s="29"/>
      <c r="H6000" s="29"/>
      <c r="I6000" s="26"/>
      <c r="J6000" s="26"/>
      <c r="K6000" s="26"/>
      <c r="L6000" s="26"/>
      <c r="M6000" s="26"/>
      <c r="N6000" s="26"/>
      <c r="O6000" s="49"/>
    </row>
    <row r="6991" spans="1:5" ht="15" customHeight="1" x14ac:dyDescent="0.25">
      <c r="A6991" s="16" t="str">
        <f>IFERROR(VLOOKUP($F6991,'Location List'!$A$2:$QR$463,20,FALSE),"")</f>
        <v/>
      </c>
      <c r="B6991" s="16" t="str">
        <f>IFERROR(VLOOKUP($F6991,'Location List'!$A$2:$QR$463,19,FALSE),"")</f>
        <v/>
      </c>
      <c r="C6991" s="16" t="str">
        <f>IFERROR(VLOOKUP($F6991,'Location List'!$A$2:$QR$463,18,FALSE),"")</f>
        <v/>
      </c>
      <c r="D6991" s="16" t="str">
        <f>IFERROR(VLOOKUP($F6991,'Location List'!$A$2:$QR$463,9,FALSE),"")</f>
        <v/>
      </c>
      <c r="E6991" s="16" t="str">
        <f>IFERROR(VLOOKUP($F6991,'Location List'!$A$2:$QR$463,2,FALSE),"")</f>
        <v/>
      </c>
    </row>
    <row r="6992" spans="1:5" ht="15" customHeight="1" x14ac:dyDescent="0.25">
      <c r="A6992" s="16" t="str">
        <f>IFERROR(VLOOKUP($F6992,'Location List'!$A$2:$QR$463,20,FALSE),"")</f>
        <v/>
      </c>
      <c r="B6992" s="16" t="str">
        <f>IFERROR(VLOOKUP($F6992,'Location List'!$A$2:$QR$463,19,FALSE),"")</f>
        <v/>
      </c>
      <c r="C6992" s="16" t="str">
        <f>IFERROR(VLOOKUP($F6992,'Location List'!$A$2:$QR$463,18,FALSE),"")</f>
        <v/>
      </c>
      <c r="D6992" s="16" t="str">
        <f>IFERROR(VLOOKUP($F6992,'Location List'!$A$2:$QR$463,9,FALSE),"")</f>
        <v/>
      </c>
      <c r="E6992" s="16" t="str">
        <f>IFERROR(VLOOKUP($F6992,'Location List'!$A$2:$QR$463,2,FALSE),"")</f>
        <v/>
      </c>
    </row>
    <row r="6993" spans="1:5" ht="15" customHeight="1" x14ac:dyDescent="0.25">
      <c r="A6993" s="16" t="str">
        <f>IFERROR(VLOOKUP($F6993,'Location List'!$A$2:$QR$463,20,FALSE),"")</f>
        <v/>
      </c>
      <c r="B6993" s="16" t="str">
        <f>IFERROR(VLOOKUP($F6993,'Location List'!$A$2:$QR$463,19,FALSE),"")</f>
        <v/>
      </c>
      <c r="C6993" s="16" t="str">
        <f>IFERROR(VLOOKUP($F6993,'Location List'!$A$2:$QR$463,18,FALSE),"")</f>
        <v/>
      </c>
      <c r="D6993" s="16" t="str">
        <f>IFERROR(VLOOKUP($F6993,'Location List'!$A$2:$QR$463,9,FALSE),"")</f>
        <v/>
      </c>
      <c r="E6993" s="16" t="str">
        <f>IFERROR(VLOOKUP($F6993,'Location List'!$A$2:$QR$463,2,FALSE),"")</f>
        <v/>
      </c>
    </row>
    <row r="6994" spans="1:5" ht="15" customHeight="1" x14ac:dyDescent="0.25">
      <c r="A6994" s="16" t="str">
        <f>IFERROR(VLOOKUP($F6994,'Location List'!$A$2:$QR$463,20,FALSE),"")</f>
        <v/>
      </c>
      <c r="B6994" s="16" t="str">
        <f>IFERROR(VLOOKUP($F6994,'Location List'!$A$2:$QR$463,19,FALSE),"")</f>
        <v/>
      </c>
      <c r="C6994" s="16" t="str">
        <f>IFERROR(VLOOKUP($F6994,'Location List'!$A$2:$QR$463,18,FALSE),"")</f>
        <v/>
      </c>
      <c r="D6994" s="16" t="str">
        <f>IFERROR(VLOOKUP($F6994,'Location List'!$A$2:$QR$463,9,FALSE),"")</f>
        <v/>
      </c>
      <c r="E6994" s="16" t="str">
        <f>IFERROR(VLOOKUP($F6994,'Location List'!$A$2:$QR$463,2,FALSE),"")</f>
        <v/>
      </c>
    </row>
    <row r="6995" spans="1:5" ht="15" customHeight="1" x14ac:dyDescent="0.25">
      <c r="A6995" s="16" t="str">
        <f>IFERROR(VLOOKUP($F6995,'Location List'!$A$2:$QR$463,20,FALSE),"")</f>
        <v/>
      </c>
      <c r="B6995" s="16" t="str">
        <f>IFERROR(VLOOKUP($F6995,'Location List'!$A$2:$QR$463,19,FALSE),"")</f>
        <v/>
      </c>
      <c r="C6995" s="16" t="str">
        <f>IFERROR(VLOOKUP($F6995,'Location List'!$A$2:$QR$463,18,FALSE),"")</f>
        <v/>
      </c>
      <c r="D6995" s="16" t="str">
        <f>IFERROR(VLOOKUP($F6995,'Location List'!$A$2:$QR$463,9,FALSE),"")</f>
        <v/>
      </c>
      <c r="E6995" s="16" t="str">
        <f>IFERROR(VLOOKUP($F6995,'Location List'!$A$2:$QR$463,2,FALSE),"")</f>
        <v/>
      </c>
    </row>
    <row r="6996" spans="1:5" ht="15" customHeight="1" x14ac:dyDescent="0.25">
      <c r="A6996" s="16" t="str">
        <f>IFERROR(VLOOKUP($F6996,'Location List'!$A$2:$QR$463,20,FALSE),"")</f>
        <v/>
      </c>
      <c r="B6996" s="16" t="str">
        <f>IFERROR(VLOOKUP($F6996,'Location List'!$A$2:$QR$463,19,FALSE),"")</f>
        <v/>
      </c>
      <c r="C6996" s="16" t="str">
        <f>IFERROR(VLOOKUP($F6996,'Location List'!$A$2:$QR$463,18,FALSE),"")</f>
        <v/>
      </c>
      <c r="D6996" s="16" t="str">
        <f>IFERROR(VLOOKUP($F6996,'Location List'!$A$2:$QR$463,9,FALSE),"")</f>
        <v/>
      </c>
      <c r="E6996" s="16" t="str">
        <f>IFERROR(VLOOKUP($F6996,'Location List'!$A$2:$QR$463,2,FALSE),"")</f>
        <v/>
      </c>
    </row>
    <row r="6997" spans="1:5" ht="15" customHeight="1" x14ac:dyDescent="0.25">
      <c r="A6997" s="16" t="str">
        <f>IFERROR(VLOOKUP($F6997,'Location List'!$A$2:$QR$463,20,FALSE),"")</f>
        <v/>
      </c>
      <c r="B6997" s="16" t="str">
        <f>IFERROR(VLOOKUP($F6997,'Location List'!$A$2:$QR$463,19,FALSE),"")</f>
        <v/>
      </c>
      <c r="C6997" s="16" t="str">
        <f>IFERROR(VLOOKUP($F6997,'Location List'!$A$2:$QR$463,18,FALSE),"")</f>
        <v/>
      </c>
      <c r="D6997" s="16" t="str">
        <f>IFERROR(VLOOKUP($F6997,'Location List'!$A$2:$QR$463,9,FALSE),"")</f>
        <v/>
      </c>
      <c r="E6997" s="16" t="str">
        <f>IFERROR(VLOOKUP($F6997,'Location List'!$A$2:$QR$463,2,FALSE),"")</f>
        <v/>
      </c>
    </row>
    <row r="6998" spans="1:5" ht="15" customHeight="1" x14ac:dyDescent="0.25">
      <c r="A6998" s="16" t="str">
        <f>IFERROR(VLOOKUP($F6998,'Location List'!$A$2:$QR$463,20,FALSE),"")</f>
        <v/>
      </c>
      <c r="B6998" s="16" t="str">
        <f>IFERROR(VLOOKUP($F6998,'Location List'!$A$2:$QR$463,19,FALSE),"")</f>
        <v/>
      </c>
      <c r="C6998" s="16" t="str">
        <f>IFERROR(VLOOKUP($F6998,'Location List'!$A$2:$QR$463,18,FALSE),"")</f>
        <v/>
      </c>
      <c r="D6998" s="16" t="str">
        <f>IFERROR(VLOOKUP($F6998,'Location List'!$A$2:$QR$463,9,FALSE),"")</f>
        <v/>
      </c>
      <c r="E6998" s="16" t="str">
        <f>IFERROR(VLOOKUP($F6998,'Location List'!$A$2:$QR$463,2,FALSE),"")</f>
        <v/>
      </c>
    </row>
    <row r="6999" spans="1:5" ht="15" customHeight="1" x14ac:dyDescent="0.25">
      <c r="A6999" s="16" t="str">
        <f>IFERROR(VLOOKUP($F6999,'Location List'!$A$2:$QR$463,20,FALSE),"")</f>
        <v/>
      </c>
      <c r="B6999" s="16" t="str">
        <f>IFERROR(VLOOKUP($F6999,'Location List'!$A$2:$QR$463,19,FALSE),"")</f>
        <v/>
      </c>
      <c r="C6999" s="16" t="str">
        <f>IFERROR(VLOOKUP($F6999,'Location List'!$A$2:$QR$463,18,FALSE),"")</f>
        <v/>
      </c>
      <c r="D6999" s="16" t="str">
        <f>IFERROR(VLOOKUP($F6999,'Location List'!$A$2:$QR$463,9,FALSE),"")</f>
        <v/>
      </c>
      <c r="E6999" s="16" t="str">
        <f>IFERROR(VLOOKUP($F6999,'Location List'!$A$2:$QR$463,2,FALSE),"")</f>
        <v/>
      </c>
    </row>
    <row r="7000" spans="1:5" ht="15" customHeight="1" x14ac:dyDescent="0.25">
      <c r="A7000" s="16" t="str">
        <f>IFERROR(VLOOKUP($F7000,'Location List'!$A$2:$QR$463,20,FALSE),"")</f>
        <v/>
      </c>
      <c r="B7000" s="16" t="str">
        <f>IFERROR(VLOOKUP($F7000,'Location List'!$A$2:$QR$463,19,FALSE),"")</f>
        <v/>
      </c>
      <c r="C7000" s="16" t="str">
        <f>IFERROR(VLOOKUP($F7000,'Location List'!$A$2:$QR$463,18,FALSE),"")</f>
        <v/>
      </c>
      <c r="D7000" s="16" t="str">
        <f>IFERROR(VLOOKUP($F7000,'Location List'!$A$2:$QR$463,9,FALSE),"")</f>
        <v/>
      </c>
      <c r="E7000" s="16" t="str">
        <f>IFERROR(VLOOKUP($F7000,'Location List'!$A$2:$QR$463,2,FALSE),"")</f>
        <v/>
      </c>
    </row>
    <row r="7001" spans="1:5" ht="15" customHeight="1" x14ac:dyDescent="0.25">
      <c r="A7001" s="16" t="str">
        <f>IFERROR(VLOOKUP($F7001,'Location List'!$A$2:$QR$463,20,FALSE),"")</f>
        <v/>
      </c>
      <c r="B7001" s="16" t="str">
        <f>IFERROR(VLOOKUP($F7001,'Location List'!$A$2:$QR$463,19,FALSE),"")</f>
        <v/>
      </c>
      <c r="C7001" s="16" t="str">
        <f>IFERROR(VLOOKUP($F7001,'Location List'!$A$2:$QR$463,18,FALSE),"")</f>
        <v/>
      </c>
      <c r="D7001" s="16" t="str">
        <f>IFERROR(VLOOKUP($F7001,'Location List'!$A$2:$QR$463,9,FALSE),"")</f>
        <v/>
      </c>
      <c r="E7001" s="16" t="str">
        <f>IFERROR(VLOOKUP($F7001,'Location List'!$A$2:$QR$463,2,FALSE),"")</f>
        <v/>
      </c>
    </row>
    <row r="7002" spans="1:5" ht="15" customHeight="1" x14ac:dyDescent="0.25">
      <c r="A7002" s="16" t="str">
        <f>IFERROR(VLOOKUP($F7002,'Location List'!$A$2:$QR$463,20,FALSE),"")</f>
        <v/>
      </c>
      <c r="B7002" s="16" t="str">
        <f>IFERROR(VLOOKUP($F7002,'Location List'!$A$2:$QR$463,19,FALSE),"")</f>
        <v/>
      </c>
      <c r="C7002" s="16" t="str">
        <f>IFERROR(VLOOKUP($F7002,'Location List'!$A$2:$QR$463,18,FALSE),"")</f>
        <v/>
      </c>
      <c r="D7002" s="16" t="str">
        <f>IFERROR(VLOOKUP($F7002,'Location List'!$A$2:$QR$463,9,FALSE),"")</f>
        <v/>
      </c>
      <c r="E7002" s="16" t="str">
        <f>IFERROR(VLOOKUP($F7002,'Location List'!$A$2:$QR$463,2,FALSE),"")</f>
        <v/>
      </c>
    </row>
    <row r="7003" spans="1:5" ht="15" customHeight="1" x14ac:dyDescent="0.25">
      <c r="A7003" s="16" t="str">
        <f>IFERROR(VLOOKUP($F7003,'Location List'!$A$2:$QR$463,20,FALSE),"")</f>
        <v/>
      </c>
      <c r="B7003" s="16" t="str">
        <f>IFERROR(VLOOKUP($F7003,'Location List'!$A$2:$QR$463,19,FALSE),"")</f>
        <v/>
      </c>
      <c r="C7003" s="16" t="str">
        <f>IFERROR(VLOOKUP($F7003,'Location List'!$A$2:$QR$463,18,FALSE),"")</f>
        <v/>
      </c>
      <c r="D7003" s="16" t="str">
        <f>IFERROR(VLOOKUP($F7003,'Location List'!$A$2:$QR$463,9,FALSE),"")</f>
        <v/>
      </c>
      <c r="E7003" s="16" t="str">
        <f>IFERROR(VLOOKUP($F7003,'Location List'!$A$2:$QR$463,2,FALSE),"")</f>
        <v/>
      </c>
    </row>
    <row r="7004" spans="1:5" ht="15" customHeight="1" x14ac:dyDescent="0.25">
      <c r="A7004" s="16" t="str">
        <f>IFERROR(VLOOKUP($F7004,'Location List'!$A$2:$QR$463,20,FALSE),"")</f>
        <v/>
      </c>
      <c r="B7004" s="16" t="str">
        <f>IFERROR(VLOOKUP($F7004,'Location List'!$A$2:$QR$463,19,FALSE),"")</f>
        <v/>
      </c>
      <c r="C7004" s="16" t="str">
        <f>IFERROR(VLOOKUP($F7004,'Location List'!$A$2:$QR$463,18,FALSE),"")</f>
        <v/>
      </c>
      <c r="D7004" s="16" t="str">
        <f>IFERROR(VLOOKUP($F7004,'Location List'!$A$2:$QR$463,9,FALSE),"")</f>
        <v/>
      </c>
      <c r="E7004" s="16" t="str">
        <f>IFERROR(VLOOKUP($F7004,'Location List'!$A$2:$QR$463,2,FALSE),"")</f>
        <v/>
      </c>
    </row>
    <row r="7005" spans="1:5" ht="15" customHeight="1" x14ac:dyDescent="0.25">
      <c r="A7005" s="16" t="str">
        <f>IFERROR(VLOOKUP($F7005,'Location List'!$A$2:$QR$463,20,FALSE),"")</f>
        <v/>
      </c>
      <c r="B7005" s="16" t="str">
        <f>IFERROR(VLOOKUP($F7005,'Location List'!$A$2:$QR$463,19,FALSE),"")</f>
        <v/>
      </c>
      <c r="C7005" s="16" t="str">
        <f>IFERROR(VLOOKUP($F7005,'Location List'!$A$2:$QR$463,18,FALSE),"")</f>
        <v/>
      </c>
      <c r="D7005" s="16" t="str">
        <f>IFERROR(VLOOKUP($F7005,'Location List'!$A$2:$QR$463,9,FALSE),"")</f>
        <v/>
      </c>
      <c r="E7005" s="16" t="str">
        <f>IFERROR(VLOOKUP($F7005,'Location List'!$A$2:$QR$463,2,FALSE),"")</f>
        <v/>
      </c>
    </row>
    <row r="7006" spans="1:5" ht="15" customHeight="1" x14ac:dyDescent="0.25">
      <c r="A7006" s="16" t="str">
        <f>IFERROR(VLOOKUP($F7006,'Location List'!$A$2:$QR$463,20,FALSE),"")</f>
        <v/>
      </c>
      <c r="B7006" s="16" t="str">
        <f>IFERROR(VLOOKUP($F7006,'Location List'!$A$2:$QR$463,19,FALSE),"")</f>
        <v/>
      </c>
      <c r="C7006" s="16" t="str">
        <f>IFERROR(VLOOKUP($F7006,'Location List'!$A$2:$QR$463,18,FALSE),"")</f>
        <v/>
      </c>
      <c r="D7006" s="16" t="str">
        <f>IFERROR(VLOOKUP($F7006,'Location List'!$A$2:$QR$463,9,FALSE),"")</f>
        <v/>
      </c>
      <c r="E7006" s="16" t="str">
        <f>IFERROR(VLOOKUP($F7006,'Location List'!$A$2:$QR$463,2,FALSE),"")</f>
        <v/>
      </c>
    </row>
    <row r="7007" spans="1:5" ht="15" customHeight="1" x14ac:dyDescent="0.25">
      <c r="A7007" s="16" t="str">
        <f>IFERROR(VLOOKUP($F7007,'Location List'!$A$2:$QR$463,20,FALSE),"")</f>
        <v/>
      </c>
      <c r="B7007" s="16" t="str">
        <f>IFERROR(VLOOKUP($F7007,'Location List'!$A$2:$QR$463,19,FALSE),"")</f>
        <v/>
      </c>
      <c r="C7007" s="16" t="str">
        <f>IFERROR(VLOOKUP($F7007,'Location List'!$A$2:$QR$463,18,FALSE),"")</f>
        <v/>
      </c>
      <c r="D7007" s="16" t="str">
        <f>IFERROR(VLOOKUP($F7007,'Location List'!$A$2:$QR$463,9,FALSE),"")</f>
        <v/>
      </c>
      <c r="E7007" s="16" t="str">
        <f>IFERROR(VLOOKUP($F7007,'Location List'!$A$2:$QR$463,2,FALSE),"")</f>
        <v/>
      </c>
    </row>
    <row r="7008" spans="1:5" ht="15" customHeight="1" x14ac:dyDescent="0.25">
      <c r="A7008" s="16" t="str">
        <f>IFERROR(VLOOKUP($F7008,'Location List'!$A$2:$QR$463,20,FALSE),"")</f>
        <v/>
      </c>
      <c r="B7008" s="16" t="str">
        <f>IFERROR(VLOOKUP($F7008,'Location List'!$A$2:$QR$463,19,FALSE),"")</f>
        <v/>
      </c>
      <c r="C7008" s="16" t="str">
        <f>IFERROR(VLOOKUP($F7008,'Location List'!$A$2:$QR$463,18,FALSE),"")</f>
        <v/>
      </c>
      <c r="D7008" s="16" t="str">
        <f>IFERROR(VLOOKUP($F7008,'Location List'!$A$2:$QR$463,9,FALSE),"")</f>
        <v/>
      </c>
      <c r="E7008" s="16" t="str">
        <f>IFERROR(VLOOKUP($F7008,'Location List'!$A$2:$QR$463,2,FALSE),"")</f>
        <v/>
      </c>
    </row>
    <row r="7009" spans="1:5" ht="15" customHeight="1" x14ac:dyDescent="0.25">
      <c r="A7009" s="16" t="str">
        <f>IFERROR(VLOOKUP($F7009,'Location List'!$A$2:$QR$463,20,FALSE),"")</f>
        <v/>
      </c>
      <c r="B7009" s="16" t="str">
        <f>IFERROR(VLOOKUP($F7009,'Location List'!$A$2:$QR$463,19,FALSE),"")</f>
        <v/>
      </c>
      <c r="C7009" s="16" t="str">
        <f>IFERROR(VLOOKUP($F7009,'Location List'!$A$2:$QR$463,18,FALSE),"")</f>
        <v/>
      </c>
      <c r="D7009" s="16" t="str">
        <f>IFERROR(VLOOKUP($F7009,'Location List'!$A$2:$QR$463,9,FALSE),"")</f>
        <v/>
      </c>
      <c r="E7009" s="16" t="str">
        <f>IFERROR(VLOOKUP($F7009,'Location List'!$A$2:$QR$463,2,FALSE),"")</f>
        <v/>
      </c>
    </row>
    <row r="7010" spans="1:5" ht="15" customHeight="1" x14ac:dyDescent="0.25">
      <c r="A7010" s="16" t="str">
        <f>IFERROR(VLOOKUP($F7010,'Location List'!$A$2:$QR$463,20,FALSE),"")</f>
        <v/>
      </c>
      <c r="B7010" s="16" t="str">
        <f>IFERROR(VLOOKUP($F7010,'Location List'!$A$2:$QR$463,19,FALSE),"")</f>
        <v/>
      </c>
      <c r="C7010" s="16" t="str">
        <f>IFERROR(VLOOKUP($F7010,'Location List'!$A$2:$QR$463,18,FALSE),"")</f>
        <v/>
      </c>
      <c r="D7010" s="16" t="str">
        <f>IFERROR(VLOOKUP($F7010,'Location List'!$A$2:$QR$463,9,FALSE),"")</f>
        <v/>
      </c>
      <c r="E7010" s="16" t="str">
        <f>IFERROR(VLOOKUP($F7010,'Location List'!$A$2:$QR$463,2,FALSE),"")</f>
        <v/>
      </c>
    </row>
    <row r="7068" spans="1:5" ht="15" customHeight="1" x14ac:dyDescent="0.25">
      <c r="A7068" s="16" t="str">
        <f>IFERROR(VLOOKUP($F7068,'Location List'!$A$2:$QR$463,20,FALSE),"")</f>
        <v/>
      </c>
      <c r="B7068" s="16" t="str">
        <f>IFERROR(VLOOKUP($F7068,'Location List'!$A$2:$QR$463,19,FALSE),"")</f>
        <v/>
      </c>
      <c r="C7068" s="16" t="str">
        <f>IFERROR(VLOOKUP($F7068,'Location List'!$A$2:$QR$463,18,FALSE),"")</f>
        <v/>
      </c>
      <c r="D7068" s="16" t="str">
        <f>IFERROR(VLOOKUP($F7068,'Location List'!$A$2:$QR$463,9,FALSE),"")</f>
        <v/>
      </c>
      <c r="E7068" s="16" t="str">
        <f>IFERROR(VLOOKUP($F7068,'Location List'!$A$2:$QR$463,2,FALSE),"")</f>
        <v/>
      </c>
    </row>
    <row r="7069" spans="1:5" ht="15" customHeight="1" x14ac:dyDescent="0.25">
      <c r="A7069" s="16" t="str">
        <f>IFERROR(VLOOKUP($F7069,'Location List'!$A$2:$QR$463,20,FALSE),"")</f>
        <v/>
      </c>
      <c r="B7069" s="16" t="str">
        <f>IFERROR(VLOOKUP($F7069,'Location List'!$A$2:$QR$463,19,FALSE),"")</f>
        <v/>
      </c>
      <c r="C7069" s="16" t="str">
        <f>IFERROR(VLOOKUP($F7069,'Location List'!$A$2:$QR$463,18,FALSE),"")</f>
        <v/>
      </c>
      <c r="D7069" s="16" t="str">
        <f>IFERROR(VLOOKUP($F7069,'Location List'!$A$2:$QR$463,9,FALSE),"")</f>
        <v/>
      </c>
      <c r="E7069" s="16" t="str">
        <f>IFERROR(VLOOKUP($F7069,'Location List'!$A$2:$QR$463,2,FALSE),"")</f>
        <v/>
      </c>
    </row>
    <row r="7070" spans="1:5" ht="15" customHeight="1" x14ac:dyDescent="0.25">
      <c r="A7070" s="16" t="str">
        <f>IFERROR(VLOOKUP($F7070,'Location List'!$A$2:$QR$463,20,FALSE),"")</f>
        <v/>
      </c>
      <c r="B7070" s="16" t="str">
        <f>IFERROR(VLOOKUP($F7070,'Location List'!$A$2:$QR$463,19,FALSE),"")</f>
        <v/>
      </c>
      <c r="C7070" s="16" t="str">
        <f>IFERROR(VLOOKUP($F7070,'Location List'!$A$2:$QR$463,18,FALSE),"")</f>
        <v/>
      </c>
      <c r="D7070" s="16" t="str">
        <f>IFERROR(VLOOKUP($F7070,'Location List'!$A$2:$QR$463,9,FALSE),"")</f>
        <v/>
      </c>
      <c r="E7070" s="16" t="str">
        <f>IFERROR(VLOOKUP($F7070,'Location List'!$A$2:$QR$463,2,FALSE),"")</f>
        <v/>
      </c>
    </row>
    <row r="7071" spans="1:5" ht="15" customHeight="1" x14ac:dyDescent="0.25">
      <c r="A7071" s="16" t="str">
        <f>IFERROR(VLOOKUP($F7071,'Location List'!$A$2:$QR$463,20,FALSE),"")</f>
        <v/>
      </c>
      <c r="B7071" s="16" t="str">
        <f>IFERROR(VLOOKUP($F7071,'Location List'!$A$2:$QR$463,19,FALSE),"")</f>
        <v/>
      </c>
      <c r="C7071" s="16" t="str">
        <f>IFERROR(VLOOKUP($F7071,'Location List'!$A$2:$QR$463,18,FALSE),"")</f>
        <v/>
      </c>
      <c r="D7071" s="16" t="str">
        <f>IFERROR(VLOOKUP($F7071,'Location List'!$A$2:$QR$463,9,FALSE),"")</f>
        <v/>
      </c>
      <c r="E7071" s="16" t="str">
        <f>IFERROR(VLOOKUP($F7071,'Location List'!$A$2:$QR$463,2,FALSE),"")</f>
        <v/>
      </c>
    </row>
    <row r="7072" spans="1:5" ht="15" customHeight="1" x14ac:dyDescent="0.25">
      <c r="A7072" s="16" t="str">
        <f>IFERROR(VLOOKUP($F7072,'Location List'!$A$2:$QR$463,20,FALSE),"")</f>
        <v/>
      </c>
      <c r="B7072" s="16" t="str">
        <f>IFERROR(VLOOKUP($F7072,'Location List'!$A$2:$QR$463,19,FALSE),"")</f>
        <v/>
      </c>
      <c r="C7072" s="16" t="str">
        <f>IFERROR(VLOOKUP($F7072,'Location List'!$A$2:$QR$463,18,FALSE),"")</f>
        <v/>
      </c>
      <c r="D7072" s="16" t="str">
        <f>IFERROR(VLOOKUP($F7072,'Location List'!$A$2:$QR$463,9,FALSE),"")</f>
        <v/>
      </c>
      <c r="E7072" s="16" t="str">
        <f>IFERROR(VLOOKUP($F7072,'Location List'!$A$2:$QR$463,2,FALSE),"")</f>
        <v/>
      </c>
    </row>
    <row r="7073" spans="1:5" ht="15" customHeight="1" x14ac:dyDescent="0.25">
      <c r="A7073" s="16" t="str">
        <f>IFERROR(VLOOKUP($F7073,'Location List'!$A$2:$QR$463,20,FALSE),"")</f>
        <v/>
      </c>
      <c r="B7073" s="16" t="str">
        <f>IFERROR(VLOOKUP($F7073,'Location List'!$A$2:$QR$463,19,FALSE),"")</f>
        <v/>
      </c>
      <c r="C7073" s="16" t="str">
        <f>IFERROR(VLOOKUP($F7073,'Location List'!$A$2:$QR$463,18,FALSE),"")</f>
        <v/>
      </c>
      <c r="D7073" s="16" t="str">
        <f>IFERROR(VLOOKUP($F7073,'Location List'!$A$2:$QR$463,9,FALSE),"")</f>
        <v/>
      </c>
      <c r="E7073" s="16" t="str">
        <f>IFERROR(VLOOKUP($F7073,'Location List'!$A$2:$QR$463,2,FALSE),"")</f>
        <v/>
      </c>
    </row>
    <row r="7074" spans="1:5" ht="15" customHeight="1" x14ac:dyDescent="0.25">
      <c r="A7074" s="16" t="str">
        <f>IFERROR(VLOOKUP($F7074,'Location List'!$A$2:$QR$463,20,FALSE),"")</f>
        <v/>
      </c>
      <c r="B7074" s="16" t="str">
        <f>IFERROR(VLOOKUP($F7074,'Location List'!$A$2:$QR$463,19,FALSE),"")</f>
        <v/>
      </c>
      <c r="C7074" s="16" t="str">
        <f>IFERROR(VLOOKUP($F7074,'Location List'!$A$2:$QR$463,18,FALSE),"")</f>
        <v/>
      </c>
      <c r="D7074" s="16" t="str">
        <f>IFERROR(VLOOKUP($F7074,'Location List'!$A$2:$QR$463,9,FALSE),"")</f>
        <v/>
      </c>
      <c r="E7074" s="16" t="str">
        <f>IFERROR(VLOOKUP($F7074,'Location List'!$A$2:$QR$463,2,FALSE),"")</f>
        <v/>
      </c>
    </row>
    <row r="7075" spans="1:5" ht="15" customHeight="1" x14ac:dyDescent="0.25">
      <c r="A7075" s="16" t="str">
        <f>IFERROR(VLOOKUP($F7075,'Location List'!$A$2:$QR$463,20,FALSE),"")</f>
        <v/>
      </c>
      <c r="B7075" s="16" t="str">
        <f>IFERROR(VLOOKUP($F7075,'Location List'!$A$2:$QR$463,19,FALSE),"")</f>
        <v/>
      </c>
      <c r="C7075" s="16" t="str">
        <f>IFERROR(VLOOKUP($F7075,'Location List'!$A$2:$QR$463,18,FALSE),"")</f>
        <v/>
      </c>
      <c r="D7075" s="16" t="str">
        <f>IFERROR(VLOOKUP($F7075,'Location List'!$A$2:$QR$463,9,FALSE),"")</f>
        <v/>
      </c>
      <c r="E7075" s="16" t="str">
        <f>IFERROR(VLOOKUP($F7075,'Location List'!$A$2:$QR$463,2,FALSE),"")</f>
        <v/>
      </c>
    </row>
    <row r="7076" spans="1:5" ht="15" customHeight="1" x14ac:dyDescent="0.25">
      <c r="A7076" s="16" t="str">
        <f>IFERROR(VLOOKUP($F7076,'Location List'!$A$2:$QR$463,20,FALSE),"")</f>
        <v/>
      </c>
      <c r="B7076" s="16" t="str">
        <f>IFERROR(VLOOKUP($F7076,'Location List'!$A$2:$QR$463,19,FALSE),"")</f>
        <v/>
      </c>
      <c r="C7076" s="16" t="str">
        <f>IFERROR(VLOOKUP($F7076,'Location List'!$A$2:$QR$463,18,FALSE),"")</f>
        <v/>
      </c>
      <c r="D7076" s="16" t="str">
        <f>IFERROR(VLOOKUP($F7076,'Location List'!$A$2:$QR$463,9,FALSE),"")</f>
        <v/>
      </c>
      <c r="E7076" s="16" t="str">
        <f>IFERROR(VLOOKUP($F7076,'Location List'!$A$2:$QR$463,2,FALSE),"")</f>
        <v/>
      </c>
    </row>
    <row r="7077" spans="1:5" ht="15" customHeight="1" x14ac:dyDescent="0.25">
      <c r="A7077" s="16" t="str">
        <f>IFERROR(VLOOKUP($F7077,'Location List'!$A$2:$QR$463,20,FALSE),"")</f>
        <v/>
      </c>
      <c r="B7077" s="16" t="str">
        <f>IFERROR(VLOOKUP($F7077,'Location List'!$A$2:$QR$463,19,FALSE),"")</f>
        <v/>
      </c>
      <c r="C7077" s="16" t="str">
        <f>IFERROR(VLOOKUP($F7077,'Location List'!$A$2:$QR$463,18,FALSE),"")</f>
        <v/>
      </c>
      <c r="D7077" s="16" t="str">
        <f>IFERROR(VLOOKUP($F7077,'Location List'!$A$2:$QR$463,9,FALSE),"")</f>
        <v/>
      </c>
      <c r="E7077" s="16" t="str">
        <f>IFERROR(VLOOKUP($F7077,'Location List'!$A$2:$QR$463,2,FALSE),"")</f>
        <v/>
      </c>
    </row>
    <row r="7124" spans="1:5" ht="15" customHeight="1" x14ac:dyDescent="0.25">
      <c r="A7124" s="16" t="str">
        <f>IFERROR(VLOOKUP($F7124,'Location List'!$A$2:$QR$463,20,FALSE),"")</f>
        <v/>
      </c>
      <c r="B7124" s="16" t="str">
        <f>IFERROR(VLOOKUP($F7124,'Location List'!$A$2:$QR$463,19,FALSE),"")</f>
        <v/>
      </c>
      <c r="C7124" s="16" t="str">
        <f>IFERROR(VLOOKUP($F7124,'Location List'!$A$2:$QR$463,18,FALSE),"")</f>
        <v/>
      </c>
      <c r="D7124" s="16" t="str">
        <f>IFERROR(VLOOKUP($F7124,'Location List'!$A$2:$QR$463,9,FALSE),"")</f>
        <v/>
      </c>
      <c r="E7124" s="16" t="str">
        <f>IFERROR(VLOOKUP($F7124,'Location List'!$A$2:$QR$463,2,FALSE),"")</f>
        <v/>
      </c>
    </row>
    <row r="7125" spans="1:5" ht="15" customHeight="1" x14ac:dyDescent="0.25">
      <c r="A7125" s="16" t="str">
        <f>IFERROR(VLOOKUP($F7125,'Location List'!$A$2:$QR$463,20,FALSE),"")</f>
        <v/>
      </c>
      <c r="B7125" s="16" t="str">
        <f>IFERROR(VLOOKUP($F7125,'Location List'!$A$2:$QR$463,19,FALSE),"")</f>
        <v/>
      </c>
      <c r="C7125" s="16" t="str">
        <f>IFERROR(VLOOKUP($F7125,'Location List'!$A$2:$QR$463,18,FALSE),"")</f>
        <v/>
      </c>
      <c r="D7125" s="16" t="str">
        <f>IFERROR(VLOOKUP($F7125,'Location List'!$A$2:$QR$463,9,FALSE),"")</f>
        <v/>
      </c>
      <c r="E7125" s="16" t="str">
        <f>IFERROR(VLOOKUP($F7125,'Location List'!$A$2:$QR$463,2,FALSE),"")</f>
        <v/>
      </c>
    </row>
    <row r="7126" spans="1:5" ht="15" customHeight="1" x14ac:dyDescent="0.25">
      <c r="A7126" s="16" t="str">
        <f>IFERROR(VLOOKUP($F7126,'Location List'!$A$2:$QR$463,20,FALSE),"")</f>
        <v/>
      </c>
      <c r="B7126" s="16" t="str">
        <f>IFERROR(VLOOKUP($F7126,'Location List'!$A$2:$QR$463,19,FALSE),"")</f>
        <v/>
      </c>
      <c r="C7126" s="16" t="str">
        <f>IFERROR(VLOOKUP($F7126,'Location List'!$A$2:$QR$463,18,FALSE),"")</f>
        <v/>
      </c>
      <c r="D7126" s="16" t="str">
        <f>IFERROR(VLOOKUP($F7126,'Location List'!$A$2:$QR$463,9,FALSE),"")</f>
        <v/>
      </c>
      <c r="E7126" s="16" t="str">
        <f>IFERROR(VLOOKUP($F7126,'Location List'!$A$2:$QR$463,2,FALSE),"")</f>
        <v/>
      </c>
    </row>
    <row r="7127" spans="1:5" ht="15" customHeight="1" x14ac:dyDescent="0.25">
      <c r="A7127" s="16" t="str">
        <f>IFERROR(VLOOKUP($F7127,'Location List'!$A$2:$QR$463,20,FALSE),"")</f>
        <v/>
      </c>
      <c r="B7127" s="16" t="str">
        <f>IFERROR(VLOOKUP($F7127,'Location List'!$A$2:$QR$463,19,FALSE),"")</f>
        <v/>
      </c>
      <c r="C7127" s="16" t="str">
        <f>IFERROR(VLOOKUP($F7127,'Location List'!$A$2:$QR$463,18,FALSE),"")</f>
        <v/>
      </c>
      <c r="D7127" s="16" t="str">
        <f>IFERROR(VLOOKUP($F7127,'Location List'!$A$2:$QR$463,9,FALSE),"")</f>
        <v/>
      </c>
      <c r="E7127" s="16" t="str">
        <f>IFERROR(VLOOKUP($F7127,'Location List'!$A$2:$QR$463,2,FALSE),"")</f>
        <v/>
      </c>
    </row>
    <row r="7128" spans="1:5" ht="15" customHeight="1" x14ac:dyDescent="0.25">
      <c r="A7128" s="16" t="str">
        <f>IFERROR(VLOOKUP($F7128,'Location List'!$A$2:$QR$463,20,FALSE),"")</f>
        <v/>
      </c>
      <c r="B7128" s="16" t="str">
        <f>IFERROR(VLOOKUP($F7128,'Location List'!$A$2:$QR$463,19,FALSE),"")</f>
        <v/>
      </c>
      <c r="C7128" s="16" t="str">
        <f>IFERROR(VLOOKUP($F7128,'Location List'!$A$2:$QR$463,18,FALSE),"")</f>
        <v/>
      </c>
      <c r="D7128" s="16" t="str">
        <f>IFERROR(VLOOKUP($F7128,'Location List'!$A$2:$QR$463,9,FALSE),"")</f>
        <v/>
      </c>
      <c r="E7128" s="16" t="str">
        <f>IFERROR(VLOOKUP($F7128,'Location List'!$A$2:$QR$463,2,FALSE),"")</f>
        <v/>
      </c>
    </row>
    <row r="7129" spans="1:5" ht="15" customHeight="1" x14ac:dyDescent="0.25">
      <c r="A7129" s="16" t="str">
        <f>IFERROR(VLOOKUP($F7129,'Location List'!$A$2:$QR$463,20,FALSE),"")</f>
        <v/>
      </c>
      <c r="B7129" s="16" t="str">
        <f>IFERROR(VLOOKUP($F7129,'Location List'!$A$2:$QR$463,19,FALSE),"")</f>
        <v/>
      </c>
      <c r="C7129" s="16" t="str">
        <f>IFERROR(VLOOKUP($F7129,'Location List'!$A$2:$QR$463,18,FALSE),"")</f>
        <v/>
      </c>
      <c r="D7129" s="16" t="str">
        <f>IFERROR(VLOOKUP($F7129,'Location List'!$A$2:$QR$463,9,FALSE),"")</f>
        <v/>
      </c>
      <c r="E7129" s="16" t="str">
        <f>IFERROR(VLOOKUP($F7129,'Location List'!$A$2:$QR$463,2,FALSE),"")</f>
        <v/>
      </c>
    </row>
    <row r="7130" spans="1:5" ht="15" customHeight="1" x14ac:dyDescent="0.25">
      <c r="A7130" s="16" t="str">
        <f>IFERROR(VLOOKUP($F7130,'Location List'!$A$2:$QR$463,20,FALSE),"")</f>
        <v/>
      </c>
      <c r="B7130" s="16" t="str">
        <f>IFERROR(VLOOKUP($F7130,'Location List'!$A$2:$QR$463,19,FALSE),"")</f>
        <v/>
      </c>
      <c r="C7130" s="16" t="str">
        <f>IFERROR(VLOOKUP($F7130,'Location List'!$A$2:$QR$463,18,FALSE),"")</f>
        <v/>
      </c>
      <c r="D7130" s="16" t="str">
        <f>IFERROR(VLOOKUP($F7130,'Location List'!$A$2:$QR$463,9,FALSE),"")</f>
        <v/>
      </c>
      <c r="E7130" s="16" t="str">
        <f>IFERROR(VLOOKUP($F7130,'Location List'!$A$2:$QR$463,2,FALSE),"")</f>
        <v/>
      </c>
    </row>
    <row r="7131" spans="1:5" ht="15" customHeight="1" x14ac:dyDescent="0.25">
      <c r="A7131" s="16" t="str">
        <f>IFERROR(VLOOKUP($F7131,'Location List'!$A$2:$QR$463,20,FALSE),"")</f>
        <v/>
      </c>
      <c r="B7131" s="16" t="str">
        <f>IFERROR(VLOOKUP($F7131,'Location List'!$A$2:$QR$463,19,FALSE),"")</f>
        <v/>
      </c>
      <c r="C7131" s="16" t="str">
        <f>IFERROR(VLOOKUP($F7131,'Location List'!$A$2:$QR$463,18,FALSE),"")</f>
        <v/>
      </c>
      <c r="D7131" s="16" t="str">
        <f>IFERROR(VLOOKUP($F7131,'Location List'!$A$2:$QR$463,9,FALSE),"")</f>
        <v/>
      </c>
      <c r="E7131" s="16" t="str">
        <f>IFERROR(VLOOKUP($F7131,'Location List'!$A$2:$QR$463,2,FALSE),"")</f>
        <v/>
      </c>
    </row>
    <row r="7132" spans="1:5" ht="15" customHeight="1" x14ac:dyDescent="0.25">
      <c r="A7132" s="16" t="str">
        <f>IFERROR(VLOOKUP($F7132,'Location List'!$A$2:$QR$463,20,FALSE),"")</f>
        <v/>
      </c>
      <c r="B7132" s="16" t="str">
        <f>IFERROR(VLOOKUP($F7132,'Location List'!$A$2:$QR$463,19,FALSE),"")</f>
        <v/>
      </c>
      <c r="C7132" s="16" t="str">
        <f>IFERROR(VLOOKUP($F7132,'Location List'!$A$2:$QR$463,18,FALSE),"")</f>
        <v/>
      </c>
      <c r="D7132" s="16" t="str">
        <f>IFERROR(VLOOKUP($F7132,'Location List'!$A$2:$QR$463,9,FALSE),"")</f>
        <v/>
      </c>
      <c r="E7132" s="16" t="str">
        <f>IFERROR(VLOOKUP($F7132,'Location List'!$A$2:$QR$463,2,FALSE),"")</f>
        <v/>
      </c>
    </row>
    <row r="7133" spans="1:5" ht="15" customHeight="1" x14ac:dyDescent="0.25">
      <c r="A7133" s="16" t="str">
        <f>IFERROR(VLOOKUP($F7133,'Location List'!$A$2:$QR$463,20,FALSE),"")</f>
        <v/>
      </c>
      <c r="B7133" s="16" t="str">
        <f>IFERROR(VLOOKUP($F7133,'Location List'!$A$2:$QR$463,19,FALSE),"")</f>
        <v/>
      </c>
      <c r="C7133" s="16" t="str">
        <f>IFERROR(VLOOKUP($F7133,'Location List'!$A$2:$QR$463,18,FALSE),"")</f>
        <v/>
      </c>
      <c r="D7133" s="16" t="str">
        <f>IFERROR(VLOOKUP($F7133,'Location List'!$A$2:$QR$463,9,FALSE),"")</f>
        <v/>
      </c>
      <c r="E7133" s="16" t="str">
        <f>IFERROR(VLOOKUP($F7133,'Location List'!$A$2:$QR$463,2,FALSE),"")</f>
        <v/>
      </c>
    </row>
    <row r="7134" spans="1:5" ht="15" customHeight="1" x14ac:dyDescent="0.25">
      <c r="A7134" s="16" t="str">
        <f>IFERROR(VLOOKUP($F7134,'Location List'!$A$2:$QR$463,20,FALSE),"")</f>
        <v/>
      </c>
      <c r="B7134" s="16" t="str">
        <f>IFERROR(VLOOKUP($F7134,'Location List'!$A$2:$QR$463,19,FALSE),"")</f>
        <v/>
      </c>
      <c r="C7134" s="16" t="str">
        <f>IFERROR(VLOOKUP($F7134,'Location List'!$A$2:$QR$463,18,FALSE),"")</f>
        <v/>
      </c>
      <c r="D7134" s="16" t="str">
        <f>IFERROR(VLOOKUP($F7134,'Location List'!$A$2:$QR$463,9,FALSE),"")</f>
        <v/>
      </c>
      <c r="E7134" s="16" t="str">
        <f>IFERROR(VLOOKUP($F7134,'Location List'!$A$2:$QR$463,2,FALSE),"")</f>
        <v/>
      </c>
    </row>
    <row r="7135" spans="1:5" ht="15" customHeight="1" x14ac:dyDescent="0.25">
      <c r="A7135" s="16" t="str">
        <f>IFERROR(VLOOKUP($F7135,'Location List'!$A$2:$QR$463,20,FALSE),"")</f>
        <v/>
      </c>
      <c r="B7135" s="16" t="str">
        <f>IFERROR(VLOOKUP($F7135,'Location List'!$A$2:$QR$463,19,FALSE),"")</f>
        <v/>
      </c>
      <c r="C7135" s="16" t="str">
        <f>IFERROR(VLOOKUP($F7135,'Location List'!$A$2:$QR$463,18,FALSE),"")</f>
        <v/>
      </c>
      <c r="D7135" s="16" t="str">
        <f>IFERROR(VLOOKUP($F7135,'Location List'!$A$2:$QR$463,9,FALSE),"")</f>
        <v/>
      </c>
      <c r="E7135" s="16" t="str">
        <f>IFERROR(VLOOKUP($F7135,'Location List'!$A$2:$QR$463,2,FALSE),"")</f>
        <v/>
      </c>
    </row>
    <row r="7179" spans="1:5" ht="15" customHeight="1" x14ac:dyDescent="0.25">
      <c r="A7179" s="16" t="str">
        <f>IFERROR(VLOOKUP($F7179,'Location List'!$A$2:$QR$463,20,FALSE),"")</f>
        <v/>
      </c>
      <c r="B7179" s="16" t="str">
        <f>IFERROR(VLOOKUP($F7179,'Location List'!$A$2:$QR$463,19,FALSE),"")</f>
        <v/>
      </c>
      <c r="C7179" s="16" t="str">
        <f>IFERROR(VLOOKUP($F7179,'Location List'!$A$2:$QR$463,18,FALSE),"")</f>
        <v/>
      </c>
      <c r="D7179" s="16" t="str">
        <f>IFERROR(VLOOKUP($F7179,'Location List'!$A$2:$QR$463,9,FALSE),"")</f>
        <v/>
      </c>
      <c r="E7179" s="16" t="str">
        <f>IFERROR(VLOOKUP($F7179,'Location List'!$A$2:$QR$463,2,FALSE),"")</f>
        <v/>
      </c>
    </row>
    <row r="7180" spans="1:5" ht="15" customHeight="1" x14ac:dyDescent="0.25">
      <c r="A7180" s="16" t="str">
        <f>IFERROR(VLOOKUP($F7180,'Location List'!$A$2:$QR$463,20,FALSE),"")</f>
        <v/>
      </c>
      <c r="B7180" s="16" t="str">
        <f>IFERROR(VLOOKUP($F7180,'Location List'!$A$2:$QR$463,19,FALSE),"")</f>
        <v/>
      </c>
      <c r="C7180" s="16" t="str">
        <f>IFERROR(VLOOKUP($F7180,'Location List'!$A$2:$QR$463,18,FALSE),"")</f>
        <v/>
      </c>
      <c r="D7180" s="16" t="str">
        <f>IFERROR(VLOOKUP($F7180,'Location List'!$A$2:$QR$463,9,FALSE),"")</f>
        <v/>
      </c>
      <c r="E7180" s="16" t="str">
        <f>IFERROR(VLOOKUP($F7180,'Location List'!$A$2:$QR$463,2,FALSE),"")</f>
        <v/>
      </c>
    </row>
    <row r="7181" spans="1:5" ht="15" customHeight="1" x14ac:dyDescent="0.25">
      <c r="A7181" s="16" t="str">
        <f>IFERROR(VLOOKUP($F7181,'Location List'!$A$2:$QR$463,20,FALSE),"")</f>
        <v/>
      </c>
      <c r="B7181" s="16" t="str">
        <f>IFERROR(VLOOKUP($F7181,'Location List'!$A$2:$QR$463,19,FALSE),"")</f>
        <v/>
      </c>
      <c r="C7181" s="16" t="str">
        <f>IFERROR(VLOOKUP($F7181,'Location List'!$A$2:$QR$463,18,FALSE),"")</f>
        <v/>
      </c>
      <c r="D7181" s="16" t="str">
        <f>IFERROR(VLOOKUP($F7181,'Location List'!$A$2:$QR$463,9,FALSE),"")</f>
        <v/>
      </c>
      <c r="E7181" s="16" t="str">
        <f>IFERROR(VLOOKUP($F7181,'Location List'!$A$2:$QR$463,2,FALSE),"")</f>
        <v/>
      </c>
    </row>
    <row r="7182" spans="1:5" ht="15" customHeight="1" x14ac:dyDescent="0.25">
      <c r="A7182" s="16" t="str">
        <f>IFERROR(VLOOKUP($F7182,'Location List'!$A$2:$QR$463,20,FALSE),"")</f>
        <v/>
      </c>
      <c r="B7182" s="16" t="str">
        <f>IFERROR(VLOOKUP($F7182,'Location List'!$A$2:$QR$463,19,FALSE),"")</f>
        <v/>
      </c>
      <c r="C7182" s="16" t="str">
        <f>IFERROR(VLOOKUP($F7182,'Location List'!$A$2:$QR$463,18,FALSE),"")</f>
        <v/>
      </c>
      <c r="D7182" s="16" t="str">
        <f>IFERROR(VLOOKUP($F7182,'Location List'!$A$2:$QR$463,9,FALSE),"")</f>
        <v/>
      </c>
      <c r="E7182" s="16" t="str">
        <f>IFERROR(VLOOKUP($F7182,'Location List'!$A$2:$QR$463,2,FALSE),"")</f>
        <v/>
      </c>
    </row>
    <row r="7183" spans="1:5" ht="15" customHeight="1" x14ac:dyDescent="0.25">
      <c r="A7183" s="16" t="str">
        <f>IFERROR(VLOOKUP($F7183,'Location List'!$A$2:$QR$463,20,FALSE),"")</f>
        <v/>
      </c>
      <c r="B7183" s="16" t="str">
        <f>IFERROR(VLOOKUP($F7183,'Location List'!$A$2:$QR$463,19,FALSE),"")</f>
        <v/>
      </c>
      <c r="C7183" s="16" t="str">
        <f>IFERROR(VLOOKUP($F7183,'Location List'!$A$2:$QR$463,18,FALSE),"")</f>
        <v/>
      </c>
      <c r="D7183" s="16" t="str">
        <f>IFERROR(VLOOKUP($F7183,'Location List'!$A$2:$QR$463,9,FALSE),"")</f>
        <v/>
      </c>
      <c r="E7183" s="16" t="str">
        <f>IFERROR(VLOOKUP($F7183,'Location List'!$A$2:$QR$463,2,FALSE),"")</f>
        <v/>
      </c>
    </row>
    <row r="7184" spans="1:5" ht="15" customHeight="1" x14ac:dyDescent="0.25">
      <c r="A7184" s="16" t="str">
        <f>IFERROR(VLOOKUP($F7184,'Location List'!$A$2:$QR$463,20,FALSE),"")</f>
        <v/>
      </c>
      <c r="B7184" s="16" t="str">
        <f>IFERROR(VLOOKUP($F7184,'Location List'!$A$2:$QR$463,19,FALSE),"")</f>
        <v/>
      </c>
      <c r="C7184" s="16" t="str">
        <f>IFERROR(VLOOKUP($F7184,'Location List'!$A$2:$QR$463,18,FALSE),"")</f>
        <v/>
      </c>
      <c r="D7184" s="16" t="str">
        <f>IFERROR(VLOOKUP($F7184,'Location List'!$A$2:$QR$463,9,FALSE),"")</f>
        <v/>
      </c>
      <c r="E7184" s="16" t="str">
        <f>IFERROR(VLOOKUP($F7184,'Location List'!$A$2:$QR$463,2,FALSE),"")</f>
        <v/>
      </c>
    </row>
    <row r="7185" spans="1:5" ht="15" customHeight="1" x14ac:dyDescent="0.25">
      <c r="A7185" s="16" t="str">
        <f>IFERROR(VLOOKUP($F7185,'Location List'!$A$2:$QR$463,20,FALSE),"")</f>
        <v/>
      </c>
      <c r="B7185" s="16" t="str">
        <f>IFERROR(VLOOKUP($F7185,'Location List'!$A$2:$QR$463,19,FALSE),"")</f>
        <v/>
      </c>
      <c r="C7185" s="16" t="str">
        <f>IFERROR(VLOOKUP($F7185,'Location List'!$A$2:$QR$463,18,FALSE),"")</f>
        <v/>
      </c>
      <c r="D7185" s="16" t="str">
        <f>IFERROR(VLOOKUP($F7185,'Location List'!$A$2:$QR$463,9,FALSE),"")</f>
        <v/>
      </c>
      <c r="E7185" s="16" t="str">
        <f>IFERROR(VLOOKUP($F7185,'Location List'!$A$2:$QR$463,2,FALSE),"")</f>
        <v/>
      </c>
    </row>
    <row r="7186" spans="1:5" ht="15" customHeight="1" x14ac:dyDescent="0.25">
      <c r="A7186" s="16" t="str">
        <f>IFERROR(VLOOKUP($F7186,'Location List'!$A$2:$QR$463,20,FALSE),"")</f>
        <v/>
      </c>
      <c r="B7186" s="16" t="str">
        <f>IFERROR(VLOOKUP($F7186,'Location List'!$A$2:$QR$463,19,FALSE),"")</f>
        <v/>
      </c>
      <c r="C7186" s="16" t="str">
        <f>IFERROR(VLOOKUP($F7186,'Location List'!$A$2:$QR$463,18,FALSE),"")</f>
        <v/>
      </c>
      <c r="D7186" s="16" t="str">
        <f>IFERROR(VLOOKUP($F7186,'Location List'!$A$2:$QR$463,9,FALSE),"")</f>
        <v/>
      </c>
      <c r="E7186" s="16" t="str">
        <f>IFERROR(VLOOKUP($F7186,'Location List'!$A$2:$QR$463,2,FALSE),"")</f>
        <v/>
      </c>
    </row>
    <row r="7187" spans="1:5" ht="15" customHeight="1" x14ac:dyDescent="0.25">
      <c r="A7187" s="16" t="str">
        <f>IFERROR(VLOOKUP($F7187,'Location List'!$A$2:$QR$463,20,FALSE),"")</f>
        <v/>
      </c>
      <c r="B7187" s="16" t="str">
        <f>IFERROR(VLOOKUP($F7187,'Location List'!$A$2:$QR$463,19,FALSE),"")</f>
        <v/>
      </c>
      <c r="C7187" s="16" t="str">
        <f>IFERROR(VLOOKUP($F7187,'Location List'!$A$2:$QR$463,18,FALSE),"")</f>
        <v/>
      </c>
      <c r="D7187" s="16" t="str">
        <f>IFERROR(VLOOKUP($F7187,'Location List'!$A$2:$QR$463,9,FALSE),"")</f>
        <v/>
      </c>
      <c r="E7187" s="16" t="str">
        <f>IFERROR(VLOOKUP($F7187,'Location List'!$A$2:$QR$463,2,FALSE),"")</f>
        <v/>
      </c>
    </row>
    <row r="7188" spans="1:5" ht="15" customHeight="1" x14ac:dyDescent="0.25">
      <c r="A7188" s="16" t="str">
        <f>IFERROR(VLOOKUP($F7188,'Location List'!$A$2:$QR$463,20,FALSE),"")</f>
        <v/>
      </c>
      <c r="B7188" s="16" t="str">
        <f>IFERROR(VLOOKUP($F7188,'Location List'!$A$2:$QR$463,19,FALSE),"")</f>
        <v/>
      </c>
      <c r="C7188" s="16" t="str">
        <f>IFERROR(VLOOKUP($F7188,'Location List'!$A$2:$QR$463,18,FALSE),"")</f>
        <v/>
      </c>
      <c r="D7188" s="16" t="str">
        <f>IFERROR(VLOOKUP($F7188,'Location List'!$A$2:$QR$463,9,FALSE),"")</f>
        <v/>
      </c>
      <c r="E7188" s="16" t="str">
        <f>IFERROR(VLOOKUP($F7188,'Location List'!$A$2:$QR$463,2,FALSE),"")</f>
        <v/>
      </c>
    </row>
    <row r="7189" spans="1:5" ht="15" customHeight="1" x14ac:dyDescent="0.25">
      <c r="A7189" s="16" t="str">
        <f>IFERROR(VLOOKUP($F7189,'Location List'!$A$2:$QR$463,20,FALSE),"")</f>
        <v/>
      </c>
      <c r="B7189" s="16" t="str">
        <f>IFERROR(VLOOKUP($F7189,'Location List'!$A$2:$QR$463,19,FALSE),"")</f>
        <v/>
      </c>
      <c r="C7189" s="16" t="str">
        <f>IFERROR(VLOOKUP($F7189,'Location List'!$A$2:$QR$463,18,FALSE),"")</f>
        <v/>
      </c>
      <c r="D7189" s="16" t="str">
        <f>IFERROR(VLOOKUP($F7189,'Location List'!$A$2:$QR$463,9,FALSE),"")</f>
        <v/>
      </c>
      <c r="E7189" s="16" t="str">
        <f>IFERROR(VLOOKUP($F7189,'Location List'!$A$2:$QR$463,2,FALSE),"")</f>
        <v/>
      </c>
    </row>
    <row r="7190" spans="1:5" ht="15" customHeight="1" x14ac:dyDescent="0.25">
      <c r="A7190" s="16" t="str">
        <f>IFERROR(VLOOKUP($F7190,'Location List'!$A$2:$QR$463,20,FALSE),"")</f>
        <v/>
      </c>
      <c r="B7190" s="16" t="str">
        <f>IFERROR(VLOOKUP($F7190,'Location List'!$A$2:$QR$463,19,FALSE),"")</f>
        <v/>
      </c>
      <c r="C7190" s="16" t="str">
        <f>IFERROR(VLOOKUP($F7190,'Location List'!$A$2:$QR$463,18,FALSE),"")</f>
        <v/>
      </c>
      <c r="D7190" s="16" t="str">
        <f>IFERROR(VLOOKUP($F7190,'Location List'!$A$2:$QR$463,9,FALSE),"")</f>
        <v/>
      </c>
      <c r="E7190" s="16" t="str">
        <f>IFERROR(VLOOKUP($F7190,'Location List'!$A$2:$QR$463,2,FALSE),"")</f>
        <v/>
      </c>
    </row>
    <row r="7191" spans="1:5" ht="15" customHeight="1" x14ac:dyDescent="0.25">
      <c r="A7191" s="16" t="str">
        <f>IFERROR(VLOOKUP($F7191,'Location List'!$A$2:$QR$463,20,FALSE),"")</f>
        <v/>
      </c>
      <c r="B7191" s="16" t="str">
        <f>IFERROR(VLOOKUP($F7191,'Location List'!$A$2:$QR$463,19,FALSE),"")</f>
        <v/>
      </c>
      <c r="C7191" s="16" t="str">
        <f>IFERROR(VLOOKUP($F7191,'Location List'!$A$2:$QR$463,18,FALSE),"")</f>
        <v/>
      </c>
      <c r="D7191" s="16" t="str">
        <f>IFERROR(VLOOKUP($F7191,'Location List'!$A$2:$QR$463,9,FALSE),"")</f>
        <v/>
      </c>
      <c r="E7191" s="16" t="str">
        <f>IFERROR(VLOOKUP($F7191,'Location List'!$A$2:$QR$463,2,FALSE),"")</f>
        <v/>
      </c>
    </row>
    <row r="7192" spans="1:5" ht="15" customHeight="1" x14ac:dyDescent="0.25">
      <c r="A7192" s="16" t="str">
        <f>IFERROR(VLOOKUP($F7192,'Location List'!$A$2:$QR$463,20,FALSE),"")</f>
        <v/>
      </c>
      <c r="B7192" s="16" t="str">
        <f>IFERROR(VLOOKUP($F7192,'Location List'!$A$2:$QR$463,19,FALSE),"")</f>
        <v/>
      </c>
      <c r="C7192" s="16" t="str">
        <f>IFERROR(VLOOKUP($F7192,'Location List'!$A$2:$QR$463,18,FALSE),"")</f>
        <v/>
      </c>
      <c r="D7192" s="16" t="str">
        <f>IFERROR(VLOOKUP($F7192,'Location List'!$A$2:$QR$463,9,FALSE),"")</f>
        <v/>
      </c>
      <c r="E7192" s="16" t="str">
        <f>IFERROR(VLOOKUP($F7192,'Location List'!$A$2:$QR$463,2,FALSE),"")</f>
        <v/>
      </c>
    </row>
    <row r="7264" spans="1:5" ht="15" customHeight="1" x14ac:dyDescent="0.25">
      <c r="A7264" s="16" t="str">
        <f>IFERROR(VLOOKUP($F7264,'Location List'!$A$2:$QR$463,20,FALSE),"")</f>
        <v/>
      </c>
      <c r="B7264" s="16" t="str">
        <f>IFERROR(VLOOKUP($F7264,'Location List'!$A$2:$QR$463,19,FALSE),"")</f>
        <v/>
      </c>
      <c r="C7264" s="16" t="str">
        <f>IFERROR(VLOOKUP($F7264,'Location List'!$A$2:$QR$463,18,FALSE),"")</f>
        <v/>
      </c>
      <c r="D7264" s="16" t="str">
        <f>IFERROR(VLOOKUP($F7264,'Location List'!$A$2:$QR$463,9,FALSE),"")</f>
        <v/>
      </c>
      <c r="E7264" s="16" t="str">
        <f>IFERROR(VLOOKUP($F7264,'Location List'!$A$2:$QR$463,2,FALSE),"")</f>
        <v/>
      </c>
    </row>
    <row r="7265" spans="1:5" ht="15" customHeight="1" x14ac:dyDescent="0.25">
      <c r="A7265" s="16" t="str">
        <f>IFERROR(VLOOKUP($F7265,'Location List'!$A$2:$QR$463,20,FALSE),"")</f>
        <v/>
      </c>
      <c r="B7265" s="16" t="str">
        <f>IFERROR(VLOOKUP($F7265,'Location List'!$A$2:$QR$463,19,FALSE),"")</f>
        <v/>
      </c>
      <c r="C7265" s="16" t="str">
        <f>IFERROR(VLOOKUP($F7265,'Location List'!$A$2:$QR$463,18,FALSE),"")</f>
        <v/>
      </c>
      <c r="D7265" s="16" t="str">
        <f>IFERROR(VLOOKUP($F7265,'Location List'!$A$2:$QR$463,9,FALSE),"")</f>
        <v/>
      </c>
      <c r="E7265" s="16" t="str">
        <f>IFERROR(VLOOKUP($F7265,'Location List'!$A$2:$QR$463,2,FALSE),"")</f>
        <v/>
      </c>
    </row>
    <row r="7266" spans="1:5" ht="15" customHeight="1" x14ac:dyDescent="0.25">
      <c r="A7266" s="16" t="str">
        <f>IFERROR(VLOOKUP($F7266,'Location List'!$A$2:$QR$463,20,FALSE),"")</f>
        <v/>
      </c>
      <c r="B7266" s="16" t="str">
        <f>IFERROR(VLOOKUP($F7266,'Location List'!$A$2:$QR$463,19,FALSE),"")</f>
        <v/>
      </c>
      <c r="C7266" s="16" t="str">
        <f>IFERROR(VLOOKUP($F7266,'Location List'!$A$2:$QR$463,18,FALSE),"")</f>
        <v/>
      </c>
      <c r="D7266" s="16" t="str">
        <f>IFERROR(VLOOKUP($F7266,'Location List'!$A$2:$QR$463,9,FALSE),"")</f>
        <v/>
      </c>
      <c r="E7266" s="16" t="str">
        <f>IFERROR(VLOOKUP($F7266,'Location List'!$A$2:$QR$463,2,FALSE),"")</f>
        <v/>
      </c>
    </row>
    <row r="7267" spans="1:5" ht="15" customHeight="1" x14ac:dyDescent="0.25">
      <c r="A7267" s="16" t="str">
        <f>IFERROR(VLOOKUP($F7267,'Location List'!$A$2:$QR$463,20,FALSE),"")</f>
        <v/>
      </c>
      <c r="B7267" s="16" t="str">
        <f>IFERROR(VLOOKUP($F7267,'Location List'!$A$2:$QR$463,19,FALSE),"")</f>
        <v/>
      </c>
      <c r="C7267" s="16" t="str">
        <f>IFERROR(VLOOKUP($F7267,'Location List'!$A$2:$QR$463,18,FALSE),"")</f>
        <v/>
      </c>
      <c r="D7267" s="16" t="str">
        <f>IFERROR(VLOOKUP($F7267,'Location List'!$A$2:$QR$463,9,FALSE),"")</f>
        <v/>
      </c>
      <c r="E7267" s="16" t="str">
        <f>IFERROR(VLOOKUP($F7267,'Location List'!$A$2:$QR$463,2,FALSE),"")</f>
        <v/>
      </c>
    </row>
    <row r="7268" spans="1:5" ht="15" customHeight="1" x14ac:dyDescent="0.25">
      <c r="A7268" s="16" t="str">
        <f>IFERROR(VLOOKUP($F7268,'Location List'!$A$2:$QR$463,20,FALSE),"")</f>
        <v/>
      </c>
      <c r="B7268" s="16" t="str">
        <f>IFERROR(VLOOKUP($F7268,'Location List'!$A$2:$QR$463,19,FALSE),"")</f>
        <v/>
      </c>
      <c r="C7268" s="16" t="str">
        <f>IFERROR(VLOOKUP($F7268,'Location List'!$A$2:$QR$463,18,FALSE),"")</f>
        <v/>
      </c>
      <c r="D7268" s="16" t="str">
        <f>IFERROR(VLOOKUP($F7268,'Location List'!$A$2:$QR$463,9,FALSE),"")</f>
        <v/>
      </c>
      <c r="E7268" s="16" t="str">
        <f>IFERROR(VLOOKUP($F7268,'Location List'!$A$2:$QR$463,2,FALSE),"")</f>
        <v/>
      </c>
    </row>
    <row r="7269" spans="1:5" ht="15" customHeight="1" x14ac:dyDescent="0.25">
      <c r="A7269" s="16" t="str">
        <f>IFERROR(VLOOKUP($F7269,'Location List'!$A$2:$QR$463,20,FALSE),"")</f>
        <v/>
      </c>
      <c r="B7269" s="16" t="str">
        <f>IFERROR(VLOOKUP($F7269,'Location List'!$A$2:$QR$463,19,FALSE),"")</f>
        <v/>
      </c>
      <c r="C7269" s="16" t="str">
        <f>IFERROR(VLOOKUP($F7269,'Location List'!$A$2:$QR$463,18,FALSE),"")</f>
        <v/>
      </c>
      <c r="D7269" s="16" t="str">
        <f>IFERROR(VLOOKUP($F7269,'Location List'!$A$2:$QR$463,9,FALSE),"")</f>
        <v/>
      </c>
      <c r="E7269" s="16" t="str">
        <f>IFERROR(VLOOKUP($F7269,'Location List'!$A$2:$QR$463,2,FALSE),"")</f>
        <v/>
      </c>
    </row>
    <row r="7323" spans="1:5" ht="15" customHeight="1" x14ac:dyDescent="0.25">
      <c r="A7323" s="16" t="str">
        <f>IFERROR(VLOOKUP($F7323,'Location List'!$A$2:$QR$463,20,FALSE),"")</f>
        <v/>
      </c>
      <c r="B7323" s="16" t="str">
        <f>IFERROR(VLOOKUP($F7323,'Location List'!$A$2:$QR$463,19,FALSE),"")</f>
        <v/>
      </c>
      <c r="C7323" s="16" t="str">
        <f>IFERROR(VLOOKUP($F7323,'Location List'!$A$2:$QR$463,18,FALSE),"")</f>
        <v/>
      </c>
      <c r="D7323" s="16" t="str">
        <f>IFERROR(VLOOKUP($F7323,'Location List'!$A$2:$QR$463,9,FALSE),"")</f>
        <v/>
      </c>
      <c r="E7323" s="16" t="str">
        <f>IFERROR(VLOOKUP($F7323,'Location List'!$A$2:$QR$463,2,FALSE),"")</f>
        <v/>
      </c>
    </row>
    <row r="7324" spans="1:5" ht="15" customHeight="1" x14ac:dyDescent="0.25">
      <c r="A7324" s="16" t="str">
        <f>IFERROR(VLOOKUP($F7324,'Location List'!$A$2:$QR$463,20,FALSE),"")</f>
        <v/>
      </c>
      <c r="B7324" s="16" t="str">
        <f>IFERROR(VLOOKUP($F7324,'Location List'!$A$2:$QR$463,19,FALSE),"")</f>
        <v/>
      </c>
      <c r="C7324" s="16" t="str">
        <f>IFERROR(VLOOKUP($F7324,'Location List'!$A$2:$QR$463,18,FALSE),"")</f>
        <v/>
      </c>
      <c r="D7324" s="16" t="str">
        <f>IFERROR(VLOOKUP($F7324,'Location List'!$A$2:$QR$463,9,FALSE),"")</f>
        <v/>
      </c>
      <c r="E7324" s="16" t="str">
        <f>IFERROR(VLOOKUP($F7324,'Location List'!$A$2:$QR$463,2,FALSE),"")</f>
        <v/>
      </c>
    </row>
    <row r="7325" spans="1:5" ht="15" customHeight="1" x14ac:dyDescent="0.25">
      <c r="A7325" s="16" t="str">
        <f>IFERROR(VLOOKUP($F7325,'Location List'!$A$2:$QR$463,20,FALSE),"")</f>
        <v/>
      </c>
      <c r="B7325" s="16" t="str">
        <f>IFERROR(VLOOKUP($F7325,'Location List'!$A$2:$QR$463,19,FALSE),"")</f>
        <v/>
      </c>
      <c r="C7325" s="16" t="str">
        <f>IFERROR(VLOOKUP($F7325,'Location List'!$A$2:$QR$463,18,FALSE),"")</f>
        <v/>
      </c>
      <c r="D7325" s="16" t="str">
        <f>IFERROR(VLOOKUP($F7325,'Location List'!$A$2:$QR$463,9,FALSE),"")</f>
        <v/>
      </c>
      <c r="E7325" s="16" t="str">
        <f>IFERROR(VLOOKUP($F7325,'Location List'!$A$2:$QR$463,2,FALSE),"")</f>
        <v/>
      </c>
    </row>
    <row r="7326" spans="1:5" ht="15" customHeight="1" x14ac:dyDescent="0.25">
      <c r="A7326" s="16" t="str">
        <f>IFERROR(VLOOKUP($F7326,'Location List'!$A$2:$QR$463,20,FALSE),"")</f>
        <v/>
      </c>
      <c r="B7326" s="16" t="str">
        <f>IFERROR(VLOOKUP($F7326,'Location List'!$A$2:$QR$463,19,FALSE),"")</f>
        <v/>
      </c>
      <c r="C7326" s="16" t="str">
        <f>IFERROR(VLOOKUP($F7326,'Location List'!$A$2:$QR$463,18,FALSE),"")</f>
        <v/>
      </c>
      <c r="D7326" s="16" t="str">
        <f>IFERROR(VLOOKUP($F7326,'Location List'!$A$2:$QR$463,9,FALSE),"")</f>
        <v/>
      </c>
      <c r="E7326" s="16" t="str">
        <f>IFERROR(VLOOKUP($F7326,'Location List'!$A$2:$QR$463,2,FALSE),"")</f>
        <v/>
      </c>
    </row>
    <row r="7327" spans="1:5" ht="15" customHeight="1" x14ac:dyDescent="0.25">
      <c r="A7327" s="16" t="str">
        <f>IFERROR(VLOOKUP($F7327,'Location List'!$A$2:$QR$463,20,FALSE),"")</f>
        <v/>
      </c>
      <c r="B7327" s="16" t="str">
        <f>IFERROR(VLOOKUP($F7327,'Location List'!$A$2:$QR$463,19,FALSE),"")</f>
        <v/>
      </c>
      <c r="C7327" s="16" t="str">
        <f>IFERROR(VLOOKUP($F7327,'Location List'!$A$2:$QR$463,18,FALSE),"")</f>
        <v/>
      </c>
      <c r="D7327" s="16" t="str">
        <f>IFERROR(VLOOKUP($F7327,'Location List'!$A$2:$QR$463,9,FALSE),"")</f>
        <v/>
      </c>
      <c r="E7327" s="16" t="str">
        <f>IFERROR(VLOOKUP($F7327,'Location List'!$A$2:$QR$463,2,FALSE),"")</f>
        <v/>
      </c>
    </row>
    <row r="7328" spans="1:5" ht="15" customHeight="1" x14ac:dyDescent="0.25">
      <c r="A7328" s="16" t="str">
        <f>IFERROR(VLOOKUP($F7328,'Location List'!$A$2:$QR$463,20,FALSE),"")</f>
        <v/>
      </c>
      <c r="B7328" s="16" t="str">
        <f>IFERROR(VLOOKUP($F7328,'Location List'!$A$2:$QR$463,19,FALSE),"")</f>
        <v/>
      </c>
      <c r="C7328" s="16" t="str">
        <f>IFERROR(VLOOKUP($F7328,'Location List'!$A$2:$QR$463,18,FALSE),"")</f>
        <v/>
      </c>
      <c r="D7328" s="16" t="str">
        <f>IFERROR(VLOOKUP($F7328,'Location List'!$A$2:$QR$463,9,FALSE),"")</f>
        <v/>
      </c>
      <c r="E7328" s="16" t="str">
        <f>IFERROR(VLOOKUP($F7328,'Location List'!$A$2:$QR$463,2,FALSE),"")</f>
        <v/>
      </c>
    </row>
    <row r="7329" spans="1:5" ht="15" customHeight="1" x14ac:dyDescent="0.25">
      <c r="A7329" s="16" t="str">
        <f>IFERROR(VLOOKUP($F7329,'Location List'!$A$2:$QR$463,20,FALSE),"")</f>
        <v/>
      </c>
      <c r="B7329" s="16" t="str">
        <f>IFERROR(VLOOKUP($F7329,'Location List'!$A$2:$QR$463,19,FALSE),"")</f>
        <v/>
      </c>
      <c r="C7329" s="16" t="str">
        <f>IFERROR(VLOOKUP($F7329,'Location List'!$A$2:$QR$463,18,FALSE),"")</f>
        <v/>
      </c>
      <c r="D7329" s="16" t="str">
        <f>IFERROR(VLOOKUP($F7329,'Location List'!$A$2:$QR$463,9,FALSE),"")</f>
        <v/>
      </c>
      <c r="E7329" s="16" t="str">
        <f>IFERROR(VLOOKUP($F7329,'Location List'!$A$2:$QR$463,2,FALSE),"")</f>
        <v/>
      </c>
    </row>
    <row r="7330" spans="1:5" ht="15" customHeight="1" x14ac:dyDescent="0.25">
      <c r="A7330" s="16" t="str">
        <f>IFERROR(VLOOKUP($F7330,'Location List'!$A$2:$QR$463,20,FALSE),"")</f>
        <v/>
      </c>
      <c r="B7330" s="16" t="str">
        <f>IFERROR(VLOOKUP($F7330,'Location List'!$A$2:$QR$463,19,FALSE),"")</f>
        <v/>
      </c>
      <c r="C7330" s="16" t="str">
        <f>IFERROR(VLOOKUP($F7330,'Location List'!$A$2:$QR$463,18,FALSE),"")</f>
        <v/>
      </c>
      <c r="D7330" s="16" t="str">
        <f>IFERROR(VLOOKUP($F7330,'Location List'!$A$2:$QR$463,9,FALSE),"")</f>
        <v/>
      </c>
      <c r="E7330" s="16" t="str">
        <f>IFERROR(VLOOKUP($F7330,'Location List'!$A$2:$QR$463,2,FALSE),"")</f>
        <v/>
      </c>
    </row>
    <row r="7331" spans="1:5" ht="15" customHeight="1" x14ac:dyDescent="0.25">
      <c r="A7331" s="16" t="str">
        <f>IFERROR(VLOOKUP($F7331,'Location List'!$A$2:$QR$463,20,FALSE),"")</f>
        <v/>
      </c>
      <c r="B7331" s="16" t="str">
        <f>IFERROR(VLOOKUP($F7331,'Location List'!$A$2:$QR$463,19,FALSE),"")</f>
        <v/>
      </c>
      <c r="C7331" s="16" t="str">
        <f>IFERROR(VLOOKUP($F7331,'Location List'!$A$2:$QR$463,18,FALSE),"")</f>
        <v/>
      </c>
      <c r="D7331" s="16" t="str">
        <f>IFERROR(VLOOKUP($F7331,'Location List'!$A$2:$QR$463,9,FALSE),"")</f>
        <v/>
      </c>
      <c r="E7331" s="16" t="str">
        <f>IFERROR(VLOOKUP($F7331,'Location List'!$A$2:$QR$463,2,FALSE),"")</f>
        <v/>
      </c>
    </row>
    <row r="7332" spans="1:5" ht="15" customHeight="1" x14ac:dyDescent="0.25">
      <c r="A7332" s="16" t="str">
        <f>IFERROR(VLOOKUP($F7332,'Location List'!$A$2:$QR$463,20,FALSE),"")</f>
        <v/>
      </c>
      <c r="B7332" s="16" t="str">
        <f>IFERROR(VLOOKUP($F7332,'Location List'!$A$2:$QR$463,19,FALSE),"")</f>
        <v/>
      </c>
      <c r="C7332" s="16" t="str">
        <f>IFERROR(VLOOKUP($F7332,'Location List'!$A$2:$QR$463,18,FALSE),"")</f>
        <v/>
      </c>
      <c r="D7332" s="16" t="str">
        <f>IFERROR(VLOOKUP($F7332,'Location List'!$A$2:$QR$463,9,FALSE),"")</f>
        <v/>
      </c>
      <c r="E7332" s="16" t="str">
        <f>IFERROR(VLOOKUP($F7332,'Location List'!$A$2:$QR$463,2,FALSE),"")</f>
        <v/>
      </c>
    </row>
    <row r="7333" spans="1:5" ht="15" customHeight="1" x14ac:dyDescent="0.25">
      <c r="A7333" s="16" t="str">
        <f>IFERROR(VLOOKUP($F7333,'Location List'!$A$2:$QR$463,20,FALSE),"")</f>
        <v/>
      </c>
      <c r="B7333" s="16" t="str">
        <f>IFERROR(VLOOKUP($F7333,'Location List'!$A$2:$QR$463,19,FALSE),"")</f>
        <v/>
      </c>
      <c r="C7333" s="16" t="str">
        <f>IFERROR(VLOOKUP($F7333,'Location List'!$A$2:$QR$463,18,FALSE),"")</f>
        <v/>
      </c>
      <c r="D7333" s="16" t="str">
        <f>IFERROR(VLOOKUP($F7333,'Location List'!$A$2:$QR$463,9,FALSE),"")</f>
        <v/>
      </c>
      <c r="E7333" s="16" t="str">
        <f>IFERROR(VLOOKUP($F7333,'Location List'!$A$2:$QR$463,2,FALSE),"")</f>
        <v/>
      </c>
    </row>
    <row r="7334" spans="1:5" ht="15" customHeight="1" x14ac:dyDescent="0.25">
      <c r="A7334" s="16" t="str">
        <f>IFERROR(VLOOKUP($F7334,'Location List'!$A$2:$QR$463,20,FALSE),"")</f>
        <v/>
      </c>
      <c r="B7334" s="16" t="str">
        <f>IFERROR(VLOOKUP($F7334,'Location List'!$A$2:$QR$463,19,FALSE),"")</f>
        <v/>
      </c>
      <c r="C7334" s="16" t="str">
        <f>IFERROR(VLOOKUP($F7334,'Location List'!$A$2:$QR$463,18,FALSE),"")</f>
        <v/>
      </c>
      <c r="D7334" s="16" t="str">
        <f>IFERROR(VLOOKUP($F7334,'Location List'!$A$2:$QR$463,9,FALSE),"")</f>
        <v/>
      </c>
      <c r="E7334" s="16" t="str">
        <f>IFERROR(VLOOKUP($F7334,'Location List'!$A$2:$QR$463,2,FALSE),"")</f>
        <v/>
      </c>
    </row>
    <row r="7335" spans="1:5" ht="15" customHeight="1" x14ac:dyDescent="0.25">
      <c r="A7335" s="16" t="str">
        <f>IFERROR(VLOOKUP($F7335,'Location List'!$A$2:$QR$463,20,FALSE),"")</f>
        <v/>
      </c>
      <c r="B7335" s="16" t="str">
        <f>IFERROR(VLOOKUP($F7335,'Location List'!$A$2:$QR$463,19,FALSE),"")</f>
        <v/>
      </c>
      <c r="C7335" s="16" t="str">
        <f>IFERROR(VLOOKUP($F7335,'Location List'!$A$2:$QR$463,18,FALSE),"")</f>
        <v/>
      </c>
      <c r="D7335" s="16" t="str">
        <f>IFERROR(VLOOKUP($F7335,'Location List'!$A$2:$QR$463,9,FALSE),"")</f>
        <v/>
      </c>
      <c r="E7335" s="16" t="str">
        <f>IFERROR(VLOOKUP($F7335,'Location List'!$A$2:$QR$463,2,FALSE),"")</f>
        <v/>
      </c>
    </row>
    <row r="7336" spans="1:5" ht="15" customHeight="1" x14ac:dyDescent="0.25">
      <c r="A7336" s="16" t="str">
        <f>IFERROR(VLOOKUP($F7336,'Location List'!$A$2:$QR$463,20,FALSE),"")</f>
        <v/>
      </c>
      <c r="B7336" s="16" t="str">
        <f>IFERROR(VLOOKUP($F7336,'Location List'!$A$2:$QR$463,19,FALSE),"")</f>
        <v/>
      </c>
      <c r="C7336" s="16" t="str">
        <f>IFERROR(VLOOKUP($F7336,'Location List'!$A$2:$QR$463,18,FALSE),"")</f>
        <v/>
      </c>
      <c r="D7336" s="16" t="str">
        <f>IFERROR(VLOOKUP($F7336,'Location List'!$A$2:$QR$463,9,FALSE),"")</f>
        <v/>
      </c>
      <c r="E7336" s="16" t="str">
        <f>IFERROR(VLOOKUP($F7336,'Location List'!$A$2:$QR$463,2,FALSE),"")</f>
        <v/>
      </c>
    </row>
    <row r="7337" spans="1:5" ht="15" customHeight="1" x14ac:dyDescent="0.25">
      <c r="A7337" s="16" t="str">
        <f>IFERROR(VLOOKUP($F7337,'Location List'!$A$2:$QR$463,20,FALSE),"")</f>
        <v/>
      </c>
      <c r="B7337" s="16" t="str">
        <f>IFERROR(VLOOKUP($F7337,'Location List'!$A$2:$QR$463,19,FALSE),"")</f>
        <v/>
      </c>
      <c r="C7337" s="16" t="str">
        <f>IFERROR(VLOOKUP($F7337,'Location List'!$A$2:$QR$463,18,FALSE),"")</f>
        <v/>
      </c>
      <c r="D7337" s="16" t="str">
        <f>IFERROR(VLOOKUP($F7337,'Location List'!$A$2:$QR$463,9,FALSE),"")</f>
        <v/>
      </c>
      <c r="E7337" s="16" t="str">
        <f>IFERROR(VLOOKUP($F7337,'Location List'!$A$2:$QR$463,2,FALSE),"")</f>
        <v/>
      </c>
    </row>
    <row r="7338" spans="1:5" ht="15" customHeight="1" x14ac:dyDescent="0.25">
      <c r="A7338" s="16" t="str">
        <f>IFERROR(VLOOKUP($F7338,'Location List'!$A$2:$QR$463,20,FALSE),"")</f>
        <v/>
      </c>
      <c r="B7338" s="16" t="str">
        <f>IFERROR(VLOOKUP($F7338,'Location List'!$A$2:$QR$463,19,FALSE),"")</f>
        <v/>
      </c>
      <c r="C7338" s="16" t="str">
        <f>IFERROR(VLOOKUP($F7338,'Location List'!$A$2:$QR$463,18,FALSE),"")</f>
        <v/>
      </c>
      <c r="D7338" s="16" t="str">
        <f>IFERROR(VLOOKUP($F7338,'Location List'!$A$2:$QR$463,9,FALSE),"")</f>
        <v/>
      </c>
      <c r="E7338" s="16" t="str">
        <f>IFERROR(VLOOKUP($F7338,'Location List'!$A$2:$QR$463,2,FALSE),"")</f>
        <v/>
      </c>
    </row>
    <row r="7339" spans="1:5" ht="15" customHeight="1" x14ac:dyDescent="0.25">
      <c r="A7339" s="16" t="str">
        <f>IFERROR(VLOOKUP($F7339,'Location List'!$A$2:$QR$463,20,FALSE),"")</f>
        <v/>
      </c>
      <c r="B7339" s="16" t="str">
        <f>IFERROR(VLOOKUP($F7339,'Location List'!$A$2:$QR$463,19,FALSE),"")</f>
        <v/>
      </c>
      <c r="C7339" s="16" t="str">
        <f>IFERROR(VLOOKUP($F7339,'Location List'!$A$2:$QR$463,18,FALSE),"")</f>
        <v/>
      </c>
      <c r="D7339" s="16" t="str">
        <f>IFERROR(VLOOKUP($F7339,'Location List'!$A$2:$QR$463,9,FALSE),"")</f>
        <v/>
      </c>
      <c r="E7339" s="16" t="str">
        <f>IFERROR(VLOOKUP($F7339,'Location List'!$A$2:$QR$463,2,FALSE),"")</f>
        <v/>
      </c>
    </row>
    <row r="7340" spans="1:5" ht="15" customHeight="1" x14ac:dyDescent="0.25">
      <c r="A7340" s="16" t="str">
        <f>IFERROR(VLOOKUP($F7340,'Location List'!$A$2:$QR$463,20,FALSE),"")</f>
        <v/>
      </c>
      <c r="B7340" s="16" t="str">
        <f>IFERROR(VLOOKUP($F7340,'Location List'!$A$2:$QR$463,19,FALSE),"")</f>
        <v/>
      </c>
      <c r="C7340" s="16" t="str">
        <f>IFERROR(VLOOKUP($F7340,'Location List'!$A$2:$QR$463,18,FALSE),"")</f>
        <v/>
      </c>
      <c r="D7340" s="16" t="str">
        <f>IFERROR(VLOOKUP($F7340,'Location List'!$A$2:$QR$463,9,FALSE),"")</f>
        <v/>
      </c>
      <c r="E7340" s="16" t="str">
        <f>IFERROR(VLOOKUP($F7340,'Location List'!$A$2:$QR$463,2,FALSE),"")</f>
        <v/>
      </c>
    </row>
    <row r="7390" spans="1:5" ht="15" customHeight="1" x14ac:dyDescent="0.25">
      <c r="A7390" s="16" t="str">
        <f>IFERROR(VLOOKUP($F7390,'Location List'!$A$2:$QR$463,20,FALSE),"")</f>
        <v/>
      </c>
      <c r="B7390" s="16" t="str">
        <f>IFERROR(VLOOKUP($F7390,'Location List'!$A$2:$QR$463,19,FALSE),"")</f>
        <v/>
      </c>
      <c r="C7390" s="16" t="str">
        <f>IFERROR(VLOOKUP($F7390,'Location List'!$A$2:$QR$463,18,FALSE),"")</f>
        <v/>
      </c>
      <c r="D7390" s="16" t="str">
        <f>IFERROR(VLOOKUP($F7390,'Location List'!$A$2:$QR$463,9,FALSE),"")</f>
        <v/>
      </c>
      <c r="E7390" s="16" t="str">
        <f>IFERROR(VLOOKUP($F7390,'Location List'!$A$2:$QR$463,2,FALSE),"")</f>
        <v/>
      </c>
    </row>
    <row r="7391" spans="1:5" ht="15" customHeight="1" x14ac:dyDescent="0.25">
      <c r="A7391" s="16" t="str">
        <f>IFERROR(VLOOKUP($F7391,'Location List'!$A$2:$QR$463,20,FALSE),"")</f>
        <v/>
      </c>
      <c r="B7391" s="16" t="str">
        <f>IFERROR(VLOOKUP($F7391,'Location List'!$A$2:$QR$463,19,FALSE),"")</f>
        <v/>
      </c>
      <c r="C7391" s="16" t="str">
        <f>IFERROR(VLOOKUP($F7391,'Location List'!$A$2:$QR$463,18,FALSE),"")</f>
        <v/>
      </c>
      <c r="D7391" s="16" t="str">
        <f>IFERROR(VLOOKUP($F7391,'Location List'!$A$2:$QR$463,9,FALSE),"")</f>
        <v/>
      </c>
      <c r="E7391" s="16" t="str">
        <f>IFERROR(VLOOKUP($F7391,'Location List'!$A$2:$QR$463,2,FALSE),"")</f>
        <v/>
      </c>
    </row>
    <row r="7392" spans="1:5" ht="15" customHeight="1" x14ac:dyDescent="0.25">
      <c r="A7392" s="16" t="str">
        <f>IFERROR(VLOOKUP($F7392,'Location List'!$A$2:$QR$463,20,FALSE),"")</f>
        <v/>
      </c>
      <c r="B7392" s="16" t="str">
        <f>IFERROR(VLOOKUP($F7392,'Location List'!$A$2:$QR$463,19,FALSE),"")</f>
        <v/>
      </c>
      <c r="C7392" s="16" t="str">
        <f>IFERROR(VLOOKUP($F7392,'Location List'!$A$2:$QR$463,18,FALSE),"")</f>
        <v/>
      </c>
      <c r="D7392" s="16" t="str">
        <f>IFERROR(VLOOKUP($F7392,'Location List'!$A$2:$QR$463,9,FALSE),"")</f>
        <v/>
      </c>
      <c r="E7392" s="16" t="str">
        <f>IFERROR(VLOOKUP($F7392,'Location List'!$A$2:$QR$463,2,FALSE),"")</f>
        <v/>
      </c>
    </row>
    <row r="7393" spans="1:5" ht="15" customHeight="1" x14ac:dyDescent="0.25">
      <c r="A7393" s="16" t="str">
        <f>IFERROR(VLOOKUP($F7393,'Location List'!$A$2:$QR$463,20,FALSE),"")</f>
        <v/>
      </c>
      <c r="B7393" s="16" t="str">
        <f>IFERROR(VLOOKUP($F7393,'Location List'!$A$2:$QR$463,19,FALSE),"")</f>
        <v/>
      </c>
      <c r="C7393" s="16" t="str">
        <f>IFERROR(VLOOKUP($F7393,'Location List'!$A$2:$QR$463,18,FALSE),"")</f>
        <v/>
      </c>
      <c r="D7393" s="16" t="str">
        <f>IFERROR(VLOOKUP($F7393,'Location List'!$A$2:$QR$463,9,FALSE),"")</f>
        <v/>
      </c>
      <c r="E7393" s="16" t="str">
        <f>IFERROR(VLOOKUP($F7393,'Location List'!$A$2:$QR$463,2,FALSE),"")</f>
        <v/>
      </c>
    </row>
    <row r="7442" spans="1:5" ht="15" customHeight="1" x14ac:dyDescent="0.25">
      <c r="A7442" s="16" t="str">
        <f>IFERROR(VLOOKUP($F7442,'Location List'!$A$2:$QR$463,20,FALSE),"")</f>
        <v/>
      </c>
      <c r="B7442" s="16" t="str">
        <f>IFERROR(VLOOKUP($F7442,'Location List'!$A$2:$QR$463,19,FALSE),"")</f>
        <v/>
      </c>
      <c r="C7442" s="16" t="str">
        <f>IFERROR(VLOOKUP($F7442,'Location List'!$A$2:$QR$463,18,FALSE),"")</f>
        <v/>
      </c>
      <c r="D7442" s="16" t="str">
        <f>IFERROR(VLOOKUP($F7442,'Location List'!$A$2:$QR$463,9,FALSE),"")</f>
        <v/>
      </c>
      <c r="E7442" s="16" t="str">
        <f>IFERROR(VLOOKUP($F7442,'Location List'!$A$2:$QR$463,2,FALSE),"")</f>
        <v/>
      </c>
    </row>
    <row r="7443" spans="1:5" ht="15" customHeight="1" x14ac:dyDescent="0.25">
      <c r="A7443" s="16" t="str">
        <f>IFERROR(VLOOKUP($F7443,'Location List'!$A$2:$QR$463,20,FALSE),"")</f>
        <v/>
      </c>
      <c r="B7443" s="16" t="str">
        <f>IFERROR(VLOOKUP($F7443,'Location List'!$A$2:$QR$463,19,FALSE),"")</f>
        <v/>
      </c>
      <c r="C7443" s="16" t="str">
        <f>IFERROR(VLOOKUP($F7443,'Location List'!$A$2:$QR$463,18,FALSE),"")</f>
        <v/>
      </c>
      <c r="D7443" s="16" t="str">
        <f>IFERROR(VLOOKUP($F7443,'Location List'!$A$2:$QR$463,9,FALSE),"")</f>
        <v/>
      </c>
      <c r="E7443" s="16" t="str">
        <f>IFERROR(VLOOKUP($F7443,'Location List'!$A$2:$QR$463,2,FALSE),"")</f>
        <v/>
      </c>
    </row>
    <row r="7444" spans="1:5" ht="15" customHeight="1" x14ac:dyDescent="0.25">
      <c r="A7444" s="16" t="str">
        <f>IFERROR(VLOOKUP($F7444,'Location List'!$A$2:$QR$463,20,FALSE),"")</f>
        <v/>
      </c>
      <c r="B7444" s="16" t="str">
        <f>IFERROR(VLOOKUP($F7444,'Location List'!$A$2:$QR$463,19,FALSE),"")</f>
        <v/>
      </c>
      <c r="C7444" s="16" t="str">
        <f>IFERROR(VLOOKUP($F7444,'Location List'!$A$2:$QR$463,18,FALSE),"")</f>
        <v/>
      </c>
      <c r="D7444" s="16" t="str">
        <f>IFERROR(VLOOKUP($F7444,'Location List'!$A$2:$QR$463,9,FALSE),"")</f>
        <v/>
      </c>
      <c r="E7444" s="16" t="str">
        <f>IFERROR(VLOOKUP($F7444,'Location List'!$A$2:$QR$463,2,FALSE),"")</f>
        <v/>
      </c>
    </row>
    <row r="7445" spans="1:5" ht="15" customHeight="1" x14ac:dyDescent="0.25">
      <c r="A7445" s="16" t="str">
        <f>IFERROR(VLOOKUP($F7445,'Location List'!$A$2:$QR$463,20,FALSE),"")</f>
        <v/>
      </c>
      <c r="B7445" s="16" t="str">
        <f>IFERROR(VLOOKUP($F7445,'Location List'!$A$2:$QR$463,19,FALSE),"")</f>
        <v/>
      </c>
      <c r="C7445" s="16" t="str">
        <f>IFERROR(VLOOKUP($F7445,'Location List'!$A$2:$QR$463,18,FALSE),"")</f>
        <v/>
      </c>
      <c r="D7445" s="16" t="str">
        <f>IFERROR(VLOOKUP($F7445,'Location List'!$A$2:$QR$463,9,FALSE),"")</f>
        <v/>
      </c>
      <c r="E7445" s="16" t="str">
        <f>IFERROR(VLOOKUP($F7445,'Location List'!$A$2:$QR$463,2,FALSE),"")</f>
        <v/>
      </c>
    </row>
    <row r="7446" spans="1:5" ht="15" customHeight="1" x14ac:dyDescent="0.25">
      <c r="A7446" s="16" t="str">
        <f>IFERROR(VLOOKUP($F7446,'Location List'!$A$2:$QR$463,20,FALSE),"")</f>
        <v/>
      </c>
      <c r="B7446" s="16" t="str">
        <f>IFERROR(VLOOKUP($F7446,'Location List'!$A$2:$QR$463,19,FALSE),"")</f>
        <v/>
      </c>
      <c r="C7446" s="16" t="str">
        <f>IFERROR(VLOOKUP($F7446,'Location List'!$A$2:$QR$463,18,FALSE),"")</f>
        <v/>
      </c>
      <c r="D7446" s="16" t="str">
        <f>IFERROR(VLOOKUP($F7446,'Location List'!$A$2:$QR$463,9,FALSE),"")</f>
        <v/>
      </c>
      <c r="E7446" s="16" t="str">
        <f>IFERROR(VLOOKUP($F7446,'Location List'!$A$2:$QR$463,2,FALSE),"")</f>
        <v/>
      </c>
    </row>
    <row r="7447" spans="1:5" ht="15" customHeight="1" x14ac:dyDescent="0.25">
      <c r="A7447" s="16" t="str">
        <f>IFERROR(VLOOKUP($F7447,'Location List'!$A$2:$QR$463,20,FALSE),"")</f>
        <v/>
      </c>
      <c r="B7447" s="16" t="str">
        <f>IFERROR(VLOOKUP($F7447,'Location List'!$A$2:$QR$463,19,FALSE),"")</f>
        <v/>
      </c>
      <c r="C7447" s="16" t="str">
        <f>IFERROR(VLOOKUP($F7447,'Location List'!$A$2:$QR$463,18,FALSE),"")</f>
        <v/>
      </c>
      <c r="D7447" s="16" t="str">
        <f>IFERROR(VLOOKUP($F7447,'Location List'!$A$2:$QR$463,9,FALSE),"")</f>
        <v/>
      </c>
      <c r="E7447" s="16" t="str">
        <f>IFERROR(VLOOKUP($F7447,'Location List'!$A$2:$QR$463,2,FALSE),"")</f>
        <v/>
      </c>
    </row>
    <row r="7506" spans="1:5" ht="15" customHeight="1" x14ac:dyDescent="0.25">
      <c r="A7506" s="16" t="str">
        <f>IFERROR(VLOOKUP($F7506,'Location List'!$A$2:$QR$463,20,FALSE),"")</f>
        <v/>
      </c>
      <c r="B7506" s="16" t="str">
        <f>IFERROR(VLOOKUP($F7506,'Location List'!$A$2:$QR$463,19,FALSE),"")</f>
        <v/>
      </c>
      <c r="C7506" s="16" t="str">
        <f>IFERROR(VLOOKUP($F7506,'Location List'!$A$2:$QR$463,18,FALSE),"")</f>
        <v/>
      </c>
      <c r="D7506" s="16" t="str">
        <f>IFERROR(VLOOKUP($F7506,'Location List'!$A$2:$QR$463,9,FALSE),"")</f>
        <v/>
      </c>
      <c r="E7506" s="16" t="str">
        <f>IFERROR(VLOOKUP($F7506,'Location List'!$A$2:$QR$463,2,FALSE),"")</f>
        <v/>
      </c>
    </row>
    <row r="7507" spans="1:5" ht="15" customHeight="1" x14ac:dyDescent="0.25">
      <c r="A7507" s="16" t="str">
        <f>IFERROR(VLOOKUP($F7507,'Location List'!$A$2:$QR$463,20,FALSE),"")</f>
        <v/>
      </c>
      <c r="B7507" s="16" t="str">
        <f>IFERROR(VLOOKUP($F7507,'Location List'!$A$2:$QR$463,19,FALSE),"")</f>
        <v/>
      </c>
      <c r="C7507" s="16" t="str">
        <f>IFERROR(VLOOKUP($F7507,'Location List'!$A$2:$QR$463,18,FALSE),"")</f>
        <v/>
      </c>
      <c r="D7507" s="16" t="str">
        <f>IFERROR(VLOOKUP($F7507,'Location List'!$A$2:$QR$463,9,FALSE),"")</f>
        <v/>
      </c>
      <c r="E7507" s="16" t="str">
        <f>IFERROR(VLOOKUP($F7507,'Location List'!$A$2:$QR$463,2,FALSE),"")</f>
        <v/>
      </c>
    </row>
    <row r="7508" spans="1:5" ht="15" customHeight="1" x14ac:dyDescent="0.25">
      <c r="A7508" s="16" t="str">
        <f>IFERROR(VLOOKUP($F7508,'Location List'!$A$2:$QR$463,20,FALSE),"")</f>
        <v/>
      </c>
      <c r="B7508" s="16" t="str">
        <f>IFERROR(VLOOKUP($F7508,'Location List'!$A$2:$QR$463,19,FALSE),"")</f>
        <v/>
      </c>
      <c r="C7508" s="16" t="str">
        <f>IFERROR(VLOOKUP($F7508,'Location List'!$A$2:$QR$463,18,FALSE),"")</f>
        <v/>
      </c>
      <c r="D7508" s="16" t="str">
        <f>IFERROR(VLOOKUP($F7508,'Location List'!$A$2:$QR$463,9,FALSE),"")</f>
        <v/>
      </c>
      <c r="E7508" s="16" t="str">
        <f>IFERROR(VLOOKUP($F7508,'Location List'!$A$2:$QR$463,2,FALSE),"")</f>
        <v/>
      </c>
    </row>
    <row r="7509" spans="1:5" ht="15" customHeight="1" x14ac:dyDescent="0.25">
      <c r="A7509" s="16" t="str">
        <f>IFERROR(VLOOKUP($F7509,'Location List'!$A$2:$QR$463,20,FALSE),"")</f>
        <v/>
      </c>
      <c r="B7509" s="16" t="str">
        <f>IFERROR(VLOOKUP($F7509,'Location List'!$A$2:$QR$463,19,FALSE),"")</f>
        <v/>
      </c>
      <c r="C7509" s="16" t="str">
        <f>IFERROR(VLOOKUP($F7509,'Location List'!$A$2:$QR$463,18,FALSE),"")</f>
        <v/>
      </c>
      <c r="D7509" s="16" t="str">
        <f>IFERROR(VLOOKUP($F7509,'Location List'!$A$2:$QR$463,9,FALSE),"")</f>
        <v/>
      </c>
      <c r="E7509" s="16" t="str">
        <f>IFERROR(VLOOKUP($F7509,'Location List'!$A$2:$QR$463,2,FALSE),"")</f>
        <v/>
      </c>
    </row>
    <row r="7510" spans="1:5" ht="15" customHeight="1" x14ac:dyDescent="0.25">
      <c r="A7510" s="16" t="str">
        <f>IFERROR(VLOOKUP($F7510,'Location List'!$A$2:$QR$463,20,FALSE),"")</f>
        <v/>
      </c>
      <c r="B7510" s="16" t="str">
        <f>IFERROR(VLOOKUP($F7510,'Location List'!$A$2:$QR$463,19,FALSE),"")</f>
        <v/>
      </c>
      <c r="C7510" s="16" t="str">
        <f>IFERROR(VLOOKUP($F7510,'Location List'!$A$2:$QR$463,18,FALSE),"")</f>
        <v/>
      </c>
      <c r="D7510" s="16" t="str">
        <f>IFERROR(VLOOKUP($F7510,'Location List'!$A$2:$QR$463,9,FALSE),"")</f>
        <v/>
      </c>
      <c r="E7510" s="16" t="str">
        <f>IFERROR(VLOOKUP($F7510,'Location List'!$A$2:$QR$463,2,FALSE),"")</f>
        <v/>
      </c>
    </row>
    <row r="7511" spans="1:5" ht="15" customHeight="1" x14ac:dyDescent="0.25">
      <c r="A7511" s="16" t="str">
        <f>IFERROR(VLOOKUP($F7511,'Location List'!$A$2:$QR$463,20,FALSE),"")</f>
        <v/>
      </c>
      <c r="B7511" s="16" t="str">
        <f>IFERROR(VLOOKUP($F7511,'Location List'!$A$2:$QR$463,19,FALSE),"")</f>
        <v/>
      </c>
      <c r="C7511" s="16" t="str">
        <f>IFERROR(VLOOKUP($F7511,'Location List'!$A$2:$QR$463,18,FALSE),"")</f>
        <v/>
      </c>
      <c r="D7511" s="16" t="str">
        <f>IFERROR(VLOOKUP($F7511,'Location List'!$A$2:$QR$463,9,FALSE),"")</f>
        <v/>
      </c>
      <c r="E7511" s="16" t="str">
        <f>IFERROR(VLOOKUP($F7511,'Location List'!$A$2:$QR$463,2,FALSE),"")</f>
        <v/>
      </c>
    </row>
    <row r="7512" spans="1:5" ht="15" customHeight="1" x14ac:dyDescent="0.25">
      <c r="A7512" s="16" t="str">
        <f>IFERROR(VLOOKUP($F7512,'Location List'!$A$2:$QR$463,20,FALSE),"")</f>
        <v/>
      </c>
      <c r="B7512" s="16" t="str">
        <f>IFERROR(VLOOKUP($F7512,'Location List'!$A$2:$QR$463,19,FALSE),"")</f>
        <v/>
      </c>
      <c r="C7512" s="16" t="str">
        <f>IFERROR(VLOOKUP($F7512,'Location List'!$A$2:$QR$463,18,FALSE),"")</f>
        <v/>
      </c>
      <c r="D7512" s="16" t="str">
        <f>IFERROR(VLOOKUP($F7512,'Location List'!$A$2:$QR$463,9,FALSE),"")</f>
        <v/>
      </c>
      <c r="E7512" s="16" t="str">
        <f>IFERROR(VLOOKUP($F7512,'Location List'!$A$2:$QR$463,2,FALSE),"")</f>
        <v/>
      </c>
    </row>
    <row r="7513" spans="1:5" ht="15" customHeight="1" x14ac:dyDescent="0.25">
      <c r="A7513" s="16" t="str">
        <f>IFERROR(VLOOKUP($F7513,'Location List'!$A$2:$QR$463,20,FALSE),"")</f>
        <v/>
      </c>
      <c r="B7513" s="16" t="str">
        <f>IFERROR(VLOOKUP($F7513,'Location List'!$A$2:$QR$463,19,FALSE),"")</f>
        <v/>
      </c>
      <c r="C7513" s="16" t="str">
        <f>IFERROR(VLOOKUP($F7513,'Location List'!$A$2:$QR$463,18,FALSE),"")</f>
        <v/>
      </c>
      <c r="D7513" s="16" t="str">
        <f>IFERROR(VLOOKUP($F7513,'Location List'!$A$2:$QR$463,9,FALSE),"")</f>
        <v/>
      </c>
      <c r="E7513" s="16" t="str">
        <f>IFERROR(VLOOKUP($F7513,'Location List'!$A$2:$QR$463,2,FALSE),"")</f>
        <v/>
      </c>
    </row>
    <row r="7568" spans="1:5" ht="15" customHeight="1" x14ac:dyDescent="0.25">
      <c r="A7568" s="16" t="str">
        <f>IFERROR(VLOOKUP($F7568,'Location List'!$A$2:$QR$463,20,FALSE),"")</f>
        <v/>
      </c>
      <c r="B7568" s="16" t="str">
        <f>IFERROR(VLOOKUP($F7568,'Location List'!$A$2:$QR$463,19,FALSE),"")</f>
        <v/>
      </c>
      <c r="C7568" s="16" t="str">
        <f>IFERROR(VLOOKUP($F7568,'Location List'!$A$2:$QR$463,18,FALSE),"")</f>
        <v/>
      </c>
      <c r="D7568" s="16" t="str">
        <f>IFERROR(VLOOKUP($F7568,'Location List'!$A$2:$QR$463,9,FALSE),"")</f>
        <v/>
      </c>
      <c r="E7568" s="16" t="str">
        <f>IFERROR(VLOOKUP($F7568,'Location List'!$A$2:$QR$463,2,FALSE),"")</f>
        <v/>
      </c>
    </row>
    <row r="7569" spans="1:5" ht="15" customHeight="1" x14ac:dyDescent="0.25">
      <c r="A7569" s="16" t="str">
        <f>IFERROR(VLOOKUP($F7569,'Location List'!$A$2:$QR$463,20,FALSE),"")</f>
        <v/>
      </c>
      <c r="B7569" s="16" t="str">
        <f>IFERROR(VLOOKUP($F7569,'Location List'!$A$2:$QR$463,19,FALSE),"")</f>
        <v/>
      </c>
      <c r="C7569" s="16" t="str">
        <f>IFERROR(VLOOKUP($F7569,'Location List'!$A$2:$QR$463,18,FALSE),"")</f>
        <v/>
      </c>
      <c r="D7569" s="16" t="str">
        <f>IFERROR(VLOOKUP($F7569,'Location List'!$A$2:$QR$463,9,FALSE),"")</f>
        <v/>
      </c>
      <c r="E7569" s="16" t="str">
        <f>IFERROR(VLOOKUP($F7569,'Location List'!$A$2:$QR$463,2,FALSE),"")</f>
        <v/>
      </c>
    </row>
    <row r="7570" spans="1:5" ht="15" customHeight="1" x14ac:dyDescent="0.25">
      <c r="A7570" s="16" t="str">
        <f>IFERROR(VLOOKUP($F7570,'Location List'!$A$2:$QR$463,20,FALSE),"")</f>
        <v/>
      </c>
      <c r="B7570" s="16" t="str">
        <f>IFERROR(VLOOKUP($F7570,'Location List'!$A$2:$QR$463,19,FALSE),"")</f>
        <v/>
      </c>
      <c r="C7570" s="16" t="str">
        <f>IFERROR(VLOOKUP($F7570,'Location List'!$A$2:$QR$463,18,FALSE),"")</f>
        <v/>
      </c>
      <c r="D7570" s="16" t="str">
        <f>IFERROR(VLOOKUP($F7570,'Location List'!$A$2:$QR$463,9,FALSE),"")</f>
        <v/>
      </c>
      <c r="E7570" s="16" t="str">
        <f>IFERROR(VLOOKUP($F7570,'Location List'!$A$2:$QR$463,2,FALSE),"")</f>
        <v/>
      </c>
    </row>
    <row r="7571" spans="1:5" ht="15" customHeight="1" x14ac:dyDescent="0.25">
      <c r="A7571" s="16" t="str">
        <f>IFERROR(VLOOKUP($F7571,'Location List'!$A$2:$QR$463,20,FALSE),"")</f>
        <v/>
      </c>
      <c r="B7571" s="16" t="str">
        <f>IFERROR(VLOOKUP($F7571,'Location List'!$A$2:$QR$463,19,FALSE),"")</f>
        <v/>
      </c>
      <c r="C7571" s="16" t="str">
        <f>IFERROR(VLOOKUP($F7571,'Location List'!$A$2:$QR$463,18,FALSE),"")</f>
        <v/>
      </c>
      <c r="D7571" s="16" t="str">
        <f>IFERROR(VLOOKUP($F7571,'Location List'!$A$2:$QR$463,9,FALSE),"")</f>
        <v/>
      </c>
      <c r="E7571" s="16" t="str">
        <f>IFERROR(VLOOKUP($F7571,'Location List'!$A$2:$QR$463,2,FALSE),"")</f>
        <v/>
      </c>
    </row>
    <row r="7572" spans="1:5" ht="15" customHeight="1" x14ac:dyDescent="0.25">
      <c r="A7572" s="16" t="str">
        <f>IFERROR(VLOOKUP($F7572,'Location List'!$A$2:$QR$463,20,FALSE),"")</f>
        <v/>
      </c>
      <c r="B7572" s="16" t="str">
        <f>IFERROR(VLOOKUP($F7572,'Location List'!$A$2:$QR$463,19,FALSE),"")</f>
        <v/>
      </c>
      <c r="C7572" s="16" t="str">
        <f>IFERROR(VLOOKUP($F7572,'Location List'!$A$2:$QR$463,18,FALSE),"")</f>
        <v/>
      </c>
      <c r="D7572" s="16" t="str">
        <f>IFERROR(VLOOKUP($F7572,'Location List'!$A$2:$QR$463,9,FALSE),"")</f>
        <v/>
      </c>
      <c r="E7572" s="16" t="str">
        <f>IFERROR(VLOOKUP($F7572,'Location List'!$A$2:$QR$463,2,FALSE),"")</f>
        <v/>
      </c>
    </row>
    <row r="7573" spans="1:5" ht="15" customHeight="1" x14ac:dyDescent="0.25">
      <c r="A7573" s="16" t="str">
        <f>IFERROR(VLOOKUP($F7573,'Location List'!$A$2:$QR$463,20,FALSE),"")</f>
        <v/>
      </c>
      <c r="B7573" s="16" t="str">
        <f>IFERROR(VLOOKUP($F7573,'Location List'!$A$2:$QR$463,19,FALSE),"")</f>
        <v/>
      </c>
      <c r="C7573" s="16" t="str">
        <f>IFERROR(VLOOKUP($F7573,'Location List'!$A$2:$QR$463,18,FALSE),"")</f>
        <v/>
      </c>
      <c r="D7573" s="16" t="str">
        <f>IFERROR(VLOOKUP($F7573,'Location List'!$A$2:$QR$463,9,FALSE),"")</f>
        <v/>
      </c>
      <c r="E7573" s="16" t="str">
        <f>IFERROR(VLOOKUP($F7573,'Location List'!$A$2:$QR$463,2,FALSE),"")</f>
        <v/>
      </c>
    </row>
    <row r="7574" spans="1:5" ht="15" customHeight="1" x14ac:dyDescent="0.25">
      <c r="A7574" s="16" t="str">
        <f>IFERROR(VLOOKUP($F7574,'Location List'!$A$2:$QR$463,20,FALSE),"")</f>
        <v/>
      </c>
      <c r="B7574" s="16" t="str">
        <f>IFERROR(VLOOKUP($F7574,'Location List'!$A$2:$QR$463,19,FALSE),"")</f>
        <v/>
      </c>
      <c r="C7574" s="16" t="str">
        <f>IFERROR(VLOOKUP($F7574,'Location List'!$A$2:$QR$463,18,FALSE),"")</f>
        <v/>
      </c>
      <c r="D7574" s="16" t="str">
        <f>IFERROR(VLOOKUP($F7574,'Location List'!$A$2:$QR$463,9,FALSE),"")</f>
        <v/>
      </c>
      <c r="E7574" s="16" t="str">
        <f>IFERROR(VLOOKUP($F7574,'Location List'!$A$2:$QR$463,2,FALSE),"")</f>
        <v/>
      </c>
    </row>
    <row r="7575" spans="1:5" ht="15" customHeight="1" x14ac:dyDescent="0.25">
      <c r="A7575" s="16" t="str">
        <f>IFERROR(VLOOKUP($F7575,'Location List'!$A$2:$QR$463,20,FALSE),"")</f>
        <v/>
      </c>
      <c r="B7575" s="16" t="str">
        <f>IFERROR(VLOOKUP($F7575,'Location List'!$A$2:$QR$463,19,FALSE),"")</f>
        <v/>
      </c>
      <c r="C7575" s="16" t="str">
        <f>IFERROR(VLOOKUP($F7575,'Location List'!$A$2:$QR$463,18,FALSE),"")</f>
        <v/>
      </c>
      <c r="D7575" s="16" t="str">
        <f>IFERROR(VLOOKUP($F7575,'Location List'!$A$2:$QR$463,9,FALSE),"")</f>
        <v/>
      </c>
      <c r="E7575" s="16" t="str">
        <f>IFERROR(VLOOKUP($F7575,'Location List'!$A$2:$QR$463,2,FALSE),"")</f>
        <v/>
      </c>
    </row>
    <row r="7576" spans="1:5" ht="15" customHeight="1" x14ac:dyDescent="0.25">
      <c r="A7576" s="16" t="str">
        <f>IFERROR(VLOOKUP($F7576,'Location List'!$A$2:$QR$463,20,FALSE),"")</f>
        <v/>
      </c>
      <c r="B7576" s="16" t="str">
        <f>IFERROR(VLOOKUP($F7576,'Location List'!$A$2:$QR$463,19,FALSE),"")</f>
        <v/>
      </c>
      <c r="C7576" s="16" t="str">
        <f>IFERROR(VLOOKUP($F7576,'Location List'!$A$2:$QR$463,18,FALSE),"")</f>
        <v/>
      </c>
      <c r="D7576" s="16" t="str">
        <f>IFERROR(VLOOKUP($F7576,'Location List'!$A$2:$QR$463,9,FALSE),"")</f>
        <v/>
      </c>
      <c r="E7576" s="16" t="str">
        <f>IFERROR(VLOOKUP($F7576,'Location List'!$A$2:$QR$463,2,FALSE),"")</f>
        <v/>
      </c>
    </row>
    <row r="7577" spans="1:5" ht="15" customHeight="1" x14ac:dyDescent="0.25">
      <c r="A7577" s="16" t="str">
        <f>IFERROR(VLOOKUP($F7577,'Location List'!$A$2:$QR$463,20,FALSE),"")</f>
        <v/>
      </c>
      <c r="B7577" s="16" t="str">
        <f>IFERROR(VLOOKUP($F7577,'Location List'!$A$2:$QR$463,19,FALSE),"")</f>
        <v/>
      </c>
      <c r="C7577" s="16" t="str">
        <f>IFERROR(VLOOKUP($F7577,'Location List'!$A$2:$QR$463,18,FALSE),"")</f>
        <v/>
      </c>
      <c r="D7577" s="16" t="str">
        <f>IFERROR(VLOOKUP($F7577,'Location List'!$A$2:$QR$463,9,FALSE),"")</f>
        <v/>
      </c>
      <c r="E7577" s="16" t="str">
        <f>IFERROR(VLOOKUP($F7577,'Location List'!$A$2:$QR$463,2,FALSE),"")</f>
        <v/>
      </c>
    </row>
    <row r="7621" spans="1:5" ht="15" customHeight="1" x14ac:dyDescent="0.25">
      <c r="A7621" s="16" t="str">
        <f>IFERROR(VLOOKUP($F7621,'Location List'!$A$2:$QR$463,20,FALSE),"")</f>
        <v/>
      </c>
      <c r="B7621" s="16" t="str">
        <f>IFERROR(VLOOKUP($F7621,'Location List'!$A$2:$QR$463,19,FALSE),"")</f>
        <v/>
      </c>
      <c r="C7621" s="16" t="str">
        <f>IFERROR(VLOOKUP($F7621,'Location List'!$A$2:$QR$463,18,FALSE),"")</f>
        <v/>
      </c>
      <c r="D7621" s="16" t="str">
        <f>IFERROR(VLOOKUP($F7621,'Location List'!$A$2:$QR$463,9,FALSE),"")</f>
        <v/>
      </c>
      <c r="E7621" s="16" t="str">
        <f>IFERROR(VLOOKUP($F7621,'Location List'!$A$2:$QR$463,2,FALSE),"")</f>
        <v/>
      </c>
    </row>
    <row r="7622" spans="1:5" ht="15" customHeight="1" x14ac:dyDescent="0.25">
      <c r="A7622" s="16" t="str">
        <f>IFERROR(VLOOKUP($F7622,'Location List'!$A$2:$QR$463,20,FALSE),"")</f>
        <v/>
      </c>
      <c r="B7622" s="16" t="str">
        <f>IFERROR(VLOOKUP($F7622,'Location List'!$A$2:$QR$463,19,FALSE),"")</f>
        <v/>
      </c>
      <c r="C7622" s="16" t="str">
        <f>IFERROR(VLOOKUP($F7622,'Location List'!$A$2:$QR$463,18,FALSE),"")</f>
        <v/>
      </c>
      <c r="D7622" s="16" t="str">
        <f>IFERROR(VLOOKUP($F7622,'Location List'!$A$2:$QR$463,9,FALSE),"")</f>
        <v/>
      </c>
      <c r="E7622" s="16" t="str">
        <f>IFERROR(VLOOKUP($F7622,'Location List'!$A$2:$QR$463,2,FALSE),"")</f>
        <v/>
      </c>
    </row>
    <row r="7623" spans="1:5" ht="15" customHeight="1" x14ac:dyDescent="0.25">
      <c r="A7623" s="16" t="str">
        <f>IFERROR(VLOOKUP($F7623,'Location List'!$A$2:$QR$463,20,FALSE),"")</f>
        <v/>
      </c>
      <c r="B7623" s="16" t="str">
        <f>IFERROR(VLOOKUP($F7623,'Location List'!$A$2:$QR$463,19,FALSE),"")</f>
        <v/>
      </c>
      <c r="C7623" s="16" t="str">
        <f>IFERROR(VLOOKUP($F7623,'Location List'!$A$2:$QR$463,18,FALSE),"")</f>
        <v/>
      </c>
      <c r="D7623" s="16" t="str">
        <f>IFERROR(VLOOKUP($F7623,'Location List'!$A$2:$QR$463,9,FALSE),"")</f>
        <v/>
      </c>
      <c r="E7623" s="16" t="str">
        <f>IFERROR(VLOOKUP($F7623,'Location List'!$A$2:$QR$463,2,FALSE),"")</f>
        <v/>
      </c>
    </row>
    <row r="7624" spans="1:5" ht="15" customHeight="1" x14ac:dyDescent="0.25">
      <c r="A7624" s="16" t="str">
        <f>IFERROR(VLOOKUP($F7624,'Location List'!$A$2:$QR$463,20,FALSE),"")</f>
        <v/>
      </c>
      <c r="B7624" s="16" t="str">
        <f>IFERROR(VLOOKUP($F7624,'Location List'!$A$2:$QR$463,19,FALSE),"")</f>
        <v/>
      </c>
      <c r="C7624" s="16" t="str">
        <f>IFERROR(VLOOKUP($F7624,'Location List'!$A$2:$QR$463,18,FALSE),"")</f>
        <v/>
      </c>
      <c r="D7624" s="16" t="str">
        <f>IFERROR(VLOOKUP($F7624,'Location List'!$A$2:$QR$463,9,FALSE),"")</f>
        <v/>
      </c>
      <c r="E7624" s="16" t="str">
        <f>IFERROR(VLOOKUP($F7624,'Location List'!$A$2:$QR$463,2,FALSE),"")</f>
        <v/>
      </c>
    </row>
    <row r="7625" spans="1:5" ht="15" customHeight="1" x14ac:dyDescent="0.25">
      <c r="A7625" s="16" t="str">
        <f>IFERROR(VLOOKUP($F7625,'Location List'!$A$2:$QR$463,20,FALSE),"")</f>
        <v/>
      </c>
      <c r="B7625" s="16" t="str">
        <f>IFERROR(VLOOKUP($F7625,'Location List'!$A$2:$QR$463,19,FALSE),"")</f>
        <v/>
      </c>
      <c r="C7625" s="16" t="str">
        <f>IFERROR(VLOOKUP($F7625,'Location List'!$A$2:$QR$463,18,FALSE),"")</f>
        <v/>
      </c>
      <c r="D7625" s="16" t="str">
        <f>IFERROR(VLOOKUP($F7625,'Location List'!$A$2:$QR$463,9,FALSE),"")</f>
        <v/>
      </c>
      <c r="E7625" s="16" t="str">
        <f>IFERROR(VLOOKUP($F7625,'Location List'!$A$2:$QR$463,2,FALSE),"")</f>
        <v/>
      </c>
    </row>
    <row r="7626" spans="1:5" ht="15" customHeight="1" x14ac:dyDescent="0.25">
      <c r="A7626" s="16" t="str">
        <f>IFERROR(VLOOKUP($F7626,'Location List'!$A$2:$QR$463,20,FALSE),"")</f>
        <v/>
      </c>
      <c r="B7626" s="16" t="str">
        <f>IFERROR(VLOOKUP($F7626,'Location List'!$A$2:$QR$463,19,FALSE),"")</f>
        <v/>
      </c>
      <c r="C7626" s="16" t="str">
        <f>IFERROR(VLOOKUP($F7626,'Location List'!$A$2:$QR$463,18,FALSE),"")</f>
        <v/>
      </c>
      <c r="D7626" s="16" t="str">
        <f>IFERROR(VLOOKUP($F7626,'Location List'!$A$2:$QR$463,9,FALSE),"")</f>
        <v/>
      </c>
      <c r="E7626" s="16" t="str">
        <f>IFERROR(VLOOKUP($F7626,'Location List'!$A$2:$QR$463,2,FALSE),"")</f>
        <v/>
      </c>
    </row>
    <row r="7627" spans="1:5" ht="15" customHeight="1" x14ac:dyDescent="0.25">
      <c r="A7627" s="16" t="str">
        <f>IFERROR(VLOOKUP($F7627,'Location List'!$A$2:$QR$463,20,FALSE),"")</f>
        <v/>
      </c>
      <c r="B7627" s="16" t="str">
        <f>IFERROR(VLOOKUP($F7627,'Location List'!$A$2:$QR$463,19,FALSE),"")</f>
        <v/>
      </c>
      <c r="C7627" s="16" t="str">
        <f>IFERROR(VLOOKUP($F7627,'Location List'!$A$2:$QR$463,18,FALSE),"")</f>
        <v/>
      </c>
      <c r="D7627" s="16" t="str">
        <f>IFERROR(VLOOKUP($F7627,'Location List'!$A$2:$QR$463,9,FALSE),"")</f>
        <v/>
      </c>
      <c r="E7627" s="16" t="str">
        <f>IFERROR(VLOOKUP($F7627,'Location List'!$A$2:$QR$463,2,FALSE),"")</f>
        <v/>
      </c>
    </row>
    <row r="7628" spans="1:5" ht="15" customHeight="1" x14ac:dyDescent="0.25">
      <c r="A7628" s="16" t="str">
        <f>IFERROR(VLOOKUP($F7628,'Location List'!$A$2:$QR$463,20,FALSE),"")</f>
        <v/>
      </c>
      <c r="B7628" s="16" t="str">
        <f>IFERROR(VLOOKUP($F7628,'Location List'!$A$2:$QR$463,19,FALSE),"")</f>
        <v/>
      </c>
      <c r="C7628" s="16" t="str">
        <f>IFERROR(VLOOKUP($F7628,'Location List'!$A$2:$QR$463,18,FALSE),"")</f>
        <v/>
      </c>
      <c r="D7628" s="16" t="str">
        <f>IFERROR(VLOOKUP($F7628,'Location List'!$A$2:$QR$463,9,FALSE),"")</f>
        <v/>
      </c>
      <c r="E7628" s="16" t="str">
        <f>IFERROR(VLOOKUP($F7628,'Location List'!$A$2:$QR$463,2,FALSE),"")</f>
        <v/>
      </c>
    </row>
    <row r="7690" spans="1:5" ht="15" customHeight="1" x14ac:dyDescent="0.25">
      <c r="A7690" s="16" t="str">
        <f>IFERROR(VLOOKUP($F7690,'Location List'!$A$2:$QR$463,20,FALSE),"")</f>
        <v/>
      </c>
      <c r="B7690" s="16" t="str">
        <f>IFERROR(VLOOKUP($F7690,'Location List'!$A$2:$QR$463,19,FALSE),"")</f>
        <v/>
      </c>
      <c r="C7690" s="16" t="str">
        <f>IFERROR(VLOOKUP($F7690,'Location List'!$A$2:$QR$463,18,FALSE),"")</f>
        <v/>
      </c>
      <c r="D7690" s="16" t="str">
        <f>IFERROR(VLOOKUP($F7690,'Location List'!$A$2:$QR$463,9,FALSE),"")</f>
        <v/>
      </c>
      <c r="E7690" s="16" t="str">
        <f>IFERROR(VLOOKUP($F7690,'Location List'!$A$2:$QR$463,2,FALSE),"")</f>
        <v/>
      </c>
    </row>
    <row r="7739" spans="1:5" ht="15" customHeight="1" x14ac:dyDescent="0.25">
      <c r="A7739" s="16" t="str">
        <f>IFERROR(VLOOKUP($F7739,'Location List'!$A$2:$QR$463,20,FALSE),"")</f>
        <v/>
      </c>
      <c r="B7739" s="16" t="str">
        <f>IFERROR(VLOOKUP($F7739,'Location List'!$A$2:$QR$463,19,FALSE),"")</f>
        <v/>
      </c>
      <c r="C7739" s="16" t="str">
        <f>IFERROR(VLOOKUP($F7739,'Location List'!$A$2:$QR$463,18,FALSE),"")</f>
        <v/>
      </c>
      <c r="D7739" s="16" t="str">
        <f>IFERROR(VLOOKUP($F7739,'Location List'!$A$2:$QR$463,9,FALSE),"")</f>
        <v/>
      </c>
      <c r="E7739" s="16" t="str">
        <f>IFERROR(VLOOKUP($F7739,'Location List'!$A$2:$QR$463,2,FALSE),"")</f>
        <v/>
      </c>
    </row>
    <row r="7740" spans="1:5" ht="15" customHeight="1" x14ac:dyDescent="0.25">
      <c r="A7740" s="16" t="str">
        <f>IFERROR(VLOOKUP($F7740,'Location List'!$A$2:$QR$463,20,FALSE),"")</f>
        <v/>
      </c>
      <c r="B7740" s="16" t="str">
        <f>IFERROR(VLOOKUP($F7740,'Location List'!$A$2:$QR$463,19,FALSE),"")</f>
        <v/>
      </c>
      <c r="C7740" s="16" t="str">
        <f>IFERROR(VLOOKUP($F7740,'Location List'!$A$2:$QR$463,18,FALSE),"")</f>
        <v/>
      </c>
      <c r="D7740" s="16" t="str">
        <f>IFERROR(VLOOKUP($F7740,'Location List'!$A$2:$QR$463,9,FALSE),"")</f>
        <v/>
      </c>
      <c r="E7740" s="16" t="str">
        <f>IFERROR(VLOOKUP($F7740,'Location List'!$A$2:$QR$463,2,FALSE),"")</f>
        <v/>
      </c>
    </row>
    <row r="7741" spans="1:5" ht="15" customHeight="1" x14ac:dyDescent="0.25">
      <c r="A7741" s="16" t="str">
        <f>IFERROR(VLOOKUP($F7741,'Location List'!$A$2:$QR$463,20,FALSE),"")</f>
        <v/>
      </c>
      <c r="B7741" s="16" t="str">
        <f>IFERROR(VLOOKUP($F7741,'Location List'!$A$2:$QR$463,19,FALSE),"")</f>
        <v/>
      </c>
      <c r="C7741" s="16" t="str">
        <f>IFERROR(VLOOKUP($F7741,'Location List'!$A$2:$QR$463,18,FALSE),"")</f>
        <v/>
      </c>
      <c r="D7741" s="16" t="str">
        <f>IFERROR(VLOOKUP($F7741,'Location List'!$A$2:$QR$463,9,FALSE),"")</f>
        <v/>
      </c>
      <c r="E7741" s="16" t="str">
        <f>IFERROR(VLOOKUP($F7741,'Location List'!$A$2:$QR$463,2,FALSE),"")</f>
        <v/>
      </c>
    </row>
    <row r="7742" spans="1:5" ht="15" customHeight="1" x14ac:dyDescent="0.25">
      <c r="A7742" s="16" t="str">
        <f>IFERROR(VLOOKUP($F7742,'Location List'!$A$2:$QR$463,20,FALSE),"")</f>
        <v/>
      </c>
      <c r="B7742" s="16" t="str">
        <f>IFERROR(VLOOKUP($F7742,'Location List'!$A$2:$QR$463,19,FALSE),"")</f>
        <v/>
      </c>
      <c r="C7742" s="16" t="str">
        <f>IFERROR(VLOOKUP($F7742,'Location List'!$A$2:$QR$463,18,FALSE),"")</f>
        <v/>
      </c>
      <c r="D7742" s="16" t="str">
        <f>IFERROR(VLOOKUP($F7742,'Location List'!$A$2:$QR$463,9,FALSE),"")</f>
        <v/>
      </c>
      <c r="E7742" s="16" t="str">
        <f>IFERROR(VLOOKUP($F7742,'Location List'!$A$2:$QR$463,2,FALSE),"")</f>
        <v/>
      </c>
    </row>
    <row r="7743" spans="1:5" ht="15" customHeight="1" x14ac:dyDescent="0.25">
      <c r="A7743" s="16" t="str">
        <f>IFERROR(VLOOKUP($F7743,'Location List'!$A$2:$QR$463,20,FALSE),"")</f>
        <v/>
      </c>
      <c r="B7743" s="16" t="str">
        <f>IFERROR(VLOOKUP($F7743,'Location List'!$A$2:$QR$463,19,FALSE),"")</f>
        <v/>
      </c>
      <c r="C7743" s="16" t="str">
        <f>IFERROR(VLOOKUP($F7743,'Location List'!$A$2:$QR$463,18,FALSE),"")</f>
        <v/>
      </c>
      <c r="D7743" s="16" t="str">
        <f>IFERROR(VLOOKUP($F7743,'Location List'!$A$2:$QR$463,9,FALSE),"")</f>
        <v/>
      </c>
      <c r="E7743" s="16" t="str">
        <f>IFERROR(VLOOKUP($F7743,'Location List'!$A$2:$QR$463,2,FALSE),"")</f>
        <v/>
      </c>
    </row>
    <row r="7744" spans="1:5" ht="15" customHeight="1" x14ac:dyDescent="0.25">
      <c r="A7744" s="16" t="str">
        <f>IFERROR(VLOOKUP($F7744,'Location List'!$A$2:$QR$463,20,FALSE),"")</f>
        <v/>
      </c>
      <c r="B7744" s="16" t="str">
        <f>IFERROR(VLOOKUP($F7744,'Location List'!$A$2:$QR$463,19,FALSE),"")</f>
        <v/>
      </c>
      <c r="C7744" s="16" t="str">
        <f>IFERROR(VLOOKUP($F7744,'Location List'!$A$2:$QR$463,18,FALSE),"")</f>
        <v/>
      </c>
      <c r="D7744" s="16" t="str">
        <f>IFERROR(VLOOKUP($F7744,'Location List'!$A$2:$QR$463,9,FALSE),"")</f>
        <v/>
      </c>
      <c r="E7744" s="16" t="str">
        <f>IFERROR(VLOOKUP($F7744,'Location List'!$A$2:$QR$463,2,FALSE),"")</f>
        <v/>
      </c>
    </row>
    <row r="7745" spans="1:5" ht="15" customHeight="1" x14ac:dyDescent="0.25">
      <c r="A7745" s="16" t="str">
        <f>IFERROR(VLOOKUP($F7745,'Location List'!$A$2:$QR$463,20,FALSE),"")</f>
        <v/>
      </c>
      <c r="B7745" s="16" t="str">
        <f>IFERROR(VLOOKUP($F7745,'Location List'!$A$2:$QR$463,19,FALSE),"")</f>
        <v/>
      </c>
      <c r="C7745" s="16" t="str">
        <f>IFERROR(VLOOKUP($F7745,'Location List'!$A$2:$QR$463,18,FALSE),"")</f>
        <v/>
      </c>
      <c r="D7745" s="16" t="str">
        <f>IFERROR(VLOOKUP($F7745,'Location List'!$A$2:$QR$463,9,FALSE),"")</f>
        <v/>
      </c>
      <c r="E7745" s="16" t="str">
        <f>IFERROR(VLOOKUP($F7745,'Location List'!$A$2:$QR$463,2,FALSE),"")</f>
        <v/>
      </c>
    </row>
    <row r="7746" spans="1:5" ht="15" customHeight="1" x14ac:dyDescent="0.25">
      <c r="A7746" s="16" t="str">
        <f>IFERROR(VLOOKUP($F7746,'Location List'!$A$2:$QR$463,20,FALSE),"")</f>
        <v/>
      </c>
      <c r="B7746" s="16" t="str">
        <f>IFERROR(VLOOKUP($F7746,'Location List'!$A$2:$QR$463,19,FALSE),"")</f>
        <v/>
      </c>
      <c r="C7746" s="16" t="str">
        <f>IFERROR(VLOOKUP($F7746,'Location List'!$A$2:$QR$463,18,FALSE),"")</f>
        <v/>
      </c>
      <c r="D7746" s="16" t="str">
        <f>IFERROR(VLOOKUP($F7746,'Location List'!$A$2:$QR$463,9,FALSE),"")</f>
        <v/>
      </c>
      <c r="E7746" s="16" t="str">
        <f>IFERROR(VLOOKUP($F7746,'Location List'!$A$2:$QR$463,2,FALSE),"")</f>
        <v/>
      </c>
    </row>
    <row r="7747" spans="1:5" ht="15" customHeight="1" x14ac:dyDescent="0.25">
      <c r="A7747" s="16" t="str">
        <f>IFERROR(VLOOKUP($F7747,'Location List'!$A$2:$QR$463,20,FALSE),"")</f>
        <v/>
      </c>
      <c r="B7747" s="16" t="str">
        <f>IFERROR(VLOOKUP($F7747,'Location List'!$A$2:$QR$463,19,FALSE),"")</f>
        <v/>
      </c>
      <c r="C7747" s="16" t="str">
        <f>IFERROR(VLOOKUP($F7747,'Location List'!$A$2:$QR$463,18,FALSE),"")</f>
        <v/>
      </c>
      <c r="D7747" s="16" t="str">
        <f>IFERROR(VLOOKUP($F7747,'Location List'!$A$2:$QR$463,9,FALSE),"")</f>
        <v/>
      </c>
      <c r="E7747" s="16" t="str">
        <f>IFERROR(VLOOKUP($F7747,'Location List'!$A$2:$QR$463,2,FALSE),"")</f>
        <v/>
      </c>
    </row>
    <row r="7748" spans="1:5" ht="15" customHeight="1" x14ac:dyDescent="0.25">
      <c r="A7748" s="16" t="str">
        <f>IFERROR(VLOOKUP($F7748,'Location List'!$A$2:$QR$463,20,FALSE),"")</f>
        <v/>
      </c>
      <c r="B7748" s="16" t="str">
        <f>IFERROR(VLOOKUP($F7748,'Location List'!$A$2:$QR$463,19,FALSE),"")</f>
        <v/>
      </c>
      <c r="C7748" s="16" t="str">
        <f>IFERROR(VLOOKUP($F7748,'Location List'!$A$2:$QR$463,18,FALSE),"")</f>
        <v/>
      </c>
      <c r="D7748" s="16" t="str">
        <f>IFERROR(VLOOKUP($F7748,'Location List'!$A$2:$QR$463,9,FALSE),"")</f>
        <v/>
      </c>
      <c r="E7748" s="16" t="str">
        <f>IFERROR(VLOOKUP($F7748,'Location List'!$A$2:$QR$463,2,FALSE),"")</f>
        <v/>
      </c>
    </row>
    <row r="7800" spans="1:5" ht="15" customHeight="1" x14ac:dyDescent="0.25">
      <c r="A7800" s="16" t="str">
        <f>IFERROR(VLOOKUP($F7800,'Location List'!$A$2:$QR$463,20,FALSE),"")</f>
        <v/>
      </c>
      <c r="B7800" s="16" t="str">
        <f>IFERROR(VLOOKUP($F7800,'Location List'!$A$2:$QR$463,19,FALSE),"")</f>
        <v/>
      </c>
      <c r="C7800" s="16" t="str">
        <f>IFERROR(VLOOKUP($F7800,'Location List'!$A$2:$QR$463,18,FALSE),"")</f>
        <v/>
      </c>
      <c r="D7800" s="16" t="str">
        <f>IFERROR(VLOOKUP($F7800,'Location List'!$A$2:$QR$463,9,FALSE),"")</f>
        <v/>
      </c>
      <c r="E7800" s="16" t="str">
        <f>IFERROR(VLOOKUP($F7800,'Location List'!$A$2:$QR$463,2,FALSE),"")</f>
        <v/>
      </c>
    </row>
    <row r="7801" spans="1:5" ht="15" customHeight="1" x14ac:dyDescent="0.25">
      <c r="A7801" s="16" t="str">
        <f>IFERROR(VLOOKUP($F7801,'Location List'!$A$2:$QR$463,20,FALSE),"")</f>
        <v/>
      </c>
      <c r="B7801" s="16" t="str">
        <f>IFERROR(VLOOKUP($F7801,'Location List'!$A$2:$QR$463,19,FALSE),"")</f>
        <v/>
      </c>
      <c r="C7801" s="16" t="str">
        <f>IFERROR(VLOOKUP($F7801,'Location List'!$A$2:$QR$463,18,FALSE),"")</f>
        <v/>
      </c>
      <c r="D7801" s="16" t="str">
        <f>IFERROR(VLOOKUP($F7801,'Location List'!$A$2:$QR$463,9,FALSE),"")</f>
        <v/>
      </c>
      <c r="E7801" s="16" t="str">
        <f>IFERROR(VLOOKUP($F7801,'Location List'!$A$2:$QR$463,2,FALSE),"")</f>
        <v/>
      </c>
    </row>
    <row r="7802" spans="1:5" ht="15" customHeight="1" x14ac:dyDescent="0.25">
      <c r="A7802" s="16" t="str">
        <f>IFERROR(VLOOKUP($F7802,'Location List'!$A$2:$QR$463,20,FALSE),"")</f>
        <v/>
      </c>
      <c r="B7802" s="16" t="str">
        <f>IFERROR(VLOOKUP($F7802,'Location List'!$A$2:$QR$463,19,FALSE),"")</f>
        <v/>
      </c>
      <c r="C7802" s="16" t="str">
        <f>IFERROR(VLOOKUP($F7802,'Location List'!$A$2:$QR$463,18,FALSE),"")</f>
        <v/>
      </c>
      <c r="D7802" s="16" t="str">
        <f>IFERROR(VLOOKUP($F7802,'Location List'!$A$2:$QR$463,9,FALSE),"")</f>
        <v/>
      </c>
      <c r="E7802" s="16" t="str">
        <f>IFERROR(VLOOKUP($F7802,'Location List'!$A$2:$QR$463,2,FALSE),"")</f>
        <v/>
      </c>
    </row>
    <row r="7803" spans="1:5" ht="15" customHeight="1" x14ac:dyDescent="0.25">
      <c r="A7803" s="16" t="str">
        <f>IFERROR(VLOOKUP($F7803,'Location List'!$A$2:$QR$463,20,FALSE),"")</f>
        <v/>
      </c>
      <c r="B7803" s="16" t="str">
        <f>IFERROR(VLOOKUP($F7803,'Location List'!$A$2:$QR$463,19,FALSE),"")</f>
        <v/>
      </c>
      <c r="C7803" s="16" t="str">
        <f>IFERROR(VLOOKUP($F7803,'Location List'!$A$2:$QR$463,18,FALSE),"")</f>
        <v/>
      </c>
      <c r="D7803" s="16" t="str">
        <f>IFERROR(VLOOKUP($F7803,'Location List'!$A$2:$QR$463,9,FALSE),"")</f>
        <v/>
      </c>
      <c r="E7803" s="16" t="str">
        <f>IFERROR(VLOOKUP($F7803,'Location List'!$A$2:$QR$463,2,FALSE),"")</f>
        <v/>
      </c>
    </row>
    <row r="7804" spans="1:5" ht="15" customHeight="1" x14ac:dyDescent="0.25">
      <c r="A7804" s="16" t="str">
        <f>IFERROR(VLOOKUP($F7804,'Location List'!$A$2:$QR$463,20,FALSE),"")</f>
        <v/>
      </c>
      <c r="B7804" s="16" t="str">
        <f>IFERROR(VLOOKUP($F7804,'Location List'!$A$2:$QR$463,19,FALSE),"")</f>
        <v/>
      </c>
      <c r="C7804" s="16" t="str">
        <f>IFERROR(VLOOKUP($F7804,'Location List'!$A$2:$QR$463,18,FALSE),"")</f>
        <v/>
      </c>
      <c r="D7804" s="16" t="str">
        <f>IFERROR(VLOOKUP($F7804,'Location List'!$A$2:$QR$463,9,FALSE),"")</f>
        <v/>
      </c>
      <c r="E7804" s="16" t="str">
        <f>IFERROR(VLOOKUP($F7804,'Location List'!$A$2:$QR$463,2,FALSE),"")</f>
        <v/>
      </c>
    </row>
    <row r="7805" spans="1:5" ht="15" customHeight="1" x14ac:dyDescent="0.25">
      <c r="A7805" s="16" t="str">
        <f>IFERROR(VLOOKUP($F7805,'Location List'!$A$2:$QR$463,20,FALSE),"")</f>
        <v/>
      </c>
      <c r="B7805" s="16" t="str">
        <f>IFERROR(VLOOKUP($F7805,'Location List'!$A$2:$QR$463,19,FALSE),"")</f>
        <v/>
      </c>
      <c r="C7805" s="16" t="str">
        <f>IFERROR(VLOOKUP($F7805,'Location List'!$A$2:$QR$463,18,FALSE),"")</f>
        <v/>
      </c>
      <c r="D7805" s="16" t="str">
        <f>IFERROR(VLOOKUP($F7805,'Location List'!$A$2:$QR$463,9,FALSE),"")</f>
        <v/>
      </c>
      <c r="E7805" s="16" t="str">
        <f>IFERROR(VLOOKUP($F7805,'Location List'!$A$2:$QR$463,2,FALSE),"")</f>
        <v/>
      </c>
    </row>
    <row r="7806" spans="1:5" ht="15" customHeight="1" x14ac:dyDescent="0.25">
      <c r="A7806" s="16" t="str">
        <f>IFERROR(VLOOKUP($F7806,'Location List'!$A$2:$QR$463,20,FALSE),"")</f>
        <v/>
      </c>
      <c r="B7806" s="16" t="str">
        <f>IFERROR(VLOOKUP($F7806,'Location List'!$A$2:$QR$463,19,FALSE),"")</f>
        <v/>
      </c>
      <c r="C7806" s="16" t="str">
        <f>IFERROR(VLOOKUP($F7806,'Location List'!$A$2:$QR$463,18,FALSE),"")</f>
        <v/>
      </c>
      <c r="D7806" s="16" t="str">
        <f>IFERROR(VLOOKUP($F7806,'Location List'!$A$2:$QR$463,9,FALSE),"")</f>
        <v/>
      </c>
      <c r="E7806" s="16" t="str">
        <f>IFERROR(VLOOKUP($F7806,'Location List'!$A$2:$QR$463,2,FALSE),"")</f>
        <v/>
      </c>
    </row>
    <row r="7807" spans="1:5" ht="15" customHeight="1" x14ac:dyDescent="0.25">
      <c r="A7807" s="16" t="str">
        <f>IFERROR(VLOOKUP($F7807,'Location List'!$A$2:$QR$463,20,FALSE),"")</f>
        <v/>
      </c>
      <c r="B7807" s="16" t="str">
        <f>IFERROR(VLOOKUP($F7807,'Location List'!$A$2:$QR$463,19,FALSE),"")</f>
        <v/>
      </c>
      <c r="C7807" s="16" t="str">
        <f>IFERROR(VLOOKUP($F7807,'Location List'!$A$2:$QR$463,18,FALSE),"")</f>
        <v/>
      </c>
      <c r="D7807" s="16" t="str">
        <f>IFERROR(VLOOKUP($F7807,'Location List'!$A$2:$QR$463,9,FALSE),"")</f>
        <v/>
      </c>
      <c r="E7807" s="16" t="str">
        <f>IFERROR(VLOOKUP($F7807,'Location List'!$A$2:$QR$463,2,FALSE),"")</f>
        <v/>
      </c>
    </row>
    <row r="7808" spans="1:5" ht="15" customHeight="1" x14ac:dyDescent="0.25">
      <c r="A7808" s="16" t="str">
        <f>IFERROR(VLOOKUP($F7808,'Location List'!$A$2:$QR$463,20,FALSE),"")</f>
        <v/>
      </c>
      <c r="B7808" s="16" t="str">
        <f>IFERROR(VLOOKUP($F7808,'Location List'!$A$2:$QR$463,19,FALSE),"")</f>
        <v/>
      </c>
      <c r="C7808" s="16" t="str">
        <f>IFERROR(VLOOKUP($F7808,'Location List'!$A$2:$QR$463,18,FALSE),"")</f>
        <v/>
      </c>
      <c r="D7808" s="16" t="str">
        <f>IFERROR(VLOOKUP($F7808,'Location List'!$A$2:$QR$463,9,FALSE),"")</f>
        <v/>
      </c>
      <c r="E7808" s="16" t="str">
        <f>IFERROR(VLOOKUP($F7808,'Location List'!$A$2:$QR$463,2,FALSE),"")</f>
        <v/>
      </c>
    </row>
    <row r="7809" spans="1:5" ht="15" customHeight="1" x14ac:dyDescent="0.25">
      <c r="A7809" s="16" t="str">
        <f>IFERROR(VLOOKUP($F7809,'Location List'!$A$2:$QR$463,20,FALSE),"")</f>
        <v/>
      </c>
      <c r="B7809" s="16" t="str">
        <f>IFERROR(VLOOKUP($F7809,'Location List'!$A$2:$QR$463,19,FALSE),"")</f>
        <v/>
      </c>
      <c r="C7809" s="16" t="str">
        <f>IFERROR(VLOOKUP($F7809,'Location List'!$A$2:$QR$463,18,FALSE),"")</f>
        <v/>
      </c>
      <c r="D7809" s="16" t="str">
        <f>IFERROR(VLOOKUP($F7809,'Location List'!$A$2:$QR$463,9,FALSE),"")</f>
        <v/>
      </c>
      <c r="E7809" s="16" t="str">
        <f>IFERROR(VLOOKUP($F7809,'Location List'!$A$2:$QR$463,2,FALSE),"")</f>
        <v/>
      </c>
    </row>
    <row r="7810" spans="1:5" ht="15" customHeight="1" x14ac:dyDescent="0.25">
      <c r="A7810" s="16" t="str">
        <f>IFERROR(VLOOKUP($F7810,'Location List'!$A$2:$QR$463,20,FALSE),"")</f>
        <v/>
      </c>
      <c r="B7810" s="16" t="str">
        <f>IFERROR(VLOOKUP($F7810,'Location List'!$A$2:$QR$463,19,FALSE),"")</f>
        <v/>
      </c>
      <c r="C7810" s="16" t="str">
        <f>IFERROR(VLOOKUP($F7810,'Location List'!$A$2:$QR$463,18,FALSE),"")</f>
        <v/>
      </c>
      <c r="D7810" s="16" t="str">
        <f>IFERROR(VLOOKUP($F7810,'Location List'!$A$2:$QR$463,9,FALSE),"")</f>
        <v/>
      </c>
      <c r="E7810" s="16" t="str">
        <f>IFERROR(VLOOKUP($F7810,'Location List'!$A$2:$QR$463,2,FALSE),"")</f>
        <v/>
      </c>
    </row>
    <row r="7811" spans="1:5" ht="15" customHeight="1" x14ac:dyDescent="0.25">
      <c r="A7811" s="16" t="str">
        <f>IFERROR(VLOOKUP($F7811,'Location List'!$A$2:$QR$463,20,FALSE),"")</f>
        <v/>
      </c>
      <c r="B7811" s="16" t="str">
        <f>IFERROR(VLOOKUP($F7811,'Location List'!$A$2:$QR$463,19,FALSE),"")</f>
        <v/>
      </c>
      <c r="C7811" s="16" t="str">
        <f>IFERROR(VLOOKUP($F7811,'Location List'!$A$2:$QR$463,18,FALSE),"")</f>
        <v/>
      </c>
      <c r="D7811" s="16" t="str">
        <f>IFERROR(VLOOKUP($F7811,'Location List'!$A$2:$QR$463,9,FALSE),"")</f>
        <v/>
      </c>
      <c r="E7811" s="16" t="str">
        <f>IFERROR(VLOOKUP($F7811,'Location List'!$A$2:$QR$463,2,FALSE),"")</f>
        <v/>
      </c>
    </row>
    <row r="7812" spans="1:5" ht="15" customHeight="1" x14ac:dyDescent="0.25">
      <c r="A7812" s="16" t="str">
        <f>IFERROR(VLOOKUP($F7812,'Location List'!$A$2:$QR$463,20,FALSE),"")</f>
        <v/>
      </c>
      <c r="B7812" s="16" t="str">
        <f>IFERROR(VLOOKUP($F7812,'Location List'!$A$2:$QR$463,19,FALSE),"")</f>
        <v/>
      </c>
      <c r="C7812" s="16" t="str">
        <f>IFERROR(VLOOKUP($F7812,'Location List'!$A$2:$QR$463,18,FALSE),"")</f>
        <v/>
      </c>
      <c r="D7812" s="16" t="str">
        <f>IFERROR(VLOOKUP($F7812,'Location List'!$A$2:$QR$463,9,FALSE),"")</f>
        <v/>
      </c>
      <c r="E7812" s="16" t="str">
        <f>IFERROR(VLOOKUP($F7812,'Location List'!$A$2:$QR$463,2,FALSE),"")</f>
        <v/>
      </c>
    </row>
    <row r="7813" spans="1:5" ht="15" customHeight="1" x14ac:dyDescent="0.25">
      <c r="A7813" s="16" t="str">
        <f>IFERROR(VLOOKUP($F7813,'Location List'!$A$2:$QR$463,20,FALSE),"")</f>
        <v/>
      </c>
      <c r="B7813" s="16" t="str">
        <f>IFERROR(VLOOKUP($F7813,'Location List'!$A$2:$QR$463,19,FALSE),"")</f>
        <v/>
      </c>
      <c r="C7813" s="16" t="str">
        <f>IFERROR(VLOOKUP($F7813,'Location List'!$A$2:$QR$463,18,FALSE),"")</f>
        <v/>
      </c>
      <c r="D7813" s="16" t="str">
        <f>IFERROR(VLOOKUP($F7813,'Location List'!$A$2:$QR$463,9,FALSE),"")</f>
        <v/>
      </c>
      <c r="E7813" s="16" t="str">
        <f>IFERROR(VLOOKUP($F7813,'Location List'!$A$2:$QR$463,2,FALSE),"")</f>
        <v/>
      </c>
    </row>
    <row r="7864" spans="1:5" ht="15" customHeight="1" x14ac:dyDescent="0.25">
      <c r="A7864" s="16" t="str">
        <f>IFERROR(VLOOKUP($F7864,'Location List'!$A$2:$QR$463,20,FALSE),"")</f>
        <v/>
      </c>
      <c r="B7864" s="16" t="str">
        <f>IFERROR(VLOOKUP($F7864,'Location List'!$A$2:$QR$463,19,FALSE),"")</f>
        <v/>
      </c>
      <c r="C7864" s="16" t="str">
        <f>IFERROR(VLOOKUP($F7864,'Location List'!$A$2:$QR$463,18,FALSE),"")</f>
        <v/>
      </c>
      <c r="D7864" s="16" t="str">
        <f>IFERROR(VLOOKUP($F7864,'Location List'!$A$2:$QR$463,9,FALSE),"")</f>
        <v/>
      </c>
      <c r="E7864" s="16" t="str">
        <f>IFERROR(VLOOKUP($F7864,'Location List'!$A$2:$QR$463,2,FALSE),"")</f>
        <v/>
      </c>
    </row>
    <row r="7865" spans="1:5" ht="15" customHeight="1" x14ac:dyDescent="0.25">
      <c r="A7865" s="16" t="str">
        <f>IFERROR(VLOOKUP($F7865,'Location List'!$A$2:$QR$463,20,FALSE),"")</f>
        <v/>
      </c>
      <c r="B7865" s="16" t="str">
        <f>IFERROR(VLOOKUP($F7865,'Location List'!$A$2:$QR$463,19,FALSE),"")</f>
        <v/>
      </c>
      <c r="C7865" s="16" t="str">
        <f>IFERROR(VLOOKUP($F7865,'Location List'!$A$2:$QR$463,18,FALSE),"")</f>
        <v/>
      </c>
      <c r="D7865" s="16" t="str">
        <f>IFERROR(VLOOKUP($F7865,'Location List'!$A$2:$QR$463,9,FALSE),"")</f>
        <v/>
      </c>
      <c r="E7865" s="16" t="str">
        <f>IFERROR(VLOOKUP($F7865,'Location List'!$A$2:$QR$463,2,FALSE),"")</f>
        <v/>
      </c>
    </row>
    <row r="7866" spans="1:5" ht="15" customHeight="1" x14ac:dyDescent="0.25">
      <c r="A7866" s="16" t="str">
        <f>IFERROR(VLOOKUP($F7866,'Location List'!$A$2:$QR$463,20,FALSE),"")</f>
        <v/>
      </c>
      <c r="B7866" s="16" t="str">
        <f>IFERROR(VLOOKUP($F7866,'Location List'!$A$2:$QR$463,19,FALSE),"")</f>
        <v/>
      </c>
      <c r="C7866" s="16" t="str">
        <f>IFERROR(VLOOKUP($F7866,'Location List'!$A$2:$QR$463,18,FALSE),"")</f>
        <v/>
      </c>
      <c r="D7866" s="16" t="str">
        <f>IFERROR(VLOOKUP($F7866,'Location List'!$A$2:$QR$463,9,FALSE),"")</f>
        <v/>
      </c>
      <c r="E7866" s="16" t="str">
        <f>IFERROR(VLOOKUP($F7866,'Location List'!$A$2:$QR$463,2,FALSE),"")</f>
        <v/>
      </c>
    </row>
    <row r="7920" spans="1:5" ht="15" customHeight="1" x14ac:dyDescent="0.25">
      <c r="A7920" s="16" t="str">
        <f>IFERROR(VLOOKUP($F7920,'Location List'!$A$2:$QR$463,20,FALSE),"")</f>
        <v/>
      </c>
      <c r="B7920" s="16" t="str">
        <f>IFERROR(VLOOKUP($F7920,'Location List'!$A$2:$QR$463,19,FALSE),"")</f>
        <v/>
      </c>
      <c r="C7920" s="16" t="str">
        <f>IFERROR(VLOOKUP($F7920,'Location List'!$A$2:$QR$463,18,FALSE),"")</f>
        <v/>
      </c>
      <c r="D7920" s="16" t="str">
        <f>IFERROR(VLOOKUP($F7920,'Location List'!$A$2:$QR$463,9,FALSE),"")</f>
        <v/>
      </c>
      <c r="E7920" s="16" t="str">
        <f>IFERROR(VLOOKUP($F7920,'Location List'!$A$2:$QR$463,2,FALSE),"")</f>
        <v/>
      </c>
    </row>
    <row r="7921" spans="1:5" ht="15" customHeight="1" x14ac:dyDescent="0.25">
      <c r="A7921" s="16" t="str">
        <f>IFERROR(VLOOKUP($F7921,'Location List'!$A$2:$QR$463,20,FALSE),"")</f>
        <v/>
      </c>
      <c r="B7921" s="16" t="str">
        <f>IFERROR(VLOOKUP($F7921,'Location List'!$A$2:$QR$463,19,FALSE),"")</f>
        <v/>
      </c>
      <c r="C7921" s="16" t="str">
        <f>IFERROR(VLOOKUP($F7921,'Location List'!$A$2:$QR$463,18,FALSE),"")</f>
        <v/>
      </c>
      <c r="D7921" s="16" t="str">
        <f>IFERROR(VLOOKUP($F7921,'Location List'!$A$2:$QR$463,9,FALSE),"")</f>
        <v/>
      </c>
      <c r="E7921" s="16" t="str">
        <f>IFERROR(VLOOKUP($F7921,'Location List'!$A$2:$QR$463,2,FALSE),"")</f>
        <v/>
      </c>
    </row>
    <row r="7922" spans="1:5" ht="15" customHeight="1" x14ac:dyDescent="0.25">
      <c r="A7922" s="16" t="str">
        <f>IFERROR(VLOOKUP($F7922,'Location List'!$A$2:$QR$463,20,FALSE),"")</f>
        <v/>
      </c>
      <c r="B7922" s="16" t="str">
        <f>IFERROR(VLOOKUP($F7922,'Location List'!$A$2:$QR$463,19,FALSE),"")</f>
        <v/>
      </c>
      <c r="C7922" s="16" t="str">
        <f>IFERROR(VLOOKUP($F7922,'Location List'!$A$2:$QR$463,18,FALSE),"")</f>
        <v/>
      </c>
      <c r="D7922" s="16" t="str">
        <f>IFERROR(VLOOKUP($F7922,'Location List'!$A$2:$QR$463,9,FALSE),"")</f>
        <v/>
      </c>
      <c r="E7922" s="16" t="str">
        <f>IFERROR(VLOOKUP($F7922,'Location List'!$A$2:$QR$463,2,FALSE),"")</f>
        <v/>
      </c>
    </row>
    <row r="7923" spans="1:5" ht="15" customHeight="1" x14ac:dyDescent="0.25">
      <c r="A7923" s="16" t="str">
        <f>IFERROR(VLOOKUP($F7923,'Location List'!$A$2:$QR$463,20,FALSE),"")</f>
        <v/>
      </c>
      <c r="B7923" s="16" t="str">
        <f>IFERROR(VLOOKUP($F7923,'Location List'!$A$2:$QR$463,19,FALSE),"")</f>
        <v/>
      </c>
      <c r="C7923" s="16" t="str">
        <f>IFERROR(VLOOKUP($F7923,'Location List'!$A$2:$QR$463,18,FALSE),"")</f>
        <v/>
      </c>
      <c r="D7923" s="16" t="str">
        <f>IFERROR(VLOOKUP($F7923,'Location List'!$A$2:$QR$463,9,FALSE),"")</f>
        <v/>
      </c>
      <c r="E7923" s="16" t="str">
        <f>IFERROR(VLOOKUP($F7923,'Location List'!$A$2:$QR$463,2,FALSE),"")</f>
        <v/>
      </c>
    </row>
    <row r="7924" spans="1:5" ht="15" customHeight="1" x14ac:dyDescent="0.25">
      <c r="A7924" s="16" t="str">
        <f>IFERROR(VLOOKUP($F7924,'Location List'!$A$2:$QR$463,20,FALSE),"")</f>
        <v/>
      </c>
      <c r="B7924" s="16" t="str">
        <f>IFERROR(VLOOKUP($F7924,'Location List'!$A$2:$QR$463,19,FALSE),"")</f>
        <v/>
      </c>
      <c r="C7924" s="16" t="str">
        <f>IFERROR(VLOOKUP($F7924,'Location List'!$A$2:$QR$463,18,FALSE),"")</f>
        <v/>
      </c>
      <c r="D7924" s="16" t="str">
        <f>IFERROR(VLOOKUP($F7924,'Location List'!$A$2:$QR$463,9,FALSE),"")</f>
        <v/>
      </c>
      <c r="E7924" s="16" t="str">
        <f>IFERROR(VLOOKUP($F7924,'Location List'!$A$2:$QR$463,2,FALSE),"")</f>
        <v/>
      </c>
    </row>
    <row r="7925" spans="1:5" ht="15" customHeight="1" x14ac:dyDescent="0.25">
      <c r="A7925" s="16" t="str">
        <f>IFERROR(VLOOKUP($F7925,'Location List'!$A$2:$QR$463,20,FALSE),"")</f>
        <v/>
      </c>
      <c r="B7925" s="16" t="str">
        <f>IFERROR(VLOOKUP($F7925,'Location List'!$A$2:$QR$463,19,FALSE),"")</f>
        <v/>
      </c>
      <c r="C7925" s="16" t="str">
        <f>IFERROR(VLOOKUP($F7925,'Location List'!$A$2:$QR$463,18,FALSE),"")</f>
        <v/>
      </c>
      <c r="D7925" s="16" t="str">
        <f>IFERROR(VLOOKUP($F7925,'Location List'!$A$2:$QR$463,9,FALSE),"")</f>
        <v/>
      </c>
      <c r="E7925" s="16" t="str">
        <f>IFERROR(VLOOKUP($F7925,'Location List'!$A$2:$QR$463,2,FALSE),"")</f>
        <v/>
      </c>
    </row>
    <row r="7926" spans="1:5" ht="15" customHeight="1" x14ac:dyDescent="0.25">
      <c r="A7926" s="16" t="str">
        <f>IFERROR(VLOOKUP($F7926,'Location List'!$A$2:$QR$463,20,FALSE),"")</f>
        <v/>
      </c>
      <c r="B7926" s="16" t="str">
        <f>IFERROR(VLOOKUP($F7926,'Location List'!$A$2:$QR$463,19,FALSE),"")</f>
        <v/>
      </c>
      <c r="C7926" s="16" t="str">
        <f>IFERROR(VLOOKUP($F7926,'Location List'!$A$2:$QR$463,18,FALSE),"")</f>
        <v/>
      </c>
      <c r="D7926" s="16" t="str">
        <f>IFERROR(VLOOKUP($F7926,'Location List'!$A$2:$QR$463,9,FALSE),"")</f>
        <v/>
      </c>
      <c r="E7926" s="16" t="str">
        <f>IFERROR(VLOOKUP($F7926,'Location List'!$A$2:$QR$463,2,FALSE),"")</f>
        <v/>
      </c>
    </row>
    <row r="7927" spans="1:5" ht="15" customHeight="1" x14ac:dyDescent="0.25">
      <c r="A7927" s="16" t="str">
        <f>IFERROR(VLOOKUP($F7927,'Location List'!$A$2:$QR$463,20,FALSE),"")</f>
        <v/>
      </c>
      <c r="B7927" s="16" t="str">
        <f>IFERROR(VLOOKUP($F7927,'Location List'!$A$2:$QR$463,19,FALSE),"")</f>
        <v/>
      </c>
      <c r="C7927" s="16" t="str">
        <f>IFERROR(VLOOKUP($F7927,'Location List'!$A$2:$QR$463,18,FALSE),"")</f>
        <v/>
      </c>
      <c r="D7927" s="16" t="str">
        <f>IFERROR(VLOOKUP($F7927,'Location List'!$A$2:$QR$463,9,FALSE),"")</f>
        <v/>
      </c>
      <c r="E7927" s="16" t="str">
        <f>IFERROR(VLOOKUP($F7927,'Location List'!$A$2:$QR$463,2,FALSE),"")</f>
        <v/>
      </c>
    </row>
    <row r="7928" spans="1:5" ht="15" customHeight="1" x14ac:dyDescent="0.25">
      <c r="A7928" s="16" t="str">
        <f>IFERROR(VLOOKUP($F7928,'Location List'!$A$2:$QR$463,20,FALSE),"")</f>
        <v/>
      </c>
      <c r="B7928" s="16" t="str">
        <f>IFERROR(VLOOKUP($F7928,'Location List'!$A$2:$QR$463,19,FALSE),"")</f>
        <v/>
      </c>
      <c r="C7928" s="16" t="str">
        <f>IFERROR(VLOOKUP($F7928,'Location List'!$A$2:$QR$463,18,FALSE),"")</f>
        <v/>
      </c>
      <c r="D7928" s="16" t="str">
        <f>IFERROR(VLOOKUP($F7928,'Location List'!$A$2:$QR$463,9,FALSE),"")</f>
        <v/>
      </c>
      <c r="E7928" s="16" t="str">
        <f>IFERROR(VLOOKUP($F7928,'Location List'!$A$2:$QR$463,2,FALSE),"")</f>
        <v/>
      </c>
    </row>
    <row r="7929" spans="1:5" ht="15" customHeight="1" x14ac:dyDescent="0.25">
      <c r="A7929" s="16" t="str">
        <f>IFERROR(VLOOKUP($F7929,'Location List'!$A$2:$QR$463,20,FALSE),"")</f>
        <v/>
      </c>
      <c r="B7929" s="16" t="str">
        <f>IFERROR(VLOOKUP($F7929,'Location List'!$A$2:$QR$463,19,FALSE),"")</f>
        <v/>
      </c>
      <c r="C7929" s="16" t="str">
        <f>IFERROR(VLOOKUP($F7929,'Location List'!$A$2:$QR$463,18,FALSE),"")</f>
        <v/>
      </c>
      <c r="D7929" s="16" t="str">
        <f>IFERROR(VLOOKUP($F7929,'Location List'!$A$2:$QR$463,9,FALSE),"")</f>
        <v/>
      </c>
      <c r="E7929" s="16" t="str">
        <f>IFERROR(VLOOKUP($F7929,'Location List'!$A$2:$QR$463,2,FALSE),"")</f>
        <v/>
      </c>
    </row>
    <row r="7930" spans="1:5" ht="15" customHeight="1" x14ac:dyDescent="0.25">
      <c r="A7930" s="16" t="str">
        <f>IFERROR(VLOOKUP($F7930,'Location List'!$A$2:$QR$463,20,FALSE),"")</f>
        <v/>
      </c>
      <c r="B7930" s="16" t="str">
        <f>IFERROR(VLOOKUP($F7930,'Location List'!$A$2:$QR$463,19,FALSE),"")</f>
        <v/>
      </c>
      <c r="C7930" s="16" t="str">
        <f>IFERROR(VLOOKUP($F7930,'Location List'!$A$2:$QR$463,18,FALSE),"")</f>
        <v/>
      </c>
      <c r="D7930" s="16" t="str">
        <f>IFERROR(VLOOKUP($F7930,'Location List'!$A$2:$QR$463,9,FALSE),"")</f>
        <v/>
      </c>
      <c r="E7930" s="16" t="str">
        <f>IFERROR(VLOOKUP($F7930,'Location List'!$A$2:$QR$463,2,FALSE),"")</f>
        <v/>
      </c>
    </row>
    <row r="7931" spans="1:5" ht="15" customHeight="1" x14ac:dyDescent="0.25">
      <c r="A7931" s="16" t="str">
        <f>IFERROR(VLOOKUP($F7931,'Location List'!$A$2:$QR$463,20,FALSE),"")</f>
        <v/>
      </c>
      <c r="B7931" s="16" t="str">
        <f>IFERROR(VLOOKUP($F7931,'Location List'!$A$2:$QR$463,19,FALSE),"")</f>
        <v/>
      </c>
      <c r="C7931" s="16" t="str">
        <f>IFERROR(VLOOKUP($F7931,'Location List'!$A$2:$QR$463,18,FALSE),"")</f>
        <v/>
      </c>
      <c r="D7931" s="16" t="str">
        <f>IFERROR(VLOOKUP($F7931,'Location List'!$A$2:$QR$463,9,FALSE),"")</f>
        <v/>
      </c>
      <c r="E7931" s="16" t="str">
        <f>IFERROR(VLOOKUP($F7931,'Location List'!$A$2:$QR$463,2,FALSE),"")</f>
        <v/>
      </c>
    </row>
    <row r="7932" spans="1:5" ht="15" customHeight="1" x14ac:dyDescent="0.25">
      <c r="A7932" s="16" t="str">
        <f>IFERROR(VLOOKUP($F7932,'Location List'!$A$2:$QR$463,20,FALSE),"")</f>
        <v/>
      </c>
      <c r="B7932" s="16" t="str">
        <f>IFERROR(VLOOKUP($F7932,'Location List'!$A$2:$QR$463,19,FALSE),"")</f>
        <v/>
      </c>
      <c r="C7932" s="16" t="str">
        <f>IFERROR(VLOOKUP($F7932,'Location List'!$A$2:$QR$463,18,FALSE),"")</f>
        <v/>
      </c>
      <c r="D7932" s="16" t="str">
        <f>IFERROR(VLOOKUP($F7932,'Location List'!$A$2:$QR$463,9,FALSE),"")</f>
        <v/>
      </c>
      <c r="E7932" s="16" t="str">
        <f>IFERROR(VLOOKUP($F7932,'Location List'!$A$2:$QR$463,2,FALSE),"")</f>
        <v/>
      </c>
    </row>
    <row r="7972" spans="1:5" ht="15" customHeight="1" x14ac:dyDescent="0.25">
      <c r="A7972" s="16" t="str">
        <f>IFERROR(VLOOKUP($F7972,'Location List'!$A$2:$QR$463,20,FALSE),"")</f>
        <v/>
      </c>
      <c r="B7972" s="16" t="str">
        <f>IFERROR(VLOOKUP($F7972,'Location List'!$A$2:$QR$463,19,FALSE),"")</f>
        <v/>
      </c>
      <c r="C7972" s="16" t="str">
        <f>IFERROR(VLOOKUP($F7972,'Location List'!$A$2:$QR$463,18,FALSE),"")</f>
        <v/>
      </c>
      <c r="D7972" s="16" t="str">
        <f>IFERROR(VLOOKUP($F7972,'Location List'!$A$2:$QR$463,9,FALSE),"")</f>
        <v/>
      </c>
      <c r="E7972" s="16" t="str">
        <f>IFERROR(VLOOKUP($F7972,'Location List'!$A$2:$QR$463,2,FALSE),"")</f>
        <v/>
      </c>
    </row>
    <row r="7973" spans="1:5" ht="15" customHeight="1" x14ac:dyDescent="0.25">
      <c r="A7973" s="16" t="str">
        <f>IFERROR(VLOOKUP($F7973,'Location List'!$A$2:$QR$463,20,FALSE),"")</f>
        <v/>
      </c>
      <c r="B7973" s="16" t="str">
        <f>IFERROR(VLOOKUP($F7973,'Location List'!$A$2:$QR$463,19,FALSE),"")</f>
        <v/>
      </c>
      <c r="C7973" s="16" t="str">
        <f>IFERROR(VLOOKUP($F7973,'Location List'!$A$2:$QR$463,18,FALSE),"")</f>
        <v/>
      </c>
      <c r="D7973" s="16" t="str">
        <f>IFERROR(VLOOKUP($F7973,'Location List'!$A$2:$QR$463,9,FALSE),"")</f>
        <v/>
      </c>
      <c r="E7973" s="16" t="str">
        <f>IFERROR(VLOOKUP($F7973,'Location List'!$A$2:$QR$463,2,FALSE),"")</f>
        <v/>
      </c>
    </row>
    <row r="7974" spans="1:5" ht="15" customHeight="1" x14ac:dyDescent="0.25">
      <c r="A7974" s="16" t="str">
        <f>IFERROR(VLOOKUP($F7974,'Location List'!$A$2:$QR$463,20,FALSE),"")</f>
        <v/>
      </c>
      <c r="B7974" s="16" t="str">
        <f>IFERROR(VLOOKUP($F7974,'Location List'!$A$2:$QR$463,19,FALSE),"")</f>
        <v/>
      </c>
      <c r="C7974" s="16" t="str">
        <f>IFERROR(VLOOKUP($F7974,'Location List'!$A$2:$QR$463,18,FALSE),"")</f>
        <v/>
      </c>
      <c r="D7974" s="16" t="str">
        <f>IFERROR(VLOOKUP($F7974,'Location List'!$A$2:$QR$463,9,FALSE),"")</f>
        <v/>
      </c>
      <c r="E7974" s="16" t="str">
        <f>IFERROR(VLOOKUP($F7974,'Location List'!$A$2:$QR$463,2,FALSE),"")</f>
        <v/>
      </c>
    </row>
    <row r="7975" spans="1:5" ht="15" customHeight="1" x14ac:dyDescent="0.25">
      <c r="A7975" s="16" t="str">
        <f>IFERROR(VLOOKUP($F7975,'Location List'!$A$2:$QR$463,20,FALSE),"")</f>
        <v/>
      </c>
      <c r="B7975" s="16" t="str">
        <f>IFERROR(VLOOKUP($F7975,'Location List'!$A$2:$QR$463,19,FALSE),"")</f>
        <v/>
      </c>
      <c r="C7975" s="16" t="str">
        <f>IFERROR(VLOOKUP($F7975,'Location List'!$A$2:$QR$463,18,FALSE),"")</f>
        <v/>
      </c>
      <c r="D7975" s="16" t="str">
        <f>IFERROR(VLOOKUP($F7975,'Location List'!$A$2:$QR$463,9,FALSE),"")</f>
        <v/>
      </c>
      <c r="E7975" s="16" t="str">
        <f>IFERROR(VLOOKUP($F7975,'Location List'!$A$2:$QR$463,2,FALSE),"")</f>
        <v/>
      </c>
    </row>
    <row r="7976" spans="1:5" ht="15" customHeight="1" x14ac:dyDescent="0.25">
      <c r="A7976" s="16" t="str">
        <f>IFERROR(VLOOKUP($F7976,'Location List'!$A$2:$QR$463,20,FALSE),"")</f>
        <v/>
      </c>
      <c r="B7976" s="16" t="str">
        <f>IFERROR(VLOOKUP($F7976,'Location List'!$A$2:$QR$463,19,FALSE),"")</f>
        <v/>
      </c>
      <c r="C7976" s="16" t="str">
        <f>IFERROR(VLOOKUP($F7976,'Location List'!$A$2:$QR$463,18,FALSE),"")</f>
        <v/>
      </c>
      <c r="D7976" s="16" t="str">
        <f>IFERROR(VLOOKUP($F7976,'Location List'!$A$2:$QR$463,9,FALSE),"")</f>
        <v/>
      </c>
      <c r="E7976" s="16" t="str">
        <f>IFERROR(VLOOKUP($F7976,'Location List'!$A$2:$QR$463,2,FALSE),"")</f>
        <v/>
      </c>
    </row>
    <row r="7977" spans="1:5" ht="15" customHeight="1" x14ac:dyDescent="0.25">
      <c r="A7977" s="16" t="str">
        <f>IFERROR(VLOOKUP($F7977,'Location List'!$A$2:$QR$463,20,FALSE),"")</f>
        <v/>
      </c>
      <c r="B7977" s="16" t="str">
        <f>IFERROR(VLOOKUP($F7977,'Location List'!$A$2:$QR$463,19,FALSE),"")</f>
        <v/>
      </c>
      <c r="C7977" s="16" t="str">
        <f>IFERROR(VLOOKUP($F7977,'Location List'!$A$2:$QR$463,18,FALSE),"")</f>
        <v/>
      </c>
      <c r="D7977" s="16" t="str">
        <f>IFERROR(VLOOKUP($F7977,'Location List'!$A$2:$QR$463,9,FALSE),"")</f>
        <v/>
      </c>
      <c r="E7977" s="16" t="str">
        <f>IFERROR(VLOOKUP($F7977,'Location List'!$A$2:$QR$463,2,FALSE),"")</f>
        <v/>
      </c>
    </row>
    <row r="7978" spans="1:5" ht="15" customHeight="1" x14ac:dyDescent="0.25">
      <c r="A7978" s="16" t="str">
        <f>IFERROR(VLOOKUP($F7978,'Location List'!$A$2:$QR$463,20,FALSE),"")</f>
        <v/>
      </c>
      <c r="B7978" s="16" t="str">
        <f>IFERROR(VLOOKUP($F7978,'Location List'!$A$2:$QR$463,19,FALSE),"")</f>
        <v/>
      </c>
      <c r="C7978" s="16" t="str">
        <f>IFERROR(VLOOKUP($F7978,'Location List'!$A$2:$QR$463,18,FALSE),"")</f>
        <v/>
      </c>
      <c r="D7978" s="16" t="str">
        <f>IFERROR(VLOOKUP($F7978,'Location List'!$A$2:$QR$463,9,FALSE),"")</f>
        <v/>
      </c>
      <c r="E7978" s="16" t="str">
        <f>IFERROR(VLOOKUP($F7978,'Location List'!$A$2:$QR$463,2,FALSE),"")</f>
        <v/>
      </c>
    </row>
    <row r="7979" spans="1:5" ht="15" customHeight="1" x14ac:dyDescent="0.25">
      <c r="A7979" s="16" t="str">
        <f>IFERROR(VLOOKUP($F7979,'Location List'!$A$2:$QR$463,20,FALSE),"")</f>
        <v/>
      </c>
      <c r="B7979" s="16" t="str">
        <f>IFERROR(VLOOKUP($F7979,'Location List'!$A$2:$QR$463,19,FALSE),"")</f>
        <v/>
      </c>
      <c r="C7979" s="16" t="str">
        <f>IFERROR(VLOOKUP($F7979,'Location List'!$A$2:$QR$463,18,FALSE),"")</f>
        <v/>
      </c>
      <c r="D7979" s="16" t="str">
        <f>IFERROR(VLOOKUP($F7979,'Location List'!$A$2:$QR$463,9,FALSE),"")</f>
        <v/>
      </c>
      <c r="E7979" s="16" t="str">
        <f>IFERROR(VLOOKUP($F7979,'Location List'!$A$2:$QR$463,2,FALSE),"")</f>
        <v/>
      </c>
    </row>
    <row r="7980" spans="1:5" ht="15" customHeight="1" x14ac:dyDescent="0.25">
      <c r="A7980" s="16" t="str">
        <f>IFERROR(VLOOKUP($F7980,'Location List'!$A$2:$QR$463,20,FALSE),"")</f>
        <v/>
      </c>
      <c r="B7980" s="16" t="str">
        <f>IFERROR(VLOOKUP($F7980,'Location List'!$A$2:$QR$463,19,FALSE),"")</f>
        <v/>
      </c>
      <c r="C7980" s="16" t="str">
        <f>IFERROR(VLOOKUP($F7980,'Location List'!$A$2:$QR$463,18,FALSE),"")</f>
        <v/>
      </c>
      <c r="D7980" s="16" t="str">
        <f>IFERROR(VLOOKUP($F7980,'Location List'!$A$2:$QR$463,9,FALSE),"")</f>
        <v/>
      </c>
      <c r="E7980" s="16" t="str">
        <f>IFERROR(VLOOKUP($F7980,'Location List'!$A$2:$QR$463,2,FALSE),"")</f>
        <v/>
      </c>
    </row>
    <row r="7981" spans="1:5" ht="15" customHeight="1" x14ac:dyDescent="0.25">
      <c r="A7981" s="16" t="str">
        <f>IFERROR(VLOOKUP($F7981,'Location List'!$A$2:$QR$463,20,FALSE),"")</f>
        <v/>
      </c>
      <c r="B7981" s="16" t="str">
        <f>IFERROR(VLOOKUP($F7981,'Location List'!$A$2:$QR$463,19,FALSE),"")</f>
        <v/>
      </c>
      <c r="C7981" s="16" t="str">
        <f>IFERROR(VLOOKUP($F7981,'Location List'!$A$2:$QR$463,18,FALSE),"")</f>
        <v/>
      </c>
      <c r="D7981" s="16" t="str">
        <f>IFERROR(VLOOKUP($F7981,'Location List'!$A$2:$QR$463,9,FALSE),"")</f>
        <v/>
      </c>
      <c r="E7981" s="16" t="str">
        <f>IFERROR(VLOOKUP($F7981,'Location List'!$A$2:$QR$463,2,FALSE),"")</f>
        <v/>
      </c>
    </row>
    <row r="7982" spans="1:5" ht="15" customHeight="1" x14ac:dyDescent="0.25">
      <c r="A7982" s="16" t="str">
        <f>IFERROR(VLOOKUP($F7982,'Location List'!$A$2:$QR$463,20,FALSE),"")</f>
        <v/>
      </c>
      <c r="B7982" s="16" t="str">
        <f>IFERROR(VLOOKUP($F7982,'Location List'!$A$2:$QR$463,19,FALSE),"")</f>
        <v/>
      </c>
      <c r="C7982" s="16" t="str">
        <f>IFERROR(VLOOKUP($F7982,'Location List'!$A$2:$QR$463,18,FALSE),"")</f>
        <v/>
      </c>
      <c r="D7982" s="16" t="str">
        <f>IFERROR(VLOOKUP($F7982,'Location List'!$A$2:$QR$463,9,FALSE),"")</f>
        <v/>
      </c>
      <c r="E7982" s="16" t="str">
        <f>IFERROR(VLOOKUP($F7982,'Location List'!$A$2:$QR$463,2,FALSE),"")</f>
        <v/>
      </c>
    </row>
    <row r="7983" spans="1:5" ht="15" customHeight="1" x14ac:dyDescent="0.25">
      <c r="A7983" s="16" t="str">
        <f>IFERROR(VLOOKUP($F7983,'Location List'!$A$2:$QR$463,20,FALSE),"")</f>
        <v/>
      </c>
      <c r="B7983" s="16" t="str">
        <f>IFERROR(VLOOKUP($F7983,'Location List'!$A$2:$QR$463,19,FALSE),"")</f>
        <v/>
      </c>
      <c r="C7983" s="16" t="str">
        <f>IFERROR(VLOOKUP($F7983,'Location List'!$A$2:$QR$463,18,FALSE),"")</f>
        <v/>
      </c>
      <c r="D7983" s="16" t="str">
        <f>IFERROR(VLOOKUP($F7983,'Location List'!$A$2:$QR$463,9,FALSE),"")</f>
        <v/>
      </c>
      <c r="E7983" s="16" t="str">
        <f>IFERROR(VLOOKUP($F7983,'Location List'!$A$2:$QR$463,2,FALSE),"")</f>
        <v/>
      </c>
    </row>
    <row r="7984" spans="1:5" ht="15" customHeight="1" x14ac:dyDescent="0.25">
      <c r="A7984" s="16" t="str">
        <f>IFERROR(VLOOKUP($F7984,'Location List'!$A$2:$QR$463,20,FALSE),"")</f>
        <v/>
      </c>
      <c r="B7984" s="16" t="str">
        <f>IFERROR(VLOOKUP($F7984,'Location List'!$A$2:$QR$463,19,FALSE),"")</f>
        <v/>
      </c>
      <c r="C7984" s="16" t="str">
        <f>IFERROR(VLOOKUP($F7984,'Location List'!$A$2:$QR$463,18,FALSE),"")</f>
        <v/>
      </c>
      <c r="D7984" s="16" t="str">
        <f>IFERROR(VLOOKUP($F7984,'Location List'!$A$2:$QR$463,9,FALSE),"")</f>
        <v/>
      </c>
      <c r="E7984" s="16" t="str">
        <f>IFERROR(VLOOKUP($F7984,'Location List'!$A$2:$QR$463,2,FALSE),"")</f>
        <v/>
      </c>
    </row>
    <row r="7985" spans="1:5" ht="15" customHeight="1" x14ac:dyDescent="0.25">
      <c r="A7985" s="16" t="str">
        <f>IFERROR(VLOOKUP($F7985,'Location List'!$A$2:$QR$463,20,FALSE),"")</f>
        <v/>
      </c>
      <c r="B7985" s="16" t="str">
        <f>IFERROR(VLOOKUP($F7985,'Location List'!$A$2:$QR$463,19,FALSE),"")</f>
        <v/>
      </c>
      <c r="C7985" s="16" t="str">
        <f>IFERROR(VLOOKUP($F7985,'Location List'!$A$2:$QR$463,18,FALSE),"")</f>
        <v/>
      </c>
      <c r="D7985" s="16" t="str">
        <f>IFERROR(VLOOKUP($F7985,'Location List'!$A$2:$QR$463,9,FALSE),"")</f>
        <v/>
      </c>
      <c r="E7985" s="16" t="str">
        <f>IFERROR(VLOOKUP($F7985,'Location List'!$A$2:$QR$463,2,FALSE),"")</f>
        <v/>
      </c>
    </row>
    <row r="7986" spans="1:5" ht="15" customHeight="1" x14ac:dyDescent="0.25">
      <c r="A7986" s="16" t="str">
        <f>IFERROR(VLOOKUP($F7986,'Location List'!$A$2:$QR$463,20,FALSE),"")</f>
        <v/>
      </c>
      <c r="B7986" s="16" t="str">
        <f>IFERROR(VLOOKUP($F7986,'Location List'!$A$2:$QR$463,19,FALSE),"")</f>
        <v/>
      </c>
      <c r="C7986" s="16" t="str">
        <f>IFERROR(VLOOKUP($F7986,'Location List'!$A$2:$QR$463,18,FALSE),"")</f>
        <v/>
      </c>
      <c r="D7986" s="16" t="str">
        <f>IFERROR(VLOOKUP($F7986,'Location List'!$A$2:$QR$463,9,FALSE),"")</f>
        <v/>
      </c>
      <c r="E7986" s="16" t="str">
        <f>IFERROR(VLOOKUP($F7986,'Location List'!$A$2:$QR$463,2,FALSE),"")</f>
        <v/>
      </c>
    </row>
    <row r="7987" spans="1:5" ht="15" customHeight="1" x14ac:dyDescent="0.25">
      <c r="A7987" s="16" t="str">
        <f>IFERROR(VLOOKUP($F7987,'Location List'!$A$2:$QR$463,20,FALSE),"")</f>
        <v/>
      </c>
      <c r="B7987" s="16" t="str">
        <f>IFERROR(VLOOKUP($F7987,'Location List'!$A$2:$QR$463,19,FALSE),"")</f>
        <v/>
      </c>
      <c r="C7987" s="16" t="str">
        <f>IFERROR(VLOOKUP($F7987,'Location List'!$A$2:$QR$463,18,FALSE),"")</f>
        <v/>
      </c>
      <c r="D7987" s="16" t="str">
        <f>IFERROR(VLOOKUP($F7987,'Location List'!$A$2:$QR$463,9,FALSE),"")</f>
        <v/>
      </c>
      <c r="E7987" s="16" t="str">
        <f>IFERROR(VLOOKUP($F7987,'Location List'!$A$2:$QR$463,2,FALSE),"")</f>
        <v/>
      </c>
    </row>
    <row r="7988" spans="1:5" ht="15" customHeight="1" x14ac:dyDescent="0.25">
      <c r="A7988" s="16" t="str">
        <f>IFERROR(VLOOKUP($F7988,'Location List'!$A$2:$QR$463,20,FALSE),"")</f>
        <v/>
      </c>
      <c r="B7988" s="16" t="str">
        <f>IFERROR(VLOOKUP($F7988,'Location List'!$A$2:$QR$463,19,FALSE),"")</f>
        <v/>
      </c>
      <c r="C7988" s="16" t="str">
        <f>IFERROR(VLOOKUP($F7988,'Location List'!$A$2:$QR$463,18,FALSE),"")</f>
        <v/>
      </c>
      <c r="D7988" s="16" t="str">
        <f>IFERROR(VLOOKUP($F7988,'Location List'!$A$2:$QR$463,9,FALSE),"")</f>
        <v/>
      </c>
      <c r="E7988" s="16" t="str">
        <f>IFERROR(VLOOKUP($F7988,'Location List'!$A$2:$QR$463,2,FALSE),"")</f>
        <v/>
      </c>
    </row>
    <row r="7989" spans="1:5" ht="15" customHeight="1" x14ac:dyDescent="0.25">
      <c r="A7989" s="16" t="str">
        <f>IFERROR(VLOOKUP($F7989,'Location List'!$A$2:$QR$463,20,FALSE),"")</f>
        <v/>
      </c>
      <c r="B7989" s="16" t="str">
        <f>IFERROR(VLOOKUP($F7989,'Location List'!$A$2:$QR$463,19,FALSE),"")</f>
        <v/>
      </c>
      <c r="C7989" s="16" t="str">
        <f>IFERROR(VLOOKUP($F7989,'Location List'!$A$2:$QR$463,18,FALSE),"")</f>
        <v/>
      </c>
      <c r="D7989" s="16" t="str">
        <f>IFERROR(VLOOKUP($F7989,'Location List'!$A$2:$QR$463,9,FALSE),"")</f>
        <v/>
      </c>
      <c r="E7989" s="16" t="str">
        <f>IFERROR(VLOOKUP($F7989,'Location List'!$A$2:$QR$463,2,FALSE),"")</f>
        <v/>
      </c>
    </row>
    <row r="7990" spans="1:5" ht="15" customHeight="1" x14ac:dyDescent="0.25">
      <c r="A7990" s="16" t="str">
        <f>IFERROR(VLOOKUP($F7990,'Location List'!$A$2:$QR$463,20,FALSE),"")</f>
        <v/>
      </c>
      <c r="B7990" s="16" t="str">
        <f>IFERROR(VLOOKUP($F7990,'Location List'!$A$2:$QR$463,19,FALSE),"")</f>
        <v/>
      </c>
      <c r="C7990" s="16" t="str">
        <f>IFERROR(VLOOKUP($F7990,'Location List'!$A$2:$QR$463,18,FALSE),"")</f>
        <v/>
      </c>
      <c r="D7990" s="16" t="str">
        <f>IFERROR(VLOOKUP($F7990,'Location List'!$A$2:$QR$463,9,FALSE),"")</f>
        <v/>
      </c>
      <c r="E7990" s="16" t="str">
        <f>IFERROR(VLOOKUP($F7990,'Location List'!$A$2:$QR$463,2,FALSE),"")</f>
        <v/>
      </c>
    </row>
    <row r="8050" spans="1:5" ht="15" customHeight="1" x14ac:dyDescent="0.25">
      <c r="A8050" s="16" t="str">
        <f>IFERROR(VLOOKUP($F8050,'Location List'!$A$2:$QR$463,20,FALSE),"")</f>
        <v/>
      </c>
      <c r="B8050" s="16" t="str">
        <f>IFERROR(VLOOKUP($F8050,'Location List'!$A$2:$QR$463,19,FALSE),"")</f>
        <v/>
      </c>
      <c r="C8050" s="16" t="str">
        <f>IFERROR(VLOOKUP($F8050,'Location List'!$A$2:$QR$463,18,FALSE),"")</f>
        <v/>
      </c>
      <c r="D8050" s="16" t="str">
        <f>IFERROR(VLOOKUP($F8050,'Location List'!$A$2:$QR$463,9,FALSE),"")</f>
        <v/>
      </c>
      <c r="E8050" s="16" t="str">
        <f>IFERROR(VLOOKUP($F8050,'Location List'!$A$2:$QR$463,2,FALSE),"")</f>
        <v/>
      </c>
    </row>
    <row r="8051" spans="1:5" ht="15" customHeight="1" x14ac:dyDescent="0.25">
      <c r="A8051" s="16" t="str">
        <f>IFERROR(VLOOKUP($F8051,'Location List'!$A$2:$QR$463,20,FALSE),"")</f>
        <v/>
      </c>
      <c r="B8051" s="16" t="str">
        <f>IFERROR(VLOOKUP($F8051,'Location List'!$A$2:$QR$463,19,FALSE),"")</f>
        <v/>
      </c>
      <c r="C8051" s="16" t="str">
        <f>IFERROR(VLOOKUP($F8051,'Location List'!$A$2:$QR$463,18,FALSE),"")</f>
        <v/>
      </c>
      <c r="D8051" s="16" t="str">
        <f>IFERROR(VLOOKUP($F8051,'Location List'!$A$2:$QR$463,9,FALSE),"")</f>
        <v/>
      </c>
      <c r="E8051" s="16" t="str">
        <f>IFERROR(VLOOKUP($F8051,'Location List'!$A$2:$QR$463,2,FALSE),"")</f>
        <v/>
      </c>
    </row>
    <row r="8052" spans="1:5" ht="15" customHeight="1" x14ac:dyDescent="0.25">
      <c r="A8052" s="16" t="str">
        <f>IFERROR(VLOOKUP($F8052,'Location List'!$A$2:$QR$463,20,FALSE),"")</f>
        <v/>
      </c>
      <c r="B8052" s="16" t="str">
        <f>IFERROR(VLOOKUP($F8052,'Location List'!$A$2:$QR$463,19,FALSE),"")</f>
        <v/>
      </c>
      <c r="C8052" s="16" t="str">
        <f>IFERROR(VLOOKUP($F8052,'Location List'!$A$2:$QR$463,18,FALSE),"")</f>
        <v/>
      </c>
      <c r="D8052" s="16" t="str">
        <f>IFERROR(VLOOKUP($F8052,'Location List'!$A$2:$QR$463,9,FALSE),"")</f>
        <v/>
      </c>
      <c r="E8052" s="16" t="str">
        <f>IFERROR(VLOOKUP($F8052,'Location List'!$A$2:$QR$463,2,FALSE),"")</f>
        <v/>
      </c>
    </row>
    <row r="8053" spans="1:5" ht="15" customHeight="1" x14ac:dyDescent="0.25">
      <c r="A8053" s="16" t="str">
        <f>IFERROR(VLOOKUP($F8053,'Location List'!$A$2:$QR$463,20,FALSE),"")</f>
        <v/>
      </c>
      <c r="B8053" s="16" t="str">
        <f>IFERROR(VLOOKUP($F8053,'Location List'!$A$2:$QR$463,19,FALSE),"")</f>
        <v/>
      </c>
      <c r="C8053" s="16" t="str">
        <f>IFERROR(VLOOKUP($F8053,'Location List'!$A$2:$QR$463,18,FALSE),"")</f>
        <v/>
      </c>
      <c r="D8053" s="16" t="str">
        <f>IFERROR(VLOOKUP($F8053,'Location List'!$A$2:$QR$463,9,FALSE),"")</f>
        <v/>
      </c>
      <c r="E8053" s="16" t="str">
        <f>IFERROR(VLOOKUP($F8053,'Location List'!$A$2:$QR$463,2,FALSE),"")</f>
        <v/>
      </c>
    </row>
    <row r="8054" spans="1:5" ht="15" customHeight="1" x14ac:dyDescent="0.25">
      <c r="A8054" s="16" t="str">
        <f>IFERROR(VLOOKUP($F8054,'Location List'!$A$2:$QR$463,20,FALSE),"")</f>
        <v/>
      </c>
      <c r="B8054" s="16" t="str">
        <f>IFERROR(VLOOKUP($F8054,'Location List'!$A$2:$QR$463,19,FALSE),"")</f>
        <v/>
      </c>
      <c r="C8054" s="16" t="str">
        <f>IFERROR(VLOOKUP($F8054,'Location List'!$A$2:$QR$463,18,FALSE),"")</f>
        <v/>
      </c>
      <c r="D8054" s="16" t="str">
        <f>IFERROR(VLOOKUP($F8054,'Location List'!$A$2:$QR$463,9,FALSE),"")</f>
        <v/>
      </c>
      <c r="E8054" s="16" t="str">
        <f>IFERROR(VLOOKUP($F8054,'Location List'!$A$2:$QR$463,2,FALSE),"")</f>
        <v/>
      </c>
    </row>
    <row r="8055" spans="1:5" ht="15" customHeight="1" x14ac:dyDescent="0.25">
      <c r="A8055" s="16" t="str">
        <f>IFERROR(VLOOKUP($F8055,'Location List'!$A$2:$QR$463,20,FALSE),"")</f>
        <v/>
      </c>
      <c r="B8055" s="16" t="str">
        <f>IFERROR(VLOOKUP($F8055,'Location List'!$A$2:$QR$463,19,FALSE),"")</f>
        <v/>
      </c>
      <c r="C8055" s="16" t="str">
        <f>IFERROR(VLOOKUP($F8055,'Location List'!$A$2:$QR$463,18,FALSE),"")</f>
        <v/>
      </c>
      <c r="D8055" s="16" t="str">
        <f>IFERROR(VLOOKUP($F8055,'Location List'!$A$2:$QR$463,9,FALSE),"")</f>
        <v/>
      </c>
      <c r="E8055" s="16" t="str">
        <f>IFERROR(VLOOKUP($F8055,'Location List'!$A$2:$QR$463,2,FALSE),"")</f>
        <v/>
      </c>
    </row>
    <row r="8056" spans="1:5" ht="15" customHeight="1" x14ac:dyDescent="0.25">
      <c r="A8056" s="16" t="str">
        <f>IFERROR(VLOOKUP($F8056,'Location List'!$A$2:$QR$463,20,FALSE),"")</f>
        <v/>
      </c>
      <c r="B8056" s="16" t="str">
        <f>IFERROR(VLOOKUP($F8056,'Location List'!$A$2:$QR$463,19,FALSE),"")</f>
        <v/>
      </c>
      <c r="C8056" s="16" t="str">
        <f>IFERROR(VLOOKUP($F8056,'Location List'!$A$2:$QR$463,18,FALSE),"")</f>
        <v/>
      </c>
      <c r="D8056" s="16" t="str">
        <f>IFERROR(VLOOKUP($F8056,'Location List'!$A$2:$QR$463,9,FALSE),"")</f>
        <v/>
      </c>
      <c r="E8056" s="16" t="str">
        <f>IFERROR(VLOOKUP($F8056,'Location List'!$A$2:$QR$463,2,FALSE),"")</f>
        <v/>
      </c>
    </row>
    <row r="8057" spans="1:5" ht="15" customHeight="1" x14ac:dyDescent="0.25">
      <c r="A8057" s="16" t="str">
        <f>IFERROR(VLOOKUP($F8057,'Location List'!$A$2:$QR$463,20,FALSE),"")</f>
        <v/>
      </c>
      <c r="B8057" s="16" t="str">
        <f>IFERROR(VLOOKUP($F8057,'Location List'!$A$2:$QR$463,19,FALSE),"")</f>
        <v/>
      </c>
      <c r="C8057" s="16" t="str">
        <f>IFERROR(VLOOKUP($F8057,'Location List'!$A$2:$QR$463,18,FALSE),"")</f>
        <v/>
      </c>
      <c r="D8057" s="16" t="str">
        <f>IFERROR(VLOOKUP($F8057,'Location List'!$A$2:$QR$463,9,FALSE),"")</f>
        <v/>
      </c>
      <c r="E8057" s="16" t="str">
        <f>IFERROR(VLOOKUP($F8057,'Location List'!$A$2:$QR$463,2,FALSE),"")</f>
        <v/>
      </c>
    </row>
    <row r="8058" spans="1:5" ht="15" customHeight="1" x14ac:dyDescent="0.25">
      <c r="A8058" s="16" t="str">
        <f>IFERROR(VLOOKUP($F8058,'Location List'!$A$2:$QR$463,20,FALSE),"")</f>
        <v/>
      </c>
      <c r="B8058" s="16" t="str">
        <f>IFERROR(VLOOKUP($F8058,'Location List'!$A$2:$QR$463,19,FALSE),"")</f>
        <v/>
      </c>
      <c r="C8058" s="16" t="str">
        <f>IFERROR(VLOOKUP($F8058,'Location List'!$A$2:$QR$463,18,FALSE),"")</f>
        <v/>
      </c>
      <c r="D8058" s="16" t="str">
        <f>IFERROR(VLOOKUP($F8058,'Location List'!$A$2:$QR$463,9,FALSE),"")</f>
        <v/>
      </c>
      <c r="E8058" s="16" t="str">
        <f>IFERROR(VLOOKUP($F8058,'Location List'!$A$2:$QR$463,2,FALSE),"")</f>
        <v/>
      </c>
    </row>
    <row r="8059" spans="1:5" ht="15" customHeight="1" x14ac:dyDescent="0.25">
      <c r="A8059" s="16" t="str">
        <f>IFERROR(VLOOKUP($F8059,'Location List'!$A$2:$QR$463,20,FALSE),"")</f>
        <v/>
      </c>
      <c r="B8059" s="16" t="str">
        <f>IFERROR(VLOOKUP($F8059,'Location List'!$A$2:$QR$463,19,FALSE),"")</f>
        <v/>
      </c>
      <c r="C8059" s="16" t="str">
        <f>IFERROR(VLOOKUP($F8059,'Location List'!$A$2:$QR$463,18,FALSE),"")</f>
        <v/>
      </c>
      <c r="D8059" s="16" t="str">
        <f>IFERROR(VLOOKUP($F8059,'Location List'!$A$2:$QR$463,9,FALSE),"")</f>
        <v/>
      </c>
      <c r="E8059" s="16" t="str">
        <f>IFERROR(VLOOKUP($F8059,'Location List'!$A$2:$QR$463,2,FALSE),"")</f>
        <v/>
      </c>
    </row>
    <row r="8060" spans="1:5" ht="15" customHeight="1" x14ac:dyDescent="0.25">
      <c r="A8060" s="16" t="str">
        <f>IFERROR(VLOOKUP($F8060,'Location List'!$A$2:$QR$463,20,FALSE),"")</f>
        <v/>
      </c>
      <c r="B8060" s="16" t="str">
        <f>IFERROR(VLOOKUP($F8060,'Location List'!$A$2:$QR$463,19,FALSE),"")</f>
        <v/>
      </c>
      <c r="C8060" s="16" t="str">
        <f>IFERROR(VLOOKUP($F8060,'Location List'!$A$2:$QR$463,18,FALSE),"")</f>
        <v/>
      </c>
      <c r="D8060" s="16" t="str">
        <f>IFERROR(VLOOKUP($F8060,'Location List'!$A$2:$QR$463,9,FALSE),"")</f>
        <v/>
      </c>
      <c r="E8060" s="16" t="str">
        <f>IFERROR(VLOOKUP($F8060,'Location List'!$A$2:$QR$463,2,FALSE),"")</f>
        <v/>
      </c>
    </row>
    <row r="8061" spans="1:5" ht="15" customHeight="1" x14ac:dyDescent="0.25">
      <c r="A8061" s="16" t="str">
        <f>IFERROR(VLOOKUP($F8061,'Location List'!$A$2:$QR$463,20,FALSE),"")</f>
        <v/>
      </c>
      <c r="B8061" s="16" t="str">
        <f>IFERROR(VLOOKUP($F8061,'Location List'!$A$2:$QR$463,19,FALSE),"")</f>
        <v/>
      </c>
      <c r="C8061" s="16" t="str">
        <f>IFERROR(VLOOKUP($F8061,'Location List'!$A$2:$QR$463,18,FALSE),"")</f>
        <v/>
      </c>
      <c r="D8061" s="16" t="str">
        <f>IFERROR(VLOOKUP($F8061,'Location List'!$A$2:$QR$463,9,FALSE),"")</f>
        <v/>
      </c>
      <c r="E8061" s="16" t="str">
        <f>IFERROR(VLOOKUP($F8061,'Location List'!$A$2:$QR$463,2,FALSE),"")</f>
        <v/>
      </c>
    </row>
    <row r="8062" spans="1:5" ht="15" customHeight="1" x14ac:dyDescent="0.25">
      <c r="A8062" s="16" t="str">
        <f>IFERROR(VLOOKUP($F8062,'Location List'!$A$2:$QR$463,20,FALSE),"")</f>
        <v/>
      </c>
      <c r="B8062" s="16" t="str">
        <f>IFERROR(VLOOKUP($F8062,'Location List'!$A$2:$QR$463,19,FALSE),"")</f>
        <v/>
      </c>
      <c r="C8062" s="16" t="str">
        <f>IFERROR(VLOOKUP($F8062,'Location List'!$A$2:$QR$463,18,FALSE),"")</f>
        <v/>
      </c>
      <c r="D8062" s="16" t="str">
        <f>IFERROR(VLOOKUP($F8062,'Location List'!$A$2:$QR$463,9,FALSE),"")</f>
        <v/>
      </c>
      <c r="E8062" s="16" t="str">
        <f>IFERROR(VLOOKUP($F8062,'Location List'!$A$2:$QR$463,2,FALSE),"")</f>
        <v/>
      </c>
    </row>
    <row r="8063" spans="1:5" ht="15" customHeight="1" x14ac:dyDescent="0.25">
      <c r="A8063" s="16" t="str">
        <f>IFERROR(VLOOKUP($F8063,'Location List'!$A$2:$QR$463,20,FALSE),"")</f>
        <v/>
      </c>
      <c r="B8063" s="16" t="str">
        <f>IFERROR(VLOOKUP($F8063,'Location List'!$A$2:$QR$463,19,FALSE),"")</f>
        <v/>
      </c>
      <c r="C8063" s="16" t="str">
        <f>IFERROR(VLOOKUP($F8063,'Location List'!$A$2:$QR$463,18,FALSE),"")</f>
        <v/>
      </c>
      <c r="D8063" s="16" t="str">
        <f>IFERROR(VLOOKUP($F8063,'Location List'!$A$2:$QR$463,9,FALSE),"")</f>
        <v/>
      </c>
      <c r="E8063" s="16" t="str">
        <f>IFERROR(VLOOKUP($F8063,'Location List'!$A$2:$QR$463,2,FALSE),"")</f>
        <v/>
      </c>
    </row>
    <row r="8064" spans="1:5" ht="15" customHeight="1" x14ac:dyDescent="0.25">
      <c r="A8064" s="16" t="str">
        <f>IFERROR(VLOOKUP($F8064,'Location List'!$A$2:$QR$463,20,FALSE),"")</f>
        <v/>
      </c>
      <c r="B8064" s="16" t="str">
        <f>IFERROR(VLOOKUP($F8064,'Location List'!$A$2:$QR$463,19,FALSE),"")</f>
        <v/>
      </c>
      <c r="C8064" s="16" t="str">
        <f>IFERROR(VLOOKUP($F8064,'Location List'!$A$2:$QR$463,18,FALSE),"")</f>
        <v/>
      </c>
      <c r="D8064" s="16" t="str">
        <f>IFERROR(VLOOKUP($F8064,'Location List'!$A$2:$QR$463,9,FALSE),"")</f>
        <v/>
      </c>
      <c r="E8064" s="16" t="str">
        <f>IFERROR(VLOOKUP($F8064,'Location List'!$A$2:$QR$463,2,FALSE),"")</f>
        <v/>
      </c>
    </row>
    <row r="8065" spans="1:5" ht="15" customHeight="1" x14ac:dyDescent="0.25">
      <c r="A8065" s="16" t="str">
        <f>IFERROR(VLOOKUP($F8065,'Location List'!$A$2:$QR$463,20,FALSE),"")</f>
        <v/>
      </c>
      <c r="B8065" s="16" t="str">
        <f>IFERROR(VLOOKUP($F8065,'Location List'!$A$2:$QR$463,19,FALSE),"")</f>
        <v/>
      </c>
      <c r="C8065" s="16" t="str">
        <f>IFERROR(VLOOKUP($F8065,'Location List'!$A$2:$QR$463,18,FALSE),"")</f>
        <v/>
      </c>
      <c r="D8065" s="16" t="str">
        <f>IFERROR(VLOOKUP($F8065,'Location List'!$A$2:$QR$463,9,FALSE),"")</f>
        <v/>
      </c>
      <c r="E8065" s="16" t="str">
        <f>IFERROR(VLOOKUP($F8065,'Location List'!$A$2:$QR$463,2,FALSE),"")</f>
        <v/>
      </c>
    </row>
    <row r="8066" spans="1:5" ht="15" customHeight="1" x14ac:dyDescent="0.25">
      <c r="A8066" s="16" t="str">
        <f>IFERROR(VLOOKUP($F8066,'Location List'!$A$2:$QR$463,20,FALSE),"")</f>
        <v/>
      </c>
      <c r="B8066" s="16" t="str">
        <f>IFERROR(VLOOKUP($F8066,'Location List'!$A$2:$QR$463,19,FALSE),"")</f>
        <v/>
      </c>
      <c r="C8066" s="16" t="str">
        <f>IFERROR(VLOOKUP($F8066,'Location List'!$A$2:$QR$463,18,FALSE),"")</f>
        <v/>
      </c>
      <c r="D8066" s="16" t="str">
        <f>IFERROR(VLOOKUP($F8066,'Location List'!$A$2:$QR$463,9,FALSE),"")</f>
        <v/>
      </c>
      <c r="E8066" s="16" t="str">
        <f>IFERROR(VLOOKUP($F8066,'Location List'!$A$2:$QR$463,2,FALSE),"")</f>
        <v/>
      </c>
    </row>
    <row r="8067" spans="1:5" ht="15" customHeight="1" x14ac:dyDescent="0.25">
      <c r="A8067" s="16" t="str">
        <f>IFERROR(VLOOKUP($F8067,'Location List'!$A$2:$QR$463,20,FALSE),"")</f>
        <v/>
      </c>
      <c r="B8067" s="16" t="str">
        <f>IFERROR(VLOOKUP($F8067,'Location List'!$A$2:$QR$463,19,FALSE),"")</f>
        <v/>
      </c>
      <c r="C8067" s="16" t="str">
        <f>IFERROR(VLOOKUP($F8067,'Location List'!$A$2:$QR$463,18,FALSE),"")</f>
        <v/>
      </c>
      <c r="D8067" s="16" t="str">
        <f>IFERROR(VLOOKUP($F8067,'Location List'!$A$2:$QR$463,9,FALSE),"")</f>
        <v/>
      </c>
      <c r="E8067" s="16" t="str">
        <f>IFERROR(VLOOKUP($F8067,'Location List'!$A$2:$QR$463,2,FALSE),"")</f>
        <v/>
      </c>
    </row>
    <row r="8068" spans="1:5" ht="15" customHeight="1" x14ac:dyDescent="0.25">
      <c r="A8068" s="16" t="str">
        <f>IFERROR(VLOOKUP($F8068,'Location List'!$A$2:$QR$463,20,FALSE),"")</f>
        <v/>
      </c>
      <c r="B8068" s="16" t="str">
        <f>IFERROR(VLOOKUP($F8068,'Location List'!$A$2:$QR$463,19,FALSE),"")</f>
        <v/>
      </c>
      <c r="C8068" s="16" t="str">
        <f>IFERROR(VLOOKUP($F8068,'Location List'!$A$2:$QR$463,18,FALSE),"")</f>
        <v/>
      </c>
      <c r="D8068" s="16" t="str">
        <f>IFERROR(VLOOKUP($F8068,'Location List'!$A$2:$QR$463,9,FALSE),"")</f>
        <v/>
      </c>
      <c r="E8068" s="16" t="str">
        <f>IFERROR(VLOOKUP($F8068,'Location List'!$A$2:$QR$463,2,FALSE),"")</f>
        <v/>
      </c>
    </row>
    <row r="8069" spans="1:5" ht="15" customHeight="1" x14ac:dyDescent="0.25">
      <c r="A8069" s="16" t="str">
        <f>IFERROR(VLOOKUP($F8069,'Location List'!$A$2:$QR$463,20,FALSE),"")</f>
        <v/>
      </c>
      <c r="B8069" s="16" t="str">
        <f>IFERROR(VLOOKUP($F8069,'Location List'!$A$2:$QR$463,19,FALSE),"")</f>
        <v/>
      </c>
      <c r="C8069" s="16" t="str">
        <f>IFERROR(VLOOKUP($F8069,'Location List'!$A$2:$QR$463,18,FALSE),"")</f>
        <v/>
      </c>
      <c r="D8069" s="16" t="str">
        <f>IFERROR(VLOOKUP($F8069,'Location List'!$A$2:$QR$463,9,FALSE),"")</f>
        <v/>
      </c>
      <c r="E8069" s="16" t="str">
        <f>IFERROR(VLOOKUP($F8069,'Location List'!$A$2:$QR$463,2,FALSE),"")</f>
        <v/>
      </c>
    </row>
    <row r="8129" spans="1:5" ht="15" customHeight="1" x14ac:dyDescent="0.25">
      <c r="A8129" s="16" t="str">
        <f>IFERROR(VLOOKUP($F8129,'Location List'!$A$2:$QR$463,20,FALSE),"")</f>
        <v/>
      </c>
      <c r="B8129" s="16" t="str">
        <f>IFERROR(VLOOKUP($F8129,'Location List'!$A$2:$QR$463,19,FALSE),"")</f>
        <v/>
      </c>
      <c r="C8129" s="16" t="str">
        <f>IFERROR(VLOOKUP($F8129,'Location List'!$A$2:$QR$463,18,FALSE),"")</f>
        <v/>
      </c>
      <c r="D8129" s="16" t="str">
        <f>IFERROR(VLOOKUP($F8129,'Location List'!$A$2:$QR$463,9,FALSE),"")</f>
        <v/>
      </c>
      <c r="E8129" s="16" t="str">
        <f>IFERROR(VLOOKUP($F8129,'Location List'!$A$2:$QR$463,2,FALSE),"")</f>
        <v/>
      </c>
    </row>
    <row r="8130" spans="1:5" ht="15" customHeight="1" x14ac:dyDescent="0.25">
      <c r="A8130" s="16" t="str">
        <f>IFERROR(VLOOKUP($F8130,'Location List'!$A$2:$QR$463,20,FALSE),"")</f>
        <v/>
      </c>
      <c r="B8130" s="16" t="str">
        <f>IFERROR(VLOOKUP($F8130,'Location List'!$A$2:$QR$463,19,FALSE),"")</f>
        <v/>
      </c>
      <c r="C8130" s="16" t="str">
        <f>IFERROR(VLOOKUP($F8130,'Location List'!$A$2:$QR$463,18,FALSE),"")</f>
        <v/>
      </c>
      <c r="D8130" s="16" t="str">
        <f>IFERROR(VLOOKUP($F8130,'Location List'!$A$2:$QR$463,9,FALSE),"")</f>
        <v/>
      </c>
      <c r="E8130" s="16" t="str">
        <f>IFERROR(VLOOKUP($F8130,'Location List'!$A$2:$QR$463,2,FALSE),"")</f>
        <v/>
      </c>
    </row>
    <row r="8131" spans="1:5" ht="15" customHeight="1" x14ac:dyDescent="0.25">
      <c r="A8131" s="16" t="str">
        <f>IFERROR(VLOOKUP($F8131,'Location List'!$A$2:$QR$463,20,FALSE),"")</f>
        <v/>
      </c>
      <c r="B8131" s="16" t="str">
        <f>IFERROR(VLOOKUP($F8131,'Location List'!$A$2:$QR$463,19,FALSE),"")</f>
        <v/>
      </c>
      <c r="C8131" s="16" t="str">
        <f>IFERROR(VLOOKUP($F8131,'Location List'!$A$2:$QR$463,18,FALSE),"")</f>
        <v/>
      </c>
      <c r="D8131" s="16" t="str">
        <f>IFERROR(VLOOKUP($F8131,'Location List'!$A$2:$QR$463,9,FALSE),"")</f>
        <v/>
      </c>
      <c r="E8131" s="16" t="str">
        <f>IFERROR(VLOOKUP($F8131,'Location List'!$A$2:$QR$463,2,FALSE),"")</f>
        <v/>
      </c>
    </row>
    <row r="8132" spans="1:5" ht="15" customHeight="1" x14ac:dyDescent="0.25">
      <c r="A8132" s="16" t="str">
        <f>IFERROR(VLOOKUP($F8132,'Location List'!$A$2:$QR$463,20,FALSE),"")</f>
        <v/>
      </c>
      <c r="B8132" s="16" t="str">
        <f>IFERROR(VLOOKUP($F8132,'Location List'!$A$2:$QR$463,19,FALSE),"")</f>
        <v/>
      </c>
      <c r="C8132" s="16" t="str">
        <f>IFERROR(VLOOKUP($F8132,'Location List'!$A$2:$QR$463,18,FALSE),"")</f>
        <v/>
      </c>
      <c r="D8132" s="16" t="str">
        <f>IFERROR(VLOOKUP($F8132,'Location List'!$A$2:$QR$463,9,FALSE),"")</f>
        <v/>
      </c>
      <c r="E8132" s="16" t="str">
        <f>IFERROR(VLOOKUP($F8132,'Location List'!$A$2:$QR$463,2,FALSE),"")</f>
        <v/>
      </c>
    </row>
    <row r="8133" spans="1:5" ht="15" customHeight="1" x14ac:dyDescent="0.25">
      <c r="A8133" s="16" t="str">
        <f>IFERROR(VLOOKUP($F8133,'Location List'!$A$2:$QR$463,20,FALSE),"")</f>
        <v/>
      </c>
      <c r="B8133" s="16" t="str">
        <f>IFERROR(VLOOKUP($F8133,'Location List'!$A$2:$QR$463,19,FALSE),"")</f>
        <v/>
      </c>
      <c r="C8133" s="16" t="str">
        <f>IFERROR(VLOOKUP($F8133,'Location List'!$A$2:$QR$463,18,FALSE),"")</f>
        <v/>
      </c>
      <c r="D8133" s="16" t="str">
        <f>IFERROR(VLOOKUP($F8133,'Location List'!$A$2:$QR$463,9,FALSE),"")</f>
        <v/>
      </c>
      <c r="E8133" s="16" t="str">
        <f>IFERROR(VLOOKUP($F8133,'Location List'!$A$2:$QR$463,2,FALSE),"")</f>
        <v/>
      </c>
    </row>
    <row r="8134" spans="1:5" ht="15" customHeight="1" x14ac:dyDescent="0.25">
      <c r="A8134" s="16" t="str">
        <f>IFERROR(VLOOKUP($F8134,'Location List'!$A$2:$QR$463,20,FALSE),"")</f>
        <v/>
      </c>
      <c r="B8134" s="16" t="str">
        <f>IFERROR(VLOOKUP($F8134,'Location List'!$A$2:$QR$463,19,FALSE),"")</f>
        <v/>
      </c>
      <c r="C8134" s="16" t="str">
        <f>IFERROR(VLOOKUP($F8134,'Location List'!$A$2:$QR$463,18,FALSE),"")</f>
        <v/>
      </c>
      <c r="D8134" s="16" t="str">
        <f>IFERROR(VLOOKUP($F8134,'Location List'!$A$2:$QR$463,9,FALSE),"")</f>
        <v/>
      </c>
      <c r="E8134" s="16" t="str">
        <f>IFERROR(VLOOKUP($F8134,'Location List'!$A$2:$QR$463,2,FALSE),"")</f>
        <v/>
      </c>
    </row>
    <row r="8135" spans="1:5" ht="15" customHeight="1" x14ac:dyDescent="0.25">
      <c r="A8135" s="16" t="str">
        <f>IFERROR(VLOOKUP($F8135,'Location List'!$A$2:$QR$463,20,FALSE),"")</f>
        <v/>
      </c>
      <c r="B8135" s="16" t="str">
        <f>IFERROR(VLOOKUP($F8135,'Location List'!$A$2:$QR$463,19,FALSE),"")</f>
        <v/>
      </c>
      <c r="C8135" s="16" t="str">
        <f>IFERROR(VLOOKUP($F8135,'Location List'!$A$2:$QR$463,18,FALSE),"")</f>
        <v/>
      </c>
      <c r="D8135" s="16" t="str">
        <f>IFERROR(VLOOKUP($F8135,'Location List'!$A$2:$QR$463,9,FALSE),"")</f>
        <v/>
      </c>
      <c r="E8135" s="16" t="str">
        <f>IFERROR(VLOOKUP($F8135,'Location List'!$A$2:$QR$463,2,FALSE),"")</f>
        <v/>
      </c>
    </row>
    <row r="8136" spans="1:5" ht="15" customHeight="1" x14ac:dyDescent="0.25">
      <c r="A8136" s="16" t="str">
        <f>IFERROR(VLOOKUP($F8136,'Location List'!$A$2:$QR$463,20,FALSE),"")</f>
        <v/>
      </c>
      <c r="B8136" s="16" t="str">
        <f>IFERROR(VLOOKUP($F8136,'Location List'!$A$2:$QR$463,19,FALSE),"")</f>
        <v/>
      </c>
      <c r="C8136" s="16" t="str">
        <f>IFERROR(VLOOKUP($F8136,'Location List'!$A$2:$QR$463,18,FALSE),"")</f>
        <v/>
      </c>
      <c r="D8136" s="16" t="str">
        <f>IFERROR(VLOOKUP($F8136,'Location List'!$A$2:$QR$463,9,FALSE),"")</f>
        <v/>
      </c>
      <c r="E8136" s="16" t="str">
        <f>IFERROR(VLOOKUP($F8136,'Location List'!$A$2:$QR$463,2,FALSE),"")</f>
        <v/>
      </c>
    </row>
    <row r="8137" spans="1:5" ht="15" customHeight="1" x14ac:dyDescent="0.25">
      <c r="A8137" s="16" t="str">
        <f>IFERROR(VLOOKUP($F8137,'Location List'!$A$2:$QR$463,20,FALSE),"")</f>
        <v/>
      </c>
      <c r="B8137" s="16" t="str">
        <f>IFERROR(VLOOKUP($F8137,'Location List'!$A$2:$QR$463,19,FALSE),"")</f>
        <v/>
      </c>
      <c r="C8137" s="16" t="str">
        <f>IFERROR(VLOOKUP($F8137,'Location List'!$A$2:$QR$463,18,FALSE),"")</f>
        <v/>
      </c>
      <c r="D8137" s="16" t="str">
        <f>IFERROR(VLOOKUP($F8137,'Location List'!$A$2:$QR$463,9,FALSE),"")</f>
        <v/>
      </c>
      <c r="E8137" s="16" t="str">
        <f>IFERROR(VLOOKUP($F8137,'Location List'!$A$2:$QR$463,2,FALSE),"")</f>
        <v/>
      </c>
    </row>
    <row r="8138" spans="1:5" ht="15" customHeight="1" x14ac:dyDescent="0.25">
      <c r="A8138" s="16" t="str">
        <f>IFERROR(VLOOKUP($F8138,'Location List'!$A$2:$QR$463,20,FALSE),"")</f>
        <v/>
      </c>
      <c r="B8138" s="16" t="str">
        <f>IFERROR(VLOOKUP($F8138,'Location List'!$A$2:$QR$463,19,FALSE),"")</f>
        <v/>
      </c>
      <c r="C8138" s="16" t="str">
        <f>IFERROR(VLOOKUP($F8138,'Location List'!$A$2:$QR$463,18,FALSE),"")</f>
        <v/>
      </c>
      <c r="D8138" s="16" t="str">
        <f>IFERROR(VLOOKUP($F8138,'Location List'!$A$2:$QR$463,9,FALSE),"")</f>
        <v/>
      </c>
      <c r="E8138" s="16" t="str">
        <f>IFERROR(VLOOKUP($F8138,'Location List'!$A$2:$QR$463,2,FALSE),"")</f>
        <v/>
      </c>
    </row>
    <row r="8168" spans="1:5" ht="15" customHeight="1" x14ac:dyDescent="0.25">
      <c r="A8168" s="16" t="str">
        <f>IFERROR(VLOOKUP($F8168,'Location List'!$A$2:$QR$463,20,FALSE),"")</f>
        <v/>
      </c>
      <c r="B8168" s="16" t="str">
        <f>IFERROR(VLOOKUP($F8168,'Location List'!$A$2:$QR$463,19,FALSE),"")</f>
        <v/>
      </c>
      <c r="C8168" s="16" t="str">
        <f>IFERROR(VLOOKUP($F8168,'Location List'!$A$2:$QR$463,18,FALSE),"")</f>
        <v/>
      </c>
      <c r="D8168" s="16" t="str">
        <f>IFERROR(VLOOKUP($F8168,'Location List'!$A$2:$QR$463,9,FALSE),"")</f>
        <v/>
      </c>
      <c r="E8168" s="16" t="str">
        <f>IFERROR(VLOOKUP($F8168,'Location List'!$A$2:$QR$463,2,FALSE),"")</f>
        <v/>
      </c>
    </row>
    <row r="8169" spans="1:5" ht="15" customHeight="1" x14ac:dyDescent="0.25">
      <c r="A8169" s="16" t="str">
        <f>IFERROR(VLOOKUP($F8169,'Location List'!$A$2:$QR$463,20,FALSE),"")</f>
        <v/>
      </c>
      <c r="B8169" s="16" t="str">
        <f>IFERROR(VLOOKUP($F8169,'Location List'!$A$2:$QR$463,19,FALSE),"")</f>
        <v/>
      </c>
      <c r="C8169" s="16" t="str">
        <f>IFERROR(VLOOKUP($F8169,'Location List'!$A$2:$QR$463,18,FALSE),"")</f>
        <v/>
      </c>
      <c r="D8169" s="16" t="str">
        <f>IFERROR(VLOOKUP($F8169,'Location List'!$A$2:$QR$463,9,FALSE),"")</f>
        <v/>
      </c>
      <c r="E8169" s="16" t="str">
        <f>IFERROR(VLOOKUP($F8169,'Location List'!$A$2:$QR$463,2,FALSE),"")</f>
        <v/>
      </c>
    </row>
    <row r="8170" spans="1:5" ht="15" customHeight="1" x14ac:dyDescent="0.25">
      <c r="A8170" s="16" t="str">
        <f>IFERROR(VLOOKUP($F8170,'Location List'!$A$2:$QR$463,20,FALSE),"")</f>
        <v/>
      </c>
      <c r="B8170" s="16" t="str">
        <f>IFERROR(VLOOKUP($F8170,'Location List'!$A$2:$QR$463,19,FALSE),"")</f>
        <v/>
      </c>
      <c r="C8170" s="16" t="str">
        <f>IFERROR(VLOOKUP($F8170,'Location List'!$A$2:$QR$463,18,FALSE),"")</f>
        <v/>
      </c>
      <c r="D8170" s="16" t="str">
        <f>IFERROR(VLOOKUP($F8170,'Location List'!$A$2:$QR$463,9,FALSE),"")</f>
        <v/>
      </c>
      <c r="E8170" s="16" t="str">
        <f>IFERROR(VLOOKUP($F8170,'Location List'!$A$2:$QR$463,2,FALSE),"")</f>
        <v/>
      </c>
    </row>
    <row r="8171" spans="1:5" ht="15" customHeight="1" x14ac:dyDescent="0.25">
      <c r="A8171" s="16" t="str">
        <f>IFERROR(VLOOKUP($F8171,'Location List'!$A$2:$QR$463,20,FALSE),"")</f>
        <v/>
      </c>
      <c r="B8171" s="16" t="str">
        <f>IFERROR(VLOOKUP($F8171,'Location List'!$A$2:$QR$463,19,FALSE),"")</f>
        <v/>
      </c>
      <c r="C8171" s="16" t="str">
        <f>IFERROR(VLOOKUP($F8171,'Location List'!$A$2:$QR$463,18,FALSE),"")</f>
        <v/>
      </c>
      <c r="D8171" s="16" t="str">
        <f>IFERROR(VLOOKUP($F8171,'Location List'!$A$2:$QR$463,9,FALSE),"")</f>
        <v/>
      </c>
      <c r="E8171" s="16" t="str">
        <f>IFERROR(VLOOKUP($F8171,'Location List'!$A$2:$QR$463,2,FALSE),"")</f>
        <v/>
      </c>
    </row>
    <row r="8172" spans="1:5" ht="15" customHeight="1" x14ac:dyDescent="0.25">
      <c r="A8172" s="16" t="str">
        <f>IFERROR(VLOOKUP($F8172,'Location List'!$A$2:$QR$463,20,FALSE),"")</f>
        <v/>
      </c>
      <c r="B8172" s="16" t="str">
        <f>IFERROR(VLOOKUP($F8172,'Location List'!$A$2:$QR$463,19,FALSE),"")</f>
        <v/>
      </c>
      <c r="C8172" s="16" t="str">
        <f>IFERROR(VLOOKUP($F8172,'Location List'!$A$2:$QR$463,18,FALSE),"")</f>
        <v/>
      </c>
      <c r="D8172" s="16" t="str">
        <f>IFERROR(VLOOKUP($F8172,'Location List'!$A$2:$QR$463,9,FALSE),"")</f>
        <v/>
      </c>
      <c r="E8172" s="16" t="str">
        <f>IFERROR(VLOOKUP($F8172,'Location List'!$A$2:$QR$463,2,FALSE),"")</f>
        <v/>
      </c>
    </row>
    <row r="8173" spans="1:5" ht="15" customHeight="1" x14ac:dyDescent="0.25">
      <c r="A8173" s="16" t="str">
        <f>IFERROR(VLOOKUP($F8173,'Location List'!$A$2:$QR$463,20,FALSE),"")</f>
        <v/>
      </c>
      <c r="B8173" s="16" t="str">
        <f>IFERROR(VLOOKUP($F8173,'Location List'!$A$2:$QR$463,19,FALSE),"")</f>
        <v/>
      </c>
      <c r="C8173" s="16" t="str">
        <f>IFERROR(VLOOKUP($F8173,'Location List'!$A$2:$QR$463,18,FALSE),"")</f>
        <v/>
      </c>
      <c r="D8173" s="16" t="str">
        <f>IFERROR(VLOOKUP($F8173,'Location List'!$A$2:$QR$463,9,FALSE),"")</f>
        <v/>
      </c>
      <c r="E8173" s="16" t="str">
        <f>IFERROR(VLOOKUP($F8173,'Location List'!$A$2:$QR$463,2,FALSE),"")</f>
        <v/>
      </c>
    </row>
    <row r="8174" spans="1:5" ht="15" customHeight="1" x14ac:dyDescent="0.25">
      <c r="A8174" s="16" t="str">
        <f>IFERROR(VLOOKUP($F8174,'Location List'!$A$2:$QR$463,20,FALSE),"")</f>
        <v/>
      </c>
      <c r="B8174" s="16" t="str">
        <f>IFERROR(VLOOKUP($F8174,'Location List'!$A$2:$QR$463,19,FALSE),"")</f>
        <v/>
      </c>
      <c r="C8174" s="16" t="str">
        <f>IFERROR(VLOOKUP($F8174,'Location List'!$A$2:$QR$463,18,FALSE),"")</f>
        <v/>
      </c>
      <c r="D8174" s="16" t="str">
        <f>IFERROR(VLOOKUP($F8174,'Location List'!$A$2:$QR$463,9,FALSE),"")</f>
        <v/>
      </c>
      <c r="E8174" s="16" t="str">
        <f>IFERROR(VLOOKUP($F8174,'Location List'!$A$2:$QR$463,2,FALSE),"")</f>
        <v/>
      </c>
    </row>
    <row r="8175" spans="1:5" ht="15" customHeight="1" x14ac:dyDescent="0.25">
      <c r="A8175" s="16" t="str">
        <f>IFERROR(VLOOKUP($F8175,'Location List'!$A$2:$QR$463,20,FALSE),"")</f>
        <v/>
      </c>
      <c r="B8175" s="16" t="str">
        <f>IFERROR(VLOOKUP($F8175,'Location List'!$A$2:$QR$463,19,FALSE),"")</f>
        <v/>
      </c>
      <c r="C8175" s="16" t="str">
        <f>IFERROR(VLOOKUP($F8175,'Location List'!$A$2:$QR$463,18,FALSE),"")</f>
        <v/>
      </c>
      <c r="D8175" s="16" t="str">
        <f>IFERROR(VLOOKUP($F8175,'Location List'!$A$2:$QR$463,9,FALSE),"")</f>
        <v/>
      </c>
      <c r="E8175" s="16" t="str">
        <f>IFERROR(VLOOKUP($F8175,'Location List'!$A$2:$QR$463,2,FALSE),"")</f>
        <v/>
      </c>
    </row>
    <row r="8176" spans="1:5" ht="15" customHeight="1" x14ac:dyDescent="0.25">
      <c r="A8176" s="16" t="str">
        <f>IFERROR(VLOOKUP($F8176,'Location List'!$A$2:$QR$463,20,FALSE),"")</f>
        <v/>
      </c>
      <c r="B8176" s="16" t="str">
        <f>IFERROR(VLOOKUP($F8176,'Location List'!$A$2:$QR$463,19,FALSE),"")</f>
        <v/>
      </c>
      <c r="C8176" s="16" t="str">
        <f>IFERROR(VLOOKUP($F8176,'Location List'!$A$2:$QR$463,18,FALSE),"")</f>
        <v/>
      </c>
      <c r="D8176" s="16" t="str">
        <f>IFERROR(VLOOKUP($F8176,'Location List'!$A$2:$QR$463,9,FALSE),"")</f>
        <v/>
      </c>
      <c r="E8176" s="16" t="str">
        <f>IFERROR(VLOOKUP($F8176,'Location List'!$A$2:$QR$463,2,FALSE),"")</f>
        <v/>
      </c>
    </row>
    <row r="8177" spans="1:5" ht="15" customHeight="1" x14ac:dyDescent="0.25">
      <c r="A8177" s="16" t="str">
        <f>IFERROR(VLOOKUP($F8177,'Location List'!$A$2:$QR$463,20,FALSE),"")</f>
        <v/>
      </c>
      <c r="B8177" s="16" t="str">
        <f>IFERROR(VLOOKUP($F8177,'Location List'!$A$2:$QR$463,19,FALSE),"")</f>
        <v/>
      </c>
      <c r="C8177" s="16" t="str">
        <f>IFERROR(VLOOKUP($F8177,'Location List'!$A$2:$QR$463,18,FALSE),"")</f>
        <v/>
      </c>
      <c r="D8177" s="16" t="str">
        <f>IFERROR(VLOOKUP($F8177,'Location List'!$A$2:$QR$463,9,FALSE),"")</f>
        <v/>
      </c>
      <c r="E8177" s="16" t="str">
        <f>IFERROR(VLOOKUP($F8177,'Location List'!$A$2:$QR$463,2,FALSE),"")</f>
        <v/>
      </c>
    </row>
    <row r="8230" spans="1:5" ht="15" customHeight="1" x14ac:dyDescent="0.25">
      <c r="A8230" s="16" t="str">
        <f>IFERROR(VLOOKUP($F8230,'Location List'!$A$2:$QR$463,20,FALSE),"")</f>
        <v/>
      </c>
      <c r="B8230" s="16" t="str">
        <f>IFERROR(VLOOKUP($F8230,'Location List'!$A$2:$QR$463,19,FALSE),"")</f>
        <v/>
      </c>
      <c r="C8230" s="16" t="str">
        <f>IFERROR(VLOOKUP($F8230,'Location List'!$A$2:$QR$463,18,FALSE),"")</f>
        <v/>
      </c>
      <c r="D8230" s="16" t="str">
        <f>IFERROR(VLOOKUP($F8230,'Location List'!$A$2:$QR$463,9,FALSE),"")</f>
        <v/>
      </c>
      <c r="E8230" s="16" t="str">
        <f>IFERROR(VLOOKUP($F8230,'Location List'!$A$2:$QR$463,2,FALSE),"")</f>
        <v/>
      </c>
    </row>
    <row r="8231" spans="1:5" ht="15" customHeight="1" x14ac:dyDescent="0.25">
      <c r="A8231" s="16" t="str">
        <f>IFERROR(VLOOKUP($F8231,'Location List'!$A$2:$QR$463,20,FALSE),"")</f>
        <v/>
      </c>
      <c r="B8231" s="16" t="str">
        <f>IFERROR(VLOOKUP($F8231,'Location List'!$A$2:$QR$463,19,FALSE),"")</f>
        <v/>
      </c>
      <c r="C8231" s="16" t="str">
        <f>IFERROR(VLOOKUP($F8231,'Location List'!$A$2:$QR$463,18,FALSE),"")</f>
        <v/>
      </c>
      <c r="D8231" s="16" t="str">
        <f>IFERROR(VLOOKUP($F8231,'Location List'!$A$2:$QR$463,9,FALSE),"")</f>
        <v/>
      </c>
      <c r="E8231" s="16" t="str">
        <f>IFERROR(VLOOKUP($F8231,'Location List'!$A$2:$QR$463,2,FALSE),"")</f>
        <v/>
      </c>
    </row>
    <row r="8232" spans="1:5" ht="15" customHeight="1" x14ac:dyDescent="0.25">
      <c r="A8232" s="16" t="str">
        <f>IFERROR(VLOOKUP($F8232,'Location List'!$A$2:$QR$463,20,FALSE),"")</f>
        <v/>
      </c>
      <c r="B8232" s="16" t="str">
        <f>IFERROR(VLOOKUP($F8232,'Location List'!$A$2:$QR$463,19,FALSE),"")</f>
        <v/>
      </c>
      <c r="C8232" s="16" t="str">
        <f>IFERROR(VLOOKUP($F8232,'Location List'!$A$2:$QR$463,18,FALSE),"")</f>
        <v/>
      </c>
      <c r="D8232" s="16" t="str">
        <f>IFERROR(VLOOKUP($F8232,'Location List'!$A$2:$QR$463,9,FALSE),"")</f>
        <v/>
      </c>
      <c r="E8232" s="16" t="str">
        <f>IFERROR(VLOOKUP($F8232,'Location List'!$A$2:$QR$463,2,FALSE),"")</f>
        <v/>
      </c>
    </row>
    <row r="8233" spans="1:5" ht="15" customHeight="1" x14ac:dyDescent="0.25">
      <c r="A8233" s="16" t="str">
        <f>IFERROR(VLOOKUP($F8233,'Location List'!$A$2:$QR$463,20,FALSE),"")</f>
        <v/>
      </c>
      <c r="B8233" s="16" t="str">
        <f>IFERROR(VLOOKUP($F8233,'Location List'!$A$2:$QR$463,19,FALSE),"")</f>
        <v/>
      </c>
      <c r="C8233" s="16" t="str">
        <f>IFERROR(VLOOKUP($F8233,'Location List'!$A$2:$QR$463,18,FALSE),"")</f>
        <v/>
      </c>
      <c r="D8233" s="16" t="str">
        <f>IFERROR(VLOOKUP($F8233,'Location List'!$A$2:$QR$463,9,FALSE),"")</f>
        <v/>
      </c>
      <c r="E8233" s="16" t="str">
        <f>IFERROR(VLOOKUP($F8233,'Location List'!$A$2:$QR$463,2,FALSE),"")</f>
        <v/>
      </c>
    </row>
    <row r="8234" spans="1:5" ht="15" customHeight="1" x14ac:dyDescent="0.25">
      <c r="A8234" s="16" t="str">
        <f>IFERROR(VLOOKUP($F8234,'Location List'!$A$2:$QR$463,20,FALSE),"")</f>
        <v/>
      </c>
      <c r="B8234" s="16" t="str">
        <f>IFERROR(VLOOKUP($F8234,'Location List'!$A$2:$QR$463,19,FALSE),"")</f>
        <v/>
      </c>
      <c r="C8234" s="16" t="str">
        <f>IFERROR(VLOOKUP($F8234,'Location List'!$A$2:$QR$463,18,FALSE),"")</f>
        <v/>
      </c>
      <c r="D8234" s="16" t="str">
        <f>IFERROR(VLOOKUP($F8234,'Location List'!$A$2:$QR$463,9,FALSE),"")</f>
        <v/>
      </c>
      <c r="E8234" s="16" t="str">
        <f>IFERROR(VLOOKUP($F8234,'Location List'!$A$2:$QR$463,2,FALSE),"")</f>
        <v/>
      </c>
    </row>
    <row r="8235" spans="1:5" ht="15" customHeight="1" x14ac:dyDescent="0.25">
      <c r="A8235" s="16" t="str">
        <f>IFERROR(VLOOKUP($F8235,'Location List'!$A$2:$QR$463,20,FALSE),"")</f>
        <v/>
      </c>
      <c r="B8235" s="16" t="str">
        <f>IFERROR(VLOOKUP($F8235,'Location List'!$A$2:$QR$463,19,FALSE),"")</f>
        <v/>
      </c>
      <c r="C8235" s="16" t="str">
        <f>IFERROR(VLOOKUP($F8235,'Location List'!$A$2:$QR$463,18,FALSE),"")</f>
        <v/>
      </c>
      <c r="D8235" s="16" t="str">
        <f>IFERROR(VLOOKUP($F8235,'Location List'!$A$2:$QR$463,9,FALSE),"")</f>
        <v/>
      </c>
      <c r="E8235" s="16" t="str">
        <f>IFERROR(VLOOKUP($F8235,'Location List'!$A$2:$QR$463,2,FALSE),"")</f>
        <v/>
      </c>
    </row>
    <row r="8236" spans="1:5" ht="15" customHeight="1" x14ac:dyDescent="0.25">
      <c r="A8236" s="16" t="str">
        <f>IFERROR(VLOOKUP($F8236,'Location List'!$A$2:$QR$463,20,FALSE),"")</f>
        <v/>
      </c>
      <c r="B8236" s="16" t="str">
        <f>IFERROR(VLOOKUP($F8236,'Location List'!$A$2:$QR$463,19,FALSE),"")</f>
        <v/>
      </c>
      <c r="C8236" s="16" t="str">
        <f>IFERROR(VLOOKUP($F8236,'Location List'!$A$2:$QR$463,18,FALSE),"")</f>
        <v/>
      </c>
      <c r="D8236" s="16" t="str">
        <f>IFERROR(VLOOKUP($F8236,'Location List'!$A$2:$QR$463,9,FALSE),"")</f>
        <v/>
      </c>
      <c r="E8236" s="16" t="str">
        <f>IFERROR(VLOOKUP($F8236,'Location List'!$A$2:$QR$463,2,FALSE),"")</f>
        <v/>
      </c>
    </row>
    <row r="8237" spans="1:5" ht="15" customHeight="1" x14ac:dyDescent="0.25">
      <c r="A8237" s="16" t="str">
        <f>IFERROR(VLOOKUP($F8237,'Location List'!$A$2:$QR$463,20,FALSE),"")</f>
        <v/>
      </c>
      <c r="B8237" s="16" t="str">
        <f>IFERROR(VLOOKUP($F8237,'Location List'!$A$2:$QR$463,19,FALSE),"")</f>
        <v/>
      </c>
      <c r="C8237" s="16" t="str">
        <f>IFERROR(VLOOKUP($F8237,'Location List'!$A$2:$QR$463,18,FALSE),"")</f>
        <v/>
      </c>
      <c r="D8237" s="16" t="str">
        <f>IFERROR(VLOOKUP($F8237,'Location List'!$A$2:$QR$463,9,FALSE),"")</f>
        <v/>
      </c>
      <c r="E8237" s="16" t="str">
        <f>IFERROR(VLOOKUP($F8237,'Location List'!$A$2:$QR$463,2,FALSE),"")</f>
        <v/>
      </c>
    </row>
    <row r="8238" spans="1:5" ht="15" customHeight="1" x14ac:dyDescent="0.25">
      <c r="A8238" s="16" t="str">
        <f>IFERROR(VLOOKUP($F8238,'Location List'!$A$2:$QR$463,20,FALSE),"")</f>
        <v/>
      </c>
      <c r="B8238" s="16" t="str">
        <f>IFERROR(VLOOKUP($F8238,'Location List'!$A$2:$QR$463,19,FALSE),"")</f>
        <v/>
      </c>
      <c r="C8238" s="16" t="str">
        <f>IFERROR(VLOOKUP($F8238,'Location List'!$A$2:$QR$463,18,FALSE),"")</f>
        <v/>
      </c>
      <c r="D8238" s="16" t="str">
        <f>IFERROR(VLOOKUP($F8238,'Location List'!$A$2:$QR$463,9,FALSE),"")</f>
        <v/>
      </c>
      <c r="E8238" s="16" t="str">
        <f>IFERROR(VLOOKUP($F8238,'Location List'!$A$2:$QR$463,2,FALSE),"")</f>
        <v/>
      </c>
    </row>
    <row r="8239" spans="1:5" ht="15" customHeight="1" x14ac:dyDescent="0.25">
      <c r="A8239" s="16" t="str">
        <f>IFERROR(VLOOKUP($F8239,'Location List'!$A$2:$QR$463,20,FALSE),"")</f>
        <v/>
      </c>
      <c r="B8239" s="16" t="str">
        <f>IFERROR(VLOOKUP($F8239,'Location List'!$A$2:$QR$463,19,FALSE),"")</f>
        <v/>
      </c>
      <c r="C8239" s="16" t="str">
        <f>IFERROR(VLOOKUP($F8239,'Location List'!$A$2:$QR$463,18,FALSE),"")</f>
        <v/>
      </c>
      <c r="D8239" s="16" t="str">
        <f>IFERROR(VLOOKUP($F8239,'Location List'!$A$2:$QR$463,9,FALSE),"")</f>
        <v/>
      </c>
      <c r="E8239" s="16" t="str">
        <f>IFERROR(VLOOKUP($F8239,'Location List'!$A$2:$QR$463,2,FALSE),"")</f>
        <v/>
      </c>
    </row>
    <row r="8240" spans="1:5" ht="15" customHeight="1" x14ac:dyDescent="0.25">
      <c r="A8240" s="16" t="str">
        <f>IFERROR(VLOOKUP($F8240,'Location List'!$A$2:$QR$463,20,FALSE),"")</f>
        <v/>
      </c>
      <c r="B8240" s="16" t="str">
        <f>IFERROR(VLOOKUP($F8240,'Location List'!$A$2:$QR$463,19,FALSE),"")</f>
        <v/>
      </c>
      <c r="C8240" s="16" t="str">
        <f>IFERROR(VLOOKUP($F8240,'Location List'!$A$2:$QR$463,18,FALSE),"")</f>
        <v/>
      </c>
      <c r="D8240" s="16" t="str">
        <f>IFERROR(VLOOKUP($F8240,'Location List'!$A$2:$QR$463,9,FALSE),"")</f>
        <v/>
      </c>
      <c r="E8240" s="16" t="str">
        <f>IFERROR(VLOOKUP($F8240,'Location List'!$A$2:$QR$463,2,FALSE),"")</f>
        <v/>
      </c>
    </row>
    <row r="8282" spans="1:5" ht="15" customHeight="1" x14ac:dyDescent="0.25">
      <c r="A8282" s="16" t="str">
        <f>IFERROR(VLOOKUP($F8282,'Location List'!$A$2:$QR$463,20,FALSE),"")</f>
        <v/>
      </c>
      <c r="B8282" s="16" t="str">
        <f>IFERROR(VLOOKUP($F8282,'Location List'!$A$2:$QR$463,19,FALSE),"")</f>
        <v/>
      </c>
      <c r="C8282" s="16" t="str">
        <f>IFERROR(VLOOKUP($F8282,'Location List'!$A$2:$QR$463,18,FALSE),"")</f>
        <v/>
      </c>
      <c r="D8282" s="16" t="str">
        <f>IFERROR(VLOOKUP($F8282,'Location List'!$A$2:$QR$463,9,FALSE),"")</f>
        <v/>
      </c>
      <c r="E8282" s="16" t="str">
        <f>IFERROR(VLOOKUP($F8282,'Location List'!$A$2:$QR$463,2,FALSE),"")</f>
        <v/>
      </c>
    </row>
    <row r="8283" spans="1:5" ht="15" customHeight="1" x14ac:dyDescent="0.25">
      <c r="A8283" s="16" t="str">
        <f>IFERROR(VLOOKUP($F8283,'Location List'!$A$2:$QR$463,20,FALSE),"")</f>
        <v/>
      </c>
      <c r="B8283" s="16" t="str">
        <f>IFERROR(VLOOKUP($F8283,'Location List'!$A$2:$QR$463,19,FALSE),"")</f>
        <v/>
      </c>
      <c r="C8283" s="16" t="str">
        <f>IFERROR(VLOOKUP($F8283,'Location List'!$A$2:$QR$463,18,FALSE),"")</f>
        <v/>
      </c>
      <c r="D8283" s="16" t="str">
        <f>IFERROR(VLOOKUP($F8283,'Location List'!$A$2:$QR$463,9,FALSE),"")</f>
        <v/>
      </c>
      <c r="E8283" s="16" t="str">
        <f>IFERROR(VLOOKUP($F8283,'Location List'!$A$2:$QR$463,2,FALSE),"")</f>
        <v/>
      </c>
    </row>
    <row r="8284" spans="1:5" ht="15" customHeight="1" x14ac:dyDescent="0.25">
      <c r="A8284" s="16" t="str">
        <f>IFERROR(VLOOKUP($F8284,'Location List'!$A$2:$QR$463,20,FALSE),"")</f>
        <v/>
      </c>
      <c r="B8284" s="16" t="str">
        <f>IFERROR(VLOOKUP($F8284,'Location List'!$A$2:$QR$463,19,FALSE),"")</f>
        <v/>
      </c>
      <c r="C8284" s="16" t="str">
        <f>IFERROR(VLOOKUP($F8284,'Location List'!$A$2:$QR$463,18,FALSE),"")</f>
        <v/>
      </c>
      <c r="D8284" s="16" t="str">
        <f>IFERROR(VLOOKUP($F8284,'Location List'!$A$2:$QR$463,9,FALSE),"")</f>
        <v/>
      </c>
      <c r="E8284" s="16" t="str">
        <f>IFERROR(VLOOKUP($F8284,'Location List'!$A$2:$QR$463,2,FALSE),"")</f>
        <v/>
      </c>
    </row>
    <row r="8285" spans="1:5" ht="15" customHeight="1" x14ac:dyDescent="0.25">
      <c r="A8285" s="16" t="str">
        <f>IFERROR(VLOOKUP($F8285,'Location List'!$A$2:$QR$463,20,FALSE),"")</f>
        <v/>
      </c>
      <c r="B8285" s="16" t="str">
        <f>IFERROR(VLOOKUP($F8285,'Location List'!$A$2:$QR$463,19,FALSE),"")</f>
        <v/>
      </c>
      <c r="C8285" s="16" t="str">
        <f>IFERROR(VLOOKUP($F8285,'Location List'!$A$2:$QR$463,18,FALSE),"")</f>
        <v/>
      </c>
      <c r="D8285" s="16" t="str">
        <f>IFERROR(VLOOKUP($F8285,'Location List'!$A$2:$QR$463,9,FALSE),"")</f>
        <v/>
      </c>
      <c r="E8285" s="16" t="str">
        <f>IFERROR(VLOOKUP($F8285,'Location List'!$A$2:$QR$463,2,FALSE),"")</f>
        <v/>
      </c>
    </row>
    <row r="8286" spans="1:5" ht="15" customHeight="1" x14ac:dyDescent="0.25">
      <c r="A8286" s="16" t="str">
        <f>IFERROR(VLOOKUP($F8286,'Location List'!$A$2:$QR$463,20,FALSE),"")</f>
        <v/>
      </c>
      <c r="B8286" s="16" t="str">
        <f>IFERROR(VLOOKUP($F8286,'Location List'!$A$2:$QR$463,19,FALSE),"")</f>
        <v/>
      </c>
      <c r="C8286" s="16" t="str">
        <f>IFERROR(VLOOKUP($F8286,'Location List'!$A$2:$QR$463,18,FALSE),"")</f>
        <v/>
      </c>
      <c r="D8286" s="16" t="str">
        <f>IFERROR(VLOOKUP($F8286,'Location List'!$A$2:$QR$463,9,FALSE),"")</f>
        <v/>
      </c>
      <c r="E8286" s="16" t="str">
        <f>IFERROR(VLOOKUP($F8286,'Location List'!$A$2:$QR$463,2,FALSE),"")</f>
        <v/>
      </c>
    </row>
    <row r="8287" spans="1:5" ht="15" customHeight="1" x14ac:dyDescent="0.25">
      <c r="A8287" s="16" t="str">
        <f>IFERROR(VLOOKUP($F8287,'Location List'!$A$2:$QR$463,20,FALSE),"")</f>
        <v/>
      </c>
      <c r="B8287" s="16" t="str">
        <f>IFERROR(VLOOKUP($F8287,'Location List'!$A$2:$QR$463,19,FALSE),"")</f>
        <v/>
      </c>
      <c r="C8287" s="16" t="str">
        <f>IFERROR(VLOOKUP($F8287,'Location List'!$A$2:$QR$463,18,FALSE),"")</f>
        <v/>
      </c>
      <c r="D8287" s="16" t="str">
        <f>IFERROR(VLOOKUP($F8287,'Location List'!$A$2:$QR$463,9,FALSE),"")</f>
        <v/>
      </c>
      <c r="E8287" s="16" t="str">
        <f>IFERROR(VLOOKUP($F8287,'Location List'!$A$2:$QR$463,2,FALSE),"")</f>
        <v/>
      </c>
    </row>
    <row r="8288" spans="1:5" ht="15" customHeight="1" x14ac:dyDescent="0.25">
      <c r="A8288" s="16" t="str">
        <f>IFERROR(VLOOKUP($F8288,'Location List'!$A$2:$QR$463,20,FALSE),"")</f>
        <v/>
      </c>
      <c r="B8288" s="16" t="str">
        <f>IFERROR(VLOOKUP($F8288,'Location List'!$A$2:$QR$463,19,FALSE),"")</f>
        <v/>
      </c>
      <c r="C8288" s="16" t="str">
        <f>IFERROR(VLOOKUP($F8288,'Location List'!$A$2:$QR$463,18,FALSE),"")</f>
        <v/>
      </c>
      <c r="D8288" s="16" t="str">
        <f>IFERROR(VLOOKUP($F8288,'Location List'!$A$2:$QR$463,9,FALSE),"")</f>
        <v/>
      </c>
      <c r="E8288" s="16" t="str">
        <f>IFERROR(VLOOKUP($F8288,'Location List'!$A$2:$QR$463,2,FALSE),"")</f>
        <v/>
      </c>
    </row>
    <row r="8289" spans="1:5" ht="15" customHeight="1" x14ac:dyDescent="0.25">
      <c r="A8289" s="16" t="str">
        <f>IFERROR(VLOOKUP($F8289,'Location List'!$A$2:$QR$463,20,FALSE),"")</f>
        <v/>
      </c>
      <c r="B8289" s="16" t="str">
        <f>IFERROR(VLOOKUP($F8289,'Location List'!$A$2:$QR$463,19,FALSE),"")</f>
        <v/>
      </c>
      <c r="C8289" s="16" t="str">
        <f>IFERROR(VLOOKUP($F8289,'Location List'!$A$2:$QR$463,18,FALSE),"")</f>
        <v/>
      </c>
      <c r="D8289" s="16" t="str">
        <f>IFERROR(VLOOKUP($F8289,'Location List'!$A$2:$QR$463,9,FALSE),"")</f>
        <v/>
      </c>
      <c r="E8289" s="16" t="str">
        <f>IFERROR(VLOOKUP($F8289,'Location List'!$A$2:$QR$463,2,FALSE),"")</f>
        <v/>
      </c>
    </row>
    <row r="8290" spans="1:5" ht="15" customHeight="1" x14ac:dyDescent="0.25">
      <c r="A8290" s="16" t="str">
        <f>IFERROR(VLOOKUP($F8290,'Location List'!$A$2:$QR$463,20,FALSE),"")</f>
        <v/>
      </c>
      <c r="B8290" s="16" t="str">
        <f>IFERROR(VLOOKUP($F8290,'Location List'!$A$2:$QR$463,19,FALSE),"")</f>
        <v/>
      </c>
      <c r="C8290" s="16" t="str">
        <f>IFERROR(VLOOKUP($F8290,'Location List'!$A$2:$QR$463,18,FALSE),"")</f>
        <v/>
      </c>
      <c r="D8290" s="16" t="str">
        <f>IFERROR(VLOOKUP($F8290,'Location List'!$A$2:$QR$463,9,FALSE),"")</f>
        <v/>
      </c>
      <c r="E8290" s="16" t="str">
        <f>IFERROR(VLOOKUP($F8290,'Location List'!$A$2:$QR$463,2,FALSE),"")</f>
        <v/>
      </c>
    </row>
    <row r="8291" spans="1:5" ht="15" customHeight="1" x14ac:dyDescent="0.25">
      <c r="A8291" s="16" t="str">
        <f>IFERROR(VLOOKUP($F8291,'Location List'!$A$2:$QR$463,20,FALSE),"")</f>
        <v/>
      </c>
      <c r="B8291" s="16" t="str">
        <f>IFERROR(VLOOKUP($F8291,'Location List'!$A$2:$QR$463,19,FALSE),"")</f>
        <v/>
      </c>
      <c r="C8291" s="16" t="str">
        <f>IFERROR(VLOOKUP($F8291,'Location List'!$A$2:$QR$463,18,FALSE),"")</f>
        <v/>
      </c>
      <c r="D8291" s="16" t="str">
        <f>IFERROR(VLOOKUP($F8291,'Location List'!$A$2:$QR$463,9,FALSE),"")</f>
        <v/>
      </c>
      <c r="E8291" s="16" t="str">
        <f>IFERROR(VLOOKUP($F8291,'Location List'!$A$2:$QR$463,2,FALSE),"")</f>
        <v/>
      </c>
    </row>
    <row r="8292" spans="1:5" ht="15" customHeight="1" x14ac:dyDescent="0.25">
      <c r="A8292" s="16" t="str">
        <f>IFERROR(VLOOKUP($F8292,'Location List'!$A$2:$QR$463,20,FALSE),"")</f>
        <v/>
      </c>
      <c r="B8292" s="16" t="str">
        <f>IFERROR(VLOOKUP($F8292,'Location List'!$A$2:$QR$463,19,FALSE),"")</f>
        <v/>
      </c>
      <c r="C8292" s="16" t="str">
        <f>IFERROR(VLOOKUP($F8292,'Location List'!$A$2:$QR$463,18,FALSE),"")</f>
        <v/>
      </c>
      <c r="D8292" s="16" t="str">
        <f>IFERROR(VLOOKUP($F8292,'Location List'!$A$2:$QR$463,9,FALSE),"")</f>
        <v/>
      </c>
      <c r="E8292" s="16" t="str">
        <f>IFERROR(VLOOKUP($F8292,'Location List'!$A$2:$QR$463,2,FALSE),"")</f>
        <v/>
      </c>
    </row>
    <row r="8293" spans="1:5" ht="15" customHeight="1" x14ac:dyDescent="0.25">
      <c r="A8293" s="16" t="str">
        <f>IFERROR(VLOOKUP($F8293,'Location List'!$A$2:$QR$463,20,FALSE),"")</f>
        <v/>
      </c>
      <c r="B8293" s="16" t="str">
        <f>IFERROR(VLOOKUP($F8293,'Location List'!$A$2:$QR$463,19,FALSE),"")</f>
        <v/>
      </c>
      <c r="C8293" s="16" t="str">
        <f>IFERROR(VLOOKUP($F8293,'Location List'!$A$2:$QR$463,18,FALSE),"")</f>
        <v/>
      </c>
      <c r="D8293" s="16" t="str">
        <f>IFERROR(VLOOKUP($F8293,'Location List'!$A$2:$QR$463,9,FALSE),"")</f>
        <v/>
      </c>
      <c r="E8293" s="16" t="str">
        <f>IFERROR(VLOOKUP($F8293,'Location List'!$A$2:$QR$463,2,FALSE),"")</f>
        <v/>
      </c>
    </row>
    <row r="8294" spans="1:5" ht="15" customHeight="1" x14ac:dyDescent="0.25">
      <c r="A8294" s="16" t="str">
        <f>IFERROR(VLOOKUP($F8294,'Location List'!$A$2:$QR$463,20,FALSE),"")</f>
        <v/>
      </c>
      <c r="B8294" s="16" t="str">
        <f>IFERROR(VLOOKUP($F8294,'Location List'!$A$2:$QR$463,19,FALSE),"")</f>
        <v/>
      </c>
      <c r="C8294" s="16" t="str">
        <f>IFERROR(VLOOKUP($F8294,'Location List'!$A$2:$QR$463,18,FALSE),"")</f>
        <v/>
      </c>
      <c r="D8294" s="16" t="str">
        <f>IFERROR(VLOOKUP($F8294,'Location List'!$A$2:$QR$463,9,FALSE),"")</f>
        <v/>
      </c>
      <c r="E8294" s="16" t="str">
        <f>IFERROR(VLOOKUP($F8294,'Location List'!$A$2:$QR$463,2,FALSE),"")</f>
        <v/>
      </c>
    </row>
    <row r="8295" spans="1:5" ht="15" customHeight="1" x14ac:dyDescent="0.25">
      <c r="A8295" s="16" t="str">
        <f>IFERROR(VLOOKUP($F8295,'Location List'!$A$2:$QR$463,20,FALSE),"")</f>
        <v/>
      </c>
      <c r="B8295" s="16" t="str">
        <f>IFERROR(VLOOKUP($F8295,'Location List'!$A$2:$QR$463,19,FALSE),"")</f>
        <v/>
      </c>
      <c r="C8295" s="16" t="str">
        <f>IFERROR(VLOOKUP($F8295,'Location List'!$A$2:$QR$463,18,FALSE),"")</f>
        <v/>
      </c>
      <c r="D8295" s="16" t="str">
        <f>IFERROR(VLOOKUP($F8295,'Location List'!$A$2:$QR$463,9,FALSE),"")</f>
        <v/>
      </c>
      <c r="E8295" s="16" t="str">
        <f>IFERROR(VLOOKUP($F8295,'Location List'!$A$2:$QR$463,2,FALSE),"")</f>
        <v/>
      </c>
    </row>
    <row r="8296" spans="1:5" ht="15" customHeight="1" x14ac:dyDescent="0.25">
      <c r="A8296" s="16" t="str">
        <f>IFERROR(VLOOKUP($F8296,'Location List'!$A$2:$QR$463,20,FALSE),"")</f>
        <v/>
      </c>
      <c r="B8296" s="16" t="str">
        <f>IFERROR(VLOOKUP($F8296,'Location List'!$A$2:$QR$463,19,FALSE),"")</f>
        <v/>
      </c>
      <c r="C8296" s="16" t="str">
        <f>IFERROR(VLOOKUP($F8296,'Location List'!$A$2:$QR$463,18,FALSE),"")</f>
        <v/>
      </c>
      <c r="D8296" s="16" t="str">
        <f>IFERROR(VLOOKUP($F8296,'Location List'!$A$2:$QR$463,9,FALSE),"")</f>
        <v/>
      </c>
      <c r="E8296" s="16" t="str">
        <f>IFERROR(VLOOKUP($F8296,'Location List'!$A$2:$QR$463,2,FALSE),"")</f>
        <v/>
      </c>
    </row>
    <row r="8297" spans="1:5" ht="15" customHeight="1" x14ac:dyDescent="0.25">
      <c r="A8297" s="16" t="str">
        <f>IFERROR(VLOOKUP($F8297,'Location List'!$A$2:$QR$463,20,FALSE),"")</f>
        <v/>
      </c>
      <c r="B8297" s="16" t="str">
        <f>IFERROR(VLOOKUP($F8297,'Location List'!$A$2:$QR$463,19,FALSE),"")</f>
        <v/>
      </c>
      <c r="C8297" s="16" t="str">
        <f>IFERROR(VLOOKUP($F8297,'Location List'!$A$2:$QR$463,18,FALSE),"")</f>
        <v/>
      </c>
      <c r="D8297" s="16" t="str">
        <f>IFERROR(VLOOKUP($F8297,'Location List'!$A$2:$QR$463,9,FALSE),"")</f>
        <v/>
      </c>
      <c r="E8297" s="16" t="str">
        <f>IFERROR(VLOOKUP($F8297,'Location List'!$A$2:$QR$463,2,FALSE),"")</f>
        <v/>
      </c>
    </row>
    <row r="8298" spans="1:5" ht="15" customHeight="1" x14ac:dyDescent="0.25">
      <c r="A8298" s="16" t="str">
        <f>IFERROR(VLOOKUP($F8298,'Location List'!$A$2:$QR$463,20,FALSE),"")</f>
        <v/>
      </c>
      <c r="B8298" s="16" t="str">
        <f>IFERROR(VLOOKUP($F8298,'Location List'!$A$2:$QR$463,19,FALSE),"")</f>
        <v/>
      </c>
      <c r="C8298" s="16" t="str">
        <f>IFERROR(VLOOKUP($F8298,'Location List'!$A$2:$QR$463,18,FALSE),"")</f>
        <v/>
      </c>
      <c r="D8298" s="16" t="str">
        <f>IFERROR(VLOOKUP($F8298,'Location List'!$A$2:$QR$463,9,FALSE),"")</f>
        <v/>
      </c>
      <c r="E8298" s="16" t="str">
        <f>IFERROR(VLOOKUP($F8298,'Location List'!$A$2:$QR$463,2,FALSE),"")</f>
        <v/>
      </c>
    </row>
    <row r="8299" spans="1:5" ht="15" customHeight="1" x14ac:dyDescent="0.25">
      <c r="A8299" s="16" t="str">
        <f>IFERROR(VLOOKUP($F8299,'Location List'!$A$2:$QR$463,20,FALSE),"")</f>
        <v/>
      </c>
      <c r="B8299" s="16" t="str">
        <f>IFERROR(VLOOKUP($F8299,'Location List'!$A$2:$QR$463,19,FALSE),"")</f>
        <v/>
      </c>
      <c r="C8299" s="16" t="str">
        <f>IFERROR(VLOOKUP($F8299,'Location List'!$A$2:$QR$463,18,FALSE),"")</f>
        <v/>
      </c>
      <c r="D8299" s="16" t="str">
        <f>IFERROR(VLOOKUP($F8299,'Location List'!$A$2:$QR$463,9,FALSE),"")</f>
        <v/>
      </c>
      <c r="E8299" s="16" t="str">
        <f>IFERROR(VLOOKUP($F8299,'Location List'!$A$2:$QR$463,2,FALSE),"")</f>
        <v/>
      </c>
    </row>
    <row r="8300" spans="1:5" ht="15" customHeight="1" x14ac:dyDescent="0.25">
      <c r="A8300" s="16" t="str">
        <f>IFERROR(VLOOKUP($F8300,'Location List'!$A$2:$QR$463,20,FALSE),"")</f>
        <v/>
      </c>
      <c r="B8300" s="16" t="str">
        <f>IFERROR(VLOOKUP($F8300,'Location List'!$A$2:$QR$463,19,FALSE),"")</f>
        <v/>
      </c>
      <c r="C8300" s="16" t="str">
        <f>IFERROR(VLOOKUP($F8300,'Location List'!$A$2:$QR$463,18,FALSE),"")</f>
        <v/>
      </c>
      <c r="D8300" s="16" t="str">
        <f>IFERROR(VLOOKUP($F8300,'Location List'!$A$2:$QR$463,9,FALSE),"")</f>
        <v/>
      </c>
      <c r="E8300" s="16" t="str">
        <f>IFERROR(VLOOKUP($F8300,'Location List'!$A$2:$QR$463,2,FALSE),"")</f>
        <v/>
      </c>
    </row>
    <row r="8301" spans="1:5" ht="15" customHeight="1" x14ac:dyDescent="0.25">
      <c r="A8301" s="16" t="str">
        <f>IFERROR(VLOOKUP($F8301,'Location List'!$A$2:$QR$463,20,FALSE),"")</f>
        <v/>
      </c>
      <c r="B8301" s="16" t="str">
        <f>IFERROR(VLOOKUP($F8301,'Location List'!$A$2:$QR$463,19,FALSE),"")</f>
        <v/>
      </c>
      <c r="C8301" s="16" t="str">
        <f>IFERROR(VLOOKUP($F8301,'Location List'!$A$2:$QR$463,18,FALSE),"")</f>
        <v/>
      </c>
      <c r="D8301" s="16" t="str">
        <f>IFERROR(VLOOKUP($F8301,'Location List'!$A$2:$QR$463,9,FALSE),"")</f>
        <v/>
      </c>
      <c r="E8301" s="16" t="str">
        <f>IFERROR(VLOOKUP($F8301,'Location List'!$A$2:$QR$463,2,FALSE),"")</f>
        <v/>
      </c>
    </row>
    <row r="8302" spans="1:5" ht="15" customHeight="1" x14ac:dyDescent="0.25">
      <c r="A8302" s="16" t="str">
        <f>IFERROR(VLOOKUP($F8302,'Location List'!$A$2:$QR$463,20,FALSE),"")</f>
        <v/>
      </c>
      <c r="B8302" s="16" t="str">
        <f>IFERROR(VLOOKUP($F8302,'Location List'!$A$2:$QR$463,19,FALSE),"")</f>
        <v/>
      </c>
      <c r="C8302" s="16" t="str">
        <f>IFERROR(VLOOKUP($F8302,'Location List'!$A$2:$QR$463,18,FALSE),"")</f>
        <v/>
      </c>
      <c r="D8302" s="16" t="str">
        <f>IFERROR(VLOOKUP($F8302,'Location List'!$A$2:$QR$463,9,FALSE),"")</f>
        <v/>
      </c>
      <c r="E8302" s="16" t="str">
        <f>IFERROR(VLOOKUP($F8302,'Location List'!$A$2:$QR$463,2,FALSE),"")</f>
        <v/>
      </c>
    </row>
    <row r="8303" spans="1:5" ht="15" customHeight="1" x14ac:dyDescent="0.25">
      <c r="A8303" s="16" t="str">
        <f>IFERROR(VLOOKUP($F8303,'Location List'!$A$2:$QR$463,20,FALSE),"")</f>
        <v/>
      </c>
      <c r="B8303" s="16" t="str">
        <f>IFERROR(VLOOKUP($F8303,'Location List'!$A$2:$QR$463,19,FALSE),"")</f>
        <v/>
      </c>
      <c r="C8303" s="16" t="str">
        <f>IFERROR(VLOOKUP($F8303,'Location List'!$A$2:$QR$463,18,FALSE),"")</f>
        <v/>
      </c>
      <c r="D8303" s="16" t="str">
        <f>IFERROR(VLOOKUP($F8303,'Location List'!$A$2:$QR$463,9,FALSE),"")</f>
        <v/>
      </c>
      <c r="E8303" s="16" t="str">
        <f>IFERROR(VLOOKUP($F8303,'Location List'!$A$2:$QR$463,2,FALSE),"")</f>
        <v/>
      </c>
    </row>
    <row r="8304" spans="1:5" ht="15" customHeight="1" x14ac:dyDescent="0.25">
      <c r="A8304" s="16" t="str">
        <f>IFERROR(VLOOKUP($F8304,'Location List'!$A$2:$QR$463,20,FALSE),"")</f>
        <v/>
      </c>
      <c r="B8304" s="16" t="str">
        <f>IFERROR(VLOOKUP($F8304,'Location List'!$A$2:$QR$463,19,FALSE),"")</f>
        <v/>
      </c>
      <c r="C8304" s="16" t="str">
        <f>IFERROR(VLOOKUP($F8304,'Location List'!$A$2:$QR$463,18,FALSE),"")</f>
        <v/>
      </c>
      <c r="D8304" s="16" t="str">
        <f>IFERROR(VLOOKUP($F8304,'Location List'!$A$2:$QR$463,9,FALSE),"")</f>
        <v/>
      </c>
      <c r="E8304" s="16" t="str">
        <f>IFERROR(VLOOKUP($F8304,'Location List'!$A$2:$QR$463,2,FALSE),"")</f>
        <v/>
      </c>
    </row>
    <row r="8344" spans="1:5" ht="15" customHeight="1" x14ac:dyDescent="0.25">
      <c r="A8344" s="16" t="str">
        <f>IFERROR(VLOOKUP($F8344,'Location List'!$A$2:$QR$463,20,FALSE),"")</f>
        <v/>
      </c>
      <c r="B8344" s="16" t="str">
        <f>IFERROR(VLOOKUP($F8344,'Location List'!$A$2:$QR$463,19,FALSE),"")</f>
        <v/>
      </c>
      <c r="C8344" s="16" t="str">
        <f>IFERROR(VLOOKUP($F8344,'Location List'!$A$2:$QR$463,18,FALSE),"")</f>
        <v/>
      </c>
      <c r="D8344" s="16" t="str">
        <f>IFERROR(VLOOKUP($F8344,'Location List'!$A$2:$QR$463,9,FALSE),"")</f>
        <v/>
      </c>
      <c r="E8344" s="16" t="str">
        <f>IFERROR(VLOOKUP($F8344,'Location List'!$A$2:$QR$463,2,FALSE),"")</f>
        <v/>
      </c>
    </row>
    <row r="8345" spans="1:5" ht="15" customHeight="1" x14ac:dyDescent="0.25">
      <c r="A8345" s="16" t="str">
        <f>IFERROR(VLOOKUP($F8345,'Location List'!$A$2:$QR$463,20,FALSE),"")</f>
        <v/>
      </c>
      <c r="B8345" s="16" t="str">
        <f>IFERROR(VLOOKUP($F8345,'Location List'!$A$2:$QR$463,19,FALSE),"")</f>
        <v/>
      </c>
      <c r="C8345" s="16" t="str">
        <f>IFERROR(VLOOKUP($F8345,'Location List'!$A$2:$QR$463,18,FALSE),"")</f>
        <v/>
      </c>
      <c r="D8345" s="16" t="str">
        <f>IFERROR(VLOOKUP($F8345,'Location List'!$A$2:$QR$463,9,FALSE),"")</f>
        <v/>
      </c>
      <c r="E8345" s="16" t="str">
        <f>IFERROR(VLOOKUP($F8345,'Location List'!$A$2:$QR$463,2,FALSE),"")</f>
        <v/>
      </c>
    </row>
    <row r="8346" spans="1:5" ht="15" customHeight="1" x14ac:dyDescent="0.25">
      <c r="A8346" s="16" t="str">
        <f>IFERROR(VLOOKUP($F8346,'Location List'!$A$2:$QR$463,20,FALSE),"")</f>
        <v/>
      </c>
      <c r="B8346" s="16" t="str">
        <f>IFERROR(VLOOKUP($F8346,'Location List'!$A$2:$QR$463,19,FALSE),"")</f>
        <v/>
      </c>
      <c r="C8346" s="16" t="str">
        <f>IFERROR(VLOOKUP($F8346,'Location List'!$A$2:$QR$463,18,FALSE),"")</f>
        <v/>
      </c>
      <c r="D8346" s="16" t="str">
        <f>IFERROR(VLOOKUP($F8346,'Location List'!$A$2:$QR$463,9,FALSE),"")</f>
        <v/>
      </c>
      <c r="E8346" s="16" t="str">
        <f>IFERROR(VLOOKUP($F8346,'Location List'!$A$2:$QR$463,2,FALSE),"")</f>
        <v/>
      </c>
    </row>
    <row r="8347" spans="1:5" ht="15" customHeight="1" x14ac:dyDescent="0.25">
      <c r="A8347" s="16" t="str">
        <f>IFERROR(VLOOKUP($F8347,'Location List'!$A$2:$QR$463,20,FALSE),"")</f>
        <v/>
      </c>
      <c r="B8347" s="16" t="str">
        <f>IFERROR(VLOOKUP($F8347,'Location List'!$A$2:$QR$463,19,FALSE),"")</f>
        <v/>
      </c>
      <c r="C8347" s="16" t="str">
        <f>IFERROR(VLOOKUP($F8347,'Location List'!$A$2:$QR$463,18,FALSE),"")</f>
        <v/>
      </c>
      <c r="D8347" s="16" t="str">
        <f>IFERROR(VLOOKUP($F8347,'Location List'!$A$2:$QR$463,9,FALSE),"")</f>
        <v/>
      </c>
      <c r="E8347" s="16" t="str">
        <f>IFERROR(VLOOKUP($F8347,'Location List'!$A$2:$QR$463,2,FALSE),"")</f>
        <v/>
      </c>
    </row>
    <row r="8348" spans="1:5" ht="15" customHeight="1" x14ac:dyDescent="0.25">
      <c r="A8348" s="16" t="str">
        <f>IFERROR(VLOOKUP($F8348,'Location List'!$A$2:$QR$463,20,FALSE),"")</f>
        <v/>
      </c>
      <c r="B8348" s="16" t="str">
        <f>IFERROR(VLOOKUP($F8348,'Location List'!$A$2:$QR$463,19,FALSE),"")</f>
        <v/>
      </c>
      <c r="C8348" s="16" t="str">
        <f>IFERROR(VLOOKUP($F8348,'Location List'!$A$2:$QR$463,18,FALSE),"")</f>
        <v/>
      </c>
      <c r="D8348" s="16" t="str">
        <f>IFERROR(VLOOKUP($F8348,'Location List'!$A$2:$QR$463,9,FALSE),"")</f>
        <v/>
      </c>
      <c r="E8348" s="16" t="str">
        <f>IFERROR(VLOOKUP($F8348,'Location List'!$A$2:$QR$463,2,FALSE),"")</f>
        <v/>
      </c>
    </row>
    <row r="8349" spans="1:5" ht="15" customHeight="1" x14ac:dyDescent="0.25">
      <c r="A8349" s="16" t="str">
        <f>IFERROR(VLOOKUP($F8349,'Location List'!$A$2:$QR$463,20,FALSE),"")</f>
        <v/>
      </c>
      <c r="B8349" s="16" t="str">
        <f>IFERROR(VLOOKUP($F8349,'Location List'!$A$2:$QR$463,19,FALSE),"")</f>
        <v/>
      </c>
      <c r="C8349" s="16" t="str">
        <f>IFERROR(VLOOKUP($F8349,'Location List'!$A$2:$QR$463,18,FALSE),"")</f>
        <v/>
      </c>
      <c r="D8349" s="16" t="str">
        <f>IFERROR(VLOOKUP($F8349,'Location List'!$A$2:$QR$463,9,FALSE),"")</f>
        <v/>
      </c>
      <c r="E8349" s="16" t="str">
        <f>IFERROR(VLOOKUP($F8349,'Location List'!$A$2:$QR$463,2,FALSE),"")</f>
        <v/>
      </c>
    </row>
    <row r="8350" spans="1:5" ht="15" customHeight="1" x14ac:dyDescent="0.25">
      <c r="A8350" s="16" t="str">
        <f>IFERROR(VLOOKUP($F8350,'Location List'!$A$2:$QR$463,20,FALSE),"")</f>
        <v/>
      </c>
      <c r="B8350" s="16" t="str">
        <f>IFERROR(VLOOKUP($F8350,'Location List'!$A$2:$QR$463,19,FALSE),"")</f>
        <v/>
      </c>
      <c r="C8350" s="16" t="str">
        <f>IFERROR(VLOOKUP($F8350,'Location List'!$A$2:$QR$463,18,FALSE),"")</f>
        <v/>
      </c>
      <c r="D8350" s="16" t="str">
        <f>IFERROR(VLOOKUP($F8350,'Location List'!$A$2:$QR$463,9,FALSE),"")</f>
        <v/>
      </c>
      <c r="E8350" s="16" t="str">
        <f>IFERROR(VLOOKUP($F8350,'Location List'!$A$2:$QR$463,2,FALSE),"")</f>
        <v/>
      </c>
    </row>
    <row r="8351" spans="1:5" ht="15" customHeight="1" x14ac:dyDescent="0.25">
      <c r="A8351" s="16" t="str">
        <f>IFERROR(VLOOKUP($F8351,'Location List'!$A$2:$QR$463,20,FALSE),"")</f>
        <v/>
      </c>
      <c r="B8351" s="16" t="str">
        <f>IFERROR(VLOOKUP($F8351,'Location List'!$A$2:$QR$463,19,FALSE),"")</f>
        <v/>
      </c>
      <c r="C8351" s="16" t="str">
        <f>IFERROR(VLOOKUP($F8351,'Location List'!$A$2:$QR$463,18,FALSE),"")</f>
        <v/>
      </c>
      <c r="D8351" s="16" t="str">
        <f>IFERROR(VLOOKUP($F8351,'Location List'!$A$2:$QR$463,9,FALSE),"")</f>
        <v/>
      </c>
      <c r="E8351" s="16" t="str">
        <f>IFERROR(VLOOKUP($F8351,'Location List'!$A$2:$QR$463,2,FALSE),"")</f>
        <v/>
      </c>
    </row>
    <row r="8352" spans="1:5" ht="15" customHeight="1" x14ac:dyDescent="0.25">
      <c r="A8352" s="16" t="str">
        <f>IFERROR(VLOOKUP($F8352,'Location List'!$A$2:$QR$463,20,FALSE),"")</f>
        <v/>
      </c>
      <c r="B8352" s="16" t="str">
        <f>IFERROR(VLOOKUP($F8352,'Location List'!$A$2:$QR$463,19,FALSE),"")</f>
        <v/>
      </c>
      <c r="C8352" s="16" t="str">
        <f>IFERROR(VLOOKUP($F8352,'Location List'!$A$2:$QR$463,18,FALSE),"")</f>
        <v/>
      </c>
      <c r="D8352" s="16" t="str">
        <f>IFERROR(VLOOKUP($F8352,'Location List'!$A$2:$QR$463,9,FALSE),"")</f>
        <v/>
      </c>
      <c r="E8352" s="16" t="str">
        <f>IFERROR(VLOOKUP($F8352,'Location List'!$A$2:$QR$463,2,FALSE),"")</f>
        <v/>
      </c>
    </row>
    <row r="8353" spans="1:5" ht="15" customHeight="1" x14ac:dyDescent="0.25">
      <c r="A8353" s="16" t="str">
        <f>IFERROR(VLOOKUP($F8353,'Location List'!$A$2:$QR$463,20,FALSE),"")</f>
        <v/>
      </c>
      <c r="B8353" s="16" t="str">
        <f>IFERROR(VLOOKUP($F8353,'Location List'!$A$2:$QR$463,19,FALSE),"")</f>
        <v/>
      </c>
      <c r="C8353" s="16" t="str">
        <f>IFERROR(VLOOKUP($F8353,'Location List'!$A$2:$QR$463,18,FALSE),"")</f>
        <v/>
      </c>
      <c r="D8353" s="16" t="str">
        <f>IFERROR(VLOOKUP($F8353,'Location List'!$A$2:$QR$463,9,FALSE),"")</f>
        <v/>
      </c>
      <c r="E8353" s="16" t="str">
        <f>IFERROR(VLOOKUP($F8353,'Location List'!$A$2:$QR$463,2,FALSE),"")</f>
        <v/>
      </c>
    </row>
    <row r="8354" spans="1:5" ht="15" customHeight="1" x14ac:dyDescent="0.25">
      <c r="A8354" s="16" t="str">
        <f>IFERROR(VLOOKUP($F8354,'Location List'!$A$2:$QR$463,20,FALSE),"")</f>
        <v/>
      </c>
      <c r="B8354" s="16" t="str">
        <f>IFERROR(VLOOKUP($F8354,'Location List'!$A$2:$QR$463,19,FALSE),"")</f>
        <v/>
      </c>
      <c r="C8354" s="16" t="str">
        <f>IFERROR(VLOOKUP($F8354,'Location List'!$A$2:$QR$463,18,FALSE),"")</f>
        <v/>
      </c>
      <c r="D8354" s="16" t="str">
        <f>IFERROR(VLOOKUP($F8354,'Location List'!$A$2:$QR$463,9,FALSE),"")</f>
        <v/>
      </c>
      <c r="E8354" s="16" t="str">
        <f>IFERROR(VLOOKUP($F8354,'Location List'!$A$2:$QR$463,2,FALSE),"")</f>
        <v/>
      </c>
    </row>
    <row r="8355" spans="1:5" ht="15" customHeight="1" x14ac:dyDescent="0.25">
      <c r="A8355" s="16" t="str">
        <f>IFERROR(VLOOKUP($F8355,'Location List'!$A$2:$QR$463,20,FALSE),"")</f>
        <v/>
      </c>
      <c r="B8355" s="16" t="str">
        <f>IFERROR(VLOOKUP($F8355,'Location List'!$A$2:$QR$463,19,FALSE),"")</f>
        <v/>
      </c>
      <c r="C8355" s="16" t="str">
        <f>IFERROR(VLOOKUP($F8355,'Location List'!$A$2:$QR$463,18,FALSE),"")</f>
        <v/>
      </c>
      <c r="D8355" s="16" t="str">
        <f>IFERROR(VLOOKUP($F8355,'Location List'!$A$2:$QR$463,9,FALSE),"")</f>
        <v/>
      </c>
      <c r="E8355" s="16" t="str">
        <f>IFERROR(VLOOKUP($F8355,'Location List'!$A$2:$QR$463,2,FALSE),"")</f>
        <v/>
      </c>
    </row>
    <row r="8356" spans="1:5" ht="15" customHeight="1" x14ac:dyDescent="0.25">
      <c r="A8356" s="16" t="str">
        <f>IFERROR(VLOOKUP($F8356,'Location List'!$A$2:$QR$463,20,FALSE),"")</f>
        <v/>
      </c>
      <c r="B8356" s="16" t="str">
        <f>IFERROR(VLOOKUP($F8356,'Location List'!$A$2:$QR$463,19,FALSE),"")</f>
        <v/>
      </c>
      <c r="C8356" s="16" t="str">
        <f>IFERROR(VLOOKUP($F8356,'Location List'!$A$2:$QR$463,18,FALSE),"")</f>
        <v/>
      </c>
      <c r="D8356" s="16" t="str">
        <f>IFERROR(VLOOKUP($F8356,'Location List'!$A$2:$QR$463,9,FALSE),"")</f>
        <v/>
      </c>
      <c r="E8356" s="16" t="str">
        <f>IFERROR(VLOOKUP($F8356,'Location List'!$A$2:$QR$463,2,FALSE),"")</f>
        <v/>
      </c>
    </row>
    <row r="8357" spans="1:5" ht="15" customHeight="1" x14ac:dyDescent="0.25">
      <c r="A8357" s="16" t="str">
        <f>IFERROR(VLOOKUP($F8357,'Location List'!$A$2:$QR$463,20,FALSE),"")</f>
        <v/>
      </c>
      <c r="B8357" s="16" t="str">
        <f>IFERROR(VLOOKUP($F8357,'Location List'!$A$2:$QR$463,19,FALSE),"")</f>
        <v/>
      </c>
      <c r="C8357" s="16" t="str">
        <f>IFERROR(VLOOKUP($F8357,'Location List'!$A$2:$QR$463,18,FALSE),"")</f>
        <v/>
      </c>
      <c r="D8357" s="16" t="str">
        <f>IFERROR(VLOOKUP($F8357,'Location List'!$A$2:$QR$463,9,FALSE),"")</f>
        <v/>
      </c>
      <c r="E8357" s="16" t="str">
        <f>IFERROR(VLOOKUP($F8357,'Location List'!$A$2:$QR$463,2,FALSE),"")</f>
        <v/>
      </c>
    </row>
    <row r="8358" spans="1:5" ht="15" customHeight="1" x14ac:dyDescent="0.25">
      <c r="A8358" s="16" t="str">
        <f>IFERROR(VLOOKUP($F8358,'Location List'!$A$2:$QR$463,20,FALSE),"")</f>
        <v/>
      </c>
      <c r="B8358" s="16" t="str">
        <f>IFERROR(VLOOKUP($F8358,'Location List'!$A$2:$QR$463,19,FALSE),"")</f>
        <v/>
      </c>
      <c r="C8358" s="16" t="str">
        <f>IFERROR(VLOOKUP($F8358,'Location List'!$A$2:$QR$463,18,FALSE),"")</f>
        <v/>
      </c>
      <c r="D8358" s="16" t="str">
        <f>IFERROR(VLOOKUP($F8358,'Location List'!$A$2:$QR$463,9,FALSE),"")</f>
        <v/>
      </c>
      <c r="E8358" s="16" t="str">
        <f>IFERROR(VLOOKUP($F8358,'Location List'!$A$2:$QR$463,2,FALSE),"")</f>
        <v/>
      </c>
    </row>
    <row r="8359" spans="1:5" ht="15" customHeight="1" x14ac:dyDescent="0.25">
      <c r="A8359" s="16" t="str">
        <f>IFERROR(VLOOKUP($F8359,'Location List'!$A$2:$QR$463,20,FALSE),"")</f>
        <v/>
      </c>
      <c r="B8359" s="16" t="str">
        <f>IFERROR(VLOOKUP($F8359,'Location List'!$A$2:$QR$463,19,FALSE),"")</f>
        <v/>
      </c>
      <c r="C8359" s="16" t="str">
        <f>IFERROR(VLOOKUP($F8359,'Location List'!$A$2:$QR$463,18,FALSE),"")</f>
        <v/>
      </c>
      <c r="D8359" s="16" t="str">
        <f>IFERROR(VLOOKUP($F8359,'Location List'!$A$2:$QR$463,9,FALSE),"")</f>
        <v/>
      </c>
      <c r="E8359" s="16" t="str">
        <f>IFERROR(VLOOKUP($F8359,'Location List'!$A$2:$QR$463,2,FALSE),"")</f>
        <v/>
      </c>
    </row>
    <row r="8360" spans="1:5" ht="15" customHeight="1" x14ac:dyDescent="0.25">
      <c r="A8360" s="16" t="str">
        <f>IFERROR(VLOOKUP($F8360,'Location List'!$A$2:$QR$463,20,FALSE),"")</f>
        <v/>
      </c>
      <c r="B8360" s="16" t="str">
        <f>IFERROR(VLOOKUP($F8360,'Location List'!$A$2:$QR$463,19,FALSE),"")</f>
        <v/>
      </c>
      <c r="C8360" s="16" t="str">
        <f>IFERROR(VLOOKUP($F8360,'Location List'!$A$2:$QR$463,18,FALSE),"")</f>
        <v/>
      </c>
      <c r="D8360" s="16" t="str">
        <f>IFERROR(VLOOKUP($F8360,'Location List'!$A$2:$QR$463,9,FALSE),"")</f>
        <v/>
      </c>
      <c r="E8360" s="16" t="str">
        <f>IFERROR(VLOOKUP($F8360,'Location List'!$A$2:$QR$463,2,FALSE),"")</f>
        <v/>
      </c>
    </row>
    <row r="8361" spans="1:5" ht="15" customHeight="1" x14ac:dyDescent="0.25">
      <c r="A8361" s="16" t="str">
        <f>IFERROR(VLOOKUP($F8361,'Location List'!$A$2:$QR$463,20,FALSE),"")</f>
        <v/>
      </c>
      <c r="B8361" s="16" t="str">
        <f>IFERROR(VLOOKUP($F8361,'Location List'!$A$2:$QR$463,19,FALSE),"")</f>
        <v/>
      </c>
      <c r="C8361" s="16" t="str">
        <f>IFERROR(VLOOKUP($F8361,'Location List'!$A$2:$QR$463,18,FALSE),"")</f>
        <v/>
      </c>
      <c r="D8361" s="16" t="str">
        <f>IFERROR(VLOOKUP($F8361,'Location List'!$A$2:$QR$463,9,FALSE),"")</f>
        <v/>
      </c>
      <c r="E8361" s="16" t="str">
        <f>IFERROR(VLOOKUP($F8361,'Location List'!$A$2:$QR$463,2,FALSE),"")</f>
        <v/>
      </c>
    </row>
    <row r="8362" spans="1:5" ht="15" customHeight="1" x14ac:dyDescent="0.25">
      <c r="A8362" s="16" t="str">
        <f>IFERROR(VLOOKUP($F8362,'Location List'!$A$2:$QR$463,20,FALSE),"")</f>
        <v/>
      </c>
      <c r="B8362" s="16" t="str">
        <f>IFERROR(VLOOKUP($F8362,'Location List'!$A$2:$QR$463,19,FALSE),"")</f>
        <v/>
      </c>
      <c r="C8362" s="16" t="str">
        <f>IFERROR(VLOOKUP($F8362,'Location List'!$A$2:$QR$463,18,FALSE),"")</f>
        <v/>
      </c>
      <c r="D8362" s="16" t="str">
        <f>IFERROR(VLOOKUP($F8362,'Location List'!$A$2:$QR$463,9,FALSE),"")</f>
        <v/>
      </c>
      <c r="E8362" s="16" t="str">
        <f>IFERROR(VLOOKUP($F8362,'Location List'!$A$2:$QR$463,2,FALSE),"")</f>
        <v/>
      </c>
    </row>
    <row r="8363" spans="1:5" ht="15" customHeight="1" x14ac:dyDescent="0.25">
      <c r="A8363" s="16" t="str">
        <f>IFERROR(VLOOKUP($F8363,'Location List'!$A$2:$QR$463,20,FALSE),"")</f>
        <v/>
      </c>
      <c r="B8363" s="16" t="str">
        <f>IFERROR(VLOOKUP($F8363,'Location List'!$A$2:$QR$463,19,FALSE),"")</f>
        <v/>
      </c>
      <c r="C8363" s="16" t="str">
        <f>IFERROR(VLOOKUP($F8363,'Location List'!$A$2:$QR$463,18,FALSE),"")</f>
        <v/>
      </c>
      <c r="D8363" s="16" t="str">
        <f>IFERROR(VLOOKUP($F8363,'Location List'!$A$2:$QR$463,9,FALSE),"")</f>
        <v/>
      </c>
      <c r="E8363" s="16" t="str">
        <f>IFERROR(VLOOKUP($F8363,'Location List'!$A$2:$QR$463,2,FALSE),"")</f>
        <v/>
      </c>
    </row>
    <row r="8364" spans="1:5" ht="15" customHeight="1" x14ac:dyDescent="0.25">
      <c r="A8364" s="16" t="str">
        <f>IFERROR(VLOOKUP($F8364,'Location List'!$A$2:$QR$463,20,FALSE),"")</f>
        <v/>
      </c>
      <c r="B8364" s="16" t="str">
        <f>IFERROR(VLOOKUP($F8364,'Location List'!$A$2:$QR$463,19,FALSE),"")</f>
        <v/>
      </c>
      <c r="C8364" s="16" t="str">
        <f>IFERROR(VLOOKUP($F8364,'Location List'!$A$2:$QR$463,18,FALSE),"")</f>
        <v/>
      </c>
      <c r="D8364" s="16" t="str">
        <f>IFERROR(VLOOKUP($F8364,'Location List'!$A$2:$QR$463,9,FALSE),"")</f>
        <v/>
      </c>
      <c r="E8364" s="16" t="str">
        <f>IFERROR(VLOOKUP($F8364,'Location List'!$A$2:$QR$463,2,FALSE),"")</f>
        <v/>
      </c>
    </row>
    <row r="8365" spans="1:5" ht="15" customHeight="1" x14ac:dyDescent="0.25">
      <c r="A8365" s="16" t="str">
        <f>IFERROR(VLOOKUP($F8365,'Location List'!$A$2:$QR$463,20,FALSE),"")</f>
        <v/>
      </c>
      <c r="B8365" s="16" t="str">
        <f>IFERROR(VLOOKUP($F8365,'Location List'!$A$2:$QR$463,19,FALSE),"")</f>
        <v/>
      </c>
      <c r="C8365" s="16" t="str">
        <f>IFERROR(VLOOKUP($F8365,'Location List'!$A$2:$QR$463,18,FALSE),"")</f>
        <v/>
      </c>
      <c r="D8365" s="16" t="str">
        <f>IFERROR(VLOOKUP($F8365,'Location List'!$A$2:$QR$463,9,FALSE),"")</f>
        <v/>
      </c>
      <c r="E8365" s="16" t="str">
        <f>IFERROR(VLOOKUP($F8365,'Location List'!$A$2:$QR$463,2,FALSE),"")</f>
        <v/>
      </c>
    </row>
    <row r="8366" spans="1:5" ht="15" customHeight="1" x14ac:dyDescent="0.25">
      <c r="A8366" s="16" t="str">
        <f>IFERROR(VLOOKUP($F8366,'Location List'!$A$2:$QR$463,20,FALSE),"")</f>
        <v/>
      </c>
      <c r="B8366" s="16" t="str">
        <f>IFERROR(VLOOKUP($F8366,'Location List'!$A$2:$QR$463,19,FALSE),"")</f>
        <v/>
      </c>
      <c r="C8366" s="16" t="str">
        <f>IFERROR(VLOOKUP($F8366,'Location List'!$A$2:$QR$463,18,FALSE),"")</f>
        <v/>
      </c>
      <c r="D8366" s="16" t="str">
        <f>IFERROR(VLOOKUP($F8366,'Location List'!$A$2:$QR$463,9,FALSE),"")</f>
        <v/>
      </c>
      <c r="E8366" s="16" t="str">
        <f>IFERROR(VLOOKUP($F8366,'Location List'!$A$2:$QR$463,2,FALSE),"")</f>
        <v/>
      </c>
    </row>
    <row r="8367" spans="1:5" ht="15" customHeight="1" x14ac:dyDescent="0.25">
      <c r="A8367" s="16" t="str">
        <f>IFERROR(VLOOKUP($F8367,'Location List'!$A$2:$QR$463,20,FALSE),"")</f>
        <v/>
      </c>
      <c r="B8367" s="16" t="str">
        <f>IFERROR(VLOOKUP($F8367,'Location List'!$A$2:$QR$463,19,FALSE),"")</f>
        <v/>
      </c>
      <c r="C8367" s="16" t="str">
        <f>IFERROR(VLOOKUP($F8367,'Location List'!$A$2:$QR$463,18,FALSE),"")</f>
        <v/>
      </c>
      <c r="D8367" s="16" t="str">
        <f>IFERROR(VLOOKUP($F8367,'Location List'!$A$2:$QR$463,9,FALSE),"")</f>
        <v/>
      </c>
      <c r="E8367" s="16" t="str">
        <f>IFERROR(VLOOKUP($F8367,'Location List'!$A$2:$QR$463,2,FALSE),"")</f>
        <v/>
      </c>
    </row>
    <row r="8394" spans="1:5" ht="15" customHeight="1" x14ac:dyDescent="0.25">
      <c r="A8394" s="16" t="str">
        <f>IFERROR(VLOOKUP($F8394,'Location List'!$A$2:$QR$463,20,FALSE),"")</f>
        <v/>
      </c>
      <c r="B8394" s="16" t="str">
        <f>IFERROR(VLOOKUP($F8394,'Location List'!$A$2:$QR$463,19,FALSE),"")</f>
        <v/>
      </c>
      <c r="C8394" s="16" t="str">
        <f>IFERROR(VLOOKUP($F8394,'Location List'!$A$2:$QR$463,18,FALSE),"")</f>
        <v/>
      </c>
      <c r="D8394" s="16" t="str">
        <f>IFERROR(VLOOKUP($F8394,'Location List'!$A$2:$QR$463,9,FALSE),"")</f>
        <v/>
      </c>
      <c r="E8394" s="16" t="str">
        <f>IFERROR(VLOOKUP($F8394,'Location List'!$A$2:$QR$463,2,FALSE),"")</f>
        <v/>
      </c>
    </row>
    <row r="8395" spans="1:5" ht="15" customHeight="1" x14ac:dyDescent="0.25">
      <c r="A8395" s="16" t="str">
        <f>IFERROR(VLOOKUP($F8395,'Location List'!$A$2:$QR$463,20,FALSE),"")</f>
        <v/>
      </c>
      <c r="B8395" s="16" t="str">
        <f>IFERROR(VLOOKUP($F8395,'Location List'!$A$2:$QR$463,19,FALSE),"")</f>
        <v/>
      </c>
      <c r="C8395" s="16" t="str">
        <f>IFERROR(VLOOKUP($F8395,'Location List'!$A$2:$QR$463,18,FALSE),"")</f>
        <v/>
      </c>
      <c r="D8395" s="16" t="str">
        <f>IFERROR(VLOOKUP($F8395,'Location List'!$A$2:$QR$463,9,FALSE),"")</f>
        <v/>
      </c>
      <c r="E8395" s="16" t="str">
        <f>IFERROR(VLOOKUP($F8395,'Location List'!$A$2:$QR$463,2,FALSE),"")</f>
        <v/>
      </c>
    </row>
    <row r="8396" spans="1:5" ht="15" customHeight="1" x14ac:dyDescent="0.25">
      <c r="A8396" s="16" t="str">
        <f>IFERROR(VLOOKUP($F8396,'Location List'!$A$2:$QR$463,20,FALSE),"")</f>
        <v/>
      </c>
      <c r="B8396" s="16" t="str">
        <f>IFERROR(VLOOKUP($F8396,'Location List'!$A$2:$QR$463,19,FALSE),"")</f>
        <v/>
      </c>
      <c r="C8396" s="16" t="str">
        <f>IFERROR(VLOOKUP($F8396,'Location List'!$A$2:$QR$463,18,FALSE),"")</f>
        <v/>
      </c>
      <c r="D8396" s="16" t="str">
        <f>IFERROR(VLOOKUP($F8396,'Location List'!$A$2:$QR$463,9,FALSE),"")</f>
        <v/>
      </c>
      <c r="E8396" s="16" t="str">
        <f>IFERROR(VLOOKUP($F8396,'Location List'!$A$2:$QR$463,2,FALSE),"")</f>
        <v/>
      </c>
    </row>
    <row r="8397" spans="1:5" ht="15" customHeight="1" x14ac:dyDescent="0.25">
      <c r="A8397" s="16" t="str">
        <f>IFERROR(VLOOKUP($F8397,'Location List'!$A$2:$QR$463,20,FALSE),"")</f>
        <v/>
      </c>
      <c r="B8397" s="16" t="str">
        <f>IFERROR(VLOOKUP($F8397,'Location List'!$A$2:$QR$463,19,FALSE),"")</f>
        <v/>
      </c>
      <c r="C8397" s="16" t="str">
        <f>IFERROR(VLOOKUP($F8397,'Location List'!$A$2:$QR$463,18,FALSE),"")</f>
        <v/>
      </c>
      <c r="D8397" s="16" t="str">
        <f>IFERROR(VLOOKUP($F8397,'Location List'!$A$2:$QR$463,9,FALSE),"")</f>
        <v/>
      </c>
      <c r="E8397" s="16" t="str">
        <f>IFERROR(VLOOKUP($F8397,'Location List'!$A$2:$QR$463,2,FALSE),"")</f>
        <v/>
      </c>
    </row>
    <row r="8398" spans="1:5" ht="15" customHeight="1" x14ac:dyDescent="0.25">
      <c r="A8398" s="16" t="str">
        <f>IFERROR(VLOOKUP($F8398,'Location List'!$A$2:$QR$463,20,FALSE),"")</f>
        <v/>
      </c>
      <c r="B8398" s="16" t="str">
        <f>IFERROR(VLOOKUP($F8398,'Location List'!$A$2:$QR$463,19,FALSE),"")</f>
        <v/>
      </c>
      <c r="C8398" s="16" t="str">
        <f>IFERROR(VLOOKUP($F8398,'Location List'!$A$2:$QR$463,18,FALSE),"")</f>
        <v/>
      </c>
      <c r="D8398" s="16" t="str">
        <f>IFERROR(VLOOKUP($F8398,'Location List'!$A$2:$QR$463,9,FALSE),"")</f>
        <v/>
      </c>
      <c r="E8398" s="16" t="str">
        <f>IFERROR(VLOOKUP($F8398,'Location List'!$A$2:$QR$463,2,FALSE),"")</f>
        <v/>
      </c>
    </row>
    <row r="8399" spans="1:5" ht="15" customHeight="1" x14ac:dyDescent="0.25">
      <c r="A8399" s="16" t="str">
        <f>IFERROR(VLOOKUP($F8399,'Location List'!$A$2:$QR$463,20,FALSE),"")</f>
        <v/>
      </c>
      <c r="B8399" s="16" t="str">
        <f>IFERROR(VLOOKUP($F8399,'Location List'!$A$2:$QR$463,19,FALSE),"")</f>
        <v/>
      </c>
      <c r="C8399" s="16" t="str">
        <f>IFERROR(VLOOKUP($F8399,'Location List'!$A$2:$QR$463,18,FALSE),"")</f>
        <v/>
      </c>
      <c r="D8399" s="16" t="str">
        <f>IFERROR(VLOOKUP($F8399,'Location List'!$A$2:$QR$463,9,FALSE),"")</f>
        <v/>
      </c>
      <c r="E8399" s="16" t="str">
        <f>IFERROR(VLOOKUP($F8399,'Location List'!$A$2:$QR$463,2,FALSE),"")</f>
        <v/>
      </c>
    </row>
    <row r="8400" spans="1:5" ht="15" customHeight="1" x14ac:dyDescent="0.25">
      <c r="A8400" s="16" t="str">
        <f>IFERROR(VLOOKUP($F8400,'Location List'!$A$2:$QR$463,20,FALSE),"")</f>
        <v/>
      </c>
      <c r="B8400" s="16" t="str">
        <f>IFERROR(VLOOKUP($F8400,'Location List'!$A$2:$QR$463,19,FALSE),"")</f>
        <v/>
      </c>
      <c r="C8400" s="16" t="str">
        <f>IFERROR(VLOOKUP($F8400,'Location List'!$A$2:$QR$463,18,FALSE),"")</f>
        <v/>
      </c>
      <c r="D8400" s="16" t="str">
        <f>IFERROR(VLOOKUP($F8400,'Location List'!$A$2:$QR$463,9,FALSE),"")</f>
        <v/>
      </c>
      <c r="E8400" s="16" t="str">
        <f>IFERROR(VLOOKUP($F8400,'Location List'!$A$2:$QR$463,2,FALSE),"")</f>
        <v/>
      </c>
    </row>
    <row r="8401" spans="1:5" ht="15" customHeight="1" x14ac:dyDescent="0.25">
      <c r="A8401" s="16" t="str">
        <f>IFERROR(VLOOKUP($F8401,'Location List'!$A$2:$QR$463,20,FALSE),"")</f>
        <v/>
      </c>
      <c r="B8401" s="16" t="str">
        <f>IFERROR(VLOOKUP($F8401,'Location List'!$A$2:$QR$463,19,FALSE),"")</f>
        <v/>
      </c>
      <c r="C8401" s="16" t="str">
        <f>IFERROR(VLOOKUP($F8401,'Location List'!$A$2:$QR$463,18,FALSE),"")</f>
        <v/>
      </c>
      <c r="D8401" s="16" t="str">
        <f>IFERROR(VLOOKUP($F8401,'Location List'!$A$2:$QR$463,9,FALSE),"")</f>
        <v/>
      </c>
      <c r="E8401" s="16" t="str">
        <f>IFERROR(VLOOKUP($F8401,'Location List'!$A$2:$QR$463,2,FALSE),"")</f>
        <v/>
      </c>
    </row>
    <row r="8402" spans="1:5" ht="15" customHeight="1" x14ac:dyDescent="0.25">
      <c r="A8402" s="16" t="str">
        <f>IFERROR(VLOOKUP($F8402,'Location List'!$A$2:$QR$463,20,FALSE),"")</f>
        <v/>
      </c>
      <c r="B8402" s="16" t="str">
        <f>IFERROR(VLOOKUP($F8402,'Location List'!$A$2:$QR$463,19,FALSE),"")</f>
        <v/>
      </c>
      <c r="C8402" s="16" t="str">
        <f>IFERROR(VLOOKUP($F8402,'Location List'!$A$2:$QR$463,18,FALSE),"")</f>
        <v/>
      </c>
      <c r="D8402" s="16" t="str">
        <f>IFERROR(VLOOKUP($F8402,'Location List'!$A$2:$QR$463,9,FALSE),"")</f>
        <v/>
      </c>
      <c r="E8402" s="16" t="str">
        <f>IFERROR(VLOOKUP($F8402,'Location List'!$A$2:$QR$463,2,FALSE),"")</f>
        <v/>
      </c>
    </row>
    <row r="8403" spans="1:5" ht="15" customHeight="1" x14ac:dyDescent="0.25">
      <c r="A8403" s="16" t="str">
        <f>IFERROR(VLOOKUP($F8403,'Location List'!$A$2:$QR$463,20,FALSE),"")</f>
        <v/>
      </c>
      <c r="B8403" s="16" t="str">
        <f>IFERROR(VLOOKUP($F8403,'Location List'!$A$2:$QR$463,19,FALSE),"")</f>
        <v/>
      </c>
      <c r="C8403" s="16" t="str">
        <f>IFERROR(VLOOKUP($F8403,'Location List'!$A$2:$QR$463,18,FALSE),"")</f>
        <v/>
      </c>
      <c r="D8403" s="16" t="str">
        <f>IFERROR(VLOOKUP($F8403,'Location List'!$A$2:$QR$463,9,FALSE),"")</f>
        <v/>
      </c>
      <c r="E8403" s="16" t="str">
        <f>IFERROR(VLOOKUP($F8403,'Location List'!$A$2:$QR$463,2,FALSE),"")</f>
        <v/>
      </c>
    </row>
    <row r="8404" spans="1:5" ht="15" customHeight="1" x14ac:dyDescent="0.25">
      <c r="A8404" s="16" t="str">
        <f>IFERROR(VLOOKUP($F8404,'Location List'!$A$2:$QR$463,20,FALSE),"")</f>
        <v/>
      </c>
      <c r="B8404" s="16" t="str">
        <f>IFERROR(VLOOKUP($F8404,'Location List'!$A$2:$QR$463,19,FALSE),"")</f>
        <v/>
      </c>
      <c r="C8404" s="16" t="str">
        <f>IFERROR(VLOOKUP($F8404,'Location List'!$A$2:$QR$463,18,FALSE),"")</f>
        <v/>
      </c>
      <c r="D8404" s="16" t="str">
        <f>IFERROR(VLOOKUP($F8404,'Location List'!$A$2:$QR$463,9,FALSE),"")</f>
        <v/>
      </c>
      <c r="E8404" s="16" t="str">
        <f>IFERROR(VLOOKUP($F8404,'Location List'!$A$2:$QR$463,2,FALSE),"")</f>
        <v/>
      </c>
    </row>
    <row r="8405" spans="1:5" ht="15" customHeight="1" x14ac:dyDescent="0.25">
      <c r="A8405" s="16" t="str">
        <f>IFERROR(VLOOKUP($F8405,'Location List'!$A$2:$QR$463,20,FALSE),"")</f>
        <v/>
      </c>
      <c r="B8405" s="16" t="str">
        <f>IFERROR(VLOOKUP($F8405,'Location List'!$A$2:$QR$463,19,FALSE),"")</f>
        <v/>
      </c>
      <c r="C8405" s="16" t="str">
        <f>IFERROR(VLOOKUP($F8405,'Location List'!$A$2:$QR$463,18,FALSE),"")</f>
        <v/>
      </c>
      <c r="D8405" s="16" t="str">
        <f>IFERROR(VLOOKUP($F8405,'Location List'!$A$2:$QR$463,9,FALSE),"")</f>
        <v/>
      </c>
      <c r="E8405" s="16" t="str">
        <f>IFERROR(VLOOKUP($F8405,'Location List'!$A$2:$QR$463,2,FALSE),"")</f>
        <v/>
      </c>
    </row>
    <row r="8464" spans="1:5" ht="15" customHeight="1" x14ac:dyDescent="0.25">
      <c r="A8464" s="16" t="str">
        <f>IFERROR(VLOOKUP($F8464,'Location List'!$A$2:$QR$463,20,FALSE),"")</f>
        <v/>
      </c>
      <c r="B8464" s="16" t="str">
        <f>IFERROR(VLOOKUP($F8464,'Location List'!$A$2:$QR$463,19,FALSE),"")</f>
        <v/>
      </c>
      <c r="C8464" s="16" t="str">
        <f>IFERROR(VLOOKUP($F8464,'Location List'!$A$2:$QR$463,18,FALSE),"")</f>
        <v/>
      </c>
      <c r="D8464" s="16" t="str">
        <f>IFERROR(VLOOKUP($F8464,'Location List'!$A$2:$QR$463,9,FALSE),"")</f>
        <v/>
      </c>
      <c r="E8464" s="16" t="str">
        <f>IFERROR(VLOOKUP($F8464,'Location List'!$A$2:$QR$463,2,FALSE),"")</f>
        <v/>
      </c>
    </row>
    <row r="8465" spans="1:5" ht="15" customHeight="1" x14ac:dyDescent="0.25">
      <c r="A8465" s="16" t="str">
        <f>IFERROR(VLOOKUP($F8465,'Location List'!$A$2:$QR$463,20,FALSE),"")</f>
        <v/>
      </c>
      <c r="B8465" s="16" t="str">
        <f>IFERROR(VLOOKUP($F8465,'Location List'!$A$2:$QR$463,19,FALSE),"")</f>
        <v/>
      </c>
      <c r="C8465" s="16" t="str">
        <f>IFERROR(VLOOKUP($F8465,'Location List'!$A$2:$QR$463,18,FALSE),"")</f>
        <v/>
      </c>
      <c r="D8465" s="16" t="str">
        <f>IFERROR(VLOOKUP($F8465,'Location List'!$A$2:$QR$463,9,FALSE),"")</f>
        <v/>
      </c>
      <c r="E8465" s="16" t="str">
        <f>IFERROR(VLOOKUP($F8465,'Location List'!$A$2:$QR$463,2,FALSE),"")</f>
        <v/>
      </c>
    </row>
    <row r="8466" spans="1:5" ht="15" customHeight="1" x14ac:dyDescent="0.25">
      <c r="A8466" s="16" t="str">
        <f>IFERROR(VLOOKUP($F8466,'Location List'!$A$2:$QR$463,20,FALSE),"")</f>
        <v/>
      </c>
      <c r="B8466" s="16" t="str">
        <f>IFERROR(VLOOKUP($F8466,'Location List'!$A$2:$QR$463,19,FALSE),"")</f>
        <v/>
      </c>
      <c r="C8466" s="16" t="str">
        <f>IFERROR(VLOOKUP($F8466,'Location List'!$A$2:$QR$463,18,FALSE),"")</f>
        <v/>
      </c>
      <c r="D8466" s="16" t="str">
        <f>IFERROR(VLOOKUP($F8466,'Location List'!$A$2:$QR$463,9,FALSE),"")</f>
        <v/>
      </c>
      <c r="E8466" s="16" t="str">
        <f>IFERROR(VLOOKUP($F8466,'Location List'!$A$2:$QR$463,2,FALSE),"")</f>
        <v/>
      </c>
    </row>
    <row r="8467" spans="1:5" ht="15" customHeight="1" x14ac:dyDescent="0.25">
      <c r="A8467" s="16" t="str">
        <f>IFERROR(VLOOKUP($F8467,'Location List'!$A$2:$QR$463,20,FALSE),"")</f>
        <v/>
      </c>
      <c r="B8467" s="16" t="str">
        <f>IFERROR(VLOOKUP($F8467,'Location List'!$A$2:$QR$463,19,FALSE),"")</f>
        <v/>
      </c>
      <c r="C8467" s="16" t="str">
        <f>IFERROR(VLOOKUP($F8467,'Location List'!$A$2:$QR$463,18,FALSE),"")</f>
        <v/>
      </c>
      <c r="D8467" s="16" t="str">
        <f>IFERROR(VLOOKUP($F8467,'Location List'!$A$2:$QR$463,9,FALSE),"")</f>
        <v/>
      </c>
      <c r="E8467" s="16" t="str">
        <f>IFERROR(VLOOKUP($F8467,'Location List'!$A$2:$QR$463,2,FALSE),"")</f>
        <v/>
      </c>
    </row>
    <row r="8468" spans="1:5" ht="15" customHeight="1" x14ac:dyDescent="0.25">
      <c r="A8468" s="16" t="str">
        <f>IFERROR(VLOOKUP($F8468,'Location List'!$A$2:$QR$463,20,FALSE),"")</f>
        <v/>
      </c>
      <c r="B8468" s="16" t="str">
        <f>IFERROR(VLOOKUP($F8468,'Location List'!$A$2:$QR$463,19,FALSE),"")</f>
        <v/>
      </c>
      <c r="C8468" s="16" t="str">
        <f>IFERROR(VLOOKUP($F8468,'Location List'!$A$2:$QR$463,18,FALSE),"")</f>
        <v/>
      </c>
      <c r="D8468" s="16" t="str">
        <f>IFERROR(VLOOKUP($F8468,'Location List'!$A$2:$QR$463,9,FALSE),"")</f>
        <v/>
      </c>
      <c r="E8468" s="16" t="str">
        <f>IFERROR(VLOOKUP($F8468,'Location List'!$A$2:$QR$463,2,FALSE),"")</f>
        <v/>
      </c>
    </row>
    <row r="8469" spans="1:5" ht="15" customHeight="1" x14ac:dyDescent="0.25">
      <c r="A8469" s="16" t="str">
        <f>IFERROR(VLOOKUP($F8469,'Location List'!$A$2:$QR$463,20,FALSE),"")</f>
        <v/>
      </c>
      <c r="B8469" s="16" t="str">
        <f>IFERROR(VLOOKUP($F8469,'Location List'!$A$2:$QR$463,19,FALSE),"")</f>
        <v/>
      </c>
      <c r="C8469" s="16" t="str">
        <f>IFERROR(VLOOKUP($F8469,'Location List'!$A$2:$QR$463,18,FALSE),"")</f>
        <v/>
      </c>
      <c r="D8469" s="16" t="str">
        <f>IFERROR(VLOOKUP($F8469,'Location List'!$A$2:$QR$463,9,FALSE),"")</f>
        <v/>
      </c>
      <c r="E8469" s="16" t="str">
        <f>IFERROR(VLOOKUP($F8469,'Location List'!$A$2:$QR$463,2,FALSE),"")</f>
        <v/>
      </c>
    </row>
    <row r="8470" spans="1:5" ht="15" customHeight="1" x14ac:dyDescent="0.25">
      <c r="A8470" s="16" t="str">
        <f>IFERROR(VLOOKUP($F8470,'Location List'!$A$2:$QR$463,20,FALSE),"")</f>
        <v/>
      </c>
      <c r="B8470" s="16" t="str">
        <f>IFERROR(VLOOKUP($F8470,'Location List'!$A$2:$QR$463,19,FALSE),"")</f>
        <v/>
      </c>
      <c r="C8470" s="16" t="str">
        <f>IFERROR(VLOOKUP($F8470,'Location List'!$A$2:$QR$463,18,FALSE),"")</f>
        <v/>
      </c>
      <c r="D8470" s="16" t="str">
        <f>IFERROR(VLOOKUP($F8470,'Location List'!$A$2:$QR$463,9,FALSE),"")</f>
        <v/>
      </c>
      <c r="E8470" s="16" t="str">
        <f>IFERROR(VLOOKUP($F8470,'Location List'!$A$2:$QR$463,2,FALSE),"")</f>
        <v/>
      </c>
    </row>
    <row r="8471" spans="1:5" ht="15" customHeight="1" x14ac:dyDescent="0.25">
      <c r="A8471" s="16" t="str">
        <f>IFERROR(VLOOKUP($F8471,'Location List'!$A$2:$QR$463,20,FALSE),"")</f>
        <v/>
      </c>
      <c r="B8471" s="16" t="str">
        <f>IFERROR(VLOOKUP($F8471,'Location List'!$A$2:$QR$463,19,FALSE),"")</f>
        <v/>
      </c>
      <c r="C8471" s="16" t="str">
        <f>IFERROR(VLOOKUP($F8471,'Location List'!$A$2:$QR$463,18,FALSE),"")</f>
        <v/>
      </c>
      <c r="D8471" s="16" t="str">
        <f>IFERROR(VLOOKUP($F8471,'Location List'!$A$2:$QR$463,9,FALSE),"")</f>
        <v/>
      </c>
      <c r="E8471" s="16" t="str">
        <f>IFERROR(VLOOKUP($F8471,'Location List'!$A$2:$QR$463,2,FALSE),"")</f>
        <v/>
      </c>
    </row>
    <row r="8514" spans="1:5" ht="15" customHeight="1" x14ac:dyDescent="0.25">
      <c r="A8514" s="16" t="str">
        <f>IFERROR(VLOOKUP($F8514,'Location List'!$A$2:$QR$463,20,FALSE),"")</f>
        <v/>
      </c>
      <c r="B8514" s="16" t="str">
        <f>IFERROR(VLOOKUP($F8514,'Location List'!$A$2:$QR$463,19,FALSE),"")</f>
        <v/>
      </c>
      <c r="C8514" s="16" t="str">
        <f>IFERROR(VLOOKUP($F8514,'Location List'!$A$2:$QR$463,18,FALSE),"")</f>
        <v/>
      </c>
      <c r="D8514" s="16" t="str">
        <f>IFERROR(VLOOKUP($F8514,'Location List'!$A$2:$QR$463,9,FALSE),"")</f>
        <v/>
      </c>
      <c r="E8514" s="16" t="str">
        <f>IFERROR(VLOOKUP($F8514,'Location List'!$A$2:$QR$463,2,FALSE),"")</f>
        <v/>
      </c>
    </row>
    <row r="8515" spans="1:5" ht="15" customHeight="1" x14ac:dyDescent="0.25">
      <c r="A8515" s="16" t="str">
        <f>IFERROR(VLOOKUP($F8515,'Location List'!$A$2:$QR$463,20,FALSE),"")</f>
        <v/>
      </c>
      <c r="B8515" s="16" t="str">
        <f>IFERROR(VLOOKUP($F8515,'Location List'!$A$2:$QR$463,19,FALSE),"")</f>
        <v/>
      </c>
      <c r="C8515" s="16" t="str">
        <f>IFERROR(VLOOKUP($F8515,'Location List'!$A$2:$QR$463,18,FALSE),"")</f>
        <v/>
      </c>
      <c r="D8515" s="16" t="str">
        <f>IFERROR(VLOOKUP($F8515,'Location List'!$A$2:$QR$463,9,FALSE),"")</f>
        <v/>
      </c>
      <c r="E8515" s="16" t="str">
        <f>IFERROR(VLOOKUP($F8515,'Location List'!$A$2:$QR$463,2,FALSE),"")</f>
        <v/>
      </c>
    </row>
    <row r="8516" spans="1:5" ht="15" customHeight="1" x14ac:dyDescent="0.25">
      <c r="A8516" s="16" t="str">
        <f>IFERROR(VLOOKUP($F8516,'Location List'!$A$2:$QR$463,20,FALSE),"")</f>
        <v/>
      </c>
      <c r="B8516" s="16" t="str">
        <f>IFERROR(VLOOKUP($F8516,'Location List'!$A$2:$QR$463,19,FALSE),"")</f>
        <v/>
      </c>
      <c r="C8516" s="16" t="str">
        <f>IFERROR(VLOOKUP($F8516,'Location List'!$A$2:$QR$463,18,FALSE),"")</f>
        <v/>
      </c>
      <c r="D8516" s="16" t="str">
        <f>IFERROR(VLOOKUP($F8516,'Location List'!$A$2:$QR$463,9,FALSE),"")</f>
        <v/>
      </c>
      <c r="E8516" s="16" t="str">
        <f>IFERROR(VLOOKUP($F8516,'Location List'!$A$2:$QR$463,2,FALSE),"")</f>
        <v/>
      </c>
    </row>
    <row r="8517" spans="1:5" ht="15" customHeight="1" x14ac:dyDescent="0.25">
      <c r="A8517" s="16" t="str">
        <f>IFERROR(VLOOKUP($F8517,'Location List'!$A$2:$QR$463,20,FALSE),"")</f>
        <v/>
      </c>
      <c r="B8517" s="16" t="str">
        <f>IFERROR(VLOOKUP($F8517,'Location List'!$A$2:$QR$463,19,FALSE),"")</f>
        <v/>
      </c>
      <c r="C8517" s="16" t="str">
        <f>IFERROR(VLOOKUP($F8517,'Location List'!$A$2:$QR$463,18,FALSE),"")</f>
        <v/>
      </c>
      <c r="D8517" s="16" t="str">
        <f>IFERROR(VLOOKUP($F8517,'Location List'!$A$2:$QR$463,9,FALSE),"")</f>
        <v/>
      </c>
      <c r="E8517" s="16" t="str">
        <f>IFERROR(VLOOKUP($F8517,'Location List'!$A$2:$QR$463,2,FALSE),"")</f>
        <v/>
      </c>
    </row>
    <row r="8518" spans="1:5" ht="15" customHeight="1" x14ac:dyDescent="0.25">
      <c r="A8518" s="16" t="str">
        <f>IFERROR(VLOOKUP($F8518,'Location List'!$A$2:$QR$463,20,FALSE),"")</f>
        <v/>
      </c>
      <c r="B8518" s="16" t="str">
        <f>IFERROR(VLOOKUP($F8518,'Location List'!$A$2:$QR$463,19,FALSE),"")</f>
        <v/>
      </c>
      <c r="C8518" s="16" t="str">
        <f>IFERROR(VLOOKUP($F8518,'Location List'!$A$2:$QR$463,18,FALSE),"")</f>
        <v/>
      </c>
      <c r="D8518" s="16" t="str">
        <f>IFERROR(VLOOKUP($F8518,'Location List'!$A$2:$QR$463,9,FALSE),"")</f>
        <v/>
      </c>
      <c r="E8518" s="16" t="str">
        <f>IFERROR(VLOOKUP($F8518,'Location List'!$A$2:$QR$463,2,FALSE),"")</f>
        <v/>
      </c>
    </row>
    <row r="8519" spans="1:5" ht="15" customHeight="1" x14ac:dyDescent="0.25">
      <c r="A8519" s="16" t="str">
        <f>IFERROR(VLOOKUP($F8519,'Location List'!$A$2:$QR$463,20,FALSE),"")</f>
        <v/>
      </c>
      <c r="B8519" s="16" t="str">
        <f>IFERROR(VLOOKUP($F8519,'Location List'!$A$2:$QR$463,19,FALSE),"")</f>
        <v/>
      </c>
      <c r="C8519" s="16" t="str">
        <f>IFERROR(VLOOKUP($F8519,'Location List'!$A$2:$QR$463,18,FALSE),"")</f>
        <v/>
      </c>
      <c r="D8519" s="16" t="str">
        <f>IFERROR(VLOOKUP($F8519,'Location List'!$A$2:$QR$463,9,FALSE),"")</f>
        <v/>
      </c>
      <c r="E8519" s="16" t="str">
        <f>IFERROR(VLOOKUP($F8519,'Location List'!$A$2:$QR$463,2,FALSE),"")</f>
        <v/>
      </c>
    </row>
    <row r="8520" spans="1:5" ht="15" customHeight="1" x14ac:dyDescent="0.25">
      <c r="A8520" s="16" t="str">
        <f>IFERROR(VLOOKUP($F8520,'Location List'!$A$2:$QR$463,20,FALSE),"")</f>
        <v/>
      </c>
      <c r="B8520" s="16" t="str">
        <f>IFERROR(VLOOKUP($F8520,'Location List'!$A$2:$QR$463,19,FALSE),"")</f>
        <v/>
      </c>
      <c r="C8520" s="16" t="str">
        <f>IFERROR(VLOOKUP($F8520,'Location List'!$A$2:$QR$463,18,FALSE),"")</f>
        <v/>
      </c>
      <c r="D8520" s="16" t="str">
        <f>IFERROR(VLOOKUP($F8520,'Location List'!$A$2:$QR$463,9,FALSE),"")</f>
        <v/>
      </c>
      <c r="E8520" s="16" t="str">
        <f>IFERROR(VLOOKUP($F8520,'Location List'!$A$2:$QR$463,2,FALSE),"")</f>
        <v/>
      </c>
    </row>
    <row r="8521" spans="1:5" ht="15" customHeight="1" x14ac:dyDescent="0.25">
      <c r="A8521" s="16" t="str">
        <f>IFERROR(VLOOKUP($F8521,'Location List'!$A$2:$QR$463,20,FALSE),"")</f>
        <v/>
      </c>
      <c r="B8521" s="16" t="str">
        <f>IFERROR(VLOOKUP($F8521,'Location List'!$A$2:$QR$463,19,FALSE),"")</f>
        <v/>
      </c>
      <c r="C8521" s="16" t="str">
        <f>IFERROR(VLOOKUP($F8521,'Location List'!$A$2:$QR$463,18,FALSE),"")</f>
        <v/>
      </c>
      <c r="D8521" s="16" t="str">
        <f>IFERROR(VLOOKUP($F8521,'Location List'!$A$2:$QR$463,9,FALSE),"")</f>
        <v/>
      </c>
      <c r="E8521" s="16" t="str">
        <f>IFERROR(VLOOKUP($F8521,'Location List'!$A$2:$QR$463,2,FALSE),"")</f>
        <v/>
      </c>
    </row>
    <row r="8522" spans="1:5" ht="15" customHeight="1" x14ac:dyDescent="0.25">
      <c r="A8522" s="16" t="str">
        <f>IFERROR(VLOOKUP($F8522,'Location List'!$A$2:$QR$463,20,FALSE),"")</f>
        <v/>
      </c>
      <c r="B8522" s="16" t="str">
        <f>IFERROR(VLOOKUP($F8522,'Location List'!$A$2:$QR$463,19,FALSE),"")</f>
        <v/>
      </c>
      <c r="C8522" s="16" t="str">
        <f>IFERROR(VLOOKUP($F8522,'Location List'!$A$2:$QR$463,18,FALSE),"")</f>
        <v/>
      </c>
      <c r="D8522" s="16" t="str">
        <f>IFERROR(VLOOKUP($F8522,'Location List'!$A$2:$QR$463,9,FALSE),"")</f>
        <v/>
      </c>
      <c r="E8522" s="16" t="str">
        <f>IFERROR(VLOOKUP($F8522,'Location List'!$A$2:$QR$463,2,FALSE),"")</f>
        <v/>
      </c>
    </row>
    <row r="8523" spans="1:5" ht="15" customHeight="1" x14ac:dyDescent="0.25">
      <c r="A8523" s="16" t="str">
        <f>IFERROR(VLOOKUP($F8523,'Location List'!$A$2:$QR$463,20,FALSE),"")</f>
        <v/>
      </c>
      <c r="B8523" s="16" t="str">
        <f>IFERROR(VLOOKUP($F8523,'Location List'!$A$2:$QR$463,19,FALSE),"")</f>
        <v/>
      </c>
      <c r="C8523" s="16" t="str">
        <f>IFERROR(VLOOKUP($F8523,'Location List'!$A$2:$QR$463,18,FALSE),"")</f>
        <v/>
      </c>
      <c r="D8523" s="16" t="str">
        <f>IFERROR(VLOOKUP($F8523,'Location List'!$A$2:$QR$463,9,FALSE),"")</f>
        <v/>
      </c>
      <c r="E8523" s="16" t="str">
        <f>IFERROR(VLOOKUP($F8523,'Location List'!$A$2:$QR$463,2,FALSE),"")</f>
        <v/>
      </c>
    </row>
    <row r="8524" spans="1:5" ht="15" customHeight="1" x14ac:dyDescent="0.25">
      <c r="A8524" s="16" t="str">
        <f>IFERROR(VLOOKUP($F8524,'Location List'!$A$2:$QR$463,20,FALSE),"")</f>
        <v/>
      </c>
      <c r="B8524" s="16" t="str">
        <f>IFERROR(VLOOKUP($F8524,'Location List'!$A$2:$QR$463,19,FALSE),"")</f>
        <v/>
      </c>
      <c r="C8524" s="16" t="str">
        <f>IFERROR(VLOOKUP($F8524,'Location List'!$A$2:$QR$463,18,FALSE),"")</f>
        <v/>
      </c>
      <c r="D8524" s="16" t="str">
        <f>IFERROR(VLOOKUP($F8524,'Location List'!$A$2:$QR$463,9,FALSE),"")</f>
        <v/>
      </c>
      <c r="E8524" s="16" t="str">
        <f>IFERROR(VLOOKUP($F8524,'Location List'!$A$2:$QR$463,2,FALSE),"")</f>
        <v/>
      </c>
    </row>
    <row r="8525" spans="1:5" ht="15" customHeight="1" x14ac:dyDescent="0.25">
      <c r="A8525" s="16" t="str">
        <f>IFERROR(VLOOKUP($F8525,'Location List'!$A$2:$QR$463,20,FALSE),"")</f>
        <v/>
      </c>
      <c r="B8525" s="16" t="str">
        <f>IFERROR(VLOOKUP($F8525,'Location List'!$A$2:$QR$463,19,FALSE),"")</f>
        <v/>
      </c>
      <c r="C8525" s="16" t="str">
        <f>IFERROR(VLOOKUP($F8525,'Location List'!$A$2:$QR$463,18,FALSE),"")</f>
        <v/>
      </c>
      <c r="D8525" s="16" t="str">
        <f>IFERROR(VLOOKUP($F8525,'Location List'!$A$2:$QR$463,9,FALSE),"")</f>
        <v/>
      </c>
      <c r="E8525" s="16" t="str">
        <f>IFERROR(VLOOKUP($F8525,'Location List'!$A$2:$QR$463,2,FALSE),"")</f>
        <v/>
      </c>
    </row>
    <row r="8526" spans="1:5" ht="15" customHeight="1" x14ac:dyDescent="0.25">
      <c r="A8526" s="16" t="str">
        <f>IFERROR(VLOOKUP($F8526,'Location List'!$A$2:$QR$463,20,FALSE),"")</f>
        <v/>
      </c>
      <c r="B8526" s="16" t="str">
        <f>IFERROR(VLOOKUP($F8526,'Location List'!$A$2:$QR$463,19,FALSE),"")</f>
        <v/>
      </c>
      <c r="C8526" s="16" t="str">
        <f>IFERROR(VLOOKUP($F8526,'Location List'!$A$2:$QR$463,18,FALSE),"")</f>
        <v/>
      </c>
      <c r="D8526" s="16" t="str">
        <f>IFERROR(VLOOKUP($F8526,'Location List'!$A$2:$QR$463,9,FALSE),"")</f>
        <v/>
      </c>
      <c r="E8526" s="16" t="str">
        <f>IFERROR(VLOOKUP($F8526,'Location List'!$A$2:$QR$463,2,FALSE),"")</f>
        <v/>
      </c>
    </row>
    <row r="8527" spans="1:5" ht="15" customHeight="1" x14ac:dyDescent="0.25">
      <c r="A8527" s="16" t="str">
        <f>IFERROR(VLOOKUP($F8527,'Location List'!$A$2:$QR$463,20,FALSE),"")</f>
        <v/>
      </c>
      <c r="B8527" s="16" t="str">
        <f>IFERROR(VLOOKUP($F8527,'Location List'!$A$2:$QR$463,19,FALSE),"")</f>
        <v/>
      </c>
      <c r="C8527" s="16" t="str">
        <f>IFERROR(VLOOKUP($F8527,'Location List'!$A$2:$QR$463,18,FALSE),"")</f>
        <v/>
      </c>
      <c r="D8527" s="16" t="str">
        <f>IFERROR(VLOOKUP($F8527,'Location List'!$A$2:$QR$463,9,FALSE),"")</f>
        <v/>
      </c>
      <c r="E8527" s="16" t="str">
        <f>IFERROR(VLOOKUP($F8527,'Location List'!$A$2:$QR$463,2,FALSE),"")</f>
        <v/>
      </c>
    </row>
    <row r="8528" spans="1:5" ht="15" customHeight="1" x14ac:dyDescent="0.25">
      <c r="A8528" s="16" t="str">
        <f>IFERROR(VLOOKUP($F8528,'Location List'!$A$2:$QR$463,20,FALSE),"")</f>
        <v/>
      </c>
      <c r="B8528" s="16" t="str">
        <f>IFERROR(VLOOKUP($F8528,'Location List'!$A$2:$QR$463,19,FALSE),"")</f>
        <v/>
      </c>
      <c r="C8528" s="16" t="str">
        <f>IFERROR(VLOOKUP($F8528,'Location List'!$A$2:$QR$463,18,FALSE),"")</f>
        <v/>
      </c>
      <c r="D8528" s="16" t="str">
        <f>IFERROR(VLOOKUP($F8528,'Location List'!$A$2:$QR$463,9,FALSE),"")</f>
        <v/>
      </c>
      <c r="E8528" s="16" t="str">
        <f>IFERROR(VLOOKUP($F8528,'Location List'!$A$2:$QR$463,2,FALSE),"")</f>
        <v/>
      </c>
    </row>
    <row r="8529" spans="1:5" ht="15" customHeight="1" x14ac:dyDescent="0.25">
      <c r="A8529" s="16" t="str">
        <f>IFERROR(VLOOKUP($F8529,'Location List'!$A$2:$QR$463,20,FALSE),"")</f>
        <v/>
      </c>
      <c r="B8529" s="16" t="str">
        <f>IFERROR(VLOOKUP($F8529,'Location List'!$A$2:$QR$463,19,FALSE),"")</f>
        <v/>
      </c>
      <c r="C8529" s="16" t="str">
        <f>IFERROR(VLOOKUP($F8529,'Location List'!$A$2:$QR$463,18,FALSE),"")</f>
        <v/>
      </c>
      <c r="D8529" s="16" t="str">
        <f>IFERROR(VLOOKUP($F8529,'Location List'!$A$2:$QR$463,9,FALSE),"")</f>
        <v/>
      </c>
      <c r="E8529" s="16" t="str">
        <f>IFERROR(VLOOKUP($F8529,'Location List'!$A$2:$QR$463,2,FALSE),"")</f>
        <v/>
      </c>
    </row>
    <row r="8585" spans="1:5" ht="15" customHeight="1" x14ac:dyDescent="0.25">
      <c r="A8585" s="16" t="str">
        <f>IFERROR(VLOOKUP($F8585,'Location List'!$A$2:$QR$463,20,FALSE),"")</f>
        <v/>
      </c>
      <c r="B8585" s="16" t="str">
        <f>IFERROR(VLOOKUP($F8585,'Location List'!$A$2:$QR$463,19,FALSE),"")</f>
        <v/>
      </c>
      <c r="C8585" s="16" t="str">
        <f>IFERROR(VLOOKUP($F8585,'Location List'!$A$2:$QR$463,18,FALSE),"")</f>
        <v/>
      </c>
      <c r="D8585" s="16" t="str">
        <f>IFERROR(VLOOKUP($F8585,'Location List'!$A$2:$QR$463,9,FALSE),"")</f>
        <v/>
      </c>
      <c r="E8585" s="16" t="str">
        <f>IFERROR(VLOOKUP($F8585,'Location List'!$A$2:$QR$463,2,FALSE),"")</f>
        <v/>
      </c>
    </row>
    <row r="8586" spans="1:5" ht="15" customHeight="1" x14ac:dyDescent="0.25">
      <c r="A8586" s="16" t="str">
        <f>IFERROR(VLOOKUP($F8586,'Location List'!$A$2:$QR$463,20,FALSE),"")</f>
        <v/>
      </c>
      <c r="B8586" s="16" t="str">
        <f>IFERROR(VLOOKUP($F8586,'Location List'!$A$2:$QR$463,19,FALSE),"")</f>
        <v/>
      </c>
      <c r="C8586" s="16" t="str">
        <f>IFERROR(VLOOKUP($F8586,'Location List'!$A$2:$QR$463,18,FALSE),"")</f>
        <v/>
      </c>
      <c r="D8586" s="16" t="str">
        <f>IFERROR(VLOOKUP($F8586,'Location List'!$A$2:$QR$463,9,FALSE),"")</f>
        <v/>
      </c>
      <c r="E8586" s="16" t="str">
        <f>IFERROR(VLOOKUP($F8586,'Location List'!$A$2:$QR$463,2,FALSE),"")</f>
        <v/>
      </c>
    </row>
    <row r="8587" spans="1:5" ht="15" customHeight="1" x14ac:dyDescent="0.25">
      <c r="A8587" s="16" t="str">
        <f>IFERROR(VLOOKUP($F8587,'Location List'!$A$2:$QR$463,20,FALSE),"")</f>
        <v/>
      </c>
      <c r="B8587" s="16" t="str">
        <f>IFERROR(VLOOKUP($F8587,'Location List'!$A$2:$QR$463,19,FALSE),"")</f>
        <v/>
      </c>
      <c r="C8587" s="16" t="str">
        <f>IFERROR(VLOOKUP($F8587,'Location List'!$A$2:$QR$463,18,FALSE),"")</f>
        <v/>
      </c>
      <c r="D8587" s="16" t="str">
        <f>IFERROR(VLOOKUP($F8587,'Location List'!$A$2:$QR$463,9,FALSE),"")</f>
        <v/>
      </c>
      <c r="E8587" s="16" t="str">
        <f>IFERROR(VLOOKUP($F8587,'Location List'!$A$2:$QR$463,2,FALSE),"")</f>
        <v/>
      </c>
    </row>
    <row r="8588" spans="1:5" ht="15" customHeight="1" x14ac:dyDescent="0.25">
      <c r="A8588" s="16" t="str">
        <f>IFERROR(VLOOKUP($F8588,'Location List'!$A$2:$QR$463,20,FALSE),"")</f>
        <v/>
      </c>
      <c r="B8588" s="16" t="str">
        <f>IFERROR(VLOOKUP($F8588,'Location List'!$A$2:$QR$463,19,FALSE),"")</f>
        <v/>
      </c>
      <c r="C8588" s="16" t="str">
        <f>IFERROR(VLOOKUP($F8588,'Location List'!$A$2:$QR$463,18,FALSE),"")</f>
        <v/>
      </c>
      <c r="D8588" s="16" t="str">
        <f>IFERROR(VLOOKUP($F8588,'Location List'!$A$2:$QR$463,9,FALSE),"")</f>
        <v/>
      </c>
      <c r="E8588" s="16" t="str">
        <f>IFERROR(VLOOKUP($F8588,'Location List'!$A$2:$QR$463,2,FALSE),"")</f>
        <v/>
      </c>
    </row>
    <row r="8589" spans="1:5" ht="15" customHeight="1" x14ac:dyDescent="0.25">
      <c r="A8589" s="16" t="str">
        <f>IFERROR(VLOOKUP($F8589,'Location List'!$A$2:$QR$463,20,FALSE),"")</f>
        <v/>
      </c>
      <c r="B8589" s="16" t="str">
        <f>IFERROR(VLOOKUP($F8589,'Location List'!$A$2:$QR$463,19,FALSE),"")</f>
        <v/>
      </c>
      <c r="C8589" s="16" t="str">
        <f>IFERROR(VLOOKUP($F8589,'Location List'!$A$2:$QR$463,18,FALSE),"")</f>
        <v/>
      </c>
      <c r="D8589" s="16" t="str">
        <f>IFERROR(VLOOKUP($F8589,'Location List'!$A$2:$QR$463,9,FALSE),"")</f>
        <v/>
      </c>
      <c r="E8589" s="16" t="str">
        <f>IFERROR(VLOOKUP($F8589,'Location List'!$A$2:$QR$463,2,FALSE),"")</f>
        <v/>
      </c>
    </row>
    <row r="8631" spans="1:5" ht="15" customHeight="1" x14ac:dyDescent="0.25">
      <c r="A8631" s="16" t="str">
        <f>IFERROR(VLOOKUP($F8631,'Location List'!$A$2:$QR$463,20,FALSE),"")</f>
        <v/>
      </c>
      <c r="B8631" s="16" t="str">
        <f>IFERROR(VLOOKUP($F8631,'Location List'!$A$2:$QR$463,19,FALSE),"")</f>
        <v/>
      </c>
      <c r="C8631" s="16" t="str">
        <f>IFERROR(VLOOKUP($F8631,'Location List'!$A$2:$QR$463,18,FALSE),"")</f>
        <v/>
      </c>
      <c r="D8631" s="16" t="str">
        <f>IFERROR(VLOOKUP($F8631,'Location List'!$A$2:$QR$463,9,FALSE),"")</f>
        <v/>
      </c>
      <c r="E8631" s="16" t="str">
        <f>IFERROR(VLOOKUP($F8631,'Location List'!$A$2:$QR$463,2,FALSE),"")</f>
        <v/>
      </c>
    </row>
    <row r="8632" spans="1:5" ht="15" customHeight="1" x14ac:dyDescent="0.25">
      <c r="A8632" s="16" t="str">
        <f>IFERROR(VLOOKUP($F8632,'Location List'!$A$2:$QR$463,20,FALSE),"")</f>
        <v/>
      </c>
      <c r="B8632" s="16" t="str">
        <f>IFERROR(VLOOKUP($F8632,'Location List'!$A$2:$QR$463,19,FALSE),"")</f>
        <v/>
      </c>
      <c r="C8632" s="16" t="str">
        <f>IFERROR(VLOOKUP($F8632,'Location List'!$A$2:$QR$463,18,FALSE),"")</f>
        <v/>
      </c>
      <c r="D8632" s="16" t="str">
        <f>IFERROR(VLOOKUP($F8632,'Location List'!$A$2:$QR$463,9,FALSE),"")</f>
        <v/>
      </c>
      <c r="E8632" s="16" t="str">
        <f>IFERROR(VLOOKUP($F8632,'Location List'!$A$2:$QR$463,2,FALSE),"")</f>
        <v/>
      </c>
    </row>
    <row r="8633" spans="1:5" ht="15" customHeight="1" x14ac:dyDescent="0.25">
      <c r="A8633" s="16" t="str">
        <f>IFERROR(VLOOKUP($F8633,'Location List'!$A$2:$QR$463,20,FALSE),"")</f>
        <v/>
      </c>
      <c r="B8633" s="16" t="str">
        <f>IFERROR(VLOOKUP($F8633,'Location List'!$A$2:$QR$463,19,FALSE),"")</f>
        <v/>
      </c>
      <c r="C8633" s="16" t="str">
        <f>IFERROR(VLOOKUP($F8633,'Location List'!$A$2:$QR$463,18,FALSE),"")</f>
        <v/>
      </c>
      <c r="D8633" s="16" t="str">
        <f>IFERROR(VLOOKUP($F8633,'Location List'!$A$2:$QR$463,9,FALSE),"")</f>
        <v/>
      </c>
      <c r="E8633" s="16" t="str">
        <f>IFERROR(VLOOKUP($F8633,'Location List'!$A$2:$QR$463,2,FALSE),"")</f>
        <v/>
      </c>
    </row>
    <row r="8634" spans="1:5" ht="15" customHeight="1" x14ac:dyDescent="0.25">
      <c r="A8634" s="16" t="str">
        <f>IFERROR(VLOOKUP($F8634,'Location List'!$A$2:$QR$463,20,FALSE),"")</f>
        <v/>
      </c>
      <c r="B8634" s="16" t="str">
        <f>IFERROR(VLOOKUP($F8634,'Location List'!$A$2:$QR$463,19,FALSE),"")</f>
        <v/>
      </c>
      <c r="C8634" s="16" t="str">
        <f>IFERROR(VLOOKUP($F8634,'Location List'!$A$2:$QR$463,18,FALSE),"")</f>
        <v/>
      </c>
      <c r="D8634" s="16" t="str">
        <f>IFERROR(VLOOKUP($F8634,'Location List'!$A$2:$QR$463,9,FALSE),"")</f>
        <v/>
      </c>
      <c r="E8634" s="16" t="str">
        <f>IFERROR(VLOOKUP($F8634,'Location List'!$A$2:$QR$463,2,FALSE),"")</f>
        <v/>
      </c>
    </row>
    <row r="8635" spans="1:5" ht="15" customHeight="1" x14ac:dyDescent="0.25">
      <c r="A8635" s="16" t="str">
        <f>IFERROR(VLOOKUP($F8635,'Location List'!$A$2:$QR$463,20,FALSE),"")</f>
        <v/>
      </c>
      <c r="B8635" s="16" t="str">
        <f>IFERROR(VLOOKUP($F8635,'Location List'!$A$2:$QR$463,19,FALSE),"")</f>
        <v/>
      </c>
      <c r="C8635" s="16" t="str">
        <f>IFERROR(VLOOKUP($F8635,'Location List'!$A$2:$QR$463,18,FALSE),"")</f>
        <v/>
      </c>
      <c r="D8635" s="16" t="str">
        <f>IFERROR(VLOOKUP($F8635,'Location List'!$A$2:$QR$463,9,FALSE),"")</f>
        <v/>
      </c>
      <c r="E8635" s="16" t="str">
        <f>IFERROR(VLOOKUP($F8635,'Location List'!$A$2:$QR$463,2,FALSE),"")</f>
        <v/>
      </c>
    </row>
    <row r="8685" spans="1:5" ht="15" customHeight="1" x14ac:dyDescent="0.25">
      <c r="A8685" s="16" t="str">
        <f>IFERROR(VLOOKUP($F8685,'Location List'!$A$2:$QR$463,20,FALSE),"")</f>
        <v/>
      </c>
      <c r="B8685" s="16" t="str">
        <f>IFERROR(VLOOKUP($F8685,'Location List'!$A$2:$QR$463,19,FALSE),"")</f>
        <v/>
      </c>
      <c r="C8685" s="16" t="str">
        <f>IFERROR(VLOOKUP($F8685,'Location List'!$A$2:$QR$463,18,FALSE),"")</f>
        <v/>
      </c>
      <c r="D8685" s="16" t="str">
        <f>IFERROR(VLOOKUP($F8685,'Location List'!$A$2:$QR$463,9,FALSE),"")</f>
        <v/>
      </c>
      <c r="E8685" s="16" t="str">
        <f>IFERROR(VLOOKUP($F8685,'Location List'!$A$2:$QR$463,2,FALSE),"")</f>
        <v/>
      </c>
    </row>
    <row r="8686" spans="1:5" ht="15" customHeight="1" x14ac:dyDescent="0.25">
      <c r="A8686" s="16" t="str">
        <f>IFERROR(VLOOKUP($F8686,'Location List'!$A$2:$QR$463,20,FALSE),"")</f>
        <v/>
      </c>
      <c r="B8686" s="16" t="str">
        <f>IFERROR(VLOOKUP($F8686,'Location List'!$A$2:$QR$463,19,FALSE),"")</f>
        <v/>
      </c>
      <c r="C8686" s="16" t="str">
        <f>IFERROR(VLOOKUP($F8686,'Location List'!$A$2:$QR$463,18,FALSE),"")</f>
        <v/>
      </c>
      <c r="D8686" s="16" t="str">
        <f>IFERROR(VLOOKUP($F8686,'Location List'!$A$2:$QR$463,9,FALSE),"")</f>
        <v/>
      </c>
      <c r="E8686" s="16" t="str">
        <f>IFERROR(VLOOKUP($F8686,'Location List'!$A$2:$QR$463,2,FALSE),"")</f>
        <v/>
      </c>
    </row>
    <row r="8687" spans="1:5" ht="15" customHeight="1" x14ac:dyDescent="0.25">
      <c r="A8687" s="16" t="str">
        <f>IFERROR(VLOOKUP($F8687,'Location List'!$A$2:$QR$463,20,FALSE),"")</f>
        <v/>
      </c>
      <c r="B8687" s="16" t="str">
        <f>IFERROR(VLOOKUP($F8687,'Location List'!$A$2:$QR$463,19,FALSE),"")</f>
        <v/>
      </c>
      <c r="C8687" s="16" t="str">
        <f>IFERROR(VLOOKUP($F8687,'Location List'!$A$2:$QR$463,18,FALSE),"")</f>
        <v/>
      </c>
      <c r="D8687" s="16" t="str">
        <f>IFERROR(VLOOKUP($F8687,'Location List'!$A$2:$QR$463,9,FALSE),"")</f>
        <v/>
      </c>
      <c r="E8687" s="16" t="str">
        <f>IFERROR(VLOOKUP($F8687,'Location List'!$A$2:$QR$463,2,FALSE),"")</f>
        <v/>
      </c>
    </row>
    <row r="8737" spans="1:5" ht="15" customHeight="1" x14ac:dyDescent="0.25">
      <c r="A8737" s="16" t="str">
        <f>IFERROR(VLOOKUP($F8737,'Location List'!$A$2:$QR$463,20,FALSE),"")</f>
        <v/>
      </c>
      <c r="B8737" s="16" t="str">
        <f>IFERROR(VLOOKUP($F8737,'Location List'!$A$2:$QR$463,19,FALSE),"")</f>
        <v/>
      </c>
      <c r="C8737" s="16" t="str">
        <f>IFERROR(VLOOKUP($F8737,'Location List'!$A$2:$QR$463,18,FALSE),"")</f>
        <v/>
      </c>
      <c r="D8737" s="16" t="str">
        <f>IFERROR(VLOOKUP($F8737,'Location List'!$A$2:$QR$463,9,FALSE),"")</f>
        <v/>
      </c>
      <c r="E8737" s="16" t="str">
        <f>IFERROR(VLOOKUP($F8737,'Location List'!$A$2:$QR$463,2,FALSE),"")</f>
        <v/>
      </c>
    </row>
    <row r="8738" spans="1:5" ht="15" customHeight="1" x14ac:dyDescent="0.25">
      <c r="A8738" s="16" t="str">
        <f>IFERROR(VLOOKUP($F8738,'Location List'!$A$2:$QR$463,20,FALSE),"")</f>
        <v/>
      </c>
      <c r="B8738" s="16" t="str">
        <f>IFERROR(VLOOKUP($F8738,'Location List'!$A$2:$QR$463,19,FALSE),"")</f>
        <v/>
      </c>
      <c r="C8738" s="16" t="str">
        <f>IFERROR(VLOOKUP($F8738,'Location List'!$A$2:$QR$463,18,FALSE),"")</f>
        <v/>
      </c>
      <c r="D8738" s="16" t="str">
        <f>IFERROR(VLOOKUP($F8738,'Location List'!$A$2:$QR$463,9,FALSE),"")</f>
        <v/>
      </c>
      <c r="E8738" s="16" t="str">
        <f>IFERROR(VLOOKUP($F8738,'Location List'!$A$2:$QR$463,2,FALSE),"")</f>
        <v/>
      </c>
    </row>
    <row r="8739" spans="1:5" ht="15" customHeight="1" x14ac:dyDescent="0.25">
      <c r="A8739" s="16" t="str">
        <f>IFERROR(VLOOKUP($F8739,'Location List'!$A$2:$QR$463,20,FALSE),"")</f>
        <v/>
      </c>
      <c r="B8739" s="16" t="str">
        <f>IFERROR(VLOOKUP($F8739,'Location List'!$A$2:$QR$463,19,FALSE),"")</f>
        <v/>
      </c>
      <c r="C8739" s="16" t="str">
        <f>IFERROR(VLOOKUP($F8739,'Location List'!$A$2:$QR$463,18,FALSE),"")</f>
        <v/>
      </c>
      <c r="D8739" s="16" t="str">
        <f>IFERROR(VLOOKUP($F8739,'Location List'!$A$2:$QR$463,9,FALSE),"")</f>
        <v/>
      </c>
      <c r="E8739" s="16" t="str">
        <f>IFERROR(VLOOKUP($F8739,'Location List'!$A$2:$QR$463,2,FALSE),"")</f>
        <v/>
      </c>
    </row>
    <row r="8740" spans="1:5" ht="15" customHeight="1" x14ac:dyDescent="0.25">
      <c r="A8740" s="16" t="str">
        <f>IFERROR(VLOOKUP($F8740,'Location List'!$A$2:$QR$463,20,FALSE),"")</f>
        <v/>
      </c>
      <c r="B8740" s="16" t="str">
        <f>IFERROR(VLOOKUP($F8740,'Location List'!$A$2:$QR$463,19,FALSE),"")</f>
        <v/>
      </c>
      <c r="C8740" s="16" t="str">
        <f>IFERROR(VLOOKUP($F8740,'Location List'!$A$2:$QR$463,18,FALSE),"")</f>
        <v/>
      </c>
      <c r="D8740" s="16" t="str">
        <f>IFERROR(VLOOKUP($F8740,'Location List'!$A$2:$QR$463,9,FALSE),"")</f>
        <v/>
      </c>
      <c r="E8740" s="16" t="str">
        <f>IFERROR(VLOOKUP($F8740,'Location List'!$A$2:$QR$463,2,FALSE),"")</f>
        <v/>
      </c>
    </row>
    <row r="8741" spans="1:5" ht="15" customHeight="1" x14ac:dyDescent="0.25">
      <c r="A8741" s="16" t="str">
        <f>IFERROR(VLOOKUP($F8741,'Location List'!$A$2:$QR$463,20,FALSE),"")</f>
        <v/>
      </c>
      <c r="B8741" s="16" t="str">
        <f>IFERROR(VLOOKUP($F8741,'Location List'!$A$2:$QR$463,19,FALSE),"")</f>
        <v/>
      </c>
      <c r="C8741" s="16" t="str">
        <f>IFERROR(VLOOKUP($F8741,'Location List'!$A$2:$QR$463,18,FALSE),"")</f>
        <v/>
      </c>
      <c r="D8741" s="16" t="str">
        <f>IFERROR(VLOOKUP($F8741,'Location List'!$A$2:$QR$463,9,FALSE),"")</f>
        <v/>
      </c>
      <c r="E8741" s="16" t="str">
        <f>IFERROR(VLOOKUP($F8741,'Location List'!$A$2:$QR$463,2,FALSE),"")</f>
        <v/>
      </c>
    </row>
    <row r="8781" spans="1:5" ht="15" customHeight="1" x14ac:dyDescent="0.25">
      <c r="A8781" s="16" t="str">
        <f>IFERROR(VLOOKUP($F8781,'Location List'!$A$2:$QR$463,20,FALSE),"")</f>
        <v/>
      </c>
      <c r="B8781" s="16" t="str">
        <f>IFERROR(VLOOKUP($F8781,'Location List'!$A$2:$QR$463,19,FALSE),"")</f>
        <v/>
      </c>
      <c r="C8781" s="16" t="str">
        <f>IFERROR(VLOOKUP($F8781,'Location List'!$A$2:$QR$463,18,FALSE),"")</f>
        <v/>
      </c>
      <c r="D8781" s="16" t="str">
        <f>IFERROR(VLOOKUP($F8781,'Location List'!$A$2:$QR$463,9,FALSE),"")</f>
        <v/>
      </c>
      <c r="E8781" s="16" t="str">
        <f>IFERROR(VLOOKUP($F8781,'Location List'!$A$2:$QR$463,2,FALSE),"")</f>
        <v/>
      </c>
    </row>
    <row r="8782" spans="1:5" ht="15" customHeight="1" x14ac:dyDescent="0.25">
      <c r="A8782" s="16" t="str">
        <f>IFERROR(VLOOKUP($F8782,'Location List'!$A$2:$QR$463,20,FALSE),"")</f>
        <v/>
      </c>
      <c r="B8782" s="16" t="str">
        <f>IFERROR(VLOOKUP($F8782,'Location List'!$A$2:$QR$463,19,FALSE),"")</f>
        <v/>
      </c>
      <c r="C8782" s="16" t="str">
        <f>IFERROR(VLOOKUP($F8782,'Location List'!$A$2:$QR$463,18,FALSE),"")</f>
        <v/>
      </c>
      <c r="D8782" s="16" t="str">
        <f>IFERROR(VLOOKUP($F8782,'Location List'!$A$2:$QR$463,9,FALSE),"")</f>
        <v/>
      </c>
      <c r="E8782" s="16" t="str">
        <f>IFERROR(VLOOKUP($F8782,'Location List'!$A$2:$QR$463,2,FALSE),"")</f>
        <v/>
      </c>
    </row>
    <row r="8783" spans="1:5" ht="15" customHeight="1" x14ac:dyDescent="0.25">
      <c r="A8783" s="16" t="str">
        <f>IFERROR(VLOOKUP($F8783,'Location List'!$A$2:$QR$463,20,FALSE),"")</f>
        <v/>
      </c>
      <c r="B8783" s="16" t="str">
        <f>IFERROR(VLOOKUP($F8783,'Location List'!$A$2:$QR$463,19,FALSE),"")</f>
        <v/>
      </c>
      <c r="C8783" s="16" t="str">
        <f>IFERROR(VLOOKUP($F8783,'Location List'!$A$2:$QR$463,18,FALSE),"")</f>
        <v/>
      </c>
      <c r="D8783" s="16" t="str">
        <f>IFERROR(VLOOKUP($F8783,'Location List'!$A$2:$QR$463,9,FALSE),"")</f>
        <v/>
      </c>
      <c r="E8783" s="16" t="str">
        <f>IFERROR(VLOOKUP($F8783,'Location List'!$A$2:$QR$463,2,FALSE),"")</f>
        <v/>
      </c>
    </row>
    <row r="8784" spans="1:5" ht="15" customHeight="1" x14ac:dyDescent="0.25">
      <c r="A8784" s="16" t="str">
        <f>IFERROR(VLOOKUP($F8784,'Location List'!$A$2:$QR$463,20,FALSE),"")</f>
        <v/>
      </c>
      <c r="B8784" s="16" t="str">
        <f>IFERROR(VLOOKUP($F8784,'Location List'!$A$2:$QR$463,19,FALSE),"")</f>
        <v/>
      </c>
      <c r="C8784" s="16" t="str">
        <f>IFERROR(VLOOKUP($F8784,'Location List'!$A$2:$QR$463,18,FALSE),"")</f>
        <v/>
      </c>
      <c r="D8784" s="16" t="str">
        <f>IFERROR(VLOOKUP($F8784,'Location List'!$A$2:$QR$463,9,FALSE),"")</f>
        <v/>
      </c>
      <c r="E8784" s="16" t="str">
        <f>IFERROR(VLOOKUP($F8784,'Location List'!$A$2:$QR$463,2,FALSE),"")</f>
        <v/>
      </c>
    </row>
    <row r="8785" spans="1:5" ht="15" customHeight="1" x14ac:dyDescent="0.25">
      <c r="A8785" s="16" t="str">
        <f>IFERROR(VLOOKUP($F8785,'Location List'!$A$2:$QR$463,20,FALSE),"")</f>
        <v/>
      </c>
      <c r="B8785" s="16" t="str">
        <f>IFERROR(VLOOKUP($F8785,'Location List'!$A$2:$QR$463,19,FALSE),"")</f>
        <v/>
      </c>
      <c r="C8785" s="16" t="str">
        <f>IFERROR(VLOOKUP($F8785,'Location List'!$A$2:$QR$463,18,FALSE),"")</f>
        <v/>
      </c>
      <c r="D8785" s="16" t="str">
        <f>IFERROR(VLOOKUP($F8785,'Location List'!$A$2:$QR$463,9,FALSE),"")</f>
        <v/>
      </c>
      <c r="E8785" s="16" t="str">
        <f>IFERROR(VLOOKUP($F8785,'Location List'!$A$2:$QR$463,2,FALSE),"")</f>
        <v/>
      </c>
    </row>
    <row r="8786" spans="1:5" ht="15" customHeight="1" x14ac:dyDescent="0.25">
      <c r="A8786" s="16" t="str">
        <f>IFERROR(VLOOKUP($F8786,'Location List'!$A$2:$QR$463,20,FALSE),"")</f>
        <v/>
      </c>
      <c r="B8786" s="16" t="str">
        <f>IFERROR(VLOOKUP($F8786,'Location List'!$A$2:$QR$463,19,FALSE),"")</f>
        <v/>
      </c>
      <c r="C8786" s="16" t="str">
        <f>IFERROR(VLOOKUP($F8786,'Location List'!$A$2:$QR$463,18,FALSE),"")</f>
        <v/>
      </c>
      <c r="D8786" s="16" t="str">
        <f>IFERROR(VLOOKUP($F8786,'Location List'!$A$2:$QR$463,9,FALSE),"")</f>
        <v/>
      </c>
      <c r="E8786" s="16" t="str">
        <f>IFERROR(VLOOKUP($F8786,'Location List'!$A$2:$QR$463,2,FALSE),"")</f>
        <v/>
      </c>
    </row>
    <row r="8787" spans="1:5" ht="15" customHeight="1" x14ac:dyDescent="0.25">
      <c r="A8787" s="16" t="str">
        <f>IFERROR(VLOOKUP($F8787,'Location List'!$A$2:$QR$463,20,FALSE),"")</f>
        <v/>
      </c>
      <c r="B8787" s="16" t="str">
        <f>IFERROR(VLOOKUP($F8787,'Location List'!$A$2:$QR$463,19,FALSE),"")</f>
        <v/>
      </c>
      <c r="C8787" s="16" t="str">
        <f>IFERROR(VLOOKUP($F8787,'Location List'!$A$2:$QR$463,18,FALSE),"")</f>
        <v/>
      </c>
      <c r="D8787" s="16" t="str">
        <f>IFERROR(VLOOKUP($F8787,'Location List'!$A$2:$QR$463,9,FALSE),"")</f>
        <v/>
      </c>
      <c r="E8787" s="16" t="str">
        <f>IFERROR(VLOOKUP($F8787,'Location List'!$A$2:$QR$463,2,FALSE),"")</f>
        <v/>
      </c>
    </row>
    <row r="8788" spans="1:5" ht="15" customHeight="1" x14ac:dyDescent="0.25">
      <c r="A8788" s="16" t="str">
        <f>IFERROR(VLOOKUP($F8788,'Location List'!$A$2:$QR$463,20,FALSE),"")</f>
        <v/>
      </c>
      <c r="B8788" s="16" t="str">
        <f>IFERROR(VLOOKUP($F8788,'Location List'!$A$2:$QR$463,19,FALSE),"")</f>
        <v/>
      </c>
      <c r="C8788" s="16" t="str">
        <f>IFERROR(VLOOKUP($F8788,'Location List'!$A$2:$QR$463,18,FALSE),"")</f>
        <v/>
      </c>
      <c r="D8788" s="16" t="str">
        <f>IFERROR(VLOOKUP($F8788,'Location List'!$A$2:$QR$463,9,FALSE),"")</f>
        <v/>
      </c>
      <c r="E8788" s="16" t="str">
        <f>IFERROR(VLOOKUP($F8788,'Location List'!$A$2:$QR$463,2,FALSE),"")</f>
        <v/>
      </c>
    </row>
    <row r="8789" spans="1:5" ht="15" customHeight="1" x14ac:dyDescent="0.25">
      <c r="A8789" s="16" t="str">
        <f>IFERROR(VLOOKUP($F8789,'Location List'!$A$2:$QR$463,20,FALSE),"")</f>
        <v/>
      </c>
      <c r="B8789" s="16" t="str">
        <f>IFERROR(VLOOKUP($F8789,'Location List'!$A$2:$QR$463,19,FALSE),"")</f>
        <v/>
      </c>
      <c r="C8789" s="16" t="str">
        <f>IFERROR(VLOOKUP($F8789,'Location List'!$A$2:$QR$463,18,FALSE),"")</f>
        <v/>
      </c>
      <c r="D8789" s="16" t="str">
        <f>IFERROR(VLOOKUP($F8789,'Location List'!$A$2:$QR$463,9,FALSE),"")</f>
        <v/>
      </c>
      <c r="E8789" s="16" t="str">
        <f>IFERROR(VLOOKUP($F8789,'Location List'!$A$2:$QR$463,2,FALSE),"")</f>
        <v/>
      </c>
    </row>
    <row r="8790" spans="1:5" ht="15" customHeight="1" x14ac:dyDescent="0.25">
      <c r="A8790" s="16" t="str">
        <f>IFERROR(VLOOKUP($F8790,'Location List'!$A$2:$QR$463,20,FALSE),"")</f>
        <v/>
      </c>
      <c r="B8790" s="16" t="str">
        <f>IFERROR(VLOOKUP($F8790,'Location List'!$A$2:$QR$463,19,FALSE),"")</f>
        <v/>
      </c>
      <c r="C8790" s="16" t="str">
        <f>IFERROR(VLOOKUP($F8790,'Location List'!$A$2:$QR$463,18,FALSE),"")</f>
        <v/>
      </c>
      <c r="D8790" s="16" t="str">
        <f>IFERROR(VLOOKUP($F8790,'Location List'!$A$2:$QR$463,9,FALSE),"")</f>
        <v/>
      </c>
      <c r="E8790" s="16" t="str">
        <f>IFERROR(VLOOKUP($F8790,'Location List'!$A$2:$QR$463,2,FALSE),"")</f>
        <v/>
      </c>
    </row>
    <row r="8791" spans="1:5" ht="15" customHeight="1" x14ac:dyDescent="0.25">
      <c r="A8791" s="16" t="str">
        <f>IFERROR(VLOOKUP($F8791,'Location List'!$A$2:$QR$463,20,FALSE),"")</f>
        <v/>
      </c>
      <c r="B8791" s="16" t="str">
        <f>IFERROR(VLOOKUP($F8791,'Location List'!$A$2:$QR$463,19,FALSE),"")</f>
        <v/>
      </c>
      <c r="C8791" s="16" t="str">
        <f>IFERROR(VLOOKUP($F8791,'Location List'!$A$2:$QR$463,18,FALSE),"")</f>
        <v/>
      </c>
      <c r="D8791" s="16" t="str">
        <f>IFERROR(VLOOKUP($F8791,'Location List'!$A$2:$QR$463,9,FALSE),"")</f>
        <v/>
      </c>
      <c r="E8791" s="16" t="str">
        <f>IFERROR(VLOOKUP($F8791,'Location List'!$A$2:$QR$463,2,FALSE),"")</f>
        <v/>
      </c>
    </row>
    <row r="8792" spans="1:5" ht="15" customHeight="1" x14ac:dyDescent="0.25">
      <c r="A8792" s="16" t="str">
        <f>IFERROR(VLOOKUP($F8792,'Location List'!$A$2:$QR$463,20,FALSE),"")</f>
        <v/>
      </c>
      <c r="B8792" s="16" t="str">
        <f>IFERROR(VLOOKUP($F8792,'Location List'!$A$2:$QR$463,19,FALSE),"")</f>
        <v/>
      </c>
      <c r="C8792" s="16" t="str">
        <f>IFERROR(VLOOKUP($F8792,'Location List'!$A$2:$QR$463,18,FALSE),"")</f>
        <v/>
      </c>
      <c r="D8792" s="16" t="str">
        <f>IFERROR(VLOOKUP($F8792,'Location List'!$A$2:$QR$463,9,FALSE),"")</f>
        <v/>
      </c>
      <c r="E8792" s="16" t="str">
        <f>IFERROR(VLOOKUP($F8792,'Location List'!$A$2:$QR$463,2,FALSE),"")</f>
        <v/>
      </c>
    </row>
    <row r="8872" spans="1:5" ht="15" customHeight="1" x14ac:dyDescent="0.25">
      <c r="A8872" s="16" t="str">
        <f>IFERROR(VLOOKUP($F8872,'Location List'!$A$2:$QR$463,20,FALSE),"")</f>
        <v/>
      </c>
      <c r="B8872" s="16" t="str">
        <f>IFERROR(VLOOKUP($F8872,'Location List'!$A$2:$QR$463,19,FALSE),"")</f>
        <v/>
      </c>
      <c r="C8872" s="16" t="str">
        <f>IFERROR(VLOOKUP($F8872,'Location List'!$A$2:$QR$463,18,FALSE),"")</f>
        <v/>
      </c>
      <c r="D8872" s="16" t="str">
        <f>IFERROR(VLOOKUP($F8872,'Location List'!$A$2:$QR$463,9,FALSE),"")</f>
        <v/>
      </c>
      <c r="E8872" s="16" t="str">
        <f>IFERROR(VLOOKUP($F8872,'Location List'!$A$2:$QR$463,2,FALSE),"")</f>
        <v/>
      </c>
    </row>
    <row r="8873" spans="1:5" ht="15" customHeight="1" x14ac:dyDescent="0.25">
      <c r="A8873" s="16" t="str">
        <f>IFERROR(VLOOKUP($F8873,'Location List'!$A$2:$QR$463,20,FALSE),"")</f>
        <v/>
      </c>
      <c r="B8873" s="16" t="str">
        <f>IFERROR(VLOOKUP($F8873,'Location List'!$A$2:$QR$463,19,FALSE),"")</f>
        <v/>
      </c>
      <c r="C8873" s="16" t="str">
        <f>IFERROR(VLOOKUP($F8873,'Location List'!$A$2:$QR$463,18,FALSE),"")</f>
        <v/>
      </c>
      <c r="D8873" s="16" t="str">
        <f>IFERROR(VLOOKUP($F8873,'Location List'!$A$2:$QR$463,9,FALSE),"")</f>
        <v/>
      </c>
      <c r="E8873" s="16" t="str">
        <f>IFERROR(VLOOKUP($F8873,'Location List'!$A$2:$QR$463,2,FALSE),"")</f>
        <v/>
      </c>
    </row>
    <row r="8874" spans="1:5" ht="15" customHeight="1" x14ac:dyDescent="0.25">
      <c r="A8874" s="16" t="str">
        <f>IFERROR(VLOOKUP($F8874,'Location List'!$A$2:$QR$463,20,FALSE),"")</f>
        <v/>
      </c>
      <c r="B8874" s="16" t="str">
        <f>IFERROR(VLOOKUP($F8874,'Location List'!$A$2:$QR$463,19,FALSE),"")</f>
        <v/>
      </c>
      <c r="C8874" s="16" t="str">
        <f>IFERROR(VLOOKUP($F8874,'Location List'!$A$2:$QR$463,18,FALSE),"")</f>
        <v/>
      </c>
      <c r="D8874" s="16" t="str">
        <f>IFERROR(VLOOKUP($F8874,'Location List'!$A$2:$QR$463,9,FALSE),"")</f>
        <v/>
      </c>
      <c r="E8874" s="16" t="str">
        <f>IFERROR(VLOOKUP($F8874,'Location List'!$A$2:$QR$463,2,FALSE),"")</f>
        <v/>
      </c>
    </row>
    <row r="8875" spans="1:5" ht="15" customHeight="1" x14ac:dyDescent="0.25">
      <c r="A8875" s="16" t="str">
        <f>IFERROR(VLOOKUP($F8875,'Location List'!$A$2:$QR$463,20,FALSE),"")</f>
        <v/>
      </c>
      <c r="B8875" s="16" t="str">
        <f>IFERROR(VLOOKUP($F8875,'Location List'!$A$2:$QR$463,19,FALSE),"")</f>
        <v/>
      </c>
      <c r="C8875" s="16" t="str">
        <f>IFERROR(VLOOKUP($F8875,'Location List'!$A$2:$QR$463,18,FALSE),"")</f>
        <v/>
      </c>
      <c r="D8875" s="16" t="str">
        <f>IFERROR(VLOOKUP($F8875,'Location List'!$A$2:$QR$463,9,FALSE),"")</f>
        <v/>
      </c>
      <c r="E8875" s="16" t="str">
        <f>IFERROR(VLOOKUP($F8875,'Location List'!$A$2:$QR$463,2,FALSE),"")</f>
        <v/>
      </c>
    </row>
    <row r="8876" spans="1:5" ht="15" customHeight="1" x14ac:dyDescent="0.25">
      <c r="A8876" s="16" t="str">
        <f>IFERROR(VLOOKUP($F8876,'Location List'!$A$2:$QR$463,20,FALSE),"")</f>
        <v/>
      </c>
      <c r="B8876" s="16" t="str">
        <f>IFERROR(VLOOKUP($F8876,'Location List'!$A$2:$QR$463,19,FALSE),"")</f>
        <v/>
      </c>
      <c r="C8876" s="16" t="str">
        <f>IFERROR(VLOOKUP($F8876,'Location List'!$A$2:$QR$463,18,FALSE),"")</f>
        <v/>
      </c>
      <c r="D8876" s="16" t="str">
        <f>IFERROR(VLOOKUP($F8876,'Location List'!$A$2:$QR$463,9,FALSE),"")</f>
        <v/>
      </c>
      <c r="E8876" s="16" t="str">
        <f>IFERROR(VLOOKUP($F8876,'Location List'!$A$2:$QR$463,2,FALSE),"")</f>
        <v/>
      </c>
    </row>
    <row r="8877" spans="1:5" ht="15" customHeight="1" x14ac:dyDescent="0.25">
      <c r="A8877" s="16" t="str">
        <f>IFERROR(VLOOKUP($F8877,'Location List'!$A$2:$QR$463,20,FALSE),"")</f>
        <v/>
      </c>
      <c r="B8877" s="16" t="str">
        <f>IFERROR(VLOOKUP($F8877,'Location List'!$A$2:$QR$463,19,FALSE),"")</f>
        <v/>
      </c>
      <c r="C8877" s="16" t="str">
        <f>IFERROR(VLOOKUP($F8877,'Location List'!$A$2:$QR$463,18,FALSE),"")</f>
        <v/>
      </c>
      <c r="D8877" s="16" t="str">
        <f>IFERROR(VLOOKUP($F8877,'Location List'!$A$2:$QR$463,9,FALSE),"")</f>
        <v/>
      </c>
      <c r="E8877" s="16" t="str">
        <f>IFERROR(VLOOKUP($F8877,'Location List'!$A$2:$QR$463,2,FALSE),"")</f>
        <v/>
      </c>
    </row>
    <row r="8878" spans="1:5" ht="15" customHeight="1" x14ac:dyDescent="0.25">
      <c r="A8878" s="16" t="str">
        <f>IFERROR(VLOOKUP($F8878,'Location List'!$A$2:$QR$463,20,FALSE),"")</f>
        <v/>
      </c>
      <c r="B8878" s="16" t="str">
        <f>IFERROR(VLOOKUP($F8878,'Location List'!$A$2:$QR$463,19,FALSE),"")</f>
        <v/>
      </c>
      <c r="C8878" s="16" t="str">
        <f>IFERROR(VLOOKUP($F8878,'Location List'!$A$2:$QR$463,18,FALSE),"")</f>
        <v/>
      </c>
      <c r="D8878" s="16" t="str">
        <f>IFERROR(VLOOKUP($F8878,'Location List'!$A$2:$QR$463,9,FALSE),"")</f>
        <v/>
      </c>
      <c r="E8878" s="16" t="str">
        <f>IFERROR(VLOOKUP($F8878,'Location List'!$A$2:$QR$463,2,FALSE),"")</f>
        <v/>
      </c>
    </row>
    <row r="8948" spans="1:5" ht="15" customHeight="1" x14ac:dyDescent="0.25">
      <c r="A8948" s="16" t="str">
        <f>IFERROR(VLOOKUP($F8948,'Location List'!$A$2:$QR$463,20,FALSE),"")</f>
        <v/>
      </c>
      <c r="B8948" s="16" t="str">
        <f>IFERROR(VLOOKUP($F8948,'Location List'!$A$2:$QR$463,19,FALSE),"")</f>
        <v/>
      </c>
      <c r="C8948" s="16" t="str">
        <f>IFERROR(VLOOKUP($F8948,'Location List'!$A$2:$QR$463,18,FALSE),"")</f>
        <v/>
      </c>
      <c r="D8948" s="16" t="str">
        <f>IFERROR(VLOOKUP($F8948,'Location List'!$A$2:$QR$463,9,FALSE),"")</f>
        <v/>
      </c>
      <c r="E8948" s="16" t="str">
        <f>IFERROR(VLOOKUP($F8948,'Location List'!$A$2:$QR$463,2,FALSE),"")</f>
        <v/>
      </c>
    </row>
    <row r="8949" spans="1:5" ht="15" customHeight="1" x14ac:dyDescent="0.25">
      <c r="A8949" s="16" t="str">
        <f>IFERROR(VLOOKUP($F8949,'Location List'!$A$2:$QR$463,20,FALSE),"")</f>
        <v/>
      </c>
      <c r="B8949" s="16" t="str">
        <f>IFERROR(VLOOKUP($F8949,'Location List'!$A$2:$QR$463,19,FALSE),"")</f>
        <v/>
      </c>
      <c r="C8949" s="16" t="str">
        <f>IFERROR(VLOOKUP($F8949,'Location List'!$A$2:$QR$463,18,FALSE),"")</f>
        <v/>
      </c>
      <c r="D8949" s="16" t="str">
        <f>IFERROR(VLOOKUP($F8949,'Location List'!$A$2:$QR$463,9,FALSE),"")</f>
        <v/>
      </c>
      <c r="E8949" s="16" t="str">
        <f>IFERROR(VLOOKUP($F8949,'Location List'!$A$2:$QR$463,2,FALSE),"")</f>
        <v/>
      </c>
    </row>
    <row r="8950" spans="1:5" ht="15" customHeight="1" x14ac:dyDescent="0.25">
      <c r="A8950" s="16" t="str">
        <f>IFERROR(VLOOKUP($F8950,'Location List'!$A$2:$QR$463,20,FALSE),"")</f>
        <v/>
      </c>
      <c r="B8950" s="16" t="str">
        <f>IFERROR(VLOOKUP($F8950,'Location List'!$A$2:$QR$463,19,FALSE),"")</f>
        <v/>
      </c>
      <c r="C8950" s="16" t="str">
        <f>IFERROR(VLOOKUP($F8950,'Location List'!$A$2:$QR$463,18,FALSE),"")</f>
        <v/>
      </c>
      <c r="D8950" s="16" t="str">
        <f>IFERROR(VLOOKUP($F8950,'Location List'!$A$2:$QR$463,9,FALSE),"")</f>
        <v/>
      </c>
      <c r="E8950" s="16" t="str">
        <f>IFERROR(VLOOKUP($F8950,'Location List'!$A$2:$QR$463,2,FALSE),"")</f>
        <v/>
      </c>
    </row>
    <row r="8951" spans="1:5" ht="15" customHeight="1" x14ac:dyDescent="0.25">
      <c r="A8951" s="16" t="str">
        <f>IFERROR(VLOOKUP($F8951,'Location List'!$A$2:$QR$463,20,FALSE),"")</f>
        <v/>
      </c>
      <c r="B8951" s="16" t="str">
        <f>IFERROR(VLOOKUP($F8951,'Location List'!$A$2:$QR$463,19,FALSE),"")</f>
        <v/>
      </c>
      <c r="C8951" s="16" t="str">
        <f>IFERROR(VLOOKUP($F8951,'Location List'!$A$2:$QR$463,18,FALSE),"")</f>
        <v/>
      </c>
      <c r="D8951" s="16" t="str">
        <f>IFERROR(VLOOKUP($F8951,'Location List'!$A$2:$QR$463,9,FALSE),"")</f>
        <v/>
      </c>
      <c r="E8951" s="16" t="str">
        <f>IFERROR(VLOOKUP($F8951,'Location List'!$A$2:$QR$463,2,FALSE),"")</f>
        <v/>
      </c>
    </row>
    <row r="8952" spans="1:5" ht="15" customHeight="1" x14ac:dyDescent="0.25">
      <c r="A8952" s="16" t="str">
        <f>IFERROR(VLOOKUP($F8952,'Location List'!$A$2:$QR$463,20,FALSE),"")</f>
        <v/>
      </c>
      <c r="B8952" s="16" t="str">
        <f>IFERROR(VLOOKUP($F8952,'Location List'!$A$2:$QR$463,19,FALSE),"")</f>
        <v/>
      </c>
      <c r="C8952" s="16" t="str">
        <f>IFERROR(VLOOKUP($F8952,'Location List'!$A$2:$QR$463,18,FALSE),"")</f>
        <v/>
      </c>
      <c r="D8952" s="16" t="str">
        <f>IFERROR(VLOOKUP($F8952,'Location List'!$A$2:$QR$463,9,FALSE),"")</f>
        <v/>
      </c>
      <c r="E8952" s="16" t="str">
        <f>IFERROR(VLOOKUP($F8952,'Location List'!$A$2:$QR$463,2,FALSE),"")</f>
        <v/>
      </c>
    </row>
    <row r="8953" spans="1:5" ht="15" customHeight="1" x14ac:dyDescent="0.25">
      <c r="A8953" s="16" t="str">
        <f>IFERROR(VLOOKUP($F8953,'Location List'!$A$2:$QR$463,20,FALSE),"")</f>
        <v/>
      </c>
      <c r="B8953" s="16" t="str">
        <f>IFERROR(VLOOKUP($F8953,'Location List'!$A$2:$QR$463,19,FALSE),"")</f>
        <v/>
      </c>
      <c r="C8953" s="16" t="str">
        <f>IFERROR(VLOOKUP($F8953,'Location List'!$A$2:$QR$463,18,FALSE),"")</f>
        <v/>
      </c>
      <c r="D8953" s="16" t="str">
        <f>IFERROR(VLOOKUP($F8953,'Location List'!$A$2:$QR$463,9,FALSE),"")</f>
        <v/>
      </c>
      <c r="E8953" s="16" t="str">
        <f>IFERROR(VLOOKUP($F8953,'Location List'!$A$2:$QR$463,2,FALSE),"")</f>
        <v/>
      </c>
    </row>
    <row r="8954" spans="1:5" ht="15" customHeight="1" x14ac:dyDescent="0.25">
      <c r="A8954" s="16" t="str">
        <f>IFERROR(VLOOKUP($F8954,'Location List'!$A$2:$QR$463,20,FALSE),"")</f>
        <v/>
      </c>
      <c r="B8954" s="16" t="str">
        <f>IFERROR(VLOOKUP($F8954,'Location List'!$A$2:$QR$463,19,FALSE),"")</f>
        <v/>
      </c>
      <c r="C8954" s="16" t="str">
        <f>IFERROR(VLOOKUP($F8954,'Location List'!$A$2:$QR$463,18,FALSE),"")</f>
        <v/>
      </c>
      <c r="D8954" s="16" t="str">
        <f>IFERROR(VLOOKUP($F8954,'Location List'!$A$2:$QR$463,9,FALSE),"")</f>
        <v/>
      </c>
      <c r="E8954" s="16" t="str">
        <f>IFERROR(VLOOKUP($F8954,'Location List'!$A$2:$QR$463,2,FALSE),"")</f>
        <v/>
      </c>
    </row>
    <row r="8998" spans="1:5" ht="15" customHeight="1" x14ac:dyDescent="0.25">
      <c r="A8998" s="16" t="str">
        <f>IFERROR(VLOOKUP($F8998,'Location List'!$A$2:$QR$463,20,FALSE),"")</f>
        <v/>
      </c>
      <c r="B8998" s="16" t="str">
        <f>IFERROR(VLOOKUP($F8998,'Location List'!$A$2:$QR$463,19,FALSE),"")</f>
        <v/>
      </c>
      <c r="C8998" s="16" t="str">
        <f>IFERROR(VLOOKUP($F8998,'Location List'!$A$2:$QR$463,18,FALSE),"")</f>
        <v/>
      </c>
      <c r="D8998" s="16" t="str">
        <f>IFERROR(VLOOKUP($F8998,'Location List'!$A$2:$QR$463,9,FALSE),"")</f>
        <v/>
      </c>
      <c r="E8998" s="16" t="str">
        <f>IFERROR(VLOOKUP($F8998,'Location List'!$A$2:$QR$463,2,FALSE),"")</f>
        <v/>
      </c>
    </row>
    <row r="8999" spans="1:5" ht="15" customHeight="1" x14ac:dyDescent="0.25">
      <c r="A8999" s="16" t="str">
        <f>IFERROR(VLOOKUP($F8999,'Location List'!$A$2:$QR$463,20,FALSE),"")</f>
        <v/>
      </c>
      <c r="B8999" s="16" t="str">
        <f>IFERROR(VLOOKUP($F8999,'Location List'!$A$2:$QR$463,19,FALSE),"")</f>
        <v/>
      </c>
      <c r="C8999" s="16" t="str">
        <f>IFERROR(VLOOKUP($F8999,'Location List'!$A$2:$QR$463,18,FALSE),"")</f>
        <v/>
      </c>
      <c r="D8999" s="16" t="str">
        <f>IFERROR(VLOOKUP($F8999,'Location List'!$A$2:$QR$463,9,FALSE),"")</f>
        <v/>
      </c>
      <c r="E8999" s="16" t="str">
        <f>IFERROR(VLOOKUP($F8999,'Location List'!$A$2:$QR$463,2,FALSE),"")</f>
        <v/>
      </c>
    </row>
    <row r="9000" spans="1:5" ht="15" customHeight="1" x14ac:dyDescent="0.25">
      <c r="A9000" s="16" t="str">
        <f>IFERROR(VLOOKUP($F9000,'Location List'!$A$2:$QR$463,20,FALSE),"")</f>
        <v/>
      </c>
      <c r="B9000" s="16" t="str">
        <f>IFERROR(VLOOKUP($F9000,'Location List'!$A$2:$QR$463,19,FALSE),"")</f>
        <v/>
      </c>
      <c r="C9000" s="16" t="str">
        <f>IFERROR(VLOOKUP($F9000,'Location List'!$A$2:$QR$463,18,FALSE),"")</f>
        <v/>
      </c>
      <c r="D9000" s="16" t="str">
        <f>IFERROR(VLOOKUP($F9000,'Location List'!$A$2:$QR$463,9,FALSE),"")</f>
        <v/>
      </c>
      <c r="E9000" s="16" t="str">
        <f>IFERROR(VLOOKUP($F9000,'Location List'!$A$2:$QR$463,2,FALSE),"")</f>
        <v/>
      </c>
    </row>
    <row r="9001" spans="1:5" ht="15" customHeight="1" x14ac:dyDescent="0.25">
      <c r="A9001" s="16" t="str">
        <f>IFERROR(VLOOKUP($F9001,'Location List'!$A$2:$QR$463,20,FALSE),"")</f>
        <v/>
      </c>
      <c r="B9001" s="16" t="str">
        <f>IFERROR(VLOOKUP($F9001,'Location List'!$A$2:$QR$463,19,FALSE),"")</f>
        <v/>
      </c>
      <c r="C9001" s="16" t="str">
        <f>IFERROR(VLOOKUP($F9001,'Location List'!$A$2:$QR$463,18,FALSE),"")</f>
        <v/>
      </c>
      <c r="D9001" s="16" t="str">
        <f>IFERROR(VLOOKUP($F9001,'Location List'!$A$2:$QR$463,9,FALSE),"")</f>
        <v/>
      </c>
      <c r="E9001" s="16" t="str">
        <f>IFERROR(VLOOKUP($F9001,'Location List'!$A$2:$QR$463,2,FALSE),"")</f>
        <v/>
      </c>
    </row>
    <row r="9002" spans="1:5" ht="15" customHeight="1" x14ac:dyDescent="0.25">
      <c r="A9002" s="16" t="str">
        <f>IFERROR(VLOOKUP($F9002,'Location List'!$A$2:$QR$463,20,FALSE),"")</f>
        <v/>
      </c>
      <c r="B9002" s="16" t="str">
        <f>IFERROR(VLOOKUP($F9002,'Location List'!$A$2:$QR$463,19,FALSE),"")</f>
        <v/>
      </c>
      <c r="C9002" s="16" t="str">
        <f>IFERROR(VLOOKUP($F9002,'Location List'!$A$2:$QR$463,18,FALSE),"")</f>
        <v/>
      </c>
      <c r="D9002" s="16" t="str">
        <f>IFERROR(VLOOKUP($F9002,'Location List'!$A$2:$QR$463,9,FALSE),"")</f>
        <v/>
      </c>
      <c r="E9002" s="16" t="str">
        <f>IFERROR(VLOOKUP($F9002,'Location List'!$A$2:$QR$463,2,FALSE),"")</f>
        <v/>
      </c>
    </row>
    <row r="9003" spans="1:5" ht="15" customHeight="1" x14ac:dyDescent="0.25">
      <c r="A9003" s="16" t="str">
        <f>IFERROR(VLOOKUP($F9003,'Location List'!$A$2:$QR$463,20,FALSE),"")</f>
        <v/>
      </c>
      <c r="B9003" s="16" t="str">
        <f>IFERROR(VLOOKUP($F9003,'Location List'!$A$2:$QR$463,19,FALSE),"")</f>
        <v/>
      </c>
      <c r="C9003" s="16" t="str">
        <f>IFERROR(VLOOKUP($F9003,'Location List'!$A$2:$QR$463,18,FALSE),"")</f>
        <v/>
      </c>
      <c r="D9003" s="16" t="str">
        <f>IFERROR(VLOOKUP($F9003,'Location List'!$A$2:$QR$463,9,FALSE),"")</f>
        <v/>
      </c>
      <c r="E9003" s="16" t="str">
        <f>IFERROR(VLOOKUP($F9003,'Location List'!$A$2:$QR$463,2,FALSE),"")</f>
        <v/>
      </c>
    </row>
    <row r="9004" spans="1:5" ht="15" customHeight="1" x14ac:dyDescent="0.25">
      <c r="A9004" s="16" t="str">
        <f>IFERROR(VLOOKUP($F9004,'Location List'!$A$2:$QR$463,20,FALSE),"")</f>
        <v/>
      </c>
      <c r="B9004" s="16" t="str">
        <f>IFERROR(VLOOKUP($F9004,'Location List'!$A$2:$QR$463,19,FALSE),"")</f>
        <v/>
      </c>
      <c r="C9004" s="16" t="str">
        <f>IFERROR(VLOOKUP($F9004,'Location List'!$A$2:$QR$463,18,FALSE),"")</f>
        <v/>
      </c>
      <c r="D9004" s="16" t="str">
        <f>IFERROR(VLOOKUP($F9004,'Location List'!$A$2:$QR$463,9,FALSE),"")</f>
        <v/>
      </c>
      <c r="E9004" s="16" t="str">
        <f>IFERROR(VLOOKUP($F9004,'Location List'!$A$2:$QR$463,2,FALSE),"")</f>
        <v/>
      </c>
    </row>
    <row r="9005" spans="1:5" ht="15" customHeight="1" x14ac:dyDescent="0.25">
      <c r="A9005" s="16" t="str">
        <f>IFERROR(VLOOKUP($F9005,'Location List'!$A$2:$QR$463,20,FALSE),"")</f>
        <v/>
      </c>
      <c r="B9005" s="16" t="str">
        <f>IFERROR(VLOOKUP($F9005,'Location List'!$A$2:$QR$463,19,FALSE),"")</f>
        <v/>
      </c>
      <c r="C9005" s="16" t="str">
        <f>IFERROR(VLOOKUP($F9005,'Location List'!$A$2:$QR$463,18,FALSE),"")</f>
        <v/>
      </c>
      <c r="D9005" s="16" t="str">
        <f>IFERROR(VLOOKUP($F9005,'Location List'!$A$2:$QR$463,9,FALSE),"")</f>
        <v/>
      </c>
      <c r="E9005" s="16" t="str">
        <f>IFERROR(VLOOKUP($F9005,'Location List'!$A$2:$QR$463,2,FALSE),"")</f>
        <v/>
      </c>
    </row>
    <row r="9006" spans="1:5" ht="15" customHeight="1" x14ac:dyDescent="0.25">
      <c r="A9006" s="16" t="str">
        <f>IFERROR(VLOOKUP($F9006,'Location List'!$A$2:$QR$463,20,FALSE),"")</f>
        <v/>
      </c>
      <c r="B9006" s="16" t="str">
        <f>IFERROR(VLOOKUP($F9006,'Location List'!$A$2:$QR$463,19,FALSE),"")</f>
        <v/>
      </c>
      <c r="C9006" s="16" t="str">
        <f>IFERROR(VLOOKUP($F9006,'Location List'!$A$2:$QR$463,18,FALSE),"")</f>
        <v/>
      </c>
      <c r="D9006" s="16" t="str">
        <f>IFERROR(VLOOKUP($F9006,'Location List'!$A$2:$QR$463,9,FALSE),"")</f>
        <v/>
      </c>
      <c r="E9006" s="16" t="str">
        <f>IFERROR(VLOOKUP($F9006,'Location List'!$A$2:$QR$463,2,FALSE),"")</f>
        <v/>
      </c>
    </row>
    <row r="9007" spans="1:5" ht="15" customHeight="1" x14ac:dyDescent="0.25">
      <c r="A9007" s="16" t="str">
        <f>IFERROR(VLOOKUP($F9007,'Location List'!$A$2:$QR$463,20,FALSE),"")</f>
        <v/>
      </c>
      <c r="B9007" s="16" t="str">
        <f>IFERROR(VLOOKUP($F9007,'Location List'!$A$2:$QR$463,19,FALSE),"")</f>
        <v/>
      </c>
      <c r="C9007" s="16" t="str">
        <f>IFERROR(VLOOKUP($F9007,'Location List'!$A$2:$QR$463,18,FALSE),"")</f>
        <v/>
      </c>
      <c r="D9007" s="16" t="str">
        <f>IFERROR(VLOOKUP($F9007,'Location List'!$A$2:$QR$463,9,FALSE),"")</f>
        <v/>
      </c>
      <c r="E9007" s="16" t="str">
        <f>IFERROR(VLOOKUP($F9007,'Location List'!$A$2:$QR$463,2,FALSE),"")</f>
        <v/>
      </c>
    </row>
    <row r="9008" spans="1:5" ht="15" customHeight="1" x14ac:dyDescent="0.25">
      <c r="A9008" s="16" t="str">
        <f>IFERROR(VLOOKUP($F9008,'Location List'!$A$2:$QR$463,20,FALSE),"")</f>
        <v/>
      </c>
      <c r="B9008" s="16" t="str">
        <f>IFERROR(VLOOKUP($F9008,'Location List'!$A$2:$QR$463,19,FALSE),"")</f>
        <v/>
      </c>
      <c r="C9008" s="16" t="str">
        <f>IFERROR(VLOOKUP($F9008,'Location List'!$A$2:$QR$463,18,FALSE),"")</f>
        <v/>
      </c>
      <c r="D9008" s="16" t="str">
        <f>IFERROR(VLOOKUP($F9008,'Location List'!$A$2:$QR$463,9,FALSE),"")</f>
        <v/>
      </c>
      <c r="E9008" s="16" t="str">
        <f>IFERROR(VLOOKUP($F9008,'Location List'!$A$2:$QR$463,2,FALSE),"")</f>
        <v/>
      </c>
    </row>
    <row r="9009" spans="1:5" ht="15" customHeight="1" x14ac:dyDescent="0.25">
      <c r="A9009" s="16" t="str">
        <f>IFERROR(VLOOKUP($F9009,'Location List'!$A$2:$QR$463,20,FALSE),"")</f>
        <v/>
      </c>
      <c r="B9009" s="16" t="str">
        <f>IFERROR(VLOOKUP($F9009,'Location List'!$A$2:$QR$463,19,FALSE),"")</f>
        <v/>
      </c>
      <c r="C9009" s="16" t="str">
        <f>IFERROR(VLOOKUP($F9009,'Location List'!$A$2:$QR$463,18,FALSE),"")</f>
        <v/>
      </c>
      <c r="D9009" s="16" t="str">
        <f>IFERROR(VLOOKUP($F9009,'Location List'!$A$2:$QR$463,9,FALSE),"")</f>
        <v/>
      </c>
      <c r="E9009" s="16" t="str">
        <f>IFERROR(VLOOKUP($F9009,'Location List'!$A$2:$QR$463,2,FALSE),"")</f>
        <v/>
      </c>
    </row>
    <row r="9010" spans="1:5" ht="15" customHeight="1" x14ac:dyDescent="0.25">
      <c r="A9010" s="16" t="str">
        <f>IFERROR(VLOOKUP($F9010,'Location List'!$A$2:$QR$463,20,FALSE),"")</f>
        <v/>
      </c>
      <c r="B9010" s="16" t="str">
        <f>IFERROR(VLOOKUP($F9010,'Location List'!$A$2:$QR$463,19,FALSE),"")</f>
        <v/>
      </c>
      <c r="C9010" s="16" t="str">
        <f>IFERROR(VLOOKUP($F9010,'Location List'!$A$2:$QR$463,18,FALSE),"")</f>
        <v/>
      </c>
      <c r="D9010" s="16" t="str">
        <f>IFERROR(VLOOKUP($F9010,'Location List'!$A$2:$QR$463,9,FALSE),"")</f>
        <v/>
      </c>
      <c r="E9010" s="16" t="str">
        <f>IFERROR(VLOOKUP($F9010,'Location List'!$A$2:$QR$463,2,FALSE),"")</f>
        <v/>
      </c>
    </row>
    <row r="9011" spans="1:5" ht="15" customHeight="1" x14ac:dyDescent="0.25">
      <c r="A9011" s="16" t="str">
        <f>IFERROR(VLOOKUP($F9011,'Location List'!$A$2:$QR$463,20,FALSE),"")</f>
        <v/>
      </c>
      <c r="B9011" s="16" t="str">
        <f>IFERROR(VLOOKUP($F9011,'Location List'!$A$2:$QR$463,19,FALSE),"")</f>
        <v/>
      </c>
      <c r="C9011" s="16" t="str">
        <f>IFERROR(VLOOKUP($F9011,'Location List'!$A$2:$QR$463,18,FALSE),"")</f>
        <v/>
      </c>
      <c r="D9011" s="16" t="str">
        <f>IFERROR(VLOOKUP($F9011,'Location List'!$A$2:$QR$463,9,FALSE),"")</f>
        <v/>
      </c>
      <c r="E9011" s="16" t="str">
        <f>IFERROR(VLOOKUP($F9011,'Location List'!$A$2:$QR$463,2,FALSE),"")</f>
        <v/>
      </c>
    </row>
    <row r="9076" spans="1:5" ht="15" customHeight="1" x14ac:dyDescent="0.25">
      <c r="A9076" s="16" t="str">
        <f>IFERROR(VLOOKUP($F9076,'Location List'!$A$2:$QR$463,20,FALSE),"")</f>
        <v/>
      </c>
      <c r="B9076" s="16" t="str">
        <f>IFERROR(VLOOKUP($F9076,'Location List'!$A$2:$QR$463,19,FALSE),"")</f>
        <v/>
      </c>
      <c r="C9076" s="16" t="str">
        <f>IFERROR(VLOOKUP($F9076,'Location List'!$A$2:$QR$463,18,FALSE),"")</f>
        <v/>
      </c>
      <c r="D9076" s="16" t="str">
        <f>IFERROR(VLOOKUP($F9076,'Location List'!$A$2:$QR$463,9,FALSE),"")</f>
        <v/>
      </c>
      <c r="E9076" s="16" t="str">
        <f>IFERROR(VLOOKUP($F9076,'Location List'!$A$2:$QR$463,2,FALSE),"")</f>
        <v/>
      </c>
    </row>
    <row r="9077" spans="1:5" ht="15" customHeight="1" x14ac:dyDescent="0.25">
      <c r="A9077" s="16" t="str">
        <f>IFERROR(VLOOKUP($F9077,'Location List'!$A$2:$QR$463,20,FALSE),"")</f>
        <v/>
      </c>
      <c r="B9077" s="16" t="str">
        <f>IFERROR(VLOOKUP($F9077,'Location List'!$A$2:$QR$463,19,FALSE),"")</f>
        <v/>
      </c>
      <c r="C9077" s="16" t="str">
        <f>IFERROR(VLOOKUP($F9077,'Location List'!$A$2:$QR$463,18,FALSE),"")</f>
        <v/>
      </c>
      <c r="D9077" s="16" t="str">
        <f>IFERROR(VLOOKUP($F9077,'Location List'!$A$2:$QR$463,9,FALSE),"")</f>
        <v/>
      </c>
      <c r="E9077" s="16" t="str">
        <f>IFERROR(VLOOKUP($F9077,'Location List'!$A$2:$QR$463,2,FALSE),"")</f>
        <v/>
      </c>
    </row>
    <row r="9078" spans="1:5" ht="15" customHeight="1" x14ac:dyDescent="0.25">
      <c r="A9078" s="16" t="str">
        <f>IFERROR(VLOOKUP($F9078,'Location List'!$A$2:$QR$463,20,FALSE),"")</f>
        <v/>
      </c>
      <c r="B9078" s="16" t="str">
        <f>IFERROR(VLOOKUP($F9078,'Location List'!$A$2:$QR$463,19,FALSE),"")</f>
        <v/>
      </c>
      <c r="C9078" s="16" t="str">
        <f>IFERROR(VLOOKUP($F9078,'Location List'!$A$2:$QR$463,18,FALSE),"")</f>
        <v/>
      </c>
      <c r="D9078" s="16" t="str">
        <f>IFERROR(VLOOKUP($F9078,'Location List'!$A$2:$QR$463,9,FALSE),"")</f>
        <v/>
      </c>
      <c r="E9078" s="16" t="str">
        <f>IFERROR(VLOOKUP($F9078,'Location List'!$A$2:$QR$463,2,FALSE),"")</f>
        <v/>
      </c>
    </row>
    <row r="9079" spans="1:5" ht="15" customHeight="1" x14ac:dyDescent="0.25">
      <c r="A9079" s="16" t="str">
        <f>IFERROR(VLOOKUP($F9079,'Location List'!$A$2:$QR$463,20,FALSE),"")</f>
        <v/>
      </c>
      <c r="B9079" s="16" t="str">
        <f>IFERROR(VLOOKUP($F9079,'Location List'!$A$2:$QR$463,19,FALSE),"")</f>
        <v/>
      </c>
      <c r="C9079" s="16" t="str">
        <f>IFERROR(VLOOKUP($F9079,'Location List'!$A$2:$QR$463,18,FALSE),"")</f>
        <v/>
      </c>
      <c r="D9079" s="16" t="str">
        <f>IFERROR(VLOOKUP($F9079,'Location List'!$A$2:$QR$463,9,FALSE),"")</f>
        <v/>
      </c>
      <c r="E9079" s="16" t="str">
        <f>IFERROR(VLOOKUP($F9079,'Location List'!$A$2:$QR$463,2,FALSE),"")</f>
        <v/>
      </c>
    </row>
    <row r="9080" spans="1:5" ht="15" customHeight="1" x14ac:dyDescent="0.25">
      <c r="A9080" s="16" t="str">
        <f>IFERROR(VLOOKUP($F9080,'Location List'!$A$2:$QR$463,20,FALSE),"")</f>
        <v/>
      </c>
      <c r="B9080" s="16" t="str">
        <f>IFERROR(VLOOKUP($F9080,'Location List'!$A$2:$QR$463,19,FALSE),"")</f>
        <v/>
      </c>
      <c r="C9080" s="16" t="str">
        <f>IFERROR(VLOOKUP($F9080,'Location List'!$A$2:$QR$463,18,FALSE),"")</f>
        <v/>
      </c>
      <c r="D9080" s="16" t="str">
        <f>IFERROR(VLOOKUP($F9080,'Location List'!$A$2:$QR$463,9,FALSE),"")</f>
        <v/>
      </c>
      <c r="E9080" s="16" t="str">
        <f>IFERROR(VLOOKUP($F9080,'Location List'!$A$2:$QR$463,2,FALSE),"")</f>
        <v/>
      </c>
    </row>
    <row r="9081" spans="1:5" ht="15" customHeight="1" x14ac:dyDescent="0.25">
      <c r="A9081" s="16" t="str">
        <f>IFERROR(VLOOKUP($F9081,'Location List'!$A$2:$QR$463,20,FALSE),"")</f>
        <v/>
      </c>
      <c r="B9081" s="16" t="str">
        <f>IFERROR(VLOOKUP($F9081,'Location List'!$A$2:$QR$463,19,FALSE),"")</f>
        <v/>
      </c>
      <c r="C9081" s="16" t="str">
        <f>IFERROR(VLOOKUP($F9081,'Location List'!$A$2:$QR$463,18,FALSE),"")</f>
        <v/>
      </c>
      <c r="D9081" s="16" t="str">
        <f>IFERROR(VLOOKUP($F9081,'Location List'!$A$2:$QR$463,9,FALSE),"")</f>
        <v/>
      </c>
      <c r="E9081" s="16" t="str">
        <f>IFERROR(VLOOKUP($F9081,'Location List'!$A$2:$QR$463,2,FALSE),"")</f>
        <v/>
      </c>
    </row>
    <row r="9082" spans="1:5" ht="15" customHeight="1" x14ac:dyDescent="0.25">
      <c r="A9082" s="16" t="str">
        <f>IFERROR(VLOOKUP($F9082,'Location List'!$A$2:$QR$463,20,FALSE),"")</f>
        <v/>
      </c>
      <c r="B9082" s="16" t="str">
        <f>IFERROR(VLOOKUP($F9082,'Location List'!$A$2:$QR$463,19,FALSE),"")</f>
        <v/>
      </c>
      <c r="C9082" s="16" t="str">
        <f>IFERROR(VLOOKUP($F9082,'Location List'!$A$2:$QR$463,18,FALSE),"")</f>
        <v/>
      </c>
      <c r="D9082" s="16" t="str">
        <f>IFERROR(VLOOKUP($F9082,'Location List'!$A$2:$QR$463,9,FALSE),"")</f>
        <v/>
      </c>
      <c r="E9082" s="16" t="str">
        <f>IFERROR(VLOOKUP($F9082,'Location List'!$A$2:$QR$463,2,FALSE),"")</f>
        <v/>
      </c>
    </row>
    <row r="9083" spans="1:5" ht="15" customHeight="1" x14ac:dyDescent="0.25">
      <c r="A9083" s="16" t="str">
        <f>IFERROR(VLOOKUP($F9083,'Location List'!$A$2:$QR$463,20,FALSE),"")</f>
        <v/>
      </c>
      <c r="B9083" s="16" t="str">
        <f>IFERROR(VLOOKUP($F9083,'Location List'!$A$2:$QR$463,19,FALSE),"")</f>
        <v/>
      </c>
      <c r="C9083" s="16" t="str">
        <f>IFERROR(VLOOKUP($F9083,'Location List'!$A$2:$QR$463,18,FALSE),"")</f>
        <v/>
      </c>
      <c r="D9083" s="16" t="str">
        <f>IFERROR(VLOOKUP($F9083,'Location List'!$A$2:$QR$463,9,FALSE),"")</f>
        <v/>
      </c>
      <c r="E9083" s="16" t="str">
        <f>IFERROR(VLOOKUP($F9083,'Location List'!$A$2:$QR$463,2,FALSE),"")</f>
        <v/>
      </c>
    </row>
    <row r="9084" spans="1:5" ht="15" customHeight="1" x14ac:dyDescent="0.25">
      <c r="A9084" s="16" t="str">
        <f>IFERROR(VLOOKUP($F9084,'Location List'!$A$2:$QR$463,20,FALSE),"")</f>
        <v/>
      </c>
      <c r="B9084" s="16" t="str">
        <f>IFERROR(VLOOKUP($F9084,'Location List'!$A$2:$QR$463,19,FALSE),"")</f>
        <v/>
      </c>
      <c r="C9084" s="16" t="str">
        <f>IFERROR(VLOOKUP($F9084,'Location List'!$A$2:$QR$463,18,FALSE),"")</f>
        <v/>
      </c>
      <c r="D9084" s="16" t="str">
        <f>IFERROR(VLOOKUP($F9084,'Location List'!$A$2:$QR$463,9,FALSE),"")</f>
        <v/>
      </c>
      <c r="E9084" s="16" t="str">
        <f>IFERROR(VLOOKUP($F9084,'Location List'!$A$2:$QR$463,2,FALSE),"")</f>
        <v/>
      </c>
    </row>
    <row r="9085" spans="1:5" ht="15" customHeight="1" x14ac:dyDescent="0.25">
      <c r="A9085" s="16" t="str">
        <f>IFERROR(VLOOKUP($F9085,'Location List'!$A$2:$QR$463,20,FALSE),"")</f>
        <v/>
      </c>
      <c r="B9085" s="16" t="str">
        <f>IFERROR(VLOOKUP($F9085,'Location List'!$A$2:$QR$463,19,FALSE),"")</f>
        <v/>
      </c>
      <c r="C9085" s="16" t="str">
        <f>IFERROR(VLOOKUP($F9085,'Location List'!$A$2:$QR$463,18,FALSE),"")</f>
        <v/>
      </c>
      <c r="D9085" s="16" t="str">
        <f>IFERROR(VLOOKUP($F9085,'Location List'!$A$2:$QR$463,9,FALSE),"")</f>
        <v/>
      </c>
      <c r="E9085" s="16" t="str">
        <f>IFERROR(VLOOKUP($F9085,'Location List'!$A$2:$QR$463,2,FALSE),"")</f>
        <v/>
      </c>
    </row>
    <row r="9086" spans="1:5" ht="15" customHeight="1" x14ac:dyDescent="0.25">
      <c r="A9086" s="16" t="str">
        <f>IFERROR(VLOOKUP($F9086,'Location List'!$A$2:$QR$463,20,FALSE),"")</f>
        <v/>
      </c>
      <c r="B9086" s="16" t="str">
        <f>IFERROR(VLOOKUP($F9086,'Location List'!$A$2:$QR$463,19,FALSE),"")</f>
        <v/>
      </c>
      <c r="C9086" s="16" t="str">
        <f>IFERROR(VLOOKUP($F9086,'Location List'!$A$2:$QR$463,18,FALSE),"")</f>
        <v/>
      </c>
      <c r="D9086" s="16" t="str">
        <f>IFERROR(VLOOKUP($F9086,'Location List'!$A$2:$QR$463,9,FALSE),"")</f>
        <v/>
      </c>
      <c r="E9086" s="16" t="str">
        <f>IFERROR(VLOOKUP($F9086,'Location List'!$A$2:$QR$463,2,FALSE),"")</f>
        <v/>
      </c>
    </row>
    <row r="9087" spans="1:5" ht="15" customHeight="1" x14ac:dyDescent="0.25">
      <c r="A9087" s="16" t="str">
        <f>IFERROR(VLOOKUP($F9087,'Location List'!$A$2:$QR$463,20,FALSE),"")</f>
        <v/>
      </c>
      <c r="B9087" s="16" t="str">
        <f>IFERROR(VLOOKUP($F9087,'Location List'!$A$2:$QR$463,19,FALSE),"")</f>
        <v/>
      </c>
      <c r="C9087" s="16" t="str">
        <f>IFERROR(VLOOKUP($F9087,'Location List'!$A$2:$QR$463,18,FALSE),"")</f>
        <v/>
      </c>
      <c r="D9087" s="16" t="str">
        <f>IFERROR(VLOOKUP($F9087,'Location List'!$A$2:$QR$463,9,FALSE),"")</f>
        <v/>
      </c>
      <c r="E9087" s="16" t="str">
        <f>IFERROR(VLOOKUP($F9087,'Location List'!$A$2:$QR$463,2,FALSE),"")</f>
        <v/>
      </c>
    </row>
    <row r="9088" spans="1:5" ht="15" customHeight="1" x14ac:dyDescent="0.25">
      <c r="A9088" s="16" t="str">
        <f>IFERROR(VLOOKUP($F9088,'Location List'!$A$2:$QR$463,20,FALSE),"")</f>
        <v/>
      </c>
      <c r="B9088" s="16" t="str">
        <f>IFERROR(VLOOKUP($F9088,'Location List'!$A$2:$QR$463,19,FALSE),"")</f>
        <v/>
      </c>
      <c r="C9088" s="16" t="str">
        <f>IFERROR(VLOOKUP($F9088,'Location List'!$A$2:$QR$463,18,FALSE),"")</f>
        <v/>
      </c>
      <c r="D9088" s="16" t="str">
        <f>IFERROR(VLOOKUP($F9088,'Location List'!$A$2:$QR$463,9,FALSE),"")</f>
        <v/>
      </c>
      <c r="E9088" s="16" t="str">
        <f>IFERROR(VLOOKUP($F9088,'Location List'!$A$2:$QR$463,2,FALSE),"")</f>
        <v/>
      </c>
    </row>
    <row r="9154" spans="1:5" ht="15" customHeight="1" x14ac:dyDescent="0.25">
      <c r="A9154" s="16" t="str">
        <f>IFERROR(VLOOKUP($F9154,'Location List'!$A$2:$QR$463,20,FALSE),"")</f>
        <v/>
      </c>
      <c r="B9154" s="16" t="str">
        <f>IFERROR(VLOOKUP($F9154,'Location List'!$A$2:$QR$463,19,FALSE),"")</f>
        <v/>
      </c>
      <c r="C9154" s="16" t="str">
        <f>IFERROR(VLOOKUP($F9154,'Location List'!$A$2:$QR$463,18,FALSE),"")</f>
        <v/>
      </c>
      <c r="D9154" s="16" t="str">
        <f>IFERROR(VLOOKUP($F9154,'Location List'!$A$2:$QR$463,9,FALSE),"")</f>
        <v/>
      </c>
      <c r="E9154" s="16" t="str">
        <f>IFERROR(VLOOKUP($F9154,'Location List'!$A$2:$QR$463,2,FALSE),"")</f>
        <v/>
      </c>
    </row>
    <row r="9155" spans="1:5" ht="15" customHeight="1" x14ac:dyDescent="0.25">
      <c r="A9155" s="16" t="str">
        <f>IFERROR(VLOOKUP($F9155,'Location List'!$A$2:$QR$463,20,FALSE),"")</f>
        <v/>
      </c>
      <c r="B9155" s="16" t="str">
        <f>IFERROR(VLOOKUP($F9155,'Location List'!$A$2:$QR$463,19,FALSE),"")</f>
        <v/>
      </c>
      <c r="C9155" s="16" t="str">
        <f>IFERROR(VLOOKUP($F9155,'Location List'!$A$2:$QR$463,18,FALSE),"")</f>
        <v/>
      </c>
      <c r="D9155" s="16" t="str">
        <f>IFERROR(VLOOKUP($F9155,'Location List'!$A$2:$QR$463,9,FALSE),"")</f>
        <v/>
      </c>
      <c r="E9155" s="16" t="str">
        <f>IFERROR(VLOOKUP($F9155,'Location List'!$A$2:$QR$463,2,FALSE),"")</f>
        <v/>
      </c>
    </row>
    <row r="9156" spans="1:5" ht="15" customHeight="1" x14ac:dyDescent="0.25">
      <c r="A9156" s="16" t="str">
        <f>IFERROR(VLOOKUP($F9156,'Location List'!$A$2:$QR$463,20,FALSE),"")</f>
        <v/>
      </c>
      <c r="B9156" s="16" t="str">
        <f>IFERROR(VLOOKUP($F9156,'Location List'!$A$2:$QR$463,19,FALSE),"")</f>
        <v/>
      </c>
      <c r="C9156" s="16" t="str">
        <f>IFERROR(VLOOKUP($F9156,'Location List'!$A$2:$QR$463,18,FALSE),"")</f>
        <v/>
      </c>
      <c r="D9156" s="16" t="str">
        <f>IFERROR(VLOOKUP($F9156,'Location List'!$A$2:$QR$463,9,FALSE),"")</f>
        <v/>
      </c>
      <c r="E9156" s="16" t="str">
        <f>IFERROR(VLOOKUP($F9156,'Location List'!$A$2:$QR$463,2,FALSE),"")</f>
        <v/>
      </c>
    </row>
    <row r="9157" spans="1:5" ht="15" customHeight="1" x14ac:dyDescent="0.25">
      <c r="A9157" s="16" t="str">
        <f>IFERROR(VLOOKUP($F9157,'Location List'!$A$2:$QR$463,20,FALSE),"")</f>
        <v/>
      </c>
      <c r="B9157" s="16" t="str">
        <f>IFERROR(VLOOKUP($F9157,'Location List'!$A$2:$QR$463,19,FALSE),"")</f>
        <v/>
      </c>
      <c r="C9157" s="16" t="str">
        <f>IFERROR(VLOOKUP($F9157,'Location List'!$A$2:$QR$463,18,FALSE),"")</f>
        <v/>
      </c>
      <c r="D9157" s="16" t="str">
        <f>IFERROR(VLOOKUP($F9157,'Location List'!$A$2:$QR$463,9,FALSE),"")</f>
        <v/>
      </c>
      <c r="E9157" s="16" t="str">
        <f>IFERROR(VLOOKUP($F9157,'Location List'!$A$2:$QR$463,2,FALSE),"")</f>
        <v/>
      </c>
    </row>
    <row r="9158" spans="1:5" ht="15" customHeight="1" x14ac:dyDescent="0.25">
      <c r="A9158" s="16" t="str">
        <f>IFERROR(VLOOKUP($F9158,'Location List'!$A$2:$QR$463,20,FALSE),"")</f>
        <v/>
      </c>
      <c r="B9158" s="16" t="str">
        <f>IFERROR(VLOOKUP($F9158,'Location List'!$A$2:$QR$463,19,FALSE),"")</f>
        <v/>
      </c>
      <c r="C9158" s="16" t="str">
        <f>IFERROR(VLOOKUP($F9158,'Location List'!$A$2:$QR$463,18,FALSE),"")</f>
        <v/>
      </c>
      <c r="D9158" s="16" t="str">
        <f>IFERROR(VLOOKUP($F9158,'Location List'!$A$2:$QR$463,9,FALSE),"")</f>
        <v/>
      </c>
      <c r="E9158" s="16" t="str">
        <f>IFERROR(VLOOKUP($F9158,'Location List'!$A$2:$QR$463,2,FALSE),"")</f>
        <v/>
      </c>
    </row>
    <row r="9159" spans="1:5" ht="15" customHeight="1" x14ac:dyDescent="0.25">
      <c r="A9159" s="16" t="str">
        <f>IFERROR(VLOOKUP($F9159,'Location List'!$A$2:$QR$463,20,FALSE),"")</f>
        <v/>
      </c>
      <c r="B9159" s="16" t="str">
        <f>IFERROR(VLOOKUP($F9159,'Location List'!$A$2:$QR$463,19,FALSE),"")</f>
        <v/>
      </c>
      <c r="C9159" s="16" t="str">
        <f>IFERROR(VLOOKUP($F9159,'Location List'!$A$2:$QR$463,18,FALSE),"")</f>
        <v/>
      </c>
      <c r="D9159" s="16" t="str">
        <f>IFERROR(VLOOKUP($F9159,'Location List'!$A$2:$QR$463,9,FALSE),"")</f>
        <v/>
      </c>
      <c r="E9159" s="16" t="str">
        <f>IFERROR(VLOOKUP($F9159,'Location List'!$A$2:$QR$463,2,FALSE),"")</f>
        <v/>
      </c>
    </row>
    <row r="9213" spans="1:5" ht="15" customHeight="1" x14ac:dyDescent="0.25">
      <c r="A9213" s="16" t="str">
        <f>IFERROR(VLOOKUP($F9213,'Location List'!$A$2:$QR$463,20,FALSE),"")</f>
        <v/>
      </c>
      <c r="B9213" s="16" t="str">
        <f>IFERROR(VLOOKUP($F9213,'Location List'!$A$2:$QR$463,19,FALSE),"")</f>
        <v/>
      </c>
      <c r="C9213" s="16" t="str">
        <f>IFERROR(VLOOKUP($F9213,'Location List'!$A$2:$QR$463,18,FALSE),"")</f>
        <v/>
      </c>
      <c r="D9213" s="16" t="str">
        <f>IFERROR(VLOOKUP($F9213,'Location List'!$A$2:$QR$463,9,FALSE),"")</f>
        <v/>
      </c>
      <c r="E9213" s="16" t="str">
        <f>IFERROR(VLOOKUP($F9213,'Location List'!$A$2:$QR$463,2,FALSE),"")</f>
        <v/>
      </c>
    </row>
    <row r="9214" spans="1:5" ht="15" customHeight="1" x14ac:dyDescent="0.25">
      <c r="A9214" s="16" t="str">
        <f>IFERROR(VLOOKUP($F9214,'Location List'!$A$2:$QR$463,20,FALSE),"")</f>
        <v/>
      </c>
      <c r="B9214" s="16" t="str">
        <f>IFERROR(VLOOKUP($F9214,'Location List'!$A$2:$QR$463,19,FALSE),"")</f>
        <v/>
      </c>
      <c r="C9214" s="16" t="str">
        <f>IFERROR(VLOOKUP($F9214,'Location List'!$A$2:$QR$463,18,FALSE),"")</f>
        <v/>
      </c>
      <c r="D9214" s="16" t="str">
        <f>IFERROR(VLOOKUP($F9214,'Location List'!$A$2:$QR$463,9,FALSE),"")</f>
        <v/>
      </c>
      <c r="E9214" s="16" t="str">
        <f>IFERROR(VLOOKUP($F9214,'Location List'!$A$2:$QR$463,2,FALSE),"")</f>
        <v/>
      </c>
    </row>
    <row r="9215" spans="1:5" ht="15" customHeight="1" x14ac:dyDescent="0.25">
      <c r="A9215" s="16" t="str">
        <f>IFERROR(VLOOKUP($F9215,'Location List'!$A$2:$QR$463,20,FALSE),"")</f>
        <v/>
      </c>
      <c r="B9215" s="16" t="str">
        <f>IFERROR(VLOOKUP($F9215,'Location List'!$A$2:$QR$463,19,FALSE),"")</f>
        <v/>
      </c>
      <c r="C9215" s="16" t="str">
        <f>IFERROR(VLOOKUP($F9215,'Location List'!$A$2:$QR$463,18,FALSE),"")</f>
        <v/>
      </c>
      <c r="D9215" s="16" t="str">
        <f>IFERROR(VLOOKUP($F9215,'Location List'!$A$2:$QR$463,9,FALSE),"")</f>
        <v/>
      </c>
      <c r="E9215" s="16" t="str">
        <f>IFERROR(VLOOKUP($F9215,'Location List'!$A$2:$QR$463,2,FALSE),"")</f>
        <v/>
      </c>
    </row>
    <row r="9216" spans="1:5" ht="15" customHeight="1" x14ac:dyDescent="0.25">
      <c r="A9216" s="16" t="str">
        <f>IFERROR(VLOOKUP($F9216,'Location List'!$A$2:$QR$463,20,FALSE),"")</f>
        <v/>
      </c>
      <c r="B9216" s="16" t="str">
        <f>IFERROR(VLOOKUP($F9216,'Location List'!$A$2:$QR$463,19,FALSE),"")</f>
        <v/>
      </c>
      <c r="C9216" s="16" t="str">
        <f>IFERROR(VLOOKUP($F9216,'Location List'!$A$2:$QR$463,18,FALSE),"")</f>
        <v/>
      </c>
      <c r="D9216" s="16" t="str">
        <f>IFERROR(VLOOKUP($F9216,'Location List'!$A$2:$QR$463,9,FALSE),"")</f>
        <v/>
      </c>
      <c r="E9216" s="16" t="str">
        <f>IFERROR(VLOOKUP($F9216,'Location List'!$A$2:$QR$463,2,FALSE),"")</f>
        <v/>
      </c>
    </row>
    <row r="9217" spans="1:5" ht="15" customHeight="1" x14ac:dyDescent="0.25">
      <c r="A9217" s="16" t="str">
        <f>IFERROR(VLOOKUP($F9217,'Location List'!$A$2:$QR$463,20,FALSE),"")</f>
        <v/>
      </c>
      <c r="B9217" s="16" t="str">
        <f>IFERROR(VLOOKUP($F9217,'Location List'!$A$2:$QR$463,19,FALSE),"")</f>
        <v/>
      </c>
      <c r="C9217" s="16" t="str">
        <f>IFERROR(VLOOKUP($F9217,'Location List'!$A$2:$QR$463,18,FALSE),"")</f>
        <v/>
      </c>
      <c r="D9217" s="16" t="str">
        <f>IFERROR(VLOOKUP($F9217,'Location List'!$A$2:$QR$463,9,FALSE),"")</f>
        <v/>
      </c>
      <c r="E9217" s="16" t="str">
        <f>IFERROR(VLOOKUP($F9217,'Location List'!$A$2:$QR$463,2,FALSE),"")</f>
        <v/>
      </c>
    </row>
    <row r="9218" spans="1:5" ht="15" customHeight="1" x14ac:dyDescent="0.25">
      <c r="A9218" s="16" t="str">
        <f>IFERROR(VLOOKUP($F9218,'Location List'!$A$2:$QR$463,20,FALSE),"")</f>
        <v/>
      </c>
      <c r="B9218" s="16" t="str">
        <f>IFERROR(VLOOKUP($F9218,'Location List'!$A$2:$QR$463,19,FALSE),"")</f>
        <v/>
      </c>
      <c r="C9218" s="16" t="str">
        <f>IFERROR(VLOOKUP($F9218,'Location List'!$A$2:$QR$463,18,FALSE),"")</f>
        <v/>
      </c>
      <c r="D9218" s="16" t="str">
        <f>IFERROR(VLOOKUP($F9218,'Location List'!$A$2:$QR$463,9,FALSE),"")</f>
        <v/>
      </c>
      <c r="E9218" s="16" t="str">
        <f>IFERROR(VLOOKUP($F9218,'Location List'!$A$2:$QR$463,2,FALSE),"")</f>
        <v/>
      </c>
    </row>
    <row r="9219" spans="1:5" ht="15" customHeight="1" x14ac:dyDescent="0.25">
      <c r="A9219" s="16" t="str">
        <f>IFERROR(VLOOKUP($F9219,'Location List'!$A$2:$QR$463,20,FALSE),"")</f>
        <v/>
      </c>
      <c r="B9219" s="16" t="str">
        <f>IFERROR(VLOOKUP($F9219,'Location List'!$A$2:$QR$463,19,FALSE),"")</f>
        <v/>
      </c>
      <c r="C9219" s="16" t="str">
        <f>IFERROR(VLOOKUP($F9219,'Location List'!$A$2:$QR$463,18,FALSE),"")</f>
        <v/>
      </c>
      <c r="D9219" s="16" t="str">
        <f>IFERROR(VLOOKUP($F9219,'Location List'!$A$2:$QR$463,9,FALSE),"")</f>
        <v/>
      </c>
      <c r="E9219" s="16" t="str">
        <f>IFERROR(VLOOKUP($F9219,'Location List'!$A$2:$QR$463,2,FALSE),"")</f>
        <v/>
      </c>
    </row>
    <row r="9220" spans="1:5" ht="15" customHeight="1" x14ac:dyDescent="0.25">
      <c r="A9220" s="16" t="str">
        <f>IFERROR(VLOOKUP($F9220,'Location List'!$A$2:$QR$463,20,FALSE),"")</f>
        <v/>
      </c>
      <c r="B9220" s="16" t="str">
        <f>IFERROR(VLOOKUP($F9220,'Location List'!$A$2:$QR$463,19,FALSE),"")</f>
        <v/>
      </c>
      <c r="C9220" s="16" t="str">
        <f>IFERROR(VLOOKUP($F9220,'Location List'!$A$2:$QR$463,18,FALSE),"")</f>
        <v/>
      </c>
      <c r="D9220" s="16" t="str">
        <f>IFERROR(VLOOKUP($F9220,'Location List'!$A$2:$QR$463,9,FALSE),"")</f>
        <v/>
      </c>
      <c r="E9220" s="16" t="str">
        <f>IFERROR(VLOOKUP($F9220,'Location List'!$A$2:$QR$463,2,FALSE),"")</f>
        <v/>
      </c>
    </row>
    <row r="9221" spans="1:5" ht="15" customHeight="1" x14ac:dyDescent="0.25">
      <c r="A9221" s="16" t="str">
        <f>IFERROR(VLOOKUP($F9221,'Location List'!$A$2:$QR$463,20,FALSE),"")</f>
        <v/>
      </c>
      <c r="B9221" s="16" t="str">
        <f>IFERROR(VLOOKUP($F9221,'Location List'!$A$2:$QR$463,19,FALSE),"")</f>
        <v/>
      </c>
      <c r="C9221" s="16" t="str">
        <f>IFERROR(VLOOKUP($F9221,'Location List'!$A$2:$QR$463,18,FALSE),"")</f>
        <v/>
      </c>
      <c r="D9221" s="16" t="str">
        <f>IFERROR(VLOOKUP($F9221,'Location List'!$A$2:$QR$463,9,FALSE),"")</f>
        <v/>
      </c>
      <c r="E9221" s="16" t="str">
        <f>IFERROR(VLOOKUP($F9221,'Location List'!$A$2:$QR$463,2,FALSE),"")</f>
        <v/>
      </c>
    </row>
    <row r="9222" spans="1:5" ht="15" customHeight="1" x14ac:dyDescent="0.25">
      <c r="A9222" s="16" t="str">
        <f>IFERROR(VLOOKUP($F9222,'Location List'!$A$2:$QR$463,20,FALSE),"")</f>
        <v/>
      </c>
      <c r="B9222" s="16" t="str">
        <f>IFERROR(VLOOKUP($F9222,'Location List'!$A$2:$QR$463,19,FALSE),"")</f>
        <v/>
      </c>
      <c r="C9222" s="16" t="str">
        <f>IFERROR(VLOOKUP($F9222,'Location List'!$A$2:$QR$463,18,FALSE),"")</f>
        <v/>
      </c>
      <c r="D9222" s="16" t="str">
        <f>IFERROR(VLOOKUP($F9222,'Location List'!$A$2:$QR$463,9,FALSE),"")</f>
        <v/>
      </c>
      <c r="E9222" s="16" t="str">
        <f>IFERROR(VLOOKUP($F9222,'Location List'!$A$2:$QR$463,2,FALSE),"")</f>
        <v/>
      </c>
    </row>
    <row r="9223" spans="1:5" ht="15" customHeight="1" x14ac:dyDescent="0.25">
      <c r="A9223" s="16" t="str">
        <f>IFERROR(VLOOKUP($F9223,'Location List'!$A$2:$QR$463,20,FALSE),"")</f>
        <v/>
      </c>
      <c r="B9223" s="16" t="str">
        <f>IFERROR(VLOOKUP($F9223,'Location List'!$A$2:$QR$463,19,FALSE),"")</f>
        <v/>
      </c>
      <c r="C9223" s="16" t="str">
        <f>IFERROR(VLOOKUP($F9223,'Location List'!$A$2:$QR$463,18,FALSE),"")</f>
        <v/>
      </c>
      <c r="D9223" s="16" t="str">
        <f>IFERROR(VLOOKUP($F9223,'Location List'!$A$2:$QR$463,9,FALSE),"")</f>
        <v/>
      </c>
      <c r="E9223" s="16" t="str">
        <f>IFERROR(VLOOKUP($F9223,'Location List'!$A$2:$QR$463,2,FALSE),"")</f>
        <v/>
      </c>
    </row>
    <row r="9224" spans="1:5" ht="15" customHeight="1" x14ac:dyDescent="0.25">
      <c r="A9224" s="16" t="str">
        <f>IFERROR(VLOOKUP($F9224,'Location List'!$A$2:$QR$463,20,FALSE),"")</f>
        <v/>
      </c>
      <c r="B9224" s="16" t="str">
        <f>IFERROR(VLOOKUP($F9224,'Location List'!$A$2:$QR$463,19,FALSE),"")</f>
        <v/>
      </c>
      <c r="C9224" s="16" t="str">
        <f>IFERROR(VLOOKUP($F9224,'Location List'!$A$2:$QR$463,18,FALSE),"")</f>
        <v/>
      </c>
      <c r="D9224" s="16" t="str">
        <f>IFERROR(VLOOKUP($F9224,'Location List'!$A$2:$QR$463,9,FALSE),"")</f>
        <v/>
      </c>
      <c r="E9224" s="16" t="str">
        <f>IFERROR(VLOOKUP($F9224,'Location List'!$A$2:$QR$463,2,FALSE),"")</f>
        <v/>
      </c>
    </row>
    <row r="9225" spans="1:5" ht="15" customHeight="1" x14ac:dyDescent="0.25">
      <c r="A9225" s="16" t="str">
        <f>IFERROR(VLOOKUP($F9225,'Location List'!$A$2:$QR$463,20,FALSE),"")</f>
        <v/>
      </c>
      <c r="B9225" s="16" t="str">
        <f>IFERROR(VLOOKUP($F9225,'Location List'!$A$2:$QR$463,19,FALSE),"")</f>
        <v/>
      </c>
      <c r="C9225" s="16" t="str">
        <f>IFERROR(VLOOKUP($F9225,'Location List'!$A$2:$QR$463,18,FALSE),"")</f>
        <v/>
      </c>
      <c r="D9225" s="16" t="str">
        <f>IFERROR(VLOOKUP($F9225,'Location List'!$A$2:$QR$463,9,FALSE),"")</f>
        <v/>
      </c>
      <c r="E9225" s="16" t="str">
        <f>IFERROR(VLOOKUP($F9225,'Location List'!$A$2:$QR$463,2,FALSE),"")</f>
        <v/>
      </c>
    </row>
    <row r="9226" spans="1:5" ht="15" customHeight="1" x14ac:dyDescent="0.25">
      <c r="A9226" s="16" t="str">
        <f>IFERROR(VLOOKUP($F9226,'Location List'!$A$2:$QR$463,20,FALSE),"")</f>
        <v/>
      </c>
      <c r="B9226" s="16" t="str">
        <f>IFERROR(VLOOKUP($F9226,'Location List'!$A$2:$QR$463,19,FALSE),"")</f>
        <v/>
      </c>
      <c r="C9226" s="16" t="str">
        <f>IFERROR(VLOOKUP($F9226,'Location List'!$A$2:$QR$463,18,FALSE),"")</f>
        <v/>
      </c>
      <c r="D9226" s="16" t="str">
        <f>IFERROR(VLOOKUP($F9226,'Location List'!$A$2:$QR$463,9,FALSE),"")</f>
        <v/>
      </c>
      <c r="E9226" s="16" t="str">
        <f>IFERROR(VLOOKUP($F9226,'Location List'!$A$2:$QR$463,2,FALSE),"")</f>
        <v/>
      </c>
    </row>
    <row r="9227" spans="1:5" ht="15" customHeight="1" x14ac:dyDescent="0.25">
      <c r="A9227" s="16" t="str">
        <f>IFERROR(VLOOKUP($F9227,'Location List'!$A$2:$QR$463,20,FALSE),"")</f>
        <v/>
      </c>
      <c r="B9227" s="16" t="str">
        <f>IFERROR(VLOOKUP($F9227,'Location List'!$A$2:$QR$463,19,FALSE),"")</f>
        <v/>
      </c>
      <c r="C9227" s="16" t="str">
        <f>IFERROR(VLOOKUP($F9227,'Location List'!$A$2:$QR$463,18,FALSE),"")</f>
        <v/>
      </c>
      <c r="D9227" s="16" t="str">
        <f>IFERROR(VLOOKUP($F9227,'Location List'!$A$2:$QR$463,9,FALSE),"")</f>
        <v/>
      </c>
      <c r="E9227" s="16" t="str">
        <f>IFERROR(VLOOKUP($F9227,'Location List'!$A$2:$QR$463,2,FALSE),"")</f>
        <v/>
      </c>
    </row>
    <row r="9228" spans="1:5" ht="15" customHeight="1" x14ac:dyDescent="0.25">
      <c r="A9228" s="16" t="str">
        <f>IFERROR(VLOOKUP($F9228,'Location List'!$A$2:$QR$463,20,FALSE),"")</f>
        <v/>
      </c>
      <c r="B9228" s="16" t="str">
        <f>IFERROR(VLOOKUP($F9228,'Location List'!$A$2:$QR$463,19,FALSE),"")</f>
        <v/>
      </c>
      <c r="C9228" s="16" t="str">
        <f>IFERROR(VLOOKUP($F9228,'Location List'!$A$2:$QR$463,18,FALSE),"")</f>
        <v/>
      </c>
      <c r="D9228" s="16" t="str">
        <f>IFERROR(VLOOKUP($F9228,'Location List'!$A$2:$QR$463,9,FALSE),"")</f>
        <v/>
      </c>
      <c r="E9228" s="16" t="str">
        <f>IFERROR(VLOOKUP($F9228,'Location List'!$A$2:$QR$463,2,FALSE),"")</f>
        <v/>
      </c>
    </row>
    <row r="9229" spans="1:5" ht="15" customHeight="1" x14ac:dyDescent="0.25">
      <c r="A9229" s="16" t="str">
        <f>IFERROR(VLOOKUP($F9229,'Location List'!$A$2:$QR$463,20,FALSE),"")</f>
        <v/>
      </c>
      <c r="B9229" s="16" t="str">
        <f>IFERROR(VLOOKUP($F9229,'Location List'!$A$2:$QR$463,19,FALSE),"")</f>
        <v/>
      </c>
      <c r="C9229" s="16" t="str">
        <f>IFERROR(VLOOKUP($F9229,'Location List'!$A$2:$QR$463,18,FALSE),"")</f>
        <v/>
      </c>
      <c r="D9229" s="16" t="str">
        <f>IFERROR(VLOOKUP($F9229,'Location List'!$A$2:$QR$463,9,FALSE),"")</f>
        <v/>
      </c>
      <c r="E9229" s="16" t="str">
        <f>IFERROR(VLOOKUP($F9229,'Location List'!$A$2:$QR$463,2,FALSE),"")</f>
        <v/>
      </c>
    </row>
    <row r="9230" spans="1:5" ht="15" customHeight="1" x14ac:dyDescent="0.25">
      <c r="A9230" s="16" t="str">
        <f>IFERROR(VLOOKUP($F9230,'Location List'!$A$2:$QR$463,20,FALSE),"")</f>
        <v/>
      </c>
      <c r="B9230" s="16" t="str">
        <f>IFERROR(VLOOKUP($F9230,'Location List'!$A$2:$QR$463,19,FALSE),"")</f>
        <v/>
      </c>
      <c r="C9230" s="16" t="str">
        <f>IFERROR(VLOOKUP($F9230,'Location List'!$A$2:$QR$463,18,FALSE),"")</f>
        <v/>
      </c>
      <c r="D9230" s="16" t="str">
        <f>IFERROR(VLOOKUP($F9230,'Location List'!$A$2:$QR$463,9,FALSE),"")</f>
        <v/>
      </c>
      <c r="E9230" s="16" t="str">
        <f>IFERROR(VLOOKUP($F9230,'Location List'!$A$2:$QR$463,2,FALSE),"")</f>
        <v/>
      </c>
    </row>
    <row r="9231" spans="1:5" ht="15" customHeight="1" x14ac:dyDescent="0.25">
      <c r="A9231" s="16" t="str">
        <f>IFERROR(VLOOKUP($F9231,'Location List'!$A$2:$QR$463,20,FALSE),"")</f>
        <v/>
      </c>
      <c r="B9231" s="16" t="str">
        <f>IFERROR(VLOOKUP($F9231,'Location List'!$A$2:$QR$463,19,FALSE),"")</f>
        <v/>
      </c>
      <c r="C9231" s="16" t="str">
        <f>IFERROR(VLOOKUP($F9231,'Location List'!$A$2:$QR$463,18,FALSE),"")</f>
        <v/>
      </c>
      <c r="D9231" s="16" t="str">
        <f>IFERROR(VLOOKUP($F9231,'Location List'!$A$2:$QR$463,9,FALSE),"")</f>
        <v/>
      </c>
      <c r="E9231" s="16" t="str">
        <f>IFERROR(VLOOKUP($F9231,'Location List'!$A$2:$QR$463,2,FALSE),"")</f>
        <v/>
      </c>
    </row>
    <row r="9232" spans="1:5" ht="15" customHeight="1" x14ac:dyDescent="0.25">
      <c r="A9232" s="16" t="str">
        <f>IFERROR(VLOOKUP($F9232,'Location List'!$A$2:$QR$463,20,FALSE),"")</f>
        <v/>
      </c>
      <c r="B9232" s="16" t="str">
        <f>IFERROR(VLOOKUP($F9232,'Location List'!$A$2:$QR$463,19,FALSE),"")</f>
        <v/>
      </c>
      <c r="C9232" s="16" t="str">
        <f>IFERROR(VLOOKUP($F9232,'Location List'!$A$2:$QR$463,18,FALSE),"")</f>
        <v/>
      </c>
      <c r="D9232" s="16" t="str">
        <f>IFERROR(VLOOKUP($F9232,'Location List'!$A$2:$QR$463,9,FALSE),"")</f>
        <v/>
      </c>
      <c r="E9232" s="16" t="str">
        <f>IFERROR(VLOOKUP($F9232,'Location List'!$A$2:$QR$463,2,FALSE),"")</f>
        <v/>
      </c>
    </row>
    <row r="9233" spans="1:5" ht="15" customHeight="1" x14ac:dyDescent="0.25">
      <c r="A9233" s="16" t="str">
        <f>IFERROR(VLOOKUP($F9233,'Location List'!$A$2:$QR$463,20,FALSE),"")</f>
        <v/>
      </c>
      <c r="B9233" s="16" t="str">
        <f>IFERROR(VLOOKUP($F9233,'Location List'!$A$2:$QR$463,19,FALSE),"")</f>
        <v/>
      </c>
      <c r="C9233" s="16" t="str">
        <f>IFERROR(VLOOKUP($F9233,'Location List'!$A$2:$QR$463,18,FALSE),"")</f>
        <v/>
      </c>
      <c r="D9233" s="16" t="str">
        <f>IFERROR(VLOOKUP($F9233,'Location List'!$A$2:$QR$463,9,FALSE),"")</f>
        <v/>
      </c>
      <c r="E9233" s="16" t="str">
        <f>IFERROR(VLOOKUP($F9233,'Location List'!$A$2:$QR$463,2,FALSE),"")</f>
        <v/>
      </c>
    </row>
    <row r="9234" spans="1:5" ht="15" customHeight="1" x14ac:dyDescent="0.25">
      <c r="A9234" s="16" t="str">
        <f>IFERROR(VLOOKUP($F9234,'Location List'!$A$2:$QR$463,20,FALSE),"")</f>
        <v/>
      </c>
      <c r="B9234" s="16" t="str">
        <f>IFERROR(VLOOKUP($F9234,'Location List'!$A$2:$QR$463,19,FALSE),"")</f>
        <v/>
      </c>
      <c r="C9234" s="16" t="str">
        <f>IFERROR(VLOOKUP($F9234,'Location List'!$A$2:$QR$463,18,FALSE),"")</f>
        <v/>
      </c>
      <c r="D9234" s="16" t="str">
        <f>IFERROR(VLOOKUP($F9234,'Location List'!$A$2:$QR$463,9,FALSE),"")</f>
        <v/>
      </c>
      <c r="E9234" s="16" t="str">
        <f>IFERROR(VLOOKUP($F9234,'Location List'!$A$2:$QR$463,2,FALSE),"")</f>
        <v/>
      </c>
    </row>
    <row r="9235" spans="1:5" ht="15" customHeight="1" x14ac:dyDescent="0.25">
      <c r="A9235" s="16" t="str">
        <f>IFERROR(VLOOKUP($F9235,'Location List'!$A$2:$QR$463,20,FALSE),"")</f>
        <v/>
      </c>
      <c r="B9235" s="16" t="str">
        <f>IFERROR(VLOOKUP($F9235,'Location List'!$A$2:$QR$463,19,FALSE),"")</f>
        <v/>
      </c>
      <c r="C9235" s="16" t="str">
        <f>IFERROR(VLOOKUP($F9235,'Location List'!$A$2:$QR$463,18,FALSE),"")</f>
        <v/>
      </c>
      <c r="D9235" s="16" t="str">
        <f>IFERROR(VLOOKUP($F9235,'Location List'!$A$2:$QR$463,9,FALSE),"")</f>
        <v/>
      </c>
      <c r="E9235" s="16" t="str">
        <f>IFERROR(VLOOKUP($F9235,'Location List'!$A$2:$QR$463,2,FALSE),"")</f>
        <v/>
      </c>
    </row>
    <row r="9236" spans="1:5" ht="15" customHeight="1" x14ac:dyDescent="0.25">
      <c r="A9236" s="16" t="str">
        <f>IFERROR(VLOOKUP($F9236,'Location List'!$A$2:$QR$463,20,FALSE),"")</f>
        <v/>
      </c>
      <c r="B9236" s="16" t="str">
        <f>IFERROR(VLOOKUP($F9236,'Location List'!$A$2:$QR$463,19,FALSE),"")</f>
        <v/>
      </c>
      <c r="C9236" s="16" t="str">
        <f>IFERROR(VLOOKUP($F9236,'Location List'!$A$2:$QR$463,18,FALSE),"")</f>
        <v/>
      </c>
      <c r="D9236" s="16" t="str">
        <f>IFERROR(VLOOKUP($F9236,'Location List'!$A$2:$QR$463,9,FALSE),"")</f>
        <v/>
      </c>
      <c r="E9236" s="16" t="str">
        <f>IFERROR(VLOOKUP($F9236,'Location List'!$A$2:$QR$463,2,FALSE),"")</f>
        <v/>
      </c>
    </row>
    <row r="9237" spans="1:5" ht="15" customHeight="1" x14ac:dyDescent="0.25">
      <c r="A9237" s="16" t="str">
        <f>IFERROR(VLOOKUP($F9237,'Location List'!$A$2:$QR$463,20,FALSE),"")</f>
        <v/>
      </c>
      <c r="B9237" s="16" t="str">
        <f>IFERROR(VLOOKUP($F9237,'Location List'!$A$2:$QR$463,19,FALSE),"")</f>
        <v/>
      </c>
      <c r="C9237" s="16" t="str">
        <f>IFERROR(VLOOKUP($F9237,'Location List'!$A$2:$QR$463,18,FALSE),"")</f>
        <v/>
      </c>
      <c r="D9237" s="16" t="str">
        <f>IFERROR(VLOOKUP($F9237,'Location List'!$A$2:$QR$463,9,FALSE),"")</f>
        <v/>
      </c>
      <c r="E9237" s="16" t="str">
        <f>IFERROR(VLOOKUP($F9237,'Location List'!$A$2:$QR$463,2,FALSE),"")</f>
        <v/>
      </c>
    </row>
    <row r="9238" spans="1:5" ht="15" customHeight="1" x14ac:dyDescent="0.25">
      <c r="A9238" s="16" t="str">
        <f>IFERROR(VLOOKUP($F9238,'Location List'!$A$2:$QR$463,20,FALSE),"")</f>
        <v/>
      </c>
      <c r="B9238" s="16" t="str">
        <f>IFERROR(VLOOKUP($F9238,'Location List'!$A$2:$QR$463,19,FALSE),"")</f>
        <v/>
      </c>
      <c r="C9238" s="16" t="str">
        <f>IFERROR(VLOOKUP($F9238,'Location List'!$A$2:$QR$463,18,FALSE),"")</f>
        <v/>
      </c>
      <c r="D9238" s="16" t="str">
        <f>IFERROR(VLOOKUP($F9238,'Location List'!$A$2:$QR$463,9,FALSE),"")</f>
        <v/>
      </c>
      <c r="E9238" s="16" t="str">
        <f>IFERROR(VLOOKUP($F9238,'Location List'!$A$2:$QR$463,2,FALSE),"")</f>
        <v/>
      </c>
    </row>
    <row r="9292" spans="1:5" ht="15" customHeight="1" x14ac:dyDescent="0.25">
      <c r="A9292" s="16" t="str">
        <f>IFERROR(VLOOKUP($F9292,'Location List'!$A$2:$QR$463,20,FALSE),"")</f>
        <v/>
      </c>
      <c r="B9292" s="16" t="str">
        <f>IFERROR(VLOOKUP($F9292,'Location List'!$A$2:$QR$463,19,FALSE),"")</f>
        <v/>
      </c>
      <c r="C9292" s="16" t="str">
        <f>IFERROR(VLOOKUP($F9292,'Location List'!$A$2:$QR$463,18,FALSE),"")</f>
        <v/>
      </c>
      <c r="D9292" s="16" t="str">
        <f>IFERROR(VLOOKUP($F9292,'Location List'!$A$2:$QR$463,9,FALSE),"")</f>
        <v/>
      </c>
      <c r="E9292" s="16" t="str">
        <f>IFERROR(VLOOKUP($F9292,'Location List'!$A$2:$QR$463,2,FALSE),"")</f>
        <v/>
      </c>
    </row>
    <row r="9293" spans="1:5" ht="15" customHeight="1" x14ac:dyDescent="0.25">
      <c r="A9293" s="16" t="str">
        <f>IFERROR(VLOOKUP($F9293,'Location List'!$A$2:$QR$463,20,FALSE),"")</f>
        <v/>
      </c>
      <c r="B9293" s="16" t="str">
        <f>IFERROR(VLOOKUP($F9293,'Location List'!$A$2:$QR$463,19,FALSE),"")</f>
        <v/>
      </c>
      <c r="C9293" s="16" t="str">
        <f>IFERROR(VLOOKUP($F9293,'Location List'!$A$2:$QR$463,18,FALSE),"")</f>
        <v/>
      </c>
      <c r="D9293" s="16" t="str">
        <f>IFERROR(VLOOKUP($F9293,'Location List'!$A$2:$QR$463,9,FALSE),"")</f>
        <v/>
      </c>
      <c r="E9293" s="16" t="str">
        <f>IFERROR(VLOOKUP($F9293,'Location List'!$A$2:$QR$463,2,FALSE),"")</f>
        <v/>
      </c>
    </row>
    <row r="9294" spans="1:5" ht="15" customHeight="1" x14ac:dyDescent="0.25">
      <c r="A9294" s="16" t="str">
        <f>IFERROR(VLOOKUP($F9294,'Location List'!$A$2:$QR$463,20,FALSE),"")</f>
        <v/>
      </c>
      <c r="B9294" s="16" t="str">
        <f>IFERROR(VLOOKUP($F9294,'Location List'!$A$2:$QR$463,19,FALSE),"")</f>
        <v/>
      </c>
      <c r="C9294" s="16" t="str">
        <f>IFERROR(VLOOKUP($F9294,'Location List'!$A$2:$QR$463,18,FALSE),"")</f>
        <v/>
      </c>
      <c r="D9294" s="16" t="str">
        <f>IFERROR(VLOOKUP($F9294,'Location List'!$A$2:$QR$463,9,FALSE),"")</f>
        <v/>
      </c>
      <c r="E9294" s="16" t="str">
        <f>IFERROR(VLOOKUP($F9294,'Location List'!$A$2:$QR$463,2,FALSE),"")</f>
        <v/>
      </c>
    </row>
    <row r="9295" spans="1:5" ht="15" customHeight="1" x14ac:dyDescent="0.25">
      <c r="A9295" s="16" t="str">
        <f>IFERROR(VLOOKUP($F9295,'Location List'!$A$2:$QR$463,20,FALSE),"")</f>
        <v/>
      </c>
      <c r="B9295" s="16" t="str">
        <f>IFERROR(VLOOKUP($F9295,'Location List'!$A$2:$QR$463,19,FALSE),"")</f>
        <v/>
      </c>
      <c r="C9295" s="16" t="str">
        <f>IFERROR(VLOOKUP($F9295,'Location List'!$A$2:$QR$463,18,FALSE),"")</f>
        <v/>
      </c>
      <c r="D9295" s="16" t="str">
        <f>IFERROR(VLOOKUP($F9295,'Location List'!$A$2:$QR$463,9,FALSE),"")</f>
        <v/>
      </c>
      <c r="E9295" s="16" t="str">
        <f>IFERROR(VLOOKUP($F9295,'Location List'!$A$2:$QR$463,2,FALSE),"")</f>
        <v/>
      </c>
    </row>
    <row r="9296" spans="1:5" ht="15" customHeight="1" x14ac:dyDescent="0.25">
      <c r="A9296" s="16" t="str">
        <f>IFERROR(VLOOKUP($F9296,'Location List'!$A$2:$QR$463,20,FALSE),"")</f>
        <v/>
      </c>
      <c r="B9296" s="16" t="str">
        <f>IFERROR(VLOOKUP($F9296,'Location List'!$A$2:$QR$463,19,FALSE),"")</f>
        <v/>
      </c>
      <c r="C9296" s="16" t="str">
        <f>IFERROR(VLOOKUP($F9296,'Location List'!$A$2:$QR$463,18,FALSE),"")</f>
        <v/>
      </c>
      <c r="D9296" s="16" t="str">
        <f>IFERROR(VLOOKUP($F9296,'Location List'!$A$2:$QR$463,9,FALSE),"")</f>
        <v/>
      </c>
      <c r="E9296" s="16" t="str">
        <f>IFERROR(VLOOKUP($F9296,'Location List'!$A$2:$QR$463,2,FALSE),"")</f>
        <v/>
      </c>
    </row>
    <row r="9297" spans="1:5" ht="15" customHeight="1" x14ac:dyDescent="0.25">
      <c r="A9297" s="16" t="str">
        <f>IFERROR(VLOOKUP($F9297,'Location List'!$A$2:$QR$463,20,FALSE),"")</f>
        <v/>
      </c>
      <c r="B9297" s="16" t="str">
        <f>IFERROR(VLOOKUP($F9297,'Location List'!$A$2:$QR$463,19,FALSE),"")</f>
        <v/>
      </c>
      <c r="C9297" s="16" t="str">
        <f>IFERROR(VLOOKUP($F9297,'Location List'!$A$2:$QR$463,18,FALSE),"")</f>
        <v/>
      </c>
      <c r="D9297" s="16" t="str">
        <f>IFERROR(VLOOKUP($F9297,'Location List'!$A$2:$QR$463,9,FALSE),"")</f>
        <v/>
      </c>
      <c r="E9297" s="16" t="str">
        <f>IFERROR(VLOOKUP($F9297,'Location List'!$A$2:$QR$463,2,FALSE),"")</f>
        <v/>
      </c>
    </row>
    <row r="9298" spans="1:5" ht="15" customHeight="1" x14ac:dyDescent="0.25">
      <c r="A9298" s="16" t="str">
        <f>IFERROR(VLOOKUP($F9298,'Location List'!$A$2:$QR$463,20,FALSE),"")</f>
        <v/>
      </c>
      <c r="B9298" s="16" t="str">
        <f>IFERROR(VLOOKUP($F9298,'Location List'!$A$2:$QR$463,19,FALSE),"")</f>
        <v/>
      </c>
      <c r="C9298" s="16" t="str">
        <f>IFERROR(VLOOKUP($F9298,'Location List'!$A$2:$QR$463,18,FALSE),"")</f>
        <v/>
      </c>
      <c r="D9298" s="16" t="str">
        <f>IFERROR(VLOOKUP($F9298,'Location List'!$A$2:$QR$463,9,FALSE),"")</f>
        <v/>
      </c>
      <c r="E9298" s="16" t="str">
        <f>IFERROR(VLOOKUP($F9298,'Location List'!$A$2:$QR$463,2,FALSE),"")</f>
        <v/>
      </c>
    </row>
    <row r="9299" spans="1:5" ht="15" customHeight="1" x14ac:dyDescent="0.25">
      <c r="A9299" s="16" t="str">
        <f>IFERROR(VLOOKUP($F9299,'Location List'!$A$2:$QR$463,20,FALSE),"")</f>
        <v/>
      </c>
      <c r="B9299" s="16" t="str">
        <f>IFERROR(VLOOKUP($F9299,'Location List'!$A$2:$QR$463,19,FALSE),"")</f>
        <v/>
      </c>
      <c r="C9299" s="16" t="str">
        <f>IFERROR(VLOOKUP($F9299,'Location List'!$A$2:$QR$463,18,FALSE),"")</f>
        <v/>
      </c>
      <c r="D9299" s="16" t="str">
        <f>IFERROR(VLOOKUP($F9299,'Location List'!$A$2:$QR$463,9,FALSE),"")</f>
        <v/>
      </c>
      <c r="E9299" s="16" t="str">
        <f>IFERROR(VLOOKUP($F9299,'Location List'!$A$2:$QR$463,2,FALSE),"")</f>
        <v/>
      </c>
    </row>
    <row r="9300" spans="1:5" ht="15" customHeight="1" x14ac:dyDescent="0.25">
      <c r="A9300" s="16" t="str">
        <f>IFERROR(VLOOKUP($F9300,'Location List'!$A$2:$QR$463,20,FALSE),"")</f>
        <v/>
      </c>
      <c r="B9300" s="16" t="str">
        <f>IFERROR(VLOOKUP($F9300,'Location List'!$A$2:$QR$463,19,FALSE),"")</f>
        <v/>
      </c>
      <c r="C9300" s="16" t="str">
        <f>IFERROR(VLOOKUP($F9300,'Location List'!$A$2:$QR$463,18,FALSE),"")</f>
        <v/>
      </c>
      <c r="D9300" s="16" t="str">
        <f>IFERROR(VLOOKUP($F9300,'Location List'!$A$2:$QR$463,9,FALSE),"")</f>
        <v/>
      </c>
      <c r="E9300" s="16" t="str">
        <f>IFERROR(VLOOKUP($F9300,'Location List'!$A$2:$QR$463,2,FALSE),"")</f>
        <v/>
      </c>
    </row>
    <row r="9347" spans="1:5" ht="15" customHeight="1" x14ac:dyDescent="0.25">
      <c r="A9347" s="16" t="str">
        <f>IFERROR(VLOOKUP($F9347,'Location List'!$A$2:$QR$463,20,FALSE),"")</f>
        <v/>
      </c>
      <c r="B9347" s="16" t="str">
        <f>IFERROR(VLOOKUP($F9347,'Location List'!$A$2:$QR$463,19,FALSE),"")</f>
        <v/>
      </c>
      <c r="C9347" s="16" t="str">
        <f>IFERROR(VLOOKUP($F9347,'Location List'!$A$2:$QR$463,18,FALSE),"")</f>
        <v/>
      </c>
      <c r="D9347" s="16" t="str">
        <f>IFERROR(VLOOKUP($F9347,'Location List'!$A$2:$QR$463,9,FALSE),"")</f>
        <v/>
      </c>
      <c r="E9347" s="16" t="str">
        <f>IFERROR(VLOOKUP($F9347,'Location List'!$A$2:$QR$463,2,FALSE),"")</f>
        <v/>
      </c>
    </row>
    <row r="9348" spans="1:5" ht="15" customHeight="1" x14ac:dyDescent="0.25">
      <c r="A9348" s="16" t="str">
        <f>IFERROR(VLOOKUP($F9348,'Location List'!$A$2:$QR$463,20,FALSE),"")</f>
        <v/>
      </c>
      <c r="B9348" s="16" t="str">
        <f>IFERROR(VLOOKUP($F9348,'Location List'!$A$2:$QR$463,19,FALSE),"")</f>
        <v/>
      </c>
      <c r="C9348" s="16" t="str">
        <f>IFERROR(VLOOKUP($F9348,'Location List'!$A$2:$QR$463,18,FALSE),"")</f>
        <v/>
      </c>
      <c r="D9348" s="16" t="str">
        <f>IFERROR(VLOOKUP($F9348,'Location List'!$A$2:$QR$463,9,FALSE),"")</f>
        <v/>
      </c>
      <c r="E9348" s="16" t="str">
        <f>IFERROR(VLOOKUP($F9348,'Location List'!$A$2:$QR$463,2,FALSE),"")</f>
        <v/>
      </c>
    </row>
    <row r="9349" spans="1:5" ht="15" customHeight="1" x14ac:dyDescent="0.25">
      <c r="A9349" s="16" t="str">
        <f>IFERROR(VLOOKUP($F9349,'Location List'!$A$2:$QR$463,20,FALSE),"")</f>
        <v/>
      </c>
      <c r="B9349" s="16" t="str">
        <f>IFERROR(VLOOKUP($F9349,'Location List'!$A$2:$QR$463,19,FALSE),"")</f>
        <v/>
      </c>
      <c r="C9349" s="16" t="str">
        <f>IFERROR(VLOOKUP($F9349,'Location List'!$A$2:$QR$463,18,FALSE),"")</f>
        <v/>
      </c>
      <c r="D9349" s="16" t="str">
        <f>IFERROR(VLOOKUP($F9349,'Location List'!$A$2:$QR$463,9,FALSE),"")</f>
        <v/>
      </c>
      <c r="E9349" s="16" t="str">
        <f>IFERROR(VLOOKUP($F9349,'Location List'!$A$2:$QR$463,2,FALSE),"")</f>
        <v/>
      </c>
    </row>
    <row r="9350" spans="1:5" ht="15" customHeight="1" x14ac:dyDescent="0.25">
      <c r="A9350" s="16" t="str">
        <f>IFERROR(VLOOKUP($F9350,'Location List'!$A$2:$QR$463,20,FALSE),"")</f>
        <v/>
      </c>
      <c r="B9350" s="16" t="str">
        <f>IFERROR(VLOOKUP($F9350,'Location List'!$A$2:$QR$463,19,FALSE),"")</f>
        <v/>
      </c>
      <c r="C9350" s="16" t="str">
        <f>IFERROR(VLOOKUP($F9350,'Location List'!$A$2:$QR$463,18,FALSE),"")</f>
        <v/>
      </c>
      <c r="D9350" s="16" t="str">
        <f>IFERROR(VLOOKUP($F9350,'Location List'!$A$2:$QR$463,9,FALSE),"")</f>
        <v/>
      </c>
      <c r="E9350" s="16" t="str">
        <f>IFERROR(VLOOKUP($F9350,'Location List'!$A$2:$QR$463,2,FALSE),"")</f>
        <v/>
      </c>
    </row>
    <row r="9351" spans="1:5" ht="15" customHeight="1" x14ac:dyDescent="0.25">
      <c r="A9351" s="16" t="str">
        <f>IFERROR(VLOOKUP($F9351,'Location List'!$A$2:$QR$463,20,FALSE),"")</f>
        <v/>
      </c>
      <c r="B9351" s="16" t="str">
        <f>IFERROR(VLOOKUP($F9351,'Location List'!$A$2:$QR$463,19,FALSE),"")</f>
        <v/>
      </c>
      <c r="C9351" s="16" t="str">
        <f>IFERROR(VLOOKUP($F9351,'Location List'!$A$2:$QR$463,18,FALSE),"")</f>
        <v/>
      </c>
      <c r="D9351" s="16" t="str">
        <f>IFERROR(VLOOKUP($F9351,'Location List'!$A$2:$QR$463,9,FALSE),"")</f>
        <v/>
      </c>
      <c r="E9351" s="16" t="str">
        <f>IFERROR(VLOOKUP($F9351,'Location List'!$A$2:$QR$463,2,FALSE),"")</f>
        <v/>
      </c>
    </row>
    <row r="9352" spans="1:5" ht="15" customHeight="1" x14ac:dyDescent="0.25">
      <c r="A9352" s="16" t="str">
        <f>IFERROR(VLOOKUP($F9352,'Location List'!$A$2:$QR$463,20,FALSE),"")</f>
        <v/>
      </c>
      <c r="B9352" s="16" t="str">
        <f>IFERROR(VLOOKUP($F9352,'Location List'!$A$2:$QR$463,19,FALSE),"")</f>
        <v/>
      </c>
      <c r="C9352" s="16" t="str">
        <f>IFERROR(VLOOKUP($F9352,'Location List'!$A$2:$QR$463,18,FALSE),"")</f>
        <v/>
      </c>
      <c r="D9352" s="16" t="str">
        <f>IFERROR(VLOOKUP($F9352,'Location List'!$A$2:$QR$463,9,FALSE),"")</f>
        <v/>
      </c>
      <c r="E9352" s="16" t="str">
        <f>IFERROR(VLOOKUP($F9352,'Location List'!$A$2:$QR$463,2,FALSE),"")</f>
        <v/>
      </c>
    </row>
    <row r="9353" spans="1:5" ht="15" customHeight="1" x14ac:dyDescent="0.25">
      <c r="A9353" s="16" t="str">
        <f>IFERROR(VLOOKUP($F9353,'Location List'!$A$2:$QR$463,20,FALSE),"")</f>
        <v/>
      </c>
      <c r="B9353" s="16" t="str">
        <f>IFERROR(VLOOKUP($F9353,'Location List'!$A$2:$QR$463,19,FALSE),"")</f>
        <v/>
      </c>
      <c r="C9353" s="16" t="str">
        <f>IFERROR(VLOOKUP($F9353,'Location List'!$A$2:$QR$463,18,FALSE),"")</f>
        <v/>
      </c>
      <c r="D9353" s="16" t="str">
        <f>IFERROR(VLOOKUP($F9353,'Location List'!$A$2:$QR$463,9,FALSE),"")</f>
        <v/>
      </c>
      <c r="E9353" s="16" t="str">
        <f>IFERROR(VLOOKUP($F9353,'Location List'!$A$2:$QR$463,2,FALSE),"")</f>
        <v/>
      </c>
    </row>
    <row r="9354" spans="1:5" ht="15" customHeight="1" x14ac:dyDescent="0.25">
      <c r="A9354" s="16" t="str">
        <f>IFERROR(VLOOKUP($F9354,'Location List'!$A$2:$QR$463,20,FALSE),"")</f>
        <v/>
      </c>
      <c r="B9354" s="16" t="str">
        <f>IFERROR(VLOOKUP($F9354,'Location List'!$A$2:$QR$463,19,FALSE),"")</f>
        <v/>
      </c>
      <c r="C9354" s="16" t="str">
        <f>IFERROR(VLOOKUP($F9354,'Location List'!$A$2:$QR$463,18,FALSE),"")</f>
        <v/>
      </c>
      <c r="D9354" s="16" t="str">
        <f>IFERROR(VLOOKUP($F9354,'Location List'!$A$2:$QR$463,9,FALSE),"")</f>
        <v/>
      </c>
      <c r="E9354" s="16" t="str">
        <f>IFERROR(VLOOKUP($F9354,'Location List'!$A$2:$QR$463,2,FALSE),"")</f>
        <v/>
      </c>
    </row>
    <row r="9420" spans="1:5" ht="15" customHeight="1" x14ac:dyDescent="0.25">
      <c r="A9420" s="16" t="str">
        <f>IFERROR(VLOOKUP($F9420,'Location List'!$A$2:$QR$463,20,FALSE),"")</f>
        <v/>
      </c>
      <c r="B9420" s="16" t="str">
        <f>IFERROR(VLOOKUP($F9420,'Location List'!$A$2:$QR$463,19,FALSE),"")</f>
        <v/>
      </c>
      <c r="C9420" s="16" t="str">
        <f>IFERROR(VLOOKUP($F9420,'Location List'!$A$2:$QR$463,18,FALSE),"")</f>
        <v/>
      </c>
      <c r="D9420" s="16" t="str">
        <f>IFERROR(VLOOKUP($F9420,'Location List'!$A$2:$QR$463,9,FALSE),"")</f>
        <v/>
      </c>
      <c r="E9420" s="16" t="str">
        <f>IFERROR(VLOOKUP($F9420,'Location List'!$A$2:$QR$463,2,FALSE),"")</f>
        <v/>
      </c>
    </row>
    <row r="9421" spans="1:5" ht="15" customHeight="1" x14ac:dyDescent="0.25">
      <c r="A9421" s="16" t="str">
        <f>IFERROR(VLOOKUP($F9421,'Location List'!$A$2:$QR$463,20,FALSE),"")</f>
        <v/>
      </c>
      <c r="B9421" s="16" t="str">
        <f>IFERROR(VLOOKUP($F9421,'Location List'!$A$2:$QR$463,19,FALSE),"")</f>
        <v/>
      </c>
      <c r="C9421" s="16" t="str">
        <f>IFERROR(VLOOKUP($F9421,'Location List'!$A$2:$QR$463,18,FALSE),"")</f>
        <v/>
      </c>
      <c r="D9421" s="16" t="str">
        <f>IFERROR(VLOOKUP($F9421,'Location List'!$A$2:$QR$463,9,FALSE),"")</f>
        <v/>
      </c>
      <c r="E9421" s="16" t="str">
        <f>IFERROR(VLOOKUP($F9421,'Location List'!$A$2:$QR$463,2,FALSE),"")</f>
        <v/>
      </c>
    </row>
    <row r="9422" spans="1:5" ht="15" customHeight="1" x14ac:dyDescent="0.25">
      <c r="A9422" s="16" t="str">
        <f>IFERROR(VLOOKUP($F9422,'Location List'!$A$2:$QR$463,20,FALSE),"")</f>
        <v/>
      </c>
      <c r="B9422" s="16" t="str">
        <f>IFERROR(VLOOKUP($F9422,'Location List'!$A$2:$QR$463,19,FALSE),"")</f>
        <v/>
      </c>
      <c r="C9422" s="16" t="str">
        <f>IFERROR(VLOOKUP($F9422,'Location List'!$A$2:$QR$463,18,FALSE),"")</f>
        <v/>
      </c>
      <c r="D9422" s="16" t="str">
        <f>IFERROR(VLOOKUP($F9422,'Location List'!$A$2:$QR$463,9,FALSE),"")</f>
        <v/>
      </c>
      <c r="E9422" s="16" t="str">
        <f>IFERROR(VLOOKUP($F9422,'Location List'!$A$2:$QR$463,2,FALSE),"")</f>
        <v/>
      </c>
    </row>
    <row r="9423" spans="1:5" ht="15" customHeight="1" x14ac:dyDescent="0.25">
      <c r="A9423" s="16" t="str">
        <f>IFERROR(VLOOKUP($F9423,'Location List'!$A$2:$QR$463,20,FALSE),"")</f>
        <v/>
      </c>
      <c r="B9423" s="16" t="str">
        <f>IFERROR(VLOOKUP($F9423,'Location List'!$A$2:$QR$463,19,FALSE),"")</f>
        <v/>
      </c>
      <c r="C9423" s="16" t="str">
        <f>IFERROR(VLOOKUP($F9423,'Location List'!$A$2:$QR$463,18,FALSE),"")</f>
        <v/>
      </c>
      <c r="D9423" s="16" t="str">
        <f>IFERROR(VLOOKUP($F9423,'Location List'!$A$2:$QR$463,9,FALSE),"")</f>
        <v/>
      </c>
      <c r="E9423" s="16" t="str">
        <f>IFERROR(VLOOKUP($F9423,'Location List'!$A$2:$QR$463,2,FALSE),"")</f>
        <v/>
      </c>
    </row>
    <row r="9424" spans="1:5" ht="15" customHeight="1" x14ac:dyDescent="0.25">
      <c r="A9424" s="16" t="str">
        <f>IFERROR(VLOOKUP($F9424,'Location List'!$A$2:$QR$463,20,FALSE),"")</f>
        <v/>
      </c>
      <c r="B9424" s="16" t="str">
        <f>IFERROR(VLOOKUP($F9424,'Location List'!$A$2:$QR$463,19,FALSE),"")</f>
        <v/>
      </c>
      <c r="C9424" s="16" t="str">
        <f>IFERROR(VLOOKUP($F9424,'Location List'!$A$2:$QR$463,18,FALSE),"")</f>
        <v/>
      </c>
      <c r="D9424" s="16" t="str">
        <f>IFERROR(VLOOKUP($F9424,'Location List'!$A$2:$QR$463,9,FALSE),"")</f>
        <v/>
      </c>
      <c r="E9424" s="16" t="str">
        <f>IFERROR(VLOOKUP($F9424,'Location List'!$A$2:$QR$463,2,FALSE),"")</f>
        <v/>
      </c>
    </row>
    <row r="9425" spans="1:5" ht="15" customHeight="1" x14ac:dyDescent="0.25">
      <c r="A9425" s="16" t="str">
        <f>IFERROR(VLOOKUP($F9425,'Location List'!$A$2:$QR$463,20,FALSE),"")</f>
        <v/>
      </c>
      <c r="B9425" s="16" t="str">
        <f>IFERROR(VLOOKUP($F9425,'Location List'!$A$2:$QR$463,19,FALSE),"")</f>
        <v/>
      </c>
      <c r="C9425" s="16" t="str">
        <f>IFERROR(VLOOKUP($F9425,'Location List'!$A$2:$QR$463,18,FALSE),"")</f>
        <v/>
      </c>
      <c r="D9425" s="16" t="str">
        <f>IFERROR(VLOOKUP($F9425,'Location List'!$A$2:$QR$463,9,FALSE),"")</f>
        <v/>
      </c>
      <c r="E9425" s="16" t="str">
        <f>IFERROR(VLOOKUP($F9425,'Location List'!$A$2:$QR$463,2,FALSE),"")</f>
        <v/>
      </c>
    </row>
    <row r="9426" spans="1:5" ht="15" customHeight="1" x14ac:dyDescent="0.25">
      <c r="A9426" s="16" t="str">
        <f>IFERROR(VLOOKUP($F9426,'Location List'!$A$2:$QR$463,20,FALSE),"")</f>
        <v/>
      </c>
      <c r="B9426" s="16" t="str">
        <f>IFERROR(VLOOKUP($F9426,'Location List'!$A$2:$QR$463,19,FALSE),"")</f>
        <v/>
      </c>
      <c r="C9426" s="16" t="str">
        <f>IFERROR(VLOOKUP($F9426,'Location List'!$A$2:$QR$463,18,FALSE),"")</f>
        <v/>
      </c>
      <c r="D9426" s="16" t="str">
        <f>IFERROR(VLOOKUP($F9426,'Location List'!$A$2:$QR$463,9,FALSE),"")</f>
        <v/>
      </c>
      <c r="E9426" s="16" t="str">
        <f>IFERROR(VLOOKUP($F9426,'Location List'!$A$2:$QR$463,2,FALSE),"")</f>
        <v/>
      </c>
    </row>
    <row r="9493" spans="1:5" ht="15" customHeight="1" x14ac:dyDescent="0.25">
      <c r="A9493" s="16" t="str">
        <f>IFERROR(VLOOKUP($F9493,'Location List'!$A$2:$QR$463,20,FALSE),"")</f>
        <v/>
      </c>
      <c r="B9493" s="16" t="str">
        <f>IFERROR(VLOOKUP($F9493,'Location List'!$A$2:$QR$463,19,FALSE),"")</f>
        <v/>
      </c>
      <c r="C9493" s="16" t="str">
        <f>IFERROR(VLOOKUP($F9493,'Location List'!$A$2:$QR$463,18,FALSE),"")</f>
        <v/>
      </c>
      <c r="D9493" s="16" t="str">
        <f>IFERROR(VLOOKUP($F9493,'Location List'!$A$2:$QR$463,9,FALSE),"")</f>
        <v/>
      </c>
      <c r="E9493" s="16" t="str">
        <f>IFERROR(VLOOKUP($F9493,'Location List'!$A$2:$QR$463,2,FALSE),"")</f>
        <v/>
      </c>
    </row>
    <row r="9494" spans="1:5" ht="15" customHeight="1" x14ac:dyDescent="0.25">
      <c r="A9494" s="16" t="str">
        <f>IFERROR(VLOOKUP($F9494,'Location List'!$A$2:$QR$463,20,FALSE),"")</f>
        <v/>
      </c>
      <c r="B9494" s="16" t="str">
        <f>IFERROR(VLOOKUP($F9494,'Location List'!$A$2:$QR$463,19,FALSE),"")</f>
        <v/>
      </c>
      <c r="C9494" s="16" t="str">
        <f>IFERROR(VLOOKUP($F9494,'Location List'!$A$2:$QR$463,18,FALSE),"")</f>
        <v/>
      </c>
      <c r="D9494" s="16" t="str">
        <f>IFERROR(VLOOKUP($F9494,'Location List'!$A$2:$QR$463,9,FALSE),"")</f>
        <v/>
      </c>
      <c r="E9494" s="16" t="str">
        <f>IFERROR(VLOOKUP($F9494,'Location List'!$A$2:$QR$463,2,FALSE),"")</f>
        <v/>
      </c>
    </row>
    <row r="9495" spans="1:5" ht="15" customHeight="1" x14ac:dyDescent="0.25">
      <c r="A9495" s="16" t="str">
        <f>IFERROR(VLOOKUP($F9495,'Location List'!$A$2:$QR$463,20,FALSE),"")</f>
        <v/>
      </c>
      <c r="B9495" s="16" t="str">
        <f>IFERROR(VLOOKUP($F9495,'Location List'!$A$2:$QR$463,19,FALSE),"")</f>
        <v/>
      </c>
      <c r="C9495" s="16" t="str">
        <f>IFERROR(VLOOKUP($F9495,'Location List'!$A$2:$QR$463,18,FALSE),"")</f>
        <v/>
      </c>
      <c r="D9495" s="16" t="str">
        <f>IFERROR(VLOOKUP($F9495,'Location List'!$A$2:$QR$463,9,FALSE),"")</f>
        <v/>
      </c>
      <c r="E9495" s="16" t="str">
        <f>IFERROR(VLOOKUP($F9495,'Location List'!$A$2:$QR$463,2,FALSE),"")</f>
        <v/>
      </c>
    </row>
    <row r="9496" spans="1:5" ht="15" customHeight="1" x14ac:dyDescent="0.25">
      <c r="A9496" s="16" t="str">
        <f>IFERROR(VLOOKUP($F9496,'Location List'!$A$2:$QR$463,20,FALSE),"")</f>
        <v/>
      </c>
      <c r="B9496" s="16" t="str">
        <f>IFERROR(VLOOKUP($F9496,'Location List'!$A$2:$QR$463,19,FALSE),"")</f>
        <v/>
      </c>
      <c r="C9496" s="16" t="str">
        <f>IFERROR(VLOOKUP($F9496,'Location List'!$A$2:$QR$463,18,FALSE),"")</f>
        <v/>
      </c>
      <c r="D9496" s="16" t="str">
        <f>IFERROR(VLOOKUP($F9496,'Location List'!$A$2:$QR$463,9,FALSE),"")</f>
        <v/>
      </c>
      <c r="E9496" s="16" t="str">
        <f>IFERROR(VLOOKUP($F9496,'Location List'!$A$2:$QR$463,2,FALSE),"")</f>
        <v/>
      </c>
    </row>
    <row r="9497" spans="1:5" ht="15" customHeight="1" x14ac:dyDescent="0.25">
      <c r="A9497" s="16" t="str">
        <f>IFERROR(VLOOKUP($F9497,'Location List'!$A$2:$QR$463,20,FALSE),"")</f>
        <v/>
      </c>
      <c r="B9497" s="16" t="str">
        <f>IFERROR(VLOOKUP($F9497,'Location List'!$A$2:$QR$463,19,FALSE),"")</f>
        <v/>
      </c>
      <c r="C9497" s="16" t="str">
        <f>IFERROR(VLOOKUP($F9497,'Location List'!$A$2:$QR$463,18,FALSE),"")</f>
        <v/>
      </c>
      <c r="D9497" s="16" t="str">
        <f>IFERROR(VLOOKUP($F9497,'Location List'!$A$2:$QR$463,9,FALSE),"")</f>
        <v/>
      </c>
      <c r="E9497" s="16" t="str">
        <f>IFERROR(VLOOKUP($F9497,'Location List'!$A$2:$QR$463,2,FALSE),"")</f>
        <v/>
      </c>
    </row>
    <row r="9498" spans="1:5" ht="15" customHeight="1" x14ac:dyDescent="0.25">
      <c r="A9498" s="16" t="str">
        <f>IFERROR(VLOOKUP($F9498,'Location List'!$A$2:$QR$463,20,FALSE),"")</f>
        <v/>
      </c>
      <c r="B9498" s="16" t="str">
        <f>IFERROR(VLOOKUP($F9498,'Location List'!$A$2:$QR$463,19,FALSE),"")</f>
        <v/>
      </c>
      <c r="C9498" s="16" t="str">
        <f>IFERROR(VLOOKUP($F9498,'Location List'!$A$2:$QR$463,18,FALSE),"")</f>
        <v/>
      </c>
      <c r="D9498" s="16" t="str">
        <f>IFERROR(VLOOKUP($F9498,'Location List'!$A$2:$QR$463,9,FALSE),"")</f>
        <v/>
      </c>
      <c r="E9498" s="16" t="str">
        <f>IFERROR(VLOOKUP($F9498,'Location List'!$A$2:$QR$463,2,FALSE),"")</f>
        <v/>
      </c>
    </row>
    <row r="9499" spans="1:5" ht="15" customHeight="1" x14ac:dyDescent="0.25">
      <c r="A9499" s="16" t="str">
        <f>IFERROR(VLOOKUP($F9499,'Location List'!$A$2:$QR$463,20,FALSE),"")</f>
        <v/>
      </c>
      <c r="B9499" s="16" t="str">
        <f>IFERROR(VLOOKUP($F9499,'Location List'!$A$2:$QR$463,19,FALSE),"")</f>
        <v/>
      </c>
      <c r="C9499" s="16" t="str">
        <f>IFERROR(VLOOKUP($F9499,'Location List'!$A$2:$QR$463,18,FALSE),"")</f>
        <v/>
      </c>
      <c r="D9499" s="16" t="str">
        <f>IFERROR(VLOOKUP($F9499,'Location List'!$A$2:$QR$463,9,FALSE),"")</f>
        <v/>
      </c>
      <c r="E9499" s="16" t="str">
        <f>IFERROR(VLOOKUP($F9499,'Location List'!$A$2:$QR$463,2,FALSE),"")</f>
        <v/>
      </c>
    </row>
    <row r="9500" spans="1:5" ht="15" customHeight="1" x14ac:dyDescent="0.25">
      <c r="A9500" s="16" t="str">
        <f>IFERROR(VLOOKUP($F9500,'Location List'!$A$2:$QR$463,20,FALSE),"")</f>
        <v/>
      </c>
      <c r="B9500" s="16" t="str">
        <f>IFERROR(VLOOKUP($F9500,'Location List'!$A$2:$QR$463,19,FALSE),"")</f>
        <v/>
      </c>
      <c r="C9500" s="16" t="str">
        <f>IFERROR(VLOOKUP($F9500,'Location List'!$A$2:$QR$463,18,FALSE),"")</f>
        <v/>
      </c>
      <c r="D9500" s="16" t="str">
        <f>IFERROR(VLOOKUP($F9500,'Location List'!$A$2:$QR$463,9,FALSE),"")</f>
        <v/>
      </c>
      <c r="E9500" s="16" t="str">
        <f>IFERROR(VLOOKUP($F9500,'Location List'!$A$2:$QR$463,2,FALSE),"")</f>
        <v/>
      </c>
    </row>
    <row r="9501" spans="1:5" ht="15" customHeight="1" x14ac:dyDescent="0.25">
      <c r="A9501" s="16" t="str">
        <f>IFERROR(VLOOKUP($F9501,'Location List'!$A$2:$QR$463,20,FALSE),"")</f>
        <v/>
      </c>
      <c r="B9501" s="16" t="str">
        <f>IFERROR(VLOOKUP($F9501,'Location List'!$A$2:$QR$463,19,FALSE),"")</f>
        <v/>
      </c>
      <c r="C9501" s="16" t="str">
        <f>IFERROR(VLOOKUP($F9501,'Location List'!$A$2:$QR$463,18,FALSE),"")</f>
        <v/>
      </c>
      <c r="D9501" s="16" t="str">
        <f>IFERROR(VLOOKUP($F9501,'Location List'!$A$2:$QR$463,9,FALSE),"")</f>
        <v/>
      </c>
      <c r="E9501" s="16" t="str">
        <f>IFERROR(VLOOKUP($F9501,'Location List'!$A$2:$QR$463,2,FALSE),"")</f>
        <v/>
      </c>
    </row>
    <row r="9502" spans="1:5" ht="15" customHeight="1" x14ac:dyDescent="0.25">
      <c r="A9502" s="16" t="str">
        <f>IFERROR(VLOOKUP($F9502,'Location List'!$A$2:$QR$463,20,FALSE),"")</f>
        <v/>
      </c>
      <c r="B9502" s="16" t="str">
        <f>IFERROR(VLOOKUP($F9502,'Location List'!$A$2:$QR$463,19,FALSE),"")</f>
        <v/>
      </c>
      <c r="C9502" s="16" t="str">
        <f>IFERROR(VLOOKUP($F9502,'Location List'!$A$2:$QR$463,18,FALSE),"")</f>
        <v/>
      </c>
      <c r="D9502" s="16" t="str">
        <f>IFERROR(VLOOKUP($F9502,'Location List'!$A$2:$QR$463,9,FALSE),"")</f>
        <v/>
      </c>
      <c r="E9502" s="16" t="str">
        <f>IFERROR(VLOOKUP($F9502,'Location List'!$A$2:$QR$463,2,FALSE),"")</f>
        <v/>
      </c>
    </row>
    <row r="9503" spans="1:5" ht="15" customHeight="1" x14ac:dyDescent="0.25">
      <c r="A9503" s="16" t="str">
        <f>IFERROR(VLOOKUP($F9503,'Location List'!$A$2:$QR$463,20,FALSE),"")</f>
        <v/>
      </c>
      <c r="B9503" s="16" t="str">
        <f>IFERROR(VLOOKUP($F9503,'Location List'!$A$2:$QR$463,19,FALSE),"")</f>
        <v/>
      </c>
      <c r="C9503" s="16" t="str">
        <f>IFERROR(VLOOKUP($F9503,'Location List'!$A$2:$QR$463,18,FALSE),"")</f>
        <v/>
      </c>
      <c r="D9503" s="16" t="str">
        <f>IFERROR(VLOOKUP($F9503,'Location List'!$A$2:$QR$463,9,FALSE),"")</f>
        <v/>
      </c>
      <c r="E9503" s="16" t="str">
        <f>IFERROR(VLOOKUP($F9503,'Location List'!$A$2:$QR$463,2,FALSE),"")</f>
        <v/>
      </c>
    </row>
    <row r="9504" spans="1:5" ht="15" customHeight="1" x14ac:dyDescent="0.25">
      <c r="A9504" s="16" t="str">
        <f>IFERROR(VLOOKUP($F9504,'Location List'!$A$2:$QR$463,20,FALSE),"")</f>
        <v/>
      </c>
      <c r="B9504" s="16" t="str">
        <f>IFERROR(VLOOKUP($F9504,'Location List'!$A$2:$QR$463,19,FALSE),"")</f>
        <v/>
      </c>
      <c r="C9504" s="16" t="str">
        <f>IFERROR(VLOOKUP($F9504,'Location List'!$A$2:$QR$463,18,FALSE),"")</f>
        <v/>
      </c>
      <c r="D9504" s="16" t="str">
        <f>IFERROR(VLOOKUP($F9504,'Location List'!$A$2:$QR$463,9,FALSE),"")</f>
        <v/>
      </c>
      <c r="E9504" s="16" t="str">
        <f>IFERROR(VLOOKUP($F9504,'Location List'!$A$2:$QR$463,2,FALSE),"")</f>
        <v/>
      </c>
    </row>
    <row r="9505" spans="1:5" ht="15" customHeight="1" x14ac:dyDescent="0.25">
      <c r="A9505" s="16" t="str">
        <f>IFERROR(VLOOKUP($F9505,'Location List'!$A$2:$QR$463,20,FALSE),"")</f>
        <v/>
      </c>
      <c r="B9505" s="16" t="str">
        <f>IFERROR(VLOOKUP($F9505,'Location List'!$A$2:$QR$463,19,FALSE),"")</f>
        <v/>
      </c>
      <c r="C9505" s="16" t="str">
        <f>IFERROR(VLOOKUP($F9505,'Location List'!$A$2:$QR$463,18,FALSE),"")</f>
        <v/>
      </c>
      <c r="D9505" s="16" t="str">
        <f>IFERROR(VLOOKUP($F9505,'Location List'!$A$2:$QR$463,9,FALSE),"")</f>
        <v/>
      </c>
      <c r="E9505" s="16" t="str">
        <f>IFERROR(VLOOKUP($F9505,'Location List'!$A$2:$QR$463,2,FALSE),"")</f>
        <v/>
      </c>
    </row>
    <row r="9506" spans="1:5" ht="15" customHeight="1" x14ac:dyDescent="0.25">
      <c r="A9506" s="16" t="str">
        <f>IFERROR(VLOOKUP($F9506,'Location List'!$A$2:$QR$463,20,FALSE),"")</f>
        <v/>
      </c>
      <c r="B9506" s="16" t="str">
        <f>IFERROR(VLOOKUP($F9506,'Location List'!$A$2:$QR$463,19,FALSE),"")</f>
        <v/>
      </c>
      <c r="C9506" s="16" t="str">
        <f>IFERROR(VLOOKUP($F9506,'Location List'!$A$2:$QR$463,18,FALSE),"")</f>
        <v/>
      </c>
      <c r="D9506" s="16" t="str">
        <f>IFERROR(VLOOKUP($F9506,'Location List'!$A$2:$QR$463,9,FALSE),"")</f>
        <v/>
      </c>
      <c r="E9506" s="16" t="str">
        <f>IFERROR(VLOOKUP($F9506,'Location List'!$A$2:$QR$463,2,FALSE),"")</f>
        <v/>
      </c>
    </row>
    <row r="9507" spans="1:5" ht="15" customHeight="1" x14ac:dyDescent="0.25">
      <c r="A9507" s="16" t="str">
        <f>IFERROR(VLOOKUP($F9507,'Location List'!$A$2:$QR$463,20,FALSE),"")</f>
        <v/>
      </c>
      <c r="B9507" s="16" t="str">
        <f>IFERROR(VLOOKUP($F9507,'Location List'!$A$2:$QR$463,19,FALSE),"")</f>
        <v/>
      </c>
      <c r="C9507" s="16" t="str">
        <f>IFERROR(VLOOKUP($F9507,'Location List'!$A$2:$QR$463,18,FALSE),"")</f>
        <v/>
      </c>
      <c r="D9507" s="16" t="str">
        <f>IFERROR(VLOOKUP($F9507,'Location List'!$A$2:$QR$463,9,FALSE),"")</f>
        <v/>
      </c>
      <c r="E9507" s="16" t="str">
        <f>IFERROR(VLOOKUP($F9507,'Location List'!$A$2:$QR$463,2,FALSE),"")</f>
        <v/>
      </c>
    </row>
    <row r="9508" spans="1:5" ht="15" customHeight="1" x14ac:dyDescent="0.25">
      <c r="A9508" s="16" t="str">
        <f>IFERROR(VLOOKUP($F9508,'Location List'!$A$2:$QR$463,20,FALSE),"")</f>
        <v/>
      </c>
      <c r="B9508" s="16" t="str">
        <f>IFERROR(VLOOKUP($F9508,'Location List'!$A$2:$QR$463,19,FALSE),"")</f>
        <v/>
      </c>
      <c r="C9508" s="16" t="str">
        <f>IFERROR(VLOOKUP($F9508,'Location List'!$A$2:$QR$463,18,FALSE),"")</f>
        <v/>
      </c>
      <c r="D9508" s="16" t="str">
        <f>IFERROR(VLOOKUP($F9508,'Location List'!$A$2:$QR$463,9,FALSE),"")</f>
        <v/>
      </c>
      <c r="E9508" s="16" t="str">
        <f>IFERROR(VLOOKUP($F9508,'Location List'!$A$2:$QR$463,2,FALSE),"")</f>
        <v/>
      </c>
    </row>
    <row r="9509" spans="1:5" ht="15" customHeight="1" x14ac:dyDescent="0.25">
      <c r="A9509" s="16" t="str">
        <f>IFERROR(VLOOKUP($F9509,'Location List'!$A$2:$QR$463,20,FALSE),"")</f>
        <v/>
      </c>
      <c r="B9509" s="16" t="str">
        <f>IFERROR(VLOOKUP($F9509,'Location List'!$A$2:$QR$463,19,FALSE),"")</f>
        <v/>
      </c>
      <c r="C9509" s="16" t="str">
        <f>IFERROR(VLOOKUP($F9509,'Location List'!$A$2:$QR$463,18,FALSE),"")</f>
        <v/>
      </c>
      <c r="D9509" s="16" t="str">
        <f>IFERROR(VLOOKUP($F9509,'Location List'!$A$2:$QR$463,9,FALSE),"")</f>
        <v/>
      </c>
      <c r="E9509" s="16" t="str">
        <f>IFERROR(VLOOKUP($F9509,'Location List'!$A$2:$QR$463,2,FALSE),"")</f>
        <v/>
      </c>
    </row>
    <row r="9510" spans="1:5" ht="15" customHeight="1" x14ac:dyDescent="0.25">
      <c r="A9510" s="16" t="str">
        <f>IFERROR(VLOOKUP($F9510,'Location List'!$A$2:$QR$463,20,FALSE),"")</f>
        <v/>
      </c>
      <c r="B9510" s="16" t="str">
        <f>IFERROR(VLOOKUP($F9510,'Location List'!$A$2:$QR$463,19,FALSE),"")</f>
        <v/>
      </c>
      <c r="C9510" s="16" t="str">
        <f>IFERROR(VLOOKUP($F9510,'Location List'!$A$2:$QR$463,18,FALSE),"")</f>
        <v/>
      </c>
      <c r="D9510" s="16" t="str">
        <f>IFERROR(VLOOKUP($F9510,'Location List'!$A$2:$QR$463,9,FALSE),"")</f>
        <v/>
      </c>
      <c r="E9510" s="16" t="str">
        <f>IFERROR(VLOOKUP($F9510,'Location List'!$A$2:$QR$463,2,FALSE),"")</f>
        <v/>
      </c>
    </row>
    <row r="9511" spans="1:5" ht="15" customHeight="1" x14ac:dyDescent="0.25">
      <c r="A9511" s="16" t="str">
        <f>IFERROR(VLOOKUP($F9511,'Location List'!$A$2:$QR$463,20,FALSE),"")</f>
        <v/>
      </c>
      <c r="B9511" s="16" t="str">
        <f>IFERROR(VLOOKUP($F9511,'Location List'!$A$2:$QR$463,19,FALSE),"")</f>
        <v/>
      </c>
      <c r="C9511" s="16" t="str">
        <f>IFERROR(VLOOKUP($F9511,'Location List'!$A$2:$QR$463,18,FALSE),"")</f>
        <v/>
      </c>
      <c r="D9511" s="16" t="str">
        <f>IFERROR(VLOOKUP($F9511,'Location List'!$A$2:$QR$463,9,FALSE),"")</f>
        <v/>
      </c>
      <c r="E9511" s="16" t="str">
        <f>IFERROR(VLOOKUP($F9511,'Location List'!$A$2:$QR$463,2,FALSE),"")</f>
        <v/>
      </c>
    </row>
    <row r="9512" spans="1:5" ht="15" customHeight="1" x14ac:dyDescent="0.25">
      <c r="A9512" s="16" t="str">
        <f>IFERROR(VLOOKUP($F9512,'Location List'!$A$2:$QR$463,20,FALSE),"")</f>
        <v/>
      </c>
      <c r="B9512" s="16" t="str">
        <f>IFERROR(VLOOKUP($F9512,'Location List'!$A$2:$QR$463,19,FALSE),"")</f>
        <v/>
      </c>
      <c r="C9512" s="16" t="str">
        <f>IFERROR(VLOOKUP($F9512,'Location List'!$A$2:$QR$463,18,FALSE),"")</f>
        <v/>
      </c>
      <c r="D9512" s="16" t="str">
        <f>IFERROR(VLOOKUP($F9512,'Location List'!$A$2:$QR$463,9,FALSE),"")</f>
        <v/>
      </c>
      <c r="E9512" s="16" t="str">
        <f>IFERROR(VLOOKUP($F9512,'Location List'!$A$2:$QR$463,2,FALSE),"")</f>
        <v/>
      </c>
    </row>
    <row r="9513" spans="1:5" ht="15" customHeight="1" x14ac:dyDescent="0.25">
      <c r="A9513" s="16" t="str">
        <f>IFERROR(VLOOKUP($F9513,'Location List'!$A$2:$QR$463,20,FALSE),"")</f>
        <v/>
      </c>
      <c r="B9513" s="16" t="str">
        <f>IFERROR(VLOOKUP($F9513,'Location List'!$A$2:$QR$463,19,FALSE),"")</f>
        <v/>
      </c>
      <c r="C9513" s="16" t="str">
        <f>IFERROR(VLOOKUP($F9513,'Location List'!$A$2:$QR$463,18,FALSE),"")</f>
        <v/>
      </c>
      <c r="D9513" s="16" t="str">
        <f>IFERROR(VLOOKUP($F9513,'Location List'!$A$2:$QR$463,9,FALSE),"")</f>
        <v/>
      </c>
      <c r="E9513" s="16" t="str">
        <f>IFERROR(VLOOKUP($F9513,'Location List'!$A$2:$QR$463,2,FALSE),"")</f>
        <v/>
      </c>
    </row>
    <row r="9514" spans="1:5" ht="15" customHeight="1" x14ac:dyDescent="0.25">
      <c r="A9514" s="16" t="str">
        <f>IFERROR(VLOOKUP($F9514,'Location List'!$A$2:$QR$463,20,FALSE),"")</f>
        <v/>
      </c>
      <c r="B9514" s="16" t="str">
        <f>IFERROR(VLOOKUP($F9514,'Location List'!$A$2:$QR$463,19,FALSE),"")</f>
        <v/>
      </c>
      <c r="C9514" s="16" t="str">
        <f>IFERROR(VLOOKUP($F9514,'Location List'!$A$2:$QR$463,18,FALSE),"")</f>
        <v/>
      </c>
      <c r="D9514" s="16" t="str">
        <f>IFERROR(VLOOKUP($F9514,'Location List'!$A$2:$QR$463,9,FALSE),"")</f>
        <v/>
      </c>
      <c r="E9514" s="16" t="str">
        <f>IFERROR(VLOOKUP($F9514,'Location List'!$A$2:$QR$463,2,FALSE),"")</f>
        <v/>
      </c>
    </row>
    <row r="9515" spans="1:5" ht="15" customHeight="1" x14ac:dyDescent="0.25">
      <c r="A9515" s="16" t="str">
        <f>IFERROR(VLOOKUP($F9515,'Location List'!$A$2:$QR$463,20,FALSE),"")</f>
        <v/>
      </c>
      <c r="B9515" s="16" t="str">
        <f>IFERROR(VLOOKUP($F9515,'Location List'!$A$2:$QR$463,19,FALSE),"")</f>
        <v/>
      </c>
      <c r="C9515" s="16" t="str">
        <f>IFERROR(VLOOKUP($F9515,'Location List'!$A$2:$QR$463,18,FALSE),"")</f>
        <v/>
      </c>
      <c r="D9515" s="16" t="str">
        <f>IFERROR(VLOOKUP($F9515,'Location List'!$A$2:$QR$463,9,FALSE),"")</f>
        <v/>
      </c>
      <c r="E9515" s="16" t="str">
        <f>IFERROR(VLOOKUP($F9515,'Location List'!$A$2:$QR$463,2,FALSE),"")</f>
        <v/>
      </c>
    </row>
    <row r="9565" spans="1:5" ht="15" customHeight="1" x14ac:dyDescent="0.25">
      <c r="A9565" s="16" t="str">
        <f>IFERROR(VLOOKUP($F9565,'Location List'!$A$2:$QR$463,20,FALSE),"")</f>
        <v/>
      </c>
      <c r="B9565" s="16" t="str">
        <f>IFERROR(VLOOKUP($F9565,'Location List'!$A$2:$QR$463,19,FALSE),"")</f>
        <v/>
      </c>
      <c r="C9565" s="16" t="str">
        <f>IFERROR(VLOOKUP($F9565,'Location List'!$A$2:$QR$463,18,FALSE),"")</f>
        <v/>
      </c>
      <c r="D9565" s="16" t="str">
        <f>IFERROR(VLOOKUP($F9565,'Location List'!$A$2:$QR$463,9,FALSE),"")</f>
        <v/>
      </c>
      <c r="E9565" s="16" t="str">
        <f>IFERROR(VLOOKUP($F9565,'Location List'!$A$2:$QR$463,2,FALSE),"")</f>
        <v/>
      </c>
    </row>
    <row r="9566" spans="1:5" ht="15" customHeight="1" x14ac:dyDescent="0.25">
      <c r="A9566" s="16" t="str">
        <f>IFERROR(VLOOKUP($F9566,'Location List'!$A$2:$QR$463,20,FALSE),"")</f>
        <v/>
      </c>
      <c r="B9566" s="16" t="str">
        <f>IFERROR(VLOOKUP($F9566,'Location List'!$A$2:$QR$463,19,FALSE),"")</f>
        <v/>
      </c>
      <c r="C9566" s="16" t="str">
        <f>IFERROR(VLOOKUP($F9566,'Location List'!$A$2:$QR$463,18,FALSE),"")</f>
        <v/>
      </c>
      <c r="D9566" s="16" t="str">
        <f>IFERROR(VLOOKUP($F9566,'Location List'!$A$2:$QR$463,9,FALSE),"")</f>
        <v/>
      </c>
      <c r="E9566" s="16" t="str">
        <f>IFERROR(VLOOKUP($F9566,'Location List'!$A$2:$QR$463,2,FALSE),"")</f>
        <v/>
      </c>
    </row>
    <row r="9567" spans="1:5" ht="15" customHeight="1" x14ac:dyDescent="0.25">
      <c r="A9567" s="16" t="str">
        <f>IFERROR(VLOOKUP($F9567,'Location List'!$A$2:$QR$463,20,FALSE),"")</f>
        <v/>
      </c>
      <c r="B9567" s="16" t="str">
        <f>IFERROR(VLOOKUP($F9567,'Location List'!$A$2:$QR$463,19,FALSE),"")</f>
        <v/>
      </c>
      <c r="C9567" s="16" t="str">
        <f>IFERROR(VLOOKUP($F9567,'Location List'!$A$2:$QR$463,18,FALSE),"")</f>
        <v/>
      </c>
      <c r="D9567" s="16" t="str">
        <f>IFERROR(VLOOKUP($F9567,'Location List'!$A$2:$QR$463,9,FALSE),"")</f>
        <v/>
      </c>
      <c r="E9567" s="16" t="str">
        <f>IFERROR(VLOOKUP($F9567,'Location List'!$A$2:$QR$463,2,FALSE),"")</f>
        <v/>
      </c>
    </row>
    <row r="9568" spans="1:5" ht="15" customHeight="1" x14ac:dyDescent="0.25">
      <c r="A9568" s="16" t="str">
        <f>IFERROR(VLOOKUP($F9568,'Location List'!$A$2:$QR$463,20,FALSE),"")</f>
        <v/>
      </c>
      <c r="B9568" s="16" t="str">
        <f>IFERROR(VLOOKUP($F9568,'Location List'!$A$2:$QR$463,19,FALSE),"")</f>
        <v/>
      </c>
      <c r="C9568" s="16" t="str">
        <f>IFERROR(VLOOKUP($F9568,'Location List'!$A$2:$QR$463,18,FALSE),"")</f>
        <v/>
      </c>
      <c r="D9568" s="16" t="str">
        <f>IFERROR(VLOOKUP($F9568,'Location List'!$A$2:$QR$463,9,FALSE),"")</f>
        <v/>
      </c>
      <c r="E9568" s="16" t="str">
        <f>IFERROR(VLOOKUP($F9568,'Location List'!$A$2:$QR$463,2,FALSE),"")</f>
        <v/>
      </c>
    </row>
    <row r="9569" spans="1:5" ht="15" customHeight="1" x14ac:dyDescent="0.25">
      <c r="A9569" s="16" t="str">
        <f>IFERROR(VLOOKUP($F9569,'Location List'!$A$2:$QR$463,20,FALSE),"")</f>
        <v/>
      </c>
      <c r="B9569" s="16" t="str">
        <f>IFERROR(VLOOKUP($F9569,'Location List'!$A$2:$QR$463,19,FALSE),"")</f>
        <v/>
      </c>
      <c r="C9569" s="16" t="str">
        <f>IFERROR(VLOOKUP($F9569,'Location List'!$A$2:$QR$463,18,FALSE),"")</f>
        <v/>
      </c>
      <c r="D9569" s="16" t="str">
        <f>IFERROR(VLOOKUP($F9569,'Location List'!$A$2:$QR$463,9,FALSE),"")</f>
        <v/>
      </c>
      <c r="E9569" s="16" t="str">
        <f>IFERROR(VLOOKUP($F9569,'Location List'!$A$2:$QR$463,2,FALSE),"")</f>
        <v/>
      </c>
    </row>
    <row r="9570" spans="1:5" ht="15" customHeight="1" x14ac:dyDescent="0.25">
      <c r="A9570" s="16" t="str">
        <f>IFERROR(VLOOKUP($F9570,'Location List'!$A$2:$QR$463,20,FALSE),"")</f>
        <v/>
      </c>
      <c r="B9570" s="16" t="str">
        <f>IFERROR(VLOOKUP($F9570,'Location List'!$A$2:$QR$463,19,FALSE),"")</f>
        <v/>
      </c>
      <c r="C9570" s="16" t="str">
        <f>IFERROR(VLOOKUP($F9570,'Location List'!$A$2:$QR$463,18,FALSE),"")</f>
        <v/>
      </c>
      <c r="D9570" s="16" t="str">
        <f>IFERROR(VLOOKUP($F9570,'Location List'!$A$2:$QR$463,9,FALSE),"")</f>
        <v/>
      </c>
      <c r="E9570" s="16" t="str">
        <f>IFERROR(VLOOKUP($F9570,'Location List'!$A$2:$QR$463,2,FALSE),"")</f>
        <v/>
      </c>
    </row>
    <row r="9571" spans="1:5" ht="15" customHeight="1" x14ac:dyDescent="0.25">
      <c r="A9571" s="16" t="str">
        <f>IFERROR(VLOOKUP($F9571,'Location List'!$A$2:$QR$463,20,FALSE),"")</f>
        <v/>
      </c>
      <c r="B9571" s="16" t="str">
        <f>IFERROR(VLOOKUP($F9571,'Location List'!$A$2:$QR$463,19,FALSE),"")</f>
        <v/>
      </c>
      <c r="C9571" s="16" t="str">
        <f>IFERROR(VLOOKUP($F9571,'Location List'!$A$2:$QR$463,18,FALSE),"")</f>
        <v/>
      </c>
      <c r="D9571" s="16" t="str">
        <f>IFERROR(VLOOKUP($F9571,'Location List'!$A$2:$QR$463,9,FALSE),"")</f>
        <v/>
      </c>
      <c r="E9571" s="16" t="str">
        <f>IFERROR(VLOOKUP($F9571,'Location List'!$A$2:$QR$463,2,FALSE),"")</f>
        <v/>
      </c>
    </row>
    <row r="9572" spans="1:5" ht="15" customHeight="1" x14ac:dyDescent="0.25">
      <c r="A9572" s="16" t="str">
        <f>IFERROR(VLOOKUP($F9572,'Location List'!$A$2:$QR$463,20,FALSE),"")</f>
        <v/>
      </c>
      <c r="B9572" s="16" t="str">
        <f>IFERROR(VLOOKUP($F9572,'Location List'!$A$2:$QR$463,19,FALSE),"")</f>
        <v/>
      </c>
      <c r="C9572" s="16" t="str">
        <f>IFERROR(VLOOKUP($F9572,'Location List'!$A$2:$QR$463,18,FALSE),"")</f>
        <v/>
      </c>
      <c r="D9572" s="16" t="str">
        <f>IFERROR(VLOOKUP($F9572,'Location List'!$A$2:$QR$463,9,FALSE),"")</f>
        <v/>
      </c>
      <c r="E9572" s="16" t="str">
        <f>IFERROR(VLOOKUP($F9572,'Location List'!$A$2:$QR$463,2,FALSE),"")</f>
        <v/>
      </c>
    </row>
    <row r="9573" spans="1:5" ht="15" customHeight="1" x14ac:dyDescent="0.25">
      <c r="A9573" s="16" t="str">
        <f>IFERROR(VLOOKUP($F9573,'Location List'!$A$2:$QR$463,20,FALSE),"")</f>
        <v/>
      </c>
      <c r="B9573" s="16" t="str">
        <f>IFERROR(VLOOKUP($F9573,'Location List'!$A$2:$QR$463,19,FALSE),"")</f>
        <v/>
      </c>
      <c r="C9573" s="16" t="str">
        <f>IFERROR(VLOOKUP($F9573,'Location List'!$A$2:$QR$463,18,FALSE),"")</f>
        <v/>
      </c>
      <c r="D9573" s="16" t="str">
        <f>IFERROR(VLOOKUP($F9573,'Location List'!$A$2:$QR$463,9,FALSE),"")</f>
        <v/>
      </c>
      <c r="E9573" s="16" t="str">
        <f>IFERROR(VLOOKUP($F9573,'Location List'!$A$2:$QR$463,2,FALSE),"")</f>
        <v/>
      </c>
    </row>
    <row r="9574" spans="1:5" ht="15" customHeight="1" x14ac:dyDescent="0.25">
      <c r="A9574" s="16" t="str">
        <f>IFERROR(VLOOKUP($F9574,'Location List'!$A$2:$QR$463,20,FALSE),"")</f>
        <v/>
      </c>
      <c r="B9574" s="16" t="str">
        <f>IFERROR(VLOOKUP($F9574,'Location List'!$A$2:$QR$463,19,FALSE),"")</f>
        <v/>
      </c>
      <c r="C9574" s="16" t="str">
        <f>IFERROR(VLOOKUP($F9574,'Location List'!$A$2:$QR$463,18,FALSE),"")</f>
        <v/>
      </c>
      <c r="D9574" s="16" t="str">
        <f>IFERROR(VLOOKUP($F9574,'Location List'!$A$2:$QR$463,9,FALSE),"")</f>
        <v/>
      </c>
      <c r="E9574" s="16" t="str">
        <f>IFERROR(VLOOKUP($F9574,'Location List'!$A$2:$QR$463,2,FALSE),"")</f>
        <v/>
      </c>
    </row>
    <row r="9575" spans="1:5" ht="15" customHeight="1" x14ac:dyDescent="0.25">
      <c r="A9575" s="16" t="str">
        <f>IFERROR(VLOOKUP($F9575,'Location List'!$A$2:$QR$463,20,FALSE),"")</f>
        <v/>
      </c>
      <c r="B9575" s="16" t="str">
        <f>IFERROR(VLOOKUP($F9575,'Location List'!$A$2:$QR$463,19,FALSE),"")</f>
        <v/>
      </c>
      <c r="C9575" s="16" t="str">
        <f>IFERROR(VLOOKUP($F9575,'Location List'!$A$2:$QR$463,18,FALSE),"")</f>
        <v/>
      </c>
      <c r="D9575" s="16" t="str">
        <f>IFERROR(VLOOKUP($F9575,'Location List'!$A$2:$QR$463,9,FALSE),"")</f>
        <v/>
      </c>
      <c r="E9575" s="16" t="str">
        <f>IFERROR(VLOOKUP($F9575,'Location List'!$A$2:$QR$463,2,FALSE),"")</f>
        <v/>
      </c>
    </row>
    <row r="9576" spans="1:5" ht="15" customHeight="1" x14ac:dyDescent="0.25">
      <c r="A9576" s="16" t="str">
        <f>IFERROR(VLOOKUP($F9576,'Location List'!$A$2:$QR$463,20,FALSE),"")</f>
        <v/>
      </c>
      <c r="B9576" s="16" t="str">
        <f>IFERROR(VLOOKUP($F9576,'Location List'!$A$2:$QR$463,19,FALSE),"")</f>
        <v/>
      </c>
      <c r="C9576" s="16" t="str">
        <f>IFERROR(VLOOKUP($F9576,'Location List'!$A$2:$QR$463,18,FALSE),"")</f>
        <v/>
      </c>
      <c r="D9576" s="16" t="str">
        <f>IFERROR(VLOOKUP($F9576,'Location List'!$A$2:$QR$463,9,FALSE),"")</f>
        <v/>
      </c>
      <c r="E9576" s="16" t="str">
        <f>IFERROR(VLOOKUP($F9576,'Location List'!$A$2:$QR$463,2,FALSE),"")</f>
        <v/>
      </c>
    </row>
    <row r="9577" spans="1:5" ht="15" customHeight="1" x14ac:dyDescent="0.25">
      <c r="A9577" s="16" t="str">
        <f>IFERROR(VLOOKUP($F9577,'Location List'!$A$2:$QR$463,20,FALSE),"")</f>
        <v/>
      </c>
      <c r="B9577" s="16" t="str">
        <f>IFERROR(VLOOKUP($F9577,'Location List'!$A$2:$QR$463,19,FALSE),"")</f>
        <v/>
      </c>
      <c r="C9577" s="16" t="str">
        <f>IFERROR(VLOOKUP($F9577,'Location List'!$A$2:$QR$463,18,FALSE),"")</f>
        <v/>
      </c>
      <c r="D9577" s="16" t="str">
        <f>IFERROR(VLOOKUP($F9577,'Location List'!$A$2:$QR$463,9,FALSE),"")</f>
        <v/>
      </c>
      <c r="E9577" s="16" t="str">
        <f>IFERROR(VLOOKUP($F9577,'Location List'!$A$2:$QR$463,2,FALSE),"")</f>
        <v/>
      </c>
    </row>
    <row r="9578" spans="1:5" ht="15" customHeight="1" x14ac:dyDescent="0.25">
      <c r="A9578" s="16" t="str">
        <f>IFERROR(VLOOKUP($F9578,'Location List'!$A$2:$QR$463,20,FALSE),"")</f>
        <v/>
      </c>
      <c r="B9578" s="16" t="str">
        <f>IFERROR(VLOOKUP($F9578,'Location List'!$A$2:$QR$463,19,FALSE),"")</f>
        <v/>
      </c>
      <c r="C9578" s="16" t="str">
        <f>IFERROR(VLOOKUP($F9578,'Location List'!$A$2:$QR$463,18,FALSE),"")</f>
        <v/>
      </c>
      <c r="D9578" s="16" t="str">
        <f>IFERROR(VLOOKUP($F9578,'Location List'!$A$2:$QR$463,9,FALSE),"")</f>
        <v/>
      </c>
      <c r="E9578" s="16" t="str">
        <f>IFERROR(VLOOKUP($F9578,'Location List'!$A$2:$QR$463,2,FALSE),"")</f>
        <v/>
      </c>
    </row>
    <row r="9579" spans="1:5" ht="15" customHeight="1" x14ac:dyDescent="0.25">
      <c r="A9579" s="16" t="str">
        <f>IFERROR(VLOOKUP($F9579,'Location List'!$A$2:$QR$463,20,FALSE),"")</f>
        <v/>
      </c>
      <c r="B9579" s="16" t="str">
        <f>IFERROR(VLOOKUP($F9579,'Location List'!$A$2:$QR$463,19,FALSE),"")</f>
        <v/>
      </c>
      <c r="C9579" s="16" t="str">
        <f>IFERROR(VLOOKUP($F9579,'Location List'!$A$2:$QR$463,18,FALSE),"")</f>
        <v/>
      </c>
      <c r="D9579" s="16" t="str">
        <f>IFERROR(VLOOKUP($F9579,'Location List'!$A$2:$QR$463,9,FALSE),"")</f>
        <v/>
      </c>
      <c r="E9579" s="16" t="str">
        <f>IFERROR(VLOOKUP($F9579,'Location List'!$A$2:$QR$463,2,FALSE),"")</f>
        <v/>
      </c>
    </row>
    <row r="9580" spans="1:5" ht="15" customHeight="1" x14ac:dyDescent="0.25">
      <c r="A9580" s="16" t="str">
        <f>IFERROR(VLOOKUP($F9580,'Location List'!$A$2:$QR$463,20,FALSE),"")</f>
        <v/>
      </c>
      <c r="B9580" s="16" t="str">
        <f>IFERROR(VLOOKUP($F9580,'Location List'!$A$2:$QR$463,19,FALSE),"")</f>
        <v/>
      </c>
      <c r="C9580" s="16" t="str">
        <f>IFERROR(VLOOKUP($F9580,'Location List'!$A$2:$QR$463,18,FALSE),"")</f>
        <v/>
      </c>
      <c r="D9580" s="16" t="str">
        <f>IFERROR(VLOOKUP($F9580,'Location List'!$A$2:$QR$463,9,FALSE),"")</f>
        <v/>
      </c>
      <c r="E9580" s="16" t="str">
        <f>IFERROR(VLOOKUP($F9580,'Location List'!$A$2:$QR$463,2,FALSE),"")</f>
        <v/>
      </c>
    </row>
    <row r="9581" spans="1:5" ht="15" customHeight="1" x14ac:dyDescent="0.25">
      <c r="A9581" s="16" t="str">
        <f>IFERROR(VLOOKUP($F9581,'Location List'!$A$2:$QR$463,20,FALSE),"")</f>
        <v/>
      </c>
      <c r="B9581" s="16" t="str">
        <f>IFERROR(VLOOKUP($F9581,'Location List'!$A$2:$QR$463,19,FALSE),"")</f>
        <v/>
      </c>
      <c r="C9581" s="16" t="str">
        <f>IFERROR(VLOOKUP($F9581,'Location List'!$A$2:$QR$463,18,FALSE),"")</f>
        <v/>
      </c>
      <c r="D9581" s="16" t="str">
        <f>IFERROR(VLOOKUP($F9581,'Location List'!$A$2:$QR$463,9,FALSE),"")</f>
        <v/>
      </c>
      <c r="E9581" s="16" t="str">
        <f>IFERROR(VLOOKUP($F9581,'Location List'!$A$2:$QR$463,2,FALSE),"")</f>
        <v/>
      </c>
    </row>
    <row r="9582" spans="1:5" ht="15" customHeight="1" x14ac:dyDescent="0.25">
      <c r="A9582" s="16" t="str">
        <f>IFERROR(VLOOKUP($F9582,'Location List'!$A$2:$QR$463,20,FALSE),"")</f>
        <v/>
      </c>
      <c r="B9582" s="16" t="str">
        <f>IFERROR(VLOOKUP($F9582,'Location List'!$A$2:$QR$463,19,FALSE),"")</f>
        <v/>
      </c>
      <c r="C9582" s="16" t="str">
        <f>IFERROR(VLOOKUP($F9582,'Location List'!$A$2:$QR$463,18,FALSE),"")</f>
        <v/>
      </c>
      <c r="D9582" s="16" t="str">
        <f>IFERROR(VLOOKUP($F9582,'Location List'!$A$2:$QR$463,9,FALSE),"")</f>
        <v/>
      </c>
      <c r="E9582" s="16" t="str">
        <f>IFERROR(VLOOKUP($F9582,'Location List'!$A$2:$QR$463,2,FALSE),"")</f>
        <v/>
      </c>
    </row>
    <row r="9583" spans="1:5" ht="15" customHeight="1" x14ac:dyDescent="0.25">
      <c r="A9583" s="16" t="str">
        <f>IFERROR(VLOOKUP($F9583,'Location List'!$A$2:$QR$463,20,FALSE),"")</f>
        <v/>
      </c>
      <c r="B9583" s="16" t="str">
        <f>IFERROR(VLOOKUP($F9583,'Location List'!$A$2:$QR$463,19,FALSE),"")</f>
        <v/>
      </c>
      <c r="C9583" s="16" t="str">
        <f>IFERROR(VLOOKUP($F9583,'Location List'!$A$2:$QR$463,18,FALSE),"")</f>
        <v/>
      </c>
      <c r="D9583" s="16" t="str">
        <f>IFERROR(VLOOKUP($F9583,'Location List'!$A$2:$QR$463,9,FALSE),"")</f>
        <v/>
      </c>
      <c r="E9583" s="16" t="str">
        <f>IFERROR(VLOOKUP($F9583,'Location List'!$A$2:$QR$463,2,FALSE),"")</f>
        <v/>
      </c>
    </row>
    <row r="9584" spans="1:5" ht="15" customHeight="1" x14ac:dyDescent="0.25">
      <c r="A9584" s="16" t="str">
        <f>IFERROR(VLOOKUP($F9584,'Location List'!$A$2:$QR$463,20,FALSE),"")</f>
        <v/>
      </c>
      <c r="B9584" s="16" t="str">
        <f>IFERROR(VLOOKUP($F9584,'Location List'!$A$2:$QR$463,19,FALSE),"")</f>
        <v/>
      </c>
      <c r="C9584" s="16" t="str">
        <f>IFERROR(VLOOKUP($F9584,'Location List'!$A$2:$QR$463,18,FALSE),"")</f>
        <v/>
      </c>
      <c r="D9584" s="16" t="str">
        <f>IFERROR(VLOOKUP($F9584,'Location List'!$A$2:$QR$463,9,FALSE),"")</f>
        <v/>
      </c>
      <c r="E9584" s="16" t="str">
        <f>IFERROR(VLOOKUP($F9584,'Location List'!$A$2:$QR$463,2,FALSE),"")</f>
        <v/>
      </c>
    </row>
    <row r="9585" spans="1:5" ht="15" customHeight="1" x14ac:dyDescent="0.25">
      <c r="A9585" s="16" t="str">
        <f>IFERROR(VLOOKUP($F9585,'Location List'!$A$2:$QR$463,20,FALSE),"")</f>
        <v/>
      </c>
      <c r="B9585" s="16" t="str">
        <f>IFERROR(VLOOKUP($F9585,'Location List'!$A$2:$QR$463,19,FALSE),"")</f>
        <v/>
      </c>
      <c r="C9585" s="16" t="str">
        <f>IFERROR(VLOOKUP($F9585,'Location List'!$A$2:$QR$463,18,FALSE),"")</f>
        <v/>
      </c>
      <c r="D9585" s="16" t="str">
        <f>IFERROR(VLOOKUP($F9585,'Location List'!$A$2:$QR$463,9,FALSE),"")</f>
        <v/>
      </c>
      <c r="E9585" s="16" t="str">
        <f>IFERROR(VLOOKUP($F9585,'Location List'!$A$2:$QR$463,2,FALSE),"")</f>
        <v/>
      </c>
    </row>
    <row r="9586" spans="1:5" ht="15" customHeight="1" x14ac:dyDescent="0.25">
      <c r="A9586" s="16" t="str">
        <f>IFERROR(VLOOKUP($F9586,'Location List'!$A$2:$QR$463,20,FALSE),"")</f>
        <v/>
      </c>
      <c r="B9586" s="16" t="str">
        <f>IFERROR(VLOOKUP($F9586,'Location List'!$A$2:$QR$463,19,FALSE),"")</f>
        <v/>
      </c>
      <c r="C9586" s="16" t="str">
        <f>IFERROR(VLOOKUP($F9586,'Location List'!$A$2:$QR$463,18,FALSE),"")</f>
        <v/>
      </c>
      <c r="D9586" s="16" t="str">
        <f>IFERROR(VLOOKUP($F9586,'Location List'!$A$2:$QR$463,9,FALSE),"")</f>
        <v/>
      </c>
      <c r="E9586" s="16" t="str">
        <f>IFERROR(VLOOKUP($F9586,'Location List'!$A$2:$QR$463,2,FALSE),"")</f>
        <v/>
      </c>
    </row>
    <row r="9587" spans="1:5" ht="15" customHeight="1" x14ac:dyDescent="0.25">
      <c r="A9587" s="16" t="str">
        <f>IFERROR(VLOOKUP($F9587,'Location List'!$A$2:$QR$463,20,FALSE),"")</f>
        <v/>
      </c>
      <c r="B9587" s="16" t="str">
        <f>IFERROR(VLOOKUP($F9587,'Location List'!$A$2:$QR$463,19,FALSE),"")</f>
        <v/>
      </c>
      <c r="C9587" s="16" t="str">
        <f>IFERROR(VLOOKUP($F9587,'Location List'!$A$2:$QR$463,18,FALSE),"")</f>
        <v/>
      </c>
      <c r="D9587" s="16" t="str">
        <f>IFERROR(VLOOKUP($F9587,'Location List'!$A$2:$QR$463,9,FALSE),"")</f>
        <v/>
      </c>
      <c r="E9587" s="16" t="str">
        <f>IFERROR(VLOOKUP($F9587,'Location List'!$A$2:$QR$463,2,FALSE),"")</f>
        <v/>
      </c>
    </row>
    <row r="9588" spans="1:5" ht="15" customHeight="1" x14ac:dyDescent="0.25">
      <c r="A9588" s="16" t="str">
        <f>IFERROR(VLOOKUP($F9588,'Location List'!$A$2:$QR$463,20,FALSE),"")</f>
        <v/>
      </c>
      <c r="B9588" s="16" t="str">
        <f>IFERROR(VLOOKUP($F9588,'Location List'!$A$2:$QR$463,19,FALSE),"")</f>
        <v/>
      </c>
      <c r="C9588" s="16" t="str">
        <f>IFERROR(VLOOKUP($F9588,'Location List'!$A$2:$QR$463,18,FALSE),"")</f>
        <v/>
      </c>
      <c r="D9588" s="16" t="str">
        <f>IFERROR(VLOOKUP($F9588,'Location List'!$A$2:$QR$463,9,FALSE),"")</f>
        <v/>
      </c>
      <c r="E9588" s="16" t="str">
        <f>IFERROR(VLOOKUP($F9588,'Location List'!$A$2:$QR$463,2,FALSE),"")</f>
        <v/>
      </c>
    </row>
    <row r="9589" spans="1:5" ht="15" customHeight="1" x14ac:dyDescent="0.25">
      <c r="A9589" s="16" t="str">
        <f>IFERROR(VLOOKUP($F9589,'Location List'!$A$2:$QR$463,20,FALSE),"")</f>
        <v/>
      </c>
      <c r="B9589" s="16" t="str">
        <f>IFERROR(VLOOKUP($F9589,'Location List'!$A$2:$QR$463,19,FALSE),"")</f>
        <v/>
      </c>
      <c r="C9589" s="16" t="str">
        <f>IFERROR(VLOOKUP($F9589,'Location List'!$A$2:$QR$463,18,FALSE),"")</f>
        <v/>
      </c>
      <c r="D9589" s="16" t="str">
        <f>IFERROR(VLOOKUP($F9589,'Location List'!$A$2:$QR$463,9,FALSE),"")</f>
        <v/>
      </c>
      <c r="E9589" s="16" t="str">
        <f>IFERROR(VLOOKUP($F9589,'Location List'!$A$2:$QR$463,2,FALSE),"")</f>
        <v/>
      </c>
    </row>
    <row r="9590" spans="1:5" ht="15" customHeight="1" x14ac:dyDescent="0.25">
      <c r="A9590" s="16" t="str">
        <f>IFERROR(VLOOKUP($F9590,'Location List'!$A$2:$QR$463,20,FALSE),"")</f>
        <v/>
      </c>
      <c r="B9590" s="16" t="str">
        <f>IFERROR(VLOOKUP($F9590,'Location List'!$A$2:$QR$463,19,FALSE),"")</f>
        <v/>
      </c>
      <c r="C9590" s="16" t="str">
        <f>IFERROR(VLOOKUP($F9590,'Location List'!$A$2:$QR$463,18,FALSE),"")</f>
        <v/>
      </c>
      <c r="D9590" s="16" t="str">
        <f>IFERROR(VLOOKUP($F9590,'Location List'!$A$2:$QR$463,9,FALSE),"")</f>
        <v/>
      </c>
      <c r="E9590" s="16" t="str">
        <f>IFERROR(VLOOKUP($F9590,'Location List'!$A$2:$QR$463,2,FALSE),"")</f>
        <v/>
      </c>
    </row>
    <row r="9591" spans="1:5" ht="15" customHeight="1" x14ac:dyDescent="0.25">
      <c r="A9591" s="16" t="str">
        <f>IFERROR(VLOOKUP($F9591,'Location List'!$A$2:$QR$463,20,FALSE),"")</f>
        <v/>
      </c>
      <c r="B9591" s="16" t="str">
        <f>IFERROR(VLOOKUP($F9591,'Location List'!$A$2:$QR$463,19,FALSE),"")</f>
        <v/>
      </c>
      <c r="C9591" s="16" t="str">
        <f>IFERROR(VLOOKUP($F9591,'Location List'!$A$2:$QR$463,18,FALSE),"")</f>
        <v/>
      </c>
      <c r="D9591" s="16" t="str">
        <f>IFERROR(VLOOKUP($F9591,'Location List'!$A$2:$QR$463,9,FALSE),"")</f>
        <v/>
      </c>
      <c r="E9591" s="16" t="str">
        <f>IFERROR(VLOOKUP($F9591,'Location List'!$A$2:$QR$463,2,FALSE),"")</f>
        <v/>
      </c>
    </row>
    <row r="9592" spans="1:5" ht="15" customHeight="1" x14ac:dyDescent="0.25">
      <c r="A9592" s="16" t="str">
        <f>IFERROR(VLOOKUP($F9592,'Location List'!$A$2:$QR$463,20,FALSE),"")</f>
        <v/>
      </c>
      <c r="B9592" s="16" t="str">
        <f>IFERROR(VLOOKUP($F9592,'Location List'!$A$2:$QR$463,19,FALSE),"")</f>
        <v/>
      </c>
      <c r="C9592" s="16" t="str">
        <f>IFERROR(VLOOKUP($F9592,'Location List'!$A$2:$QR$463,18,FALSE),"")</f>
        <v/>
      </c>
      <c r="D9592" s="16" t="str">
        <f>IFERROR(VLOOKUP($F9592,'Location List'!$A$2:$QR$463,9,FALSE),"")</f>
        <v/>
      </c>
      <c r="E9592" s="16" t="str">
        <f>IFERROR(VLOOKUP($F9592,'Location List'!$A$2:$QR$463,2,FALSE),"")</f>
        <v/>
      </c>
    </row>
    <row r="9593" spans="1:5" ht="15" customHeight="1" x14ac:dyDescent="0.25">
      <c r="A9593" s="16" t="str">
        <f>IFERROR(VLOOKUP($F9593,'Location List'!$A$2:$QR$463,20,FALSE),"")</f>
        <v/>
      </c>
      <c r="B9593" s="16" t="str">
        <f>IFERROR(VLOOKUP($F9593,'Location List'!$A$2:$QR$463,19,FALSE),"")</f>
        <v/>
      </c>
      <c r="C9593" s="16" t="str">
        <f>IFERROR(VLOOKUP($F9593,'Location List'!$A$2:$QR$463,18,FALSE),"")</f>
        <v/>
      </c>
      <c r="D9593" s="16" t="str">
        <f>IFERROR(VLOOKUP($F9593,'Location List'!$A$2:$QR$463,9,FALSE),"")</f>
        <v/>
      </c>
      <c r="E9593" s="16" t="str">
        <f>IFERROR(VLOOKUP($F9593,'Location List'!$A$2:$QR$463,2,FALSE),"")</f>
        <v/>
      </c>
    </row>
    <row r="9594" spans="1:5" ht="15" customHeight="1" x14ac:dyDescent="0.25">
      <c r="A9594" s="16" t="str">
        <f>IFERROR(VLOOKUP($F9594,'Location List'!$A$2:$QR$463,20,FALSE),"")</f>
        <v/>
      </c>
      <c r="B9594" s="16" t="str">
        <f>IFERROR(VLOOKUP($F9594,'Location List'!$A$2:$QR$463,19,FALSE),"")</f>
        <v/>
      </c>
      <c r="C9594" s="16" t="str">
        <f>IFERROR(VLOOKUP($F9594,'Location List'!$A$2:$QR$463,18,FALSE),"")</f>
        <v/>
      </c>
      <c r="D9594" s="16" t="str">
        <f>IFERROR(VLOOKUP($F9594,'Location List'!$A$2:$QR$463,9,FALSE),"")</f>
        <v/>
      </c>
      <c r="E9594" s="16" t="str">
        <f>IFERROR(VLOOKUP($F9594,'Location List'!$A$2:$QR$463,2,FALSE),"")</f>
        <v/>
      </c>
    </row>
    <row r="9623" spans="1:5" ht="15" customHeight="1" x14ac:dyDescent="0.25">
      <c r="A9623" s="16" t="str">
        <f>IFERROR(VLOOKUP($F9623,'Location List'!$A$2:$QR$463,20,FALSE),"")</f>
        <v/>
      </c>
      <c r="B9623" s="16" t="str">
        <f>IFERROR(VLOOKUP($F9623,'Location List'!$A$2:$QR$463,19,FALSE),"")</f>
        <v/>
      </c>
      <c r="C9623" s="16" t="str">
        <f>IFERROR(VLOOKUP($F9623,'Location List'!$A$2:$QR$463,18,FALSE),"")</f>
        <v/>
      </c>
      <c r="D9623" s="16" t="str">
        <f>IFERROR(VLOOKUP($F9623,'Location List'!$A$2:$QR$463,9,FALSE),"")</f>
        <v/>
      </c>
      <c r="E9623" s="16" t="str">
        <f>IFERROR(VLOOKUP($F9623,'Location List'!$A$2:$QR$463,2,FALSE),"")</f>
        <v/>
      </c>
    </row>
    <row r="9624" spans="1:5" ht="15" customHeight="1" x14ac:dyDescent="0.25">
      <c r="A9624" s="16" t="str">
        <f>IFERROR(VLOOKUP($F9624,'Location List'!$A$2:$QR$463,20,FALSE),"")</f>
        <v/>
      </c>
      <c r="B9624" s="16" t="str">
        <f>IFERROR(VLOOKUP($F9624,'Location List'!$A$2:$QR$463,19,FALSE),"")</f>
        <v/>
      </c>
      <c r="C9624" s="16" t="str">
        <f>IFERROR(VLOOKUP($F9624,'Location List'!$A$2:$QR$463,18,FALSE),"")</f>
        <v/>
      </c>
      <c r="D9624" s="16" t="str">
        <f>IFERROR(VLOOKUP($F9624,'Location List'!$A$2:$QR$463,9,FALSE),"")</f>
        <v/>
      </c>
      <c r="E9624" s="16" t="str">
        <f>IFERROR(VLOOKUP($F9624,'Location List'!$A$2:$QR$463,2,FALSE),"")</f>
        <v/>
      </c>
    </row>
    <row r="9625" spans="1:5" ht="15" customHeight="1" x14ac:dyDescent="0.25">
      <c r="A9625" s="16" t="str">
        <f>IFERROR(VLOOKUP($F9625,'Location List'!$A$2:$QR$463,20,FALSE),"")</f>
        <v/>
      </c>
      <c r="B9625" s="16" t="str">
        <f>IFERROR(VLOOKUP($F9625,'Location List'!$A$2:$QR$463,19,FALSE),"")</f>
        <v/>
      </c>
      <c r="C9625" s="16" t="str">
        <f>IFERROR(VLOOKUP($F9625,'Location List'!$A$2:$QR$463,18,FALSE),"")</f>
        <v/>
      </c>
      <c r="D9625" s="16" t="str">
        <f>IFERROR(VLOOKUP($F9625,'Location List'!$A$2:$QR$463,9,FALSE),"")</f>
        <v/>
      </c>
      <c r="E9625" s="16" t="str">
        <f>IFERROR(VLOOKUP($F9625,'Location List'!$A$2:$QR$463,2,FALSE),"")</f>
        <v/>
      </c>
    </row>
    <row r="9626" spans="1:5" ht="15" customHeight="1" x14ac:dyDescent="0.25">
      <c r="A9626" s="16" t="str">
        <f>IFERROR(VLOOKUP($F9626,'Location List'!$A$2:$QR$463,20,FALSE),"")</f>
        <v/>
      </c>
      <c r="B9626" s="16" t="str">
        <f>IFERROR(VLOOKUP($F9626,'Location List'!$A$2:$QR$463,19,FALSE),"")</f>
        <v/>
      </c>
      <c r="C9626" s="16" t="str">
        <f>IFERROR(VLOOKUP($F9626,'Location List'!$A$2:$QR$463,18,FALSE),"")</f>
        <v/>
      </c>
      <c r="D9626" s="16" t="str">
        <f>IFERROR(VLOOKUP($F9626,'Location List'!$A$2:$QR$463,9,FALSE),"")</f>
        <v/>
      </c>
      <c r="E9626" s="16" t="str">
        <f>IFERROR(VLOOKUP($F9626,'Location List'!$A$2:$QR$463,2,FALSE),"")</f>
        <v/>
      </c>
    </row>
    <row r="9627" spans="1:5" ht="15" customHeight="1" x14ac:dyDescent="0.25">
      <c r="A9627" s="16" t="str">
        <f>IFERROR(VLOOKUP($F9627,'Location List'!$A$2:$QR$463,20,FALSE),"")</f>
        <v/>
      </c>
      <c r="B9627" s="16" t="str">
        <f>IFERROR(VLOOKUP($F9627,'Location List'!$A$2:$QR$463,19,FALSE),"")</f>
        <v/>
      </c>
      <c r="C9627" s="16" t="str">
        <f>IFERROR(VLOOKUP($F9627,'Location List'!$A$2:$QR$463,18,FALSE),"")</f>
        <v/>
      </c>
      <c r="D9627" s="16" t="str">
        <f>IFERROR(VLOOKUP($F9627,'Location List'!$A$2:$QR$463,9,FALSE),"")</f>
        <v/>
      </c>
      <c r="E9627" s="16" t="str">
        <f>IFERROR(VLOOKUP($F9627,'Location List'!$A$2:$QR$463,2,FALSE),"")</f>
        <v/>
      </c>
    </row>
    <row r="9628" spans="1:5" ht="15" customHeight="1" x14ac:dyDescent="0.25">
      <c r="A9628" s="16" t="str">
        <f>IFERROR(VLOOKUP($F9628,'Location List'!$A$2:$QR$463,20,FALSE),"")</f>
        <v/>
      </c>
      <c r="B9628" s="16" t="str">
        <f>IFERROR(VLOOKUP($F9628,'Location List'!$A$2:$QR$463,19,FALSE),"")</f>
        <v/>
      </c>
      <c r="C9628" s="16" t="str">
        <f>IFERROR(VLOOKUP($F9628,'Location List'!$A$2:$QR$463,18,FALSE),"")</f>
        <v/>
      </c>
      <c r="D9628" s="16" t="str">
        <f>IFERROR(VLOOKUP($F9628,'Location List'!$A$2:$QR$463,9,FALSE),"")</f>
        <v/>
      </c>
      <c r="E9628" s="16" t="str">
        <f>IFERROR(VLOOKUP($F9628,'Location List'!$A$2:$QR$463,2,FALSE),"")</f>
        <v/>
      </c>
    </row>
    <row r="9629" spans="1:5" ht="15" customHeight="1" x14ac:dyDescent="0.25">
      <c r="A9629" s="16" t="str">
        <f>IFERROR(VLOOKUP($F9629,'Location List'!$A$2:$QR$463,20,FALSE),"")</f>
        <v/>
      </c>
      <c r="B9629" s="16" t="str">
        <f>IFERROR(VLOOKUP($F9629,'Location List'!$A$2:$QR$463,19,FALSE),"")</f>
        <v/>
      </c>
      <c r="C9629" s="16" t="str">
        <f>IFERROR(VLOOKUP($F9629,'Location List'!$A$2:$QR$463,18,FALSE),"")</f>
        <v/>
      </c>
      <c r="D9629" s="16" t="str">
        <f>IFERROR(VLOOKUP($F9629,'Location List'!$A$2:$QR$463,9,FALSE),"")</f>
        <v/>
      </c>
      <c r="E9629" s="16" t="str">
        <f>IFERROR(VLOOKUP($F9629,'Location List'!$A$2:$QR$463,2,FALSE),"")</f>
        <v/>
      </c>
    </row>
    <row r="9630" spans="1:5" ht="15" customHeight="1" x14ac:dyDescent="0.25">
      <c r="A9630" s="16" t="str">
        <f>IFERROR(VLOOKUP($F9630,'Location List'!$A$2:$QR$463,20,FALSE),"")</f>
        <v/>
      </c>
      <c r="B9630" s="16" t="str">
        <f>IFERROR(VLOOKUP($F9630,'Location List'!$A$2:$QR$463,19,FALSE),"")</f>
        <v/>
      </c>
      <c r="C9630" s="16" t="str">
        <f>IFERROR(VLOOKUP($F9630,'Location List'!$A$2:$QR$463,18,FALSE),"")</f>
        <v/>
      </c>
      <c r="D9630" s="16" t="str">
        <f>IFERROR(VLOOKUP($F9630,'Location List'!$A$2:$QR$463,9,FALSE),"")</f>
        <v/>
      </c>
      <c r="E9630" s="16" t="str">
        <f>IFERROR(VLOOKUP($F9630,'Location List'!$A$2:$QR$463,2,FALSE),"")</f>
        <v/>
      </c>
    </row>
    <row r="9631" spans="1:5" ht="15" customHeight="1" x14ac:dyDescent="0.25">
      <c r="A9631" s="16" t="str">
        <f>IFERROR(VLOOKUP($F9631,'Location List'!$A$2:$QR$463,20,FALSE),"")</f>
        <v/>
      </c>
      <c r="B9631" s="16" t="str">
        <f>IFERROR(VLOOKUP($F9631,'Location List'!$A$2:$QR$463,19,FALSE),"")</f>
        <v/>
      </c>
      <c r="C9631" s="16" t="str">
        <f>IFERROR(VLOOKUP($F9631,'Location List'!$A$2:$QR$463,18,FALSE),"")</f>
        <v/>
      </c>
      <c r="D9631" s="16" t="str">
        <f>IFERROR(VLOOKUP($F9631,'Location List'!$A$2:$QR$463,9,FALSE),"")</f>
        <v/>
      </c>
      <c r="E9631" s="16" t="str">
        <f>IFERROR(VLOOKUP($F9631,'Location List'!$A$2:$QR$463,2,FALSE),"")</f>
        <v/>
      </c>
    </row>
    <row r="9632" spans="1:5" ht="15" customHeight="1" x14ac:dyDescent="0.25">
      <c r="A9632" s="16" t="str">
        <f>IFERROR(VLOOKUP($F9632,'Location List'!$A$2:$QR$463,20,FALSE),"")</f>
        <v/>
      </c>
      <c r="B9632" s="16" t="str">
        <f>IFERROR(VLOOKUP($F9632,'Location List'!$A$2:$QR$463,19,FALSE),"")</f>
        <v/>
      </c>
      <c r="C9632" s="16" t="str">
        <f>IFERROR(VLOOKUP($F9632,'Location List'!$A$2:$QR$463,18,FALSE),"")</f>
        <v/>
      </c>
      <c r="D9632" s="16" t="str">
        <f>IFERROR(VLOOKUP($F9632,'Location List'!$A$2:$QR$463,9,FALSE),"")</f>
        <v/>
      </c>
      <c r="E9632" s="16" t="str">
        <f>IFERROR(VLOOKUP($F9632,'Location List'!$A$2:$QR$463,2,FALSE),"")</f>
        <v/>
      </c>
    </row>
    <row r="9633" spans="1:5" ht="15" customHeight="1" x14ac:dyDescent="0.25">
      <c r="A9633" s="16" t="str">
        <f>IFERROR(VLOOKUP($F9633,'Location List'!$A$2:$QR$463,20,FALSE),"")</f>
        <v/>
      </c>
      <c r="B9633" s="16" t="str">
        <f>IFERROR(VLOOKUP($F9633,'Location List'!$A$2:$QR$463,19,FALSE),"")</f>
        <v/>
      </c>
      <c r="C9633" s="16" t="str">
        <f>IFERROR(VLOOKUP($F9633,'Location List'!$A$2:$QR$463,18,FALSE),"")</f>
        <v/>
      </c>
      <c r="D9633" s="16" t="str">
        <f>IFERROR(VLOOKUP($F9633,'Location List'!$A$2:$QR$463,9,FALSE),"")</f>
        <v/>
      </c>
      <c r="E9633" s="16" t="str">
        <f>IFERROR(VLOOKUP($F9633,'Location List'!$A$2:$QR$463,2,FALSE),"")</f>
        <v/>
      </c>
    </row>
    <row r="9634" spans="1:5" ht="15" customHeight="1" x14ac:dyDescent="0.25">
      <c r="A9634" s="16" t="str">
        <f>IFERROR(VLOOKUP($F9634,'Location List'!$A$2:$QR$463,20,FALSE),"")</f>
        <v/>
      </c>
      <c r="B9634" s="16" t="str">
        <f>IFERROR(VLOOKUP($F9634,'Location List'!$A$2:$QR$463,19,FALSE),"")</f>
        <v/>
      </c>
      <c r="C9634" s="16" t="str">
        <f>IFERROR(VLOOKUP($F9634,'Location List'!$A$2:$QR$463,18,FALSE),"")</f>
        <v/>
      </c>
      <c r="D9634" s="16" t="str">
        <f>IFERROR(VLOOKUP($F9634,'Location List'!$A$2:$QR$463,9,FALSE),"")</f>
        <v/>
      </c>
      <c r="E9634" s="16" t="str">
        <f>IFERROR(VLOOKUP($F9634,'Location List'!$A$2:$QR$463,2,FALSE),"")</f>
        <v/>
      </c>
    </row>
    <row r="9635" spans="1:5" ht="15" customHeight="1" x14ac:dyDescent="0.25">
      <c r="A9635" s="16" t="str">
        <f>IFERROR(VLOOKUP($F9635,'Location List'!$A$2:$QR$463,20,FALSE),"")</f>
        <v/>
      </c>
      <c r="B9635" s="16" t="str">
        <f>IFERROR(VLOOKUP($F9635,'Location List'!$A$2:$QR$463,19,FALSE),"")</f>
        <v/>
      </c>
      <c r="C9635" s="16" t="str">
        <f>IFERROR(VLOOKUP($F9635,'Location List'!$A$2:$QR$463,18,FALSE),"")</f>
        <v/>
      </c>
      <c r="D9635" s="16" t="str">
        <f>IFERROR(VLOOKUP($F9635,'Location List'!$A$2:$QR$463,9,FALSE),"")</f>
        <v/>
      </c>
      <c r="E9635" s="16" t="str">
        <f>IFERROR(VLOOKUP($F9635,'Location List'!$A$2:$QR$463,2,FALSE),"")</f>
        <v/>
      </c>
    </row>
    <row r="9636" spans="1:5" ht="15" customHeight="1" x14ac:dyDescent="0.25">
      <c r="A9636" s="16" t="str">
        <f>IFERROR(VLOOKUP($F9636,'Location List'!$A$2:$QR$463,20,FALSE),"")</f>
        <v/>
      </c>
      <c r="B9636" s="16" t="str">
        <f>IFERROR(VLOOKUP($F9636,'Location List'!$A$2:$QR$463,19,FALSE),"")</f>
        <v/>
      </c>
      <c r="C9636" s="16" t="str">
        <f>IFERROR(VLOOKUP($F9636,'Location List'!$A$2:$QR$463,18,FALSE),"")</f>
        <v/>
      </c>
      <c r="D9636" s="16" t="str">
        <f>IFERROR(VLOOKUP($F9636,'Location List'!$A$2:$QR$463,9,FALSE),"")</f>
        <v/>
      </c>
      <c r="E9636" s="16" t="str">
        <f>IFERROR(VLOOKUP($F9636,'Location List'!$A$2:$QR$463,2,FALSE),"")</f>
        <v/>
      </c>
    </row>
    <row r="9637" spans="1:5" ht="15" customHeight="1" x14ac:dyDescent="0.25">
      <c r="A9637" s="16" t="str">
        <f>IFERROR(VLOOKUP($F9637,'Location List'!$A$2:$QR$463,20,FALSE),"")</f>
        <v/>
      </c>
      <c r="B9637" s="16" t="str">
        <f>IFERROR(VLOOKUP($F9637,'Location List'!$A$2:$QR$463,19,FALSE),"")</f>
        <v/>
      </c>
      <c r="C9637" s="16" t="str">
        <f>IFERROR(VLOOKUP($F9637,'Location List'!$A$2:$QR$463,18,FALSE),"")</f>
        <v/>
      </c>
      <c r="D9637" s="16" t="str">
        <f>IFERROR(VLOOKUP($F9637,'Location List'!$A$2:$QR$463,9,FALSE),"")</f>
        <v/>
      </c>
      <c r="E9637" s="16" t="str">
        <f>IFERROR(VLOOKUP($F9637,'Location List'!$A$2:$QR$463,2,FALSE),"")</f>
        <v/>
      </c>
    </row>
    <row r="9638" spans="1:5" ht="15" customHeight="1" x14ac:dyDescent="0.25">
      <c r="A9638" s="16" t="str">
        <f>IFERROR(VLOOKUP($F9638,'Location List'!$A$2:$QR$463,20,FALSE),"")</f>
        <v/>
      </c>
      <c r="B9638" s="16" t="str">
        <f>IFERROR(VLOOKUP($F9638,'Location List'!$A$2:$QR$463,19,FALSE),"")</f>
        <v/>
      </c>
      <c r="C9638" s="16" t="str">
        <f>IFERROR(VLOOKUP($F9638,'Location List'!$A$2:$QR$463,18,FALSE),"")</f>
        <v/>
      </c>
      <c r="D9638" s="16" t="str">
        <f>IFERROR(VLOOKUP($F9638,'Location List'!$A$2:$QR$463,9,FALSE),"")</f>
        <v/>
      </c>
      <c r="E9638" s="16" t="str">
        <f>IFERROR(VLOOKUP($F9638,'Location List'!$A$2:$QR$463,2,FALSE),"")</f>
        <v/>
      </c>
    </row>
    <row r="9639" spans="1:5" ht="15" customHeight="1" x14ac:dyDescent="0.25">
      <c r="A9639" s="16" t="str">
        <f>IFERROR(VLOOKUP($F9639,'Location List'!$A$2:$QR$463,20,FALSE),"")</f>
        <v/>
      </c>
      <c r="B9639" s="16" t="str">
        <f>IFERROR(VLOOKUP($F9639,'Location List'!$A$2:$QR$463,19,FALSE),"")</f>
        <v/>
      </c>
      <c r="C9639" s="16" t="str">
        <f>IFERROR(VLOOKUP($F9639,'Location List'!$A$2:$QR$463,18,FALSE),"")</f>
        <v/>
      </c>
      <c r="D9639" s="16" t="str">
        <f>IFERROR(VLOOKUP($F9639,'Location List'!$A$2:$QR$463,9,FALSE),"")</f>
        <v/>
      </c>
      <c r="E9639" s="16" t="str">
        <f>IFERROR(VLOOKUP($F9639,'Location List'!$A$2:$QR$463,2,FALSE),"")</f>
        <v/>
      </c>
    </row>
    <row r="9640" spans="1:5" ht="15" customHeight="1" x14ac:dyDescent="0.25">
      <c r="A9640" s="16" t="str">
        <f>IFERROR(VLOOKUP($F9640,'Location List'!$A$2:$QR$463,20,FALSE),"")</f>
        <v/>
      </c>
      <c r="B9640" s="16" t="str">
        <f>IFERROR(VLOOKUP($F9640,'Location List'!$A$2:$QR$463,19,FALSE),"")</f>
        <v/>
      </c>
      <c r="C9640" s="16" t="str">
        <f>IFERROR(VLOOKUP($F9640,'Location List'!$A$2:$QR$463,18,FALSE),"")</f>
        <v/>
      </c>
      <c r="D9640" s="16" t="str">
        <f>IFERROR(VLOOKUP($F9640,'Location List'!$A$2:$QR$463,9,FALSE),"")</f>
        <v/>
      </c>
      <c r="E9640" s="16" t="str">
        <f>IFERROR(VLOOKUP($F9640,'Location List'!$A$2:$QR$463,2,FALSE),"")</f>
        <v/>
      </c>
    </row>
    <row r="9641" spans="1:5" ht="15" customHeight="1" x14ac:dyDescent="0.25">
      <c r="A9641" s="16" t="str">
        <f>IFERROR(VLOOKUP($F9641,'Location List'!$A$2:$QR$463,20,FALSE),"")</f>
        <v/>
      </c>
      <c r="B9641" s="16" t="str">
        <f>IFERROR(VLOOKUP($F9641,'Location List'!$A$2:$QR$463,19,FALSE),"")</f>
        <v/>
      </c>
      <c r="C9641" s="16" t="str">
        <f>IFERROR(VLOOKUP($F9641,'Location List'!$A$2:$QR$463,18,FALSE),"")</f>
        <v/>
      </c>
      <c r="D9641" s="16" t="str">
        <f>IFERROR(VLOOKUP($F9641,'Location List'!$A$2:$QR$463,9,FALSE),"")</f>
        <v/>
      </c>
      <c r="E9641" s="16" t="str">
        <f>IFERROR(VLOOKUP($F9641,'Location List'!$A$2:$QR$463,2,FALSE),"")</f>
        <v/>
      </c>
    </row>
    <row r="9642" spans="1:5" ht="15" customHeight="1" x14ac:dyDescent="0.25">
      <c r="A9642" s="16" t="str">
        <f>IFERROR(VLOOKUP($F9642,'Location List'!$A$2:$QR$463,20,FALSE),"")</f>
        <v/>
      </c>
      <c r="B9642" s="16" t="str">
        <f>IFERROR(VLOOKUP($F9642,'Location List'!$A$2:$QR$463,19,FALSE),"")</f>
        <v/>
      </c>
      <c r="C9642" s="16" t="str">
        <f>IFERROR(VLOOKUP($F9642,'Location List'!$A$2:$QR$463,18,FALSE),"")</f>
        <v/>
      </c>
      <c r="D9642" s="16" t="str">
        <f>IFERROR(VLOOKUP($F9642,'Location List'!$A$2:$QR$463,9,FALSE),"")</f>
        <v/>
      </c>
      <c r="E9642" s="16" t="str">
        <f>IFERROR(VLOOKUP($F9642,'Location List'!$A$2:$QR$463,2,FALSE),"")</f>
        <v/>
      </c>
    </row>
    <row r="9643" spans="1:5" ht="15" customHeight="1" x14ac:dyDescent="0.25">
      <c r="A9643" s="16" t="str">
        <f>IFERROR(VLOOKUP($F9643,'Location List'!$A$2:$QR$463,20,FALSE),"")</f>
        <v/>
      </c>
      <c r="B9643" s="16" t="str">
        <f>IFERROR(VLOOKUP($F9643,'Location List'!$A$2:$QR$463,19,FALSE),"")</f>
        <v/>
      </c>
      <c r="C9643" s="16" t="str">
        <f>IFERROR(VLOOKUP($F9643,'Location List'!$A$2:$QR$463,18,FALSE),"")</f>
        <v/>
      </c>
      <c r="D9643" s="16" t="str">
        <f>IFERROR(VLOOKUP($F9643,'Location List'!$A$2:$QR$463,9,FALSE),"")</f>
        <v/>
      </c>
      <c r="E9643" s="16" t="str">
        <f>IFERROR(VLOOKUP($F9643,'Location List'!$A$2:$QR$463,2,FALSE),"")</f>
        <v/>
      </c>
    </row>
    <row r="9644" spans="1:5" ht="15" customHeight="1" x14ac:dyDescent="0.25">
      <c r="A9644" s="16" t="str">
        <f>IFERROR(VLOOKUP($F9644,'Location List'!$A$2:$QR$463,20,FALSE),"")</f>
        <v/>
      </c>
      <c r="B9644" s="16" t="str">
        <f>IFERROR(VLOOKUP($F9644,'Location List'!$A$2:$QR$463,19,FALSE),"")</f>
        <v/>
      </c>
      <c r="C9644" s="16" t="str">
        <f>IFERROR(VLOOKUP($F9644,'Location List'!$A$2:$QR$463,18,FALSE),"")</f>
        <v/>
      </c>
      <c r="D9644" s="16" t="str">
        <f>IFERROR(VLOOKUP($F9644,'Location List'!$A$2:$QR$463,9,FALSE),"")</f>
        <v/>
      </c>
      <c r="E9644" s="16" t="str">
        <f>IFERROR(VLOOKUP($F9644,'Location List'!$A$2:$QR$463,2,FALSE),"")</f>
        <v/>
      </c>
    </row>
    <row r="9645" spans="1:5" ht="15" customHeight="1" x14ac:dyDescent="0.25">
      <c r="A9645" s="16" t="str">
        <f>IFERROR(VLOOKUP($F9645,'Location List'!$A$2:$QR$463,20,FALSE),"")</f>
        <v/>
      </c>
      <c r="B9645" s="16" t="str">
        <f>IFERROR(VLOOKUP($F9645,'Location List'!$A$2:$QR$463,19,FALSE),"")</f>
        <v/>
      </c>
      <c r="C9645" s="16" t="str">
        <f>IFERROR(VLOOKUP($F9645,'Location List'!$A$2:$QR$463,18,FALSE),"")</f>
        <v/>
      </c>
      <c r="D9645" s="16" t="str">
        <f>IFERROR(VLOOKUP($F9645,'Location List'!$A$2:$QR$463,9,FALSE),"")</f>
        <v/>
      </c>
      <c r="E9645" s="16" t="str">
        <f>IFERROR(VLOOKUP($F9645,'Location List'!$A$2:$QR$463,2,FALSE),"")</f>
        <v/>
      </c>
    </row>
    <row r="9646" spans="1:5" ht="15" customHeight="1" x14ac:dyDescent="0.25">
      <c r="A9646" s="16" t="str">
        <f>IFERROR(VLOOKUP($F9646,'Location List'!$A$2:$QR$463,20,FALSE),"")</f>
        <v/>
      </c>
      <c r="B9646" s="16" t="str">
        <f>IFERROR(VLOOKUP($F9646,'Location List'!$A$2:$QR$463,19,FALSE),"")</f>
        <v/>
      </c>
      <c r="C9646" s="16" t="str">
        <f>IFERROR(VLOOKUP($F9646,'Location List'!$A$2:$QR$463,18,FALSE),"")</f>
        <v/>
      </c>
      <c r="D9646" s="16" t="str">
        <f>IFERROR(VLOOKUP($F9646,'Location List'!$A$2:$QR$463,9,FALSE),"")</f>
        <v/>
      </c>
      <c r="E9646" s="16" t="str">
        <f>IFERROR(VLOOKUP($F9646,'Location List'!$A$2:$QR$463,2,FALSE),"")</f>
        <v/>
      </c>
    </row>
    <row r="9647" spans="1:5" ht="15" customHeight="1" x14ac:dyDescent="0.25">
      <c r="A9647" s="16" t="str">
        <f>IFERROR(VLOOKUP($F9647,'Location List'!$A$2:$QR$463,20,FALSE),"")</f>
        <v/>
      </c>
      <c r="B9647" s="16" t="str">
        <f>IFERROR(VLOOKUP($F9647,'Location List'!$A$2:$QR$463,19,FALSE),"")</f>
        <v/>
      </c>
      <c r="C9647" s="16" t="str">
        <f>IFERROR(VLOOKUP($F9647,'Location List'!$A$2:$QR$463,18,FALSE),"")</f>
        <v/>
      </c>
      <c r="D9647" s="16" t="str">
        <f>IFERROR(VLOOKUP($F9647,'Location List'!$A$2:$QR$463,9,FALSE),"")</f>
        <v/>
      </c>
      <c r="E9647" s="16" t="str">
        <f>IFERROR(VLOOKUP($F9647,'Location List'!$A$2:$QR$463,2,FALSE),"")</f>
        <v/>
      </c>
    </row>
    <row r="9648" spans="1:5" ht="15" customHeight="1" x14ac:dyDescent="0.25">
      <c r="A9648" s="16" t="str">
        <f>IFERROR(VLOOKUP($F9648,'Location List'!$A$2:$QR$463,20,FALSE),"")</f>
        <v/>
      </c>
      <c r="B9648" s="16" t="str">
        <f>IFERROR(VLOOKUP($F9648,'Location List'!$A$2:$QR$463,19,FALSE),"")</f>
        <v/>
      </c>
      <c r="C9648" s="16" t="str">
        <f>IFERROR(VLOOKUP($F9648,'Location List'!$A$2:$QR$463,18,FALSE),"")</f>
        <v/>
      </c>
      <c r="D9648" s="16" t="str">
        <f>IFERROR(VLOOKUP($F9648,'Location List'!$A$2:$QR$463,9,FALSE),"")</f>
        <v/>
      </c>
      <c r="E9648" s="16" t="str">
        <f>IFERROR(VLOOKUP($F9648,'Location List'!$A$2:$QR$463,2,FALSE),"")</f>
        <v/>
      </c>
    </row>
    <row r="9719" spans="1:5" ht="15" customHeight="1" x14ac:dyDescent="0.25">
      <c r="A9719" s="16" t="str">
        <f>IFERROR(VLOOKUP($F9719,'Location List'!$A$2:$QR$463,20,FALSE),"")</f>
        <v/>
      </c>
      <c r="B9719" s="16" t="str">
        <f>IFERROR(VLOOKUP($F9719,'Location List'!$A$2:$QR$463,19,FALSE),"")</f>
        <v/>
      </c>
      <c r="C9719" s="16" t="str">
        <f>IFERROR(VLOOKUP($F9719,'Location List'!$A$2:$QR$463,18,FALSE),"")</f>
        <v/>
      </c>
      <c r="D9719" s="16" t="str">
        <f>IFERROR(VLOOKUP($F9719,'Location List'!$A$2:$QR$463,9,FALSE),"")</f>
        <v/>
      </c>
      <c r="E9719" s="16" t="str">
        <f>IFERROR(VLOOKUP($F9719,'Location List'!$A$2:$QR$463,2,FALSE),"")</f>
        <v/>
      </c>
    </row>
    <row r="9720" spans="1:5" ht="15" customHeight="1" x14ac:dyDescent="0.25">
      <c r="A9720" s="16" t="str">
        <f>IFERROR(VLOOKUP($F9720,'Location List'!$A$2:$QR$463,20,FALSE),"")</f>
        <v/>
      </c>
      <c r="B9720" s="16" t="str">
        <f>IFERROR(VLOOKUP($F9720,'Location List'!$A$2:$QR$463,19,FALSE),"")</f>
        <v/>
      </c>
      <c r="C9720" s="16" t="str">
        <f>IFERROR(VLOOKUP($F9720,'Location List'!$A$2:$QR$463,18,FALSE),"")</f>
        <v/>
      </c>
      <c r="D9720" s="16" t="str">
        <f>IFERROR(VLOOKUP($F9720,'Location List'!$A$2:$QR$463,9,FALSE),"")</f>
        <v/>
      </c>
      <c r="E9720" s="16" t="str">
        <f>IFERROR(VLOOKUP($F9720,'Location List'!$A$2:$QR$463,2,FALSE),"")</f>
        <v/>
      </c>
    </row>
    <row r="9721" spans="1:5" ht="15" customHeight="1" x14ac:dyDescent="0.25">
      <c r="A9721" s="16" t="str">
        <f>IFERROR(VLOOKUP($F9721,'Location List'!$A$2:$QR$463,20,FALSE),"")</f>
        <v/>
      </c>
      <c r="B9721" s="16" t="str">
        <f>IFERROR(VLOOKUP($F9721,'Location List'!$A$2:$QR$463,19,FALSE),"")</f>
        <v/>
      </c>
      <c r="C9721" s="16" t="str">
        <f>IFERROR(VLOOKUP($F9721,'Location List'!$A$2:$QR$463,18,FALSE),"")</f>
        <v/>
      </c>
      <c r="D9721" s="16" t="str">
        <f>IFERROR(VLOOKUP($F9721,'Location List'!$A$2:$QR$463,9,FALSE),"")</f>
        <v/>
      </c>
      <c r="E9721" s="16" t="str">
        <f>IFERROR(VLOOKUP($F9721,'Location List'!$A$2:$QR$463,2,FALSE),"")</f>
        <v/>
      </c>
    </row>
    <row r="9722" spans="1:5" ht="15" customHeight="1" x14ac:dyDescent="0.25">
      <c r="A9722" s="16" t="str">
        <f>IFERROR(VLOOKUP($F9722,'Location List'!$A$2:$QR$463,20,FALSE),"")</f>
        <v/>
      </c>
      <c r="B9722" s="16" t="str">
        <f>IFERROR(VLOOKUP($F9722,'Location List'!$A$2:$QR$463,19,FALSE),"")</f>
        <v/>
      </c>
      <c r="C9722" s="16" t="str">
        <f>IFERROR(VLOOKUP($F9722,'Location List'!$A$2:$QR$463,18,FALSE),"")</f>
        <v/>
      </c>
      <c r="D9722" s="16" t="str">
        <f>IFERROR(VLOOKUP($F9722,'Location List'!$A$2:$QR$463,9,FALSE),"")</f>
        <v/>
      </c>
      <c r="E9722" s="16" t="str">
        <f>IFERROR(VLOOKUP($F9722,'Location List'!$A$2:$QR$463,2,FALSE),"")</f>
        <v/>
      </c>
    </row>
    <row r="9723" spans="1:5" ht="15" customHeight="1" x14ac:dyDescent="0.25">
      <c r="A9723" s="16" t="str">
        <f>IFERROR(VLOOKUP($F9723,'Location List'!$A$2:$QR$463,20,FALSE),"")</f>
        <v/>
      </c>
      <c r="B9723" s="16" t="str">
        <f>IFERROR(VLOOKUP($F9723,'Location List'!$A$2:$QR$463,19,FALSE),"")</f>
        <v/>
      </c>
      <c r="C9723" s="16" t="str">
        <f>IFERROR(VLOOKUP($F9723,'Location List'!$A$2:$QR$463,18,FALSE),"")</f>
        <v/>
      </c>
      <c r="D9723" s="16" t="str">
        <f>IFERROR(VLOOKUP($F9723,'Location List'!$A$2:$QR$463,9,FALSE),"")</f>
        <v/>
      </c>
      <c r="E9723" s="16" t="str">
        <f>IFERROR(VLOOKUP($F9723,'Location List'!$A$2:$QR$463,2,FALSE),"")</f>
        <v/>
      </c>
    </row>
    <row r="9724" spans="1:5" ht="15" customHeight="1" x14ac:dyDescent="0.25">
      <c r="A9724" s="16" t="str">
        <f>IFERROR(VLOOKUP($F9724,'Location List'!$A$2:$QR$463,20,FALSE),"")</f>
        <v/>
      </c>
      <c r="B9724" s="16" t="str">
        <f>IFERROR(VLOOKUP($F9724,'Location List'!$A$2:$QR$463,19,FALSE),"")</f>
        <v/>
      </c>
      <c r="C9724" s="16" t="str">
        <f>IFERROR(VLOOKUP($F9724,'Location List'!$A$2:$QR$463,18,FALSE),"")</f>
        <v/>
      </c>
      <c r="D9724" s="16" t="str">
        <f>IFERROR(VLOOKUP($F9724,'Location List'!$A$2:$QR$463,9,FALSE),"")</f>
        <v/>
      </c>
      <c r="E9724" s="16" t="str">
        <f>IFERROR(VLOOKUP($F9724,'Location List'!$A$2:$QR$463,2,FALSE),"")</f>
        <v/>
      </c>
    </row>
    <row r="9725" spans="1:5" ht="15" customHeight="1" x14ac:dyDescent="0.25">
      <c r="A9725" s="16" t="str">
        <f>IFERROR(VLOOKUP($F9725,'Location List'!$A$2:$QR$463,20,FALSE),"")</f>
        <v/>
      </c>
      <c r="B9725" s="16" t="str">
        <f>IFERROR(VLOOKUP($F9725,'Location List'!$A$2:$QR$463,19,FALSE),"")</f>
        <v/>
      </c>
      <c r="C9725" s="16" t="str">
        <f>IFERROR(VLOOKUP($F9725,'Location List'!$A$2:$QR$463,18,FALSE),"")</f>
        <v/>
      </c>
      <c r="D9725" s="16" t="str">
        <f>IFERROR(VLOOKUP($F9725,'Location List'!$A$2:$QR$463,9,FALSE),"")</f>
        <v/>
      </c>
      <c r="E9725" s="16" t="str">
        <f>IFERROR(VLOOKUP($F9725,'Location List'!$A$2:$QR$463,2,FALSE),"")</f>
        <v/>
      </c>
    </row>
    <row r="9726" spans="1:5" ht="15" customHeight="1" x14ac:dyDescent="0.25">
      <c r="A9726" s="16" t="str">
        <f>IFERROR(VLOOKUP($F9726,'Location List'!$A$2:$QR$463,20,FALSE),"")</f>
        <v/>
      </c>
      <c r="B9726" s="16" t="str">
        <f>IFERROR(VLOOKUP($F9726,'Location List'!$A$2:$QR$463,19,FALSE),"")</f>
        <v/>
      </c>
      <c r="C9726" s="16" t="str">
        <f>IFERROR(VLOOKUP($F9726,'Location List'!$A$2:$QR$463,18,FALSE),"")</f>
        <v/>
      </c>
      <c r="D9726" s="16" t="str">
        <f>IFERROR(VLOOKUP($F9726,'Location List'!$A$2:$QR$463,9,FALSE),"")</f>
        <v/>
      </c>
      <c r="E9726" s="16" t="str">
        <f>IFERROR(VLOOKUP($F9726,'Location List'!$A$2:$QR$463,2,FALSE),"")</f>
        <v/>
      </c>
    </row>
    <row r="9727" spans="1:5" ht="15" customHeight="1" x14ac:dyDescent="0.25">
      <c r="A9727" s="16" t="str">
        <f>IFERROR(VLOOKUP($F9727,'Location List'!$A$2:$QR$463,20,FALSE),"")</f>
        <v/>
      </c>
      <c r="B9727" s="16" t="str">
        <f>IFERROR(VLOOKUP($F9727,'Location List'!$A$2:$QR$463,19,FALSE),"")</f>
        <v/>
      </c>
      <c r="C9727" s="16" t="str">
        <f>IFERROR(VLOOKUP($F9727,'Location List'!$A$2:$QR$463,18,FALSE),"")</f>
        <v/>
      </c>
      <c r="D9727" s="16" t="str">
        <f>IFERROR(VLOOKUP($F9727,'Location List'!$A$2:$QR$463,9,FALSE),"")</f>
        <v/>
      </c>
      <c r="E9727" s="16" t="str">
        <f>IFERROR(VLOOKUP($F9727,'Location List'!$A$2:$QR$463,2,FALSE),"")</f>
        <v/>
      </c>
    </row>
    <row r="9728" spans="1:5" ht="15" customHeight="1" x14ac:dyDescent="0.25">
      <c r="A9728" s="16" t="str">
        <f>IFERROR(VLOOKUP($F9728,'Location List'!$A$2:$QR$463,20,FALSE),"")</f>
        <v/>
      </c>
      <c r="B9728" s="16" t="str">
        <f>IFERROR(VLOOKUP($F9728,'Location List'!$A$2:$QR$463,19,FALSE),"")</f>
        <v/>
      </c>
      <c r="C9728" s="16" t="str">
        <f>IFERROR(VLOOKUP($F9728,'Location List'!$A$2:$QR$463,18,FALSE),"")</f>
        <v/>
      </c>
      <c r="D9728" s="16" t="str">
        <f>IFERROR(VLOOKUP($F9728,'Location List'!$A$2:$QR$463,9,FALSE),"")</f>
        <v/>
      </c>
      <c r="E9728" s="16" t="str">
        <f>IFERROR(VLOOKUP($F9728,'Location List'!$A$2:$QR$463,2,FALSE),"")</f>
        <v/>
      </c>
    </row>
    <row r="9729" spans="1:5" ht="15" customHeight="1" x14ac:dyDescent="0.25">
      <c r="A9729" s="16" t="str">
        <f>IFERROR(VLOOKUP($F9729,'Location List'!$A$2:$QR$463,20,FALSE),"")</f>
        <v/>
      </c>
      <c r="B9729" s="16" t="str">
        <f>IFERROR(VLOOKUP($F9729,'Location List'!$A$2:$QR$463,19,FALSE),"")</f>
        <v/>
      </c>
      <c r="C9729" s="16" t="str">
        <f>IFERROR(VLOOKUP($F9729,'Location List'!$A$2:$QR$463,18,FALSE),"")</f>
        <v/>
      </c>
      <c r="D9729" s="16" t="str">
        <f>IFERROR(VLOOKUP($F9729,'Location List'!$A$2:$QR$463,9,FALSE),"")</f>
        <v/>
      </c>
      <c r="E9729" s="16" t="str">
        <f>IFERROR(VLOOKUP($F9729,'Location List'!$A$2:$QR$463,2,FALSE),"")</f>
        <v/>
      </c>
    </row>
    <row r="9730" spans="1:5" ht="15" customHeight="1" x14ac:dyDescent="0.25">
      <c r="A9730" s="16" t="str">
        <f>IFERROR(VLOOKUP($F9730,'Location List'!$A$2:$QR$463,20,FALSE),"")</f>
        <v/>
      </c>
      <c r="B9730" s="16" t="str">
        <f>IFERROR(VLOOKUP($F9730,'Location List'!$A$2:$QR$463,19,FALSE),"")</f>
        <v/>
      </c>
      <c r="C9730" s="16" t="str">
        <f>IFERROR(VLOOKUP($F9730,'Location List'!$A$2:$QR$463,18,FALSE),"")</f>
        <v/>
      </c>
      <c r="D9730" s="16" t="str">
        <f>IFERROR(VLOOKUP($F9730,'Location List'!$A$2:$QR$463,9,FALSE),"")</f>
        <v/>
      </c>
      <c r="E9730" s="16" t="str">
        <f>IFERROR(VLOOKUP($F9730,'Location List'!$A$2:$QR$463,2,FALSE),"")</f>
        <v/>
      </c>
    </row>
    <row r="9731" spans="1:5" ht="15" customHeight="1" x14ac:dyDescent="0.25">
      <c r="A9731" s="16" t="str">
        <f>IFERROR(VLOOKUP($F9731,'Location List'!$A$2:$QR$463,20,FALSE),"")</f>
        <v/>
      </c>
      <c r="B9731" s="16" t="str">
        <f>IFERROR(VLOOKUP($F9731,'Location List'!$A$2:$QR$463,19,FALSE),"")</f>
        <v/>
      </c>
      <c r="C9731" s="16" t="str">
        <f>IFERROR(VLOOKUP($F9731,'Location List'!$A$2:$QR$463,18,FALSE),"")</f>
        <v/>
      </c>
      <c r="D9731" s="16" t="str">
        <f>IFERROR(VLOOKUP($F9731,'Location List'!$A$2:$QR$463,9,FALSE),"")</f>
        <v/>
      </c>
      <c r="E9731" s="16" t="str">
        <f>IFERROR(VLOOKUP($F9731,'Location List'!$A$2:$QR$463,2,FALSE),"")</f>
        <v/>
      </c>
    </row>
    <row r="9822" spans="1:5" ht="15" customHeight="1" x14ac:dyDescent="0.25">
      <c r="A9822" s="16" t="str">
        <f>IFERROR(VLOOKUP($F9822,'Location List'!$A$2:$QR$463,20,FALSE),"")</f>
        <v/>
      </c>
      <c r="B9822" s="16" t="str">
        <f>IFERROR(VLOOKUP($F9822,'Location List'!$A$2:$QR$463,19,FALSE),"")</f>
        <v/>
      </c>
      <c r="C9822" s="16" t="str">
        <f>IFERROR(VLOOKUP($F9822,'Location List'!$A$2:$QR$463,18,FALSE),"")</f>
        <v/>
      </c>
      <c r="D9822" s="16" t="str">
        <f>IFERROR(VLOOKUP($F9822,'Location List'!$A$2:$QR$463,9,FALSE),"")</f>
        <v/>
      </c>
      <c r="E9822" s="16" t="str">
        <f>IFERROR(VLOOKUP($F9822,'Location List'!$A$2:$QR$463,2,FALSE),"")</f>
        <v/>
      </c>
    </row>
    <row r="9823" spans="1:5" ht="15" customHeight="1" x14ac:dyDescent="0.25">
      <c r="A9823" s="16" t="str">
        <f>IFERROR(VLOOKUP($F9823,'Location List'!$A$2:$QR$463,20,FALSE),"")</f>
        <v/>
      </c>
      <c r="B9823" s="16" t="str">
        <f>IFERROR(VLOOKUP($F9823,'Location List'!$A$2:$QR$463,19,FALSE),"")</f>
        <v/>
      </c>
      <c r="C9823" s="16" t="str">
        <f>IFERROR(VLOOKUP($F9823,'Location List'!$A$2:$QR$463,18,FALSE),"")</f>
        <v/>
      </c>
      <c r="D9823" s="16" t="str">
        <f>IFERROR(VLOOKUP($F9823,'Location List'!$A$2:$QR$463,9,FALSE),"")</f>
        <v/>
      </c>
      <c r="E9823" s="16" t="str">
        <f>IFERROR(VLOOKUP($F9823,'Location List'!$A$2:$QR$463,2,FALSE),"")</f>
        <v/>
      </c>
    </row>
    <row r="9824" spans="1:5" ht="15" customHeight="1" x14ac:dyDescent="0.25">
      <c r="A9824" s="16" t="str">
        <f>IFERROR(VLOOKUP($F9824,'Location List'!$A$2:$QR$463,20,FALSE),"")</f>
        <v/>
      </c>
      <c r="B9824" s="16" t="str">
        <f>IFERROR(VLOOKUP($F9824,'Location List'!$A$2:$QR$463,19,FALSE),"")</f>
        <v/>
      </c>
      <c r="C9824" s="16" t="str">
        <f>IFERROR(VLOOKUP($F9824,'Location List'!$A$2:$QR$463,18,FALSE),"")</f>
        <v/>
      </c>
      <c r="D9824" s="16" t="str">
        <f>IFERROR(VLOOKUP($F9824,'Location List'!$A$2:$QR$463,9,FALSE),"")</f>
        <v/>
      </c>
      <c r="E9824" s="16" t="str">
        <f>IFERROR(VLOOKUP($F9824,'Location List'!$A$2:$QR$463,2,FALSE),"")</f>
        <v/>
      </c>
    </row>
    <row r="9825" spans="1:5" ht="15" customHeight="1" x14ac:dyDescent="0.25">
      <c r="A9825" s="16" t="str">
        <f>IFERROR(VLOOKUP($F9825,'Location List'!$A$2:$QR$463,20,FALSE),"")</f>
        <v/>
      </c>
      <c r="B9825" s="16" t="str">
        <f>IFERROR(VLOOKUP($F9825,'Location List'!$A$2:$QR$463,19,FALSE),"")</f>
        <v/>
      </c>
      <c r="C9825" s="16" t="str">
        <f>IFERROR(VLOOKUP($F9825,'Location List'!$A$2:$QR$463,18,FALSE),"")</f>
        <v/>
      </c>
      <c r="D9825" s="16" t="str">
        <f>IFERROR(VLOOKUP($F9825,'Location List'!$A$2:$QR$463,9,FALSE),"")</f>
        <v/>
      </c>
      <c r="E9825" s="16" t="str">
        <f>IFERROR(VLOOKUP($F9825,'Location List'!$A$2:$QR$463,2,FALSE),"")</f>
        <v/>
      </c>
    </row>
    <row r="9826" spans="1:5" ht="15" customHeight="1" x14ac:dyDescent="0.25">
      <c r="A9826" s="16" t="str">
        <f>IFERROR(VLOOKUP($F9826,'Location List'!$A$2:$QR$463,20,FALSE),"")</f>
        <v/>
      </c>
      <c r="B9826" s="16" t="str">
        <f>IFERROR(VLOOKUP($F9826,'Location List'!$A$2:$QR$463,19,FALSE),"")</f>
        <v/>
      </c>
      <c r="C9826" s="16" t="str">
        <f>IFERROR(VLOOKUP($F9826,'Location List'!$A$2:$QR$463,18,FALSE),"")</f>
        <v/>
      </c>
      <c r="D9826" s="16" t="str">
        <f>IFERROR(VLOOKUP($F9826,'Location List'!$A$2:$QR$463,9,FALSE),"")</f>
        <v/>
      </c>
      <c r="E9826" s="16" t="str">
        <f>IFERROR(VLOOKUP($F9826,'Location List'!$A$2:$QR$463,2,FALSE),"")</f>
        <v/>
      </c>
    </row>
    <row r="9827" spans="1:5" ht="15" customHeight="1" x14ac:dyDescent="0.25">
      <c r="A9827" s="16" t="str">
        <f>IFERROR(VLOOKUP($F9827,'Location List'!$A$2:$QR$463,20,FALSE),"")</f>
        <v/>
      </c>
      <c r="B9827" s="16" t="str">
        <f>IFERROR(VLOOKUP($F9827,'Location List'!$A$2:$QR$463,19,FALSE),"")</f>
        <v/>
      </c>
      <c r="C9827" s="16" t="str">
        <f>IFERROR(VLOOKUP($F9827,'Location List'!$A$2:$QR$463,18,FALSE),"")</f>
        <v/>
      </c>
      <c r="D9827" s="16" t="str">
        <f>IFERROR(VLOOKUP($F9827,'Location List'!$A$2:$QR$463,9,FALSE),"")</f>
        <v/>
      </c>
      <c r="E9827" s="16" t="str">
        <f>IFERROR(VLOOKUP($F9827,'Location List'!$A$2:$QR$463,2,FALSE),"")</f>
        <v/>
      </c>
    </row>
    <row r="9828" spans="1:5" ht="15" customHeight="1" x14ac:dyDescent="0.25">
      <c r="A9828" s="16" t="str">
        <f>IFERROR(VLOOKUP($F9828,'Location List'!$A$2:$QR$463,20,FALSE),"")</f>
        <v/>
      </c>
      <c r="B9828" s="16" t="str">
        <f>IFERROR(VLOOKUP($F9828,'Location List'!$A$2:$QR$463,19,FALSE),"")</f>
        <v/>
      </c>
      <c r="C9828" s="16" t="str">
        <f>IFERROR(VLOOKUP($F9828,'Location List'!$A$2:$QR$463,18,FALSE),"")</f>
        <v/>
      </c>
      <c r="D9828" s="16" t="str">
        <f>IFERROR(VLOOKUP($F9828,'Location List'!$A$2:$QR$463,9,FALSE),"")</f>
        <v/>
      </c>
      <c r="E9828" s="16" t="str">
        <f>IFERROR(VLOOKUP($F9828,'Location List'!$A$2:$QR$463,2,FALSE),"")</f>
        <v/>
      </c>
    </row>
    <row r="9829" spans="1:5" ht="15" customHeight="1" x14ac:dyDescent="0.25">
      <c r="A9829" s="16" t="str">
        <f>IFERROR(VLOOKUP($F9829,'Location List'!$A$2:$QR$463,20,FALSE),"")</f>
        <v/>
      </c>
      <c r="B9829" s="16" t="str">
        <f>IFERROR(VLOOKUP($F9829,'Location List'!$A$2:$QR$463,19,FALSE),"")</f>
        <v/>
      </c>
      <c r="C9829" s="16" t="str">
        <f>IFERROR(VLOOKUP($F9829,'Location List'!$A$2:$QR$463,18,FALSE),"")</f>
        <v/>
      </c>
      <c r="D9829" s="16" t="str">
        <f>IFERROR(VLOOKUP($F9829,'Location List'!$A$2:$QR$463,9,FALSE),"")</f>
        <v/>
      </c>
      <c r="E9829" s="16" t="str">
        <f>IFERROR(VLOOKUP($F9829,'Location List'!$A$2:$QR$463,2,FALSE),"")</f>
        <v/>
      </c>
    </row>
    <row r="9830" spans="1:5" ht="15" customHeight="1" x14ac:dyDescent="0.25">
      <c r="A9830" s="16" t="str">
        <f>IFERROR(VLOOKUP($F9830,'Location List'!$A$2:$QR$463,20,FALSE),"")</f>
        <v/>
      </c>
      <c r="B9830" s="16" t="str">
        <f>IFERROR(VLOOKUP($F9830,'Location List'!$A$2:$QR$463,19,FALSE),"")</f>
        <v/>
      </c>
      <c r="C9830" s="16" t="str">
        <f>IFERROR(VLOOKUP($F9830,'Location List'!$A$2:$QR$463,18,FALSE),"")</f>
        <v/>
      </c>
      <c r="D9830" s="16" t="str">
        <f>IFERROR(VLOOKUP($F9830,'Location List'!$A$2:$QR$463,9,FALSE),"")</f>
        <v/>
      </c>
      <c r="E9830" s="16" t="str">
        <f>IFERROR(VLOOKUP($F9830,'Location List'!$A$2:$QR$463,2,FALSE),"")</f>
        <v/>
      </c>
    </row>
    <row r="9831" spans="1:5" ht="15" customHeight="1" x14ac:dyDescent="0.25">
      <c r="A9831" s="16" t="str">
        <f>IFERROR(VLOOKUP($F9831,'Location List'!$A$2:$QR$463,20,FALSE),"")</f>
        <v/>
      </c>
      <c r="B9831" s="16" t="str">
        <f>IFERROR(VLOOKUP($F9831,'Location List'!$A$2:$QR$463,19,FALSE),"")</f>
        <v/>
      </c>
      <c r="C9831" s="16" t="str">
        <f>IFERROR(VLOOKUP($F9831,'Location List'!$A$2:$QR$463,18,FALSE),"")</f>
        <v/>
      </c>
      <c r="D9831" s="16" t="str">
        <f>IFERROR(VLOOKUP($F9831,'Location List'!$A$2:$QR$463,9,FALSE),"")</f>
        <v/>
      </c>
      <c r="E9831" s="16" t="str">
        <f>IFERROR(VLOOKUP($F9831,'Location List'!$A$2:$QR$463,2,FALSE),"")</f>
        <v/>
      </c>
    </row>
    <row r="9896" spans="1:5" ht="15" customHeight="1" x14ac:dyDescent="0.25">
      <c r="A9896" s="16" t="str">
        <f>IFERROR(VLOOKUP($F9896,'Location List'!$A$2:$QR$463,20,FALSE),"")</f>
        <v/>
      </c>
      <c r="B9896" s="16" t="str">
        <f>IFERROR(VLOOKUP($F9896,'Location List'!$A$2:$QR$463,19,FALSE),"")</f>
        <v/>
      </c>
      <c r="C9896" s="16" t="str">
        <f>IFERROR(VLOOKUP($F9896,'Location List'!$A$2:$QR$463,18,FALSE),"")</f>
        <v/>
      </c>
      <c r="D9896" s="16" t="str">
        <f>IFERROR(VLOOKUP($F9896,'Location List'!$A$2:$QR$463,9,FALSE),"")</f>
        <v/>
      </c>
      <c r="E9896" s="16" t="str">
        <f>IFERROR(VLOOKUP($F9896,'Location List'!$A$2:$QR$463,2,FALSE),"")</f>
        <v/>
      </c>
    </row>
    <row r="9897" spans="1:5" ht="15" customHeight="1" x14ac:dyDescent="0.25">
      <c r="A9897" s="16" t="str">
        <f>IFERROR(VLOOKUP($F9897,'Location List'!$A$2:$QR$463,20,FALSE),"")</f>
        <v/>
      </c>
      <c r="B9897" s="16" t="str">
        <f>IFERROR(VLOOKUP($F9897,'Location List'!$A$2:$QR$463,19,FALSE),"")</f>
        <v/>
      </c>
      <c r="C9897" s="16" t="str">
        <f>IFERROR(VLOOKUP($F9897,'Location List'!$A$2:$QR$463,18,FALSE),"")</f>
        <v/>
      </c>
      <c r="D9897" s="16" t="str">
        <f>IFERROR(VLOOKUP($F9897,'Location List'!$A$2:$QR$463,9,FALSE),"")</f>
        <v/>
      </c>
      <c r="E9897" s="16" t="str">
        <f>IFERROR(VLOOKUP($F9897,'Location List'!$A$2:$QR$463,2,FALSE),"")</f>
        <v/>
      </c>
    </row>
    <row r="9898" spans="1:5" ht="15" customHeight="1" x14ac:dyDescent="0.25">
      <c r="A9898" s="16" t="str">
        <f>IFERROR(VLOOKUP($F9898,'Location List'!$A$2:$QR$463,20,FALSE),"")</f>
        <v/>
      </c>
      <c r="B9898" s="16" t="str">
        <f>IFERROR(VLOOKUP($F9898,'Location List'!$A$2:$QR$463,19,FALSE),"")</f>
        <v/>
      </c>
      <c r="C9898" s="16" t="str">
        <f>IFERROR(VLOOKUP($F9898,'Location List'!$A$2:$QR$463,18,FALSE),"")</f>
        <v/>
      </c>
      <c r="D9898" s="16" t="str">
        <f>IFERROR(VLOOKUP($F9898,'Location List'!$A$2:$QR$463,9,FALSE),"")</f>
        <v/>
      </c>
      <c r="E9898" s="16" t="str">
        <f>IFERROR(VLOOKUP($F9898,'Location List'!$A$2:$QR$463,2,FALSE),"")</f>
        <v/>
      </c>
    </row>
    <row r="9899" spans="1:5" ht="15" customHeight="1" x14ac:dyDescent="0.25">
      <c r="A9899" s="16" t="str">
        <f>IFERROR(VLOOKUP($F9899,'Location List'!$A$2:$QR$463,20,FALSE),"")</f>
        <v/>
      </c>
      <c r="B9899" s="16" t="str">
        <f>IFERROR(VLOOKUP($F9899,'Location List'!$A$2:$QR$463,19,FALSE),"")</f>
        <v/>
      </c>
      <c r="C9899" s="16" t="str">
        <f>IFERROR(VLOOKUP($F9899,'Location List'!$A$2:$QR$463,18,FALSE),"")</f>
        <v/>
      </c>
      <c r="D9899" s="16" t="str">
        <f>IFERROR(VLOOKUP($F9899,'Location List'!$A$2:$QR$463,9,FALSE),"")</f>
        <v/>
      </c>
      <c r="E9899" s="16" t="str">
        <f>IFERROR(VLOOKUP($F9899,'Location List'!$A$2:$QR$463,2,FALSE),"")</f>
        <v/>
      </c>
    </row>
    <row r="9900" spans="1:5" ht="15" customHeight="1" x14ac:dyDescent="0.25">
      <c r="A9900" s="16" t="str">
        <f>IFERROR(VLOOKUP($F9900,'Location List'!$A$2:$QR$463,20,FALSE),"")</f>
        <v/>
      </c>
      <c r="B9900" s="16" t="str">
        <f>IFERROR(VLOOKUP($F9900,'Location List'!$A$2:$QR$463,19,FALSE),"")</f>
        <v/>
      </c>
      <c r="C9900" s="16" t="str">
        <f>IFERROR(VLOOKUP($F9900,'Location List'!$A$2:$QR$463,18,FALSE),"")</f>
        <v/>
      </c>
      <c r="D9900" s="16" t="str">
        <f>IFERROR(VLOOKUP($F9900,'Location List'!$A$2:$QR$463,9,FALSE),"")</f>
        <v/>
      </c>
      <c r="E9900" s="16" t="str">
        <f>IFERROR(VLOOKUP($F9900,'Location List'!$A$2:$QR$463,2,FALSE),"")</f>
        <v/>
      </c>
    </row>
    <row r="9901" spans="1:5" ht="15" customHeight="1" x14ac:dyDescent="0.25">
      <c r="A9901" s="16" t="str">
        <f>IFERROR(VLOOKUP($F9901,'Location List'!$A$2:$QR$463,20,FALSE),"")</f>
        <v/>
      </c>
      <c r="B9901" s="16" t="str">
        <f>IFERROR(VLOOKUP($F9901,'Location List'!$A$2:$QR$463,19,FALSE),"")</f>
        <v/>
      </c>
      <c r="C9901" s="16" t="str">
        <f>IFERROR(VLOOKUP($F9901,'Location List'!$A$2:$QR$463,18,FALSE),"")</f>
        <v/>
      </c>
      <c r="D9901" s="16" t="str">
        <f>IFERROR(VLOOKUP($F9901,'Location List'!$A$2:$QR$463,9,FALSE),"")</f>
        <v/>
      </c>
      <c r="E9901" s="16" t="str">
        <f>IFERROR(VLOOKUP($F9901,'Location List'!$A$2:$QR$463,2,FALSE),"")</f>
        <v/>
      </c>
    </row>
    <row r="9902" spans="1:5" ht="15" customHeight="1" x14ac:dyDescent="0.25">
      <c r="A9902" s="16" t="str">
        <f>IFERROR(VLOOKUP($F9902,'Location List'!$A$2:$QR$463,20,FALSE),"")</f>
        <v/>
      </c>
      <c r="B9902" s="16" t="str">
        <f>IFERROR(VLOOKUP($F9902,'Location List'!$A$2:$QR$463,19,FALSE),"")</f>
        <v/>
      </c>
      <c r="C9902" s="16" t="str">
        <f>IFERROR(VLOOKUP($F9902,'Location List'!$A$2:$QR$463,18,FALSE),"")</f>
        <v/>
      </c>
      <c r="D9902" s="16" t="str">
        <f>IFERROR(VLOOKUP($F9902,'Location List'!$A$2:$QR$463,9,FALSE),"")</f>
        <v/>
      </c>
      <c r="E9902" s="16" t="str">
        <f>IFERROR(VLOOKUP($F9902,'Location List'!$A$2:$QR$463,2,FALSE),"")</f>
        <v/>
      </c>
    </row>
    <row r="9903" spans="1:5" ht="15" customHeight="1" x14ac:dyDescent="0.25">
      <c r="A9903" s="16" t="str">
        <f>IFERROR(VLOOKUP($F9903,'Location List'!$A$2:$QR$463,20,FALSE),"")</f>
        <v/>
      </c>
      <c r="B9903" s="16" t="str">
        <f>IFERROR(VLOOKUP($F9903,'Location List'!$A$2:$QR$463,19,FALSE),"")</f>
        <v/>
      </c>
      <c r="C9903" s="16" t="str">
        <f>IFERROR(VLOOKUP($F9903,'Location List'!$A$2:$QR$463,18,FALSE),"")</f>
        <v/>
      </c>
      <c r="D9903" s="16" t="str">
        <f>IFERROR(VLOOKUP($F9903,'Location List'!$A$2:$QR$463,9,FALSE),"")</f>
        <v/>
      </c>
      <c r="E9903" s="16" t="str">
        <f>IFERROR(VLOOKUP($F9903,'Location List'!$A$2:$QR$463,2,FALSE),"")</f>
        <v/>
      </c>
    </row>
    <row r="9904" spans="1:5" ht="15" customHeight="1" x14ac:dyDescent="0.25">
      <c r="A9904" s="16" t="str">
        <f>IFERROR(VLOOKUP($F9904,'Location List'!$A$2:$QR$463,20,FALSE),"")</f>
        <v/>
      </c>
      <c r="B9904" s="16" t="str">
        <f>IFERROR(VLOOKUP($F9904,'Location List'!$A$2:$QR$463,19,FALSE),"")</f>
        <v/>
      </c>
      <c r="C9904" s="16" t="str">
        <f>IFERROR(VLOOKUP($F9904,'Location List'!$A$2:$QR$463,18,FALSE),"")</f>
        <v/>
      </c>
      <c r="D9904" s="16" t="str">
        <f>IFERROR(VLOOKUP($F9904,'Location List'!$A$2:$QR$463,9,FALSE),"")</f>
        <v/>
      </c>
      <c r="E9904" s="16" t="str">
        <f>IFERROR(VLOOKUP($F9904,'Location List'!$A$2:$QR$463,2,FALSE),"")</f>
        <v/>
      </c>
    </row>
    <row r="9905" spans="1:5" ht="15" customHeight="1" x14ac:dyDescent="0.25">
      <c r="A9905" s="16" t="str">
        <f>IFERROR(VLOOKUP($F9905,'Location List'!$A$2:$QR$463,20,FALSE),"")</f>
        <v/>
      </c>
      <c r="B9905" s="16" t="str">
        <f>IFERROR(VLOOKUP($F9905,'Location List'!$A$2:$QR$463,19,FALSE),"")</f>
        <v/>
      </c>
      <c r="C9905" s="16" t="str">
        <f>IFERROR(VLOOKUP($F9905,'Location List'!$A$2:$QR$463,18,FALSE),"")</f>
        <v/>
      </c>
      <c r="D9905" s="16" t="str">
        <f>IFERROR(VLOOKUP($F9905,'Location List'!$A$2:$QR$463,9,FALSE),"")</f>
        <v/>
      </c>
      <c r="E9905" s="16" t="str">
        <f>IFERROR(VLOOKUP($F9905,'Location List'!$A$2:$QR$463,2,FALSE),"")</f>
        <v/>
      </c>
    </row>
    <row r="9906" spans="1:5" ht="15" customHeight="1" x14ac:dyDescent="0.25">
      <c r="A9906" s="16" t="str">
        <f>IFERROR(VLOOKUP($F9906,'Location List'!$A$2:$QR$463,20,FALSE),"")</f>
        <v/>
      </c>
      <c r="B9906" s="16" t="str">
        <f>IFERROR(VLOOKUP($F9906,'Location List'!$A$2:$QR$463,19,FALSE),"")</f>
        <v/>
      </c>
      <c r="C9906" s="16" t="str">
        <f>IFERROR(VLOOKUP($F9906,'Location List'!$A$2:$QR$463,18,FALSE),"")</f>
        <v/>
      </c>
      <c r="D9906" s="16" t="str">
        <f>IFERROR(VLOOKUP($F9906,'Location List'!$A$2:$QR$463,9,FALSE),"")</f>
        <v/>
      </c>
      <c r="E9906" s="16" t="str">
        <f>IFERROR(VLOOKUP($F9906,'Location List'!$A$2:$QR$463,2,FALSE),"")</f>
        <v/>
      </c>
    </row>
    <row r="9907" spans="1:5" ht="15" customHeight="1" x14ac:dyDescent="0.25">
      <c r="A9907" s="16" t="str">
        <f>IFERROR(VLOOKUP($F9907,'Location List'!$A$2:$QR$463,20,FALSE),"")</f>
        <v/>
      </c>
      <c r="B9907" s="16" t="str">
        <f>IFERROR(VLOOKUP($F9907,'Location List'!$A$2:$QR$463,19,FALSE),"")</f>
        <v/>
      </c>
      <c r="C9907" s="16" t="str">
        <f>IFERROR(VLOOKUP($F9907,'Location List'!$A$2:$QR$463,18,FALSE),"")</f>
        <v/>
      </c>
      <c r="D9907" s="16" t="str">
        <f>IFERROR(VLOOKUP($F9907,'Location List'!$A$2:$QR$463,9,FALSE),"")</f>
        <v/>
      </c>
      <c r="E9907" s="16" t="str">
        <f>IFERROR(VLOOKUP($F9907,'Location List'!$A$2:$QR$463,2,FALSE),"")</f>
        <v/>
      </c>
    </row>
    <row r="9908" spans="1:5" ht="15" customHeight="1" x14ac:dyDescent="0.25">
      <c r="A9908" s="16" t="str">
        <f>IFERROR(VLOOKUP($F9908,'Location List'!$A$2:$QR$463,20,FALSE),"")</f>
        <v/>
      </c>
      <c r="B9908" s="16" t="str">
        <f>IFERROR(VLOOKUP($F9908,'Location List'!$A$2:$QR$463,19,FALSE),"")</f>
        <v/>
      </c>
      <c r="C9908" s="16" t="str">
        <f>IFERROR(VLOOKUP($F9908,'Location List'!$A$2:$QR$463,18,FALSE),"")</f>
        <v/>
      </c>
      <c r="D9908" s="16" t="str">
        <f>IFERROR(VLOOKUP($F9908,'Location List'!$A$2:$QR$463,9,FALSE),"")</f>
        <v/>
      </c>
      <c r="E9908" s="16" t="str">
        <f>IFERROR(VLOOKUP($F9908,'Location List'!$A$2:$QR$463,2,FALSE),"")</f>
        <v/>
      </c>
    </row>
    <row r="9909" spans="1:5" ht="15" customHeight="1" x14ac:dyDescent="0.25">
      <c r="A9909" s="16" t="str">
        <f>IFERROR(VLOOKUP($F9909,'Location List'!$A$2:$QR$463,20,FALSE),"")</f>
        <v/>
      </c>
      <c r="B9909" s="16" t="str">
        <f>IFERROR(VLOOKUP($F9909,'Location List'!$A$2:$QR$463,19,FALSE),"")</f>
        <v/>
      </c>
      <c r="C9909" s="16" t="str">
        <f>IFERROR(VLOOKUP($F9909,'Location List'!$A$2:$QR$463,18,FALSE),"")</f>
        <v/>
      </c>
      <c r="D9909" s="16" t="str">
        <f>IFERROR(VLOOKUP($F9909,'Location List'!$A$2:$QR$463,9,FALSE),"")</f>
        <v/>
      </c>
      <c r="E9909" s="16" t="str">
        <f>IFERROR(VLOOKUP($F9909,'Location List'!$A$2:$QR$463,2,FALSE),"")</f>
        <v/>
      </c>
    </row>
    <row r="9910" spans="1:5" ht="15" customHeight="1" x14ac:dyDescent="0.25">
      <c r="A9910" s="16" t="str">
        <f>IFERROR(VLOOKUP($F9910,'Location List'!$A$2:$QR$463,20,FALSE),"")</f>
        <v/>
      </c>
      <c r="B9910" s="16" t="str">
        <f>IFERROR(VLOOKUP($F9910,'Location List'!$A$2:$QR$463,19,FALSE),"")</f>
        <v/>
      </c>
      <c r="C9910" s="16" t="str">
        <f>IFERROR(VLOOKUP($F9910,'Location List'!$A$2:$QR$463,18,FALSE),"")</f>
        <v/>
      </c>
      <c r="D9910" s="16" t="str">
        <f>IFERROR(VLOOKUP($F9910,'Location List'!$A$2:$QR$463,9,FALSE),"")</f>
        <v/>
      </c>
      <c r="E9910" s="16" t="str">
        <f>IFERROR(VLOOKUP($F9910,'Location List'!$A$2:$QR$463,2,FALSE),"")</f>
        <v/>
      </c>
    </row>
    <row r="9911" spans="1:5" ht="15" customHeight="1" x14ac:dyDescent="0.25">
      <c r="A9911" s="16" t="str">
        <f>IFERROR(VLOOKUP($F9911,'Location List'!$A$2:$QR$463,20,FALSE),"")</f>
        <v/>
      </c>
      <c r="B9911" s="16" t="str">
        <f>IFERROR(VLOOKUP($F9911,'Location List'!$A$2:$QR$463,19,FALSE),"")</f>
        <v/>
      </c>
      <c r="C9911" s="16" t="str">
        <f>IFERROR(VLOOKUP($F9911,'Location List'!$A$2:$QR$463,18,FALSE),"")</f>
        <v/>
      </c>
      <c r="D9911" s="16" t="str">
        <f>IFERROR(VLOOKUP($F9911,'Location List'!$A$2:$QR$463,9,FALSE),"")</f>
        <v/>
      </c>
      <c r="E9911" s="16" t="str">
        <f>IFERROR(VLOOKUP($F9911,'Location List'!$A$2:$QR$463,2,FALSE),"")</f>
        <v/>
      </c>
    </row>
    <row r="9912" spans="1:5" ht="15" customHeight="1" x14ac:dyDescent="0.25">
      <c r="A9912" s="16" t="str">
        <f>IFERROR(VLOOKUP($F9912,'Location List'!$A$2:$QR$463,20,FALSE),"")</f>
        <v/>
      </c>
      <c r="B9912" s="16" t="str">
        <f>IFERROR(VLOOKUP($F9912,'Location List'!$A$2:$QR$463,19,FALSE),"")</f>
        <v/>
      </c>
      <c r="C9912" s="16" t="str">
        <f>IFERROR(VLOOKUP($F9912,'Location List'!$A$2:$QR$463,18,FALSE),"")</f>
        <v/>
      </c>
      <c r="D9912" s="16" t="str">
        <f>IFERROR(VLOOKUP($F9912,'Location List'!$A$2:$QR$463,9,FALSE),"")</f>
        <v/>
      </c>
      <c r="E9912" s="16" t="str">
        <f>IFERROR(VLOOKUP($F9912,'Location List'!$A$2:$QR$463,2,FALSE),"")</f>
        <v/>
      </c>
    </row>
    <row r="9913" spans="1:5" ht="15" customHeight="1" x14ac:dyDescent="0.25">
      <c r="A9913" s="16" t="str">
        <f>IFERROR(VLOOKUP($F9913,'Location List'!$A$2:$QR$463,20,FALSE),"")</f>
        <v/>
      </c>
      <c r="B9913" s="16" t="str">
        <f>IFERROR(VLOOKUP($F9913,'Location List'!$A$2:$QR$463,19,FALSE),"")</f>
        <v/>
      </c>
      <c r="C9913" s="16" t="str">
        <f>IFERROR(VLOOKUP($F9913,'Location List'!$A$2:$QR$463,18,FALSE),"")</f>
        <v/>
      </c>
      <c r="D9913" s="16" t="str">
        <f>IFERROR(VLOOKUP($F9913,'Location List'!$A$2:$QR$463,9,FALSE),"")</f>
        <v/>
      </c>
      <c r="E9913" s="16" t="str">
        <f>IFERROR(VLOOKUP($F9913,'Location List'!$A$2:$QR$463,2,FALSE),"")</f>
        <v/>
      </c>
    </row>
    <row r="9914" spans="1:5" ht="15" customHeight="1" x14ac:dyDescent="0.25">
      <c r="A9914" s="16" t="str">
        <f>IFERROR(VLOOKUP($F9914,'Location List'!$A$2:$QR$463,20,FALSE),"")</f>
        <v/>
      </c>
      <c r="B9914" s="16" t="str">
        <f>IFERROR(VLOOKUP($F9914,'Location List'!$A$2:$QR$463,19,FALSE),"")</f>
        <v/>
      </c>
      <c r="C9914" s="16" t="str">
        <f>IFERROR(VLOOKUP($F9914,'Location List'!$A$2:$QR$463,18,FALSE),"")</f>
        <v/>
      </c>
      <c r="D9914" s="16" t="str">
        <f>IFERROR(VLOOKUP($F9914,'Location List'!$A$2:$QR$463,9,FALSE),"")</f>
        <v/>
      </c>
      <c r="E9914" s="16" t="str">
        <f>IFERROR(VLOOKUP($F9914,'Location List'!$A$2:$QR$463,2,FALSE),"")</f>
        <v/>
      </c>
    </row>
    <row r="9915" spans="1:5" ht="15" customHeight="1" x14ac:dyDescent="0.25">
      <c r="A9915" s="16" t="str">
        <f>IFERROR(VLOOKUP($F9915,'Location List'!$A$2:$QR$463,20,FALSE),"")</f>
        <v/>
      </c>
      <c r="B9915" s="16" t="str">
        <f>IFERROR(VLOOKUP($F9915,'Location List'!$A$2:$QR$463,19,FALSE),"")</f>
        <v/>
      </c>
      <c r="C9915" s="16" t="str">
        <f>IFERROR(VLOOKUP($F9915,'Location List'!$A$2:$QR$463,18,FALSE),"")</f>
        <v/>
      </c>
      <c r="D9915" s="16" t="str">
        <f>IFERROR(VLOOKUP($F9915,'Location List'!$A$2:$QR$463,9,FALSE),"")</f>
        <v/>
      </c>
      <c r="E9915" s="16" t="str">
        <f>IFERROR(VLOOKUP($F9915,'Location List'!$A$2:$QR$463,2,FALSE),"")</f>
        <v/>
      </c>
    </row>
    <row r="9916" spans="1:5" ht="15" customHeight="1" x14ac:dyDescent="0.25">
      <c r="A9916" s="16" t="str">
        <f>IFERROR(VLOOKUP($F9916,'Location List'!$A$2:$QR$463,20,FALSE),"")</f>
        <v/>
      </c>
      <c r="B9916" s="16" t="str">
        <f>IFERROR(VLOOKUP($F9916,'Location List'!$A$2:$QR$463,19,FALSE),"")</f>
        <v/>
      </c>
      <c r="C9916" s="16" t="str">
        <f>IFERROR(VLOOKUP($F9916,'Location List'!$A$2:$QR$463,18,FALSE),"")</f>
        <v/>
      </c>
      <c r="D9916" s="16" t="str">
        <f>IFERROR(VLOOKUP($F9916,'Location List'!$A$2:$QR$463,9,FALSE),"")</f>
        <v/>
      </c>
      <c r="E9916" s="16" t="str">
        <f>IFERROR(VLOOKUP($F9916,'Location List'!$A$2:$QR$463,2,FALSE),"")</f>
        <v/>
      </c>
    </row>
    <row r="9917" spans="1:5" ht="15" customHeight="1" x14ac:dyDescent="0.25">
      <c r="A9917" s="16" t="str">
        <f>IFERROR(VLOOKUP($F9917,'Location List'!$A$2:$QR$463,20,FALSE),"")</f>
        <v/>
      </c>
      <c r="B9917" s="16" t="str">
        <f>IFERROR(VLOOKUP($F9917,'Location List'!$A$2:$QR$463,19,FALSE),"")</f>
        <v/>
      </c>
      <c r="C9917" s="16" t="str">
        <f>IFERROR(VLOOKUP($F9917,'Location List'!$A$2:$QR$463,18,FALSE),"")</f>
        <v/>
      </c>
      <c r="D9917" s="16" t="str">
        <f>IFERROR(VLOOKUP($F9917,'Location List'!$A$2:$QR$463,9,FALSE),"")</f>
        <v/>
      </c>
      <c r="E9917" s="16" t="str">
        <f>IFERROR(VLOOKUP($F9917,'Location List'!$A$2:$QR$463,2,FALSE),"")</f>
        <v/>
      </c>
    </row>
    <row r="9918" spans="1:5" ht="15" customHeight="1" x14ac:dyDescent="0.25">
      <c r="A9918" s="16" t="str">
        <f>IFERROR(VLOOKUP($F9918,'Location List'!$A$2:$QR$463,20,FALSE),"")</f>
        <v/>
      </c>
      <c r="B9918" s="16" t="str">
        <f>IFERROR(VLOOKUP($F9918,'Location List'!$A$2:$QR$463,19,FALSE),"")</f>
        <v/>
      </c>
      <c r="C9918" s="16" t="str">
        <f>IFERROR(VLOOKUP($F9918,'Location List'!$A$2:$QR$463,18,FALSE),"")</f>
        <v/>
      </c>
      <c r="D9918" s="16" t="str">
        <f>IFERROR(VLOOKUP($F9918,'Location List'!$A$2:$QR$463,9,FALSE),"")</f>
        <v/>
      </c>
      <c r="E9918" s="16" t="str">
        <f>IFERROR(VLOOKUP($F9918,'Location List'!$A$2:$QR$463,2,FALSE),"")</f>
        <v/>
      </c>
    </row>
    <row r="9919" spans="1:5" ht="15" customHeight="1" x14ac:dyDescent="0.25">
      <c r="A9919" s="16" t="str">
        <f>IFERROR(VLOOKUP($F9919,'Location List'!$A$2:$QR$463,20,FALSE),"")</f>
        <v/>
      </c>
      <c r="B9919" s="16" t="str">
        <f>IFERROR(VLOOKUP($F9919,'Location List'!$A$2:$QR$463,19,FALSE),"")</f>
        <v/>
      </c>
      <c r="C9919" s="16" t="str">
        <f>IFERROR(VLOOKUP($F9919,'Location List'!$A$2:$QR$463,18,FALSE),"")</f>
        <v/>
      </c>
      <c r="D9919" s="16" t="str">
        <f>IFERROR(VLOOKUP($F9919,'Location List'!$A$2:$QR$463,9,FALSE),"")</f>
        <v/>
      </c>
      <c r="E9919" s="16" t="str">
        <f>IFERROR(VLOOKUP($F9919,'Location List'!$A$2:$QR$463,2,FALSE),"")</f>
        <v/>
      </c>
    </row>
    <row r="9920" spans="1:5" ht="15" customHeight="1" x14ac:dyDescent="0.25">
      <c r="A9920" s="16" t="str">
        <f>IFERROR(VLOOKUP($F9920,'Location List'!$A$2:$QR$463,20,FALSE),"")</f>
        <v/>
      </c>
      <c r="B9920" s="16" t="str">
        <f>IFERROR(VLOOKUP($F9920,'Location List'!$A$2:$QR$463,19,FALSE),"")</f>
        <v/>
      </c>
      <c r="C9920" s="16" t="str">
        <f>IFERROR(VLOOKUP($F9920,'Location List'!$A$2:$QR$463,18,FALSE),"")</f>
        <v/>
      </c>
      <c r="D9920" s="16" t="str">
        <f>IFERROR(VLOOKUP($F9920,'Location List'!$A$2:$QR$463,9,FALSE),"")</f>
        <v/>
      </c>
      <c r="E9920" s="16" t="str">
        <f>IFERROR(VLOOKUP($F9920,'Location List'!$A$2:$QR$463,2,FALSE),"")</f>
        <v/>
      </c>
    </row>
    <row r="9921" spans="1:5" ht="15" customHeight="1" x14ac:dyDescent="0.25">
      <c r="A9921" s="16" t="str">
        <f>IFERROR(VLOOKUP($F9921,'Location List'!$A$2:$QR$463,20,FALSE),"")</f>
        <v/>
      </c>
      <c r="B9921" s="16" t="str">
        <f>IFERROR(VLOOKUP($F9921,'Location List'!$A$2:$QR$463,19,FALSE),"")</f>
        <v/>
      </c>
      <c r="C9921" s="16" t="str">
        <f>IFERROR(VLOOKUP($F9921,'Location List'!$A$2:$QR$463,18,FALSE),"")</f>
        <v/>
      </c>
      <c r="D9921" s="16" t="str">
        <f>IFERROR(VLOOKUP($F9921,'Location List'!$A$2:$QR$463,9,FALSE),"")</f>
        <v/>
      </c>
      <c r="E9921" s="16" t="str">
        <f>IFERROR(VLOOKUP($F9921,'Location List'!$A$2:$QR$463,2,FALSE),"")</f>
        <v/>
      </c>
    </row>
    <row r="9922" spans="1:5" ht="15" customHeight="1" x14ac:dyDescent="0.25">
      <c r="A9922" s="16" t="str">
        <f>IFERROR(VLOOKUP($F9922,'Location List'!$A$2:$QR$463,20,FALSE),"")</f>
        <v/>
      </c>
      <c r="B9922" s="16" t="str">
        <f>IFERROR(VLOOKUP($F9922,'Location List'!$A$2:$QR$463,19,FALSE),"")</f>
        <v/>
      </c>
      <c r="C9922" s="16" t="str">
        <f>IFERROR(VLOOKUP($F9922,'Location List'!$A$2:$QR$463,18,FALSE),"")</f>
        <v/>
      </c>
      <c r="D9922" s="16" t="str">
        <f>IFERROR(VLOOKUP($F9922,'Location List'!$A$2:$QR$463,9,FALSE),"")</f>
        <v/>
      </c>
      <c r="E9922" s="16" t="str">
        <f>IFERROR(VLOOKUP($F9922,'Location List'!$A$2:$QR$463,2,FALSE),"")</f>
        <v/>
      </c>
    </row>
    <row r="10009" spans="1:5" ht="15" customHeight="1" x14ac:dyDescent="0.25">
      <c r="A10009" s="16" t="str">
        <f>IFERROR(VLOOKUP($F10009,'Location List'!$A$2:$QR$463,20,FALSE),"")</f>
        <v/>
      </c>
      <c r="B10009" s="16" t="str">
        <f>IFERROR(VLOOKUP($F10009,'Location List'!$A$2:$QR$463,19,FALSE),"")</f>
        <v/>
      </c>
      <c r="C10009" s="16" t="str">
        <f>IFERROR(VLOOKUP($F10009,'Location List'!$A$2:$QR$463,18,FALSE),"")</f>
        <v/>
      </c>
      <c r="D10009" s="16" t="str">
        <f>IFERROR(VLOOKUP($F10009,'Location List'!$A$2:$QR$463,9,FALSE),"")</f>
        <v/>
      </c>
      <c r="E10009" s="16" t="str">
        <f>IFERROR(VLOOKUP($F10009,'Location List'!$A$2:$QR$463,2,FALSE),"")</f>
        <v/>
      </c>
    </row>
    <row r="10010" spans="1:5" ht="15" customHeight="1" x14ac:dyDescent="0.25">
      <c r="A10010" s="16" t="str">
        <f>IFERROR(VLOOKUP($F10010,'Location List'!$A$2:$QR$463,20,FALSE),"")</f>
        <v/>
      </c>
      <c r="B10010" s="16" t="str">
        <f>IFERROR(VLOOKUP($F10010,'Location List'!$A$2:$QR$463,19,FALSE),"")</f>
        <v/>
      </c>
      <c r="C10010" s="16" t="str">
        <f>IFERROR(VLOOKUP($F10010,'Location List'!$A$2:$QR$463,18,FALSE),"")</f>
        <v/>
      </c>
      <c r="D10010" s="16" t="str">
        <f>IFERROR(VLOOKUP($F10010,'Location List'!$A$2:$QR$463,9,FALSE),"")</f>
        <v/>
      </c>
      <c r="E10010" s="16" t="str">
        <f>IFERROR(VLOOKUP($F10010,'Location List'!$A$2:$QR$463,2,FALSE),"")</f>
        <v/>
      </c>
    </row>
    <row r="10011" spans="1:5" ht="15" customHeight="1" x14ac:dyDescent="0.25">
      <c r="A10011" s="16" t="str">
        <f>IFERROR(VLOOKUP($F10011,'Location List'!$A$2:$QR$463,20,FALSE),"")</f>
        <v/>
      </c>
      <c r="B10011" s="16" t="str">
        <f>IFERROR(VLOOKUP($F10011,'Location List'!$A$2:$QR$463,19,FALSE),"")</f>
        <v/>
      </c>
      <c r="C10011" s="16" t="str">
        <f>IFERROR(VLOOKUP($F10011,'Location List'!$A$2:$QR$463,18,FALSE),"")</f>
        <v/>
      </c>
      <c r="D10011" s="16" t="str">
        <f>IFERROR(VLOOKUP($F10011,'Location List'!$A$2:$QR$463,9,FALSE),"")</f>
        <v/>
      </c>
      <c r="E10011" s="16" t="str">
        <f>IFERROR(VLOOKUP($F10011,'Location List'!$A$2:$QR$463,2,FALSE),"")</f>
        <v/>
      </c>
    </row>
    <row r="10012" spans="1:5" ht="15" customHeight="1" x14ac:dyDescent="0.25">
      <c r="A10012" s="16" t="str">
        <f>IFERROR(VLOOKUP($F10012,'Location List'!$A$2:$QR$463,20,FALSE),"")</f>
        <v/>
      </c>
      <c r="B10012" s="16" t="str">
        <f>IFERROR(VLOOKUP($F10012,'Location List'!$A$2:$QR$463,19,FALSE),"")</f>
        <v/>
      </c>
      <c r="C10012" s="16" t="str">
        <f>IFERROR(VLOOKUP($F10012,'Location List'!$A$2:$QR$463,18,FALSE),"")</f>
        <v/>
      </c>
      <c r="D10012" s="16" t="str">
        <f>IFERROR(VLOOKUP($F10012,'Location List'!$A$2:$QR$463,9,FALSE),"")</f>
        <v/>
      </c>
      <c r="E10012" s="16" t="str">
        <f>IFERROR(VLOOKUP($F10012,'Location List'!$A$2:$QR$463,2,FALSE),"")</f>
        <v/>
      </c>
    </row>
    <row r="10013" spans="1:5" ht="15" customHeight="1" x14ac:dyDescent="0.25">
      <c r="A10013" s="16" t="str">
        <f>IFERROR(VLOOKUP($F10013,'Location List'!$A$2:$QR$463,20,FALSE),"")</f>
        <v/>
      </c>
      <c r="B10013" s="16" t="str">
        <f>IFERROR(VLOOKUP($F10013,'Location List'!$A$2:$QR$463,19,FALSE),"")</f>
        <v/>
      </c>
      <c r="C10013" s="16" t="str">
        <f>IFERROR(VLOOKUP($F10013,'Location List'!$A$2:$QR$463,18,FALSE),"")</f>
        <v/>
      </c>
      <c r="D10013" s="16" t="str">
        <f>IFERROR(VLOOKUP($F10013,'Location List'!$A$2:$QR$463,9,FALSE),"")</f>
        <v/>
      </c>
      <c r="E10013" s="16" t="str">
        <f>IFERROR(VLOOKUP($F10013,'Location List'!$A$2:$QR$463,2,FALSE),"")</f>
        <v/>
      </c>
    </row>
    <row r="10056" spans="1:5" ht="15" customHeight="1" x14ac:dyDescent="0.25">
      <c r="A10056" s="16" t="str">
        <f>IFERROR(VLOOKUP($F10056,'Location List'!$A$2:$QR$463,20,FALSE),"")</f>
        <v/>
      </c>
      <c r="B10056" s="16" t="str">
        <f>IFERROR(VLOOKUP($F10056,'Location List'!$A$2:$QR$463,19,FALSE),"")</f>
        <v/>
      </c>
      <c r="C10056" s="16" t="str">
        <f>IFERROR(VLOOKUP($F10056,'Location List'!$A$2:$QR$463,18,FALSE),"")</f>
        <v/>
      </c>
      <c r="D10056" s="16" t="str">
        <f>IFERROR(VLOOKUP($F10056,'Location List'!$A$2:$QR$463,9,FALSE),"")</f>
        <v/>
      </c>
      <c r="E10056" s="16" t="str">
        <f>IFERROR(VLOOKUP($F10056,'Location List'!$A$2:$QR$463,2,FALSE),"")</f>
        <v/>
      </c>
    </row>
    <row r="10057" spans="1:5" ht="15" customHeight="1" x14ac:dyDescent="0.25">
      <c r="A10057" s="16" t="str">
        <f>IFERROR(VLOOKUP($F10057,'Location List'!$A$2:$QR$463,20,FALSE),"")</f>
        <v/>
      </c>
      <c r="B10057" s="16" t="str">
        <f>IFERROR(VLOOKUP($F10057,'Location List'!$A$2:$QR$463,19,FALSE),"")</f>
        <v/>
      </c>
      <c r="C10057" s="16" t="str">
        <f>IFERROR(VLOOKUP($F10057,'Location List'!$A$2:$QR$463,18,FALSE),"")</f>
        <v/>
      </c>
      <c r="D10057" s="16" t="str">
        <f>IFERROR(VLOOKUP($F10057,'Location List'!$A$2:$QR$463,9,FALSE),"")</f>
        <v/>
      </c>
      <c r="E10057" s="16" t="str">
        <f>IFERROR(VLOOKUP($F10057,'Location List'!$A$2:$QR$463,2,FALSE),"")</f>
        <v/>
      </c>
    </row>
    <row r="10058" spans="1:5" ht="15" customHeight="1" x14ac:dyDescent="0.25">
      <c r="A10058" s="16" t="str">
        <f>IFERROR(VLOOKUP($F10058,'Location List'!$A$2:$QR$463,20,FALSE),"")</f>
        <v/>
      </c>
      <c r="B10058" s="16" t="str">
        <f>IFERROR(VLOOKUP($F10058,'Location List'!$A$2:$QR$463,19,FALSE),"")</f>
        <v/>
      </c>
      <c r="C10058" s="16" t="str">
        <f>IFERROR(VLOOKUP($F10058,'Location List'!$A$2:$QR$463,18,FALSE),"")</f>
        <v/>
      </c>
      <c r="D10058" s="16" t="str">
        <f>IFERROR(VLOOKUP($F10058,'Location List'!$A$2:$QR$463,9,FALSE),"")</f>
        <v/>
      </c>
      <c r="E10058" s="16" t="str">
        <f>IFERROR(VLOOKUP($F10058,'Location List'!$A$2:$QR$463,2,FALSE),"")</f>
        <v/>
      </c>
    </row>
    <row r="10059" spans="1:5" ht="15" customHeight="1" x14ac:dyDescent="0.25">
      <c r="A10059" s="16" t="str">
        <f>IFERROR(VLOOKUP($F10059,'Location List'!$A$2:$QR$463,20,FALSE),"")</f>
        <v/>
      </c>
      <c r="B10059" s="16" t="str">
        <f>IFERROR(VLOOKUP($F10059,'Location List'!$A$2:$QR$463,19,FALSE),"")</f>
        <v/>
      </c>
      <c r="C10059" s="16" t="str">
        <f>IFERROR(VLOOKUP($F10059,'Location List'!$A$2:$QR$463,18,FALSE),"")</f>
        <v/>
      </c>
      <c r="D10059" s="16" t="str">
        <f>IFERROR(VLOOKUP($F10059,'Location List'!$A$2:$QR$463,9,FALSE),"")</f>
        <v/>
      </c>
      <c r="E10059" s="16" t="str">
        <f>IFERROR(VLOOKUP($F10059,'Location List'!$A$2:$QR$463,2,FALSE),"")</f>
        <v/>
      </c>
    </row>
    <row r="10060" spans="1:5" ht="15" customHeight="1" x14ac:dyDescent="0.25">
      <c r="A10060" s="16" t="str">
        <f>IFERROR(VLOOKUP($F10060,'Location List'!$A$2:$QR$463,20,FALSE),"")</f>
        <v/>
      </c>
      <c r="B10060" s="16" t="str">
        <f>IFERROR(VLOOKUP($F10060,'Location List'!$A$2:$QR$463,19,FALSE),"")</f>
        <v/>
      </c>
      <c r="C10060" s="16" t="str">
        <f>IFERROR(VLOOKUP($F10060,'Location List'!$A$2:$QR$463,18,FALSE),"")</f>
        <v/>
      </c>
      <c r="D10060" s="16" t="str">
        <f>IFERROR(VLOOKUP($F10060,'Location List'!$A$2:$QR$463,9,FALSE),"")</f>
        <v/>
      </c>
      <c r="E10060" s="16" t="str">
        <f>IFERROR(VLOOKUP($F10060,'Location List'!$A$2:$QR$463,2,FALSE),"")</f>
        <v/>
      </c>
    </row>
    <row r="10061" spans="1:5" ht="15" customHeight="1" x14ac:dyDescent="0.25">
      <c r="A10061" s="16" t="str">
        <f>IFERROR(VLOOKUP($F10061,'Location List'!$A$2:$QR$463,20,FALSE),"")</f>
        <v/>
      </c>
      <c r="B10061" s="16" t="str">
        <f>IFERROR(VLOOKUP($F10061,'Location List'!$A$2:$QR$463,19,FALSE),"")</f>
        <v/>
      </c>
      <c r="C10061" s="16" t="str">
        <f>IFERROR(VLOOKUP($F10061,'Location List'!$A$2:$QR$463,18,FALSE),"")</f>
        <v/>
      </c>
      <c r="D10061" s="16" t="str">
        <f>IFERROR(VLOOKUP($F10061,'Location List'!$A$2:$QR$463,9,FALSE),"")</f>
        <v/>
      </c>
      <c r="E10061" s="16" t="str">
        <f>IFERROR(VLOOKUP($F10061,'Location List'!$A$2:$QR$463,2,FALSE),"")</f>
        <v/>
      </c>
    </row>
    <row r="10062" spans="1:5" ht="15" customHeight="1" x14ac:dyDescent="0.25">
      <c r="A10062" s="16" t="str">
        <f>IFERROR(VLOOKUP($F10062,'Location List'!$A$2:$QR$463,20,FALSE),"")</f>
        <v/>
      </c>
      <c r="B10062" s="16" t="str">
        <f>IFERROR(VLOOKUP($F10062,'Location List'!$A$2:$QR$463,19,FALSE),"")</f>
        <v/>
      </c>
      <c r="C10062" s="16" t="str">
        <f>IFERROR(VLOOKUP($F10062,'Location List'!$A$2:$QR$463,18,FALSE),"")</f>
        <v/>
      </c>
      <c r="D10062" s="16" t="str">
        <f>IFERROR(VLOOKUP($F10062,'Location List'!$A$2:$QR$463,9,FALSE),"")</f>
        <v/>
      </c>
      <c r="E10062" s="16" t="str">
        <f>IFERROR(VLOOKUP($F10062,'Location List'!$A$2:$QR$463,2,FALSE),"")</f>
        <v/>
      </c>
    </row>
    <row r="10063" spans="1:5" ht="15" customHeight="1" x14ac:dyDescent="0.25">
      <c r="A10063" s="16" t="str">
        <f>IFERROR(VLOOKUP($F10063,'Location List'!$A$2:$QR$463,20,FALSE),"")</f>
        <v/>
      </c>
      <c r="B10063" s="16" t="str">
        <f>IFERROR(VLOOKUP($F10063,'Location List'!$A$2:$QR$463,19,FALSE),"")</f>
        <v/>
      </c>
      <c r="C10063" s="16" t="str">
        <f>IFERROR(VLOOKUP($F10063,'Location List'!$A$2:$QR$463,18,FALSE),"")</f>
        <v/>
      </c>
      <c r="D10063" s="16" t="str">
        <f>IFERROR(VLOOKUP($F10063,'Location List'!$A$2:$QR$463,9,FALSE),"")</f>
        <v/>
      </c>
      <c r="E10063" s="16" t="str">
        <f>IFERROR(VLOOKUP($F10063,'Location List'!$A$2:$QR$463,2,FALSE),"")</f>
        <v/>
      </c>
    </row>
    <row r="10064" spans="1:5" ht="15" customHeight="1" x14ac:dyDescent="0.25">
      <c r="A10064" s="16" t="str">
        <f>IFERROR(VLOOKUP($F10064,'Location List'!$A$2:$QR$463,20,FALSE),"")</f>
        <v/>
      </c>
      <c r="B10064" s="16" t="str">
        <f>IFERROR(VLOOKUP($F10064,'Location List'!$A$2:$QR$463,19,FALSE),"")</f>
        <v/>
      </c>
      <c r="C10064" s="16" t="str">
        <f>IFERROR(VLOOKUP($F10064,'Location List'!$A$2:$QR$463,18,FALSE),"")</f>
        <v/>
      </c>
      <c r="D10064" s="16" t="str">
        <f>IFERROR(VLOOKUP($F10064,'Location List'!$A$2:$QR$463,9,FALSE),"")</f>
        <v/>
      </c>
      <c r="E10064" s="16" t="str">
        <f>IFERROR(VLOOKUP($F10064,'Location List'!$A$2:$QR$463,2,FALSE),"")</f>
        <v/>
      </c>
    </row>
    <row r="10065" spans="1:5" ht="15" customHeight="1" x14ac:dyDescent="0.25">
      <c r="A10065" s="16" t="str">
        <f>IFERROR(VLOOKUP($F10065,'Location List'!$A$2:$QR$463,20,FALSE),"")</f>
        <v/>
      </c>
      <c r="B10065" s="16" t="str">
        <f>IFERROR(VLOOKUP($F10065,'Location List'!$A$2:$QR$463,19,FALSE),"")</f>
        <v/>
      </c>
      <c r="C10065" s="16" t="str">
        <f>IFERROR(VLOOKUP($F10065,'Location List'!$A$2:$QR$463,18,FALSE),"")</f>
        <v/>
      </c>
      <c r="D10065" s="16" t="str">
        <f>IFERROR(VLOOKUP($F10065,'Location List'!$A$2:$QR$463,9,FALSE),"")</f>
        <v/>
      </c>
      <c r="E10065" s="16" t="str">
        <f>IFERROR(VLOOKUP($F10065,'Location List'!$A$2:$QR$463,2,FALSE),"")</f>
        <v/>
      </c>
    </row>
    <row r="10066" spans="1:5" ht="15" customHeight="1" x14ac:dyDescent="0.25">
      <c r="A10066" s="16" t="str">
        <f>IFERROR(VLOOKUP($F10066,'Location List'!$A$2:$QR$463,20,FALSE),"")</f>
        <v/>
      </c>
      <c r="B10066" s="16" t="str">
        <f>IFERROR(VLOOKUP($F10066,'Location List'!$A$2:$QR$463,19,FALSE),"")</f>
        <v/>
      </c>
      <c r="C10066" s="16" t="str">
        <f>IFERROR(VLOOKUP($F10066,'Location List'!$A$2:$QR$463,18,FALSE),"")</f>
        <v/>
      </c>
      <c r="D10066" s="16" t="str">
        <f>IFERROR(VLOOKUP($F10066,'Location List'!$A$2:$QR$463,9,FALSE),"")</f>
        <v/>
      </c>
      <c r="E10066" s="16" t="str">
        <f>IFERROR(VLOOKUP($F10066,'Location List'!$A$2:$QR$463,2,FALSE),"")</f>
        <v/>
      </c>
    </row>
    <row r="10067" spans="1:5" ht="15" customHeight="1" x14ac:dyDescent="0.25">
      <c r="A10067" s="16" t="str">
        <f>IFERROR(VLOOKUP($F10067,'Location List'!$A$2:$QR$463,20,FALSE),"")</f>
        <v/>
      </c>
      <c r="B10067" s="16" t="str">
        <f>IFERROR(VLOOKUP($F10067,'Location List'!$A$2:$QR$463,19,FALSE),"")</f>
        <v/>
      </c>
      <c r="C10067" s="16" t="str">
        <f>IFERROR(VLOOKUP($F10067,'Location List'!$A$2:$QR$463,18,FALSE),"")</f>
        <v/>
      </c>
      <c r="D10067" s="16" t="str">
        <f>IFERROR(VLOOKUP($F10067,'Location List'!$A$2:$QR$463,9,FALSE),"")</f>
        <v/>
      </c>
      <c r="E10067" s="16" t="str">
        <f>IFERROR(VLOOKUP($F10067,'Location List'!$A$2:$QR$463,2,FALSE),"")</f>
        <v/>
      </c>
    </row>
    <row r="10131" spans="1:5" ht="15" customHeight="1" x14ac:dyDescent="0.25">
      <c r="A10131" s="16" t="str">
        <f>IFERROR(VLOOKUP($F10131,'Location List'!$A$2:$QR$463,20,FALSE),"")</f>
        <v/>
      </c>
      <c r="B10131" s="16" t="str">
        <f>IFERROR(VLOOKUP($F10131,'Location List'!$A$2:$QR$463,19,FALSE),"")</f>
        <v/>
      </c>
      <c r="C10131" s="16" t="str">
        <f>IFERROR(VLOOKUP($F10131,'Location List'!$A$2:$QR$463,18,FALSE),"")</f>
        <v/>
      </c>
      <c r="D10131" s="16" t="str">
        <f>IFERROR(VLOOKUP($F10131,'Location List'!$A$2:$QR$463,9,FALSE),"")</f>
        <v/>
      </c>
      <c r="E10131" s="16" t="str">
        <f>IFERROR(VLOOKUP($F10131,'Location List'!$A$2:$QR$463,2,FALSE),"")</f>
        <v/>
      </c>
    </row>
    <row r="10132" spans="1:5" ht="15" customHeight="1" x14ac:dyDescent="0.25">
      <c r="A10132" s="16" t="str">
        <f>IFERROR(VLOOKUP($F10132,'Location List'!$A$2:$QR$463,20,FALSE),"")</f>
        <v/>
      </c>
      <c r="B10132" s="16" t="str">
        <f>IFERROR(VLOOKUP($F10132,'Location List'!$A$2:$QR$463,19,FALSE),"")</f>
        <v/>
      </c>
      <c r="C10132" s="16" t="str">
        <f>IFERROR(VLOOKUP($F10132,'Location List'!$A$2:$QR$463,18,FALSE),"")</f>
        <v/>
      </c>
      <c r="D10132" s="16" t="str">
        <f>IFERROR(VLOOKUP($F10132,'Location List'!$A$2:$QR$463,9,FALSE),"")</f>
        <v/>
      </c>
      <c r="E10132" s="16" t="str">
        <f>IFERROR(VLOOKUP($F10132,'Location List'!$A$2:$QR$463,2,FALSE),"")</f>
        <v/>
      </c>
    </row>
    <row r="10133" spans="1:5" ht="15" customHeight="1" x14ac:dyDescent="0.25">
      <c r="A10133" s="16" t="str">
        <f>IFERROR(VLOOKUP($F10133,'Location List'!$A$2:$QR$463,20,FALSE),"")</f>
        <v/>
      </c>
      <c r="B10133" s="16" t="str">
        <f>IFERROR(VLOOKUP($F10133,'Location List'!$A$2:$QR$463,19,FALSE),"")</f>
        <v/>
      </c>
      <c r="C10133" s="16" t="str">
        <f>IFERROR(VLOOKUP($F10133,'Location List'!$A$2:$QR$463,18,FALSE),"")</f>
        <v/>
      </c>
      <c r="D10133" s="16" t="str">
        <f>IFERROR(VLOOKUP($F10133,'Location List'!$A$2:$QR$463,9,FALSE),"")</f>
        <v/>
      </c>
      <c r="E10133" s="16" t="str">
        <f>IFERROR(VLOOKUP($F10133,'Location List'!$A$2:$QR$463,2,FALSE),"")</f>
        <v/>
      </c>
    </row>
    <row r="10134" spans="1:5" ht="15" customHeight="1" x14ac:dyDescent="0.25">
      <c r="A10134" s="16" t="str">
        <f>IFERROR(VLOOKUP($F10134,'Location List'!$A$2:$QR$463,20,FALSE),"")</f>
        <v/>
      </c>
      <c r="B10134" s="16" t="str">
        <f>IFERROR(VLOOKUP($F10134,'Location List'!$A$2:$QR$463,19,FALSE),"")</f>
        <v/>
      </c>
      <c r="C10134" s="16" t="str">
        <f>IFERROR(VLOOKUP($F10134,'Location List'!$A$2:$QR$463,18,FALSE),"")</f>
        <v/>
      </c>
      <c r="D10134" s="16" t="str">
        <f>IFERROR(VLOOKUP($F10134,'Location List'!$A$2:$QR$463,9,FALSE),"")</f>
        <v/>
      </c>
      <c r="E10134" s="16" t="str">
        <f>IFERROR(VLOOKUP($F10134,'Location List'!$A$2:$QR$463,2,FALSE),"")</f>
        <v/>
      </c>
    </row>
    <row r="10135" spans="1:5" ht="15" customHeight="1" x14ac:dyDescent="0.25">
      <c r="A10135" s="16" t="str">
        <f>IFERROR(VLOOKUP($F10135,'Location List'!$A$2:$QR$463,20,FALSE),"")</f>
        <v/>
      </c>
      <c r="B10135" s="16" t="str">
        <f>IFERROR(VLOOKUP($F10135,'Location List'!$A$2:$QR$463,19,FALSE),"")</f>
        <v/>
      </c>
      <c r="C10135" s="16" t="str">
        <f>IFERROR(VLOOKUP($F10135,'Location List'!$A$2:$QR$463,18,FALSE),"")</f>
        <v/>
      </c>
      <c r="D10135" s="16" t="str">
        <f>IFERROR(VLOOKUP($F10135,'Location List'!$A$2:$QR$463,9,FALSE),"")</f>
        <v/>
      </c>
      <c r="E10135" s="16" t="str">
        <f>IFERROR(VLOOKUP($F10135,'Location List'!$A$2:$QR$463,2,FALSE),"")</f>
        <v/>
      </c>
    </row>
    <row r="10136" spans="1:5" ht="15" customHeight="1" x14ac:dyDescent="0.25">
      <c r="A10136" s="16" t="str">
        <f>IFERROR(VLOOKUP($F10136,'Location List'!$A$2:$QR$463,20,FALSE),"")</f>
        <v/>
      </c>
      <c r="B10136" s="16" t="str">
        <f>IFERROR(VLOOKUP($F10136,'Location List'!$A$2:$QR$463,19,FALSE),"")</f>
        <v/>
      </c>
      <c r="C10136" s="16" t="str">
        <f>IFERROR(VLOOKUP($F10136,'Location List'!$A$2:$QR$463,18,FALSE),"")</f>
        <v/>
      </c>
      <c r="D10136" s="16" t="str">
        <f>IFERROR(VLOOKUP($F10136,'Location List'!$A$2:$QR$463,9,FALSE),"")</f>
        <v/>
      </c>
      <c r="E10136" s="16" t="str">
        <f>IFERROR(VLOOKUP($F10136,'Location List'!$A$2:$QR$463,2,FALSE),"")</f>
        <v/>
      </c>
    </row>
    <row r="10137" spans="1:5" ht="15" customHeight="1" x14ac:dyDescent="0.25">
      <c r="A10137" s="16" t="str">
        <f>IFERROR(VLOOKUP($F10137,'Location List'!$A$2:$QR$463,20,FALSE),"")</f>
        <v/>
      </c>
      <c r="B10137" s="16" t="str">
        <f>IFERROR(VLOOKUP($F10137,'Location List'!$A$2:$QR$463,19,FALSE),"")</f>
        <v/>
      </c>
      <c r="C10137" s="16" t="str">
        <f>IFERROR(VLOOKUP($F10137,'Location List'!$A$2:$QR$463,18,FALSE),"")</f>
        <v/>
      </c>
      <c r="D10137" s="16" t="str">
        <f>IFERROR(VLOOKUP($F10137,'Location List'!$A$2:$QR$463,9,FALSE),"")</f>
        <v/>
      </c>
      <c r="E10137" s="16" t="str">
        <f>IFERROR(VLOOKUP($F10137,'Location List'!$A$2:$QR$463,2,FALSE),"")</f>
        <v/>
      </c>
    </row>
    <row r="10138" spans="1:5" ht="15" customHeight="1" x14ac:dyDescent="0.25">
      <c r="A10138" s="16" t="str">
        <f>IFERROR(VLOOKUP($F10138,'Location List'!$A$2:$QR$463,20,FALSE),"")</f>
        <v/>
      </c>
      <c r="B10138" s="16" t="str">
        <f>IFERROR(VLOOKUP($F10138,'Location List'!$A$2:$QR$463,19,FALSE),"")</f>
        <v/>
      </c>
      <c r="C10138" s="16" t="str">
        <f>IFERROR(VLOOKUP($F10138,'Location List'!$A$2:$QR$463,18,FALSE),"")</f>
        <v/>
      </c>
      <c r="D10138" s="16" t="str">
        <f>IFERROR(VLOOKUP($F10138,'Location List'!$A$2:$QR$463,9,FALSE),"")</f>
        <v/>
      </c>
      <c r="E10138" s="16" t="str">
        <f>IFERROR(VLOOKUP($F10138,'Location List'!$A$2:$QR$463,2,FALSE),"")</f>
        <v/>
      </c>
    </row>
    <row r="10139" spans="1:5" ht="15" customHeight="1" x14ac:dyDescent="0.25">
      <c r="A10139" s="16" t="str">
        <f>IFERROR(VLOOKUP($F10139,'Location List'!$A$2:$QR$463,20,FALSE),"")</f>
        <v/>
      </c>
      <c r="B10139" s="16" t="str">
        <f>IFERROR(VLOOKUP($F10139,'Location List'!$A$2:$QR$463,19,FALSE),"")</f>
        <v/>
      </c>
      <c r="C10139" s="16" t="str">
        <f>IFERROR(VLOOKUP($F10139,'Location List'!$A$2:$QR$463,18,FALSE),"")</f>
        <v/>
      </c>
      <c r="D10139" s="16" t="str">
        <f>IFERROR(VLOOKUP($F10139,'Location List'!$A$2:$QR$463,9,FALSE),"")</f>
        <v/>
      </c>
      <c r="E10139" s="16" t="str">
        <f>IFERROR(VLOOKUP($F10139,'Location List'!$A$2:$QR$463,2,FALSE),"")</f>
        <v/>
      </c>
    </row>
    <row r="10140" spans="1:5" ht="15" customHeight="1" x14ac:dyDescent="0.25">
      <c r="A10140" s="16" t="str">
        <f>IFERROR(VLOOKUP($F10140,'Location List'!$A$2:$QR$463,20,FALSE),"")</f>
        <v/>
      </c>
      <c r="B10140" s="16" t="str">
        <f>IFERROR(VLOOKUP($F10140,'Location List'!$A$2:$QR$463,19,FALSE),"")</f>
        <v/>
      </c>
      <c r="C10140" s="16" t="str">
        <f>IFERROR(VLOOKUP($F10140,'Location List'!$A$2:$QR$463,18,FALSE),"")</f>
        <v/>
      </c>
      <c r="D10140" s="16" t="str">
        <f>IFERROR(VLOOKUP($F10140,'Location List'!$A$2:$QR$463,9,FALSE),"")</f>
        <v/>
      </c>
      <c r="E10140" s="16" t="str">
        <f>IFERROR(VLOOKUP($F10140,'Location List'!$A$2:$QR$463,2,FALSE),"")</f>
        <v/>
      </c>
    </row>
    <row r="10141" spans="1:5" ht="15" customHeight="1" x14ac:dyDescent="0.25">
      <c r="A10141" s="16" t="str">
        <f>IFERROR(VLOOKUP($F10141,'Location List'!$A$2:$QR$463,20,FALSE),"")</f>
        <v/>
      </c>
      <c r="B10141" s="16" t="str">
        <f>IFERROR(VLOOKUP($F10141,'Location List'!$A$2:$QR$463,19,FALSE),"")</f>
        <v/>
      </c>
      <c r="C10141" s="16" t="str">
        <f>IFERROR(VLOOKUP($F10141,'Location List'!$A$2:$QR$463,18,FALSE),"")</f>
        <v/>
      </c>
      <c r="D10141" s="16" t="str">
        <f>IFERROR(VLOOKUP($F10141,'Location List'!$A$2:$QR$463,9,FALSE),"")</f>
        <v/>
      </c>
      <c r="E10141" s="16" t="str">
        <f>IFERROR(VLOOKUP($F10141,'Location List'!$A$2:$QR$463,2,FALSE),"")</f>
        <v/>
      </c>
    </row>
    <row r="10142" spans="1:5" ht="15" customHeight="1" x14ac:dyDescent="0.25">
      <c r="A10142" s="16" t="str">
        <f>IFERROR(VLOOKUP($F10142,'Location List'!$A$2:$QR$463,20,FALSE),"")</f>
        <v/>
      </c>
      <c r="B10142" s="16" t="str">
        <f>IFERROR(VLOOKUP($F10142,'Location List'!$A$2:$QR$463,19,FALSE),"")</f>
        <v/>
      </c>
      <c r="C10142" s="16" t="str">
        <f>IFERROR(VLOOKUP($F10142,'Location List'!$A$2:$QR$463,18,FALSE),"")</f>
        <v/>
      </c>
      <c r="D10142" s="16" t="str">
        <f>IFERROR(VLOOKUP($F10142,'Location List'!$A$2:$QR$463,9,FALSE),"")</f>
        <v/>
      </c>
      <c r="E10142" s="16" t="str">
        <f>IFERROR(VLOOKUP($F10142,'Location List'!$A$2:$QR$463,2,FALSE),"")</f>
        <v/>
      </c>
    </row>
    <row r="10143" spans="1:5" ht="15" customHeight="1" x14ac:dyDescent="0.25">
      <c r="A10143" s="16" t="str">
        <f>IFERROR(VLOOKUP($F10143,'Location List'!$A$2:$QR$463,20,FALSE),"")</f>
        <v/>
      </c>
      <c r="B10143" s="16" t="str">
        <f>IFERROR(VLOOKUP($F10143,'Location List'!$A$2:$QR$463,19,FALSE),"")</f>
        <v/>
      </c>
      <c r="C10143" s="16" t="str">
        <f>IFERROR(VLOOKUP($F10143,'Location List'!$A$2:$QR$463,18,FALSE),"")</f>
        <v/>
      </c>
      <c r="D10143" s="16" t="str">
        <f>IFERROR(VLOOKUP($F10143,'Location List'!$A$2:$QR$463,9,FALSE),"")</f>
        <v/>
      </c>
      <c r="E10143" s="16" t="str">
        <f>IFERROR(VLOOKUP($F10143,'Location List'!$A$2:$QR$463,2,FALSE),"")</f>
        <v/>
      </c>
    </row>
    <row r="10144" spans="1:5" ht="15" customHeight="1" x14ac:dyDescent="0.25">
      <c r="A10144" s="16" t="str">
        <f>IFERROR(VLOOKUP($F10144,'Location List'!$A$2:$QR$463,20,FALSE),"")</f>
        <v/>
      </c>
      <c r="B10144" s="16" t="str">
        <f>IFERROR(VLOOKUP($F10144,'Location List'!$A$2:$QR$463,19,FALSE),"")</f>
        <v/>
      </c>
      <c r="C10144" s="16" t="str">
        <f>IFERROR(VLOOKUP($F10144,'Location List'!$A$2:$QR$463,18,FALSE),"")</f>
        <v/>
      </c>
      <c r="D10144" s="16" t="str">
        <f>IFERROR(VLOOKUP($F10144,'Location List'!$A$2:$QR$463,9,FALSE),"")</f>
        <v/>
      </c>
      <c r="E10144" s="16" t="str">
        <f>IFERROR(VLOOKUP($F10144,'Location List'!$A$2:$QR$463,2,FALSE),"")</f>
        <v/>
      </c>
    </row>
    <row r="10145" spans="1:5" ht="15" customHeight="1" x14ac:dyDescent="0.25">
      <c r="A10145" s="16" t="str">
        <f>IFERROR(VLOOKUP($F10145,'Location List'!$A$2:$QR$463,20,FALSE),"")</f>
        <v/>
      </c>
      <c r="B10145" s="16" t="str">
        <f>IFERROR(VLOOKUP($F10145,'Location List'!$A$2:$QR$463,19,FALSE),"")</f>
        <v/>
      </c>
      <c r="C10145" s="16" t="str">
        <f>IFERROR(VLOOKUP($F10145,'Location List'!$A$2:$QR$463,18,FALSE),"")</f>
        <v/>
      </c>
      <c r="D10145" s="16" t="str">
        <f>IFERROR(VLOOKUP($F10145,'Location List'!$A$2:$QR$463,9,FALSE),"")</f>
        <v/>
      </c>
      <c r="E10145" s="16" t="str">
        <f>IFERROR(VLOOKUP($F10145,'Location List'!$A$2:$QR$463,2,FALSE),"")</f>
        <v/>
      </c>
    </row>
    <row r="10146" spans="1:5" ht="15" customHeight="1" x14ac:dyDescent="0.25">
      <c r="A10146" s="16" t="str">
        <f>IFERROR(VLOOKUP($F10146,'Location List'!$A$2:$QR$463,20,FALSE),"")</f>
        <v/>
      </c>
      <c r="B10146" s="16" t="str">
        <f>IFERROR(VLOOKUP($F10146,'Location List'!$A$2:$QR$463,19,FALSE),"")</f>
        <v/>
      </c>
      <c r="C10146" s="16" t="str">
        <f>IFERROR(VLOOKUP($F10146,'Location List'!$A$2:$QR$463,18,FALSE),"")</f>
        <v/>
      </c>
      <c r="D10146" s="16" t="str">
        <f>IFERROR(VLOOKUP($F10146,'Location List'!$A$2:$QR$463,9,FALSE),"")</f>
        <v/>
      </c>
      <c r="E10146" s="16" t="str">
        <f>IFERROR(VLOOKUP($F10146,'Location List'!$A$2:$QR$463,2,FALSE),"")</f>
        <v/>
      </c>
    </row>
    <row r="10147" spans="1:5" ht="15" customHeight="1" x14ac:dyDescent="0.25">
      <c r="A10147" s="16" t="str">
        <f>IFERROR(VLOOKUP($F10147,'Location List'!$A$2:$QR$463,20,FALSE),"")</f>
        <v/>
      </c>
      <c r="B10147" s="16" t="str">
        <f>IFERROR(VLOOKUP($F10147,'Location List'!$A$2:$QR$463,19,FALSE),"")</f>
        <v/>
      </c>
      <c r="C10147" s="16" t="str">
        <f>IFERROR(VLOOKUP($F10147,'Location List'!$A$2:$QR$463,18,FALSE),"")</f>
        <v/>
      </c>
      <c r="D10147" s="16" t="str">
        <f>IFERROR(VLOOKUP($F10147,'Location List'!$A$2:$QR$463,9,FALSE),"")</f>
        <v/>
      </c>
      <c r="E10147" s="16" t="str">
        <f>IFERROR(VLOOKUP($F10147,'Location List'!$A$2:$QR$463,2,FALSE),"")</f>
        <v/>
      </c>
    </row>
    <row r="10148" spans="1:5" ht="15" customHeight="1" x14ac:dyDescent="0.25">
      <c r="A10148" s="16" t="str">
        <f>IFERROR(VLOOKUP($F10148,'Location List'!$A$2:$QR$463,20,FALSE),"")</f>
        <v/>
      </c>
      <c r="B10148" s="16" t="str">
        <f>IFERROR(VLOOKUP($F10148,'Location List'!$A$2:$QR$463,19,FALSE),"")</f>
        <v/>
      </c>
      <c r="C10148" s="16" t="str">
        <f>IFERROR(VLOOKUP($F10148,'Location List'!$A$2:$QR$463,18,FALSE),"")</f>
        <v/>
      </c>
      <c r="D10148" s="16" t="str">
        <f>IFERROR(VLOOKUP($F10148,'Location List'!$A$2:$QR$463,9,FALSE),"")</f>
        <v/>
      </c>
      <c r="E10148" s="16" t="str">
        <f>IFERROR(VLOOKUP($F10148,'Location List'!$A$2:$QR$463,2,FALSE),"")</f>
        <v/>
      </c>
    </row>
    <row r="10149" spans="1:5" ht="15" customHeight="1" x14ac:dyDescent="0.25">
      <c r="A10149" s="16" t="str">
        <f>IFERROR(VLOOKUP($F10149,'Location List'!$A$2:$QR$463,20,FALSE),"")</f>
        <v/>
      </c>
      <c r="B10149" s="16" t="str">
        <f>IFERROR(VLOOKUP($F10149,'Location List'!$A$2:$QR$463,19,FALSE),"")</f>
        <v/>
      </c>
      <c r="C10149" s="16" t="str">
        <f>IFERROR(VLOOKUP($F10149,'Location List'!$A$2:$QR$463,18,FALSE),"")</f>
        <v/>
      </c>
      <c r="D10149" s="16" t="str">
        <f>IFERROR(VLOOKUP($F10149,'Location List'!$A$2:$QR$463,9,FALSE),"")</f>
        <v/>
      </c>
      <c r="E10149" s="16" t="str">
        <f>IFERROR(VLOOKUP($F10149,'Location List'!$A$2:$QR$463,2,FALSE),"")</f>
        <v/>
      </c>
    </row>
    <row r="10150" spans="1:5" ht="15" customHeight="1" x14ac:dyDescent="0.25">
      <c r="A10150" s="16" t="str">
        <f>IFERROR(VLOOKUP($F10150,'Location List'!$A$2:$QR$463,20,FALSE),"")</f>
        <v/>
      </c>
      <c r="B10150" s="16" t="str">
        <f>IFERROR(VLOOKUP($F10150,'Location List'!$A$2:$QR$463,19,FALSE),"")</f>
        <v/>
      </c>
      <c r="C10150" s="16" t="str">
        <f>IFERROR(VLOOKUP($F10150,'Location List'!$A$2:$QR$463,18,FALSE),"")</f>
        <v/>
      </c>
      <c r="D10150" s="16" t="str">
        <f>IFERROR(VLOOKUP($F10150,'Location List'!$A$2:$QR$463,9,FALSE),"")</f>
        <v/>
      </c>
      <c r="E10150" s="16" t="str">
        <f>IFERROR(VLOOKUP($F10150,'Location List'!$A$2:$QR$463,2,FALSE),"")</f>
        <v/>
      </c>
    </row>
    <row r="10151" spans="1:5" ht="15" customHeight="1" x14ac:dyDescent="0.25">
      <c r="A10151" s="16" t="str">
        <f>IFERROR(VLOOKUP($F10151,'Location List'!$A$2:$QR$463,20,FALSE),"")</f>
        <v/>
      </c>
      <c r="B10151" s="16" t="str">
        <f>IFERROR(VLOOKUP($F10151,'Location List'!$A$2:$QR$463,19,FALSE),"")</f>
        <v/>
      </c>
      <c r="C10151" s="16" t="str">
        <f>IFERROR(VLOOKUP($F10151,'Location List'!$A$2:$QR$463,18,FALSE),"")</f>
        <v/>
      </c>
      <c r="D10151" s="16" t="str">
        <f>IFERROR(VLOOKUP($F10151,'Location List'!$A$2:$QR$463,9,FALSE),"")</f>
        <v/>
      </c>
      <c r="E10151" s="16" t="str">
        <f>IFERROR(VLOOKUP($F10151,'Location List'!$A$2:$QR$463,2,FALSE),"")</f>
        <v/>
      </c>
    </row>
    <row r="10152" spans="1:5" ht="15" customHeight="1" x14ac:dyDescent="0.25">
      <c r="A10152" s="16" t="str">
        <f>IFERROR(VLOOKUP($F10152,'Location List'!$A$2:$QR$463,20,FALSE),"")</f>
        <v/>
      </c>
      <c r="B10152" s="16" t="str">
        <f>IFERROR(VLOOKUP($F10152,'Location List'!$A$2:$QR$463,19,FALSE),"")</f>
        <v/>
      </c>
      <c r="C10152" s="16" t="str">
        <f>IFERROR(VLOOKUP($F10152,'Location List'!$A$2:$QR$463,18,FALSE),"")</f>
        <v/>
      </c>
      <c r="D10152" s="16" t="str">
        <f>IFERROR(VLOOKUP($F10152,'Location List'!$A$2:$QR$463,9,FALSE),"")</f>
        <v/>
      </c>
      <c r="E10152" s="16" t="str">
        <f>IFERROR(VLOOKUP($F10152,'Location List'!$A$2:$QR$463,2,FALSE),"")</f>
        <v/>
      </c>
    </row>
    <row r="10216" spans="1:5" ht="15" customHeight="1" x14ac:dyDescent="0.25">
      <c r="A10216" s="16" t="str">
        <f>IFERROR(VLOOKUP($F10216,'Location List'!$A$2:$QR$463,20,FALSE),"")</f>
        <v/>
      </c>
      <c r="B10216" s="16" t="str">
        <f>IFERROR(VLOOKUP($F10216,'Location List'!$A$2:$QR$463,19,FALSE),"")</f>
        <v/>
      </c>
      <c r="C10216" s="16" t="str">
        <f>IFERROR(VLOOKUP($F10216,'Location List'!$A$2:$QR$463,18,FALSE),"")</f>
        <v/>
      </c>
      <c r="D10216" s="16" t="str">
        <f>IFERROR(VLOOKUP($F10216,'Location List'!$A$2:$QR$463,9,FALSE),"")</f>
        <v/>
      </c>
      <c r="E10216" s="16" t="str">
        <f>IFERROR(VLOOKUP($F10216,'Location List'!$A$2:$QR$463,2,FALSE),"")</f>
        <v/>
      </c>
    </row>
    <row r="10217" spans="1:5" ht="15" customHeight="1" x14ac:dyDescent="0.25">
      <c r="A10217" s="16" t="str">
        <f>IFERROR(VLOOKUP($F10217,'Location List'!$A$2:$QR$463,20,FALSE),"")</f>
        <v/>
      </c>
      <c r="B10217" s="16" t="str">
        <f>IFERROR(VLOOKUP($F10217,'Location List'!$A$2:$QR$463,19,FALSE),"")</f>
        <v/>
      </c>
      <c r="C10217" s="16" t="str">
        <f>IFERROR(VLOOKUP($F10217,'Location List'!$A$2:$QR$463,18,FALSE),"")</f>
        <v/>
      </c>
      <c r="D10217" s="16" t="str">
        <f>IFERROR(VLOOKUP($F10217,'Location List'!$A$2:$QR$463,9,FALSE),"")</f>
        <v/>
      </c>
      <c r="E10217" s="16" t="str">
        <f>IFERROR(VLOOKUP($F10217,'Location List'!$A$2:$QR$463,2,FALSE),"")</f>
        <v/>
      </c>
    </row>
    <row r="10218" spans="1:5" ht="15" customHeight="1" x14ac:dyDescent="0.25">
      <c r="A10218" s="16" t="str">
        <f>IFERROR(VLOOKUP($F10218,'Location List'!$A$2:$QR$463,20,FALSE),"")</f>
        <v/>
      </c>
      <c r="B10218" s="16" t="str">
        <f>IFERROR(VLOOKUP($F10218,'Location List'!$A$2:$QR$463,19,FALSE),"")</f>
        <v/>
      </c>
      <c r="C10218" s="16" t="str">
        <f>IFERROR(VLOOKUP($F10218,'Location List'!$A$2:$QR$463,18,FALSE),"")</f>
        <v/>
      </c>
      <c r="D10218" s="16" t="str">
        <f>IFERROR(VLOOKUP($F10218,'Location List'!$A$2:$QR$463,9,FALSE),"")</f>
        <v/>
      </c>
      <c r="E10218" s="16" t="str">
        <f>IFERROR(VLOOKUP($F10218,'Location List'!$A$2:$QR$463,2,FALSE),"")</f>
        <v/>
      </c>
    </row>
    <row r="10219" spans="1:5" ht="15" customHeight="1" x14ac:dyDescent="0.25">
      <c r="A10219" s="16" t="str">
        <f>IFERROR(VLOOKUP($F10219,'Location List'!$A$2:$QR$463,20,FALSE),"")</f>
        <v/>
      </c>
      <c r="B10219" s="16" t="str">
        <f>IFERROR(VLOOKUP($F10219,'Location List'!$A$2:$QR$463,19,FALSE),"")</f>
        <v/>
      </c>
      <c r="C10219" s="16" t="str">
        <f>IFERROR(VLOOKUP($F10219,'Location List'!$A$2:$QR$463,18,FALSE),"")</f>
        <v/>
      </c>
      <c r="D10219" s="16" t="str">
        <f>IFERROR(VLOOKUP($F10219,'Location List'!$A$2:$QR$463,9,FALSE),"")</f>
        <v/>
      </c>
      <c r="E10219" s="16" t="str">
        <f>IFERROR(VLOOKUP($F10219,'Location List'!$A$2:$QR$463,2,FALSE),"")</f>
        <v/>
      </c>
    </row>
    <row r="10220" spans="1:5" ht="15" customHeight="1" x14ac:dyDescent="0.25">
      <c r="A10220" s="16" t="str">
        <f>IFERROR(VLOOKUP($F10220,'Location List'!$A$2:$QR$463,20,FALSE),"")</f>
        <v/>
      </c>
      <c r="B10220" s="16" t="str">
        <f>IFERROR(VLOOKUP($F10220,'Location List'!$A$2:$QR$463,19,FALSE),"")</f>
        <v/>
      </c>
      <c r="C10220" s="16" t="str">
        <f>IFERROR(VLOOKUP($F10220,'Location List'!$A$2:$QR$463,18,FALSE),"")</f>
        <v/>
      </c>
      <c r="D10220" s="16" t="str">
        <f>IFERROR(VLOOKUP($F10220,'Location List'!$A$2:$QR$463,9,FALSE),"")</f>
        <v/>
      </c>
      <c r="E10220" s="16" t="str">
        <f>IFERROR(VLOOKUP($F10220,'Location List'!$A$2:$QR$463,2,FALSE),"")</f>
        <v/>
      </c>
    </row>
    <row r="10221" spans="1:5" ht="15" customHeight="1" x14ac:dyDescent="0.25">
      <c r="A10221" s="16" t="str">
        <f>IFERROR(VLOOKUP($F10221,'Location List'!$A$2:$QR$463,20,FALSE),"")</f>
        <v/>
      </c>
      <c r="B10221" s="16" t="str">
        <f>IFERROR(VLOOKUP($F10221,'Location List'!$A$2:$QR$463,19,FALSE),"")</f>
        <v/>
      </c>
      <c r="C10221" s="16" t="str">
        <f>IFERROR(VLOOKUP($F10221,'Location List'!$A$2:$QR$463,18,FALSE),"")</f>
        <v/>
      </c>
      <c r="D10221" s="16" t="str">
        <f>IFERROR(VLOOKUP($F10221,'Location List'!$A$2:$QR$463,9,FALSE),"")</f>
        <v/>
      </c>
      <c r="E10221" s="16" t="str">
        <f>IFERROR(VLOOKUP($F10221,'Location List'!$A$2:$QR$463,2,FALSE),"")</f>
        <v/>
      </c>
    </row>
    <row r="10222" spans="1:5" ht="15" customHeight="1" x14ac:dyDescent="0.25">
      <c r="A10222" s="16" t="str">
        <f>IFERROR(VLOOKUP($F10222,'Location List'!$A$2:$QR$463,20,FALSE),"")</f>
        <v/>
      </c>
      <c r="B10222" s="16" t="str">
        <f>IFERROR(VLOOKUP($F10222,'Location List'!$A$2:$QR$463,19,FALSE),"")</f>
        <v/>
      </c>
      <c r="C10222" s="16" t="str">
        <f>IFERROR(VLOOKUP($F10222,'Location List'!$A$2:$QR$463,18,FALSE),"")</f>
        <v/>
      </c>
      <c r="D10222" s="16" t="str">
        <f>IFERROR(VLOOKUP($F10222,'Location List'!$A$2:$QR$463,9,FALSE),"")</f>
        <v/>
      </c>
      <c r="E10222" s="16" t="str">
        <f>IFERROR(VLOOKUP($F10222,'Location List'!$A$2:$QR$463,2,FALSE),"")</f>
        <v/>
      </c>
    </row>
    <row r="10223" spans="1:5" ht="15" customHeight="1" x14ac:dyDescent="0.25">
      <c r="A10223" s="16" t="str">
        <f>IFERROR(VLOOKUP($F10223,'Location List'!$A$2:$QR$463,20,FALSE),"")</f>
        <v/>
      </c>
      <c r="B10223" s="16" t="str">
        <f>IFERROR(VLOOKUP($F10223,'Location List'!$A$2:$QR$463,19,FALSE),"")</f>
        <v/>
      </c>
      <c r="C10223" s="16" t="str">
        <f>IFERROR(VLOOKUP($F10223,'Location List'!$A$2:$QR$463,18,FALSE),"")</f>
        <v/>
      </c>
      <c r="D10223" s="16" t="str">
        <f>IFERROR(VLOOKUP($F10223,'Location List'!$A$2:$QR$463,9,FALSE),"")</f>
        <v/>
      </c>
      <c r="E10223" s="16" t="str">
        <f>IFERROR(VLOOKUP($F10223,'Location List'!$A$2:$QR$463,2,FALSE),"")</f>
        <v/>
      </c>
    </row>
    <row r="10224" spans="1:5" ht="15" customHeight="1" x14ac:dyDescent="0.25">
      <c r="A10224" s="16" t="str">
        <f>IFERROR(VLOOKUP($F10224,'Location List'!$A$2:$QR$463,20,FALSE),"")</f>
        <v/>
      </c>
      <c r="B10224" s="16" t="str">
        <f>IFERROR(VLOOKUP($F10224,'Location List'!$A$2:$QR$463,19,FALSE),"")</f>
        <v/>
      </c>
      <c r="C10224" s="16" t="str">
        <f>IFERROR(VLOOKUP($F10224,'Location List'!$A$2:$QR$463,18,FALSE),"")</f>
        <v/>
      </c>
      <c r="D10224" s="16" t="str">
        <f>IFERROR(VLOOKUP($F10224,'Location List'!$A$2:$QR$463,9,FALSE),"")</f>
        <v/>
      </c>
      <c r="E10224" s="16" t="str">
        <f>IFERROR(VLOOKUP($F10224,'Location List'!$A$2:$QR$463,2,FALSE),"")</f>
        <v/>
      </c>
    </row>
    <row r="10225" spans="1:5" ht="15" customHeight="1" x14ac:dyDescent="0.25">
      <c r="A10225" s="16" t="str">
        <f>IFERROR(VLOOKUP($F10225,'Location List'!$A$2:$QR$463,20,FALSE),"")</f>
        <v/>
      </c>
      <c r="B10225" s="16" t="str">
        <f>IFERROR(VLOOKUP($F10225,'Location List'!$A$2:$QR$463,19,FALSE),"")</f>
        <v/>
      </c>
      <c r="C10225" s="16" t="str">
        <f>IFERROR(VLOOKUP($F10225,'Location List'!$A$2:$QR$463,18,FALSE),"")</f>
        <v/>
      </c>
      <c r="D10225" s="16" t="str">
        <f>IFERROR(VLOOKUP($F10225,'Location List'!$A$2:$QR$463,9,FALSE),"")</f>
        <v/>
      </c>
      <c r="E10225" s="16" t="str">
        <f>IFERROR(VLOOKUP($F10225,'Location List'!$A$2:$QR$463,2,FALSE),"")</f>
        <v/>
      </c>
    </row>
    <row r="10226" spans="1:5" ht="15" customHeight="1" x14ac:dyDescent="0.25">
      <c r="A10226" s="16" t="str">
        <f>IFERROR(VLOOKUP($F10226,'Location List'!$A$2:$QR$463,20,FALSE),"")</f>
        <v/>
      </c>
      <c r="B10226" s="16" t="str">
        <f>IFERROR(VLOOKUP($F10226,'Location List'!$A$2:$QR$463,19,FALSE),"")</f>
        <v/>
      </c>
      <c r="C10226" s="16" t="str">
        <f>IFERROR(VLOOKUP($F10226,'Location List'!$A$2:$QR$463,18,FALSE),"")</f>
        <v/>
      </c>
      <c r="D10226" s="16" t="str">
        <f>IFERROR(VLOOKUP($F10226,'Location List'!$A$2:$QR$463,9,FALSE),"")</f>
        <v/>
      </c>
      <c r="E10226" s="16" t="str">
        <f>IFERROR(VLOOKUP($F10226,'Location List'!$A$2:$QR$463,2,FALSE),"")</f>
        <v/>
      </c>
    </row>
    <row r="10227" spans="1:5" ht="15" customHeight="1" x14ac:dyDescent="0.25">
      <c r="A10227" s="16" t="str">
        <f>IFERROR(VLOOKUP($F10227,'Location List'!$A$2:$QR$463,20,FALSE),"")</f>
        <v/>
      </c>
      <c r="B10227" s="16" t="str">
        <f>IFERROR(VLOOKUP($F10227,'Location List'!$A$2:$QR$463,19,FALSE),"")</f>
        <v/>
      </c>
      <c r="C10227" s="16" t="str">
        <f>IFERROR(VLOOKUP($F10227,'Location List'!$A$2:$QR$463,18,FALSE),"")</f>
        <v/>
      </c>
      <c r="D10227" s="16" t="str">
        <f>IFERROR(VLOOKUP($F10227,'Location List'!$A$2:$QR$463,9,FALSE),"")</f>
        <v/>
      </c>
      <c r="E10227" s="16" t="str">
        <f>IFERROR(VLOOKUP($F10227,'Location List'!$A$2:$QR$463,2,FALSE),"")</f>
        <v/>
      </c>
    </row>
    <row r="10228" spans="1:5" ht="15" customHeight="1" x14ac:dyDescent="0.25">
      <c r="A10228" s="16" t="str">
        <f>IFERROR(VLOOKUP($F10228,'Location List'!$A$2:$QR$463,20,FALSE),"")</f>
        <v/>
      </c>
      <c r="B10228" s="16" t="str">
        <f>IFERROR(VLOOKUP($F10228,'Location List'!$A$2:$QR$463,19,FALSE),"")</f>
        <v/>
      </c>
      <c r="C10228" s="16" t="str">
        <f>IFERROR(VLOOKUP($F10228,'Location List'!$A$2:$QR$463,18,FALSE),"")</f>
        <v/>
      </c>
      <c r="D10228" s="16" t="str">
        <f>IFERROR(VLOOKUP($F10228,'Location List'!$A$2:$QR$463,9,FALSE),"")</f>
        <v/>
      </c>
      <c r="E10228" s="16" t="str">
        <f>IFERROR(VLOOKUP($F10228,'Location List'!$A$2:$QR$463,2,FALSE),"")</f>
        <v/>
      </c>
    </row>
    <row r="10229" spans="1:5" ht="15" customHeight="1" x14ac:dyDescent="0.25">
      <c r="A10229" s="16" t="str">
        <f>IFERROR(VLOOKUP($F10229,'Location List'!$A$2:$QR$463,20,FALSE),"")</f>
        <v/>
      </c>
      <c r="B10229" s="16" t="str">
        <f>IFERROR(VLOOKUP($F10229,'Location List'!$A$2:$QR$463,19,FALSE),"")</f>
        <v/>
      </c>
      <c r="C10229" s="16" t="str">
        <f>IFERROR(VLOOKUP($F10229,'Location List'!$A$2:$QR$463,18,FALSE),"")</f>
        <v/>
      </c>
      <c r="D10229" s="16" t="str">
        <f>IFERROR(VLOOKUP($F10229,'Location List'!$A$2:$QR$463,9,FALSE),"")</f>
        <v/>
      </c>
      <c r="E10229" s="16" t="str">
        <f>IFERROR(VLOOKUP($F10229,'Location List'!$A$2:$QR$463,2,FALSE),"")</f>
        <v/>
      </c>
    </row>
    <row r="10230" spans="1:5" ht="15" customHeight="1" x14ac:dyDescent="0.25">
      <c r="A10230" s="16" t="str">
        <f>IFERROR(VLOOKUP($F10230,'Location List'!$A$2:$QR$463,20,FALSE),"")</f>
        <v/>
      </c>
      <c r="B10230" s="16" t="str">
        <f>IFERROR(VLOOKUP($F10230,'Location List'!$A$2:$QR$463,19,FALSE),"")</f>
        <v/>
      </c>
      <c r="C10230" s="16" t="str">
        <f>IFERROR(VLOOKUP($F10230,'Location List'!$A$2:$QR$463,18,FALSE),"")</f>
        <v/>
      </c>
      <c r="D10230" s="16" t="str">
        <f>IFERROR(VLOOKUP($F10230,'Location List'!$A$2:$QR$463,9,FALSE),"")</f>
        <v/>
      </c>
      <c r="E10230" s="16" t="str">
        <f>IFERROR(VLOOKUP($F10230,'Location List'!$A$2:$QR$463,2,FALSE),"")</f>
        <v/>
      </c>
    </row>
    <row r="10312" spans="1:5" ht="15" customHeight="1" x14ac:dyDescent="0.25">
      <c r="A10312" s="16" t="str">
        <f>IFERROR(VLOOKUP($F10312,'Location List'!$A$2:$QR$463,20,FALSE),"")</f>
        <v/>
      </c>
      <c r="B10312" s="16" t="str">
        <f>IFERROR(VLOOKUP($F10312,'Location List'!$A$2:$QR$463,19,FALSE),"")</f>
        <v/>
      </c>
      <c r="C10312" s="16" t="str">
        <f>IFERROR(VLOOKUP($F10312,'Location List'!$A$2:$QR$463,18,FALSE),"")</f>
        <v/>
      </c>
      <c r="D10312" s="16" t="str">
        <f>IFERROR(VLOOKUP($F10312,'Location List'!$A$2:$QR$463,9,FALSE),"")</f>
        <v/>
      </c>
      <c r="E10312" s="16" t="str">
        <f>IFERROR(VLOOKUP($F10312,'Location List'!$A$2:$QR$463,2,FALSE),"")</f>
        <v/>
      </c>
    </row>
    <row r="10313" spans="1:5" ht="15" customHeight="1" x14ac:dyDescent="0.25">
      <c r="A10313" s="16" t="str">
        <f>IFERROR(VLOOKUP($F10313,'Location List'!$A$2:$QR$463,20,FALSE),"")</f>
        <v/>
      </c>
      <c r="B10313" s="16" t="str">
        <f>IFERROR(VLOOKUP($F10313,'Location List'!$A$2:$QR$463,19,FALSE),"")</f>
        <v/>
      </c>
      <c r="C10313" s="16" t="str">
        <f>IFERROR(VLOOKUP($F10313,'Location List'!$A$2:$QR$463,18,FALSE),"")</f>
        <v/>
      </c>
      <c r="D10313" s="16" t="str">
        <f>IFERROR(VLOOKUP($F10313,'Location List'!$A$2:$QR$463,9,FALSE),"")</f>
        <v/>
      </c>
      <c r="E10313" s="16" t="str">
        <f>IFERROR(VLOOKUP($F10313,'Location List'!$A$2:$QR$463,2,FALSE),"")</f>
        <v/>
      </c>
    </row>
    <row r="10314" spans="1:5" ht="15" customHeight="1" x14ac:dyDescent="0.25">
      <c r="A10314" s="16" t="str">
        <f>IFERROR(VLOOKUP($F10314,'Location List'!$A$2:$QR$463,20,FALSE),"")</f>
        <v/>
      </c>
      <c r="B10314" s="16" t="str">
        <f>IFERROR(VLOOKUP($F10314,'Location List'!$A$2:$QR$463,19,FALSE),"")</f>
        <v/>
      </c>
      <c r="C10314" s="16" t="str">
        <f>IFERROR(VLOOKUP($F10314,'Location List'!$A$2:$QR$463,18,FALSE),"")</f>
        <v/>
      </c>
      <c r="D10314" s="16" t="str">
        <f>IFERROR(VLOOKUP($F10314,'Location List'!$A$2:$QR$463,9,FALSE),"")</f>
        <v/>
      </c>
      <c r="E10314" s="16" t="str">
        <f>IFERROR(VLOOKUP($F10314,'Location List'!$A$2:$QR$463,2,FALSE),"")</f>
        <v/>
      </c>
    </row>
    <row r="10315" spans="1:5" ht="15" customHeight="1" x14ac:dyDescent="0.25">
      <c r="A10315" s="16" t="str">
        <f>IFERROR(VLOOKUP($F10315,'Location List'!$A$2:$QR$463,20,FALSE),"")</f>
        <v/>
      </c>
      <c r="B10315" s="16" t="str">
        <f>IFERROR(VLOOKUP($F10315,'Location List'!$A$2:$QR$463,19,FALSE),"")</f>
        <v/>
      </c>
      <c r="C10315" s="16" t="str">
        <f>IFERROR(VLOOKUP($F10315,'Location List'!$A$2:$QR$463,18,FALSE),"")</f>
        <v/>
      </c>
      <c r="D10315" s="16" t="str">
        <f>IFERROR(VLOOKUP($F10315,'Location List'!$A$2:$QR$463,9,FALSE),"")</f>
        <v/>
      </c>
      <c r="E10315" s="16" t="str">
        <f>IFERROR(VLOOKUP($F10315,'Location List'!$A$2:$QR$463,2,FALSE),"")</f>
        <v/>
      </c>
    </row>
    <row r="10316" spans="1:5" ht="15" customHeight="1" x14ac:dyDescent="0.25">
      <c r="A10316" s="16" t="str">
        <f>IFERROR(VLOOKUP($F10316,'Location List'!$A$2:$QR$463,20,FALSE),"")</f>
        <v/>
      </c>
      <c r="B10316" s="16" t="str">
        <f>IFERROR(VLOOKUP($F10316,'Location List'!$A$2:$QR$463,19,FALSE),"")</f>
        <v/>
      </c>
      <c r="C10316" s="16" t="str">
        <f>IFERROR(VLOOKUP($F10316,'Location List'!$A$2:$QR$463,18,FALSE),"")</f>
        <v/>
      </c>
      <c r="D10316" s="16" t="str">
        <f>IFERROR(VLOOKUP($F10316,'Location List'!$A$2:$QR$463,9,FALSE),"")</f>
        <v/>
      </c>
      <c r="E10316" s="16" t="str">
        <f>IFERROR(VLOOKUP($F10316,'Location List'!$A$2:$QR$463,2,FALSE),"")</f>
        <v/>
      </c>
    </row>
    <row r="10317" spans="1:5" ht="15" customHeight="1" x14ac:dyDescent="0.25">
      <c r="A10317" s="16" t="str">
        <f>IFERROR(VLOOKUP($F10317,'Location List'!$A$2:$QR$463,20,FALSE),"")</f>
        <v/>
      </c>
      <c r="B10317" s="16" t="str">
        <f>IFERROR(VLOOKUP($F10317,'Location List'!$A$2:$QR$463,19,FALSE),"")</f>
        <v/>
      </c>
      <c r="C10317" s="16" t="str">
        <f>IFERROR(VLOOKUP($F10317,'Location List'!$A$2:$QR$463,18,FALSE),"")</f>
        <v/>
      </c>
      <c r="D10317" s="16" t="str">
        <f>IFERROR(VLOOKUP($F10317,'Location List'!$A$2:$QR$463,9,FALSE),"")</f>
        <v/>
      </c>
      <c r="E10317" s="16" t="str">
        <f>IFERROR(VLOOKUP($F10317,'Location List'!$A$2:$QR$463,2,FALSE),"")</f>
        <v/>
      </c>
    </row>
    <row r="10318" spans="1:5" ht="15" customHeight="1" x14ac:dyDescent="0.25">
      <c r="A10318" s="16" t="str">
        <f>IFERROR(VLOOKUP($F10318,'Location List'!$A$2:$QR$463,20,FALSE),"")</f>
        <v/>
      </c>
      <c r="B10318" s="16" t="str">
        <f>IFERROR(VLOOKUP($F10318,'Location List'!$A$2:$QR$463,19,FALSE),"")</f>
        <v/>
      </c>
      <c r="C10318" s="16" t="str">
        <f>IFERROR(VLOOKUP($F10318,'Location List'!$A$2:$QR$463,18,FALSE),"")</f>
        <v/>
      </c>
      <c r="D10318" s="16" t="str">
        <f>IFERROR(VLOOKUP($F10318,'Location List'!$A$2:$QR$463,9,FALSE),"")</f>
        <v/>
      </c>
      <c r="E10318" s="16" t="str">
        <f>IFERROR(VLOOKUP($F10318,'Location List'!$A$2:$QR$463,2,FALSE),"")</f>
        <v/>
      </c>
    </row>
    <row r="10319" spans="1:5" ht="15" customHeight="1" x14ac:dyDescent="0.25">
      <c r="A10319" s="16" t="str">
        <f>IFERROR(VLOOKUP($F10319,'Location List'!$A$2:$QR$463,20,FALSE),"")</f>
        <v/>
      </c>
      <c r="B10319" s="16" t="str">
        <f>IFERROR(VLOOKUP($F10319,'Location List'!$A$2:$QR$463,19,FALSE),"")</f>
        <v/>
      </c>
      <c r="C10319" s="16" t="str">
        <f>IFERROR(VLOOKUP($F10319,'Location List'!$A$2:$QR$463,18,FALSE),"")</f>
        <v/>
      </c>
      <c r="D10319" s="16" t="str">
        <f>IFERROR(VLOOKUP($F10319,'Location List'!$A$2:$QR$463,9,FALSE),"")</f>
        <v/>
      </c>
      <c r="E10319" s="16" t="str">
        <f>IFERROR(VLOOKUP($F10319,'Location List'!$A$2:$QR$463,2,FALSE),"")</f>
        <v/>
      </c>
    </row>
    <row r="10320" spans="1:5" ht="15" customHeight="1" x14ac:dyDescent="0.25">
      <c r="A10320" s="16" t="str">
        <f>IFERROR(VLOOKUP($F10320,'Location List'!$A$2:$QR$463,20,FALSE),"")</f>
        <v/>
      </c>
      <c r="B10320" s="16" t="str">
        <f>IFERROR(VLOOKUP($F10320,'Location List'!$A$2:$QR$463,19,FALSE),"")</f>
        <v/>
      </c>
      <c r="C10320" s="16" t="str">
        <f>IFERROR(VLOOKUP($F10320,'Location List'!$A$2:$QR$463,18,FALSE),"")</f>
        <v/>
      </c>
      <c r="D10320" s="16" t="str">
        <f>IFERROR(VLOOKUP($F10320,'Location List'!$A$2:$QR$463,9,FALSE),"")</f>
        <v/>
      </c>
      <c r="E10320" s="16" t="str">
        <f>IFERROR(VLOOKUP($F10320,'Location List'!$A$2:$QR$463,2,FALSE),"")</f>
        <v/>
      </c>
    </row>
    <row r="10370" spans="1:5" ht="15" customHeight="1" x14ac:dyDescent="0.25">
      <c r="A10370" s="16" t="str">
        <f>IFERROR(VLOOKUP($F10370,'Location List'!$A$2:$QR$463,20,FALSE),"")</f>
        <v/>
      </c>
      <c r="B10370" s="16" t="str">
        <f>IFERROR(VLOOKUP($F10370,'Location List'!$A$2:$QR$463,19,FALSE),"")</f>
        <v/>
      </c>
      <c r="C10370" s="16" t="str">
        <f>IFERROR(VLOOKUP($F10370,'Location List'!$A$2:$QR$463,18,FALSE),"")</f>
        <v/>
      </c>
      <c r="D10370" s="16" t="str">
        <f>IFERROR(VLOOKUP($F10370,'Location List'!$A$2:$QR$463,9,FALSE),"")</f>
        <v/>
      </c>
      <c r="E10370" s="16" t="str">
        <f>IFERROR(VLOOKUP($F10370,'Location List'!$A$2:$QR$463,2,FALSE),"")</f>
        <v/>
      </c>
    </row>
    <row r="10371" spans="1:5" ht="15" customHeight="1" x14ac:dyDescent="0.25">
      <c r="A10371" s="16" t="str">
        <f>IFERROR(VLOOKUP($F10371,'Location List'!$A$2:$QR$463,20,FALSE),"")</f>
        <v/>
      </c>
      <c r="B10371" s="16" t="str">
        <f>IFERROR(VLOOKUP($F10371,'Location List'!$A$2:$QR$463,19,FALSE),"")</f>
        <v/>
      </c>
      <c r="C10371" s="16" t="str">
        <f>IFERROR(VLOOKUP($F10371,'Location List'!$A$2:$QR$463,18,FALSE),"")</f>
        <v/>
      </c>
      <c r="D10371" s="16" t="str">
        <f>IFERROR(VLOOKUP($F10371,'Location List'!$A$2:$QR$463,9,FALSE),"")</f>
        <v/>
      </c>
      <c r="E10371" s="16" t="str">
        <f>IFERROR(VLOOKUP($F10371,'Location List'!$A$2:$QR$463,2,FALSE),"")</f>
        <v/>
      </c>
    </row>
    <row r="10372" spans="1:5" ht="15" customHeight="1" x14ac:dyDescent="0.25">
      <c r="A10372" s="16" t="str">
        <f>IFERROR(VLOOKUP($F10372,'Location List'!$A$2:$QR$463,20,FALSE),"")</f>
        <v/>
      </c>
      <c r="B10372" s="16" t="str">
        <f>IFERROR(VLOOKUP($F10372,'Location List'!$A$2:$QR$463,19,FALSE),"")</f>
        <v/>
      </c>
      <c r="C10372" s="16" t="str">
        <f>IFERROR(VLOOKUP($F10372,'Location List'!$A$2:$QR$463,18,FALSE),"")</f>
        <v/>
      </c>
      <c r="D10372" s="16" t="str">
        <f>IFERROR(VLOOKUP($F10372,'Location List'!$A$2:$QR$463,9,FALSE),"")</f>
        <v/>
      </c>
      <c r="E10372" s="16" t="str">
        <f>IFERROR(VLOOKUP($F10372,'Location List'!$A$2:$QR$463,2,FALSE),"")</f>
        <v/>
      </c>
    </row>
    <row r="10373" spans="1:5" ht="15" customHeight="1" x14ac:dyDescent="0.25">
      <c r="A10373" s="16" t="str">
        <f>IFERROR(VLOOKUP($F10373,'Location List'!$A$2:$QR$463,20,FALSE),"")</f>
        <v/>
      </c>
      <c r="B10373" s="16" t="str">
        <f>IFERROR(VLOOKUP($F10373,'Location List'!$A$2:$QR$463,19,FALSE),"")</f>
        <v/>
      </c>
      <c r="C10373" s="16" t="str">
        <f>IFERROR(VLOOKUP($F10373,'Location List'!$A$2:$QR$463,18,FALSE),"")</f>
        <v/>
      </c>
      <c r="D10373" s="16" t="str">
        <f>IFERROR(VLOOKUP($F10373,'Location List'!$A$2:$QR$463,9,FALSE),"")</f>
        <v/>
      </c>
      <c r="E10373" s="16" t="str">
        <f>IFERROR(VLOOKUP($F10373,'Location List'!$A$2:$QR$463,2,FALSE),"")</f>
        <v/>
      </c>
    </row>
    <row r="10374" spans="1:5" ht="15" customHeight="1" x14ac:dyDescent="0.25">
      <c r="A10374" s="16" t="str">
        <f>IFERROR(VLOOKUP($F10374,'Location List'!$A$2:$QR$463,20,FALSE),"")</f>
        <v/>
      </c>
      <c r="B10374" s="16" t="str">
        <f>IFERROR(VLOOKUP($F10374,'Location List'!$A$2:$QR$463,19,FALSE),"")</f>
        <v/>
      </c>
      <c r="C10374" s="16" t="str">
        <f>IFERROR(VLOOKUP($F10374,'Location List'!$A$2:$QR$463,18,FALSE),"")</f>
        <v/>
      </c>
      <c r="D10374" s="16" t="str">
        <f>IFERROR(VLOOKUP($F10374,'Location List'!$A$2:$QR$463,9,FALSE),"")</f>
        <v/>
      </c>
      <c r="E10374" s="16" t="str">
        <f>IFERROR(VLOOKUP($F10374,'Location List'!$A$2:$QR$463,2,FALSE),"")</f>
        <v/>
      </c>
    </row>
    <row r="10453" spans="1:5" ht="15" customHeight="1" x14ac:dyDescent="0.25">
      <c r="A10453" s="16" t="str">
        <f>IFERROR(VLOOKUP($F10453,'Location List'!$A$2:$QR$463,20,FALSE),"")</f>
        <v/>
      </c>
      <c r="B10453" s="16" t="str">
        <f>IFERROR(VLOOKUP($F10453,'Location List'!$A$2:$QR$463,19,FALSE),"")</f>
        <v/>
      </c>
      <c r="C10453" s="16" t="str">
        <f>IFERROR(VLOOKUP($F10453,'Location List'!$A$2:$QR$463,18,FALSE),"")</f>
        <v/>
      </c>
      <c r="D10453" s="16" t="str">
        <f>IFERROR(VLOOKUP($F10453,'Location List'!$A$2:$QR$463,9,FALSE),"")</f>
        <v/>
      </c>
      <c r="E10453" s="16" t="str">
        <f>IFERROR(VLOOKUP($F10453,'Location List'!$A$2:$QR$463,2,FALSE),"")</f>
        <v/>
      </c>
    </row>
    <row r="10454" spans="1:5" ht="15" customHeight="1" x14ac:dyDescent="0.25">
      <c r="A10454" s="16" t="str">
        <f>IFERROR(VLOOKUP($F10454,'Location List'!$A$2:$QR$463,20,FALSE),"")</f>
        <v/>
      </c>
      <c r="B10454" s="16" t="str">
        <f>IFERROR(VLOOKUP($F10454,'Location List'!$A$2:$QR$463,19,FALSE),"")</f>
        <v/>
      </c>
      <c r="C10454" s="16" t="str">
        <f>IFERROR(VLOOKUP($F10454,'Location List'!$A$2:$QR$463,18,FALSE),"")</f>
        <v/>
      </c>
      <c r="D10454" s="16" t="str">
        <f>IFERROR(VLOOKUP($F10454,'Location List'!$A$2:$QR$463,9,FALSE),"")</f>
        <v/>
      </c>
      <c r="E10454" s="16" t="str">
        <f>IFERROR(VLOOKUP($F10454,'Location List'!$A$2:$QR$463,2,FALSE),"")</f>
        <v/>
      </c>
    </row>
    <row r="10455" spans="1:5" ht="15" customHeight="1" x14ac:dyDescent="0.25">
      <c r="A10455" s="16" t="str">
        <f>IFERROR(VLOOKUP($F10455,'Location List'!$A$2:$QR$463,20,FALSE),"")</f>
        <v/>
      </c>
      <c r="B10455" s="16" t="str">
        <f>IFERROR(VLOOKUP($F10455,'Location List'!$A$2:$QR$463,19,FALSE),"")</f>
        <v/>
      </c>
      <c r="C10455" s="16" t="str">
        <f>IFERROR(VLOOKUP($F10455,'Location List'!$A$2:$QR$463,18,FALSE),"")</f>
        <v/>
      </c>
      <c r="D10455" s="16" t="str">
        <f>IFERROR(VLOOKUP($F10455,'Location List'!$A$2:$QR$463,9,FALSE),"")</f>
        <v/>
      </c>
      <c r="E10455" s="16" t="str">
        <f>IFERROR(VLOOKUP($F10455,'Location List'!$A$2:$QR$463,2,FALSE),"")</f>
        <v/>
      </c>
    </row>
    <row r="10456" spans="1:5" ht="15" customHeight="1" x14ac:dyDescent="0.25">
      <c r="A10456" s="16" t="str">
        <f>IFERROR(VLOOKUP($F10456,'Location List'!$A$2:$QR$463,20,FALSE),"")</f>
        <v/>
      </c>
      <c r="B10456" s="16" t="str">
        <f>IFERROR(VLOOKUP($F10456,'Location List'!$A$2:$QR$463,19,FALSE),"")</f>
        <v/>
      </c>
      <c r="C10456" s="16" t="str">
        <f>IFERROR(VLOOKUP($F10456,'Location List'!$A$2:$QR$463,18,FALSE),"")</f>
        <v/>
      </c>
      <c r="D10456" s="16" t="str">
        <f>IFERROR(VLOOKUP($F10456,'Location List'!$A$2:$QR$463,9,FALSE),"")</f>
        <v/>
      </c>
      <c r="E10456" s="16" t="str">
        <f>IFERROR(VLOOKUP($F10456,'Location List'!$A$2:$QR$463,2,FALSE),"")</f>
        <v/>
      </c>
    </row>
    <row r="10457" spans="1:5" ht="15" customHeight="1" x14ac:dyDescent="0.25">
      <c r="A10457" s="16" t="str">
        <f>IFERROR(VLOOKUP($F10457,'Location List'!$A$2:$QR$463,20,FALSE),"")</f>
        <v/>
      </c>
      <c r="B10457" s="16" t="str">
        <f>IFERROR(VLOOKUP($F10457,'Location List'!$A$2:$QR$463,19,FALSE),"")</f>
        <v/>
      </c>
      <c r="C10457" s="16" t="str">
        <f>IFERROR(VLOOKUP($F10457,'Location List'!$A$2:$QR$463,18,FALSE),"")</f>
        <v/>
      </c>
      <c r="D10457" s="16" t="str">
        <f>IFERROR(VLOOKUP($F10457,'Location List'!$A$2:$QR$463,9,FALSE),"")</f>
        <v/>
      </c>
      <c r="E10457" s="16" t="str">
        <f>IFERROR(VLOOKUP($F10457,'Location List'!$A$2:$QR$463,2,FALSE),"")</f>
        <v/>
      </c>
    </row>
    <row r="10458" spans="1:5" ht="15" customHeight="1" x14ac:dyDescent="0.25">
      <c r="A10458" s="16" t="str">
        <f>IFERROR(VLOOKUP($F10458,'Location List'!$A$2:$QR$463,20,FALSE),"")</f>
        <v/>
      </c>
      <c r="B10458" s="16" t="str">
        <f>IFERROR(VLOOKUP($F10458,'Location List'!$A$2:$QR$463,19,FALSE),"")</f>
        <v/>
      </c>
      <c r="C10458" s="16" t="str">
        <f>IFERROR(VLOOKUP($F10458,'Location List'!$A$2:$QR$463,18,FALSE),"")</f>
        <v/>
      </c>
      <c r="D10458" s="16" t="str">
        <f>IFERROR(VLOOKUP($F10458,'Location List'!$A$2:$QR$463,9,FALSE),"")</f>
        <v/>
      </c>
      <c r="E10458" s="16" t="str">
        <f>IFERROR(VLOOKUP($F10458,'Location List'!$A$2:$QR$463,2,FALSE),"")</f>
        <v/>
      </c>
    </row>
    <row r="10459" spans="1:5" ht="15" customHeight="1" x14ac:dyDescent="0.25">
      <c r="A10459" s="16" t="str">
        <f>IFERROR(VLOOKUP($F10459,'Location List'!$A$2:$QR$463,20,FALSE),"")</f>
        <v/>
      </c>
      <c r="B10459" s="16" t="str">
        <f>IFERROR(VLOOKUP($F10459,'Location List'!$A$2:$QR$463,19,FALSE),"")</f>
        <v/>
      </c>
      <c r="C10459" s="16" t="str">
        <f>IFERROR(VLOOKUP($F10459,'Location List'!$A$2:$QR$463,18,FALSE),"")</f>
        <v/>
      </c>
      <c r="D10459" s="16" t="str">
        <f>IFERROR(VLOOKUP($F10459,'Location List'!$A$2:$QR$463,9,FALSE),"")</f>
        <v/>
      </c>
      <c r="E10459" s="16" t="str">
        <f>IFERROR(VLOOKUP($F10459,'Location List'!$A$2:$QR$463,2,FALSE),"")</f>
        <v/>
      </c>
    </row>
    <row r="10460" spans="1:5" ht="15" customHeight="1" x14ac:dyDescent="0.25">
      <c r="A10460" s="16" t="str">
        <f>IFERROR(VLOOKUP($F10460,'Location List'!$A$2:$QR$463,20,FALSE),"")</f>
        <v/>
      </c>
      <c r="B10460" s="16" t="str">
        <f>IFERROR(VLOOKUP($F10460,'Location List'!$A$2:$QR$463,19,FALSE),"")</f>
        <v/>
      </c>
      <c r="C10460" s="16" t="str">
        <f>IFERROR(VLOOKUP($F10460,'Location List'!$A$2:$QR$463,18,FALSE),"")</f>
        <v/>
      </c>
      <c r="D10460" s="16" t="str">
        <f>IFERROR(VLOOKUP($F10460,'Location List'!$A$2:$QR$463,9,FALSE),"")</f>
        <v/>
      </c>
      <c r="E10460" s="16" t="str">
        <f>IFERROR(VLOOKUP($F10460,'Location List'!$A$2:$QR$463,2,FALSE),"")</f>
        <v/>
      </c>
    </row>
    <row r="10461" spans="1:5" ht="15" customHeight="1" x14ac:dyDescent="0.25">
      <c r="A10461" s="16" t="str">
        <f>IFERROR(VLOOKUP($F10461,'Location List'!$A$2:$QR$463,20,FALSE),"")</f>
        <v/>
      </c>
      <c r="B10461" s="16" t="str">
        <f>IFERROR(VLOOKUP($F10461,'Location List'!$A$2:$QR$463,19,FALSE),"")</f>
        <v/>
      </c>
      <c r="C10461" s="16" t="str">
        <f>IFERROR(VLOOKUP($F10461,'Location List'!$A$2:$QR$463,18,FALSE),"")</f>
        <v/>
      </c>
      <c r="D10461" s="16" t="str">
        <f>IFERROR(VLOOKUP($F10461,'Location List'!$A$2:$QR$463,9,FALSE),"")</f>
        <v/>
      </c>
      <c r="E10461" s="16" t="str">
        <f>IFERROR(VLOOKUP($F10461,'Location List'!$A$2:$QR$463,2,FALSE),"")</f>
        <v/>
      </c>
    </row>
    <row r="10462" spans="1:5" ht="15" customHeight="1" x14ac:dyDescent="0.25">
      <c r="A10462" s="16" t="str">
        <f>IFERROR(VLOOKUP($F10462,'Location List'!$A$2:$QR$463,20,FALSE),"")</f>
        <v/>
      </c>
      <c r="B10462" s="16" t="str">
        <f>IFERROR(VLOOKUP($F10462,'Location List'!$A$2:$QR$463,19,FALSE),"")</f>
        <v/>
      </c>
      <c r="C10462" s="16" t="str">
        <f>IFERROR(VLOOKUP($F10462,'Location List'!$A$2:$QR$463,18,FALSE),"")</f>
        <v/>
      </c>
      <c r="D10462" s="16" t="str">
        <f>IFERROR(VLOOKUP($F10462,'Location List'!$A$2:$QR$463,9,FALSE),"")</f>
        <v/>
      </c>
      <c r="E10462" s="16" t="str">
        <f>IFERROR(VLOOKUP($F10462,'Location List'!$A$2:$QR$463,2,FALSE),"")</f>
        <v/>
      </c>
    </row>
    <row r="10463" spans="1:5" ht="15" customHeight="1" x14ac:dyDescent="0.25">
      <c r="A10463" s="16" t="str">
        <f>IFERROR(VLOOKUP($F10463,'Location List'!$A$2:$QR$463,20,FALSE),"")</f>
        <v/>
      </c>
      <c r="B10463" s="16" t="str">
        <f>IFERROR(VLOOKUP($F10463,'Location List'!$A$2:$QR$463,19,FALSE),"")</f>
        <v/>
      </c>
      <c r="C10463" s="16" t="str">
        <f>IFERROR(VLOOKUP($F10463,'Location List'!$A$2:$QR$463,18,FALSE),"")</f>
        <v/>
      </c>
      <c r="D10463" s="16" t="str">
        <f>IFERROR(VLOOKUP($F10463,'Location List'!$A$2:$QR$463,9,FALSE),"")</f>
        <v/>
      </c>
      <c r="E10463" s="16" t="str">
        <f>IFERROR(VLOOKUP($F10463,'Location List'!$A$2:$QR$463,2,FALSE),"")</f>
        <v/>
      </c>
    </row>
    <row r="10464" spans="1:5" ht="15" customHeight="1" x14ac:dyDescent="0.25">
      <c r="A10464" s="16" t="str">
        <f>IFERROR(VLOOKUP($F10464,'Location List'!$A$2:$QR$463,20,FALSE),"")</f>
        <v/>
      </c>
      <c r="B10464" s="16" t="str">
        <f>IFERROR(VLOOKUP($F10464,'Location List'!$A$2:$QR$463,19,FALSE),"")</f>
        <v/>
      </c>
      <c r="C10464" s="16" t="str">
        <f>IFERROR(VLOOKUP($F10464,'Location List'!$A$2:$QR$463,18,FALSE),"")</f>
        <v/>
      </c>
      <c r="D10464" s="16" t="str">
        <f>IFERROR(VLOOKUP($F10464,'Location List'!$A$2:$QR$463,9,FALSE),"")</f>
        <v/>
      </c>
      <c r="E10464" s="16" t="str">
        <f>IFERROR(VLOOKUP($F10464,'Location List'!$A$2:$QR$463,2,FALSE),"")</f>
        <v/>
      </c>
    </row>
    <row r="10465" spans="1:5" ht="15" customHeight="1" x14ac:dyDescent="0.25">
      <c r="A10465" s="16" t="str">
        <f>IFERROR(VLOOKUP($F10465,'Location List'!$A$2:$QR$463,20,FALSE),"")</f>
        <v/>
      </c>
      <c r="B10465" s="16" t="str">
        <f>IFERROR(VLOOKUP($F10465,'Location List'!$A$2:$QR$463,19,FALSE),"")</f>
        <v/>
      </c>
      <c r="C10465" s="16" t="str">
        <f>IFERROR(VLOOKUP($F10465,'Location List'!$A$2:$QR$463,18,FALSE),"")</f>
        <v/>
      </c>
      <c r="D10465" s="16" t="str">
        <f>IFERROR(VLOOKUP($F10465,'Location List'!$A$2:$QR$463,9,FALSE),"")</f>
        <v/>
      </c>
      <c r="E10465" s="16" t="str">
        <f>IFERROR(VLOOKUP($F10465,'Location List'!$A$2:$QR$463,2,FALSE),"")</f>
        <v/>
      </c>
    </row>
    <row r="10466" spans="1:5" ht="15" customHeight="1" x14ac:dyDescent="0.25">
      <c r="A10466" s="16" t="str">
        <f>IFERROR(VLOOKUP($F10466,'Location List'!$A$2:$QR$463,20,FALSE),"")</f>
        <v/>
      </c>
      <c r="B10466" s="16" t="str">
        <f>IFERROR(VLOOKUP($F10466,'Location List'!$A$2:$QR$463,19,FALSE),"")</f>
        <v/>
      </c>
      <c r="C10466" s="16" t="str">
        <f>IFERROR(VLOOKUP($F10466,'Location List'!$A$2:$QR$463,18,FALSE),"")</f>
        <v/>
      </c>
      <c r="D10466" s="16" t="str">
        <f>IFERROR(VLOOKUP($F10466,'Location List'!$A$2:$QR$463,9,FALSE),"")</f>
        <v/>
      </c>
      <c r="E10466" s="16" t="str">
        <f>IFERROR(VLOOKUP($F10466,'Location List'!$A$2:$QR$463,2,FALSE),"")</f>
        <v/>
      </c>
    </row>
    <row r="10467" spans="1:5" ht="15" customHeight="1" x14ac:dyDescent="0.25">
      <c r="A10467" s="16" t="str">
        <f>IFERROR(VLOOKUP($F10467,'Location List'!$A$2:$QR$463,20,FALSE),"")</f>
        <v/>
      </c>
      <c r="B10467" s="16" t="str">
        <f>IFERROR(VLOOKUP($F10467,'Location List'!$A$2:$QR$463,19,FALSE),"")</f>
        <v/>
      </c>
      <c r="C10467" s="16" t="str">
        <f>IFERROR(VLOOKUP($F10467,'Location List'!$A$2:$QR$463,18,FALSE),"")</f>
        <v/>
      </c>
      <c r="D10467" s="16" t="str">
        <f>IFERROR(VLOOKUP($F10467,'Location List'!$A$2:$QR$463,9,FALSE),"")</f>
        <v/>
      </c>
      <c r="E10467" s="16" t="str">
        <f>IFERROR(VLOOKUP($F10467,'Location List'!$A$2:$QR$463,2,FALSE),"")</f>
        <v/>
      </c>
    </row>
    <row r="10468" spans="1:5" ht="15" customHeight="1" x14ac:dyDescent="0.25">
      <c r="A10468" s="16" t="str">
        <f>IFERROR(VLOOKUP($F10468,'Location List'!$A$2:$QR$463,20,FALSE),"")</f>
        <v/>
      </c>
      <c r="B10468" s="16" t="str">
        <f>IFERROR(VLOOKUP($F10468,'Location List'!$A$2:$QR$463,19,FALSE),"")</f>
        <v/>
      </c>
      <c r="C10468" s="16" t="str">
        <f>IFERROR(VLOOKUP($F10468,'Location List'!$A$2:$QR$463,18,FALSE),"")</f>
        <v/>
      </c>
      <c r="D10468" s="16" t="str">
        <f>IFERROR(VLOOKUP($F10468,'Location List'!$A$2:$QR$463,9,FALSE),"")</f>
        <v/>
      </c>
      <c r="E10468" s="16" t="str">
        <f>IFERROR(VLOOKUP($F10468,'Location List'!$A$2:$QR$463,2,FALSE),"")</f>
        <v/>
      </c>
    </row>
    <row r="10469" spans="1:5" ht="15" customHeight="1" x14ac:dyDescent="0.25">
      <c r="A10469" s="16" t="str">
        <f>IFERROR(VLOOKUP($F10469,'Location List'!$A$2:$QR$463,20,FALSE),"")</f>
        <v/>
      </c>
      <c r="B10469" s="16" t="str">
        <f>IFERROR(VLOOKUP($F10469,'Location List'!$A$2:$QR$463,19,FALSE),"")</f>
        <v/>
      </c>
      <c r="C10469" s="16" t="str">
        <f>IFERROR(VLOOKUP($F10469,'Location List'!$A$2:$QR$463,18,FALSE),"")</f>
        <v/>
      </c>
      <c r="D10469" s="16" t="str">
        <f>IFERROR(VLOOKUP($F10469,'Location List'!$A$2:$QR$463,9,FALSE),"")</f>
        <v/>
      </c>
      <c r="E10469" s="16" t="str">
        <f>IFERROR(VLOOKUP($F10469,'Location List'!$A$2:$QR$463,2,FALSE),"")</f>
        <v/>
      </c>
    </row>
    <row r="10470" spans="1:5" ht="15" customHeight="1" x14ac:dyDescent="0.25">
      <c r="A10470" s="16" t="str">
        <f>IFERROR(VLOOKUP($F10470,'Location List'!$A$2:$QR$463,20,FALSE),"")</f>
        <v/>
      </c>
      <c r="B10470" s="16" t="str">
        <f>IFERROR(VLOOKUP($F10470,'Location List'!$A$2:$QR$463,19,FALSE),"")</f>
        <v/>
      </c>
      <c r="C10470" s="16" t="str">
        <f>IFERROR(VLOOKUP($F10470,'Location List'!$A$2:$QR$463,18,FALSE),"")</f>
        <v/>
      </c>
      <c r="D10470" s="16" t="str">
        <f>IFERROR(VLOOKUP($F10470,'Location List'!$A$2:$QR$463,9,FALSE),"")</f>
        <v/>
      </c>
      <c r="E10470" s="16" t="str">
        <f>IFERROR(VLOOKUP($F10470,'Location List'!$A$2:$QR$463,2,FALSE),"")</f>
        <v/>
      </c>
    </row>
    <row r="10471" spans="1:5" ht="15" customHeight="1" x14ac:dyDescent="0.25">
      <c r="A10471" s="16" t="str">
        <f>IFERROR(VLOOKUP($F10471,'Location List'!$A$2:$QR$463,20,FALSE),"")</f>
        <v/>
      </c>
      <c r="B10471" s="16" t="str">
        <f>IFERROR(VLOOKUP($F10471,'Location List'!$A$2:$QR$463,19,FALSE),"")</f>
        <v/>
      </c>
      <c r="C10471" s="16" t="str">
        <f>IFERROR(VLOOKUP($F10471,'Location List'!$A$2:$QR$463,18,FALSE),"")</f>
        <v/>
      </c>
      <c r="D10471" s="16" t="str">
        <f>IFERROR(VLOOKUP($F10471,'Location List'!$A$2:$QR$463,9,FALSE),"")</f>
        <v/>
      </c>
      <c r="E10471" s="16" t="str">
        <f>IFERROR(VLOOKUP($F10471,'Location List'!$A$2:$QR$463,2,FALSE),"")</f>
        <v/>
      </c>
    </row>
    <row r="10472" spans="1:5" ht="15" customHeight="1" x14ac:dyDescent="0.25">
      <c r="A10472" s="16" t="str">
        <f>IFERROR(VLOOKUP($F10472,'Location List'!$A$2:$QR$463,20,FALSE),"")</f>
        <v/>
      </c>
      <c r="B10472" s="16" t="str">
        <f>IFERROR(VLOOKUP($F10472,'Location List'!$A$2:$QR$463,19,FALSE),"")</f>
        <v/>
      </c>
      <c r="C10472" s="16" t="str">
        <f>IFERROR(VLOOKUP($F10472,'Location List'!$A$2:$QR$463,18,FALSE),"")</f>
        <v/>
      </c>
      <c r="D10472" s="16" t="str">
        <f>IFERROR(VLOOKUP($F10472,'Location List'!$A$2:$QR$463,9,FALSE),"")</f>
        <v/>
      </c>
      <c r="E10472" s="16" t="str">
        <f>IFERROR(VLOOKUP($F10472,'Location List'!$A$2:$QR$463,2,FALSE),"")</f>
        <v/>
      </c>
    </row>
    <row r="10539" spans="1:5" ht="15" customHeight="1" x14ac:dyDescent="0.25">
      <c r="A10539" s="16" t="str">
        <f>IFERROR(VLOOKUP($F10539,'Location List'!$A$2:$QR$463,20,FALSE),"")</f>
        <v/>
      </c>
      <c r="B10539" s="16" t="str">
        <f>IFERROR(VLOOKUP($F10539,'Location List'!$A$2:$QR$463,19,FALSE),"")</f>
        <v/>
      </c>
      <c r="C10539" s="16" t="str">
        <f>IFERROR(VLOOKUP($F10539,'Location List'!$A$2:$QR$463,18,FALSE),"")</f>
        <v/>
      </c>
      <c r="D10539" s="16" t="str">
        <f>IFERROR(VLOOKUP($F10539,'Location List'!$A$2:$QR$463,9,FALSE),"")</f>
        <v/>
      </c>
      <c r="E10539" s="16" t="str">
        <f>IFERROR(VLOOKUP($F10539,'Location List'!$A$2:$QR$463,2,FALSE),"")</f>
        <v/>
      </c>
    </row>
    <row r="10578" spans="1:5" ht="15" customHeight="1" x14ac:dyDescent="0.25">
      <c r="A10578" s="16" t="str">
        <f>IFERROR(VLOOKUP($F10578,'Location List'!$A$2:$QR$463,20,FALSE),"")</f>
        <v/>
      </c>
      <c r="B10578" s="16" t="str">
        <f>IFERROR(VLOOKUP($F10578,'Location List'!$A$2:$QR$463,19,FALSE),"")</f>
        <v/>
      </c>
      <c r="C10578" s="16" t="str">
        <f>IFERROR(VLOOKUP($F10578,'Location List'!$A$2:$QR$463,18,FALSE),"")</f>
        <v/>
      </c>
      <c r="D10578" s="16" t="str">
        <f>IFERROR(VLOOKUP($F10578,'Location List'!$A$2:$QR$463,9,FALSE),"")</f>
        <v/>
      </c>
      <c r="E10578" s="16" t="str">
        <f>IFERROR(VLOOKUP($F10578,'Location List'!$A$2:$QR$463,2,FALSE),"")</f>
        <v/>
      </c>
    </row>
    <row r="10579" spans="1:5" ht="15" customHeight="1" x14ac:dyDescent="0.25">
      <c r="A10579" s="16" t="str">
        <f>IFERROR(VLOOKUP($F10579,'Location List'!$A$2:$QR$463,20,FALSE),"")</f>
        <v/>
      </c>
      <c r="B10579" s="16" t="str">
        <f>IFERROR(VLOOKUP($F10579,'Location List'!$A$2:$QR$463,19,FALSE),"")</f>
        <v/>
      </c>
      <c r="C10579" s="16" t="str">
        <f>IFERROR(VLOOKUP($F10579,'Location List'!$A$2:$QR$463,18,FALSE),"")</f>
        <v/>
      </c>
      <c r="D10579" s="16" t="str">
        <f>IFERROR(VLOOKUP($F10579,'Location List'!$A$2:$QR$463,9,FALSE),"")</f>
        <v/>
      </c>
      <c r="E10579" s="16" t="str">
        <f>IFERROR(VLOOKUP($F10579,'Location List'!$A$2:$QR$463,2,FALSE),"")</f>
        <v/>
      </c>
    </row>
    <row r="10580" spans="1:5" ht="15" customHeight="1" x14ac:dyDescent="0.25">
      <c r="A10580" s="16" t="str">
        <f>IFERROR(VLOOKUP($F10580,'Location List'!$A$2:$QR$463,20,FALSE),"")</f>
        <v/>
      </c>
      <c r="B10580" s="16" t="str">
        <f>IFERROR(VLOOKUP($F10580,'Location List'!$A$2:$QR$463,19,FALSE),"")</f>
        <v/>
      </c>
      <c r="C10580" s="16" t="str">
        <f>IFERROR(VLOOKUP($F10580,'Location List'!$A$2:$QR$463,18,FALSE),"")</f>
        <v/>
      </c>
      <c r="D10580" s="16" t="str">
        <f>IFERROR(VLOOKUP($F10580,'Location List'!$A$2:$QR$463,9,FALSE),"")</f>
        <v/>
      </c>
      <c r="E10580" s="16" t="str">
        <f>IFERROR(VLOOKUP($F10580,'Location List'!$A$2:$QR$463,2,FALSE),"")</f>
        <v/>
      </c>
    </row>
    <row r="10581" spans="1:5" ht="15" customHeight="1" x14ac:dyDescent="0.25">
      <c r="A10581" s="16" t="str">
        <f>IFERROR(VLOOKUP($F10581,'Location List'!$A$2:$QR$463,20,FALSE),"")</f>
        <v/>
      </c>
      <c r="B10581" s="16" t="str">
        <f>IFERROR(VLOOKUP($F10581,'Location List'!$A$2:$QR$463,19,FALSE),"")</f>
        <v/>
      </c>
      <c r="C10581" s="16" t="str">
        <f>IFERROR(VLOOKUP($F10581,'Location List'!$A$2:$QR$463,18,FALSE),"")</f>
        <v/>
      </c>
      <c r="D10581" s="16" t="str">
        <f>IFERROR(VLOOKUP($F10581,'Location List'!$A$2:$QR$463,9,FALSE),"")</f>
        <v/>
      </c>
      <c r="E10581" s="16" t="str">
        <f>IFERROR(VLOOKUP($F10581,'Location List'!$A$2:$QR$463,2,FALSE),"")</f>
        <v/>
      </c>
    </row>
    <row r="10582" spans="1:5" ht="15" customHeight="1" x14ac:dyDescent="0.25">
      <c r="A10582" s="16" t="str">
        <f>IFERROR(VLOOKUP($F10582,'Location List'!$A$2:$QR$463,20,FALSE),"")</f>
        <v/>
      </c>
      <c r="B10582" s="16" t="str">
        <f>IFERROR(VLOOKUP($F10582,'Location List'!$A$2:$QR$463,19,FALSE),"")</f>
        <v/>
      </c>
      <c r="C10582" s="16" t="str">
        <f>IFERROR(VLOOKUP($F10582,'Location List'!$A$2:$QR$463,18,FALSE),"")</f>
        <v/>
      </c>
      <c r="D10582" s="16" t="str">
        <f>IFERROR(VLOOKUP($F10582,'Location List'!$A$2:$QR$463,9,FALSE),"")</f>
        <v/>
      </c>
      <c r="E10582" s="16" t="str">
        <f>IFERROR(VLOOKUP($F10582,'Location List'!$A$2:$QR$463,2,FALSE),"")</f>
        <v/>
      </c>
    </row>
    <row r="10583" spans="1:5" ht="15" customHeight="1" x14ac:dyDescent="0.25">
      <c r="A10583" s="16" t="str">
        <f>IFERROR(VLOOKUP($F10583,'Location List'!$A$2:$QR$463,20,FALSE),"")</f>
        <v/>
      </c>
      <c r="B10583" s="16" t="str">
        <f>IFERROR(VLOOKUP($F10583,'Location List'!$A$2:$QR$463,19,FALSE),"")</f>
        <v/>
      </c>
      <c r="C10583" s="16" t="str">
        <f>IFERROR(VLOOKUP($F10583,'Location List'!$A$2:$QR$463,18,FALSE),"")</f>
        <v/>
      </c>
      <c r="D10583" s="16" t="str">
        <f>IFERROR(VLOOKUP($F10583,'Location List'!$A$2:$QR$463,9,FALSE),"")</f>
        <v/>
      </c>
      <c r="E10583" s="16" t="str">
        <f>IFERROR(VLOOKUP($F10583,'Location List'!$A$2:$QR$463,2,FALSE),"")</f>
        <v/>
      </c>
    </row>
    <row r="10584" spans="1:5" ht="15" customHeight="1" x14ac:dyDescent="0.25">
      <c r="A10584" s="16" t="str">
        <f>IFERROR(VLOOKUP($F10584,'Location List'!$A$2:$QR$463,20,FALSE),"")</f>
        <v/>
      </c>
      <c r="B10584" s="16" t="str">
        <f>IFERROR(VLOOKUP($F10584,'Location List'!$A$2:$QR$463,19,FALSE),"")</f>
        <v/>
      </c>
      <c r="C10584" s="16" t="str">
        <f>IFERROR(VLOOKUP($F10584,'Location List'!$A$2:$QR$463,18,FALSE),"")</f>
        <v/>
      </c>
      <c r="D10584" s="16" t="str">
        <f>IFERROR(VLOOKUP($F10584,'Location List'!$A$2:$QR$463,9,FALSE),"")</f>
        <v/>
      </c>
      <c r="E10584" s="16" t="str">
        <f>IFERROR(VLOOKUP($F10584,'Location List'!$A$2:$QR$463,2,FALSE),"")</f>
        <v/>
      </c>
    </row>
    <row r="10585" spans="1:5" ht="15" customHeight="1" x14ac:dyDescent="0.25">
      <c r="A10585" s="16" t="str">
        <f>IFERROR(VLOOKUP($F10585,'Location List'!$A$2:$QR$463,20,FALSE),"")</f>
        <v/>
      </c>
      <c r="B10585" s="16" t="str">
        <f>IFERROR(VLOOKUP($F10585,'Location List'!$A$2:$QR$463,19,FALSE),"")</f>
        <v/>
      </c>
      <c r="C10585" s="16" t="str">
        <f>IFERROR(VLOOKUP($F10585,'Location List'!$A$2:$QR$463,18,FALSE),"")</f>
        <v/>
      </c>
      <c r="D10585" s="16" t="str">
        <f>IFERROR(VLOOKUP($F10585,'Location List'!$A$2:$QR$463,9,FALSE),"")</f>
        <v/>
      </c>
      <c r="E10585" s="16" t="str">
        <f>IFERROR(VLOOKUP($F10585,'Location List'!$A$2:$QR$463,2,FALSE),"")</f>
        <v/>
      </c>
    </row>
    <row r="10586" spans="1:5" ht="15" customHeight="1" x14ac:dyDescent="0.25">
      <c r="A10586" s="16" t="str">
        <f>IFERROR(VLOOKUP($F10586,'Location List'!$A$2:$QR$463,20,FALSE),"")</f>
        <v/>
      </c>
      <c r="B10586" s="16" t="str">
        <f>IFERROR(VLOOKUP($F10586,'Location List'!$A$2:$QR$463,19,FALSE),"")</f>
        <v/>
      </c>
      <c r="C10586" s="16" t="str">
        <f>IFERROR(VLOOKUP($F10586,'Location List'!$A$2:$QR$463,18,FALSE),"")</f>
        <v/>
      </c>
      <c r="D10586" s="16" t="str">
        <f>IFERROR(VLOOKUP($F10586,'Location List'!$A$2:$QR$463,9,FALSE),"")</f>
        <v/>
      </c>
      <c r="E10586" s="16" t="str">
        <f>IFERROR(VLOOKUP($F10586,'Location List'!$A$2:$QR$463,2,FALSE),"")</f>
        <v/>
      </c>
    </row>
    <row r="10587" spans="1:5" ht="15" customHeight="1" x14ac:dyDescent="0.25">
      <c r="A10587" s="16" t="str">
        <f>IFERROR(VLOOKUP($F10587,'Location List'!$A$2:$QR$463,20,FALSE),"")</f>
        <v/>
      </c>
      <c r="B10587" s="16" t="str">
        <f>IFERROR(VLOOKUP($F10587,'Location List'!$A$2:$QR$463,19,FALSE),"")</f>
        <v/>
      </c>
      <c r="C10587" s="16" t="str">
        <f>IFERROR(VLOOKUP($F10587,'Location List'!$A$2:$QR$463,18,FALSE),"")</f>
        <v/>
      </c>
      <c r="D10587" s="16" t="str">
        <f>IFERROR(VLOOKUP($F10587,'Location List'!$A$2:$QR$463,9,FALSE),"")</f>
        <v/>
      </c>
      <c r="E10587" s="16" t="str">
        <f>IFERROR(VLOOKUP($F10587,'Location List'!$A$2:$QR$463,2,FALSE),"")</f>
        <v/>
      </c>
    </row>
    <row r="10588" spans="1:5" ht="15" customHeight="1" x14ac:dyDescent="0.25">
      <c r="A10588" s="16" t="str">
        <f>IFERROR(VLOOKUP($F10588,'Location List'!$A$2:$QR$463,20,FALSE),"")</f>
        <v/>
      </c>
      <c r="B10588" s="16" t="str">
        <f>IFERROR(VLOOKUP($F10588,'Location List'!$A$2:$QR$463,19,FALSE),"")</f>
        <v/>
      </c>
      <c r="C10588" s="16" t="str">
        <f>IFERROR(VLOOKUP($F10588,'Location List'!$A$2:$QR$463,18,FALSE),"")</f>
        <v/>
      </c>
      <c r="D10588" s="16" t="str">
        <f>IFERROR(VLOOKUP($F10588,'Location List'!$A$2:$QR$463,9,FALSE),"")</f>
        <v/>
      </c>
      <c r="E10588" s="16" t="str">
        <f>IFERROR(VLOOKUP($F10588,'Location List'!$A$2:$QR$463,2,FALSE),"")</f>
        <v/>
      </c>
    </row>
    <row r="10589" spans="1:5" ht="15" customHeight="1" x14ac:dyDescent="0.25">
      <c r="A10589" s="16" t="str">
        <f>IFERROR(VLOOKUP($F10589,'Location List'!$A$2:$QR$463,20,FALSE),"")</f>
        <v/>
      </c>
      <c r="B10589" s="16" t="str">
        <f>IFERROR(VLOOKUP($F10589,'Location List'!$A$2:$QR$463,19,FALSE),"")</f>
        <v/>
      </c>
      <c r="C10589" s="16" t="str">
        <f>IFERROR(VLOOKUP($F10589,'Location List'!$A$2:$QR$463,18,FALSE),"")</f>
        <v/>
      </c>
      <c r="D10589" s="16" t="str">
        <f>IFERROR(VLOOKUP($F10589,'Location List'!$A$2:$QR$463,9,FALSE),"")</f>
        <v/>
      </c>
      <c r="E10589" s="16" t="str">
        <f>IFERROR(VLOOKUP($F10589,'Location List'!$A$2:$QR$463,2,FALSE),"")</f>
        <v/>
      </c>
    </row>
    <row r="10590" spans="1:5" ht="15" customHeight="1" x14ac:dyDescent="0.25">
      <c r="A10590" s="16" t="str">
        <f>IFERROR(VLOOKUP($F10590,'Location List'!$A$2:$QR$463,20,FALSE),"")</f>
        <v/>
      </c>
      <c r="B10590" s="16" t="str">
        <f>IFERROR(VLOOKUP($F10590,'Location List'!$A$2:$QR$463,19,FALSE),"")</f>
        <v/>
      </c>
      <c r="C10590" s="16" t="str">
        <f>IFERROR(VLOOKUP($F10590,'Location List'!$A$2:$QR$463,18,FALSE),"")</f>
        <v/>
      </c>
      <c r="D10590" s="16" t="str">
        <f>IFERROR(VLOOKUP($F10590,'Location List'!$A$2:$QR$463,9,FALSE),"")</f>
        <v/>
      </c>
      <c r="E10590" s="16" t="str">
        <f>IFERROR(VLOOKUP($F10590,'Location List'!$A$2:$QR$463,2,FALSE),"")</f>
        <v/>
      </c>
    </row>
    <row r="10591" spans="1:5" ht="15" customHeight="1" x14ac:dyDescent="0.25">
      <c r="A10591" s="16" t="str">
        <f>IFERROR(VLOOKUP($F10591,'Location List'!$A$2:$QR$463,20,FALSE),"")</f>
        <v/>
      </c>
      <c r="B10591" s="16" t="str">
        <f>IFERROR(VLOOKUP($F10591,'Location List'!$A$2:$QR$463,19,FALSE),"")</f>
        <v/>
      </c>
      <c r="C10591" s="16" t="str">
        <f>IFERROR(VLOOKUP($F10591,'Location List'!$A$2:$QR$463,18,FALSE),"")</f>
        <v/>
      </c>
      <c r="D10591" s="16" t="str">
        <f>IFERROR(VLOOKUP($F10591,'Location List'!$A$2:$QR$463,9,FALSE),"")</f>
        <v/>
      </c>
      <c r="E10591" s="16" t="str">
        <f>IFERROR(VLOOKUP($F10591,'Location List'!$A$2:$QR$463,2,FALSE),"")</f>
        <v/>
      </c>
    </row>
    <row r="10592" spans="1:5" ht="15" customHeight="1" x14ac:dyDescent="0.25">
      <c r="A10592" s="16" t="str">
        <f>IFERROR(VLOOKUP($F10592,'Location List'!$A$2:$QR$463,20,FALSE),"")</f>
        <v/>
      </c>
      <c r="B10592" s="16" t="str">
        <f>IFERROR(VLOOKUP($F10592,'Location List'!$A$2:$QR$463,19,FALSE),"")</f>
        <v/>
      </c>
      <c r="C10592" s="16" t="str">
        <f>IFERROR(VLOOKUP($F10592,'Location List'!$A$2:$QR$463,18,FALSE),"")</f>
        <v/>
      </c>
      <c r="D10592" s="16" t="str">
        <f>IFERROR(VLOOKUP($F10592,'Location List'!$A$2:$QR$463,9,FALSE),"")</f>
        <v/>
      </c>
      <c r="E10592" s="16" t="str">
        <f>IFERROR(VLOOKUP($F10592,'Location List'!$A$2:$QR$463,2,FALSE),"")</f>
        <v/>
      </c>
    </row>
    <row r="10593" spans="1:5" ht="15" customHeight="1" x14ac:dyDescent="0.25">
      <c r="A10593" s="16" t="str">
        <f>IFERROR(VLOOKUP($F10593,'Location List'!$A$2:$QR$463,20,FALSE),"")</f>
        <v/>
      </c>
      <c r="B10593" s="16" t="str">
        <f>IFERROR(VLOOKUP($F10593,'Location List'!$A$2:$QR$463,19,FALSE),"")</f>
        <v/>
      </c>
      <c r="C10593" s="16" t="str">
        <f>IFERROR(VLOOKUP($F10593,'Location List'!$A$2:$QR$463,18,FALSE),"")</f>
        <v/>
      </c>
      <c r="D10593" s="16" t="str">
        <f>IFERROR(VLOOKUP($F10593,'Location List'!$A$2:$QR$463,9,FALSE),"")</f>
        <v/>
      </c>
      <c r="E10593" s="16" t="str">
        <f>IFERROR(VLOOKUP($F10593,'Location List'!$A$2:$QR$463,2,FALSE),"")</f>
        <v/>
      </c>
    </row>
    <row r="10594" spans="1:5" ht="15" customHeight="1" x14ac:dyDescent="0.25">
      <c r="A10594" s="16" t="str">
        <f>IFERROR(VLOOKUP($F10594,'Location List'!$A$2:$QR$463,20,FALSE),"")</f>
        <v/>
      </c>
      <c r="B10594" s="16" t="str">
        <f>IFERROR(VLOOKUP($F10594,'Location List'!$A$2:$QR$463,19,FALSE),"")</f>
        <v/>
      </c>
      <c r="C10594" s="16" t="str">
        <f>IFERROR(VLOOKUP($F10594,'Location List'!$A$2:$QR$463,18,FALSE),"")</f>
        <v/>
      </c>
      <c r="D10594" s="16" t="str">
        <f>IFERROR(VLOOKUP($F10594,'Location List'!$A$2:$QR$463,9,FALSE),"")</f>
        <v/>
      </c>
      <c r="E10594" s="16" t="str">
        <f>IFERROR(VLOOKUP($F10594,'Location List'!$A$2:$QR$463,2,FALSE),"")</f>
        <v/>
      </c>
    </row>
    <row r="10672" spans="1:5" ht="15" customHeight="1" x14ac:dyDescent="0.25">
      <c r="A10672" s="16" t="str">
        <f>IFERROR(VLOOKUP($F10672,'Location List'!$A$2:$QR$463,20,FALSE),"")</f>
        <v/>
      </c>
      <c r="B10672" s="16" t="str">
        <f>IFERROR(VLOOKUP($F10672,'Location List'!$A$2:$QR$463,19,FALSE),"")</f>
        <v/>
      </c>
      <c r="C10672" s="16" t="str">
        <f>IFERROR(VLOOKUP($F10672,'Location List'!$A$2:$QR$463,18,FALSE),"")</f>
        <v/>
      </c>
      <c r="D10672" s="16" t="str">
        <f>IFERROR(VLOOKUP($F10672,'Location List'!$A$2:$QR$463,9,FALSE),"")</f>
        <v/>
      </c>
      <c r="E10672" s="16" t="str">
        <f>IFERROR(VLOOKUP($F10672,'Location List'!$A$2:$QR$463,2,FALSE),"")</f>
        <v/>
      </c>
    </row>
    <row r="10673" spans="1:5" ht="15" customHeight="1" x14ac:dyDescent="0.25">
      <c r="A10673" s="16" t="str">
        <f>IFERROR(VLOOKUP($F10673,'Location List'!$A$2:$QR$463,20,FALSE),"")</f>
        <v/>
      </c>
      <c r="B10673" s="16" t="str">
        <f>IFERROR(VLOOKUP($F10673,'Location List'!$A$2:$QR$463,19,FALSE),"")</f>
        <v/>
      </c>
      <c r="C10673" s="16" t="str">
        <f>IFERROR(VLOOKUP($F10673,'Location List'!$A$2:$QR$463,18,FALSE),"")</f>
        <v/>
      </c>
      <c r="D10673" s="16" t="str">
        <f>IFERROR(VLOOKUP($F10673,'Location List'!$A$2:$QR$463,9,FALSE),"")</f>
        <v/>
      </c>
      <c r="E10673" s="16" t="str">
        <f>IFERROR(VLOOKUP($F10673,'Location List'!$A$2:$QR$463,2,FALSE),"")</f>
        <v/>
      </c>
    </row>
    <row r="10674" spans="1:5" ht="15" customHeight="1" x14ac:dyDescent="0.25">
      <c r="A10674" s="16" t="str">
        <f>IFERROR(VLOOKUP($F10674,'Location List'!$A$2:$QR$463,20,FALSE),"")</f>
        <v/>
      </c>
      <c r="B10674" s="16" t="str">
        <f>IFERROR(VLOOKUP($F10674,'Location List'!$A$2:$QR$463,19,FALSE),"")</f>
        <v/>
      </c>
      <c r="C10674" s="16" t="str">
        <f>IFERROR(VLOOKUP($F10674,'Location List'!$A$2:$QR$463,18,FALSE),"")</f>
        <v/>
      </c>
      <c r="D10674" s="16" t="str">
        <f>IFERROR(VLOOKUP($F10674,'Location List'!$A$2:$QR$463,9,FALSE),"")</f>
        <v/>
      </c>
      <c r="E10674" s="16" t="str">
        <f>IFERROR(VLOOKUP($F10674,'Location List'!$A$2:$QR$463,2,FALSE),"")</f>
        <v/>
      </c>
    </row>
    <row r="10675" spans="1:5" ht="15" customHeight="1" x14ac:dyDescent="0.25">
      <c r="A10675" s="16" t="str">
        <f>IFERROR(VLOOKUP($F10675,'Location List'!$A$2:$QR$463,20,FALSE),"")</f>
        <v/>
      </c>
      <c r="B10675" s="16" t="str">
        <f>IFERROR(VLOOKUP($F10675,'Location List'!$A$2:$QR$463,19,FALSE),"")</f>
        <v/>
      </c>
      <c r="C10675" s="16" t="str">
        <f>IFERROR(VLOOKUP($F10675,'Location List'!$A$2:$QR$463,18,FALSE),"")</f>
        <v/>
      </c>
      <c r="D10675" s="16" t="str">
        <f>IFERROR(VLOOKUP($F10675,'Location List'!$A$2:$QR$463,9,FALSE),"")</f>
        <v/>
      </c>
      <c r="E10675" s="16" t="str">
        <f>IFERROR(VLOOKUP($F10675,'Location List'!$A$2:$QR$463,2,FALSE),"")</f>
        <v/>
      </c>
    </row>
    <row r="10676" spans="1:5" ht="15" customHeight="1" x14ac:dyDescent="0.25">
      <c r="A10676" s="16" t="str">
        <f>IFERROR(VLOOKUP($F10676,'Location List'!$A$2:$QR$463,20,FALSE),"")</f>
        <v/>
      </c>
      <c r="B10676" s="16" t="str">
        <f>IFERROR(VLOOKUP($F10676,'Location List'!$A$2:$QR$463,19,FALSE),"")</f>
        <v/>
      </c>
      <c r="C10676" s="16" t="str">
        <f>IFERROR(VLOOKUP($F10676,'Location List'!$A$2:$QR$463,18,FALSE),"")</f>
        <v/>
      </c>
      <c r="D10676" s="16" t="str">
        <f>IFERROR(VLOOKUP($F10676,'Location List'!$A$2:$QR$463,9,FALSE),"")</f>
        <v/>
      </c>
      <c r="E10676" s="16" t="str">
        <f>IFERROR(VLOOKUP($F10676,'Location List'!$A$2:$QR$463,2,FALSE),"")</f>
        <v/>
      </c>
    </row>
    <row r="10677" spans="1:5" ht="15" customHeight="1" x14ac:dyDescent="0.25">
      <c r="A10677" s="16" t="str">
        <f>IFERROR(VLOOKUP($F10677,'Location List'!$A$2:$QR$463,20,FALSE),"")</f>
        <v/>
      </c>
      <c r="B10677" s="16" t="str">
        <f>IFERROR(VLOOKUP($F10677,'Location List'!$A$2:$QR$463,19,FALSE),"")</f>
        <v/>
      </c>
      <c r="C10677" s="16" t="str">
        <f>IFERROR(VLOOKUP($F10677,'Location List'!$A$2:$QR$463,18,FALSE),"")</f>
        <v/>
      </c>
      <c r="D10677" s="16" t="str">
        <f>IFERROR(VLOOKUP($F10677,'Location List'!$A$2:$QR$463,9,FALSE),"")</f>
        <v/>
      </c>
      <c r="E10677" s="16" t="str">
        <f>IFERROR(VLOOKUP($F10677,'Location List'!$A$2:$QR$463,2,FALSE),"")</f>
        <v/>
      </c>
    </row>
    <row r="10678" spans="1:5" ht="15" customHeight="1" x14ac:dyDescent="0.25">
      <c r="A10678" s="16" t="str">
        <f>IFERROR(VLOOKUP($F10678,'Location List'!$A$2:$QR$463,20,FALSE),"")</f>
        <v/>
      </c>
      <c r="B10678" s="16" t="str">
        <f>IFERROR(VLOOKUP($F10678,'Location List'!$A$2:$QR$463,19,FALSE),"")</f>
        <v/>
      </c>
      <c r="C10678" s="16" t="str">
        <f>IFERROR(VLOOKUP($F10678,'Location List'!$A$2:$QR$463,18,FALSE),"")</f>
        <v/>
      </c>
      <c r="D10678" s="16" t="str">
        <f>IFERROR(VLOOKUP($F10678,'Location List'!$A$2:$QR$463,9,FALSE),"")</f>
        <v/>
      </c>
      <c r="E10678" s="16" t="str">
        <f>IFERROR(VLOOKUP($F10678,'Location List'!$A$2:$QR$463,2,FALSE),"")</f>
        <v/>
      </c>
    </row>
    <row r="10679" spans="1:5" ht="15" customHeight="1" x14ac:dyDescent="0.25">
      <c r="A10679" s="16" t="str">
        <f>IFERROR(VLOOKUP($F10679,'Location List'!$A$2:$QR$463,20,FALSE),"")</f>
        <v/>
      </c>
      <c r="B10679" s="16" t="str">
        <f>IFERROR(VLOOKUP($F10679,'Location List'!$A$2:$QR$463,19,FALSE),"")</f>
        <v/>
      </c>
      <c r="C10679" s="16" t="str">
        <f>IFERROR(VLOOKUP($F10679,'Location List'!$A$2:$QR$463,18,FALSE),"")</f>
        <v/>
      </c>
      <c r="D10679" s="16" t="str">
        <f>IFERROR(VLOOKUP($F10679,'Location List'!$A$2:$QR$463,9,FALSE),"")</f>
        <v/>
      </c>
      <c r="E10679" s="16" t="str">
        <f>IFERROR(VLOOKUP($F10679,'Location List'!$A$2:$QR$463,2,FALSE),"")</f>
        <v/>
      </c>
    </row>
    <row r="10680" spans="1:5" ht="15" customHeight="1" x14ac:dyDescent="0.25">
      <c r="A10680" s="16" t="str">
        <f>IFERROR(VLOOKUP($F10680,'Location List'!$A$2:$QR$463,20,FALSE),"")</f>
        <v/>
      </c>
      <c r="B10680" s="16" t="str">
        <f>IFERROR(VLOOKUP($F10680,'Location List'!$A$2:$QR$463,19,FALSE),"")</f>
        <v/>
      </c>
      <c r="C10680" s="16" t="str">
        <f>IFERROR(VLOOKUP($F10680,'Location List'!$A$2:$QR$463,18,FALSE),"")</f>
        <v/>
      </c>
      <c r="D10680" s="16" t="str">
        <f>IFERROR(VLOOKUP($F10680,'Location List'!$A$2:$QR$463,9,FALSE),"")</f>
        <v/>
      </c>
      <c r="E10680" s="16" t="str">
        <f>IFERROR(VLOOKUP($F10680,'Location List'!$A$2:$QR$463,2,FALSE),"")</f>
        <v/>
      </c>
    </row>
    <row r="10681" spans="1:5" ht="15" customHeight="1" x14ac:dyDescent="0.25">
      <c r="A10681" s="16" t="str">
        <f>IFERROR(VLOOKUP($F10681,'Location List'!$A$2:$QR$463,20,FALSE),"")</f>
        <v/>
      </c>
      <c r="B10681" s="16" t="str">
        <f>IFERROR(VLOOKUP($F10681,'Location List'!$A$2:$QR$463,19,FALSE),"")</f>
        <v/>
      </c>
      <c r="C10681" s="16" t="str">
        <f>IFERROR(VLOOKUP($F10681,'Location List'!$A$2:$QR$463,18,FALSE),"")</f>
        <v/>
      </c>
      <c r="D10681" s="16" t="str">
        <f>IFERROR(VLOOKUP($F10681,'Location List'!$A$2:$QR$463,9,FALSE),"")</f>
        <v/>
      </c>
      <c r="E10681" s="16" t="str">
        <f>IFERROR(VLOOKUP($F10681,'Location List'!$A$2:$QR$463,2,FALSE),"")</f>
        <v/>
      </c>
    </row>
    <row r="10682" spans="1:5" ht="15" customHeight="1" x14ac:dyDescent="0.25">
      <c r="A10682" s="16" t="str">
        <f>IFERROR(VLOOKUP($F10682,'Location List'!$A$2:$QR$463,20,FALSE),"")</f>
        <v/>
      </c>
      <c r="B10682" s="16" t="str">
        <f>IFERROR(VLOOKUP($F10682,'Location List'!$A$2:$QR$463,19,FALSE),"")</f>
        <v/>
      </c>
      <c r="C10682" s="16" t="str">
        <f>IFERROR(VLOOKUP($F10682,'Location List'!$A$2:$QR$463,18,FALSE),"")</f>
        <v/>
      </c>
      <c r="D10682" s="16" t="str">
        <f>IFERROR(VLOOKUP($F10682,'Location List'!$A$2:$QR$463,9,FALSE),"")</f>
        <v/>
      </c>
      <c r="E10682" s="16" t="str">
        <f>IFERROR(VLOOKUP($F10682,'Location List'!$A$2:$QR$463,2,FALSE),"")</f>
        <v/>
      </c>
    </row>
    <row r="10683" spans="1:5" ht="15" customHeight="1" x14ac:dyDescent="0.25">
      <c r="A10683" s="16" t="str">
        <f>IFERROR(VLOOKUP($F10683,'Location List'!$A$2:$QR$463,20,FALSE),"")</f>
        <v/>
      </c>
      <c r="B10683" s="16" t="str">
        <f>IFERROR(VLOOKUP($F10683,'Location List'!$A$2:$QR$463,19,FALSE),"")</f>
        <v/>
      </c>
      <c r="C10683" s="16" t="str">
        <f>IFERROR(VLOOKUP($F10683,'Location List'!$A$2:$QR$463,18,FALSE),"")</f>
        <v/>
      </c>
      <c r="D10683" s="16" t="str">
        <f>IFERROR(VLOOKUP($F10683,'Location List'!$A$2:$QR$463,9,FALSE),"")</f>
        <v/>
      </c>
      <c r="E10683" s="16" t="str">
        <f>IFERROR(VLOOKUP($F10683,'Location List'!$A$2:$QR$463,2,FALSE),"")</f>
        <v/>
      </c>
    </row>
    <row r="10684" spans="1:5" ht="15" customHeight="1" x14ac:dyDescent="0.25">
      <c r="A10684" s="16" t="str">
        <f>IFERROR(VLOOKUP($F10684,'Location List'!$A$2:$QR$463,20,FALSE),"")</f>
        <v/>
      </c>
      <c r="B10684" s="16" t="str">
        <f>IFERROR(VLOOKUP($F10684,'Location List'!$A$2:$QR$463,19,FALSE),"")</f>
        <v/>
      </c>
      <c r="C10684" s="16" t="str">
        <f>IFERROR(VLOOKUP($F10684,'Location List'!$A$2:$QR$463,18,FALSE),"")</f>
        <v/>
      </c>
      <c r="D10684" s="16" t="str">
        <f>IFERROR(VLOOKUP($F10684,'Location List'!$A$2:$QR$463,9,FALSE),"")</f>
        <v/>
      </c>
      <c r="E10684" s="16" t="str">
        <f>IFERROR(VLOOKUP($F10684,'Location List'!$A$2:$QR$463,2,FALSE),"")</f>
        <v/>
      </c>
    </row>
    <row r="10685" spans="1:5" ht="15" customHeight="1" x14ac:dyDescent="0.25">
      <c r="A10685" s="16" t="str">
        <f>IFERROR(VLOOKUP($F10685,'Location List'!$A$2:$QR$463,20,FALSE),"")</f>
        <v/>
      </c>
      <c r="B10685" s="16" t="str">
        <f>IFERROR(VLOOKUP($F10685,'Location List'!$A$2:$QR$463,19,FALSE),"")</f>
        <v/>
      </c>
      <c r="C10685" s="16" t="str">
        <f>IFERROR(VLOOKUP($F10685,'Location List'!$A$2:$QR$463,18,FALSE),"")</f>
        <v/>
      </c>
      <c r="D10685" s="16" t="str">
        <f>IFERROR(VLOOKUP($F10685,'Location List'!$A$2:$QR$463,9,FALSE),"")</f>
        <v/>
      </c>
      <c r="E10685" s="16" t="str">
        <f>IFERROR(VLOOKUP($F10685,'Location List'!$A$2:$QR$463,2,FALSE),"")</f>
        <v/>
      </c>
    </row>
    <row r="10754" spans="1:5" ht="15" customHeight="1" x14ac:dyDescent="0.25">
      <c r="A10754" s="16" t="str">
        <f>IFERROR(VLOOKUP($F10754,'Location List'!$A$2:$QR$463,20,FALSE),"")</f>
        <v/>
      </c>
      <c r="B10754" s="16" t="str">
        <f>IFERROR(VLOOKUP($F10754,'Location List'!$A$2:$QR$463,19,FALSE),"")</f>
        <v/>
      </c>
      <c r="C10754" s="16" t="str">
        <f>IFERROR(VLOOKUP($F10754,'Location List'!$A$2:$QR$463,18,FALSE),"")</f>
        <v/>
      </c>
      <c r="D10754" s="16" t="str">
        <f>IFERROR(VLOOKUP($F10754,'Location List'!$A$2:$QR$463,9,FALSE),"")</f>
        <v/>
      </c>
      <c r="E10754" s="16" t="str">
        <f>IFERROR(VLOOKUP($F10754,'Location List'!$A$2:$QR$463,2,FALSE),"")</f>
        <v/>
      </c>
    </row>
    <row r="10755" spans="1:5" ht="15" customHeight="1" x14ac:dyDescent="0.25">
      <c r="A10755" s="16" t="str">
        <f>IFERROR(VLOOKUP($F10755,'Location List'!$A$2:$QR$463,20,FALSE),"")</f>
        <v/>
      </c>
      <c r="B10755" s="16" t="str">
        <f>IFERROR(VLOOKUP($F10755,'Location List'!$A$2:$QR$463,19,FALSE),"")</f>
        <v/>
      </c>
      <c r="C10755" s="16" t="str">
        <f>IFERROR(VLOOKUP($F10755,'Location List'!$A$2:$QR$463,18,FALSE),"")</f>
        <v/>
      </c>
      <c r="D10755" s="16" t="str">
        <f>IFERROR(VLOOKUP($F10755,'Location List'!$A$2:$QR$463,9,FALSE),"")</f>
        <v/>
      </c>
      <c r="E10755" s="16" t="str">
        <f>IFERROR(VLOOKUP($F10755,'Location List'!$A$2:$QR$463,2,FALSE),"")</f>
        <v/>
      </c>
    </row>
    <row r="10756" spans="1:5" ht="15" customHeight="1" x14ac:dyDescent="0.25">
      <c r="A10756" s="16" t="str">
        <f>IFERROR(VLOOKUP($F10756,'Location List'!$A$2:$QR$463,20,FALSE),"")</f>
        <v/>
      </c>
      <c r="B10756" s="16" t="str">
        <f>IFERROR(VLOOKUP($F10756,'Location List'!$A$2:$QR$463,19,FALSE),"")</f>
        <v/>
      </c>
      <c r="C10756" s="16" t="str">
        <f>IFERROR(VLOOKUP($F10756,'Location List'!$A$2:$QR$463,18,FALSE),"")</f>
        <v/>
      </c>
      <c r="D10756" s="16" t="str">
        <f>IFERROR(VLOOKUP($F10756,'Location List'!$A$2:$QR$463,9,FALSE),"")</f>
        <v/>
      </c>
      <c r="E10756" s="16" t="str">
        <f>IFERROR(VLOOKUP($F10756,'Location List'!$A$2:$QR$463,2,FALSE),"")</f>
        <v/>
      </c>
    </row>
    <row r="10757" spans="1:5" ht="15" customHeight="1" x14ac:dyDescent="0.25">
      <c r="A10757" s="16" t="str">
        <f>IFERROR(VLOOKUP($F10757,'Location List'!$A$2:$QR$463,20,FALSE),"")</f>
        <v/>
      </c>
      <c r="B10757" s="16" t="str">
        <f>IFERROR(VLOOKUP($F10757,'Location List'!$A$2:$QR$463,19,FALSE),"")</f>
        <v/>
      </c>
      <c r="C10757" s="16" t="str">
        <f>IFERROR(VLOOKUP($F10757,'Location List'!$A$2:$QR$463,18,FALSE),"")</f>
        <v/>
      </c>
      <c r="D10757" s="16" t="str">
        <f>IFERROR(VLOOKUP($F10757,'Location List'!$A$2:$QR$463,9,FALSE),"")</f>
        <v/>
      </c>
      <c r="E10757" s="16" t="str">
        <f>IFERROR(VLOOKUP($F10757,'Location List'!$A$2:$QR$463,2,FALSE),"")</f>
        <v/>
      </c>
    </row>
    <row r="10758" spans="1:5" ht="15" customHeight="1" x14ac:dyDescent="0.25">
      <c r="A10758" s="16" t="str">
        <f>IFERROR(VLOOKUP($F10758,'Location List'!$A$2:$QR$463,20,FALSE),"")</f>
        <v/>
      </c>
      <c r="B10758" s="16" t="str">
        <f>IFERROR(VLOOKUP($F10758,'Location List'!$A$2:$QR$463,19,FALSE),"")</f>
        <v/>
      </c>
      <c r="C10758" s="16" t="str">
        <f>IFERROR(VLOOKUP($F10758,'Location List'!$A$2:$QR$463,18,FALSE),"")</f>
        <v/>
      </c>
      <c r="D10758" s="16" t="str">
        <f>IFERROR(VLOOKUP($F10758,'Location List'!$A$2:$QR$463,9,FALSE),"")</f>
        <v/>
      </c>
      <c r="E10758" s="16" t="str">
        <f>IFERROR(VLOOKUP($F10758,'Location List'!$A$2:$QR$463,2,FALSE),"")</f>
        <v/>
      </c>
    </row>
    <row r="10759" spans="1:5" ht="15" customHeight="1" x14ac:dyDescent="0.25">
      <c r="A10759" s="16" t="str">
        <f>IFERROR(VLOOKUP($F10759,'Location List'!$A$2:$QR$463,20,FALSE),"")</f>
        <v/>
      </c>
      <c r="B10759" s="16" t="str">
        <f>IFERROR(VLOOKUP($F10759,'Location List'!$A$2:$QR$463,19,FALSE),"")</f>
        <v/>
      </c>
      <c r="C10759" s="16" t="str">
        <f>IFERROR(VLOOKUP($F10759,'Location List'!$A$2:$QR$463,18,FALSE),"")</f>
        <v/>
      </c>
      <c r="D10759" s="16" t="str">
        <f>IFERROR(VLOOKUP($F10759,'Location List'!$A$2:$QR$463,9,FALSE),"")</f>
        <v/>
      </c>
      <c r="E10759" s="16" t="str">
        <f>IFERROR(VLOOKUP($F10759,'Location List'!$A$2:$QR$463,2,FALSE),"")</f>
        <v/>
      </c>
    </row>
    <row r="10760" spans="1:5" ht="15" customHeight="1" x14ac:dyDescent="0.25">
      <c r="A10760" s="16" t="str">
        <f>IFERROR(VLOOKUP($F10760,'Location List'!$A$2:$QR$463,20,FALSE),"")</f>
        <v/>
      </c>
      <c r="B10760" s="16" t="str">
        <f>IFERROR(VLOOKUP($F10760,'Location List'!$A$2:$QR$463,19,FALSE),"")</f>
        <v/>
      </c>
      <c r="C10760" s="16" t="str">
        <f>IFERROR(VLOOKUP($F10760,'Location List'!$A$2:$QR$463,18,FALSE),"")</f>
        <v/>
      </c>
      <c r="D10760" s="16" t="str">
        <f>IFERROR(VLOOKUP($F10760,'Location List'!$A$2:$QR$463,9,FALSE),"")</f>
        <v/>
      </c>
      <c r="E10760" s="16" t="str">
        <f>IFERROR(VLOOKUP($F10760,'Location List'!$A$2:$QR$463,2,FALSE),"")</f>
        <v/>
      </c>
    </row>
    <row r="10761" spans="1:5" ht="15" customHeight="1" x14ac:dyDescent="0.25">
      <c r="A10761" s="16" t="str">
        <f>IFERROR(VLOOKUP($F10761,'Location List'!$A$2:$QR$463,20,FALSE),"")</f>
        <v/>
      </c>
      <c r="B10761" s="16" t="str">
        <f>IFERROR(VLOOKUP($F10761,'Location List'!$A$2:$QR$463,19,FALSE),"")</f>
        <v/>
      </c>
      <c r="C10761" s="16" t="str">
        <f>IFERROR(VLOOKUP($F10761,'Location List'!$A$2:$QR$463,18,FALSE),"")</f>
        <v/>
      </c>
      <c r="D10761" s="16" t="str">
        <f>IFERROR(VLOOKUP($F10761,'Location List'!$A$2:$QR$463,9,FALSE),"")</f>
        <v/>
      </c>
      <c r="E10761" s="16" t="str">
        <f>IFERROR(VLOOKUP($F10761,'Location List'!$A$2:$QR$463,2,FALSE),"")</f>
        <v/>
      </c>
    </row>
    <row r="10762" spans="1:5" ht="15" customHeight="1" x14ac:dyDescent="0.25">
      <c r="A10762" s="16" t="str">
        <f>IFERROR(VLOOKUP($F10762,'Location List'!$A$2:$QR$463,20,FALSE),"")</f>
        <v/>
      </c>
      <c r="B10762" s="16" t="str">
        <f>IFERROR(VLOOKUP($F10762,'Location List'!$A$2:$QR$463,19,FALSE),"")</f>
        <v/>
      </c>
      <c r="C10762" s="16" t="str">
        <f>IFERROR(VLOOKUP($F10762,'Location List'!$A$2:$QR$463,18,FALSE),"")</f>
        <v/>
      </c>
      <c r="D10762" s="16" t="str">
        <f>IFERROR(VLOOKUP($F10762,'Location List'!$A$2:$QR$463,9,FALSE),"")</f>
        <v/>
      </c>
      <c r="E10762" s="16" t="str">
        <f>IFERROR(VLOOKUP($F10762,'Location List'!$A$2:$QR$463,2,FALSE),"")</f>
        <v/>
      </c>
    </row>
    <row r="10763" spans="1:5" ht="15" customHeight="1" x14ac:dyDescent="0.25">
      <c r="A10763" s="16" t="str">
        <f>IFERROR(VLOOKUP($F10763,'Location List'!$A$2:$QR$463,20,FALSE),"")</f>
        <v/>
      </c>
      <c r="B10763" s="16" t="str">
        <f>IFERROR(VLOOKUP($F10763,'Location List'!$A$2:$QR$463,19,FALSE),"")</f>
        <v/>
      </c>
      <c r="C10763" s="16" t="str">
        <f>IFERROR(VLOOKUP($F10763,'Location List'!$A$2:$QR$463,18,FALSE),"")</f>
        <v/>
      </c>
      <c r="D10763" s="16" t="str">
        <f>IFERROR(VLOOKUP($F10763,'Location List'!$A$2:$QR$463,9,FALSE),"")</f>
        <v/>
      </c>
      <c r="E10763" s="16" t="str">
        <f>IFERROR(VLOOKUP($F10763,'Location List'!$A$2:$QR$463,2,FALSE),"")</f>
        <v/>
      </c>
    </row>
    <row r="10764" spans="1:5" ht="15" customHeight="1" x14ac:dyDescent="0.25">
      <c r="A10764" s="16" t="str">
        <f>IFERROR(VLOOKUP($F10764,'Location List'!$A$2:$QR$463,20,FALSE),"")</f>
        <v/>
      </c>
      <c r="B10764" s="16" t="str">
        <f>IFERROR(VLOOKUP($F10764,'Location List'!$A$2:$QR$463,19,FALSE),"")</f>
        <v/>
      </c>
      <c r="C10764" s="16" t="str">
        <f>IFERROR(VLOOKUP($F10764,'Location List'!$A$2:$QR$463,18,FALSE),"")</f>
        <v/>
      </c>
      <c r="D10764" s="16" t="str">
        <f>IFERROR(VLOOKUP($F10764,'Location List'!$A$2:$QR$463,9,FALSE),"")</f>
        <v/>
      </c>
      <c r="E10764" s="16" t="str">
        <f>IFERROR(VLOOKUP($F10764,'Location List'!$A$2:$QR$463,2,FALSE),"")</f>
        <v/>
      </c>
    </row>
    <row r="10765" spans="1:5" ht="15" customHeight="1" x14ac:dyDescent="0.25">
      <c r="A10765" s="16" t="str">
        <f>IFERROR(VLOOKUP($F10765,'Location List'!$A$2:$QR$463,20,FALSE),"")</f>
        <v/>
      </c>
      <c r="B10765" s="16" t="str">
        <f>IFERROR(VLOOKUP($F10765,'Location List'!$A$2:$QR$463,19,FALSE),"")</f>
        <v/>
      </c>
      <c r="C10765" s="16" t="str">
        <f>IFERROR(VLOOKUP($F10765,'Location List'!$A$2:$QR$463,18,FALSE),"")</f>
        <v/>
      </c>
      <c r="D10765" s="16" t="str">
        <f>IFERROR(VLOOKUP($F10765,'Location List'!$A$2:$QR$463,9,FALSE),"")</f>
        <v/>
      </c>
      <c r="E10765" s="16" t="str">
        <f>IFERROR(VLOOKUP($F10765,'Location List'!$A$2:$QR$463,2,FALSE),"")</f>
        <v/>
      </c>
    </row>
    <row r="10766" spans="1:5" ht="15" customHeight="1" x14ac:dyDescent="0.25">
      <c r="A10766" s="16" t="str">
        <f>IFERROR(VLOOKUP($F10766,'Location List'!$A$2:$QR$463,20,FALSE),"")</f>
        <v/>
      </c>
      <c r="B10766" s="16" t="str">
        <f>IFERROR(VLOOKUP($F10766,'Location List'!$A$2:$QR$463,19,FALSE),"")</f>
        <v/>
      </c>
      <c r="C10766" s="16" t="str">
        <f>IFERROR(VLOOKUP($F10766,'Location List'!$A$2:$QR$463,18,FALSE),"")</f>
        <v/>
      </c>
      <c r="D10766" s="16" t="str">
        <f>IFERROR(VLOOKUP($F10766,'Location List'!$A$2:$QR$463,9,FALSE),"")</f>
        <v/>
      </c>
      <c r="E10766" s="16" t="str">
        <f>IFERROR(VLOOKUP($F10766,'Location List'!$A$2:$QR$463,2,FALSE),"")</f>
        <v/>
      </c>
    </row>
    <row r="10767" spans="1:5" ht="15" customHeight="1" x14ac:dyDescent="0.25">
      <c r="A10767" s="16" t="str">
        <f>IFERROR(VLOOKUP($F10767,'Location List'!$A$2:$QR$463,20,FALSE),"")</f>
        <v/>
      </c>
      <c r="B10767" s="16" t="str">
        <f>IFERROR(VLOOKUP($F10767,'Location List'!$A$2:$QR$463,19,FALSE),"")</f>
        <v/>
      </c>
      <c r="C10767" s="16" t="str">
        <f>IFERROR(VLOOKUP($F10767,'Location List'!$A$2:$QR$463,18,FALSE),"")</f>
        <v/>
      </c>
      <c r="D10767" s="16" t="str">
        <f>IFERROR(VLOOKUP($F10767,'Location List'!$A$2:$QR$463,9,FALSE),"")</f>
        <v/>
      </c>
      <c r="E10767" s="16" t="str">
        <f>IFERROR(VLOOKUP($F10767,'Location List'!$A$2:$QR$463,2,FALSE),"")</f>
        <v/>
      </c>
    </row>
    <row r="10768" spans="1:5" ht="15" customHeight="1" x14ac:dyDescent="0.25">
      <c r="A10768" s="16" t="str">
        <f>IFERROR(VLOOKUP($F10768,'Location List'!$A$2:$QR$463,20,FALSE),"")</f>
        <v/>
      </c>
      <c r="B10768" s="16" t="str">
        <f>IFERROR(VLOOKUP($F10768,'Location List'!$A$2:$QR$463,19,FALSE),"")</f>
        <v/>
      </c>
      <c r="C10768" s="16" t="str">
        <f>IFERROR(VLOOKUP($F10768,'Location List'!$A$2:$QR$463,18,FALSE),"")</f>
        <v/>
      </c>
      <c r="D10768" s="16" t="str">
        <f>IFERROR(VLOOKUP($F10768,'Location List'!$A$2:$QR$463,9,FALSE),"")</f>
        <v/>
      </c>
      <c r="E10768" s="16" t="str">
        <f>IFERROR(VLOOKUP($F10768,'Location List'!$A$2:$QR$463,2,FALSE),"")</f>
        <v/>
      </c>
    </row>
    <row r="10769" spans="1:5" ht="15" customHeight="1" x14ac:dyDescent="0.25">
      <c r="A10769" s="16" t="str">
        <f>IFERROR(VLOOKUP($F10769,'Location List'!$A$2:$QR$463,20,FALSE),"")</f>
        <v/>
      </c>
      <c r="B10769" s="16" t="str">
        <f>IFERROR(VLOOKUP($F10769,'Location List'!$A$2:$QR$463,19,FALSE),"")</f>
        <v/>
      </c>
      <c r="C10769" s="16" t="str">
        <f>IFERROR(VLOOKUP($F10769,'Location List'!$A$2:$QR$463,18,FALSE),"")</f>
        <v/>
      </c>
      <c r="D10769" s="16" t="str">
        <f>IFERROR(VLOOKUP($F10769,'Location List'!$A$2:$QR$463,9,FALSE),"")</f>
        <v/>
      </c>
      <c r="E10769" s="16" t="str">
        <f>IFERROR(VLOOKUP($F10769,'Location List'!$A$2:$QR$463,2,FALSE),"")</f>
        <v/>
      </c>
    </row>
    <row r="10770" spans="1:5" ht="15" customHeight="1" x14ac:dyDescent="0.25">
      <c r="A10770" s="16" t="str">
        <f>IFERROR(VLOOKUP($F10770,'Location List'!$A$2:$QR$463,20,FALSE),"")</f>
        <v/>
      </c>
      <c r="B10770" s="16" t="str">
        <f>IFERROR(VLOOKUP($F10770,'Location List'!$A$2:$QR$463,19,FALSE),"")</f>
        <v/>
      </c>
      <c r="C10770" s="16" t="str">
        <f>IFERROR(VLOOKUP($F10770,'Location List'!$A$2:$QR$463,18,FALSE),"")</f>
        <v/>
      </c>
      <c r="D10770" s="16" t="str">
        <f>IFERROR(VLOOKUP($F10770,'Location List'!$A$2:$QR$463,9,FALSE),"")</f>
        <v/>
      </c>
      <c r="E10770" s="16" t="str">
        <f>IFERROR(VLOOKUP($F10770,'Location List'!$A$2:$QR$463,2,FALSE),"")</f>
        <v/>
      </c>
    </row>
    <row r="10771" spans="1:5" ht="15" customHeight="1" x14ac:dyDescent="0.25">
      <c r="A10771" s="16" t="str">
        <f>IFERROR(VLOOKUP($F10771,'Location List'!$A$2:$QR$463,20,FALSE),"")</f>
        <v/>
      </c>
      <c r="B10771" s="16" t="str">
        <f>IFERROR(VLOOKUP($F10771,'Location List'!$A$2:$QR$463,19,FALSE),"")</f>
        <v/>
      </c>
      <c r="C10771" s="16" t="str">
        <f>IFERROR(VLOOKUP($F10771,'Location List'!$A$2:$QR$463,18,FALSE),"")</f>
        <v/>
      </c>
      <c r="D10771" s="16" t="str">
        <f>IFERROR(VLOOKUP($F10771,'Location List'!$A$2:$QR$463,9,FALSE),"")</f>
        <v/>
      </c>
      <c r="E10771" s="16" t="str">
        <f>IFERROR(VLOOKUP($F10771,'Location List'!$A$2:$QR$463,2,FALSE),"")</f>
        <v/>
      </c>
    </row>
    <row r="10772" spans="1:5" ht="15" customHeight="1" x14ac:dyDescent="0.25">
      <c r="A10772" s="16" t="str">
        <f>IFERROR(VLOOKUP($F10772,'Location List'!$A$2:$QR$463,20,FALSE),"")</f>
        <v/>
      </c>
      <c r="B10772" s="16" t="str">
        <f>IFERROR(VLOOKUP($F10772,'Location List'!$A$2:$QR$463,19,FALSE),"")</f>
        <v/>
      </c>
      <c r="C10772" s="16" t="str">
        <f>IFERROR(VLOOKUP($F10772,'Location List'!$A$2:$QR$463,18,FALSE),"")</f>
        <v/>
      </c>
      <c r="D10772" s="16" t="str">
        <f>IFERROR(VLOOKUP($F10772,'Location List'!$A$2:$QR$463,9,FALSE),"")</f>
        <v/>
      </c>
      <c r="E10772" s="16" t="str">
        <f>IFERROR(VLOOKUP($F10772,'Location List'!$A$2:$QR$463,2,FALSE),"")</f>
        <v/>
      </c>
    </row>
    <row r="10773" spans="1:5" ht="15" customHeight="1" x14ac:dyDescent="0.25">
      <c r="A10773" s="16" t="str">
        <f>IFERROR(VLOOKUP($F10773,'Location List'!$A$2:$QR$463,20,FALSE),"")</f>
        <v/>
      </c>
      <c r="B10773" s="16" t="str">
        <f>IFERROR(VLOOKUP($F10773,'Location List'!$A$2:$QR$463,19,FALSE),"")</f>
        <v/>
      </c>
      <c r="C10773" s="16" t="str">
        <f>IFERROR(VLOOKUP($F10773,'Location List'!$A$2:$QR$463,18,FALSE),"")</f>
        <v/>
      </c>
      <c r="D10773" s="16" t="str">
        <f>IFERROR(VLOOKUP($F10773,'Location List'!$A$2:$QR$463,9,FALSE),"")</f>
        <v/>
      </c>
      <c r="E10773" s="16" t="str">
        <f>IFERROR(VLOOKUP($F10773,'Location List'!$A$2:$QR$463,2,FALSE),"")</f>
        <v/>
      </c>
    </row>
    <row r="10774" spans="1:5" ht="15" customHeight="1" x14ac:dyDescent="0.25">
      <c r="A10774" s="16" t="str">
        <f>IFERROR(VLOOKUP($F10774,'Location List'!$A$2:$QR$463,20,FALSE),"")</f>
        <v/>
      </c>
      <c r="B10774" s="16" t="str">
        <f>IFERROR(VLOOKUP($F10774,'Location List'!$A$2:$QR$463,19,FALSE),"")</f>
        <v/>
      </c>
      <c r="C10774" s="16" t="str">
        <f>IFERROR(VLOOKUP($F10774,'Location List'!$A$2:$QR$463,18,FALSE),"")</f>
        <v/>
      </c>
      <c r="D10774" s="16" t="str">
        <f>IFERROR(VLOOKUP($F10774,'Location List'!$A$2:$QR$463,9,FALSE),"")</f>
        <v/>
      </c>
      <c r="E10774" s="16" t="str">
        <f>IFERROR(VLOOKUP($F10774,'Location List'!$A$2:$QR$463,2,FALSE),"")</f>
        <v/>
      </c>
    </row>
    <row r="10775" spans="1:5" ht="15" customHeight="1" x14ac:dyDescent="0.25">
      <c r="A10775" s="16" t="str">
        <f>IFERROR(VLOOKUP($F10775,'Location List'!$A$2:$QR$463,20,FALSE),"")</f>
        <v/>
      </c>
      <c r="B10775" s="16" t="str">
        <f>IFERROR(VLOOKUP($F10775,'Location List'!$A$2:$QR$463,19,FALSE),"")</f>
        <v/>
      </c>
      <c r="C10775" s="16" t="str">
        <f>IFERROR(VLOOKUP($F10775,'Location List'!$A$2:$QR$463,18,FALSE),"")</f>
        <v/>
      </c>
      <c r="D10775" s="16" t="str">
        <f>IFERROR(VLOOKUP($F10775,'Location List'!$A$2:$QR$463,9,FALSE),"")</f>
        <v/>
      </c>
      <c r="E10775" s="16" t="str">
        <f>IFERROR(VLOOKUP($F10775,'Location List'!$A$2:$QR$463,2,FALSE),"")</f>
        <v/>
      </c>
    </row>
    <row r="10776" spans="1:5" ht="15" customHeight="1" x14ac:dyDescent="0.25">
      <c r="A10776" s="16" t="str">
        <f>IFERROR(VLOOKUP($F10776,'Location List'!$A$2:$QR$463,20,FALSE),"")</f>
        <v/>
      </c>
      <c r="B10776" s="16" t="str">
        <f>IFERROR(VLOOKUP($F10776,'Location List'!$A$2:$QR$463,19,FALSE),"")</f>
        <v/>
      </c>
      <c r="C10776" s="16" t="str">
        <f>IFERROR(VLOOKUP($F10776,'Location List'!$A$2:$QR$463,18,FALSE),"")</f>
        <v/>
      </c>
      <c r="D10776" s="16" t="str">
        <f>IFERROR(VLOOKUP($F10776,'Location List'!$A$2:$QR$463,9,FALSE),"")</f>
        <v/>
      </c>
      <c r="E10776" s="16" t="str">
        <f>IFERROR(VLOOKUP($F10776,'Location List'!$A$2:$QR$463,2,FALSE),"")</f>
        <v/>
      </c>
    </row>
    <row r="10777" spans="1:5" ht="15" customHeight="1" x14ac:dyDescent="0.25">
      <c r="A10777" s="16" t="str">
        <f>IFERROR(VLOOKUP($F10777,'Location List'!$A$2:$QR$463,20,FALSE),"")</f>
        <v/>
      </c>
      <c r="B10777" s="16" t="str">
        <f>IFERROR(VLOOKUP($F10777,'Location List'!$A$2:$QR$463,19,FALSE),"")</f>
        <v/>
      </c>
      <c r="C10777" s="16" t="str">
        <f>IFERROR(VLOOKUP($F10777,'Location List'!$A$2:$QR$463,18,FALSE),"")</f>
        <v/>
      </c>
      <c r="D10777" s="16" t="str">
        <f>IFERROR(VLOOKUP($F10777,'Location List'!$A$2:$QR$463,9,FALSE),"")</f>
        <v/>
      </c>
      <c r="E10777" s="16" t="str">
        <f>IFERROR(VLOOKUP($F10777,'Location List'!$A$2:$QR$463,2,FALSE),"")</f>
        <v/>
      </c>
    </row>
    <row r="10778" spans="1:5" ht="15" customHeight="1" x14ac:dyDescent="0.25">
      <c r="A10778" s="16" t="str">
        <f>IFERROR(VLOOKUP($F10778,'Location List'!$A$2:$QR$463,20,FALSE),"")</f>
        <v/>
      </c>
      <c r="B10778" s="16" t="str">
        <f>IFERROR(VLOOKUP($F10778,'Location List'!$A$2:$QR$463,19,FALSE),"")</f>
        <v/>
      </c>
      <c r="C10778" s="16" t="str">
        <f>IFERROR(VLOOKUP($F10778,'Location List'!$A$2:$QR$463,18,FALSE),"")</f>
        <v/>
      </c>
      <c r="D10778" s="16" t="str">
        <f>IFERROR(VLOOKUP($F10778,'Location List'!$A$2:$QR$463,9,FALSE),"")</f>
        <v/>
      </c>
      <c r="E10778" s="16" t="str">
        <f>IFERROR(VLOOKUP($F10778,'Location List'!$A$2:$QR$463,2,FALSE),"")</f>
        <v/>
      </c>
    </row>
    <row r="10779" spans="1:5" ht="15" customHeight="1" x14ac:dyDescent="0.25">
      <c r="A10779" s="16" t="str">
        <f>IFERROR(VLOOKUP($F10779,'Location List'!$A$2:$QR$463,20,FALSE),"")</f>
        <v/>
      </c>
      <c r="B10779" s="16" t="str">
        <f>IFERROR(VLOOKUP($F10779,'Location List'!$A$2:$QR$463,19,FALSE),"")</f>
        <v/>
      </c>
      <c r="C10779" s="16" t="str">
        <f>IFERROR(VLOOKUP($F10779,'Location List'!$A$2:$QR$463,18,FALSE),"")</f>
        <v/>
      </c>
      <c r="D10779" s="16" t="str">
        <f>IFERROR(VLOOKUP($F10779,'Location List'!$A$2:$QR$463,9,FALSE),"")</f>
        <v/>
      </c>
      <c r="E10779" s="16" t="str">
        <f>IFERROR(VLOOKUP($F10779,'Location List'!$A$2:$QR$463,2,FALSE),"")</f>
        <v/>
      </c>
    </row>
    <row r="10838" spans="1:5" ht="15" customHeight="1" x14ac:dyDescent="0.25">
      <c r="A10838" s="16" t="str">
        <f>IFERROR(VLOOKUP($F10838,'Location List'!$A$2:$QR$463,20,FALSE),"")</f>
        <v/>
      </c>
      <c r="B10838" s="16" t="str">
        <f>IFERROR(VLOOKUP($F10838,'Location List'!$A$2:$QR$463,19,FALSE),"")</f>
        <v/>
      </c>
      <c r="C10838" s="16" t="str">
        <f>IFERROR(VLOOKUP($F10838,'Location List'!$A$2:$QR$463,18,FALSE),"")</f>
        <v/>
      </c>
      <c r="D10838" s="16" t="str">
        <f>IFERROR(VLOOKUP($F10838,'Location List'!$A$2:$QR$463,9,FALSE),"")</f>
        <v/>
      </c>
      <c r="E10838" s="16" t="str">
        <f>IFERROR(VLOOKUP($F10838,'Location List'!$A$2:$QR$463,2,FALSE),"")</f>
        <v/>
      </c>
    </row>
    <row r="10839" spans="1:5" ht="15" customHeight="1" x14ac:dyDescent="0.25">
      <c r="A10839" s="16" t="str">
        <f>IFERROR(VLOOKUP($F10839,'Location List'!$A$2:$QR$463,20,FALSE),"")</f>
        <v/>
      </c>
      <c r="B10839" s="16" t="str">
        <f>IFERROR(VLOOKUP($F10839,'Location List'!$A$2:$QR$463,19,FALSE),"")</f>
        <v/>
      </c>
      <c r="C10839" s="16" t="str">
        <f>IFERROR(VLOOKUP($F10839,'Location List'!$A$2:$QR$463,18,FALSE),"")</f>
        <v/>
      </c>
      <c r="D10839" s="16" t="str">
        <f>IFERROR(VLOOKUP($F10839,'Location List'!$A$2:$QR$463,9,FALSE),"")</f>
        <v/>
      </c>
      <c r="E10839" s="16" t="str">
        <f>IFERROR(VLOOKUP($F10839,'Location List'!$A$2:$QR$463,2,FALSE),"")</f>
        <v/>
      </c>
    </row>
    <row r="10840" spans="1:5" ht="15" customHeight="1" x14ac:dyDescent="0.25">
      <c r="A10840" s="16" t="str">
        <f>IFERROR(VLOOKUP($F10840,'Location List'!$A$2:$QR$463,20,FALSE),"")</f>
        <v/>
      </c>
      <c r="B10840" s="16" t="str">
        <f>IFERROR(VLOOKUP($F10840,'Location List'!$A$2:$QR$463,19,FALSE),"")</f>
        <v/>
      </c>
      <c r="C10840" s="16" t="str">
        <f>IFERROR(VLOOKUP($F10840,'Location List'!$A$2:$QR$463,18,FALSE),"")</f>
        <v/>
      </c>
      <c r="D10840" s="16" t="str">
        <f>IFERROR(VLOOKUP($F10840,'Location List'!$A$2:$QR$463,9,FALSE),"")</f>
        <v/>
      </c>
      <c r="E10840" s="16" t="str">
        <f>IFERROR(VLOOKUP($F10840,'Location List'!$A$2:$QR$463,2,FALSE),"")</f>
        <v/>
      </c>
    </row>
    <row r="10841" spans="1:5" ht="15" customHeight="1" x14ac:dyDescent="0.25">
      <c r="A10841" s="16" t="str">
        <f>IFERROR(VLOOKUP($F10841,'Location List'!$A$2:$QR$463,20,FALSE),"")</f>
        <v/>
      </c>
      <c r="B10841" s="16" t="str">
        <f>IFERROR(VLOOKUP($F10841,'Location List'!$A$2:$QR$463,19,FALSE),"")</f>
        <v/>
      </c>
      <c r="C10841" s="16" t="str">
        <f>IFERROR(VLOOKUP($F10841,'Location List'!$A$2:$QR$463,18,FALSE),"")</f>
        <v/>
      </c>
      <c r="D10841" s="16" t="str">
        <f>IFERROR(VLOOKUP($F10841,'Location List'!$A$2:$QR$463,9,FALSE),"")</f>
        <v/>
      </c>
      <c r="E10841" s="16" t="str">
        <f>IFERROR(VLOOKUP($F10841,'Location List'!$A$2:$QR$463,2,FALSE),"")</f>
        <v/>
      </c>
    </row>
    <row r="10912" spans="1:5" ht="15" customHeight="1" x14ac:dyDescent="0.25">
      <c r="A10912" s="16" t="str">
        <f>IFERROR(VLOOKUP($F10912,'Location List'!$A$2:$QR$463,20,FALSE),"")</f>
        <v/>
      </c>
      <c r="B10912" s="16" t="str">
        <f>IFERROR(VLOOKUP($F10912,'Location List'!$A$2:$QR$463,19,FALSE),"")</f>
        <v/>
      </c>
      <c r="C10912" s="16" t="str">
        <f>IFERROR(VLOOKUP($F10912,'Location List'!$A$2:$QR$463,18,FALSE),"")</f>
        <v/>
      </c>
      <c r="D10912" s="16" t="str">
        <f>IFERROR(VLOOKUP($F10912,'Location List'!$A$2:$QR$463,9,FALSE),"")</f>
        <v/>
      </c>
      <c r="E10912" s="16" t="str">
        <f>IFERROR(VLOOKUP($F10912,'Location List'!$A$2:$QR$463,2,FALSE),"")</f>
        <v/>
      </c>
    </row>
    <row r="10913" spans="1:5" ht="15" customHeight="1" x14ac:dyDescent="0.25">
      <c r="A10913" s="16" t="str">
        <f>IFERROR(VLOOKUP($F10913,'Location List'!$A$2:$QR$463,20,FALSE),"")</f>
        <v/>
      </c>
      <c r="B10913" s="16" t="str">
        <f>IFERROR(VLOOKUP($F10913,'Location List'!$A$2:$QR$463,19,FALSE),"")</f>
        <v/>
      </c>
      <c r="C10913" s="16" t="str">
        <f>IFERROR(VLOOKUP($F10913,'Location List'!$A$2:$QR$463,18,FALSE),"")</f>
        <v/>
      </c>
      <c r="D10913" s="16" t="str">
        <f>IFERROR(VLOOKUP($F10913,'Location List'!$A$2:$QR$463,9,FALSE),"")</f>
        <v/>
      </c>
      <c r="E10913" s="16" t="str">
        <f>IFERROR(VLOOKUP($F10913,'Location List'!$A$2:$QR$463,2,FALSE),"")</f>
        <v/>
      </c>
    </row>
    <row r="10914" spans="1:5" ht="15" customHeight="1" x14ac:dyDescent="0.25">
      <c r="A10914" s="16" t="str">
        <f>IFERROR(VLOOKUP($F10914,'Location List'!$A$2:$QR$463,20,FALSE),"")</f>
        <v/>
      </c>
      <c r="B10914" s="16" t="str">
        <f>IFERROR(VLOOKUP($F10914,'Location List'!$A$2:$QR$463,19,FALSE),"")</f>
        <v/>
      </c>
      <c r="C10914" s="16" t="str">
        <f>IFERROR(VLOOKUP($F10914,'Location List'!$A$2:$QR$463,18,FALSE),"")</f>
        <v/>
      </c>
      <c r="D10914" s="16" t="str">
        <f>IFERROR(VLOOKUP($F10914,'Location List'!$A$2:$QR$463,9,FALSE),"")</f>
        <v/>
      </c>
      <c r="E10914" s="16" t="str">
        <f>IFERROR(VLOOKUP($F10914,'Location List'!$A$2:$QR$463,2,FALSE),"")</f>
        <v/>
      </c>
    </row>
    <row r="10915" spans="1:5" ht="15" customHeight="1" x14ac:dyDescent="0.25">
      <c r="A10915" s="16" t="str">
        <f>IFERROR(VLOOKUP($F10915,'Location List'!$A$2:$QR$463,20,FALSE),"")</f>
        <v/>
      </c>
      <c r="B10915" s="16" t="str">
        <f>IFERROR(VLOOKUP($F10915,'Location List'!$A$2:$QR$463,19,FALSE),"")</f>
        <v/>
      </c>
      <c r="C10915" s="16" t="str">
        <f>IFERROR(VLOOKUP($F10915,'Location List'!$A$2:$QR$463,18,FALSE),"")</f>
        <v/>
      </c>
      <c r="D10915" s="16" t="str">
        <f>IFERROR(VLOOKUP($F10915,'Location List'!$A$2:$QR$463,9,FALSE),"")</f>
        <v/>
      </c>
      <c r="E10915" s="16" t="str">
        <f>IFERROR(VLOOKUP($F10915,'Location List'!$A$2:$QR$463,2,FALSE),"")</f>
        <v/>
      </c>
    </row>
    <row r="10916" spans="1:5" ht="15" customHeight="1" x14ac:dyDescent="0.25">
      <c r="A10916" s="16" t="str">
        <f>IFERROR(VLOOKUP($F10916,'Location List'!$A$2:$QR$463,20,FALSE),"")</f>
        <v/>
      </c>
      <c r="B10916" s="16" t="str">
        <f>IFERROR(VLOOKUP($F10916,'Location List'!$A$2:$QR$463,19,FALSE),"")</f>
        <v/>
      </c>
      <c r="C10916" s="16" t="str">
        <f>IFERROR(VLOOKUP($F10916,'Location List'!$A$2:$QR$463,18,FALSE),"")</f>
        <v/>
      </c>
      <c r="D10916" s="16" t="str">
        <f>IFERROR(VLOOKUP($F10916,'Location List'!$A$2:$QR$463,9,FALSE),"")</f>
        <v/>
      </c>
      <c r="E10916" s="16" t="str">
        <f>IFERROR(VLOOKUP($F10916,'Location List'!$A$2:$QR$463,2,FALSE),"")</f>
        <v/>
      </c>
    </row>
    <row r="10917" spans="1:5" ht="15" customHeight="1" x14ac:dyDescent="0.25">
      <c r="A10917" s="16" t="str">
        <f>IFERROR(VLOOKUP($F10917,'Location List'!$A$2:$QR$463,20,FALSE),"")</f>
        <v/>
      </c>
      <c r="B10917" s="16" t="str">
        <f>IFERROR(VLOOKUP($F10917,'Location List'!$A$2:$QR$463,19,FALSE),"")</f>
        <v/>
      </c>
      <c r="C10917" s="16" t="str">
        <f>IFERROR(VLOOKUP($F10917,'Location List'!$A$2:$QR$463,18,FALSE),"")</f>
        <v/>
      </c>
      <c r="D10917" s="16" t="str">
        <f>IFERROR(VLOOKUP($F10917,'Location List'!$A$2:$QR$463,9,FALSE),"")</f>
        <v/>
      </c>
      <c r="E10917" s="16" t="str">
        <f>IFERROR(VLOOKUP($F10917,'Location List'!$A$2:$QR$463,2,FALSE),"")</f>
        <v/>
      </c>
    </row>
    <row r="10918" spans="1:5" ht="15" customHeight="1" x14ac:dyDescent="0.25">
      <c r="A10918" s="16" t="str">
        <f>IFERROR(VLOOKUP($F10918,'Location List'!$A$2:$QR$463,20,FALSE),"")</f>
        <v/>
      </c>
      <c r="B10918" s="16" t="str">
        <f>IFERROR(VLOOKUP($F10918,'Location List'!$A$2:$QR$463,19,FALSE),"")</f>
        <v/>
      </c>
      <c r="C10918" s="16" t="str">
        <f>IFERROR(VLOOKUP($F10918,'Location List'!$A$2:$QR$463,18,FALSE),"")</f>
        <v/>
      </c>
      <c r="D10918" s="16" t="str">
        <f>IFERROR(VLOOKUP($F10918,'Location List'!$A$2:$QR$463,9,FALSE),"")</f>
        <v/>
      </c>
      <c r="E10918" s="16" t="str">
        <f>IFERROR(VLOOKUP($F10918,'Location List'!$A$2:$QR$463,2,FALSE),"")</f>
        <v/>
      </c>
    </row>
    <row r="10919" spans="1:5" ht="15" customHeight="1" x14ac:dyDescent="0.25">
      <c r="A10919" s="16" t="str">
        <f>IFERROR(VLOOKUP($F10919,'Location List'!$A$2:$QR$463,20,FALSE),"")</f>
        <v/>
      </c>
      <c r="B10919" s="16" t="str">
        <f>IFERROR(VLOOKUP($F10919,'Location List'!$A$2:$QR$463,19,FALSE),"")</f>
        <v/>
      </c>
      <c r="C10919" s="16" t="str">
        <f>IFERROR(VLOOKUP($F10919,'Location List'!$A$2:$QR$463,18,FALSE),"")</f>
        <v/>
      </c>
      <c r="D10919" s="16" t="str">
        <f>IFERROR(VLOOKUP($F10919,'Location List'!$A$2:$QR$463,9,FALSE),"")</f>
        <v/>
      </c>
      <c r="E10919" s="16" t="str">
        <f>IFERROR(VLOOKUP($F10919,'Location List'!$A$2:$QR$463,2,FALSE),"")</f>
        <v/>
      </c>
    </row>
    <row r="10920" spans="1:5" ht="15" customHeight="1" x14ac:dyDescent="0.25">
      <c r="A10920" s="16" t="str">
        <f>IFERROR(VLOOKUP($F10920,'Location List'!$A$2:$QR$463,20,FALSE),"")</f>
        <v/>
      </c>
      <c r="B10920" s="16" t="str">
        <f>IFERROR(VLOOKUP($F10920,'Location List'!$A$2:$QR$463,19,FALSE),"")</f>
        <v/>
      </c>
      <c r="C10920" s="16" t="str">
        <f>IFERROR(VLOOKUP($F10920,'Location List'!$A$2:$QR$463,18,FALSE),"")</f>
        <v/>
      </c>
      <c r="D10920" s="16" t="str">
        <f>IFERROR(VLOOKUP($F10920,'Location List'!$A$2:$QR$463,9,FALSE),"")</f>
        <v/>
      </c>
      <c r="E10920" s="16" t="str">
        <f>IFERROR(VLOOKUP($F10920,'Location List'!$A$2:$QR$463,2,FALSE),"")</f>
        <v/>
      </c>
    </row>
    <row r="10921" spans="1:5" ht="15" customHeight="1" x14ac:dyDescent="0.25">
      <c r="A10921" s="16" t="str">
        <f>IFERROR(VLOOKUP($F10921,'Location List'!$A$2:$QR$463,20,FALSE),"")</f>
        <v/>
      </c>
      <c r="B10921" s="16" t="str">
        <f>IFERROR(VLOOKUP($F10921,'Location List'!$A$2:$QR$463,19,FALSE),"")</f>
        <v/>
      </c>
      <c r="C10921" s="16" t="str">
        <f>IFERROR(VLOOKUP($F10921,'Location List'!$A$2:$QR$463,18,FALSE),"")</f>
        <v/>
      </c>
      <c r="D10921" s="16" t="str">
        <f>IFERROR(VLOOKUP($F10921,'Location List'!$A$2:$QR$463,9,FALSE),"")</f>
        <v/>
      </c>
      <c r="E10921" s="16" t="str">
        <f>IFERROR(VLOOKUP($F10921,'Location List'!$A$2:$QR$463,2,FALSE),"")</f>
        <v/>
      </c>
    </row>
    <row r="10922" spans="1:5" ht="15" customHeight="1" x14ac:dyDescent="0.25">
      <c r="A10922" s="16" t="str">
        <f>IFERROR(VLOOKUP($F10922,'Location List'!$A$2:$QR$463,20,FALSE),"")</f>
        <v/>
      </c>
      <c r="B10922" s="16" t="str">
        <f>IFERROR(VLOOKUP($F10922,'Location List'!$A$2:$QR$463,19,FALSE),"")</f>
        <v/>
      </c>
      <c r="C10922" s="16" t="str">
        <f>IFERROR(VLOOKUP($F10922,'Location List'!$A$2:$QR$463,18,FALSE),"")</f>
        <v/>
      </c>
      <c r="D10922" s="16" t="str">
        <f>IFERROR(VLOOKUP($F10922,'Location List'!$A$2:$QR$463,9,FALSE),"")</f>
        <v/>
      </c>
      <c r="E10922" s="16" t="str">
        <f>IFERROR(VLOOKUP($F10922,'Location List'!$A$2:$QR$463,2,FALSE),"")</f>
        <v/>
      </c>
    </row>
    <row r="10923" spans="1:5" ht="15" customHeight="1" x14ac:dyDescent="0.25">
      <c r="A10923" s="16" t="str">
        <f>IFERROR(VLOOKUP($F10923,'Location List'!$A$2:$QR$463,20,FALSE),"")</f>
        <v/>
      </c>
      <c r="B10923" s="16" t="str">
        <f>IFERROR(VLOOKUP($F10923,'Location List'!$A$2:$QR$463,19,FALSE),"")</f>
        <v/>
      </c>
      <c r="C10923" s="16" t="str">
        <f>IFERROR(VLOOKUP($F10923,'Location List'!$A$2:$QR$463,18,FALSE),"")</f>
        <v/>
      </c>
      <c r="D10923" s="16" t="str">
        <f>IFERROR(VLOOKUP($F10923,'Location List'!$A$2:$QR$463,9,FALSE),"")</f>
        <v/>
      </c>
      <c r="E10923" s="16" t="str">
        <f>IFERROR(VLOOKUP($F10923,'Location List'!$A$2:$QR$463,2,FALSE),"")</f>
        <v/>
      </c>
    </row>
    <row r="10924" spans="1:5" ht="15" customHeight="1" x14ac:dyDescent="0.25">
      <c r="A10924" s="16" t="str">
        <f>IFERROR(VLOOKUP($F10924,'Location List'!$A$2:$QR$463,20,FALSE),"")</f>
        <v/>
      </c>
      <c r="B10924" s="16" t="str">
        <f>IFERROR(VLOOKUP($F10924,'Location List'!$A$2:$QR$463,19,FALSE),"")</f>
        <v/>
      </c>
      <c r="C10924" s="16" t="str">
        <f>IFERROR(VLOOKUP($F10924,'Location List'!$A$2:$QR$463,18,FALSE),"")</f>
        <v/>
      </c>
      <c r="D10924" s="16" t="str">
        <f>IFERROR(VLOOKUP($F10924,'Location List'!$A$2:$QR$463,9,FALSE),"")</f>
        <v/>
      </c>
      <c r="E10924" s="16" t="str">
        <f>IFERROR(VLOOKUP($F10924,'Location List'!$A$2:$QR$463,2,FALSE),"")</f>
        <v/>
      </c>
    </row>
    <row r="10925" spans="1:5" ht="15" customHeight="1" x14ac:dyDescent="0.25">
      <c r="A10925" s="16" t="str">
        <f>IFERROR(VLOOKUP($F10925,'Location List'!$A$2:$QR$463,20,FALSE),"")</f>
        <v/>
      </c>
      <c r="B10925" s="16" t="str">
        <f>IFERROR(VLOOKUP($F10925,'Location List'!$A$2:$QR$463,19,FALSE),"")</f>
        <v/>
      </c>
      <c r="C10925" s="16" t="str">
        <f>IFERROR(VLOOKUP($F10925,'Location List'!$A$2:$QR$463,18,FALSE),"")</f>
        <v/>
      </c>
      <c r="D10925" s="16" t="str">
        <f>IFERROR(VLOOKUP($F10925,'Location List'!$A$2:$QR$463,9,FALSE),"")</f>
        <v/>
      </c>
      <c r="E10925" s="16" t="str">
        <f>IFERROR(VLOOKUP($F10925,'Location List'!$A$2:$QR$463,2,FALSE),"")</f>
        <v/>
      </c>
    </row>
    <row r="10926" spans="1:5" ht="15" customHeight="1" x14ac:dyDescent="0.25">
      <c r="A10926" s="16" t="str">
        <f>IFERROR(VLOOKUP($F10926,'Location List'!$A$2:$QR$463,20,FALSE),"")</f>
        <v/>
      </c>
      <c r="B10926" s="16" t="str">
        <f>IFERROR(VLOOKUP($F10926,'Location List'!$A$2:$QR$463,19,FALSE),"")</f>
        <v/>
      </c>
      <c r="C10926" s="16" t="str">
        <f>IFERROR(VLOOKUP($F10926,'Location List'!$A$2:$QR$463,18,FALSE),"")</f>
        <v/>
      </c>
      <c r="D10926" s="16" t="str">
        <f>IFERROR(VLOOKUP($F10926,'Location List'!$A$2:$QR$463,9,FALSE),"")</f>
        <v/>
      </c>
      <c r="E10926" s="16" t="str">
        <f>IFERROR(VLOOKUP($F10926,'Location List'!$A$2:$QR$463,2,FALSE),"")</f>
        <v/>
      </c>
    </row>
    <row r="10927" spans="1:5" ht="15" customHeight="1" x14ac:dyDescent="0.25">
      <c r="A10927" s="16" t="str">
        <f>IFERROR(VLOOKUP($F10927,'Location List'!$A$2:$QR$463,20,FALSE),"")</f>
        <v/>
      </c>
      <c r="B10927" s="16" t="str">
        <f>IFERROR(VLOOKUP($F10927,'Location List'!$A$2:$QR$463,19,FALSE),"")</f>
        <v/>
      </c>
      <c r="C10927" s="16" t="str">
        <f>IFERROR(VLOOKUP($F10927,'Location List'!$A$2:$QR$463,18,FALSE),"")</f>
        <v/>
      </c>
      <c r="D10927" s="16" t="str">
        <f>IFERROR(VLOOKUP($F10927,'Location List'!$A$2:$QR$463,9,FALSE),"")</f>
        <v/>
      </c>
      <c r="E10927" s="16" t="str">
        <f>IFERROR(VLOOKUP($F10927,'Location List'!$A$2:$QR$463,2,FALSE),"")</f>
        <v/>
      </c>
    </row>
    <row r="10928" spans="1:5" ht="15" customHeight="1" x14ac:dyDescent="0.25">
      <c r="A10928" s="16" t="str">
        <f>IFERROR(VLOOKUP($F10928,'Location List'!$A$2:$QR$463,20,FALSE),"")</f>
        <v/>
      </c>
      <c r="B10928" s="16" t="str">
        <f>IFERROR(VLOOKUP($F10928,'Location List'!$A$2:$QR$463,19,FALSE),"")</f>
        <v/>
      </c>
      <c r="C10928" s="16" t="str">
        <f>IFERROR(VLOOKUP($F10928,'Location List'!$A$2:$QR$463,18,FALSE),"")</f>
        <v/>
      </c>
      <c r="D10928" s="16" t="str">
        <f>IFERROR(VLOOKUP($F10928,'Location List'!$A$2:$QR$463,9,FALSE),"")</f>
        <v/>
      </c>
      <c r="E10928" s="16" t="str">
        <f>IFERROR(VLOOKUP($F10928,'Location List'!$A$2:$QR$463,2,FALSE),"")</f>
        <v/>
      </c>
    </row>
    <row r="10929" spans="1:5" ht="15" customHeight="1" x14ac:dyDescent="0.25">
      <c r="A10929" s="16" t="str">
        <f>IFERROR(VLOOKUP($F10929,'Location List'!$A$2:$QR$463,20,FALSE),"")</f>
        <v/>
      </c>
      <c r="B10929" s="16" t="str">
        <f>IFERROR(VLOOKUP($F10929,'Location List'!$A$2:$QR$463,19,FALSE),"")</f>
        <v/>
      </c>
      <c r="C10929" s="16" t="str">
        <f>IFERROR(VLOOKUP($F10929,'Location List'!$A$2:$QR$463,18,FALSE),"")</f>
        <v/>
      </c>
      <c r="D10929" s="16" t="str">
        <f>IFERROR(VLOOKUP($F10929,'Location List'!$A$2:$QR$463,9,FALSE),"")</f>
        <v/>
      </c>
      <c r="E10929" s="16" t="str">
        <f>IFERROR(VLOOKUP($F10929,'Location List'!$A$2:$QR$463,2,FALSE),"")</f>
        <v/>
      </c>
    </row>
    <row r="10930" spans="1:5" ht="15" customHeight="1" x14ac:dyDescent="0.25">
      <c r="A10930" s="16" t="str">
        <f>IFERROR(VLOOKUP($F10930,'Location List'!$A$2:$QR$463,20,FALSE),"")</f>
        <v/>
      </c>
      <c r="B10930" s="16" t="str">
        <f>IFERROR(VLOOKUP($F10930,'Location List'!$A$2:$QR$463,19,FALSE),"")</f>
        <v/>
      </c>
      <c r="C10930" s="16" t="str">
        <f>IFERROR(VLOOKUP($F10930,'Location List'!$A$2:$QR$463,18,FALSE),"")</f>
        <v/>
      </c>
      <c r="D10930" s="16" t="str">
        <f>IFERROR(VLOOKUP($F10930,'Location List'!$A$2:$QR$463,9,FALSE),"")</f>
        <v/>
      </c>
      <c r="E10930" s="16" t="str">
        <f>IFERROR(VLOOKUP($F10930,'Location List'!$A$2:$QR$463,2,FALSE),"")</f>
        <v/>
      </c>
    </row>
    <row r="10931" spans="1:5" ht="15" customHeight="1" x14ac:dyDescent="0.25">
      <c r="A10931" s="16" t="str">
        <f>IFERROR(VLOOKUP($F10931,'Location List'!$A$2:$QR$463,20,FALSE),"")</f>
        <v/>
      </c>
      <c r="B10931" s="16" t="str">
        <f>IFERROR(VLOOKUP($F10931,'Location List'!$A$2:$QR$463,19,FALSE),"")</f>
        <v/>
      </c>
      <c r="C10931" s="16" t="str">
        <f>IFERROR(VLOOKUP($F10931,'Location List'!$A$2:$QR$463,18,FALSE),"")</f>
        <v/>
      </c>
      <c r="D10931" s="16" t="str">
        <f>IFERROR(VLOOKUP($F10931,'Location List'!$A$2:$QR$463,9,FALSE),"")</f>
        <v/>
      </c>
      <c r="E10931" s="16" t="str">
        <f>IFERROR(VLOOKUP($F10931,'Location List'!$A$2:$QR$463,2,FALSE),"")</f>
        <v/>
      </c>
    </row>
    <row r="10932" spans="1:5" ht="15" customHeight="1" x14ac:dyDescent="0.25">
      <c r="A10932" s="16" t="str">
        <f>IFERROR(VLOOKUP($F10932,'Location List'!$A$2:$QR$463,20,FALSE),"")</f>
        <v/>
      </c>
      <c r="B10932" s="16" t="str">
        <f>IFERROR(VLOOKUP($F10932,'Location List'!$A$2:$QR$463,19,FALSE),"")</f>
        <v/>
      </c>
      <c r="C10932" s="16" t="str">
        <f>IFERROR(VLOOKUP($F10932,'Location List'!$A$2:$QR$463,18,FALSE),"")</f>
        <v/>
      </c>
      <c r="D10932" s="16" t="str">
        <f>IFERROR(VLOOKUP($F10932,'Location List'!$A$2:$QR$463,9,FALSE),"")</f>
        <v/>
      </c>
      <c r="E10932" s="16" t="str">
        <f>IFERROR(VLOOKUP($F10932,'Location List'!$A$2:$QR$463,2,FALSE),"")</f>
        <v/>
      </c>
    </row>
    <row r="10933" spans="1:5" ht="15" customHeight="1" x14ac:dyDescent="0.25">
      <c r="A10933" s="16" t="str">
        <f>IFERROR(VLOOKUP($F10933,'Location List'!$A$2:$QR$463,20,FALSE),"")</f>
        <v/>
      </c>
      <c r="B10933" s="16" t="str">
        <f>IFERROR(VLOOKUP($F10933,'Location List'!$A$2:$QR$463,19,FALSE),"")</f>
        <v/>
      </c>
      <c r="C10933" s="16" t="str">
        <f>IFERROR(VLOOKUP($F10933,'Location List'!$A$2:$QR$463,18,FALSE),"")</f>
        <v/>
      </c>
      <c r="D10933" s="16" t="str">
        <f>IFERROR(VLOOKUP($F10933,'Location List'!$A$2:$QR$463,9,FALSE),"")</f>
        <v/>
      </c>
      <c r="E10933" s="16" t="str">
        <f>IFERROR(VLOOKUP($F10933,'Location List'!$A$2:$QR$463,2,FALSE),"")</f>
        <v/>
      </c>
    </row>
    <row r="10934" spans="1:5" ht="15" customHeight="1" x14ac:dyDescent="0.25">
      <c r="A10934" s="16" t="str">
        <f>IFERROR(VLOOKUP($F10934,'Location List'!$A$2:$QR$463,20,FALSE),"")</f>
        <v/>
      </c>
      <c r="B10934" s="16" t="str">
        <f>IFERROR(VLOOKUP($F10934,'Location List'!$A$2:$QR$463,19,FALSE),"")</f>
        <v/>
      </c>
      <c r="C10934" s="16" t="str">
        <f>IFERROR(VLOOKUP($F10934,'Location List'!$A$2:$QR$463,18,FALSE),"")</f>
        <v/>
      </c>
      <c r="D10934" s="16" t="str">
        <f>IFERROR(VLOOKUP($F10934,'Location List'!$A$2:$QR$463,9,FALSE),"")</f>
        <v/>
      </c>
      <c r="E10934" s="16" t="str">
        <f>IFERROR(VLOOKUP($F10934,'Location List'!$A$2:$QR$463,2,FALSE),"")</f>
        <v/>
      </c>
    </row>
    <row r="10935" spans="1:5" ht="15" customHeight="1" x14ac:dyDescent="0.25">
      <c r="A10935" s="16" t="str">
        <f>IFERROR(VLOOKUP($F10935,'Location List'!$A$2:$QR$463,20,FALSE),"")</f>
        <v/>
      </c>
      <c r="B10935" s="16" t="str">
        <f>IFERROR(VLOOKUP($F10935,'Location List'!$A$2:$QR$463,19,FALSE),"")</f>
        <v/>
      </c>
      <c r="C10935" s="16" t="str">
        <f>IFERROR(VLOOKUP($F10935,'Location List'!$A$2:$QR$463,18,FALSE),"")</f>
        <v/>
      </c>
      <c r="D10935" s="16" t="str">
        <f>IFERROR(VLOOKUP($F10935,'Location List'!$A$2:$QR$463,9,FALSE),"")</f>
        <v/>
      </c>
      <c r="E10935" s="16" t="str">
        <f>IFERROR(VLOOKUP($F10935,'Location List'!$A$2:$QR$463,2,FALSE),"")</f>
        <v/>
      </c>
    </row>
    <row r="10992" spans="1:5" ht="15" customHeight="1" x14ac:dyDescent="0.25">
      <c r="A10992" s="16" t="str">
        <f>IFERROR(VLOOKUP($F10992,'Location List'!$A$2:$QR$463,20,FALSE),"")</f>
        <v/>
      </c>
      <c r="B10992" s="16" t="str">
        <f>IFERROR(VLOOKUP($F10992,'Location List'!$A$2:$QR$463,19,FALSE),"")</f>
        <v/>
      </c>
      <c r="C10992" s="16" t="str">
        <f>IFERROR(VLOOKUP($F10992,'Location List'!$A$2:$QR$463,18,FALSE),"")</f>
        <v/>
      </c>
      <c r="D10992" s="16" t="str">
        <f>IFERROR(VLOOKUP($F10992,'Location List'!$A$2:$QR$463,9,FALSE),"")</f>
        <v/>
      </c>
      <c r="E10992" s="16" t="str">
        <f>IFERROR(VLOOKUP($F10992,'Location List'!$A$2:$QR$463,2,FALSE),"")</f>
        <v/>
      </c>
    </row>
    <row r="10993" spans="1:5" ht="15" customHeight="1" x14ac:dyDescent="0.25">
      <c r="A10993" s="16" t="str">
        <f>IFERROR(VLOOKUP($F10993,'Location List'!$A$2:$QR$463,20,FALSE),"")</f>
        <v/>
      </c>
      <c r="B10993" s="16" t="str">
        <f>IFERROR(VLOOKUP($F10993,'Location List'!$A$2:$QR$463,19,FALSE),"")</f>
        <v/>
      </c>
      <c r="C10993" s="16" t="str">
        <f>IFERROR(VLOOKUP($F10993,'Location List'!$A$2:$QR$463,18,FALSE),"")</f>
        <v/>
      </c>
      <c r="D10993" s="16" t="str">
        <f>IFERROR(VLOOKUP($F10993,'Location List'!$A$2:$QR$463,9,FALSE),"")</f>
        <v/>
      </c>
      <c r="E10993" s="16" t="str">
        <f>IFERROR(VLOOKUP($F10993,'Location List'!$A$2:$QR$463,2,FALSE),"")</f>
        <v/>
      </c>
    </row>
    <row r="10994" spans="1:5" ht="15" customHeight="1" x14ac:dyDescent="0.25">
      <c r="A10994" s="16" t="str">
        <f>IFERROR(VLOOKUP($F10994,'Location List'!$A$2:$QR$463,20,FALSE),"")</f>
        <v/>
      </c>
      <c r="B10994" s="16" t="str">
        <f>IFERROR(VLOOKUP($F10994,'Location List'!$A$2:$QR$463,19,FALSE),"")</f>
        <v/>
      </c>
      <c r="C10994" s="16" t="str">
        <f>IFERROR(VLOOKUP($F10994,'Location List'!$A$2:$QR$463,18,FALSE),"")</f>
        <v/>
      </c>
      <c r="D10994" s="16" t="str">
        <f>IFERROR(VLOOKUP($F10994,'Location List'!$A$2:$QR$463,9,FALSE),"")</f>
        <v/>
      </c>
      <c r="E10994" s="16" t="str">
        <f>IFERROR(VLOOKUP($F10994,'Location List'!$A$2:$QR$463,2,FALSE),"")</f>
        <v/>
      </c>
    </row>
    <row r="10995" spans="1:5" ht="15" customHeight="1" x14ac:dyDescent="0.25">
      <c r="A10995" s="16" t="str">
        <f>IFERROR(VLOOKUP($F10995,'Location List'!$A$2:$QR$463,20,FALSE),"")</f>
        <v/>
      </c>
      <c r="B10995" s="16" t="str">
        <f>IFERROR(VLOOKUP($F10995,'Location List'!$A$2:$QR$463,19,FALSE),"")</f>
        <v/>
      </c>
      <c r="C10995" s="16" t="str">
        <f>IFERROR(VLOOKUP($F10995,'Location List'!$A$2:$QR$463,18,FALSE),"")</f>
        <v/>
      </c>
      <c r="D10995" s="16" t="str">
        <f>IFERROR(VLOOKUP($F10995,'Location List'!$A$2:$QR$463,9,FALSE),"")</f>
        <v/>
      </c>
      <c r="E10995" s="16" t="str">
        <f>IFERROR(VLOOKUP($F10995,'Location List'!$A$2:$QR$463,2,FALSE),"")</f>
        <v/>
      </c>
    </row>
    <row r="10996" spans="1:5" ht="15" customHeight="1" x14ac:dyDescent="0.25">
      <c r="A10996" s="16" t="str">
        <f>IFERROR(VLOOKUP($F10996,'Location List'!$A$2:$QR$463,20,FALSE),"")</f>
        <v/>
      </c>
      <c r="B10996" s="16" t="str">
        <f>IFERROR(VLOOKUP($F10996,'Location List'!$A$2:$QR$463,19,FALSE),"")</f>
        <v/>
      </c>
      <c r="C10996" s="16" t="str">
        <f>IFERROR(VLOOKUP($F10996,'Location List'!$A$2:$QR$463,18,FALSE),"")</f>
        <v/>
      </c>
      <c r="D10996" s="16" t="str">
        <f>IFERROR(VLOOKUP($F10996,'Location List'!$A$2:$QR$463,9,FALSE),"")</f>
        <v/>
      </c>
      <c r="E10996" s="16" t="str">
        <f>IFERROR(VLOOKUP($F10996,'Location List'!$A$2:$QR$463,2,FALSE),"")</f>
        <v/>
      </c>
    </row>
    <row r="10997" spans="1:5" ht="15" customHeight="1" x14ac:dyDescent="0.25">
      <c r="A10997" s="16" t="str">
        <f>IFERROR(VLOOKUP($F10997,'Location List'!$A$2:$QR$463,20,FALSE),"")</f>
        <v/>
      </c>
      <c r="B10997" s="16" t="str">
        <f>IFERROR(VLOOKUP($F10997,'Location List'!$A$2:$QR$463,19,FALSE),"")</f>
        <v/>
      </c>
      <c r="C10997" s="16" t="str">
        <f>IFERROR(VLOOKUP($F10997,'Location List'!$A$2:$QR$463,18,FALSE),"")</f>
        <v/>
      </c>
      <c r="D10997" s="16" t="str">
        <f>IFERROR(VLOOKUP($F10997,'Location List'!$A$2:$QR$463,9,FALSE),"")</f>
        <v/>
      </c>
      <c r="E10997" s="16" t="str">
        <f>IFERROR(VLOOKUP($F10997,'Location List'!$A$2:$QR$463,2,FALSE),"")</f>
        <v/>
      </c>
    </row>
    <row r="10998" spans="1:5" ht="15" customHeight="1" x14ac:dyDescent="0.25">
      <c r="A10998" s="16" t="str">
        <f>IFERROR(VLOOKUP($F10998,'Location List'!$A$2:$QR$463,20,FALSE),"")</f>
        <v/>
      </c>
      <c r="B10998" s="16" t="str">
        <f>IFERROR(VLOOKUP($F10998,'Location List'!$A$2:$QR$463,19,FALSE),"")</f>
        <v/>
      </c>
      <c r="C10998" s="16" t="str">
        <f>IFERROR(VLOOKUP($F10998,'Location List'!$A$2:$QR$463,18,FALSE),"")</f>
        <v/>
      </c>
      <c r="D10998" s="16" t="str">
        <f>IFERROR(VLOOKUP($F10998,'Location List'!$A$2:$QR$463,9,FALSE),"")</f>
        <v/>
      </c>
      <c r="E10998" s="16" t="str">
        <f>IFERROR(VLOOKUP($F10998,'Location List'!$A$2:$QR$463,2,FALSE),"")</f>
        <v/>
      </c>
    </row>
    <row r="10999" spans="1:5" ht="15" customHeight="1" x14ac:dyDescent="0.25">
      <c r="A10999" s="16" t="str">
        <f>IFERROR(VLOOKUP($F10999,'Location List'!$A$2:$QR$463,20,FALSE),"")</f>
        <v/>
      </c>
      <c r="B10999" s="16" t="str">
        <f>IFERROR(VLOOKUP($F10999,'Location List'!$A$2:$QR$463,19,FALSE),"")</f>
        <v/>
      </c>
      <c r="C10999" s="16" t="str">
        <f>IFERROR(VLOOKUP($F10999,'Location List'!$A$2:$QR$463,18,FALSE),"")</f>
        <v/>
      </c>
      <c r="D10999" s="16" t="str">
        <f>IFERROR(VLOOKUP($F10999,'Location List'!$A$2:$QR$463,9,FALSE),"")</f>
        <v/>
      </c>
      <c r="E10999" s="16" t="str">
        <f>IFERROR(VLOOKUP($F10999,'Location List'!$A$2:$QR$463,2,FALSE),"")</f>
        <v/>
      </c>
    </row>
    <row r="11000" spans="1:5" ht="15" customHeight="1" x14ac:dyDescent="0.25">
      <c r="A11000" s="16" t="str">
        <f>IFERROR(VLOOKUP($F11000,'Location List'!$A$2:$QR$463,20,FALSE),"")</f>
        <v/>
      </c>
      <c r="B11000" s="16" t="str">
        <f>IFERROR(VLOOKUP($F11000,'Location List'!$A$2:$QR$463,19,FALSE),"")</f>
        <v/>
      </c>
      <c r="C11000" s="16" t="str">
        <f>IFERROR(VLOOKUP($F11000,'Location List'!$A$2:$QR$463,18,FALSE),"")</f>
        <v/>
      </c>
      <c r="D11000" s="16" t="str">
        <f>IFERROR(VLOOKUP($F11000,'Location List'!$A$2:$QR$463,9,FALSE),"")</f>
        <v/>
      </c>
      <c r="E11000" s="16" t="str">
        <f>IFERROR(VLOOKUP($F11000,'Location List'!$A$2:$QR$463,2,FALSE),"")</f>
        <v/>
      </c>
    </row>
    <row r="11001" spans="1:5" ht="15" customHeight="1" x14ac:dyDescent="0.25">
      <c r="A11001" s="16" t="str">
        <f>IFERROR(VLOOKUP($F11001,'Location List'!$A$2:$QR$463,20,FALSE),"")</f>
        <v/>
      </c>
      <c r="B11001" s="16" t="str">
        <f>IFERROR(VLOOKUP($F11001,'Location List'!$A$2:$QR$463,19,FALSE),"")</f>
        <v/>
      </c>
      <c r="C11001" s="16" t="str">
        <f>IFERROR(VLOOKUP($F11001,'Location List'!$A$2:$QR$463,18,FALSE),"")</f>
        <v/>
      </c>
      <c r="D11001" s="16" t="str">
        <f>IFERROR(VLOOKUP($F11001,'Location List'!$A$2:$QR$463,9,FALSE),"")</f>
        <v/>
      </c>
      <c r="E11001" s="16" t="str">
        <f>IFERROR(VLOOKUP($F11001,'Location List'!$A$2:$QR$463,2,FALSE),"")</f>
        <v/>
      </c>
    </row>
    <row r="11002" spans="1:5" ht="15" customHeight="1" x14ac:dyDescent="0.25">
      <c r="A11002" s="16" t="str">
        <f>IFERROR(VLOOKUP($F11002,'Location List'!$A$2:$QR$463,20,FALSE),"")</f>
        <v/>
      </c>
      <c r="B11002" s="16" t="str">
        <f>IFERROR(VLOOKUP($F11002,'Location List'!$A$2:$QR$463,19,FALSE),"")</f>
        <v/>
      </c>
      <c r="C11002" s="16" t="str">
        <f>IFERROR(VLOOKUP($F11002,'Location List'!$A$2:$QR$463,18,FALSE),"")</f>
        <v/>
      </c>
      <c r="D11002" s="16" t="str">
        <f>IFERROR(VLOOKUP($F11002,'Location List'!$A$2:$QR$463,9,FALSE),"")</f>
        <v/>
      </c>
      <c r="E11002" s="16" t="str">
        <f>IFERROR(VLOOKUP($F11002,'Location List'!$A$2:$QR$463,2,FALSE),"")</f>
        <v/>
      </c>
    </row>
    <row r="11003" spans="1:5" ht="15" customHeight="1" x14ac:dyDescent="0.25">
      <c r="A11003" s="16" t="str">
        <f>IFERROR(VLOOKUP($F11003,'Location List'!$A$2:$QR$463,20,FALSE),"")</f>
        <v/>
      </c>
      <c r="B11003" s="16" t="str">
        <f>IFERROR(VLOOKUP($F11003,'Location List'!$A$2:$QR$463,19,FALSE),"")</f>
        <v/>
      </c>
      <c r="C11003" s="16" t="str">
        <f>IFERROR(VLOOKUP($F11003,'Location List'!$A$2:$QR$463,18,FALSE),"")</f>
        <v/>
      </c>
      <c r="D11003" s="16" t="str">
        <f>IFERROR(VLOOKUP($F11003,'Location List'!$A$2:$QR$463,9,FALSE),"")</f>
        <v/>
      </c>
      <c r="E11003" s="16" t="str">
        <f>IFERROR(VLOOKUP($F11003,'Location List'!$A$2:$QR$463,2,FALSE),"")</f>
        <v/>
      </c>
    </row>
    <row r="11053" spans="1:5" ht="15" customHeight="1" x14ac:dyDescent="0.25">
      <c r="A11053" s="16" t="str">
        <f>IFERROR(VLOOKUP($F11053,'Location List'!$A$2:$QR$463,20,FALSE),"")</f>
        <v/>
      </c>
      <c r="B11053" s="16" t="str">
        <f>IFERROR(VLOOKUP($F11053,'Location List'!$A$2:$QR$463,19,FALSE),"")</f>
        <v/>
      </c>
      <c r="C11053" s="16" t="str">
        <f>IFERROR(VLOOKUP($F11053,'Location List'!$A$2:$QR$463,18,FALSE),"")</f>
        <v/>
      </c>
      <c r="D11053" s="16" t="str">
        <f>IFERROR(VLOOKUP($F11053,'Location List'!$A$2:$QR$463,9,FALSE),"")</f>
        <v/>
      </c>
      <c r="E11053" s="16" t="str">
        <f>IFERROR(VLOOKUP($F11053,'Location List'!$A$2:$QR$463,2,FALSE),"")</f>
        <v/>
      </c>
    </row>
    <row r="11054" spans="1:5" ht="15" customHeight="1" x14ac:dyDescent="0.25">
      <c r="A11054" s="16" t="str">
        <f>IFERROR(VLOOKUP($F11054,'Location List'!$A$2:$QR$463,20,FALSE),"")</f>
        <v/>
      </c>
      <c r="B11054" s="16" t="str">
        <f>IFERROR(VLOOKUP($F11054,'Location List'!$A$2:$QR$463,19,FALSE),"")</f>
        <v/>
      </c>
      <c r="C11054" s="16" t="str">
        <f>IFERROR(VLOOKUP($F11054,'Location List'!$A$2:$QR$463,18,FALSE),"")</f>
        <v/>
      </c>
      <c r="D11054" s="16" t="str">
        <f>IFERROR(VLOOKUP($F11054,'Location List'!$A$2:$QR$463,9,FALSE),"")</f>
        <v/>
      </c>
      <c r="E11054" s="16" t="str">
        <f>IFERROR(VLOOKUP($F11054,'Location List'!$A$2:$QR$463,2,FALSE),"")</f>
        <v/>
      </c>
    </row>
    <row r="11055" spans="1:5" ht="15" customHeight="1" x14ac:dyDescent="0.25">
      <c r="A11055" s="16" t="str">
        <f>IFERROR(VLOOKUP($F11055,'Location List'!$A$2:$QR$463,20,FALSE),"")</f>
        <v/>
      </c>
      <c r="B11055" s="16" t="str">
        <f>IFERROR(VLOOKUP($F11055,'Location List'!$A$2:$QR$463,19,FALSE),"")</f>
        <v/>
      </c>
      <c r="C11055" s="16" t="str">
        <f>IFERROR(VLOOKUP($F11055,'Location List'!$A$2:$QR$463,18,FALSE),"")</f>
        <v/>
      </c>
      <c r="D11055" s="16" t="str">
        <f>IFERROR(VLOOKUP($F11055,'Location List'!$A$2:$QR$463,9,FALSE),"")</f>
        <v/>
      </c>
      <c r="E11055" s="16" t="str">
        <f>IFERROR(VLOOKUP($F11055,'Location List'!$A$2:$QR$463,2,FALSE),"")</f>
        <v/>
      </c>
    </row>
    <row r="11056" spans="1:5" ht="15" customHeight="1" x14ac:dyDescent="0.25">
      <c r="A11056" s="16" t="str">
        <f>IFERROR(VLOOKUP($F11056,'Location List'!$A$2:$QR$463,20,FALSE),"")</f>
        <v/>
      </c>
      <c r="B11056" s="16" t="str">
        <f>IFERROR(VLOOKUP($F11056,'Location List'!$A$2:$QR$463,19,FALSE),"")</f>
        <v/>
      </c>
      <c r="C11056" s="16" t="str">
        <f>IFERROR(VLOOKUP($F11056,'Location List'!$A$2:$QR$463,18,FALSE),"")</f>
        <v/>
      </c>
      <c r="D11056" s="16" t="str">
        <f>IFERROR(VLOOKUP($F11056,'Location List'!$A$2:$QR$463,9,FALSE),"")</f>
        <v/>
      </c>
      <c r="E11056" s="16" t="str">
        <f>IFERROR(VLOOKUP($F11056,'Location List'!$A$2:$QR$463,2,FALSE),"")</f>
        <v/>
      </c>
    </row>
    <row r="11057" spans="1:5" ht="15" customHeight="1" x14ac:dyDescent="0.25">
      <c r="A11057" s="16" t="str">
        <f>IFERROR(VLOOKUP($F11057,'Location List'!$A$2:$QR$463,20,FALSE),"")</f>
        <v/>
      </c>
      <c r="B11057" s="16" t="str">
        <f>IFERROR(VLOOKUP($F11057,'Location List'!$A$2:$QR$463,19,FALSE),"")</f>
        <v/>
      </c>
      <c r="C11057" s="16" t="str">
        <f>IFERROR(VLOOKUP($F11057,'Location List'!$A$2:$QR$463,18,FALSE),"")</f>
        <v/>
      </c>
      <c r="D11057" s="16" t="str">
        <f>IFERROR(VLOOKUP($F11057,'Location List'!$A$2:$QR$463,9,FALSE),"")</f>
        <v/>
      </c>
      <c r="E11057" s="16" t="str">
        <f>IFERROR(VLOOKUP($F11057,'Location List'!$A$2:$QR$463,2,FALSE),"")</f>
        <v/>
      </c>
    </row>
    <row r="11058" spans="1:5" ht="15" customHeight="1" x14ac:dyDescent="0.25">
      <c r="A11058" s="16" t="str">
        <f>IFERROR(VLOOKUP($F11058,'Location List'!$A$2:$QR$463,20,FALSE),"")</f>
        <v/>
      </c>
      <c r="B11058" s="16" t="str">
        <f>IFERROR(VLOOKUP($F11058,'Location List'!$A$2:$QR$463,19,FALSE),"")</f>
        <v/>
      </c>
      <c r="C11058" s="16" t="str">
        <f>IFERROR(VLOOKUP($F11058,'Location List'!$A$2:$QR$463,18,FALSE),"")</f>
        <v/>
      </c>
      <c r="D11058" s="16" t="str">
        <f>IFERROR(VLOOKUP($F11058,'Location List'!$A$2:$QR$463,9,FALSE),"")</f>
        <v/>
      </c>
      <c r="E11058" s="16" t="str">
        <f>IFERROR(VLOOKUP($F11058,'Location List'!$A$2:$QR$463,2,FALSE),"")</f>
        <v/>
      </c>
    </row>
    <row r="11059" spans="1:5" ht="15" customHeight="1" x14ac:dyDescent="0.25">
      <c r="A11059" s="16" t="str">
        <f>IFERROR(VLOOKUP($F11059,'Location List'!$A$2:$QR$463,20,FALSE),"")</f>
        <v/>
      </c>
      <c r="B11059" s="16" t="str">
        <f>IFERROR(VLOOKUP($F11059,'Location List'!$A$2:$QR$463,19,FALSE),"")</f>
        <v/>
      </c>
      <c r="C11059" s="16" t="str">
        <f>IFERROR(VLOOKUP($F11059,'Location List'!$A$2:$QR$463,18,FALSE),"")</f>
        <v/>
      </c>
      <c r="D11059" s="16" t="str">
        <f>IFERROR(VLOOKUP($F11059,'Location List'!$A$2:$QR$463,9,FALSE),"")</f>
        <v/>
      </c>
      <c r="E11059" s="16" t="str">
        <f>IFERROR(VLOOKUP($F11059,'Location List'!$A$2:$QR$463,2,FALSE),"")</f>
        <v/>
      </c>
    </row>
    <row r="11060" spans="1:5" ht="15" customHeight="1" x14ac:dyDescent="0.25">
      <c r="A11060" s="16" t="str">
        <f>IFERROR(VLOOKUP($F11060,'Location List'!$A$2:$QR$463,20,FALSE),"")</f>
        <v/>
      </c>
      <c r="B11060" s="16" t="str">
        <f>IFERROR(VLOOKUP($F11060,'Location List'!$A$2:$QR$463,19,FALSE),"")</f>
        <v/>
      </c>
      <c r="C11060" s="16" t="str">
        <f>IFERROR(VLOOKUP($F11060,'Location List'!$A$2:$QR$463,18,FALSE),"")</f>
        <v/>
      </c>
      <c r="D11060" s="16" t="str">
        <f>IFERROR(VLOOKUP($F11060,'Location List'!$A$2:$QR$463,9,FALSE),"")</f>
        <v/>
      </c>
      <c r="E11060" s="16" t="str">
        <f>IFERROR(VLOOKUP($F11060,'Location List'!$A$2:$QR$463,2,FALSE),"")</f>
        <v/>
      </c>
    </row>
    <row r="11061" spans="1:5" ht="15" customHeight="1" x14ac:dyDescent="0.25">
      <c r="A11061" s="16" t="str">
        <f>IFERROR(VLOOKUP($F11061,'Location List'!$A$2:$QR$463,20,FALSE),"")</f>
        <v/>
      </c>
      <c r="B11061" s="16" t="str">
        <f>IFERROR(VLOOKUP($F11061,'Location List'!$A$2:$QR$463,19,FALSE),"")</f>
        <v/>
      </c>
      <c r="C11061" s="16" t="str">
        <f>IFERROR(VLOOKUP($F11061,'Location List'!$A$2:$QR$463,18,FALSE),"")</f>
        <v/>
      </c>
      <c r="D11061" s="16" t="str">
        <f>IFERROR(VLOOKUP($F11061,'Location List'!$A$2:$QR$463,9,FALSE),"")</f>
        <v/>
      </c>
      <c r="E11061" s="16" t="str">
        <f>IFERROR(VLOOKUP($F11061,'Location List'!$A$2:$QR$463,2,FALSE),"")</f>
        <v/>
      </c>
    </row>
    <row r="11062" spans="1:5" ht="15" customHeight="1" x14ac:dyDescent="0.25">
      <c r="A11062" s="16" t="str">
        <f>IFERROR(VLOOKUP($F11062,'Location List'!$A$2:$QR$463,20,FALSE),"")</f>
        <v/>
      </c>
      <c r="B11062" s="16" t="str">
        <f>IFERROR(VLOOKUP($F11062,'Location List'!$A$2:$QR$463,19,FALSE),"")</f>
        <v/>
      </c>
      <c r="C11062" s="16" t="str">
        <f>IFERROR(VLOOKUP($F11062,'Location List'!$A$2:$QR$463,18,FALSE),"")</f>
        <v/>
      </c>
      <c r="D11062" s="16" t="str">
        <f>IFERROR(VLOOKUP($F11062,'Location List'!$A$2:$QR$463,9,FALSE),"")</f>
        <v/>
      </c>
      <c r="E11062" s="16" t="str">
        <f>IFERROR(VLOOKUP($F11062,'Location List'!$A$2:$QR$463,2,FALSE),"")</f>
        <v/>
      </c>
    </row>
    <row r="11063" spans="1:5" ht="15" customHeight="1" x14ac:dyDescent="0.25">
      <c r="A11063" s="16" t="str">
        <f>IFERROR(VLOOKUP($F11063,'Location List'!$A$2:$QR$463,20,FALSE),"")</f>
        <v/>
      </c>
      <c r="B11063" s="16" t="str">
        <f>IFERROR(VLOOKUP($F11063,'Location List'!$A$2:$QR$463,19,FALSE),"")</f>
        <v/>
      </c>
      <c r="C11063" s="16" t="str">
        <f>IFERROR(VLOOKUP($F11063,'Location List'!$A$2:$QR$463,18,FALSE),"")</f>
        <v/>
      </c>
      <c r="D11063" s="16" t="str">
        <f>IFERROR(VLOOKUP($F11063,'Location List'!$A$2:$QR$463,9,FALSE),"")</f>
        <v/>
      </c>
      <c r="E11063" s="16" t="str">
        <f>IFERROR(VLOOKUP($F11063,'Location List'!$A$2:$QR$463,2,FALSE),"")</f>
        <v/>
      </c>
    </row>
    <row r="11064" spans="1:5" ht="15" customHeight="1" x14ac:dyDescent="0.25">
      <c r="A11064" s="16" t="str">
        <f>IFERROR(VLOOKUP($F11064,'Location List'!$A$2:$QR$463,20,FALSE),"")</f>
        <v/>
      </c>
      <c r="B11064" s="16" t="str">
        <f>IFERROR(VLOOKUP($F11064,'Location List'!$A$2:$QR$463,19,FALSE),"")</f>
        <v/>
      </c>
      <c r="C11064" s="16" t="str">
        <f>IFERROR(VLOOKUP($F11064,'Location List'!$A$2:$QR$463,18,FALSE),"")</f>
        <v/>
      </c>
      <c r="D11064" s="16" t="str">
        <f>IFERROR(VLOOKUP($F11064,'Location List'!$A$2:$QR$463,9,FALSE),"")</f>
        <v/>
      </c>
      <c r="E11064" s="16" t="str">
        <f>IFERROR(VLOOKUP($F11064,'Location List'!$A$2:$QR$463,2,FALSE),"")</f>
        <v/>
      </c>
    </row>
    <row r="11065" spans="1:5" ht="15" customHeight="1" x14ac:dyDescent="0.25">
      <c r="A11065" s="16" t="str">
        <f>IFERROR(VLOOKUP($F11065,'Location List'!$A$2:$QR$463,20,FALSE),"")</f>
        <v/>
      </c>
      <c r="B11065" s="16" t="str">
        <f>IFERROR(VLOOKUP($F11065,'Location List'!$A$2:$QR$463,19,FALSE),"")</f>
        <v/>
      </c>
      <c r="C11065" s="16" t="str">
        <f>IFERROR(VLOOKUP($F11065,'Location List'!$A$2:$QR$463,18,FALSE),"")</f>
        <v/>
      </c>
      <c r="D11065" s="16" t="str">
        <f>IFERROR(VLOOKUP($F11065,'Location List'!$A$2:$QR$463,9,FALSE),"")</f>
        <v/>
      </c>
      <c r="E11065" s="16" t="str">
        <f>IFERROR(VLOOKUP($F11065,'Location List'!$A$2:$QR$463,2,FALSE),"")</f>
        <v/>
      </c>
    </row>
    <row r="11126" spans="1:5" ht="15" customHeight="1" x14ac:dyDescent="0.25">
      <c r="A11126" s="16" t="str">
        <f>IFERROR(VLOOKUP($F11126,'Location List'!$A$2:$QR$463,20,FALSE),"")</f>
        <v/>
      </c>
      <c r="B11126" s="16" t="str">
        <f>IFERROR(VLOOKUP($F11126,'Location List'!$A$2:$QR$463,19,FALSE),"")</f>
        <v/>
      </c>
      <c r="C11126" s="16" t="str">
        <f>IFERROR(VLOOKUP($F11126,'Location List'!$A$2:$QR$463,18,FALSE),"")</f>
        <v/>
      </c>
      <c r="D11126" s="16" t="str">
        <f>IFERROR(VLOOKUP($F11126,'Location List'!$A$2:$QR$463,9,FALSE),"")</f>
        <v/>
      </c>
      <c r="E11126" s="16" t="str">
        <f>IFERROR(VLOOKUP($F11126,'Location List'!$A$2:$QR$463,2,FALSE),"")</f>
        <v/>
      </c>
    </row>
    <row r="11186" spans="1:5" ht="15" customHeight="1" x14ac:dyDescent="0.25">
      <c r="A11186" s="16" t="str">
        <f>IFERROR(VLOOKUP($F11186,'Location List'!$A$2:$QR$463,20,FALSE),"")</f>
        <v/>
      </c>
      <c r="B11186" s="16" t="str">
        <f>IFERROR(VLOOKUP($F11186,'Location List'!$A$2:$QR$463,19,FALSE),"")</f>
        <v/>
      </c>
      <c r="C11186" s="16" t="str">
        <f>IFERROR(VLOOKUP($F11186,'Location List'!$A$2:$QR$463,18,FALSE),"")</f>
        <v/>
      </c>
      <c r="D11186" s="16" t="str">
        <f>IFERROR(VLOOKUP($F11186,'Location List'!$A$2:$QR$463,9,FALSE),"")</f>
        <v/>
      </c>
      <c r="E11186" s="16" t="str">
        <f>IFERROR(VLOOKUP($F11186,'Location List'!$A$2:$QR$463,2,FALSE),"")</f>
        <v/>
      </c>
    </row>
    <row r="11187" spans="1:5" ht="15" customHeight="1" x14ac:dyDescent="0.25">
      <c r="A11187" s="16" t="str">
        <f>IFERROR(VLOOKUP($F11187,'Location List'!$A$2:$QR$463,20,FALSE),"")</f>
        <v/>
      </c>
      <c r="B11187" s="16" t="str">
        <f>IFERROR(VLOOKUP($F11187,'Location List'!$A$2:$QR$463,19,FALSE),"")</f>
        <v/>
      </c>
      <c r="C11187" s="16" t="str">
        <f>IFERROR(VLOOKUP($F11187,'Location List'!$A$2:$QR$463,18,FALSE),"")</f>
        <v/>
      </c>
      <c r="D11187" s="16" t="str">
        <f>IFERROR(VLOOKUP($F11187,'Location List'!$A$2:$QR$463,9,FALSE),"")</f>
        <v/>
      </c>
      <c r="E11187" s="16" t="str">
        <f>IFERROR(VLOOKUP($F11187,'Location List'!$A$2:$QR$463,2,FALSE),"")</f>
        <v/>
      </c>
    </row>
    <row r="11188" spans="1:5" ht="15" customHeight="1" x14ac:dyDescent="0.25">
      <c r="A11188" s="16" t="str">
        <f>IFERROR(VLOOKUP($F11188,'Location List'!$A$2:$QR$463,20,FALSE),"")</f>
        <v/>
      </c>
      <c r="B11188" s="16" t="str">
        <f>IFERROR(VLOOKUP($F11188,'Location List'!$A$2:$QR$463,19,FALSE),"")</f>
        <v/>
      </c>
      <c r="C11188" s="16" t="str">
        <f>IFERROR(VLOOKUP($F11188,'Location List'!$A$2:$QR$463,18,FALSE),"")</f>
        <v/>
      </c>
      <c r="D11188" s="16" t="str">
        <f>IFERROR(VLOOKUP($F11188,'Location List'!$A$2:$QR$463,9,FALSE),"")</f>
        <v/>
      </c>
      <c r="E11188" s="16" t="str">
        <f>IFERROR(VLOOKUP($F11188,'Location List'!$A$2:$QR$463,2,FALSE),"")</f>
        <v/>
      </c>
    </row>
    <row r="11189" spans="1:5" ht="15" customHeight="1" x14ac:dyDescent="0.25">
      <c r="A11189" s="16" t="str">
        <f>IFERROR(VLOOKUP($F11189,'Location List'!$A$2:$QR$463,20,FALSE),"")</f>
        <v/>
      </c>
      <c r="B11189" s="16" t="str">
        <f>IFERROR(VLOOKUP($F11189,'Location List'!$A$2:$QR$463,19,FALSE),"")</f>
        <v/>
      </c>
      <c r="C11189" s="16" t="str">
        <f>IFERROR(VLOOKUP($F11189,'Location List'!$A$2:$QR$463,18,FALSE),"")</f>
        <v/>
      </c>
      <c r="D11189" s="16" t="str">
        <f>IFERROR(VLOOKUP($F11189,'Location List'!$A$2:$QR$463,9,FALSE),"")</f>
        <v/>
      </c>
      <c r="E11189" s="16" t="str">
        <f>IFERROR(VLOOKUP($F11189,'Location List'!$A$2:$QR$463,2,FALSE),"")</f>
        <v/>
      </c>
    </row>
    <row r="11190" spans="1:5" ht="15" customHeight="1" x14ac:dyDescent="0.25">
      <c r="A11190" s="16" t="str">
        <f>IFERROR(VLOOKUP($F11190,'Location List'!$A$2:$QR$463,20,FALSE),"")</f>
        <v/>
      </c>
      <c r="B11190" s="16" t="str">
        <f>IFERROR(VLOOKUP($F11190,'Location List'!$A$2:$QR$463,19,FALSE),"")</f>
        <v/>
      </c>
      <c r="C11190" s="16" t="str">
        <f>IFERROR(VLOOKUP($F11190,'Location List'!$A$2:$QR$463,18,FALSE),"")</f>
        <v/>
      </c>
      <c r="D11190" s="16" t="str">
        <f>IFERROR(VLOOKUP($F11190,'Location List'!$A$2:$QR$463,9,FALSE),"")</f>
        <v/>
      </c>
      <c r="E11190" s="16" t="str">
        <f>IFERROR(VLOOKUP($F11190,'Location List'!$A$2:$QR$463,2,FALSE),"")</f>
        <v/>
      </c>
    </row>
    <row r="11191" spans="1:5" ht="15" customHeight="1" x14ac:dyDescent="0.25">
      <c r="A11191" s="16" t="str">
        <f>IFERROR(VLOOKUP($F11191,'Location List'!$A$2:$QR$463,20,FALSE),"")</f>
        <v/>
      </c>
      <c r="B11191" s="16" t="str">
        <f>IFERROR(VLOOKUP($F11191,'Location List'!$A$2:$QR$463,19,FALSE),"")</f>
        <v/>
      </c>
      <c r="C11191" s="16" t="str">
        <f>IFERROR(VLOOKUP($F11191,'Location List'!$A$2:$QR$463,18,FALSE),"")</f>
        <v/>
      </c>
      <c r="D11191" s="16" t="str">
        <f>IFERROR(VLOOKUP($F11191,'Location List'!$A$2:$QR$463,9,FALSE),"")</f>
        <v/>
      </c>
      <c r="E11191" s="16" t="str">
        <f>IFERROR(VLOOKUP($F11191,'Location List'!$A$2:$QR$463,2,FALSE),"")</f>
        <v/>
      </c>
    </row>
    <row r="11192" spans="1:5" ht="15" customHeight="1" x14ac:dyDescent="0.25">
      <c r="A11192" s="16" t="str">
        <f>IFERROR(VLOOKUP($F11192,'Location List'!$A$2:$QR$463,20,FALSE),"")</f>
        <v/>
      </c>
      <c r="B11192" s="16" t="str">
        <f>IFERROR(VLOOKUP($F11192,'Location List'!$A$2:$QR$463,19,FALSE),"")</f>
        <v/>
      </c>
      <c r="C11192" s="16" t="str">
        <f>IFERROR(VLOOKUP($F11192,'Location List'!$A$2:$QR$463,18,FALSE),"")</f>
        <v/>
      </c>
      <c r="D11192" s="16" t="str">
        <f>IFERROR(VLOOKUP($F11192,'Location List'!$A$2:$QR$463,9,FALSE),"")</f>
        <v/>
      </c>
      <c r="E11192" s="16" t="str">
        <f>IFERROR(VLOOKUP($F11192,'Location List'!$A$2:$QR$463,2,FALSE),"")</f>
        <v/>
      </c>
    </row>
    <row r="11193" spans="1:5" ht="15" customHeight="1" x14ac:dyDescent="0.25">
      <c r="A11193" s="16" t="str">
        <f>IFERROR(VLOOKUP($F11193,'Location List'!$A$2:$QR$463,20,FALSE),"")</f>
        <v/>
      </c>
      <c r="B11193" s="16" t="str">
        <f>IFERROR(VLOOKUP($F11193,'Location List'!$A$2:$QR$463,19,FALSE),"")</f>
        <v/>
      </c>
      <c r="C11193" s="16" t="str">
        <f>IFERROR(VLOOKUP($F11193,'Location List'!$A$2:$QR$463,18,FALSE),"")</f>
        <v/>
      </c>
      <c r="D11193" s="16" t="str">
        <f>IFERROR(VLOOKUP($F11193,'Location List'!$A$2:$QR$463,9,FALSE),"")</f>
        <v/>
      </c>
      <c r="E11193" s="16" t="str">
        <f>IFERROR(VLOOKUP($F11193,'Location List'!$A$2:$QR$463,2,FALSE),"")</f>
        <v/>
      </c>
    </row>
    <row r="11194" spans="1:5" ht="15" customHeight="1" x14ac:dyDescent="0.25">
      <c r="A11194" s="16" t="str">
        <f>IFERROR(VLOOKUP($F11194,'Location List'!$A$2:$QR$463,20,FALSE),"")</f>
        <v/>
      </c>
      <c r="B11194" s="16" t="str">
        <f>IFERROR(VLOOKUP($F11194,'Location List'!$A$2:$QR$463,19,FALSE),"")</f>
        <v/>
      </c>
      <c r="C11194" s="16" t="str">
        <f>IFERROR(VLOOKUP($F11194,'Location List'!$A$2:$QR$463,18,FALSE),"")</f>
        <v/>
      </c>
      <c r="D11194" s="16" t="str">
        <f>IFERROR(VLOOKUP($F11194,'Location List'!$A$2:$QR$463,9,FALSE),"")</f>
        <v/>
      </c>
      <c r="E11194" s="16" t="str">
        <f>IFERROR(VLOOKUP($F11194,'Location List'!$A$2:$QR$463,2,FALSE),"")</f>
        <v/>
      </c>
    </row>
    <row r="11195" spans="1:5" ht="15" customHeight="1" x14ac:dyDescent="0.25">
      <c r="A11195" s="16" t="str">
        <f>IFERROR(VLOOKUP($F11195,'Location List'!$A$2:$QR$463,20,FALSE),"")</f>
        <v/>
      </c>
      <c r="B11195" s="16" t="str">
        <f>IFERROR(VLOOKUP($F11195,'Location List'!$A$2:$QR$463,19,FALSE),"")</f>
        <v/>
      </c>
      <c r="C11195" s="16" t="str">
        <f>IFERROR(VLOOKUP($F11195,'Location List'!$A$2:$QR$463,18,FALSE),"")</f>
        <v/>
      </c>
      <c r="D11195" s="16" t="str">
        <f>IFERROR(VLOOKUP($F11195,'Location List'!$A$2:$QR$463,9,FALSE),"")</f>
        <v/>
      </c>
      <c r="E11195" s="16" t="str">
        <f>IFERROR(VLOOKUP($F11195,'Location List'!$A$2:$QR$463,2,FALSE),"")</f>
        <v/>
      </c>
    </row>
    <row r="11196" spans="1:5" ht="15" customHeight="1" x14ac:dyDescent="0.25">
      <c r="A11196" s="16" t="str">
        <f>IFERROR(VLOOKUP($F11196,'Location List'!$A$2:$QR$463,20,FALSE),"")</f>
        <v/>
      </c>
      <c r="B11196" s="16" t="str">
        <f>IFERROR(VLOOKUP($F11196,'Location List'!$A$2:$QR$463,19,FALSE),"")</f>
        <v/>
      </c>
      <c r="C11196" s="16" t="str">
        <f>IFERROR(VLOOKUP($F11196,'Location List'!$A$2:$QR$463,18,FALSE),"")</f>
        <v/>
      </c>
      <c r="D11196" s="16" t="str">
        <f>IFERROR(VLOOKUP($F11196,'Location List'!$A$2:$QR$463,9,FALSE),"")</f>
        <v/>
      </c>
      <c r="E11196" s="16" t="str">
        <f>IFERROR(VLOOKUP($F11196,'Location List'!$A$2:$QR$463,2,FALSE),"")</f>
        <v/>
      </c>
    </row>
    <row r="11255" spans="1:5" ht="15" customHeight="1" x14ac:dyDescent="0.25">
      <c r="A11255" s="16" t="str">
        <f>IFERROR(VLOOKUP($F11255,'Location List'!$A$2:$QR$463,20,FALSE),"")</f>
        <v/>
      </c>
      <c r="B11255" s="16" t="str">
        <f>IFERROR(VLOOKUP($F11255,'Location List'!$A$2:$QR$463,19,FALSE),"")</f>
        <v/>
      </c>
      <c r="C11255" s="16" t="str">
        <f>IFERROR(VLOOKUP($F11255,'Location List'!$A$2:$QR$463,18,FALSE),"")</f>
        <v/>
      </c>
      <c r="D11255" s="16" t="str">
        <f>IFERROR(VLOOKUP($F11255,'Location List'!$A$2:$QR$463,9,FALSE),"")</f>
        <v/>
      </c>
      <c r="E11255" s="16" t="str">
        <f>IFERROR(VLOOKUP($F11255,'Location List'!$A$2:$QR$463,2,FALSE),"")</f>
        <v/>
      </c>
    </row>
    <row r="11256" spans="1:5" ht="15" customHeight="1" x14ac:dyDescent="0.25">
      <c r="A11256" s="16" t="str">
        <f>IFERROR(VLOOKUP($F11256,'Location List'!$A$2:$QR$463,20,FALSE),"")</f>
        <v/>
      </c>
      <c r="B11256" s="16" t="str">
        <f>IFERROR(VLOOKUP($F11256,'Location List'!$A$2:$QR$463,19,FALSE),"")</f>
        <v/>
      </c>
      <c r="C11256" s="16" t="str">
        <f>IFERROR(VLOOKUP($F11256,'Location List'!$A$2:$QR$463,18,FALSE),"")</f>
        <v/>
      </c>
      <c r="D11256" s="16" t="str">
        <f>IFERROR(VLOOKUP($F11256,'Location List'!$A$2:$QR$463,9,FALSE),"")</f>
        <v/>
      </c>
      <c r="E11256" s="16" t="str">
        <f>IFERROR(VLOOKUP($F11256,'Location List'!$A$2:$QR$463,2,FALSE),"")</f>
        <v/>
      </c>
    </row>
    <row r="11257" spans="1:5" ht="15" customHeight="1" x14ac:dyDescent="0.25">
      <c r="A11257" s="16" t="str">
        <f>IFERROR(VLOOKUP($F11257,'Location List'!$A$2:$QR$463,20,FALSE),"")</f>
        <v/>
      </c>
      <c r="B11257" s="16" t="str">
        <f>IFERROR(VLOOKUP($F11257,'Location List'!$A$2:$QR$463,19,FALSE),"")</f>
        <v/>
      </c>
      <c r="C11257" s="16" t="str">
        <f>IFERROR(VLOOKUP($F11257,'Location List'!$A$2:$QR$463,18,FALSE),"")</f>
        <v/>
      </c>
      <c r="D11257" s="16" t="str">
        <f>IFERROR(VLOOKUP($F11257,'Location List'!$A$2:$QR$463,9,FALSE),"")</f>
        <v/>
      </c>
      <c r="E11257" s="16" t="str">
        <f>IFERROR(VLOOKUP($F11257,'Location List'!$A$2:$QR$463,2,FALSE),"")</f>
        <v/>
      </c>
    </row>
    <row r="11258" spans="1:5" ht="15" customHeight="1" x14ac:dyDescent="0.25">
      <c r="A11258" s="16" t="str">
        <f>IFERROR(VLOOKUP($F11258,'Location List'!$A$2:$QR$463,20,FALSE),"")</f>
        <v/>
      </c>
      <c r="B11258" s="16" t="str">
        <f>IFERROR(VLOOKUP($F11258,'Location List'!$A$2:$QR$463,19,FALSE),"")</f>
        <v/>
      </c>
      <c r="C11258" s="16" t="str">
        <f>IFERROR(VLOOKUP($F11258,'Location List'!$A$2:$QR$463,18,FALSE),"")</f>
        <v/>
      </c>
      <c r="D11258" s="16" t="str">
        <f>IFERROR(VLOOKUP($F11258,'Location List'!$A$2:$QR$463,9,FALSE),"")</f>
        <v/>
      </c>
      <c r="E11258" s="16" t="str">
        <f>IFERROR(VLOOKUP($F11258,'Location List'!$A$2:$QR$463,2,FALSE),"")</f>
        <v/>
      </c>
    </row>
    <row r="11259" spans="1:5" ht="15" customHeight="1" x14ac:dyDescent="0.25">
      <c r="A11259" s="16" t="str">
        <f>IFERROR(VLOOKUP($F11259,'Location List'!$A$2:$QR$463,20,FALSE),"")</f>
        <v/>
      </c>
      <c r="B11259" s="16" t="str">
        <f>IFERROR(VLOOKUP($F11259,'Location List'!$A$2:$QR$463,19,FALSE),"")</f>
        <v/>
      </c>
      <c r="C11259" s="16" t="str">
        <f>IFERROR(VLOOKUP($F11259,'Location List'!$A$2:$QR$463,18,FALSE),"")</f>
        <v/>
      </c>
      <c r="D11259" s="16" t="str">
        <f>IFERROR(VLOOKUP($F11259,'Location List'!$A$2:$QR$463,9,FALSE),"")</f>
        <v/>
      </c>
      <c r="E11259" s="16" t="str">
        <f>IFERROR(VLOOKUP($F11259,'Location List'!$A$2:$QR$463,2,FALSE),"")</f>
        <v/>
      </c>
    </row>
    <row r="11260" spans="1:5" ht="15" customHeight="1" x14ac:dyDescent="0.25">
      <c r="A11260" s="16" t="str">
        <f>IFERROR(VLOOKUP($F11260,'Location List'!$A$2:$QR$463,20,FALSE),"")</f>
        <v/>
      </c>
      <c r="B11260" s="16" t="str">
        <f>IFERROR(VLOOKUP($F11260,'Location List'!$A$2:$QR$463,19,FALSE),"")</f>
        <v/>
      </c>
      <c r="C11260" s="16" t="str">
        <f>IFERROR(VLOOKUP($F11260,'Location List'!$A$2:$QR$463,18,FALSE),"")</f>
        <v/>
      </c>
      <c r="D11260" s="16" t="str">
        <f>IFERROR(VLOOKUP($F11260,'Location List'!$A$2:$QR$463,9,FALSE),"")</f>
        <v/>
      </c>
      <c r="E11260" s="16" t="str">
        <f>IFERROR(VLOOKUP($F11260,'Location List'!$A$2:$QR$463,2,FALSE),"")</f>
        <v/>
      </c>
    </row>
    <row r="11261" spans="1:5" ht="15" customHeight="1" x14ac:dyDescent="0.25">
      <c r="A11261" s="16" t="str">
        <f>IFERROR(VLOOKUP($F11261,'Location List'!$A$2:$QR$463,20,FALSE),"")</f>
        <v/>
      </c>
      <c r="B11261" s="16" t="str">
        <f>IFERROR(VLOOKUP($F11261,'Location List'!$A$2:$QR$463,19,FALSE),"")</f>
        <v/>
      </c>
      <c r="C11261" s="16" t="str">
        <f>IFERROR(VLOOKUP($F11261,'Location List'!$A$2:$QR$463,18,FALSE),"")</f>
        <v/>
      </c>
      <c r="D11261" s="16" t="str">
        <f>IFERROR(VLOOKUP($F11261,'Location List'!$A$2:$QR$463,9,FALSE),"")</f>
        <v/>
      </c>
      <c r="E11261" s="16" t="str">
        <f>IFERROR(VLOOKUP($F11261,'Location List'!$A$2:$QR$463,2,FALSE),"")</f>
        <v/>
      </c>
    </row>
    <row r="11262" spans="1:5" ht="15" customHeight="1" x14ac:dyDescent="0.25">
      <c r="A11262" s="16" t="str">
        <f>IFERROR(VLOOKUP($F11262,'Location List'!$A$2:$QR$463,20,FALSE),"")</f>
        <v/>
      </c>
      <c r="B11262" s="16" t="str">
        <f>IFERROR(VLOOKUP($F11262,'Location List'!$A$2:$QR$463,19,FALSE),"")</f>
        <v/>
      </c>
      <c r="C11262" s="16" t="str">
        <f>IFERROR(VLOOKUP($F11262,'Location List'!$A$2:$QR$463,18,FALSE),"")</f>
        <v/>
      </c>
      <c r="D11262" s="16" t="str">
        <f>IFERROR(VLOOKUP($F11262,'Location List'!$A$2:$QR$463,9,FALSE),"")</f>
        <v/>
      </c>
      <c r="E11262" s="16" t="str">
        <f>IFERROR(VLOOKUP($F11262,'Location List'!$A$2:$QR$463,2,FALSE),"")</f>
        <v/>
      </c>
    </row>
    <row r="11263" spans="1:5" ht="15" customHeight="1" x14ac:dyDescent="0.25">
      <c r="A11263" s="16" t="str">
        <f>IFERROR(VLOOKUP($F11263,'Location List'!$A$2:$QR$463,20,FALSE),"")</f>
        <v/>
      </c>
      <c r="B11263" s="16" t="str">
        <f>IFERROR(VLOOKUP($F11263,'Location List'!$A$2:$QR$463,19,FALSE),"")</f>
        <v/>
      </c>
      <c r="C11263" s="16" t="str">
        <f>IFERROR(VLOOKUP($F11263,'Location List'!$A$2:$QR$463,18,FALSE),"")</f>
        <v/>
      </c>
      <c r="D11263" s="16" t="str">
        <f>IFERROR(VLOOKUP($F11263,'Location List'!$A$2:$QR$463,9,FALSE),"")</f>
        <v/>
      </c>
      <c r="E11263" s="16" t="str">
        <f>IFERROR(VLOOKUP($F11263,'Location List'!$A$2:$QR$463,2,FALSE),"")</f>
        <v/>
      </c>
    </row>
    <row r="11264" spans="1:5" ht="15" customHeight="1" x14ac:dyDescent="0.25">
      <c r="A11264" s="16" t="str">
        <f>IFERROR(VLOOKUP($F11264,'Location List'!$A$2:$QR$463,20,FALSE),"")</f>
        <v/>
      </c>
      <c r="B11264" s="16" t="str">
        <f>IFERROR(VLOOKUP($F11264,'Location List'!$A$2:$QR$463,19,FALSE),"")</f>
        <v/>
      </c>
      <c r="C11264" s="16" t="str">
        <f>IFERROR(VLOOKUP($F11264,'Location List'!$A$2:$QR$463,18,FALSE),"")</f>
        <v/>
      </c>
      <c r="D11264" s="16" t="str">
        <f>IFERROR(VLOOKUP($F11264,'Location List'!$A$2:$QR$463,9,FALSE),"")</f>
        <v/>
      </c>
      <c r="E11264" s="16" t="str">
        <f>IFERROR(VLOOKUP($F11264,'Location List'!$A$2:$QR$463,2,FALSE),"")</f>
        <v/>
      </c>
    </row>
    <row r="11265" spans="1:5" ht="15" customHeight="1" x14ac:dyDescent="0.25">
      <c r="A11265" s="16" t="str">
        <f>IFERROR(VLOOKUP($F11265,'Location List'!$A$2:$QR$463,20,FALSE),"")</f>
        <v/>
      </c>
      <c r="B11265" s="16" t="str">
        <f>IFERROR(VLOOKUP($F11265,'Location List'!$A$2:$QR$463,19,FALSE),"")</f>
        <v/>
      </c>
      <c r="C11265" s="16" t="str">
        <f>IFERROR(VLOOKUP($F11265,'Location List'!$A$2:$QR$463,18,FALSE),"")</f>
        <v/>
      </c>
      <c r="D11265" s="16" t="str">
        <f>IFERROR(VLOOKUP($F11265,'Location List'!$A$2:$QR$463,9,FALSE),"")</f>
        <v/>
      </c>
      <c r="E11265" s="16" t="str">
        <f>IFERROR(VLOOKUP($F11265,'Location List'!$A$2:$QR$463,2,FALSE),"")</f>
        <v/>
      </c>
    </row>
    <row r="11266" spans="1:5" ht="15" customHeight="1" x14ac:dyDescent="0.25">
      <c r="A11266" s="16" t="str">
        <f>IFERROR(VLOOKUP($F11266,'Location List'!$A$2:$QR$463,20,FALSE),"")</f>
        <v/>
      </c>
      <c r="B11266" s="16" t="str">
        <f>IFERROR(VLOOKUP($F11266,'Location List'!$A$2:$QR$463,19,FALSE),"")</f>
        <v/>
      </c>
      <c r="C11266" s="16" t="str">
        <f>IFERROR(VLOOKUP($F11266,'Location List'!$A$2:$QR$463,18,FALSE),"")</f>
        <v/>
      </c>
      <c r="D11266" s="16" t="str">
        <f>IFERROR(VLOOKUP($F11266,'Location List'!$A$2:$QR$463,9,FALSE),"")</f>
        <v/>
      </c>
      <c r="E11266" s="16" t="str">
        <f>IFERROR(VLOOKUP($F11266,'Location List'!$A$2:$QR$463,2,FALSE),"")</f>
        <v/>
      </c>
    </row>
    <row r="11267" spans="1:5" ht="15" customHeight="1" x14ac:dyDescent="0.25">
      <c r="A11267" s="16" t="str">
        <f>IFERROR(VLOOKUP($F11267,'Location List'!$A$2:$QR$463,20,FALSE),"")</f>
        <v/>
      </c>
      <c r="B11267" s="16" t="str">
        <f>IFERROR(VLOOKUP($F11267,'Location List'!$A$2:$QR$463,19,FALSE),"")</f>
        <v/>
      </c>
      <c r="C11267" s="16" t="str">
        <f>IFERROR(VLOOKUP($F11267,'Location List'!$A$2:$QR$463,18,FALSE),"")</f>
        <v/>
      </c>
      <c r="D11267" s="16" t="str">
        <f>IFERROR(VLOOKUP($F11267,'Location List'!$A$2:$QR$463,9,FALSE),"")</f>
        <v/>
      </c>
      <c r="E11267" s="16" t="str">
        <f>IFERROR(VLOOKUP($F11267,'Location List'!$A$2:$QR$463,2,FALSE),"")</f>
        <v/>
      </c>
    </row>
    <row r="11268" spans="1:5" ht="15" customHeight="1" x14ac:dyDescent="0.25">
      <c r="A11268" s="16" t="str">
        <f>IFERROR(VLOOKUP($F11268,'Location List'!$A$2:$QR$463,20,FALSE),"")</f>
        <v/>
      </c>
      <c r="B11268" s="16" t="str">
        <f>IFERROR(VLOOKUP($F11268,'Location List'!$A$2:$QR$463,19,FALSE),"")</f>
        <v/>
      </c>
      <c r="C11268" s="16" t="str">
        <f>IFERROR(VLOOKUP($F11268,'Location List'!$A$2:$QR$463,18,FALSE),"")</f>
        <v/>
      </c>
      <c r="D11268" s="16" t="str">
        <f>IFERROR(VLOOKUP($F11268,'Location List'!$A$2:$QR$463,9,FALSE),"")</f>
        <v/>
      </c>
      <c r="E11268" s="16" t="str">
        <f>IFERROR(VLOOKUP($F11268,'Location List'!$A$2:$QR$463,2,FALSE),"")</f>
        <v/>
      </c>
    </row>
    <row r="11269" spans="1:5" ht="15" customHeight="1" x14ac:dyDescent="0.25">
      <c r="A11269" s="16" t="str">
        <f>IFERROR(VLOOKUP($F11269,'Location List'!$A$2:$QR$463,20,FALSE),"")</f>
        <v/>
      </c>
      <c r="B11269" s="16" t="str">
        <f>IFERROR(VLOOKUP($F11269,'Location List'!$A$2:$QR$463,19,FALSE),"")</f>
        <v/>
      </c>
      <c r="C11269" s="16" t="str">
        <f>IFERROR(VLOOKUP($F11269,'Location List'!$A$2:$QR$463,18,FALSE),"")</f>
        <v/>
      </c>
      <c r="D11269" s="16" t="str">
        <f>IFERROR(VLOOKUP($F11269,'Location List'!$A$2:$QR$463,9,FALSE),"")</f>
        <v/>
      </c>
      <c r="E11269" s="16" t="str">
        <f>IFERROR(VLOOKUP($F11269,'Location List'!$A$2:$QR$463,2,FALSE),"")</f>
        <v/>
      </c>
    </row>
    <row r="11270" spans="1:5" ht="15" customHeight="1" x14ac:dyDescent="0.25">
      <c r="A11270" s="16" t="str">
        <f>IFERROR(VLOOKUP($F11270,'Location List'!$A$2:$QR$463,20,FALSE),"")</f>
        <v/>
      </c>
      <c r="B11270" s="16" t="str">
        <f>IFERROR(VLOOKUP($F11270,'Location List'!$A$2:$QR$463,19,FALSE),"")</f>
        <v/>
      </c>
      <c r="C11270" s="16" t="str">
        <f>IFERROR(VLOOKUP($F11270,'Location List'!$A$2:$QR$463,18,FALSE),"")</f>
        <v/>
      </c>
      <c r="D11270" s="16" t="str">
        <f>IFERROR(VLOOKUP($F11270,'Location List'!$A$2:$QR$463,9,FALSE),"")</f>
        <v/>
      </c>
      <c r="E11270" s="16" t="str">
        <f>IFERROR(VLOOKUP($F11270,'Location List'!$A$2:$QR$463,2,FALSE),"")</f>
        <v/>
      </c>
    </row>
    <row r="11297" spans="1:5" ht="15" customHeight="1" x14ac:dyDescent="0.25">
      <c r="A11297" s="16" t="str">
        <f>IFERROR(VLOOKUP($F11297,'Location List'!$A$2:$QR$463,20,FALSE),"")</f>
        <v/>
      </c>
      <c r="B11297" s="16" t="str">
        <f>IFERROR(VLOOKUP($F11297,'Location List'!$A$2:$QR$463,19,FALSE),"")</f>
        <v/>
      </c>
      <c r="C11297" s="16" t="str">
        <f>IFERROR(VLOOKUP($F11297,'Location List'!$A$2:$QR$463,18,FALSE),"")</f>
        <v/>
      </c>
      <c r="D11297" s="16" t="str">
        <f>IFERROR(VLOOKUP($F11297,'Location List'!$A$2:$QR$463,9,FALSE),"")</f>
        <v/>
      </c>
      <c r="E11297" s="16" t="str">
        <f>IFERROR(VLOOKUP($F11297,'Location List'!$A$2:$QR$463,2,FALSE),"")</f>
        <v/>
      </c>
    </row>
    <row r="11298" spans="1:5" ht="15" customHeight="1" x14ac:dyDescent="0.25">
      <c r="A11298" s="16" t="str">
        <f>IFERROR(VLOOKUP($F11298,'Location List'!$A$2:$QR$463,20,FALSE),"")</f>
        <v/>
      </c>
      <c r="B11298" s="16" t="str">
        <f>IFERROR(VLOOKUP($F11298,'Location List'!$A$2:$QR$463,19,FALSE),"")</f>
        <v/>
      </c>
      <c r="C11298" s="16" t="str">
        <f>IFERROR(VLOOKUP($F11298,'Location List'!$A$2:$QR$463,18,FALSE),"")</f>
        <v/>
      </c>
      <c r="D11298" s="16" t="str">
        <f>IFERROR(VLOOKUP($F11298,'Location List'!$A$2:$QR$463,9,FALSE),"")</f>
        <v/>
      </c>
      <c r="E11298" s="16" t="str">
        <f>IFERROR(VLOOKUP($F11298,'Location List'!$A$2:$QR$463,2,FALSE),"")</f>
        <v/>
      </c>
    </row>
    <row r="11299" spans="1:5" ht="15" customHeight="1" x14ac:dyDescent="0.25">
      <c r="A11299" s="16" t="str">
        <f>IFERROR(VLOOKUP($F11299,'Location List'!$A$2:$QR$463,20,FALSE),"")</f>
        <v/>
      </c>
      <c r="B11299" s="16" t="str">
        <f>IFERROR(VLOOKUP($F11299,'Location List'!$A$2:$QR$463,19,FALSE),"")</f>
        <v/>
      </c>
      <c r="C11299" s="16" t="str">
        <f>IFERROR(VLOOKUP($F11299,'Location List'!$A$2:$QR$463,18,FALSE),"")</f>
        <v/>
      </c>
      <c r="D11299" s="16" t="str">
        <f>IFERROR(VLOOKUP($F11299,'Location List'!$A$2:$QR$463,9,FALSE),"")</f>
        <v/>
      </c>
      <c r="E11299" s="16" t="str">
        <f>IFERROR(VLOOKUP($F11299,'Location List'!$A$2:$QR$463,2,FALSE),"")</f>
        <v/>
      </c>
    </row>
    <row r="11300" spans="1:5" ht="15" customHeight="1" x14ac:dyDescent="0.25">
      <c r="A11300" s="16" t="str">
        <f>IFERROR(VLOOKUP($F11300,'Location List'!$A$2:$QR$463,20,FALSE),"")</f>
        <v/>
      </c>
      <c r="B11300" s="16" t="str">
        <f>IFERROR(VLOOKUP($F11300,'Location List'!$A$2:$QR$463,19,FALSE),"")</f>
        <v/>
      </c>
      <c r="C11300" s="16" t="str">
        <f>IFERROR(VLOOKUP($F11300,'Location List'!$A$2:$QR$463,18,FALSE),"")</f>
        <v/>
      </c>
      <c r="D11300" s="16" t="str">
        <f>IFERROR(VLOOKUP($F11300,'Location List'!$A$2:$QR$463,9,FALSE),"")</f>
        <v/>
      </c>
      <c r="E11300" s="16" t="str">
        <f>IFERROR(VLOOKUP($F11300,'Location List'!$A$2:$QR$463,2,FALSE),"")</f>
        <v/>
      </c>
    </row>
    <row r="11301" spans="1:5" ht="15" customHeight="1" x14ac:dyDescent="0.25">
      <c r="A11301" s="16" t="str">
        <f>IFERROR(VLOOKUP($F11301,'Location List'!$A$2:$QR$463,20,FALSE),"")</f>
        <v/>
      </c>
      <c r="B11301" s="16" t="str">
        <f>IFERROR(VLOOKUP($F11301,'Location List'!$A$2:$QR$463,19,FALSE),"")</f>
        <v/>
      </c>
      <c r="C11301" s="16" t="str">
        <f>IFERROR(VLOOKUP($F11301,'Location List'!$A$2:$QR$463,18,FALSE),"")</f>
        <v/>
      </c>
      <c r="D11301" s="16" t="str">
        <f>IFERROR(VLOOKUP($F11301,'Location List'!$A$2:$QR$463,9,FALSE),"")</f>
        <v/>
      </c>
      <c r="E11301" s="16" t="str">
        <f>IFERROR(VLOOKUP($F11301,'Location List'!$A$2:$QR$463,2,FALSE),"")</f>
        <v/>
      </c>
    </row>
    <row r="11302" spans="1:5" ht="15" customHeight="1" x14ac:dyDescent="0.25">
      <c r="A11302" s="16" t="str">
        <f>IFERROR(VLOOKUP($F11302,'Location List'!$A$2:$QR$463,20,FALSE),"")</f>
        <v/>
      </c>
      <c r="B11302" s="16" t="str">
        <f>IFERROR(VLOOKUP($F11302,'Location List'!$A$2:$QR$463,19,FALSE),"")</f>
        <v/>
      </c>
      <c r="C11302" s="16" t="str">
        <f>IFERROR(VLOOKUP($F11302,'Location List'!$A$2:$QR$463,18,FALSE),"")</f>
        <v/>
      </c>
      <c r="D11302" s="16" t="str">
        <f>IFERROR(VLOOKUP($F11302,'Location List'!$A$2:$QR$463,9,FALSE),"")</f>
        <v/>
      </c>
      <c r="E11302" s="16" t="str">
        <f>IFERROR(VLOOKUP($F11302,'Location List'!$A$2:$QR$463,2,FALSE),"")</f>
        <v/>
      </c>
    </row>
    <row r="11303" spans="1:5" ht="15" customHeight="1" x14ac:dyDescent="0.25">
      <c r="A11303" s="16" t="str">
        <f>IFERROR(VLOOKUP($F11303,'Location List'!$A$2:$QR$463,20,FALSE),"")</f>
        <v/>
      </c>
      <c r="B11303" s="16" t="str">
        <f>IFERROR(VLOOKUP($F11303,'Location List'!$A$2:$QR$463,19,FALSE),"")</f>
        <v/>
      </c>
      <c r="C11303" s="16" t="str">
        <f>IFERROR(VLOOKUP($F11303,'Location List'!$A$2:$QR$463,18,FALSE),"")</f>
        <v/>
      </c>
      <c r="D11303" s="16" t="str">
        <f>IFERROR(VLOOKUP($F11303,'Location List'!$A$2:$QR$463,9,FALSE),"")</f>
        <v/>
      </c>
      <c r="E11303" s="16" t="str">
        <f>IFERROR(VLOOKUP($F11303,'Location List'!$A$2:$QR$463,2,FALSE),"")</f>
        <v/>
      </c>
    </row>
    <row r="11304" spans="1:5" ht="15" customHeight="1" x14ac:dyDescent="0.25">
      <c r="A11304" s="16" t="str">
        <f>IFERROR(VLOOKUP($F11304,'Location List'!$A$2:$QR$463,20,FALSE),"")</f>
        <v/>
      </c>
      <c r="B11304" s="16" t="str">
        <f>IFERROR(VLOOKUP($F11304,'Location List'!$A$2:$QR$463,19,FALSE),"")</f>
        <v/>
      </c>
      <c r="C11304" s="16" t="str">
        <f>IFERROR(VLOOKUP($F11304,'Location List'!$A$2:$QR$463,18,FALSE),"")</f>
        <v/>
      </c>
      <c r="D11304" s="16" t="str">
        <f>IFERROR(VLOOKUP($F11304,'Location List'!$A$2:$QR$463,9,FALSE),"")</f>
        <v/>
      </c>
      <c r="E11304" s="16" t="str">
        <f>IFERROR(VLOOKUP($F11304,'Location List'!$A$2:$QR$463,2,FALSE),"")</f>
        <v/>
      </c>
    </row>
    <row r="11305" spans="1:5" ht="15" customHeight="1" x14ac:dyDescent="0.25">
      <c r="A11305" s="16" t="str">
        <f>IFERROR(VLOOKUP($F11305,'Location List'!$A$2:$QR$463,20,FALSE),"")</f>
        <v/>
      </c>
      <c r="B11305" s="16" t="str">
        <f>IFERROR(VLOOKUP($F11305,'Location List'!$A$2:$QR$463,19,FALSE),"")</f>
        <v/>
      </c>
      <c r="C11305" s="16" t="str">
        <f>IFERROR(VLOOKUP($F11305,'Location List'!$A$2:$QR$463,18,FALSE),"")</f>
        <v/>
      </c>
      <c r="D11305" s="16" t="str">
        <f>IFERROR(VLOOKUP($F11305,'Location List'!$A$2:$QR$463,9,FALSE),"")</f>
        <v/>
      </c>
      <c r="E11305" s="16" t="str">
        <f>IFERROR(VLOOKUP($F11305,'Location List'!$A$2:$QR$463,2,FALSE),"")</f>
        <v/>
      </c>
    </row>
    <row r="11306" spans="1:5" ht="15" customHeight="1" x14ac:dyDescent="0.25">
      <c r="A11306" s="16" t="str">
        <f>IFERROR(VLOOKUP($F11306,'Location List'!$A$2:$QR$463,20,FALSE),"")</f>
        <v/>
      </c>
      <c r="B11306" s="16" t="str">
        <f>IFERROR(VLOOKUP($F11306,'Location List'!$A$2:$QR$463,19,FALSE),"")</f>
        <v/>
      </c>
      <c r="C11306" s="16" t="str">
        <f>IFERROR(VLOOKUP($F11306,'Location List'!$A$2:$QR$463,18,FALSE),"")</f>
        <v/>
      </c>
      <c r="D11306" s="16" t="str">
        <f>IFERROR(VLOOKUP($F11306,'Location List'!$A$2:$QR$463,9,FALSE),"")</f>
        <v/>
      </c>
      <c r="E11306" s="16" t="str">
        <f>IFERROR(VLOOKUP($F11306,'Location List'!$A$2:$QR$463,2,FALSE),"")</f>
        <v/>
      </c>
    </row>
    <row r="11307" spans="1:5" ht="15" customHeight="1" x14ac:dyDescent="0.25">
      <c r="A11307" s="16" t="str">
        <f>IFERROR(VLOOKUP($F11307,'Location List'!$A$2:$QR$463,20,FALSE),"")</f>
        <v/>
      </c>
      <c r="B11307" s="16" t="str">
        <f>IFERROR(VLOOKUP($F11307,'Location List'!$A$2:$QR$463,19,FALSE),"")</f>
        <v/>
      </c>
      <c r="C11307" s="16" t="str">
        <f>IFERROR(VLOOKUP($F11307,'Location List'!$A$2:$QR$463,18,FALSE),"")</f>
        <v/>
      </c>
      <c r="D11307" s="16" t="str">
        <f>IFERROR(VLOOKUP($F11307,'Location List'!$A$2:$QR$463,9,FALSE),"")</f>
        <v/>
      </c>
      <c r="E11307" s="16" t="str">
        <f>IFERROR(VLOOKUP($F11307,'Location List'!$A$2:$QR$463,2,FALSE),"")</f>
        <v/>
      </c>
    </row>
    <row r="11308" spans="1:5" ht="15" customHeight="1" x14ac:dyDescent="0.25">
      <c r="A11308" s="16" t="str">
        <f>IFERROR(VLOOKUP($F11308,'Location List'!$A$2:$QR$463,20,FALSE),"")</f>
        <v/>
      </c>
      <c r="B11308" s="16" t="str">
        <f>IFERROR(VLOOKUP($F11308,'Location List'!$A$2:$QR$463,19,FALSE),"")</f>
        <v/>
      </c>
      <c r="C11308" s="16" t="str">
        <f>IFERROR(VLOOKUP($F11308,'Location List'!$A$2:$QR$463,18,FALSE),"")</f>
        <v/>
      </c>
      <c r="D11308" s="16" t="str">
        <f>IFERROR(VLOOKUP($F11308,'Location List'!$A$2:$QR$463,9,FALSE),"")</f>
        <v/>
      </c>
      <c r="E11308" s="16" t="str">
        <f>IFERROR(VLOOKUP($F11308,'Location List'!$A$2:$QR$463,2,FALSE),"")</f>
        <v/>
      </c>
    </row>
    <row r="11309" spans="1:5" ht="15" customHeight="1" x14ac:dyDescent="0.25">
      <c r="A11309" s="16" t="str">
        <f>IFERROR(VLOOKUP($F11309,'Location List'!$A$2:$QR$463,20,FALSE),"")</f>
        <v/>
      </c>
      <c r="B11309" s="16" t="str">
        <f>IFERROR(VLOOKUP($F11309,'Location List'!$A$2:$QR$463,19,FALSE),"")</f>
        <v/>
      </c>
      <c r="C11309" s="16" t="str">
        <f>IFERROR(VLOOKUP($F11309,'Location List'!$A$2:$QR$463,18,FALSE),"")</f>
        <v/>
      </c>
      <c r="D11309" s="16" t="str">
        <f>IFERROR(VLOOKUP($F11309,'Location List'!$A$2:$QR$463,9,FALSE),"")</f>
        <v/>
      </c>
      <c r="E11309" s="16" t="str">
        <f>IFERROR(VLOOKUP($F11309,'Location List'!$A$2:$QR$463,2,FALSE),"")</f>
        <v/>
      </c>
    </row>
    <row r="11310" spans="1:5" ht="15" customHeight="1" x14ac:dyDescent="0.25">
      <c r="A11310" s="16" t="str">
        <f>IFERROR(VLOOKUP($F11310,'Location List'!$A$2:$QR$463,20,FALSE),"")</f>
        <v/>
      </c>
      <c r="B11310" s="16" t="str">
        <f>IFERROR(VLOOKUP($F11310,'Location List'!$A$2:$QR$463,19,FALSE),"")</f>
        <v/>
      </c>
      <c r="C11310" s="16" t="str">
        <f>IFERROR(VLOOKUP($F11310,'Location List'!$A$2:$QR$463,18,FALSE),"")</f>
        <v/>
      </c>
      <c r="D11310" s="16" t="str">
        <f>IFERROR(VLOOKUP($F11310,'Location List'!$A$2:$QR$463,9,FALSE),"")</f>
        <v/>
      </c>
      <c r="E11310" s="16" t="str">
        <f>IFERROR(VLOOKUP($F11310,'Location List'!$A$2:$QR$463,2,FALSE),"")</f>
        <v/>
      </c>
    </row>
    <row r="11360" spans="1:5" ht="15" customHeight="1" x14ac:dyDescent="0.25">
      <c r="A11360" s="16" t="str">
        <f>IFERROR(VLOOKUP($F11360,'Location List'!$A$2:$QR$463,20,FALSE),"")</f>
        <v/>
      </c>
      <c r="B11360" s="16" t="str">
        <f>IFERROR(VLOOKUP($F11360,'Location List'!$A$2:$QR$463,19,FALSE),"")</f>
        <v/>
      </c>
      <c r="C11360" s="16" t="str">
        <f>IFERROR(VLOOKUP($F11360,'Location List'!$A$2:$QR$463,18,FALSE),"")</f>
        <v/>
      </c>
      <c r="D11360" s="16" t="str">
        <f>IFERROR(VLOOKUP($F11360,'Location List'!$A$2:$QR$463,9,FALSE),"")</f>
        <v/>
      </c>
      <c r="E11360" s="16" t="str">
        <f>IFERROR(VLOOKUP($F11360,'Location List'!$A$2:$QR$463,2,FALSE),"")</f>
        <v/>
      </c>
    </row>
    <row r="11361" spans="1:5" ht="15" customHeight="1" x14ac:dyDescent="0.25">
      <c r="A11361" s="16" t="str">
        <f>IFERROR(VLOOKUP($F11361,'Location List'!$A$2:$QR$463,20,FALSE),"")</f>
        <v/>
      </c>
      <c r="B11361" s="16" t="str">
        <f>IFERROR(VLOOKUP($F11361,'Location List'!$A$2:$QR$463,19,FALSE),"")</f>
        <v/>
      </c>
      <c r="C11361" s="16" t="str">
        <f>IFERROR(VLOOKUP($F11361,'Location List'!$A$2:$QR$463,18,FALSE),"")</f>
        <v/>
      </c>
      <c r="D11361" s="16" t="str">
        <f>IFERROR(VLOOKUP($F11361,'Location List'!$A$2:$QR$463,9,FALSE),"")</f>
        <v/>
      </c>
      <c r="E11361" s="16" t="str">
        <f>IFERROR(VLOOKUP($F11361,'Location List'!$A$2:$QR$463,2,FALSE),"")</f>
        <v/>
      </c>
    </row>
    <row r="11362" spans="1:5" ht="15" customHeight="1" x14ac:dyDescent="0.25">
      <c r="A11362" s="16" t="str">
        <f>IFERROR(VLOOKUP($F11362,'Location List'!$A$2:$QR$463,20,FALSE),"")</f>
        <v/>
      </c>
      <c r="B11362" s="16" t="str">
        <f>IFERROR(VLOOKUP($F11362,'Location List'!$A$2:$QR$463,19,FALSE),"")</f>
        <v/>
      </c>
      <c r="C11362" s="16" t="str">
        <f>IFERROR(VLOOKUP($F11362,'Location List'!$A$2:$QR$463,18,FALSE),"")</f>
        <v/>
      </c>
      <c r="D11362" s="16" t="str">
        <f>IFERROR(VLOOKUP($F11362,'Location List'!$A$2:$QR$463,9,FALSE),"")</f>
        <v/>
      </c>
      <c r="E11362" s="16" t="str">
        <f>IFERROR(VLOOKUP($F11362,'Location List'!$A$2:$QR$463,2,FALSE),"")</f>
        <v/>
      </c>
    </row>
    <row r="11363" spans="1:5" ht="15" customHeight="1" x14ac:dyDescent="0.25">
      <c r="A11363" s="16" t="str">
        <f>IFERROR(VLOOKUP($F11363,'Location List'!$A$2:$QR$463,20,FALSE),"")</f>
        <v/>
      </c>
      <c r="B11363" s="16" t="str">
        <f>IFERROR(VLOOKUP($F11363,'Location List'!$A$2:$QR$463,19,FALSE),"")</f>
        <v/>
      </c>
      <c r="C11363" s="16" t="str">
        <f>IFERROR(VLOOKUP($F11363,'Location List'!$A$2:$QR$463,18,FALSE),"")</f>
        <v/>
      </c>
      <c r="D11363" s="16" t="str">
        <f>IFERROR(VLOOKUP($F11363,'Location List'!$A$2:$QR$463,9,FALSE),"")</f>
        <v/>
      </c>
      <c r="E11363" s="16" t="str">
        <f>IFERROR(VLOOKUP($F11363,'Location List'!$A$2:$QR$463,2,FALSE),"")</f>
        <v/>
      </c>
    </row>
    <row r="11446" spans="1:5" ht="15" customHeight="1" x14ac:dyDescent="0.25">
      <c r="A11446" s="16" t="str">
        <f>IFERROR(VLOOKUP($F11446,'Location List'!$A$2:$QR$463,20,FALSE),"")</f>
        <v/>
      </c>
      <c r="B11446" s="16" t="str">
        <f>IFERROR(VLOOKUP($F11446,'Location List'!$A$2:$QR$463,19,FALSE),"")</f>
        <v/>
      </c>
      <c r="C11446" s="16" t="str">
        <f>IFERROR(VLOOKUP($F11446,'Location List'!$A$2:$QR$463,18,FALSE),"")</f>
        <v/>
      </c>
      <c r="D11446" s="16" t="str">
        <f>IFERROR(VLOOKUP($F11446,'Location List'!$A$2:$QR$463,9,FALSE),"")</f>
        <v/>
      </c>
      <c r="E11446" s="16" t="str">
        <f>IFERROR(VLOOKUP($F11446,'Location List'!$A$2:$QR$463,2,FALSE),"")</f>
        <v/>
      </c>
    </row>
    <row r="11447" spans="1:5" ht="15" customHeight="1" x14ac:dyDescent="0.25">
      <c r="A11447" s="16" t="str">
        <f>IFERROR(VLOOKUP($F11447,'Location List'!$A$2:$QR$463,20,FALSE),"")</f>
        <v/>
      </c>
      <c r="B11447" s="16" t="str">
        <f>IFERROR(VLOOKUP($F11447,'Location List'!$A$2:$QR$463,19,FALSE),"")</f>
        <v/>
      </c>
      <c r="C11447" s="16" t="str">
        <f>IFERROR(VLOOKUP($F11447,'Location List'!$A$2:$QR$463,18,FALSE),"")</f>
        <v/>
      </c>
      <c r="D11447" s="16" t="str">
        <f>IFERROR(VLOOKUP($F11447,'Location List'!$A$2:$QR$463,9,FALSE),"")</f>
        <v/>
      </c>
      <c r="E11447" s="16" t="str">
        <f>IFERROR(VLOOKUP($F11447,'Location List'!$A$2:$QR$463,2,FALSE),"")</f>
        <v/>
      </c>
    </row>
    <row r="11502" spans="1:5" ht="15" customHeight="1" x14ac:dyDescent="0.25">
      <c r="A11502" s="16" t="str">
        <f>IFERROR(VLOOKUP($F11502,'Location List'!$A$2:$QR$463,20,FALSE),"")</f>
        <v/>
      </c>
      <c r="B11502" s="16" t="str">
        <f>IFERROR(VLOOKUP($F11502,'Location List'!$A$2:$QR$463,19,FALSE),"")</f>
        <v/>
      </c>
      <c r="C11502" s="16" t="str">
        <f>IFERROR(VLOOKUP($F11502,'Location List'!$A$2:$QR$463,18,FALSE),"")</f>
        <v/>
      </c>
      <c r="D11502" s="16" t="str">
        <f>IFERROR(VLOOKUP($F11502,'Location List'!$A$2:$QR$463,9,FALSE),"")</f>
        <v/>
      </c>
      <c r="E11502" s="16" t="str">
        <f>IFERROR(VLOOKUP($F11502,'Location List'!$A$2:$QR$463,2,FALSE),"")</f>
        <v/>
      </c>
    </row>
    <row r="11503" spans="1:5" ht="15" customHeight="1" x14ac:dyDescent="0.25">
      <c r="A11503" s="16" t="str">
        <f>IFERROR(VLOOKUP($F11503,'Location List'!$A$2:$QR$463,20,FALSE),"")</f>
        <v/>
      </c>
      <c r="B11503" s="16" t="str">
        <f>IFERROR(VLOOKUP($F11503,'Location List'!$A$2:$QR$463,19,FALSE),"")</f>
        <v/>
      </c>
      <c r="C11503" s="16" t="str">
        <f>IFERROR(VLOOKUP($F11503,'Location List'!$A$2:$QR$463,18,FALSE),"")</f>
        <v/>
      </c>
      <c r="D11503" s="16" t="str">
        <f>IFERROR(VLOOKUP($F11503,'Location List'!$A$2:$QR$463,9,FALSE),"")</f>
        <v/>
      </c>
      <c r="E11503" s="16" t="str">
        <f>IFERROR(VLOOKUP($F11503,'Location List'!$A$2:$QR$463,2,FALSE),"")</f>
        <v/>
      </c>
    </row>
    <row r="11504" spans="1:5" ht="15" customHeight="1" x14ac:dyDescent="0.25">
      <c r="A11504" s="16" t="str">
        <f>IFERROR(VLOOKUP($F11504,'Location List'!$A$2:$QR$463,20,FALSE),"")</f>
        <v/>
      </c>
      <c r="B11504" s="16" t="str">
        <f>IFERROR(VLOOKUP($F11504,'Location List'!$A$2:$QR$463,19,FALSE),"")</f>
        <v/>
      </c>
      <c r="C11504" s="16" t="str">
        <f>IFERROR(VLOOKUP($F11504,'Location List'!$A$2:$QR$463,18,FALSE),"")</f>
        <v/>
      </c>
      <c r="D11504" s="16" t="str">
        <f>IFERROR(VLOOKUP($F11504,'Location List'!$A$2:$QR$463,9,FALSE),"")</f>
        <v/>
      </c>
      <c r="E11504" s="16" t="str">
        <f>IFERROR(VLOOKUP($F11504,'Location List'!$A$2:$QR$463,2,FALSE),"")</f>
        <v/>
      </c>
    </row>
    <row r="11505" spans="1:5" ht="15" customHeight="1" x14ac:dyDescent="0.25">
      <c r="A11505" s="16" t="str">
        <f>IFERROR(VLOOKUP($F11505,'Location List'!$A$2:$QR$463,20,FALSE),"")</f>
        <v/>
      </c>
      <c r="B11505" s="16" t="str">
        <f>IFERROR(VLOOKUP($F11505,'Location List'!$A$2:$QR$463,19,FALSE),"")</f>
        <v/>
      </c>
      <c r="C11505" s="16" t="str">
        <f>IFERROR(VLOOKUP($F11505,'Location List'!$A$2:$QR$463,18,FALSE),"")</f>
        <v/>
      </c>
      <c r="D11505" s="16" t="str">
        <f>IFERROR(VLOOKUP($F11505,'Location List'!$A$2:$QR$463,9,FALSE),"")</f>
        <v/>
      </c>
      <c r="E11505" s="16" t="str">
        <f>IFERROR(VLOOKUP($F11505,'Location List'!$A$2:$QR$463,2,FALSE),"")</f>
        <v/>
      </c>
    </row>
    <row r="11506" spans="1:5" ht="15" customHeight="1" x14ac:dyDescent="0.25">
      <c r="A11506" s="16" t="str">
        <f>IFERROR(VLOOKUP($F11506,'Location List'!$A$2:$QR$463,20,FALSE),"")</f>
        <v/>
      </c>
      <c r="B11506" s="16" t="str">
        <f>IFERROR(VLOOKUP($F11506,'Location List'!$A$2:$QR$463,19,FALSE),"")</f>
        <v/>
      </c>
      <c r="C11506" s="16" t="str">
        <f>IFERROR(VLOOKUP($F11506,'Location List'!$A$2:$QR$463,18,FALSE),"")</f>
        <v/>
      </c>
      <c r="D11506" s="16" t="str">
        <f>IFERROR(VLOOKUP($F11506,'Location List'!$A$2:$QR$463,9,FALSE),"")</f>
        <v/>
      </c>
      <c r="E11506" s="16" t="str">
        <f>IFERROR(VLOOKUP($F11506,'Location List'!$A$2:$QR$463,2,FALSE),"")</f>
        <v/>
      </c>
    </row>
    <row r="11592" spans="1:5" ht="15" customHeight="1" x14ac:dyDescent="0.25">
      <c r="A11592" s="16" t="str">
        <f>IFERROR(VLOOKUP($F11592,'Location List'!$A$2:$QR$463,20,FALSE),"")</f>
        <v/>
      </c>
      <c r="B11592" s="16" t="str">
        <f>IFERROR(VLOOKUP($F11592,'Location List'!$A$2:$QR$463,19,FALSE),"")</f>
        <v/>
      </c>
      <c r="C11592" s="16" t="str">
        <f>IFERROR(VLOOKUP($F11592,'Location List'!$A$2:$QR$463,18,FALSE),"")</f>
        <v/>
      </c>
      <c r="D11592" s="16" t="str">
        <f>IFERROR(VLOOKUP($F11592,'Location List'!$A$2:$QR$463,9,FALSE),"")</f>
        <v/>
      </c>
      <c r="E11592" s="16" t="str">
        <f>IFERROR(VLOOKUP($F11592,'Location List'!$A$2:$QR$463,2,FALSE),"")</f>
        <v/>
      </c>
    </row>
    <row r="11593" spans="1:5" ht="15" customHeight="1" x14ac:dyDescent="0.25">
      <c r="A11593" s="16" t="str">
        <f>IFERROR(VLOOKUP($F11593,'Location List'!$A$2:$QR$463,20,FALSE),"")</f>
        <v/>
      </c>
      <c r="B11593" s="16" t="str">
        <f>IFERROR(VLOOKUP($F11593,'Location List'!$A$2:$QR$463,19,FALSE),"")</f>
        <v/>
      </c>
      <c r="C11593" s="16" t="str">
        <f>IFERROR(VLOOKUP($F11593,'Location List'!$A$2:$QR$463,18,FALSE),"")</f>
        <v/>
      </c>
      <c r="D11593" s="16" t="str">
        <f>IFERROR(VLOOKUP($F11593,'Location List'!$A$2:$QR$463,9,FALSE),"")</f>
        <v/>
      </c>
      <c r="E11593" s="16" t="str">
        <f>IFERROR(VLOOKUP($F11593,'Location List'!$A$2:$QR$463,2,FALSE),"")</f>
        <v/>
      </c>
    </row>
    <row r="11594" spans="1:5" ht="15" customHeight="1" x14ac:dyDescent="0.25">
      <c r="A11594" s="16" t="str">
        <f>IFERROR(VLOOKUP($F11594,'Location List'!$A$2:$QR$463,20,FALSE),"")</f>
        <v/>
      </c>
      <c r="B11594" s="16" t="str">
        <f>IFERROR(VLOOKUP($F11594,'Location List'!$A$2:$QR$463,19,FALSE),"")</f>
        <v/>
      </c>
      <c r="C11594" s="16" t="str">
        <f>IFERROR(VLOOKUP($F11594,'Location List'!$A$2:$QR$463,18,FALSE),"")</f>
        <v/>
      </c>
      <c r="D11594" s="16" t="str">
        <f>IFERROR(VLOOKUP($F11594,'Location List'!$A$2:$QR$463,9,FALSE),"")</f>
        <v/>
      </c>
      <c r="E11594" s="16" t="str">
        <f>IFERROR(VLOOKUP($F11594,'Location List'!$A$2:$QR$463,2,FALSE),"")</f>
        <v/>
      </c>
    </row>
    <row r="11595" spans="1:5" ht="15" customHeight="1" x14ac:dyDescent="0.25">
      <c r="A11595" s="16" t="str">
        <f>IFERROR(VLOOKUP($F11595,'Location List'!$A$2:$QR$463,20,FALSE),"")</f>
        <v/>
      </c>
      <c r="B11595" s="16" t="str">
        <f>IFERROR(VLOOKUP($F11595,'Location List'!$A$2:$QR$463,19,FALSE),"")</f>
        <v/>
      </c>
      <c r="C11595" s="16" t="str">
        <f>IFERROR(VLOOKUP($F11595,'Location List'!$A$2:$QR$463,18,FALSE),"")</f>
        <v/>
      </c>
      <c r="D11595" s="16" t="str">
        <f>IFERROR(VLOOKUP($F11595,'Location List'!$A$2:$QR$463,9,FALSE),"")</f>
        <v/>
      </c>
      <c r="E11595" s="16" t="str">
        <f>IFERROR(VLOOKUP($F11595,'Location List'!$A$2:$QR$463,2,FALSE),"")</f>
        <v/>
      </c>
    </row>
    <row r="11596" spans="1:5" ht="15" customHeight="1" x14ac:dyDescent="0.25">
      <c r="A11596" s="16" t="str">
        <f>IFERROR(VLOOKUP($F11596,'Location List'!$A$2:$QR$463,20,FALSE),"")</f>
        <v/>
      </c>
      <c r="B11596" s="16" t="str">
        <f>IFERROR(VLOOKUP($F11596,'Location List'!$A$2:$QR$463,19,FALSE),"")</f>
        <v/>
      </c>
      <c r="C11596" s="16" t="str">
        <f>IFERROR(VLOOKUP($F11596,'Location List'!$A$2:$QR$463,18,FALSE),"")</f>
        <v/>
      </c>
      <c r="D11596" s="16" t="str">
        <f>IFERROR(VLOOKUP($F11596,'Location List'!$A$2:$QR$463,9,FALSE),"")</f>
        <v/>
      </c>
      <c r="E11596" s="16" t="str">
        <f>IFERROR(VLOOKUP($F11596,'Location List'!$A$2:$QR$463,2,FALSE),"")</f>
        <v/>
      </c>
    </row>
    <row r="11597" spans="1:5" ht="15" customHeight="1" x14ac:dyDescent="0.25">
      <c r="A11597" s="16" t="str">
        <f>IFERROR(VLOOKUP($F11597,'Location List'!$A$2:$QR$463,20,FALSE),"")</f>
        <v/>
      </c>
      <c r="B11597" s="16" t="str">
        <f>IFERROR(VLOOKUP($F11597,'Location List'!$A$2:$QR$463,19,FALSE),"")</f>
        <v/>
      </c>
      <c r="C11597" s="16" t="str">
        <f>IFERROR(VLOOKUP($F11597,'Location List'!$A$2:$QR$463,18,FALSE),"")</f>
        <v/>
      </c>
      <c r="D11597" s="16" t="str">
        <f>IFERROR(VLOOKUP($F11597,'Location List'!$A$2:$QR$463,9,FALSE),"")</f>
        <v/>
      </c>
      <c r="E11597" s="16" t="str">
        <f>IFERROR(VLOOKUP($F11597,'Location List'!$A$2:$QR$463,2,FALSE),"")</f>
        <v/>
      </c>
    </row>
    <row r="11598" spans="1:5" ht="15" customHeight="1" x14ac:dyDescent="0.25">
      <c r="A11598" s="16" t="str">
        <f>IFERROR(VLOOKUP($F11598,'Location List'!$A$2:$QR$463,20,FALSE),"")</f>
        <v/>
      </c>
      <c r="B11598" s="16" t="str">
        <f>IFERROR(VLOOKUP($F11598,'Location List'!$A$2:$QR$463,19,FALSE),"")</f>
        <v/>
      </c>
      <c r="C11598" s="16" t="str">
        <f>IFERROR(VLOOKUP($F11598,'Location List'!$A$2:$QR$463,18,FALSE),"")</f>
        <v/>
      </c>
      <c r="D11598" s="16" t="str">
        <f>IFERROR(VLOOKUP($F11598,'Location List'!$A$2:$QR$463,9,FALSE),"")</f>
        <v/>
      </c>
      <c r="E11598" s="16" t="str">
        <f>IFERROR(VLOOKUP($F11598,'Location List'!$A$2:$QR$463,2,FALSE),"")</f>
        <v/>
      </c>
    </row>
    <row r="11599" spans="1:5" ht="15" customHeight="1" x14ac:dyDescent="0.25">
      <c r="A11599" s="16" t="str">
        <f>IFERROR(VLOOKUP($F11599,'Location List'!$A$2:$QR$463,20,FALSE),"")</f>
        <v/>
      </c>
      <c r="B11599" s="16" t="str">
        <f>IFERROR(VLOOKUP($F11599,'Location List'!$A$2:$QR$463,19,FALSE),"")</f>
        <v/>
      </c>
      <c r="C11599" s="16" t="str">
        <f>IFERROR(VLOOKUP($F11599,'Location List'!$A$2:$QR$463,18,FALSE),"")</f>
        <v/>
      </c>
      <c r="D11599" s="16" t="str">
        <f>IFERROR(VLOOKUP($F11599,'Location List'!$A$2:$QR$463,9,FALSE),"")</f>
        <v/>
      </c>
      <c r="E11599" s="16" t="str">
        <f>IFERROR(VLOOKUP($F11599,'Location List'!$A$2:$QR$463,2,FALSE),"")</f>
        <v/>
      </c>
    </row>
    <row r="11600" spans="1:5" ht="15" customHeight="1" x14ac:dyDescent="0.25">
      <c r="A11600" s="16" t="str">
        <f>IFERROR(VLOOKUP($F11600,'Location List'!$A$2:$QR$463,20,FALSE),"")</f>
        <v/>
      </c>
      <c r="B11600" s="16" t="str">
        <f>IFERROR(VLOOKUP($F11600,'Location List'!$A$2:$QR$463,19,FALSE),"")</f>
        <v/>
      </c>
      <c r="C11600" s="16" t="str">
        <f>IFERROR(VLOOKUP($F11600,'Location List'!$A$2:$QR$463,18,FALSE),"")</f>
        <v/>
      </c>
      <c r="D11600" s="16" t="str">
        <f>IFERROR(VLOOKUP($F11600,'Location List'!$A$2:$QR$463,9,FALSE),"")</f>
        <v/>
      </c>
      <c r="E11600" s="16" t="str">
        <f>IFERROR(VLOOKUP($F11600,'Location List'!$A$2:$QR$463,2,FALSE),"")</f>
        <v/>
      </c>
    </row>
    <row r="11601" spans="1:5" ht="15" customHeight="1" x14ac:dyDescent="0.25">
      <c r="A11601" s="16" t="str">
        <f>IFERROR(VLOOKUP($F11601,'Location List'!$A$2:$QR$463,20,FALSE),"")</f>
        <v/>
      </c>
      <c r="B11601" s="16" t="str">
        <f>IFERROR(VLOOKUP($F11601,'Location List'!$A$2:$QR$463,19,FALSE),"")</f>
        <v/>
      </c>
      <c r="C11601" s="16" t="str">
        <f>IFERROR(VLOOKUP($F11601,'Location List'!$A$2:$QR$463,18,FALSE),"")</f>
        <v/>
      </c>
      <c r="D11601" s="16" t="str">
        <f>IFERROR(VLOOKUP($F11601,'Location List'!$A$2:$QR$463,9,FALSE),"")</f>
        <v/>
      </c>
      <c r="E11601" s="16" t="str">
        <f>IFERROR(VLOOKUP($F11601,'Location List'!$A$2:$QR$463,2,FALSE),"")</f>
        <v/>
      </c>
    </row>
    <row r="11651" spans="1:5" ht="15" customHeight="1" x14ac:dyDescent="0.25">
      <c r="A11651" s="16" t="str">
        <f>IFERROR(VLOOKUP($F11651,'Location List'!$A$2:$QR$463,20,FALSE),"")</f>
        <v/>
      </c>
      <c r="B11651" s="16" t="str">
        <f>IFERROR(VLOOKUP($F11651,'Location List'!$A$2:$QR$463,19,FALSE),"")</f>
        <v/>
      </c>
      <c r="C11651" s="16" t="str">
        <f>IFERROR(VLOOKUP($F11651,'Location List'!$A$2:$QR$463,18,FALSE),"")</f>
        <v/>
      </c>
      <c r="D11651" s="16" t="str">
        <f>IFERROR(VLOOKUP($F11651,'Location List'!$A$2:$QR$463,9,FALSE),"")</f>
        <v/>
      </c>
      <c r="E11651" s="16" t="str">
        <f>IFERROR(VLOOKUP($F11651,'Location List'!$A$2:$QR$463,2,FALSE),"")</f>
        <v/>
      </c>
    </row>
    <row r="11652" spans="1:5" ht="15" customHeight="1" x14ac:dyDescent="0.25">
      <c r="A11652" s="16" t="str">
        <f>IFERROR(VLOOKUP($F11652,'Location List'!$A$2:$QR$463,20,FALSE),"")</f>
        <v/>
      </c>
      <c r="B11652" s="16" t="str">
        <f>IFERROR(VLOOKUP($F11652,'Location List'!$A$2:$QR$463,19,FALSE),"")</f>
        <v/>
      </c>
      <c r="C11652" s="16" t="str">
        <f>IFERROR(VLOOKUP($F11652,'Location List'!$A$2:$QR$463,18,FALSE),"")</f>
        <v/>
      </c>
      <c r="D11652" s="16" t="str">
        <f>IFERROR(VLOOKUP($F11652,'Location List'!$A$2:$QR$463,9,FALSE),"")</f>
        <v/>
      </c>
      <c r="E11652" s="16" t="str">
        <f>IFERROR(VLOOKUP($F11652,'Location List'!$A$2:$QR$463,2,FALSE),"")</f>
        <v/>
      </c>
    </row>
    <row r="11653" spans="1:5" ht="15" customHeight="1" x14ac:dyDescent="0.25">
      <c r="A11653" s="16" t="str">
        <f>IFERROR(VLOOKUP($F11653,'Location List'!$A$2:$QR$463,20,FALSE),"")</f>
        <v/>
      </c>
      <c r="B11653" s="16" t="str">
        <f>IFERROR(VLOOKUP($F11653,'Location List'!$A$2:$QR$463,19,FALSE),"")</f>
        <v/>
      </c>
      <c r="C11653" s="16" t="str">
        <f>IFERROR(VLOOKUP($F11653,'Location List'!$A$2:$QR$463,18,FALSE),"")</f>
        <v/>
      </c>
      <c r="D11653" s="16" t="str">
        <f>IFERROR(VLOOKUP($F11653,'Location List'!$A$2:$QR$463,9,FALSE),"")</f>
        <v/>
      </c>
      <c r="E11653" s="16" t="str">
        <f>IFERROR(VLOOKUP($F11653,'Location List'!$A$2:$QR$463,2,FALSE),"")</f>
        <v/>
      </c>
    </row>
    <row r="11654" spans="1:5" ht="15" customHeight="1" x14ac:dyDescent="0.25">
      <c r="A11654" s="16" t="str">
        <f>IFERROR(VLOOKUP($F11654,'Location List'!$A$2:$QR$463,20,FALSE),"")</f>
        <v/>
      </c>
      <c r="B11654" s="16" t="str">
        <f>IFERROR(VLOOKUP($F11654,'Location List'!$A$2:$QR$463,19,FALSE),"")</f>
        <v/>
      </c>
      <c r="C11654" s="16" t="str">
        <f>IFERROR(VLOOKUP($F11654,'Location List'!$A$2:$QR$463,18,FALSE),"")</f>
        <v/>
      </c>
      <c r="D11654" s="16" t="str">
        <f>IFERROR(VLOOKUP($F11654,'Location List'!$A$2:$QR$463,9,FALSE),"")</f>
        <v/>
      </c>
      <c r="E11654" s="16" t="str">
        <f>IFERROR(VLOOKUP($F11654,'Location List'!$A$2:$QR$463,2,FALSE),"")</f>
        <v/>
      </c>
    </row>
    <row r="11655" spans="1:5" ht="15" customHeight="1" x14ac:dyDescent="0.25">
      <c r="A11655" s="16" t="str">
        <f>IFERROR(VLOOKUP($F11655,'Location List'!$A$2:$QR$463,20,FALSE),"")</f>
        <v/>
      </c>
      <c r="B11655" s="16" t="str">
        <f>IFERROR(VLOOKUP($F11655,'Location List'!$A$2:$QR$463,19,FALSE),"")</f>
        <v/>
      </c>
      <c r="C11655" s="16" t="str">
        <f>IFERROR(VLOOKUP($F11655,'Location List'!$A$2:$QR$463,18,FALSE),"")</f>
        <v/>
      </c>
      <c r="D11655" s="16" t="str">
        <f>IFERROR(VLOOKUP($F11655,'Location List'!$A$2:$QR$463,9,FALSE),"")</f>
        <v/>
      </c>
      <c r="E11655" s="16" t="str">
        <f>IFERROR(VLOOKUP($F11655,'Location List'!$A$2:$QR$463,2,FALSE),"")</f>
        <v/>
      </c>
    </row>
    <row r="11656" spans="1:5" ht="15" customHeight="1" x14ac:dyDescent="0.25">
      <c r="A11656" s="16" t="str">
        <f>IFERROR(VLOOKUP($F11656,'Location List'!$A$2:$QR$463,20,FALSE),"")</f>
        <v/>
      </c>
      <c r="B11656" s="16" t="str">
        <f>IFERROR(VLOOKUP($F11656,'Location List'!$A$2:$QR$463,19,FALSE),"")</f>
        <v/>
      </c>
      <c r="C11656" s="16" t="str">
        <f>IFERROR(VLOOKUP($F11656,'Location List'!$A$2:$QR$463,18,FALSE),"")</f>
        <v/>
      </c>
      <c r="D11656" s="16" t="str">
        <f>IFERROR(VLOOKUP($F11656,'Location List'!$A$2:$QR$463,9,FALSE),"")</f>
        <v/>
      </c>
      <c r="E11656" s="16" t="str">
        <f>IFERROR(VLOOKUP($F11656,'Location List'!$A$2:$QR$463,2,FALSE),"")</f>
        <v/>
      </c>
    </row>
    <row r="11657" spans="1:5" ht="15" customHeight="1" x14ac:dyDescent="0.25">
      <c r="A11657" s="16" t="str">
        <f>IFERROR(VLOOKUP($F11657,'Location List'!$A$2:$QR$463,20,FALSE),"")</f>
        <v/>
      </c>
      <c r="B11657" s="16" t="str">
        <f>IFERROR(VLOOKUP($F11657,'Location List'!$A$2:$QR$463,19,FALSE),"")</f>
        <v/>
      </c>
      <c r="C11657" s="16" t="str">
        <f>IFERROR(VLOOKUP($F11657,'Location List'!$A$2:$QR$463,18,FALSE),"")</f>
        <v/>
      </c>
      <c r="D11657" s="16" t="str">
        <f>IFERROR(VLOOKUP($F11657,'Location List'!$A$2:$QR$463,9,FALSE),"")</f>
        <v/>
      </c>
      <c r="E11657" s="16" t="str">
        <f>IFERROR(VLOOKUP($F11657,'Location List'!$A$2:$QR$463,2,FALSE),"")</f>
        <v/>
      </c>
    </row>
    <row r="11658" spans="1:5" ht="15" customHeight="1" x14ac:dyDescent="0.25">
      <c r="A11658" s="16" t="str">
        <f>IFERROR(VLOOKUP($F11658,'Location List'!$A$2:$QR$463,20,FALSE),"")</f>
        <v/>
      </c>
      <c r="B11658" s="16" t="str">
        <f>IFERROR(VLOOKUP($F11658,'Location List'!$A$2:$QR$463,19,FALSE),"")</f>
        <v/>
      </c>
      <c r="C11658" s="16" t="str">
        <f>IFERROR(VLOOKUP($F11658,'Location List'!$A$2:$QR$463,18,FALSE),"")</f>
        <v/>
      </c>
      <c r="D11658" s="16" t="str">
        <f>IFERROR(VLOOKUP($F11658,'Location List'!$A$2:$QR$463,9,FALSE),"")</f>
        <v/>
      </c>
      <c r="E11658" s="16" t="str">
        <f>IFERROR(VLOOKUP($F11658,'Location List'!$A$2:$QR$463,2,FALSE),"")</f>
        <v/>
      </c>
    </row>
    <row r="11719" spans="1:5" ht="15" customHeight="1" x14ac:dyDescent="0.25">
      <c r="A11719" s="16" t="str">
        <f>IFERROR(VLOOKUP($F11719,'Location List'!$A$2:$QR$463,20,FALSE),"")</f>
        <v/>
      </c>
      <c r="B11719" s="16" t="str">
        <f>IFERROR(VLOOKUP($F11719,'Location List'!$A$2:$QR$463,19,FALSE),"")</f>
        <v/>
      </c>
      <c r="C11719" s="16" t="str">
        <f>IFERROR(VLOOKUP($F11719,'Location List'!$A$2:$QR$463,18,FALSE),"")</f>
        <v/>
      </c>
      <c r="D11719" s="16" t="str">
        <f>IFERROR(VLOOKUP($F11719,'Location List'!$A$2:$QR$463,9,FALSE),"")</f>
        <v/>
      </c>
      <c r="E11719" s="16" t="str">
        <f>IFERROR(VLOOKUP($F11719,'Location List'!$A$2:$QR$463,2,FALSE),"")</f>
        <v/>
      </c>
    </row>
    <row r="11720" spans="1:5" ht="15" customHeight="1" x14ac:dyDescent="0.25">
      <c r="A11720" s="16" t="str">
        <f>IFERROR(VLOOKUP($F11720,'Location List'!$A$2:$QR$463,20,FALSE),"")</f>
        <v/>
      </c>
      <c r="B11720" s="16" t="str">
        <f>IFERROR(VLOOKUP($F11720,'Location List'!$A$2:$QR$463,19,FALSE),"")</f>
        <v/>
      </c>
      <c r="C11720" s="16" t="str">
        <f>IFERROR(VLOOKUP($F11720,'Location List'!$A$2:$QR$463,18,FALSE),"")</f>
        <v/>
      </c>
      <c r="D11720" s="16" t="str">
        <f>IFERROR(VLOOKUP($F11720,'Location List'!$A$2:$QR$463,9,FALSE),"")</f>
        <v/>
      </c>
      <c r="E11720" s="16" t="str">
        <f>IFERROR(VLOOKUP($F11720,'Location List'!$A$2:$QR$463,2,FALSE),"")</f>
        <v/>
      </c>
    </row>
    <row r="11778" spans="1:5" ht="15" customHeight="1" x14ac:dyDescent="0.25">
      <c r="A11778" s="16" t="str">
        <f>IFERROR(VLOOKUP($F11778,'Location List'!$A$2:$QR$463,20,FALSE),"")</f>
        <v/>
      </c>
      <c r="B11778" s="16" t="str">
        <f>IFERROR(VLOOKUP($F11778,'Location List'!$A$2:$QR$463,19,FALSE),"")</f>
        <v/>
      </c>
      <c r="C11778" s="16" t="str">
        <f>IFERROR(VLOOKUP($F11778,'Location List'!$A$2:$QR$463,18,FALSE),"")</f>
        <v/>
      </c>
      <c r="D11778" s="16" t="str">
        <f>IFERROR(VLOOKUP($F11778,'Location List'!$A$2:$QR$463,9,FALSE),"")</f>
        <v/>
      </c>
      <c r="E11778" s="16" t="str">
        <f>IFERROR(VLOOKUP($F11778,'Location List'!$A$2:$QR$463,2,FALSE),"")</f>
        <v/>
      </c>
    </row>
    <row r="11779" spans="1:5" ht="15" customHeight="1" x14ac:dyDescent="0.25">
      <c r="A11779" s="16" t="str">
        <f>IFERROR(VLOOKUP($F11779,'Location List'!$A$2:$QR$463,20,FALSE),"")</f>
        <v/>
      </c>
      <c r="B11779" s="16" t="str">
        <f>IFERROR(VLOOKUP($F11779,'Location List'!$A$2:$QR$463,19,FALSE),"")</f>
        <v/>
      </c>
      <c r="C11779" s="16" t="str">
        <f>IFERROR(VLOOKUP($F11779,'Location List'!$A$2:$QR$463,18,FALSE),"")</f>
        <v/>
      </c>
      <c r="D11779" s="16" t="str">
        <f>IFERROR(VLOOKUP($F11779,'Location List'!$A$2:$QR$463,9,FALSE),"")</f>
        <v/>
      </c>
      <c r="E11779" s="16" t="str">
        <f>IFERROR(VLOOKUP($F11779,'Location List'!$A$2:$QR$463,2,FALSE),"")</f>
        <v/>
      </c>
    </row>
    <row r="11780" spans="1:5" ht="15" customHeight="1" x14ac:dyDescent="0.25">
      <c r="A11780" s="16" t="str">
        <f>IFERROR(VLOOKUP($F11780,'Location List'!$A$2:$QR$463,20,FALSE),"")</f>
        <v/>
      </c>
      <c r="B11780" s="16" t="str">
        <f>IFERROR(VLOOKUP($F11780,'Location List'!$A$2:$QR$463,19,FALSE),"")</f>
        <v/>
      </c>
      <c r="C11780" s="16" t="str">
        <f>IFERROR(VLOOKUP($F11780,'Location List'!$A$2:$QR$463,18,FALSE),"")</f>
        <v/>
      </c>
      <c r="D11780" s="16" t="str">
        <f>IFERROR(VLOOKUP($F11780,'Location List'!$A$2:$QR$463,9,FALSE),"")</f>
        <v/>
      </c>
      <c r="E11780" s="16" t="str">
        <f>IFERROR(VLOOKUP($F11780,'Location List'!$A$2:$QR$463,2,FALSE),"")</f>
        <v/>
      </c>
    </row>
    <row r="11781" spans="1:5" ht="15" customHeight="1" x14ac:dyDescent="0.25">
      <c r="A11781" s="16" t="str">
        <f>IFERROR(VLOOKUP($F11781,'Location List'!$A$2:$QR$463,20,FALSE),"")</f>
        <v/>
      </c>
      <c r="B11781" s="16" t="str">
        <f>IFERROR(VLOOKUP($F11781,'Location List'!$A$2:$QR$463,19,FALSE),"")</f>
        <v/>
      </c>
      <c r="C11781" s="16" t="str">
        <f>IFERROR(VLOOKUP($F11781,'Location List'!$A$2:$QR$463,18,FALSE),"")</f>
        <v/>
      </c>
      <c r="D11781" s="16" t="str">
        <f>IFERROR(VLOOKUP($F11781,'Location List'!$A$2:$QR$463,9,FALSE),"")</f>
        <v/>
      </c>
      <c r="E11781" s="16" t="str">
        <f>IFERROR(VLOOKUP($F11781,'Location List'!$A$2:$QR$463,2,FALSE),"")</f>
        <v/>
      </c>
    </row>
    <row r="11782" spans="1:5" ht="15" customHeight="1" x14ac:dyDescent="0.25">
      <c r="A11782" s="16" t="str">
        <f>IFERROR(VLOOKUP($F11782,'Location List'!$A$2:$QR$463,20,FALSE),"")</f>
        <v/>
      </c>
      <c r="B11782" s="16" t="str">
        <f>IFERROR(VLOOKUP($F11782,'Location List'!$A$2:$QR$463,19,FALSE),"")</f>
        <v/>
      </c>
      <c r="C11782" s="16" t="str">
        <f>IFERROR(VLOOKUP($F11782,'Location List'!$A$2:$QR$463,18,FALSE),"")</f>
        <v/>
      </c>
      <c r="D11782" s="16" t="str">
        <f>IFERROR(VLOOKUP($F11782,'Location List'!$A$2:$QR$463,9,FALSE),"")</f>
        <v/>
      </c>
      <c r="E11782" s="16" t="str">
        <f>IFERROR(VLOOKUP($F11782,'Location List'!$A$2:$QR$463,2,FALSE),"")</f>
        <v/>
      </c>
    </row>
    <row r="11783" spans="1:5" ht="15" customHeight="1" x14ac:dyDescent="0.25">
      <c r="A11783" s="16" t="str">
        <f>IFERROR(VLOOKUP($F11783,'Location List'!$A$2:$QR$463,20,FALSE),"")</f>
        <v/>
      </c>
      <c r="B11783" s="16" t="str">
        <f>IFERROR(VLOOKUP($F11783,'Location List'!$A$2:$QR$463,19,FALSE),"")</f>
        <v/>
      </c>
      <c r="C11783" s="16" t="str">
        <f>IFERROR(VLOOKUP($F11783,'Location List'!$A$2:$QR$463,18,FALSE),"")</f>
        <v/>
      </c>
      <c r="D11783" s="16" t="str">
        <f>IFERROR(VLOOKUP($F11783,'Location List'!$A$2:$QR$463,9,FALSE),"")</f>
        <v/>
      </c>
      <c r="E11783" s="16" t="str">
        <f>IFERROR(VLOOKUP($F11783,'Location List'!$A$2:$QR$463,2,FALSE),"")</f>
        <v/>
      </c>
    </row>
    <row r="11784" spans="1:5" ht="15" customHeight="1" x14ac:dyDescent="0.25">
      <c r="A11784" s="16" t="str">
        <f>IFERROR(VLOOKUP($F11784,'Location List'!$A$2:$QR$463,20,FALSE),"")</f>
        <v/>
      </c>
      <c r="B11784" s="16" t="str">
        <f>IFERROR(VLOOKUP($F11784,'Location List'!$A$2:$QR$463,19,FALSE),"")</f>
        <v/>
      </c>
      <c r="C11784" s="16" t="str">
        <f>IFERROR(VLOOKUP($F11784,'Location List'!$A$2:$QR$463,18,FALSE),"")</f>
        <v/>
      </c>
      <c r="D11784" s="16" t="str">
        <f>IFERROR(VLOOKUP($F11784,'Location List'!$A$2:$QR$463,9,FALSE),"")</f>
        <v/>
      </c>
      <c r="E11784" s="16" t="str">
        <f>IFERROR(VLOOKUP($F11784,'Location List'!$A$2:$QR$463,2,FALSE),"")</f>
        <v/>
      </c>
    </row>
    <row r="11785" spans="1:5" ht="15" customHeight="1" x14ac:dyDescent="0.25">
      <c r="A11785" s="16" t="str">
        <f>IFERROR(VLOOKUP($F11785,'Location List'!$A$2:$QR$463,20,FALSE),"")</f>
        <v/>
      </c>
      <c r="B11785" s="16" t="str">
        <f>IFERROR(VLOOKUP($F11785,'Location List'!$A$2:$QR$463,19,FALSE),"")</f>
        <v/>
      </c>
      <c r="C11785" s="16" t="str">
        <f>IFERROR(VLOOKUP($F11785,'Location List'!$A$2:$QR$463,18,FALSE),"")</f>
        <v/>
      </c>
      <c r="D11785" s="16" t="str">
        <f>IFERROR(VLOOKUP($F11785,'Location List'!$A$2:$QR$463,9,FALSE),"")</f>
        <v/>
      </c>
      <c r="E11785" s="16" t="str">
        <f>IFERROR(VLOOKUP($F11785,'Location List'!$A$2:$QR$463,2,FALSE),"")</f>
        <v/>
      </c>
    </row>
    <row r="11786" spans="1:5" ht="15" customHeight="1" x14ac:dyDescent="0.25">
      <c r="A11786" s="16" t="str">
        <f>IFERROR(VLOOKUP($F11786,'Location List'!$A$2:$QR$463,20,FALSE),"")</f>
        <v/>
      </c>
      <c r="B11786" s="16" t="str">
        <f>IFERROR(VLOOKUP($F11786,'Location List'!$A$2:$QR$463,19,FALSE),"")</f>
        <v/>
      </c>
      <c r="C11786" s="16" t="str">
        <f>IFERROR(VLOOKUP($F11786,'Location List'!$A$2:$QR$463,18,FALSE),"")</f>
        <v/>
      </c>
      <c r="D11786" s="16" t="str">
        <f>IFERROR(VLOOKUP($F11786,'Location List'!$A$2:$QR$463,9,FALSE),"")</f>
        <v/>
      </c>
      <c r="E11786" s="16" t="str">
        <f>IFERROR(VLOOKUP($F11786,'Location List'!$A$2:$QR$463,2,FALSE),"")</f>
        <v/>
      </c>
    </row>
    <row r="11834" spans="1:5" ht="15" customHeight="1" x14ac:dyDescent="0.25">
      <c r="A11834" s="16" t="str">
        <f>IFERROR(VLOOKUP($F11834,'Location List'!$A$2:$QR$463,20,FALSE),"")</f>
        <v/>
      </c>
      <c r="B11834" s="16" t="str">
        <f>IFERROR(VLOOKUP($F11834,'Location List'!$A$2:$QR$463,19,FALSE),"")</f>
        <v/>
      </c>
      <c r="C11834" s="16" t="str">
        <f>IFERROR(VLOOKUP($F11834,'Location List'!$A$2:$QR$463,18,FALSE),"")</f>
        <v/>
      </c>
      <c r="D11834" s="16" t="str">
        <f>IFERROR(VLOOKUP($F11834,'Location List'!$A$2:$QR$463,9,FALSE),"")</f>
        <v/>
      </c>
      <c r="E11834" s="16" t="str">
        <f>IFERROR(VLOOKUP($F11834,'Location List'!$A$2:$QR$463,2,FALSE),"")</f>
        <v/>
      </c>
    </row>
    <row r="11835" spans="1:5" ht="15" customHeight="1" x14ac:dyDescent="0.25">
      <c r="A11835" s="16" t="str">
        <f>IFERROR(VLOOKUP($F11835,'Location List'!$A$2:$QR$463,20,FALSE),"")</f>
        <v/>
      </c>
      <c r="B11835" s="16" t="str">
        <f>IFERROR(VLOOKUP($F11835,'Location List'!$A$2:$QR$463,19,FALSE),"")</f>
        <v/>
      </c>
      <c r="C11835" s="16" t="str">
        <f>IFERROR(VLOOKUP($F11835,'Location List'!$A$2:$QR$463,18,FALSE),"")</f>
        <v/>
      </c>
      <c r="D11835" s="16" t="str">
        <f>IFERROR(VLOOKUP($F11835,'Location List'!$A$2:$QR$463,9,FALSE),"")</f>
        <v/>
      </c>
      <c r="E11835" s="16" t="str">
        <f>IFERROR(VLOOKUP($F11835,'Location List'!$A$2:$QR$463,2,FALSE),"")</f>
        <v/>
      </c>
    </row>
    <row r="11836" spans="1:5" ht="15" customHeight="1" x14ac:dyDescent="0.25">
      <c r="A11836" s="16" t="str">
        <f>IFERROR(VLOOKUP($F11836,'Location List'!$A$2:$QR$463,20,FALSE),"")</f>
        <v/>
      </c>
      <c r="B11836" s="16" t="str">
        <f>IFERROR(VLOOKUP($F11836,'Location List'!$A$2:$QR$463,19,FALSE),"")</f>
        <v/>
      </c>
      <c r="C11836" s="16" t="str">
        <f>IFERROR(VLOOKUP($F11836,'Location List'!$A$2:$QR$463,18,FALSE),"")</f>
        <v/>
      </c>
      <c r="D11836" s="16" t="str">
        <f>IFERROR(VLOOKUP($F11836,'Location List'!$A$2:$QR$463,9,FALSE),"")</f>
        <v/>
      </c>
      <c r="E11836" s="16" t="str">
        <f>IFERROR(VLOOKUP($F11836,'Location List'!$A$2:$QR$463,2,FALSE),"")</f>
        <v/>
      </c>
    </row>
    <row r="11837" spans="1:5" ht="15" customHeight="1" x14ac:dyDescent="0.25">
      <c r="A11837" s="16" t="str">
        <f>IFERROR(VLOOKUP($F11837,'Location List'!$A$2:$QR$463,20,FALSE),"")</f>
        <v/>
      </c>
      <c r="B11837" s="16" t="str">
        <f>IFERROR(VLOOKUP($F11837,'Location List'!$A$2:$QR$463,19,FALSE),"")</f>
        <v/>
      </c>
      <c r="C11837" s="16" t="str">
        <f>IFERROR(VLOOKUP($F11837,'Location List'!$A$2:$QR$463,18,FALSE),"")</f>
        <v/>
      </c>
      <c r="D11837" s="16" t="str">
        <f>IFERROR(VLOOKUP($F11837,'Location List'!$A$2:$QR$463,9,FALSE),"")</f>
        <v/>
      </c>
      <c r="E11837" s="16" t="str">
        <f>IFERROR(VLOOKUP($F11837,'Location List'!$A$2:$QR$463,2,FALSE),"")</f>
        <v/>
      </c>
    </row>
    <row r="11838" spans="1:5" ht="15" customHeight="1" x14ac:dyDescent="0.25">
      <c r="A11838" s="16" t="str">
        <f>IFERROR(VLOOKUP($F11838,'Location List'!$A$2:$QR$463,20,FALSE),"")</f>
        <v/>
      </c>
      <c r="B11838" s="16" t="str">
        <f>IFERROR(VLOOKUP($F11838,'Location List'!$A$2:$QR$463,19,FALSE),"")</f>
        <v/>
      </c>
      <c r="C11838" s="16" t="str">
        <f>IFERROR(VLOOKUP($F11838,'Location List'!$A$2:$QR$463,18,FALSE),"")</f>
        <v/>
      </c>
      <c r="D11838" s="16" t="str">
        <f>IFERROR(VLOOKUP($F11838,'Location List'!$A$2:$QR$463,9,FALSE),"")</f>
        <v/>
      </c>
      <c r="E11838" s="16" t="str">
        <f>IFERROR(VLOOKUP($F11838,'Location List'!$A$2:$QR$463,2,FALSE),"")</f>
        <v/>
      </c>
    </row>
    <row r="11934" spans="1:5" ht="15" customHeight="1" x14ac:dyDescent="0.25">
      <c r="A11934" s="16" t="str">
        <f>IFERROR(VLOOKUP($F11934,'Location List'!$A$2:$QR$463,20,FALSE),"")</f>
        <v/>
      </c>
      <c r="B11934" s="16" t="str">
        <f>IFERROR(VLOOKUP($F11934,'Location List'!$A$2:$QR$463,19,FALSE),"")</f>
        <v/>
      </c>
      <c r="C11934" s="16" t="str">
        <f>IFERROR(VLOOKUP($F11934,'Location List'!$A$2:$QR$463,18,FALSE),"")</f>
        <v/>
      </c>
      <c r="D11934" s="16" t="str">
        <f>IFERROR(VLOOKUP($F11934,'Location List'!$A$2:$QR$463,9,FALSE),"")</f>
        <v/>
      </c>
      <c r="E11934" s="16" t="str">
        <f>IFERROR(VLOOKUP($F11934,'Location List'!$A$2:$QR$463,2,FALSE),"")</f>
        <v/>
      </c>
    </row>
    <row r="11935" spans="1:5" ht="15" customHeight="1" x14ac:dyDescent="0.25">
      <c r="A11935" s="16" t="str">
        <f>IFERROR(VLOOKUP($F11935,'Location List'!$A$2:$QR$463,20,FALSE),"")</f>
        <v/>
      </c>
      <c r="B11935" s="16" t="str">
        <f>IFERROR(VLOOKUP($F11935,'Location List'!$A$2:$QR$463,19,FALSE),"")</f>
        <v/>
      </c>
      <c r="C11935" s="16" t="str">
        <f>IFERROR(VLOOKUP($F11935,'Location List'!$A$2:$QR$463,18,FALSE),"")</f>
        <v/>
      </c>
      <c r="D11935" s="16" t="str">
        <f>IFERROR(VLOOKUP($F11935,'Location List'!$A$2:$QR$463,9,FALSE),"")</f>
        <v/>
      </c>
      <c r="E11935" s="16" t="str">
        <f>IFERROR(VLOOKUP($F11935,'Location List'!$A$2:$QR$463,2,FALSE),"")</f>
        <v/>
      </c>
    </row>
    <row r="11936" spans="1:5" ht="15" customHeight="1" x14ac:dyDescent="0.25">
      <c r="A11936" s="16" t="str">
        <f>IFERROR(VLOOKUP($F11936,'Location List'!$A$2:$QR$463,20,FALSE),"")</f>
        <v/>
      </c>
      <c r="B11936" s="16" t="str">
        <f>IFERROR(VLOOKUP($F11936,'Location List'!$A$2:$QR$463,19,FALSE),"")</f>
        <v/>
      </c>
      <c r="C11936" s="16" t="str">
        <f>IFERROR(VLOOKUP($F11936,'Location List'!$A$2:$QR$463,18,FALSE),"")</f>
        <v/>
      </c>
      <c r="D11936" s="16" t="str">
        <f>IFERROR(VLOOKUP($F11936,'Location List'!$A$2:$QR$463,9,FALSE),"")</f>
        <v/>
      </c>
      <c r="E11936" s="16" t="str">
        <f>IFERROR(VLOOKUP($F11936,'Location List'!$A$2:$QR$463,2,FALSE),"")</f>
        <v/>
      </c>
    </row>
    <row r="11937" spans="1:5" ht="15" customHeight="1" x14ac:dyDescent="0.25">
      <c r="A11937" s="16" t="str">
        <f>IFERROR(VLOOKUP($F11937,'Location List'!$A$2:$QR$463,20,FALSE),"")</f>
        <v/>
      </c>
      <c r="B11937" s="16" t="str">
        <f>IFERROR(VLOOKUP($F11937,'Location List'!$A$2:$QR$463,19,FALSE),"")</f>
        <v/>
      </c>
      <c r="C11937" s="16" t="str">
        <f>IFERROR(VLOOKUP($F11937,'Location List'!$A$2:$QR$463,18,FALSE),"")</f>
        <v/>
      </c>
      <c r="D11937" s="16" t="str">
        <f>IFERROR(VLOOKUP($F11937,'Location List'!$A$2:$QR$463,9,FALSE),"")</f>
        <v/>
      </c>
      <c r="E11937" s="16" t="str">
        <f>IFERROR(VLOOKUP($F11937,'Location List'!$A$2:$QR$463,2,FALSE),"")</f>
        <v/>
      </c>
    </row>
    <row r="11938" spans="1:5" ht="15" customHeight="1" x14ac:dyDescent="0.25">
      <c r="A11938" s="16" t="str">
        <f>IFERROR(VLOOKUP($F11938,'Location List'!$A$2:$QR$463,20,FALSE),"")</f>
        <v/>
      </c>
      <c r="B11938" s="16" t="str">
        <f>IFERROR(VLOOKUP($F11938,'Location List'!$A$2:$QR$463,19,FALSE),"")</f>
        <v/>
      </c>
      <c r="C11938" s="16" t="str">
        <f>IFERROR(VLOOKUP($F11938,'Location List'!$A$2:$QR$463,18,FALSE),"")</f>
        <v/>
      </c>
      <c r="D11938" s="16" t="str">
        <f>IFERROR(VLOOKUP($F11938,'Location List'!$A$2:$QR$463,9,FALSE),"")</f>
        <v/>
      </c>
      <c r="E11938" s="16" t="str">
        <f>IFERROR(VLOOKUP($F11938,'Location List'!$A$2:$QR$463,2,FALSE),"")</f>
        <v/>
      </c>
    </row>
    <row r="11939" spans="1:5" ht="15" customHeight="1" x14ac:dyDescent="0.25">
      <c r="A11939" s="16" t="str">
        <f>IFERROR(VLOOKUP($F11939,'Location List'!$A$2:$QR$463,20,FALSE),"")</f>
        <v/>
      </c>
      <c r="B11939" s="16" t="str">
        <f>IFERROR(VLOOKUP($F11939,'Location List'!$A$2:$QR$463,19,FALSE),"")</f>
        <v/>
      </c>
      <c r="C11939" s="16" t="str">
        <f>IFERROR(VLOOKUP($F11939,'Location List'!$A$2:$QR$463,18,FALSE),"")</f>
        <v/>
      </c>
      <c r="D11939" s="16" t="str">
        <f>IFERROR(VLOOKUP($F11939,'Location List'!$A$2:$QR$463,9,FALSE),"")</f>
        <v/>
      </c>
      <c r="E11939" s="16" t="str">
        <f>IFERROR(VLOOKUP($F11939,'Location List'!$A$2:$QR$463,2,FALSE),"")</f>
        <v/>
      </c>
    </row>
    <row r="11940" spans="1:5" ht="15" customHeight="1" x14ac:dyDescent="0.25">
      <c r="A11940" s="16" t="str">
        <f>IFERROR(VLOOKUP($F11940,'Location List'!$A$2:$QR$463,20,FALSE),"")</f>
        <v/>
      </c>
      <c r="B11940" s="16" t="str">
        <f>IFERROR(VLOOKUP($F11940,'Location List'!$A$2:$QR$463,19,FALSE),"")</f>
        <v/>
      </c>
      <c r="C11940" s="16" t="str">
        <f>IFERROR(VLOOKUP($F11940,'Location List'!$A$2:$QR$463,18,FALSE),"")</f>
        <v/>
      </c>
      <c r="D11940" s="16" t="str">
        <f>IFERROR(VLOOKUP($F11940,'Location List'!$A$2:$QR$463,9,FALSE),"")</f>
        <v/>
      </c>
      <c r="E11940" s="16" t="str">
        <f>IFERROR(VLOOKUP($F11940,'Location List'!$A$2:$QR$463,2,FALSE),"")</f>
        <v/>
      </c>
    </row>
    <row r="11941" spans="1:5" ht="15" customHeight="1" x14ac:dyDescent="0.25">
      <c r="A11941" s="16" t="str">
        <f>IFERROR(VLOOKUP($F11941,'Location List'!$A$2:$QR$463,20,FALSE),"")</f>
        <v/>
      </c>
      <c r="B11941" s="16" t="str">
        <f>IFERROR(VLOOKUP($F11941,'Location List'!$A$2:$QR$463,19,FALSE),"")</f>
        <v/>
      </c>
      <c r="C11941" s="16" t="str">
        <f>IFERROR(VLOOKUP($F11941,'Location List'!$A$2:$QR$463,18,FALSE),"")</f>
        <v/>
      </c>
      <c r="D11941" s="16" t="str">
        <f>IFERROR(VLOOKUP($F11941,'Location List'!$A$2:$QR$463,9,FALSE),"")</f>
        <v/>
      </c>
      <c r="E11941" s="16" t="str">
        <f>IFERROR(VLOOKUP($F11941,'Location List'!$A$2:$QR$463,2,FALSE),"")</f>
        <v/>
      </c>
    </row>
    <row r="11942" spans="1:5" ht="15" customHeight="1" x14ac:dyDescent="0.25">
      <c r="A11942" s="16" t="str">
        <f>IFERROR(VLOOKUP($F11942,'Location List'!$A$2:$QR$463,20,FALSE),"")</f>
        <v/>
      </c>
      <c r="B11942" s="16" t="str">
        <f>IFERROR(VLOOKUP($F11942,'Location List'!$A$2:$QR$463,19,FALSE),"")</f>
        <v/>
      </c>
      <c r="C11942" s="16" t="str">
        <f>IFERROR(VLOOKUP($F11942,'Location List'!$A$2:$QR$463,18,FALSE),"")</f>
        <v/>
      </c>
      <c r="D11942" s="16" t="str">
        <f>IFERROR(VLOOKUP($F11942,'Location List'!$A$2:$QR$463,9,FALSE),"")</f>
        <v/>
      </c>
      <c r="E11942" s="16" t="str">
        <f>IFERROR(VLOOKUP($F11942,'Location List'!$A$2:$QR$463,2,FALSE),"")</f>
        <v/>
      </c>
    </row>
    <row r="11943" spans="1:5" ht="15" customHeight="1" x14ac:dyDescent="0.25">
      <c r="A11943" s="16" t="str">
        <f>IFERROR(VLOOKUP($F11943,'Location List'!$A$2:$QR$463,20,FALSE),"")</f>
        <v/>
      </c>
      <c r="B11943" s="16" t="str">
        <f>IFERROR(VLOOKUP($F11943,'Location List'!$A$2:$QR$463,19,FALSE),"")</f>
        <v/>
      </c>
      <c r="C11943" s="16" t="str">
        <f>IFERROR(VLOOKUP($F11943,'Location List'!$A$2:$QR$463,18,FALSE),"")</f>
        <v/>
      </c>
      <c r="D11943" s="16" t="str">
        <f>IFERROR(VLOOKUP($F11943,'Location List'!$A$2:$QR$463,9,FALSE),"")</f>
        <v/>
      </c>
      <c r="E11943" s="16" t="str">
        <f>IFERROR(VLOOKUP($F11943,'Location List'!$A$2:$QR$463,2,FALSE),"")</f>
        <v/>
      </c>
    </row>
    <row r="11944" spans="1:5" ht="15" customHeight="1" x14ac:dyDescent="0.25">
      <c r="A11944" s="16" t="str">
        <f>IFERROR(VLOOKUP($F11944,'Location List'!$A$2:$QR$463,20,FALSE),"")</f>
        <v/>
      </c>
      <c r="B11944" s="16" t="str">
        <f>IFERROR(VLOOKUP($F11944,'Location List'!$A$2:$QR$463,19,FALSE),"")</f>
        <v/>
      </c>
      <c r="C11944" s="16" t="str">
        <f>IFERROR(VLOOKUP($F11944,'Location List'!$A$2:$QR$463,18,FALSE),"")</f>
        <v/>
      </c>
      <c r="D11944" s="16" t="str">
        <f>IFERROR(VLOOKUP($F11944,'Location List'!$A$2:$QR$463,9,FALSE),"")</f>
        <v/>
      </c>
      <c r="E11944" s="16" t="str">
        <f>IFERROR(VLOOKUP($F11944,'Location List'!$A$2:$QR$463,2,FALSE),"")</f>
        <v/>
      </c>
    </row>
    <row r="11945" spans="1:5" ht="15" customHeight="1" x14ac:dyDescent="0.25">
      <c r="A11945" s="16" t="str">
        <f>IFERROR(VLOOKUP($F11945,'Location List'!$A$2:$QR$463,20,FALSE),"")</f>
        <v/>
      </c>
      <c r="B11945" s="16" t="str">
        <f>IFERROR(VLOOKUP($F11945,'Location List'!$A$2:$QR$463,19,FALSE),"")</f>
        <v/>
      </c>
      <c r="C11945" s="16" t="str">
        <f>IFERROR(VLOOKUP($F11945,'Location List'!$A$2:$QR$463,18,FALSE),"")</f>
        <v/>
      </c>
      <c r="D11945" s="16" t="str">
        <f>IFERROR(VLOOKUP($F11945,'Location List'!$A$2:$QR$463,9,FALSE),"")</f>
        <v/>
      </c>
      <c r="E11945" s="16" t="str">
        <f>IFERROR(VLOOKUP($F11945,'Location List'!$A$2:$QR$463,2,FALSE),"")</f>
        <v/>
      </c>
    </row>
    <row r="12010" spans="1:5" ht="15" customHeight="1" x14ac:dyDescent="0.25">
      <c r="A12010" s="16" t="str">
        <f>IFERROR(VLOOKUP($F12010,'Location List'!$A$2:$QR$463,20,FALSE),"")</f>
        <v/>
      </c>
      <c r="B12010" s="16" t="str">
        <f>IFERROR(VLOOKUP($F12010,'Location List'!$A$2:$QR$463,19,FALSE),"")</f>
        <v/>
      </c>
      <c r="C12010" s="16" t="str">
        <f>IFERROR(VLOOKUP($F12010,'Location List'!$A$2:$QR$463,18,FALSE),"")</f>
        <v/>
      </c>
      <c r="D12010" s="16" t="str">
        <f>IFERROR(VLOOKUP($F12010,'Location List'!$A$2:$QR$463,9,FALSE),"")</f>
        <v/>
      </c>
      <c r="E12010" s="16" t="str">
        <f>IFERROR(VLOOKUP($F12010,'Location List'!$A$2:$QR$463,2,FALSE),"")</f>
        <v/>
      </c>
    </row>
    <row r="12011" spans="1:5" ht="15" customHeight="1" x14ac:dyDescent="0.25">
      <c r="A12011" s="16" t="str">
        <f>IFERROR(VLOOKUP($F12011,'Location List'!$A$2:$QR$463,20,FALSE),"")</f>
        <v/>
      </c>
      <c r="B12011" s="16" t="str">
        <f>IFERROR(VLOOKUP($F12011,'Location List'!$A$2:$QR$463,19,FALSE),"")</f>
        <v/>
      </c>
      <c r="C12011" s="16" t="str">
        <f>IFERROR(VLOOKUP($F12011,'Location List'!$A$2:$QR$463,18,FALSE),"")</f>
        <v/>
      </c>
      <c r="D12011" s="16" t="str">
        <f>IFERROR(VLOOKUP($F12011,'Location List'!$A$2:$QR$463,9,FALSE),"")</f>
        <v/>
      </c>
      <c r="E12011" s="16" t="str">
        <f>IFERROR(VLOOKUP($F12011,'Location List'!$A$2:$QR$463,2,FALSE),"")</f>
        <v/>
      </c>
    </row>
    <row r="12012" spans="1:5" ht="15" customHeight="1" x14ac:dyDescent="0.25">
      <c r="A12012" s="16" t="str">
        <f>IFERROR(VLOOKUP($F12012,'Location List'!$A$2:$QR$463,20,FALSE),"")</f>
        <v/>
      </c>
      <c r="B12012" s="16" t="str">
        <f>IFERROR(VLOOKUP($F12012,'Location List'!$A$2:$QR$463,19,FALSE),"")</f>
        <v/>
      </c>
      <c r="C12012" s="16" t="str">
        <f>IFERROR(VLOOKUP($F12012,'Location List'!$A$2:$QR$463,18,FALSE),"")</f>
        <v/>
      </c>
      <c r="D12012" s="16" t="str">
        <f>IFERROR(VLOOKUP($F12012,'Location List'!$A$2:$QR$463,9,FALSE),"")</f>
        <v/>
      </c>
      <c r="E12012" s="16" t="str">
        <f>IFERROR(VLOOKUP($F12012,'Location List'!$A$2:$QR$463,2,FALSE),"")</f>
        <v/>
      </c>
    </row>
    <row r="12013" spans="1:5" ht="15" customHeight="1" x14ac:dyDescent="0.25">
      <c r="A12013" s="16" t="str">
        <f>IFERROR(VLOOKUP($F12013,'Location List'!$A$2:$QR$463,20,FALSE),"")</f>
        <v/>
      </c>
      <c r="B12013" s="16" t="str">
        <f>IFERROR(VLOOKUP($F12013,'Location List'!$A$2:$QR$463,19,FALSE),"")</f>
        <v/>
      </c>
      <c r="C12013" s="16" t="str">
        <f>IFERROR(VLOOKUP($F12013,'Location List'!$A$2:$QR$463,18,FALSE),"")</f>
        <v/>
      </c>
      <c r="D12013" s="16" t="str">
        <f>IFERROR(VLOOKUP($F12013,'Location List'!$A$2:$QR$463,9,FALSE),"")</f>
        <v/>
      </c>
      <c r="E12013" s="16" t="str">
        <f>IFERROR(VLOOKUP($F12013,'Location List'!$A$2:$QR$463,2,FALSE),"")</f>
        <v/>
      </c>
    </row>
    <row r="12014" spans="1:5" ht="15" customHeight="1" x14ac:dyDescent="0.25">
      <c r="A12014" s="16" t="str">
        <f>IFERROR(VLOOKUP($F12014,'Location List'!$A$2:$QR$463,20,FALSE),"")</f>
        <v/>
      </c>
      <c r="B12014" s="16" t="str">
        <f>IFERROR(VLOOKUP($F12014,'Location List'!$A$2:$QR$463,19,FALSE),"")</f>
        <v/>
      </c>
      <c r="C12014" s="16" t="str">
        <f>IFERROR(VLOOKUP($F12014,'Location List'!$A$2:$QR$463,18,FALSE),"")</f>
        <v/>
      </c>
      <c r="D12014" s="16" t="str">
        <f>IFERROR(VLOOKUP($F12014,'Location List'!$A$2:$QR$463,9,FALSE),"")</f>
        <v/>
      </c>
      <c r="E12014" s="16" t="str">
        <f>IFERROR(VLOOKUP($F12014,'Location List'!$A$2:$QR$463,2,FALSE),"")</f>
        <v/>
      </c>
    </row>
    <row r="12015" spans="1:5" ht="15" customHeight="1" x14ac:dyDescent="0.25">
      <c r="A12015" s="16" t="str">
        <f>IFERROR(VLOOKUP($F12015,'Location List'!$A$2:$QR$463,20,FALSE),"")</f>
        <v/>
      </c>
      <c r="B12015" s="16" t="str">
        <f>IFERROR(VLOOKUP($F12015,'Location List'!$A$2:$QR$463,19,FALSE),"")</f>
        <v/>
      </c>
      <c r="C12015" s="16" t="str">
        <f>IFERROR(VLOOKUP($F12015,'Location List'!$A$2:$QR$463,18,FALSE),"")</f>
        <v/>
      </c>
      <c r="D12015" s="16" t="str">
        <f>IFERROR(VLOOKUP($F12015,'Location List'!$A$2:$QR$463,9,FALSE),"")</f>
        <v/>
      </c>
      <c r="E12015" s="16" t="str">
        <f>IFERROR(VLOOKUP($F12015,'Location List'!$A$2:$QR$463,2,FALSE),"")</f>
        <v/>
      </c>
    </row>
    <row r="12016" spans="1:5" ht="15" customHeight="1" x14ac:dyDescent="0.25">
      <c r="A12016" s="16" t="str">
        <f>IFERROR(VLOOKUP($F12016,'Location List'!$A$2:$QR$463,20,FALSE),"")</f>
        <v/>
      </c>
      <c r="B12016" s="16" t="str">
        <f>IFERROR(VLOOKUP($F12016,'Location List'!$A$2:$QR$463,19,FALSE),"")</f>
        <v/>
      </c>
      <c r="C12016" s="16" t="str">
        <f>IFERROR(VLOOKUP($F12016,'Location List'!$A$2:$QR$463,18,FALSE),"")</f>
        <v/>
      </c>
      <c r="D12016" s="16" t="str">
        <f>IFERROR(VLOOKUP($F12016,'Location List'!$A$2:$QR$463,9,FALSE),"")</f>
        <v/>
      </c>
      <c r="E12016" s="16" t="str">
        <f>IFERROR(VLOOKUP($F12016,'Location List'!$A$2:$QR$463,2,FALSE),"")</f>
        <v/>
      </c>
    </row>
    <row r="12069" spans="1:5" ht="15" customHeight="1" x14ac:dyDescent="0.25">
      <c r="A12069" s="16" t="str">
        <f>IFERROR(VLOOKUP($F12069,'Location List'!$A$2:$QR$463,20,FALSE),"")</f>
        <v/>
      </c>
      <c r="B12069" s="16" t="str">
        <f>IFERROR(VLOOKUP($F12069,'Location List'!$A$2:$QR$463,19,FALSE),"")</f>
        <v/>
      </c>
      <c r="C12069" s="16" t="str">
        <f>IFERROR(VLOOKUP($F12069,'Location List'!$A$2:$QR$463,18,FALSE),"")</f>
        <v/>
      </c>
      <c r="D12069" s="16" t="str">
        <f>IFERROR(VLOOKUP($F12069,'Location List'!$A$2:$QR$463,9,FALSE),"")</f>
        <v/>
      </c>
      <c r="E12069" s="16" t="str">
        <f>IFERROR(VLOOKUP($F12069,'Location List'!$A$2:$QR$463,2,FALSE),"")</f>
        <v/>
      </c>
    </row>
    <row r="12070" spans="1:5" ht="15" customHeight="1" x14ac:dyDescent="0.25">
      <c r="A12070" s="16" t="str">
        <f>IFERROR(VLOOKUP($F12070,'Location List'!$A$2:$QR$463,20,FALSE),"")</f>
        <v/>
      </c>
      <c r="B12070" s="16" t="str">
        <f>IFERROR(VLOOKUP($F12070,'Location List'!$A$2:$QR$463,19,FALSE),"")</f>
        <v/>
      </c>
      <c r="C12070" s="16" t="str">
        <f>IFERROR(VLOOKUP($F12070,'Location List'!$A$2:$QR$463,18,FALSE),"")</f>
        <v/>
      </c>
      <c r="D12070" s="16" t="str">
        <f>IFERROR(VLOOKUP($F12070,'Location List'!$A$2:$QR$463,9,FALSE),"")</f>
        <v/>
      </c>
      <c r="E12070" s="16" t="str">
        <f>IFERROR(VLOOKUP($F12070,'Location List'!$A$2:$QR$463,2,FALSE),"")</f>
        <v/>
      </c>
    </row>
    <row r="12071" spans="1:5" ht="15" customHeight="1" x14ac:dyDescent="0.25">
      <c r="A12071" s="16" t="str">
        <f>IFERROR(VLOOKUP($F12071,'Location List'!$A$2:$QR$463,20,FALSE),"")</f>
        <v/>
      </c>
      <c r="B12071" s="16" t="str">
        <f>IFERROR(VLOOKUP($F12071,'Location List'!$A$2:$QR$463,19,FALSE),"")</f>
        <v/>
      </c>
      <c r="C12071" s="16" t="str">
        <f>IFERROR(VLOOKUP($F12071,'Location List'!$A$2:$QR$463,18,FALSE),"")</f>
        <v/>
      </c>
      <c r="D12071" s="16" t="str">
        <f>IFERROR(VLOOKUP($F12071,'Location List'!$A$2:$QR$463,9,FALSE),"")</f>
        <v/>
      </c>
      <c r="E12071" s="16" t="str">
        <f>IFERROR(VLOOKUP($F12071,'Location List'!$A$2:$QR$463,2,FALSE),"")</f>
        <v/>
      </c>
    </row>
    <row r="12072" spans="1:5" ht="15" customHeight="1" x14ac:dyDescent="0.25">
      <c r="A12072" s="16" t="str">
        <f>IFERROR(VLOOKUP($F12072,'Location List'!$A$2:$QR$463,20,FALSE),"")</f>
        <v/>
      </c>
      <c r="B12072" s="16" t="str">
        <f>IFERROR(VLOOKUP($F12072,'Location List'!$A$2:$QR$463,19,FALSE),"")</f>
        <v/>
      </c>
      <c r="C12072" s="16" t="str">
        <f>IFERROR(VLOOKUP($F12072,'Location List'!$A$2:$QR$463,18,FALSE),"")</f>
        <v/>
      </c>
      <c r="D12072" s="16" t="str">
        <f>IFERROR(VLOOKUP($F12072,'Location List'!$A$2:$QR$463,9,FALSE),"")</f>
        <v/>
      </c>
      <c r="E12072" s="16" t="str">
        <f>IFERROR(VLOOKUP($F12072,'Location List'!$A$2:$QR$463,2,FALSE),"")</f>
        <v/>
      </c>
    </row>
    <row r="12073" spans="1:5" ht="15" customHeight="1" x14ac:dyDescent="0.25">
      <c r="A12073" s="16" t="str">
        <f>IFERROR(VLOOKUP($F12073,'Location List'!$A$2:$QR$463,20,FALSE),"")</f>
        <v/>
      </c>
      <c r="B12073" s="16" t="str">
        <f>IFERROR(VLOOKUP($F12073,'Location List'!$A$2:$QR$463,19,FALSE),"")</f>
        <v/>
      </c>
      <c r="C12073" s="16" t="str">
        <f>IFERROR(VLOOKUP($F12073,'Location List'!$A$2:$QR$463,18,FALSE),"")</f>
        <v/>
      </c>
      <c r="D12073" s="16" t="str">
        <f>IFERROR(VLOOKUP($F12073,'Location List'!$A$2:$QR$463,9,FALSE),"")</f>
        <v/>
      </c>
      <c r="E12073" s="16" t="str">
        <f>IFERROR(VLOOKUP($F12073,'Location List'!$A$2:$QR$463,2,FALSE),"")</f>
        <v/>
      </c>
    </row>
    <row r="12074" spans="1:5" ht="15" customHeight="1" x14ac:dyDescent="0.25">
      <c r="A12074" s="16" t="str">
        <f>IFERROR(VLOOKUP($F12074,'Location List'!$A$2:$QR$463,20,FALSE),"")</f>
        <v/>
      </c>
      <c r="B12074" s="16" t="str">
        <f>IFERROR(VLOOKUP($F12074,'Location List'!$A$2:$QR$463,19,FALSE),"")</f>
        <v/>
      </c>
      <c r="C12074" s="16" t="str">
        <f>IFERROR(VLOOKUP($F12074,'Location List'!$A$2:$QR$463,18,FALSE),"")</f>
        <v/>
      </c>
      <c r="D12074" s="16" t="str">
        <f>IFERROR(VLOOKUP($F12074,'Location List'!$A$2:$QR$463,9,FALSE),"")</f>
        <v/>
      </c>
      <c r="E12074" s="16" t="str">
        <f>IFERROR(VLOOKUP($F12074,'Location List'!$A$2:$QR$463,2,FALSE),"")</f>
        <v/>
      </c>
    </row>
    <row r="12133" spans="1:5" ht="15" customHeight="1" x14ac:dyDescent="0.25">
      <c r="A12133" s="16" t="str">
        <f>IFERROR(VLOOKUP($F12133,'Location List'!$A$2:$QR$463,20,FALSE),"")</f>
        <v/>
      </c>
      <c r="B12133" s="16" t="str">
        <f>IFERROR(VLOOKUP($F12133,'Location List'!$A$2:$QR$463,19,FALSE),"")</f>
        <v/>
      </c>
      <c r="C12133" s="16" t="str">
        <f>IFERROR(VLOOKUP($F12133,'Location List'!$A$2:$QR$463,18,FALSE),"")</f>
        <v/>
      </c>
      <c r="D12133" s="16" t="str">
        <f>IFERROR(VLOOKUP($F12133,'Location List'!$A$2:$QR$463,9,FALSE),"")</f>
        <v/>
      </c>
      <c r="E12133" s="16" t="str">
        <f>IFERROR(VLOOKUP($F12133,'Location List'!$A$2:$QR$463,2,FALSE),"")</f>
        <v/>
      </c>
    </row>
    <row r="12134" spans="1:5" ht="15" customHeight="1" x14ac:dyDescent="0.25">
      <c r="A12134" s="16" t="str">
        <f>IFERROR(VLOOKUP($F12134,'Location List'!$A$2:$QR$463,20,FALSE),"")</f>
        <v/>
      </c>
      <c r="B12134" s="16" t="str">
        <f>IFERROR(VLOOKUP($F12134,'Location List'!$A$2:$QR$463,19,FALSE),"")</f>
        <v/>
      </c>
      <c r="C12134" s="16" t="str">
        <f>IFERROR(VLOOKUP($F12134,'Location List'!$A$2:$QR$463,18,FALSE),"")</f>
        <v/>
      </c>
      <c r="D12134" s="16" t="str">
        <f>IFERROR(VLOOKUP($F12134,'Location List'!$A$2:$QR$463,9,FALSE),"")</f>
        <v/>
      </c>
      <c r="E12134" s="16" t="str">
        <f>IFERROR(VLOOKUP($F12134,'Location List'!$A$2:$QR$463,2,FALSE),"")</f>
        <v/>
      </c>
    </row>
    <row r="12135" spans="1:5" ht="15" customHeight="1" x14ac:dyDescent="0.25">
      <c r="A12135" s="16" t="str">
        <f>IFERROR(VLOOKUP($F12135,'Location List'!$A$2:$QR$463,20,FALSE),"")</f>
        <v/>
      </c>
      <c r="B12135" s="16" t="str">
        <f>IFERROR(VLOOKUP($F12135,'Location List'!$A$2:$QR$463,19,FALSE),"")</f>
        <v/>
      </c>
      <c r="C12135" s="16" t="str">
        <f>IFERROR(VLOOKUP($F12135,'Location List'!$A$2:$QR$463,18,FALSE),"")</f>
        <v/>
      </c>
      <c r="D12135" s="16" t="str">
        <f>IFERROR(VLOOKUP($F12135,'Location List'!$A$2:$QR$463,9,FALSE),"")</f>
        <v/>
      </c>
      <c r="E12135" s="16" t="str">
        <f>IFERROR(VLOOKUP($F12135,'Location List'!$A$2:$QR$463,2,FALSE),"")</f>
        <v/>
      </c>
    </row>
    <row r="12136" spans="1:5" ht="15" customHeight="1" x14ac:dyDescent="0.25">
      <c r="A12136" s="16" t="str">
        <f>IFERROR(VLOOKUP($F12136,'Location List'!$A$2:$QR$463,20,FALSE),"")</f>
        <v/>
      </c>
      <c r="B12136" s="16" t="str">
        <f>IFERROR(VLOOKUP($F12136,'Location List'!$A$2:$QR$463,19,FALSE),"")</f>
        <v/>
      </c>
      <c r="C12136" s="16" t="str">
        <f>IFERROR(VLOOKUP($F12136,'Location List'!$A$2:$QR$463,18,FALSE),"")</f>
        <v/>
      </c>
      <c r="D12136" s="16" t="str">
        <f>IFERROR(VLOOKUP($F12136,'Location List'!$A$2:$QR$463,9,FALSE),"")</f>
        <v/>
      </c>
      <c r="E12136" s="16" t="str">
        <f>IFERROR(VLOOKUP($F12136,'Location List'!$A$2:$QR$463,2,FALSE),"")</f>
        <v/>
      </c>
    </row>
    <row r="12137" spans="1:5" ht="15" customHeight="1" x14ac:dyDescent="0.25">
      <c r="A12137" s="16" t="str">
        <f>IFERROR(VLOOKUP($F12137,'Location List'!$A$2:$QR$463,20,FALSE),"")</f>
        <v/>
      </c>
      <c r="B12137" s="16" t="str">
        <f>IFERROR(VLOOKUP($F12137,'Location List'!$A$2:$QR$463,19,FALSE),"")</f>
        <v/>
      </c>
      <c r="C12137" s="16" t="str">
        <f>IFERROR(VLOOKUP($F12137,'Location List'!$A$2:$QR$463,18,FALSE),"")</f>
        <v/>
      </c>
      <c r="D12137" s="16" t="str">
        <f>IFERROR(VLOOKUP($F12137,'Location List'!$A$2:$QR$463,9,FALSE),"")</f>
        <v/>
      </c>
      <c r="E12137" s="16" t="str">
        <f>IFERROR(VLOOKUP($F12137,'Location List'!$A$2:$QR$463,2,FALSE),"")</f>
        <v/>
      </c>
    </row>
    <row r="12138" spans="1:5" ht="15" customHeight="1" x14ac:dyDescent="0.25">
      <c r="A12138" s="16" t="str">
        <f>IFERROR(VLOOKUP($F12138,'Location List'!$A$2:$QR$463,20,FALSE),"")</f>
        <v/>
      </c>
      <c r="B12138" s="16" t="str">
        <f>IFERROR(VLOOKUP($F12138,'Location List'!$A$2:$QR$463,19,FALSE),"")</f>
        <v/>
      </c>
      <c r="C12138" s="16" t="str">
        <f>IFERROR(VLOOKUP($F12138,'Location List'!$A$2:$QR$463,18,FALSE),"")</f>
        <v/>
      </c>
      <c r="D12138" s="16" t="str">
        <f>IFERROR(VLOOKUP($F12138,'Location List'!$A$2:$QR$463,9,FALSE),"")</f>
        <v/>
      </c>
      <c r="E12138" s="16" t="str">
        <f>IFERROR(VLOOKUP($F12138,'Location List'!$A$2:$QR$463,2,FALSE),"")</f>
        <v/>
      </c>
    </row>
    <row r="12139" spans="1:5" ht="15" customHeight="1" x14ac:dyDescent="0.25">
      <c r="A12139" s="16" t="str">
        <f>IFERROR(VLOOKUP($F12139,'Location List'!$A$2:$QR$463,20,FALSE),"")</f>
        <v/>
      </c>
      <c r="B12139" s="16" t="str">
        <f>IFERROR(VLOOKUP($F12139,'Location List'!$A$2:$QR$463,19,FALSE),"")</f>
        <v/>
      </c>
      <c r="C12139" s="16" t="str">
        <f>IFERROR(VLOOKUP($F12139,'Location List'!$A$2:$QR$463,18,FALSE),"")</f>
        <v/>
      </c>
      <c r="D12139" s="16" t="str">
        <f>IFERROR(VLOOKUP($F12139,'Location List'!$A$2:$QR$463,9,FALSE),"")</f>
        <v/>
      </c>
      <c r="E12139" s="16" t="str">
        <f>IFERROR(VLOOKUP($F12139,'Location List'!$A$2:$QR$463,2,FALSE),"")</f>
        <v/>
      </c>
    </row>
    <row r="12140" spans="1:5" ht="15" customHeight="1" x14ac:dyDescent="0.25">
      <c r="A12140" s="16" t="str">
        <f>IFERROR(VLOOKUP($F12140,'Location List'!$A$2:$QR$463,20,FALSE),"")</f>
        <v/>
      </c>
      <c r="B12140" s="16" t="str">
        <f>IFERROR(VLOOKUP($F12140,'Location List'!$A$2:$QR$463,19,FALSE),"")</f>
        <v/>
      </c>
      <c r="C12140" s="16" t="str">
        <f>IFERROR(VLOOKUP($F12140,'Location List'!$A$2:$QR$463,18,FALSE),"")</f>
        <v/>
      </c>
      <c r="D12140" s="16" t="str">
        <f>IFERROR(VLOOKUP($F12140,'Location List'!$A$2:$QR$463,9,FALSE),"")</f>
        <v/>
      </c>
      <c r="E12140" s="16" t="str">
        <f>IFERROR(VLOOKUP($F12140,'Location List'!$A$2:$QR$463,2,FALSE),"")</f>
        <v/>
      </c>
    </row>
    <row r="12141" spans="1:5" ht="15" customHeight="1" x14ac:dyDescent="0.25">
      <c r="A12141" s="16" t="str">
        <f>IFERROR(VLOOKUP($F12141,'Location List'!$A$2:$QR$463,20,FALSE),"")</f>
        <v/>
      </c>
      <c r="B12141" s="16" t="str">
        <f>IFERROR(VLOOKUP($F12141,'Location List'!$A$2:$QR$463,19,FALSE),"")</f>
        <v/>
      </c>
      <c r="C12141" s="16" t="str">
        <f>IFERROR(VLOOKUP($F12141,'Location List'!$A$2:$QR$463,18,FALSE),"")</f>
        <v/>
      </c>
      <c r="D12141" s="16" t="str">
        <f>IFERROR(VLOOKUP($F12141,'Location List'!$A$2:$QR$463,9,FALSE),"")</f>
        <v/>
      </c>
      <c r="E12141" s="16" t="str">
        <f>IFERROR(VLOOKUP($F12141,'Location List'!$A$2:$QR$463,2,FALSE),"")</f>
        <v/>
      </c>
    </row>
    <row r="12142" spans="1:5" ht="15" customHeight="1" x14ac:dyDescent="0.25">
      <c r="A12142" s="16" t="str">
        <f>IFERROR(VLOOKUP($F12142,'Location List'!$A$2:$QR$463,20,FALSE),"")</f>
        <v/>
      </c>
      <c r="B12142" s="16" t="str">
        <f>IFERROR(VLOOKUP($F12142,'Location List'!$A$2:$QR$463,19,FALSE),"")</f>
        <v/>
      </c>
      <c r="C12142" s="16" t="str">
        <f>IFERROR(VLOOKUP($F12142,'Location List'!$A$2:$QR$463,18,FALSE),"")</f>
        <v/>
      </c>
      <c r="D12142" s="16" t="str">
        <f>IFERROR(VLOOKUP($F12142,'Location List'!$A$2:$QR$463,9,FALSE),"")</f>
        <v/>
      </c>
      <c r="E12142" s="16" t="str">
        <f>IFERROR(VLOOKUP($F12142,'Location List'!$A$2:$QR$463,2,FALSE),"")</f>
        <v/>
      </c>
    </row>
    <row r="12143" spans="1:5" ht="15" customHeight="1" x14ac:dyDescent="0.25">
      <c r="A12143" s="16" t="str">
        <f>IFERROR(VLOOKUP($F12143,'Location List'!$A$2:$QR$463,20,FALSE),"")</f>
        <v/>
      </c>
      <c r="B12143" s="16" t="str">
        <f>IFERROR(VLOOKUP($F12143,'Location List'!$A$2:$QR$463,19,FALSE),"")</f>
        <v/>
      </c>
      <c r="C12143" s="16" t="str">
        <f>IFERROR(VLOOKUP($F12143,'Location List'!$A$2:$QR$463,18,FALSE),"")</f>
        <v/>
      </c>
      <c r="D12143" s="16" t="str">
        <f>IFERROR(VLOOKUP($F12143,'Location List'!$A$2:$QR$463,9,FALSE),"")</f>
        <v/>
      </c>
      <c r="E12143" s="16" t="str">
        <f>IFERROR(VLOOKUP($F12143,'Location List'!$A$2:$QR$463,2,FALSE),"")</f>
        <v/>
      </c>
    </row>
    <row r="12144" spans="1:5" ht="15" customHeight="1" x14ac:dyDescent="0.25">
      <c r="A12144" s="16" t="str">
        <f>IFERROR(VLOOKUP($F12144,'Location List'!$A$2:$QR$463,20,FALSE),"")</f>
        <v/>
      </c>
      <c r="B12144" s="16" t="str">
        <f>IFERROR(VLOOKUP($F12144,'Location List'!$A$2:$QR$463,19,FALSE),"")</f>
        <v/>
      </c>
      <c r="C12144" s="16" t="str">
        <f>IFERROR(VLOOKUP($F12144,'Location List'!$A$2:$QR$463,18,FALSE),"")</f>
        <v/>
      </c>
      <c r="D12144" s="16" t="str">
        <f>IFERROR(VLOOKUP($F12144,'Location List'!$A$2:$QR$463,9,FALSE),"")</f>
        <v/>
      </c>
      <c r="E12144" s="16" t="str">
        <f>IFERROR(VLOOKUP($F12144,'Location List'!$A$2:$QR$463,2,FALSE),"")</f>
        <v/>
      </c>
    </row>
    <row r="12145" spans="1:5" ht="15" customHeight="1" x14ac:dyDescent="0.25">
      <c r="A12145" s="16" t="str">
        <f>IFERROR(VLOOKUP($F12145,'Location List'!$A$2:$QR$463,20,FALSE),"")</f>
        <v/>
      </c>
      <c r="B12145" s="16" t="str">
        <f>IFERROR(VLOOKUP($F12145,'Location List'!$A$2:$QR$463,19,FALSE),"")</f>
        <v/>
      </c>
      <c r="C12145" s="16" t="str">
        <f>IFERROR(VLOOKUP($F12145,'Location List'!$A$2:$QR$463,18,FALSE),"")</f>
        <v/>
      </c>
      <c r="D12145" s="16" t="str">
        <f>IFERROR(VLOOKUP($F12145,'Location List'!$A$2:$QR$463,9,FALSE),"")</f>
        <v/>
      </c>
      <c r="E12145" s="16" t="str">
        <f>IFERROR(VLOOKUP($F12145,'Location List'!$A$2:$QR$463,2,FALSE),"")</f>
        <v/>
      </c>
    </row>
    <row r="12146" spans="1:5" ht="15" customHeight="1" x14ac:dyDescent="0.25">
      <c r="A12146" s="16" t="str">
        <f>IFERROR(VLOOKUP($F12146,'Location List'!$A$2:$QR$463,20,FALSE),"")</f>
        <v/>
      </c>
      <c r="B12146" s="16" t="str">
        <f>IFERROR(VLOOKUP($F12146,'Location List'!$A$2:$QR$463,19,FALSE),"")</f>
        <v/>
      </c>
      <c r="C12146" s="16" t="str">
        <f>IFERROR(VLOOKUP($F12146,'Location List'!$A$2:$QR$463,18,FALSE),"")</f>
        <v/>
      </c>
      <c r="D12146" s="16" t="str">
        <f>IFERROR(VLOOKUP($F12146,'Location List'!$A$2:$QR$463,9,FALSE),"")</f>
        <v/>
      </c>
      <c r="E12146" s="16" t="str">
        <f>IFERROR(VLOOKUP($F12146,'Location List'!$A$2:$QR$463,2,FALSE),"")</f>
        <v/>
      </c>
    </row>
    <row r="12147" spans="1:5" ht="15" customHeight="1" x14ac:dyDescent="0.25">
      <c r="A12147" s="16" t="str">
        <f>IFERROR(VLOOKUP($F12147,'Location List'!$A$2:$QR$463,20,FALSE),"")</f>
        <v/>
      </c>
      <c r="B12147" s="16" t="str">
        <f>IFERROR(VLOOKUP($F12147,'Location List'!$A$2:$QR$463,19,FALSE),"")</f>
        <v/>
      </c>
      <c r="C12147" s="16" t="str">
        <f>IFERROR(VLOOKUP($F12147,'Location List'!$A$2:$QR$463,18,FALSE),"")</f>
        <v/>
      </c>
      <c r="D12147" s="16" t="str">
        <f>IFERROR(VLOOKUP($F12147,'Location List'!$A$2:$QR$463,9,FALSE),"")</f>
        <v/>
      </c>
      <c r="E12147" s="16" t="str">
        <f>IFERROR(VLOOKUP($F12147,'Location List'!$A$2:$QR$463,2,FALSE),"")</f>
        <v/>
      </c>
    </row>
    <row r="12148" spans="1:5" ht="15" customHeight="1" x14ac:dyDescent="0.25">
      <c r="A12148" s="16" t="str">
        <f>IFERROR(VLOOKUP($F12148,'Location List'!$A$2:$QR$463,20,FALSE),"")</f>
        <v/>
      </c>
      <c r="B12148" s="16" t="str">
        <f>IFERROR(VLOOKUP($F12148,'Location List'!$A$2:$QR$463,19,FALSE),"")</f>
        <v/>
      </c>
      <c r="C12148" s="16" t="str">
        <f>IFERROR(VLOOKUP($F12148,'Location List'!$A$2:$QR$463,18,FALSE),"")</f>
        <v/>
      </c>
      <c r="D12148" s="16" t="str">
        <f>IFERROR(VLOOKUP($F12148,'Location List'!$A$2:$QR$463,9,FALSE),"")</f>
        <v/>
      </c>
      <c r="E12148" s="16" t="str">
        <f>IFERROR(VLOOKUP($F12148,'Location List'!$A$2:$QR$463,2,FALSE),"")</f>
        <v/>
      </c>
    </row>
    <row r="12239" spans="1:5" ht="15" customHeight="1" x14ac:dyDescent="0.25">
      <c r="A12239" s="16" t="str">
        <f>IFERROR(VLOOKUP($F12239,'Location List'!$A$2:$QR$463,20,FALSE),"")</f>
        <v/>
      </c>
      <c r="B12239" s="16" t="str">
        <f>IFERROR(VLOOKUP($F12239,'Location List'!$A$2:$QR$463,19,FALSE),"")</f>
        <v/>
      </c>
      <c r="C12239" s="16" t="str">
        <f>IFERROR(VLOOKUP($F12239,'Location List'!$A$2:$QR$463,18,FALSE),"")</f>
        <v/>
      </c>
      <c r="D12239" s="16" t="str">
        <f>IFERROR(VLOOKUP($F12239,'Location List'!$A$2:$QR$463,9,FALSE),"")</f>
        <v/>
      </c>
      <c r="E12239" s="16" t="str">
        <f>IFERROR(VLOOKUP($F12239,'Location List'!$A$2:$QR$463,2,FALSE),"")</f>
        <v/>
      </c>
    </row>
    <row r="12240" spans="1:5" ht="15" customHeight="1" x14ac:dyDescent="0.25">
      <c r="A12240" s="16" t="str">
        <f>IFERROR(VLOOKUP($F12240,'Location List'!$A$2:$QR$463,20,FALSE),"")</f>
        <v/>
      </c>
      <c r="B12240" s="16" t="str">
        <f>IFERROR(VLOOKUP($F12240,'Location List'!$A$2:$QR$463,19,FALSE),"")</f>
        <v/>
      </c>
      <c r="C12240" s="16" t="str">
        <f>IFERROR(VLOOKUP($F12240,'Location List'!$A$2:$QR$463,18,FALSE),"")</f>
        <v/>
      </c>
      <c r="D12240" s="16" t="str">
        <f>IFERROR(VLOOKUP($F12240,'Location List'!$A$2:$QR$463,9,FALSE),"")</f>
        <v/>
      </c>
      <c r="E12240" s="16" t="str">
        <f>IFERROR(VLOOKUP($F12240,'Location List'!$A$2:$QR$463,2,FALSE),"")</f>
        <v/>
      </c>
    </row>
    <row r="12241" spans="1:5" ht="15" customHeight="1" x14ac:dyDescent="0.25">
      <c r="A12241" s="16" t="str">
        <f>IFERROR(VLOOKUP($F12241,'Location List'!$A$2:$QR$463,20,FALSE),"")</f>
        <v/>
      </c>
      <c r="B12241" s="16" t="str">
        <f>IFERROR(VLOOKUP($F12241,'Location List'!$A$2:$QR$463,19,FALSE),"")</f>
        <v/>
      </c>
      <c r="C12241" s="16" t="str">
        <f>IFERROR(VLOOKUP($F12241,'Location List'!$A$2:$QR$463,18,FALSE),"")</f>
        <v/>
      </c>
      <c r="D12241" s="16" t="str">
        <f>IFERROR(VLOOKUP($F12241,'Location List'!$A$2:$QR$463,9,FALSE),"")</f>
        <v/>
      </c>
      <c r="E12241" s="16" t="str">
        <f>IFERROR(VLOOKUP($F12241,'Location List'!$A$2:$QR$463,2,FALSE),"")</f>
        <v/>
      </c>
    </row>
    <row r="12282" spans="1:5" ht="15" customHeight="1" x14ac:dyDescent="0.25">
      <c r="A12282" s="16" t="str">
        <f>IFERROR(VLOOKUP($F12282,'Location List'!$A$2:$QR$463,20,FALSE),"")</f>
        <v/>
      </c>
      <c r="B12282" s="16" t="str">
        <f>IFERROR(VLOOKUP($F12282,'Location List'!$A$2:$QR$463,19,FALSE),"")</f>
        <v/>
      </c>
      <c r="C12282" s="16" t="str">
        <f>IFERROR(VLOOKUP($F12282,'Location List'!$A$2:$QR$463,18,FALSE),"")</f>
        <v/>
      </c>
      <c r="D12282" s="16" t="str">
        <f>IFERROR(VLOOKUP($F12282,'Location List'!$A$2:$QR$463,9,FALSE),"")</f>
        <v/>
      </c>
      <c r="E12282" s="16" t="str">
        <f>IFERROR(VLOOKUP($F12282,'Location List'!$A$2:$QR$463,2,FALSE),"")</f>
        <v/>
      </c>
    </row>
    <row r="12283" spans="1:5" ht="15" customHeight="1" x14ac:dyDescent="0.25">
      <c r="A12283" s="16" t="str">
        <f>IFERROR(VLOOKUP($F12283,'Location List'!$A$2:$QR$463,20,FALSE),"")</f>
        <v/>
      </c>
      <c r="B12283" s="16" t="str">
        <f>IFERROR(VLOOKUP($F12283,'Location List'!$A$2:$QR$463,19,FALSE),"")</f>
        <v/>
      </c>
      <c r="C12283" s="16" t="str">
        <f>IFERROR(VLOOKUP($F12283,'Location List'!$A$2:$QR$463,18,FALSE),"")</f>
        <v/>
      </c>
      <c r="D12283" s="16" t="str">
        <f>IFERROR(VLOOKUP($F12283,'Location List'!$A$2:$QR$463,9,FALSE),"")</f>
        <v/>
      </c>
      <c r="E12283" s="16" t="str">
        <f>IFERROR(VLOOKUP($F12283,'Location List'!$A$2:$QR$463,2,FALSE),"")</f>
        <v/>
      </c>
    </row>
    <row r="12284" spans="1:5" ht="15" customHeight="1" x14ac:dyDescent="0.25">
      <c r="A12284" s="16" t="str">
        <f>IFERROR(VLOOKUP($F12284,'Location List'!$A$2:$QR$463,20,FALSE),"")</f>
        <v/>
      </c>
      <c r="B12284" s="16" t="str">
        <f>IFERROR(VLOOKUP($F12284,'Location List'!$A$2:$QR$463,19,FALSE),"")</f>
        <v/>
      </c>
      <c r="C12284" s="16" t="str">
        <f>IFERROR(VLOOKUP($F12284,'Location List'!$A$2:$QR$463,18,FALSE),"")</f>
        <v/>
      </c>
      <c r="D12284" s="16" t="str">
        <f>IFERROR(VLOOKUP($F12284,'Location List'!$A$2:$QR$463,9,FALSE),"")</f>
        <v/>
      </c>
      <c r="E12284" s="16" t="str">
        <f>IFERROR(VLOOKUP($F12284,'Location List'!$A$2:$QR$463,2,FALSE),"")</f>
        <v/>
      </c>
    </row>
    <row r="12285" spans="1:5" ht="15" customHeight="1" x14ac:dyDescent="0.25">
      <c r="A12285" s="16" t="str">
        <f>IFERROR(VLOOKUP($F12285,'Location List'!$A$2:$QR$463,20,FALSE),"")</f>
        <v/>
      </c>
      <c r="B12285" s="16" t="str">
        <f>IFERROR(VLOOKUP($F12285,'Location List'!$A$2:$QR$463,19,FALSE),"")</f>
        <v/>
      </c>
      <c r="C12285" s="16" t="str">
        <f>IFERROR(VLOOKUP($F12285,'Location List'!$A$2:$QR$463,18,FALSE),"")</f>
        <v/>
      </c>
      <c r="D12285" s="16" t="str">
        <f>IFERROR(VLOOKUP($F12285,'Location List'!$A$2:$QR$463,9,FALSE),"")</f>
        <v/>
      </c>
      <c r="E12285" s="16" t="str">
        <f>IFERROR(VLOOKUP($F12285,'Location List'!$A$2:$QR$463,2,FALSE),"")</f>
        <v/>
      </c>
    </row>
    <row r="12286" spans="1:5" ht="15" customHeight="1" x14ac:dyDescent="0.25">
      <c r="A12286" s="16" t="str">
        <f>IFERROR(VLOOKUP($F12286,'Location List'!$A$2:$QR$463,20,FALSE),"")</f>
        <v/>
      </c>
      <c r="B12286" s="16" t="str">
        <f>IFERROR(VLOOKUP($F12286,'Location List'!$A$2:$QR$463,19,FALSE),"")</f>
        <v/>
      </c>
      <c r="C12286" s="16" t="str">
        <f>IFERROR(VLOOKUP($F12286,'Location List'!$A$2:$QR$463,18,FALSE),"")</f>
        <v/>
      </c>
      <c r="D12286" s="16" t="str">
        <f>IFERROR(VLOOKUP($F12286,'Location List'!$A$2:$QR$463,9,FALSE),"")</f>
        <v/>
      </c>
      <c r="E12286" s="16" t="str">
        <f>IFERROR(VLOOKUP($F12286,'Location List'!$A$2:$QR$463,2,FALSE),"")</f>
        <v/>
      </c>
    </row>
    <row r="12287" spans="1:5" ht="15" customHeight="1" x14ac:dyDescent="0.25">
      <c r="A12287" s="16" t="str">
        <f>IFERROR(VLOOKUP($F12287,'Location List'!$A$2:$QR$463,20,FALSE),"")</f>
        <v/>
      </c>
      <c r="B12287" s="16" t="str">
        <f>IFERROR(VLOOKUP($F12287,'Location List'!$A$2:$QR$463,19,FALSE),"")</f>
        <v/>
      </c>
      <c r="C12287" s="16" t="str">
        <f>IFERROR(VLOOKUP($F12287,'Location List'!$A$2:$QR$463,18,FALSE),"")</f>
        <v/>
      </c>
      <c r="D12287" s="16" t="str">
        <f>IFERROR(VLOOKUP($F12287,'Location List'!$A$2:$QR$463,9,FALSE),"")</f>
        <v/>
      </c>
      <c r="E12287" s="16" t="str">
        <f>IFERROR(VLOOKUP($F12287,'Location List'!$A$2:$QR$463,2,FALSE),"")</f>
        <v/>
      </c>
    </row>
    <row r="12288" spans="1:5" ht="15" customHeight="1" x14ac:dyDescent="0.25">
      <c r="A12288" s="16" t="str">
        <f>IFERROR(VLOOKUP($F12288,'Location List'!$A$2:$QR$463,20,FALSE),"")</f>
        <v/>
      </c>
      <c r="B12288" s="16" t="str">
        <f>IFERROR(VLOOKUP($F12288,'Location List'!$A$2:$QR$463,19,FALSE),"")</f>
        <v/>
      </c>
      <c r="C12288" s="16" t="str">
        <f>IFERROR(VLOOKUP($F12288,'Location List'!$A$2:$QR$463,18,FALSE),"")</f>
        <v/>
      </c>
      <c r="D12288" s="16" t="str">
        <f>IFERROR(VLOOKUP($F12288,'Location List'!$A$2:$QR$463,9,FALSE),"")</f>
        <v/>
      </c>
      <c r="E12288" s="16" t="str">
        <f>IFERROR(VLOOKUP($F12288,'Location List'!$A$2:$QR$463,2,FALSE),"")</f>
        <v/>
      </c>
    </row>
    <row r="12289" spans="1:5" ht="15" customHeight="1" x14ac:dyDescent="0.25">
      <c r="A12289" s="16" t="str">
        <f>IFERROR(VLOOKUP($F12289,'Location List'!$A$2:$QR$463,20,FALSE),"")</f>
        <v/>
      </c>
      <c r="B12289" s="16" t="str">
        <f>IFERROR(VLOOKUP($F12289,'Location List'!$A$2:$QR$463,19,FALSE),"")</f>
        <v/>
      </c>
      <c r="C12289" s="16" t="str">
        <f>IFERROR(VLOOKUP($F12289,'Location List'!$A$2:$QR$463,18,FALSE),"")</f>
        <v/>
      </c>
      <c r="D12289" s="16" t="str">
        <f>IFERROR(VLOOKUP($F12289,'Location List'!$A$2:$QR$463,9,FALSE),"")</f>
        <v/>
      </c>
      <c r="E12289" s="16" t="str">
        <f>IFERROR(VLOOKUP($F12289,'Location List'!$A$2:$QR$463,2,FALSE),"")</f>
        <v/>
      </c>
    </row>
    <row r="12290" spans="1:5" ht="15" customHeight="1" x14ac:dyDescent="0.25">
      <c r="A12290" s="16" t="str">
        <f>IFERROR(VLOOKUP($F12290,'Location List'!$A$2:$QR$463,20,FALSE),"")</f>
        <v/>
      </c>
      <c r="B12290" s="16" t="str">
        <f>IFERROR(VLOOKUP($F12290,'Location List'!$A$2:$QR$463,19,FALSE),"")</f>
        <v/>
      </c>
      <c r="C12290" s="16" t="str">
        <f>IFERROR(VLOOKUP($F12290,'Location List'!$A$2:$QR$463,18,FALSE),"")</f>
        <v/>
      </c>
      <c r="D12290" s="16" t="str">
        <f>IFERROR(VLOOKUP($F12290,'Location List'!$A$2:$QR$463,9,FALSE),"")</f>
        <v/>
      </c>
      <c r="E12290" s="16" t="str">
        <f>IFERROR(VLOOKUP($F12290,'Location List'!$A$2:$QR$463,2,FALSE),"")</f>
        <v/>
      </c>
    </row>
    <row r="12291" spans="1:5" ht="15" customHeight="1" x14ac:dyDescent="0.25">
      <c r="A12291" s="16" t="str">
        <f>IFERROR(VLOOKUP($F12291,'Location List'!$A$2:$QR$463,20,FALSE),"")</f>
        <v/>
      </c>
      <c r="B12291" s="16" t="str">
        <f>IFERROR(VLOOKUP($F12291,'Location List'!$A$2:$QR$463,19,FALSE),"")</f>
        <v/>
      </c>
      <c r="C12291" s="16" t="str">
        <f>IFERROR(VLOOKUP($F12291,'Location List'!$A$2:$QR$463,18,FALSE),"")</f>
        <v/>
      </c>
      <c r="D12291" s="16" t="str">
        <f>IFERROR(VLOOKUP($F12291,'Location List'!$A$2:$QR$463,9,FALSE),"")</f>
        <v/>
      </c>
      <c r="E12291" s="16" t="str">
        <f>IFERROR(VLOOKUP($F12291,'Location List'!$A$2:$QR$463,2,FALSE),"")</f>
        <v/>
      </c>
    </row>
    <row r="12292" spans="1:5" ht="15" customHeight="1" x14ac:dyDescent="0.25">
      <c r="A12292" s="16" t="str">
        <f>IFERROR(VLOOKUP($F12292,'Location List'!$A$2:$QR$463,20,FALSE),"")</f>
        <v/>
      </c>
      <c r="B12292" s="16" t="str">
        <f>IFERROR(VLOOKUP($F12292,'Location List'!$A$2:$QR$463,19,FALSE),"")</f>
        <v/>
      </c>
      <c r="C12292" s="16" t="str">
        <f>IFERROR(VLOOKUP($F12292,'Location List'!$A$2:$QR$463,18,FALSE),"")</f>
        <v/>
      </c>
      <c r="D12292" s="16" t="str">
        <f>IFERROR(VLOOKUP($F12292,'Location List'!$A$2:$QR$463,9,FALSE),"")</f>
        <v/>
      </c>
      <c r="E12292" s="16" t="str">
        <f>IFERROR(VLOOKUP($F12292,'Location List'!$A$2:$QR$463,2,FALSE),"")</f>
        <v/>
      </c>
    </row>
    <row r="12355" spans="1:5" ht="15" customHeight="1" x14ac:dyDescent="0.25">
      <c r="A12355" s="16" t="str">
        <f>IFERROR(VLOOKUP($F12355,'Location List'!$A$2:$QR$463,20,FALSE),"")</f>
        <v/>
      </c>
      <c r="B12355" s="16" t="str">
        <f>IFERROR(VLOOKUP($F12355,'Location List'!$A$2:$QR$463,19,FALSE),"")</f>
        <v/>
      </c>
      <c r="C12355" s="16" t="str">
        <f>IFERROR(VLOOKUP($F12355,'Location List'!$A$2:$QR$463,18,FALSE),"")</f>
        <v/>
      </c>
      <c r="D12355" s="16" t="str">
        <f>IFERROR(VLOOKUP($F12355,'Location List'!$A$2:$QR$463,9,FALSE),"")</f>
        <v/>
      </c>
      <c r="E12355" s="16" t="str">
        <f>IFERROR(VLOOKUP($F12355,'Location List'!$A$2:$QR$463,2,FALSE),"")</f>
        <v/>
      </c>
    </row>
    <row r="12356" spans="1:5" ht="15" customHeight="1" x14ac:dyDescent="0.25">
      <c r="A12356" s="16" t="str">
        <f>IFERROR(VLOOKUP($F12356,'Location List'!$A$2:$QR$463,20,FALSE),"")</f>
        <v/>
      </c>
      <c r="B12356" s="16" t="str">
        <f>IFERROR(VLOOKUP($F12356,'Location List'!$A$2:$QR$463,19,FALSE),"")</f>
        <v/>
      </c>
      <c r="C12356" s="16" t="str">
        <f>IFERROR(VLOOKUP($F12356,'Location List'!$A$2:$QR$463,18,FALSE),"")</f>
        <v/>
      </c>
      <c r="D12356" s="16" t="str">
        <f>IFERROR(VLOOKUP($F12356,'Location List'!$A$2:$QR$463,9,FALSE),"")</f>
        <v/>
      </c>
      <c r="E12356" s="16" t="str">
        <f>IFERROR(VLOOKUP($F12356,'Location List'!$A$2:$QR$463,2,FALSE),"")</f>
        <v/>
      </c>
    </row>
    <row r="12357" spans="1:5" ht="15" customHeight="1" x14ac:dyDescent="0.25">
      <c r="A12357" s="16" t="str">
        <f>IFERROR(VLOOKUP($F12357,'Location List'!$A$2:$QR$463,20,FALSE),"")</f>
        <v/>
      </c>
      <c r="B12357" s="16" t="str">
        <f>IFERROR(VLOOKUP($F12357,'Location List'!$A$2:$QR$463,19,FALSE),"")</f>
        <v/>
      </c>
      <c r="C12357" s="16" t="str">
        <f>IFERROR(VLOOKUP($F12357,'Location List'!$A$2:$QR$463,18,FALSE),"")</f>
        <v/>
      </c>
      <c r="D12357" s="16" t="str">
        <f>IFERROR(VLOOKUP($F12357,'Location List'!$A$2:$QR$463,9,FALSE),"")</f>
        <v/>
      </c>
      <c r="E12357" s="16" t="str">
        <f>IFERROR(VLOOKUP($F12357,'Location List'!$A$2:$QR$463,2,FALSE),"")</f>
        <v/>
      </c>
    </row>
    <row r="12358" spans="1:5" ht="15" customHeight="1" x14ac:dyDescent="0.25">
      <c r="A12358" s="16" t="str">
        <f>IFERROR(VLOOKUP($F12358,'Location List'!$A$2:$QR$463,20,FALSE),"")</f>
        <v/>
      </c>
      <c r="B12358" s="16" t="str">
        <f>IFERROR(VLOOKUP($F12358,'Location List'!$A$2:$QR$463,19,FALSE),"")</f>
        <v/>
      </c>
      <c r="C12358" s="16" t="str">
        <f>IFERROR(VLOOKUP($F12358,'Location List'!$A$2:$QR$463,18,FALSE),"")</f>
        <v/>
      </c>
      <c r="D12358" s="16" t="str">
        <f>IFERROR(VLOOKUP($F12358,'Location List'!$A$2:$QR$463,9,FALSE),"")</f>
        <v/>
      </c>
      <c r="E12358" s="16" t="str">
        <f>IFERROR(VLOOKUP($F12358,'Location List'!$A$2:$QR$463,2,FALSE),"")</f>
        <v/>
      </c>
    </row>
    <row r="12359" spans="1:5" ht="15" customHeight="1" x14ac:dyDescent="0.25">
      <c r="A12359" s="16" t="str">
        <f>IFERROR(VLOOKUP($F12359,'Location List'!$A$2:$QR$463,20,FALSE),"")</f>
        <v/>
      </c>
      <c r="B12359" s="16" t="str">
        <f>IFERROR(VLOOKUP($F12359,'Location List'!$A$2:$QR$463,19,FALSE),"")</f>
        <v/>
      </c>
      <c r="C12359" s="16" t="str">
        <f>IFERROR(VLOOKUP($F12359,'Location List'!$A$2:$QR$463,18,FALSE),"")</f>
        <v/>
      </c>
      <c r="D12359" s="16" t="str">
        <f>IFERROR(VLOOKUP($F12359,'Location List'!$A$2:$QR$463,9,FALSE),"")</f>
        <v/>
      </c>
      <c r="E12359" s="16" t="str">
        <f>IFERROR(VLOOKUP($F12359,'Location List'!$A$2:$QR$463,2,FALSE),"")</f>
        <v/>
      </c>
    </row>
    <row r="12360" spans="1:5" ht="15" customHeight="1" x14ac:dyDescent="0.25">
      <c r="A12360" s="16" t="str">
        <f>IFERROR(VLOOKUP($F12360,'Location List'!$A$2:$QR$463,20,FALSE),"")</f>
        <v/>
      </c>
      <c r="B12360" s="16" t="str">
        <f>IFERROR(VLOOKUP($F12360,'Location List'!$A$2:$QR$463,19,FALSE),"")</f>
        <v/>
      </c>
      <c r="C12360" s="16" t="str">
        <f>IFERROR(VLOOKUP($F12360,'Location List'!$A$2:$QR$463,18,FALSE),"")</f>
        <v/>
      </c>
      <c r="D12360" s="16" t="str">
        <f>IFERROR(VLOOKUP($F12360,'Location List'!$A$2:$QR$463,9,FALSE),"")</f>
        <v/>
      </c>
      <c r="E12360" s="16" t="str">
        <f>IFERROR(VLOOKUP($F12360,'Location List'!$A$2:$QR$463,2,FALSE),"")</f>
        <v/>
      </c>
    </row>
    <row r="12361" spans="1:5" ht="15" customHeight="1" x14ac:dyDescent="0.25">
      <c r="A12361" s="16" t="str">
        <f>IFERROR(VLOOKUP($F12361,'Location List'!$A$2:$QR$463,20,FALSE),"")</f>
        <v/>
      </c>
      <c r="B12361" s="16" t="str">
        <f>IFERROR(VLOOKUP($F12361,'Location List'!$A$2:$QR$463,19,FALSE),"")</f>
        <v/>
      </c>
      <c r="C12361" s="16" t="str">
        <f>IFERROR(VLOOKUP($F12361,'Location List'!$A$2:$QR$463,18,FALSE),"")</f>
        <v/>
      </c>
      <c r="D12361" s="16" t="str">
        <f>IFERROR(VLOOKUP($F12361,'Location List'!$A$2:$QR$463,9,FALSE),"")</f>
        <v/>
      </c>
      <c r="E12361" s="16" t="str">
        <f>IFERROR(VLOOKUP($F12361,'Location List'!$A$2:$QR$463,2,FALSE),"")</f>
        <v/>
      </c>
    </row>
    <row r="12362" spans="1:5" ht="15" customHeight="1" x14ac:dyDescent="0.25">
      <c r="A12362" s="16" t="str">
        <f>IFERROR(VLOOKUP($F12362,'Location List'!$A$2:$QR$463,20,FALSE),"")</f>
        <v/>
      </c>
      <c r="B12362" s="16" t="str">
        <f>IFERROR(VLOOKUP($F12362,'Location List'!$A$2:$QR$463,19,FALSE),"")</f>
        <v/>
      </c>
      <c r="C12362" s="16" t="str">
        <f>IFERROR(VLOOKUP($F12362,'Location List'!$A$2:$QR$463,18,FALSE),"")</f>
        <v/>
      </c>
      <c r="D12362" s="16" t="str">
        <f>IFERROR(VLOOKUP($F12362,'Location List'!$A$2:$QR$463,9,FALSE),"")</f>
        <v/>
      </c>
      <c r="E12362" s="16" t="str">
        <f>IFERROR(VLOOKUP($F12362,'Location List'!$A$2:$QR$463,2,FALSE),"")</f>
        <v/>
      </c>
    </row>
    <row r="12363" spans="1:5" ht="15" customHeight="1" x14ac:dyDescent="0.25">
      <c r="A12363" s="16" t="str">
        <f>IFERROR(VLOOKUP($F12363,'Location List'!$A$2:$QR$463,20,FALSE),"")</f>
        <v/>
      </c>
      <c r="B12363" s="16" t="str">
        <f>IFERROR(VLOOKUP($F12363,'Location List'!$A$2:$QR$463,19,FALSE),"")</f>
        <v/>
      </c>
      <c r="C12363" s="16" t="str">
        <f>IFERROR(VLOOKUP($F12363,'Location List'!$A$2:$QR$463,18,FALSE),"")</f>
        <v/>
      </c>
      <c r="D12363" s="16" t="str">
        <f>IFERROR(VLOOKUP($F12363,'Location List'!$A$2:$QR$463,9,FALSE),"")</f>
        <v/>
      </c>
      <c r="E12363" s="16" t="str">
        <f>IFERROR(VLOOKUP($F12363,'Location List'!$A$2:$QR$463,2,FALSE),"")</f>
        <v/>
      </c>
    </row>
    <row r="12364" spans="1:5" ht="15" customHeight="1" x14ac:dyDescent="0.25">
      <c r="A12364" s="16" t="str">
        <f>IFERROR(VLOOKUP($F12364,'Location List'!$A$2:$QR$463,20,FALSE),"")</f>
        <v/>
      </c>
      <c r="B12364" s="16" t="str">
        <f>IFERROR(VLOOKUP($F12364,'Location List'!$A$2:$QR$463,19,FALSE),"")</f>
        <v/>
      </c>
      <c r="C12364" s="16" t="str">
        <f>IFERROR(VLOOKUP($F12364,'Location List'!$A$2:$QR$463,18,FALSE),"")</f>
        <v/>
      </c>
      <c r="D12364" s="16" t="str">
        <f>IFERROR(VLOOKUP($F12364,'Location List'!$A$2:$QR$463,9,FALSE),"")</f>
        <v/>
      </c>
      <c r="E12364" s="16" t="str">
        <f>IFERROR(VLOOKUP($F12364,'Location List'!$A$2:$QR$463,2,FALSE),"")</f>
        <v/>
      </c>
    </row>
    <row r="12365" spans="1:5" ht="15" customHeight="1" x14ac:dyDescent="0.25">
      <c r="A12365" s="16" t="str">
        <f>IFERROR(VLOOKUP($F12365,'Location List'!$A$2:$QR$463,20,FALSE),"")</f>
        <v/>
      </c>
      <c r="B12365" s="16" t="str">
        <f>IFERROR(VLOOKUP($F12365,'Location List'!$A$2:$QR$463,19,FALSE),"")</f>
        <v/>
      </c>
      <c r="C12365" s="16" t="str">
        <f>IFERROR(VLOOKUP($F12365,'Location List'!$A$2:$QR$463,18,FALSE),"")</f>
        <v/>
      </c>
      <c r="D12365" s="16" t="str">
        <f>IFERROR(VLOOKUP($F12365,'Location List'!$A$2:$QR$463,9,FALSE),"")</f>
        <v/>
      </c>
      <c r="E12365" s="16" t="str">
        <f>IFERROR(VLOOKUP($F12365,'Location List'!$A$2:$QR$463,2,FALSE),"")</f>
        <v/>
      </c>
    </row>
    <row r="12366" spans="1:5" ht="15" customHeight="1" x14ac:dyDescent="0.25">
      <c r="A12366" s="16" t="str">
        <f>IFERROR(VLOOKUP($F12366,'Location List'!$A$2:$QR$463,20,FALSE),"")</f>
        <v/>
      </c>
      <c r="B12366" s="16" t="str">
        <f>IFERROR(VLOOKUP($F12366,'Location List'!$A$2:$QR$463,19,FALSE),"")</f>
        <v/>
      </c>
      <c r="C12366" s="16" t="str">
        <f>IFERROR(VLOOKUP($F12366,'Location List'!$A$2:$QR$463,18,FALSE),"")</f>
        <v/>
      </c>
      <c r="D12366" s="16" t="str">
        <f>IFERROR(VLOOKUP($F12366,'Location List'!$A$2:$QR$463,9,FALSE),"")</f>
        <v/>
      </c>
      <c r="E12366" s="16" t="str">
        <f>IFERROR(VLOOKUP($F12366,'Location List'!$A$2:$QR$463,2,FALSE),"")</f>
        <v/>
      </c>
    </row>
    <row r="12367" spans="1:5" ht="15" customHeight="1" x14ac:dyDescent="0.25">
      <c r="A12367" s="16" t="str">
        <f>IFERROR(VLOOKUP($F12367,'Location List'!$A$2:$QR$463,20,FALSE),"")</f>
        <v/>
      </c>
      <c r="B12367" s="16" t="str">
        <f>IFERROR(VLOOKUP($F12367,'Location List'!$A$2:$QR$463,19,FALSE),"")</f>
        <v/>
      </c>
      <c r="C12367" s="16" t="str">
        <f>IFERROR(VLOOKUP($F12367,'Location List'!$A$2:$QR$463,18,FALSE),"")</f>
        <v/>
      </c>
      <c r="D12367" s="16" t="str">
        <f>IFERROR(VLOOKUP($F12367,'Location List'!$A$2:$QR$463,9,FALSE),"")</f>
        <v/>
      </c>
      <c r="E12367" s="16" t="str">
        <f>IFERROR(VLOOKUP($F12367,'Location List'!$A$2:$QR$463,2,FALSE),"")</f>
        <v/>
      </c>
    </row>
    <row r="12368" spans="1:5" ht="15" customHeight="1" x14ac:dyDescent="0.25">
      <c r="A12368" s="16" t="str">
        <f>IFERROR(VLOOKUP($F12368,'Location List'!$A$2:$QR$463,20,FALSE),"")</f>
        <v/>
      </c>
      <c r="B12368" s="16" t="str">
        <f>IFERROR(VLOOKUP($F12368,'Location List'!$A$2:$QR$463,19,FALSE),"")</f>
        <v/>
      </c>
      <c r="C12368" s="16" t="str">
        <f>IFERROR(VLOOKUP($F12368,'Location List'!$A$2:$QR$463,18,FALSE),"")</f>
        <v/>
      </c>
      <c r="D12368" s="16" t="str">
        <f>IFERROR(VLOOKUP($F12368,'Location List'!$A$2:$QR$463,9,FALSE),"")</f>
        <v/>
      </c>
      <c r="E12368" s="16" t="str">
        <f>IFERROR(VLOOKUP($F12368,'Location List'!$A$2:$QR$463,2,FALSE),"")</f>
        <v/>
      </c>
    </row>
    <row r="12414" spans="1:5" ht="15" customHeight="1" x14ac:dyDescent="0.25">
      <c r="A12414" s="16" t="str">
        <f>IFERROR(VLOOKUP($F12414,'Location List'!$A$2:$QR$463,20,FALSE),"")</f>
        <v/>
      </c>
      <c r="B12414" s="16" t="str">
        <f>IFERROR(VLOOKUP($F12414,'Location List'!$A$2:$QR$463,19,FALSE),"")</f>
        <v/>
      </c>
      <c r="C12414" s="16" t="str">
        <f>IFERROR(VLOOKUP($F12414,'Location List'!$A$2:$QR$463,18,FALSE),"")</f>
        <v/>
      </c>
      <c r="D12414" s="16" t="str">
        <f>IFERROR(VLOOKUP($F12414,'Location List'!$A$2:$QR$463,9,FALSE),"")</f>
        <v/>
      </c>
      <c r="E12414" s="16" t="str">
        <f>IFERROR(VLOOKUP($F12414,'Location List'!$A$2:$QR$463,2,FALSE),"")</f>
        <v/>
      </c>
    </row>
    <row r="12415" spans="1:5" ht="15" customHeight="1" x14ac:dyDescent="0.25">
      <c r="A12415" s="16" t="str">
        <f>IFERROR(VLOOKUP($F12415,'Location List'!$A$2:$QR$463,20,FALSE),"")</f>
        <v/>
      </c>
      <c r="B12415" s="16" t="str">
        <f>IFERROR(VLOOKUP($F12415,'Location List'!$A$2:$QR$463,19,FALSE),"")</f>
        <v/>
      </c>
      <c r="C12415" s="16" t="str">
        <f>IFERROR(VLOOKUP($F12415,'Location List'!$A$2:$QR$463,18,FALSE),"")</f>
        <v/>
      </c>
      <c r="D12415" s="16" t="str">
        <f>IFERROR(VLOOKUP($F12415,'Location List'!$A$2:$QR$463,9,FALSE),"")</f>
        <v/>
      </c>
      <c r="E12415" s="16" t="str">
        <f>IFERROR(VLOOKUP($F12415,'Location List'!$A$2:$QR$463,2,FALSE),"")</f>
        <v/>
      </c>
    </row>
    <row r="12416" spans="1:5" ht="15" customHeight="1" x14ac:dyDescent="0.25">
      <c r="A12416" s="16" t="str">
        <f>IFERROR(VLOOKUP($F12416,'Location List'!$A$2:$QR$463,20,FALSE),"")</f>
        <v/>
      </c>
      <c r="B12416" s="16" t="str">
        <f>IFERROR(VLOOKUP($F12416,'Location List'!$A$2:$QR$463,19,FALSE),"")</f>
        <v/>
      </c>
      <c r="C12416" s="16" t="str">
        <f>IFERROR(VLOOKUP($F12416,'Location List'!$A$2:$QR$463,18,FALSE),"")</f>
        <v/>
      </c>
      <c r="D12416" s="16" t="str">
        <f>IFERROR(VLOOKUP($F12416,'Location List'!$A$2:$QR$463,9,FALSE),"")</f>
        <v/>
      </c>
      <c r="E12416" s="16" t="str">
        <f>IFERROR(VLOOKUP($F12416,'Location List'!$A$2:$QR$463,2,FALSE),"")</f>
        <v/>
      </c>
    </row>
    <row r="12417" spans="1:5" ht="15" customHeight="1" x14ac:dyDescent="0.25">
      <c r="A12417" s="16" t="str">
        <f>IFERROR(VLOOKUP($F12417,'Location List'!$A$2:$QR$463,20,FALSE),"")</f>
        <v/>
      </c>
      <c r="B12417" s="16" t="str">
        <f>IFERROR(VLOOKUP($F12417,'Location List'!$A$2:$QR$463,19,FALSE),"")</f>
        <v/>
      </c>
      <c r="C12417" s="16" t="str">
        <f>IFERROR(VLOOKUP($F12417,'Location List'!$A$2:$QR$463,18,FALSE),"")</f>
        <v/>
      </c>
      <c r="D12417" s="16" t="str">
        <f>IFERROR(VLOOKUP($F12417,'Location List'!$A$2:$QR$463,9,FALSE),"")</f>
        <v/>
      </c>
      <c r="E12417" s="16" t="str">
        <f>IFERROR(VLOOKUP($F12417,'Location List'!$A$2:$QR$463,2,FALSE),"")</f>
        <v/>
      </c>
    </row>
    <row r="12418" spans="1:5" ht="15" customHeight="1" x14ac:dyDescent="0.25">
      <c r="A12418" s="16" t="str">
        <f>IFERROR(VLOOKUP($F12418,'Location List'!$A$2:$QR$463,20,FALSE),"")</f>
        <v/>
      </c>
      <c r="B12418" s="16" t="str">
        <f>IFERROR(VLOOKUP($F12418,'Location List'!$A$2:$QR$463,19,FALSE),"")</f>
        <v/>
      </c>
      <c r="C12418" s="16" t="str">
        <f>IFERROR(VLOOKUP($F12418,'Location List'!$A$2:$QR$463,18,FALSE),"")</f>
        <v/>
      </c>
      <c r="D12418" s="16" t="str">
        <f>IFERROR(VLOOKUP($F12418,'Location List'!$A$2:$QR$463,9,FALSE),"")</f>
        <v/>
      </c>
      <c r="E12418" s="16" t="str">
        <f>IFERROR(VLOOKUP($F12418,'Location List'!$A$2:$QR$463,2,FALSE),"")</f>
        <v/>
      </c>
    </row>
    <row r="12419" spans="1:5" ht="15" customHeight="1" x14ac:dyDescent="0.25">
      <c r="A12419" s="16" t="str">
        <f>IFERROR(VLOOKUP($F12419,'Location List'!$A$2:$QR$463,20,FALSE),"")</f>
        <v/>
      </c>
      <c r="B12419" s="16" t="str">
        <f>IFERROR(VLOOKUP($F12419,'Location List'!$A$2:$QR$463,19,FALSE),"")</f>
        <v/>
      </c>
      <c r="C12419" s="16" t="str">
        <f>IFERROR(VLOOKUP($F12419,'Location List'!$A$2:$QR$463,18,FALSE),"")</f>
        <v/>
      </c>
      <c r="D12419" s="16" t="str">
        <f>IFERROR(VLOOKUP($F12419,'Location List'!$A$2:$QR$463,9,FALSE),"")</f>
        <v/>
      </c>
      <c r="E12419" s="16" t="str">
        <f>IFERROR(VLOOKUP($F12419,'Location List'!$A$2:$QR$463,2,FALSE),"")</f>
        <v/>
      </c>
    </row>
    <row r="12420" spans="1:5" ht="15" customHeight="1" x14ac:dyDescent="0.25">
      <c r="A12420" s="16" t="str">
        <f>IFERROR(VLOOKUP($F12420,'Location List'!$A$2:$QR$463,20,FALSE),"")</f>
        <v/>
      </c>
      <c r="B12420" s="16" t="str">
        <f>IFERROR(VLOOKUP($F12420,'Location List'!$A$2:$QR$463,19,FALSE),"")</f>
        <v/>
      </c>
      <c r="C12420" s="16" t="str">
        <f>IFERROR(VLOOKUP($F12420,'Location List'!$A$2:$QR$463,18,FALSE),"")</f>
        <v/>
      </c>
      <c r="D12420" s="16" t="str">
        <f>IFERROR(VLOOKUP($F12420,'Location List'!$A$2:$QR$463,9,FALSE),"")</f>
        <v/>
      </c>
      <c r="E12420" s="16" t="str">
        <f>IFERROR(VLOOKUP($F12420,'Location List'!$A$2:$QR$463,2,FALSE),"")</f>
        <v/>
      </c>
    </row>
    <row r="12421" spans="1:5" ht="15" customHeight="1" x14ac:dyDescent="0.25">
      <c r="A12421" s="16" t="str">
        <f>IFERROR(VLOOKUP($F12421,'Location List'!$A$2:$QR$463,20,FALSE),"")</f>
        <v/>
      </c>
      <c r="B12421" s="16" t="str">
        <f>IFERROR(VLOOKUP($F12421,'Location List'!$A$2:$QR$463,19,FALSE),"")</f>
        <v/>
      </c>
      <c r="C12421" s="16" t="str">
        <f>IFERROR(VLOOKUP($F12421,'Location List'!$A$2:$QR$463,18,FALSE),"")</f>
        <v/>
      </c>
      <c r="D12421" s="16" t="str">
        <f>IFERROR(VLOOKUP($F12421,'Location List'!$A$2:$QR$463,9,FALSE),"")</f>
        <v/>
      </c>
      <c r="E12421" s="16" t="str">
        <f>IFERROR(VLOOKUP($F12421,'Location List'!$A$2:$QR$463,2,FALSE),"")</f>
        <v/>
      </c>
    </row>
    <row r="12422" spans="1:5" ht="15" customHeight="1" x14ac:dyDescent="0.25">
      <c r="A12422" s="16" t="str">
        <f>IFERROR(VLOOKUP($F12422,'Location List'!$A$2:$QR$463,20,FALSE),"")</f>
        <v/>
      </c>
      <c r="B12422" s="16" t="str">
        <f>IFERROR(VLOOKUP($F12422,'Location List'!$A$2:$QR$463,19,FALSE),"")</f>
        <v/>
      </c>
      <c r="C12422" s="16" t="str">
        <f>IFERROR(VLOOKUP($F12422,'Location List'!$A$2:$QR$463,18,FALSE),"")</f>
        <v/>
      </c>
      <c r="D12422" s="16" t="str">
        <f>IFERROR(VLOOKUP($F12422,'Location List'!$A$2:$QR$463,9,FALSE),"")</f>
        <v/>
      </c>
      <c r="E12422" s="16" t="str">
        <f>IFERROR(VLOOKUP($F12422,'Location List'!$A$2:$QR$463,2,FALSE),"")</f>
        <v/>
      </c>
    </row>
    <row r="12423" spans="1:5" ht="15" customHeight="1" x14ac:dyDescent="0.25">
      <c r="A12423" s="16" t="str">
        <f>IFERROR(VLOOKUP($F12423,'Location List'!$A$2:$QR$463,20,FALSE),"")</f>
        <v/>
      </c>
      <c r="B12423" s="16" t="str">
        <f>IFERROR(VLOOKUP($F12423,'Location List'!$A$2:$QR$463,19,FALSE),"")</f>
        <v/>
      </c>
      <c r="C12423" s="16" t="str">
        <f>IFERROR(VLOOKUP($F12423,'Location List'!$A$2:$QR$463,18,FALSE),"")</f>
        <v/>
      </c>
      <c r="D12423" s="16" t="str">
        <f>IFERROR(VLOOKUP($F12423,'Location List'!$A$2:$QR$463,9,FALSE),"")</f>
        <v/>
      </c>
      <c r="E12423" s="16" t="str">
        <f>IFERROR(VLOOKUP($F12423,'Location List'!$A$2:$QR$463,2,FALSE),"")</f>
        <v/>
      </c>
    </row>
    <row r="12424" spans="1:5" ht="15" customHeight="1" x14ac:dyDescent="0.25">
      <c r="A12424" s="16" t="str">
        <f>IFERROR(VLOOKUP($F12424,'Location List'!$A$2:$QR$463,20,FALSE),"")</f>
        <v/>
      </c>
      <c r="B12424" s="16" t="str">
        <f>IFERROR(VLOOKUP($F12424,'Location List'!$A$2:$QR$463,19,FALSE),"")</f>
        <v/>
      </c>
      <c r="C12424" s="16" t="str">
        <f>IFERROR(VLOOKUP($F12424,'Location List'!$A$2:$QR$463,18,FALSE),"")</f>
        <v/>
      </c>
      <c r="D12424" s="16" t="str">
        <f>IFERROR(VLOOKUP($F12424,'Location List'!$A$2:$QR$463,9,FALSE),"")</f>
        <v/>
      </c>
      <c r="E12424" s="16" t="str">
        <f>IFERROR(VLOOKUP($F12424,'Location List'!$A$2:$QR$463,2,FALSE),"")</f>
        <v/>
      </c>
    </row>
    <row r="12425" spans="1:5" ht="15" customHeight="1" x14ac:dyDescent="0.25">
      <c r="A12425" s="16" t="str">
        <f>IFERROR(VLOOKUP($F12425,'Location List'!$A$2:$QR$463,20,FALSE),"")</f>
        <v/>
      </c>
      <c r="B12425" s="16" t="str">
        <f>IFERROR(VLOOKUP($F12425,'Location List'!$A$2:$QR$463,19,FALSE),"")</f>
        <v/>
      </c>
      <c r="C12425" s="16" t="str">
        <f>IFERROR(VLOOKUP($F12425,'Location List'!$A$2:$QR$463,18,FALSE),"")</f>
        <v/>
      </c>
      <c r="D12425" s="16" t="str">
        <f>IFERROR(VLOOKUP($F12425,'Location List'!$A$2:$QR$463,9,FALSE),"")</f>
        <v/>
      </c>
      <c r="E12425" s="16" t="str">
        <f>IFERROR(VLOOKUP($F12425,'Location List'!$A$2:$QR$463,2,FALSE),"")</f>
        <v/>
      </c>
    </row>
    <row r="12426" spans="1:5" ht="15" customHeight="1" x14ac:dyDescent="0.25">
      <c r="A12426" s="16" t="str">
        <f>IFERROR(VLOOKUP($F12426,'Location List'!$A$2:$QR$463,20,FALSE),"")</f>
        <v/>
      </c>
      <c r="B12426" s="16" t="str">
        <f>IFERROR(VLOOKUP($F12426,'Location List'!$A$2:$QR$463,19,FALSE),"")</f>
        <v/>
      </c>
      <c r="C12426" s="16" t="str">
        <f>IFERROR(VLOOKUP($F12426,'Location List'!$A$2:$QR$463,18,FALSE),"")</f>
        <v/>
      </c>
      <c r="D12426" s="16" t="str">
        <f>IFERROR(VLOOKUP($F12426,'Location List'!$A$2:$QR$463,9,FALSE),"")</f>
        <v/>
      </c>
      <c r="E12426" s="16" t="str">
        <f>IFERROR(VLOOKUP($F12426,'Location List'!$A$2:$QR$463,2,FALSE),"")</f>
        <v/>
      </c>
    </row>
    <row r="12427" spans="1:5" ht="15" customHeight="1" x14ac:dyDescent="0.25">
      <c r="A12427" s="16" t="str">
        <f>IFERROR(VLOOKUP($F12427,'Location List'!$A$2:$QR$463,20,FALSE),"")</f>
        <v/>
      </c>
      <c r="B12427" s="16" t="str">
        <f>IFERROR(VLOOKUP($F12427,'Location List'!$A$2:$QR$463,19,FALSE),"")</f>
        <v/>
      </c>
      <c r="C12427" s="16" t="str">
        <f>IFERROR(VLOOKUP($F12427,'Location List'!$A$2:$QR$463,18,FALSE),"")</f>
        <v/>
      </c>
      <c r="D12427" s="16" t="str">
        <f>IFERROR(VLOOKUP($F12427,'Location List'!$A$2:$QR$463,9,FALSE),"")</f>
        <v/>
      </c>
      <c r="E12427" s="16" t="str">
        <f>IFERROR(VLOOKUP($F12427,'Location List'!$A$2:$QR$463,2,FALSE),"")</f>
        <v/>
      </c>
    </row>
    <row r="12428" spans="1:5" ht="15" customHeight="1" x14ac:dyDescent="0.25">
      <c r="A12428" s="16" t="str">
        <f>IFERROR(VLOOKUP($F12428,'Location List'!$A$2:$QR$463,20,FALSE),"")</f>
        <v/>
      </c>
      <c r="B12428" s="16" t="str">
        <f>IFERROR(VLOOKUP($F12428,'Location List'!$A$2:$QR$463,19,FALSE),"")</f>
        <v/>
      </c>
      <c r="C12428" s="16" t="str">
        <f>IFERROR(VLOOKUP($F12428,'Location List'!$A$2:$QR$463,18,FALSE),"")</f>
        <v/>
      </c>
      <c r="D12428" s="16" t="str">
        <f>IFERROR(VLOOKUP($F12428,'Location List'!$A$2:$QR$463,9,FALSE),"")</f>
        <v/>
      </c>
      <c r="E12428" s="16" t="str">
        <f>IFERROR(VLOOKUP($F12428,'Location List'!$A$2:$QR$463,2,FALSE),"")</f>
        <v/>
      </c>
    </row>
    <row r="12429" spans="1:5" ht="15" customHeight="1" x14ac:dyDescent="0.25">
      <c r="A12429" s="16" t="str">
        <f>IFERROR(VLOOKUP($F12429,'Location List'!$A$2:$QR$463,20,FALSE),"")</f>
        <v/>
      </c>
      <c r="B12429" s="16" t="str">
        <f>IFERROR(VLOOKUP($F12429,'Location List'!$A$2:$QR$463,19,FALSE),"")</f>
        <v/>
      </c>
      <c r="C12429" s="16" t="str">
        <f>IFERROR(VLOOKUP($F12429,'Location List'!$A$2:$QR$463,18,FALSE),"")</f>
        <v/>
      </c>
      <c r="D12429" s="16" t="str">
        <f>IFERROR(VLOOKUP($F12429,'Location List'!$A$2:$QR$463,9,FALSE),"")</f>
        <v/>
      </c>
      <c r="E12429" s="16" t="str">
        <f>IFERROR(VLOOKUP($F12429,'Location List'!$A$2:$QR$463,2,FALSE),"")</f>
        <v/>
      </c>
    </row>
    <row r="12430" spans="1:5" ht="15" customHeight="1" x14ac:dyDescent="0.25">
      <c r="A12430" s="16" t="str">
        <f>IFERROR(VLOOKUP($F12430,'Location List'!$A$2:$QR$463,20,FALSE),"")</f>
        <v/>
      </c>
      <c r="B12430" s="16" t="str">
        <f>IFERROR(VLOOKUP($F12430,'Location List'!$A$2:$QR$463,19,FALSE),"")</f>
        <v/>
      </c>
      <c r="C12430" s="16" t="str">
        <f>IFERROR(VLOOKUP($F12430,'Location List'!$A$2:$QR$463,18,FALSE),"")</f>
        <v/>
      </c>
      <c r="D12430" s="16" t="str">
        <f>IFERROR(VLOOKUP($F12430,'Location List'!$A$2:$QR$463,9,FALSE),"")</f>
        <v/>
      </c>
      <c r="E12430" s="16" t="str">
        <f>IFERROR(VLOOKUP($F12430,'Location List'!$A$2:$QR$463,2,FALSE),"")</f>
        <v/>
      </c>
    </row>
    <row r="12431" spans="1:5" ht="15" customHeight="1" x14ac:dyDescent="0.25">
      <c r="A12431" s="16" t="str">
        <f>IFERROR(VLOOKUP($F12431,'Location List'!$A$2:$QR$463,20,FALSE),"")</f>
        <v/>
      </c>
      <c r="B12431" s="16" t="str">
        <f>IFERROR(VLOOKUP($F12431,'Location List'!$A$2:$QR$463,19,FALSE),"")</f>
        <v/>
      </c>
      <c r="C12431" s="16" t="str">
        <f>IFERROR(VLOOKUP($F12431,'Location List'!$A$2:$QR$463,18,FALSE),"")</f>
        <v/>
      </c>
      <c r="D12431" s="16" t="str">
        <f>IFERROR(VLOOKUP($F12431,'Location List'!$A$2:$QR$463,9,FALSE),"")</f>
        <v/>
      </c>
      <c r="E12431" s="16" t="str">
        <f>IFERROR(VLOOKUP($F12431,'Location List'!$A$2:$QR$463,2,FALSE),"")</f>
        <v/>
      </c>
    </row>
    <row r="12432" spans="1:5" ht="15" customHeight="1" x14ac:dyDescent="0.25">
      <c r="A12432" s="16" t="str">
        <f>IFERROR(VLOOKUP($F12432,'Location List'!$A$2:$QR$463,20,FALSE),"")</f>
        <v/>
      </c>
      <c r="B12432" s="16" t="str">
        <f>IFERROR(VLOOKUP($F12432,'Location List'!$A$2:$QR$463,19,FALSE),"")</f>
        <v/>
      </c>
      <c r="C12432" s="16" t="str">
        <f>IFERROR(VLOOKUP($F12432,'Location List'!$A$2:$QR$463,18,FALSE),"")</f>
        <v/>
      </c>
      <c r="D12432" s="16" t="str">
        <f>IFERROR(VLOOKUP($F12432,'Location List'!$A$2:$QR$463,9,FALSE),"")</f>
        <v/>
      </c>
      <c r="E12432" s="16" t="str">
        <f>IFERROR(VLOOKUP($F12432,'Location List'!$A$2:$QR$463,2,FALSE),"")</f>
        <v/>
      </c>
    </row>
    <row r="12433" spans="1:5" ht="15" customHeight="1" x14ac:dyDescent="0.25">
      <c r="A12433" s="16" t="str">
        <f>IFERROR(VLOOKUP($F12433,'Location List'!$A$2:$QR$463,20,FALSE),"")</f>
        <v/>
      </c>
      <c r="B12433" s="16" t="str">
        <f>IFERROR(VLOOKUP($F12433,'Location List'!$A$2:$QR$463,19,FALSE),"")</f>
        <v/>
      </c>
      <c r="C12433" s="16" t="str">
        <f>IFERROR(VLOOKUP($F12433,'Location List'!$A$2:$QR$463,18,FALSE),"")</f>
        <v/>
      </c>
      <c r="D12433" s="16" t="str">
        <f>IFERROR(VLOOKUP($F12433,'Location List'!$A$2:$QR$463,9,FALSE),"")</f>
        <v/>
      </c>
      <c r="E12433" s="16" t="str">
        <f>IFERROR(VLOOKUP($F12433,'Location List'!$A$2:$QR$463,2,FALSE),"")</f>
        <v/>
      </c>
    </row>
    <row r="12434" spans="1:5" ht="15" customHeight="1" x14ac:dyDescent="0.25">
      <c r="A12434" s="16" t="str">
        <f>IFERROR(VLOOKUP($F12434,'Location List'!$A$2:$QR$463,20,FALSE),"")</f>
        <v/>
      </c>
      <c r="B12434" s="16" t="str">
        <f>IFERROR(VLOOKUP($F12434,'Location List'!$A$2:$QR$463,19,FALSE),"")</f>
        <v/>
      </c>
      <c r="C12434" s="16" t="str">
        <f>IFERROR(VLOOKUP($F12434,'Location List'!$A$2:$QR$463,18,FALSE),"")</f>
        <v/>
      </c>
      <c r="D12434" s="16" t="str">
        <f>IFERROR(VLOOKUP($F12434,'Location List'!$A$2:$QR$463,9,FALSE),"")</f>
        <v/>
      </c>
      <c r="E12434" s="16" t="str">
        <f>IFERROR(VLOOKUP($F12434,'Location List'!$A$2:$QR$463,2,FALSE),"")</f>
        <v/>
      </c>
    </row>
    <row r="12435" spans="1:5" ht="15" customHeight="1" x14ac:dyDescent="0.25">
      <c r="A12435" s="16" t="str">
        <f>IFERROR(VLOOKUP($F12435,'Location List'!$A$2:$QR$463,20,FALSE),"")</f>
        <v/>
      </c>
      <c r="B12435" s="16" t="str">
        <f>IFERROR(VLOOKUP($F12435,'Location List'!$A$2:$QR$463,19,FALSE),"")</f>
        <v/>
      </c>
      <c r="C12435" s="16" t="str">
        <f>IFERROR(VLOOKUP($F12435,'Location List'!$A$2:$QR$463,18,FALSE),"")</f>
        <v/>
      </c>
      <c r="D12435" s="16" t="str">
        <f>IFERROR(VLOOKUP($F12435,'Location List'!$A$2:$QR$463,9,FALSE),"")</f>
        <v/>
      </c>
      <c r="E12435" s="16" t="str">
        <f>IFERROR(VLOOKUP($F12435,'Location List'!$A$2:$QR$463,2,FALSE),"")</f>
        <v/>
      </c>
    </row>
    <row r="12436" spans="1:5" ht="15" customHeight="1" x14ac:dyDescent="0.25">
      <c r="A12436" s="16" t="str">
        <f>IFERROR(VLOOKUP($F12436,'Location List'!$A$2:$QR$463,20,FALSE),"")</f>
        <v/>
      </c>
      <c r="B12436" s="16" t="str">
        <f>IFERROR(VLOOKUP($F12436,'Location List'!$A$2:$QR$463,19,FALSE),"")</f>
        <v/>
      </c>
      <c r="C12436" s="16" t="str">
        <f>IFERROR(VLOOKUP($F12436,'Location List'!$A$2:$QR$463,18,FALSE),"")</f>
        <v/>
      </c>
      <c r="D12436" s="16" t="str">
        <f>IFERROR(VLOOKUP($F12436,'Location List'!$A$2:$QR$463,9,FALSE),"")</f>
        <v/>
      </c>
      <c r="E12436" s="16" t="str">
        <f>IFERROR(VLOOKUP($F12436,'Location List'!$A$2:$QR$463,2,FALSE),"")</f>
        <v/>
      </c>
    </row>
    <row r="12437" spans="1:5" ht="15" customHeight="1" x14ac:dyDescent="0.25">
      <c r="A12437" s="16" t="str">
        <f>IFERROR(VLOOKUP($F12437,'Location List'!$A$2:$QR$463,20,FALSE),"")</f>
        <v/>
      </c>
      <c r="B12437" s="16" t="str">
        <f>IFERROR(VLOOKUP($F12437,'Location List'!$A$2:$QR$463,19,FALSE),"")</f>
        <v/>
      </c>
      <c r="C12437" s="16" t="str">
        <f>IFERROR(VLOOKUP($F12437,'Location List'!$A$2:$QR$463,18,FALSE),"")</f>
        <v/>
      </c>
      <c r="D12437" s="16" t="str">
        <f>IFERROR(VLOOKUP($F12437,'Location List'!$A$2:$QR$463,9,FALSE),"")</f>
        <v/>
      </c>
      <c r="E12437" s="16" t="str">
        <f>IFERROR(VLOOKUP($F12437,'Location List'!$A$2:$QR$463,2,FALSE),"")</f>
        <v/>
      </c>
    </row>
    <row r="12513" spans="1:5" ht="15" customHeight="1" x14ac:dyDescent="0.25">
      <c r="A12513" s="16" t="str">
        <f>IFERROR(VLOOKUP($F12513,'Location List'!$A$2:$QR$463,20,FALSE),"")</f>
        <v/>
      </c>
      <c r="B12513" s="16" t="str">
        <f>IFERROR(VLOOKUP($F12513,'Location List'!$A$2:$QR$463,19,FALSE),"")</f>
        <v/>
      </c>
      <c r="C12513" s="16" t="str">
        <f>IFERROR(VLOOKUP($F12513,'Location List'!$A$2:$QR$463,18,FALSE),"")</f>
        <v/>
      </c>
      <c r="D12513" s="16" t="str">
        <f>IFERROR(VLOOKUP($F12513,'Location List'!$A$2:$QR$463,9,FALSE),"")</f>
        <v/>
      </c>
      <c r="E12513" s="16" t="str">
        <f>IFERROR(VLOOKUP($F12513,'Location List'!$A$2:$QR$463,2,FALSE),"")</f>
        <v/>
      </c>
    </row>
    <row r="12514" spans="1:5" ht="15" customHeight="1" x14ac:dyDescent="0.25">
      <c r="A12514" s="16" t="str">
        <f>IFERROR(VLOOKUP($F12514,'Location List'!$A$2:$QR$463,20,FALSE),"")</f>
        <v/>
      </c>
      <c r="B12514" s="16" t="str">
        <f>IFERROR(VLOOKUP($F12514,'Location List'!$A$2:$QR$463,19,FALSE),"")</f>
        <v/>
      </c>
      <c r="C12514" s="16" t="str">
        <f>IFERROR(VLOOKUP($F12514,'Location List'!$A$2:$QR$463,18,FALSE),"")</f>
        <v/>
      </c>
      <c r="D12514" s="16" t="str">
        <f>IFERROR(VLOOKUP($F12514,'Location List'!$A$2:$QR$463,9,FALSE),"")</f>
        <v/>
      </c>
      <c r="E12514" s="16" t="str">
        <f>IFERROR(VLOOKUP($F12514,'Location List'!$A$2:$QR$463,2,FALSE),"")</f>
        <v/>
      </c>
    </row>
    <row r="12515" spans="1:5" ht="15" customHeight="1" x14ac:dyDescent="0.25">
      <c r="A12515" s="16" t="str">
        <f>IFERROR(VLOOKUP($F12515,'Location List'!$A$2:$QR$463,20,FALSE),"")</f>
        <v/>
      </c>
      <c r="B12515" s="16" t="str">
        <f>IFERROR(VLOOKUP($F12515,'Location List'!$A$2:$QR$463,19,FALSE),"")</f>
        <v/>
      </c>
      <c r="C12515" s="16" t="str">
        <f>IFERROR(VLOOKUP($F12515,'Location List'!$A$2:$QR$463,18,FALSE),"")</f>
        <v/>
      </c>
      <c r="D12515" s="16" t="str">
        <f>IFERROR(VLOOKUP($F12515,'Location List'!$A$2:$QR$463,9,FALSE),"")</f>
        <v/>
      </c>
      <c r="E12515" s="16" t="str">
        <f>IFERROR(VLOOKUP($F12515,'Location List'!$A$2:$QR$463,2,FALSE),"")</f>
        <v/>
      </c>
    </row>
    <row r="12516" spans="1:5" ht="15" customHeight="1" x14ac:dyDescent="0.25">
      <c r="A12516" s="16" t="str">
        <f>IFERROR(VLOOKUP($F12516,'Location List'!$A$2:$QR$463,20,FALSE),"")</f>
        <v/>
      </c>
      <c r="B12516" s="16" t="str">
        <f>IFERROR(VLOOKUP($F12516,'Location List'!$A$2:$QR$463,19,FALSE),"")</f>
        <v/>
      </c>
      <c r="C12516" s="16" t="str">
        <f>IFERROR(VLOOKUP($F12516,'Location List'!$A$2:$QR$463,18,FALSE),"")</f>
        <v/>
      </c>
      <c r="D12516" s="16" t="str">
        <f>IFERROR(VLOOKUP($F12516,'Location List'!$A$2:$QR$463,9,FALSE),"")</f>
        <v/>
      </c>
      <c r="E12516" s="16" t="str">
        <f>IFERROR(VLOOKUP($F12516,'Location List'!$A$2:$QR$463,2,FALSE),"")</f>
        <v/>
      </c>
    </row>
    <row r="12517" spans="1:5" ht="15" customHeight="1" x14ac:dyDescent="0.25">
      <c r="A12517" s="16" t="str">
        <f>IFERROR(VLOOKUP($F12517,'Location List'!$A$2:$QR$463,20,FALSE),"")</f>
        <v/>
      </c>
      <c r="B12517" s="16" t="str">
        <f>IFERROR(VLOOKUP($F12517,'Location List'!$A$2:$QR$463,19,FALSE),"")</f>
        <v/>
      </c>
      <c r="C12517" s="16" t="str">
        <f>IFERROR(VLOOKUP($F12517,'Location List'!$A$2:$QR$463,18,FALSE),"")</f>
        <v/>
      </c>
      <c r="D12517" s="16" t="str">
        <f>IFERROR(VLOOKUP($F12517,'Location List'!$A$2:$QR$463,9,FALSE),"")</f>
        <v/>
      </c>
      <c r="E12517" s="16" t="str">
        <f>IFERROR(VLOOKUP($F12517,'Location List'!$A$2:$QR$463,2,FALSE),"")</f>
        <v/>
      </c>
    </row>
    <row r="12518" spans="1:5" ht="15" customHeight="1" x14ac:dyDescent="0.25">
      <c r="A12518" s="16" t="str">
        <f>IFERROR(VLOOKUP($F12518,'Location List'!$A$2:$QR$463,20,FALSE),"")</f>
        <v/>
      </c>
      <c r="B12518" s="16" t="str">
        <f>IFERROR(VLOOKUP($F12518,'Location List'!$A$2:$QR$463,19,FALSE),"")</f>
        <v/>
      </c>
      <c r="C12518" s="16" t="str">
        <f>IFERROR(VLOOKUP($F12518,'Location List'!$A$2:$QR$463,18,FALSE),"")</f>
        <v/>
      </c>
      <c r="D12518" s="16" t="str">
        <f>IFERROR(VLOOKUP($F12518,'Location List'!$A$2:$QR$463,9,FALSE),"")</f>
        <v/>
      </c>
      <c r="E12518" s="16" t="str">
        <f>IFERROR(VLOOKUP($F12518,'Location List'!$A$2:$QR$463,2,FALSE),"")</f>
        <v/>
      </c>
    </row>
    <row r="12519" spans="1:5" ht="15" customHeight="1" x14ac:dyDescent="0.25">
      <c r="A12519" s="16" t="str">
        <f>IFERROR(VLOOKUP($F12519,'Location List'!$A$2:$QR$463,20,FALSE),"")</f>
        <v/>
      </c>
      <c r="B12519" s="16" t="str">
        <f>IFERROR(VLOOKUP($F12519,'Location List'!$A$2:$QR$463,19,FALSE),"")</f>
        <v/>
      </c>
      <c r="C12519" s="16" t="str">
        <f>IFERROR(VLOOKUP($F12519,'Location List'!$A$2:$QR$463,18,FALSE),"")</f>
        <v/>
      </c>
      <c r="D12519" s="16" t="str">
        <f>IFERROR(VLOOKUP($F12519,'Location List'!$A$2:$QR$463,9,FALSE),"")</f>
        <v/>
      </c>
      <c r="E12519" s="16" t="str">
        <f>IFERROR(VLOOKUP($F12519,'Location List'!$A$2:$QR$463,2,FALSE),"")</f>
        <v/>
      </c>
    </row>
    <row r="12520" spans="1:5" ht="15" customHeight="1" x14ac:dyDescent="0.25">
      <c r="A12520" s="16" t="str">
        <f>IFERROR(VLOOKUP($F12520,'Location List'!$A$2:$QR$463,20,FALSE),"")</f>
        <v/>
      </c>
      <c r="B12520" s="16" t="str">
        <f>IFERROR(VLOOKUP($F12520,'Location List'!$A$2:$QR$463,19,FALSE),"")</f>
        <v/>
      </c>
      <c r="C12520" s="16" t="str">
        <f>IFERROR(VLOOKUP($F12520,'Location List'!$A$2:$QR$463,18,FALSE),"")</f>
        <v/>
      </c>
      <c r="D12520" s="16" t="str">
        <f>IFERROR(VLOOKUP($F12520,'Location List'!$A$2:$QR$463,9,FALSE),"")</f>
        <v/>
      </c>
      <c r="E12520" s="16" t="str">
        <f>IFERROR(VLOOKUP($F12520,'Location List'!$A$2:$QR$463,2,FALSE),"")</f>
        <v/>
      </c>
    </row>
    <row r="12521" spans="1:5" ht="15" customHeight="1" x14ac:dyDescent="0.25">
      <c r="A12521" s="16" t="str">
        <f>IFERROR(VLOOKUP($F12521,'Location List'!$A$2:$QR$463,20,FALSE),"")</f>
        <v/>
      </c>
      <c r="B12521" s="16" t="str">
        <f>IFERROR(VLOOKUP($F12521,'Location List'!$A$2:$QR$463,19,FALSE),"")</f>
        <v/>
      </c>
      <c r="C12521" s="16" t="str">
        <f>IFERROR(VLOOKUP($F12521,'Location List'!$A$2:$QR$463,18,FALSE),"")</f>
        <v/>
      </c>
      <c r="D12521" s="16" t="str">
        <f>IFERROR(VLOOKUP($F12521,'Location List'!$A$2:$QR$463,9,FALSE),"")</f>
        <v/>
      </c>
      <c r="E12521" s="16" t="str">
        <f>IFERROR(VLOOKUP($F12521,'Location List'!$A$2:$QR$463,2,FALSE),"")</f>
        <v/>
      </c>
    </row>
    <row r="12522" spans="1:5" ht="15" customHeight="1" x14ac:dyDescent="0.25">
      <c r="A12522" s="16" t="str">
        <f>IFERROR(VLOOKUP($F12522,'Location List'!$A$2:$QR$463,20,FALSE),"")</f>
        <v/>
      </c>
      <c r="B12522" s="16" t="str">
        <f>IFERROR(VLOOKUP($F12522,'Location List'!$A$2:$QR$463,19,FALSE),"")</f>
        <v/>
      </c>
      <c r="C12522" s="16" t="str">
        <f>IFERROR(VLOOKUP($F12522,'Location List'!$A$2:$QR$463,18,FALSE),"")</f>
        <v/>
      </c>
      <c r="D12522" s="16" t="str">
        <f>IFERROR(VLOOKUP($F12522,'Location List'!$A$2:$QR$463,9,FALSE),"")</f>
        <v/>
      </c>
      <c r="E12522" s="16" t="str">
        <f>IFERROR(VLOOKUP($F12522,'Location List'!$A$2:$QR$463,2,FALSE),"")</f>
        <v/>
      </c>
    </row>
    <row r="12523" spans="1:5" ht="15" customHeight="1" x14ac:dyDescent="0.25">
      <c r="A12523" s="16" t="str">
        <f>IFERROR(VLOOKUP($F12523,'Location List'!$A$2:$QR$463,20,FALSE),"")</f>
        <v/>
      </c>
      <c r="B12523" s="16" t="str">
        <f>IFERROR(VLOOKUP($F12523,'Location List'!$A$2:$QR$463,19,FALSE),"")</f>
        <v/>
      </c>
      <c r="C12523" s="16" t="str">
        <f>IFERROR(VLOOKUP($F12523,'Location List'!$A$2:$QR$463,18,FALSE),"")</f>
        <v/>
      </c>
      <c r="D12523" s="16" t="str">
        <f>IFERROR(VLOOKUP($F12523,'Location List'!$A$2:$QR$463,9,FALSE),"")</f>
        <v/>
      </c>
      <c r="E12523" s="16" t="str">
        <f>IFERROR(VLOOKUP($F12523,'Location List'!$A$2:$QR$463,2,FALSE),"")</f>
        <v/>
      </c>
    </row>
    <row r="12524" spans="1:5" ht="15" customHeight="1" x14ac:dyDescent="0.25">
      <c r="A12524" s="16" t="str">
        <f>IFERROR(VLOOKUP($F12524,'Location List'!$A$2:$QR$463,20,FALSE),"")</f>
        <v/>
      </c>
      <c r="B12524" s="16" t="str">
        <f>IFERROR(VLOOKUP($F12524,'Location List'!$A$2:$QR$463,19,FALSE),"")</f>
        <v/>
      </c>
      <c r="C12524" s="16" t="str">
        <f>IFERROR(VLOOKUP($F12524,'Location List'!$A$2:$QR$463,18,FALSE),"")</f>
        <v/>
      </c>
      <c r="D12524" s="16" t="str">
        <f>IFERROR(VLOOKUP($F12524,'Location List'!$A$2:$QR$463,9,FALSE),"")</f>
        <v/>
      </c>
      <c r="E12524" s="16" t="str">
        <f>IFERROR(VLOOKUP($F12524,'Location List'!$A$2:$QR$463,2,FALSE),"")</f>
        <v/>
      </c>
    </row>
    <row r="12525" spans="1:5" ht="15" customHeight="1" x14ac:dyDescent="0.25">
      <c r="A12525" s="16" t="str">
        <f>IFERROR(VLOOKUP($F12525,'Location List'!$A$2:$QR$463,20,FALSE),"")</f>
        <v/>
      </c>
      <c r="B12525" s="16" t="str">
        <f>IFERROR(VLOOKUP($F12525,'Location List'!$A$2:$QR$463,19,FALSE),"")</f>
        <v/>
      </c>
      <c r="C12525" s="16" t="str">
        <f>IFERROR(VLOOKUP($F12525,'Location List'!$A$2:$QR$463,18,FALSE),"")</f>
        <v/>
      </c>
      <c r="D12525" s="16" t="str">
        <f>IFERROR(VLOOKUP($F12525,'Location List'!$A$2:$QR$463,9,FALSE),"")</f>
        <v/>
      </c>
      <c r="E12525" s="16" t="str">
        <f>IFERROR(VLOOKUP($F12525,'Location List'!$A$2:$QR$463,2,FALSE),"")</f>
        <v/>
      </c>
    </row>
    <row r="12526" spans="1:5" ht="15" customHeight="1" x14ac:dyDescent="0.25">
      <c r="A12526" s="16" t="str">
        <f>IFERROR(VLOOKUP($F12526,'Location List'!$A$2:$QR$463,20,FALSE),"")</f>
        <v/>
      </c>
      <c r="B12526" s="16" t="str">
        <f>IFERROR(VLOOKUP($F12526,'Location List'!$A$2:$QR$463,19,FALSE),"")</f>
        <v/>
      </c>
      <c r="C12526" s="16" t="str">
        <f>IFERROR(VLOOKUP($F12526,'Location List'!$A$2:$QR$463,18,FALSE),"")</f>
        <v/>
      </c>
      <c r="D12526" s="16" t="str">
        <f>IFERROR(VLOOKUP($F12526,'Location List'!$A$2:$QR$463,9,FALSE),"")</f>
        <v/>
      </c>
      <c r="E12526" s="16" t="str">
        <f>IFERROR(VLOOKUP($F12526,'Location List'!$A$2:$QR$463,2,FALSE),"")</f>
        <v/>
      </c>
    </row>
    <row r="12527" spans="1:5" ht="15" customHeight="1" x14ac:dyDescent="0.25">
      <c r="A12527" s="16" t="str">
        <f>IFERROR(VLOOKUP($F12527,'Location List'!$A$2:$QR$463,20,FALSE),"")</f>
        <v/>
      </c>
      <c r="B12527" s="16" t="str">
        <f>IFERROR(VLOOKUP($F12527,'Location List'!$A$2:$QR$463,19,FALSE),"")</f>
        <v/>
      </c>
      <c r="C12527" s="16" t="str">
        <f>IFERROR(VLOOKUP($F12527,'Location List'!$A$2:$QR$463,18,FALSE),"")</f>
        <v/>
      </c>
      <c r="D12527" s="16" t="str">
        <f>IFERROR(VLOOKUP($F12527,'Location List'!$A$2:$QR$463,9,FALSE),"")</f>
        <v/>
      </c>
      <c r="E12527" s="16" t="str">
        <f>IFERROR(VLOOKUP($F12527,'Location List'!$A$2:$QR$463,2,FALSE),"")</f>
        <v/>
      </c>
    </row>
    <row r="12528" spans="1:5" ht="15" customHeight="1" x14ac:dyDescent="0.25">
      <c r="A12528" s="16" t="str">
        <f>IFERROR(VLOOKUP($F12528,'Location List'!$A$2:$QR$463,20,FALSE),"")</f>
        <v/>
      </c>
      <c r="B12528" s="16" t="str">
        <f>IFERROR(VLOOKUP($F12528,'Location List'!$A$2:$QR$463,19,FALSE),"")</f>
        <v/>
      </c>
      <c r="C12528" s="16" t="str">
        <f>IFERROR(VLOOKUP($F12528,'Location List'!$A$2:$QR$463,18,FALSE),"")</f>
        <v/>
      </c>
      <c r="D12528" s="16" t="str">
        <f>IFERROR(VLOOKUP($F12528,'Location List'!$A$2:$QR$463,9,FALSE),"")</f>
        <v/>
      </c>
      <c r="E12528" s="16" t="str">
        <f>IFERROR(VLOOKUP($F12528,'Location List'!$A$2:$QR$463,2,FALSE),"")</f>
        <v/>
      </c>
    </row>
    <row r="12529" spans="1:5" ht="15" customHeight="1" x14ac:dyDescent="0.25">
      <c r="A12529" s="16" t="str">
        <f>IFERROR(VLOOKUP($F12529,'Location List'!$A$2:$QR$463,20,FALSE),"")</f>
        <v/>
      </c>
      <c r="B12529" s="16" t="str">
        <f>IFERROR(VLOOKUP($F12529,'Location List'!$A$2:$QR$463,19,FALSE),"")</f>
        <v/>
      </c>
      <c r="C12529" s="16" t="str">
        <f>IFERROR(VLOOKUP($F12529,'Location List'!$A$2:$QR$463,18,FALSE),"")</f>
        <v/>
      </c>
      <c r="D12529" s="16" t="str">
        <f>IFERROR(VLOOKUP($F12529,'Location List'!$A$2:$QR$463,9,FALSE),"")</f>
        <v/>
      </c>
      <c r="E12529" s="16" t="str">
        <f>IFERROR(VLOOKUP($F12529,'Location List'!$A$2:$QR$463,2,FALSE),"")</f>
        <v/>
      </c>
    </row>
    <row r="12592" spans="1:5" ht="15" customHeight="1" x14ac:dyDescent="0.25">
      <c r="A12592" s="16" t="str">
        <f>IFERROR(VLOOKUP($F12592,'Location List'!$A$2:$QR$463,20,FALSE),"")</f>
        <v/>
      </c>
      <c r="B12592" s="16" t="str">
        <f>IFERROR(VLOOKUP($F12592,'Location List'!$A$2:$QR$463,19,FALSE),"")</f>
        <v/>
      </c>
      <c r="C12592" s="16" t="str">
        <f>IFERROR(VLOOKUP($F12592,'Location List'!$A$2:$QR$463,18,FALSE),"")</f>
        <v/>
      </c>
      <c r="D12592" s="16" t="str">
        <f>IFERROR(VLOOKUP($F12592,'Location List'!$A$2:$QR$463,9,FALSE),"")</f>
        <v/>
      </c>
      <c r="E12592" s="16" t="str">
        <f>IFERROR(VLOOKUP($F12592,'Location List'!$A$2:$QR$463,2,FALSE),"")</f>
        <v/>
      </c>
    </row>
    <row r="12593" spans="1:5" ht="15" customHeight="1" x14ac:dyDescent="0.25">
      <c r="A12593" s="16" t="str">
        <f>IFERROR(VLOOKUP($F12593,'Location List'!$A$2:$QR$463,20,FALSE),"")</f>
        <v/>
      </c>
      <c r="B12593" s="16" t="str">
        <f>IFERROR(VLOOKUP($F12593,'Location List'!$A$2:$QR$463,19,FALSE),"")</f>
        <v/>
      </c>
      <c r="C12593" s="16" t="str">
        <f>IFERROR(VLOOKUP($F12593,'Location List'!$A$2:$QR$463,18,FALSE),"")</f>
        <v/>
      </c>
      <c r="D12593" s="16" t="str">
        <f>IFERROR(VLOOKUP($F12593,'Location List'!$A$2:$QR$463,9,FALSE),"")</f>
        <v/>
      </c>
      <c r="E12593" s="16" t="str">
        <f>IFERROR(VLOOKUP($F12593,'Location List'!$A$2:$QR$463,2,FALSE),"")</f>
        <v/>
      </c>
    </row>
    <row r="12594" spans="1:5" ht="15" customHeight="1" x14ac:dyDescent="0.25">
      <c r="A12594" s="16" t="str">
        <f>IFERROR(VLOOKUP($F12594,'Location List'!$A$2:$QR$463,20,FALSE),"")</f>
        <v/>
      </c>
      <c r="B12594" s="16" t="str">
        <f>IFERROR(VLOOKUP($F12594,'Location List'!$A$2:$QR$463,19,FALSE),"")</f>
        <v/>
      </c>
      <c r="C12594" s="16" t="str">
        <f>IFERROR(VLOOKUP($F12594,'Location List'!$A$2:$QR$463,18,FALSE),"")</f>
        <v/>
      </c>
      <c r="D12594" s="16" t="str">
        <f>IFERROR(VLOOKUP($F12594,'Location List'!$A$2:$QR$463,9,FALSE),"")</f>
        <v/>
      </c>
      <c r="E12594" s="16" t="str">
        <f>IFERROR(VLOOKUP($F12594,'Location List'!$A$2:$QR$463,2,FALSE),"")</f>
        <v/>
      </c>
    </row>
    <row r="12595" spans="1:5" ht="15" customHeight="1" x14ac:dyDescent="0.25">
      <c r="A12595" s="16" t="str">
        <f>IFERROR(VLOOKUP($F12595,'Location List'!$A$2:$QR$463,20,FALSE),"")</f>
        <v/>
      </c>
      <c r="B12595" s="16" t="str">
        <f>IFERROR(VLOOKUP($F12595,'Location List'!$A$2:$QR$463,19,FALSE),"")</f>
        <v/>
      </c>
      <c r="C12595" s="16" t="str">
        <f>IFERROR(VLOOKUP($F12595,'Location List'!$A$2:$QR$463,18,FALSE),"")</f>
        <v/>
      </c>
      <c r="D12595" s="16" t="str">
        <f>IFERROR(VLOOKUP($F12595,'Location List'!$A$2:$QR$463,9,FALSE),"")</f>
        <v/>
      </c>
      <c r="E12595" s="16" t="str">
        <f>IFERROR(VLOOKUP($F12595,'Location List'!$A$2:$QR$463,2,FALSE),"")</f>
        <v/>
      </c>
    </row>
    <row r="12596" spans="1:5" ht="15" customHeight="1" x14ac:dyDescent="0.25">
      <c r="A12596" s="16" t="str">
        <f>IFERROR(VLOOKUP($F12596,'Location List'!$A$2:$QR$463,20,FALSE),"")</f>
        <v/>
      </c>
      <c r="B12596" s="16" t="str">
        <f>IFERROR(VLOOKUP($F12596,'Location List'!$A$2:$QR$463,19,FALSE),"")</f>
        <v/>
      </c>
      <c r="C12596" s="16" t="str">
        <f>IFERROR(VLOOKUP($F12596,'Location List'!$A$2:$QR$463,18,FALSE),"")</f>
        <v/>
      </c>
      <c r="D12596" s="16" t="str">
        <f>IFERROR(VLOOKUP($F12596,'Location List'!$A$2:$QR$463,9,FALSE),"")</f>
        <v/>
      </c>
      <c r="E12596" s="16" t="str">
        <f>IFERROR(VLOOKUP($F12596,'Location List'!$A$2:$QR$463,2,FALSE),"")</f>
        <v/>
      </c>
    </row>
    <row r="12597" spans="1:5" ht="15" customHeight="1" x14ac:dyDescent="0.25">
      <c r="A12597" s="16" t="str">
        <f>IFERROR(VLOOKUP($F12597,'Location List'!$A$2:$QR$463,20,FALSE),"")</f>
        <v/>
      </c>
      <c r="B12597" s="16" t="str">
        <f>IFERROR(VLOOKUP($F12597,'Location List'!$A$2:$QR$463,19,FALSE),"")</f>
        <v/>
      </c>
      <c r="C12597" s="16" t="str">
        <f>IFERROR(VLOOKUP($F12597,'Location List'!$A$2:$QR$463,18,FALSE),"")</f>
        <v/>
      </c>
      <c r="D12597" s="16" t="str">
        <f>IFERROR(VLOOKUP($F12597,'Location List'!$A$2:$QR$463,9,FALSE),"")</f>
        <v/>
      </c>
      <c r="E12597" s="16" t="str">
        <f>IFERROR(VLOOKUP($F12597,'Location List'!$A$2:$QR$463,2,FALSE),"")</f>
        <v/>
      </c>
    </row>
    <row r="12598" spans="1:5" ht="15" customHeight="1" x14ac:dyDescent="0.25">
      <c r="A12598" s="16" t="str">
        <f>IFERROR(VLOOKUP($F12598,'Location List'!$A$2:$QR$463,20,FALSE),"")</f>
        <v/>
      </c>
      <c r="B12598" s="16" t="str">
        <f>IFERROR(VLOOKUP($F12598,'Location List'!$A$2:$QR$463,19,FALSE),"")</f>
        <v/>
      </c>
      <c r="C12598" s="16" t="str">
        <f>IFERROR(VLOOKUP($F12598,'Location List'!$A$2:$QR$463,18,FALSE),"")</f>
        <v/>
      </c>
      <c r="D12598" s="16" t="str">
        <f>IFERROR(VLOOKUP($F12598,'Location List'!$A$2:$QR$463,9,FALSE),"")</f>
        <v/>
      </c>
      <c r="E12598" s="16" t="str">
        <f>IFERROR(VLOOKUP($F12598,'Location List'!$A$2:$QR$463,2,FALSE),"")</f>
        <v/>
      </c>
    </row>
    <row r="12599" spans="1:5" ht="15" customHeight="1" x14ac:dyDescent="0.25">
      <c r="A12599" s="16" t="str">
        <f>IFERROR(VLOOKUP($F12599,'Location List'!$A$2:$QR$463,20,FALSE),"")</f>
        <v/>
      </c>
      <c r="B12599" s="16" t="str">
        <f>IFERROR(VLOOKUP($F12599,'Location List'!$A$2:$QR$463,19,FALSE),"")</f>
        <v/>
      </c>
      <c r="C12599" s="16" t="str">
        <f>IFERROR(VLOOKUP($F12599,'Location List'!$A$2:$QR$463,18,FALSE),"")</f>
        <v/>
      </c>
      <c r="D12599" s="16" t="str">
        <f>IFERROR(VLOOKUP($F12599,'Location List'!$A$2:$QR$463,9,FALSE),"")</f>
        <v/>
      </c>
      <c r="E12599" s="16" t="str">
        <f>IFERROR(VLOOKUP($F12599,'Location List'!$A$2:$QR$463,2,FALSE),"")</f>
        <v/>
      </c>
    </row>
    <row r="12600" spans="1:5" ht="15" customHeight="1" x14ac:dyDescent="0.25">
      <c r="A12600" s="16" t="str">
        <f>IFERROR(VLOOKUP($F12600,'Location List'!$A$2:$QR$463,20,FALSE),"")</f>
        <v/>
      </c>
      <c r="B12600" s="16" t="str">
        <f>IFERROR(VLOOKUP($F12600,'Location List'!$A$2:$QR$463,19,FALSE),"")</f>
        <v/>
      </c>
      <c r="C12600" s="16" t="str">
        <f>IFERROR(VLOOKUP($F12600,'Location List'!$A$2:$QR$463,18,FALSE),"")</f>
        <v/>
      </c>
      <c r="D12600" s="16" t="str">
        <f>IFERROR(VLOOKUP($F12600,'Location List'!$A$2:$QR$463,9,FALSE),"")</f>
        <v/>
      </c>
      <c r="E12600" s="16" t="str">
        <f>IFERROR(VLOOKUP($F12600,'Location List'!$A$2:$QR$463,2,FALSE),"")</f>
        <v/>
      </c>
    </row>
    <row r="12601" spans="1:5" ht="15" customHeight="1" x14ac:dyDescent="0.25">
      <c r="A12601" s="16" t="str">
        <f>IFERROR(VLOOKUP($F12601,'Location List'!$A$2:$QR$463,20,FALSE),"")</f>
        <v/>
      </c>
      <c r="B12601" s="16" t="str">
        <f>IFERROR(VLOOKUP($F12601,'Location List'!$A$2:$QR$463,19,FALSE),"")</f>
        <v/>
      </c>
      <c r="C12601" s="16" t="str">
        <f>IFERROR(VLOOKUP($F12601,'Location List'!$A$2:$QR$463,18,FALSE),"")</f>
        <v/>
      </c>
      <c r="D12601" s="16" t="str">
        <f>IFERROR(VLOOKUP($F12601,'Location List'!$A$2:$QR$463,9,FALSE),"")</f>
        <v/>
      </c>
      <c r="E12601" s="16" t="str">
        <f>IFERROR(VLOOKUP($F12601,'Location List'!$A$2:$QR$463,2,FALSE),"")</f>
        <v/>
      </c>
    </row>
    <row r="12602" spans="1:5" ht="15" customHeight="1" x14ac:dyDescent="0.25">
      <c r="A12602" s="16" t="str">
        <f>IFERROR(VLOOKUP($F12602,'Location List'!$A$2:$QR$463,20,FALSE),"")</f>
        <v/>
      </c>
      <c r="B12602" s="16" t="str">
        <f>IFERROR(VLOOKUP($F12602,'Location List'!$A$2:$QR$463,19,FALSE),"")</f>
        <v/>
      </c>
      <c r="C12602" s="16" t="str">
        <f>IFERROR(VLOOKUP($F12602,'Location List'!$A$2:$QR$463,18,FALSE),"")</f>
        <v/>
      </c>
      <c r="D12602" s="16" t="str">
        <f>IFERROR(VLOOKUP($F12602,'Location List'!$A$2:$QR$463,9,FALSE),"")</f>
        <v/>
      </c>
      <c r="E12602" s="16" t="str">
        <f>IFERROR(VLOOKUP($F12602,'Location List'!$A$2:$QR$463,2,FALSE),"")</f>
        <v/>
      </c>
    </row>
    <row r="12603" spans="1:5" ht="15" customHeight="1" x14ac:dyDescent="0.25">
      <c r="A12603" s="16" t="str">
        <f>IFERROR(VLOOKUP($F12603,'Location List'!$A$2:$QR$463,20,FALSE),"")</f>
        <v/>
      </c>
      <c r="B12603" s="16" t="str">
        <f>IFERROR(VLOOKUP($F12603,'Location List'!$A$2:$QR$463,19,FALSE),"")</f>
        <v/>
      </c>
      <c r="C12603" s="16" t="str">
        <f>IFERROR(VLOOKUP($F12603,'Location List'!$A$2:$QR$463,18,FALSE),"")</f>
        <v/>
      </c>
      <c r="D12603" s="16" t="str">
        <f>IFERROR(VLOOKUP($F12603,'Location List'!$A$2:$QR$463,9,FALSE),"")</f>
        <v/>
      </c>
      <c r="E12603" s="16" t="str">
        <f>IFERROR(VLOOKUP($F12603,'Location List'!$A$2:$QR$463,2,FALSE),"")</f>
        <v/>
      </c>
    </row>
    <row r="12604" spans="1:5" ht="15" customHeight="1" x14ac:dyDescent="0.25">
      <c r="A12604" s="16" t="str">
        <f>IFERROR(VLOOKUP($F12604,'Location List'!$A$2:$QR$463,20,FALSE),"")</f>
        <v/>
      </c>
      <c r="B12604" s="16" t="str">
        <f>IFERROR(VLOOKUP($F12604,'Location List'!$A$2:$QR$463,19,FALSE),"")</f>
        <v/>
      </c>
      <c r="C12604" s="16" t="str">
        <f>IFERROR(VLOOKUP($F12604,'Location List'!$A$2:$QR$463,18,FALSE),"")</f>
        <v/>
      </c>
      <c r="D12604" s="16" t="str">
        <f>IFERROR(VLOOKUP($F12604,'Location List'!$A$2:$QR$463,9,FALSE),"")</f>
        <v/>
      </c>
      <c r="E12604" s="16" t="str">
        <f>IFERROR(VLOOKUP($F12604,'Location List'!$A$2:$QR$463,2,FALSE),"")</f>
        <v/>
      </c>
    </row>
    <row r="12605" spans="1:5" ht="15" customHeight="1" x14ac:dyDescent="0.25">
      <c r="A12605" s="16" t="str">
        <f>IFERROR(VLOOKUP($F12605,'Location List'!$A$2:$QR$463,20,FALSE),"")</f>
        <v/>
      </c>
      <c r="B12605" s="16" t="str">
        <f>IFERROR(VLOOKUP($F12605,'Location List'!$A$2:$QR$463,19,FALSE),"")</f>
        <v/>
      </c>
      <c r="C12605" s="16" t="str">
        <f>IFERROR(VLOOKUP($F12605,'Location List'!$A$2:$QR$463,18,FALSE),"")</f>
        <v/>
      </c>
      <c r="D12605" s="16" t="str">
        <f>IFERROR(VLOOKUP($F12605,'Location List'!$A$2:$QR$463,9,FALSE),"")</f>
        <v/>
      </c>
      <c r="E12605" s="16" t="str">
        <f>IFERROR(VLOOKUP($F12605,'Location List'!$A$2:$QR$463,2,FALSE),"")</f>
        <v/>
      </c>
    </row>
    <row r="12606" spans="1:5" ht="15" customHeight="1" x14ac:dyDescent="0.25">
      <c r="A12606" s="16" t="str">
        <f>IFERROR(VLOOKUP($F12606,'Location List'!$A$2:$QR$463,20,FALSE),"")</f>
        <v/>
      </c>
      <c r="B12606" s="16" t="str">
        <f>IFERROR(VLOOKUP($F12606,'Location List'!$A$2:$QR$463,19,FALSE),"")</f>
        <v/>
      </c>
      <c r="C12606" s="16" t="str">
        <f>IFERROR(VLOOKUP($F12606,'Location List'!$A$2:$QR$463,18,FALSE),"")</f>
        <v/>
      </c>
      <c r="D12606" s="16" t="str">
        <f>IFERROR(VLOOKUP($F12606,'Location List'!$A$2:$QR$463,9,FALSE),"")</f>
        <v/>
      </c>
      <c r="E12606" s="16" t="str">
        <f>IFERROR(VLOOKUP($F12606,'Location List'!$A$2:$QR$463,2,FALSE),"")</f>
        <v/>
      </c>
    </row>
    <row r="12607" spans="1:5" ht="15" customHeight="1" x14ac:dyDescent="0.25">
      <c r="A12607" s="16" t="str">
        <f>IFERROR(VLOOKUP($F12607,'Location List'!$A$2:$QR$463,20,FALSE),"")</f>
        <v/>
      </c>
      <c r="B12607" s="16" t="str">
        <f>IFERROR(VLOOKUP($F12607,'Location List'!$A$2:$QR$463,19,FALSE),"")</f>
        <v/>
      </c>
      <c r="C12607" s="16" t="str">
        <f>IFERROR(VLOOKUP($F12607,'Location List'!$A$2:$QR$463,18,FALSE),"")</f>
        <v/>
      </c>
      <c r="D12607" s="16" t="str">
        <f>IFERROR(VLOOKUP($F12607,'Location List'!$A$2:$QR$463,9,FALSE),"")</f>
        <v/>
      </c>
      <c r="E12607" s="16" t="str">
        <f>IFERROR(VLOOKUP($F12607,'Location List'!$A$2:$QR$463,2,FALSE),"")</f>
        <v/>
      </c>
    </row>
    <row r="12608" spans="1:5" ht="15" customHeight="1" x14ac:dyDescent="0.25">
      <c r="A12608" s="16" t="str">
        <f>IFERROR(VLOOKUP($F12608,'Location List'!$A$2:$QR$463,20,FALSE),"")</f>
        <v/>
      </c>
      <c r="B12608" s="16" t="str">
        <f>IFERROR(VLOOKUP($F12608,'Location List'!$A$2:$QR$463,19,FALSE),"")</f>
        <v/>
      </c>
      <c r="C12608" s="16" t="str">
        <f>IFERROR(VLOOKUP($F12608,'Location List'!$A$2:$QR$463,18,FALSE),"")</f>
        <v/>
      </c>
      <c r="D12608" s="16" t="str">
        <f>IFERROR(VLOOKUP($F12608,'Location List'!$A$2:$QR$463,9,FALSE),"")</f>
        <v/>
      </c>
      <c r="E12608" s="16" t="str">
        <f>IFERROR(VLOOKUP($F12608,'Location List'!$A$2:$QR$463,2,FALSE),"")</f>
        <v/>
      </c>
    </row>
    <row r="12675" spans="1:5" ht="15" customHeight="1" x14ac:dyDescent="0.25">
      <c r="A12675" s="16" t="str">
        <f>IFERROR(VLOOKUP($F12675,'Location List'!$A$2:$QR$463,20,FALSE),"")</f>
        <v/>
      </c>
      <c r="B12675" s="16" t="str">
        <f>IFERROR(VLOOKUP($F12675,'Location List'!$A$2:$QR$463,19,FALSE),"")</f>
        <v/>
      </c>
      <c r="C12675" s="16" t="str">
        <f>IFERROR(VLOOKUP($F12675,'Location List'!$A$2:$QR$463,18,FALSE),"")</f>
        <v/>
      </c>
      <c r="D12675" s="16" t="str">
        <f>IFERROR(VLOOKUP($F12675,'Location List'!$A$2:$QR$463,9,FALSE),"")</f>
        <v/>
      </c>
      <c r="E12675" s="16" t="str">
        <f>IFERROR(VLOOKUP($F12675,'Location List'!$A$2:$QR$463,2,FALSE),"")</f>
        <v/>
      </c>
    </row>
    <row r="12676" spans="1:5" ht="15" customHeight="1" x14ac:dyDescent="0.25">
      <c r="A12676" s="16" t="str">
        <f>IFERROR(VLOOKUP($F12676,'Location List'!$A$2:$QR$463,20,FALSE),"")</f>
        <v/>
      </c>
      <c r="B12676" s="16" t="str">
        <f>IFERROR(VLOOKUP($F12676,'Location List'!$A$2:$QR$463,19,FALSE),"")</f>
        <v/>
      </c>
      <c r="C12676" s="16" t="str">
        <f>IFERROR(VLOOKUP($F12676,'Location List'!$A$2:$QR$463,18,FALSE),"")</f>
        <v/>
      </c>
      <c r="D12676" s="16" t="str">
        <f>IFERROR(VLOOKUP($F12676,'Location List'!$A$2:$QR$463,9,FALSE),"")</f>
        <v/>
      </c>
      <c r="E12676" s="16" t="str">
        <f>IFERROR(VLOOKUP($F12676,'Location List'!$A$2:$QR$463,2,FALSE),"")</f>
        <v/>
      </c>
    </row>
    <row r="12677" spans="1:5" ht="15" customHeight="1" x14ac:dyDescent="0.25">
      <c r="A12677" s="16" t="str">
        <f>IFERROR(VLOOKUP($F12677,'Location List'!$A$2:$QR$463,20,FALSE),"")</f>
        <v/>
      </c>
      <c r="B12677" s="16" t="str">
        <f>IFERROR(VLOOKUP($F12677,'Location List'!$A$2:$QR$463,19,FALSE),"")</f>
        <v/>
      </c>
      <c r="C12677" s="16" t="str">
        <f>IFERROR(VLOOKUP($F12677,'Location List'!$A$2:$QR$463,18,FALSE),"")</f>
        <v/>
      </c>
      <c r="D12677" s="16" t="str">
        <f>IFERROR(VLOOKUP($F12677,'Location List'!$A$2:$QR$463,9,FALSE),"")</f>
        <v/>
      </c>
      <c r="E12677" s="16" t="str">
        <f>IFERROR(VLOOKUP($F12677,'Location List'!$A$2:$QR$463,2,FALSE),"")</f>
        <v/>
      </c>
    </row>
    <row r="12732" spans="1:5" ht="15" customHeight="1" x14ac:dyDescent="0.25">
      <c r="A12732" s="16" t="str">
        <f>IFERROR(VLOOKUP($F12732,'Location List'!$A$2:$QR$463,20,FALSE),"")</f>
        <v/>
      </c>
      <c r="B12732" s="16" t="str">
        <f>IFERROR(VLOOKUP($F12732,'Location List'!$A$2:$QR$463,19,FALSE),"")</f>
        <v/>
      </c>
      <c r="C12732" s="16" t="str">
        <f>IFERROR(VLOOKUP($F12732,'Location List'!$A$2:$QR$463,18,FALSE),"")</f>
        <v/>
      </c>
      <c r="D12732" s="16" t="str">
        <f>IFERROR(VLOOKUP($F12732,'Location List'!$A$2:$QR$463,9,FALSE),"")</f>
        <v/>
      </c>
      <c r="E12732" s="16" t="str">
        <f>IFERROR(VLOOKUP($F12732,'Location List'!$A$2:$QR$463,2,FALSE),"")</f>
        <v/>
      </c>
    </row>
    <row r="12733" spans="1:5" ht="15" customHeight="1" x14ac:dyDescent="0.25">
      <c r="A12733" s="16" t="str">
        <f>IFERROR(VLOOKUP($F12733,'Location List'!$A$2:$QR$463,20,FALSE),"")</f>
        <v/>
      </c>
      <c r="B12733" s="16" t="str">
        <f>IFERROR(VLOOKUP($F12733,'Location List'!$A$2:$QR$463,19,FALSE),"")</f>
        <v/>
      </c>
      <c r="C12733" s="16" t="str">
        <f>IFERROR(VLOOKUP($F12733,'Location List'!$A$2:$QR$463,18,FALSE),"")</f>
        <v/>
      </c>
      <c r="D12733" s="16" t="str">
        <f>IFERROR(VLOOKUP($F12733,'Location List'!$A$2:$QR$463,9,FALSE),"")</f>
        <v/>
      </c>
      <c r="E12733" s="16" t="str">
        <f>IFERROR(VLOOKUP($F12733,'Location List'!$A$2:$QR$463,2,FALSE),"")</f>
        <v/>
      </c>
    </row>
    <row r="12734" spans="1:5" ht="15" customHeight="1" x14ac:dyDescent="0.25">
      <c r="A12734" s="16" t="str">
        <f>IFERROR(VLOOKUP($F12734,'Location List'!$A$2:$QR$463,20,FALSE),"")</f>
        <v/>
      </c>
      <c r="B12734" s="16" t="str">
        <f>IFERROR(VLOOKUP($F12734,'Location List'!$A$2:$QR$463,19,FALSE),"")</f>
        <v/>
      </c>
      <c r="C12734" s="16" t="str">
        <f>IFERROR(VLOOKUP($F12734,'Location List'!$A$2:$QR$463,18,FALSE),"")</f>
        <v/>
      </c>
      <c r="D12734" s="16" t="str">
        <f>IFERROR(VLOOKUP($F12734,'Location List'!$A$2:$QR$463,9,FALSE),"")</f>
        <v/>
      </c>
      <c r="E12734" s="16" t="str">
        <f>IFERROR(VLOOKUP($F12734,'Location List'!$A$2:$QR$463,2,FALSE),"")</f>
        <v/>
      </c>
    </row>
    <row r="12735" spans="1:5" ht="15" customHeight="1" x14ac:dyDescent="0.25">
      <c r="A12735" s="16" t="str">
        <f>IFERROR(VLOOKUP($F12735,'Location List'!$A$2:$QR$463,20,FALSE),"")</f>
        <v/>
      </c>
      <c r="B12735" s="16" t="str">
        <f>IFERROR(VLOOKUP($F12735,'Location List'!$A$2:$QR$463,19,FALSE),"")</f>
        <v/>
      </c>
      <c r="C12735" s="16" t="str">
        <f>IFERROR(VLOOKUP($F12735,'Location List'!$A$2:$QR$463,18,FALSE),"")</f>
        <v/>
      </c>
      <c r="D12735" s="16" t="str">
        <f>IFERROR(VLOOKUP($F12735,'Location List'!$A$2:$QR$463,9,FALSE),"")</f>
        <v/>
      </c>
      <c r="E12735" s="16" t="str">
        <f>IFERROR(VLOOKUP($F12735,'Location List'!$A$2:$QR$463,2,FALSE),"")</f>
        <v/>
      </c>
    </row>
    <row r="12736" spans="1:5" ht="15" customHeight="1" x14ac:dyDescent="0.25">
      <c r="A12736" s="16" t="str">
        <f>IFERROR(VLOOKUP($F12736,'Location List'!$A$2:$QR$463,20,FALSE),"")</f>
        <v/>
      </c>
      <c r="B12736" s="16" t="str">
        <f>IFERROR(VLOOKUP($F12736,'Location List'!$A$2:$QR$463,19,FALSE),"")</f>
        <v/>
      </c>
      <c r="C12736" s="16" t="str">
        <f>IFERROR(VLOOKUP($F12736,'Location List'!$A$2:$QR$463,18,FALSE),"")</f>
        <v/>
      </c>
      <c r="D12736" s="16" t="str">
        <f>IFERROR(VLOOKUP($F12736,'Location List'!$A$2:$QR$463,9,FALSE),"")</f>
        <v/>
      </c>
      <c r="E12736" s="16" t="str">
        <f>IFERROR(VLOOKUP($F12736,'Location List'!$A$2:$QR$463,2,FALSE),"")</f>
        <v/>
      </c>
    </row>
    <row r="12737" spans="1:5" ht="15" customHeight="1" x14ac:dyDescent="0.25">
      <c r="A12737" s="16" t="str">
        <f>IFERROR(VLOOKUP($F12737,'Location List'!$A$2:$QR$463,20,FALSE),"")</f>
        <v/>
      </c>
      <c r="B12737" s="16" t="str">
        <f>IFERROR(VLOOKUP($F12737,'Location List'!$A$2:$QR$463,19,FALSE),"")</f>
        <v/>
      </c>
      <c r="C12737" s="16" t="str">
        <f>IFERROR(VLOOKUP($F12737,'Location List'!$A$2:$QR$463,18,FALSE),"")</f>
        <v/>
      </c>
      <c r="D12737" s="16" t="str">
        <f>IFERROR(VLOOKUP($F12737,'Location List'!$A$2:$QR$463,9,FALSE),"")</f>
        <v/>
      </c>
      <c r="E12737" s="16" t="str">
        <f>IFERROR(VLOOKUP($F12737,'Location List'!$A$2:$QR$463,2,FALSE),"")</f>
        <v/>
      </c>
    </row>
    <row r="12738" spans="1:5" ht="15" customHeight="1" x14ac:dyDescent="0.25">
      <c r="A12738" s="16" t="str">
        <f>IFERROR(VLOOKUP($F12738,'Location List'!$A$2:$QR$463,20,FALSE),"")</f>
        <v/>
      </c>
      <c r="B12738" s="16" t="str">
        <f>IFERROR(VLOOKUP($F12738,'Location List'!$A$2:$QR$463,19,FALSE),"")</f>
        <v/>
      </c>
      <c r="C12738" s="16" t="str">
        <f>IFERROR(VLOOKUP($F12738,'Location List'!$A$2:$QR$463,18,FALSE),"")</f>
        <v/>
      </c>
      <c r="D12738" s="16" t="str">
        <f>IFERROR(VLOOKUP($F12738,'Location List'!$A$2:$QR$463,9,FALSE),"")</f>
        <v/>
      </c>
      <c r="E12738" s="16" t="str">
        <f>IFERROR(VLOOKUP($F12738,'Location List'!$A$2:$QR$463,2,FALSE),"")</f>
        <v/>
      </c>
    </row>
    <row r="12739" spans="1:5" ht="15" customHeight="1" x14ac:dyDescent="0.25">
      <c r="A12739" s="16" t="str">
        <f>IFERROR(VLOOKUP($F12739,'Location List'!$A$2:$QR$463,20,FALSE),"")</f>
        <v/>
      </c>
      <c r="B12739" s="16" t="str">
        <f>IFERROR(VLOOKUP($F12739,'Location List'!$A$2:$QR$463,19,FALSE),"")</f>
        <v/>
      </c>
      <c r="C12739" s="16" t="str">
        <f>IFERROR(VLOOKUP($F12739,'Location List'!$A$2:$QR$463,18,FALSE),"")</f>
        <v/>
      </c>
      <c r="D12739" s="16" t="str">
        <f>IFERROR(VLOOKUP($F12739,'Location List'!$A$2:$QR$463,9,FALSE),"")</f>
        <v/>
      </c>
      <c r="E12739" s="16" t="str">
        <f>IFERROR(VLOOKUP($F12739,'Location List'!$A$2:$QR$463,2,FALSE),"")</f>
        <v/>
      </c>
    </row>
    <row r="12740" spans="1:5" ht="15" customHeight="1" x14ac:dyDescent="0.25">
      <c r="A12740" s="16" t="str">
        <f>IFERROR(VLOOKUP($F12740,'Location List'!$A$2:$QR$463,20,FALSE),"")</f>
        <v/>
      </c>
      <c r="B12740" s="16" t="str">
        <f>IFERROR(VLOOKUP($F12740,'Location List'!$A$2:$QR$463,19,FALSE),"")</f>
        <v/>
      </c>
      <c r="C12740" s="16" t="str">
        <f>IFERROR(VLOOKUP($F12740,'Location List'!$A$2:$QR$463,18,FALSE),"")</f>
        <v/>
      </c>
      <c r="D12740" s="16" t="str">
        <f>IFERROR(VLOOKUP($F12740,'Location List'!$A$2:$QR$463,9,FALSE),"")</f>
        <v/>
      </c>
      <c r="E12740" s="16" t="str">
        <f>IFERROR(VLOOKUP($F12740,'Location List'!$A$2:$QR$463,2,FALSE),"")</f>
        <v/>
      </c>
    </row>
    <row r="12741" spans="1:5" ht="15" customHeight="1" x14ac:dyDescent="0.25">
      <c r="A12741" s="16" t="str">
        <f>IFERROR(VLOOKUP($F12741,'Location List'!$A$2:$QR$463,20,FALSE),"")</f>
        <v/>
      </c>
      <c r="B12741" s="16" t="str">
        <f>IFERROR(VLOOKUP($F12741,'Location List'!$A$2:$QR$463,19,FALSE),"")</f>
        <v/>
      </c>
      <c r="C12741" s="16" t="str">
        <f>IFERROR(VLOOKUP($F12741,'Location List'!$A$2:$QR$463,18,FALSE),"")</f>
        <v/>
      </c>
      <c r="D12741" s="16" t="str">
        <f>IFERROR(VLOOKUP($F12741,'Location List'!$A$2:$QR$463,9,FALSE),"")</f>
        <v/>
      </c>
      <c r="E12741" s="16" t="str">
        <f>IFERROR(VLOOKUP($F12741,'Location List'!$A$2:$QR$463,2,FALSE),"")</f>
        <v/>
      </c>
    </row>
    <row r="12742" spans="1:5" ht="15" customHeight="1" x14ac:dyDescent="0.25">
      <c r="A12742" s="16" t="str">
        <f>IFERROR(VLOOKUP($F12742,'Location List'!$A$2:$QR$463,20,FALSE),"")</f>
        <v/>
      </c>
      <c r="B12742" s="16" t="str">
        <f>IFERROR(VLOOKUP($F12742,'Location List'!$A$2:$QR$463,19,FALSE),"")</f>
        <v/>
      </c>
      <c r="C12742" s="16" t="str">
        <f>IFERROR(VLOOKUP($F12742,'Location List'!$A$2:$QR$463,18,FALSE),"")</f>
        <v/>
      </c>
      <c r="D12742" s="16" t="str">
        <f>IFERROR(VLOOKUP($F12742,'Location List'!$A$2:$QR$463,9,FALSE),"")</f>
        <v/>
      </c>
      <c r="E12742" s="16" t="str">
        <f>IFERROR(VLOOKUP($F12742,'Location List'!$A$2:$QR$463,2,FALSE),"")</f>
        <v/>
      </c>
    </row>
    <row r="12833" spans="1:5" ht="15" customHeight="1" x14ac:dyDescent="0.25">
      <c r="A12833" s="16" t="str">
        <f>IFERROR(VLOOKUP($F12833,'Location List'!$A$2:$QR$463,20,FALSE),"")</f>
        <v/>
      </c>
      <c r="B12833" s="16" t="str">
        <f>IFERROR(VLOOKUP($F12833,'Location List'!$A$2:$QR$463,19,FALSE),"")</f>
        <v/>
      </c>
      <c r="C12833" s="16" t="str">
        <f>IFERROR(VLOOKUP($F12833,'Location List'!$A$2:$QR$463,18,FALSE),"")</f>
        <v/>
      </c>
      <c r="D12833" s="16" t="str">
        <f>IFERROR(VLOOKUP($F12833,'Location List'!$A$2:$QR$463,9,FALSE),"")</f>
        <v/>
      </c>
      <c r="E12833" s="16" t="str">
        <f>IFERROR(VLOOKUP($F12833,'Location List'!$A$2:$QR$463,2,FALSE),"")</f>
        <v/>
      </c>
    </row>
    <row r="12834" spans="1:5" ht="15" customHeight="1" x14ac:dyDescent="0.25">
      <c r="A12834" s="16" t="str">
        <f>IFERROR(VLOOKUP($F12834,'Location List'!$A$2:$QR$463,20,FALSE),"")</f>
        <v/>
      </c>
      <c r="B12834" s="16" t="str">
        <f>IFERROR(VLOOKUP($F12834,'Location List'!$A$2:$QR$463,19,FALSE),"")</f>
        <v/>
      </c>
      <c r="C12834" s="16" t="str">
        <f>IFERROR(VLOOKUP($F12834,'Location List'!$A$2:$QR$463,18,FALSE),"")</f>
        <v/>
      </c>
      <c r="D12834" s="16" t="str">
        <f>IFERROR(VLOOKUP($F12834,'Location List'!$A$2:$QR$463,9,FALSE),"")</f>
        <v/>
      </c>
      <c r="E12834" s="16" t="str">
        <f>IFERROR(VLOOKUP($F12834,'Location List'!$A$2:$QR$463,2,FALSE),"")</f>
        <v/>
      </c>
    </row>
    <row r="12835" spans="1:5" ht="15" customHeight="1" x14ac:dyDescent="0.25">
      <c r="A12835" s="16" t="str">
        <f>IFERROR(VLOOKUP($F12835,'Location List'!$A$2:$QR$463,20,FALSE),"")</f>
        <v/>
      </c>
      <c r="B12835" s="16" t="str">
        <f>IFERROR(VLOOKUP($F12835,'Location List'!$A$2:$QR$463,19,FALSE),"")</f>
        <v/>
      </c>
      <c r="C12835" s="16" t="str">
        <f>IFERROR(VLOOKUP($F12835,'Location List'!$A$2:$QR$463,18,FALSE),"")</f>
        <v/>
      </c>
      <c r="D12835" s="16" t="str">
        <f>IFERROR(VLOOKUP($F12835,'Location List'!$A$2:$QR$463,9,FALSE),"")</f>
        <v/>
      </c>
      <c r="E12835" s="16" t="str">
        <f>IFERROR(VLOOKUP($F12835,'Location List'!$A$2:$QR$463,2,FALSE),"")</f>
        <v/>
      </c>
    </row>
    <row r="12836" spans="1:5" ht="15" customHeight="1" x14ac:dyDescent="0.25">
      <c r="A12836" s="16" t="str">
        <f>IFERROR(VLOOKUP($F12836,'Location List'!$A$2:$QR$463,20,FALSE),"")</f>
        <v/>
      </c>
      <c r="B12836" s="16" t="str">
        <f>IFERROR(VLOOKUP($F12836,'Location List'!$A$2:$QR$463,19,FALSE),"")</f>
        <v/>
      </c>
      <c r="C12836" s="16" t="str">
        <f>IFERROR(VLOOKUP($F12836,'Location List'!$A$2:$QR$463,18,FALSE),"")</f>
        <v/>
      </c>
      <c r="D12836" s="16" t="str">
        <f>IFERROR(VLOOKUP($F12836,'Location List'!$A$2:$QR$463,9,FALSE),"")</f>
        <v/>
      </c>
      <c r="E12836" s="16" t="str">
        <f>IFERROR(VLOOKUP($F12836,'Location List'!$A$2:$QR$463,2,FALSE),"")</f>
        <v/>
      </c>
    </row>
    <row r="12837" spans="1:5" ht="15" customHeight="1" x14ac:dyDescent="0.25">
      <c r="A12837" s="16" t="str">
        <f>IFERROR(VLOOKUP($F12837,'Location List'!$A$2:$QR$463,20,FALSE),"")</f>
        <v/>
      </c>
      <c r="B12837" s="16" t="str">
        <f>IFERROR(VLOOKUP($F12837,'Location List'!$A$2:$QR$463,19,FALSE),"")</f>
        <v/>
      </c>
      <c r="C12837" s="16" t="str">
        <f>IFERROR(VLOOKUP($F12837,'Location List'!$A$2:$QR$463,18,FALSE),"")</f>
        <v/>
      </c>
      <c r="D12837" s="16" t="str">
        <f>IFERROR(VLOOKUP($F12837,'Location List'!$A$2:$QR$463,9,FALSE),"")</f>
        <v/>
      </c>
      <c r="E12837" s="16" t="str">
        <f>IFERROR(VLOOKUP($F12837,'Location List'!$A$2:$QR$463,2,FALSE),"")</f>
        <v/>
      </c>
    </row>
    <row r="12838" spans="1:5" ht="15" customHeight="1" x14ac:dyDescent="0.25">
      <c r="A12838" s="16" t="str">
        <f>IFERROR(VLOOKUP($F12838,'Location List'!$A$2:$QR$463,20,FALSE),"")</f>
        <v/>
      </c>
      <c r="B12838" s="16" t="str">
        <f>IFERROR(VLOOKUP($F12838,'Location List'!$A$2:$QR$463,19,FALSE),"")</f>
        <v/>
      </c>
      <c r="C12838" s="16" t="str">
        <f>IFERROR(VLOOKUP($F12838,'Location List'!$A$2:$QR$463,18,FALSE),"")</f>
        <v/>
      </c>
      <c r="D12838" s="16" t="str">
        <f>IFERROR(VLOOKUP($F12838,'Location List'!$A$2:$QR$463,9,FALSE),"")</f>
        <v/>
      </c>
      <c r="E12838" s="16" t="str">
        <f>IFERROR(VLOOKUP($F12838,'Location List'!$A$2:$QR$463,2,FALSE),"")</f>
        <v/>
      </c>
    </row>
    <row r="12839" spans="1:5" ht="15" customHeight="1" x14ac:dyDescent="0.25">
      <c r="A12839" s="16" t="str">
        <f>IFERROR(VLOOKUP($F12839,'Location List'!$A$2:$QR$463,20,FALSE),"")</f>
        <v/>
      </c>
      <c r="B12839" s="16" t="str">
        <f>IFERROR(VLOOKUP($F12839,'Location List'!$A$2:$QR$463,19,FALSE),"")</f>
        <v/>
      </c>
      <c r="C12839" s="16" t="str">
        <f>IFERROR(VLOOKUP($F12839,'Location List'!$A$2:$QR$463,18,FALSE),"")</f>
        <v/>
      </c>
      <c r="D12839" s="16" t="str">
        <f>IFERROR(VLOOKUP($F12839,'Location List'!$A$2:$QR$463,9,FALSE),"")</f>
        <v/>
      </c>
      <c r="E12839" s="16" t="str">
        <f>IFERROR(VLOOKUP($F12839,'Location List'!$A$2:$QR$463,2,FALSE),"")</f>
        <v/>
      </c>
    </row>
    <row r="12840" spans="1:5" ht="15" customHeight="1" x14ac:dyDescent="0.25">
      <c r="A12840" s="16" t="str">
        <f>IFERROR(VLOOKUP($F12840,'Location List'!$A$2:$QR$463,20,FALSE),"")</f>
        <v/>
      </c>
      <c r="B12840" s="16" t="str">
        <f>IFERROR(VLOOKUP($F12840,'Location List'!$A$2:$QR$463,19,FALSE),"")</f>
        <v/>
      </c>
      <c r="C12840" s="16" t="str">
        <f>IFERROR(VLOOKUP($F12840,'Location List'!$A$2:$QR$463,18,FALSE),"")</f>
        <v/>
      </c>
      <c r="D12840" s="16" t="str">
        <f>IFERROR(VLOOKUP($F12840,'Location List'!$A$2:$QR$463,9,FALSE),"")</f>
        <v/>
      </c>
      <c r="E12840" s="16" t="str">
        <f>IFERROR(VLOOKUP($F12840,'Location List'!$A$2:$QR$463,2,FALSE),"")</f>
        <v/>
      </c>
    </row>
    <row r="12841" spans="1:5" ht="15" customHeight="1" x14ac:dyDescent="0.25">
      <c r="A12841" s="16" t="str">
        <f>IFERROR(VLOOKUP($F12841,'Location List'!$A$2:$QR$463,20,FALSE),"")</f>
        <v/>
      </c>
      <c r="B12841" s="16" t="str">
        <f>IFERROR(VLOOKUP($F12841,'Location List'!$A$2:$QR$463,19,FALSE),"")</f>
        <v/>
      </c>
      <c r="C12841" s="16" t="str">
        <f>IFERROR(VLOOKUP($F12841,'Location List'!$A$2:$QR$463,18,FALSE),"")</f>
        <v/>
      </c>
      <c r="D12841" s="16" t="str">
        <f>IFERROR(VLOOKUP($F12841,'Location List'!$A$2:$QR$463,9,FALSE),"")</f>
        <v/>
      </c>
      <c r="E12841" s="16" t="str">
        <f>IFERROR(VLOOKUP($F12841,'Location List'!$A$2:$QR$463,2,FALSE),"")</f>
        <v/>
      </c>
    </row>
    <row r="12842" spans="1:5" ht="15" customHeight="1" x14ac:dyDescent="0.25">
      <c r="A12842" s="16" t="str">
        <f>IFERROR(VLOOKUP($F12842,'Location List'!$A$2:$QR$463,20,FALSE),"")</f>
        <v/>
      </c>
      <c r="B12842" s="16" t="str">
        <f>IFERROR(VLOOKUP($F12842,'Location List'!$A$2:$QR$463,19,FALSE),"")</f>
        <v/>
      </c>
      <c r="C12842" s="16" t="str">
        <f>IFERROR(VLOOKUP($F12842,'Location List'!$A$2:$QR$463,18,FALSE),"")</f>
        <v/>
      </c>
      <c r="D12842" s="16" t="str">
        <f>IFERROR(VLOOKUP($F12842,'Location List'!$A$2:$QR$463,9,FALSE),"")</f>
        <v/>
      </c>
      <c r="E12842" s="16" t="str">
        <f>IFERROR(VLOOKUP($F12842,'Location List'!$A$2:$QR$463,2,FALSE),"")</f>
        <v/>
      </c>
    </row>
    <row r="12843" spans="1:5" ht="15" customHeight="1" x14ac:dyDescent="0.25">
      <c r="A12843" s="16" t="str">
        <f>IFERROR(VLOOKUP($F12843,'Location List'!$A$2:$QR$463,20,FALSE),"")</f>
        <v/>
      </c>
      <c r="B12843" s="16" t="str">
        <f>IFERROR(VLOOKUP($F12843,'Location List'!$A$2:$QR$463,19,FALSE),"")</f>
        <v/>
      </c>
      <c r="C12843" s="16" t="str">
        <f>IFERROR(VLOOKUP($F12843,'Location List'!$A$2:$QR$463,18,FALSE),"")</f>
        <v/>
      </c>
      <c r="D12843" s="16" t="str">
        <f>IFERROR(VLOOKUP($F12843,'Location List'!$A$2:$QR$463,9,FALSE),"")</f>
        <v/>
      </c>
      <c r="E12843" s="16" t="str">
        <f>IFERROR(VLOOKUP($F12843,'Location List'!$A$2:$QR$463,2,FALSE),"")</f>
        <v/>
      </c>
    </row>
    <row r="12898" spans="1:5" ht="15" customHeight="1" x14ac:dyDescent="0.25">
      <c r="A12898" s="16" t="str">
        <f>IFERROR(VLOOKUP($F12898,'Location List'!$A$2:$QR$463,20,FALSE),"")</f>
        <v/>
      </c>
      <c r="B12898" s="16" t="str">
        <f>IFERROR(VLOOKUP($F12898,'Location List'!$A$2:$QR$463,19,FALSE),"")</f>
        <v/>
      </c>
      <c r="C12898" s="16" t="str">
        <f>IFERROR(VLOOKUP($F12898,'Location List'!$A$2:$QR$463,18,FALSE),"")</f>
        <v/>
      </c>
      <c r="D12898" s="16" t="str">
        <f>IFERROR(VLOOKUP($F12898,'Location List'!$A$2:$QR$463,9,FALSE),"")</f>
        <v/>
      </c>
      <c r="E12898" s="16" t="str">
        <f>IFERROR(VLOOKUP($F12898,'Location List'!$A$2:$QR$463,2,FALSE),"")</f>
        <v/>
      </c>
    </row>
    <row r="12899" spans="1:5" ht="15" customHeight="1" x14ac:dyDescent="0.25">
      <c r="A12899" s="16" t="str">
        <f>IFERROR(VLOOKUP($F12899,'Location List'!$A$2:$QR$463,20,FALSE),"")</f>
        <v/>
      </c>
      <c r="B12899" s="16" t="str">
        <f>IFERROR(VLOOKUP($F12899,'Location List'!$A$2:$QR$463,19,FALSE),"")</f>
        <v/>
      </c>
      <c r="C12899" s="16" t="str">
        <f>IFERROR(VLOOKUP($F12899,'Location List'!$A$2:$QR$463,18,FALSE),"")</f>
        <v/>
      </c>
      <c r="D12899" s="16" t="str">
        <f>IFERROR(VLOOKUP($F12899,'Location List'!$A$2:$QR$463,9,FALSE),"")</f>
        <v/>
      </c>
      <c r="E12899" s="16" t="str">
        <f>IFERROR(VLOOKUP($F12899,'Location List'!$A$2:$QR$463,2,FALSE),"")</f>
        <v/>
      </c>
    </row>
    <row r="12900" spans="1:5" ht="15" customHeight="1" x14ac:dyDescent="0.25">
      <c r="A12900" s="16" t="str">
        <f>IFERROR(VLOOKUP($F12900,'Location List'!$A$2:$QR$463,20,FALSE),"")</f>
        <v/>
      </c>
      <c r="B12900" s="16" t="str">
        <f>IFERROR(VLOOKUP($F12900,'Location List'!$A$2:$QR$463,19,FALSE),"")</f>
        <v/>
      </c>
      <c r="C12900" s="16" t="str">
        <f>IFERROR(VLOOKUP($F12900,'Location List'!$A$2:$QR$463,18,FALSE),"")</f>
        <v/>
      </c>
      <c r="D12900" s="16" t="str">
        <f>IFERROR(VLOOKUP($F12900,'Location List'!$A$2:$QR$463,9,FALSE),"")</f>
        <v/>
      </c>
      <c r="E12900" s="16" t="str">
        <f>IFERROR(VLOOKUP($F12900,'Location List'!$A$2:$QR$463,2,FALSE),"")</f>
        <v/>
      </c>
    </row>
    <row r="12901" spans="1:5" ht="15" customHeight="1" x14ac:dyDescent="0.25">
      <c r="A12901" s="16" t="str">
        <f>IFERROR(VLOOKUP($F12901,'Location List'!$A$2:$QR$463,20,FALSE),"")</f>
        <v/>
      </c>
      <c r="B12901" s="16" t="str">
        <f>IFERROR(VLOOKUP($F12901,'Location List'!$A$2:$QR$463,19,FALSE),"")</f>
        <v/>
      </c>
      <c r="C12901" s="16" t="str">
        <f>IFERROR(VLOOKUP($F12901,'Location List'!$A$2:$QR$463,18,FALSE),"")</f>
        <v/>
      </c>
      <c r="D12901" s="16" t="str">
        <f>IFERROR(VLOOKUP($F12901,'Location List'!$A$2:$QR$463,9,FALSE),"")</f>
        <v/>
      </c>
      <c r="E12901" s="16" t="str">
        <f>IFERROR(VLOOKUP($F12901,'Location List'!$A$2:$QR$463,2,FALSE),"")</f>
        <v/>
      </c>
    </row>
    <row r="12902" spans="1:5" ht="15" customHeight="1" x14ac:dyDescent="0.25">
      <c r="A12902" s="16" t="str">
        <f>IFERROR(VLOOKUP($F12902,'Location List'!$A$2:$QR$463,20,FALSE),"")</f>
        <v/>
      </c>
      <c r="B12902" s="16" t="str">
        <f>IFERROR(VLOOKUP($F12902,'Location List'!$A$2:$QR$463,19,FALSE),"")</f>
        <v/>
      </c>
      <c r="C12902" s="16" t="str">
        <f>IFERROR(VLOOKUP($F12902,'Location List'!$A$2:$QR$463,18,FALSE),"")</f>
        <v/>
      </c>
      <c r="D12902" s="16" t="str">
        <f>IFERROR(VLOOKUP($F12902,'Location List'!$A$2:$QR$463,9,FALSE),"")</f>
        <v/>
      </c>
      <c r="E12902" s="16" t="str">
        <f>IFERROR(VLOOKUP($F12902,'Location List'!$A$2:$QR$463,2,FALSE),"")</f>
        <v/>
      </c>
    </row>
    <row r="12903" spans="1:5" ht="15" customHeight="1" x14ac:dyDescent="0.25">
      <c r="A12903" s="16" t="str">
        <f>IFERROR(VLOOKUP($F12903,'Location List'!$A$2:$QR$463,20,FALSE),"")</f>
        <v/>
      </c>
      <c r="B12903" s="16" t="str">
        <f>IFERROR(VLOOKUP($F12903,'Location List'!$A$2:$QR$463,19,FALSE),"")</f>
        <v/>
      </c>
      <c r="C12903" s="16" t="str">
        <f>IFERROR(VLOOKUP($F12903,'Location List'!$A$2:$QR$463,18,FALSE),"")</f>
        <v/>
      </c>
      <c r="D12903" s="16" t="str">
        <f>IFERROR(VLOOKUP($F12903,'Location List'!$A$2:$QR$463,9,FALSE),"")</f>
        <v/>
      </c>
      <c r="E12903" s="16" t="str">
        <f>IFERROR(VLOOKUP($F12903,'Location List'!$A$2:$QR$463,2,FALSE),"")</f>
        <v/>
      </c>
    </row>
    <row r="12904" spans="1:5" ht="15" customHeight="1" x14ac:dyDescent="0.25">
      <c r="A12904" s="16" t="str">
        <f>IFERROR(VLOOKUP($F12904,'Location List'!$A$2:$QR$463,20,FALSE),"")</f>
        <v/>
      </c>
      <c r="B12904" s="16" t="str">
        <f>IFERROR(VLOOKUP($F12904,'Location List'!$A$2:$QR$463,19,FALSE),"")</f>
        <v/>
      </c>
      <c r="C12904" s="16" t="str">
        <f>IFERROR(VLOOKUP($F12904,'Location List'!$A$2:$QR$463,18,FALSE),"")</f>
        <v/>
      </c>
      <c r="D12904" s="16" t="str">
        <f>IFERROR(VLOOKUP($F12904,'Location List'!$A$2:$QR$463,9,FALSE),"")</f>
        <v/>
      </c>
      <c r="E12904" s="16" t="str">
        <f>IFERROR(VLOOKUP($F12904,'Location List'!$A$2:$QR$463,2,FALSE),"")</f>
        <v/>
      </c>
    </row>
    <row r="12905" spans="1:5" ht="15" customHeight="1" x14ac:dyDescent="0.25">
      <c r="A12905" s="16" t="str">
        <f>IFERROR(VLOOKUP($F12905,'Location List'!$A$2:$QR$463,20,FALSE),"")</f>
        <v/>
      </c>
      <c r="B12905" s="16" t="str">
        <f>IFERROR(VLOOKUP($F12905,'Location List'!$A$2:$QR$463,19,FALSE),"")</f>
        <v/>
      </c>
      <c r="C12905" s="16" t="str">
        <f>IFERROR(VLOOKUP($F12905,'Location List'!$A$2:$QR$463,18,FALSE),"")</f>
        <v/>
      </c>
      <c r="D12905" s="16" t="str">
        <f>IFERROR(VLOOKUP($F12905,'Location List'!$A$2:$QR$463,9,FALSE),"")</f>
        <v/>
      </c>
      <c r="E12905" s="16" t="str">
        <f>IFERROR(VLOOKUP($F12905,'Location List'!$A$2:$QR$463,2,FALSE),"")</f>
        <v/>
      </c>
    </row>
    <row r="12906" spans="1:5" ht="15" customHeight="1" x14ac:dyDescent="0.25">
      <c r="A12906" s="16" t="str">
        <f>IFERROR(VLOOKUP($F12906,'Location List'!$A$2:$QR$463,20,FALSE),"")</f>
        <v/>
      </c>
      <c r="B12906" s="16" t="str">
        <f>IFERROR(VLOOKUP($F12906,'Location List'!$A$2:$QR$463,19,FALSE),"")</f>
        <v/>
      </c>
      <c r="C12906" s="16" t="str">
        <f>IFERROR(VLOOKUP($F12906,'Location List'!$A$2:$QR$463,18,FALSE),"")</f>
        <v/>
      </c>
      <c r="D12906" s="16" t="str">
        <f>IFERROR(VLOOKUP($F12906,'Location List'!$A$2:$QR$463,9,FALSE),"")</f>
        <v/>
      </c>
      <c r="E12906" s="16" t="str">
        <f>IFERROR(VLOOKUP($F12906,'Location List'!$A$2:$QR$463,2,FALSE),"")</f>
        <v/>
      </c>
    </row>
    <row r="12907" spans="1:5" ht="15" customHeight="1" x14ac:dyDescent="0.25">
      <c r="A12907" s="16" t="str">
        <f>IFERROR(VLOOKUP($F12907,'Location List'!$A$2:$QR$463,20,FALSE),"")</f>
        <v/>
      </c>
      <c r="B12907" s="16" t="str">
        <f>IFERROR(VLOOKUP($F12907,'Location List'!$A$2:$QR$463,19,FALSE),"")</f>
        <v/>
      </c>
      <c r="C12907" s="16" t="str">
        <f>IFERROR(VLOOKUP($F12907,'Location List'!$A$2:$QR$463,18,FALSE),"")</f>
        <v/>
      </c>
      <c r="D12907" s="16" t="str">
        <f>IFERROR(VLOOKUP($F12907,'Location List'!$A$2:$QR$463,9,FALSE),"")</f>
        <v/>
      </c>
      <c r="E12907" s="16" t="str">
        <f>IFERROR(VLOOKUP($F12907,'Location List'!$A$2:$QR$463,2,FALSE),"")</f>
        <v/>
      </c>
    </row>
    <row r="12908" spans="1:5" ht="15" customHeight="1" x14ac:dyDescent="0.25">
      <c r="A12908" s="16" t="str">
        <f>IFERROR(VLOOKUP($F12908,'Location List'!$A$2:$QR$463,20,FALSE),"")</f>
        <v/>
      </c>
      <c r="B12908" s="16" t="str">
        <f>IFERROR(VLOOKUP($F12908,'Location List'!$A$2:$QR$463,19,FALSE),"")</f>
        <v/>
      </c>
      <c r="C12908" s="16" t="str">
        <f>IFERROR(VLOOKUP($F12908,'Location List'!$A$2:$QR$463,18,FALSE),"")</f>
        <v/>
      </c>
      <c r="D12908" s="16" t="str">
        <f>IFERROR(VLOOKUP($F12908,'Location List'!$A$2:$QR$463,9,FALSE),"")</f>
        <v/>
      </c>
      <c r="E12908" s="16" t="str">
        <f>IFERROR(VLOOKUP($F12908,'Location List'!$A$2:$QR$463,2,FALSE),"")</f>
        <v/>
      </c>
    </row>
    <row r="12909" spans="1:5" ht="15" customHeight="1" x14ac:dyDescent="0.25">
      <c r="A12909" s="16" t="str">
        <f>IFERROR(VLOOKUP($F12909,'Location List'!$A$2:$QR$463,20,FALSE),"")</f>
        <v/>
      </c>
      <c r="B12909" s="16" t="str">
        <f>IFERROR(VLOOKUP($F12909,'Location List'!$A$2:$QR$463,19,FALSE),"")</f>
        <v/>
      </c>
      <c r="C12909" s="16" t="str">
        <f>IFERROR(VLOOKUP($F12909,'Location List'!$A$2:$QR$463,18,FALSE),"")</f>
        <v/>
      </c>
      <c r="D12909" s="16" t="str">
        <f>IFERROR(VLOOKUP($F12909,'Location List'!$A$2:$QR$463,9,FALSE),"")</f>
        <v/>
      </c>
      <c r="E12909" s="16" t="str">
        <f>IFERROR(VLOOKUP($F12909,'Location List'!$A$2:$QR$463,2,FALSE),"")</f>
        <v/>
      </c>
    </row>
    <row r="12910" spans="1:5" ht="15" customHeight="1" x14ac:dyDescent="0.25">
      <c r="A12910" s="16" t="str">
        <f>IFERROR(VLOOKUP($F12910,'Location List'!$A$2:$QR$463,20,FALSE),"")</f>
        <v/>
      </c>
      <c r="B12910" s="16" t="str">
        <f>IFERROR(VLOOKUP($F12910,'Location List'!$A$2:$QR$463,19,FALSE),"")</f>
        <v/>
      </c>
      <c r="C12910" s="16" t="str">
        <f>IFERROR(VLOOKUP($F12910,'Location List'!$A$2:$QR$463,18,FALSE),"")</f>
        <v/>
      </c>
      <c r="D12910" s="16" t="str">
        <f>IFERROR(VLOOKUP($F12910,'Location List'!$A$2:$QR$463,9,FALSE),"")</f>
        <v/>
      </c>
      <c r="E12910" s="16" t="str">
        <f>IFERROR(VLOOKUP($F12910,'Location List'!$A$2:$QR$463,2,FALSE),"")</f>
        <v/>
      </c>
    </row>
    <row r="12975" spans="1:5" ht="15" customHeight="1" x14ac:dyDescent="0.25">
      <c r="A12975" s="16" t="str">
        <f>IFERROR(VLOOKUP($F12975,'Location List'!$A$2:$QR$463,20,FALSE),"")</f>
        <v/>
      </c>
      <c r="B12975" s="16" t="str">
        <f>IFERROR(VLOOKUP($F12975,'Location List'!$A$2:$QR$463,19,FALSE),"")</f>
        <v/>
      </c>
      <c r="C12975" s="16" t="str">
        <f>IFERROR(VLOOKUP($F12975,'Location List'!$A$2:$QR$463,18,FALSE),"")</f>
        <v/>
      </c>
      <c r="D12975" s="16" t="str">
        <f>IFERROR(VLOOKUP($F12975,'Location List'!$A$2:$QR$463,9,FALSE),"")</f>
        <v/>
      </c>
      <c r="E12975" s="16" t="str">
        <f>IFERROR(VLOOKUP($F12975,'Location List'!$A$2:$QR$463,2,FALSE),"")</f>
        <v/>
      </c>
    </row>
    <row r="12976" spans="1:5" ht="15" customHeight="1" x14ac:dyDescent="0.25">
      <c r="A12976" s="16" t="str">
        <f>IFERROR(VLOOKUP($F12976,'Location List'!$A$2:$QR$463,20,FALSE),"")</f>
        <v/>
      </c>
      <c r="B12976" s="16" t="str">
        <f>IFERROR(VLOOKUP($F12976,'Location List'!$A$2:$QR$463,19,FALSE),"")</f>
        <v/>
      </c>
      <c r="C12976" s="16" t="str">
        <f>IFERROR(VLOOKUP($F12976,'Location List'!$A$2:$QR$463,18,FALSE),"")</f>
        <v/>
      </c>
      <c r="D12976" s="16" t="str">
        <f>IFERROR(VLOOKUP($F12976,'Location List'!$A$2:$QR$463,9,FALSE),"")</f>
        <v/>
      </c>
      <c r="E12976" s="16" t="str">
        <f>IFERROR(VLOOKUP($F12976,'Location List'!$A$2:$QR$463,2,FALSE),"")</f>
        <v/>
      </c>
    </row>
    <row r="12977" spans="1:5" ht="15" customHeight="1" x14ac:dyDescent="0.25">
      <c r="A12977" s="16" t="str">
        <f>IFERROR(VLOOKUP($F12977,'Location List'!$A$2:$QR$463,20,FALSE),"")</f>
        <v/>
      </c>
      <c r="B12977" s="16" t="str">
        <f>IFERROR(VLOOKUP($F12977,'Location List'!$A$2:$QR$463,19,FALSE),"")</f>
        <v/>
      </c>
      <c r="C12977" s="16" t="str">
        <f>IFERROR(VLOOKUP($F12977,'Location List'!$A$2:$QR$463,18,FALSE),"")</f>
        <v/>
      </c>
      <c r="D12977" s="16" t="str">
        <f>IFERROR(VLOOKUP($F12977,'Location List'!$A$2:$QR$463,9,FALSE),"")</f>
        <v/>
      </c>
      <c r="E12977" s="16" t="str">
        <f>IFERROR(VLOOKUP($F12977,'Location List'!$A$2:$QR$463,2,FALSE),"")</f>
        <v/>
      </c>
    </row>
    <row r="12978" spans="1:5" ht="15" customHeight="1" x14ac:dyDescent="0.25">
      <c r="A12978" s="16" t="str">
        <f>IFERROR(VLOOKUP($F12978,'Location List'!$A$2:$QR$463,20,FALSE),"")</f>
        <v/>
      </c>
      <c r="B12978" s="16" t="str">
        <f>IFERROR(VLOOKUP($F12978,'Location List'!$A$2:$QR$463,19,FALSE),"")</f>
        <v/>
      </c>
      <c r="C12978" s="16" t="str">
        <f>IFERROR(VLOOKUP($F12978,'Location List'!$A$2:$QR$463,18,FALSE),"")</f>
        <v/>
      </c>
      <c r="D12978" s="16" t="str">
        <f>IFERROR(VLOOKUP($F12978,'Location List'!$A$2:$QR$463,9,FALSE),"")</f>
        <v/>
      </c>
      <c r="E12978" s="16" t="str">
        <f>IFERROR(VLOOKUP($F12978,'Location List'!$A$2:$QR$463,2,FALSE),"")</f>
        <v/>
      </c>
    </row>
    <row r="12979" spans="1:5" ht="15" customHeight="1" x14ac:dyDescent="0.25">
      <c r="A12979" s="16" t="str">
        <f>IFERROR(VLOOKUP($F12979,'Location List'!$A$2:$QR$463,20,FALSE),"")</f>
        <v/>
      </c>
      <c r="B12979" s="16" t="str">
        <f>IFERROR(VLOOKUP($F12979,'Location List'!$A$2:$QR$463,19,FALSE),"")</f>
        <v/>
      </c>
      <c r="C12979" s="16" t="str">
        <f>IFERROR(VLOOKUP($F12979,'Location List'!$A$2:$QR$463,18,FALSE),"")</f>
        <v/>
      </c>
      <c r="D12979" s="16" t="str">
        <f>IFERROR(VLOOKUP($F12979,'Location List'!$A$2:$QR$463,9,FALSE),"")</f>
        <v/>
      </c>
      <c r="E12979" s="16" t="str">
        <f>IFERROR(VLOOKUP($F12979,'Location List'!$A$2:$QR$463,2,FALSE),"")</f>
        <v/>
      </c>
    </row>
    <row r="12980" spans="1:5" ht="15" customHeight="1" x14ac:dyDescent="0.25">
      <c r="A12980" s="16" t="str">
        <f>IFERROR(VLOOKUP($F12980,'Location List'!$A$2:$QR$463,20,FALSE),"")</f>
        <v/>
      </c>
      <c r="B12980" s="16" t="str">
        <f>IFERROR(VLOOKUP($F12980,'Location List'!$A$2:$QR$463,19,FALSE),"")</f>
        <v/>
      </c>
      <c r="C12980" s="16" t="str">
        <f>IFERROR(VLOOKUP($F12980,'Location List'!$A$2:$QR$463,18,FALSE),"")</f>
        <v/>
      </c>
      <c r="D12980" s="16" t="str">
        <f>IFERROR(VLOOKUP($F12980,'Location List'!$A$2:$QR$463,9,FALSE),"")</f>
        <v/>
      </c>
      <c r="E12980" s="16" t="str">
        <f>IFERROR(VLOOKUP($F12980,'Location List'!$A$2:$QR$463,2,FALSE),"")</f>
        <v/>
      </c>
    </row>
    <row r="12981" spans="1:5" ht="15" customHeight="1" x14ac:dyDescent="0.25">
      <c r="A12981" s="16" t="str">
        <f>IFERROR(VLOOKUP($F12981,'Location List'!$A$2:$QR$463,20,FALSE),"")</f>
        <v/>
      </c>
      <c r="B12981" s="16" t="str">
        <f>IFERROR(VLOOKUP($F12981,'Location List'!$A$2:$QR$463,19,FALSE),"")</f>
        <v/>
      </c>
      <c r="C12981" s="16" t="str">
        <f>IFERROR(VLOOKUP($F12981,'Location List'!$A$2:$QR$463,18,FALSE),"")</f>
        <v/>
      </c>
      <c r="D12981" s="16" t="str">
        <f>IFERROR(VLOOKUP($F12981,'Location List'!$A$2:$QR$463,9,FALSE),"")</f>
        <v/>
      </c>
      <c r="E12981" s="16" t="str">
        <f>IFERROR(VLOOKUP($F12981,'Location List'!$A$2:$QR$463,2,FALSE),"")</f>
        <v/>
      </c>
    </row>
    <row r="12982" spans="1:5" ht="15" customHeight="1" x14ac:dyDescent="0.25">
      <c r="A12982" s="16" t="str">
        <f>IFERROR(VLOOKUP($F12982,'Location List'!$A$2:$QR$463,20,FALSE),"")</f>
        <v/>
      </c>
      <c r="B12982" s="16" t="str">
        <f>IFERROR(VLOOKUP($F12982,'Location List'!$A$2:$QR$463,19,FALSE),"")</f>
        <v/>
      </c>
      <c r="C12982" s="16" t="str">
        <f>IFERROR(VLOOKUP($F12982,'Location List'!$A$2:$QR$463,18,FALSE),"")</f>
        <v/>
      </c>
      <c r="D12982" s="16" t="str">
        <f>IFERROR(VLOOKUP($F12982,'Location List'!$A$2:$QR$463,9,FALSE),"")</f>
        <v/>
      </c>
      <c r="E12982" s="16" t="str">
        <f>IFERROR(VLOOKUP($F12982,'Location List'!$A$2:$QR$463,2,FALSE),"")</f>
        <v/>
      </c>
    </row>
    <row r="12983" spans="1:5" ht="15" customHeight="1" x14ac:dyDescent="0.25">
      <c r="A12983" s="16" t="str">
        <f>IFERROR(VLOOKUP($F12983,'Location List'!$A$2:$QR$463,20,FALSE),"")</f>
        <v/>
      </c>
      <c r="B12983" s="16" t="str">
        <f>IFERROR(VLOOKUP($F12983,'Location List'!$A$2:$QR$463,19,FALSE),"")</f>
        <v/>
      </c>
      <c r="C12983" s="16" t="str">
        <f>IFERROR(VLOOKUP($F12983,'Location List'!$A$2:$QR$463,18,FALSE),"")</f>
        <v/>
      </c>
      <c r="D12983" s="16" t="str">
        <f>IFERROR(VLOOKUP($F12983,'Location List'!$A$2:$QR$463,9,FALSE),"")</f>
        <v/>
      </c>
      <c r="E12983" s="16" t="str">
        <f>IFERROR(VLOOKUP($F12983,'Location List'!$A$2:$QR$463,2,FALSE),"")</f>
        <v/>
      </c>
    </row>
    <row r="12984" spans="1:5" ht="15" customHeight="1" x14ac:dyDescent="0.25">
      <c r="A12984" s="16" t="str">
        <f>IFERROR(VLOOKUP($F12984,'Location List'!$A$2:$QR$463,20,FALSE),"")</f>
        <v/>
      </c>
      <c r="B12984" s="16" t="str">
        <f>IFERROR(VLOOKUP($F12984,'Location List'!$A$2:$QR$463,19,FALSE),"")</f>
        <v/>
      </c>
      <c r="C12984" s="16" t="str">
        <f>IFERROR(VLOOKUP($F12984,'Location List'!$A$2:$QR$463,18,FALSE),"")</f>
        <v/>
      </c>
      <c r="D12984" s="16" t="str">
        <f>IFERROR(VLOOKUP($F12984,'Location List'!$A$2:$QR$463,9,FALSE),"")</f>
        <v/>
      </c>
      <c r="E12984" s="16" t="str">
        <f>IFERROR(VLOOKUP($F12984,'Location List'!$A$2:$QR$463,2,FALSE),"")</f>
        <v/>
      </c>
    </row>
    <row r="12985" spans="1:5" ht="15" customHeight="1" x14ac:dyDescent="0.25">
      <c r="A12985" s="16" t="str">
        <f>IFERROR(VLOOKUP($F12985,'Location List'!$A$2:$QR$463,20,FALSE),"")</f>
        <v/>
      </c>
      <c r="B12985" s="16" t="str">
        <f>IFERROR(VLOOKUP($F12985,'Location List'!$A$2:$QR$463,19,FALSE),"")</f>
        <v/>
      </c>
      <c r="C12985" s="16" t="str">
        <f>IFERROR(VLOOKUP($F12985,'Location List'!$A$2:$QR$463,18,FALSE),"")</f>
        <v/>
      </c>
      <c r="D12985" s="16" t="str">
        <f>IFERROR(VLOOKUP($F12985,'Location List'!$A$2:$QR$463,9,FALSE),"")</f>
        <v/>
      </c>
      <c r="E12985" s="16" t="str">
        <f>IFERROR(VLOOKUP($F12985,'Location List'!$A$2:$QR$463,2,FALSE),"")</f>
        <v/>
      </c>
    </row>
    <row r="12986" spans="1:5" ht="15" customHeight="1" x14ac:dyDescent="0.25">
      <c r="A12986" s="16" t="str">
        <f>IFERROR(VLOOKUP($F12986,'Location List'!$A$2:$QR$463,20,FALSE),"")</f>
        <v/>
      </c>
      <c r="B12986" s="16" t="str">
        <f>IFERROR(VLOOKUP($F12986,'Location List'!$A$2:$QR$463,19,FALSE),"")</f>
        <v/>
      </c>
      <c r="C12986" s="16" t="str">
        <f>IFERROR(VLOOKUP($F12986,'Location List'!$A$2:$QR$463,18,FALSE),"")</f>
        <v/>
      </c>
      <c r="D12986" s="16" t="str">
        <f>IFERROR(VLOOKUP($F12986,'Location List'!$A$2:$QR$463,9,FALSE),"")</f>
        <v/>
      </c>
      <c r="E12986" s="16" t="str">
        <f>IFERROR(VLOOKUP($F12986,'Location List'!$A$2:$QR$463,2,FALSE),"")</f>
        <v/>
      </c>
    </row>
    <row r="12987" spans="1:5" ht="15" customHeight="1" x14ac:dyDescent="0.25">
      <c r="A12987" s="16" t="str">
        <f>IFERROR(VLOOKUP($F12987,'Location List'!$A$2:$QR$463,20,FALSE),"")</f>
        <v/>
      </c>
      <c r="B12987" s="16" t="str">
        <f>IFERROR(VLOOKUP($F12987,'Location List'!$A$2:$QR$463,19,FALSE),"")</f>
        <v/>
      </c>
      <c r="C12987" s="16" t="str">
        <f>IFERROR(VLOOKUP($F12987,'Location List'!$A$2:$QR$463,18,FALSE),"")</f>
        <v/>
      </c>
      <c r="D12987" s="16" t="str">
        <f>IFERROR(VLOOKUP($F12987,'Location List'!$A$2:$QR$463,9,FALSE),"")</f>
        <v/>
      </c>
      <c r="E12987" s="16" t="str">
        <f>IFERROR(VLOOKUP($F12987,'Location List'!$A$2:$QR$463,2,FALSE),"")</f>
        <v/>
      </c>
    </row>
    <row r="13042" spans="1:5" ht="15" customHeight="1" x14ac:dyDescent="0.25">
      <c r="A13042" s="16" t="str">
        <f>IFERROR(VLOOKUP($F13042,'Location List'!$A$2:$QR$463,20,FALSE),"")</f>
        <v/>
      </c>
      <c r="B13042" s="16" t="str">
        <f>IFERROR(VLOOKUP($F13042,'Location List'!$A$2:$QR$463,19,FALSE),"")</f>
        <v/>
      </c>
      <c r="C13042" s="16" t="str">
        <f>IFERROR(VLOOKUP($F13042,'Location List'!$A$2:$QR$463,18,FALSE),"")</f>
        <v/>
      </c>
      <c r="D13042" s="16" t="str">
        <f>IFERROR(VLOOKUP($F13042,'Location List'!$A$2:$QR$463,9,FALSE),"")</f>
        <v/>
      </c>
      <c r="E13042" s="16" t="str">
        <f>IFERROR(VLOOKUP($F13042,'Location List'!$A$2:$QR$463,2,FALSE),"")</f>
        <v/>
      </c>
    </row>
    <row r="13043" spans="1:5" ht="15" customHeight="1" x14ac:dyDescent="0.25">
      <c r="A13043" s="16" t="str">
        <f>IFERROR(VLOOKUP($F13043,'Location List'!$A$2:$QR$463,20,FALSE),"")</f>
        <v/>
      </c>
      <c r="B13043" s="16" t="str">
        <f>IFERROR(VLOOKUP($F13043,'Location List'!$A$2:$QR$463,19,FALSE),"")</f>
        <v/>
      </c>
      <c r="C13043" s="16" t="str">
        <f>IFERROR(VLOOKUP($F13043,'Location List'!$A$2:$QR$463,18,FALSE),"")</f>
        <v/>
      </c>
      <c r="D13043" s="16" t="str">
        <f>IFERROR(VLOOKUP($F13043,'Location List'!$A$2:$QR$463,9,FALSE),"")</f>
        <v/>
      </c>
      <c r="E13043" s="16" t="str">
        <f>IFERROR(VLOOKUP($F13043,'Location List'!$A$2:$QR$463,2,FALSE),"")</f>
        <v/>
      </c>
    </row>
    <row r="13094" spans="1:5" ht="15" customHeight="1" x14ac:dyDescent="0.25">
      <c r="A13094" s="16" t="str">
        <f>IFERROR(VLOOKUP($F13094,'Location List'!$A$2:$QR$463,20,FALSE),"")</f>
        <v/>
      </c>
      <c r="B13094" s="16" t="str">
        <f>IFERROR(VLOOKUP($F13094,'Location List'!$A$2:$QR$463,19,FALSE),"")</f>
        <v/>
      </c>
      <c r="C13094" s="16" t="str">
        <f>IFERROR(VLOOKUP($F13094,'Location List'!$A$2:$QR$463,18,FALSE),"")</f>
        <v/>
      </c>
      <c r="D13094" s="16" t="str">
        <f>IFERROR(VLOOKUP($F13094,'Location List'!$A$2:$QR$463,9,FALSE),"")</f>
        <v/>
      </c>
      <c r="E13094" s="16" t="str">
        <f>IFERROR(VLOOKUP($F13094,'Location List'!$A$2:$QR$463,2,FALSE),"")</f>
        <v/>
      </c>
    </row>
    <row r="13095" spans="1:5" ht="15" customHeight="1" x14ac:dyDescent="0.25">
      <c r="A13095" s="16" t="str">
        <f>IFERROR(VLOOKUP($F13095,'Location List'!$A$2:$QR$463,20,FALSE),"")</f>
        <v/>
      </c>
      <c r="B13095" s="16" t="str">
        <f>IFERROR(VLOOKUP($F13095,'Location List'!$A$2:$QR$463,19,FALSE),"")</f>
        <v/>
      </c>
      <c r="C13095" s="16" t="str">
        <f>IFERROR(VLOOKUP($F13095,'Location List'!$A$2:$QR$463,18,FALSE),"")</f>
        <v/>
      </c>
      <c r="D13095" s="16" t="str">
        <f>IFERROR(VLOOKUP($F13095,'Location List'!$A$2:$QR$463,9,FALSE),"")</f>
        <v/>
      </c>
      <c r="E13095" s="16" t="str">
        <f>IFERROR(VLOOKUP($F13095,'Location List'!$A$2:$QR$463,2,FALSE),"")</f>
        <v/>
      </c>
    </row>
    <row r="13096" spans="1:5" ht="15" customHeight="1" x14ac:dyDescent="0.25">
      <c r="A13096" s="16" t="str">
        <f>IFERROR(VLOOKUP($F13096,'Location List'!$A$2:$QR$463,20,FALSE),"")</f>
        <v/>
      </c>
      <c r="B13096" s="16" t="str">
        <f>IFERROR(VLOOKUP($F13096,'Location List'!$A$2:$QR$463,19,FALSE),"")</f>
        <v/>
      </c>
      <c r="C13096" s="16" t="str">
        <f>IFERROR(VLOOKUP($F13096,'Location List'!$A$2:$QR$463,18,FALSE),"")</f>
        <v/>
      </c>
      <c r="D13096" s="16" t="str">
        <f>IFERROR(VLOOKUP($F13096,'Location List'!$A$2:$QR$463,9,FALSE),"")</f>
        <v/>
      </c>
      <c r="E13096" s="16" t="str">
        <f>IFERROR(VLOOKUP($F13096,'Location List'!$A$2:$QR$463,2,FALSE),"")</f>
        <v/>
      </c>
    </row>
    <row r="13097" spans="1:5" ht="15" customHeight="1" x14ac:dyDescent="0.25">
      <c r="A13097" s="16" t="str">
        <f>IFERROR(VLOOKUP($F13097,'Location List'!$A$2:$QR$463,20,FALSE),"")</f>
        <v/>
      </c>
      <c r="B13097" s="16" t="str">
        <f>IFERROR(VLOOKUP($F13097,'Location List'!$A$2:$QR$463,19,FALSE),"")</f>
        <v/>
      </c>
      <c r="C13097" s="16" t="str">
        <f>IFERROR(VLOOKUP($F13097,'Location List'!$A$2:$QR$463,18,FALSE),"")</f>
        <v/>
      </c>
      <c r="D13097" s="16" t="str">
        <f>IFERROR(VLOOKUP($F13097,'Location List'!$A$2:$QR$463,9,FALSE),"")</f>
        <v/>
      </c>
      <c r="E13097" s="16" t="str">
        <f>IFERROR(VLOOKUP($F13097,'Location List'!$A$2:$QR$463,2,FALSE),"")</f>
        <v/>
      </c>
    </row>
    <row r="13098" spans="1:5" ht="15" customHeight="1" x14ac:dyDescent="0.25">
      <c r="A13098" s="16" t="str">
        <f>IFERROR(VLOOKUP($F13098,'Location List'!$A$2:$QR$463,20,FALSE),"")</f>
        <v/>
      </c>
      <c r="B13098" s="16" t="str">
        <f>IFERROR(VLOOKUP($F13098,'Location List'!$A$2:$QR$463,19,FALSE),"")</f>
        <v/>
      </c>
      <c r="C13098" s="16" t="str">
        <f>IFERROR(VLOOKUP($F13098,'Location List'!$A$2:$QR$463,18,FALSE),"")</f>
        <v/>
      </c>
      <c r="D13098" s="16" t="str">
        <f>IFERROR(VLOOKUP($F13098,'Location List'!$A$2:$QR$463,9,FALSE),"")</f>
        <v/>
      </c>
      <c r="E13098" s="16" t="str">
        <f>IFERROR(VLOOKUP($F13098,'Location List'!$A$2:$QR$463,2,FALSE),"")</f>
        <v/>
      </c>
    </row>
    <row r="13099" spans="1:5" ht="15" customHeight="1" x14ac:dyDescent="0.25">
      <c r="A13099" s="16" t="str">
        <f>IFERROR(VLOOKUP($F13099,'Location List'!$A$2:$QR$463,20,FALSE),"")</f>
        <v/>
      </c>
      <c r="B13099" s="16" t="str">
        <f>IFERROR(VLOOKUP($F13099,'Location List'!$A$2:$QR$463,19,FALSE),"")</f>
        <v/>
      </c>
      <c r="C13099" s="16" t="str">
        <f>IFERROR(VLOOKUP($F13099,'Location List'!$A$2:$QR$463,18,FALSE),"")</f>
        <v/>
      </c>
      <c r="D13099" s="16" t="str">
        <f>IFERROR(VLOOKUP($F13099,'Location List'!$A$2:$QR$463,9,FALSE),"")</f>
        <v/>
      </c>
      <c r="E13099" s="16" t="str">
        <f>IFERROR(VLOOKUP($F13099,'Location List'!$A$2:$QR$463,2,FALSE),"")</f>
        <v/>
      </c>
    </row>
    <row r="13189" spans="1:5" ht="15" customHeight="1" x14ac:dyDescent="0.25">
      <c r="A13189" s="16" t="str">
        <f>IFERROR(VLOOKUP($F13189,'Location List'!$A$2:$QR$463,20,FALSE),"")</f>
        <v/>
      </c>
      <c r="B13189" s="16" t="str">
        <f>IFERROR(VLOOKUP($F13189,'Location List'!$A$2:$QR$463,19,FALSE),"")</f>
        <v/>
      </c>
      <c r="C13189" s="16" t="str">
        <f>IFERROR(VLOOKUP($F13189,'Location List'!$A$2:$QR$463,18,FALSE),"")</f>
        <v/>
      </c>
      <c r="D13189" s="16" t="str">
        <f>IFERROR(VLOOKUP($F13189,'Location List'!$A$2:$QR$463,9,FALSE),"")</f>
        <v/>
      </c>
      <c r="E13189" s="16" t="str">
        <f>IFERROR(VLOOKUP($F13189,'Location List'!$A$2:$QR$463,2,FALSE),"")</f>
        <v/>
      </c>
    </row>
    <row r="13190" spans="1:5" ht="15" customHeight="1" x14ac:dyDescent="0.25">
      <c r="A13190" s="16" t="str">
        <f>IFERROR(VLOOKUP($F13190,'Location List'!$A$2:$QR$463,20,FALSE),"")</f>
        <v/>
      </c>
      <c r="B13190" s="16" t="str">
        <f>IFERROR(VLOOKUP($F13190,'Location List'!$A$2:$QR$463,19,FALSE),"")</f>
        <v/>
      </c>
      <c r="C13190" s="16" t="str">
        <f>IFERROR(VLOOKUP($F13190,'Location List'!$A$2:$QR$463,18,FALSE),"")</f>
        <v/>
      </c>
      <c r="D13190" s="16" t="str">
        <f>IFERROR(VLOOKUP($F13190,'Location List'!$A$2:$QR$463,9,FALSE),"")</f>
        <v/>
      </c>
      <c r="E13190" s="16" t="str">
        <f>IFERROR(VLOOKUP($F13190,'Location List'!$A$2:$QR$463,2,FALSE),"")</f>
        <v/>
      </c>
    </row>
    <row r="13191" spans="1:5" ht="15" customHeight="1" x14ac:dyDescent="0.25">
      <c r="A13191" s="16" t="str">
        <f>IFERROR(VLOOKUP($F13191,'Location List'!$A$2:$QR$463,20,FALSE),"")</f>
        <v/>
      </c>
      <c r="B13191" s="16" t="str">
        <f>IFERROR(VLOOKUP($F13191,'Location List'!$A$2:$QR$463,19,FALSE),"")</f>
        <v/>
      </c>
      <c r="C13191" s="16" t="str">
        <f>IFERROR(VLOOKUP($F13191,'Location List'!$A$2:$QR$463,18,FALSE),"")</f>
        <v/>
      </c>
      <c r="D13191" s="16" t="str">
        <f>IFERROR(VLOOKUP($F13191,'Location List'!$A$2:$QR$463,9,FALSE),"")</f>
        <v/>
      </c>
      <c r="E13191" s="16" t="str">
        <f>IFERROR(VLOOKUP($F13191,'Location List'!$A$2:$QR$463,2,FALSE),"")</f>
        <v/>
      </c>
    </row>
    <row r="13192" spans="1:5" ht="15" customHeight="1" x14ac:dyDescent="0.25">
      <c r="A13192" s="16" t="str">
        <f>IFERROR(VLOOKUP($F13192,'Location List'!$A$2:$QR$463,20,FALSE),"")</f>
        <v/>
      </c>
      <c r="B13192" s="16" t="str">
        <f>IFERROR(VLOOKUP($F13192,'Location List'!$A$2:$QR$463,19,FALSE),"")</f>
        <v/>
      </c>
      <c r="C13192" s="16" t="str">
        <f>IFERROR(VLOOKUP($F13192,'Location List'!$A$2:$QR$463,18,FALSE),"")</f>
        <v/>
      </c>
      <c r="D13192" s="16" t="str">
        <f>IFERROR(VLOOKUP($F13192,'Location List'!$A$2:$QR$463,9,FALSE),"")</f>
        <v/>
      </c>
      <c r="E13192" s="16" t="str">
        <f>IFERROR(VLOOKUP($F13192,'Location List'!$A$2:$QR$463,2,FALSE),"")</f>
        <v/>
      </c>
    </row>
    <row r="13193" spans="1:5" ht="15" customHeight="1" x14ac:dyDescent="0.25">
      <c r="A13193" s="16" t="str">
        <f>IFERROR(VLOOKUP($F13193,'Location List'!$A$2:$QR$463,20,FALSE),"")</f>
        <v/>
      </c>
      <c r="B13193" s="16" t="str">
        <f>IFERROR(VLOOKUP($F13193,'Location List'!$A$2:$QR$463,19,FALSE),"")</f>
        <v/>
      </c>
      <c r="C13193" s="16" t="str">
        <f>IFERROR(VLOOKUP($F13193,'Location List'!$A$2:$QR$463,18,FALSE),"")</f>
        <v/>
      </c>
      <c r="D13193" s="16" t="str">
        <f>IFERROR(VLOOKUP($F13193,'Location List'!$A$2:$QR$463,9,FALSE),"")</f>
        <v/>
      </c>
      <c r="E13193" s="16" t="str">
        <f>IFERROR(VLOOKUP($F13193,'Location List'!$A$2:$QR$463,2,FALSE),"")</f>
        <v/>
      </c>
    </row>
    <row r="13194" spans="1:5" ht="15" customHeight="1" x14ac:dyDescent="0.25">
      <c r="A13194" s="16" t="str">
        <f>IFERROR(VLOOKUP($F13194,'Location List'!$A$2:$QR$463,20,FALSE),"")</f>
        <v/>
      </c>
      <c r="B13194" s="16" t="str">
        <f>IFERROR(VLOOKUP($F13194,'Location List'!$A$2:$QR$463,19,FALSE),"")</f>
        <v/>
      </c>
      <c r="C13194" s="16" t="str">
        <f>IFERROR(VLOOKUP($F13194,'Location List'!$A$2:$QR$463,18,FALSE),"")</f>
        <v/>
      </c>
      <c r="D13194" s="16" t="str">
        <f>IFERROR(VLOOKUP($F13194,'Location List'!$A$2:$QR$463,9,FALSE),"")</f>
        <v/>
      </c>
      <c r="E13194" s="16" t="str">
        <f>IFERROR(VLOOKUP($F13194,'Location List'!$A$2:$QR$463,2,FALSE),"")</f>
        <v/>
      </c>
    </row>
    <row r="13195" spans="1:5" ht="15" customHeight="1" x14ac:dyDescent="0.25">
      <c r="A13195" s="16" t="str">
        <f>IFERROR(VLOOKUP($F13195,'Location List'!$A$2:$QR$463,20,FALSE),"")</f>
        <v/>
      </c>
      <c r="B13195" s="16" t="str">
        <f>IFERROR(VLOOKUP($F13195,'Location List'!$A$2:$QR$463,19,FALSE),"")</f>
        <v/>
      </c>
      <c r="C13195" s="16" t="str">
        <f>IFERROR(VLOOKUP($F13195,'Location List'!$A$2:$QR$463,18,FALSE),"")</f>
        <v/>
      </c>
      <c r="D13195" s="16" t="str">
        <f>IFERROR(VLOOKUP($F13195,'Location List'!$A$2:$QR$463,9,FALSE),"")</f>
        <v/>
      </c>
      <c r="E13195" s="16" t="str">
        <f>IFERROR(VLOOKUP($F13195,'Location List'!$A$2:$QR$463,2,FALSE),"")</f>
        <v/>
      </c>
    </row>
    <row r="13196" spans="1:5" ht="15" customHeight="1" x14ac:dyDescent="0.25">
      <c r="A13196" s="16" t="str">
        <f>IFERROR(VLOOKUP($F13196,'Location List'!$A$2:$QR$463,20,FALSE),"")</f>
        <v/>
      </c>
      <c r="B13196" s="16" t="str">
        <f>IFERROR(VLOOKUP($F13196,'Location List'!$A$2:$QR$463,19,FALSE),"")</f>
        <v/>
      </c>
      <c r="C13196" s="16" t="str">
        <f>IFERROR(VLOOKUP($F13196,'Location List'!$A$2:$QR$463,18,FALSE),"")</f>
        <v/>
      </c>
      <c r="D13196" s="16" t="str">
        <f>IFERROR(VLOOKUP($F13196,'Location List'!$A$2:$QR$463,9,FALSE),"")</f>
        <v/>
      </c>
      <c r="E13196" s="16" t="str">
        <f>IFERROR(VLOOKUP($F13196,'Location List'!$A$2:$QR$463,2,FALSE),"")</f>
        <v/>
      </c>
    </row>
    <row r="13243" spans="1:5" ht="15" customHeight="1" x14ac:dyDescent="0.25">
      <c r="A13243" s="16" t="str">
        <f>IFERROR(VLOOKUP($F13243,'Location List'!$A$2:$QR$463,20,FALSE),"")</f>
        <v/>
      </c>
      <c r="B13243" s="16" t="str">
        <f>IFERROR(VLOOKUP($F13243,'Location List'!$A$2:$QR$463,19,FALSE),"")</f>
        <v/>
      </c>
      <c r="C13243" s="16" t="str">
        <f>IFERROR(VLOOKUP($F13243,'Location List'!$A$2:$QR$463,18,FALSE),"")</f>
        <v/>
      </c>
      <c r="D13243" s="16" t="str">
        <f>IFERROR(VLOOKUP($F13243,'Location List'!$A$2:$QR$463,9,FALSE),"")</f>
        <v/>
      </c>
      <c r="E13243" s="16" t="str">
        <f>IFERROR(VLOOKUP($F13243,'Location List'!$A$2:$QR$463,2,FALSE),"")</f>
        <v/>
      </c>
    </row>
    <row r="13244" spans="1:5" ht="15" customHeight="1" x14ac:dyDescent="0.25">
      <c r="A13244" s="16" t="str">
        <f>IFERROR(VLOOKUP($F13244,'Location List'!$A$2:$QR$463,20,FALSE),"")</f>
        <v/>
      </c>
      <c r="B13244" s="16" t="str">
        <f>IFERROR(VLOOKUP($F13244,'Location List'!$A$2:$QR$463,19,FALSE),"")</f>
        <v/>
      </c>
      <c r="C13244" s="16" t="str">
        <f>IFERROR(VLOOKUP($F13244,'Location List'!$A$2:$QR$463,18,FALSE),"")</f>
        <v/>
      </c>
      <c r="D13244" s="16" t="str">
        <f>IFERROR(VLOOKUP($F13244,'Location List'!$A$2:$QR$463,9,FALSE),"")</f>
        <v/>
      </c>
      <c r="E13244" s="16" t="str">
        <f>IFERROR(VLOOKUP($F13244,'Location List'!$A$2:$QR$463,2,FALSE),"")</f>
        <v/>
      </c>
    </row>
    <row r="13245" spans="1:5" ht="15" customHeight="1" x14ac:dyDescent="0.25">
      <c r="A13245" s="16" t="str">
        <f>IFERROR(VLOOKUP($F13245,'Location List'!$A$2:$QR$463,20,FALSE),"")</f>
        <v/>
      </c>
      <c r="B13245" s="16" t="str">
        <f>IFERROR(VLOOKUP($F13245,'Location List'!$A$2:$QR$463,19,FALSE),"")</f>
        <v/>
      </c>
      <c r="C13245" s="16" t="str">
        <f>IFERROR(VLOOKUP($F13245,'Location List'!$A$2:$QR$463,18,FALSE),"")</f>
        <v/>
      </c>
      <c r="D13245" s="16" t="str">
        <f>IFERROR(VLOOKUP($F13245,'Location List'!$A$2:$QR$463,9,FALSE),"")</f>
        <v/>
      </c>
      <c r="E13245" s="16" t="str">
        <f>IFERROR(VLOOKUP($F13245,'Location List'!$A$2:$QR$463,2,FALSE),"")</f>
        <v/>
      </c>
    </row>
    <row r="13246" spans="1:5" ht="15" customHeight="1" x14ac:dyDescent="0.25">
      <c r="A13246" s="16" t="str">
        <f>IFERROR(VLOOKUP($F13246,'Location List'!$A$2:$QR$463,20,FALSE),"")</f>
        <v/>
      </c>
      <c r="B13246" s="16" t="str">
        <f>IFERROR(VLOOKUP($F13246,'Location List'!$A$2:$QR$463,19,FALSE),"")</f>
        <v/>
      </c>
      <c r="C13246" s="16" t="str">
        <f>IFERROR(VLOOKUP($F13246,'Location List'!$A$2:$QR$463,18,FALSE),"")</f>
        <v/>
      </c>
      <c r="D13246" s="16" t="str">
        <f>IFERROR(VLOOKUP($F13246,'Location List'!$A$2:$QR$463,9,FALSE),"")</f>
        <v/>
      </c>
      <c r="E13246" s="16" t="str">
        <f>IFERROR(VLOOKUP($F13246,'Location List'!$A$2:$QR$463,2,FALSE),"")</f>
        <v/>
      </c>
    </row>
    <row r="13294" spans="1:5" ht="15" customHeight="1" x14ac:dyDescent="0.25">
      <c r="A13294" s="16" t="str">
        <f>IFERROR(VLOOKUP($F13294,'Location List'!$A$2:$QR$463,20,FALSE),"")</f>
        <v/>
      </c>
      <c r="B13294" s="16" t="str">
        <f>IFERROR(VLOOKUP($F13294,'Location List'!$A$2:$QR$463,19,FALSE),"")</f>
        <v/>
      </c>
      <c r="C13294" s="16" t="str">
        <f>IFERROR(VLOOKUP($F13294,'Location List'!$A$2:$QR$463,18,FALSE),"")</f>
        <v/>
      </c>
      <c r="D13294" s="16" t="str">
        <f>IFERROR(VLOOKUP($F13294,'Location List'!$A$2:$QR$463,9,FALSE),"")</f>
        <v/>
      </c>
      <c r="E13294" s="16" t="str">
        <f>IFERROR(VLOOKUP($F13294,'Location List'!$A$2:$QR$463,2,FALSE),"")</f>
        <v/>
      </c>
    </row>
    <row r="13295" spans="1:5" ht="15" customHeight="1" x14ac:dyDescent="0.25">
      <c r="A13295" s="16" t="str">
        <f>IFERROR(VLOOKUP($F13295,'Location List'!$A$2:$QR$463,20,FALSE),"")</f>
        <v/>
      </c>
      <c r="B13295" s="16" t="str">
        <f>IFERROR(VLOOKUP($F13295,'Location List'!$A$2:$QR$463,19,FALSE),"")</f>
        <v/>
      </c>
      <c r="C13295" s="16" t="str">
        <f>IFERROR(VLOOKUP($F13295,'Location List'!$A$2:$QR$463,18,FALSE),"")</f>
        <v/>
      </c>
      <c r="D13295" s="16" t="str">
        <f>IFERROR(VLOOKUP($F13295,'Location List'!$A$2:$QR$463,9,FALSE),"")</f>
        <v/>
      </c>
      <c r="E13295" s="16" t="str">
        <f>IFERROR(VLOOKUP($F13295,'Location List'!$A$2:$QR$463,2,FALSE),"")</f>
        <v/>
      </c>
    </row>
    <row r="13296" spans="1:5" ht="15" customHeight="1" x14ac:dyDescent="0.25">
      <c r="A13296" s="16" t="str">
        <f>IFERROR(VLOOKUP($F13296,'Location List'!$A$2:$QR$463,20,FALSE),"")</f>
        <v/>
      </c>
      <c r="B13296" s="16" t="str">
        <f>IFERROR(VLOOKUP($F13296,'Location List'!$A$2:$QR$463,19,FALSE),"")</f>
        <v/>
      </c>
      <c r="C13296" s="16" t="str">
        <f>IFERROR(VLOOKUP($F13296,'Location List'!$A$2:$QR$463,18,FALSE),"")</f>
        <v/>
      </c>
      <c r="D13296" s="16" t="str">
        <f>IFERROR(VLOOKUP($F13296,'Location List'!$A$2:$QR$463,9,FALSE),"")</f>
        <v/>
      </c>
      <c r="E13296" s="16" t="str">
        <f>IFERROR(VLOOKUP($F13296,'Location List'!$A$2:$QR$463,2,FALSE),"")</f>
        <v/>
      </c>
    </row>
    <row r="13297" spans="1:5" ht="15" customHeight="1" x14ac:dyDescent="0.25">
      <c r="A13297" s="16" t="str">
        <f>IFERROR(VLOOKUP($F13297,'Location List'!$A$2:$QR$463,20,FALSE),"")</f>
        <v/>
      </c>
      <c r="B13297" s="16" t="str">
        <f>IFERROR(VLOOKUP($F13297,'Location List'!$A$2:$QR$463,19,FALSE),"")</f>
        <v/>
      </c>
      <c r="C13297" s="16" t="str">
        <f>IFERROR(VLOOKUP($F13297,'Location List'!$A$2:$QR$463,18,FALSE),"")</f>
        <v/>
      </c>
      <c r="D13297" s="16" t="str">
        <f>IFERROR(VLOOKUP($F13297,'Location List'!$A$2:$QR$463,9,FALSE),"")</f>
        <v/>
      </c>
      <c r="E13297" s="16" t="str">
        <f>IFERROR(VLOOKUP($F13297,'Location List'!$A$2:$QR$463,2,FALSE),"")</f>
        <v/>
      </c>
    </row>
    <row r="13298" spans="1:5" ht="15" customHeight="1" x14ac:dyDescent="0.25">
      <c r="A13298" s="16" t="str">
        <f>IFERROR(VLOOKUP($F13298,'Location List'!$A$2:$QR$463,20,FALSE),"")</f>
        <v/>
      </c>
      <c r="B13298" s="16" t="str">
        <f>IFERROR(VLOOKUP($F13298,'Location List'!$A$2:$QR$463,19,FALSE),"")</f>
        <v/>
      </c>
      <c r="C13298" s="16" t="str">
        <f>IFERROR(VLOOKUP($F13298,'Location List'!$A$2:$QR$463,18,FALSE),"")</f>
        <v/>
      </c>
      <c r="D13298" s="16" t="str">
        <f>IFERROR(VLOOKUP($F13298,'Location List'!$A$2:$QR$463,9,FALSE),"")</f>
        <v/>
      </c>
      <c r="E13298" s="16" t="str">
        <f>IFERROR(VLOOKUP($F13298,'Location List'!$A$2:$QR$463,2,FALSE),"")</f>
        <v/>
      </c>
    </row>
    <row r="13299" spans="1:5" ht="15" customHeight="1" x14ac:dyDescent="0.25">
      <c r="A13299" s="16" t="str">
        <f>IFERROR(VLOOKUP($F13299,'Location List'!$A$2:$QR$463,20,FALSE),"")</f>
        <v/>
      </c>
      <c r="B13299" s="16" t="str">
        <f>IFERROR(VLOOKUP($F13299,'Location List'!$A$2:$QR$463,19,FALSE),"")</f>
        <v/>
      </c>
      <c r="C13299" s="16" t="str">
        <f>IFERROR(VLOOKUP($F13299,'Location List'!$A$2:$QR$463,18,FALSE),"")</f>
        <v/>
      </c>
      <c r="D13299" s="16" t="str">
        <f>IFERROR(VLOOKUP($F13299,'Location List'!$A$2:$QR$463,9,FALSE),"")</f>
        <v/>
      </c>
      <c r="E13299" s="16" t="str">
        <f>IFERROR(VLOOKUP($F13299,'Location List'!$A$2:$QR$463,2,FALSE),"")</f>
        <v/>
      </c>
    </row>
    <row r="13300" spans="1:5" ht="15" customHeight="1" x14ac:dyDescent="0.25">
      <c r="A13300" s="16" t="str">
        <f>IFERROR(VLOOKUP($F13300,'Location List'!$A$2:$QR$463,20,FALSE),"")</f>
        <v/>
      </c>
      <c r="B13300" s="16" t="str">
        <f>IFERROR(VLOOKUP($F13300,'Location List'!$A$2:$QR$463,19,FALSE),"")</f>
        <v/>
      </c>
      <c r="C13300" s="16" t="str">
        <f>IFERROR(VLOOKUP($F13300,'Location List'!$A$2:$QR$463,18,FALSE),"")</f>
        <v/>
      </c>
      <c r="D13300" s="16" t="str">
        <f>IFERROR(VLOOKUP($F13300,'Location List'!$A$2:$QR$463,9,FALSE),"")</f>
        <v/>
      </c>
      <c r="E13300" s="16" t="str">
        <f>IFERROR(VLOOKUP($F13300,'Location List'!$A$2:$QR$463,2,FALSE),"")</f>
        <v/>
      </c>
    </row>
    <row r="13301" spans="1:5" ht="15" customHeight="1" x14ac:dyDescent="0.25">
      <c r="A13301" s="16" t="str">
        <f>IFERROR(VLOOKUP($F13301,'Location List'!$A$2:$QR$463,20,FALSE),"")</f>
        <v/>
      </c>
      <c r="B13301" s="16" t="str">
        <f>IFERROR(VLOOKUP($F13301,'Location List'!$A$2:$QR$463,19,FALSE),"")</f>
        <v/>
      </c>
      <c r="C13301" s="16" t="str">
        <f>IFERROR(VLOOKUP($F13301,'Location List'!$A$2:$QR$463,18,FALSE),"")</f>
        <v/>
      </c>
      <c r="D13301" s="16" t="str">
        <f>IFERROR(VLOOKUP($F13301,'Location List'!$A$2:$QR$463,9,FALSE),"")</f>
        <v/>
      </c>
      <c r="E13301" s="16" t="str">
        <f>IFERROR(VLOOKUP($F13301,'Location List'!$A$2:$QR$463,2,FALSE),"")</f>
        <v/>
      </c>
    </row>
    <row r="13376" spans="1:5" ht="15" customHeight="1" x14ac:dyDescent="0.25">
      <c r="A13376" s="16" t="str">
        <f>IFERROR(VLOOKUP($F13376,'Location List'!$A$2:$QR$463,20,FALSE),"")</f>
        <v/>
      </c>
      <c r="B13376" s="16" t="str">
        <f>IFERROR(VLOOKUP($F13376,'Location List'!$A$2:$QR$463,19,FALSE),"")</f>
        <v/>
      </c>
      <c r="C13376" s="16" t="str">
        <f>IFERROR(VLOOKUP($F13376,'Location List'!$A$2:$QR$463,18,FALSE),"")</f>
        <v/>
      </c>
      <c r="D13376" s="16" t="str">
        <f>IFERROR(VLOOKUP($F13376,'Location List'!$A$2:$QR$463,9,FALSE),"")</f>
        <v/>
      </c>
      <c r="E13376" s="16" t="str">
        <f>IFERROR(VLOOKUP($F13376,'Location List'!$A$2:$QR$463,2,FALSE),"")</f>
        <v/>
      </c>
    </row>
    <row r="13377" spans="1:5" ht="15" customHeight="1" x14ac:dyDescent="0.25">
      <c r="A13377" s="16" t="str">
        <f>IFERROR(VLOOKUP($F13377,'Location List'!$A$2:$QR$463,20,FALSE),"")</f>
        <v/>
      </c>
      <c r="B13377" s="16" t="str">
        <f>IFERROR(VLOOKUP($F13377,'Location List'!$A$2:$QR$463,19,FALSE),"")</f>
        <v/>
      </c>
      <c r="C13377" s="16" t="str">
        <f>IFERROR(VLOOKUP($F13377,'Location List'!$A$2:$QR$463,18,FALSE),"")</f>
        <v/>
      </c>
      <c r="D13377" s="16" t="str">
        <f>IFERROR(VLOOKUP($F13377,'Location List'!$A$2:$QR$463,9,FALSE),"")</f>
        <v/>
      </c>
      <c r="E13377" s="16" t="str">
        <f>IFERROR(VLOOKUP($F13377,'Location List'!$A$2:$QR$463,2,FALSE),"")</f>
        <v/>
      </c>
    </row>
    <row r="13378" spans="1:5" ht="15" customHeight="1" x14ac:dyDescent="0.25">
      <c r="A13378" s="16" t="str">
        <f>IFERROR(VLOOKUP($F13378,'Location List'!$A$2:$QR$463,20,FALSE),"")</f>
        <v/>
      </c>
      <c r="B13378" s="16" t="str">
        <f>IFERROR(VLOOKUP($F13378,'Location List'!$A$2:$QR$463,19,FALSE),"")</f>
        <v/>
      </c>
      <c r="C13378" s="16" t="str">
        <f>IFERROR(VLOOKUP($F13378,'Location List'!$A$2:$QR$463,18,FALSE),"")</f>
        <v/>
      </c>
      <c r="D13378" s="16" t="str">
        <f>IFERROR(VLOOKUP($F13378,'Location List'!$A$2:$QR$463,9,FALSE),"")</f>
        <v/>
      </c>
      <c r="E13378" s="16" t="str">
        <f>IFERROR(VLOOKUP($F13378,'Location List'!$A$2:$QR$463,2,FALSE),"")</f>
        <v/>
      </c>
    </row>
    <row r="13451" spans="1:5" ht="15" customHeight="1" x14ac:dyDescent="0.25">
      <c r="A13451" s="16" t="str">
        <f>IFERROR(VLOOKUP($F13451,'Location List'!$A$2:$QR$463,20,FALSE),"")</f>
        <v/>
      </c>
      <c r="B13451" s="16" t="str">
        <f>IFERROR(VLOOKUP($F13451,'Location List'!$A$2:$QR$463,19,FALSE),"")</f>
        <v/>
      </c>
      <c r="C13451" s="16" t="str">
        <f>IFERROR(VLOOKUP($F13451,'Location List'!$A$2:$QR$463,18,FALSE),"")</f>
        <v/>
      </c>
      <c r="D13451" s="16" t="str">
        <f>IFERROR(VLOOKUP($F13451,'Location List'!$A$2:$QR$463,9,FALSE),"")</f>
        <v/>
      </c>
      <c r="E13451" s="16" t="str">
        <f>IFERROR(VLOOKUP($F13451,'Location List'!$A$2:$QR$463,2,FALSE),"")</f>
        <v/>
      </c>
    </row>
    <row r="13452" spans="1:5" ht="15" customHeight="1" x14ac:dyDescent="0.25">
      <c r="A13452" s="16" t="str">
        <f>IFERROR(VLOOKUP($F13452,'Location List'!$A$2:$QR$463,20,FALSE),"")</f>
        <v/>
      </c>
      <c r="B13452" s="16" t="str">
        <f>IFERROR(VLOOKUP($F13452,'Location List'!$A$2:$QR$463,19,FALSE),"")</f>
        <v/>
      </c>
      <c r="C13452" s="16" t="str">
        <f>IFERROR(VLOOKUP($F13452,'Location List'!$A$2:$QR$463,18,FALSE),"")</f>
        <v/>
      </c>
      <c r="D13452" s="16" t="str">
        <f>IFERROR(VLOOKUP($F13452,'Location List'!$A$2:$QR$463,9,FALSE),"")</f>
        <v/>
      </c>
      <c r="E13452" s="16" t="str">
        <f>IFERROR(VLOOKUP($F13452,'Location List'!$A$2:$QR$463,2,FALSE),"")</f>
        <v/>
      </c>
    </row>
    <row r="13453" spans="1:5" ht="15" customHeight="1" x14ac:dyDescent="0.25">
      <c r="A13453" s="16" t="str">
        <f>IFERROR(VLOOKUP($F13453,'Location List'!$A$2:$QR$463,20,FALSE),"")</f>
        <v/>
      </c>
      <c r="B13453" s="16" t="str">
        <f>IFERROR(VLOOKUP($F13453,'Location List'!$A$2:$QR$463,19,FALSE),"")</f>
        <v/>
      </c>
      <c r="C13453" s="16" t="str">
        <f>IFERROR(VLOOKUP($F13453,'Location List'!$A$2:$QR$463,18,FALSE),"")</f>
        <v/>
      </c>
      <c r="D13453" s="16" t="str">
        <f>IFERROR(VLOOKUP($F13453,'Location List'!$A$2:$QR$463,9,FALSE),"")</f>
        <v/>
      </c>
      <c r="E13453" s="16" t="str">
        <f>IFERROR(VLOOKUP($F13453,'Location List'!$A$2:$QR$463,2,FALSE),"")</f>
        <v/>
      </c>
    </row>
    <row r="13454" spans="1:5" ht="15" customHeight="1" x14ac:dyDescent="0.25">
      <c r="A13454" s="16" t="str">
        <f>IFERROR(VLOOKUP($F13454,'Location List'!$A$2:$QR$463,20,FALSE),"")</f>
        <v/>
      </c>
      <c r="B13454" s="16" t="str">
        <f>IFERROR(VLOOKUP($F13454,'Location List'!$A$2:$QR$463,19,FALSE),"")</f>
        <v/>
      </c>
      <c r="C13454" s="16" t="str">
        <f>IFERROR(VLOOKUP($F13454,'Location List'!$A$2:$QR$463,18,FALSE),"")</f>
        <v/>
      </c>
      <c r="D13454" s="16" t="str">
        <f>IFERROR(VLOOKUP($F13454,'Location List'!$A$2:$QR$463,9,FALSE),"")</f>
        <v/>
      </c>
      <c r="E13454" s="16" t="str">
        <f>IFERROR(VLOOKUP($F13454,'Location List'!$A$2:$QR$463,2,FALSE),"")</f>
        <v/>
      </c>
    </row>
    <row r="13455" spans="1:5" ht="15" customHeight="1" x14ac:dyDescent="0.25">
      <c r="A13455" s="16" t="str">
        <f>IFERROR(VLOOKUP($F13455,'Location List'!$A$2:$QR$463,20,FALSE),"")</f>
        <v/>
      </c>
      <c r="B13455" s="16" t="str">
        <f>IFERROR(VLOOKUP($F13455,'Location List'!$A$2:$QR$463,19,FALSE),"")</f>
        <v/>
      </c>
      <c r="C13455" s="16" t="str">
        <f>IFERROR(VLOOKUP($F13455,'Location List'!$A$2:$QR$463,18,FALSE),"")</f>
        <v/>
      </c>
      <c r="D13455" s="16" t="str">
        <f>IFERROR(VLOOKUP($F13455,'Location List'!$A$2:$QR$463,9,FALSE),"")</f>
        <v/>
      </c>
      <c r="E13455" s="16" t="str">
        <f>IFERROR(VLOOKUP($F13455,'Location List'!$A$2:$QR$463,2,FALSE),"")</f>
        <v/>
      </c>
    </row>
    <row r="13456" spans="1:5" ht="15" customHeight="1" x14ac:dyDescent="0.25">
      <c r="A13456" s="16" t="str">
        <f>IFERROR(VLOOKUP($F13456,'Location List'!$A$2:$QR$463,20,FALSE),"")</f>
        <v/>
      </c>
      <c r="B13456" s="16" t="str">
        <f>IFERROR(VLOOKUP($F13456,'Location List'!$A$2:$QR$463,19,FALSE),"")</f>
        <v/>
      </c>
      <c r="C13456" s="16" t="str">
        <f>IFERROR(VLOOKUP($F13456,'Location List'!$A$2:$QR$463,18,FALSE),"")</f>
        <v/>
      </c>
      <c r="D13456" s="16" t="str">
        <f>IFERROR(VLOOKUP($F13456,'Location List'!$A$2:$QR$463,9,FALSE),"")</f>
        <v/>
      </c>
      <c r="E13456" s="16" t="str">
        <f>IFERROR(VLOOKUP($F13456,'Location List'!$A$2:$QR$463,2,FALSE),"")</f>
        <v/>
      </c>
    </row>
    <row r="13457" spans="1:5" ht="15" customHeight="1" x14ac:dyDescent="0.25">
      <c r="A13457" s="16" t="str">
        <f>IFERROR(VLOOKUP($F13457,'Location List'!$A$2:$QR$463,20,FALSE),"")</f>
        <v/>
      </c>
      <c r="B13457" s="16" t="str">
        <f>IFERROR(VLOOKUP($F13457,'Location List'!$A$2:$QR$463,19,FALSE),"")</f>
        <v/>
      </c>
      <c r="C13457" s="16" t="str">
        <f>IFERROR(VLOOKUP($F13457,'Location List'!$A$2:$QR$463,18,FALSE),"")</f>
        <v/>
      </c>
      <c r="D13457" s="16" t="str">
        <f>IFERROR(VLOOKUP($F13457,'Location List'!$A$2:$QR$463,9,FALSE),"")</f>
        <v/>
      </c>
      <c r="E13457" s="16" t="str">
        <f>IFERROR(VLOOKUP($F13457,'Location List'!$A$2:$QR$463,2,FALSE),"")</f>
        <v/>
      </c>
    </row>
    <row r="13458" spans="1:5" ht="15" customHeight="1" x14ac:dyDescent="0.25">
      <c r="A13458" s="16" t="str">
        <f>IFERROR(VLOOKUP($F13458,'Location List'!$A$2:$QR$463,20,FALSE),"")</f>
        <v/>
      </c>
      <c r="B13458" s="16" t="str">
        <f>IFERROR(VLOOKUP($F13458,'Location List'!$A$2:$QR$463,19,FALSE),"")</f>
        <v/>
      </c>
      <c r="C13458" s="16" t="str">
        <f>IFERROR(VLOOKUP($F13458,'Location List'!$A$2:$QR$463,18,FALSE),"")</f>
        <v/>
      </c>
      <c r="D13458" s="16" t="str">
        <f>IFERROR(VLOOKUP($F13458,'Location List'!$A$2:$QR$463,9,FALSE),"")</f>
        <v/>
      </c>
      <c r="E13458" s="16" t="str">
        <f>IFERROR(VLOOKUP($F13458,'Location List'!$A$2:$QR$463,2,FALSE),"")</f>
        <v/>
      </c>
    </row>
    <row r="13459" spans="1:5" ht="15" customHeight="1" x14ac:dyDescent="0.25">
      <c r="A13459" s="16" t="str">
        <f>IFERROR(VLOOKUP($F13459,'Location List'!$A$2:$QR$463,20,FALSE),"")</f>
        <v/>
      </c>
      <c r="B13459" s="16" t="str">
        <f>IFERROR(VLOOKUP($F13459,'Location List'!$A$2:$QR$463,19,FALSE),"")</f>
        <v/>
      </c>
      <c r="C13459" s="16" t="str">
        <f>IFERROR(VLOOKUP($F13459,'Location List'!$A$2:$QR$463,18,FALSE),"")</f>
        <v/>
      </c>
      <c r="D13459" s="16" t="str">
        <f>IFERROR(VLOOKUP($F13459,'Location List'!$A$2:$QR$463,9,FALSE),"")</f>
        <v/>
      </c>
      <c r="E13459" s="16" t="str">
        <f>IFERROR(VLOOKUP($F13459,'Location List'!$A$2:$QR$463,2,FALSE),"")</f>
        <v/>
      </c>
    </row>
    <row r="13460" spans="1:5" ht="15" customHeight="1" x14ac:dyDescent="0.25">
      <c r="A13460" s="16" t="str">
        <f>IFERROR(VLOOKUP($F13460,'Location List'!$A$2:$QR$463,20,FALSE),"")</f>
        <v/>
      </c>
      <c r="B13460" s="16" t="str">
        <f>IFERROR(VLOOKUP($F13460,'Location List'!$A$2:$QR$463,19,FALSE),"")</f>
        <v/>
      </c>
      <c r="C13460" s="16" t="str">
        <f>IFERROR(VLOOKUP($F13460,'Location List'!$A$2:$QR$463,18,FALSE),"")</f>
        <v/>
      </c>
      <c r="D13460" s="16" t="str">
        <f>IFERROR(VLOOKUP($F13460,'Location List'!$A$2:$QR$463,9,FALSE),"")</f>
        <v/>
      </c>
      <c r="E13460" s="16" t="str">
        <f>IFERROR(VLOOKUP($F13460,'Location List'!$A$2:$QR$463,2,FALSE),"")</f>
        <v/>
      </c>
    </row>
    <row r="13461" spans="1:5" ht="15" customHeight="1" x14ac:dyDescent="0.25">
      <c r="A13461" s="16" t="str">
        <f>IFERROR(VLOOKUP($F13461,'Location List'!$A$2:$QR$463,20,FALSE),"")</f>
        <v/>
      </c>
      <c r="B13461" s="16" t="str">
        <f>IFERROR(VLOOKUP($F13461,'Location List'!$A$2:$QR$463,19,FALSE),"")</f>
        <v/>
      </c>
      <c r="C13461" s="16" t="str">
        <f>IFERROR(VLOOKUP($F13461,'Location List'!$A$2:$QR$463,18,FALSE),"")</f>
        <v/>
      </c>
      <c r="D13461" s="16" t="str">
        <f>IFERROR(VLOOKUP($F13461,'Location List'!$A$2:$QR$463,9,FALSE),"")</f>
        <v/>
      </c>
      <c r="E13461" s="16" t="str">
        <f>IFERROR(VLOOKUP($F13461,'Location List'!$A$2:$QR$463,2,FALSE),"")</f>
        <v/>
      </c>
    </row>
    <row r="13462" spans="1:5" ht="15" customHeight="1" x14ac:dyDescent="0.25">
      <c r="A13462" s="16" t="str">
        <f>IFERROR(VLOOKUP($F13462,'Location List'!$A$2:$QR$463,20,FALSE),"")</f>
        <v/>
      </c>
      <c r="B13462" s="16" t="str">
        <f>IFERROR(VLOOKUP($F13462,'Location List'!$A$2:$QR$463,19,FALSE),"")</f>
        <v/>
      </c>
      <c r="C13462" s="16" t="str">
        <f>IFERROR(VLOOKUP($F13462,'Location List'!$A$2:$QR$463,18,FALSE),"")</f>
        <v/>
      </c>
      <c r="D13462" s="16" t="str">
        <f>IFERROR(VLOOKUP($F13462,'Location List'!$A$2:$QR$463,9,FALSE),"")</f>
        <v/>
      </c>
      <c r="E13462" s="16" t="str">
        <f>IFERROR(VLOOKUP($F13462,'Location List'!$A$2:$QR$463,2,FALSE),"")</f>
        <v/>
      </c>
    </row>
    <row r="13463" spans="1:5" ht="15" customHeight="1" x14ac:dyDescent="0.25">
      <c r="A13463" s="16" t="str">
        <f>IFERROR(VLOOKUP($F13463,'Location List'!$A$2:$QR$463,20,FALSE),"")</f>
        <v/>
      </c>
      <c r="B13463" s="16" t="str">
        <f>IFERROR(VLOOKUP($F13463,'Location List'!$A$2:$QR$463,19,FALSE),"")</f>
        <v/>
      </c>
      <c r="C13463" s="16" t="str">
        <f>IFERROR(VLOOKUP($F13463,'Location List'!$A$2:$QR$463,18,FALSE),"")</f>
        <v/>
      </c>
      <c r="D13463" s="16" t="str">
        <f>IFERROR(VLOOKUP($F13463,'Location List'!$A$2:$QR$463,9,FALSE),"")</f>
        <v/>
      </c>
      <c r="E13463" s="16" t="str">
        <f>IFERROR(VLOOKUP($F13463,'Location List'!$A$2:$QR$463,2,FALSE),"")</f>
        <v/>
      </c>
    </row>
    <row r="13464" spans="1:5" ht="15" customHeight="1" x14ac:dyDescent="0.25">
      <c r="A13464" s="16" t="str">
        <f>IFERROR(VLOOKUP($F13464,'Location List'!$A$2:$QR$463,20,FALSE),"")</f>
        <v/>
      </c>
      <c r="B13464" s="16" t="str">
        <f>IFERROR(VLOOKUP($F13464,'Location List'!$A$2:$QR$463,19,FALSE),"")</f>
        <v/>
      </c>
      <c r="C13464" s="16" t="str">
        <f>IFERROR(VLOOKUP($F13464,'Location List'!$A$2:$QR$463,18,FALSE),"")</f>
        <v/>
      </c>
      <c r="D13464" s="16" t="str">
        <f>IFERROR(VLOOKUP($F13464,'Location List'!$A$2:$QR$463,9,FALSE),"")</f>
        <v/>
      </c>
      <c r="E13464" s="16" t="str">
        <f>IFERROR(VLOOKUP($F13464,'Location List'!$A$2:$QR$463,2,FALSE),"")</f>
        <v/>
      </c>
    </row>
    <row r="13559" spans="1:5" ht="15" customHeight="1" x14ac:dyDescent="0.25">
      <c r="A13559" s="16" t="str">
        <f>IFERROR(VLOOKUP($F13559,'Location List'!$A$2:$QR$463,20,FALSE),"")</f>
        <v/>
      </c>
      <c r="B13559" s="16" t="str">
        <f>IFERROR(VLOOKUP($F13559,'Location List'!$A$2:$QR$463,19,FALSE),"")</f>
        <v/>
      </c>
      <c r="C13559" s="16" t="str">
        <f>IFERROR(VLOOKUP($F13559,'Location List'!$A$2:$QR$463,18,FALSE),"")</f>
        <v/>
      </c>
      <c r="D13559" s="16" t="str">
        <f>IFERROR(VLOOKUP($F13559,'Location List'!$A$2:$QR$463,9,FALSE),"")</f>
        <v/>
      </c>
      <c r="E13559" s="16" t="str">
        <f>IFERROR(VLOOKUP($F13559,'Location List'!$A$2:$QR$463,2,FALSE),"")</f>
        <v/>
      </c>
    </row>
    <row r="13560" spans="1:5" ht="15" customHeight="1" x14ac:dyDescent="0.25">
      <c r="A13560" s="16" t="str">
        <f>IFERROR(VLOOKUP($F13560,'Location List'!$A$2:$QR$463,20,FALSE),"")</f>
        <v/>
      </c>
      <c r="B13560" s="16" t="str">
        <f>IFERROR(VLOOKUP($F13560,'Location List'!$A$2:$QR$463,19,FALSE),"")</f>
        <v/>
      </c>
      <c r="C13560" s="16" t="str">
        <f>IFERROR(VLOOKUP($F13560,'Location List'!$A$2:$QR$463,18,FALSE),"")</f>
        <v/>
      </c>
      <c r="D13560" s="16" t="str">
        <f>IFERROR(VLOOKUP($F13560,'Location List'!$A$2:$QR$463,9,FALSE),"")</f>
        <v/>
      </c>
      <c r="E13560" s="16" t="str">
        <f>IFERROR(VLOOKUP($F13560,'Location List'!$A$2:$QR$463,2,FALSE),"")</f>
        <v/>
      </c>
    </row>
    <row r="13561" spans="1:5" ht="15" customHeight="1" x14ac:dyDescent="0.25">
      <c r="A13561" s="16" t="str">
        <f>IFERROR(VLOOKUP($F13561,'Location List'!$A$2:$QR$463,20,FALSE),"")</f>
        <v/>
      </c>
      <c r="B13561" s="16" t="str">
        <f>IFERROR(VLOOKUP($F13561,'Location List'!$A$2:$QR$463,19,FALSE),"")</f>
        <v/>
      </c>
      <c r="C13561" s="16" t="str">
        <f>IFERROR(VLOOKUP($F13561,'Location List'!$A$2:$QR$463,18,FALSE),"")</f>
        <v/>
      </c>
      <c r="D13561" s="16" t="str">
        <f>IFERROR(VLOOKUP($F13561,'Location List'!$A$2:$QR$463,9,FALSE),"")</f>
        <v/>
      </c>
      <c r="E13561" s="16" t="str">
        <f>IFERROR(VLOOKUP($F13561,'Location List'!$A$2:$QR$463,2,FALSE),"")</f>
        <v/>
      </c>
    </row>
    <row r="13562" spans="1:5" ht="15" customHeight="1" x14ac:dyDescent="0.25">
      <c r="A13562" s="16" t="str">
        <f>IFERROR(VLOOKUP($F13562,'Location List'!$A$2:$QR$463,20,FALSE),"")</f>
        <v/>
      </c>
      <c r="B13562" s="16" t="str">
        <f>IFERROR(VLOOKUP($F13562,'Location List'!$A$2:$QR$463,19,FALSE),"")</f>
        <v/>
      </c>
      <c r="C13562" s="16" t="str">
        <f>IFERROR(VLOOKUP($F13562,'Location List'!$A$2:$QR$463,18,FALSE),"")</f>
        <v/>
      </c>
      <c r="D13562" s="16" t="str">
        <f>IFERROR(VLOOKUP($F13562,'Location List'!$A$2:$QR$463,9,FALSE),"")</f>
        <v/>
      </c>
      <c r="E13562" s="16" t="str">
        <f>IFERROR(VLOOKUP($F13562,'Location List'!$A$2:$QR$463,2,FALSE),"")</f>
        <v/>
      </c>
    </row>
    <row r="13563" spans="1:5" ht="15" customHeight="1" x14ac:dyDescent="0.25">
      <c r="A13563" s="16" t="str">
        <f>IFERROR(VLOOKUP($F13563,'Location List'!$A$2:$QR$463,20,FALSE),"")</f>
        <v/>
      </c>
      <c r="B13563" s="16" t="str">
        <f>IFERROR(VLOOKUP($F13563,'Location List'!$A$2:$QR$463,19,FALSE),"")</f>
        <v/>
      </c>
      <c r="C13563" s="16" t="str">
        <f>IFERROR(VLOOKUP($F13563,'Location List'!$A$2:$QR$463,18,FALSE),"")</f>
        <v/>
      </c>
      <c r="D13563" s="16" t="str">
        <f>IFERROR(VLOOKUP($F13563,'Location List'!$A$2:$QR$463,9,FALSE),"")</f>
        <v/>
      </c>
      <c r="E13563" s="16" t="str">
        <f>IFERROR(VLOOKUP($F13563,'Location List'!$A$2:$QR$463,2,FALSE),"")</f>
        <v/>
      </c>
    </row>
    <row r="13564" spans="1:5" ht="15" customHeight="1" x14ac:dyDescent="0.25">
      <c r="A13564" s="16" t="str">
        <f>IFERROR(VLOOKUP($F13564,'Location List'!$A$2:$QR$463,20,FALSE),"")</f>
        <v/>
      </c>
      <c r="B13564" s="16" t="str">
        <f>IFERROR(VLOOKUP($F13564,'Location List'!$A$2:$QR$463,19,FALSE),"")</f>
        <v/>
      </c>
      <c r="C13564" s="16" t="str">
        <f>IFERROR(VLOOKUP($F13564,'Location List'!$A$2:$QR$463,18,FALSE),"")</f>
        <v/>
      </c>
      <c r="D13564" s="16" t="str">
        <f>IFERROR(VLOOKUP($F13564,'Location List'!$A$2:$QR$463,9,FALSE),"")</f>
        <v/>
      </c>
      <c r="E13564" s="16" t="str">
        <f>IFERROR(VLOOKUP($F13564,'Location List'!$A$2:$QR$463,2,FALSE),"")</f>
        <v/>
      </c>
    </row>
    <row r="13565" spans="1:5" ht="15" customHeight="1" x14ac:dyDescent="0.25">
      <c r="A13565" s="16" t="str">
        <f>IFERROR(VLOOKUP($F13565,'Location List'!$A$2:$QR$463,20,FALSE),"")</f>
        <v/>
      </c>
      <c r="B13565" s="16" t="str">
        <f>IFERROR(VLOOKUP($F13565,'Location List'!$A$2:$QR$463,19,FALSE),"")</f>
        <v/>
      </c>
      <c r="C13565" s="16" t="str">
        <f>IFERROR(VLOOKUP($F13565,'Location List'!$A$2:$QR$463,18,FALSE),"")</f>
        <v/>
      </c>
      <c r="D13565" s="16" t="str">
        <f>IFERROR(VLOOKUP($F13565,'Location List'!$A$2:$QR$463,9,FALSE),"")</f>
        <v/>
      </c>
      <c r="E13565" s="16" t="str">
        <f>IFERROR(VLOOKUP($F13565,'Location List'!$A$2:$QR$463,2,FALSE),"")</f>
        <v/>
      </c>
    </row>
    <row r="13566" spans="1:5" ht="15" customHeight="1" x14ac:dyDescent="0.25">
      <c r="A13566" s="16" t="str">
        <f>IFERROR(VLOOKUP($F13566,'Location List'!$A$2:$QR$463,20,FALSE),"")</f>
        <v/>
      </c>
      <c r="B13566" s="16" t="str">
        <f>IFERROR(VLOOKUP($F13566,'Location List'!$A$2:$QR$463,19,FALSE),"")</f>
        <v/>
      </c>
      <c r="C13566" s="16" t="str">
        <f>IFERROR(VLOOKUP($F13566,'Location List'!$A$2:$QR$463,18,FALSE),"")</f>
        <v/>
      </c>
      <c r="D13566" s="16" t="str">
        <f>IFERROR(VLOOKUP($F13566,'Location List'!$A$2:$QR$463,9,FALSE),"")</f>
        <v/>
      </c>
      <c r="E13566" s="16" t="str">
        <f>IFERROR(VLOOKUP($F13566,'Location List'!$A$2:$QR$463,2,FALSE),"")</f>
        <v/>
      </c>
    </row>
    <row r="13567" spans="1:5" ht="15" customHeight="1" x14ac:dyDescent="0.25">
      <c r="A13567" s="16" t="str">
        <f>IFERROR(VLOOKUP($F13567,'Location List'!$A$2:$QR$463,20,FALSE),"")</f>
        <v/>
      </c>
      <c r="B13567" s="16" t="str">
        <f>IFERROR(VLOOKUP($F13567,'Location List'!$A$2:$QR$463,19,FALSE),"")</f>
        <v/>
      </c>
      <c r="C13567" s="16" t="str">
        <f>IFERROR(VLOOKUP($F13567,'Location List'!$A$2:$QR$463,18,FALSE),"")</f>
        <v/>
      </c>
      <c r="D13567" s="16" t="str">
        <f>IFERROR(VLOOKUP($F13567,'Location List'!$A$2:$QR$463,9,FALSE),"")</f>
        <v/>
      </c>
      <c r="E13567" s="16" t="str">
        <f>IFERROR(VLOOKUP($F13567,'Location List'!$A$2:$QR$463,2,FALSE),"")</f>
        <v/>
      </c>
    </row>
    <row r="13628" spans="1:5" ht="15" customHeight="1" x14ac:dyDescent="0.25">
      <c r="A13628" s="16" t="str">
        <f>IFERROR(VLOOKUP($F13628,'Location List'!$A$2:$QR$463,20,FALSE),"")</f>
        <v/>
      </c>
      <c r="B13628" s="16" t="str">
        <f>IFERROR(VLOOKUP($F13628,'Location List'!$A$2:$QR$463,19,FALSE),"")</f>
        <v/>
      </c>
      <c r="C13628" s="16" t="str">
        <f>IFERROR(VLOOKUP($F13628,'Location List'!$A$2:$QR$463,18,FALSE),"")</f>
        <v/>
      </c>
      <c r="D13628" s="16" t="str">
        <f>IFERROR(VLOOKUP($F13628,'Location List'!$A$2:$QR$463,9,FALSE),"")</f>
        <v/>
      </c>
      <c r="E13628" s="16" t="str">
        <f>IFERROR(VLOOKUP($F13628,'Location List'!$A$2:$QR$463,2,FALSE),"")</f>
        <v/>
      </c>
    </row>
    <row r="13629" spans="1:5" ht="15" customHeight="1" x14ac:dyDescent="0.25">
      <c r="A13629" s="16" t="str">
        <f>IFERROR(VLOOKUP($F13629,'Location List'!$A$2:$QR$463,20,FALSE),"")</f>
        <v/>
      </c>
      <c r="B13629" s="16" t="str">
        <f>IFERROR(VLOOKUP($F13629,'Location List'!$A$2:$QR$463,19,FALSE),"")</f>
        <v/>
      </c>
      <c r="C13629" s="16" t="str">
        <f>IFERROR(VLOOKUP($F13629,'Location List'!$A$2:$QR$463,18,FALSE),"")</f>
        <v/>
      </c>
      <c r="D13629" s="16" t="str">
        <f>IFERROR(VLOOKUP($F13629,'Location List'!$A$2:$QR$463,9,FALSE),"")</f>
        <v/>
      </c>
      <c r="E13629" s="16" t="str">
        <f>IFERROR(VLOOKUP($F13629,'Location List'!$A$2:$QR$463,2,FALSE),"")</f>
        <v/>
      </c>
    </row>
    <row r="13630" spans="1:5" ht="15" customHeight="1" x14ac:dyDescent="0.25">
      <c r="A13630" s="16" t="str">
        <f>IFERROR(VLOOKUP($F13630,'Location List'!$A$2:$QR$463,20,FALSE),"")</f>
        <v/>
      </c>
      <c r="B13630" s="16" t="str">
        <f>IFERROR(VLOOKUP($F13630,'Location List'!$A$2:$QR$463,19,FALSE),"")</f>
        <v/>
      </c>
      <c r="C13630" s="16" t="str">
        <f>IFERROR(VLOOKUP($F13630,'Location List'!$A$2:$QR$463,18,FALSE),"")</f>
        <v/>
      </c>
      <c r="D13630" s="16" t="str">
        <f>IFERROR(VLOOKUP($F13630,'Location List'!$A$2:$QR$463,9,FALSE),"")</f>
        <v/>
      </c>
      <c r="E13630" s="16" t="str">
        <f>IFERROR(VLOOKUP($F13630,'Location List'!$A$2:$QR$463,2,FALSE),"")</f>
        <v/>
      </c>
    </row>
    <row r="13679" spans="1:5" ht="15" customHeight="1" x14ac:dyDescent="0.25">
      <c r="A13679" s="16" t="str">
        <f>IFERROR(VLOOKUP($F13679,'Location List'!$A$2:$QR$463,20,FALSE),"")</f>
        <v/>
      </c>
      <c r="B13679" s="16" t="str">
        <f>IFERROR(VLOOKUP($F13679,'Location List'!$A$2:$QR$463,19,FALSE),"")</f>
        <v/>
      </c>
      <c r="C13679" s="16" t="str">
        <f>IFERROR(VLOOKUP($F13679,'Location List'!$A$2:$QR$463,18,FALSE),"")</f>
        <v/>
      </c>
      <c r="D13679" s="16" t="str">
        <f>IFERROR(VLOOKUP($F13679,'Location List'!$A$2:$QR$463,9,FALSE),"")</f>
        <v/>
      </c>
      <c r="E13679" s="16" t="str">
        <f>IFERROR(VLOOKUP($F13679,'Location List'!$A$2:$QR$463,2,FALSE),"")</f>
        <v/>
      </c>
    </row>
    <row r="13680" spans="1:5" ht="15" customHeight="1" x14ac:dyDescent="0.25">
      <c r="A13680" s="16" t="str">
        <f>IFERROR(VLOOKUP($F13680,'Location List'!$A$2:$QR$463,20,FALSE),"")</f>
        <v/>
      </c>
      <c r="B13680" s="16" t="str">
        <f>IFERROR(VLOOKUP($F13680,'Location List'!$A$2:$QR$463,19,FALSE),"")</f>
        <v/>
      </c>
      <c r="C13680" s="16" t="str">
        <f>IFERROR(VLOOKUP($F13680,'Location List'!$A$2:$QR$463,18,FALSE),"")</f>
        <v/>
      </c>
      <c r="D13680" s="16" t="str">
        <f>IFERROR(VLOOKUP($F13680,'Location List'!$A$2:$QR$463,9,FALSE),"")</f>
        <v/>
      </c>
      <c r="E13680" s="16" t="str">
        <f>IFERROR(VLOOKUP($F13680,'Location List'!$A$2:$QR$463,2,FALSE),"")</f>
        <v/>
      </c>
    </row>
    <row r="13681" spans="1:5" ht="15" customHeight="1" x14ac:dyDescent="0.25">
      <c r="A13681" s="16" t="str">
        <f>IFERROR(VLOOKUP($F13681,'Location List'!$A$2:$QR$463,20,FALSE),"")</f>
        <v/>
      </c>
      <c r="B13681" s="16" t="str">
        <f>IFERROR(VLOOKUP($F13681,'Location List'!$A$2:$QR$463,19,FALSE),"")</f>
        <v/>
      </c>
      <c r="C13681" s="16" t="str">
        <f>IFERROR(VLOOKUP($F13681,'Location List'!$A$2:$QR$463,18,FALSE),"")</f>
        <v/>
      </c>
      <c r="D13681" s="16" t="str">
        <f>IFERROR(VLOOKUP($F13681,'Location List'!$A$2:$QR$463,9,FALSE),"")</f>
        <v/>
      </c>
      <c r="E13681" s="16" t="str">
        <f>IFERROR(VLOOKUP($F13681,'Location List'!$A$2:$QR$463,2,FALSE),"")</f>
        <v/>
      </c>
    </row>
    <row r="13682" spans="1:5" ht="15" customHeight="1" x14ac:dyDescent="0.25">
      <c r="A13682" s="16" t="str">
        <f>IFERROR(VLOOKUP($F13682,'Location List'!$A$2:$QR$463,20,FALSE),"")</f>
        <v/>
      </c>
      <c r="B13682" s="16" t="str">
        <f>IFERROR(VLOOKUP($F13682,'Location List'!$A$2:$QR$463,19,FALSE),"")</f>
        <v/>
      </c>
      <c r="C13682" s="16" t="str">
        <f>IFERROR(VLOOKUP($F13682,'Location List'!$A$2:$QR$463,18,FALSE),"")</f>
        <v/>
      </c>
      <c r="D13682" s="16" t="str">
        <f>IFERROR(VLOOKUP($F13682,'Location List'!$A$2:$QR$463,9,FALSE),"")</f>
        <v/>
      </c>
      <c r="E13682" s="16" t="str">
        <f>IFERROR(VLOOKUP($F13682,'Location List'!$A$2:$QR$463,2,FALSE),"")</f>
        <v/>
      </c>
    </row>
    <row r="13683" spans="1:5" ht="15" customHeight="1" x14ac:dyDescent="0.25">
      <c r="A13683" s="16" t="str">
        <f>IFERROR(VLOOKUP($F13683,'Location List'!$A$2:$QR$463,20,FALSE),"")</f>
        <v/>
      </c>
      <c r="B13683" s="16" t="str">
        <f>IFERROR(VLOOKUP($F13683,'Location List'!$A$2:$QR$463,19,FALSE),"")</f>
        <v/>
      </c>
      <c r="C13683" s="16" t="str">
        <f>IFERROR(VLOOKUP($F13683,'Location List'!$A$2:$QR$463,18,FALSE),"")</f>
        <v/>
      </c>
      <c r="D13683" s="16" t="str">
        <f>IFERROR(VLOOKUP($F13683,'Location List'!$A$2:$QR$463,9,FALSE),"")</f>
        <v/>
      </c>
      <c r="E13683" s="16" t="str">
        <f>IFERROR(VLOOKUP($F13683,'Location List'!$A$2:$QR$463,2,FALSE),"")</f>
        <v/>
      </c>
    </row>
    <row r="13684" spans="1:5" ht="15" customHeight="1" x14ac:dyDescent="0.25">
      <c r="A13684" s="16" t="str">
        <f>IFERROR(VLOOKUP($F13684,'Location List'!$A$2:$QR$463,20,FALSE),"")</f>
        <v/>
      </c>
      <c r="B13684" s="16" t="str">
        <f>IFERROR(VLOOKUP($F13684,'Location List'!$A$2:$QR$463,19,FALSE),"")</f>
        <v/>
      </c>
      <c r="C13684" s="16" t="str">
        <f>IFERROR(VLOOKUP($F13684,'Location List'!$A$2:$QR$463,18,FALSE),"")</f>
        <v/>
      </c>
      <c r="D13684" s="16" t="str">
        <f>IFERROR(VLOOKUP($F13684,'Location List'!$A$2:$QR$463,9,FALSE),"")</f>
        <v/>
      </c>
      <c r="E13684" s="16" t="str">
        <f>IFERROR(VLOOKUP($F13684,'Location List'!$A$2:$QR$463,2,FALSE),"")</f>
        <v/>
      </c>
    </row>
    <row r="13685" spans="1:5" ht="15" customHeight="1" x14ac:dyDescent="0.25">
      <c r="A13685" s="16" t="str">
        <f>IFERROR(VLOOKUP($F13685,'Location List'!$A$2:$QR$463,20,FALSE),"")</f>
        <v/>
      </c>
      <c r="B13685" s="16" t="str">
        <f>IFERROR(VLOOKUP($F13685,'Location List'!$A$2:$QR$463,19,FALSE),"")</f>
        <v/>
      </c>
      <c r="C13685" s="16" t="str">
        <f>IFERROR(VLOOKUP($F13685,'Location List'!$A$2:$QR$463,18,FALSE),"")</f>
        <v/>
      </c>
      <c r="D13685" s="16" t="str">
        <f>IFERROR(VLOOKUP($F13685,'Location List'!$A$2:$QR$463,9,FALSE),"")</f>
        <v/>
      </c>
      <c r="E13685" s="16" t="str">
        <f>IFERROR(VLOOKUP($F13685,'Location List'!$A$2:$QR$463,2,FALSE),"")</f>
        <v/>
      </c>
    </row>
    <row r="13686" spans="1:5" ht="15" customHeight="1" x14ac:dyDescent="0.25">
      <c r="A13686" s="16" t="str">
        <f>IFERROR(VLOOKUP($F13686,'Location List'!$A$2:$QR$463,20,FALSE),"")</f>
        <v/>
      </c>
      <c r="B13686" s="16" t="str">
        <f>IFERROR(VLOOKUP($F13686,'Location List'!$A$2:$QR$463,19,FALSE),"")</f>
        <v/>
      </c>
      <c r="C13686" s="16" t="str">
        <f>IFERROR(VLOOKUP($F13686,'Location List'!$A$2:$QR$463,18,FALSE),"")</f>
        <v/>
      </c>
      <c r="D13686" s="16" t="str">
        <f>IFERROR(VLOOKUP($F13686,'Location List'!$A$2:$QR$463,9,FALSE),"")</f>
        <v/>
      </c>
      <c r="E13686" s="16" t="str">
        <f>IFERROR(VLOOKUP($F13686,'Location List'!$A$2:$QR$463,2,FALSE),"")</f>
        <v/>
      </c>
    </row>
    <row r="13687" spans="1:5" ht="15" customHeight="1" x14ac:dyDescent="0.25">
      <c r="A13687" s="16" t="str">
        <f>IFERROR(VLOOKUP($F13687,'Location List'!$A$2:$QR$463,20,FALSE),"")</f>
        <v/>
      </c>
      <c r="B13687" s="16" t="str">
        <f>IFERROR(VLOOKUP($F13687,'Location List'!$A$2:$QR$463,19,FALSE),"")</f>
        <v/>
      </c>
      <c r="C13687" s="16" t="str">
        <f>IFERROR(VLOOKUP($F13687,'Location List'!$A$2:$QR$463,18,FALSE),"")</f>
        <v/>
      </c>
      <c r="D13687" s="16" t="str">
        <f>IFERROR(VLOOKUP($F13687,'Location List'!$A$2:$QR$463,9,FALSE),"")</f>
        <v/>
      </c>
      <c r="E13687" s="16" t="str">
        <f>IFERROR(VLOOKUP($F13687,'Location List'!$A$2:$QR$463,2,FALSE),"")</f>
        <v/>
      </c>
    </row>
    <row r="13688" spans="1:5" ht="15" customHeight="1" x14ac:dyDescent="0.25">
      <c r="A13688" s="16" t="str">
        <f>IFERROR(VLOOKUP($F13688,'Location List'!$A$2:$QR$463,20,FALSE),"")</f>
        <v/>
      </c>
      <c r="B13688" s="16" t="str">
        <f>IFERROR(VLOOKUP($F13688,'Location List'!$A$2:$QR$463,19,FALSE),"")</f>
        <v/>
      </c>
      <c r="C13688" s="16" t="str">
        <f>IFERROR(VLOOKUP($F13688,'Location List'!$A$2:$QR$463,18,FALSE),"")</f>
        <v/>
      </c>
      <c r="D13688" s="16" t="str">
        <f>IFERROR(VLOOKUP($F13688,'Location List'!$A$2:$QR$463,9,FALSE),"")</f>
        <v/>
      </c>
      <c r="E13688" s="16" t="str">
        <f>IFERROR(VLOOKUP($F13688,'Location List'!$A$2:$QR$463,2,FALSE),"")</f>
        <v/>
      </c>
    </row>
    <row r="13689" spans="1:5" ht="15" customHeight="1" x14ac:dyDescent="0.25">
      <c r="A13689" s="16" t="str">
        <f>IFERROR(VLOOKUP($F13689,'Location List'!$A$2:$QR$463,20,FALSE),"")</f>
        <v/>
      </c>
      <c r="B13689" s="16" t="str">
        <f>IFERROR(VLOOKUP($F13689,'Location List'!$A$2:$QR$463,19,FALSE),"")</f>
        <v/>
      </c>
      <c r="C13689" s="16" t="str">
        <f>IFERROR(VLOOKUP($F13689,'Location List'!$A$2:$QR$463,18,FALSE),"")</f>
        <v/>
      </c>
      <c r="D13689" s="16" t="str">
        <f>IFERROR(VLOOKUP($F13689,'Location List'!$A$2:$QR$463,9,FALSE),"")</f>
        <v/>
      </c>
      <c r="E13689" s="16" t="str">
        <f>IFERROR(VLOOKUP($F13689,'Location List'!$A$2:$QR$463,2,FALSE),"")</f>
        <v/>
      </c>
    </row>
    <row r="13690" spans="1:5" ht="15" customHeight="1" x14ac:dyDescent="0.25">
      <c r="A13690" s="16" t="str">
        <f>IFERROR(VLOOKUP($F13690,'Location List'!$A$2:$QR$463,20,FALSE),"")</f>
        <v/>
      </c>
      <c r="B13690" s="16" t="str">
        <f>IFERROR(VLOOKUP($F13690,'Location List'!$A$2:$QR$463,19,FALSE),"")</f>
        <v/>
      </c>
      <c r="C13690" s="16" t="str">
        <f>IFERROR(VLOOKUP($F13690,'Location List'!$A$2:$QR$463,18,FALSE),"")</f>
        <v/>
      </c>
      <c r="D13690" s="16" t="str">
        <f>IFERROR(VLOOKUP($F13690,'Location List'!$A$2:$QR$463,9,FALSE),"")</f>
        <v/>
      </c>
      <c r="E13690" s="16" t="str">
        <f>IFERROR(VLOOKUP($F13690,'Location List'!$A$2:$QR$463,2,FALSE),"")</f>
        <v/>
      </c>
    </row>
    <row r="13691" spans="1:5" ht="15" customHeight="1" x14ac:dyDescent="0.25">
      <c r="A13691" s="16" t="str">
        <f>IFERROR(VLOOKUP($F13691,'Location List'!$A$2:$QR$463,20,FALSE),"")</f>
        <v/>
      </c>
      <c r="B13691" s="16" t="str">
        <f>IFERROR(VLOOKUP($F13691,'Location List'!$A$2:$QR$463,19,FALSE),"")</f>
        <v/>
      </c>
      <c r="C13691" s="16" t="str">
        <f>IFERROR(VLOOKUP($F13691,'Location List'!$A$2:$QR$463,18,FALSE),"")</f>
        <v/>
      </c>
      <c r="D13691" s="16" t="str">
        <f>IFERROR(VLOOKUP($F13691,'Location List'!$A$2:$QR$463,9,FALSE),"")</f>
        <v/>
      </c>
      <c r="E13691" s="16" t="str">
        <f>IFERROR(VLOOKUP($F13691,'Location List'!$A$2:$QR$463,2,FALSE),"")</f>
        <v/>
      </c>
    </row>
    <row r="13692" spans="1:5" ht="15" customHeight="1" x14ac:dyDescent="0.25">
      <c r="A13692" s="16" t="str">
        <f>IFERROR(VLOOKUP($F13692,'Location List'!$A$2:$QR$463,20,FALSE),"")</f>
        <v/>
      </c>
      <c r="B13692" s="16" t="str">
        <f>IFERROR(VLOOKUP($F13692,'Location List'!$A$2:$QR$463,19,FALSE),"")</f>
        <v/>
      </c>
      <c r="C13692" s="16" t="str">
        <f>IFERROR(VLOOKUP($F13692,'Location List'!$A$2:$QR$463,18,FALSE),"")</f>
        <v/>
      </c>
      <c r="D13692" s="16" t="str">
        <f>IFERROR(VLOOKUP($F13692,'Location List'!$A$2:$QR$463,9,FALSE),"")</f>
        <v/>
      </c>
      <c r="E13692" s="16" t="str">
        <f>IFERROR(VLOOKUP($F13692,'Location List'!$A$2:$QR$463,2,FALSE),"")</f>
        <v/>
      </c>
    </row>
    <row r="13693" spans="1:5" ht="15" customHeight="1" x14ac:dyDescent="0.25">
      <c r="A13693" s="16" t="str">
        <f>IFERROR(VLOOKUP($F13693,'Location List'!$A$2:$QR$463,20,FALSE),"")</f>
        <v/>
      </c>
      <c r="B13693" s="16" t="str">
        <f>IFERROR(VLOOKUP($F13693,'Location List'!$A$2:$QR$463,19,FALSE),"")</f>
        <v/>
      </c>
      <c r="C13693" s="16" t="str">
        <f>IFERROR(VLOOKUP($F13693,'Location List'!$A$2:$QR$463,18,FALSE),"")</f>
        <v/>
      </c>
      <c r="D13693" s="16" t="str">
        <f>IFERROR(VLOOKUP($F13693,'Location List'!$A$2:$QR$463,9,FALSE),"")</f>
        <v/>
      </c>
      <c r="E13693" s="16" t="str">
        <f>IFERROR(VLOOKUP($F13693,'Location List'!$A$2:$QR$463,2,FALSE),"")</f>
        <v/>
      </c>
    </row>
    <row r="13694" spans="1:5" ht="15" customHeight="1" x14ac:dyDescent="0.25">
      <c r="A13694" s="16" t="str">
        <f>IFERROR(VLOOKUP($F13694,'Location List'!$A$2:$QR$463,20,FALSE),"")</f>
        <v/>
      </c>
      <c r="B13694" s="16" t="str">
        <f>IFERROR(VLOOKUP($F13694,'Location List'!$A$2:$QR$463,19,FALSE),"")</f>
        <v/>
      </c>
      <c r="C13694" s="16" t="str">
        <f>IFERROR(VLOOKUP($F13694,'Location List'!$A$2:$QR$463,18,FALSE),"")</f>
        <v/>
      </c>
      <c r="D13694" s="16" t="str">
        <f>IFERROR(VLOOKUP($F13694,'Location List'!$A$2:$QR$463,9,FALSE),"")</f>
        <v/>
      </c>
      <c r="E13694" s="16" t="str">
        <f>IFERROR(VLOOKUP($F13694,'Location List'!$A$2:$QR$463,2,FALSE),"")</f>
        <v/>
      </c>
    </row>
    <row r="13695" spans="1:5" ht="15" customHeight="1" x14ac:dyDescent="0.25">
      <c r="A13695" s="16" t="str">
        <f>IFERROR(VLOOKUP($F13695,'Location List'!$A$2:$QR$463,20,FALSE),"")</f>
        <v/>
      </c>
      <c r="B13695" s="16" t="str">
        <f>IFERROR(VLOOKUP($F13695,'Location List'!$A$2:$QR$463,19,FALSE),"")</f>
        <v/>
      </c>
      <c r="C13695" s="16" t="str">
        <f>IFERROR(VLOOKUP($F13695,'Location List'!$A$2:$QR$463,18,FALSE),"")</f>
        <v/>
      </c>
      <c r="D13695" s="16" t="str">
        <f>IFERROR(VLOOKUP($F13695,'Location List'!$A$2:$QR$463,9,FALSE),"")</f>
        <v/>
      </c>
      <c r="E13695" s="16" t="str">
        <f>IFERROR(VLOOKUP($F13695,'Location List'!$A$2:$QR$463,2,FALSE),"")</f>
        <v/>
      </c>
    </row>
    <row r="13770" spans="1:5" ht="15" customHeight="1" x14ac:dyDescent="0.25">
      <c r="A13770" s="16" t="str">
        <f>IFERROR(VLOOKUP($F13770,'Location List'!$A$2:$QR$463,20,FALSE),"")</f>
        <v/>
      </c>
      <c r="B13770" s="16" t="str">
        <f>IFERROR(VLOOKUP($F13770,'Location List'!$A$2:$QR$463,19,FALSE),"")</f>
        <v/>
      </c>
      <c r="C13770" s="16" t="str">
        <f>IFERROR(VLOOKUP($F13770,'Location List'!$A$2:$QR$463,18,FALSE),"")</f>
        <v/>
      </c>
      <c r="D13770" s="16" t="str">
        <f>IFERROR(VLOOKUP($F13770,'Location List'!$A$2:$QR$463,9,FALSE),"")</f>
        <v/>
      </c>
      <c r="E13770" s="16" t="str">
        <f>IFERROR(VLOOKUP($F13770,'Location List'!$A$2:$QR$463,2,FALSE),"")</f>
        <v/>
      </c>
    </row>
    <row r="13771" spans="1:5" ht="15" customHeight="1" x14ac:dyDescent="0.25">
      <c r="A13771" s="16" t="str">
        <f>IFERROR(VLOOKUP($F13771,'Location List'!$A$2:$QR$463,20,FALSE),"")</f>
        <v/>
      </c>
      <c r="B13771" s="16" t="str">
        <f>IFERROR(VLOOKUP($F13771,'Location List'!$A$2:$QR$463,19,FALSE),"")</f>
        <v/>
      </c>
      <c r="C13771" s="16" t="str">
        <f>IFERROR(VLOOKUP($F13771,'Location List'!$A$2:$QR$463,18,FALSE),"")</f>
        <v/>
      </c>
      <c r="D13771" s="16" t="str">
        <f>IFERROR(VLOOKUP($F13771,'Location List'!$A$2:$QR$463,9,FALSE),"")</f>
        <v/>
      </c>
      <c r="E13771" s="16" t="str">
        <f>IFERROR(VLOOKUP($F13771,'Location List'!$A$2:$QR$463,2,FALSE),"")</f>
        <v/>
      </c>
    </row>
    <row r="13772" spans="1:5" ht="15" customHeight="1" x14ac:dyDescent="0.25">
      <c r="A13772" s="16" t="str">
        <f>IFERROR(VLOOKUP($F13772,'Location List'!$A$2:$QR$463,20,FALSE),"")</f>
        <v/>
      </c>
      <c r="B13772" s="16" t="str">
        <f>IFERROR(VLOOKUP($F13772,'Location List'!$A$2:$QR$463,19,FALSE),"")</f>
        <v/>
      </c>
      <c r="C13772" s="16" t="str">
        <f>IFERROR(VLOOKUP($F13772,'Location List'!$A$2:$QR$463,18,FALSE),"")</f>
        <v/>
      </c>
      <c r="D13772" s="16" t="str">
        <f>IFERROR(VLOOKUP($F13772,'Location List'!$A$2:$QR$463,9,FALSE),"")</f>
        <v/>
      </c>
      <c r="E13772" s="16" t="str">
        <f>IFERROR(VLOOKUP($F13772,'Location List'!$A$2:$QR$463,2,FALSE),"")</f>
        <v/>
      </c>
    </row>
    <row r="13773" spans="1:5" ht="15" customHeight="1" x14ac:dyDescent="0.25">
      <c r="A13773" s="16" t="str">
        <f>IFERROR(VLOOKUP($F13773,'Location List'!$A$2:$QR$463,20,FALSE),"")</f>
        <v/>
      </c>
      <c r="B13773" s="16" t="str">
        <f>IFERROR(VLOOKUP($F13773,'Location List'!$A$2:$QR$463,19,FALSE),"")</f>
        <v/>
      </c>
      <c r="C13773" s="16" t="str">
        <f>IFERROR(VLOOKUP($F13773,'Location List'!$A$2:$QR$463,18,FALSE),"")</f>
        <v/>
      </c>
      <c r="D13773" s="16" t="str">
        <f>IFERROR(VLOOKUP($F13773,'Location List'!$A$2:$QR$463,9,FALSE),"")</f>
        <v/>
      </c>
      <c r="E13773" s="16" t="str">
        <f>IFERROR(VLOOKUP($F13773,'Location List'!$A$2:$QR$463,2,FALSE),"")</f>
        <v/>
      </c>
    </row>
    <row r="13774" spans="1:5" ht="15" customHeight="1" x14ac:dyDescent="0.25">
      <c r="A13774" s="16" t="str">
        <f>IFERROR(VLOOKUP($F13774,'Location List'!$A$2:$QR$463,20,FALSE),"")</f>
        <v/>
      </c>
      <c r="B13774" s="16" t="str">
        <f>IFERROR(VLOOKUP($F13774,'Location List'!$A$2:$QR$463,19,FALSE),"")</f>
        <v/>
      </c>
      <c r="C13774" s="16" t="str">
        <f>IFERROR(VLOOKUP($F13774,'Location List'!$A$2:$QR$463,18,FALSE),"")</f>
        <v/>
      </c>
      <c r="D13774" s="16" t="str">
        <f>IFERROR(VLOOKUP($F13774,'Location List'!$A$2:$QR$463,9,FALSE),"")</f>
        <v/>
      </c>
      <c r="E13774" s="16" t="str">
        <f>IFERROR(VLOOKUP($F13774,'Location List'!$A$2:$QR$463,2,FALSE),"")</f>
        <v/>
      </c>
    </row>
    <row r="13818" spans="1:5" ht="15" customHeight="1" x14ac:dyDescent="0.25">
      <c r="A13818" s="16" t="str">
        <f>IFERROR(VLOOKUP($F13818,'Location List'!$A$2:$QR$463,20,FALSE),"")</f>
        <v/>
      </c>
      <c r="B13818" s="16" t="str">
        <f>IFERROR(VLOOKUP($F13818,'Location List'!$A$2:$QR$463,19,FALSE),"")</f>
        <v/>
      </c>
      <c r="C13818" s="16" t="str">
        <f>IFERROR(VLOOKUP($F13818,'Location List'!$A$2:$QR$463,18,FALSE),"")</f>
        <v/>
      </c>
      <c r="D13818" s="16" t="str">
        <f>IFERROR(VLOOKUP($F13818,'Location List'!$A$2:$QR$463,9,FALSE),"")</f>
        <v/>
      </c>
      <c r="E13818" s="16" t="str">
        <f>IFERROR(VLOOKUP($F13818,'Location List'!$A$2:$QR$463,2,FALSE),"")</f>
        <v/>
      </c>
    </row>
    <row r="13819" spans="1:5" ht="15" customHeight="1" x14ac:dyDescent="0.25">
      <c r="A13819" s="16" t="str">
        <f>IFERROR(VLOOKUP($F13819,'Location List'!$A$2:$QR$463,20,FALSE),"")</f>
        <v/>
      </c>
      <c r="B13819" s="16" t="str">
        <f>IFERROR(VLOOKUP($F13819,'Location List'!$A$2:$QR$463,19,FALSE),"")</f>
        <v/>
      </c>
      <c r="C13819" s="16" t="str">
        <f>IFERROR(VLOOKUP($F13819,'Location List'!$A$2:$QR$463,18,FALSE),"")</f>
        <v/>
      </c>
      <c r="D13819" s="16" t="str">
        <f>IFERROR(VLOOKUP($F13819,'Location List'!$A$2:$QR$463,9,FALSE),"")</f>
        <v/>
      </c>
      <c r="E13819" s="16" t="str">
        <f>IFERROR(VLOOKUP($F13819,'Location List'!$A$2:$QR$463,2,FALSE),"")</f>
        <v/>
      </c>
    </row>
    <row r="13820" spans="1:5" ht="15" customHeight="1" x14ac:dyDescent="0.25">
      <c r="A13820" s="16" t="str">
        <f>IFERROR(VLOOKUP($F13820,'Location List'!$A$2:$QR$463,20,FALSE),"")</f>
        <v/>
      </c>
      <c r="B13820" s="16" t="str">
        <f>IFERROR(VLOOKUP($F13820,'Location List'!$A$2:$QR$463,19,FALSE),"")</f>
        <v/>
      </c>
      <c r="C13820" s="16" t="str">
        <f>IFERROR(VLOOKUP($F13820,'Location List'!$A$2:$QR$463,18,FALSE),"")</f>
        <v/>
      </c>
      <c r="D13820" s="16" t="str">
        <f>IFERROR(VLOOKUP($F13820,'Location List'!$A$2:$QR$463,9,FALSE),"")</f>
        <v/>
      </c>
      <c r="E13820" s="16" t="str">
        <f>IFERROR(VLOOKUP($F13820,'Location List'!$A$2:$QR$463,2,FALSE),"")</f>
        <v/>
      </c>
    </row>
    <row r="13821" spans="1:5" ht="15" customHeight="1" x14ac:dyDescent="0.25">
      <c r="A13821" s="16" t="str">
        <f>IFERROR(VLOOKUP($F13821,'Location List'!$A$2:$QR$463,20,FALSE),"")</f>
        <v/>
      </c>
      <c r="B13821" s="16" t="str">
        <f>IFERROR(VLOOKUP($F13821,'Location List'!$A$2:$QR$463,19,FALSE),"")</f>
        <v/>
      </c>
      <c r="C13821" s="16" t="str">
        <f>IFERROR(VLOOKUP($F13821,'Location List'!$A$2:$QR$463,18,FALSE),"")</f>
        <v/>
      </c>
      <c r="D13821" s="16" t="str">
        <f>IFERROR(VLOOKUP($F13821,'Location List'!$A$2:$QR$463,9,FALSE),"")</f>
        <v/>
      </c>
      <c r="E13821" s="16" t="str">
        <f>IFERROR(VLOOKUP($F13821,'Location List'!$A$2:$QR$463,2,FALSE),"")</f>
        <v/>
      </c>
    </row>
    <row r="13822" spans="1:5" ht="15" customHeight="1" x14ac:dyDescent="0.25">
      <c r="A13822" s="16" t="str">
        <f>IFERROR(VLOOKUP($F13822,'Location List'!$A$2:$QR$463,20,FALSE),"")</f>
        <v/>
      </c>
      <c r="B13822" s="16" t="str">
        <f>IFERROR(VLOOKUP($F13822,'Location List'!$A$2:$QR$463,19,FALSE),"")</f>
        <v/>
      </c>
      <c r="C13822" s="16" t="str">
        <f>IFERROR(VLOOKUP($F13822,'Location List'!$A$2:$QR$463,18,FALSE),"")</f>
        <v/>
      </c>
      <c r="D13822" s="16" t="str">
        <f>IFERROR(VLOOKUP($F13822,'Location List'!$A$2:$QR$463,9,FALSE),"")</f>
        <v/>
      </c>
      <c r="E13822" s="16" t="str">
        <f>IFERROR(VLOOKUP($F13822,'Location List'!$A$2:$QR$463,2,FALSE),"")</f>
        <v/>
      </c>
    </row>
    <row r="13823" spans="1:5" ht="15" customHeight="1" x14ac:dyDescent="0.25">
      <c r="A13823" s="16" t="str">
        <f>IFERROR(VLOOKUP($F13823,'Location List'!$A$2:$QR$463,20,FALSE),"")</f>
        <v/>
      </c>
      <c r="B13823" s="16" t="str">
        <f>IFERROR(VLOOKUP($F13823,'Location List'!$A$2:$QR$463,19,FALSE),"")</f>
        <v/>
      </c>
      <c r="C13823" s="16" t="str">
        <f>IFERROR(VLOOKUP($F13823,'Location List'!$A$2:$QR$463,18,FALSE),"")</f>
        <v/>
      </c>
      <c r="D13823" s="16" t="str">
        <f>IFERROR(VLOOKUP($F13823,'Location List'!$A$2:$QR$463,9,FALSE),"")</f>
        <v/>
      </c>
      <c r="E13823" s="16" t="str">
        <f>IFERROR(VLOOKUP($F13823,'Location List'!$A$2:$QR$463,2,FALSE),"")</f>
        <v/>
      </c>
    </row>
    <row r="13824" spans="1:5" ht="15" customHeight="1" x14ac:dyDescent="0.25">
      <c r="A13824" s="16" t="str">
        <f>IFERROR(VLOOKUP($F13824,'Location List'!$A$2:$QR$463,20,FALSE),"")</f>
        <v/>
      </c>
      <c r="B13824" s="16" t="str">
        <f>IFERROR(VLOOKUP($F13824,'Location List'!$A$2:$QR$463,19,FALSE),"")</f>
        <v/>
      </c>
      <c r="C13824" s="16" t="str">
        <f>IFERROR(VLOOKUP($F13824,'Location List'!$A$2:$QR$463,18,FALSE),"")</f>
        <v/>
      </c>
      <c r="D13824" s="16" t="str">
        <f>IFERROR(VLOOKUP($F13824,'Location List'!$A$2:$QR$463,9,FALSE),"")</f>
        <v/>
      </c>
      <c r="E13824" s="16" t="str">
        <f>IFERROR(VLOOKUP($F13824,'Location List'!$A$2:$QR$463,2,FALSE),"")</f>
        <v/>
      </c>
    </row>
    <row r="13825" spans="1:5" ht="15" customHeight="1" x14ac:dyDescent="0.25">
      <c r="A13825" s="16" t="str">
        <f>IFERROR(VLOOKUP($F13825,'Location List'!$A$2:$QR$463,20,FALSE),"")</f>
        <v/>
      </c>
      <c r="B13825" s="16" t="str">
        <f>IFERROR(VLOOKUP($F13825,'Location List'!$A$2:$QR$463,19,FALSE),"")</f>
        <v/>
      </c>
      <c r="C13825" s="16" t="str">
        <f>IFERROR(VLOOKUP($F13825,'Location List'!$A$2:$QR$463,18,FALSE),"")</f>
        <v/>
      </c>
      <c r="D13825" s="16" t="str">
        <f>IFERROR(VLOOKUP($F13825,'Location List'!$A$2:$QR$463,9,FALSE),"")</f>
        <v/>
      </c>
      <c r="E13825" s="16" t="str">
        <f>IFERROR(VLOOKUP($F13825,'Location List'!$A$2:$QR$463,2,FALSE),"")</f>
        <v/>
      </c>
    </row>
    <row r="13826" spans="1:5" ht="15" customHeight="1" x14ac:dyDescent="0.25">
      <c r="A13826" s="16" t="str">
        <f>IFERROR(VLOOKUP($F13826,'Location List'!$A$2:$QR$463,20,FALSE),"")</f>
        <v/>
      </c>
      <c r="B13826" s="16" t="str">
        <f>IFERROR(VLOOKUP($F13826,'Location List'!$A$2:$QR$463,19,FALSE),"")</f>
        <v/>
      </c>
      <c r="C13826" s="16" t="str">
        <f>IFERROR(VLOOKUP($F13826,'Location List'!$A$2:$QR$463,18,FALSE),"")</f>
        <v/>
      </c>
      <c r="D13826" s="16" t="str">
        <f>IFERROR(VLOOKUP($F13826,'Location List'!$A$2:$QR$463,9,FALSE),"")</f>
        <v/>
      </c>
      <c r="E13826" s="16" t="str">
        <f>IFERROR(VLOOKUP($F13826,'Location List'!$A$2:$QR$463,2,FALSE),"")</f>
        <v/>
      </c>
    </row>
    <row r="13827" spans="1:5" ht="15" customHeight="1" x14ac:dyDescent="0.25">
      <c r="A13827" s="16" t="str">
        <f>IFERROR(VLOOKUP($F13827,'Location List'!$A$2:$QR$463,20,FALSE),"")</f>
        <v/>
      </c>
      <c r="B13827" s="16" t="str">
        <f>IFERROR(VLOOKUP($F13827,'Location List'!$A$2:$QR$463,19,FALSE),"")</f>
        <v/>
      </c>
      <c r="C13827" s="16" t="str">
        <f>IFERROR(VLOOKUP($F13827,'Location List'!$A$2:$QR$463,18,FALSE),"")</f>
        <v/>
      </c>
      <c r="D13827" s="16" t="str">
        <f>IFERROR(VLOOKUP($F13827,'Location List'!$A$2:$QR$463,9,FALSE),"")</f>
        <v/>
      </c>
      <c r="E13827" s="16" t="str">
        <f>IFERROR(VLOOKUP($F13827,'Location List'!$A$2:$QR$463,2,FALSE),"")</f>
        <v/>
      </c>
    </row>
    <row r="13828" spans="1:5" ht="15" customHeight="1" x14ac:dyDescent="0.25">
      <c r="A13828" s="16" t="str">
        <f>IFERROR(VLOOKUP($F13828,'Location List'!$A$2:$QR$463,20,FALSE),"")</f>
        <v/>
      </c>
      <c r="B13828" s="16" t="str">
        <f>IFERROR(VLOOKUP($F13828,'Location List'!$A$2:$QR$463,19,FALSE),"")</f>
        <v/>
      </c>
      <c r="C13828" s="16" t="str">
        <f>IFERROR(VLOOKUP($F13828,'Location List'!$A$2:$QR$463,18,FALSE),"")</f>
        <v/>
      </c>
      <c r="D13828" s="16" t="str">
        <f>IFERROR(VLOOKUP($F13828,'Location List'!$A$2:$QR$463,9,FALSE),"")</f>
        <v/>
      </c>
      <c r="E13828" s="16" t="str">
        <f>IFERROR(VLOOKUP($F13828,'Location List'!$A$2:$QR$463,2,FALSE),"")</f>
        <v/>
      </c>
    </row>
    <row r="13829" spans="1:5" ht="15" customHeight="1" x14ac:dyDescent="0.25">
      <c r="A13829" s="16" t="str">
        <f>IFERROR(VLOOKUP($F13829,'Location List'!$A$2:$QR$463,20,FALSE),"")</f>
        <v/>
      </c>
      <c r="B13829" s="16" t="str">
        <f>IFERROR(VLOOKUP($F13829,'Location List'!$A$2:$QR$463,19,FALSE),"")</f>
        <v/>
      </c>
      <c r="C13829" s="16" t="str">
        <f>IFERROR(VLOOKUP($F13829,'Location List'!$A$2:$QR$463,18,FALSE),"")</f>
        <v/>
      </c>
      <c r="D13829" s="16" t="str">
        <f>IFERROR(VLOOKUP($F13829,'Location List'!$A$2:$QR$463,9,FALSE),"")</f>
        <v/>
      </c>
      <c r="E13829" s="16" t="str">
        <f>IFERROR(VLOOKUP($F13829,'Location List'!$A$2:$QR$463,2,FALSE),"")</f>
        <v/>
      </c>
    </row>
    <row r="13830" spans="1:5" ht="15" customHeight="1" x14ac:dyDescent="0.25">
      <c r="A13830" s="16" t="str">
        <f>IFERROR(VLOOKUP($F13830,'Location List'!$A$2:$QR$463,20,FALSE),"")</f>
        <v/>
      </c>
      <c r="B13830" s="16" t="str">
        <f>IFERROR(VLOOKUP($F13830,'Location List'!$A$2:$QR$463,19,FALSE),"")</f>
        <v/>
      </c>
      <c r="C13830" s="16" t="str">
        <f>IFERROR(VLOOKUP($F13830,'Location List'!$A$2:$QR$463,18,FALSE),"")</f>
        <v/>
      </c>
      <c r="D13830" s="16" t="str">
        <f>IFERROR(VLOOKUP($F13830,'Location List'!$A$2:$QR$463,9,FALSE),"")</f>
        <v/>
      </c>
      <c r="E13830" s="16" t="str">
        <f>IFERROR(VLOOKUP($F13830,'Location List'!$A$2:$QR$463,2,FALSE),"")</f>
        <v/>
      </c>
    </row>
    <row r="13831" spans="1:5" ht="15" customHeight="1" x14ac:dyDescent="0.25">
      <c r="A13831" s="16" t="str">
        <f>IFERROR(VLOOKUP($F13831,'Location List'!$A$2:$QR$463,20,FALSE),"")</f>
        <v/>
      </c>
      <c r="B13831" s="16" t="str">
        <f>IFERROR(VLOOKUP($F13831,'Location List'!$A$2:$QR$463,19,FALSE),"")</f>
        <v/>
      </c>
      <c r="C13831" s="16" t="str">
        <f>IFERROR(VLOOKUP($F13831,'Location List'!$A$2:$QR$463,18,FALSE),"")</f>
        <v/>
      </c>
      <c r="D13831" s="16" t="str">
        <f>IFERROR(VLOOKUP($F13831,'Location List'!$A$2:$QR$463,9,FALSE),"")</f>
        <v/>
      </c>
      <c r="E13831" s="16" t="str">
        <f>IFERROR(VLOOKUP($F13831,'Location List'!$A$2:$QR$463,2,FALSE),"")</f>
        <v/>
      </c>
    </row>
    <row r="13832" spans="1:5" ht="15" customHeight="1" x14ac:dyDescent="0.25">
      <c r="A13832" s="16" t="str">
        <f>IFERROR(VLOOKUP($F13832,'Location List'!$A$2:$QR$463,20,FALSE),"")</f>
        <v/>
      </c>
      <c r="B13832" s="16" t="str">
        <f>IFERROR(VLOOKUP($F13832,'Location List'!$A$2:$QR$463,19,FALSE),"")</f>
        <v/>
      </c>
      <c r="C13832" s="16" t="str">
        <f>IFERROR(VLOOKUP($F13832,'Location List'!$A$2:$QR$463,18,FALSE),"")</f>
        <v/>
      </c>
      <c r="D13832" s="16" t="str">
        <f>IFERROR(VLOOKUP($F13832,'Location List'!$A$2:$QR$463,9,FALSE),"")</f>
        <v/>
      </c>
      <c r="E13832" s="16" t="str">
        <f>IFERROR(VLOOKUP($F13832,'Location List'!$A$2:$QR$463,2,FALSE),"")</f>
        <v/>
      </c>
    </row>
    <row r="13833" spans="1:5" ht="15" customHeight="1" x14ac:dyDescent="0.25">
      <c r="A13833" s="16" t="str">
        <f>IFERROR(VLOOKUP($F13833,'Location List'!$A$2:$QR$463,20,FALSE),"")</f>
        <v/>
      </c>
      <c r="B13833" s="16" t="str">
        <f>IFERROR(VLOOKUP($F13833,'Location List'!$A$2:$QR$463,19,FALSE),"")</f>
        <v/>
      </c>
      <c r="C13833" s="16" t="str">
        <f>IFERROR(VLOOKUP($F13833,'Location List'!$A$2:$QR$463,18,FALSE),"")</f>
        <v/>
      </c>
      <c r="D13833" s="16" t="str">
        <f>IFERROR(VLOOKUP($F13833,'Location List'!$A$2:$QR$463,9,FALSE),"")</f>
        <v/>
      </c>
      <c r="E13833" s="16" t="str">
        <f>IFERROR(VLOOKUP($F13833,'Location List'!$A$2:$QR$463,2,FALSE),"")</f>
        <v/>
      </c>
    </row>
    <row r="13834" spans="1:5" ht="15" customHeight="1" x14ac:dyDescent="0.25">
      <c r="A13834" s="16" t="str">
        <f>IFERROR(VLOOKUP($F13834,'Location List'!$A$2:$QR$463,20,FALSE),"")</f>
        <v/>
      </c>
      <c r="B13834" s="16" t="str">
        <f>IFERROR(VLOOKUP($F13834,'Location List'!$A$2:$QR$463,19,FALSE),"")</f>
        <v/>
      </c>
      <c r="C13834" s="16" t="str">
        <f>IFERROR(VLOOKUP($F13834,'Location List'!$A$2:$QR$463,18,FALSE),"")</f>
        <v/>
      </c>
      <c r="D13834" s="16" t="str">
        <f>IFERROR(VLOOKUP($F13834,'Location List'!$A$2:$QR$463,9,FALSE),"")</f>
        <v/>
      </c>
      <c r="E13834" s="16" t="str">
        <f>IFERROR(VLOOKUP($F13834,'Location List'!$A$2:$QR$463,2,FALSE),"")</f>
        <v/>
      </c>
    </row>
    <row r="13835" spans="1:5" ht="15" customHeight="1" x14ac:dyDescent="0.25">
      <c r="A13835" s="16" t="str">
        <f>IFERROR(VLOOKUP($F13835,'Location List'!$A$2:$QR$463,20,FALSE),"")</f>
        <v/>
      </c>
      <c r="B13835" s="16" t="str">
        <f>IFERROR(VLOOKUP($F13835,'Location List'!$A$2:$QR$463,19,FALSE),"")</f>
        <v/>
      </c>
      <c r="C13835" s="16" t="str">
        <f>IFERROR(VLOOKUP($F13835,'Location List'!$A$2:$QR$463,18,FALSE),"")</f>
        <v/>
      </c>
      <c r="D13835" s="16" t="str">
        <f>IFERROR(VLOOKUP($F13835,'Location List'!$A$2:$QR$463,9,FALSE),"")</f>
        <v/>
      </c>
      <c r="E13835" s="16" t="str">
        <f>IFERROR(VLOOKUP($F13835,'Location List'!$A$2:$QR$463,2,FALSE),"")</f>
        <v/>
      </c>
    </row>
    <row r="13836" spans="1:5" ht="15" customHeight="1" x14ac:dyDescent="0.25">
      <c r="A13836" s="16" t="str">
        <f>IFERROR(VLOOKUP($F13836,'Location List'!$A$2:$QR$463,20,FALSE),"")</f>
        <v/>
      </c>
      <c r="B13836" s="16" t="str">
        <f>IFERROR(VLOOKUP($F13836,'Location List'!$A$2:$QR$463,19,FALSE),"")</f>
        <v/>
      </c>
      <c r="C13836" s="16" t="str">
        <f>IFERROR(VLOOKUP($F13836,'Location List'!$A$2:$QR$463,18,FALSE),"")</f>
        <v/>
      </c>
      <c r="D13836" s="16" t="str">
        <f>IFERROR(VLOOKUP($F13836,'Location List'!$A$2:$QR$463,9,FALSE),"")</f>
        <v/>
      </c>
      <c r="E13836" s="16" t="str">
        <f>IFERROR(VLOOKUP($F13836,'Location List'!$A$2:$QR$463,2,FALSE),"")</f>
        <v/>
      </c>
    </row>
    <row r="13837" spans="1:5" ht="15" customHeight="1" x14ac:dyDescent="0.25">
      <c r="A13837" s="16" t="str">
        <f>IFERROR(VLOOKUP($F13837,'Location List'!$A$2:$QR$463,20,FALSE),"")</f>
        <v/>
      </c>
      <c r="B13837" s="16" t="str">
        <f>IFERROR(VLOOKUP($F13837,'Location List'!$A$2:$QR$463,19,FALSE),"")</f>
        <v/>
      </c>
      <c r="C13837" s="16" t="str">
        <f>IFERROR(VLOOKUP($F13837,'Location List'!$A$2:$QR$463,18,FALSE),"")</f>
        <v/>
      </c>
      <c r="D13837" s="16" t="str">
        <f>IFERROR(VLOOKUP($F13837,'Location List'!$A$2:$QR$463,9,FALSE),"")</f>
        <v/>
      </c>
      <c r="E13837" s="16" t="str">
        <f>IFERROR(VLOOKUP($F13837,'Location List'!$A$2:$QR$463,2,FALSE),"")</f>
        <v/>
      </c>
    </row>
    <row r="13838" spans="1:5" ht="15" customHeight="1" x14ac:dyDescent="0.25">
      <c r="A13838" s="16" t="str">
        <f>IFERROR(VLOOKUP($F13838,'Location List'!$A$2:$QR$463,20,FALSE),"")</f>
        <v/>
      </c>
      <c r="B13838" s="16" t="str">
        <f>IFERROR(VLOOKUP($F13838,'Location List'!$A$2:$QR$463,19,FALSE),"")</f>
        <v/>
      </c>
      <c r="C13838" s="16" t="str">
        <f>IFERROR(VLOOKUP($F13838,'Location List'!$A$2:$QR$463,18,FALSE),"")</f>
        <v/>
      </c>
      <c r="D13838" s="16" t="str">
        <f>IFERROR(VLOOKUP($F13838,'Location List'!$A$2:$QR$463,9,FALSE),"")</f>
        <v/>
      </c>
      <c r="E13838" s="16" t="str">
        <f>IFERROR(VLOOKUP($F13838,'Location List'!$A$2:$QR$463,2,FALSE),"")</f>
        <v/>
      </c>
    </row>
    <row r="13839" spans="1:5" ht="15" customHeight="1" x14ac:dyDescent="0.25">
      <c r="A13839" s="16" t="str">
        <f>IFERROR(VLOOKUP($F13839,'Location List'!$A$2:$QR$463,20,FALSE),"")</f>
        <v/>
      </c>
      <c r="B13839" s="16" t="str">
        <f>IFERROR(VLOOKUP($F13839,'Location List'!$A$2:$QR$463,19,FALSE),"")</f>
        <v/>
      </c>
      <c r="C13839" s="16" t="str">
        <f>IFERROR(VLOOKUP($F13839,'Location List'!$A$2:$QR$463,18,FALSE),"")</f>
        <v/>
      </c>
      <c r="D13839" s="16" t="str">
        <f>IFERROR(VLOOKUP($F13839,'Location List'!$A$2:$QR$463,9,FALSE),"")</f>
        <v/>
      </c>
      <c r="E13839" s="16" t="str">
        <f>IFERROR(VLOOKUP($F13839,'Location List'!$A$2:$QR$463,2,FALSE),"")</f>
        <v/>
      </c>
    </row>
    <row r="13840" spans="1:5" ht="15" customHeight="1" x14ac:dyDescent="0.25">
      <c r="A13840" s="16" t="str">
        <f>IFERROR(VLOOKUP($F13840,'Location List'!$A$2:$QR$463,20,FALSE),"")</f>
        <v/>
      </c>
      <c r="B13840" s="16" t="str">
        <f>IFERROR(VLOOKUP($F13840,'Location List'!$A$2:$QR$463,19,FALSE),"")</f>
        <v/>
      </c>
      <c r="C13840" s="16" t="str">
        <f>IFERROR(VLOOKUP($F13840,'Location List'!$A$2:$QR$463,18,FALSE),"")</f>
        <v/>
      </c>
      <c r="D13840" s="16" t="str">
        <f>IFERROR(VLOOKUP($F13840,'Location List'!$A$2:$QR$463,9,FALSE),"")</f>
        <v/>
      </c>
      <c r="E13840" s="16" t="str">
        <f>IFERROR(VLOOKUP($F13840,'Location List'!$A$2:$QR$463,2,FALSE),"")</f>
        <v/>
      </c>
    </row>
    <row r="13899" spans="1:5" ht="15" customHeight="1" x14ac:dyDescent="0.25">
      <c r="A13899" s="16" t="str">
        <f>IFERROR(VLOOKUP($F13899,'Location List'!$A$2:$QR$463,20,FALSE),"")</f>
        <v/>
      </c>
      <c r="B13899" s="16" t="str">
        <f>IFERROR(VLOOKUP($F13899,'Location List'!$A$2:$QR$463,19,FALSE),"")</f>
        <v/>
      </c>
      <c r="C13899" s="16" t="str">
        <f>IFERROR(VLOOKUP($F13899,'Location List'!$A$2:$QR$463,18,FALSE),"")</f>
        <v/>
      </c>
      <c r="D13899" s="16" t="str">
        <f>IFERROR(VLOOKUP($F13899,'Location List'!$A$2:$QR$463,9,FALSE),"")</f>
        <v/>
      </c>
      <c r="E13899" s="16" t="str">
        <f>IFERROR(VLOOKUP($F13899,'Location List'!$A$2:$QR$463,2,FALSE),"")</f>
        <v/>
      </c>
    </row>
    <row r="13900" spans="1:5" ht="15" customHeight="1" x14ac:dyDescent="0.25">
      <c r="A13900" s="16" t="str">
        <f>IFERROR(VLOOKUP($F13900,'Location List'!$A$2:$QR$463,20,FALSE),"")</f>
        <v/>
      </c>
      <c r="B13900" s="16" t="str">
        <f>IFERROR(VLOOKUP($F13900,'Location List'!$A$2:$QR$463,19,FALSE),"")</f>
        <v/>
      </c>
      <c r="C13900" s="16" t="str">
        <f>IFERROR(VLOOKUP($F13900,'Location List'!$A$2:$QR$463,18,FALSE),"")</f>
        <v/>
      </c>
      <c r="D13900" s="16" t="str">
        <f>IFERROR(VLOOKUP($F13900,'Location List'!$A$2:$QR$463,9,FALSE),"")</f>
        <v/>
      </c>
      <c r="E13900" s="16" t="str">
        <f>IFERROR(VLOOKUP($F13900,'Location List'!$A$2:$QR$463,2,FALSE),"")</f>
        <v/>
      </c>
    </row>
    <row r="13901" spans="1:5" ht="15" customHeight="1" x14ac:dyDescent="0.25">
      <c r="A13901" s="16" t="str">
        <f>IFERROR(VLOOKUP($F13901,'Location List'!$A$2:$QR$463,20,FALSE),"")</f>
        <v/>
      </c>
      <c r="B13901" s="16" t="str">
        <f>IFERROR(VLOOKUP($F13901,'Location List'!$A$2:$QR$463,19,FALSE),"")</f>
        <v/>
      </c>
      <c r="C13901" s="16" t="str">
        <f>IFERROR(VLOOKUP($F13901,'Location List'!$A$2:$QR$463,18,FALSE),"")</f>
        <v/>
      </c>
      <c r="D13901" s="16" t="str">
        <f>IFERROR(VLOOKUP($F13901,'Location List'!$A$2:$QR$463,9,FALSE),"")</f>
        <v/>
      </c>
      <c r="E13901" s="16" t="str">
        <f>IFERROR(VLOOKUP($F13901,'Location List'!$A$2:$QR$463,2,FALSE),"")</f>
        <v/>
      </c>
    </row>
    <row r="13902" spans="1:5" ht="15" customHeight="1" x14ac:dyDescent="0.25">
      <c r="A13902" s="16" t="str">
        <f>IFERROR(VLOOKUP($F13902,'Location List'!$A$2:$QR$463,20,FALSE),"")</f>
        <v/>
      </c>
      <c r="B13902" s="16" t="str">
        <f>IFERROR(VLOOKUP($F13902,'Location List'!$A$2:$QR$463,19,FALSE),"")</f>
        <v/>
      </c>
      <c r="C13902" s="16" t="str">
        <f>IFERROR(VLOOKUP($F13902,'Location List'!$A$2:$QR$463,18,FALSE),"")</f>
        <v/>
      </c>
      <c r="D13902" s="16" t="str">
        <f>IFERROR(VLOOKUP($F13902,'Location List'!$A$2:$QR$463,9,FALSE),"")</f>
        <v/>
      </c>
      <c r="E13902" s="16" t="str">
        <f>IFERROR(VLOOKUP($F13902,'Location List'!$A$2:$QR$463,2,FALSE),"")</f>
        <v/>
      </c>
    </row>
    <row r="13903" spans="1:5" ht="15" customHeight="1" x14ac:dyDescent="0.25">
      <c r="A13903" s="16" t="str">
        <f>IFERROR(VLOOKUP($F13903,'Location List'!$A$2:$QR$463,20,FALSE),"")</f>
        <v/>
      </c>
      <c r="B13903" s="16" t="str">
        <f>IFERROR(VLOOKUP($F13903,'Location List'!$A$2:$QR$463,19,FALSE),"")</f>
        <v/>
      </c>
      <c r="C13903" s="16" t="str">
        <f>IFERROR(VLOOKUP($F13903,'Location List'!$A$2:$QR$463,18,FALSE),"")</f>
        <v/>
      </c>
      <c r="D13903" s="16" t="str">
        <f>IFERROR(VLOOKUP($F13903,'Location List'!$A$2:$QR$463,9,FALSE),"")</f>
        <v/>
      </c>
      <c r="E13903" s="16" t="str">
        <f>IFERROR(VLOOKUP($F13903,'Location List'!$A$2:$QR$463,2,FALSE),"")</f>
        <v/>
      </c>
    </row>
    <row r="13904" spans="1:5" ht="15" customHeight="1" x14ac:dyDescent="0.25">
      <c r="A13904" s="16" t="str">
        <f>IFERROR(VLOOKUP($F13904,'Location List'!$A$2:$QR$463,20,FALSE),"")</f>
        <v/>
      </c>
      <c r="B13904" s="16" t="str">
        <f>IFERROR(VLOOKUP($F13904,'Location List'!$A$2:$QR$463,19,FALSE),"")</f>
        <v/>
      </c>
      <c r="C13904" s="16" t="str">
        <f>IFERROR(VLOOKUP($F13904,'Location List'!$A$2:$QR$463,18,FALSE),"")</f>
        <v/>
      </c>
      <c r="D13904" s="16" t="str">
        <f>IFERROR(VLOOKUP($F13904,'Location List'!$A$2:$QR$463,9,FALSE),"")</f>
        <v/>
      </c>
      <c r="E13904" s="16" t="str">
        <f>IFERROR(VLOOKUP($F13904,'Location List'!$A$2:$QR$463,2,FALSE),"")</f>
        <v/>
      </c>
    </row>
    <row r="13905" spans="1:5" ht="15" customHeight="1" x14ac:dyDescent="0.25">
      <c r="A13905" s="16" t="str">
        <f>IFERROR(VLOOKUP($F13905,'Location List'!$A$2:$QR$463,20,FALSE),"")</f>
        <v/>
      </c>
      <c r="B13905" s="16" t="str">
        <f>IFERROR(VLOOKUP($F13905,'Location List'!$A$2:$QR$463,19,FALSE),"")</f>
        <v/>
      </c>
      <c r="C13905" s="16" t="str">
        <f>IFERROR(VLOOKUP($F13905,'Location List'!$A$2:$QR$463,18,FALSE),"")</f>
        <v/>
      </c>
      <c r="D13905" s="16" t="str">
        <f>IFERROR(VLOOKUP($F13905,'Location List'!$A$2:$QR$463,9,FALSE),"")</f>
        <v/>
      </c>
      <c r="E13905" s="16" t="str">
        <f>IFERROR(VLOOKUP($F13905,'Location List'!$A$2:$QR$463,2,FALSE),"")</f>
        <v/>
      </c>
    </row>
    <row r="13906" spans="1:5" ht="15" customHeight="1" x14ac:dyDescent="0.25">
      <c r="A13906" s="16" t="str">
        <f>IFERROR(VLOOKUP($F13906,'Location List'!$A$2:$QR$463,20,FALSE),"")</f>
        <v/>
      </c>
      <c r="B13906" s="16" t="str">
        <f>IFERROR(VLOOKUP($F13906,'Location List'!$A$2:$QR$463,19,FALSE),"")</f>
        <v/>
      </c>
      <c r="C13906" s="16" t="str">
        <f>IFERROR(VLOOKUP($F13906,'Location List'!$A$2:$QR$463,18,FALSE),"")</f>
        <v/>
      </c>
      <c r="D13906" s="16" t="str">
        <f>IFERROR(VLOOKUP($F13906,'Location List'!$A$2:$QR$463,9,FALSE),"")</f>
        <v/>
      </c>
      <c r="E13906" s="16" t="str">
        <f>IFERROR(VLOOKUP($F13906,'Location List'!$A$2:$QR$463,2,FALSE),"")</f>
        <v/>
      </c>
    </row>
    <row r="13907" spans="1:5" ht="15" customHeight="1" x14ac:dyDescent="0.25">
      <c r="A13907" s="16" t="str">
        <f>IFERROR(VLOOKUP($F13907,'Location List'!$A$2:$QR$463,20,FALSE),"")</f>
        <v/>
      </c>
      <c r="B13907" s="16" t="str">
        <f>IFERROR(VLOOKUP($F13907,'Location List'!$A$2:$QR$463,19,FALSE),"")</f>
        <v/>
      </c>
      <c r="C13907" s="16" t="str">
        <f>IFERROR(VLOOKUP($F13907,'Location List'!$A$2:$QR$463,18,FALSE),"")</f>
        <v/>
      </c>
      <c r="D13907" s="16" t="str">
        <f>IFERROR(VLOOKUP($F13907,'Location List'!$A$2:$QR$463,9,FALSE),"")</f>
        <v/>
      </c>
      <c r="E13907" s="16" t="str">
        <f>IFERROR(VLOOKUP($F13907,'Location List'!$A$2:$QR$463,2,FALSE),"")</f>
        <v/>
      </c>
    </row>
    <row r="13908" spans="1:5" ht="15" customHeight="1" x14ac:dyDescent="0.25">
      <c r="A13908" s="16" t="str">
        <f>IFERROR(VLOOKUP($F13908,'Location List'!$A$2:$QR$463,20,FALSE),"")</f>
        <v/>
      </c>
      <c r="B13908" s="16" t="str">
        <f>IFERROR(VLOOKUP($F13908,'Location List'!$A$2:$QR$463,19,FALSE),"")</f>
        <v/>
      </c>
      <c r="C13908" s="16" t="str">
        <f>IFERROR(VLOOKUP($F13908,'Location List'!$A$2:$QR$463,18,FALSE),"")</f>
        <v/>
      </c>
      <c r="D13908" s="16" t="str">
        <f>IFERROR(VLOOKUP($F13908,'Location List'!$A$2:$QR$463,9,FALSE),"")</f>
        <v/>
      </c>
      <c r="E13908" s="16" t="str">
        <f>IFERROR(VLOOKUP($F13908,'Location List'!$A$2:$QR$463,2,FALSE),"")</f>
        <v/>
      </c>
    </row>
    <row r="13909" spans="1:5" ht="15" customHeight="1" x14ac:dyDescent="0.25">
      <c r="A13909" s="16" t="str">
        <f>IFERROR(VLOOKUP($F13909,'Location List'!$A$2:$QR$463,20,FALSE),"")</f>
        <v/>
      </c>
      <c r="B13909" s="16" t="str">
        <f>IFERROR(VLOOKUP($F13909,'Location List'!$A$2:$QR$463,19,FALSE),"")</f>
        <v/>
      </c>
      <c r="C13909" s="16" t="str">
        <f>IFERROR(VLOOKUP($F13909,'Location List'!$A$2:$QR$463,18,FALSE),"")</f>
        <v/>
      </c>
      <c r="D13909" s="16" t="str">
        <f>IFERROR(VLOOKUP($F13909,'Location List'!$A$2:$QR$463,9,FALSE),"")</f>
        <v/>
      </c>
      <c r="E13909" s="16" t="str">
        <f>IFERROR(VLOOKUP($F13909,'Location List'!$A$2:$QR$463,2,FALSE),"")</f>
        <v/>
      </c>
    </row>
    <row r="13954" spans="1:5" ht="15" customHeight="1" x14ac:dyDescent="0.25">
      <c r="A13954" s="16" t="str">
        <f>IFERROR(VLOOKUP($F13954,'Location List'!$A$2:$QR$463,20,FALSE),"")</f>
        <v/>
      </c>
      <c r="B13954" s="16" t="str">
        <f>IFERROR(VLOOKUP($F13954,'Location List'!$A$2:$QR$463,19,FALSE),"")</f>
        <v/>
      </c>
      <c r="C13954" s="16" t="str">
        <f>IFERROR(VLOOKUP($F13954,'Location List'!$A$2:$QR$463,18,FALSE),"")</f>
        <v/>
      </c>
      <c r="D13954" s="16" t="str">
        <f>IFERROR(VLOOKUP($F13954,'Location List'!$A$2:$QR$463,9,FALSE),"")</f>
        <v/>
      </c>
      <c r="E13954" s="16" t="str">
        <f>IFERROR(VLOOKUP($F13954,'Location List'!$A$2:$QR$463,2,FALSE),"")</f>
        <v/>
      </c>
    </row>
    <row r="13955" spans="1:5" ht="15" customHeight="1" x14ac:dyDescent="0.25">
      <c r="A13955" s="16" t="str">
        <f>IFERROR(VLOOKUP($F13955,'Location List'!$A$2:$QR$463,20,FALSE),"")</f>
        <v/>
      </c>
      <c r="B13955" s="16" t="str">
        <f>IFERROR(VLOOKUP($F13955,'Location List'!$A$2:$QR$463,19,FALSE),"")</f>
        <v/>
      </c>
      <c r="C13955" s="16" t="str">
        <f>IFERROR(VLOOKUP($F13955,'Location List'!$A$2:$QR$463,18,FALSE),"")</f>
        <v/>
      </c>
      <c r="D13955" s="16" t="str">
        <f>IFERROR(VLOOKUP($F13955,'Location List'!$A$2:$QR$463,9,FALSE),"")</f>
        <v/>
      </c>
      <c r="E13955" s="16" t="str">
        <f>IFERROR(VLOOKUP($F13955,'Location List'!$A$2:$QR$463,2,FALSE),"")</f>
        <v/>
      </c>
    </row>
    <row r="13956" spans="1:5" ht="15" customHeight="1" x14ac:dyDescent="0.25">
      <c r="A13956" s="16" t="str">
        <f>IFERROR(VLOOKUP($F13956,'Location List'!$A$2:$QR$463,20,FALSE),"")</f>
        <v/>
      </c>
      <c r="B13956" s="16" t="str">
        <f>IFERROR(VLOOKUP($F13956,'Location List'!$A$2:$QR$463,19,FALSE),"")</f>
        <v/>
      </c>
      <c r="C13956" s="16" t="str">
        <f>IFERROR(VLOOKUP($F13956,'Location List'!$A$2:$QR$463,18,FALSE),"")</f>
        <v/>
      </c>
      <c r="D13956" s="16" t="str">
        <f>IFERROR(VLOOKUP($F13956,'Location List'!$A$2:$QR$463,9,FALSE),"")</f>
        <v/>
      </c>
      <c r="E13956" s="16" t="str">
        <f>IFERROR(VLOOKUP($F13956,'Location List'!$A$2:$QR$463,2,FALSE),"")</f>
        <v/>
      </c>
    </row>
    <row r="13957" spans="1:5" ht="15" customHeight="1" x14ac:dyDescent="0.25">
      <c r="A13957" s="16" t="str">
        <f>IFERROR(VLOOKUP($F13957,'Location List'!$A$2:$QR$463,20,FALSE),"")</f>
        <v/>
      </c>
      <c r="B13957" s="16" t="str">
        <f>IFERROR(VLOOKUP($F13957,'Location List'!$A$2:$QR$463,19,FALSE),"")</f>
        <v/>
      </c>
      <c r="C13957" s="16" t="str">
        <f>IFERROR(VLOOKUP($F13957,'Location List'!$A$2:$QR$463,18,FALSE),"")</f>
        <v/>
      </c>
      <c r="D13957" s="16" t="str">
        <f>IFERROR(VLOOKUP($F13957,'Location List'!$A$2:$QR$463,9,FALSE),"")</f>
        <v/>
      </c>
      <c r="E13957" s="16" t="str">
        <f>IFERROR(VLOOKUP($F13957,'Location List'!$A$2:$QR$463,2,FALSE),"")</f>
        <v/>
      </c>
    </row>
    <row r="14001" spans="1:5" ht="15" customHeight="1" x14ac:dyDescent="0.25">
      <c r="A14001" s="16" t="str">
        <f>IFERROR(VLOOKUP($F14001,'Location List'!$A$2:$QR$463,20,FALSE),"")</f>
        <v/>
      </c>
      <c r="B14001" s="16" t="str">
        <f>IFERROR(VLOOKUP($F14001,'Location List'!$A$2:$QR$463,19,FALSE),"")</f>
        <v/>
      </c>
      <c r="C14001" s="16" t="str">
        <f>IFERROR(VLOOKUP($F14001,'Location List'!$A$2:$QR$463,18,FALSE),"")</f>
        <v/>
      </c>
      <c r="D14001" s="16" t="str">
        <f>IFERROR(VLOOKUP($F14001,'Location List'!$A$2:$QR$463,9,FALSE),"")</f>
        <v/>
      </c>
      <c r="E14001" s="16" t="str">
        <f>IFERROR(VLOOKUP($F14001,'Location List'!$A$2:$QR$463,2,FALSE),"")</f>
        <v/>
      </c>
    </row>
    <row r="14002" spans="1:5" ht="15" customHeight="1" x14ac:dyDescent="0.25">
      <c r="A14002" s="16" t="str">
        <f>IFERROR(VLOOKUP($F14002,'Location List'!$A$2:$QR$463,20,FALSE),"")</f>
        <v/>
      </c>
      <c r="B14002" s="16" t="str">
        <f>IFERROR(VLOOKUP($F14002,'Location List'!$A$2:$QR$463,19,FALSE),"")</f>
        <v/>
      </c>
      <c r="C14002" s="16" t="str">
        <f>IFERROR(VLOOKUP($F14002,'Location List'!$A$2:$QR$463,18,FALSE),"")</f>
        <v/>
      </c>
      <c r="D14002" s="16" t="str">
        <f>IFERROR(VLOOKUP($F14002,'Location List'!$A$2:$QR$463,9,FALSE),"")</f>
        <v/>
      </c>
      <c r="E14002" s="16" t="str">
        <f>IFERROR(VLOOKUP($F14002,'Location List'!$A$2:$QR$463,2,FALSE),"")</f>
        <v/>
      </c>
    </row>
    <row r="14003" spans="1:5" ht="15" customHeight="1" x14ac:dyDescent="0.25">
      <c r="A14003" s="16" t="str">
        <f>IFERROR(VLOOKUP($F14003,'Location List'!$A$2:$QR$463,20,FALSE),"")</f>
        <v/>
      </c>
      <c r="B14003" s="16" t="str">
        <f>IFERROR(VLOOKUP($F14003,'Location List'!$A$2:$QR$463,19,FALSE),"")</f>
        <v/>
      </c>
      <c r="C14003" s="16" t="str">
        <f>IFERROR(VLOOKUP($F14003,'Location List'!$A$2:$QR$463,18,FALSE),"")</f>
        <v/>
      </c>
      <c r="D14003" s="16" t="str">
        <f>IFERROR(VLOOKUP($F14003,'Location List'!$A$2:$QR$463,9,FALSE),"")</f>
        <v/>
      </c>
      <c r="E14003" s="16" t="str">
        <f>IFERROR(VLOOKUP($F14003,'Location List'!$A$2:$QR$463,2,FALSE),"")</f>
        <v/>
      </c>
    </row>
    <row r="14004" spans="1:5" ht="15" customHeight="1" x14ac:dyDescent="0.25">
      <c r="A14004" s="16" t="str">
        <f>IFERROR(VLOOKUP($F14004,'Location List'!$A$2:$QR$463,20,FALSE),"")</f>
        <v/>
      </c>
      <c r="B14004" s="16" t="str">
        <f>IFERROR(VLOOKUP($F14004,'Location List'!$A$2:$QR$463,19,FALSE),"")</f>
        <v/>
      </c>
      <c r="C14004" s="16" t="str">
        <f>IFERROR(VLOOKUP($F14004,'Location List'!$A$2:$QR$463,18,FALSE),"")</f>
        <v/>
      </c>
      <c r="D14004" s="16" t="str">
        <f>IFERROR(VLOOKUP($F14004,'Location List'!$A$2:$QR$463,9,FALSE),"")</f>
        <v/>
      </c>
      <c r="E14004" s="16" t="str">
        <f>IFERROR(VLOOKUP($F14004,'Location List'!$A$2:$QR$463,2,FALSE),"")</f>
        <v/>
      </c>
    </row>
    <row r="14005" spans="1:5" ht="15" customHeight="1" x14ac:dyDescent="0.25">
      <c r="A14005" s="16" t="str">
        <f>IFERROR(VLOOKUP($F14005,'Location List'!$A$2:$QR$463,20,FALSE),"")</f>
        <v/>
      </c>
      <c r="B14005" s="16" t="str">
        <f>IFERROR(VLOOKUP($F14005,'Location List'!$A$2:$QR$463,19,FALSE),"")</f>
        <v/>
      </c>
      <c r="C14005" s="16" t="str">
        <f>IFERROR(VLOOKUP($F14005,'Location List'!$A$2:$QR$463,18,FALSE),"")</f>
        <v/>
      </c>
      <c r="D14005" s="16" t="str">
        <f>IFERROR(VLOOKUP($F14005,'Location List'!$A$2:$QR$463,9,FALSE),"")</f>
        <v/>
      </c>
      <c r="E14005" s="16" t="str">
        <f>IFERROR(VLOOKUP($F14005,'Location List'!$A$2:$QR$463,2,FALSE),"")</f>
        <v/>
      </c>
    </row>
    <row r="14006" spans="1:5" ht="15" customHeight="1" x14ac:dyDescent="0.25">
      <c r="A14006" s="16" t="str">
        <f>IFERROR(VLOOKUP($F14006,'Location List'!$A$2:$QR$463,20,FALSE),"")</f>
        <v/>
      </c>
      <c r="B14006" s="16" t="str">
        <f>IFERROR(VLOOKUP($F14006,'Location List'!$A$2:$QR$463,19,FALSE),"")</f>
        <v/>
      </c>
      <c r="C14006" s="16" t="str">
        <f>IFERROR(VLOOKUP($F14006,'Location List'!$A$2:$QR$463,18,FALSE),"")</f>
        <v/>
      </c>
      <c r="D14006" s="16" t="str">
        <f>IFERROR(VLOOKUP($F14006,'Location List'!$A$2:$QR$463,9,FALSE),"")</f>
        <v/>
      </c>
      <c r="E14006" s="16" t="str">
        <f>IFERROR(VLOOKUP($F14006,'Location List'!$A$2:$QR$463,2,FALSE),"")</f>
        <v/>
      </c>
    </row>
    <row r="14007" spans="1:5" ht="15" customHeight="1" x14ac:dyDescent="0.25">
      <c r="A14007" s="16" t="str">
        <f>IFERROR(VLOOKUP($F14007,'Location List'!$A$2:$QR$463,20,FALSE),"")</f>
        <v/>
      </c>
      <c r="B14007" s="16" t="str">
        <f>IFERROR(VLOOKUP($F14007,'Location List'!$A$2:$QR$463,19,FALSE),"")</f>
        <v/>
      </c>
      <c r="C14007" s="16" t="str">
        <f>IFERROR(VLOOKUP($F14007,'Location List'!$A$2:$QR$463,18,FALSE),"")</f>
        <v/>
      </c>
      <c r="D14007" s="16" t="str">
        <f>IFERROR(VLOOKUP($F14007,'Location List'!$A$2:$QR$463,9,FALSE),"")</f>
        <v/>
      </c>
      <c r="E14007" s="16" t="str">
        <f>IFERROR(VLOOKUP($F14007,'Location List'!$A$2:$QR$463,2,FALSE),"")</f>
        <v/>
      </c>
    </row>
    <row r="14008" spans="1:5" ht="15" customHeight="1" x14ac:dyDescent="0.25">
      <c r="A14008" s="16" t="str">
        <f>IFERROR(VLOOKUP($F14008,'Location List'!$A$2:$QR$463,20,FALSE),"")</f>
        <v/>
      </c>
      <c r="B14008" s="16" t="str">
        <f>IFERROR(VLOOKUP($F14008,'Location List'!$A$2:$QR$463,19,FALSE),"")</f>
        <v/>
      </c>
      <c r="C14008" s="16" t="str">
        <f>IFERROR(VLOOKUP($F14008,'Location List'!$A$2:$QR$463,18,FALSE),"")</f>
        <v/>
      </c>
      <c r="D14008" s="16" t="str">
        <f>IFERROR(VLOOKUP($F14008,'Location List'!$A$2:$QR$463,9,FALSE),"")</f>
        <v/>
      </c>
      <c r="E14008" s="16" t="str">
        <f>IFERROR(VLOOKUP($F14008,'Location List'!$A$2:$QR$463,2,FALSE),"")</f>
        <v/>
      </c>
    </row>
    <row r="14009" spans="1:5" ht="15" customHeight="1" x14ac:dyDescent="0.25">
      <c r="A14009" s="16" t="str">
        <f>IFERROR(VLOOKUP($F14009,'Location List'!$A$2:$QR$463,20,FALSE),"")</f>
        <v/>
      </c>
      <c r="B14009" s="16" t="str">
        <f>IFERROR(VLOOKUP($F14009,'Location List'!$A$2:$QR$463,19,FALSE),"")</f>
        <v/>
      </c>
      <c r="C14009" s="16" t="str">
        <f>IFERROR(VLOOKUP($F14009,'Location List'!$A$2:$QR$463,18,FALSE),"")</f>
        <v/>
      </c>
      <c r="D14009" s="16" t="str">
        <f>IFERROR(VLOOKUP($F14009,'Location List'!$A$2:$QR$463,9,FALSE),"")</f>
        <v/>
      </c>
      <c r="E14009" s="16" t="str">
        <f>IFERROR(VLOOKUP($F14009,'Location List'!$A$2:$QR$463,2,FALSE),"")</f>
        <v/>
      </c>
    </row>
    <row r="14010" spans="1:5" ht="15" customHeight="1" x14ac:dyDescent="0.25">
      <c r="A14010" s="16" t="str">
        <f>IFERROR(VLOOKUP($F14010,'Location List'!$A$2:$QR$463,20,FALSE),"")</f>
        <v/>
      </c>
      <c r="B14010" s="16" t="str">
        <f>IFERROR(VLOOKUP($F14010,'Location List'!$A$2:$QR$463,19,FALSE),"")</f>
        <v/>
      </c>
      <c r="C14010" s="16" t="str">
        <f>IFERROR(VLOOKUP($F14010,'Location List'!$A$2:$QR$463,18,FALSE),"")</f>
        <v/>
      </c>
      <c r="D14010" s="16" t="str">
        <f>IFERROR(VLOOKUP($F14010,'Location List'!$A$2:$QR$463,9,FALSE),"")</f>
        <v/>
      </c>
      <c r="E14010" s="16" t="str">
        <f>IFERROR(VLOOKUP($F14010,'Location List'!$A$2:$QR$463,2,FALSE),"")</f>
        <v/>
      </c>
    </row>
    <row r="14011" spans="1:5" ht="15" customHeight="1" x14ac:dyDescent="0.25">
      <c r="A14011" s="16" t="str">
        <f>IFERROR(VLOOKUP($F14011,'Location List'!$A$2:$QR$463,20,FALSE),"")</f>
        <v/>
      </c>
      <c r="B14011" s="16" t="str">
        <f>IFERROR(VLOOKUP($F14011,'Location List'!$A$2:$QR$463,19,FALSE),"")</f>
        <v/>
      </c>
      <c r="C14011" s="16" t="str">
        <f>IFERROR(VLOOKUP($F14011,'Location List'!$A$2:$QR$463,18,FALSE),"")</f>
        <v/>
      </c>
      <c r="D14011" s="16" t="str">
        <f>IFERROR(VLOOKUP($F14011,'Location List'!$A$2:$QR$463,9,FALSE),"")</f>
        <v/>
      </c>
      <c r="E14011" s="16" t="str">
        <f>IFERROR(VLOOKUP($F14011,'Location List'!$A$2:$QR$463,2,FALSE),"")</f>
        <v/>
      </c>
    </row>
    <row r="14012" spans="1:5" ht="15" customHeight="1" x14ac:dyDescent="0.25">
      <c r="A14012" s="16" t="str">
        <f>IFERROR(VLOOKUP($F14012,'Location List'!$A$2:$QR$463,20,FALSE),"")</f>
        <v/>
      </c>
      <c r="B14012" s="16" t="str">
        <f>IFERROR(VLOOKUP($F14012,'Location List'!$A$2:$QR$463,19,FALSE),"")</f>
        <v/>
      </c>
      <c r="C14012" s="16" t="str">
        <f>IFERROR(VLOOKUP($F14012,'Location List'!$A$2:$QR$463,18,FALSE),"")</f>
        <v/>
      </c>
      <c r="D14012" s="16" t="str">
        <f>IFERROR(VLOOKUP($F14012,'Location List'!$A$2:$QR$463,9,FALSE),"")</f>
        <v/>
      </c>
      <c r="E14012" s="16" t="str">
        <f>IFERROR(VLOOKUP($F14012,'Location List'!$A$2:$QR$463,2,FALSE),"")</f>
        <v/>
      </c>
    </row>
    <row r="14013" spans="1:5" ht="15" customHeight="1" x14ac:dyDescent="0.25">
      <c r="A14013" s="16" t="str">
        <f>IFERROR(VLOOKUP($F14013,'Location List'!$A$2:$QR$463,20,FALSE),"")</f>
        <v/>
      </c>
      <c r="B14013" s="16" t="str">
        <f>IFERROR(VLOOKUP($F14013,'Location List'!$A$2:$QR$463,19,FALSE),"")</f>
        <v/>
      </c>
      <c r="C14013" s="16" t="str">
        <f>IFERROR(VLOOKUP($F14013,'Location List'!$A$2:$QR$463,18,FALSE),"")</f>
        <v/>
      </c>
      <c r="D14013" s="16" t="str">
        <f>IFERROR(VLOOKUP($F14013,'Location List'!$A$2:$QR$463,9,FALSE),"")</f>
        <v/>
      </c>
      <c r="E14013" s="16" t="str">
        <f>IFERROR(VLOOKUP($F14013,'Location List'!$A$2:$QR$463,2,FALSE),"")</f>
        <v/>
      </c>
    </row>
    <row r="14072" spans="1:5" ht="15" customHeight="1" x14ac:dyDescent="0.25">
      <c r="A14072" s="16" t="str">
        <f>IFERROR(VLOOKUP($F14072,'Location List'!$A$2:$QR$463,20,FALSE),"")</f>
        <v/>
      </c>
      <c r="B14072" s="16" t="str">
        <f>IFERROR(VLOOKUP($F14072,'Location List'!$A$2:$QR$463,19,FALSE),"")</f>
        <v/>
      </c>
      <c r="C14072" s="16" t="str">
        <f>IFERROR(VLOOKUP($F14072,'Location List'!$A$2:$QR$463,18,FALSE),"")</f>
        <v/>
      </c>
      <c r="D14072" s="16" t="str">
        <f>IFERROR(VLOOKUP($F14072,'Location List'!$A$2:$QR$463,9,FALSE),"")</f>
        <v/>
      </c>
      <c r="E14072" s="16" t="str">
        <f>IFERROR(VLOOKUP($F14072,'Location List'!$A$2:$QR$463,2,FALSE),"")</f>
        <v/>
      </c>
    </row>
    <row r="14073" spans="1:5" ht="15" customHeight="1" x14ac:dyDescent="0.25">
      <c r="A14073" s="16" t="str">
        <f>IFERROR(VLOOKUP($F14073,'Location List'!$A$2:$QR$463,20,FALSE),"")</f>
        <v/>
      </c>
      <c r="B14073" s="16" t="str">
        <f>IFERROR(VLOOKUP($F14073,'Location List'!$A$2:$QR$463,19,FALSE),"")</f>
        <v/>
      </c>
      <c r="C14073" s="16" t="str">
        <f>IFERROR(VLOOKUP($F14073,'Location List'!$A$2:$QR$463,18,FALSE),"")</f>
        <v/>
      </c>
      <c r="D14073" s="16" t="str">
        <f>IFERROR(VLOOKUP($F14073,'Location List'!$A$2:$QR$463,9,FALSE),"")</f>
        <v/>
      </c>
      <c r="E14073" s="16" t="str">
        <f>IFERROR(VLOOKUP($F14073,'Location List'!$A$2:$QR$463,2,FALSE),"")</f>
        <v/>
      </c>
    </row>
    <row r="14074" spans="1:5" ht="15" customHeight="1" x14ac:dyDescent="0.25">
      <c r="A14074" s="16" t="str">
        <f>IFERROR(VLOOKUP($F14074,'Location List'!$A$2:$QR$463,20,FALSE),"")</f>
        <v/>
      </c>
      <c r="B14074" s="16" t="str">
        <f>IFERROR(VLOOKUP($F14074,'Location List'!$A$2:$QR$463,19,FALSE),"")</f>
        <v/>
      </c>
      <c r="C14074" s="16" t="str">
        <f>IFERROR(VLOOKUP($F14074,'Location List'!$A$2:$QR$463,18,FALSE),"")</f>
        <v/>
      </c>
      <c r="D14074" s="16" t="str">
        <f>IFERROR(VLOOKUP($F14074,'Location List'!$A$2:$QR$463,9,FALSE),"")</f>
        <v/>
      </c>
      <c r="E14074" s="16" t="str">
        <f>IFERROR(VLOOKUP($F14074,'Location List'!$A$2:$QR$463,2,FALSE),"")</f>
        <v/>
      </c>
    </row>
    <row r="14075" spans="1:5" ht="15" customHeight="1" x14ac:dyDescent="0.25">
      <c r="A14075" s="16" t="str">
        <f>IFERROR(VLOOKUP($F14075,'Location List'!$A$2:$QR$463,20,FALSE),"")</f>
        <v/>
      </c>
      <c r="B14075" s="16" t="str">
        <f>IFERROR(VLOOKUP($F14075,'Location List'!$A$2:$QR$463,19,FALSE),"")</f>
        <v/>
      </c>
      <c r="C14075" s="16" t="str">
        <f>IFERROR(VLOOKUP($F14075,'Location List'!$A$2:$QR$463,18,FALSE),"")</f>
        <v/>
      </c>
      <c r="D14075" s="16" t="str">
        <f>IFERROR(VLOOKUP($F14075,'Location List'!$A$2:$QR$463,9,FALSE),"")</f>
        <v/>
      </c>
      <c r="E14075" s="16" t="str">
        <f>IFERROR(VLOOKUP($F14075,'Location List'!$A$2:$QR$463,2,FALSE),"")</f>
        <v/>
      </c>
    </row>
    <row r="14076" spans="1:5" ht="15" customHeight="1" x14ac:dyDescent="0.25">
      <c r="A14076" s="16" t="str">
        <f>IFERROR(VLOOKUP($F14076,'Location List'!$A$2:$QR$463,20,FALSE),"")</f>
        <v/>
      </c>
      <c r="B14076" s="16" t="str">
        <f>IFERROR(VLOOKUP($F14076,'Location List'!$A$2:$QR$463,19,FALSE),"")</f>
        <v/>
      </c>
      <c r="C14076" s="16" t="str">
        <f>IFERROR(VLOOKUP($F14076,'Location List'!$A$2:$QR$463,18,FALSE),"")</f>
        <v/>
      </c>
      <c r="D14076" s="16" t="str">
        <f>IFERROR(VLOOKUP($F14076,'Location List'!$A$2:$QR$463,9,FALSE),"")</f>
        <v/>
      </c>
      <c r="E14076" s="16" t="str">
        <f>IFERROR(VLOOKUP($F14076,'Location List'!$A$2:$QR$463,2,FALSE),"")</f>
        <v/>
      </c>
    </row>
    <row r="14137" spans="1:5" ht="15" customHeight="1" x14ac:dyDescent="0.25">
      <c r="A14137" s="16" t="str">
        <f>IFERROR(VLOOKUP($F14137,'Location List'!$A$2:$QR$463,20,FALSE),"")</f>
        <v/>
      </c>
      <c r="B14137" s="16" t="str">
        <f>IFERROR(VLOOKUP($F14137,'Location List'!$A$2:$QR$463,19,FALSE),"")</f>
        <v/>
      </c>
      <c r="C14137" s="16" t="str">
        <f>IFERROR(VLOOKUP($F14137,'Location List'!$A$2:$QR$463,18,FALSE),"")</f>
        <v/>
      </c>
      <c r="D14137" s="16" t="str">
        <f>IFERROR(VLOOKUP($F14137,'Location List'!$A$2:$QR$463,9,FALSE),"")</f>
        <v/>
      </c>
      <c r="E14137" s="16" t="str">
        <f>IFERROR(VLOOKUP($F14137,'Location List'!$A$2:$QR$463,2,FALSE),"")</f>
        <v/>
      </c>
    </row>
    <row r="14138" spans="1:5" ht="15" customHeight="1" x14ac:dyDescent="0.25">
      <c r="A14138" s="16" t="str">
        <f>IFERROR(VLOOKUP($F14138,'Location List'!$A$2:$QR$463,20,FALSE),"")</f>
        <v/>
      </c>
      <c r="B14138" s="16" t="str">
        <f>IFERROR(VLOOKUP($F14138,'Location List'!$A$2:$QR$463,19,FALSE),"")</f>
        <v/>
      </c>
      <c r="C14138" s="16" t="str">
        <f>IFERROR(VLOOKUP($F14138,'Location List'!$A$2:$QR$463,18,FALSE),"")</f>
        <v/>
      </c>
      <c r="D14138" s="16" t="str">
        <f>IFERROR(VLOOKUP($F14138,'Location List'!$A$2:$QR$463,9,FALSE),"")</f>
        <v/>
      </c>
      <c r="E14138" s="16" t="str">
        <f>IFERROR(VLOOKUP($F14138,'Location List'!$A$2:$QR$463,2,FALSE),"")</f>
        <v/>
      </c>
    </row>
    <row r="14139" spans="1:5" ht="15" customHeight="1" x14ac:dyDescent="0.25">
      <c r="A14139" s="16" t="str">
        <f>IFERROR(VLOOKUP($F14139,'Location List'!$A$2:$QR$463,20,FALSE),"")</f>
        <v/>
      </c>
      <c r="B14139" s="16" t="str">
        <f>IFERROR(VLOOKUP($F14139,'Location List'!$A$2:$QR$463,19,FALSE),"")</f>
        <v/>
      </c>
      <c r="C14139" s="16" t="str">
        <f>IFERROR(VLOOKUP($F14139,'Location List'!$A$2:$QR$463,18,FALSE),"")</f>
        <v/>
      </c>
      <c r="D14139" s="16" t="str">
        <f>IFERROR(VLOOKUP($F14139,'Location List'!$A$2:$QR$463,9,FALSE),"")</f>
        <v/>
      </c>
      <c r="E14139" s="16" t="str">
        <f>IFERROR(VLOOKUP($F14139,'Location List'!$A$2:$QR$463,2,FALSE),"")</f>
        <v/>
      </c>
    </row>
    <row r="14140" spans="1:5" ht="15" customHeight="1" x14ac:dyDescent="0.25">
      <c r="A14140" s="16" t="str">
        <f>IFERROR(VLOOKUP($F14140,'Location List'!$A$2:$QR$463,20,FALSE),"")</f>
        <v/>
      </c>
      <c r="B14140" s="16" t="str">
        <f>IFERROR(VLOOKUP($F14140,'Location List'!$A$2:$QR$463,19,FALSE),"")</f>
        <v/>
      </c>
      <c r="C14140" s="16" t="str">
        <f>IFERROR(VLOOKUP($F14140,'Location List'!$A$2:$QR$463,18,FALSE),"")</f>
        <v/>
      </c>
      <c r="D14140" s="16" t="str">
        <f>IFERROR(VLOOKUP($F14140,'Location List'!$A$2:$QR$463,9,FALSE),"")</f>
        <v/>
      </c>
      <c r="E14140" s="16" t="str">
        <f>IFERROR(VLOOKUP($F14140,'Location List'!$A$2:$QR$463,2,FALSE),"")</f>
        <v/>
      </c>
    </row>
    <row r="14141" spans="1:5" ht="15" customHeight="1" x14ac:dyDescent="0.25">
      <c r="A14141" s="16" t="str">
        <f>IFERROR(VLOOKUP($F14141,'Location List'!$A$2:$QR$463,20,FALSE),"")</f>
        <v/>
      </c>
      <c r="B14141" s="16" t="str">
        <f>IFERROR(VLOOKUP($F14141,'Location List'!$A$2:$QR$463,19,FALSE),"")</f>
        <v/>
      </c>
      <c r="C14141" s="16" t="str">
        <f>IFERROR(VLOOKUP($F14141,'Location List'!$A$2:$QR$463,18,FALSE),"")</f>
        <v/>
      </c>
      <c r="D14141" s="16" t="str">
        <f>IFERROR(VLOOKUP($F14141,'Location List'!$A$2:$QR$463,9,FALSE),"")</f>
        <v/>
      </c>
      <c r="E14141" s="16" t="str">
        <f>IFERROR(VLOOKUP($F14141,'Location List'!$A$2:$QR$463,2,FALSE),"")</f>
        <v/>
      </c>
    </row>
    <row r="14142" spans="1:5" ht="15" customHeight="1" x14ac:dyDescent="0.25">
      <c r="A14142" s="16" t="str">
        <f>IFERROR(VLOOKUP($F14142,'Location List'!$A$2:$QR$463,20,FALSE),"")</f>
        <v/>
      </c>
      <c r="B14142" s="16" t="str">
        <f>IFERROR(VLOOKUP($F14142,'Location List'!$A$2:$QR$463,19,FALSE),"")</f>
        <v/>
      </c>
      <c r="C14142" s="16" t="str">
        <f>IFERROR(VLOOKUP($F14142,'Location List'!$A$2:$QR$463,18,FALSE),"")</f>
        <v/>
      </c>
      <c r="D14142" s="16" t="str">
        <f>IFERROR(VLOOKUP($F14142,'Location List'!$A$2:$QR$463,9,FALSE),"")</f>
        <v/>
      </c>
      <c r="E14142" s="16" t="str">
        <f>IFERROR(VLOOKUP($F14142,'Location List'!$A$2:$QR$463,2,FALSE),"")</f>
        <v/>
      </c>
    </row>
    <row r="14143" spans="1:5" ht="15" customHeight="1" x14ac:dyDescent="0.25">
      <c r="A14143" s="16" t="str">
        <f>IFERROR(VLOOKUP($F14143,'Location List'!$A$2:$QR$463,20,FALSE),"")</f>
        <v/>
      </c>
      <c r="B14143" s="16" t="str">
        <f>IFERROR(VLOOKUP($F14143,'Location List'!$A$2:$QR$463,19,FALSE),"")</f>
        <v/>
      </c>
      <c r="C14143" s="16" t="str">
        <f>IFERROR(VLOOKUP($F14143,'Location List'!$A$2:$QR$463,18,FALSE),"")</f>
        <v/>
      </c>
      <c r="D14143" s="16" t="str">
        <f>IFERROR(VLOOKUP($F14143,'Location List'!$A$2:$QR$463,9,FALSE),"")</f>
        <v/>
      </c>
      <c r="E14143" s="16" t="str">
        <f>IFERROR(VLOOKUP($F14143,'Location List'!$A$2:$QR$463,2,FALSE),"")</f>
        <v/>
      </c>
    </row>
    <row r="14144" spans="1:5" ht="15" customHeight="1" x14ac:dyDescent="0.25">
      <c r="A14144" s="16" t="str">
        <f>IFERROR(VLOOKUP($F14144,'Location List'!$A$2:$QR$463,20,FALSE),"")</f>
        <v/>
      </c>
      <c r="B14144" s="16" t="str">
        <f>IFERROR(VLOOKUP($F14144,'Location List'!$A$2:$QR$463,19,FALSE),"")</f>
        <v/>
      </c>
      <c r="C14144" s="16" t="str">
        <f>IFERROR(VLOOKUP($F14144,'Location List'!$A$2:$QR$463,18,FALSE),"")</f>
        <v/>
      </c>
      <c r="D14144" s="16" t="str">
        <f>IFERROR(VLOOKUP($F14144,'Location List'!$A$2:$QR$463,9,FALSE),"")</f>
        <v/>
      </c>
      <c r="E14144" s="16" t="str">
        <f>IFERROR(VLOOKUP($F14144,'Location List'!$A$2:$QR$463,2,FALSE),"")</f>
        <v/>
      </c>
    </row>
    <row r="14145" spans="1:5" ht="15" customHeight="1" x14ac:dyDescent="0.25">
      <c r="A14145" s="16" t="str">
        <f>IFERROR(VLOOKUP($F14145,'Location List'!$A$2:$QR$463,20,FALSE),"")</f>
        <v/>
      </c>
      <c r="B14145" s="16" t="str">
        <f>IFERROR(VLOOKUP($F14145,'Location List'!$A$2:$QR$463,19,FALSE),"")</f>
        <v/>
      </c>
      <c r="C14145" s="16" t="str">
        <f>IFERROR(VLOOKUP($F14145,'Location List'!$A$2:$QR$463,18,FALSE),"")</f>
        <v/>
      </c>
      <c r="D14145" s="16" t="str">
        <f>IFERROR(VLOOKUP($F14145,'Location List'!$A$2:$QR$463,9,FALSE),"")</f>
        <v/>
      </c>
      <c r="E14145" s="16" t="str">
        <f>IFERROR(VLOOKUP($F14145,'Location List'!$A$2:$QR$463,2,FALSE),"")</f>
        <v/>
      </c>
    </row>
    <row r="14146" spans="1:5" ht="15" customHeight="1" x14ac:dyDescent="0.25">
      <c r="A14146" s="16" t="str">
        <f>IFERROR(VLOOKUP($F14146,'Location List'!$A$2:$QR$463,20,FALSE),"")</f>
        <v/>
      </c>
      <c r="B14146" s="16" t="str">
        <f>IFERROR(VLOOKUP($F14146,'Location List'!$A$2:$QR$463,19,FALSE),"")</f>
        <v/>
      </c>
      <c r="C14146" s="16" t="str">
        <f>IFERROR(VLOOKUP($F14146,'Location List'!$A$2:$QR$463,18,FALSE),"")</f>
        <v/>
      </c>
      <c r="D14146" s="16" t="str">
        <f>IFERROR(VLOOKUP($F14146,'Location List'!$A$2:$QR$463,9,FALSE),"")</f>
        <v/>
      </c>
      <c r="E14146" s="16" t="str">
        <f>IFERROR(VLOOKUP($F14146,'Location List'!$A$2:$QR$463,2,FALSE),"")</f>
        <v/>
      </c>
    </row>
    <row r="14147" spans="1:5" ht="15" customHeight="1" x14ac:dyDescent="0.25">
      <c r="A14147" s="16" t="str">
        <f>IFERROR(VLOOKUP($F14147,'Location List'!$A$2:$QR$463,20,FALSE),"")</f>
        <v/>
      </c>
      <c r="B14147" s="16" t="str">
        <f>IFERROR(VLOOKUP($F14147,'Location List'!$A$2:$QR$463,19,FALSE),"")</f>
        <v/>
      </c>
      <c r="C14147" s="16" t="str">
        <f>IFERROR(VLOOKUP($F14147,'Location List'!$A$2:$QR$463,18,FALSE),"")</f>
        <v/>
      </c>
      <c r="D14147" s="16" t="str">
        <f>IFERROR(VLOOKUP($F14147,'Location List'!$A$2:$QR$463,9,FALSE),"")</f>
        <v/>
      </c>
      <c r="E14147" s="16" t="str">
        <f>IFERROR(VLOOKUP($F14147,'Location List'!$A$2:$QR$463,2,FALSE),"")</f>
        <v/>
      </c>
    </row>
    <row r="14148" spans="1:5" ht="15" customHeight="1" x14ac:dyDescent="0.25">
      <c r="A14148" s="16" t="str">
        <f>IFERROR(VLOOKUP($F14148,'Location List'!$A$2:$QR$463,20,FALSE),"")</f>
        <v/>
      </c>
      <c r="B14148" s="16" t="str">
        <f>IFERROR(VLOOKUP($F14148,'Location List'!$A$2:$QR$463,19,FALSE),"")</f>
        <v/>
      </c>
      <c r="C14148" s="16" t="str">
        <f>IFERROR(VLOOKUP($F14148,'Location List'!$A$2:$QR$463,18,FALSE),"")</f>
        <v/>
      </c>
      <c r="D14148" s="16" t="str">
        <f>IFERROR(VLOOKUP($F14148,'Location List'!$A$2:$QR$463,9,FALSE),"")</f>
        <v/>
      </c>
      <c r="E14148" s="16" t="str">
        <f>IFERROR(VLOOKUP($F14148,'Location List'!$A$2:$QR$463,2,FALSE),"")</f>
        <v/>
      </c>
    </row>
    <row r="14149" spans="1:5" ht="15" customHeight="1" x14ac:dyDescent="0.25">
      <c r="A14149" s="16" t="str">
        <f>IFERROR(VLOOKUP($F14149,'Location List'!$A$2:$QR$463,20,FALSE),"")</f>
        <v/>
      </c>
      <c r="B14149" s="16" t="str">
        <f>IFERROR(VLOOKUP($F14149,'Location List'!$A$2:$QR$463,19,FALSE),"")</f>
        <v/>
      </c>
      <c r="C14149" s="16" t="str">
        <f>IFERROR(VLOOKUP($F14149,'Location List'!$A$2:$QR$463,18,FALSE),"")</f>
        <v/>
      </c>
      <c r="D14149" s="16" t="str">
        <f>IFERROR(VLOOKUP($F14149,'Location List'!$A$2:$QR$463,9,FALSE),"")</f>
        <v/>
      </c>
      <c r="E14149" s="16" t="str">
        <f>IFERROR(VLOOKUP($F14149,'Location List'!$A$2:$QR$463,2,FALSE),"")</f>
        <v/>
      </c>
    </row>
    <row r="14150" spans="1:5" ht="15" customHeight="1" x14ac:dyDescent="0.25">
      <c r="A14150" s="16" t="str">
        <f>IFERROR(VLOOKUP($F14150,'Location List'!$A$2:$QR$463,20,FALSE),"")</f>
        <v/>
      </c>
      <c r="B14150" s="16" t="str">
        <f>IFERROR(VLOOKUP($F14150,'Location List'!$A$2:$QR$463,19,FALSE),"")</f>
        <v/>
      </c>
      <c r="C14150" s="16" t="str">
        <f>IFERROR(VLOOKUP($F14150,'Location List'!$A$2:$QR$463,18,FALSE),"")</f>
        <v/>
      </c>
      <c r="D14150" s="16" t="str">
        <f>IFERROR(VLOOKUP($F14150,'Location List'!$A$2:$QR$463,9,FALSE),"")</f>
        <v/>
      </c>
      <c r="E14150" s="16" t="str">
        <f>IFERROR(VLOOKUP($F14150,'Location List'!$A$2:$QR$463,2,FALSE),"")</f>
        <v/>
      </c>
    </row>
    <row r="14151" spans="1:5" ht="15" customHeight="1" x14ac:dyDescent="0.25">
      <c r="A14151" s="16" t="str">
        <f>IFERROR(VLOOKUP($F14151,'Location List'!$A$2:$QR$463,20,FALSE),"")</f>
        <v/>
      </c>
      <c r="B14151" s="16" t="str">
        <f>IFERROR(VLOOKUP($F14151,'Location List'!$A$2:$QR$463,19,FALSE),"")</f>
        <v/>
      </c>
      <c r="C14151" s="16" t="str">
        <f>IFERROR(VLOOKUP($F14151,'Location List'!$A$2:$QR$463,18,FALSE),"")</f>
        <v/>
      </c>
      <c r="D14151" s="16" t="str">
        <f>IFERROR(VLOOKUP($F14151,'Location List'!$A$2:$QR$463,9,FALSE),"")</f>
        <v/>
      </c>
      <c r="E14151" s="16" t="str">
        <f>IFERROR(VLOOKUP($F14151,'Location List'!$A$2:$QR$463,2,FALSE),"")</f>
        <v/>
      </c>
    </row>
    <row r="14236" spans="1:5" ht="15" customHeight="1" x14ac:dyDescent="0.25">
      <c r="A14236" s="16" t="str">
        <f>IFERROR(VLOOKUP($F14236,'Location List'!$A$2:$QR$463,20,FALSE),"")</f>
        <v/>
      </c>
      <c r="B14236" s="16" t="str">
        <f>IFERROR(VLOOKUP($F14236,'Location List'!$A$2:$QR$463,19,FALSE),"")</f>
        <v/>
      </c>
      <c r="C14236" s="16" t="str">
        <f>IFERROR(VLOOKUP($F14236,'Location List'!$A$2:$QR$463,18,FALSE),"")</f>
        <v/>
      </c>
      <c r="D14236" s="16" t="str">
        <f>IFERROR(VLOOKUP($F14236,'Location List'!$A$2:$QR$463,9,FALSE),"")</f>
        <v/>
      </c>
      <c r="E14236" s="16" t="str">
        <f>IFERROR(VLOOKUP($F14236,'Location List'!$A$2:$QR$463,2,FALSE),"")</f>
        <v/>
      </c>
    </row>
    <row r="14237" spans="1:5" ht="15" customHeight="1" x14ac:dyDescent="0.25">
      <c r="A14237" s="16" t="str">
        <f>IFERROR(VLOOKUP($F14237,'Location List'!$A$2:$QR$463,20,FALSE),"")</f>
        <v/>
      </c>
      <c r="B14237" s="16" t="str">
        <f>IFERROR(VLOOKUP($F14237,'Location List'!$A$2:$QR$463,19,FALSE),"")</f>
        <v/>
      </c>
      <c r="C14237" s="16" t="str">
        <f>IFERROR(VLOOKUP($F14237,'Location List'!$A$2:$QR$463,18,FALSE),"")</f>
        <v/>
      </c>
      <c r="D14237" s="16" t="str">
        <f>IFERROR(VLOOKUP($F14237,'Location List'!$A$2:$QR$463,9,FALSE),"")</f>
        <v/>
      </c>
      <c r="E14237" s="16" t="str">
        <f>IFERROR(VLOOKUP($F14237,'Location List'!$A$2:$QR$463,2,FALSE),"")</f>
        <v/>
      </c>
    </row>
    <row r="14238" spans="1:5" ht="15" customHeight="1" x14ac:dyDescent="0.25">
      <c r="A14238" s="16" t="str">
        <f>IFERROR(VLOOKUP($F14238,'Location List'!$A$2:$QR$463,20,FALSE),"")</f>
        <v/>
      </c>
      <c r="B14238" s="16" t="str">
        <f>IFERROR(VLOOKUP($F14238,'Location List'!$A$2:$QR$463,19,FALSE),"")</f>
        <v/>
      </c>
      <c r="C14238" s="16" t="str">
        <f>IFERROR(VLOOKUP($F14238,'Location List'!$A$2:$QR$463,18,FALSE),"")</f>
        <v/>
      </c>
      <c r="D14238" s="16" t="str">
        <f>IFERROR(VLOOKUP($F14238,'Location List'!$A$2:$QR$463,9,FALSE),"")</f>
        <v/>
      </c>
      <c r="E14238" s="16" t="str">
        <f>IFERROR(VLOOKUP($F14238,'Location List'!$A$2:$QR$463,2,FALSE),"")</f>
        <v/>
      </c>
    </row>
    <row r="14239" spans="1:5" ht="15" customHeight="1" x14ac:dyDescent="0.25">
      <c r="A14239" s="16" t="str">
        <f>IFERROR(VLOOKUP($F14239,'Location List'!$A$2:$QR$463,20,FALSE),"")</f>
        <v/>
      </c>
      <c r="B14239" s="16" t="str">
        <f>IFERROR(VLOOKUP($F14239,'Location List'!$A$2:$QR$463,19,FALSE),"")</f>
        <v/>
      </c>
      <c r="C14239" s="16" t="str">
        <f>IFERROR(VLOOKUP($F14239,'Location List'!$A$2:$QR$463,18,FALSE),"")</f>
        <v/>
      </c>
      <c r="D14239" s="16" t="str">
        <f>IFERROR(VLOOKUP($F14239,'Location List'!$A$2:$QR$463,9,FALSE),"")</f>
        <v/>
      </c>
      <c r="E14239" s="16" t="str">
        <f>IFERROR(VLOOKUP($F14239,'Location List'!$A$2:$QR$463,2,FALSE),"")</f>
        <v/>
      </c>
    </row>
    <row r="14284" spans="1:5" ht="15" customHeight="1" x14ac:dyDescent="0.25">
      <c r="A14284" s="16" t="str">
        <f>IFERROR(VLOOKUP($F14284,'Location List'!$A$2:$QR$463,20,FALSE),"")</f>
        <v/>
      </c>
      <c r="B14284" s="16" t="str">
        <f>IFERROR(VLOOKUP($F14284,'Location List'!$A$2:$QR$463,19,FALSE),"")</f>
        <v/>
      </c>
      <c r="C14284" s="16" t="str">
        <f>IFERROR(VLOOKUP($F14284,'Location List'!$A$2:$QR$463,18,FALSE),"")</f>
        <v/>
      </c>
      <c r="D14284" s="16" t="str">
        <f>IFERROR(VLOOKUP($F14284,'Location List'!$A$2:$QR$463,9,FALSE),"")</f>
        <v/>
      </c>
      <c r="E14284" s="16" t="str">
        <f>IFERROR(VLOOKUP($F14284,'Location List'!$A$2:$QR$463,2,FALSE),"")</f>
        <v/>
      </c>
    </row>
    <row r="14285" spans="1:5" ht="15" customHeight="1" x14ac:dyDescent="0.25">
      <c r="A14285" s="16" t="str">
        <f>IFERROR(VLOOKUP($F14285,'Location List'!$A$2:$QR$463,20,FALSE),"")</f>
        <v/>
      </c>
      <c r="B14285" s="16" t="str">
        <f>IFERROR(VLOOKUP($F14285,'Location List'!$A$2:$QR$463,19,FALSE),"")</f>
        <v/>
      </c>
      <c r="C14285" s="16" t="str">
        <f>IFERROR(VLOOKUP($F14285,'Location List'!$A$2:$QR$463,18,FALSE),"")</f>
        <v/>
      </c>
      <c r="D14285" s="16" t="str">
        <f>IFERROR(VLOOKUP($F14285,'Location List'!$A$2:$QR$463,9,FALSE),"")</f>
        <v/>
      </c>
      <c r="E14285" s="16" t="str">
        <f>IFERROR(VLOOKUP($F14285,'Location List'!$A$2:$QR$463,2,FALSE),"")</f>
        <v/>
      </c>
    </row>
    <row r="14286" spans="1:5" ht="15" customHeight="1" x14ac:dyDescent="0.25">
      <c r="A14286" s="16" t="str">
        <f>IFERROR(VLOOKUP($F14286,'Location List'!$A$2:$QR$463,20,FALSE),"")</f>
        <v/>
      </c>
      <c r="B14286" s="16" t="str">
        <f>IFERROR(VLOOKUP($F14286,'Location List'!$A$2:$QR$463,19,FALSE),"")</f>
        <v/>
      </c>
      <c r="C14286" s="16" t="str">
        <f>IFERROR(VLOOKUP($F14286,'Location List'!$A$2:$QR$463,18,FALSE),"")</f>
        <v/>
      </c>
      <c r="D14286" s="16" t="str">
        <f>IFERROR(VLOOKUP($F14286,'Location List'!$A$2:$QR$463,9,FALSE),"")</f>
        <v/>
      </c>
      <c r="E14286" s="16" t="str">
        <f>IFERROR(VLOOKUP($F14286,'Location List'!$A$2:$QR$463,2,FALSE),"")</f>
        <v/>
      </c>
    </row>
    <row r="14335" spans="1:5" ht="15" customHeight="1" x14ac:dyDescent="0.25">
      <c r="A14335" s="16" t="str">
        <f>IFERROR(VLOOKUP($F14335,'Location List'!$A$2:$QR$463,20,FALSE),"")</f>
        <v/>
      </c>
      <c r="B14335" s="16" t="str">
        <f>IFERROR(VLOOKUP($F14335,'Location List'!$A$2:$QR$463,19,FALSE),"")</f>
        <v/>
      </c>
      <c r="C14335" s="16" t="str">
        <f>IFERROR(VLOOKUP($F14335,'Location List'!$A$2:$QR$463,18,FALSE),"")</f>
        <v/>
      </c>
      <c r="D14335" s="16" t="str">
        <f>IFERROR(VLOOKUP($F14335,'Location List'!$A$2:$QR$463,9,FALSE),"")</f>
        <v/>
      </c>
      <c r="E14335" s="16" t="str">
        <f>IFERROR(VLOOKUP($F14335,'Location List'!$A$2:$QR$463,2,FALSE),"")</f>
        <v/>
      </c>
    </row>
    <row r="14393" spans="1:5" ht="15" customHeight="1" x14ac:dyDescent="0.25">
      <c r="A14393" s="16" t="str">
        <f>IFERROR(VLOOKUP($F14393,'Location List'!$A$2:$QR$463,20,FALSE),"")</f>
        <v/>
      </c>
      <c r="B14393" s="16" t="str">
        <f>IFERROR(VLOOKUP($F14393,'Location List'!$A$2:$QR$463,19,FALSE),"")</f>
        <v/>
      </c>
      <c r="C14393" s="16" t="str">
        <f>IFERROR(VLOOKUP($F14393,'Location List'!$A$2:$QR$463,18,FALSE),"")</f>
        <v/>
      </c>
      <c r="D14393" s="16" t="str">
        <f>IFERROR(VLOOKUP($F14393,'Location List'!$A$2:$QR$463,9,FALSE),"")</f>
        <v/>
      </c>
      <c r="E14393" s="16" t="str">
        <f>IFERROR(VLOOKUP($F14393,'Location List'!$A$2:$QR$463,2,FALSE),"")</f>
        <v/>
      </c>
    </row>
    <row r="14394" spans="1:5" ht="15" customHeight="1" x14ac:dyDescent="0.25">
      <c r="A14394" s="16" t="str">
        <f>IFERROR(VLOOKUP($F14394,'Location List'!$A$2:$QR$463,20,FALSE),"")</f>
        <v/>
      </c>
      <c r="B14394" s="16" t="str">
        <f>IFERROR(VLOOKUP($F14394,'Location List'!$A$2:$QR$463,19,FALSE),"")</f>
        <v/>
      </c>
      <c r="C14394" s="16" t="str">
        <f>IFERROR(VLOOKUP($F14394,'Location List'!$A$2:$QR$463,18,FALSE),"")</f>
        <v/>
      </c>
      <c r="D14394" s="16" t="str">
        <f>IFERROR(VLOOKUP($F14394,'Location List'!$A$2:$QR$463,9,FALSE),"")</f>
        <v/>
      </c>
      <c r="E14394" s="16" t="str">
        <f>IFERROR(VLOOKUP($F14394,'Location List'!$A$2:$QR$463,2,FALSE),"")</f>
        <v/>
      </c>
    </row>
    <row r="14395" spans="1:5" ht="15" customHeight="1" x14ac:dyDescent="0.25">
      <c r="A14395" s="16" t="str">
        <f>IFERROR(VLOOKUP($F14395,'Location List'!$A$2:$QR$463,20,FALSE),"")</f>
        <v/>
      </c>
      <c r="B14395" s="16" t="str">
        <f>IFERROR(VLOOKUP($F14395,'Location List'!$A$2:$QR$463,19,FALSE),"")</f>
        <v/>
      </c>
      <c r="C14395" s="16" t="str">
        <f>IFERROR(VLOOKUP($F14395,'Location List'!$A$2:$QR$463,18,FALSE),"")</f>
        <v/>
      </c>
      <c r="D14395" s="16" t="str">
        <f>IFERROR(VLOOKUP($F14395,'Location List'!$A$2:$QR$463,9,FALSE),"")</f>
        <v/>
      </c>
      <c r="E14395" s="16" t="str">
        <f>IFERROR(VLOOKUP($F14395,'Location List'!$A$2:$QR$463,2,FALSE),"")</f>
        <v/>
      </c>
    </row>
    <row r="14396" spans="1:5" ht="15" customHeight="1" x14ac:dyDescent="0.25">
      <c r="A14396" s="16" t="str">
        <f>IFERROR(VLOOKUP($F14396,'Location List'!$A$2:$QR$463,20,FALSE),"")</f>
        <v/>
      </c>
      <c r="B14396" s="16" t="str">
        <f>IFERROR(VLOOKUP($F14396,'Location List'!$A$2:$QR$463,19,FALSE),"")</f>
        <v/>
      </c>
      <c r="C14396" s="16" t="str">
        <f>IFERROR(VLOOKUP($F14396,'Location List'!$A$2:$QR$463,18,FALSE),"")</f>
        <v/>
      </c>
      <c r="D14396" s="16" t="str">
        <f>IFERROR(VLOOKUP($F14396,'Location List'!$A$2:$QR$463,9,FALSE),"")</f>
        <v/>
      </c>
      <c r="E14396" s="16" t="str">
        <f>IFERROR(VLOOKUP($F14396,'Location List'!$A$2:$QR$463,2,FALSE),"")</f>
        <v/>
      </c>
    </row>
    <row r="14397" spans="1:5" ht="15" customHeight="1" x14ac:dyDescent="0.25">
      <c r="A14397" s="16" t="str">
        <f>IFERROR(VLOOKUP($F14397,'Location List'!$A$2:$QR$463,20,FALSE),"")</f>
        <v/>
      </c>
      <c r="B14397" s="16" t="str">
        <f>IFERROR(VLOOKUP($F14397,'Location List'!$A$2:$QR$463,19,FALSE),"")</f>
        <v/>
      </c>
      <c r="C14397" s="16" t="str">
        <f>IFERROR(VLOOKUP($F14397,'Location List'!$A$2:$QR$463,18,FALSE),"")</f>
        <v/>
      </c>
      <c r="D14397" s="16" t="str">
        <f>IFERROR(VLOOKUP($F14397,'Location List'!$A$2:$QR$463,9,FALSE),"")</f>
        <v/>
      </c>
      <c r="E14397" s="16" t="str">
        <f>IFERROR(VLOOKUP($F14397,'Location List'!$A$2:$QR$463,2,FALSE),"")</f>
        <v/>
      </c>
    </row>
    <row r="14459" spans="1:5" ht="15" customHeight="1" x14ac:dyDescent="0.25">
      <c r="A14459" s="16" t="str">
        <f>IFERROR(VLOOKUP($F14459,'Location List'!$A$2:$QR$463,20,FALSE),"")</f>
        <v/>
      </c>
      <c r="B14459" s="16" t="str">
        <f>IFERROR(VLOOKUP($F14459,'Location List'!$A$2:$QR$463,19,FALSE),"")</f>
        <v/>
      </c>
      <c r="C14459" s="16" t="str">
        <f>IFERROR(VLOOKUP($F14459,'Location List'!$A$2:$QR$463,18,FALSE),"")</f>
        <v/>
      </c>
      <c r="D14459" s="16" t="str">
        <f>IFERROR(VLOOKUP($F14459,'Location List'!$A$2:$QR$463,9,FALSE),"")</f>
        <v/>
      </c>
      <c r="E14459" s="16" t="str">
        <f>IFERROR(VLOOKUP($F14459,'Location List'!$A$2:$QR$463,2,FALSE),"")</f>
        <v/>
      </c>
    </row>
    <row r="14460" spans="1:5" ht="15" customHeight="1" x14ac:dyDescent="0.25">
      <c r="A14460" s="16" t="str">
        <f>IFERROR(VLOOKUP($F14460,'Location List'!$A$2:$QR$463,20,FALSE),"")</f>
        <v/>
      </c>
      <c r="B14460" s="16" t="str">
        <f>IFERROR(VLOOKUP($F14460,'Location List'!$A$2:$QR$463,19,FALSE),"")</f>
        <v/>
      </c>
      <c r="C14460" s="16" t="str">
        <f>IFERROR(VLOOKUP($F14460,'Location List'!$A$2:$QR$463,18,FALSE),"")</f>
        <v/>
      </c>
      <c r="D14460" s="16" t="str">
        <f>IFERROR(VLOOKUP($F14460,'Location List'!$A$2:$QR$463,9,FALSE),"")</f>
        <v/>
      </c>
      <c r="E14460" s="16" t="str">
        <f>IFERROR(VLOOKUP($F14460,'Location List'!$A$2:$QR$463,2,FALSE),"")</f>
        <v/>
      </c>
    </row>
    <row r="14461" spans="1:5" ht="15" customHeight="1" x14ac:dyDescent="0.25">
      <c r="A14461" s="16" t="str">
        <f>IFERROR(VLOOKUP($F14461,'Location List'!$A$2:$QR$463,20,FALSE),"")</f>
        <v/>
      </c>
      <c r="B14461" s="16" t="str">
        <f>IFERROR(VLOOKUP($F14461,'Location List'!$A$2:$QR$463,19,FALSE),"")</f>
        <v/>
      </c>
      <c r="C14461" s="16" t="str">
        <f>IFERROR(VLOOKUP($F14461,'Location List'!$A$2:$QR$463,18,FALSE),"")</f>
        <v/>
      </c>
      <c r="D14461" s="16" t="str">
        <f>IFERROR(VLOOKUP($F14461,'Location List'!$A$2:$QR$463,9,FALSE),"")</f>
        <v/>
      </c>
      <c r="E14461" s="16" t="str">
        <f>IFERROR(VLOOKUP($F14461,'Location List'!$A$2:$QR$463,2,FALSE),"")</f>
        <v/>
      </c>
    </row>
    <row r="14539" spans="1:5" ht="15" customHeight="1" x14ac:dyDescent="0.25">
      <c r="A14539" s="16" t="str">
        <f>IFERROR(VLOOKUP($F14539,'Location List'!$A$2:$QR$463,20,FALSE),"")</f>
        <v/>
      </c>
      <c r="B14539" s="16" t="str">
        <f>IFERROR(VLOOKUP($F14539,'Location List'!$A$2:$QR$463,19,FALSE),"")</f>
        <v/>
      </c>
      <c r="C14539" s="16" t="str">
        <f>IFERROR(VLOOKUP($F14539,'Location List'!$A$2:$QR$463,18,FALSE),"")</f>
        <v/>
      </c>
      <c r="D14539" s="16" t="str">
        <f>IFERROR(VLOOKUP($F14539,'Location List'!$A$2:$QR$463,9,FALSE),"")</f>
        <v/>
      </c>
      <c r="E14539" s="16" t="str">
        <f>IFERROR(VLOOKUP($F14539,'Location List'!$A$2:$QR$463,2,FALSE),"")</f>
        <v/>
      </c>
    </row>
    <row r="14540" spans="1:5" ht="15" customHeight="1" x14ac:dyDescent="0.25">
      <c r="A14540" s="16" t="str">
        <f>IFERROR(VLOOKUP($F14540,'Location List'!$A$2:$QR$463,20,FALSE),"")</f>
        <v/>
      </c>
      <c r="B14540" s="16" t="str">
        <f>IFERROR(VLOOKUP($F14540,'Location List'!$A$2:$QR$463,19,FALSE),"")</f>
        <v/>
      </c>
      <c r="C14540" s="16" t="str">
        <f>IFERROR(VLOOKUP($F14540,'Location List'!$A$2:$QR$463,18,FALSE),"")</f>
        <v/>
      </c>
      <c r="D14540" s="16" t="str">
        <f>IFERROR(VLOOKUP($F14540,'Location List'!$A$2:$QR$463,9,FALSE),"")</f>
        <v/>
      </c>
      <c r="E14540" s="16" t="str">
        <f>IFERROR(VLOOKUP($F14540,'Location List'!$A$2:$QR$463,2,FALSE),"")</f>
        <v/>
      </c>
    </row>
    <row r="14541" spans="1:5" ht="15" customHeight="1" x14ac:dyDescent="0.25">
      <c r="A14541" s="16" t="str">
        <f>IFERROR(VLOOKUP($F14541,'Location List'!$A$2:$QR$463,20,FALSE),"")</f>
        <v/>
      </c>
      <c r="B14541" s="16" t="str">
        <f>IFERROR(VLOOKUP($F14541,'Location List'!$A$2:$QR$463,19,FALSE),"")</f>
        <v/>
      </c>
      <c r="C14541" s="16" t="str">
        <f>IFERROR(VLOOKUP($F14541,'Location List'!$A$2:$QR$463,18,FALSE),"")</f>
        <v/>
      </c>
      <c r="D14541" s="16" t="str">
        <f>IFERROR(VLOOKUP($F14541,'Location List'!$A$2:$QR$463,9,FALSE),"")</f>
        <v/>
      </c>
      <c r="E14541" s="16" t="str">
        <f>IFERROR(VLOOKUP($F14541,'Location List'!$A$2:$QR$463,2,FALSE),"")</f>
        <v/>
      </c>
    </row>
    <row r="14542" spans="1:5" ht="15" customHeight="1" x14ac:dyDescent="0.25">
      <c r="A14542" s="16" t="str">
        <f>IFERROR(VLOOKUP($F14542,'Location List'!$A$2:$QR$463,20,FALSE),"")</f>
        <v/>
      </c>
      <c r="B14542" s="16" t="str">
        <f>IFERROR(VLOOKUP($F14542,'Location List'!$A$2:$QR$463,19,FALSE),"")</f>
        <v/>
      </c>
      <c r="C14542" s="16" t="str">
        <f>IFERROR(VLOOKUP($F14542,'Location List'!$A$2:$QR$463,18,FALSE),"")</f>
        <v/>
      </c>
      <c r="D14542" s="16" t="str">
        <f>IFERROR(VLOOKUP($F14542,'Location List'!$A$2:$QR$463,9,FALSE),"")</f>
        <v/>
      </c>
      <c r="E14542" s="16" t="str">
        <f>IFERROR(VLOOKUP($F14542,'Location List'!$A$2:$QR$463,2,FALSE),"")</f>
        <v/>
      </c>
    </row>
    <row r="14543" spans="1:5" ht="15" customHeight="1" x14ac:dyDescent="0.25">
      <c r="A14543" s="16" t="str">
        <f>IFERROR(VLOOKUP($F14543,'Location List'!$A$2:$QR$463,20,FALSE),"")</f>
        <v/>
      </c>
      <c r="B14543" s="16" t="str">
        <f>IFERROR(VLOOKUP($F14543,'Location List'!$A$2:$QR$463,19,FALSE),"")</f>
        <v/>
      </c>
      <c r="C14543" s="16" t="str">
        <f>IFERROR(VLOOKUP($F14543,'Location List'!$A$2:$QR$463,18,FALSE),"")</f>
        <v/>
      </c>
      <c r="D14543" s="16" t="str">
        <f>IFERROR(VLOOKUP($F14543,'Location List'!$A$2:$QR$463,9,FALSE),"")</f>
        <v/>
      </c>
      <c r="E14543" s="16" t="str">
        <f>IFERROR(VLOOKUP($F14543,'Location List'!$A$2:$QR$463,2,FALSE),"")</f>
        <v/>
      </c>
    </row>
    <row r="14544" spans="1:5" ht="15" customHeight="1" x14ac:dyDescent="0.25">
      <c r="A14544" s="16" t="str">
        <f>IFERROR(VLOOKUP($F14544,'Location List'!$A$2:$QR$463,20,FALSE),"")</f>
        <v/>
      </c>
      <c r="B14544" s="16" t="str">
        <f>IFERROR(VLOOKUP($F14544,'Location List'!$A$2:$QR$463,19,FALSE),"")</f>
        <v/>
      </c>
      <c r="C14544" s="16" t="str">
        <f>IFERROR(VLOOKUP($F14544,'Location List'!$A$2:$QR$463,18,FALSE),"")</f>
        <v/>
      </c>
      <c r="D14544" s="16" t="str">
        <f>IFERROR(VLOOKUP($F14544,'Location List'!$A$2:$QR$463,9,FALSE),"")</f>
        <v/>
      </c>
      <c r="E14544" s="16" t="str">
        <f>IFERROR(VLOOKUP($F14544,'Location List'!$A$2:$QR$463,2,FALSE),"")</f>
        <v/>
      </c>
    </row>
    <row r="14545" spans="1:5" ht="15" customHeight="1" x14ac:dyDescent="0.25">
      <c r="A14545" s="16" t="str">
        <f>IFERROR(VLOOKUP($F14545,'Location List'!$A$2:$QR$463,20,FALSE),"")</f>
        <v/>
      </c>
      <c r="B14545" s="16" t="str">
        <f>IFERROR(VLOOKUP($F14545,'Location List'!$A$2:$QR$463,19,FALSE),"")</f>
        <v/>
      </c>
      <c r="C14545" s="16" t="str">
        <f>IFERROR(VLOOKUP($F14545,'Location List'!$A$2:$QR$463,18,FALSE),"")</f>
        <v/>
      </c>
      <c r="D14545" s="16" t="str">
        <f>IFERROR(VLOOKUP($F14545,'Location List'!$A$2:$QR$463,9,FALSE),"")</f>
        <v/>
      </c>
      <c r="E14545" s="16" t="str">
        <f>IFERROR(VLOOKUP($F14545,'Location List'!$A$2:$QR$463,2,FALSE),"")</f>
        <v/>
      </c>
    </row>
    <row r="14668" spans="1:5" ht="15" customHeight="1" x14ac:dyDescent="0.25">
      <c r="A14668" s="16" t="str">
        <f>IFERROR(VLOOKUP($F14668,'Location List'!$A$2:$QR$463,20,FALSE),"")</f>
        <v/>
      </c>
      <c r="B14668" s="16" t="str">
        <f>IFERROR(VLOOKUP($F14668,'Location List'!$A$2:$QR$463,19,FALSE),"")</f>
        <v/>
      </c>
      <c r="C14668" s="16" t="str">
        <f>IFERROR(VLOOKUP($F14668,'Location List'!$A$2:$QR$463,18,FALSE),"")</f>
        <v/>
      </c>
      <c r="D14668" s="16" t="str">
        <f>IFERROR(VLOOKUP($F14668,'Location List'!$A$2:$QR$463,9,FALSE),"")</f>
        <v/>
      </c>
      <c r="E14668" s="16" t="str">
        <f>IFERROR(VLOOKUP($F14668,'Location List'!$A$2:$QR$463,2,FALSE),"")</f>
        <v/>
      </c>
    </row>
    <row r="14669" spans="1:5" ht="15" customHeight="1" x14ac:dyDescent="0.25">
      <c r="A14669" s="16" t="str">
        <f>IFERROR(VLOOKUP($F14669,'Location List'!$A$2:$QR$463,20,FALSE),"")</f>
        <v/>
      </c>
      <c r="B14669" s="16" t="str">
        <f>IFERROR(VLOOKUP($F14669,'Location List'!$A$2:$QR$463,19,FALSE),"")</f>
        <v/>
      </c>
      <c r="C14669" s="16" t="str">
        <f>IFERROR(VLOOKUP($F14669,'Location List'!$A$2:$QR$463,18,FALSE),"")</f>
        <v/>
      </c>
      <c r="D14669" s="16" t="str">
        <f>IFERROR(VLOOKUP($F14669,'Location List'!$A$2:$QR$463,9,FALSE),"")</f>
        <v/>
      </c>
      <c r="E14669" s="16" t="str">
        <f>IFERROR(VLOOKUP($F14669,'Location List'!$A$2:$QR$463,2,FALSE),"")</f>
        <v/>
      </c>
    </row>
    <row r="14670" spans="1:5" ht="15" customHeight="1" x14ac:dyDescent="0.25">
      <c r="A14670" s="16" t="str">
        <f>IFERROR(VLOOKUP($F14670,'Location List'!$A$2:$QR$463,20,FALSE),"")</f>
        <v/>
      </c>
      <c r="B14670" s="16" t="str">
        <f>IFERROR(VLOOKUP($F14670,'Location List'!$A$2:$QR$463,19,FALSE),"")</f>
        <v/>
      </c>
      <c r="C14670" s="16" t="str">
        <f>IFERROR(VLOOKUP($F14670,'Location List'!$A$2:$QR$463,18,FALSE),"")</f>
        <v/>
      </c>
      <c r="D14670" s="16" t="str">
        <f>IFERROR(VLOOKUP($F14670,'Location List'!$A$2:$QR$463,9,FALSE),"")</f>
        <v/>
      </c>
      <c r="E14670" s="16" t="str">
        <f>IFERROR(VLOOKUP($F14670,'Location List'!$A$2:$QR$463,2,FALSE),"")</f>
        <v/>
      </c>
    </row>
    <row r="14671" spans="1:5" ht="15" customHeight="1" x14ac:dyDescent="0.25">
      <c r="A14671" s="16" t="str">
        <f>IFERROR(VLOOKUP($F14671,'Location List'!$A$2:$QR$463,20,FALSE),"")</f>
        <v/>
      </c>
      <c r="B14671" s="16" t="str">
        <f>IFERROR(VLOOKUP($F14671,'Location List'!$A$2:$QR$463,19,FALSE),"")</f>
        <v/>
      </c>
      <c r="C14671" s="16" t="str">
        <f>IFERROR(VLOOKUP($F14671,'Location List'!$A$2:$QR$463,18,FALSE),"")</f>
        <v/>
      </c>
      <c r="D14671" s="16" t="str">
        <f>IFERROR(VLOOKUP($F14671,'Location List'!$A$2:$QR$463,9,FALSE),"")</f>
        <v/>
      </c>
      <c r="E14671" s="16" t="str">
        <f>IFERROR(VLOOKUP($F14671,'Location List'!$A$2:$QR$463,2,FALSE),"")</f>
        <v/>
      </c>
    </row>
    <row r="14672" spans="1:5" ht="15" customHeight="1" x14ac:dyDescent="0.25">
      <c r="A14672" s="16" t="str">
        <f>IFERROR(VLOOKUP($F14672,'Location List'!$A$2:$QR$463,20,FALSE),"")</f>
        <v/>
      </c>
      <c r="B14672" s="16" t="str">
        <f>IFERROR(VLOOKUP($F14672,'Location List'!$A$2:$QR$463,19,FALSE),"")</f>
        <v/>
      </c>
      <c r="C14672" s="16" t="str">
        <f>IFERROR(VLOOKUP($F14672,'Location List'!$A$2:$QR$463,18,FALSE),"")</f>
        <v/>
      </c>
      <c r="D14672" s="16" t="str">
        <f>IFERROR(VLOOKUP($F14672,'Location List'!$A$2:$QR$463,9,FALSE),"")</f>
        <v/>
      </c>
      <c r="E14672" s="16" t="str">
        <f>IFERROR(VLOOKUP($F14672,'Location List'!$A$2:$QR$463,2,FALSE),"")</f>
        <v/>
      </c>
    </row>
    <row r="14673" spans="1:5" ht="15" customHeight="1" x14ac:dyDescent="0.25">
      <c r="A14673" s="16" t="str">
        <f>IFERROR(VLOOKUP($F14673,'Location List'!$A$2:$QR$463,20,FALSE),"")</f>
        <v/>
      </c>
      <c r="B14673" s="16" t="str">
        <f>IFERROR(VLOOKUP($F14673,'Location List'!$A$2:$QR$463,19,FALSE),"")</f>
        <v/>
      </c>
      <c r="C14673" s="16" t="str">
        <f>IFERROR(VLOOKUP($F14673,'Location List'!$A$2:$QR$463,18,FALSE),"")</f>
        <v/>
      </c>
      <c r="D14673" s="16" t="str">
        <f>IFERROR(VLOOKUP($F14673,'Location List'!$A$2:$QR$463,9,FALSE),"")</f>
        <v/>
      </c>
      <c r="E14673" s="16" t="str">
        <f>IFERROR(VLOOKUP($F14673,'Location List'!$A$2:$QR$463,2,FALSE),"")</f>
        <v/>
      </c>
    </row>
    <row r="14674" spans="1:5" ht="15" customHeight="1" x14ac:dyDescent="0.25">
      <c r="A14674" s="16" t="str">
        <f>IFERROR(VLOOKUP($F14674,'Location List'!$A$2:$QR$463,20,FALSE),"")</f>
        <v/>
      </c>
      <c r="B14674" s="16" t="str">
        <f>IFERROR(VLOOKUP($F14674,'Location List'!$A$2:$QR$463,19,FALSE),"")</f>
        <v/>
      </c>
      <c r="C14674" s="16" t="str">
        <f>IFERROR(VLOOKUP($F14674,'Location List'!$A$2:$QR$463,18,FALSE),"")</f>
        <v/>
      </c>
      <c r="D14674" s="16" t="str">
        <f>IFERROR(VLOOKUP($F14674,'Location List'!$A$2:$QR$463,9,FALSE),"")</f>
        <v/>
      </c>
      <c r="E14674" s="16" t="str">
        <f>IFERROR(VLOOKUP($F14674,'Location List'!$A$2:$QR$463,2,FALSE),"")</f>
        <v/>
      </c>
    </row>
    <row r="14675" spans="1:5" ht="15" customHeight="1" x14ac:dyDescent="0.25">
      <c r="A14675" s="16" t="str">
        <f>IFERROR(VLOOKUP($F14675,'Location List'!$A$2:$QR$463,20,FALSE),"")</f>
        <v/>
      </c>
      <c r="B14675" s="16" t="str">
        <f>IFERROR(VLOOKUP($F14675,'Location List'!$A$2:$QR$463,19,FALSE),"")</f>
        <v/>
      </c>
      <c r="C14675" s="16" t="str">
        <f>IFERROR(VLOOKUP($F14675,'Location List'!$A$2:$QR$463,18,FALSE),"")</f>
        <v/>
      </c>
      <c r="D14675" s="16" t="str">
        <f>IFERROR(VLOOKUP($F14675,'Location List'!$A$2:$QR$463,9,FALSE),"")</f>
        <v/>
      </c>
      <c r="E14675" s="16" t="str">
        <f>IFERROR(VLOOKUP($F14675,'Location List'!$A$2:$QR$463,2,FALSE),"")</f>
        <v/>
      </c>
    </row>
    <row r="14720" spans="1:5" ht="15" customHeight="1" x14ac:dyDescent="0.25">
      <c r="A14720" s="16" t="str">
        <f>IFERROR(VLOOKUP($F14720,'Location List'!$A$2:$QR$463,20,FALSE),"")</f>
        <v/>
      </c>
      <c r="B14720" s="16" t="str">
        <f>IFERROR(VLOOKUP($F14720,'Location List'!$A$2:$QR$463,19,FALSE),"")</f>
        <v/>
      </c>
      <c r="C14720" s="16" t="str">
        <f>IFERROR(VLOOKUP($F14720,'Location List'!$A$2:$QR$463,18,FALSE),"")</f>
        <v/>
      </c>
      <c r="D14720" s="16" t="str">
        <f>IFERROR(VLOOKUP($F14720,'Location List'!$A$2:$QR$463,9,FALSE),"")</f>
        <v/>
      </c>
      <c r="E14720" s="16" t="str">
        <f>IFERROR(VLOOKUP($F14720,'Location List'!$A$2:$QR$463,2,FALSE),"")</f>
        <v/>
      </c>
    </row>
    <row r="14721" spans="1:5" ht="15" customHeight="1" x14ac:dyDescent="0.25">
      <c r="A14721" s="16" t="str">
        <f>IFERROR(VLOOKUP($F14721,'Location List'!$A$2:$QR$463,20,FALSE),"")</f>
        <v/>
      </c>
      <c r="B14721" s="16" t="str">
        <f>IFERROR(VLOOKUP($F14721,'Location List'!$A$2:$QR$463,19,FALSE),"")</f>
        <v/>
      </c>
      <c r="C14721" s="16" t="str">
        <f>IFERROR(VLOOKUP($F14721,'Location List'!$A$2:$QR$463,18,FALSE),"")</f>
        <v/>
      </c>
      <c r="D14721" s="16" t="str">
        <f>IFERROR(VLOOKUP($F14721,'Location List'!$A$2:$QR$463,9,FALSE),"")</f>
        <v/>
      </c>
      <c r="E14721" s="16" t="str">
        <f>IFERROR(VLOOKUP($F14721,'Location List'!$A$2:$QR$463,2,FALSE),"")</f>
        <v/>
      </c>
    </row>
    <row r="14722" spans="1:5" ht="15" customHeight="1" x14ac:dyDescent="0.25">
      <c r="A14722" s="16" t="str">
        <f>IFERROR(VLOOKUP($F14722,'Location List'!$A$2:$QR$463,20,FALSE),"")</f>
        <v/>
      </c>
      <c r="B14722" s="16" t="str">
        <f>IFERROR(VLOOKUP($F14722,'Location List'!$A$2:$QR$463,19,FALSE),"")</f>
        <v/>
      </c>
      <c r="C14722" s="16" t="str">
        <f>IFERROR(VLOOKUP($F14722,'Location List'!$A$2:$QR$463,18,FALSE),"")</f>
        <v/>
      </c>
      <c r="D14722" s="16" t="str">
        <f>IFERROR(VLOOKUP($F14722,'Location List'!$A$2:$QR$463,9,FALSE),"")</f>
        <v/>
      </c>
      <c r="E14722" s="16" t="str">
        <f>IFERROR(VLOOKUP($F14722,'Location List'!$A$2:$QR$463,2,FALSE),"")</f>
        <v/>
      </c>
    </row>
    <row r="14723" spans="1:5" ht="15" customHeight="1" x14ac:dyDescent="0.25">
      <c r="A14723" s="16" t="str">
        <f>IFERROR(VLOOKUP($F14723,'Location List'!$A$2:$QR$463,20,FALSE),"")</f>
        <v/>
      </c>
      <c r="B14723" s="16" t="str">
        <f>IFERROR(VLOOKUP($F14723,'Location List'!$A$2:$QR$463,19,FALSE),"")</f>
        <v/>
      </c>
      <c r="C14723" s="16" t="str">
        <f>IFERROR(VLOOKUP($F14723,'Location List'!$A$2:$QR$463,18,FALSE),"")</f>
        <v/>
      </c>
      <c r="D14723" s="16" t="str">
        <f>IFERROR(VLOOKUP($F14723,'Location List'!$A$2:$QR$463,9,FALSE),"")</f>
        <v/>
      </c>
      <c r="E14723" s="16" t="str">
        <f>IFERROR(VLOOKUP($F14723,'Location List'!$A$2:$QR$463,2,FALSE),"")</f>
        <v/>
      </c>
    </row>
    <row r="14724" spans="1:5" ht="15" customHeight="1" x14ac:dyDescent="0.25">
      <c r="A14724" s="16" t="str">
        <f>IFERROR(VLOOKUP($F14724,'Location List'!$A$2:$QR$463,20,FALSE),"")</f>
        <v/>
      </c>
      <c r="B14724" s="16" t="str">
        <f>IFERROR(VLOOKUP($F14724,'Location List'!$A$2:$QR$463,19,FALSE),"")</f>
        <v/>
      </c>
      <c r="C14724" s="16" t="str">
        <f>IFERROR(VLOOKUP($F14724,'Location List'!$A$2:$QR$463,18,FALSE),"")</f>
        <v/>
      </c>
      <c r="D14724" s="16" t="str">
        <f>IFERROR(VLOOKUP($F14724,'Location List'!$A$2:$QR$463,9,FALSE),"")</f>
        <v/>
      </c>
      <c r="E14724" s="16" t="str">
        <f>IFERROR(VLOOKUP($F14724,'Location List'!$A$2:$QR$463,2,FALSE),"")</f>
        <v/>
      </c>
    </row>
    <row r="14725" spans="1:5" ht="15" customHeight="1" x14ac:dyDescent="0.25">
      <c r="A14725" s="16" t="str">
        <f>IFERROR(VLOOKUP($F14725,'Location List'!$A$2:$QR$463,20,FALSE),"")</f>
        <v/>
      </c>
      <c r="B14725" s="16" t="str">
        <f>IFERROR(VLOOKUP($F14725,'Location List'!$A$2:$QR$463,19,FALSE),"")</f>
        <v/>
      </c>
      <c r="C14725" s="16" t="str">
        <f>IFERROR(VLOOKUP($F14725,'Location List'!$A$2:$QR$463,18,FALSE),"")</f>
        <v/>
      </c>
      <c r="D14725" s="16" t="str">
        <f>IFERROR(VLOOKUP($F14725,'Location List'!$A$2:$QR$463,9,FALSE),"")</f>
        <v/>
      </c>
      <c r="E14725" s="16" t="str">
        <f>IFERROR(VLOOKUP($F14725,'Location List'!$A$2:$QR$463,2,FALSE),"")</f>
        <v/>
      </c>
    </row>
    <row r="14726" spans="1:5" ht="15" customHeight="1" x14ac:dyDescent="0.25">
      <c r="A14726" s="16" t="str">
        <f>IFERROR(VLOOKUP($F14726,'Location List'!$A$2:$QR$463,20,FALSE),"")</f>
        <v/>
      </c>
      <c r="B14726" s="16" t="str">
        <f>IFERROR(VLOOKUP($F14726,'Location List'!$A$2:$QR$463,19,FALSE),"")</f>
        <v/>
      </c>
      <c r="C14726" s="16" t="str">
        <f>IFERROR(VLOOKUP($F14726,'Location List'!$A$2:$QR$463,18,FALSE),"")</f>
        <v/>
      </c>
      <c r="D14726" s="16" t="str">
        <f>IFERROR(VLOOKUP($F14726,'Location List'!$A$2:$QR$463,9,FALSE),"")</f>
        <v/>
      </c>
      <c r="E14726" s="16" t="str">
        <f>IFERROR(VLOOKUP($F14726,'Location List'!$A$2:$QR$463,2,FALSE),"")</f>
        <v/>
      </c>
    </row>
    <row r="14727" spans="1:5" ht="15" customHeight="1" x14ac:dyDescent="0.25">
      <c r="A14727" s="16" t="str">
        <f>IFERROR(VLOOKUP($F14727,'Location List'!$A$2:$QR$463,20,FALSE),"")</f>
        <v/>
      </c>
      <c r="B14727" s="16" t="str">
        <f>IFERROR(VLOOKUP($F14727,'Location List'!$A$2:$QR$463,19,FALSE),"")</f>
        <v/>
      </c>
      <c r="C14727" s="16" t="str">
        <f>IFERROR(VLOOKUP($F14727,'Location List'!$A$2:$QR$463,18,FALSE),"")</f>
        <v/>
      </c>
      <c r="D14727" s="16" t="str">
        <f>IFERROR(VLOOKUP($F14727,'Location List'!$A$2:$QR$463,9,FALSE),"")</f>
        <v/>
      </c>
      <c r="E14727" s="16" t="str">
        <f>IFERROR(VLOOKUP($F14727,'Location List'!$A$2:$QR$463,2,FALSE),"")</f>
        <v/>
      </c>
    </row>
    <row r="14728" spans="1:5" ht="15" customHeight="1" x14ac:dyDescent="0.25">
      <c r="A14728" s="16" t="str">
        <f>IFERROR(VLOOKUP($F14728,'Location List'!$A$2:$QR$463,20,FALSE),"")</f>
        <v/>
      </c>
      <c r="B14728" s="16" t="str">
        <f>IFERROR(VLOOKUP($F14728,'Location List'!$A$2:$QR$463,19,FALSE),"")</f>
        <v/>
      </c>
      <c r="C14728" s="16" t="str">
        <f>IFERROR(VLOOKUP($F14728,'Location List'!$A$2:$QR$463,18,FALSE),"")</f>
        <v/>
      </c>
      <c r="D14728" s="16" t="str">
        <f>IFERROR(VLOOKUP($F14728,'Location List'!$A$2:$QR$463,9,FALSE),"")</f>
        <v/>
      </c>
      <c r="E14728" s="16" t="str">
        <f>IFERROR(VLOOKUP($F14728,'Location List'!$A$2:$QR$463,2,FALSE),"")</f>
        <v/>
      </c>
    </row>
    <row r="14729" spans="1:5" ht="15" customHeight="1" x14ac:dyDescent="0.25">
      <c r="A14729" s="16" t="str">
        <f>IFERROR(VLOOKUP($F14729,'Location List'!$A$2:$QR$463,20,FALSE),"")</f>
        <v/>
      </c>
      <c r="B14729" s="16" t="str">
        <f>IFERROR(VLOOKUP($F14729,'Location List'!$A$2:$QR$463,19,FALSE),"")</f>
        <v/>
      </c>
      <c r="C14729" s="16" t="str">
        <f>IFERROR(VLOOKUP($F14729,'Location List'!$A$2:$QR$463,18,FALSE),"")</f>
        <v/>
      </c>
      <c r="D14729" s="16" t="str">
        <f>IFERROR(VLOOKUP($F14729,'Location List'!$A$2:$QR$463,9,FALSE),"")</f>
        <v/>
      </c>
      <c r="E14729" s="16" t="str">
        <f>IFERROR(VLOOKUP($F14729,'Location List'!$A$2:$QR$463,2,FALSE),"")</f>
        <v/>
      </c>
    </row>
    <row r="14730" spans="1:5" ht="15" customHeight="1" x14ac:dyDescent="0.25">
      <c r="A14730" s="16" t="str">
        <f>IFERROR(VLOOKUP($F14730,'Location List'!$A$2:$QR$463,20,FALSE),"")</f>
        <v/>
      </c>
      <c r="B14730" s="16" t="str">
        <f>IFERROR(VLOOKUP($F14730,'Location List'!$A$2:$QR$463,19,FALSE),"")</f>
        <v/>
      </c>
      <c r="C14730" s="16" t="str">
        <f>IFERROR(VLOOKUP($F14730,'Location List'!$A$2:$QR$463,18,FALSE),"")</f>
        <v/>
      </c>
      <c r="D14730" s="16" t="str">
        <f>IFERROR(VLOOKUP($F14730,'Location List'!$A$2:$QR$463,9,FALSE),"")</f>
        <v/>
      </c>
      <c r="E14730" s="16" t="str">
        <f>IFERROR(VLOOKUP($F14730,'Location List'!$A$2:$QR$463,2,FALSE),"")</f>
        <v/>
      </c>
    </row>
    <row r="14731" spans="1:5" ht="15" customHeight="1" x14ac:dyDescent="0.25">
      <c r="A14731" s="16" t="str">
        <f>IFERROR(VLOOKUP($F14731,'Location List'!$A$2:$QR$463,20,FALSE),"")</f>
        <v/>
      </c>
      <c r="B14731" s="16" t="str">
        <f>IFERROR(VLOOKUP($F14731,'Location List'!$A$2:$QR$463,19,FALSE),"")</f>
        <v/>
      </c>
      <c r="C14731" s="16" t="str">
        <f>IFERROR(VLOOKUP($F14731,'Location List'!$A$2:$QR$463,18,FALSE),"")</f>
        <v/>
      </c>
      <c r="D14731" s="16" t="str">
        <f>IFERROR(VLOOKUP($F14731,'Location List'!$A$2:$QR$463,9,FALSE),"")</f>
        <v/>
      </c>
      <c r="E14731" s="16" t="str">
        <f>IFERROR(VLOOKUP($F14731,'Location List'!$A$2:$QR$463,2,FALSE),"")</f>
        <v/>
      </c>
    </row>
    <row r="14732" spans="1:5" ht="15" customHeight="1" x14ac:dyDescent="0.25">
      <c r="A14732" s="16" t="str">
        <f>IFERROR(VLOOKUP($F14732,'Location List'!$A$2:$QR$463,20,FALSE),"")</f>
        <v/>
      </c>
      <c r="B14732" s="16" t="str">
        <f>IFERROR(VLOOKUP($F14732,'Location List'!$A$2:$QR$463,19,FALSE),"")</f>
        <v/>
      </c>
      <c r="C14732" s="16" t="str">
        <f>IFERROR(VLOOKUP($F14732,'Location List'!$A$2:$QR$463,18,FALSE),"")</f>
        <v/>
      </c>
      <c r="D14732" s="16" t="str">
        <f>IFERROR(VLOOKUP($F14732,'Location List'!$A$2:$QR$463,9,FALSE),"")</f>
        <v/>
      </c>
      <c r="E14732" s="16" t="str">
        <f>IFERROR(VLOOKUP($F14732,'Location List'!$A$2:$QR$463,2,FALSE),"")</f>
        <v/>
      </c>
    </row>
    <row r="14733" spans="1:5" ht="15" customHeight="1" x14ac:dyDescent="0.25">
      <c r="A14733" s="16" t="str">
        <f>IFERROR(VLOOKUP($F14733,'Location List'!$A$2:$QR$463,20,FALSE),"")</f>
        <v/>
      </c>
      <c r="B14733" s="16" t="str">
        <f>IFERROR(VLOOKUP($F14733,'Location List'!$A$2:$QR$463,19,FALSE),"")</f>
        <v/>
      </c>
      <c r="C14733" s="16" t="str">
        <f>IFERROR(VLOOKUP($F14733,'Location List'!$A$2:$QR$463,18,FALSE),"")</f>
        <v/>
      </c>
      <c r="D14733" s="16" t="str">
        <f>IFERROR(VLOOKUP($F14733,'Location List'!$A$2:$QR$463,9,FALSE),"")</f>
        <v/>
      </c>
      <c r="E14733" s="16" t="str">
        <f>IFERROR(VLOOKUP($F14733,'Location List'!$A$2:$QR$463,2,FALSE),"")</f>
        <v/>
      </c>
    </row>
    <row r="14734" spans="1:5" ht="15" customHeight="1" x14ac:dyDescent="0.25">
      <c r="A14734" s="16" t="str">
        <f>IFERROR(VLOOKUP($F14734,'Location List'!$A$2:$QR$463,20,FALSE),"")</f>
        <v/>
      </c>
      <c r="B14734" s="16" t="str">
        <f>IFERROR(VLOOKUP($F14734,'Location List'!$A$2:$QR$463,19,FALSE),"")</f>
        <v/>
      </c>
      <c r="C14734" s="16" t="str">
        <f>IFERROR(VLOOKUP($F14734,'Location List'!$A$2:$QR$463,18,FALSE),"")</f>
        <v/>
      </c>
      <c r="D14734" s="16" t="str">
        <f>IFERROR(VLOOKUP($F14734,'Location List'!$A$2:$QR$463,9,FALSE),"")</f>
        <v/>
      </c>
      <c r="E14734" s="16" t="str">
        <f>IFERROR(VLOOKUP($F14734,'Location List'!$A$2:$QR$463,2,FALSE),"")</f>
        <v/>
      </c>
    </row>
    <row r="14735" spans="1:5" ht="15" customHeight="1" x14ac:dyDescent="0.25">
      <c r="A14735" s="16" t="str">
        <f>IFERROR(VLOOKUP($F14735,'Location List'!$A$2:$QR$463,20,FALSE),"")</f>
        <v/>
      </c>
      <c r="B14735" s="16" t="str">
        <f>IFERROR(VLOOKUP($F14735,'Location List'!$A$2:$QR$463,19,FALSE),"")</f>
        <v/>
      </c>
      <c r="C14735" s="16" t="str">
        <f>IFERROR(VLOOKUP($F14735,'Location List'!$A$2:$QR$463,18,FALSE),"")</f>
        <v/>
      </c>
      <c r="D14735" s="16" t="str">
        <f>IFERROR(VLOOKUP($F14735,'Location List'!$A$2:$QR$463,9,FALSE),"")</f>
        <v/>
      </c>
      <c r="E14735" s="16" t="str">
        <f>IFERROR(VLOOKUP($F14735,'Location List'!$A$2:$QR$463,2,FALSE),"")</f>
        <v/>
      </c>
    </row>
    <row r="14800" spans="1:5" ht="15" customHeight="1" x14ac:dyDescent="0.25">
      <c r="A14800" s="16" t="str">
        <f>IFERROR(VLOOKUP($F14800,'Location List'!$A$2:$QR$463,20,FALSE),"")</f>
        <v/>
      </c>
      <c r="B14800" s="16" t="str">
        <f>IFERROR(VLOOKUP($F14800,'Location List'!$A$2:$QR$463,19,FALSE),"")</f>
        <v/>
      </c>
      <c r="C14800" s="16" t="str">
        <f>IFERROR(VLOOKUP($F14800,'Location List'!$A$2:$QR$463,18,FALSE),"")</f>
        <v/>
      </c>
      <c r="D14800" s="16" t="str">
        <f>IFERROR(VLOOKUP($F14800,'Location List'!$A$2:$QR$463,9,FALSE),"")</f>
        <v/>
      </c>
      <c r="E14800" s="16" t="str">
        <f>IFERROR(VLOOKUP($F14800,'Location List'!$A$2:$QR$463,2,FALSE),"")</f>
        <v/>
      </c>
    </row>
    <row r="14801" spans="1:5" ht="15" customHeight="1" x14ac:dyDescent="0.25">
      <c r="A14801" s="16" t="str">
        <f>IFERROR(VLOOKUP($F14801,'Location List'!$A$2:$QR$463,20,FALSE),"")</f>
        <v/>
      </c>
      <c r="B14801" s="16" t="str">
        <f>IFERROR(VLOOKUP($F14801,'Location List'!$A$2:$QR$463,19,FALSE),"")</f>
        <v/>
      </c>
      <c r="C14801" s="16" t="str">
        <f>IFERROR(VLOOKUP($F14801,'Location List'!$A$2:$QR$463,18,FALSE),"")</f>
        <v/>
      </c>
      <c r="D14801" s="16" t="str">
        <f>IFERROR(VLOOKUP($F14801,'Location List'!$A$2:$QR$463,9,FALSE),"")</f>
        <v/>
      </c>
      <c r="E14801" s="16" t="str">
        <f>IFERROR(VLOOKUP($F14801,'Location List'!$A$2:$QR$463,2,FALSE),"")</f>
        <v/>
      </c>
    </row>
    <row r="14802" spans="1:5" ht="15" customHeight="1" x14ac:dyDescent="0.25">
      <c r="A14802" s="16" t="str">
        <f>IFERROR(VLOOKUP($F14802,'Location List'!$A$2:$QR$463,20,FALSE),"")</f>
        <v/>
      </c>
      <c r="B14802" s="16" t="str">
        <f>IFERROR(VLOOKUP($F14802,'Location List'!$A$2:$QR$463,19,FALSE),"")</f>
        <v/>
      </c>
      <c r="C14802" s="16" t="str">
        <f>IFERROR(VLOOKUP($F14802,'Location List'!$A$2:$QR$463,18,FALSE),"")</f>
        <v/>
      </c>
      <c r="D14802" s="16" t="str">
        <f>IFERROR(VLOOKUP($F14802,'Location List'!$A$2:$QR$463,9,FALSE),"")</f>
        <v/>
      </c>
      <c r="E14802" s="16" t="str">
        <f>IFERROR(VLOOKUP($F14802,'Location List'!$A$2:$QR$463,2,FALSE),"")</f>
        <v/>
      </c>
    </row>
    <row r="14803" spans="1:5" ht="15" customHeight="1" x14ac:dyDescent="0.25">
      <c r="A14803" s="16" t="str">
        <f>IFERROR(VLOOKUP($F14803,'Location List'!$A$2:$QR$463,20,FALSE),"")</f>
        <v/>
      </c>
      <c r="B14803" s="16" t="str">
        <f>IFERROR(VLOOKUP($F14803,'Location List'!$A$2:$QR$463,19,FALSE),"")</f>
        <v/>
      </c>
      <c r="C14803" s="16" t="str">
        <f>IFERROR(VLOOKUP($F14803,'Location List'!$A$2:$QR$463,18,FALSE),"")</f>
        <v/>
      </c>
      <c r="D14803" s="16" t="str">
        <f>IFERROR(VLOOKUP($F14803,'Location List'!$A$2:$QR$463,9,FALSE),"")</f>
        <v/>
      </c>
      <c r="E14803" s="16" t="str">
        <f>IFERROR(VLOOKUP($F14803,'Location List'!$A$2:$QR$463,2,FALSE),"")</f>
        <v/>
      </c>
    </row>
    <row r="14804" spans="1:5" ht="15" customHeight="1" x14ac:dyDescent="0.25">
      <c r="A14804" s="16" t="str">
        <f>IFERROR(VLOOKUP($F14804,'Location List'!$A$2:$QR$463,20,FALSE),"")</f>
        <v/>
      </c>
      <c r="B14804" s="16" t="str">
        <f>IFERROR(VLOOKUP($F14804,'Location List'!$A$2:$QR$463,19,FALSE),"")</f>
        <v/>
      </c>
      <c r="C14804" s="16" t="str">
        <f>IFERROR(VLOOKUP($F14804,'Location List'!$A$2:$QR$463,18,FALSE),"")</f>
        <v/>
      </c>
      <c r="D14804" s="16" t="str">
        <f>IFERROR(VLOOKUP($F14804,'Location List'!$A$2:$QR$463,9,FALSE),"")</f>
        <v/>
      </c>
      <c r="E14804" s="16" t="str">
        <f>IFERROR(VLOOKUP($F14804,'Location List'!$A$2:$QR$463,2,FALSE),"")</f>
        <v/>
      </c>
    </row>
    <row r="14805" spans="1:5" ht="15" customHeight="1" x14ac:dyDescent="0.25">
      <c r="A14805" s="16" t="str">
        <f>IFERROR(VLOOKUP($F14805,'Location List'!$A$2:$QR$463,20,FALSE),"")</f>
        <v/>
      </c>
      <c r="B14805" s="16" t="str">
        <f>IFERROR(VLOOKUP($F14805,'Location List'!$A$2:$QR$463,19,FALSE),"")</f>
        <v/>
      </c>
      <c r="C14805" s="16" t="str">
        <f>IFERROR(VLOOKUP($F14805,'Location List'!$A$2:$QR$463,18,FALSE),"")</f>
        <v/>
      </c>
      <c r="D14805" s="16" t="str">
        <f>IFERROR(VLOOKUP($F14805,'Location List'!$A$2:$QR$463,9,FALSE),"")</f>
        <v/>
      </c>
      <c r="E14805" s="16" t="str">
        <f>IFERROR(VLOOKUP($F14805,'Location List'!$A$2:$QR$463,2,FALSE),"")</f>
        <v/>
      </c>
    </row>
    <row r="14806" spans="1:5" ht="15" customHeight="1" x14ac:dyDescent="0.25">
      <c r="A14806" s="16" t="str">
        <f>IFERROR(VLOOKUP($F14806,'Location List'!$A$2:$QR$463,20,FALSE),"")</f>
        <v/>
      </c>
      <c r="B14806" s="16" t="str">
        <f>IFERROR(VLOOKUP($F14806,'Location List'!$A$2:$QR$463,19,FALSE),"")</f>
        <v/>
      </c>
      <c r="C14806" s="16" t="str">
        <f>IFERROR(VLOOKUP($F14806,'Location List'!$A$2:$QR$463,18,FALSE),"")</f>
        <v/>
      </c>
      <c r="D14806" s="16" t="str">
        <f>IFERROR(VLOOKUP($F14806,'Location List'!$A$2:$QR$463,9,FALSE),"")</f>
        <v/>
      </c>
      <c r="E14806" s="16" t="str">
        <f>IFERROR(VLOOKUP($F14806,'Location List'!$A$2:$QR$463,2,FALSE),"")</f>
        <v/>
      </c>
    </row>
    <row r="14807" spans="1:5" ht="15" customHeight="1" x14ac:dyDescent="0.25">
      <c r="A14807" s="16" t="str">
        <f>IFERROR(VLOOKUP($F14807,'Location List'!$A$2:$QR$463,20,FALSE),"")</f>
        <v/>
      </c>
      <c r="B14807" s="16" t="str">
        <f>IFERROR(VLOOKUP($F14807,'Location List'!$A$2:$QR$463,19,FALSE),"")</f>
        <v/>
      </c>
      <c r="C14807" s="16" t="str">
        <f>IFERROR(VLOOKUP($F14807,'Location List'!$A$2:$QR$463,18,FALSE),"")</f>
        <v/>
      </c>
      <c r="D14807" s="16" t="str">
        <f>IFERROR(VLOOKUP($F14807,'Location List'!$A$2:$QR$463,9,FALSE),"")</f>
        <v/>
      </c>
      <c r="E14807" s="16" t="str">
        <f>IFERROR(VLOOKUP($F14807,'Location List'!$A$2:$QR$463,2,FALSE),"")</f>
        <v/>
      </c>
    </row>
    <row r="14808" spans="1:5" ht="15" customHeight="1" x14ac:dyDescent="0.25">
      <c r="A14808" s="16" t="str">
        <f>IFERROR(VLOOKUP($F14808,'Location List'!$A$2:$QR$463,20,FALSE),"")</f>
        <v/>
      </c>
      <c r="B14808" s="16" t="str">
        <f>IFERROR(VLOOKUP($F14808,'Location List'!$A$2:$QR$463,19,FALSE),"")</f>
        <v/>
      </c>
      <c r="C14808" s="16" t="str">
        <f>IFERROR(VLOOKUP($F14808,'Location List'!$A$2:$QR$463,18,FALSE),"")</f>
        <v/>
      </c>
      <c r="D14808" s="16" t="str">
        <f>IFERROR(VLOOKUP($F14808,'Location List'!$A$2:$QR$463,9,FALSE),"")</f>
        <v/>
      </c>
      <c r="E14808" s="16" t="str">
        <f>IFERROR(VLOOKUP($F14808,'Location List'!$A$2:$QR$463,2,FALSE),"")</f>
        <v/>
      </c>
    </row>
    <row r="14809" spans="1:5" ht="15" customHeight="1" x14ac:dyDescent="0.25">
      <c r="A14809" s="16" t="str">
        <f>IFERROR(VLOOKUP($F14809,'Location List'!$A$2:$QR$463,20,FALSE),"")</f>
        <v/>
      </c>
      <c r="B14809" s="16" t="str">
        <f>IFERROR(VLOOKUP($F14809,'Location List'!$A$2:$QR$463,19,FALSE),"")</f>
        <v/>
      </c>
      <c r="C14809" s="16" t="str">
        <f>IFERROR(VLOOKUP($F14809,'Location List'!$A$2:$QR$463,18,FALSE),"")</f>
        <v/>
      </c>
      <c r="D14809" s="16" t="str">
        <f>IFERROR(VLOOKUP($F14809,'Location List'!$A$2:$QR$463,9,FALSE),"")</f>
        <v/>
      </c>
      <c r="E14809" s="16" t="str">
        <f>IFERROR(VLOOKUP($F14809,'Location List'!$A$2:$QR$463,2,FALSE),"")</f>
        <v/>
      </c>
    </row>
    <row r="14810" spans="1:5" ht="15" customHeight="1" x14ac:dyDescent="0.25">
      <c r="A14810" s="16" t="str">
        <f>IFERROR(VLOOKUP($F14810,'Location List'!$A$2:$QR$463,20,FALSE),"")</f>
        <v/>
      </c>
      <c r="B14810" s="16" t="str">
        <f>IFERROR(VLOOKUP($F14810,'Location List'!$A$2:$QR$463,19,FALSE),"")</f>
        <v/>
      </c>
      <c r="C14810" s="16" t="str">
        <f>IFERROR(VLOOKUP($F14810,'Location List'!$A$2:$QR$463,18,FALSE),"")</f>
        <v/>
      </c>
      <c r="D14810" s="16" t="str">
        <f>IFERROR(VLOOKUP($F14810,'Location List'!$A$2:$QR$463,9,FALSE),"")</f>
        <v/>
      </c>
      <c r="E14810" s="16" t="str">
        <f>IFERROR(VLOOKUP($F14810,'Location List'!$A$2:$QR$463,2,FALSE),"")</f>
        <v/>
      </c>
    </row>
    <row r="14811" spans="1:5" ht="15" customHeight="1" x14ac:dyDescent="0.25">
      <c r="A14811" s="16" t="str">
        <f>IFERROR(VLOOKUP($F14811,'Location List'!$A$2:$QR$463,20,FALSE),"")</f>
        <v/>
      </c>
      <c r="B14811" s="16" t="str">
        <f>IFERROR(VLOOKUP($F14811,'Location List'!$A$2:$QR$463,19,FALSE),"")</f>
        <v/>
      </c>
      <c r="C14811" s="16" t="str">
        <f>IFERROR(VLOOKUP($F14811,'Location List'!$A$2:$QR$463,18,FALSE),"")</f>
        <v/>
      </c>
      <c r="D14811" s="16" t="str">
        <f>IFERROR(VLOOKUP($F14811,'Location List'!$A$2:$QR$463,9,FALSE),"")</f>
        <v/>
      </c>
      <c r="E14811" s="16" t="str">
        <f>IFERROR(VLOOKUP($F14811,'Location List'!$A$2:$QR$463,2,FALSE),"")</f>
        <v/>
      </c>
    </row>
    <row r="14812" spans="1:5" ht="15" customHeight="1" x14ac:dyDescent="0.25">
      <c r="A14812" s="16" t="str">
        <f>IFERROR(VLOOKUP($F14812,'Location List'!$A$2:$QR$463,20,FALSE),"")</f>
        <v/>
      </c>
      <c r="B14812" s="16" t="str">
        <f>IFERROR(VLOOKUP($F14812,'Location List'!$A$2:$QR$463,19,FALSE),"")</f>
        <v/>
      </c>
      <c r="C14812" s="16" t="str">
        <f>IFERROR(VLOOKUP($F14812,'Location List'!$A$2:$QR$463,18,FALSE),"")</f>
        <v/>
      </c>
      <c r="D14812" s="16" t="str">
        <f>IFERROR(VLOOKUP($F14812,'Location List'!$A$2:$QR$463,9,FALSE),"")</f>
        <v/>
      </c>
      <c r="E14812" s="16" t="str">
        <f>IFERROR(VLOOKUP($F14812,'Location List'!$A$2:$QR$463,2,FALSE),"")</f>
        <v/>
      </c>
    </row>
    <row r="14813" spans="1:5" ht="15" customHeight="1" x14ac:dyDescent="0.25">
      <c r="A14813" s="16" t="str">
        <f>IFERROR(VLOOKUP($F14813,'Location List'!$A$2:$QR$463,20,FALSE),"")</f>
        <v/>
      </c>
      <c r="B14813" s="16" t="str">
        <f>IFERROR(VLOOKUP($F14813,'Location List'!$A$2:$QR$463,19,FALSE),"")</f>
        <v/>
      </c>
      <c r="C14813" s="16" t="str">
        <f>IFERROR(VLOOKUP($F14813,'Location List'!$A$2:$QR$463,18,FALSE),"")</f>
        <v/>
      </c>
      <c r="D14813" s="16" t="str">
        <f>IFERROR(VLOOKUP($F14813,'Location List'!$A$2:$QR$463,9,FALSE),"")</f>
        <v/>
      </c>
      <c r="E14813" s="16" t="str">
        <f>IFERROR(VLOOKUP($F14813,'Location List'!$A$2:$QR$463,2,FALSE),"")</f>
        <v/>
      </c>
    </row>
    <row r="14880" spans="1:5" ht="15" customHeight="1" x14ac:dyDescent="0.25">
      <c r="A14880" s="16" t="str">
        <f>IFERROR(VLOOKUP($F14880,'Location List'!$A$2:$QR$463,20,FALSE),"")</f>
        <v/>
      </c>
      <c r="B14880" s="16" t="str">
        <f>IFERROR(VLOOKUP($F14880,'Location List'!$A$2:$QR$463,19,FALSE),"")</f>
        <v/>
      </c>
      <c r="C14880" s="16" t="str">
        <f>IFERROR(VLOOKUP($F14880,'Location List'!$A$2:$QR$463,18,FALSE),"")</f>
        <v/>
      </c>
      <c r="D14880" s="16" t="str">
        <f>IFERROR(VLOOKUP($F14880,'Location List'!$A$2:$QR$463,9,FALSE),"")</f>
        <v/>
      </c>
      <c r="E14880" s="16" t="str">
        <f>IFERROR(VLOOKUP($F14880,'Location List'!$A$2:$QR$463,2,FALSE),"")</f>
        <v/>
      </c>
    </row>
    <row r="14881" spans="1:5" ht="15" customHeight="1" x14ac:dyDescent="0.25">
      <c r="A14881" s="16" t="str">
        <f>IFERROR(VLOOKUP($F14881,'Location List'!$A$2:$QR$463,20,FALSE),"")</f>
        <v/>
      </c>
      <c r="B14881" s="16" t="str">
        <f>IFERROR(VLOOKUP($F14881,'Location List'!$A$2:$QR$463,19,FALSE),"")</f>
        <v/>
      </c>
      <c r="C14881" s="16" t="str">
        <f>IFERROR(VLOOKUP($F14881,'Location List'!$A$2:$QR$463,18,FALSE),"")</f>
        <v/>
      </c>
      <c r="D14881" s="16" t="str">
        <f>IFERROR(VLOOKUP($F14881,'Location List'!$A$2:$QR$463,9,FALSE),"")</f>
        <v/>
      </c>
      <c r="E14881" s="16" t="str">
        <f>IFERROR(VLOOKUP($F14881,'Location List'!$A$2:$QR$463,2,FALSE),"")</f>
        <v/>
      </c>
    </row>
    <row r="14882" spans="1:5" ht="15" customHeight="1" x14ac:dyDescent="0.25">
      <c r="A14882" s="16" t="str">
        <f>IFERROR(VLOOKUP($F14882,'Location List'!$A$2:$QR$463,20,FALSE),"")</f>
        <v/>
      </c>
      <c r="B14882" s="16" t="str">
        <f>IFERROR(VLOOKUP($F14882,'Location List'!$A$2:$QR$463,19,FALSE),"")</f>
        <v/>
      </c>
      <c r="C14882" s="16" t="str">
        <f>IFERROR(VLOOKUP($F14882,'Location List'!$A$2:$QR$463,18,FALSE),"")</f>
        <v/>
      </c>
      <c r="D14882" s="16" t="str">
        <f>IFERROR(VLOOKUP($F14882,'Location List'!$A$2:$QR$463,9,FALSE),"")</f>
        <v/>
      </c>
      <c r="E14882" s="16" t="str">
        <f>IFERROR(VLOOKUP($F14882,'Location List'!$A$2:$QR$463,2,FALSE),"")</f>
        <v/>
      </c>
    </row>
    <row r="14883" spans="1:5" ht="15" customHeight="1" x14ac:dyDescent="0.25">
      <c r="A14883" s="16" t="str">
        <f>IFERROR(VLOOKUP($F14883,'Location List'!$A$2:$QR$463,20,FALSE),"")</f>
        <v/>
      </c>
      <c r="B14883" s="16" t="str">
        <f>IFERROR(VLOOKUP($F14883,'Location List'!$A$2:$QR$463,19,FALSE),"")</f>
        <v/>
      </c>
      <c r="C14883" s="16" t="str">
        <f>IFERROR(VLOOKUP($F14883,'Location List'!$A$2:$QR$463,18,FALSE),"")</f>
        <v/>
      </c>
      <c r="D14883" s="16" t="str">
        <f>IFERROR(VLOOKUP($F14883,'Location List'!$A$2:$QR$463,9,FALSE),"")</f>
        <v/>
      </c>
      <c r="E14883" s="16" t="str">
        <f>IFERROR(VLOOKUP($F14883,'Location List'!$A$2:$QR$463,2,FALSE),"")</f>
        <v/>
      </c>
    </row>
    <row r="14884" spans="1:5" ht="15" customHeight="1" x14ac:dyDescent="0.25">
      <c r="A14884" s="16" t="str">
        <f>IFERROR(VLOOKUP($F14884,'Location List'!$A$2:$QR$463,20,FALSE),"")</f>
        <v/>
      </c>
      <c r="B14884" s="16" t="str">
        <f>IFERROR(VLOOKUP($F14884,'Location List'!$A$2:$QR$463,19,FALSE),"")</f>
        <v/>
      </c>
      <c r="C14884" s="16" t="str">
        <f>IFERROR(VLOOKUP($F14884,'Location List'!$A$2:$QR$463,18,FALSE),"")</f>
        <v/>
      </c>
      <c r="D14884" s="16" t="str">
        <f>IFERROR(VLOOKUP($F14884,'Location List'!$A$2:$QR$463,9,FALSE),"")</f>
        <v/>
      </c>
      <c r="E14884" s="16" t="str">
        <f>IFERROR(VLOOKUP($F14884,'Location List'!$A$2:$QR$463,2,FALSE),"")</f>
        <v/>
      </c>
    </row>
    <row r="14885" spans="1:5" ht="15" customHeight="1" x14ac:dyDescent="0.25">
      <c r="A14885" s="16" t="str">
        <f>IFERROR(VLOOKUP($F14885,'Location List'!$A$2:$QR$463,20,FALSE),"")</f>
        <v/>
      </c>
      <c r="B14885" s="16" t="str">
        <f>IFERROR(VLOOKUP($F14885,'Location List'!$A$2:$QR$463,19,FALSE),"")</f>
        <v/>
      </c>
      <c r="C14885" s="16" t="str">
        <f>IFERROR(VLOOKUP($F14885,'Location List'!$A$2:$QR$463,18,FALSE),"")</f>
        <v/>
      </c>
      <c r="D14885" s="16" t="str">
        <f>IFERROR(VLOOKUP($F14885,'Location List'!$A$2:$QR$463,9,FALSE),"")</f>
        <v/>
      </c>
      <c r="E14885" s="16" t="str">
        <f>IFERROR(VLOOKUP($F14885,'Location List'!$A$2:$QR$463,2,FALSE),"")</f>
        <v/>
      </c>
    </row>
    <row r="14886" spans="1:5" ht="15" customHeight="1" x14ac:dyDescent="0.25">
      <c r="A14886" s="16" t="str">
        <f>IFERROR(VLOOKUP($F14886,'Location List'!$A$2:$QR$463,20,FALSE),"")</f>
        <v/>
      </c>
      <c r="B14886" s="16" t="str">
        <f>IFERROR(VLOOKUP($F14886,'Location List'!$A$2:$QR$463,19,FALSE),"")</f>
        <v/>
      </c>
      <c r="C14886" s="16" t="str">
        <f>IFERROR(VLOOKUP($F14886,'Location List'!$A$2:$QR$463,18,FALSE),"")</f>
        <v/>
      </c>
      <c r="D14886" s="16" t="str">
        <f>IFERROR(VLOOKUP($F14886,'Location List'!$A$2:$QR$463,9,FALSE),"")</f>
        <v/>
      </c>
      <c r="E14886" s="16" t="str">
        <f>IFERROR(VLOOKUP($F14886,'Location List'!$A$2:$QR$463,2,FALSE),"")</f>
        <v/>
      </c>
    </row>
    <row r="14887" spans="1:5" ht="15" customHeight="1" x14ac:dyDescent="0.25">
      <c r="A14887" s="16" t="str">
        <f>IFERROR(VLOOKUP($F14887,'Location List'!$A$2:$QR$463,20,FALSE),"")</f>
        <v/>
      </c>
      <c r="B14887" s="16" t="str">
        <f>IFERROR(VLOOKUP($F14887,'Location List'!$A$2:$QR$463,19,FALSE),"")</f>
        <v/>
      </c>
      <c r="C14887" s="16" t="str">
        <f>IFERROR(VLOOKUP($F14887,'Location List'!$A$2:$QR$463,18,FALSE),"")</f>
        <v/>
      </c>
      <c r="D14887" s="16" t="str">
        <f>IFERROR(VLOOKUP($F14887,'Location List'!$A$2:$QR$463,9,FALSE),"")</f>
        <v/>
      </c>
      <c r="E14887" s="16" t="str">
        <f>IFERROR(VLOOKUP($F14887,'Location List'!$A$2:$QR$463,2,FALSE),"")</f>
        <v/>
      </c>
    </row>
    <row r="14970" spans="1:5" ht="15" customHeight="1" x14ac:dyDescent="0.25">
      <c r="A14970" s="16" t="str">
        <f>IFERROR(VLOOKUP($F14970,'Location List'!$A$2:$QR$463,20,FALSE),"")</f>
        <v/>
      </c>
      <c r="B14970" s="16" t="str">
        <f>IFERROR(VLOOKUP($F14970,'Location List'!$A$2:$QR$463,19,FALSE),"")</f>
        <v/>
      </c>
      <c r="C14970" s="16" t="str">
        <f>IFERROR(VLOOKUP($F14970,'Location List'!$A$2:$QR$463,18,FALSE),"")</f>
        <v/>
      </c>
      <c r="D14970" s="16" t="str">
        <f>IFERROR(VLOOKUP($F14970,'Location List'!$A$2:$QR$463,9,FALSE),"")</f>
        <v/>
      </c>
      <c r="E14970" s="16" t="str">
        <f>IFERROR(VLOOKUP($F14970,'Location List'!$A$2:$QR$463,2,FALSE),"")</f>
        <v/>
      </c>
    </row>
    <row r="15034" spans="1:5" ht="15" customHeight="1" x14ac:dyDescent="0.25">
      <c r="A15034" s="16" t="str">
        <f>IFERROR(VLOOKUP($F15034,'Location List'!$A$2:$QR$463,20,FALSE),"")</f>
        <v/>
      </c>
      <c r="B15034" s="16" t="str">
        <f>IFERROR(VLOOKUP($F15034,'Location List'!$A$2:$QR$463,19,FALSE),"")</f>
        <v/>
      </c>
      <c r="C15034" s="16" t="str">
        <f>IFERROR(VLOOKUP($F15034,'Location List'!$A$2:$QR$463,18,FALSE),"")</f>
        <v/>
      </c>
      <c r="D15034" s="16" t="str">
        <f>IFERROR(VLOOKUP($F15034,'Location List'!$A$2:$QR$463,9,FALSE),"")</f>
        <v/>
      </c>
      <c r="E15034" s="16" t="str">
        <f>IFERROR(VLOOKUP($F15034,'Location List'!$A$2:$QR$463,2,FALSE),"")</f>
        <v/>
      </c>
    </row>
    <row r="15035" spans="1:5" ht="15" customHeight="1" x14ac:dyDescent="0.25">
      <c r="A15035" s="16" t="str">
        <f>IFERROR(VLOOKUP($F15035,'Location List'!$A$2:$QR$463,20,FALSE),"")</f>
        <v/>
      </c>
      <c r="B15035" s="16" t="str">
        <f>IFERROR(VLOOKUP($F15035,'Location List'!$A$2:$QR$463,19,FALSE),"")</f>
        <v/>
      </c>
      <c r="C15035" s="16" t="str">
        <f>IFERROR(VLOOKUP($F15035,'Location List'!$A$2:$QR$463,18,FALSE),"")</f>
        <v/>
      </c>
      <c r="D15035" s="16" t="str">
        <f>IFERROR(VLOOKUP($F15035,'Location List'!$A$2:$QR$463,9,FALSE),"")</f>
        <v/>
      </c>
      <c r="E15035" s="16" t="str">
        <f>IFERROR(VLOOKUP($F15035,'Location List'!$A$2:$QR$463,2,FALSE),"")</f>
        <v/>
      </c>
    </row>
    <row r="15036" spans="1:5" ht="15" customHeight="1" x14ac:dyDescent="0.25">
      <c r="A15036" s="16" t="str">
        <f>IFERROR(VLOOKUP($F15036,'Location List'!$A$2:$QR$463,20,FALSE),"")</f>
        <v/>
      </c>
      <c r="B15036" s="16" t="str">
        <f>IFERROR(VLOOKUP($F15036,'Location List'!$A$2:$QR$463,19,FALSE),"")</f>
        <v/>
      </c>
      <c r="C15036" s="16" t="str">
        <f>IFERROR(VLOOKUP($F15036,'Location List'!$A$2:$QR$463,18,FALSE),"")</f>
        <v/>
      </c>
      <c r="D15036" s="16" t="str">
        <f>IFERROR(VLOOKUP($F15036,'Location List'!$A$2:$QR$463,9,FALSE),"")</f>
        <v/>
      </c>
      <c r="E15036" s="16" t="str">
        <f>IFERROR(VLOOKUP($F15036,'Location List'!$A$2:$QR$463,2,FALSE),"")</f>
        <v/>
      </c>
    </row>
    <row r="15037" spans="1:5" ht="15" customHeight="1" x14ac:dyDescent="0.25">
      <c r="A15037" s="16" t="str">
        <f>IFERROR(VLOOKUP($F15037,'Location List'!$A$2:$QR$463,20,FALSE),"")</f>
        <v/>
      </c>
      <c r="B15037" s="16" t="str">
        <f>IFERROR(VLOOKUP($F15037,'Location List'!$A$2:$QR$463,19,FALSE),"")</f>
        <v/>
      </c>
      <c r="C15037" s="16" t="str">
        <f>IFERROR(VLOOKUP($F15037,'Location List'!$A$2:$QR$463,18,FALSE),"")</f>
        <v/>
      </c>
      <c r="D15037" s="16" t="str">
        <f>IFERROR(VLOOKUP($F15037,'Location List'!$A$2:$QR$463,9,FALSE),"")</f>
        <v/>
      </c>
      <c r="E15037" s="16" t="str">
        <f>IFERROR(VLOOKUP($F15037,'Location List'!$A$2:$QR$463,2,FALSE),"")</f>
        <v/>
      </c>
    </row>
    <row r="15038" spans="1:5" ht="15" customHeight="1" x14ac:dyDescent="0.25">
      <c r="A15038" s="16" t="str">
        <f>IFERROR(VLOOKUP($F15038,'Location List'!$A$2:$QR$463,20,FALSE),"")</f>
        <v/>
      </c>
      <c r="B15038" s="16" t="str">
        <f>IFERROR(VLOOKUP($F15038,'Location List'!$A$2:$QR$463,19,FALSE),"")</f>
        <v/>
      </c>
      <c r="C15038" s="16" t="str">
        <f>IFERROR(VLOOKUP($F15038,'Location List'!$A$2:$QR$463,18,FALSE),"")</f>
        <v/>
      </c>
      <c r="D15038" s="16" t="str">
        <f>IFERROR(VLOOKUP($F15038,'Location List'!$A$2:$QR$463,9,FALSE),"")</f>
        <v/>
      </c>
      <c r="E15038" s="16" t="str">
        <f>IFERROR(VLOOKUP($F15038,'Location List'!$A$2:$QR$463,2,FALSE),"")</f>
        <v/>
      </c>
    </row>
    <row r="15039" spans="1:5" ht="15" customHeight="1" x14ac:dyDescent="0.25">
      <c r="A15039" s="16" t="str">
        <f>IFERROR(VLOOKUP($F15039,'Location List'!$A$2:$QR$463,20,FALSE),"")</f>
        <v/>
      </c>
      <c r="B15039" s="16" t="str">
        <f>IFERROR(VLOOKUP($F15039,'Location List'!$A$2:$QR$463,19,FALSE),"")</f>
        <v/>
      </c>
      <c r="C15039" s="16" t="str">
        <f>IFERROR(VLOOKUP($F15039,'Location List'!$A$2:$QR$463,18,FALSE),"")</f>
        <v/>
      </c>
      <c r="D15039" s="16" t="str">
        <f>IFERROR(VLOOKUP($F15039,'Location List'!$A$2:$QR$463,9,FALSE),"")</f>
        <v/>
      </c>
      <c r="E15039" s="16" t="str">
        <f>IFERROR(VLOOKUP($F15039,'Location List'!$A$2:$QR$463,2,FALSE),"")</f>
        <v/>
      </c>
    </row>
    <row r="15040" spans="1:5" ht="15" customHeight="1" x14ac:dyDescent="0.25">
      <c r="A15040" s="16" t="str">
        <f>IFERROR(VLOOKUP($F15040,'Location List'!$A$2:$QR$463,20,FALSE),"")</f>
        <v/>
      </c>
      <c r="B15040" s="16" t="str">
        <f>IFERROR(VLOOKUP($F15040,'Location List'!$A$2:$QR$463,19,FALSE),"")</f>
        <v/>
      </c>
      <c r="C15040" s="16" t="str">
        <f>IFERROR(VLOOKUP($F15040,'Location List'!$A$2:$QR$463,18,FALSE),"")</f>
        <v/>
      </c>
      <c r="D15040" s="16" t="str">
        <f>IFERROR(VLOOKUP($F15040,'Location List'!$A$2:$QR$463,9,FALSE),"")</f>
        <v/>
      </c>
      <c r="E15040" s="16" t="str">
        <f>IFERROR(VLOOKUP($F15040,'Location List'!$A$2:$QR$463,2,FALSE),"")</f>
        <v/>
      </c>
    </row>
    <row r="15041" spans="1:5" ht="15" customHeight="1" x14ac:dyDescent="0.25">
      <c r="A15041" s="16" t="str">
        <f>IFERROR(VLOOKUP($F15041,'Location List'!$A$2:$QR$463,20,FALSE),"")</f>
        <v/>
      </c>
      <c r="B15041" s="16" t="str">
        <f>IFERROR(VLOOKUP($F15041,'Location List'!$A$2:$QR$463,19,FALSE),"")</f>
        <v/>
      </c>
      <c r="C15041" s="16" t="str">
        <f>IFERROR(VLOOKUP($F15041,'Location List'!$A$2:$QR$463,18,FALSE),"")</f>
        <v/>
      </c>
      <c r="D15041" s="16" t="str">
        <f>IFERROR(VLOOKUP($F15041,'Location List'!$A$2:$QR$463,9,FALSE),"")</f>
        <v/>
      </c>
      <c r="E15041" s="16" t="str">
        <f>IFERROR(VLOOKUP($F15041,'Location List'!$A$2:$QR$463,2,FALSE),"")</f>
        <v/>
      </c>
    </row>
    <row r="15042" spans="1:5" ht="15" customHeight="1" x14ac:dyDescent="0.25">
      <c r="A15042" s="16" t="str">
        <f>IFERROR(VLOOKUP($F15042,'Location List'!$A$2:$QR$463,20,FALSE),"")</f>
        <v/>
      </c>
      <c r="B15042" s="16" t="str">
        <f>IFERROR(VLOOKUP($F15042,'Location List'!$A$2:$QR$463,19,FALSE),"")</f>
        <v/>
      </c>
      <c r="C15042" s="16" t="str">
        <f>IFERROR(VLOOKUP($F15042,'Location List'!$A$2:$QR$463,18,FALSE),"")</f>
        <v/>
      </c>
      <c r="D15042" s="16" t="str">
        <f>IFERROR(VLOOKUP($F15042,'Location List'!$A$2:$QR$463,9,FALSE),"")</f>
        <v/>
      </c>
      <c r="E15042" s="16" t="str">
        <f>IFERROR(VLOOKUP($F15042,'Location List'!$A$2:$QR$463,2,FALSE),"")</f>
        <v/>
      </c>
    </row>
    <row r="15043" spans="1:5" ht="15" customHeight="1" x14ac:dyDescent="0.25">
      <c r="A15043" s="16" t="str">
        <f>IFERROR(VLOOKUP($F15043,'Location List'!$A$2:$QR$463,20,FALSE),"")</f>
        <v/>
      </c>
      <c r="B15043" s="16" t="str">
        <f>IFERROR(VLOOKUP($F15043,'Location List'!$A$2:$QR$463,19,FALSE),"")</f>
        <v/>
      </c>
      <c r="C15043" s="16" t="str">
        <f>IFERROR(VLOOKUP($F15043,'Location List'!$A$2:$QR$463,18,FALSE),"")</f>
        <v/>
      </c>
      <c r="D15043" s="16" t="str">
        <f>IFERROR(VLOOKUP($F15043,'Location List'!$A$2:$QR$463,9,FALSE),"")</f>
        <v/>
      </c>
      <c r="E15043" s="16" t="str">
        <f>IFERROR(VLOOKUP($F15043,'Location List'!$A$2:$QR$463,2,FALSE),"")</f>
        <v/>
      </c>
    </row>
    <row r="15044" spans="1:5" ht="15" customHeight="1" x14ac:dyDescent="0.25">
      <c r="A15044" s="16" t="str">
        <f>IFERROR(VLOOKUP($F15044,'Location List'!$A$2:$QR$463,20,FALSE),"")</f>
        <v/>
      </c>
      <c r="B15044" s="16" t="str">
        <f>IFERROR(VLOOKUP($F15044,'Location List'!$A$2:$QR$463,19,FALSE),"")</f>
        <v/>
      </c>
      <c r="C15044" s="16" t="str">
        <f>IFERROR(VLOOKUP($F15044,'Location List'!$A$2:$QR$463,18,FALSE),"")</f>
        <v/>
      </c>
      <c r="D15044" s="16" t="str">
        <f>IFERROR(VLOOKUP($F15044,'Location List'!$A$2:$QR$463,9,FALSE),"")</f>
        <v/>
      </c>
      <c r="E15044" s="16" t="str">
        <f>IFERROR(VLOOKUP($F15044,'Location List'!$A$2:$QR$463,2,FALSE),"")</f>
        <v/>
      </c>
    </row>
    <row r="15045" spans="1:5" ht="15" customHeight="1" x14ac:dyDescent="0.25">
      <c r="A15045" s="16" t="str">
        <f>IFERROR(VLOOKUP($F15045,'Location List'!$A$2:$QR$463,20,FALSE),"")</f>
        <v/>
      </c>
      <c r="B15045" s="16" t="str">
        <f>IFERROR(VLOOKUP($F15045,'Location List'!$A$2:$QR$463,19,FALSE),"")</f>
        <v/>
      </c>
      <c r="C15045" s="16" t="str">
        <f>IFERROR(VLOOKUP($F15045,'Location List'!$A$2:$QR$463,18,FALSE),"")</f>
        <v/>
      </c>
      <c r="D15045" s="16" t="str">
        <f>IFERROR(VLOOKUP($F15045,'Location List'!$A$2:$QR$463,9,FALSE),"")</f>
        <v/>
      </c>
      <c r="E15045" s="16" t="str">
        <f>IFERROR(VLOOKUP($F15045,'Location List'!$A$2:$QR$463,2,FALSE),"")</f>
        <v/>
      </c>
    </row>
    <row r="15046" spans="1:5" ht="15" customHeight="1" x14ac:dyDescent="0.25">
      <c r="A15046" s="16" t="str">
        <f>IFERROR(VLOOKUP($F15046,'Location List'!$A$2:$QR$463,20,FALSE),"")</f>
        <v/>
      </c>
      <c r="B15046" s="16" t="str">
        <f>IFERROR(VLOOKUP($F15046,'Location List'!$A$2:$QR$463,19,FALSE),"")</f>
        <v/>
      </c>
      <c r="C15046" s="16" t="str">
        <f>IFERROR(VLOOKUP($F15046,'Location List'!$A$2:$QR$463,18,FALSE),"")</f>
        <v/>
      </c>
      <c r="D15046" s="16" t="str">
        <f>IFERROR(VLOOKUP($F15046,'Location List'!$A$2:$QR$463,9,FALSE),"")</f>
        <v/>
      </c>
      <c r="E15046" s="16" t="str">
        <f>IFERROR(VLOOKUP($F15046,'Location List'!$A$2:$QR$463,2,FALSE),"")</f>
        <v/>
      </c>
    </row>
    <row r="15047" spans="1:5" ht="15" customHeight="1" x14ac:dyDescent="0.25">
      <c r="A15047" s="16" t="str">
        <f>IFERROR(VLOOKUP($F15047,'Location List'!$A$2:$QR$463,20,FALSE),"")</f>
        <v/>
      </c>
      <c r="B15047" s="16" t="str">
        <f>IFERROR(VLOOKUP($F15047,'Location List'!$A$2:$QR$463,19,FALSE),"")</f>
        <v/>
      </c>
      <c r="C15047" s="16" t="str">
        <f>IFERROR(VLOOKUP($F15047,'Location List'!$A$2:$QR$463,18,FALSE),"")</f>
        <v/>
      </c>
      <c r="D15047" s="16" t="str">
        <f>IFERROR(VLOOKUP($F15047,'Location List'!$A$2:$QR$463,9,FALSE),"")</f>
        <v/>
      </c>
      <c r="E15047" s="16" t="str">
        <f>IFERROR(VLOOKUP($F15047,'Location List'!$A$2:$QR$463,2,FALSE),"")</f>
        <v/>
      </c>
    </row>
    <row r="15048" spans="1:5" ht="15" customHeight="1" x14ac:dyDescent="0.25">
      <c r="A15048" s="16" t="str">
        <f>IFERROR(VLOOKUP($F15048,'Location List'!$A$2:$QR$463,20,FALSE),"")</f>
        <v/>
      </c>
      <c r="B15048" s="16" t="str">
        <f>IFERROR(VLOOKUP($F15048,'Location List'!$A$2:$QR$463,19,FALSE),"")</f>
        <v/>
      </c>
      <c r="C15048" s="16" t="str">
        <f>IFERROR(VLOOKUP($F15048,'Location List'!$A$2:$QR$463,18,FALSE),"")</f>
        <v/>
      </c>
      <c r="D15048" s="16" t="str">
        <f>IFERROR(VLOOKUP($F15048,'Location List'!$A$2:$QR$463,9,FALSE),"")</f>
        <v/>
      </c>
      <c r="E15048" s="16" t="str">
        <f>IFERROR(VLOOKUP($F15048,'Location List'!$A$2:$QR$463,2,FALSE),"")</f>
        <v/>
      </c>
    </row>
    <row r="15049" spans="1:5" ht="15" customHeight="1" x14ac:dyDescent="0.25">
      <c r="A15049" s="16" t="str">
        <f>IFERROR(VLOOKUP($F15049,'Location List'!$A$2:$QR$463,20,FALSE),"")</f>
        <v/>
      </c>
      <c r="B15049" s="16" t="str">
        <f>IFERROR(VLOOKUP($F15049,'Location List'!$A$2:$QR$463,19,FALSE),"")</f>
        <v/>
      </c>
      <c r="C15049" s="16" t="str">
        <f>IFERROR(VLOOKUP($F15049,'Location List'!$A$2:$QR$463,18,FALSE),"")</f>
        <v/>
      </c>
      <c r="D15049" s="16" t="str">
        <f>IFERROR(VLOOKUP($F15049,'Location List'!$A$2:$QR$463,9,FALSE),"")</f>
        <v/>
      </c>
      <c r="E15049" s="16" t="str">
        <f>IFERROR(VLOOKUP($F15049,'Location List'!$A$2:$QR$463,2,FALSE),"")</f>
        <v/>
      </c>
    </row>
    <row r="15050" spans="1:5" ht="15" customHeight="1" x14ac:dyDescent="0.25">
      <c r="A15050" s="16" t="str">
        <f>IFERROR(VLOOKUP($F15050,'Location List'!$A$2:$QR$463,20,FALSE),"")</f>
        <v/>
      </c>
      <c r="B15050" s="16" t="str">
        <f>IFERROR(VLOOKUP($F15050,'Location List'!$A$2:$QR$463,19,FALSE),"")</f>
        <v/>
      </c>
      <c r="C15050" s="16" t="str">
        <f>IFERROR(VLOOKUP($F15050,'Location List'!$A$2:$QR$463,18,FALSE),"")</f>
        <v/>
      </c>
      <c r="D15050" s="16" t="str">
        <f>IFERROR(VLOOKUP($F15050,'Location List'!$A$2:$QR$463,9,FALSE),"")</f>
        <v/>
      </c>
      <c r="E15050" s="16" t="str">
        <f>IFERROR(VLOOKUP($F15050,'Location List'!$A$2:$QR$463,2,FALSE),"")</f>
        <v/>
      </c>
    </row>
    <row r="15051" spans="1:5" ht="15" customHeight="1" x14ac:dyDescent="0.25">
      <c r="A15051" s="16" t="str">
        <f>IFERROR(VLOOKUP($F15051,'Location List'!$A$2:$QR$463,20,FALSE),"")</f>
        <v/>
      </c>
      <c r="B15051" s="16" t="str">
        <f>IFERROR(VLOOKUP($F15051,'Location List'!$A$2:$QR$463,19,FALSE),"")</f>
        <v/>
      </c>
      <c r="C15051" s="16" t="str">
        <f>IFERROR(VLOOKUP($F15051,'Location List'!$A$2:$QR$463,18,FALSE),"")</f>
        <v/>
      </c>
      <c r="D15051" s="16" t="str">
        <f>IFERROR(VLOOKUP($F15051,'Location List'!$A$2:$QR$463,9,FALSE),"")</f>
        <v/>
      </c>
      <c r="E15051" s="16" t="str">
        <f>IFERROR(VLOOKUP($F15051,'Location List'!$A$2:$QR$463,2,FALSE),"")</f>
        <v/>
      </c>
    </row>
    <row r="15052" spans="1:5" ht="15" customHeight="1" x14ac:dyDescent="0.25">
      <c r="A15052" s="16" t="str">
        <f>IFERROR(VLOOKUP($F15052,'Location List'!$A$2:$QR$463,20,FALSE),"")</f>
        <v/>
      </c>
      <c r="B15052" s="16" t="str">
        <f>IFERROR(VLOOKUP($F15052,'Location List'!$A$2:$QR$463,19,FALSE),"")</f>
        <v/>
      </c>
      <c r="C15052" s="16" t="str">
        <f>IFERROR(VLOOKUP($F15052,'Location List'!$A$2:$QR$463,18,FALSE),"")</f>
        <v/>
      </c>
      <c r="D15052" s="16" t="str">
        <f>IFERROR(VLOOKUP($F15052,'Location List'!$A$2:$QR$463,9,FALSE),"")</f>
        <v/>
      </c>
      <c r="E15052" s="16" t="str">
        <f>IFERROR(VLOOKUP($F15052,'Location List'!$A$2:$QR$463,2,FALSE),"")</f>
        <v/>
      </c>
    </row>
    <row r="15053" spans="1:5" ht="15" customHeight="1" x14ac:dyDescent="0.25">
      <c r="A15053" s="16" t="str">
        <f>IFERROR(VLOOKUP($F15053,'Location List'!$A$2:$QR$463,20,FALSE),"")</f>
        <v/>
      </c>
      <c r="B15053" s="16" t="str">
        <f>IFERROR(VLOOKUP($F15053,'Location List'!$A$2:$QR$463,19,FALSE),"")</f>
        <v/>
      </c>
      <c r="C15053" s="16" t="str">
        <f>IFERROR(VLOOKUP($F15053,'Location List'!$A$2:$QR$463,18,FALSE),"")</f>
        <v/>
      </c>
      <c r="D15053" s="16" t="str">
        <f>IFERROR(VLOOKUP($F15053,'Location List'!$A$2:$QR$463,9,FALSE),"")</f>
        <v/>
      </c>
      <c r="E15053" s="16" t="str">
        <f>IFERROR(VLOOKUP($F15053,'Location List'!$A$2:$QR$463,2,FALSE),"")</f>
        <v/>
      </c>
    </row>
    <row r="15054" spans="1:5" ht="15" customHeight="1" x14ac:dyDescent="0.25">
      <c r="A15054" s="16" t="str">
        <f>IFERROR(VLOOKUP($F15054,'Location List'!$A$2:$QR$463,20,FALSE),"")</f>
        <v/>
      </c>
      <c r="B15054" s="16" t="str">
        <f>IFERROR(VLOOKUP($F15054,'Location List'!$A$2:$QR$463,19,FALSE),"")</f>
        <v/>
      </c>
      <c r="C15054" s="16" t="str">
        <f>IFERROR(VLOOKUP($F15054,'Location List'!$A$2:$QR$463,18,FALSE),"")</f>
        <v/>
      </c>
      <c r="D15054" s="16" t="str">
        <f>IFERROR(VLOOKUP($F15054,'Location List'!$A$2:$QR$463,9,FALSE),"")</f>
        <v/>
      </c>
      <c r="E15054" s="16" t="str">
        <f>IFERROR(VLOOKUP($F15054,'Location List'!$A$2:$QR$463,2,FALSE),"")</f>
        <v/>
      </c>
    </row>
    <row r="15055" spans="1:5" ht="15" customHeight="1" x14ac:dyDescent="0.25">
      <c r="A15055" s="16" t="str">
        <f>IFERROR(VLOOKUP($F15055,'Location List'!$A$2:$QR$463,20,FALSE),"")</f>
        <v/>
      </c>
      <c r="B15055" s="16" t="str">
        <f>IFERROR(VLOOKUP($F15055,'Location List'!$A$2:$QR$463,19,FALSE),"")</f>
        <v/>
      </c>
      <c r="C15055" s="16" t="str">
        <f>IFERROR(VLOOKUP($F15055,'Location List'!$A$2:$QR$463,18,FALSE),"")</f>
        <v/>
      </c>
      <c r="D15055" s="16" t="str">
        <f>IFERROR(VLOOKUP($F15055,'Location List'!$A$2:$QR$463,9,FALSE),"")</f>
        <v/>
      </c>
      <c r="E15055" s="16" t="str">
        <f>IFERROR(VLOOKUP($F15055,'Location List'!$A$2:$QR$463,2,FALSE),"")</f>
        <v/>
      </c>
    </row>
    <row r="15056" spans="1:5" ht="15" customHeight="1" x14ac:dyDescent="0.25">
      <c r="A15056" s="16" t="str">
        <f>IFERROR(VLOOKUP($F15056,'Location List'!$A$2:$QR$463,20,FALSE),"")</f>
        <v/>
      </c>
      <c r="B15056" s="16" t="str">
        <f>IFERROR(VLOOKUP($F15056,'Location List'!$A$2:$QR$463,19,FALSE),"")</f>
        <v/>
      </c>
      <c r="C15056" s="16" t="str">
        <f>IFERROR(VLOOKUP($F15056,'Location List'!$A$2:$QR$463,18,FALSE),"")</f>
        <v/>
      </c>
      <c r="D15056" s="16" t="str">
        <f>IFERROR(VLOOKUP($F15056,'Location List'!$A$2:$QR$463,9,FALSE),"")</f>
        <v/>
      </c>
      <c r="E15056" s="16" t="str">
        <f>IFERROR(VLOOKUP($F15056,'Location List'!$A$2:$QR$463,2,FALSE),"")</f>
        <v/>
      </c>
    </row>
    <row r="15112" spans="1:5" ht="15" customHeight="1" x14ac:dyDescent="0.25">
      <c r="A15112" s="16" t="str">
        <f>IFERROR(VLOOKUP($F15112,'Location List'!$A$2:$QR$463,20,FALSE),"")</f>
        <v/>
      </c>
      <c r="B15112" s="16" t="str">
        <f>IFERROR(VLOOKUP($F15112,'Location List'!$A$2:$QR$463,19,FALSE),"")</f>
        <v/>
      </c>
      <c r="C15112" s="16" t="str">
        <f>IFERROR(VLOOKUP($F15112,'Location List'!$A$2:$QR$463,18,FALSE),"")</f>
        <v/>
      </c>
      <c r="D15112" s="16" t="str">
        <f>IFERROR(VLOOKUP($F15112,'Location List'!$A$2:$QR$463,9,FALSE),"")</f>
        <v/>
      </c>
      <c r="E15112" s="16" t="str">
        <f>IFERROR(VLOOKUP($F15112,'Location List'!$A$2:$QR$463,2,FALSE),"")</f>
        <v/>
      </c>
    </row>
    <row r="15113" spans="1:5" ht="15" customHeight="1" x14ac:dyDescent="0.25">
      <c r="A15113" s="16" t="str">
        <f>IFERROR(VLOOKUP($F15113,'Location List'!$A$2:$QR$463,20,FALSE),"")</f>
        <v/>
      </c>
      <c r="B15113" s="16" t="str">
        <f>IFERROR(VLOOKUP($F15113,'Location List'!$A$2:$QR$463,19,FALSE),"")</f>
        <v/>
      </c>
      <c r="C15113" s="16" t="str">
        <f>IFERROR(VLOOKUP($F15113,'Location List'!$A$2:$QR$463,18,FALSE),"")</f>
        <v/>
      </c>
      <c r="D15113" s="16" t="str">
        <f>IFERROR(VLOOKUP($F15113,'Location List'!$A$2:$QR$463,9,FALSE),"")</f>
        <v/>
      </c>
      <c r="E15113" s="16" t="str">
        <f>IFERROR(VLOOKUP($F15113,'Location List'!$A$2:$QR$463,2,FALSE),"")</f>
        <v/>
      </c>
    </row>
    <row r="15114" spans="1:5" ht="15" customHeight="1" x14ac:dyDescent="0.25">
      <c r="A15114" s="16" t="str">
        <f>IFERROR(VLOOKUP($F15114,'Location List'!$A$2:$QR$463,20,FALSE),"")</f>
        <v/>
      </c>
      <c r="B15114" s="16" t="str">
        <f>IFERROR(VLOOKUP($F15114,'Location List'!$A$2:$QR$463,19,FALSE),"")</f>
        <v/>
      </c>
      <c r="C15114" s="16" t="str">
        <f>IFERROR(VLOOKUP($F15114,'Location List'!$A$2:$QR$463,18,FALSE),"")</f>
        <v/>
      </c>
      <c r="D15114" s="16" t="str">
        <f>IFERROR(VLOOKUP($F15114,'Location List'!$A$2:$QR$463,9,FALSE),"")</f>
        <v/>
      </c>
      <c r="E15114" s="16" t="str">
        <f>IFERROR(VLOOKUP($F15114,'Location List'!$A$2:$QR$463,2,FALSE),"")</f>
        <v/>
      </c>
    </row>
    <row r="15115" spans="1:5" ht="15" customHeight="1" x14ac:dyDescent="0.25">
      <c r="A15115" s="16" t="str">
        <f>IFERROR(VLOOKUP($F15115,'Location List'!$A$2:$QR$463,20,FALSE),"")</f>
        <v/>
      </c>
      <c r="B15115" s="16" t="str">
        <f>IFERROR(VLOOKUP($F15115,'Location List'!$A$2:$QR$463,19,FALSE),"")</f>
        <v/>
      </c>
      <c r="C15115" s="16" t="str">
        <f>IFERROR(VLOOKUP($F15115,'Location List'!$A$2:$QR$463,18,FALSE),"")</f>
        <v/>
      </c>
      <c r="D15115" s="16" t="str">
        <f>IFERROR(VLOOKUP($F15115,'Location List'!$A$2:$QR$463,9,FALSE),"")</f>
        <v/>
      </c>
      <c r="E15115" s="16" t="str">
        <f>IFERROR(VLOOKUP($F15115,'Location List'!$A$2:$QR$463,2,FALSE),"")</f>
        <v/>
      </c>
    </row>
    <row r="15116" spans="1:5" ht="15" customHeight="1" x14ac:dyDescent="0.25">
      <c r="A15116" s="16" t="str">
        <f>IFERROR(VLOOKUP($F15116,'Location List'!$A$2:$QR$463,20,FALSE),"")</f>
        <v/>
      </c>
      <c r="B15116" s="16" t="str">
        <f>IFERROR(VLOOKUP($F15116,'Location List'!$A$2:$QR$463,19,FALSE),"")</f>
        <v/>
      </c>
      <c r="C15116" s="16" t="str">
        <f>IFERROR(VLOOKUP($F15116,'Location List'!$A$2:$QR$463,18,FALSE),"")</f>
        <v/>
      </c>
      <c r="D15116" s="16" t="str">
        <f>IFERROR(VLOOKUP($F15116,'Location List'!$A$2:$QR$463,9,FALSE),"")</f>
        <v/>
      </c>
      <c r="E15116" s="16" t="str">
        <f>IFERROR(VLOOKUP($F15116,'Location List'!$A$2:$QR$463,2,FALSE),"")</f>
        <v/>
      </c>
    </row>
    <row r="15117" spans="1:5" ht="15" customHeight="1" x14ac:dyDescent="0.25">
      <c r="A15117" s="16" t="str">
        <f>IFERROR(VLOOKUP($F15117,'Location List'!$A$2:$QR$463,20,FALSE),"")</f>
        <v/>
      </c>
      <c r="B15117" s="16" t="str">
        <f>IFERROR(VLOOKUP($F15117,'Location List'!$A$2:$QR$463,19,FALSE),"")</f>
        <v/>
      </c>
      <c r="C15117" s="16" t="str">
        <f>IFERROR(VLOOKUP($F15117,'Location List'!$A$2:$QR$463,18,FALSE),"")</f>
        <v/>
      </c>
      <c r="D15117" s="16" t="str">
        <f>IFERROR(VLOOKUP($F15117,'Location List'!$A$2:$QR$463,9,FALSE),"")</f>
        <v/>
      </c>
      <c r="E15117" s="16" t="str">
        <f>IFERROR(VLOOKUP($F15117,'Location List'!$A$2:$QR$463,2,FALSE),"")</f>
        <v/>
      </c>
    </row>
    <row r="15118" spans="1:5" ht="15" customHeight="1" x14ac:dyDescent="0.25">
      <c r="A15118" s="16" t="str">
        <f>IFERROR(VLOOKUP($F15118,'Location List'!$A$2:$QR$463,20,FALSE),"")</f>
        <v/>
      </c>
      <c r="B15118" s="16" t="str">
        <f>IFERROR(VLOOKUP($F15118,'Location List'!$A$2:$QR$463,19,FALSE),"")</f>
        <v/>
      </c>
      <c r="C15118" s="16" t="str">
        <f>IFERROR(VLOOKUP($F15118,'Location List'!$A$2:$QR$463,18,FALSE),"")</f>
        <v/>
      </c>
      <c r="D15118" s="16" t="str">
        <f>IFERROR(VLOOKUP($F15118,'Location List'!$A$2:$QR$463,9,FALSE),"")</f>
        <v/>
      </c>
      <c r="E15118" s="16" t="str">
        <f>IFERROR(VLOOKUP($F15118,'Location List'!$A$2:$QR$463,2,FALSE),"")</f>
        <v/>
      </c>
    </row>
    <row r="15119" spans="1:5" ht="15" customHeight="1" x14ac:dyDescent="0.25">
      <c r="A15119" s="16" t="str">
        <f>IFERROR(VLOOKUP($F15119,'Location List'!$A$2:$QR$463,20,FALSE),"")</f>
        <v/>
      </c>
      <c r="B15119" s="16" t="str">
        <f>IFERROR(VLOOKUP($F15119,'Location List'!$A$2:$QR$463,19,FALSE),"")</f>
        <v/>
      </c>
      <c r="C15119" s="16" t="str">
        <f>IFERROR(VLOOKUP($F15119,'Location List'!$A$2:$QR$463,18,FALSE),"")</f>
        <v/>
      </c>
      <c r="D15119" s="16" t="str">
        <f>IFERROR(VLOOKUP($F15119,'Location List'!$A$2:$QR$463,9,FALSE),"")</f>
        <v/>
      </c>
      <c r="E15119" s="16" t="str">
        <f>IFERROR(VLOOKUP($F15119,'Location List'!$A$2:$QR$463,2,FALSE),"")</f>
        <v/>
      </c>
    </row>
    <row r="15120" spans="1:5" ht="15" customHeight="1" x14ac:dyDescent="0.25">
      <c r="A15120" s="16" t="str">
        <f>IFERROR(VLOOKUP($F15120,'Location List'!$A$2:$QR$463,20,FALSE),"")</f>
        <v/>
      </c>
      <c r="B15120" s="16" t="str">
        <f>IFERROR(VLOOKUP($F15120,'Location List'!$A$2:$QR$463,19,FALSE),"")</f>
        <v/>
      </c>
      <c r="C15120" s="16" t="str">
        <f>IFERROR(VLOOKUP($F15120,'Location List'!$A$2:$QR$463,18,FALSE),"")</f>
        <v/>
      </c>
      <c r="D15120" s="16" t="str">
        <f>IFERROR(VLOOKUP($F15120,'Location List'!$A$2:$QR$463,9,FALSE),"")</f>
        <v/>
      </c>
      <c r="E15120" s="16" t="str">
        <f>IFERROR(VLOOKUP($F15120,'Location List'!$A$2:$QR$463,2,FALSE),"")</f>
        <v/>
      </c>
    </row>
    <row r="15197" spans="1:5" ht="15" customHeight="1" x14ac:dyDescent="0.25">
      <c r="A15197" s="16" t="str">
        <f>IFERROR(VLOOKUP($F15197,'Location List'!$A$2:$QR$463,20,FALSE),"")</f>
        <v/>
      </c>
      <c r="B15197" s="16" t="str">
        <f>IFERROR(VLOOKUP($F15197,'Location List'!$A$2:$QR$463,19,FALSE),"")</f>
        <v/>
      </c>
      <c r="C15197" s="16" t="str">
        <f>IFERROR(VLOOKUP($F15197,'Location List'!$A$2:$QR$463,18,FALSE),"")</f>
        <v/>
      </c>
      <c r="D15197" s="16" t="str">
        <f>IFERROR(VLOOKUP($F15197,'Location List'!$A$2:$QR$463,9,FALSE),"")</f>
        <v/>
      </c>
      <c r="E15197" s="16" t="str">
        <f>IFERROR(VLOOKUP($F15197,'Location List'!$A$2:$QR$463,2,FALSE),"")</f>
        <v/>
      </c>
    </row>
    <row r="15198" spans="1:5" ht="15" customHeight="1" x14ac:dyDescent="0.25">
      <c r="A15198" s="16" t="str">
        <f>IFERROR(VLOOKUP($F15198,'Location List'!$A$2:$QR$463,20,FALSE),"")</f>
        <v/>
      </c>
      <c r="B15198" s="16" t="str">
        <f>IFERROR(VLOOKUP($F15198,'Location List'!$A$2:$QR$463,19,FALSE),"")</f>
        <v/>
      </c>
      <c r="C15198" s="16" t="str">
        <f>IFERROR(VLOOKUP($F15198,'Location List'!$A$2:$QR$463,18,FALSE),"")</f>
        <v/>
      </c>
      <c r="D15198" s="16" t="str">
        <f>IFERROR(VLOOKUP($F15198,'Location List'!$A$2:$QR$463,9,FALSE),"")</f>
        <v/>
      </c>
      <c r="E15198" s="16" t="str">
        <f>IFERROR(VLOOKUP($F15198,'Location List'!$A$2:$QR$463,2,FALSE),"")</f>
        <v/>
      </c>
    </row>
    <row r="15199" spans="1:5" ht="15" customHeight="1" x14ac:dyDescent="0.25">
      <c r="A15199" s="16" t="str">
        <f>IFERROR(VLOOKUP($F15199,'Location List'!$A$2:$QR$463,20,FALSE),"")</f>
        <v/>
      </c>
      <c r="B15199" s="16" t="str">
        <f>IFERROR(VLOOKUP($F15199,'Location List'!$A$2:$QR$463,19,FALSE),"")</f>
        <v/>
      </c>
      <c r="C15199" s="16" t="str">
        <f>IFERROR(VLOOKUP($F15199,'Location List'!$A$2:$QR$463,18,FALSE),"")</f>
        <v/>
      </c>
      <c r="D15199" s="16" t="str">
        <f>IFERROR(VLOOKUP($F15199,'Location List'!$A$2:$QR$463,9,FALSE),"")</f>
        <v/>
      </c>
      <c r="E15199" s="16" t="str">
        <f>IFERROR(VLOOKUP($F15199,'Location List'!$A$2:$QR$463,2,FALSE),"")</f>
        <v/>
      </c>
    </row>
    <row r="15200" spans="1:5" ht="15" customHeight="1" x14ac:dyDescent="0.25">
      <c r="A15200" s="16" t="str">
        <f>IFERROR(VLOOKUP($F15200,'Location List'!$A$2:$QR$463,20,FALSE),"")</f>
        <v/>
      </c>
      <c r="B15200" s="16" t="str">
        <f>IFERROR(VLOOKUP($F15200,'Location List'!$A$2:$QR$463,19,FALSE),"")</f>
        <v/>
      </c>
      <c r="C15200" s="16" t="str">
        <f>IFERROR(VLOOKUP($F15200,'Location List'!$A$2:$QR$463,18,FALSE),"")</f>
        <v/>
      </c>
      <c r="D15200" s="16" t="str">
        <f>IFERROR(VLOOKUP($F15200,'Location List'!$A$2:$QR$463,9,FALSE),"")</f>
        <v/>
      </c>
      <c r="E15200" s="16" t="str">
        <f>IFERROR(VLOOKUP($F15200,'Location List'!$A$2:$QR$463,2,FALSE),"")</f>
        <v/>
      </c>
    </row>
    <row r="15201" spans="1:5" ht="15" customHeight="1" x14ac:dyDescent="0.25">
      <c r="A15201" s="16" t="str">
        <f>IFERROR(VLOOKUP($F15201,'Location List'!$A$2:$QR$463,20,FALSE),"")</f>
        <v/>
      </c>
      <c r="B15201" s="16" t="str">
        <f>IFERROR(VLOOKUP($F15201,'Location List'!$A$2:$QR$463,19,FALSE),"")</f>
        <v/>
      </c>
      <c r="C15201" s="16" t="str">
        <f>IFERROR(VLOOKUP($F15201,'Location List'!$A$2:$QR$463,18,FALSE),"")</f>
        <v/>
      </c>
      <c r="D15201" s="16" t="str">
        <f>IFERROR(VLOOKUP($F15201,'Location List'!$A$2:$QR$463,9,FALSE),"")</f>
        <v/>
      </c>
      <c r="E15201" s="16" t="str">
        <f>IFERROR(VLOOKUP($F15201,'Location List'!$A$2:$QR$463,2,FALSE),"")</f>
        <v/>
      </c>
    </row>
    <row r="15202" spans="1:5" ht="15" customHeight="1" x14ac:dyDescent="0.25">
      <c r="A15202" s="16" t="str">
        <f>IFERROR(VLOOKUP($F15202,'Location List'!$A$2:$QR$463,20,FALSE),"")</f>
        <v/>
      </c>
      <c r="B15202" s="16" t="str">
        <f>IFERROR(VLOOKUP($F15202,'Location List'!$A$2:$QR$463,19,FALSE),"")</f>
        <v/>
      </c>
      <c r="C15202" s="16" t="str">
        <f>IFERROR(VLOOKUP($F15202,'Location List'!$A$2:$QR$463,18,FALSE),"")</f>
        <v/>
      </c>
      <c r="D15202" s="16" t="str">
        <f>IFERROR(VLOOKUP($F15202,'Location List'!$A$2:$QR$463,9,FALSE),"")</f>
        <v/>
      </c>
      <c r="E15202" s="16" t="str">
        <f>IFERROR(VLOOKUP($F15202,'Location List'!$A$2:$QR$463,2,FALSE),"")</f>
        <v/>
      </c>
    </row>
    <row r="15203" spans="1:5" ht="15" customHeight="1" x14ac:dyDescent="0.25">
      <c r="A15203" s="16" t="str">
        <f>IFERROR(VLOOKUP($F15203,'Location List'!$A$2:$QR$463,20,FALSE),"")</f>
        <v/>
      </c>
      <c r="B15203" s="16" t="str">
        <f>IFERROR(VLOOKUP($F15203,'Location List'!$A$2:$QR$463,19,FALSE),"")</f>
        <v/>
      </c>
      <c r="C15203" s="16" t="str">
        <f>IFERROR(VLOOKUP($F15203,'Location List'!$A$2:$QR$463,18,FALSE),"")</f>
        <v/>
      </c>
      <c r="D15203" s="16" t="str">
        <f>IFERROR(VLOOKUP($F15203,'Location List'!$A$2:$QR$463,9,FALSE),"")</f>
        <v/>
      </c>
      <c r="E15203" s="16" t="str">
        <f>IFERROR(VLOOKUP($F15203,'Location List'!$A$2:$QR$463,2,FALSE),"")</f>
        <v/>
      </c>
    </row>
    <row r="15204" spans="1:5" ht="15" customHeight="1" x14ac:dyDescent="0.25">
      <c r="A15204" s="16" t="str">
        <f>IFERROR(VLOOKUP($F15204,'Location List'!$A$2:$QR$463,20,FALSE),"")</f>
        <v/>
      </c>
      <c r="B15204" s="16" t="str">
        <f>IFERROR(VLOOKUP($F15204,'Location List'!$A$2:$QR$463,19,FALSE),"")</f>
        <v/>
      </c>
      <c r="C15204" s="16" t="str">
        <f>IFERROR(VLOOKUP($F15204,'Location List'!$A$2:$QR$463,18,FALSE),"")</f>
        <v/>
      </c>
      <c r="D15204" s="16" t="str">
        <f>IFERROR(VLOOKUP($F15204,'Location List'!$A$2:$QR$463,9,FALSE),"")</f>
        <v/>
      </c>
      <c r="E15204" s="16" t="str">
        <f>IFERROR(VLOOKUP($F15204,'Location List'!$A$2:$QR$463,2,FALSE),"")</f>
        <v/>
      </c>
    </row>
    <row r="15205" spans="1:5" ht="15" customHeight="1" x14ac:dyDescent="0.25">
      <c r="A15205" s="16" t="str">
        <f>IFERROR(VLOOKUP($F15205,'Location List'!$A$2:$QR$463,20,FALSE),"")</f>
        <v/>
      </c>
      <c r="B15205" s="16" t="str">
        <f>IFERROR(VLOOKUP($F15205,'Location List'!$A$2:$QR$463,19,FALSE),"")</f>
        <v/>
      </c>
      <c r="C15205" s="16" t="str">
        <f>IFERROR(VLOOKUP($F15205,'Location List'!$A$2:$QR$463,18,FALSE),"")</f>
        <v/>
      </c>
      <c r="D15205" s="16" t="str">
        <f>IFERROR(VLOOKUP($F15205,'Location List'!$A$2:$QR$463,9,FALSE),"")</f>
        <v/>
      </c>
      <c r="E15205" s="16" t="str">
        <f>IFERROR(VLOOKUP($F15205,'Location List'!$A$2:$QR$463,2,FALSE),"")</f>
        <v/>
      </c>
    </row>
    <row r="15250" spans="1:5" ht="15" customHeight="1" x14ac:dyDescent="0.25">
      <c r="A15250" s="16" t="str">
        <f>IFERROR(VLOOKUP($F15250,'Location List'!$A$2:$QR$463,20,FALSE),"")</f>
        <v/>
      </c>
      <c r="B15250" s="16" t="str">
        <f>IFERROR(VLOOKUP($F15250,'Location List'!$A$2:$QR$463,19,FALSE),"")</f>
        <v/>
      </c>
      <c r="C15250" s="16" t="str">
        <f>IFERROR(VLOOKUP($F15250,'Location List'!$A$2:$QR$463,18,FALSE),"")</f>
        <v/>
      </c>
      <c r="D15250" s="16" t="str">
        <f>IFERROR(VLOOKUP($F15250,'Location List'!$A$2:$QR$463,9,FALSE),"")</f>
        <v/>
      </c>
      <c r="E15250" s="16" t="str">
        <f>IFERROR(VLOOKUP($F15250,'Location List'!$A$2:$QR$463,2,FALSE),"")</f>
        <v/>
      </c>
    </row>
    <row r="15301" spans="1:5" ht="15" customHeight="1" x14ac:dyDescent="0.25">
      <c r="A15301" s="16" t="str">
        <f>IFERROR(VLOOKUP($F15301,'Location List'!$A$2:$QR$463,20,FALSE),"")</f>
        <v/>
      </c>
      <c r="B15301" s="16" t="str">
        <f>IFERROR(VLOOKUP($F15301,'Location List'!$A$2:$QR$463,19,FALSE),"")</f>
        <v/>
      </c>
      <c r="C15301" s="16" t="str">
        <f>IFERROR(VLOOKUP($F15301,'Location List'!$A$2:$QR$463,18,FALSE),"")</f>
        <v/>
      </c>
      <c r="D15301" s="16" t="str">
        <f>IFERROR(VLOOKUP($F15301,'Location List'!$A$2:$QR$463,9,FALSE),"")</f>
        <v/>
      </c>
      <c r="E15301" s="16" t="str">
        <f>IFERROR(VLOOKUP($F15301,'Location List'!$A$2:$QR$463,2,FALSE),"")</f>
        <v/>
      </c>
    </row>
    <row r="15302" spans="1:5" ht="15" customHeight="1" x14ac:dyDescent="0.25">
      <c r="A15302" s="16" t="str">
        <f>IFERROR(VLOOKUP($F15302,'Location List'!$A$2:$QR$463,20,FALSE),"")</f>
        <v/>
      </c>
      <c r="B15302" s="16" t="str">
        <f>IFERROR(VLOOKUP($F15302,'Location List'!$A$2:$QR$463,19,FALSE),"")</f>
        <v/>
      </c>
      <c r="C15302" s="16" t="str">
        <f>IFERROR(VLOOKUP($F15302,'Location List'!$A$2:$QR$463,18,FALSE),"")</f>
        <v/>
      </c>
      <c r="D15302" s="16" t="str">
        <f>IFERROR(VLOOKUP($F15302,'Location List'!$A$2:$QR$463,9,FALSE),"")</f>
        <v/>
      </c>
      <c r="E15302" s="16" t="str">
        <f>IFERROR(VLOOKUP($F15302,'Location List'!$A$2:$QR$463,2,FALSE),"")</f>
        <v/>
      </c>
    </row>
    <row r="15303" spans="1:5" ht="15" customHeight="1" x14ac:dyDescent="0.25">
      <c r="A15303" s="16" t="str">
        <f>IFERROR(VLOOKUP($F15303,'Location List'!$A$2:$QR$463,20,FALSE),"")</f>
        <v/>
      </c>
      <c r="B15303" s="16" t="str">
        <f>IFERROR(VLOOKUP($F15303,'Location List'!$A$2:$QR$463,19,FALSE),"")</f>
        <v/>
      </c>
      <c r="C15303" s="16" t="str">
        <f>IFERROR(VLOOKUP($F15303,'Location List'!$A$2:$QR$463,18,FALSE),"")</f>
        <v/>
      </c>
      <c r="D15303" s="16" t="str">
        <f>IFERROR(VLOOKUP($F15303,'Location List'!$A$2:$QR$463,9,FALSE),"")</f>
        <v/>
      </c>
      <c r="E15303" s="16" t="str">
        <f>IFERROR(VLOOKUP($F15303,'Location List'!$A$2:$QR$463,2,FALSE),"")</f>
        <v/>
      </c>
    </row>
    <row r="15304" spans="1:5" ht="15" customHeight="1" x14ac:dyDescent="0.25">
      <c r="A15304" s="16" t="str">
        <f>IFERROR(VLOOKUP($F15304,'Location List'!$A$2:$QR$463,20,FALSE),"")</f>
        <v/>
      </c>
      <c r="B15304" s="16" t="str">
        <f>IFERROR(VLOOKUP($F15304,'Location List'!$A$2:$QR$463,19,FALSE),"")</f>
        <v/>
      </c>
      <c r="C15304" s="16" t="str">
        <f>IFERROR(VLOOKUP($F15304,'Location List'!$A$2:$QR$463,18,FALSE),"")</f>
        <v/>
      </c>
      <c r="D15304" s="16" t="str">
        <f>IFERROR(VLOOKUP($F15304,'Location List'!$A$2:$QR$463,9,FALSE),"")</f>
        <v/>
      </c>
      <c r="E15304" s="16" t="str">
        <f>IFERROR(VLOOKUP($F15304,'Location List'!$A$2:$QR$463,2,FALSE),"")</f>
        <v/>
      </c>
    </row>
    <row r="15353" spans="1:5" ht="15" customHeight="1" x14ac:dyDescent="0.25">
      <c r="A15353" s="16" t="str">
        <f>IFERROR(VLOOKUP($F15353,'Location List'!$A$2:$QR$463,20,FALSE),"")</f>
        <v/>
      </c>
      <c r="B15353" s="16" t="str">
        <f>IFERROR(VLOOKUP($F15353,'Location List'!$A$2:$QR$463,19,FALSE),"")</f>
        <v/>
      </c>
      <c r="C15353" s="16" t="str">
        <f>IFERROR(VLOOKUP($F15353,'Location List'!$A$2:$QR$463,18,FALSE),"")</f>
        <v/>
      </c>
      <c r="D15353" s="16" t="str">
        <f>IFERROR(VLOOKUP($F15353,'Location List'!$A$2:$QR$463,9,FALSE),"")</f>
        <v/>
      </c>
      <c r="E15353" s="16" t="str">
        <f>IFERROR(VLOOKUP($F15353,'Location List'!$A$2:$QR$463,2,FALSE),"")</f>
        <v/>
      </c>
    </row>
    <row r="15354" spans="1:5" ht="15" customHeight="1" x14ac:dyDescent="0.25">
      <c r="A15354" s="16" t="str">
        <f>IFERROR(VLOOKUP($F15354,'Location List'!$A$2:$QR$463,20,FALSE),"")</f>
        <v/>
      </c>
      <c r="B15354" s="16" t="str">
        <f>IFERROR(VLOOKUP($F15354,'Location List'!$A$2:$QR$463,19,FALSE),"")</f>
        <v/>
      </c>
      <c r="C15354" s="16" t="str">
        <f>IFERROR(VLOOKUP($F15354,'Location List'!$A$2:$QR$463,18,FALSE),"")</f>
        <v/>
      </c>
      <c r="D15354" s="16" t="str">
        <f>IFERROR(VLOOKUP($F15354,'Location List'!$A$2:$QR$463,9,FALSE),"")</f>
        <v/>
      </c>
      <c r="E15354" s="16" t="str">
        <f>IFERROR(VLOOKUP($F15354,'Location List'!$A$2:$QR$463,2,FALSE),"")</f>
        <v/>
      </c>
    </row>
    <row r="15355" spans="1:5" ht="15" customHeight="1" x14ac:dyDescent="0.25">
      <c r="A15355" s="16" t="str">
        <f>IFERROR(VLOOKUP($F15355,'Location List'!$A$2:$QR$463,20,FALSE),"")</f>
        <v/>
      </c>
      <c r="B15355" s="16" t="str">
        <f>IFERROR(VLOOKUP($F15355,'Location List'!$A$2:$QR$463,19,FALSE),"")</f>
        <v/>
      </c>
      <c r="C15355" s="16" t="str">
        <f>IFERROR(VLOOKUP($F15355,'Location List'!$A$2:$QR$463,18,FALSE),"")</f>
        <v/>
      </c>
      <c r="D15355" s="16" t="str">
        <f>IFERROR(VLOOKUP($F15355,'Location List'!$A$2:$QR$463,9,FALSE),"")</f>
        <v/>
      </c>
      <c r="E15355" s="16" t="str">
        <f>IFERROR(VLOOKUP($F15355,'Location List'!$A$2:$QR$463,2,FALSE),"")</f>
        <v/>
      </c>
    </row>
    <row r="15356" spans="1:5" ht="15" customHeight="1" x14ac:dyDescent="0.25">
      <c r="A15356" s="16" t="str">
        <f>IFERROR(VLOOKUP($F15356,'Location List'!$A$2:$QR$463,20,FALSE),"")</f>
        <v/>
      </c>
      <c r="B15356" s="16" t="str">
        <f>IFERROR(VLOOKUP($F15356,'Location List'!$A$2:$QR$463,19,FALSE),"")</f>
        <v/>
      </c>
      <c r="C15356" s="16" t="str">
        <f>IFERROR(VLOOKUP($F15356,'Location List'!$A$2:$QR$463,18,FALSE),"")</f>
        <v/>
      </c>
      <c r="D15356" s="16" t="str">
        <f>IFERROR(VLOOKUP($F15356,'Location List'!$A$2:$QR$463,9,FALSE),"")</f>
        <v/>
      </c>
      <c r="E15356" s="16" t="str">
        <f>IFERROR(VLOOKUP($F15356,'Location List'!$A$2:$QR$463,2,FALSE),"")</f>
        <v/>
      </c>
    </row>
    <row r="15357" spans="1:5" ht="15" customHeight="1" x14ac:dyDescent="0.25">
      <c r="A15357" s="16" t="str">
        <f>IFERROR(VLOOKUP($F15357,'Location List'!$A$2:$QR$463,20,FALSE),"")</f>
        <v/>
      </c>
      <c r="B15357" s="16" t="str">
        <f>IFERROR(VLOOKUP($F15357,'Location List'!$A$2:$QR$463,19,FALSE),"")</f>
        <v/>
      </c>
      <c r="C15357" s="16" t="str">
        <f>IFERROR(VLOOKUP($F15357,'Location List'!$A$2:$QR$463,18,FALSE),"")</f>
        <v/>
      </c>
      <c r="D15357" s="16" t="str">
        <f>IFERROR(VLOOKUP($F15357,'Location List'!$A$2:$QR$463,9,FALSE),"")</f>
        <v/>
      </c>
      <c r="E15357" s="16" t="str">
        <f>IFERROR(VLOOKUP($F15357,'Location List'!$A$2:$QR$463,2,FALSE),"")</f>
        <v/>
      </c>
    </row>
    <row r="15358" spans="1:5" ht="15" customHeight="1" x14ac:dyDescent="0.25">
      <c r="A15358" s="16" t="str">
        <f>IFERROR(VLOOKUP($F15358,'Location List'!$A$2:$QR$463,20,FALSE),"")</f>
        <v/>
      </c>
      <c r="B15358" s="16" t="str">
        <f>IFERROR(VLOOKUP($F15358,'Location List'!$A$2:$QR$463,19,FALSE),"")</f>
        <v/>
      </c>
      <c r="C15358" s="16" t="str">
        <f>IFERROR(VLOOKUP($F15358,'Location List'!$A$2:$QR$463,18,FALSE),"")</f>
        <v/>
      </c>
      <c r="D15358" s="16" t="str">
        <f>IFERROR(VLOOKUP($F15358,'Location List'!$A$2:$QR$463,9,FALSE),"")</f>
        <v/>
      </c>
      <c r="E15358" s="16" t="str">
        <f>IFERROR(VLOOKUP($F15358,'Location List'!$A$2:$QR$463,2,FALSE),"")</f>
        <v/>
      </c>
    </row>
    <row r="15359" spans="1:5" ht="15" customHeight="1" x14ac:dyDescent="0.25">
      <c r="A15359" s="16" t="str">
        <f>IFERROR(VLOOKUP($F15359,'Location List'!$A$2:$QR$463,20,FALSE),"")</f>
        <v/>
      </c>
      <c r="B15359" s="16" t="str">
        <f>IFERROR(VLOOKUP($F15359,'Location List'!$A$2:$QR$463,19,FALSE),"")</f>
        <v/>
      </c>
      <c r="C15359" s="16" t="str">
        <f>IFERROR(VLOOKUP($F15359,'Location List'!$A$2:$QR$463,18,FALSE),"")</f>
        <v/>
      </c>
      <c r="D15359" s="16" t="str">
        <f>IFERROR(VLOOKUP($F15359,'Location List'!$A$2:$QR$463,9,FALSE),"")</f>
        <v/>
      </c>
      <c r="E15359" s="16" t="str">
        <f>IFERROR(VLOOKUP($F15359,'Location List'!$A$2:$QR$463,2,FALSE),"")</f>
        <v/>
      </c>
    </row>
    <row r="15360" spans="1:5" ht="15" customHeight="1" x14ac:dyDescent="0.25">
      <c r="A15360" s="16" t="str">
        <f>IFERROR(VLOOKUP($F15360,'Location List'!$A$2:$QR$463,20,FALSE),"")</f>
        <v/>
      </c>
      <c r="B15360" s="16" t="str">
        <f>IFERROR(VLOOKUP($F15360,'Location List'!$A$2:$QR$463,19,FALSE),"")</f>
        <v/>
      </c>
      <c r="C15360" s="16" t="str">
        <f>IFERROR(VLOOKUP($F15360,'Location List'!$A$2:$QR$463,18,FALSE),"")</f>
        <v/>
      </c>
      <c r="D15360" s="16" t="str">
        <f>IFERROR(VLOOKUP($F15360,'Location List'!$A$2:$QR$463,9,FALSE),"")</f>
        <v/>
      </c>
      <c r="E15360" s="16" t="str">
        <f>IFERROR(VLOOKUP($F15360,'Location List'!$A$2:$QR$463,2,FALSE),"")</f>
        <v/>
      </c>
    </row>
    <row r="15361" spans="1:5" ht="15" customHeight="1" x14ac:dyDescent="0.25">
      <c r="A15361" s="16" t="str">
        <f>IFERROR(VLOOKUP($F15361,'Location List'!$A$2:$QR$463,20,FALSE),"")</f>
        <v/>
      </c>
      <c r="B15361" s="16" t="str">
        <f>IFERROR(VLOOKUP($F15361,'Location List'!$A$2:$QR$463,19,FALSE),"")</f>
        <v/>
      </c>
      <c r="C15361" s="16" t="str">
        <f>IFERROR(VLOOKUP($F15361,'Location List'!$A$2:$QR$463,18,FALSE),"")</f>
        <v/>
      </c>
      <c r="D15361" s="16" t="str">
        <f>IFERROR(VLOOKUP($F15361,'Location List'!$A$2:$QR$463,9,FALSE),"")</f>
        <v/>
      </c>
      <c r="E15361" s="16" t="str">
        <f>IFERROR(VLOOKUP($F15361,'Location List'!$A$2:$QR$463,2,FALSE),"")</f>
        <v/>
      </c>
    </row>
    <row r="15362" spans="1:5" ht="15" customHeight="1" x14ac:dyDescent="0.25">
      <c r="A15362" s="16" t="str">
        <f>IFERROR(VLOOKUP($F15362,'Location List'!$A$2:$QR$463,20,FALSE),"")</f>
        <v/>
      </c>
      <c r="B15362" s="16" t="str">
        <f>IFERROR(VLOOKUP($F15362,'Location List'!$A$2:$QR$463,19,FALSE),"")</f>
        <v/>
      </c>
      <c r="C15362" s="16" t="str">
        <f>IFERROR(VLOOKUP($F15362,'Location List'!$A$2:$QR$463,18,FALSE),"")</f>
        <v/>
      </c>
      <c r="D15362" s="16" t="str">
        <f>IFERROR(VLOOKUP($F15362,'Location List'!$A$2:$QR$463,9,FALSE),"")</f>
        <v/>
      </c>
      <c r="E15362" s="16" t="str">
        <f>IFERROR(VLOOKUP($F15362,'Location List'!$A$2:$QR$463,2,FALSE),"")</f>
        <v/>
      </c>
    </row>
    <row r="15363" spans="1:5" ht="15" customHeight="1" x14ac:dyDescent="0.25">
      <c r="A15363" s="16" t="str">
        <f>IFERROR(VLOOKUP($F15363,'Location List'!$A$2:$QR$463,20,FALSE),"")</f>
        <v/>
      </c>
      <c r="B15363" s="16" t="str">
        <f>IFERROR(VLOOKUP($F15363,'Location List'!$A$2:$QR$463,19,FALSE),"")</f>
        <v/>
      </c>
      <c r="C15363" s="16" t="str">
        <f>IFERROR(VLOOKUP($F15363,'Location List'!$A$2:$QR$463,18,FALSE),"")</f>
        <v/>
      </c>
      <c r="D15363" s="16" t="str">
        <f>IFERROR(VLOOKUP($F15363,'Location List'!$A$2:$QR$463,9,FALSE),"")</f>
        <v/>
      </c>
      <c r="E15363" s="16" t="str">
        <f>IFERROR(VLOOKUP($F15363,'Location List'!$A$2:$QR$463,2,FALSE),"")</f>
        <v/>
      </c>
    </row>
    <row r="15364" spans="1:5" ht="15" customHeight="1" x14ac:dyDescent="0.25">
      <c r="A15364" s="16" t="str">
        <f>IFERROR(VLOOKUP($F15364,'Location List'!$A$2:$QR$463,20,FALSE),"")</f>
        <v/>
      </c>
      <c r="B15364" s="16" t="str">
        <f>IFERROR(VLOOKUP($F15364,'Location List'!$A$2:$QR$463,19,FALSE),"")</f>
        <v/>
      </c>
      <c r="C15364" s="16" t="str">
        <f>IFERROR(VLOOKUP($F15364,'Location List'!$A$2:$QR$463,18,FALSE),"")</f>
        <v/>
      </c>
      <c r="D15364" s="16" t="str">
        <f>IFERROR(VLOOKUP($F15364,'Location List'!$A$2:$QR$463,9,FALSE),"")</f>
        <v/>
      </c>
      <c r="E15364" s="16" t="str">
        <f>IFERROR(VLOOKUP($F15364,'Location List'!$A$2:$QR$463,2,FALSE),"")</f>
        <v/>
      </c>
    </row>
    <row r="15365" spans="1:5" ht="15" customHeight="1" x14ac:dyDescent="0.25">
      <c r="A15365" s="16" t="str">
        <f>IFERROR(VLOOKUP($F15365,'Location List'!$A$2:$QR$463,20,FALSE),"")</f>
        <v/>
      </c>
      <c r="B15365" s="16" t="str">
        <f>IFERROR(VLOOKUP($F15365,'Location List'!$A$2:$QR$463,19,FALSE),"")</f>
        <v/>
      </c>
      <c r="C15365" s="16" t="str">
        <f>IFERROR(VLOOKUP($F15365,'Location List'!$A$2:$QR$463,18,FALSE),"")</f>
        <v/>
      </c>
      <c r="D15365" s="16" t="str">
        <f>IFERROR(VLOOKUP($F15365,'Location List'!$A$2:$QR$463,9,FALSE),"")</f>
        <v/>
      </c>
      <c r="E15365" s="16" t="str">
        <f>IFERROR(VLOOKUP($F15365,'Location List'!$A$2:$QR$463,2,FALSE),"")</f>
        <v/>
      </c>
    </row>
    <row r="15366" spans="1:5" ht="15" customHeight="1" x14ac:dyDescent="0.25">
      <c r="A15366" s="16" t="str">
        <f>IFERROR(VLOOKUP($F15366,'Location List'!$A$2:$QR$463,20,FALSE),"")</f>
        <v/>
      </c>
      <c r="B15366" s="16" t="str">
        <f>IFERROR(VLOOKUP($F15366,'Location List'!$A$2:$QR$463,19,FALSE),"")</f>
        <v/>
      </c>
      <c r="C15366" s="16" t="str">
        <f>IFERROR(VLOOKUP($F15366,'Location List'!$A$2:$QR$463,18,FALSE),"")</f>
        <v/>
      </c>
      <c r="D15366" s="16" t="str">
        <f>IFERROR(VLOOKUP($F15366,'Location List'!$A$2:$QR$463,9,FALSE),"")</f>
        <v/>
      </c>
      <c r="E15366" s="16" t="str">
        <f>IFERROR(VLOOKUP($F15366,'Location List'!$A$2:$QR$463,2,FALSE),"")</f>
        <v/>
      </c>
    </row>
    <row r="15367" spans="1:5" ht="15" customHeight="1" x14ac:dyDescent="0.25">
      <c r="A15367" s="16" t="str">
        <f>IFERROR(VLOOKUP($F15367,'Location List'!$A$2:$QR$463,20,FALSE),"")</f>
        <v/>
      </c>
      <c r="B15367" s="16" t="str">
        <f>IFERROR(VLOOKUP($F15367,'Location List'!$A$2:$QR$463,19,FALSE),"")</f>
        <v/>
      </c>
      <c r="C15367" s="16" t="str">
        <f>IFERROR(VLOOKUP($F15367,'Location List'!$A$2:$QR$463,18,FALSE),"")</f>
        <v/>
      </c>
      <c r="D15367" s="16" t="str">
        <f>IFERROR(VLOOKUP($F15367,'Location List'!$A$2:$QR$463,9,FALSE),"")</f>
        <v/>
      </c>
      <c r="E15367" s="16" t="str">
        <f>IFERROR(VLOOKUP($F15367,'Location List'!$A$2:$QR$463,2,FALSE),"")</f>
        <v/>
      </c>
    </row>
    <row r="15410" spans="1:5" ht="15" customHeight="1" x14ac:dyDescent="0.25">
      <c r="A15410" s="16" t="str">
        <f>IFERROR(VLOOKUP($F15410,'Location List'!$A$2:$QR$463,20,FALSE),"")</f>
        <v/>
      </c>
      <c r="B15410" s="16" t="str">
        <f>IFERROR(VLOOKUP($F15410,'Location List'!$A$2:$QR$463,19,FALSE),"")</f>
        <v/>
      </c>
      <c r="C15410" s="16" t="str">
        <f>IFERROR(VLOOKUP($F15410,'Location List'!$A$2:$QR$463,18,FALSE),"")</f>
        <v/>
      </c>
      <c r="D15410" s="16" t="str">
        <f>IFERROR(VLOOKUP($F15410,'Location List'!$A$2:$QR$463,9,FALSE),"")</f>
        <v/>
      </c>
      <c r="E15410" s="16" t="str">
        <f>IFERROR(VLOOKUP($F15410,'Location List'!$A$2:$QR$463,2,FALSE),"")</f>
        <v/>
      </c>
    </row>
    <row r="15411" spans="1:5" ht="15" customHeight="1" x14ac:dyDescent="0.25">
      <c r="A15411" s="16" t="str">
        <f>IFERROR(VLOOKUP($F15411,'Location List'!$A$2:$QR$463,20,FALSE),"")</f>
        <v/>
      </c>
      <c r="B15411" s="16" t="str">
        <f>IFERROR(VLOOKUP($F15411,'Location List'!$A$2:$QR$463,19,FALSE),"")</f>
        <v/>
      </c>
      <c r="C15411" s="16" t="str">
        <f>IFERROR(VLOOKUP($F15411,'Location List'!$A$2:$QR$463,18,FALSE),"")</f>
        <v/>
      </c>
      <c r="D15411" s="16" t="str">
        <f>IFERROR(VLOOKUP($F15411,'Location List'!$A$2:$QR$463,9,FALSE),"")</f>
        <v/>
      </c>
      <c r="E15411" s="16" t="str">
        <f>IFERROR(VLOOKUP($F15411,'Location List'!$A$2:$QR$463,2,FALSE),"")</f>
        <v/>
      </c>
    </row>
    <row r="15412" spans="1:5" ht="15" customHeight="1" x14ac:dyDescent="0.25">
      <c r="A15412" s="16" t="str">
        <f>IFERROR(VLOOKUP($F15412,'Location List'!$A$2:$QR$463,20,FALSE),"")</f>
        <v/>
      </c>
      <c r="B15412" s="16" t="str">
        <f>IFERROR(VLOOKUP($F15412,'Location List'!$A$2:$QR$463,19,FALSE),"")</f>
        <v/>
      </c>
      <c r="C15412" s="16" t="str">
        <f>IFERROR(VLOOKUP($F15412,'Location List'!$A$2:$QR$463,18,FALSE),"")</f>
        <v/>
      </c>
      <c r="D15412" s="16" t="str">
        <f>IFERROR(VLOOKUP($F15412,'Location List'!$A$2:$QR$463,9,FALSE),"")</f>
        <v/>
      </c>
      <c r="E15412" s="16" t="str">
        <f>IFERROR(VLOOKUP($F15412,'Location List'!$A$2:$QR$463,2,FALSE),"")</f>
        <v/>
      </c>
    </row>
    <row r="15413" spans="1:5" ht="15" customHeight="1" x14ac:dyDescent="0.25">
      <c r="A15413" s="16" t="str">
        <f>IFERROR(VLOOKUP($F15413,'Location List'!$A$2:$QR$463,20,FALSE),"")</f>
        <v/>
      </c>
      <c r="B15413" s="16" t="str">
        <f>IFERROR(VLOOKUP($F15413,'Location List'!$A$2:$QR$463,19,FALSE),"")</f>
        <v/>
      </c>
      <c r="C15413" s="16" t="str">
        <f>IFERROR(VLOOKUP($F15413,'Location List'!$A$2:$QR$463,18,FALSE),"")</f>
        <v/>
      </c>
      <c r="D15413" s="16" t="str">
        <f>IFERROR(VLOOKUP($F15413,'Location List'!$A$2:$QR$463,9,FALSE),"")</f>
        <v/>
      </c>
      <c r="E15413" s="16" t="str">
        <f>IFERROR(VLOOKUP($F15413,'Location List'!$A$2:$QR$463,2,FALSE),"")</f>
        <v/>
      </c>
    </row>
    <row r="15414" spans="1:5" ht="15" customHeight="1" x14ac:dyDescent="0.25">
      <c r="A15414" s="16" t="str">
        <f>IFERROR(VLOOKUP($F15414,'Location List'!$A$2:$QR$463,20,FALSE),"")</f>
        <v/>
      </c>
      <c r="B15414" s="16" t="str">
        <f>IFERROR(VLOOKUP($F15414,'Location List'!$A$2:$QR$463,19,FALSE),"")</f>
        <v/>
      </c>
      <c r="C15414" s="16" t="str">
        <f>IFERROR(VLOOKUP($F15414,'Location List'!$A$2:$QR$463,18,FALSE),"")</f>
        <v/>
      </c>
      <c r="D15414" s="16" t="str">
        <f>IFERROR(VLOOKUP($F15414,'Location List'!$A$2:$QR$463,9,FALSE),"")</f>
        <v/>
      </c>
      <c r="E15414" s="16" t="str">
        <f>IFERROR(VLOOKUP($F15414,'Location List'!$A$2:$QR$463,2,FALSE),"")</f>
        <v/>
      </c>
    </row>
    <row r="15470" spans="1:5" ht="15" customHeight="1" x14ac:dyDescent="0.25">
      <c r="A15470" s="16" t="str">
        <f>IFERROR(VLOOKUP($F15470,'Location List'!$A$2:$QR$463,20,FALSE),"")</f>
        <v/>
      </c>
      <c r="B15470" s="16" t="str">
        <f>IFERROR(VLOOKUP($F15470,'Location List'!$A$2:$QR$463,19,FALSE),"")</f>
        <v/>
      </c>
      <c r="C15470" s="16" t="str">
        <f>IFERROR(VLOOKUP($F15470,'Location List'!$A$2:$QR$463,18,FALSE),"")</f>
        <v/>
      </c>
      <c r="D15470" s="16" t="str">
        <f>IFERROR(VLOOKUP($F15470,'Location List'!$A$2:$QR$463,9,FALSE),"")</f>
        <v/>
      </c>
      <c r="E15470" s="16" t="str">
        <f>IFERROR(VLOOKUP($F15470,'Location List'!$A$2:$QR$463,2,FALSE),"")</f>
        <v/>
      </c>
    </row>
    <row r="15471" spans="1:5" ht="15" customHeight="1" x14ac:dyDescent="0.25">
      <c r="A15471" s="16" t="str">
        <f>IFERROR(VLOOKUP($F15471,'Location List'!$A$2:$QR$463,20,FALSE),"")</f>
        <v/>
      </c>
      <c r="B15471" s="16" t="str">
        <f>IFERROR(VLOOKUP($F15471,'Location List'!$A$2:$QR$463,19,FALSE),"")</f>
        <v/>
      </c>
      <c r="C15471" s="16" t="str">
        <f>IFERROR(VLOOKUP($F15471,'Location List'!$A$2:$QR$463,18,FALSE),"")</f>
        <v/>
      </c>
      <c r="D15471" s="16" t="str">
        <f>IFERROR(VLOOKUP($F15471,'Location List'!$A$2:$QR$463,9,FALSE),"")</f>
        <v/>
      </c>
      <c r="E15471" s="16" t="str">
        <f>IFERROR(VLOOKUP($F15471,'Location List'!$A$2:$QR$463,2,FALSE),"")</f>
        <v/>
      </c>
    </row>
    <row r="15472" spans="1:5" ht="15" customHeight="1" x14ac:dyDescent="0.25">
      <c r="A15472" s="16" t="str">
        <f>IFERROR(VLOOKUP($F15472,'Location List'!$A$2:$QR$463,20,FALSE),"")</f>
        <v/>
      </c>
      <c r="B15472" s="16" t="str">
        <f>IFERROR(VLOOKUP($F15472,'Location List'!$A$2:$QR$463,19,FALSE),"")</f>
        <v/>
      </c>
      <c r="C15472" s="16" t="str">
        <f>IFERROR(VLOOKUP($F15472,'Location List'!$A$2:$QR$463,18,FALSE),"")</f>
        <v/>
      </c>
      <c r="D15472" s="16" t="str">
        <f>IFERROR(VLOOKUP($F15472,'Location List'!$A$2:$QR$463,9,FALSE),"")</f>
        <v/>
      </c>
      <c r="E15472" s="16" t="str">
        <f>IFERROR(VLOOKUP($F15472,'Location List'!$A$2:$QR$463,2,FALSE),"")</f>
        <v/>
      </c>
    </row>
    <row r="15473" spans="1:5" ht="15" customHeight="1" x14ac:dyDescent="0.25">
      <c r="A15473" s="16" t="str">
        <f>IFERROR(VLOOKUP($F15473,'Location List'!$A$2:$QR$463,20,FALSE),"")</f>
        <v/>
      </c>
      <c r="B15473" s="16" t="str">
        <f>IFERROR(VLOOKUP($F15473,'Location List'!$A$2:$QR$463,19,FALSE),"")</f>
        <v/>
      </c>
      <c r="C15473" s="16" t="str">
        <f>IFERROR(VLOOKUP($F15473,'Location List'!$A$2:$QR$463,18,FALSE),"")</f>
        <v/>
      </c>
      <c r="D15473" s="16" t="str">
        <f>IFERROR(VLOOKUP($F15473,'Location List'!$A$2:$QR$463,9,FALSE),"")</f>
        <v/>
      </c>
      <c r="E15473" s="16" t="str">
        <f>IFERROR(VLOOKUP($F15473,'Location List'!$A$2:$QR$463,2,FALSE),"")</f>
        <v/>
      </c>
    </row>
    <row r="15474" spans="1:5" ht="15" customHeight="1" x14ac:dyDescent="0.25">
      <c r="A15474" s="16" t="str">
        <f>IFERROR(VLOOKUP($F15474,'Location List'!$A$2:$QR$463,20,FALSE),"")</f>
        <v/>
      </c>
      <c r="B15474" s="16" t="str">
        <f>IFERROR(VLOOKUP($F15474,'Location List'!$A$2:$QR$463,19,FALSE),"")</f>
        <v/>
      </c>
      <c r="C15474" s="16" t="str">
        <f>IFERROR(VLOOKUP($F15474,'Location List'!$A$2:$QR$463,18,FALSE),"")</f>
        <v/>
      </c>
      <c r="D15474" s="16" t="str">
        <f>IFERROR(VLOOKUP($F15474,'Location List'!$A$2:$QR$463,9,FALSE),"")</f>
        <v/>
      </c>
      <c r="E15474" s="16" t="str">
        <f>IFERROR(VLOOKUP($F15474,'Location List'!$A$2:$QR$463,2,FALSE),"")</f>
        <v/>
      </c>
    </row>
    <row r="15475" spans="1:5" ht="15" customHeight="1" x14ac:dyDescent="0.25">
      <c r="A15475" s="16" t="str">
        <f>IFERROR(VLOOKUP($F15475,'Location List'!$A$2:$QR$463,20,FALSE),"")</f>
        <v/>
      </c>
      <c r="B15475" s="16" t="str">
        <f>IFERROR(VLOOKUP($F15475,'Location List'!$A$2:$QR$463,19,FALSE),"")</f>
        <v/>
      </c>
      <c r="C15475" s="16" t="str">
        <f>IFERROR(VLOOKUP($F15475,'Location List'!$A$2:$QR$463,18,FALSE),"")</f>
        <v/>
      </c>
      <c r="D15475" s="16" t="str">
        <f>IFERROR(VLOOKUP($F15475,'Location List'!$A$2:$QR$463,9,FALSE),"")</f>
        <v/>
      </c>
      <c r="E15475" s="16" t="str">
        <f>IFERROR(VLOOKUP($F15475,'Location List'!$A$2:$QR$463,2,FALSE),"")</f>
        <v/>
      </c>
    </row>
    <row r="15476" spans="1:5" ht="15" customHeight="1" x14ac:dyDescent="0.25">
      <c r="A15476" s="16" t="str">
        <f>IFERROR(VLOOKUP($F15476,'Location List'!$A$2:$QR$463,20,FALSE),"")</f>
        <v/>
      </c>
      <c r="B15476" s="16" t="str">
        <f>IFERROR(VLOOKUP($F15476,'Location List'!$A$2:$QR$463,19,FALSE),"")</f>
        <v/>
      </c>
      <c r="C15476" s="16" t="str">
        <f>IFERROR(VLOOKUP($F15476,'Location List'!$A$2:$QR$463,18,FALSE),"")</f>
        <v/>
      </c>
      <c r="D15476" s="16" t="str">
        <f>IFERROR(VLOOKUP($F15476,'Location List'!$A$2:$QR$463,9,FALSE),"")</f>
        <v/>
      </c>
      <c r="E15476" s="16" t="str">
        <f>IFERROR(VLOOKUP($F15476,'Location List'!$A$2:$QR$463,2,FALSE),"")</f>
        <v/>
      </c>
    </row>
    <row r="15477" spans="1:5" ht="15" customHeight="1" x14ac:dyDescent="0.25">
      <c r="A15477" s="16" t="str">
        <f>IFERROR(VLOOKUP($F15477,'Location List'!$A$2:$QR$463,20,FALSE),"")</f>
        <v/>
      </c>
      <c r="B15477" s="16" t="str">
        <f>IFERROR(VLOOKUP($F15477,'Location List'!$A$2:$QR$463,19,FALSE),"")</f>
        <v/>
      </c>
      <c r="C15477" s="16" t="str">
        <f>IFERROR(VLOOKUP($F15477,'Location List'!$A$2:$QR$463,18,FALSE),"")</f>
        <v/>
      </c>
      <c r="D15477" s="16" t="str">
        <f>IFERROR(VLOOKUP($F15477,'Location List'!$A$2:$QR$463,9,FALSE),"")</f>
        <v/>
      </c>
      <c r="E15477" s="16" t="str">
        <f>IFERROR(VLOOKUP($F15477,'Location List'!$A$2:$QR$463,2,FALSE),"")</f>
        <v/>
      </c>
    </row>
    <row r="15478" spans="1:5" ht="15" customHeight="1" x14ac:dyDescent="0.25">
      <c r="A15478" s="16" t="str">
        <f>IFERROR(VLOOKUP($F15478,'Location List'!$A$2:$QR$463,20,FALSE),"")</f>
        <v/>
      </c>
      <c r="B15478" s="16" t="str">
        <f>IFERROR(VLOOKUP($F15478,'Location List'!$A$2:$QR$463,19,FALSE),"")</f>
        <v/>
      </c>
      <c r="C15478" s="16" t="str">
        <f>IFERROR(VLOOKUP($F15478,'Location List'!$A$2:$QR$463,18,FALSE),"")</f>
        <v/>
      </c>
      <c r="D15478" s="16" t="str">
        <f>IFERROR(VLOOKUP($F15478,'Location List'!$A$2:$QR$463,9,FALSE),"")</f>
        <v/>
      </c>
      <c r="E15478" s="16" t="str">
        <f>IFERROR(VLOOKUP($F15478,'Location List'!$A$2:$QR$463,2,FALSE),"")</f>
        <v/>
      </c>
    </row>
    <row r="15479" spans="1:5" ht="15" customHeight="1" x14ac:dyDescent="0.25">
      <c r="A15479" s="16" t="str">
        <f>IFERROR(VLOOKUP($F15479,'Location List'!$A$2:$QR$463,20,FALSE),"")</f>
        <v/>
      </c>
      <c r="B15479" s="16" t="str">
        <f>IFERROR(VLOOKUP($F15479,'Location List'!$A$2:$QR$463,19,FALSE),"")</f>
        <v/>
      </c>
      <c r="C15479" s="16" t="str">
        <f>IFERROR(VLOOKUP($F15479,'Location List'!$A$2:$QR$463,18,FALSE),"")</f>
        <v/>
      </c>
      <c r="D15479" s="16" t="str">
        <f>IFERROR(VLOOKUP($F15479,'Location List'!$A$2:$QR$463,9,FALSE),"")</f>
        <v/>
      </c>
      <c r="E15479" s="16" t="str">
        <f>IFERROR(VLOOKUP($F15479,'Location List'!$A$2:$QR$463,2,FALSE),"")</f>
        <v/>
      </c>
    </row>
    <row r="15480" spans="1:5" ht="15" customHeight="1" x14ac:dyDescent="0.25">
      <c r="A15480" s="16" t="str">
        <f>IFERROR(VLOOKUP($F15480,'Location List'!$A$2:$QR$463,20,FALSE),"")</f>
        <v/>
      </c>
      <c r="B15480" s="16" t="str">
        <f>IFERROR(VLOOKUP($F15480,'Location List'!$A$2:$QR$463,19,FALSE),"")</f>
        <v/>
      </c>
      <c r="C15480" s="16" t="str">
        <f>IFERROR(VLOOKUP($F15480,'Location List'!$A$2:$QR$463,18,FALSE),"")</f>
        <v/>
      </c>
      <c r="D15480" s="16" t="str">
        <f>IFERROR(VLOOKUP($F15480,'Location List'!$A$2:$QR$463,9,FALSE),"")</f>
        <v/>
      </c>
      <c r="E15480" s="16" t="str">
        <f>IFERROR(VLOOKUP($F15480,'Location List'!$A$2:$QR$463,2,FALSE),"")</f>
        <v/>
      </c>
    </row>
    <row r="15481" spans="1:5" ht="15" customHeight="1" x14ac:dyDescent="0.25">
      <c r="A15481" s="16" t="str">
        <f>IFERROR(VLOOKUP($F15481,'Location List'!$A$2:$QR$463,20,FALSE),"")</f>
        <v/>
      </c>
      <c r="B15481" s="16" t="str">
        <f>IFERROR(VLOOKUP($F15481,'Location List'!$A$2:$QR$463,19,FALSE),"")</f>
        <v/>
      </c>
      <c r="C15481" s="16" t="str">
        <f>IFERROR(VLOOKUP($F15481,'Location List'!$A$2:$QR$463,18,FALSE),"")</f>
        <v/>
      </c>
      <c r="D15481" s="16" t="str">
        <f>IFERROR(VLOOKUP($F15481,'Location List'!$A$2:$QR$463,9,FALSE),"")</f>
        <v/>
      </c>
      <c r="E15481" s="16" t="str">
        <f>IFERROR(VLOOKUP($F15481,'Location List'!$A$2:$QR$463,2,FALSE),"")</f>
        <v/>
      </c>
    </row>
    <row r="15482" spans="1:5" ht="15" customHeight="1" x14ac:dyDescent="0.25">
      <c r="A15482" s="16" t="str">
        <f>IFERROR(VLOOKUP($F15482,'Location List'!$A$2:$QR$463,20,FALSE),"")</f>
        <v/>
      </c>
      <c r="B15482" s="16" t="str">
        <f>IFERROR(VLOOKUP($F15482,'Location List'!$A$2:$QR$463,19,FALSE),"")</f>
        <v/>
      </c>
      <c r="C15482" s="16" t="str">
        <f>IFERROR(VLOOKUP($F15482,'Location List'!$A$2:$QR$463,18,FALSE),"")</f>
        <v/>
      </c>
      <c r="D15482" s="16" t="str">
        <f>IFERROR(VLOOKUP($F15482,'Location List'!$A$2:$QR$463,9,FALSE),"")</f>
        <v/>
      </c>
      <c r="E15482" s="16" t="str">
        <f>IFERROR(VLOOKUP($F15482,'Location List'!$A$2:$QR$463,2,FALSE),"")</f>
        <v/>
      </c>
    </row>
    <row r="15483" spans="1:5" ht="15" customHeight="1" x14ac:dyDescent="0.25">
      <c r="A15483" s="16" t="str">
        <f>IFERROR(VLOOKUP($F15483,'Location List'!$A$2:$QR$463,20,FALSE),"")</f>
        <v/>
      </c>
      <c r="B15483" s="16" t="str">
        <f>IFERROR(VLOOKUP($F15483,'Location List'!$A$2:$QR$463,19,FALSE),"")</f>
        <v/>
      </c>
      <c r="C15483" s="16" t="str">
        <f>IFERROR(VLOOKUP($F15483,'Location List'!$A$2:$QR$463,18,FALSE),"")</f>
        <v/>
      </c>
      <c r="D15483" s="16" t="str">
        <f>IFERROR(VLOOKUP($F15483,'Location List'!$A$2:$QR$463,9,FALSE),"")</f>
        <v/>
      </c>
      <c r="E15483" s="16" t="str">
        <f>IFERROR(VLOOKUP($F15483,'Location List'!$A$2:$QR$463,2,FALSE),"")</f>
        <v/>
      </c>
    </row>
    <row r="15484" spans="1:5" ht="15" customHeight="1" x14ac:dyDescent="0.25">
      <c r="A15484" s="16" t="str">
        <f>IFERROR(VLOOKUP($F15484,'Location List'!$A$2:$QR$463,20,FALSE),"")</f>
        <v/>
      </c>
      <c r="B15484" s="16" t="str">
        <f>IFERROR(VLOOKUP($F15484,'Location List'!$A$2:$QR$463,19,FALSE),"")</f>
        <v/>
      </c>
      <c r="C15484" s="16" t="str">
        <f>IFERROR(VLOOKUP($F15484,'Location List'!$A$2:$QR$463,18,FALSE),"")</f>
        <v/>
      </c>
      <c r="D15484" s="16" t="str">
        <f>IFERROR(VLOOKUP($F15484,'Location List'!$A$2:$QR$463,9,FALSE),"")</f>
        <v/>
      </c>
      <c r="E15484" s="16" t="str">
        <f>IFERROR(VLOOKUP($F15484,'Location List'!$A$2:$QR$463,2,FALSE),"")</f>
        <v/>
      </c>
    </row>
    <row r="15485" spans="1:5" ht="15" customHeight="1" x14ac:dyDescent="0.25">
      <c r="A15485" s="16" t="str">
        <f>IFERROR(VLOOKUP($F15485,'Location List'!$A$2:$QR$463,20,FALSE),"")</f>
        <v/>
      </c>
      <c r="B15485" s="16" t="str">
        <f>IFERROR(VLOOKUP($F15485,'Location List'!$A$2:$QR$463,19,FALSE),"")</f>
        <v/>
      </c>
      <c r="C15485" s="16" t="str">
        <f>IFERROR(VLOOKUP($F15485,'Location List'!$A$2:$QR$463,18,FALSE),"")</f>
        <v/>
      </c>
      <c r="D15485" s="16" t="str">
        <f>IFERROR(VLOOKUP($F15485,'Location List'!$A$2:$QR$463,9,FALSE),"")</f>
        <v/>
      </c>
      <c r="E15485" s="16" t="str">
        <f>IFERROR(VLOOKUP($F15485,'Location List'!$A$2:$QR$463,2,FALSE),"")</f>
        <v/>
      </c>
    </row>
    <row r="15542" spans="1:5" ht="15" customHeight="1" x14ac:dyDescent="0.25">
      <c r="A15542" s="16" t="str">
        <f>IFERROR(VLOOKUP($F15542,'Location List'!$A$2:$QR$463,20,FALSE),"")</f>
        <v/>
      </c>
      <c r="B15542" s="16" t="str">
        <f>IFERROR(VLOOKUP($F15542,'Location List'!$A$2:$QR$463,19,FALSE),"")</f>
        <v/>
      </c>
      <c r="C15542" s="16" t="str">
        <f>IFERROR(VLOOKUP($F15542,'Location List'!$A$2:$QR$463,18,FALSE),"")</f>
        <v/>
      </c>
      <c r="D15542" s="16" t="str">
        <f>IFERROR(VLOOKUP($F15542,'Location List'!$A$2:$QR$463,9,FALSE),"")</f>
        <v/>
      </c>
      <c r="E15542" s="16" t="str">
        <f>IFERROR(VLOOKUP($F15542,'Location List'!$A$2:$QR$463,2,FALSE),"")</f>
        <v/>
      </c>
    </row>
    <row r="15543" spans="1:5" ht="15" customHeight="1" x14ac:dyDescent="0.25">
      <c r="A15543" s="16" t="str">
        <f>IFERROR(VLOOKUP($F15543,'Location List'!$A$2:$QR$463,20,FALSE),"")</f>
        <v/>
      </c>
      <c r="B15543" s="16" t="str">
        <f>IFERROR(VLOOKUP($F15543,'Location List'!$A$2:$QR$463,19,FALSE),"")</f>
        <v/>
      </c>
      <c r="C15543" s="16" t="str">
        <f>IFERROR(VLOOKUP($F15543,'Location List'!$A$2:$QR$463,18,FALSE),"")</f>
        <v/>
      </c>
      <c r="D15543" s="16" t="str">
        <f>IFERROR(VLOOKUP($F15543,'Location List'!$A$2:$QR$463,9,FALSE),"")</f>
        <v/>
      </c>
      <c r="E15543" s="16" t="str">
        <f>IFERROR(VLOOKUP($F15543,'Location List'!$A$2:$QR$463,2,FALSE),"")</f>
        <v/>
      </c>
    </row>
    <row r="15544" spans="1:5" ht="15" customHeight="1" x14ac:dyDescent="0.25">
      <c r="A15544" s="16" t="str">
        <f>IFERROR(VLOOKUP($F15544,'Location List'!$A$2:$QR$463,20,FALSE),"")</f>
        <v/>
      </c>
      <c r="B15544" s="16" t="str">
        <f>IFERROR(VLOOKUP($F15544,'Location List'!$A$2:$QR$463,19,FALSE),"")</f>
        <v/>
      </c>
      <c r="C15544" s="16" t="str">
        <f>IFERROR(VLOOKUP($F15544,'Location List'!$A$2:$QR$463,18,FALSE),"")</f>
        <v/>
      </c>
      <c r="D15544" s="16" t="str">
        <f>IFERROR(VLOOKUP($F15544,'Location List'!$A$2:$QR$463,9,FALSE),"")</f>
        <v/>
      </c>
      <c r="E15544" s="16" t="str">
        <f>IFERROR(VLOOKUP($F15544,'Location List'!$A$2:$QR$463,2,FALSE),"")</f>
        <v/>
      </c>
    </row>
    <row r="15545" spans="1:5" ht="15" customHeight="1" x14ac:dyDescent="0.25">
      <c r="A15545" s="16" t="str">
        <f>IFERROR(VLOOKUP($F15545,'Location List'!$A$2:$QR$463,20,FALSE),"")</f>
        <v/>
      </c>
      <c r="B15545" s="16" t="str">
        <f>IFERROR(VLOOKUP($F15545,'Location List'!$A$2:$QR$463,19,FALSE),"")</f>
        <v/>
      </c>
      <c r="C15545" s="16" t="str">
        <f>IFERROR(VLOOKUP($F15545,'Location List'!$A$2:$QR$463,18,FALSE),"")</f>
        <v/>
      </c>
      <c r="D15545" s="16" t="str">
        <f>IFERROR(VLOOKUP($F15545,'Location List'!$A$2:$QR$463,9,FALSE),"")</f>
        <v/>
      </c>
      <c r="E15545" s="16" t="str">
        <f>IFERROR(VLOOKUP($F15545,'Location List'!$A$2:$QR$463,2,FALSE),"")</f>
        <v/>
      </c>
    </row>
    <row r="15546" spans="1:5" ht="15" customHeight="1" x14ac:dyDescent="0.25">
      <c r="A15546" s="16" t="str">
        <f>IFERROR(VLOOKUP($F15546,'Location List'!$A$2:$QR$463,20,FALSE),"")</f>
        <v/>
      </c>
      <c r="B15546" s="16" t="str">
        <f>IFERROR(VLOOKUP($F15546,'Location List'!$A$2:$QR$463,19,FALSE),"")</f>
        <v/>
      </c>
      <c r="C15546" s="16" t="str">
        <f>IFERROR(VLOOKUP($F15546,'Location List'!$A$2:$QR$463,18,FALSE),"")</f>
        <v/>
      </c>
      <c r="D15546" s="16" t="str">
        <f>IFERROR(VLOOKUP($F15546,'Location List'!$A$2:$QR$463,9,FALSE),"")</f>
        <v/>
      </c>
      <c r="E15546" s="16" t="str">
        <f>IFERROR(VLOOKUP($F15546,'Location List'!$A$2:$QR$463,2,FALSE),"")</f>
        <v/>
      </c>
    </row>
    <row r="15547" spans="1:5" ht="15" customHeight="1" x14ac:dyDescent="0.25">
      <c r="A15547" s="16" t="str">
        <f>IFERROR(VLOOKUP($F15547,'Location List'!$A$2:$QR$463,20,FALSE),"")</f>
        <v/>
      </c>
      <c r="B15547" s="16" t="str">
        <f>IFERROR(VLOOKUP($F15547,'Location List'!$A$2:$QR$463,19,FALSE),"")</f>
        <v/>
      </c>
      <c r="C15547" s="16" t="str">
        <f>IFERROR(VLOOKUP($F15547,'Location List'!$A$2:$QR$463,18,FALSE),"")</f>
        <v/>
      </c>
      <c r="D15547" s="16" t="str">
        <f>IFERROR(VLOOKUP($F15547,'Location List'!$A$2:$QR$463,9,FALSE),"")</f>
        <v/>
      </c>
      <c r="E15547" s="16" t="str">
        <f>IFERROR(VLOOKUP($F15547,'Location List'!$A$2:$QR$463,2,FALSE),"")</f>
        <v/>
      </c>
    </row>
    <row r="15548" spans="1:5" ht="15" customHeight="1" x14ac:dyDescent="0.25">
      <c r="A15548" s="16" t="str">
        <f>IFERROR(VLOOKUP($F15548,'Location List'!$A$2:$QR$463,20,FALSE),"")</f>
        <v/>
      </c>
      <c r="B15548" s="16" t="str">
        <f>IFERROR(VLOOKUP($F15548,'Location List'!$A$2:$QR$463,19,FALSE),"")</f>
        <v/>
      </c>
      <c r="C15548" s="16" t="str">
        <f>IFERROR(VLOOKUP($F15548,'Location List'!$A$2:$QR$463,18,FALSE),"")</f>
        <v/>
      </c>
      <c r="D15548" s="16" t="str">
        <f>IFERROR(VLOOKUP($F15548,'Location List'!$A$2:$QR$463,9,FALSE),"")</f>
        <v/>
      </c>
      <c r="E15548" s="16" t="str">
        <f>IFERROR(VLOOKUP($F15548,'Location List'!$A$2:$QR$463,2,FALSE),"")</f>
        <v/>
      </c>
    </row>
    <row r="15618" spans="1:5" ht="15" customHeight="1" x14ac:dyDescent="0.25">
      <c r="A15618" s="16" t="str">
        <f>IFERROR(VLOOKUP($F15618,'Location List'!$A$2:$QR$463,20,FALSE),"")</f>
        <v/>
      </c>
      <c r="B15618" s="16" t="str">
        <f>IFERROR(VLOOKUP($F15618,'Location List'!$A$2:$QR$463,19,FALSE),"")</f>
        <v/>
      </c>
      <c r="C15618" s="16" t="str">
        <f>IFERROR(VLOOKUP($F15618,'Location List'!$A$2:$QR$463,18,FALSE),"")</f>
        <v/>
      </c>
      <c r="D15618" s="16" t="str">
        <f>IFERROR(VLOOKUP($F15618,'Location List'!$A$2:$QR$463,9,FALSE),"")</f>
        <v/>
      </c>
      <c r="E15618" s="16" t="str">
        <f>IFERROR(VLOOKUP($F15618,'Location List'!$A$2:$QR$463,2,FALSE),"")</f>
        <v/>
      </c>
    </row>
    <row r="15619" spans="1:5" ht="15" customHeight="1" x14ac:dyDescent="0.25">
      <c r="A15619" s="16" t="str">
        <f>IFERROR(VLOOKUP($F15619,'Location List'!$A$2:$QR$463,20,FALSE),"")</f>
        <v/>
      </c>
      <c r="B15619" s="16" t="str">
        <f>IFERROR(VLOOKUP($F15619,'Location List'!$A$2:$QR$463,19,FALSE),"")</f>
        <v/>
      </c>
      <c r="C15619" s="16" t="str">
        <f>IFERROR(VLOOKUP($F15619,'Location List'!$A$2:$QR$463,18,FALSE),"")</f>
        <v/>
      </c>
      <c r="D15619" s="16" t="str">
        <f>IFERROR(VLOOKUP($F15619,'Location List'!$A$2:$QR$463,9,FALSE),"")</f>
        <v/>
      </c>
      <c r="E15619" s="16" t="str">
        <f>IFERROR(VLOOKUP($F15619,'Location List'!$A$2:$QR$463,2,FALSE),"")</f>
        <v/>
      </c>
    </row>
    <row r="15620" spans="1:5" ht="15" customHeight="1" x14ac:dyDescent="0.25">
      <c r="A15620" s="16" t="str">
        <f>IFERROR(VLOOKUP($F15620,'Location List'!$A$2:$QR$463,20,FALSE),"")</f>
        <v/>
      </c>
      <c r="B15620" s="16" t="str">
        <f>IFERROR(VLOOKUP($F15620,'Location List'!$A$2:$QR$463,19,FALSE),"")</f>
        <v/>
      </c>
      <c r="C15620" s="16" t="str">
        <f>IFERROR(VLOOKUP($F15620,'Location List'!$A$2:$QR$463,18,FALSE),"")</f>
        <v/>
      </c>
      <c r="D15620" s="16" t="str">
        <f>IFERROR(VLOOKUP($F15620,'Location List'!$A$2:$QR$463,9,FALSE),"")</f>
        <v/>
      </c>
      <c r="E15620" s="16" t="str">
        <f>IFERROR(VLOOKUP($F15620,'Location List'!$A$2:$QR$463,2,FALSE),"")</f>
        <v/>
      </c>
    </row>
    <row r="15621" spans="1:5" ht="15" customHeight="1" x14ac:dyDescent="0.25">
      <c r="A15621" s="16" t="str">
        <f>IFERROR(VLOOKUP($F15621,'Location List'!$A$2:$QR$463,20,FALSE),"")</f>
        <v/>
      </c>
      <c r="B15621" s="16" t="str">
        <f>IFERROR(VLOOKUP($F15621,'Location List'!$A$2:$QR$463,19,FALSE),"")</f>
        <v/>
      </c>
      <c r="C15621" s="16" t="str">
        <f>IFERROR(VLOOKUP($F15621,'Location List'!$A$2:$QR$463,18,FALSE),"")</f>
        <v/>
      </c>
      <c r="D15621" s="16" t="str">
        <f>IFERROR(VLOOKUP($F15621,'Location List'!$A$2:$QR$463,9,FALSE),"")</f>
        <v/>
      </c>
      <c r="E15621" s="16" t="str">
        <f>IFERROR(VLOOKUP($F15621,'Location List'!$A$2:$QR$463,2,FALSE),"")</f>
        <v/>
      </c>
    </row>
    <row r="15622" spans="1:5" ht="15" customHeight="1" x14ac:dyDescent="0.25">
      <c r="A15622" s="16" t="str">
        <f>IFERROR(VLOOKUP($F15622,'Location List'!$A$2:$QR$463,20,FALSE),"")</f>
        <v/>
      </c>
      <c r="B15622" s="16" t="str">
        <f>IFERROR(VLOOKUP($F15622,'Location List'!$A$2:$QR$463,19,FALSE),"")</f>
        <v/>
      </c>
      <c r="C15622" s="16" t="str">
        <f>IFERROR(VLOOKUP($F15622,'Location List'!$A$2:$QR$463,18,FALSE),"")</f>
        <v/>
      </c>
      <c r="D15622" s="16" t="str">
        <f>IFERROR(VLOOKUP($F15622,'Location List'!$A$2:$QR$463,9,FALSE),"")</f>
        <v/>
      </c>
      <c r="E15622" s="16" t="str">
        <f>IFERROR(VLOOKUP($F15622,'Location List'!$A$2:$QR$463,2,FALSE),"")</f>
        <v/>
      </c>
    </row>
    <row r="15623" spans="1:5" ht="15" customHeight="1" x14ac:dyDescent="0.25">
      <c r="A15623" s="16" t="str">
        <f>IFERROR(VLOOKUP($F15623,'Location List'!$A$2:$QR$463,20,FALSE),"")</f>
        <v/>
      </c>
      <c r="B15623" s="16" t="str">
        <f>IFERROR(VLOOKUP($F15623,'Location List'!$A$2:$QR$463,19,FALSE),"")</f>
        <v/>
      </c>
      <c r="C15623" s="16" t="str">
        <f>IFERROR(VLOOKUP($F15623,'Location List'!$A$2:$QR$463,18,FALSE),"")</f>
        <v/>
      </c>
      <c r="D15623" s="16" t="str">
        <f>IFERROR(VLOOKUP($F15623,'Location List'!$A$2:$QR$463,9,FALSE),"")</f>
        <v/>
      </c>
      <c r="E15623" s="16" t="str">
        <f>IFERROR(VLOOKUP($F15623,'Location List'!$A$2:$QR$463,2,FALSE),"")</f>
        <v/>
      </c>
    </row>
    <row r="15624" spans="1:5" ht="15" customHeight="1" x14ac:dyDescent="0.25">
      <c r="A15624" s="16" t="str">
        <f>IFERROR(VLOOKUP($F15624,'Location List'!$A$2:$QR$463,20,FALSE),"")</f>
        <v/>
      </c>
      <c r="B15624" s="16" t="str">
        <f>IFERROR(VLOOKUP($F15624,'Location List'!$A$2:$QR$463,19,FALSE),"")</f>
        <v/>
      </c>
      <c r="C15624" s="16" t="str">
        <f>IFERROR(VLOOKUP($F15624,'Location List'!$A$2:$QR$463,18,FALSE),"")</f>
        <v/>
      </c>
      <c r="D15624" s="16" t="str">
        <f>IFERROR(VLOOKUP($F15624,'Location List'!$A$2:$QR$463,9,FALSE),"")</f>
        <v/>
      </c>
      <c r="E15624" s="16" t="str">
        <f>IFERROR(VLOOKUP($F15624,'Location List'!$A$2:$QR$463,2,FALSE),"")</f>
        <v/>
      </c>
    </row>
    <row r="15625" spans="1:5" ht="15" customHeight="1" x14ac:dyDescent="0.25">
      <c r="A15625" s="16" t="str">
        <f>IFERROR(VLOOKUP($F15625,'Location List'!$A$2:$QR$463,20,FALSE),"")</f>
        <v/>
      </c>
      <c r="B15625" s="16" t="str">
        <f>IFERROR(VLOOKUP($F15625,'Location List'!$A$2:$QR$463,19,FALSE),"")</f>
        <v/>
      </c>
      <c r="C15625" s="16" t="str">
        <f>IFERROR(VLOOKUP($F15625,'Location List'!$A$2:$QR$463,18,FALSE),"")</f>
        <v/>
      </c>
      <c r="D15625" s="16" t="str">
        <f>IFERROR(VLOOKUP($F15625,'Location List'!$A$2:$QR$463,9,FALSE),"")</f>
        <v/>
      </c>
      <c r="E15625" s="16" t="str">
        <f>IFERROR(VLOOKUP($F15625,'Location List'!$A$2:$QR$463,2,FALSE),"")</f>
        <v/>
      </c>
    </row>
    <row r="15626" spans="1:5" ht="15" customHeight="1" x14ac:dyDescent="0.25">
      <c r="A15626" s="16" t="str">
        <f>IFERROR(VLOOKUP($F15626,'Location List'!$A$2:$QR$463,20,FALSE),"")</f>
        <v/>
      </c>
      <c r="B15626" s="16" t="str">
        <f>IFERROR(VLOOKUP($F15626,'Location List'!$A$2:$QR$463,19,FALSE),"")</f>
        <v/>
      </c>
      <c r="C15626" s="16" t="str">
        <f>IFERROR(VLOOKUP($F15626,'Location List'!$A$2:$QR$463,18,FALSE),"")</f>
        <v/>
      </c>
      <c r="D15626" s="16" t="str">
        <f>IFERROR(VLOOKUP($F15626,'Location List'!$A$2:$QR$463,9,FALSE),"")</f>
        <v/>
      </c>
      <c r="E15626" s="16" t="str">
        <f>IFERROR(VLOOKUP($F15626,'Location List'!$A$2:$QR$463,2,FALSE),"")</f>
        <v/>
      </c>
    </row>
    <row r="15627" spans="1:5" ht="15" customHeight="1" x14ac:dyDescent="0.25">
      <c r="A15627" s="16" t="str">
        <f>IFERROR(VLOOKUP($F15627,'Location List'!$A$2:$QR$463,20,FALSE),"")</f>
        <v/>
      </c>
      <c r="B15627" s="16" t="str">
        <f>IFERROR(VLOOKUP($F15627,'Location List'!$A$2:$QR$463,19,FALSE),"")</f>
        <v/>
      </c>
      <c r="C15627" s="16" t="str">
        <f>IFERROR(VLOOKUP($F15627,'Location List'!$A$2:$QR$463,18,FALSE),"")</f>
        <v/>
      </c>
      <c r="D15627" s="16" t="str">
        <f>IFERROR(VLOOKUP($F15627,'Location List'!$A$2:$QR$463,9,FALSE),"")</f>
        <v/>
      </c>
      <c r="E15627" s="16" t="str">
        <f>IFERROR(VLOOKUP($F15627,'Location List'!$A$2:$QR$463,2,FALSE),"")</f>
        <v/>
      </c>
    </row>
    <row r="15628" spans="1:5" ht="15" customHeight="1" x14ac:dyDescent="0.25">
      <c r="A15628" s="16" t="str">
        <f>IFERROR(VLOOKUP($F15628,'Location List'!$A$2:$QR$463,20,FALSE),"")</f>
        <v/>
      </c>
      <c r="B15628" s="16" t="str">
        <f>IFERROR(VLOOKUP($F15628,'Location List'!$A$2:$QR$463,19,FALSE),"")</f>
        <v/>
      </c>
      <c r="C15628" s="16" t="str">
        <f>IFERROR(VLOOKUP($F15628,'Location List'!$A$2:$QR$463,18,FALSE),"")</f>
        <v/>
      </c>
      <c r="D15628" s="16" t="str">
        <f>IFERROR(VLOOKUP($F15628,'Location List'!$A$2:$QR$463,9,FALSE),"")</f>
        <v/>
      </c>
      <c r="E15628" s="16" t="str">
        <f>IFERROR(VLOOKUP($F15628,'Location List'!$A$2:$QR$463,2,FALSE),"")</f>
        <v/>
      </c>
    </row>
    <row r="15629" spans="1:5" ht="15" customHeight="1" x14ac:dyDescent="0.25">
      <c r="A15629" s="16" t="str">
        <f>IFERROR(VLOOKUP($F15629,'Location List'!$A$2:$QR$463,20,FALSE),"")</f>
        <v/>
      </c>
      <c r="B15629" s="16" t="str">
        <f>IFERROR(VLOOKUP($F15629,'Location List'!$A$2:$QR$463,19,FALSE),"")</f>
        <v/>
      </c>
      <c r="C15629" s="16" t="str">
        <f>IFERROR(VLOOKUP($F15629,'Location List'!$A$2:$QR$463,18,FALSE),"")</f>
        <v/>
      </c>
      <c r="D15629" s="16" t="str">
        <f>IFERROR(VLOOKUP($F15629,'Location List'!$A$2:$QR$463,9,FALSE),"")</f>
        <v/>
      </c>
      <c r="E15629" s="16" t="str">
        <f>IFERROR(VLOOKUP($F15629,'Location List'!$A$2:$QR$463,2,FALSE),"")</f>
        <v/>
      </c>
    </row>
    <row r="15630" spans="1:5" ht="15" customHeight="1" x14ac:dyDescent="0.25">
      <c r="A15630" s="16" t="str">
        <f>IFERROR(VLOOKUP($F15630,'Location List'!$A$2:$QR$463,20,FALSE),"")</f>
        <v/>
      </c>
      <c r="B15630" s="16" t="str">
        <f>IFERROR(VLOOKUP($F15630,'Location List'!$A$2:$QR$463,19,FALSE),"")</f>
        <v/>
      </c>
      <c r="C15630" s="16" t="str">
        <f>IFERROR(VLOOKUP($F15630,'Location List'!$A$2:$QR$463,18,FALSE),"")</f>
        <v/>
      </c>
      <c r="D15630" s="16" t="str">
        <f>IFERROR(VLOOKUP($F15630,'Location List'!$A$2:$QR$463,9,FALSE),"")</f>
        <v/>
      </c>
      <c r="E15630" s="16" t="str">
        <f>IFERROR(VLOOKUP($F15630,'Location List'!$A$2:$QR$463,2,FALSE),"")</f>
        <v/>
      </c>
    </row>
    <row r="15704" spans="1:5" ht="15" customHeight="1" x14ac:dyDescent="0.25">
      <c r="A15704" s="16" t="str">
        <f>IFERROR(VLOOKUP($F15704,'Location List'!$A$2:$QR$463,20,FALSE),"")</f>
        <v/>
      </c>
      <c r="B15704" s="16" t="str">
        <f>IFERROR(VLOOKUP($F15704,'Location List'!$A$2:$QR$463,19,FALSE),"")</f>
        <v/>
      </c>
      <c r="C15704" s="16" t="str">
        <f>IFERROR(VLOOKUP($F15704,'Location List'!$A$2:$QR$463,18,FALSE),"")</f>
        <v/>
      </c>
      <c r="D15704" s="16" t="str">
        <f>IFERROR(VLOOKUP($F15704,'Location List'!$A$2:$QR$463,9,FALSE),"")</f>
        <v/>
      </c>
      <c r="E15704" s="16" t="str">
        <f>IFERROR(VLOOKUP($F15704,'Location List'!$A$2:$QR$463,2,FALSE),"")</f>
        <v/>
      </c>
    </row>
    <row r="15705" spans="1:5" ht="15" customHeight="1" x14ac:dyDescent="0.25">
      <c r="A15705" s="16" t="str">
        <f>IFERROR(VLOOKUP($F15705,'Location List'!$A$2:$QR$463,20,FALSE),"")</f>
        <v/>
      </c>
      <c r="B15705" s="16" t="str">
        <f>IFERROR(VLOOKUP($F15705,'Location List'!$A$2:$QR$463,19,FALSE),"")</f>
        <v/>
      </c>
      <c r="C15705" s="16" t="str">
        <f>IFERROR(VLOOKUP($F15705,'Location List'!$A$2:$QR$463,18,FALSE),"")</f>
        <v/>
      </c>
      <c r="D15705" s="16" t="str">
        <f>IFERROR(VLOOKUP($F15705,'Location List'!$A$2:$QR$463,9,FALSE),"")</f>
        <v/>
      </c>
      <c r="E15705" s="16" t="str">
        <f>IFERROR(VLOOKUP($F15705,'Location List'!$A$2:$QR$463,2,FALSE),"")</f>
        <v/>
      </c>
    </row>
    <row r="15706" spans="1:5" ht="15" customHeight="1" x14ac:dyDescent="0.25">
      <c r="A15706" s="16" t="str">
        <f>IFERROR(VLOOKUP($F15706,'Location List'!$A$2:$QR$463,20,FALSE),"")</f>
        <v/>
      </c>
      <c r="B15706" s="16" t="str">
        <f>IFERROR(VLOOKUP($F15706,'Location List'!$A$2:$QR$463,19,FALSE),"")</f>
        <v/>
      </c>
      <c r="C15706" s="16" t="str">
        <f>IFERROR(VLOOKUP($F15706,'Location List'!$A$2:$QR$463,18,FALSE),"")</f>
        <v/>
      </c>
      <c r="D15706" s="16" t="str">
        <f>IFERROR(VLOOKUP($F15706,'Location List'!$A$2:$QR$463,9,FALSE),"")</f>
        <v/>
      </c>
      <c r="E15706" s="16" t="str">
        <f>IFERROR(VLOOKUP($F15706,'Location List'!$A$2:$QR$463,2,FALSE),"")</f>
        <v/>
      </c>
    </row>
    <row r="15707" spans="1:5" ht="15" customHeight="1" x14ac:dyDescent="0.25">
      <c r="A15707" s="16" t="str">
        <f>IFERROR(VLOOKUP($F15707,'Location List'!$A$2:$QR$463,20,FALSE),"")</f>
        <v/>
      </c>
      <c r="B15707" s="16" t="str">
        <f>IFERROR(VLOOKUP($F15707,'Location List'!$A$2:$QR$463,19,FALSE),"")</f>
        <v/>
      </c>
      <c r="C15707" s="16" t="str">
        <f>IFERROR(VLOOKUP($F15707,'Location List'!$A$2:$QR$463,18,FALSE),"")</f>
        <v/>
      </c>
      <c r="D15707" s="16" t="str">
        <f>IFERROR(VLOOKUP($F15707,'Location List'!$A$2:$QR$463,9,FALSE),"")</f>
        <v/>
      </c>
      <c r="E15707" s="16" t="str">
        <f>IFERROR(VLOOKUP($F15707,'Location List'!$A$2:$QR$463,2,FALSE),"")</f>
        <v/>
      </c>
    </row>
    <row r="15708" spans="1:5" ht="15" customHeight="1" x14ac:dyDescent="0.25">
      <c r="A15708" s="16" t="str">
        <f>IFERROR(VLOOKUP($F15708,'Location List'!$A$2:$QR$463,20,FALSE),"")</f>
        <v/>
      </c>
      <c r="B15708" s="16" t="str">
        <f>IFERROR(VLOOKUP($F15708,'Location List'!$A$2:$QR$463,19,FALSE),"")</f>
        <v/>
      </c>
      <c r="C15708" s="16" t="str">
        <f>IFERROR(VLOOKUP($F15708,'Location List'!$A$2:$QR$463,18,FALSE),"")</f>
        <v/>
      </c>
      <c r="D15708" s="16" t="str">
        <f>IFERROR(VLOOKUP($F15708,'Location List'!$A$2:$QR$463,9,FALSE),"")</f>
        <v/>
      </c>
      <c r="E15708" s="16" t="str">
        <f>IFERROR(VLOOKUP($F15708,'Location List'!$A$2:$QR$463,2,FALSE),"")</f>
        <v/>
      </c>
    </row>
    <row r="15709" spans="1:5" ht="15" customHeight="1" x14ac:dyDescent="0.25">
      <c r="A15709" s="16" t="str">
        <f>IFERROR(VLOOKUP($F15709,'Location List'!$A$2:$QR$463,20,FALSE),"")</f>
        <v/>
      </c>
      <c r="B15709" s="16" t="str">
        <f>IFERROR(VLOOKUP($F15709,'Location List'!$A$2:$QR$463,19,FALSE),"")</f>
        <v/>
      </c>
      <c r="C15709" s="16" t="str">
        <f>IFERROR(VLOOKUP($F15709,'Location List'!$A$2:$QR$463,18,FALSE),"")</f>
        <v/>
      </c>
      <c r="D15709" s="16" t="str">
        <f>IFERROR(VLOOKUP($F15709,'Location List'!$A$2:$QR$463,9,FALSE),"")</f>
        <v/>
      </c>
      <c r="E15709" s="16" t="str">
        <f>IFERROR(VLOOKUP($F15709,'Location List'!$A$2:$QR$463,2,FALSE),"")</f>
        <v/>
      </c>
    </row>
    <row r="15710" spans="1:5" ht="15" customHeight="1" x14ac:dyDescent="0.25">
      <c r="A15710" s="16" t="str">
        <f>IFERROR(VLOOKUP($F15710,'Location List'!$A$2:$QR$463,20,FALSE),"")</f>
        <v/>
      </c>
      <c r="B15710" s="16" t="str">
        <f>IFERROR(VLOOKUP($F15710,'Location List'!$A$2:$QR$463,19,FALSE),"")</f>
        <v/>
      </c>
      <c r="C15710" s="16" t="str">
        <f>IFERROR(VLOOKUP($F15710,'Location List'!$A$2:$QR$463,18,FALSE),"")</f>
        <v/>
      </c>
      <c r="D15710" s="16" t="str">
        <f>IFERROR(VLOOKUP($F15710,'Location List'!$A$2:$QR$463,9,FALSE),"")</f>
        <v/>
      </c>
      <c r="E15710" s="16" t="str">
        <f>IFERROR(VLOOKUP($F15710,'Location List'!$A$2:$QR$463,2,FALSE),"")</f>
        <v/>
      </c>
    </row>
    <row r="15711" spans="1:5" ht="15" customHeight="1" x14ac:dyDescent="0.25">
      <c r="A15711" s="16" t="str">
        <f>IFERROR(VLOOKUP($F15711,'Location List'!$A$2:$QR$463,20,FALSE),"")</f>
        <v/>
      </c>
      <c r="B15711" s="16" t="str">
        <f>IFERROR(VLOOKUP($F15711,'Location List'!$A$2:$QR$463,19,FALSE),"")</f>
        <v/>
      </c>
      <c r="C15711" s="16" t="str">
        <f>IFERROR(VLOOKUP($F15711,'Location List'!$A$2:$QR$463,18,FALSE),"")</f>
        <v/>
      </c>
      <c r="D15711" s="16" t="str">
        <f>IFERROR(VLOOKUP($F15711,'Location List'!$A$2:$QR$463,9,FALSE),"")</f>
        <v/>
      </c>
      <c r="E15711" s="16" t="str">
        <f>IFERROR(VLOOKUP($F15711,'Location List'!$A$2:$QR$463,2,FALSE),"")</f>
        <v/>
      </c>
    </row>
    <row r="15712" spans="1:5" ht="15" customHeight="1" x14ac:dyDescent="0.25">
      <c r="A15712" s="16" t="str">
        <f>IFERROR(VLOOKUP($F15712,'Location List'!$A$2:$QR$463,20,FALSE),"")</f>
        <v/>
      </c>
      <c r="B15712" s="16" t="str">
        <f>IFERROR(VLOOKUP($F15712,'Location List'!$A$2:$QR$463,19,FALSE),"")</f>
        <v/>
      </c>
      <c r="C15712" s="16" t="str">
        <f>IFERROR(VLOOKUP($F15712,'Location List'!$A$2:$QR$463,18,FALSE),"")</f>
        <v/>
      </c>
      <c r="D15712" s="16" t="str">
        <f>IFERROR(VLOOKUP($F15712,'Location List'!$A$2:$QR$463,9,FALSE),"")</f>
        <v/>
      </c>
      <c r="E15712" s="16" t="str">
        <f>IFERROR(VLOOKUP($F15712,'Location List'!$A$2:$QR$463,2,FALSE),"")</f>
        <v/>
      </c>
    </row>
    <row r="15759" spans="1:5" ht="15" customHeight="1" x14ac:dyDescent="0.25">
      <c r="A15759" s="16" t="str">
        <f>IFERROR(VLOOKUP($F15759,'Location List'!$A$2:$QR$463,20,FALSE),"")</f>
        <v/>
      </c>
      <c r="B15759" s="16" t="str">
        <f>IFERROR(VLOOKUP($F15759,'Location List'!$A$2:$QR$463,19,FALSE),"")</f>
        <v/>
      </c>
      <c r="C15759" s="16" t="str">
        <f>IFERROR(VLOOKUP($F15759,'Location List'!$A$2:$QR$463,18,FALSE),"")</f>
        <v/>
      </c>
      <c r="D15759" s="16" t="str">
        <f>IFERROR(VLOOKUP($F15759,'Location List'!$A$2:$QR$463,9,FALSE),"")</f>
        <v/>
      </c>
      <c r="E15759" s="16" t="str">
        <f>IFERROR(VLOOKUP($F15759,'Location List'!$A$2:$QR$463,2,FALSE),"")</f>
        <v/>
      </c>
    </row>
    <row r="15760" spans="1:5" ht="15" customHeight="1" x14ac:dyDescent="0.25">
      <c r="A15760" s="16" t="str">
        <f>IFERROR(VLOOKUP($F15760,'Location List'!$A$2:$QR$463,20,FALSE),"")</f>
        <v/>
      </c>
      <c r="B15760" s="16" t="str">
        <f>IFERROR(VLOOKUP($F15760,'Location List'!$A$2:$QR$463,19,FALSE),"")</f>
        <v/>
      </c>
      <c r="C15760" s="16" t="str">
        <f>IFERROR(VLOOKUP($F15760,'Location List'!$A$2:$QR$463,18,FALSE),"")</f>
        <v/>
      </c>
      <c r="D15760" s="16" t="str">
        <f>IFERROR(VLOOKUP($F15760,'Location List'!$A$2:$QR$463,9,FALSE),"")</f>
        <v/>
      </c>
      <c r="E15760" s="16" t="str">
        <f>IFERROR(VLOOKUP($F15760,'Location List'!$A$2:$QR$463,2,FALSE),"")</f>
        <v/>
      </c>
    </row>
    <row r="15761" spans="1:5" ht="15" customHeight="1" x14ac:dyDescent="0.25">
      <c r="A15761" s="16" t="str">
        <f>IFERROR(VLOOKUP($F15761,'Location List'!$A$2:$QR$463,20,FALSE),"")</f>
        <v/>
      </c>
      <c r="B15761" s="16" t="str">
        <f>IFERROR(VLOOKUP($F15761,'Location List'!$A$2:$QR$463,19,FALSE),"")</f>
        <v/>
      </c>
      <c r="C15761" s="16" t="str">
        <f>IFERROR(VLOOKUP($F15761,'Location List'!$A$2:$QR$463,18,FALSE),"")</f>
        <v/>
      </c>
      <c r="D15761" s="16" t="str">
        <f>IFERROR(VLOOKUP($F15761,'Location List'!$A$2:$QR$463,9,FALSE),"")</f>
        <v/>
      </c>
      <c r="E15761" s="16" t="str">
        <f>IFERROR(VLOOKUP($F15761,'Location List'!$A$2:$QR$463,2,FALSE),"")</f>
        <v/>
      </c>
    </row>
    <row r="15762" spans="1:5" ht="15" customHeight="1" x14ac:dyDescent="0.25">
      <c r="A15762" s="16" t="str">
        <f>IFERROR(VLOOKUP($F15762,'Location List'!$A$2:$QR$463,20,FALSE),"")</f>
        <v/>
      </c>
      <c r="B15762" s="16" t="str">
        <f>IFERROR(VLOOKUP($F15762,'Location List'!$A$2:$QR$463,19,FALSE),"")</f>
        <v/>
      </c>
      <c r="C15762" s="16" t="str">
        <f>IFERROR(VLOOKUP($F15762,'Location List'!$A$2:$QR$463,18,FALSE),"")</f>
        <v/>
      </c>
      <c r="D15762" s="16" t="str">
        <f>IFERROR(VLOOKUP($F15762,'Location List'!$A$2:$QR$463,9,FALSE),"")</f>
        <v/>
      </c>
      <c r="E15762" s="16" t="str">
        <f>IFERROR(VLOOKUP($F15762,'Location List'!$A$2:$QR$463,2,FALSE),"")</f>
        <v/>
      </c>
    </row>
    <row r="15763" spans="1:5" ht="15" customHeight="1" x14ac:dyDescent="0.25">
      <c r="A15763" s="16" t="str">
        <f>IFERROR(VLOOKUP($F15763,'Location List'!$A$2:$QR$463,20,FALSE),"")</f>
        <v/>
      </c>
      <c r="B15763" s="16" t="str">
        <f>IFERROR(VLOOKUP($F15763,'Location List'!$A$2:$QR$463,19,FALSE),"")</f>
        <v/>
      </c>
      <c r="C15763" s="16" t="str">
        <f>IFERROR(VLOOKUP($F15763,'Location List'!$A$2:$QR$463,18,FALSE),"")</f>
        <v/>
      </c>
      <c r="D15763" s="16" t="str">
        <f>IFERROR(VLOOKUP($F15763,'Location List'!$A$2:$QR$463,9,FALSE),"")</f>
        <v/>
      </c>
      <c r="E15763" s="16" t="str">
        <f>IFERROR(VLOOKUP($F15763,'Location List'!$A$2:$QR$463,2,FALSE),"")</f>
        <v/>
      </c>
    </row>
    <row r="15764" spans="1:5" ht="15" customHeight="1" x14ac:dyDescent="0.25">
      <c r="A15764" s="16" t="str">
        <f>IFERROR(VLOOKUP($F15764,'Location List'!$A$2:$QR$463,20,FALSE),"")</f>
        <v/>
      </c>
      <c r="B15764" s="16" t="str">
        <f>IFERROR(VLOOKUP($F15764,'Location List'!$A$2:$QR$463,19,FALSE),"")</f>
        <v/>
      </c>
      <c r="C15764" s="16" t="str">
        <f>IFERROR(VLOOKUP($F15764,'Location List'!$A$2:$QR$463,18,FALSE),"")</f>
        <v/>
      </c>
      <c r="D15764" s="16" t="str">
        <f>IFERROR(VLOOKUP($F15764,'Location List'!$A$2:$QR$463,9,FALSE),"")</f>
        <v/>
      </c>
      <c r="E15764" s="16" t="str">
        <f>IFERROR(VLOOKUP($F15764,'Location List'!$A$2:$QR$463,2,FALSE),"")</f>
        <v/>
      </c>
    </row>
    <row r="15765" spans="1:5" ht="15" customHeight="1" x14ac:dyDescent="0.25">
      <c r="A15765" s="16" t="str">
        <f>IFERROR(VLOOKUP($F15765,'Location List'!$A$2:$QR$463,20,FALSE),"")</f>
        <v/>
      </c>
      <c r="B15765" s="16" t="str">
        <f>IFERROR(VLOOKUP($F15765,'Location List'!$A$2:$QR$463,19,FALSE),"")</f>
        <v/>
      </c>
      <c r="C15765" s="16" t="str">
        <f>IFERROR(VLOOKUP($F15765,'Location List'!$A$2:$QR$463,18,FALSE),"")</f>
        <v/>
      </c>
      <c r="D15765" s="16" t="str">
        <f>IFERROR(VLOOKUP($F15765,'Location List'!$A$2:$QR$463,9,FALSE),"")</f>
        <v/>
      </c>
      <c r="E15765" s="16" t="str">
        <f>IFERROR(VLOOKUP($F15765,'Location List'!$A$2:$QR$463,2,FALSE),"")</f>
        <v/>
      </c>
    </row>
    <row r="15766" spans="1:5" ht="15" customHeight="1" x14ac:dyDescent="0.25">
      <c r="A15766" s="16" t="str">
        <f>IFERROR(VLOOKUP($F15766,'Location List'!$A$2:$QR$463,20,FALSE),"")</f>
        <v/>
      </c>
      <c r="B15766" s="16" t="str">
        <f>IFERROR(VLOOKUP($F15766,'Location List'!$A$2:$QR$463,19,FALSE),"")</f>
        <v/>
      </c>
      <c r="C15766" s="16" t="str">
        <f>IFERROR(VLOOKUP($F15766,'Location List'!$A$2:$QR$463,18,FALSE),"")</f>
        <v/>
      </c>
      <c r="D15766" s="16" t="str">
        <f>IFERROR(VLOOKUP($F15766,'Location List'!$A$2:$QR$463,9,FALSE),"")</f>
        <v/>
      </c>
      <c r="E15766" s="16" t="str">
        <f>IFERROR(VLOOKUP($F15766,'Location List'!$A$2:$QR$463,2,FALSE),"")</f>
        <v/>
      </c>
    </row>
    <row r="15767" spans="1:5" ht="15" customHeight="1" x14ac:dyDescent="0.25">
      <c r="A15767" s="16" t="str">
        <f>IFERROR(VLOOKUP($F15767,'Location List'!$A$2:$QR$463,20,FALSE),"")</f>
        <v/>
      </c>
      <c r="B15767" s="16" t="str">
        <f>IFERROR(VLOOKUP($F15767,'Location List'!$A$2:$QR$463,19,FALSE),"")</f>
        <v/>
      </c>
      <c r="C15767" s="16" t="str">
        <f>IFERROR(VLOOKUP($F15767,'Location List'!$A$2:$QR$463,18,FALSE),"")</f>
        <v/>
      </c>
      <c r="D15767" s="16" t="str">
        <f>IFERROR(VLOOKUP($F15767,'Location List'!$A$2:$QR$463,9,FALSE),"")</f>
        <v/>
      </c>
      <c r="E15767" s="16" t="str">
        <f>IFERROR(VLOOKUP($F15767,'Location List'!$A$2:$QR$463,2,FALSE),"")</f>
        <v/>
      </c>
    </row>
    <row r="15768" spans="1:5" ht="15" customHeight="1" x14ac:dyDescent="0.25">
      <c r="A15768" s="16" t="str">
        <f>IFERROR(VLOOKUP($F15768,'Location List'!$A$2:$QR$463,20,FALSE),"")</f>
        <v/>
      </c>
      <c r="B15768" s="16" t="str">
        <f>IFERROR(VLOOKUP($F15768,'Location List'!$A$2:$QR$463,19,FALSE),"")</f>
        <v/>
      </c>
      <c r="C15768" s="16" t="str">
        <f>IFERROR(VLOOKUP($F15768,'Location List'!$A$2:$QR$463,18,FALSE),"")</f>
        <v/>
      </c>
      <c r="D15768" s="16" t="str">
        <f>IFERROR(VLOOKUP($F15768,'Location List'!$A$2:$QR$463,9,FALSE),"")</f>
        <v/>
      </c>
      <c r="E15768" s="16" t="str">
        <f>IFERROR(VLOOKUP($F15768,'Location List'!$A$2:$QR$463,2,FALSE),"")</f>
        <v/>
      </c>
    </row>
    <row r="15769" spans="1:5" ht="15" customHeight="1" x14ac:dyDescent="0.25">
      <c r="A15769" s="16" t="str">
        <f>IFERROR(VLOOKUP($F15769,'Location List'!$A$2:$QR$463,20,FALSE),"")</f>
        <v/>
      </c>
      <c r="B15769" s="16" t="str">
        <f>IFERROR(VLOOKUP($F15769,'Location List'!$A$2:$QR$463,19,FALSE),"")</f>
        <v/>
      </c>
      <c r="C15769" s="16" t="str">
        <f>IFERROR(VLOOKUP($F15769,'Location List'!$A$2:$QR$463,18,FALSE),"")</f>
        <v/>
      </c>
      <c r="D15769" s="16" t="str">
        <f>IFERROR(VLOOKUP($F15769,'Location List'!$A$2:$QR$463,9,FALSE),"")</f>
        <v/>
      </c>
      <c r="E15769" s="16" t="str">
        <f>IFERROR(VLOOKUP($F15769,'Location List'!$A$2:$QR$463,2,FALSE),"")</f>
        <v/>
      </c>
    </row>
    <row r="15770" spans="1:5" ht="15" customHeight="1" x14ac:dyDescent="0.25">
      <c r="A15770" s="16" t="str">
        <f>IFERROR(VLOOKUP($F15770,'Location List'!$A$2:$QR$463,20,FALSE),"")</f>
        <v/>
      </c>
      <c r="B15770" s="16" t="str">
        <f>IFERROR(VLOOKUP($F15770,'Location List'!$A$2:$QR$463,19,FALSE),"")</f>
        <v/>
      </c>
      <c r="C15770" s="16" t="str">
        <f>IFERROR(VLOOKUP($F15770,'Location List'!$A$2:$QR$463,18,FALSE),"")</f>
        <v/>
      </c>
      <c r="D15770" s="16" t="str">
        <f>IFERROR(VLOOKUP($F15770,'Location List'!$A$2:$QR$463,9,FALSE),"")</f>
        <v/>
      </c>
      <c r="E15770" s="16" t="str">
        <f>IFERROR(VLOOKUP($F15770,'Location List'!$A$2:$QR$463,2,FALSE),"")</f>
        <v/>
      </c>
    </row>
    <row r="15771" spans="1:5" ht="15" customHeight="1" x14ac:dyDescent="0.25">
      <c r="A15771" s="16" t="str">
        <f>IFERROR(VLOOKUP($F15771,'Location List'!$A$2:$QR$463,20,FALSE),"")</f>
        <v/>
      </c>
      <c r="B15771" s="16" t="str">
        <f>IFERROR(VLOOKUP($F15771,'Location List'!$A$2:$QR$463,19,FALSE),"")</f>
        <v/>
      </c>
      <c r="C15771" s="16" t="str">
        <f>IFERROR(VLOOKUP($F15771,'Location List'!$A$2:$QR$463,18,FALSE),"")</f>
        <v/>
      </c>
      <c r="D15771" s="16" t="str">
        <f>IFERROR(VLOOKUP($F15771,'Location List'!$A$2:$QR$463,9,FALSE),"")</f>
        <v/>
      </c>
      <c r="E15771" s="16" t="str">
        <f>IFERROR(VLOOKUP($F15771,'Location List'!$A$2:$QR$463,2,FALSE),"")</f>
        <v/>
      </c>
    </row>
    <row r="15772" spans="1:5" ht="15" customHeight="1" x14ac:dyDescent="0.25">
      <c r="A15772" s="16" t="str">
        <f>IFERROR(VLOOKUP($F15772,'Location List'!$A$2:$QR$463,20,FALSE),"")</f>
        <v/>
      </c>
      <c r="B15772" s="16" t="str">
        <f>IFERROR(VLOOKUP($F15772,'Location List'!$A$2:$QR$463,19,FALSE),"")</f>
        <v/>
      </c>
      <c r="C15772" s="16" t="str">
        <f>IFERROR(VLOOKUP($F15772,'Location List'!$A$2:$QR$463,18,FALSE),"")</f>
        <v/>
      </c>
      <c r="D15772" s="16" t="str">
        <f>IFERROR(VLOOKUP($F15772,'Location List'!$A$2:$QR$463,9,FALSE),"")</f>
        <v/>
      </c>
      <c r="E15772" s="16" t="str">
        <f>IFERROR(VLOOKUP($F15772,'Location List'!$A$2:$QR$463,2,FALSE),"")</f>
        <v/>
      </c>
    </row>
    <row r="15773" spans="1:5" ht="15" customHeight="1" x14ac:dyDescent="0.25">
      <c r="A15773" s="16" t="str">
        <f>IFERROR(VLOOKUP($F15773,'Location List'!$A$2:$QR$463,20,FALSE),"")</f>
        <v/>
      </c>
      <c r="B15773" s="16" t="str">
        <f>IFERROR(VLOOKUP($F15773,'Location List'!$A$2:$QR$463,19,FALSE),"")</f>
        <v/>
      </c>
      <c r="C15773" s="16" t="str">
        <f>IFERROR(VLOOKUP($F15773,'Location List'!$A$2:$QR$463,18,FALSE),"")</f>
        <v/>
      </c>
      <c r="D15773" s="16" t="str">
        <f>IFERROR(VLOOKUP($F15773,'Location List'!$A$2:$QR$463,9,FALSE),"")</f>
        <v/>
      </c>
      <c r="E15773" s="16" t="str">
        <f>IFERROR(VLOOKUP($F15773,'Location List'!$A$2:$QR$463,2,FALSE),"")</f>
        <v/>
      </c>
    </row>
    <row r="15774" spans="1:5" ht="15" customHeight="1" x14ac:dyDescent="0.25">
      <c r="A15774" s="16" t="str">
        <f>IFERROR(VLOOKUP($F15774,'Location List'!$A$2:$QR$463,20,FALSE),"")</f>
        <v/>
      </c>
      <c r="B15774" s="16" t="str">
        <f>IFERROR(VLOOKUP($F15774,'Location List'!$A$2:$QR$463,19,FALSE),"")</f>
        <v/>
      </c>
      <c r="C15774" s="16" t="str">
        <f>IFERROR(VLOOKUP($F15774,'Location List'!$A$2:$QR$463,18,FALSE),"")</f>
        <v/>
      </c>
      <c r="D15774" s="16" t="str">
        <f>IFERROR(VLOOKUP($F15774,'Location List'!$A$2:$QR$463,9,FALSE),"")</f>
        <v/>
      </c>
      <c r="E15774" s="16" t="str">
        <f>IFERROR(VLOOKUP($F15774,'Location List'!$A$2:$QR$463,2,FALSE),"")</f>
        <v/>
      </c>
    </row>
    <row r="15775" spans="1:5" ht="15" customHeight="1" x14ac:dyDescent="0.25">
      <c r="A15775" s="16" t="str">
        <f>IFERROR(VLOOKUP($F15775,'Location List'!$A$2:$QR$463,20,FALSE),"")</f>
        <v/>
      </c>
      <c r="B15775" s="16" t="str">
        <f>IFERROR(VLOOKUP($F15775,'Location List'!$A$2:$QR$463,19,FALSE),"")</f>
        <v/>
      </c>
      <c r="C15775" s="16" t="str">
        <f>IFERROR(VLOOKUP($F15775,'Location List'!$A$2:$QR$463,18,FALSE),"")</f>
        <v/>
      </c>
      <c r="D15775" s="16" t="str">
        <f>IFERROR(VLOOKUP($F15775,'Location List'!$A$2:$QR$463,9,FALSE),"")</f>
        <v/>
      </c>
      <c r="E15775" s="16" t="str">
        <f>IFERROR(VLOOKUP($F15775,'Location List'!$A$2:$QR$463,2,FALSE),"")</f>
        <v/>
      </c>
    </row>
    <row r="15825" spans="1:5" ht="15" customHeight="1" x14ac:dyDescent="0.25">
      <c r="A15825" s="16" t="str">
        <f>IFERROR(VLOOKUP($F15825,'Location List'!$A$2:$QR$463,20,FALSE),"")</f>
        <v/>
      </c>
      <c r="B15825" s="16" t="str">
        <f>IFERROR(VLOOKUP($F15825,'Location List'!$A$2:$QR$463,19,FALSE),"")</f>
        <v/>
      </c>
      <c r="C15825" s="16" t="str">
        <f>IFERROR(VLOOKUP($F15825,'Location List'!$A$2:$QR$463,18,FALSE),"")</f>
        <v/>
      </c>
      <c r="D15825" s="16" t="str">
        <f>IFERROR(VLOOKUP($F15825,'Location List'!$A$2:$QR$463,9,FALSE),"")</f>
        <v/>
      </c>
      <c r="E15825" s="16" t="str">
        <f>IFERROR(VLOOKUP($F15825,'Location List'!$A$2:$QR$463,2,FALSE),"")</f>
        <v/>
      </c>
    </row>
    <row r="15826" spans="1:5" ht="15" customHeight="1" x14ac:dyDescent="0.25">
      <c r="A15826" s="16" t="str">
        <f>IFERROR(VLOOKUP($F15826,'Location List'!$A$2:$QR$463,20,FALSE),"")</f>
        <v/>
      </c>
      <c r="B15826" s="16" t="str">
        <f>IFERROR(VLOOKUP($F15826,'Location List'!$A$2:$QR$463,19,FALSE),"")</f>
        <v/>
      </c>
      <c r="C15826" s="16" t="str">
        <f>IFERROR(VLOOKUP($F15826,'Location List'!$A$2:$QR$463,18,FALSE),"")</f>
        <v/>
      </c>
      <c r="D15826" s="16" t="str">
        <f>IFERROR(VLOOKUP($F15826,'Location List'!$A$2:$QR$463,9,FALSE),"")</f>
        <v/>
      </c>
      <c r="E15826" s="16" t="str">
        <f>IFERROR(VLOOKUP($F15826,'Location List'!$A$2:$QR$463,2,FALSE),"")</f>
        <v/>
      </c>
    </row>
    <row r="15827" spans="1:5" ht="15" customHeight="1" x14ac:dyDescent="0.25">
      <c r="A15827" s="16" t="str">
        <f>IFERROR(VLOOKUP($F15827,'Location List'!$A$2:$QR$463,20,FALSE),"")</f>
        <v/>
      </c>
      <c r="B15827" s="16" t="str">
        <f>IFERROR(VLOOKUP($F15827,'Location List'!$A$2:$QR$463,19,FALSE),"")</f>
        <v/>
      </c>
      <c r="C15827" s="16" t="str">
        <f>IFERROR(VLOOKUP($F15827,'Location List'!$A$2:$QR$463,18,FALSE),"")</f>
        <v/>
      </c>
      <c r="D15827" s="16" t="str">
        <f>IFERROR(VLOOKUP($F15827,'Location List'!$A$2:$QR$463,9,FALSE),"")</f>
        <v/>
      </c>
      <c r="E15827" s="16" t="str">
        <f>IFERROR(VLOOKUP($F15827,'Location List'!$A$2:$QR$463,2,FALSE),"")</f>
        <v/>
      </c>
    </row>
    <row r="15828" spans="1:5" ht="15" customHeight="1" x14ac:dyDescent="0.25">
      <c r="A15828" s="16" t="str">
        <f>IFERROR(VLOOKUP($F15828,'Location List'!$A$2:$QR$463,20,FALSE),"")</f>
        <v/>
      </c>
      <c r="B15828" s="16" t="str">
        <f>IFERROR(VLOOKUP($F15828,'Location List'!$A$2:$QR$463,19,FALSE),"")</f>
        <v/>
      </c>
      <c r="C15828" s="16" t="str">
        <f>IFERROR(VLOOKUP($F15828,'Location List'!$A$2:$QR$463,18,FALSE),"")</f>
        <v/>
      </c>
      <c r="D15828" s="16" t="str">
        <f>IFERROR(VLOOKUP($F15828,'Location List'!$A$2:$QR$463,9,FALSE),"")</f>
        <v/>
      </c>
      <c r="E15828" s="16" t="str">
        <f>IFERROR(VLOOKUP($F15828,'Location List'!$A$2:$QR$463,2,FALSE),"")</f>
        <v/>
      </c>
    </row>
    <row r="15829" spans="1:5" ht="15" customHeight="1" x14ac:dyDescent="0.25">
      <c r="A15829" s="16" t="str">
        <f>IFERROR(VLOOKUP($F15829,'Location List'!$A$2:$QR$463,20,FALSE),"")</f>
        <v/>
      </c>
      <c r="B15829" s="16" t="str">
        <f>IFERROR(VLOOKUP($F15829,'Location List'!$A$2:$QR$463,19,FALSE),"")</f>
        <v/>
      </c>
      <c r="C15829" s="16" t="str">
        <f>IFERROR(VLOOKUP($F15829,'Location List'!$A$2:$QR$463,18,FALSE),"")</f>
        <v/>
      </c>
      <c r="D15829" s="16" t="str">
        <f>IFERROR(VLOOKUP($F15829,'Location List'!$A$2:$QR$463,9,FALSE),"")</f>
        <v/>
      </c>
      <c r="E15829" s="16" t="str">
        <f>IFERROR(VLOOKUP($F15829,'Location List'!$A$2:$QR$463,2,FALSE),"")</f>
        <v/>
      </c>
    </row>
    <row r="15830" spans="1:5" ht="15" customHeight="1" x14ac:dyDescent="0.25">
      <c r="A15830" s="16" t="str">
        <f>IFERROR(VLOOKUP($F15830,'Location List'!$A$2:$QR$463,20,FALSE),"")</f>
        <v/>
      </c>
      <c r="B15830" s="16" t="str">
        <f>IFERROR(VLOOKUP($F15830,'Location List'!$A$2:$QR$463,19,FALSE),"")</f>
        <v/>
      </c>
      <c r="C15830" s="16" t="str">
        <f>IFERROR(VLOOKUP($F15830,'Location List'!$A$2:$QR$463,18,FALSE),"")</f>
        <v/>
      </c>
      <c r="D15830" s="16" t="str">
        <f>IFERROR(VLOOKUP($F15830,'Location List'!$A$2:$QR$463,9,FALSE),"")</f>
        <v/>
      </c>
      <c r="E15830" s="16" t="str">
        <f>IFERROR(VLOOKUP($F15830,'Location List'!$A$2:$QR$463,2,FALSE),"")</f>
        <v/>
      </c>
    </row>
    <row r="15831" spans="1:5" ht="15" customHeight="1" x14ac:dyDescent="0.25">
      <c r="A15831" s="16" t="str">
        <f>IFERROR(VLOOKUP($F15831,'Location List'!$A$2:$QR$463,20,FALSE),"")</f>
        <v/>
      </c>
      <c r="B15831" s="16" t="str">
        <f>IFERROR(VLOOKUP($F15831,'Location List'!$A$2:$QR$463,19,FALSE),"")</f>
        <v/>
      </c>
      <c r="C15831" s="16" t="str">
        <f>IFERROR(VLOOKUP($F15831,'Location List'!$A$2:$QR$463,18,FALSE),"")</f>
        <v/>
      </c>
      <c r="D15831" s="16" t="str">
        <f>IFERROR(VLOOKUP($F15831,'Location List'!$A$2:$QR$463,9,FALSE),"")</f>
        <v/>
      </c>
      <c r="E15831" s="16" t="str">
        <f>IFERROR(VLOOKUP($F15831,'Location List'!$A$2:$QR$463,2,FALSE),"")</f>
        <v/>
      </c>
    </row>
    <row r="15832" spans="1:5" ht="15" customHeight="1" x14ac:dyDescent="0.25">
      <c r="A15832" s="16" t="str">
        <f>IFERROR(VLOOKUP($F15832,'Location List'!$A$2:$QR$463,20,FALSE),"")</f>
        <v/>
      </c>
      <c r="B15832" s="16" t="str">
        <f>IFERROR(VLOOKUP($F15832,'Location List'!$A$2:$QR$463,19,FALSE),"")</f>
        <v/>
      </c>
      <c r="C15832" s="16" t="str">
        <f>IFERROR(VLOOKUP($F15832,'Location List'!$A$2:$QR$463,18,FALSE),"")</f>
        <v/>
      </c>
      <c r="D15832" s="16" t="str">
        <f>IFERROR(VLOOKUP($F15832,'Location List'!$A$2:$QR$463,9,FALSE),"")</f>
        <v/>
      </c>
      <c r="E15832" s="16" t="str">
        <f>IFERROR(VLOOKUP($F15832,'Location List'!$A$2:$QR$463,2,FALSE),"")</f>
        <v/>
      </c>
    </row>
    <row r="15833" spans="1:5" ht="15" customHeight="1" x14ac:dyDescent="0.25">
      <c r="A15833" s="16" t="str">
        <f>IFERROR(VLOOKUP($F15833,'Location List'!$A$2:$QR$463,20,FALSE),"")</f>
        <v/>
      </c>
      <c r="B15833" s="16" t="str">
        <f>IFERROR(VLOOKUP($F15833,'Location List'!$A$2:$QR$463,19,FALSE),"")</f>
        <v/>
      </c>
      <c r="C15833" s="16" t="str">
        <f>IFERROR(VLOOKUP($F15833,'Location List'!$A$2:$QR$463,18,FALSE),"")</f>
        <v/>
      </c>
      <c r="D15833" s="16" t="str">
        <f>IFERROR(VLOOKUP($F15833,'Location List'!$A$2:$QR$463,9,FALSE),"")</f>
        <v/>
      </c>
      <c r="E15833" s="16" t="str">
        <f>IFERROR(VLOOKUP($F15833,'Location List'!$A$2:$QR$463,2,FALSE),"")</f>
        <v/>
      </c>
    </row>
    <row r="15834" spans="1:5" ht="15" customHeight="1" x14ac:dyDescent="0.25">
      <c r="A15834" s="16" t="str">
        <f>IFERROR(VLOOKUP($F15834,'Location List'!$A$2:$QR$463,20,FALSE),"")</f>
        <v/>
      </c>
      <c r="B15834" s="16" t="str">
        <f>IFERROR(VLOOKUP($F15834,'Location List'!$A$2:$QR$463,19,FALSE),"")</f>
        <v/>
      </c>
      <c r="C15834" s="16" t="str">
        <f>IFERROR(VLOOKUP($F15834,'Location List'!$A$2:$QR$463,18,FALSE),"")</f>
        <v/>
      </c>
      <c r="D15834" s="16" t="str">
        <f>IFERROR(VLOOKUP($F15834,'Location List'!$A$2:$QR$463,9,FALSE),"")</f>
        <v/>
      </c>
      <c r="E15834" s="16" t="str">
        <f>IFERROR(VLOOKUP($F15834,'Location List'!$A$2:$QR$463,2,FALSE),"")</f>
        <v/>
      </c>
    </row>
    <row r="15835" spans="1:5" ht="15" customHeight="1" x14ac:dyDescent="0.25">
      <c r="A15835" s="16" t="str">
        <f>IFERROR(VLOOKUP($F15835,'Location List'!$A$2:$QR$463,20,FALSE),"")</f>
        <v/>
      </c>
      <c r="B15835" s="16" t="str">
        <f>IFERROR(VLOOKUP($F15835,'Location List'!$A$2:$QR$463,19,FALSE),"")</f>
        <v/>
      </c>
      <c r="C15835" s="16" t="str">
        <f>IFERROR(VLOOKUP($F15835,'Location List'!$A$2:$QR$463,18,FALSE),"")</f>
        <v/>
      </c>
      <c r="D15835" s="16" t="str">
        <f>IFERROR(VLOOKUP($F15835,'Location List'!$A$2:$QR$463,9,FALSE),"")</f>
        <v/>
      </c>
      <c r="E15835" s="16" t="str">
        <f>IFERROR(VLOOKUP($F15835,'Location List'!$A$2:$QR$463,2,FALSE),"")</f>
        <v/>
      </c>
    </row>
    <row r="15836" spans="1:5" ht="15" customHeight="1" x14ac:dyDescent="0.25">
      <c r="A15836" s="16" t="str">
        <f>IFERROR(VLOOKUP($F15836,'Location List'!$A$2:$QR$463,20,FALSE),"")</f>
        <v/>
      </c>
      <c r="B15836" s="16" t="str">
        <f>IFERROR(VLOOKUP($F15836,'Location List'!$A$2:$QR$463,19,FALSE),"")</f>
        <v/>
      </c>
      <c r="C15836" s="16" t="str">
        <f>IFERROR(VLOOKUP($F15836,'Location List'!$A$2:$QR$463,18,FALSE),"")</f>
        <v/>
      </c>
      <c r="D15836" s="16" t="str">
        <f>IFERROR(VLOOKUP($F15836,'Location List'!$A$2:$QR$463,9,FALSE),"")</f>
        <v/>
      </c>
      <c r="E15836" s="16" t="str">
        <f>IFERROR(VLOOKUP($F15836,'Location List'!$A$2:$QR$463,2,FALSE),"")</f>
        <v/>
      </c>
    </row>
    <row r="15837" spans="1:5" ht="15" customHeight="1" x14ac:dyDescent="0.25">
      <c r="A15837" s="16" t="str">
        <f>IFERROR(VLOOKUP($F15837,'Location List'!$A$2:$QR$463,20,FALSE),"")</f>
        <v/>
      </c>
      <c r="B15837" s="16" t="str">
        <f>IFERROR(VLOOKUP($F15837,'Location List'!$A$2:$QR$463,19,FALSE),"")</f>
        <v/>
      </c>
      <c r="C15837" s="16" t="str">
        <f>IFERROR(VLOOKUP($F15837,'Location List'!$A$2:$QR$463,18,FALSE),"")</f>
        <v/>
      </c>
      <c r="D15837" s="16" t="str">
        <f>IFERROR(VLOOKUP($F15837,'Location List'!$A$2:$QR$463,9,FALSE),"")</f>
        <v/>
      </c>
      <c r="E15837" s="16" t="str">
        <f>IFERROR(VLOOKUP($F15837,'Location List'!$A$2:$QR$463,2,FALSE),"")</f>
        <v/>
      </c>
    </row>
    <row r="15838" spans="1:5" ht="15" customHeight="1" x14ac:dyDescent="0.25">
      <c r="A15838" s="16" t="str">
        <f>IFERROR(VLOOKUP($F15838,'Location List'!$A$2:$QR$463,20,FALSE),"")</f>
        <v/>
      </c>
      <c r="B15838" s="16" t="str">
        <f>IFERROR(VLOOKUP($F15838,'Location List'!$A$2:$QR$463,19,FALSE),"")</f>
        <v/>
      </c>
      <c r="C15838" s="16" t="str">
        <f>IFERROR(VLOOKUP($F15838,'Location List'!$A$2:$QR$463,18,FALSE),"")</f>
        <v/>
      </c>
      <c r="D15838" s="16" t="str">
        <f>IFERROR(VLOOKUP($F15838,'Location List'!$A$2:$QR$463,9,FALSE),"")</f>
        <v/>
      </c>
      <c r="E15838" s="16" t="str">
        <f>IFERROR(VLOOKUP($F15838,'Location List'!$A$2:$QR$463,2,FALSE),"")</f>
        <v/>
      </c>
    </row>
    <row r="15839" spans="1:5" ht="15" customHeight="1" x14ac:dyDescent="0.25">
      <c r="A15839" s="16" t="str">
        <f>IFERROR(VLOOKUP($F15839,'Location List'!$A$2:$QR$463,20,FALSE),"")</f>
        <v/>
      </c>
      <c r="B15839" s="16" t="str">
        <f>IFERROR(VLOOKUP($F15839,'Location List'!$A$2:$QR$463,19,FALSE),"")</f>
        <v/>
      </c>
      <c r="C15839" s="16" t="str">
        <f>IFERROR(VLOOKUP($F15839,'Location List'!$A$2:$QR$463,18,FALSE),"")</f>
        <v/>
      </c>
      <c r="D15839" s="16" t="str">
        <f>IFERROR(VLOOKUP($F15839,'Location List'!$A$2:$QR$463,9,FALSE),"")</f>
        <v/>
      </c>
      <c r="E15839" s="16" t="str">
        <f>IFERROR(VLOOKUP($F15839,'Location List'!$A$2:$QR$463,2,FALSE),"")</f>
        <v/>
      </c>
    </row>
    <row r="15840" spans="1:5" ht="15" customHeight="1" x14ac:dyDescent="0.25">
      <c r="A15840" s="16" t="str">
        <f>IFERROR(VLOOKUP($F15840,'Location List'!$A$2:$QR$463,20,FALSE),"")</f>
        <v/>
      </c>
      <c r="B15840" s="16" t="str">
        <f>IFERROR(VLOOKUP($F15840,'Location List'!$A$2:$QR$463,19,FALSE),"")</f>
        <v/>
      </c>
      <c r="C15840" s="16" t="str">
        <f>IFERROR(VLOOKUP($F15840,'Location List'!$A$2:$QR$463,18,FALSE),"")</f>
        <v/>
      </c>
      <c r="D15840" s="16" t="str">
        <f>IFERROR(VLOOKUP($F15840,'Location List'!$A$2:$QR$463,9,FALSE),"")</f>
        <v/>
      </c>
      <c r="E15840" s="16" t="str">
        <f>IFERROR(VLOOKUP($F15840,'Location List'!$A$2:$QR$463,2,FALSE),"")</f>
        <v/>
      </c>
    </row>
    <row r="15841" spans="1:5" ht="15" customHeight="1" x14ac:dyDescent="0.25">
      <c r="A15841" s="16" t="str">
        <f>IFERROR(VLOOKUP($F15841,'Location List'!$A$2:$QR$463,20,FALSE),"")</f>
        <v/>
      </c>
      <c r="B15841" s="16" t="str">
        <f>IFERROR(VLOOKUP($F15841,'Location List'!$A$2:$QR$463,19,FALSE),"")</f>
        <v/>
      </c>
      <c r="C15841" s="16" t="str">
        <f>IFERROR(VLOOKUP($F15841,'Location List'!$A$2:$QR$463,18,FALSE),"")</f>
        <v/>
      </c>
      <c r="D15841" s="16" t="str">
        <f>IFERROR(VLOOKUP($F15841,'Location List'!$A$2:$QR$463,9,FALSE),"")</f>
        <v/>
      </c>
      <c r="E15841" s="16" t="str">
        <f>IFERROR(VLOOKUP($F15841,'Location List'!$A$2:$QR$463,2,FALSE),"")</f>
        <v/>
      </c>
    </row>
    <row r="15842" spans="1:5" ht="15" customHeight="1" x14ac:dyDescent="0.25">
      <c r="A15842" s="16" t="str">
        <f>IFERROR(VLOOKUP($F15842,'Location List'!$A$2:$QR$463,20,FALSE),"")</f>
        <v/>
      </c>
      <c r="B15842" s="16" t="str">
        <f>IFERROR(VLOOKUP($F15842,'Location List'!$A$2:$QR$463,19,FALSE),"")</f>
        <v/>
      </c>
      <c r="C15842" s="16" t="str">
        <f>IFERROR(VLOOKUP($F15842,'Location List'!$A$2:$QR$463,18,FALSE),"")</f>
        <v/>
      </c>
      <c r="D15842" s="16" t="str">
        <f>IFERROR(VLOOKUP($F15842,'Location List'!$A$2:$QR$463,9,FALSE),"")</f>
        <v/>
      </c>
      <c r="E15842" s="16" t="str">
        <f>IFERROR(VLOOKUP($F15842,'Location List'!$A$2:$QR$463,2,FALSE),"")</f>
        <v/>
      </c>
    </row>
    <row r="15843" spans="1:5" ht="15" customHeight="1" x14ac:dyDescent="0.25">
      <c r="A15843" s="16" t="str">
        <f>IFERROR(VLOOKUP($F15843,'Location List'!$A$2:$QR$463,20,FALSE),"")</f>
        <v/>
      </c>
      <c r="B15843" s="16" t="str">
        <f>IFERROR(VLOOKUP($F15843,'Location List'!$A$2:$QR$463,19,FALSE),"")</f>
        <v/>
      </c>
      <c r="C15843" s="16" t="str">
        <f>IFERROR(VLOOKUP($F15843,'Location List'!$A$2:$QR$463,18,FALSE),"")</f>
        <v/>
      </c>
      <c r="D15843" s="16" t="str">
        <f>IFERROR(VLOOKUP($F15843,'Location List'!$A$2:$QR$463,9,FALSE),"")</f>
        <v/>
      </c>
      <c r="E15843" s="16" t="str">
        <f>IFERROR(VLOOKUP($F15843,'Location List'!$A$2:$QR$463,2,FALSE),"")</f>
        <v/>
      </c>
    </row>
    <row r="15894" spans="1:5" ht="15" customHeight="1" x14ac:dyDescent="0.25">
      <c r="A15894" s="16" t="str">
        <f>IFERROR(VLOOKUP($F15894,'Location List'!$A$2:$QR$463,20,FALSE),"")</f>
        <v/>
      </c>
      <c r="B15894" s="16" t="str">
        <f>IFERROR(VLOOKUP($F15894,'Location List'!$A$2:$QR$463,19,FALSE),"")</f>
        <v/>
      </c>
      <c r="C15894" s="16" t="str">
        <f>IFERROR(VLOOKUP($F15894,'Location List'!$A$2:$QR$463,18,FALSE),"")</f>
        <v/>
      </c>
      <c r="D15894" s="16" t="str">
        <f>IFERROR(VLOOKUP($F15894,'Location List'!$A$2:$QR$463,9,FALSE),"")</f>
        <v/>
      </c>
      <c r="E15894" s="16" t="str">
        <f>IFERROR(VLOOKUP($F15894,'Location List'!$A$2:$QR$463,2,FALSE),"")</f>
        <v/>
      </c>
    </row>
    <row r="15895" spans="1:5" ht="15" customHeight="1" x14ac:dyDescent="0.25">
      <c r="A15895" s="16" t="str">
        <f>IFERROR(VLOOKUP($F15895,'Location List'!$A$2:$QR$463,20,FALSE),"")</f>
        <v/>
      </c>
      <c r="B15895" s="16" t="str">
        <f>IFERROR(VLOOKUP($F15895,'Location List'!$A$2:$QR$463,19,FALSE),"")</f>
        <v/>
      </c>
      <c r="C15895" s="16" t="str">
        <f>IFERROR(VLOOKUP($F15895,'Location List'!$A$2:$QR$463,18,FALSE),"")</f>
        <v/>
      </c>
      <c r="D15895" s="16" t="str">
        <f>IFERROR(VLOOKUP($F15895,'Location List'!$A$2:$QR$463,9,FALSE),"")</f>
        <v/>
      </c>
      <c r="E15895" s="16" t="str">
        <f>IFERROR(VLOOKUP($F15895,'Location List'!$A$2:$QR$463,2,FALSE),"")</f>
        <v/>
      </c>
    </row>
    <row r="15896" spans="1:5" ht="15" customHeight="1" x14ac:dyDescent="0.25">
      <c r="A15896" s="16" t="str">
        <f>IFERROR(VLOOKUP($F15896,'Location List'!$A$2:$QR$463,20,FALSE),"")</f>
        <v/>
      </c>
      <c r="B15896" s="16" t="str">
        <f>IFERROR(VLOOKUP($F15896,'Location List'!$A$2:$QR$463,19,FALSE),"")</f>
        <v/>
      </c>
      <c r="C15896" s="16" t="str">
        <f>IFERROR(VLOOKUP($F15896,'Location List'!$A$2:$QR$463,18,FALSE),"")</f>
        <v/>
      </c>
      <c r="D15896" s="16" t="str">
        <f>IFERROR(VLOOKUP($F15896,'Location List'!$A$2:$QR$463,9,FALSE),"")</f>
        <v/>
      </c>
      <c r="E15896" s="16" t="str">
        <f>IFERROR(VLOOKUP($F15896,'Location List'!$A$2:$QR$463,2,FALSE),"")</f>
        <v/>
      </c>
    </row>
    <row r="15897" spans="1:5" ht="15" customHeight="1" x14ac:dyDescent="0.25">
      <c r="A15897" s="16" t="str">
        <f>IFERROR(VLOOKUP($F15897,'Location List'!$A$2:$QR$463,20,FALSE),"")</f>
        <v/>
      </c>
      <c r="B15897" s="16" t="str">
        <f>IFERROR(VLOOKUP($F15897,'Location List'!$A$2:$QR$463,19,FALSE),"")</f>
        <v/>
      </c>
      <c r="C15897" s="16" t="str">
        <f>IFERROR(VLOOKUP($F15897,'Location List'!$A$2:$QR$463,18,FALSE),"")</f>
        <v/>
      </c>
      <c r="D15897" s="16" t="str">
        <f>IFERROR(VLOOKUP($F15897,'Location List'!$A$2:$QR$463,9,FALSE),"")</f>
        <v/>
      </c>
      <c r="E15897" s="16" t="str">
        <f>IFERROR(VLOOKUP($F15897,'Location List'!$A$2:$QR$463,2,FALSE),"")</f>
        <v/>
      </c>
    </row>
    <row r="15898" spans="1:5" ht="15" customHeight="1" x14ac:dyDescent="0.25">
      <c r="A15898" s="16" t="str">
        <f>IFERROR(VLOOKUP($F15898,'Location List'!$A$2:$QR$463,20,FALSE),"")</f>
        <v/>
      </c>
      <c r="B15898" s="16" t="str">
        <f>IFERROR(VLOOKUP($F15898,'Location List'!$A$2:$QR$463,19,FALSE),"")</f>
        <v/>
      </c>
      <c r="C15898" s="16" t="str">
        <f>IFERROR(VLOOKUP($F15898,'Location List'!$A$2:$QR$463,18,FALSE),"")</f>
        <v/>
      </c>
      <c r="D15898" s="16" t="str">
        <f>IFERROR(VLOOKUP($F15898,'Location List'!$A$2:$QR$463,9,FALSE),"")</f>
        <v/>
      </c>
      <c r="E15898" s="16" t="str">
        <f>IFERROR(VLOOKUP($F15898,'Location List'!$A$2:$QR$463,2,FALSE),"")</f>
        <v/>
      </c>
    </row>
    <row r="15899" spans="1:5" ht="15" customHeight="1" x14ac:dyDescent="0.25">
      <c r="A15899" s="16" t="str">
        <f>IFERROR(VLOOKUP($F15899,'Location List'!$A$2:$QR$463,20,FALSE),"")</f>
        <v/>
      </c>
      <c r="B15899" s="16" t="str">
        <f>IFERROR(VLOOKUP($F15899,'Location List'!$A$2:$QR$463,19,FALSE),"")</f>
        <v/>
      </c>
      <c r="C15899" s="16" t="str">
        <f>IFERROR(VLOOKUP($F15899,'Location List'!$A$2:$QR$463,18,FALSE),"")</f>
        <v/>
      </c>
      <c r="D15899" s="16" t="str">
        <f>IFERROR(VLOOKUP($F15899,'Location List'!$A$2:$QR$463,9,FALSE),"")</f>
        <v/>
      </c>
      <c r="E15899" s="16" t="str">
        <f>IFERROR(VLOOKUP($F15899,'Location List'!$A$2:$QR$463,2,FALSE),"")</f>
        <v/>
      </c>
    </row>
    <row r="15900" spans="1:5" ht="15" customHeight="1" x14ac:dyDescent="0.25">
      <c r="A15900" s="16" t="str">
        <f>IFERROR(VLOOKUP($F15900,'Location List'!$A$2:$QR$463,20,FALSE),"")</f>
        <v/>
      </c>
      <c r="B15900" s="16" t="str">
        <f>IFERROR(VLOOKUP($F15900,'Location List'!$A$2:$QR$463,19,FALSE),"")</f>
        <v/>
      </c>
      <c r="C15900" s="16" t="str">
        <f>IFERROR(VLOOKUP($F15900,'Location List'!$A$2:$QR$463,18,FALSE),"")</f>
        <v/>
      </c>
      <c r="D15900" s="16" t="str">
        <f>IFERROR(VLOOKUP($F15900,'Location List'!$A$2:$QR$463,9,FALSE),"")</f>
        <v/>
      </c>
      <c r="E15900" s="16" t="str">
        <f>IFERROR(VLOOKUP($F15900,'Location List'!$A$2:$QR$463,2,FALSE),"")</f>
        <v/>
      </c>
    </row>
    <row r="15901" spans="1:5" ht="15" customHeight="1" x14ac:dyDescent="0.25">
      <c r="A15901" s="16" t="str">
        <f>IFERROR(VLOOKUP($F15901,'Location List'!$A$2:$QR$463,20,FALSE),"")</f>
        <v/>
      </c>
      <c r="B15901" s="16" t="str">
        <f>IFERROR(VLOOKUP($F15901,'Location List'!$A$2:$QR$463,19,FALSE),"")</f>
        <v/>
      </c>
      <c r="C15901" s="16" t="str">
        <f>IFERROR(VLOOKUP($F15901,'Location List'!$A$2:$QR$463,18,FALSE),"")</f>
        <v/>
      </c>
      <c r="D15901" s="16" t="str">
        <f>IFERROR(VLOOKUP($F15901,'Location List'!$A$2:$QR$463,9,FALSE),"")</f>
        <v/>
      </c>
      <c r="E15901" s="16" t="str">
        <f>IFERROR(VLOOKUP($F15901,'Location List'!$A$2:$QR$463,2,FALSE),"")</f>
        <v/>
      </c>
    </row>
    <row r="15902" spans="1:5" ht="15" customHeight="1" x14ac:dyDescent="0.25">
      <c r="A15902" s="16" t="str">
        <f>IFERROR(VLOOKUP($F15902,'Location List'!$A$2:$QR$463,20,FALSE),"")</f>
        <v/>
      </c>
      <c r="B15902" s="16" t="str">
        <f>IFERROR(VLOOKUP($F15902,'Location List'!$A$2:$QR$463,19,FALSE),"")</f>
        <v/>
      </c>
      <c r="C15902" s="16" t="str">
        <f>IFERROR(VLOOKUP($F15902,'Location List'!$A$2:$QR$463,18,FALSE),"")</f>
        <v/>
      </c>
      <c r="D15902" s="16" t="str">
        <f>IFERROR(VLOOKUP($F15902,'Location List'!$A$2:$QR$463,9,FALSE),"")</f>
        <v/>
      </c>
      <c r="E15902" s="16" t="str">
        <f>IFERROR(VLOOKUP($F15902,'Location List'!$A$2:$QR$463,2,FALSE),"")</f>
        <v/>
      </c>
    </row>
    <row r="15903" spans="1:5" ht="15" customHeight="1" x14ac:dyDescent="0.25">
      <c r="A15903" s="16" t="str">
        <f>IFERROR(VLOOKUP($F15903,'Location List'!$A$2:$QR$463,20,FALSE),"")</f>
        <v/>
      </c>
      <c r="B15903" s="16" t="str">
        <f>IFERROR(VLOOKUP($F15903,'Location List'!$A$2:$QR$463,19,FALSE),"")</f>
        <v/>
      </c>
      <c r="C15903" s="16" t="str">
        <f>IFERROR(VLOOKUP($F15903,'Location List'!$A$2:$QR$463,18,FALSE),"")</f>
        <v/>
      </c>
      <c r="D15903" s="16" t="str">
        <f>IFERROR(VLOOKUP($F15903,'Location List'!$A$2:$QR$463,9,FALSE),"")</f>
        <v/>
      </c>
      <c r="E15903" s="16" t="str">
        <f>IFERROR(VLOOKUP($F15903,'Location List'!$A$2:$QR$463,2,FALSE),"")</f>
        <v/>
      </c>
    </row>
    <row r="15904" spans="1:5" ht="15" customHeight="1" x14ac:dyDescent="0.25">
      <c r="A15904" s="16" t="str">
        <f>IFERROR(VLOOKUP($F15904,'Location List'!$A$2:$QR$463,20,FALSE),"")</f>
        <v/>
      </c>
      <c r="B15904" s="16" t="str">
        <f>IFERROR(VLOOKUP($F15904,'Location List'!$A$2:$QR$463,19,FALSE),"")</f>
        <v/>
      </c>
      <c r="C15904" s="16" t="str">
        <f>IFERROR(VLOOKUP($F15904,'Location List'!$A$2:$QR$463,18,FALSE),"")</f>
        <v/>
      </c>
      <c r="D15904" s="16" t="str">
        <f>IFERROR(VLOOKUP($F15904,'Location List'!$A$2:$QR$463,9,FALSE),"")</f>
        <v/>
      </c>
      <c r="E15904" s="16" t="str">
        <f>IFERROR(VLOOKUP($F15904,'Location List'!$A$2:$QR$463,2,FALSE),"")</f>
        <v/>
      </c>
    </row>
    <row r="15905" spans="1:5" ht="15" customHeight="1" x14ac:dyDescent="0.25">
      <c r="A15905" s="16" t="str">
        <f>IFERROR(VLOOKUP($F15905,'Location List'!$A$2:$QR$463,20,FALSE),"")</f>
        <v/>
      </c>
      <c r="B15905" s="16" t="str">
        <f>IFERROR(VLOOKUP($F15905,'Location List'!$A$2:$QR$463,19,FALSE),"")</f>
        <v/>
      </c>
      <c r="C15905" s="16" t="str">
        <f>IFERROR(VLOOKUP($F15905,'Location List'!$A$2:$QR$463,18,FALSE),"")</f>
        <v/>
      </c>
      <c r="D15905" s="16" t="str">
        <f>IFERROR(VLOOKUP($F15905,'Location List'!$A$2:$QR$463,9,FALSE),"")</f>
        <v/>
      </c>
      <c r="E15905" s="16" t="str">
        <f>IFERROR(VLOOKUP($F15905,'Location List'!$A$2:$QR$463,2,FALSE),"")</f>
        <v/>
      </c>
    </row>
    <row r="15906" spans="1:5" ht="15" customHeight="1" x14ac:dyDescent="0.25">
      <c r="A15906" s="16" t="str">
        <f>IFERROR(VLOOKUP($F15906,'Location List'!$A$2:$QR$463,20,FALSE),"")</f>
        <v/>
      </c>
      <c r="B15906" s="16" t="str">
        <f>IFERROR(VLOOKUP($F15906,'Location List'!$A$2:$QR$463,19,FALSE),"")</f>
        <v/>
      </c>
      <c r="C15906" s="16" t="str">
        <f>IFERROR(VLOOKUP($F15906,'Location List'!$A$2:$QR$463,18,FALSE),"")</f>
        <v/>
      </c>
      <c r="D15906" s="16" t="str">
        <f>IFERROR(VLOOKUP($F15906,'Location List'!$A$2:$QR$463,9,FALSE),"")</f>
        <v/>
      </c>
      <c r="E15906" s="16" t="str">
        <f>IFERROR(VLOOKUP($F15906,'Location List'!$A$2:$QR$463,2,FALSE),"")</f>
        <v/>
      </c>
    </row>
    <row r="15907" spans="1:5" ht="15" customHeight="1" x14ac:dyDescent="0.25">
      <c r="A15907" s="16" t="str">
        <f>IFERROR(VLOOKUP($F15907,'Location List'!$A$2:$QR$463,20,FALSE),"")</f>
        <v/>
      </c>
      <c r="B15907" s="16" t="str">
        <f>IFERROR(VLOOKUP($F15907,'Location List'!$A$2:$QR$463,19,FALSE),"")</f>
        <v/>
      </c>
      <c r="C15907" s="16" t="str">
        <f>IFERROR(VLOOKUP($F15907,'Location List'!$A$2:$QR$463,18,FALSE),"")</f>
        <v/>
      </c>
      <c r="D15907" s="16" t="str">
        <f>IFERROR(VLOOKUP($F15907,'Location List'!$A$2:$QR$463,9,FALSE),"")</f>
        <v/>
      </c>
      <c r="E15907" s="16" t="str">
        <f>IFERROR(VLOOKUP($F15907,'Location List'!$A$2:$QR$463,2,FALSE),"")</f>
        <v/>
      </c>
    </row>
    <row r="15908" spans="1:5" ht="15" customHeight="1" x14ac:dyDescent="0.25">
      <c r="A15908" s="16" t="str">
        <f>IFERROR(VLOOKUP($F15908,'Location List'!$A$2:$QR$463,20,FALSE),"")</f>
        <v/>
      </c>
      <c r="B15908" s="16" t="str">
        <f>IFERROR(VLOOKUP($F15908,'Location List'!$A$2:$QR$463,19,FALSE),"")</f>
        <v/>
      </c>
      <c r="C15908" s="16" t="str">
        <f>IFERROR(VLOOKUP($F15908,'Location List'!$A$2:$QR$463,18,FALSE),"")</f>
        <v/>
      </c>
      <c r="D15908" s="16" t="str">
        <f>IFERROR(VLOOKUP($F15908,'Location List'!$A$2:$QR$463,9,FALSE),"")</f>
        <v/>
      </c>
      <c r="E15908" s="16" t="str">
        <f>IFERROR(VLOOKUP($F15908,'Location List'!$A$2:$QR$463,2,FALSE),"")</f>
        <v/>
      </c>
    </row>
    <row r="15909" spans="1:5" ht="15" customHeight="1" x14ac:dyDescent="0.25">
      <c r="A15909" s="16" t="str">
        <f>IFERROR(VLOOKUP($F15909,'Location List'!$A$2:$QR$463,20,FALSE),"")</f>
        <v/>
      </c>
      <c r="B15909" s="16" t="str">
        <f>IFERROR(VLOOKUP($F15909,'Location List'!$A$2:$QR$463,19,FALSE),"")</f>
        <v/>
      </c>
      <c r="C15909" s="16" t="str">
        <f>IFERROR(VLOOKUP($F15909,'Location List'!$A$2:$QR$463,18,FALSE),"")</f>
        <v/>
      </c>
      <c r="D15909" s="16" t="str">
        <f>IFERROR(VLOOKUP($F15909,'Location List'!$A$2:$QR$463,9,FALSE),"")</f>
        <v/>
      </c>
      <c r="E15909" s="16" t="str">
        <f>IFERROR(VLOOKUP($F15909,'Location List'!$A$2:$QR$463,2,FALSE),"")</f>
        <v/>
      </c>
    </row>
    <row r="15910" spans="1:5" ht="15" customHeight="1" x14ac:dyDescent="0.25">
      <c r="A15910" s="16" t="str">
        <f>IFERROR(VLOOKUP($F15910,'Location List'!$A$2:$QR$463,20,FALSE),"")</f>
        <v/>
      </c>
      <c r="B15910" s="16" t="str">
        <f>IFERROR(VLOOKUP($F15910,'Location List'!$A$2:$QR$463,19,FALSE),"")</f>
        <v/>
      </c>
      <c r="C15910" s="16" t="str">
        <f>IFERROR(VLOOKUP($F15910,'Location List'!$A$2:$QR$463,18,FALSE),"")</f>
        <v/>
      </c>
      <c r="D15910" s="16" t="str">
        <f>IFERROR(VLOOKUP($F15910,'Location List'!$A$2:$QR$463,9,FALSE),"")</f>
        <v/>
      </c>
      <c r="E15910" s="16" t="str">
        <f>IFERROR(VLOOKUP($F15910,'Location List'!$A$2:$QR$463,2,FALSE),"")</f>
        <v/>
      </c>
    </row>
    <row r="15911" spans="1:5" ht="15" customHeight="1" x14ac:dyDescent="0.25">
      <c r="A15911" s="16" t="str">
        <f>IFERROR(VLOOKUP($F15911,'Location List'!$A$2:$QR$463,20,FALSE),"")</f>
        <v/>
      </c>
      <c r="B15911" s="16" t="str">
        <f>IFERROR(VLOOKUP($F15911,'Location List'!$A$2:$QR$463,19,FALSE),"")</f>
        <v/>
      </c>
      <c r="C15911" s="16" t="str">
        <f>IFERROR(VLOOKUP($F15911,'Location List'!$A$2:$QR$463,18,FALSE),"")</f>
        <v/>
      </c>
      <c r="D15911" s="16" t="str">
        <f>IFERROR(VLOOKUP($F15911,'Location List'!$A$2:$QR$463,9,FALSE),"")</f>
        <v/>
      </c>
      <c r="E15911" s="16" t="str">
        <f>IFERROR(VLOOKUP($F15911,'Location List'!$A$2:$QR$463,2,FALSE),"")</f>
        <v/>
      </c>
    </row>
    <row r="15912" spans="1:5" ht="15" customHeight="1" x14ac:dyDescent="0.25">
      <c r="A15912" s="16" t="str">
        <f>IFERROR(VLOOKUP($F15912,'Location List'!$A$2:$QR$463,20,FALSE),"")</f>
        <v/>
      </c>
      <c r="B15912" s="16" t="str">
        <f>IFERROR(VLOOKUP($F15912,'Location List'!$A$2:$QR$463,19,FALSE),"")</f>
        <v/>
      </c>
      <c r="C15912" s="16" t="str">
        <f>IFERROR(VLOOKUP($F15912,'Location List'!$A$2:$QR$463,18,FALSE),"")</f>
        <v/>
      </c>
      <c r="D15912" s="16" t="str">
        <f>IFERROR(VLOOKUP($F15912,'Location List'!$A$2:$QR$463,9,FALSE),"")</f>
        <v/>
      </c>
      <c r="E15912" s="16" t="str">
        <f>IFERROR(VLOOKUP($F15912,'Location List'!$A$2:$QR$463,2,FALSE),"")</f>
        <v/>
      </c>
    </row>
    <row r="15913" spans="1:5" ht="15" customHeight="1" x14ac:dyDescent="0.25">
      <c r="A15913" s="16" t="str">
        <f>IFERROR(VLOOKUP($F15913,'Location List'!$A$2:$QR$463,20,FALSE),"")</f>
        <v/>
      </c>
      <c r="B15913" s="16" t="str">
        <f>IFERROR(VLOOKUP($F15913,'Location List'!$A$2:$QR$463,19,FALSE),"")</f>
        <v/>
      </c>
      <c r="C15913" s="16" t="str">
        <f>IFERROR(VLOOKUP($F15913,'Location List'!$A$2:$QR$463,18,FALSE),"")</f>
        <v/>
      </c>
      <c r="D15913" s="16" t="str">
        <f>IFERROR(VLOOKUP($F15913,'Location List'!$A$2:$QR$463,9,FALSE),"")</f>
        <v/>
      </c>
      <c r="E15913" s="16" t="str">
        <f>IFERROR(VLOOKUP($F15913,'Location List'!$A$2:$QR$463,2,FALSE),"")</f>
        <v/>
      </c>
    </row>
    <row r="15970" spans="1:5" ht="15" customHeight="1" x14ac:dyDescent="0.25">
      <c r="A15970" s="16" t="str">
        <f>IFERROR(VLOOKUP($F15970,'Location List'!$A$2:$QR$463,20,FALSE),"")</f>
        <v/>
      </c>
      <c r="B15970" s="16" t="str">
        <f>IFERROR(VLOOKUP($F15970,'Location List'!$A$2:$QR$463,19,FALSE),"")</f>
        <v/>
      </c>
      <c r="C15970" s="16" t="str">
        <f>IFERROR(VLOOKUP($F15970,'Location List'!$A$2:$QR$463,18,FALSE),"")</f>
        <v/>
      </c>
      <c r="D15970" s="16" t="str">
        <f>IFERROR(VLOOKUP($F15970,'Location List'!$A$2:$QR$463,9,FALSE),"")</f>
        <v/>
      </c>
      <c r="E15970" s="16" t="str">
        <f>IFERROR(VLOOKUP($F15970,'Location List'!$A$2:$QR$463,2,FALSE),"")</f>
        <v/>
      </c>
    </row>
    <row r="15971" spans="1:5" ht="15" customHeight="1" x14ac:dyDescent="0.25">
      <c r="A15971" s="16" t="str">
        <f>IFERROR(VLOOKUP($F15971,'Location List'!$A$2:$QR$463,20,FALSE),"")</f>
        <v/>
      </c>
      <c r="B15971" s="16" t="str">
        <f>IFERROR(VLOOKUP($F15971,'Location List'!$A$2:$QR$463,19,FALSE),"")</f>
        <v/>
      </c>
      <c r="C15971" s="16" t="str">
        <f>IFERROR(VLOOKUP($F15971,'Location List'!$A$2:$QR$463,18,FALSE),"")</f>
        <v/>
      </c>
      <c r="D15971" s="16" t="str">
        <f>IFERROR(VLOOKUP($F15971,'Location List'!$A$2:$QR$463,9,FALSE),"")</f>
        <v/>
      </c>
      <c r="E15971" s="16" t="str">
        <f>IFERROR(VLOOKUP($F15971,'Location List'!$A$2:$QR$463,2,FALSE),"")</f>
        <v/>
      </c>
    </row>
    <row r="15972" spans="1:5" ht="15" customHeight="1" x14ac:dyDescent="0.25">
      <c r="A15972" s="16" t="str">
        <f>IFERROR(VLOOKUP($F15972,'Location List'!$A$2:$QR$463,20,FALSE),"")</f>
        <v/>
      </c>
      <c r="B15972" s="16" t="str">
        <f>IFERROR(VLOOKUP($F15972,'Location List'!$A$2:$QR$463,19,FALSE),"")</f>
        <v/>
      </c>
      <c r="C15972" s="16" t="str">
        <f>IFERROR(VLOOKUP($F15972,'Location List'!$A$2:$QR$463,18,FALSE),"")</f>
        <v/>
      </c>
      <c r="D15972" s="16" t="str">
        <f>IFERROR(VLOOKUP($F15972,'Location List'!$A$2:$QR$463,9,FALSE),"")</f>
        <v/>
      </c>
      <c r="E15972" s="16" t="str">
        <f>IFERROR(VLOOKUP($F15972,'Location List'!$A$2:$QR$463,2,FALSE),"")</f>
        <v/>
      </c>
    </row>
    <row r="16011" spans="1:5" ht="15" customHeight="1" x14ac:dyDescent="0.25">
      <c r="A16011" s="16" t="str">
        <f>IFERROR(VLOOKUP($F16011,'Location List'!$A$2:$QR$463,20,FALSE),"")</f>
        <v/>
      </c>
      <c r="B16011" s="16" t="str">
        <f>IFERROR(VLOOKUP($F16011,'Location List'!$A$2:$QR$463,19,FALSE),"")</f>
        <v/>
      </c>
      <c r="C16011" s="16" t="str">
        <f>IFERROR(VLOOKUP($F16011,'Location List'!$A$2:$QR$463,18,FALSE),"")</f>
        <v/>
      </c>
      <c r="D16011" s="16" t="str">
        <f>IFERROR(VLOOKUP($F16011,'Location List'!$A$2:$QR$463,9,FALSE),"")</f>
        <v/>
      </c>
      <c r="E16011" s="16" t="str">
        <f>IFERROR(VLOOKUP($F16011,'Location List'!$A$2:$QR$463,2,FALSE),"")</f>
        <v/>
      </c>
    </row>
    <row r="16012" spans="1:5" ht="15" customHeight="1" x14ac:dyDescent="0.25">
      <c r="A16012" s="16" t="str">
        <f>IFERROR(VLOOKUP($F16012,'Location List'!$A$2:$QR$463,20,FALSE),"")</f>
        <v/>
      </c>
      <c r="B16012" s="16" t="str">
        <f>IFERROR(VLOOKUP($F16012,'Location List'!$A$2:$QR$463,19,FALSE),"")</f>
        <v/>
      </c>
      <c r="C16012" s="16" t="str">
        <f>IFERROR(VLOOKUP($F16012,'Location List'!$A$2:$QR$463,18,FALSE),"")</f>
        <v/>
      </c>
      <c r="D16012" s="16" t="str">
        <f>IFERROR(VLOOKUP($F16012,'Location List'!$A$2:$QR$463,9,FALSE),"")</f>
        <v/>
      </c>
      <c r="E16012" s="16" t="str">
        <f>IFERROR(VLOOKUP($F16012,'Location List'!$A$2:$QR$463,2,FALSE),"")</f>
        <v/>
      </c>
    </row>
    <row r="16013" spans="1:5" ht="15" customHeight="1" x14ac:dyDescent="0.25">
      <c r="A16013" s="16" t="str">
        <f>IFERROR(VLOOKUP($F16013,'Location List'!$A$2:$QR$463,20,FALSE),"")</f>
        <v/>
      </c>
      <c r="B16013" s="16" t="str">
        <f>IFERROR(VLOOKUP($F16013,'Location List'!$A$2:$QR$463,19,FALSE),"")</f>
        <v/>
      </c>
      <c r="C16013" s="16" t="str">
        <f>IFERROR(VLOOKUP($F16013,'Location List'!$A$2:$QR$463,18,FALSE),"")</f>
        <v/>
      </c>
      <c r="D16013" s="16" t="str">
        <f>IFERROR(VLOOKUP($F16013,'Location List'!$A$2:$QR$463,9,FALSE),"")</f>
        <v/>
      </c>
      <c r="E16013" s="16" t="str">
        <f>IFERROR(VLOOKUP($F16013,'Location List'!$A$2:$QR$463,2,FALSE),"")</f>
        <v/>
      </c>
    </row>
    <row r="16014" spans="1:5" ht="15" customHeight="1" x14ac:dyDescent="0.25">
      <c r="A16014" s="16" t="str">
        <f>IFERROR(VLOOKUP($F16014,'Location List'!$A$2:$QR$463,20,FALSE),"")</f>
        <v/>
      </c>
      <c r="B16014" s="16" t="str">
        <f>IFERROR(VLOOKUP($F16014,'Location List'!$A$2:$QR$463,19,FALSE),"")</f>
        <v/>
      </c>
      <c r="C16014" s="16" t="str">
        <f>IFERROR(VLOOKUP($F16014,'Location List'!$A$2:$QR$463,18,FALSE),"")</f>
        <v/>
      </c>
      <c r="D16014" s="16" t="str">
        <f>IFERROR(VLOOKUP($F16014,'Location List'!$A$2:$QR$463,9,FALSE),"")</f>
        <v/>
      </c>
      <c r="E16014" s="16" t="str">
        <f>IFERROR(VLOOKUP($F16014,'Location List'!$A$2:$QR$463,2,FALSE),"")</f>
        <v/>
      </c>
    </row>
    <row r="16015" spans="1:5" ht="15" customHeight="1" x14ac:dyDescent="0.25">
      <c r="A16015" s="16" t="str">
        <f>IFERROR(VLOOKUP($F16015,'Location List'!$A$2:$QR$463,20,FALSE),"")</f>
        <v/>
      </c>
      <c r="B16015" s="16" t="str">
        <f>IFERROR(VLOOKUP($F16015,'Location List'!$A$2:$QR$463,19,FALSE),"")</f>
        <v/>
      </c>
      <c r="C16015" s="16" t="str">
        <f>IFERROR(VLOOKUP($F16015,'Location List'!$A$2:$QR$463,18,FALSE),"")</f>
        <v/>
      </c>
      <c r="D16015" s="16" t="str">
        <f>IFERROR(VLOOKUP($F16015,'Location List'!$A$2:$QR$463,9,FALSE),"")</f>
        <v/>
      </c>
      <c r="E16015" s="16" t="str">
        <f>IFERROR(VLOOKUP($F16015,'Location List'!$A$2:$QR$463,2,FALSE),"")</f>
        <v/>
      </c>
    </row>
    <row r="16016" spans="1:5" ht="15" customHeight="1" x14ac:dyDescent="0.25">
      <c r="A16016" s="16" t="str">
        <f>IFERROR(VLOOKUP($F16016,'Location List'!$A$2:$QR$463,20,FALSE),"")</f>
        <v/>
      </c>
      <c r="B16016" s="16" t="str">
        <f>IFERROR(VLOOKUP($F16016,'Location List'!$A$2:$QR$463,19,FALSE),"")</f>
        <v/>
      </c>
      <c r="C16016" s="16" t="str">
        <f>IFERROR(VLOOKUP($F16016,'Location List'!$A$2:$QR$463,18,FALSE),"")</f>
        <v/>
      </c>
      <c r="D16016" s="16" t="str">
        <f>IFERROR(VLOOKUP($F16016,'Location List'!$A$2:$QR$463,9,FALSE),"")</f>
        <v/>
      </c>
      <c r="E16016" s="16" t="str">
        <f>IFERROR(VLOOKUP($F16016,'Location List'!$A$2:$QR$463,2,FALSE),"")</f>
        <v/>
      </c>
    </row>
    <row r="16017" spans="1:5" ht="15" customHeight="1" x14ac:dyDescent="0.25">
      <c r="A16017" s="16" t="str">
        <f>IFERROR(VLOOKUP($F16017,'Location List'!$A$2:$QR$463,20,FALSE),"")</f>
        <v/>
      </c>
      <c r="B16017" s="16" t="str">
        <f>IFERROR(VLOOKUP($F16017,'Location List'!$A$2:$QR$463,19,FALSE),"")</f>
        <v/>
      </c>
      <c r="C16017" s="16" t="str">
        <f>IFERROR(VLOOKUP($F16017,'Location List'!$A$2:$QR$463,18,FALSE),"")</f>
        <v/>
      </c>
      <c r="D16017" s="16" t="str">
        <f>IFERROR(VLOOKUP($F16017,'Location List'!$A$2:$QR$463,9,FALSE),"")</f>
        <v/>
      </c>
      <c r="E16017" s="16" t="str">
        <f>IFERROR(VLOOKUP($F16017,'Location List'!$A$2:$QR$463,2,FALSE),"")</f>
        <v/>
      </c>
    </row>
    <row r="16018" spans="1:5" ht="15" customHeight="1" x14ac:dyDescent="0.25">
      <c r="A16018" s="16" t="str">
        <f>IFERROR(VLOOKUP($F16018,'Location List'!$A$2:$QR$463,20,FALSE),"")</f>
        <v/>
      </c>
      <c r="B16018" s="16" t="str">
        <f>IFERROR(VLOOKUP($F16018,'Location List'!$A$2:$QR$463,19,FALSE),"")</f>
        <v/>
      </c>
      <c r="C16018" s="16" t="str">
        <f>IFERROR(VLOOKUP($F16018,'Location List'!$A$2:$QR$463,18,FALSE),"")</f>
        <v/>
      </c>
      <c r="D16018" s="16" t="str">
        <f>IFERROR(VLOOKUP($F16018,'Location List'!$A$2:$QR$463,9,FALSE),"")</f>
        <v/>
      </c>
      <c r="E16018" s="16" t="str">
        <f>IFERROR(VLOOKUP($F16018,'Location List'!$A$2:$QR$463,2,FALSE),"")</f>
        <v/>
      </c>
    </row>
    <row r="16019" spans="1:5" ht="15" customHeight="1" x14ac:dyDescent="0.25">
      <c r="A16019" s="16" t="str">
        <f>IFERROR(VLOOKUP($F16019,'Location List'!$A$2:$QR$463,20,FALSE),"")</f>
        <v/>
      </c>
      <c r="B16019" s="16" t="str">
        <f>IFERROR(VLOOKUP($F16019,'Location List'!$A$2:$QR$463,19,FALSE),"")</f>
        <v/>
      </c>
      <c r="C16019" s="16" t="str">
        <f>IFERROR(VLOOKUP($F16019,'Location List'!$A$2:$QR$463,18,FALSE),"")</f>
        <v/>
      </c>
      <c r="D16019" s="16" t="str">
        <f>IFERROR(VLOOKUP($F16019,'Location List'!$A$2:$QR$463,9,FALSE),"")</f>
        <v/>
      </c>
      <c r="E16019" s="16" t="str">
        <f>IFERROR(VLOOKUP($F16019,'Location List'!$A$2:$QR$463,2,FALSE),"")</f>
        <v/>
      </c>
    </row>
    <row r="16020" spans="1:5" ht="15" customHeight="1" x14ac:dyDescent="0.25">
      <c r="A16020" s="16" t="str">
        <f>IFERROR(VLOOKUP($F16020,'Location List'!$A$2:$QR$463,20,FALSE),"")</f>
        <v/>
      </c>
      <c r="B16020" s="16" t="str">
        <f>IFERROR(VLOOKUP($F16020,'Location List'!$A$2:$QR$463,19,FALSE),"")</f>
        <v/>
      </c>
      <c r="C16020" s="16" t="str">
        <f>IFERROR(VLOOKUP($F16020,'Location List'!$A$2:$QR$463,18,FALSE),"")</f>
        <v/>
      </c>
      <c r="D16020" s="16" t="str">
        <f>IFERROR(VLOOKUP($F16020,'Location List'!$A$2:$QR$463,9,FALSE),"")</f>
        <v/>
      </c>
      <c r="E16020" s="16" t="str">
        <f>IFERROR(VLOOKUP($F16020,'Location List'!$A$2:$QR$463,2,FALSE),"")</f>
        <v/>
      </c>
    </row>
    <row r="16021" spans="1:5" ht="15" customHeight="1" x14ac:dyDescent="0.25">
      <c r="A16021" s="16" t="str">
        <f>IFERROR(VLOOKUP($F16021,'Location List'!$A$2:$QR$463,20,FALSE),"")</f>
        <v/>
      </c>
      <c r="B16021" s="16" t="str">
        <f>IFERROR(VLOOKUP($F16021,'Location List'!$A$2:$QR$463,19,FALSE),"")</f>
        <v/>
      </c>
      <c r="C16021" s="16" t="str">
        <f>IFERROR(VLOOKUP($F16021,'Location List'!$A$2:$QR$463,18,FALSE),"")</f>
        <v/>
      </c>
      <c r="D16021" s="16" t="str">
        <f>IFERROR(VLOOKUP($F16021,'Location List'!$A$2:$QR$463,9,FALSE),"")</f>
        <v/>
      </c>
      <c r="E16021" s="16" t="str">
        <f>IFERROR(VLOOKUP($F16021,'Location List'!$A$2:$QR$463,2,FALSE),"")</f>
        <v/>
      </c>
    </row>
    <row r="16022" spans="1:5" ht="15" customHeight="1" x14ac:dyDescent="0.25">
      <c r="A16022" s="16" t="str">
        <f>IFERROR(VLOOKUP($F16022,'Location List'!$A$2:$QR$463,20,FALSE),"")</f>
        <v/>
      </c>
      <c r="B16022" s="16" t="str">
        <f>IFERROR(VLOOKUP($F16022,'Location List'!$A$2:$QR$463,19,FALSE),"")</f>
        <v/>
      </c>
      <c r="C16022" s="16" t="str">
        <f>IFERROR(VLOOKUP($F16022,'Location List'!$A$2:$QR$463,18,FALSE),"")</f>
        <v/>
      </c>
      <c r="D16022" s="16" t="str">
        <f>IFERROR(VLOOKUP($F16022,'Location List'!$A$2:$QR$463,9,FALSE),"")</f>
        <v/>
      </c>
      <c r="E16022" s="16" t="str">
        <f>IFERROR(VLOOKUP($F16022,'Location List'!$A$2:$QR$463,2,FALSE),"")</f>
        <v/>
      </c>
    </row>
    <row r="16092" spans="1:5" ht="15" customHeight="1" x14ac:dyDescent="0.25">
      <c r="A16092" s="16" t="str">
        <f>IFERROR(VLOOKUP($F16092,'Location List'!$A$2:$QR$463,20,FALSE),"")</f>
        <v/>
      </c>
      <c r="B16092" s="16" t="str">
        <f>IFERROR(VLOOKUP($F16092,'Location List'!$A$2:$QR$463,19,FALSE),"")</f>
        <v/>
      </c>
      <c r="C16092" s="16" t="str">
        <f>IFERROR(VLOOKUP($F16092,'Location List'!$A$2:$QR$463,18,FALSE),"")</f>
        <v/>
      </c>
      <c r="D16092" s="16" t="str">
        <f>IFERROR(VLOOKUP($F16092,'Location List'!$A$2:$QR$463,9,FALSE),"")</f>
        <v/>
      </c>
      <c r="E16092" s="16" t="str">
        <f>IFERROR(VLOOKUP($F16092,'Location List'!$A$2:$QR$463,2,FALSE),"")</f>
        <v/>
      </c>
    </row>
    <row r="16093" spans="1:5" ht="15" customHeight="1" x14ac:dyDescent="0.25">
      <c r="A16093" s="16" t="str">
        <f>IFERROR(VLOOKUP($F16093,'Location List'!$A$2:$QR$463,20,FALSE),"")</f>
        <v/>
      </c>
      <c r="B16093" s="16" t="str">
        <f>IFERROR(VLOOKUP($F16093,'Location List'!$A$2:$QR$463,19,FALSE),"")</f>
        <v/>
      </c>
      <c r="C16093" s="16" t="str">
        <f>IFERROR(VLOOKUP($F16093,'Location List'!$A$2:$QR$463,18,FALSE),"")</f>
        <v/>
      </c>
      <c r="D16093" s="16" t="str">
        <f>IFERROR(VLOOKUP($F16093,'Location List'!$A$2:$QR$463,9,FALSE),"")</f>
        <v/>
      </c>
      <c r="E16093" s="16" t="str">
        <f>IFERROR(VLOOKUP($F16093,'Location List'!$A$2:$QR$463,2,FALSE),"")</f>
        <v/>
      </c>
    </row>
    <row r="16094" spans="1:5" ht="15" customHeight="1" x14ac:dyDescent="0.25">
      <c r="A16094" s="16" t="str">
        <f>IFERROR(VLOOKUP($F16094,'Location List'!$A$2:$QR$463,20,FALSE),"")</f>
        <v/>
      </c>
      <c r="B16094" s="16" t="str">
        <f>IFERROR(VLOOKUP($F16094,'Location List'!$A$2:$QR$463,19,FALSE),"")</f>
        <v/>
      </c>
      <c r="C16094" s="16" t="str">
        <f>IFERROR(VLOOKUP($F16094,'Location List'!$A$2:$QR$463,18,FALSE),"")</f>
        <v/>
      </c>
      <c r="D16094" s="16" t="str">
        <f>IFERROR(VLOOKUP($F16094,'Location List'!$A$2:$QR$463,9,FALSE),"")</f>
        <v/>
      </c>
      <c r="E16094" s="16" t="str">
        <f>IFERROR(VLOOKUP($F16094,'Location List'!$A$2:$QR$463,2,FALSE),"")</f>
        <v/>
      </c>
    </row>
    <row r="16095" spans="1:5" ht="15" customHeight="1" x14ac:dyDescent="0.25">
      <c r="A16095" s="16" t="str">
        <f>IFERROR(VLOOKUP($F16095,'Location List'!$A$2:$QR$463,20,FALSE),"")</f>
        <v/>
      </c>
      <c r="B16095" s="16" t="str">
        <f>IFERROR(VLOOKUP($F16095,'Location List'!$A$2:$QR$463,19,FALSE),"")</f>
        <v/>
      </c>
      <c r="C16095" s="16" t="str">
        <f>IFERROR(VLOOKUP($F16095,'Location List'!$A$2:$QR$463,18,FALSE),"")</f>
        <v/>
      </c>
      <c r="D16095" s="16" t="str">
        <f>IFERROR(VLOOKUP($F16095,'Location List'!$A$2:$QR$463,9,FALSE),"")</f>
        <v/>
      </c>
      <c r="E16095" s="16" t="str">
        <f>IFERROR(VLOOKUP($F16095,'Location List'!$A$2:$QR$463,2,FALSE),"")</f>
        <v/>
      </c>
    </row>
    <row r="16096" spans="1:5" ht="15" customHeight="1" x14ac:dyDescent="0.25">
      <c r="A16096" s="16" t="str">
        <f>IFERROR(VLOOKUP($F16096,'Location List'!$A$2:$QR$463,20,FALSE),"")</f>
        <v/>
      </c>
      <c r="B16096" s="16" t="str">
        <f>IFERROR(VLOOKUP($F16096,'Location List'!$A$2:$QR$463,19,FALSE),"")</f>
        <v/>
      </c>
      <c r="C16096" s="16" t="str">
        <f>IFERROR(VLOOKUP($F16096,'Location List'!$A$2:$QR$463,18,FALSE),"")</f>
        <v/>
      </c>
      <c r="D16096" s="16" t="str">
        <f>IFERROR(VLOOKUP($F16096,'Location List'!$A$2:$QR$463,9,FALSE),"")</f>
        <v/>
      </c>
      <c r="E16096" s="16" t="str">
        <f>IFERROR(VLOOKUP($F16096,'Location List'!$A$2:$QR$463,2,FALSE),"")</f>
        <v/>
      </c>
    </row>
    <row r="16097" spans="1:5" ht="15" customHeight="1" x14ac:dyDescent="0.25">
      <c r="A16097" s="16" t="str">
        <f>IFERROR(VLOOKUP($F16097,'Location List'!$A$2:$QR$463,20,FALSE),"")</f>
        <v/>
      </c>
      <c r="B16097" s="16" t="str">
        <f>IFERROR(VLOOKUP($F16097,'Location List'!$A$2:$QR$463,19,FALSE),"")</f>
        <v/>
      </c>
      <c r="C16097" s="16" t="str">
        <f>IFERROR(VLOOKUP($F16097,'Location List'!$A$2:$QR$463,18,FALSE),"")</f>
        <v/>
      </c>
      <c r="D16097" s="16" t="str">
        <f>IFERROR(VLOOKUP($F16097,'Location List'!$A$2:$QR$463,9,FALSE),"")</f>
        <v/>
      </c>
      <c r="E16097" s="16" t="str">
        <f>IFERROR(VLOOKUP($F16097,'Location List'!$A$2:$QR$463,2,FALSE),"")</f>
        <v/>
      </c>
    </row>
    <row r="16098" spans="1:5" ht="15" customHeight="1" x14ac:dyDescent="0.25">
      <c r="A16098" s="16" t="str">
        <f>IFERROR(VLOOKUP($F16098,'Location List'!$A$2:$QR$463,20,FALSE),"")</f>
        <v/>
      </c>
      <c r="B16098" s="16" t="str">
        <f>IFERROR(VLOOKUP($F16098,'Location List'!$A$2:$QR$463,19,FALSE),"")</f>
        <v/>
      </c>
      <c r="C16098" s="16" t="str">
        <f>IFERROR(VLOOKUP($F16098,'Location List'!$A$2:$QR$463,18,FALSE),"")</f>
        <v/>
      </c>
      <c r="D16098" s="16" t="str">
        <f>IFERROR(VLOOKUP($F16098,'Location List'!$A$2:$QR$463,9,FALSE),"")</f>
        <v/>
      </c>
      <c r="E16098" s="16" t="str">
        <f>IFERROR(VLOOKUP($F16098,'Location List'!$A$2:$QR$463,2,FALSE),"")</f>
        <v/>
      </c>
    </row>
    <row r="16099" spans="1:5" ht="15" customHeight="1" x14ac:dyDescent="0.25">
      <c r="A16099" s="16" t="str">
        <f>IFERROR(VLOOKUP($F16099,'Location List'!$A$2:$QR$463,20,FALSE),"")</f>
        <v/>
      </c>
      <c r="B16099" s="16" t="str">
        <f>IFERROR(VLOOKUP($F16099,'Location List'!$A$2:$QR$463,19,FALSE),"")</f>
        <v/>
      </c>
      <c r="C16099" s="16" t="str">
        <f>IFERROR(VLOOKUP($F16099,'Location List'!$A$2:$QR$463,18,FALSE),"")</f>
        <v/>
      </c>
      <c r="D16099" s="16" t="str">
        <f>IFERROR(VLOOKUP($F16099,'Location List'!$A$2:$QR$463,9,FALSE),"")</f>
        <v/>
      </c>
      <c r="E16099" s="16" t="str">
        <f>IFERROR(VLOOKUP($F16099,'Location List'!$A$2:$QR$463,2,FALSE),"")</f>
        <v/>
      </c>
    </row>
    <row r="16168" spans="1:5" ht="15" customHeight="1" x14ac:dyDescent="0.25">
      <c r="A16168" s="16" t="str">
        <f>IFERROR(VLOOKUP($F16168,'Location List'!$A$2:$QR$463,20,FALSE),"")</f>
        <v/>
      </c>
      <c r="B16168" s="16" t="str">
        <f>IFERROR(VLOOKUP($F16168,'Location List'!$A$2:$QR$463,19,FALSE),"")</f>
        <v/>
      </c>
      <c r="C16168" s="16" t="str">
        <f>IFERROR(VLOOKUP($F16168,'Location List'!$A$2:$QR$463,18,FALSE),"")</f>
        <v/>
      </c>
      <c r="D16168" s="16" t="str">
        <f>IFERROR(VLOOKUP($F16168,'Location List'!$A$2:$QR$463,9,FALSE),"")</f>
        <v/>
      </c>
      <c r="E16168" s="16" t="str">
        <f>IFERROR(VLOOKUP($F16168,'Location List'!$A$2:$QR$463,2,FALSE),"")</f>
        <v/>
      </c>
    </row>
    <row r="16169" spans="1:5" ht="15" customHeight="1" x14ac:dyDescent="0.25">
      <c r="A16169" s="16" t="str">
        <f>IFERROR(VLOOKUP($F16169,'Location List'!$A$2:$QR$463,20,FALSE),"")</f>
        <v/>
      </c>
      <c r="B16169" s="16" t="str">
        <f>IFERROR(VLOOKUP($F16169,'Location List'!$A$2:$QR$463,19,FALSE),"")</f>
        <v/>
      </c>
      <c r="C16169" s="16" t="str">
        <f>IFERROR(VLOOKUP($F16169,'Location List'!$A$2:$QR$463,18,FALSE),"")</f>
        <v/>
      </c>
      <c r="D16169" s="16" t="str">
        <f>IFERROR(VLOOKUP($F16169,'Location List'!$A$2:$QR$463,9,FALSE),"")</f>
        <v/>
      </c>
      <c r="E16169" s="16" t="str">
        <f>IFERROR(VLOOKUP($F16169,'Location List'!$A$2:$QR$463,2,FALSE),"")</f>
        <v/>
      </c>
    </row>
    <row r="16170" spans="1:5" ht="15" customHeight="1" x14ac:dyDescent="0.25">
      <c r="A16170" s="16" t="str">
        <f>IFERROR(VLOOKUP($F16170,'Location List'!$A$2:$QR$463,20,FALSE),"")</f>
        <v/>
      </c>
      <c r="B16170" s="16" t="str">
        <f>IFERROR(VLOOKUP($F16170,'Location List'!$A$2:$QR$463,19,FALSE),"")</f>
        <v/>
      </c>
      <c r="C16170" s="16" t="str">
        <f>IFERROR(VLOOKUP($F16170,'Location List'!$A$2:$QR$463,18,FALSE),"")</f>
        <v/>
      </c>
      <c r="D16170" s="16" t="str">
        <f>IFERROR(VLOOKUP($F16170,'Location List'!$A$2:$QR$463,9,FALSE),"")</f>
        <v/>
      </c>
      <c r="E16170" s="16" t="str">
        <f>IFERROR(VLOOKUP($F16170,'Location List'!$A$2:$QR$463,2,FALSE),"")</f>
        <v/>
      </c>
    </row>
    <row r="16171" spans="1:5" ht="15" customHeight="1" x14ac:dyDescent="0.25">
      <c r="A16171" s="16" t="str">
        <f>IFERROR(VLOOKUP($F16171,'Location List'!$A$2:$QR$463,20,FALSE),"")</f>
        <v/>
      </c>
      <c r="B16171" s="16" t="str">
        <f>IFERROR(VLOOKUP($F16171,'Location List'!$A$2:$QR$463,19,FALSE),"")</f>
        <v/>
      </c>
      <c r="C16171" s="16" t="str">
        <f>IFERROR(VLOOKUP($F16171,'Location List'!$A$2:$QR$463,18,FALSE),"")</f>
        <v/>
      </c>
      <c r="D16171" s="16" t="str">
        <f>IFERROR(VLOOKUP($F16171,'Location List'!$A$2:$QR$463,9,FALSE),"")</f>
        <v/>
      </c>
      <c r="E16171" s="16" t="str">
        <f>IFERROR(VLOOKUP($F16171,'Location List'!$A$2:$QR$463,2,FALSE),"")</f>
        <v/>
      </c>
    </row>
    <row r="16172" spans="1:5" ht="15" customHeight="1" x14ac:dyDescent="0.25">
      <c r="A16172" s="16" t="str">
        <f>IFERROR(VLOOKUP($F16172,'Location List'!$A$2:$QR$463,20,FALSE),"")</f>
        <v/>
      </c>
      <c r="B16172" s="16" t="str">
        <f>IFERROR(VLOOKUP($F16172,'Location List'!$A$2:$QR$463,19,FALSE),"")</f>
        <v/>
      </c>
      <c r="C16172" s="16" t="str">
        <f>IFERROR(VLOOKUP($F16172,'Location List'!$A$2:$QR$463,18,FALSE),"")</f>
        <v/>
      </c>
      <c r="D16172" s="16" t="str">
        <f>IFERROR(VLOOKUP($F16172,'Location List'!$A$2:$QR$463,9,FALSE),"")</f>
        <v/>
      </c>
      <c r="E16172" s="16" t="str">
        <f>IFERROR(VLOOKUP($F16172,'Location List'!$A$2:$QR$463,2,FALSE),"")</f>
        <v/>
      </c>
    </row>
    <row r="16173" spans="1:5" ht="15" customHeight="1" x14ac:dyDescent="0.25">
      <c r="A16173" s="16" t="str">
        <f>IFERROR(VLOOKUP($F16173,'Location List'!$A$2:$QR$463,20,FALSE),"")</f>
        <v/>
      </c>
      <c r="B16173" s="16" t="str">
        <f>IFERROR(VLOOKUP($F16173,'Location List'!$A$2:$QR$463,19,FALSE),"")</f>
        <v/>
      </c>
      <c r="C16173" s="16" t="str">
        <f>IFERROR(VLOOKUP($F16173,'Location List'!$A$2:$QR$463,18,FALSE),"")</f>
        <v/>
      </c>
      <c r="D16173" s="16" t="str">
        <f>IFERROR(VLOOKUP($F16173,'Location List'!$A$2:$QR$463,9,FALSE),"")</f>
        <v/>
      </c>
      <c r="E16173" s="16" t="str">
        <f>IFERROR(VLOOKUP($F16173,'Location List'!$A$2:$QR$463,2,FALSE),"")</f>
        <v/>
      </c>
    </row>
    <row r="16174" spans="1:5" ht="15" customHeight="1" x14ac:dyDescent="0.25">
      <c r="A16174" s="16" t="str">
        <f>IFERROR(VLOOKUP($F16174,'Location List'!$A$2:$QR$463,20,FALSE),"")</f>
        <v/>
      </c>
      <c r="B16174" s="16" t="str">
        <f>IFERROR(VLOOKUP($F16174,'Location List'!$A$2:$QR$463,19,FALSE),"")</f>
        <v/>
      </c>
      <c r="C16174" s="16" t="str">
        <f>IFERROR(VLOOKUP($F16174,'Location List'!$A$2:$QR$463,18,FALSE),"")</f>
        <v/>
      </c>
      <c r="D16174" s="16" t="str">
        <f>IFERROR(VLOOKUP($F16174,'Location List'!$A$2:$QR$463,9,FALSE),"")</f>
        <v/>
      </c>
      <c r="E16174" s="16" t="str">
        <f>IFERROR(VLOOKUP($F16174,'Location List'!$A$2:$QR$463,2,FALSE),"")</f>
        <v/>
      </c>
    </row>
    <row r="16175" spans="1:5" ht="15" customHeight="1" x14ac:dyDescent="0.25">
      <c r="A16175" s="16" t="str">
        <f>IFERROR(VLOOKUP($F16175,'Location List'!$A$2:$QR$463,20,FALSE),"")</f>
        <v/>
      </c>
      <c r="B16175" s="16" t="str">
        <f>IFERROR(VLOOKUP($F16175,'Location List'!$A$2:$QR$463,19,FALSE),"")</f>
        <v/>
      </c>
      <c r="C16175" s="16" t="str">
        <f>IFERROR(VLOOKUP($F16175,'Location List'!$A$2:$QR$463,18,FALSE),"")</f>
        <v/>
      </c>
      <c r="D16175" s="16" t="str">
        <f>IFERROR(VLOOKUP($F16175,'Location List'!$A$2:$QR$463,9,FALSE),"")</f>
        <v/>
      </c>
      <c r="E16175" s="16" t="str">
        <f>IFERROR(VLOOKUP($F16175,'Location List'!$A$2:$QR$463,2,FALSE),"")</f>
        <v/>
      </c>
    </row>
    <row r="16176" spans="1:5" ht="15" customHeight="1" x14ac:dyDescent="0.25">
      <c r="A16176" s="16" t="str">
        <f>IFERROR(VLOOKUP($F16176,'Location List'!$A$2:$QR$463,20,FALSE),"")</f>
        <v/>
      </c>
      <c r="B16176" s="16" t="str">
        <f>IFERROR(VLOOKUP($F16176,'Location List'!$A$2:$QR$463,19,FALSE),"")</f>
        <v/>
      </c>
      <c r="C16176" s="16" t="str">
        <f>IFERROR(VLOOKUP($F16176,'Location List'!$A$2:$QR$463,18,FALSE),"")</f>
        <v/>
      </c>
      <c r="D16176" s="16" t="str">
        <f>IFERROR(VLOOKUP($F16176,'Location List'!$A$2:$QR$463,9,FALSE),"")</f>
        <v/>
      </c>
      <c r="E16176" s="16" t="str">
        <f>IFERROR(VLOOKUP($F16176,'Location List'!$A$2:$QR$463,2,FALSE),"")</f>
        <v/>
      </c>
    </row>
    <row r="16177" spans="1:5" ht="15" customHeight="1" x14ac:dyDescent="0.25">
      <c r="A16177" s="16" t="str">
        <f>IFERROR(VLOOKUP($F16177,'Location List'!$A$2:$QR$463,20,FALSE),"")</f>
        <v/>
      </c>
      <c r="B16177" s="16" t="str">
        <f>IFERROR(VLOOKUP($F16177,'Location List'!$A$2:$QR$463,19,FALSE),"")</f>
        <v/>
      </c>
      <c r="C16177" s="16" t="str">
        <f>IFERROR(VLOOKUP($F16177,'Location List'!$A$2:$QR$463,18,FALSE),"")</f>
        <v/>
      </c>
      <c r="D16177" s="16" t="str">
        <f>IFERROR(VLOOKUP($F16177,'Location List'!$A$2:$QR$463,9,FALSE),"")</f>
        <v/>
      </c>
      <c r="E16177" s="16" t="str">
        <f>IFERROR(VLOOKUP($F16177,'Location List'!$A$2:$QR$463,2,FALSE),"")</f>
        <v/>
      </c>
    </row>
    <row r="16178" spans="1:5" ht="15" customHeight="1" x14ac:dyDescent="0.25">
      <c r="A16178" s="16" t="str">
        <f>IFERROR(VLOOKUP($F16178,'Location List'!$A$2:$QR$463,20,FALSE),"")</f>
        <v/>
      </c>
      <c r="B16178" s="16" t="str">
        <f>IFERROR(VLOOKUP($F16178,'Location List'!$A$2:$QR$463,19,FALSE),"")</f>
        <v/>
      </c>
      <c r="C16178" s="16" t="str">
        <f>IFERROR(VLOOKUP($F16178,'Location List'!$A$2:$QR$463,18,FALSE),"")</f>
        <v/>
      </c>
      <c r="D16178" s="16" t="str">
        <f>IFERROR(VLOOKUP($F16178,'Location List'!$A$2:$QR$463,9,FALSE),"")</f>
        <v/>
      </c>
      <c r="E16178" s="16" t="str">
        <f>IFERROR(VLOOKUP($F16178,'Location List'!$A$2:$QR$463,2,FALSE),"")</f>
        <v/>
      </c>
    </row>
    <row r="16179" spans="1:5" ht="15" customHeight="1" x14ac:dyDescent="0.25">
      <c r="A16179" s="16" t="str">
        <f>IFERROR(VLOOKUP($F16179,'Location List'!$A$2:$QR$463,20,FALSE),"")</f>
        <v/>
      </c>
      <c r="B16179" s="16" t="str">
        <f>IFERROR(VLOOKUP($F16179,'Location List'!$A$2:$QR$463,19,FALSE),"")</f>
        <v/>
      </c>
      <c r="C16179" s="16" t="str">
        <f>IFERROR(VLOOKUP($F16179,'Location List'!$A$2:$QR$463,18,FALSE),"")</f>
        <v/>
      </c>
      <c r="D16179" s="16" t="str">
        <f>IFERROR(VLOOKUP($F16179,'Location List'!$A$2:$QR$463,9,FALSE),"")</f>
        <v/>
      </c>
      <c r="E16179" s="16" t="str">
        <f>IFERROR(VLOOKUP($F16179,'Location List'!$A$2:$QR$463,2,FALSE),"")</f>
        <v/>
      </c>
    </row>
    <row r="16180" spans="1:5" ht="15" customHeight="1" x14ac:dyDescent="0.25">
      <c r="A16180" s="16" t="str">
        <f>IFERROR(VLOOKUP($F16180,'Location List'!$A$2:$QR$463,20,FALSE),"")</f>
        <v/>
      </c>
      <c r="B16180" s="16" t="str">
        <f>IFERROR(VLOOKUP($F16180,'Location List'!$A$2:$QR$463,19,FALSE),"")</f>
        <v/>
      </c>
      <c r="C16180" s="16" t="str">
        <f>IFERROR(VLOOKUP($F16180,'Location List'!$A$2:$QR$463,18,FALSE),"")</f>
        <v/>
      </c>
      <c r="D16180" s="16" t="str">
        <f>IFERROR(VLOOKUP($F16180,'Location List'!$A$2:$QR$463,9,FALSE),"")</f>
        <v/>
      </c>
      <c r="E16180" s="16" t="str">
        <f>IFERROR(VLOOKUP($F16180,'Location List'!$A$2:$QR$463,2,FALSE),"")</f>
        <v/>
      </c>
    </row>
    <row r="16181" spans="1:5" ht="15" customHeight="1" x14ac:dyDescent="0.25">
      <c r="A16181" s="16" t="str">
        <f>IFERROR(VLOOKUP($F16181,'Location List'!$A$2:$QR$463,20,FALSE),"")</f>
        <v/>
      </c>
      <c r="B16181" s="16" t="str">
        <f>IFERROR(VLOOKUP($F16181,'Location List'!$A$2:$QR$463,19,FALSE),"")</f>
        <v/>
      </c>
      <c r="C16181" s="16" t="str">
        <f>IFERROR(VLOOKUP($F16181,'Location List'!$A$2:$QR$463,18,FALSE),"")</f>
        <v/>
      </c>
      <c r="D16181" s="16" t="str">
        <f>IFERROR(VLOOKUP($F16181,'Location List'!$A$2:$QR$463,9,FALSE),"")</f>
        <v/>
      </c>
      <c r="E16181" s="16" t="str">
        <f>IFERROR(VLOOKUP($F16181,'Location List'!$A$2:$QR$463,2,FALSE),"")</f>
        <v/>
      </c>
    </row>
    <row r="16182" spans="1:5" ht="15" customHeight="1" x14ac:dyDescent="0.25">
      <c r="A16182" s="16" t="str">
        <f>IFERROR(VLOOKUP($F16182,'Location List'!$A$2:$QR$463,20,FALSE),"")</f>
        <v/>
      </c>
      <c r="B16182" s="16" t="str">
        <f>IFERROR(VLOOKUP($F16182,'Location List'!$A$2:$QR$463,19,FALSE),"")</f>
        <v/>
      </c>
      <c r="C16182" s="16" t="str">
        <f>IFERROR(VLOOKUP($F16182,'Location List'!$A$2:$QR$463,18,FALSE),"")</f>
        <v/>
      </c>
      <c r="D16182" s="16" t="str">
        <f>IFERROR(VLOOKUP($F16182,'Location List'!$A$2:$QR$463,9,FALSE),"")</f>
        <v/>
      </c>
      <c r="E16182" s="16" t="str">
        <f>IFERROR(VLOOKUP($F16182,'Location List'!$A$2:$QR$463,2,FALSE),"")</f>
        <v/>
      </c>
    </row>
    <row r="16183" spans="1:5" ht="15" customHeight="1" x14ac:dyDescent="0.25">
      <c r="A16183" s="16" t="str">
        <f>IFERROR(VLOOKUP($F16183,'Location List'!$A$2:$QR$463,20,FALSE),"")</f>
        <v/>
      </c>
      <c r="B16183" s="16" t="str">
        <f>IFERROR(VLOOKUP($F16183,'Location List'!$A$2:$QR$463,19,FALSE),"")</f>
        <v/>
      </c>
      <c r="C16183" s="16" t="str">
        <f>IFERROR(VLOOKUP($F16183,'Location List'!$A$2:$QR$463,18,FALSE),"")</f>
        <v/>
      </c>
      <c r="D16183" s="16" t="str">
        <f>IFERROR(VLOOKUP($F16183,'Location List'!$A$2:$QR$463,9,FALSE),"")</f>
        <v/>
      </c>
      <c r="E16183" s="16" t="str">
        <f>IFERROR(VLOOKUP($F16183,'Location List'!$A$2:$QR$463,2,FALSE),"")</f>
        <v/>
      </c>
    </row>
    <row r="16238" spans="1:5" ht="15" customHeight="1" x14ac:dyDescent="0.25">
      <c r="A16238" s="16" t="str">
        <f>IFERROR(VLOOKUP($F16238,'Location List'!$A$2:$QR$463,20,FALSE),"")</f>
        <v/>
      </c>
      <c r="B16238" s="16" t="str">
        <f>IFERROR(VLOOKUP($F16238,'Location List'!$A$2:$QR$463,19,FALSE),"")</f>
        <v/>
      </c>
      <c r="C16238" s="16" t="str">
        <f>IFERROR(VLOOKUP($F16238,'Location List'!$A$2:$QR$463,18,FALSE),"")</f>
        <v/>
      </c>
      <c r="D16238" s="16" t="str">
        <f>IFERROR(VLOOKUP($F16238,'Location List'!$A$2:$QR$463,9,FALSE),"")</f>
        <v/>
      </c>
      <c r="E16238" s="16" t="str">
        <f>IFERROR(VLOOKUP($F16238,'Location List'!$A$2:$QR$463,2,FALSE),"")</f>
        <v/>
      </c>
    </row>
    <row r="16239" spans="1:5" ht="15" customHeight="1" x14ac:dyDescent="0.25">
      <c r="A16239" s="16" t="str">
        <f>IFERROR(VLOOKUP($F16239,'Location List'!$A$2:$QR$463,20,FALSE),"")</f>
        <v/>
      </c>
      <c r="B16239" s="16" t="str">
        <f>IFERROR(VLOOKUP($F16239,'Location List'!$A$2:$QR$463,19,FALSE),"")</f>
        <v/>
      </c>
      <c r="C16239" s="16" t="str">
        <f>IFERROR(VLOOKUP($F16239,'Location List'!$A$2:$QR$463,18,FALSE),"")</f>
        <v/>
      </c>
      <c r="D16239" s="16" t="str">
        <f>IFERROR(VLOOKUP($F16239,'Location List'!$A$2:$QR$463,9,FALSE),"")</f>
        <v/>
      </c>
      <c r="E16239" s="16" t="str">
        <f>IFERROR(VLOOKUP($F16239,'Location List'!$A$2:$QR$463,2,FALSE),"")</f>
        <v/>
      </c>
    </row>
    <row r="16240" spans="1:5" ht="15" customHeight="1" x14ac:dyDescent="0.25">
      <c r="A16240" s="16" t="str">
        <f>IFERROR(VLOOKUP($F16240,'Location List'!$A$2:$QR$463,20,FALSE),"")</f>
        <v/>
      </c>
      <c r="B16240" s="16" t="str">
        <f>IFERROR(VLOOKUP($F16240,'Location List'!$A$2:$QR$463,19,FALSE),"")</f>
        <v/>
      </c>
      <c r="C16240" s="16" t="str">
        <f>IFERROR(VLOOKUP($F16240,'Location List'!$A$2:$QR$463,18,FALSE),"")</f>
        <v/>
      </c>
      <c r="D16240" s="16" t="str">
        <f>IFERROR(VLOOKUP($F16240,'Location List'!$A$2:$QR$463,9,FALSE),"")</f>
        <v/>
      </c>
      <c r="E16240" s="16" t="str">
        <f>IFERROR(VLOOKUP($F16240,'Location List'!$A$2:$QR$463,2,FALSE),"")</f>
        <v/>
      </c>
    </row>
    <row r="16241" spans="1:5" ht="15" customHeight="1" x14ac:dyDescent="0.25">
      <c r="A16241" s="16" t="str">
        <f>IFERROR(VLOOKUP($F16241,'Location List'!$A$2:$QR$463,20,FALSE),"")</f>
        <v/>
      </c>
      <c r="B16241" s="16" t="str">
        <f>IFERROR(VLOOKUP($F16241,'Location List'!$A$2:$QR$463,19,FALSE),"")</f>
        <v/>
      </c>
      <c r="C16241" s="16" t="str">
        <f>IFERROR(VLOOKUP($F16241,'Location List'!$A$2:$QR$463,18,FALSE),"")</f>
        <v/>
      </c>
      <c r="D16241" s="16" t="str">
        <f>IFERROR(VLOOKUP($F16241,'Location List'!$A$2:$QR$463,9,FALSE),"")</f>
        <v/>
      </c>
      <c r="E16241" s="16" t="str">
        <f>IFERROR(VLOOKUP($F16241,'Location List'!$A$2:$QR$463,2,FALSE),"")</f>
        <v/>
      </c>
    </row>
    <row r="16242" spans="1:5" ht="15" customHeight="1" x14ac:dyDescent="0.25">
      <c r="A16242" s="16" t="str">
        <f>IFERROR(VLOOKUP($F16242,'Location List'!$A$2:$QR$463,20,FALSE),"")</f>
        <v/>
      </c>
      <c r="B16242" s="16" t="str">
        <f>IFERROR(VLOOKUP($F16242,'Location List'!$A$2:$QR$463,19,FALSE),"")</f>
        <v/>
      </c>
      <c r="C16242" s="16" t="str">
        <f>IFERROR(VLOOKUP($F16242,'Location List'!$A$2:$QR$463,18,FALSE),"")</f>
        <v/>
      </c>
      <c r="D16242" s="16" t="str">
        <f>IFERROR(VLOOKUP($F16242,'Location List'!$A$2:$QR$463,9,FALSE),"")</f>
        <v/>
      </c>
      <c r="E16242" s="16" t="str">
        <f>IFERROR(VLOOKUP($F16242,'Location List'!$A$2:$QR$463,2,FALSE),"")</f>
        <v/>
      </c>
    </row>
    <row r="16243" spans="1:5" ht="15" customHeight="1" x14ac:dyDescent="0.25">
      <c r="A16243" s="16" t="str">
        <f>IFERROR(VLOOKUP($F16243,'Location List'!$A$2:$QR$463,20,FALSE),"")</f>
        <v/>
      </c>
      <c r="B16243" s="16" t="str">
        <f>IFERROR(VLOOKUP($F16243,'Location List'!$A$2:$QR$463,19,FALSE),"")</f>
        <v/>
      </c>
      <c r="C16243" s="16" t="str">
        <f>IFERROR(VLOOKUP($F16243,'Location List'!$A$2:$QR$463,18,FALSE),"")</f>
        <v/>
      </c>
      <c r="D16243" s="16" t="str">
        <f>IFERROR(VLOOKUP($F16243,'Location List'!$A$2:$QR$463,9,FALSE),"")</f>
        <v/>
      </c>
      <c r="E16243" s="16" t="str">
        <f>IFERROR(VLOOKUP($F16243,'Location List'!$A$2:$QR$463,2,FALSE),"")</f>
        <v/>
      </c>
    </row>
    <row r="16244" spans="1:5" ht="15" customHeight="1" x14ac:dyDescent="0.25">
      <c r="A16244" s="16" t="str">
        <f>IFERROR(VLOOKUP($F16244,'Location List'!$A$2:$QR$463,20,FALSE),"")</f>
        <v/>
      </c>
      <c r="B16244" s="16" t="str">
        <f>IFERROR(VLOOKUP($F16244,'Location List'!$A$2:$QR$463,19,FALSE),"")</f>
        <v/>
      </c>
      <c r="C16244" s="16" t="str">
        <f>IFERROR(VLOOKUP($F16244,'Location List'!$A$2:$QR$463,18,FALSE),"")</f>
        <v/>
      </c>
      <c r="D16244" s="16" t="str">
        <f>IFERROR(VLOOKUP($F16244,'Location List'!$A$2:$QR$463,9,FALSE),"")</f>
        <v/>
      </c>
      <c r="E16244" s="16" t="str">
        <f>IFERROR(VLOOKUP($F16244,'Location List'!$A$2:$QR$463,2,FALSE),"")</f>
        <v/>
      </c>
    </row>
    <row r="16245" spans="1:5" ht="15" customHeight="1" x14ac:dyDescent="0.25">
      <c r="A16245" s="16" t="str">
        <f>IFERROR(VLOOKUP($F16245,'Location List'!$A$2:$QR$463,20,FALSE),"")</f>
        <v/>
      </c>
      <c r="B16245" s="16" t="str">
        <f>IFERROR(VLOOKUP($F16245,'Location List'!$A$2:$QR$463,19,FALSE),"")</f>
        <v/>
      </c>
      <c r="C16245" s="16" t="str">
        <f>IFERROR(VLOOKUP($F16245,'Location List'!$A$2:$QR$463,18,FALSE),"")</f>
        <v/>
      </c>
      <c r="D16245" s="16" t="str">
        <f>IFERROR(VLOOKUP($F16245,'Location List'!$A$2:$QR$463,9,FALSE),"")</f>
        <v/>
      </c>
      <c r="E16245" s="16" t="str">
        <f>IFERROR(VLOOKUP($F16245,'Location List'!$A$2:$QR$463,2,FALSE),"")</f>
        <v/>
      </c>
    </row>
    <row r="16246" spans="1:5" ht="15" customHeight="1" x14ac:dyDescent="0.25">
      <c r="A16246" s="16" t="str">
        <f>IFERROR(VLOOKUP($F16246,'Location List'!$A$2:$QR$463,20,FALSE),"")</f>
        <v/>
      </c>
      <c r="B16246" s="16" t="str">
        <f>IFERROR(VLOOKUP($F16246,'Location List'!$A$2:$QR$463,19,FALSE),"")</f>
        <v/>
      </c>
      <c r="C16246" s="16" t="str">
        <f>IFERROR(VLOOKUP($F16246,'Location List'!$A$2:$QR$463,18,FALSE),"")</f>
        <v/>
      </c>
      <c r="D16246" s="16" t="str">
        <f>IFERROR(VLOOKUP($F16246,'Location List'!$A$2:$QR$463,9,FALSE),"")</f>
        <v/>
      </c>
      <c r="E16246" s="16" t="str">
        <f>IFERROR(VLOOKUP($F16246,'Location List'!$A$2:$QR$463,2,FALSE),"")</f>
        <v/>
      </c>
    </row>
    <row r="16311" spans="1:5" ht="15" customHeight="1" x14ac:dyDescent="0.25">
      <c r="A16311" s="16" t="str">
        <f>IFERROR(VLOOKUP($F16311,'Location List'!$A$2:$QR$463,20,FALSE),"")</f>
        <v/>
      </c>
      <c r="B16311" s="16" t="str">
        <f>IFERROR(VLOOKUP($F16311,'Location List'!$A$2:$QR$463,19,FALSE),"")</f>
        <v/>
      </c>
      <c r="C16311" s="16" t="str">
        <f>IFERROR(VLOOKUP($F16311,'Location List'!$A$2:$QR$463,18,FALSE),"")</f>
        <v/>
      </c>
      <c r="D16311" s="16" t="str">
        <f>IFERROR(VLOOKUP($F16311,'Location List'!$A$2:$QR$463,9,FALSE),"")</f>
        <v/>
      </c>
      <c r="E16311" s="16" t="str">
        <f>IFERROR(VLOOKUP($F16311,'Location List'!$A$2:$QR$463,2,FALSE),"")</f>
        <v/>
      </c>
    </row>
    <row r="16312" spans="1:5" ht="15" customHeight="1" x14ac:dyDescent="0.25">
      <c r="A16312" s="16" t="str">
        <f>IFERROR(VLOOKUP($F16312,'Location List'!$A$2:$QR$463,20,FALSE),"")</f>
        <v/>
      </c>
      <c r="B16312" s="16" t="str">
        <f>IFERROR(VLOOKUP($F16312,'Location List'!$A$2:$QR$463,19,FALSE),"")</f>
        <v/>
      </c>
      <c r="C16312" s="16" t="str">
        <f>IFERROR(VLOOKUP($F16312,'Location List'!$A$2:$QR$463,18,FALSE),"")</f>
        <v/>
      </c>
      <c r="D16312" s="16" t="str">
        <f>IFERROR(VLOOKUP($F16312,'Location List'!$A$2:$QR$463,9,FALSE),"")</f>
        <v/>
      </c>
      <c r="E16312" s="16" t="str">
        <f>IFERROR(VLOOKUP($F16312,'Location List'!$A$2:$QR$463,2,FALSE),"")</f>
        <v/>
      </c>
    </row>
    <row r="16313" spans="1:5" ht="15" customHeight="1" x14ac:dyDescent="0.25">
      <c r="A16313" s="16" t="str">
        <f>IFERROR(VLOOKUP($F16313,'Location List'!$A$2:$QR$463,20,FALSE),"")</f>
        <v/>
      </c>
      <c r="B16313" s="16" t="str">
        <f>IFERROR(VLOOKUP($F16313,'Location List'!$A$2:$QR$463,19,FALSE),"")</f>
        <v/>
      </c>
      <c r="C16313" s="16" t="str">
        <f>IFERROR(VLOOKUP($F16313,'Location List'!$A$2:$QR$463,18,FALSE),"")</f>
        <v/>
      </c>
      <c r="D16313" s="16" t="str">
        <f>IFERROR(VLOOKUP($F16313,'Location List'!$A$2:$QR$463,9,FALSE),"")</f>
        <v/>
      </c>
      <c r="E16313" s="16" t="str">
        <f>IFERROR(VLOOKUP($F16313,'Location List'!$A$2:$QR$463,2,FALSE),"")</f>
        <v/>
      </c>
    </row>
    <row r="16314" spans="1:5" ht="15" customHeight="1" x14ac:dyDescent="0.25">
      <c r="A16314" s="16" t="str">
        <f>IFERROR(VLOOKUP($F16314,'Location List'!$A$2:$QR$463,20,FALSE),"")</f>
        <v/>
      </c>
      <c r="B16314" s="16" t="str">
        <f>IFERROR(VLOOKUP($F16314,'Location List'!$A$2:$QR$463,19,FALSE),"")</f>
        <v/>
      </c>
      <c r="C16314" s="16" t="str">
        <f>IFERROR(VLOOKUP($F16314,'Location List'!$A$2:$QR$463,18,FALSE),"")</f>
        <v/>
      </c>
      <c r="D16314" s="16" t="str">
        <f>IFERROR(VLOOKUP($F16314,'Location List'!$A$2:$QR$463,9,FALSE),"")</f>
        <v/>
      </c>
      <c r="E16314" s="16" t="str">
        <f>IFERROR(VLOOKUP($F16314,'Location List'!$A$2:$QR$463,2,FALSE),"")</f>
        <v/>
      </c>
    </row>
    <row r="16315" spans="1:5" ht="15" customHeight="1" x14ac:dyDescent="0.25">
      <c r="A16315" s="16" t="str">
        <f>IFERROR(VLOOKUP($F16315,'Location List'!$A$2:$QR$463,20,FALSE),"")</f>
        <v/>
      </c>
      <c r="B16315" s="16" t="str">
        <f>IFERROR(VLOOKUP($F16315,'Location List'!$A$2:$QR$463,19,FALSE),"")</f>
        <v/>
      </c>
      <c r="C16315" s="16" t="str">
        <f>IFERROR(VLOOKUP($F16315,'Location List'!$A$2:$QR$463,18,FALSE),"")</f>
        <v/>
      </c>
      <c r="D16315" s="16" t="str">
        <f>IFERROR(VLOOKUP($F16315,'Location List'!$A$2:$QR$463,9,FALSE),"")</f>
        <v/>
      </c>
      <c r="E16315" s="16" t="str">
        <f>IFERROR(VLOOKUP($F16315,'Location List'!$A$2:$QR$463,2,FALSE),"")</f>
        <v/>
      </c>
    </row>
    <row r="16316" spans="1:5" ht="15" customHeight="1" x14ac:dyDescent="0.25">
      <c r="A16316" s="16" t="str">
        <f>IFERROR(VLOOKUP($F16316,'Location List'!$A$2:$QR$463,20,FALSE),"")</f>
        <v/>
      </c>
      <c r="B16316" s="16" t="str">
        <f>IFERROR(VLOOKUP($F16316,'Location List'!$A$2:$QR$463,19,FALSE),"")</f>
        <v/>
      </c>
      <c r="C16316" s="16" t="str">
        <f>IFERROR(VLOOKUP($F16316,'Location List'!$A$2:$QR$463,18,FALSE),"")</f>
        <v/>
      </c>
      <c r="D16316" s="16" t="str">
        <f>IFERROR(VLOOKUP($F16316,'Location List'!$A$2:$QR$463,9,FALSE),"")</f>
        <v/>
      </c>
      <c r="E16316" s="16" t="str">
        <f>IFERROR(VLOOKUP($F16316,'Location List'!$A$2:$QR$463,2,FALSE),"")</f>
        <v/>
      </c>
    </row>
    <row r="16317" spans="1:5" ht="15" customHeight="1" x14ac:dyDescent="0.25">
      <c r="A16317" s="16" t="str">
        <f>IFERROR(VLOOKUP($F16317,'Location List'!$A$2:$QR$463,20,FALSE),"")</f>
        <v/>
      </c>
      <c r="B16317" s="16" t="str">
        <f>IFERROR(VLOOKUP($F16317,'Location List'!$A$2:$QR$463,19,FALSE),"")</f>
        <v/>
      </c>
      <c r="C16317" s="16" t="str">
        <f>IFERROR(VLOOKUP($F16317,'Location List'!$A$2:$QR$463,18,FALSE),"")</f>
        <v/>
      </c>
      <c r="D16317" s="16" t="str">
        <f>IFERROR(VLOOKUP($F16317,'Location List'!$A$2:$QR$463,9,FALSE),"")</f>
        <v/>
      </c>
      <c r="E16317" s="16" t="str">
        <f>IFERROR(VLOOKUP($F16317,'Location List'!$A$2:$QR$463,2,FALSE),"")</f>
        <v/>
      </c>
    </row>
    <row r="16318" spans="1:5" ht="15" customHeight="1" x14ac:dyDescent="0.25">
      <c r="A16318" s="16" t="str">
        <f>IFERROR(VLOOKUP($F16318,'Location List'!$A$2:$QR$463,20,FALSE),"")</f>
        <v/>
      </c>
      <c r="B16318" s="16" t="str">
        <f>IFERROR(VLOOKUP($F16318,'Location List'!$A$2:$QR$463,19,FALSE),"")</f>
        <v/>
      </c>
      <c r="C16318" s="16" t="str">
        <f>IFERROR(VLOOKUP($F16318,'Location List'!$A$2:$QR$463,18,FALSE),"")</f>
        <v/>
      </c>
      <c r="D16318" s="16" t="str">
        <f>IFERROR(VLOOKUP($F16318,'Location List'!$A$2:$QR$463,9,FALSE),"")</f>
        <v/>
      </c>
      <c r="E16318" s="16" t="str">
        <f>IFERROR(VLOOKUP($F16318,'Location List'!$A$2:$QR$463,2,FALSE),"")</f>
        <v/>
      </c>
    </row>
    <row r="16319" spans="1:5" ht="15" customHeight="1" x14ac:dyDescent="0.25">
      <c r="A16319" s="16" t="str">
        <f>IFERROR(VLOOKUP($F16319,'Location List'!$A$2:$QR$463,20,FALSE),"")</f>
        <v/>
      </c>
      <c r="B16319" s="16" t="str">
        <f>IFERROR(VLOOKUP($F16319,'Location List'!$A$2:$QR$463,19,FALSE),"")</f>
        <v/>
      </c>
      <c r="C16319" s="16" t="str">
        <f>IFERROR(VLOOKUP($F16319,'Location List'!$A$2:$QR$463,18,FALSE),"")</f>
        <v/>
      </c>
      <c r="D16319" s="16" t="str">
        <f>IFERROR(VLOOKUP($F16319,'Location List'!$A$2:$QR$463,9,FALSE),"")</f>
        <v/>
      </c>
      <c r="E16319" s="16" t="str">
        <f>IFERROR(VLOOKUP($F16319,'Location List'!$A$2:$QR$463,2,FALSE),"")</f>
        <v/>
      </c>
    </row>
    <row r="16377" spans="1:5" ht="15" customHeight="1" x14ac:dyDescent="0.25">
      <c r="A16377" s="16" t="str">
        <f>IFERROR(VLOOKUP($F16377,'Location List'!$A$2:$QR$463,20,FALSE),"")</f>
        <v/>
      </c>
      <c r="B16377" s="16" t="str">
        <f>IFERROR(VLOOKUP($F16377,'Location List'!$A$2:$QR$463,19,FALSE),"")</f>
        <v/>
      </c>
      <c r="C16377" s="16" t="str">
        <f>IFERROR(VLOOKUP($F16377,'Location List'!$A$2:$QR$463,18,FALSE),"")</f>
        <v/>
      </c>
      <c r="D16377" s="16" t="str">
        <f>IFERROR(VLOOKUP($F16377,'Location List'!$A$2:$QR$463,9,FALSE),"")</f>
        <v/>
      </c>
      <c r="E16377" s="16" t="str">
        <f>IFERROR(VLOOKUP($F16377,'Location List'!$A$2:$QR$463,2,FALSE),"")</f>
        <v/>
      </c>
    </row>
    <row r="16378" spans="1:5" ht="15" customHeight="1" x14ac:dyDescent="0.25">
      <c r="A16378" s="16" t="str">
        <f>IFERROR(VLOOKUP($F16378,'Location List'!$A$2:$QR$463,20,FALSE),"")</f>
        <v/>
      </c>
      <c r="B16378" s="16" t="str">
        <f>IFERROR(VLOOKUP($F16378,'Location List'!$A$2:$QR$463,19,FALSE),"")</f>
        <v/>
      </c>
      <c r="C16378" s="16" t="str">
        <f>IFERROR(VLOOKUP($F16378,'Location List'!$A$2:$QR$463,18,FALSE),"")</f>
        <v/>
      </c>
      <c r="D16378" s="16" t="str">
        <f>IFERROR(VLOOKUP($F16378,'Location List'!$A$2:$QR$463,9,FALSE),"")</f>
        <v/>
      </c>
      <c r="E16378" s="16" t="str">
        <f>IFERROR(VLOOKUP($F16378,'Location List'!$A$2:$QR$463,2,FALSE),"")</f>
        <v/>
      </c>
    </row>
    <row r="16379" spans="1:5" ht="15" customHeight="1" x14ac:dyDescent="0.25">
      <c r="A16379" s="16" t="str">
        <f>IFERROR(VLOOKUP($F16379,'Location List'!$A$2:$QR$463,20,FALSE),"")</f>
        <v/>
      </c>
      <c r="B16379" s="16" t="str">
        <f>IFERROR(VLOOKUP($F16379,'Location List'!$A$2:$QR$463,19,FALSE),"")</f>
        <v/>
      </c>
      <c r="C16379" s="16" t="str">
        <f>IFERROR(VLOOKUP($F16379,'Location List'!$A$2:$QR$463,18,FALSE),"")</f>
        <v/>
      </c>
      <c r="D16379" s="16" t="str">
        <f>IFERROR(VLOOKUP($F16379,'Location List'!$A$2:$QR$463,9,FALSE),"")</f>
        <v/>
      </c>
      <c r="E16379" s="16" t="str">
        <f>IFERROR(VLOOKUP($F16379,'Location List'!$A$2:$QR$463,2,FALSE),"")</f>
        <v/>
      </c>
    </row>
    <row r="16380" spans="1:5" ht="15" customHeight="1" x14ac:dyDescent="0.25">
      <c r="A16380" s="16" t="str">
        <f>IFERROR(VLOOKUP($F16380,'Location List'!$A$2:$QR$463,20,FALSE),"")</f>
        <v/>
      </c>
      <c r="B16380" s="16" t="str">
        <f>IFERROR(VLOOKUP($F16380,'Location List'!$A$2:$QR$463,19,FALSE),"")</f>
        <v/>
      </c>
      <c r="C16380" s="16" t="str">
        <f>IFERROR(VLOOKUP($F16380,'Location List'!$A$2:$QR$463,18,FALSE),"")</f>
        <v/>
      </c>
      <c r="D16380" s="16" t="str">
        <f>IFERROR(VLOOKUP($F16380,'Location List'!$A$2:$QR$463,9,FALSE),"")</f>
        <v/>
      </c>
      <c r="E16380" s="16" t="str">
        <f>IFERROR(VLOOKUP($F16380,'Location List'!$A$2:$QR$463,2,FALSE),"")</f>
        <v/>
      </c>
    </row>
    <row r="16381" spans="1:5" ht="15" customHeight="1" x14ac:dyDescent="0.25">
      <c r="A16381" s="16" t="str">
        <f>IFERROR(VLOOKUP($F16381,'Location List'!$A$2:$QR$463,20,FALSE),"")</f>
        <v/>
      </c>
      <c r="B16381" s="16" t="str">
        <f>IFERROR(VLOOKUP($F16381,'Location List'!$A$2:$QR$463,19,FALSE),"")</f>
        <v/>
      </c>
      <c r="C16381" s="16" t="str">
        <f>IFERROR(VLOOKUP($F16381,'Location List'!$A$2:$QR$463,18,FALSE),"")</f>
        <v/>
      </c>
      <c r="D16381" s="16" t="str">
        <f>IFERROR(VLOOKUP($F16381,'Location List'!$A$2:$QR$463,9,FALSE),"")</f>
        <v/>
      </c>
      <c r="E16381" s="16" t="str">
        <f>IFERROR(VLOOKUP($F16381,'Location List'!$A$2:$QR$463,2,FALSE),"")</f>
        <v/>
      </c>
    </row>
    <row r="16382" spans="1:5" ht="15" customHeight="1" x14ac:dyDescent="0.25">
      <c r="A16382" s="16" t="str">
        <f>IFERROR(VLOOKUP($F16382,'Location List'!$A$2:$QR$463,20,FALSE),"")</f>
        <v/>
      </c>
      <c r="B16382" s="16" t="str">
        <f>IFERROR(VLOOKUP($F16382,'Location List'!$A$2:$QR$463,19,FALSE),"")</f>
        <v/>
      </c>
      <c r="C16382" s="16" t="str">
        <f>IFERROR(VLOOKUP($F16382,'Location List'!$A$2:$QR$463,18,FALSE),"")</f>
        <v/>
      </c>
      <c r="D16382" s="16" t="str">
        <f>IFERROR(VLOOKUP($F16382,'Location List'!$A$2:$QR$463,9,FALSE),"")</f>
        <v/>
      </c>
      <c r="E16382" s="16" t="str">
        <f>IFERROR(VLOOKUP($F16382,'Location List'!$A$2:$QR$463,2,FALSE),"")</f>
        <v/>
      </c>
    </row>
    <row r="16383" spans="1:5" ht="15" customHeight="1" x14ac:dyDescent="0.25">
      <c r="A16383" s="16" t="str">
        <f>IFERROR(VLOOKUP($F16383,'Location List'!$A$2:$QR$463,20,FALSE),"")</f>
        <v/>
      </c>
      <c r="B16383" s="16" t="str">
        <f>IFERROR(VLOOKUP($F16383,'Location List'!$A$2:$QR$463,19,FALSE),"")</f>
        <v/>
      </c>
      <c r="C16383" s="16" t="str">
        <f>IFERROR(VLOOKUP($F16383,'Location List'!$A$2:$QR$463,18,FALSE),"")</f>
        <v/>
      </c>
      <c r="D16383" s="16" t="str">
        <f>IFERROR(VLOOKUP($F16383,'Location List'!$A$2:$QR$463,9,FALSE),"")</f>
        <v/>
      </c>
      <c r="E16383" s="16" t="str">
        <f>IFERROR(VLOOKUP($F16383,'Location List'!$A$2:$QR$463,2,FALSE),"")</f>
        <v/>
      </c>
    </row>
    <row r="16384" spans="1:5" ht="15" customHeight="1" x14ac:dyDescent="0.25">
      <c r="A16384" s="16" t="str">
        <f>IFERROR(VLOOKUP($F16384,'Location List'!$A$2:$QR$463,20,FALSE),"")</f>
        <v/>
      </c>
      <c r="B16384" s="16" t="str">
        <f>IFERROR(VLOOKUP($F16384,'Location List'!$A$2:$QR$463,19,FALSE),"")</f>
        <v/>
      </c>
      <c r="C16384" s="16" t="str">
        <f>IFERROR(VLOOKUP($F16384,'Location List'!$A$2:$QR$463,18,FALSE),"")</f>
        <v/>
      </c>
      <c r="D16384" s="16" t="str">
        <f>IFERROR(VLOOKUP($F16384,'Location List'!$A$2:$QR$463,9,FALSE),"")</f>
        <v/>
      </c>
      <c r="E16384" s="16" t="str">
        <f>IFERROR(VLOOKUP($F16384,'Location List'!$A$2:$QR$463,2,FALSE),"")</f>
        <v/>
      </c>
    </row>
    <row r="16445" spans="1:5" ht="15" customHeight="1" x14ac:dyDescent="0.25">
      <c r="A16445" s="16" t="str">
        <f>IFERROR(VLOOKUP($F16445,'Location List'!$A$2:$QR$463,20,FALSE),"")</f>
        <v/>
      </c>
      <c r="B16445" s="16" t="str">
        <f>IFERROR(VLOOKUP($F16445,'Location List'!$A$2:$QR$463,19,FALSE),"")</f>
        <v/>
      </c>
      <c r="C16445" s="16" t="str">
        <f>IFERROR(VLOOKUP($F16445,'Location List'!$A$2:$QR$463,18,FALSE),"")</f>
        <v/>
      </c>
      <c r="D16445" s="16" t="str">
        <f>IFERROR(VLOOKUP($F16445,'Location List'!$A$2:$QR$463,9,FALSE),"")</f>
        <v/>
      </c>
      <c r="E16445" s="16" t="str">
        <f>IFERROR(VLOOKUP($F16445,'Location List'!$A$2:$QR$463,2,FALSE),"")</f>
        <v/>
      </c>
    </row>
    <row r="16446" spans="1:5" ht="15" customHeight="1" x14ac:dyDescent="0.25">
      <c r="A16446" s="16" t="str">
        <f>IFERROR(VLOOKUP($F16446,'Location List'!$A$2:$QR$463,20,FALSE),"")</f>
        <v/>
      </c>
      <c r="B16446" s="16" t="str">
        <f>IFERROR(VLOOKUP($F16446,'Location List'!$A$2:$QR$463,19,FALSE),"")</f>
        <v/>
      </c>
      <c r="C16446" s="16" t="str">
        <f>IFERROR(VLOOKUP($F16446,'Location List'!$A$2:$QR$463,18,FALSE),"")</f>
        <v/>
      </c>
      <c r="D16446" s="16" t="str">
        <f>IFERROR(VLOOKUP($F16446,'Location List'!$A$2:$QR$463,9,FALSE),"")</f>
        <v/>
      </c>
      <c r="E16446" s="16" t="str">
        <f>IFERROR(VLOOKUP($F16446,'Location List'!$A$2:$QR$463,2,FALSE),"")</f>
        <v/>
      </c>
    </row>
    <row r="16447" spans="1:5" ht="15" customHeight="1" x14ac:dyDescent="0.25">
      <c r="A16447" s="16" t="str">
        <f>IFERROR(VLOOKUP($F16447,'Location List'!$A$2:$QR$463,20,FALSE),"")</f>
        <v/>
      </c>
      <c r="B16447" s="16" t="str">
        <f>IFERROR(VLOOKUP($F16447,'Location List'!$A$2:$QR$463,19,FALSE),"")</f>
        <v/>
      </c>
      <c r="C16447" s="16" t="str">
        <f>IFERROR(VLOOKUP($F16447,'Location List'!$A$2:$QR$463,18,FALSE),"")</f>
        <v/>
      </c>
      <c r="D16447" s="16" t="str">
        <f>IFERROR(VLOOKUP($F16447,'Location List'!$A$2:$QR$463,9,FALSE),"")</f>
        <v/>
      </c>
      <c r="E16447" s="16" t="str">
        <f>IFERROR(VLOOKUP($F16447,'Location List'!$A$2:$QR$463,2,FALSE),"")</f>
        <v/>
      </c>
    </row>
    <row r="16448" spans="1:5" ht="15" customHeight="1" x14ac:dyDescent="0.25">
      <c r="A16448" s="16" t="str">
        <f>IFERROR(VLOOKUP($F16448,'Location List'!$A$2:$QR$463,20,FALSE),"")</f>
        <v/>
      </c>
      <c r="B16448" s="16" t="str">
        <f>IFERROR(VLOOKUP($F16448,'Location List'!$A$2:$QR$463,19,FALSE),"")</f>
        <v/>
      </c>
      <c r="C16448" s="16" t="str">
        <f>IFERROR(VLOOKUP($F16448,'Location List'!$A$2:$QR$463,18,FALSE),"")</f>
        <v/>
      </c>
      <c r="D16448" s="16" t="str">
        <f>IFERROR(VLOOKUP($F16448,'Location List'!$A$2:$QR$463,9,FALSE),"")</f>
        <v/>
      </c>
      <c r="E16448" s="16" t="str">
        <f>IFERROR(VLOOKUP($F16448,'Location List'!$A$2:$QR$463,2,FALSE),"")</f>
        <v/>
      </c>
    </row>
    <row r="16449" spans="1:5" ht="15" customHeight="1" x14ac:dyDescent="0.25">
      <c r="A16449" s="16" t="str">
        <f>IFERROR(VLOOKUP($F16449,'Location List'!$A$2:$QR$463,20,FALSE),"")</f>
        <v/>
      </c>
      <c r="B16449" s="16" t="str">
        <f>IFERROR(VLOOKUP($F16449,'Location List'!$A$2:$QR$463,19,FALSE),"")</f>
        <v/>
      </c>
      <c r="C16449" s="16" t="str">
        <f>IFERROR(VLOOKUP($F16449,'Location List'!$A$2:$QR$463,18,FALSE),"")</f>
        <v/>
      </c>
      <c r="D16449" s="16" t="str">
        <f>IFERROR(VLOOKUP($F16449,'Location List'!$A$2:$QR$463,9,FALSE),"")</f>
        <v/>
      </c>
      <c r="E16449" s="16" t="str">
        <f>IFERROR(VLOOKUP($F16449,'Location List'!$A$2:$QR$463,2,FALSE),"")</f>
        <v/>
      </c>
    </row>
    <row r="16450" spans="1:5" ht="15" customHeight="1" x14ac:dyDescent="0.25">
      <c r="A16450" s="16" t="str">
        <f>IFERROR(VLOOKUP($F16450,'Location List'!$A$2:$QR$463,20,FALSE),"")</f>
        <v/>
      </c>
      <c r="B16450" s="16" t="str">
        <f>IFERROR(VLOOKUP($F16450,'Location List'!$A$2:$QR$463,19,FALSE),"")</f>
        <v/>
      </c>
      <c r="C16450" s="16" t="str">
        <f>IFERROR(VLOOKUP($F16450,'Location List'!$A$2:$QR$463,18,FALSE),"")</f>
        <v/>
      </c>
      <c r="D16450" s="16" t="str">
        <f>IFERROR(VLOOKUP($F16450,'Location List'!$A$2:$QR$463,9,FALSE),"")</f>
        <v/>
      </c>
      <c r="E16450" s="16" t="str">
        <f>IFERROR(VLOOKUP($F16450,'Location List'!$A$2:$QR$463,2,FALSE),"")</f>
        <v/>
      </c>
    </row>
    <row r="16451" spans="1:5" ht="15" customHeight="1" x14ac:dyDescent="0.25">
      <c r="A16451" s="16" t="str">
        <f>IFERROR(VLOOKUP($F16451,'Location List'!$A$2:$QR$463,20,FALSE),"")</f>
        <v/>
      </c>
      <c r="B16451" s="16" t="str">
        <f>IFERROR(VLOOKUP($F16451,'Location List'!$A$2:$QR$463,19,FALSE),"")</f>
        <v/>
      </c>
      <c r="C16451" s="16" t="str">
        <f>IFERROR(VLOOKUP($F16451,'Location List'!$A$2:$QR$463,18,FALSE),"")</f>
        <v/>
      </c>
      <c r="D16451" s="16" t="str">
        <f>IFERROR(VLOOKUP($F16451,'Location List'!$A$2:$QR$463,9,FALSE),"")</f>
        <v/>
      </c>
      <c r="E16451" s="16" t="str">
        <f>IFERROR(VLOOKUP($F16451,'Location List'!$A$2:$QR$463,2,FALSE),"")</f>
        <v/>
      </c>
    </row>
    <row r="16498" spans="1:5" ht="15" customHeight="1" x14ac:dyDescent="0.25">
      <c r="A16498" s="16" t="str">
        <f>IFERROR(VLOOKUP($F16498,'Location List'!$A$2:$QR$463,20,FALSE),"")</f>
        <v/>
      </c>
      <c r="B16498" s="16" t="str">
        <f>IFERROR(VLOOKUP($F16498,'Location List'!$A$2:$QR$463,19,FALSE),"")</f>
        <v/>
      </c>
      <c r="C16498" s="16" t="str">
        <f>IFERROR(VLOOKUP($F16498,'Location List'!$A$2:$QR$463,18,FALSE),"")</f>
        <v/>
      </c>
      <c r="D16498" s="16" t="str">
        <f>IFERROR(VLOOKUP($F16498,'Location List'!$A$2:$QR$463,9,FALSE),"")</f>
        <v/>
      </c>
      <c r="E16498" s="16" t="str">
        <f>IFERROR(VLOOKUP($F16498,'Location List'!$A$2:$QR$463,2,FALSE),"")</f>
        <v/>
      </c>
    </row>
    <row r="16499" spans="1:5" ht="15" customHeight="1" x14ac:dyDescent="0.25">
      <c r="A16499" s="16" t="str">
        <f>IFERROR(VLOOKUP($F16499,'Location List'!$A$2:$QR$463,20,FALSE),"")</f>
        <v/>
      </c>
      <c r="B16499" s="16" t="str">
        <f>IFERROR(VLOOKUP($F16499,'Location List'!$A$2:$QR$463,19,FALSE),"")</f>
        <v/>
      </c>
      <c r="C16499" s="16" t="str">
        <f>IFERROR(VLOOKUP($F16499,'Location List'!$A$2:$QR$463,18,FALSE),"")</f>
        <v/>
      </c>
      <c r="D16499" s="16" t="str">
        <f>IFERROR(VLOOKUP($F16499,'Location List'!$A$2:$QR$463,9,FALSE),"")</f>
        <v/>
      </c>
      <c r="E16499" s="16" t="str">
        <f>IFERROR(VLOOKUP($F16499,'Location List'!$A$2:$QR$463,2,FALSE),"")</f>
        <v/>
      </c>
    </row>
    <row r="16500" spans="1:5" ht="15" customHeight="1" x14ac:dyDescent="0.25">
      <c r="A16500" s="16" t="str">
        <f>IFERROR(VLOOKUP($F16500,'Location List'!$A$2:$QR$463,20,FALSE),"")</f>
        <v/>
      </c>
      <c r="B16500" s="16" t="str">
        <f>IFERROR(VLOOKUP($F16500,'Location List'!$A$2:$QR$463,19,FALSE),"")</f>
        <v/>
      </c>
      <c r="C16500" s="16" t="str">
        <f>IFERROR(VLOOKUP($F16500,'Location List'!$A$2:$QR$463,18,FALSE),"")</f>
        <v/>
      </c>
      <c r="D16500" s="16" t="str">
        <f>IFERROR(VLOOKUP($F16500,'Location List'!$A$2:$QR$463,9,FALSE),"")</f>
        <v/>
      </c>
      <c r="E16500" s="16" t="str">
        <f>IFERROR(VLOOKUP($F16500,'Location List'!$A$2:$QR$463,2,FALSE),"")</f>
        <v/>
      </c>
    </row>
    <row r="16501" spans="1:5" ht="15" customHeight="1" x14ac:dyDescent="0.25">
      <c r="A16501" s="16" t="str">
        <f>IFERROR(VLOOKUP($F16501,'Location List'!$A$2:$QR$463,20,FALSE),"")</f>
        <v/>
      </c>
      <c r="B16501" s="16" t="str">
        <f>IFERROR(VLOOKUP($F16501,'Location List'!$A$2:$QR$463,19,FALSE),"")</f>
        <v/>
      </c>
      <c r="C16501" s="16" t="str">
        <f>IFERROR(VLOOKUP($F16501,'Location List'!$A$2:$QR$463,18,FALSE),"")</f>
        <v/>
      </c>
      <c r="D16501" s="16" t="str">
        <f>IFERROR(VLOOKUP($F16501,'Location List'!$A$2:$QR$463,9,FALSE),"")</f>
        <v/>
      </c>
      <c r="E16501" s="16" t="str">
        <f>IFERROR(VLOOKUP($F16501,'Location List'!$A$2:$QR$463,2,FALSE),"")</f>
        <v/>
      </c>
    </row>
    <row r="16502" spans="1:5" ht="15" customHeight="1" x14ac:dyDescent="0.25">
      <c r="A16502" s="16" t="str">
        <f>IFERROR(VLOOKUP($F16502,'Location List'!$A$2:$QR$463,20,FALSE),"")</f>
        <v/>
      </c>
      <c r="B16502" s="16" t="str">
        <f>IFERROR(VLOOKUP($F16502,'Location List'!$A$2:$QR$463,19,FALSE),"")</f>
        <v/>
      </c>
      <c r="C16502" s="16" t="str">
        <f>IFERROR(VLOOKUP($F16502,'Location List'!$A$2:$QR$463,18,FALSE),"")</f>
        <v/>
      </c>
      <c r="D16502" s="16" t="str">
        <f>IFERROR(VLOOKUP($F16502,'Location List'!$A$2:$QR$463,9,FALSE),"")</f>
        <v/>
      </c>
      <c r="E16502" s="16" t="str">
        <f>IFERROR(VLOOKUP($F16502,'Location List'!$A$2:$QR$463,2,FALSE),"")</f>
        <v/>
      </c>
    </row>
    <row r="16503" spans="1:5" ht="15" customHeight="1" x14ac:dyDescent="0.25">
      <c r="A16503" s="16" t="str">
        <f>IFERROR(VLOOKUP($F16503,'Location List'!$A$2:$QR$463,20,FALSE),"")</f>
        <v/>
      </c>
      <c r="B16503" s="16" t="str">
        <f>IFERROR(VLOOKUP($F16503,'Location List'!$A$2:$QR$463,19,FALSE),"")</f>
        <v/>
      </c>
      <c r="C16503" s="16" t="str">
        <f>IFERROR(VLOOKUP($F16503,'Location List'!$A$2:$QR$463,18,FALSE),"")</f>
        <v/>
      </c>
      <c r="D16503" s="16" t="str">
        <f>IFERROR(VLOOKUP($F16503,'Location List'!$A$2:$QR$463,9,FALSE),"")</f>
        <v/>
      </c>
      <c r="E16503" s="16" t="str">
        <f>IFERROR(VLOOKUP($F16503,'Location List'!$A$2:$QR$463,2,FALSE),"")</f>
        <v/>
      </c>
    </row>
    <row r="16504" spans="1:5" ht="15" customHeight="1" x14ac:dyDescent="0.25">
      <c r="A16504" s="16" t="str">
        <f>IFERROR(VLOOKUP($F16504,'Location List'!$A$2:$QR$463,20,FALSE),"")</f>
        <v/>
      </c>
      <c r="B16504" s="16" t="str">
        <f>IFERROR(VLOOKUP($F16504,'Location List'!$A$2:$QR$463,19,FALSE),"")</f>
        <v/>
      </c>
      <c r="C16504" s="16" t="str">
        <f>IFERROR(VLOOKUP($F16504,'Location List'!$A$2:$QR$463,18,FALSE),"")</f>
        <v/>
      </c>
      <c r="D16504" s="16" t="str">
        <f>IFERROR(VLOOKUP($F16504,'Location List'!$A$2:$QR$463,9,FALSE),"")</f>
        <v/>
      </c>
      <c r="E16504" s="16" t="str">
        <f>IFERROR(VLOOKUP($F16504,'Location List'!$A$2:$QR$463,2,FALSE),"")</f>
        <v/>
      </c>
    </row>
    <row r="16505" spans="1:5" ht="15" customHeight="1" x14ac:dyDescent="0.25">
      <c r="A16505" s="16" t="str">
        <f>IFERROR(VLOOKUP($F16505,'Location List'!$A$2:$QR$463,20,FALSE),"")</f>
        <v/>
      </c>
      <c r="B16505" s="16" t="str">
        <f>IFERROR(VLOOKUP($F16505,'Location List'!$A$2:$QR$463,19,FALSE),"")</f>
        <v/>
      </c>
      <c r="C16505" s="16" t="str">
        <f>IFERROR(VLOOKUP($F16505,'Location List'!$A$2:$QR$463,18,FALSE),"")</f>
        <v/>
      </c>
      <c r="D16505" s="16" t="str">
        <f>IFERROR(VLOOKUP($F16505,'Location List'!$A$2:$QR$463,9,FALSE),"")</f>
        <v/>
      </c>
      <c r="E16505" s="16" t="str">
        <f>IFERROR(VLOOKUP($F16505,'Location List'!$A$2:$QR$463,2,FALSE),"")</f>
        <v/>
      </c>
    </row>
    <row r="16506" spans="1:5" ht="15" customHeight="1" x14ac:dyDescent="0.25">
      <c r="A16506" s="16" t="str">
        <f>IFERROR(VLOOKUP($F16506,'Location List'!$A$2:$QR$463,20,FALSE),"")</f>
        <v/>
      </c>
      <c r="B16506" s="16" t="str">
        <f>IFERROR(VLOOKUP($F16506,'Location List'!$A$2:$QR$463,19,FALSE),"")</f>
        <v/>
      </c>
      <c r="C16506" s="16" t="str">
        <f>IFERROR(VLOOKUP($F16506,'Location List'!$A$2:$QR$463,18,FALSE),"")</f>
        <v/>
      </c>
      <c r="D16506" s="16" t="str">
        <f>IFERROR(VLOOKUP($F16506,'Location List'!$A$2:$QR$463,9,FALSE),"")</f>
        <v/>
      </c>
      <c r="E16506" s="16" t="str">
        <f>IFERROR(VLOOKUP($F16506,'Location List'!$A$2:$QR$463,2,FALSE),"")</f>
        <v/>
      </c>
    </row>
    <row r="16507" spans="1:5" ht="15" customHeight="1" x14ac:dyDescent="0.25">
      <c r="A16507" s="16" t="str">
        <f>IFERROR(VLOOKUP($F16507,'Location List'!$A$2:$QR$463,20,FALSE),"")</f>
        <v/>
      </c>
      <c r="B16507" s="16" t="str">
        <f>IFERROR(VLOOKUP($F16507,'Location List'!$A$2:$QR$463,19,FALSE),"")</f>
        <v/>
      </c>
      <c r="C16507" s="16" t="str">
        <f>IFERROR(VLOOKUP($F16507,'Location List'!$A$2:$QR$463,18,FALSE),"")</f>
        <v/>
      </c>
      <c r="D16507" s="16" t="str">
        <f>IFERROR(VLOOKUP($F16507,'Location List'!$A$2:$QR$463,9,FALSE),"")</f>
        <v/>
      </c>
      <c r="E16507" s="16" t="str">
        <f>IFERROR(VLOOKUP($F16507,'Location List'!$A$2:$QR$463,2,FALSE),"")</f>
        <v/>
      </c>
    </row>
    <row r="16508" spans="1:5" ht="15" customHeight="1" x14ac:dyDescent="0.25">
      <c r="A16508" s="16" t="str">
        <f>IFERROR(VLOOKUP($F16508,'Location List'!$A$2:$QR$463,20,FALSE),"")</f>
        <v/>
      </c>
      <c r="B16508" s="16" t="str">
        <f>IFERROR(VLOOKUP($F16508,'Location List'!$A$2:$QR$463,19,FALSE),"")</f>
        <v/>
      </c>
      <c r="C16508" s="16" t="str">
        <f>IFERROR(VLOOKUP($F16508,'Location List'!$A$2:$QR$463,18,FALSE),"")</f>
        <v/>
      </c>
      <c r="D16508" s="16" t="str">
        <f>IFERROR(VLOOKUP($F16508,'Location List'!$A$2:$QR$463,9,FALSE),"")</f>
        <v/>
      </c>
      <c r="E16508" s="16" t="str">
        <f>IFERROR(VLOOKUP($F16508,'Location List'!$A$2:$QR$463,2,FALSE),"")</f>
        <v/>
      </c>
    </row>
    <row r="16509" spans="1:5" ht="15" customHeight="1" x14ac:dyDescent="0.25">
      <c r="A16509" s="16" t="str">
        <f>IFERROR(VLOOKUP($F16509,'Location List'!$A$2:$QR$463,20,FALSE),"")</f>
        <v/>
      </c>
      <c r="B16509" s="16" t="str">
        <f>IFERROR(VLOOKUP($F16509,'Location List'!$A$2:$QR$463,19,FALSE),"")</f>
        <v/>
      </c>
      <c r="C16509" s="16" t="str">
        <f>IFERROR(VLOOKUP($F16509,'Location List'!$A$2:$QR$463,18,FALSE),"")</f>
        <v/>
      </c>
      <c r="D16509" s="16" t="str">
        <f>IFERROR(VLOOKUP($F16509,'Location List'!$A$2:$QR$463,9,FALSE),"")</f>
        <v/>
      </c>
      <c r="E16509" s="16" t="str">
        <f>IFERROR(VLOOKUP($F16509,'Location List'!$A$2:$QR$463,2,FALSE),"")</f>
        <v/>
      </c>
    </row>
    <row r="16583" spans="1:5" ht="15" customHeight="1" x14ac:dyDescent="0.25">
      <c r="A16583" s="16" t="str">
        <f>IFERROR(VLOOKUP($F16583,'Location List'!$A$2:$QR$463,20,FALSE),"")</f>
        <v/>
      </c>
      <c r="B16583" s="16" t="str">
        <f>IFERROR(VLOOKUP($F16583,'Location List'!$A$2:$QR$463,19,FALSE),"")</f>
        <v/>
      </c>
      <c r="C16583" s="16" t="str">
        <f>IFERROR(VLOOKUP($F16583,'Location List'!$A$2:$QR$463,18,FALSE),"")</f>
        <v/>
      </c>
      <c r="D16583" s="16" t="str">
        <f>IFERROR(VLOOKUP($F16583,'Location List'!$A$2:$QR$463,9,FALSE),"")</f>
        <v/>
      </c>
      <c r="E16583" s="16" t="str">
        <f>IFERROR(VLOOKUP($F16583,'Location List'!$A$2:$QR$463,2,FALSE),"")</f>
        <v/>
      </c>
    </row>
    <row r="16584" spans="1:5" ht="15" customHeight="1" x14ac:dyDescent="0.25">
      <c r="A16584" s="16" t="str">
        <f>IFERROR(VLOOKUP($F16584,'Location List'!$A$2:$QR$463,20,FALSE),"")</f>
        <v/>
      </c>
      <c r="B16584" s="16" t="str">
        <f>IFERROR(VLOOKUP($F16584,'Location List'!$A$2:$QR$463,19,FALSE),"")</f>
        <v/>
      </c>
      <c r="C16584" s="16" t="str">
        <f>IFERROR(VLOOKUP($F16584,'Location List'!$A$2:$QR$463,18,FALSE),"")</f>
        <v/>
      </c>
      <c r="D16584" s="16" t="str">
        <f>IFERROR(VLOOKUP($F16584,'Location List'!$A$2:$QR$463,9,FALSE),"")</f>
        <v/>
      </c>
      <c r="E16584" s="16" t="str">
        <f>IFERROR(VLOOKUP($F16584,'Location List'!$A$2:$QR$463,2,FALSE),"")</f>
        <v/>
      </c>
    </row>
    <row r="16585" spans="1:5" ht="15" customHeight="1" x14ac:dyDescent="0.25">
      <c r="A16585" s="16" t="str">
        <f>IFERROR(VLOOKUP($F16585,'Location List'!$A$2:$QR$463,20,FALSE),"")</f>
        <v/>
      </c>
      <c r="B16585" s="16" t="str">
        <f>IFERROR(VLOOKUP($F16585,'Location List'!$A$2:$QR$463,19,FALSE),"")</f>
        <v/>
      </c>
      <c r="C16585" s="16" t="str">
        <f>IFERROR(VLOOKUP($F16585,'Location List'!$A$2:$QR$463,18,FALSE),"")</f>
        <v/>
      </c>
      <c r="D16585" s="16" t="str">
        <f>IFERROR(VLOOKUP($F16585,'Location List'!$A$2:$QR$463,9,FALSE),"")</f>
        <v/>
      </c>
      <c r="E16585" s="16" t="str">
        <f>IFERROR(VLOOKUP($F16585,'Location List'!$A$2:$QR$463,2,FALSE),"")</f>
        <v/>
      </c>
    </row>
    <row r="16586" spans="1:5" ht="15" customHeight="1" x14ac:dyDescent="0.25">
      <c r="A16586" s="16" t="str">
        <f>IFERROR(VLOOKUP($F16586,'Location List'!$A$2:$QR$463,20,FALSE),"")</f>
        <v/>
      </c>
      <c r="B16586" s="16" t="str">
        <f>IFERROR(VLOOKUP($F16586,'Location List'!$A$2:$QR$463,19,FALSE),"")</f>
        <v/>
      </c>
      <c r="C16586" s="16" t="str">
        <f>IFERROR(VLOOKUP($F16586,'Location List'!$A$2:$QR$463,18,FALSE),"")</f>
        <v/>
      </c>
      <c r="D16586" s="16" t="str">
        <f>IFERROR(VLOOKUP($F16586,'Location List'!$A$2:$QR$463,9,FALSE),"")</f>
        <v/>
      </c>
      <c r="E16586" s="16" t="str">
        <f>IFERROR(VLOOKUP($F16586,'Location List'!$A$2:$QR$463,2,FALSE),"")</f>
        <v/>
      </c>
    </row>
    <row r="16587" spans="1:5" ht="15" customHeight="1" x14ac:dyDescent="0.25">
      <c r="A16587" s="16" t="str">
        <f>IFERROR(VLOOKUP($F16587,'Location List'!$A$2:$QR$463,20,FALSE),"")</f>
        <v/>
      </c>
      <c r="B16587" s="16" t="str">
        <f>IFERROR(VLOOKUP($F16587,'Location List'!$A$2:$QR$463,19,FALSE),"")</f>
        <v/>
      </c>
      <c r="C16587" s="16" t="str">
        <f>IFERROR(VLOOKUP($F16587,'Location List'!$A$2:$QR$463,18,FALSE),"")</f>
        <v/>
      </c>
      <c r="D16587" s="16" t="str">
        <f>IFERROR(VLOOKUP($F16587,'Location List'!$A$2:$QR$463,9,FALSE),"")</f>
        <v/>
      </c>
      <c r="E16587" s="16" t="str">
        <f>IFERROR(VLOOKUP($F16587,'Location List'!$A$2:$QR$463,2,FALSE),"")</f>
        <v/>
      </c>
    </row>
    <row r="16588" spans="1:5" ht="15" customHeight="1" x14ac:dyDescent="0.25">
      <c r="A16588" s="16" t="str">
        <f>IFERROR(VLOOKUP($F16588,'Location List'!$A$2:$QR$463,20,FALSE),"")</f>
        <v/>
      </c>
      <c r="B16588" s="16" t="str">
        <f>IFERROR(VLOOKUP($F16588,'Location List'!$A$2:$QR$463,19,FALSE),"")</f>
        <v/>
      </c>
      <c r="C16588" s="16" t="str">
        <f>IFERROR(VLOOKUP($F16588,'Location List'!$A$2:$QR$463,18,FALSE),"")</f>
        <v/>
      </c>
      <c r="D16588" s="16" t="str">
        <f>IFERROR(VLOOKUP($F16588,'Location List'!$A$2:$QR$463,9,FALSE),"")</f>
        <v/>
      </c>
      <c r="E16588" s="16" t="str">
        <f>IFERROR(VLOOKUP($F16588,'Location List'!$A$2:$QR$463,2,FALSE),"")</f>
        <v/>
      </c>
    </row>
    <row r="16589" spans="1:5" ht="15" customHeight="1" x14ac:dyDescent="0.25">
      <c r="A16589" s="16" t="str">
        <f>IFERROR(VLOOKUP($F16589,'Location List'!$A$2:$QR$463,20,FALSE),"")</f>
        <v/>
      </c>
      <c r="B16589" s="16" t="str">
        <f>IFERROR(VLOOKUP($F16589,'Location List'!$A$2:$QR$463,19,FALSE),"")</f>
        <v/>
      </c>
      <c r="C16589" s="16" t="str">
        <f>IFERROR(VLOOKUP($F16589,'Location List'!$A$2:$QR$463,18,FALSE),"")</f>
        <v/>
      </c>
      <c r="D16589" s="16" t="str">
        <f>IFERROR(VLOOKUP($F16589,'Location List'!$A$2:$QR$463,9,FALSE),"")</f>
        <v/>
      </c>
      <c r="E16589" s="16" t="str">
        <f>IFERROR(VLOOKUP($F16589,'Location List'!$A$2:$QR$463,2,FALSE),"")</f>
        <v/>
      </c>
    </row>
    <row r="16590" spans="1:5" ht="15" customHeight="1" x14ac:dyDescent="0.25">
      <c r="A16590" s="16" t="str">
        <f>IFERROR(VLOOKUP($F16590,'Location List'!$A$2:$QR$463,20,FALSE),"")</f>
        <v/>
      </c>
      <c r="B16590" s="16" t="str">
        <f>IFERROR(VLOOKUP($F16590,'Location List'!$A$2:$QR$463,19,FALSE),"")</f>
        <v/>
      </c>
      <c r="C16590" s="16" t="str">
        <f>IFERROR(VLOOKUP($F16590,'Location List'!$A$2:$QR$463,18,FALSE),"")</f>
        <v/>
      </c>
      <c r="D16590" s="16" t="str">
        <f>IFERROR(VLOOKUP($F16590,'Location List'!$A$2:$QR$463,9,FALSE),"")</f>
        <v/>
      </c>
      <c r="E16590" s="16" t="str">
        <f>IFERROR(VLOOKUP($F16590,'Location List'!$A$2:$QR$463,2,FALSE),"")</f>
        <v/>
      </c>
    </row>
    <row r="16658" spans="1:5" ht="15" customHeight="1" x14ac:dyDescent="0.25">
      <c r="A16658" s="16" t="str">
        <f>IFERROR(VLOOKUP($F16658,'Location List'!$A$2:$QR$463,20,FALSE),"")</f>
        <v/>
      </c>
      <c r="B16658" s="16" t="str">
        <f>IFERROR(VLOOKUP($F16658,'Location List'!$A$2:$QR$463,19,FALSE),"")</f>
        <v/>
      </c>
      <c r="C16658" s="16" t="str">
        <f>IFERROR(VLOOKUP($F16658,'Location List'!$A$2:$QR$463,18,FALSE),"")</f>
        <v/>
      </c>
      <c r="D16658" s="16" t="str">
        <f>IFERROR(VLOOKUP($F16658,'Location List'!$A$2:$QR$463,9,FALSE),"")</f>
        <v/>
      </c>
      <c r="E16658" s="16" t="str">
        <f>IFERROR(VLOOKUP($F16658,'Location List'!$A$2:$QR$463,2,FALSE),"")</f>
        <v/>
      </c>
    </row>
    <row r="16659" spans="1:5" ht="15" customHeight="1" x14ac:dyDescent="0.25">
      <c r="A16659" s="16" t="str">
        <f>IFERROR(VLOOKUP($F16659,'Location List'!$A$2:$QR$463,20,FALSE),"")</f>
        <v/>
      </c>
      <c r="B16659" s="16" t="str">
        <f>IFERROR(VLOOKUP($F16659,'Location List'!$A$2:$QR$463,19,FALSE),"")</f>
        <v/>
      </c>
      <c r="C16659" s="16" t="str">
        <f>IFERROR(VLOOKUP($F16659,'Location List'!$A$2:$QR$463,18,FALSE),"")</f>
        <v/>
      </c>
      <c r="D16659" s="16" t="str">
        <f>IFERROR(VLOOKUP($F16659,'Location List'!$A$2:$QR$463,9,FALSE),"")</f>
        <v/>
      </c>
      <c r="E16659" s="16" t="str">
        <f>IFERROR(VLOOKUP($F16659,'Location List'!$A$2:$QR$463,2,FALSE),"")</f>
        <v/>
      </c>
    </row>
    <row r="16660" spans="1:5" ht="15" customHeight="1" x14ac:dyDescent="0.25">
      <c r="A16660" s="16" t="str">
        <f>IFERROR(VLOOKUP($F16660,'Location List'!$A$2:$QR$463,20,FALSE),"")</f>
        <v/>
      </c>
      <c r="B16660" s="16" t="str">
        <f>IFERROR(VLOOKUP($F16660,'Location List'!$A$2:$QR$463,19,FALSE),"")</f>
        <v/>
      </c>
      <c r="C16660" s="16" t="str">
        <f>IFERROR(VLOOKUP($F16660,'Location List'!$A$2:$QR$463,18,FALSE),"")</f>
        <v/>
      </c>
      <c r="D16660" s="16" t="str">
        <f>IFERROR(VLOOKUP($F16660,'Location List'!$A$2:$QR$463,9,FALSE),"")</f>
        <v/>
      </c>
      <c r="E16660" s="16" t="str">
        <f>IFERROR(VLOOKUP($F16660,'Location List'!$A$2:$QR$463,2,FALSE),"")</f>
        <v/>
      </c>
    </row>
    <row r="16715" spans="1:5" ht="15" customHeight="1" x14ac:dyDescent="0.25">
      <c r="A16715" s="16" t="str">
        <f>IFERROR(VLOOKUP($F16715,'Location List'!$A$2:$QR$463,20,FALSE),"")</f>
        <v/>
      </c>
      <c r="B16715" s="16" t="str">
        <f>IFERROR(VLOOKUP($F16715,'Location List'!$A$2:$QR$463,19,FALSE),"")</f>
        <v/>
      </c>
      <c r="C16715" s="16" t="str">
        <f>IFERROR(VLOOKUP($F16715,'Location List'!$A$2:$QR$463,18,FALSE),"")</f>
        <v/>
      </c>
      <c r="D16715" s="16" t="str">
        <f>IFERROR(VLOOKUP($F16715,'Location List'!$A$2:$QR$463,9,FALSE),"")</f>
        <v/>
      </c>
      <c r="E16715" s="16" t="str">
        <f>IFERROR(VLOOKUP($F16715,'Location List'!$A$2:$QR$463,2,FALSE),"")</f>
        <v/>
      </c>
    </row>
    <row r="16716" spans="1:5" ht="15" customHeight="1" x14ac:dyDescent="0.25">
      <c r="A16716" s="16" t="str">
        <f>IFERROR(VLOOKUP($F16716,'Location List'!$A$2:$QR$463,20,FALSE),"")</f>
        <v/>
      </c>
      <c r="B16716" s="16" t="str">
        <f>IFERROR(VLOOKUP($F16716,'Location List'!$A$2:$QR$463,19,FALSE),"")</f>
        <v/>
      </c>
      <c r="C16716" s="16" t="str">
        <f>IFERROR(VLOOKUP($F16716,'Location List'!$A$2:$QR$463,18,FALSE),"")</f>
        <v/>
      </c>
      <c r="D16716" s="16" t="str">
        <f>IFERROR(VLOOKUP($F16716,'Location List'!$A$2:$QR$463,9,FALSE),"")</f>
        <v/>
      </c>
      <c r="E16716" s="16" t="str">
        <f>IFERROR(VLOOKUP($F16716,'Location List'!$A$2:$QR$463,2,FALSE),"")</f>
        <v/>
      </c>
    </row>
    <row r="16764" spans="1:5" ht="15" customHeight="1" x14ac:dyDescent="0.25">
      <c r="A16764" s="16" t="str">
        <f>IFERROR(VLOOKUP($F16764,'Location List'!$A$2:$QR$463,20,FALSE),"")</f>
        <v/>
      </c>
      <c r="B16764" s="16" t="str">
        <f>IFERROR(VLOOKUP($F16764,'Location List'!$A$2:$QR$463,19,FALSE),"")</f>
        <v/>
      </c>
      <c r="C16764" s="16" t="str">
        <f>IFERROR(VLOOKUP($F16764,'Location List'!$A$2:$QR$463,18,FALSE),"")</f>
        <v/>
      </c>
      <c r="D16764" s="16" t="str">
        <f>IFERROR(VLOOKUP($F16764,'Location List'!$A$2:$QR$463,9,FALSE),"")</f>
        <v/>
      </c>
      <c r="E16764" s="16" t="str">
        <f>IFERROR(VLOOKUP($F16764,'Location List'!$A$2:$QR$463,2,FALSE),"")</f>
        <v/>
      </c>
    </row>
    <row r="16765" spans="1:5" ht="15" customHeight="1" x14ac:dyDescent="0.25">
      <c r="A16765" s="16" t="str">
        <f>IFERROR(VLOOKUP($F16765,'Location List'!$A$2:$QR$463,20,FALSE),"")</f>
        <v/>
      </c>
      <c r="B16765" s="16" t="str">
        <f>IFERROR(VLOOKUP($F16765,'Location List'!$A$2:$QR$463,19,FALSE),"")</f>
        <v/>
      </c>
      <c r="C16765" s="16" t="str">
        <f>IFERROR(VLOOKUP($F16765,'Location List'!$A$2:$QR$463,18,FALSE),"")</f>
        <v/>
      </c>
      <c r="D16765" s="16" t="str">
        <f>IFERROR(VLOOKUP($F16765,'Location List'!$A$2:$QR$463,9,FALSE),"")</f>
        <v/>
      </c>
      <c r="E16765" s="16" t="str">
        <f>IFERROR(VLOOKUP($F16765,'Location List'!$A$2:$QR$463,2,FALSE),"")</f>
        <v/>
      </c>
    </row>
    <row r="16813" spans="1:5" ht="15" customHeight="1" x14ac:dyDescent="0.25">
      <c r="A16813" s="16" t="str">
        <f>IFERROR(VLOOKUP($F16813,'Location List'!$A$2:$QR$463,20,FALSE),"")</f>
        <v/>
      </c>
      <c r="B16813" s="16" t="str">
        <f>IFERROR(VLOOKUP($F16813,'Location List'!$A$2:$QR$463,19,FALSE),"")</f>
        <v/>
      </c>
      <c r="C16813" s="16" t="str">
        <f>IFERROR(VLOOKUP($F16813,'Location List'!$A$2:$QR$463,18,FALSE),"")</f>
        <v/>
      </c>
      <c r="D16813" s="16" t="str">
        <f>IFERROR(VLOOKUP($F16813,'Location List'!$A$2:$QR$463,9,FALSE),"")</f>
        <v/>
      </c>
      <c r="E16813" s="16" t="str">
        <f>IFERROR(VLOOKUP($F16813,'Location List'!$A$2:$QR$463,2,FALSE),"")</f>
        <v/>
      </c>
    </row>
    <row r="16814" spans="1:5" ht="15" customHeight="1" x14ac:dyDescent="0.25">
      <c r="A16814" s="16" t="str">
        <f>IFERROR(VLOOKUP($F16814,'Location List'!$A$2:$QR$463,20,FALSE),"")</f>
        <v/>
      </c>
      <c r="B16814" s="16" t="str">
        <f>IFERROR(VLOOKUP($F16814,'Location List'!$A$2:$QR$463,19,FALSE),"")</f>
        <v/>
      </c>
      <c r="C16814" s="16" t="str">
        <f>IFERROR(VLOOKUP($F16814,'Location List'!$A$2:$QR$463,18,FALSE),"")</f>
        <v/>
      </c>
      <c r="D16814" s="16" t="str">
        <f>IFERROR(VLOOKUP($F16814,'Location List'!$A$2:$QR$463,9,FALSE),"")</f>
        <v/>
      </c>
      <c r="E16814" s="16" t="str">
        <f>IFERROR(VLOOKUP($F16814,'Location List'!$A$2:$QR$463,2,FALSE),"")</f>
        <v/>
      </c>
    </row>
    <row r="16815" spans="1:5" ht="15" customHeight="1" x14ac:dyDescent="0.25">
      <c r="A16815" s="16" t="str">
        <f>IFERROR(VLOOKUP($F16815,'Location List'!$A$2:$QR$463,20,FALSE),"")</f>
        <v/>
      </c>
      <c r="B16815" s="16" t="str">
        <f>IFERROR(VLOOKUP($F16815,'Location List'!$A$2:$QR$463,19,FALSE),"")</f>
        <v/>
      </c>
      <c r="C16815" s="16" t="str">
        <f>IFERROR(VLOOKUP($F16815,'Location List'!$A$2:$QR$463,18,FALSE),"")</f>
        <v/>
      </c>
      <c r="D16815" s="16" t="str">
        <f>IFERROR(VLOOKUP($F16815,'Location List'!$A$2:$QR$463,9,FALSE),"")</f>
        <v/>
      </c>
      <c r="E16815" s="16" t="str">
        <f>IFERROR(VLOOKUP($F16815,'Location List'!$A$2:$QR$463,2,FALSE),"")</f>
        <v/>
      </c>
    </row>
    <row r="16816" spans="1:5" ht="15" customHeight="1" x14ac:dyDescent="0.25">
      <c r="A16816" s="16" t="str">
        <f>IFERROR(VLOOKUP($F16816,'Location List'!$A$2:$QR$463,20,FALSE),"")</f>
        <v/>
      </c>
      <c r="B16816" s="16" t="str">
        <f>IFERROR(VLOOKUP($F16816,'Location List'!$A$2:$QR$463,19,FALSE),"")</f>
        <v/>
      </c>
      <c r="C16816" s="16" t="str">
        <f>IFERROR(VLOOKUP($F16816,'Location List'!$A$2:$QR$463,18,FALSE),"")</f>
        <v/>
      </c>
      <c r="D16816" s="16" t="str">
        <f>IFERROR(VLOOKUP($F16816,'Location List'!$A$2:$QR$463,9,FALSE),"")</f>
        <v/>
      </c>
      <c r="E16816" s="16" t="str">
        <f>IFERROR(VLOOKUP($F16816,'Location List'!$A$2:$QR$463,2,FALSE),"")</f>
        <v/>
      </c>
    </row>
    <row r="16817" spans="1:5" ht="15" customHeight="1" x14ac:dyDescent="0.25">
      <c r="A16817" s="16" t="str">
        <f>IFERROR(VLOOKUP($F16817,'Location List'!$A$2:$QR$463,20,FALSE),"")</f>
        <v/>
      </c>
      <c r="B16817" s="16" t="str">
        <f>IFERROR(VLOOKUP($F16817,'Location List'!$A$2:$QR$463,19,FALSE),"")</f>
        <v/>
      </c>
      <c r="C16817" s="16" t="str">
        <f>IFERROR(VLOOKUP($F16817,'Location List'!$A$2:$QR$463,18,FALSE),"")</f>
        <v/>
      </c>
      <c r="D16817" s="16" t="str">
        <f>IFERROR(VLOOKUP($F16817,'Location List'!$A$2:$QR$463,9,FALSE),"")</f>
        <v/>
      </c>
      <c r="E16817" s="16" t="str">
        <f>IFERROR(VLOOKUP($F16817,'Location List'!$A$2:$QR$463,2,FALSE),"")</f>
        <v/>
      </c>
    </row>
    <row r="16818" spans="1:5" ht="15" customHeight="1" x14ac:dyDescent="0.25">
      <c r="A16818" s="16" t="str">
        <f>IFERROR(VLOOKUP($F16818,'Location List'!$A$2:$QR$463,20,FALSE),"")</f>
        <v/>
      </c>
      <c r="B16818" s="16" t="str">
        <f>IFERROR(VLOOKUP($F16818,'Location List'!$A$2:$QR$463,19,FALSE),"")</f>
        <v/>
      </c>
      <c r="C16818" s="16" t="str">
        <f>IFERROR(VLOOKUP($F16818,'Location List'!$A$2:$QR$463,18,FALSE),"")</f>
        <v/>
      </c>
      <c r="D16818" s="16" t="str">
        <f>IFERROR(VLOOKUP($F16818,'Location List'!$A$2:$QR$463,9,FALSE),"")</f>
        <v/>
      </c>
      <c r="E16818" s="16" t="str">
        <f>IFERROR(VLOOKUP($F16818,'Location List'!$A$2:$QR$463,2,FALSE),"")</f>
        <v/>
      </c>
    </row>
    <row r="16819" spans="1:5" ht="15" customHeight="1" x14ac:dyDescent="0.25">
      <c r="A16819" s="16" t="str">
        <f>IFERROR(VLOOKUP($F16819,'Location List'!$A$2:$QR$463,20,FALSE),"")</f>
        <v/>
      </c>
      <c r="B16819" s="16" t="str">
        <f>IFERROR(VLOOKUP($F16819,'Location List'!$A$2:$QR$463,19,FALSE),"")</f>
        <v/>
      </c>
      <c r="C16819" s="16" t="str">
        <f>IFERROR(VLOOKUP($F16819,'Location List'!$A$2:$QR$463,18,FALSE),"")</f>
        <v/>
      </c>
      <c r="D16819" s="16" t="str">
        <f>IFERROR(VLOOKUP($F16819,'Location List'!$A$2:$QR$463,9,FALSE),"")</f>
        <v/>
      </c>
      <c r="E16819" s="16" t="str">
        <f>IFERROR(VLOOKUP($F16819,'Location List'!$A$2:$QR$463,2,FALSE),"")</f>
        <v/>
      </c>
    </row>
    <row r="16909" spans="1:5" ht="15" customHeight="1" x14ac:dyDescent="0.25">
      <c r="A16909" s="16" t="str">
        <f>IFERROR(VLOOKUP($F16909,'Location List'!$A$2:$QR$463,20,FALSE),"")</f>
        <v/>
      </c>
      <c r="B16909" s="16" t="str">
        <f>IFERROR(VLOOKUP($F16909,'Location List'!$A$2:$QR$463,19,FALSE),"")</f>
        <v/>
      </c>
      <c r="C16909" s="16" t="str">
        <f>IFERROR(VLOOKUP($F16909,'Location List'!$A$2:$QR$463,18,FALSE),"")</f>
        <v/>
      </c>
      <c r="D16909" s="16" t="str">
        <f>IFERROR(VLOOKUP($F16909,'Location List'!$A$2:$QR$463,9,FALSE),"")</f>
        <v/>
      </c>
      <c r="E16909" s="16" t="str">
        <f>IFERROR(VLOOKUP($F16909,'Location List'!$A$2:$QR$463,2,FALSE),"")</f>
        <v/>
      </c>
    </row>
    <row r="16910" spans="1:5" ht="15" customHeight="1" x14ac:dyDescent="0.25">
      <c r="A16910" s="16" t="str">
        <f>IFERROR(VLOOKUP($F16910,'Location List'!$A$2:$QR$463,20,FALSE),"")</f>
        <v/>
      </c>
      <c r="B16910" s="16" t="str">
        <f>IFERROR(VLOOKUP($F16910,'Location List'!$A$2:$QR$463,19,FALSE),"")</f>
        <v/>
      </c>
      <c r="C16910" s="16" t="str">
        <f>IFERROR(VLOOKUP($F16910,'Location List'!$A$2:$QR$463,18,FALSE),"")</f>
        <v/>
      </c>
      <c r="D16910" s="16" t="str">
        <f>IFERROR(VLOOKUP($F16910,'Location List'!$A$2:$QR$463,9,FALSE),"")</f>
        <v/>
      </c>
      <c r="E16910" s="16" t="str">
        <f>IFERROR(VLOOKUP($F16910,'Location List'!$A$2:$QR$463,2,FALSE),"")</f>
        <v/>
      </c>
    </row>
    <row r="16911" spans="1:5" ht="15" customHeight="1" x14ac:dyDescent="0.25">
      <c r="A16911" s="16" t="str">
        <f>IFERROR(VLOOKUP($F16911,'Location List'!$A$2:$QR$463,20,FALSE),"")</f>
        <v/>
      </c>
      <c r="B16911" s="16" t="str">
        <f>IFERROR(VLOOKUP($F16911,'Location List'!$A$2:$QR$463,19,FALSE),"")</f>
        <v/>
      </c>
      <c r="C16911" s="16" t="str">
        <f>IFERROR(VLOOKUP($F16911,'Location List'!$A$2:$QR$463,18,FALSE),"")</f>
        <v/>
      </c>
      <c r="D16911" s="16" t="str">
        <f>IFERROR(VLOOKUP($F16911,'Location List'!$A$2:$QR$463,9,FALSE),"")</f>
        <v/>
      </c>
      <c r="E16911" s="16" t="str">
        <f>IFERROR(VLOOKUP($F16911,'Location List'!$A$2:$QR$463,2,FALSE),"")</f>
        <v/>
      </c>
    </row>
    <row r="16912" spans="1:5" ht="15" customHeight="1" x14ac:dyDescent="0.25">
      <c r="A16912" s="16" t="str">
        <f>IFERROR(VLOOKUP($F16912,'Location List'!$A$2:$QR$463,20,FALSE),"")</f>
        <v/>
      </c>
      <c r="B16912" s="16" t="str">
        <f>IFERROR(VLOOKUP($F16912,'Location List'!$A$2:$QR$463,19,FALSE),"")</f>
        <v/>
      </c>
      <c r="C16912" s="16" t="str">
        <f>IFERROR(VLOOKUP($F16912,'Location List'!$A$2:$QR$463,18,FALSE),"")</f>
        <v/>
      </c>
      <c r="D16912" s="16" t="str">
        <f>IFERROR(VLOOKUP($F16912,'Location List'!$A$2:$QR$463,9,FALSE),"")</f>
        <v/>
      </c>
      <c r="E16912" s="16" t="str">
        <f>IFERROR(VLOOKUP($F16912,'Location List'!$A$2:$QR$463,2,FALSE),"")</f>
        <v/>
      </c>
    </row>
    <row r="16913" spans="1:5" ht="15" customHeight="1" x14ac:dyDescent="0.25">
      <c r="A16913" s="16" t="str">
        <f>IFERROR(VLOOKUP($F16913,'Location List'!$A$2:$QR$463,20,FALSE),"")</f>
        <v/>
      </c>
      <c r="B16913" s="16" t="str">
        <f>IFERROR(VLOOKUP($F16913,'Location List'!$A$2:$QR$463,19,FALSE),"")</f>
        <v/>
      </c>
      <c r="C16913" s="16" t="str">
        <f>IFERROR(VLOOKUP($F16913,'Location List'!$A$2:$QR$463,18,FALSE),"")</f>
        <v/>
      </c>
      <c r="D16913" s="16" t="str">
        <f>IFERROR(VLOOKUP($F16913,'Location List'!$A$2:$QR$463,9,FALSE),"")</f>
        <v/>
      </c>
      <c r="E16913" s="16" t="str">
        <f>IFERROR(VLOOKUP($F16913,'Location List'!$A$2:$QR$463,2,FALSE),"")</f>
        <v/>
      </c>
    </row>
    <row r="16914" spans="1:5" ht="15" customHeight="1" x14ac:dyDescent="0.25">
      <c r="A16914" s="16" t="str">
        <f>IFERROR(VLOOKUP($F16914,'Location List'!$A$2:$QR$463,20,FALSE),"")</f>
        <v/>
      </c>
      <c r="B16914" s="16" t="str">
        <f>IFERROR(VLOOKUP($F16914,'Location List'!$A$2:$QR$463,19,FALSE),"")</f>
        <v/>
      </c>
      <c r="C16914" s="16" t="str">
        <f>IFERROR(VLOOKUP($F16914,'Location List'!$A$2:$QR$463,18,FALSE),"")</f>
        <v/>
      </c>
      <c r="D16914" s="16" t="str">
        <f>IFERROR(VLOOKUP($F16914,'Location List'!$A$2:$QR$463,9,FALSE),"")</f>
        <v/>
      </c>
      <c r="E16914" s="16" t="str">
        <f>IFERROR(VLOOKUP($F16914,'Location List'!$A$2:$QR$463,2,FALSE),"")</f>
        <v/>
      </c>
    </row>
    <row r="16959" spans="1:5" ht="15" customHeight="1" x14ac:dyDescent="0.25">
      <c r="A16959" s="16" t="str">
        <f>IFERROR(VLOOKUP($F16959,'Location List'!$A$2:$QR$463,20,FALSE),"")</f>
        <v/>
      </c>
      <c r="B16959" s="16" t="str">
        <f>IFERROR(VLOOKUP($F16959,'Location List'!$A$2:$QR$463,19,FALSE),"")</f>
        <v/>
      </c>
      <c r="C16959" s="16" t="str">
        <f>IFERROR(VLOOKUP($F16959,'Location List'!$A$2:$QR$463,18,FALSE),"")</f>
        <v/>
      </c>
      <c r="D16959" s="16" t="str">
        <f>IFERROR(VLOOKUP($F16959,'Location List'!$A$2:$QR$463,9,FALSE),"")</f>
        <v/>
      </c>
      <c r="E16959" s="16" t="str">
        <f>IFERROR(VLOOKUP($F16959,'Location List'!$A$2:$QR$463,2,FALSE),"")</f>
        <v/>
      </c>
    </row>
    <row r="16960" spans="1:5" ht="15" customHeight="1" x14ac:dyDescent="0.25">
      <c r="A16960" s="16" t="str">
        <f>IFERROR(VLOOKUP($F16960,'Location List'!$A$2:$QR$463,20,FALSE),"")</f>
        <v/>
      </c>
      <c r="B16960" s="16" t="str">
        <f>IFERROR(VLOOKUP($F16960,'Location List'!$A$2:$QR$463,19,FALSE),"")</f>
        <v/>
      </c>
      <c r="C16960" s="16" t="str">
        <f>IFERROR(VLOOKUP($F16960,'Location List'!$A$2:$QR$463,18,FALSE),"")</f>
        <v/>
      </c>
      <c r="D16960" s="16" t="str">
        <f>IFERROR(VLOOKUP($F16960,'Location List'!$A$2:$QR$463,9,FALSE),"")</f>
        <v/>
      </c>
      <c r="E16960" s="16" t="str">
        <f>IFERROR(VLOOKUP($F16960,'Location List'!$A$2:$QR$463,2,FALSE),"")</f>
        <v/>
      </c>
    </row>
    <row r="16961" spans="1:5" ht="15" customHeight="1" x14ac:dyDescent="0.25">
      <c r="A16961" s="16" t="str">
        <f>IFERROR(VLOOKUP($F16961,'Location List'!$A$2:$QR$463,20,FALSE),"")</f>
        <v/>
      </c>
      <c r="B16961" s="16" t="str">
        <f>IFERROR(VLOOKUP($F16961,'Location List'!$A$2:$QR$463,19,FALSE),"")</f>
        <v/>
      </c>
      <c r="C16961" s="16" t="str">
        <f>IFERROR(VLOOKUP($F16961,'Location List'!$A$2:$QR$463,18,FALSE),"")</f>
        <v/>
      </c>
      <c r="D16961" s="16" t="str">
        <f>IFERROR(VLOOKUP($F16961,'Location List'!$A$2:$QR$463,9,FALSE),"")</f>
        <v/>
      </c>
      <c r="E16961" s="16" t="str">
        <f>IFERROR(VLOOKUP($F16961,'Location List'!$A$2:$QR$463,2,FALSE),"")</f>
        <v/>
      </c>
    </row>
    <row r="17002" spans="1:5" ht="15" customHeight="1" x14ac:dyDescent="0.25">
      <c r="A17002" s="16" t="str">
        <f>IFERROR(VLOOKUP($F17002,'Location List'!$A$2:$QR$463,20,FALSE),"")</f>
        <v/>
      </c>
      <c r="B17002" s="16" t="str">
        <f>IFERROR(VLOOKUP($F17002,'Location List'!$A$2:$QR$463,19,FALSE),"")</f>
        <v/>
      </c>
      <c r="C17002" s="16" t="str">
        <f>IFERROR(VLOOKUP($F17002,'Location List'!$A$2:$QR$463,18,FALSE),"")</f>
        <v/>
      </c>
      <c r="D17002" s="16" t="str">
        <f>IFERROR(VLOOKUP($F17002,'Location List'!$A$2:$QR$463,9,FALSE),"")</f>
        <v/>
      </c>
      <c r="E17002" s="16" t="str">
        <f>IFERROR(VLOOKUP($F17002,'Location List'!$A$2:$QR$463,2,FALSE),"")</f>
        <v/>
      </c>
    </row>
    <row r="17003" spans="1:5" ht="15" customHeight="1" x14ac:dyDescent="0.25">
      <c r="A17003" s="16" t="str">
        <f>IFERROR(VLOOKUP($F17003,'Location List'!$A$2:$QR$463,20,FALSE),"")</f>
        <v/>
      </c>
      <c r="B17003" s="16" t="str">
        <f>IFERROR(VLOOKUP($F17003,'Location List'!$A$2:$QR$463,19,FALSE),"")</f>
        <v/>
      </c>
      <c r="C17003" s="16" t="str">
        <f>IFERROR(VLOOKUP($F17003,'Location List'!$A$2:$QR$463,18,FALSE),"")</f>
        <v/>
      </c>
      <c r="D17003" s="16" t="str">
        <f>IFERROR(VLOOKUP($F17003,'Location List'!$A$2:$QR$463,9,FALSE),"")</f>
        <v/>
      </c>
      <c r="E17003" s="16" t="str">
        <f>IFERROR(VLOOKUP($F17003,'Location List'!$A$2:$QR$463,2,FALSE),"")</f>
        <v/>
      </c>
    </row>
    <row r="17004" spans="1:5" ht="15" customHeight="1" x14ac:dyDescent="0.25">
      <c r="A17004" s="16" t="str">
        <f>IFERROR(VLOOKUP($F17004,'Location List'!$A$2:$QR$463,20,FALSE),"")</f>
        <v/>
      </c>
      <c r="B17004" s="16" t="str">
        <f>IFERROR(VLOOKUP($F17004,'Location List'!$A$2:$QR$463,19,FALSE),"")</f>
        <v/>
      </c>
      <c r="C17004" s="16" t="str">
        <f>IFERROR(VLOOKUP($F17004,'Location List'!$A$2:$QR$463,18,FALSE),"")</f>
        <v/>
      </c>
      <c r="D17004" s="16" t="str">
        <f>IFERROR(VLOOKUP($F17004,'Location List'!$A$2:$QR$463,9,FALSE),"")</f>
        <v/>
      </c>
      <c r="E17004" s="16" t="str">
        <f>IFERROR(VLOOKUP($F17004,'Location List'!$A$2:$QR$463,2,FALSE),"")</f>
        <v/>
      </c>
    </row>
    <row r="17005" spans="1:5" ht="15" customHeight="1" x14ac:dyDescent="0.25">
      <c r="A17005" s="16" t="str">
        <f>IFERROR(VLOOKUP($F17005,'Location List'!$A$2:$QR$463,20,FALSE),"")</f>
        <v/>
      </c>
      <c r="B17005" s="16" t="str">
        <f>IFERROR(VLOOKUP($F17005,'Location List'!$A$2:$QR$463,19,FALSE),"")</f>
        <v/>
      </c>
      <c r="C17005" s="16" t="str">
        <f>IFERROR(VLOOKUP($F17005,'Location List'!$A$2:$QR$463,18,FALSE),"")</f>
        <v/>
      </c>
      <c r="D17005" s="16" t="str">
        <f>IFERROR(VLOOKUP($F17005,'Location List'!$A$2:$QR$463,9,FALSE),"")</f>
        <v/>
      </c>
      <c r="E17005" s="16" t="str">
        <f>IFERROR(VLOOKUP($F17005,'Location List'!$A$2:$QR$463,2,FALSE),"")</f>
        <v/>
      </c>
    </row>
    <row r="17006" spans="1:5" ht="15" customHeight="1" x14ac:dyDescent="0.25">
      <c r="A17006" s="16" t="str">
        <f>IFERROR(VLOOKUP($F17006,'Location List'!$A$2:$QR$463,20,FALSE),"")</f>
        <v/>
      </c>
      <c r="B17006" s="16" t="str">
        <f>IFERROR(VLOOKUP($F17006,'Location List'!$A$2:$QR$463,19,FALSE),"")</f>
        <v/>
      </c>
      <c r="C17006" s="16" t="str">
        <f>IFERROR(VLOOKUP($F17006,'Location List'!$A$2:$QR$463,18,FALSE),"")</f>
        <v/>
      </c>
      <c r="D17006" s="16" t="str">
        <f>IFERROR(VLOOKUP($F17006,'Location List'!$A$2:$QR$463,9,FALSE),"")</f>
        <v/>
      </c>
      <c r="E17006" s="16" t="str">
        <f>IFERROR(VLOOKUP($F17006,'Location List'!$A$2:$QR$463,2,FALSE),"")</f>
        <v/>
      </c>
    </row>
    <row r="17007" spans="1:5" ht="15" customHeight="1" x14ac:dyDescent="0.25">
      <c r="A17007" s="16" t="str">
        <f>IFERROR(VLOOKUP($F17007,'Location List'!$A$2:$QR$463,20,FALSE),"")</f>
        <v/>
      </c>
      <c r="B17007" s="16" t="str">
        <f>IFERROR(VLOOKUP($F17007,'Location List'!$A$2:$QR$463,19,FALSE),"")</f>
        <v/>
      </c>
      <c r="C17007" s="16" t="str">
        <f>IFERROR(VLOOKUP($F17007,'Location List'!$A$2:$QR$463,18,FALSE),"")</f>
        <v/>
      </c>
      <c r="D17007" s="16" t="str">
        <f>IFERROR(VLOOKUP($F17007,'Location List'!$A$2:$QR$463,9,FALSE),"")</f>
        <v/>
      </c>
      <c r="E17007" s="16" t="str">
        <f>IFERROR(VLOOKUP($F17007,'Location List'!$A$2:$QR$463,2,FALSE),"")</f>
        <v/>
      </c>
    </row>
    <row r="17008" spans="1:5" ht="15" customHeight="1" x14ac:dyDescent="0.25">
      <c r="A17008" s="16" t="str">
        <f>IFERROR(VLOOKUP($F17008,'Location List'!$A$2:$QR$463,20,FALSE),"")</f>
        <v/>
      </c>
      <c r="B17008" s="16" t="str">
        <f>IFERROR(VLOOKUP($F17008,'Location List'!$A$2:$QR$463,19,FALSE),"")</f>
        <v/>
      </c>
      <c r="C17008" s="16" t="str">
        <f>IFERROR(VLOOKUP($F17008,'Location List'!$A$2:$QR$463,18,FALSE),"")</f>
        <v/>
      </c>
      <c r="D17008" s="16" t="str">
        <f>IFERROR(VLOOKUP($F17008,'Location List'!$A$2:$QR$463,9,FALSE),"")</f>
        <v/>
      </c>
      <c r="E17008" s="16" t="str">
        <f>IFERROR(VLOOKUP($F17008,'Location List'!$A$2:$QR$463,2,FALSE),"")</f>
        <v/>
      </c>
    </row>
    <row r="17009" spans="1:5" ht="15" customHeight="1" x14ac:dyDescent="0.25">
      <c r="A17009" s="16" t="str">
        <f>IFERROR(VLOOKUP($F17009,'Location List'!$A$2:$QR$463,20,FALSE),"")</f>
        <v/>
      </c>
      <c r="B17009" s="16" t="str">
        <f>IFERROR(VLOOKUP($F17009,'Location List'!$A$2:$QR$463,19,FALSE),"")</f>
        <v/>
      </c>
      <c r="C17009" s="16" t="str">
        <f>IFERROR(VLOOKUP($F17009,'Location List'!$A$2:$QR$463,18,FALSE),"")</f>
        <v/>
      </c>
      <c r="D17009" s="16" t="str">
        <f>IFERROR(VLOOKUP($F17009,'Location List'!$A$2:$QR$463,9,FALSE),"")</f>
        <v/>
      </c>
      <c r="E17009" s="16" t="str">
        <f>IFERROR(VLOOKUP($F17009,'Location List'!$A$2:$QR$463,2,FALSE),"")</f>
        <v/>
      </c>
    </row>
    <row r="17010" spans="1:5" ht="15" customHeight="1" x14ac:dyDescent="0.25">
      <c r="A17010" s="16" t="str">
        <f>IFERROR(VLOOKUP($F17010,'Location List'!$A$2:$QR$463,20,FALSE),"")</f>
        <v/>
      </c>
      <c r="B17010" s="16" t="str">
        <f>IFERROR(VLOOKUP($F17010,'Location List'!$A$2:$QR$463,19,FALSE),"")</f>
        <v/>
      </c>
      <c r="C17010" s="16" t="str">
        <f>IFERROR(VLOOKUP($F17010,'Location List'!$A$2:$QR$463,18,FALSE),"")</f>
        <v/>
      </c>
      <c r="D17010" s="16" t="str">
        <f>IFERROR(VLOOKUP($F17010,'Location List'!$A$2:$QR$463,9,FALSE),"")</f>
        <v/>
      </c>
      <c r="E17010" s="16" t="str">
        <f>IFERROR(VLOOKUP($F17010,'Location List'!$A$2:$QR$463,2,FALSE),"")</f>
        <v/>
      </c>
    </row>
    <row r="17011" spans="1:5" ht="15" customHeight="1" x14ac:dyDescent="0.25">
      <c r="A17011" s="16" t="str">
        <f>IFERROR(VLOOKUP($F17011,'Location List'!$A$2:$QR$463,20,FALSE),"")</f>
        <v/>
      </c>
      <c r="B17011" s="16" t="str">
        <f>IFERROR(VLOOKUP($F17011,'Location List'!$A$2:$QR$463,19,FALSE),"")</f>
        <v/>
      </c>
      <c r="C17011" s="16" t="str">
        <f>IFERROR(VLOOKUP($F17011,'Location List'!$A$2:$QR$463,18,FALSE),"")</f>
        <v/>
      </c>
      <c r="D17011" s="16" t="str">
        <f>IFERROR(VLOOKUP($F17011,'Location List'!$A$2:$QR$463,9,FALSE),"")</f>
        <v/>
      </c>
      <c r="E17011" s="16" t="str">
        <f>IFERROR(VLOOKUP($F17011,'Location List'!$A$2:$QR$463,2,FALSE),"")</f>
        <v/>
      </c>
    </row>
    <row r="17101" spans="1:5" ht="15" customHeight="1" x14ac:dyDescent="0.25">
      <c r="A17101" s="16" t="str">
        <f>IFERROR(VLOOKUP($F17101,'Location List'!$A$2:$QR$463,20,FALSE),"")</f>
        <v/>
      </c>
      <c r="B17101" s="16" t="str">
        <f>IFERROR(VLOOKUP($F17101,'Location List'!$A$2:$QR$463,19,FALSE),"")</f>
        <v/>
      </c>
      <c r="C17101" s="16" t="str">
        <f>IFERROR(VLOOKUP($F17101,'Location List'!$A$2:$QR$463,18,FALSE),"")</f>
        <v/>
      </c>
      <c r="D17101" s="16" t="str">
        <f>IFERROR(VLOOKUP($F17101,'Location List'!$A$2:$QR$463,9,FALSE),"")</f>
        <v/>
      </c>
      <c r="E17101" s="16" t="str">
        <f>IFERROR(VLOOKUP($F17101,'Location List'!$A$2:$QR$463,2,FALSE),"")</f>
        <v/>
      </c>
    </row>
    <row r="17102" spans="1:5" ht="15" customHeight="1" x14ac:dyDescent="0.25">
      <c r="A17102" s="16" t="str">
        <f>IFERROR(VLOOKUP($F17102,'Location List'!$A$2:$QR$463,20,FALSE),"")</f>
        <v/>
      </c>
      <c r="B17102" s="16" t="str">
        <f>IFERROR(VLOOKUP($F17102,'Location List'!$A$2:$QR$463,19,FALSE),"")</f>
        <v/>
      </c>
      <c r="C17102" s="16" t="str">
        <f>IFERROR(VLOOKUP($F17102,'Location List'!$A$2:$QR$463,18,FALSE),"")</f>
        <v/>
      </c>
      <c r="D17102" s="16" t="str">
        <f>IFERROR(VLOOKUP($F17102,'Location List'!$A$2:$QR$463,9,FALSE),"")</f>
        <v/>
      </c>
      <c r="E17102" s="16" t="str">
        <f>IFERROR(VLOOKUP($F17102,'Location List'!$A$2:$QR$463,2,FALSE),"")</f>
        <v/>
      </c>
    </row>
    <row r="17103" spans="1:5" ht="15" customHeight="1" x14ac:dyDescent="0.25">
      <c r="A17103" s="16" t="str">
        <f>IFERROR(VLOOKUP($F17103,'Location List'!$A$2:$QR$463,20,FALSE),"")</f>
        <v/>
      </c>
      <c r="B17103" s="16" t="str">
        <f>IFERROR(VLOOKUP($F17103,'Location List'!$A$2:$QR$463,19,FALSE),"")</f>
        <v/>
      </c>
      <c r="C17103" s="16" t="str">
        <f>IFERROR(VLOOKUP($F17103,'Location List'!$A$2:$QR$463,18,FALSE),"")</f>
        <v/>
      </c>
      <c r="D17103" s="16" t="str">
        <f>IFERROR(VLOOKUP($F17103,'Location List'!$A$2:$QR$463,9,FALSE),"")</f>
        <v/>
      </c>
      <c r="E17103" s="16" t="str">
        <f>IFERROR(VLOOKUP($F17103,'Location List'!$A$2:$QR$463,2,FALSE),"")</f>
        <v/>
      </c>
    </row>
    <row r="17104" spans="1:5" ht="15" customHeight="1" x14ac:dyDescent="0.25">
      <c r="A17104" s="16" t="str">
        <f>IFERROR(VLOOKUP($F17104,'Location List'!$A$2:$QR$463,20,FALSE),"")</f>
        <v/>
      </c>
      <c r="B17104" s="16" t="str">
        <f>IFERROR(VLOOKUP($F17104,'Location List'!$A$2:$QR$463,19,FALSE),"")</f>
        <v/>
      </c>
      <c r="C17104" s="16" t="str">
        <f>IFERROR(VLOOKUP($F17104,'Location List'!$A$2:$QR$463,18,FALSE),"")</f>
        <v/>
      </c>
      <c r="D17104" s="16" t="str">
        <f>IFERROR(VLOOKUP($F17104,'Location List'!$A$2:$QR$463,9,FALSE),"")</f>
        <v/>
      </c>
      <c r="E17104" s="16" t="str">
        <f>IFERROR(VLOOKUP($F17104,'Location List'!$A$2:$QR$463,2,FALSE),"")</f>
        <v/>
      </c>
    </row>
    <row r="17105" spans="1:5" ht="15" customHeight="1" x14ac:dyDescent="0.25">
      <c r="A17105" s="16" t="str">
        <f>IFERROR(VLOOKUP($F17105,'Location List'!$A$2:$QR$463,20,FALSE),"")</f>
        <v/>
      </c>
      <c r="B17105" s="16" t="str">
        <f>IFERROR(VLOOKUP($F17105,'Location List'!$A$2:$QR$463,19,FALSE),"")</f>
        <v/>
      </c>
      <c r="C17105" s="16" t="str">
        <f>IFERROR(VLOOKUP($F17105,'Location List'!$A$2:$QR$463,18,FALSE),"")</f>
        <v/>
      </c>
      <c r="D17105" s="16" t="str">
        <f>IFERROR(VLOOKUP($F17105,'Location List'!$A$2:$QR$463,9,FALSE),"")</f>
        <v/>
      </c>
      <c r="E17105" s="16" t="str">
        <f>IFERROR(VLOOKUP($F17105,'Location List'!$A$2:$QR$463,2,FALSE),"")</f>
        <v/>
      </c>
    </row>
    <row r="17106" spans="1:5" ht="15" customHeight="1" x14ac:dyDescent="0.25">
      <c r="A17106" s="16" t="str">
        <f>IFERROR(VLOOKUP($F17106,'Location List'!$A$2:$QR$463,20,FALSE),"")</f>
        <v/>
      </c>
      <c r="B17106" s="16" t="str">
        <f>IFERROR(VLOOKUP($F17106,'Location List'!$A$2:$QR$463,19,FALSE),"")</f>
        <v/>
      </c>
      <c r="C17106" s="16" t="str">
        <f>IFERROR(VLOOKUP($F17106,'Location List'!$A$2:$QR$463,18,FALSE),"")</f>
        <v/>
      </c>
      <c r="D17106" s="16" t="str">
        <f>IFERROR(VLOOKUP($F17106,'Location List'!$A$2:$QR$463,9,FALSE),"")</f>
        <v/>
      </c>
      <c r="E17106" s="16" t="str">
        <f>IFERROR(VLOOKUP($F17106,'Location List'!$A$2:$QR$463,2,FALSE),"")</f>
        <v/>
      </c>
    </row>
    <row r="17107" spans="1:5" ht="15" customHeight="1" x14ac:dyDescent="0.25">
      <c r="A17107" s="16" t="str">
        <f>IFERROR(VLOOKUP($F17107,'Location List'!$A$2:$QR$463,20,FALSE),"")</f>
        <v/>
      </c>
      <c r="B17107" s="16" t="str">
        <f>IFERROR(VLOOKUP($F17107,'Location List'!$A$2:$QR$463,19,FALSE),"")</f>
        <v/>
      </c>
      <c r="C17107" s="16" t="str">
        <f>IFERROR(VLOOKUP($F17107,'Location List'!$A$2:$QR$463,18,FALSE),"")</f>
        <v/>
      </c>
      <c r="D17107" s="16" t="str">
        <f>IFERROR(VLOOKUP($F17107,'Location List'!$A$2:$QR$463,9,FALSE),"")</f>
        <v/>
      </c>
      <c r="E17107" s="16" t="str">
        <f>IFERROR(VLOOKUP($F17107,'Location List'!$A$2:$QR$463,2,FALSE),"")</f>
        <v/>
      </c>
    </row>
    <row r="17150" spans="1:5" ht="15" customHeight="1" x14ac:dyDescent="0.25">
      <c r="A17150" s="16" t="str">
        <f>IFERROR(VLOOKUP($F17150,'Location List'!$A$2:$QR$463,20,FALSE),"")</f>
        <v/>
      </c>
      <c r="B17150" s="16" t="str">
        <f>IFERROR(VLOOKUP($F17150,'Location List'!$A$2:$QR$463,19,FALSE),"")</f>
        <v/>
      </c>
      <c r="C17150" s="16" t="str">
        <f>IFERROR(VLOOKUP($F17150,'Location List'!$A$2:$QR$463,18,FALSE),"")</f>
        <v/>
      </c>
      <c r="D17150" s="16" t="str">
        <f>IFERROR(VLOOKUP($F17150,'Location List'!$A$2:$QR$463,9,FALSE),"")</f>
        <v/>
      </c>
      <c r="E17150" s="16" t="str">
        <f>IFERROR(VLOOKUP($F17150,'Location List'!$A$2:$QR$463,2,FALSE),"")</f>
        <v/>
      </c>
    </row>
    <row r="17151" spans="1:5" ht="15" customHeight="1" x14ac:dyDescent="0.25">
      <c r="A17151" s="16" t="str">
        <f>IFERROR(VLOOKUP($F17151,'Location List'!$A$2:$QR$463,20,FALSE),"")</f>
        <v/>
      </c>
      <c r="B17151" s="16" t="str">
        <f>IFERROR(VLOOKUP($F17151,'Location List'!$A$2:$QR$463,19,FALSE),"")</f>
        <v/>
      </c>
      <c r="C17151" s="16" t="str">
        <f>IFERROR(VLOOKUP($F17151,'Location List'!$A$2:$QR$463,18,FALSE),"")</f>
        <v/>
      </c>
      <c r="D17151" s="16" t="str">
        <f>IFERROR(VLOOKUP($F17151,'Location List'!$A$2:$QR$463,9,FALSE),"")</f>
        <v/>
      </c>
      <c r="E17151" s="16" t="str">
        <f>IFERROR(VLOOKUP($F17151,'Location List'!$A$2:$QR$463,2,FALSE),"")</f>
        <v/>
      </c>
    </row>
    <row r="17152" spans="1:5" ht="15" customHeight="1" x14ac:dyDescent="0.25">
      <c r="A17152" s="16" t="str">
        <f>IFERROR(VLOOKUP($F17152,'Location List'!$A$2:$QR$463,20,FALSE),"")</f>
        <v/>
      </c>
      <c r="B17152" s="16" t="str">
        <f>IFERROR(VLOOKUP($F17152,'Location List'!$A$2:$QR$463,19,FALSE),"")</f>
        <v/>
      </c>
      <c r="C17152" s="16" t="str">
        <f>IFERROR(VLOOKUP($F17152,'Location List'!$A$2:$QR$463,18,FALSE),"")</f>
        <v/>
      </c>
      <c r="D17152" s="16" t="str">
        <f>IFERROR(VLOOKUP($F17152,'Location List'!$A$2:$QR$463,9,FALSE),"")</f>
        <v/>
      </c>
      <c r="E17152" s="16" t="str">
        <f>IFERROR(VLOOKUP($F17152,'Location List'!$A$2:$QR$463,2,FALSE),"")</f>
        <v/>
      </c>
    </row>
    <row r="17153" spans="1:5" ht="15" customHeight="1" x14ac:dyDescent="0.25">
      <c r="A17153" s="16" t="str">
        <f>IFERROR(VLOOKUP($F17153,'Location List'!$A$2:$QR$463,20,FALSE),"")</f>
        <v/>
      </c>
      <c r="B17153" s="16" t="str">
        <f>IFERROR(VLOOKUP($F17153,'Location List'!$A$2:$QR$463,19,FALSE),"")</f>
        <v/>
      </c>
      <c r="C17153" s="16" t="str">
        <f>IFERROR(VLOOKUP($F17153,'Location List'!$A$2:$QR$463,18,FALSE),"")</f>
        <v/>
      </c>
      <c r="D17153" s="16" t="str">
        <f>IFERROR(VLOOKUP($F17153,'Location List'!$A$2:$QR$463,9,FALSE),"")</f>
        <v/>
      </c>
      <c r="E17153" s="16" t="str">
        <f>IFERROR(VLOOKUP($F17153,'Location List'!$A$2:$QR$463,2,FALSE),"")</f>
        <v/>
      </c>
    </row>
    <row r="17154" spans="1:5" ht="15" customHeight="1" x14ac:dyDescent="0.25">
      <c r="A17154" s="16" t="str">
        <f>IFERROR(VLOOKUP($F17154,'Location List'!$A$2:$QR$463,20,FALSE),"")</f>
        <v/>
      </c>
      <c r="B17154" s="16" t="str">
        <f>IFERROR(VLOOKUP($F17154,'Location List'!$A$2:$QR$463,19,FALSE),"")</f>
        <v/>
      </c>
      <c r="C17154" s="16" t="str">
        <f>IFERROR(VLOOKUP($F17154,'Location List'!$A$2:$QR$463,18,FALSE),"")</f>
        <v/>
      </c>
      <c r="D17154" s="16" t="str">
        <f>IFERROR(VLOOKUP($F17154,'Location List'!$A$2:$QR$463,9,FALSE),"")</f>
        <v/>
      </c>
      <c r="E17154" s="16" t="str">
        <f>IFERROR(VLOOKUP($F17154,'Location List'!$A$2:$QR$463,2,FALSE),"")</f>
        <v/>
      </c>
    </row>
    <row r="17247" spans="1:5" ht="15" customHeight="1" x14ac:dyDescent="0.25">
      <c r="A17247" s="16" t="str">
        <f>IFERROR(VLOOKUP($F17247,'Location List'!$A$2:$QR$463,20,FALSE),"")</f>
        <v/>
      </c>
      <c r="B17247" s="16" t="str">
        <f>IFERROR(VLOOKUP($F17247,'Location List'!$A$2:$QR$463,19,FALSE),"")</f>
        <v/>
      </c>
      <c r="C17247" s="16" t="str">
        <f>IFERROR(VLOOKUP($F17247,'Location List'!$A$2:$QR$463,18,FALSE),"")</f>
        <v/>
      </c>
      <c r="D17247" s="16" t="str">
        <f>IFERROR(VLOOKUP($F17247,'Location List'!$A$2:$QR$463,9,FALSE),"")</f>
        <v/>
      </c>
      <c r="E17247" s="16" t="str">
        <f>IFERROR(VLOOKUP($F17247,'Location List'!$A$2:$QR$463,2,FALSE),"")</f>
        <v/>
      </c>
    </row>
    <row r="17304" spans="1:5" ht="15" customHeight="1" x14ac:dyDescent="0.25">
      <c r="A17304" s="16" t="str">
        <f>IFERROR(VLOOKUP($F17304,'Location List'!$A$2:$QR$463,20,FALSE),"")</f>
        <v/>
      </c>
      <c r="B17304" s="16" t="str">
        <f>IFERROR(VLOOKUP($F17304,'Location List'!$A$2:$QR$463,19,FALSE),"")</f>
        <v/>
      </c>
      <c r="C17304" s="16" t="str">
        <f>IFERROR(VLOOKUP($F17304,'Location List'!$A$2:$QR$463,18,FALSE),"")</f>
        <v/>
      </c>
      <c r="D17304" s="16" t="str">
        <f>IFERROR(VLOOKUP($F17304,'Location List'!$A$2:$QR$463,9,FALSE),"")</f>
        <v/>
      </c>
      <c r="E17304" s="16" t="str">
        <f>IFERROR(VLOOKUP($F17304,'Location List'!$A$2:$QR$463,2,FALSE),"")</f>
        <v/>
      </c>
    </row>
    <row r="17305" spans="1:5" ht="15" customHeight="1" x14ac:dyDescent="0.25">
      <c r="A17305" s="16" t="str">
        <f>IFERROR(VLOOKUP($F17305,'Location List'!$A$2:$QR$463,20,FALSE),"")</f>
        <v/>
      </c>
      <c r="B17305" s="16" t="str">
        <f>IFERROR(VLOOKUP($F17305,'Location List'!$A$2:$QR$463,19,FALSE),"")</f>
        <v/>
      </c>
      <c r="C17305" s="16" t="str">
        <f>IFERROR(VLOOKUP($F17305,'Location List'!$A$2:$QR$463,18,FALSE),"")</f>
        <v/>
      </c>
      <c r="D17305" s="16" t="str">
        <f>IFERROR(VLOOKUP($F17305,'Location List'!$A$2:$QR$463,9,FALSE),"")</f>
        <v/>
      </c>
      <c r="E17305" s="16" t="str">
        <f>IFERROR(VLOOKUP($F17305,'Location List'!$A$2:$QR$463,2,FALSE),"")</f>
        <v/>
      </c>
    </row>
    <row r="17306" spans="1:5" ht="15" customHeight="1" x14ac:dyDescent="0.25">
      <c r="A17306" s="16" t="str">
        <f>IFERROR(VLOOKUP($F17306,'Location List'!$A$2:$QR$463,20,FALSE),"")</f>
        <v/>
      </c>
      <c r="B17306" s="16" t="str">
        <f>IFERROR(VLOOKUP($F17306,'Location List'!$A$2:$QR$463,19,FALSE),"")</f>
        <v/>
      </c>
      <c r="C17306" s="16" t="str">
        <f>IFERROR(VLOOKUP($F17306,'Location List'!$A$2:$QR$463,18,FALSE),"")</f>
        <v/>
      </c>
      <c r="D17306" s="16" t="str">
        <f>IFERROR(VLOOKUP($F17306,'Location List'!$A$2:$QR$463,9,FALSE),"")</f>
        <v/>
      </c>
      <c r="E17306" s="16" t="str">
        <f>IFERROR(VLOOKUP($F17306,'Location List'!$A$2:$QR$463,2,FALSE),"")</f>
        <v/>
      </c>
    </row>
    <row r="17307" spans="1:5" ht="15" customHeight="1" x14ac:dyDescent="0.25">
      <c r="A17307" s="16" t="str">
        <f>IFERROR(VLOOKUP($F17307,'Location List'!$A$2:$QR$463,20,FALSE),"")</f>
        <v/>
      </c>
      <c r="B17307" s="16" t="str">
        <f>IFERROR(VLOOKUP($F17307,'Location List'!$A$2:$QR$463,19,FALSE),"")</f>
        <v/>
      </c>
      <c r="C17307" s="16" t="str">
        <f>IFERROR(VLOOKUP($F17307,'Location List'!$A$2:$QR$463,18,FALSE),"")</f>
        <v/>
      </c>
      <c r="D17307" s="16" t="str">
        <f>IFERROR(VLOOKUP($F17307,'Location List'!$A$2:$QR$463,9,FALSE),"")</f>
        <v/>
      </c>
      <c r="E17307" s="16" t="str">
        <f>IFERROR(VLOOKUP($F17307,'Location List'!$A$2:$QR$463,2,FALSE),"")</f>
        <v/>
      </c>
    </row>
    <row r="17308" spans="1:5" ht="15" customHeight="1" x14ac:dyDescent="0.25">
      <c r="A17308" s="16" t="str">
        <f>IFERROR(VLOOKUP($F17308,'Location List'!$A$2:$QR$463,20,FALSE),"")</f>
        <v/>
      </c>
      <c r="B17308" s="16" t="str">
        <f>IFERROR(VLOOKUP($F17308,'Location List'!$A$2:$QR$463,19,FALSE),"")</f>
        <v/>
      </c>
      <c r="C17308" s="16" t="str">
        <f>IFERROR(VLOOKUP($F17308,'Location List'!$A$2:$QR$463,18,FALSE),"")</f>
        <v/>
      </c>
      <c r="D17308" s="16" t="str">
        <f>IFERROR(VLOOKUP($F17308,'Location List'!$A$2:$QR$463,9,FALSE),"")</f>
        <v/>
      </c>
      <c r="E17308" s="16" t="str">
        <f>IFERROR(VLOOKUP($F17308,'Location List'!$A$2:$QR$463,2,FALSE),"")</f>
        <v/>
      </c>
    </row>
    <row r="17309" spans="1:5" ht="15" customHeight="1" x14ac:dyDescent="0.25">
      <c r="A17309" s="16" t="str">
        <f>IFERROR(VLOOKUP($F17309,'Location List'!$A$2:$QR$463,20,FALSE),"")</f>
        <v/>
      </c>
      <c r="B17309" s="16" t="str">
        <f>IFERROR(VLOOKUP($F17309,'Location List'!$A$2:$QR$463,19,FALSE),"")</f>
        <v/>
      </c>
      <c r="C17309" s="16" t="str">
        <f>IFERROR(VLOOKUP($F17309,'Location List'!$A$2:$QR$463,18,FALSE),"")</f>
        <v/>
      </c>
      <c r="D17309" s="16" t="str">
        <f>IFERROR(VLOOKUP($F17309,'Location List'!$A$2:$QR$463,9,FALSE),"")</f>
        <v/>
      </c>
      <c r="E17309" s="16" t="str">
        <f>IFERROR(VLOOKUP($F17309,'Location List'!$A$2:$QR$463,2,FALSE),"")</f>
        <v/>
      </c>
    </row>
    <row r="17310" spans="1:5" ht="15" customHeight="1" x14ac:dyDescent="0.25">
      <c r="A17310" s="16" t="str">
        <f>IFERROR(VLOOKUP($F17310,'Location List'!$A$2:$QR$463,20,FALSE),"")</f>
        <v/>
      </c>
      <c r="B17310" s="16" t="str">
        <f>IFERROR(VLOOKUP($F17310,'Location List'!$A$2:$QR$463,19,FALSE),"")</f>
        <v/>
      </c>
      <c r="C17310" s="16" t="str">
        <f>IFERROR(VLOOKUP($F17310,'Location List'!$A$2:$QR$463,18,FALSE),"")</f>
        <v/>
      </c>
      <c r="D17310" s="16" t="str">
        <f>IFERROR(VLOOKUP($F17310,'Location List'!$A$2:$QR$463,9,FALSE),"")</f>
        <v/>
      </c>
      <c r="E17310" s="16" t="str">
        <f>IFERROR(VLOOKUP($F17310,'Location List'!$A$2:$QR$463,2,FALSE),"")</f>
        <v/>
      </c>
    </row>
    <row r="17311" spans="1:5" ht="15" customHeight="1" x14ac:dyDescent="0.25">
      <c r="A17311" s="16" t="str">
        <f>IFERROR(VLOOKUP($F17311,'Location List'!$A$2:$QR$463,20,FALSE),"")</f>
        <v/>
      </c>
      <c r="B17311" s="16" t="str">
        <f>IFERROR(VLOOKUP($F17311,'Location List'!$A$2:$QR$463,19,FALSE),"")</f>
        <v/>
      </c>
      <c r="C17311" s="16" t="str">
        <f>IFERROR(VLOOKUP($F17311,'Location List'!$A$2:$QR$463,18,FALSE),"")</f>
        <v/>
      </c>
      <c r="D17311" s="16" t="str">
        <f>IFERROR(VLOOKUP($F17311,'Location List'!$A$2:$QR$463,9,FALSE),"")</f>
        <v/>
      </c>
      <c r="E17311" s="16" t="str">
        <f>IFERROR(VLOOKUP($F17311,'Location List'!$A$2:$QR$463,2,FALSE),"")</f>
        <v/>
      </c>
    </row>
    <row r="17400" spans="1:5" ht="15" customHeight="1" x14ac:dyDescent="0.25">
      <c r="A17400" s="16" t="str">
        <f>IFERROR(VLOOKUP($F17400,'Location List'!$A$2:$QR$463,20,FALSE),"")</f>
        <v/>
      </c>
      <c r="B17400" s="16" t="str">
        <f>IFERROR(VLOOKUP($F17400,'Location List'!$A$2:$QR$463,19,FALSE),"")</f>
        <v/>
      </c>
      <c r="C17400" s="16" t="str">
        <f>IFERROR(VLOOKUP($F17400,'Location List'!$A$2:$QR$463,18,FALSE),"")</f>
        <v/>
      </c>
      <c r="D17400" s="16" t="str">
        <f>IFERROR(VLOOKUP($F17400,'Location List'!$A$2:$QR$463,9,FALSE),"")</f>
        <v/>
      </c>
      <c r="E17400" s="16" t="str">
        <f>IFERROR(VLOOKUP($F17400,'Location List'!$A$2:$QR$463,2,FALSE),"")</f>
        <v/>
      </c>
    </row>
    <row r="17401" spans="1:5" ht="15" customHeight="1" x14ac:dyDescent="0.25">
      <c r="A17401" s="16" t="str">
        <f>IFERROR(VLOOKUP($F17401,'Location List'!$A$2:$QR$463,20,FALSE),"")</f>
        <v/>
      </c>
      <c r="B17401" s="16" t="str">
        <f>IFERROR(VLOOKUP($F17401,'Location List'!$A$2:$QR$463,19,FALSE),"")</f>
        <v/>
      </c>
      <c r="C17401" s="16" t="str">
        <f>IFERROR(VLOOKUP($F17401,'Location List'!$A$2:$QR$463,18,FALSE),"")</f>
        <v/>
      </c>
      <c r="D17401" s="16" t="str">
        <f>IFERROR(VLOOKUP($F17401,'Location List'!$A$2:$QR$463,9,FALSE),"")</f>
        <v/>
      </c>
      <c r="E17401" s="16" t="str">
        <f>IFERROR(VLOOKUP($F17401,'Location List'!$A$2:$QR$463,2,FALSE),"")</f>
        <v/>
      </c>
    </row>
    <row r="17402" spans="1:5" ht="15" customHeight="1" x14ac:dyDescent="0.25">
      <c r="A17402" s="16" t="str">
        <f>IFERROR(VLOOKUP($F17402,'Location List'!$A$2:$QR$463,20,FALSE),"")</f>
        <v/>
      </c>
      <c r="B17402" s="16" t="str">
        <f>IFERROR(VLOOKUP($F17402,'Location List'!$A$2:$QR$463,19,FALSE),"")</f>
        <v/>
      </c>
      <c r="C17402" s="16" t="str">
        <f>IFERROR(VLOOKUP($F17402,'Location List'!$A$2:$QR$463,18,FALSE),"")</f>
        <v/>
      </c>
      <c r="D17402" s="16" t="str">
        <f>IFERROR(VLOOKUP($F17402,'Location List'!$A$2:$QR$463,9,FALSE),"")</f>
        <v/>
      </c>
      <c r="E17402" s="16" t="str">
        <f>IFERROR(VLOOKUP($F17402,'Location List'!$A$2:$QR$463,2,FALSE),"")</f>
        <v/>
      </c>
    </row>
    <row r="17403" spans="1:5" ht="15" customHeight="1" x14ac:dyDescent="0.25">
      <c r="A17403" s="16" t="str">
        <f>IFERROR(VLOOKUP($F17403,'Location List'!$A$2:$QR$463,20,FALSE),"")</f>
        <v/>
      </c>
      <c r="B17403" s="16" t="str">
        <f>IFERROR(VLOOKUP($F17403,'Location List'!$A$2:$QR$463,19,FALSE),"")</f>
        <v/>
      </c>
      <c r="C17403" s="16" t="str">
        <f>IFERROR(VLOOKUP($F17403,'Location List'!$A$2:$QR$463,18,FALSE),"")</f>
        <v/>
      </c>
      <c r="D17403" s="16" t="str">
        <f>IFERROR(VLOOKUP($F17403,'Location List'!$A$2:$QR$463,9,FALSE),"")</f>
        <v/>
      </c>
      <c r="E17403" s="16" t="str">
        <f>IFERROR(VLOOKUP($F17403,'Location List'!$A$2:$QR$463,2,FALSE),"")</f>
        <v/>
      </c>
    </row>
    <row r="17404" spans="1:5" ht="15" customHeight="1" x14ac:dyDescent="0.25">
      <c r="A17404" s="16" t="str">
        <f>IFERROR(VLOOKUP($F17404,'Location List'!$A$2:$QR$463,20,FALSE),"")</f>
        <v/>
      </c>
      <c r="B17404" s="16" t="str">
        <f>IFERROR(VLOOKUP($F17404,'Location List'!$A$2:$QR$463,19,FALSE),"")</f>
        <v/>
      </c>
      <c r="C17404" s="16" t="str">
        <f>IFERROR(VLOOKUP($F17404,'Location List'!$A$2:$QR$463,18,FALSE),"")</f>
        <v/>
      </c>
      <c r="D17404" s="16" t="str">
        <f>IFERROR(VLOOKUP($F17404,'Location List'!$A$2:$QR$463,9,FALSE),"")</f>
        <v/>
      </c>
      <c r="E17404" s="16" t="str">
        <f>IFERROR(VLOOKUP($F17404,'Location List'!$A$2:$QR$463,2,FALSE),"")</f>
        <v/>
      </c>
    </row>
    <row r="17405" spans="1:5" ht="15" customHeight="1" x14ac:dyDescent="0.25">
      <c r="A17405" s="16" t="str">
        <f>IFERROR(VLOOKUP($F17405,'Location List'!$A$2:$QR$463,20,FALSE),"")</f>
        <v/>
      </c>
      <c r="B17405" s="16" t="str">
        <f>IFERROR(VLOOKUP($F17405,'Location List'!$A$2:$QR$463,19,FALSE),"")</f>
        <v/>
      </c>
      <c r="C17405" s="16" t="str">
        <f>IFERROR(VLOOKUP($F17405,'Location List'!$A$2:$QR$463,18,FALSE),"")</f>
        <v/>
      </c>
      <c r="D17405" s="16" t="str">
        <f>IFERROR(VLOOKUP($F17405,'Location List'!$A$2:$QR$463,9,FALSE),"")</f>
        <v/>
      </c>
      <c r="E17405" s="16" t="str">
        <f>IFERROR(VLOOKUP($F17405,'Location List'!$A$2:$QR$463,2,FALSE),"")</f>
        <v/>
      </c>
    </row>
    <row r="17406" spans="1:5" ht="15" customHeight="1" x14ac:dyDescent="0.25">
      <c r="A17406" s="16" t="str">
        <f>IFERROR(VLOOKUP($F17406,'Location List'!$A$2:$QR$463,20,FALSE),"")</f>
        <v/>
      </c>
      <c r="B17406" s="16" t="str">
        <f>IFERROR(VLOOKUP($F17406,'Location List'!$A$2:$QR$463,19,FALSE),"")</f>
        <v/>
      </c>
      <c r="C17406" s="16" t="str">
        <f>IFERROR(VLOOKUP($F17406,'Location List'!$A$2:$QR$463,18,FALSE),"")</f>
        <v/>
      </c>
      <c r="D17406" s="16" t="str">
        <f>IFERROR(VLOOKUP($F17406,'Location List'!$A$2:$QR$463,9,FALSE),"")</f>
        <v/>
      </c>
      <c r="E17406" s="16" t="str">
        <f>IFERROR(VLOOKUP($F17406,'Location List'!$A$2:$QR$463,2,FALSE),"")</f>
        <v/>
      </c>
    </row>
    <row r="17407" spans="1:5" ht="15" customHeight="1" x14ac:dyDescent="0.25">
      <c r="A17407" s="16" t="str">
        <f>IFERROR(VLOOKUP($F17407,'Location List'!$A$2:$QR$463,20,FALSE),"")</f>
        <v/>
      </c>
      <c r="B17407" s="16" t="str">
        <f>IFERROR(VLOOKUP($F17407,'Location List'!$A$2:$QR$463,19,FALSE),"")</f>
        <v/>
      </c>
      <c r="C17407" s="16" t="str">
        <f>IFERROR(VLOOKUP($F17407,'Location List'!$A$2:$QR$463,18,FALSE),"")</f>
        <v/>
      </c>
      <c r="D17407" s="16" t="str">
        <f>IFERROR(VLOOKUP($F17407,'Location List'!$A$2:$QR$463,9,FALSE),"")</f>
        <v/>
      </c>
      <c r="E17407" s="16" t="str">
        <f>IFERROR(VLOOKUP($F17407,'Location List'!$A$2:$QR$463,2,FALSE),"")</f>
        <v/>
      </c>
    </row>
    <row r="17408" spans="1:5" ht="15" customHeight="1" x14ac:dyDescent="0.25">
      <c r="A17408" s="16" t="str">
        <f>IFERROR(VLOOKUP($F17408,'Location List'!$A$2:$QR$463,20,FALSE),"")</f>
        <v/>
      </c>
      <c r="B17408" s="16" t="str">
        <f>IFERROR(VLOOKUP($F17408,'Location List'!$A$2:$QR$463,19,FALSE),"")</f>
        <v/>
      </c>
      <c r="C17408" s="16" t="str">
        <f>IFERROR(VLOOKUP($F17408,'Location List'!$A$2:$QR$463,18,FALSE),"")</f>
        <v/>
      </c>
      <c r="D17408" s="16" t="str">
        <f>IFERROR(VLOOKUP($F17408,'Location List'!$A$2:$QR$463,9,FALSE),"")</f>
        <v/>
      </c>
      <c r="E17408" s="16" t="str">
        <f>IFERROR(VLOOKUP($F17408,'Location List'!$A$2:$QR$463,2,FALSE),"")</f>
        <v/>
      </c>
    </row>
    <row r="17409" spans="1:5" ht="15" customHeight="1" x14ac:dyDescent="0.25">
      <c r="A17409" s="16" t="str">
        <f>IFERROR(VLOOKUP($F17409,'Location List'!$A$2:$QR$463,20,FALSE),"")</f>
        <v/>
      </c>
      <c r="B17409" s="16" t="str">
        <f>IFERROR(VLOOKUP($F17409,'Location List'!$A$2:$QR$463,19,FALSE),"")</f>
        <v/>
      </c>
      <c r="C17409" s="16" t="str">
        <f>IFERROR(VLOOKUP($F17409,'Location List'!$A$2:$QR$463,18,FALSE),"")</f>
        <v/>
      </c>
      <c r="D17409" s="16" t="str">
        <f>IFERROR(VLOOKUP($F17409,'Location List'!$A$2:$QR$463,9,FALSE),"")</f>
        <v/>
      </c>
      <c r="E17409" s="16" t="str">
        <f>IFERROR(VLOOKUP($F17409,'Location List'!$A$2:$QR$463,2,FALSE),"")</f>
        <v/>
      </c>
    </row>
    <row r="17410" spans="1:5" ht="15" customHeight="1" x14ac:dyDescent="0.25">
      <c r="A17410" s="16" t="str">
        <f>IFERROR(VLOOKUP($F17410,'Location List'!$A$2:$QR$463,20,FALSE),"")</f>
        <v/>
      </c>
      <c r="B17410" s="16" t="str">
        <f>IFERROR(VLOOKUP($F17410,'Location List'!$A$2:$QR$463,19,FALSE),"")</f>
        <v/>
      </c>
      <c r="C17410" s="16" t="str">
        <f>IFERROR(VLOOKUP($F17410,'Location List'!$A$2:$QR$463,18,FALSE),"")</f>
        <v/>
      </c>
      <c r="D17410" s="16" t="str">
        <f>IFERROR(VLOOKUP($F17410,'Location List'!$A$2:$QR$463,9,FALSE),"")</f>
        <v/>
      </c>
      <c r="E17410" s="16" t="str">
        <f>IFERROR(VLOOKUP($F17410,'Location List'!$A$2:$QR$463,2,FALSE),"")</f>
        <v/>
      </c>
    </row>
    <row r="17468" spans="1:5" ht="15" customHeight="1" x14ac:dyDescent="0.25">
      <c r="A17468" s="16" t="str">
        <f>IFERROR(VLOOKUP($F17468,'Location List'!$A$2:$QR$463,20,FALSE),"")</f>
        <v/>
      </c>
      <c r="B17468" s="16" t="str">
        <f>IFERROR(VLOOKUP($F17468,'Location List'!$A$2:$QR$463,19,FALSE),"")</f>
        <v/>
      </c>
      <c r="C17468" s="16" t="str">
        <f>IFERROR(VLOOKUP($F17468,'Location List'!$A$2:$QR$463,18,FALSE),"")</f>
        <v/>
      </c>
      <c r="D17468" s="16" t="str">
        <f>IFERROR(VLOOKUP($F17468,'Location List'!$A$2:$QR$463,9,FALSE),"")</f>
        <v/>
      </c>
      <c r="E17468" s="16" t="str">
        <f>IFERROR(VLOOKUP($F17468,'Location List'!$A$2:$QR$463,2,FALSE),"")</f>
        <v/>
      </c>
    </row>
    <row r="17469" spans="1:5" ht="15" customHeight="1" x14ac:dyDescent="0.25">
      <c r="A17469" s="16" t="str">
        <f>IFERROR(VLOOKUP($F17469,'Location List'!$A$2:$QR$463,20,FALSE),"")</f>
        <v/>
      </c>
      <c r="B17469" s="16" t="str">
        <f>IFERROR(VLOOKUP($F17469,'Location List'!$A$2:$QR$463,19,FALSE),"")</f>
        <v/>
      </c>
      <c r="C17469" s="16" t="str">
        <f>IFERROR(VLOOKUP($F17469,'Location List'!$A$2:$QR$463,18,FALSE),"")</f>
        <v/>
      </c>
      <c r="D17469" s="16" t="str">
        <f>IFERROR(VLOOKUP($F17469,'Location List'!$A$2:$QR$463,9,FALSE),"")</f>
        <v/>
      </c>
      <c r="E17469" s="16" t="str">
        <f>IFERROR(VLOOKUP($F17469,'Location List'!$A$2:$QR$463,2,FALSE),"")</f>
        <v/>
      </c>
    </row>
    <row r="17470" spans="1:5" ht="15" customHeight="1" x14ac:dyDescent="0.25">
      <c r="A17470" s="16" t="str">
        <f>IFERROR(VLOOKUP($F17470,'Location List'!$A$2:$QR$463,20,FALSE),"")</f>
        <v/>
      </c>
      <c r="B17470" s="16" t="str">
        <f>IFERROR(VLOOKUP($F17470,'Location List'!$A$2:$QR$463,19,FALSE),"")</f>
        <v/>
      </c>
      <c r="C17470" s="16" t="str">
        <f>IFERROR(VLOOKUP($F17470,'Location List'!$A$2:$QR$463,18,FALSE),"")</f>
        <v/>
      </c>
      <c r="D17470" s="16" t="str">
        <f>IFERROR(VLOOKUP($F17470,'Location List'!$A$2:$QR$463,9,FALSE),"")</f>
        <v/>
      </c>
      <c r="E17470" s="16" t="str">
        <f>IFERROR(VLOOKUP($F17470,'Location List'!$A$2:$QR$463,2,FALSE),"")</f>
        <v/>
      </c>
    </row>
    <row r="17471" spans="1:5" ht="15" customHeight="1" x14ac:dyDescent="0.25">
      <c r="A17471" s="16" t="str">
        <f>IFERROR(VLOOKUP($F17471,'Location List'!$A$2:$QR$463,20,FALSE),"")</f>
        <v/>
      </c>
      <c r="B17471" s="16" t="str">
        <f>IFERROR(VLOOKUP($F17471,'Location List'!$A$2:$QR$463,19,FALSE),"")</f>
        <v/>
      </c>
      <c r="C17471" s="16" t="str">
        <f>IFERROR(VLOOKUP($F17471,'Location List'!$A$2:$QR$463,18,FALSE),"")</f>
        <v/>
      </c>
      <c r="D17471" s="16" t="str">
        <f>IFERROR(VLOOKUP($F17471,'Location List'!$A$2:$QR$463,9,FALSE),"")</f>
        <v/>
      </c>
      <c r="E17471" s="16" t="str">
        <f>IFERROR(VLOOKUP($F17471,'Location List'!$A$2:$QR$463,2,FALSE),"")</f>
        <v/>
      </c>
    </row>
    <row r="17472" spans="1:5" ht="15" customHeight="1" x14ac:dyDescent="0.25">
      <c r="A17472" s="16" t="str">
        <f>IFERROR(VLOOKUP($F17472,'Location List'!$A$2:$QR$463,20,FALSE),"")</f>
        <v/>
      </c>
      <c r="B17472" s="16" t="str">
        <f>IFERROR(VLOOKUP($F17472,'Location List'!$A$2:$QR$463,19,FALSE),"")</f>
        <v/>
      </c>
      <c r="C17472" s="16" t="str">
        <f>IFERROR(VLOOKUP($F17472,'Location List'!$A$2:$QR$463,18,FALSE),"")</f>
        <v/>
      </c>
      <c r="D17472" s="16" t="str">
        <f>IFERROR(VLOOKUP($F17472,'Location List'!$A$2:$QR$463,9,FALSE),"")</f>
        <v/>
      </c>
      <c r="E17472" s="16" t="str">
        <f>IFERROR(VLOOKUP($F17472,'Location List'!$A$2:$QR$463,2,FALSE),"")</f>
        <v/>
      </c>
    </row>
    <row r="17473" spans="1:5" ht="15" customHeight="1" x14ac:dyDescent="0.25">
      <c r="A17473" s="16" t="str">
        <f>IFERROR(VLOOKUP($F17473,'Location List'!$A$2:$QR$463,20,FALSE),"")</f>
        <v/>
      </c>
      <c r="B17473" s="16" t="str">
        <f>IFERROR(VLOOKUP($F17473,'Location List'!$A$2:$QR$463,19,FALSE),"")</f>
        <v/>
      </c>
      <c r="C17473" s="16" t="str">
        <f>IFERROR(VLOOKUP($F17473,'Location List'!$A$2:$QR$463,18,FALSE),"")</f>
        <v/>
      </c>
      <c r="D17473" s="16" t="str">
        <f>IFERROR(VLOOKUP($F17473,'Location List'!$A$2:$QR$463,9,FALSE),"")</f>
        <v/>
      </c>
      <c r="E17473" s="16" t="str">
        <f>IFERROR(VLOOKUP($F17473,'Location List'!$A$2:$QR$463,2,FALSE),"")</f>
        <v/>
      </c>
    </row>
    <row r="17474" spans="1:5" ht="15" customHeight="1" x14ac:dyDescent="0.25">
      <c r="A17474" s="16" t="str">
        <f>IFERROR(VLOOKUP($F17474,'Location List'!$A$2:$QR$463,20,FALSE),"")</f>
        <v/>
      </c>
      <c r="B17474" s="16" t="str">
        <f>IFERROR(VLOOKUP($F17474,'Location List'!$A$2:$QR$463,19,FALSE),"")</f>
        <v/>
      </c>
      <c r="C17474" s="16" t="str">
        <f>IFERROR(VLOOKUP($F17474,'Location List'!$A$2:$QR$463,18,FALSE),"")</f>
        <v/>
      </c>
      <c r="D17474" s="16" t="str">
        <f>IFERROR(VLOOKUP($F17474,'Location List'!$A$2:$QR$463,9,FALSE),"")</f>
        <v/>
      </c>
      <c r="E17474" s="16" t="str">
        <f>IFERROR(VLOOKUP($F17474,'Location List'!$A$2:$QR$463,2,FALSE),"")</f>
        <v/>
      </c>
    </row>
    <row r="17522" spans="1:5" ht="15" customHeight="1" x14ac:dyDescent="0.25">
      <c r="A17522" s="16" t="str">
        <f>IFERROR(VLOOKUP($F17522,'Location List'!$A$2:$QR$463,20,FALSE),"")</f>
        <v/>
      </c>
      <c r="B17522" s="16" t="str">
        <f>IFERROR(VLOOKUP($F17522,'Location List'!$A$2:$QR$463,19,FALSE),"")</f>
        <v/>
      </c>
      <c r="C17522" s="16" t="str">
        <f>IFERROR(VLOOKUP($F17522,'Location List'!$A$2:$QR$463,18,FALSE),"")</f>
        <v/>
      </c>
      <c r="D17522" s="16" t="str">
        <f>IFERROR(VLOOKUP($F17522,'Location List'!$A$2:$QR$463,9,FALSE),"")</f>
        <v/>
      </c>
      <c r="E17522" s="16" t="str">
        <f>IFERROR(VLOOKUP($F17522,'Location List'!$A$2:$QR$463,2,FALSE),"")</f>
        <v/>
      </c>
    </row>
    <row r="17523" spans="1:5" ht="15" customHeight="1" x14ac:dyDescent="0.25">
      <c r="A17523" s="16" t="str">
        <f>IFERROR(VLOOKUP($F17523,'Location List'!$A$2:$QR$463,20,FALSE),"")</f>
        <v/>
      </c>
      <c r="B17523" s="16" t="str">
        <f>IFERROR(VLOOKUP($F17523,'Location List'!$A$2:$QR$463,19,FALSE),"")</f>
        <v/>
      </c>
      <c r="C17523" s="16" t="str">
        <f>IFERROR(VLOOKUP($F17523,'Location List'!$A$2:$QR$463,18,FALSE),"")</f>
        <v/>
      </c>
      <c r="D17523" s="16" t="str">
        <f>IFERROR(VLOOKUP($F17523,'Location List'!$A$2:$QR$463,9,FALSE),"")</f>
        <v/>
      </c>
      <c r="E17523" s="16" t="str">
        <f>IFERROR(VLOOKUP($F17523,'Location List'!$A$2:$QR$463,2,FALSE),"")</f>
        <v/>
      </c>
    </row>
    <row r="17524" spans="1:5" ht="15" customHeight="1" x14ac:dyDescent="0.25">
      <c r="A17524" s="16" t="str">
        <f>IFERROR(VLOOKUP($F17524,'Location List'!$A$2:$QR$463,20,FALSE),"")</f>
        <v/>
      </c>
      <c r="B17524" s="16" t="str">
        <f>IFERROR(VLOOKUP($F17524,'Location List'!$A$2:$QR$463,19,FALSE),"")</f>
        <v/>
      </c>
      <c r="C17524" s="16" t="str">
        <f>IFERROR(VLOOKUP($F17524,'Location List'!$A$2:$QR$463,18,FALSE),"")</f>
        <v/>
      </c>
      <c r="D17524" s="16" t="str">
        <f>IFERROR(VLOOKUP($F17524,'Location List'!$A$2:$QR$463,9,FALSE),"")</f>
        <v/>
      </c>
      <c r="E17524" s="16" t="str">
        <f>IFERROR(VLOOKUP($F17524,'Location List'!$A$2:$QR$463,2,FALSE),"")</f>
        <v/>
      </c>
    </row>
    <row r="17525" spans="1:5" ht="15" customHeight="1" x14ac:dyDescent="0.25">
      <c r="A17525" s="16" t="str">
        <f>IFERROR(VLOOKUP($F17525,'Location List'!$A$2:$QR$463,20,FALSE),"")</f>
        <v/>
      </c>
      <c r="B17525" s="16" t="str">
        <f>IFERROR(VLOOKUP($F17525,'Location List'!$A$2:$QR$463,19,FALSE),"")</f>
        <v/>
      </c>
      <c r="C17525" s="16" t="str">
        <f>IFERROR(VLOOKUP($F17525,'Location List'!$A$2:$QR$463,18,FALSE),"")</f>
        <v/>
      </c>
      <c r="D17525" s="16" t="str">
        <f>IFERROR(VLOOKUP($F17525,'Location List'!$A$2:$QR$463,9,FALSE),"")</f>
        <v/>
      </c>
      <c r="E17525" s="16" t="str">
        <f>IFERROR(VLOOKUP($F17525,'Location List'!$A$2:$QR$463,2,FALSE),"")</f>
        <v/>
      </c>
    </row>
    <row r="17526" spans="1:5" ht="15" customHeight="1" x14ac:dyDescent="0.25">
      <c r="A17526" s="16" t="str">
        <f>IFERROR(VLOOKUP($F17526,'Location List'!$A$2:$QR$463,20,FALSE),"")</f>
        <v/>
      </c>
      <c r="B17526" s="16" t="str">
        <f>IFERROR(VLOOKUP($F17526,'Location List'!$A$2:$QR$463,19,FALSE),"")</f>
        <v/>
      </c>
      <c r="C17526" s="16" t="str">
        <f>IFERROR(VLOOKUP($F17526,'Location List'!$A$2:$QR$463,18,FALSE),"")</f>
        <v/>
      </c>
      <c r="D17526" s="16" t="str">
        <f>IFERROR(VLOOKUP($F17526,'Location List'!$A$2:$QR$463,9,FALSE),"")</f>
        <v/>
      </c>
      <c r="E17526" s="16" t="str">
        <f>IFERROR(VLOOKUP($F17526,'Location List'!$A$2:$QR$463,2,FALSE),"")</f>
        <v/>
      </c>
    </row>
    <row r="17527" spans="1:5" ht="15" customHeight="1" x14ac:dyDescent="0.25">
      <c r="A17527" s="16" t="str">
        <f>IFERROR(VLOOKUP($F17527,'Location List'!$A$2:$QR$463,20,FALSE),"")</f>
        <v/>
      </c>
      <c r="B17527" s="16" t="str">
        <f>IFERROR(VLOOKUP($F17527,'Location List'!$A$2:$QR$463,19,FALSE),"")</f>
        <v/>
      </c>
      <c r="C17527" s="16" t="str">
        <f>IFERROR(VLOOKUP($F17527,'Location List'!$A$2:$QR$463,18,FALSE),"")</f>
        <v/>
      </c>
      <c r="D17527" s="16" t="str">
        <f>IFERROR(VLOOKUP($F17527,'Location List'!$A$2:$QR$463,9,FALSE),"")</f>
        <v/>
      </c>
      <c r="E17527" s="16" t="str">
        <f>IFERROR(VLOOKUP($F17527,'Location List'!$A$2:$QR$463,2,FALSE),"")</f>
        <v/>
      </c>
    </row>
    <row r="17528" spans="1:5" ht="15" customHeight="1" x14ac:dyDescent="0.25">
      <c r="A17528" s="16" t="str">
        <f>IFERROR(VLOOKUP($F17528,'Location List'!$A$2:$QR$463,20,FALSE),"")</f>
        <v/>
      </c>
      <c r="B17528" s="16" t="str">
        <f>IFERROR(VLOOKUP($F17528,'Location List'!$A$2:$QR$463,19,FALSE),"")</f>
        <v/>
      </c>
      <c r="C17528" s="16" t="str">
        <f>IFERROR(VLOOKUP($F17528,'Location List'!$A$2:$QR$463,18,FALSE),"")</f>
        <v/>
      </c>
      <c r="D17528" s="16" t="str">
        <f>IFERROR(VLOOKUP($F17528,'Location List'!$A$2:$QR$463,9,FALSE),"")</f>
        <v/>
      </c>
      <c r="E17528" s="16" t="str">
        <f>IFERROR(VLOOKUP($F17528,'Location List'!$A$2:$QR$463,2,FALSE),"")</f>
        <v/>
      </c>
    </row>
    <row r="17529" spans="1:5" ht="15" customHeight="1" x14ac:dyDescent="0.25">
      <c r="A17529" s="16" t="str">
        <f>IFERROR(VLOOKUP($F17529,'Location List'!$A$2:$QR$463,20,FALSE),"")</f>
        <v/>
      </c>
      <c r="B17529" s="16" t="str">
        <f>IFERROR(VLOOKUP($F17529,'Location List'!$A$2:$QR$463,19,FALSE),"")</f>
        <v/>
      </c>
      <c r="C17529" s="16" t="str">
        <f>IFERROR(VLOOKUP($F17529,'Location List'!$A$2:$QR$463,18,FALSE),"")</f>
        <v/>
      </c>
      <c r="D17529" s="16" t="str">
        <f>IFERROR(VLOOKUP($F17529,'Location List'!$A$2:$QR$463,9,FALSE),"")</f>
        <v/>
      </c>
      <c r="E17529" s="16" t="str">
        <f>IFERROR(VLOOKUP($F17529,'Location List'!$A$2:$QR$463,2,FALSE),"")</f>
        <v/>
      </c>
    </row>
    <row r="17530" spans="1:5" ht="15" customHeight="1" x14ac:dyDescent="0.25">
      <c r="A17530" s="16" t="str">
        <f>IFERROR(VLOOKUP($F17530,'Location List'!$A$2:$QR$463,20,FALSE),"")</f>
        <v/>
      </c>
      <c r="B17530" s="16" t="str">
        <f>IFERROR(VLOOKUP($F17530,'Location List'!$A$2:$QR$463,19,FALSE),"")</f>
        <v/>
      </c>
      <c r="C17530" s="16" t="str">
        <f>IFERROR(VLOOKUP($F17530,'Location List'!$A$2:$QR$463,18,FALSE),"")</f>
        <v/>
      </c>
      <c r="D17530" s="16" t="str">
        <f>IFERROR(VLOOKUP($F17530,'Location List'!$A$2:$QR$463,9,FALSE),"")</f>
        <v/>
      </c>
      <c r="E17530" s="16" t="str">
        <f>IFERROR(VLOOKUP($F17530,'Location List'!$A$2:$QR$463,2,FALSE),"")</f>
        <v/>
      </c>
    </row>
    <row r="17531" spans="1:5" ht="15" customHeight="1" x14ac:dyDescent="0.25">
      <c r="A17531" s="16" t="str">
        <f>IFERROR(VLOOKUP($F17531,'Location List'!$A$2:$QR$463,20,FALSE),"")</f>
        <v/>
      </c>
      <c r="B17531" s="16" t="str">
        <f>IFERROR(VLOOKUP($F17531,'Location List'!$A$2:$QR$463,19,FALSE),"")</f>
        <v/>
      </c>
      <c r="C17531" s="16" t="str">
        <f>IFERROR(VLOOKUP($F17531,'Location List'!$A$2:$QR$463,18,FALSE),"")</f>
        <v/>
      </c>
      <c r="D17531" s="16" t="str">
        <f>IFERROR(VLOOKUP($F17531,'Location List'!$A$2:$QR$463,9,FALSE),"")</f>
        <v/>
      </c>
      <c r="E17531" s="16" t="str">
        <f>IFERROR(VLOOKUP($F17531,'Location List'!$A$2:$QR$463,2,FALSE),"")</f>
        <v/>
      </c>
    </row>
    <row r="17532" spans="1:5" ht="15" customHeight="1" x14ac:dyDescent="0.25">
      <c r="A17532" s="16" t="str">
        <f>IFERROR(VLOOKUP($F17532,'Location List'!$A$2:$QR$463,20,FALSE),"")</f>
        <v/>
      </c>
      <c r="B17532" s="16" t="str">
        <f>IFERROR(VLOOKUP($F17532,'Location List'!$A$2:$QR$463,19,FALSE),"")</f>
        <v/>
      </c>
      <c r="C17532" s="16" t="str">
        <f>IFERROR(VLOOKUP($F17532,'Location List'!$A$2:$QR$463,18,FALSE),"")</f>
        <v/>
      </c>
      <c r="D17532" s="16" t="str">
        <f>IFERROR(VLOOKUP($F17532,'Location List'!$A$2:$QR$463,9,FALSE),"")</f>
        <v/>
      </c>
      <c r="E17532" s="16" t="str">
        <f>IFERROR(VLOOKUP($F17532,'Location List'!$A$2:$QR$463,2,FALSE),"")</f>
        <v/>
      </c>
    </row>
    <row r="17533" spans="1:5" ht="15" customHeight="1" x14ac:dyDescent="0.25">
      <c r="A17533" s="16" t="str">
        <f>IFERROR(VLOOKUP($F17533,'Location List'!$A$2:$QR$463,20,FALSE),"")</f>
        <v/>
      </c>
      <c r="B17533" s="16" t="str">
        <f>IFERROR(VLOOKUP($F17533,'Location List'!$A$2:$QR$463,19,FALSE),"")</f>
        <v/>
      </c>
      <c r="C17533" s="16" t="str">
        <f>IFERROR(VLOOKUP($F17533,'Location List'!$A$2:$QR$463,18,FALSE),"")</f>
        <v/>
      </c>
      <c r="D17533" s="16" t="str">
        <f>IFERROR(VLOOKUP($F17533,'Location List'!$A$2:$QR$463,9,FALSE),"")</f>
        <v/>
      </c>
      <c r="E17533" s="16" t="str">
        <f>IFERROR(VLOOKUP($F17533,'Location List'!$A$2:$QR$463,2,FALSE),"")</f>
        <v/>
      </c>
    </row>
    <row r="17534" spans="1:5" ht="15" customHeight="1" x14ac:dyDescent="0.25">
      <c r="A17534" s="16" t="str">
        <f>IFERROR(VLOOKUP($F17534,'Location List'!$A$2:$QR$463,20,FALSE),"")</f>
        <v/>
      </c>
      <c r="B17534" s="16" t="str">
        <f>IFERROR(VLOOKUP($F17534,'Location List'!$A$2:$QR$463,19,FALSE),"")</f>
        <v/>
      </c>
      <c r="C17534" s="16" t="str">
        <f>IFERROR(VLOOKUP($F17534,'Location List'!$A$2:$QR$463,18,FALSE),"")</f>
        <v/>
      </c>
      <c r="D17534" s="16" t="str">
        <f>IFERROR(VLOOKUP($F17534,'Location List'!$A$2:$QR$463,9,FALSE),"")</f>
        <v/>
      </c>
      <c r="E17534" s="16" t="str">
        <f>IFERROR(VLOOKUP($F17534,'Location List'!$A$2:$QR$463,2,FALSE),"")</f>
        <v/>
      </c>
    </row>
    <row r="17535" spans="1:5" ht="15" customHeight="1" x14ac:dyDescent="0.25">
      <c r="A17535" s="16" t="str">
        <f>IFERROR(VLOOKUP($F17535,'Location List'!$A$2:$QR$463,20,FALSE),"")</f>
        <v/>
      </c>
      <c r="B17535" s="16" t="str">
        <f>IFERROR(VLOOKUP($F17535,'Location List'!$A$2:$QR$463,19,FALSE),"")</f>
        <v/>
      </c>
      <c r="C17535" s="16" t="str">
        <f>IFERROR(VLOOKUP($F17535,'Location List'!$A$2:$QR$463,18,FALSE),"")</f>
        <v/>
      </c>
      <c r="D17535" s="16" t="str">
        <f>IFERROR(VLOOKUP($F17535,'Location List'!$A$2:$QR$463,9,FALSE),"")</f>
        <v/>
      </c>
      <c r="E17535" s="16" t="str">
        <f>IFERROR(VLOOKUP($F17535,'Location List'!$A$2:$QR$463,2,FALSE),"")</f>
        <v/>
      </c>
    </row>
    <row r="17602" spans="1:5" ht="15" customHeight="1" x14ac:dyDescent="0.25">
      <c r="A17602" s="16" t="str">
        <f>IFERROR(VLOOKUP($F17602,'Location List'!$A$2:$QR$463,20,FALSE),"")</f>
        <v/>
      </c>
      <c r="B17602" s="16" t="str">
        <f>IFERROR(VLOOKUP($F17602,'Location List'!$A$2:$QR$463,19,FALSE),"")</f>
        <v/>
      </c>
      <c r="C17602" s="16" t="str">
        <f>IFERROR(VLOOKUP($F17602,'Location List'!$A$2:$QR$463,18,FALSE),"")</f>
        <v/>
      </c>
      <c r="D17602" s="16" t="str">
        <f>IFERROR(VLOOKUP($F17602,'Location List'!$A$2:$QR$463,9,FALSE),"")</f>
        <v/>
      </c>
      <c r="E17602" s="16" t="str">
        <f>IFERROR(VLOOKUP($F17602,'Location List'!$A$2:$QR$463,2,FALSE),"")</f>
        <v/>
      </c>
    </row>
    <row r="17603" spans="1:5" ht="15" customHeight="1" x14ac:dyDescent="0.25">
      <c r="A17603" s="16" t="str">
        <f>IFERROR(VLOOKUP($F17603,'Location List'!$A$2:$QR$463,20,FALSE),"")</f>
        <v/>
      </c>
      <c r="B17603" s="16" t="str">
        <f>IFERROR(VLOOKUP($F17603,'Location List'!$A$2:$QR$463,19,FALSE),"")</f>
        <v/>
      </c>
      <c r="C17603" s="16" t="str">
        <f>IFERROR(VLOOKUP($F17603,'Location List'!$A$2:$QR$463,18,FALSE),"")</f>
        <v/>
      </c>
      <c r="D17603" s="16" t="str">
        <f>IFERROR(VLOOKUP($F17603,'Location List'!$A$2:$QR$463,9,FALSE),"")</f>
        <v/>
      </c>
      <c r="E17603" s="16" t="str">
        <f>IFERROR(VLOOKUP($F17603,'Location List'!$A$2:$QR$463,2,FALSE),"")</f>
        <v/>
      </c>
    </row>
    <row r="17604" spans="1:5" ht="15" customHeight="1" x14ac:dyDescent="0.25">
      <c r="A17604" s="16" t="str">
        <f>IFERROR(VLOOKUP($F17604,'Location List'!$A$2:$QR$463,20,FALSE),"")</f>
        <v/>
      </c>
      <c r="B17604" s="16" t="str">
        <f>IFERROR(VLOOKUP($F17604,'Location List'!$A$2:$QR$463,19,FALSE),"")</f>
        <v/>
      </c>
      <c r="C17604" s="16" t="str">
        <f>IFERROR(VLOOKUP($F17604,'Location List'!$A$2:$QR$463,18,FALSE),"")</f>
        <v/>
      </c>
      <c r="D17604" s="16" t="str">
        <f>IFERROR(VLOOKUP($F17604,'Location List'!$A$2:$QR$463,9,FALSE),"")</f>
        <v/>
      </c>
      <c r="E17604" s="16" t="str">
        <f>IFERROR(VLOOKUP($F17604,'Location List'!$A$2:$QR$463,2,FALSE),"")</f>
        <v/>
      </c>
    </row>
    <row r="17605" spans="1:5" ht="15" customHeight="1" x14ac:dyDescent="0.25">
      <c r="A17605" s="16" t="str">
        <f>IFERROR(VLOOKUP($F17605,'Location List'!$A$2:$QR$463,20,FALSE),"")</f>
        <v/>
      </c>
      <c r="B17605" s="16" t="str">
        <f>IFERROR(VLOOKUP($F17605,'Location List'!$A$2:$QR$463,19,FALSE),"")</f>
        <v/>
      </c>
      <c r="C17605" s="16" t="str">
        <f>IFERROR(VLOOKUP($F17605,'Location List'!$A$2:$QR$463,18,FALSE),"")</f>
        <v/>
      </c>
      <c r="D17605" s="16" t="str">
        <f>IFERROR(VLOOKUP($F17605,'Location List'!$A$2:$QR$463,9,FALSE),"")</f>
        <v/>
      </c>
      <c r="E17605" s="16" t="str">
        <f>IFERROR(VLOOKUP($F17605,'Location List'!$A$2:$QR$463,2,FALSE),"")</f>
        <v/>
      </c>
    </row>
    <row r="17606" spans="1:5" ht="15" customHeight="1" x14ac:dyDescent="0.25">
      <c r="A17606" s="16" t="str">
        <f>IFERROR(VLOOKUP($F17606,'Location List'!$A$2:$QR$463,20,FALSE),"")</f>
        <v/>
      </c>
      <c r="B17606" s="16" t="str">
        <f>IFERROR(VLOOKUP($F17606,'Location List'!$A$2:$QR$463,19,FALSE),"")</f>
        <v/>
      </c>
      <c r="C17606" s="16" t="str">
        <f>IFERROR(VLOOKUP($F17606,'Location List'!$A$2:$QR$463,18,FALSE),"")</f>
        <v/>
      </c>
      <c r="D17606" s="16" t="str">
        <f>IFERROR(VLOOKUP($F17606,'Location List'!$A$2:$QR$463,9,FALSE),"")</f>
        <v/>
      </c>
      <c r="E17606" s="16" t="str">
        <f>IFERROR(VLOOKUP($F17606,'Location List'!$A$2:$QR$463,2,FALSE),"")</f>
        <v/>
      </c>
    </row>
    <row r="17607" spans="1:5" ht="15" customHeight="1" x14ac:dyDescent="0.25">
      <c r="A17607" s="16" t="str">
        <f>IFERROR(VLOOKUP($F17607,'Location List'!$A$2:$QR$463,20,FALSE),"")</f>
        <v/>
      </c>
      <c r="B17607" s="16" t="str">
        <f>IFERROR(VLOOKUP($F17607,'Location List'!$A$2:$QR$463,19,FALSE),"")</f>
        <v/>
      </c>
      <c r="C17607" s="16" t="str">
        <f>IFERROR(VLOOKUP($F17607,'Location List'!$A$2:$QR$463,18,FALSE),"")</f>
        <v/>
      </c>
      <c r="D17607" s="16" t="str">
        <f>IFERROR(VLOOKUP($F17607,'Location List'!$A$2:$QR$463,9,FALSE),"")</f>
        <v/>
      </c>
      <c r="E17607" s="16" t="str">
        <f>IFERROR(VLOOKUP($F17607,'Location List'!$A$2:$QR$463,2,FALSE),"")</f>
        <v/>
      </c>
    </row>
    <row r="17658" spans="1:5" ht="15" customHeight="1" x14ac:dyDescent="0.25">
      <c r="A17658" s="16" t="str">
        <f>IFERROR(VLOOKUP($F17658,'Location List'!$A$2:$QR$463,20,FALSE),"")</f>
        <v/>
      </c>
      <c r="B17658" s="16" t="str">
        <f>IFERROR(VLOOKUP($F17658,'Location List'!$A$2:$QR$463,19,FALSE),"")</f>
        <v/>
      </c>
      <c r="C17658" s="16" t="str">
        <f>IFERROR(VLOOKUP($F17658,'Location List'!$A$2:$QR$463,18,FALSE),"")</f>
        <v/>
      </c>
      <c r="D17658" s="16" t="str">
        <f>IFERROR(VLOOKUP($F17658,'Location List'!$A$2:$QR$463,9,FALSE),"")</f>
        <v/>
      </c>
      <c r="E17658" s="16" t="str">
        <f>IFERROR(VLOOKUP($F17658,'Location List'!$A$2:$QR$463,2,FALSE),"")</f>
        <v/>
      </c>
    </row>
    <row r="17659" spans="1:5" ht="15" customHeight="1" x14ac:dyDescent="0.25">
      <c r="A17659" s="16" t="str">
        <f>IFERROR(VLOOKUP($F17659,'Location List'!$A$2:$QR$463,20,FALSE),"")</f>
        <v/>
      </c>
      <c r="B17659" s="16" t="str">
        <f>IFERROR(VLOOKUP($F17659,'Location List'!$A$2:$QR$463,19,FALSE),"")</f>
        <v/>
      </c>
      <c r="C17659" s="16" t="str">
        <f>IFERROR(VLOOKUP($F17659,'Location List'!$A$2:$QR$463,18,FALSE),"")</f>
        <v/>
      </c>
      <c r="D17659" s="16" t="str">
        <f>IFERROR(VLOOKUP($F17659,'Location List'!$A$2:$QR$463,9,FALSE),"")</f>
        <v/>
      </c>
      <c r="E17659" s="16" t="str">
        <f>IFERROR(VLOOKUP($F17659,'Location List'!$A$2:$QR$463,2,FALSE),"")</f>
        <v/>
      </c>
    </row>
    <row r="17660" spans="1:5" ht="15" customHeight="1" x14ac:dyDescent="0.25">
      <c r="A17660" s="16" t="str">
        <f>IFERROR(VLOOKUP($F17660,'Location List'!$A$2:$QR$463,20,FALSE),"")</f>
        <v/>
      </c>
      <c r="B17660" s="16" t="str">
        <f>IFERROR(VLOOKUP($F17660,'Location List'!$A$2:$QR$463,19,FALSE),"")</f>
        <v/>
      </c>
      <c r="C17660" s="16" t="str">
        <f>IFERROR(VLOOKUP($F17660,'Location List'!$A$2:$QR$463,18,FALSE),"")</f>
        <v/>
      </c>
      <c r="D17660" s="16" t="str">
        <f>IFERROR(VLOOKUP($F17660,'Location List'!$A$2:$QR$463,9,FALSE),"")</f>
        <v/>
      </c>
      <c r="E17660" s="16" t="str">
        <f>IFERROR(VLOOKUP($F17660,'Location List'!$A$2:$QR$463,2,FALSE),"")</f>
        <v/>
      </c>
    </row>
    <row r="17661" spans="1:5" ht="15" customHeight="1" x14ac:dyDescent="0.25">
      <c r="A17661" s="16" t="str">
        <f>IFERROR(VLOOKUP($F17661,'Location List'!$A$2:$QR$463,20,FALSE),"")</f>
        <v/>
      </c>
      <c r="B17661" s="16" t="str">
        <f>IFERROR(VLOOKUP($F17661,'Location List'!$A$2:$QR$463,19,FALSE),"")</f>
        <v/>
      </c>
      <c r="C17661" s="16" t="str">
        <f>IFERROR(VLOOKUP($F17661,'Location List'!$A$2:$QR$463,18,FALSE),"")</f>
        <v/>
      </c>
      <c r="D17661" s="16" t="str">
        <f>IFERROR(VLOOKUP($F17661,'Location List'!$A$2:$QR$463,9,FALSE),"")</f>
        <v/>
      </c>
      <c r="E17661" s="16" t="str">
        <f>IFERROR(VLOOKUP($F17661,'Location List'!$A$2:$QR$463,2,FALSE),"")</f>
        <v/>
      </c>
    </row>
    <row r="17662" spans="1:5" ht="15" customHeight="1" x14ac:dyDescent="0.25">
      <c r="A17662" s="16" t="str">
        <f>IFERROR(VLOOKUP($F17662,'Location List'!$A$2:$QR$463,20,FALSE),"")</f>
        <v/>
      </c>
      <c r="B17662" s="16" t="str">
        <f>IFERROR(VLOOKUP($F17662,'Location List'!$A$2:$QR$463,19,FALSE),"")</f>
        <v/>
      </c>
      <c r="C17662" s="16" t="str">
        <f>IFERROR(VLOOKUP($F17662,'Location List'!$A$2:$QR$463,18,FALSE),"")</f>
        <v/>
      </c>
      <c r="D17662" s="16" t="str">
        <f>IFERROR(VLOOKUP($F17662,'Location List'!$A$2:$QR$463,9,FALSE),"")</f>
        <v/>
      </c>
      <c r="E17662" s="16" t="str">
        <f>IFERROR(VLOOKUP($F17662,'Location List'!$A$2:$QR$463,2,FALSE),"")</f>
        <v/>
      </c>
    </row>
    <row r="17663" spans="1:5" ht="15" customHeight="1" x14ac:dyDescent="0.25">
      <c r="A17663" s="16" t="str">
        <f>IFERROR(VLOOKUP($F17663,'Location List'!$A$2:$QR$463,20,FALSE),"")</f>
        <v/>
      </c>
      <c r="B17663" s="16" t="str">
        <f>IFERROR(VLOOKUP($F17663,'Location List'!$A$2:$QR$463,19,FALSE),"")</f>
        <v/>
      </c>
      <c r="C17663" s="16" t="str">
        <f>IFERROR(VLOOKUP($F17663,'Location List'!$A$2:$QR$463,18,FALSE),"")</f>
        <v/>
      </c>
      <c r="D17663" s="16" t="str">
        <f>IFERROR(VLOOKUP($F17663,'Location List'!$A$2:$QR$463,9,FALSE),"")</f>
        <v/>
      </c>
      <c r="E17663" s="16" t="str">
        <f>IFERROR(VLOOKUP($F17663,'Location List'!$A$2:$QR$463,2,FALSE),"")</f>
        <v/>
      </c>
    </row>
    <row r="17664" spans="1:5" ht="15" customHeight="1" x14ac:dyDescent="0.25">
      <c r="A17664" s="16" t="str">
        <f>IFERROR(VLOOKUP($F17664,'Location List'!$A$2:$QR$463,20,FALSE),"")</f>
        <v/>
      </c>
      <c r="B17664" s="16" t="str">
        <f>IFERROR(VLOOKUP($F17664,'Location List'!$A$2:$QR$463,19,FALSE),"")</f>
        <v/>
      </c>
      <c r="C17664" s="16" t="str">
        <f>IFERROR(VLOOKUP($F17664,'Location List'!$A$2:$QR$463,18,FALSE),"")</f>
        <v/>
      </c>
      <c r="D17664" s="16" t="str">
        <f>IFERROR(VLOOKUP($F17664,'Location List'!$A$2:$QR$463,9,FALSE),"")</f>
        <v/>
      </c>
      <c r="E17664" s="16" t="str">
        <f>IFERROR(VLOOKUP($F17664,'Location List'!$A$2:$QR$463,2,FALSE),"")</f>
        <v/>
      </c>
    </row>
    <row r="17665" spans="1:5" ht="15" customHeight="1" x14ac:dyDescent="0.25">
      <c r="A17665" s="16" t="str">
        <f>IFERROR(VLOOKUP($F17665,'Location List'!$A$2:$QR$463,20,FALSE),"")</f>
        <v/>
      </c>
      <c r="B17665" s="16" t="str">
        <f>IFERROR(VLOOKUP($F17665,'Location List'!$A$2:$QR$463,19,FALSE),"")</f>
        <v/>
      </c>
      <c r="C17665" s="16" t="str">
        <f>IFERROR(VLOOKUP($F17665,'Location List'!$A$2:$QR$463,18,FALSE),"")</f>
        <v/>
      </c>
      <c r="D17665" s="16" t="str">
        <f>IFERROR(VLOOKUP($F17665,'Location List'!$A$2:$QR$463,9,FALSE),"")</f>
        <v/>
      </c>
      <c r="E17665" s="16" t="str">
        <f>IFERROR(VLOOKUP($F17665,'Location List'!$A$2:$QR$463,2,FALSE),"")</f>
        <v/>
      </c>
    </row>
    <row r="17666" spans="1:5" ht="15" customHeight="1" x14ac:dyDescent="0.25">
      <c r="A17666" s="16" t="str">
        <f>IFERROR(VLOOKUP($F17666,'Location List'!$A$2:$QR$463,20,FALSE),"")</f>
        <v/>
      </c>
      <c r="B17666" s="16" t="str">
        <f>IFERROR(VLOOKUP($F17666,'Location List'!$A$2:$QR$463,19,FALSE),"")</f>
        <v/>
      </c>
      <c r="C17666" s="16" t="str">
        <f>IFERROR(VLOOKUP($F17666,'Location List'!$A$2:$QR$463,18,FALSE),"")</f>
        <v/>
      </c>
      <c r="D17666" s="16" t="str">
        <f>IFERROR(VLOOKUP($F17666,'Location List'!$A$2:$QR$463,9,FALSE),"")</f>
        <v/>
      </c>
      <c r="E17666" s="16" t="str">
        <f>IFERROR(VLOOKUP($F17666,'Location List'!$A$2:$QR$463,2,FALSE),"")</f>
        <v/>
      </c>
    </row>
    <row r="17777" spans="1:5" ht="15" customHeight="1" x14ac:dyDescent="0.25">
      <c r="A17777" s="16" t="str">
        <f>IFERROR(VLOOKUP($F17777,'Location List'!$A$2:$QR$463,20,FALSE),"")</f>
        <v/>
      </c>
      <c r="B17777" s="16" t="str">
        <f>IFERROR(VLOOKUP($F17777,'Location List'!$A$2:$QR$463,19,FALSE),"")</f>
        <v/>
      </c>
      <c r="C17777" s="16" t="str">
        <f>IFERROR(VLOOKUP($F17777,'Location List'!$A$2:$QR$463,18,FALSE),"")</f>
        <v/>
      </c>
      <c r="D17777" s="16" t="str">
        <f>IFERROR(VLOOKUP($F17777,'Location List'!$A$2:$QR$463,9,FALSE),"")</f>
        <v/>
      </c>
      <c r="E17777" s="16" t="str">
        <f>IFERROR(VLOOKUP($F17777,'Location List'!$A$2:$QR$463,2,FALSE),"")</f>
        <v/>
      </c>
    </row>
    <row r="17778" spans="1:5" ht="15" customHeight="1" x14ac:dyDescent="0.25">
      <c r="A17778" s="16" t="str">
        <f>IFERROR(VLOOKUP($F17778,'Location List'!$A$2:$QR$463,20,FALSE),"")</f>
        <v/>
      </c>
      <c r="B17778" s="16" t="str">
        <f>IFERROR(VLOOKUP($F17778,'Location List'!$A$2:$QR$463,19,FALSE),"")</f>
        <v/>
      </c>
      <c r="C17778" s="16" t="str">
        <f>IFERROR(VLOOKUP($F17778,'Location List'!$A$2:$QR$463,18,FALSE),"")</f>
        <v/>
      </c>
      <c r="D17778" s="16" t="str">
        <f>IFERROR(VLOOKUP($F17778,'Location List'!$A$2:$QR$463,9,FALSE),"")</f>
        <v/>
      </c>
      <c r="E17778" s="16" t="str">
        <f>IFERROR(VLOOKUP($F17778,'Location List'!$A$2:$QR$463,2,FALSE),"")</f>
        <v/>
      </c>
    </row>
    <row r="17779" spans="1:5" ht="15" customHeight="1" x14ac:dyDescent="0.25">
      <c r="A17779" s="16" t="str">
        <f>IFERROR(VLOOKUP($F17779,'Location List'!$A$2:$QR$463,20,FALSE),"")</f>
        <v/>
      </c>
      <c r="B17779" s="16" t="str">
        <f>IFERROR(VLOOKUP($F17779,'Location List'!$A$2:$QR$463,19,FALSE),"")</f>
        <v/>
      </c>
      <c r="C17779" s="16" t="str">
        <f>IFERROR(VLOOKUP($F17779,'Location List'!$A$2:$QR$463,18,FALSE),"")</f>
        <v/>
      </c>
      <c r="D17779" s="16" t="str">
        <f>IFERROR(VLOOKUP($F17779,'Location List'!$A$2:$QR$463,9,FALSE),"")</f>
        <v/>
      </c>
      <c r="E17779" s="16" t="str">
        <f>IFERROR(VLOOKUP($F17779,'Location List'!$A$2:$QR$463,2,FALSE),"")</f>
        <v/>
      </c>
    </row>
    <row r="17780" spans="1:5" ht="15" customHeight="1" x14ac:dyDescent="0.25">
      <c r="A17780" s="16" t="str">
        <f>IFERROR(VLOOKUP($F17780,'Location List'!$A$2:$QR$463,20,FALSE),"")</f>
        <v/>
      </c>
      <c r="B17780" s="16" t="str">
        <f>IFERROR(VLOOKUP($F17780,'Location List'!$A$2:$QR$463,19,FALSE),"")</f>
        <v/>
      </c>
      <c r="C17780" s="16" t="str">
        <f>IFERROR(VLOOKUP($F17780,'Location List'!$A$2:$QR$463,18,FALSE),"")</f>
        <v/>
      </c>
      <c r="D17780" s="16" t="str">
        <f>IFERROR(VLOOKUP($F17780,'Location List'!$A$2:$QR$463,9,FALSE),"")</f>
        <v/>
      </c>
      <c r="E17780" s="16" t="str">
        <f>IFERROR(VLOOKUP($F17780,'Location List'!$A$2:$QR$463,2,FALSE),"")</f>
        <v/>
      </c>
    </row>
    <row r="17781" spans="1:5" ht="15" customHeight="1" x14ac:dyDescent="0.25">
      <c r="A17781" s="16" t="str">
        <f>IFERROR(VLOOKUP($F17781,'Location List'!$A$2:$QR$463,20,FALSE),"")</f>
        <v/>
      </c>
      <c r="B17781" s="16" t="str">
        <f>IFERROR(VLOOKUP($F17781,'Location List'!$A$2:$QR$463,19,FALSE),"")</f>
        <v/>
      </c>
      <c r="C17781" s="16" t="str">
        <f>IFERROR(VLOOKUP($F17781,'Location List'!$A$2:$QR$463,18,FALSE),"")</f>
        <v/>
      </c>
      <c r="D17781" s="16" t="str">
        <f>IFERROR(VLOOKUP($F17781,'Location List'!$A$2:$QR$463,9,FALSE),"")</f>
        <v/>
      </c>
      <c r="E17781" s="16" t="str">
        <f>IFERROR(VLOOKUP($F17781,'Location List'!$A$2:$QR$463,2,FALSE),"")</f>
        <v/>
      </c>
    </row>
    <row r="17863" spans="1:5" ht="15" customHeight="1" x14ac:dyDescent="0.25">
      <c r="A17863" s="16" t="str">
        <f>IFERROR(VLOOKUP($F17863,'Location List'!$A$2:$QR$463,20,FALSE),"")</f>
        <v/>
      </c>
      <c r="B17863" s="16" t="str">
        <f>IFERROR(VLOOKUP($F17863,'Location List'!$A$2:$QR$463,19,FALSE),"")</f>
        <v/>
      </c>
      <c r="C17863" s="16" t="str">
        <f>IFERROR(VLOOKUP($F17863,'Location List'!$A$2:$QR$463,18,FALSE),"")</f>
        <v/>
      </c>
      <c r="D17863" s="16" t="str">
        <f>IFERROR(VLOOKUP($F17863,'Location List'!$A$2:$QR$463,9,FALSE),"")</f>
        <v/>
      </c>
      <c r="E17863" s="16" t="str">
        <f>IFERROR(VLOOKUP($F17863,'Location List'!$A$2:$QR$463,2,FALSE),"")</f>
        <v/>
      </c>
    </row>
    <row r="17864" spans="1:5" ht="15" customHeight="1" x14ac:dyDescent="0.25">
      <c r="A17864" s="16" t="str">
        <f>IFERROR(VLOOKUP($F17864,'Location List'!$A$2:$QR$463,20,FALSE),"")</f>
        <v/>
      </c>
      <c r="B17864" s="16" t="str">
        <f>IFERROR(VLOOKUP($F17864,'Location List'!$A$2:$QR$463,19,FALSE),"")</f>
        <v/>
      </c>
      <c r="C17864" s="16" t="str">
        <f>IFERROR(VLOOKUP($F17864,'Location List'!$A$2:$QR$463,18,FALSE),"")</f>
        <v/>
      </c>
      <c r="D17864" s="16" t="str">
        <f>IFERROR(VLOOKUP($F17864,'Location List'!$A$2:$QR$463,9,FALSE),"")</f>
        <v/>
      </c>
      <c r="E17864" s="16" t="str">
        <f>IFERROR(VLOOKUP($F17864,'Location List'!$A$2:$QR$463,2,FALSE),"")</f>
        <v/>
      </c>
    </row>
    <row r="17865" spans="1:5" ht="15" customHeight="1" x14ac:dyDescent="0.25">
      <c r="A17865" s="16" t="str">
        <f>IFERROR(VLOOKUP($F17865,'Location List'!$A$2:$QR$463,20,FALSE),"")</f>
        <v/>
      </c>
      <c r="B17865" s="16" t="str">
        <f>IFERROR(VLOOKUP($F17865,'Location List'!$A$2:$QR$463,19,FALSE),"")</f>
        <v/>
      </c>
      <c r="C17865" s="16" t="str">
        <f>IFERROR(VLOOKUP($F17865,'Location List'!$A$2:$QR$463,18,FALSE),"")</f>
        <v/>
      </c>
      <c r="D17865" s="16" t="str">
        <f>IFERROR(VLOOKUP($F17865,'Location List'!$A$2:$QR$463,9,FALSE),"")</f>
        <v/>
      </c>
      <c r="E17865" s="16" t="str">
        <f>IFERROR(VLOOKUP($F17865,'Location List'!$A$2:$QR$463,2,FALSE),"")</f>
        <v/>
      </c>
    </row>
    <row r="17866" spans="1:5" ht="15" customHeight="1" x14ac:dyDescent="0.25">
      <c r="A17866" s="16" t="str">
        <f>IFERROR(VLOOKUP($F17866,'Location List'!$A$2:$QR$463,20,FALSE),"")</f>
        <v/>
      </c>
      <c r="B17866" s="16" t="str">
        <f>IFERROR(VLOOKUP($F17866,'Location List'!$A$2:$QR$463,19,FALSE),"")</f>
        <v/>
      </c>
      <c r="C17866" s="16" t="str">
        <f>IFERROR(VLOOKUP($F17866,'Location List'!$A$2:$QR$463,18,FALSE),"")</f>
        <v/>
      </c>
      <c r="D17866" s="16" t="str">
        <f>IFERROR(VLOOKUP($F17866,'Location List'!$A$2:$QR$463,9,FALSE),"")</f>
        <v/>
      </c>
      <c r="E17866" s="16" t="str">
        <f>IFERROR(VLOOKUP($F17866,'Location List'!$A$2:$QR$463,2,FALSE),"")</f>
        <v/>
      </c>
    </row>
    <row r="17867" spans="1:5" ht="15" customHeight="1" x14ac:dyDescent="0.25">
      <c r="A17867" s="16" t="str">
        <f>IFERROR(VLOOKUP($F17867,'Location List'!$A$2:$QR$463,20,FALSE),"")</f>
        <v/>
      </c>
      <c r="B17867" s="16" t="str">
        <f>IFERROR(VLOOKUP($F17867,'Location List'!$A$2:$QR$463,19,FALSE),"")</f>
        <v/>
      </c>
      <c r="C17867" s="16" t="str">
        <f>IFERROR(VLOOKUP($F17867,'Location List'!$A$2:$QR$463,18,FALSE),"")</f>
        <v/>
      </c>
      <c r="D17867" s="16" t="str">
        <f>IFERROR(VLOOKUP($F17867,'Location List'!$A$2:$QR$463,9,FALSE),"")</f>
        <v/>
      </c>
      <c r="E17867" s="16" t="str">
        <f>IFERROR(VLOOKUP($F17867,'Location List'!$A$2:$QR$463,2,FALSE),"")</f>
        <v/>
      </c>
    </row>
    <row r="17868" spans="1:5" ht="15" customHeight="1" x14ac:dyDescent="0.25">
      <c r="A17868" s="16" t="str">
        <f>IFERROR(VLOOKUP($F17868,'Location List'!$A$2:$QR$463,20,FALSE),"")</f>
        <v/>
      </c>
      <c r="B17868" s="16" t="str">
        <f>IFERROR(VLOOKUP($F17868,'Location List'!$A$2:$QR$463,19,FALSE),"")</f>
        <v/>
      </c>
      <c r="C17868" s="16" t="str">
        <f>IFERROR(VLOOKUP($F17868,'Location List'!$A$2:$QR$463,18,FALSE),"")</f>
        <v/>
      </c>
      <c r="D17868" s="16" t="str">
        <f>IFERROR(VLOOKUP($F17868,'Location List'!$A$2:$QR$463,9,FALSE),"")</f>
        <v/>
      </c>
      <c r="E17868" s="16" t="str">
        <f>IFERROR(VLOOKUP($F17868,'Location List'!$A$2:$QR$463,2,FALSE),"")</f>
        <v/>
      </c>
    </row>
    <row r="17869" spans="1:5" ht="15" customHeight="1" x14ac:dyDescent="0.25">
      <c r="A17869" s="16" t="str">
        <f>IFERROR(VLOOKUP($F17869,'Location List'!$A$2:$QR$463,20,FALSE),"")</f>
        <v/>
      </c>
      <c r="B17869" s="16" t="str">
        <f>IFERROR(VLOOKUP($F17869,'Location List'!$A$2:$QR$463,19,FALSE),"")</f>
        <v/>
      </c>
      <c r="C17869" s="16" t="str">
        <f>IFERROR(VLOOKUP($F17869,'Location List'!$A$2:$QR$463,18,FALSE),"")</f>
        <v/>
      </c>
      <c r="D17869" s="16" t="str">
        <f>IFERROR(VLOOKUP($F17869,'Location List'!$A$2:$QR$463,9,FALSE),"")</f>
        <v/>
      </c>
      <c r="E17869" s="16" t="str">
        <f>IFERROR(VLOOKUP($F17869,'Location List'!$A$2:$QR$463,2,FALSE),"")</f>
        <v/>
      </c>
    </row>
    <row r="17870" spans="1:5" ht="15" customHeight="1" x14ac:dyDescent="0.25">
      <c r="A17870" s="16" t="str">
        <f>IFERROR(VLOOKUP($F17870,'Location List'!$A$2:$QR$463,20,FALSE),"")</f>
        <v/>
      </c>
      <c r="B17870" s="16" t="str">
        <f>IFERROR(VLOOKUP($F17870,'Location List'!$A$2:$QR$463,19,FALSE),"")</f>
        <v/>
      </c>
      <c r="C17870" s="16" t="str">
        <f>IFERROR(VLOOKUP($F17870,'Location List'!$A$2:$QR$463,18,FALSE),"")</f>
        <v/>
      </c>
      <c r="D17870" s="16" t="str">
        <f>IFERROR(VLOOKUP($F17870,'Location List'!$A$2:$QR$463,9,FALSE),"")</f>
        <v/>
      </c>
      <c r="E17870" s="16" t="str">
        <f>IFERROR(VLOOKUP($F17870,'Location List'!$A$2:$QR$463,2,FALSE),"")</f>
        <v/>
      </c>
    </row>
    <row r="17871" spans="1:5" ht="15" customHeight="1" x14ac:dyDescent="0.25">
      <c r="A17871" s="16" t="str">
        <f>IFERROR(VLOOKUP($F17871,'Location List'!$A$2:$QR$463,20,FALSE),"")</f>
        <v/>
      </c>
      <c r="B17871" s="16" t="str">
        <f>IFERROR(VLOOKUP($F17871,'Location List'!$A$2:$QR$463,19,FALSE),"")</f>
        <v/>
      </c>
      <c r="C17871" s="16" t="str">
        <f>IFERROR(VLOOKUP($F17871,'Location List'!$A$2:$QR$463,18,FALSE),"")</f>
        <v/>
      </c>
      <c r="D17871" s="16" t="str">
        <f>IFERROR(VLOOKUP($F17871,'Location List'!$A$2:$QR$463,9,FALSE),"")</f>
        <v/>
      </c>
      <c r="E17871" s="16" t="str">
        <f>IFERROR(VLOOKUP($F17871,'Location List'!$A$2:$QR$463,2,FALSE),"")</f>
        <v/>
      </c>
    </row>
    <row r="17945" spans="1:5" ht="15" customHeight="1" x14ac:dyDescent="0.25">
      <c r="A17945" s="16" t="str">
        <f>IFERROR(VLOOKUP($F17945,'Location List'!$A$2:$QR$463,20,FALSE),"")</f>
        <v/>
      </c>
      <c r="B17945" s="16" t="str">
        <f>IFERROR(VLOOKUP($F17945,'Location List'!$A$2:$QR$463,19,FALSE),"")</f>
        <v/>
      </c>
      <c r="C17945" s="16" t="str">
        <f>IFERROR(VLOOKUP($F17945,'Location List'!$A$2:$QR$463,18,FALSE),"")</f>
        <v/>
      </c>
      <c r="D17945" s="16" t="str">
        <f>IFERROR(VLOOKUP($F17945,'Location List'!$A$2:$QR$463,9,FALSE),"")</f>
        <v/>
      </c>
      <c r="E17945" s="16" t="str">
        <f>IFERROR(VLOOKUP($F17945,'Location List'!$A$2:$QR$463,2,FALSE),"")</f>
        <v/>
      </c>
    </row>
    <row r="17946" spans="1:5" ht="15" customHeight="1" x14ac:dyDescent="0.25">
      <c r="A17946" s="16" t="str">
        <f>IFERROR(VLOOKUP($F17946,'Location List'!$A$2:$QR$463,20,FALSE),"")</f>
        <v/>
      </c>
      <c r="B17946" s="16" t="str">
        <f>IFERROR(VLOOKUP($F17946,'Location List'!$A$2:$QR$463,19,FALSE),"")</f>
        <v/>
      </c>
      <c r="C17946" s="16" t="str">
        <f>IFERROR(VLOOKUP($F17946,'Location List'!$A$2:$QR$463,18,FALSE),"")</f>
        <v/>
      </c>
      <c r="D17946" s="16" t="str">
        <f>IFERROR(VLOOKUP($F17946,'Location List'!$A$2:$QR$463,9,FALSE),"")</f>
        <v/>
      </c>
      <c r="E17946" s="16" t="str">
        <f>IFERROR(VLOOKUP($F17946,'Location List'!$A$2:$QR$463,2,FALSE),"")</f>
        <v/>
      </c>
    </row>
    <row r="17947" spans="1:5" ht="15" customHeight="1" x14ac:dyDescent="0.25">
      <c r="A17947" s="16" t="str">
        <f>IFERROR(VLOOKUP($F17947,'Location List'!$A$2:$QR$463,20,FALSE),"")</f>
        <v/>
      </c>
      <c r="B17947" s="16" t="str">
        <f>IFERROR(VLOOKUP($F17947,'Location List'!$A$2:$QR$463,19,FALSE),"")</f>
        <v/>
      </c>
      <c r="C17947" s="16" t="str">
        <f>IFERROR(VLOOKUP($F17947,'Location List'!$A$2:$QR$463,18,FALSE),"")</f>
        <v/>
      </c>
      <c r="D17947" s="16" t="str">
        <f>IFERROR(VLOOKUP($F17947,'Location List'!$A$2:$QR$463,9,FALSE),"")</f>
        <v/>
      </c>
      <c r="E17947" s="16" t="str">
        <f>IFERROR(VLOOKUP($F17947,'Location List'!$A$2:$QR$463,2,FALSE),"")</f>
        <v/>
      </c>
    </row>
    <row r="17948" spans="1:5" ht="15" customHeight="1" x14ac:dyDescent="0.25">
      <c r="A17948" s="16" t="str">
        <f>IFERROR(VLOOKUP($F17948,'Location List'!$A$2:$QR$463,20,FALSE),"")</f>
        <v/>
      </c>
      <c r="B17948" s="16" t="str">
        <f>IFERROR(VLOOKUP($F17948,'Location List'!$A$2:$QR$463,19,FALSE),"")</f>
        <v/>
      </c>
      <c r="C17948" s="16" t="str">
        <f>IFERROR(VLOOKUP($F17948,'Location List'!$A$2:$QR$463,18,FALSE),"")</f>
        <v/>
      </c>
      <c r="D17948" s="16" t="str">
        <f>IFERROR(VLOOKUP($F17948,'Location List'!$A$2:$QR$463,9,FALSE),"")</f>
        <v/>
      </c>
      <c r="E17948" s="16" t="str">
        <f>IFERROR(VLOOKUP($F17948,'Location List'!$A$2:$QR$463,2,FALSE),"")</f>
        <v/>
      </c>
    </row>
    <row r="17949" spans="1:5" ht="15" customHeight="1" x14ac:dyDescent="0.25">
      <c r="A17949" s="16" t="str">
        <f>IFERROR(VLOOKUP($F17949,'Location List'!$A$2:$QR$463,20,FALSE),"")</f>
        <v/>
      </c>
      <c r="B17949" s="16" t="str">
        <f>IFERROR(VLOOKUP($F17949,'Location List'!$A$2:$QR$463,19,FALSE),"")</f>
        <v/>
      </c>
      <c r="C17949" s="16" t="str">
        <f>IFERROR(VLOOKUP($F17949,'Location List'!$A$2:$QR$463,18,FALSE),"")</f>
        <v/>
      </c>
      <c r="D17949" s="16" t="str">
        <f>IFERROR(VLOOKUP($F17949,'Location List'!$A$2:$QR$463,9,FALSE),"")</f>
        <v/>
      </c>
      <c r="E17949" s="16" t="str">
        <f>IFERROR(VLOOKUP($F17949,'Location List'!$A$2:$QR$463,2,FALSE),"")</f>
        <v/>
      </c>
    </row>
    <row r="17950" spans="1:5" ht="15" customHeight="1" x14ac:dyDescent="0.25">
      <c r="A17950" s="16" t="str">
        <f>IFERROR(VLOOKUP($F17950,'Location List'!$A$2:$QR$463,20,FALSE),"")</f>
        <v/>
      </c>
      <c r="B17950" s="16" t="str">
        <f>IFERROR(VLOOKUP($F17950,'Location List'!$A$2:$QR$463,19,FALSE),"")</f>
        <v/>
      </c>
      <c r="C17950" s="16" t="str">
        <f>IFERROR(VLOOKUP($F17950,'Location List'!$A$2:$QR$463,18,FALSE),"")</f>
        <v/>
      </c>
      <c r="D17950" s="16" t="str">
        <f>IFERROR(VLOOKUP($F17950,'Location List'!$A$2:$QR$463,9,FALSE),"")</f>
        <v/>
      </c>
      <c r="E17950" s="16" t="str">
        <f>IFERROR(VLOOKUP($F17950,'Location List'!$A$2:$QR$463,2,FALSE),"")</f>
        <v/>
      </c>
    </row>
    <row r="17951" spans="1:5" ht="15" customHeight="1" x14ac:dyDescent="0.25">
      <c r="A17951" s="16" t="str">
        <f>IFERROR(VLOOKUP($F17951,'Location List'!$A$2:$QR$463,20,FALSE),"")</f>
        <v/>
      </c>
      <c r="B17951" s="16" t="str">
        <f>IFERROR(VLOOKUP($F17951,'Location List'!$A$2:$QR$463,19,FALSE),"")</f>
        <v/>
      </c>
      <c r="C17951" s="16" t="str">
        <f>IFERROR(VLOOKUP($F17951,'Location List'!$A$2:$QR$463,18,FALSE),"")</f>
        <v/>
      </c>
      <c r="D17951" s="16" t="str">
        <f>IFERROR(VLOOKUP($F17951,'Location List'!$A$2:$QR$463,9,FALSE),"")</f>
        <v/>
      </c>
      <c r="E17951" s="16" t="str">
        <f>IFERROR(VLOOKUP($F17951,'Location List'!$A$2:$QR$463,2,FALSE),"")</f>
        <v/>
      </c>
    </row>
    <row r="17952" spans="1:5" ht="15" customHeight="1" x14ac:dyDescent="0.25">
      <c r="A17952" s="16" t="str">
        <f>IFERROR(VLOOKUP($F17952,'Location List'!$A$2:$QR$463,20,FALSE),"")</f>
        <v/>
      </c>
      <c r="B17952" s="16" t="str">
        <f>IFERROR(VLOOKUP($F17952,'Location List'!$A$2:$QR$463,19,FALSE),"")</f>
        <v/>
      </c>
      <c r="C17952" s="16" t="str">
        <f>IFERROR(VLOOKUP($F17952,'Location List'!$A$2:$QR$463,18,FALSE),"")</f>
        <v/>
      </c>
      <c r="D17952" s="16" t="str">
        <f>IFERROR(VLOOKUP($F17952,'Location List'!$A$2:$QR$463,9,FALSE),"")</f>
        <v/>
      </c>
      <c r="E17952" s="16" t="str">
        <f>IFERROR(VLOOKUP($F17952,'Location List'!$A$2:$QR$463,2,FALSE),"")</f>
        <v/>
      </c>
    </row>
    <row r="17953" spans="1:5" ht="15" customHeight="1" x14ac:dyDescent="0.25">
      <c r="A17953" s="16" t="str">
        <f>IFERROR(VLOOKUP($F17953,'Location List'!$A$2:$QR$463,20,FALSE),"")</f>
        <v/>
      </c>
      <c r="B17953" s="16" t="str">
        <f>IFERROR(VLOOKUP($F17953,'Location List'!$A$2:$QR$463,19,FALSE),"")</f>
        <v/>
      </c>
      <c r="C17953" s="16" t="str">
        <f>IFERROR(VLOOKUP($F17953,'Location List'!$A$2:$QR$463,18,FALSE),"")</f>
        <v/>
      </c>
      <c r="D17953" s="16" t="str">
        <f>IFERROR(VLOOKUP($F17953,'Location List'!$A$2:$QR$463,9,FALSE),"")</f>
        <v/>
      </c>
      <c r="E17953" s="16" t="str">
        <f>IFERROR(VLOOKUP($F17953,'Location List'!$A$2:$QR$463,2,FALSE),"")</f>
        <v/>
      </c>
    </row>
    <row r="17954" spans="1:5" ht="15" customHeight="1" x14ac:dyDescent="0.25">
      <c r="A17954" s="16" t="str">
        <f>IFERROR(VLOOKUP($F17954,'Location List'!$A$2:$QR$463,20,FALSE),"")</f>
        <v/>
      </c>
      <c r="B17954" s="16" t="str">
        <f>IFERROR(VLOOKUP($F17954,'Location List'!$A$2:$QR$463,19,FALSE),"")</f>
        <v/>
      </c>
      <c r="C17954" s="16" t="str">
        <f>IFERROR(VLOOKUP($F17954,'Location List'!$A$2:$QR$463,18,FALSE),"")</f>
        <v/>
      </c>
      <c r="D17954" s="16" t="str">
        <f>IFERROR(VLOOKUP($F17954,'Location List'!$A$2:$QR$463,9,FALSE),"")</f>
        <v/>
      </c>
      <c r="E17954" s="16" t="str">
        <f>IFERROR(VLOOKUP($F17954,'Location List'!$A$2:$QR$463,2,FALSE),"")</f>
        <v/>
      </c>
    </row>
    <row r="17955" spans="1:5" ht="15" customHeight="1" x14ac:dyDescent="0.25">
      <c r="A17955" s="16" t="str">
        <f>IFERROR(VLOOKUP($F17955,'Location List'!$A$2:$QR$463,20,FALSE),"")</f>
        <v/>
      </c>
      <c r="B17955" s="16" t="str">
        <f>IFERROR(VLOOKUP($F17955,'Location List'!$A$2:$QR$463,19,FALSE),"")</f>
        <v/>
      </c>
      <c r="C17955" s="16" t="str">
        <f>IFERROR(VLOOKUP($F17955,'Location List'!$A$2:$QR$463,18,FALSE),"")</f>
        <v/>
      </c>
      <c r="D17955" s="16" t="str">
        <f>IFERROR(VLOOKUP($F17955,'Location List'!$A$2:$QR$463,9,FALSE),"")</f>
        <v/>
      </c>
      <c r="E17955" s="16" t="str">
        <f>IFERROR(VLOOKUP($F17955,'Location List'!$A$2:$QR$463,2,FALSE),"")</f>
        <v/>
      </c>
    </row>
    <row r="17956" spans="1:5" ht="15" customHeight="1" x14ac:dyDescent="0.25">
      <c r="A17956" s="16" t="str">
        <f>IFERROR(VLOOKUP($F17956,'Location List'!$A$2:$QR$463,20,FALSE),"")</f>
        <v/>
      </c>
      <c r="B17956" s="16" t="str">
        <f>IFERROR(VLOOKUP($F17956,'Location List'!$A$2:$QR$463,19,FALSE),"")</f>
        <v/>
      </c>
      <c r="C17956" s="16" t="str">
        <f>IFERROR(VLOOKUP($F17956,'Location List'!$A$2:$QR$463,18,FALSE),"")</f>
        <v/>
      </c>
      <c r="D17956" s="16" t="str">
        <f>IFERROR(VLOOKUP($F17956,'Location List'!$A$2:$QR$463,9,FALSE),"")</f>
        <v/>
      </c>
      <c r="E17956" s="16" t="str">
        <f>IFERROR(VLOOKUP($F17956,'Location List'!$A$2:$QR$463,2,FALSE),"")</f>
        <v/>
      </c>
    </row>
    <row r="17957" spans="1:5" ht="15" customHeight="1" x14ac:dyDescent="0.25">
      <c r="A17957" s="16" t="str">
        <f>IFERROR(VLOOKUP($F17957,'Location List'!$A$2:$QR$463,20,FALSE),"")</f>
        <v/>
      </c>
      <c r="B17957" s="16" t="str">
        <f>IFERROR(VLOOKUP($F17957,'Location List'!$A$2:$QR$463,19,FALSE),"")</f>
        <v/>
      </c>
      <c r="C17957" s="16" t="str">
        <f>IFERROR(VLOOKUP($F17957,'Location List'!$A$2:$QR$463,18,FALSE),"")</f>
        <v/>
      </c>
      <c r="D17957" s="16" t="str">
        <f>IFERROR(VLOOKUP($F17957,'Location List'!$A$2:$QR$463,9,FALSE),"")</f>
        <v/>
      </c>
      <c r="E17957" s="16" t="str">
        <f>IFERROR(VLOOKUP($F17957,'Location List'!$A$2:$QR$463,2,FALSE),"")</f>
        <v/>
      </c>
    </row>
    <row r="17958" spans="1:5" ht="15" customHeight="1" x14ac:dyDescent="0.25">
      <c r="A17958" s="16" t="str">
        <f>IFERROR(VLOOKUP($F17958,'Location List'!$A$2:$QR$463,20,FALSE),"")</f>
        <v/>
      </c>
      <c r="B17958" s="16" t="str">
        <f>IFERROR(VLOOKUP($F17958,'Location List'!$A$2:$QR$463,19,FALSE),"")</f>
        <v/>
      </c>
      <c r="C17958" s="16" t="str">
        <f>IFERROR(VLOOKUP($F17958,'Location List'!$A$2:$QR$463,18,FALSE),"")</f>
        <v/>
      </c>
      <c r="D17958" s="16" t="str">
        <f>IFERROR(VLOOKUP($F17958,'Location List'!$A$2:$QR$463,9,FALSE),"")</f>
        <v/>
      </c>
      <c r="E17958" s="16" t="str">
        <f>IFERROR(VLOOKUP($F17958,'Location List'!$A$2:$QR$463,2,FALSE),"")</f>
        <v/>
      </c>
    </row>
    <row r="17959" spans="1:5" ht="15" customHeight="1" x14ac:dyDescent="0.25">
      <c r="A17959" s="16" t="str">
        <f>IFERROR(VLOOKUP($F17959,'Location List'!$A$2:$QR$463,20,FALSE),"")</f>
        <v/>
      </c>
      <c r="B17959" s="16" t="str">
        <f>IFERROR(VLOOKUP($F17959,'Location List'!$A$2:$QR$463,19,FALSE),"")</f>
        <v/>
      </c>
      <c r="C17959" s="16" t="str">
        <f>IFERROR(VLOOKUP($F17959,'Location List'!$A$2:$QR$463,18,FALSE),"")</f>
        <v/>
      </c>
      <c r="D17959" s="16" t="str">
        <f>IFERROR(VLOOKUP($F17959,'Location List'!$A$2:$QR$463,9,FALSE),"")</f>
        <v/>
      </c>
      <c r="E17959" s="16" t="str">
        <f>IFERROR(VLOOKUP($F17959,'Location List'!$A$2:$QR$463,2,FALSE),"")</f>
        <v/>
      </c>
    </row>
    <row r="17960" spans="1:5" ht="15" customHeight="1" x14ac:dyDescent="0.25">
      <c r="A17960" s="16" t="str">
        <f>IFERROR(VLOOKUP($F17960,'Location List'!$A$2:$QR$463,20,FALSE),"")</f>
        <v/>
      </c>
      <c r="B17960" s="16" t="str">
        <f>IFERROR(VLOOKUP($F17960,'Location List'!$A$2:$QR$463,19,FALSE),"")</f>
        <v/>
      </c>
      <c r="C17960" s="16" t="str">
        <f>IFERROR(VLOOKUP($F17960,'Location List'!$A$2:$QR$463,18,FALSE),"")</f>
        <v/>
      </c>
      <c r="D17960" s="16" t="str">
        <f>IFERROR(VLOOKUP($F17960,'Location List'!$A$2:$QR$463,9,FALSE),"")</f>
        <v/>
      </c>
      <c r="E17960" s="16" t="str">
        <f>IFERROR(VLOOKUP($F17960,'Location List'!$A$2:$QR$463,2,FALSE),"")</f>
        <v/>
      </c>
    </row>
    <row r="18029" spans="1:5" ht="15" customHeight="1" x14ac:dyDescent="0.25">
      <c r="A18029" s="16" t="str">
        <f>IFERROR(VLOOKUP($F18029,'Location List'!$A$2:$QR$463,20,FALSE),"")</f>
        <v/>
      </c>
      <c r="B18029" s="16" t="str">
        <f>IFERROR(VLOOKUP($F18029,'Location List'!$A$2:$QR$463,19,FALSE),"")</f>
        <v/>
      </c>
      <c r="C18029" s="16" t="str">
        <f>IFERROR(VLOOKUP($F18029,'Location List'!$A$2:$QR$463,18,FALSE),"")</f>
        <v/>
      </c>
      <c r="D18029" s="16" t="str">
        <f>IFERROR(VLOOKUP($F18029,'Location List'!$A$2:$QR$463,9,FALSE),"")</f>
        <v/>
      </c>
      <c r="E18029" s="16" t="str">
        <f>IFERROR(VLOOKUP($F18029,'Location List'!$A$2:$QR$463,2,FALSE),"")</f>
        <v/>
      </c>
    </row>
    <row r="18030" spans="1:5" ht="15" customHeight="1" x14ac:dyDescent="0.25">
      <c r="A18030" s="16" t="str">
        <f>IFERROR(VLOOKUP($F18030,'Location List'!$A$2:$QR$463,20,FALSE),"")</f>
        <v/>
      </c>
      <c r="B18030" s="16" t="str">
        <f>IFERROR(VLOOKUP($F18030,'Location List'!$A$2:$QR$463,19,FALSE),"")</f>
        <v/>
      </c>
      <c r="C18030" s="16" t="str">
        <f>IFERROR(VLOOKUP($F18030,'Location List'!$A$2:$QR$463,18,FALSE),"")</f>
        <v/>
      </c>
      <c r="D18030" s="16" t="str">
        <f>IFERROR(VLOOKUP($F18030,'Location List'!$A$2:$QR$463,9,FALSE),"")</f>
        <v/>
      </c>
      <c r="E18030" s="16" t="str">
        <f>IFERROR(VLOOKUP($F18030,'Location List'!$A$2:$QR$463,2,FALSE),"")</f>
        <v/>
      </c>
    </row>
    <row r="18031" spans="1:5" ht="15" customHeight="1" x14ac:dyDescent="0.25">
      <c r="A18031" s="16" t="str">
        <f>IFERROR(VLOOKUP($F18031,'Location List'!$A$2:$QR$463,20,FALSE),"")</f>
        <v/>
      </c>
      <c r="B18031" s="16" t="str">
        <f>IFERROR(VLOOKUP($F18031,'Location List'!$A$2:$QR$463,19,FALSE),"")</f>
        <v/>
      </c>
      <c r="C18031" s="16" t="str">
        <f>IFERROR(VLOOKUP($F18031,'Location List'!$A$2:$QR$463,18,FALSE),"")</f>
        <v/>
      </c>
      <c r="D18031" s="16" t="str">
        <f>IFERROR(VLOOKUP($F18031,'Location List'!$A$2:$QR$463,9,FALSE),"")</f>
        <v/>
      </c>
      <c r="E18031" s="16" t="str">
        <f>IFERROR(VLOOKUP($F18031,'Location List'!$A$2:$QR$463,2,FALSE),"")</f>
        <v/>
      </c>
    </row>
    <row r="18032" spans="1:5" ht="15" customHeight="1" x14ac:dyDescent="0.25">
      <c r="A18032" s="16" t="str">
        <f>IFERROR(VLOOKUP($F18032,'Location List'!$A$2:$QR$463,20,FALSE),"")</f>
        <v/>
      </c>
      <c r="B18032" s="16" t="str">
        <f>IFERROR(VLOOKUP($F18032,'Location List'!$A$2:$QR$463,19,FALSE),"")</f>
        <v/>
      </c>
      <c r="C18032" s="16" t="str">
        <f>IFERROR(VLOOKUP($F18032,'Location List'!$A$2:$QR$463,18,FALSE),"")</f>
        <v/>
      </c>
      <c r="D18032" s="16" t="str">
        <f>IFERROR(VLOOKUP($F18032,'Location List'!$A$2:$QR$463,9,FALSE),"")</f>
        <v/>
      </c>
      <c r="E18032" s="16" t="str">
        <f>IFERROR(VLOOKUP($F18032,'Location List'!$A$2:$QR$463,2,FALSE),"")</f>
        <v/>
      </c>
    </row>
    <row r="18033" spans="1:5" ht="15" customHeight="1" x14ac:dyDescent="0.25">
      <c r="A18033" s="16" t="str">
        <f>IFERROR(VLOOKUP($F18033,'Location List'!$A$2:$QR$463,20,FALSE),"")</f>
        <v/>
      </c>
      <c r="B18033" s="16" t="str">
        <f>IFERROR(VLOOKUP($F18033,'Location List'!$A$2:$QR$463,19,FALSE),"")</f>
        <v/>
      </c>
      <c r="C18033" s="16" t="str">
        <f>IFERROR(VLOOKUP($F18033,'Location List'!$A$2:$QR$463,18,FALSE),"")</f>
        <v/>
      </c>
      <c r="D18033" s="16" t="str">
        <f>IFERROR(VLOOKUP($F18033,'Location List'!$A$2:$QR$463,9,FALSE),"")</f>
        <v/>
      </c>
      <c r="E18033" s="16" t="str">
        <f>IFERROR(VLOOKUP($F18033,'Location List'!$A$2:$QR$463,2,FALSE),"")</f>
        <v/>
      </c>
    </row>
    <row r="18034" spans="1:5" ht="15" customHeight="1" x14ac:dyDescent="0.25">
      <c r="A18034" s="16" t="str">
        <f>IFERROR(VLOOKUP($F18034,'Location List'!$A$2:$QR$463,20,FALSE),"")</f>
        <v/>
      </c>
      <c r="B18034" s="16" t="str">
        <f>IFERROR(VLOOKUP($F18034,'Location List'!$A$2:$QR$463,19,FALSE),"")</f>
        <v/>
      </c>
      <c r="C18034" s="16" t="str">
        <f>IFERROR(VLOOKUP($F18034,'Location List'!$A$2:$QR$463,18,FALSE),"")</f>
        <v/>
      </c>
      <c r="D18034" s="16" t="str">
        <f>IFERROR(VLOOKUP($F18034,'Location List'!$A$2:$QR$463,9,FALSE),"")</f>
        <v/>
      </c>
      <c r="E18034" s="16" t="str">
        <f>IFERROR(VLOOKUP($F18034,'Location List'!$A$2:$QR$463,2,FALSE),"")</f>
        <v/>
      </c>
    </row>
    <row r="18035" spans="1:5" ht="15" customHeight="1" x14ac:dyDescent="0.25">
      <c r="A18035" s="16" t="str">
        <f>IFERROR(VLOOKUP($F18035,'Location List'!$A$2:$QR$463,20,FALSE),"")</f>
        <v/>
      </c>
      <c r="B18035" s="16" t="str">
        <f>IFERROR(VLOOKUP($F18035,'Location List'!$A$2:$QR$463,19,FALSE),"")</f>
        <v/>
      </c>
      <c r="C18035" s="16" t="str">
        <f>IFERROR(VLOOKUP($F18035,'Location List'!$A$2:$QR$463,18,FALSE),"")</f>
        <v/>
      </c>
      <c r="D18035" s="16" t="str">
        <f>IFERROR(VLOOKUP($F18035,'Location List'!$A$2:$QR$463,9,FALSE),"")</f>
        <v/>
      </c>
      <c r="E18035" s="16" t="str">
        <f>IFERROR(VLOOKUP($F18035,'Location List'!$A$2:$QR$463,2,FALSE),"")</f>
        <v/>
      </c>
    </row>
    <row r="18036" spans="1:5" ht="15" customHeight="1" x14ac:dyDescent="0.25">
      <c r="A18036" s="16" t="str">
        <f>IFERROR(VLOOKUP($F18036,'Location List'!$A$2:$QR$463,20,FALSE),"")</f>
        <v/>
      </c>
      <c r="B18036" s="16" t="str">
        <f>IFERROR(VLOOKUP($F18036,'Location List'!$A$2:$QR$463,19,FALSE),"")</f>
        <v/>
      </c>
      <c r="C18036" s="16" t="str">
        <f>IFERROR(VLOOKUP($F18036,'Location List'!$A$2:$QR$463,18,FALSE),"")</f>
        <v/>
      </c>
      <c r="D18036" s="16" t="str">
        <f>IFERROR(VLOOKUP($F18036,'Location List'!$A$2:$QR$463,9,FALSE),"")</f>
        <v/>
      </c>
      <c r="E18036" s="16" t="str">
        <f>IFERROR(VLOOKUP($F18036,'Location List'!$A$2:$QR$463,2,FALSE),"")</f>
        <v/>
      </c>
    </row>
    <row r="18037" spans="1:5" ht="15" customHeight="1" x14ac:dyDescent="0.25">
      <c r="A18037" s="16" t="str">
        <f>IFERROR(VLOOKUP($F18037,'Location List'!$A$2:$QR$463,20,FALSE),"")</f>
        <v/>
      </c>
      <c r="B18037" s="16" t="str">
        <f>IFERROR(VLOOKUP($F18037,'Location List'!$A$2:$QR$463,19,FALSE),"")</f>
        <v/>
      </c>
      <c r="C18037" s="16" t="str">
        <f>IFERROR(VLOOKUP($F18037,'Location List'!$A$2:$QR$463,18,FALSE),"")</f>
        <v/>
      </c>
      <c r="D18037" s="16" t="str">
        <f>IFERROR(VLOOKUP($F18037,'Location List'!$A$2:$QR$463,9,FALSE),"")</f>
        <v/>
      </c>
      <c r="E18037" s="16" t="str">
        <f>IFERROR(VLOOKUP($F18037,'Location List'!$A$2:$QR$463,2,FALSE),"")</f>
        <v/>
      </c>
    </row>
    <row r="18038" spans="1:5" ht="15" customHeight="1" x14ac:dyDescent="0.25">
      <c r="A18038" s="16" t="str">
        <f>IFERROR(VLOOKUP($F18038,'Location List'!$A$2:$QR$463,20,FALSE),"")</f>
        <v/>
      </c>
      <c r="B18038" s="16" t="str">
        <f>IFERROR(VLOOKUP($F18038,'Location List'!$A$2:$QR$463,19,FALSE),"")</f>
        <v/>
      </c>
      <c r="C18038" s="16" t="str">
        <f>IFERROR(VLOOKUP($F18038,'Location List'!$A$2:$QR$463,18,FALSE),"")</f>
        <v/>
      </c>
      <c r="D18038" s="16" t="str">
        <f>IFERROR(VLOOKUP($F18038,'Location List'!$A$2:$QR$463,9,FALSE),"")</f>
        <v/>
      </c>
      <c r="E18038" s="16" t="str">
        <f>IFERROR(VLOOKUP($F18038,'Location List'!$A$2:$QR$463,2,FALSE),"")</f>
        <v/>
      </c>
    </row>
    <row r="18081" spans="1:5" ht="15" customHeight="1" x14ac:dyDescent="0.25">
      <c r="A18081" s="16" t="str">
        <f>IFERROR(VLOOKUP($F18081,'Location List'!$A$2:$QR$463,20,FALSE),"")</f>
        <v/>
      </c>
      <c r="B18081" s="16" t="str">
        <f>IFERROR(VLOOKUP($F18081,'Location List'!$A$2:$QR$463,19,FALSE),"")</f>
        <v/>
      </c>
      <c r="C18081" s="16" t="str">
        <f>IFERROR(VLOOKUP($F18081,'Location List'!$A$2:$QR$463,18,FALSE),"")</f>
        <v/>
      </c>
      <c r="D18081" s="16" t="str">
        <f>IFERROR(VLOOKUP($F18081,'Location List'!$A$2:$QR$463,9,FALSE),"")</f>
        <v/>
      </c>
      <c r="E18081" s="16" t="str">
        <f>IFERROR(VLOOKUP($F18081,'Location List'!$A$2:$QR$463,2,FALSE),"")</f>
        <v/>
      </c>
    </row>
    <row r="18082" spans="1:5" ht="15" customHeight="1" x14ac:dyDescent="0.25">
      <c r="A18082" s="16" t="str">
        <f>IFERROR(VLOOKUP($F18082,'Location List'!$A$2:$QR$463,20,FALSE),"")</f>
        <v/>
      </c>
      <c r="B18082" s="16" t="str">
        <f>IFERROR(VLOOKUP($F18082,'Location List'!$A$2:$QR$463,19,FALSE),"")</f>
        <v/>
      </c>
      <c r="C18082" s="16" t="str">
        <f>IFERROR(VLOOKUP($F18082,'Location List'!$A$2:$QR$463,18,FALSE),"")</f>
        <v/>
      </c>
      <c r="D18082" s="16" t="str">
        <f>IFERROR(VLOOKUP($F18082,'Location List'!$A$2:$QR$463,9,FALSE),"")</f>
        <v/>
      </c>
      <c r="E18082" s="16" t="str">
        <f>IFERROR(VLOOKUP($F18082,'Location List'!$A$2:$QR$463,2,FALSE),"")</f>
        <v/>
      </c>
    </row>
    <row r="18083" spans="1:5" ht="15" customHeight="1" x14ac:dyDescent="0.25">
      <c r="A18083" s="16" t="str">
        <f>IFERROR(VLOOKUP($F18083,'Location List'!$A$2:$QR$463,20,FALSE),"")</f>
        <v/>
      </c>
      <c r="B18083" s="16" t="str">
        <f>IFERROR(VLOOKUP($F18083,'Location List'!$A$2:$QR$463,19,FALSE),"")</f>
        <v/>
      </c>
      <c r="C18083" s="16" t="str">
        <f>IFERROR(VLOOKUP($F18083,'Location List'!$A$2:$QR$463,18,FALSE),"")</f>
        <v/>
      </c>
      <c r="D18083" s="16" t="str">
        <f>IFERROR(VLOOKUP($F18083,'Location List'!$A$2:$QR$463,9,FALSE),"")</f>
        <v/>
      </c>
      <c r="E18083" s="16" t="str">
        <f>IFERROR(VLOOKUP($F18083,'Location List'!$A$2:$QR$463,2,FALSE),"")</f>
        <v/>
      </c>
    </row>
    <row r="18084" spans="1:5" ht="15" customHeight="1" x14ac:dyDescent="0.25">
      <c r="A18084" s="16" t="str">
        <f>IFERROR(VLOOKUP($F18084,'Location List'!$A$2:$QR$463,20,FALSE),"")</f>
        <v/>
      </c>
      <c r="B18084" s="16" t="str">
        <f>IFERROR(VLOOKUP($F18084,'Location List'!$A$2:$QR$463,19,FALSE),"")</f>
        <v/>
      </c>
      <c r="C18084" s="16" t="str">
        <f>IFERROR(VLOOKUP($F18084,'Location List'!$A$2:$QR$463,18,FALSE),"")</f>
        <v/>
      </c>
      <c r="D18084" s="16" t="str">
        <f>IFERROR(VLOOKUP($F18084,'Location List'!$A$2:$QR$463,9,FALSE),"")</f>
        <v/>
      </c>
      <c r="E18084" s="16" t="str">
        <f>IFERROR(VLOOKUP($F18084,'Location List'!$A$2:$QR$463,2,FALSE),"")</f>
        <v/>
      </c>
    </row>
    <row r="18085" spans="1:5" ht="15" customHeight="1" x14ac:dyDescent="0.25">
      <c r="A18085" s="16" t="str">
        <f>IFERROR(VLOOKUP($F18085,'Location List'!$A$2:$QR$463,20,FALSE),"")</f>
        <v/>
      </c>
      <c r="B18085" s="16" t="str">
        <f>IFERROR(VLOOKUP($F18085,'Location List'!$A$2:$QR$463,19,FALSE),"")</f>
        <v/>
      </c>
      <c r="C18085" s="16" t="str">
        <f>IFERROR(VLOOKUP($F18085,'Location List'!$A$2:$QR$463,18,FALSE),"")</f>
        <v/>
      </c>
      <c r="D18085" s="16" t="str">
        <f>IFERROR(VLOOKUP($F18085,'Location List'!$A$2:$QR$463,9,FALSE),"")</f>
        <v/>
      </c>
      <c r="E18085" s="16" t="str">
        <f>IFERROR(VLOOKUP($F18085,'Location List'!$A$2:$QR$463,2,FALSE),"")</f>
        <v/>
      </c>
    </row>
    <row r="18086" spans="1:5" ht="15" customHeight="1" x14ac:dyDescent="0.25">
      <c r="A18086" s="16" t="str">
        <f>IFERROR(VLOOKUP($F18086,'Location List'!$A$2:$QR$463,20,FALSE),"")</f>
        <v/>
      </c>
      <c r="B18086" s="16" t="str">
        <f>IFERROR(VLOOKUP($F18086,'Location List'!$A$2:$QR$463,19,FALSE),"")</f>
        <v/>
      </c>
      <c r="C18086" s="16" t="str">
        <f>IFERROR(VLOOKUP($F18086,'Location List'!$A$2:$QR$463,18,FALSE),"")</f>
        <v/>
      </c>
      <c r="D18086" s="16" t="str">
        <f>IFERROR(VLOOKUP($F18086,'Location List'!$A$2:$QR$463,9,FALSE),"")</f>
        <v/>
      </c>
      <c r="E18086" s="16" t="str">
        <f>IFERROR(VLOOKUP($F18086,'Location List'!$A$2:$QR$463,2,FALSE),"")</f>
        <v/>
      </c>
    </row>
    <row r="18087" spans="1:5" ht="15" customHeight="1" x14ac:dyDescent="0.25">
      <c r="A18087" s="16" t="str">
        <f>IFERROR(VLOOKUP($F18087,'Location List'!$A$2:$QR$463,20,FALSE),"")</f>
        <v/>
      </c>
      <c r="B18087" s="16" t="str">
        <f>IFERROR(VLOOKUP($F18087,'Location List'!$A$2:$QR$463,19,FALSE),"")</f>
        <v/>
      </c>
      <c r="C18087" s="16" t="str">
        <f>IFERROR(VLOOKUP($F18087,'Location List'!$A$2:$QR$463,18,FALSE),"")</f>
        <v/>
      </c>
      <c r="D18087" s="16" t="str">
        <f>IFERROR(VLOOKUP($F18087,'Location List'!$A$2:$QR$463,9,FALSE),"")</f>
        <v/>
      </c>
      <c r="E18087" s="16" t="str">
        <f>IFERROR(VLOOKUP($F18087,'Location List'!$A$2:$QR$463,2,FALSE),"")</f>
        <v/>
      </c>
    </row>
    <row r="18149" spans="1:5" ht="15" customHeight="1" x14ac:dyDescent="0.25">
      <c r="A18149" s="16" t="str">
        <f>IFERROR(VLOOKUP($F18149,'Location List'!$A$2:$QR$463,20,FALSE),"")</f>
        <v/>
      </c>
      <c r="B18149" s="16" t="str">
        <f>IFERROR(VLOOKUP($F18149,'Location List'!$A$2:$QR$463,19,FALSE),"")</f>
        <v/>
      </c>
      <c r="C18149" s="16" t="str">
        <f>IFERROR(VLOOKUP($F18149,'Location List'!$A$2:$QR$463,18,FALSE),"")</f>
        <v/>
      </c>
      <c r="D18149" s="16" t="str">
        <f>IFERROR(VLOOKUP($F18149,'Location List'!$A$2:$QR$463,9,FALSE),"")</f>
        <v/>
      </c>
      <c r="E18149" s="16" t="str">
        <f>IFERROR(VLOOKUP($F18149,'Location List'!$A$2:$QR$463,2,FALSE),"")</f>
        <v/>
      </c>
    </row>
    <row r="18150" spans="1:5" ht="15" customHeight="1" x14ac:dyDescent="0.25">
      <c r="A18150" s="16" t="str">
        <f>IFERROR(VLOOKUP($F18150,'Location List'!$A$2:$QR$463,20,FALSE),"")</f>
        <v/>
      </c>
      <c r="B18150" s="16" t="str">
        <f>IFERROR(VLOOKUP($F18150,'Location List'!$A$2:$QR$463,19,FALSE),"")</f>
        <v/>
      </c>
      <c r="C18150" s="16" t="str">
        <f>IFERROR(VLOOKUP($F18150,'Location List'!$A$2:$QR$463,18,FALSE),"")</f>
        <v/>
      </c>
      <c r="D18150" s="16" t="str">
        <f>IFERROR(VLOOKUP($F18150,'Location List'!$A$2:$QR$463,9,FALSE),"")</f>
        <v/>
      </c>
      <c r="E18150" s="16" t="str">
        <f>IFERROR(VLOOKUP($F18150,'Location List'!$A$2:$QR$463,2,FALSE),"")</f>
        <v/>
      </c>
    </row>
    <row r="18151" spans="1:5" ht="15" customHeight="1" x14ac:dyDescent="0.25">
      <c r="A18151" s="16" t="str">
        <f>IFERROR(VLOOKUP($F18151,'Location List'!$A$2:$QR$463,20,FALSE),"")</f>
        <v/>
      </c>
      <c r="B18151" s="16" t="str">
        <f>IFERROR(VLOOKUP($F18151,'Location List'!$A$2:$QR$463,19,FALSE),"")</f>
        <v/>
      </c>
      <c r="C18151" s="16" t="str">
        <f>IFERROR(VLOOKUP($F18151,'Location List'!$A$2:$QR$463,18,FALSE),"")</f>
        <v/>
      </c>
      <c r="D18151" s="16" t="str">
        <f>IFERROR(VLOOKUP($F18151,'Location List'!$A$2:$QR$463,9,FALSE),"")</f>
        <v/>
      </c>
      <c r="E18151" s="16" t="str">
        <f>IFERROR(VLOOKUP($F18151,'Location List'!$A$2:$QR$463,2,FALSE),"")</f>
        <v/>
      </c>
    </row>
    <row r="18152" spans="1:5" ht="15" customHeight="1" x14ac:dyDescent="0.25">
      <c r="A18152" s="16" t="str">
        <f>IFERROR(VLOOKUP($F18152,'Location List'!$A$2:$QR$463,20,FALSE),"")</f>
        <v/>
      </c>
      <c r="B18152" s="16" t="str">
        <f>IFERROR(VLOOKUP($F18152,'Location List'!$A$2:$QR$463,19,FALSE),"")</f>
        <v/>
      </c>
      <c r="C18152" s="16" t="str">
        <f>IFERROR(VLOOKUP($F18152,'Location List'!$A$2:$QR$463,18,FALSE),"")</f>
        <v/>
      </c>
      <c r="D18152" s="16" t="str">
        <f>IFERROR(VLOOKUP($F18152,'Location List'!$A$2:$QR$463,9,FALSE),"")</f>
        <v/>
      </c>
      <c r="E18152" s="16" t="str">
        <f>IFERROR(VLOOKUP($F18152,'Location List'!$A$2:$QR$463,2,FALSE),"")</f>
        <v/>
      </c>
    </row>
    <row r="18194" spans="1:5" ht="15" customHeight="1" x14ac:dyDescent="0.25">
      <c r="A18194" s="16" t="str">
        <f>IFERROR(VLOOKUP($F18194,'Location List'!$A$2:$QR$463,20,FALSE),"")</f>
        <v/>
      </c>
      <c r="B18194" s="16" t="str">
        <f>IFERROR(VLOOKUP($F18194,'Location List'!$A$2:$QR$463,19,FALSE),"")</f>
        <v/>
      </c>
      <c r="C18194" s="16" t="str">
        <f>IFERROR(VLOOKUP($F18194,'Location List'!$A$2:$QR$463,18,FALSE),"")</f>
        <v/>
      </c>
      <c r="D18194" s="16" t="str">
        <f>IFERROR(VLOOKUP($F18194,'Location List'!$A$2:$QR$463,9,FALSE),"")</f>
        <v/>
      </c>
      <c r="E18194" s="16" t="str">
        <f>IFERROR(VLOOKUP($F18194,'Location List'!$A$2:$QR$463,2,FALSE),"")</f>
        <v/>
      </c>
    </row>
    <row r="18195" spans="1:5" ht="15" customHeight="1" x14ac:dyDescent="0.25">
      <c r="A18195" s="16" t="str">
        <f>IFERROR(VLOOKUP($F18195,'Location List'!$A$2:$QR$463,20,FALSE),"")</f>
        <v/>
      </c>
      <c r="B18195" s="16" t="str">
        <f>IFERROR(VLOOKUP($F18195,'Location List'!$A$2:$QR$463,19,FALSE),"")</f>
        <v/>
      </c>
      <c r="C18195" s="16" t="str">
        <f>IFERROR(VLOOKUP($F18195,'Location List'!$A$2:$QR$463,18,FALSE),"")</f>
        <v/>
      </c>
      <c r="D18195" s="16" t="str">
        <f>IFERROR(VLOOKUP($F18195,'Location List'!$A$2:$QR$463,9,FALSE),"")</f>
        <v/>
      </c>
      <c r="E18195" s="16" t="str">
        <f>IFERROR(VLOOKUP($F18195,'Location List'!$A$2:$QR$463,2,FALSE),"")</f>
        <v/>
      </c>
    </row>
    <row r="18270" spans="1:5" ht="15" customHeight="1" x14ac:dyDescent="0.25">
      <c r="A18270" s="16" t="str">
        <f>IFERROR(VLOOKUP($F18270,'Location List'!$A$2:$QR$463,20,FALSE),"")</f>
        <v/>
      </c>
      <c r="B18270" s="16" t="str">
        <f>IFERROR(VLOOKUP($F18270,'Location List'!$A$2:$QR$463,19,FALSE),"")</f>
        <v/>
      </c>
      <c r="C18270" s="16" t="str">
        <f>IFERROR(VLOOKUP($F18270,'Location List'!$A$2:$QR$463,18,FALSE),"")</f>
        <v/>
      </c>
      <c r="D18270" s="16" t="str">
        <f>IFERROR(VLOOKUP($F18270,'Location List'!$A$2:$QR$463,9,FALSE),"")</f>
        <v/>
      </c>
      <c r="E18270" s="16" t="str">
        <f>IFERROR(VLOOKUP($F18270,'Location List'!$A$2:$QR$463,2,FALSE),"")</f>
        <v/>
      </c>
    </row>
    <row r="18271" spans="1:5" ht="15" customHeight="1" x14ac:dyDescent="0.25">
      <c r="A18271" s="16" t="str">
        <f>IFERROR(VLOOKUP($F18271,'Location List'!$A$2:$QR$463,20,FALSE),"")</f>
        <v/>
      </c>
      <c r="B18271" s="16" t="str">
        <f>IFERROR(VLOOKUP($F18271,'Location List'!$A$2:$QR$463,19,FALSE),"")</f>
        <v/>
      </c>
      <c r="C18271" s="16" t="str">
        <f>IFERROR(VLOOKUP($F18271,'Location List'!$A$2:$QR$463,18,FALSE),"")</f>
        <v/>
      </c>
      <c r="D18271" s="16" t="str">
        <f>IFERROR(VLOOKUP($F18271,'Location List'!$A$2:$QR$463,9,FALSE),"")</f>
        <v/>
      </c>
      <c r="E18271" s="16" t="str">
        <f>IFERROR(VLOOKUP($F18271,'Location List'!$A$2:$QR$463,2,FALSE),"")</f>
        <v/>
      </c>
    </row>
    <row r="18272" spans="1:5" ht="15" customHeight="1" x14ac:dyDescent="0.25">
      <c r="A18272" s="16" t="str">
        <f>IFERROR(VLOOKUP($F18272,'Location List'!$A$2:$QR$463,20,FALSE),"")</f>
        <v/>
      </c>
      <c r="B18272" s="16" t="str">
        <f>IFERROR(VLOOKUP($F18272,'Location List'!$A$2:$QR$463,19,FALSE),"")</f>
        <v/>
      </c>
      <c r="C18272" s="16" t="str">
        <f>IFERROR(VLOOKUP($F18272,'Location List'!$A$2:$QR$463,18,FALSE),"")</f>
        <v/>
      </c>
      <c r="D18272" s="16" t="str">
        <f>IFERROR(VLOOKUP($F18272,'Location List'!$A$2:$QR$463,9,FALSE),"")</f>
        <v/>
      </c>
      <c r="E18272" s="16" t="str">
        <f>IFERROR(VLOOKUP($F18272,'Location List'!$A$2:$QR$463,2,FALSE),"")</f>
        <v/>
      </c>
    </row>
    <row r="18273" spans="1:5" ht="15" customHeight="1" x14ac:dyDescent="0.25">
      <c r="A18273" s="16" t="str">
        <f>IFERROR(VLOOKUP($F18273,'Location List'!$A$2:$QR$463,20,FALSE),"")</f>
        <v/>
      </c>
      <c r="B18273" s="16" t="str">
        <f>IFERROR(VLOOKUP($F18273,'Location List'!$A$2:$QR$463,19,FALSE),"")</f>
        <v/>
      </c>
      <c r="C18273" s="16" t="str">
        <f>IFERROR(VLOOKUP($F18273,'Location List'!$A$2:$QR$463,18,FALSE),"")</f>
        <v/>
      </c>
      <c r="D18273" s="16" t="str">
        <f>IFERROR(VLOOKUP($F18273,'Location List'!$A$2:$QR$463,9,FALSE),"")</f>
        <v/>
      </c>
      <c r="E18273" s="16" t="str">
        <f>IFERROR(VLOOKUP($F18273,'Location List'!$A$2:$QR$463,2,FALSE),"")</f>
        <v/>
      </c>
    </row>
    <row r="18274" spans="1:5" ht="15" customHeight="1" x14ac:dyDescent="0.25">
      <c r="A18274" s="16" t="str">
        <f>IFERROR(VLOOKUP($F18274,'Location List'!$A$2:$QR$463,20,FALSE),"")</f>
        <v/>
      </c>
      <c r="B18274" s="16" t="str">
        <f>IFERROR(VLOOKUP($F18274,'Location List'!$A$2:$QR$463,19,FALSE),"")</f>
        <v/>
      </c>
      <c r="C18274" s="16" t="str">
        <f>IFERROR(VLOOKUP($F18274,'Location List'!$A$2:$QR$463,18,FALSE),"")</f>
        <v/>
      </c>
      <c r="D18274" s="16" t="str">
        <f>IFERROR(VLOOKUP($F18274,'Location List'!$A$2:$QR$463,9,FALSE),"")</f>
        <v/>
      </c>
      <c r="E18274" s="16" t="str">
        <f>IFERROR(VLOOKUP($F18274,'Location List'!$A$2:$QR$463,2,FALSE),"")</f>
        <v/>
      </c>
    </row>
    <row r="18275" spans="1:5" ht="15" customHeight="1" x14ac:dyDescent="0.25">
      <c r="A18275" s="16" t="str">
        <f>IFERROR(VLOOKUP($F18275,'Location List'!$A$2:$QR$463,20,FALSE),"")</f>
        <v/>
      </c>
      <c r="B18275" s="16" t="str">
        <f>IFERROR(VLOOKUP($F18275,'Location List'!$A$2:$QR$463,19,FALSE),"")</f>
        <v/>
      </c>
      <c r="C18275" s="16" t="str">
        <f>IFERROR(VLOOKUP($F18275,'Location List'!$A$2:$QR$463,18,FALSE),"")</f>
        <v/>
      </c>
      <c r="D18275" s="16" t="str">
        <f>IFERROR(VLOOKUP($F18275,'Location List'!$A$2:$QR$463,9,FALSE),"")</f>
        <v/>
      </c>
      <c r="E18275" s="16" t="str">
        <f>IFERROR(VLOOKUP($F18275,'Location List'!$A$2:$QR$463,2,FALSE),"")</f>
        <v/>
      </c>
    </row>
    <row r="18276" spans="1:5" ht="15" customHeight="1" x14ac:dyDescent="0.25">
      <c r="A18276" s="16" t="str">
        <f>IFERROR(VLOOKUP($F18276,'Location List'!$A$2:$QR$463,20,FALSE),"")</f>
        <v/>
      </c>
      <c r="B18276" s="16" t="str">
        <f>IFERROR(VLOOKUP($F18276,'Location List'!$A$2:$QR$463,19,FALSE),"")</f>
        <v/>
      </c>
      <c r="C18276" s="16" t="str">
        <f>IFERROR(VLOOKUP($F18276,'Location List'!$A$2:$QR$463,18,FALSE),"")</f>
        <v/>
      </c>
      <c r="D18276" s="16" t="str">
        <f>IFERROR(VLOOKUP($F18276,'Location List'!$A$2:$QR$463,9,FALSE),"")</f>
        <v/>
      </c>
      <c r="E18276" s="16" t="str">
        <f>IFERROR(VLOOKUP($F18276,'Location List'!$A$2:$QR$463,2,FALSE),"")</f>
        <v/>
      </c>
    </row>
    <row r="18277" spans="1:5" ht="15" customHeight="1" x14ac:dyDescent="0.25">
      <c r="A18277" s="16" t="str">
        <f>IFERROR(VLOOKUP($F18277,'Location List'!$A$2:$QR$463,20,FALSE),"")</f>
        <v/>
      </c>
      <c r="B18277" s="16" t="str">
        <f>IFERROR(VLOOKUP($F18277,'Location List'!$A$2:$QR$463,19,FALSE),"")</f>
        <v/>
      </c>
      <c r="C18277" s="16" t="str">
        <f>IFERROR(VLOOKUP($F18277,'Location List'!$A$2:$QR$463,18,FALSE),"")</f>
        <v/>
      </c>
      <c r="D18277" s="16" t="str">
        <f>IFERROR(VLOOKUP($F18277,'Location List'!$A$2:$QR$463,9,FALSE),"")</f>
        <v/>
      </c>
      <c r="E18277" s="16" t="str">
        <f>IFERROR(VLOOKUP($F18277,'Location List'!$A$2:$QR$463,2,FALSE),"")</f>
        <v/>
      </c>
    </row>
    <row r="18278" spans="1:5" ht="15" customHeight="1" x14ac:dyDescent="0.25">
      <c r="A18278" s="16" t="str">
        <f>IFERROR(VLOOKUP($F18278,'Location List'!$A$2:$QR$463,20,FALSE),"")</f>
        <v/>
      </c>
      <c r="B18278" s="16" t="str">
        <f>IFERROR(VLOOKUP($F18278,'Location List'!$A$2:$QR$463,19,FALSE),"")</f>
        <v/>
      </c>
      <c r="C18278" s="16" t="str">
        <f>IFERROR(VLOOKUP($F18278,'Location List'!$A$2:$QR$463,18,FALSE),"")</f>
        <v/>
      </c>
      <c r="D18278" s="16" t="str">
        <f>IFERROR(VLOOKUP($F18278,'Location List'!$A$2:$QR$463,9,FALSE),"")</f>
        <v/>
      </c>
      <c r="E18278" s="16" t="str">
        <f>IFERROR(VLOOKUP($F18278,'Location List'!$A$2:$QR$463,2,FALSE),"")</f>
        <v/>
      </c>
    </row>
    <row r="18279" spans="1:5" ht="15" customHeight="1" x14ac:dyDescent="0.25">
      <c r="A18279" s="16" t="str">
        <f>IFERROR(VLOOKUP($F18279,'Location List'!$A$2:$QR$463,20,FALSE),"")</f>
        <v/>
      </c>
      <c r="B18279" s="16" t="str">
        <f>IFERROR(VLOOKUP($F18279,'Location List'!$A$2:$QR$463,19,FALSE),"")</f>
        <v/>
      </c>
      <c r="C18279" s="16" t="str">
        <f>IFERROR(VLOOKUP($F18279,'Location List'!$A$2:$QR$463,18,FALSE),"")</f>
        <v/>
      </c>
      <c r="D18279" s="16" t="str">
        <f>IFERROR(VLOOKUP($F18279,'Location List'!$A$2:$QR$463,9,FALSE),"")</f>
        <v/>
      </c>
      <c r="E18279" s="16" t="str">
        <f>IFERROR(VLOOKUP($F18279,'Location List'!$A$2:$QR$463,2,FALSE),"")</f>
        <v/>
      </c>
    </row>
    <row r="18280" spans="1:5" ht="15" customHeight="1" x14ac:dyDescent="0.25">
      <c r="A18280" s="16" t="str">
        <f>IFERROR(VLOOKUP($F18280,'Location List'!$A$2:$QR$463,20,FALSE),"")</f>
        <v/>
      </c>
      <c r="B18280" s="16" t="str">
        <f>IFERROR(VLOOKUP($F18280,'Location List'!$A$2:$QR$463,19,FALSE),"")</f>
        <v/>
      </c>
      <c r="C18280" s="16" t="str">
        <f>IFERROR(VLOOKUP($F18280,'Location List'!$A$2:$QR$463,18,FALSE),"")</f>
        <v/>
      </c>
      <c r="D18280" s="16" t="str">
        <f>IFERROR(VLOOKUP($F18280,'Location List'!$A$2:$QR$463,9,FALSE),"")</f>
        <v/>
      </c>
      <c r="E18280" s="16" t="str">
        <f>IFERROR(VLOOKUP($F18280,'Location List'!$A$2:$QR$463,2,FALSE),"")</f>
        <v/>
      </c>
    </row>
    <row r="18281" spans="1:5" ht="15" customHeight="1" x14ac:dyDescent="0.25">
      <c r="A18281" s="16" t="str">
        <f>IFERROR(VLOOKUP($F18281,'Location List'!$A$2:$QR$463,20,FALSE),"")</f>
        <v/>
      </c>
      <c r="B18281" s="16" t="str">
        <f>IFERROR(VLOOKUP($F18281,'Location List'!$A$2:$QR$463,19,FALSE),"")</f>
        <v/>
      </c>
      <c r="C18281" s="16" t="str">
        <f>IFERROR(VLOOKUP($F18281,'Location List'!$A$2:$QR$463,18,FALSE),"")</f>
        <v/>
      </c>
      <c r="D18281" s="16" t="str">
        <f>IFERROR(VLOOKUP($F18281,'Location List'!$A$2:$QR$463,9,FALSE),"")</f>
        <v/>
      </c>
      <c r="E18281" s="16" t="str">
        <f>IFERROR(VLOOKUP($F18281,'Location List'!$A$2:$QR$463,2,FALSE),"")</f>
        <v/>
      </c>
    </row>
    <row r="18282" spans="1:5" ht="15" customHeight="1" x14ac:dyDescent="0.25">
      <c r="A18282" s="16" t="str">
        <f>IFERROR(VLOOKUP($F18282,'Location List'!$A$2:$QR$463,20,FALSE),"")</f>
        <v/>
      </c>
      <c r="B18282" s="16" t="str">
        <f>IFERROR(VLOOKUP($F18282,'Location List'!$A$2:$QR$463,19,FALSE),"")</f>
        <v/>
      </c>
      <c r="C18282" s="16" t="str">
        <f>IFERROR(VLOOKUP($F18282,'Location List'!$A$2:$QR$463,18,FALSE),"")</f>
        <v/>
      </c>
      <c r="D18282" s="16" t="str">
        <f>IFERROR(VLOOKUP($F18282,'Location List'!$A$2:$QR$463,9,FALSE),"")</f>
        <v/>
      </c>
      <c r="E18282" s="16" t="str">
        <f>IFERROR(VLOOKUP($F18282,'Location List'!$A$2:$QR$463,2,FALSE),"")</f>
        <v/>
      </c>
    </row>
    <row r="18283" spans="1:5" ht="15" customHeight="1" x14ac:dyDescent="0.25">
      <c r="A18283" s="16" t="str">
        <f>IFERROR(VLOOKUP($F18283,'Location List'!$A$2:$QR$463,20,FALSE),"")</f>
        <v/>
      </c>
      <c r="B18283" s="16" t="str">
        <f>IFERROR(VLOOKUP($F18283,'Location List'!$A$2:$QR$463,19,FALSE),"")</f>
        <v/>
      </c>
      <c r="C18283" s="16" t="str">
        <f>IFERROR(VLOOKUP($F18283,'Location List'!$A$2:$QR$463,18,FALSE),"")</f>
        <v/>
      </c>
      <c r="D18283" s="16" t="str">
        <f>IFERROR(VLOOKUP($F18283,'Location List'!$A$2:$QR$463,9,FALSE),"")</f>
        <v/>
      </c>
      <c r="E18283" s="16" t="str">
        <f>IFERROR(VLOOKUP($F18283,'Location List'!$A$2:$QR$463,2,FALSE),"")</f>
        <v/>
      </c>
    </row>
    <row r="18284" spans="1:5" ht="15" customHeight="1" x14ac:dyDescent="0.25">
      <c r="A18284" s="16" t="str">
        <f>IFERROR(VLOOKUP($F18284,'Location List'!$A$2:$QR$463,20,FALSE),"")</f>
        <v/>
      </c>
      <c r="B18284" s="16" t="str">
        <f>IFERROR(VLOOKUP($F18284,'Location List'!$A$2:$QR$463,19,FALSE),"")</f>
        <v/>
      </c>
      <c r="C18284" s="16" t="str">
        <f>IFERROR(VLOOKUP($F18284,'Location List'!$A$2:$QR$463,18,FALSE),"")</f>
        <v/>
      </c>
      <c r="D18284" s="16" t="str">
        <f>IFERROR(VLOOKUP($F18284,'Location List'!$A$2:$QR$463,9,FALSE),"")</f>
        <v/>
      </c>
      <c r="E18284" s="16" t="str">
        <f>IFERROR(VLOOKUP($F18284,'Location List'!$A$2:$QR$463,2,FALSE),"")</f>
        <v/>
      </c>
    </row>
    <row r="18285" spans="1:5" ht="15" customHeight="1" x14ac:dyDescent="0.25">
      <c r="A18285" s="16" t="str">
        <f>IFERROR(VLOOKUP($F18285,'Location List'!$A$2:$QR$463,20,FALSE),"")</f>
        <v/>
      </c>
      <c r="B18285" s="16" t="str">
        <f>IFERROR(VLOOKUP($F18285,'Location List'!$A$2:$QR$463,19,FALSE),"")</f>
        <v/>
      </c>
      <c r="C18285" s="16" t="str">
        <f>IFERROR(VLOOKUP($F18285,'Location List'!$A$2:$QR$463,18,FALSE),"")</f>
        <v/>
      </c>
      <c r="D18285" s="16" t="str">
        <f>IFERROR(VLOOKUP($F18285,'Location List'!$A$2:$QR$463,9,FALSE),"")</f>
        <v/>
      </c>
      <c r="E18285" s="16" t="str">
        <f>IFERROR(VLOOKUP($F18285,'Location List'!$A$2:$QR$463,2,FALSE),"")</f>
        <v/>
      </c>
    </row>
    <row r="18286" spans="1:5" ht="15" customHeight="1" x14ac:dyDescent="0.25">
      <c r="A18286" s="16" t="str">
        <f>IFERROR(VLOOKUP($F18286,'Location List'!$A$2:$QR$463,20,FALSE),"")</f>
        <v/>
      </c>
      <c r="B18286" s="16" t="str">
        <f>IFERROR(VLOOKUP($F18286,'Location List'!$A$2:$QR$463,19,FALSE),"")</f>
        <v/>
      </c>
      <c r="C18286" s="16" t="str">
        <f>IFERROR(VLOOKUP($F18286,'Location List'!$A$2:$QR$463,18,FALSE),"")</f>
        <v/>
      </c>
      <c r="D18286" s="16" t="str">
        <f>IFERROR(VLOOKUP($F18286,'Location List'!$A$2:$QR$463,9,FALSE),"")</f>
        <v/>
      </c>
      <c r="E18286" s="16" t="str">
        <f>IFERROR(VLOOKUP($F18286,'Location List'!$A$2:$QR$463,2,FALSE),"")</f>
        <v/>
      </c>
    </row>
    <row r="18287" spans="1:5" ht="15" customHeight="1" x14ac:dyDescent="0.25">
      <c r="A18287" s="16" t="str">
        <f>IFERROR(VLOOKUP($F18287,'Location List'!$A$2:$QR$463,20,FALSE),"")</f>
        <v/>
      </c>
      <c r="B18287" s="16" t="str">
        <f>IFERROR(VLOOKUP($F18287,'Location List'!$A$2:$QR$463,19,FALSE),"")</f>
        <v/>
      </c>
      <c r="C18287" s="16" t="str">
        <f>IFERROR(VLOOKUP($F18287,'Location List'!$A$2:$QR$463,18,FALSE),"")</f>
        <v/>
      </c>
      <c r="D18287" s="16" t="str">
        <f>IFERROR(VLOOKUP($F18287,'Location List'!$A$2:$QR$463,9,FALSE),"")</f>
        <v/>
      </c>
      <c r="E18287" s="16" t="str">
        <f>IFERROR(VLOOKUP($F18287,'Location List'!$A$2:$QR$463,2,FALSE),"")</f>
        <v/>
      </c>
    </row>
    <row r="18288" spans="1:5" ht="15" customHeight="1" x14ac:dyDescent="0.25">
      <c r="A18288" s="16" t="str">
        <f>IFERROR(VLOOKUP($F18288,'Location List'!$A$2:$QR$463,20,FALSE),"")</f>
        <v/>
      </c>
      <c r="B18288" s="16" t="str">
        <f>IFERROR(VLOOKUP($F18288,'Location List'!$A$2:$QR$463,19,FALSE),"")</f>
        <v/>
      </c>
      <c r="C18288" s="16" t="str">
        <f>IFERROR(VLOOKUP($F18288,'Location List'!$A$2:$QR$463,18,FALSE),"")</f>
        <v/>
      </c>
      <c r="D18288" s="16" t="str">
        <f>IFERROR(VLOOKUP($F18288,'Location List'!$A$2:$QR$463,9,FALSE),"")</f>
        <v/>
      </c>
      <c r="E18288" s="16" t="str">
        <f>IFERROR(VLOOKUP($F18288,'Location List'!$A$2:$QR$463,2,FALSE),"")</f>
        <v/>
      </c>
    </row>
    <row r="18289" spans="1:5" ht="15" customHeight="1" x14ac:dyDescent="0.25">
      <c r="A18289" s="16" t="str">
        <f>IFERROR(VLOOKUP($F18289,'Location List'!$A$2:$QR$463,20,FALSE),"")</f>
        <v/>
      </c>
      <c r="B18289" s="16" t="str">
        <f>IFERROR(VLOOKUP($F18289,'Location List'!$A$2:$QR$463,19,FALSE),"")</f>
        <v/>
      </c>
      <c r="C18289" s="16" t="str">
        <f>IFERROR(VLOOKUP($F18289,'Location List'!$A$2:$QR$463,18,FALSE),"")</f>
        <v/>
      </c>
      <c r="D18289" s="16" t="str">
        <f>IFERROR(VLOOKUP($F18289,'Location List'!$A$2:$QR$463,9,FALSE),"")</f>
        <v/>
      </c>
      <c r="E18289" s="16" t="str">
        <f>IFERROR(VLOOKUP($F18289,'Location List'!$A$2:$QR$463,2,FALSE),"")</f>
        <v/>
      </c>
    </row>
    <row r="18290" spans="1:5" ht="15" customHeight="1" x14ac:dyDescent="0.25">
      <c r="A18290" s="16" t="str">
        <f>IFERROR(VLOOKUP($F18290,'Location List'!$A$2:$QR$463,20,FALSE),"")</f>
        <v/>
      </c>
      <c r="B18290" s="16" t="str">
        <f>IFERROR(VLOOKUP($F18290,'Location List'!$A$2:$QR$463,19,FALSE),"")</f>
        <v/>
      </c>
      <c r="C18290" s="16" t="str">
        <f>IFERROR(VLOOKUP($F18290,'Location List'!$A$2:$QR$463,18,FALSE),"")</f>
        <v/>
      </c>
      <c r="D18290" s="16" t="str">
        <f>IFERROR(VLOOKUP($F18290,'Location List'!$A$2:$QR$463,9,FALSE),"")</f>
        <v/>
      </c>
      <c r="E18290" s="16" t="str">
        <f>IFERROR(VLOOKUP($F18290,'Location List'!$A$2:$QR$463,2,FALSE),"")</f>
        <v/>
      </c>
    </row>
    <row r="18291" spans="1:5" ht="15" customHeight="1" x14ac:dyDescent="0.25">
      <c r="A18291" s="16" t="str">
        <f>IFERROR(VLOOKUP($F18291,'Location List'!$A$2:$QR$463,20,FALSE),"")</f>
        <v/>
      </c>
      <c r="B18291" s="16" t="str">
        <f>IFERROR(VLOOKUP($F18291,'Location List'!$A$2:$QR$463,19,FALSE),"")</f>
        <v/>
      </c>
      <c r="C18291" s="16" t="str">
        <f>IFERROR(VLOOKUP($F18291,'Location List'!$A$2:$QR$463,18,FALSE),"")</f>
        <v/>
      </c>
      <c r="D18291" s="16" t="str">
        <f>IFERROR(VLOOKUP($F18291,'Location List'!$A$2:$QR$463,9,FALSE),"")</f>
        <v/>
      </c>
      <c r="E18291" s="16" t="str">
        <f>IFERROR(VLOOKUP($F18291,'Location List'!$A$2:$QR$463,2,FALSE),"")</f>
        <v/>
      </c>
    </row>
    <row r="18363" spans="1:5" ht="15" customHeight="1" x14ac:dyDescent="0.25">
      <c r="A18363" s="16" t="str">
        <f>IFERROR(VLOOKUP($F18363,'Location List'!$A$2:$QR$463,20,FALSE),"")</f>
        <v/>
      </c>
      <c r="B18363" s="16" t="str">
        <f>IFERROR(VLOOKUP($F18363,'Location List'!$A$2:$QR$463,19,FALSE),"")</f>
        <v/>
      </c>
      <c r="C18363" s="16" t="str">
        <f>IFERROR(VLOOKUP($F18363,'Location List'!$A$2:$QR$463,18,FALSE),"")</f>
        <v/>
      </c>
      <c r="D18363" s="16" t="str">
        <f>IFERROR(VLOOKUP($F18363,'Location List'!$A$2:$QR$463,9,FALSE),"")</f>
        <v/>
      </c>
      <c r="E18363" s="16" t="str">
        <f>IFERROR(VLOOKUP($F18363,'Location List'!$A$2:$QR$463,2,FALSE),"")</f>
        <v/>
      </c>
    </row>
    <row r="18364" spans="1:5" ht="15" customHeight="1" x14ac:dyDescent="0.25">
      <c r="A18364" s="16" t="str">
        <f>IFERROR(VLOOKUP($F18364,'Location List'!$A$2:$QR$463,20,FALSE),"")</f>
        <v/>
      </c>
      <c r="B18364" s="16" t="str">
        <f>IFERROR(VLOOKUP($F18364,'Location List'!$A$2:$QR$463,19,FALSE),"")</f>
        <v/>
      </c>
      <c r="C18364" s="16" t="str">
        <f>IFERROR(VLOOKUP($F18364,'Location List'!$A$2:$QR$463,18,FALSE),"")</f>
        <v/>
      </c>
      <c r="D18364" s="16" t="str">
        <f>IFERROR(VLOOKUP($F18364,'Location List'!$A$2:$QR$463,9,FALSE),"")</f>
        <v/>
      </c>
      <c r="E18364" s="16" t="str">
        <f>IFERROR(VLOOKUP($F18364,'Location List'!$A$2:$QR$463,2,FALSE),"")</f>
        <v/>
      </c>
    </row>
    <row r="18365" spans="1:5" ht="15" customHeight="1" x14ac:dyDescent="0.25">
      <c r="A18365" s="16" t="str">
        <f>IFERROR(VLOOKUP($F18365,'Location List'!$A$2:$QR$463,20,FALSE),"")</f>
        <v/>
      </c>
      <c r="B18365" s="16" t="str">
        <f>IFERROR(VLOOKUP($F18365,'Location List'!$A$2:$QR$463,19,FALSE),"")</f>
        <v/>
      </c>
      <c r="C18365" s="16" t="str">
        <f>IFERROR(VLOOKUP($F18365,'Location List'!$A$2:$QR$463,18,FALSE),"")</f>
        <v/>
      </c>
      <c r="D18365" s="16" t="str">
        <f>IFERROR(VLOOKUP($F18365,'Location List'!$A$2:$QR$463,9,FALSE),"")</f>
        <v/>
      </c>
      <c r="E18365" s="16" t="str">
        <f>IFERROR(VLOOKUP($F18365,'Location List'!$A$2:$QR$463,2,FALSE),"")</f>
        <v/>
      </c>
    </row>
    <row r="18366" spans="1:5" ht="15" customHeight="1" x14ac:dyDescent="0.25">
      <c r="A18366" s="16" t="str">
        <f>IFERROR(VLOOKUP($F18366,'Location List'!$A$2:$QR$463,20,FALSE),"")</f>
        <v/>
      </c>
      <c r="B18366" s="16" t="str">
        <f>IFERROR(VLOOKUP($F18366,'Location List'!$A$2:$QR$463,19,FALSE),"")</f>
        <v/>
      </c>
      <c r="C18366" s="16" t="str">
        <f>IFERROR(VLOOKUP($F18366,'Location List'!$A$2:$QR$463,18,FALSE),"")</f>
        <v/>
      </c>
      <c r="D18366" s="16" t="str">
        <f>IFERROR(VLOOKUP($F18366,'Location List'!$A$2:$QR$463,9,FALSE),"")</f>
        <v/>
      </c>
      <c r="E18366" s="16" t="str">
        <f>IFERROR(VLOOKUP($F18366,'Location List'!$A$2:$QR$463,2,FALSE),"")</f>
        <v/>
      </c>
    </row>
    <row r="18367" spans="1:5" ht="15" customHeight="1" x14ac:dyDescent="0.25">
      <c r="A18367" s="16" t="str">
        <f>IFERROR(VLOOKUP($F18367,'Location List'!$A$2:$QR$463,20,FALSE),"")</f>
        <v/>
      </c>
      <c r="B18367" s="16" t="str">
        <f>IFERROR(VLOOKUP($F18367,'Location List'!$A$2:$QR$463,19,FALSE),"")</f>
        <v/>
      </c>
      <c r="C18367" s="16" t="str">
        <f>IFERROR(VLOOKUP($F18367,'Location List'!$A$2:$QR$463,18,FALSE),"")</f>
        <v/>
      </c>
      <c r="D18367" s="16" t="str">
        <f>IFERROR(VLOOKUP($F18367,'Location List'!$A$2:$QR$463,9,FALSE),"")</f>
        <v/>
      </c>
      <c r="E18367" s="16" t="str">
        <f>IFERROR(VLOOKUP($F18367,'Location List'!$A$2:$QR$463,2,FALSE),"")</f>
        <v/>
      </c>
    </row>
    <row r="18368" spans="1:5" ht="15" customHeight="1" x14ac:dyDescent="0.25">
      <c r="A18368" s="16" t="str">
        <f>IFERROR(VLOOKUP($F18368,'Location List'!$A$2:$QR$463,20,FALSE),"")</f>
        <v/>
      </c>
      <c r="B18368" s="16" t="str">
        <f>IFERROR(VLOOKUP($F18368,'Location List'!$A$2:$QR$463,19,FALSE),"")</f>
        <v/>
      </c>
      <c r="C18368" s="16" t="str">
        <f>IFERROR(VLOOKUP($F18368,'Location List'!$A$2:$QR$463,18,FALSE),"")</f>
        <v/>
      </c>
      <c r="D18368" s="16" t="str">
        <f>IFERROR(VLOOKUP($F18368,'Location List'!$A$2:$QR$463,9,FALSE),"")</f>
        <v/>
      </c>
      <c r="E18368" s="16" t="str">
        <f>IFERROR(VLOOKUP($F18368,'Location List'!$A$2:$QR$463,2,FALSE),"")</f>
        <v/>
      </c>
    </row>
    <row r="18437" spans="1:5" ht="15" customHeight="1" x14ac:dyDescent="0.25">
      <c r="A18437" s="16" t="str">
        <f>IFERROR(VLOOKUP($F18437,'Location List'!$A$2:$QR$463,20,FALSE),"")</f>
        <v/>
      </c>
      <c r="B18437" s="16" t="str">
        <f>IFERROR(VLOOKUP($F18437,'Location List'!$A$2:$QR$463,19,FALSE),"")</f>
        <v/>
      </c>
      <c r="C18437" s="16" t="str">
        <f>IFERROR(VLOOKUP($F18437,'Location List'!$A$2:$QR$463,18,FALSE),"")</f>
        <v/>
      </c>
      <c r="D18437" s="16" t="str">
        <f>IFERROR(VLOOKUP($F18437,'Location List'!$A$2:$QR$463,9,FALSE),"")</f>
        <v/>
      </c>
      <c r="E18437" s="16" t="str">
        <f>IFERROR(VLOOKUP($F18437,'Location List'!$A$2:$QR$463,2,FALSE),"")</f>
        <v/>
      </c>
    </row>
    <row r="18438" spans="1:5" ht="15" customHeight="1" x14ac:dyDescent="0.25">
      <c r="A18438" s="16" t="str">
        <f>IFERROR(VLOOKUP($F18438,'Location List'!$A$2:$QR$463,20,FALSE),"")</f>
        <v/>
      </c>
      <c r="B18438" s="16" t="str">
        <f>IFERROR(VLOOKUP($F18438,'Location List'!$A$2:$QR$463,19,FALSE),"")</f>
        <v/>
      </c>
      <c r="C18438" s="16" t="str">
        <f>IFERROR(VLOOKUP($F18438,'Location List'!$A$2:$QR$463,18,FALSE),"")</f>
        <v/>
      </c>
      <c r="D18438" s="16" t="str">
        <f>IFERROR(VLOOKUP($F18438,'Location List'!$A$2:$QR$463,9,FALSE),"")</f>
        <v/>
      </c>
      <c r="E18438" s="16" t="str">
        <f>IFERROR(VLOOKUP($F18438,'Location List'!$A$2:$QR$463,2,FALSE),"")</f>
        <v/>
      </c>
    </row>
    <row r="18439" spans="1:5" ht="15" customHeight="1" x14ac:dyDescent="0.25">
      <c r="A18439" s="16" t="str">
        <f>IFERROR(VLOOKUP($F18439,'Location List'!$A$2:$QR$463,20,FALSE),"")</f>
        <v/>
      </c>
      <c r="B18439" s="16" t="str">
        <f>IFERROR(VLOOKUP($F18439,'Location List'!$A$2:$QR$463,19,FALSE),"")</f>
        <v/>
      </c>
      <c r="C18439" s="16" t="str">
        <f>IFERROR(VLOOKUP($F18439,'Location List'!$A$2:$QR$463,18,FALSE),"")</f>
        <v/>
      </c>
      <c r="D18439" s="16" t="str">
        <f>IFERROR(VLOOKUP($F18439,'Location List'!$A$2:$QR$463,9,FALSE),"")</f>
        <v/>
      </c>
      <c r="E18439" s="16" t="str">
        <f>IFERROR(VLOOKUP($F18439,'Location List'!$A$2:$QR$463,2,FALSE),"")</f>
        <v/>
      </c>
    </row>
    <row r="18467" spans="1:5" ht="15" customHeight="1" x14ac:dyDescent="0.25">
      <c r="A18467" s="16" t="str">
        <f>IFERROR(VLOOKUP($F18467,'Location List'!$A$2:$QR$463,20,FALSE),"")</f>
        <v/>
      </c>
      <c r="B18467" s="16" t="str">
        <f>IFERROR(VLOOKUP($F18467,'Location List'!$A$2:$QR$463,19,FALSE),"")</f>
        <v/>
      </c>
      <c r="C18467" s="16" t="str">
        <f>IFERROR(VLOOKUP($F18467,'Location List'!$A$2:$QR$463,18,FALSE),"")</f>
        <v/>
      </c>
      <c r="D18467" s="16" t="str">
        <f>IFERROR(VLOOKUP($F18467,'Location List'!$A$2:$QR$463,9,FALSE),"")</f>
        <v/>
      </c>
      <c r="E18467" s="16" t="str">
        <f>IFERROR(VLOOKUP($F18467,'Location List'!$A$2:$QR$463,2,FALSE),"")</f>
        <v/>
      </c>
    </row>
    <row r="18468" spans="1:5" ht="15" customHeight="1" x14ac:dyDescent="0.25">
      <c r="A18468" s="16" t="str">
        <f>IFERROR(VLOOKUP($F18468,'Location List'!$A$2:$QR$463,20,FALSE),"")</f>
        <v/>
      </c>
      <c r="B18468" s="16" t="str">
        <f>IFERROR(VLOOKUP($F18468,'Location List'!$A$2:$QR$463,19,FALSE),"")</f>
        <v/>
      </c>
      <c r="C18468" s="16" t="str">
        <f>IFERROR(VLOOKUP($F18468,'Location List'!$A$2:$QR$463,18,FALSE),"")</f>
        <v/>
      </c>
      <c r="D18468" s="16" t="str">
        <f>IFERROR(VLOOKUP($F18468,'Location List'!$A$2:$QR$463,9,FALSE),"")</f>
        <v/>
      </c>
      <c r="E18468" s="16" t="str">
        <f>IFERROR(VLOOKUP($F18468,'Location List'!$A$2:$QR$463,2,FALSE),"")</f>
        <v/>
      </c>
    </row>
    <row r="18469" spans="1:5" ht="15" customHeight="1" x14ac:dyDescent="0.25">
      <c r="A18469" s="16" t="str">
        <f>IFERROR(VLOOKUP($F18469,'Location List'!$A$2:$QR$463,20,FALSE),"")</f>
        <v/>
      </c>
      <c r="B18469" s="16" t="str">
        <f>IFERROR(VLOOKUP($F18469,'Location List'!$A$2:$QR$463,19,FALSE),"")</f>
        <v/>
      </c>
      <c r="C18469" s="16" t="str">
        <f>IFERROR(VLOOKUP($F18469,'Location List'!$A$2:$QR$463,18,FALSE),"")</f>
        <v/>
      </c>
      <c r="D18469" s="16" t="str">
        <f>IFERROR(VLOOKUP($F18469,'Location List'!$A$2:$QR$463,9,FALSE),"")</f>
        <v/>
      </c>
      <c r="E18469" s="16" t="str">
        <f>IFERROR(VLOOKUP($F18469,'Location List'!$A$2:$QR$463,2,FALSE),"")</f>
        <v/>
      </c>
    </row>
    <row r="18470" spans="1:5" ht="15" customHeight="1" x14ac:dyDescent="0.25">
      <c r="A18470" s="16" t="str">
        <f>IFERROR(VLOOKUP($F18470,'Location List'!$A$2:$QR$463,20,FALSE),"")</f>
        <v/>
      </c>
      <c r="B18470" s="16" t="str">
        <f>IFERROR(VLOOKUP($F18470,'Location List'!$A$2:$QR$463,19,FALSE),"")</f>
        <v/>
      </c>
      <c r="C18470" s="16" t="str">
        <f>IFERROR(VLOOKUP($F18470,'Location List'!$A$2:$QR$463,18,FALSE),"")</f>
        <v/>
      </c>
      <c r="D18470" s="16" t="str">
        <f>IFERROR(VLOOKUP($F18470,'Location List'!$A$2:$QR$463,9,FALSE),"")</f>
        <v/>
      </c>
      <c r="E18470" s="16" t="str">
        <f>IFERROR(VLOOKUP($F18470,'Location List'!$A$2:$QR$463,2,FALSE),"")</f>
        <v/>
      </c>
    </row>
    <row r="18471" spans="1:5" ht="15" customHeight="1" x14ac:dyDescent="0.25">
      <c r="A18471" s="16" t="str">
        <f>IFERROR(VLOOKUP($F18471,'Location List'!$A$2:$QR$463,20,FALSE),"")</f>
        <v/>
      </c>
      <c r="B18471" s="16" t="str">
        <f>IFERROR(VLOOKUP($F18471,'Location List'!$A$2:$QR$463,19,FALSE),"")</f>
        <v/>
      </c>
      <c r="C18471" s="16" t="str">
        <f>IFERROR(VLOOKUP($F18471,'Location List'!$A$2:$QR$463,18,FALSE),"")</f>
        <v/>
      </c>
      <c r="D18471" s="16" t="str">
        <f>IFERROR(VLOOKUP($F18471,'Location List'!$A$2:$QR$463,9,FALSE),"")</f>
        <v/>
      </c>
      <c r="E18471" s="16" t="str">
        <f>IFERROR(VLOOKUP($F18471,'Location List'!$A$2:$QR$463,2,FALSE),"")</f>
        <v/>
      </c>
    </row>
    <row r="18472" spans="1:5" ht="15" customHeight="1" x14ac:dyDescent="0.25">
      <c r="A18472" s="16" t="str">
        <f>IFERROR(VLOOKUP($F18472,'Location List'!$A$2:$QR$463,20,FALSE),"")</f>
        <v/>
      </c>
      <c r="B18472" s="16" t="str">
        <f>IFERROR(VLOOKUP($F18472,'Location List'!$A$2:$QR$463,19,FALSE),"")</f>
        <v/>
      </c>
      <c r="C18472" s="16" t="str">
        <f>IFERROR(VLOOKUP($F18472,'Location List'!$A$2:$QR$463,18,FALSE),"")</f>
        <v/>
      </c>
      <c r="D18472" s="16" t="str">
        <f>IFERROR(VLOOKUP($F18472,'Location List'!$A$2:$QR$463,9,FALSE),"")</f>
        <v/>
      </c>
      <c r="E18472" s="16" t="str">
        <f>IFERROR(VLOOKUP($F18472,'Location List'!$A$2:$QR$463,2,FALSE),"")</f>
        <v/>
      </c>
    </row>
    <row r="18473" spans="1:5" ht="15" customHeight="1" x14ac:dyDescent="0.25">
      <c r="A18473" s="16" t="str">
        <f>IFERROR(VLOOKUP($F18473,'Location List'!$A$2:$QR$463,20,FALSE),"")</f>
        <v/>
      </c>
      <c r="B18473" s="16" t="str">
        <f>IFERROR(VLOOKUP($F18473,'Location List'!$A$2:$QR$463,19,FALSE),"")</f>
        <v/>
      </c>
      <c r="C18473" s="16" t="str">
        <f>IFERROR(VLOOKUP($F18473,'Location List'!$A$2:$QR$463,18,FALSE),"")</f>
        <v/>
      </c>
      <c r="D18473" s="16" t="str">
        <f>IFERROR(VLOOKUP($F18473,'Location List'!$A$2:$QR$463,9,FALSE),"")</f>
        <v/>
      </c>
      <c r="E18473" s="16" t="str">
        <f>IFERROR(VLOOKUP($F18473,'Location List'!$A$2:$QR$463,2,FALSE),"")</f>
        <v/>
      </c>
    </row>
    <row r="18474" spans="1:5" ht="15" customHeight="1" x14ac:dyDescent="0.25">
      <c r="A18474" s="16" t="str">
        <f>IFERROR(VLOOKUP($F18474,'Location List'!$A$2:$QR$463,20,FALSE),"")</f>
        <v/>
      </c>
      <c r="B18474" s="16" t="str">
        <f>IFERROR(VLOOKUP($F18474,'Location List'!$A$2:$QR$463,19,FALSE),"")</f>
        <v/>
      </c>
      <c r="C18474" s="16" t="str">
        <f>IFERROR(VLOOKUP($F18474,'Location List'!$A$2:$QR$463,18,FALSE),"")</f>
        <v/>
      </c>
      <c r="D18474" s="16" t="str">
        <f>IFERROR(VLOOKUP($F18474,'Location List'!$A$2:$QR$463,9,FALSE),"")</f>
        <v/>
      </c>
      <c r="E18474" s="16" t="str">
        <f>IFERROR(VLOOKUP($F18474,'Location List'!$A$2:$QR$463,2,FALSE),"")</f>
        <v/>
      </c>
    </row>
    <row r="18475" spans="1:5" ht="15" customHeight="1" x14ac:dyDescent="0.25">
      <c r="A18475" s="16" t="str">
        <f>IFERROR(VLOOKUP($F18475,'Location List'!$A$2:$QR$463,20,FALSE),"")</f>
        <v/>
      </c>
      <c r="B18475" s="16" t="str">
        <f>IFERROR(VLOOKUP($F18475,'Location List'!$A$2:$QR$463,19,FALSE),"")</f>
        <v/>
      </c>
      <c r="C18475" s="16" t="str">
        <f>IFERROR(VLOOKUP($F18475,'Location List'!$A$2:$QR$463,18,FALSE),"")</f>
        <v/>
      </c>
      <c r="D18475" s="16" t="str">
        <f>IFERROR(VLOOKUP($F18475,'Location List'!$A$2:$QR$463,9,FALSE),"")</f>
        <v/>
      </c>
      <c r="E18475" s="16" t="str">
        <f>IFERROR(VLOOKUP($F18475,'Location List'!$A$2:$QR$463,2,FALSE),"")</f>
        <v/>
      </c>
    </row>
    <row r="18476" spans="1:5" ht="15" customHeight="1" x14ac:dyDescent="0.25">
      <c r="A18476" s="16" t="str">
        <f>IFERROR(VLOOKUP($F18476,'Location List'!$A$2:$QR$463,20,FALSE),"")</f>
        <v/>
      </c>
      <c r="B18476" s="16" t="str">
        <f>IFERROR(VLOOKUP($F18476,'Location List'!$A$2:$QR$463,19,FALSE),"")</f>
        <v/>
      </c>
      <c r="C18476" s="16" t="str">
        <f>IFERROR(VLOOKUP($F18476,'Location List'!$A$2:$QR$463,18,FALSE),"")</f>
        <v/>
      </c>
      <c r="D18476" s="16" t="str">
        <f>IFERROR(VLOOKUP($F18476,'Location List'!$A$2:$QR$463,9,FALSE),"")</f>
        <v/>
      </c>
      <c r="E18476" s="16" t="str">
        <f>IFERROR(VLOOKUP($F18476,'Location List'!$A$2:$QR$463,2,FALSE),"")</f>
        <v/>
      </c>
    </row>
    <row r="18477" spans="1:5" ht="15" customHeight="1" x14ac:dyDescent="0.25">
      <c r="A18477" s="16" t="str">
        <f>IFERROR(VLOOKUP($F18477,'Location List'!$A$2:$QR$463,20,FALSE),"")</f>
        <v/>
      </c>
      <c r="B18477" s="16" t="str">
        <f>IFERROR(VLOOKUP($F18477,'Location List'!$A$2:$QR$463,19,FALSE),"")</f>
        <v/>
      </c>
      <c r="C18477" s="16" t="str">
        <f>IFERROR(VLOOKUP($F18477,'Location List'!$A$2:$QR$463,18,FALSE),"")</f>
        <v/>
      </c>
      <c r="D18477" s="16" t="str">
        <f>IFERROR(VLOOKUP($F18477,'Location List'!$A$2:$QR$463,9,FALSE),"")</f>
        <v/>
      </c>
      <c r="E18477" s="16" t="str">
        <f>IFERROR(VLOOKUP($F18477,'Location List'!$A$2:$QR$463,2,FALSE),"")</f>
        <v/>
      </c>
    </row>
    <row r="18478" spans="1:5" ht="15" customHeight="1" x14ac:dyDescent="0.25">
      <c r="A18478" s="16" t="str">
        <f>IFERROR(VLOOKUP($F18478,'Location List'!$A$2:$QR$463,20,FALSE),"")</f>
        <v/>
      </c>
      <c r="B18478" s="16" t="str">
        <f>IFERROR(VLOOKUP($F18478,'Location List'!$A$2:$QR$463,19,FALSE),"")</f>
        <v/>
      </c>
      <c r="C18478" s="16" t="str">
        <f>IFERROR(VLOOKUP($F18478,'Location List'!$A$2:$QR$463,18,FALSE),"")</f>
        <v/>
      </c>
      <c r="D18478" s="16" t="str">
        <f>IFERROR(VLOOKUP($F18478,'Location List'!$A$2:$QR$463,9,FALSE),"")</f>
        <v/>
      </c>
      <c r="E18478" s="16" t="str">
        <f>IFERROR(VLOOKUP($F18478,'Location List'!$A$2:$QR$463,2,FALSE),"")</f>
        <v/>
      </c>
    </row>
    <row r="18532" spans="1:5" ht="15" customHeight="1" x14ac:dyDescent="0.25">
      <c r="A18532" s="16" t="str">
        <f>IFERROR(VLOOKUP($F18532,'Location List'!$A$2:$QR$463,20,FALSE),"")</f>
        <v/>
      </c>
      <c r="B18532" s="16" t="str">
        <f>IFERROR(VLOOKUP($F18532,'Location List'!$A$2:$QR$463,19,FALSE),"")</f>
        <v/>
      </c>
      <c r="C18532" s="16" t="str">
        <f>IFERROR(VLOOKUP($F18532,'Location List'!$A$2:$QR$463,18,FALSE),"")</f>
        <v/>
      </c>
      <c r="D18532" s="16" t="str">
        <f>IFERROR(VLOOKUP($F18532,'Location List'!$A$2:$QR$463,9,FALSE),"")</f>
        <v/>
      </c>
      <c r="E18532" s="16" t="str">
        <f>IFERROR(VLOOKUP($F18532,'Location List'!$A$2:$QR$463,2,FALSE),"")</f>
        <v/>
      </c>
    </row>
    <row r="18533" spans="1:5" ht="15" customHeight="1" x14ac:dyDescent="0.25">
      <c r="A18533" s="16" t="str">
        <f>IFERROR(VLOOKUP($F18533,'Location List'!$A$2:$QR$463,20,FALSE),"")</f>
        <v/>
      </c>
      <c r="B18533" s="16" t="str">
        <f>IFERROR(VLOOKUP($F18533,'Location List'!$A$2:$QR$463,19,FALSE),"")</f>
        <v/>
      </c>
      <c r="C18533" s="16" t="str">
        <f>IFERROR(VLOOKUP($F18533,'Location List'!$A$2:$QR$463,18,FALSE),"")</f>
        <v/>
      </c>
      <c r="D18533" s="16" t="str">
        <f>IFERROR(VLOOKUP($F18533,'Location List'!$A$2:$QR$463,9,FALSE),"")</f>
        <v/>
      </c>
      <c r="E18533" s="16" t="str">
        <f>IFERROR(VLOOKUP($F18533,'Location List'!$A$2:$QR$463,2,FALSE),"")</f>
        <v/>
      </c>
    </row>
    <row r="18534" spans="1:5" ht="15" customHeight="1" x14ac:dyDescent="0.25">
      <c r="A18534" s="16" t="str">
        <f>IFERROR(VLOOKUP($F18534,'Location List'!$A$2:$QR$463,20,FALSE),"")</f>
        <v/>
      </c>
      <c r="B18534" s="16" t="str">
        <f>IFERROR(VLOOKUP($F18534,'Location List'!$A$2:$QR$463,19,FALSE),"")</f>
        <v/>
      </c>
      <c r="C18534" s="16" t="str">
        <f>IFERROR(VLOOKUP($F18534,'Location List'!$A$2:$QR$463,18,FALSE),"")</f>
        <v/>
      </c>
      <c r="D18534" s="16" t="str">
        <f>IFERROR(VLOOKUP($F18534,'Location List'!$A$2:$QR$463,9,FALSE),"")</f>
        <v/>
      </c>
      <c r="E18534" s="16" t="str">
        <f>IFERROR(VLOOKUP($F18534,'Location List'!$A$2:$QR$463,2,FALSE),"")</f>
        <v/>
      </c>
    </row>
    <row r="18535" spans="1:5" ht="15" customHeight="1" x14ac:dyDescent="0.25">
      <c r="A18535" s="16" t="str">
        <f>IFERROR(VLOOKUP($F18535,'Location List'!$A$2:$QR$463,20,FALSE),"")</f>
        <v/>
      </c>
      <c r="B18535" s="16" t="str">
        <f>IFERROR(VLOOKUP($F18535,'Location List'!$A$2:$QR$463,19,FALSE),"")</f>
        <v/>
      </c>
      <c r="C18535" s="16" t="str">
        <f>IFERROR(VLOOKUP($F18535,'Location List'!$A$2:$QR$463,18,FALSE),"")</f>
        <v/>
      </c>
      <c r="D18535" s="16" t="str">
        <f>IFERROR(VLOOKUP($F18535,'Location List'!$A$2:$QR$463,9,FALSE),"")</f>
        <v/>
      </c>
      <c r="E18535" s="16" t="str">
        <f>IFERROR(VLOOKUP($F18535,'Location List'!$A$2:$QR$463,2,FALSE),"")</f>
        <v/>
      </c>
    </row>
    <row r="18536" spans="1:5" ht="15" customHeight="1" x14ac:dyDescent="0.25">
      <c r="A18536" s="16" t="str">
        <f>IFERROR(VLOOKUP($F18536,'Location List'!$A$2:$QR$463,20,FALSE),"")</f>
        <v/>
      </c>
      <c r="B18536" s="16" t="str">
        <f>IFERROR(VLOOKUP($F18536,'Location List'!$A$2:$QR$463,19,FALSE),"")</f>
        <v/>
      </c>
      <c r="C18536" s="16" t="str">
        <f>IFERROR(VLOOKUP($F18536,'Location List'!$A$2:$QR$463,18,FALSE),"")</f>
        <v/>
      </c>
      <c r="D18536" s="16" t="str">
        <f>IFERROR(VLOOKUP($F18536,'Location List'!$A$2:$QR$463,9,FALSE),"")</f>
        <v/>
      </c>
      <c r="E18536" s="16" t="str">
        <f>IFERROR(VLOOKUP($F18536,'Location List'!$A$2:$QR$463,2,FALSE),"")</f>
        <v/>
      </c>
    </row>
    <row r="18537" spans="1:5" ht="15" customHeight="1" x14ac:dyDescent="0.25">
      <c r="A18537" s="16" t="str">
        <f>IFERROR(VLOOKUP($F18537,'Location List'!$A$2:$QR$463,20,FALSE),"")</f>
        <v/>
      </c>
      <c r="B18537" s="16" t="str">
        <f>IFERROR(VLOOKUP($F18537,'Location List'!$A$2:$QR$463,19,FALSE),"")</f>
        <v/>
      </c>
      <c r="C18537" s="16" t="str">
        <f>IFERROR(VLOOKUP($F18537,'Location List'!$A$2:$QR$463,18,FALSE),"")</f>
        <v/>
      </c>
      <c r="D18537" s="16" t="str">
        <f>IFERROR(VLOOKUP($F18537,'Location List'!$A$2:$QR$463,9,FALSE),"")</f>
        <v/>
      </c>
      <c r="E18537" s="16" t="str">
        <f>IFERROR(VLOOKUP($F18537,'Location List'!$A$2:$QR$463,2,FALSE),"")</f>
        <v/>
      </c>
    </row>
    <row r="18538" spans="1:5" ht="15" customHeight="1" x14ac:dyDescent="0.25">
      <c r="A18538" s="16" t="str">
        <f>IFERROR(VLOOKUP($F18538,'Location List'!$A$2:$QR$463,20,FALSE),"")</f>
        <v/>
      </c>
      <c r="B18538" s="16" t="str">
        <f>IFERROR(VLOOKUP($F18538,'Location List'!$A$2:$QR$463,19,FALSE),"")</f>
        <v/>
      </c>
      <c r="C18538" s="16" t="str">
        <f>IFERROR(VLOOKUP($F18538,'Location List'!$A$2:$QR$463,18,FALSE),"")</f>
        <v/>
      </c>
      <c r="D18538" s="16" t="str">
        <f>IFERROR(VLOOKUP($F18538,'Location List'!$A$2:$QR$463,9,FALSE),"")</f>
        <v/>
      </c>
      <c r="E18538" s="16" t="str">
        <f>IFERROR(VLOOKUP($F18538,'Location List'!$A$2:$QR$463,2,FALSE),"")</f>
        <v/>
      </c>
    </row>
    <row r="18539" spans="1:5" ht="15" customHeight="1" x14ac:dyDescent="0.25">
      <c r="A18539" s="16" t="str">
        <f>IFERROR(VLOOKUP($F18539,'Location List'!$A$2:$QR$463,20,FALSE),"")</f>
        <v/>
      </c>
      <c r="B18539" s="16" t="str">
        <f>IFERROR(VLOOKUP($F18539,'Location List'!$A$2:$QR$463,19,FALSE),"")</f>
        <v/>
      </c>
      <c r="C18539" s="16" t="str">
        <f>IFERROR(VLOOKUP($F18539,'Location List'!$A$2:$QR$463,18,FALSE),"")</f>
        <v/>
      </c>
      <c r="D18539" s="16" t="str">
        <f>IFERROR(VLOOKUP($F18539,'Location List'!$A$2:$QR$463,9,FALSE),"")</f>
        <v/>
      </c>
      <c r="E18539" s="16" t="str">
        <f>IFERROR(VLOOKUP($F18539,'Location List'!$A$2:$QR$463,2,FALSE),"")</f>
        <v/>
      </c>
    </row>
    <row r="18540" spans="1:5" ht="15" customHeight="1" x14ac:dyDescent="0.25">
      <c r="A18540" s="16" t="str">
        <f>IFERROR(VLOOKUP($F18540,'Location List'!$A$2:$QR$463,20,FALSE),"")</f>
        <v/>
      </c>
      <c r="B18540" s="16" t="str">
        <f>IFERROR(VLOOKUP($F18540,'Location List'!$A$2:$QR$463,19,FALSE),"")</f>
        <v/>
      </c>
      <c r="C18540" s="16" t="str">
        <f>IFERROR(VLOOKUP($F18540,'Location List'!$A$2:$QR$463,18,FALSE),"")</f>
        <v/>
      </c>
      <c r="D18540" s="16" t="str">
        <f>IFERROR(VLOOKUP($F18540,'Location List'!$A$2:$QR$463,9,FALSE),"")</f>
        <v/>
      </c>
      <c r="E18540" s="16" t="str">
        <f>IFERROR(VLOOKUP($F18540,'Location List'!$A$2:$QR$463,2,FALSE),"")</f>
        <v/>
      </c>
    </row>
    <row r="18593" spans="1:5" ht="15" customHeight="1" x14ac:dyDescent="0.25">
      <c r="A18593" s="16" t="str">
        <f>IFERROR(VLOOKUP($F18593,'Location List'!$A$2:$QR$463,20,FALSE),"")</f>
        <v/>
      </c>
      <c r="B18593" s="16" t="str">
        <f>IFERROR(VLOOKUP($F18593,'Location List'!$A$2:$QR$463,19,FALSE),"")</f>
        <v/>
      </c>
      <c r="C18593" s="16" t="str">
        <f>IFERROR(VLOOKUP($F18593,'Location List'!$A$2:$QR$463,18,FALSE),"")</f>
        <v/>
      </c>
      <c r="D18593" s="16" t="str">
        <f>IFERROR(VLOOKUP($F18593,'Location List'!$A$2:$QR$463,9,FALSE),"")</f>
        <v/>
      </c>
      <c r="E18593" s="16" t="str">
        <f>IFERROR(VLOOKUP($F18593,'Location List'!$A$2:$QR$463,2,FALSE),"")</f>
        <v/>
      </c>
    </row>
    <row r="18594" spans="1:5" ht="15" customHeight="1" x14ac:dyDescent="0.25">
      <c r="A18594" s="16" t="str">
        <f>IFERROR(VLOOKUP($F18594,'Location List'!$A$2:$QR$463,20,FALSE),"")</f>
        <v/>
      </c>
      <c r="B18594" s="16" t="str">
        <f>IFERROR(VLOOKUP($F18594,'Location List'!$A$2:$QR$463,19,FALSE),"")</f>
        <v/>
      </c>
      <c r="C18594" s="16" t="str">
        <f>IFERROR(VLOOKUP($F18594,'Location List'!$A$2:$QR$463,18,FALSE),"")</f>
        <v/>
      </c>
      <c r="D18594" s="16" t="str">
        <f>IFERROR(VLOOKUP($F18594,'Location List'!$A$2:$QR$463,9,FALSE),"")</f>
        <v/>
      </c>
      <c r="E18594" s="16" t="str">
        <f>IFERROR(VLOOKUP($F18594,'Location List'!$A$2:$QR$463,2,FALSE),"")</f>
        <v/>
      </c>
    </row>
    <row r="18595" spans="1:5" ht="15" customHeight="1" x14ac:dyDescent="0.25">
      <c r="A18595" s="16" t="str">
        <f>IFERROR(VLOOKUP($F18595,'Location List'!$A$2:$QR$463,20,FALSE),"")</f>
        <v/>
      </c>
      <c r="B18595" s="16" t="str">
        <f>IFERROR(VLOOKUP($F18595,'Location List'!$A$2:$QR$463,19,FALSE),"")</f>
        <v/>
      </c>
      <c r="C18595" s="16" t="str">
        <f>IFERROR(VLOOKUP($F18595,'Location List'!$A$2:$QR$463,18,FALSE),"")</f>
        <v/>
      </c>
      <c r="D18595" s="16" t="str">
        <f>IFERROR(VLOOKUP($F18595,'Location List'!$A$2:$QR$463,9,FALSE),"")</f>
        <v/>
      </c>
      <c r="E18595" s="16" t="str">
        <f>IFERROR(VLOOKUP($F18595,'Location List'!$A$2:$QR$463,2,FALSE),"")</f>
        <v/>
      </c>
    </row>
    <row r="18596" spans="1:5" ht="15" customHeight="1" x14ac:dyDescent="0.25">
      <c r="A18596" s="16" t="str">
        <f>IFERROR(VLOOKUP($F18596,'Location List'!$A$2:$QR$463,20,FALSE),"")</f>
        <v/>
      </c>
      <c r="B18596" s="16" t="str">
        <f>IFERROR(VLOOKUP($F18596,'Location List'!$A$2:$QR$463,19,FALSE),"")</f>
        <v/>
      </c>
      <c r="C18596" s="16" t="str">
        <f>IFERROR(VLOOKUP($F18596,'Location List'!$A$2:$QR$463,18,FALSE),"")</f>
        <v/>
      </c>
      <c r="D18596" s="16" t="str">
        <f>IFERROR(VLOOKUP($F18596,'Location List'!$A$2:$QR$463,9,FALSE),"")</f>
        <v/>
      </c>
      <c r="E18596" s="16" t="str">
        <f>IFERROR(VLOOKUP($F18596,'Location List'!$A$2:$QR$463,2,FALSE),"")</f>
        <v/>
      </c>
    </row>
    <row r="18597" spans="1:5" ht="15" customHeight="1" x14ac:dyDescent="0.25">
      <c r="A18597" s="16" t="str">
        <f>IFERROR(VLOOKUP($F18597,'Location List'!$A$2:$QR$463,20,FALSE),"")</f>
        <v/>
      </c>
      <c r="B18597" s="16" t="str">
        <f>IFERROR(VLOOKUP($F18597,'Location List'!$A$2:$QR$463,19,FALSE),"")</f>
        <v/>
      </c>
      <c r="C18597" s="16" t="str">
        <f>IFERROR(VLOOKUP($F18597,'Location List'!$A$2:$QR$463,18,FALSE),"")</f>
        <v/>
      </c>
      <c r="D18597" s="16" t="str">
        <f>IFERROR(VLOOKUP($F18597,'Location List'!$A$2:$QR$463,9,FALSE),"")</f>
        <v/>
      </c>
      <c r="E18597" s="16" t="str">
        <f>IFERROR(VLOOKUP($F18597,'Location List'!$A$2:$QR$463,2,FALSE),"")</f>
        <v/>
      </c>
    </row>
    <row r="18598" spans="1:5" ht="15" customHeight="1" x14ac:dyDescent="0.25">
      <c r="A18598" s="16" t="str">
        <f>IFERROR(VLOOKUP($F18598,'Location List'!$A$2:$QR$463,20,FALSE),"")</f>
        <v/>
      </c>
      <c r="B18598" s="16" t="str">
        <f>IFERROR(VLOOKUP($F18598,'Location List'!$A$2:$QR$463,19,FALSE),"")</f>
        <v/>
      </c>
      <c r="C18598" s="16" t="str">
        <f>IFERROR(VLOOKUP($F18598,'Location List'!$A$2:$QR$463,18,FALSE),"")</f>
        <v/>
      </c>
      <c r="D18598" s="16" t="str">
        <f>IFERROR(VLOOKUP($F18598,'Location List'!$A$2:$QR$463,9,FALSE),"")</f>
        <v/>
      </c>
      <c r="E18598" s="16" t="str">
        <f>IFERROR(VLOOKUP($F18598,'Location List'!$A$2:$QR$463,2,FALSE),"")</f>
        <v/>
      </c>
    </row>
    <row r="18599" spans="1:5" ht="15" customHeight="1" x14ac:dyDescent="0.25">
      <c r="A18599" s="16" t="str">
        <f>IFERROR(VLOOKUP($F18599,'Location List'!$A$2:$QR$463,20,FALSE),"")</f>
        <v/>
      </c>
      <c r="B18599" s="16" t="str">
        <f>IFERROR(VLOOKUP($F18599,'Location List'!$A$2:$QR$463,19,FALSE),"")</f>
        <v/>
      </c>
      <c r="C18599" s="16" t="str">
        <f>IFERROR(VLOOKUP($F18599,'Location List'!$A$2:$QR$463,18,FALSE),"")</f>
        <v/>
      </c>
      <c r="D18599" s="16" t="str">
        <f>IFERROR(VLOOKUP($F18599,'Location List'!$A$2:$QR$463,9,FALSE),"")</f>
        <v/>
      </c>
      <c r="E18599" s="16" t="str">
        <f>IFERROR(VLOOKUP($F18599,'Location List'!$A$2:$QR$463,2,FALSE),"")</f>
        <v/>
      </c>
    </row>
    <row r="18600" spans="1:5" ht="15" customHeight="1" x14ac:dyDescent="0.25">
      <c r="A18600" s="16" t="str">
        <f>IFERROR(VLOOKUP($F18600,'Location List'!$A$2:$QR$463,20,FALSE),"")</f>
        <v/>
      </c>
      <c r="B18600" s="16" t="str">
        <f>IFERROR(VLOOKUP($F18600,'Location List'!$A$2:$QR$463,19,FALSE),"")</f>
        <v/>
      </c>
      <c r="C18600" s="16" t="str">
        <f>IFERROR(VLOOKUP($F18600,'Location List'!$A$2:$QR$463,18,FALSE),"")</f>
        <v/>
      </c>
      <c r="D18600" s="16" t="str">
        <f>IFERROR(VLOOKUP($F18600,'Location List'!$A$2:$QR$463,9,FALSE),"")</f>
        <v/>
      </c>
      <c r="E18600" s="16" t="str">
        <f>IFERROR(VLOOKUP($F18600,'Location List'!$A$2:$QR$463,2,FALSE),"")</f>
        <v/>
      </c>
    </row>
    <row r="18601" spans="1:5" ht="15" customHeight="1" x14ac:dyDescent="0.25">
      <c r="A18601" s="16" t="str">
        <f>IFERROR(VLOOKUP($F18601,'Location List'!$A$2:$QR$463,20,FALSE),"")</f>
        <v/>
      </c>
      <c r="B18601" s="16" t="str">
        <f>IFERROR(VLOOKUP($F18601,'Location List'!$A$2:$QR$463,19,FALSE),"")</f>
        <v/>
      </c>
      <c r="C18601" s="16" t="str">
        <f>IFERROR(VLOOKUP($F18601,'Location List'!$A$2:$QR$463,18,FALSE),"")</f>
        <v/>
      </c>
      <c r="D18601" s="16" t="str">
        <f>IFERROR(VLOOKUP($F18601,'Location List'!$A$2:$QR$463,9,FALSE),"")</f>
        <v/>
      </c>
      <c r="E18601" s="16" t="str">
        <f>IFERROR(VLOOKUP($F18601,'Location List'!$A$2:$QR$463,2,FALSE),"")</f>
        <v/>
      </c>
    </row>
    <row r="18602" spans="1:5" ht="15" customHeight="1" x14ac:dyDescent="0.25">
      <c r="A18602" s="16" t="str">
        <f>IFERROR(VLOOKUP($F18602,'Location List'!$A$2:$QR$463,20,FALSE),"")</f>
        <v/>
      </c>
      <c r="B18602" s="16" t="str">
        <f>IFERROR(VLOOKUP($F18602,'Location List'!$A$2:$QR$463,19,FALSE),"")</f>
        <v/>
      </c>
      <c r="C18602" s="16" t="str">
        <f>IFERROR(VLOOKUP($F18602,'Location List'!$A$2:$QR$463,18,FALSE),"")</f>
        <v/>
      </c>
      <c r="D18602" s="16" t="str">
        <f>IFERROR(VLOOKUP($F18602,'Location List'!$A$2:$QR$463,9,FALSE),"")</f>
        <v/>
      </c>
      <c r="E18602" s="16" t="str">
        <f>IFERROR(VLOOKUP($F18602,'Location List'!$A$2:$QR$463,2,FALSE),"")</f>
        <v/>
      </c>
    </row>
    <row r="18651" spans="1:5" ht="15" customHeight="1" x14ac:dyDescent="0.25">
      <c r="A18651" s="16" t="str">
        <f>IFERROR(VLOOKUP($F18651,'Location List'!$A$2:$QR$463,20,FALSE),"")</f>
        <v/>
      </c>
      <c r="B18651" s="16" t="str">
        <f>IFERROR(VLOOKUP($F18651,'Location List'!$A$2:$QR$463,19,FALSE),"")</f>
        <v/>
      </c>
      <c r="C18651" s="16" t="str">
        <f>IFERROR(VLOOKUP($F18651,'Location List'!$A$2:$QR$463,18,FALSE),"")</f>
        <v/>
      </c>
      <c r="D18651" s="16" t="str">
        <f>IFERROR(VLOOKUP($F18651,'Location List'!$A$2:$QR$463,9,FALSE),"")</f>
        <v/>
      </c>
      <c r="E18651" s="16" t="str">
        <f>IFERROR(VLOOKUP($F18651,'Location List'!$A$2:$QR$463,2,FALSE),"")</f>
        <v/>
      </c>
    </row>
    <row r="18652" spans="1:5" ht="15" customHeight="1" x14ac:dyDescent="0.25">
      <c r="A18652" s="16" t="str">
        <f>IFERROR(VLOOKUP($F18652,'Location List'!$A$2:$QR$463,20,FALSE),"")</f>
        <v/>
      </c>
      <c r="B18652" s="16" t="str">
        <f>IFERROR(VLOOKUP($F18652,'Location List'!$A$2:$QR$463,19,FALSE),"")</f>
        <v/>
      </c>
      <c r="C18652" s="16" t="str">
        <f>IFERROR(VLOOKUP($F18652,'Location List'!$A$2:$QR$463,18,FALSE),"")</f>
        <v/>
      </c>
      <c r="D18652" s="16" t="str">
        <f>IFERROR(VLOOKUP($F18652,'Location List'!$A$2:$QR$463,9,FALSE),"")</f>
        <v/>
      </c>
      <c r="E18652" s="16" t="str">
        <f>IFERROR(VLOOKUP($F18652,'Location List'!$A$2:$QR$463,2,FALSE),"")</f>
        <v/>
      </c>
    </row>
    <row r="18653" spans="1:5" ht="15" customHeight="1" x14ac:dyDescent="0.25">
      <c r="A18653" s="16" t="str">
        <f>IFERROR(VLOOKUP($F18653,'Location List'!$A$2:$QR$463,20,FALSE),"")</f>
        <v/>
      </c>
      <c r="B18653" s="16" t="str">
        <f>IFERROR(VLOOKUP($F18653,'Location List'!$A$2:$QR$463,19,FALSE),"")</f>
        <v/>
      </c>
      <c r="C18653" s="16" t="str">
        <f>IFERROR(VLOOKUP($F18653,'Location List'!$A$2:$QR$463,18,FALSE),"")</f>
        <v/>
      </c>
      <c r="D18653" s="16" t="str">
        <f>IFERROR(VLOOKUP($F18653,'Location List'!$A$2:$QR$463,9,FALSE),"")</f>
        <v/>
      </c>
      <c r="E18653" s="16" t="str">
        <f>IFERROR(VLOOKUP($F18653,'Location List'!$A$2:$QR$463,2,FALSE),"")</f>
        <v/>
      </c>
    </row>
    <row r="18654" spans="1:5" ht="15" customHeight="1" x14ac:dyDescent="0.25">
      <c r="A18654" s="16" t="str">
        <f>IFERROR(VLOOKUP($F18654,'Location List'!$A$2:$QR$463,20,FALSE),"")</f>
        <v/>
      </c>
      <c r="B18654" s="16" t="str">
        <f>IFERROR(VLOOKUP($F18654,'Location List'!$A$2:$QR$463,19,FALSE),"")</f>
        <v/>
      </c>
      <c r="C18654" s="16" t="str">
        <f>IFERROR(VLOOKUP($F18654,'Location List'!$A$2:$QR$463,18,FALSE),"")</f>
        <v/>
      </c>
      <c r="D18654" s="16" t="str">
        <f>IFERROR(VLOOKUP($F18654,'Location List'!$A$2:$QR$463,9,FALSE),"")</f>
        <v/>
      </c>
      <c r="E18654" s="16" t="str">
        <f>IFERROR(VLOOKUP($F18654,'Location List'!$A$2:$QR$463,2,FALSE),"")</f>
        <v/>
      </c>
    </row>
    <row r="18655" spans="1:5" ht="15" customHeight="1" x14ac:dyDescent="0.25">
      <c r="A18655" s="16" t="str">
        <f>IFERROR(VLOOKUP($F18655,'Location List'!$A$2:$QR$463,20,FALSE),"")</f>
        <v/>
      </c>
      <c r="B18655" s="16" t="str">
        <f>IFERROR(VLOOKUP($F18655,'Location List'!$A$2:$QR$463,19,FALSE),"")</f>
        <v/>
      </c>
      <c r="C18655" s="16" t="str">
        <f>IFERROR(VLOOKUP($F18655,'Location List'!$A$2:$QR$463,18,FALSE),"")</f>
        <v/>
      </c>
      <c r="D18655" s="16" t="str">
        <f>IFERROR(VLOOKUP($F18655,'Location List'!$A$2:$QR$463,9,FALSE),"")</f>
        <v/>
      </c>
      <c r="E18655" s="16" t="str">
        <f>IFERROR(VLOOKUP($F18655,'Location List'!$A$2:$QR$463,2,FALSE),"")</f>
        <v/>
      </c>
    </row>
    <row r="18656" spans="1:5" ht="15" customHeight="1" x14ac:dyDescent="0.25">
      <c r="A18656" s="16" t="str">
        <f>IFERROR(VLOOKUP($F18656,'Location List'!$A$2:$QR$463,20,FALSE),"")</f>
        <v/>
      </c>
      <c r="B18656" s="16" t="str">
        <f>IFERROR(VLOOKUP($F18656,'Location List'!$A$2:$QR$463,19,FALSE),"")</f>
        <v/>
      </c>
      <c r="C18656" s="16" t="str">
        <f>IFERROR(VLOOKUP($F18656,'Location List'!$A$2:$QR$463,18,FALSE),"")</f>
        <v/>
      </c>
      <c r="D18656" s="16" t="str">
        <f>IFERROR(VLOOKUP($F18656,'Location List'!$A$2:$QR$463,9,FALSE),"")</f>
        <v/>
      </c>
      <c r="E18656" s="16" t="str">
        <f>IFERROR(VLOOKUP($F18656,'Location List'!$A$2:$QR$463,2,FALSE),"")</f>
        <v/>
      </c>
    </row>
    <row r="18657" spans="1:5" ht="15" customHeight="1" x14ac:dyDescent="0.25">
      <c r="A18657" s="16" t="str">
        <f>IFERROR(VLOOKUP($F18657,'Location List'!$A$2:$QR$463,20,FALSE),"")</f>
        <v/>
      </c>
      <c r="B18657" s="16" t="str">
        <f>IFERROR(VLOOKUP($F18657,'Location List'!$A$2:$QR$463,19,FALSE),"")</f>
        <v/>
      </c>
      <c r="C18657" s="16" t="str">
        <f>IFERROR(VLOOKUP($F18657,'Location List'!$A$2:$QR$463,18,FALSE),"")</f>
        <v/>
      </c>
      <c r="D18657" s="16" t="str">
        <f>IFERROR(VLOOKUP($F18657,'Location List'!$A$2:$QR$463,9,FALSE),"")</f>
        <v/>
      </c>
      <c r="E18657" s="16" t="str">
        <f>IFERROR(VLOOKUP($F18657,'Location List'!$A$2:$QR$463,2,FALSE),"")</f>
        <v/>
      </c>
    </row>
    <row r="18658" spans="1:5" ht="15" customHeight="1" x14ac:dyDescent="0.25">
      <c r="A18658" s="16" t="str">
        <f>IFERROR(VLOOKUP($F18658,'Location List'!$A$2:$QR$463,20,FALSE),"")</f>
        <v/>
      </c>
      <c r="B18658" s="16" t="str">
        <f>IFERROR(VLOOKUP($F18658,'Location List'!$A$2:$QR$463,19,FALSE),"")</f>
        <v/>
      </c>
      <c r="C18658" s="16" t="str">
        <f>IFERROR(VLOOKUP($F18658,'Location List'!$A$2:$QR$463,18,FALSE),"")</f>
        <v/>
      </c>
      <c r="D18658" s="16" t="str">
        <f>IFERROR(VLOOKUP($F18658,'Location List'!$A$2:$QR$463,9,FALSE),"")</f>
        <v/>
      </c>
      <c r="E18658" s="16" t="str">
        <f>IFERROR(VLOOKUP($F18658,'Location List'!$A$2:$QR$463,2,FALSE),"")</f>
        <v/>
      </c>
    </row>
    <row r="18659" spans="1:5" ht="15" customHeight="1" x14ac:dyDescent="0.25">
      <c r="A18659" s="16" t="str">
        <f>IFERROR(VLOOKUP($F18659,'Location List'!$A$2:$QR$463,20,FALSE),"")</f>
        <v/>
      </c>
      <c r="B18659" s="16" t="str">
        <f>IFERROR(VLOOKUP($F18659,'Location List'!$A$2:$QR$463,19,FALSE),"")</f>
        <v/>
      </c>
      <c r="C18659" s="16" t="str">
        <f>IFERROR(VLOOKUP($F18659,'Location List'!$A$2:$QR$463,18,FALSE),"")</f>
        <v/>
      </c>
      <c r="D18659" s="16" t="str">
        <f>IFERROR(VLOOKUP($F18659,'Location List'!$A$2:$QR$463,9,FALSE),"")</f>
        <v/>
      </c>
      <c r="E18659" s="16" t="str">
        <f>IFERROR(VLOOKUP($F18659,'Location List'!$A$2:$QR$463,2,FALSE),"")</f>
        <v/>
      </c>
    </row>
    <row r="18660" spans="1:5" ht="15" customHeight="1" x14ac:dyDescent="0.25">
      <c r="A18660" s="16" t="str">
        <f>IFERROR(VLOOKUP($F18660,'Location List'!$A$2:$QR$463,20,FALSE),"")</f>
        <v/>
      </c>
      <c r="B18660" s="16" t="str">
        <f>IFERROR(VLOOKUP($F18660,'Location List'!$A$2:$QR$463,19,FALSE),"")</f>
        <v/>
      </c>
      <c r="C18660" s="16" t="str">
        <f>IFERROR(VLOOKUP($F18660,'Location List'!$A$2:$QR$463,18,FALSE),"")</f>
        <v/>
      </c>
      <c r="D18660" s="16" t="str">
        <f>IFERROR(VLOOKUP($F18660,'Location List'!$A$2:$QR$463,9,FALSE),"")</f>
        <v/>
      </c>
      <c r="E18660" s="16" t="str">
        <f>IFERROR(VLOOKUP($F18660,'Location List'!$A$2:$QR$463,2,FALSE),"")</f>
        <v/>
      </c>
    </row>
    <row r="18724" spans="1:5" ht="15" customHeight="1" x14ac:dyDescent="0.25">
      <c r="A18724" s="16" t="str">
        <f>IFERROR(VLOOKUP($F18724,'Location List'!$A$2:$QR$463,20,FALSE),"")</f>
        <v/>
      </c>
      <c r="B18724" s="16" t="str">
        <f>IFERROR(VLOOKUP($F18724,'Location List'!$A$2:$QR$463,19,FALSE),"")</f>
        <v/>
      </c>
      <c r="C18724" s="16" t="str">
        <f>IFERROR(VLOOKUP($F18724,'Location List'!$A$2:$QR$463,18,FALSE),"")</f>
        <v/>
      </c>
      <c r="D18724" s="16" t="str">
        <f>IFERROR(VLOOKUP($F18724,'Location List'!$A$2:$QR$463,9,FALSE),"")</f>
        <v/>
      </c>
      <c r="E18724" s="16" t="str">
        <f>IFERROR(VLOOKUP($F18724,'Location List'!$A$2:$QR$463,2,FALSE),"")</f>
        <v/>
      </c>
    </row>
    <row r="18725" spans="1:5" ht="15" customHeight="1" x14ac:dyDescent="0.25">
      <c r="A18725" s="16" t="str">
        <f>IFERROR(VLOOKUP($F18725,'Location List'!$A$2:$QR$463,20,FALSE),"")</f>
        <v/>
      </c>
      <c r="B18725" s="16" t="str">
        <f>IFERROR(VLOOKUP($F18725,'Location List'!$A$2:$QR$463,19,FALSE),"")</f>
        <v/>
      </c>
      <c r="C18725" s="16" t="str">
        <f>IFERROR(VLOOKUP($F18725,'Location List'!$A$2:$QR$463,18,FALSE),"")</f>
        <v/>
      </c>
      <c r="D18725" s="16" t="str">
        <f>IFERROR(VLOOKUP($F18725,'Location List'!$A$2:$QR$463,9,FALSE),"")</f>
        <v/>
      </c>
      <c r="E18725" s="16" t="str">
        <f>IFERROR(VLOOKUP($F18725,'Location List'!$A$2:$QR$463,2,FALSE),"")</f>
        <v/>
      </c>
    </row>
    <row r="18726" spans="1:5" ht="15" customHeight="1" x14ac:dyDescent="0.25">
      <c r="A18726" s="16" t="str">
        <f>IFERROR(VLOOKUP($F18726,'Location List'!$A$2:$QR$463,20,FALSE),"")</f>
        <v/>
      </c>
      <c r="B18726" s="16" t="str">
        <f>IFERROR(VLOOKUP($F18726,'Location List'!$A$2:$QR$463,19,FALSE),"")</f>
        <v/>
      </c>
      <c r="C18726" s="16" t="str">
        <f>IFERROR(VLOOKUP($F18726,'Location List'!$A$2:$QR$463,18,FALSE),"")</f>
        <v/>
      </c>
      <c r="D18726" s="16" t="str">
        <f>IFERROR(VLOOKUP($F18726,'Location List'!$A$2:$QR$463,9,FALSE),"")</f>
        <v/>
      </c>
      <c r="E18726" s="16" t="str">
        <f>IFERROR(VLOOKUP($F18726,'Location List'!$A$2:$QR$463,2,FALSE),"")</f>
        <v/>
      </c>
    </row>
    <row r="18727" spans="1:5" ht="15" customHeight="1" x14ac:dyDescent="0.25">
      <c r="A18727" s="16" t="str">
        <f>IFERROR(VLOOKUP($F18727,'Location List'!$A$2:$QR$463,20,FALSE),"")</f>
        <v/>
      </c>
      <c r="B18727" s="16" t="str">
        <f>IFERROR(VLOOKUP($F18727,'Location List'!$A$2:$QR$463,19,FALSE),"")</f>
        <v/>
      </c>
      <c r="C18727" s="16" t="str">
        <f>IFERROR(VLOOKUP($F18727,'Location List'!$A$2:$QR$463,18,FALSE),"")</f>
        <v/>
      </c>
      <c r="D18727" s="16" t="str">
        <f>IFERROR(VLOOKUP($F18727,'Location List'!$A$2:$QR$463,9,FALSE),"")</f>
        <v/>
      </c>
      <c r="E18727" s="16" t="str">
        <f>IFERROR(VLOOKUP($F18727,'Location List'!$A$2:$QR$463,2,FALSE),"")</f>
        <v/>
      </c>
    </row>
    <row r="18728" spans="1:5" ht="15" customHeight="1" x14ac:dyDescent="0.25">
      <c r="A18728" s="16" t="str">
        <f>IFERROR(VLOOKUP($F18728,'Location List'!$A$2:$QR$463,20,FALSE),"")</f>
        <v/>
      </c>
      <c r="B18728" s="16" t="str">
        <f>IFERROR(VLOOKUP($F18728,'Location List'!$A$2:$QR$463,19,FALSE),"")</f>
        <v/>
      </c>
      <c r="C18728" s="16" t="str">
        <f>IFERROR(VLOOKUP($F18728,'Location List'!$A$2:$QR$463,18,FALSE),"")</f>
        <v/>
      </c>
      <c r="D18728" s="16" t="str">
        <f>IFERROR(VLOOKUP($F18728,'Location List'!$A$2:$QR$463,9,FALSE),"")</f>
        <v/>
      </c>
      <c r="E18728" s="16" t="str">
        <f>IFERROR(VLOOKUP($F18728,'Location List'!$A$2:$QR$463,2,FALSE),"")</f>
        <v/>
      </c>
    </row>
    <row r="18729" spans="1:5" ht="15" customHeight="1" x14ac:dyDescent="0.25">
      <c r="A18729" s="16" t="str">
        <f>IFERROR(VLOOKUP($F18729,'Location List'!$A$2:$QR$463,20,FALSE),"")</f>
        <v/>
      </c>
      <c r="B18729" s="16" t="str">
        <f>IFERROR(VLOOKUP($F18729,'Location List'!$A$2:$QR$463,19,FALSE),"")</f>
        <v/>
      </c>
      <c r="C18729" s="16" t="str">
        <f>IFERROR(VLOOKUP($F18729,'Location List'!$A$2:$QR$463,18,FALSE),"")</f>
        <v/>
      </c>
      <c r="D18729" s="16" t="str">
        <f>IFERROR(VLOOKUP($F18729,'Location List'!$A$2:$QR$463,9,FALSE),"")</f>
        <v/>
      </c>
      <c r="E18729" s="16" t="str">
        <f>IFERROR(VLOOKUP($F18729,'Location List'!$A$2:$QR$463,2,FALSE),"")</f>
        <v/>
      </c>
    </row>
    <row r="18730" spans="1:5" ht="15" customHeight="1" x14ac:dyDescent="0.25">
      <c r="A18730" s="16" t="str">
        <f>IFERROR(VLOOKUP($F18730,'Location List'!$A$2:$QR$463,20,FALSE),"")</f>
        <v/>
      </c>
      <c r="B18730" s="16" t="str">
        <f>IFERROR(VLOOKUP($F18730,'Location List'!$A$2:$QR$463,19,FALSE),"")</f>
        <v/>
      </c>
      <c r="C18730" s="16" t="str">
        <f>IFERROR(VLOOKUP($F18730,'Location List'!$A$2:$QR$463,18,FALSE),"")</f>
        <v/>
      </c>
      <c r="D18730" s="16" t="str">
        <f>IFERROR(VLOOKUP($F18730,'Location List'!$A$2:$QR$463,9,FALSE),"")</f>
        <v/>
      </c>
      <c r="E18730" s="16" t="str">
        <f>IFERROR(VLOOKUP($F18730,'Location List'!$A$2:$QR$463,2,FALSE),"")</f>
        <v/>
      </c>
    </row>
    <row r="18731" spans="1:5" ht="15" customHeight="1" x14ac:dyDescent="0.25">
      <c r="A18731" s="16" t="str">
        <f>IFERROR(VLOOKUP($F18731,'Location List'!$A$2:$QR$463,20,FALSE),"")</f>
        <v/>
      </c>
      <c r="B18731" s="16" t="str">
        <f>IFERROR(VLOOKUP($F18731,'Location List'!$A$2:$QR$463,19,FALSE),"")</f>
        <v/>
      </c>
      <c r="C18731" s="16" t="str">
        <f>IFERROR(VLOOKUP($F18731,'Location List'!$A$2:$QR$463,18,FALSE),"")</f>
        <v/>
      </c>
      <c r="D18731" s="16" t="str">
        <f>IFERROR(VLOOKUP($F18731,'Location List'!$A$2:$QR$463,9,FALSE),"")</f>
        <v/>
      </c>
      <c r="E18731" s="16" t="str">
        <f>IFERROR(VLOOKUP($F18731,'Location List'!$A$2:$QR$463,2,FALSE),"")</f>
        <v/>
      </c>
    </row>
    <row r="18786" spans="1:5" ht="15" customHeight="1" x14ac:dyDescent="0.25">
      <c r="A18786" s="16" t="str">
        <f>IFERROR(VLOOKUP($F18786,'Location List'!$A$2:$QR$463,20,FALSE),"")</f>
        <v/>
      </c>
      <c r="B18786" s="16" t="str">
        <f>IFERROR(VLOOKUP($F18786,'Location List'!$A$2:$QR$463,19,FALSE),"")</f>
        <v/>
      </c>
      <c r="C18786" s="16" t="str">
        <f>IFERROR(VLOOKUP($F18786,'Location List'!$A$2:$QR$463,18,FALSE),"")</f>
        <v/>
      </c>
      <c r="D18786" s="16" t="str">
        <f>IFERROR(VLOOKUP($F18786,'Location List'!$A$2:$QR$463,9,FALSE),"")</f>
        <v/>
      </c>
      <c r="E18786" s="16" t="str">
        <f>IFERROR(VLOOKUP($F18786,'Location List'!$A$2:$QR$463,2,FALSE),"")</f>
        <v/>
      </c>
    </row>
    <row r="18787" spans="1:5" ht="15" customHeight="1" x14ac:dyDescent="0.25">
      <c r="A18787" s="16" t="str">
        <f>IFERROR(VLOOKUP($F18787,'Location List'!$A$2:$QR$463,20,FALSE),"")</f>
        <v/>
      </c>
      <c r="B18787" s="16" t="str">
        <f>IFERROR(VLOOKUP($F18787,'Location List'!$A$2:$QR$463,19,FALSE),"")</f>
        <v/>
      </c>
      <c r="C18787" s="16" t="str">
        <f>IFERROR(VLOOKUP($F18787,'Location List'!$A$2:$QR$463,18,FALSE),"")</f>
        <v/>
      </c>
      <c r="D18787" s="16" t="str">
        <f>IFERROR(VLOOKUP($F18787,'Location List'!$A$2:$QR$463,9,FALSE),"")</f>
        <v/>
      </c>
      <c r="E18787" s="16" t="str">
        <f>IFERROR(VLOOKUP($F18787,'Location List'!$A$2:$QR$463,2,FALSE),"")</f>
        <v/>
      </c>
    </row>
    <row r="18788" spans="1:5" ht="15" customHeight="1" x14ac:dyDescent="0.25">
      <c r="A18788" s="16" t="str">
        <f>IFERROR(VLOOKUP($F18788,'Location List'!$A$2:$QR$463,20,FALSE),"")</f>
        <v/>
      </c>
      <c r="B18788" s="16" t="str">
        <f>IFERROR(VLOOKUP($F18788,'Location List'!$A$2:$QR$463,19,FALSE),"")</f>
        <v/>
      </c>
      <c r="C18788" s="16" t="str">
        <f>IFERROR(VLOOKUP($F18788,'Location List'!$A$2:$QR$463,18,FALSE),"")</f>
        <v/>
      </c>
      <c r="D18788" s="16" t="str">
        <f>IFERROR(VLOOKUP($F18788,'Location List'!$A$2:$QR$463,9,FALSE),"")</f>
        <v/>
      </c>
      <c r="E18788" s="16" t="str">
        <f>IFERROR(VLOOKUP($F18788,'Location List'!$A$2:$QR$463,2,FALSE),"")</f>
        <v/>
      </c>
    </row>
    <row r="18789" spans="1:5" ht="15" customHeight="1" x14ac:dyDescent="0.25">
      <c r="A18789" s="16" t="str">
        <f>IFERROR(VLOOKUP($F18789,'Location List'!$A$2:$QR$463,20,FALSE),"")</f>
        <v/>
      </c>
      <c r="B18789" s="16" t="str">
        <f>IFERROR(VLOOKUP($F18789,'Location List'!$A$2:$QR$463,19,FALSE),"")</f>
        <v/>
      </c>
      <c r="C18789" s="16" t="str">
        <f>IFERROR(VLOOKUP($F18789,'Location List'!$A$2:$QR$463,18,FALSE),"")</f>
        <v/>
      </c>
      <c r="D18789" s="16" t="str">
        <f>IFERROR(VLOOKUP($F18789,'Location List'!$A$2:$QR$463,9,FALSE),"")</f>
        <v/>
      </c>
      <c r="E18789" s="16" t="str">
        <f>IFERROR(VLOOKUP($F18789,'Location List'!$A$2:$QR$463,2,FALSE),"")</f>
        <v/>
      </c>
    </row>
    <row r="18790" spans="1:5" ht="15" customHeight="1" x14ac:dyDescent="0.25">
      <c r="A18790" s="16" t="str">
        <f>IFERROR(VLOOKUP($F18790,'Location List'!$A$2:$QR$463,20,FALSE),"")</f>
        <v/>
      </c>
      <c r="B18790" s="16" t="str">
        <f>IFERROR(VLOOKUP($F18790,'Location List'!$A$2:$QR$463,19,FALSE),"")</f>
        <v/>
      </c>
      <c r="C18790" s="16" t="str">
        <f>IFERROR(VLOOKUP($F18790,'Location List'!$A$2:$QR$463,18,FALSE),"")</f>
        <v/>
      </c>
      <c r="D18790" s="16" t="str">
        <f>IFERROR(VLOOKUP($F18790,'Location List'!$A$2:$QR$463,9,FALSE),"")</f>
        <v/>
      </c>
      <c r="E18790" s="16" t="str">
        <f>IFERROR(VLOOKUP($F18790,'Location List'!$A$2:$QR$463,2,FALSE),"")</f>
        <v/>
      </c>
    </row>
    <row r="18841" spans="1:5" ht="15" customHeight="1" x14ac:dyDescent="0.25">
      <c r="A18841" s="16" t="str">
        <f>IFERROR(VLOOKUP($F18841,'Location List'!$A$2:$QR$463,20,FALSE),"")</f>
        <v/>
      </c>
      <c r="B18841" s="16" t="str">
        <f>IFERROR(VLOOKUP($F18841,'Location List'!$A$2:$QR$463,19,FALSE),"")</f>
        <v/>
      </c>
      <c r="C18841" s="16" t="str">
        <f>IFERROR(VLOOKUP($F18841,'Location List'!$A$2:$QR$463,18,FALSE),"")</f>
        <v/>
      </c>
      <c r="D18841" s="16" t="str">
        <f>IFERROR(VLOOKUP($F18841,'Location List'!$A$2:$QR$463,9,FALSE),"")</f>
        <v/>
      </c>
      <c r="E18841" s="16" t="str">
        <f>IFERROR(VLOOKUP($F18841,'Location List'!$A$2:$QR$463,2,FALSE),"")</f>
        <v/>
      </c>
    </row>
    <row r="18842" spans="1:5" ht="15" customHeight="1" x14ac:dyDescent="0.25">
      <c r="A18842" s="16" t="str">
        <f>IFERROR(VLOOKUP($F18842,'Location List'!$A$2:$QR$463,20,FALSE),"")</f>
        <v/>
      </c>
      <c r="B18842" s="16" t="str">
        <f>IFERROR(VLOOKUP($F18842,'Location List'!$A$2:$QR$463,19,FALSE),"")</f>
        <v/>
      </c>
      <c r="C18842" s="16" t="str">
        <f>IFERROR(VLOOKUP($F18842,'Location List'!$A$2:$QR$463,18,FALSE),"")</f>
        <v/>
      </c>
      <c r="D18842" s="16" t="str">
        <f>IFERROR(VLOOKUP($F18842,'Location List'!$A$2:$QR$463,9,FALSE),"")</f>
        <v/>
      </c>
      <c r="E18842" s="16" t="str">
        <f>IFERROR(VLOOKUP($F18842,'Location List'!$A$2:$QR$463,2,FALSE),"")</f>
        <v/>
      </c>
    </row>
    <row r="18843" spans="1:5" ht="15" customHeight="1" x14ac:dyDescent="0.25">
      <c r="A18843" s="16" t="str">
        <f>IFERROR(VLOOKUP($F18843,'Location List'!$A$2:$QR$463,20,FALSE),"")</f>
        <v/>
      </c>
      <c r="B18843" s="16" t="str">
        <f>IFERROR(VLOOKUP($F18843,'Location List'!$A$2:$QR$463,19,FALSE),"")</f>
        <v/>
      </c>
      <c r="C18843" s="16" t="str">
        <f>IFERROR(VLOOKUP($F18843,'Location List'!$A$2:$QR$463,18,FALSE),"")</f>
        <v/>
      </c>
      <c r="D18843" s="16" t="str">
        <f>IFERROR(VLOOKUP($F18843,'Location List'!$A$2:$QR$463,9,FALSE),"")</f>
        <v/>
      </c>
      <c r="E18843" s="16" t="str">
        <f>IFERROR(VLOOKUP($F18843,'Location List'!$A$2:$QR$463,2,FALSE),"")</f>
        <v/>
      </c>
    </row>
    <row r="18844" spans="1:5" ht="15" customHeight="1" x14ac:dyDescent="0.25">
      <c r="A18844" s="16" t="str">
        <f>IFERROR(VLOOKUP($F18844,'Location List'!$A$2:$QR$463,20,FALSE),"")</f>
        <v/>
      </c>
      <c r="B18844" s="16" t="str">
        <f>IFERROR(VLOOKUP($F18844,'Location List'!$A$2:$QR$463,19,FALSE),"")</f>
        <v/>
      </c>
      <c r="C18844" s="16" t="str">
        <f>IFERROR(VLOOKUP($F18844,'Location List'!$A$2:$QR$463,18,FALSE),"")</f>
        <v/>
      </c>
      <c r="D18844" s="16" t="str">
        <f>IFERROR(VLOOKUP($F18844,'Location List'!$A$2:$QR$463,9,FALSE),"")</f>
        <v/>
      </c>
      <c r="E18844" s="16" t="str">
        <f>IFERROR(VLOOKUP($F18844,'Location List'!$A$2:$QR$463,2,FALSE),"")</f>
        <v/>
      </c>
    </row>
    <row r="18845" spans="1:5" ht="15" customHeight="1" x14ac:dyDescent="0.25">
      <c r="A18845" s="16" t="str">
        <f>IFERROR(VLOOKUP($F18845,'Location List'!$A$2:$QR$463,20,FALSE),"")</f>
        <v/>
      </c>
      <c r="B18845" s="16" t="str">
        <f>IFERROR(VLOOKUP($F18845,'Location List'!$A$2:$QR$463,19,FALSE),"")</f>
        <v/>
      </c>
      <c r="C18845" s="16" t="str">
        <f>IFERROR(VLOOKUP($F18845,'Location List'!$A$2:$QR$463,18,FALSE),"")</f>
        <v/>
      </c>
      <c r="D18845" s="16" t="str">
        <f>IFERROR(VLOOKUP($F18845,'Location List'!$A$2:$QR$463,9,FALSE),"")</f>
        <v/>
      </c>
      <c r="E18845" s="16" t="str">
        <f>IFERROR(VLOOKUP($F18845,'Location List'!$A$2:$QR$463,2,FALSE),"")</f>
        <v/>
      </c>
    </row>
    <row r="18920" spans="1:5" ht="15" customHeight="1" x14ac:dyDescent="0.25">
      <c r="A18920" s="16" t="str">
        <f>IFERROR(VLOOKUP($F18920,'Location List'!$A$2:$QR$463,20,FALSE),"")</f>
        <v/>
      </c>
      <c r="B18920" s="16" t="str">
        <f>IFERROR(VLOOKUP($F18920,'Location List'!$A$2:$QR$463,19,FALSE),"")</f>
        <v/>
      </c>
      <c r="C18920" s="16" t="str">
        <f>IFERROR(VLOOKUP($F18920,'Location List'!$A$2:$QR$463,18,FALSE),"")</f>
        <v/>
      </c>
      <c r="D18920" s="16" t="str">
        <f>IFERROR(VLOOKUP($F18920,'Location List'!$A$2:$QR$463,9,FALSE),"")</f>
        <v/>
      </c>
      <c r="E18920" s="16" t="str">
        <f>IFERROR(VLOOKUP($F18920,'Location List'!$A$2:$QR$463,2,FALSE),"")</f>
        <v/>
      </c>
    </row>
    <row r="18921" spans="1:5" ht="15" customHeight="1" x14ac:dyDescent="0.25">
      <c r="A18921" s="16" t="str">
        <f>IFERROR(VLOOKUP($F18921,'Location List'!$A$2:$QR$463,20,FALSE),"")</f>
        <v/>
      </c>
      <c r="B18921" s="16" t="str">
        <f>IFERROR(VLOOKUP($F18921,'Location List'!$A$2:$QR$463,19,FALSE),"")</f>
        <v/>
      </c>
      <c r="C18921" s="16" t="str">
        <f>IFERROR(VLOOKUP($F18921,'Location List'!$A$2:$QR$463,18,FALSE),"")</f>
        <v/>
      </c>
      <c r="D18921" s="16" t="str">
        <f>IFERROR(VLOOKUP($F18921,'Location List'!$A$2:$QR$463,9,FALSE),"")</f>
        <v/>
      </c>
      <c r="E18921" s="16" t="str">
        <f>IFERROR(VLOOKUP($F18921,'Location List'!$A$2:$QR$463,2,FALSE),"")</f>
        <v/>
      </c>
    </row>
    <row r="18922" spans="1:5" ht="15" customHeight="1" x14ac:dyDescent="0.25">
      <c r="A18922" s="16" t="str">
        <f>IFERROR(VLOOKUP($F18922,'Location List'!$A$2:$QR$463,20,FALSE),"")</f>
        <v/>
      </c>
      <c r="B18922" s="16" t="str">
        <f>IFERROR(VLOOKUP($F18922,'Location List'!$A$2:$QR$463,19,FALSE),"")</f>
        <v/>
      </c>
      <c r="C18922" s="16" t="str">
        <f>IFERROR(VLOOKUP($F18922,'Location List'!$A$2:$QR$463,18,FALSE),"")</f>
        <v/>
      </c>
      <c r="D18922" s="16" t="str">
        <f>IFERROR(VLOOKUP($F18922,'Location List'!$A$2:$QR$463,9,FALSE),"")</f>
        <v/>
      </c>
      <c r="E18922" s="16" t="str">
        <f>IFERROR(VLOOKUP($F18922,'Location List'!$A$2:$QR$463,2,FALSE),"")</f>
        <v/>
      </c>
    </row>
    <row r="18923" spans="1:5" ht="15" customHeight="1" x14ac:dyDescent="0.25">
      <c r="A18923" s="16" t="str">
        <f>IFERROR(VLOOKUP($F18923,'Location List'!$A$2:$QR$463,20,FALSE),"")</f>
        <v/>
      </c>
      <c r="B18923" s="16" t="str">
        <f>IFERROR(VLOOKUP($F18923,'Location List'!$A$2:$QR$463,19,FALSE),"")</f>
        <v/>
      </c>
      <c r="C18923" s="16" t="str">
        <f>IFERROR(VLOOKUP($F18923,'Location List'!$A$2:$QR$463,18,FALSE),"")</f>
        <v/>
      </c>
      <c r="D18923" s="16" t="str">
        <f>IFERROR(VLOOKUP($F18923,'Location List'!$A$2:$QR$463,9,FALSE),"")</f>
        <v/>
      </c>
      <c r="E18923" s="16" t="str">
        <f>IFERROR(VLOOKUP($F18923,'Location List'!$A$2:$QR$463,2,FALSE),"")</f>
        <v/>
      </c>
    </row>
    <row r="18924" spans="1:5" ht="15" customHeight="1" x14ac:dyDescent="0.25">
      <c r="A18924" s="16" t="str">
        <f>IFERROR(VLOOKUP($F18924,'Location List'!$A$2:$QR$463,20,FALSE),"")</f>
        <v/>
      </c>
      <c r="B18924" s="16" t="str">
        <f>IFERROR(VLOOKUP($F18924,'Location List'!$A$2:$QR$463,19,FALSE),"")</f>
        <v/>
      </c>
      <c r="C18924" s="16" t="str">
        <f>IFERROR(VLOOKUP($F18924,'Location List'!$A$2:$QR$463,18,FALSE),"")</f>
        <v/>
      </c>
      <c r="D18924" s="16" t="str">
        <f>IFERROR(VLOOKUP($F18924,'Location List'!$A$2:$QR$463,9,FALSE),"")</f>
        <v/>
      </c>
      <c r="E18924" s="16" t="str">
        <f>IFERROR(VLOOKUP($F18924,'Location List'!$A$2:$QR$463,2,FALSE),"")</f>
        <v/>
      </c>
    </row>
    <row r="18925" spans="1:5" ht="15" customHeight="1" x14ac:dyDescent="0.25">
      <c r="A18925" s="16" t="str">
        <f>IFERROR(VLOOKUP($F18925,'Location List'!$A$2:$QR$463,20,FALSE),"")</f>
        <v/>
      </c>
      <c r="B18925" s="16" t="str">
        <f>IFERROR(VLOOKUP($F18925,'Location List'!$A$2:$QR$463,19,FALSE),"")</f>
        <v/>
      </c>
      <c r="C18925" s="16" t="str">
        <f>IFERROR(VLOOKUP($F18925,'Location List'!$A$2:$QR$463,18,FALSE),"")</f>
        <v/>
      </c>
      <c r="D18925" s="16" t="str">
        <f>IFERROR(VLOOKUP($F18925,'Location List'!$A$2:$QR$463,9,FALSE),"")</f>
        <v/>
      </c>
      <c r="E18925" s="16" t="str">
        <f>IFERROR(VLOOKUP($F18925,'Location List'!$A$2:$QR$463,2,FALSE),"")</f>
        <v/>
      </c>
    </row>
    <row r="18926" spans="1:5" ht="15" customHeight="1" x14ac:dyDescent="0.25">
      <c r="A18926" s="16" t="str">
        <f>IFERROR(VLOOKUP($F18926,'Location List'!$A$2:$QR$463,20,FALSE),"")</f>
        <v/>
      </c>
      <c r="B18926" s="16" t="str">
        <f>IFERROR(VLOOKUP($F18926,'Location List'!$A$2:$QR$463,19,FALSE),"")</f>
        <v/>
      </c>
      <c r="C18926" s="16" t="str">
        <f>IFERROR(VLOOKUP($F18926,'Location List'!$A$2:$QR$463,18,FALSE),"")</f>
        <v/>
      </c>
      <c r="D18926" s="16" t="str">
        <f>IFERROR(VLOOKUP($F18926,'Location List'!$A$2:$QR$463,9,FALSE),"")</f>
        <v/>
      </c>
      <c r="E18926" s="16" t="str">
        <f>IFERROR(VLOOKUP($F18926,'Location List'!$A$2:$QR$463,2,FALSE),"")</f>
        <v/>
      </c>
    </row>
    <row r="18968" spans="1:5" ht="15" customHeight="1" x14ac:dyDescent="0.25">
      <c r="A18968" s="16" t="str">
        <f>IFERROR(VLOOKUP($F18968,'Location List'!$A$2:$QR$463,20,FALSE),"")</f>
        <v/>
      </c>
      <c r="B18968" s="16" t="str">
        <f>IFERROR(VLOOKUP($F18968,'Location List'!$A$2:$QR$463,19,FALSE),"")</f>
        <v/>
      </c>
      <c r="C18968" s="16" t="str">
        <f>IFERROR(VLOOKUP($F18968,'Location List'!$A$2:$QR$463,18,FALSE),"")</f>
        <v/>
      </c>
      <c r="D18968" s="16" t="str">
        <f>IFERROR(VLOOKUP($F18968,'Location List'!$A$2:$QR$463,9,FALSE),"")</f>
        <v/>
      </c>
      <c r="E18968" s="16" t="str">
        <f>IFERROR(VLOOKUP($F18968,'Location List'!$A$2:$QR$463,2,FALSE),"")</f>
        <v/>
      </c>
    </row>
    <row r="18969" spans="1:5" ht="15" customHeight="1" x14ac:dyDescent="0.25">
      <c r="A18969" s="16" t="str">
        <f>IFERROR(VLOOKUP($F18969,'Location List'!$A$2:$QR$463,20,FALSE),"")</f>
        <v/>
      </c>
      <c r="B18969" s="16" t="str">
        <f>IFERROR(VLOOKUP($F18969,'Location List'!$A$2:$QR$463,19,FALSE),"")</f>
        <v/>
      </c>
      <c r="C18969" s="16" t="str">
        <f>IFERROR(VLOOKUP($F18969,'Location List'!$A$2:$QR$463,18,FALSE),"")</f>
        <v/>
      </c>
      <c r="D18969" s="16" t="str">
        <f>IFERROR(VLOOKUP($F18969,'Location List'!$A$2:$QR$463,9,FALSE),"")</f>
        <v/>
      </c>
      <c r="E18969" s="16" t="str">
        <f>IFERROR(VLOOKUP($F18969,'Location List'!$A$2:$QR$463,2,FALSE),"")</f>
        <v/>
      </c>
    </row>
    <row r="19013" spans="1:5" ht="15" customHeight="1" x14ac:dyDescent="0.25">
      <c r="A19013" s="16" t="str">
        <f>IFERROR(VLOOKUP($F19013,'Location List'!$A$2:$QR$463,20,FALSE),"")</f>
        <v/>
      </c>
      <c r="B19013" s="16" t="str">
        <f>IFERROR(VLOOKUP($F19013,'Location List'!$A$2:$QR$463,19,FALSE),"")</f>
        <v/>
      </c>
      <c r="C19013" s="16" t="str">
        <f>IFERROR(VLOOKUP($F19013,'Location List'!$A$2:$QR$463,18,FALSE),"")</f>
        <v/>
      </c>
      <c r="D19013" s="16" t="str">
        <f>IFERROR(VLOOKUP($F19013,'Location List'!$A$2:$QR$463,9,FALSE),"")</f>
        <v/>
      </c>
      <c r="E19013" s="16" t="str">
        <f>IFERROR(VLOOKUP($F19013,'Location List'!$A$2:$QR$463,2,FALSE),"")</f>
        <v/>
      </c>
    </row>
    <row r="19014" spans="1:5" ht="15" customHeight="1" x14ac:dyDescent="0.25">
      <c r="A19014" s="16" t="str">
        <f>IFERROR(VLOOKUP($F19014,'Location List'!$A$2:$QR$463,20,FALSE),"")</f>
        <v/>
      </c>
      <c r="B19014" s="16" t="str">
        <f>IFERROR(VLOOKUP($F19014,'Location List'!$A$2:$QR$463,19,FALSE),"")</f>
        <v/>
      </c>
      <c r="C19014" s="16" t="str">
        <f>IFERROR(VLOOKUP($F19014,'Location List'!$A$2:$QR$463,18,FALSE),"")</f>
        <v/>
      </c>
      <c r="D19014" s="16" t="str">
        <f>IFERROR(VLOOKUP($F19014,'Location List'!$A$2:$QR$463,9,FALSE),"")</f>
        <v/>
      </c>
      <c r="E19014" s="16" t="str">
        <f>IFERROR(VLOOKUP($F19014,'Location List'!$A$2:$QR$463,2,FALSE),"")</f>
        <v/>
      </c>
    </row>
    <row r="19015" spans="1:5" ht="15" customHeight="1" x14ac:dyDescent="0.25">
      <c r="A19015" s="16" t="str">
        <f>IFERROR(VLOOKUP($F19015,'Location List'!$A$2:$QR$463,20,FALSE),"")</f>
        <v/>
      </c>
      <c r="B19015" s="16" t="str">
        <f>IFERROR(VLOOKUP($F19015,'Location List'!$A$2:$QR$463,19,FALSE),"")</f>
        <v/>
      </c>
      <c r="C19015" s="16" t="str">
        <f>IFERROR(VLOOKUP($F19015,'Location List'!$A$2:$QR$463,18,FALSE),"")</f>
        <v/>
      </c>
      <c r="D19015" s="16" t="str">
        <f>IFERROR(VLOOKUP($F19015,'Location List'!$A$2:$QR$463,9,FALSE),"")</f>
        <v/>
      </c>
      <c r="E19015" s="16" t="str">
        <f>IFERROR(VLOOKUP($F19015,'Location List'!$A$2:$QR$463,2,FALSE),"")</f>
        <v/>
      </c>
    </row>
    <row r="19070" spans="1:5" ht="15" customHeight="1" x14ac:dyDescent="0.25">
      <c r="A19070" s="16" t="str">
        <f>IFERROR(VLOOKUP($F19070,'Location List'!$A$2:$QR$463,20,FALSE),"")</f>
        <v/>
      </c>
      <c r="B19070" s="16" t="str">
        <f>IFERROR(VLOOKUP($F19070,'Location List'!$A$2:$QR$463,19,FALSE),"")</f>
        <v/>
      </c>
      <c r="C19070" s="16" t="str">
        <f>IFERROR(VLOOKUP($F19070,'Location List'!$A$2:$QR$463,18,FALSE),"")</f>
        <v/>
      </c>
      <c r="D19070" s="16" t="str">
        <f>IFERROR(VLOOKUP($F19070,'Location List'!$A$2:$QR$463,9,FALSE),"")</f>
        <v/>
      </c>
      <c r="E19070" s="16" t="str">
        <f>IFERROR(VLOOKUP($F19070,'Location List'!$A$2:$QR$463,2,FALSE),"")</f>
        <v/>
      </c>
    </row>
    <row r="19071" spans="1:5" ht="15" customHeight="1" x14ac:dyDescent="0.25">
      <c r="A19071" s="16" t="str">
        <f>IFERROR(VLOOKUP($F19071,'Location List'!$A$2:$QR$463,20,FALSE),"")</f>
        <v/>
      </c>
      <c r="B19071" s="16" t="str">
        <f>IFERROR(VLOOKUP($F19071,'Location List'!$A$2:$QR$463,19,FALSE),"")</f>
        <v/>
      </c>
      <c r="C19071" s="16" t="str">
        <f>IFERROR(VLOOKUP($F19071,'Location List'!$A$2:$QR$463,18,FALSE),"")</f>
        <v/>
      </c>
      <c r="D19071" s="16" t="str">
        <f>IFERROR(VLOOKUP($F19071,'Location List'!$A$2:$QR$463,9,FALSE),"")</f>
        <v/>
      </c>
      <c r="E19071" s="16" t="str">
        <f>IFERROR(VLOOKUP($F19071,'Location List'!$A$2:$QR$463,2,FALSE),"")</f>
        <v/>
      </c>
    </row>
    <row r="19072" spans="1:5" ht="15" customHeight="1" x14ac:dyDescent="0.25">
      <c r="A19072" s="16" t="str">
        <f>IFERROR(VLOOKUP($F19072,'Location List'!$A$2:$QR$463,20,FALSE),"")</f>
        <v/>
      </c>
      <c r="B19072" s="16" t="str">
        <f>IFERROR(VLOOKUP($F19072,'Location List'!$A$2:$QR$463,19,FALSE),"")</f>
        <v/>
      </c>
      <c r="C19072" s="16" t="str">
        <f>IFERROR(VLOOKUP($F19072,'Location List'!$A$2:$QR$463,18,FALSE),"")</f>
        <v/>
      </c>
      <c r="D19072" s="16" t="str">
        <f>IFERROR(VLOOKUP($F19072,'Location List'!$A$2:$QR$463,9,FALSE),"")</f>
        <v/>
      </c>
      <c r="E19072" s="16" t="str">
        <f>IFERROR(VLOOKUP($F19072,'Location List'!$A$2:$QR$463,2,FALSE),"")</f>
        <v/>
      </c>
    </row>
    <row r="19073" spans="1:5" ht="15" customHeight="1" x14ac:dyDescent="0.25">
      <c r="A19073" s="16" t="str">
        <f>IFERROR(VLOOKUP($F19073,'Location List'!$A$2:$QR$463,20,FALSE),"")</f>
        <v/>
      </c>
      <c r="B19073" s="16" t="str">
        <f>IFERROR(VLOOKUP($F19073,'Location List'!$A$2:$QR$463,19,FALSE),"")</f>
        <v/>
      </c>
      <c r="C19073" s="16" t="str">
        <f>IFERROR(VLOOKUP($F19073,'Location List'!$A$2:$QR$463,18,FALSE),"")</f>
        <v/>
      </c>
      <c r="D19073" s="16" t="str">
        <f>IFERROR(VLOOKUP($F19073,'Location List'!$A$2:$QR$463,9,FALSE),"")</f>
        <v/>
      </c>
      <c r="E19073" s="16" t="str">
        <f>IFERROR(VLOOKUP($F19073,'Location List'!$A$2:$QR$463,2,FALSE),"")</f>
        <v/>
      </c>
    </row>
    <row r="19074" spans="1:5" ht="15" customHeight="1" x14ac:dyDescent="0.25">
      <c r="A19074" s="16" t="str">
        <f>IFERROR(VLOOKUP($F19074,'Location List'!$A$2:$QR$463,20,FALSE),"")</f>
        <v/>
      </c>
      <c r="B19074" s="16" t="str">
        <f>IFERROR(VLOOKUP($F19074,'Location List'!$A$2:$QR$463,19,FALSE),"")</f>
        <v/>
      </c>
      <c r="C19074" s="16" t="str">
        <f>IFERROR(VLOOKUP($F19074,'Location List'!$A$2:$QR$463,18,FALSE),"")</f>
        <v/>
      </c>
      <c r="D19074" s="16" t="str">
        <f>IFERROR(VLOOKUP($F19074,'Location List'!$A$2:$QR$463,9,FALSE),"")</f>
        <v/>
      </c>
      <c r="E19074" s="16" t="str">
        <f>IFERROR(VLOOKUP($F19074,'Location List'!$A$2:$QR$463,2,FALSE),"")</f>
        <v/>
      </c>
    </row>
    <row r="19075" spans="1:5" ht="15" customHeight="1" x14ac:dyDescent="0.25">
      <c r="A19075" s="16" t="str">
        <f>IFERROR(VLOOKUP($F19075,'Location List'!$A$2:$QR$463,20,FALSE),"")</f>
        <v/>
      </c>
      <c r="B19075" s="16" t="str">
        <f>IFERROR(VLOOKUP($F19075,'Location List'!$A$2:$QR$463,19,FALSE),"")</f>
        <v/>
      </c>
      <c r="C19075" s="16" t="str">
        <f>IFERROR(VLOOKUP($F19075,'Location List'!$A$2:$QR$463,18,FALSE),"")</f>
        <v/>
      </c>
      <c r="D19075" s="16" t="str">
        <f>IFERROR(VLOOKUP($F19075,'Location List'!$A$2:$QR$463,9,FALSE),"")</f>
        <v/>
      </c>
      <c r="E19075" s="16" t="str">
        <f>IFERROR(VLOOKUP($F19075,'Location List'!$A$2:$QR$463,2,FALSE),"")</f>
        <v/>
      </c>
    </row>
    <row r="19076" spans="1:5" ht="15" customHeight="1" x14ac:dyDescent="0.25">
      <c r="A19076" s="16" t="str">
        <f>IFERROR(VLOOKUP($F19076,'Location List'!$A$2:$QR$463,20,FALSE),"")</f>
        <v/>
      </c>
      <c r="B19076" s="16" t="str">
        <f>IFERROR(VLOOKUP($F19076,'Location List'!$A$2:$QR$463,19,FALSE),"")</f>
        <v/>
      </c>
      <c r="C19076" s="16" t="str">
        <f>IFERROR(VLOOKUP($F19076,'Location List'!$A$2:$QR$463,18,FALSE),"")</f>
        <v/>
      </c>
      <c r="D19076" s="16" t="str">
        <f>IFERROR(VLOOKUP($F19076,'Location List'!$A$2:$QR$463,9,FALSE),"")</f>
        <v/>
      </c>
      <c r="E19076" s="16" t="str">
        <f>IFERROR(VLOOKUP($F19076,'Location List'!$A$2:$QR$463,2,FALSE),"")</f>
        <v/>
      </c>
    </row>
    <row r="19077" spans="1:5" ht="15" customHeight="1" x14ac:dyDescent="0.25">
      <c r="A19077" s="16" t="str">
        <f>IFERROR(VLOOKUP($F19077,'Location List'!$A$2:$QR$463,20,FALSE),"")</f>
        <v/>
      </c>
      <c r="B19077" s="16" t="str">
        <f>IFERROR(VLOOKUP($F19077,'Location List'!$A$2:$QR$463,19,FALSE),"")</f>
        <v/>
      </c>
      <c r="C19077" s="16" t="str">
        <f>IFERROR(VLOOKUP($F19077,'Location List'!$A$2:$QR$463,18,FALSE),"")</f>
        <v/>
      </c>
      <c r="D19077" s="16" t="str">
        <f>IFERROR(VLOOKUP($F19077,'Location List'!$A$2:$QR$463,9,FALSE),"")</f>
        <v/>
      </c>
      <c r="E19077" s="16" t="str">
        <f>IFERROR(VLOOKUP($F19077,'Location List'!$A$2:$QR$463,2,FALSE),"")</f>
        <v/>
      </c>
    </row>
    <row r="19078" spans="1:5" ht="15" customHeight="1" x14ac:dyDescent="0.25">
      <c r="A19078" s="16" t="str">
        <f>IFERROR(VLOOKUP($F19078,'Location List'!$A$2:$QR$463,20,FALSE),"")</f>
        <v/>
      </c>
      <c r="B19078" s="16" t="str">
        <f>IFERROR(VLOOKUP($F19078,'Location List'!$A$2:$QR$463,19,FALSE),"")</f>
        <v/>
      </c>
      <c r="C19078" s="16" t="str">
        <f>IFERROR(VLOOKUP($F19078,'Location List'!$A$2:$QR$463,18,FALSE),"")</f>
        <v/>
      </c>
      <c r="D19078" s="16" t="str">
        <f>IFERROR(VLOOKUP($F19078,'Location List'!$A$2:$QR$463,9,FALSE),"")</f>
        <v/>
      </c>
      <c r="E19078" s="16" t="str">
        <f>IFERROR(VLOOKUP($F19078,'Location List'!$A$2:$QR$463,2,FALSE),"")</f>
        <v/>
      </c>
    </row>
    <row r="19079" spans="1:5" ht="15" customHeight="1" x14ac:dyDescent="0.25">
      <c r="A19079" s="16" t="str">
        <f>IFERROR(VLOOKUP($F19079,'Location List'!$A$2:$QR$463,20,FALSE),"")</f>
        <v/>
      </c>
      <c r="B19079" s="16" t="str">
        <f>IFERROR(VLOOKUP($F19079,'Location List'!$A$2:$QR$463,19,FALSE),"")</f>
        <v/>
      </c>
      <c r="C19079" s="16" t="str">
        <f>IFERROR(VLOOKUP($F19079,'Location List'!$A$2:$QR$463,18,FALSE),"")</f>
        <v/>
      </c>
      <c r="D19079" s="16" t="str">
        <f>IFERROR(VLOOKUP($F19079,'Location List'!$A$2:$QR$463,9,FALSE),"")</f>
        <v/>
      </c>
      <c r="E19079" s="16" t="str">
        <f>IFERROR(VLOOKUP($F19079,'Location List'!$A$2:$QR$463,2,FALSE),"")</f>
        <v/>
      </c>
    </row>
    <row r="19080" spans="1:5" ht="15" customHeight="1" x14ac:dyDescent="0.25">
      <c r="A19080" s="16" t="str">
        <f>IFERROR(VLOOKUP($F19080,'Location List'!$A$2:$QR$463,20,FALSE),"")</f>
        <v/>
      </c>
      <c r="B19080" s="16" t="str">
        <f>IFERROR(VLOOKUP($F19080,'Location List'!$A$2:$QR$463,19,FALSE),"")</f>
        <v/>
      </c>
      <c r="C19080" s="16" t="str">
        <f>IFERROR(VLOOKUP($F19080,'Location List'!$A$2:$QR$463,18,FALSE),"")</f>
        <v/>
      </c>
      <c r="D19080" s="16" t="str">
        <f>IFERROR(VLOOKUP($F19080,'Location List'!$A$2:$QR$463,9,FALSE),"")</f>
        <v/>
      </c>
      <c r="E19080" s="16" t="str">
        <f>IFERROR(VLOOKUP($F19080,'Location List'!$A$2:$QR$463,2,FALSE),"")</f>
        <v/>
      </c>
    </row>
    <row r="19081" spans="1:5" ht="15" customHeight="1" x14ac:dyDescent="0.25">
      <c r="A19081" s="16" t="str">
        <f>IFERROR(VLOOKUP($F19081,'Location List'!$A$2:$QR$463,20,FALSE),"")</f>
        <v/>
      </c>
      <c r="B19081" s="16" t="str">
        <f>IFERROR(VLOOKUP($F19081,'Location List'!$A$2:$QR$463,19,FALSE),"")</f>
        <v/>
      </c>
      <c r="C19081" s="16" t="str">
        <f>IFERROR(VLOOKUP($F19081,'Location List'!$A$2:$QR$463,18,FALSE),"")</f>
        <v/>
      </c>
      <c r="D19081" s="16" t="str">
        <f>IFERROR(VLOOKUP($F19081,'Location List'!$A$2:$QR$463,9,FALSE),"")</f>
        <v/>
      </c>
      <c r="E19081" s="16" t="str">
        <f>IFERROR(VLOOKUP($F19081,'Location List'!$A$2:$QR$463,2,FALSE),"")</f>
        <v/>
      </c>
    </row>
    <row r="19082" spans="1:5" ht="15" customHeight="1" x14ac:dyDescent="0.25">
      <c r="A19082" s="16" t="str">
        <f>IFERROR(VLOOKUP($F19082,'Location List'!$A$2:$QR$463,20,FALSE),"")</f>
        <v/>
      </c>
      <c r="B19082" s="16" t="str">
        <f>IFERROR(VLOOKUP($F19082,'Location List'!$A$2:$QR$463,19,FALSE),"")</f>
        <v/>
      </c>
      <c r="C19082" s="16" t="str">
        <f>IFERROR(VLOOKUP($F19082,'Location List'!$A$2:$QR$463,18,FALSE),"")</f>
        <v/>
      </c>
      <c r="D19082" s="16" t="str">
        <f>IFERROR(VLOOKUP($F19082,'Location List'!$A$2:$QR$463,9,FALSE),"")</f>
        <v/>
      </c>
      <c r="E19082" s="16" t="str">
        <f>IFERROR(VLOOKUP($F19082,'Location List'!$A$2:$QR$463,2,FALSE),"")</f>
        <v/>
      </c>
    </row>
    <row r="19083" spans="1:5" ht="15" customHeight="1" x14ac:dyDescent="0.25">
      <c r="A19083" s="16" t="str">
        <f>IFERROR(VLOOKUP($F19083,'Location List'!$A$2:$QR$463,20,FALSE),"")</f>
        <v/>
      </c>
      <c r="B19083" s="16" t="str">
        <f>IFERROR(VLOOKUP($F19083,'Location List'!$A$2:$QR$463,19,FALSE),"")</f>
        <v/>
      </c>
      <c r="C19083" s="16" t="str">
        <f>IFERROR(VLOOKUP($F19083,'Location List'!$A$2:$QR$463,18,FALSE),"")</f>
        <v/>
      </c>
      <c r="D19083" s="16" t="str">
        <f>IFERROR(VLOOKUP($F19083,'Location List'!$A$2:$QR$463,9,FALSE),"")</f>
        <v/>
      </c>
      <c r="E19083" s="16" t="str">
        <f>IFERROR(VLOOKUP($F19083,'Location List'!$A$2:$QR$463,2,FALSE),"")</f>
        <v/>
      </c>
    </row>
    <row r="19084" spans="1:5" ht="15" customHeight="1" x14ac:dyDescent="0.25">
      <c r="A19084" s="16" t="str">
        <f>IFERROR(VLOOKUP($F19084,'Location List'!$A$2:$QR$463,20,FALSE),"")</f>
        <v/>
      </c>
      <c r="B19084" s="16" t="str">
        <f>IFERROR(VLOOKUP($F19084,'Location List'!$A$2:$QR$463,19,FALSE),"")</f>
        <v/>
      </c>
      <c r="C19084" s="16" t="str">
        <f>IFERROR(VLOOKUP($F19084,'Location List'!$A$2:$QR$463,18,FALSE),"")</f>
        <v/>
      </c>
      <c r="D19084" s="16" t="str">
        <f>IFERROR(VLOOKUP($F19084,'Location List'!$A$2:$QR$463,9,FALSE),"")</f>
        <v/>
      </c>
      <c r="E19084" s="16" t="str">
        <f>IFERROR(VLOOKUP($F19084,'Location List'!$A$2:$QR$463,2,FALSE),"")</f>
        <v/>
      </c>
    </row>
    <row r="19085" spans="1:5" ht="15" customHeight="1" x14ac:dyDescent="0.25">
      <c r="A19085" s="16" t="str">
        <f>IFERROR(VLOOKUP($F19085,'Location List'!$A$2:$QR$463,20,FALSE),"")</f>
        <v/>
      </c>
      <c r="B19085" s="16" t="str">
        <f>IFERROR(VLOOKUP($F19085,'Location List'!$A$2:$QR$463,19,FALSE),"")</f>
        <v/>
      </c>
      <c r="C19085" s="16" t="str">
        <f>IFERROR(VLOOKUP($F19085,'Location List'!$A$2:$QR$463,18,FALSE),"")</f>
        <v/>
      </c>
      <c r="D19085" s="16" t="str">
        <f>IFERROR(VLOOKUP($F19085,'Location List'!$A$2:$QR$463,9,FALSE),"")</f>
        <v/>
      </c>
      <c r="E19085" s="16" t="str">
        <f>IFERROR(VLOOKUP($F19085,'Location List'!$A$2:$QR$463,2,FALSE),"")</f>
        <v/>
      </c>
    </row>
    <row r="19086" spans="1:5" ht="15" customHeight="1" x14ac:dyDescent="0.25">
      <c r="A19086" s="16" t="str">
        <f>IFERROR(VLOOKUP($F19086,'Location List'!$A$2:$QR$463,20,FALSE),"")</f>
        <v/>
      </c>
      <c r="B19086" s="16" t="str">
        <f>IFERROR(VLOOKUP($F19086,'Location List'!$A$2:$QR$463,19,FALSE),"")</f>
        <v/>
      </c>
      <c r="C19086" s="16" t="str">
        <f>IFERROR(VLOOKUP($F19086,'Location List'!$A$2:$QR$463,18,FALSE),"")</f>
        <v/>
      </c>
      <c r="D19086" s="16" t="str">
        <f>IFERROR(VLOOKUP($F19086,'Location List'!$A$2:$QR$463,9,FALSE),"")</f>
        <v/>
      </c>
      <c r="E19086" s="16" t="str">
        <f>IFERROR(VLOOKUP($F19086,'Location List'!$A$2:$QR$463,2,FALSE),"")</f>
        <v/>
      </c>
    </row>
    <row r="19128" spans="1:5" ht="15" customHeight="1" x14ac:dyDescent="0.25">
      <c r="A19128" s="16" t="str">
        <f>IFERROR(VLOOKUP($F19128,'Location List'!$A$2:$QR$463,20,FALSE),"")</f>
        <v/>
      </c>
      <c r="B19128" s="16" t="str">
        <f>IFERROR(VLOOKUP($F19128,'Location List'!$A$2:$QR$463,19,FALSE),"")</f>
        <v/>
      </c>
      <c r="C19128" s="16" t="str">
        <f>IFERROR(VLOOKUP($F19128,'Location List'!$A$2:$QR$463,18,FALSE),"")</f>
        <v/>
      </c>
      <c r="D19128" s="16" t="str">
        <f>IFERROR(VLOOKUP($F19128,'Location List'!$A$2:$QR$463,9,FALSE),"")</f>
        <v/>
      </c>
      <c r="E19128" s="16" t="str">
        <f>IFERROR(VLOOKUP($F19128,'Location List'!$A$2:$QR$463,2,FALSE),"")</f>
        <v/>
      </c>
    </row>
    <row r="19129" spans="1:5" ht="15" customHeight="1" x14ac:dyDescent="0.25">
      <c r="A19129" s="16" t="str">
        <f>IFERROR(VLOOKUP($F19129,'Location List'!$A$2:$QR$463,20,FALSE),"")</f>
        <v/>
      </c>
      <c r="B19129" s="16" t="str">
        <f>IFERROR(VLOOKUP($F19129,'Location List'!$A$2:$QR$463,19,FALSE),"")</f>
        <v/>
      </c>
      <c r="C19129" s="16" t="str">
        <f>IFERROR(VLOOKUP($F19129,'Location List'!$A$2:$QR$463,18,FALSE),"")</f>
        <v/>
      </c>
      <c r="D19129" s="16" t="str">
        <f>IFERROR(VLOOKUP($F19129,'Location List'!$A$2:$QR$463,9,FALSE),"")</f>
        <v/>
      </c>
      <c r="E19129" s="16" t="str">
        <f>IFERROR(VLOOKUP($F19129,'Location List'!$A$2:$QR$463,2,FALSE),"")</f>
        <v/>
      </c>
    </row>
    <row r="19130" spans="1:5" ht="15" customHeight="1" x14ac:dyDescent="0.25">
      <c r="A19130" s="16" t="str">
        <f>IFERROR(VLOOKUP($F19130,'Location List'!$A$2:$QR$463,20,FALSE),"")</f>
        <v/>
      </c>
      <c r="B19130" s="16" t="str">
        <f>IFERROR(VLOOKUP($F19130,'Location List'!$A$2:$QR$463,19,FALSE),"")</f>
        <v/>
      </c>
      <c r="C19130" s="16" t="str">
        <f>IFERROR(VLOOKUP($F19130,'Location List'!$A$2:$QR$463,18,FALSE),"")</f>
        <v/>
      </c>
      <c r="D19130" s="16" t="str">
        <f>IFERROR(VLOOKUP($F19130,'Location List'!$A$2:$QR$463,9,FALSE),"")</f>
        <v/>
      </c>
      <c r="E19130" s="16" t="str">
        <f>IFERROR(VLOOKUP($F19130,'Location List'!$A$2:$QR$463,2,FALSE),"")</f>
        <v/>
      </c>
    </row>
    <row r="19131" spans="1:5" ht="15" customHeight="1" x14ac:dyDescent="0.25">
      <c r="A19131" s="16" t="str">
        <f>IFERROR(VLOOKUP($F19131,'Location List'!$A$2:$QR$463,20,FALSE),"")</f>
        <v/>
      </c>
      <c r="B19131" s="16" t="str">
        <f>IFERROR(VLOOKUP($F19131,'Location List'!$A$2:$QR$463,19,FALSE),"")</f>
        <v/>
      </c>
      <c r="C19131" s="16" t="str">
        <f>IFERROR(VLOOKUP($F19131,'Location List'!$A$2:$QR$463,18,FALSE),"")</f>
        <v/>
      </c>
      <c r="D19131" s="16" t="str">
        <f>IFERROR(VLOOKUP($F19131,'Location List'!$A$2:$QR$463,9,FALSE),"")</f>
        <v/>
      </c>
      <c r="E19131" s="16" t="str">
        <f>IFERROR(VLOOKUP($F19131,'Location List'!$A$2:$QR$463,2,FALSE),"")</f>
        <v/>
      </c>
    </row>
    <row r="19132" spans="1:5" ht="15" customHeight="1" x14ac:dyDescent="0.25">
      <c r="A19132" s="16" t="str">
        <f>IFERROR(VLOOKUP($F19132,'Location List'!$A$2:$QR$463,20,FALSE),"")</f>
        <v/>
      </c>
      <c r="B19132" s="16" t="str">
        <f>IFERROR(VLOOKUP($F19132,'Location List'!$A$2:$QR$463,19,FALSE),"")</f>
        <v/>
      </c>
      <c r="C19132" s="16" t="str">
        <f>IFERROR(VLOOKUP($F19132,'Location List'!$A$2:$QR$463,18,FALSE),"")</f>
        <v/>
      </c>
      <c r="D19132" s="16" t="str">
        <f>IFERROR(VLOOKUP($F19132,'Location List'!$A$2:$QR$463,9,FALSE),"")</f>
        <v/>
      </c>
      <c r="E19132" s="16" t="str">
        <f>IFERROR(VLOOKUP($F19132,'Location List'!$A$2:$QR$463,2,FALSE),"")</f>
        <v/>
      </c>
    </row>
    <row r="19133" spans="1:5" ht="15" customHeight="1" x14ac:dyDescent="0.25">
      <c r="A19133" s="16" t="str">
        <f>IFERROR(VLOOKUP($F19133,'Location List'!$A$2:$QR$463,20,FALSE),"")</f>
        <v/>
      </c>
      <c r="B19133" s="16" t="str">
        <f>IFERROR(VLOOKUP($F19133,'Location List'!$A$2:$QR$463,19,FALSE),"")</f>
        <v/>
      </c>
      <c r="C19133" s="16" t="str">
        <f>IFERROR(VLOOKUP($F19133,'Location List'!$A$2:$QR$463,18,FALSE),"")</f>
        <v/>
      </c>
      <c r="D19133" s="16" t="str">
        <f>IFERROR(VLOOKUP($F19133,'Location List'!$A$2:$QR$463,9,FALSE),"")</f>
        <v/>
      </c>
      <c r="E19133" s="16" t="str">
        <f>IFERROR(VLOOKUP($F19133,'Location List'!$A$2:$QR$463,2,FALSE),"")</f>
        <v/>
      </c>
    </row>
    <row r="19134" spans="1:5" ht="15" customHeight="1" x14ac:dyDescent="0.25">
      <c r="A19134" s="16" t="str">
        <f>IFERROR(VLOOKUP($F19134,'Location List'!$A$2:$QR$463,20,FALSE),"")</f>
        <v/>
      </c>
      <c r="B19134" s="16" t="str">
        <f>IFERROR(VLOOKUP($F19134,'Location List'!$A$2:$QR$463,19,FALSE),"")</f>
        <v/>
      </c>
      <c r="C19134" s="16" t="str">
        <f>IFERROR(VLOOKUP($F19134,'Location List'!$A$2:$QR$463,18,FALSE),"")</f>
        <v/>
      </c>
      <c r="D19134" s="16" t="str">
        <f>IFERROR(VLOOKUP($F19134,'Location List'!$A$2:$QR$463,9,FALSE),"")</f>
        <v/>
      </c>
      <c r="E19134" s="16" t="str">
        <f>IFERROR(VLOOKUP($F19134,'Location List'!$A$2:$QR$463,2,FALSE),"")</f>
        <v/>
      </c>
    </row>
    <row r="19135" spans="1:5" ht="15" customHeight="1" x14ac:dyDescent="0.25">
      <c r="A19135" s="16" t="str">
        <f>IFERROR(VLOOKUP($F19135,'Location List'!$A$2:$QR$463,20,FALSE),"")</f>
        <v/>
      </c>
      <c r="B19135" s="16" t="str">
        <f>IFERROR(VLOOKUP($F19135,'Location List'!$A$2:$QR$463,19,FALSE),"")</f>
        <v/>
      </c>
      <c r="C19135" s="16" t="str">
        <f>IFERROR(VLOOKUP($F19135,'Location List'!$A$2:$QR$463,18,FALSE),"")</f>
        <v/>
      </c>
      <c r="D19135" s="16" t="str">
        <f>IFERROR(VLOOKUP($F19135,'Location List'!$A$2:$QR$463,9,FALSE),"")</f>
        <v/>
      </c>
      <c r="E19135" s="16" t="str">
        <f>IFERROR(VLOOKUP($F19135,'Location List'!$A$2:$QR$463,2,FALSE),"")</f>
        <v/>
      </c>
    </row>
    <row r="19136" spans="1:5" ht="15" customHeight="1" x14ac:dyDescent="0.25">
      <c r="A19136" s="16" t="str">
        <f>IFERROR(VLOOKUP($F19136,'Location List'!$A$2:$QR$463,20,FALSE),"")</f>
        <v/>
      </c>
      <c r="B19136" s="16" t="str">
        <f>IFERROR(VLOOKUP($F19136,'Location List'!$A$2:$QR$463,19,FALSE),"")</f>
        <v/>
      </c>
      <c r="C19136" s="16" t="str">
        <f>IFERROR(VLOOKUP($F19136,'Location List'!$A$2:$QR$463,18,FALSE),"")</f>
        <v/>
      </c>
      <c r="D19136" s="16" t="str">
        <f>IFERROR(VLOOKUP($F19136,'Location List'!$A$2:$QR$463,9,FALSE),"")</f>
        <v/>
      </c>
      <c r="E19136" s="16" t="str">
        <f>IFERROR(VLOOKUP($F19136,'Location List'!$A$2:$QR$463,2,FALSE),"")</f>
        <v/>
      </c>
    </row>
    <row r="19137" spans="1:5" ht="15" customHeight="1" x14ac:dyDescent="0.25">
      <c r="A19137" s="16" t="str">
        <f>IFERROR(VLOOKUP($F19137,'Location List'!$A$2:$QR$463,20,FALSE),"")</f>
        <v/>
      </c>
      <c r="B19137" s="16" t="str">
        <f>IFERROR(VLOOKUP($F19137,'Location List'!$A$2:$QR$463,19,FALSE),"")</f>
        <v/>
      </c>
      <c r="C19137" s="16" t="str">
        <f>IFERROR(VLOOKUP($F19137,'Location List'!$A$2:$QR$463,18,FALSE),"")</f>
        <v/>
      </c>
      <c r="D19137" s="16" t="str">
        <f>IFERROR(VLOOKUP($F19137,'Location List'!$A$2:$QR$463,9,FALSE),"")</f>
        <v/>
      </c>
      <c r="E19137" s="16" t="str">
        <f>IFERROR(VLOOKUP($F19137,'Location List'!$A$2:$QR$463,2,FALSE),"")</f>
        <v/>
      </c>
    </row>
    <row r="19202" spans="1:5" ht="15" customHeight="1" x14ac:dyDescent="0.25">
      <c r="A19202" s="16" t="str">
        <f>IFERROR(VLOOKUP($F19202,'Location List'!$A$2:$QR$463,20,FALSE),"")</f>
        <v/>
      </c>
      <c r="B19202" s="16" t="str">
        <f>IFERROR(VLOOKUP($F19202,'Location List'!$A$2:$QR$463,19,FALSE),"")</f>
        <v/>
      </c>
      <c r="C19202" s="16" t="str">
        <f>IFERROR(VLOOKUP($F19202,'Location List'!$A$2:$QR$463,18,FALSE),"")</f>
        <v/>
      </c>
      <c r="D19202" s="16" t="str">
        <f>IFERROR(VLOOKUP($F19202,'Location List'!$A$2:$QR$463,9,FALSE),"")</f>
        <v/>
      </c>
      <c r="E19202" s="16" t="str">
        <f>IFERROR(VLOOKUP($F19202,'Location List'!$A$2:$QR$463,2,FALSE),"")</f>
        <v/>
      </c>
    </row>
    <row r="19203" spans="1:5" ht="15" customHeight="1" x14ac:dyDescent="0.25">
      <c r="A19203" s="16" t="str">
        <f>IFERROR(VLOOKUP($F19203,'Location List'!$A$2:$QR$463,20,FALSE),"")</f>
        <v/>
      </c>
      <c r="B19203" s="16" t="str">
        <f>IFERROR(VLOOKUP($F19203,'Location List'!$A$2:$QR$463,19,FALSE),"")</f>
        <v/>
      </c>
      <c r="C19203" s="16" t="str">
        <f>IFERROR(VLOOKUP($F19203,'Location List'!$A$2:$QR$463,18,FALSE),"")</f>
        <v/>
      </c>
      <c r="D19203" s="16" t="str">
        <f>IFERROR(VLOOKUP($F19203,'Location List'!$A$2:$QR$463,9,FALSE),"")</f>
        <v/>
      </c>
      <c r="E19203" s="16" t="str">
        <f>IFERROR(VLOOKUP($F19203,'Location List'!$A$2:$QR$463,2,FALSE),"")</f>
        <v/>
      </c>
    </row>
    <row r="19204" spans="1:5" ht="15" customHeight="1" x14ac:dyDescent="0.25">
      <c r="A19204" s="16" t="str">
        <f>IFERROR(VLOOKUP($F19204,'Location List'!$A$2:$QR$463,20,FALSE),"")</f>
        <v/>
      </c>
      <c r="B19204" s="16" t="str">
        <f>IFERROR(VLOOKUP($F19204,'Location List'!$A$2:$QR$463,19,FALSE),"")</f>
        <v/>
      </c>
      <c r="C19204" s="16" t="str">
        <f>IFERROR(VLOOKUP($F19204,'Location List'!$A$2:$QR$463,18,FALSE),"")</f>
        <v/>
      </c>
      <c r="D19204" s="16" t="str">
        <f>IFERROR(VLOOKUP($F19204,'Location List'!$A$2:$QR$463,9,FALSE),"")</f>
        <v/>
      </c>
      <c r="E19204" s="16" t="str">
        <f>IFERROR(VLOOKUP($F19204,'Location List'!$A$2:$QR$463,2,FALSE),"")</f>
        <v/>
      </c>
    </row>
    <row r="19205" spans="1:5" ht="15" customHeight="1" x14ac:dyDescent="0.25">
      <c r="A19205" s="16" t="str">
        <f>IFERROR(VLOOKUP($F19205,'Location List'!$A$2:$QR$463,20,FALSE),"")</f>
        <v/>
      </c>
      <c r="B19205" s="16" t="str">
        <f>IFERROR(VLOOKUP($F19205,'Location List'!$A$2:$QR$463,19,FALSE),"")</f>
        <v/>
      </c>
      <c r="C19205" s="16" t="str">
        <f>IFERROR(VLOOKUP($F19205,'Location List'!$A$2:$QR$463,18,FALSE),"")</f>
        <v/>
      </c>
      <c r="D19205" s="16" t="str">
        <f>IFERROR(VLOOKUP($F19205,'Location List'!$A$2:$QR$463,9,FALSE),"")</f>
        <v/>
      </c>
      <c r="E19205" s="16" t="str">
        <f>IFERROR(VLOOKUP($F19205,'Location List'!$A$2:$QR$463,2,FALSE),"")</f>
        <v/>
      </c>
    </row>
    <row r="19206" spans="1:5" ht="15" customHeight="1" x14ac:dyDescent="0.25">
      <c r="A19206" s="16" t="str">
        <f>IFERROR(VLOOKUP($F19206,'Location List'!$A$2:$QR$463,20,FALSE),"")</f>
        <v/>
      </c>
      <c r="B19206" s="16" t="str">
        <f>IFERROR(VLOOKUP($F19206,'Location List'!$A$2:$QR$463,19,FALSE),"")</f>
        <v/>
      </c>
      <c r="C19206" s="16" t="str">
        <f>IFERROR(VLOOKUP($F19206,'Location List'!$A$2:$QR$463,18,FALSE),"")</f>
        <v/>
      </c>
      <c r="D19206" s="16" t="str">
        <f>IFERROR(VLOOKUP($F19206,'Location List'!$A$2:$QR$463,9,FALSE),"")</f>
        <v/>
      </c>
      <c r="E19206" s="16" t="str">
        <f>IFERROR(VLOOKUP($F19206,'Location List'!$A$2:$QR$463,2,FALSE),"")</f>
        <v/>
      </c>
    </row>
    <row r="19207" spans="1:5" ht="15" customHeight="1" x14ac:dyDescent="0.25">
      <c r="A19207" s="16" t="str">
        <f>IFERROR(VLOOKUP($F19207,'Location List'!$A$2:$QR$463,20,FALSE),"")</f>
        <v/>
      </c>
      <c r="B19207" s="16" t="str">
        <f>IFERROR(VLOOKUP($F19207,'Location List'!$A$2:$QR$463,19,FALSE),"")</f>
        <v/>
      </c>
      <c r="C19207" s="16" t="str">
        <f>IFERROR(VLOOKUP($F19207,'Location List'!$A$2:$QR$463,18,FALSE),"")</f>
        <v/>
      </c>
      <c r="D19207" s="16" t="str">
        <f>IFERROR(VLOOKUP($F19207,'Location List'!$A$2:$QR$463,9,FALSE),"")</f>
        <v/>
      </c>
      <c r="E19207" s="16" t="str">
        <f>IFERROR(VLOOKUP($F19207,'Location List'!$A$2:$QR$463,2,FALSE),"")</f>
        <v/>
      </c>
    </row>
    <row r="19208" spans="1:5" ht="15" customHeight="1" x14ac:dyDescent="0.25">
      <c r="A19208" s="16" t="str">
        <f>IFERROR(VLOOKUP($F19208,'Location List'!$A$2:$QR$463,20,FALSE),"")</f>
        <v/>
      </c>
      <c r="B19208" s="16" t="str">
        <f>IFERROR(VLOOKUP($F19208,'Location List'!$A$2:$QR$463,19,FALSE),"")</f>
        <v/>
      </c>
      <c r="C19208" s="16" t="str">
        <f>IFERROR(VLOOKUP($F19208,'Location List'!$A$2:$QR$463,18,FALSE),"")</f>
        <v/>
      </c>
      <c r="D19208" s="16" t="str">
        <f>IFERROR(VLOOKUP($F19208,'Location List'!$A$2:$QR$463,9,FALSE),"")</f>
        <v/>
      </c>
      <c r="E19208" s="16" t="str">
        <f>IFERROR(VLOOKUP($F19208,'Location List'!$A$2:$QR$463,2,FALSE),"")</f>
        <v/>
      </c>
    </row>
    <row r="19209" spans="1:5" ht="15" customHeight="1" x14ac:dyDescent="0.25">
      <c r="A19209" s="16" t="str">
        <f>IFERROR(VLOOKUP($F19209,'Location List'!$A$2:$QR$463,20,FALSE),"")</f>
        <v/>
      </c>
      <c r="B19209" s="16" t="str">
        <f>IFERROR(VLOOKUP($F19209,'Location List'!$A$2:$QR$463,19,FALSE),"")</f>
        <v/>
      </c>
      <c r="C19209" s="16" t="str">
        <f>IFERROR(VLOOKUP($F19209,'Location List'!$A$2:$QR$463,18,FALSE),"")</f>
        <v/>
      </c>
      <c r="D19209" s="16" t="str">
        <f>IFERROR(VLOOKUP($F19209,'Location List'!$A$2:$QR$463,9,FALSE),"")</f>
        <v/>
      </c>
      <c r="E19209" s="16" t="str">
        <f>IFERROR(VLOOKUP($F19209,'Location List'!$A$2:$QR$463,2,FALSE),"")</f>
        <v/>
      </c>
    </row>
    <row r="19210" spans="1:5" ht="15" customHeight="1" x14ac:dyDescent="0.25">
      <c r="A19210" s="16" t="str">
        <f>IFERROR(VLOOKUP($F19210,'Location List'!$A$2:$QR$463,20,FALSE),"")</f>
        <v/>
      </c>
      <c r="B19210" s="16" t="str">
        <f>IFERROR(VLOOKUP($F19210,'Location List'!$A$2:$QR$463,19,FALSE),"")</f>
        <v/>
      </c>
      <c r="C19210" s="16" t="str">
        <f>IFERROR(VLOOKUP($F19210,'Location List'!$A$2:$QR$463,18,FALSE),"")</f>
        <v/>
      </c>
      <c r="D19210" s="16" t="str">
        <f>IFERROR(VLOOKUP($F19210,'Location List'!$A$2:$QR$463,9,FALSE),"")</f>
        <v/>
      </c>
      <c r="E19210" s="16" t="str">
        <f>IFERROR(VLOOKUP($F19210,'Location List'!$A$2:$QR$463,2,FALSE),"")</f>
        <v/>
      </c>
    </row>
    <row r="19211" spans="1:5" ht="15" customHeight="1" x14ac:dyDescent="0.25">
      <c r="A19211" s="16" t="str">
        <f>IFERROR(VLOOKUP($F19211,'Location List'!$A$2:$QR$463,20,FALSE),"")</f>
        <v/>
      </c>
      <c r="B19211" s="16" t="str">
        <f>IFERROR(VLOOKUP($F19211,'Location List'!$A$2:$QR$463,19,FALSE),"")</f>
        <v/>
      </c>
      <c r="C19211" s="16" t="str">
        <f>IFERROR(VLOOKUP($F19211,'Location List'!$A$2:$QR$463,18,FALSE),"")</f>
        <v/>
      </c>
      <c r="D19211" s="16" t="str">
        <f>IFERROR(VLOOKUP($F19211,'Location List'!$A$2:$QR$463,9,FALSE),"")</f>
        <v/>
      </c>
      <c r="E19211" s="16" t="str">
        <f>IFERROR(VLOOKUP($F19211,'Location List'!$A$2:$QR$463,2,FALSE),"")</f>
        <v/>
      </c>
    </row>
    <row r="19212" spans="1:5" ht="15" customHeight="1" x14ac:dyDescent="0.25">
      <c r="A19212" s="16" t="str">
        <f>IFERROR(VLOOKUP($F19212,'Location List'!$A$2:$QR$463,20,FALSE),"")</f>
        <v/>
      </c>
      <c r="B19212" s="16" t="str">
        <f>IFERROR(VLOOKUP($F19212,'Location List'!$A$2:$QR$463,19,FALSE),"")</f>
        <v/>
      </c>
      <c r="C19212" s="16" t="str">
        <f>IFERROR(VLOOKUP($F19212,'Location List'!$A$2:$QR$463,18,FALSE),"")</f>
        <v/>
      </c>
      <c r="D19212" s="16" t="str">
        <f>IFERROR(VLOOKUP($F19212,'Location List'!$A$2:$QR$463,9,FALSE),"")</f>
        <v/>
      </c>
      <c r="E19212" s="16" t="str">
        <f>IFERROR(VLOOKUP($F19212,'Location List'!$A$2:$QR$463,2,FALSE),"")</f>
        <v/>
      </c>
    </row>
    <row r="19213" spans="1:5" ht="15" customHeight="1" x14ac:dyDescent="0.25">
      <c r="A19213" s="16" t="str">
        <f>IFERROR(VLOOKUP($F19213,'Location List'!$A$2:$QR$463,20,FALSE),"")</f>
        <v/>
      </c>
      <c r="B19213" s="16" t="str">
        <f>IFERROR(VLOOKUP($F19213,'Location List'!$A$2:$QR$463,19,FALSE),"")</f>
        <v/>
      </c>
      <c r="C19213" s="16" t="str">
        <f>IFERROR(VLOOKUP($F19213,'Location List'!$A$2:$QR$463,18,FALSE),"")</f>
        <v/>
      </c>
      <c r="D19213" s="16" t="str">
        <f>IFERROR(VLOOKUP($F19213,'Location List'!$A$2:$QR$463,9,FALSE),"")</f>
        <v/>
      </c>
      <c r="E19213" s="16" t="str">
        <f>IFERROR(VLOOKUP($F19213,'Location List'!$A$2:$QR$463,2,FALSE),"")</f>
        <v/>
      </c>
    </row>
    <row r="19238" spans="1:5" ht="15" customHeight="1" x14ac:dyDescent="0.25">
      <c r="A19238" s="16" t="str">
        <f>IFERROR(VLOOKUP($F19238,'Location List'!$A$2:$QR$463,20,FALSE),"")</f>
        <v/>
      </c>
      <c r="B19238" s="16" t="str">
        <f>IFERROR(VLOOKUP($F19238,'Location List'!$A$2:$QR$463,19,FALSE),"")</f>
        <v/>
      </c>
      <c r="C19238" s="16" t="str">
        <f>IFERROR(VLOOKUP($F19238,'Location List'!$A$2:$QR$463,18,FALSE),"")</f>
        <v/>
      </c>
      <c r="D19238" s="16" t="str">
        <f>IFERROR(VLOOKUP($F19238,'Location List'!$A$2:$QR$463,9,FALSE),"")</f>
        <v/>
      </c>
      <c r="E19238" s="16" t="str">
        <f>IFERROR(VLOOKUP($F19238,'Location List'!$A$2:$QR$463,2,FALSE),"")</f>
        <v/>
      </c>
    </row>
    <row r="19239" spans="1:5" ht="15" customHeight="1" x14ac:dyDescent="0.25">
      <c r="A19239" s="16" t="str">
        <f>IFERROR(VLOOKUP($F19239,'Location List'!$A$2:$QR$463,20,FALSE),"")</f>
        <v/>
      </c>
      <c r="B19239" s="16" t="str">
        <f>IFERROR(VLOOKUP($F19239,'Location List'!$A$2:$QR$463,19,FALSE),"")</f>
        <v/>
      </c>
      <c r="C19239" s="16" t="str">
        <f>IFERROR(VLOOKUP($F19239,'Location List'!$A$2:$QR$463,18,FALSE),"")</f>
        <v/>
      </c>
      <c r="D19239" s="16" t="str">
        <f>IFERROR(VLOOKUP($F19239,'Location List'!$A$2:$QR$463,9,FALSE),"")</f>
        <v/>
      </c>
      <c r="E19239" s="16" t="str">
        <f>IFERROR(VLOOKUP($F19239,'Location List'!$A$2:$QR$463,2,FALSE),"")</f>
        <v/>
      </c>
    </row>
    <row r="19240" spans="1:5" ht="15" customHeight="1" x14ac:dyDescent="0.25">
      <c r="A19240" s="16" t="str">
        <f>IFERROR(VLOOKUP($F19240,'Location List'!$A$2:$QR$463,20,FALSE),"")</f>
        <v/>
      </c>
      <c r="B19240" s="16" t="str">
        <f>IFERROR(VLOOKUP($F19240,'Location List'!$A$2:$QR$463,19,FALSE),"")</f>
        <v/>
      </c>
      <c r="C19240" s="16" t="str">
        <f>IFERROR(VLOOKUP($F19240,'Location List'!$A$2:$QR$463,18,FALSE),"")</f>
        <v/>
      </c>
      <c r="D19240" s="16" t="str">
        <f>IFERROR(VLOOKUP($F19240,'Location List'!$A$2:$QR$463,9,FALSE),"")</f>
        <v/>
      </c>
      <c r="E19240" s="16" t="str">
        <f>IFERROR(VLOOKUP($F19240,'Location List'!$A$2:$QR$463,2,FALSE),"")</f>
        <v/>
      </c>
    </row>
    <row r="19241" spans="1:5" ht="15" customHeight="1" x14ac:dyDescent="0.25">
      <c r="A19241" s="16" t="str">
        <f>IFERROR(VLOOKUP($F19241,'Location List'!$A$2:$QR$463,20,FALSE),"")</f>
        <v/>
      </c>
      <c r="B19241" s="16" t="str">
        <f>IFERROR(VLOOKUP($F19241,'Location List'!$A$2:$QR$463,19,FALSE),"")</f>
        <v/>
      </c>
      <c r="C19241" s="16" t="str">
        <f>IFERROR(VLOOKUP($F19241,'Location List'!$A$2:$QR$463,18,FALSE),"")</f>
        <v/>
      </c>
      <c r="D19241" s="16" t="str">
        <f>IFERROR(VLOOKUP($F19241,'Location List'!$A$2:$QR$463,9,FALSE),"")</f>
        <v/>
      </c>
      <c r="E19241" s="16" t="str">
        <f>IFERROR(VLOOKUP($F19241,'Location List'!$A$2:$QR$463,2,FALSE),"")</f>
        <v/>
      </c>
    </row>
    <row r="19294" spans="1:5" ht="15" customHeight="1" x14ac:dyDescent="0.25">
      <c r="A19294" s="16" t="str">
        <f>IFERROR(VLOOKUP($F19294,'Location List'!$A$2:$QR$463,20,FALSE),"")</f>
        <v/>
      </c>
      <c r="B19294" s="16" t="str">
        <f>IFERROR(VLOOKUP($F19294,'Location List'!$A$2:$QR$463,19,FALSE),"")</f>
        <v/>
      </c>
      <c r="C19294" s="16" t="str">
        <f>IFERROR(VLOOKUP($F19294,'Location List'!$A$2:$QR$463,18,FALSE),"")</f>
        <v/>
      </c>
      <c r="D19294" s="16" t="str">
        <f>IFERROR(VLOOKUP($F19294,'Location List'!$A$2:$QR$463,9,FALSE),"")</f>
        <v/>
      </c>
      <c r="E19294" s="16" t="str">
        <f>IFERROR(VLOOKUP($F19294,'Location List'!$A$2:$QR$463,2,FALSE),"")</f>
        <v/>
      </c>
    </row>
    <row r="19295" spans="1:5" ht="15" customHeight="1" x14ac:dyDescent="0.25">
      <c r="A19295" s="16" t="str">
        <f>IFERROR(VLOOKUP($F19295,'Location List'!$A$2:$QR$463,20,FALSE),"")</f>
        <v/>
      </c>
      <c r="B19295" s="16" t="str">
        <f>IFERROR(VLOOKUP($F19295,'Location List'!$A$2:$QR$463,19,FALSE),"")</f>
        <v/>
      </c>
      <c r="C19295" s="16" t="str">
        <f>IFERROR(VLOOKUP($F19295,'Location List'!$A$2:$QR$463,18,FALSE),"")</f>
        <v/>
      </c>
      <c r="D19295" s="16" t="str">
        <f>IFERROR(VLOOKUP($F19295,'Location List'!$A$2:$QR$463,9,FALSE),"")</f>
        <v/>
      </c>
      <c r="E19295" s="16" t="str">
        <f>IFERROR(VLOOKUP($F19295,'Location List'!$A$2:$QR$463,2,FALSE),"")</f>
        <v/>
      </c>
    </row>
    <row r="19296" spans="1:5" ht="15" customHeight="1" x14ac:dyDescent="0.25">
      <c r="A19296" s="16" t="str">
        <f>IFERROR(VLOOKUP($F19296,'Location List'!$A$2:$QR$463,20,FALSE),"")</f>
        <v/>
      </c>
      <c r="B19296" s="16" t="str">
        <f>IFERROR(VLOOKUP($F19296,'Location List'!$A$2:$QR$463,19,FALSE),"")</f>
        <v/>
      </c>
      <c r="C19296" s="16" t="str">
        <f>IFERROR(VLOOKUP($F19296,'Location List'!$A$2:$QR$463,18,FALSE),"")</f>
        <v/>
      </c>
      <c r="D19296" s="16" t="str">
        <f>IFERROR(VLOOKUP($F19296,'Location List'!$A$2:$QR$463,9,FALSE),"")</f>
        <v/>
      </c>
      <c r="E19296" s="16" t="str">
        <f>IFERROR(VLOOKUP($F19296,'Location List'!$A$2:$QR$463,2,FALSE),"")</f>
        <v/>
      </c>
    </row>
    <row r="19297" spans="1:5" ht="15" customHeight="1" x14ac:dyDescent="0.25">
      <c r="A19297" s="16" t="str">
        <f>IFERROR(VLOOKUP($F19297,'Location List'!$A$2:$QR$463,20,FALSE),"")</f>
        <v/>
      </c>
      <c r="B19297" s="16" t="str">
        <f>IFERROR(VLOOKUP($F19297,'Location List'!$A$2:$QR$463,19,FALSE),"")</f>
        <v/>
      </c>
      <c r="C19297" s="16" t="str">
        <f>IFERROR(VLOOKUP($F19297,'Location List'!$A$2:$QR$463,18,FALSE),"")</f>
        <v/>
      </c>
      <c r="D19297" s="16" t="str">
        <f>IFERROR(VLOOKUP($F19297,'Location List'!$A$2:$QR$463,9,FALSE),"")</f>
        <v/>
      </c>
      <c r="E19297" s="16" t="str">
        <f>IFERROR(VLOOKUP($F19297,'Location List'!$A$2:$QR$463,2,FALSE),"")</f>
        <v/>
      </c>
    </row>
    <row r="19298" spans="1:5" ht="15" customHeight="1" x14ac:dyDescent="0.25">
      <c r="A19298" s="16" t="str">
        <f>IFERROR(VLOOKUP($F19298,'Location List'!$A$2:$QR$463,20,FALSE),"")</f>
        <v/>
      </c>
      <c r="B19298" s="16" t="str">
        <f>IFERROR(VLOOKUP($F19298,'Location List'!$A$2:$QR$463,19,FALSE),"")</f>
        <v/>
      </c>
      <c r="C19298" s="16" t="str">
        <f>IFERROR(VLOOKUP($F19298,'Location List'!$A$2:$QR$463,18,FALSE),"")</f>
        <v/>
      </c>
      <c r="D19298" s="16" t="str">
        <f>IFERROR(VLOOKUP($F19298,'Location List'!$A$2:$QR$463,9,FALSE),"")</f>
        <v/>
      </c>
      <c r="E19298" s="16" t="str">
        <f>IFERROR(VLOOKUP($F19298,'Location List'!$A$2:$QR$463,2,FALSE),"")</f>
        <v/>
      </c>
    </row>
    <row r="19299" spans="1:5" ht="15" customHeight="1" x14ac:dyDescent="0.25">
      <c r="A19299" s="16" t="str">
        <f>IFERROR(VLOOKUP($F19299,'Location List'!$A$2:$QR$463,20,FALSE),"")</f>
        <v/>
      </c>
      <c r="B19299" s="16" t="str">
        <f>IFERROR(VLOOKUP($F19299,'Location List'!$A$2:$QR$463,19,FALSE),"")</f>
        <v/>
      </c>
      <c r="C19299" s="16" t="str">
        <f>IFERROR(VLOOKUP($F19299,'Location List'!$A$2:$QR$463,18,FALSE),"")</f>
        <v/>
      </c>
      <c r="D19299" s="16" t="str">
        <f>IFERROR(VLOOKUP($F19299,'Location List'!$A$2:$QR$463,9,FALSE),"")</f>
        <v/>
      </c>
      <c r="E19299" s="16" t="str">
        <f>IFERROR(VLOOKUP($F19299,'Location List'!$A$2:$QR$463,2,FALSE),"")</f>
        <v/>
      </c>
    </row>
    <row r="19338" spans="1:5" ht="15" customHeight="1" x14ac:dyDescent="0.25">
      <c r="A19338" s="16" t="str">
        <f>IFERROR(VLOOKUP($F19338,'Location List'!$A$2:$QR$463,20,FALSE),"")</f>
        <v/>
      </c>
      <c r="B19338" s="16" t="str">
        <f>IFERROR(VLOOKUP($F19338,'Location List'!$A$2:$QR$463,19,FALSE),"")</f>
        <v/>
      </c>
      <c r="C19338" s="16" t="str">
        <f>IFERROR(VLOOKUP($F19338,'Location List'!$A$2:$QR$463,18,FALSE),"")</f>
        <v/>
      </c>
      <c r="D19338" s="16" t="str">
        <f>IFERROR(VLOOKUP($F19338,'Location List'!$A$2:$QR$463,9,FALSE),"")</f>
        <v/>
      </c>
      <c r="E19338" s="16" t="str">
        <f>IFERROR(VLOOKUP($F19338,'Location List'!$A$2:$QR$463,2,FALSE),"")</f>
        <v/>
      </c>
    </row>
    <row r="19339" spans="1:5" ht="15" customHeight="1" x14ac:dyDescent="0.25">
      <c r="A19339" s="16" t="str">
        <f>IFERROR(VLOOKUP($F19339,'Location List'!$A$2:$QR$463,20,FALSE),"")</f>
        <v/>
      </c>
      <c r="B19339" s="16" t="str">
        <f>IFERROR(VLOOKUP($F19339,'Location List'!$A$2:$QR$463,19,FALSE),"")</f>
        <v/>
      </c>
      <c r="C19339" s="16" t="str">
        <f>IFERROR(VLOOKUP($F19339,'Location List'!$A$2:$QR$463,18,FALSE),"")</f>
        <v/>
      </c>
      <c r="D19339" s="16" t="str">
        <f>IFERROR(VLOOKUP($F19339,'Location List'!$A$2:$QR$463,9,FALSE),"")</f>
        <v/>
      </c>
      <c r="E19339" s="16" t="str">
        <f>IFERROR(VLOOKUP($F19339,'Location List'!$A$2:$QR$463,2,FALSE),"")</f>
        <v/>
      </c>
    </row>
    <row r="19340" spans="1:5" ht="15" customHeight="1" x14ac:dyDescent="0.25">
      <c r="A19340" s="16" t="str">
        <f>IFERROR(VLOOKUP($F19340,'Location List'!$A$2:$QR$463,20,FALSE),"")</f>
        <v/>
      </c>
      <c r="B19340" s="16" t="str">
        <f>IFERROR(VLOOKUP($F19340,'Location List'!$A$2:$QR$463,19,FALSE),"")</f>
        <v/>
      </c>
      <c r="C19340" s="16" t="str">
        <f>IFERROR(VLOOKUP($F19340,'Location List'!$A$2:$QR$463,18,FALSE),"")</f>
        <v/>
      </c>
      <c r="D19340" s="16" t="str">
        <f>IFERROR(VLOOKUP($F19340,'Location List'!$A$2:$QR$463,9,FALSE),"")</f>
        <v/>
      </c>
      <c r="E19340" s="16" t="str">
        <f>IFERROR(VLOOKUP($F19340,'Location List'!$A$2:$QR$463,2,FALSE),"")</f>
        <v/>
      </c>
    </row>
    <row r="19341" spans="1:5" ht="15" customHeight="1" x14ac:dyDescent="0.25">
      <c r="A19341" s="16" t="str">
        <f>IFERROR(VLOOKUP($F19341,'Location List'!$A$2:$QR$463,20,FALSE),"")</f>
        <v/>
      </c>
      <c r="B19341" s="16" t="str">
        <f>IFERROR(VLOOKUP($F19341,'Location List'!$A$2:$QR$463,19,FALSE),"")</f>
        <v/>
      </c>
      <c r="C19341" s="16" t="str">
        <f>IFERROR(VLOOKUP($F19341,'Location List'!$A$2:$QR$463,18,FALSE),"")</f>
        <v/>
      </c>
      <c r="D19341" s="16" t="str">
        <f>IFERROR(VLOOKUP($F19341,'Location List'!$A$2:$QR$463,9,FALSE),"")</f>
        <v/>
      </c>
      <c r="E19341" s="16" t="str">
        <f>IFERROR(VLOOKUP($F19341,'Location List'!$A$2:$QR$463,2,FALSE),"")</f>
        <v/>
      </c>
    </row>
    <row r="19342" spans="1:5" ht="15" customHeight="1" x14ac:dyDescent="0.25">
      <c r="A19342" s="16" t="str">
        <f>IFERROR(VLOOKUP($F19342,'Location List'!$A$2:$QR$463,20,FALSE),"")</f>
        <v/>
      </c>
      <c r="B19342" s="16" t="str">
        <f>IFERROR(VLOOKUP($F19342,'Location List'!$A$2:$QR$463,19,FALSE),"")</f>
        <v/>
      </c>
      <c r="C19342" s="16" t="str">
        <f>IFERROR(VLOOKUP($F19342,'Location List'!$A$2:$QR$463,18,FALSE),"")</f>
        <v/>
      </c>
      <c r="D19342" s="16" t="str">
        <f>IFERROR(VLOOKUP($F19342,'Location List'!$A$2:$QR$463,9,FALSE),"")</f>
        <v/>
      </c>
      <c r="E19342" s="16" t="str">
        <f>IFERROR(VLOOKUP($F19342,'Location List'!$A$2:$QR$463,2,FALSE),"")</f>
        <v/>
      </c>
    </row>
    <row r="19343" spans="1:5" ht="15" customHeight="1" x14ac:dyDescent="0.25">
      <c r="A19343" s="16" t="str">
        <f>IFERROR(VLOOKUP($F19343,'Location List'!$A$2:$QR$463,20,FALSE),"")</f>
        <v/>
      </c>
      <c r="B19343" s="16" t="str">
        <f>IFERROR(VLOOKUP($F19343,'Location List'!$A$2:$QR$463,19,FALSE),"")</f>
        <v/>
      </c>
      <c r="C19343" s="16" t="str">
        <f>IFERROR(VLOOKUP($F19343,'Location List'!$A$2:$QR$463,18,FALSE),"")</f>
        <v/>
      </c>
      <c r="D19343" s="16" t="str">
        <f>IFERROR(VLOOKUP($F19343,'Location List'!$A$2:$QR$463,9,FALSE),"")</f>
        <v/>
      </c>
      <c r="E19343" s="16" t="str">
        <f>IFERROR(VLOOKUP($F19343,'Location List'!$A$2:$QR$463,2,FALSE),"")</f>
        <v/>
      </c>
    </row>
    <row r="19344" spans="1:5" ht="15" customHeight="1" x14ac:dyDescent="0.25">
      <c r="A19344" s="16" t="str">
        <f>IFERROR(VLOOKUP($F19344,'Location List'!$A$2:$QR$463,20,FALSE),"")</f>
        <v/>
      </c>
      <c r="B19344" s="16" t="str">
        <f>IFERROR(VLOOKUP($F19344,'Location List'!$A$2:$QR$463,19,FALSE),"")</f>
        <v/>
      </c>
      <c r="C19344" s="16" t="str">
        <f>IFERROR(VLOOKUP($F19344,'Location List'!$A$2:$QR$463,18,FALSE),"")</f>
        <v/>
      </c>
      <c r="D19344" s="16" t="str">
        <f>IFERROR(VLOOKUP($F19344,'Location List'!$A$2:$QR$463,9,FALSE),"")</f>
        <v/>
      </c>
      <c r="E19344" s="16" t="str">
        <f>IFERROR(VLOOKUP($F19344,'Location List'!$A$2:$QR$463,2,FALSE),"")</f>
        <v/>
      </c>
    </row>
    <row r="19345" spans="1:5" ht="15" customHeight="1" x14ac:dyDescent="0.25">
      <c r="A19345" s="16" t="str">
        <f>IFERROR(VLOOKUP($F19345,'Location List'!$A$2:$QR$463,20,FALSE),"")</f>
        <v/>
      </c>
      <c r="B19345" s="16" t="str">
        <f>IFERROR(VLOOKUP($F19345,'Location List'!$A$2:$QR$463,19,FALSE),"")</f>
        <v/>
      </c>
      <c r="C19345" s="16" t="str">
        <f>IFERROR(VLOOKUP($F19345,'Location List'!$A$2:$QR$463,18,FALSE),"")</f>
        <v/>
      </c>
      <c r="D19345" s="16" t="str">
        <f>IFERROR(VLOOKUP($F19345,'Location List'!$A$2:$QR$463,9,FALSE),"")</f>
        <v/>
      </c>
      <c r="E19345" s="16" t="str">
        <f>IFERROR(VLOOKUP($F19345,'Location List'!$A$2:$QR$463,2,FALSE),"")</f>
        <v/>
      </c>
    </row>
    <row r="19346" spans="1:5" ht="15" customHeight="1" x14ac:dyDescent="0.25">
      <c r="A19346" s="16" t="str">
        <f>IFERROR(VLOOKUP($F19346,'Location List'!$A$2:$QR$463,20,FALSE),"")</f>
        <v/>
      </c>
      <c r="B19346" s="16" t="str">
        <f>IFERROR(VLOOKUP($F19346,'Location List'!$A$2:$QR$463,19,FALSE),"")</f>
        <v/>
      </c>
      <c r="C19346" s="16" t="str">
        <f>IFERROR(VLOOKUP($F19346,'Location List'!$A$2:$QR$463,18,FALSE),"")</f>
        <v/>
      </c>
      <c r="D19346" s="16" t="str">
        <f>IFERROR(VLOOKUP($F19346,'Location List'!$A$2:$QR$463,9,FALSE),"")</f>
        <v/>
      </c>
      <c r="E19346" s="16" t="str">
        <f>IFERROR(VLOOKUP($F19346,'Location List'!$A$2:$QR$463,2,FALSE),"")</f>
        <v/>
      </c>
    </row>
    <row r="19347" spans="1:5" ht="15" customHeight="1" x14ac:dyDescent="0.25">
      <c r="A19347" s="16" t="str">
        <f>IFERROR(VLOOKUP($F19347,'Location List'!$A$2:$QR$463,20,FALSE),"")</f>
        <v/>
      </c>
      <c r="B19347" s="16" t="str">
        <f>IFERROR(VLOOKUP($F19347,'Location List'!$A$2:$QR$463,19,FALSE),"")</f>
        <v/>
      </c>
      <c r="C19347" s="16" t="str">
        <f>IFERROR(VLOOKUP($F19347,'Location List'!$A$2:$QR$463,18,FALSE),"")</f>
        <v/>
      </c>
      <c r="D19347" s="16" t="str">
        <f>IFERROR(VLOOKUP($F19347,'Location List'!$A$2:$QR$463,9,FALSE),"")</f>
        <v/>
      </c>
      <c r="E19347" s="16" t="str">
        <f>IFERROR(VLOOKUP($F19347,'Location List'!$A$2:$QR$463,2,FALSE),"")</f>
        <v/>
      </c>
    </row>
    <row r="19348" spans="1:5" ht="15" customHeight="1" x14ac:dyDescent="0.25">
      <c r="A19348" s="16" t="str">
        <f>IFERROR(VLOOKUP($F19348,'Location List'!$A$2:$QR$463,20,FALSE),"")</f>
        <v/>
      </c>
      <c r="B19348" s="16" t="str">
        <f>IFERROR(VLOOKUP($F19348,'Location List'!$A$2:$QR$463,19,FALSE),"")</f>
        <v/>
      </c>
      <c r="C19348" s="16" t="str">
        <f>IFERROR(VLOOKUP($F19348,'Location List'!$A$2:$QR$463,18,FALSE),"")</f>
        <v/>
      </c>
      <c r="D19348" s="16" t="str">
        <f>IFERROR(VLOOKUP($F19348,'Location List'!$A$2:$QR$463,9,FALSE),"")</f>
        <v/>
      </c>
      <c r="E19348" s="16" t="str">
        <f>IFERROR(VLOOKUP($F19348,'Location List'!$A$2:$QR$463,2,FALSE),"")</f>
        <v/>
      </c>
    </row>
    <row r="19349" spans="1:5" ht="15" customHeight="1" x14ac:dyDescent="0.25">
      <c r="A19349" s="16" t="str">
        <f>IFERROR(VLOOKUP($F19349,'Location List'!$A$2:$QR$463,20,FALSE),"")</f>
        <v/>
      </c>
      <c r="B19349" s="16" t="str">
        <f>IFERROR(VLOOKUP($F19349,'Location List'!$A$2:$QR$463,19,FALSE),"")</f>
        <v/>
      </c>
      <c r="C19349" s="16" t="str">
        <f>IFERROR(VLOOKUP($F19349,'Location List'!$A$2:$QR$463,18,FALSE),"")</f>
        <v/>
      </c>
      <c r="D19349" s="16" t="str">
        <f>IFERROR(VLOOKUP($F19349,'Location List'!$A$2:$QR$463,9,FALSE),"")</f>
        <v/>
      </c>
      <c r="E19349" s="16" t="str">
        <f>IFERROR(VLOOKUP($F19349,'Location List'!$A$2:$QR$463,2,FALSE),"")</f>
        <v/>
      </c>
    </row>
    <row r="19350" spans="1:5" ht="15" customHeight="1" x14ac:dyDescent="0.25">
      <c r="A19350" s="16" t="str">
        <f>IFERROR(VLOOKUP($F19350,'Location List'!$A$2:$QR$463,20,FALSE),"")</f>
        <v/>
      </c>
      <c r="B19350" s="16" t="str">
        <f>IFERROR(VLOOKUP($F19350,'Location List'!$A$2:$QR$463,19,FALSE),"")</f>
        <v/>
      </c>
      <c r="C19350" s="16" t="str">
        <f>IFERROR(VLOOKUP($F19350,'Location List'!$A$2:$QR$463,18,FALSE),"")</f>
        <v/>
      </c>
      <c r="D19350" s="16" t="str">
        <f>IFERROR(VLOOKUP($F19350,'Location List'!$A$2:$QR$463,9,FALSE),"")</f>
        <v/>
      </c>
      <c r="E19350" s="16" t="str">
        <f>IFERROR(VLOOKUP($F19350,'Location List'!$A$2:$QR$463,2,FALSE),"")</f>
        <v/>
      </c>
    </row>
    <row r="19351" spans="1:5" ht="15" customHeight="1" x14ac:dyDescent="0.25">
      <c r="A19351" s="16" t="str">
        <f>IFERROR(VLOOKUP($F19351,'Location List'!$A$2:$QR$463,20,FALSE),"")</f>
        <v/>
      </c>
      <c r="B19351" s="16" t="str">
        <f>IFERROR(VLOOKUP($F19351,'Location List'!$A$2:$QR$463,19,FALSE),"")</f>
        <v/>
      </c>
      <c r="C19351" s="16" t="str">
        <f>IFERROR(VLOOKUP($F19351,'Location List'!$A$2:$QR$463,18,FALSE),"")</f>
        <v/>
      </c>
      <c r="D19351" s="16" t="str">
        <f>IFERROR(VLOOKUP($F19351,'Location List'!$A$2:$QR$463,9,FALSE),"")</f>
        <v/>
      </c>
      <c r="E19351" s="16" t="str">
        <f>IFERROR(VLOOKUP($F19351,'Location List'!$A$2:$QR$463,2,FALSE),"")</f>
        <v/>
      </c>
    </row>
    <row r="19352" spans="1:5" ht="15" customHeight="1" x14ac:dyDescent="0.25">
      <c r="A19352" s="16" t="str">
        <f>IFERROR(VLOOKUP($F19352,'Location List'!$A$2:$QR$463,20,FALSE),"")</f>
        <v/>
      </c>
      <c r="B19352" s="16" t="str">
        <f>IFERROR(VLOOKUP($F19352,'Location List'!$A$2:$QR$463,19,FALSE),"")</f>
        <v/>
      </c>
      <c r="C19352" s="16" t="str">
        <f>IFERROR(VLOOKUP($F19352,'Location List'!$A$2:$QR$463,18,FALSE),"")</f>
        <v/>
      </c>
      <c r="D19352" s="16" t="str">
        <f>IFERROR(VLOOKUP($F19352,'Location List'!$A$2:$QR$463,9,FALSE),"")</f>
        <v/>
      </c>
      <c r="E19352" s="16" t="str">
        <f>IFERROR(VLOOKUP($F19352,'Location List'!$A$2:$QR$463,2,FALSE),"")</f>
        <v/>
      </c>
    </row>
    <row r="19419" spans="1:5" ht="15" customHeight="1" x14ac:dyDescent="0.25">
      <c r="A19419" s="16" t="str">
        <f>IFERROR(VLOOKUP($F19419,'Location List'!$A$2:$QR$463,20,FALSE),"")</f>
        <v/>
      </c>
      <c r="B19419" s="16" t="str">
        <f>IFERROR(VLOOKUP($F19419,'Location List'!$A$2:$QR$463,19,FALSE),"")</f>
        <v/>
      </c>
      <c r="C19419" s="16" t="str">
        <f>IFERROR(VLOOKUP($F19419,'Location List'!$A$2:$QR$463,18,FALSE),"")</f>
        <v/>
      </c>
      <c r="D19419" s="16" t="str">
        <f>IFERROR(VLOOKUP($F19419,'Location List'!$A$2:$QR$463,9,FALSE),"")</f>
        <v/>
      </c>
      <c r="E19419" s="16" t="str">
        <f>IFERROR(VLOOKUP($F19419,'Location List'!$A$2:$QR$463,2,FALSE),"")</f>
        <v/>
      </c>
    </row>
    <row r="19420" spans="1:5" ht="15" customHeight="1" x14ac:dyDescent="0.25">
      <c r="A19420" s="16" t="str">
        <f>IFERROR(VLOOKUP($F19420,'Location List'!$A$2:$QR$463,20,FALSE),"")</f>
        <v/>
      </c>
      <c r="B19420" s="16" t="str">
        <f>IFERROR(VLOOKUP($F19420,'Location List'!$A$2:$QR$463,19,FALSE),"")</f>
        <v/>
      </c>
      <c r="C19420" s="16" t="str">
        <f>IFERROR(VLOOKUP($F19420,'Location List'!$A$2:$QR$463,18,FALSE),"")</f>
        <v/>
      </c>
      <c r="D19420" s="16" t="str">
        <f>IFERROR(VLOOKUP($F19420,'Location List'!$A$2:$QR$463,9,FALSE),"")</f>
        <v/>
      </c>
      <c r="E19420" s="16" t="str">
        <f>IFERROR(VLOOKUP($F19420,'Location List'!$A$2:$QR$463,2,FALSE),"")</f>
        <v/>
      </c>
    </row>
    <row r="19421" spans="1:5" ht="15" customHeight="1" x14ac:dyDescent="0.25">
      <c r="A19421" s="16" t="str">
        <f>IFERROR(VLOOKUP($F19421,'Location List'!$A$2:$QR$463,20,FALSE),"")</f>
        <v/>
      </c>
      <c r="B19421" s="16" t="str">
        <f>IFERROR(VLOOKUP($F19421,'Location List'!$A$2:$QR$463,19,FALSE),"")</f>
        <v/>
      </c>
      <c r="C19421" s="16" t="str">
        <f>IFERROR(VLOOKUP($F19421,'Location List'!$A$2:$QR$463,18,FALSE),"")</f>
        <v/>
      </c>
      <c r="D19421" s="16" t="str">
        <f>IFERROR(VLOOKUP($F19421,'Location List'!$A$2:$QR$463,9,FALSE),"")</f>
        <v/>
      </c>
      <c r="E19421" s="16" t="str">
        <f>IFERROR(VLOOKUP($F19421,'Location List'!$A$2:$QR$463,2,FALSE),"")</f>
        <v/>
      </c>
    </row>
    <row r="19422" spans="1:5" ht="15" customHeight="1" x14ac:dyDescent="0.25">
      <c r="A19422" s="16" t="str">
        <f>IFERROR(VLOOKUP($F19422,'Location List'!$A$2:$QR$463,20,FALSE),"")</f>
        <v/>
      </c>
      <c r="B19422" s="16" t="str">
        <f>IFERROR(VLOOKUP($F19422,'Location List'!$A$2:$QR$463,19,FALSE),"")</f>
        <v/>
      </c>
      <c r="C19422" s="16" t="str">
        <f>IFERROR(VLOOKUP($F19422,'Location List'!$A$2:$QR$463,18,FALSE),"")</f>
        <v/>
      </c>
      <c r="D19422" s="16" t="str">
        <f>IFERROR(VLOOKUP($F19422,'Location List'!$A$2:$QR$463,9,FALSE),"")</f>
        <v/>
      </c>
      <c r="E19422" s="16" t="str">
        <f>IFERROR(VLOOKUP($F19422,'Location List'!$A$2:$QR$463,2,FALSE),"")</f>
        <v/>
      </c>
    </row>
    <row r="19423" spans="1:5" ht="15" customHeight="1" x14ac:dyDescent="0.25">
      <c r="A19423" s="16" t="str">
        <f>IFERROR(VLOOKUP($F19423,'Location List'!$A$2:$QR$463,20,FALSE),"")</f>
        <v/>
      </c>
      <c r="B19423" s="16" t="str">
        <f>IFERROR(VLOOKUP($F19423,'Location List'!$A$2:$QR$463,19,FALSE),"")</f>
        <v/>
      </c>
      <c r="C19423" s="16" t="str">
        <f>IFERROR(VLOOKUP($F19423,'Location List'!$A$2:$QR$463,18,FALSE),"")</f>
        <v/>
      </c>
      <c r="D19423" s="16" t="str">
        <f>IFERROR(VLOOKUP($F19423,'Location List'!$A$2:$QR$463,9,FALSE),"")</f>
        <v/>
      </c>
      <c r="E19423" s="16" t="str">
        <f>IFERROR(VLOOKUP($F19423,'Location List'!$A$2:$QR$463,2,FALSE),"")</f>
        <v/>
      </c>
    </row>
    <row r="19424" spans="1:5" ht="15" customHeight="1" x14ac:dyDescent="0.25">
      <c r="A19424" s="16" t="str">
        <f>IFERROR(VLOOKUP($F19424,'Location List'!$A$2:$QR$463,20,FALSE),"")</f>
        <v/>
      </c>
      <c r="B19424" s="16" t="str">
        <f>IFERROR(VLOOKUP($F19424,'Location List'!$A$2:$QR$463,19,FALSE),"")</f>
        <v/>
      </c>
      <c r="C19424" s="16" t="str">
        <f>IFERROR(VLOOKUP($F19424,'Location List'!$A$2:$QR$463,18,FALSE),"")</f>
        <v/>
      </c>
      <c r="D19424" s="16" t="str">
        <f>IFERROR(VLOOKUP($F19424,'Location List'!$A$2:$QR$463,9,FALSE),"")</f>
        <v/>
      </c>
      <c r="E19424" s="16" t="str">
        <f>IFERROR(VLOOKUP($F19424,'Location List'!$A$2:$QR$463,2,FALSE),"")</f>
        <v/>
      </c>
    </row>
    <row r="19425" spans="1:5" ht="15" customHeight="1" x14ac:dyDescent="0.25">
      <c r="A19425" s="16" t="str">
        <f>IFERROR(VLOOKUP($F19425,'Location List'!$A$2:$QR$463,20,FALSE),"")</f>
        <v/>
      </c>
      <c r="B19425" s="16" t="str">
        <f>IFERROR(VLOOKUP($F19425,'Location List'!$A$2:$QR$463,19,FALSE),"")</f>
        <v/>
      </c>
      <c r="C19425" s="16" t="str">
        <f>IFERROR(VLOOKUP($F19425,'Location List'!$A$2:$QR$463,18,FALSE),"")</f>
        <v/>
      </c>
      <c r="D19425" s="16" t="str">
        <f>IFERROR(VLOOKUP($F19425,'Location List'!$A$2:$QR$463,9,FALSE),"")</f>
        <v/>
      </c>
      <c r="E19425" s="16" t="str">
        <f>IFERROR(VLOOKUP($F19425,'Location List'!$A$2:$QR$463,2,FALSE),"")</f>
        <v/>
      </c>
    </row>
    <row r="19426" spans="1:5" ht="15" customHeight="1" x14ac:dyDescent="0.25">
      <c r="A19426" s="16" t="str">
        <f>IFERROR(VLOOKUP($F19426,'Location List'!$A$2:$QR$463,20,FALSE),"")</f>
        <v/>
      </c>
      <c r="B19426" s="16" t="str">
        <f>IFERROR(VLOOKUP($F19426,'Location List'!$A$2:$QR$463,19,FALSE),"")</f>
        <v/>
      </c>
      <c r="C19426" s="16" t="str">
        <f>IFERROR(VLOOKUP($F19426,'Location List'!$A$2:$QR$463,18,FALSE),"")</f>
        <v/>
      </c>
      <c r="D19426" s="16" t="str">
        <f>IFERROR(VLOOKUP($F19426,'Location List'!$A$2:$QR$463,9,FALSE),"")</f>
        <v/>
      </c>
      <c r="E19426" s="16" t="str">
        <f>IFERROR(VLOOKUP($F19426,'Location List'!$A$2:$QR$463,2,FALSE),"")</f>
        <v/>
      </c>
    </row>
    <row r="19427" spans="1:5" ht="15" customHeight="1" x14ac:dyDescent="0.25">
      <c r="A19427" s="16" t="str">
        <f>IFERROR(VLOOKUP($F19427,'Location List'!$A$2:$QR$463,20,FALSE),"")</f>
        <v/>
      </c>
      <c r="B19427" s="16" t="str">
        <f>IFERROR(VLOOKUP($F19427,'Location List'!$A$2:$QR$463,19,FALSE),"")</f>
        <v/>
      </c>
      <c r="C19427" s="16" t="str">
        <f>IFERROR(VLOOKUP($F19427,'Location List'!$A$2:$QR$463,18,FALSE),"")</f>
        <v/>
      </c>
      <c r="D19427" s="16" t="str">
        <f>IFERROR(VLOOKUP($F19427,'Location List'!$A$2:$QR$463,9,FALSE),"")</f>
        <v/>
      </c>
      <c r="E19427" s="16" t="str">
        <f>IFERROR(VLOOKUP($F19427,'Location List'!$A$2:$QR$463,2,FALSE),"")</f>
        <v/>
      </c>
    </row>
    <row r="19428" spans="1:5" ht="15" customHeight="1" x14ac:dyDescent="0.25">
      <c r="A19428" s="16" t="str">
        <f>IFERROR(VLOOKUP($F19428,'Location List'!$A$2:$QR$463,20,FALSE),"")</f>
        <v/>
      </c>
      <c r="B19428" s="16" t="str">
        <f>IFERROR(VLOOKUP($F19428,'Location List'!$A$2:$QR$463,19,FALSE),"")</f>
        <v/>
      </c>
      <c r="C19428" s="16" t="str">
        <f>IFERROR(VLOOKUP($F19428,'Location List'!$A$2:$QR$463,18,FALSE),"")</f>
        <v/>
      </c>
      <c r="D19428" s="16" t="str">
        <f>IFERROR(VLOOKUP($F19428,'Location List'!$A$2:$QR$463,9,FALSE),"")</f>
        <v/>
      </c>
      <c r="E19428" s="16" t="str">
        <f>IFERROR(VLOOKUP($F19428,'Location List'!$A$2:$QR$463,2,FALSE),"")</f>
        <v/>
      </c>
    </row>
    <row r="19429" spans="1:5" ht="15" customHeight="1" x14ac:dyDescent="0.25">
      <c r="A19429" s="16" t="str">
        <f>IFERROR(VLOOKUP($F19429,'Location List'!$A$2:$QR$463,20,FALSE),"")</f>
        <v/>
      </c>
      <c r="B19429" s="16" t="str">
        <f>IFERROR(VLOOKUP($F19429,'Location List'!$A$2:$QR$463,19,FALSE),"")</f>
        <v/>
      </c>
      <c r="C19429" s="16" t="str">
        <f>IFERROR(VLOOKUP($F19429,'Location List'!$A$2:$QR$463,18,FALSE),"")</f>
        <v/>
      </c>
      <c r="D19429" s="16" t="str">
        <f>IFERROR(VLOOKUP($F19429,'Location List'!$A$2:$QR$463,9,FALSE),"")</f>
        <v/>
      </c>
      <c r="E19429" s="16" t="str">
        <f>IFERROR(VLOOKUP($F19429,'Location List'!$A$2:$QR$463,2,FALSE),"")</f>
        <v/>
      </c>
    </row>
    <row r="19430" spans="1:5" ht="15" customHeight="1" x14ac:dyDescent="0.25">
      <c r="A19430" s="16" t="str">
        <f>IFERROR(VLOOKUP($F19430,'Location List'!$A$2:$QR$463,20,FALSE),"")</f>
        <v/>
      </c>
      <c r="B19430" s="16" t="str">
        <f>IFERROR(VLOOKUP($F19430,'Location List'!$A$2:$QR$463,19,FALSE),"")</f>
        <v/>
      </c>
      <c r="C19430" s="16" t="str">
        <f>IFERROR(VLOOKUP($F19430,'Location List'!$A$2:$QR$463,18,FALSE),"")</f>
        <v/>
      </c>
      <c r="D19430" s="16" t="str">
        <f>IFERROR(VLOOKUP($F19430,'Location List'!$A$2:$QR$463,9,FALSE),"")</f>
        <v/>
      </c>
      <c r="E19430" s="16" t="str">
        <f>IFERROR(VLOOKUP($F19430,'Location List'!$A$2:$QR$463,2,FALSE),"")</f>
        <v/>
      </c>
    </row>
    <row r="19474" spans="1:5" ht="15" customHeight="1" x14ac:dyDescent="0.25">
      <c r="A19474" s="16" t="str">
        <f>IFERROR(VLOOKUP($F19474,'Location List'!$A$2:$QR$463,20,FALSE),"")</f>
        <v/>
      </c>
      <c r="B19474" s="16" t="str">
        <f>IFERROR(VLOOKUP($F19474,'Location List'!$A$2:$QR$463,19,FALSE),"")</f>
        <v/>
      </c>
      <c r="C19474" s="16" t="str">
        <f>IFERROR(VLOOKUP($F19474,'Location List'!$A$2:$QR$463,18,FALSE),"")</f>
        <v/>
      </c>
      <c r="D19474" s="16" t="str">
        <f>IFERROR(VLOOKUP($F19474,'Location List'!$A$2:$QR$463,9,FALSE),"")</f>
        <v/>
      </c>
      <c r="E19474" s="16" t="str">
        <f>IFERROR(VLOOKUP($F19474,'Location List'!$A$2:$QR$463,2,FALSE),"")</f>
        <v/>
      </c>
    </row>
    <row r="19475" spans="1:5" ht="15" customHeight="1" x14ac:dyDescent="0.25">
      <c r="A19475" s="16" t="str">
        <f>IFERROR(VLOOKUP($F19475,'Location List'!$A$2:$QR$463,20,FALSE),"")</f>
        <v/>
      </c>
      <c r="B19475" s="16" t="str">
        <f>IFERROR(VLOOKUP($F19475,'Location List'!$A$2:$QR$463,19,FALSE),"")</f>
        <v/>
      </c>
      <c r="C19475" s="16" t="str">
        <f>IFERROR(VLOOKUP($F19475,'Location List'!$A$2:$QR$463,18,FALSE),"")</f>
        <v/>
      </c>
      <c r="D19475" s="16" t="str">
        <f>IFERROR(VLOOKUP($F19475,'Location List'!$A$2:$QR$463,9,FALSE),"")</f>
        <v/>
      </c>
      <c r="E19475" s="16" t="str">
        <f>IFERROR(VLOOKUP($F19475,'Location List'!$A$2:$QR$463,2,FALSE),"")</f>
        <v/>
      </c>
    </row>
    <row r="19476" spans="1:5" ht="15" customHeight="1" x14ac:dyDescent="0.25">
      <c r="A19476" s="16" t="str">
        <f>IFERROR(VLOOKUP($F19476,'Location List'!$A$2:$QR$463,20,FALSE),"")</f>
        <v/>
      </c>
      <c r="B19476" s="16" t="str">
        <f>IFERROR(VLOOKUP($F19476,'Location List'!$A$2:$QR$463,19,FALSE),"")</f>
        <v/>
      </c>
      <c r="C19476" s="16" t="str">
        <f>IFERROR(VLOOKUP($F19476,'Location List'!$A$2:$QR$463,18,FALSE),"")</f>
        <v/>
      </c>
      <c r="D19476" s="16" t="str">
        <f>IFERROR(VLOOKUP($F19476,'Location List'!$A$2:$QR$463,9,FALSE),"")</f>
        <v/>
      </c>
      <c r="E19476" s="16" t="str">
        <f>IFERROR(VLOOKUP($F19476,'Location List'!$A$2:$QR$463,2,FALSE),"")</f>
        <v/>
      </c>
    </row>
    <row r="19477" spans="1:5" ht="15" customHeight="1" x14ac:dyDescent="0.25">
      <c r="A19477" s="16" t="str">
        <f>IFERROR(VLOOKUP($F19477,'Location List'!$A$2:$QR$463,20,FALSE),"")</f>
        <v/>
      </c>
      <c r="B19477" s="16" t="str">
        <f>IFERROR(VLOOKUP($F19477,'Location List'!$A$2:$QR$463,19,FALSE),"")</f>
        <v/>
      </c>
      <c r="C19477" s="16" t="str">
        <f>IFERROR(VLOOKUP($F19477,'Location List'!$A$2:$QR$463,18,FALSE),"")</f>
        <v/>
      </c>
      <c r="D19477" s="16" t="str">
        <f>IFERROR(VLOOKUP($F19477,'Location List'!$A$2:$QR$463,9,FALSE),"")</f>
        <v/>
      </c>
      <c r="E19477" s="16" t="str">
        <f>IFERROR(VLOOKUP($F19477,'Location List'!$A$2:$QR$463,2,FALSE),"")</f>
        <v/>
      </c>
    </row>
    <row r="19478" spans="1:5" ht="15" customHeight="1" x14ac:dyDescent="0.25">
      <c r="A19478" s="16" t="str">
        <f>IFERROR(VLOOKUP($F19478,'Location List'!$A$2:$QR$463,20,FALSE),"")</f>
        <v/>
      </c>
      <c r="B19478" s="16" t="str">
        <f>IFERROR(VLOOKUP($F19478,'Location List'!$A$2:$QR$463,19,FALSE),"")</f>
        <v/>
      </c>
      <c r="C19478" s="16" t="str">
        <f>IFERROR(VLOOKUP($F19478,'Location List'!$A$2:$QR$463,18,FALSE),"")</f>
        <v/>
      </c>
      <c r="D19478" s="16" t="str">
        <f>IFERROR(VLOOKUP($F19478,'Location List'!$A$2:$QR$463,9,FALSE),"")</f>
        <v/>
      </c>
      <c r="E19478" s="16" t="str">
        <f>IFERROR(VLOOKUP($F19478,'Location List'!$A$2:$QR$463,2,FALSE),"")</f>
        <v/>
      </c>
    </row>
    <row r="19479" spans="1:5" ht="15" customHeight="1" x14ac:dyDescent="0.25">
      <c r="A19479" s="16" t="str">
        <f>IFERROR(VLOOKUP($F19479,'Location List'!$A$2:$QR$463,20,FALSE),"")</f>
        <v/>
      </c>
      <c r="B19479" s="16" t="str">
        <f>IFERROR(VLOOKUP($F19479,'Location List'!$A$2:$QR$463,19,FALSE),"")</f>
        <v/>
      </c>
      <c r="C19479" s="16" t="str">
        <f>IFERROR(VLOOKUP($F19479,'Location List'!$A$2:$QR$463,18,FALSE),"")</f>
        <v/>
      </c>
      <c r="D19479" s="16" t="str">
        <f>IFERROR(VLOOKUP($F19479,'Location List'!$A$2:$QR$463,9,FALSE),"")</f>
        <v/>
      </c>
      <c r="E19479" s="16" t="str">
        <f>IFERROR(VLOOKUP($F19479,'Location List'!$A$2:$QR$463,2,FALSE),"")</f>
        <v/>
      </c>
    </row>
    <row r="19480" spans="1:5" ht="15" customHeight="1" x14ac:dyDescent="0.25">
      <c r="A19480" s="16" t="str">
        <f>IFERROR(VLOOKUP($F19480,'Location List'!$A$2:$QR$463,20,FALSE),"")</f>
        <v/>
      </c>
      <c r="B19480" s="16" t="str">
        <f>IFERROR(VLOOKUP($F19480,'Location List'!$A$2:$QR$463,19,FALSE),"")</f>
        <v/>
      </c>
      <c r="C19480" s="16" t="str">
        <f>IFERROR(VLOOKUP($F19480,'Location List'!$A$2:$QR$463,18,FALSE),"")</f>
        <v/>
      </c>
      <c r="D19480" s="16" t="str">
        <f>IFERROR(VLOOKUP($F19480,'Location List'!$A$2:$QR$463,9,FALSE),"")</f>
        <v/>
      </c>
      <c r="E19480" s="16" t="str">
        <f>IFERROR(VLOOKUP($F19480,'Location List'!$A$2:$QR$463,2,FALSE),"")</f>
        <v/>
      </c>
    </row>
    <row r="19481" spans="1:5" ht="15" customHeight="1" x14ac:dyDescent="0.25">
      <c r="A19481" s="16" t="str">
        <f>IFERROR(VLOOKUP($F19481,'Location List'!$A$2:$QR$463,20,FALSE),"")</f>
        <v/>
      </c>
      <c r="B19481" s="16" t="str">
        <f>IFERROR(VLOOKUP($F19481,'Location List'!$A$2:$QR$463,19,FALSE),"")</f>
        <v/>
      </c>
      <c r="C19481" s="16" t="str">
        <f>IFERROR(VLOOKUP($F19481,'Location List'!$A$2:$QR$463,18,FALSE),"")</f>
        <v/>
      </c>
      <c r="D19481" s="16" t="str">
        <f>IFERROR(VLOOKUP($F19481,'Location List'!$A$2:$QR$463,9,FALSE),"")</f>
        <v/>
      </c>
      <c r="E19481" s="16" t="str">
        <f>IFERROR(VLOOKUP($F19481,'Location List'!$A$2:$QR$463,2,FALSE),"")</f>
        <v/>
      </c>
    </row>
    <row r="19482" spans="1:5" ht="15" customHeight="1" x14ac:dyDescent="0.25">
      <c r="A19482" s="16" t="str">
        <f>IFERROR(VLOOKUP($F19482,'Location List'!$A$2:$QR$463,20,FALSE),"")</f>
        <v/>
      </c>
      <c r="B19482" s="16" t="str">
        <f>IFERROR(VLOOKUP($F19482,'Location List'!$A$2:$QR$463,19,FALSE),"")</f>
        <v/>
      </c>
      <c r="C19482" s="16" t="str">
        <f>IFERROR(VLOOKUP($F19482,'Location List'!$A$2:$QR$463,18,FALSE),"")</f>
        <v/>
      </c>
      <c r="D19482" s="16" t="str">
        <f>IFERROR(VLOOKUP($F19482,'Location List'!$A$2:$QR$463,9,FALSE),"")</f>
        <v/>
      </c>
      <c r="E19482" s="16" t="str">
        <f>IFERROR(VLOOKUP($F19482,'Location List'!$A$2:$QR$463,2,FALSE),"")</f>
        <v/>
      </c>
    </row>
    <row r="19538" spans="1:5" ht="15" customHeight="1" x14ac:dyDescent="0.25">
      <c r="A19538" s="16" t="str">
        <f>IFERROR(VLOOKUP($F19538,'Location List'!$A$2:$QR$463,20,FALSE),"")</f>
        <v/>
      </c>
      <c r="B19538" s="16" t="str">
        <f>IFERROR(VLOOKUP($F19538,'Location List'!$A$2:$QR$463,19,FALSE),"")</f>
        <v/>
      </c>
      <c r="C19538" s="16" t="str">
        <f>IFERROR(VLOOKUP($F19538,'Location List'!$A$2:$QR$463,18,FALSE),"")</f>
        <v/>
      </c>
      <c r="D19538" s="16" t="str">
        <f>IFERROR(VLOOKUP($F19538,'Location List'!$A$2:$QR$463,9,FALSE),"")</f>
        <v/>
      </c>
      <c r="E19538" s="16" t="str">
        <f>IFERROR(VLOOKUP($F19538,'Location List'!$A$2:$QR$463,2,FALSE),"")</f>
        <v/>
      </c>
    </row>
    <row r="19539" spans="1:5" ht="15" customHeight="1" x14ac:dyDescent="0.25">
      <c r="A19539" s="16" t="str">
        <f>IFERROR(VLOOKUP($F19539,'Location List'!$A$2:$QR$463,20,FALSE),"")</f>
        <v/>
      </c>
      <c r="B19539" s="16" t="str">
        <f>IFERROR(VLOOKUP($F19539,'Location List'!$A$2:$QR$463,19,FALSE),"")</f>
        <v/>
      </c>
      <c r="C19539" s="16" t="str">
        <f>IFERROR(VLOOKUP($F19539,'Location List'!$A$2:$QR$463,18,FALSE),"")</f>
        <v/>
      </c>
      <c r="D19539" s="16" t="str">
        <f>IFERROR(VLOOKUP($F19539,'Location List'!$A$2:$QR$463,9,FALSE),"")</f>
        <v/>
      </c>
      <c r="E19539" s="16" t="str">
        <f>IFERROR(VLOOKUP($F19539,'Location List'!$A$2:$QR$463,2,FALSE),"")</f>
        <v/>
      </c>
    </row>
    <row r="19540" spans="1:5" ht="15" customHeight="1" x14ac:dyDescent="0.25">
      <c r="A19540" s="16" t="str">
        <f>IFERROR(VLOOKUP($F19540,'Location List'!$A$2:$QR$463,20,FALSE),"")</f>
        <v/>
      </c>
      <c r="B19540" s="16" t="str">
        <f>IFERROR(VLOOKUP($F19540,'Location List'!$A$2:$QR$463,19,FALSE),"")</f>
        <v/>
      </c>
      <c r="C19540" s="16" t="str">
        <f>IFERROR(VLOOKUP($F19540,'Location List'!$A$2:$QR$463,18,FALSE),"")</f>
        <v/>
      </c>
      <c r="D19540" s="16" t="str">
        <f>IFERROR(VLOOKUP($F19540,'Location List'!$A$2:$QR$463,9,FALSE),"")</f>
        <v/>
      </c>
      <c r="E19540" s="16" t="str">
        <f>IFERROR(VLOOKUP($F19540,'Location List'!$A$2:$QR$463,2,FALSE),"")</f>
        <v/>
      </c>
    </row>
    <row r="19541" spans="1:5" ht="15" customHeight="1" x14ac:dyDescent="0.25">
      <c r="A19541" s="16" t="str">
        <f>IFERROR(VLOOKUP($F19541,'Location List'!$A$2:$QR$463,20,FALSE),"")</f>
        <v/>
      </c>
      <c r="B19541" s="16" t="str">
        <f>IFERROR(VLOOKUP($F19541,'Location List'!$A$2:$QR$463,19,FALSE),"")</f>
        <v/>
      </c>
      <c r="C19541" s="16" t="str">
        <f>IFERROR(VLOOKUP($F19541,'Location List'!$A$2:$QR$463,18,FALSE),"")</f>
        <v/>
      </c>
      <c r="D19541" s="16" t="str">
        <f>IFERROR(VLOOKUP($F19541,'Location List'!$A$2:$QR$463,9,FALSE),"")</f>
        <v/>
      </c>
      <c r="E19541" s="16" t="str">
        <f>IFERROR(VLOOKUP($F19541,'Location List'!$A$2:$QR$463,2,FALSE),"")</f>
        <v/>
      </c>
    </row>
    <row r="19542" spans="1:5" ht="15" customHeight="1" x14ac:dyDescent="0.25">
      <c r="A19542" s="16" t="str">
        <f>IFERROR(VLOOKUP($F19542,'Location List'!$A$2:$QR$463,20,FALSE),"")</f>
        <v/>
      </c>
      <c r="B19542" s="16" t="str">
        <f>IFERROR(VLOOKUP($F19542,'Location List'!$A$2:$QR$463,19,FALSE),"")</f>
        <v/>
      </c>
      <c r="C19542" s="16" t="str">
        <f>IFERROR(VLOOKUP($F19542,'Location List'!$A$2:$QR$463,18,FALSE),"")</f>
        <v/>
      </c>
      <c r="D19542" s="16" t="str">
        <f>IFERROR(VLOOKUP($F19542,'Location List'!$A$2:$QR$463,9,FALSE),"")</f>
        <v/>
      </c>
      <c r="E19542" s="16" t="str">
        <f>IFERROR(VLOOKUP($F19542,'Location List'!$A$2:$QR$463,2,FALSE),"")</f>
        <v/>
      </c>
    </row>
    <row r="19543" spans="1:5" ht="15" customHeight="1" x14ac:dyDescent="0.25">
      <c r="A19543" s="16" t="str">
        <f>IFERROR(VLOOKUP($F19543,'Location List'!$A$2:$QR$463,20,FALSE),"")</f>
        <v/>
      </c>
      <c r="B19543" s="16" t="str">
        <f>IFERROR(VLOOKUP($F19543,'Location List'!$A$2:$QR$463,19,FALSE),"")</f>
        <v/>
      </c>
      <c r="C19543" s="16" t="str">
        <f>IFERROR(VLOOKUP($F19543,'Location List'!$A$2:$QR$463,18,FALSE),"")</f>
        <v/>
      </c>
      <c r="D19543" s="16" t="str">
        <f>IFERROR(VLOOKUP($F19543,'Location List'!$A$2:$QR$463,9,FALSE),"")</f>
        <v/>
      </c>
      <c r="E19543" s="16" t="str">
        <f>IFERROR(VLOOKUP($F19543,'Location List'!$A$2:$QR$463,2,FALSE),"")</f>
        <v/>
      </c>
    </row>
    <row r="19544" spans="1:5" ht="15" customHeight="1" x14ac:dyDescent="0.25">
      <c r="A19544" s="16" t="str">
        <f>IFERROR(VLOOKUP($F19544,'Location List'!$A$2:$QR$463,20,FALSE),"")</f>
        <v/>
      </c>
      <c r="B19544" s="16" t="str">
        <f>IFERROR(VLOOKUP($F19544,'Location List'!$A$2:$QR$463,19,FALSE),"")</f>
        <v/>
      </c>
      <c r="C19544" s="16" t="str">
        <f>IFERROR(VLOOKUP($F19544,'Location List'!$A$2:$QR$463,18,FALSE),"")</f>
        <v/>
      </c>
      <c r="D19544" s="16" t="str">
        <f>IFERROR(VLOOKUP($F19544,'Location List'!$A$2:$QR$463,9,FALSE),"")</f>
        <v/>
      </c>
      <c r="E19544" s="16" t="str">
        <f>IFERROR(VLOOKUP($F19544,'Location List'!$A$2:$QR$463,2,FALSE),"")</f>
        <v/>
      </c>
    </row>
    <row r="19545" spans="1:5" ht="15" customHeight="1" x14ac:dyDescent="0.25">
      <c r="A19545" s="16" t="str">
        <f>IFERROR(VLOOKUP($F19545,'Location List'!$A$2:$QR$463,20,FALSE),"")</f>
        <v/>
      </c>
      <c r="B19545" s="16" t="str">
        <f>IFERROR(VLOOKUP($F19545,'Location List'!$A$2:$QR$463,19,FALSE),"")</f>
        <v/>
      </c>
      <c r="C19545" s="16" t="str">
        <f>IFERROR(VLOOKUP($F19545,'Location List'!$A$2:$QR$463,18,FALSE),"")</f>
        <v/>
      </c>
      <c r="D19545" s="16" t="str">
        <f>IFERROR(VLOOKUP($F19545,'Location List'!$A$2:$QR$463,9,FALSE),"")</f>
        <v/>
      </c>
      <c r="E19545" s="16" t="str">
        <f>IFERROR(VLOOKUP($F19545,'Location List'!$A$2:$QR$463,2,FALSE),"")</f>
        <v/>
      </c>
    </row>
    <row r="19546" spans="1:5" ht="15" customHeight="1" x14ac:dyDescent="0.25">
      <c r="A19546" s="16" t="str">
        <f>IFERROR(VLOOKUP($F19546,'Location List'!$A$2:$QR$463,20,FALSE),"")</f>
        <v/>
      </c>
      <c r="B19546" s="16" t="str">
        <f>IFERROR(VLOOKUP($F19546,'Location List'!$A$2:$QR$463,19,FALSE),"")</f>
        <v/>
      </c>
      <c r="C19546" s="16" t="str">
        <f>IFERROR(VLOOKUP($F19546,'Location List'!$A$2:$QR$463,18,FALSE),"")</f>
        <v/>
      </c>
      <c r="D19546" s="16" t="str">
        <f>IFERROR(VLOOKUP($F19546,'Location List'!$A$2:$QR$463,9,FALSE),"")</f>
        <v/>
      </c>
      <c r="E19546" s="16" t="str">
        <f>IFERROR(VLOOKUP($F19546,'Location List'!$A$2:$QR$463,2,FALSE),"")</f>
        <v/>
      </c>
    </row>
    <row r="19547" spans="1:5" ht="15" customHeight="1" x14ac:dyDescent="0.25">
      <c r="A19547" s="16" t="str">
        <f>IFERROR(VLOOKUP($F19547,'Location List'!$A$2:$QR$463,20,FALSE),"")</f>
        <v/>
      </c>
      <c r="B19547" s="16" t="str">
        <f>IFERROR(VLOOKUP($F19547,'Location List'!$A$2:$QR$463,19,FALSE),"")</f>
        <v/>
      </c>
      <c r="C19547" s="16" t="str">
        <f>IFERROR(VLOOKUP($F19547,'Location List'!$A$2:$QR$463,18,FALSE),"")</f>
        <v/>
      </c>
      <c r="D19547" s="16" t="str">
        <f>IFERROR(VLOOKUP($F19547,'Location List'!$A$2:$QR$463,9,FALSE),"")</f>
        <v/>
      </c>
      <c r="E19547" s="16" t="str">
        <f>IFERROR(VLOOKUP($F19547,'Location List'!$A$2:$QR$463,2,FALSE),"")</f>
        <v/>
      </c>
    </row>
    <row r="19548" spans="1:5" ht="15" customHeight="1" x14ac:dyDescent="0.25">
      <c r="A19548" s="16" t="str">
        <f>IFERROR(VLOOKUP($F19548,'Location List'!$A$2:$QR$463,20,FALSE),"")</f>
        <v/>
      </c>
      <c r="B19548" s="16" t="str">
        <f>IFERROR(VLOOKUP($F19548,'Location List'!$A$2:$QR$463,19,FALSE),"")</f>
        <v/>
      </c>
      <c r="C19548" s="16" t="str">
        <f>IFERROR(VLOOKUP($F19548,'Location List'!$A$2:$QR$463,18,FALSE),"")</f>
        <v/>
      </c>
      <c r="D19548" s="16" t="str">
        <f>IFERROR(VLOOKUP($F19548,'Location List'!$A$2:$QR$463,9,FALSE),"")</f>
        <v/>
      </c>
      <c r="E19548" s="16" t="str">
        <f>IFERROR(VLOOKUP($F19548,'Location List'!$A$2:$QR$463,2,FALSE),"")</f>
        <v/>
      </c>
    </row>
    <row r="19549" spans="1:5" ht="15" customHeight="1" x14ac:dyDescent="0.25">
      <c r="A19549" s="16" t="str">
        <f>IFERROR(VLOOKUP($F19549,'Location List'!$A$2:$QR$463,20,FALSE),"")</f>
        <v/>
      </c>
      <c r="B19549" s="16" t="str">
        <f>IFERROR(VLOOKUP($F19549,'Location List'!$A$2:$QR$463,19,FALSE),"")</f>
        <v/>
      </c>
      <c r="C19549" s="16" t="str">
        <f>IFERROR(VLOOKUP($F19549,'Location List'!$A$2:$QR$463,18,FALSE),"")</f>
        <v/>
      </c>
      <c r="D19549" s="16" t="str">
        <f>IFERROR(VLOOKUP($F19549,'Location List'!$A$2:$QR$463,9,FALSE),"")</f>
        <v/>
      </c>
      <c r="E19549" s="16" t="str">
        <f>IFERROR(VLOOKUP($F19549,'Location List'!$A$2:$QR$463,2,FALSE),"")</f>
        <v/>
      </c>
    </row>
    <row r="19550" spans="1:5" ht="15" customHeight="1" x14ac:dyDescent="0.25">
      <c r="A19550" s="16" t="str">
        <f>IFERROR(VLOOKUP($F19550,'Location List'!$A$2:$QR$463,20,FALSE),"")</f>
        <v/>
      </c>
      <c r="B19550" s="16" t="str">
        <f>IFERROR(VLOOKUP($F19550,'Location List'!$A$2:$QR$463,19,FALSE),"")</f>
        <v/>
      </c>
      <c r="C19550" s="16" t="str">
        <f>IFERROR(VLOOKUP($F19550,'Location List'!$A$2:$QR$463,18,FALSE),"")</f>
        <v/>
      </c>
      <c r="D19550" s="16" t="str">
        <f>IFERROR(VLOOKUP($F19550,'Location List'!$A$2:$QR$463,9,FALSE),"")</f>
        <v/>
      </c>
      <c r="E19550" s="16" t="str">
        <f>IFERROR(VLOOKUP($F19550,'Location List'!$A$2:$QR$463,2,FALSE),"")</f>
        <v/>
      </c>
    </row>
    <row r="19551" spans="1:5" ht="15" customHeight="1" x14ac:dyDescent="0.25">
      <c r="A19551" s="16" t="str">
        <f>IFERROR(VLOOKUP($F19551,'Location List'!$A$2:$QR$463,20,FALSE),"")</f>
        <v/>
      </c>
      <c r="B19551" s="16" t="str">
        <f>IFERROR(VLOOKUP($F19551,'Location List'!$A$2:$QR$463,19,FALSE),"")</f>
        <v/>
      </c>
      <c r="C19551" s="16" t="str">
        <f>IFERROR(VLOOKUP($F19551,'Location List'!$A$2:$QR$463,18,FALSE),"")</f>
        <v/>
      </c>
      <c r="D19551" s="16" t="str">
        <f>IFERROR(VLOOKUP($F19551,'Location List'!$A$2:$QR$463,9,FALSE),"")</f>
        <v/>
      </c>
      <c r="E19551" s="16" t="str">
        <f>IFERROR(VLOOKUP($F19551,'Location List'!$A$2:$QR$463,2,FALSE),"")</f>
        <v/>
      </c>
    </row>
    <row r="19552" spans="1:5" ht="15" customHeight="1" x14ac:dyDescent="0.25">
      <c r="A19552" s="16" t="str">
        <f>IFERROR(VLOOKUP($F19552,'Location List'!$A$2:$QR$463,20,FALSE),"")</f>
        <v/>
      </c>
      <c r="B19552" s="16" t="str">
        <f>IFERROR(VLOOKUP($F19552,'Location List'!$A$2:$QR$463,19,FALSE),"")</f>
        <v/>
      </c>
      <c r="C19552" s="16" t="str">
        <f>IFERROR(VLOOKUP($F19552,'Location List'!$A$2:$QR$463,18,FALSE),"")</f>
        <v/>
      </c>
      <c r="D19552" s="16" t="str">
        <f>IFERROR(VLOOKUP($F19552,'Location List'!$A$2:$QR$463,9,FALSE),"")</f>
        <v/>
      </c>
      <c r="E19552" s="16" t="str">
        <f>IFERROR(VLOOKUP($F19552,'Location List'!$A$2:$QR$463,2,FALSE),"")</f>
        <v/>
      </c>
    </row>
    <row r="19553" spans="1:5" ht="15" customHeight="1" x14ac:dyDescent="0.25">
      <c r="A19553" s="16" t="str">
        <f>IFERROR(VLOOKUP($F19553,'Location List'!$A$2:$QR$463,20,FALSE),"")</f>
        <v/>
      </c>
      <c r="B19553" s="16" t="str">
        <f>IFERROR(VLOOKUP($F19553,'Location List'!$A$2:$QR$463,19,FALSE),"")</f>
        <v/>
      </c>
      <c r="C19553" s="16" t="str">
        <f>IFERROR(VLOOKUP($F19553,'Location List'!$A$2:$QR$463,18,FALSE),"")</f>
        <v/>
      </c>
      <c r="D19553" s="16" t="str">
        <f>IFERROR(VLOOKUP($F19553,'Location List'!$A$2:$QR$463,9,FALSE),"")</f>
        <v/>
      </c>
      <c r="E19553" s="16" t="str">
        <f>IFERROR(VLOOKUP($F19553,'Location List'!$A$2:$QR$463,2,FALSE),"")</f>
        <v/>
      </c>
    </row>
    <row r="19554" spans="1:5" ht="15" customHeight="1" x14ac:dyDescent="0.25">
      <c r="A19554" s="16" t="str">
        <f>IFERROR(VLOOKUP($F19554,'Location List'!$A$2:$QR$463,20,FALSE),"")</f>
        <v/>
      </c>
      <c r="B19554" s="16" t="str">
        <f>IFERROR(VLOOKUP($F19554,'Location List'!$A$2:$QR$463,19,FALSE),"")</f>
        <v/>
      </c>
      <c r="C19554" s="16" t="str">
        <f>IFERROR(VLOOKUP($F19554,'Location List'!$A$2:$QR$463,18,FALSE),"")</f>
        <v/>
      </c>
      <c r="D19554" s="16" t="str">
        <f>IFERROR(VLOOKUP($F19554,'Location List'!$A$2:$QR$463,9,FALSE),"")</f>
        <v/>
      </c>
      <c r="E19554" s="16" t="str">
        <f>IFERROR(VLOOKUP($F19554,'Location List'!$A$2:$QR$463,2,FALSE),"")</f>
        <v/>
      </c>
    </row>
    <row r="19555" spans="1:5" ht="15" customHeight="1" x14ac:dyDescent="0.25">
      <c r="A19555" s="16" t="str">
        <f>IFERROR(VLOOKUP($F19555,'Location List'!$A$2:$QR$463,20,FALSE),"")</f>
        <v/>
      </c>
      <c r="B19555" s="16" t="str">
        <f>IFERROR(VLOOKUP($F19555,'Location List'!$A$2:$QR$463,19,FALSE),"")</f>
        <v/>
      </c>
      <c r="C19555" s="16" t="str">
        <f>IFERROR(VLOOKUP($F19555,'Location List'!$A$2:$QR$463,18,FALSE),"")</f>
        <v/>
      </c>
      <c r="D19555" s="16" t="str">
        <f>IFERROR(VLOOKUP($F19555,'Location List'!$A$2:$QR$463,9,FALSE),"")</f>
        <v/>
      </c>
      <c r="E19555" s="16" t="str">
        <f>IFERROR(VLOOKUP($F19555,'Location List'!$A$2:$QR$463,2,FALSE),"")</f>
        <v/>
      </c>
    </row>
    <row r="19556" spans="1:5" ht="15" customHeight="1" x14ac:dyDescent="0.25">
      <c r="A19556" s="16" t="str">
        <f>IFERROR(VLOOKUP($F19556,'Location List'!$A$2:$QR$463,20,FALSE),"")</f>
        <v/>
      </c>
      <c r="B19556" s="16" t="str">
        <f>IFERROR(VLOOKUP($F19556,'Location List'!$A$2:$QR$463,19,FALSE),"")</f>
        <v/>
      </c>
      <c r="C19556" s="16" t="str">
        <f>IFERROR(VLOOKUP($F19556,'Location List'!$A$2:$QR$463,18,FALSE),"")</f>
        <v/>
      </c>
      <c r="D19556" s="16" t="str">
        <f>IFERROR(VLOOKUP($F19556,'Location List'!$A$2:$QR$463,9,FALSE),"")</f>
        <v/>
      </c>
      <c r="E19556" s="16" t="str">
        <f>IFERROR(VLOOKUP($F19556,'Location List'!$A$2:$QR$463,2,FALSE),"")</f>
        <v/>
      </c>
    </row>
    <row r="19557" spans="1:5" ht="15" customHeight="1" x14ac:dyDescent="0.25">
      <c r="A19557" s="16" t="str">
        <f>IFERROR(VLOOKUP($F19557,'Location List'!$A$2:$QR$463,20,FALSE),"")</f>
        <v/>
      </c>
      <c r="B19557" s="16" t="str">
        <f>IFERROR(VLOOKUP($F19557,'Location List'!$A$2:$QR$463,19,FALSE),"")</f>
        <v/>
      </c>
      <c r="C19557" s="16" t="str">
        <f>IFERROR(VLOOKUP($F19557,'Location List'!$A$2:$QR$463,18,FALSE),"")</f>
        <v/>
      </c>
      <c r="D19557" s="16" t="str">
        <f>IFERROR(VLOOKUP($F19557,'Location List'!$A$2:$QR$463,9,FALSE),"")</f>
        <v/>
      </c>
      <c r="E19557" s="16" t="str">
        <f>IFERROR(VLOOKUP($F19557,'Location List'!$A$2:$QR$463,2,FALSE),"")</f>
        <v/>
      </c>
    </row>
    <row r="19558" spans="1:5" ht="15" customHeight="1" x14ac:dyDescent="0.25">
      <c r="A19558" s="16" t="str">
        <f>IFERROR(VLOOKUP($F19558,'Location List'!$A$2:$QR$463,20,FALSE),"")</f>
        <v/>
      </c>
      <c r="B19558" s="16" t="str">
        <f>IFERROR(VLOOKUP($F19558,'Location List'!$A$2:$QR$463,19,FALSE),"")</f>
        <v/>
      </c>
      <c r="C19558" s="16" t="str">
        <f>IFERROR(VLOOKUP($F19558,'Location List'!$A$2:$QR$463,18,FALSE),"")</f>
        <v/>
      </c>
      <c r="D19558" s="16" t="str">
        <f>IFERROR(VLOOKUP($F19558,'Location List'!$A$2:$QR$463,9,FALSE),"")</f>
        <v/>
      </c>
      <c r="E19558" s="16" t="str">
        <f>IFERROR(VLOOKUP($F19558,'Location List'!$A$2:$QR$463,2,FALSE),"")</f>
        <v/>
      </c>
    </row>
    <row r="19559" spans="1:5" ht="15" customHeight="1" x14ac:dyDescent="0.25">
      <c r="A19559" s="16" t="str">
        <f>IFERROR(VLOOKUP($F19559,'Location List'!$A$2:$QR$463,20,FALSE),"")</f>
        <v/>
      </c>
      <c r="B19559" s="16" t="str">
        <f>IFERROR(VLOOKUP($F19559,'Location List'!$A$2:$QR$463,19,FALSE),"")</f>
        <v/>
      </c>
      <c r="C19559" s="16" t="str">
        <f>IFERROR(VLOOKUP($F19559,'Location List'!$A$2:$QR$463,18,FALSE),"")</f>
        <v/>
      </c>
      <c r="D19559" s="16" t="str">
        <f>IFERROR(VLOOKUP($F19559,'Location List'!$A$2:$QR$463,9,FALSE),"")</f>
        <v/>
      </c>
      <c r="E19559" s="16" t="str">
        <f>IFERROR(VLOOKUP($F19559,'Location List'!$A$2:$QR$463,2,FALSE),"")</f>
        <v/>
      </c>
    </row>
    <row r="19560" spans="1:5" ht="15" customHeight="1" x14ac:dyDescent="0.25">
      <c r="A19560" s="16" t="str">
        <f>IFERROR(VLOOKUP($F19560,'Location List'!$A$2:$QR$463,20,FALSE),"")</f>
        <v/>
      </c>
      <c r="B19560" s="16" t="str">
        <f>IFERROR(VLOOKUP($F19560,'Location List'!$A$2:$QR$463,19,FALSE),"")</f>
        <v/>
      </c>
      <c r="C19560" s="16" t="str">
        <f>IFERROR(VLOOKUP($F19560,'Location List'!$A$2:$QR$463,18,FALSE),"")</f>
        <v/>
      </c>
      <c r="D19560" s="16" t="str">
        <f>IFERROR(VLOOKUP($F19560,'Location List'!$A$2:$QR$463,9,FALSE),"")</f>
        <v/>
      </c>
      <c r="E19560" s="16" t="str">
        <f>IFERROR(VLOOKUP($F19560,'Location List'!$A$2:$QR$463,2,FALSE),"")</f>
        <v/>
      </c>
    </row>
    <row r="19633" spans="1:5" ht="15" customHeight="1" x14ac:dyDescent="0.25">
      <c r="A19633" s="16" t="str">
        <f>IFERROR(VLOOKUP($F19633,'Location List'!$A$2:$QR$463,20,FALSE),"")</f>
        <v/>
      </c>
      <c r="B19633" s="16" t="str">
        <f>IFERROR(VLOOKUP($F19633,'Location List'!$A$2:$QR$463,19,FALSE),"")</f>
        <v/>
      </c>
      <c r="C19633" s="16" t="str">
        <f>IFERROR(VLOOKUP($F19633,'Location List'!$A$2:$QR$463,18,FALSE),"")</f>
        <v/>
      </c>
      <c r="D19633" s="16" t="str">
        <f>IFERROR(VLOOKUP($F19633,'Location List'!$A$2:$QR$463,9,FALSE),"")</f>
        <v/>
      </c>
      <c r="E19633" s="16" t="str">
        <f>IFERROR(VLOOKUP($F19633,'Location List'!$A$2:$QR$463,2,FALSE),"")</f>
        <v/>
      </c>
    </row>
    <row r="19634" spans="1:5" ht="15" customHeight="1" x14ac:dyDescent="0.25">
      <c r="A19634" s="16" t="str">
        <f>IFERROR(VLOOKUP($F19634,'Location List'!$A$2:$QR$463,20,FALSE),"")</f>
        <v/>
      </c>
      <c r="B19634" s="16" t="str">
        <f>IFERROR(VLOOKUP($F19634,'Location List'!$A$2:$QR$463,19,FALSE),"")</f>
        <v/>
      </c>
      <c r="C19634" s="16" t="str">
        <f>IFERROR(VLOOKUP($F19634,'Location List'!$A$2:$QR$463,18,FALSE),"")</f>
        <v/>
      </c>
      <c r="D19634" s="16" t="str">
        <f>IFERROR(VLOOKUP($F19634,'Location List'!$A$2:$QR$463,9,FALSE),"")</f>
        <v/>
      </c>
      <c r="E19634" s="16" t="str">
        <f>IFERROR(VLOOKUP($F19634,'Location List'!$A$2:$QR$463,2,FALSE),"")</f>
        <v/>
      </c>
    </row>
    <row r="19635" spans="1:5" ht="15" customHeight="1" x14ac:dyDescent="0.25">
      <c r="A19635" s="16" t="str">
        <f>IFERROR(VLOOKUP($F19635,'Location List'!$A$2:$QR$463,20,FALSE),"")</f>
        <v/>
      </c>
      <c r="B19635" s="16" t="str">
        <f>IFERROR(VLOOKUP($F19635,'Location List'!$A$2:$QR$463,19,FALSE),"")</f>
        <v/>
      </c>
      <c r="C19635" s="16" t="str">
        <f>IFERROR(VLOOKUP($F19635,'Location List'!$A$2:$QR$463,18,FALSE),"")</f>
        <v/>
      </c>
      <c r="D19635" s="16" t="str">
        <f>IFERROR(VLOOKUP($F19635,'Location List'!$A$2:$QR$463,9,FALSE),"")</f>
        <v/>
      </c>
      <c r="E19635" s="16" t="str">
        <f>IFERROR(VLOOKUP($F19635,'Location List'!$A$2:$QR$463,2,FALSE),"")</f>
        <v/>
      </c>
    </row>
    <row r="19636" spans="1:5" ht="15" customHeight="1" x14ac:dyDescent="0.25">
      <c r="A19636" s="16" t="str">
        <f>IFERROR(VLOOKUP($F19636,'Location List'!$A$2:$QR$463,20,FALSE),"")</f>
        <v/>
      </c>
      <c r="B19636" s="16" t="str">
        <f>IFERROR(VLOOKUP($F19636,'Location List'!$A$2:$QR$463,19,FALSE),"")</f>
        <v/>
      </c>
      <c r="C19636" s="16" t="str">
        <f>IFERROR(VLOOKUP($F19636,'Location List'!$A$2:$QR$463,18,FALSE),"")</f>
        <v/>
      </c>
      <c r="D19636" s="16" t="str">
        <f>IFERROR(VLOOKUP($F19636,'Location List'!$A$2:$QR$463,9,FALSE),"")</f>
        <v/>
      </c>
      <c r="E19636" s="16" t="str">
        <f>IFERROR(VLOOKUP($F19636,'Location List'!$A$2:$QR$463,2,FALSE),"")</f>
        <v/>
      </c>
    </row>
    <row r="19637" spans="1:5" ht="15" customHeight="1" x14ac:dyDescent="0.25">
      <c r="A19637" s="16" t="str">
        <f>IFERROR(VLOOKUP($F19637,'Location List'!$A$2:$QR$463,20,FALSE),"")</f>
        <v/>
      </c>
      <c r="B19637" s="16" t="str">
        <f>IFERROR(VLOOKUP($F19637,'Location List'!$A$2:$QR$463,19,FALSE),"")</f>
        <v/>
      </c>
      <c r="C19637" s="16" t="str">
        <f>IFERROR(VLOOKUP($F19637,'Location List'!$A$2:$QR$463,18,FALSE),"")</f>
        <v/>
      </c>
      <c r="D19637" s="16" t="str">
        <f>IFERROR(VLOOKUP($F19637,'Location List'!$A$2:$QR$463,9,FALSE),"")</f>
        <v/>
      </c>
      <c r="E19637" s="16" t="str">
        <f>IFERROR(VLOOKUP($F19637,'Location List'!$A$2:$QR$463,2,FALSE),"")</f>
        <v/>
      </c>
    </row>
    <row r="19638" spans="1:5" ht="15" customHeight="1" x14ac:dyDescent="0.25">
      <c r="A19638" s="16" t="str">
        <f>IFERROR(VLOOKUP($F19638,'Location List'!$A$2:$QR$463,20,FALSE),"")</f>
        <v/>
      </c>
      <c r="B19638" s="16" t="str">
        <f>IFERROR(VLOOKUP($F19638,'Location List'!$A$2:$QR$463,19,FALSE),"")</f>
        <v/>
      </c>
      <c r="C19638" s="16" t="str">
        <f>IFERROR(VLOOKUP($F19638,'Location List'!$A$2:$QR$463,18,FALSE),"")</f>
        <v/>
      </c>
      <c r="D19638" s="16" t="str">
        <f>IFERROR(VLOOKUP($F19638,'Location List'!$A$2:$QR$463,9,FALSE),"")</f>
        <v/>
      </c>
      <c r="E19638" s="16" t="str">
        <f>IFERROR(VLOOKUP($F19638,'Location List'!$A$2:$QR$463,2,FALSE),"")</f>
        <v/>
      </c>
    </row>
    <row r="19692" spans="1:5" ht="15" customHeight="1" x14ac:dyDescent="0.25">
      <c r="A19692" s="16" t="str">
        <f>IFERROR(VLOOKUP($F19692,'Location List'!$A$2:$QR$463,20,FALSE),"")</f>
        <v/>
      </c>
      <c r="B19692" s="16" t="str">
        <f>IFERROR(VLOOKUP($F19692,'Location List'!$A$2:$QR$463,19,FALSE),"")</f>
        <v/>
      </c>
      <c r="C19692" s="16" t="str">
        <f>IFERROR(VLOOKUP($F19692,'Location List'!$A$2:$QR$463,18,FALSE),"")</f>
        <v/>
      </c>
      <c r="D19692" s="16" t="str">
        <f>IFERROR(VLOOKUP($F19692,'Location List'!$A$2:$QR$463,9,FALSE),"")</f>
        <v/>
      </c>
      <c r="E19692" s="16" t="str">
        <f>IFERROR(VLOOKUP($F19692,'Location List'!$A$2:$QR$463,2,FALSE),"")</f>
        <v/>
      </c>
    </row>
    <row r="19693" spans="1:5" ht="15" customHeight="1" x14ac:dyDescent="0.25">
      <c r="A19693" s="16" t="str">
        <f>IFERROR(VLOOKUP($F19693,'Location List'!$A$2:$QR$463,20,FALSE),"")</f>
        <v/>
      </c>
      <c r="B19693" s="16" t="str">
        <f>IFERROR(VLOOKUP($F19693,'Location List'!$A$2:$QR$463,19,FALSE),"")</f>
        <v/>
      </c>
      <c r="C19693" s="16" t="str">
        <f>IFERROR(VLOOKUP($F19693,'Location List'!$A$2:$QR$463,18,FALSE),"")</f>
        <v/>
      </c>
      <c r="D19693" s="16" t="str">
        <f>IFERROR(VLOOKUP($F19693,'Location List'!$A$2:$QR$463,9,FALSE),"")</f>
        <v/>
      </c>
      <c r="E19693" s="16" t="str">
        <f>IFERROR(VLOOKUP($F19693,'Location List'!$A$2:$QR$463,2,FALSE),"")</f>
        <v/>
      </c>
    </row>
    <row r="19694" spans="1:5" ht="15" customHeight="1" x14ac:dyDescent="0.25">
      <c r="A19694" s="16" t="str">
        <f>IFERROR(VLOOKUP($F19694,'Location List'!$A$2:$QR$463,20,FALSE),"")</f>
        <v/>
      </c>
      <c r="B19694" s="16" t="str">
        <f>IFERROR(VLOOKUP($F19694,'Location List'!$A$2:$QR$463,19,FALSE),"")</f>
        <v/>
      </c>
      <c r="C19694" s="16" t="str">
        <f>IFERROR(VLOOKUP($F19694,'Location List'!$A$2:$QR$463,18,FALSE),"")</f>
        <v/>
      </c>
      <c r="D19694" s="16" t="str">
        <f>IFERROR(VLOOKUP($F19694,'Location List'!$A$2:$QR$463,9,FALSE),"")</f>
        <v/>
      </c>
      <c r="E19694" s="16" t="str">
        <f>IFERROR(VLOOKUP($F19694,'Location List'!$A$2:$QR$463,2,FALSE),"")</f>
        <v/>
      </c>
    </row>
    <row r="19695" spans="1:5" ht="15" customHeight="1" x14ac:dyDescent="0.25">
      <c r="A19695" s="16" t="str">
        <f>IFERROR(VLOOKUP($F19695,'Location List'!$A$2:$QR$463,20,FALSE),"")</f>
        <v/>
      </c>
      <c r="B19695" s="16" t="str">
        <f>IFERROR(VLOOKUP($F19695,'Location List'!$A$2:$QR$463,19,FALSE),"")</f>
        <v/>
      </c>
      <c r="C19695" s="16" t="str">
        <f>IFERROR(VLOOKUP($F19695,'Location List'!$A$2:$QR$463,18,FALSE),"")</f>
        <v/>
      </c>
      <c r="D19695" s="16" t="str">
        <f>IFERROR(VLOOKUP($F19695,'Location List'!$A$2:$QR$463,9,FALSE),"")</f>
        <v/>
      </c>
      <c r="E19695" s="16" t="str">
        <f>IFERROR(VLOOKUP($F19695,'Location List'!$A$2:$QR$463,2,FALSE),"")</f>
        <v/>
      </c>
    </row>
    <row r="19696" spans="1:5" ht="15" customHeight="1" x14ac:dyDescent="0.25">
      <c r="A19696" s="16" t="str">
        <f>IFERROR(VLOOKUP($F19696,'Location List'!$A$2:$QR$463,20,FALSE),"")</f>
        <v/>
      </c>
      <c r="B19696" s="16" t="str">
        <f>IFERROR(VLOOKUP($F19696,'Location List'!$A$2:$QR$463,19,FALSE),"")</f>
        <v/>
      </c>
      <c r="C19696" s="16" t="str">
        <f>IFERROR(VLOOKUP($F19696,'Location List'!$A$2:$QR$463,18,FALSE),"")</f>
        <v/>
      </c>
      <c r="D19696" s="16" t="str">
        <f>IFERROR(VLOOKUP($F19696,'Location List'!$A$2:$QR$463,9,FALSE),"")</f>
        <v/>
      </c>
      <c r="E19696" s="16" t="str">
        <f>IFERROR(VLOOKUP($F19696,'Location List'!$A$2:$QR$463,2,FALSE),"")</f>
        <v/>
      </c>
    </row>
    <row r="19697" spans="1:5" ht="15" customHeight="1" x14ac:dyDescent="0.25">
      <c r="A19697" s="16" t="str">
        <f>IFERROR(VLOOKUP($F19697,'Location List'!$A$2:$QR$463,20,FALSE),"")</f>
        <v/>
      </c>
      <c r="B19697" s="16" t="str">
        <f>IFERROR(VLOOKUP($F19697,'Location List'!$A$2:$QR$463,19,FALSE),"")</f>
        <v/>
      </c>
      <c r="C19697" s="16" t="str">
        <f>IFERROR(VLOOKUP($F19697,'Location List'!$A$2:$QR$463,18,FALSE),"")</f>
        <v/>
      </c>
      <c r="D19697" s="16" t="str">
        <f>IFERROR(VLOOKUP($F19697,'Location List'!$A$2:$QR$463,9,FALSE),"")</f>
        <v/>
      </c>
      <c r="E19697" s="16" t="str">
        <f>IFERROR(VLOOKUP($F19697,'Location List'!$A$2:$QR$463,2,FALSE),"")</f>
        <v/>
      </c>
    </row>
    <row r="19698" spans="1:5" ht="15" customHeight="1" x14ac:dyDescent="0.25">
      <c r="A19698" s="16" t="str">
        <f>IFERROR(VLOOKUP($F19698,'Location List'!$A$2:$QR$463,20,FALSE),"")</f>
        <v/>
      </c>
      <c r="B19698" s="16" t="str">
        <f>IFERROR(VLOOKUP($F19698,'Location List'!$A$2:$QR$463,19,FALSE),"")</f>
        <v/>
      </c>
      <c r="C19698" s="16" t="str">
        <f>IFERROR(VLOOKUP($F19698,'Location List'!$A$2:$QR$463,18,FALSE),"")</f>
        <v/>
      </c>
      <c r="D19698" s="16" t="str">
        <f>IFERROR(VLOOKUP($F19698,'Location List'!$A$2:$QR$463,9,FALSE),"")</f>
        <v/>
      </c>
      <c r="E19698" s="16" t="str">
        <f>IFERROR(VLOOKUP($F19698,'Location List'!$A$2:$QR$463,2,FALSE),"")</f>
        <v/>
      </c>
    </row>
    <row r="19699" spans="1:5" ht="15" customHeight="1" x14ac:dyDescent="0.25">
      <c r="A19699" s="16" t="str">
        <f>IFERROR(VLOOKUP($F19699,'Location List'!$A$2:$QR$463,20,FALSE),"")</f>
        <v/>
      </c>
      <c r="B19699" s="16" t="str">
        <f>IFERROR(VLOOKUP($F19699,'Location List'!$A$2:$QR$463,19,FALSE),"")</f>
        <v/>
      </c>
      <c r="C19699" s="16" t="str">
        <f>IFERROR(VLOOKUP($F19699,'Location List'!$A$2:$QR$463,18,FALSE),"")</f>
        <v/>
      </c>
      <c r="D19699" s="16" t="str">
        <f>IFERROR(VLOOKUP($F19699,'Location List'!$A$2:$QR$463,9,FALSE),"")</f>
        <v/>
      </c>
      <c r="E19699" s="16" t="str">
        <f>IFERROR(VLOOKUP($F19699,'Location List'!$A$2:$QR$463,2,FALSE),"")</f>
        <v/>
      </c>
    </row>
    <row r="19700" spans="1:5" ht="15" customHeight="1" x14ac:dyDescent="0.25">
      <c r="A19700" s="16" t="str">
        <f>IFERROR(VLOOKUP($F19700,'Location List'!$A$2:$QR$463,20,FALSE),"")</f>
        <v/>
      </c>
      <c r="B19700" s="16" t="str">
        <f>IFERROR(VLOOKUP($F19700,'Location List'!$A$2:$QR$463,19,FALSE),"")</f>
        <v/>
      </c>
      <c r="C19700" s="16" t="str">
        <f>IFERROR(VLOOKUP($F19700,'Location List'!$A$2:$QR$463,18,FALSE),"")</f>
        <v/>
      </c>
      <c r="D19700" s="16" t="str">
        <f>IFERROR(VLOOKUP($F19700,'Location List'!$A$2:$QR$463,9,FALSE),"")</f>
        <v/>
      </c>
      <c r="E19700" s="16" t="str">
        <f>IFERROR(VLOOKUP($F19700,'Location List'!$A$2:$QR$463,2,FALSE),"")</f>
        <v/>
      </c>
    </row>
    <row r="19701" spans="1:5" ht="15" customHeight="1" x14ac:dyDescent="0.25">
      <c r="A19701" s="16" t="str">
        <f>IFERROR(VLOOKUP($F19701,'Location List'!$A$2:$QR$463,20,FALSE),"")</f>
        <v/>
      </c>
      <c r="B19701" s="16" t="str">
        <f>IFERROR(VLOOKUP($F19701,'Location List'!$A$2:$QR$463,19,FALSE),"")</f>
        <v/>
      </c>
      <c r="C19701" s="16" t="str">
        <f>IFERROR(VLOOKUP($F19701,'Location List'!$A$2:$QR$463,18,FALSE),"")</f>
        <v/>
      </c>
      <c r="D19701" s="16" t="str">
        <f>IFERROR(VLOOKUP($F19701,'Location List'!$A$2:$QR$463,9,FALSE),"")</f>
        <v/>
      </c>
      <c r="E19701" s="16" t="str">
        <f>IFERROR(VLOOKUP($F19701,'Location List'!$A$2:$QR$463,2,FALSE),"")</f>
        <v/>
      </c>
    </row>
    <row r="19702" spans="1:5" ht="15" customHeight="1" x14ac:dyDescent="0.25">
      <c r="A19702" s="16" t="str">
        <f>IFERROR(VLOOKUP($F19702,'Location List'!$A$2:$QR$463,20,FALSE),"")</f>
        <v/>
      </c>
      <c r="B19702" s="16" t="str">
        <f>IFERROR(VLOOKUP($F19702,'Location List'!$A$2:$QR$463,19,FALSE),"")</f>
        <v/>
      </c>
      <c r="C19702" s="16" t="str">
        <f>IFERROR(VLOOKUP($F19702,'Location List'!$A$2:$QR$463,18,FALSE),"")</f>
        <v/>
      </c>
      <c r="D19702" s="16" t="str">
        <f>IFERROR(VLOOKUP($F19702,'Location List'!$A$2:$QR$463,9,FALSE),"")</f>
        <v/>
      </c>
      <c r="E19702" s="16" t="str">
        <f>IFERROR(VLOOKUP($F19702,'Location List'!$A$2:$QR$463,2,FALSE),"")</f>
        <v/>
      </c>
    </row>
    <row r="19703" spans="1:5" ht="15" customHeight="1" x14ac:dyDescent="0.25">
      <c r="A19703" s="16" t="str">
        <f>IFERROR(VLOOKUP($F19703,'Location List'!$A$2:$QR$463,20,FALSE),"")</f>
        <v/>
      </c>
      <c r="B19703" s="16" t="str">
        <f>IFERROR(VLOOKUP($F19703,'Location List'!$A$2:$QR$463,19,FALSE),"")</f>
        <v/>
      </c>
      <c r="C19703" s="16" t="str">
        <f>IFERROR(VLOOKUP($F19703,'Location List'!$A$2:$QR$463,18,FALSE),"")</f>
        <v/>
      </c>
      <c r="D19703" s="16" t="str">
        <f>IFERROR(VLOOKUP($F19703,'Location List'!$A$2:$QR$463,9,FALSE),"")</f>
        <v/>
      </c>
      <c r="E19703" s="16" t="str">
        <f>IFERROR(VLOOKUP($F19703,'Location List'!$A$2:$QR$463,2,FALSE),"")</f>
        <v/>
      </c>
    </row>
    <row r="19704" spans="1:5" ht="15" customHeight="1" x14ac:dyDescent="0.25">
      <c r="A19704" s="16" t="str">
        <f>IFERROR(VLOOKUP($F19704,'Location List'!$A$2:$QR$463,20,FALSE),"")</f>
        <v/>
      </c>
      <c r="B19704" s="16" t="str">
        <f>IFERROR(VLOOKUP($F19704,'Location List'!$A$2:$QR$463,19,FALSE),"")</f>
        <v/>
      </c>
      <c r="C19704" s="16" t="str">
        <f>IFERROR(VLOOKUP($F19704,'Location List'!$A$2:$QR$463,18,FALSE),"")</f>
        <v/>
      </c>
      <c r="D19704" s="16" t="str">
        <f>IFERROR(VLOOKUP($F19704,'Location List'!$A$2:$QR$463,9,FALSE),"")</f>
        <v/>
      </c>
      <c r="E19704" s="16" t="str">
        <f>IFERROR(VLOOKUP($F19704,'Location List'!$A$2:$QR$463,2,FALSE),"")</f>
        <v/>
      </c>
    </row>
    <row r="19705" spans="1:5" ht="15" customHeight="1" x14ac:dyDescent="0.25">
      <c r="A19705" s="16" t="str">
        <f>IFERROR(VLOOKUP($F19705,'Location List'!$A$2:$QR$463,20,FALSE),"")</f>
        <v/>
      </c>
      <c r="B19705" s="16" t="str">
        <f>IFERROR(VLOOKUP($F19705,'Location List'!$A$2:$QR$463,19,FALSE),"")</f>
        <v/>
      </c>
      <c r="C19705" s="16" t="str">
        <f>IFERROR(VLOOKUP($F19705,'Location List'!$A$2:$QR$463,18,FALSE),"")</f>
        <v/>
      </c>
      <c r="D19705" s="16" t="str">
        <f>IFERROR(VLOOKUP($F19705,'Location List'!$A$2:$QR$463,9,FALSE),"")</f>
        <v/>
      </c>
      <c r="E19705" s="16" t="str">
        <f>IFERROR(VLOOKUP($F19705,'Location List'!$A$2:$QR$463,2,FALSE),"")</f>
        <v/>
      </c>
    </row>
    <row r="19706" spans="1:5" ht="15" customHeight="1" x14ac:dyDescent="0.25">
      <c r="A19706" s="16" t="str">
        <f>IFERROR(VLOOKUP($F19706,'Location List'!$A$2:$QR$463,20,FALSE),"")</f>
        <v/>
      </c>
      <c r="B19706" s="16" t="str">
        <f>IFERROR(VLOOKUP($F19706,'Location List'!$A$2:$QR$463,19,FALSE),"")</f>
        <v/>
      </c>
      <c r="C19706" s="16" t="str">
        <f>IFERROR(VLOOKUP($F19706,'Location List'!$A$2:$QR$463,18,FALSE),"")</f>
        <v/>
      </c>
      <c r="D19706" s="16" t="str">
        <f>IFERROR(VLOOKUP($F19706,'Location List'!$A$2:$QR$463,9,FALSE),"")</f>
        <v/>
      </c>
      <c r="E19706" s="16" t="str">
        <f>IFERROR(VLOOKUP($F19706,'Location List'!$A$2:$QR$463,2,FALSE),"")</f>
        <v/>
      </c>
    </row>
    <row r="19707" spans="1:5" ht="15" customHeight="1" x14ac:dyDescent="0.25">
      <c r="A19707" s="16" t="str">
        <f>IFERROR(VLOOKUP($F19707,'Location List'!$A$2:$QR$463,20,FALSE),"")</f>
        <v/>
      </c>
      <c r="B19707" s="16" t="str">
        <f>IFERROR(VLOOKUP($F19707,'Location List'!$A$2:$QR$463,19,FALSE),"")</f>
        <v/>
      </c>
      <c r="C19707" s="16" t="str">
        <f>IFERROR(VLOOKUP($F19707,'Location List'!$A$2:$QR$463,18,FALSE),"")</f>
        <v/>
      </c>
      <c r="D19707" s="16" t="str">
        <f>IFERROR(VLOOKUP($F19707,'Location List'!$A$2:$QR$463,9,FALSE),"")</f>
        <v/>
      </c>
      <c r="E19707" s="16" t="str">
        <f>IFERROR(VLOOKUP($F19707,'Location List'!$A$2:$QR$463,2,FALSE),"")</f>
        <v/>
      </c>
    </row>
    <row r="19758" spans="1:5" ht="15" customHeight="1" x14ac:dyDescent="0.25">
      <c r="A19758" s="16" t="str">
        <f>IFERROR(VLOOKUP($F19758,'Location List'!$A$2:$QR$463,20,FALSE),"")</f>
        <v/>
      </c>
      <c r="B19758" s="16" t="str">
        <f>IFERROR(VLOOKUP($F19758,'Location List'!$A$2:$QR$463,19,FALSE),"")</f>
        <v/>
      </c>
      <c r="C19758" s="16" t="str">
        <f>IFERROR(VLOOKUP($F19758,'Location List'!$A$2:$QR$463,18,FALSE),"")</f>
        <v/>
      </c>
      <c r="D19758" s="16" t="str">
        <f>IFERROR(VLOOKUP($F19758,'Location List'!$A$2:$QR$463,9,FALSE),"")</f>
        <v/>
      </c>
      <c r="E19758" s="16" t="str">
        <f>IFERROR(VLOOKUP($F19758,'Location List'!$A$2:$QR$463,2,FALSE),"")</f>
        <v/>
      </c>
    </row>
    <row r="19759" spans="1:5" ht="15" customHeight="1" x14ac:dyDescent="0.25">
      <c r="A19759" s="16" t="str">
        <f>IFERROR(VLOOKUP($F19759,'Location List'!$A$2:$QR$463,20,FALSE),"")</f>
        <v/>
      </c>
      <c r="B19759" s="16" t="str">
        <f>IFERROR(VLOOKUP($F19759,'Location List'!$A$2:$QR$463,19,FALSE),"")</f>
        <v/>
      </c>
      <c r="C19759" s="16" t="str">
        <f>IFERROR(VLOOKUP($F19759,'Location List'!$A$2:$QR$463,18,FALSE),"")</f>
        <v/>
      </c>
      <c r="D19759" s="16" t="str">
        <f>IFERROR(VLOOKUP($F19759,'Location List'!$A$2:$QR$463,9,FALSE),"")</f>
        <v/>
      </c>
      <c r="E19759" s="16" t="str">
        <f>IFERROR(VLOOKUP($F19759,'Location List'!$A$2:$QR$463,2,FALSE),"")</f>
        <v/>
      </c>
    </row>
    <row r="19760" spans="1:5" ht="15" customHeight="1" x14ac:dyDescent="0.25">
      <c r="A19760" s="16" t="str">
        <f>IFERROR(VLOOKUP($F19760,'Location List'!$A$2:$QR$463,20,FALSE),"")</f>
        <v/>
      </c>
      <c r="B19760" s="16" t="str">
        <f>IFERROR(VLOOKUP($F19760,'Location List'!$A$2:$QR$463,19,FALSE),"")</f>
        <v/>
      </c>
      <c r="C19760" s="16" t="str">
        <f>IFERROR(VLOOKUP($F19760,'Location List'!$A$2:$QR$463,18,FALSE),"")</f>
        <v/>
      </c>
      <c r="D19760" s="16" t="str">
        <f>IFERROR(VLOOKUP($F19760,'Location List'!$A$2:$QR$463,9,FALSE),"")</f>
        <v/>
      </c>
      <c r="E19760" s="16" t="str">
        <f>IFERROR(VLOOKUP($F19760,'Location List'!$A$2:$QR$463,2,FALSE),"")</f>
        <v/>
      </c>
    </row>
    <row r="19761" spans="1:5" ht="15" customHeight="1" x14ac:dyDescent="0.25">
      <c r="A19761" s="16" t="str">
        <f>IFERROR(VLOOKUP($F19761,'Location List'!$A$2:$QR$463,20,FALSE),"")</f>
        <v/>
      </c>
      <c r="B19761" s="16" t="str">
        <f>IFERROR(VLOOKUP($F19761,'Location List'!$A$2:$QR$463,19,FALSE),"")</f>
        <v/>
      </c>
      <c r="C19761" s="16" t="str">
        <f>IFERROR(VLOOKUP($F19761,'Location List'!$A$2:$QR$463,18,FALSE),"")</f>
        <v/>
      </c>
      <c r="D19761" s="16" t="str">
        <f>IFERROR(VLOOKUP($F19761,'Location List'!$A$2:$QR$463,9,FALSE),"")</f>
        <v/>
      </c>
      <c r="E19761" s="16" t="str">
        <f>IFERROR(VLOOKUP($F19761,'Location List'!$A$2:$QR$463,2,FALSE),"")</f>
        <v/>
      </c>
    </row>
    <row r="19762" spans="1:5" ht="15" customHeight="1" x14ac:dyDescent="0.25">
      <c r="A19762" s="16" t="str">
        <f>IFERROR(VLOOKUP($F19762,'Location List'!$A$2:$QR$463,20,FALSE),"")</f>
        <v/>
      </c>
      <c r="B19762" s="16" t="str">
        <f>IFERROR(VLOOKUP($F19762,'Location List'!$A$2:$QR$463,19,FALSE),"")</f>
        <v/>
      </c>
      <c r="C19762" s="16" t="str">
        <f>IFERROR(VLOOKUP($F19762,'Location List'!$A$2:$QR$463,18,FALSE),"")</f>
        <v/>
      </c>
      <c r="D19762" s="16" t="str">
        <f>IFERROR(VLOOKUP($F19762,'Location List'!$A$2:$QR$463,9,FALSE),"")</f>
        <v/>
      </c>
      <c r="E19762" s="16" t="str">
        <f>IFERROR(VLOOKUP($F19762,'Location List'!$A$2:$QR$463,2,FALSE),"")</f>
        <v/>
      </c>
    </row>
    <row r="19763" spans="1:5" ht="15" customHeight="1" x14ac:dyDescent="0.25">
      <c r="A19763" s="16" t="str">
        <f>IFERROR(VLOOKUP($F19763,'Location List'!$A$2:$QR$463,20,FALSE),"")</f>
        <v/>
      </c>
      <c r="B19763" s="16" t="str">
        <f>IFERROR(VLOOKUP($F19763,'Location List'!$A$2:$QR$463,19,FALSE),"")</f>
        <v/>
      </c>
      <c r="C19763" s="16" t="str">
        <f>IFERROR(VLOOKUP($F19763,'Location List'!$A$2:$QR$463,18,FALSE),"")</f>
        <v/>
      </c>
      <c r="D19763" s="16" t="str">
        <f>IFERROR(VLOOKUP($F19763,'Location List'!$A$2:$QR$463,9,FALSE),"")</f>
        <v/>
      </c>
      <c r="E19763" s="16" t="str">
        <f>IFERROR(VLOOKUP($F19763,'Location List'!$A$2:$QR$463,2,FALSE),"")</f>
        <v/>
      </c>
    </row>
    <row r="19764" spans="1:5" ht="15" customHeight="1" x14ac:dyDescent="0.25">
      <c r="A19764" s="16" t="str">
        <f>IFERROR(VLOOKUP($F19764,'Location List'!$A$2:$QR$463,20,FALSE),"")</f>
        <v/>
      </c>
      <c r="B19764" s="16" t="str">
        <f>IFERROR(VLOOKUP($F19764,'Location List'!$A$2:$QR$463,19,FALSE),"")</f>
        <v/>
      </c>
      <c r="C19764" s="16" t="str">
        <f>IFERROR(VLOOKUP($F19764,'Location List'!$A$2:$QR$463,18,FALSE),"")</f>
        <v/>
      </c>
      <c r="D19764" s="16" t="str">
        <f>IFERROR(VLOOKUP($F19764,'Location List'!$A$2:$QR$463,9,FALSE),"")</f>
        <v/>
      </c>
      <c r="E19764" s="16" t="str">
        <f>IFERROR(VLOOKUP($F19764,'Location List'!$A$2:$QR$463,2,FALSE),"")</f>
        <v/>
      </c>
    </row>
    <row r="19765" spans="1:5" ht="15" customHeight="1" x14ac:dyDescent="0.25">
      <c r="A19765" s="16" t="str">
        <f>IFERROR(VLOOKUP($F19765,'Location List'!$A$2:$QR$463,20,FALSE),"")</f>
        <v/>
      </c>
      <c r="B19765" s="16" t="str">
        <f>IFERROR(VLOOKUP($F19765,'Location List'!$A$2:$QR$463,19,FALSE),"")</f>
        <v/>
      </c>
      <c r="C19765" s="16" t="str">
        <f>IFERROR(VLOOKUP($F19765,'Location List'!$A$2:$QR$463,18,FALSE),"")</f>
        <v/>
      </c>
      <c r="D19765" s="16" t="str">
        <f>IFERROR(VLOOKUP($F19765,'Location List'!$A$2:$QR$463,9,FALSE),"")</f>
        <v/>
      </c>
      <c r="E19765" s="16" t="str">
        <f>IFERROR(VLOOKUP($F19765,'Location List'!$A$2:$QR$463,2,FALSE),"")</f>
        <v/>
      </c>
    </row>
    <row r="19766" spans="1:5" ht="15" customHeight="1" x14ac:dyDescent="0.25">
      <c r="A19766" s="16" t="str">
        <f>IFERROR(VLOOKUP($F19766,'Location List'!$A$2:$QR$463,20,FALSE),"")</f>
        <v/>
      </c>
      <c r="B19766" s="16" t="str">
        <f>IFERROR(VLOOKUP($F19766,'Location List'!$A$2:$QR$463,19,FALSE),"")</f>
        <v/>
      </c>
      <c r="C19766" s="16" t="str">
        <f>IFERROR(VLOOKUP($F19766,'Location List'!$A$2:$QR$463,18,FALSE),"")</f>
        <v/>
      </c>
      <c r="D19766" s="16" t="str">
        <f>IFERROR(VLOOKUP($F19766,'Location List'!$A$2:$QR$463,9,FALSE),"")</f>
        <v/>
      </c>
      <c r="E19766" s="16" t="str">
        <f>IFERROR(VLOOKUP($F19766,'Location List'!$A$2:$QR$463,2,FALSE),"")</f>
        <v/>
      </c>
    </row>
    <row r="19767" spans="1:5" ht="15" customHeight="1" x14ac:dyDescent="0.25">
      <c r="A19767" s="16" t="str">
        <f>IFERROR(VLOOKUP($F19767,'Location List'!$A$2:$QR$463,20,FALSE),"")</f>
        <v/>
      </c>
      <c r="B19767" s="16" t="str">
        <f>IFERROR(VLOOKUP($F19767,'Location List'!$A$2:$QR$463,19,FALSE),"")</f>
        <v/>
      </c>
      <c r="C19767" s="16" t="str">
        <f>IFERROR(VLOOKUP($F19767,'Location List'!$A$2:$QR$463,18,FALSE),"")</f>
        <v/>
      </c>
      <c r="D19767" s="16" t="str">
        <f>IFERROR(VLOOKUP($F19767,'Location List'!$A$2:$QR$463,9,FALSE),"")</f>
        <v/>
      </c>
      <c r="E19767" s="16" t="str">
        <f>IFERROR(VLOOKUP($F19767,'Location List'!$A$2:$QR$463,2,FALSE),"")</f>
        <v/>
      </c>
    </row>
    <row r="19768" spans="1:5" ht="15" customHeight="1" x14ac:dyDescent="0.25">
      <c r="A19768" s="16" t="str">
        <f>IFERROR(VLOOKUP($F19768,'Location List'!$A$2:$QR$463,20,FALSE),"")</f>
        <v/>
      </c>
      <c r="B19768" s="16" t="str">
        <f>IFERROR(VLOOKUP($F19768,'Location List'!$A$2:$QR$463,19,FALSE),"")</f>
        <v/>
      </c>
      <c r="C19768" s="16" t="str">
        <f>IFERROR(VLOOKUP($F19768,'Location List'!$A$2:$QR$463,18,FALSE),"")</f>
        <v/>
      </c>
      <c r="D19768" s="16" t="str">
        <f>IFERROR(VLOOKUP($F19768,'Location List'!$A$2:$QR$463,9,FALSE),"")</f>
        <v/>
      </c>
      <c r="E19768" s="16" t="str">
        <f>IFERROR(VLOOKUP($F19768,'Location List'!$A$2:$QR$463,2,FALSE),"")</f>
        <v/>
      </c>
    </row>
    <row r="19812" spans="1:5" ht="15" customHeight="1" x14ac:dyDescent="0.25">
      <c r="A19812" s="16" t="str">
        <f>IFERROR(VLOOKUP($F19812,'Location List'!$A$2:$QR$463,20,FALSE),"")</f>
        <v/>
      </c>
      <c r="B19812" s="16" t="str">
        <f>IFERROR(VLOOKUP($F19812,'Location List'!$A$2:$QR$463,19,FALSE),"")</f>
        <v/>
      </c>
      <c r="C19812" s="16" t="str">
        <f>IFERROR(VLOOKUP($F19812,'Location List'!$A$2:$QR$463,18,FALSE),"")</f>
        <v/>
      </c>
      <c r="D19812" s="16" t="str">
        <f>IFERROR(VLOOKUP($F19812,'Location List'!$A$2:$QR$463,9,FALSE),"")</f>
        <v/>
      </c>
      <c r="E19812" s="16" t="str">
        <f>IFERROR(VLOOKUP($F19812,'Location List'!$A$2:$QR$463,2,FALSE),"")</f>
        <v/>
      </c>
    </row>
    <row r="19813" spans="1:5" ht="15" customHeight="1" x14ac:dyDescent="0.25">
      <c r="A19813" s="16" t="str">
        <f>IFERROR(VLOOKUP($F19813,'Location List'!$A$2:$QR$463,20,FALSE),"")</f>
        <v/>
      </c>
      <c r="B19813" s="16" t="str">
        <f>IFERROR(VLOOKUP($F19813,'Location List'!$A$2:$QR$463,19,FALSE),"")</f>
        <v/>
      </c>
      <c r="C19813" s="16" t="str">
        <f>IFERROR(VLOOKUP($F19813,'Location List'!$A$2:$QR$463,18,FALSE),"")</f>
        <v/>
      </c>
      <c r="D19813" s="16" t="str">
        <f>IFERROR(VLOOKUP($F19813,'Location List'!$A$2:$QR$463,9,FALSE),"")</f>
        <v/>
      </c>
      <c r="E19813" s="16" t="str">
        <f>IFERROR(VLOOKUP($F19813,'Location List'!$A$2:$QR$463,2,FALSE),"")</f>
        <v/>
      </c>
    </row>
    <row r="19814" spans="1:5" ht="15" customHeight="1" x14ac:dyDescent="0.25">
      <c r="A19814" s="16" t="str">
        <f>IFERROR(VLOOKUP($F19814,'Location List'!$A$2:$QR$463,20,FALSE),"")</f>
        <v/>
      </c>
      <c r="B19814" s="16" t="str">
        <f>IFERROR(VLOOKUP($F19814,'Location List'!$A$2:$QR$463,19,FALSE),"")</f>
        <v/>
      </c>
      <c r="C19814" s="16" t="str">
        <f>IFERROR(VLOOKUP($F19814,'Location List'!$A$2:$QR$463,18,FALSE),"")</f>
        <v/>
      </c>
      <c r="D19814" s="16" t="str">
        <f>IFERROR(VLOOKUP($F19814,'Location List'!$A$2:$QR$463,9,FALSE),"")</f>
        <v/>
      </c>
      <c r="E19814" s="16" t="str">
        <f>IFERROR(VLOOKUP($F19814,'Location List'!$A$2:$QR$463,2,FALSE),"")</f>
        <v/>
      </c>
    </row>
    <row r="19815" spans="1:5" ht="15" customHeight="1" x14ac:dyDescent="0.25">
      <c r="A19815" s="16" t="str">
        <f>IFERROR(VLOOKUP($F19815,'Location List'!$A$2:$QR$463,20,FALSE),"")</f>
        <v/>
      </c>
      <c r="B19815" s="16" t="str">
        <f>IFERROR(VLOOKUP($F19815,'Location List'!$A$2:$QR$463,19,FALSE),"")</f>
        <v/>
      </c>
      <c r="C19815" s="16" t="str">
        <f>IFERROR(VLOOKUP($F19815,'Location List'!$A$2:$QR$463,18,FALSE),"")</f>
        <v/>
      </c>
      <c r="D19815" s="16" t="str">
        <f>IFERROR(VLOOKUP($F19815,'Location List'!$A$2:$QR$463,9,FALSE),"")</f>
        <v/>
      </c>
      <c r="E19815" s="16" t="str">
        <f>IFERROR(VLOOKUP($F19815,'Location List'!$A$2:$QR$463,2,FALSE),"")</f>
        <v/>
      </c>
    </row>
    <row r="19816" spans="1:5" ht="15" customHeight="1" x14ac:dyDescent="0.25">
      <c r="A19816" s="16" t="str">
        <f>IFERROR(VLOOKUP($F19816,'Location List'!$A$2:$QR$463,20,FALSE),"")</f>
        <v/>
      </c>
      <c r="B19816" s="16" t="str">
        <f>IFERROR(VLOOKUP($F19816,'Location List'!$A$2:$QR$463,19,FALSE),"")</f>
        <v/>
      </c>
      <c r="C19816" s="16" t="str">
        <f>IFERROR(VLOOKUP($F19816,'Location List'!$A$2:$QR$463,18,FALSE),"")</f>
        <v/>
      </c>
      <c r="D19816" s="16" t="str">
        <f>IFERROR(VLOOKUP($F19816,'Location List'!$A$2:$QR$463,9,FALSE),"")</f>
        <v/>
      </c>
      <c r="E19816" s="16" t="str">
        <f>IFERROR(VLOOKUP($F19816,'Location List'!$A$2:$QR$463,2,FALSE),"")</f>
        <v/>
      </c>
    </row>
    <row r="19855" spans="1:5" ht="15" customHeight="1" x14ac:dyDescent="0.25">
      <c r="A19855" s="16" t="str">
        <f>IFERROR(VLOOKUP($F19855,'Location List'!$A$2:$QR$463,20,FALSE),"")</f>
        <v/>
      </c>
      <c r="B19855" s="16" t="str">
        <f>IFERROR(VLOOKUP($F19855,'Location List'!$A$2:$QR$463,19,FALSE),"")</f>
        <v/>
      </c>
      <c r="C19855" s="16" t="str">
        <f>IFERROR(VLOOKUP($F19855,'Location List'!$A$2:$QR$463,18,FALSE),"")</f>
        <v/>
      </c>
      <c r="D19855" s="16" t="str">
        <f>IFERROR(VLOOKUP($F19855,'Location List'!$A$2:$QR$463,9,FALSE),"")</f>
        <v/>
      </c>
      <c r="E19855" s="16" t="str">
        <f>IFERROR(VLOOKUP($F19855,'Location List'!$A$2:$QR$463,2,FALSE),"")</f>
        <v/>
      </c>
    </row>
    <row r="19856" spans="1:5" ht="15" customHeight="1" x14ac:dyDescent="0.25">
      <c r="A19856" s="16" t="str">
        <f>IFERROR(VLOOKUP($F19856,'Location List'!$A$2:$QR$463,20,FALSE),"")</f>
        <v/>
      </c>
      <c r="B19856" s="16" t="str">
        <f>IFERROR(VLOOKUP($F19856,'Location List'!$A$2:$QR$463,19,FALSE),"")</f>
        <v/>
      </c>
      <c r="C19856" s="16" t="str">
        <f>IFERROR(VLOOKUP($F19856,'Location List'!$A$2:$QR$463,18,FALSE),"")</f>
        <v/>
      </c>
      <c r="D19856" s="16" t="str">
        <f>IFERROR(VLOOKUP($F19856,'Location List'!$A$2:$QR$463,9,FALSE),"")</f>
        <v/>
      </c>
      <c r="E19856" s="16" t="str">
        <f>IFERROR(VLOOKUP($F19856,'Location List'!$A$2:$QR$463,2,FALSE),"")</f>
        <v/>
      </c>
    </row>
    <row r="19857" spans="1:5" ht="15" customHeight="1" x14ac:dyDescent="0.25">
      <c r="A19857" s="16" t="str">
        <f>IFERROR(VLOOKUP($F19857,'Location List'!$A$2:$QR$463,20,FALSE),"")</f>
        <v/>
      </c>
      <c r="B19857" s="16" t="str">
        <f>IFERROR(VLOOKUP($F19857,'Location List'!$A$2:$QR$463,19,FALSE),"")</f>
        <v/>
      </c>
      <c r="C19857" s="16" t="str">
        <f>IFERROR(VLOOKUP($F19857,'Location List'!$A$2:$QR$463,18,FALSE),"")</f>
        <v/>
      </c>
      <c r="D19857" s="16" t="str">
        <f>IFERROR(VLOOKUP($F19857,'Location List'!$A$2:$QR$463,9,FALSE),"")</f>
        <v/>
      </c>
      <c r="E19857" s="16" t="str">
        <f>IFERROR(VLOOKUP($F19857,'Location List'!$A$2:$QR$463,2,FALSE),"")</f>
        <v/>
      </c>
    </row>
    <row r="19858" spans="1:5" ht="15" customHeight="1" x14ac:dyDescent="0.25">
      <c r="A19858" s="16" t="str">
        <f>IFERROR(VLOOKUP($F19858,'Location List'!$A$2:$QR$463,20,FALSE),"")</f>
        <v/>
      </c>
      <c r="B19858" s="16" t="str">
        <f>IFERROR(VLOOKUP($F19858,'Location List'!$A$2:$QR$463,19,FALSE),"")</f>
        <v/>
      </c>
      <c r="C19858" s="16" t="str">
        <f>IFERROR(VLOOKUP($F19858,'Location List'!$A$2:$QR$463,18,FALSE),"")</f>
        <v/>
      </c>
      <c r="D19858" s="16" t="str">
        <f>IFERROR(VLOOKUP($F19858,'Location List'!$A$2:$QR$463,9,FALSE),"")</f>
        <v/>
      </c>
      <c r="E19858" s="16" t="str">
        <f>IFERROR(VLOOKUP($F19858,'Location List'!$A$2:$QR$463,2,FALSE),"")</f>
        <v/>
      </c>
    </row>
    <row r="19859" spans="1:5" ht="15" customHeight="1" x14ac:dyDescent="0.25">
      <c r="A19859" s="16" t="str">
        <f>IFERROR(VLOOKUP($F19859,'Location List'!$A$2:$QR$463,20,FALSE),"")</f>
        <v/>
      </c>
      <c r="B19859" s="16" t="str">
        <f>IFERROR(VLOOKUP($F19859,'Location List'!$A$2:$QR$463,19,FALSE),"")</f>
        <v/>
      </c>
      <c r="C19859" s="16" t="str">
        <f>IFERROR(VLOOKUP($F19859,'Location List'!$A$2:$QR$463,18,FALSE),"")</f>
        <v/>
      </c>
      <c r="D19859" s="16" t="str">
        <f>IFERROR(VLOOKUP($F19859,'Location List'!$A$2:$QR$463,9,FALSE),"")</f>
        <v/>
      </c>
      <c r="E19859" s="16" t="str">
        <f>IFERROR(VLOOKUP($F19859,'Location List'!$A$2:$QR$463,2,FALSE),"")</f>
        <v/>
      </c>
    </row>
    <row r="19860" spans="1:5" ht="15" customHeight="1" x14ac:dyDescent="0.25">
      <c r="A19860" s="16" t="str">
        <f>IFERROR(VLOOKUP($F19860,'Location List'!$A$2:$QR$463,20,FALSE),"")</f>
        <v/>
      </c>
      <c r="B19860" s="16" t="str">
        <f>IFERROR(VLOOKUP($F19860,'Location List'!$A$2:$QR$463,19,FALSE),"")</f>
        <v/>
      </c>
      <c r="C19860" s="16" t="str">
        <f>IFERROR(VLOOKUP($F19860,'Location List'!$A$2:$QR$463,18,FALSE),"")</f>
        <v/>
      </c>
      <c r="D19860" s="16" t="str">
        <f>IFERROR(VLOOKUP($F19860,'Location List'!$A$2:$QR$463,9,FALSE),"")</f>
        <v/>
      </c>
      <c r="E19860" s="16" t="str">
        <f>IFERROR(VLOOKUP($F19860,'Location List'!$A$2:$QR$463,2,FALSE),"")</f>
        <v/>
      </c>
    </row>
    <row r="19861" spans="1:5" ht="15" customHeight="1" x14ac:dyDescent="0.25">
      <c r="A19861" s="16" t="str">
        <f>IFERROR(VLOOKUP($F19861,'Location List'!$A$2:$QR$463,20,FALSE),"")</f>
        <v/>
      </c>
      <c r="B19861" s="16" t="str">
        <f>IFERROR(VLOOKUP($F19861,'Location List'!$A$2:$QR$463,19,FALSE),"")</f>
        <v/>
      </c>
      <c r="C19861" s="16" t="str">
        <f>IFERROR(VLOOKUP($F19861,'Location List'!$A$2:$QR$463,18,FALSE),"")</f>
        <v/>
      </c>
      <c r="D19861" s="16" t="str">
        <f>IFERROR(VLOOKUP($F19861,'Location List'!$A$2:$QR$463,9,FALSE),"")</f>
        <v/>
      </c>
      <c r="E19861" s="16" t="str">
        <f>IFERROR(VLOOKUP($F19861,'Location List'!$A$2:$QR$463,2,FALSE),"")</f>
        <v/>
      </c>
    </row>
    <row r="19862" spans="1:5" ht="15" customHeight="1" x14ac:dyDescent="0.25">
      <c r="A19862" s="16" t="str">
        <f>IFERROR(VLOOKUP($F19862,'Location List'!$A$2:$QR$463,20,FALSE),"")</f>
        <v/>
      </c>
      <c r="B19862" s="16" t="str">
        <f>IFERROR(VLOOKUP($F19862,'Location List'!$A$2:$QR$463,19,FALSE),"")</f>
        <v/>
      </c>
      <c r="C19862" s="16" t="str">
        <f>IFERROR(VLOOKUP($F19862,'Location List'!$A$2:$QR$463,18,FALSE),"")</f>
        <v/>
      </c>
      <c r="D19862" s="16" t="str">
        <f>IFERROR(VLOOKUP($F19862,'Location List'!$A$2:$QR$463,9,FALSE),"")</f>
        <v/>
      </c>
      <c r="E19862" s="16" t="str">
        <f>IFERROR(VLOOKUP($F19862,'Location List'!$A$2:$QR$463,2,FALSE),"")</f>
        <v/>
      </c>
    </row>
    <row r="19863" spans="1:5" ht="15" customHeight="1" x14ac:dyDescent="0.25">
      <c r="A19863" s="16" t="str">
        <f>IFERROR(VLOOKUP($F19863,'Location List'!$A$2:$QR$463,20,FALSE),"")</f>
        <v/>
      </c>
      <c r="B19863" s="16" t="str">
        <f>IFERROR(VLOOKUP($F19863,'Location List'!$A$2:$QR$463,19,FALSE),"")</f>
        <v/>
      </c>
      <c r="C19863" s="16" t="str">
        <f>IFERROR(VLOOKUP($F19863,'Location List'!$A$2:$QR$463,18,FALSE),"")</f>
        <v/>
      </c>
      <c r="D19863" s="16" t="str">
        <f>IFERROR(VLOOKUP($F19863,'Location List'!$A$2:$QR$463,9,FALSE),"")</f>
        <v/>
      </c>
      <c r="E19863" s="16" t="str">
        <f>IFERROR(VLOOKUP($F19863,'Location List'!$A$2:$QR$463,2,FALSE),"")</f>
        <v/>
      </c>
    </row>
    <row r="19908" spans="1:5" ht="15" customHeight="1" x14ac:dyDescent="0.25">
      <c r="A19908" s="16" t="str">
        <f>IFERROR(VLOOKUP($F19908,'Location List'!$A$2:$QR$463,20,FALSE),"")</f>
        <v/>
      </c>
      <c r="B19908" s="16" t="str">
        <f>IFERROR(VLOOKUP($F19908,'Location List'!$A$2:$QR$463,19,FALSE),"")</f>
        <v/>
      </c>
      <c r="C19908" s="16" t="str">
        <f>IFERROR(VLOOKUP($F19908,'Location List'!$A$2:$QR$463,18,FALSE),"")</f>
        <v/>
      </c>
      <c r="D19908" s="16" t="str">
        <f>IFERROR(VLOOKUP($F19908,'Location List'!$A$2:$QR$463,9,FALSE),"")</f>
        <v/>
      </c>
      <c r="E19908" s="16" t="str">
        <f>IFERROR(VLOOKUP($F19908,'Location List'!$A$2:$QR$463,2,FALSE),"")</f>
        <v/>
      </c>
    </row>
    <row r="19909" spans="1:5" ht="15" customHeight="1" x14ac:dyDescent="0.25">
      <c r="A19909" s="16" t="str">
        <f>IFERROR(VLOOKUP($F19909,'Location List'!$A$2:$QR$463,20,FALSE),"")</f>
        <v/>
      </c>
      <c r="B19909" s="16" t="str">
        <f>IFERROR(VLOOKUP($F19909,'Location List'!$A$2:$QR$463,19,FALSE),"")</f>
        <v/>
      </c>
      <c r="C19909" s="16" t="str">
        <f>IFERROR(VLOOKUP($F19909,'Location List'!$A$2:$QR$463,18,FALSE),"")</f>
        <v/>
      </c>
      <c r="D19909" s="16" t="str">
        <f>IFERROR(VLOOKUP($F19909,'Location List'!$A$2:$QR$463,9,FALSE),"")</f>
        <v/>
      </c>
      <c r="E19909" s="16" t="str">
        <f>IFERROR(VLOOKUP($F19909,'Location List'!$A$2:$QR$463,2,FALSE),"")</f>
        <v/>
      </c>
    </row>
    <row r="19910" spans="1:5" ht="15" customHeight="1" x14ac:dyDescent="0.25">
      <c r="A19910" s="16" t="str">
        <f>IFERROR(VLOOKUP($F19910,'Location List'!$A$2:$QR$463,20,FALSE),"")</f>
        <v/>
      </c>
      <c r="B19910" s="16" t="str">
        <f>IFERROR(VLOOKUP($F19910,'Location List'!$A$2:$QR$463,19,FALSE),"")</f>
        <v/>
      </c>
      <c r="C19910" s="16" t="str">
        <f>IFERROR(VLOOKUP($F19910,'Location List'!$A$2:$QR$463,18,FALSE),"")</f>
        <v/>
      </c>
      <c r="D19910" s="16" t="str">
        <f>IFERROR(VLOOKUP($F19910,'Location List'!$A$2:$QR$463,9,FALSE),"")</f>
        <v/>
      </c>
      <c r="E19910" s="16" t="str">
        <f>IFERROR(VLOOKUP($F19910,'Location List'!$A$2:$QR$463,2,FALSE),"")</f>
        <v/>
      </c>
    </row>
    <row r="19911" spans="1:5" ht="15" customHeight="1" x14ac:dyDescent="0.25">
      <c r="A19911" s="16" t="str">
        <f>IFERROR(VLOOKUP($F19911,'Location List'!$A$2:$QR$463,20,FALSE),"")</f>
        <v/>
      </c>
      <c r="B19911" s="16" t="str">
        <f>IFERROR(VLOOKUP($F19911,'Location List'!$A$2:$QR$463,19,FALSE),"")</f>
        <v/>
      </c>
      <c r="C19911" s="16" t="str">
        <f>IFERROR(VLOOKUP($F19911,'Location List'!$A$2:$QR$463,18,FALSE),"")</f>
        <v/>
      </c>
      <c r="D19911" s="16" t="str">
        <f>IFERROR(VLOOKUP($F19911,'Location List'!$A$2:$QR$463,9,FALSE),"")</f>
        <v/>
      </c>
      <c r="E19911" s="16" t="str">
        <f>IFERROR(VLOOKUP($F19911,'Location List'!$A$2:$QR$463,2,FALSE),"")</f>
        <v/>
      </c>
    </row>
    <row r="19912" spans="1:5" ht="15" customHeight="1" x14ac:dyDescent="0.25">
      <c r="A19912" s="16" t="str">
        <f>IFERROR(VLOOKUP($F19912,'Location List'!$A$2:$QR$463,20,FALSE),"")</f>
        <v/>
      </c>
      <c r="B19912" s="16" t="str">
        <f>IFERROR(VLOOKUP($F19912,'Location List'!$A$2:$QR$463,19,FALSE),"")</f>
        <v/>
      </c>
      <c r="C19912" s="16" t="str">
        <f>IFERROR(VLOOKUP($F19912,'Location List'!$A$2:$QR$463,18,FALSE),"")</f>
        <v/>
      </c>
      <c r="D19912" s="16" t="str">
        <f>IFERROR(VLOOKUP($F19912,'Location List'!$A$2:$QR$463,9,FALSE),"")</f>
        <v/>
      </c>
      <c r="E19912" s="16" t="str">
        <f>IFERROR(VLOOKUP($F19912,'Location List'!$A$2:$QR$463,2,FALSE),"")</f>
        <v/>
      </c>
    </row>
    <row r="19913" spans="1:5" ht="15" customHeight="1" x14ac:dyDescent="0.25">
      <c r="A19913" s="16" t="str">
        <f>IFERROR(VLOOKUP($F19913,'Location List'!$A$2:$QR$463,20,FALSE),"")</f>
        <v/>
      </c>
      <c r="B19913" s="16" t="str">
        <f>IFERROR(VLOOKUP($F19913,'Location List'!$A$2:$QR$463,19,FALSE),"")</f>
        <v/>
      </c>
      <c r="C19913" s="16" t="str">
        <f>IFERROR(VLOOKUP($F19913,'Location List'!$A$2:$QR$463,18,FALSE),"")</f>
        <v/>
      </c>
      <c r="D19913" s="16" t="str">
        <f>IFERROR(VLOOKUP($F19913,'Location List'!$A$2:$QR$463,9,FALSE),"")</f>
        <v/>
      </c>
      <c r="E19913" s="16" t="str">
        <f>IFERROR(VLOOKUP($F19913,'Location List'!$A$2:$QR$463,2,FALSE),"")</f>
        <v/>
      </c>
    </row>
    <row r="19914" spans="1:5" ht="15" customHeight="1" x14ac:dyDescent="0.25">
      <c r="A19914" s="16" t="str">
        <f>IFERROR(VLOOKUP($F19914,'Location List'!$A$2:$QR$463,20,FALSE),"")</f>
        <v/>
      </c>
      <c r="B19914" s="16" t="str">
        <f>IFERROR(VLOOKUP($F19914,'Location List'!$A$2:$QR$463,19,FALSE),"")</f>
        <v/>
      </c>
      <c r="C19914" s="16" t="str">
        <f>IFERROR(VLOOKUP($F19914,'Location List'!$A$2:$QR$463,18,FALSE),"")</f>
        <v/>
      </c>
      <c r="D19914" s="16" t="str">
        <f>IFERROR(VLOOKUP($F19914,'Location List'!$A$2:$QR$463,9,FALSE),"")</f>
        <v/>
      </c>
      <c r="E19914" s="16" t="str">
        <f>IFERROR(VLOOKUP($F19914,'Location List'!$A$2:$QR$463,2,FALSE),"")</f>
        <v/>
      </c>
    </row>
    <row r="19915" spans="1:5" ht="15" customHeight="1" x14ac:dyDescent="0.25">
      <c r="A19915" s="16" t="str">
        <f>IFERROR(VLOOKUP($F19915,'Location List'!$A$2:$QR$463,20,FALSE),"")</f>
        <v/>
      </c>
      <c r="B19915" s="16" t="str">
        <f>IFERROR(VLOOKUP($F19915,'Location List'!$A$2:$QR$463,19,FALSE),"")</f>
        <v/>
      </c>
      <c r="C19915" s="16" t="str">
        <f>IFERROR(VLOOKUP($F19915,'Location List'!$A$2:$QR$463,18,FALSE),"")</f>
        <v/>
      </c>
      <c r="D19915" s="16" t="str">
        <f>IFERROR(VLOOKUP($F19915,'Location List'!$A$2:$QR$463,9,FALSE),"")</f>
        <v/>
      </c>
      <c r="E19915" s="16" t="str">
        <f>IFERROR(VLOOKUP($F19915,'Location List'!$A$2:$QR$463,2,FALSE),"")</f>
        <v/>
      </c>
    </row>
    <row r="19916" spans="1:5" ht="15" customHeight="1" x14ac:dyDescent="0.25">
      <c r="A19916" s="16" t="str">
        <f>IFERROR(VLOOKUP($F19916,'Location List'!$A$2:$QR$463,20,FALSE),"")</f>
        <v/>
      </c>
      <c r="B19916" s="16" t="str">
        <f>IFERROR(VLOOKUP($F19916,'Location List'!$A$2:$QR$463,19,FALSE),"")</f>
        <v/>
      </c>
      <c r="C19916" s="16" t="str">
        <f>IFERROR(VLOOKUP($F19916,'Location List'!$A$2:$QR$463,18,FALSE),"")</f>
        <v/>
      </c>
      <c r="D19916" s="16" t="str">
        <f>IFERROR(VLOOKUP($F19916,'Location List'!$A$2:$QR$463,9,FALSE),"")</f>
        <v/>
      </c>
      <c r="E19916" s="16" t="str">
        <f>IFERROR(VLOOKUP($F19916,'Location List'!$A$2:$QR$463,2,FALSE),"")</f>
        <v/>
      </c>
    </row>
    <row r="19985" spans="1:5" ht="15" customHeight="1" x14ac:dyDescent="0.25">
      <c r="A19985" s="16" t="str">
        <f>IFERROR(VLOOKUP($F19985,'Location List'!$A$2:$QR$463,20,FALSE),"")</f>
        <v/>
      </c>
      <c r="B19985" s="16" t="str">
        <f>IFERROR(VLOOKUP($F19985,'Location List'!$A$2:$QR$463,19,FALSE),"")</f>
        <v/>
      </c>
      <c r="C19985" s="16" t="str">
        <f>IFERROR(VLOOKUP($F19985,'Location List'!$A$2:$QR$463,18,FALSE),"")</f>
        <v/>
      </c>
      <c r="D19985" s="16" t="str">
        <f>IFERROR(VLOOKUP($F19985,'Location List'!$A$2:$QR$463,9,FALSE),"")</f>
        <v/>
      </c>
      <c r="E19985" s="16" t="str">
        <f>IFERROR(VLOOKUP($F19985,'Location List'!$A$2:$QR$463,2,FALSE),"")</f>
        <v/>
      </c>
    </row>
    <row r="19986" spans="1:5" ht="15" customHeight="1" x14ac:dyDescent="0.25">
      <c r="A19986" s="16" t="str">
        <f>IFERROR(VLOOKUP($F19986,'Location List'!$A$2:$QR$463,20,FALSE),"")</f>
        <v/>
      </c>
      <c r="B19986" s="16" t="str">
        <f>IFERROR(VLOOKUP($F19986,'Location List'!$A$2:$QR$463,19,FALSE),"")</f>
        <v/>
      </c>
      <c r="C19986" s="16" t="str">
        <f>IFERROR(VLOOKUP($F19986,'Location List'!$A$2:$QR$463,18,FALSE),"")</f>
        <v/>
      </c>
      <c r="D19986" s="16" t="str">
        <f>IFERROR(VLOOKUP($F19986,'Location List'!$A$2:$QR$463,9,FALSE),"")</f>
        <v/>
      </c>
      <c r="E19986" s="16" t="str">
        <f>IFERROR(VLOOKUP($F19986,'Location List'!$A$2:$QR$463,2,FALSE),"")</f>
        <v/>
      </c>
    </row>
    <row r="19987" spans="1:5" ht="15" customHeight="1" x14ac:dyDescent="0.25">
      <c r="A19987" s="16" t="str">
        <f>IFERROR(VLOOKUP($F19987,'Location List'!$A$2:$QR$463,20,FALSE),"")</f>
        <v/>
      </c>
      <c r="B19987" s="16" t="str">
        <f>IFERROR(VLOOKUP($F19987,'Location List'!$A$2:$QR$463,19,FALSE),"")</f>
        <v/>
      </c>
      <c r="C19987" s="16" t="str">
        <f>IFERROR(VLOOKUP($F19987,'Location List'!$A$2:$QR$463,18,FALSE),"")</f>
        <v/>
      </c>
      <c r="D19987" s="16" t="str">
        <f>IFERROR(VLOOKUP($F19987,'Location List'!$A$2:$QR$463,9,FALSE),"")</f>
        <v/>
      </c>
      <c r="E19987" s="16" t="str">
        <f>IFERROR(VLOOKUP($F19987,'Location List'!$A$2:$QR$463,2,FALSE),"")</f>
        <v/>
      </c>
    </row>
    <row r="19988" spans="1:5" ht="15" customHeight="1" x14ac:dyDescent="0.25">
      <c r="A19988" s="16" t="str">
        <f>IFERROR(VLOOKUP($F19988,'Location List'!$A$2:$QR$463,20,FALSE),"")</f>
        <v/>
      </c>
      <c r="B19988" s="16" t="str">
        <f>IFERROR(VLOOKUP($F19988,'Location List'!$A$2:$QR$463,19,FALSE),"")</f>
        <v/>
      </c>
      <c r="C19988" s="16" t="str">
        <f>IFERROR(VLOOKUP($F19988,'Location List'!$A$2:$QR$463,18,FALSE),"")</f>
        <v/>
      </c>
      <c r="D19988" s="16" t="str">
        <f>IFERROR(VLOOKUP($F19988,'Location List'!$A$2:$QR$463,9,FALSE),"")</f>
        <v/>
      </c>
      <c r="E19988" s="16" t="str">
        <f>IFERROR(VLOOKUP($F19988,'Location List'!$A$2:$QR$463,2,FALSE),"")</f>
        <v/>
      </c>
    </row>
    <row r="19989" spans="1:5" ht="15" customHeight="1" x14ac:dyDescent="0.25">
      <c r="A19989" s="16" t="str">
        <f>IFERROR(VLOOKUP($F19989,'Location List'!$A$2:$QR$463,20,FALSE),"")</f>
        <v/>
      </c>
      <c r="B19989" s="16" t="str">
        <f>IFERROR(VLOOKUP($F19989,'Location List'!$A$2:$QR$463,19,FALSE),"")</f>
        <v/>
      </c>
      <c r="C19989" s="16" t="str">
        <f>IFERROR(VLOOKUP($F19989,'Location List'!$A$2:$QR$463,18,FALSE),"")</f>
        <v/>
      </c>
      <c r="D19989" s="16" t="str">
        <f>IFERROR(VLOOKUP($F19989,'Location List'!$A$2:$QR$463,9,FALSE),"")</f>
        <v/>
      </c>
      <c r="E19989" s="16" t="str">
        <f>IFERROR(VLOOKUP($F19989,'Location List'!$A$2:$QR$463,2,FALSE),"")</f>
        <v/>
      </c>
    </row>
    <row r="19990" spans="1:5" ht="15" customHeight="1" x14ac:dyDescent="0.25">
      <c r="A19990" s="16" t="str">
        <f>IFERROR(VLOOKUP($F19990,'Location List'!$A$2:$QR$463,20,FALSE),"")</f>
        <v/>
      </c>
      <c r="B19990" s="16" t="str">
        <f>IFERROR(VLOOKUP($F19990,'Location List'!$A$2:$QR$463,19,FALSE),"")</f>
        <v/>
      </c>
      <c r="C19990" s="16" t="str">
        <f>IFERROR(VLOOKUP($F19990,'Location List'!$A$2:$QR$463,18,FALSE),"")</f>
        <v/>
      </c>
      <c r="D19990" s="16" t="str">
        <f>IFERROR(VLOOKUP($F19990,'Location List'!$A$2:$QR$463,9,FALSE),"")</f>
        <v/>
      </c>
      <c r="E19990" s="16" t="str">
        <f>IFERROR(VLOOKUP($F19990,'Location List'!$A$2:$QR$463,2,FALSE),"")</f>
        <v/>
      </c>
    </row>
    <row r="19991" spans="1:5" ht="15" customHeight="1" x14ac:dyDescent="0.25">
      <c r="A19991" s="16" t="str">
        <f>IFERROR(VLOOKUP($F19991,'Location List'!$A$2:$QR$463,20,FALSE),"")</f>
        <v/>
      </c>
      <c r="B19991" s="16" t="str">
        <f>IFERROR(VLOOKUP($F19991,'Location List'!$A$2:$QR$463,19,FALSE),"")</f>
        <v/>
      </c>
      <c r="C19991" s="16" t="str">
        <f>IFERROR(VLOOKUP($F19991,'Location List'!$A$2:$QR$463,18,FALSE),"")</f>
        <v/>
      </c>
      <c r="D19991" s="16" t="str">
        <f>IFERROR(VLOOKUP($F19991,'Location List'!$A$2:$QR$463,9,FALSE),"")</f>
        <v/>
      </c>
      <c r="E19991" s="16" t="str">
        <f>IFERROR(VLOOKUP($F19991,'Location List'!$A$2:$QR$463,2,FALSE),"")</f>
        <v/>
      </c>
    </row>
    <row r="19992" spans="1:5" ht="15" customHeight="1" x14ac:dyDescent="0.25">
      <c r="A19992" s="16" t="str">
        <f>IFERROR(VLOOKUP($F19992,'Location List'!$A$2:$QR$463,20,FALSE),"")</f>
        <v/>
      </c>
      <c r="B19992" s="16" t="str">
        <f>IFERROR(VLOOKUP($F19992,'Location List'!$A$2:$QR$463,19,FALSE),"")</f>
        <v/>
      </c>
      <c r="C19992" s="16" t="str">
        <f>IFERROR(VLOOKUP($F19992,'Location List'!$A$2:$QR$463,18,FALSE),"")</f>
        <v/>
      </c>
      <c r="D19992" s="16" t="str">
        <f>IFERROR(VLOOKUP($F19992,'Location List'!$A$2:$QR$463,9,FALSE),"")</f>
        <v/>
      </c>
      <c r="E19992" s="16" t="str">
        <f>IFERROR(VLOOKUP($F19992,'Location List'!$A$2:$QR$463,2,FALSE),"")</f>
        <v/>
      </c>
    </row>
    <row r="19993" spans="1:5" ht="15" customHeight="1" x14ac:dyDescent="0.25">
      <c r="A19993" s="16" t="str">
        <f>IFERROR(VLOOKUP($F19993,'Location List'!$A$2:$QR$463,20,FALSE),"")</f>
        <v/>
      </c>
      <c r="B19993" s="16" t="str">
        <f>IFERROR(VLOOKUP($F19993,'Location List'!$A$2:$QR$463,19,FALSE),"")</f>
        <v/>
      </c>
      <c r="C19993" s="16" t="str">
        <f>IFERROR(VLOOKUP($F19993,'Location List'!$A$2:$QR$463,18,FALSE),"")</f>
        <v/>
      </c>
      <c r="D19993" s="16" t="str">
        <f>IFERROR(VLOOKUP($F19993,'Location List'!$A$2:$QR$463,9,FALSE),"")</f>
        <v/>
      </c>
      <c r="E19993" s="16" t="str">
        <f>IFERROR(VLOOKUP($F19993,'Location List'!$A$2:$QR$463,2,FALSE),"")</f>
        <v/>
      </c>
    </row>
    <row r="20047" spans="1:5" ht="15" customHeight="1" x14ac:dyDescent="0.25">
      <c r="A20047" s="16" t="str">
        <f>IFERROR(VLOOKUP($F20047,'Location List'!$A$2:$QR$463,20,FALSE),"")</f>
        <v/>
      </c>
      <c r="B20047" s="16" t="str">
        <f>IFERROR(VLOOKUP($F20047,'Location List'!$A$2:$QR$463,19,FALSE),"")</f>
        <v/>
      </c>
      <c r="C20047" s="16" t="str">
        <f>IFERROR(VLOOKUP($F20047,'Location List'!$A$2:$QR$463,18,FALSE),"")</f>
        <v/>
      </c>
      <c r="D20047" s="16" t="str">
        <f>IFERROR(VLOOKUP($F20047,'Location List'!$A$2:$QR$463,9,FALSE),"")</f>
        <v/>
      </c>
      <c r="E20047" s="16" t="str">
        <f>IFERROR(VLOOKUP($F20047,'Location List'!$A$2:$QR$463,2,FALSE),"")</f>
        <v/>
      </c>
    </row>
    <row r="20048" spans="1:5" ht="15" customHeight="1" x14ac:dyDescent="0.25">
      <c r="A20048" s="16" t="str">
        <f>IFERROR(VLOOKUP($F20048,'Location List'!$A$2:$QR$463,20,FALSE),"")</f>
        <v/>
      </c>
      <c r="B20048" s="16" t="str">
        <f>IFERROR(VLOOKUP($F20048,'Location List'!$A$2:$QR$463,19,FALSE),"")</f>
        <v/>
      </c>
      <c r="C20048" s="16" t="str">
        <f>IFERROR(VLOOKUP($F20048,'Location List'!$A$2:$QR$463,18,FALSE),"")</f>
        <v/>
      </c>
      <c r="D20048" s="16" t="str">
        <f>IFERROR(VLOOKUP($F20048,'Location List'!$A$2:$QR$463,9,FALSE),"")</f>
        <v/>
      </c>
      <c r="E20048" s="16" t="str">
        <f>IFERROR(VLOOKUP($F20048,'Location List'!$A$2:$QR$463,2,FALSE),"")</f>
        <v/>
      </c>
    </row>
    <row r="20049" spans="1:5" ht="15" customHeight="1" x14ac:dyDescent="0.25">
      <c r="A20049" s="16" t="str">
        <f>IFERROR(VLOOKUP($F20049,'Location List'!$A$2:$QR$463,20,FALSE),"")</f>
        <v/>
      </c>
      <c r="B20049" s="16" t="str">
        <f>IFERROR(VLOOKUP($F20049,'Location List'!$A$2:$QR$463,19,FALSE),"")</f>
        <v/>
      </c>
      <c r="C20049" s="16" t="str">
        <f>IFERROR(VLOOKUP($F20049,'Location List'!$A$2:$QR$463,18,FALSE),"")</f>
        <v/>
      </c>
      <c r="D20049" s="16" t="str">
        <f>IFERROR(VLOOKUP($F20049,'Location List'!$A$2:$QR$463,9,FALSE),"")</f>
        <v/>
      </c>
      <c r="E20049" s="16" t="str">
        <f>IFERROR(VLOOKUP($F20049,'Location List'!$A$2:$QR$463,2,FALSE),"")</f>
        <v/>
      </c>
    </row>
    <row r="20050" spans="1:5" ht="15" customHeight="1" x14ac:dyDescent="0.25">
      <c r="A20050" s="16" t="str">
        <f>IFERROR(VLOOKUP($F20050,'Location List'!$A$2:$QR$463,20,FALSE),"")</f>
        <v/>
      </c>
      <c r="B20050" s="16" t="str">
        <f>IFERROR(VLOOKUP($F20050,'Location List'!$A$2:$QR$463,19,FALSE),"")</f>
        <v/>
      </c>
      <c r="C20050" s="16" t="str">
        <f>IFERROR(VLOOKUP($F20050,'Location List'!$A$2:$QR$463,18,FALSE),"")</f>
        <v/>
      </c>
      <c r="D20050" s="16" t="str">
        <f>IFERROR(VLOOKUP($F20050,'Location List'!$A$2:$QR$463,9,FALSE),"")</f>
        <v/>
      </c>
      <c r="E20050" s="16" t="str">
        <f>IFERROR(VLOOKUP($F20050,'Location List'!$A$2:$QR$463,2,FALSE),"")</f>
        <v/>
      </c>
    </row>
    <row r="20051" spans="1:5" ht="15" customHeight="1" x14ac:dyDescent="0.25">
      <c r="A20051" s="16" t="str">
        <f>IFERROR(VLOOKUP($F20051,'Location List'!$A$2:$QR$463,20,FALSE),"")</f>
        <v/>
      </c>
      <c r="B20051" s="16" t="str">
        <f>IFERROR(VLOOKUP($F20051,'Location List'!$A$2:$QR$463,19,FALSE),"")</f>
        <v/>
      </c>
      <c r="C20051" s="16" t="str">
        <f>IFERROR(VLOOKUP($F20051,'Location List'!$A$2:$QR$463,18,FALSE),"")</f>
        <v/>
      </c>
      <c r="D20051" s="16" t="str">
        <f>IFERROR(VLOOKUP($F20051,'Location List'!$A$2:$QR$463,9,FALSE),"")</f>
        <v/>
      </c>
      <c r="E20051" s="16" t="str">
        <f>IFERROR(VLOOKUP($F20051,'Location List'!$A$2:$QR$463,2,FALSE),"")</f>
        <v/>
      </c>
    </row>
    <row r="20052" spans="1:5" ht="15" customHeight="1" x14ac:dyDescent="0.25">
      <c r="A20052" s="16" t="str">
        <f>IFERROR(VLOOKUP($F20052,'Location List'!$A$2:$QR$463,20,FALSE),"")</f>
        <v/>
      </c>
      <c r="B20052" s="16" t="str">
        <f>IFERROR(VLOOKUP($F20052,'Location List'!$A$2:$QR$463,19,FALSE),"")</f>
        <v/>
      </c>
      <c r="C20052" s="16" t="str">
        <f>IFERROR(VLOOKUP($F20052,'Location List'!$A$2:$QR$463,18,FALSE),"")</f>
        <v/>
      </c>
      <c r="D20052" s="16" t="str">
        <f>IFERROR(VLOOKUP($F20052,'Location List'!$A$2:$QR$463,9,FALSE),"")</f>
        <v/>
      </c>
      <c r="E20052" s="16" t="str">
        <f>IFERROR(VLOOKUP($F20052,'Location List'!$A$2:$QR$463,2,FALSE),"")</f>
        <v/>
      </c>
    </row>
    <row r="20053" spans="1:5" ht="15" customHeight="1" x14ac:dyDescent="0.25">
      <c r="A20053" s="16" t="str">
        <f>IFERROR(VLOOKUP($F20053,'Location List'!$A$2:$QR$463,20,FALSE),"")</f>
        <v/>
      </c>
      <c r="B20053" s="16" t="str">
        <f>IFERROR(VLOOKUP($F20053,'Location List'!$A$2:$QR$463,19,FALSE),"")</f>
        <v/>
      </c>
      <c r="C20053" s="16" t="str">
        <f>IFERROR(VLOOKUP($F20053,'Location List'!$A$2:$QR$463,18,FALSE),"")</f>
        <v/>
      </c>
      <c r="D20053" s="16" t="str">
        <f>IFERROR(VLOOKUP($F20053,'Location List'!$A$2:$QR$463,9,FALSE),"")</f>
        <v/>
      </c>
      <c r="E20053" s="16" t="str">
        <f>IFERROR(VLOOKUP($F20053,'Location List'!$A$2:$QR$463,2,FALSE),"")</f>
        <v/>
      </c>
    </row>
    <row r="20054" spans="1:5" ht="15" customHeight="1" x14ac:dyDescent="0.25">
      <c r="A20054" s="16" t="str">
        <f>IFERROR(VLOOKUP($F20054,'Location List'!$A$2:$QR$463,20,FALSE),"")</f>
        <v/>
      </c>
      <c r="B20054" s="16" t="str">
        <f>IFERROR(VLOOKUP($F20054,'Location List'!$A$2:$QR$463,19,FALSE),"")</f>
        <v/>
      </c>
      <c r="C20054" s="16" t="str">
        <f>IFERROR(VLOOKUP($F20054,'Location List'!$A$2:$QR$463,18,FALSE),"")</f>
        <v/>
      </c>
      <c r="D20054" s="16" t="str">
        <f>IFERROR(VLOOKUP($F20054,'Location List'!$A$2:$QR$463,9,FALSE),"")</f>
        <v/>
      </c>
      <c r="E20054" s="16" t="str">
        <f>IFERROR(VLOOKUP($F20054,'Location List'!$A$2:$QR$463,2,FALSE),"")</f>
        <v/>
      </c>
    </row>
    <row r="20127" spans="1:5" ht="15" customHeight="1" x14ac:dyDescent="0.25">
      <c r="A20127" s="16" t="str">
        <f>IFERROR(VLOOKUP($F20127,'Location List'!$A$2:$QR$463,20,FALSE),"")</f>
        <v/>
      </c>
      <c r="B20127" s="16" t="str">
        <f>IFERROR(VLOOKUP($F20127,'Location List'!$A$2:$QR$463,19,FALSE),"")</f>
        <v/>
      </c>
      <c r="C20127" s="16" t="str">
        <f>IFERROR(VLOOKUP($F20127,'Location List'!$A$2:$QR$463,18,FALSE),"")</f>
        <v/>
      </c>
      <c r="D20127" s="16" t="str">
        <f>IFERROR(VLOOKUP($F20127,'Location List'!$A$2:$QR$463,9,FALSE),"")</f>
        <v/>
      </c>
      <c r="E20127" s="16" t="str">
        <f>IFERROR(VLOOKUP($F20127,'Location List'!$A$2:$QR$463,2,FALSE),"")</f>
        <v/>
      </c>
    </row>
    <row r="20179" spans="1:5" ht="15" customHeight="1" x14ac:dyDescent="0.25">
      <c r="A20179" s="16" t="str">
        <f>IFERROR(VLOOKUP($F20179,'Location List'!$A$2:$QR$463,20,FALSE),"")</f>
        <v/>
      </c>
      <c r="B20179" s="16" t="str">
        <f>IFERROR(VLOOKUP($F20179,'Location List'!$A$2:$QR$463,19,FALSE),"")</f>
        <v/>
      </c>
      <c r="C20179" s="16" t="str">
        <f>IFERROR(VLOOKUP($F20179,'Location List'!$A$2:$QR$463,18,FALSE),"")</f>
        <v/>
      </c>
      <c r="D20179" s="16" t="str">
        <f>IFERROR(VLOOKUP($F20179,'Location List'!$A$2:$QR$463,9,FALSE),"")</f>
        <v/>
      </c>
      <c r="E20179" s="16" t="str">
        <f>IFERROR(VLOOKUP($F20179,'Location List'!$A$2:$QR$463,2,FALSE),"")</f>
        <v/>
      </c>
    </row>
    <row r="20180" spans="1:5" ht="15" customHeight="1" x14ac:dyDescent="0.25">
      <c r="A20180" s="16" t="str">
        <f>IFERROR(VLOOKUP($F20180,'Location List'!$A$2:$QR$463,20,FALSE),"")</f>
        <v/>
      </c>
      <c r="B20180" s="16" t="str">
        <f>IFERROR(VLOOKUP($F20180,'Location List'!$A$2:$QR$463,19,FALSE),"")</f>
        <v/>
      </c>
      <c r="C20180" s="16" t="str">
        <f>IFERROR(VLOOKUP($F20180,'Location List'!$A$2:$QR$463,18,FALSE),"")</f>
        <v/>
      </c>
      <c r="D20180" s="16" t="str">
        <f>IFERROR(VLOOKUP($F20180,'Location List'!$A$2:$QR$463,9,FALSE),"")</f>
        <v/>
      </c>
      <c r="E20180" s="16" t="str">
        <f>IFERROR(VLOOKUP($F20180,'Location List'!$A$2:$QR$463,2,FALSE),"")</f>
        <v/>
      </c>
    </row>
    <row r="20181" spans="1:5" ht="15" customHeight="1" x14ac:dyDescent="0.25">
      <c r="A20181" s="16" t="str">
        <f>IFERROR(VLOOKUP($F20181,'Location List'!$A$2:$QR$463,20,FALSE),"")</f>
        <v/>
      </c>
      <c r="B20181" s="16" t="str">
        <f>IFERROR(VLOOKUP($F20181,'Location List'!$A$2:$QR$463,19,FALSE),"")</f>
        <v/>
      </c>
      <c r="C20181" s="16" t="str">
        <f>IFERROR(VLOOKUP($F20181,'Location List'!$A$2:$QR$463,18,FALSE),"")</f>
        <v/>
      </c>
      <c r="D20181" s="16" t="str">
        <f>IFERROR(VLOOKUP($F20181,'Location List'!$A$2:$QR$463,9,FALSE),"")</f>
        <v/>
      </c>
      <c r="E20181" s="16" t="str">
        <f>IFERROR(VLOOKUP($F20181,'Location List'!$A$2:$QR$463,2,FALSE),"")</f>
        <v/>
      </c>
    </row>
    <row r="20182" spans="1:5" ht="15" customHeight="1" x14ac:dyDescent="0.25">
      <c r="A20182" s="16" t="str">
        <f>IFERROR(VLOOKUP($F20182,'Location List'!$A$2:$QR$463,20,FALSE),"")</f>
        <v/>
      </c>
      <c r="B20182" s="16" t="str">
        <f>IFERROR(VLOOKUP($F20182,'Location List'!$A$2:$QR$463,19,FALSE),"")</f>
        <v/>
      </c>
      <c r="C20182" s="16" t="str">
        <f>IFERROR(VLOOKUP($F20182,'Location List'!$A$2:$QR$463,18,FALSE),"")</f>
        <v/>
      </c>
      <c r="D20182" s="16" t="str">
        <f>IFERROR(VLOOKUP($F20182,'Location List'!$A$2:$QR$463,9,FALSE),"")</f>
        <v/>
      </c>
      <c r="E20182" s="16" t="str">
        <f>IFERROR(VLOOKUP($F20182,'Location List'!$A$2:$QR$463,2,FALSE),"")</f>
        <v/>
      </c>
    </row>
    <row r="20183" spans="1:5" ht="15" customHeight="1" x14ac:dyDescent="0.25">
      <c r="A20183" s="16" t="str">
        <f>IFERROR(VLOOKUP($F20183,'Location List'!$A$2:$QR$463,20,FALSE),"")</f>
        <v/>
      </c>
      <c r="B20183" s="16" t="str">
        <f>IFERROR(VLOOKUP($F20183,'Location List'!$A$2:$QR$463,19,FALSE),"")</f>
        <v/>
      </c>
      <c r="C20183" s="16" t="str">
        <f>IFERROR(VLOOKUP($F20183,'Location List'!$A$2:$QR$463,18,FALSE),"")</f>
        <v/>
      </c>
      <c r="D20183" s="16" t="str">
        <f>IFERROR(VLOOKUP($F20183,'Location List'!$A$2:$QR$463,9,FALSE),"")</f>
        <v/>
      </c>
      <c r="E20183" s="16" t="str">
        <f>IFERROR(VLOOKUP($F20183,'Location List'!$A$2:$QR$463,2,FALSE),"")</f>
        <v/>
      </c>
    </row>
    <row r="20184" spans="1:5" ht="15" customHeight="1" x14ac:dyDescent="0.25">
      <c r="A20184" s="16" t="str">
        <f>IFERROR(VLOOKUP($F20184,'Location List'!$A$2:$QR$463,20,FALSE),"")</f>
        <v/>
      </c>
      <c r="B20184" s="16" t="str">
        <f>IFERROR(VLOOKUP($F20184,'Location List'!$A$2:$QR$463,19,FALSE),"")</f>
        <v/>
      </c>
      <c r="C20184" s="16" t="str">
        <f>IFERROR(VLOOKUP($F20184,'Location List'!$A$2:$QR$463,18,FALSE),"")</f>
        <v/>
      </c>
      <c r="D20184" s="16" t="str">
        <f>IFERROR(VLOOKUP($F20184,'Location List'!$A$2:$QR$463,9,FALSE),"")</f>
        <v/>
      </c>
      <c r="E20184" s="16" t="str">
        <f>IFERROR(VLOOKUP($F20184,'Location List'!$A$2:$QR$463,2,FALSE),"")</f>
        <v/>
      </c>
    </row>
    <row r="20185" spans="1:5" ht="15" customHeight="1" x14ac:dyDescent="0.25">
      <c r="A20185" s="16" t="str">
        <f>IFERROR(VLOOKUP($F20185,'Location List'!$A$2:$QR$463,20,FALSE),"")</f>
        <v/>
      </c>
      <c r="B20185" s="16" t="str">
        <f>IFERROR(VLOOKUP($F20185,'Location List'!$A$2:$QR$463,19,FALSE),"")</f>
        <v/>
      </c>
      <c r="C20185" s="16" t="str">
        <f>IFERROR(VLOOKUP($F20185,'Location List'!$A$2:$QR$463,18,FALSE),"")</f>
        <v/>
      </c>
      <c r="D20185" s="16" t="str">
        <f>IFERROR(VLOOKUP($F20185,'Location List'!$A$2:$QR$463,9,FALSE),"")</f>
        <v/>
      </c>
      <c r="E20185" s="16" t="str">
        <f>IFERROR(VLOOKUP($F20185,'Location List'!$A$2:$QR$463,2,FALSE),"")</f>
        <v/>
      </c>
    </row>
    <row r="20186" spans="1:5" ht="15" customHeight="1" x14ac:dyDescent="0.25">
      <c r="A20186" s="16" t="str">
        <f>IFERROR(VLOOKUP($F20186,'Location List'!$A$2:$QR$463,20,FALSE),"")</f>
        <v/>
      </c>
      <c r="B20186" s="16" t="str">
        <f>IFERROR(VLOOKUP($F20186,'Location List'!$A$2:$QR$463,19,FALSE),"")</f>
        <v/>
      </c>
      <c r="C20186" s="16" t="str">
        <f>IFERROR(VLOOKUP($F20186,'Location List'!$A$2:$QR$463,18,FALSE),"")</f>
        <v/>
      </c>
      <c r="D20186" s="16" t="str">
        <f>IFERROR(VLOOKUP($F20186,'Location List'!$A$2:$QR$463,9,FALSE),"")</f>
        <v/>
      </c>
      <c r="E20186" s="16" t="str">
        <f>IFERROR(VLOOKUP($F20186,'Location List'!$A$2:$QR$463,2,FALSE),"")</f>
        <v/>
      </c>
    </row>
    <row r="20187" spans="1:5" ht="15" customHeight="1" x14ac:dyDescent="0.25">
      <c r="A20187" s="16" t="str">
        <f>IFERROR(VLOOKUP($F20187,'Location List'!$A$2:$QR$463,20,FALSE),"")</f>
        <v/>
      </c>
      <c r="B20187" s="16" t="str">
        <f>IFERROR(VLOOKUP($F20187,'Location List'!$A$2:$QR$463,19,FALSE),"")</f>
        <v/>
      </c>
      <c r="C20187" s="16" t="str">
        <f>IFERROR(VLOOKUP($F20187,'Location List'!$A$2:$QR$463,18,FALSE),"")</f>
        <v/>
      </c>
      <c r="D20187" s="16" t="str">
        <f>IFERROR(VLOOKUP($F20187,'Location List'!$A$2:$QR$463,9,FALSE),"")</f>
        <v/>
      </c>
      <c r="E20187" s="16" t="str">
        <f>IFERROR(VLOOKUP($F20187,'Location List'!$A$2:$QR$463,2,FALSE),"")</f>
        <v/>
      </c>
    </row>
    <row r="20188" spans="1:5" ht="15" customHeight="1" x14ac:dyDescent="0.25">
      <c r="A20188" s="16" t="str">
        <f>IFERROR(VLOOKUP($F20188,'Location List'!$A$2:$QR$463,20,FALSE),"")</f>
        <v/>
      </c>
      <c r="B20188" s="16" t="str">
        <f>IFERROR(VLOOKUP($F20188,'Location List'!$A$2:$QR$463,19,FALSE),"")</f>
        <v/>
      </c>
      <c r="C20188" s="16" t="str">
        <f>IFERROR(VLOOKUP($F20188,'Location List'!$A$2:$QR$463,18,FALSE),"")</f>
        <v/>
      </c>
      <c r="D20188" s="16" t="str">
        <f>IFERROR(VLOOKUP($F20188,'Location List'!$A$2:$QR$463,9,FALSE),"")</f>
        <v/>
      </c>
      <c r="E20188" s="16" t="str">
        <f>IFERROR(VLOOKUP($F20188,'Location List'!$A$2:$QR$463,2,FALSE),"")</f>
        <v/>
      </c>
    </row>
    <row r="20189" spans="1:5" ht="15" customHeight="1" x14ac:dyDescent="0.25">
      <c r="A20189" s="16" t="str">
        <f>IFERROR(VLOOKUP($F20189,'Location List'!$A$2:$QR$463,20,FALSE),"")</f>
        <v/>
      </c>
      <c r="B20189" s="16" t="str">
        <f>IFERROR(VLOOKUP($F20189,'Location List'!$A$2:$QR$463,19,FALSE),"")</f>
        <v/>
      </c>
      <c r="C20189" s="16" t="str">
        <f>IFERROR(VLOOKUP($F20189,'Location List'!$A$2:$QR$463,18,FALSE),"")</f>
        <v/>
      </c>
      <c r="D20189" s="16" t="str">
        <f>IFERROR(VLOOKUP($F20189,'Location List'!$A$2:$QR$463,9,FALSE),"")</f>
        <v/>
      </c>
      <c r="E20189" s="16" t="str">
        <f>IFERROR(VLOOKUP($F20189,'Location List'!$A$2:$QR$463,2,FALSE),"")</f>
        <v/>
      </c>
    </row>
    <row r="20190" spans="1:5" ht="15" customHeight="1" x14ac:dyDescent="0.25">
      <c r="A20190" s="16" t="str">
        <f>IFERROR(VLOOKUP($F20190,'Location List'!$A$2:$QR$463,20,FALSE),"")</f>
        <v/>
      </c>
      <c r="B20190" s="16" t="str">
        <f>IFERROR(VLOOKUP($F20190,'Location List'!$A$2:$QR$463,19,FALSE),"")</f>
        <v/>
      </c>
      <c r="C20190" s="16" t="str">
        <f>IFERROR(VLOOKUP($F20190,'Location List'!$A$2:$QR$463,18,FALSE),"")</f>
        <v/>
      </c>
      <c r="D20190" s="16" t="str">
        <f>IFERROR(VLOOKUP($F20190,'Location List'!$A$2:$QR$463,9,FALSE),"")</f>
        <v/>
      </c>
      <c r="E20190" s="16" t="str">
        <f>IFERROR(VLOOKUP($F20190,'Location List'!$A$2:$QR$463,2,FALSE),"")</f>
        <v/>
      </c>
    </row>
    <row r="20191" spans="1:5" ht="15" customHeight="1" x14ac:dyDescent="0.25">
      <c r="A20191" s="16" t="str">
        <f>IFERROR(VLOOKUP($F20191,'Location List'!$A$2:$QR$463,20,FALSE),"")</f>
        <v/>
      </c>
      <c r="B20191" s="16" t="str">
        <f>IFERROR(VLOOKUP($F20191,'Location List'!$A$2:$QR$463,19,FALSE),"")</f>
        <v/>
      </c>
      <c r="C20191" s="16" t="str">
        <f>IFERROR(VLOOKUP($F20191,'Location List'!$A$2:$QR$463,18,FALSE),"")</f>
        <v/>
      </c>
      <c r="D20191" s="16" t="str">
        <f>IFERROR(VLOOKUP($F20191,'Location List'!$A$2:$QR$463,9,FALSE),"")</f>
        <v/>
      </c>
      <c r="E20191" s="16" t="str">
        <f>IFERROR(VLOOKUP($F20191,'Location List'!$A$2:$QR$463,2,FALSE),"")</f>
        <v/>
      </c>
    </row>
    <row r="20192" spans="1:5" ht="15" customHeight="1" x14ac:dyDescent="0.25">
      <c r="A20192" s="16" t="str">
        <f>IFERROR(VLOOKUP($F20192,'Location List'!$A$2:$QR$463,20,FALSE),"")</f>
        <v/>
      </c>
      <c r="B20192" s="16" t="str">
        <f>IFERROR(VLOOKUP($F20192,'Location List'!$A$2:$QR$463,19,FALSE),"")</f>
        <v/>
      </c>
      <c r="C20192" s="16" t="str">
        <f>IFERROR(VLOOKUP($F20192,'Location List'!$A$2:$QR$463,18,FALSE),"")</f>
        <v/>
      </c>
      <c r="D20192" s="16" t="str">
        <f>IFERROR(VLOOKUP($F20192,'Location List'!$A$2:$QR$463,9,FALSE),"")</f>
        <v/>
      </c>
      <c r="E20192" s="16" t="str">
        <f>IFERROR(VLOOKUP($F20192,'Location List'!$A$2:$QR$463,2,FALSE),"")</f>
        <v/>
      </c>
    </row>
    <row r="20193" spans="1:5" ht="15" customHeight="1" x14ac:dyDescent="0.25">
      <c r="A20193" s="16" t="str">
        <f>IFERROR(VLOOKUP($F20193,'Location List'!$A$2:$QR$463,20,FALSE),"")</f>
        <v/>
      </c>
      <c r="B20193" s="16" t="str">
        <f>IFERROR(VLOOKUP($F20193,'Location List'!$A$2:$QR$463,19,FALSE),"")</f>
        <v/>
      </c>
      <c r="C20193" s="16" t="str">
        <f>IFERROR(VLOOKUP($F20193,'Location List'!$A$2:$QR$463,18,FALSE),"")</f>
        <v/>
      </c>
      <c r="D20193" s="16" t="str">
        <f>IFERROR(VLOOKUP($F20193,'Location List'!$A$2:$QR$463,9,FALSE),"")</f>
        <v/>
      </c>
      <c r="E20193" s="16" t="str">
        <f>IFERROR(VLOOKUP($F20193,'Location List'!$A$2:$QR$463,2,FALSE),"")</f>
        <v/>
      </c>
    </row>
    <row r="20276" spans="1:5" ht="15" customHeight="1" x14ac:dyDescent="0.25">
      <c r="A20276" s="16" t="str">
        <f>IFERROR(VLOOKUP($F20276,'Location List'!$A$2:$QR$463,20,FALSE),"")</f>
        <v/>
      </c>
      <c r="B20276" s="16" t="str">
        <f>IFERROR(VLOOKUP($F20276,'Location List'!$A$2:$QR$463,19,FALSE),"")</f>
        <v/>
      </c>
      <c r="C20276" s="16" t="str">
        <f>IFERROR(VLOOKUP($F20276,'Location List'!$A$2:$QR$463,18,FALSE),"")</f>
        <v/>
      </c>
      <c r="D20276" s="16" t="str">
        <f>IFERROR(VLOOKUP($F20276,'Location List'!$A$2:$QR$463,9,FALSE),"")</f>
        <v/>
      </c>
      <c r="E20276" s="16" t="str">
        <f>IFERROR(VLOOKUP($F20276,'Location List'!$A$2:$QR$463,2,FALSE),"")</f>
        <v/>
      </c>
    </row>
    <row r="20277" spans="1:5" ht="15" customHeight="1" x14ac:dyDescent="0.25">
      <c r="A20277" s="16" t="str">
        <f>IFERROR(VLOOKUP($F20277,'Location List'!$A$2:$QR$463,20,FALSE),"")</f>
        <v/>
      </c>
      <c r="B20277" s="16" t="str">
        <f>IFERROR(VLOOKUP($F20277,'Location List'!$A$2:$QR$463,19,FALSE),"")</f>
        <v/>
      </c>
      <c r="C20277" s="16" t="str">
        <f>IFERROR(VLOOKUP($F20277,'Location List'!$A$2:$QR$463,18,FALSE),"")</f>
        <v/>
      </c>
      <c r="D20277" s="16" t="str">
        <f>IFERROR(VLOOKUP($F20277,'Location List'!$A$2:$QR$463,9,FALSE),"")</f>
        <v/>
      </c>
      <c r="E20277" s="16" t="str">
        <f>IFERROR(VLOOKUP($F20277,'Location List'!$A$2:$QR$463,2,FALSE),"")</f>
        <v/>
      </c>
    </row>
    <row r="20278" spans="1:5" ht="15" customHeight="1" x14ac:dyDescent="0.25">
      <c r="A20278" s="16" t="str">
        <f>IFERROR(VLOOKUP($F20278,'Location List'!$A$2:$QR$463,20,FALSE),"")</f>
        <v/>
      </c>
      <c r="B20278" s="16" t="str">
        <f>IFERROR(VLOOKUP($F20278,'Location List'!$A$2:$QR$463,19,FALSE),"")</f>
        <v/>
      </c>
      <c r="C20278" s="16" t="str">
        <f>IFERROR(VLOOKUP($F20278,'Location List'!$A$2:$QR$463,18,FALSE),"")</f>
        <v/>
      </c>
      <c r="D20278" s="16" t="str">
        <f>IFERROR(VLOOKUP($F20278,'Location List'!$A$2:$QR$463,9,FALSE),"")</f>
        <v/>
      </c>
      <c r="E20278" s="16" t="str">
        <f>IFERROR(VLOOKUP($F20278,'Location List'!$A$2:$QR$463,2,FALSE),"")</f>
        <v/>
      </c>
    </row>
    <row r="20279" spans="1:5" ht="15" customHeight="1" x14ac:dyDescent="0.25">
      <c r="A20279" s="16" t="str">
        <f>IFERROR(VLOOKUP($F20279,'Location List'!$A$2:$QR$463,20,FALSE),"")</f>
        <v/>
      </c>
      <c r="B20279" s="16" t="str">
        <f>IFERROR(VLOOKUP($F20279,'Location List'!$A$2:$QR$463,19,FALSE),"")</f>
        <v/>
      </c>
      <c r="C20279" s="16" t="str">
        <f>IFERROR(VLOOKUP($F20279,'Location List'!$A$2:$QR$463,18,FALSE),"")</f>
        <v/>
      </c>
      <c r="D20279" s="16" t="str">
        <f>IFERROR(VLOOKUP($F20279,'Location List'!$A$2:$QR$463,9,FALSE),"")</f>
        <v/>
      </c>
      <c r="E20279" s="16" t="str">
        <f>IFERROR(VLOOKUP($F20279,'Location List'!$A$2:$QR$463,2,FALSE),"")</f>
        <v/>
      </c>
    </row>
    <row r="20280" spans="1:5" ht="15" customHeight="1" x14ac:dyDescent="0.25">
      <c r="A20280" s="16" t="str">
        <f>IFERROR(VLOOKUP($F20280,'Location List'!$A$2:$QR$463,20,FALSE),"")</f>
        <v/>
      </c>
      <c r="B20280" s="16" t="str">
        <f>IFERROR(VLOOKUP($F20280,'Location List'!$A$2:$QR$463,19,FALSE),"")</f>
        <v/>
      </c>
      <c r="C20280" s="16" t="str">
        <f>IFERROR(VLOOKUP($F20280,'Location List'!$A$2:$QR$463,18,FALSE),"")</f>
        <v/>
      </c>
      <c r="D20280" s="16" t="str">
        <f>IFERROR(VLOOKUP($F20280,'Location List'!$A$2:$QR$463,9,FALSE),"")</f>
        <v/>
      </c>
      <c r="E20280" s="16" t="str">
        <f>IFERROR(VLOOKUP($F20280,'Location List'!$A$2:$QR$463,2,FALSE),"")</f>
        <v/>
      </c>
    </row>
    <row r="20281" spans="1:5" ht="15" customHeight="1" x14ac:dyDescent="0.25">
      <c r="A20281" s="16" t="str">
        <f>IFERROR(VLOOKUP($F20281,'Location List'!$A$2:$QR$463,20,FALSE),"")</f>
        <v/>
      </c>
      <c r="B20281" s="16" t="str">
        <f>IFERROR(VLOOKUP($F20281,'Location List'!$A$2:$QR$463,19,FALSE),"")</f>
        <v/>
      </c>
      <c r="C20281" s="16" t="str">
        <f>IFERROR(VLOOKUP($F20281,'Location List'!$A$2:$QR$463,18,FALSE),"")</f>
        <v/>
      </c>
      <c r="D20281" s="16" t="str">
        <f>IFERROR(VLOOKUP($F20281,'Location List'!$A$2:$QR$463,9,FALSE),"")</f>
        <v/>
      </c>
      <c r="E20281" s="16" t="str">
        <f>IFERROR(VLOOKUP($F20281,'Location List'!$A$2:$QR$463,2,FALSE),"")</f>
        <v/>
      </c>
    </row>
    <row r="20282" spans="1:5" ht="15" customHeight="1" x14ac:dyDescent="0.25">
      <c r="A20282" s="16" t="str">
        <f>IFERROR(VLOOKUP($F20282,'Location List'!$A$2:$QR$463,20,FALSE),"")</f>
        <v/>
      </c>
      <c r="B20282" s="16" t="str">
        <f>IFERROR(VLOOKUP($F20282,'Location List'!$A$2:$QR$463,19,FALSE),"")</f>
        <v/>
      </c>
      <c r="C20282" s="16" t="str">
        <f>IFERROR(VLOOKUP($F20282,'Location List'!$A$2:$QR$463,18,FALSE),"")</f>
        <v/>
      </c>
      <c r="D20282" s="16" t="str">
        <f>IFERROR(VLOOKUP($F20282,'Location List'!$A$2:$QR$463,9,FALSE),"")</f>
        <v/>
      </c>
      <c r="E20282" s="16" t="str">
        <f>IFERROR(VLOOKUP($F20282,'Location List'!$A$2:$QR$463,2,FALSE),"")</f>
        <v/>
      </c>
    </row>
    <row r="20283" spans="1:5" ht="15" customHeight="1" x14ac:dyDescent="0.25">
      <c r="A20283" s="16" t="str">
        <f>IFERROR(VLOOKUP($F20283,'Location List'!$A$2:$QR$463,20,FALSE),"")</f>
        <v/>
      </c>
      <c r="B20283" s="16" t="str">
        <f>IFERROR(VLOOKUP($F20283,'Location List'!$A$2:$QR$463,19,FALSE),"")</f>
        <v/>
      </c>
      <c r="C20283" s="16" t="str">
        <f>IFERROR(VLOOKUP($F20283,'Location List'!$A$2:$QR$463,18,FALSE),"")</f>
        <v/>
      </c>
      <c r="D20283" s="16" t="str">
        <f>IFERROR(VLOOKUP($F20283,'Location List'!$A$2:$QR$463,9,FALSE),"")</f>
        <v/>
      </c>
      <c r="E20283" s="16" t="str">
        <f>IFERROR(VLOOKUP($F20283,'Location List'!$A$2:$QR$463,2,FALSE),"")</f>
        <v/>
      </c>
    </row>
    <row r="20284" spans="1:5" ht="15" customHeight="1" x14ac:dyDescent="0.25">
      <c r="A20284" s="16" t="str">
        <f>IFERROR(VLOOKUP($F20284,'Location List'!$A$2:$QR$463,20,FALSE),"")</f>
        <v/>
      </c>
      <c r="B20284" s="16" t="str">
        <f>IFERROR(VLOOKUP($F20284,'Location List'!$A$2:$QR$463,19,FALSE),"")</f>
        <v/>
      </c>
      <c r="C20284" s="16" t="str">
        <f>IFERROR(VLOOKUP($F20284,'Location List'!$A$2:$QR$463,18,FALSE),"")</f>
        <v/>
      </c>
      <c r="D20284" s="16" t="str">
        <f>IFERROR(VLOOKUP($F20284,'Location List'!$A$2:$QR$463,9,FALSE),"")</f>
        <v/>
      </c>
      <c r="E20284" s="16" t="str">
        <f>IFERROR(VLOOKUP($F20284,'Location List'!$A$2:$QR$463,2,FALSE),"")</f>
        <v/>
      </c>
    </row>
    <row r="20285" spans="1:5" ht="15" customHeight="1" x14ac:dyDescent="0.25">
      <c r="A20285" s="16" t="str">
        <f>IFERROR(VLOOKUP($F20285,'Location List'!$A$2:$QR$463,20,FALSE),"")</f>
        <v/>
      </c>
      <c r="B20285" s="16" t="str">
        <f>IFERROR(VLOOKUP($F20285,'Location List'!$A$2:$QR$463,19,FALSE),"")</f>
        <v/>
      </c>
      <c r="C20285" s="16" t="str">
        <f>IFERROR(VLOOKUP($F20285,'Location List'!$A$2:$QR$463,18,FALSE),"")</f>
        <v/>
      </c>
      <c r="D20285" s="16" t="str">
        <f>IFERROR(VLOOKUP($F20285,'Location List'!$A$2:$QR$463,9,FALSE),"")</f>
        <v/>
      </c>
      <c r="E20285" s="16" t="str">
        <f>IFERROR(VLOOKUP($F20285,'Location List'!$A$2:$QR$463,2,FALSE),"")</f>
        <v/>
      </c>
    </row>
    <row r="20286" spans="1:5" ht="15" customHeight="1" x14ac:dyDescent="0.25">
      <c r="A20286" s="16" t="str">
        <f>IFERROR(VLOOKUP($F20286,'Location List'!$A$2:$QR$463,20,FALSE),"")</f>
        <v/>
      </c>
      <c r="B20286" s="16" t="str">
        <f>IFERROR(VLOOKUP($F20286,'Location List'!$A$2:$QR$463,19,FALSE),"")</f>
        <v/>
      </c>
      <c r="C20286" s="16" t="str">
        <f>IFERROR(VLOOKUP($F20286,'Location List'!$A$2:$QR$463,18,FALSE),"")</f>
        <v/>
      </c>
      <c r="D20286" s="16" t="str">
        <f>IFERROR(VLOOKUP($F20286,'Location List'!$A$2:$QR$463,9,FALSE),"")</f>
        <v/>
      </c>
      <c r="E20286" s="16" t="str">
        <f>IFERROR(VLOOKUP($F20286,'Location List'!$A$2:$QR$463,2,FALSE),"")</f>
        <v/>
      </c>
    </row>
    <row r="20287" spans="1:5" ht="15" customHeight="1" x14ac:dyDescent="0.25">
      <c r="A20287" s="16" t="str">
        <f>IFERROR(VLOOKUP($F20287,'Location List'!$A$2:$QR$463,20,FALSE),"")</f>
        <v/>
      </c>
      <c r="B20287" s="16" t="str">
        <f>IFERROR(VLOOKUP($F20287,'Location List'!$A$2:$QR$463,19,FALSE),"")</f>
        <v/>
      </c>
      <c r="C20287" s="16" t="str">
        <f>IFERROR(VLOOKUP($F20287,'Location List'!$A$2:$QR$463,18,FALSE),"")</f>
        <v/>
      </c>
      <c r="D20287" s="16" t="str">
        <f>IFERROR(VLOOKUP($F20287,'Location List'!$A$2:$QR$463,9,FALSE),"")</f>
        <v/>
      </c>
      <c r="E20287" s="16" t="str">
        <f>IFERROR(VLOOKUP($F20287,'Location List'!$A$2:$QR$463,2,FALSE),"")</f>
        <v/>
      </c>
    </row>
    <row r="20288" spans="1:5" ht="15" customHeight="1" x14ac:dyDescent="0.25">
      <c r="A20288" s="16" t="str">
        <f>IFERROR(VLOOKUP($F20288,'Location List'!$A$2:$QR$463,20,FALSE),"")</f>
        <v/>
      </c>
      <c r="B20288" s="16" t="str">
        <f>IFERROR(VLOOKUP($F20288,'Location List'!$A$2:$QR$463,19,FALSE),"")</f>
        <v/>
      </c>
      <c r="C20288" s="16" t="str">
        <f>IFERROR(VLOOKUP($F20288,'Location List'!$A$2:$QR$463,18,FALSE),"")</f>
        <v/>
      </c>
      <c r="D20288" s="16" t="str">
        <f>IFERROR(VLOOKUP($F20288,'Location List'!$A$2:$QR$463,9,FALSE),"")</f>
        <v/>
      </c>
      <c r="E20288" s="16" t="str">
        <f>IFERROR(VLOOKUP($F20288,'Location List'!$A$2:$QR$463,2,FALSE),"")</f>
        <v/>
      </c>
    </row>
    <row r="20289" spans="1:5" ht="15" customHeight="1" x14ac:dyDescent="0.25">
      <c r="A20289" s="16" t="str">
        <f>IFERROR(VLOOKUP($F20289,'Location List'!$A$2:$QR$463,20,FALSE),"")</f>
        <v/>
      </c>
      <c r="B20289" s="16" t="str">
        <f>IFERROR(VLOOKUP($F20289,'Location List'!$A$2:$QR$463,19,FALSE),"")</f>
        <v/>
      </c>
      <c r="C20289" s="16" t="str">
        <f>IFERROR(VLOOKUP($F20289,'Location List'!$A$2:$QR$463,18,FALSE),"")</f>
        <v/>
      </c>
      <c r="D20289" s="16" t="str">
        <f>IFERROR(VLOOKUP($F20289,'Location List'!$A$2:$QR$463,9,FALSE),"")</f>
        <v/>
      </c>
      <c r="E20289" s="16" t="str">
        <f>IFERROR(VLOOKUP($F20289,'Location List'!$A$2:$QR$463,2,FALSE),"")</f>
        <v/>
      </c>
    </row>
    <row r="20290" spans="1:5" ht="15" customHeight="1" x14ac:dyDescent="0.25">
      <c r="A20290" s="16" t="str">
        <f>IFERROR(VLOOKUP($F20290,'Location List'!$A$2:$QR$463,20,FALSE),"")</f>
        <v/>
      </c>
      <c r="B20290" s="16" t="str">
        <f>IFERROR(VLOOKUP($F20290,'Location List'!$A$2:$QR$463,19,FALSE),"")</f>
        <v/>
      </c>
      <c r="C20290" s="16" t="str">
        <f>IFERROR(VLOOKUP($F20290,'Location List'!$A$2:$QR$463,18,FALSE),"")</f>
        <v/>
      </c>
      <c r="D20290" s="16" t="str">
        <f>IFERROR(VLOOKUP($F20290,'Location List'!$A$2:$QR$463,9,FALSE),"")</f>
        <v/>
      </c>
      <c r="E20290" s="16" t="str">
        <f>IFERROR(VLOOKUP($F20290,'Location List'!$A$2:$QR$463,2,FALSE),"")</f>
        <v/>
      </c>
    </row>
    <row r="20291" spans="1:5" ht="15" customHeight="1" x14ac:dyDescent="0.25">
      <c r="A20291" s="16" t="str">
        <f>IFERROR(VLOOKUP($F20291,'Location List'!$A$2:$QR$463,20,FALSE),"")</f>
        <v/>
      </c>
      <c r="B20291" s="16" t="str">
        <f>IFERROR(VLOOKUP($F20291,'Location List'!$A$2:$QR$463,19,FALSE),"")</f>
        <v/>
      </c>
      <c r="C20291" s="16" t="str">
        <f>IFERROR(VLOOKUP($F20291,'Location List'!$A$2:$QR$463,18,FALSE),"")</f>
        <v/>
      </c>
      <c r="D20291" s="16" t="str">
        <f>IFERROR(VLOOKUP($F20291,'Location List'!$A$2:$QR$463,9,FALSE),"")</f>
        <v/>
      </c>
      <c r="E20291" s="16" t="str">
        <f>IFERROR(VLOOKUP($F20291,'Location List'!$A$2:$QR$463,2,FALSE),"")</f>
        <v/>
      </c>
    </row>
    <row r="20292" spans="1:5" ht="15" customHeight="1" x14ac:dyDescent="0.25">
      <c r="A20292" s="16" t="str">
        <f>IFERROR(VLOOKUP($F20292,'Location List'!$A$2:$QR$463,20,FALSE),"")</f>
        <v/>
      </c>
      <c r="B20292" s="16" t="str">
        <f>IFERROR(VLOOKUP($F20292,'Location List'!$A$2:$QR$463,19,FALSE),"")</f>
        <v/>
      </c>
      <c r="C20292" s="16" t="str">
        <f>IFERROR(VLOOKUP($F20292,'Location List'!$A$2:$QR$463,18,FALSE),"")</f>
        <v/>
      </c>
      <c r="D20292" s="16" t="str">
        <f>IFERROR(VLOOKUP($F20292,'Location List'!$A$2:$QR$463,9,FALSE),"")</f>
        <v/>
      </c>
      <c r="E20292" s="16" t="str">
        <f>IFERROR(VLOOKUP($F20292,'Location List'!$A$2:$QR$463,2,FALSE),"")</f>
        <v/>
      </c>
    </row>
    <row r="20347" spans="1:5" ht="15" customHeight="1" x14ac:dyDescent="0.25">
      <c r="A20347" s="16" t="str">
        <f>IFERROR(VLOOKUP($F20347,'Location List'!$A$2:$QR$463,20,FALSE),"")</f>
        <v/>
      </c>
      <c r="B20347" s="16" t="str">
        <f>IFERROR(VLOOKUP($F20347,'Location List'!$A$2:$QR$463,19,FALSE),"")</f>
        <v/>
      </c>
      <c r="C20347" s="16" t="str">
        <f>IFERROR(VLOOKUP($F20347,'Location List'!$A$2:$QR$463,18,FALSE),"")</f>
        <v/>
      </c>
      <c r="D20347" s="16" t="str">
        <f>IFERROR(VLOOKUP($F20347,'Location List'!$A$2:$QR$463,9,FALSE),"")</f>
        <v/>
      </c>
      <c r="E20347" s="16" t="str">
        <f>IFERROR(VLOOKUP($F20347,'Location List'!$A$2:$QR$463,2,FALSE),"")</f>
        <v/>
      </c>
    </row>
    <row r="20348" spans="1:5" ht="15" customHeight="1" x14ac:dyDescent="0.25">
      <c r="A20348" s="16" t="str">
        <f>IFERROR(VLOOKUP($F20348,'Location List'!$A$2:$QR$463,20,FALSE),"")</f>
        <v/>
      </c>
      <c r="B20348" s="16" t="str">
        <f>IFERROR(VLOOKUP($F20348,'Location List'!$A$2:$QR$463,19,FALSE),"")</f>
        <v/>
      </c>
      <c r="C20348" s="16" t="str">
        <f>IFERROR(VLOOKUP($F20348,'Location List'!$A$2:$QR$463,18,FALSE),"")</f>
        <v/>
      </c>
      <c r="D20348" s="16" t="str">
        <f>IFERROR(VLOOKUP($F20348,'Location List'!$A$2:$QR$463,9,FALSE),"")</f>
        <v/>
      </c>
      <c r="E20348" s="16" t="str">
        <f>IFERROR(VLOOKUP($F20348,'Location List'!$A$2:$QR$463,2,FALSE),"")</f>
        <v/>
      </c>
    </row>
    <row r="20349" spans="1:5" ht="15" customHeight="1" x14ac:dyDescent="0.25">
      <c r="A20349" s="16" t="str">
        <f>IFERROR(VLOOKUP($F20349,'Location List'!$A$2:$QR$463,20,FALSE),"")</f>
        <v/>
      </c>
      <c r="B20349" s="16" t="str">
        <f>IFERROR(VLOOKUP($F20349,'Location List'!$A$2:$QR$463,19,FALSE),"")</f>
        <v/>
      </c>
      <c r="C20349" s="16" t="str">
        <f>IFERROR(VLOOKUP($F20349,'Location List'!$A$2:$QR$463,18,FALSE),"")</f>
        <v/>
      </c>
      <c r="D20349" s="16" t="str">
        <f>IFERROR(VLOOKUP($F20349,'Location List'!$A$2:$QR$463,9,FALSE),"")</f>
        <v/>
      </c>
      <c r="E20349" s="16" t="str">
        <f>IFERROR(VLOOKUP($F20349,'Location List'!$A$2:$QR$463,2,FALSE),"")</f>
        <v/>
      </c>
    </row>
    <row r="20350" spans="1:5" ht="15" customHeight="1" x14ac:dyDescent="0.25">
      <c r="A20350" s="16" t="str">
        <f>IFERROR(VLOOKUP($F20350,'Location List'!$A$2:$QR$463,20,FALSE),"")</f>
        <v/>
      </c>
      <c r="B20350" s="16" t="str">
        <f>IFERROR(VLOOKUP($F20350,'Location List'!$A$2:$QR$463,19,FALSE),"")</f>
        <v/>
      </c>
      <c r="C20350" s="16" t="str">
        <f>IFERROR(VLOOKUP($F20350,'Location List'!$A$2:$QR$463,18,FALSE),"")</f>
        <v/>
      </c>
      <c r="D20350" s="16" t="str">
        <f>IFERROR(VLOOKUP($F20350,'Location List'!$A$2:$QR$463,9,FALSE),"")</f>
        <v/>
      </c>
      <c r="E20350" s="16" t="str">
        <f>IFERROR(VLOOKUP($F20350,'Location List'!$A$2:$QR$463,2,FALSE),"")</f>
        <v/>
      </c>
    </row>
    <row r="20351" spans="1:5" ht="15" customHeight="1" x14ac:dyDescent="0.25">
      <c r="A20351" s="16" t="str">
        <f>IFERROR(VLOOKUP($F20351,'Location List'!$A$2:$QR$463,20,FALSE),"")</f>
        <v/>
      </c>
      <c r="B20351" s="16" t="str">
        <f>IFERROR(VLOOKUP($F20351,'Location List'!$A$2:$QR$463,19,FALSE),"")</f>
        <v/>
      </c>
      <c r="C20351" s="16" t="str">
        <f>IFERROR(VLOOKUP($F20351,'Location List'!$A$2:$QR$463,18,FALSE),"")</f>
        <v/>
      </c>
      <c r="D20351" s="16" t="str">
        <f>IFERROR(VLOOKUP($F20351,'Location List'!$A$2:$QR$463,9,FALSE),"")</f>
        <v/>
      </c>
      <c r="E20351" s="16" t="str">
        <f>IFERROR(VLOOKUP($F20351,'Location List'!$A$2:$QR$463,2,FALSE),"")</f>
        <v/>
      </c>
    </row>
    <row r="20352" spans="1:5" ht="15" customHeight="1" x14ac:dyDescent="0.25">
      <c r="A20352" s="16" t="str">
        <f>IFERROR(VLOOKUP($F20352,'Location List'!$A$2:$QR$463,20,FALSE),"")</f>
        <v/>
      </c>
      <c r="B20352" s="16" t="str">
        <f>IFERROR(VLOOKUP($F20352,'Location List'!$A$2:$QR$463,19,FALSE),"")</f>
        <v/>
      </c>
      <c r="C20352" s="16" t="str">
        <f>IFERROR(VLOOKUP($F20352,'Location List'!$A$2:$QR$463,18,FALSE),"")</f>
        <v/>
      </c>
      <c r="D20352" s="16" t="str">
        <f>IFERROR(VLOOKUP($F20352,'Location List'!$A$2:$QR$463,9,FALSE),"")</f>
        <v/>
      </c>
      <c r="E20352" s="16" t="str">
        <f>IFERROR(VLOOKUP($F20352,'Location List'!$A$2:$QR$463,2,FALSE),"")</f>
        <v/>
      </c>
    </row>
    <row r="20353" spans="1:5" ht="15" customHeight="1" x14ac:dyDescent="0.25">
      <c r="A20353" s="16" t="str">
        <f>IFERROR(VLOOKUP($F20353,'Location List'!$A$2:$QR$463,20,FALSE),"")</f>
        <v/>
      </c>
      <c r="B20353" s="16" t="str">
        <f>IFERROR(VLOOKUP($F20353,'Location List'!$A$2:$QR$463,19,FALSE),"")</f>
        <v/>
      </c>
      <c r="C20353" s="16" t="str">
        <f>IFERROR(VLOOKUP($F20353,'Location List'!$A$2:$QR$463,18,FALSE),"")</f>
        <v/>
      </c>
      <c r="D20353" s="16" t="str">
        <f>IFERROR(VLOOKUP($F20353,'Location List'!$A$2:$QR$463,9,FALSE),"")</f>
        <v/>
      </c>
      <c r="E20353" s="16" t="str">
        <f>IFERROR(VLOOKUP($F20353,'Location List'!$A$2:$QR$463,2,FALSE),"")</f>
        <v/>
      </c>
    </row>
    <row r="20354" spans="1:5" ht="15" customHeight="1" x14ac:dyDescent="0.25">
      <c r="A20354" s="16" t="str">
        <f>IFERROR(VLOOKUP($F20354,'Location List'!$A$2:$QR$463,20,FALSE),"")</f>
        <v/>
      </c>
      <c r="B20354" s="16" t="str">
        <f>IFERROR(VLOOKUP($F20354,'Location List'!$A$2:$QR$463,19,FALSE),"")</f>
        <v/>
      </c>
      <c r="C20354" s="16" t="str">
        <f>IFERROR(VLOOKUP($F20354,'Location List'!$A$2:$QR$463,18,FALSE),"")</f>
        <v/>
      </c>
      <c r="D20354" s="16" t="str">
        <f>IFERROR(VLOOKUP($F20354,'Location List'!$A$2:$QR$463,9,FALSE),"")</f>
        <v/>
      </c>
      <c r="E20354" s="16" t="str">
        <f>IFERROR(VLOOKUP($F20354,'Location List'!$A$2:$QR$463,2,FALSE),"")</f>
        <v/>
      </c>
    </row>
    <row r="20355" spans="1:5" ht="15" customHeight="1" x14ac:dyDescent="0.25">
      <c r="A20355" s="16" t="str">
        <f>IFERROR(VLOOKUP($F20355,'Location List'!$A$2:$QR$463,20,FALSE),"")</f>
        <v/>
      </c>
      <c r="B20355" s="16" t="str">
        <f>IFERROR(VLOOKUP($F20355,'Location List'!$A$2:$QR$463,19,FALSE),"")</f>
        <v/>
      </c>
      <c r="C20355" s="16" t="str">
        <f>IFERROR(VLOOKUP($F20355,'Location List'!$A$2:$QR$463,18,FALSE),"")</f>
        <v/>
      </c>
      <c r="D20355" s="16" t="str">
        <f>IFERROR(VLOOKUP($F20355,'Location List'!$A$2:$QR$463,9,FALSE),"")</f>
        <v/>
      </c>
      <c r="E20355" s="16" t="str">
        <f>IFERROR(VLOOKUP($F20355,'Location List'!$A$2:$QR$463,2,FALSE),"")</f>
        <v/>
      </c>
    </row>
    <row r="20356" spans="1:5" ht="15" customHeight="1" x14ac:dyDescent="0.25">
      <c r="A20356" s="16" t="str">
        <f>IFERROR(VLOOKUP($F20356,'Location List'!$A$2:$QR$463,20,FALSE),"")</f>
        <v/>
      </c>
      <c r="B20356" s="16" t="str">
        <f>IFERROR(VLOOKUP($F20356,'Location List'!$A$2:$QR$463,19,FALSE),"")</f>
        <v/>
      </c>
      <c r="C20356" s="16" t="str">
        <f>IFERROR(VLOOKUP($F20356,'Location List'!$A$2:$QR$463,18,FALSE),"")</f>
        <v/>
      </c>
      <c r="D20356" s="16" t="str">
        <f>IFERROR(VLOOKUP($F20356,'Location List'!$A$2:$QR$463,9,FALSE),"")</f>
        <v/>
      </c>
      <c r="E20356" s="16" t="str">
        <f>IFERROR(VLOOKUP($F20356,'Location List'!$A$2:$QR$463,2,FALSE),"")</f>
        <v/>
      </c>
    </row>
    <row r="20357" spans="1:5" ht="15" customHeight="1" x14ac:dyDescent="0.25">
      <c r="A20357" s="16" t="str">
        <f>IFERROR(VLOOKUP($F20357,'Location List'!$A$2:$QR$463,20,FALSE),"")</f>
        <v/>
      </c>
      <c r="B20357" s="16" t="str">
        <f>IFERROR(VLOOKUP($F20357,'Location List'!$A$2:$QR$463,19,FALSE),"")</f>
        <v/>
      </c>
      <c r="C20357" s="16" t="str">
        <f>IFERROR(VLOOKUP($F20357,'Location List'!$A$2:$QR$463,18,FALSE),"")</f>
        <v/>
      </c>
      <c r="D20357" s="16" t="str">
        <f>IFERROR(VLOOKUP($F20357,'Location List'!$A$2:$QR$463,9,FALSE),"")</f>
        <v/>
      </c>
      <c r="E20357" s="16" t="str">
        <f>IFERROR(VLOOKUP($F20357,'Location List'!$A$2:$QR$463,2,FALSE),"")</f>
        <v/>
      </c>
    </row>
    <row r="20422" spans="1:5" ht="15" customHeight="1" x14ac:dyDescent="0.25">
      <c r="A20422" s="16" t="str">
        <f>IFERROR(VLOOKUP($F20422,'Location List'!$A$2:$QR$463,20,FALSE),"")</f>
        <v/>
      </c>
      <c r="B20422" s="16" t="str">
        <f>IFERROR(VLOOKUP($F20422,'Location List'!$A$2:$QR$463,19,FALSE),"")</f>
        <v/>
      </c>
      <c r="C20422" s="16" t="str">
        <f>IFERROR(VLOOKUP($F20422,'Location List'!$A$2:$QR$463,18,FALSE),"")</f>
        <v/>
      </c>
      <c r="D20422" s="16" t="str">
        <f>IFERROR(VLOOKUP($F20422,'Location List'!$A$2:$QR$463,9,FALSE),"")</f>
        <v/>
      </c>
      <c r="E20422" s="16" t="str">
        <f>IFERROR(VLOOKUP($F20422,'Location List'!$A$2:$QR$463,2,FALSE),"")</f>
        <v/>
      </c>
    </row>
    <row r="20423" spans="1:5" ht="15" customHeight="1" x14ac:dyDescent="0.25">
      <c r="A20423" s="16" t="str">
        <f>IFERROR(VLOOKUP($F20423,'Location List'!$A$2:$QR$463,20,FALSE),"")</f>
        <v/>
      </c>
      <c r="B20423" s="16" t="str">
        <f>IFERROR(VLOOKUP($F20423,'Location List'!$A$2:$QR$463,19,FALSE),"")</f>
        <v/>
      </c>
      <c r="C20423" s="16" t="str">
        <f>IFERROR(VLOOKUP($F20423,'Location List'!$A$2:$QR$463,18,FALSE),"")</f>
        <v/>
      </c>
      <c r="D20423" s="16" t="str">
        <f>IFERROR(VLOOKUP($F20423,'Location List'!$A$2:$QR$463,9,FALSE),"")</f>
        <v/>
      </c>
      <c r="E20423" s="16" t="str">
        <f>IFERROR(VLOOKUP($F20423,'Location List'!$A$2:$QR$463,2,FALSE),"")</f>
        <v/>
      </c>
    </row>
    <row r="20424" spans="1:5" ht="15" customHeight="1" x14ac:dyDescent="0.25">
      <c r="A20424" s="16" t="str">
        <f>IFERROR(VLOOKUP($F20424,'Location List'!$A$2:$QR$463,20,FALSE),"")</f>
        <v/>
      </c>
      <c r="B20424" s="16" t="str">
        <f>IFERROR(VLOOKUP($F20424,'Location List'!$A$2:$QR$463,19,FALSE),"")</f>
        <v/>
      </c>
      <c r="C20424" s="16" t="str">
        <f>IFERROR(VLOOKUP($F20424,'Location List'!$A$2:$QR$463,18,FALSE),"")</f>
        <v/>
      </c>
      <c r="D20424" s="16" t="str">
        <f>IFERROR(VLOOKUP($F20424,'Location List'!$A$2:$QR$463,9,FALSE),"")</f>
        <v/>
      </c>
      <c r="E20424" s="16" t="str">
        <f>IFERROR(VLOOKUP($F20424,'Location List'!$A$2:$QR$463,2,FALSE),"")</f>
        <v/>
      </c>
    </row>
    <row r="20425" spans="1:5" ht="15" customHeight="1" x14ac:dyDescent="0.25">
      <c r="A20425" s="16" t="str">
        <f>IFERROR(VLOOKUP($F20425,'Location List'!$A$2:$QR$463,20,FALSE),"")</f>
        <v/>
      </c>
      <c r="B20425" s="16" t="str">
        <f>IFERROR(VLOOKUP($F20425,'Location List'!$A$2:$QR$463,19,FALSE),"")</f>
        <v/>
      </c>
      <c r="C20425" s="16" t="str">
        <f>IFERROR(VLOOKUP($F20425,'Location List'!$A$2:$QR$463,18,FALSE),"")</f>
        <v/>
      </c>
      <c r="D20425" s="16" t="str">
        <f>IFERROR(VLOOKUP($F20425,'Location List'!$A$2:$QR$463,9,FALSE),"")</f>
        <v/>
      </c>
      <c r="E20425" s="16" t="str">
        <f>IFERROR(VLOOKUP($F20425,'Location List'!$A$2:$QR$463,2,FALSE),"")</f>
        <v/>
      </c>
    </row>
    <row r="20426" spans="1:5" ht="15" customHeight="1" x14ac:dyDescent="0.25">
      <c r="A20426" s="16" t="str">
        <f>IFERROR(VLOOKUP($F20426,'Location List'!$A$2:$QR$463,20,FALSE),"")</f>
        <v/>
      </c>
      <c r="B20426" s="16" t="str">
        <f>IFERROR(VLOOKUP($F20426,'Location List'!$A$2:$QR$463,19,FALSE),"")</f>
        <v/>
      </c>
      <c r="C20426" s="16" t="str">
        <f>IFERROR(VLOOKUP($F20426,'Location List'!$A$2:$QR$463,18,FALSE),"")</f>
        <v/>
      </c>
      <c r="D20426" s="16" t="str">
        <f>IFERROR(VLOOKUP($F20426,'Location List'!$A$2:$QR$463,9,FALSE),"")</f>
        <v/>
      </c>
      <c r="E20426" s="16" t="str">
        <f>IFERROR(VLOOKUP($F20426,'Location List'!$A$2:$QR$463,2,FALSE),"")</f>
        <v/>
      </c>
    </row>
    <row r="20427" spans="1:5" ht="15" customHeight="1" x14ac:dyDescent="0.25">
      <c r="A20427" s="16" t="str">
        <f>IFERROR(VLOOKUP($F20427,'Location List'!$A$2:$QR$463,20,FALSE),"")</f>
        <v/>
      </c>
      <c r="B20427" s="16" t="str">
        <f>IFERROR(VLOOKUP($F20427,'Location List'!$A$2:$QR$463,19,FALSE),"")</f>
        <v/>
      </c>
      <c r="C20427" s="16" t="str">
        <f>IFERROR(VLOOKUP($F20427,'Location List'!$A$2:$QR$463,18,FALSE),"")</f>
        <v/>
      </c>
      <c r="D20427" s="16" t="str">
        <f>IFERROR(VLOOKUP($F20427,'Location List'!$A$2:$QR$463,9,FALSE),"")</f>
        <v/>
      </c>
      <c r="E20427" s="16" t="str">
        <f>IFERROR(VLOOKUP($F20427,'Location List'!$A$2:$QR$463,2,FALSE),"")</f>
        <v/>
      </c>
    </row>
    <row r="20428" spans="1:5" ht="15" customHeight="1" x14ac:dyDescent="0.25">
      <c r="A20428" s="16" t="str">
        <f>IFERROR(VLOOKUP($F20428,'Location List'!$A$2:$QR$463,20,FALSE),"")</f>
        <v/>
      </c>
      <c r="B20428" s="16" t="str">
        <f>IFERROR(VLOOKUP($F20428,'Location List'!$A$2:$QR$463,19,FALSE),"")</f>
        <v/>
      </c>
      <c r="C20428" s="16" t="str">
        <f>IFERROR(VLOOKUP($F20428,'Location List'!$A$2:$QR$463,18,FALSE),"")</f>
        <v/>
      </c>
      <c r="D20428" s="16" t="str">
        <f>IFERROR(VLOOKUP($F20428,'Location List'!$A$2:$QR$463,9,FALSE),"")</f>
        <v/>
      </c>
      <c r="E20428" s="16" t="str">
        <f>IFERROR(VLOOKUP($F20428,'Location List'!$A$2:$QR$463,2,FALSE),"")</f>
        <v/>
      </c>
    </row>
    <row r="20429" spans="1:5" ht="15" customHeight="1" x14ac:dyDescent="0.25">
      <c r="A20429" s="16" t="str">
        <f>IFERROR(VLOOKUP($F20429,'Location List'!$A$2:$QR$463,20,FALSE),"")</f>
        <v/>
      </c>
      <c r="B20429" s="16" t="str">
        <f>IFERROR(VLOOKUP($F20429,'Location List'!$A$2:$QR$463,19,FALSE),"")</f>
        <v/>
      </c>
      <c r="C20429" s="16" t="str">
        <f>IFERROR(VLOOKUP($F20429,'Location List'!$A$2:$QR$463,18,FALSE),"")</f>
        <v/>
      </c>
      <c r="D20429" s="16" t="str">
        <f>IFERROR(VLOOKUP($F20429,'Location List'!$A$2:$QR$463,9,FALSE),"")</f>
        <v/>
      </c>
      <c r="E20429" s="16" t="str">
        <f>IFERROR(VLOOKUP($F20429,'Location List'!$A$2:$QR$463,2,FALSE),"")</f>
        <v/>
      </c>
    </row>
    <row r="20430" spans="1:5" ht="15" customHeight="1" x14ac:dyDescent="0.25">
      <c r="A20430" s="16" t="str">
        <f>IFERROR(VLOOKUP($F20430,'Location List'!$A$2:$QR$463,20,FALSE),"")</f>
        <v/>
      </c>
      <c r="B20430" s="16" t="str">
        <f>IFERROR(VLOOKUP($F20430,'Location List'!$A$2:$QR$463,19,FALSE),"")</f>
        <v/>
      </c>
      <c r="C20430" s="16" t="str">
        <f>IFERROR(VLOOKUP($F20430,'Location List'!$A$2:$QR$463,18,FALSE),"")</f>
        <v/>
      </c>
      <c r="D20430" s="16" t="str">
        <f>IFERROR(VLOOKUP($F20430,'Location List'!$A$2:$QR$463,9,FALSE),"")</f>
        <v/>
      </c>
      <c r="E20430" s="16" t="str">
        <f>IFERROR(VLOOKUP($F20430,'Location List'!$A$2:$QR$463,2,FALSE),"")</f>
        <v/>
      </c>
    </row>
    <row r="20431" spans="1:5" ht="15" customHeight="1" x14ac:dyDescent="0.25">
      <c r="A20431" s="16" t="str">
        <f>IFERROR(VLOOKUP($F20431,'Location List'!$A$2:$QR$463,20,FALSE),"")</f>
        <v/>
      </c>
      <c r="B20431" s="16" t="str">
        <f>IFERROR(VLOOKUP($F20431,'Location List'!$A$2:$QR$463,19,FALSE),"")</f>
        <v/>
      </c>
      <c r="C20431" s="16" t="str">
        <f>IFERROR(VLOOKUP($F20431,'Location List'!$A$2:$QR$463,18,FALSE),"")</f>
        <v/>
      </c>
      <c r="D20431" s="16" t="str">
        <f>IFERROR(VLOOKUP($F20431,'Location List'!$A$2:$QR$463,9,FALSE),"")</f>
        <v/>
      </c>
      <c r="E20431" s="16" t="str">
        <f>IFERROR(VLOOKUP($F20431,'Location List'!$A$2:$QR$463,2,FALSE),"")</f>
        <v/>
      </c>
    </row>
    <row r="20432" spans="1:5" ht="15" customHeight="1" x14ac:dyDescent="0.25">
      <c r="A20432" s="16" t="str">
        <f>IFERROR(VLOOKUP($F20432,'Location List'!$A$2:$QR$463,20,FALSE),"")</f>
        <v/>
      </c>
      <c r="B20432" s="16" t="str">
        <f>IFERROR(VLOOKUP($F20432,'Location List'!$A$2:$QR$463,19,FALSE),"")</f>
        <v/>
      </c>
      <c r="C20432" s="16" t="str">
        <f>IFERROR(VLOOKUP($F20432,'Location List'!$A$2:$QR$463,18,FALSE),"")</f>
        <v/>
      </c>
      <c r="D20432" s="16" t="str">
        <f>IFERROR(VLOOKUP($F20432,'Location List'!$A$2:$QR$463,9,FALSE),"")</f>
        <v/>
      </c>
      <c r="E20432" s="16" t="str">
        <f>IFERROR(VLOOKUP($F20432,'Location List'!$A$2:$QR$463,2,FALSE),"")</f>
        <v/>
      </c>
    </row>
    <row r="20433" spans="1:5" ht="15" customHeight="1" x14ac:dyDescent="0.25">
      <c r="A20433" s="16" t="str">
        <f>IFERROR(VLOOKUP($F20433,'Location List'!$A$2:$QR$463,20,FALSE),"")</f>
        <v/>
      </c>
      <c r="B20433" s="16" t="str">
        <f>IFERROR(VLOOKUP($F20433,'Location List'!$A$2:$QR$463,19,FALSE),"")</f>
        <v/>
      </c>
      <c r="C20433" s="16" t="str">
        <f>IFERROR(VLOOKUP($F20433,'Location List'!$A$2:$QR$463,18,FALSE),"")</f>
        <v/>
      </c>
      <c r="D20433" s="16" t="str">
        <f>IFERROR(VLOOKUP($F20433,'Location List'!$A$2:$QR$463,9,FALSE),"")</f>
        <v/>
      </c>
      <c r="E20433" s="16" t="str">
        <f>IFERROR(VLOOKUP($F20433,'Location List'!$A$2:$QR$463,2,FALSE),"")</f>
        <v/>
      </c>
    </row>
    <row r="20434" spans="1:5" ht="15" customHeight="1" x14ac:dyDescent="0.25">
      <c r="A20434" s="16" t="str">
        <f>IFERROR(VLOOKUP($F20434,'Location List'!$A$2:$QR$463,20,FALSE),"")</f>
        <v/>
      </c>
      <c r="B20434" s="16" t="str">
        <f>IFERROR(VLOOKUP($F20434,'Location List'!$A$2:$QR$463,19,FALSE),"")</f>
        <v/>
      </c>
      <c r="C20434" s="16" t="str">
        <f>IFERROR(VLOOKUP($F20434,'Location List'!$A$2:$QR$463,18,FALSE),"")</f>
        <v/>
      </c>
      <c r="D20434" s="16" t="str">
        <f>IFERROR(VLOOKUP($F20434,'Location List'!$A$2:$QR$463,9,FALSE),"")</f>
        <v/>
      </c>
      <c r="E20434" s="16" t="str">
        <f>IFERROR(VLOOKUP($F20434,'Location List'!$A$2:$QR$463,2,FALSE),"")</f>
        <v/>
      </c>
    </row>
    <row r="20480" spans="1:5" ht="15" customHeight="1" x14ac:dyDescent="0.25">
      <c r="A20480" s="16" t="str">
        <f>IFERROR(VLOOKUP($F20480,'Location List'!$A$2:$QR$463,20,FALSE),"")</f>
        <v/>
      </c>
      <c r="B20480" s="16" t="str">
        <f>IFERROR(VLOOKUP($F20480,'Location List'!$A$2:$QR$463,19,FALSE),"")</f>
        <v/>
      </c>
      <c r="C20480" s="16" t="str">
        <f>IFERROR(VLOOKUP($F20480,'Location List'!$A$2:$QR$463,18,FALSE),"")</f>
        <v/>
      </c>
      <c r="D20480" s="16" t="str">
        <f>IFERROR(VLOOKUP($F20480,'Location List'!$A$2:$QR$463,9,FALSE),"")</f>
        <v/>
      </c>
      <c r="E20480" s="16" t="str">
        <f>IFERROR(VLOOKUP($F20480,'Location List'!$A$2:$QR$463,2,FALSE),"")</f>
        <v/>
      </c>
    </row>
    <row r="20481" spans="1:5" ht="15" customHeight="1" x14ac:dyDescent="0.25">
      <c r="A20481" s="16" t="str">
        <f>IFERROR(VLOOKUP($F20481,'Location List'!$A$2:$QR$463,20,FALSE),"")</f>
        <v/>
      </c>
      <c r="B20481" s="16" t="str">
        <f>IFERROR(VLOOKUP($F20481,'Location List'!$A$2:$QR$463,19,FALSE),"")</f>
        <v/>
      </c>
      <c r="C20481" s="16" t="str">
        <f>IFERROR(VLOOKUP($F20481,'Location List'!$A$2:$QR$463,18,FALSE),"")</f>
        <v/>
      </c>
      <c r="D20481" s="16" t="str">
        <f>IFERROR(VLOOKUP($F20481,'Location List'!$A$2:$QR$463,9,FALSE),"")</f>
        <v/>
      </c>
      <c r="E20481" s="16" t="str">
        <f>IFERROR(VLOOKUP($F20481,'Location List'!$A$2:$QR$463,2,FALSE),"")</f>
        <v/>
      </c>
    </row>
    <row r="20482" spans="1:5" ht="15" customHeight="1" x14ac:dyDescent="0.25">
      <c r="A20482" s="16" t="str">
        <f>IFERROR(VLOOKUP($F20482,'Location List'!$A$2:$QR$463,20,FALSE),"")</f>
        <v/>
      </c>
      <c r="B20482" s="16" t="str">
        <f>IFERROR(VLOOKUP($F20482,'Location List'!$A$2:$QR$463,19,FALSE),"")</f>
        <v/>
      </c>
      <c r="C20482" s="16" t="str">
        <f>IFERROR(VLOOKUP($F20482,'Location List'!$A$2:$QR$463,18,FALSE),"")</f>
        <v/>
      </c>
      <c r="D20482" s="16" t="str">
        <f>IFERROR(VLOOKUP($F20482,'Location List'!$A$2:$QR$463,9,FALSE),"")</f>
        <v/>
      </c>
      <c r="E20482" s="16" t="str">
        <f>IFERROR(VLOOKUP($F20482,'Location List'!$A$2:$QR$463,2,FALSE),"")</f>
        <v/>
      </c>
    </row>
    <row r="20517" spans="1:5" ht="15" customHeight="1" x14ac:dyDescent="0.25">
      <c r="A20517" s="16" t="str">
        <f>IFERROR(VLOOKUP($F20517,'Location List'!$A$2:$QR$463,20,FALSE),"")</f>
        <v/>
      </c>
      <c r="B20517" s="16" t="str">
        <f>IFERROR(VLOOKUP($F20517,'Location List'!$A$2:$QR$463,19,FALSE),"")</f>
        <v/>
      </c>
      <c r="C20517" s="16" t="str">
        <f>IFERROR(VLOOKUP($F20517,'Location List'!$A$2:$QR$463,18,FALSE),"")</f>
        <v/>
      </c>
      <c r="D20517" s="16" t="str">
        <f>IFERROR(VLOOKUP($F20517,'Location List'!$A$2:$QR$463,9,FALSE),"")</f>
        <v/>
      </c>
      <c r="E20517" s="16" t="str">
        <f>IFERROR(VLOOKUP($F20517,'Location List'!$A$2:$QR$463,2,FALSE),"")</f>
        <v/>
      </c>
    </row>
    <row r="20549" spans="1:5" ht="15" customHeight="1" x14ac:dyDescent="0.25">
      <c r="A20549" s="16" t="str">
        <f>IFERROR(VLOOKUP($F20549,'Location List'!$A$2:$QR$463,20,FALSE),"")</f>
        <v/>
      </c>
      <c r="B20549" s="16" t="str">
        <f>IFERROR(VLOOKUP($F20549,'Location List'!$A$2:$QR$463,19,FALSE),"")</f>
        <v/>
      </c>
      <c r="C20549" s="16" t="str">
        <f>IFERROR(VLOOKUP($F20549,'Location List'!$A$2:$QR$463,18,FALSE),"")</f>
        <v/>
      </c>
      <c r="D20549" s="16" t="str">
        <f>IFERROR(VLOOKUP($F20549,'Location List'!$A$2:$QR$463,9,FALSE),"")</f>
        <v/>
      </c>
      <c r="E20549" s="16" t="str">
        <f>IFERROR(VLOOKUP($F20549,'Location List'!$A$2:$QR$463,2,FALSE),"")</f>
        <v/>
      </c>
    </row>
    <row r="20550" spans="1:5" ht="15" customHeight="1" x14ac:dyDescent="0.25">
      <c r="A20550" s="16" t="str">
        <f>IFERROR(VLOOKUP($F20550,'Location List'!$A$2:$QR$463,20,FALSE),"")</f>
        <v/>
      </c>
      <c r="B20550" s="16" t="str">
        <f>IFERROR(VLOOKUP($F20550,'Location List'!$A$2:$QR$463,19,FALSE),"")</f>
        <v/>
      </c>
      <c r="C20550" s="16" t="str">
        <f>IFERROR(VLOOKUP($F20550,'Location List'!$A$2:$QR$463,18,FALSE),"")</f>
        <v/>
      </c>
      <c r="D20550" s="16" t="str">
        <f>IFERROR(VLOOKUP($F20550,'Location List'!$A$2:$QR$463,9,FALSE),"")</f>
        <v/>
      </c>
      <c r="E20550" s="16" t="str">
        <f>IFERROR(VLOOKUP($F20550,'Location List'!$A$2:$QR$463,2,FALSE),"")</f>
        <v/>
      </c>
    </row>
    <row r="20551" spans="1:5" ht="15" customHeight="1" x14ac:dyDescent="0.25">
      <c r="A20551" s="16" t="str">
        <f>IFERROR(VLOOKUP($F20551,'Location List'!$A$2:$QR$463,20,FALSE),"")</f>
        <v/>
      </c>
      <c r="B20551" s="16" t="str">
        <f>IFERROR(VLOOKUP($F20551,'Location List'!$A$2:$QR$463,19,FALSE),"")</f>
        <v/>
      </c>
      <c r="C20551" s="16" t="str">
        <f>IFERROR(VLOOKUP($F20551,'Location List'!$A$2:$QR$463,18,FALSE),"")</f>
        <v/>
      </c>
      <c r="D20551" s="16" t="str">
        <f>IFERROR(VLOOKUP($F20551,'Location List'!$A$2:$QR$463,9,FALSE),"")</f>
        <v/>
      </c>
      <c r="E20551" s="16" t="str">
        <f>IFERROR(VLOOKUP($F20551,'Location List'!$A$2:$QR$463,2,FALSE),"")</f>
        <v/>
      </c>
    </row>
    <row r="20552" spans="1:5" ht="15" customHeight="1" x14ac:dyDescent="0.25">
      <c r="A20552" s="16" t="str">
        <f>IFERROR(VLOOKUP($F20552,'Location List'!$A$2:$QR$463,20,FALSE),"")</f>
        <v/>
      </c>
      <c r="B20552" s="16" t="str">
        <f>IFERROR(VLOOKUP($F20552,'Location List'!$A$2:$QR$463,19,FALSE),"")</f>
        <v/>
      </c>
      <c r="C20552" s="16" t="str">
        <f>IFERROR(VLOOKUP($F20552,'Location List'!$A$2:$QR$463,18,FALSE),"")</f>
        <v/>
      </c>
      <c r="D20552" s="16" t="str">
        <f>IFERROR(VLOOKUP($F20552,'Location List'!$A$2:$QR$463,9,FALSE),"")</f>
        <v/>
      </c>
      <c r="E20552" s="16" t="str">
        <f>IFERROR(VLOOKUP($F20552,'Location List'!$A$2:$QR$463,2,FALSE),"")</f>
        <v/>
      </c>
    </row>
    <row r="20553" spans="1:5" ht="15" customHeight="1" x14ac:dyDescent="0.25">
      <c r="A20553" s="16" t="str">
        <f>IFERROR(VLOOKUP($F20553,'Location List'!$A$2:$QR$463,20,FALSE),"")</f>
        <v/>
      </c>
      <c r="B20553" s="16" t="str">
        <f>IFERROR(VLOOKUP($F20553,'Location List'!$A$2:$QR$463,19,FALSE),"")</f>
        <v/>
      </c>
      <c r="C20553" s="16" t="str">
        <f>IFERROR(VLOOKUP($F20553,'Location List'!$A$2:$QR$463,18,FALSE),"")</f>
        <v/>
      </c>
      <c r="D20553" s="16" t="str">
        <f>IFERROR(VLOOKUP($F20553,'Location List'!$A$2:$QR$463,9,FALSE),"")</f>
        <v/>
      </c>
      <c r="E20553" s="16" t="str">
        <f>IFERROR(VLOOKUP($F20553,'Location List'!$A$2:$QR$463,2,FALSE),"")</f>
        <v/>
      </c>
    </row>
    <row r="20554" spans="1:5" ht="15" customHeight="1" x14ac:dyDescent="0.25">
      <c r="A20554" s="16" t="str">
        <f>IFERROR(VLOOKUP($F20554,'Location List'!$A$2:$QR$463,20,FALSE),"")</f>
        <v/>
      </c>
      <c r="B20554" s="16" t="str">
        <f>IFERROR(VLOOKUP($F20554,'Location List'!$A$2:$QR$463,19,FALSE),"")</f>
        <v/>
      </c>
      <c r="C20554" s="16" t="str">
        <f>IFERROR(VLOOKUP($F20554,'Location List'!$A$2:$QR$463,18,FALSE),"")</f>
        <v/>
      </c>
      <c r="D20554" s="16" t="str">
        <f>IFERROR(VLOOKUP($F20554,'Location List'!$A$2:$QR$463,9,FALSE),"")</f>
        <v/>
      </c>
      <c r="E20554" s="16" t="str">
        <f>IFERROR(VLOOKUP($F20554,'Location List'!$A$2:$QR$463,2,FALSE),"")</f>
        <v/>
      </c>
    </row>
    <row r="20624" spans="1:5" ht="15" customHeight="1" x14ac:dyDescent="0.25">
      <c r="A20624" s="16" t="str">
        <f>IFERROR(VLOOKUP($F20624,'Location List'!$A$2:$QR$463,20,FALSE),"")</f>
        <v/>
      </c>
      <c r="B20624" s="16" t="str">
        <f>IFERROR(VLOOKUP($F20624,'Location List'!$A$2:$QR$463,19,FALSE),"")</f>
        <v/>
      </c>
      <c r="C20624" s="16" t="str">
        <f>IFERROR(VLOOKUP($F20624,'Location List'!$A$2:$QR$463,18,FALSE),"")</f>
        <v/>
      </c>
      <c r="D20624" s="16" t="str">
        <f>IFERROR(VLOOKUP($F20624,'Location List'!$A$2:$QR$463,9,FALSE),"")</f>
        <v/>
      </c>
      <c r="E20624" s="16" t="str">
        <f>IFERROR(VLOOKUP($F20624,'Location List'!$A$2:$QR$463,2,FALSE),"")</f>
        <v/>
      </c>
    </row>
    <row r="20625" spans="1:5" ht="15" customHeight="1" x14ac:dyDescent="0.25">
      <c r="A20625" s="16" t="str">
        <f>IFERROR(VLOOKUP($F20625,'Location List'!$A$2:$QR$463,20,FALSE),"")</f>
        <v/>
      </c>
      <c r="B20625" s="16" t="str">
        <f>IFERROR(VLOOKUP($F20625,'Location List'!$A$2:$QR$463,19,FALSE),"")</f>
        <v/>
      </c>
      <c r="C20625" s="16" t="str">
        <f>IFERROR(VLOOKUP($F20625,'Location List'!$A$2:$QR$463,18,FALSE),"")</f>
        <v/>
      </c>
      <c r="D20625" s="16" t="str">
        <f>IFERROR(VLOOKUP($F20625,'Location List'!$A$2:$QR$463,9,FALSE),"")</f>
        <v/>
      </c>
      <c r="E20625" s="16" t="str">
        <f>IFERROR(VLOOKUP($F20625,'Location List'!$A$2:$QR$463,2,FALSE),"")</f>
        <v/>
      </c>
    </row>
    <row r="20626" spans="1:5" ht="15" customHeight="1" x14ac:dyDescent="0.25">
      <c r="A20626" s="16" t="str">
        <f>IFERROR(VLOOKUP($F20626,'Location List'!$A$2:$QR$463,20,FALSE),"")</f>
        <v/>
      </c>
      <c r="B20626" s="16" t="str">
        <f>IFERROR(VLOOKUP($F20626,'Location List'!$A$2:$QR$463,19,FALSE),"")</f>
        <v/>
      </c>
      <c r="C20626" s="16" t="str">
        <f>IFERROR(VLOOKUP($F20626,'Location List'!$A$2:$QR$463,18,FALSE),"")</f>
        <v/>
      </c>
      <c r="D20626" s="16" t="str">
        <f>IFERROR(VLOOKUP($F20626,'Location List'!$A$2:$QR$463,9,FALSE),"")</f>
        <v/>
      </c>
      <c r="E20626" s="16" t="str">
        <f>IFERROR(VLOOKUP($F20626,'Location List'!$A$2:$QR$463,2,FALSE),"")</f>
        <v/>
      </c>
    </row>
    <row r="20627" spans="1:5" ht="15" customHeight="1" x14ac:dyDescent="0.25">
      <c r="A20627" s="16" t="str">
        <f>IFERROR(VLOOKUP($F20627,'Location List'!$A$2:$QR$463,20,FALSE),"")</f>
        <v/>
      </c>
      <c r="B20627" s="16" t="str">
        <f>IFERROR(VLOOKUP($F20627,'Location List'!$A$2:$QR$463,19,FALSE),"")</f>
        <v/>
      </c>
      <c r="C20627" s="16" t="str">
        <f>IFERROR(VLOOKUP($F20627,'Location List'!$A$2:$QR$463,18,FALSE),"")</f>
        <v/>
      </c>
      <c r="D20627" s="16" t="str">
        <f>IFERROR(VLOOKUP($F20627,'Location List'!$A$2:$QR$463,9,FALSE),"")</f>
        <v/>
      </c>
      <c r="E20627" s="16" t="str">
        <f>IFERROR(VLOOKUP($F20627,'Location List'!$A$2:$QR$463,2,FALSE),"")</f>
        <v/>
      </c>
    </row>
    <row r="20628" spans="1:5" ht="15" customHeight="1" x14ac:dyDescent="0.25">
      <c r="A20628" s="16" t="str">
        <f>IFERROR(VLOOKUP($F20628,'Location List'!$A$2:$QR$463,20,FALSE),"")</f>
        <v/>
      </c>
      <c r="B20628" s="16" t="str">
        <f>IFERROR(VLOOKUP($F20628,'Location List'!$A$2:$QR$463,19,FALSE),"")</f>
        <v/>
      </c>
      <c r="C20628" s="16" t="str">
        <f>IFERROR(VLOOKUP($F20628,'Location List'!$A$2:$QR$463,18,FALSE),"")</f>
        <v/>
      </c>
      <c r="D20628" s="16" t="str">
        <f>IFERROR(VLOOKUP($F20628,'Location List'!$A$2:$QR$463,9,FALSE),"")</f>
        <v/>
      </c>
      <c r="E20628" s="16" t="str">
        <f>IFERROR(VLOOKUP($F20628,'Location List'!$A$2:$QR$463,2,FALSE),"")</f>
        <v/>
      </c>
    </row>
    <row r="20629" spans="1:5" ht="15" customHeight="1" x14ac:dyDescent="0.25">
      <c r="A20629" s="16" t="str">
        <f>IFERROR(VLOOKUP($F20629,'Location List'!$A$2:$QR$463,20,FALSE),"")</f>
        <v/>
      </c>
      <c r="B20629" s="16" t="str">
        <f>IFERROR(VLOOKUP($F20629,'Location List'!$A$2:$QR$463,19,FALSE),"")</f>
        <v/>
      </c>
      <c r="C20629" s="16" t="str">
        <f>IFERROR(VLOOKUP($F20629,'Location List'!$A$2:$QR$463,18,FALSE),"")</f>
        <v/>
      </c>
      <c r="D20629" s="16" t="str">
        <f>IFERROR(VLOOKUP($F20629,'Location List'!$A$2:$QR$463,9,FALSE),"")</f>
        <v/>
      </c>
      <c r="E20629" s="16" t="str">
        <f>IFERROR(VLOOKUP($F20629,'Location List'!$A$2:$QR$463,2,FALSE),"")</f>
        <v/>
      </c>
    </row>
    <row r="20630" spans="1:5" ht="15" customHeight="1" x14ac:dyDescent="0.25">
      <c r="A20630" s="16" t="str">
        <f>IFERROR(VLOOKUP($F20630,'Location List'!$A$2:$QR$463,20,FALSE),"")</f>
        <v/>
      </c>
      <c r="B20630" s="16" t="str">
        <f>IFERROR(VLOOKUP($F20630,'Location List'!$A$2:$QR$463,19,FALSE),"")</f>
        <v/>
      </c>
      <c r="C20630" s="16" t="str">
        <f>IFERROR(VLOOKUP($F20630,'Location List'!$A$2:$QR$463,18,FALSE),"")</f>
        <v/>
      </c>
      <c r="D20630" s="16" t="str">
        <f>IFERROR(VLOOKUP($F20630,'Location List'!$A$2:$QR$463,9,FALSE),"")</f>
        <v/>
      </c>
      <c r="E20630" s="16" t="str">
        <f>IFERROR(VLOOKUP($F20630,'Location List'!$A$2:$QR$463,2,FALSE),"")</f>
        <v/>
      </c>
    </row>
    <row r="20631" spans="1:5" ht="15" customHeight="1" x14ac:dyDescent="0.25">
      <c r="A20631" s="16" t="str">
        <f>IFERROR(VLOOKUP($F20631,'Location List'!$A$2:$QR$463,20,FALSE),"")</f>
        <v/>
      </c>
      <c r="B20631" s="16" t="str">
        <f>IFERROR(VLOOKUP($F20631,'Location List'!$A$2:$QR$463,19,FALSE),"")</f>
        <v/>
      </c>
      <c r="C20631" s="16" t="str">
        <f>IFERROR(VLOOKUP($F20631,'Location List'!$A$2:$QR$463,18,FALSE),"")</f>
        <v/>
      </c>
      <c r="D20631" s="16" t="str">
        <f>IFERROR(VLOOKUP($F20631,'Location List'!$A$2:$QR$463,9,FALSE),"")</f>
        <v/>
      </c>
      <c r="E20631" s="16" t="str">
        <f>IFERROR(VLOOKUP($F20631,'Location List'!$A$2:$QR$463,2,FALSE),"")</f>
        <v/>
      </c>
    </row>
    <row r="20672" spans="1:5" ht="15" customHeight="1" x14ac:dyDescent="0.25">
      <c r="A20672" s="16" t="str">
        <f>IFERROR(VLOOKUP($F20672,'Location List'!$A$2:$QR$463,20,FALSE),"")</f>
        <v/>
      </c>
      <c r="B20672" s="16" t="str">
        <f>IFERROR(VLOOKUP($F20672,'Location List'!$A$2:$QR$463,19,FALSE),"")</f>
        <v/>
      </c>
      <c r="C20672" s="16" t="str">
        <f>IFERROR(VLOOKUP($F20672,'Location List'!$A$2:$QR$463,18,FALSE),"")</f>
        <v/>
      </c>
      <c r="D20672" s="16" t="str">
        <f>IFERROR(VLOOKUP($F20672,'Location List'!$A$2:$QR$463,9,FALSE),"")</f>
        <v/>
      </c>
      <c r="E20672" s="16" t="str">
        <f>IFERROR(VLOOKUP($F20672,'Location List'!$A$2:$QR$463,2,FALSE),"")</f>
        <v/>
      </c>
    </row>
    <row r="20673" spans="1:5" ht="15" customHeight="1" x14ac:dyDescent="0.25">
      <c r="A20673" s="16" t="str">
        <f>IFERROR(VLOOKUP($F20673,'Location List'!$A$2:$QR$463,20,FALSE),"")</f>
        <v/>
      </c>
      <c r="B20673" s="16" t="str">
        <f>IFERROR(VLOOKUP($F20673,'Location List'!$A$2:$QR$463,19,FALSE),"")</f>
        <v/>
      </c>
      <c r="C20673" s="16" t="str">
        <f>IFERROR(VLOOKUP($F20673,'Location List'!$A$2:$QR$463,18,FALSE),"")</f>
        <v/>
      </c>
      <c r="D20673" s="16" t="str">
        <f>IFERROR(VLOOKUP($F20673,'Location List'!$A$2:$QR$463,9,FALSE),"")</f>
        <v/>
      </c>
      <c r="E20673" s="16" t="str">
        <f>IFERROR(VLOOKUP($F20673,'Location List'!$A$2:$QR$463,2,FALSE),"")</f>
        <v/>
      </c>
    </row>
    <row r="20674" spans="1:5" ht="15" customHeight="1" x14ac:dyDescent="0.25">
      <c r="A20674" s="16" t="str">
        <f>IFERROR(VLOOKUP($F20674,'Location List'!$A$2:$QR$463,20,FALSE),"")</f>
        <v/>
      </c>
      <c r="B20674" s="16" t="str">
        <f>IFERROR(VLOOKUP($F20674,'Location List'!$A$2:$QR$463,19,FALSE),"")</f>
        <v/>
      </c>
      <c r="C20674" s="16" t="str">
        <f>IFERROR(VLOOKUP($F20674,'Location List'!$A$2:$QR$463,18,FALSE),"")</f>
        <v/>
      </c>
      <c r="D20674" s="16" t="str">
        <f>IFERROR(VLOOKUP($F20674,'Location List'!$A$2:$QR$463,9,FALSE),"")</f>
        <v/>
      </c>
      <c r="E20674" s="16" t="str">
        <f>IFERROR(VLOOKUP($F20674,'Location List'!$A$2:$QR$463,2,FALSE),"")</f>
        <v/>
      </c>
    </row>
    <row r="20675" spans="1:5" ht="15" customHeight="1" x14ac:dyDescent="0.25">
      <c r="A20675" s="16" t="str">
        <f>IFERROR(VLOOKUP($F20675,'Location List'!$A$2:$QR$463,20,FALSE),"")</f>
        <v/>
      </c>
      <c r="B20675" s="16" t="str">
        <f>IFERROR(VLOOKUP($F20675,'Location List'!$A$2:$QR$463,19,FALSE),"")</f>
        <v/>
      </c>
      <c r="C20675" s="16" t="str">
        <f>IFERROR(VLOOKUP($F20675,'Location List'!$A$2:$QR$463,18,FALSE),"")</f>
        <v/>
      </c>
      <c r="D20675" s="16" t="str">
        <f>IFERROR(VLOOKUP($F20675,'Location List'!$A$2:$QR$463,9,FALSE),"")</f>
        <v/>
      </c>
      <c r="E20675" s="16" t="str">
        <f>IFERROR(VLOOKUP($F20675,'Location List'!$A$2:$QR$463,2,FALSE),"")</f>
        <v/>
      </c>
    </row>
    <row r="20676" spans="1:5" ht="15" customHeight="1" x14ac:dyDescent="0.25">
      <c r="A20676" s="16" t="str">
        <f>IFERROR(VLOOKUP($F20676,'Location List'!$A$2:$QR$463,20,FALSE),"")</f>
        <v/>
      </c>
      <c r="B20676" s="16" t="str">
        <f>IFERROR(VLOOKUP($F20676,'Location List'!$A$2:$QR$463,19,FALSE),"")</f>
        <v/>
      </c>
      <c r="C20676" s="16" t="str">
        <f>IFERROR(VLOOKUP($F20676,'Location List'!$A$2:$QR$463,18,FALSE),"")</f>
        <v/>
      </c>
      <c r="D20676" s="16" t="str">
        <f>IFERROR(VLOOKUP($F20676,'Location List'!$A$2:$QR$463,9,FALSE),"")</f>
        <v/>
      </c>
      <c r="E20676" s="16" t="str">
        <f>IFERROR(VLOOKUP($F20676,'Location List'!$A$2:$QR$463,2,FALSE),"")</f>
        <v/>
      </c>
    </row>
    <row r="20677" spans="1:5" ht="15" customHeight="1" x14ac:dyDescent="0.25">
      <c r="A20677" s="16" t="str">
        <f>IFERROR(VLOOKUP($F20677,'Location List'!$A$2:$QR$463,20,FALSE),"")</f>
        <v/>
      </c>
      <c r="B20677" s="16" t="str">
        <f>IFERROR(VLOOKUP($F20677,'Location List'!$A$2:$QR$463,19,FALSE),"")</f>
        <v/>
      </c>
      <c r="C20677" s="16" t="str">
        <f>IFERROR(VLOOKUP($F20677,'Location List'!$A$2:$QR$463,18,FALSE),"")</f>
        <v/>
      </c>
      <c r="D20677" s="16" t="str">
        <f>IFERROR(VLOOKUP($F20677,'Location List'!$A$2:$QR$463,9,FALSE),"")</f>
        <v/>
      </c>
      <c r="E20677" s="16" t="str">
        <f>IFERROR(VLOOKUP($F20677,'Location List'!$A$2:$QR$463,2,FALSE),"")</f>
        <v/>
      </c>
    </row>
    <row r="20678" spans="1:5" ht="15" customHeight="1" x14ac:dyDescent="0.25">
      <c r="A20678" s="16" t="str">
        <f>IFERROR(VLOOKUP($F20678,'Location List'!$A$2:$QR$463,20,FALSE),"")</f>
        <v/>
      </c>
      <c r="B20678" s="16" t="str">
        <f>IFERROR(VLOOKUP($F20678,'Location List'!$A$2:$QR$463,19,FALSE),"")</f>
        <v/>
      </c>
      <c r="C20678" s="16" t="str">
        <f>IFERROR(VLOOKUP($F20678,'Location List'!$A$2:$QR$463,18,FALSE),"")</f>
        <v/>
      </c>
      <c r="D20678" s="16" t="str">
        <f>IFERROR(VLOOKUP($F20678,'Location List'!$A$2:$QR$463,9,FALSE),"")</f>
        <v/>
      </c>
      <c r="E20678" s="16" t="str">
        <f>IFERROR(VLOOKUP($F20678,'Location List'!$A$2:$QR$463,2,FALSE),"")</f>
        <v/>
      </c>
    </row>
    <row r="20679" spans="1:5" ht="15" customHeight="1" x14ac:dyDescent="0.25">
      <c r="A20679" s="16" t="str">
        <f>IFERROR(VLOOKUP($F20679,'Location List'!$A$2:$QR$463,20,FALSE),"")</f>
        <v/>
      </c>
      <c r="B20679" s="16" t="str">
        <f>IFERROR(VLOOKUP($F20679,'Location List'!$A$2:$QR$463,19,FALSE),"")</f>
        <v/>
      </c>
      <c r="C20679" s="16" t="str">
        <f>IFERROR(VLOOKUP($F20679,'Location List'!$A$2:$QR$463,18,FALSE),"")</f>
        <v/>
      </c>
      <c r="D20679" s="16" t="str">
        <f>IFERROR(VLOOKUP($F20679,'Location List'!$A$2:$QR$463,9,FALSE),"")</f>
        <v/>
      </c>
      <c r="E20679" s="16" t="str">
        <f>IFERROR(VLOOKUP($F20679,'Location List'!$A$2:$QR$463,2,FALSE),"")</f>
        <v/>
      </c>
    </row>
    <row r="20680" spans="1:5" ht="15" customHeight="1" x14ac:dyDescent="0.25">
      <c r="A20680" s="16" t="str">
        <f>IFERROR(VLOOKUP($F20680,'Location List'!$A$2:$QR$463,20,FALSE),"")</f>
        <v/>
      </c>
      <c r="B20680" s="16" t="str">
        <f>IFERROR(VLOOKUP($F20680,'Location List'!$A$2:$QR$463,19,FALSE),"")</f>
        <v/>
      </c>
      <c r="C20680" s="16" t="str">
        <f>IFERROR(VLOOKUP($F20680,'Location List'!$A$2:$QR$463,18,FALSE),"")</f>
        <v/>
      </c>
      <c r="D20680" s="16" t="str">
        <f>IFERROR(VLOOKUP($F20680,'Location List'!$A$2:$QR$463,9,FALSE),"")</f>
        <v/>
      </c>
      <c r="E20680" s="16" t="str">
        <f>IFERROR(VLOOKUP($F20680,'Location List'!$A$2:$QR$463,2,FALSE),"")</f>
        <v/>
      </c>
    </row>
    <row r="20681" spans="1:5" ht="15" customHeight="1" x14ac:dyDescent="0.25">
      <c r="A20681" s="16" t="str">
        <f>IFERROR(VLOOKUP($F20681,'Location List'!$A$2:$QR$463,20,FALSE),"")</f>
        <v/>
      </c>
      <c r="B20681" s="16" t="str">
        <f>IFERROR(VLOOKUP($F20681,'Location List'!$A$2:$QR$463,19,FALSE),"")</f>
        <v/>
      </c>
      <c r="C20681" s="16" t="str">
        <f>IFERROR(VLOOKUP($F20681,'Location List'!$A$2:$QR$463,18,FALSE),"")</f>
        <v/>
      </c>
      <c r="D20681" s="16" t="str">
        <f>IFERROR(VLOOKUP($F20681,'Location List'!$A$2:$QR$463,9,FALSE),"")</f>
        <v/>
      </c>
      <c r="E20681" s="16" t="str">
        <f>IFERROR(VLOOKUP($F20681,'Location List'!$A$2:$QR$463,2,FALSE),"")</f>
        <v/>
      </c>
    </row>
    <row r="20682" spans="1:5" ht="15" customHeight="1" x14ac:dyDescent="0.25">
      <c r="A20682" s="16" t="str">
        <f>IFERROR(VLOOKUP($F20682,'Location List'!$A$2:$QR$463,20,FALSE),"")</f>
        <v/>
      </c>
      <c r="B20682" s="16" t="str">
        <f>IFERROR(VLOOKUP($F20682,'Location List'!$A$2:$QR$463,19,FALSE),"")</f>
        <v/>
      </c>
      <c r="C20682" s="16" t="str">
        <f>IFERROR(VLOOKUP($F20682,'Location List'!$A$2:$QR$463,18,FALSE),"")</f>
        <v/>
      </c>
      <c r="D20682" s="16" t="str">
        <f>IFERROR(VLOOKUP($F20682,'Location List'!$A$2:$QR$463,9,FALSE),"")</f>
        <v/>
      </c>
      <c r="E20682" s="16" t="str">
        <f>IFERROR(VLOOKUP($F20682,'Location List'!$A$2:$QR$463,2,FALSE),"")</f>
        <v/>
      </c>
    </row>
    <row r="20739" spans="1:5" ht="15" customHeight="1" x14ac:dyDescent="0.25">
      <c r="A20739" s="16" t="str">
        <f>IFERROR(VLOOKUP($F20739,'Location List'!$A$2:$QR$463,20,FALSE),"")</f>
        <v/>
      </c>
      <c r="B20739" s="16" t="str">
        <f>IFERROR(VLOOKUP($F20739,'Location List'!$A$2:$QR$463,19,FALSE),"")</f>
        <v/>
      </c>
      <c r="C20739" s="16" t="str">
        <f>IFERROR(VLOOKUP($F20739,'Location List'!$A$2:$QR$463,18,FALSE),"")</f>
        <v/>
      </c>
      <c r="D20739" s="16" t="str">
        <f>IFERROR(VLOOKUP($F20739,'Location List'!$A$2:$QR$463,9,FALSE),"")</f>
        <v/>
      </c>
      <c r="E20739" s="16" t="str">
        <f>IFERROR(VLOOKUP($F20739,'Location List'!$A$2:$QR$463,2,FALSE),"")</f>
        <v/>
      </c>
    </row>
    <row r="20740" spans="1:5" ht="15" customHeight="1" x14ac:dyDescent="0.25">
      <c r="A20740" s="16" t="str">
        <f>IFERROR(VLOOKUP($F20740,'Location List'!$A$2:$QR$463,20,FALSE),"")</f>
        <v/>
      </c>
      <c r="B20740" s="16" t="str">
        <f>IFERROR(VLOOKUP($F20740,'Location List'!$A$2:$QR$463,19,FALSE),"")</f>
        <v/>
      </c>
      <c r="C20740" s="16" t="str">
        <f>IFERROR(VLOOKUP($F20740,'Location List'!$A$2:$QR$463,18,FALSE),"")</f>
        <v/>
      </c>
      <c r="D20740" s="16" t="str">
        <f>IFERROR(VLOOKUP($F20740,'Location List'!$A$2:$QR$463,9,FALSE),"")</f>
        <v/>
      </c>
      <c r="E20740" s="16" t="str">
        <f>IFERROR(VLOOKUP($F20740,'Location List'!$A$2:$QR$463,2,FALSE),"")</f>
        <v/>
      </c>
    </row>
    <row r="20741" spans="1:5" ht="15" customHeight="1" x14ac:dyDescent="0.25">
      <c r="A20741" s="16" t="str">
        <f>IFERROR(VLOOKUP($F20741,'Location List'!$A$2:$QR$463,20,FALSE),"")</f>
        <v/>
      </c>
      <c r="B20741" s="16" t="str">
        <f>IFERROR(VLOOKUP($F20741,'Location List'!$A$2:$QR$463,19,FALSE),"")</f>
        <v/>
      </c>
      <c r="C20741" s="16" t="str">
        <f>IFERROR(VLOOKUP($F20741,'Location List'!$A$2:$QR$463,18,FALSE),"")</f>
        <v/>
      </c>
      <c r="D20741" s="16" t="str">
        <f>IFERROR(VLOOKUP($F20741,'Location List'!$A$2:$QR$463,9,FALSE),"")</f>
        <v/>
      </c>
      <c r="E20741" s="16" t="str">
        <f>IFERROR(VLOOKUP($F20741,'Location List'!$A$2:$QR$463,2,FALSE),"")</f>
        <v/>
      </c>
    </row>
    <row r="20790" spans="1:5" ht="15" customHeight="1" x14ac:dyDescent="0.25">
      <c r="A20790" s="16" t="str">
        <f>IFERROR(VLOOKUP($F20790,'Location List'!$A$2:$QR$463,20,FALSE),"")</f>
        <v/>
      </c>
      <c r="B20790" s="16" t="str">
        <f>IFERROR(VLOOKUP($F20790,'Location List'!$A$2:$QR$463,19,FALSE),"")</f>
        <v/>
      </c>
      <c r="C20790" s="16" t="str">
        <f>IFERROR(VLOOKUP($F20790,'Location List'!$A$2:$QR$463,18,FALSE),"")</f>
        <v/>
      </c>
      <c r="D20790" s="16" t="str">
        <f>IFERROR(VLOOKUP($F20790,'Location List'!$A$2:$QR$463,9,FALSE),"")</f>
        <v/>
      </c>
      <c r="E20790" s="16" t="str">
        <f>IFERROR(VLOOKUP($F20790,'Location List'!$A$2:$QR$463,2,FALSE),"")</f>
        <v/>
      </c>
    </row>
    <row r="20791" spans="1:5" ht="15" customHeight="1" x14ac:dyDescent="0.25">
      <c r="A20791" s="16" t="str">
        <f>IFERROR(VLOOKUP($F20791,'Location List'!$A$2:$QR$463,20,FALSE),"")</f>
        <v/>
      </c>
      <c r="B20791" s="16" t="str">
        <f>IFERROR(VLOOKUP($F20791,'Location List'!$A$2:$QR$463,19,FALSE),"")</f>
        <v/>
      </c>
      <c r="C20791" s="16" t="str">
        <f>IFERROR(VLOOKUP($F20791,'Location List'!$A$2:$QR$463,18,FALSE),"")</f>
        <v/>
      </c>
      <c r="D20791" s="16" t="str">
        <f>IFERROR(VLOOKUP($F20791,'Location List'!$A$2:$QR$463,9,FALSE),"")</f>
        <v/>
      </c>
      <c r="E20791" s="16" t="str">
        <f>IFERROR(VLOOKUP($F20791,'Location List'!$A$2:$QR$463,2,FALSE),"")</f>
        <v/>
      </c>
    </row>
    <row r="20792" spans="1:5" ht="15" customHeight="1" x14ac:dyDescent="0.25">
      <c r="A20792" s="16" t="str">
        <f>IFERROR(VLOOKUP($F20792,'Location List'!$A$2:$QR$463,20,FALSE),"")</f>
        <v/>
      </c>
      <c r="B20792" s="16" t="str">
        <f>IFERROR(VLOOKUP($F20792,'Location List'!$A$2:$QR$463,19,FALSE),"")</f>
        <v/>
      </c>
      <c r="C20792" s="16" t="str">
        <f>IFERROR(VLOOKUP($F20792,'Location List'!$A$2:$QR$463,18,FALSE),"")</f>
        <v/>
      </c>
      <c r="D20792" s="16" t="str">
        <f>IFERROR(VLOOKUP($F20792,'Location List'!$A$2:$QR$463,9,FALSE),"")</f>
        <v/>
      </c>
      <c r="E20792" s="16" t="str">
        <f>IFERROR(VLOOKUP($F20792,'Location List'!$A$2:$QR$463,2,FALSE),"")</f>
        <v/>
      </c>
    </row>
    <row r="20793" spans="1:5" ht="15" customHeight="1" x14ac:dyDescent="0.25">
      <c r="A20793" s="16" t="str">
        <f>IFERROR(VLOOKUP($F20793,'Location List'!$A$2:$QR$463,20,FALSE),"")</f>
        <v/>
      </c>
      <c r="B20793" s="16" t="str">
        <f>IFERROR(VLOOKUP($F20793,'Location List'!$A$2:$QR$463,19,FALSE),"")</f>
        <v/>
      </c>
      <c r="C20793" s="16" t="str">
        <f>IFERROR(VLOOKUP($F20793,'Location List'!$A$2:$QR$463,18,FALSE),"")</f>
        <v/>
      </c>
      <c r="D20793" s="16" t="str">
        <f>IFERROR(VLOOKUP($F20793,'Location List'!$A$2:$QR$463,9,FALSE),"")</f>
        <v/>
      </c>
      <c r="E20793" s="16" t="str">
        <f>IFERROR(VLOOKUP($F20793,'Location List'!$A$2:$QR$463,2,FALSE),"")</f>
        <v/>
      </c>
    </row>
    <row r="20794" spans="1:5" ht="15" customHeight="1" x14ac:dyDescent="0.25">
      <c r="A20794" s="16" t="str">
        <f>IFERROR(VLOOKUP($F20794,'Location List'!$A$2:$QR$463,20,FALSE),"")</f>
        <v/>
      </c>
      <c r="B20794" s="16" t="str">
        <f>IFERROR(VLOOKUP($F20794,'Location List'!$A$2:$QR$463,19,FALSE),"")</f>
        <v/>
      </c>
      <c r="C20794" s="16" t="str">
        <f>IFERROR(VLOOKUP($F20794,'Location List'!$A$2:$QR$463,18,FALSE),"")</f>
        <v/>
      </c>
      <c r="D20794" s="16" t="str">
        <f>IFERROR(VLOOKUP($F20794,'Location List'!$A$2:$QR$463,9,FALSE),"")</f>
        <v/>
      </c>
      <c r="E20794" s="16" t="str">
        <f>IFERROR(VLOOKUP($F20794,'Location List'!$A$2:$QR$463,2,FALSE),"")</f>
        <v/>
      </c>
    </row>
    <row r="20795" spans="1:5" ht="15" customHeight="1" x14ac:dyDescent="0.25">
      <c r="A20795" s="16" t="str">
        <f>IFERROR(VLOOKUP($F20795,'Location List'!$A$2:$QR$463,20,FALSE),"")</f>
        <v/>
      </c>
      <c r="B20795" s="16" t="str">
        <f>IFERROR(VLOOKUP($F20795,'Location List'!$A$2:$QR$463,19,FALSE),"")</f>
        <v/>
      </c>
      <c r="C20795" s="16" t="str">
        <f>IFERROR(VLOOKUP($F20795,'Location List'!$A$2:$QR$463,18,FALSE),"")</f>
        <v/>
      </c>
      <c r="D20795" s="16" t="str">
        <f>IFERROR(VLOOKUP($F20795,'Location List'!$A$2:$QR$463,9,FALSE),"")</f>
        <v/>
      </c>
      <c r="E20795" s="16" t="str">
        <f>IFERROR(VLOOKUP($F20795,'Location List'!$A$2:$QR$463,2,FALSE),"")</f>
        <v/>
      </c>
    </row>
    <row r="20856" spans="1:5" ht="15" customHeight="1" x14ac:dyDescent="0.25">
      <c r="A20856" s="16" t="str">
        <f>IFERROR(VLOOKUP($F20856,'Location List'!$A$2:$QR$463,20,FALSE),"")</f>
        <v/>
      </c>
      <c r="B20856" s="16" t="str">
        <f>IFERROR(VLOOKUP($F20856,'Location List'!$A$2:$QR$463,19,FALSE),"")</f>
        <v/>
      </c>
      <c r="C20856" s="16" t="str">
        <f>IFERROR(VLOOKUP($F20856,'Location List'!$A$2:$QR$463,18,FALSE),"")</f>
        <v/>
      </c>
      <c r="D20856" s="16" t="str">
        <f>IFERROR(VLOOKUP($F20856,'Location List'!$A$2:$QR$463,9,FALSE),"")</f>
        <v/>
      </c>
      <c r="E20856" s="16" t="str">
        <f>IFERROR(VLOOKUP($F20856,'Location List'!$A$2:$QR$463,2,FALSE),"")</f>
        <v/>
      </c>
    </row>
    <row r="20857" spans="1:5" ht="15" customHeight="1" x14ac:dyDescent="0.25">
      <c r="A20857" s="16" t="str">
        <f>IFERROR(VLOOKUP($F20857,'Location List'!$A$2:$QR$463,20,FALSE),"")</f>
        <v/>
      </c>
      <c r="B20857" s="16" t="str">
        <f>IFERROR(VLOOKUP($F20857,'Location List'!$A$2:$QR$463,19,FALSE),"")</f>
        <v/>
      </c>
      <c r="C20857" s="16" t="str">
        <f>IFERROR(VLOOKUP($F20857,'Location List'!$A$2:$QR$463,18,FALSE),"")</f>
        <v/>
      </c>
      <c r="D20857" s="16" t="str">
        <f>IFERROR(VLOOKUP($F20857,'Location List'!$A$2:$QR$463,9,FALSE),"")</f>
        <v/>
      </c>
      <c r="E20857" s="16" t="str">
        <f>IFERROR(VLOOKUP($F20857,'Location List'!$A$2:$QR$463,2,FALSE),"")</f>
        <v/>
      </c>
    </row>
    <row r="20858" spans="1:5" ht="15" customHeight="1" x14ac:dyDescent="0.25">
      <c r="A20858" s="16" t="str">
        <f>IFERROR(VLOOKUP($F20858,'Location List'!$A$2:$QR$463,20,FALSE),"")</f>
        <v/>
      </c>
      <c r="B20858" s="16" t="str">
        <f>IFERROR(VLOOKUP($F20858,'Location List'!$A$2:$QR$463,19,FALSE),"")</f>
        <v/>
      </c>
      <c r="C20858" s="16" t="str">
        <f>IFERROR(VLOOKUP($F20858,'Location List'!$A$2:$QR$463,18,FALSE),"")</f>
        <v/>
      </c>
      <c r="D20858" s="16" t="str">
        <f>IFERROR(VLOOKUP($F20858,'Location List'!$A$2:$QR$463,9,FALSE),"")</f>
        <v/>
      </c>
      <c r="E20858" s="16" t="str">
        <f>IFERROR(VLOOKUP($F20858,'Location List'!$A$2:$QR$463,2,FALSE),"")</f>
        <v/>
      </c>
    </row>
    <row r="20859" spans="1:5" ht="15" customHeight="1" x14ac:dyDescent="0.25">
      <c r="A20859" s="16" t="str">
        <f>IFERROR(VLOOKUP($F20859,'Location List'!$A$2:$QR$463,20,FALSE),"")</f>
        <v/>
      </c>
      <c r="B20859" s="16" t="str">
        <f>IFERROR(VLOOKUP($F20859,'Location List'!$A$2:$QR$463,19,FALSE),"")</f>
        <v/>
      </c>
      <c r="C20859" s="16" t="str">
        <f>IFERROR(VLOOKUP($F20859,'Location List'!$A$2:$QR$463,18,FALSE),"")</f>
        <v/>
      </c>
      <c r="D20859" s="16" t="str">
        <f>IFERROR(VLOOKUP($F20859,'Location List'!$A$2:$QR$463,9,FALSE),"")</f>
        <v/>
      </c>
      <c r="E20859" s="16" t="str">
        <f>IFERROR(VLOOKUP($F20859,'Location List'!$A$2:$QR$463,2,FALSE),"")</f>
        <v/>
      </c>
    </row>
    <row r="20860" spans="1:5" ht="15" customHeight="1" x14ac:dyDescent="0.25">
      <c r="A20860" s="16" t="str">
        <f>IFERROR(VLOOKUP($F20860,'Location List'!$A$2:$QR$463,20,FALSE),"")</f>
        <v/>
      </c>
      <c r="B20860" s="16" t="str">
        <f>IFERROR(VLOOKUP($F20860,'Location List'!$A$2:$QR$463,19,FALSE),"")</f>
        <v/>
      </c>
      <c r="C20860" s="16" t="str">
        <f>IFERROR(VLOOKUP($F20860,'Location List'!$A$2:$QR$463,18,FALSE),"")</f>
        <v/>
      </c>
      <c r="D20860" s="16" t="str">
        <f>IFERROR(VLOOKUP($F20860,'Location List'!$A$2:$QR$463,9,FALSE),"")</f>
        <v/>
      </c>
      <c r="E20860" s="16" t="str">
        <f>IFERROR(VLOOKUP($F20860,'Location List'!$A$2:$QR$463,2,FALSE),"")</f>
        <v/>
      </c>
    </row>
    <row r="20861" spans="1:5" ht="15" customHeight="1" x14ac:dyDescent="0.25">
      <c r="A20861" s="16" t="str">
        <f>IFERROR(VLOOKUP($F20861,'Location List'!$A$2:$QR$463,20,FALSE),"")</f>
        <v/>
      </c>
      <c r="B20861" s="16" t="str">
        <f>IFERROR(VLOOKUP($F20861,'Location List'!$A$2:$QR$463,19,FALSE),"")</f>
        <v/>
      </c>
      <c r="C20861" s="16" t="str">
        <f>IFERROR(VLOOKUP($F20861,'Location List'!$A$2:$QR$463,18,FALSE),"")</f>
        <v/>
      </c>
      <c r="D20861" s="16" t="str">
        <f>IFERROR(VLOOKUP($F20861,'Location List'!$A$2:$QR$463,9,FALSE),"")</f>
        <v/>
      </c>
      <c r="E20861" s="16" t="str">
        <f>IFERROR(VLOOKUP($F20861,'Location List'!$A$2:$QR$463,2,FALSE),"")</f>
        <v/>
      </c>
    </row>
    <row r="20862" spans="1:5" ht="15" customHeight="1" x14ac:dyDescent="0.25">
      <c r="A20862" s="16" t="str">
        <f>IFERROR(VLOOKUP($F20862,'Location List'!$A$2:$QR$463,20,FALSE),"")</f>
        <v/>
      </c>
      <c r="B20862" s="16" t="str">
        <f>IFERROR(VLOOKUP($F20862,'Location List'!$A$2:$QR$463,19,FALSE),"")</f>
        <v/>
      </c>
      <c r="C20862" s="16" t="str">
        <f>IFERROR(VLOOKUP($F20862,'Location List'!$A$2:$QR$463,18,FALSE),"")</f>
        <v/>
      </c>
      <c r="D20862" s="16" t="str">
        <f>IFERROR(VLOOKUP($F20862,'Location List'!$A$2:$QR$463,9,FALSE),"")</f>
        <v/>
      </c>
      <c r="E20862" s="16" t="str">
        <f>IFERROR(VLOOKUP($F20862,'Location List'!$A$2:$QR$463,2,FALSE),"")</f>
        <v/>
      </c>
    </row>
    <row r="20863" spans="1:5" ht="15" customHeight="1" x14ac:dyDescent="0.25">
      <c r="A20863" s="16" t="str">
        <f>IFERROR(VLOOKUP($F20863,'Location List'!$A$2:$QR$463,20,FALSE),"")</f>
        <v/>
      </c>
      <c r="B20863" s="16" t="str">
        <f>IFERROR(VLOOKUP($F20863,'Location List'!$A$2:$QR$463,19,FALSE),"")</f>
        <v/>
      </c>
      <c r="C20863" s="16" t="str">
        <f>IFERROR(VLOOKUP($F20863,'Location List'!$A$2:$QR$463,18,FALSE),"")</f>
        <v/>
      </c>
      <c r="D20863" s="16" t="str">
        <f>IFERROR(VLOOKUP($F20863,'Location List'!$A$2:$QR$463,9,FALSE),"")</f>
        <v/>
      </c>
      <c r="E20863" s="16" t="str">
        <f>IFERROR(VLOOKUP($F20863,'Location List'!$A$2:$QR$463,2,FALSE),"")</f>
        <v/>
      </c>
    </row>
    <row r="20864" spans="1:5" ht="15" customHeight="1" x14ac:dyDescent="0.25">
      <c r="A20864" s="16" t="str">
        <f>IFERROR(VLOOKUP($F20864,'Location List'!$A$2:$QR$463,20,FALSE),"")</f>
        <v/>
      </c>
      <c r="B20864" s="16" t="str">
        <f>IFERROR(VLOOKUP($F20864,'Location List'!$A$2:$QR$463,19,FALSE),"")</f>
        <v/>
      </c>
      <c r="C20864" s="16" t="str">
        <f>IFERROR(VLOOKUP($F20864,'Location List'!$A$2:$QR$463,18,FALSE),"")</f>
        <v/>
      </c>
      <c r="D20864" s="16" t="str">
        <f>IFERROR(VLOOKUP($F20864,'Location List'!$A$2:$QR$463,9,FALSE),"")</f>
        <v/>
      </c>
      <c r="E20864" s="16" t="str">
        <f>IFERROR(VLOOKUP($F20864,'Location List'!$A$2:$QR$463,2,FALSE),"")</f>
        <v/>
      </c>
    </row>
    <row r="20865" spans="1:5" ht="15" customHeight="1" x14ac:dyDescent="0.25">
      <c r="A20865" s="16" t="str">
        <f>IFERROR(VLOOKUP($F20865,'Location List'!$A$2:$QR$463,20,FALSE),"")</f>
        <v/>
      </c>
      <c r="B20865" s="16" t="str">
        <f>IFERROR(VLOOKUP($F20865,'Location List'!$A$2:$QR$463,19,FALSE),"")</f>
        <v/>
      </c>
      <c r="C20865" s="16" t="str">
        <f>IFERROR(VLOOKUP($F20865,'Location List'!$A$2:$QR$463,18,FALSE),"")</f>
        <v/>
      </c>
      <c r="D20865" s="16" t="str">
        <f>IFERROR(VLOOKUP($F20865,'Location List'!$A$2:$QR$463,9,FALSE),"")</f>
        <v/>
      </c>
      <c r="E20865" s="16" t="str">
        <f>IFERROR(VLOOKUP($F20865,'Location List'!$A$2:$QR$463,2,FALSE),"")</f>
        <v/>
      </c>
    </row>
    <row r="20866" spans="1:5" ht="15" customHeight="1" x14ac:dyDescent="0.25">
      <c r="A20866" s="16" t="str">
        <f>IFERROR(VLOOKUP($F20866,'Location List'!$A$2:$QR$463,20,FALSE),"")</f>
        <v/>
      </c>
      <c r="B20866" s="16" t="str">
        <f>IFERROR(VLOOKUP($F20866,'Location List'!$A$2:$QR$463,19,FALSE),"")</f>
        <v/>
      </c>
      <c r="C20866" s="16" t="str">
        <f>IFERROR(VLOOKUP($F20866,'Location List'!$A$2:$QR$463,18,FALSE),"")</f>
        <v/>
      </c>
      <c r="D20866" s="16" t="str">
        <f>IFERROR(VLOOKUP($F20866,'Location List'!$A$2:$QR$463,9,FALSE),"")</f>
        <v/>
      </c>
      <c r="E20866" s="16" t="str">
        <f>IFERROR(VLOOKUP($F20866,'Location List'!$A$2:$QR$463,2,FALSE),"")</f>
        <v/>
      </c>
    </row>
    <row r="20867" spans="1:5" ht="15" customHeight="1" x14ac:dyDescent="0.25">
      <c r="A20867" s="16" t="str">
        <f>IFERROR(VLOOKUP($F20867,'Location List'!$A$2:$QR$463,20,FALSE),"")</f>
        <v/>
      </c>
      <c r="B20867" s="16" t="str">
        <f>IFERROR(VLOOKUP($F20867,'Location List'!$A$2:$QR$463,19,FALSE),"")</f>
        <v/>
      </c>
      <c r="C20867" s="16" t="str">
        <f>IFERROR(VLOOKUP($F20867,'Location List'!$A$2:$QR$463,18,FALSE),"")</f>
        <v/>
      </c>
      <c r="D20867" s="16" t="str">
        <f>IFERROR(VLOOKUP($F20867,'Location List'!$A$2:$QR$463,9,FALSE),"")</f>
        <v/>
      </c>
      <c r="E20867" s="16" t="str">
        <f>IFERROR(VLOOKUP($F20867,'Location List'!$A$2:$QR$463,2,FALSE),"")</f>
        <v/>
      </c>
    </row>
    <row r="20868" spans="1:5" ht="15" customHeight="1" x14ac:dyDescent="0.25">
      <c r="A20868" s="16" t="str">
        <f>IFERROR(VLOOKUP($F20868,'Location List'!$A$2:$QR$463,20,FALSE),"")</f>
        <v/>
      </c>
      <c r="B20868" s="16" t="str">
        <f>IFERROR(VLOOKUP($F20868,'Location List'!$A$2:$QR$463,19,FALSE),"")</f>
        <v/>
      </c>
      <c r="C20868" s="16" t="str">
        <f>IFERROR(VLOOKUP($F20868,'Location List'!$A$2:$QR$463,18,FALSE),"")</f>
        <v/>
      </c>
      <c r="D20868" s="16" t="str">
        <f>IFERROR(VLOOKUP($F20868,'Location List'!$A$2:$QR$463,9,FALSE),"")</f>
        <v/>
      </c>
      <c r="E20868" s="16" t="str">
        <f>IFERROR(VLOOKUP($F20868,'Location List'!$A$2:$QR$463,2,FALSE),"")</f>
        <v/>
      </c>
    </row>
    <row r="20869" spans="1:5" ht="15" customHeight="1" x14ac:dyDescent="0.25">
      <c r="A20869" s="16" t="str">
        <f>IFERROR(VLOOKUP($F20869,'Location List'!$A$2:$QR$463,20,FALSE),"")</f>
        <v/>
      </c>
      <c r="B20869" s="16" t="str">
        <f>IFERROR(VLOOKUP($F20869,'Location List'!$A$2:$QR$463,19,FALSE),"")</f>
        <v/>
      </c>
      <c r="C20869" s="16" t="str">
        <f>IFERROR(VLOOKUP($F20869,'Location List'!$A$2:$QR$463,18,FALSE),"")</f>
        <v/>
      </c>
      <c r="D20869" s="16" t="str">
        <f>IFERROR(VLOOKUP($F20869,'Location List'!$A$2:$QR$463,9,FALSE),"")</f>
        <v/>
      </c>
      <c r="E20869" s="16" t="str">
        <f>IFERROR(VLOOKUP($F20869,'Location List'!$A$2:$QR$463,2,FALSE),"")</f>
        <v/>
      </c>
    </row>
    <row r="20870" spans="1:5" ht="15" customHeight="1" x14ac:dyDescent="0.25">
      <c r="A20870" s="16" t="str">
        <f>IFERROR(VLOOKUP($F20870,'Location List'!$A$2:$QR$463,20,FALSE),"")</f>
        <v/>
      </c>
      <c r="B20870" s="16" t="str">
        <f>IFERROR(VLOOKUP($F20870,'Location List'!$A$2:$QR$463,19,FALSE),"")</f>
        <v/>
      </c>
      <c r="C20870" s="16" t="str">
        <f>IFERROR(VLOOKUP($F20870,'Location List'!$A$2:$QR$463,18,FALSE),"")</f>
        <v/>
      </c>
      <c r="D20870" s="16" t="str">
        <f>IFERROR(VLOOKUP($F20870,'Location List'!$A$2:$QR$463,9,FALSE),"")</f>
        <v/>
      </c>
      <c r="E20870" s="16" t="str">
        <f>IFERROR(VLOOKUP($F20870,'Location List'!$A$2:$QR$463,2,FALSE),"")</f>
        <v/>
      </c>
    </row>
    <row r="20896" spans="1:5" ht="15" customHeight="1" x14ac:dyDescent="0.25">
      <c r="A20896" s="16" t="str">
        <f>IFERROR(VLOOKUP($F20896,'Location List'!$A$2:$QR$463,20,FALSE),"")</f>
        <v/>
      </c>
      <c r="B20896" s="16" t="str">
        <f>IFERROR(VLOOKUP($F20896,'Location List'!$A$2:$QR$463,19,FALSE),"")</f>
        <v/>
      </c>
      <c r="C20896" s="16" t="str">
        <f>IFERROR(VLOOKUP($F20896,'Location List'!$A$2:$QR$463,18,FALSE),"")</f>
        <v/>
      </c>
      <c r="D20896" s="16" t="str">
        <f>IFERROR(VLOOKUP($F20896,'Location List'!$A$2:$QR$463,9,FALSE),"")</f>
        <v/>
      </c>
      <c r="E20896" s="16" t="str">
        <f>IFERROR(VLOOKUP($F20896,'Location List'!$A$2:$QR$463,2,FALSE),"")</f>
        <v/>
      </c>
    </row>
    <row r="20897" spans="1:5" ht="15" customHeight="1" x14ac:dyDescent="0.25">
      <c r="A20897" s="16" t="str">
        <f>IFERROR(VLOOKUP($F20897,'Location List'!$A$2:$QR$463,20,FALSE),"")</f>
        <v/>
      </c>
      <c r="B20897" s="16" t="str">
        <f>IFERROR(VLOOKUP($F20897,'Location List'!$A$2:$QR$463,19,FALSE),"")</f>
        <v/>
      </c>
      <c r="C20897" s="16" t="str">
        <f>IFERROR(VLOOKUP($F20897,'Location List'!$A$2:$QR$463,18,FALSE),"")</f>
        <v/>
      </c>
      <c r="D20897" s="16" t="str">
        <f>IFERROR(VLOOKUP($F20897,'Location List'!$A$2:$QR$463,9,FALSE),"")</f>
        <v/>
      </c>
      <c r="E20897" s="16" t="str">
        <f>IFERROR(VLOOKUP($F20897,'Location List'!$A$2:$QR$463,2,FALSE),"")</f>
        <v/>
      </c>
    </row>
    <row r="20898" spans="1:5" ht="15" customHeight="1" x14ac:dyDescent="0.25">
      <c r="A20898" s="16" t="str">
        <f>IFERROR(VLOOKUP($F20898,'Location List'!$A$2:$QR$463,20,FALSE),"")</f>
        <v/>
      </c>
      <c r="B20898" s="16" t="str">
        <f>IFERROR(VLOOKUP($F20898,'Location List'!$A$2:$QR$463,19,FALSE),"")</f>
        <v/>
      </c>
      <c r="C20898" s="16" t="str">
        <f>IFERROR(VLOOKUP($F20898,'Location List'!$A$2:$QR$463,18,FALSE),"")</f>
        <v/>
      </c>
      <c r="D20898" s="16" t="str">
        <f>IFERROR(VLOOKUP($F20898,'Location List'!$A$2:$QR$463,9,FALSE),"")</f>
        <v/>
      </c>
      <c r="E20898" s="16" t="str">
        <f>IFERROR(VLOOKUP($F20898,'Location List'!$A$2:$QR$463,2,FALSE),"")</f>
        <v/>
      </c>
    </row>
    <row r="20899" spans="1:5" ht="15" customHeight="1" x14ac:dyDescent="0.25">
      <c r="A20899" s="16" t="str">
        <f>IFERROR(VLOOKUP($F20899,'Location List'!$A$2:$QR$463,20,FALSE),"")</f>
        <v/>
      </c>
      <c r="B20899" s="16" t="str">
        <f>IFERROR(VLOOKUP($F20899,'Location List'!$A$2:$QR$463,19,FALSE),"")</f>
        <v/>
      </c>
      <c r="C20899" s="16" t="str">
        <f>IFERROR(VLOOKUP($F20899,'Location List'!$A$2:$QR$463,18,FALSE),"")</f>
        <v/>
      </c>
      <c r="D20899" s="16" t="str">
        <f>IFERROR(VLOOKUP($F20899,'Location List'!$A$2:$QR$463,9,FALSE),"")</f>
        <v/>
      </c>
      <c r="E20899" s="16" t="str">
        <f>IFERROR(VLOOKUP($F20899,'Location List'!$A$2:$QR$463,2,FALSE),"")</f>
        <v/>
      </c>
    </row>
    <row r="20900" spans="1:5" ht="15" customHeight="1" x14ac:dyDescent="0.25">
      <c r="A20900" s="16" t="str">
        <f>IFERROR(VLOOKUP($F20900,'Location List'!$A$2:$QR$463,20,FALSE),"")</f>
        <v/>
      </c>
      <c r="B20900" s="16" t="str">
        <f>IFERROR(VLOOKUP($F20900,'Location List'!$A$2:$QR$463,19,FALSE),"")</f>
        <v/>
      </c>
      <c r="C20900" s="16" t="str">
        <f>IFERROR(VLOOKUP($F20900,'Location List'!$A$2:$QR$463,18,FALSE),"")</f>
        <v/>
      </c>
      <c r="D20900" s="16" t="str">
        <f>IFERROR(VLOOKUP($F20900,'Location List'!$A$2:$QR$463,9,FALSE),"")</f>
        <v/>
      </c>
      <c r="E20900" s="16" t="str">
        <f>IFERROR(VLOOKUP($F20900,'Location List'!$A$2:$QR$463,2,FALSE),"")</f>
        <v/>
      </c>
    </row>
    <row r="20901" spans="1:5" ht="15" customHeight="1" x14ac:dyDescent="0.25">
      <c r="A20901" s="16" t="str">
        <f>IFERROR(VLOOKUP($F20901,'Location List'!$A$2:$QR$463,20,FALSE),"")</f>
        <v/>
      </c>
      <c r="B20901" s="16" t="str">
        <f>IFERROR(VLOOKUP($F20901,'Location List'!$A$2:$QR$463,19,FALSE),"")</f>
        <v/>
      </c>
      <c r="C20901" s="16" t="str">
        <f>IFERROR(VLOOKUP($F20901,'Location List'!$A$2:$QR$463,18,FALSE),"")</f>
        <v/>
      </c>
      <c r="D20901" s="16" t="str">
        <f>IFERROR(VLOOKUP($F20901,'Location List'!$A$2:$QR$463,9,FALSE),"")</f>
        <v/>
      </c>
      <c r="E20901" s="16" t="str">
        <f>IFERROR(VLOOKUP($F20901,'Location List'!$A$2:$QR$463,2,FALSE),"")</f>
        <v/>
      </c>
    </row>
    <row r="20902" spans="1:5" ht="15" customHeight="1" x14ac:dyDescent="0.25">
      <c r="A20902" s="16" t="str">
        <f>IFERROR(VLOOKUP($F20902,'Location List'!$A$2:$QR$463,20,FALSE),"")</f>
        <v/>
      </c>
      <c r="B20902" s="16" t="str">
        <f>IFERROR(VLOOKUP($F20902,'Location List'!$A$2:$QR$463,19,FALSE),"")</f>
        <v/>
      </c>
      <c r="C20902" s="16" t="str">
        <f>IFERROR(VLOOKUP($F20902,'Location List'!$A$2:$QR$463,18,FALSE),"")</f>
        <v/>
      </c>
      <c r="D20902" s="16" t="str">
        <f>IFERROR(VLOOKUP($F20902,'Location List'!$A$2:$QR$463,9,FALSE),"")</f>
        <v/>
      </c>
      <c r="E20902" s="16" t="str">
        <f>IFERROR(VLOOKUP($F20902,'Location List'!$A$2:$QR$463,2,FALSE),"")</f>
        <v/>
      </c>
    </row>
    <row r="20903" spans="1:5" ht="15" customHeight="1" x14ac:dyDescent="0.25">
      <c r="A20903" s="16" t="str">
        <f>IFERROR(VLOOKUP($F20903,'Location List'!$A$2:$QR$463,20,FALSE),"")</f>
        <v/>
      </c>
      <c r="B20903" s="16" t="str">
        <f>IFERROR(VLOOKUP($F20903,'Location List'!$A$2:$QR$463,19,FALSE),"")</f>
        <v/>
      </c>
      <c r="C20903" s="16" t="str">
        <f>IFERROR(VLOOKUP($F20903,'Location List'!$A$2:$QR$463,18,FALSE),"")</f>
        <v/>
      </c>
      <c r="D20903" s="16" t="str">
        <f>IFERROR(VLOOKUP($F20903,'Location List'!$A$2:$QR$463,9,FALSE),"")</f>
        <v/>
      </c>
      <c r="E20903" s="16" t="str">
        <f>IFERROR(VLOOKUP($F20903,'Location List'!$A$2:$QR$463,2,FALSE),"")</f>
        <v/>
      </c>
    </row>
    <row r="20904" spans="1:5" ht="15" customHeight="1" x14ac:dyDescent="0.25">
      <c r="A20904" s="16" t="str">
        <f>IFERROR(VLOOKUP($F20904,'Location List'!$A$2:$QR$463,20,FALSE),"")</f>
        <v/>
      </c>
      <c r="B20904" s="16" t="str">
        <f>IFERROR(VLOOKUP($F20904,'Location List'!$A$2:$QR$463,19,FALSE),"")</f>
        <v/>
      </c>
      <c r="C20904" s="16" t="str">
        <f>IFERROR(VLOOKUP($F20904,'Location List'!$A$2:$QR$463,18,FALSE),"")</f>
        <v/>
      </c>
      <c r="D20904" s="16" t="str">
        <f>IFERROR(VLOOKUP($F20904,'Location List'!$A$2:$QR$463,9,FALSE),"")</f>
        <v/>
      </c>
      <c r="E20904" s="16" t="str">
        <f>IFERROR(VLOOKUP($F20904,'Location List'!$A$2:$QR$463,2,FALSE),"")</f>
        <v/>
      </c>
    </row>
    <row r="20905" spans="1:5" ht="15" customHeight="1" x14ac:dyDescent="0.25">
      <c r="A20905" s="16" t="str">
        <f>IFERROR(VLOOKUP($F20905,'Location List'!$A$2:$QR$463,20,FALSE),"")</f>
        <v/>
      </c>
      <c r="B20905" s="16" t="str">
        <f>IFERROR(VLOOKUP($F20905,'Location List'!$A$2:$QR$463,19,FALSE),"")</f>
        <v/>
      </c>
      <c r="C20905" s="16" t="str">
        <f>IFERROR(VLOOKUP($F20905,'Location List'!$A$2:$QR$463,18,FALSE),"")</f>
        <v/>
      </c>
      <c r="D20905" s="16" t="str">
        <f>IFERROR(VLOOKUP($F20905,'Location List'!$A$2:$QR$463,9,FALSE),"")</f>
        <v/>
      </c>
      <c r="E20905" s="16" t="str">
        <f>IFERROR(VLOOKUP($F20905,'Location List'!$A$2:$QR$463,2,FALSE),"")</f>
        <v/>
      </c>
    </row>
    <row r="20959" spans="1:5" ht="15" customHeight="1" x14ac:dyDescent="0.25">
      <c r="A20959" s="16" t="str">
        <f>IFERROR(VLOOKUP($F20959,'Location List'!$A$2:$QR$463,20,FALSE),"")</f>
        <v/>
      </c>
      <c r="B20959" s="16" t="str">
        <f>IFERROR(VLOOKUP($F20959,'Location List'!$A$2:$QR$463,19,FALSE),"")</f>
        <v/>
      </c>
      <c r="C20959" s="16" t="str">
        <f>IFERROR(VLOOKUP($F20959,'Location List'!$A$2:$QR$463,18,FALSE),"")</f>
        <v/>
      </c>
      <c r="D20959" s="16" t="str">
        <f>IFERROR(VLOOKUP($F20959,'Location List'!$A$2:$QR$463,9,FALSE),"")</f>
        <v/>
      </c>
      <c r="E20959" s="16" t="str">
        <f>IFERROR(VLOOKUP($F20959,'Location List'!$A$2:$QR$463,2,FALSE),"")</f>
        <v/>
      </c>
    </row>
    <row r="20960" spans="1:5" ht="15" customHeight="1" x14ac:dyDescent="0.25">
      <c r="A20960" s="16" t="str">
        <f>IFERROR(VLOOKUP($F20960,'Location List'!$A$2:$QR$463,20,FALSE),"")</f>
        <v/>
      </c>
      <c r="B20960" s="16" t="str">
        <f>IFERROR(VLOOKUP($F20960,'Location List'!$A$2:$QR$463,19,FALSE),"")</f>
        <v/>
      </c>
      <c r="C20960" s="16" t="str">
        <f>IFERROR(VLOOKUP($F20960,'Location List'!$A$2:$QR$463,18,FALSE),"")</f>
        <v/>
      </c>
      <c r="D20960" s="16" t="str">
        <f>IFERROR(VLOOKUP($F20960,'Location List'!$A$2:$QR$463,9,FALSE),"")</f>
        <v/>
      </c>
      <c r="E20960" s="16" t="str">
        <f>IFERROR(VLOOKUP($F20960,'Location List'!$A$2:$QR$463,2,FALSE),"")</f>
        <v/>
      </c>
    </row>
    <row r="20961" spans="1:5" ht="15" customHeight="1" x14ac:dyDescent="0.25">
      <c r="A20961" s="16" t="str">
        <f>IFERROR(VLOOKUP($F20961,'Location List'!$A$2:$QR$463,20,FALSE),"")</f>
        <v/>
      </c>
      <c r="B20961" s="16" t="str">
        <f>IFERROR(VLOOKUP($F20961,'Location List'!$A$2:$QR$463,19,FALSE),"")</f>
        <v/>
      </c>
      <c r="C20961" s="16" t="str">
        <f>IFERROR(VLOOKUP($F20961,'Location List'!$A$2:$QR$463,18,FALSE),"")</f>
        <v/>
      </c>
      <c r="D20961" s="16" t="str">
        <f>IFERROR(VLOOKUP($F20961,'Location List'!$A$2:$QR$463,9,FALSE),"")</f>
        <v/>
      </c>
      <c r="E20961" s="16" t="str">
        <f>IFERROR(VLOOKUP($F20961,'Location List'!$A$2:$QR$463,2,FALSE),"")</f>
        <v/>
      </c>
    </row>
    <row r="20962" spans="1:5" ht="15" customHeight="1" x14ac:dyDescent="0.25">
      <c r="A20962" s="16" t="str">
        <f>IFERROR(VLOOKUP($F20962,'Location List'!$A$2:$QR$463,20,FALSE),"")</f>
        <v/>
      </c>
      <c r="B20962" s="16" t="str">
        <f>IFERROR(VLOOKUP($F20962,'Location List'!$A$2:$QR$463,19,FALSE),"")</f>
        <v/>
      </c>
      <c r="C20962" s="16" t="str">
        <f>IFERROR(VLOOKUP($F20962,'Location List'!$A$2:$QR$463,18,FALSE),"")</f>
        <v/>
      </c>
      <c r="D20962" s="16" t="str">
        <f>IFERROR(VLOOKUP($F20962,'Location List'!$A$2:$QR$463,9,FALSE),"")</f>
        <v/>
      </c>
      <c r="E20962" s="16" t="str">
        <f>IFERROR(VLOOKUP($F20962,'Location List'!$A$2:$QR$463,2,FALSE),"")</f>
        <v/>
      </c>
    </row>
    <row r="20963" spans="1:5" ht="15" customHeight="1" x14ac:dyDescent="0.25">
      <c r="A20963" s="16" t="str">
        <f>IFERROR(VLOOKUP($F20963,'Location List'!$A$2:$QR$463,20,FALSE),"")</f>
        <v/>
      </c>
      <c r="B20963" s="16" t="str">
        <f>IFERROR(VLOOKUP($F20963,'Location List'!$A$2:$QR$463,19,FALSE),"")</f>
        <v/>
      </c>
      <c r="C20963" s="16" t="str">
        <f>IFERROR(VLOOKUP($F20963,'Location List'!$A$2:$QR$463,18,FALSE),"")</f>
        <v/>
      </c>
      <c r="D20963" s="16" t="str">
        <f>IFERROR(VLOOKUP($F20963,'Location List'!$A$2:$QR$463,9,FALSE),"")</f>
        <v/>
      </c>
      <c r="E20963" s="16" t="str">
        <f>IFERROR(VLOOKUP($F20963,'Location List'!$A$2:$QR$463,2,FALSE),"")</f>
        <v/>
      </c>
    </row>
    <row r="20964" spans="1:5" ht="15" customHeight="1" x14ac:dyDescent="0.25">
      <c r="A20964" s="16" t="str">
        <f>IFERROR(VLOOKUP($F20964,'Location List'!$A$2:$QR$463,20,FALSE),"")</f>
        <v/>
      </c>
      <c r="B20964" s="16" t="str">
        <f>IFERROR(VLOOKUP($F20964,'Location List'!$A$2:$QR$463,19,FALSE),"")</f>
        <v/>
      </c>
      <c r="C20964" s="16" t="str">
        <f>IFERROR(VLOOKUP($F20964,'Location List'!$A$2:$QR$463,18,FALSE),"")</f>
        <v/>
      </c>
      <c r="D20964" s="16" t="str">
        <f>IFERROR(VLOOKUP($F20964,'Location List'!$A$2:$QR$463,9,FALSE),"")</f>
        <v/>
      </c>
      <c r="E20964" s="16" t="str">
        <f>IFERROR(VLOOKUP($F20964,'Location List'!$A$2:$QR$463,2,FALSE),"")</f>
        <v/>
      </c>
    </row>
    <row r="20965" spans="1:5" ht="15" customHeight="1" x14ac:dyDescent="0.25">
      <c r="A20965" s="16" t="str">
        <f>IFERROR(VLOOKUP($F20965,'Location List'!$A$2:$QR$463,20,FALSE),"")</f>
        <v/>
      </c>
      <c r="B20965" s="16" t="str">
        <f>IFERROR(VLOOKUP($F20965,'Location List'!$A$2:$QR$463,19,FALSE),"")</f>
        <v/>
      </c>
      <c r="C20965" s="16" t="str">
        <f>IFERROR(VLOOKUP($F20965,'Location List'!$A$2:$QR$463,18,FALSE),"")</f>
        <v/>
      </c>
      <c r="D20965" s="16" t="str">
        <f>IFERROR(VLOOKUP($F20965,'Location List'!$A$2:$QR$463,9,FALSE),"")</f>
        <v/>
      </c>
      <c r="E20965" s="16" t="str">
        <f>IFERROR(VLOOKUP($F20965,'Location List'!$A$2:$QR$463,2,FALSE),"")</f>
        <v/>
      </c>
    </row>
    <row r="20966" spans="1:5" ht="15" customHeight="1" x14ac:dyDescent="0.25">
      <c r="A20966" s="16" t="str">
        <f>IFERROR(VLOOKUP($F20966,'Location List'!$A$2:$QR$463,20,FALSE),"")</f>
        <v/>
      </c>
      <c r="B20966" s="16" t="str">
        <f>IFERROR(VLOOKUP($F20966,'Location List'!$A$2:$QR$463,19,FALSE),"")</f>
        <v/>
      </c>
      <c r="C20966" s="16" t="str">
        <f>IFERROR(VLOOKUP($F20966,'Location List'!$A$2:$QR$463,18,FALSE),"")</f>
        <v/>
      </c>
      <c r="D20966" s="16" t="str">
        <f>IFERROR(VLOOKUP($F20966,'Location List'!$A$2:$QR$463,9,FALSE),"")</f>
        <v/>
      </c>
      <c r="E20966" s="16" t="str">
        <f>IFERROR(VLOOKUP($F20966,'Location List'!$A$2:$QR$463,2,FALSE),"")</f>
        <v/>
      </c>
    </row>
    <row r="20967" spans="1:5" ht="15" customHeight="1" x14ac:dyDescent="0.25">
      <c r="A20967" s="16" t="str">
        <f>IFERROR(VLOOKUP($F20967,'Location List'!$A$2:$QR$463,20,FALSE),"")</f>
        <v/>
      </c>
      <c r="B20967" s="16" t="str">
        <f>IFERROR(VLOOKUP($F20967,'Location List'!$A$2:$QR$463,19,FALSE),"")</f>
        <v/>
      </c>
      <c r="C20967" s="16" t="str">
        <f>IFERROR(VLOOKUP($F20967,'Location List'!$A$2:$QR$463,18,FALSE),"")</f>
        <v/>
      </c>
      <c r="D20967" s="16" t="str">
        <f>IFERROR(VLOOKUP($F20967,'Location List'!$A$2:$QR$463,9,FALSE),"")</f>
        <v/>
      </c>
      <c r="E20967" s="16" t="str">
        <f>IFERROR(VLOOKUP($F20967,'Location List'!$A$2:$QR$463,2,FALSE),"")</f>
        <v/>
      </c>
    </row>
    <row r="20968" spans="1:5" ht="15" customHeight="1" x14ac:dyDescent="0.25">
      <c r="A20968" s="16" t="str">
        <f>IFERROR(VLOOKUP($F20968,'Location List'!$A$2:$QR$463,20,FALSE),"")</f>
        <v/>
      </c>
      <c r="B20968" s="16" t="str">
        <f>IFERROR(VLOOKUP($F20968,'Location List'!$A$2:$QR$463,19,FALSE),"")</f>
        <v/>
      </c>
      <c r="C20968" s="16" t="str">
        <f>IFERROR(VLOOKUP($F20968,'Location List'!$A$2:$QR$463,18,FALSE),"")</f>
        <v/>
      </c>
      <c r="D20968" s="16" t="str">
        <f>IFERROR(VLOOKUP($F20968,'Location List'!$A$2:$QR$463,9,FALSE),"")</f>
        <v/>
      </c>
      <c r="E20968" s="16" t="str">
        <f>IFERROR(VLOOKUP($F20968,'Location List'!$A$2:$QR$463,2,FALSE),"")</f>
        <v/>
      </c>
    </row>
    <row r="20969" spans="1:5" ht="15" customHeight="1" x14ac:dyDescent="0.25">
      <c r="A20969" s="16" t="str">
        <f>IFERROR(VLOOKUP($F20969,'Location List'!$A$2:$QR$463,20,FALSE),"")</f>
        <v/>
      </c>
      <c r="B20969" s="16" t="str">
        <f>IFERROR(VLOOKUP($F20969,'Location List'!$A$2:$QR$463,19,FALSE),"")</f>
        <v/>
      </c>
      <c r="C20969" s="16" t="str">
        <f>IFERROR(VLOOKUP($F20969,'Location List'!$A$2:$QR$463,18,FALSE),"")</f>
        <v/>
      </c>
      <c r="D20969" s="16" t="str">
        <f>IFERROR(VLOOKUP($F20969,'Location List'!$A$2:$QR$463,9,FALSE),"")</f>
        <v/>
      </c>
      <c r="E20969" s="16" t="str">
        <f>IFERROR(VLOOKUP($F20969,'Location List'!$A$2:$QR$463,2,FALSE),"")</f>
        <v/>
      </c>
    </row>
    <row r="20970" spans="1:5" ht="15" customHeight="1" x14ac:dyDescent="0.25">
      <c r="A20970" s="16" t="str">
        <f>IFERROR(VLOOKUP($F20970,'Location List'!$A$2:$QR$463,20,FALSE),"")</f>
        <v/>
      </c>
      <c r="B20970" s="16" t="str">
        <f>IFERROR(VLOOKUP($F20970,'Location List'!$A$2:$QR$463,19,FALSE),"")</f>
        <v/>
      </c>
      <c r="C20970" s="16" t="str">
        <f>IFERROR(VLOOKUP($F20970,'Location List'!$A$2:$QR$463,18,FALSE),"")</f>
        <v/>
      </c>
      <c r="D20970" s="16" t="str">
        <f>IFERROR(VLOOKUP($F20970,'Location List'!$A$2:$QR$463,9,FALSE),"")</f>
        <v/>
      </c>
      <c r="E20970" s="16" t="str">
        <f>IFERROR(VLOOKUP($F20970,'Location List'!$A$2:$QR$463,2,FALSE),"")</f>
        <v/>
      </c>
    </row>
    <row r="20971" spans="1:5" ht="15" customHeight="1" x14ac:dyDescent="0.25">
      <c r="A20971" s="16" t="str">
        <f>IFERROR(VLOOKUP($F20971,'Location List'!$A$2:$QR$463,20,FALSE),"")</f>
        <v/>
      </c>
      <c r="B20971" s="16" t="str">
        <f>IFERROR(VLOOKUP($F20971,'Location List'!$A$2:$QR$463,19,FALSE),"")</f>
        <v/>
      </c>
      <c r="C20971" s="16" t="str">
        <f>IFERROR(VLOOKUP($F20971,'Location List'!$A$2:$QR$463,18,FALSE),"")</f>
        <v/>
      </c>
      <c r="D20971" s="16" t="str">
        <f>IFERROR(VLOOKUP($F20971,'Location List'!$A$2:$QR$463,9,FALSE),"")</f>
        <v/>
      </c>
      <c r="E20971" s="16" t="str">
        <f>IFERROR(VLOOKUP($F20971,'Location List'!$A$2:$QR$463,2,FALSE),"")</f>
        <v/>
      </c>
    </row>
    <row r="21036" spans="1:5" ht="15" customHeight="1" x14ac:dyDescent="0.25">
      <c r="A21036" s="16" t="str">
        <f>IFERROR(VLOOKUP($F21036,'Location List'!$A$2:$QR$463,20,FALSE),"")</f>
        <v/>
      </c>
      <c r="B21036" s="16" t="str">
        <f>IFERROR(VLOOKUP($F21036,'Location List'!$A$2:$QR$463,19,FALSE),"")</f>
        <v/>
      </c>
      <c r="C21036" s="16" t="str">
        <f>IFERROR(VLOOKUP($F21036,'Location List'!$A$2:$QR$463,18,FALSE),"")</f>
        <v/>
      </c>
      <c r="D21036" s="16" t="str">
        <f>IFERROR(VLOOKUP($F21036,'Location List'!$A$2:$QR$463,9,FALSE),"")</f>
        <v/>
      </c>
      <c r="E21036" s="16" t="str">
        <f>IFERROR(VLOOKUP($F21036,'Location List'!$A$2:$QR$463,2,FALSE),"")</f>
        <v/>
      </c>
    </row>
    <row r="21037" spans="1:5" ht="15" customHeight="1" x14ac:dyDescent="0.25">
      <c r="A21037" s="16" t="str">
        <f>IFERROR(VLOOKUP($F21037,'Location List'!$A$2:$QR$463,20,FALSE),"")</f>
        <v/>
      </c>
      <c r="B21037" s="16" t="str">
        <f>IFERROR(VLOOKUP($F21037,'Location List'!$A$2:$QR$463,19,FALSE),"")</f>
        <v/>
      </c>
      <c r="C21037" s="16" t="str">
        <f>IFERROR(VLOOKUP($F21037,'Location List'!$A$2:$QR$463,18,FALSE),"")</f>
        <v/>
      </c>
      <c r="D21037" s="16" t="str">
        <f>IFERROR(VLOOKUP($F21037,'Location List'!$A$2:$QR$463,9,FALSE),"")</f>
        <v/>
      </c>
      <c r="E21037" s="16" t="str">
        <f>IFERROR(VLOOKUP($F21037,'Location List'!$A$2:$QR$463,2,FALSE),"")</f>
        <v/>
      </c>
    </row>
    <row r="21038" spans="1:5" ht="15" customHeight="1" x14ac:dyDescent="0.25">
      <c r="A21038" s="16" t="str">
        <f>IFERROR(VLOOKUP($F21038,'Location List'!$A$2:$QR$463,20,FALSE),"")</f>
        <v/>
      </c>
      <c r="B21038" s="16" t="str">
        <f>IFERROR(VLOOKUP($F21038,'Location List'!$A$2:$QR$463,19,FALSE),"")</f>
        <v/>
      </c>
      <c r="C21038" s="16" t="str">
        <f>IFERROR(VLOOKUP($F21038,'Location List'!$A$2:$QR$463,18,FALSE),"")</f>
        <v/>
      </c>
      <c r="D21038" s="16" t="str">
        <f>IFERROR(VLOOKUP($F21038,'Location List'!$A$2:$QR$463,9,FALSE),"")</f>
        <v/>
      </c>
      <c r="E21038" s="16" t="str">
        <f>IFERROR(VLOOKUP($F21038,'Location List'!$A$2:$QR$463,2,FALSE),"")</f>
        <v/>
      </c>
    </row>
    <row r="21039" spans="1:5" ht="15" customHeight="1" x14ac:dyDescent="0.25">
      <c r="A21039" s="16" t="str">
        <f>IFERROR(VLOOKUP($F21039,'Location List'!$A$2:$QR$463,20,FALSE),"")</f>
        <v/>
      </c>
      <c r="B21039" s="16" t="str">
        <f>IFERROR(VLOOKUP($F21039,'Location List'!$A$2:$QR$463,19,FALSE),"")</f>
        <v/>
      </c>
      <c r="C21039" s="16" t="str">
        <f>IFERROR(VLOOKUP($F21039,'Location List'!$A$2:$QR$463,18,FALSE),"")</f>
        <v/>
      </c>
      <c r="D21039" s="16" t="str">
        <f>IFERROR(VLOOKUP($F21039,'Location List'!$A$2:$QR$463,9,FALSE),"")</f>
        <v/>
      </c>
      <c r="E21039" s="16" t="str">
        <f>IFERROR(VLOOKUP($F21039,'Location List'!$A$2:$QR$463,2,FALSE),"")</f>
        <v/>
      </c>
    </row>
    <row r="21040" spans="1:5" ht="15" customHeight="1" x14ac:dyDescent="0.25">
      <c r="A21040" s="16" t="str">
        <f>IFERROR(VLOOKUP($F21040,'Location List'!$A$2:$QR$463,20,FALSE),"")</f>
        <v/>
      </c>
      <c r="B21040" s="16" t="str">
        <f>IFERROR(VLOOKUP($F21040,'Location List'!$A$2:$QR$463,19,FALSE),"")</f>
        <v/>
      </c>
      <c r="C21040" s="16" t="str">
        <f>IFERROR(VLOOKUP($F21040,'Location List'!$A$2:$QR$463,18,FALSE),"")</f>
        <v/>
      </c>
      <c r="D21040" s="16" t="str">
        <f>IFERROR(VLOOKUP($F21040,'Location List'!$A$2:$QR$463,9,FALSE),"")</f>
        <v/>
      </c>
      <c r="E21040" s="16" t="str">
        <f>IFERROR(VLOOKUP($F21040,'Location List'!$A$2:$QR$463,2,FALSE),"")</f>
        <v/>
      </c>
    </row>
    <row r="21102" spans="1:5" ht="15" customHeight="1" x14ac:dyDescent="0.25">
      <c r="A21102" s="16" t="str">
        <f>IFERROR(VLOOKUP($F21102,'Location List'!$A$2:$QR$463,20,FALSE),"")</f>
        <v/>
      </c>
      <c r="B21102" s="16" t="str">
        <f>IFERROR(VLOOKUP($F21102,'Location List'!$A$2:$QR$463,19,FALSE),"")</f>
        <v/>
      </c>
      <c r="C21102" s="16" t="str">
        <f>IFERROR(VLOOKUP($F21102,'Location List'!$A$2:$QR$463,18,FALSE),"")</f>
        <v/>
      </c>
      <c r="D21102" s="16" t="str">
        <f>IFERROR(VLOOKUP($F21102,'Location List'!$A$2:$QR$463,9,FALSE),"")</f>
        <v/>
      </c>
      <c r="E21102" s="16" t="str">
        <f>IFERROR(VLOOKUP($F21102,'Location List'!$A$2:$QR$463,2,FALSE),"")</f>
        <v/>
      </c>
    </row>
    <row r="21103" spans="1:5" ht="15" customHeight="1" x14ac:dyDescent="0.25">
      <c r="A21103" s="16" t="str">
        <f>IFERROR(VLOOKUP($F21103,'Location List'!$A$2:$QR$463,20,FALSE),"")</f>
        <v/>
      </c>
      <c r="B21103" s="16" t="str">
        <f>IFERROR(VLOOKUP($F21103,'Location List'!$A$2:$QR$463,19,FALSE),"")</f>
        <v/>
      </c>
      <c r="C21103" s="16" t="str">
        <f>IFERROR(VLOOKUP($F21103,'Location List'!$A$2:$QR$463,18,FALSE),"")</f>
        <v/>
      </c>
      <c r="D21103" s="16" t="str">
        <f>IFERROR(VLOOKUP($F21103,'Location List'!$A$2:$QR$463,9,FALSE),"")</f>
        <v/>
      </c>
      <c r="E21103" s="16" t="str">
        <f>IFERROR(VLOOKUP($F21103,'Location List'!$A$2:$QR$463,2,FALSE),"")</f>
        <v/>
      </c>
    </row>
    <row r="21104" spans="1:5" ht="15" customHeight="1" x14ac:dyDescent="0.25">
      <c r="A21104" s="16" t="str">
        <f>IFERROR(VLOOKUP($F21104,'Location List'!$A$2:$QR$463,20,FALSE),"")</f>
        <v/>
      </c>
      <c r="B21104" s="16" t="str">
        <f>IFERROR(VLOOKUP($F21104,'Location List'!$A$2:$QR$463,19,FALSE),"")</f>
        <v/>
      </c>
      <c r="C21104" s="16" t="str">
        <f>IFERROR(VLOOKUP($F21104,'Location List'!$A$2:$QR$463,18,FALSE),"")</f>
        <v/>
      </c>
      <c r="D21104" s="16" t="str">
        <f>IFERROR(VLOOKUP($F21104,'Location List'!$A$2:$QR$463,9,FALSE),"")</f>
        <v/>
      </c>
      <c r="E21104" s="16" t="str">
        <f>IFERROR(VLOOKUP($F21104,'Location List'!$A$2:$QR$463,2,FALSE),"")</f>
        <v/>
      </c>
    </row>
    <row r="21105" spans="1:5" ht="15" customHeight="1" x14ac:dyDescent="0.25">
      <c r="A21105" s="16" t="str">
        <f>IFERROR(VLOOKUP($F21105,'Location List'!$A$2:$QR$463,20,FALSE),"")</f>
        <v/>
      </c>
      <c r="B21105" s="16" t="str">
        <f>IFERROR(VLOOKUP($F21105,'Location List'!$A$2:$QR$463,19,FALSE),"")</f>
        <v/>
      </c>
      <c r="C21105" s="16" t="str">
        <f>IFERROR(VLOOKUP($F21105,'Location List'!$A$2:$QR$463,18,FALSE),"")</f>
        <v/>
      </c>
      <c r="D21105" s="16" t="str">
        <f>IFERROR(VLOOKUP($F21105,'Location List'!$A$2:$QR$463,9,FALSE),"")</f>
        <v/>
      </c>
      <c r="E21105" s="16" t="str">
        <f>IFERROR(VLOOKUP($F21105,'Location List'!$A$2:$QR$463,2,FALSE),"")</f>
        <v/>
      </c>
    </row>
    <row r="21106" spans="1:5" ht="15" customHeight="1" x14ac:dyDescent="0.25">
      <c r="A21106" s="16" t="str">
        <f>IFERROR(VLOOKUP($F21106,'Location List'!$A$2:$QR$463,20,FALSE),"")</f>
        <v/>
      </c>
      <c r="B21106" s="16" t="str">
        <f>IFERROR(VLOOKUP($F21106,'Location List'!$A$2:$QR$463,19,FALSE),"")</f>
        <v/>
      </c>
      <c r="C21106" s="16" t="str">
        <f>IFERROR(VLOOKUP($F21106,'Location List'!$A$2:$QR$463,18,FALSE),"")</f>
        <v/>
      </c>
      <c r="D21106" s="16" t="str">
        <f>IFERROR(VLOOKUP($F21106,'Location List'!$A$2:$QR$463,9,FALSE),"")</f>
        <v/>
      </c>
      <c r="E21106" s="16" t="str">
        <f>IFERROR(VLOOKUP($F21106,'Location List'!$A$2:$QR$463,2,FALSE),"")</f>
        <v/>
      </c>
    </row>
    <row r="21107" spans="1:5" ht="15" customHeight="1" x14ac:dyDescent="0.25">
      <c r="A21107" s="16" t="str">
        <f>IFERROR(VLOOKUP($F21107,'Location List'!$A$2:$QR$463,20,FALSE),"")</f>
        <v/>
      </c>
      <c r="B21107" s="16" t="str">
        <f>IFERROR(VLOOKUP($F21107,'Location List'!$A$2:$QR$463,19,FALSE),"")</f>
        <v/>
      </c>
      <c r="C21107" s="16" t="str">
        <f>IFERROR(VLOOKUP($F21107,'Location List'!$A$2:$QR$463,18,FALSE),"")</f>
        <v/>
      </c>
      <c r="D21107" s="16" t="str">
        <f>IFERROR(VLOOKUP($F21107,'Location List'!$A$2:$QR$463,9,FALSE),"")</f>
        <v/>
      </c>
      <c r="E21107" s="16" t="str">
        <f>IFERROR(VLOOKUP($F21107,'Location List'!$A$2:$QR$463,2,FALSE),"")</f>
        <v/>
      </c>
    </row>
    <row r="21108" spans="1:5" ht="15" customHeight="1" x14ac:dyDescent="0.25">
      <c r="A21108" s="16" t="str">
        <f>IFERROR(VLOOKUP($F21108,'Location List'!$A$2:$QR$463,20,FALSE),"")</f>
        <v/>
      </c>
      <c r="B21108" s="16" t="str">
        <f>IFERROR(VLOOKUP($F21108,'Location List'!$A$2:$QR$463,19,FALSE),"")</f>
        <v/>
      </c>
      <c r="C21108" s="16" t="str">
        <f>IFERROR(VLOOKUP($F21108,'Location List'!$A$2:$QR$463,18,FALSE),"")</f>
        <v/>
      </c>
      <c r="D21108" s="16" t="str">
        <f>IFERROR(VLOOKUP($F21108,'Location List'!$A$2:$QR$463,9,FALSE),"")</f>
        <v/>
      </c>
      <c r="E21108" s="16" t="str">
        <f>IFERROR(VLOOKUP($F21108,'Location List'!$A$2:$QR$463,2,FALSE),"")</f>
        <v/>
      </c>
    </row>
    <row r="21174" spans="1:5" ht="15" customHeight="1" x14ac:dyDescent="0.25">
      <c r="A21174" s="16" t="str">
        <f>IFERROR(VLOOKUP($F21174,'Location List'!$A$2:$QR$463,20,FALSE),"")</f>
        <v/>
      </c>
      <c r="B21174" s="16" t="str">
        <f>IFERROR(VLOOKUP($F21174,'Location List'!$A$2:$QR$463,19,FALSE),"")</f>
        <v/>
      </c>
      <c r="C21174" s="16" t="str">
        <f>IFERROR(VLOOKUP($F21174,'Location List'!$A$2:$QR$463,18,FALSE),"")</f>
        <v/>
      </c>
      <c r="D21174" s="16" t="str">
        <f>IFERROR(VLOOKUP($F21174,'Location List'!$A$2:$QR$463,9,FALSE),"")</f>
        <v/>
      </c>
      <c r="E21174" s="16" t="str">
        <f>IFERROR(VLOOKUP($F21174,'Location List'!$A$2:$QR$463,2,FALSE),"")</f>
        <v/>
      </c>
    </row>
    <row r="21175" spans="1:5" ht="15" customHeight="1" x14ac:dyDescent="0.25">
      <c r="A21175" s="16" t="str">
        <f>IFERROR(VLOOKUP($F21175,'Location List'!$A$2:$QR$463,20,FALSE),"")</f>
        <v/>
      </c>
      <c r="B21175" s="16" t="str">
        <f>IFERROR(VLOOKUP($F21175,'Location List'!$A$2:$QR$463,19,FALSE),"")</f>
        <v/>
      </c>
      <c r="C21175" s="16" t="str">
        <f>IFERROR(VLOOKUP($F21175,'Location List'!$A$2:$QR$463,18,FALSE),"")</f>
        <v/>
      </c>
      <c r="D21175" s="16" t="str">
        <f>IFERROR(VLOOKUP($F21175,'Location List'!$A$2:$QR$463,9,FALSE),"")</f>
        <v/>
      </c>
      <c r="E21175" s="16" t="str">
        <f>IFERROR(VLOOKUP($F21175,'Location List'!$A$2:$QR$463,2,FALSE),"")</f>
        <v/>
      </c>
    </row>
    <row r="21176" spans="1:5" ht="15" customHeight="1" x14ac:dyDescent="0.25">
      <c r="A21176" s="16" t="str">
        <f>IFERROR(VLOOKUP($F21176,'Location List'!$A$2:$QR$463,20,FALSE),"")</f>
        <v/>
      </c>
      <c r="B21176" s="16" t="str">
        <f>IFERROR(VLOOKUP($F21176,'Location List'!$A$2:$QR$463,19,FALSE),"")</f>
        <v/>
      </c>
      <c r="C21176" s="16" t="str">
        <f>IFERROR(VLOOKUP($F21176,'Location List'!$A$2:$QR$463,18,FALSE),"")</f>
        <v/>
      </c>
      <c r="D21176" s="16" t="str">
        <f>IFERROR(VLOOKUP($F21176,'Location List'!$A$2:$QR$463,9,FALSE),"")</f>
        <v/>
      </c>
      <c r="E21176" s="16" t="str">
        <f>IFERROR(VLOOKUP($F21176,'Location List'!$A$2:$QR$463,2,FALSE),"")</f>
        <v/>
      </c>
    </row>
    <row r="21177" spans="1:5" ht="15" customHeight="1" x14ac:dyDescent="0.25">
      <c r="A21177" s="16" t="str">
        <f>IFERROR(VLOOKUP($F21177,'Location List'!$A$2:$QR$463,20,FALSE),"")</f>
        <v/>
      </c>
      <c r="B21177" s="16" t="str">
        <f>IFERROR(VLOOKUP($F21177,'Location List'!$A$2:$QR$463,19,FALSE),"")</f>
        <v/>
      </c>
      <c r="C21177" s="16" t="str">
        <f>IFERROR(VLOOKUP($F21177,'Location List'!$A$2:$QR$463,18,FALSE),"")</f>
        <v/>
      </c>
      <c r="D21177" s="16" t="str">
        <f>IFERROR(VLOOKUP($F21177,'Location List'!$A$2:$QR$463,9,FALSE),"")</f>
        <v/>
      </c>
      <c r="E21177" s="16" t="str">
        <f>IFERROR(VLOOKUP($F21177,'Location List'!$A$2:$QR$463,2,FALSE),"")</f>
        <v/>
      </c>
    </row>
    <row r="21178" spans="1:5" ht="15" customHeight="1" x14ac:dyDescent="0.25">
      <c r="A21178" s="16" t="str">
        <f>IFERROR(VLOOKUP($F21178,'Location List'!$A$2:$QR$463,20,FALSE),"")</f>
        <v/>
      </c>
      <c r="B21178" s="16" t="str">
        <f>IFERROR(VLOOKUP($F21178,'Location List'!$A$2:$QR$463,19,FALSE),"")</f>
        <v/>
      </c>
      <c r="C21178" s="16" t="str">
        <f>IFERROR(VLOOKUP($F21178,'Location List'!$A$2:$QR$463,18,FALSE),"")</f>
        <v/>
      </c>
      <c r="D21178" s="16" t="str">
        <f>IFERROR(VLOOKUP($F21178,'Location List'!$A$2:$QR$463,9,FALSE),"")</f>
        <v/>
      </c>
      <c r="E21178" s="16" t="str">
        <f>IFERROR(VLOOKUP($F21178,'Location List'!$A$2:$QR$463,2,FALSE),"")</f>
        <v/>
      </c>
    </row>
    <row r="21179" spans="1:5" ht="15" customHeight="1" x14ac:dyDescent="0.25">
      <c r="A21179" s="16" t="str">
        <f>IFERROR(VLOOKUP($F21179,'Location List'!$A$2:$QR$463,20,FALSE),"")</f>
        <v/>
      </c>
      <c r="B21179" s="16" t="str">
        <f>IFERROR(VLOOKUP($F21179,'Location List'!$A$2:$QR$463,19,FALSE),"")</f>
        <v/>
      </c>
      <c r="C21179" s="16" t="str">
        <f>IFERROR(VLOOKUP($F21179,'Location List'!$A$2:$QR$463,18,FALSE),"")</f>
        <v/>
      </c>
      <c r="D21179" s="16" t="str">
        <f>IFERROR(VLOOKUP($F21179,'Location List'!$A$2:$QR$463,9,FALSE),"")</f>
        <v/>
      </c>
      <c r="E21179" s="16" t="str">
        <f>IFERROR(VLOOKUP($F21179,'Location List'!$A$2:$QR$463,2,FALSE),"")</f>
        <v/>
      </c>
    </row>
    <row r="21180" spans="1:5" ht="15" customHeight="1" x14ac:dyDescent="0.25">
      <c r="A21180" s="16" t="str">
        <f>IFERROR(VLOOKUP($F21180,'Location List'!$A$2:$QR$463,20,FALSE),"")</f>
        <v/>
      </c>
      <c r="B21180" s="16" t="str">
        <f>IFERROR(VLOOKUP($F21180,'Location List'!$A$2:$QR$463,19,FALSE),"")</f>
        <v/>
      </c>
      <c r="C21180" s="16" t="str">
        <f>IFERROR(VLOOKUP($F21180,'Location List'!$A$2:$QR$463,18,FALSE),"")</f>
        <v/>
      </c>
      <c r="D21180" s="16" t="str">
        <f>IFERROR(VLOOKUP($F21180,'Location List'!$A$2:$QR$463,9,FALSE),"")</f>
        <v/>
      </c>
      <c r="E21180" s="16" t="str">
        <f>IFERROR(VLOOKUP($F21180,'Location List'!$A$2:$QR$463,2,FALSE),"")</f>
        <v/>
      </c>
    </row>
    <row r="21239" spans="1:5" ht="15" customHeight="1" x14ac:dyDescent="0.25">
      <c r="A21239" s="16" t="str">
        <f>IFERROR(VLOOKUP($F21239,'Location List'!$A$2:$QR$463,20,FALSE),"")</f>
        <v/>
      </c>
      <c r="B21239" s="16" t="str">
        <f>IFERROR(VLOOKUP($F21239,'Location List'!$A$2:$QR$463,19,FALSE),"")</f>
        <v/>
      </c>
      <c r="C21239" s="16" t="str">
        <f>IFERROR(VLOOKUP($F21239,'Location List'!$A$2:$QR$463,18,FALSE),"")</f>
        <v/>
      </c>
      <c r="D21239" s="16" t="str">
        <f>IFERROR(VLOOKUP($F21239,'Location List'!$A$2:$QR$463,9,FALSE),"")</f>
        <v/>
      </c>
      <c r="E21239" s="16" t="str">
        <f>IFERROR(VLOOKUP($F21239,'Location List'!$A$2:$QR$463,2,FALSE),"")</f>
        <v/>
      </c>
    </row>
    <row r="21240" spans="1:5" ht="15" customHeight="1" x14ac:dyDescent="0.25">
      <c r="A21240" s="16" t="str">
        <f>IFERROR(VLOOKUP($F21240,'Location List'!$A$2:$QR$463,20,FALSE),"")</f>
        <v/>
      </c>
      <c r="B21240" s="16" t="str">
        <f>IFERROR(VLOOKUP($F21240,'Location List'!$A$2:$QR$463,19,FALSE),"")</f>
        <v/>
      </c>
      <c r="C21240" s="16" t="str">
        <f>IFERROR(VLOOKUP($F21240,'Location List'!$A$2:$QR$463,18,FALSE),"")</f>
        <v/>
      </c>
      <c r="D21240" s="16" t="str">
        <f>IFERROR(VLOOKUP($F21240,'Location List'!$A$2:$QR$463,9,FALSE),"")</f>
        <v/>
      </c>
      <c r="E21240" s="16" t="str">
        <f>IFERROR(VLOOKUP($F21240,'Location List'!$A$2:$QR$463,2,FALSE),"")</f>
        <v/>
      </c>
    </row>
    <row r="21241" spans="1:5" ht="15" customHeight="1" x14ac:dyDescent="0.25">
      <c r="A21241" s="16" t="str">
        <f>IFERROR(VLOOKUP($F21241,'Location List'!$A$2:$QR$463,20,FALSE),"")</f>
        <v/>
      </c>
      <c r="B21241" s="16" t="str">
        <f>IFERROR(VLOOKUP($F21241,'Location List'!$A$2:$QR$463,19,FALSE),"")</f>
        <v/>
      </c>
      <c r="C21241" s="16" t="str">
        <f>IFERROR(VLOOKUP($F21241,'Location List'!$A$2:$QR$463,18,FALSE),"")</f>
        <v/>
      </c>
      <c r="D21241" s="16" t="str">
        <f>IFERROR(VLOOKUP($F21241,'Location List'!$A$2:$QR$463,9,FALSE),"")</f>
        <v/>
      </c>
      <c r="E21241" s="16" t="str">
        <f>IFERROR(VLOOKUP($F21241,'Location List'!$A$2:$QR$463,2,FALSE),"")</f>
        <v/>
      </c>
    </row>
    <row r="21242" spans="1:5" ht="15" customHeight="1" x14ac:dyDescent="0.25">
      <c r="A21242" s="16" t="str">
        <f>IFERROR(VLOOKUP($F21242,'Location List'!$A$2:$QR$463,20,FALSE),"")</f>
        <v/>
      </c>
      <c r="B21242" s="16" t="str">
        <f>IFERROR(VLOOKUP($F21242,'Location List'!$A$2:$QR$463,19,FALSE),"")</f>
        <v/>
      </c>
      <c r="C21242" s="16" t="str">
        <f>IFERROR(VLOOKUP($F21242,'Location List'!$A$2:$QR$463,18,FALSE),"")</f>
        <v/>
      </c>
      <c r="D21242" s="16" t="str">
        <f>IFERROR(VLOOKUP($F21242,'Location List'!$A$2:$QR$463,9,FALSE),"")</f>
        <v/>
      </c>
      <c r="E21242" s="16" t="str">
        <f>IFERROR(VLOOKUP($F21242,'Location List'!$A$2:$QR$463,2,FALSE),"")</f>
        <v/>
      </c>
    </row>
    <row r="21243" spans="1:5" ht="15" customHeight="1" x14ac:dyDescent="0.25">
      <c r="A21243" s="16" t="str">
        <f>IFERROR(VLOOKUP($F21243,'Location List'!$A$2:$QR$463,20,FALSE),"")</f>
        <v/>
      </c>
      <c r="B21243" s="16" t="str">
        <f>IFERROR(VLOOKUP($F21243,'Location List'!$A$2:$QR$463,19,FALSE),"")</f>
        <v/>
      </c>
      <c r="C21243" s="16" t="str">
        <f>IFERROR(VLOOKUP($F21243,'Location List'!$A$2:$QR$463,18,FALSE),"")</f>
        <v/>
      </c>
      <c r="D21243" s="16" t="str">
        <f>IFERROR(VLOOKUP($F21243,'Location List'!$A$2:$QR$463,9,FALSE),"")</f>
        <v/>
      </c>
      <c r="E21243" s="16" t="str">
        <f>IFERROR(VLOOKUP($F21243,'Location List'!$A$2:$QR$463,2,FALSE),"")</f>
        <v/>
      </c>
    </row>
    <row r="21297" spans="1:5" ht="15" customHeight="1" x14ac:dyDescent="0.25">
      <c r="A21297" s="16" t="str">
        <f>IFERROR(VLOOKUP($F21297,'Location List'!$A$2:$QR$463,20,FALSE),"")</f>
        <v/>
      </c>
      <c r="B21297" s="16" t="str">
        <f>IFERROR(VLOOKUP($F21297,'Location List'!$A$2:$QR$463,19,FALSE),"")</f>
        <v/>
      </c>
      <c r="C21297" s="16" t="str">
        <f>IFERROR(VLOOKUP($F21297,'Location List'!$A$2:$QR$463,18,FALSE),"")</f>
        <v/>
      </c>
      <c r="D21297" s="16" t="str">
        <f>IFERROR(VLOOKUP($F21297,'Location List'!$A$2:$QR$463,9,FALSE),"")</f>
        <v/>
      </c>
      <c r="E21297" s="16" t="str">
        <f>IFERROR(VLOOKUP($F21297,'Location List'!$A$2:$QR$463,2,FALSE),"")</f>
        <v/>
      </c>
    </row>
    <row r="21298" spans="1:5" ht="15" customHeight="1" x14ac:dyDescent="0.25">
      <c r="A21298" s="16" t="str">
        <f>IFERROR(VLOOKUP($F21298,'Location List'!$A$2:$QR$463,20,FALSE),"")</f>
        <v/>
      </c>
      <c r="B21298" s="16" t="str">
        <f>IFERROR(VLOOKUP($F21298,'Location List'!$A$2:$QR$463,19,FALSE),"")</f>
        <v/>
      </c>
      <c r="C21298" s="16" t="str">
        <f>IFERROR(VLOOKUP($F21298,'Location List'!$A$2:$QR$463,18,FALSE),"")</f>
        <v/>
      </c>
      <c r="D21298" s="16" t="str">
        <f>IFERROR(VLOOKUP($F21298,'Location List'!$A$2:$QR$463,9,FALSE),"")</f>
        <v/>
      </c>
      <c r="E21298" s="16" t="str">
        <f>IFERROR(VLOOKUP($F21298,'Location List'!$A$2:$QR$463,2,FALSE),"")</f>
        <v/>
      </c>
    </row>
    <row r="21299" spans="1:5" ht="15" customHeight="1" x14ac:dyDescent="0.25">
      <c r="A21299" s="16" t="str">
        <f>IFERROR(VLOOKUP($F21299,'Location List'!$A$2:$QR$463,20,FALSE),"")</f>
        <v/>
      </c>
      <c r="B21299" s="16" t="str">
        <f>IFERROR(VLOOKUP($F21299,'Location List'!$A$2:$QR$463,19,FALSE),"")</f>
        <v/>
      </c>
      <c r="C21299" s="16" t="str">
        <f>IFERROR(VLOOKUP($F21299,'Location List'!$A$2:$QR$463,18,FALSE),"")</f>
        <v/>
      </c>
      <c r="D21299" s="16" t="str">
        <f>IFERROR(VLOOKUP($F21299,'Location List'!$A$2:$QR$463,9,FALSE),"")</f>
        <v/>
      </c>
      <c r="E21299" s="16" t="str">
        <f>IFERROR(VLOOKUP($F21299,'Location List'!$A$2:$QR$463,2,FALSE),"")</f>
        <v/>
      </c>
    </row>
    <row r="21300" spans="1:5" ht="15" customHeight="1" x14ac:dyDescent="0.25">
      <c r="A21300" s="16" t="str">
        <f>IFERROR(VLOOKUP($F21300,'Location List'!$A$2:$QR$463,20,FALSE),"")</f>
        <v/>
      </c>
      <c r="B21300" s="16" t="str">
        <f>IFERROR(VLOOKUP($F21300,'Location List'!$A$2:$QR$463,19,FALSE),"")</f>
        <v/>
      </c>
      <c r="C21300" s="16" t="str">
        <f>IFERROR(VLOOKUP($F21300,'Location List'!$A$2:$QR$463,18,FALSE),"")</f>
        <v/>
      </c>
      <c r="D21300" s="16" t="str">
        <f>IFERROR(VLOOKUP($F21300,'Location List'!$A$2:$QR$463,9,FALSE),"")</f>
        <v/>
      </c>
      <c r="E21300" s="16" t="str">
        <f>IFERROR(VLOOKUP($F21300,'Location List'!$A$2:$QR$463,2,FALSE),"")</f>
        <v/>
      </c>
    </row>
    <row r="21301" spans="1:5" ht="15" customHeight="1" x14ac:dyDescent="0.25">
      <c r="A21301" s="16" t="str">
        <f>IFERROR(VLOOKUP($F21301,'Location List'!$A$2:$QR$463,20,FALSE),"")</f>
        <v/>
      </c>
      <c r="B21301" s="16" t="str">
        <f>IFERROR(VLOOKUP($F21301,'Location List'!$A$2:$QR$463,19,FALSE),"")</f>
        <v/>
      </c>
      <c r="C21301" s="16" t="str">
        <f>IFERROR(VLOOKUP($F21301,'Location List'!$A$2:$QR$463,18,FALSE),"")</f>
        <v/>
      </c>
      <c r="D21301" s="16" t="str">
        <f>IFERROR(VLOOKUP($F21301,'Location List'!$A$2:$QR$463,9,FALSE),"")</f>
        <v/>
      </c>
      <c r="E21301" s="16" t="str">
        <f>IFERROR(VLOOKUP($F21301,'Location List'!$A$2:$QR$463,2,FALSE),"")</f>
        <v/>
      </c>
    </row>
    <row r="21302" spans="1:5" ht="15" customHeight="1" x14ac:dyDescent="0.25">
      <c r="A21302" s="16" t="str">
        <f>IFERROR(VLOOKUP($F21302,'Location List'!$A$2:$QR$463,20,FALSE),"")</f>
        <v/>
      </c>
      <c r="B21302" s="16" t="str">
        <f>IFERROR(VLOOKUP($F21302,'Location List'!$A$2:$QR$463,19,FALSE),"")</f>
        <v/>
      </c>
      <c r="C21302" s="16" t="str">
        <f>IFERROR(VLOOKUP($F21302,'Location List'!$A$2:$QR$463,18,FALSE),"")</f>
        <v/>
      </c>
      <c r="D21302" s="16" t="str">
        <f>IFERROR(VLOOKUP($F21302,'Location List'!$A$2:$QR$463,9,FALSE),"")</f>
        <v/>
      </c>
      <c r="E21302" s="16" t="str">
        <f>IFERROR(VLOOKUP($F21302,'Location List'!$A$2:$QR$463,2,FALSE),"")</f>
        <v/>
      </c>
    </row>
    <row r="21303" spans="1:5" ht="15" customHeight="1" x14ac:dyDescent="0.25">
      <c r="A21303" s="16" t="str">
        <f>IFERROR(VLOOKUP($F21303,'Location List'!$A$2:$QR$463,20,FALSE),"")</f>
        <v/>
      </c>
      <c r="B21303" s="16" t="str">
        <f>IFERROR(VLOOKUP($F21303,'Location List'!$A$2:$QR$463,19,FALSE),"")</f>
        <v/>
      </c>
      <c r="C21303" s="16" t="str">
        <f>IFERROR(VLOOKUP($F21303,'Location List'!$A$2:$QR$463,18,FALSE),"")</f>
        <v/>
      </c>
      <c r="D21303" s="16" t="str">
        <f>IFERROR(VLOOKUP($F21303,'Location List'!$A$2:$QR$463,9,FALSE),"")</f>
        <v/>
      </c>
      <c r="E21303" s="16" t="str">
        <f>IFERROR(VLOOKUP($F21303,'Location List'!$A$2:$QR$463,2,FALSE),"")</f>
        <v/>
      </c>
    </row>
    <row r="21304" spans="1:5" ht="15" customHeight="1" x14ac:dyDescent="0.25">
      <c r="A21304" s="16" t="str">
        <f>IFERROR(VLOOKUP($F21304,'Location List'!$A$2:$QR$463,20,FALSE),"")</f>
        <v/>
      </c>
      <c r="B21304" s="16" t="str">
        <f>IFERROR(VLOOKUP($F21304,'Location List'!$A$2:$QR$463,19,FALSE),"")</f>
        <v/>
      </c>
      <c r="C21304" s="16" t="str">
        <f>IFERROR(VLOOKUP($F21304,'Location List'!$A$2:$QR$463,18,FALSE),"")</f>
        <v/>
      </c>
      <c r="D21304" s="16" t="str">
        <f>IFERROR(VLOOKUP($F21304,'Location List'!$A$2:$QR$463,9,FALSE),"")</f>
        <v/>
      </c>
      <c r="E21304" s="16" t="str">
        <f>IFERROR(VLOOKUP($F21304,'Location List'!$A$2:$QR$463,2,FALSE),"")</f>
        <v/>
      </c>
    </row>
    <row r="21336" spans="1:5" ht="15" customHeight="1" x14ac:dyDescent="0.25">
      <c r="A21336" s="16" t="str">
        <f>IFERROR(VLOOKUP($F21336,'Location List'!$A$2:$QR$463,20,FALSE),"")</f>
        <v/>
      </c>
      <c r="B21336" s="16" t="str">
        <f>IFERROR(VLOOKUP($F21336,'Location List'!$A$2:$QR$463,19,FALSE),"")</f>
        <v/>
      </c>
      <c r="C21336" s="16" t="str">
        <f>IFERROR(VLOOKUP($F21336,'Location List'!$A$2:$QR$463,18,FALSE),"")</f>
        <v/>
      </c>
      <c r="D21336" s="16" t="str">
        <f>IFERROR(VLOOKUP($F21336,'Location List'!$A$2:$QR$463,9,FALSE),"")</f>
        <v/>
      </c>
      <c r="E21336" s="16" t="str">
        <f>IFERROR(VLOOKUP($F21336,'Location List'!$A$2:$QR$463,2,FALSE),"")</f>
        <v/>
      </c>
    </row>
    <row r="21337" spans="1:5" ht="15" customHeight="1" x14ac:dyDescent="0.25">
      <c r="A21337" s="16" t="str">
        <f>IFERROR(VLOOKUP($F21337,'Location List'!$A$2:$QR$463,20,FALSE),"")</f>
        <v/>
      </c>
      <c r="B21337" s="16" t="str">
        <f>IFERROR(VLOOKUP($F21337,'Location List'!$A$2:$QR$463,19,FALSE),"")</f>
        <v/>
      </c>
      <c r="C21337" s="16" t="str">
        <f>IFERROR(VLOOKUP($F21337,'Location List'!$A$2:$QR$463,18,FALSE),"")</f>
        <v/>
      </c>
      <c r="D21337" s="16" t="str">
        <f>IFERROR(VLOOKUP($F21337,'Location List'!$A$2:$QR$463,9,FALSE),"")</f>
        <v/>
      </c>
      <c r="E21337" s="16" t="str">
        <f>IFERROR(VLOOKUP($F21337,'Location List'!$A$2:$QR$463,2,FALSE),"")</f>
        <v/>
      </c>
    </row>
    <row r="21338" spans="1:5" ht="15" customHeight="1" x14ac:dyDescent="0.25">
      <c r="A21338" s="16" t="str">
        <f>IFERROR(VLOOKUP($F21338,'Location List'!$A$2:$QR$463,20,FALSE),"")</f>
        <v/>
      </c>
      <c r="B21338" s="16" t="str">
        <f>IFERROR(VLOOKUP($F21338,'Location List'!$A$2:$QR$463,19,FALSE),"")</f>
        <v/>
      </c>
      <c r="C21338" s="16" t="str">
        <f>IFERROR(VLOOKUP($F21338,'Location List'!$A$2:$QR$463,18,FALSE),"")</f>
        <v/>
      </c>
      <c r="D21338" s="16" t="str">
        <f>IFERROR(VLOOKUP($F21338,'Location List'!$A$2:$QR$463,9,FALSE),"")</f>
        <v/>
      </c>
      <c r="E21338" s="16" t="str">
        <f>IFERROR(VLOOKUP($F21338,'Location List'!$A$2:$QR$463,2,FALSE),"")</f>
        <v/>
      </c>
    </row>
    <row r="21339" spans="1:5" ht="15" customHeight="1" x14ac:dyDescent="0.25">
      <c r="A21339" s="16" t="str">
        <f>IFERROR(VLOOKUP($F21339,'Location List'!$A$2:$QR$463,20,FALSE),"")</f>
        <v/>
      </c>
      <c r="B21339" s="16" t="str">
        <f>IFERROR(VLOOKUP($F21339,'Location List'!$A$2:$QR$463,19,FALSE),"")</f>
        <v/>
      </c>
      <c r="C21339" s="16" t="str">
        <f>IFERROR(VLOOKUP($F21339,'Location List'!$A$2:$QR$463,18,FALSE),"")</f>
        <v/>
      </c>
      <c r="D21339" s="16" t="str">
        <f>IFERROR(VLOOKUP($F21339,'Location List'!$A$2:$QR$463,9,FALSE),"")</f>
        <v/>
      </c>
      <c r="E21339" s="16" t="str">
        <f>IFERROR(VLOOKUP($F21339,'Location List'!$A$2:$QR$463,2,FALSE),"")</f>
        <v/>
      </c>
    </row>
    <row r="21340" spans="1:5" ht="15" customHeight="1" x14ac:dyDescent="0.25">
      <c r="A21340" s="16" t="str">
        <f>IFERROR(VLOOKUP($F21340,'Location List'!$A$2:$QR$463,20,FALSE),"")</f>
        <v/>
      </c>
      <c r="B21340" s="16" t="str">
        <f>IFERROR(VLOOKUP($F21340,'Location List'!$A$2:$QR$463,19,FALSE),"")</f>
        <v/>
      </c>
      <c r="C21340" s="16" t="str">
        <f>IFERROR(VLOOKUP($F21340,'Location List'!$A$2:$QR$463,18,FALSE),"")</f>
        <v/>
      </c>
      <c r="D21340" s="16" t="str">
        <f>IFERROR(VLOOKUP($F21340,'Location List'!$A$2:$QR$463,9,FALSE),"")</f>
        <v/>
      </c>
      <c r="E21340" s="16" t="str">
        <f>IFERROR(VLOOKUP($F21340,'Location List'!$A$2:$QR$463,2,FALSE),"")</f>
        <v/>
      </c>
    </row>
    <row r="21341" spans="1:5" ht="15" customHeight="1" x14ac:dyDescent="0.25">
      <c r="A21341" s="16" t="str">
        <f>IFERROR(VLOOKUP($F21341,'Location List'!$A$2:$QR$463,20,FALSE),"")</f>
        <v/>
      </c>
      <c r="B21341" s="16" t="str">
        <f>IFERROR(VLOOKUP($F21341,'Location List'!$A$2:$QR$463,19,FALSE),"")</f>
        <v/>
      </c>
      <c r="C21341" s="16" t="str">
        <f>IFERROR(VLOOKUP($F21341,'Location List'!$A$2:$QR$463,18,FALSE),"")</f>
        <v/>
      </c>
      <c r="D21341" s="16" t="str">
        <f>IFERROR(VLOOKUP($F21341,'Location List'!$A$2:$QR$463,9,FALSE),"")</f>
        <v/>
      </c>
      <c r="E21341" s="16" t="str">
        <f>IFERROR(VLOOKUP($F21341,'Location List'!$A$2:$QR$463,2,FALSE),"")</f>
        <v/>
      </c>
    </row>
    <row r="21342" spans="1:5" ht="15" customHeight="1" x14ac:dyDescent="0.25">
      <c r="A21342" s="16" t="str">
        <f>IFERROR(VLOOKUP($F21342,'Location List'!$A$2:$QR$463,20,FALSE),"")</f>
        <v/>
      </c>
      <c r="B21342" s="16" t="str">
        <f>IFERROR(VLOOKUP($F21342,'Location List'!$A$2:$QR$463,19,FALSE),"")</f>
        <v/>
      </c>
      <c r="C21342" s="16" t="str">
        <f>IFERROR(VLOOKUP($F21342,'Location List'!$A$2:$QR$463,18,FALSE),"")</f>
        <v/>
      </c>
      <c r="D21342" s="16" t="str">
        <f>IFERROR(VLOOKUP($F21342,'Location List'!$A$2:$QR$463,9,FALSE),"")</f>
        <v/>
      </c>
      <c r="E21342" s="16" t="str">
        <f>IFERROR(VLOOKUP($F21342,'Location List'!$A$2:$QR$463,2,FALSE),"")</f>
        <v/>
      </c>
    </row>
    <row r="21343" spans="1:5" ht="15" customHeight="1" x14ac:dyDescent="0.25">
      <c r="A21343" s="16" t="str">
        <f>IFERROR(VLOOKUP($F21343,'Location List'!$A$2:$QR$463,20,FALSE),"")</f>
        <v/>
      </c>
      <c r="B21343" s="16" t="str">
        <f>IFERROR(VLOOKUP($F21343,'Location List'!$A$2:$QR$463,19,FALSE),"")</f>
        <v/>
      </c>
      <c r="C21343" s="16" t="str">
        <f>IFERROR(VLOOKUP($F21343,'Location List'!$A$2:$QR$463,18,FALSE),"")</f>
        <v/>
      </c>
      <c r="D21343" s="16" t="str">
        <f>IFERROR(VLOOKUP($F21343,'Location List'!$A$2:$QR$463,9,FALSE),"")</f>
        <v/>
      </c>
      <c r="E21343" s="16" t="str">
        <f>IFERROR(VLOOKUP($F21343,'Location List'!$A$2:$QR$463,2,FALSE),"")</f>
        <v/>
      </c>
    </row>
    <row r="21344" spans="1:5" ht="15" customHeight="1" x14ac:dyDescent="0.25">
      <c r="A21344" s="16" t="str">
        <f>IFERROR(VLOOKUP($F21344,'Location List'!$A$2:$QR$463,20,FALSE),"")</f>
        <v/>
      </c>
      <c r="B21344" s="16" t="str">
        <f>IFERROR(VLOOKUP($F21344,'Location List'!$A$2:$QR$463,19,FALSE),"")</f>
        <v/>
      </c>
      <c r="C21344" s="16" t="str">
        <f>IFERROR(VLOOKUP($F21344,'Location List'!$A$2:$QR$463,18,FALSE),"")</f>
        <v/>
      </c>
      <c r="D21344" s="16" t="str">
        <f>IFERROR(VLOOKUP($F21344,'Location List'!$A$2:$QR$463,9,FALSE),"")</f>
        <v/>
      </c>
      <c r="E21344" s="16" t="str">
        <f>IFERROR(VLOOKUP($F21344,'Location List'!$A$2:$QR$463,2,FALSE),"")</f>
        <v/>
      </c>
    </row>
    <row r="21345" spans="1:5" ht="15" customHeight="1" x14ac:dyDescent="0.25">
      <c r="A21345" s="16" t="str">
        <f>IFERROR(VLOOKUP($F21345,'Location List'!$A$2:$QR$463,20,FALSE),"")</f>
        <v/>
      </c>
      <c r="B21345" s="16" t="str">
        <f>IFERROR(VLOOKUP($F21345,'Location List'!$A$2:$QR$463,19,FALSE),"")</f>
        <v/>
      </c>
      <c r="C21345" s="16" t="str">
        <f>IFERROR(VLOOKUP($F21345,'Location List'!$A$2:$QR$463,18,FALSE),"")</f>
        <v/>
      </c>
      <c r="D21345" s="16" t="str">
        <f>IFERROR(VLOOKUP($F21345,'Location List'!$A$2:$QR$463,9,FALSE),"")</f>
        <v/>
      </c>
      <c r="E21345" s="16" t="str">
        <f>IFERROR(VLOOKUP($F21345,'Location List'!$A$2:$QR$463,2,FALSE),"")</f>
        <v/>
      </c>
    </row>
    <row r="21346" spans="1:5" ht="15" customHeight="1" x14ac:dyDescent="0.25">
      <c r="A21346" s="16" t="str">
        <f>IFERROR(VLOOKUP($F21346,'Location List'!$A$2:$QR$463,20,FALSE),"")</f>
        <v/>
      </c>
      <c r="B21346" s="16" t="str">
        <f>IFERROR(VLOOKUP($F21346,'Location List'!$A$2:$QR$463,19,FALSE),"")</f>
        <v/>
      </c>
      <c r="C21346" s="16" t="str">
        <f>IFERROR(VLOOKUP($F21346,'Location List'!$A$2:$QR$463,18,FALSE),"")</f>
        <v/>
      </c>
      <c r="D21346" s="16" t="str">
        <f>IFERROR(VLOOKUP($F21346,'Location List'!$A$2:$QR$463,9,FALSE),"")</f>
        <v/>
      </c>
      <c r="E21346" s="16" t="str">
        <f>IFERROR(VLOOKUP($F21346,'Location List'!$A$2:$QR$463,2,FALSE),"")</f>
        <v/>
      </c>
    </row>
    <row r="21347" spans="1:5" ht="15" customHeight="1" x14ac:dyDescent="0.25">
      <c r="A21347" s="16" t="str">
        <f>IFERROR(VLOOKUP($F21347,'Location List'!$A$2:$QR$463,20,FALSE),"")</f>
        <v/>
      </c>
      <c r="B21347" s="16" t="str">
        <f>IFERROR(VLOOKUP($F21347,'Location List'!$A$2:$QR$463,19,FALSE),"")</f>
        <v/>
      </c>
      <c r="C21347" s="16" t="str">
        <f>IFERROR(VLOOKUP($F21347,'Location List'!$A$2:$QR$463,18,FALSE),"")</f>
        <v/>
      </c>
      <c r="D21347" s="16" t="str">
        <f>IFERROR(VLOOKUP($F21347,'Location List'!$A$2:$QR$463,9,FALSE),"")</f>
        <v/>
      </c>
      <c r="E21347" s="16" t="str">
        <f>IFERROR(VLOOKUP($F21347,'Location List'!$A$2:$QR$463,2,FALSE),"")</f>
        <v/>
      </c>
    </row>
    <row r="21348" spans="1:5" ht="15" customHeight="1" x14ac:dyDescent="0.25">
      <c r="A21348" s="16" t="str">
        <f>IFERROR(VLOOKUP($F21348,'Location List'!$A$2:$QR$463,20,FALSE),"")</f>
        <v/>
      </c>
      <c r="B21348" s="16" t="str">
        <f>IFERROR(VLOOKUP($F21348,'Location List'!$A$2:$QR$463,19,FALSE),"")</f>
        <v/>
      </c>
      <c r="C21348" s="16" t="str">
        <f>IFERROR(VLOOKUP($F21348,'Location List'!$A$2:$QR$463,18,FALSE),"")</f>
        <v/>
      </c>
      <c r="D21348" s="16" t="str">
        <f>IFERROR(VLOOKUP($F21348,'Location List'!$A$2:$QR$463,9,FALSE),"")</f>
        <v/>
      </c>
      <c r="E21348" s="16" t="str">
        <f>IFERROR(VLOOKUP($F21348,'Location List'!$A$2:$QR$463,2,FALSE),"")</f>
        <v/>
      </c>
    </row>
    <row r="21349" spans="1:5" ht="15" customHeight="1" x14ac:dyDescent="0.25">
      <c r="A21349" s="16" t="str">
        <f>IFERROR(VLOOKUP($F21349,'Location List'!$A$2:$QR$463,20,FALSE),"")</f>
        <v/>
      </c>
      <c r="B21349" s="16" t="str">
        <f>IFERROR(VLOOKUP($F21349,'Location List'!$A$2:$QR$463,19,FALSE),"")</f>
        <v/>
      </c>
      <c r="C21349" s="16" t="str">
        <f>IFERROR(VLOOKUP($F21349,'Location List'!$A$2:$QR$463,18,FALSE),"")</f>
        <v/>
      </c>
      <c r="D21349" s="16" t="str">
        <f>IFERROR(VLOOKUP($F21349,'Location List'!$A$2:$QR$463,9,FALSE),"")</f>
        <v/>
      </c>
      <c r="E21349" s="16" t="str">
        <f>IFERROR(VLOOKUP($F21349,'Location List'!$A$2:$QR$463,2,FALSE),"")</f>
        <v/>
      </c>
    </row>
    <row r="21350" spans="1:5" ht="15" customHeight="1" x14ac:dyDescent="0.25">
      <c r="A21350" s="16" t="str">
        <f>IFERROR(VLOOKUP($F21350,'Location List'!$A$2:$QR$463,20,FALSE),"")</f>
        <v/>
      </c>
      <c r="B21350" s="16" t="str">
        <f>IFERROR(VLOOKUP($F21350,'Location List'!$A$2:$QR$463,19,FALSE),"")</f>
        <v/>
      </c>
      <c r="C21350" s="16" t="str">
        <f>IFERROR(VLOOKUP($F21350,'Location List'!$A$2:$QR$463,18,FALSE),"")</f>
        <v/>
      </c>
      <c r="D21350" s="16" t="str">
        <f>IFERROR(VLOOKUP($F21350,'Location List'!$A$2:$QR$463,9,FALSE),"")</f>
        <v/>
      </c>
      <c r="E21350" s="16" t="str">
        <f>IFERROR(VLOOKUP($F21350,'Location List'!$A$2:$QR$463,2,FALSE),"")</f>
        <v/>
      </c>
    </row>
    <row r="21351" spans="1:5" ht="15" customHeight="1" x14ac:dyDescent="0.25">
      <c r="A21351" s="16" t="str">
        <f>IFERROR(VLOOKUP($F21351,'Location List'!$A$2:$QR$463,20,FALSE),"")</f>
        <v/>
      </c>
      <c r="B21351" s="16" t="str">
        <f>IFERROR(VLOOKUP($F21351,'Location List'!$A$2:$QR$463,19,FALSE),"")</f>
        <v/>
      </c>
      <c r="C21351" s="16" t="str">
        <f>IFERROR(VLOOKUP($F21351,'Location List'!$A$2:$QR$463,18,FALSE),"")</f>
        <v/>
      </c>
      <c r="D21351" s="16" t="str">
        <f>IFERROR(VLOOKUP($F21351,'Location List'!$A$2:$QR$463,9,FALSE),"")</f>
        <v/>
      </c>
      <c r="E21351" s="16" t="str">
        <f>IFERROR(VLOOKUP($F21351,'Location List'!$A$2:$QR$463,2,FALSE),"")</f>
        <v/>
      </c>
    </row>
    <row r="21352" spans="1:5" ht="15" customHeight="1" x14ac:dyDescent="0.25">
      <c r="A21352" s="16" t="str">
        <f>IFERROR(VLOOKUP($F21352,'Location List'!$A$2:$QR$463,20,FALSE),"")</f>
        <v/>
      </c>
      <c r="B21352" s="16" t="str">
        <f>IFERROR(VLOOKUP($F21352,'Location List'!$A$2:$QR$463,19,FALSE),"")</f>
        <v/>
      </c>
      <c r="C21352" s="16" t="str">
        <f>IFERROR(VLOOKUP($F21352,'Location List'!$A$2:$QR$463,18,FALSE),"")</f>
        <v/>
      </c>
      <c r="D21352" s="16" t="str">
        <f>IFERROR(VLOOKUP($F21352,'Location List'!$A$2:$QR$463,9,FALSE),"")</f>
        <v/>
      </c>
      <c r="E21352" s="16" t="str">
        <f>IFERROR(VLOOKUP($F21352,'Location List'!$A$2:$QR$463,2,FALSE),"")</f>
        <v/>
      </c>
    </row>
    <row r="21353" spans="1:5" ht="15" customHeight="1" x14ac:dyDescent="0.25">
      <c r="A21353" s="16" t="str">
        <f>IFERROR(VLOOKUP($F21353,'Location List'!$A$2:$QR$463,20,FALSE),"")</f>
        <v/>
      </c>
      <c r="B21353" s="16" t="str">
        <f>IFERROR(VLOOKUP($F21353,'Location List'!$A$2:$QR$463,19,FALSE),"")</f>
        <v/>
      </c>
      <c r="C21353" s="16" t="str">
        <f>IFERROR(VLOOKUP($F21353,'Location List'!$A$2:$QR$463,18,FALSE),"")</f>
        <v/>
      </c>
      <c r="D21353" s="16" t="str">
        <f>IFERROR(VLOOKUP($F21353,'Location List'!$A$2:$QR$463,9,FALSE),"")</f>
        <v/>
      </c>
      <c r="E21353" s="16" t="str">
        <f>IFERROR(VLOOKUP($F21353,'Location List'!$A$2:$QR$463,2,FALSE),"")</f>
        <v/>
      </c>
    </row>
    <row r="21430" spans="1:5" ht="15" customHeight="1" x14ac:dyDescent="0.25">
      <c r="A21430" s="16" t="str">
        <f>IFERROR(VLOOKUP($F21430,'Location List'!$A$2:$QR$463,20,FALSE),"")</f>
        <v/>
      </c>
      <c r="B21430" s="16" t="str">
        <f>IFERROR(VLOOKUP($F21430,'Location List'!$A$2:$QR$463,19,FALSE),"")</f>
        <v/>
      </c>
      <c r="C21430" s="16" t="str">
        <f>IFERROR(VLOOKUP($F21430,'Location List'!$A$2:$QR$463,18,FALSE),"")</f>
        <v/>
      </c>
      <c r="D21430" s="16" t="str">
        <f>IFERROR(VLOOKUP($F21430,'Location List'!$A$2:$QR$463,9,FALSE),"")</f>
        <v/>
      </c>
      <c r="E21430" s="16" t="str">
        <f>IFERROR(VLOOKUP($F21430,'Location List'!$A$2:$QR$463,2,FALSE),"")</f>
        <v/>
      </c>
    </row>
    <row r="21431" spans="1:5" ht="15" customHeight="1" x14ac:dyDescent="0.25">
      <c r="A21431" s="16" t="str">
        <f>IFERROR(VLOOKUP($F21431,'Location List'!$A$2:$QR$463,20,FALSE),"")</f>
        <v/>
      </c>
      <c r="B21431" s="16" t="str">
        <f>IFERROR(VLOOKUP($F21431,'Location List'!$A$2:$QR$463,19,FALSE),"")</f>
        <v/>
      </c>
      <c r="C21431" s="16" t="str">
        <f>IFERROR(VLOOKUP($F21431,'Location List'!$A$2:$QR$463,18,FALSE),"")</f>
        <v/>
      </c>
      <c r="D21431" s="16" t="str">
        <f>IFERROR(VLOOKUP($F21431,'Location List'!$A$2:$QR$463,9,FALSE),"")</f>
        <v/>
      </c>
      <c r="E21431" s="16" t="str">
        <f>IFERROR(VLOOKUP($F21431,'Location List'!$A$2:$QR$463,2,FALSE),"")</f>
        <v/>
      </c>
    </row>
    <row r="21432" spans="1:5" ht="15" customHeight="1" x14ac:dyDescent="0.25">
      <c r="A21432" s="16" t="str">
        <f>IFERROR(VLOOKUP($F21432,'Location List'!$A$2:$QR$463,20,FALSE),"")</f>
        <v/>
      </c>
      <c r="B21432" s="16" t="str">
        <f>IFERROR(VLOOKUP($F21432,'Location List'!$A$2:$QR$463,19,FALSE),"")</f>
        <v/>
      </c>
      <c r="C21432" s="16" t="str">
        <f>IFERROR(VLOOKUP($F21432,'Location List'!$A$2:$QR$463,18,FALSE),"")</f>
        <v/>
      </c>
      <c r="D21432" s="16" t="str">
        <f>IFERROR(VLOOKUP($F21432,'Location List'!$A$2:$QR$463,9,FALSE),"")</f>
        <v/>
      </c>
      <c r="E21432" s="16" t="str">
        <f>IFERROR(VLOOKUP($F21432,'Location List'!$A$2:$QR$463,2,FALSE),"")</f>
        <v/>
      </c>
    </row>
    <row r="21470" spans="1:5" ht="15" customHeight="1" x14ac:dyDescent="0.25">
      <c r="A21470" s="16" t="str">
        <f>IFERROR(VLOOKUP($F21470,'Location List'!$A$2:$QR$463,20,FALSE),"")</f>
        <v/>
      </c>
      <c r="B21470" s="16" t="str">
        <f>IFERROR(VLOOKUP($F21470,'Location List'!$A$2:$QR$463,19,FALSE),"")</f>
        <v/>
      </c>
      <c r="C21470" s="16" t="str">
        <f>IFERROR(VLOOKUP($F21470,'Location List'!$A$2:$QR$463,18,FALSE),"")</f>
        <v/>
      </c>
      <c r="D21470" s="16" t="str">
        <f>IFERROR(VLOOKUP($F21470,'Location List'!$A$2:$QR$463,9,FALSE),"")</f>
        <v/>
      </c>
      <c r="E21470" s="16" t="str">
        <f>IFERROR(VLOOKUP($F21470,'Location List'!$A$2:$QR$463,2,FALSE),"")</f>
        <v/>
      </c>
    </row>
    <row r="21471" spans="1:5" ht="15" customHeight="1" x14ac:dyDescent="0.25">
      <c r="A21471" s="16" t="str">
        <f>IFERROR(VLOOKUP($F21471,'Location List'!$A$2:$QR$463,20,FALSE),"")</f>
        <v/>
      </c>
      <c r="B21471" s="16" t="str">
        <f>IFERROR(VLOOKUP($F21471,'Location List'!$A$2:$QR$463,19,FALSE),"")</f>
        <v/>
      </c>
      <c r="C21471" s="16" t="str">
        <f>IFERROR(VLOOKUP($F21471,'Location List'!$A$2:$QR$463,18,FALSE),"")</f>
        <v/>
      </c>
      <c r="D21471" s="16" t="str">
        <f>IFERROR(VLOOKUP($F21471,'Location List'!$A$2:$QR$463,9,FALSE),"")</f>
        <v/>
      </c>
      <c r="E21471" s="16" t="str">
        <f>IFERROR(VLOOKUP($F21471,'Location List'!$A$2:$QR$463,2,FALSE),"")</f>
        <v/>
      </c>
    </row>
    <row r="21522" spans="1:5" ht="15" customHeight="1" x14ac:dyDescent="0.25">
      <c r="A21522" s="16" t="str">
        <f>IFERROR(VLOOKUP($F21522,'Location List'!$A$2:$QR$463,20,FALSE),"")</f>
        <v/>
      </c>
      <c r="B21522" s="16" t="str">
        <f>IFERROR(VLOOKUP($F21522,'Location List'!$A$2:$QR$463,19,FALSE),"")</f>
        <v/>
      </c>
      <c r="C21522" s="16" t="str">
        <f>IFERROR(VLOOKUP($F21522,'Location List'!$A$2:$QR$463,18,FALSE),"")</f>
        <v/>
      </c>
      <c r="D21522" s="16" t="str">
        <f>IFERROR(VLOOKUP($F21522,'Location List'!$A$2:$QR$463,9,FALSE),"")</f>
        <v/>
      </c>
      <c r="E21522" s="16" t="str">
        <f>IFERROR(VLOOKUP($F21522,'Location List'!$A$2:$QR$463,2,FALSE),"")</f>
        <v/>
      </c>
    </row>
    <row r="21523" spans="1:5" ht="15" customHeight="1" x14ac:dyDescent="0.25">
      <c r="A21523" s="16" t="str">
        <f>IFERROR(VLOOKUP($F21523,'Location List'!$A$2:$QR$463,20,FALSE),"")</f>
        <v/>
      </c>
      <c r="B21523" s="16" t="str">
        <f>IFERROR(VLOOKUP($F21523,'Location List'!$A$2:$QR$463,19,FALSE),"")</f>
        <v/>
      </c>
      <c r="C21523" s="16" t="str">
        <f>IFERROR(VLOOKUP($F21523,'Location List'!$A$2:$QR$463,18,FALSE),"")</f>
        <v/>
      </c>
      <c r="D21523" s="16" t="str">
        <f>IFERROR(VLOOKUP($F21523,'Location List'!$A$2:$QR$463,9,FALSE),"")</f>
        <v/>
      </c>
      <c r="E21523" s="16" t="str">
        <f>IFERROR(VLOOKUP($F21523,'Location List'!$A$2:$QR$463,2,FALSE),"")</f>
        <v/>
      </c>
    </row>
    <row r="21524" spans="1:5" ht="15" customHeight="1" x14ac:dyDescent="0.25">
      <c r="A21524" s="16" t="str">
        <f>IFERROR(VLOOKUP($F21524,'Location List'!$A$2:$QR$463,20,FALSE),"")</f>
        <v/>
      </c>
      <c r="B21524" s="16" t="str">
        <f>IFERROR(VLOOKUP($F21524,'Location List'!$A$2:$QR$463,19,FALSE),"")</f>
        <v/>
      </c>
      <c r="C21524" s="16" t="str">
        <f>IFERROR(VLOOKUP($F21524,'Location List'!$A$2:$QR$463,18,FALSE),"")</f>
        <v/>
      </c>
      <c r="D21524" s="16" t="str">
        <f>IFERROR(VLOOKUP($F21524,'Location List'!$A$2:$QR$463,9,FALSE),"")</f>
        <v/>
      </c>
      <c r="E21524" s="16" t="str">
        <f>IFERROR(VLOOKUP($F21524,'Location List'!$A$2:$QR$463,2,FALSE),"")</f>
        <v/>
      </c>
    </row>
    <row r="21525" spans="1:5" ht="15" customHeight="1" x14ac:dyDescent="0.25">
      <c r="A21525" s="16" t="str">
        <f>IFERROR(VLOOKUP($F21525,'Location List'!$A$2:$QR$463,20,FALSE),"")</f>
        <v/>
      </c>
      <c r="B21525" s="16" t="str">
        <f>IFERROR(VLOOKUP($F21525,'Location List'!$A$2:$QR$463,19,FALSE),"")</f>
        <v/>
      </c>
      <c r="C21525" s="16" t="str">
        <f>IFERROR(VLOOKUP($F21525,'Location List'!$A$2:$QR$463,18,FALSE),"")</f>
        <v/>
      </c>
      <c r="D21525" s="16" t="str">
        <f>IFERROR(VLOOKUP($F21525,'Location List'!$A$2:$QR$463,9,FALSE),"")</f>
        <v/>
      </c>
      <c r="E21525" s="16" t="str">
        <f>IFERROR(VLOOKUP($F21525,'Location List'!$A$2:$QR$463,2,FALSE),"")</f>
        <v/>
      </c>
    </row>
    <row r="21526" spans="1:5" ht="15" customHeight="1" x14ac:dyDescent="0.25">
      <c r="A21526" s="16" t="str">
        <f>IFERROR(VLOOKUP($F21526,'Location List'!$A$2:$QR$463,20,FALSE),"")</f>
        <v/>
      </c>
      <c r="B21526" s="16" t="str">
        <f>IFERROR(VLOOKUP($F21526,'Location List'!$A$2:$QR$463,19,FALSE),"")</f>
        <v/>
      </c>
      <c r="C21526" s="16" t="str">
        <f>IFERROR(VLOOKUP($F21526,'Location List'!$A$2:$QR$463,18,FALSE),"")</f>
        <v/>
      </c>
      <c r="D21526" s="16" t="str">
        <f>IFERROR(VLOOKUP($F21526,'Location List'!$A$2:$QR$463,9,FALSE),"")</f>
        <v/>
      </c>
      <c r="E21526" s="16" t="str">
        <f>IFERROR(VLOOKUP($F21526,'Location List'!$A$2:$QR$463,2,FALSE),"")</f>
        <v/>
      </c>
    </row>
    <row r="21527" spans="1:5" ht="15" customHeight="1" x14ac:dyDescent="0.25">
      <c r="A21527" s="16" t="str">
        <f>IFERROR(VLOOKUP($F21527,'Location List'!$A$2:$QR$463,20,FALSE),"")</f>
        <v/>
      </c>
      <c r="B21527" s="16" t="str">
        <f>IFERROR(VLOOKUP($F21527,'Location List'!$A$2:$QR$463,19,FALSE),"")</f>
        <v/>
      </c>
      <c r="C21527" s="16" t="str">
        <f>IFERROR(VLOOKUP($F21527,'Location List'!$A$2:$QR$463,18,FALSE),"")</f>
        <v/>
      </c>
      <c r="D21527" s="16" t="str">
        <f>IFERROR(VLOOKUP($F21527,'Location List'!$A$2:$QR$463,9,FALSE),"")</f>
        <v/>
      </c>
      <c r="E21527" s="16" t="str">
        <f>IFERROR(VLOOKUP($F21527,'Location List'!$A$2:$QR$463,2,FALSE),"")</f>
        <v/>
      </c>
    </row>
    <row r="21528" spans="1:5" ht="15" customHeight="1" x14ac:dyDescent="0.25">
      <c r="A21528" s="16" t="str">
        <f>IFERROR(VLOOKUP($F21528,'Location List'!$A$2:$QR$463,20,FALSE),"")</f>
        <v/>
      </c>
      <c r="B21528" s="16" t="str">
        <f>IFERROR(VLOOKUP($F21528,'Location List'!$A$2:$QR$463,19,FALSE),"")</f>
        <v/>
      </c>
      <c r="C21528" s="16" t="str">
        <f>IFERROR(VLOOKUP($F21528,'Location List'!$A$2:$QR$463,18,FALSE),"")</f>
        <v/>
      </c>
      <c r="D21528" s="16" t="str">
        <f>IFERROR(VLOOKUP($F21528,'Location List'!$A$2:$QR$463,9,FALSE),"")</f>
        <v/>
      </c>
      <c r="E21528" s="16" t="str">
        <f>IFERROR(VLOOKUP($F21528,'Location List'!$A$2:$QR$463,2,FALSE),"")</f>
        <v/>
      </c>
    </row>
    <row r="21529" spans="1:5" ht="15" customHeight="1" x14ac:dyDescent="0.25">
      <c r="A21529" s="16" t="str">
        <f>IFERROR(VLOOKUP($F21529,'Location List'!$A$2:$QR$463,20,FALSE),"")</f>
        <v/>
      </c>
      <c r="B21529" s="16" t="str">
        <f>IFERROR(VLOOKUP($F21529,'Location List'!$A$2:$QR$463,19,FALSE),"")</f>
        <v/>
      </c>
      <c r="C21529" s="16" t="str">
        <f>IFERROR(VLOOKUP($F21529,'Location List'!$A$2:$QR$463,18,FALSE),"")</f>
        <v/>
      </c>
      <c r="D21529" s="16" t="str">
        <f>IFERROR(VLOOKUP($F21529,'Location List'!$A$2:$QR$463,9,FALSE),"")</f>
        <v/>
      </c>
      <c r="E21529" s="16" t="str">
        <f>IFERROR(VLOOKUP($F21529,'Location List'!$A$2:$QR$463,2,FALSE),"")</f>
        <v/>
      </c>
    </row>
    <row r="21530" spans="1:5" ht="15" customHeight="1" x14ac:dyDescent="0.25">
      <c r="A21530" s="16" t="str">
        <f>IFERROR(VLOOKUP($F21530,'Location List'!$A$2:$QR$463,20,FALSE),"")</f>
        <v/>
      </c>
      <c r="B21530" s="16" t="str">
        <f>IFERROR(VLOOKUP($F21530,'Location List'!$A$2:$QR$463,19,FALSE),"")</f>
        <v/>
      </c>
      <c r="C21530" s="16" t="str">
        <f>IFERROR(VLOOKUP($F21530,'Location List'!$A$2:$QR$463,18,FALSE),"")</f>
        <v/>
      </c>
      <c r="D21530" s="16" t="str">
        <f>IFERROR(VLOOKUP($F21530,'Location List'!$A$2:$QR$463,9,FALSE),"")</f>
        <v/>
      </c>
      <c r="E21530" s="16" t="str">
        <f>IFERROR(VLOOKUP($F21530,'Location List'!$A$2:$QR$463,2,FALSE),"")</f>
        <v/>
      </c>
    </row>
    <row r="21608" spans="1:5" ht="15" customHeight="1" x14ac:dyDescent="0.25">
      <c r="A21608" s="16" t="str">
        <f>IFERROR(VLOOKUP($F21608,'Location List'!$A$2:$QR$463,20,FALSE),"")</f>
        <v/>
      </c>
      <c r="B21608" s="16" t="str">
        <f>IFERROR(VLOOKUP($F21608,'Location List'!$A$2:$QR$463,19,FALSE),"")</f>
        <v/>
      </c>
      <c r="C21608" s="16" t="str">
        <f>IFERROR(VLOOKUP($F21608,'Location List'!$A$2:$QR$463,18,FALSE),"")</f>
        <v/>
      </c>
      <c r="D21608" s="16" t="str">
        <f>IFERROR(VLOOKUP($F21608,'Location List'!$A$2:$QR$463,9,FALSE),"")</f>
        <v/>
      </c>
      <c r="E21608" s="16" t="str">
        <f>IFERROR(VLOOKUP($F21608,'Location List'!$A$2:$QR$463,2,FALSE),"")</f>
        <v/>
      </c>
    </row>
    <row r="21609" spans="1:5" ht="15" customHeight="1" x14ac:dyDescent="0.25">
      <c r="A21609" s="16" t="str">
        <f>IFERROR(VLOOKUP($F21609,'Location List'!$A$2:$QR$463,20,FALSE),"")</f>
        <v/>
      </c>
      <c r="B21609" s="16" t="str">
        <f>IFERROR(VLOOKUP($F21609,'Location List'!$A$2:$QR$463,19,FALSE),"")</f>
        <v/>
      </c>
      <c r="C21609" s="16" t="str">
        <f>IFERROR(VLOOKUP($F21609,'Location List'!$A$2:$QR$463,18,FALSE),"")</f>
        <v/>
      </c>
      <c r="D21609" s="16" t="str">
        <f>IFERROR(VLOOKUP($F21609,'Location List'!$A$2:$QR$463,9,FALSE),"")</f>
        <v/>
      </c>
      <c r="E21609" s="16" t="str">
        <f>IFERROR(VLOOKUP($F21609,'Location List'!$A$2:$QR$463,2,FALSE),"")</f>
        <v/>
      </c>
    </row>
    <row r="21610" spans="1:5" ht="15" customHeight="1" x14ac:dyDescent="0.25">
      <c r="A21610" s="16" t="str">
        <f>IFERROR(VLOOKUP($F21610,'Location List'!$A$2:$QR$463,20,FALSE),"")</f>
        <v/>
      </c>
      <c r="B21610" s="16" t="str">
        <f>IFERROR(VLOOKUP($F21610,'Location List'!$A$2:$QR$463,19,FALSE),"")</f>
        <v/>
      </c>
      <c r="C21610" s="16" t="str">
        <f>IFERROR(VLOOKUP($F21610,'Location List'!$A$2:$QR$463,18,FALSE),"")</f>
        <v/>
      </c>
      <c r="D21610" s="16" t="str">
        <f>IFERROR(VLOOKUP($F21610,'Location List'!$A$2:$QR$463,9,FALSE),"")</f>
        <v/>
      </c>
      <c r="E21610" s="16" t="str">
        <f>IFERROR(VLOOKUP($F21610,'Location List'!$A$2:$QR$463,2,FALSE),"")</f>
        <v/>
      </c>
    </row>
    <row r="21611" spans="1:5" ht="15" customHeight="1" x14ac:dyDescent="0.25">
      <c r="A21611" s="16" t="str">
        <f>IFERROR(VLOOKUP($F21611,'Location List'!$A$2:$QR$463,20,FALSE),"")</f>
        <v/>
      </c>
      <c r="B21611" s="16" t="str">
        <f>IFERROR(VLOOKUP($F21611,'Location List'!$A$2:$QR$463,19,FALSE),"")</f>
        <v/>
      </c>
      <c r="C21611" s="16" t="str">
        <f>IFERROR(VLOOKUP($F21611,'Location List'!$A$2:$QR$463,18,FALSE),"")</f>
        <v/>
      </c>
      <c r="D21611" s="16" t="str">
        <f>IFERROR(VLOOKUP($F21611,'Location List'!$A$2:$QR$463,9,FALSE),"")</f>
        <v/>
      </c>
      <c r="E21611" s="16" t="str">
        <f>IFERROR(VLOOKUP($F21611,'Location List'!$A$2:$QR$463,2,FALSE),"")</f>
        <v/>
      </c>
    </row>
    <row r="21612" spans="1:5" ht="15" customHeight="1" x14ac:dyDescent="0.25">
      <c r="A21612" s="16" t="str">
        <f>IFERROR(VLOOKUP($F21612,'Location List'!$A$2:$QR$463,20,FALSE),"")</f>
        <v/>
      </c>
      <c r="B21612" s="16" t="str">
        <f>IFERROR(VLOOKUP($F21612,'Location List'!$A$2:$QR$463,19,FALSE),"")</f>
        <v/>
      </c>
      <c r="C21612" s="16" t="str">
        <f>IFERROR(VLOOKUP($F21612,'Location List'!$A$2:$QR$463,18,FALSE),"")</f>
        <v/>
      </c>
      <c r="D21612" s="16" t="str">
        <f>IFERROR(VLOOKUP($F21612,'Location List'!$A$2:$QR$463,9,FALSE),"")</f>
        <v/>
      </c>
      <c r="E21612" s="16" t="str">
        <f>IFERROR(VLOOKUP($F21612,'Location List'!$A$2:$QR$463,2,FALSE),"")</f>
        <v/>
      </c>
    </row>
    <row r="21613" spans="1:5" ht="15" customHeight="1" x14ac:dyDescent="0.25">
      <c r="A21613" s="16" t="str">
        <f>IFERROR(VLOOKUP($F21613,'Location List'!$A$2:$QR$463,20,FALSE),"")</f>
        <v/>
      </c>
      <c r="B21613" s="16" t="str">
        <f>IFERROR(VLOOKUP($F21613,'Location List'!$A$2:$QR$463,19,FALSE),"")</f>
        <v/>
      </c>
      <c r="C21613" s="16" t="str">
        <f>IFERROR(VLOOKUP($F21613,'Location List'!$A$2:$QR$463,18,FALSE),"")</f>
        <v/>
      </c>
      <c r="D21613" s="16" t="str">
        <f>IFERROR(VLOOKUP($F21613,'Location List'!$A$2:$QR$463,9,FALSE),"")</f>
        <v/>
      </c>
      <c r="E21613" s="16" t="str">
        <f>IFERROR(VLOOKUP($F21613,'Location List'!$A$2:$QR$463,2,FALSE),"")</f>
        <v/>
      </c>
    </row>
    <row r="21614" spans="1:5" ht="15" customHeight="1" x14ac:dyDescent="0.25">
      <c r="A21614" s="16" t="str">
        <f>IFERROR(VLOOKUP($F21614,'Location List'!$A$2:$QR$463,20,FALSE),"")</f>
        <v/>
      </c>
      <c r="B21614" s="16" t="str">
        <f>IFERROR(VLOOKUP($F21614,'Location List'!$A$2:$QR$463,19,FALSE),"")</f>
        <v/>
      </c>
      <c r="C21614" s="16" t="str">
        <f>IFERROR(VLOOKUP($F21614,'Location List'!$A$2:$QR$463,18,FALSE),"")</f>
        <v/>
      </c>
      <c r="D21614" s="16" t="str">
        <f>IFERROR(VLOOKUP($F21614,'Location List'!$A$2:$QR$463,9,FALSE),"")</f>
        <v/>
      </c>
      <c r="E21614" s="16" t="str">
        <f>IFERROR(VLOOKUP($F21614,'Location List'!$A$2:$QR$463,2,FALSE),"")</f>
        <v/>
      </c>
    </row>
    <row r="21615" spans="1:5" ht="15" customHeight="1" x14ac:dyDescent="0.25">
      <c r="A21615" s="16" t="str">
        <f>IFERROR(VLOOKUP($F21615,'Location List'!$A$2:$QR$463,20,FALSE),"")</f>
        <v/>
      </c>
      <c r="B21615" s="16" t="str">
        <f>IFERROR(VLOOKUP($F21615,'Location List'!$A$2:$QR$463,19,FALSE),"")</f>
        <v/>
      </c>
      <c r="C21615" s="16" t="str">
        <f>IFERROR(VLOOKUP($F21615,'Location List'!$A$2:$QR$463,18,FALSE),"")</f>
        <v/>
      </c>
      <c r="D21615" s="16" t="str">
        <f>IFERROR(VLOOKUP($F21615,'Location List'!$A$2:$QR$463,9,FALSE),"")</f>
        <v/>
      </c>
      <c r="E21615" s="16" t="str">
        <f>IFERROR(VLOOKUP($F21615,'Location List'!$A$2:$QR$463,2,FALSE),"")</f>
        <v/>
      </c>
    </row>
    <row r="21616" spans="1:5" ht="15" customHeight="1" x14ac:dyDescent="0.25">
      <c r="A21616" s="16" t="str">
        <f>IFERROR(VLOOKUP($F21616,'Location List'!$A$2:$QR$463,20,FALSE),"")</f>
        <v/>
      </c>
      <c r="B21616" s="16" t="str">
        <f>IFERROR(VLOOKUP($F21616,'Location List'!$A$2:$QR$463,19,FALSE),"")</f>
        <v/>
      </c>
      <c r="C21616" s="16" t="str">
        <f>IFERROR(VLOOKUP($F21616,'Location List'!$A$2:$QR$463,18,FALSE),"")</f>
        <v/>
      </c>
      <c r="D21616" s="16" t="str">
        <f>IFERROR(VLOOKUP($F21616,'Location List'!$A$2:$QR$463,9,FALSE),"")</f>
        <v/>
      </c>
      <c r="E21616" s="16" t="str">
        <f>IFERROR(VLOOKUP($F21616,'Location List'!$A$2:$QR$463,2,FALSE),"")</f>
        <v/>
      </c>
    </row>
    <row r="21617" spans="1:5" ht="15" customHeight="1" x14ac:dyDescent="0.25">
      <c r="A21617" s="16" t="str">
        <f>IFERROR(VLOOKUP($F21617,'Location List'!$A$2:$QR$463,20,FALSE),"")</f>
        <v/>
      </c>
      <c r="B21617" s="16" t="str">
        <f>IFERROR(VLOOKUP($F21617,'Location List'!$A$2:$QR$463,19,FALSE),"")</f>
        <v/>
      </c>
      <c r="C21617" s="16" t="str">
        <f>IFERROR(VLOOKUP($F21617,'Location List'!$A$2:$QR$463,18,FALSE),"")</f>
        <v/>
      </c>
      <c r="D21617" s="16" t="str">
        <f>IFERROR(VLOOKUP($F21617,'Location List'!$A$2:$QR$463,9,FALSE),"")</f>
        <v/>
      </c>
      <c r="E21617" s="16" t="str">
        <f>IFERROR(VLOOKUP($F21617,'Location List'!$A$2:$QR$463,2,FALSE),"")</f>
        <v/>
      </c>
    </row>
    <row r="21618" spans="1:5" ht="15" customHeight="1" x14ac:dyDescent="0.25">
      <c r="A21618" s="16" t="str">
        <f>IFERROR(VLOOKUP($F21618,'Location List'!$A$2:$QR$463,20,FALSE),"")</f>
        <v/>
      </c>
      <c r="B21618" s="16" t="str">
        <f>IFERROR(VLOOKUP($F21618,'Location List'!$A$2:$QR$463,19,FALSE),"")</f>
        <v/>
      </c>
      <c r="C21618" s="16" t="str">
        <f>IFERROR(VLOOKUP($F21618,'Location List'!$A$2:$QR$463,18,FALSE),"")</f>
        <v/>
      </c>
      <c r="D21618" s="16" t="str">
        <f>IFERROR(VLOOKUP($F21618,'Location List'!$A$2:$QR$463,9,FALSE),"")</f>
        <v/>
      </c>
      <c r="E21618" s="16" t="str">
        <f>IFERROR(VLOOKUP($F21618,'Location List'!$A$2:$QR$463,2,FALSE),"")</f>
        <v/>
      </c>
    </row>
    <row r="21619" spans="1:5" ht="15" customHeight="1" x14ac:dyDescent="0.25">
      <c r="A21619" s="16" t="str">
        <f>IFERROR(VLOOKUP($F21619,'Location List'!$A$2:$QR$463,20,FALSE),"")</f>
        <v/>
      </c>
      <c r="B21619" s="16" t="str">
        <f>IFERROR(VLOOKUP($F21619,'Location List'!$A$2:$QR$463,19,FALSE),"")</f>
        <v/>
      </c>
      <c r="C21619" s="16" t="str">
        <f>IFERROR(VLOOKUP($F21619,'Location List'!$A$2:$QR$463,18,FALSE),"")</f>
        <v/>
      </c>
      <c r="D21619" s="16" t="str">
        <f>IFERROR(VLOOKUP($F21619,'Location List'!$A$2:$QR$463,9,FALSE),"")</f>
        <v/>
      </c>
      <c r="E21619" s="16" t="str">
        <f>IFERROR(VLOOKUP($F21619,'Location List'!$A$2:$QR$463,2,FALSE),"")</f>
        <v/>
      </c>
    </row>
    <row r="21620" spans="1:5" ht="15" customHeight="1" x14ac:dyDescent="0.25">
      <c r="A21620" s="16" t="str">
        <f>IFERROR(VLOOKUP($F21620,'Location List'!$A$2:$QR$463,20,FALSE),"")</f>
        <v/>
      </c>
      <c r="B21620" s="16" t="str">
        <f>IFERROR(VLOOKUP($F21620,'Location List'!$A$2:$QR$463,19,FALSE),"")</f>
        <v/>
      </c>
      <c r="C21620" s="16" t="str">
        <f>IFERROR(VLOOKUP($F21620,'Location List'!$A$2:$QR$463,18,FALSE),"")</f>
        <v/>
      </c>
      <c r="D21620" s="16" t="str">
        <f>IFERROR(VLOOKUP($F21620,'Location List'!$A$2:$QR$463,9,FALSE),"")</f>
        <v/>
      </c>
      <c r="E21620" s="16" t="str">
        <f>IFERROR(VLOOKUP($F21620,'Location List'!$A$2:$QR$463,2,FALSE),"")</f>
        <v/>
      </c>
    </row>
    <row r="21621" spans="1:5" ht="15" customHeight="1" x14ac:dyDescent="0.25">
      <c r="A21621" s="16" t="str">
        <f>IFERROR(VLOOKUP($F21621,'Location List'!$A$2:$QR$463,20,FALSE),"")</f>
        <v/>
      </c>
      <c r="B21621" s="16" t="str">
        <f>IFERROR(VLOOKUP($F21621,'Location List'!$A$2:$QR$463,19,FALSE),"")</f>
        <v/>
      </c>
      <c r="C21621" s="16" t="str">
        <f>IFERROR(VLOOKUP($F21621,'Location List'!$A$2:$QR$463,18,FALSE),"")</f>
        <v/>
      </c>
      <c r="D21621" s="16" t="str">
        <f>IFERROR(VLOOKUP($F21621,'Location List'!$A$2:$QR$463,9,FALSE),"")</f>
        <v/>
      </c>
      <c r="E21621" s="16" t="str">
        <f>IFERROR(VLOOKUP($F21621,'Location List'!$A$2:$QR$463,2,FALSE),"")</f>
        <v/>
      </c>
    </row>
    <row r="21677" spans="1:5" ht="15" customHeight="1" x14ac:dyDescent="0.25">
      <c r="A21677" s="16" t="str">
        <f>IFERROR(VLOOKUP($F21677,'Location List'!$A$2:$QR$463,20,FALSE),"")</f>
        <v/>
      </c>
      <c r="B21677" s="16" t="str">
        <f>IFERROR(VLOOKUP($F21677,'Location List'!$A$2:$QR$463,19,FALSE),"")</f>
        <v/>
      </c>
      <c r="C21677" s="16" t="str">
        <f>IFERROR(VLOOKUP($F21677,'Location List'!$A$2:$QR$463,18,FALSE),"")</f>
        <v/>
      </c>
      <c r="D21677" s="16" t="str">
        <f>IFERROR(VLOOKUP($F21677,'Location List'!$A$2:$QR$463,9,FALSE),"")</f>
        <v/>
      </c>
      <c r="E21677" s="16" t="str">
        <f>IFERROR(VLOOKUP($F21677,'Location List'!$A$2:$QR$463,2,FALSE),"")</f>
        <v/>
      </c>
    </row>
    <row r="21678" spans="1:5" ht="15" customHeight="1" x14ac:dyDescent="0.25">
      <c r="A21678" s="16" t="str">
        <f>IFERROR(VLOOKUP($F21678,'Location List'!$A$2:$QR$463,20,FALSE),"")</f>
        <v/>
      </c>
      <c r="B21678" s="16" t="str">
        <f>IFERROR(VLOOKUP($F21678,'Location List'!$A$2:$QR$463,19,FALSE),"")</f>
        <v/>
      </c>
      <c r="C21678" s="16" t="str">
        <f>IFERROR(VLOOKUP($F21678,'Location List'!$A$2:$QR$463,18,FALSE),"")</f>
        <v/>
      </c>
      <c r="D21678" s="16" t="str">
        <f>IFERROR(VLOOKUP($F21678,'Location List'!$A$2:$QR$463,9,FALSE),"")</f>
        <v/>
      </c>
      <c r="E21678" s="16" t="str">
        <f>IFERROR(VLOOKUP($F21678,'Location List'!$A$2:$QR$463,2,FALSE),"")</f>
        <v/>
      </c>
    </row>
    <row r="21679" spans="1:5" ht="15" customHeight="1" x14ac:dyDescent="0.25">
      <c r="A21679" s="16" t="str">
        <f>IFERROR(VLOOKUP($F21679,'Location List'!$A$2:$QR$463,20,FALSE),"")</f>
        <v/>
      </c>
      <c r="B21679" s="16" t="str">
        <f>IFERROR(VLOOKUP($F21679,'Location List'!$A$2:$QR$463,19,FALSE),"")</f>
        <v/>
      </c>
      <c r="C21679" s="16" t="str">
        <f>IFERROR(VLOOKUP($F21679,'Location List'!$A$2:$QR$463,18,FALSE),"")</f>
        <v/>
      </c>
      <c r="D21679" s="16" t="str">
        <f>IFERROR(VLOOKUP($F21679,'Location List'!$A$2:$QR$463,9,FALSE),"")</f>
        <v/>
      </c>
      <c r="E21679" s="16" t="str">
        <f>IFERROR(VLOOKUP($F21679,'Location List'!$A$2:$QR$463,2,FALSE),"")</f>
        <v/>
      </c>
    </row>
    <row r="21680" spans="1:5" ht="15" customHeight="1" x14ac:dyDescent="0.25">
      <c r="A21680" s="16" t="str">
        <f>IFERROR(VLOOKUP($F21680,'Location List'!$A$2:$QR$463,20,FALSE),"")</f>
        <v/>
      </c>
      <c r="B21680" s="16" t="str">
        <f>IFERROR(VLOOKUP($F21680,'Location List'!$A$2:$QR$463,19,FALSE),"")</f>
        <v/>
      </c>
      <c r="C21680" s="16" t="str">
        <f>IFERROR(VLOOKUP($F21680,'Location List'!$A$2:$QR$463,18,FALSE),"")</f>
        <v/>
      </c>
      <c r="D21680" s="16" t="str">
        <f>IFERROR(VLOOKUP($F21680,'Location List'!$A$2:$QR$463,9,FALSE),"")</f>
        <v/>
      </c>
      <c r="E21680" s="16" t="str">
        <f>IFERROR(VLOOKUP($F21680,'Location List'!$A$2:$QR$463,2,FALSE),"")</f>
        <v/>
      </c>
    </row>
    <row r="21681" spans="1:5" ht="15" customHeight="1" x14ac:dyDescent="0.25">
      <c r="A21681" s="16" t="str">
        <f>IFERROR(VLOOKUP($F21681,'Location List'!$A$2:$QR$463,20,FALSE),"")</f>
        <v/>
      </c>
      <c r="B21681" s="16" t="str">
        <f>IFERROR(VLOOKUP($F21681,'Location List'!$A$2:$QR$463,19,FALSE),"")</f>
        <v/>
      </c>
      <c r="C21681" s="16" t="str">
        <f>IFERROR(VLOOKUP($F21681,'Location List'!$A$2:$QR$463,18,FALSE),"")</f>
        <v/>
      </c>
      <c r="D21681" s="16" t="str">
        <f>IFERROR(VLOOKUP($F21681,'Location List'!$A$2:$QR$463,9,FALSE),"")</f>
        <v/>
      </c>
      <c r="E21681" s="16" t="str">
        <f>IFERROR(VLOOKUP($F21681,'Location List'!$A$2:$QR$463,2,FALSE),"")</f>
        <v/>
      </c>
    </row>
    <row r="21740" spans="1:5" ht="15" customHeight="1" x14ac:dyDescent="0.25">
      <c r="A21740" s="16" t="str">
        <f>IFERROR(VLOOKUP($F21740,'Location List'!$A$2:$QR$463,20,FALSE),"")</f>
        <v/>
      </c>
      <c r="B21740" s="16" t="str">
        <f>IFERROR(VLOOKUP($F21740,'Location List'!$A$2:$QR$463,19,FALSE),"")</f>
        <v/>
      </c>
      <c r="C21740" s="16" t="str">
        <f>IFERROR(VLOOKUP($F21740,'Location List'!$A$2:$QR$463,18,FALSE),"")</f>
        <v/>
      </c>
      <c r="D21740" s="16" t="str">
        <f>IFERROR(VLOOKUP($F21740,'Location List'!$A$2:$QR$463,9,FALSE),"")</f>
        <v/>
      </c>
      <c r="E21740" s="16" t="str">
        <f>IFERROR(VLOOKUP($F21740,'Location List'!$A$2:$QR$463,2,FALSE),"")</f>
        <v/>
      </c>
    </row>
    <row r="21741" spans="1:5" ht="15" customHeight="1" x14ac:dyDescent="0.25">
      <c r="A21741" s="16" t="str">
        <f>IFERROR(VLOOKUP($F21741,'Location List'!$A$2:$QR$463,20,FALSE),"")</f>
        <v/>
      </c>
      <c r="B21741" s="16" t="str">
        <f>IFERROR(VLOOKUP($F21741,'Location List'!$A$2:$QR$463,19,FALSE),"")</f>
        <v/>
      </c>
      <c r="C21741" s="16" t="str">
        <f>IFERROR(VLOOKUP($F21741,'Location List'!$A$2:$QR$463,18,FALSE),"")</f>
        <v/>
      </c>
      <c r="D21741" s="16" t="str">
        <f>IFERROR(VLOOKUP($F21741,'Location List'!$A$2:$QR$463,9,FALSE),"")</f>
        <v/>
      </c>
      <c r="E21741" s="16" t="str">
        <f>IFERROR(VLOOKUP($F21741,'Location List'!$A$2:$QR$463,2,FALSE),"")</f>
        <v/>
      </c>
    </row>
    <row r="21742" spans="1:5" ht="15" customHeight="1" x14ac:dyDescent="0.25">
      <c r="A21742" s="16" t="str">
        <f>IFERROR(VLOOKUP($F21742,'Location List'!$A$2:$QR$463,20,FALSE),"")</f>
        <v/>
      </c>
      <c r="B21742" s="16" t="str">
        <f>IFERROR(VLOOKUP($F21742,'Location List'!$A$2:$QR$463,19,FALSE),"")</f>
        <v/>
      </c>
      <c r="C21742" s="16" t="str">
        <f>IFERROR(VLOOKUP($F21742,'Location List'!$A$2:$QR$463,18,FALSE),"")</f>
        <v/>
      </c>
      <c r="D21742" s="16" t="str">
        <f>IFERROR(VLOOKUP($F21742,'Location List'!$A$2:$QR$463,9,FALSE),"")</f>
        <v/>
      </c>
      <c r="E21742" s="16" t="str">
        <f>IFERROR(VLOOKUP($F21742,'Location List'!$A$2:$QR$463,2,FALSE),"")</f>
        <v/>
      </c>
    </row>
    <row r="21777" spans="1:5" ht="15" customHeight="1" x14ac:dyDescent="0.25">
      <c r="A21777" s="16" t="str">
        <f>IFERROR(VLOOKUP($F21777,'Location List'!$A$2:$QR$463,20,FALSE),"")</f>
        <v/>
      </c>
      <c r="B21777" s="16" t="str">
        <f>IFERROR(VLOOKUP($F21777,'Location List'!$A$2:$QR$463,19,FALSE),"")</f>
        <v/>
      </c>
      <c r="C21777" s="16" t="str">
        <f>IFERROR(VLOOKUP($F21777,'Location List'!$A$2:$QR$463,18,FALSE),"")</f>
        <v/>
      </c>
      <c r="D21777" s="16" t="str">
        <f>IFERROR(VLOOKUP($F21777,'Location List'!$A$2:$QR$463,9,FALSE),"")</f>
        <v/>
      </c>
      <c r="E21777" s="16" t="str">
        <f>IFERROR(VLOOKUP($F21777,'Location List'!$A$2:$QR$463,2,FALSE),"")</f>
        <v/>
      </c>
    </row>
    <row r="21778" spans="1:5" ht="15" customHeight="1" x14ac:dyDescent="0.25">
      <c r="A21778" s="16" t="str">
        <f>IFERROR(VLOOKUP($F21778,'Location List'!$A$2:$QR$463,20,FALSE),"")</f>
        <v/>
      </c>
      <c r="B21778" s="16" t="str">
        <f>IFERROR(VLOOKUP($F21778,'Location List'!$A$2:$QR$463,19,FALSE),"")</f>
        <v/>
      </c>
      <c r="C21778" s="16" t="str">
        <f>IFERROR(VLOOKUP($F21778,'Location List'!$A$2:$QR$463,18,FALSE),"")</f>
        <v/>
      </c>
      <c r="D21778" s="16" t="str">
        <f>IFERROR(VLOOKUP($F21778,'Location List'!$A$2:$QR$463,9,FALSE),"")</f>
        <v/>
      </c>
      <c r="E21778" s="16" t="str">
        <f>IFERROR(VLOOKUP($F21778,'Location List'!$A$2:$QR$463,2,FALSE),"")</f>
        <v/>
      </c>
    </row>
    <row r="21779" spans="1:5" ht="15" customHeight="1" x14ac:dyDescent="0.25">
      <c r="A21779" s="16" t="str">
        <f>IFERROR(VLOOKUP($F21779,'Location List'!$A$2:$QR$463,20,FALSE),"")</f>
        <v/>
      </c>
      <c r="B21779" s="16" t="str">
        <f>IFERROR(VLOOKUP($F21779,'Location List'!$A$2:$QR$463,19,FALSE),"")</f>
        <v/>
      </c>
      <c r="C21779" s="16" t="str">
        <f>IFERROR(VLOOKUP($F21779,'Location List'!$A$2:$QR$463,18,FALSE),"")</f>
        <v/>
      </c>
      <c r="D21779" s="16" t="str">
        <f>IFERROR(VLOOKUP($F21779,'Location List'!$A$2:$QR$463,9,FALSE),"")</f>
        <v/>
      </c>
      <c r="E21779" s="16" t="str">
        <f>IFERROR(VLOOKUP($F21779,'Location List'!$A$2:$QR$463,2,FALSE),"")</f>
        <v/>
      </c>
    </row>
    <row r="21780" spans="1:5" ht="15" customHeight="1" x14ac:dyDescent="0.25">
      <c r="A21780" s="16" t="str">
        <f>IFERROR(VLOOKUP($F21780,'Location List'!$A$2:$QR$463,20,FALSE),"")</f>
        <v/>
      </c>
      <c r="B21780" s="16" t="str">
        <f>IFERROR(VLOOKUP($F21780,'Location List'!$A$2:$QR$463,19,FALSE),"")</f>
        <v/>
      </c>
      <c r="C21780" s="16" t="str">
        <f>IFERROR(VLOOKUP($F21780,'Location List'!$A$2:$QR$463,18,FALSE),"")</f>
        <v/>
      </c>
      <c r="D21780" s="16" t="str">
        <f>IFERROR(VLOOKUP($F21780,'Location List'!$A$2:$QR$463,9,FALSE),"")</f>
        <v/>
      </c>
      <c r="E21780" s="16" t="str">
        <f>IFERROR(VLOOKUP($F21780,'Location List'!$A$2:$QR$463,2,FALSE),"")</f>
        <v/>
      </c>
    </row>
    <row r="21781" spans="1:5" ht="15" customHeight="1" x14ac:dyDescent="0.25">
      <c r="A21781" s="16" t="str">
        <f>IFERROR(VLOOKUP($F21781,'Location List'!$A$2:$QR$463,20,FALSE),"")</f>
        <v/>
      </c>
      <c r="B21781" s="16" t="str">
        <f>IFERROR(VLOOKUP($F21781,'Location List'!$A$2:$QR$463,19,FALSE),"")</f>
        <v/>
      </c>
      <c r="C21781" s="16" t="str">
        <f>IFERROR(VLOOKUP($F21781,'Location List'!$A$2:$QR$463,18,FALSE),"")</f>
        <v/>
      </c>
      <c r="D21781" s="16" t="str">
        <f>IFERROR(VLOOKUP($F21781,'Location List'!$A$2:$QR$463,9,FALSE),"")</f>
        <v/>
      </c>
      <c r="E21781" s="16" t="str">
        <f>IFERROR(VLOOKUP($F21781,'Location List'!$A$2:$QR$463,2,FALSE),"")</f>
        <v/>
      </c>
    </row>
    <row r="21782" spans="1:5" ht="15" customHeight="1" x14ac:dyDescent="0.25">
      <c r="A21782" s="16" t="str">
        <f>IFERROR(VLOOKUP($F21782,'Location List'!$A$2:$QR$463,20,FALSE),"")</f>
        <v/>
      </c>
      <c r="B21782" s="16" t="str">
        <f>IFERROR(VLOOKUP($F21782,'Location List'!$A$2:$QR$463,19,FALSE),"")</f>
        <v/>
      </c>
      <c r="C21782" s="16" t="str">
        <f>IFERROR(VLOOKUP($F21782,'Location List'!$A$2:$QR$463,18,FALSE),"")</f>
        <v/>
      </c>
      <c r="D21782" s="16" t="str">
        <f>IFERROR(VLOOKUP($F21782,'Location List'!$A$2:$QR$463,9,FALSE),"")</f>
        <v/>
      </c>
      <c r="E21782" s="16" t="str">
        <f>IFERROR(VLOOKUP($F21782,'Location List'!$A$2:$QR$463,2,FALSE),"")</f>
        <v/>
      </c>
    </row>
    <row r="21783" spans="1:5" ht="15" customHeight="1" x14ac:dyDescent="0.25">
      <c r="A21783" s="16" t="str">
        <f>IFERROR(VLOOKUP($F21783,'Location List'!$A$2:$QR$463,20,FALSE),"")</f>
        <v/>
      </c>
      <c r="B21783" s="16" t="str">
        <f>IFERROR(VLOOKUP($F21783,'Location List'!$A$2:$QR$463,19,FALSE),"")</f>
        <v/>
      </c>
      <c r="C21783" s="16" t="str">
        <f>IFERROR(VLOOKUP($F21783,'Location List'!$A$2:$QR$463,18,FALSE),"")</f>
        <v/>
      </c>
      <c r="D21783" s="16" t="str">
        <f>IFERROR(VLOOKUP($F21783,'Location List'!$A$2:$QR$463,9,FALSE),"")</f>
        <v/>
      </c>
      <c r="E21783" s="16" t="str">
        <f>IFERROR(VLOOKUP($F21783,'Location List'!$A$2:$QR$463,2,FALSE),"")</f>
        <v/>
      </c>
    </row>
    <row r="21784" spans="1:5" ht="15" customHeight="1" x14ac:dyDescent="0.25">
      <c r="A21784" s="16" t="str">
        <f>IFERROR(VLOOKUP($F21784,'Location List'!$A$2:$QR$463,20,FALSE),"")</f>
        <v/>
      </c>
      <c r="B21784" s="16" t="str">
        <f>IFERROR(VLOOKUP($F21784,'Location List'!$A$2:$QR$463,19,FALSE),"")</f>
        <v/>
      </c>
      <c r="C21784" s="16" t="str">
        <f>IFERROR(VLOOKUP($F21784,'Location List'!$A$2:$QR$463,18,FALSE),"")</f>
        <v/>
      </c>
      <c r="D21784" s="16" t="str">
        <f>IFERROR(VLOOKUP($F21784,'Location List'!$A$2:$QR$463,9,FALSE),"")</f>
        <v/>
      </c>
      <c r="E21784" s="16" t="str">
        <f>IFERROR(VLOOKUP($F21784,'Location List'!$A$2:$QR$463,2,FALSE),"")</f>
        <v/>
      </c>
    </row>
    <row r="21785" spans="1:5" ht="15" customHeight="1" x14ac:dyDescent="0.25">
      <c r="A21785" s="16" t="str">
        <f>IFERROR(VLOOKUP($F21785,'Location List'!$A$2:$QR$463,20,FALSE),"")</f>
        <v/>
      </c>
      <c r="B21785" s="16" t="str">
        <f>IFERROR(VLOOKUP($F21785,'Location List'!$A$2:$QR$463,19,FALSE),"")</f>
        <v/>
      </c>
      <c r="C21785" s="16" t="str">
        <f>IFERROR(VLOOKUP($F21785,'Location List'!$A$2:$QR$463,18,FALSE),"")</f>
        <v/>
      </c>
      <c r="D21785" s="16" t="str">
        <f>IFERROR(VLOOKUP($F21785,'Location List'!$A$2:$QR$463,9,FALSE),"")</f>
        <v/>
      </c>
      <c r="E21785" s="16" t="str">
        <f>IFERROR(VLOOKUP($F21785,'Location List'!$A$2:$QR$463,2,FALSE),"")</f>
        <v/>
      </c>
    </row>
    <row r="21786" spans="1:5" ht="15" customHeight="1" x14ac:dyDescent="0.25">
      <c r="A21786" s="16" t="str">
        <f>IFERROR(VLOOKUP($F21786,'Location List'!$A$2:$QR$463,20,FALSE),"")</f>
        <v/>
      </c>
      <c r="B21786" s="16" t="str">
        <f>IFERROR(VLOOKUP($F21786,'Location List'!$A$2:$QR$463,19,FALSE),"")</f>
        <v/>
      </c>
      <c r="C21786" s="16" t="str">
        <f>IFERROR(VLOOKUP($F21786,'Location List'!$A$2:$QR$463,18,FALSE),"")</f>
        <v/>
      </c>
      <c r="D21786" s="16" t="str">
        <f>IFERROR(VLOOKUP($F21786,'Location List'!$A$2:$QR$463,9,FALSE),"")</f>
        <v/>
      </c>
      <c r="E21786" s="16" t="str">
        <f>IFERROR(VLOOKUP($F21786,'Location List'!$A$2:$QR$463,2,FALSE),"")</f>
        <v/>
      </c>
    </row>
    <row r="21787" spans="1:5" ht="15" customHeight="1" x14ac:dyDescent="0.25">
      <c r="A21787" s="16" t="str">
        <f>IFERROR(VLOOKUP($F21787,'Location List'!$A$2:$QR$463,20,FALSE),"")</f>
        <v/>
      </c>
      <c r="B21787" s="16" t="str">
        <f>IFERROR(VLOOKUP($F21787,'Location List'!$A$2:$QR$463,19,FALSE),"")</f>
        <v/>
      </c>
      <c r="C21787" s="16" t="str">
        <f>IFERROR(VLOOKUP($F21787,'Location List'!$A$2:$QR$463,18,FALSE),"")</f>
        <v/>
      </c>
      <c r="D21787" s="16" t="str">
        <f>IFERROR(VLOOKUP($F21787,'Location List'!$A$2:$QR$463,9,FALSE),"")</f>
        <v/>
      </c>
      <c r="E21787" s="16" t="str">
        <f>IFERROR(VLOOKUP($F21787,'Location List'!$A$2:$QR$463,2,FALSE),"")</f>
        <v/>
      </c>
    </row>
    <row r="21788" spans="1:5" ht="15" customHeight="1" x14ac:dyDescent="0.25">
      <c r="A21788" s="16" t="str">
        <f>IFERROR(VLOOKUP($F21788,'Location List'!$A$2:$QR$463,20,FALSE),"")</f>
        <v/>
      </c>
      <c r="B21788" s="16" t="str">
        <f>IFERROR(VLOOKUP($F21788,'Location List'!$A$2:$QR$463,19,FALSE),"")</f>
        <v/>
      </c>
      <c r="C21788" s="16" t="str">
        <f>IFERROR(VLOOKUP($F21788,'Location List'!$A$2:$QR$463,18,FALSE),"")</f>
        <v/>
      </c>
      <c r="D21788" s="16" t="str">
        <f>IFERROR(VLOOKUP($F21788,'Location List'!$A$2:$QR$463,9,FALSE),"")</f>
        <v/>
      </c>
      <c r="E21788" s="16" t="str">
        <f>IFERROR(VLOOKUP($F21788,'Location List'!$A$2:$QR$463,2,FALSE),"")</f>
        <v/>
      </c>
    </row>
    <row r="21789" spans="1:5" ht="15" customHeight="1" x14ac:dyDescent="0.25">
      <c r="A21789" s="16" t="str">
        <f>IFERROR(VLOOKUP($F21789,'Location List'!$A$2:$QR$463,20,FALSE),"")</f>
        <v/>
      </c>
      <c r="B21789" s="16" t="str">
        <f>IFERROR(VLOOKUP($F21789,'Location List'!$A$2:$QR$463,19,FALSE),"")</f>
        <v/>
      </c>
      <c r="C21789" s="16" t="str">
        <f>IFERROR(VLOOKUP($F21789,'Location List'!$A$2:$QR$463,18,FALSE),"")</f>
        <v/>
      </c>
      <c r="D21789" s="16" t="str">
        <f>IFERROR(VLOOKUP($F21789,'Location List'!$A$2:$QR$463,9,FALSE),"")</f>
        <v/>
      </c>
      <c r="E21789" s="16" t="str">
        <f>IFERROR(VLOOKUP($F21789,'Location List'!$A$2:$QR$463,2,FALSE),"")</f>
        <v/>
      </c>
    </row>
    <row r="21790" spans="1:5" ht="15" customHeight="1" x14ac:dyDescent="0.25">
      <c r="A21790" s="16" t="str">
        <f>IFERROR(VLOOKUP($F21790,'Location List'!$A$2:$QR$463,20,FALSE),"")</f>
        <v/>
      </c>
      <c r="B21790" s="16" t="str">
        <f>IFERROR(VLOOKUP($F21790,'Location List'!$A$2:$QR$463,19,FALSE),"")</f>
        <v/>
      </c>
      <c r="C21790" s="16" t="str">
        <f>IFERROR(VLOOKUP($F21790,'Location List'!$A$2:$QR$463,18,FALSE),"")</f>
        <v/>
      </c>
      <c r="D21790" s="16" t="str">
        <f>IFERROR(VLOOKUP($F21790,'Location List'!$A$2:$QR$463,9,FALSE),"")</f>
        <v/>
      </c>
      <c r="E21790" s="16" t="str">
        <f>IFERROR(VLOOKUP($F21790,'Location List'!$A$2:$QR$463,2,FALSE),"")</f>
        <v/>
      </c>
    </row>
    <row r="21791" spans="1:5" ht="15" customHeight="1" x14ac:dyDescent="0.25">
      <c r="A21791" s="16" t="str">
        <f>IFERROR(VLOOKUP($F21791,'Location List'!$A$2:$QR$463,20,FALSE),"")</f>
        <v/>
      </c>
      <c r="B21791" s="16" t="str">
        <f>IFERROR(VLOOKUP($F21791,'Location List'!$A$2:$QR$463,19,FALSE),"")</f>
        <v/>
      </c>
      <c r="C21791" s="16" t="str">
        <f>IFERROR(VLOOKUP($F21791,'Location List'!$A$2:$QR$463,18,FALSE),"")</f>
        <v/>
      </c>
      <c r="D21791" s="16" t="str">
        <f>IFERROR(VLOOKUP($F21791,'Location List'!$A$2:$QR$463,9,FALSE),"")</f>
        <v/>
      </c>
      <c r="E21791" s="16" t="str">
        <f>IFERROR(VLOOKUP($F21791,'Location List'!$A$2:$QR$463,2,FALSE),"")</f>
        <v/>
      </c>
    </row>
    <row r="21792" spans="1:5" ht="15" customHeight="1" x14ac:dyDescent="0.25">
      <c r="A21792" s="16" t="str">
        <f>IFERROR(VLOOKUP($F21792,'Location List'!$A$2:$QR$463,20,FALSE),"")</f>
        <v/>
      </c>
      <c r="B21792" s="16" t="str">
        <f>IFERROR(VLOOKUP($F21792,'Location List'!$A$2:$QR$463,19,FALSE),"")</f>
        <v/>
      </c>
      <c r="C21792" s="16" t="str">
        <f>IFERROR(VLOOKUP($F21792,'Location List'!$A$2:$QR$463,18,FALSE),"")</f>
        <v/>
      </c>
      <c r="D21792" s="16" t="str">
        <f>IFERROR(VLOOKUP($F21792,'Location List'!$A$2:$QR$463,9,FALSE),"")</f>
        <v/>
      </c>
      <c r="E21792" s="16" t="str">
        <f>IFERROR(VLOOKUP($F21792,'Location List'!$A$2:$QR$463,2,FALSE),"")</f>
        <v/>
      </c>
    </row>
    <row r="21793" spans="1:5" ht="15" customHeight="1" x14ac:dyDescent="0.25">
      <c r="A21793" s="16" t="str">
        <f>IFERROR(VLOOKUP($F21793,'Location List'!$A$2:$QR$463,20,FALSE),"")</f>
        <v/>
      </c>
      <c r="B21793" s="16" t="str">
        <f>IFERROR(VLOOKUP($F21793,'Location List'!$A$2:$QR$463,19,FALSE),"")</f>
        <v/>
      </c>
      <c r="C21793" s="16" t="str">
        <f>IFERROR(VLOOKUP($F21793,'Location List'!$A$2:$QR$463,18,FALSE),"")</f>
        <v/>
      </c>
      <c r="D21793" s="16" t="str">
        <f>IFERROR(VLOOKUP($F21793,'Location List'!$A$2:$QR$463,9,FALSE),"")</f>
        <v/>
      </c>
      <c r="E21793" s="16" t="str">
        <f>IFERROR(VLOOKUP($F21793,'Location List'!$A$2:$QR$463,2,FALSE),"")</f>
        <v/>
      </c>
    </row>
    <row r="21794" spans="1:5" ht="15" customHeight="1" x14ac:dyDescent="0.25">
      <c r="A21794" s="16" t="str">
        <f>IFERROR(VLOOKUP($F21794,'Location List'!$A$2:$QR$463,20,FALSE),"")</f>
        <v/>
      </c>
      <c r="B21794" s="16" t="str">
        <f>IFERROR(VLOOKUP($F21794,'Location List'!$A$2:$QR$463,19,FALSE),"")</f>
        <v/>
      </c>
      <c r="C21794" s="16" t="str">
        <f>IFERROR(VLOOKUP($F21794,'Location List'!$A$2:$QR$463,18,FALSE),"")</f>
        <v/>
      </c>
      <c r="D21794" s="16" t="str">
        <f>IFERROR(VLOOKUP($F21794,'Location List'!$A$2:$QR$463,9,FALSE),"")</f>
        <v/>
      </c>
      <c r="E21794" s="16" t="str">
        <f>IFERROR(VLOOKUP($F21794,'Location List'!$A$2:$QR$463,2,FALSE),"")</f>
        <v/>
      </c>
    </row>
    <row r="21795" spans="1:5" ht="15" customHeight="1" x14ac:dyDescent="0.25">
      <c r="A21795" s="16" t="str">
        <f>IFERROR(VLOOKUP($F21795,'Location List'!$A$2:$QR$463,20,FALSE),"")</f>
        <v/>
      </c>
      <c r="B21795" s="16" t="str">
        <f>IFERROR(VLOOKUP($F21795,'Location List'!$A$2:$QR$463,19,FALSE),"")</f>
        <v/>
      </c>
      <c r="C21795" s="16" t="str">
        <f>IFERROR(VLOOKUP($F21795,'Location List'!$A$2:$QR$463,18,FALSE),"")</f>
        <v/>
      </c>
      <c r="D21795" s="16" t="str">
        <f>IFERROR(VLOOKUP($F21795,'Location List'!$A$2:$QR$463,9,FALSE),"")</f>
        <v/>
      </c>
      <c r="E21795" s="16" t="str">
        <f>IFERROR(VLOOKUP($F21795,'Location List'!$A$2:$QR$463,2,FALSE),"")</f>
        <v/>
      </c>
    </row>
    <row r="21796" spans="1:5" ht="15" customHeight="1" x14ac:dyDescent="0.25">
      <c r="A21796" s="16" t="str">
        <f>IFERROR(VLOOKUP($F21796,'Location List'!$A$2:$QR$463,20,FALSE),"")</f>
        <v/>
      </c>
      <c r="B21796" s="16" t="str">
        <f>IFERROR(VLOOKUP($F21796,'Location List'!$A$2:$QR$463,19,FALSE),"")</f>
        <v/>
      </c>
      <c r="C21796" s="16" t="str">
        <f>IFERROR(VLOOKUP($F21796,'Location List'!$A$2:$QR$463,18,FALSE),"")</f>
        <v/>
      </c>
      <c r="D21796" s="16" t="str">
        <f>IFERROR(VLOOKUP($F21796,'Location List'!$A$2:$QR$463,9,FALSE),"")</f>
        <v/>
      </c>
      <c r="E21796" s="16" t="str">
        <f>IFERROR(VLOOKUP($F21796,'Location List'!$A$2:$QR$463,2,FALSE),"")</f>
        <v/>
      </c>
    </row>
    <row r="21797" spans="1:5" ht="15" customHeight="1" x14ac:dyDescent="0.25">
      <c r="A21797" s="16" t="str">
        <f>IFERROR(VLOOKUP($F21797,'Location List'!$A$2:$QR$463,20,FALSE),"")</f>
        <v/>
      </c>
      <c r="B21797" s="16" t="str">
        <f>IFERROR(VLOOKUP($F21797,'Location List'!$A$2:$QR$463,19,FALSE),"")</f>
        <v/>
      </c>
      <c r="C21797" s="16" t="str">
        <f>IFERROR(VLOOKUP($F21797,'Location List'!$A$2:$QR$463,18,FALSE),"")</f>
        <v/>
      </c>
      <c r="D21797" s="16" t="str">
        <f>IFERROR(VLOOKUP($F21797,'Location List'!$A$2:$QR$463,9,FALSE),"")</f>
        <v/>
      </c>
      <c r="E21797" s="16" t="str">
        <f>IFERROR(VLOOKUP($F21797,'Location List'!$A$2:$QR$463,2,FALSE),"")</f>
        <v/>
      </c>
    </row>
    <row r="21798" spans="1:5" ht="15" customHeight="1" x14ac:dyDescent="0.25">
      <c r="A21798" s="16" t="str">
        <f>IFERROR(VLOOKUP($F21798,'Location List'!$A$2:$QR$463,20,FALSE),"")</f>
        <v/>
      </c>
      <c r="B21798" s="16" t="str">
        <f>IFERROR(VLOOKUP($F21798,'Location List'!$A$2:$QR$463,19,FALSE),"")</f>
        <v/>
      </c>
      <c r="C21798" s="16" t="str">
        <f>IFERROR(VLOOKUP($F21798,'Location List'!$A$2:$QR$463,18,FALSE),"")</f>
        <v/>
      </c>
      <c r="D21798" s="16" t="str">
        <f>IFERROR(VLOOKUP($F21798,'Location List'!$A$2:$QR$463,9,FALSE),"")</f>
        <v/>
      </c>
      <c r="E21798" s="16" t="str">
        <f>IFERROR(VLOOKUP($F21798,'Location List'!$A$2:$QR$463,2,FALSE),"")</f>
        <v/>
      </c>
    </row>
    <row r="21799" spans="1:5" ht="15" customHeight="1" x14ac:dyDescent="0.25">
      <c r="A21799" s="16" t="str">
        <f>IFERROR(VLOOKUP($F21799,'Location List'!$A$2:$QR$463,20,FALSE),"")</f>
        <v/>
      </c>
      <c r="B21799" s="16" t="str">
        <f>IFERROR(VLOOKUP($F21799,'Location List'!$A$2:$QR$463,19,FALSE),"")</f>
        <v/>
      </c>
      <c r="C21799" s="16" t="str">
        <f>IFERROR(VLOOKUP($F21799,'Location List'!$A$2:$QR$463,18,FALSE),"")</f>
        <v/>
      </c>
      <c r="D21799" s="16" t="str">
        <f>IFERROR(VLOOKUP($F21799,'Location List'!$A$2:$QR$463,9,FALSE),"")</f>
        <v/>
      </c>
      <c r="E21799" s="16" t="str">
        <f>IFERROR(VLOOKUP($F21799,'Location List'!$A$2:$QR$463,2,FALSE),"")</f>
        <v/>
      </c>
    </row>
    <row r="21800" spans="1:5" ht="15" customHeight="1" x14ac:dyDescent="0.25">
      <c r="A21800" s="16" t="str">
        <f>IFERROR(VLOOKUP($F21800,'Location List'!$A$2:$QR$463,20,FALSE),"")</f>
        <v/>
      </c>
      <c r="B21800" s="16" t="str">
        <f>IFERROR(VLOOKUP($F21800,'Location List'!$A$2:$QR$463,19,FALSE),"")</f>
        <v/>
      </c>
      <c r="C21800" s="16" t="str">
        <f>IFERROR(VLOOKUP($F21800,'Location List'!$A$2:$QR$463,18,FALSE),"")</f>
        <v/>
      </c>
      <c r="D21800" s="16" t="str">
        <f>IFERROR(VLOOKUP($F21800,'Location List'!$A$2:$QR$463,9,FALSE),"")</f>
        <v/>
      </c>
      <c r="E21800" s="16" t="str">
        <f>IFERROR(VLOOKUP($F21800,'Location List'!$A$2:$QR$463,2,FALSE),"")</f>
        <v/>
      </c>
    </row>
    <row r="21801" spans="1:5" ht="15" customHeight="1" x14ac:dyDescent="0.25">
      <c r="A21801" s="16" t="str">
        <f>IFERROR(VLOOKUP($F21801,'Location List'!$A$2:$QR$463,20,FALSE),"")</f>
        <v/>
      </c>
      <c r="B21801" s="16" t="str">
        <f>IFERROR(VLOOKUP($F21801,'Location List'!$A$2:$QR$463,19,FALSE),"")</f>
        <v/>
      </c>
      <c r="C21801" s="16" t="str">
        <f>IFERROR(VLOOKUP($F21801,'Location List'!$A$2:$QR$463,18,FALSE),"")</f>
        <v/>
      </c>
      <c r="D21801" s="16" t="str">
        <f>IFERROR(VLOOKUP($F21801,'Location List'!$A$2:$QR$463,9,FALSE),"")</f>
        <v/>
      </c>
      <c r="E21801" s="16" t="str">
        <f>IFERROR(VLOOKUP($F21801,'Location List'!$A$2:$QR$463,2,FALSE),"")</f>
        <v/>
      </c>
    </row>
    <row r="21802" spans="1:5" ht="15" customHeight="1" x14ac:dyDescent="0.25">
      <c r="A21802" s="16" t="str">
        <f>IFERROR(VLOOKUP($F21802,'Location List'!$A$2:$QR$463,20,FALSE),"")</f>
        <v/>
      </c>
      <c r="B21802" s="16" t="str">
        <f>IFERROR(VLOOKUP($F21802,'Location List'!$A$2:$QR$463,19,FALSE),"")</f>
        <v/>
      </c>
      <c r="C21802" s="16" t="str">
        <f>IFERROR(VLOOKUP($F21802,'Location List'!$A$2:$QR$463,18,FALSE),"")</f>
        <v/>
      </c>
      <c r="D21802" s="16" t="str">
        <f>IFERROR(VLOOKUP($F21802,'Location List'!$A$2:$QR$463,9,FALSE),"")</f>
        <v/>
      </c>
      <c r="E21802" s="16" t="str">
        <f>IFERROR(VLOOKUP($F21802,'Location List'!$A$2:$QR$463,2,FALSE),"")</f>
        <v/>
      </c>
    </row>
    <row r="21803" spans="1:5" ht="15" customHeight="1" x14ac:dyDescent="0.25">
      <c r="A21803" s="16" t="str">
        <f>IFERROR(VLOOKUP($F21803,'Location List'!$A$2:$QR$463,20,FALSE),"")</f>
        <v/>
      </c>
      <c r="B21803" s="16" t="str">
        <f>IFERROR(VLOOKUP($F21803,'Location List'!$A$2:$QR$463,19,FALSE),"")</f>
        <v/>
      </c>
      <c r="C21803" s="16" t="str">
        <f>IFERROR(VLOOKUP($F21803,'Location List'!$A$2:$QR$463,18,FALSE),"")</f>
        <v/>
      </c>
      <c r="D21803" s="16" t="str">
        <f>IFERROR(VLOOKUP($F21803,'Location List'!$A$2:$QR$463,9,FALSE),"")</f>
        <v/>
      </c>
      <c r="E21803" s="16" t="str">
        <f>IFERROR(VLOOKUP($F21803,'Location List'!$A$2:$QR$463,2,FALSE),"")</f>
        <v/>
      </c>
    </row>
    <row r="21804" spans="1:5" ht="15" customHeight="1" x14ac:dyDescent="0.25">
      <c r="A21804" s="16" t="str">
        <f>IFERROR(VLOOKUP($F21804,'Location List'!$A$2:$QR$463,20,FALSE),"")</f>
        <v/>
      </c>
      <c r="B21804" s="16" t="str">
        <f>IFERROR(VLOOKUP($F21804,'Location List'!$A$2:$QR$463,19,FALSE),"")</f>
        <v/>
      </c>
      <c r="C21804" s="16" t="str">
        <f>IFERROR(VLOOKUP($F21804,'Location List'!$A$2:$QR$463,18,FALSE),"")</f>
        <v/>
      </c>
      <c r="D21804" s="16" t="str">
        <f>IFERROR(VLOOKUP($F21804,'Location List'!$A$2:$QR$463,9,FALSE),"")</f>
        <v/>
      </c>
      <c r="E21804" s="16" t="str">
        <f>IFERROR(VLOOKUP($F21804,'Location List'!$A$2:$QR$463,2,FALSE),"")</f>
        <v/>
      </c>
    </row>
    <row r="21805" spans="1:5" ht="15" customHeight="1" x14ac:dyDescent="0.25">
      <c r="A21805" s="16" t="str">
        <f>IFERROR(VLOOKUP($F21805,'Location List'!$A$2:$QR$463,20,FALSE),"")</f>
        <v/>
      </c>
      <c r="B21805" s="16" t="str">
        <f>IFERROR(VLOOKUP($F21805,'Location List'!$A$2:$QR$463,19,FALSE),"")</f>
        <v/>
      </c>
      <c r="C21805" s="16" t="str">
        <f>IFERROR(VLOOKUP($F21805,'Location List'!$A$2:$QR$463,18,FALSE),"")</f>
        <v/>
      </c>
      <c r="D21805" s="16" t="str">
        <f>IFERROR(VLOOKUP($F21805,'Location List'!$A$2:$QR$463,9,FALSE),"")</f>
        <v/>
      </c>
      <c r="E21805" s="16" t="str">
        <f>IFERROR(VLOOKUP($F21805,'Location List'!$A$2:$QR$463,2,FALSE),"")</f>
        <v/>
      </c>
    </row>
    <row r="21806" spans="1:5" ht="15" customHeight="1" x14ac:dyDescent="0.25">
      <c r="A21806" s="16" t="str">
        <f>IFERROR(VLOOKUP($F21806,'Location List'!$A$2:$QR$463,20,FALSE),"")</f>
        <v/>
      </c>
      <c r="B21806" s="16" t="str">
        <f>IFERROR(VLOOKUP($F21806,'Location List'!$A$2:$QR$463,19,FALSE),"")</f>
        <v/>
      </c>
      <c r="C21806" s="16" t="str">
        <f>IFERROR(VLOOKUP($F21806,'Location List'!$A$2:$QR$463,18,FALSE),"")</f>
        <v/>
      </c>
      <c r="D21806" s="16" t="str">
        <f>IFERROR(VLOOKUP($F21806,'Location List'!$A$2:$QR$463,9,FALSE),"")</f>
        <v/>
      </c>
      <c r="E21806" s="16" t="str">
        <f>IFERROR(VLOOKUP($F21806,'Location List'!$A$2:$QR$463,2,FALSE),"")</f>
        <v/>
      </c>
    </row>
    <row r="21807" spans="1:5" ht="15" customHeight="1" x14ac:dyDescent="0.25">
      <c r="A21807" s="16" t="str">
        <f>IFERROR(VLOOKUP($F21807,'Location List'!$A$2:$QR$463,20,FALSE),"")</f>
        <v/>
      </c>
      <c r="B21807" s="16" t="str">
        <f>IFERROR(VLOOKUP($F21807,'Location List'!$A$2:$QR$463,19,FALSE),"")</f>
        <v/>
      </c>
      <c r="C21807" s="16" t="str">
        <f>IFERROR(VLOOKUP($F21807,'Location List'!$A$2:$QR$463,18,FALSE),"")</f>
        <v/>
      </c>
      <c r="D21807" s="16" t="str">
        <f>IFERROR(VLOOKUP($F21807,'Location List'!$A$2:$QR$463,9,FALSE),"")</f>
        <v/>
      </c>
      <c r="E21807" s="16" t="str">
        <f>IFERROR(VLOOKUP($F21807,'Location List'!$A$2:$QR$463,2,FALSE),"")</f>
        <v/>
      </c>
    </row>
    <row r="21808" spans="1:5" ht="15" customHeight="1" x14ac:dyDescent="0.25">
      <c r="A21808" s="16" t="str">
        <f>IFERROR(VLOOKUP($F21808,'Location List'!$A$2:$QR$463,20,FALSE),"")</f>
        <v/>
      </c>
      <c r="B21808" s="16" t="str">
        <f>IFERROR(VLOOKUP($F21808,'Location List'!$A$2:$QR$463,19,FALSE),"")</f>
        <v/>
      </c>
      <c r="C21808" s="16" t="str">
        <f>IFERROR(VLOOKUP($F21808,'Location List'!$A$2:$QR$463,18,FALSE),"")</f>
        <v/>
      </c>
      <c r="D21808" s="16" t="str">
        <f>IFERROR(VLOOKUP($F21808,'Location List'!$A$2:$QR$463,9,FALSE),"")</f>
        <v/>
      </c>
      <c r="E21808" s="16" t="str">
        <f>IFERROR(VLOOKUP($F21808,'Location List'!$A$2:$QR$463,2,FALSE),"")</f>
        <v/>
      </c>
    </row>
    <row r="21863" spans="1:5" ht="15" customHeight="1" x14ac:dyDescent="0.25">
      <c r="A21863" s="16" t="str">
        <f>IFERROR(VLOOKUP($F21863,'Location List'!$A$2:$QR$463,20,FALSE),"")</f>
        <v/>
      </c>
      <c r="B21863" s="16" t="str">
        <f>IFERROR(VLOOKUP($F21863,'Location List'!$A$2:$QR$463,19,FALSE),"")</f>
        <v/>
      </c>
      <c r="C21863" s="16" t="str">
        <f>IFERROR(VLOOKUP($F21863,'Location List'!$A$2:$QR$463,18,FALSE),"")</f>
        <v/>
      </c>
      <c r="D21863" s="16" t="str">
        <f>IFERROR(VLOOKUP($F21863,'Location List'!$A$2:$QR$463,9,FALSE),"")</f>
        <v/>
      </c>
      <c r="E21863" s="16" t="str">
        <f>IFERROR(VLOOKUP($F21863,'Location List'!$A$2:$QR$463,2,FALSE),"")</f>
        <v/>
      </c>
    </row>
    <row r="21864" spans="1:5" ht="15" customHeight="1" x14ac:dyDescent="0.25">
      <c r="A21864" s="16" t="str">
        <f>IFERROR(VLOOKUP($F21864,'Location List'!$A$2:$QR$463,20,FALSE),"")</f>
        <v/>
      </c>
      <c r="B21864" s="16" t="str">
        <f>IFERROR(VLOOKUP($F21864,'Location List'!$A$2:$QR$463,19,FALSE),"")</f>
        <v/>
      </c>
      <c r="C21864" s="16" t="str">
        <f>IFERROR(VLOOKUP($F21864,'Location List'!$A$2:$QR$463,18,FALSE),"")</f>
        <v/>
      </c>
      <c r="D21864" s="16" t="str">
        <f>IFERROR(VLOOKUP($F21864,'Location List'!$A$2:$QR$463,9,FALSE),"")</f>
        <v/>
      </c>
      <c r="E21864" s="16" t="str">
        <f>IFERROR(VLOOKUP($F21864,'Location List'!$A$2:$QR$463,2,FALSE),"")</f>
        <v/>
      </c>
    </row>
    <row r="21865" spans="1:5" ht="15" customHeight="1" x14ac:dyDescent="0.25">
      <c r="A21865" s="16" t="str">
        <f>IFERROR(VLOOKUP($F21865,'Location List'!$A$2:$QR$463,20,FALSE),"")</f>
        <v/>
      </c>
      <c r="B21865" s="16" t="str">
        <f>IFERROR(VLOOKUP($F21865,'Location List'!$A$2:$QR$463,19,FALSE),"")</f>
        <v/>
      </c>
      <c r="C21865" s="16" t="str">
        <f>IFERROR(VLOOKUP($F21865,'Location List'!$A$2:$QR$463,18,FALSE),"")</f>
        <v/>
      </c>
      <c r="D21865" s="16" t="str">
        <f>IFERROR(VLOOKUP($F21865,'Location List'!$A$2:$QR$463,9,FALSE),"")</f>
        <v/>
      </c>
      <c r="E21865" s="16" t="str">
        <f>IFERROR(VLOOKUP($F21865,'Location List'!$A$2:$QR$463,2,FALSE),"")</f>
        <v/>
      </c>
    </row>
    <row r="21866" spans="1:5" ht="15" customHeight="1" x14ac:dyDescent="0.25">
      <c r="A21866" s="16" t="str">
        <f>IFERROR(VLOOKUP($F21866,'Location List'!$A$2:$QR$463,20,FALSE),"")</f>
        <v/>
      </c>
      <c r="B21866" s="16" t="str">
        <f>IFERROR(VLOOKUP($F21866,'Location List'!$A$2:$QR$463,19,FALSE),"")</f>
        <v/>
      </c>
      <c r="C21866" s="16" t="str">
        <f>IFERROR(VLOOKUP($F21866,'Location List'!$A$2:$QR$463,18,FALSE),"")</f>
        <v/>
      </c>
      <c r="D21866" s="16" t="str">
        <f>IFERROR(VLOOKUP($F21866,'Location List'!$A$2:$QR$463,9,FALSE),"")</f>
        <v/>
      </c>
      <c r="E21866" s="16" t="str">
        <f>IFERROR(VLOOKUP($F21866,'Location List'!$A$2:$QR$463,2,FALSE),"")</f>
        <v/>
      </c>
    </row>
    <row r="21867" spans="1:5" ht="15" customHeight="1" x14ac:dyDescent="0.25">
      <c r="A21867" s="16" t="str">
        <f>IFERROR(VLOOKUP($F21867,'Location List'!$A$2:$QR$463,20,FALSE),"")</f>
        <v/>
      </c>
      <c r="B21867" s="16" t="str">
        <f>IFERROR(VLOOKUP($F21867,'Location List'!$A$2:$QR$463,19,FALSE),"")</f>
        <v/>
      </c>
      <c r="C21867" s="16" t="str">
        <f>IFERROR(VLOOKUP($F21867,'Location List'!$A$2:$QR$463,18,FALSE),"")</f>
        <v/>
      </c>
      <c r="D21867" s="16" t="str">
        <f>IFERROR(VLOOKUP($F21867,'Location List'!$A$2:$QR$463,9,FALSE),"")</f>
        <v/>
      </c>
      <c r="E21867" s="16" t="str">
        <f>IFERROR(VLOOKUP($F21867,'Location List'!$A$2:$QR$463,2,FALSE),"")</f>
        <v/>
      </c>
    </row>
    <row r="21868" spans="1:5" ht="15" customHeight="1" x14ac:dyDescent="0.25">
      <c r="A21868" s="16" t="str">
        <f>IFERROR(VLOOKUP($F21868,'Location List'!$A$2:$QR$463,20,FALSE),"")</f>
        <v/>
      </c>
      <c r="B21868" s="16" t="str">
        <f>IFERROR(VLOOKUP($F21868,'Location List'!$A$2:$QR$463,19,FALSE),"")</f>
        <v/>
      </c>
      <c r="C21868" s="16" t="str">
        <f>IFERROR(VLOOKUP($F21868,'Location List'!$A$2:$QR$463,18,FALSE),"")</f>
        <v/>
      </c>
      <c r="D21868" s="16" t="str">
        <f>IFERROR(VLOOKUP($F21868,'Location List'!$A$2:$QR$463,9,FALSE),"")</f>
        <v/>
      </c>
      <c r="E21868" s="16" t="str">
        <f>IFERROR(VLOOKUP($F21868,'Location List'!$A$2:$QR$463,2,FALSE),"")</f>
        <v/>
      </c>
    </row>
    <row r="21869" spans="1:5" ht="15" customHeight="1" x14ac:dyDescent="0.25">
      <c r="A21869" s="16" t="str">
        <f>IFERROR(VLOOKUP($F21869,'Location List'!$A$2:$QR$463,20,FALSE),"")</f>
        <v/>
      </c>
      <c r="B21869" s="16" t="str">
        <f>IFERROR(VLOOKUP($F21869,'Location List'!$A$2:$QR$463,19,FALSE),"")</f>
        <v/>
      </c>
      <c r="C21869" s="16" t="str">
        <f>IFERROR(VLOOKUP($F21869,'Location List'!$A$2:$QR$463,18,FALSE),"")</f>
        <v/>
      </c>
      <c r="D21869" s="16" t="str">
        <f>IFERROR(VLOOKUP($F21869,'Location List'!$A$2:$QR$463,9,FALSE),"")</f>
        <v/>
      </c>
      <c r="E21869" s="16" t="str">
        <f>IFERROR(VLOOKUP($F21869,'Location List'!$A$2:$QR$463,2,FALSE),"")</f>
        <v/>
      </c>
    </row>
    <row r="21870" spans="1:5" ht="15" customHeight="1" x14ac:dyDescent="0.25">
      <c r="A21870" s="16" t="str">
        <f>IFERROR(VLOOKUP($F21870,'Location List'!$A$2:$QR$463,20,FALSE),"")</f>
        <v/>
      </c>
      <c r="B21870" s="16" t="str">
        <f>IFERROR(VLOOKUP($F21870,'Location List'!$A$2:$QR$463,19,FALSE),"")</f>
        <v/>
      </c>
      <c r="C21870" s="16" t="str">
        <f>IFERROR(VLOOKUP($F21870,'Location List'!$A$2:$QR$463,18,FALSE),"")</f>
        <v/>
      </c>
      <c r="D21870" s="16" t="str">
        <f>IFERROR(VLOOKUP($F21870,'Location List'!$A$2:$QR$463,9,FALSE),"")</f>
        <v/>
      </c>
      <c r="E21870" s="16" t="str">
        <f>IFERROR(VLOOKUP($F21870,'Location List'!$A$2:$QR$463,2,FALSE),"")</f>
        <v/>
      </c>
    </row>
    <row r="21871" spans="1:5" ht="15" customHeight="1" x14ac:dyDescent="0.25">
      <c r="A21871" s="16" t="str">
        <f>IFERROR(VLOOKUP($F21871,'Location List'!$A$2:$QR$463,20,FALSE),"")</f>
        <v/>
      </c>
      <c r="B21871" s="16" t="str">
        <f>IFERROR(VLOOKUP($F21871,'Location List'!$A$2:$QR$463,19,FALSE),"")</f>
        <v/>
      </c>
      <c r="C21871" s="16" t="str">
        <f>IFERROR(VLOOKUP($F21871,'Location List'!$A$2:$QR$463,18,FALSE),"")</f>
        <v/>
      </c>
      <c r="D21871" s="16" t="str">
        <f>IFERROR(VLOOKUP($F21871,'Location List'!$A$2:$QR$463,9,FALSE),"")</f>
        <v/>
      </c>
      <c r="E21871" s="16" t="str">
        <f>IFERROR(VLOOKUP($F21871,'Location List'!$A$2:$QR$463,2,FALSE),"")</f>
        <v/>
      </c>
    </row>
    <row r="21872" spans="1:5" ht="15" customHeight="1" x14ac:dyDescent="0.25">
      <c r="A21872" s="16" t="str">
        <f>IFERROR(VLOOKUP($F21872,'Location List'!$A$2:$QR$463,20,FALSE),"")</f>
        <v/>
      </c>
      <c r="B21872" s="16" t="str">
        <f>IFERROR(VLOOKUP($F21872,'Location List'!$A$2:$QR$463,19,FALSE),"")</f>
        <v/>
      </c>
      <c r="C21872" s="16" t="str">
        <f>IFERROR(VLOOKUP($F21872,'Location List'!$A$2:$QR$463,18,FALSE),"")</f>
        <v/>
      </c>
      <c r="D21872" s="16" t="str">
        <f>IFERROR(VLOOKUP($F21872,'Location List'!$A$2:$QR$463,9,FALSE),"")</f>
        <v/>
      </c>
      <c r="E21872" s="16" t="str">
        <f>IFERROR(VLOOKUP($F21872,'Location List'!$A$2:$QR$463,2,FALSE),"")</f>
        <v/>
      </c>
    </row>
    <row r="21873" spans="1:5" ht="15" customHeight="1" x14ac:dyDescent="0.25">
      <c r="A21873" s="16" t="str">
        <f>IFERROR(VLOOKUP($F21873,'Location List'!$A$2:$QR$463,20,FALSE),"")</f>
        <v/>
      </c>
      <c r="B21873" s="16" t="str">
        <f>IFERROR(VLOOKUP($F21873,'Location List'!$A$2:$QR$463,19,FALSE),"")</f>
        <v/>
      </c>
      <c r="C21873" s="16" t="str">
        <f>IFERROR(VLOOKUP($F21873,'Location List'!$A$2:$QR$463,18,FALSE),"")</f>
        <v/>
      </c>
      <c r="D21873" s="16" t="str">
        <f>IFERROR(VLOOKUP($F21873,'Location List'!$A$2:$QR$463,9,FALSE),"")</f>
        <v/>
      </c>
      <c r="E21873" s="16" t="str">
        <f>IFERROR(VLOOKUP($F21873,'Location List'!$A$2:$QR$463,2,FALSE),"")</f>
        <v/>
      </c>
    </row>
    <row r="21874" spans="1:5" ht="15" customHeight="1" x14ac:dyDescent="0.25">
      <c r="A21874" s="16" t="str">
        <f>IFERROR(VLOOKUP($F21874,'Location List'!$A$2:$QR$463,20,FALSE),"")</f>
        <v/>
      </c>
      <c r="B21874" s="16" t="str">
        <f>IFERROR(VLOOKUP($F21874,'Location List'!$A$2:$QR$463,19,FALSE),"")</f>
        <v/>
      </c>
      <c r="C21874" s="16" t="str">
        <f>IFERROR(VLOOKUP($F21874,'Location List'!$A$2:$QR$463,18,FALSE),"")</f>
        <v/>
      </c>
      <c r="D21874" s="16" t="str">
        <f>IFERROR(VLOOKUP($F21874,'Location List'!$A$2:$QR$463,9,FALSE),"")</f>
        <v/>
      </c>
      <c r="E21874" s="16" t="str">
        <f>IFERROR(VLOOKUP($F21874,'Location List'!$A$2:$QR$463,2,FALSE),"")</f>
        <v/>
      </c>
    </row>
    <row r="21875" spans="1:5" ht="15" customHeight="1" x14ac:dyDescent="0.25">
      <c r="A21875" s="16" t="str">
        <f>IFERROR(VLOOKUP($F21875,'Location List'!$A$2:$QR$463,20,FALSE),"")</f>
        <v/>
      </c>
      <c r="B21875" s="16" t="str">
        <f>IFERROR(VLOOKUP($F21875,'Location List'!$A$2:$QR$463,19,FALSE),"")</f>
        <v/>
      </c>
      <c r="C21875" s="16" t="str">
        <f>IFERROR(VLOOKUP($F21875,'Location List'!$A$2:$QR$463,18,FALSE),"")</f>
        <v/>
      </c>
      <c r="D21875" s="16" t="str">
        <f>IFERROR(VLOOKUP($F21875,'Location List'!$A$2:$QR$463,9,FALSE),"")</f>
        <v/>
      </c>
      <c r="E21875" s="16" t="str">
        <f>IFERROR(VLOOKUP($F21875,'Location List'!$A$2:$QR$463,2,FALSE),"")</f>
        <v/>
      </c>
    </row>
    <row r="21876" spans="1:5" ht="15" customHeight="1" x14ac:dyDescent="0.25">
      <c r="A21876" s="16" t="str">
        <f>IFERROR(VLOOKUP($F21876,'Location List'!$A$2:$QR$463,20,FALSE),"")</f>
        <v/>
      </c>
      <c r="B21876" s="16" t="str">
        <f>IFERROR(VLOOKUP($F21876,'Location List'!$A$2:$QR$463,19,FALSE),"")</f>
        <v/>
      </c>
      <c r="C21876" s="16" t="str">
        <f>IFERROR(VLOOKUP($F21876,'Location List'!$A$2:$QR$463,18,FALSE),"")</f>
        <v/>
      </c>
      <c r="D21876" s="16" t="str">
        <f>IFERROR(VLOOKUP($F21876,'Location List'!$A$2:$QR$463,9,FALSE),"")</f>
        <v/>
      </c>
      <c r="E21876" s="16" t="str">
        <f>IFERROR(VLOOKUP($F21876,'Location List'!$A$2:$QR$463,2,FALSE),"")</f>
        <v/>
      </c>
    </row>
    <row r="21877" spans="1:5" ht="15" customHeight="1" x14ac:dyDescent="0.25">
      <c r="A21877" s="16" t="str">
        <f>IFERROR(VLOOKUP($F21877,'Location List'!$A$2:$QR$463,20,FALSE),"")</f>
        <v/>
      </c>
      <c r="B21877" s="16" t="str">
        <f>IFERROR(VLOOKUP($F21877,'Location List'!$A$2:$QR$463,19,FALSE),"")</f>
        <v/>
      </c>
      <c r="C21877" s="16" t="str">
        <f>IFERROR(VLOOKUP($F21877,'Location List'!$A$2:$QR$463,18,FALSE),"")</f>
        <v/>
      </c>
      <c r="D21877" s="16" t="str">
        <f>IFERROR(VLOOKUP($F21877,'Location List'!$A$2:$QR$463,9,FALSE),"")</f>
        <v/>
      </c>
      <c r="E21877" s="16" t="str">
        <f>IFERROR(VLOOKUP($F21877,'Location List'!$A$2:$QR$463,2,FALSE),"")</f>
        <v/>
      </c>
    </row>
    <row r="21878" spans="1:5" ht="15" customHeight="1" x14ac:dyDescent="0.25">
      <c r="A21878" s="16" t="str">
        <f>IFERROR(VLOOKUP($F21878,'Location List'!$A$2:$QR$463,20,FALSE),"")</f>
        <v/>
      </c>
      <c r="B21878" s="16" t="str">
        <f>IFERROR(VLOOKUP($F21878,'Location List'!$A$2:$QR$463,19,FALSE),"")</f>
        <v/>
      </c>
      <c r="C21878" s="16" t="str">
        <f>IFERROR(VLOOKUP($F21878,'Location List'!$A$2:$QR$463,18,FALSE),"")</f>
        <v/>
      </c>
      <c r="D21878" s="16" t="str">
        <f>IFERROR(VLOOKUP($F21878,'Location List'!$A$2:$QR$463,9,FALSE),"")</f>
        <v/>
      </c>
      <c r="E21878" s="16" t="str">
        <f>IFERROR(VLOOKUP($F21878,'Location List'!$A$2:$QR$463,2,FALSE),"")</f>
        <v/>
      </c>
    </row>
    <row r="21879" spans="1:5" ht="15" customHeight="1" x14ac:dyDescent="0.25">
      <c r="A21879" s="16" t="str">
        <f>IFERROR(VLOOKUP($F21879,'Location List'!$A$2:$QR$463,20,FALSE),"")</f>
        <v/>
      </c>
      <c r="B21879" s="16" t="str">
        <f>IFERROR(VLOOKUP($F21879,'Location List'!$A$2:$QR$463,19,FALSE),"")</f>
        <v/>
      </c>
      <c r="C21879" s="16" t="str">
        <f>IFERROR(VLOOKUP($F21879,'Location List'!$A$2:$QR$463,18,FALSE),"")</f>
        <v/>
      </c>
      <c r="D21879" s="16" t="str">
        <f>IFERROR(VLOOKUP($F21879,'Location List'!$A$2:$QR$463,9,FALSE),"")</f>
        <v/>
      </c>
      <c r="E21879" s="16" t="str">
        <f>IFERROR(VLOOKUP($F21879,'Location List'!$A$2:$QR$463,2,FALSE),"")</f>
        <v/>
      </c>
    </row>
    <row r="21880" spans="1:5" ht="15" customHeight="1" x14ac:dyDescent="0.25">
      <c r="A21880" s="16" t="str">
        <f>IFERROR(VLOOKUP($F21880,'Location List'!$A$2:$QR$463,20,FALSE),"")</f>
        <v/>
      </c>
      <c r="B21880" s="16" t="str">
        <f>IFERROR(VLOOKUP($F21880,'Location List'!$A$2:$QR$463,19,FALSE),"")</f>
        <v/>
      </c>
      <c r="C21880" s="16" t="str">
        <f>IFERROR(VLOOKUP($F21880,'Location List'!$A$2:$QR$463,18,FALSE),"")</f>
        <v/>
      </c>
      <c r="D21880" s="16" t="str">
        <f>IFERROR(VLOOKUP($F21880,'Location List'!$A$2:$QR$463,9,FALSE),"")</f>
        <v/>
      </c>
      <c r="E21880" s="16" t="str">
        <f>IFERROR(VLOOKUP($F21880,'Location List'!$A$2:$QR$463,2,FALSE),"")</f>
        <v/>
      </c>
    </row>
    <row r="21881" spans="1:5" ht="15" customHeight="1" x14ac:dyDescent="0.25">
      <c r="A21881" s="16" t="str">
        <f>IFERROR(VLOOKUP($F21881,'Location List'!$A$2:$QR$463,20,FALSE),"")</f>
        <v/>
      </c>
      <c r="B21881" s="16" t="str">
        <f>IFERROR(VLOOKUP($F21881,'Location List'!$A$2:$QR$463,19,FALSE),"")</f>
        <v/>
      </c>
      <c r="C21881" s="16" t="str">
        <f>IFERROR(VLOOKUP($F21881,'Location List'!$A$2:$QR$463,18,FALSE),"")</f>
        <v/>
      </c>
      <c r="D21881" s="16" t="str">
        <f>IFERROR(VLOOKUP($F21881,'Location List'!$A$2:$QR$463,9,FALSE),"")</f>
        <v/>
      </c>
      <c r="E21881" s="16" t="str">
        <f>IFERROR(VLOOKUP($F21881,'Location List'!$A$2:$QR$463,2,FALSE),"")</f>
        <v/>
      </c>
    </row>
    <row r="21882" spans="1:5" ht="15" customHeight="1" x14ac:dyDescent="0.25">
      <c r="A21882" s="16" t="str">
        <f>IFERROR(VLOOKUP($F21882,'Location List'!$A$2:$QR$463,20,FALSE),"")</f>
        <v/>
      </c>
      <c r="B21882" s="16" t="str">
        <f>IFERROR(VLOOKUP($F21882,'Location List'!$A$2:$QR$463,19,FALSE),"")</f>
        <v/>
      </c>
      <c r="C21882" s="16" t="str">
        <f>IFERROR(VLOOKUP($F21882,'Location List'!$A$2:$QR$463,18,FALSE),"")</f>
        <v/>
      </c>
      <c r="D21882" s="16" t="str">
        <f>IFERROR(VLOOKUP($F21882,'Location List'!$A$2:$QR$463,9,FALSE),"")</f>
        <v/>
      </c>
      <c r="E21882" s="16" t="str">
        <f>IFERROR(VLOOKUP($F21882,'Location List'!$A$2:$QR$463,2,FALSE),"")</f>
        <v/>
      </c>
    </row>
    <row r="21883" spans="1:5" ht="15" customHeight="1" x14ac:dyDescent="0.25">
      <c r="A21883" s="16" t="str">
        <f>IFERROR(VLOOKUP($F21883,'Location List'!$A$2:$QR$463,20,FALSE),"")</f>
        <v/>
      </c>
      <c r="B21883" s="16" t="str">
        <f>IFERROR(VLOOKUP($F21883,'Location List'!$A$2:$QR$463,19,FALSE),"")</f>
        <v/>
      </c>
      <c r="C21883" s="16" t="str">
        <f>IFERROR(VLOOKUP($F21883,'Location List'!$A$2:$QR$463,18,FALSE),"")</f>
        <v/>
      </c>
      <c r="D21883" s="16" t="str">
        <f>IFERROR(VLOOKUP($F21883,'Location List'!$A$2:$QR$463,9,FALSE),"")</f>
        <v/>
      </c>
      <c r="E21883" s="16" t="str">
        <f>IFERROR(VLOOKUP($F21883,'Location List'!$A$2:$QR$463,2,FALSE),"")</f>
        <v/>
      </c>
    </row>
    <row r="21963" spans="1:5" ht="15" customHeight="1" x14ac:dyDescent="0.25">
      <c r="A21963" s="16" t="str">
        <f>IFERROR(VLOOKUP($F21963,'Location List'!$A$2:$QR$463,20,FALSE),"")</f>
        <v/>
      </c>
      <c r="B21963" s="16" t="str">
        <f>IFERROR(VLOOKUP($F21963,'Location List'!$A$2:$QR$463,19,FALSE),"")</f>
        <v/>
      </c>
      <c r="C21963" s="16" t="str">
        <f>IFERROR(VLOOKUP($F21963,'Location List'!$A$2:$QR$463,18,FALSE),"")</f>
        <v/>
      </c>
      <c r="D21963" s="16" t="str">
        <f>IFERROR(VLOOKUP($F21963,'Location List'!$A$2:$QR$463,9,FALSE),"")</f>
        <v/>
      </c>
      <c r="E21963" s="16" t="str">
        <f>IFERROR(VLOOKUP($F21963,'Location List'!$A$2:$QR$463,2,FALSE),"")</f>
        <v/>
      </c>
    </row>
    <row r="21964" spans="1:5" ht="15" customHeight="1" x14ac:dyDescent="0.25">
      <c r="A21964" s="16" t="str">
        <f>IFERROR(VLOOKUP($F21964,'Location List'!$A$2:$QR$463,20,FALSE),"")</f>
        <v/>
      </c>
      <c r="B21964" s="16" t="str">
        <f>IFERROR(VLOOKUP($F21964,'Location List'!$A$2:$QR$463,19,FALSE),"")</f>
        <v/>
      </c>
      <c r="C21964" s="16" t="str">
        <f>IFERROR(VLOOKUP($F21964,'Location List'!$A$2:$QR$463,18,FALSE),"")</f>
        <v/>
      </c>
      <c r="D21964" s="16" t="str">
        <f>IFERROR(VLOOKUP($F21964,'Location List'!$A$2:$QR$463,9,FALSE),"")</f>
        <v/>
      </c>
      <c r="E21964" s="16" t="str">
        <f>IFERROR(VLOOKUP($F21964,'Location List'!$A$2:$QR$463,2,FALSE),"")</f>
        <v/>
      </c>
    </row>
    <row r="22025" spans="1:5" ht="15" customHeight="1" x14ac:dyDescent="0.25">
      <c r="A22025" s="16" t="str">
        <f>IFERROR(VLOOKUP($F22025,'Location List'!$A$2:$QR$463,20,FALSE),"")</f>
        <v/>
      </c>
      <c r="B22025" s="16" t="str">
        <f>IFERROR(VLOOKUP($F22025,'Location List'!$A$2:$QR$463,19,FALSE),"")</f>
        <v/>
      </c>
      <c r="C22025" s="16" t="str">
        <f>IFERROR(VLOOKUP($F22025,'Location List'!$A$2:$QR$463,18,FALSE),"")</f>
        <v/>
      </c>
      <c r="D22025" s="16" t="str">
        <f>IFERROR(VLOOKUP($F22025,'Location List'!$A$2:$QR$463,9,FALSE),"")</f>
        <v/>
      </c>
      <c r="E22025" s="16" t="str">
        <f>IFERROR(VLOOKUP($F22025,'Location List'!$A$2:$QR$463,2,FALSE),"")</f>
        <v/>
      </c>
    </row>
    <row r="22026" spans="1:5" ht="15" customHeight="1" x14ac:dyDescent="0.25">
      <c r="A22026" s="16" t="str">
        <f>IFERROR(VLOOKUP($F22026,'Location List'!$A$2:$QR$463,20,FALSE),"")</f>
        <v/>
      </c>
      <c r="B22026" s="16" t="str">
        <f>IFERROR(VLOOKUP($F22026,'Location List'!$A$2:$QR$463,19,FALSE),"")</f>
        <v/>
      </c>
      <c r="C22026" s="16" t="str">
        <f>IFERROR(VLOOKUP($F22026,'Location List'!$A$2:$QR$463,18,FALSE),"")</f>
        <v/>
      </c>
      <c r="D22026" s="16" t="str">
        <f>IFERROR(VLOOKUP($F22026,'Location List'!$A$2:$QR$463,9,FALSE),"")</f>
        <v/>
      </c>
      <c r="E22026" s="16" t="str">
        <f>IFERROR(VLOOKUP($F22026,'Location List'!$A$2:$QR$463,2,FALSE),"")</f>
        <v/>
      </c>
    </row>
    <row r="22027" spans="1:5" ht="15" customHeight="1" x14ac:dyDescent="0.25">
      <c r="A22027" s="16" t="str">
        <f>IFERROR(VLOOKUP($F22027,'Location List'!$A$2:$QR$463,20,FALSE),"")</f>
        <v/>
      </c>
      <c r="B22027" s="16" t="str">
        <f>IFERROR(VLOOKUP($F22027,'Location List'!$A$2:$QR$463,19,FALSE),"")</f>
        <v/>
      </c>
      <c r="C22027" s="16" t="str">
        <f>IFERROR(VLOOKUP($F22027,'Location List'!$A$2:$QR$463,18,FALSE),"")</f>
        <v/>
      </c>
      <c r="D22027" s="16" t="str">
        <f>IFERROR(VLOOKUP($F22027,'Location List'!$A$2:$QR$463,9,FALSE),"")</f>
        <v/>
      </c>
      <c r="E22027" s="16" t="str">
        <f>IFERROR(VLOOKUP($F22027,'Location List'!$A$2:$QR$463,2,FALSE),"")</f>
        <v/>
      </c>
    </row>
    <row r="22064" spans="1:5" ht="15" customHeight="1" x14ac:dyDescent="0.25">
      <c r="A22064" s="16" t="str">
        <f>IFERROR(VLOOKUP($F22064,'Location List'!$A$2:$QR$463,20,FALSE),"")</f>
        <v/>
      </c>
      <c r="B22064" s="16" t="str">
        <f>IFERROR(VLOOKUP($F22064,'Location List'!$A$2:$QR$463,19,FALSE),"")</f>
        <v/>
      </c>
      <c r="C22064" s="16" t="str">
        <f>IFERROR(VLOOKUP($F22064,'Location List'!$A$2:$QR$463,18,FALSE),"")</f>
        <v/>
      </c>
      <c r="D22064" s="16" t="str">
        <f>IFERROR(VLOOKUP($F22064,'Location List'!$A$2:$QR$463,9,FALSE),"")</f>
        <v/>
      </c>
      <c r="E22064" s="16" t="str">
        <f>IFERROR(VLOOKUP($F22064,'Location List'!$A$2:$QR$463,2,FALSE),"")</f>
        <v/>
      </c>
    </row>
    <row r="22065" spans="1:5" ht="15" customHeight="1" x14ac:dyDescent="0.25">
      <c r="A22065" s="16" t="str">
        <f>IFERROR(VLOOKUP($F22065,'Location List'!$A$2:$QR$463,20,FALSE),"")</f>
        <v/>
      </c>
      <c r="B22065" s="16" t="str">
        <f>IFERROR(VLOOKUP($F22065,'Location List'!$A$2:$QR$463,19,FALSE),"")</f>
        <v/>
      </c>
      <c r="C22065" s="16" t="str">
        <f>IFERROR(VLOOKUP($F22065,'Location List'!$A$2:$QR$463,18,FALSE),"")</f>
        <v/>
      </c>
      <c r="D22065" s="16" t="str">
        <f>IFERROR(VLOOKUP($F22065,'Location List'!$A$2:$QR$463,9,FALSE),"")</f>
        <v/>
      </c>
      <c r="E22065" s="16" t="str">
        <f>IFERROR(VLOOKUP($F22065,'Location List'!$A$2:$QR$463,2,FALSE),"")</f>
        <v/>
      </c>
    </row>
    <row r="22066" spans="1:5" ht="15" customHeight="1" x14ac:dyDescent="0.25">
      <c r="A22066" s="16" t="str">
        <f>IFERROR(VLOOKUP($F22066,'Location List'!$A$2:$QR$463,20,FALSE),"")</f>
        <v/>
      </c>
      <c r="B22066" s="16" t="str">
        <f>IFERROR(VLOOKUP($F22066,'Location List'!$A$2:$QR$463,19,FALSE),"")</f>
        <v/>
      </c>
      <c r="C22066" s="16" t="str">
        <f>IFERROR(VLOOKUP($F22066,'Location List'!$A$2:$QR$463,18,FALSE),"")</f>
        <v/>
      </c>
      <c r="D22066" s="16" t="str">
        <f>IFERROR(VLOOKUP($F22066,'Location List'!$A$2:$QR$463,9,FALSE),"")</f>
        <v/>
      </c>
      <c r="E22066" s="16" t="str">
        <f>IFERROR(VLOOKUP($F22066,'Location List'!$A$2:$QR$463,2,FALSE),"")</f>
        <v/>
      </c>
    </row>
    <row r="22127" spans="1:5" ht="15" customHeight="1" x14ac:dyDescent="0.25">
      <c r="A22127" s="16" t="str">
        <f>IFERROR(VLOOKUP($F22127,'Location List'!$A$2:$QR$463,20,FALSE),"")</f>
        <v/>
      </c>
      <c r="B22127" s="16" t="str">
        <f>IFERROR(VLOOKUP($F22127,'Location List'!$A$2:$QR$463,19,FALSE),"")</f>
        <v/>
      </c>
      <c r="C22127" s="16" t="str">
        <f>IFERROR(VLOOKUP($F22127,'Location List'!$A$2:$QR$463,18,FALSE),"")</f>
        <v/>
      </c>
      <c r="D22127" s="16" t="str">
        <f>IFERROR(VLOOKUP($F22127,'Location List'!$A$2:$QR$463,9,FALSE),"")</f>
        <v/>
      </c>
      <c r="E22127" s="16" t="str">
        <f>IFERROR(VLOOKUP($F22127,'Location List'!$A$2:$QR$463,2,FALSE),"")</f>
        <v/>
      </c>
    </row>
    <row r="22128" spans="1:5" ht="15" customHeight="1" x14ac:dyDescent="0.25">
      <c r="A22128" s="16" t="str">
        <f>IFERROR(VLOOKUP($F22128,'Location List'!$A$2:$QR$463,20,FALSE),"")</f>
        <v/>
      </c>
      <c r="B22128" s="16" t="str">
        <f>IFERROR(VLOOKUP($F22128,'Location List'!$A$2:$QR$463,19,FALSE),"")</f>
        <v/>
      </c>
      <c r="C22128" s="16" t="str">
        <f>IFERROR(VLOOKUP($F22128,'Location List'!$A$2:$QR$463,18,FALSE),"")</f>
        <v/>
      </c>
      <c r="D22128" s="16" t="str">
        <f>IFERROR(VLOOKUP($F22128,'Location List'!$A$2:$QR$463,9,FALSE),"")</f>
        <v/>
      </c>
      <c r="E22128" s="16" t="str">
        <f>IFERROR(VLOOKUP($F22128,'Location List'!$A$2:$QR$463,2,FALSE),"")</f>
        <v/>
      </c>
    </row>
    <row r="22129" spans="1:5" ht="15" customHeight="1" x14ac:dyDescent="0.25">
      <c r="A22129" s="16" t="str">
        <f>IFERROR(VLOOKUP($F22129,'Location List'!$A$2:$QR$463,20,FALSE),"")</f>
        <v/>
      </c>
      <c r="B22129" s="16" t="str">
        <f>IFERROR(VLOOKUP($F22129,'Location List'!$A$2:$QR$463,19,FALSE),"")</f>
        <v/>
      </c>
      <c r="C22129" s="16" t="str">
        <f>IFERROR(VLOOKUP($F22129,'Location List'!$A$2:$QR$463,18,FALSE),"")</f>
        <v/>
      </c>
      <c r="D22129" s="16" t="str">
        <f>IFERROR(VLOOKUP($F22129,'Location List'!$A$2:$QR$463,9,FALSE),"")</f>
        <v/>
      </c>
      <c r="E22129" s="16" t="str">
        <f>IFERROR(VLOOKUP($F22129,'Location List'!$A$2:$QR$463,2,FALSE),"")</f>
        <v/>
      </c>
    </row>
    <row r="22130" spans="1:5" ht="15" customHeight="1" x14ac:dyDescent="0.25">
      <c r="A22130" s="16" t="str">
        <f>IFERROR(VLOOKUP($F22130,'Location List'!$A$2:$QR$463,20,FALSE),"")</f>
        <v/>
      </c>
      <c r="B22130" s="16" t="str">
        <f>IFERROR(VLOOKUP($F22130,'Location List'!$A$2:$QR$463,19,FALSE),"")</f>
        <v/>
      </c>
      <c r="C22130" s="16" t="str">
        <f>IFERROR(VLOOKUP($F22130,'Location List'!$A$2:$QR$463,18,FALSE),"")</f>
        <v/>
      </c>
      <c r="D22130" s="16" t="str">
        <f>IFERROR(VLOOKUP($F22130,'Location List'!$A$2:$QR$463,9,FALSE),"")</f>
        <v/>
      </c>
      <c r="E22130" s="16" t="str">
        <f>IFERROR(VLOOKUP($F22130,'Location List'!$A$2:$QR$463,2,FALSE),"")</f>
        <v/>
      </c>
    </row>
    <row r="22131" spans="1:5" ht="15" customHeight="1" x14ac:dyDescent="0.25">
      <c r="A22131" s="16" t="str">
        <f>IFERROR(VLOOKUP($F22131,'Location List'!$A$2:$QR$463,20,FALSE),"")</f>
        <v/>
      </c>
      <c r="B22131" s="16" t="str">
        <f>IFERROR(VLOOKUP($F22131,'Location List'!$A$2:$QR$463,19,FALSE),"")</f>
        <v/>
      </c>
      <c r="C22131" s="16" t="str">
        <f>IFERROR(VLOOKUP($F22131,'Location List'!$A$2:$QR$463,18,FALSE),"")</f>
        <v/>
      </c>
      <c r="D22131" s="16" t="str">
        <f>IFERROR(VLOOKUP($F22131,'Location List'!$A$2:$QR$463,9,FALSE),"")</f>
        <v/>
      </c>
      <c r="E22131" s="16" t="str">
        <f>IFERROR(VLOOKUP($F22131,'Location List'!$A$2:$QR$463,2,FALSE),"")</f>
        <v/>
      </c>
    </row>
    <row r="22132" spans="1:5" ht="15" customHeight="1" x14ac:dyDescent="0.25">
      <c r="A22132" s="16" t="str">
        <f>IFERROR(VLOOKUP($F22132,'Location List'!$A$2:$QR$463,20,FALSE),"")</f>
        <v/>
      </c>
      <c r="B22132" s="16" t="str">
        <f>IFERROR(VLOOKUP($F22132,'Location List'!$A$2:$QR$463,19,FALSE),"")</f>
        <v/>
      </c>
      <c r="C22132" s="16" t="str">
        <f>IFERROR(VLOOKUP($F22132,'Location List'!$A$2:$QR$463,18,FALSE),"")</f>
        <v/>
      </c>
      <c r="D22132" s="16" t="str">
        <f>IFERROR(VLOOKUP($F22132,'Location List'!$A$2:$QR$463,9,FALSE),"")</f>
        <v/>
      </c>
      <c r="E22132" s="16" t="str">
        <f>IFERROR(VLOOKUP($F22132,'Location List'!$A$2:$QR$463,2,FALSE),"")</f>
        <v/>
      </c>
    </row>
    <row r="22133" spans="1:5" ht="15" customHeight="1" x14ac:dyDescent="0.25">
      <c r="A22133" s="16" t="str">
        <f>IFERROR(VLOOKUP($F22133,'Location List'!$A$2:$QR$463,20,FALSE),"")</f>
        <v/>
      </c>
      <c r="B22133" s="16" t="str">
        <f>IFERROR(VLOOKUP($F22133,'Location List'!$A$2:$QR$463,19,FALSE),"")</f>
        <v/>
      </c>
      <c r="C22133" s="16" t="str">
        <f>IFERROR(VLOOKUP($F22133,'Location List'!$A$2:$QR$463,18,FALSE),"")</f>
        <v/>
      </c>
      <c r="D22133" s="16" t="str">
        <f>IFERROR(VLOOKUP($F22133,'Location List'!$A$2:$QR$463,9,FALSE),"")</f>
        <v/>
      </c>
      <c r="E22133" s="16" t="str">
        <f>IFERROR(VLOOKUP($F22133,'Location List'!$A$2:$QR$463,2,FALSE),"")</f>
        <v/>
      </c>
    </row>
    <row r="22134" spans="1:5" ht="15" customHeight="1" x14ac:dyDescent="0.25">
      <c r="A22134" s="16" t="str">
        <f>IFERROR(VLOOKUP($F22134,'Location List'!$A$2:$QR$463,20,FALSE),"")</f>
        <v/>
      </c>
      <c r="B22134" s="16" t="str">
        <f>IFERROR(VLOOKUP($F22134,'Location List'!$A$2:$QR$463,19,FALSE),"")</f>
        <v/>
      </c>
      <c r="C22134" s="16" t="str">
        <f>IFERROR(VLOOKUP($F22134,'Location List'!$A$2:$QR$463,18,FALSE),"")</f>
        <v/>
      </c>
      <c r="D22134" s="16" t="str">
        <f>IFERROR(VLOOKUP($F22134,'Location List'!$A$2:$QR$463,9,FALSE),"")</f>
        <v/>
      </c>
      <c r="E22134" s="16" t="str">
        <f>IFERROR(VLOOKUP($F22134,'Location List'!$A$2:$QR$463,2,FALSE),"")</f>
        <v/>
      </c>
    </row>
    <row r="22135" spans="1:5" ht="15" customHeight="1" x14ac:dyDescent="0.25">
      <c r="A22135" s="16" t="str">
        <f>IFERROR(VLOOKUP($F22135,'Location List'!$A$2:$QR$463,20,FALSE),"")</f>
        <v/>
      </c>
      <c r="B22135" s="16" t="str">
        <f>IFERROR(VLOOKUP($F22135,'Location List'!$A$2:$QR$463,19,FALSE),"")</f>
        <v/>
      </c>
      <c r="C22135" s="16" t="str">
        <f>IFERROR(VLOOKUP($F22135,'Location List'!$A$2:$QR$463,18,FALSE),"")</f>
        <v/>
      </c>
      <c r="D22135" s="16" t="str">
        <f>IFERROR(VLOOKUP($F22135,'Location List'!$A$2:$QR$463,9,FALSE),"")</f>
        <v/>
      </c>
      <c r="E22135" s="16" t="str">
        <f>IFERROR(VLOOKUP($F22135,'Location List'!$A$2:$QR$463,2,FALSE),"")</f>
        <v/>
      </c>
    </row>
    <row r="22136" spans="1:5" ht="15" customHeight="1" x14ac:dyDescent="0.25">
      <c r="A22136" s="16" t="str">
        <f>IFERROR(VLOOKUP($F22136,'Location List'!$A$2:$QR$463,20,FALSE),"")</f>
        <v/>
      </c>
      <c r="B22136" s="16" t="str">
        <f>IFERROR(VLOOKUP($F22136,'Location List'!$A$2:$QR$463,19,FALSE),"")</f>
        <v/>
      </c>
      <c r="C22136" s="16" t="str">
        <f>IFERROR(VLOOKUP($F22136,'Location List'!$A$2:$QR$463,18,FALSE),"")</f>
        <v/>
      </c>
      <c r="D22136" s="16" t="str">
        <f>IFERROR(VLOOKUP($F22136,'Location List'!$A$2:$QR$463,9,FALSE),"")</f>
        <v/>
      </c>
      <c r="E22136" s="16" t="str">
        <f>IFERROR(VLOOKUP($F22136,'Location List'!$A$2:$QR$463,2,FALSE),"")</f>
        <v/>
      </c>
    </row>
    <row r="22137" spans="1:5" ht="15" customHeight="1" x14ac:dyDescent="0.25">
      <c r="A22137" s="16" t="str">
        <f>IFERROR(VLOOKUP($F22137,'Location List'!$A$2:$QR$463,20,FALSE),"")</f>
        <v/>
      </c>
      <c r="B22137" s="16" t="str">
        <f>IFERROR(VLOOKUP($F22137,'Location List'!$A$2:$QR$463,19,FALSE),"")</f>
        <v/>
      </c>
      <c r="C22137" s="16" t="str">
        <f>IFERROR(VLOOKUP($F22137,'Location List'!$A$2:$QR$463,18,FALSE),"")</f>
        <v/>
      </c>
      <c r="D22137" s="16" t="str">
        <f>IFERROR(VLOOKUP($F22137,'Location List'!$A$2:$QR$463,9,FALSE),"")</f>
        <v/>
      </c>
      <c r="E22137" s="16" t="str">
        <f>IFERROR(VLOOKUP($F22137,'Location List'!$A$2:$QR$463,2,FALSE),"")</f>
        <v/>
      </c>
    </row>
    <row r="22138" spans="1:5" ht="15" customHeight="1" x14ac:dyDescent="0.25">
      <c r="A22138" s="16" t="str">
        <f>IFERROR(VLOOKUP($F22138,'Location List'!$A$2:$QR$463,20,FALSE),"")</f>
        <v/>
      </c>
      <c r="B22138" s="16" t="str">
        <f>IFERROR(VLOOKUP($F22138,'Location List'!$A$2:$QR$463,19,FALSE),"")</f>
        <v/>
      </c>
      <c r="C22138" s="16" t="str">
        <f>IFERROR(VLOOKUP($F22138,'Location List'!$A$2:$QR$463,18,FALSE),"")</f>
        <v/>
      </c>
      <c r="D22138" s="16" t="str">
        <f>IFERROR(VLOOKUP($F22138,'Location List'!$A$2:$QR$463,9,FALSE),"")</f>
        <v/>
      </c>
      <c r="E22138" s="16" t="str">
        <f>IFERROR(VLOOKUP($F22138,'Location List'!$A$2:$QR$463,2,FALSE),"")</f>
        <v/>
      </c>
    </row>
    <row r="22256" spans="1:5" ht="15" customHeight="1" x14ac:dyDescent="0.25">
      <c r="A22256" s="16" t="str">
        <f>IFERROR(VLOOKUP($F22256,'Location List'!$A$2:$QR$463,20,FALSE),"")</f>
        <v/>
      </c>
      <c r="B22256" s="16" t="str">
        <f>IFERROR(VLOOKUP($F22256,'Location List'!$A$2:$QR$463,19,FALSE),"")</f>
        <v/>
      </c>
      <c r="C22256" s="16" t="str">
        <f>IFERROR(VLOOKUP($F22256,'Location List'!$A$2:$QR$463,18,FALSE),"")</f>
        <v/>
      </c>
      <c r="D22256" s="16" t="str">
        <f>IFERROR(VLOOKUP($F22256,'Location List'!$A$2:$QR$463,9,FALSE),"")</f>
        <v/>
      </c>
      <c r="E22256" s="16" t="str">
        <f>IFERROR(VLOOKUP($F22256,'Location List'!$A$2:$QR$463,2,FALSE),"")</f>
        <v/>
      </c>
    </row>
    <row r="22257" spans="1:5" ht="15" customHeight="1" x14ac:dyDescent="0.25">
      <c r="A22257" s="16" t="str">
        <f>IFERROR(VLOOKUP($F22257,'Location List'!$A$2:$QR$463,20,FALSE),"")</f>
        <v/>
      </c>
      <c r="B22257" s="16" t="str">
        <f>IFERROR(VLOOKUP($F22257,'Location List'!$A$2:$QR$463,19,FALSE),"")</f>
        <v/>
      </c>
      <c r="C22257" s="16" t="str">
        <f>IFERROR(VLOOKUP($F22257,'Location List'!$A$2:$QR$463,18,FALSE),"")</f>
        <v/>
      </c>
      <c r="D22257" s="16" t="str">
        <f>IFERROR(VLOOKUP($F22257,'Location List'!$A$2:$QR$463,9,FALSE),"")</f>
        <v/>
      </c>
      <c r="E22257" s="16" t="str">
        <f>IFERROR(VLOOKUP($F22257,'Location List'!$A$2:$QR$463,2,FALSE),"")</f>
        <v/>
      </c>
    </row>
    <row r="22258" spans="1:5" ht="15" customHeight="1" x14ac:dyDescent="0.25">
      <c r="A22258" s="16" t="str">
        <f>IFERROR(VLOOKUP($F22258,'Location List'!$A$2:$QR$463,20,FALSE),"")</f>
        <v/>
      </c>
      <c r="B22258" s="16" t="str">
        <f>IFERROR(VLOOKUP($F22258,'Location List'!$A$2:$QR$463,19,FALSE),"")</f>
        <v/>
      </c>
      <c r="C22258" s="16" t="str">
        <f>IFERROR(VLOOKUP($F22258,'Location List'!$A$2:$QR$463,18,FALSE),"")</f>
        <v/>
      </c>
      <c r="D22258" s="16" t="str">
        <f>IFERROR(VLOOKUP($F22258,'Location List'!$A$2:$QR$463,9,FALSE),"")</f>
        <v/>
      </c>
      <c r="E22258" s="16" t="str">
        <f>IFERROR(VLOOKUP($F22258,'Location List'!$A$2:$QR$463,2,FALSE),"")</f>
        <v/>
      </c>
    </row>
    <row r="22259" spans="1:5" ht="15" customHeight="1" x14ac:dyDescent="0.25">
      <c r="A22259" s="16" t="str">
        <f>IFERROR(VLOOKUP($F22259,'Location List'!$A$2:$QR$463,20,FALSE),"")</f>
        <v/>
      </c>
      <c r="B22259" s="16" t="str">
        <f>IFERROR(VLOOKUP($F22259,'Location List'!$A$2:$QR$463,19,FALSE),"")</f>
        <v/>
      </c>
      <c r="C22259" s="16" t="str">
        <f>IFERROR(VLOOKUP($F22259,'Location List'!$A$2:$QR$463,18,FALSE),"")</f>
        <v/>
      </c>
      <c r="D22259" s="16" t="str">
        <f>IFERROR(VLOOKUP($F22259,'Location List'!$A$2:$QR$463,9,FALSE),"")</f>
        <v/>
      </c>
      <c r="E22259" s="16" t="str">
        <f>IFERROR(VLOOKUP($F22259,'Location List'!$A$2:$QR$463,2,FALSE),"")</f>
        <v/>
      </c>
    </row>
    <row r="22260" spans="1:5" ht="15" customHeight="1" x14ac:dyDescent="0.25">
      <c r="A22260" s="16" t="str">
        <f>IFERROR(VLOOKUP($F22260,'Location List'!$A$2:$QR$463,20,FALSE),"")</f>
        <v/>
      </c>
      <c r="B22260" s="16" t="str">
        <f>IFERROR(VLOOKUP($F22260,'Location List'!$A$2:$QR$463,19,FALSE),"")</f>
        <v/>
      </c>
      <c r="C22260" s="16" t="str">
        <f>IFERROR(VLOOKUP($F22260,'Location List'!$A$2:$QR$463,18,FALSE),"")</f>
        <v/>
      </c>
      <c r="D22260" s="16" t="str">
        <f>IFERROR(VLOOKUP($F22260,'Location List'!$A$2:$QR$463,9,FALSE),"")</f>
        <v/>
      </c>
      <c r="E22260" s="16" t="str">
        <f>IFERROR(VLOOKUP($F22260,'Location List'!$A$2:$QR$463,2,FALSE),"")</f>
        <v/>
      </c>
    </row>
    <row r="22261" spans="1:5" ht="15" customHeight="1" x14ac:dyDescent="0.25">
      <c r="A22261" s="16" t="str">
        <f>IFERROR(VLOOKUP($F22261,'Location List'!$A$2:$QR$463,20,FALSE),"")</f>
        <v/>
      </c>
      <c r="B22261" s="16" t="str">
        <f>IFERROR(VLOOKUP($F22261,'Location List'!$A$2:$QR$463,19,FALSE),"")</f>
        <v/>
      </c>
      <c r="C22261" s="16" t="str">
        <f>IFERROR(VLOOKUP($F22261,'Location List'!$A$2:$QR$463,18,FALSE),"")</f>
        <v/>
      </c>
      <c r="D22261" s="16" t="str">
        <f>IFERROR(VLOOKUP($F22261,'Location List'!$A$2:$QR$463,9,FALSE),"")</f>
        <v/>
      </c>
      <c r="E22261" s="16" t="str">
        <f>IFERROR(VLOOKUP($F22261,'Location List'!$A$2:$QR$463,2,FALSE),"")</f>
        <v/>
      </c>
    </row>
    <row r="22262" spans="1:5" ht="15" customHeight="1" x14ac:dyDescent="0.25">
      <c r="A22262" s="16" t="str">
        <f>IFERROR(VLOOKUP($F22262,'Location List'!$A$2:$QR$463,20,FALSE),"")</f>
        <v/>
      </c>
      <c r="B22262" s="16" t="str">
        <f>IFERROR(VLOOKUP($F22262,'Location List'!$A$2:$QR$463,19,FALSE),"")</f>
        <v/>
      </c>
      <c r="C22262" s="16" t="str">
        <f>IFERROR(VLOOKUP($F22262,'Location List'!$A$2:$QR$463,18,FALSE),"")</f>
        <v/>
      </c>
      <c r="D22262" s="16" t="str">
        <f>IFERROR(VLOOKUP($F22262,'Location List'!$A$2:$QR$463,9,FALSE),"")</f>
        <v/>
      </c>
      <c r="E22262" s="16" t="str">
        <f>IFERROR(VLOOKUP($F22262,'Location List'!$A$2:$QR$463,2,FALSE),"")</f>
        <v/>
      </c>
    </row>
    <row r="22263" spans="1:5" ht="15" customHeight="1" x14ac:dyDescent="0.25">
      <c r="A22263" s="16" t="str">
        <f>IFERROR(VLOOKUP($F22263,'Location List'!$A$2:$QR$463,20,FALSE),"")</f>
        <v/>
      </c>
      <c r="B22263" s="16" t="str">
        <f>IFERROR(VLOOKUP($F22263,'Location List'!$A$2:$QR$463,19,FALSE),"")</f>
        <v/>
      </c>
      <c r="C22263" s="16" t="str">
        <f>IFERROR(VLOOKUP($F22263,'Location List'!$A$2:$QR$463,18,FALSE),"")</f>
        <v/>
      </c>
      <c r="D22263" s="16" t="str">
        <f>IFERROR(VLOOKUP($F22263,'Location List'!$A$2:$QR$463,9,FALSE),"")</f>
        <v/>
      </c>
      <c r="E22263" s="16" t="str">
        <f>IFERROR(VLOOKUP($F22263,'Location List'!$A$2:$QR$463,2,FALSE),"")</f>
        <v/>
      </c>
    </row>
    <row r="22264" spans="1:5" ht="15" customHeight="1" x14ac:dyDescent="0.25">
      <c r="A22264" s="16" t="str">
        <f>IFERROR(VLOOKUP($F22264,'Location List'!$A$2:$QR$463,20,FALSE),"")</f>
        <v/>
      </c>
      <c r="B22264" s="16" t="str">
        <f>IFERROR(VLOOKUP($F22264,'Location List'!$A$2:$QR$463,19,FALSE),"")</f>
        <v/>
      </c>
      <c r="C22264" s="16" t="str">
        <f>IFERROR(VLOOKUP($F22264,'Location List'!$A$2:$QR$463,18,FALSE),"")</f>
        <v/>
      </c>
      <c r="D22264" s="16" t="str">
        <f>IFERROR(VLOOKUP($F22264,'Location List'!$A$2:$QR$463,9,FALSE),"")</f>
        <v/>
      </c>
      <c r="E22264" s="16" t="str">
        <f>IFERROR(VLOOKUP($F22264,'Location List'!$A$2:$QR$463,2,FALSE),"")</f>
        <v/>
      </c>
    </row>
    <row r="22265" spans="1:5" ht="15" customHeight="1" x14ac:dyDescent="0.25">
      <c r="A22265" s="16" t="str">
        <f>IFERROR(VLOOKUP($F22265,'Location List'!$A$2:$QR$463,20,FALSE),"")</f>
        <v/>
      </c>
      <c r="B22265" s="16" t="str">
        <f>IFERROR(VLOOKUP($F22265,'Location List'!$A$2:$QR$463,19,FALSE),"")</f>
        <v/>
      </c>
      <c r="C22265" s="16" t="str">
        <f>IFERROR(VLOOKUP($F22265,'Location List'!$A$2:$QR$463,18,FALSE),"")</f>
        <v/>
      </c>
      <c r="D22265" s="16" t="str">
        <f>IFERROR(VLOOKUP($F22265,'Location List'!$A$2:$QR$463,9,FALSE),"")</f>
        <v/>
      </c>
      <c r="E22265" s="16" t="str">
        <f>IFERROR(VLOOKUP($F22265,'Location List'!$A$2:$QR$463,2,FALSE),"")</f>
        <v/>
      </c>
    </row>
    <row r="22266" spans="1:5" ht="15" customHeight="1" x14ac:dyDescent="0.25">
      <c r="A22266" s="16" t="str">
        <f>IFERROR(VLOOKUP($F22266,'Location List'!$A$2:$QR$463,20,FALSE),"")</f>
        <v/>
      </c>
      <c r="B22266" s="16" t="str">
        <f>IFERROR(VLOOKUP($F22266,'Location List'!$A$2:$QR$463,19,FALSE),"")</f>
        <v/>
      </c>
      <c r="C22266" s="16" t="str">
        <f>IFERROR(VLOOKUP($F22266,'Location List'!$A$2:$QR$463,18,FALSE),"")</f>
        <v/>
      </c>
      <c r="D22266" s="16" t="str">
        <f>IFERROR(VLOOKUP($F22266,'Location List'!$A$2:$QR$463,9,FALSE),"")</f>
        <v/>
      </c>
      <c r="E22266" s="16" t="str">
        <f>IFERROR(VLOOKUP($F22266,'Location List'!$A$2:$QR$463,2,FALSE),"")</f>
        <v/>
      </c>
    </row>
    <row r="22317" spans="1:5" ht="15" customHeight="1" x14ac:dyDescent="0.25">
      <c r="A22317" s="16" t="str">
        <f>IFERROR(VLOOKUP($F22317,'Location List'!$A$2:$QR$463,20,FALSE),"")</f>
        <v/>
      </c>
      <c r="B22317" s="16" t="str">
        <f>IFERROR(VLOOKUP($F22317,'Location List'!$A$2:$QR$463,19,FALSE),"")</f>
        <v/>
      </c>
      <c r="C22317" s="16" t="str">
        <f>IFERROR(VLOOKUP($F22317,'Location List'!$A$2:$QR$463,18,FALSE),"")</f>
        <v/>
      </c>
      <c r="D22317" s="16" t="str">
        <f>IFERROR(VLOOKUP($F22317,'Location List'!$A$2:$QR$463,9,FALSE),"")</f>
        <v/>
      </c>
      <c r="E22317" s="16" t="str">
        <f>IFERROR(VLOOKUP($F22317,'Location List'!$A$2:$QR$463,2,FALSE),"")</f>
        <v/>
      </c>
    </row>
    <row r="22318" spans="1:5" ht="15" customHeight="1" x14ac:dyDescent="0.25">
      <c r="A22318" s="16" t="str">
        <f>IFERROR(VLOOKUP($F22318,'Location List'!$A$2:$QR$463,20,FALSE),"")</f>
        <v/>
      </c>
      <c r="B22318" s="16" t="str">
        <f>IFERROR(VLOOKUP($F22318,'Location List'!$A$2:$QR$463,19,FALSE),"")</f>
        <v/>
      </c>
      <c r="C22318" s="16" t="str">
        <f>IFERROR(VLOOKUP($F22318,'Location List'!$A$2:$QR$463,18,FALSE),"")</f>
        <v/>
      </c>
      <c r="D22318" s="16" t="str">
        <f>IFERROR(VLOOKUP($F22318,'Location List'!$A$2:$QR$463,9,FALSE),"")</f>
        <v/>
      </c>
      <c r="E22318" s="16" t="str">
        <f>IFERROR(VLOOKUP($F22318,'Location List'!$A$2:$QR$463,2,FALSE),"")</f>
        <v/>
      </c>
    </row>
    <row r="22319" spans="1:5" ht="15" customHeight="1" x14ac:dyDescent="0.25">
      <c r="A22319" s="16" t="str">
        <f>IFERROR(VLOOKUP($F22319,'Location List'!$A$2:$QR$463,20,FALSE),"")</f>
        <v/>
      </c>
      <c r="B22319" s="16" t="str">
        <f>IFERROR(VLOOKUP($F22319,'Location List'!$A$2:$QR$463,19,FALSE),"")</f>
        <v/>
      </c>
      <c r="C22319" s="16" t="str">
        <f>IFERROR(VLOOKUP($F22319,'Location List'!$A$2:$QR$463,18,FALSE),"")</f>
        <v/>
      </c>
      <c r="D22319" s="16" t="str">
        <f>IFERROR(VLOOKUP($F22319,'Location List'!$A$2:$QR$463,9,FALSE),"")</f>
        <v/>
      </c>
      <c r="E22319" s="16" t="str">
        <f>IFERROR(VLOOKUP($F22319,'Location List'!$A$2:$QR$463,2,FALSE),"")</f>
        <v/>
      </c>
    </row>
    <row r="22320" spans="1:5" ht="15" customHeight="1" x14ac:dyDescent="0.25">
      <c r="A22320" s="16" t="str">
        <f>IFERROR(VLOOKUP($F22320,'Location List'!$A$2:$QR$463,20,FALSE),"")</f>
        <v/>
      </c>
      <c r="B22320" s="16" t="str">
        <f>IFERROR(VLOOKUP($F22320,'Location List'!$A$2:$QR$463,19,FALSE),"")</f>
        <v/>
      </c>
      <c r="C22320" s="16" t="str">
        <f>IFERROR(VLOOKUP($F22320,'Location List'!$A$2:$QR$463,18,FALSE),"")</f>
        <v/>
      </c>
      <c r="D22320" s="16" t="str">
        <f>IFERROR(VLOOKUP($F22320,'Location List'!$A$2:$QR$463,9,FALSE),"")</f>
        <v/>
      </c>
      <c r="E22320" s="16" t="str">
        <f>IFERROR(VLOOKUP($F22320,'Location List'!$A$2:$QR$463,2,FALSE),"")</f>
        <v/>
      </c>
    </row>
    <row r="22321" spans="1:5" ht="15" customHeight="1" x14ac:dyDescent="0.25">
      <c r="A22321" s="16" t="str">
        <f>IFERROR(VLOOKUP($F22321,'Location List'!$A$2:$QR$463,20,FALSE),"")</f>
        <v/>
      </c>
      <c r="B22321" s="16" t="str">
        <f>IFERROR(VLOOKUP($F22321,'Location List'!$A$2:$QR$463,19,FALSE),"")</f>
        <v/>
      </c>
      <c r="C22321" s="16" t="str">
        <f>IFERROR(VLOOKUP($F22321,'Location List'!$A$2:$QR$463,18,FALSE),"")</f>
        <v/>
      </c>
      <c r="D22321" s="16" t="str">
        <f>IFERROR(VLOOKUP($F22321,'Location List'!$A$2:$QR$463,9,FALSE),"")</f>
        <v/>
      </c>
      <c r="E22321" s="16" t="str">
        <f>IFERROR(VLOOKUP($F22321,'Location List'!$A$2:$QR$463,2,FALSE),"")</f>
        <v/>
      </c>
    </row>
    <row r="22322" spans="1:5" ht="15" customHeight="1" x14ac:dyDescent="0.25">
      <c r="A22322" s="16" t="str">
        <f>IFERROR(VLOOKUP($F22322,'Location List'!$A$2:$QR$463,20,FALSE),"")</f>
        <v/>
      </c>
      <c r="B22322" s="16" t="str">
        <f>IFERROR(VLOOKUP($F22322,'Location List'!$A$2:$QR$463,19,FALSE),"")</f>
        <v/>
      </c>
      <c r="C22322" s="16" t="str">
        <f>IFERROR(VLOOKUP($F22322,'Location List'!$A$2:$QR$463,18,FALSE),"")</f>
        <v/>
      </c>
      <c r="D22322" s="16" t="str">
        <f>IFERROR(VLOOKUP($F22322,'Location List'!$A$2:$QR$463,9,FALSE),"")</f>
        <v/>
      </c>
      <c r="E22322" s="16" t="str">
        <f>IFERROR(VLOOKUP($F22322,'Location List'!$A$2:$QR$463,2,FALSE),"")</f>
        <v/>
      </c>
    </row>
    <row r="22323" spans="1:5" ht="15" customHeight="1" x14ac:dyDescent="0.25">
      <c r="A22323" s="16" t="str">
        <f>IFERROR(VLOOKUP($F22323,'Location List'!$A$2:$QR$463,20,FALSE),"")</f>
        <v/>
      </c>
      <c r="B22323" s="16" t="str">
        <f>IFERROR(VLOOKUP($F22323,'Location List'!$A$2:$QR$463,19,FALSE),"")</f>
        <v/>
      </c>
      <c r="C22323" s="16" t="str">
        <f>IFERROR(VLOOKUP($F22323,'Location List'!$A$2:$QR$463,18,FALSE),"")</f>
        <v/>
      </c>
      <c r="D22323" s="16" t="str">
        <f>IFERROR(VLOOKUP($F22323,'Location List'!$A$2:$QR$463,9,FALSE),"")</f>
        <v/>
      </c>
      <c r="E22323" s="16" t="str">
        <f>IFERROR(VLOOKUP($F22323,'Location List'!$A$2:$QR$463,2,FALSE),"")</f>
        <v/>
      </c>
    </row>
    <row r="22324" spans="1:5" ht="15" customHeight="1" x14ac:dyDescent="0.25">
      <c r="A22324" s="16" t="str">
        <f>IFERROR(VLOOKUP($F22324,'Location List'!$A$2:$QR$463,20,FALSE),"")</f>
        <v/>
      </c>
      <c r="B22324" s="16" t="str">
        <f>IFERROR(VLOOKUP($F22324,'Location List'!$A$2:$QR$463,19,FALSE),"")</f>
        <v/>
      </c>
      <c r="C22324" s="16" t="str">
        <f>IFERROR(VLOOKUP($F22324,'Location List'!$A$2:$QR$463,18,FALSE),"")</f>
        <v/>
      </c>
      <c r="D22324" s="16" t="str">
        <f>IFERROR(VLOOKUP($F22324,'Location List'!$A$2:$QR$463,9,FALSE),"")</f>
        <v/>
      </c>
      <c r="E22324" s="16" t="str">
        <f>IFERROR(VLOOKUP($F22324,'Location List'!$A$2:$QR$463,2,FALSE),"")</f>
        <v/>
      </c>
    </row>
    <row r="22325" spans="1:5" ht="15" customHeight="1" x14ac:dyDescent="0.25">
      <c r="A22325" s="16" t="str">
        <f>IFERROR(VLOOKUP($F22325,'Location List'!$A$2:$QR$463,20,FALSE),"")</f>
        <v/>
      </c>
      <c r="B22325" s="16" t="str">
        <f>IFERROR(VLOOKUP($F22325,'Location List'!$A$2:$QR$463,19,FALSE),"")</f>
        <v/>
      </c>
      <c r="C22325" s="16" t="str">
        <f>IFERROR(VLOOKUP($F22325,'Location List'!$A$2:$QR$463,18,FALSE),"")</f>
        <v/>
      </c>
      <c r="D22325" s="16" t="str">
        <f>IFERROR(VLOOKUP($F22325,'Location List'!$A$2:$QR$463,9,FALSE),"")</f>
        <v/>
      </c>
      <c r="E22325" s="16" t="str">
        <f>IFERROR(VLOOKUP($F22325,'Location List'!$A$2:$QR$463,2,FALSE),"")</f>
        <v/>
      </c>
    </row>
    <row r="22354" spans="1:5" ht="15" customHeight="1" x14ac:dyDescent="0.25">
      <c r="A22354" s="16" t="str">
        <f>IFERROR(VLOOKUP($F22354,'Location List'!$A$2:$QR$463,20,FALSE),"")</f>
        <v/>
      </c>
      <c r="B22354" s="16" t="str">
        <f>IFERROR(VLOOKUP($F22354,'Location List'!$A$2:$QR$463,19,FALSE),"")</f>
        <v/>
      </c>
      <c r="C22354" s="16" t="str">
        <f>IFERROR(VLOOKUP($F22354,'Location List'!$A$2:$QR$463,18,FALSE),"")</f>
        <v/>
      </c>
      <c r="D22354" s="16" t="str">
        <f>IFERROR(VLOOKUP($F22354,'Location List'!$A$2:$QR$463,9,FALSE),"")</f>
        <v/>
      </c>
      <c r="E22354" s="16" t="str">
        <f>IFERROR(VLOOKUP($F22354,'Location List'!$A$2:$QR$463,2,FALSE),"")</f>
        <v/>
      </c>
    </row>
    <row r="22355" spans="1:5" ht="15" customHeight="1" x14ac:dyDescent="0.25">
      <c r="A22355" s="16" t="str">
        <f>IFERROR(VLOOKUP($F22355,'Location List'!$A$2:$QR$463,20,FALSE),"")</f>
        <v/>
      </c>
      <c r="B22355" s="16" t="str">
        <f>IFERROR(VLOOKUP($F22355,'Location List'!$A$2:$QR$463,19,FALSE),"")</f>
        <v/>
      </c>
      <c r="C22355" s="16" t="str">
        <f>IFERROR(VLOOKUP($F22355,'Location List'!$A$2:$QR$463,18,FALSE),"")</f>
        <v/>
      </c>
      <c r="D22355" s="16" t="str">
        <f>IFERROR(VLOOKUP($F22355,'Location List'!$A$2:$QR$463,9,FALSE),"")</f>
        <v/>
      </c>
      <c r="E22355" s="16" t="str">
        <f>IFERROR(VLOOKUP($F22355,'Location List'!$A$2:$QR$463,2,FALSE),"")</f>
        <v/>
      </c>
    </row>
    <row r="22356" spans="1:5" ht="15" customHeight="1" x14ac:dyDescent="0.25">
      <c r="A22356" s="16" t="str">
        <f>IFERROR(VLOOKUP($F22356,'Location List'!$A$2:$QR$463,20,FALSE),"")</f>
        <v/>
      </c>
      <c r="B22356" s="16" t="str">
        <f>IFERROR(VLOOKUP($F22356,'Location List'!$A$2:$QR$463,19,FALSE),"")</f>
        <v/>
      </c>
      <c r="C22356" s="16" t="str">
        <f>IFERROR(VLOOKUP($F22356,'Location List'!$A$2:$QR$463,18,FALSE),"")</f>
        <v/>
      </c>
      <c r="D22356" s="16" t="str">
        <f>IFERROR(VLOOKUP($F22356,'Location List'!$A$2:$QR$463,9,FALSE),"")</f>
        <v/>
      </c>
      <c r="E22356" s="16" t="str">
        <f>IFERROR(VLOOKUP($F22356,'Location List'!$A$2:$QR$463,2,FALSE),"")</f>
        <v/>
      </c>
    </row>
    <row r="22357" spans="1:5" ht="15" customHeight="1" x14ac:dyDescent="0.25">
      <c r="A22357" s="16" t="str">
        <f>IFERROR(VLOOKUP($F22357,'Location List'!$A$2:$QR$463,20,FALSE),"")</f>
        <v/>
      </c>
      <c r="B22357" s="16" t="str">
        <f>IFERROR(VLOOKUP($F22357,'Location List'!$A$2:$QR$463,19,FALSE),"")</f>
        <v/>
      </c>
      <c r="C22357" s="16" t="str">
        <f>IFERROR(VLOOKUP($F22357,'Location List'!$A$2:$QR$463,18,FALSE),"")</f>
        <v/>
      </c>
      <c r="D22357" s="16" t="str">
        <f>IFERROR(VLOOKUP($F22357,'Location List'!$A$2:$QR$463,9,FALSE),"")</f>
        <v/>
      </c>
      <c r="E22357" s="16" t="str">
        <f>IFERROR(VLOOKUP($F22357,'Location List'!$A$2:$QR$463,2,FALSE),"")</f>
        <v/>
      </c>
    </row>
    <row r="22358" spans="1:5" ht="15" customHeight="1" x14ac:dyDescent="0.25">
      <c r="A22358" s="16" t="str">
        <f>IFERROR(VLOOKUP($F22358,'Location List'!$A$2:$QR$463,20,FALSE),"")</f>
        <v/>
      </c>
      <c r="B22358" s="16" t="str">
        <f>IFERROR(VLOOKUP($F22358,'Location List'!$A$2:$QR$463,19,FALSE),"")</f>
        <v/>
      </c>
      <c r="C22358" s="16" t="str">
        <f>IFERROR(VLOOKUP($F22358,'Location List'!$A$2:$QR$463,18,FALSE),"")</f>
        <v/>
      </c>
      <c r="D22358" s="16" t="str">
        <f>IFERROR(VLOOKUP($F22358,'Location List'!$A$2:$QR$463,9,FALSE),"")</f>
        <v/>
      </c>
      <c r="E22358" s="16" t="str">
        <f>IFERROR(VLOOKUP($F22358,'Location List'!$A$2:$QR$463,2,FALSE),"")</f>
        <v/>
      </c>
    </row>
    <row r="22359" spans="1:5" ht="15" customHeight="1" x14ac:dyDescent="0.25">
      <c r="A22359" s="16" t="str">
        <f>IFERROR(VLOOKUP($F22359,'Location List'!$A$2:$QR$463,20,FALSE),"")</f>
        <v/>
      </c>
      <c r="B22359" s="16" t="str">
        <f>IFERROR(VLOOKUP($F22359,'Location List'!$A$2:$QR$463,19,FALSE),"")</f>
        <v/>
      </c>
      <c r="C22359" s="16" t="str">
        <f>IFERROR(VLOOKUP($F22359,'Location List'!$A$2:$QR$463,18,FALSE),"")</f>
        <v/>
      </c>
      <c r="D22359" s="16" t="str">
        <f>IFERROR(VLOOKUP($F22359,'Location List'!$A$2:$QR$463,9,FALSE),"")</f>
        <v/>
      </c>
      <c r="E22359" s="16" t="str">
        <f>IFERROR(VLOOKUP($F22359,'Location List'!$A$2:$QR$463,2,FALSE),"")</f>
        <v/>
      </c>
    </row>
    <row r="22360" spans="1:5" ht="15" customHeight="1" x14ac:dyDescent="0.25">
      <c r="A22360" s="16" t="str">
        <f>IFERROR(VLOOKUP($F22360,'Location List'!$A$2:$QR$463,20,FALSE),"")</f>
        <v/>
      </c>
      <c r="B22360" s="16" t="str">
        <f>IFERROR(VLOOKUP($F22360,'Location List'!$A$2:$QR$463,19,FALSE),"")</f>
        <v/>
      </c>
      <c r="C22360" s="16" t="str">
        <f>IFERROR(VLOOKUP($F22360,'Location List'!$A$2:$QR$463,18,FALSE),"")</f>
        <v/>
      </c>
      <c r="D22360" s="16" t="str">
        <f>IFERROR(VLOOKUP($F22360,'Location List'!$A$2:$QR$463,9,FALSE),"")</f>
        <v/>
      </c>
      <c r="E22360" s="16" t="str">
        <f>IFERROR(VLOOKUP($F22360,'Location List'!$A$2:$QR$463,2,FALSE),"")</f>
        <v/>
      </c>
    </row>
    <row r="22361" spans="1:5" ht="15" customHeight="1" x14ac:dyDescent="0.25">
      <c r="A22361" s="16" t="str">
        <f>IFERROR(VLOOKUP($F22361,'Location List'!$A$2:$QR$463,20,FALSE),"")</f>
        <v/>
      </c>
      <c r="B22361" s="16" t="str">
        <f>IFERROR(VLOOKUP($F22361,'Location List'!$A$2:$QR$463,19,FALSE),"")</f>
        <v/>
      </c>
      <c r="C22361" s="16" t="str">
        <f>IFERROR(VLOOKUP($F22361,'Location List'!$A$2:$QR$463,18,FALSE),"")</f>
        <v/>
      </c>
      <c r="D22361" s="16" t="str">
        <f>IFERROR(VLOOKUP($F22361,'Location List'!$A$2:$QR$463,9,FALSE),"")</f>
        <v/>
      </c>
      <c r="E22361" s="16" t="str">
        <f>IFERROR(VLOOKUP($F22361,'Location List'!$A$2:$QR$463,2,FALSE),"")</f>
        <v/>
      </c>
    </row>
    <row r="22362" spans="1:5" ht="15" customHeight="1" x14ac:dyDescent="0.25">
      <c r="A22362" s="16" t="str">
        <f>IFERROR(VLOOKUP($F22362,'Location List'!$A$2:$QR$463,20,FALSE),"")</f>
        <v/>
      </c>
      <c r="B22362" s="16" t="str">
        <f>IFERROR(VLOOKUP($F22362,'Location List'!$A$2:$QR$463,19,FALSE),"")</f>
        <v/>
      </c>
      <c r="C22362" s="16" t="str">
        <f>IFERROR(VLOOKUP($F22362,'Location List'!$A$2:$QR$463,18,FALSE),"")</f>
        <v/>
      </c>
      <c r="D22362" s="16" t="str">
        <f>IFERROR(VLOOKUP($F22362,'Location List'!$A$2:$QR$463,9,FALSE),"")</f>
        <v/>
      </c>
      <c r="E22362" s="16" t="str">
        <f>IFERROR(VLOOKUP($F22362,'Location List'!$A$2:$QR$463,2,FALSE),"")</f>
        <v/>
      </c>
    </row>
    <row r="22363" spans="1:5" ht="15" customHeight="1" x14ac:dyDescent="0.25">
      <c r="A22363" s="16" t="str">
        <f>IFERROR(VLOOKUP($F22363,'Location List'!$A$2:$QR$463,20,FALSE),"")</f>
        <v/>
      </c>
      <c r="B22363" s="16" t="str">
        <f>IFERROR(VLOOKUP($F22363,'Location List'!$A$2:$QR$463,19,FALSE),"")</f>
        <v/>
      </c>
      <c r="C22363" s="16" t="str">
        <f>IFERROR(VLOOKUP($F22363,'Location List'!$A$2:$QR$463,18,FALSE),"")</f>
        <v/>
      </c>
      <c r="D22363" s="16" t="str">
        <f>IFERROR(VLOOKUP($F22363,'Location List'!$A$2:$QR$463,9,FALSE),"")</f>
        <v/>
      </c>
      <c r="E22363" s="16" t="str">
        <f>IFERROR(VLOOKUP($F22363,'Location List'!$A$2:$QR$463,2,FALSE),"")</f>
        <v/>
      </c>
    </row>
    <row r="22364" spans="1:5" ht="15" customHeight="1" x14ac:dyDescent="0.25">
      <c r="A22364" s="16" t="str">
        <f>IFERROR(VLOOKUP($F22364,'Location List'!$A$2:$QR$463,20,FALSE),"")</f>
        <v/>
      </c>
      <c r="B22364" s="16" t="str">
        <f>IFERROR(VLOOKUP($F22364,'Location List'!$A$2:$QR$463,19,FALSE),"")</f>
        <v/>
      </c>
      <c r="C22364" s="16" t="str">
        <f>IFERROR(VLOOKUP($F22364,'Location List'!$A$2:$QR$463,18,FALSE),"")</f>
        <v/>
      </c>
      <c r="D22364" s="16" t="str">
        <f>IFERROR(VLOOKUP($F22364,'Location List'!$A$2:$QR$463,9,FALSE),"")</f>
        <v/>
      </c>
      <c r="E22364" s="16" t="str">
        <f>IFERROR(VLOOKUP($F22364,'Location List'!$A$2:$QR$463,2,FALSE),"")</f>
        <v/>
      </c>
    </row>
    <row r="22365" spans="1:5" ht="15" customHeight="1" x14ac:dyDescent="0.25">
      <c r="A22365" s="16" t="str">
        <f>IFERROR(VLOOKUP($F22365,'Location List'!$A$2:$QR$463,20,FALSE),"")</f>
        <v/>
      </c>
      <c r="B22365" s="16" t="str">
        <f>IFERROR(VLOOKUP($F22365,'Location List'!$A$2:$QR$463,19,FALSE),"")</f>
        <v/>
      </c>
      <c r="C22365" s="16" t="str">
        <f>IFERROR(VLOOKUP($F22365,'Location List'!$A$2:$QR$463,18,FALSE),"")</f>
        <v/>
      </c>
      <c r="D22365" s="16" t="str">
        <f>IFERROR(VLOOKUP($F22365,'Location List'!$A$2:$QR$463,9,FALSE),"")</f>
        <v/>
      </c>
      <c r="E22365" s="16" t="str">
        <f>IFERROR(VLOOKUP($F22365,'Location List'!$A$2:$QR$463,2,FALSE),"")</f>
        <v/>
      </c>
    </row>
    <row r="22366" spans="1:5" ht="15" customHeight="1" x14ac:dyDescent="0.25">
      <c r="A22366" s="16" t="str">
        <f>IFERROR(VLOOKUP($F22366,'Location List'!$A$2:$QR$463,20,FALSE),"")</f>
        <v/>
      </c>
      <c r="B22366" s="16" t="str">
        <f>IFERROR(VLOOKUP($F22366,'Location List'!$A$2:$QR$463,19,FALSE),"")</f>
        <v/>
      </c>
      <c r="C22366" s="16" t="str">
        <f>IFERROR(VLOOKUP($F22366,'Location List'!$A$2:$QR$463,18,FALSE),"")</f>
        <v/>
      </c>
      <c r="D22366" s="16" t="str">
        <f>IFERROR(VLOOKUP($F22366,'Location List'!$A$2:$QR$463,9,FALSE),"")</f>
        <v/>
      </c>
      <c r="E22366" s="16" t="str">
        <f>IFERROR(VLOOKUP($F22366,'Location List'!$A$2:$QR$463,2,FALSE),"")</f>
        <v/>
      </c>
    </row>
    <row r="22367" spans="1:5" ht="15" customHeight="1" x14ac:dyDescent="0.25">
      <c r="A22367" s="16" t="str">
        <f>IFERROR(VLOOKUP($F22367,'Location List'!$A$2:$QR$463,20,FALSE),"")</f>
        <v/>
      </c>
      <c r="B22367" s="16" t="str">
        <f>IFERROR(VLOOKUP($F22367,'Location List'!$A$2:$QR$463,19,FALSE),"")</f>
        <v/>
      </c>
      <c r="C22367" s="16" t="str">
        <f>IFERROR(VLOOKUP($F22367,'Location List'!$A$2:$QR$463,18,FALSE),"")</f>
        <v/>
      </c>
      <c r="D22367" s="16" t="str">
        <f>IFERROR(VLOOKUP($F22367,'Location List'!$A$2:$QR$463,9,FALSE),"")</f>
        <v/>
      </c>
      <c r="E22367" s="16" t="str">
        <f>IFERROR(VLOOKUP($F22367,'Location List'!$A$2:$QR$463,2,FALSE),"")</f>
        <v/>
      </c>
    </row>
    <row r="22368" spans="1:5" ht="15" customHeight="1" x14ac:dyDescent="0.25">
      <c r="A22368" s="16" t="str">
        <f>IFERROR(VLOOKUP($F22368,'Location List'!$A$2:$QR$463,20,FALSE),"")</f>
        <v/>
      </c>
      <c r="B22368" s="16" t="str">
        <f>IFERROR(VLOOKUP($F22368,'Location List'!$A$2:$QR$463,19,FALSE),"")</f>
        <v/>
      </c>
      <c r="C22368" s="16" t="str">
        <f>IFERROR(VLOOKUP($F22368,'Location List'!$A$2:$QR$463,18,FALSE),"")</f>
        <v/>
      </c>
      <c r="D22368" s="16" t="str">
        <f>IFERROR(VLOOKUP($F22368,'Location List'!$A$2:$QR$463,9,FALSE),"")</f>
        <v/>
      </c>
      <c r="E22368" s="16" t="str">
        <f>IFERROR(VLOOKUP($F22368,'Location List'!$A$2:$QR$463,2,FALSE),"")</f>
        <v/>
      </c>
    </row>
    <row r="22369" spans="1:5" ht="15" customHeight="1" x14ac:dyDescent="0.25">
      <c r="A22369" s="16" t="str">
        <f>IFERROR(VLOOKUP($F22369,'Location List'!$A$2:$QR$463,20,FALSE),"")</f>
        <v/>
      </c>
      <c r="B22369" s="16" t="str">
        <f>IFERROR(VLOOKUP($F22369,'Location List'!$A$2:$QR$463,19,FALSE),"")</f>
        <v/>
      </c>
      <c r="C22369" s="16" t="str">
        <f>IFERROR(VLOOKUP($F22369,'Location List'!$A$2:$QR$463,18,FALSE),"")</f>
        <v/>
      </c>
      <c r="D22369" s="16" t="str">
        <f>IFERROR(VLOOKUP($F22369,'Location List'!$A$2:$QR$463,9,FALSE),"")</f>
        <v/>
      </c>
      <c r="E22369" s="16" t="str">
        <f>IFERROR(VLOOKUP($F22369,'Location List'!$A$2:$QR$463,2,FALSE),"")</f>
        <v/>
      </c>
    </row>
    <row r="22370" spans="1:5" ht="15" customHeight="1" x14ac:dyDescent="0.25">
      <c r="A22370" s="16" t="str">
        <f>IFERROR(VLOOKUP($F22370,'Location List'!$A$2:$QR$463,20,FALSE),"")</f>
        <v/>
      </c>
      <c r="B22370" s="16" t="str">
        <f>IFERROR(VLOOKUP($F22370,'Location List'!$A$2:$QR$463,19,FALSE),"")</f>
        <v/>
      </c>
      <c r="C22370" s="16" t="str">
        <f>IFERROR(VLOOKUP($F22370,'Location List'!$A$2:$QR$463,18,FALSE),"")</f>
        <v/>
      </c>
      <c r="D22370" s="16" t="str">
        <f>IFERROR(VLOOKUP($F22370,'Location List'!$A$2:$QR$463,9,FALSE),"")</f>
        <v/>
      </c>
      <c r="E22370" s="16" t="str">
        <f>IFERROR(VLOOKUP($F22370,'Location List'!$A$2:$QR$463,2,FALSE),"")</f>
        <v/>
      </c>
    </row>
    <row r="22371" spans="1:5" ht="15" customHeight="1" x14ac:dyDescent="0.25">
      <c r="A22371" s="16" t="str">
        <f>IFERROR(VLOOKUP($F22371,'Location List'!$A$2:$QR$463,20,FALSE),"")</f>
        <v/>
      </c>
      <c r="B22371" s="16" t="str">
        <f>IFERROR(VLOOKUP($F22371,'Location List'!$A$2:$QR$463,19,FALSE),"")</f>
        <v/>
      </c>
      <c r="C22371" s="16" t="str">
        <f>IFERROR(VLOOKUP($F22371,'Location List'!$A$2:$QR$463,18,FALSE),"")</f>
        <v/>
      </c>
      <c r="D22371" s="16" t="str">
        <f>IFERROR(VLOOKUP($F22371,'Location List'!$A$2:$QR$463,9,FALSE),"")</f>
        <v/>
      </c>
      <c r="E22371" s="16" t="str">
        <f>IFERROR(VLOOKUP($F22371,'Location List'!$A$2:$QR$463,2,FALSE),"")</f>
        <v/>
      </c>
    </row>
    <row r="22372" spans="1:5" ht="15" customHeight="1" x14ac:dyDescent="0.25">
      <c r="A22372" s="16" t="str">
        <f>IFERROR(VLOOKUP($F22372,'Location List'!$A$2:$QR$463,20,FALSE),"")</f>
        <v/>
      </c>
      <c r="B22372" s="16" t="str">
        <f>IFERROR(VLOOKUP($F22372,'Location List'!$A$2:$QR$463,19,FALSE),"")</f>
        <v/>
      </c>
      <c r="C22372" s="16" t="str">
        <f>IFERROR(VLOOKUP($F22372,'Location List'!$A$2:$QR$463,18,FALSE),"")</f>
        <v/>
      </c>
      <c r="D22372" s="16" t="str">
        <f>IFERROR(VLOOKUP($F22372,'Location List'!$A$2:$QR$463,9,FALSE),"")</f>
        <v/>
      </c>
      <c r="E22372" s="16" t="str">
        <f>IFERROR(VLOOKUP($F22372,'Location List'!$A$2:$QR$463,2,FALSE),"")</f>
        <v/>
      </c>
    </row>
    <row r="22373" spans="1:5" ht="15" customHeight="1" x14ac:dyDescent="0.25">
      <c r="A22373" s="16" t="str">
        <f>IFERROR(VLOOKUP($F22373,'Location List'!$A$2:$QR$463,20,FALSE),"")</f>
        <v/>
      </c>
      <c r="B22373" s="16" t="str">
        <f>IFERROR(VLOOKUP($F22373,'Location List'!$A$2:$QR$463,19,FALSE),"")</f>
        <v/>
      </c>
      <c r="C22373" s="16" t="str">
        <f>IFERROR(VLOOKUP($F22373,'Location List'!$A$2:$QR$463,18,FALSE),"")</f>
        <v/>
      </c>
      <c r="D22373" s="16" t="str">
        <f>IFERROR(VLOOKUP($F22373,'Location List'!$A$2:$QR$463,9,FALSE),"")</f>
        <v/>
      </c>
      <c r="E22373" s="16" t="str">
        <f>IFERROR(VLOOKUP($F22373,'Location List'!$A$2:$QR$463,2,FALSE),"")</f>
        <v/>
      </c>
    </row>
    <row r="22374" spans="1:5" ht="15" customHeight="1" x14ac:dyDescent="0.25">
      <c r="A22374" s="16" t="str">
        <f>IFERROR(VLOOKUP($F22374,'Location List'!$A$2:$QR$463,20,FALSE),"")</f>
        <v/>
      </c>
      <c r="B22374" s="16" t="str">
        <f>IFERROR(VLOOKUP($F22374,'Location List'!$A$2:$QR$463,19,FALSE),"")</f>
        <v/>
      </c>
      <c r="C22374" s="16" t="str">
        <f>IFERROR(VLOOKUP($F22374,'Location List'!$A$2:$QR$463,18,FALSE),"")</f>
        <v/>
      </c>
      <c r="D22374" s="16" t="str">
        <f>IFERROR(VLOOKUP($F22374,'Location List'!$A$2:$QR$463,9,FALSE),"")</f>
        <v/>
      </c>
      <c r="E22374" s="16" t="str">
        <f>IFERROR(VLOOKUP($F22374,'Location List'!$A$2:$QR$463,2,FALSE),"")</f>
        <v/>
      </c>
    </row>
    <row r="22423" spans="1:5" ht="15" customHeight="1" x14ac:dyDescent="0.25">
      <c r="A22423" s="16" t="str">
        <f>IFERROR(VLOOKUP($F22423,'Location List'!$A$2:$QR$463,20,FALSE),"")</f>
        <v/>
      </c>
      <c r="B22423" s="16" t="str">
        <f>IFERROR(VLOOKUP($F22423,'Location List'!$A$2:$QR$463,19,FALSE),"")</f>
        <v/>
      </c>
      <c r="C22423" s="16" t="str">
        <f>IFERROR(VLOOKUP($F22423,'Location List'!$A$2:$QR$463,18,FALSE),"")</f>
        <v/>
      </c>
      <c r="D22423" s="16" t="str">
        <f>IFERROR(VLOOKUP($F22423,'Location List'!$A$2:$QR$463,9,FALSE),"")</f>
        <v/>
      </c>
      <c r="E22423" s="16" t="str">
        <f>IFERROR(VLOOKUP($F22423,'Location List'!$A$2:$QR$463,2,FALSE),"")</f>
        <v/>
      </c>
    </row>
    <row r="22424" spans="1:5" ht="15" customHeight="1" x14ac:dyDescent="0.25">
      <c r="A22424" s="16" t="str">
        <f>IFERROR(VLOOKUP($F22424,'Location List'!$A$2:$QR$463,20,FALSE),"")</f>
        <v/>
      </c>
      <c r="B22424" s="16" t="str">
        <f>IFERROR(VLOOKUP($F22424,'Location List'!$A$2:$QR$463,19,FALSE),"")</f>
        <v/>
      </c>
      <c r="C22424" s="16" t="str">
        <f>IFERROR(VLOOKUP($F22424,'Location List'!$A$2:$QR$463,18,FALSE),"")</f>
        <v/>
      </c>
      <c r="D22424" s="16" t="str">
        <f>IFERROR(VLOOKUP($F22424,'Location List'!$A$2:$QR$463,9,FALSE),"")</f>
        <v/>
      </c>
      <c r="E22424" s="16" t="str">
        <f>IFERROR(VLOOKUP($F22424,'Location List'!$A$2:$QR$463,2,FALSE),"")</f>
        <v/>
      </c>
    </row>
    <row r="22425" spans="1:5" ht="15" customHeight="1" x14ac:dyDescent="0.25">
      <c r="A22425" s="16" t="str">
        <f>IFERROR(VLOOKUP($F22425,'Location List'!$A$2:$QR$463,20,FALSE),"")</f>
        <v/>
      </c>
      <c r="B22425" s="16" t="str">
        <f>IFERROR(VLOOKUP($F22425,'Location List'!$A$2:$QR$463,19,FALSE),"")</f>
        <v/>
      </c>
      <c r="C22425" s="16" t="str">
        <f>IFERROR(VLOOKUP($F22425,'Location List'!$A$2:$QR$463,18,FALSE),"")</f>
        <v/>
      </c>
      <c r="D22425" s="16" t="str">
        <f>IFERROR(VLOOKUP($F22425,'Location List'!$A$2:$QR$463,9,FALSE),"")</f>
        <v/>
      </c>
      <c r="E22425" s="16" t="str">
        <f>IFERROR(VLOOKUP($F22425,'Location List'!$A$2:$QR$463,2,FALSE),"")</f>
        <v/>
      </c>
    </row>
    <row r="22426" spans="1:5" ht="15" customHeight="1" x14ac:dyDescent="0.25">
      <c r="A22426" s="16" t="str">
        <f>IFERROR(VLOOKUP($F22426,'Location List'!$A$2:$QR$463,20,FALSE),"")</f>
        <v/>
      </c>
      <c r="B22426" s="16" t="str">
        <f>IFERROR(VLOOKUP($F22426,'Location List'!$A$2:$QR$463,19,FALSE),"")</f>
        <v/>
      </c>
      <c r="C22426" s="16" t="str">
        <f>IFERROR(VLOOKUP($F22426,'Location List'!$A$2:$QR$463,18,FALSE),"")</f>
        <v/>
      </c>
      <c r="D22426" s="16" t="str">
        <f>IFERROR(VLOOKUP($F22426,'Location List'!$A$2:$QR$463,9,FALSE),"")</f>
        <v/>
      </c>
      <c r="E22426" s="16" t="str">
        <f>IFERROR(VLOOKUP($F22426,'Location List'!$A$2:$QR$463,2,FALSE),"")</f>
        <v/>
      </c>
    </row>
    <row r="22473" spans="1:5" ht="15" customHeight="1" x14ac:dyDescent="0.25">
      <c r="A22473" s="16" t="str">
        <f>IFERROR(VLOOKUP($F22473,'Location List'!$A$2:$QR$463,20,FALSE),"")</f>
        <v/>
      </c>
      <c r="B22473" s="16" t="str">
        <f>IFERROR(VLOOKUP($F22473,'Location List'!$A$2:$QR$463,19,FALSE),"")</f>
        <v/>
      </c>
      <c r="C22473" s="16" t="str">
        <f>IFERROR(VLOOKUP($F22473,'Location List'!$A$2:$QR$463,18,FALSE),"")</f>
        <v/>
      </c>
      <c r="D22473" s="16" t="str">
        <f>IFERROR(VLOOKUP($F22473,'Location List'!$A$2:$QR$463,9,FALSE),"")</f>
        <v/>
      </c>
      <c r="E22473" s="16" t="str">
        <f>IFERROR(VLOOKUP($F22473,'Location List'!$A$2:$QR$463,2,FALSE),"")</f>
        <v/>
      </c>
    </row>
    <row r="22474" spans="1:5" ht="15" customHeight="1" x14ac:dyDescent="0.25">
      <c r="A22474" s="16" t="str">
        <f>IFERROR(VLOOKUP($F22474,'Location List'!$A$2:$QR$463,20,FALSE),"")</f>
        <v/>
      </c>
      <c r="B22474" s="16" t="str">
        <f>IFERROR(VLOOKUP($F22474,'Location List'!$A$2:$QR$463,19,FALSE),"")</f>
        <v/>
      </c>
      <c r="C22474" s="16" t="str">
        <f>IFERROR(VLOOKUP($F22474,'Location List'!$A$2:$QR$463,18,FALSE),"")</f>
        <v/>
      </c>
      <c r="D22474" s="16" t="str">
        <f>IFERROR(VLOOKUP($F22474,'Location List'!$A$2:$QR$463,9,FALSE),"")</f>
        <v/>
      </c>
      <c r="E22474" s="16" t="str">
        <f>IFERROR(VLOOKUP($F22474,'Location List'!$A$2:$QR$463,2,FALSE),"")</f>
        <v/>
      </c>
    </row>
    <row r="22475" spans="1:5" ht="15" customHeight="1" x14ac:dyDescent="0.25">
      <c r="A22475" s="16" t="str">
        <f>IFERROR(VLOOKUP($F22475,'Location List'!$A$2:$QR$463,20,FALSE),"")</f>
        <v/>
      </c>
      <c r="B22475" s="16" t="str">
        <f>IFERROR(VLOOKUP($F22475,'Location List'!$A$2:$QR$463,19,FALSE),"")</f>
        <v/>
      </c>
      <c r="C22475" s="16" t="str">
        <f>IFERROR(VLOOKUP($F22475,'Location List'!$A$2:$QR$463,18,FALSE),"")</f>
        <v/>
      </c>
      <c r="D22475" s="16" t="str">
        <f>IFERROR(VLOOKUP($F22475,'Location List'!$A$2:$QR$463,9,FALSE),"")</f>
        <v/>
      </c>
      <c r="E22475" s="16" t="str">
        <f>IFERROR(VLOOKUP($F22475,'Location List'!$A$2:$QR$463,2,FALSE),"")</f>
        <v/>
      </c>
    </row>
    <row r="22476" spans="1:5" ht="15" customHeight="1" x14ac:dyDescent="0.25">
      <c r="A22476" s="16" t="str">
        <f>IFERROR(VLOOKUP($F22476,'Location List'!$A$2:$QR$463,20,FALSE),"")</f>
        <v/>
      </c>
      <c r="B22476" s="16" t="str">
        <f>IFERROR(VLOOKUP($F22476,'Location List'!$A$2:$QR$463,19,FALSE),"")</f>
        <v/>
      </c>
      <c r="C22476" s="16" t="str">
        <f>IFERROR(VLOOKUP($F22476,'Location List'!$A$2:$QR$463,18,FALSE),"")</f>
        <v/>
      </c>
      <c r="D22476" s="16" t="str">
        <f>IFERROR(VLOOKUP($F22476,'Location List'!$A$2:$QR$463,9,FALSE),"")</f>
        <v/>
      </c>
      <c r="E22476" s="16" t="str">
        <f>IFERROR(VLOOKUP($F22476,'Location List'!$A$2:$QR$463,2,FALSE),"")</f>
        <v/>
      </c>
    </row>
    <row r="22477" spans="1:5" ht="15" customHeight="1" x14ac:dyDescent="0.25">
      <c r="A22477" s="16" t="str">
        <f>IFERROR(VLOOKUP($F22477,'Location List'!$A$2:$QR$463,20,FALSE),"")</f>
        <v/>
      </c>
      <c r="B22477" s="16" t="str">
        <f>IFERROR(VLOOKUP($F22477,'Location List'!$A$2:$QR$463,19,FALSE),"")</f>
        <v/>
      </c>
      <c r="C22477" s="16" t="str">
        <f>IFERROR(VLOOKUP($F22477,'Location List'!$A$2:$QR$463,18,FALSE),"")</f>
        <v/>
      </c>
      <c r="D22477" s="16" t="str">
        <f>IFERROR(VLOOKUP($F22477,'Location List'!$A$2:$QR$463,9,FALSE),"")</f>
        <v/>
      </c>
      <c r="E22477" s="16" t="str">
        <f>IFERROR(VLOOKUP($F22477,'Location List'!$A$2:$QR$463,2,FALSE),"")</f>
        <v/>
      </c>
    </row>
    <row r="22478" spans="1:5" ht="15" customHeight="1" x14ac:dyDescent="0.25">
      <c r="A22478" s="16" t="str">
        <f>IFERROR(VLOOKUP($F22478,'Location List'!$A$2:$QR$463,20,FALSE),"")</f>
        <v/>
      </c>
      <c r="B22478" s="16" t="str">
        <f>IFERROR(VLOOKUP($F22478,'Location List'!$A$2:$QR$463,19,FALSE),"")</f>
        <v/>
      </c>
      <c r="C22478" s="16" t="str">
        <f>IFERROR(VLOOKUP($F22478,'Location List'!$A$2:$QR$463,18,FALSE),"")</f>
        <v/>
      </c>
      <c r="D22478" s="16" t="str">
        <f>IFERROR(VLOOKUP($F22478,'Location List'!$A$2:$QR$463,9,FALSE),"")</f>
        <v/>
      </c>
      <c r="E22478" s="16" t="str">
        <f>IFERROR(VLOOKUP($F22478,'Location List'!$A$2:$QR$463,2,FALSE),"")</f>
        <v/>
      </c>
    </row>
    <row r="22479" spans="1:5" ht="15" customHeight="1" x14ac:dyDescent="0.25">
      <c r="A22479" s="16" t="str">
        <f>IFERROR(VLOOKUP($F22479,'Location List'!$A$2:$QR$463,20,FALSE),"")</f>
        <v/>
      </c>
      <c r="B22479" s="16" t="str">
        <f>IFERROR(VLOOKUP($F22479,'Location List'!$A$2:$QR$463,19,FALSE),"")</f>
        <v/>
      </c>
      <c r="C22479" s="16" t="str">
        <f>IFERROR(VLOOKUP($F22479,'Location List'!$A$2:$QR$463,18,FALSE),"")</f>
        <v/>
      </c>
      <c r="D22479" s="16" t="str">
        <f>IFERROR(VLOOKUP($F22479,'Location List'!$A$2:$QR$463,9,FALSE),"")</f>
        <v/>
      </c>
      <c r="E22479" s="16" t="str">
        <f>IFERROR(VLOOKUP($F22479,'Location List'!$A$2:$QR$463,2,FALSE),"")</f>
        <v/>
      </c>
    </row>
    <row r="22480" spans="1:5" ht="15" customHeight="1" x14ac:dyDescent="0.25">
      <c r="A22480" s="16" t="str">
        <f>IFERROR(VLOOKUP($F22480,'Location List'!$A$2:$QR$463,20,FALSE),"")</f>
        <v/>
      </c>
      <c r="B22480" s="16" t="str">
        <f>IFERROR(VLOOKUP($F22480,'Location List'!$A$2:$QR$463,19,FALSE),"")</f>
        <v/>
      </c>
      <c r="C22480" s="16" t="str">
        <f>IFERROR(VLOOKUP($F22480,'Location List'!$A$2:$QR$463,18,FALSE),"")</f>
        <v/>
      </c>
      <c r="D22480" s="16" t="str">
        <f>IFERROR(VLOOKUP($F22480,'Location List'!$A$2:$QR$463,9,FALSE),"")</f>
        <v/>
      </c>
      <c r="E22480" s="16" t="str">
        <f>IFERROR(VLOOKUP($F22480,'Location List'!$A$2:$QR$463,2,FALSE),"")</f>
        <v/>
      </c>
    </row>
    <row r="22481" spans="1:5" ht="15" customHeight="1" x14ac:dyDescent="0.25">
      <c r="A22481" s="16" t="str">
        <f>IFERROR(VLOOKUP($F22481,'Location List'!$A$2:$QR$463,20,FALSE),"")</f>
        <v/>
      </c>
      <c r="B22481" s="16" t="str">
        <f>IFERROR(VLOOKUP($F22481,'Location List'!$A$2:$QR$463,19,FALSE),"")</f>
        <v/>
      </c>
      <c r="C22481" s="16" t="str">
        <f>IFERROR(VLOOKUP($F22481,'Location List'!$A$2:$QR$463,18,FALSE),"")</f>
        <v/>
      </c>
      <c r="D22481" s="16" t="str">
        <f>IFERROR(VLOOKUP($F22481,'Location List'!$A$2:$QR$463,9,FALSE),"")</f>
        <v/>
      </c>
      <c r="E22481" s="16" t="str">
        <f>IFERROR(VLOOKUP($F22481,'Location List'!$A$2:$QR$463,2,FALSE),"")</f>
        <v/>
      </c>
    </row>
    <row r="22482" spans="1:5" ht="15" customHeight="1" x14ac:dyDescent="0.25">
      <c r="A22482" s="16" t="str">
        <f>IFERROR(VLOOKUP($F22482,'Location List'!$A$2:$QR$463,20,FALSE),"")</f>
        <v/>
      </c>
      <c r="B22482" s="16" t="str">
        <f>IFERROR(VLOOKUP($F22482,'Location List'!$A$2:$QR$463,19,FALSE),"")</f>
        <v/>
      </c>
      <c r="C22482" s="16" t="str">
        <f>IFERROR(VLOOKUP($F22482,'Location List'!$A$2:$QR$463,18,FALSE),"")</f>
        <v/>
      </c>
      <c r="D22482" s="16" t="str">
        <f>IFERROR(VLOOKUP($F22482,'Location List'!$A$2:$QR$463,9,FALSE),"")</f>
        <v/>
      </c>
      <c r="E22482" s="16" t="str">
        <f>IFERROR(VLOOKUP($F22482,'Location List'!$A$2:$QR$463,2,FALSE),"")</f>
        <v/>
      </c>
    </row>
    <row r="22483" spans="1:5" ht="15" customHeight="1" x14ac:dyDescent="0.25">
      <c r="A22483" s="16" t="str">
        <f>IFERROR(VLOOKUP($F22483,'Location List'!$A$2:$QR$463,20,FALSE),"")</f>
        <v/>
      </c>
      <c r="B22483" s="16" t="str">
        <f>IFERROR(VLOOKUP($F22483,'Location List'!$A$2:$QR$463,19,FALSE),"")</f>
        <v/>
      </c>
      <c r="C22483" s="16" t="str">
        <f>IFERROR(VLOOKUP($F22483,'Location List'!$A$2:$QR$463,18,FALSE),"")</f>
        <v/>
      </c>
      <c r="D22483" s="16" t="str">
        <f>IFERROR(VLOOKUP($F22483,'Location List'!$A$2:$QR$463,9,FALSE),"")</f>
        <v/>
      </c>
      <c r="E22483" s="16" t="str">
        <f>IFERROR(VLOOKUP($F22483,'Location List'!$A$2:$QR$463,2,FALSE),"")</f>
        <v/>
      </c>
    </row>
    <row r="22527" spans="1:5" ht="15" customHeight="1" x14ac:dyDescent="0.25">
      <c r="A22527" s="16" t="str">
        <f>IFERROR(VLOOKUP($F22527,'Location List'!$A$2:$QR$463,20,FALSE),"")</f>
        <v/>
      </c>
      <c r="B22527" s="16" t="str">
        <f>IFERROR(VLOOKUP($F22527,'Location List'!$A$2:$QR$463,19,FALSE),"")</f>
        <v/>
      </c>
      <c r="C22527" s="16" t="str">
        <f>IFERROR(VLOOKUP($F22527,'Location List'!$A$2:$QR$463,18,FALSE),"")</f>
        <v/>
      </c>
      <c r="D22527" s="16" t="str">
        <f>IFERROR(VLOOKUP($F22527,'Location List'!$A$2:$QR$463,9,FALSE),"")</f>
        <v/>
      </c>
      <c r="E22527" s="16" t="str">
        <f>IFERROR(VLOOKUP($F22527,'Location List'!$A$2:$QR$463,2,FALSE),"")</f>
        <v/>
      </c>
    </row>
    <row r="22528" spans="1:5" ht="15" customHeight="1" x14ac:dyDescent="0.25">
      <c r="A22528" s="16" t="str">
        <f>IFERROR(VLOOKUP($F22528,'Location List'!$A$2:$QR$463,20,FALSE),"")</f>
        <v/>
      </c>
      <c r="B22528" s="16" t="str">
        <f>IFERROR(VLOOKUP($F22528,'Location List'!$A$2:$QR$463,19,FALSE),"")</f>
        <v/>
      </c>
      <c r="C22528" s="16" t="str">
        <f>IFERROR(VLOOKUP($F22528,'Location List'!$A$2:$QR$463,18,FALSE),"")</f>
        <v/>
      </c>
      <c r="D22528" s="16" t="str">
        <f>IFERROR(VLOOKUP($F22528,'Location List'!$A$2:$QR$463,9,FALSE),"")</f>
        <v/>
      </c>
      <c r="E22528" s="16" t="str">
        <f>IFERROR(VLOOKUP($F22528,'Location List'!$A$2:$QR$463,2,FALSE),"")</f>
        <v/>
      </c>
    </row>
    <row r="22529" spans="1:5" ht="15" customHeight="1" x14ac:dyDescent="0.25">
      <c r="A22529" s="16" t="str">
        <f>IFERROR(VLOOKUP($F22529,'Location List'!$A$2:$QR$463,20,FALSE),"")</f>
        <v/>
      </c>
      <c r="B22529" s="16" t="str">
        <f>IFERROR(VLOOKUP($F22529,'Location List'!$A$2:$QR$463,19,FALSE),"")</f>
        <v/>
      </c>
      <c r="C22529" s="16" t="str">
        <f>IFERROR(VLOOKUP($F22529,'Location List'!$A$2:$QR$463,18,FALSE),"")</f>
        <v/>
      </c>
      <c r="D22529" s="16" t="str">
        <f>IFERROR(VLOOKUP($F22529,'Location List'!$A$2:$QR$463,9,FALSE),"")</f>
        <v/>
      </c>
      <c r="E22529" s="16" t="str">
        <f>IFERROR(VLOOKUP($F22529,'Location List'!$A$2:$QR$463,2,FALSE),"")</f>
        <v/>
      </c>
    </row>
    <row r="22530" spans="1:5" ht="15" customHeight="1" x14ac:dyDescent="0.25">
      <c r="A22530" s="16" t="str">
        <f>IFERROR(VLOOKUP($F22530,'Location List'!$A$2:$QR$463,20,FALSE),"")</f>
        <v/>
      </c>
      <c r="B22530" s="16" t="str">
        <f>IFERROR(VLOOKUP($F22530,'Location List'!$A$2:$QR$463,19,FALSE),"")</f>
        <v/>
      </c>
      <c r="C22530" s="16" t="str">
        <f>IFERROR(VLOOKUP($F22530,'Location List'!$A$2:$QR$463,18,FALSE),"")</f>
        <v/>
      </c>
      <c r="D22530" s="16" t="str">
        <f>IFERROR(VLOOKUP($F22530,'Location List'!$A$2:$QR$463,9,FALSE),"")</f>
        <v/>
      </c>
      <c r="E22530" s="16" t="str">
        <f>IFERROR(VLOOKUP($F22530,'Location List'!$A$2:$QR$463,2,FALSE),"")</f>
        <v/>
      </c>
    </row>
    <row r="22531" spans="1:5" ht="15" customHeight="1" x14ac:dyDescent="0.25">
      <c r="A22531" s="16" t="str">
        <f>IFERROR(VLOOKUP($F22531,'Location List'!$A$2:$QR$463,20,FALSE),"")</f>
        <v/>
      </c>
      <c r="B22531" s="16" t="str">
        <f>IFERROR(VLOOKUP($F22531,'Location List'!$A$2:$QR$463,19,FALSE),"")</f>
        <v/>
      </c>
      <c r="C22531" s="16" t="str">
        <f>IFERROR(VLOOKUP($F22531,'Location List'!$A$2:$QR$463,18,FALSE),"")</f>
        <v/>
      </c>
      <c r="D22531" s="16" t="str">
        <f>IFERROR(VLOOKUP($F22531,'Location List'!$A$2:$QR$463,9,FALSE),"")</f>
        <v/>
      </c>
      <c r="E22531" s="16" t="str">
        <f>IFERROR(VLOOKUP($F22531,'Location List'!$A$2:$QR$463,2,FALSE),"")</f>
        <v/>
      </c>
    </row>
    <row r="22532" spans="1:5" ht="15" customHeight="1" x14ac:dyDescent="0.25">
      <c r="A22532" s="16" t="str">
        <f>IFERROR(VLOOKUP($F22532,'Location List'!$A$2:$QR$463,20,FALSE),"")</f>
        <v/>
      </c>
      <c r="B22532" s="16" t="str">
        <f>IFERROR(VLOOKUP($F22532,'Location List'!$A$2:$QR$463,19,FALSE),"")</f>
        <v/>
      </c>
      <c r="C22532" s="16" t="str">
        <f>IFERROR(VLOOKUP($F22532,'Location List'!$A$2:$QR$463,18,FALSE),"")</f>
        <v/>
      </c>
      <c r="D22532" s="16" t="str">
        <f>IFERROR(VLOOKUP($F22532,'Location List'!$A$2:$QR$463,9,FALSE),"")</f>
        <v/>
      </c>
      <c r="E22532" s="16" t="str">
        <f>IFERROR(VLOOKUP($F22532,'Location List'!$A$2:$QR$463,2,FALSE),"")</f>
        <v/>
      </c>
    </row>
    <row r="22533" spans="1:5" ht="15" customHeight="1" x14ac:dyDescent="0.25">
      <c r="A22533" s="16" t="str">
        <f>IFERROR(VLOOKUP($F22533,'Location List'!$A$2:$QR$463,20,FALSE),"")</f>
        <v/>
      </c>
      <c r="B22533" s="16" t="str">
        <f>IFERROR(VLOOKUP($F22533,'Location List'!$A$2:$QR$463,19,FALSE),"")</f>
        <v/>
      </c>
      <c r="C22533" s="16" t="str">
        <f>IFERROR(VLOOKUP($F22533,'Location List'!$A$2:$QR$463,18,FALSE),"")</f>
        <v/>
      </c>
      <c r="D22533" s="16" t="str">
        <f>IFERROR(VLOOKUP($F22533,'Location List'!$A$2:$QR$463,9,FALSE),"")</f>
        <v/>
      </c>
      <c r="E22533" s="16" t="str">
        <f>IFERROR(VLOOKUP($F22533,'Location List'!$A$2:$QR$463,2,FALSE),"")</f>
        <v/>
      </c>
    </row>
    <row r="22534" spans="1:5" ht="15" customHeight="1" x14ac:dyDescent="0.25">
      <c r="A22534" s="16" t="str">
        <f>IFERROR(VLOOKUP($F22534,'Location List'!$A$2:$QR$463,20,FALSE),"")</f>
        <v/>
      </c>
      <c r="B22534" s="16" t="str">
        <f>IFERROR(VLOOKUP($F22534,'Location List'!$A$2:$QR$463,19,FALSE),"")</f>
        <v/>
      </c>
      <c r="C22534" s="16" t="str">
        <f>IFERROR(VLOOKUP($F22534,'Location List'!$A$2:$QR$463,18,FALSE),"")</f>
        <v/>
      </c>
      <c r="D22534" s="16" t="str">
        <f>IFERROR(VLOOKUP($F22534,'Location List'!$A$2:$QR$463,9,FALSE),"")</f>
        <v/>
      </c>
      <c r="E22534" s="16" t="str">
        <f>IFERROR(VLOOKUP($F22534,'Location List'!$A$2:$QR$463,2,FALSE),"")</f>
        <v/>
      </c>
    </row>
    <row r="22535" spans="1:5" ht="15" customHeight="1" x14ac:dyDescent="0.25">
      <c r="A22535" s="16" t="str">
        <f>IFERROR(VLOOKUP($F22535,'Location List'!$A$2:$QR$463,20,FALSE),"")</f>
        <v/>
      </c>
      <c r="B22535" s="16" t="str">
        <f>IFERROR(VLOOKUP($F22535,'Location List'!$A$2:$QR$463,19,FALSE),"")</f>
        <v/>
      </c>
      <c r="C22535" s="16" t="str">
        <f>IFERROR(VLOOKUP($F22535,'Location List'!$A$2:$QR$463,18,FALSE),"")</f>
        <v/>
      </c>
      <c r="D22535" s="16" t="str">
        <f>IFERROR(VLOOKUP($F22535,'Location List'!$A$2:$QR$463,9,FALSE),"")</f>
        <v/>
      </c>
      <c r="E22535" s="16" t="str">
        <f>IFERROR(VLOOKUP($F22535,'Location List'!$A$2:$QR$463,2,FALSE),"")</f>
        <v/>
      </c>
    </row>
    <row r="22536" spans="1:5" ht="15" customHeight="1" x14ac:dyDescent="0.25">
      <c r="A22536" s="16" t="str">
        <f>IFERROR(VLOOKUP($F22536,'Location List'!$A$2:$QR$463,20,FALSE),"")</f>
        <v/>
      </c>
      <c r="B22536" s="16" t="str">
        <f>IFERROR(VLOOKUP($F22536,'Location List'!$A$2:$QR$463,19,FALSE),"")</f>
        <v/>
      </c>
      <c r="C22536" s="16" t="str">
        <f>IFERROR(VLOOKUP($F22536,'Location List'!$A$2:$QR$463,18,FALSE),"")</f>
        <v/>
      </c>
      <c r="D22536" s="16" t="str">
        <f>IFERROR(VLOOKUP($F22536,'Location List'!$A$2:$QR$463,9,FALSE),"")</f>
        <v/>
      </c>
      <c r="E22536" s="16" t="str">
        <f>IFERROR(VLOOKUP($F22536,'Location List'!$A$2:$QR$463,2,FALSE),"")</f>
        <v/>
      </c>
    </row>
    <row r="22537" spans="1:5" ht="15" customHeight="1" x14ac:dyDescent="0.25">
      <c r="A22537" s="16" t="str">
        <f>IFERROR(VLOOKUP($F22537,'Location List'!$A$2:$QR$463,20,FALSE),"")</f>
        <v/>
      </c>
      <c r="B22537" s="16" t="str">
        <f>IFERROR(VLOOKUP($F22537,'Location List'!$A$2:$QR$463,19,FALSE),"")</f>
        <v/>
      </c>
      <c r="C22537" s="16" t="str">
        <f>IFERROR(VLOOKUP($F22537,'Location List'!$A$2:$QR$463,18,FALSE),"")</f>
        <v/>
      </c>
      <c r="D22537" s="16" t="str">
        <f>IFERROR(VLOOKUP($F22537,'Location List'!$A$2:$QR$463,9,FALSE),"")</f>
        <v/>
      </c>
      <c r="E22537" s="16" t="str">
        <f>IFERROR(VLOOKUP($F22537,'Location List'!$A$2:$QR$463,2,FALSE),"")</f>
        <v/>
      </c>
    </row>
    <row r="22538" spans="1:5" ht="15" customHeight="1" x14ac:dyDescent="0.25">
      <c r="A22538" s="16" t="str">
        <f>IFERROR(VLOOKUP($F22538,'Location List'!$A$2:$QR$463,20,FALSE),"")</f>
        <v/>
      </c>
      <c r="B22538" s="16" t="str">
        <f>IFERROR(VLOOKUP($F22538,'Location List'!$A$2:$QR$463,19,FALSE),"")</f>
        <v/>
      </c>
      <c r="C22538" s="16" t="str">
        <f>IFERROR(VLOOKUP($F22538,'Location List'!$A$2:$QR$463,18,FALSE),"")</f>
        <v/>
      </c>
      <c r="D22538" s="16" t="str">
        <f>IFERROR(VLOOKUP($F22538,'Location List'!$A$2:$QR$463,9,FALSE),"")</f>
        <v/>
      </c>
      <c r="E22538" s="16" t="str">
        <f>IFERROR(VLOOKUP($F22538,'Location List'!$A$2:$QR$463,2,FALSE),"")</f>
        <v/>
      </c>
    </row>
    <row r="22539" spans="1:5" ht="15" customHeight="1" x14ac:dyDescent="0.25">
      <c r="A22539" s="16" t="str">
        <f>IFERROR(VLOOKUP($F22539,'Location List'!$A$2:$QR$463,20,FALSE),"")</f>
        <v/>
      </c>
      <c r="B22539" s="16" t="str">
        <f>IFERROR(VLOOKUP($F22539,'Location List'!$A$2:$QR$463,19,FALSE),"")</f>
        <v/>
      </c>
      <c r="C22539" s="16" t="str">
        <f>IFERROR(VLOOKUP($F22539,'Location List'!$A$2:$QR$463,18,FALSE),"")</f>
        <v/>
      </c>
      <c r="D22539" s="16" t="str">
        <f>IFERROR(VLOOKUP($F22539,'Location List'!$A$2:$QR$463,9,FALSE),"")</f>
        <v/>
      </c>
      <c r="E22539" s="16" t="str">
        <f>IFERROR(VLOOKUP($F22539,'Location List'!$A$2:$QR$463,2,FALSE),"")</f>
        <v/>
      </c>
    </row>
    <row r="22540" spans="1:5" ht="15" customHeight="1" x14ac:dyDescent="0.25">
      <c r="A22540" s="16" t="str">
        <f>IFERROR(VLOOKUP($F22540,'Location List'!$A$2:$QR$463,20,FALSE),"")</f>
        <v/>
      </c>
      <c r="B22540" s="16" t="str">
        <f>IFERROR(VLOOKUP($F22540,'Location List'!$A$2:$QR$463,19,FALSE),"")</f>
        <v/>
      </c>
      <c r="C22540" s="16" t="str">
        <f>IFERROR(VLOOKUP($F22540,'Location List'!$A$2:$QR$463,18,FALSE),"")</f>
        <v/>
      </c>
      <c r="D22540" s="16" t="str">
        <f>IFERROR(VLOOKUP($F22540,'Location List'!$A$2:$QR$463,9,FALSE),"")</f>
        <v/>
      </c>
      <c r="E22540" s="16" t="str">
        <f>IFERROR(VLOOKUP($F22540,'Location List'!$A$2:$QR$463,2,FALSE),"")</f>
        <v/>
      </c>
    </row>
    <row r="22602" spans="1:5" ht="15" customHeight="1" x14ac:dyDescent="0.25">
      <c r="A22602" s="16" t="str">
        <f>IFERROR(VLOOKUP($F22602,'Location List'!$A$2:$QR$463,20,FALSE),"")</f>
        <v/>
      </c>
      <c r="B22602" s="16" t="str">
        <f>IFERROR(VLOOKUP($F22602,'Location List'!$A$2:$QR$463,19,FALSE),"")</f>
        <v/>
      </c>
      <c r="C22602" s="16" t="str">
        <f>IFERROR(VLOOKUP($F22602,'Location List'!$A$2:$QR$463,18,FALSE),"")</f>
        <v/>
      </c>
      <c r="D22602" s="16" t="str">
        <f>IFERROR(VLOOKUP($F22602,'Location List'!$A$2:$QR$463,9,FALSE),"")</f>
        <v/>
      </c>
      <c r="E22602" s="16" t="str">
        <f>IFERROR(VLOOKUP($F22602,'Location List'!$A$2:$QR$463,2,FALSE),"")</f>
        <v/>
      </c>
    </row>
    <row r="22603" spans="1:5" ht="15" customHeight="1" x14ac:dyDescent="0.25">
      <c r="A22603" s="16" t="str">
        <f>IFERROR(VLOOKUP($F22603,'Location List'!$A$2:$QR$463,20,FALSE),"")</f>
        <v/>
      </c>
      <c r="B22603" s="16" t="str">
        <f>IFERROR(VLOOKUP($F22603,'Location List'!$A$2:$QR$463,19,FALSE),"")</f>
        <v/>
      </c>
      <c r="C22603" s="16" t="str">
        <f>IFERROR(VLOOKUP($F22603,'Location List'!$A$2:$QR$463,18,FALSE),"")</f>
        <v/>
      </c>
      <c r="D22603" s="16" t="str">
        <f>IFERROR(VLOOKUP($F22603,'Location List'!$A$2:$QR$463,9,FALSE),"")</f>
        <v/>
      </c>
      <c r="E22603" s="16" t="str">
        <f>IFERROR(VLOOKUP($F22603,'Location List'!$A$2:$QR$463,2,FALSE),"")</f>
        <v/>
      </c>
    </row>
    <row r="22604" spans="1:5" ht="15" customHeight="1" x14ac:dyDescent="0.25">
      <c r="A22604" s="16" t="str">
        <f>IFERROR(VLOOKUP($F22604,'Location List'!$A$2:$QR$463,20,FALSE),"")</f>
        <v/>
      </c>
      <c r="B22604" s="16" t="str">
        <f>IFERROR(VLOOKUP($F22604,'Location List'!$A$2:$QR$463,19,FALSE),"")</f>
        <v/>
      </c>
      <c r="C22604" s="16" t="str">
        <f>IFERROR(VLOOKUP($F22604,'Location List'!$A$2:$QR$463,18,FALSE),"")</f>
        <v/>
      </c>
      <c r="D22604" s="16" t="str">
        <f>IFERROR(VLOOKUP($F22604,'Location List'!$A$2:$QR$463,9,FALSE),"")</f>
        <v/>
      </c>
      <c r="E22604" s="16" t="str">
        <f>IFERROR(VLOOKUP($F22604,'Location List'!$A$2:$QR$463,2,FALSE),"")</f>
        <v/>
      </c>
    </row>
    <row r="22605" spans="1:5" ht="15" customHeight="1" x14ac:dyDescent="0.25">
      <c r="A22605" s="16" t="str">
        <f>IFERROR(VLOOKUP($F22605,'Location List'!$A$2:$QR$463,20,FALSE),"")</f>
        <v/>
      </c>
      <c r="B22605" s="16" t="str">
        <f>IFERROR(VLOOKUP($F22605,'Location List'!$A$2:$QR$463,19,FALSE),"")</f>
        <v/>
      </c>
      <c r="C22605" s="16" t="str">
        <f>IFERROR(VLOOKUP($F22605,'Location List'!$A$2:$QR$463,18,FALSE),"")</f>
        <v/>
      </c>
      <c r="D22605" s="16" t="str">
        <f>IFERROR(VLOOKUP($F22605,'Location List'!$A$2:$QR$463,9,FALSE),"")</f>
        <v/>
      </c>
      <c r="E22605" s="16" t="str">
        <f>IFERROR(VLOOKUP($F22605,'Location List'!$A$2:$QR$463,2,FALSE),"")</f>
        <v/>
      </c>
    </row>
    <row r="22606" spans="1:5" ht="15" customHeight="1" x14ac:dyDescent="0.25">
      <c r="A22606" s="16" t="str">
        <f>IFERROR(VLOOKUP($F22606,'Location List'!$A$2:$QR$463,20,FALSE),"")</f>
        <v/>
      </c>
      <c r="B22606" s="16" t="str">
        <f>IFERROR(VLOOKUP($F22606,'Location List'!$A$2:$QR$463,19,FALSE),"")</f>
        <v/>
      </c>
      <c r="C22606" s="16" t="str">
        <f>IFERROR(VLOOKUP($F22606,'Location List'!$A$2:$QR$463,18,FALSE),"")</f>
        <v/>
      </c>
      <c r="D22606" s="16" t="str">
        <f>IFERROR(VLOOKUP($F22606,'Location List'!$A$2:$QR$463,9,FALSE),"")</f>
        <v/>
      </c>
      <c r="E22606" s="16" t="str">
        <f>IFERROR(VLOOKUP($F22606,'Location List'!$A$2:$QR$463,2,FALSE),"")</f>
        <v/>
      </c>
    </row>
    <row r="22607" spans="1:5" ht="15" customHeight="1" x14ac:dyDescent="0.25">
      <c r="A22607" s="16" t="str">
        <f>IFERROR(VLOOKUP($F22607,'Location List'!$A$2:$QR$463,20,FALSE),"")</f>
        <v/>
      </c>
      <c r="B22607" s="16" t="str">
        <f>IFERROR(VLOOKUP($F22607,'Location List'!$A$2:$QR$463,19,FALSE),"")</f>
        <v/>
      </c>
      <c r="C22607" s="16" t="str">
        <f>IFERROR(VLOOKUP($F22607,'Location List'!$A$2:$QR$463,18,FALSE),"")</f>
        <v/>
      </c>
      <c r="D22607" s="16" t="str">
        <f>IFERROR(VLOOKUP($F22607,'Location List'!$A$2:$QR$463,9,FALSE),"")</f>
        <v/>
      </c>
      <c r="E22607" s="16" t="str">
        <f>IFERROR(VLOOKUP($F22607,'Location List'!$A$2:$QR$463,2,FALSE),"")</f>
        <v/>
      </c>
    </row>
    <row r="22608" spans="1:5" ht="15" customHeight="1" x14ac:dyDescent="0.25">
      <c r="A22608" s="16" t="str">
        <f>IFERROR(VLOOKUP($F22608,'Location List'!$A$2:$QR$463,20,FALSE),"")</f>
        <v/>
      </c>
      <c r="B22608" s="16" t="str">
        <f>IFERROR(VLOOKUP($F22608,'Location List'!$A$2:$QR$463,19,FALSE),"")</f>
        <v/>
      </c>
      <c r="C22608" s="16" t="str">
        <f>IFERROR(VLOOKUP($F22608,'Location List'!$A$2:$QR$463,18,FALSE),"")</f>
        <v/>
      </c>
      <c r="D22608" s="16" t="str">
        <f>IFERROR(VLOOKUP($F22608,'Location List'!$A$2:$QR$463,9,FALSE),"")</f>
        <v/>
      </c>
      <c r="E22608" s="16" t="str">
        <f>IFERROR(VLOOKUP($F22608,'Location List'!$A$2:$QR$463,2,FALSE),"")</f>
        <v/>
      </c>
    </row>
    <row r="22609" spans="1:5" ht="15" customHeight="1" x14ac:dyDescent="0.25">
      <c r="A22609" s="16" t="str">
        <f>IFERROR(VLOOKUP($F22609,'Location List'!$A$2:$QR$463,20,FALSE),"")</f>
        <v/>
      </c>
      <c r="B22609" s="16" t="str">
        <f>IFERROR(VLOOKUP($F22609,'Location List'!$A$2:$QR$463,19,FALSE),"")</f>
        <v/>
      </c>
      <c r="C22609" s="16" t="str">
        <f>IFERROR(VLOOKUP($F22609,'Location List'!$A$2:$QR$463,18,FALSE),"")</f>
        <v/>
      </c>
      <c r="D22609" s="16" t="str">
        <f>IFERROR(VLOOKUP($F22609,'Location List'!$A$2:$QR$463,9,FALSE),"")</f>
        <v/>
      </c>
      <c r="E22609" s="16" t="str">
        <f>IFERROR(VLOOKUP($F22609,'Location List'!$A$2:$QR$463,2,FALSE),"")</f>
        <v/>
      </c>
    </row>
    <row r="22610" spans="1:5" ht="15" customHeight="1" x14ac:dyDescent="0.25">
      <c r="A22610" s="16" t="str">
        <f>IFERROR(VLOOKUP($F22610,'Location List'!$A$2:$QR$463,20,FALSE),"")</f>
        <v/>
      </c>
      <c r="B22610" s="16" t="str">
        <f>IFERROR(VLOOKUP($F22610,'Location List'!$A$2:$QR$463,19,FALSE),"")</f>
        <v/>
      </c>
      <c r="C22610" s="16" t="str">
        <f>IFERROR(VLOOKUP($F22610,'Location List'!$A$2:$QR$463,18,FALSE),"")</f>
        <v/>
      </c>
      <c r="D22610" s="16" t="str">
        <f>IFERROR(VLOOKUP($F22610,'Location List'!$A$2:$QR$463,9,FALSE),"")</f>
        <v/>
      </c>
      <c r="E22610" s="16" t="str">
        <f>IFERROR(VLOOKUP($F22610,'Location List'!$A$2:$QR$463,2,FALSE),"")</f>
        <v/>
      </c>
    </row>
    <row r="22611" spans="1:5" ht="15" customHeight="1" x14ac:dyDescent="0.25">
      <c r="A22611" s="16" t="str">
        <f>IFERROR(VLOOKUP($F22611,'Location List'!$A$2:$QR$463,20,FALSE),"")</f>
        <v/>
      </c>
      <c r="B22611" s="16" t="str">
        <f>IFERROR(VLOOKUP($F22611,'Location List'!$A$2:$QR$463,19,FALSE),"")</f>
        <v/>
      </c>
      <c r="C22611" s="16" t="str">
        <f>IFERROR(VLOOKUP($F22611,'Location List'!$A$2:$QR$463,18,FALSE),"")</f>
        <v/>
      </c>
      <c r="D22611" s="16" t="str">
        <f>IFERROR(VLOOKUP($F22611,'Location List'!$A$2:$QR$463,9,FALSE),"")</f>
        <v/>
      </c>
      <c r="E22611" s="16" t="str">
        <f>IFERROR(VLOOKUP($F22611,'Location List'!$A$2:$QR$463,2,FALSE),"")</f>
        <v/>
      </c>
    </row>
    <row r="22612" spans="1:5" ht="15" customHeight="1" x14ac:dyDescent="0.25">
      <c r="A22612" s="16" t="str">
        <f>IFERROR(VLOOKUP($F22612,'Location List'!$A$2:$QR$463,20,FALSE),"")</f>
        <v/>
      </c>
      <c r="B22612" s="16" t="str">
        <f>IFERROR(VLOOKUP($F22612,'Location List'!$A$2:$QR$463,19,FALSE),"")</f>
        <v/>
      </c>
      <c r="C22612" s="16" t="str">
        <f>IFERROR(VLOOKUP($F22612,'Location List'!$A$2:$QR$463,18,FALSE),"")</f>
        <v/>
      </c>
      <c r="D22612" s="16" t="str">
        <f>IFERROR(VLOOKUP($F22612,'Location List'!$A$2:$QR$463,9,FALSE),"")</f>
        <v/>
      </c>
      <c r="E22612" s="16" t="str">
        <f>IFERROR(VLOOKUP($F22612,'Location List'!$A$2:$QR$463,2,FALSE),"")</f>
        <v/>
      </c>
    </row>
    <row r="22613" spans="1:5" ht="15" customHeight="1" x14ac:dyDescent="0.25">
      <c r="A22613" s="16" t="str">
        <f>IFERROR(VLOOKUP($F22613,'Location List'!$A$2:$QR$463,20,FALSE),"")</f>
        <v/>
      </c>
      <c r="B22613" s="16" t="str">
        <f>IFERROR(VLOOKUP($F22613,'Location List'!$A$2:$QR$463,19,FALSE),"")</f>
        <v/>
      </c>
      <c r="C22613" s="16" t="str">
        <f>IFERROR(VLOOKUP($F22613,'Location List'!$A$2:$QR$463,18,FALSE),"")</f>
        <v/>
      </c>
      <c r="D22613" s="16" t="str">
        <f>IFERROR(VLOOKUP($F22613,'Location List'!$A$2:$QR$463,9,FALSE),"")</f>
        <v/>
      </c>
      <c r="E22613" s="16" t="str">
        <f>IFERROR(VLOOKUP($F22613,'Location List'!$A$2:$QR$463,2,FALSE),"")</f>
        <v/>
      </c>
    </row>
    <row r="22614" spans="1:5" ht="15" customHeight="1" x14ac:dyDescent="0.25">
      <c r="A22614" s="16" t="str">
        <f>IFERROR(VLOOKUP($F22614,'Location List'!$A$2:$QR$463,20,FALSE),"")</f>
        <v/>
      </c>
      <c r="B22614" s="16" t="str">
        <f>IFERROR(VLOOKUP($F22614,'Location List'!$A$2:$QR$463,19,FALSE),"")</f>
        <v/>
      </c>
      <c r="C22614" s="16" t="str">
        <f>IFERROR(VLOOKUP($F22614,'Location List'!$A$2:$QR$463,18,FALSE),"")</f>
        <v/>
      </c>
      <c r="D22614" s="16" t="str">
        <f>IFERROR(VLOOKUP($F22614,'Location List'!$A$2:$QR$463,9,FALSE),"")</f>
        <v/>
      </c>
      <c r="E22614" s="16" t="str">
        <f>IFERROR(VLOOKUP($F22614,'Location List'!$A$2:$QR$463,2,FALSE),"")</f>
        <v/>
      </c>
    </row>
    <row r="22615" spans="1:5" ht="15" customHeight="1" x14ac:dyDescent="0.25">
      <c r="A22615" s="16" t="str">
        <f>IFERROR(VLOOKUP($F22615,'Location List'!$A$2:$QR$463,20,FALSE),"")</f>
        <v/>
      </c>
      <c r="B22615" s="16" t="str">
        <f>IFERROR(VLOOKUP($F22615,'Location List'!$A$2:$QR$463,19,FALSE),"")</f>
        <v/>
      </c>
      <c r="C22615" s="16" t="str">
        <f>IFERROR(VLOOKUP($F22615,'Location List'!$A$2:$QR$463,18,FALSE),"")</f>
        <v/>
      </c>
      <c r="D22615" s="16" t="str">
        <f>IFERROR(VLOOKUP($F22615,'Location List'!$A$2:$QR$463,9,FALSE),"")</f>
        <v/>
      </c>
      <c r="E22615" s="16" t="str">
        <f>IFERROR(VLOOKUP($F22615,'Location List'!$A$2:$QR$463,2,FALSE),"")</f>
        <v/>
      </c>
    </row>
    <row r="22616" spans="1:5" ht="15" customHeight="1" x14ac:dyDescent="0.25">
      <c r="A22616" s="16" t="str">
        <f>IFERROR(VLOOKUP($F22616,'Location List'!$A$2:$QR$463,20,FALSE),"")</f>
        <v/>
      </c>
      <c r="B22616" s="16" t="str">
        <f>IFERROR(VLOOKUP($F22616,'Location List'!$A$2:$QR$463,19,FALSE),"")</f>
        <v/>
      </c>
      <c r="C22616" s="16" t="str">
        <f>IFERROR(VLOOKUP($F22616,'Location List'!$A$2:$QR$463,18,FALSE),"")</f>
        <v/>
      </c>
      <c r="D22616" s="16" t="str">
        <f>IFERROR(VLOOKUP($F22616,'Location List'!$A$2:$QR$463,9,FALSE),"")</f>
        <v/>
      </c>
      <c r="E22616" s="16" t="str">
        <f>IFERROR(VLOOKUP($F22616,'Location List'!$A$2:$QR$463,2,FALSE),"")</f>
        <v/>
      </c>
    </row>
    <row r="22617" spans="1:5" ht="15" customHeight="1" x14ac:dyDescent="0.25">
      <c r="A22617" s="16" t="str">
        <f>IFERROR(VLOOKUP($F22617,'Location List'!$A$2:$QR$463,20,FALSE),"")</f>
        <v/>
      </c>
      <c r="B22617" s="16" t="str">
        <f>IFERROR(VLOOKUP($F22617,'Location List'!$A$2:$QR$463,19,FALSE),"")</f>
        <v/>
      </c>
      <c r="C22617" s="16" t="str">
        <f>IFERROR(VLOOKUP($F22617,'Location List'!$A$2:$QR$463,18,FALSE),"")</f>
        <v/>
      </c>
      <c r="D22617" s="16" t="str">
        <f>IFERROR(VLOOKUP($F22617,'Location List'!$A$2:$QR$463,9,FALSE),"")</f>
        <v/>
      </c>
      <c r="E22617" s="16" t="str">
        <f>IFERROR(VLOOKUP($F22617,'Location List'!$A$2:$QR$463,2,FALSE),"")</f>
        <v/>
      </c>
    </row>
    <row r="22618" spans="1:5" ht="15" customHeight="1" x14ac:dyDescent="0.25">
      <c r="A22618" s="16" t="str">
        <f>IFERROR(VLOOKUP($F22618,'Location List'!$A$2:$QR$463,20,FALSE),"")</f>
        <v/>
      </c>
      <c r="B22618" s="16" t="str">
        <f>IFERROR(VLOOKUP($F22618,'Location List'!$A$2:$QR$463,19,FALSE),"")</f>
        <v/>
      </c>
      <c r="C22618" s="16" t="str">
        <f>IFERROR(VLOOKUP($F22618,'Location List'!$A$2:$QR$463,18,FALSE),"")</f>
        <v/>
      </c>
      <c r="D22618" s="16" t="str">
        <f>IFERROR(VLOOKUP($F22618,'Location List'!$A$2:$QR$463,9,FALSE),"")</f>
        <v/>
      </c>
      <c r="E22618" s="16" t="str">
        <f>IFERROR(VLOOKUP($F22618,'Location List'!$A$2:$QR$463,2,FALSE),"")</f>
        <v/>
      </c>
    </row>
    <row r="22619" spans="1:5" ht="15" customHeight="1" x14ac:dyDescent="0.25">
      <c r="A22619" s="16" t="str">
        <f>IFERROR(VLOOKUP($F22619,'Location List'!$A$2:$QR$463,20,FALSE),"")</f>
        <v/>
      </c>
      <c r="B22619" s="16" t="str">
        <f>IFERROR(VLOOKUP($F22619,'Location List'!$A$2:$QR$463,19,FALSE),"")</f>
        <v/>
      </c>
      <c r="C22619" s="16" t="str">
        <f>IFERROR(VLOOKUP($F22619,'Location List'!$A$2:$QR$463,18,FALSE),"")</f>
        <v/>
      </c>
      <c r="D22619" s="16" t="str">
        <f>IFERROR(VLOOKUP($F22619,'Location List'!$A$2:$QR$463,9,FALSE),"")</f>
        <v/>
      </c>
      <c r="E22619" s="16" t="str">
        <f>IFERROR(VLOOKUP($F22619,'Location List'!$A$2:$QR$463,2,FALSE),"")</f>
        <v/>
      </c>
    </row>
    <row r="22620" spans="1:5" ht="15" customHeight="1" x14ac:dyDescent="0.25">
      <c r="A22620" s="16" t="str">
        <f>IFERROR(VLOOKUP($F22620,'Location List'!$A$2:$QR$463,20,FALSE),"")</f>
        <v/>
      </c>
      <c r="B22620" s="16" t="str">
        <f>IFERROR(VLOOKUP($F22620,'Location List'!$A$2:$QR$463,19,FALSE),"")</f>
        <v/>
      </c>
      <c r="C22620" s="16" t="str">
        <f>IFERROR(VLOOKUP($F22620,'Location List'!$A$2:$QR$463,18,FALSE),"")</f>
        <v/>
      </c>
      <c r="D22620" s="16" t="str">
        <f>IFERROR(VLOOKUP($F22620,'Location List'!$A$2:$QR$463,9,FALSE),"")</f>
        <v/>
      </c>
      <c r="E22620" s="16" t="str">
        <f>IFERROR(VLOOKUP($F22620,'Location List'!$A$2:$QR$463,2,FALSE),"")</f>
        <v/>
      </c>
    </row>
    <row r="22621" spans="1:5" ht="15" customHeight="1" x14ac:dyDescent="0.25">
      <c r="A22621" s="16" t="str">
        <f>IFERROR(VLOOKUP($F22621,'Location List'!$A$2:$QR$463,20,FALSE),"")</f>
        <v/>
      </c>
      <c r="B22621" s="16" t="str">
        <f>IFERROR(VLOOKUP($F22621,'Location List'!$A$2:$QR$463,19,FALSE),"")</f>
        <v/>
      </c>
      <c r="C22621" s="16" t="str">
        <f>IFERROR(VLOOKUP($F22621,'Location List'!$A$2:$QR$463,18,FALSE),"")</f>
        <v/>
      </c>
      <c r="D22621" s="16" t="str">
        <f>IFERROR(VLOOKUP($F22621,'Location List'!$A$2:$QR$463,9,FALSE),"")</f>
        <v/>
      </c>
      <c r="E22621" s="16" t="str">
        <f>IFERROR(VLOOKUP($F22621,'Location List'!$A$2:$QR$463,2,FALSE),"")</f>
        <v/>
      </c>
    </row>
    <row r="22622" spans="1:5" ht="15" customHeight="1" x14ac:dyDescent="0.25">
      <c r="A22622" s="16" t="str">
        <f>IFERROR(VLOOKUP($F22622,'Location List'!$A$2:$QR$463,20,FALSE),"")</f>
        <v/>
      </c>
      <c r="B22622" s="16" t="str">
        <f>IFERROR(VLOOKUP($F22622,'Location List'!$A$2:$QR$463,19,FALSE),"")</f>
        <v/>
      </c>
      <c r="C22622" s="16" t="str">
        <f>IFERROR(VLOOKUP($F22622,'Location List'!$A$2:$QR$463,18,FALSE),"")</f>
        <v/>
      </c>
      <c r="D22622" s="16" t="str">
        <f>IFERROR(VLOOKUP($F22622,'Location List'!$A$2:$QR$463,9,FALSE),"")</f>
        <v/>
      </c>
      <c r="E22622" s="16" t="str">
        <f>IFERROR(VLOOKUP($F22622,'Location List'!$A$2:$QR$463,2,FALSE),"")</f>
        <v/>
      </c>
    </row>
    <row r="22623" spans="1:5" ht="15" customHeight="1" x14ac:dyDescent="0.25">
      <c r="A22623" s="16" t="str">
        <f>IFERROR(VLOOKUP($F22623,'Location List'!$A$2:$QR$463,20,FALSE),"")</f>
        <v/>
      </c>
      <c r="B22623" s="16" t="str">
        <f>IFERROR(VLOOKUP($F22623,'Location List'!$A$2:$QR$463,19,FALSE),"")</f>
        <v/>
      </c>
      <c r="C22623" s="16" t="str">
        <f>IFERROR(VLOOKUP($F22623,'Location List'!$A$2:$QR$463,18,FALSE),"")</f>
        <v/>
      </c>
      <c r="D22623" s="16" t="str">
        <f>IFERROR(VLOOKUP($F22623,'Location List'!$A$2:$QR$463,9,FALSE),"")</f>
        <v/>
      </c>
      <c r="E22623" s="16" t="str">
        <f>IFERROR(VLOOKUP($F22623,'Location List'!$A$2:$QR$463,2,FALSE),"")</f>
        <v/>
      </c>
    </row>
    <row r="22624" spans="1:5" ht="15" customHeight="1" x14ac:dyDescent="0.25">
      <c r="A22624" s="16" t="str">
        <f>IFERROR(VLOOKUP($F22624,'Location List'!$A$2:$QR$463,20,FALSE),"")</f>
        <v/>
      </c>
      <c r="B22624" s="16" t="str">
        <f>IFERROR(VLOOKUP($F22624,'Location List'!$A$2:$QR$463,19,FALSE),"")</f>
        <v/>
      </c>
      <c r="C22624" s="16" t="str">
        <f>IFERROR(VLOOKUP($F22624,'Location List'!$A$2:$QR$463,18,FALSE),"")</f>
        <v/>
      </c>
      <c r="D22624" s="16" t="str">
        <f>IFERROR(VLOOKUP($F22624,'Location List'!$A$2:$QR$463,9,FALSE),"")</f>
        <v/>
      </c>
      <c r="E22624" s="16" t="str">
        <f>IFERROR(VLOOKUP($F22624,'Location List'!$A$2:$QR$463,2,FALSE),"")</f>
        <v/>
      </c>
    </row>
    <row r="22625" spans="1:5" ht="15" customHeight="1" x14ac:dyDescent="0.25">
      <c r="A22625" s="16" t="str">
        <f>IFERROR(VLOOKUP($F22625,'Location List'!$A$2:$QR$463,20,FALSE),"")</f>
        <v/>
      </c>
      <c r="B22625" s="16" t="str">
        <f>IFERROR(VLOOKUP($F22625,'Location List'!$A$2:$QR$463,19,FALSE),"")</f>
        <v/>
      </c>
      <c r="C22625" s="16" t="str">
        <f>IFERROR(VLOOKUP($F22625,'Location List'!$A$2:$QR$463,18,FALSE),"")</f>
        <v/>
      </c>
      <c r="D22625" s="16" t="str">
        <f>IFERROR(VLOOKUP($F22625,'Location List'!$A$2:$QR$463,9,FALSE),"")</f>
        <v/>
      </c>
      <c r="E22625" s="16" t="str">
        <f>IFERROR(VLOOKUP($F22625,'Location List'!$A$2:$QR$463,2,FALSE),"")</f>
        <v/>
      </c>
    </row>
    <row r="22626" spans="1:5" ht="15" customHeight="1" x14ac:dyDescent="0.25">
      <c r="A22626" s="16" t="str">
        <f>IFERROR(VLOOKUP($F22626,'Location List'!$A$2:$QR$463,20,FALSE),"")</f>
        <v/>
      </c>
      <c r="B22626" s="16" t="str">
        <f>IFERROR(VLOOKUP($F22626,'Location List'!$A$2:$QR$463,19,FALSE),"")</f>
        <v/>
      </c>
      <c r="C22626" s="16" t="str">
        <f>IFERROR(VLOOKUP($F22626,'Location List'!$A$2:$QR$463,18,FALSE),"")</f>
        <v/>
      </c>
      <c r="D22626" s="16" t="str">
        <f>IFERROR(VLOOKUP($F22626,'Location List'!$A$2:$QR$463,9,FALSE),"")</f>
        <v/>
      </c>
      <c r="E22626" s="16" t="str">
        <f>IFERROR(VLOOKUP($F22626,'Location List'!$A$2:$QR$463,2,FALSE),"")</f>
        <v/>
      </c>
    </row>
    <row r="22697" spans="1:5" ht="15" customHeight="1" x14ac:dyDescent="0.25">
      <c r="A22697" s="16" t="str">
        <f>IFERROR(VLOOKUP($F22697,'Location List'!$A$2:$QR$463,20,FALSE),"")</f>
        <v/>
      </c>
      <c r="B22697" s="16" t="str">
        <f>IFERROR(VLOOKUP($F22697,'Location List'!$A$2:$QR$463,19,FALSE),"")</f>
        <v/>
      </c>
      <c r="C22697" s="16" t="str">
        <f>IFERROR(VLOOKUP($F22697,'Location List'!$A$2:$QR$463,18,FALSE),"")</f>
        <v/>
      </c>
      <c r="D22697" s="16" t="str">
        <f>IFERROR(VLOOKUP($F22697,'Location List'!$A$2:$QR$463,9,FALSE),"")</f>
        <v/>
      </c>
      <c r="E22697" s="16" t="str">
        <f>IFERROR(VLOOKUP($F22697,'Location List'!$A$2:$QR$463,2,FALSE),"")</f>
        <v/>
      </c>
    </row>
    <row r="22698" spans="1:5" ht="15" customHeight="1" x14ac:dyDescent="0.25">
      <c r="A22698" s="16" t="str">
        <f>IFERROR(VLOOKUP($F22698,'Location List'!$A$2:$QR$463,20,FALSE),"")</f>
        <v/>
      </c>
      <c r="B22698" s="16" t="str">
        <f>IFERROR(VLOOKUP($F22698,'Location List'!$A$2:$QR$463,19,FALSE),"")</f>
        <v/>
      </c>
      <c r="C22698" s="16" t="str">
        <f>IFERROR(VLOOKUP($F22698,'Location List'!$A$2:$QR$463,18,FALSE),"")</f>
        <v/>
      </c>
      <c r="D22698" s="16" t="str">
        <f>IFERROR(VLOOKUP($F22698,'Location List'!$A$2:$QR$463,9,FALSE),"")</f>
        <v/>
      </c>
      <c r="E22698" s="16" t="str">
        <f>IFERROR(VLOOKUP($F22698,'Location List'!$A$2:$QR$463,2,FALSE),"")</f>
        <v/>
      </c>
    </row>
    <row r="22699" spans="1:5" ht="15" customHeight="1" x14ac:dyDescent="0.25">
      <c r="A22699" s="16" t="str">
        <f>IFERROR(VLOOKUP($F22699,'Location List'!$A$2:$QR$463,20,FALSE),"")</f>
        <v/>
      </c>
      <c r="B22699" s="16" t="str">
        <f>IFERROR(VLOOKUP($F22699,'Location List'!$A$2:$QR$463,19,FALSE),"")</f>
        <v/>
      </c>
      <c r="C22699" s="16" t="str">
        <f>IFERROR(VLOOKUP($F22699,'Location List'!$A$2:$QR$463,18,FALSE),"")</f>
        <v/>
      </c>
      <c r="D22699" s="16" t="str">
        <f>IFERROR(VLOOKUP($F22699,'Location List'!$A$2:$QR$463,9,FALSE),"")</f>
        <v/>
      </c>
      <c r="E22699" s="16" t="str">
        <f>IFERROR(VLOOKUP($F22699,'Location List'!$A$2:$QR$463,2,FALSE),"")</f>
        <v/>
      </c>
    </row>
    <row r="22700" spans="1:5" ht="15" customHeight="1" x14ac:dyDescent="0.25">
      <c r="A22700" s="16" t="str">
        <f>IFERROR(VLOOKUP($F22700,'Location List'!$A$2:$QR$463,20,FALSE),"")</f>
        <v/>
      </c>
      <c r="B22700" s="16" t="str">
        <f>IFERROR(VLOOKUP($F22700,'Location List'!$A$2:$QR$463,19,FALSE),"")</f>
        <v/>
      </c>
      <c r="C22700" s="16" t="str">
        <f>IFERROR(VLOOKUP($F22700,'Location List'!$A$2:$QR$463,18,FALSE),"")</f>
        <v/>
      </c>
      <c r="D22700" s="16" t="str">
        <f>IFERROR(VLOOKUP($F22700,'Location List'!$A$2:$QR$463,9,FALSE),"")</f>
        <v/>
      </c>
      <c r="E22700" s="16" t="str">
        <f>IFERROR(VLOOKUP($F22700,'Location List'!$A$2:$QR$463,2,FALSE),"")</f>
        <v/>
      </c>
    </row>
    <row r="22701" spans="1:5" ht="15" customHeight="1" x14ac:dyDescent="0.25">
      <c r="A22701" s="16" t="str">
        <f>IFERROR(VLOOKUP($F22701,'Location List'!$A$2:$QR$463,20,FALSE),"")</f>
        <v/>
      </c>
      <c r="B22701" s="16" t="str">
        <f>IFERROR(VLOOKUP($F22701,'Location List'!$A$2:$QR$463,19,FALSE),"")</f>
        <v/>
      </c>
      <c r="C22701" s="16" t="str">
        <f>IFERROR(VLOOKUP($F22701,'Location List'!$A$2:$QR$463,18,FALSE),"")</f>
        <v/>
      </c>
      <c r="D22701" s="16" t="str">
        <f>IFERROR(VLOOKUP($F22701,'Location List'!$A$2:$QR$463,9,FALSE),"")</f>
        <v/>
      </c>
      <c r="E22701" s="16" t="str">
        <f>IFERROR(VLOOKUP($F22701,'Location List'!$A$2:$QR$463,2,FALSE),"")</f>
        <v/>
      </c>
    </row>
    <row r="22702" spans="1:5" ht="15" customHeight="1" x14ac:dyDescent="0.25">
      <c r="A22702" s="16" t="str">
        <f>IFERROR(VLOOKUP($F22702,'Location List'!$A$2:$QR$463,20,FALSE),"")</f>
        <v/>
      </c>
      <c r="B22702" s="16" t="str">
        <f>IFERROR(VLOOKUP($F22702,'Location List'!$A$2:$QR$463,19,FALSE),"")</f>
        <v/>
      </c>
      <c r="C22702" s="16" t="str">
        <f>IFERROR(VLOOKUP($F22702,'Location List'!$A$2:$QR$463,18,FALSE),"")</f>
        <v/>
      </c>
      <c r="D22702" s="16" t="str">
        <f>IFERROR(VLOOKUP($F22702,'Location List'!$A$2:$QR$463,9,FALSE),"")</f>
        <v/>
      </c>
      <c r="E22702" s="16" t="str">
        <f>IFERROR(VLOOKUP($F22702,'Location List'!$A$2:$QR$463,2,FALSE),"")</f>
        <v/>
      </c>
    </row>
    <row r="22703" spans="1:5" ht="15" customHeight="1" x14ac:dyDescent="0.25">
      <c r="A22703" s="16" t="str">
        <f>IFERROR(VLOOKUP($F22703,'Location List'!$A$2:$QR$463,20,FALSE),"")</f>
        <v/>
      </c>
      <c r="B22703" s="16" t="str">
        <f>IFERROR(VLOOKUP($F22703,'Location List'!$A$2:$QR$463,19,FALSE),"")</f>
        <v/>
      </c>
      <c r="C22703" s="16" t="str">
        <f>IFERROR(VLOOKUP($F22703,'Location List'!$A$2:$QR$463,18,FALSE),"")</f>
        <v/>
      </c>
      <c r="D22703" s="16" t="str">
        <f>IFERROR(VLOOKUP($F22703,'Location List'!$A$2:$QR$463,9,FALSE),"")</f>
        <v/>
      </c>
      <c r="E22703" s="16" t="str">
        <f>IFERROR(VLOOKUP($F22703,'Location List'!$A$2:$QR$463,2,FALSE),"")</f>
        <v/>
      </c>
    </row>
    <row r="22704" spans="1:5" ht="15" customHeight="1" x14ac:dyDescent="0.25">
      <c r="A22704" s="16" t="str">
        <f>IFERROR(VLOOKUP($F22704,'Location List'!$A$2:$QR$463,20,FALSE),"")</f>
        <v/>
      </c>
      <c r="B22704" s="16" t="str">
        <f>IFERROR(VLOOKUP($F22704,'Location List'!$A$2:$QR$463,19,FALSE),"")</f>
        <v/>
      </c>
      <c r="C22704" s="16" t="str">
        <f>IFERROR(VLOOKUP($F22704,'Location List'!$A$2:$QR$463,18,FALSE),"")</f>
        <v/>
      </c>
      <c r="D22704" s="16" t="str">
        <f>IFERROR(VLOOKUP($F22704,'Location List'!$A$2:$QR$463,9,FALSE),"")</f>
        <v/>
      </c>
      <c r="E22704" s="16" t="str">
        <f>IFERROR(VLOOKUP($F22704,'Location List'!$A$2:$QR$463,2,FALSE),"")</f>
        <v/>
      </c>
    </row>
    <row r="22705" spans="1:5" ht="15" customHeight="1" x14ac:dyDescent="0.25">
      <c r="A22705" s="16" t="str">
        <f>IFERROR(VLOOKUP($F22705,'Location List'!$A$2:$QR$463,20,FALSE),"")</f>
        <v/>
      </c>
      <c r="B22705" s="16" t="str">
        <f>IFERROR(VLOOKUP($F22705,'Location List'!$A$2:$QR$463,19,FALSE),"")</f>
        <v/>
      </c>
      <c r="C22705" s="16" t="str">
        <f>IFERROR(VLOOKUP($F22705,'Location List'!$A$2:$QR$463,18,FALSE),"")</f>
        <v/>
      </c>
      <c r="D22705" s="16" t="str">
        <f>IFERROR(VLOOKUP($F22705,'Location List'!$A$2:$QR$463,9,FALSE),"")</f>
        <v/>
      </c>
      <c r="E22705" s="16" t="str">
        <f>IFERROR(VLOOKUP($F22705,'Location List'!$A$2:$QR$463,2,FALSE),"")</f>
        <v/>
      </c>
    </row>
    <row r="22706" spans="1:5" ht="15" customHeight="1" x14ac:dyDescent="0.25">
      <c r="A22706" s="16" t="str">
        <f>IFERROR(VLOOKUP($F22706,'Location List'!$A$2:$QR$463,20,FALSE),"")</f>
        <v/>
      </c>
      <c r="B22706" s="16" t="str">
        <f>IFERROR(VLOOKUP($F22706,'Location List'!$A$2:$QR$463,19,FALSE),"")</f>
        <v/>
      </c>
      <c r="C22706" s="16" t="str">
        <f>IFERROR(VLOOKUP($F22706,'Location List'!$A$2:$QR$463,18,FALSE),"")</f>
        <v/>
      </c>
      <c r="D22706" s="16" t="str">
        <f>IFERROR(VLOOKUP($F22706,'Location List'!$A$2:$QR$463,9,FALSE),"")</f>
        <v/>
      </c>
      <c r="E22706" s="16" t="str">
        <f>IFERROR(VLOOKUP($F22706,'Location List'!$A$2:$QR$463,2,FALSE),"")</f>
        <v/>
      </c>
    </row>
    <row r="22707" spans="1:5" ht="15" customHeight="1" x14ac:dyDescent="0.25">
      <c r="A22707" s="16" t="str">
        <f>IFERROR(VLOOKUP($F22707,'Location List'!$A$2:$QR$463,20,FALSE),"")</f>
        <v/>
      </c>
      <c r="B22707" s="16" t="str">
        <f>IFERROR(VLOOKUP($F22707,'Location List'!$A$2:$QR$463,19,FALSE),"")</f>
        <v/>
      </c>
      <c r="C22707" s="16" t="str">
        <f>IFERROR(VLOOKUP($F22707,'Location List'!$A$2:$QR$463,18,FALSE),"")</f>
        <v/>
      </c>
      <c r="D22707" s="16" t="str">
        <f>IFERROR(VLOOKUP($F22707,'Location List'!$A$2:$QR$463,9,FALSE),"")</f>
        <v/>
      </c>
      <c r="E22707" s="16" t="str">
        <f>IFERROR(VLOOKUP($F22707,'Location List'!$A$2:$QR$463,2,FALSE),"")</f>
        <v/>
      </c>
    </row>
    <row r="22708" spans="1:5" ht="15" customHeight="1" x14ac:dyDescent="0.25">
      <c r="A22708" s="16" t="str">
        <f>IFERROR(VLOOKUP($F22708,'Location List'!$A$2:$QR$463,20,FALSE),"")</f>
        <v/>
      </c>
      <c r="B22708" s="16" t="str">
        <f>IFERROR(VLOOKUP($F22708,'Location List'!$A$2:$QR$463,19,FALSE),"")</f>
        <v/>
      </c>
      <c r="C22708" s="16" t="str">
        <f>IFERROR(VLOOKUP($F22708,'Location List'!$A$2:$QR$463,18,FALSE),"")</f>
        <v/>
      </c>
      <c r="D22708" s="16" t="str">
        <f>IFERROR(VLOOKUP($F22708,'Location List'!$A$2:$QR$463,9,FALSE),"")</f>
        <v/>
      </c>
      <c r="E22708" s="16" t="str">
        <f>IFERROR(VLOOKUP($F22708,'Location List'!$A$2:$QR$463,2,FALSE),"")</f>
        <v/>
      </c>
    </row>
    <row r="22709" spans="1:5" ht="15" customHeight="1" x14ac:dyDescent="0.25">
      <c r="A22709" s="16" t="str">
        <f>IFERROR(VLOOKUP($F22709,'Location List'!$A$2:$QR$463,20,FALSE),"")</f>
        <v/>
      </c>
      <c r="B22709" s="16" t="str">
        <f>IFERROR(VLOOKUP($F22709,'Location List'!$A$2:$QR$463,19,FALSE),"")</f>
        <v/>
      </c>
      <c r="C22709" s="16" t="str">
        <f>IFERROR(VLOOKUP($F22709,'Location List'!$A$2:$QR$463,18,FALSE),"")</f>
        <v/>
      </c>
      <c r="D22709" s="16" t="str">
        <f>IFERROR(VLOOKUP($F22709,'Location List'!$A$2:$QR$463,9,FALSE),"")</f>
        <v/>
      </c>
      <c r="E22709" s="16" t="str">
        <f>IFERROR(VLOOKUP($F22709,'Location List'!$A$2:$QR$463,2,FALSE),"")</f>
        <v/>
      </c>
    </row>
    <row r="22710" spans="1:5" ht="15" customHeight="1" x14ac:dyDescent="0.25">
      <c r="A22710" s="16" t="str">
        <f>IFERROR(VLOOKUP($F22710,'Location List'!$A$2:$QR$463,20,FALSE),"")</f>
        <v/>
      </c>
      <c r="B22710" s="16" t="str">
        <f>IFERROR(VLOOKUP($F22710,'Location List'!$A$2:$QR$463,19,FALSE),"")</f>
        <v/>
      </c>
      <c r="C22710" s="16" t="str">
        <f>IFERROR(VLOOKUP($F22710,'Location List'!$A$2:$QR$463,18,FALSE),"")</f>
        <v/>
      </c>
      <c r="D22710" s="16" t="str">
        <f>IFERROR(VLOOKUP($F22710,'Location List'!$A$2:$QR$463,9,FALSE),"")</f>
        <v/>
      </c>
      <c r="E22710" s="16" t="str">
        <f>IFERROR(VLOOKUP($F22710,'Location List'!$A$2:$QR$463,2,FALSE),"")</f>
        <v/>
      </c>
    </row>
    <row r="22711" spans="1:5" ht="15" customHeight="1" x14ac:dyDescent="0.25">
      <c r="A22711" s="16" t="str">
        <f>IFERROR(VLOOKUP($F22711,'Location List'!$A$2:$QR$463,20,FALSE),"")</f>
        <v/>
      </c>
      <c r="B22711" s="16" t="str">
        <f>IFERROR(VLOOKUP($F22711,'Location List'!$A$2:$QR$463,19,FALSE),"")</f>
        <v/>
      </c>
      <c r="C22711" s="16" t="str">
        <f>IFERROR(VLOOKUP($F22711,'Location List'!$A$2:$QR$463,18,FALSE),"")</f>
        <v/>
      </c>
      <c r="D22711" s="16" t="str">
        <f>IFERROR(VLOOKUP($F22711,'Location List'!$A$2:$QR$463,9,FALSE),"")</f>
        <v/>
      </c>
      <c r="E22711" s="16" t="str">
        <f>IFERROR(VLOOKUP($F22711,'Location List'!$A$2:$QR$463,2,FALSE),"")</f>
        <v/>
      </c>
    </row>
    <row r="22712" spans="1:5" ht="15" customHeight="1" x14ac:dyDescent="0.25">
      <c r="A22712" s="16" t="str">
        <f>IFERROR(VLOOKUP($F22712,'Location List'!$A$2:$QR$463,20,FALSE),"")</f>
        <v/>
      </c>
      <c r="B22712" s="16" t="str">
        <f>IFERROR(VLOOKUP($F22712,'Location List'!$A$2:$QR$463,19,FALSE),"")</f>
        <v/>
      </c>
      <c r="C22712" s="16" t="str">
        <f>IFERROR(VLOOKUP($F22712,'Location List'!$A$2:$QR$463,18,FALSE),"")</f>
        <v/>
      </c>
      <c r="D22712" s="16" t="str">
        <f>IFERROR(VLOOKUP($F22712,'Location List'!$A$2:$QR$463,9,FALSE),"")</f>
        <v/>
      </c>
      <c r="E22712" s="16" t="str">
        <f>IFERROR(VLOOKUP($F22712,'Location List'!$A$2:$QR$463,2,FALSE),"")</f>
        <v/>
      </c>
    </row>
    <row r="22826" spans="1:5" ht="15" customHeight="1" x14ac:dyDescent="0.25">
      <c r="A22826" s="16" t="str">
        <f>IFERROR(VLOOKUP($F22826,'Location List'!$A$2:$QR$463,20,FALSE),"")</f>
        <v/>
      </c>
      <c r="B22826" s="16" t="str">
        <f>IFERROR(VLOOKUP($F22826,'Location List'!$A$2:$QR$463,19,FALSE),"")</f>
        <v/>
      </c>
      <c r="C22826" s="16" t="str">
        <f>IFERROR(VLOOKUP($F22826,'Location List'!$A$2:$QR$463,18,FALSE),"")</f>
        <v/>
      </c>
      <c r="D22826" s="16" t="str">
        <f>IFERROR(VLOOKUP($F22826,'Location List'!$A$2:$QR$463,9,FALSE),"")</f>
        <v/>
      </c>
      <c r="E22826" s="16" t="str">
        <f>IFERROR(VLOOKUP($F22826,'Location List'!$A$2:$QR$463,2,FALSE),"")</f>
        <v/>
      </c>
    </row>
    <row r="22827" spans="1:5" ht="15" customHeight="1" x14ac:dyDescent="0.25">
      <c r="A22827" s="16" t="str">
        <f>IFERROR(VLOOKUP($F22827,'Location List'!$A$2:$QR$463,20,FALSE),"")</f>
        <v/>
      </c>
      <c r="B22827" s="16" t="str">
        <f>IFERROR(VLOOKUP($F22827,'Location List'!$A$2:$QR$463,19,FALSE),"")</f>
        <v/>
      </c>
      <c r="C22827" s="16" t="str">
        <f>IFERROR(VLOOKUP($F22827,'Location List'!$A$2:$QR$463,18,FALSE),"")</f>
        <v/>
      </c>
      <c r="D22827" s="16" t="str">
        <f>IFERROR(VLOOKUP($F22827,'Location List'!$A$2:$QR$463,9,FALSE),"")</f>
        <v/>
      </c>
      <c r="E22827" s="16" t="str">
        <f>IFERROR(VLOOKUP($F22827,'Location List'!$A$2:$QR$463,2,FALSE),"")</f>
        <v/>
      </c>
    </row>
    <row r="22828" spans="1:5" ht="15" customHeight="1" x14ac:dyDescent="0.25">
      <c r="A22828" s="16" t="str">
        <f>IFERROR(VLOOKUP($F22828,'Location List'!$A$2:$QR$463,20,FALSE),"")</f>
        <v/>
      </c>
      <c r="B22828" s="16" t="str">
        <f>IFERROR(VLOOKUP($F22828,'Location List'!$A$2:$QR$463,19,FALSE),"")</f>
        <v/>
      </c>
      <c r="C22828" s="16" t="str">
        <f>IFERROR(VLOOKUP($F22828,'Location List'!$A$2:$QR$463,18,FALSE),"")</f>
        <v/>
      </c>
      <c r="D22828" s="16" t="str">
        <f>IFERROR(VLOOKUP($F22828,'Location List'!$A$2:$QR$463,9,FALSE),"")</f>
        <v/>
      </c>
      <c r="E22828" s="16" t="str">
        <f>IFERROR(VLOOKUP($F22828,'Location List'!$A$2:$QR$463,2,FALSE),"")</f>
        <v/>
      </c>
    </row>
    <row r="22829" spans="1:5" ht="15" customHeight="1" x14ac:dyDescent="0.25">
      <c r="A22829" s="16" t="str">
        <f>IFERROR(VLOOKUP($F22829,'Location List'!$A$2:$QR$463,20,FALSE),"")</f>
        <v/>
      </c>
      <c r="B22829" s="16" t="str">
        <f>IFERROR(VLOOKUP($F22829,'Location List'!$A$2:$QR$463,19,FALSE),"")</f>
        <v/>
      </c>
      <c r="C22829" s="16" t="str">
        <f>IFERROR(VLOOKUP($F22829,'Location List'!$A$2:$QR$463,18,FALSE),"")</f>
        <v/>
      </c>
      <c r="D22829" s="16" t="str">
        <f>IFERROR(VLOOKUP($F22829,'Location List'!$A$2:$QR$463,9,FALSE),"")</f>
        <v/>
      </c>
      <c r="E22829" s="16" t="str">
        <f>IFERROR(VLOOKUP($F22829,'Location List'!$A$2:$QR$463,2,FALSE),"")</f>
        <v/>
      </c>
    </row>
    <row r="22830" spans="1:5" ht="15" customHeight="1" x14ac:dyDescent="0.25">
      <c r="A22830" s="16" t="str">
        <f>IFERROR(VLOOKUP($F22830,'Location List'!$A$2:$QR$463,20,FALSE),"")</f>
        <v/>
      </c>
      <c r="B22830" s="16" t="str">
        <f>IFERROR(VLOOKUP($F22830,'Location List'!$A$2:$QR$463,19,FALSE),"")</f>
        <v/>
      </c>
      <c r="C22830" s="16" t="str">
        <f>IFERROR(VLOOKUP($F22830,'Location List'!$A$2:$QR$463,18,FALSE),"")</f>
        <v/>
      </c>
      <c r="D22830" s="16" t="str">
        <f>IFERROR(VLOOKUP($F22830,'Location List'!$A$2:$QR$463,9,FALSE),"")</f>
        <v/>
      </c>
      <c r="E22830" s="16" t="str">
        <f>IFERROR(VLOOKUP($F22830,'Location List'!$A$2:$QR$463,2,FALSE),"")</f>
        <v/>
      </c>
    </row>
    <row r="22881" spans="1:5" ht="15" customHeight="1" x14ac:dyDescent="0.25">
      <c r="A22881" s="16" t="str">
        <f>IFERROR(VLOOKUP($F22881,'Location List'!$A$2:$QR$463,20,FALSE),"")</f>
        <v/>
      </c>
      <c r="B22881" s="16" t="str">
        <f>IFERROR(VLOOKUP($F22881,'Location List'!$A$2:$QR$463,19,FALSE),"")</f>
        <v/>
      </c>
      <c r="C22881" s="16" t="str">
        <f>IFERROR(VLOOKUP($F22881,'Location List'!$A$2:$QR$463,18,FALSE),"")</f>
        <v/>
      </c>
      <c r="D22881" s="16" t="str">
        <f>IFERROR(VLOOKUP($F22881,'Location List'!$A$2:$QR$463,9,FALSE),"")</f>
        <v/>
      </c>
      <c r="E22881" s="16" t="str">
        <f>IFERROR(VLOOKUP($F22881,'Location List'!$A$2:$QR$463,2,FALSE),"")</f>
        <v/>
      </c>
    </row>
    <row r="22882" spans="1:5" ht="15" customHeight="1" x14ac:dyDescent="0.25">
      <c r="A22882" s="16" t="str">
        <f>IFERROR(VLOOKUP($F22882,'Location List'!$A$2:$QR$463,20,FALSE),"")</f>
        <v/>
      </c>
      <c r="B22882" s="16" t="str">
        <f>IFERROR(VLOOKUP($F22882,'Location List'!$A$2:$QR$463,19,FALSE),"")</f>
        <v/>
      </c>
      <c r="C22882" s="16" t="str">
        <f>IFERROR(VLOOKUP($F22882,'Location List'!$A$2:$QR$463,18,FALSE),"")</f>
        <v/>
      </c>
      <c r="D22882" s="16" t="str">
        <f>IFERROR(VLOOKUP($F22882,'Location List'!$A$2:$QR$463,9,FALSE),"")</f>
        <v/>
      </c>
      <c r="E22882" s="16" t="str">
        <f>IFERROR(VLOOKUP($F22882,'Location List'!$A$2:$QR$463,2,FALSE),"")</f>
        <v/>
      </c>
    </row>
    <row r="22883" spans="1:5" ht="15" customHeight="1" x14ac:dyDescent="0.25">
      <c r="A22883" s="16" t="str">
        <f>IFERROR(VLOOKUP($F22883,'Location List'!$A$2:$QR$463,20,FALSE),"")</f>
        <v/>
      </c>
      <c r="B22883" s="16" t="str">
        <f>IFERROR(VLOOKUP($F22883,'Location List'!$A$2:$QR$463,19,FALSE),"")</f>
        <v/>
      </c>
      <c r="C22883" s="16" t="str">
        <f>IFERROR(VLOOKUP($F22883,'Location List'!$A$2:$QR$463,18,FALSE),"")</f>
        <v/>
      </c>
      <c r="D22883" s="16" t="str">
        <f>IFERROR(VLOOKUP($F22883,'Location List'!$A$2:$QR$463,9,FALSE),"")</f>
        <v/>
      </c>
      <c r="E22883" s="16" t="str">
        <f>IFERROR(VLOOKUP($F22883,'Location List'!$A$2:$QR$463,2,FALSE),"")</f>
        <v/>
      </c>
    </row>
    <row r="22884" spans="1:5" ht="15" customHeight="1" x14ac:dyDescent="0.25">
      <c r="A22884" s="16" t="str">
        <f>IFERROR(VLOOKUP($F22884,'Location List'!$A$2:$QR$463,20,FALSE),"")</f>
        <v/>
      </c>
      <c r="B22884" s="16" t="str">
        <f>IFERROR(VLOOKUP($F22884,'Location List'!$A$2:$QR$463,19,FALSE),"")</f>
        <v/>
      </c>
      <c r="C22884" s="16" t="str">
        <f>IFERROR(VLOOKUP($F22884,'Location List'!$A$2:$QR$463,18,FALSE),"")</f>
        <v/>
      </c>
      <c r="D22884" s="16" t="str">
        <f>IFERROR(VLOOKUP($F22884,'Location List'!$A$2:$QR$463,9,FALSE),"")</f>
        <v/>
      </c>
      <c r="E22884" s="16" t="str">
        <f>IFERROR(VLOOKUP($F22884,'Location List'!$A$2:$QR$463,2,FALSE),"")</f>
        <v/>
      </c>
    </row>
    <row r="22885" spans="1:5" ht="15" customHeight="1" x14ac:dyDescent="0.25">
      <c r="A22885" s="16" t="str">
        <f>IFERROR(VLOOKUP($F22885,'Location List'!$A$2:$QR$463,20,FALSE),"")</f>
        <v/>
      </c>
      <c r="B22885" s="16" t="str">
        <f>IFERROR(VLOOKUP($F22885,'Location List'!$A$2:$QR$463,19,FALSE),"")</f>
        <v/>
      </c>
      <c r="C22885" s="16" t="str">
        <f>IFERROR(VLOOKUP($F22885,'Location List'!$A$2:$QR$463,18,FALSE),"")</f>
        <v/>
      </c>
      <c r="D22885" s="16" t="str">
        <f>IFERROR(VLOOKUP($F22885,'Location List'!$A$2:$QR$463,9,FALSE),"")</f>
        <v/>
      </c>
      <c r="E22885" s="16" t="str">
        <f>IFERROR(VLOOKUP($F22885,'Location List'!$A$2:$QR$463,2,FALSE),"")</f>
        <v/>
      </c>
    </row>
    <row r="22886" spans="1:5" ht="15" customHeight="1" x14ac:dyDescent="0.25">
      <c r="A22886" s="16" t="str">
        <f>IFERROR(VLOOKUP($F22886,'Location List'!$A$2:$QR$463,20,FALSE),"")</f>
        <v/>
      </c>
      <c r="B22886" s="16" t="str">
        <f>IFERROR(VLOOKUP($F22886,'Location List'!$A$2:$QR$463,19,FALSE),"")</f>
        <v/>
      </c>
      <c r="C22886" s="16" t="str">
        <f>IFERROR(VLOOKUP($F22886,'Location List'!$A$2:$QR$463,18,FALSE),"")</f>
        <v/>
      </c>
      <c r="D22886" s="16" t="str">
        <f>IFERROR(VLOOKUP($F22886,'Location List'!$A$2:$QR$463,9,FALSE),"")</f>
        <v/>
      </c>
      <c r="E22886" s="16" t="str">
        <f>IFERROR(VLOOKUP($F22886,'Location List'!$A$2:$QR$463,2,FALSE),"")</f>
        <v/>
      </c>
    </row>
    <row r="22887" spans="1:5" ht="15" customHeight="1" x14ac:dyDescent="0.25">
      <c r="A22887" s="16" t="str">
        <f>IFERROR(VLOOKUP($F22887,'Location List'!$A$2:$QR$463,20,FALSE),"")</f>
        <v/>
      </c>
      <c r="B22887" s="16" t="str">
        <f>IFERROR(VLOOKUP($F22887,'Location List'!$A$2:$QR$463,19,FALSE),"")</f>
        <v/>
      </c>
      <c r="C22887" s="16" t="str">
        <f>IFERROR(VLOOKUP($F22887,'Location List'!$A$2:$QR$463,18,FALSE),"")</f>
        <v/>
      </c>
      <c r="D22887" s="16" t="str">
        <f>IFERROR(VLOOKUP($F22887,'Location List'!$A$2:$QR$463,9,FALSE),"")</f>
        <v/>
      </c>
      <c r="E22887" s="16" t="str">
        <f>IFERROR(VLOOKUP($F22887,'Location List'!$A$2:$QR$463,2,FALSE),"")</f>
        <v/>
      </c>
    </row>
    <row r="22888" spans="1:5" ht="15" customHeight="1" x14ac:dyDescent="0.25">
      <c r="A22888" s="16" t="str">
        <f>IFERROR(VLOOKUP($F22888,'Location List'!$A$2:$QR$463,20,FALSE),"")</f>
        <v/>
      </c>
      <c r="B22888" s="16" t="str">
        <f>IFERROR(VLOOKUP($F22888,'Location List'!$A$2:$QR$463,19,FALSE),"")</f>
        <v/>
      </c>
      <c r="C22888" s="16" t="str">
        <f>IFERROR(VLOOKUP($F22888,'Location List'!$A$2:$QR$463,18,FALSE),"")</f>
        <v/>
      </c>
      <c r="D22888" s="16" t="str">
        <f>IFERROR(VLOOKUP($F22888,'Location List'!$A$2:$QR$463,9,FALSE),"")</f>
        <v/>
      </c>
      <c r="E22888" s="16" t="str">
        <f>IFERROR(VLOOKUP($F22888,'Location List'!$A$2:$QR$463,2,FALSE),"")</f>
        <v/>
      </c>
    </row>
    <row r="22889" spans="1:5" ht="15" customHeight="1" x14ac:dyDescent="0.25">
      <c r="A22889" s="16" t="str">
        <f>IFERROR(VLOOKUP($F22889,'Location List'!$A$2:$QR$463,20,FALSE),"")</f>
        <v/>
      </c>
      <c r="B22889" s="16" t="str">
        <f>IFERROR(VLOOKUP($F22889,'Location List'!$A$2:$QR$463,19,FALSE),"")</f>
        <v/>
      </c>
      <c r="C22889" s="16" t="str">
        <f>IFERROR(VLOOKUP($F22889,'Location List'!$A$2:$QR$463,18,FALSE),"")</f>
        <v/>
      </c>
      <c r="D22889" s="16" t="str">
        <f>IFERROR(VLOOKUP($F22889,'Location List'!$A$2:$QR$463,9,FALSE),"")</f>
        <v/>
      </c>
      <c r="E22889" s="16" t="str">
        <f>IFERROR(VLOOKUP($F22889,'Location List'!$A$2:$QR$463,2,FALSE),"")</f>
        <v/>
      </c>
    </row>
    <row r="22890" spans="1:5" ht="15" customHeight="1" x14ac:dyDescent="0.25">
      <c r="A22890" s="16" t="str">
        <f>IFERROR(VLOOKUP($F22890,'Location List'!$A$2:$QR$463,20,FALSE),"")</f>
        <v/>
      </c>
      <c r="B22890" s="16" t="str">
        <f>IFERROR(VLOOKUP($F22890,'Location List'!$A$2:$QR$463,19,FALSE),"")</f>
        <v/>
      </c>
      <c r="C22890" s="16" t="str">
        <f>IFERROR(VLOOKUP($F22890,'Location List'!$A$2:$QR$463,18,FALSE),"")</f>
        <v/>
      </c>
      <c r="D22890" s="16" t="str">
        <f>IFERROR(VLOOKUP($F22890,'Location List'!$A$2:$QR$463,9,FALSE),"")</f>
        <v/>
      </c>
      <c r="E22890" s="16" t="str">
        <f>IFERROR(VLOOKUP($F22890,'Location List'!$A$2:$QR$463,2,FALSE),"")</f>
        <v/>
      </c>
    </row>
    <row r="22891" spans="1:5" ht="15" customHeight="1" x14ac:dyDescent="0.25">
      <c r="A22891" s="16" t="str">
        <f>IFERROR(VLOOKUP($F22891,'Location List'!$A$2:$QR$463,20,FALSE),"")</f>
        <v/>
      </c>
      <c r="B22891" s="16" t="str">
        <f>IFERROR(VLOOKUP($F22891,'Location List'!$A$2:$QR$463,19,FALSE),"")</f>
        <v/>
      </c>
      <c r="C22891" s="16" t="str">
        <f>IFERROR(VLOOKUP($F22891,'Location List'!$A$2:$QR$463,18,FALSE),"")</f>
        <v/>
      </c>
      <c r="D22891" s="16" t="str">
        <f>IFERROR(VLOOKUP($F22891,'Location List'!$A$2:$QR$463,9,FALSE),"")</f>
        <v/>
      </c>
      <c r="E22891" s="16" t="str">
        <f>IFERROR(VLOOKUP($F22891,'Location List'!$A$2:$QR$463,2,FALSE),"")</f>
        <v/>
      </c>
    </row>
    <row r="22892" spans="1:5" ht="15" customHeight="1" x14ac:dyDescent="0.25">
      <c r="A22892" s="16" t="str">
        <f>IFERROR(VLOOKUP($F22892,'Location List'!$A$2:$QR$463,20,FALSE),"")</f>
        <v/>
      </c>
      <c r="B22892" s="16" t="str">
        <f>IFERROR(VLOOKUP($F22892,'Location List'!$A$2:$QR$463,19,FALSE),"")</f>
        <v/>
      </c>
      <c r="C22892" s="16" t="str">
        <f>IFERROR(VLOOKUP($F22892,'Location List'!$A$2:$QR$463,18,FALSE),"")</f>
        <v/>
      </c>
      <c r="D22892" s="16" t="str">
        <f>IFERROR(VLOOKUP($F22892,'Location List'!$A$2:$QR$463,9,FALSE),"")</f>
        <v/>
      </c>
      <c r="E22892" s="16" t="str">
        <f>IFERROR(VLOOKUP($F22892,'Location List'!$A$2:$QR$463,2,FALSE),"")</f>
        <v/>
      </c>
    </row>
    <row r="22893" spans="1:5" ht="15" customHeight="1" x14ac:dyDescent="0.25">
      <c r="A22893" s="16" t="str">
        <f>IFERROR(VLOOKUP($F22893,'Location List'!$A$2:$QR$463,20,FALSE),"")</f>
        <v/>
      </c>
      <c r="B22893" s="16" t="str">
        <f>IFERROR(VLOOKUP($F22893,'Location List'!$A$2:$QR$463,19,FALSE),"")</f>
        <v/>
      </c>
      <c r="C22893" s="16" t="str">
        <f>IFERROR(VLOOKUP($F22893,'Location List'!$A$2:$QR$463,18,FALSE),"")</f>
        <v/>
      </c>
      <c r="D22893" s="16" t="str">
        <f>IFERROR(VLOOKUP($F22893,'Location List'!$A$2:$QR$463,9,FALSE),"")</f>
        <v/>
      </c>
      <c r="E22893" s="16" t="str">
        <f>IFERROR(VLOOKUP($F22893,'Location List'!$A$2:$QR$463,2,FALSE),"")</f>
        <v/>
      </c>
    </row>
    <row r="23024" spans="1:5" ht="15" customHeight="1" x14ac:dyDescent="0.25">
      <c r="A23024" s="16" t="str">
        <f>IFERROR(VLOOKUP($F23024,'Location List'!$A$2:$QR$463,20,FALSE),"")</f>
        <v/>
      </c>
      <c r="B23024" s="16" t="str">
        <f>IFERROR(VLOOKUP($F23024,'Location List'!$A$2:$QR$463,19,FALSE),"")</f>
        <v/>
      </c>
      <c r="C23024" s="16" t="str">
        <f>IFERROR(VLOOKUP($F23024,'Location List'!$A$2:$QR$463,18,FALSE),"")</f>
        <v/>
      </c>
      <c r="D23024" s="16" t="str">
        <f>IFERROR(VLOOKUP($F23024,'Location List'!$A$2:$QR$463,9,FALSE),"")</f>
        <v/>
      </c>
      <c r="E23024" s="16" t="str">
        <f>IFERROR(VLOOKUP($F23024,'Location List'!$A$2:$QR$463,2,FALSE),"")</f>
        <v/>
      </c>
    </row>
    <row r="23025" spans="1:5" ht="15" customHeight="1" x14ac:dyDescent="0.25">
      <c r="A23025" s="16" t="str">
        <f>IFERROR(VLOOKUP($F23025,'Location List'!$A$2:$QR$463,20,FALSE),"")</f>
        <v/>
      </c>
      <c r="B23025" s="16" t="str">
        <f>IFERROR(VLOOKUP($F23025,'Location List'!$A$2:$QR$463,19,FALSE),"")</f>
        <v/>
      </c>
      <c r="C23025" s="16" t="str">
        <f>IFERROR(VLOOKUP($F23025,'Location List'!$A$2:$QR$463,18,FALSE),"")</f>
        <v/>
      </c>
      <c r="D23025" s="16" t="str">
        <f>IFERROR(VLOOKUP($F23025,'Location List'!$A$2:$QR$463,9,FALSE),"")</f>
        <v/>
      </c>
      <c r="E23025" s="16" t="str">
        <f>IFERROR(VLOOKUP($F23025,'Location List'!$A$2:$QR$463,2,FALSE),"")</f>
        <v/>
      </c>
    </row>
    <row r="23026" spans="1:5" ht="15" customHeight="1" x14ac:dyDescent="0.25">
      <c r="A23026" s="16" t="str">
        <f>IFERROR(VLOOKUP($F23026,'Location List'!$A$2:$QR$463,20,FALSE),"")</f>
        <v/>
      </c>
      <c r="B23026" s="16" t="str">
        <f>IFERROR(VLOOKUP($F23026,'Location List'!$A$2:$QR$463,19,FALSE),"")</f>
        <v/>
      </c>
      <c r="C23026" s="16" t="str">
        <f>IFERROR(VLOOKUP($F23026,'Location List'!$A$2:$QR$463,18,FALSE),"")</f>
        <v/>
      </c>
      <c r="D23026" s="16" t="str">
        <f>IFERROR(VLOOKUP($F23026,'Location List'!$A$2:$QR$463,9,FALSE),"")</f>
        <v/>
      </c>
      <c r="E23026" s="16" t="str">
        <f>IFERROR(VLOOKUP($F23026,'Location List'!$A$2:$QR$463,2,FALSE),"")</f>
        <v/>
      </c>
    </row>
    <row r="23027" spans="1:5" ht="15" customHeight="1" x14ac:dyDescent="0.25">
      <c r="A23027" s="16" t="str">
        <f>IFERROR(VLOOKUP($F23027,'Location List'!$A$2:$QR$463,20,FALSE),"")</f>
        <v/>
      </c>
      <c r="B23027" s="16" t="str">
        <f>IFERROR(VLOOKUP($F23027,'Location List'!$A$2:$QR$463,19,FALSE),"")</f>
        <v/>
      </c>
      <c r="C23027" s="16" t="str">
        <f>IFERROR(VLOOKUP($F23027,'Location List'!$A$2:$QR$463,18,FALSE),"")</f>
        <v/>
      </c>
      <c r="D23027" s="16" t="str">
        <f>IFERROR(VLOOKUP($F23027,'Location List'!$A$2:$QR$463,9,FALSE),"")</f>
        <v/>
      </c>
      <c r="E23027" s="16" t="str">
        <f>IFERROR(VLOOKUP($F23027,'Location List'!$A$2:$QR$463,2,FALSE),"")</f>
        <v/>
      </c>
    </row>
    <row r="23081" spans="1:5" ht="15" customHeight="1" x14ac:dyDescent="0.25">
      <c r="A23081" s="16" t="str">
        <f>IFERROR(VLOOKUP($F23081,'Location List'!$A$2:$QR$463,20,FALSE),"")</f>
        <v/>
      </c>
      <c r="B23081" s="16" t="str">
        <f>IFERROR(VLOOKUP($F23081,'Location List'!$A$2:$QR$463,19,FALSE),"")</f>
        <v/>
      </c>
      <c r="C23081" s="16" t="str">
        <f>IFERROR(VLOOKUP($F23081,'Location List'!$A$2:$QR$463,18,FALSE),"")</f>
        <v/>
      </c>
      <c r="D23081" s="16" t="str">
        <f>IFERROR(VLOOKUP($F23081,'Location List'!$A$2:$QR$463,9,FALSE),"")</f>
        <v/>
      </c>
      <c r="E23081" s="16" t="str">
        <f>IFERROR(VLOOKUP($F23081,'Location List'!$A$2:$QR$463,2,FALSE),"")</f>
        <v/>
      </c>
    </row>
    <row r="23082" spans="1:5" ht="15" customHeight="1" x14ac:dyDescent="0.25">
      <c r="A23082" s="16" t="str">
        <f>IFERROR(VLOOKUP($F23082,'Location List'!$A$2:$QR$463,20,FALSE),"")</f>
        <v/>
      </c>
      <c r="B23082" s="16" t="str">
        <f>IFERROR(VLOOKUP($F23082,'Location List'!$A$2:$QR$463,19,FALSE),"")</f>
        <v/>
      </c>
      <c r="C23082" s="16" t="str">
        <f>IFERROR(VLOOKUP($F23082,'Location List'!$A$2:$QR$463,18,FALSE),"")</f>
        <v/>
      </c>
      <c r="D23082" s="16" t="str">
        <f>IFERROR(VLOOKUP($F23082,'Location List'!$A$2:$QR$463,9,FALSE),"")</f>
        <v/>
      </c>
      <c r="E23082" s="16" t="str">
        <f>IFERROR(VLOOKUP($F23082,'Location List'!$A$2:$QR$463,2,FALSE),"")</f>
        <v/>
      </c>
    </row>
    <row r="23083" spans="1:5" ht="15" customHeight="1" x14ac:dyDescent="0.25">
      <c r="A23083" s="16" t="str">
        <f>IFERROR(VLOOKUP($F23083,'Location List'!$A$2:$QR$463,20,FALSE),"")</f>
        <v/>
      </c>
      <c r="B23083" s="16" t="str">
        <f>IFERROR(VLOOKUP($F23083,'Location List'!$A$2:$QR$463,19,FALSE),"")</f>
        <v/>
      </c>
      <c r="C23083" s="16" t="str">
        <f>IFERROR(VLOOKUP($F23083,'Location List'!$A$2:$QR$463,18,FALSE),"")</f>
        <v/>
      </c>
      <c r="D23083" s="16" t="str">
        <f>IFERROR(VLOOKUP($F23083,'Location List'!$A$2:$QR$463,9,FALSE),"")</f>
        <v/>
      </c>
      <c r="E23083" s="16" t="str">
        <f>IFERROR(VLOOKUP($F23083,'Location List'!$A$2:$QR$463,2,FALSE),"")</f>
        <v/>
      </c>
    </row>
    <row r="23084" spans="1:5" ht="15" customHeight="1" x14ac:dyDescent="0.25">
      <c r="A23084" s="16" t="str">
        <f>IFERROR(VLOOKUP($F23084,'Location List'!$A$2:$QR$463,20,FALSE),"")</f>
        <v/>
      </c>
      <c r="B23084" s="16" t="str">
        <f>IFERROR(VLOOKUP($F23084,'Location List'!$A$2:$QR$463,19,FALSE),"")</f>
        <v/>
      </c>
      <c r="C23084" s="16" t="str">
        <f>IFERROR(VLOOKUP($F23084,'Location List'!$A$2:$QR$463,18,FALSE),"")</f>
        <v/>
      </c>
      <c r="D23084" s="16" t="str">
        <f>IFERROR(VLOOKUP($F23084,'Location List'!$A$2:$QR$463,9,FALSE),"")</f>
        <v/>
      </c>
      <c r="E23084" s="16" t="str">
        <f>IFERROR(VLOOKUP($F23084,'Location List'!$A$2:$QR$463,2,FALSE),"")</f>
        <v/>
      </c>
    </row>
    <row r="23085" spans="1:5" ht="15" customHeight="1" x14ac:dyDescent="0.25">
      <c r="A23085" s="16" t="str">
        <f>IFERROR(VLOOKUP($F23085,'Location List'!$A$2:$QR$463,20,FALSE),"")</f>
        <v/>
      </c>
      <c r="B23085" s="16" t="str">
        <f>IFERROR(VLOOKUP($F23085,'Location List'!$A$2:$QR$463,19,FALSE),"")</f>
        <v/>
      </c>
      <c r="C23085" s="16" t="str">
        <f>IFERROR(VLOOKUP($F23085,'Location List'!$A$2:$QR$463,18,FALSE),"")</f>
        <v/>
      </c>
      <c r="D23085" s="16" t="str">
        <f>IFERROR(VLOOKUP($F23085,'Location List'!$A$2:$QR$463,9,FALSE),"")</f>
        <v/>
      </c>
      <c r="E23085" s="16" t="str">
        <f>IFERROR(VLOOKUP($F23085,'Location List'!$A$2:$QR$463,2,FALSE),"")</f>
        <v/>
      </c>
    </row>
    <row r="23086" spans="1:5" ht="15" customHeight="1" x14ac:dyDescent="0.25">
      <c r="A23086" s="16" t="str">
        <f>IFERROR(VLOOKUP($F23086,'Location List'!$A$2:$QR$463,20,FALSE),"")</f>
        <v/>
      </c>
      <c r="B23086" s="16" t="str">
        <f>IFERROR(VLOOKUP($F23086,'Location List'!$A$2:$QR$463,19,FALSE),"")</f>
        <v/>
      </c>
      <c r="C23086" s="16" t="str">
        <f>IFERROR(VLOOKUP($F23086,'Location List'!$A$2:$QR$463,18,FALSE),"")</f>
        <v/>
      </c>
      <c r="D23086" s="16" t="str">
        <f>IFERROR(VLOOKUP($F23086,'Location List'!$A$2:$QR$463,9,FALSE),"")</f>
        <v/>
      </c>
      <c r="E23086" s="16" t="str">
        <f>IFERROR(VLOOKUP($F23086,'Location List'!$A$2:$QR$463,2,FALSE),"")</f>
        <v/>
      </c>
    </row>
    <row r="23087" spans="1:5" ht="15" customHeight="1" x14ac:dyDescent="0.25">
      <c r="A23087" s="16" t="str">
        <f>IFERROR(VLOOKUP($F23087,'Location List'!$A$2:$QR$463,20,FALSE),"")</f>
        <v/>
      </c>
      <c r="B23087" s="16" t="str">
        <f>IFERROR(VLOOKUP($F23087,'Location List'!$A$2:$QR$463,19,FALSE),"")</f>
        <v/>
      </c>
      <c r="C23087" s="16" t="str">
        <f>IFERROR(VLOOKUP($F23087,'Location List'!$A$2:$QR$463,18,FALSE),"")</f>
        <v/>
      </c>
      <c r="D23087" s="16" t="str">
        <f>IFERROR(VLOOKUP($F23087,'Location List'!$A$2:$QR$463,9,FALSE),"")</f>
        <v/>
      </c>
      <c r="E23087" s="16" t="str">
        <f>IFERROR(VLOOKUP($F23087,'Location List'!$A$2:$QR$463,2,FALSE),"")</f>
        <v/>
      </c>
    </row>
    <row r="23088" spans="1:5" ht="15" customHeight="1" x14ac:dyDescent="0.25">
      <c r="A23088" s="16" t="str">
        <f>IFERROR(VLOOKUP($F23088,'Location List'!$A$2:$QR$463,20,FALSE),"")</f>
        <v/>
      </c>
      <c r="B23088" s="16" t="str">
        <f>IFERROR(VLOOKUP($F23088,'Location List'!$A$2:$QR$463,19,FALSE),"")</f>
        <v/>
      </c>
      <c r="C23088" s="16" t="str">
        <f>IFERROR(VLOOKUP($F23088,'Location List'!$A$2:$QR$463,18,FALSE),"")</f>
        <v/>
      </c>
      <c r="D23088" s="16" t="str">
        <f>IFERROR(VLOOKUP($F23088,'Location List'!$A$2:$QR$463,9,FALSE),"")</f>
        <v/>
      </c>
      <c r="E23088" s="16" t="str">
        <f>IFERROR(VLOOKUP($F23088,'Location List'!$A$2:$QR$463,2,FALSE),"")</f>
        <v/>
      </c>
    </row>
    <row r="23145" spans="1:5" ht="15" customHeight="1" x14ac:dyDescent="0.25">
      <c r="A23145" s="16" t="str">
        <f>IFERROR(VLOOKUP($F23145,'Location List'!$A$2:$QR$463,20,FALSE),"")</f>
        <v/>
      </c>
      <c r="B23145" s="16" t="str">
        <f>IFERROR(VLOOKUP($F23145,'Location List'!$A$2:$QR$463,19,FALSE),"")</f>
        <v/>
      </c>
      <c r="C23145" s="16" t="str">
        <f>IFERROR(VLOOKUP($F23145,'Location List'!$A$2:$QR$463,18,FALSE),"")</f>
        <v/>
      </c>
      <c r="D23145" s="16" t="str">
        <f>IFERROR(VLOOKUP($F23145,'Location List'!$A$2:$QR$463,9,FALSE),"")</f>
        <v/>
      </c>
      <c r="E23145" s="16" t="str">
        <f>IFERROR(VLOOKUP($F23145,'Location List'!$A$2:$QR$463,2,FALSE),"")</f>
        <v/>
      </c>
    </row>
    <row r="23146" spans="1:5" ht="15" customHeight="1" x14ac:dyDescent="0.25">
      <c r="A23146" s="16" t="str">
        <f>IFERROR(VLOOKUP($F23146,'Location List'!$A$2:$QR$463,20,FALSE),"")</f>
        <v/>
      </c>
      <c r="B23146" s="16" t="str">
        <f>IFERROR(VLOOKUP($F23146,'Location List'!$A$2:$QR$463,19,FALSE),"")</f>
        <v/>
      </c>
      <c r="C23146" s="16" t="str">
        <f>IFERROR(VLOOKUP($F23146,'Location List'!$A$2:$QR$463,18,FALSE),"")</f>
        <v/>
      </c>
      <c r="D23146" s="16" t="str">
        <f>IFERROR(VLOOKUP($F23146,'Location List'!$A$2:$QR$463,9,FALSE),"")</f>
        <v/>
      </c>
      <c r="E23146" s="16" t="str">
        <f>IFERROR(VLOOKUP($F23146,'Location List'!$A$2:$QR$463,2,FALSE),"")</f>
        <v/>
      </c>
    </row>
    <row r="23147" spans="1:5" ht="15" customHeight="1" x14ac:dyDescent="0.25">
      <c r="A23147" s="16" t="str">
        <f>IFERROR(VLOOKUP($F23147,'Location List'!$A$2:$QR$463,20,FALSE),"")</f>
        <v/>
      </c>
      <c r="B23147" s="16" t="str">
        <f>IFERROR(VLOOKUP($F23147,'Location List'!$A$2:$QR$463,19,FALSE),"")</f>
        <v/>
      </c>
      <c r="C23147" s="16" t="str">
        <f>IFERROR(VLOOKUP($F23147,'Location List'!$A$2:$QR$463,18,FALSE),"")</f>
        <v/>
      </c>
      <c r="D23147" s="16" t="str">
        <f>IFERROR(VLOOKUP($F23147,'Location List'!$A$2:$QR$463,9,FALSE),"")</f>
        <v/>
      </c>
      <c r="E23147" s="16" t="str">
        <f>IFERROR(VLOOKUP($F23147,'Location List'!$A$2:$QR$463,2,FALSE),"")</f>
        <v/>
      </c>
    </row>
    <row r="23148" spans="1:5" ht="15" customHeight="1" x14ac:dyDescent="0.25">
      <c r="A23148" s="16" t="str">
        <f>IFERROR(VLOOKUP($F23148,'Location List'!$A$2:$QR$463,20,FALSE),"")</f>
        <v/>
      </c>
      <c r="B23148" s="16" t="str">
        <f>IFERROR(VLOOKUP($F23148,'Location List'!$A$2:$QR$463,19,FALSE),"")</f>
        <v/>
      </c>
      <c r="C23148" s="16" t="str">
        <f>IFERROR(VLOOKUP($F23148,'Location List'!$A$2:$QR$463,18,FALSE),"")</f>
        <v/>
      </c>
      <c r="D23148" s="16" t="str">
        <f>IFERROR(VLOOKUP($F23148,'Location List'!$A$2:$QR$463,9,FALSE),"")</f>
        <v/>
      </c>
      <c r="E23148" s="16" t="str">
        <f>IFERROR(VLOOKUP($F23148,'Location List'!$A$2:$QR$463,2,FALSE),"")</f>
        <v/>
      </c>
    </row>
    <row r="23149" spans="1:5" ht="15" customHeight="1" x14ac:dyDescent="0.25">
      <c r="A23149" s="16" t="str">
        <f>IFERROR(VLOOKUP($F23149,'Location List'!$A$2:$QR$463,20,FALSE),"")</f>
        <v/>
      </c>
      <c r="B23149" s="16" t="str">
        <f>IFERROR(VLOOKUP($F23149,'Location List'!$A$2:$QR$463,19,FALSE),"")</f>
        <v/>
      </c>
      <c r="C23149" s="16" t="str">
        <f>IFERROR(VLOOKUP($F23149,'Location List'!$A$2:$QR$463,18,FALSE),"")</f>
        <v/>
      </c>
      <c r="D23149" s="16" t="str">
        <f>IFERROR(VLOOKUP($F23149,'Location List'!$A$2:$QR$463,9,FALSE),"")</f>
        <v/>
      </c>
      <c r="E23149" s="16" t="str">
        <f>IFERROR(VLOOKUP($F23149,'Location List'!$A$2:$QR$463,2,FALSE),"")</f>
        <v/>
      </c>
    </row>
    <row r="23241" spans="1:5" ht="15" customHeight="1" x14ac:dyDescent="0.25">
      <c r="A23241" s="16" t="str">
        <f>IFERROR(VLOOKUP($F23241,'Location List'!$A$2:$QR$463,20,FALSE),"")</f>
        <v/>
      </c>
      <c r="B23241" s="16" t="str">
        <f>IFERROR(VLOOKUP($F23241,'Location List'!$A$2:$QR$463,19,FALSE),"")</f>
        <v/>
      </c>
      <c r="C23241" s="16" t="str">
        <f>IFERROR(VLOOKUP($F23241,'Location List'!$A$2:$QR$463,18,FALSE),"")</f>
        <v/>
      </c>
      <c r="D23241" s="16" t="str">
        <f>IFERROR(VLOOKUP($F23241,'Location List'!$A$2:$QR$463,9,FALSE),"")</f>
        <v/>
      </c>
      <c r="E23241" s="16" t="str">
        <f>IFERROR(VLOOKUP($F23241,'Location List'!$A$2:$QR$463,2,FALSE),"")</f>
        <v/>
      </c>
    </row>
    <row r="23242" spans="1:5" ht="15" customHeight="1" x14ac:dyDescent="0.25">
      <c r="A23242" s="16" t="str">
        <f>IFERROR(VLOOKUP($F23242,'Location List'!$A$2:$QR$463,20,FALSE),"")</f>
        <v/>
      </c>
      <c r="B23242" s="16" t="str">
        <f>IFERROR(VLOOKUP($F23242,'Location List'!$A$2:$QR$463,19,FALSE),"")</f>
        <v/>
      </c>
      <c r="C23242" s="16" t="str">
        <f>IFERROR(VLOOKUP($F23242,'Location List'!$A$2:$QR$463,18,FALSE),"")</f>
        <v/>
      </c>
      <c r="D23242" s="16" t="str">
        <f>IFERROR(VLOOKUP($F23242,'Location List'!$A$2:$QR$463,9,FALSE),"")</f>
        <v/>
      </c>
      <c r="E23242" s="16" t="str">
        <f>IFERROR(VLOOKUP($F23242,'Location List'!$A$2:$QR$463,2,FALSE),"")</f>
        <v/>
      </c>
    </row>
    <row r="23243" spans="1:5" ht="15" customHeight="1" x14ac:dyDescent="0.25">
      <c r="A23243" s="16" t="str">
        <f>IFERROR(VLOOKUP($F23243,'Location List'!$A$2:$QR$463,20,FALSE),"")</f>
        <v/>
      </c>
      <c r="B23243" s="16" t="str">
        <f>IFERROR(VLOOKUP($F23243,'Location List'!$A$2:$QR$463,19,FALSE),"")</f>
        <v/>
      </c>
      <c r="C23243" s="16" t="str">
        <f>IFERROR(VLOOKUP($F23243,'Location List'!$A$2:$QR$463,18,FALSE),"")</f>
        <v/>
      </c>
      <c r="D23243" s="16" t="str">
        <f>IFERROR(VLOOKUP($F23243,'Location List'!$A$2:$QR$463,9,FALSE),"")</f>
        <v/>
      </c>
      <c r="E23243" s="16" t="str">
        <f>IFERROR(VLOOKUP($F23243,'Location List'!$A$2:$QR$463,2,FALSE),"")</f>
        <v/>
      </c>
    </row>
    <row r="23244" spans="1:5" ht="15" customHeight="1" x14ac:dyDescent="0.25">
      <c r="A23244" s="16" t="str">
        <f>IFERROR(VLOOKUP($F23244,'Location List'!$A$2:$QR$463,20,FALSE),"")</f>
        <v/>
      </c>
      <c r="B23244" s="16" t="str">
        <f>IFERROR(VLOOKUP($F23244,'Location List'!$A$2:$QR$463,19,FALSE),"")</f>
        <v/>
      </c>
      <c r="C23244" s="16" t="str">
        <f>IFERROR(VLOOKUP($F23244,'Location List'!$A$2:$QR$463,18,FALSE),"")</f>
        <v/>
      </c>
      <c r="D23244" s="16" t="str">
        <f>IFERROR(VLOOKUP($F23244,'Location List'!$A$2:$QR$463,9,FALSE),"")</f>
        <v/>
      </c>
      <c r="E23244" s="16" t="str">
        <f>IFERROR(VLOOKUP($F23244,'Location List'!$A$2:$QR$463,2,FALSE),"")</f>
        <v/>
      </c>
    </row>
    <row r="23245" spans="1:5" ht="15" customHeight="1" x14ac:dyDescent="0.25">
      <c r="A23245" s="16" t="str">
        <f>IFERROR(VLOOKUP($F23245,'Location List'!$A$2:$QR$463,20,FALSE),"")</f>
        <v/>
      </c>
      <c r="B23245" s="16" t="str">
        <f>IFERROR(VLOOKUP($F23245,'Location List'!$A$2:$QR$463,19,FALSE),"")</f>
        <v/>
      </c>
      <c r="C23245" s="16" t="str">
        <f>IFERROR(VLOOKUP($F23245,'Location List'!$A$2:$QR$463,18,FALSE),"")</f>
        <v/>
      </c>
      <c r="D23245" s="16" t="str">
        <f>IFERROR(VLOOKUP($F23245,'Location List'!$A$2:$QR$463,9,FALSE),"")</f>
        <v/>
      </c>
      <c r="E23245" s="16" t="str">
        <f>IFERROR(VLOOKUP($F23245,'Location List'!$A$2:$QR$463,2,FALSE),"")</f>
        <v/>
      </c>
    </row>
    <row r="23246" spans="1:5" ht="15" customHeight="1" x14ac:dyDescent="0.25">
      <c r="A23246" s="16" t="str">
        <f>IFERROR(VLOOKUP($F23246,'Location List'!$A$2:$QR$463,20,FALSE),"")</f>
        <v/>
      </c>
      <c r="B23246" s="16" t="str">
        <f>IFERROR(VLOOKUP($F23246,'Location List'!$A$2:$QR$463,19,FALSE),"")</f>
        <v/>
      </c>
      <c r="C23246" s="16" t="str">
        <f>IFERROR(VLOOKUP($F23246,'Location List'!$A$2:$QR$463,18,FALSE),"")</f>
        <v/>
      </c>
      <c r="D23246" s="16" t="str">
        <f>IFERROR(VLOOKUP($F23246,'Location List'!$A$2:$QR$463,9,FALSE),"")</f>
        <v/>
      </c>
      <c r="E23246" s="16" t="str">
        <f>IFERROR(VLOOKUP($F23246,'Location List'!$A$2:$QR$463,2,FALSE),"")</f>
        <v/>
      </c>
    </row>
    <row r="23247" spans="1:5" ht="15" customHeight="1" x14ac:dyDescent="0.25">
      <c r="A23247" s="16" t="str">
        <f>IFERROR(VLOOKUP($F23247,'Location List'!$A$2:$QR$463,20,FALSE),"")</f>
        <v/>
      </c>
      <c r="B23247" s="16" t="str">
        <f>IFERROR(VLOOKUP($F23247,'Location List'!$A$2:$QR$463,19,FALSE),"")</f>
        <v/>
      </c>
      <c r="C23247" s="16" t="str">
        <f>IFERROR(VLOOKUP($F23247,'Location List'!$A$2:$QR$463,18,FALSE),"")</f>
        <v/>
      </c>
      <c r="D23247" s="16" t="str">
        <f>IFERROR(VLOOKUP($F23247,'Location List'!$A$2:$QR$463,9,FALSE),"")</f>
        <v/>
      </c>
      <c r="E23247" s="16" t="str">
        <f>IFERROR(VLOOKUP($F23247,'Location List'!$A$2:$QR$463,2,FALSE),"")</f>
        <v/>
      </c>
    </row>
    <row r="23295" spans="1:5" ht="15" customHeight="1" x14ac:dyDescent="0.25">
      <c r="A23295" s="16" t="str">
        <f>IFERROR(VLOOKUP($F23295,'Location List'!$A$2:$QR$463,20,FALSE),"")</f>
        <v/>
      </c>
      <c r="B23295" s="16" t="str">
        <f>IFERROR(VLOOKUP($F23295,'Location List'!$A$2:$QR$463,19,FALSE),"")</f>
        <v/>
      </c>
      <c r="C23295" s="16" t="str">
        <f>IFERROR(VLOOKUP($F23295,'Location List'!$A$2:$QR$463,18,FALSE),"")</f>
        <v/>
      </c>
      <c r="D23295" s="16" t="str">
        <f>IFERROR(VLOOKUP($F23295,'Location List'!$A$2:$QR$463,9,FALSE),"")</f>
        <v/>
      </c>
      <c r="E23295" s="16" t="str">
        <f>IFERROR(VLOOKUP($F23295,'Location List'!$A$2:$QR$463,2,FALSE),"")</f>
        <v/>
      </c>
    </row>
    <row r="23296" spans="1:5" ht="15" customHeight="1" x14ac:dyDescent="0.25">
      <c r="A23296" s="16" t="str">
        <f>IFERROR(VLOOKUP($F23296,'Location List'!$A$2:$QR$463,20,FALSE),"")</f>
        <v/>
      </c>
      <c r="B23296" s="16" t="str">
        <f>IFERROR(VLOOKUP($F23296,'Location List'!$A$2:$QR$463,19,FALSE),"")</f>
        <v/>
      </c>
      <c r="C23296" s="16" t="str">
        <f>IFERROR(VLOOKUP($F23296,'Location List'!$A$2:$QR$463,18,FALSE),"")</f>
        <v/>
      </c>
      <c r="D23296" s="16" t="str">
        <f>IFERROR(VLOOKUP($F23296,'Location List'!$A$2:$QR$463,9,FALSE),"")</f>
        <v/>
      </c>
      <c r="E23296" s="16" t="str">
        <f>IFERROR(VLOOKUP($F23296,'Location List'!$A$2:$QR$463,2,FALSE),"")</f>
        <v/>
      </c>
    </row>
    <row r="23297" spans="1:5" ht="15" customHeight="1" x14ac:dyDescent="0.25">
      <c r="A23297" s="16" t="str">
        <f>IFERROR(VLOOKUP($F23297,'Location List'!$A$2:$QR$463,20,FALSE),"")</f>
        <v/>
      </c>
      <c r="B23297" s="16" t="str">
        <f>IFERROR(VLOOKUP($F23297,'Location List'!$A$2:$QR$463,19,FALSE),"")</f>
        <v/>
      </c>
      <c r="C23297" s="16" t="str">
        <f>IFERROR(VLOOKUP($F23297,'Location List'!$A$2:$QR$463,18,FALSE),"")</f>
        <v/>
      </c>
      <c r="D23297" s="16" t="str">
        <f>IFERROR(VLOOKUP($F23297,'Location List'!$A$2:$QR$463,9,FALSE),"")</f>
        <v/>
      </c>
      <c r="E23297" s="16" t="str">
        <f>IFERROR(VLOOKUP($F23297,'Location List'!$A$2:$QR$463,2,FALSE),"")</f>
        <v/>
      </c>
    </row>
    <row r="23340" spans="1:5" ht="15" customHeight="1" x14ac:dyDescent="0.25">
      <c r="A23340" s="16" t="str">
        <f>IFERROR(VLOOKUP($F23340,'Location List'!$A$2:$QR$463,20,FALSE),"")</f>
        <v/>
      </c>
      <c r="B23340" s="16" t="str">
        <f>IFERROR(VLOOKUP($F23340,'Location List'!$A$2:$QR$463,19,FALSE),"")</f>
        <v/>
      </c>
      <c r="C23340" s="16" t="str">
        <f>IFERROR(VLOOKUP($F23340,'Location List'!$A$2:$QR$463,18,FALSE),"")</f>
        <v/>
      </c>
      <c r="D23340" s="16" t="str">
        <f>IFERROR(VLOOKUP($F23340,'Location List'!$A$2:$QR$463,9,FALSE),"")</f>
        <v/>
      </c>
      <c r="E23340" s="16" t="str">
        <f>IFERROR(VLOOKUP($F23340,'Location List'!$A$2:$QR$463,2,FALSE),"")</f>
        <v/>
      </c>
    </row>
    <row r="23341" spans="1:5" ht="15" customHeight="1" x14ac:dyDescent="0.25">
      <c r="A23341" s="16" t="str">
        <f>IFERROR(VLOOKUP($F23341,'Location List'!$A$2:$QR$463,20,FALSE),"")</f>
        <v/>
      </c>
      <c r="B23341" s="16" t="str">
        <f>IFERROR(VLOOKUP($F23341,'Location List'!$A$2:$QR$463,19,FALSE),"")</f>
        <v/>
      </c>
      <c r="C23341" s="16" t="str">
        <f>IFERROR(VLOOKUP($F23341,'Location List'!$A$2:$QR$463,18,FALSE),"")</f>
        <v/>
      </c>
      <c r="D23341" s="16" t="str">
        <f>IFERROR(VLOOKUP($F23341,'Location List'!$A$2:$QR$463,9,FALSE),"")</f>
        <v/>
      </c>
      <c r="E23341" s="16" t="str">
        <f>IFERROR(VLOOKUP($F23341,'Location List'!$A$2:$QR$463,2,FALSE),"")</f>
        <v/>
      </c>
    </row>
    <row r="23342" spans="1:5" ht="15" customHeight="1" x14ac:dyDescent="0.25">
      <c r="A23342" s="16" t="str">
        <f>IFERROR(VLOOKUP($F23342,'Location List'!$A$2:$QR$463,20,FALSE),"")</f>
        <v/>
      </c>
      <c r="B23342" s="16" t="str">
        <f>IFERROR(VLOOKUP($F23342,'Location List'!$A$2:$QR$463,19,FALSE),"")</f>
        <v/>
      </c>
      <c r="C23342" s="16" t="str">
        <f>IFERROR(VLOOKUP($F23342,'Location List'!$A$2:$QR$463,18,FALSE),"")</f>
        <v/>
      </c>
      <c r="D23342" s="16" t="str">
        <f>IFERROR(VLOOKUP($F23342,'Location List'!$A$2:$QR$463,9,FALSE),"")</f>
        <v/>
      </c>
      <c r="E23342" s="16" t="str">
        <f>IFERROR(VLOOKUP($F23342,'Location List'!$A$2:$QR$463,2,FALSE),"")</f>
        <v/>
      </c>
    </row>
    <row r="23343" spans="1:5" ht="15" customHeight="1" x14ac:dyDescent="0.25">
      <c r="A23343" s="16" t="str">
        <f>IFERROR(VLOOKUP($F23343,'Location List'!$A$2:$QR$463,20,FALSE),"")</f>
        <v/>
      </c>
      <c r="B23343" s="16" t="str">
        <f>IFERROR(VLOOKUP($F23343,'Location List'!$A$2:$QR$463,19,FALSE),"")</f>
        <v/>
      </c>
      <c r="C23343" s="16" t="str">
        <f>IFERROR(VLOOKUP($F23343,'Location List'!$A$2:$QR$463,18,FALSE),"")</f>
        <v/>
      </c>
      <c r="D23343" s="16" t="str">
        <f>IFERROR(VLOOKUP($F23343,'Location List'!$A$2:$QR$463,9,FALSE),"")</f>
        <v/>
      </c>
      <c r="E23343" s="16" t="str">
        <f>IFERROR(VLOOKUP($F23343,'Location List'!$A$2:$QR$463,2,FALSE),"")</f>
        <v/>
      </c>
    </row>
    <row r="23344" spans="1:5" ht="15" customHeight="1" x14ac:dyDescent="0.25">
      <c r="A23344" s="16" t="str">
        <f>IFERROR(VLOOKUP($F23344,'Location List'!$A$2:$QR$463,20,FALSE),"")</f>
        <v/>
      </c>
      <c r="B23344" s="16" t="str">
        <f>IFERROR(VLOOKUP($F23344,'Location List'!$A$2:$QR$463,19,FALSE),"")</f>
        <v/>
      </c>
      <c r="C23344" s="16" t="str">
        <f>IFERROR(VLOOKUP($F23344,'Location List'!$A$2:$QR$463,18,FALSE),"")</f>
        <v/>
      </c>
      <c r="D23344" s="16" t="str">
        <f>IFERROR(VLOOKUP($F23344,'Location List'!$A$2:$QR$463,9,FALSE),"")</f>
        <v/>
      </c>
      <c r="E23344" s="16" t="str">
        <f>IFERROR(VLOOKUP($F23344,'Location List'!$A$2:$QR$463,2,FALSE),"")</f>
        <v/>
      </c>
    </row>
    <row r="23345" spans="1:5" ht="15" customHeight="1" x14ac:dyDescent="0.25">
      <c r="A23345" s="16" t="str">
        <f>IFERROR(VLOOKUP($F23345,'Location List'!$A$2:$QR$463,20,FALSE),"")</f>
        <v/>
      </c>
      <c r="B23345" s="16" t="str">
        <f>IFERROR(VLOOKUP($F23345,'Location List'!$A$2:$QR$463,19,FALSE),"")</f>
        <v/>
      </c>
      <c r="C23345" s="16" t="str">
        <f>IFERROR(VLOOKUP($F23345,'Location List'!$A$2:$QR$463,18,FALSE),"")</f>
        <v/>
      </c>
      <c r="D23345" s="16" t="str">
        <f>IFERROR(VLOOKUP($F23345,'Location List'!$A$2:$QR$463,9,FALSE),"")</f>
        <v/>
      </c>
      <c r="E23345" s="16" t="str">
        <f>IFERROR(VLOOKUP($F23345,'Location List'!$A$2:$QR$463,2,FALSE),"")</f>
        <v/>
      </c>
    </row>
    <row r="23346" spans="1:5" ht="15" customHeight="1" x14ac:dyDescent="0.25">
      <c r="A23346" s="16" t="str">
        <f>IFERROR(VLOOKUP($F23346,'Location List'!$A$2:$QR$463,20,FALSE),"")</f>
        <v/>
      </c>
      <c r="B23346" s="16" t="str">
        <f>IFERROR(VLOOKUP($F23346,'Location List'!$A$2:$QR$463,19,FALSE),"")</f>
        <v/>
      </c>
      <c r="C23346" s="16" t="str">
        <f>IFERROR(VLOOKUP($F23346,'Location List'!$A$2:$QR$463,18,FALSE),"")</f>
        <v/>
      </c>
      <c r="D23346" s="16" t="str">
        <f>IFERROR(VLOOKUP($F23346,'Location List'!$A$2:$QR$463,9,FALSE),"")</f>
        <v/>
      </c>
      <c r="E23346" s="16" t="str">
        <f>IFERROR(VLOOKUP($F23346,'Location List'!$A$2:$QR$463,2,FALSE),"")</f>
        <v/>
      </c>
    </row>
    <row r="23347" spans="1:5" ht="15" customHeight="1" x14ac:dyDescent="0.25">
      <c r="A23347" s="16" t="str">
        <f>IFERROR(VLOOKUP($F23347,'Location List'!$A$2:$QR$463,20,FALSE),"")</f>
        <v/>
      </c>
      <c r="B23347" s="16" t="str">
        <f>IFERROR(VLOOKUP($F23347,'Location List'!$A$2:$QR$463,19,FALSE),"")</f>
        <v/>
      </c>
      <c r="C23347" s="16" t="str">
        <f>IFERROR(VLOOKUP($F23347,'Location List'!$A$2:$QR$463,18,FALSE),"")</f>
        <v/>
      </c>
      <c r="D23347" s="16" t="str">
        <f>IFERROR(VLOOKUP($F23347,'Location List'!$A$2:$QR$463,9,FALSE),"")</f>
        <v/>
      </c>
      <c r="E23347" s="16" t="str">
        <f>IFERROR(VLOOKUP($F23347,'Location List'!$A$2:$QR$463,2,FALSE),"")</f>
        <v/>
      </c>
    </row>
    <row r="23348" spans="1:5" ht="15" customHeight="1" x14ac:dyDescent="0.25">
      <c r="A23348" s="16" t="str">
        <f>IFERROR(VLOOKUP($F23348,'Location List'!$A$2:$QR$463,20,FALSE),"")</f>
        <v/>
      </c>
      <c r="B23348" s="16" t="str">
        <f>IFERROR(VLOOKUP($F23348,'Location List'!$A$2:$QR$463,19,FALSE),"")</f>
        <v/>
      </c>
      <c r="C23348" s="16" t="str">
        <f>IFERROR(VLOOKUP($F23348,'Location List'!$A$2:$QR$463,18,FALSE),"")</f>
        <v/>
      </c>
      <c r="D23348" s="16" t="str">
        <f>IFERROR(VLOOKUP($F23348,'Location List'!$A$2:$QR$463,9,FALSE),"")</f>
        <v/>
      </c>
      <c r="E23348" s="16" t="str">
        <f>IFERROR(VLOOKUP($F23348,'Location List'!$A$2:$QR$463,2,FALSE),"")</f>
        <v/>
      </c>
    </row>
    <row r="23349" spans="1:5" ht="15" customHeight="1" x14ac:dyDescent="0.25">
      <c r="A23349" s="16" t="str">
        <f>IFERROR(VLOOKUP($F23349,'Location List'!$A$2:$QR$463,20,FALSE),"")</f>
        <v/>
      </c>
      <c r="B23349" s="16" t="str">
        <f>IFERROR(VLOOKUP($F23349,'Location List'!$A$2:$QR$463,19,FALSE),"")</f>
        <v/>
      </c>
      <c r="C23349" s="16" t="str">
        <f>IFERROR(VLOOKUP($F23349,'Location List'!$A$2:$QR$463,18,FALSE),"")</f>
        <v/>
      </c>
      <c r="D23349" s="16" t="str">
        <f>IFERROR(VLOOKUP($F23349,'Location List'!$A$2:$QR$463,9,FALSE),"")</f>
        <v/>
      </c>
      <c r="E23349" s="16" t="str">
        <f>IFERROR(VLOOKUP($F23349,'Location List'!$A$2:$QR$463,2,FALSE),"")</f>
        <v/>
      </c>
    </row>
    <row r="23350" spans="1:5" ht="15" customHeight="1" x14ac:dyDescent="0.25">
      <c r="A23350" s="16" t="str">
        <f>IFERROR(VLOOKUP($F23350,'Location List'!$A$2:$QR$463,20,FALSE),"")</f>
        <v/>
      </c>
      <c r="B23350" s="16" t="str">
        <f>IFERROR(VLOOKUP($F23350,'Location List'!$A$2:$QR$463,19,FALSE),"")</f>
        <v/>
      </c>
      <c r="C23350" s="16" t="str">
        <f>IFERROR(VLOOKUP($F23350,'Location List'!$A$2:$QR$463,18,FALSE),"")</f>
        <v/>
      </c>
      <c r="D23350" s="16" t="str">
        <f>IFERROR(VLOOKUP($F23350,'Location List'!$A$2:$QR$463,9,FALSE),"")</f>
        <v/>
      </c>
      <c r="E23350" s="16" t="str">
        <f>IFERROR(VLOOKUP($F23350,'Location List'!$A$2:$QR$463,2,FALSE),"")</f>
        <v/>
      </c>
    </row>
    <row r="23351" spans="1:5" ht="15" customHeight="1" x14ac:dyDescent="0.25">
      <c r="A23351" s="16" t="str">
        <f>IFERROR(VLOOKUP($F23351,'Location List'!$A$2:$QR$463,20,FALSE),"")</f>
        <v/>
      </c>
      <c r="B23351" s="16" t="str">
        <f>IFERROR(VLOOKUP($F23351,'Location List'!$A$2:$QR$463,19,FALSE),"")</f>
        <v/>
      </c>
      <c r="C23351" s="16" t="str">
        <f>IFERROR(VLOOKUP($F23351,'Location List'!$A$2:$QR$463,18,FALSE),"")</f>
        <v/>
      </c>
      <c r="D23351" s="16" t="str">
        <f>IFERROR(VLOOKUP($F23351,'Location List'!$A$2:$QR$463,9,FALSE),"")</f>
        <v/>
      </c>
      <c r="E23351" s="16" t="str">
        <f>IFERROR(VLOOKUP($F23351,'Location List'!$A$2:$QR$463,2,FALSE),"")</f>
        <v/>
      </c>
    </row>
    <row r="23415" spans="1:5" ht="15" customHeight="1" x14ac:dyDescent="0.25">
      <c r="A23415" s="16" t="str">
        <f>IFERROR(VLOOKUP($F23415,'Location List'!$A$2:$QR$463,20,FALSE),"")</f>
        <v/>
      </c>
      <c r="B23415" s="16" t="str">
        <f>IFERROR(VLOOKUP($F23415,'Location List'!$A$2:$QR$463,19,FALSE),"")</f>
        <v/>
      </c>
      <c r="C23415" s="16" t="str">
        <f>IFERROR(VLOOKUP($F23415,'Location List'!$A$2:$QR$463,18,FALSE),"")</f>
        <v/>
      </c>
      <c r="D23415" s="16" t="str">
        <f>IFERROR(VLOOKUP($F23415,'Location List'!$A$2:$QR$463,9,FALSE),"")</f>
        <v/>
      </c>
      <c r="E23415" s="16" t="str">
        <f>IFERROR(VLOOKUP($F23415,'Location List'!$A$2:$QR$463,2,FALSE),"")</f>
        <v/>
      </c>
    </row>
    <row r="23416" spans="1:5" ht="15" customHeight="1" x14ac:dyDescent="0.25">
      <c r="A23416" s="16" t="str">
        <f>IFERROR(VLOOKUP($F23416,'Location List'!$A$2:$QR$463,20,FALSE),"")</f>
        <v/>
      </c>
      <c r="B23416" s="16" t="str">
        <f>IFERROR(VLOOKUP($F23416,'Location List'!$A$2:$QR$463,19,FALSE),"")</f>
        <v/>
      </c>
      <c r="C23416" s="16" t="str">
        <f>IFERROR(VLOOKUP($F23416,'Location List'!$A$2:$QR$463,18,FALSE),"")</f>
        <v/>
      </c>
      <c r="D23416" s="16" t="str">
        <f>IFERROR(VLOOKUP($F23416,'Location List'!$A$2:$QR$463,9,FALSE),"")</f>
        <v/>
      </c>
      <c r="E23416" s="16" t="str">
        <f>IFERROR(VLOOKUP($F23416,'Location List'!$A$2:$QR$463,2,FALSE),"")</f>
        <v/>
      </c>
    </row>
    <row r="23417" spans="1:5" ht="15" customHeight="1" x14ac:dyDescent="0.25">
      <c r="A23417" s="16" t="str">
        <f>IFERROR(VLOOKUP($F23417,'Location List'!$A$2:$QR$463,20,FALSE),"")</f>
        <v/>
      </c>
      <c r="B23417" s="16" t="str">
        <f>IFERROR(VLOOKUP($F23417,'Location List'!$A$2:$QR$463,19,FALSE),"")</f>
        <v/>
      </c>
      <c r="C23417" s="16" t="str">
        <f>IFERROR(VLOOKUP($F23417,'Location List'!$A$2:$QR$463,18,FALSE),"")</f>
        <v/>
      </c>
      <c r="D23417" s="16" t="str">
        <f>IFERROR(VLOOKUP($F23417,'Location List'!$A$2:$QR$463,9,FALSE),"")</f>
        <v/>
      </c>
      <c r="E23417" s="16" t="str">
        <f>IFERROR(VLOOKUP($F23417,'Location List'!$A$2:$QR$463,2,FALSE),"")</f>
        <v/>
      </c>
    </row>
    <row r="23418" spans="1:5" ht="15" customHeight="1" x14ac:dyDescent="0.25">
      <c r="A23418" s="16" t="str">
        <f>IFERROR(VLOOKUP($F23418,'Location List'!$A$2:$QR$463,20,FALSE),"")</f>
        <v/>
      </c>
      <c r="B23418" s="16" t="str">
        <f>IFERROR(VLOOKUP($F23418,'Location List'!$A$2:$QR$463,19,FALSE),"")</f>
        <v/>
      </c>
      <c r="C23418" s="16" t="str">
        <f>IFERROR(VLOOKUP($F23418,'Location List'!$A$2:$QR$463,18,FALSE),"")</f>
        <v/>
      </c>
      <c r="D23418" s="16" t="str">
        <f>IFERROR(VLOOKUP($F23418,'Location List'!$A$2:$QR$463,9,FALSE),"")</f>
        <v/>
      </c>
      <c r="E23418" s="16" t="str">
        <f>IFERROR(VLOOKUP($F23418,'Location List'!$A$2:$QR$463,2,FALSE),"")</f>
        <v/>
      </c>
    </row>
    <row r="23419" spans="1:5" ht="15" customHeight="1" x14ac:dyDescent="0.25">
      <c r="A23419" s="16" t="str">
        <f>IFERROR(VLOOKUP($F23419,'Location List'!$A$2:$QR$463,20,FALSE),"")</f>
        <v/>
      </c>
      <c r="B23419" s="16" t="str">
        <f>IFERROR(VLOOKUP($F23419,'Location List'!$A$2:$QR$463,19,FALSE),"")</f>
        <v/>
      </c>
      <c r="C23419" s="16" t="str">
        <f>IFERROR(VLOOKUP($F23419,'Location List'!$A$2:$QR$463,18,FALSE),"")</f>
        <v/>
      </c>
      <c r="D23419" s="16" t="str">
        <f>IFERROR(VLOOKUP($F23419,'Location List'!$A$2:$QR$463,9,FALSE),"")</f>
        <v/>
      </c>
      <c r="E23419" s="16" t="str">
        <f>IFERROR(VLOOKUP($F23419,'Location List'!$A$2:$QR$463,2,FALSE),"")</f>
        <v/>
      </c>
    </row>
    <row r="23420" spans="1:5" ht="15" customHeight="1" x14ac:dyDescent="0.25">
      <c r="A23420" s="16" t="str">
        <f>IFERROR(VLOOKUP($F23420,'Location List'!$A$2:$QR$463,20,FALSE),"")</f>
        <v/>
      </c>
      <c r="B23420" s="16" t="str">
        <f>IFERROR(VLOOKUP($F23420,'Location List'!$A$2:$QR$463,19,FALSE),"")</f>
        <v/>
      </c>
      <c r="C23420" s="16" t="str">
        <f>IFERROR(VLOOKUP($F23420,'Location List'!$A$2:$QR$463,18,FALSE),"")</f>
        <v/>
      </c>
      <c r="D23420" s="16" t="str">
        <f>IFERROR(VLOOKUP($F23420,'Location List'!$A$2:$QR$463,9,FALSE),"")</f>
        <v/>
      </c>
      <c r="E23420" s="16" t="str">
        <f>IFERROR(VLOOKUP($F23420,'Location List'!$A$2:$QR$463,2,FALSE),"")</f>
        <v/>
      </c>
    </row>
    <row r="23421" spans="1:5" ht="15" customHeight="1" x14ac:dyDescent="0.25">
      <c r="A23421" s="16" t="str">
        <f>IFERROR(VLOOKUP($F23421,'Location List'!$A$2:$QR$463,20,FALSE),"")</f>
        <v/>
      </c>
      <c r="B23421" s="16" t="str">
        <f>IFERROR(VLOOKUP($F23421,'Location List'!$A$2:$QR$463,19,FALSE),"")</f>
        <v/>
      </c>
      <c r="C23421" s="16" t="str">
        <f>IFERROR(VLOOKUP($F23421,'Location List'!$A$2:$QR$463,18,FALSE),"")</f>
        <v/>
      </c>
      <c r="D23421" s="16" t="str">
        <f>IFERROR(VLOOKUP($F23421,'Location List'!$A$2:$QR$463,9,FALSE),"")</f>
        <v/>
      </c>
      <c r="E23421" s="16" t="str">
        <f>IFERROR(VLOOKUP($F23421,'Location List'!$A$2:$QR$463,2,FALSE),"")</f>
        <v/>
      </c>
    </row>
    <row r="23422" spans="1:5" ht="15" customHeight="1" x14ac:dyDescent="0.25">
      <c r="A23422" s="16" t="str">
        <f>IFERROR(VLOOKUP($F23422,'Location List'!$A$2:$QR$463,20,FALSE),"")</f>
        <v/>
      </c>
      <c r="B23422" s="16" t="str">
        <f>IFERROR(VLOOKUP($F23422,'Location List'!$A$2:$QR$463,19,FALSE),"")</f>
        <v/>
      </c>
      <c r="C23422" s="16" t="str">
        <f>IFERROR(VLOOKUP($F23422,'Location List'!$A$2:$QR$463,18,FALSE),"")</f>
        <v/>
      </c>
      <c r="D23422" s="16" t="str">
        <f>IFERROR(VLOOKUP($F23422,'Location List'!$A$2:$QR$463,9,FALSE),"")</f>
        <v/>
      </c>
      <c r="E23422" s="16" t="str">
        <f>IFERROR(VLOOKUP($F23422,'Location List'!$A$2:$QR$463,2,FALSE),"")</f>
        <v/>
      </c>
    </row>
    <row r="23423" spans="1:5" ht="15" customHeight="1" x14ac:dyDescent="0.25">
      <c r="A23423" s="16" t="str">
        <f>IFERROR(VLOOKUP($F23423,'Location List'!$A$2:$QR$463,20,FALSE),"")</f>
        <v/>
      </c>
      <c r="B23423" s="16" t="str">
        <f>IFERROR(VLOOKUP($F23423,'Location List'!$A$2:$QR$463,19,FALSE),"")</f>
        <v/>
      </c>
      <c r="C23423" s="16" t="str">
        <f>IFERROR(VLOOKUP($F23423,'Location List'!$A$2:$QR$463,18,FALSE),"")</f>
        <v/>
      </c>
      <c r="D23423" s="16" t="str">
        <f>IFERROR(VLOOKUP($F23423,'Location List'!$A$2:$QR$463,9,FALSE),"")</f>
        <v/>
      </c>
      <c r="E23423" s="16" t="str">
        <f>IFERROR(VLOOKUP($F23423,'Location List'!$A$2:$QR$463,2,FALSE),"")</f>
        <v/>
      </c>
    </row>
    <row r="23424" spans="1:5" ht="15" customHeight="1" x14ac:dyDescent="0.25">
      <c r="A23424" s="16" t="str">
        <f>IFERROR(VLOOKUP($F23424,'Location List'!$A$2:$QR$463,20,FALSE),"")</f>
        <v/>
      </c>
      <c r="B23424" s="16" t="str">
        <f>IFERROR(VLOOKUP($F23424,'Location List'!$A$2:$QR$463,19,FALSE),"")</f>
        <v/>
      </c>
      <c r="C23424" s="16" t="str">
        <f>IFERROR(VLOOKUP($F23424,'Location List'!$A$2:$QR$463,18,FALSE),"")</f>
        <v/>
      </c>
      <c r="D23424" s="16" t="str">
        <f>IFERROR(VLOOKUP($F23424,'Location List'!$A$2:$QR$463,9,FALSE),"")</f>
        <v/>
      </c>
      <c r="E23424" s="16" t="str">
        <f>IFERROR(VLOOKUP($F23424,'Location List'!$A$2:$QR$463,2,FALSE),"")</f>
        <v/>
      </c>
    </row>
    <row r="23425" spans="1:5" ht="15" customHeight="1" x14ac:dyDescent="0.25">
      <c r="A23425" s="16" t="str">
        <f>IFERROR(VLOOKUP($F23425,'Location List'!$A$2:$QR$463,20,FALSE),"")</f>
        <v/>
      </c>
      <c r="B23425" s="16" t="str">
        <f>IFERROR(VLOOKUP($F23425,'Location List'!$A$2:$QR$463,19,FALSE),"")</f>
        <v/>
      </c>
      <c r="C23425" s="16" t="str">
        <f>IFERROR(VLOOKUP($F23425,'Location List'!$A$2:$QR$463,18,FALSE),"")</f>
        <v/>
      </c>
      <c r="D23425" s="16" t="str">
        <f>IFERROR(VLOOKUP($F23425,'Location List'!$A$2:$QR$463,9,FALSE),"")</f>
        <v/>
      </c>
      <c r="E23425" s="16" t="str">
        <f>IFERROR(VLOOKUP($F23425,'Location List'!$A$2:$QR$463,2,FALSE),"")</f>
        <v/>
      </c>
    </row>
    <row r="23426" spans="1:5" ht="15" customHeight="1" x14ac:dyDescent="0.25">
      <c r="A23426" s="16" t="str">
        <f>IFERROR(VLOOKUP($F23426,'Location List'!$A$2:$QR$463,20,FALSE),"")</f>
        <v/>
      </c>
      <c r="B23426" s="16" t="str">
        <f>IFERROR(VLOOKUP($F23426,'Location List'!$A$2:$QR$463,19,FALSE),"")</f>
        <v/>
      </c>
      <c r="C23426" s="16" t="str">
        <f>IFERROR(VLOOKUP($F23426,'Location List'!$A$2:$QR$463,18,FALSE),"")</f>
        <v/>
      </c>
      <c r="D23426" s="16" t="str">
        <f>IFERROR(VLOOKUP($F23426,'Location List'!$A$2:$QR$463,9,FALSE),"")</f>
        <v/>
      </c>
      <c r="E23426" s="16" t="str">
        <f>IFERROR(VLOOKUP($F23426,'Location List'!$A$2:$QR$463,2,FALSE),"")</f>
        <v/>
      </c>
    </row>
    <row r="23427" spans="1:5" ht="15" customHeight="1" x14ac:dyDescent="0.25">
      <c r="A23427" s="16" t="str">
        <f>IFERROR(VLOOKUP($F23427,'Location List'!$A$2:$QR$463,20,FALSE),"")</f>
        <v/>
      </c>
      <c r="B23427" s="16" t="str">
        <f>IFERROR(VLOOKUP($F23427,'Location List'!$A$2:$QR$463,19,FALSE),"")</f>
        <v/>
      </c>
      <c r="C23427" s="16" t="str">
        <f>IFERROR(VLOOKUP($F23427,'Location List'!$A$2:$QR$463,18,FALSE),"")</f>
        <v/>
      </c>
      <c r="D23427" s="16" t="str">
        <f>IFERROR(VLOOKUP($F23427,'Location List'!$A$2:$QR$463,9,FALSE),"")</f>
        <v/>
      </c>
      <c r="E23427" s="16" t="str">
        <f>IFERROR(VLOOKUP($F23427,'Location List'!$A$2:$QR$463,2,FALSE),"")</f>
        <v/>
      </c>
    </row>
    <row r="23428" spans="1:5" ht="15" customHeight="1" x14ac:dyDescent="0.25">
      <c r="A23428" s="16" t="str">
        <f>IFERROR(VLOOKUP($F23428,'Location List'!$A$2:$QR$463,20,FALSE),"")</f>
        <v/>
      </c>
      <c r="B23428" s="16" t="str">
        <f>IFERROR(VLOOKUP($F23428,'Location List'!$A$2:$QR$463,19,FALSE),"")</f>
        <v/>
      </c>
      <c r="C23428" s="16" t="str">
        <f>IFERROR(VLOOKUP($F23428,'Location List'!$A$2:$QR$463,18,FALSE),"")</f>
        <v/>
      </c>
      <c r="D23428" s="16" t="str">
        <f>IFERROR(VLOOKUP($F23428,'Location List'!$A$2:$QR$463,9,FALSE),"")</f>
        <v/>
      </c>
      <c r="E23428" s="16" t="str">
        <f>IFERROR(VLOOKUP($F23428,'Location List'!$A$2:$QR$463,2,FALSE),"")</f>
        <v/>
      </c>
    </row>
    <row r="23429" spans="1:5" ht="15" customHeight="1" x14ac:dyDescent="0.25">
      <c r="A23429" s="16" t="str">
        <f>IFERROR(VLOOKUP($F23429,'Location List'!$A$2:$QR$463,20,FALSE),"")</f>
        <v/>
      </c>
      <c r="B23429" s="16" t="str">
        <f>IFERROR(VLOOKUP($F23429,'Location List'!$A$2:$QR$463,19,FALSE),"")</f>
        <v/>
      </c>
      <c r="C23429" s="16" t="str">
        <f>IFERROR(VLOOKUP($F23429,'Location List'!$A$2:$QR$463,18,FALSE),"")</f>
        <v/>
      </c>
      <c r="D23429" s="16" t="str">
        <f>IFERROR(VLOOKUP($F23429,'Location List'!$A$2:$QR$463,9,FALSE),"")</f>
        <v/>
      </c>
      <c r="E23429" s="16" t="str">
        <f>IFERROR(VLOOKUP($F23429,'Location List'!$A$2:$QR$463,2,FALSE),"")</f>
        <v/>
      </c>
    </row>
    <row r="23430" spans="1:5" ht="15" customHeight="1" x14ac:dyDescent="0.25">
      <c r="A23430" s="16" t="str">
        <f>IFERROR(VLOOKUP($F23430,'Location List'!$A$2:$QR$463,20,FALSE),"")</f>
        <v/>
      </c>
      <c r="B23430" s="16" t="str">
        <f>IFERROR(VLOOKUP($F23430,'Location List'!$A$2:$QR$463,19,FALSE),"")</f>
        <v/>
      </c>
      <c r="C23430" s="16" t="str">
        <f>IFERROR(VLOOKUP($F23430,'Location List'!$A$2:$QR$463,18,FALSE),"")</f>
        <v/>
      </c>
      <c r="D23430" s="16" t="str">
        <f>IFERROR(VLOOKUP($F23430,'Location List'!$A$2:$QR$463,9,FALSE),"")</f>
        <v/>
      </c>
      <c r="E23430" s="16" t="str">
        <f>IFERROR(VLOOKUP($F23430,'Location List'!$A$2:$QR$463,2,FALSE),"")</f>
        <v/>
      </c>
    </row>
    <row r="23431" spans="1:5" ht="15" customHeight="1" x14ac:dyDescent="0.25">
      <c r="A23431" s="16" t="str">
        <f>IFERROR(VLOOKUP($F23431,'Location List'!$A$2:$QR$463,20,FALSE),"")</f>
        <v/>
      </c>
      <c r="B23431" s="16" t="str">
        <f>IFERROR(VLOOKUP($F23431,'Location List'!$A$2:$QR$463,19,FALSE),"")</f>
        <v/>
      </c>
      <c r="C23431" s="16" t="str">
        <f>IFERROR(VLOOKUP($F23431,'Location List'!$A$2:$QR$463,18,FALSE),"")</f>
        <v/>
      </c>
      <c r="D23431" s="16" t="str">
        <f>IFERROR(VLOOKUP($F23431,'Location List'!$A$2:$QR$463,9,FALSE),"")</f>
        <v/>
      </c>
      <c r="E23431" s="16" t="str">
        <f>IFERROR(VLOOKUP($F23431,'Location List'!$A$2:$QR$463,2,FALSE),"")</f>
        <v/>
      </c>
    </row>
    <row r="23432" spans="1:5" ht="15" customHeight="1" x14ac:dyDescent="0.25">
      <c r="A23432" s="16" t="str">
        <f>IFERROR(VLOOKUP($F23432,'Location List'!$A$2:$QR$463,20,FALSE),"")</f>
        <v/>
      </c>
      <c r="B23432" s="16" t="str">
        <f>IFERROR(VLOOKUP($F23432,'Location List'!$A$2:$QR$463,19,FALSE),"")</f>
        <v/>
      </c>
      <c r="C23432" s="16" t="str">
        <f>IFERROR(VLOOKUP($F23432,'Location List'!$A$2:$QR$463,18,FALSE),"")</f>
        <v/>
      </c>
      <c r="D23432" s="16" t="str">
        <f>IFERROR(VLOOKUP($F23432,'Location List'!$A$2:$QR$463,9,FALSE),"")</f>
        <v/>
      </c>
      <c r="E23432" s="16" t="str">
        <f>IFERROR(VLOOKUP($F23432,'Location List'!$A$2:$QR$463,2,FALSE),"")</f>
        <v/>
      </c>
    </row>
    <row r="23433" spans="1:5" ht="15" customHeight="1" x14ac:dyDescent="0.25">
      <c r="A23433" s="16" t="str">
        <f>IFERROR(VLOOKUP($F23433,'Location List'!$A$2:$QR$463,20,FALSE),"")</f>
        <v/>
      </c>
      <c r="B23433" s="16" t="str">
        <f>IFERROR(VLOOKUP($F23433,'Location List'!$A$2:$QR$463,19,FALSE),"")</f>
        <v/>
      </c>
      <c r="C23433" s="16" t="str">
        <f>IFERROR(VLOOKUP($F23433,'Location List'!$A$2:$QR$463,18,FALSE),"")</f>
        <v/>
      </c>
      <c r="D23433" s="16" t="str">
        <f>IFERROR(VLOOKUP($F23433,'Location List'!$A$2:$QR$463,9,FALSE),"")</f>
        <v/>
      </c>
      <c r="E23433" s="16" t="str">
        <f>IFERROR(VLOOKUP($F23433,'Location List'!$A$2:$QR$463,2,FALSE),"")</f>
        <v/>
      </c>
    </row>
    <row r="23434" spans="1:5" ht="15" customHeight="1" x14ac:dyDescent="0.25">
      <c r="A23434" s="16" t="str">
        <f>IFERROR(VLOOKUP($F23434,'Location List'!$A$2:$QR$463,20,FALSE),"")</f>
        <v/>
      </c>
      <c r="B23434" s="16" t="str">
        <f>IFERROR(VLOOKUP($F23434,'Location List'!$A$2:$QR$463,19,FALSE),"")</f>
        <v/>
      </c>
      <c r="C23434" s="16" t="str">
        <f>IFERROR(VLOOKUP($F23434,'Location List'!$A$2:$QR$463,18,FALSE),"")</f>
        <v/>
      </c>
      <c r="D23434" s="16" t="str">
        <f>IFERROR(VLOOKUP($F23434,'Location List'!$A$2:$QR$463,9,FALSE),"")</f>
        <v/>
      </c>
      <c r="E23434" s="16" t="str">
        <f>IFERROR(VLOOKUP($F23434,'Location List'!$A$2:$QR$463,2,FALSE),"")</f>
        <v/>
      </c>
    </row>
    <row r="23499" spans="1:5" ht="15" customHeight="1" x14ac:dyDescent="0.25">
      <c r="A23499" s="16" t="str">
        <f>IFERROR(VLOOKUP($F23499,'Location List'!$A$2:$QR$463,20,FALSE),"")</f>
        <v/>
      </c>
      <c r="B23499" s="16" t="str">
        <f>IFERROR(VLOOKUP($F23499,'Location List'!$A$2:$QR$463,19,FALSE),"")</f>
        <v/>
      </c>
      <c r="C23499" s="16" t="str">
        <f>IFERROR(VLOOKUP($F23499,'Location List'!$A$2:$QR$463,18,FALSE),"")</f>
        <v/>
      </c>
      <c r="D23499" s="16" t="str">
        <f>IFERROR(VLOOKUP($F23499,'Location List'!$A$2:$QR$463,9,FALSE),"")</f>
        <v/>
      </c>
      <c r="E23499" s="16" t="str">
        <f>IFERROR(VLOOKUP($F23499,'Location List'!$A$2:$QR$463,2,FALSE),"")</f>
        <v/>
      </c>
    </row>
    <row r="23500" spans="1:5" ht="15" customHeight="1" x14ac:dyDescent="0.25">
      <c r="A23500" s="16" t="str">
        <f>IFERROR(VLOOKUP($F23500,'Location List'!$A$2:$QR$463,20,FALSE),"")</f>
        <v/>
      </c>
      <c r="B23500" s="16" t="str">
        <f>IFERROR(VLOOKUP($F23500,'Location List'!$A$2:$QR$463,19,FALSE),"")</f>
        <v/>
      </c>
      <c r="C23500" s="16" t="str">
        <f>IFERROR(VLOOKUP($F23500,'Location List'!$A$2:$QR$463,18,FALSE),"")</f>
        <v/>
      </c>
      <c r="D23500" s="16" t="str">
        <f>IFERROR(VLOOKUP($F23500,'Location List'!$A$2:$QR$463,9,FALSE),"")</f>
        <v/>
      </c>
      <c r="E23500" s="16" t="str">
        <f>IFERROR(VLOOKUP($F23500,'Location List'!$A$2:$QR$463,2,FALSE),"")</f>
        <v/>
      </c>
    </row>
    <row r="23501" spans="1:5" ht="15" customHeight="1" x14ac:dyDescent="0.25">
      <c r="A23501" s="16" t="str">
        <f>IFERROR(VLOOKUP($F23501,'Location List'!$A$2:$QR$463,20,FALSE),"")</f>
        <v/>
      </c>
      <c r="B23501" s="16" t="str">
        <f>IFERROR(VLOOKUP($F23501,'Location List'!$A$2:$QR$463,19,FALSE),"")</f>
        <v/>
      </c>
      <c r="C23501" s="16" t="str">
        <f>IFERROR(VLOOKUP($F23501,'Location List'!$A$2:$QR$463,18,FALSE),"")</f>
        <v/>
      </c>
      <c r="D23501" s="16" t="str">
        <f>IFERROR(VLOOKUP($F23501,'Location List'!$A$2:$QR$463,9,FALSE),"")</f>
        <v/>
      </c>
      <c r="E23501" s="16" t="str">
        <f>IFERROR(VLOOKUP($F23501,'Location List'!$A$2:$QR$463,2,FALSE),"")</f>
        <v/>
      </c>
    </row>
    <row r="23502" spans="1:5" ht="15" customHeight="1" x14ac:dyDescent="0.25">
      <c r="A23502" s="16" t="str">
        <f>IFERROR(VLOOKUP($F23502,'Location List'!$A$2:$QR$463,20,FALSE),"")</f>
        <v/>
      </c>
      <c r="B23502" s="16" t="str">
        <f>IFERROR(VLOOKUP($F23502,'Location List'!$A$2:$QR$463,19,FALSE),"")</f>
        <v/>
      </c>
      <c r="C23502" s="16" t="str">
        <f>IFERROR(VLOOKUP($F23502,'Location List'!$A$2:$QR$463,18,FALSE),"")</f>
        <v/>
      </c>
      <c r="D23502" s="16" t="str">
        <f>IFERROR(VLOOKUP($F23502,'Location List'!$A$2:$QR$463,9,FALSE),"")</f>
        <v/>
      </c>
      <c r="E23502" s="16" t="str">
        <f>IFERROR(VLOOKUP($F23502,'Location List'!$A$2:$QR$463,2,FALSE),"")</f>
        <v/>
      </c>
    </row>
    <row r="23503" spans="1:5" ht="15" customHeight="1" x14ac:dyDescent="0.25">
      <c r="A23503" s="16" t="str">
        <f>IFERROR(VLOOKUP($F23503,'Location List'!$A$2:$QR$463,20,FALSE),"")</f>
        <v/>
      </c>
      <c r="B23503" s="16" t="str">
        <f>IFERROR(VLOOKUP($F23503,'Location List'!$A$2:$QR$463,19,FALSE),"")</f>
        <v/>
      </c>
      <c r="C23503" s="16" t="str">
        <f>IFERROR(VLOOKUP($F23503,'Location List'!$A$2:$QR$463,18,FALSE),"")</f>
        <v/>
      </c>
      <c r="D23503" s="16" t="str">
        <f>IFERROR(VLOOKUP($F23503,'Location List'!$A$2:$QR$463,9,FALSE),"")</f>
        <v/>
      </c>
      <c r="E23503" s="16" t="str">
        <f>IFERROR(VLOOKUP($F23503,'Location List'!$A$2:$QR$463,2,FALSE),"")</f>
        <v/>
      </c>
    </row>
    <row r="23504" spans="1:5" ht="15" customHeight="1" x14ac:dyDescent="0.25">
      <c r="A23504" s="16" t="str">
        <f>IFERROR(VLOOKUP($F23504,'Location List'!$A$2:$QR$463,20,FALSE),"")</f>
        <v/>
      </c>
      <c r="B23504" s="16" t="str">
        <f>IFERROR(VLOOKUP($F23504,'Location List'!$A$2:$QR$463,19,FALSE),"")</f>
        <v/>
      </c>
      <c r="C23504" s="16" t="str">
        <f>IFERROR(VLOOKUP($F23504,'Location List'!$A$2:$QR$463,18,FALSE),"")</f>
        <v/>
      </c>
      <c r="D23504" s="16" t="str">
        <f>IFERROR(VLOOKUP($F23504,'Location List'!$A$2:$QR$463,9,FALSE),"")</f>
        <v/>
      </c>
      <c r="E23504" s="16" t="str">
        <f>IFERROR(VLOOKUP($F23504,'Location List'!$A$2:$QR$463,2,FALSE),"")</f>
        <v/>
      </c>
    </row>
    <row r="23505" spans="1:5" ht="15" customHeight="1" x14ac:dyDescent="0.25">
      <c r="A23505" s="16" t="str">
        <f>IFERROR(VLOOKUP($F23505,'Location List'!$A$2:$QR$463,20,FALSE),"")</f>
        <v/>
      </c>
      <c r="B23505" s="16" t="str">
        <f>IFERROR(VLOOKUP($F23505,'Location List'!$A$2:$QR$463,19,FALSE),"")</f>
        <v/>
      </c>
      <c r="C23505" s="16" t="str">
        <f>IFERROR(VLOOKUP($F23505,'Location List'!$A$2:$QR$463,18,FALSE),"")</f>
        <v/>
      </c>
      <c r="D23505" s="16" t="str">
        <f>IFERROR(VLOOKUP($F23505,'Location List'!$A$2:$QR$463,9,FALSE),"")</f>
        <v/>
      </c>
      <c r="E23505" s="16" t="str">
        <f>IFERROR(VLOOKUP($F23505,'Location List'!$A$2:$QR$463,2,FALSE),"")</f>
        <v/>
      </c>
    </row>
    <row r="23506" spans="1:5" ht="15" customHeight="1" x14ac:dyDescent="0.25">
      <c r="A23506" s="16" t="str">
        <f>IFERROR(VLOOKUP($F23506,'Location List'!$A$2:$QR$463,20,FALSE),"")</f>
        <v/>
      </c>
      <c r="B23506" s="16" t="str">
        <f>IFERROR(VLOOKUP($F23506,'Location List'!$A$2:$QR$463,19,FALSE),"")</f>
        <v/>
      </c>
      <c r="C23506" s="16" t="str">
        <f>IFERROR(VLOOKUP($F23506,'Location List'!$A$2:$QR$463,18,FALSE),"")</f>
        <v/>
      </c>
      <c r="D23506" s="16" t="str">
        <f>IFERROR(VLOOKUP($F23506,'Location List'!$A$2:$QR$463,9,FALSE),"")</f>
        <v/>
      </c>
      <c r="E23506" s="16" t="str">
        <f>IFERROR(VLOOKUP($F23506,'Location List'!$A$2:$QR$463,2,FALSE),"")</f>
        <v/>
      </c>
    </row>
    <row r="23507" spans="1:5" ht="15" customHeight="1" x14ac:dyDescent="0.25">
      <c r="A23507" s="16" t="str">
        <f>IFERROR(VLOOKUP($F23507,'Location List'!$A$2:$QR$463,20,FALSE),"")</f>
        <v/>
      </c>
      <c r="B23507" s="16" t="str">
        <f>IFERROR(VLOOKUP($F23507,'Location List'!$A$2:$QR$463,19,FALSE),"")</f>
        <v/>
      </c>
      <c r="C23507" s="16" t="str">
        <f>IFERROR(VLOOKUP($F23507,'Location List'!$A$2:$QR$463,18,FALSE),"")</f>
        <v/>
      </c>
      <c r="D23507" s="16" t="str">
        <f>IFERROR(VLOOKUP($F23507,'Location List'!$A$2:$QR$463,9,FALSE),"")</f>
        <v/>
      </c>
      <c r="E23507" s="16" t="str">
        <f>IFERROR(VLOOKUP($F23507,'Location List'!$A$2:$QR$463,2,FALSE),"")</f>
        <v/>
      </c>
    </row>
    <row r="23508" spans="1:5" ht="15" customHeight="1" x14ac:dyDescent="0.25">
      <c r="A23508" s="16" t="str">
        <f>IFERROR(VLOOKUP($F23508,'Location List'!$A$2:$QR$463,20,FALSE),"")</f>
        <v/>
      </c>
      <c r="B23508" s="16" t="str">
        <f>IFERROR(VLOOKUP($F23508,'Location List'!$A$2:$QR$463,19,FALSE),"")</f>
        <v/>
      </c>
      <c r="C23508" s="16" t="str">
        <f>IFERROR(VLOOKUP($F23508,'Location List'!$A$2:$QR$463,18,FALSE),"")</f>
        <v/>
      </c>
      <c r="D23508" s="16" t="str">
        <f>IFERROR(VLOOKUP($F23508,'Location List'!$A$2:$QR$463,9,FALSE),"")</f>
        <v/>
      </c>
      <c r="E23508" s="16" t="str">
        <f>IFERROR(VLOOKUP($F23508,'Location List'!$A$2:$QR$463,2,FALSE),"")</f>
        <v/>
      </c>
    </row>
    <row r="23562" spans="1:5" ht="15" customHeight="1" x14ac:dyDescent="0.25">
      <c r="A23562" s="16" t="str">
        <f>IFERROR(VLOOKUP($F23562,'Location List'!$A$2:$QR$463,20,FALSE),"")</f>
        <v/>
      </c>
      <c r="B23562" s="16" t="str">
        <f>IFERROR(VLOOKUP($F23562,'Location List'!$A$2:$QR$463,19,FALSE),"")</f>
        <v/>
      </c>
      <c r="C23562" s="16" t="str">
        <f>IFERROR(VLOOKUP($F23562,'Location List'!$A$2:$QR$463,18,FALSE),"")</f>
        <v/>
      </c>
      <c r="D23562" s="16" t="str">
        <f>IFERROR(VLOOKUP($F23562,'Location List'!$A$2:$QR$463,9,FALSE),"")</f>
        <v/>
      </c>
      <c r="E23562" s="16" t="str">
        <f>IFERROR(VLOOKUP($F23562,'Location List'!$A$2:$QR$463,2,FALSE),"")</f>
        <v/>
      </c>
    </row>
    <row r="23563" spans="1:5" ht="15" customHeight="1" x14ac:dyDescent="0.25">
      <c r="A23563" s="16" t="str">
        <f>IFERROR(VLOOKUP($F23563,'Location List'!$A$2:$QR$463,20,FALSE),"")</f>
        <v/>
      </c>
      <c r="B23563" s="16" t="str">
        <f>IFERROR(VLOOKUP($F23563,'Location List'!$A$2:$QR$463,19,FALSE),"")</f>
        <v/>
      </c>
      <c r="C23563" s="16" t="str">
        <f>IFERROR(VLOOKUP($F23563,'Location List'!$A$2:$QR$463,18,FALSE),"")</f>
        <v/>
      </c>
      <c r="D23563" s="16" t="str">
        <f>IFERROR(VLOOKUP($F23563,'Location List'!$A$2:$QR$463,9,FALSE),"")</f>
        <v/>
      </c>
      <c r="E23563" s="16" t="str">
        <f>IFERROR(VLOOKUP($F23563,'Location List'!$A$2:$QR$463,2,FALSE),"")</f>
        <v/>
      </c>
    </row>
    <row r="23564" spans="1:5" ht="15" customHeight="1" x14ac:dyDescent="0.25">
      <c r="A23564" s="16" t="str">
        <f>IFERROR(VLOOKUP($F23564,'Location List'!$A$2:$QR$463,20,FALSE),"")</f>
        <v/>
      </c>
      <c r="B23564" s="16" t="str">
        <f>IFERROR(VLOOKUP($F23564,'Location List'!$A$2:$QR$463,19,FALSE),"")</f>
        <v/>
      </c>
      <c r="C23564" s="16" t="str">
        <f>IFERROR(VLOOKUP($F23564,'Location List'!$A$2:$QR$463,18,FALSE),"")</f>
        <v/>
      </c>
      <c r="D23564" s="16" t="str">
        <f>IFERROR(VLOOKUP($F23564,'Location List'!$A$2:$QR$463,9,FALSE),"")</f>
        <v/>
      </c>
      <c r="E23564" s="16" t="str">
        <f>IFERROR(VLOOKUP($F23564,'Location List'!$A$2:$QR$463,2,FALSE),"")</f>
        <v/>
      </c>
    </row>
    <row r="23565" spans="1:5" ht="15" customHeight="1" x14ac:dyDescent="0.25">
      <c r="A23565" s="16" t="str">
        <f>IFERROR(VLOOKUP($F23565,'Location List'!$A$2:$QR$463,20,FALSE),"")</f>
        <v/>
      </c>
      <c r="B23565" s="16" t="str">
        <f>IFERROR(VLOOKUP($F23565,'Location List'!$A$2:$QR$463,19,FALSE),"")</f>
        <v/>
      </c>
      <c r="C23565" s="16" t="str">
        <f>IFERROR(VLOOKUP($F23565,'Location List'!$A$2:$QR$463,18,FALSE),"")</f>
        <v/>
      </c>
      <c r="D23565" s="16" t="str">
        <f>IFERROR(VLOOKUP($F23565,'Location List'!$A$2:$QR$463,9,FALSE),"")</f>
        <v/>
      </c>
      <c r="E23565" s="16" t="str">
        <f>IFERROR(VLOOKUP($F23565,'Location List'!$A$2:$QR$463,2,FALSE),"")</f>
        <v/>
      </c>
    </row>
    <row r="23566" spans="1:5" ht="15" customHeight="1" x14ac:dyDescent="0.25">
      <c r="A23566" s="16" t="str">
        <f>IFERROR(VLOOKUP($F23566,'Location List'!$A$2:$QR$463,20,FALSE),"")</f>
        <v/>
      </c>
      <c r="B23566" s="16" t="str">
        <f>IFERROR(VLOOKUP($F23566,'Location List'!$A$2:$QR$463,19,FALSE),"")</f>
        <v/>
      </c>
      <c r="C23566" s="16" t="str">
        <f>IFERROR(VLOOKUP($F23566,'Location List'!$A$2:$QR$463,18,FALSE),"")</f>
        <v/>
      </c>
      <c r="D23566" s="16" t="str">
        <f>IFERROR(VLOOKUP($F23566,'Location List'!$A$2:$QR$463,9,FALSE),"")</f>
        <v/>
      </c>
      <c r="E23566" s="16" t="str">
        <f>IFERROR(VLOOKUP($F23566,'Location List'!$A$2:$QR$463,2,FALSE),"")</f>
        <v/>
      </c>
    </row>
    <row r="23567" spans="1:5" ht="15" customHeight="1" x14ac:dyDescent="0.25">
      <c r="A23567" s="16" t="str">
        <f>IFERROR(VLOOKUP($F23567,'Location List'!$A$2:$QR$463,20,FALSE),"")</f>
        <v/>
      </c>
      <c r="B23567" s="16" t="str">
        <f>IFERROR(VLOOKUP($F23567,'Location List'!$A$2:$QR$463,19,FALSE),"")</f>
        <v/>
      </c>
      <c r="C23567" s="16" t="str">
        <f>IFERROR(VLOOKUP($F23567,'Location List'!$A$2:$QR$463,18,FALSE),"")</f>
        <v/>
      </c>
      <c r="D23567" s="16" t="str">
        <f>IFERROR(VLOOKUP($F23567,'Location List'!$A$2:$QR$463,9,FALSE),"")</f>
        <v/>
      </c>
      <c r="E23567" s="16" t="str">
        <f>IFERROR(VLOOKUP($F23567,'Location List'!$A$2:$QR$463,2,FALSE),"")</f>
        <v/>
      </c>
    </row>
    <row r="23568" spans="1:5" ht="15" customHeight="1" x14ac:dyDescent="0.25">
      <c r="A23568" s="16" t="str">
        <f>IFERROR(VLOOKUP($F23568,'Location List'!$A$2:$QR$463,20,FALSE),"")</f>
        <v/>
      </c>
      <c r="B23568" s="16" t="str">
        <f>IFERROR(VLOOKUP($F23568,'Location List'!$A$2:$QR$463,19,FALSE),"")</f>
        <v/>
      </c>
      <c r="C23568" s="16" t="str">
        <f>IFERROR(VLOOKUP($F23568,'Location List'!$A$2:$QR$463,18,FALSE),"")</f>
        <v/>
      </c>
      <c r="D23568" s="16" t="str">
        <f>IFERROR(VLOOKUP($F23568,'Location List'!$A$2:$QR$463,9,FALSE),"")</f>
        <v/>
      </c>
      <c r="E23568" s="16" t="str">
        <f>IFERROR(VLOOKUP($F23568,'Location List'!$A$2:$QR$463,2,FALSE),"")</f>
        <v/>
      </c>
    </row>
    <row r="23569" spans="1:5" ht="15" customHeight="1" x14ac:dyDescent="0.25">
      <c r="A23569" s="16" t="str">
        <f>IFERROR(VLOOKUP($F23569,'Location List'!$A$2:$QR$463,20,FALSE),"")</f>
        <v/>
      </c>
      <c r="B23569" s="16" t="str">
        <f>IFERROR(VLOOKUP($F23569,'Location List'!$A$2:$QR$463,19,FALSE),"")</f>
        <v/>
      </c>
      <c r="C23569" s="16" t="str">
        <f>IFERROR(VLOOKUP($F23569,'Location List'!$A$2:$QR$463,18,FALSE),"")</f>
        <v/>
      </c>
      <c r="D23569" s="16" t="str">
        <f>IFERROR(VLOOKUP($F23569,'Location List'!$A$2:$QR$463,9,FALSE),"")</f>
        <v/>
      </c>
      <c r="E23569" s="16" t="str">
        <f>IFERROR(VLOOKUP($F23569,'Location List'!$A$2:$QR$463,2,FALSE),"")</f>
        <v/>
      </c>
    </row>
    <row r="23570" spans="1:5" ht="15" customHeight="1" x14ac:dyDescent="0.25">
      <c r="A23570" s="16" t="str">
        <f>IFERROR(VLOOKUP($F23570,'Location List'!$A$2:$QR$463,20,FALSE),"")</f>
        <v/>
      </c>
      <c r="B23570" s="16" t="str">
        <f>IFERROR(VLOOKUP($F23570,'Location List'!$A$2:$QR$463,19,FALSE),"")</f>
        <v/>
      </c>
      <c r="C23570" s="16" t="str">
        <f>IFERROR(VLOOKUP($F23570,'Location List'!$A$2:$QR$463,18,FALSE),"")</f>
        <v/>
      </c>
      <c r="D23570" s="16" t="str">
        <f>IFERROR(VLOOKUP($F23570,'Location List'!$A$2:$QR$463,9,FALSE),"")</f>
        <v/>
      </c>
      <c r="E23570" s="16" t="str">
        <f>IFERROR(VLOOKUP($F23570,'Location List'!$A$2:$QR$463,2,FALSE),"")</f>
        <v/>
      </c>
    </row>
    <row r="23571" spans="1:5" ht="15" customHeight="1" x14ac:dyDescent="0.25">
      <c r="A23571" s="16" t="str">
        <f>IFERROR(VLOOKUP($F23571,'Location List'!$A$2:$QR$463,20,FALSE),"")</f>
        <v/>
      </c>
      <c r="B23571" s="16" t="str">
        <f>IFERROR(VLOOKUP($F23571,'Location List'!$A$2:$QR$463,19,FALSE),"")</f>
        <v/>
      </c>
      <c r="C23571" s="16" t="str">
        <f>IFERROR(VLOOKUP($F23571,'Location List'!$A$2:$QR$463,18,FALSE),"")</f>
        <v/>
      </c>
      <c r="D23571" s="16" t="str">
        <f>IFERROR(VLOOKUP($F23571,'Location List'!$A$2:$QR$463,9,FALSE),"")</f>
        <v/>
      </c>
      <c r="E23571" s="16" t="str">
        <f>IFERROR(VLOOKUP($F23571,'Location List'!$A$2:$QR$463,2,FALSE),"")</f>
        <v/>
      </c>
    </row>
    <row r="23572" spans="1:5" ht="15" customHeight="1" x14ac:dyDescent="0.25">
      <c r="A23572" s="16" t="str">
        <f>IFERROR(VLOOKUP($F23572,'Location List'!$A$2:$QR$463,20,FALSE),"")</f>
        <v/>
      </c>
      <c r="B23572" s="16" t="str">
        <f>IFERROR(VLOOKUP($F23572,'Location List'!$A$2:$QR$463,19,FALSE),"")</f>
        <v/>
      </c>
      <c r="C23572" s="16" t="str">
        <f>IFERROR(VLOOKUP($F23572,'Location List'!$A$2:$QR$463,18,FALSE),"")</f>
        <v/>
      </c>
      <c r="D23572" s="16" t="str">
        <f>IFERROR(VLOOKUP($F23572,'Location List'!$A$2:$QR$463,9,FALSE),"")</f>
        <v/>
      </c>
      <c r="E23572" s="16" t="str">
        <f>IFERROR(VLOOKUP($F23572,'Location List'!$A$2:$QR$463,2,FALSE),"")</f>
        <v/>
      </c>
    </row>
    <row r="23573" spans="1:5" ht="15" customHeight="1" x14ac:dyDescent="0.25">
      <c r="A23573" s="16" t="str">
        <f>IFERROR(VLOOKUP($F23573,'Location List'!$A$2:$QR$463,20,FALSE),"")</f>
        <v/>
      </c>
      <c r="B23573" s="16" t="str">
        <f>IFERROR(VLOOKUP($F23573,'Location List'!$A$2:$QR$463,19,FALSE),"")</f>
        <v/>
      </c>
      <c r="C23573" s="16" t="str">
        <f>IFERROR(VLOOKUP($F23573,'Location List'!$A$2:$QR$463,18,FALSE),"")</f>
        <v/>
      </c>
      <c r="D23573" s="16" t="str">
        <f>IFERROR(VLOOKUP($F23573,'Location List'!$A$2:$QR$463,9,FALSE),"")</f>
        <v/>
      </c>
      <c r="E23573" s="16" t="str">
        <f>IFERROR(VLOOKUP($F23573,'Location List'!$A$2:$QR$463,2,FALSE),"")</f>
        <v/>
      </c>
    </row>
    <row r="23574" spans="1:5" ht="15" customHeight="1" x14ac:dyDescent="0.25">
      <c r="A23574" s="16" t="str">
        <f>IFERROR(VLOOKUP($F23574,'Location List'!$A$2:$QR$463,20,FALSE),"")</f>
        <v/>
      </c>
      <c r="B23574" s="16" t="str">
        <f>IFERROR(VLOOKUP($F23574,'Location List'!$A$2:$QR$463,19,FALSE),"")</f>
        <v/>
      </c>
      <c r="C23574" s="16" t="str">
        <f>IFERROR(VLOOKUP($F23574,'Location List'!$A$2:$QR$463,18,FALSE),"")</f>
        <v/>
      </c>
      <c r="D23574" s="16" t="str">
        <f>IFERROR(VLOOKUP($F23574,'Location List'!$A$2:$QR$463,9,FALSE),"")</f>
        <v/>
      </c>
      <c r="E23574" s="16" t="str">
        <f>IFERROR(VLOOKUP($F23574,'Location List'!$A$2:$QR$463,2,FALSE),"")</f>
        <v/>
      </c>
    </row>
    <row r="23575" spans="1:5" ht="15" customHeight="1" x14ac:dyDescent="0.25">
      <c r="A23575" s="16" t="str">
        <f>IFERROR(VLOOKUP($F23575,'Location List'!$A$2:$QR$463,20,FALSE),"")</f>
        <v/>
      </c>
      <c r="B23575" s="16" t="str">
        <f>IFERROR(VLOOKUP($F23575,'Location List'!$A$2:$QR$463,19,FALSE),"")</f>
        <v/>
      </c>
      <c r="C23575" s="16" t="str">
        <f>IFERROR(VLOOKUP($F23575,'Location List'!$A$2:$QR$463,18,FALSE),"")</f>
        <v/>
      </c>
      <c r="D23575" s="16" t="str">
        <f>IFERROR(VLOOKUP($F23575,'Location List'!$A$2:$QR$463,9,FALSE),"")</f>
        <v/>
      </c>
      <c r="E23575" s="16" t="str">
        <f>IFERROR(VLOOKUP($F23575,'Location List'!$A$2:$QR$463,2,FALSE),"")</f>
        <v/>
      </c>
    </row>
    <row r="23576" spans="1:5" ht="15" customHeight="1" x14ac:dyDescent="0.25">
      <c r="A23576" s="16" t="str">
        <f>IFERROR(VLOOKUP($F23576,'Location List'!$A$2:$QR$463,20,FALSE),"")</f>
        <v/>
      </c>
      <c r="B23576" s="16" t="str">
        <f>IFERROR(VLOOKUP($F23576,'Location List'!$A$2:$QR$463,19,FALSE),"")</f>
        <v/>
      </c>
      <c r="C23576" s="16" t="str">
        <f>IFERROR(VLOOKUP($F23576,'Location List'!$A$2:$QR$463,18,FALSE),"")</f>
        <v/>
      </c>
      <c r="D23576" s="16" t="str">
        <f>IFERROR(VLOOKUP($F23576,'Location List'!$A$2:$QR$463,9,FALSE),"")</f>
        <v/>
      </c>
      <c r="E23576" s="16" t="str">
        <f>IFERROR(VLOOKUP($F23576,'Location List'!$A$2:$QR$463,2,FALSE),"")</f>
        <v/>
      </c>
    </row>
    <row r="23643" spans="1:5" ht="15" customHeight="1" x14ac:dyDescent="0.25">
      <c r="A23643" s="16" t="str">
        <f>IFERROR(VLOOKUP($F23643,'Location List'!$A$2:$QR$463,20,FALSE),"")</f>
        <v/>
      </c>
      <c r="B23643" s="16" t="str">
        <f>IFERROR(VLOOKUP($F23643,'Location List'!$A$2:$QR$463,19,FALSE),"")</f>
        <v/>
      </c>
      <c r="C23643" s="16" t="str">
        <f>IFERROR(VLOOKUP($F23643,'Location List'!$A$2:$QR$463,18,FALSE),"")</f>
        <v/>
      </c>
      <c r="D23643" s="16" t="str">
        <f>IFERROR(VLOOKUP($F23643,'Location List'!$A$2:$QR$463,9,FALSE),"")</f>
        <v/>
      </c>
      <c r="E23643" s="16" t="str">
        <f>IFERROR(VLOOKUP($F23643,'Location List'!$A$2:$QR$463,2,FALSE),"")</f>
        <v/>
      </c>
    </row>
    <row r="23644" spans="1:5" ht="15" customHeight="1" x14ac:dyDescent="0.25">
      <c r="A23644" s="16" t="str">
        <f>IFERROR(VLOOKUP($F23644,'Location List'!$A$2:$QR$463,20,FALSE),"")</f>
        <v/>
      </c>
      <c r="B23644" s="16" t="str">
        <f>IFERROR(VLOOKUP($F23644,'Location List'!$A$2:$QR$463,19,FALSE),"")</f>
        <v/>
      </c>
      <c r="C23644" s="16" t="str">
        <f>IFERROR(VLOOKUP($F23644,'Location List'!$A$2:$QR$463,18,FALSE),"")</f>
        <v/>
      </c>
      <c r="D23644" s="16" t="str">
        <f>IFERROR(VLOOKUP($F23644,'Location List'!$A$2:$QR$463,9,FALSE),"")</f>
        <v/>
      </c>
      <c r="E23644" s="16" t="str">
        <f>IFERROR(VLOOKUP($F23644,'Location List'!$A$2:$QR$463,2,FALSE),"")</f>
        <v/>
      </c>
    </row>
    <row r="23645" spans="1:5" ht="15" customHeight="1" x14ac:dyDescent="0.25">
      <c r="A23645" s="16" t="str">
        <f>IFERROR(VLOOKUP($F23645,'Location List'!$A$2:$QR$463,20,FALSE),"")</f>
        <v/>
      </c>
      <c r="B23645" s="16" t="str">
        <f>IFERROR(VLOOKUP($F23645,'Location List'!$A$2:$QR$463,19,FALSE),"")</f>
        <v/>
      </c>
      <c r="C23645" s="16" t="str">
        <f>IFERROR(VLOOKUP($F23645,'Location List'!$A$2:$QR$463,18,FALSE),"")</f>
        <v/>
      </c>
      <c r="D23645" s="16" t="str">
        <f>IFERROR(VLOOKUP($F23645,'Location List'!$A$2:$QR$463,9,FALSE),"")</f>
        <v/>
      </c>
      <c r="E23645" s="16" t="str">
        <f>IFERROR(VLOOKUP($F23645,'Location List'!$A$2:$QR$463,2,FALSE),"")</f>
        <v/>
      </c>
    </row>
    <row r="23646" spans="1:5" ht="15" customHeight="1" x14ac:dyDescent="0.25">
      <c r="A23646" s="16" t="str">
        <f>IFERROR(VLOOKUP($F23646,'Location List'!$A$2:$QR$463,20,FALSE),"")</f>
        <v/>
      </c>
      <c r="B23646" s="16" t="str">
        <f>IFERROR(VLOOKUP($F23646,'Location List'!$A$2:$QR$463,19,FALSE),"")</f>
        <v/>
      </c>
      <c r="C23646" s="16" t="str">
        <f>IFERROR(VLOOKUP($F23646,'Location List'!$A$2:$QR$463,18,FALSE),"")</f>
        <v/>
      </c>
      <c r="D23646" s="16" t="str">
        <f>IFERROR(VLOOKUP($F23646,'Location List'!$A$2:$QR$463,9,FALSE),"")</f>
        <v/>
      </c>
      <c r="E23646" s="16" t="str">
        <f>IFERROR(VLOOKUP($F23646,'Location List'!$A$2:$QR$463,2,FALSE),"")</f>
        <v/>
      </c>
    </row>
    <row r="23647" spans="1:5" ht="15" customHeight="1" x14ac:dyDescent="0.25">
      <c r="A23647" s="16" t="str">
        <f>IFERROR(VLOOKUP($F23647,'Location List'!$A$2:$QR$463,20,FALSE),"")</f>
        <v/>
      </c>
      <c r="B23647" s="16" t="str">
        <f>IFERROR(VLOOKUP($F23647,'Location List'!$A$2:$QR$463,19,FALSE),"")</f>
        <v/>
      </c>
      <c r="C23647" s="16" t="str">
        <f>IFERROR(VLOOKUP($F23647,'Location List'!$A$2:$QR$463,18,FALSE),"")</f>
        <v/>
      </c>
      <c r="D23647" s="16" t="str">
        <f>IFERROR(VLOOKUP($F23647,'Location List'!$A$2:$QR$463,9,FALSE),"")</f>
        <v/>
      </c>
      <c r="E23647" s="16" t="str">
        <f>IFERROR(VLOOKUP($F23647,'Location List'!$A$2:$QR$463,2,FALSE),"")</f>
        <v/>
      </c>
    </row>
    <row r="23648" spans="1:5" ht="15" customHeight="1" x14ac:dyDescent="0.25">
      <c r="A23648" s="16" t="str">
        <f>IFERROR(VLOOKUP($F23648,'Location List'!$A$2:$QR$463,20,FALSE),"")</f>
        <v/>
      </c>
      <c r="B23648" s="16" t="str">
        <f>IFERROR(VLOOKUP($F23648,'Location List'!$A$2:$QR$463,19,FALSE),"")</f>
        <v/>
      </c>
      <c r="C23648" s="16" t="str">
        <f>IFERROR(VLOOKUP($F23648,'Location List'!$A$2:$QR$463,18,FALSE),"")</f>
        <v/>
      </c>
      <c r="D23648" s="16" t="str">
        <f>IFERROR(VLOOKUP($F23648,'Location List'!$A$2:$QR$463,9,FALSE),"")</f>
        <v/>
      </c>
      <c r="E23648" s="16" t="str">
        <f>IFERROR(VLOOKUP($F23648,'Location List'!$A$2:$QR$463,2,FALSE),"")</f>
        <v/>
      </c>
    </row>
    <row r="23649" spans="1:5" ht="15" customHeight="1" x14ac:dyDescent="0.25">
      <c r="A23649" s="16" t="str">
        <f>IFERROR(VLOOKUP($F23649,'Location List'!$A$2:$QR$463,20,FALSE),"")</f>
        <v/>
      </c>
      <c r="B23649" s="16" t="str">
        <f>IFERROR(VLOOKUP($F23649,'Location List'!$A$2:$QR$463,19,FALSE),"")</f>
        <v/>
      </c>
      <c r="C23649" s="16" t="str">
        <f>IFERROR(VLOOKUP($F23649,'Location List'!$A$2:$QR$463,18,FALSE),"")</f>
        <v/>
      </c>
      <c r="D23649" s="16" t="str">
        <f>IFERROR(VLOOKUP($F23649,'Location List'!$A$2:$QR$463,9,FALSE),"")</f>
        <v/>
      </c>
      <c r="E23649" s="16" t="str">
        <f>IFERROR(VLOOKUP($F23649,'Location List'!$A$2:$QR$463,2,FALSE),"")</f>
        <v/>
      </c>
    </row>
    <row r="23650" spans="1:5" ht="15" customHeight="1" x14ac:dyDescent="0.25">
      <c r="A23650" s="16" t="str">
        <f>IFERROR(VLOOKUP($F23650,'Location List'!$A$2:$QR$463,20,FALSE),"")</f>
        <v/>
      </c>
      <c r="B23650" s="16" t="str">
        <f>IFERROR(VLOOKUP($F23650,'Location List'!$A$2:$QR$463,19,FALSE),"")</f>
        <v/>
      </c>
      <c r="C23650" s="16" t="str">
        <f>IFERROR(VLOOKUP($F23650,'Location List'!$A$2:$QR$463,18,FALSE),"")</f>
        <v/>
      </c>
      <c r="D23650" s="16" t="str">
        <f>IFERROR(VLOOKUP($F23650,'Location List'!$A$2:$QR$463,9,FALSE),"")</f>
        <v/>
      </c>
      <c r="E23650" s="16" t="str">
        <f>IFERROR(VLOOKUP($F23650,'Location List'!$A$2:$QR$463,2,FALSE),"")</f>
        <v/>
      </c>
    </row>
    <row r="23651" spans="1:5" ht="15" customHeight="1" x14ac:dyDescent="0.25">
      <c r="A23651" s="16" t="str">
        <f>IFERROR(VLOOKUP($F23651,'Location List'!$A$2:$QR$463,20,FALSE),"")</f>
        <v/>
      </c>
      <c r="B23651" s="16" t="str">
        <f>IFERROR(VLOOKUP($F23651,'Location List'!$A$2:$QR$463,19,FALSE),"")</f>
        <v/>
      </c>
      <c r="C23651" s="16" t="str">
        <f>IFERROR(VLOOKUP($F23651,'Location List'!$A$2:$QR$463,18,FALSE),"")</f>
        <v/>
      </c>
      <c r="D23651" s="16" t="str">
        <f>IFERROR(VLOOKUP($F23651,'Location List'!$A$2:$QR$463,9,FALSE),"")</f>
        <v/>
      </c>
      <c r="E23651" s="16" t="str">
        <f>IFERROR(VLOOKUP($F23651,'Location List'!$A$2:$QR$463,2,FALSE),"")</f>
        <v/>
      </c>
    </row>
    <row r="23652" spans="1:5" ht="15" customHeight="1" x14ac:dyDescent="0.25">
      <c r="A23652" s="16" t="str">
        <f>IFERROR(VLOOKUP($F23652,'Location List'!$A$2:$QR$463,20,FALSE),"")</f>
        <v/>
      </c>
      <c r="B23652" s="16" t="str">
        <f>IFERROR(VLOOKUP($F23652,'Location List'!$A$2:$QR$463,19,FALSE),"")</f>
        <v/>
      </c>
      <c r="C23652" s="16" t="str">
        <f>IFERROR(VLOOKUP($F23652,'Location List'!$A$2:$QR$463,18,FALSE),"")</f>
        <v/>
      </c>
      <c r="D23652" s="16" t="str">
        <f>IFERROR(VLOOKUP($F23652,'Location List'!$A$2:$QR$463,9,FALSE),"")</f>
        <v/>
      </c>
      <c r="E23652" s="16" t="str">
        <f>IFERROR(VLOOKUP($F23652,'Location List'!$A$2:$QR$463,2,FALSE),"")</f>
        <v/>
      </c>
    </row>
    <row r="23653" spans="1:5" ht="15" customHeight="1" x14ac:dyDescent="0.25">
      <c r="A23653" s="16" t="str">
        <f>IFERROR(VLOOKUP($F23653,'Location List'!$A$2:$QR$463,20,FALSE),"")</f>
        <v/>
      </c>
      <c r="B23653" s="16" t="str">
        <f>IFERROR(VLOOKUP($F23653,'Location List'!$A$2:$QR$463,19,FALSE),"")</f>
        <v/>
      </c>
      <c r="C23653" s="16" t="str">
        <f>IFERROR(VLOOKUP($F23653,'Location List'!$A$2:$QR$463,18,FALSE),"")</f>
        <v/>
      </c>
      <c r="D23653" s="16" t="str">
        <f>IFERROR(VLOOKUP($F23653,'Location List'!$A$2:$QR$463,9,FALSE),"")</f>
        <v/>
      </c>
      <c r="E23653" s="16" t="str">
        <f>IFERROR(VLOOKUP($F23653,'Location List'!$A$2:$QR$463,2,FALSE),"")</f>
        <v/>
      </c>
    </row>
    <row r="23654" spans="1:5" ht="15" customHeight="1" x14ac:dyDescent="0.25">
      <c r="A23654" s="16" t="str">
        <f>IFERROR(VLOOKUP($F23654,'Location List'!$A$2:$QR$463,20,FALSE),"")</f>
        <v/>
      </c>
      <c r="B23654" s="16" t="str">
        <f>IFERROR(VLOOKUP($F23654,'Location List'!$A$2:$QR$463,19,FALSE),"")</f>
        <v/>
      </c>
      <c r="C23654" s="16" t="str">
        <f>IFERROR(VLOOKUP($F23654,'Location List'!$A$2:$QR$463,18,FALSE),"")</f>
        <v/>
      </c>
      <c r="D23654" s="16" t="str">
        <f>IFERROR(VLOOKUP($F23654,'Location List'!$A$2:$QR$463,9,FALSE),"")</f>
        <v/>
      </c>
      <c r="E23654" s="16" t="str">
        <f>IFERROR(VLOOKUP($F23654,'Location List'!$A$2:$QR$463,2,FALSE),"")</f>
        <v/>
      </c>
    </row>
    <row r="23655" spans="1:5" ht="15" customHeight="1" x14ac:dyDescent="0.25">
      <c r="A23655" s="16" t="str">
        <f>IFERROR(VLOOKUP($F23655,'Location List'!$A$2:$QR$463,20,FALSE),"")</f>
        <v/>
      </c>
      <c r="B23655" s="16" t="str">
        <f>IFERROR(VLOOKUP($F23655,'Location List'!$A$2:$QR$463,19,FALSE),"")</f>
        <v/>
      </c>
      <c r="C23655" s="16" t="str">
        <f>IFERROR(VLOOKUP($F23655,'Location List'!$A$2:$QR$463,18,FALSE),"")</f>
        <v/>
      </c>
      <c r="D23655" s="16" t="str">
        <f>IFERROR(VLOOKUP($F23655,'Location List'!$A$2:$QR$463,9,FALSE),"")</f>
        <v/>
      </c>
      <c r="E23655" s="16" t="str">
        <f>IFERROR(VLOOKUP($F23655,'Location List'!$A$2:$QR$463,2,FALSE),"")</f>
        <v/>
      </c>
    </row>
    <row r="23656" spans="1:5" ht="15" customHeight="1" x14ac:dyDescent="0.25">
      <c r="A23656" s="16" t="str">
        <f>IFERROR(VLOOKUP($F23656,'Location List'!$A$2:$QR$463,20,FALSE),"")</f>
        <v/>
      </c>
      <c r="B23656" s="16" t="str">
        <f>IFERROR(VLOOKUP($F23656,'Location List'!$A$2:$QR$463,19,FALSE),"")</f>
        <v/>
      </c>
      <c r="C23656" s="16" t="str">
        <f>IFERROR(VLOOKUP($F23656,'Location List'!$A$2:$QR$463,18,FALSE),"")</f>
        <v/>
      </c>
      <c r="D23656" s="16" t="str">
        <f>IFERROR(VLOOKUP($F23656,'Location List'!$A$2:$QR$463,9,FALSE),"")</f>
        <v/>
      </c>
      <c r="E23656" s="16" t="str">
        <f>IFERROR(VLOOKUP($F23656,'Location List'!$A$2:$QR$463,2,FALSE),"")</f>
        <v/>
      </c>
    </row>
    <row r="23657" spans="1:5" ht="15" customHeight="1" x14ac:dyDescent="0.25">
      <c r="A23657" s="16" t="str">
        <f>IFERROR(VLOOKUP($F23657,'Location List'!$A$2:$QR$463,20,FALSE),"")</f>
        <v/>
      </c>
      <c r="B23657" s="16" t="str">
        <f>IFERROR(VLOOKUP($F23657,'Location List'!$A$2:$QR$463,19,FALSE),"")</f>
        <v/>
      </c>
      <c r="C23657" s="16" t="str">
        <f>IFERROR(VLOOKUP($F23657,'Location List'!$A$2:$QR$463,18,FALSE),"")</f>
        <v/>
      </c>
      <c r="D23657" s="16" t="str">
        <f>IFERROR(VLOOKUP($F23657,'Location List'!$A$2:$QR$463,9,FALSE),"")</f>
        <v/>
      </c>
      <c r="E23657" s="16" t="str">
        <f>IFERROR(VLOOKUP($F23657,'Location List'!$A$2:$QR$463,2,FALSE),"")</f>
        <v/>
      </c>
    </row>
    <row r="23702" spans="1:5" ht="15" customHeight="1" x14ac:dyDescent="0.25">
      <c r="A23702" s="16" t="str">
        <f>IFERROR(VLOOKUP($F23702,'Location List'!$A$2:$QR$463,20,FALSE),"")</f>
        <v/>
      </c>
      <c r="B23702" s="16" t="str">
        <f>IFERROR(VLOOKUP($F23702,'Location List'!$A$2:$QR$463,19,FALSE),"")</f>
        <v/>
      </c>
      <c r="C23702" s="16" t="str">
        <f>IFERROR(VLOOKUP($F23702,'Location List'!$A$2:$QR$463,18,FALSE),"")</f>
        <v/>
      </c>
      <c r="D23702" s="16" t="str">
        <f>IFERROR(VLOOKUP($F23702,'Location List'!$A$2:$QR$463,9,FALSE),"")</f>
        <v/>
      </c>
      <c r="E23702" s="16" t="str">
        <f>IFERROR(VLOOKUP($F23702,'Location List'!$A$2:$QR$463,2,FALSE),"")</f>
        <v/>
      </c>
    </row>
    <row r="23703" spans="1:5" ht="15" customHeight="1" x14ac:dyDescent="0.25">
      <c r="A23703" s="16" t="str">
        <f>IFERROR(VLOOKUP($F23703,'Location List'!$A$2:$QR$463,20,FALSE),"")</f>
        <v/>
      </c>
      <c r="B23703" s="16" t="str">
        <f>IFERROR(VLOOKUP($F23703,'Location List'!$A$2:$QR$463,19,FALSE),"")</f>
        <v/>
      </c>
      <c r="C23703" s="16" t="str">
        <f>IFERROR(VLOOKUP($F23703,'Location List'!$A$2:$QR$463,18,FALSE),"")</f>
        <v/>
      </c>
      <c r="D23703" s="16" t="str">
        <f>IFERROR(VLOOKUP($F23703,'Location List'!$A$2:$QR$463,9,FALSE),"")</f>
        <v/>
      </c>
      <c r="E23703" s="16" t="str">
        <f>IFERROR(VLOOKUP($F23703,'Location List'!$A$2:$QR$463,2,FALSE),"")</f>
        <v/>
      </c>
    </row>
    <row r="23704" spans="1:5" ht="15" customHeight="1" x14ac:dyDescent="0.25">
      <c r="A23704" s="16" t="str">
        <f>IFERROR(VLOOKUP($F23704,'Location List'!$A$2:$QR$463,20,FALSE),"")</f>
        <v/>
      </c>
      <c r="B23704" s="16" t="str">
        <f>IFERROR(VLOOKUP($F23704,'Location List'!$A$2:$QR$463,19,FALSE),"")</f>
        <v/>
      </c>
      <c r="C23704" s="16" t="str">
        <f>IFERROR(VLOOKUP($F23704,'Location List'!$A$2:$QR$463,18,FALSE),"")</f>
        <v/>
      </c>
      <c r="D23704" s="16" t="str">
        <f>IFERROR(VLOOKUP($F23704,'Location List'!$A$2:$QR$463,9,FALSE),"")</f>
        <v/>
      </c>
      <c r="E23704" s="16" t="str">
        <f>IFERROR(VLOOKUP($F23704,'Location List'!$A$2:$QR$463,2,FALSE),"")</f>
        <v/>
      </c>
    </row>
    <row r="23705" spans="1:5" ht="15" customHeight="1" x14ac:dyDescent="0.25">
      <c r="A23705" s="16" t="str">
        <f>IFERROR(VLOOKUP($F23705,'Location List'!$A$2:$QR$463,20,FALSE),"")</f>
        <v/>
      </c>
      <c r="B23705" s="16" t="str">
        <f>IFERROR(VLOOKUP($F23705,'Location List'!$A$2:$QR$463,19,FALSE),"")</f>
        <v/>
      </c>
      <c r="C23705" s="16" t="str">
        <f>IFERROR(VLOOKUP($F23705,'Location List'!$A$2:$QR$463,18,FALSE),"")</f>
        <v/>
      </c>
      <c r="D23705" s="16" t="str">
        <f>IFERROR(VLOOKUP($F23705,'Location List'!$A$2:$QR$463,9,FALSE),"")</f>
        <v/>
      </c>
      <c r="E23705" s="16" t="str">
        <f>IFERROR(VLOOKUP($F23705,'Location List'!$A$2:$QR$463,2,FALSE),"")</f>
        <v/>
      </c>
    </row>
    <row r="23706" spans="1:5" ht="15" customHeight="1" x14ac:dyDescent="0.25">
      <c r="A23706" s="16" t="str">
        <f>IFERROR(VLOOKUP($F23706,'Location List'!$A$2:$QR$463,20,FALSE),"")</f>
        <v/>
      </c>
      <c r="B23706" s="16" t="str">
        <f>IFERROR(VLOOKUP($F23706,'Location List'!$A$2:$QR$463,19,FALSE),"")</f>
        <v/>
      </c>
      <c r="C23706" s="16" t="str">
        <f>IFERROR(VLOOKUP($F23706,'Location List'!$A$2:$QR$463,18,FALSE),"")</f>
        <v/>
      </c>
      <c r="D23706" s="16" t="str">
        <f>IFERROR(VLOOKUP($F23706,'Location List'!$A$2:$QR$463,9,FALSE),"")</f>
        <v/>
      </c>
      <c r="E23706" s="16" t="str">
        <f>IFERROR(VLOOKUP($F23706,'Location List'!$A$2:$QR$463,2,FALSE),"")</f>
        <v/>
      </c>
    </row>
    <row r="23707" spans="1:5" ht="15" customHeight="1" x14ac:dyDescent="0.25">
      <c r="A23707" s="16" t="str">
        <f>IFERROR(VLOOKUP($F23707,'Location List'!$A$2:$QR$463,20,FALSE),"")</f>
        <v/>
      </c>
      <c r="B23707" s="16" t="str">
        <f>IFERROR(VLOOKUP($F23707,'Location List'!$A$2:$QR$463,19,FALSE),"")</f>
        <v/>
      </c>
      <c r="C23707" s="16" t="str">
        <f>IFERROR(VLOOKUP($F23707,'Location List'!$A$2:$QR$463,18,FALSE),"")</f>
        <v/>
      </c>
      <c r="D23707" s="16" t="str">
        <f>IFERROR(VLOOKUP($F23707,'Location List'!$A$2:$QR$463,9,FALSE),"")</f>
        <v/>
      </c>
      <c r="E23707" s="16" t="str">
        <f>IFERROR(VLOOKUP($F23707,'Location List'!$A$2:$QR$463,2,FALSE),"")</f>
        <v/>
      </c>
    </row>
    <row r="23777" spans="1:5" ht="15" customHeight="1" x14ac:dyDescent="0.25">
      <c r="A23777" s="16" t="str">
        <f>IFERROR(VLOOKUP($F23777,'Location List'!$A$2:$QR$463,20,FALSE),"")</f>
        <v/>
      </c>
      <c r="B23777" s="16" t="str">
        <f>IFERROR(VLOOKUP($F23777,'Location List'!$A$2:$QR$463,19,FALSE),"")</f>
        <v/>
      </c>
      <c r="C23777" s="16" t="str">
        <f>IFERROR(VLOOKUP($F23777,'Location List'!$A$2:$QR$463,18,FALSE),"")</f>
        <v/>
      </c>
      <c r="D23777" s="16" t="str">
        <f>IFERROR(VLOOKUP($F23777,'Location List'!$A$2:$QR$463,9,FALSE),"")</f>
        <v/>
      </c>
      <c r="E23777" s="16" t="str">
        <f>IFERROR(VLOOKUP($F23777,'Location List'!$A$2:$QR$463,2,FALSE),"")</f>
        <v/>
      </c>
    </row>
    <row r="23778" spans="1:5" ht="15" customHeight="1" x14ac:dyDescent="0.25">
      <c r="A23778" s="16" t="str">
        <f>IFERROR(VLOOKUP($F23778,'Location List'!$A$2:$QR$463,20,FALSE),"")</f>
        <v/>
      </c>
      <c r="B23778" s="16" t="str">
        <f>IFERROR(VLOOKUP($F23778,'Location List'!$A$2:$QR$463,19,FALSE),"")</f>
        <v/>
      </c>
      <c r="C23778" s="16" t="str">
        <f>IFERROR(VLOOKUP($F23778,'Location List'!$A$2:$QR$463,18,FALSE),"")</f>
        <v/>
      </c>
      <c r="D23778" s="16" t="str">
        <f>IFERROR(VLOOKUP($F23778,'Location List'!$A$2:$QR$463,9,FALSE),"")</f>
        <v/>
      </c>
      <c r="E23778" s="16" t="str">
        <f>IFERROR(VLOOKUP($F23778,'Location List'!$A$2:$QR$463,2,FALSE),"")</f>
        <v/>
      </c>
    </row>
    <row r="23779" spans="1:5" ht="15" customHeight="1" x14ac:dyDescent="0.25">
      <c r="A23779" s="16" t="str">
        <f>IFERROR(VLOOKUP($F23779,'Location List'!$A$2:$QR$463,20,FALSE),"")</f>
        <v/>
      </c>
      <c r="B23779" s="16" t="str">
        <f>IFERROR(VLOOKUP($F23779,'Location List'!$A$2:$QR$463,19,FALSE),"")</f>
        <v/>
      </c>
      <c r="C23779" s="16" t="str">
        <f>IFERROR(VLOOKUP($F23779,'Location List'!$A$2:$QR$463,18,FALSE),"")</f>
        <v/>
      </c>
      <c r="D23779" s="16" t="str">
        <f>IFERROR(VLOOKUP($F23779,'Location List'!$A$2:$QR$463,9,FALSE),"")</f>
        <v/>
      </c>
      <c r="E23779" s="16" t="str">
        <f>IFERROR(VLOOKUP($F23779,'Location List'!$A$2:$QR$463,2,FALSE),"")</f>
        <v/>
      </c>
    </row>
    <row r="23780" spans="1:5" ht="15" customHeight="1" x14ac:dyDescent="0.25">
      <c r="A23780" s="16" t="str">
        <f>IFERROR(VLOOKUP($F23780,'Location List'!$A$2:$QR$463,20,FALSE),"")</f>
        <v/>
      </c>
      <c r="B23780" s="16" t="str">
        <f>IFERROR(VLOOKUP($F23780,'Location List'!$A$2:$QR$463,19,FALSE),"")</f>
        <v/>
      </c>
      <c r="C23780" s="16" t="str">
        <f>IFERROR(VLOOKUP($F23780,'Location List'!$A$2:$QR$463,18,FALSE),"")</f>
        <v/>
      </c>
      <c r="D23780" s="16" t="str">
        <f>IFERROR(VLOOKUP($F23780,'Location List'!$A$2:$QR$463,9,FALSE),"")</f>
        <v/>
      </c>
      <c r="E23780" s="16" t="str">
        <f>IFERROR(VLOOKUP($F23780,'Location List'!$A$2:$QR$463,2,FALSE),"")</f>
        <v/>
      </c>
    </row>
    <row r="23781" spans="1:5" ht="15" customHeight="1" x14ac:dyDescent="0.25">
      <c r="A23781" s="16" t="str">
        <f>IFERROR(VLOOKUP($F23781,'Location List'!$A$2:$QR$463,20,FALSE),"")</f>
        <v/>
      </c>
      <c r="B23781" s="16" t="str">
        <f>IFERROR(VLOOKUP($F23781,'Location List'!$A$2:$QR$463,19,FALSE),"")</f>
        <v/>
      </c>
      <c r="C23781" s="16" t="str">
        <f>IFERROR(VLOOKUP($F23781,'Location List'!$A$2:$QR$463,18,FALSE),"")</f>
        <v/>
      </c>
      <c r="D23781" s="16" t="str">
        <f>IFERROR(VLOOKUP($F23781,'Location List'!$A$2:$QR$463,9,FALSE),"")</f>
        <v/>
      </c>
      <c r="E23781" s="16" t="str">
        <f>IFERROR(VLOOKUP($F23781,'Location List'!$A$2:$QR$463,2,FALSE),"")</f>
        <v/>
      </c>
    </row>
    <row r="23782" spans="1:5" ht="15" customHeight="1" x14ac:dyDescent="0.25">
      <c r="A23782" s="16" t="str">
        <f>IFERROR(VLOOKUP($F23782,'Location List'!$A$2:$QR$463,20,FALSE),"")</f>
        <v/>
      </c>
      <c r="B23782" s="16" t="str">
        <f>IFERROR(VLOOKUP($F23782,'Location List'!$A$2:$QR$463,19,FALSE),"")</f>
        <v/>
      </c>
      <c r="C23782" s="16" t="str">
        <f>IFERROR(VLOOKUP($F23782,'Location List'!$A$2:$QR$463,18,FALSE),"")</f>
        <v/>
      </c>
      <c r="D23782" s="16" t="str">
        <f>IFERROR(VLOOKUP($F23782,'Location List'!$A$2:$QR$463,9,FALSE),"")</f>
        <v/>
      </c>
      <c r="E23782" s="16" t="str">
        <f>IFERROR(VLOOKUP($F23782,'Location List'!$A$2:$QR$463,2,FALSE),"")</f>
        <v/>
      </c>
    </row>
    <row r="23783" spans="1:5" ht="15" customHeight="1" x14ac:dyDescent="0.25">
      <c r="A23783" s="16" t="str">
        <f>IFERROR(VLOOKUP($F23783,'Location List'!$A$2:$QR$463,20,FALSE),"")</f>
        <v/>
      </c>
      <c r="B23783" s="16" t="str">
        <f>IFERROR(VLOOKUP($F23783,'Location List'!$A$2:$QR$463,19,FALSE),"")</f>
        <v/>
      </c>
      <c r="C23783" s="16" t="str">
        <f>IFERROR(VLOOKUP($F23783,'Location List'!$A$2:$QR$463,18,FALSE),"")</f>
        <v/>
      </c>
      <c r="D23783" s="16" t="str">
        <f>IFERROR(VLOOKUP($F23783,'Location List'!$A$2:$QR$463,9,FALSE),"")</f>
        <v/>
      </c>
      <c r="E23783" s="16" t="str">
        <f>IFERROR(VLOOKUP($F23783,'Location List'!$A$2:$QR$463,2,FALSE),"")</f>
        <v/>
      </c>
    </row>
    <row r="23784" spans="1:5" ht="15" customHeight="1" x14ac:dyDescent="0.25">
      <c r="A23784" s="16" t="str">
        <f>IFERROR(VLOOKUP($F23784,'Location List'!$A$2:$QR$463,20,FALSE),"")</f>
        <v/>
      </c>
      <c r="B23784" s="16" t="str">
        <f>IFERROR(VLOOKUP($F23784,'Location List'!$A$2:$QR$463,19,FALSE),"")</f>
        <v/>
      </c>
      <c r="C23784" s="16" t="str">
        <f>IFERROR(VLOOKUP($F23784,'Location List'!$A$2:$QR$463,18,FALSE),"")</f>
        <v/>
      </c>
      <c r="D23784" s="16" t="str">
        <f>IFERROR(VLOOKUP($F23784,'Location List'!$A$2:$QR$463,9,FALSE),"")</f>
        <v/>
      </c>
      <c r="E23784" s="16" t="str">
        <f>IFERROR(VLOOKUP($F23784,'Location List'!$A$2:$QR$463,2,FALSE),"")</f>
        <v/>
      </c>
    </row>
    <row r="23785" spans="1:5" ht="15" customHeight="1" x14ac:dyDescent="0.25">
      <c r="A23785" s="16" t="str">
        <f>IFERROR(VLOOKUP($F23785,'Location List'!$A$2:$QR$463,20,FALSE),"")</f>
        <v/>
      </c>
      <c r="B23785" s="16" t="str">
        <f>IFERROR(VLOOKUP($F23785,'Location List'!$A$2:$QR$463,19,FALSE),"")</f>
        <v/>
      </c>
      <c r="C23785" s="16" t="str">
        <f>IFERROR(VLOOKUP($F23785,'Location List'!$A$2:$QR$463,18,FALSE),"")</f>
        <v/>
      </c>
      <c r="D23785" s="16" t="str">
        <f>IFERROR(VLOOKUP($F23785,'Location List'!$A$2:$QR$463,9,FALSE),"")</f>
        <v/>
      </c>
      <c r="E23785" s="16" t="str">
        <f>IFERROR(VLOOKUP($F23785,'Location List'!$A$2:$QR$463,2,FALSE),"")</f>
        <v/>
      </c>
    </row>
    <row r="23786" spans="1:5" ht="15" customHeight="1" x14ac:dyDescent="0.25">
      <c r="A23786" s="16" t="str">
        <f>IFERROR(VLOOKUP($F23786,'Location List'!$A$2:$QR$463,20,FALSE),"")</f>
        <v/>
      </c>
      <c r="B23786" s="16" t="str">
        <f>IFERROR(VLOOKUP($F23786,'Location List'!$A$2:$QR$463,19,FALSE),"")</f>
        <v/>
      </c>
      <c r="C23786" s="16" t="str">
        <f>IFERROR(VLOOKUP($F23786,'Location List'!$A$2:$QR$463,18,FALSE),"")</f>
        <v/>
      </c>
      <c r="D23786" s="16" t="str">
        <f>IFERROR(VLOOKUP($F23786,'Location List'!$A$2:$QR$463,9,FALSE),"")</f>
        <v/>
      </c>
      <c r="E23786" s="16" t="str">
        <f>IFERROR(VLOOKUP($F23786,'Location List'!$A$2:$QR$463,2,FALSE),"")</f>
        <v/>
      </c>
    </row>
    <row r="23787" spans="1:5" ht="15" customHeight="1" x14ac:dyDescent="0.25">
      <c r="A23787" s="16" t="str">
        <f>IFERROR(VLOOKUP($F23787,'Location List'!$A$2:$QR$463,20,FALSE),"")</f>
        <v/>
      </c>
      <c r="B23787" s="16" t="str">
        <f>IFERROR(VLOOKUP($F23787,'Location List'!$A$2:$QR$463,19,FALSE),"")</f>
        <v/>
      </c>
      <c r="C23787" s="16" t="str">
        <f>IFERROR(VLOOKUP($F23787,'Location List'!$A$2:$QR$463,18,FALSE),"")</f>
        <v/>
      </c>
      <c r="D23787" s="16" t="str">
        <f>IFERROR(VLOOKUP($F23787,'Location List'!$A$2:$QR$463,9,FALSE),"")</f>
        <v/>
      </c>
      <c r="E23787" s="16" t="str">
        <f>IFERROR(VLOOKUP($F23787,'Location List'!$A$2:$QR$463,2,FALSE),"")</f>
        <v/>
      </c>
    </row>
    <row r="23788" spans="1:5" ht="15" customHeight="1" x14ac:dyDescent="0.25">
      <c r="A23788" s="16" t="str">
        <f>IFERROR(VLOOKUP($F23788,'Location List'!$A$2:$QR$463,20,FALSE),"")</f>
        <v/>
      </c>
      <c r="B23788" s="16" t="str">
        <f>IFERROR(VLOOKUP($F23788,'Location List'!$A$2:$QR$463,19,FALSE),"")</f>
        <v/>
      </c>
      <c r="C23788" s="16" t="str">
        <f>IFERROR(VLOOKUP($F23788,'Location List'!$A$2:$QR$463,18,FALSE),"")</f>
        <v/>
      </c>
      <c r="D23788" s="16" t="str">
        <f>IFERROR(VLOOKUP($F23788,'Location List'!$A$2:$QR$463,9,FALSE),"")</f>
        <v/>
      </c>
      <c r="E23788" s="16" t="str">
        <f>IFERROR(VLOOKUP($F23788,'Location List'!$A$2:$QR$463,2,FALSE),"")</f>
        <v/>
      </c>
    </row>
    <row r="23789" spans="1:5" ht="15" customHeight="1" x14ac:dyDescent="0.25">
      <c r="A23789" s="16" t="str">
        <f>IFERROR(VLOOKUP($F23789,'Location List'!$A$2:$QR$463,20,FALSE),"")</f>
        <v/>
      </c>
      <c r="B23789" s="16" t="str">
        <f>IFERROR(VLOOKUP($F23789,'Location List'!$A$2:$QR$463,19,FALSE),"")</f>
        <v/>
      </c>
      <c r="C23789" s="16" t="str">
        <f>IFERROR(VLOOKUP($F23789,'Location List'!$A$2:$QR$463,18,FALSE),"")</f>
        <v/>
      </c>
      <c r="D23789" s="16" t="str">
        <f>IFERROR(VLOOKUP($F23789,'Location List'!$A$2:$QR$463,9,FALSE),"")</f>
        <v/>
      </c>
      <c r="E23789" s="16" t="str">
        <f>IFERROR(VLOOKUP($F23789,'Location List'!$A$2:$QR$463,2,FALSE),"")</f>
        <v/>
      </c>
    </row>
    <row r="23790" spans="1:5" ht="15" customHeight="1" x14ac:dyDescent="0.25">
      <c r="A23790" s="16" t="str">
        <f>IFERROR(VLOOKUP($F23790,'Location List'!$A$2:$QR$463,20,FALSE),"")</f>
        <v/>
      </c>
      <c r="B23790" s="16" t="str">
        <f>IFERROR(VLOOKUP($F23790,'Location List'!$A$2:$QR$463,19,FALSE),"")</f>
        <v/>
      </c>
      <c r="C23790" s="16" t="str">
        <f>IFERROR(VLOOKUP($F23790,'Location List'!$A$2:$QR$463,18,FALSE),"")</f>
        <v/>
      </c>
      <c r="D23790" s="16" t="str">
        <f>IFERROR(VLOOKUP($F23790,'Location List'!$A$2:$QR$463,9,FALSE),"")</f>
        <v/>
      </c>
      <c r="E23790" s="16" t="str">
        <f>IFERROR(VLOOKUP($F23790,'Location List'!$A$2:$QR$463,2,FALSE),"")</f>
        <v/>
      </c>
    </row>
    <row r="23791" spans="1:5" ht="15" customHeight="1" x14ac:dyDescent="0.25">
      <c r="A23791" s="16" t="str">
        <f>IFERROR(VLOOKUP($F23791,'Location List'!$A$2:$QR$463,20,FALSE),"")</f>
        <v/>
      </c>
      <c r="B23791" s="16" t="str">
        <f>IFERROR(VLOOKUP($F23791,'Location List'!$A$2:$QR$463,19,FALSE),"")</f>
        <v/>
      </c>
      <c r="C23791" s="16" t="str">
        <f>IFERROR(VLOOKUP($F23791,'Location List'!$A$2:$QR$463,18,FALSE),"")</f>
        <v/>
      </c>
      <c r="D23791" s="16" t="str">
        <f>IFERROR(VLOOKUP($F23791,'Location List'!$A$2:$QR$463,9,FALSE),"")</f>
        <v/>
      </c>
      <c r="E23791" s="16" t="str">
        <f>IFERROR(VLOOKUP($F23791,'Location List'!$A$2:$QR$463,2,FALSE),"")</f>
        <v/>
      </c>
    </row>
    <row r="23863" spans="1:5" ht="15" customHeight="1" x14ac:dyDescent="0.25">
      <c r="A23863" s="16" t="str">
        <f>IFERROR(VLOOKUP($F23863,'Location List'!$A$2:$QR$463,20,FALSE),"")</f>
        <v/>
      </c>
      <c r="B23863" s="16" t="str">
        <f>IFERROR(VLOOKUP($F23863,'Location List'!$A$2:$QR$463,19,FALSE),"")</f>
        <v/>
      </c>
      <c r="C23863" s="16" t="str">
        <f>IFERROR(VLOOKUP($F23863,'Location List'!$A$2:$QR$463,18,FALSE),"")</f>
        <v/>
      </c>
      <c r="D23863" s="16" t="str">
        <f>IFERROR(VLOOKUP($F23863,'Location List'!$A$2:$QR$463,9,FALSE),"")</f>
        <v/>
      </c>
      <c r="E23863" s="16" t="str">
        <f>IFERROR(VLOOKUP($F23863,'Location List'!$A$2:$QR$463,2,FALSE),"")</f>
        <v/>
      </c>
    </row>
    <row r="23864" spans="1:5" ht="15" customHeight="1" x14ac:dyDescent="0.25">
      <c r="A23864" s="16" t="str">
        <f>IFERROR(VLOOKUP($F23864,'Location List'!$A$2:$QR$463,20,FALSE),"")</f>
        <v/>
      </c>
      <c r="B23864" s="16" t="str">
        <f>IFERROR(VLOOKUP($F23864,'Location List'!$A$2:$QR$463,19,FALSE),"")</f>
        <v/>
      </c>
      <c r="C23864" s="16" t="str">
        <f>IFERROR(VLOOKUP($F23864,'Location List'!$A$2:$QR$463,18,FALSE),"")</f>
        <v/>
      </c>
      <c r="D23864" s="16" t="str">
        <f>IFERROR(VLOOKUP($F23864,'Location List'!$A$2:$QR$463,9,FALSE),"")</f>
        <v/>
      </c>
      <c r="E23864" s="16" t="str">
        <f>IFERROR(VLOOKUP($F23864,'Location List'!$A$2:$QR$463,2,FALSE),"")</f>
        <v/>
      </c>
    </row>
    <row r="23865" spans="1:5" ht="15" customHeight="1" x14ac:dyDescent="0.25">
      <c r="A23865" s="16" t="str">
        <f>IFERROR(VLOOKUP($F23865,'Location List'!$A$2:$QR$463,20,FALSE),"")</f>
        <v/>
      </c>
      <c r="B23865" s="16" t="str">
        <f>IFERROR(VLOOKUP($F23865,'Location List'!$A$2:$QR$463,19,FALSE),"")</f>
        <v/>
      </c>
      <c r="C23865" s="16" t="str">
        <f>IFERROR(VLOOKUP($F23865,'Location List'!$A$2:$QR$463,18,FALSE),"")</f>
        <v/>
      </c>
      <c r="D23865" s="16" t="str">
        <f>IFERROR(VLOOKUP($F23865,'Location List'!$A$2:$QR$463,9,FALSE),"")</f>
        <v/>
      </c>
      <c r="E23865" s="16" t="str">
        <f>IFERROR(VLOOKUP($F23865,'Location List'!$A$2:$QR$463,2,FALSE),"")</f>
        <v/>
      </c>
    </row>
    <row r="23866" spans="1:5" ht="15" customHeight="1" x14ac:dyDescent="0.25">
      <c r="A23866" s="16" t="str">
        <f>IFERROR(VLOOKUP($F23866,'Location List'!$A$2:$QR$463,20,FALSE),"")</f>
        <v/>
      </c>
      <c r="B23866" s="16" t="str">
        <f>IFERROR(VLOOKUP($F23866,'Location List'!$A$2:$QR$463,19,FALSE),"")</f>
        <v/>
      </c>
      <c r="C23866" s="16" t="str">
        <f>IFERROR(VLOOKUP($F23866,'Location List'!$A$2:$QR$463,18,FALSE),"")</f>
        <v/>
      </c>
      <c r="D23866" s="16" t="str">
        <f>IFERROR(VLOOKUP($F23866,'Location List'!$A$2:$QR$463,9,FALSE),"")</f>
        <v/>
      </c>
      <c r="E23866" s="16" t="str">
        <f>IFERROR(VLOOKUP($F23866,'Location List'!$A$2:$QR$463,2,FALSE),"")</f>
        <v/>
      </c>
    </row>
    <row r="23867" spans="1:5" ht="15" customHeight="1" x14ac:dyDescent="0.25">
      <c r="A23867" s="16" t="str">
        <f>IFERROR(VLOOKUP($F23867,'Location List'!$A$2:$QR$463,20,FALSE),"")</f>
        <v/>
      </c>
      <c r="B23867" s="16" t="str">
        <f>IFERROR(VLOOKUP($F23867,'Location List'!$A$2:$QR$463,19,FALSE),"")</f>
        <v/>
      </c>
      <c r="C23867" s="16" t="str">
        <f>IFERROR(VLOOKUP($F23867,'Location List'!$A$2:$QR$463,18,FALSE),"")</f>
        <v/>
      </c>
      <c r="D23867" s="16" t="str">
        <f>IFERROR(VLOOKUP($F23867,'Location List'!$A$2:$QR$463,9,FALSE),"")</f>
        <v/>
      </c>
      <c r="E23867" s="16" t="str">
        <f>IFERROR(VLOOKUP($F23867,'Location List'!$A$2:$QR$463,2,FALSE),"")</f>
        <v/>
      </c>
    </row>
    <row r="23868" spans="1:5" ht="15" customHeight="1" x14ac:dyDescent="0.25">
      <c r="A23868" s="16" t="str">
        <f>IFERROR(VLOOKUP($F23868,'Location List'!$A$2:$QR$463,20,FALSE),"")</f>
        <v/>
      </c>
      <c r="B23868" s="16" t="str">
        <f>IFERROR(VLOOKUP($F23868,'Location List'!$A$2:$QR$463,19,FALSE),"")</f>
        <v/>
      </c>
      <c r="C23868" s="16" t="str">
        <f>IFERROR(VLOOKUP($F23868,'Location List'!$A$2:$QR$463,18,FALSE),"")</f>
        <v/>
      </c>
      <c r="D23868" s="16" t="str">
        <f>IFERROR(VLOOKUP($F23868,'Location List'!$A$2:$QR$463,9,FALSE),"")</f>
        <v/>
      </c>
      <c r="E23868" s="16" t="str">
        <f>IFERROR(VLOOKUP($F23868,'Location List'!$A$2:$QR$463,2,FALSE),"")</f>
        <v/>
      </c>
    </row>
    <row r="23869" spans="1:5" ht="15" customHeight="1" x14ac:dyDescent="0.25">
      <c r="A23869" s="16" t="str">
        <f>IFERROR(VLOOKUP($F23869,'Location List'!$A$2:$QR$463,20,FALSE),"")</f>
        <v/>
      </c>
      <c r="B23869" s="16" t="str">
        <f>IFERROR(VLOOKUP($F23869,'Location List'!$A$2:$QR$463,19,FALSE),"")</f>
        <v/>
      </c>
      <c r="C23869" s="16" t="str">
        <f>IFERROR(VLOOKUP($F23869,'Location List'!$A$2:$QR$463,18,FALSE),"")</f>
        <v/>
      </c>
      <c r="D23869" s="16" t="str">
        <f>IFERROR(VLOOKUP($F23869,'Location List'!$A$2:$QR$463,9,FALSE),"")</f>
        <v/>
      </c>
      <c r="E23869" s="16" t="str">
        <f>IFERROR(VLOOKUP($F23869,'Location List'!$A$2:$QR$463,2,FALSE),"")</f>
        <v/>
      </c>
    </row>
    <row r="23870" spans="1:5" ht="15" customHeight="1" x14ac:dyDescent="0.25">
      <c r="A23870" s="16" t="str">
        <f>IFERROR(VLOOKUP($F23870,'Location List'!$A$2:$QR$463,20,FALSE),"")</f>
        <v/>
      </c>
      <c r="B23870" s="16" t="str">
        <f>IFERROR(VLOOKUP($F23870,'Location List'!$A$2:$QR$463,19,FALSE),"")</f>
        <v/>
      </c>
      <c r="C23870" s="16" t="str">
        <f>IFERROR(VLOOKUP($F23870,'Location List'!$A$2:$QR$463,18,FALSE),"")</f>
        <v/>
      </c>
      <c r="D23870" s="16" t="str">
        <f>IFERROR(VLOOKUP($F23870,'Location List'!$A$2:$QR$463,9,FALSE),"")</f>
        <v/>
      </c>
      <c r="E23870" s="16" t="str">
        <f>IFERROR(VLOOKUP($F23870,'Location List'!$A$2:$QR$463,2,FALSE),"")</f>
        <v/>
      </c>
    </row>
    <row r="23871" spans="1:5" ht="15" customHeight="1" x14ac:dyDescent="0.25">
      <c r="A23871" s="16" t="str">
        <f>IFERROR(VLOOKUP($F23871,'Location List'!$A$2:$QR$463,20,FALSE),"")</f>
        <v/>
      </c>
      <c r="B23871" s="16" t="str">
        <f>IFERROR(VLOOKUP($F23871,'Location List'!$A$2:$QR$463,19,FALSE),"")</f>
        <v/>
      </c>
      <c r="C23871" s="16" t="str">
        <f>IFERROR(VLOOKUP($F23871,'Location List'!$A$2:$QR$463,18,FALSE),"")</f>
        <v/>
      </c>
      <c r="D23871" s="16" t="str">
        <f>IFERROR(VLOOKUP($F23871,'Location List'!$A$2:$QR$463,9,FALSE),"")</f>
        <v/>
      </c>
      <c r="E23871" s="16" t="str">
        <f>IFERROR(VLOOKUP($F23871,'Location List'!$A$2:$QR$463,2,FALSE),"")</f>
        <v/>
      </c>
    </row>
    <row r="23872" spans="1:5" ht="15" customHeight="1" x14ac:dyDescent="0.25">
      <c r="A23872" s="16" t="str">
        <f>IFERROR(VLOOKUP($F23872,'Location List'!$A$2:$QR$463,20,FALSE),"")</f>
        <v/>
      </c>
      <c r="B23872" s="16" t="str">
        <f>IFERROR(VLOOKUP($F23872,'Location List'!$A$2:$QR$463,19,FALSE),"")</f>
        <v/>
      </c>
      <c r="C23872" s="16" t="str">
        <f>IFERROR(VLOOKUP($F23872,'Location List'!$A$2:$QR$463,18,FALSE),"")</f>
        <v/>
      </c>
      <c r="D23872" s="16" t="str">
        <f>IFERROR(VLOOKUP($F23872,'Location List'!$A$2:$QR$463,9,FALSE),"")</f>
        <v/>
      </c>
      <c r="E23872" s="16" t="str">
        <f>IFERROR(VLOOKUP($F23872,'Location List'!$A$2:$QR$463,2,FALSE),"")</f>
        <v/>
      </c>
    </row>
    <row r="23873" spans="1:5" ht="15" customHeight="1" x14ac:dyDescent="0.25">
      <c r="A23873" s="16" t="str">
        <f>IFERROR(VLOOKUP($F23873,'Location List'!$A$2:$QR$463,20,FALSE),"")</f>
        <v/>
      </c>
      <c r="B23873" s="16" t="str">
        <f>IFERROR(VLOOKUP($F23873,'Location List'!$A$2:$QR$463,19,FALSE),"")</f>
        <v/>
      </c>
      <c r="C23873" s="16" t="str">
        <f>IFERROR(VLOOKUP($F23873,'Location List'!$A$2:$QR$463,18,FALSE),"")</f>
        <v/>
      </c>
      <c r="D23873" s="16" t="str">
        <f>IFERROR(VLOOKUP($F23873,'Location List'!$A$2:$QR$463,9,FALSE),"")</f>
        <v/>
      </c>
      <c r="E23873" s="16" t="str">
        <f>IFERROR(VLOOKUP($F23873,'Location List'!$A$2:$QR$463,2,FALSE),"")</f>
        <v/>
      </c>
    </row>
    <row r="23874" spans="1:5" ht="15" customHeight="1" x14ac:dyDescent="0.25">
      <c r="A23874" s="16" t="str">
        <f>IFERROR(VLOOKUP($F23874,'Location List'!$A$2:$QR$463,20,FALSE),"")</f>
        <v/>
      </c>
      <c r="B23874" s="16" t="str">
        <f>IFERROR(VLOOKUP($F23874,'Location List'!$A$2:$QR$463,19,FALSE),"")</f>
        <v/>
      </c>
      <c r="C23874" s="16" t="str">
        <f>IFERROR(VLOOKUP($F23874,'Location List'!$A$2:$QR$463,18,FALSE),"")</f>
        <v/>
      </c>
      <c r="D23874" s="16" t="str">
        <f>IFERROR(VLOOKUP($F23874,'Location List'!$A$2:$QR$463,9,FALSE),"")</f>
        <v/>
      </c>
      <c r="E23874" s="16" t="str">
        <f>IFERROR(VLOOKUP($F23874,'Location List'!$A$2:$QR$463,2,FALSE),"")</f>
        <v/>
      </c>
    </row>
    <row r="23875" spans="1:5" ht="15" customHeight="1" x14ac:dyDescent="0.25">
      <c r="A23875" s="16" t="str">
        <f>IFERROR(VLOOKUP($F23875,'Location List'!$A$2:$QR$463,20,FALSE),"")</f>
        <v/>
      </c>
      <c r="B23875" s="16" t="str">
        <f>IFERROR(VLOOKUP($F23875,'Location List'!$A$2:$QR$463,19,FALSE),"")</f>
        <v/>
      </c>
      <c r="C23875" s="16" t="str">
        <f>IFERROR(VLOOKUP($F23875,'Location List'!$A$2:$QR$463,18,FALSE),"")</f>
        <v/>
      </c>
      <c r="D23875" s="16" t="str">
        <f>IFERROR(VLOOKUP($F23875,'Location List'!$A$2:$QR$463,9,FALSE),"")</f>
        <v/>
      </c>
      <c r="E23875" s="16" t="str">
        <f>IFERROR(VLOOKUP($F23875,'Location List'!$A$2:$QR$463,2,FALSE),"")</f>
        <v/>
      </c>
    </row>
    <row r="23876" spans="1:5" ht="15" customHeight="1" x14ac:dyDescent="0.25">
      <c r="A23876" s="16" t="str">
        <f>IFERROR(VLOOKUP($F23876,'Location List'!$A$2:$QR$463,20,FALSE),"")</f>
        <v/>
      </c>
      <c r="B23876" s="16" t="str">
        <f>IFERROR(VLOOKUP($F23876,'Location List'!$A$2:$QR$463,19,FALSE),"")</f>
        <v/>
      </c>
      <c r="C23876" s="16" t="str">
        <f>IFERROR(VLOOKUP($F23876,'Location List'!$A$2:$QR$463,18,FALSE),"")</f>
        <v/>
      </c>
      <c r="D23876" s="16" t="str">
        <f>IFERROR(VLOOKUP($F23876,'Location List'!$A$2:$QR$463,9,FALSE),"")</f>
        <v/>
      </c>
      <c r="E23876" s="16" t="str">
        <f>IFERROR(VLOOKUP($F23876,'Location List'!$A$2:$QR$463,2,FALSE),"")</f>
        <v/>
      </c>
    </row>
    <row r="23877" spans="1:5" ht="15" customHeight="1" x14ac:dyDescent="0.25">
      <c r="A23877" s="16" t="str">
        <f>IFERROR(VLOOKUP($F23877,'Location List'!$A$2:$QR$463,20,FALSE),"")</f>
        <v/>
      </c>
      <c r="B23877" s="16" t="str">
        <f>IFERROR(VLOOKUP($F23877,'Location List'!$A$2:$QR$463,19,FALSE),"")</f>
        <v/>
      </c>
      <c r="C23877" s="16" t="str">
        <f>IFERROR(VLOOKUP($F23877,'Location List'!$A$2:$QR$463,18,FALSE),"")</f>
        <v/>
      </c>
      <c r="D23877" s="16" t="str">
        <f>IFERROR(VLOOKUP($F23877,'Location List'!$A$2:$QR$463,9,FALSE),"")</f>
        <v/>
      </c>
      <c r="E23877" s="16" t="str">
        <f>IFERROR(VLOOKUP($F23877,'Location List'!$A$2:$QR$463,2,FALSE),"")</f>
        <v/>
      </c>
    </row>
    <row r="23878" spans="1:5" ht="15" customHeight="1" x14ac:dyDescent="0.25">
      <c r="A23878" s="16" t="str">
        <f>IFERROR(VLOOKUP($F23878,'Location List'!$A$2:$QR$463,20,FALSE),"")</f>
        <v/>
      </c>
      <c r="B23878" s="16" t="str">
        <f>IFERROR(VLOOKUP($F23878,'Location List'!$A$2:$QR$463,19,FALSE),"")</f>
        <v/>
      </c>
      <c r="C23878" s="16" t="str">
        <f>IFERROR(VLOOKUP($F23878,'Location List'!$A$2:$QR$463,18,FALSE),"")</f>
        <v/>
      </c>
      <c r="D23878" s="16" t="str">
        <f>IFERROR(VLOOKUP($F23878,'Location List'!$A$2:$QR$463,9,FALSE),"")</f>
        <v/>
      </c>
      <c r="E23878" s="16" t="str">
        <f>IFERROR(VLOOKUP($F23878,'Location List'!$A$2:$QR$463,2,FALSE),"")</f>
        <v/>
      </c>
    </row>
    <row r="23879" spans="1:5" ht="15" customHeight="1" x14ac:dyDescent="0.25">
      <c r="A23879" s="16" t="str">
        <f>IFERROR(VLOOKUP($F23879,'Location List'!$A$2:$QR$463,20,FALSE),"")</f>
        <v/>
      </c>
      <c r="B23879" s="16" t="str">
        <f>IFERROR(VLOOKUP($F23879,'Location List'!$A$2:$QR$463,19,FALSE),"")</f>
        <v/>
      </c>
      <c r="C23879" s="16" t="str">
        <f>IFERROR(VLOOKUP($F23879,'Location List'!$A$2:$QR$463,18,FALSE),"")</f>
        <v/>
      </c>
      <c r="D23879" s="16" t="str">
        <f>IFERROR(VLOOKUP($F23879,'Location List'!$A$2:$QR$463,9,FALSE),"")</f>
        <v/>
      </c>
      <c r="E23879" s="16" t="str">
        <f>IFERROR(VLOOKUP($F23879,'Location List'!$A$2:$QR$463,2,FALSE),"")</f>
        <v/>
      </c>
    </row>
    <row r="23880" spans="1:5" ht="15" customHeight="1" x14ac:dyDescent="0.25">
      <c r="A23880" s="16" t="str">
        <f>IFERROR(VLOOKUP($F23880,'Location List'!$A$2:$QR$463,20,FALSE),"")</f>
        <v/>
      </c>
      <c r="B23880" s="16" t="str">
        <f>IFERROR(VLOOKUP($F23880,'Location List'!$A$2:$QR$463,19,FALSE),"")</f>
        <v/>
      </c>
      <c r="C23880" s="16" t="str">
        <f>IFERROR(VLOOKUP($F23880,'Location List'!$A$2:$QR$463,18,FALSE),"")</f>
        <v/>
      </c>
      <c r="D23880" s="16" t="str">
        <f>IFERROR(VLOOKUP($F23880,'Location List'!$A$2:$QR$463,9,FALSE),"")</f>
        <v/>
      </c>
      <c r="E23880" s="16" t="str">
        <f>IFERROR(VLOOKUP($F23880,'Location List'!$A$2:$QR$463,2,FALSE),"")</f>
        <v/>
      </c>
    </row>
    <row r="23881" spans="1:5" ht="15" customHeight="1" x14ac:dyDescent="0.25">
      <c r="A23881" s="16" t="str">
        <f>IFERROR(VLOOKUP($F23881,'Location List'!$A$2:$QR$463,20,FALSE),"")</f>
        <v/>
      </c>
      <c r="B23881" s="16" t="str">
        <f>IFERROR(VLOOKUP($F23881,'Location List'!$A$2:$QR$463,19,FALSE),"")</f>
        <v/>
      </c>
      <c r="C23881" s="16" t="str">
        <f>IFERROR(VLOOKUP($F23881,'Location List'!$A$2:$QR$463,18,FALSE),"")</f>
        <v/>
      </c>
      <c r="D23881" s="16" t="str">
        <f>IFERROR(VLOOKUP($F23881,'Location List'!$A$2:$QR$463,9,FALSE),"")</f>
        <v/>
      </c>
      <c r="E23881" s="16" t="str">
        <f>IFERROR(VLOOKUP($F23881,'Location List'!$A$2:$QR$463,2,FALSE),"")</f>
        <v/>
      </c>
    </row>
    <row r="23928" spans="1:5" ht="15" customHeight="1" x14ac:dyDescent="0.25">
      <c r="A23928" s="16" t="str">
        <f>IFERROR(VLOOKUP($F23928,'Location List'!$A$2:$QR$463,20,FALSE),"")</f>
        <v/>
      </c>
      <c r="B23928" s="16" t="str">
        <f>IFERROR(VLOOKUP($F23928,'Location List'!$A$2:$QR$463,19,FALSE),"")</f>
        <v/>
      </c>
      <c r="C23928" s="16" t="str">
        <f>IFERROR(VLOOKUP($F23928,'Location List'!$A$2:$QR$463,18,FALSE),"")</f>
        <v/>
      </c>
      <c r="D23928" s="16" t="str">
        <f>IFERROR(VLOOKUP($F23928,'Location List'!$A$2:$QR$463,9,FALSE),"")</f>
        <v/>
      </c>
      <c r="E23928" s="16" t="str">
        <f>IFERROR(VLOOKUP($F23928,'Location List'!$A$2:$QR$463,2,FALSE),"")</f>
        <v/>
      </c>
    </row>
    <row r="23929" spans="1:5" ht="15" customHeight="1" x14ac:dyDescent="0.25">
      <c r="A23929" s="16" t="str">
        <f>IFERROR(VLOOKUP($F23929,'Location List'!$A$2:$QR$463,20,FALSE),"")</f>
        <v/>
      </c>
      <c r="B23929" s="16" t="str">
        <f>IFERROR(VLOOKUP($F23929,'Location List'!$A$2:$QR$463,19,FALSE),"")</f>
        <v/>
      </c>
      <c r="C23929" s="16" t="str">
        <f>IFERROR(VLOOKUP($F23929,'Location List'!$A$2:$QR$463,18,FALSE),"")</f>
        <v/>
      </c>
      <c r="D23929" s="16" t="str">
        <f>IFERROR(VLOOKUP($F23929,'Location List'!$A$2:$QR$463,9,FALSE),"")</f>
        <v/>
      </c>
      <c r="E23929" s="16" t="str">
        <f>IFERROR(VLOOKUP($F23929,'Location List'!$A$2:$QR$463,2,FALSE),"")</f>
        <v/>
      </c>
    </row>
    <row r="23930" spans="1:5" ht="15" customHeight="1" x14ac:dyDescent="0.25">
      <c r="A23930" s="16" t="str">
        <f>IFERROR(VLOOKUP($F23930,'Location List'!$A$2:$QR$463,20,FALSE),"")</f>
        <v/>
      </c>
      <c r="B23930" s="16" t="str">
        <f>IFERROR(VLOOKUP($F23930,'Location List'!$A$2:$QR$463,19,FALSE),"")</f>
        <v/>
      </c>
      <c r="C23930" s="16" t="str">
        <f>IFERROR(VLOOKUP($F23930,'Location List'!$A$2:$QR$463,18,FALSE),"")</f>
        <v/>
      </c>
      <c r="D23930" s="16" t="str">
        <f>IFERROR(VLOOKUP($F23930,'Location List'!$A$2:$QR$463,9,FALSE),"")</f>
        <v/>
      </c>
      <c r="E23930" s="16" t="str">
        <f>IFERROR(VLOOKUP($F23930,'Location List'!$A$2:$QR$463,2,FALSE),"")</f>
        <v/>
      </c>
    </row>
    <row r="23931" spans="1:5" ht="15" customHeight="1" x14ac:dyDescent="0.25">
      <c r="A23931" s="16" t="str">
        <f>IFERROR(VLOOKUP($F23931,'Location List'!$A$2:$QR$463,20,FALSE),"")</f>
        <v/>
      </c>
      <c r="B23931" s="16" t="str">
        <f>IFERROR(VLOOKUP($F23931,'Location List'!$A$2:$QR$463,19,FALSE),"")</f>
        <v/>
      </c>
      <c r="C23931" s="16" t="str">
        <f>IFERROR(VLOOKUP($F23931,'Location List'!$A$2:$QR$463,18,FALSE),"")</f>
        <v/>
      </c>
      <c r="D23931" s="16" t="str">
        <f>IFERROR(VLOOKUP($F23931,'Location List'!$A$2:$QR$463,9,FALSE),"")</f>
        <v/>
      </c>
      <c r="E23931" s="16" t="str">
        <f>IFERROR(VLOOKUP($F23931,'Location List'!$A$2:$QR$463,2,FALSE),"")</f>
        <v/>
      </c>
    </row>
    <row r="23932" spans="1:5" ht="15" customHeight="1" x14ac:dyDescent="0.25">
      <c r="A23932" s="16" t="str">
        <f>IFERROR(VLOOKUP($F23932,'Location List'!$A$2:$QR$463,20,FALSE),"")</f>
        <v/>
      </c>
      <c r="B23932" s="16" t="str">
        <f>IFERROR(VLOOKUP($F23932,'Location List'!$A$2:$QR$463,19,FALSE),"")</f>
        <v/>
      </c>
      <c r="C23932" s="16" t="str">
        <f>IFERROR(VLOOKUP($F23932,'Location List'!$A$2:$QR$463,18,FALSE),"")</f>
        <v/>
      </c>
      <c r="D23932" s="16" t="str">
        <f>IFERROR(VLOOKUP($F23932,'Location List'!$A$2:$QR$463,9,FALSE),"")</f>
        <v/>
      </c>
      <c r="E23932" s="16" t="str">
        <f>IFERROR(VLOOKUP($F23932,'Location List'!$A$2:$QR$463,2,FALSE),"")</f>
        <v/>
      </c>
    </row>
    <row r="23933" spans="1:5" ht="15" customHeight="1" x14ac:dyDescent="0.25">
      <c r="A23933" s="16" t="str">
        <f>IFERROR(VLOOKUP($F23933,'Location List'!$A$2:$QR$463,20,FALSE),"")</f>
        <v/>
      </c>
      <c r="B23933" s="16" t="str">
        <f>IFERROR(VLOOKUP($F23933,'Location List'!$A$2:$QR$463,19,FALSE),"")</f>
        <v/>
      </c>
      <c r="C23933" s="16" t="str">
        <f>IFERROR(VLOOKUP($F23933,'Location List'!$A$2:$QR$463,18,FALSE),"")</f>
        <v/>
      </c>
      <c r="D23933" s="16" t="str">
        <f>IFERROR(VLOOKUP($F23933,'Location List'!$A$2:$QR$463,9,FALSE),"")</f>
        <v/>
      </c>
      <c r="E23933" s="16" t="str">
        <f>IFERROR(VLOOKUP($F23933,'Location List'!$A$2:$QR$463,2,FALSE),"")</f>
        <v/>
      </c>
    </row>
    <row r="23934" spans="1:5" ht="15" customHeight="1" x14ac:dyDescent="0.25">
      <c r="A23934" s="16" t="str">
        <f>IFERROR(VLOOKUP($F23934,'Location List'!$A$2:$QR$463,20,FALSE),"")</f>
        <v/>
      </c>
      <c r="B23934" s="16" t="str">
        <f>IFERROR(VLOOKUP($F23934,'Location List'!$A$2:$QR$463,19,FALSE),"")</f>
        <v/>
      </c>
      <c r="C23934" s="16" t="str">
        <f>IFERROR(VLOOKUP($F23934,'Location List'!$A$2:$QR$463,18,FALSE),"")</f>
        <v/>
      </c>
      <c r="D23934" s="16" t="str">
        <f>IFERROR(VLOOKUP($F23934,'Location List'!$A$2:$QR$463,9,FALSE),"")</f>
        <v/>
      </c>
      <c r="E23934" s="16" t="str">
        <f>IFERROR(VLOOKUP($F23934,'Location List'!$A$2:$QR$463,2,FALSE),"")</f>
        <v/>
      </c>
    </row>
    <row r="23935" spans="1:5" ht="15" customHeight="1" x14ac:dyDescent="0.25">
      <c r="A23935" s="16" t="str">
        <f>IFERROR(VLOOKUP($F23935,'Location List'!$A$2:$QR$463,20,FALSE),"")</f>
        <v/>
      </c>
      <c r="B23935" s="16" t="str">
        <f>IFERROR(VLOOKUP($F23935,'Location List'!$A$2:$QR$463,19,FALSE),"")</f>
        <v/>
      </c>
      <c r="C23935" s="16" t="str">
        <f>IFERROR(VLOOKUP($F23935,'Location List'!$A$2:$QR$463,18,FALSE),"")</f>
        <v/>
      </c>
      <c r="D23935" s="16" t="str">
        <f>IFERROR(VLOOKUP($F23935,'Location List'!$A$2:$QR$463,9,FALSE),"")</f>
        <v/>
      </c>
      <c r="E23935" s="16" t="str">
        <f>IFERROR(VLOOKUP($F23935,'Location List'!$A$2:$QR$463,2,FALSE),"")</f>
        <v/>
      </c>
    </row>
    <row r="23936" spans="1:5" ht="15" customHeight="1" x14ac:dyDescent="0.25">
      <c r="A23936" s="16" t="str">
        <f>IFERROR(VLOOKUP($F23936,'Location List'!$A$2:$QR$463,20,FALSE),"")</f>
        <v/>
      </c>
      <c r="B23936" s="16" t="str">
        <f>IFERROR(VLOOKUP($F23936,'Location List'!$A$2:$QR$463,19,FALSE),"")</f>
        <v/>
      </c>
      <c r="C23936" s="16" t="str">
        <f>IFERROR(VLOOKUP($F23936,'Location List'!$A$2:$QR$463,18,FALSE),"")</f>
        <v/>
      </c>
      <c r="D23936" s="16" t="str">
        <f>IFERROR(VLOOKUP($F23936,'Location List'!$A$2:$QR$463,9,FALSE),"")</f>
        <v/>
      </c>
      <c r="E23936" s="16" t="str">
        <f>IFERROR(VLOOKUP($F23936,'Location List'!$A$2:$QR$463,2,FALSE),"")</f>
        <v/>
      </c>
    </row>
    <row r="23937" spans="1:5" ht="15" customHeight="1" x14ac:dyDescent="0.25">
      <c r="A23937" s="16" t="str">
        <f>IFERROR(VLOOKUP($F23937,'Location List'!$A$2:$QR$463,20,FALSE),"")</f>
        <v/>
      </c>
      <c r="B23937" s="16" t="str">
        <f>IFERROR(VLOOKUP($F23937,'Location List'!$A$2:$QR$463,19,FALSE),"")</f>
        <v/>
      </c>
      <c r="C23937" s="16" t="str">
        <f>IFERROR(VLOOKUP($F23937,'Location List'!$A$2:$QR$463,18,FALSE),"")</f>
        <v/>
      </c>
      <c r="D23937" s="16" t="str">
        <f>IFERROR(VLOOKUP($F23937,'Location List'!$A$2:$QR$463,9,FALSE),"")</f>
        <v/>
      </c>
      <c r="E23937" s="16" t="str">
        <f>IFERROR(VLOOKUP($F23937,'Location List'!$A$2:$QR$463,2,FALSE),"")</f>
        <v/>
      </c>
    </row>
    <row r="23938" spans="1:5" ht="15" customHeight="1" x14ac:dyDescent="0.25">
      <c r="A23938" s="16" t="str">
        <f>IFERROR(VLOOKUP($F23938,'Location List'!$A$2:$QR$463,20,FALSE),"")</f>
        <v/>
      </c>
      <c r="B23938" s="16" t="str">
        <f>IFERROR(VLOOKUP($F23938,'Location List'!$A$2:$QR$463,19,FALSE),"")</f>
        <v/>
      </c>
      <c r="C23938" s="16" t="str">
        <f>IFERROR(VLOOKUP($F23938,'Location List'!$A$2:$QR$463,18,FALSE),"")</f>
        <v/>
      </c>
      <c r="D23938" s="16" t="str">
        <f>IFERROR(VLOOKUP($F23938,'Location List'!$A$2:$QR$463,9,FALSE),"")</f>
        <v/>
      </c>
      <c r="E23938" s="16" t="str">
        <f>IFERROR(VLOOKUP($F23938,'Location List'!$A$2:$QR$463,2,FALSE),"")</f>
        <v/>
      </c>
    </row>
    <row r="23939" spans="1:5" ht="15" customHeight="1" x14ac:dyDescent="0.25">
      <c r="A23939" s="16" t="str">
        <f>IFERROR(VLOOKUP($F23939,'Location List'!$A$2:$QR$463,20,FALSE),"")</f>
        <v/>
      </c>
      <c r="B23939" s="16" t="str">
        <f>IFERROR(VLOOKUP($F23939,'Location List'!$A$2:$QR$463,19,FALSE),"")</f>
        <v/>
      </c>
      <c r="C23939" s="16" t="str">
        <f>IFERROR(VLOOKUP($F23939,'Location List'!$A$2:$QR$463,18,FALSE),"")</f>
        <v/>
      </c>
      <c r="D23939" s="16" t="str">
        <f>IFERROR(VLOOKUP($F23939,'Location List'!$A$2:$QR$463,9,FALSE),"")</f>
        <v/>
      </c>
      <c r="E23939" s="16" t="str">
        <f>IFERROR(VLOOKUP($F23939,'Location List'!$A$2:$QR$463,2,FALSE),"")</f>
        <v/>
      </c>
    </row>
    <row r="23940" spans="1:5" ht="15" customHeight="1" x14ac:dyDescent="0.25">
      <c r="A23940" s="16" t="str">
        <f>IFERROR(VLOOKUP($F23940,'Location List'!$A$2:$QR$463,20,FALSE),"")</f>
        <v/>
      </c>
      <c r="B23940" s="16" t="str">
        <f>IFERROR(VLOOKUP($F23940,'Location List'!$A$2:$QR$463,19,FALSE),"")</f>
        <v/>
      </c>
      <c r="C23940" s="16" t="str">
        <f>IFERROR(VLOOKUP($F23940,'Location List'!$A$2:$QR$463,18,FALSE),"")</f>
        <v/>
      </c>
      <c r="D23940" s="16" t="str">
        <f>IFERROR(VLOOKUP($F23940,'Location List'!$A$2:$QR$463,9,FALSE),"")</f>
        <v/>
      </c>
      <c r="E23940" s="16" t="str">
        <f>IFERROR(VLOOKUP($F23940,'Location List'!$A$2:$QR$463,2,FALSE),"")</f>
        <v/>
      </c>
    </row>
    <row r="23941" spans="1:5" ht="15" customHeight="1" x14ac:dyDescent="0.25">
      <c r="A23941" s="16" t="str">
        <f>IFERROR(VLOOKUP($F23941,'Location List'!$A$2:$QR$463,20,FALSE),"")</f>
        <v/>
      </c>
      <c r="B23941" s="16" t="str">
        <f>IFERROR(VLOOKUP($F23941,'Location List'!$A$2:$QR$463,19,FALSE),"")</f>
        <v/>
      </c>
      <c r="C23941" s="16" t="str">
        <f>IFERROR(VLOOKUP($F23941,'Location List'!$A$2:$QR$463,18,FALSE),"")</f>
        <v/>
      </c>
      <c r="D23941" s="16" t="str">
        <f>IFERROR(VLOOKUP($F23941,'Location List'!$A$2:$QR$463,9,FALSE),"")</f>
        <v/>
      </c>
      <c r="E23941" s="16" t="str">
        <f>IFERROR(VLOOKUP($F23941,'Location List'!$A$2:$QR$463,2,FALSE),"")</f>
        <v/>
      </c>
    </row>
    <row r="23942" spans="1:5" ht="15" customHeight="1" x14ac:dyDescent="0.25">
      <c r="A23942" s="16" t="str">
        <f>IFERROR(VLOOKUP($F23942,'Location List'!$A$2:$QR$463,20,FALSE),"")</f>
        <v/>
      </c>
      <c r="B23942" s="16" t="str">
        <f>IFERROR(VLOOKUP($F23942,'Location List'!$A$2:$QR$463,19,FALSE),"")</f>
        <v/>
      </c>
      <c r="C23942" s="16" t="str">
        <f>IFERROR(VLOOKUP($F23942,'Location List'!$A$2:$QR$463,18,FALSE),"")</f>
        <v/>
      </c>
      <c r="D23942" s="16" t="str">
        <f>IFERROR(VLOOKUP($F23942,'Location List'!$A$2:$QR$463,9,FALSE),"")</f>
        <v/>
      </c>
      <c r="E23942" s="16" t="str">
        <f>IFERROR(VLOOKUP($F23942,'Location List'!$A$2:$QR$463,2,FALSE),"")</f>
        <v/>
      </c>
    </row>
    <row r="23943" spans="1:5" ht="15" customHeight="1" x14ac:dyDescent="0.25">
      <c r="A23943" s="16" t="str">
        <f>IFERROR(VLOOKUP($F23943,'Location List'!$A$2:$QR$463,20,FALSE),"")</f>
        <v/>
      </c>
      <c r="B23943" s="16" t="str">
        <f>IFERROR(VLOOKUP($F23943,'Location List'!$A$2:$QR$463,19,FALSE),"")</f>
        <v/>
      </c>
      <c r="C23943" s="16" t="str">
        <f>IFERROR(VLOOKUP($F23943,'Location List'!$A$2:$QR$463,18,FALSE),"")</f>
        <v/>
      </c>
      <c r="D23943" s="16" t="str">
        <f>IFERROR(VLOOKUP($F23943,'Location List'!$A$2:$QR$463,9,FALSE),"")</f>
        <v/>
      </c>
      <c r="E23943" s="16" t="str">
        <f>IFERROR(VLOOKUP($F23943,'Location List'!$A$2:$QR$463,2,FALSE),"")</f>
        <v/>
      </c>
    </row>
    <row r="23944" spans="1:5" ht="15" customHeight="1" x14ac:dyDescent="0.25">
      <c r="A23944" s="16" t="str">
        <f>IFERROR(VLOOKUP($F23944,'Location List'!$A$2:$QR$463,20,FALSE),"")</f>
        <v/>
      </c>
      <c r="B23944" s="16" t="str">
        <f>IFERROR(VLOOKUP($F23944,'Location List'!$A$2:$QR$463,19,FALSE),"")</f>
        <v/>
      </c>
      <c r="C23944" s="16" t="str">
        <f>IFERROR(VLOOKUP($F23944,'Location List'!$A$2:$QR$463,18,FALSE),"")</f>
        <v/>
      </c>
      <c r="D23944" s="16" t="str">
        <f>IFERROR(VLOOKUP($F23944,'Location List'!$A$2:$QR$463,9,FALSE),"")</f>
        <v/>
      </c>
      <c r="E23944" s="16" t="str">
        <f>IFERROR(VLOOKUP($F23944,'Location List'!$A$2:$QR$463,2,FALSE),"")</f>
        <v/>
      </c>
    </row>
    <row r="23945" spans="1:5" ht="15" customHeight="1" x14ac:dyDescent="0.25">
      <c r="A23945" s="16" t="str">
        <f>IFERROR(VLOOKUP($F23945,'Location List'!$A$2:$QR$463,20,FALSE),"")</f>
        <v/>
      </c>
      <c r="B23945" s="16" t="str">
        <f>IFERROR(VLOOKUP($F23945,'Location List'!$A$2:$QR$463,19,FALSE),"")</f>
        <v/>
      </c>
      <c r="C23945" s="16" t="str">
        <f>IFERROR(VLOOKUP($F23945,'Location List'!$A$2:$QR$463,18,FALSE),"")</f>
        <v/>
      </c>
      <c r="D23945" s="16" t="str">
        <f>IFERROR(VLOOKUP($F23945,'Location List'!$A$2:$QR$463,9,FALSE),"")</f>
        <v/>
      </c>
      <c r="E23945" s="16" t="str">
        <f>IFERROR(VLOOKUP($F23945,'Location List'!$A$2:$QR$463,2,FALSE),"")</f>
        <v/>
      </c>
    </row>
    <row r="23946" spans="1:5" ht="15" customHeight="1" x14ac:dyDescent="0.25">
      <c r="A23946" s="16" t="str">
        <f>IFERROR(VLOOKUP($F23946,'Location List'!$A$2:$QR$463,20,FALSE),"")</f>
        <v/>
      </c>
      <c r="B23946" s="16" t="str">
        <f>IFERROR(VLOOKUP($F23946,'Location List'!$A$2:$QR$463,19,FALSE),"")</f>
        <v/>
      </c>
      <c r="C23946" s="16" t="str">
        <f>IFERROR(VLOOKUP($F23946,'Location List'!$A$2:$QR$463,18,FALSE),"")</f>
        <v/>
      </c>
      <c r="D23946" s="16" t="str">
        <f>IFERROR(VLOOKUP($F23946,'Location List'!$A$2:$QR$463,9,FALSE),"")</f>
        <v/>
      </c>
      <c r="E23946" s="16" t="str">
        <f>IFERROR(VLOOKUP($F23946,'Location List'!$A$2:$QR$463,2,FALSE),"")</f>
        <v/>
      </c>
    </row>
    <row r="23981" spans="1:5" ht="15" customHeight="1" x14ac:dyDescent="0.25">
      <c r="A23981" s="16" t="str">
        <f>IFERROR(VLOOKUP($F23981,'Location List'!$A$2:$QR$463,20,FALSE),"")</f>
        <v/>
      </c>
      <c r="B23981" s="16" t="str">
        <f>IFERROR(VLOOKUP($F23981,'Location List'!$A$2:$QR$463,19,FALSE),"")</f>
        <v/>
      </c>
      <c r="C23981" s="16" t="str">
        <f>IFERROR(VLOOKUP($F23981,'Location List'!$A$2:$QR$463,18,FALSE),"")</f>
        <v/>
      </c>
      <c r="D23981" s="16" t="str">
        <f>IFERROR(VLOOKUP($F23981,'Location List'!$A$2:$QR$463,9,FALSE),"")</f>
        <v/>
      </c>
      <c r="E23981" s="16" t="str">
        <f>IFERROR(VLOOKUP($F23981,'Location List'!$A$2:$QR$463,2,FALSE),"")</f>
        <v/>
      </c>
    </row>
    <row r="23982" spans="1:5" ht="15" customHeight="1" x14ac:dyDescent="0.25">
      <c r="A23982" s="16" t="str">
        <f>IFERROR(VLOOKUP($F23982,'Location List'!$A$2:$QR$463,20,FALSE),"")</f>
        <v/>
      </c>
      <c r="B23982" s="16" t="str">
        <f>IFERROR(VLOOKUP($F23982,'Location List'!$A$2:$QR$463,19,FALSE),"")</f>
        <v/>
      </c>
      <c r="C23982" s="16" t="str">
        <f>IFERROR(VLOOKUP($F23982,'Location List'!$A$2:$QR$463,18,FALSE),"")</f>
        <v/>
      </c>
      <c r="D23982" s="16" t="str">
        <f>IFERROR(VLOOKUP($F23982,'Location List'!$A$2:$QR$463,9,FALSE),"")</f>
        <v/>
      </c>
      <c r="E23982" s="16" t="str">
        <f>IFERROR(VLOOKUP($F23982,'Location List'!$A$2:$QR$463,2,FALSE),"")</f>
        <v/>
      </c>
    </row>
    <row r="23983" spans="1:5" ht="15" customHeight="1" x14ac:dyDescent="0.25">
      <c r="A23983" s="16" t="str">
        <f>IFERROR(VLOOKUP($F23983,'Location List'!$A$2:$QR$463,20,FALSE),"")</f>
        <v/>
      </c>
      <c r="B23983" s="16" t="str">
        <f>IFERROR(VLOOKUP($F23983,'Location List'!$A$2:$QR$463,19,FALSE),"")</f>
        <v/>
      </c>
      <c r="C23983" s="16" t="str">
        <f>IFERROR(VLOOKUP($F23983,'Location List'!$A$2:$QR$463,18,FALSE),"")</f>
        <v/>
      </c>
      <c r="D23983" s="16" t="str">
        <f>IFERROR(VLOOKUP($F23983,'Location List'!$A$2:$QR$463,9,FALSE),"")</f>
        <v/>
      </c>
      <c r="E23983" s="16" t="str">
        <f>IFERROR(VLOOKUP($F23983,'Location List'!$A$2:$QR$463,2,FALSE),"")</f>
        <v/>
      </c>
    </row>
    <row r="23984" spans="1:5" ht="15" customHeight="1" x14ac:dyDescent="0.25">
      <c r="A23984" s="16" t="str">
        <f>IFERROR(VLOOKUP($F23984,'Location List'!$A$2:$QR$463,20,FALSE),"")</f>
        <v/>
      </c>
      <c r="B23984" s="16" t="str">
        <f>IFERROR(VLOOKUP($F23984,'Location List'!$A$2:$QR$463,19,FALSE),"")</f>
        <v/>
      </c>
      <c r="C23984" s="16" t="str">
        <f>IFERROR(VLOOKUP($F23984,'Location List'!$A$2:$QR$463,18,FALSE),"")</f>
        <v/>
      </c>
      <c r="D23984" s="16" t="str">
        <f>IFERROR(VLOOKUP($F23984,'Location List'!$A$2:$QR$463,9,FALSE),"")</f>
        <v/>
      </c>
      <c r="E23984" s="16" t="str">
        <f>IFERROR(VLOOKUP($F23984,'Location List'!$A$2:$QR$463,2,FALSE),"")</f>
        <v/>
      </c>
    </row>
    <row r="23985" spans="1:5" ht="15" customHeight="1" x14ac:dyDescent="0.25">
      <c r="A23985" s="16" t="str">
        <f>IFERROR(VLOOKUP($F23985,'Location List'!$A$2:$QR$463,20,FALSE),"")</f>
        <v/>
      </c>
      <c r="B23985" s="16" t="str">
        <f>IFERROR(VLOOKUP($F23985,'Location List'!$A$2:$QR$463,19,FALSE),"")</f>
        <v/>
      </c>
      <c r="C23985" s="16" t="str">
        <f>IFERROR(VLOOKUP($F23985,'Location List'!$A$2:$QR$463,18,FALSE),"")</f>
        <v/>
      </c>
      <c r="D23985" s="16" t="str">
        <f>IFERROR(VLOOKUP($F23985,'Location List'!$A$2:$QR$463,9,FALSE),"")</f>
        <v/>
      </c>
      <c r="E23985" s="16" t="str">
        <f>IFERROR(VLOOKUP($F23985,'Location List'!$A$2:$QR$463,2,FALSE),"")</f>
        <v/>
      </c>
    </row>
    <row r="24046" spans="1:5" ht="15" customHeight="1" x14ac:dyDescent="0.25">
      <c r="A24046" s="16" t="str">
        <f>IFERROR(VLOOKUP($F24046,'Location List'!$A$2:$QR$463,20,FALSE),"")</f>
        <v/>
      </c>
      <c r="B24046" s="16" t="str">
        <f>IFERROR(VLOOKUP($F24046,'Location List'!$A$2:$QR$463,19,FALSE),"")</f>
        <v/>
      </c>
      <c r="C24046" s="16" t="str">
        <f>IFERROR(VLOOKUP($F24046,'Location List'!$A$2:$QR$463,18,FALSE),"")</f>
        <v/>
      </c>
      <c r="D24046" s="16" t="str">
        <f>IFERROR(VLOOKUP($F24046,'Location List'!$A$2:$QR$463,9,FALSE),"")</f>
        <v/>
      </c>
      <c r="E24046" s="16" t="str">
        <f>IFERROR(VLOOKUP($F24046,'Location List'!$A$2:$QR$463,2,FALSE),"")</f>
        <v/>
      </c>
    </row>
    <row r="24047" spans="1:5" ht="15" customHeight="1" x14ac:dyDescent="0.25">
      <c r="A24047" s="16" t="str">
        <f>IFERROR(VLOOKUP($F24047,'Location List'!$A$2:$QR$463,20,FALSE),"")</f>
        <v/>
      </c>
      <c r="B24047" s="16" t="str">
        <f>IFERROR(VLOOKUP($F24047,'Location List'!$A$2:$QR$463,19,FALSE),"")</f>
        <v/>
      </c>
      <c r="C24047" s="16" t="str">
        <f>IFERROR(VLOOKUP($F24047,'Location List'!$A$2:$QR$463,18,FALSE),"")</f>
        <v/>
      </c>
      <c r="D24047" s="16" t="str">
        <f>IFERROR(VLOOKUP($F24047,'Location List'!$A$2:$QR$463,9,FALSE),"")</f>
        <v/>
      </c>
      <c r="E24047" s="16" t="str">
        <f>IFERROR(VLOOKUP($F24047,'Location List'!$A$2:$QR$463,2,FALSE),"")</f>
        <v/>
      </c>
    </row>
    <row r="24048" spans="1:5" ht="15" customHeight="1" x14ac:dyDescent="0.25">
      <c r="A24048" s="16" t="str">
        <f>IFERROR(VLOOKUP($F24048,'Location List'!$A$2:$QR$463,20,FALSE),"")</f>
        <v/>
      </c>
      <c r="B24048" s="16" t="str">
        <f>IFERROR(VLOOKUP($F24048,'Location List'!$A$2:$QR$463,19,FALSE),"")</f>
        <v/>
      </c>
      <c r="C24048" s="16" t="str">
        <f>IFERROR(VLOOKUP($F24048,'Location List'!$A$2:$QR$463,18,FALSE),"")</f>
        <v/>
      </c>
      <c r="D24048" s="16" t="str">
        <f>IFERROR(VLOOKUP($F24048,'Location List'!$A$2:$QR$463,9,FALSE),"")</f>
        <v/>
      </c>
      <c r="E24048" s="16" t="str">
        <f>IFERROR(VLOOKUP($F24048,'Location List'!$A$2:$QR$463,2,FALSE),"")</f>
        <v/>
      </c>
    </row>
    <row r="24086" spans="1:5" ht="15" customHeight="1" x14ac:dyDescent="0.25">
      <c r="A24086" s="16" t="str">
        <f>IFERROR(VLOOKUP($F24086,'Location List'!$A$2:$QR$463,20,FALSE),"")</f>
        <v/>
      </c>
      <c r="B24086" s="16" t="str">
        <f>IFERROR(VLOOKUP($F24086,'Location List'!$A$2:$QR$463,19,FALSE),"")</f>
        <v/>
      </c>
      <c r="C24086" s="16" t="str">
        <f>IFERROR(VLOOKUP($F24086,'Location List'!$A$2:$QR$463,18,FALSE),"")</f>
        <v/>
      </c>
      <c r="D24086" s="16" t="str">
        <f>IFERROR(VLOOKUP($F24086,'Location List'!$A$2:$QR$463,9,FALSE),"")</f>
        <v/>
      </c>
      <c r="E24086" s="16" t="str">
        <f>IFERROR(VLOOKUP($F24086,'Location List'!$A$2:$QR$463,2,FALSE),"")</f>
        <v/>
      </c>
    </row>
    <row r="24087" spans="1:5" ht="15" customHeight="1" x14ac:dyDescent="0.25">
      <c r="A24087" s="16" t="str">
        <f>IFERROR(VLOOKUP($F24087,'Location List'!$A$2:$QR$463,20,FALSE),"")</f>
        <v/>
      </c>
      <c r="B24087" s="16" t="str">
        <f>IFERROR(VLOOKUP($F24087,'Location List'!$A$2:$QR$463,19,FALSE),"")</f>
        <v/>
      </c>
      <c r="C24087" s="16" t="str">
        <f>IFERROR(VLOOKUP($F24087,'Location List'!$A$2:$QR$463,18,FALSE),"")</f>
        <v/>
      </c>
      <c r="D24087" s="16" t="str">
        <f>IFERROR(VLOOKUP($F24087,'Location List'!$A$2:$QR$463,9,FALSE),"")</f>
        <v/>
      </c>
      <c r="E24087" s="16" t="str">
        <f>IFERROR(VLOOKUP($F24087,'Location List'!$A$2:$QR$463,2,FALSE),"")</f>
        <v/>
      </c>
    </row>
    <row r="24088" spans="1:5" ht="15" customHeight="1" x14ac:dyDescent="0.25">
      <c r="A24088" s="16" t="str">
        <f>IFERROR(VLOOKUP($F24088,'Location List'!$A$2:$QR$463,20,FALSE),"")</f>
        <v/>
      </c>
      <c r="B24088" s="16" t="str">
        <f>IFERROR(VLOOKUP($F24088,'Location List'!$A$2:$QR$463,19,FALSE),"")</f>
        <v/>
      </c>
      <c r="C24088" s="16" t="str">
        <f>IFERROR(VLOOKUP($F24088,'Location List'!$A$2:$QR$463,18,FALSE),"")</f>
        <v/>
      </c>
      <c r="D24088" s="16" t="str">
        <f>IFERROR(VLOOKUP($F24088,'Location List'!$A$2:$QR$463,9,FALSE),"")</f>
        <v/>
      </c>
      <c r="E24088" s="16" t="str">
        <f>IFERROR(VLOOKUP($F24088,'Location List'!$A$2:$QR$463,2,FALSE),"")</f>
        <v/>
      </c>
    </row>
    <row r="24089" spans="1:5" ht="15" customHeight="1" x14ac:dyDescent="0.25">
      <c r="A24089" s="16" t="str">
        <f>IFERROR(VLOOKUP($F24089,'Location List'!$A$2:$QR$463,20,FALSE),"")</f>
        <v/>
      </c>
      <c r="B24089" s="16" t="str">
        <f>IFERROR(VLOOKUP($F24089,'Location List'!$A$2:$QR$463,19,FALSE),"")</f>
        <v/>
      </c>
      <c r="C24089" s="16" t="str">
        <f>IFERROR(VLOOKUP($F24089,'Location List'!$A$2:$QR$463,18,FALSE),"")</f>
        <v/>
      </c>
      <c r="D24089" s="16" t="str">
        <f>IFERROR(VLOOKUP($F24089,'Location List'!$A$2:$QR$463,9,FALSE),"")</f>
        <v/>
      </c>
      <c r="E24089" s="16" t="str">
        <f>IFERROR(VLOOKUP($F24089,'Location List'!$A$2:$QR$463,2,FALSE),"")</f>
        <v/>
      </c>
    </row>
    <row r="24090" spans="1:5" ht="15" customHeight="1" x14ac:dyDescent="0.25">
      <c r="A24090" s="16" t="str">
        <f>IFERROR(VLOOKUP($F24090,'Location List'!$A$2:$QR$463,20,FALSE),"")</f>
        <v/>
      </c>
      <c r="B24090" s="16" t="str">
        <f>IFERROR(VLOOKUP($F24090,'Location List'!$A$2:$QR$463,19,FALSE),"")</f>
        <v/>
      </c>
      <c r="C24090" s="16" t="str">
        <f>IFERROR(VLOOKUP($F24090,'Location List'!$A$2:$QR$463,18,FALSE),"")</f>
        <v/>
      </c>
      <c r="D24090" s="16" t="str">
        <f>IFERROR(VLOOKUP($F24090,'Location List'!$A$2:$QR$463,9,FALSE),"")</f>
        <v/>
      </c>
      <c r="E24090" s="16" t="str">
        <f>IFERROR(VLOOKUP($F24090,'Location List'!$A$2:$QR$463,2,FALSE),"")</f>
        <v/>
      </c>
    </row>
    <row r="24137" spans="1:5" ht="15" customHeight="1" x14ac:dyDescent="0.25">
      <c r="A24137" s="16" t="str">
        <f>IFERROR(VLOOKUP($F24137,'Location List'!$A$2:$QR$463,20,FALSE),"")</f>
        <v/>
      </c>
      <c r="B24137" s="16" t="str">
        <f>IFERROR(VLOOKUP($F24137,'Location List'!$A$2:$QR$463,19,FALSE),"")</f>
        <v/>
      </c>
      <c r="C24137" s="16" t="str">
        <f>IFERROR(VLOOKUP($F24137,'Location List'!$A$2:$QR$463,18,FALSE),"")</f>
        <v/>
      </c>
      <c r="D24137" s="16" t="str">
        <f>IFERROR(VLOOKUP($F24137,'Location List'!$A$2:$QR$463,9,FALSE),"")</f>
        <v/>
      </c>
      <c r="E24137" s="16" t="str">
        <f>IFERROR(VLOOKUP($F24137,'Location List'!$A$2:$QR$463,2,FALSE),"")</f>
        <v/>
      </c>
    </row>
    <row r="24138" spans="1:5" ht="15" customHeight="1" x14ac:dyDescent="0.25">
      <c r="A24138" s="16" t="str">
        <f>IFERROR(VLOOKUP($F24138,'Location List'!$A$2:$QR$463,20,FALSE),"")</f>
        <v/>
      </c>
      <c r="B24138" s="16" t="str">
        <f>IFERROR(VLOOKUP($F24138,'Location List'!$A$2:$QR$463,19,FALSE),"")</f>
        <v/>
      </c>
      <c r="C24138" s="16" t="str">
        <f>IFERROR(VLOOKUP($F24138,'Location List'!$A$2:$QR$463,18,FALSE),"")</f>
        <v/>
      </c>
      <c r="D24138" s="16" t="str">
        <f>IFERROR(VLOOKUP($F24138,'Location List'!$A$2:$QR$463,9,FALSE),"")</f>
        <v/>
      </c>
      <c r="E24138" s="16" t="str">
        <f>IFERROR(VLOOKUP($F24138,'Location List'!$A$2:$QR$463,2,FALSE),"")</f>
        <v/>
      </c>
    </row>
    <row r="24139" spans="1:5" ht="15" customHeight="1" x14ac:dyDescent="0.25">
      <c r="A24139" s="16" t="str">
        <f>IFERROR(VLOOKUP($F24139,'Location List'!$A$2:$QR$463,20,FALSE),"")</f>
        <v/>
      </c>
      <c r="B24139" s="16" t="str">
        <f>IFERROR(VLOOKUP($F24139,'Location List'!$A$2:$QR$463,19,FALSE),"")</f>
        <v/>
      </c>
      <c r="C24139" s="16" t="str">
        <f>IFERROR(VLOOKUP($F24139,'Location List'!$A$2:$QR$463,18,FALSE),"")</f>
        <v/>
      </c>
      <c r="D24139" s="16" t="str">
        <f>IFERROR(VLOOKUP($F24139,'Location List'!$A$2:$QR$463,9,FALSE),"")</f>
        <v/>
      </c>
      <c r="E24139" s="16" t="str">
        <f>IFERROR(VLOOKUP($F24139,'Location List'!$A$2:$QR$463,2,FALSE),"")</f>
        <v/>
      </c>
    </row>
    <row r="24140" spans="1:5" ht="15" customHeight="1" x14ac:dyDescent="0.25">
      <c r="A24140" s="16" t="str">
        <f>IFERROR(VLOOKUP($F24140,'Location List'!$A$2:$QR$463,20,FALSE),"")</f>
        <v/>
      </c>
      <c r="B24140" s="16" t="str">
        <f>IFERROR(VLOOKUP($F24140,'Location List'!$A$2:$QR$463,19,FALSE),"")</f>
        <v/>
      </c>
      <c r="C24140" s="16" t="str">
        <f>IFERROR(VLOOKUP($F24140,'Location List'!$A$2:$QR$463,18,FALSE),"")</f>
        <v/>
      </c>
      <c r="D24140" s="16" t="str">
        <f>IFERROR(VLOOKUP($F24140,'Location List'!$A$2:$QR$463,9,FALSE),"")</f>
        <v/>
      </c>
      <c r="E24140" s="16" t="str">
        <f>IFERROR(VLOOKUP($F24140,'Location List'!$A$2:$QR$463,2,FALSE),"")</f>
        <v/>
      </c>
    </row>
    <row r="24141" spans="1:5" ht="15" customHeight="1" x14ac:dyDescent="0.25">
      <c r="A24141" s="16" t="str">
        <f>IFERROR(VLOOKUP($F24141,'Location List'!$A$2:$QR$463,20,FALSE),"")</f>
        <v/>
      </c>
      <c r="B24141" s="16" t="str">
        <f>IFERROR(VLOOKUP($F24141,'Location List'!$A$2:$QR$463,19,FALSE),"")</f>
        <v/>
      </c>
      <c r="C24141" s="16" t="str">
        <f>IFERROR(VLOOKUP($F24141,'Location List'!$A$2:$QR$463,18,FALSE),"")</f>
        <v/>
      </c>
      <c r="D24141" s="16" t="str">
        <f>IFERROR(VLOOKUP($F24141,'Location List'!$A$2:$QR$463,9,FALSE),"")</f>
        <v/>
      </c>
      <c r="E24141" s="16" t="str">
        <f>IFERROR(VLOOKUP($F24141,'Location List'!$A$2:$QR$463,2,FALSE),"")</f>
        <v/>
      </c>
    </row>
    <row r="24142" spans="1:5" ht="15" customHeight="1" x14ac:dyDescent="0.25">
      <c r="A24142" s="16" t="str">
        <f>IFERROR(VLOOKUP($F24142,'Location List'!$A$2:$QR$463,20,FALSE),"")</f>
        <v/>
      </c>
      <c r="B24142" s="16" t="str">
        <f>IFERROR(VLOOKUP($F24142,'Location List'!$A$2:$QR$463,19,FALSE),"")</f>
        <v/>
      </c>
      <c r="C24142" s="16" t="str">
        <f>IFERROR(VLOOKUP($F24142,'Location List'!$A$2:$QR$463,18,FALSE),"")</f>
        <v/>
      </c>
      <c r="D24142" s="16" t="str">
        <f>IFERROR(VLOOKUP($F24142,'Location List'!$A$2:$QR$463,9,FALSE),"")</f>
        <v/>
      </c>
      <c r="E24142" s="16" t="str">
        <f>IFERROR(VLOOKUP($F24142,'Location List'!$A$2:$QR$463,2,FALSE),"")</f>
        <v/>
      </c>
    </row>
    <row r="24143" spans="1:5" ht="15" customHeight="1" x14ac:dyDescent="0.25">
      <c r="A24143" s="16" t="str">
        <f>IFERROR(VLOOKUP($F24143,'Location List'!$A$2:$QR$463,20,FALSE),"")</f>
        <v/>
      </c>
      <c r="B24143" s="16" t="str">
        <f>IFERROR(VLOOKUP($F24143,'Location List'!$A$2:$QR$463,19,FALSE),"")</f>
        <v/>
      </c>
      <c r="C24143" s="16" t="str">
        <f>IFERROR(VLOOKUP($F24143,'Location List'!$A$2:$QR$463,18,FALSE),"")</f>
        <v/>
      </c>
      <c r="D24143" s="16" t="str">
        <f>IFERROR(VLOOKUP($F24143,'Location List'!$A$2:$QR$463,9,FALSE),"")</f>
        <v/>
      </c>
      <c r="E24143" s="16" t="str">
        <f>IFERROR(VLOOKUP($F24143,'Location List'!$A$2:$QR$463,2,FALSE),"")</f>
        <v/>
      </c>
    </row>
    <row r="24144" spans="1:5" ht="15" customHeight="1" x14ac:dyDescent="0.25">
      <c r="A24144" s="16" t="str">
        <f>IFERROR(VLOOKUP($F24144,'Location List'!$A$2:$QR$463,20,FALSE),"")</f>
        <v/>
      </c>
      <c r="B24144" s="16" t="str">
        <f>IFERROR(VLOOKUP($F24144,'Location List'!$A$2:$QR$463,19,FALSE),"")</f>
        <v/>
      </c>
      <c r="C24144" s="16" t="str">
        <f>IFERROR(VLOOKUP($F24144,'Location List'!$A$2:$QR$463,18,FALSE),"")</f>
        <v/>
      </c>
      <c r="D24144" s="16" t="str">
        <f>IFERROR(VLOOKUP($F24144,'Location List'!$A$2:$QR$463,9,FALSE),"")</f>
        <v/>
      </c>
      <c r="E24144" s="16" t="str">
        <f>IFERROR(VLOOKUP($F24144,'Location List'!$A$2:$QR$463,2,FALSE),"")</f>
        <v/>
      </c>
    </row>
    <row r="24145" spans="1:5" ht="15" customHeight="1" x14ac:dyDescent="0.25">
      <c r="A24145" s="16" t="str">
        <f>IFERROR(VLOOKUP($F24145,'Location List'!$A$2:$QR$463,20,FALSE),"")</f>
        <v/>
      </c>
      <c r="B24145" s="16" t="str">
        <f>IFERROR(VLOOKUP($F24145,'Location List'!$A$2:$QR$463,19,FALSE),"")</f>
        <v/>
      </c>
      <c r="C24145" s="16" t="str">
        <f>IFERROR(VLOOKUP($F24145,'Location List'!$A$2:$QR$463,18,FALSE),"")</f>
        <v/>
      </c>
      <c r="D24145" s="16" t="str">
        <f>IFERROR(VLOOKUP($F24145,'Location List'!$A$2:$QR$463,9,FALSE),"")</f>
        <v/>
      </c>
      <c r="E24145" s="16" t="str">
        <f>IFERROR(VLOOKUP($F24145,'Location List'!$A$2:$QR$463,2,FALSE),"")</f>
        <v/>
      </c>
    </row>
    <row r="24146" spans="1:5" ht="15" customHeight="1" x14ac:dyDescent="0.25">
      <c r="A24146" s="16" t="str">
        <f>IFERROR(VLOOKUP($F24146,'Location List'!$A$2:$QR$463,20,FALSE),"")</f>
        <v/>
      </c>
      <c r="B24146" s="16" t="str">
        <f>IFERROR(VLOOKUP($F24146,'Location List'!$A$2:$QR$463,19,FALSE),"")</f>
        <v/>
      </c>
      <c r="C24146" s="16" t="str">
        <f>IFERROR(VLOOKUP($F24146,'Location List'!$A$2:$QR$463,18,FALSE),"")</f>
        <v/>
      </c>
      <c r="D24146" s="16" t="str">
        <f>IFERROR(VLOOKUP($F24146,'Location List'!$A$2:$QR$463,9,FALSE),"")</f>
        <v/>
      </c>
      <c r="E24146" s="16" t="str">
        <f>IFERROR(VLOOKUP($F24146,'Location List'!$A$2:$QR$463,2,FALSE),"")</f>
        <v/>
      </c>
    </row>
    <row r="24147" spans="1:5" ht="15" customHeight="1" x14ac:dyDescent="0.25">
      <c r="A24147" s="16" t="str">
        <f>IFERROR(VLOOKUP($F24147,'Location List'!$A$2:$QR$463,20,FALSE),"")</f>
        <v/>
      </c>
      <c r="B24147" s="16" t="str">
        <f>IFERROR(VLOOKUP($F24147,'Location List'!$A$2:$QR$463,19,FALSE),"")</f>
        <v/>
      </c>
      <c r="C24147" s="16" t="str">
        <f>IFERROR(VLOOKUP($F24147,'Location List'!$A$2:$QR$463,18,FALSE),"")</f>
        <v/>
      </c>
      <c r="D24147" s="16" t="str">
        <f>IFERROR(VLOOKUP($F24147,'Location List'!$A$2:$QR$463,9,FALSE),"")</f>
        <v/>
      </c>
      <c r="E24147" s="16" t="str">
        <f>IFERROR(VLOOKUP($F24147,'Location List'!$A$2:$QR$463,2,FALSE),"")</f>
        <v/>
      </c>
    </row>
    <row r="24148" spans="1:5" ht="15" customHeight="1" x14ac:dyDescent="0.25">
      <c r="A24148" s="16" t="str">
        <f>IFERROR(VLOOKUP($F24148,'Location List'!$A$2:$QR$463,20,FALSE),"")</f>
        <v/>
      </c>
      <c r="B24148" s="16" t="str">
        <f>IFERROR(VLOOKUP($F24148,'Location List'!$A$2:$QR$463,19,FALSE),"")</f>
        <v/>
      </c>
      <c r="C24148" s="16" t="str">
        <f>IFERROR(VLOOKUP($F24148,'Location List'!$A$2:$QR$463,18,FALSE),"")</f>
        <v/>
      </c>
      <c r="D24148" s="16" t="str">
        <f>IFERROR(VLOOKUP($F24148,'Location List'!$A$2:$QR$463,9,FALSE),"")</f>
        <v/>
      </c>
      <c r="E24148" s="16" t="str">
        <f>IFERROR(VLOOKUP($F24148,'Location List'!$A$2:$QR$463,2,FALSE),"")</f>
        <v/>
      </c>
    </row>
    <row r="24149" spans="1:5" ht="15" customHeight="1" x14ac:dyDescent="0.25">
      <c r="A24149" s="16" t="str">
        <f>IFERROR(VLOOKUP($F24149,'Location List'!$A$2:$QR$463,20,FALSE),"")</f>
        <v/>
      </c>
      <c r="B24149" s="16" t="str">
        <f>IFERROR(VLOOKUP($F24149,'Location List'!$A$2:$QR$463,19,FALSE),"")</f>
        <v/>
      </c>
      <c r="C24149" s="16" t="str">
        <f>IFERROR(VLOOKUP($F24149,'Location List'!$A$2:$QR$463,18,FALSE),"")</f>
        <v/>
      </c>
      <c r="D24149" s="16" t="str">
        <f>IFERROR(VLOOKUP($F24149,'Location List'!$A$2:$QR$463,9,FALSE),"")</f>
        <v/>
      </c>
      <c r="E24149" s="16" t="str">
        <f>IFERROR(VLOOKUP($F24149,'Location List'!$A$2:$QR$463,2,FALSE),"")</f>
        <v/>
      </c>
    </row>
    <row r="24150" spans="1:5" ht="15" customHeight="1" x14ac:dyDescent="0.25">
      <c r="A24150" s="16" t="str">
        <f>IFERROR(VLOOKUP($F24150,'Location List'!$A$2:$QR$463,20,FALSE),"")</f>
        <v/>
      </c>
      <c r="B24150" s="16" t="str">
        <f>IFERROR(VLOOKUP($F24150,'Location List'!$A$2:$QR$463,19,FALSE),"")</f>
        <v/>
      </c>
      <c r="C24150" s="16" t="str">
        <f>IFERROR(VLOOKUP($F24150,'Location List'!$A$2:$QR$463,18,FALSE),"")</f>
        <v/>
      </c>
      <c r="D24150" s="16" t="str">
        <f>IFERROR(VLOOKUP($F24150,'Location List'!$A$2:$QR$463,9,FALSE),"")</f>
        <v/>
      </c>
      <c r="E24150" s="16" t="str">
        <f>IFERROR(VLOOKUP($F24150,'Location List'!$A$2:$QR$463,2,FALSE),"")</f>
        <v/>
      </c>
    </row>
    <row r="24151" spans="1:5" ht="15" customHeight="1" x14ac:dyDescent="0.25">
      <c r="A24151" s="16" t="str">
        <f>IFERROR(VLOOKUP($F24151,'Location List'!$A$2:$QR$463,20,FALSE),"")</f>
        <v/>
      </c>
      <c r="B24151" s="16" t="str">
        <f>IFERROR(VLOOKUP($F24151,'Location List'!$A$2:$QR$463,19,FALSE),"")</f>
        <v/>
      </c>
      <c r="C24151" s="16" t="str">
        <f>IFERROR(VLOOKUP($F24151,'Location List'!$A$2:$QR$463,18,FALSE),"")</f>
        <v/>
      </c>
      <c r="D24151" s="16" t="str">
        <f>IFERROR(VLOOKUP($F24151,'Location List'!$A$2:$QR$463,9,FALSE),"")</f>
        <v/>
      </c>
      <c r="E24151" s="16" t="str">
        <f>IFERROR(VLOOKUP($F24151,'Location List'!$A$2:$QR$463,2,FALSE),"")</f>
        <v/>
      </c>
    </row>
    <row r="24152" spans="1:5" ht="15" customHeight="1" x14ac:dyDescent="0.25">
      <c r="A24152" s="16" t="str">
        <f>IFERROR(VLOOKUP($F24152,'Location List'!$A$2:$QR$463,20,FALSE),"")</f>
        <v/>
      </c>
      <c r="B24152" s="16" t="str">
        <f>IFERROR(VLOOKUP($F24152,'Location List'!$A$2:$QR$463,19,FALSE),"")</f>
        <v/>
      </c>
      <c r="C24152" s="16" t="str">
        <f>IFERROR(VLOOKUP($F24152,'Location List'!$A$2:$QR$463,18,FALSE),"")</f>
        <v/>
      </c>
      <c r="D24152" s="16" t="str">
        <f>IFERROR(VLOOKUP($F24152,'Location List'!$A$2:$QR$463,9,FALSE),"")</f>
        <v/>
      </c>
      <c r="E24152" s="16" t="str">
        <f>IFERROR(VLOOKUP($F24152,'Location List'!$A$2:$QR$463,2,FALSE),"")</f>
        <v/>
      </c>
    </row>
    <row r="24197" spans="1:5" ht="15" customHeight="1" x14ac:dyDescent="0.25">
      <c r="A24197" s="16" t="str">
        <f>IFERROR(VLOOKUP($F24197,'Location List'!$A$2:$QR$463,20,FALSE),"")</f>
        <v/>
      </c>
      <c r="B24197" s="16" t="str">
        <f>IFERROR(VLOOKUP($F24197,'Location List'!$A$2:$QR$463,19,FALSE),"")</f>
        <v/>
      </c>
      <c r="C24197" s="16" t="str">
        <f>IFERROR(VLOOKUP($F24197,'Location List'!$A$2:$QR$463,18,FALSE),"")</f>
        <v/>
      </c>
      <c r="D24197" s="16" t="str">
        <f>IFERROR(VLOOKUP($F24197,'Location List'!$A$2:$QR$463,9,FALSE),"")</f>
        <v/>
      </c>
      <c r="E24197" s="16" t="str">
        <f>IFERROR(VLOOKUP($F24197,'Location List'!$A$2:$QR$463,2,FALSE),"")</f>
        <v/>
      </c>
    </row>
    <row r="24198" spans="1:5" ht="15" customHeight="1" x14ac:dyDescent="0.25">
      <c r="A24198" s="16" t="str">
        <f>IFERROR(VLOOKUP($F24198,'Location List'!$A$2:$QR$463,20,FALSE),"")</f>
        <v/>
      </c>
      <c r="B24198" s="16" t="str">
        <f>IFERROR(VLOOKUP($F24198,'Location List'!$A$2:$QR$463,19,FALSE),"")</f>
        <v/>
      </c>
      <c r="C24198" s="16" t="str">
        <f>IFERROR(VLOOKUP($F24198,'Location List'!$A$2:$QR$463,18,FALSE),"")</f>
        <v/>
      </c>
      <c r="D24198" s="16" t="str">
        <f>IFERROR(VLOOKUP($F24198,'Location List'!$A$2:$QR$463,9,FALSE),"")</f>
        <v/>
      </c>
      <c r="E24198" s="16" t="str">
        <f>IFERROR(VLOOKUP($F24198,'Location List'!$A$2:$QR$463,2,FALSE),"")</f>
        <v/>
      </c>
    </row>
    <row r="24199" spans="1:5" ht="15" customHeight="1" x14ac:dyDescent="0.25">
      <c r="A24199" s="16" t="str">
        <f>IFERROR(VLOOKUP($F24199,'Location List'!$A$2:$QR$463,20,FALSE),"")</f>
        <v/>
      </c>
      <c r="B24199" s="16" t="str">
        <f>IFERROR(VLOOKUP($F24199,'Location List'!$A$2:$QR$463,19,FALSE),"")</f>
        <v/>
      </c>
      <c r="C24199" s="16" t="str">
        <f>IFERROR(VLOOKUP($F24199,'Location List'!$A$2:$QR$463,18,FALSE),"")</f>
        <v/>
      </c>
      <c r="D24199" s="16" t="str">
        <f>IFERROR(VLOOKUP($F24199,'Location List'!$A$2:$QR$463,9,FALSE),"")</f>
        <v/>
      </c>
      <c r="E24199" s="16" t="str">
        <f>IFERROR(VLOOKUP($F24199,'Location List'!$A$2:$QR$463,2,FALSE),"")</f>
        <v/>
      </c>
    </row>
    <row r="24246" spans="1:5" ht="15" customHeight="1" x14ac:dyDescent="0.25">
      <c r="A24246" s="16" t="str">
        <f>IFERROR(VLOOKUP($F24246,'Location List'!$A$2:$QR$463,20,FALSE),"")</f>
        <v/>
      </c>
      <c r="B24246" s="16" t="str">
        <f>IFERROR(VLOOKUP($F24246,'Location List'!$A$2:$QR$463,19,FALSE),"")</f>
        <v/>
      </c>
      <c r="C24246" s="16" t="str">
        <f>IFERROR(VLOOKUP($F24246,'Location List'!$A$2:$QR$463,18,FALSE),"")</f>
        <v/>
      </c>
      <c r="D24246" s="16" t="str">
        <f>IFERROR(VLOOKUP($F24246,'Location List'!$A$2:$QR$463,9,FALSE),"")</f>
        <v/>
      </c>
      <c r="E24246" s="16" t="str">
        <f>IFERROR(VLOOKUP($F24246,'Location List'!$A$2:$QR$463,2,FALSE),"")</f>
        <v/>
      </c>
    </row>
    <row r="24247" spans="1:5" ht="15" customHeight="1" x14ac:dyDescent="0.25">
      <c r="A24247" s="16" t="str">
        <f>IFERROR(VLOOKUP($F24247,'Location List'!$A$2:$QR$463,20,FALSE),"")</f>
        <v/>
      </c>
      <c r="B24247" s="16" t="str">
        <f>IFERROR(VLOOKUP($F24247,'Location List'!$A$2:$QR$463,19,FALSE),"")</f>
        <v/>
      </c>
      <c r="C24247" s="16" t="str">
        <f>IFERROR(VLOOKUP($F24247,'Location List'!$A$2:$QR$463,18,FALSE),"")</f>
        <v/>
      </c>
      <c r="D24247" s="16" t="str">
        <f>IFERROR(VLOOKUP($F24247,'Location List'!$A$2:$QR$463,9,FALSE),"")</f>
        <v/>
      </c>
      <c r="E24247" s="16" t="str">
        <f>IFERROR(VLOOKUP($F24247,'Location List'!$A$2:$QR$463,2,FALSE),"")</f>
        <v/>
      </c>
    </row>
    <row r="24248" spans="1:5" ht="15" customHeight="1" x14ac:dyDescent="0.25">
      <c r="A24248" s="16" t="str">
        <f>IFERROR(VLOOKUP($F24248,'Location List'!$A$2:$QR$463,20,FALSE),"")</f>
        <v/>
      </c>
      <c r="B24248" s="16" t="str">
        <f>IFERROR(VLOOKUP($F24248,'Location List'!$A$2:$QR$463,19,FALSE),"")</f>
        <v/>
      </c>
      <c r="C24248" s="16" t="str">
        <f>IFERROR(VLOOKUP($F24248,'Location List'!$A$2:$QR$463,18,FALSE),"")</f>
        <v/>
      </c>
      <c r="D24248" s="16" t="str">
        <f>IFERROR(VLOOKUP($F24248,'Location List'!$A$2:$QR$463,9,FALSE),"")</f>
        <v/>
      </c>
      <c r="E24248" s="16" t="str">
        <f>IFERROR(VLOOKUP($F24248,'Location List'!$A$2:$QR$463,2,FALSE),"")</f>
        <v/>
      </c>
    </row>
    <row r="24249" spans="1:5" ht="15" customHeight="1" x14ac:dyDescent="0.25">
      <c r="A24249" s="16" t="str">
        <f>IFERROR(VLOOKUP($F24249,'Location List'!$A$2:$QR$463,20,FALSE),"")</f>
        <v/>
      </c>
      <c r="B24249" s="16" t="str">
        <f>IFERROR(VLOOKUP($F24249,'Location List'!$A$2:$QR$463,19,FALSE),"")</f>
        <v/>
      </c>
      <c r="C24249" s="16" t="str">
        <f>IFERROR(VLOOKUP($F24249,'Location List'!$A$2:$QR$463,18,FALSE),"")</f>
        <v/>
      </c>
      <c r="D24249" s="16" t="str">
        <f>IFERROR(VLOOKUP($F24249,'Location List'!$A$2:$QR$463,9,FALSE),"")</f>
        <v/>
      </c>
      <c r="E24249" s="16" t="str">
        <f>IFERROR(VLOOKUP($F24249,'Location List'!$A$2:$QR$463,2,FALSE),"")</f>
        <v/>
      </c>
    </row>
    <row r="24250" spans="1:5" ht="15" customHeight="1" x14ac:dyDescent="0.25">
      <c r="A24250" s="16" t="str">
        <f>IFERROR(VLOOKUP($F24250,'Location List'!$A$2:$QR$463,20,FALSE),"")</f>
        <v/>
      </c>
      <c r="B24250" s="16" t="str">
        <f>IFERROR(VLOOKUP($F24250,'Location List'!$A$2:$QR$463,19,FALSE),"")</f>
        <v/>
      </c>
      <c r="C24250" s="16" t="str">
        <f>IFERROR(VLOOKUP($F24250,'Location List'!$A$2:$QR$463,18,FALSE),"")</f>
        <v/>
      </c>
      <c r="D24250" s="16" t="str">
        <f>IFERROR(VLOOKUP($F24250,'Location List'!$A$2:$QR$463,9,FALSE),"")</f>
        <v/>
      </c>
      <c r="E24250" s="16" t="str">
        <f>IFERROR(VLOOKUP($F24250,'Location List'!$A$2:$QR$463,2,FALSE),"")</f>
        <v/>
      </c>
    </row>
    <row r="24251" spans="1:5" ht="15" customHeight="1" x14ac:dyDescent="0.25">
      <c r="A24251" s="16" t="str">
        <f>IFERROR(VLOOKUP($F24251,'Location List'!$A$2:$QR$463,20,FALSE),"")</f>
        <v/>
      </c>
      <c r="B24251" s="16" t="str">
        <f>IFERROR(VLOOKUP($F24251,'Location List'!$A$2:$QR$463,19,FALSE),"")</f>
        <v/>
      </c>
      <c r="C24251" s="16" t="str">
        <f>IFERROR(VLOOKUP($F24251,'Location List'!$A$2:$QR$463,18,FALSE),"")</f>
        <v/>
      </c>
      <c r="D24251" s="16" t="str">
        <f>IFERROR(VLOOKUP($F24251,'Location List'!$A$2:$QR$463,9,FALSE),"")</f>
        <v/>
      </c>
      <c r="E24251" s="16" t="str">
        <f>IFERROR(VLOOKUP($F24251,'Location List'!$A$2:$QR$463,2,FALSE),"")</f>
        <v/>
      </c>
    </row>
    <row r="24297" spans="1:5" ht="15" customHeight="1" x14ac:dyDescent="0.25">
      <c r="A24297" s="16" t="str">
        <f>IFERROR(VLOOKUP($F24297,'Location List'!$A$2:$QR$463,20,FALSE),"")</f>
        <v/>
      </c>
      <c r="B24297" s="16" t="str">
        <f>IFERROR(VLOOKUP($F24297,'Location List'!$A$2:$QR$463,19,FALSE),"")</f>
        <v/>
      </c>
      <c r="C24297" s="16" t="str">
        <f>IFERROR(VLOOKUP($F24297,'Location List'!$A$2:$QR$463,18,FALSE),"")</f>
        <v/>
      </c>
      <c r="D24297" s="16" t="str">
        <f>IFERROR(VLOOKUP($F24297,'Location List'!$A$2:$QR$463,9,FALSE),"")</f>
        <v/>
      </c>
      <c r="E24297" s="16" t="str">
        <f>IFERROR(VLOOKUP($F24297,'Location List'!$A$2:$QR$463,2,FALSE),"")</f>
        <v/>
      </c>
    </row>
    <row r="24298" spans="1:5" ht="15" customHeight="1" x14ac:dyDescent="0.25">
      <c r="A24298" s="16" t="str">
        <f>IFERROR(VLOOKUP($F24298,'Location List'!$A$2:$QR$463,20,FALSE),"")</f>
        <v/>
      </c>
      <c r="B24298" s="16" t="str">
        <f>IFERROR(VLOOKUP($F24298,'Location List'!$A$2:$QR$463,19,FALSE),"")</f>
        <v/>
      </c>
      <c r="C24298" s="16" t="str">
        <f>IFERROR(VLOOKUP($F24298,'Location List'!$A$2:$QR$463,18,FALSE),"")</f>
        <v/>
      </c>
      <c r="D24298" s="16" t="str">
        <f>IFERROR(VLOOKUP($F24298,'Location List'!$A$2:$QR$463,9,FALSE),"")</f>
        <v/>
      </c>
      <c r="E24298" s="16" t="str">
        <f>IFERROR(VLOOKUP($F24298,'Location List'!$A$2:$QR$463,2,FALSE),"")</f>
        <v/>
      </c>
    </row>
    <row r="24299" spans="1:5" ht="15" customHeight="1" x14ac:dyDescent="0.25">
      <c r="A24299" s="16" t="str">
        <f>IFERROR(VLOOKUP($F24299,'Location List'!$A$2:$QR$463,20,FALSE),"")</f>
        <v/>
      </c>
      <c r="B24299" s="16" t="str">
        <f>IFERROR(VLOOKUP($F24299,'Location List'!$A$2:$QR$463,19,FALSE),"")</f>
        <v/>
      </c>
      <c r="C24299" s="16" t="str">
        <f>IFERROR(VLOOKUP($F24299,'Location List'!$A$2:$QR$463,18,FALSE),"")</f>
        <v/>
      </c>
      <c r="D24299" s="16" t="str">
        <f>IFERROR(VLOOKUP($F24299,'Location List'!$A$2:$QR$463,9,FALSE),"")</f>
        <v/>
      </c>
      <c r="E24299" s="16" t="str">
        <f>IFERROR(VLOOKUP($F24299,'Location List'!$A$2:$QR$463,2,FALSE),"")</f>
        <v/>
      </c>
    </row>
    <row r="24300" spans="1:5" ht="15" customHeight="1" x14ac:dyDescent="0.25">
      <c r="A24300" s="16" t="str">
        <f>IFERROR(VLOOKUP($F24300,'Location List'!$A$2:$QR$463,20,FALSE),"")</f>
        <v/>
      </c>
      <c r="B24300" s="16" t="str">
        <f>IFERROR(VLOOKUP($F24300,'Location List'!$A$2:$QR$463,19,FALSE),"")</f>
        <v/>
      </c>
      <c r="C24300" s="16" t="str">
        <f>IFERROR(VLOOKUP($F24300,'Location List'!$A$2:$QR$463,18,FALSE),"")</f>
        <v/>
      </c>
      <c r="D24300" s="16" t="str">
        <f>IFERROR(VLOOKUP($F24300,'Location List'!$A$2:$QR$463,9,FALSE),"")</f>
        <v/>
      </c>
      <c r="E24300" s="16" t="str">
        <f>IFERROR(VLOOKUP($F24300,'Location List'!$A$2:$QR$463,2,FALSE),"")</f>
        <v/>
      </c>
    </row>
    <row r="24301" spans="1:5" ht="15" customHeight="1" x14ac:dyDescent="0.25">
      <c r="A24301" s="16" t="str">
        <f>IFERROR(VLOOKUP($F24301,'Location List'!$A$2:$QR$463,20,FALSE),"")</f>
        <v/>
      </c>
      <c r="B24301" s="16" t="str">
        <f>IFERROR(VLOOKUP($F24301,'Location List'!$A$2:$QR$463,19,FALSE),"")</f>
        <v/>
      </c>
      <c r="C24301" s="16" t="str">
        <f>IFERROR(VLOOKUP($F24301,'Location List'!$A$2:$QR$463,18,FALSE),"")</f>
        <v/>
      </c>
      <c r="D24301" s="16" t="str">
        <f>IFERROR(VLOOKUP($F24301,'Location List'!$A$2:$QR$463,9,FALSE),"")</f>
        <v/>
      </c>
      <c r="E24301" s="16" t="str">
        <f>IFERROR(VLOOKUP($F24301,'Location List'!$A$2:$QR$463,2,FALSE),"")</f>
        <v/>
      </c>
    </row>
    <row r="24358" spans="1:5" ht="15" customHeight="1" x14ac:dyDescent="0.25">
      <c r="A24358" s="16" t="str">
        <f>IFERROR(VLOOKUP($F24358,'Location List'!$A$2:$QR$463,20,FALSE),"")</f>
        <v/>
      </c>
      <c r="B24358" s="16" t="str">
        <f>IFERROR(VLOOKUP($F24358,'Location List'!$A$2:$QR$463,19,FALSE),"")</f>
        <v/>
      </c>
      <c r="C24358" s="16" t="str">
        <f>IFERROR(VLOOKUP($F24358,'Location List'!$A$2:$QR$463,18,FALSE),"")</f>
        <v/>
      </c>
      <c r="D24358" s="16" t="str">
        <f>IFERROR(VLOOKUP($F24358,'Location List'!$A$2:$QR$463,9,FALSE),"")</f>
        <v/>
      </c>
      <c r="E24358" s="16" t="str">
        <f>IFERROR(VLOOKUP($F24358,'Location List'!$A$2:$QR$463,2,FALSE),"")</f>
        <v/>
      </c>
    </row>
    <row r="24359" spans="1:5" ht="15" customHeight="1" x14ac:dyDescent="0.25">
      <c r="A24359" s="16" t="str">
        <f>IFERROR(VLOOKUP($F24359,'Location List'!$A$2:$QR$463,20,FALSE),"")</f>
        <v/>
      </c>
      <c r="B24359" s="16" t="str">
        <f>IFERROR(VLOOKUP($F24359,'Location List'!$A$2:$QR$463,19,FALSE),"")</f>
        <v/>
      </c>
      <c r="C24359" s="16" t="str">
        <f>IFERROR(VLOOKUP($F24359,'Location List'!$A$2:$QR$463,18,FALSE),"")</f>
        <v/>
      </c>
      <c r="D24359" s="16" t="str">
        <f>IFERROR(VLOOKUP($F24359,'Location List'!$A$2:$QR$463,9,FALSE),"")</f>
        <v/>
      </c>
      <c r="E24359" s="16" t="str">
        <f>IFERROR(VLOOKUP($F24359,'Location List'!$A$2:$QR$463,2,FALSE),"")</f>
        <v/>
      </c>
    </row>
    <row r="24360" spans="1:5" ht="15" customHeight="1" x14ac:dyDescent="0.25">
      <c r="A24360" s="16" t="str">
        <f>IFERROR(VLOOKUP($F24360,'Location List'!$A$2:$QR$463,20,FALSE),"")</f>
        <v/>
      </c>
      <c r="B24360" s="16" t="str">
        <f>IFERROR(VLOOKUP($F24360,'Location List'!$A$2:$QR$463,19,FALSE),"")</f>
        <v/>
      </c>
      <c r="C24360" s="16" t="str">
        <f>IFERROR(VLOOKUP($F24360,'Location List'!$A$2:$QR$463,18,FALSE),"")</f>
        <v/>
      </c>
      <c r="D24360" s="16" t="str">
        <f>IFERROR(VLOOKUP($F24360,'Location List'!$A$2:$QR$463,9,FALSE),"")</f>
        <v/>
      </c>
      <c r="E24360" s="16" t="str">
        <f>IFERROR(VLOOKUP($F24360,'Location List'!$A$2:$QR$463,2,FALSE),"")</f>
        <v/>
      </c>
    </row>
    <row r="24361" spans="1:5" ht="15" customHeight="1" x14ac:dyDescent="0.25">
      <c r="A24361" s="16" t="str">
        <f>IFERROR(VLOOKUP($F24361,'Location List'!$A$2:$QR$463,20,FALSE),"")</f>
        <v/>
      </c>
      <c r="B24361" s="16" t="str">
        <f>IFERROR(VLOOKUP($F24361,'Location List'!$A$2:$QR$463,19,FALSE),"")</f>
        <v/>
      </c>
      <c r="C24361" s="16" t="str">
        <f>IFERROR(VLOOKUP($F24361,'Location List'!$A$2:$QR$463,18,FALSE),"")</f>
        <v/>
      </c>
      <c r="D24361" s="16" t="str">
        <f>IFERROR(VLOOKUP($F24361,'Location List'!$A$2:$QR$463,9,FALSE),"")</f>
        <v/>
      </c>
      <c r="E24361" s="16" t="str">
        <f>IFERROR(VLOOKUP($F24361,'Location List'!$A$2:$QR$463,2,FALSE),"")</f>
        <v/>
      </c>
    </row>
    <row r="24362" spans="1:5" ht="15" customHeight="1" x14ac:dyDescent="0.25">
      <c r="A24362" s="16" t="str">
        <f>IFERROR(VLOOKUP($F24362,'Location List'!$A$2:$QR$463,20,FALSE),"")</f>
        <v/>
      </c>
      <c r="B24362" s="16" t="str">
        <f>IFERROR(VLOOKUP($F24362,'Location List'!$A$2:$QR$463,19,FALSE),"")</f>
        <v/>
      </c>
      <c r="C24362" s="16" t="str">
        <f>IFERROR(VLOOKUP($F24362,'Location List'!$A$2:$QR$463,18,FALSE),"")</f>
        <v/>
      </c>
      <c r="D24362" s="16" t="str">
        <f>IFERROR(VLOOKUP($F24362,'Location List'!$A$2:$QR$463,9,FALSE),"")</f>
        <v/>
      </c>
      <c r="E24362" s="16" t="str">
        <f>IFERROR(VLOOKUP($F24362,'Location List'!$A$2:$QR$463,2,FALSE),"")</f>
        <v/>
      </c>
    </row>
    <row r="24363" spans="1:5" ht="15" customHeight="1" x14ac:dyDescent="0.25">
      <c r="A24363" s="16" t="str">
        <f>IFERROR(VLOOKUP($F24363,'Location List'!$A$2:$QR$463,20,FALSE),"")</f>
        <v/>
      </c>
      <c r="B24363" s="16" t="str">
        <f>IFERROR(VLOOKUP($F24363,'Location List'!$A$2:$QR$463,19,FALSE),"")</f>
        <v/>
      </c>
      <c r="C24363" s="16" t="str">
        <f>IFERROR(VLOOKUP($F24363,'Location List'!$A$2:$QR$463,18,FALSE),"")</f>
        <v/>
      </c>
      <c r="D24363" s="16" t="str">
        <f>IFERROR(VLOOKUP($F24363,'Location List'!$A$2:$QR$463,9,FALSE),"")</f>
        <v/>
      </c>
      <c r="E24363" s="16" t="str">
        <f>IFERROR(VLOOKUP($F24363,'Location List'!$A$2:$QR$463,2,FALSE),"")</f>
        <v/>
      </c>
    </row>
    <row r="24364" spans="1:5" ht="15" customHeight="1" x14ac:dyDescent="0.25">
      <c r="A24364" s="16" t="str">
        <f>IFERROR(VLOOKUP($F24364,'Location List'!$A$2:$QR$463,20,FALSE),"")</f>
        <v/>
      </c>
      <c r="B24364" s="16" t="str">
        <f>IFERROR(VLOOKUP($F24364,'Location List'!$A$2:$QR$463,19,FALSE),"")</f>
        <v/>
      </c>
      <c r="C24364" s="16" t="str">
        <f>IFERROR(VLOOKUP($F24364,'Location List'!$A$2:$QR$463,18,FALSE),"")</f>
        <v/>
      </c>
      <c r="D24364" s="16" t="str">
        <f>IFERROR(VLOOKUP($F24364,'Location List'!$A$2:$QR$463,9,FALSE),"")</f>
        <v/>
      </c>
      <c r="E24364" s="16" t="str">
        <f>IFERROR(VLOOKUP($F24364,'Location List'!$A$2:$QR$463,2,FALSE),"")</f>
        <v/>
      </c>
    </row>
    <row r="24365" spans="1:5" ht="15" customHeight="1" x14ac:dyDescent="0.25">
      <c r="A24365" s="16" t="str">
        <f>IFERROR(VLOOKUP($F24365,'Location List'!$A$2:$QR$463,20,FALSE),"")</f>
        <v/>
      </c>
      <c r="B24365" s="16" t="str">
        <f>IFERROR(VLOOKUP($F24365,'Location List'!$A$2:$QR$463,19,FALSE),"")</f>
        <v/>
      </c>
      <c r="C24365" s="16" t="str">
        <f>IFERROR(VLOOKUP($F24365,'Location List'!$A$2:$QR$463,18,FALSE),"")</f>
        <v/>
      </c>
      <c r="D24365" s="16" t="str">
        <f>IFERROR(VLOOKUP($F24365,'Location List'!$A$2:$QR$463,9,FALSE),"")</f>
        <v/>
      </c>
      <c r="E24365" s="16" t="str">
        <f>IFERROR(VLOOKUP($F24365,'Location List'!$A$2:$QR$463,2,FALSE),"")</f>
        <v/>
      </c>
    </row>
    <row r="24402" spans="1:5" ht="15" customHeight="1" x14ac:dyDescent="0.25">
      <c r="A24402" s="16" t="str">
        <f>IFERROR(VLOOKUP($F24402,'Location List'!$A$2:$QR$463,20,FALSE),"")</f>
        <v/>
      </c>
      <c r="B24402" s="16" t="str">
        <f>IFERROR(VLOOKUP($F24402,'Location List'!$A$2:$QR$463,19,FALSE),"")</f>
        <v/>
      </c>
      <c r="C24402" s="16" t="str">
        <f>IFERROR(VLOOKUP($F24402,'Location List'!$A$2:$QR$463,18,FALSE),"")</f>
        <v/>
      </c>
      <c r="D24402" s="16" t="str">
        <f>IFERROR(VLOOKUP($F24402,'Location List'!$A$2:$QR$463,9,FALSE),"")</f>
        <v/>
      </c>
      <c r="E24402" s="16" t="str">
        <f>IFERROR(VLOOKUP($F24402,'Location List'!$A$2:$QR$463,2,FALSE),"")</f>
        <v/>
      </c>
    </row>
    <row r="24403" spans="1:5" ht="15" customHeight="1" x14ac:dyDescent="0.25">
      <c r="A24403" s="16" t="str">
        <f>IFERROR(VLOOKUP($F24403,'Location List'!$A$2:$QR$463,20,FALSE),"")</f>
        <v/>
      </c>
      <c r="B24403" s="16" t="str">
        <f>IFERROR(VLOOKUP($F24403,'Location List'!$A$2:$QR$463,19,FALSE),"")</f>
        <v/>
      </c>
      <c r="C24403" s="16" t="str">
        <f>IFERROR(VLOOKUP($F24403,'Location List'!$A$2:$QR$463,18,FALSE),"")</f>
        <v/>
      </c>
      <c r="D24403" s="16" t="str">
        <f>IFERROR(VLOOKUP($F24403,'Location List'!$A$2:$QR$463,9,FALSE),"")</f>
        <v/>
      </c>
      <c r="E24403" s="16" t="str">
        <f>IFERROR(VLOOKUP($F24403,'Location List'!$A$2:$QR$463,2,FALSE),"")</f>
        <v/>
      </c>
    </row>
    <row r="24404" spans="1:5" ht="15" customHeight="1" x14ac:dyDescent="0.25">
      <c r="A24404" s="16" t="str">
        <f>IFERROR(VLOOKUP($F24404,'Location List'!$A$2:$QR$463,20,FALSE),"")</f>
        <v/>
      </c>
      <c r="B24404" s="16" t="str">
        <f>IFERROR(VLOOKUP($F24404,'Location List'!$A$2:$QR$463,19,FALSE),"")</f>
        <v/>
      </c>
      <c r="C24404" s="16" t="str">
        <f>IFERROR(VLOOKUP($F24404,'Location List'!$A$2:$QR$463,18,FALSE),"")</f>
        <v/>
      </c>
      <c r="D24404" s="16" t="str">
        <f>IFERROR(VLOOKUP($F24404,'Location List'!$A$2:$QR$463,9,FALSE),"")</f>
        <v/>
      </c>
      <c r="E24404" s="16" t="str">
        <f>IFERROR(VLOOKUP($F24404,'Location List'!$A$2:$QR$463,2,FALSE),"")</f>
        <v/>
      </c>
    </row>
    <row r="24405" spans="1:5" ht="15" customHeight="1" x14ac:dyDescent="0.25">
      <c r="A24405" s="16" t="str">
        <f>IFERROR(VLOOKUP($F24405,'Location List'!$A$2:$QR$463,20,FALSE),"")</f>
        <v/>
      </c>
      <c r="B24405" s="16" t="str">
        <f>IFERROR(VLOOKUP($F24405,'Location List'!$A$2:$QR$463,19,FALSE),"")</f>
        <v/>
      </c>
      <c r="C24405" s="16" t="str">
        <f>IFERROR(VLOOKUP($F24405,'Location List'!$A$2:$QR$463,18,FALSE),"")</f>
        <v/>
      </c>
      <c r="D24405" s="16" t="str">
        <f>IFERROR(VLOOKUP($F24405,'Location List'!$A$2:$QR$463,9,FALSE),"")</f>
        <v/>
      </c>
      <c r="E24405" s="16" t="str">
        <f>IFERROR(VLOOKUP($F24405,'Location List'!$A$2:$QR$463,2,FALSE),"")</f>
        <v/>
      </c>
    </row>
    <row r="24406" spans="1:5" ht="15" customHeight="1" x14ac:dyDescent="0.25">
      <c r="A24406" s="16" t="str">
        <f>IFERROR(VLOOKUP($F24406,'Location List'!$A$2:$QR$463,20,FALSE),"")</f>
        <v/>
      </c>
      <c r="B24406" s="16" t="str">
        <f>IFERROR(VLOOKUP($F24406,'Location List'!$A$2:$QR$463,19,FALSE),"")</f>
        <v/>
      </c>
      <c r="C24406" s="16" t="str">
        <f>IFERROR(VLOOKUP($F24406,'Location List'!$A$2:$QR$463,18,FALSE),"")</f>
        <v/>
      </c>
      <c r="D24406" s="16" t="str">
        <f>IFERROR(VLOOKUP($F24406,'Location List'!$A$2:$QR$463,9,FALSE),"")</f>
        <v/>
      </c>
      <c r="E24406" s="16" t="str">
        <f>IFERROR(VLOOKUP($F24406,'Location List'!$A$2:$QR$463,2,FALSE),"")</f>
        <v/>
      </c>
    </row>
    <row r="24407" spans="1:5" ht="15" customHeight="1" x14ac:dyDescent="0.25">
      <c r="A24407" s="16" t="str">
        <f>IFERROR(VLOOKUP($F24407,'Location List'!$A$2:$QR$463,20,FALSE),"")</f>
        <v/>
      </c>
      <c r="B24407" s="16" t="str">
        <f>IFERROR(VLOOKUP($F24407,'Location List'!$A$2:$QR$463,19,FALSE),"")</f>
        <v/>
      </c>
      <c r="C24407" s="16" t="str">
        <f>IFERROR(VLOOKUP($F24407,'Location List'!$A$2:$QR$463,18,FALSE),"")</f>
        <v/>
      </c>
      <c r="D24407" s="16" t="str">
        <f>IFERROR(VLOOKUP($F24407,'Location List'!$A$2:$QR$463,9,FALSE),"")</f>
        <v/>
      </c>
      <c r="E24407" s="16" t="str">
        <f>IFERROR(VLOOKUP($F24407,'Location List'!$A$2:$QR$463,2,FALSE),"")</f>
        <v/>
      </c>
    </row>
    <row r="24408" spans="1:5" ht="15" customHeight="1" x14ac:dyDescent="0.25">
      <c r="A24408" s="16" t="str">
        <f>IFERROR(VLOOKUP($F24408,'Location List'!$A$2:$QR$463,20,FALSE),"")</f>
        <v/>
      </c>
      <c r="B24408" s="16" t="str">
        <f>IFERROR(VLOOKUP($F24408,'Location List'!$A$2:$QR$463,19,FALSE),"")</f>
        <v/>
      </c>
      <c r="C24408" s="16" t="str">
        <f>IFERROR(VLOOKUP($F24408,'Location List'!$A$2:$QR$463,18,FALSE),"")</f>
        <v/>
      </c>
      <c r="D24408" s="16" t="str">
        <f>IFERROR(VLOOKUP($F24408,'Location List'!$A$2:$QR$463,9,FALSE),"")</f>
        <v/>
      </c>
      <c r="E24408" s="16" t="str">
        <f>IFERROR(VLOOKUP($F24408,'Location List'!$A$2:$QR$463,2,FALSE),"")</f>
        <v/>
      </c>
    </row>
    <row r="24409" spans="1:5" ht="15" customHeight="1" x14ac:dyDescent="0.25">
      <c r="A24409" s="16" t="str">
        <f>IFERROR(VLOOKUP($F24409,'Location List'!$A$2:$QR$463,20,FALSE),"")</f>
        <v/>
      </c>
      <c r="B24409" s="16" t="str">
        <f>IFERROR(VLOOKUP($F24409,'Location List'!$A$2:$QR$463,19,FALSE),"")</f>
        <v/>
      </c>
      <c r="C24409" s="16" t="str">
        <f>IFERROR(VLOOKUP($F24409,'Location List'!$A$2:$QR$463,18,FALSE),"")</f>
        <v/>
      </c>
      <c r="D24409" s="16" t="str">
        <f>IFERROR(VLOOKUP($F24409,'Location List'!$A$2:$QR$463,9,FALSE),"")</f>
        <v/>
      </c>
      <c r="E24409" s="16" t="str">
        <f>IFERROR(VLOOKUP($F24409,'Location List'!$A$2:$QR$463,2,FALSE),"")</f>
        <v/>
      </c>
    </row>
    <row r="24410" spans="1:5" ht="15" customHeight="1" x14ac:dyDescent="0.25">
      <c r="A24410" s="16" t="str">
        <f>IFERROR(VLOOKUP($F24410,'Location List'!$A$2:$QR$463,20,FALSE),"")</f>
        <v/>
      </c>
      <c r="B24410" s="16" t="str">
        <f>IFERROR(VLOOKUP($F24410,'Location List'!$A$2:$QR$463,19,FALSE),"")</f>
        <v/>
      </c>
      <c r="C24410" s="16" t="str">
        <f>IFERROR(VLOOKUP($F24410,'Location List'!$A$2:$QR$463,18,FALSE),"")</f>
        <v/>
      </c>
      <c r="D24410" s="16" t="str">
        <f>IFERROR(VLOOKUP($F24410,'Location List'!$A$2:$QR$463,9,FALSE),"")</f>
        <v/>
      </c>
      <c r="E24410" s="16" t="str">
        <f>IFERROR(VLOOKUP($F24410,'Location List'!$A$2:$QR$463,2,FALSE),"")</f>
        <v/>
      </c>
    </row>
    <row r="24411" spans="1:5" ht="15" customHeight="1" x14ac:dyDescent="0.25">
      <c r="A24411" s="16" t="str">
        <f>IFERROR(VLOOKUP($F24411,'Location List'!$A$2:$QR$463,20,FALSE),"")</f>
        <v/>
      </c>
      <c r="B24411" s="16" t="str">
        <f>IFERROR(VLOOKUP($F24411,'Location List'!$A$2:$QR$463,19,FALSE),"")</f>
        <v/>
      </c>
      <c r="C24411" s="16" t="str">
        <f>IFERROR(VLOOKUP($F24411,'Location List'!$A$2:$QR$463,18,FALSE),"")</f>
        <v/>
      </c>
      <c r="D24411" s="16" t="str">
        <f>IFERROR(VLOOKUP($F24411,'Location List'!$A$2:$QR$463,9,FALSE),"")</f>
        <v/>
      </c>
      <c r="E24411" s="16" t="str">
        <f>IFERROR(VLOOKUP($F24411,'Location List'!$A$2:$QR$463,2,FALSE),"")</f>
        <v/>
      </c>
    </row>
    <row r="24412" spans="1:5" ht="15" customHeight="1" x14ac:dyDescent="0.25">
      <c r="A24412" s="16" t="str">
        <f>IFERROR(VLOOKUP($F24412,'Location List'!$A$2:$QR$463,20,FALSE),"")</f>
        <v/>
      </c>
      <c r="B24412" s="16" t="str">
        <f>IFERROR(VLOOKUP($F24412,'Location List'!$A$2:$QR$463,19,FALSE),"")</f>
        <v/>
      </c>
      <c r="C24412" s="16" t="str">
        <f>IFERROR(VLOOKUP($F24412,'Location List'!$A$2:$QR$463,18,FALSE),"")</f>
        <v/>
      </c>
      <c r="D24412" s="16" t="str">
        <f>IFERROR(VLOOKUP($F24412,'Location List'!$A$2:$QR$463,9,FALSE),"")</f>
        <v/>
      </c>
      <c r="E24412" s="16" t="str">
        <f>IFERROR(VLOOKUP($F24412,'Location List'!$A$2:$QR$463,2,FALSE),"")</f>
        <v/>
      </c>
    </row>
    <row r="24487" spans="1:5" ht="15" customHeight="1" x14ac:dyDescent="0.25">
      <c r="A24487" s="16" t="str">
        <f>IFERROR(VLOOKUP($F24487,'Location List'!$A$2:$QR$463,20,FALSE),"")</f>
        <v/>
      </c>
      <c r="B24487" s="16" t="str">
        <f>IFERROR(VLOOKUP($F24487,'Location List'!$A$2:$QR$463,19,FALSE),"")</f>
        <v/>
      </c>
      <c r="C24487" s="16" t="str">
        <f>IFERROR(VLOOKUP($F24487,'Location List'!$A$2:$QR$463,18,FALSE),"")</f>
        <v/>
      </c>
      <c r="D24487" s="16" t="str">
        <f>IFERROR(VLOOKUP($F24487,'Location List'!$A$2:$QR$463,9,FALSE),"")</f>
        <v/>
      </c>
      <c r="E24487" s="16" t="str">
        <f>IFERROR(VLOOKUP($F24487,'Location List'!$A$2:$QR$463,2,FALSE),"")</f>
        <v/>
      </c>
    </row>
    <row r="24488" spans="1:5" ht="15" customHeight="1" x14ac:dyDescent="0.25">
      <c r="A24488" s="16" t="str">
        <f>IFERROR(VLOOKUP($F24488,'Location List'!$A$2:$QR$463,20,FALSE),"")</f>
        <v/>
      </c>
      <c r="B24488" s="16" t="str">
        <f>IFERROR(VLOOKUP($F24488,'Location List'!$A$2:$QR$463,19,FALSE),"")</f>
        <v/>
      </c>
      <c r="C24488" s="16" t="str">
        <f>IFERROR(VLOOKUP($F24488,'Location List'!$A$2:$QR$463,18,FALSE),"")</f>
        <v/>
      </c>
      <c r="D24488" s="16" t="str">
        <f>IFERROR(VLOOKUP($F24488,'Location List'!$A$2:$QR$463,9,FALSE),"")</f>
        <v/>
      </c>
      <c r="E24488" s="16" t="str">
        <f>IFERROR(VLOOKUP($F24488,'Location List'!$A$2:$QR$463,2,FALSE),"")</f>
        <v/>
      </c>
    </row>
    <row r="24489" spans="1:5" ht="15" customHeight="1" x14ac:dyDescent="0.25">
      <c r="A24489" s="16" t="str">
        <f>IFERROR(VLOOKUP($F24489,'Location List'!$A$2:$QR$463,20,FALSE),"")</f>
        <v/>
      </c>
      <c r="B24489" s="16" t="str">
        <f>IFERROR(VLOOKUP($F24489,'Location List'!$A$2:$QR$463,19,FALSE),"")</f>
        <v/>
      </c>
      <c r="C24489" s="16" t="str">
        <f>IFERROR(VLOOKUP($F24489,'Location List'!$A$2:$QR$463,18,FALSE),"")</f>
        <v/>
      </c>
      <c r="D24489" s="16" t="str">
        <f>IFERROR(VLOOKUP($F24489,'Location List'!$A$2:$QR$463,9,FALSE),"")</f>
        <v/>
      </c>
      <c r="E24489" s="16" t="str">
        <f>IFERROR(VLOOKUP($F24489,'Location List'!$A$2:$QR$463,2,FALSE),"")</f>
        <v/>
      </c>
    </row>
    <row r="24490" spans="1:5" ht="15" customHeight="1" x14ac:dyDescent="0.25">
      <c r="A24490" s="16" t="str">
        <f>IFERROR(VLOOKUP($F24490,'Location List'!$A$2:$QR$463,20,FALSE),"")</f>
        <v/>
      </c>
      <c r="B24490" s="16" t="str">
        <f>IFERROR(VLOOKUP($F24490,'Location List'!$A$2:$QR$463,19,FALSE),"")</f>
        <v/>
      </c>
      <c r="C24490" s="16" t="str">
        <f>IFERROR(VLOOKUP($F24490,'Location List'!$A$2:$QR$463,18,FALSE),"")</f>
        <v/>
      </c>
      <c r="D24490" s="16" t="str">
        <f>IFERROR(VLOOKUP($F24490,'Location List'!$A$2:$QR$463,9,FALSE),"")</f>
        <v/>
      </c>
      <c r="E24490" s="16" t="str">
        <f>IFERROR(VLOOKUP($F24490,'Location List'!$A$2:$QR$463,2,FALSE),"")</f>
        <v/>
      </c>
    </row>
    <row r="24491" spans="1:5" ht="15" customHeight="1" x14ac:dyDescent="0.25">
      <c r="A24491" s="16" t="str">
        <f>IFERROR(VLOOKUP($F24491,'Location List'!$A$2:$QR$463,20,FALSE),"")</f>
        <v/>
      </c>
      <c r="B24491" s="16" t="str">
        <f>IFERROR(VLOOKUP($F24491,'Location List'!$A$2:$QR$463,19,FALSE),"")</f>
        <v/>
      </c>
      <c r="C24491" s="16" t="str">
        <f>IFERROR(VLOOKUP($F24491,'Location List'!$A$2:$QR$463,18,FALSE),"")</f>
        <v/>
      </c>
      <c r="D24491" s="16" t="str">
        <f>IFERROR(VLOOKUP($F24491,'Location List'!$A$2:$QR$463,9,FALSE),"")</f>
        <v/>
      </c>
      <c r="E24491" s="16" t="str">
        <f>IFERROR(VLOOKUP($F24491,'Location List'!$A$2:$QR$463,2,FALSE),"")</f>
        <v/>
      </c>
    </row>
    <row r="24492" spans="1:5" ht="15" customHeight="1" x14ac:dyDescent="0.25">
      <c r="A24492" s="16" t="str">
        <f>IFERROR(VLOOKUP($F24492,'Location List'!$A$2:$QR$463,20,FALSE),"")</f>
        <v/>
      </c>
      <c r="B24492" s="16" t="str">
        <f>IFERROR(VLOOKUP($F24492,'Location List'!$A$2:$QR$463,19,FALSE),"")</f>
        <v/>
      </c>
      <c r="C24492" s="16" t="str">
        <f>IFERROR(VLOOKUP($F24492,'Location List'!$A$2:$QR$463,18,FALSE),"")</f>
        <v/>
      </c>
      <c r="D24492" s="16" t="str">
        <f>IFERROR(VLOOKUP($F24492,'Location List'!$A$2:$QR$463,9,FALSE),"")</f>
        <v/>
      </c>
      <c r="E24492" s="16" t="str">
        <f>IFERROR(VLOOKUP($F24492,'Location List'!$A$2:$QR$463,2,FALSE),"")</f>
        <v/>
      </c>
    </row>
    <row r="24493" spans="1:5" ht="15" customHeight="1" x14ac:dyDescent="0.25">
      <c r="A24493" s="16" t="str">
        <f>IFERROR(VLOOKUP($F24493,'Location List'!$A$2:$QR$463,20,FALSE),"")</f>
        <v/>
      </c>
      <c r="B24493" s="16" t="str">
        <f>IFERROR(VLOOKUP($F24493,'Location List'!$A$2:$QR$463,19,FALSE),"")</f>
        <v/>
      </c>
      <c r="C24493" s="16" t="str">
        <f>IFERROR(VLOOKUP($F24493,'Location List'!$A$2:$QR$463,18,FALSE),"")</f>
        <v/>
      </c>
      <c r="D24493" s="16" t="str">
        <f>IFERROR(VLOOKUP($F24493,'Location List'!$A$2:$QR$463,9,FALSE),"")</f>
        <v/>
      </c>
      <c r="E24493" s="16" t="str">
        <f>IFERROR(VLOOKUP($F24493,'Location List'!$A$2:$QR$463,2,FALSE),"")</f>
        <v/>
      </c>
    </row>
    <row r="24494" spans="1:5" ht="15" customHeight="1" x14ac:dyDescent="0.25">
      <c r="A24494" s="16" t="str">
        <f>IFERROR(VLOOKUP($F24494,'Location List'!$A$2:$QR$463,20,FALSE),"")</f>
        <v/>
      </c>
      <c r="B24494" s="16" t="str">
        <f>IFERROR(VLOOKUP($F24494,'Location List'!$A$2:$QR$463,19,FALSE),"")</f>
        <v/>
      </c>
      <c r="C24494" s="16" t="str">
        <f>IFERROR(VLOOKUP($F24494,'Location List'!$A$2:$QR$463,18,FALSE),"")</f>
        <v/>
      </c>
      <c r="D24494" s="16" t="str">
        <f>IFERROR(VLOOKUP($F24494,'Location List'!$A$2:$QR$463,9,FALSE),"")</f>
        <v/>
      </c>
      <c r="E24494" s="16" t="str">
        <f>IFERROR(VLOOKUP($F24494,'Location List'!$A$2:$QR$463,2,FALSE),"")</f>
        <v/>
      </c>
    </row>
    <row r="24495" spans="1:5" ht="15" customHeight="1" x14ac:dyDescent="0.25">
      <c r="A24495" s="16" t="str">
        <f>IFERROR(VLOOKUP($F24495,'Location List'!$A$2:$QR$463,20,FALSE),"")</f>
        <v/>
      </c>
      <c r="B24495" s="16" t="str">
        <f>IFERROR(VLOOKUP($F24495,'Location List'!$A$2:$QR$463,19,FALSE),"")</f>
        <v/>
      </c>
      <c r="C24495" s="16" t="str">
        <f>IFERROR(VLOOKUP($F24495,'Location List'!$A$2:$QR$463,18,FALSE),"")</f>
        <v/>
      </c>
      <c r="D24495" s="16" t="str">
        <f>IFERROR(VLOOKUP($F24495,'Location List'!$A$2:$QR$463,9,FALSE),"")</f>
        <v/>
      </c>
      <c r="E24495" s="16" t="str">
        <f>IFERROR(VLOOKUP($F24495,'Location List'!$A$2:$QR$463,2,FALSE),"")</f>
        <v/>
      </c>
    </row>
    <row r="24496" spans="1:5" ht="15" customHeight="1" x14ac:dyDescent="0.25">
      <c r="A24496" s="16" t="str">
        <f>IFERROR(VLOOKUP($F24496,'Location List'!$A$2:$QR$463,20,FALSE),"")</f>
        <v/>
      </c>
      <c r="B24496" s="16" t="str">
        <f>IFERROR(VLOOKUP($F24496,'Location List'!$A$2:$QR$463,19,FALSE),"")</f>
        <v/>
      </c>
      <c r="C24496" s="16" t="str">
        <f>IFERROR(VLOOKUP($F24496,'Location List'!$A$2:$QR$463,18,FALSE),"")</f>
        <v/>
      </c>
      <c r="D24496" s="16" t="str">
        <f>IFERROR(VLOOKUP($F24496,'Location List'!$A$2:$QR$463,9,FALSE),"")</f>
        <v/>
      </c>
      <c r="E24496" s="16" t="str">
        <f>IFERROR(VLOOKUP($F24496,'Location List'!$A$2:$QR$463,2,FALSE),"")</f>
        <v/>
      </c>
    </row>
    <row r="24497" spans="1:5" ht="15" customHeight="1" x14ac:dyDescent="0.25">
      <c r="A24497" s="16" t="str">
        <f>IFERROR(VLOOKUP($F24497,'Location List'!$A$2:$QR$463,20,FALSE),"")</f>
        <v/>
      </c>
      <c r="B24497" s="16" t="str">
        <f>IFERROR(VLOOKUP($F24497,'Location List'!$A$2:$QR$463,19,FALSE),"")</f>
        <v/>
      </c>
      <c r="C24497" s="16" t="str">
        <f>IFERROR(VLOOKUP($F24497,'Location List'!$A$2:$QR$463,18,FALSE),"")</f>
        <v/>
      </c>
      <c r="D24497" s="16" t="str">
        <f>IFERROR(VLOOKUP($F24497,'Location List'!$A$2:$QR$463,9,FALSE),"")</f>
        <v/>
      </c>
      <c r="E24497" s="16" t="str">
        <f>IFERROR(VLOOKUP($F24497,'Location List'!$A$2:$QR$463,2,FALSE),"")</f>
        <v/>
      </c>
    </row>
    <row r="24498" spans="1:5" ht="15" customHeight="1" x14ac:dyDescent="0.25">
      <c r="A24498" s="16" t="str">
        <f>IFERROR(VLOOKUP($F24498,'Location List'!$A$2:$QR$463,20,FALSE),"")</f>
        <v/>
      </c>
      <c r="B24498" s="16" t="str">
        <f>IFERROR(VLOOKUP($F24498,'Location List'!$A$2:$QR$463,19,FALSE),"")</f>
        <v/>
      </c>
      <c r="C24498" s="16" t="str">
        <f>IFERROR(VLOOKUP($F24498,'Location List'!$A$2:$QR$463,18,FALSE),"")</f>
        <v/>
      </c>
      <c r="D24498" s="16" t="str">
        <f>IFERROR(VLOOKUP($F24498,'Location List'!$A$2:$QR$463,9,FALSE),"")</f>
        <v/>
      </c>
      <c r="E24498" s="16" t="str">
        <f>IFERROR(VLOOKUP($F24498,'Location List'!$A$2:$QR$463,2,FALSE),"")</f>
        <v/>
      </c>
    </row>
    <row r="24499" spans="1:5" ht="15" customHeight="1" x14ac:dyDescent="0.25">
      <c r="A24499" s="16" t="str">
        <f>IFERROR(VLOOKUP($F24499,'Location List'!$A$2:$QR$463,20,FALSE),"")</f>
        <v/>
      </c>
      <c r="B24499" s="16" t="str">
        <f>IFERROR(VLOOKUP($F24499,'Location List'!$A$2:$QR$463,19,FALSE),"")</f>
        <v/>
      </c>
      <c r="C24499" s="16" t="str">
        <f>IFERROR(VLOOKUP($F24499,'Location List'!$A$2:$QR$463,18,FALSE),"")</f>
        <v/>
      </c>
      <c r="D24499" s="16" t="str">
        <f>IFERROR(VLOOKUP($F24499,'Location List'!$A$2:$QR$463,9,FALSE),"")</f>
        <v/>
      </c>
      <c r="E24499" s="16" t="str">
        <f>IFERROR(VLOOKUP($F24499,'Location List'!$A$2:$QR$463,2,FALSE),"")</f>
        <v/>
      </c>
    </row>
    <row r="24500" spans="1:5" ht="15" customHeight="1" x14ac:dyDescent="0.25">
      <c r="A24500" s="16" t="str">
        <f>IFERROR(VLOOKUP($F24500,'Location List'!$A$2:$QR$463,20,FALSE),"")</f>
        <v/>
      </c>
      <c r="B24500" s="16" t="str">
        <f>IFERROR(VLOOKUP($F24500,'Location List'!$A$2:$QR$463,19,FALSE),"")</f>
        <v/>
      </c>
      <c r="C24500" s="16" t="str">
        <f>IFERROR(VLOOKUP($F24500,'Location List'!$A$2:$QR$463,18,FALSE),"")</f>
        <v/>
      </c>
      <c r="D24500" s="16" t="str">
        <f>IFERROR(VLOOKUP($F24500,'Location List'!$A$2:$QR$463,9,FALSE),"")</f>
        <v/>
      </c>
      <c r="E24500" s="16" t="str">
        <f>IFERROR(VLOOKUP($F24500,'Location List'!$A$2:$QR$463,2,FALSE),"")</f>
        <v/>
      </c>
    </row>
    <row r="24552" spans="1:5" ht="15" customHeight="1" x14ac:dyDescent="0.25">
      <c r="A24552" s="16" t="str">
        <f>IFERROR(VLOOKUP($F24552,'Location List'!$A$2:$QR$463,20,FALSE),"")</f>
        <v/>
      </c>
      <c r="B24552" s="16" t="str">
        <f>IFERROR(VLOOKUP($F24552,'Location List'!$A$2:$QR$463,19,FALSE),"")</f>
        <v/>
      </c>
      <c r="C24552" s="16" t="str">
        <f>IFERROR(VLOOKUP($F24552,'Location List'!$A$2:$QR$463,18,FALSE),"")</f>
        <v/>
      </c>
      <c r="D24552" s="16" t="str">
        <f>IFERROR(VLOOKUP($F24552,'Location List'!$A$2:$QR$463,9,FALSE),"")</f>
        <v/>
      </c>
      <c r="E24552" s="16" t="str">
        <f>IFERROR(VLOOKUP($F24552,'Location List'!$A$2:$QR$463,2,FALSE),"")</f>
        <v/>
      </c>
    </row>
    <row r="24553" spans="1:5" ht="15" customHeight="1" x14ac:dyDescent="0.25">
      <c r="A24553" s="16" t="str">
        <f>IFERROR(VLOOKUP($F24553,'Location List'!$A$2:$QR$463,20,FALSE),"")</f>
        <v/>
      </c>
      <c r="B24553" s="16" t="str">
        <f>IFERROR(VLOOKUP($F24553,'Location List'!$A$2:$QR$463,19,FALSE),"")</f>
        <v/>
      </c>
      <c r="C24553" s="16" t="str">
        <f>IFERROR(VLOOKUP($F24553,'Location List'!$A$2:$QR$463,18,FALSE),"")</f>
        <v/>
      </c>
      <c r="D24553" s="16" t="str">
        <f>IFERROR(VLOOKUP($F24553,'Location List'!$A$2:$QR$463,9,FALSE),"")</f>
        <v/>
      </c>
      <c r="E24553" s="16" t="str">
        <f>IFERROR(VLOOKUP($F24553,'Location List'!$A$2:$QR$463,2,FALSE),"")</f>
        <v/>
      </c>
    </row>
    <row r="24554" spans="1:5" ht="15" customHeight="1" x14ac:dyDescent="0.25">
      <c r="A24554" s="16" t="str">
        <f>IFERROR(VLOOKUP($F24554,'Location List'!$A$2:$QR$463,20,FALSE),"")</f>
        <v/>
      </c>
      <c r="B24554" s="16" t="str">
        <f>IFERROR(VLOOKUP($F24554,'Location List'!$A$2:$QR$463,19,FALSE),"")</f>
        <v/>
      </c>
      <c r="C24554" s="16" t="str">
        <f>IFERROR(VLOOKUP($F24554,'Location List'!$A$2:$QR$463,18,FALSE),"")</f>
        <v/>
      </c>
      <c r="D24554" s="16" t="str">
        <f>IFERROR(VLOOKUP($F24554,'Location List'!$A$2:$QR$463,9,FALSE),"")</f>
        <v/>
      </c>
      <c r="E24554" s="16" t="str">
        <f>IFERROR(VLOOKUP($F24554,'Location List'!$A$2:$QR$463,2,FALSE),"")</f>
        <v/>
      </c>
    </row>
    <row r="24555" spans="1:5" ht="15" customHeight="1" x14ac:dyDescent="0.25">
      <c r="A24555" s="16" t="str">
        <f>IFERROR(VLOOKUP($F24555,'Location List'!$A$2:$QR$463,20,FALSE),"")</f>
        <v/>
      </c>
      <c r="B24555" s="16" t="str">
        <f>IFERROR(VLOOKUP($F24555,'Location List'!$A$2:$QR$463,19,FALSE),"")</f>
        <v/>
      </c>
      <c r="C24555" s="16" t="str">
        <f>IFERROR(VLOOKUP($F24555,'Location List'!$A$2:$QR$463,18,FALSE),"")</f>
        <v/>
      </c>
      <c r="D24555" s="16" t="str">
        <f>IFERROR(VLOOKUP($F24555,'Location List'!$A$2:$QR$463,9,FALSE),"")</f>
        <v/>
      </c>
      <c r="E24555" s="16" t="str">
        <f>IFERROR(VLOOKUP($F24555,'Location List'!$A$2:$QR$463,2,FALSE),"")</f>
        <v/>
      </c>
    </row>
    <row r="24556" spans="1:5" ht="15" customHeight="1" x14ac:dyDescent="0.25">
      <c r="A24556" s="16" t="str">
        <f>IFERROR(VLOOKUP($F24556,'Location List'!$A$2:$QR$463,20,FALSE),"")</f>
        <v/>
      </c>
      <c r="B24556" s="16" t="str">
        <f>IFERROR(VLOOKUP($F24556,'Location List'!$A$2:$QR$463,19,FALSE),"")</f>
        <v/>
      </c>
      <c r="C24556" s="16" t="str">
        <f>IFERROR(VLOOKUP($F24556,'Location List'!$A$2:$QR$463,18,FALSE),"")</f>
        <v/>
      </c>
      <c r="D24556" s="16" t="str">
        <f>IFERROR(VLOOKUP($F24556,'Location List'!$A$2:$QR$463,9,FALSE),"")</f>
        <v/>
      </c>
      <c r="E24556" s="16" t="str">
        <f>IFERROR(VLOOKUP($F24556,'Location List'!$A$2:$QR$463,2,FALSE),"")</f>
        <v/>
      </c>
    </row>
    <row r="24557" spans="1:5" ht="15" customHeight="1" x14ac:dyDescent="0.25">
      <c r="A24557" s="16" t="str">
        <f>IFERROR(VLOOKUP($F24557,'Location List'!$A$2:$QR$463,20,FALSE),"")</f>
        <v/>
      </c>
      <c r="B24557" s="16" t="str">
        <f>IFERROR(VLOOKUP($F24557,'Location List'!$A$2:$QR$463,19,FALSE),"")</f>
        <v/>
      </c>
      <c r="C24557" s="16" t="str">
        <f>IFERROR(VLOOKUP($F24557,'Location List'!$A$2:$QR$463,18,FALSE),"")</f>
        <v/>
      </c>
      <c r="D24557" s="16" t="str">
        <f>IFERROR(VLOOKUP($F24557,'Location List'!$A$2:$QR$463,9,FALSE),"")</f>
        <v/>
      </c>
      <c r="E24557" s="16" t="str">
        <f>IFERROR(VLOOKUP($F24557,'Location List'!$A$2:$QR$463,2,FALSE),"")</f>
        <v/>
      </c>
    </row>
    <row r="24558" spans="1:5" ht="15" customHeight="1" x14ac:dyDescent="0.25">
      <c r="A24558" s="16" t="str">
        <f>IFERROR(VLOOKUP($F24558,'Location List'!$A$2:$QR$463,20,FALSE),"")</f>
        <v/>
      </c>
      <c r="B24558" s="16" t="str">
        <f>IFERROR(VLOOKUP($F24558,'Location List'!$A$2:$QR$463,19,FALSE),"")</f>
        <v/>
      </c>
      <c r="C24558" s="16" t="str">
        <f>IFERROR(VLOOKUP($F24558,'Location List'!$A$2:$QR$463,18,FALSE),"")</f>
        <v/>
      </c>
      <c r="D24558" s="16" t="str">
        <f>IFERROR(VLOOKUP($F24558,'Location List'!$A$2:$QR$463,9,FALSE),"")</f>
        <v/>
      </c>
      <c r="E24558" s="16" t="str">
        <f>IFERROR(VLOOKUP($F24558,'Location List'!$A$2:$QR$463,2,FALSE),"")</f>
        <v/>
      </c>
    </row>
    <row r="24559" spans="1:5" ht="15" customHeight="1" x14ac:dyDescent="0.25">
      <c r="A24559" s="16" t="str">
        <f>IFERROR(VLOOKUP($F24559,'Location List'!$A$2:$QR$463,20,FALSE),"")</f>
        <v/>
      </c>
      <c r="B24559" s="16" t="str">
        <f>IFERROR(VLOOKUP($F24559,'Location List'!$A$2:$QR$463,19,FALSE),"")</f>
        <v/>
      </c>
      <c r="C24559" s="16" t="str">
        <f>IFERROR(VLOOKUP($F24559,'Location List'!$A$2:$QR$463,18,FALSE),"")</f>
        <v/>
      </c>
      <c r="D24559" s="16" t="str">
        <f>IFERROR(VLOOKUP($F24559,'Location List'!$A$2:$QR$463,9,FALSE),"")</f>
        <v/>
      </c>
      <c r="E24559" s="16" t="str">
        <f>IFERROR(VLOOKUP($F24559,'Location List'!$A$2:$QR$463,2,FALSE),"")</f>
        <v/>
      </c>
    </row>
    <row r="24560" spans="1:5" ht="15" customHeight="1" x14ac:dyDescent="0.25">
      <c r="A24560" s="16" t="str">
        <f>IFERROR(VLOOKUP($F24560,'Location List'!$A$2:$QR$463,20,FALSE),"")</f>
        <v/>
      </c>
      <c r="B24560" s="16" t="str">
        <f>IFERROR(VLOOKUP($F24560,'Location List'!$A$2:$QR$463,19,FALSE),"")</f>
        <v/>
      </c>
      <c r="C24560" s="16" t="str">
        <f>IFERROR(VLOOKUP($F24560,'Location List'!$A$2:$QR$463,18,FALSE),"")</f>
        <v/>
      </c>
      <c r="D24560" s="16" t="str">
        <f>IFERROR(VLOOKUP($F24560,'Location List'!$A$2:$QR$463,9,FALSE),"")</f>
        <v/>
      </c>
      <c r="E24560" s="16" t="str">
        <f>IFERROR(VLOOKUP($F24560,'Location List'!$A$2:$QR$463,2,FALSE),"")</f>
        <v/>
      </c>
    </row>
    <row r="24561" spans="1:5" ht="15" customHeight="1" x14ac:dyDescent="0.25">
      <c r="A24561" s="16" t="str">
        <f>IFERROR(VLOOKUP($F24561,'Location List'!$A$2:$QR$463,20,FALSE),"")</f>
        <v/>
      </c>
      <c r="B24561" s="16" t="str">
        <f>IFERROR(VLOOKUP($F24561,'Location List'!$A$2:$QR$463,19,FALSE),"")</f>
        <v/>
      </c>
      <c r="C24561" s="16" t="str">
        <f>IFERROR(VLOOKUP($F24561,'Location List'!$A$2:$QR$463,18,FALSE),"")</f>
        <v/>
      </c>
      <c r="D24561" s="16" t="str">
        <f>IFERROR(VLOOKUP($F24561,'Location List'!$A$2:$QR$463,9,FALSE),"")</f>
        <v/>
      </c>
      <c r="E24561" s="16" t="str">
        <f>IFERROR(VLOOKUP($F24561,'Location List'!$A$2:$QR$463,2,FALSE),"")</f>
        <v/>
      </c>
    </row>
    <row r="24562" spans="1:5" ht="15" customHeight="1" x14ac:dyDescent="0.25">
      <c r="A24562" s="16" t="str">
        <f>IFERROR(VLOOKUP($F24562,'Location List'!$A$2:$QR$463,20,FALSE),"")</f>
        <v/>
      </c>
      <c r="B24562" s="16" t="str">
        <f>IFERROR(VLOOKUP($F24562,'Location List'!$A$2:$QR$463,19,FALSE),"")</f>
        <v/>
      </c>
      <c r="C24562" s="16" t="str">
        <f>IFERROR(VLOOKUP($F24562,'Location List'!$A$2:$QR$463,18,FALSE),"")</f>
        <v/>
      </c>
      <c r="D24562" s="16" t="str">
        <f>IFERROR(VLOOKUP($F24562,'Location List'!$A$2:$QR$463,9,FALSE),"")</f>
        <v/>
      </c>
      <c r="E24562" s="16" t="str">
        <f>IFERROR(VLOOKUP($F24562,'Location List'!$A$2:$QR$463,2,FALSE),"")</f>
        <v/>
      </c>
    </row>
    <row r="24563" spans="1:5" ht="15" customHeight="1" x14ac:dyDescent="0.25">
      <c r="A24563" s="16" t="str">
        <f>IFERROR(VLOOKUP($F24563,'Location List'!$A$2:$QR$463,20,FALSE),"")</f>
        <v/>
      </c>
      <c r="B24563" s="16" t="str">
        <f>IFERROR(VLOOKUP($F24563,'Location List'!$A$2:$QR$463,19,FALSE),"")</f>
        <v/>
      </c>
      <c r="C24563" s="16" t="str">
        <f>IFERROR(VLOOKUP($F24563,'Location List'!$A$2:$QR$463,18,FALSE),"")</f>
        <v/>
      </c>
      <c r="D24563" s="16" t="str">
        <f>IFERROR(VLOOKUP($F24563,'Location List'!$A$2:$QR$463,9,FALSE),"")</f>
        <v/>
      </c>
      <c r="E24563" s="16" t="str">
        <f>IFERROR(VLOOKUP($F24563,'Location List'!$A$2:$QR$463,2,FALSE),"")</f>
        <v/>
      </c>
    </row>
    <row r="24564" spans="1:5" ht="15" customHeight="1" x14ac:dyDescent="0.25">
      <c r="A24564" s="16" t="str">
        <f>IFERROR(VLOOKUP($F24564,'Location List'!$A$2:$QR$463,20,FALSE),"")</f>
        <v/>
      </c>
      <c r="B24564" s="16" t="str">
        <f>IFERROR(VLOOKUP($F24564,'Location List'!$A$2:$QR$463,19,FALSE),"")</f>
        <v/>
      </c>
      <c r="C24564" s="16" t="str">
        <f>IFERROR(VLOOKUP($F24564,'Location List'!$A$2:$QR$463,18,FALSE),"")</f>
        <v/>
      </c>
      <c r="D24564" s="16" t="str">
        <f>IFERROR(VLOOKUP($F24564,'Location List'!$A$2:$QR$463,9,FALSE),"")</f>
        <v/>
      </c>
      <c r="E24564" s="16" t="str">
        <f>IFERROR(VLOOKUP($F24564,'Location List'!$A$2:$QR$463,2,FALSE),"")</f>
        <v/>
      </c>
    </row>
    <row r="24565" spans="1:5" ht="15" customHeight="1" x14ac:dyDescent="0.25">
      <c r="A24565" s="16" t="str">
        <f>IFERROR(VLOOKUP($F24565,'Location List'!$A$2:$QR$463,20,FALSE),"")</f>
        <v/>
      </c>
      <c r="B24565" s="16" t="str">
        <f>IFERROR(VLOOKUP($F24565,'Location List'!$A$2:$QR$463,19,FALSE),"")</f>
        <v/>
      </c>
      <c r="C24565" s="16" t="str">
        <f>IFERROR(VLOOKUP($F24565,'Location List'!$A$2:$QR$463,18,FALSE),"")</f>
        <v/>
      </c>
      <c r="D24565" s="16" t="str">
        <f>IFERROR(VLOOKUP($F24565,'Location List'!$A$2:$QR$463,9,FALSE),"")</f>
        <v/>
      </c>
      <c r="E24565" s="16" t="str">
        <f>IFERROR(VLOOKUP($F24565,'Location List'!$A$2:$QR$463,2,FALSE),"")</f>
        <v/>
      </c>
    </row>
    <row r="24566" spans="1:5" ht="15" customHeight="1" x14ac:dyDescent="0.25">
      <c r="A24566" s="16" t="str">
        <f>IFERROR(VLOOKUP($F24566,'Location List'!$A$2:$QR$463,20,FALSE),"")</f>
        <v/>
      </c>
      <c r="B24566" s="16" t="str">
        <f>IFERROR(VLOOKUP($F24566,'Location List'!$A$2:$QR$463,19,FALSE),"")</f>
        <v/>
      </c>
      <c r="C24566" s="16" t="str">
        <f>IFERROR(VLOOKUP($F24566,'Location List'!$A$2:$QR$463,18,FALSE),"")</f>
        <v/>
      </c>
      <c r="D24566" s="16" t="str">
        <f>IFERROR(VLOOKUP($F24566,'Location List'!$A$2:$QR$463,9,FALSE),"")</f>
        <v/>
      </c>
      <c r="E24566" s="16" t="str">
        <f>IFERROR(VLOOKUP($F24566,'Location List'!$A$2:$QR$463,2,FALSE),"")</f>
        <v/>
      </c>
    </row>
    <row r="24567" spans="1:5" ht="15" customHeight="1" x14ac:dyDescent="0.25">
      <c r="A24567" s="16" t="str">
        <f>IFERROR(VLOOKUP($F24567,'Location List'!$A$2:$QR$463,20,FALSE),"")</f>
        <v/>
      </c>
      <c r="B24567" s="16" t="str">
        <f>IFERROR(VLOOKUP($F24567,'Location List'!$A$2:$QR$463,19,FALSE),"")</f>
        <v/>
      </c>
      <c r="C24567" s="16" t="str">
        <f>IFERROR(VLOOKUP($F24567,'Location List'!$A$2:$QR$463,18,FALSE),"")</f>
        <v/>
      </c>
      <c r="D24567" s="16" t="str">
        <f>IFERROR(VLOOKUP($F24567,'Location List'!$A$2:$QR$463,9,FALSE),"")</f>
        <v/>
      </c>
      <c r="E24567" s="16" t="str">
        <f>IFERROR(VLOOKUP($F24567,'Location List'!$A$2:$QR$463,2,FALSE),"")</f>
        <v/>
      </c>
    </row>
    <row r="24568" spans="1:5" ht="15" customHeight="1" x14ac:dyDescent="0.25">
      <c r="A24568" s="16" t="str">
        <f>IFERROR(VLOOKUP($F24568,'Location List'!$A$2:$QR$463,20,FALSE),"")</f>
        <v/>
      </c>
      <c r="B24568" s="16" t="str">
        <f>IFERROR(VLOOKUP($F24568,'Location List'!$A$2:$QR$463,19,FALSE),"")</f>
        <v/>
      </c>
      <c r="C24568" s="16" t="str">
        <f>IFERROR(VLOOKUP($F24568,'Location List'!$A$2:$QR$463,18,FALSE),"")</f>
        <v/>
      </c>
      <c r="D24568" s="16" t="str">
        <f>IFERROR(VLOOKUP($F24568,'Location List'!$A$2:$QR$463,9,FALSE),"")</f>
        <v/>
      </c>
      <c r="E24568" s="16" t="str">
        <f>IFERROR(VLOOKUP($F24568,'Location List'!$A$2:$QR$463,2,FALSE),"")</f>
        <v/>
      </c>
    </row>
    <row r="24569" spans="1:5" ht="15" customHeight="1" x14ac:dyDescent="0.25">
      <c r="A24569" s="16" t="str">
        <f>IFERROR(VLOOKUP($F24569,'Location List'!$A$2:$QR$463,20,FALSE),"")</f>
        <v/>
      </c>
      <c r="B24569" s="16" t="str">
        <f>IFERROR(VLOOKUP($F24569,'Location List'!$A$2:$QR$463,19,FALSE),"")</f>
        <v/>
      </c>
      <c r="C24569" s="16" t="str">
        <f>IFERROR(VLOOKUP($F24569,'Location List'!$A$2:$QR$463,18,FALSE),"")</f>
        <v/>
      </c>
      <c r="D24569" s="16" t="str">
        <f>IFERROR(VLOOKUP($F24569,'Location List'!$A$2:$QR$463,9,FALSE),"")</f>
        <v/>
      </c>
      <c r="E24569" s="16" t="str">
        <f>IFERROR(VLOOKUP($F24569,'Location List'!$A$2:$QR$463,2,FALSE),"")</f>
        <v/>
      </c>
    </row>
    <row r="24570" spans="1:5" ht="15" customHeight="1" x14ac:dyDescent="0.25">
      <c r="A24570" s="16" t="str">
        <f>IFERROR(VLOOKUP($F24570,'Location List'!$A$2:$QR$463,20,FALSE),"")</f>
        <v/>
      </c>
      <c r="B24570" s="16" t="str">
        <f>IFERROR(VLOOKUP($F24570,'Location List'!$A$2:$QR$463,19,FALSE),"")</f>
        <v/>
      </c>
      <c r="C24570" s="16" t="str">
        <f>IFERROR(VLOOKUP($F24570,'Location List'!$A$2:$QR$463,18,FALSE),"")</f>
        <v/>
      </c>
      <c r="D24570" s="16" t="str">
        <f>IFERROR(VLOOKUP($F24570,'Location List'!$A$2:$QR$463,9,FALSE),"")</f>
        <v/>
      </c>
      <c r="E24570" s="16" t="str">
        <f>IFERROR(VLOOKUP($F24570,'Location List'!$A$2:$QR$463,2,FALSE),"")</f>
        <v/>
      </c>
    </row>
    <row r="24571" spans="1:5" ht="15" customHeight="1" x14ac:dyDescent="0.25">
      <c r="A24571" s="16" t="str">
        <f>IFERROR(VLOOKUP($F24571,'Location List'!$A$2:$QR$463,20,FALSE),"")</f>
        <v/>
      </c>
      <c r="B24571" s="16" t="str">
        <f>IFERROR(VLOOKUP($F24571,'Location List'!$A$2:$QR$463,19,FALSE),"")</f>
        <v/>
      </c>
      <c r="C24571" s="16" t="str">
        <f>IFERROR(VLOOKUP($F24571,'Location List'!$A$2:$QR$463,18,FALSE),"")</f>
        <v/>
      </c>
      <c r="D24571" s="16" t="str">
        <f>IFERROR(VLOOKUP($F24571,'Location List'!$A$2:$QR$463,9,FALSE),"")</f>
        <v/>
      </c>
      <c r="E24571" s="16" t="str">
        <f>IFERROR(VLOOKUP($F24571,'Location List'!$A$2:$QR$463,2,FALSE),"")</f>
        <v/>
      </c>
    </row>
    <row r="24572" spans="1:5" ht="15" customHeight="1" x14ac:dyDescent="0.25">
      <c r="A24572" s="16" t="str">
        <f>IFERROR(VLOOKUP($F24572,'Location List'!$A$2:$QR$463,20,FALSE),"")</f>
        <v/>
      </c>
      <c r="B24572" s="16" t="str">
        <f>IFERROR(VLOOKUP($F24572,'Location List'!$A$2:$QR$463,19,FALSE),"")</f>
        <v/>
      </c>
      <c r="C24572" s="16" t="str">
        <f>IFERROR(VLOOKUP($F24572,'Location List'!$A$2:$QR$463,18,FALSE),"")</f>
        <v/>
      </c>
      <c r="D24572" s="16" t="str">
        <f>IFERROR(VLOOKUP($F24572,'Location List'!$A$2:$QR$463,9,FALSE),"")</f>
        <v/>
      </c>
      <c r="E24572" s="16" t="str">
        <f>IFERROR(VLOOKUP($F24572,'Location List'!$A$2:$QR$463,2,FALSE),"")</f>
        <v/>
      </c>
    </row>
    <row r="24573" spans="1:5" ht="15" customHeight="1" x14ac:dyDescent="0.25">
      <c r="A24573" s="16" t="str">
        <f>IFERROR(VLOOKUP($F24573,'Location List'!$A$2:$QR$463,20,FALSE),"")</f>
        <v/>
      </c>
      <c r="B24573" s="16" t="str">
        <f>IFERROR(VLOOKUP($F24573,'Location List'!$A$2:$QR$463,19,FALSE),"")</f>
        <v/>
      </c>
      <c r="C24573" s="16" t="str">
        <f>IFERROR(VLOOKUP($F24573,'Location List'!$A$2:$QR$463,18,FALSE),"")</f>
        <v/>
      </c>
      <c r="D24573" s="16" t="str">
        <f>IFERROR(VLOOKUP($F24573,'Location List'!$A$2:$QR$463,9,FALSE),"")</f>
        <v/>
      </c>
      <c r="E24573" s="16" t="str">
        <f>IFERROR(VLOOKUP($F24573,'Location List'!$A$2:$QR$463,2,FALSE),"")</f>
        <v/>
      </c>
    </row>
    <row r="24574" spans="1:5" ht="15" customHeight="1" x14ac:dyDescent="0.25">
      <c r="A24574" s="16" t="str">
        <f>IFERROR(VLOOKUP($F24574,'Location List'!$A$2:$QR$463,20,FALSE),"")</f>
        <v/>
      </c>
      <c r="B24574" s="16" t="str">
        <f>IFERROR(VLOOKUP($F24574,'Location List'!$A$2:$QR$463,19,FALSE),"")</f>
        <v/>
      </c>
      <c r="C24574" s="16" t="str">
        <f>IFERROR(VLOOKUP($F24574,'Location List'!$A$2:$QR$463,18,FALSE),"")</f>
        <v/>
      </c>
      <c r="D24574" s="16" t="str">
        <f>IFERROR(VLOOKUP($F24574,'Location List'!$A$2:$QR$463,9,FALSE),"")</f>
        <v/>
      </c>
      <c r="E24574" s="16" t="str">
        <f>IFERROR(VLOOKUP($F24574,'Location List'!$A$2:$QR$463,2,FALSE),"")</f>
        <v/>
      </c>
    </row>
    <row r="24575" spans="1:5" ht="15" customHeight="1" x14ac:dyDescent="0.25">
      <c r="A24575" s="16" t="str">
        <f>IFERROR(VLOOKUP($F24575,'Location List'!$A$2:$QR$463,20,FALSE),"")</f>
        <v/>
      </c>
      <c r="B24575" s="16" t="str">
        <f>IFERROR(VLOOKUP($F24575,'Location List'!$A$2:$QR$463,19,FALSE),"")</f>
        <v/>
      </c>
      <c r="C24575" s="16" t="str">
        <f>IFERROR(VLOOKUP($F24575,'Location List'!$A$2:$QR$463,18,FALSE),"")</f>
        <v/>
      </c>
      <c r="D24575" s="16" t="str">
        <f>IFERROR(VLOOKUP($F24575,'Location List'!$A$2:$QR$463,9,FALSE),"")</f>
        <v/>
      </c>
      <c r="E24575" s="16" t="str">
        <f>IFERROR(VLOOKUP($F24575,'Location List'!$A$2:$QR$463,2,FALSE),"")</f>
        <v/>
      </c>
    </row>
    <row r="24576" spans="1:5" ht="15" customHeight="1" x14ac:dyDescent="0.25">
      <c r="A24576" s="16" t="str">
        <f>IFERROR(VLOOKUP($F24576,'Location List'!$A$2:$QR$463,20,FALSE),"")</f>
        <v/>
      </c>
      <c r="B24576" s="16" t="str">
        <f>IFERROR(VLOOKUP($F24576,'Location List'!$A$2:$QR$463,19,FALSE),"")</f>
        <v/>
      </c>
      <c r="C24576" s="16" t="str">
        <f>IFERROR(VLOOKUP($F24576,'Location List'!$A$2:$QR$463,18,FALSE),"")</f>
        <v/>
      </c>
      <c r="D24576" s="16" t="str">
        <f>IFERROR(VLOOKUP($F24576,'Location List'!$A$2:$QR$463,9,FALSE),"")</f>
        <v/>
      </c>
      <c r="E24576" s="16" t="str">
        <f>IFERROR(VLOOKUP($F24576,'Location List'!$A$2:$QR$463,2,FALSE),"")</f>
        <v/>
      </c>
    </row>
    <row r="24577" spans="1:5" ht="15" customHeight="1" x14ac:dyDescent="0.25">
      <c r="A24577" s="16" t="str">
        <f>IFERROR(VLOOKUP($F24577,'Location List'!$A$2:$QR$463,20,FALSE),"")</f>
        <v/>
      </c>
      <c r="B24577" s="16" t="str">
        <f>IFERROR(VLOOKUP($F24577,'Location List'!$A$2:$QR$463,19,FALSE),"")</f>
        <v/>
      </c>
      <c r="C24577" s="16" t="str">
        <f>IFERROR(VLOOKUP($F24577,'Location List'!$A$2:$QR$463,18,FALSE),"")</f>
        <v/>
      </c>
      <c r="D24577" s="16" t="str">
        <f>IFERROR(VLOOKUP($F24577,'Location List'!$A$2:$QR$463,9,FALSE),"")</f>
        <v/>
      </c>
      <c r="E24577" s="16" t="str">
        <f>IFERROR(VLOOKUP($F24577,'Location List'!$A$2:$QR$463,2,FALSE),"")</f>
        <v/>
      </c>
    </row>
    <row r="24578" spans="1:5" ht="15" customHeight="1" x14ac:dyDescent="0.25">
      <c r="A24578" s="16" t="str">
        <f>IFERROR(VLOOKUP($F24578,'Location List'!$A$2:$QR$463,20,FALSE),"")</f>
        <v/>
      </c>
      <c r="B24578" s="16" t="str">
        <f>IFERROR(VLOOKUP($F24578,'Location List'!$A$2:$QR$463,19,FALSE),"")</f>
        <v/>
      </c>
      <c r="C24578" s="16" t="str">
        <f>IFERROR(VLOOKUP($F24578,'Location List'!$A$2:$QR$463,18,FALSE),"")</f>
        <v/>
      </c>
      <c r="D24578" s="16" t="str">
        <f>IFERROR(VLOOKUP($F24578,'Location List'!$A$2:$QR$463,9,FALSE),"")</f>
        <v/>
      </c>
      <c r="E24578" s="16" t="str">
        <f>IFERROR(VLOOKUP($F24578,'Location List'!$A$2:$QR$463,2,FALSE),"")</f>
        <v/>
      </c>
    </row>
    <row r="24579" spans="1:5" ht="15" customHeight="1" x14ac:dyDescent="0.25">
      <c r="A24579" s="16" t="str">
        <f>IFERROR(VLOOKUP($F24579,'Location List'!$A$2:$QR$463,20,FALSE),"")</f>
        <v/>
      </c>
      <c r="B24579" s="16" t="str">
        <f>IFERROR(VLOOKUP($F24579,'Location List'!$A$2:$QR$463,19,FALSE),"")</f>
        <v/>
      </c>
      <c r="C24579" s="16" t="str">
        <f>IFERROR(VLOOKUP($F24579,'Location List'!$A$2:$QR$463,18,FALSE),"")</f>
        <v/>
      </c>
      <c r="D24579" s="16" t="str">
        <f>IFERROR(VLOOKUP($F24579,'Location List'!$A$2:$QR$463,9,FALSE),"")</f>
        <v/>
      </c>
      <c r="E24579" s="16" t="str">
        <f>IFERROR(VLOOKUP($F24579,'Location List'!$A$2:$QR$463,2,FALSE),"")</f>
        <v/>
      </c>
    </row>
    <row r="24580" spans="1:5" ht="15" customHeight="1" x14ac:dyDescent="0.25">
      <c r="A24580" s="16" t="str">
        <f>IFERROR(VLOOKUP($F24580,'Location List'!$A$2:$QR$463,20,FALSE),"")</f>
        <v/>
      </c>
      <c r="B24580" s="16" t="str">
        <f>IFERROR(VLOOKUP($F24580,'Location List'!$A$2:$QR$463,19,FALSE),"")</f>
        <v/>
      </c>
      <c r="C24580" s="16" t="str">
        <f>IFERROR(VLOOKUP($F24580,'Location List'!$A$2:$QR$463,18,FALSE),"")</f>
        <v/>
      </c>
      <c r="D24580" s="16" t="str">
        <f>IFERROR(VLOOKUP($F24580,'Location List'!$A$2:$QR$463,9,FALSE),"")</f>
        <v/>
      </c>
      <c r="E24580" s="16" t="str">
        <f>IFERROR(VLOOKUP($F24580,'Location List'!$A$2:$QR$463,2,FALSE),"")</f>
        <v/>
      </c>
    </row>
    <row r="24581" spans="1:5" ht="15" customHeight="1" x14ac:dyDescent="0.25">
      <c r="A24581" s="16" t="str">
        <f>IFERROR(VLOOKUP($F24581,'Location List'!$A$2:$QR$463,20,FALSE),"")</f>
        <v/>
      </c>
      <c r="B24581" s="16" t="str">
        <f>IFERROR(VLOOKUP($F24581,'Location List'!$A$2:$QR$463,19,FALSE),"")</f>
        <v/>
      </c>
      <c r="C24581" s="16" t="str">
        <f>IFERROR(VLOOKUP($F24581,'Location List'!$A$2:$QR$463,18,FALSE),"")</f>
        <v/>
      </c>
      <c r="D24581" s="16" t="str">
        <f>IFERROR(VLOOKUP($F24581,'Location List'!$A$2:$QR$463,9,FALSE),"")</f>
        <v/>
      </c>
      <c r="E24581" s="16" t="str">
        <f>IFERROR(VLOOKUP($F24581,'Location List'!$A$2:$QR$463,2,FALSE),"")</f>
        <v/>
      </c>
    </row>
    <row r="24582" spans="1:5" ht="15" customHeight="1" x14ac:dyDescent="0.25">
      <c r="A24582" s="16" t="str">
        <f>IFERROR(VLOOKUP($F24582,'Location List'!$A$2:$QR$463,20,FALSE),"")</f>
        <v/>
      </c>
      <c r="B24582" s="16" t="str">
        <f>IFERROR(VLOOKUP($F24582,'Location List'!$A$2:$QR$463,19,FALSE),"")</f>
        <v/>
      </c>
      <c r="C24582" s="16" t="str">
        <f>IFERROR(VLOOKUP($F24582,'Location List'!$A$2:$QR$463,18,FALSE),"")</f>
        <v/>
      </c>
      <c r="D24582" s="16" t="str">
        <f>IFERROR(VLOOKUP($F24582,'Location List'!$A$2:$QR$463,9,FALSE),"")</f>
        <v/>
      </c>
      <c r="E24582" s="16" t="str">
        <f>IFERROR(VLOOKUP($F24582,'Location List'!$A$2:$QR$463,2,FALSE),"")</f>
        <v/>
      </c>
    </row>
    <row r="24678" spans="1:5" ht="15" customHeight="1" x14ac:dyDescent="0.25">
      <c r="A24678" s="16" t="str">
        <f>IFERROR(VLOOKUP($F24678,'Location List'!$A$2:$QR$463,20,FALSE),"")</f>
        <v/>
      </c>
      <c r="B24678" s="16" t="str">
        <f>IFERROR(VLOOKUP($F24678,'Location List'!$A$2:$QR$463,19,FALSE),"")</f>
        <v/>
      </c>
      <c r="C24678" s="16" t="str">
        <f>IFERROR(VLOOKUP($F24678,'Location List'!$A$2:$QR$463,18,FALSE),"")</f>
        <v/>
      </c>
      <c r="D24678" s="16" t="str">
        <f>IFERROR(VLOOKUP($F24678,'Location List'!$A$2:$QR$463,9,FALSE),"")</f>
        <v/>
      </c>
      <c r="E24678" s="16" t="str">
        <f>IFERROR(VLOOKUP($F24678,'Location List'!$A$2:$QR$463,2,FALSE),"")</f>
        <v/>
      </c>
    </row>
    <row r="24679" spans="1:5" ht="15" customHeight="1" x14ac:dyDescent="0.25">
      <c r="A24679" s="16" t="str">
        <f>IFERROR(VLOOKUP($F24679,'Location List'!$A$2:$QR$463,20,FALSE),"")</f>
        <v/>
      </c>
      <c r="B24679" s="16" t="str">
        <f>IFERROR(VLOOKUP($F24679,'Location List'!$A$2:$QR$463,19,FALSE),"")</f>
        <v/>
      </c>
      <c r="C24679" s="16" t="str">
        <f>IFERROR(VLOOKUP($F24679,'Location List'!$A$2:$QR$463,18,FALSE),"")</f>
        <v/>
      </c>
      <c r="D24679" s="16" t="str">
        <f>IFERROR(VLOOKUP($F24679,'Location List'!$A$2:$QR$463,9,FALSE),"")</f>
        <v/>
      </c>
      <c r="E24679" s="16" t="str">
        <f>IFERROR(VLOOKUP($F24679,'Location List'!$A$2:$QR$463,2,FALSE),"")</f>
        <v/>
      </c>
    </row>
    <row r="24680" spans="1:5" ht="15" customHeight="1" x14ac:dyDescent="0.25">
      <c r="A24680" s="16" t="str">
        <f>IFERROR(VLOOKUP($F24680,'Location List'!$A$2:$QR$463,20,FALSE),"")</f>
        <v/>
      </c>
      <c r="B24680" s="16" t="str">
        <f>IFERROR(VLOOKUP($F24680,'Location List'!$A$2:$QR$463,19,FALSE),"")</f>
        <v/>
      </c>
      <c r="C24680" s="16" t="str">
        <f>IFERROR(VLOOKUP($F24680,'Location List'!$A$2:$QR$463,18,FALSE),"")</f>
        <v/>
      </c>
      <c r="D24680" s="16" t="str">
        <f>IFERROR(VLOOKUP($F24680,'Location List'!$A$2:$QR$463,9,FALSE),"")</f>
        <v/>
      </c>
      <c r="E24680" s="16" t="str">
        <f>IFERROR(VLOOKUP($F24680,'Location List'!$A$2:$QR$463,2,FALSE),"")</f>
        <v/>
      </c>
    </row>
    <row r="24681" spans="1:5" ht="15" customHeight="1" x14ac:dyDescent="0.25">
      <c r="A24681" s="16" t="str">
        <f>IFERROR(VLOOKUP($F24681,'Location List'!$A$2:$QR$463,20,FALSE),"")</f>
        <v/>
      </c>
      <c r="B24681" s="16" t="str">
        <f>IFERROR(VLOOKUP($F24681,'Location List'!$A$2:$QR$463,19,FALSE),"")</f>
        <v/>
      </c>
      <c r="C24681" s="16" t="str">
        <f>IFERROR(VLOOKUP($F24681,'Location List'!$A$2:$QR$463,18,FALSE),"")</f>
        <v/>
      </c>
      <c r="D24681" s="16" t="str">
        <f>IFERROR(VLOOKUP($F24681,'Location List'!$A$2:$QR$463,9,FALSE),"")</f>
        <v/>
      </c>
      <c r="E24681" s="16" t="str">
        <f>IFERROR(VLOOKUP($F24681,'Location List'!$A$2:$QR$463,2,FALSE),"")</f>
        <v/>
      </c>
    </row>
    <row r="24682" spans="1:5" ht="15" customHeight="1" x14ac:dyDescent="0.25">
      <c r="A24682" s="16" t="str">
        <f>IFERROR(VLOOKUP($F24682,'Location List'!$A$2:$QR$463,20,FALSE),"")</f>
        <v/>
      </c>
      <c r="B24682" s="16" t="str">
        <f>IFERROR(VLOOKUP($F24682,'Location List'!$A$2:$QR$463,19,FALSE),"")</f>
        <v/>
      </c>
      <c r="C24682" s="16" t="str">
        <f>IFERROR(VLOOKUP($F24682,'Location List'!$A$2:$QR$463,18,FALSE),"")</f>
        <v/>
      </c>
      <c r="D24682" s="16" t="str">
        <f>IFERROR(VLOOKUP($F24682,'Location List'!$A$2:$QR$463,9,FALSE),"")</f>
        <v/>
      </c>
      <c r="E24682" s="16" t="str">
        <f>IFERROR(VLOOKUP($F24682,'Location List'!$A$2:$QR$463,2,FALSE),"")</f>
        <v/>
      </c>
    </row>
    <row r="24683" spans="1:5" ht="15" customHeight="1" x14ac:dyDescent="0.25">
      <c r="A24683" s="16" t="str">
        <f>IFERROR(VLOOKUP($F24683,'Location List'!$A$2:$QR$463,20,FALSE),"")</f>
        <v/>
      </c>
      <c r="B24683" s="16" t="str">
        <f>IFERROR(VLOOKUP($F24683,'Location List'!$A$2:$QR$463,19,FALSE),"")</f>
        <v/>
      </c>
      <c r="C24683" s="16" t="str">
        <f>IFERROR(VLOOKUP($F24683,'Location List'!$A$2:$QR$463,18,FALSE),"")</f>
        <v/>
      </c>
      <c r="D24683" s="16" t="str">
        <f>IFERROR(VLOOKUP($F24683,'Location List'!$A$2:$QR$463,9,FALSE),"")</f>
        <v/>
      </c>
      <c r="E24683" s="16" t="str">
        <f>IFERROR(VLOOKUP($F24683,'Location List'!$A$2:$QR$463,2,FALSE),"")</f>
        <v/>
      </c>
    </row>
    <row r="24684" spans="1:5" ht="15" customHeight="1" x14ac:dyDescent="0.25">
      <c r="A24684" s="16" t="str">
        <f>IFERROR(VLOOKUP($F24684,'Location List'!$A$2:$QR$463,20,FALSE),"")</f>
        <v/>
      </c>
      <c r="B24684" s="16" t="str">
        <f>IFERROR(VLOOKUP($F24684,'Location List'!$A$2:$QR$463,19,FALSE),"")</f>
        <v/>
      </c>
      <c r="C24684" s="16" t="str">
        <f>IFERROR(VLOOKUP($F24684,'Location List'!$A$2:$QR$463,18,FALSE),"")</f>
        <v/>
      </c>
      <c r="D24684" s="16" t="str">
        <f>IFERROR(VLOOKUP($F24684,'Location List'!$A$2:$QR$463,9,FALSE),"")</f>
        <v/>
      </c>
      <c r="E24684" s="16" t="str">
        <f>IFERROR(VLOOKUP($F24684,'Location List'!$A$2:$QR$463,2,FALSE),"")</f>
        <v/>
      </c>
    </row>
    <row r="24685" spans="1:5" ht="15" customHeight="1" x14ac:dyDescent="0.25">
      <c r="A24685" s="16" t="str">
        <f>IFERROR(VLOOKUP($F24685,'Location List'!$A$2:$QR$463,20,FALSE),"")</f>
        <v/>
      </c>
      <c r="B24685" s="16" t="str">
        <f>IFERROR(VLOOKUP($F24685,'Location List'!$A$2:$QR$463,19,FALSE),"")</f>
        <v/>
      </c>
      <c r="C24685" s="16" t="str">
        <f>IFERROR(VLOOKUP($F24685,'Location List'!$A$2:$QR$463,18,FALSE),"")</f>
        <v/>
      </c>
      <c r="D24685" s="16" t="str">
        <f>IFERROR(VLOOKUP($F24685,'Location List'!$A$2:$QR$463,9,FALSE),"")</f>
        <v/>
      </c>
      <c r="E24685" s="16" t="str">
        <f>IFERROR(VLOOKUP($F24685,'Location List'!$A$2:$QR$463,2,FALSE),"")</f>
        <v/>
      </c>
    </row>
    <row r="24686" spans="1:5" ht="15" customHeight="1" x14ac:dyDescent="0.25">
      <c r="A24686" s="16" t="str">
        <f>IFERROR(VLOOKUP($F24686,'Location List'!$A$2:$QR$463,20,FALSE),"")</f>
        <v/>
      </c>
      <c r="B24686" s="16" t="str">
        <f>IFERROR(VLOOKUP($F24686,'Location List'!$A$2:$QR$463,19,FALSE),"")</f>
        <v/>
      </c>
      <c r="C24686" s="16" t="str">
        <f>IFERROR(VLOOKUP($F24686,'Location List'!$A$2:$QR$463,18,FALSE),"")</f>
        <v/>
      </c>
      <c r="D24686" s="16" t="str">
        <f>IFERROR(VLOOKUP($F24686,'Location List'!$A$2:$QR$463,9,FALSE),"")</f>
        <v/>
      </c>
      <c r="E24686" s="16" t="str">
        <f>IFERROR(VLOOKUP($F24686,'Location List'!$A$2:$QR$463,2,FALSE),"")</f>
        <v/>
      </c>
    </row>
    <row r="24687" spans="1:5" ht="15" customHeight="1" x14ac:dyDescent="0.25">
      <c r="A24687" s="16" t="str">
        <f>IFERROR(VLOOKUP($F24687,'Location List'!$A$2:$QR$463,20,FALSE),"")</f>
        <v/>
      </c>
      <c r="B24687" s="16" t="str">
        <f>IFERROR(VLOOKUP($F24687,'Location List'!$A$2:$QR$463,19,FALSE),"")</f>
        <v/>
      </c>
      <c r="C24687" s="16" t="str">
        <f>IFERROR(VLOOKUP($F24687,'Location List'!$A$2:$QR$463,18,FALSE),"")</f>
        <v/>
      </c>
      <c r="D24687" s="16" t="str">
        <f>IFERROR(VLOOKUP($F24687,'Location List'!$A$2:$QR$463,9,FALSE),"")</f>
        <v/>
      </c>
      <c r="E24687" s="16" t="str">
        <f>IFERROR(VLOOKUP($F24687,'Location List'!$A$2:$QR$463,2,FALSE),"")</f>
        <v/>
      </c>
    </row>
    <row r="24688" spans="1:5" ht="15" customHeight="1" x14ac:dyDescent="0.25">
      <c r="A24688" s="16" t="str">
        <f>IFERROR(VLOOKUP($F24688,'Location List'!$A$2:$QR$463,20,FALSE),"")</f>
        <v/>
      </c>
      <c r="B24688" s="16" t="str">
        <f>IFERROR(VLOOKUP($F24688,'Location List'!$A$2:$QR$463,19,FALSE),"")</f>
        <v/>
      </c>
      <c r="C24688" s="16" t="str">
        <f>IFERROR(VLOOKUP($F24688,'Location List'!$A$2:$QR$463,18,FALSE),"")</f>
        <v/>
      </c>
      <c r="D24688" s="16" t="str">
        <f>IFERROR(VLOOKUP($F24688,'Location List'!$A$2:$QR$463,9,FALSE),"")</f>
        <v/>
      </c>
      <c r="E24688" s="16" t="str">
        <f>IFERROR(VLOOKUP($F24688,'Location List'!$A$2:$QR$463,2,FALSE),"")</f>
        <v/>
      </c>
    </row>
    <row r="24689" spans="1:5" ht="15" customHeight="1" x14ac:dyDescent="0.25">
      <c r="A24689" s="16" t="str">
        <f>IFERROR(VLOOKUP($F24689,'Location List'!$A$2:$QR$463,20,FALSE),"")</f>
        <v/>
      </c>
      <c r="B24689" s="16" t="str">
        <f>IFERROR(VLOOKUP($F24689,'Location List'!$A$2:$QR$463,19,FALSE),"")</f>
        <v/>
      </c>
      <c r="C24689" s="16" t="str">
        <f>IFERROR(VLOOKUP($F24689,'Location List'!$A$2:$QR$463,18,FALSE),"")</f>
        <v/>
      </c>
      <c r="D24689" s="16" t="str">
        <f>IFERROR(VLOOKUP($F24689,'Location List'!$A$2:$QR$463,9,FALSE),"")</f>
        <v/>
      </c>
      <c r="E24689" s="16" t="str">
        <f>IFERROR(VLOOKUP($F24689,'Location List'!$A$2:$QR$463,2,FALSE),"")</f>
        <v/>
      </c>
    </row>
    <row r="24732" spans="1:5" ht="15" customHeight="1" x14ac:dyDescent="0.25">
      <c r="A24732" s="16" t="str">
        <f>IFERROR(VLOOKUP($F24732,'Location List'!$A$2:$QR$463,20,FALSE),"")</f>
        <v/>
      </c>
      <c r="B24732" s="16" t="str">
        <f>IFERROR(VLOOKUP($F24732,'Location List'!$A$2:$QR$463,19,FALSE),"")</f>
        <v/>
      </c>
      <c r="C24732" s="16" t="str">
        <f>IFERROR(VLOOKUP($F24732,'Location List'!$A$2:$QR$463,18,FALSE),"")</f>
        <v/>
      </c>
      <c r="D24732" s="16" t="str">
        <f>IFERROR(VLOOKUP($F24732,'Location List'!$A$2:$QR$463,9,FALSE),"")</f>
        <v/>
      </c>
      <c r="E24732" s="16" t="str">
        <f>IFERROR(VLOOKUP($F24732,'Location List'!$A$2:$QR$463,2,FALSE),"")</f>
        <v/>
      </c>
    </row>
    <row r="24733" spans="1:5" ht="15" customHeight="1" x14ac:dyDescent="0.25">
      <c r="A24733" s="16" t="str">
        <f>IFERROR(VLOOKUP($F24733,'Location List'!$A$2:$QR$463,20,FALSE),"")</f>
        <v/>
      </c>
      <c r="B24733" s="16" t="str">
        <f>IFERROR(VLOOKUP($F24733,'Location List'!$A$2:$QR$463,19,FALSE),"")</f>
        <v/>
      </c>
      <c r="C24733" s="16" t="str">
        <f>IFERROR(VLOOKUP($F24733,'Location List'!$A$2:$QR$463,18,FALSE),"")</f>
        <v/>
      </c>
      <c r="D24733" s="16" t="str">
        <f>IFERROR(VLOOKUP($F24733,'Location List'!$A$2:$QR$463,9,FALSE),"")</f>
        <v/>
      </c>
      <c r="E24733" s="16" t="str">
        <f>IFERROR(VLOOKUP($F24733,'Location List'!$A$2:$QR$463,2,FALSE),"")</f>
        <v/>
      </c>
    </row>
    <row r="24777" spans="1:5" ht="15" customHeight="1" x14ac:dyDescent="0.25">
      <c r="A24777" s="16" t="str">
        <f>IFERROR(VLOOKUP($F24777,'Location List'!$A$2:$QR$463,20,FALSE),"")</f>
        <v/>
      </c>
      <c r="B24777" s="16" t="str">
        <f>IFERROR(VLOOKUP($F24777,'Location List'!$A$2:$QR$463,19,FALSE),"")</f>
        <v/>
      </c>
      <c r="C24777" s="16" t="str">
        <f>IFERROR(VLOOKUP($F24777,'Location List'!$A$2:$QR$463,18,FALSE),"")</f>
        <v/>
      </c>
      <c r="D24777" s="16" t="str">
        <f>IFERROR(VLOOKUP($F24777,'Location List'!$A$2:$QR$463,9,FALSE),"")</f>
        <v/>
      </c>
      <c r="E24777" s="16" t="str">
        <f>IFERROR(VLOOKUP($F24777,'Location List'!$A$2:$QR$463,2,FALSE),"")</f>
        <v/>
      </c>
    </row>
    <row r="24778" spans="1:5" ht="15" customHeight="1" x14ac:dyDescent="0.25">
      <c r="A24778" s="16" t="str">
        <f>IFERROR(VLOOKUP($F24778,'Location List'!$A$2:$QR$463,20,FALSE),"")</f>
        <v/>
      </c>
      <c r="B24778" s="16" t="str">
        <f>IFERROR(VLOOKUP($F24778,'Location List'!$A$2:$QR$463,19,FALSE),"")</f>
        <v/>
      </c>
      <c r="C24778" s="16" t="str">
        <f>IFERROR(VLOOKUP($F24778,'Location List'!$A$2:$QR$463,18,FALSE),"")</f>
        <v/>
      </c>
      <c r="D24778" s="16" t="str">
        <f>IFERROR(VLOOKUP($F24778,'Location List'!$A$2:$QR$463,9,FALSE),"")</f>
        <v/>
      </c>
      <c r="E24778" s="16" t="str">
        <f>IFERROR(VLOOKUP($F24778,'Location List'!$A$2:$QR$463,2,FALSE),"")</f>
        <v/>
      </c>
    </row>
    <row r="24779" spans="1:5" ht="15" customHeight="1" x14ac:dyDescent="0.25">
      <c r="A24779" s="16" t="str">
        <f>IFERROR(VLOOKUP($F24779,'Location List'!$A$2:$QR$463,20,FALSE),"")</f>
        <v/>
      </c>
      <c r="B24779" s="16" t="str">
        <f>IFERROR(VLOOKUP($F24779,'Location List'!$A$2:$QR$463,19,FALSE),"")</f>
        <v/>
      </c>
      <c r="C24779" s="16" t="str">
        <f>IFERROR(VLOOKUP($F24779,'Location List'!$A$2:$QR$463,18,FALSE),"")</f>
        <v/>
      </c>
      <c r="D24779" s="16" t="str">
        <f>IFERROR(VLOOKUP($F24779,'Location List'!$A$2:$QR$463,9,FALSE),"")</f>
        <v/>
      </c>
      <c r="E24779" s="16" t="str">
        <f>IFERROR(VLOOKUP($F24779,'Location List'!$A$2:$QR$463,2,FALSE),"")</f>
        <v/>
      </c>
    </row>
    <row r="24780" spans="1:5" ht="15" customHeight="1" x14ac:dyDescent="0.25">
      <c r="A24780" s="16" t="str">
        <f>IFERROR(VLOOKUP($F24780,'Location List'!$A$2:$QR$463,20,FALSE),"")</f>
        <v/>
      </c>
      <c r="B24780" s="16" t="str">
        <f>IFERROR(VLOOKUP($F24780,'Location List'!$A$2:$QR$463,19,FALSE),"")</f>
        <v/>
      </c>
      <c r="C24780" s="16" t="str">
        <f>IFERROR(VLOOKUP($F24780,'Location List'!$A$2:$QR$463,18,FALSE),"")</f>
        <v/>
      </c>
      <c r="D24780" s="16" t="str">
        <f>IFERROR(VLOOKUP($F24780,'Location List'!$A$2:$QR$463,9,FALSE),"")</f>
        <v/>
      </c>
      <c r="E24780" s="16" t="str">
        <f>IFERROR(VLOOKUP($F24780,'Location List'!$A$2:$QR$463,2,FALSE),"")</f>
        <v/>
      </c>
    </row>
    <row r="24781" spans="1:5" ht="15" customHeight="1" x14ac:dyDescent="0.25">
      <c r="A24781" s="16" t="str">
        <f>IFERROR(VLOOKUP($F24781,'Location List'!$A$2:$QR$463,20,FALSE),"")</f>
        <v/>
      </c>
      <c r="B24781" s="16" t="str">
        <f>IFERROR(VLOOKUP($F24781,'Location List'!$A$2:$QR$463,19,FALSE),"")</f>
        <v/>
      </c>
      <c r="C24781" s="16" t="str">
        <f>IFERROR(VLOOKUP($F24781,'Location List'!$A$2:$QR$463,18,FALSE),"")</f>
        <v/>
      </c>
      <c r="D24781" s="16" t="str">
        <f>IFERROR(VLOOKUP($F24781,'Location List'!$A$2:$QR$463,9,FALSE),"")</f>
        <v/>
      </c>
      <c r="E24781" s="16" t="str">
        <f>IFERROR(VLOOKUP($F24781,'Location List'!$A$2:$QR$463,2,FALSE),"")</f>
        <v/>
      </c>
    </row>
    <row r="24782" spans="1:5" ht="15" customHeight="1" x14ac:dyDescent="0.25">
      <c r="A24782" s="16" t="str">
        <f>IFERROR(VLOOKUP($F24782,'Location List'!$A$2:$QR$463,20,FALSE),"")</f>
        <v/>
      </c>
      <c r="B24782" s="16" t="str">
        <f>IFERROR(VLOOKUP($F24782,'Location List'!$A$2:$QR$463,19,FALSE),"")</f>
        <v/>
      </c>
      <c r="C24782" s="16" t="str">
        <f>IFERROR(VLOOKUP($F24782,'Location List'!$A$2:$QR$463,18,FALSE),"")</f>
        <v/>
      </c>
      <c r="D24782" s="16" t="str">
        <f>IFERROR(VLOOKUP($F24782,'Location List'!$A$2:$QR$463,9,FALSE),"")</f>
        <v/>
      </c>
      <c r="E24782" s="16" t="str">
        <f>IFERROR(VLOOKUP($F24782,'Location List'!$A$2:$QR$463,2,FALSE),"")</f>
        <v/>
      </c>
    </row>
    <row r="24783" spans="1:5" ht="15" customHeight="1" x14ac:dyDescent="0.25">
      <c r="A24783" s="16" t="str">
        <f>IFERROR(VLOOKUP($F24783,'Location List'!$A$2:$QR$463,20,FALSE),"")</f>
        <v/>
      </c>
      <c r="B24783" s="16" t="str">
        <f>IFERROR(VLOOKUP($F24783,'Location List'!$A$2:$QR$463,19,FALSE),"")</f>
        <v/>
      </c>
      <c r="C24783" s="16" t="str">
        <f>IFERROR(VLOOKUP($F24783,'Location List'!$A$2:$QR$463,18,FALSE),"")</f>
        <v/>
      </c>
      <c r="D24783" s="16" t="str">
        <f>IFERROR(VLOOKUP($F24783,'Location List'!$A$2:$QR$463,9,FALSE),"")</f>
        <v/>
      </c>
      <c r="E24783" s="16" t="str">
        <f>IFERROR(VLOOKUP($F24783,'Location List'!$A$2:$QR$463,2,FALSE),"")</f>
        <v/>
      </c>
    </row>
    <row r="24784" spans="1:5" ht="15" customHeight="1" x14ac:dyDescent="0.25">
      <c r="A24784" s="16" t="str">
        <f>IFERROR(VLOOKUP($F24784,'Location List'!$A$2:$QR$463,20,FALSE),"")</f>
        <v/>
      </c>
      <c r="B24784" s="16" t="str">
        <f>IFERROR(VLOOKUP($F24784,'Location List'!$A$2:$QR$463,19,FALSE),"")</f>
        <v/>
      </c>
      <c r="C24784" s="16" t="str">
        <f>IFERROR(VLOOKUP($F24784,'Location List'!$A$2:$QR$463,18,FALSE),"")</f>
        <v/>
      </c>
      <c r="D24784" s="16" t="str">
        <f>IFERROR(VLOOKUP($F24784,'Location List'!$A$2:$QR$463,9,FALSE),"")</f>
        <v/>
      </c>
      <c r="E24784" s="16" t="str">
        <f>IFERROR(VLOOKUP($F24784,'Location List'!$A$2:$QR$463,2,FALSE),"")</f>
        <v/>
      </c>
    </row>
    <row r="24785" spans="1:5" ht="15" customHeight="1" x14ac:dyDescent="0.25">
      <c r="A24785" s="16" t="str">
        <f>IFERROR(VLOOKUP($F24785,'Location List'!$A$2:$QR$463,20,FALSE),"")</f>
        <v/>
      </c>
      <c r="B24785" s="16" t="str">
        <f>IFERROR(VLOOKUP($F24785,'Location List'!$A$2:$QR$463,19,FALSE),"")</f>
        <v/>
      </c>
      <c r="C24785" s="16" t="str">
        <f>IFERROR(VLOOKUP($F24785,'Location List'!$A$2:$QR$463,18,FALSE),"")</f>
        <v/>
      </c>
      <c r="D24785" s="16" t="str">
        <f>IFERROR(VLOOKUP($F24785,'Location List'!$A$2:$QR$463,9,FALSE),"")</f>
        <v/>
      </c>
      <c r="E24785" s="16" t="str">
        <f>IFERROR(VLOOKUP($F24785,'Location List'!$A$2:$QR$463,2,FALSE),"")</f>
        <v/>
      </c>
    </row>
    <row r="24786" spans="1:5" ht="15" customHeight="1" x14ac:dyDescent="0.25">
      <c r="A24786" s="16" t="str">
        <f>IFERROR(VLOOKUP($F24786,'Location List'!$A$2:$QR$463,20,FALSE),"")</f>
        <v/>
      </c>
      <c r="B24786" s="16" t="str">
        <f>IFERROR(VLOOKUP($F24786,'Location List'!$A$2:$QR$463,19,FALSE),"")</f>
        <v/>
      </c>
      <c r="C24786" s="16" t="str">
        <f>IFERROR(VLOOKUP($F24786,'Location List'!$A$2:$QR$463,18,FALSE),"")</f>
        <v/>
      </c>
      <c r="D24786" s="16" t="str">
        <f>IFERROR(VLOOKUP($F24786,'Location List'!$A$2:$QR$463,9,FALSE),"")</f>
        <v/>
      </c>
      <c r="E24786" s="16" t="str">
        <f>IFERROR(VLOOKUP($F24786,'Location List'!$A$2:$QR$463,2,FALSE),"")</f>
        <v/>
      </c>
    </row>
    <row r="24787" spans="1:5" ht="15" customHeight="1" x14ac:dyDescent="0.25">
      <c r="A24787" s="16" t="str">
        <f>IFERROR(VLOOKUP($F24787,'Location List'!$A$2:$QR$463,20,FALSE),"")</f>
        <v/>
      </c>
      <c r="B24787" s="16" t="str">
        <f>IFERROR(VLOOKUP($F24787,'Location List'!$A$2:$QR$463,19,FALSE),"")</f>
        <v/>
      </c>
      <c r="C24787" s="16" t="str">
        <f>IFERROR(VLOOKUP($F24787,'Location List'!$A$2:$QR$463,18,FALSE),"")</f>
        <v/>
      </c>
      <c r="D24787" s="16" t="str">
        <f>IFERROR(VLOOKUP($F24787,'Location List'!$A$2:$QR$463,9,FALSE),"")</f>
        <v/>
      </c>
      <c r="E24787" s="16" t="str">
        <f>IFERROR(VLOOKUP($F24787,'Location List'!$A$2:$QR$463,2,FALSE),"")</f>
        <v/>
      </c>
    </row>
    <row r="24788" spans="1:5" ht="15" customHeight="1" x14ac:dyDescent="0.25">
      <c r="A24788" s="16" t="str">
        <f>IFERROR(VLOOKUP($F24788,'Location List'!$A$2:$QR$463,20,FALSE),"")</f>
        <v/>
      </c>
      <c r="B24788" s="16" t="str">
        <f>IFERROR(VLOOKUP($F24788,'Location List'!$A$2:$QR$463,19,FALSE),"")</f>
        <v/>
      </c>
      <c r="C24788" s="16" t="str">
        <f>IFERROR(VLOOKUP($F24788,'Location List'!$A$2:$QR$463,18,FALSE),"")</f>
        <v/>
      </c>
      <c r="D24788" s="16" t="str">
        <f>IFERROR(VLOOKUP($F24788,'Location List'!$A$2:$QR$463,9,FALSE),"")</f>
        <v/>
      </c>
      <c r="E24788" s="16" t="str">
        <f>IFERROR(VLOOKUP($F24788,'Location List'!$A$2:$QR$463,2,FALSE),"")</f>
        <v/>
      </c>
    </row>
    <row r="24789" spans="1:5" ht="15" customHeight="1" x14ac:dyDescent="0.25">
      <c r="A24789" s="16" t="str">
        <f>IFERROR(VLOOKUP($F24789,'Location List'!$A$2:$QR$463,20,FALSE),"")</f>
        <v/>
      </c>
      <c r="B24789" s="16" t="str">
        <f>IFERROR(VLOOKUP($F24789,'Location List'!$A$2:$QR$463,19,FALSE),"")</f>
        <v/>
      </c>
      <c r="C24789" s="16" t="str">
        <f>IFERROR(VLOOKUP($F24789,'Location List'!$A$2:$QR$463,18,FALSE),"")</f>
        <v/>
      </c>
      <c r="D24789" s="16" t="str">
        <f>IFERROR(VLOOKUP($F24789,'Location List'!$A$2:$QR$463,9,FALSE),"")</f>
        <v/>
      </c>
      <c r="E24789" s="16" t="str">
        <f>IFERROR(VLOOKUP($F24789,'Location List'!$A$2:$QR$463,2,FALSE),"")</f>
        <v/>
      </c>
    </row>
    <row r="24790" spans="1:5" ht="15" customHeight="1" x14ac:dyDescent="0.25">
      <c r="A24790" s="16" t="str">
        <f>IFERROR(VLOOKUP($F24790,'Location List'!$A$2:$QR$463,20,FALSE),"")</f>
        <v/>
      </c>
      <c r="B24790" s="16" t="str">
        <f>IFERROR(VLOOKUP($F24790,'Location List'!$A$2:$QR$463,19,FALSE),"")</f>
        <v/>
      </c>
      <c r="C24790" s="16" t="str">
        <f>IFERROR(VLOOKUP($F24790,'Location List'!$A$2:$QR$463,18,FALSE),"")</f>
        <v/>
      </c>
      <c r="D24790" s="16" t="str">
        <f>IFERROR(VLOOKUP($F24790,'Location List'!$A$2:$QR$463,9,FALSE),"")</f>
        <v/>
      </c>
      <c r="E24790" s="16" t="str">
        <f>IFERROR(VLOOKUP($F24790,'Location List'!$A$2:$QR$463,2,FALSE),"")</f>
        <v/>
      </c>
    </row>
    <row r="24791" spans="1:5" ht="15" customHeight="1" x14ac:dyDescent="0.25">
      <c r="A24791" s="16" t="str">
        <f>IFERROR(VLOOKUP($F24791,'Location List'!$A$2:$QR$463,20,FALSE),"")</f>
        <v/>
      </c>
      <c r="B24791" s="16" t="str">
        <f>IFERROR(VLOOKUP($F24791,'Location List'!$A$2:$QR$463,19,FALSE),"")</f>
        <v/>
      </c>
      <c r="C24791" s="16" t="str">
        <f>IFERROR(VLOOKUP($F24791,'Location List'!$A$2:$QR$463,18,FALSE),"")</f>
        <v/>
      </c>
      <c r="D24791" s="16" t="str">
        <f>IFERROR(VLOOKUP($F24791,'Location List'!$A$2:$QR$463,9,FALSE),"")</f>
        <v/>
      </c>
      <c r="E24791" s="16" t="str">
        <f>IFERROR(VLOOKUP($F24791,'Location List'!$A$2:$QR$463,2,FALSE),"")</f>
        <v/>
      </c>
    </row>
    <row r="24792" spans="1:5" ht="15" customHeight="1" x14ac:dyDescent="0.25">
      <c r="A24792" s="16" t="str">
        <f>IFERROR(VLOOKUP($F24792,'Location List'!$A$2:$QR$463,20,FALSE),"")</f>
        <v/>
      </c>
      <c r="B24792" s="16" t="str">
        <f>IFERROR(VLOOKUP($F24792,'Location List'!$A$2:$QR$463,19,FALSE),"")</f>
        <v/>
      </c>
      <c r="C24792" s="16" t="str">
        <f>IFERROR(VLOOKUP($F24792,'Location List'!$A$2:$QR$463,18,FALSE),"")</f>
        <v/>
      </c>
      <c r="D24792" s="16" t="str">
        <f>IFERROR(VLOOKUP($F24792,'Location List'!$A$2:$QR$463,9,FALSE),"")</f>
        <v/>
      </c>
      <c r="E24792" s="16" t="str">
        <f>IFERROR(VLOOKUP($F24792,'Location List'!$A$2:$QR$463,2,FALSE),"")</f>
        <v/>
      </c>
    </row>
    <row r="24793" spans="1:5" ht="15" customHeight="1" x14ac:dyDescent="0.25">
      <c r="A24793" s="16" t="str">
        <f>IFERROR(VLOOKUP($F24793,'Location List'!$A$2:$QR$463,20,FALSE),"")</f>
        <v/>
      </c>
      <c r="B24793" s="16" t="str">
        <f>IFERROR(VLOOKUP($F24793,'Location List'!$A$2:$QR$463,19,FALSE),"")</f>
        <v/>
      </c>
      <c r="C24793" s="16" t="str">
        <f>IFERROR(VLOOKUP($F24793,'Location List'!$A$2:$QR$463,18,FALSE),"")</f>
        <v/>
      </c>
      <c r="D24793" s="16" t="str">
        <f>IFERROR(VLOOKUP($F24793,'Location List'!$A$2:$QR$463,9,FALSE),"")</f>
        <v/>
      </c>
      <c r="E24793" s="16" t="str">
        <f>IFERROR(VLOOKUP($F24793,'Location List'!$A$2:$QR$463,2,FALSE),"")</f>
        <v/>
      </c>
    </row>
    <row r="24794" spans="1:5" ht="15" customHeight="1" x14ac:dyDescent="0.25">
      <c r="A24794" s="16" t="str">
        <f>IFERROR(VLOOKUP($F24794,'Location List'!$A$2:$QR$463,20,FALSE),"")</f>
        <v/>
      </c>
      <c r="B24794" s="16" t="str">
        <f>IFERROR(VLOOKUP($F24794,'Location List'!$A$2:$QR$463,19,FALSE),"")</f>
        <v/>
      </c>
      <c r="C24794" s="16" t="str">
        <f>IFERROR(VLOOKUP($F24794,'Location List'!$A$2:$QR$463,18,FALSE),"")</f>
        <v/>
      </c>
      <c r="D24794" s="16" t="str">
        <f>IFERROR(VLOOKUP($F24794,'Location List'!$A$2:$QR$463,9,FALSE),"")</f>
        <v/>
      </c>
      <c r="E24794" s="16" t="str">
        <f>IFERROR(VLOOKUP($F24794,'Location List'!$A$2:$QR$463,2,FALSE),"")</f>
        <v/>
      </c>
    </row>
    <row r="24795" spans="1:5" ht="15" customHeight="1" x14ac:dyDescent="0.25">
      <c r="A24795" s="16" t="str">
        <f>IFERROR(VLOOKUP($F24795,'Location List'!$A$2:$QR$463,20,FALSE),"")</f>
        <v/>
      </c>
      <c r="B24795" s="16" t="str">
        <f>IFERROR(VLOOKUP($F24795,'Location List'!$A$2:$QR$463,19,FALSE),"")</f>
        <v/>
      </c>
      <c r="C24795" s="16" t="str">
        <f>IFERROR(VLOOKUP($F24795,'Location List'!$A$2:$QR$463,18,FALSE),"")</f>
        <v/>
      </c>
      <c r="D24795" s="16" t="str">
        <f>IFERROR(VLOOKUP($F24795,'Location List'!$A$2:$QR$463,9,FALSE),"")</f>
        <v/>
      </c>
      <c r="E24795" s="16" t="str">
        <f>IFERROR(VLOOKUP($F24795,'Location List'!$A$2:$QR$463,2,FALSE),"")</f>
        <v/>
      </c>
    </row>
    <row r="24796" spans="1:5" ht="15" customHeight="1" x14ac:dyDescent="0.25">
      <c r="A24796" s="16" t="str">
        <f>IFERROR(VLOOKUP($F24796,'Location List'!$A$2:$QR$463,20,FALSE),"")</f>
        <v/>
      </c>
      <c r="B24796" s="16" t="str">
        <f>IFERROR(VLOOKUP($F24796,'Location List'!$A$2:$QR$463,19,FALSE),"")</f>
        <v/>
      </c>
      <c r="C24796" s="16" t="str">
        <f>IFERROR(VLOOKUP($F24796,'Location List'!$A$2:$QR$463,18,FALSE),"")</f>
        <v/>
      </c>
      <c r="D24796" s="16" t="str">
        <f>IFERROR(VLOOKUP($F24796,'Location List'!$A$2:$QR$463,9,FALSE),"")</f>
        <v/>
      </c>
      <c r="E24796" s="16" t="str">
        <f>IFERROR(VLOOKUP($F24796,'Location List'!$A$2:$QR$463,2,FALSE),"")</f>
        <v/>
      </c>
    </row>
    <row r="24797" spans="1:5" ht="15" customHeight="1" x14ac:dyDescent="0.25">
      <c r="A24797" s="16" t="str">
        <f>IFERROR(VLOOKUP($F24797,'Location List'!$A$2:$QR$463,20,FALSE),"")</f>
        <v/>
      </c>
      <c r="B24797" s="16" t="str">
        <f>IFERROR(VLOOKUP($F24797,'Location List'!$A$2:$QR$463,19,FALSE),"")</f>
        <v/>
      </c>
      <c r="C24797" s="16" t="str">
        <f>IFERROR(VLOOKUP($F24797,'Location List'!$A$2:$QR$463,18,FALSE),"")</f>
        <v/>
      </c>
      <c r="D24797" s="16" t="str">
        <f>IFERROR(VLOOKUP($F24797,'Location List'!$A$2:$QR$463,9,FALSE),"")</f>
        <v/>
      </c>
      <c r="E24797" s="16" t="str">
        <f>IFERROR(VLOOKUP($F24797,'Location List'!$A$2:$QR$463,2,FALSE),"")</f>
        <v/>
      </c>
    </row>
    <row r="24798" spans="1:5" ht="15" customHeight="1" x14ac:dyDescent="0.25">
      <c r="A24798" s="16" t="str">
        <f>IFERROR(VLOOKUP($F24798,'Location List'!$A$2:$QR$463,20,FALSE),"")</f>
        <v/>
      </c>
      <c r="B24798" s="16" t="str">
        <f>IFERROR(VLOOKUP($F24798,'Location List'!$A$2:$QR$463,19,FALSE),"")</f>
        <v/>
      </c>
      <c r="C24798" s="16" t="str">
        <f>IFERROR(VLOOKUP($F24798,'Location List'!$A$2:$QR$463,18,FALSE),"")</f>
        <v/>
      </c>
      <c r="D24798" s="16" t="str">
        <f>IFERROR(VLOOKUP($F24798,'Location List'!$A$2:$QR$463,9,FALSE),"")</f>
        <v/>
      </c>
      <c r="E24798" s="16" t="str">
        <f>IFERROR(VLOOKUP($F24798,'Location List'!$A$2:$QR$463,2,FALSE),"")</f>
        <v/>
      </c>
    </row>
    <row r="24799" spans="1:5" ht="15" customHeight="1" x14ac:dyDescent="0.25">
      <c r="A24799" s="16" t="str">
        <f>IFERROR(VLOOKUP($F24799,'Location List'!$A$2:$QR$463,20,FALSE),"")</f>
        <v/>
      </c>
      <c r="B24799" s="16" t="str">
        <f>IFERROR(VLOOKUP($F24799,'Location List'!$A$2:$QR$463,19,FALSE),"")</f>
        <v/>
      </c>
      <c r="C24799" s="16" t="str">
        <f>IFERROR(VLOOKUP($F24799,'Location List'!$A$2:$QR$463,18,FALSE),"")</f>
        <v/>
      </c>
      <c r="D24799" s="16" t="str">
        <f>IFERROR(VLOOKUP($F24799,'Location List'!$A$2:$QR$463,9,FALSE),"")</f>
        <v/>
      </c>
      <c r="E24799" s="16" t="str">
        <f>IFERROR(VLOOKUP($F24799,'Location List'!$A$2:$QR$463,2,FALSE),"")</f>
        <v/>
      </c>
    </row>
    <row r="24800" spans="1:5" ht="15" customHeight="1" x14ac:dyDescent="0.25">
      <c r="A24800" s="16" t="str">
        <f>IFERROR(VLOOKUP($F24800,'Location List'!$A$2:$QR$463,20,FALSE),"")</f>
        <v/>
      </c>
      <c r="B24800" s="16" t="str">
        <f>IFERROR(VLOOKUP($F24800,'Location List'!$A$2:$QR$463,19,FALSE),"")</f>
        <v/>
      </c>
      <c r="C24800" s="16" t="str">
        <f>IFERROR(VLOOKUP($F24800,'Location List'!$A$2:$QR$463,18,FALSE),"")</f>
        <v/>
      </c>
      <c r="D24800" s="16" t="str">
        <f>IFERROR(VLOOKUP($F24800,'Location List'!$A$2:$QR$463,9,FALSE),"")</f>
        <v/>
      </c>
      <c r="E24800" s="16" t="str">
        <f>IFERROR(VLOOKUP($F24800,'Location List'!$A$2:$QR$463,2,FALSE),"")</f>
        <v/>
      </c>
    </row>
    <row r="24801" spans="1:5" ht="15" customHeight="1" x14ac:dyDescent="0.25">
      <c r="A24801" s="16" t="str">
        <f>IFERROR(VLOOKUP($F24801,'Location List'!$A$2:$QR$463,20,FALSE),"")</f>
        <v/>
      </c>
      <c r="B24801" s="16" t="str">
        <f>IFERROR(VLOOKUP($F24801,'Location List'!$A$2:$QR$463,19,FALSE),"")</f>
        <v/>
      </c>
      <c r="C24801" s="16" t="str">
        <f>IFERROR(VLOOKUP($F24801,'Location List'!$A$2:$QR$463,18,FALSE),"")</f>
        <v/>
      </c>
      <c r="D24801" s="16" t="str">
        <f>IFERROR(VLOOKUP($F24801,'Location List'!$A$2:$QR$463,9,FALSE),"")</f>
        <v/>
      </c>
      <c r="E24801" s="16" t="str">
        <f>IFERROR(VLOOKUP($F24801,'Location List'!$A$2:$QR$463,2,FALSE),"")</f>
        <v/>
      </c>
    </row>
    <row r="24802" spans="1:5" ht="15" customHeight="1" x14ac:dyDescent="0.25">
      <c r="A24802" s="16" t="str">
        <f>IFERROR(VLOOKUP($F24802,'Location List'!$A$2:$QR$463,20,FALSE),"")</f>
        <v/>
      </c>
      <c r="B24802" s="16" t="str">
        <f>IFERROR(VLOOKUP($F24802,'Location List'!$A$2:$QR$463,19,FALSE),"")</f>
        <v/>
      </c>
      <c r="C24802" s="16" t="str">
        <f>IFERROR(VLOOKUP($F24802,'Location List'!$A$2:$QR$463,18,FALSE),"")</f>
        <v/>
      </c>
      <c r="D24802" s="16" t="str">
        <f>IFERROR(VLOOKUP($F24802,'Location List'!$A$2:$QR$463,9,FALSE),"")</f>
        <v/>
      </c>
      <c r="E24802" s="16" t="str">
        <f>IFERROR(VLOOKUP($F24802,'Location List'!$A$2:$QR$463,2,FALSE),"")</f>
        <v/>
      </c>
    </row>
    <row r="24803" spans="1:5" ht="15" customHeight="1" x14ac:dyDescent="0.25">
      <c r="A24803" s="16" t="str">
        <f>IFERROR(VLOOKUP($F24803,'Location List'!$A$2:$QR$463,20,FALSE),"")</f>
        <v/>
      </c>
      <c r="B24803" s="16" t="str">
        <f>IFERROR(VLOOKUP($F24803,'Location List'!$A$2:$QR$463,19,FALSE),"")</f>
        <v/>
      </c>
      <c r="C24803" s="16" t="str">
        <f>IFERROR(VLOOKUP($F24803,'Location List'!$A$2:$QR$463,18,FALSE),"")</f>
        <v/>
      </c>
      <c r="D24803" s="16" t="str">
        <f>IFERROR(VLOOKUP($F24803,'Location List'!$A$2:$QR$463,9,FALSE),"")</f>
        <v/>
      </c>
      <c r="E24803" s="16" t="str">
        <f>IFERROR(VLOOKUP($F24803,'Location List'!$A$2:$QR$463,2,FALSE),"")</f>
        <v/>
      </c>
    </row>
    <row r="24804" spans="1:5" ht="15" customHeight="1" x14ac:dyDescent="0.25">
      <c r="A24804" s="16" t="str">
        <f>IFERROR(VLOOKUP($F24804,'Location List'!$A$2:$QR$463,20,FALSE),"")</f>
        <v/>
      </c>
      <c r="B24804" s="16" t="str">
        <f>IFERROR(VLOOKUP($F24804,'Location List'!$A$2:$QR$463,19,FALSE),"")</f>
        <v/>
      </c>
      <c r="C24804" s="16" t="str">
        <f>IFERROR(VLOOKUP($F24804,'Location List'!$A$2:$QR$463,18,FALSE),"")</f>
        <v/>
      </c>
      <c r="D24804" s="16" t="str">
        <f>IFERROR(VLOOKUP($F24804,'Location List'!$A$2:$QR$463,9,FALSE),"")</f>
        <v/>
      </c>
      <c r="E24804" s="16" t="str">
        <f>IFERROR(VLOOKUP($F24804,'Location List'!$A$2:$QR$463,2,FALSE),"")</f>
        <v/>
      </c>
    </row>
    <row r="24805" spans="1:5" ht="15" customHeight="1" x14ac:dyDescent="0.25">
      <c r="A24805" s="16" t="str">
        <f>IFERROR(VLOOKUP($F24805,'Location List'!$A$2:$QR$463,20,FALSE),"")</f>
        <v/>
      </c>
      <c r="B24805" s="16" t="str">
        <f>IFERROR(VLOOKUP($F24805,'Location List'!$A$2:$QR$463,19,FALSE),"")</f>
        <v/>
      </c>
      <c r="C24805" s="16" t="str">
        <f>IFERROR(VLOOKUP($F24805,'Location List'!$A$2:$QR$463,18,FALSE),"")</f>
        <v/>
      </c>
      <c r="D24805" s="16" t="str">
        <f>IFERROR(VLOOKUP($F24805,'Location List'!$A$2:$QR$463,9,FALSE),"")</f>
        <v/>
      </c>
      <c r="E24805" s="16" t="str">
        <f>IFERROR(VLOOKUP($F24805,'Location List'!$A$2:$QR$463,2,FALSE),"")</f>
        <v/>
      </c>
    </row>
    <row r="24806" spans="1:5" ht="15" customHeight="1" x14ac:dyDescent="0.25">
      <c r="A24806" s="16" t="str">
        <f>IFERROR(VLOOKUP($F24806,'Location List'!$A$2:$QR$463,20,FALSE),"")</f>
        <v/>
      </c>
      <c r="B24806" s="16" t="str">
        <f>IFERROR(VLOOKUP($F24806,'Location List'!$A$2:$QR$463,19,FALSE),"")</f>
        <v/>
      </c>
      <c r="C24806" s="16" t="str">
        <f>IFERROR(VLOOKUP($F24806,'Location List'!$A$2:$QR$463,18,FALSE),"")</f>
        <v/>
      </c>
      <c r="D24806" s="16" t="str">
        <f>IFERROR(VLOOKUP($F24806,'Location List'!$A$2:$QR$463,9,FALSE),"")</f>
        <v/>
      </c>
      <c r="E24806" s="16" t="str">
        <f>IFERROR(VLOOKUP($F24806,'Location List'!$A$2:$QR$463,2,FALSE),"")</f>
        <v/>
      </c>
    </row>
    <row r="24877" spans="1:5" ht="15" customHeight="1" x14ac:dyDescent="0.25">
      <c r="A24877" s="16" t="str">
        <f>IFERROR(VLOOKUP($F24877,'Location List'!$A$2:$QR$463,20,FALSE),"")</f>
        <v/>
      </c>
      <c r="B24877" s="16" t="str">
        <f>IFERROR(VLOOKUP($F24877,'Location List'!$A$2:$QR$463,19,FALSE),"")</f>
        <v/>
      </c>
      <c r="C24877" s="16" t="str">
        <f>IFERROR(VLOOKUP($F24877,'Location List'!$A$2:$QR$463,18,FALSE),"")</f>
        <v/>
      </c>
      <c r="D24877" s="16" t="str">
        <f>IFERROR(VLOOKUP($F24877,'Location List'!$A$2:$QR$463,9,FALSE),"")</f>
        <v/>
      </c>
      <c r="E24877" s="16" t="str">
        <f>IFERROR(VLOOKUP($F24877,'Location List'!$A$2:$QR$463,2,FALSE),"")</f>
        <v/>
      </c>
    </row>
    <row r="24878" spans="1:5" ht="15" customHeight="1" x14ac:dyDescent="0.25">
      <c r="A24878" s="16" t="str">
        <f>IFERROR(VLOOKUP($F24878,'Location List'!$A$2:$QR$463,20,FALSE),"")</f>
        <v/>
      </c>
      <c r="B24878" s="16" t="str">
        <f>IFERROR(VLOOKUP($F24878,'Location List'!$A$2:$QR$463,19,FALSE),"")</f>
        <v/>
      </c>
      <c r="C24878" s="16" t="str">
        <f>IFERROR(VLOOKUP($F24878,'Location List'!$A$2:$QR$463,18,FALSE),"")</f>
        <v/>
      </c>
      <c r="D24878" s="16" t="str">
        <f>IFERROR(VLOOKUP($F24878,'Location List'!$A$2:$QR$463,9,FALSE),"")</f>
        <v/>
      </c>
      <c r="E24878" s="16" t="str">
        <f>IFERROR(VLOOKUP($F24878,'Location List'!$A$2:$QR$463,2,FALSE),"")</f>
        <v/>
      </c>
    </row>
    <row r="24879" spans="1:5" ht="15" customHeight="1" x14ac:dyDescent="0.25">
      <c r="A24879" s="16" t="str">
        <f>IFERROR(VLOOKUP($F24879,'Location List'!$A$2:$QR$463,20,FALSE),"")</f>
        <v/>
      </c>
      <c r="B24879" s="16" t="str">
        <f>IFERROR(VLOOKUP($F24879,'Location List'!$A$2:$QR$463,19,FALSE),"")</f>
        <v/>
      </c>
      <c r="C24879" s="16" t="str">
        <f>IFERROR(VLOOKUP($F24879,'Location List'!$A$2:$QR$463,18,FALSE),"")</f>
        <v/>
      </c>
      <c r="D24879" s="16" t="str">
        <f>IFERROR(VLOOKUP($F24879,'Location List'!$A$2:$QR$463,9,FALSE),"")</f>
        <v/>
      </c>
      <c r="E24879" s="16" t="str">
        <f>IFERROR(VLOOKUP($F24879,'Location List'!$A$2:$QR$463,2,FALSE),"")</f>
        <v/>
      </c>
    </row>
    <row r="24880" spans="1:5" ht="15" customHeight="1" x14ac:dyDescent="0.25">
      <c r="A24880" s="16" t="str">
        <f>IFERROR(VLOOKUP($F24880,'Location List'!$A$2:$QR$463,20,FALSE),"")</f>
        <v/>
      </c>
      <c r="B24880" s="16" t="str">
        <f>IFERROR(VLOOKUP($F24880,'Location List'!$A$2:$QR$463,19,FALSE),"")</f>
        <v/>
      </c>
      <c r="C24880" s="16" t="str">
        <f>IFERROR(VLOOKUP($F24880,'Location List'!$A$2:$QR$463,18,FALSE),"")</f>
        <v/>
      </c>
      <c r="D24880" s="16" t="str">
        <f>IFERROR(VLOOKUP($F24880,'Location List'!$A$2:$QR$463,9,FALSE),"")</f>
        <v/>
      </c>
      <c r="E24880" s="16" t="str">
        <f>IFERROR(VLOOKUP($F24880,'Location List'!$A$2:$QR$463,2,FALSE),"")</f>
        <v/>
      </c>
    </row>
    <row r="24881" spans="1:5" ht="15" customHeight="1" x14ac:dyDescent="0.25">
      <c r="A24881" s="16" t="str">
        <f>IFERROR(VLOOKUP($F24881,'Location List'!$A$2:$QR$463,20,FALSE),"")</f>
        <v/>
      </c>
      <c r="B24881" s="16" t="str">
        <f>IFERROR(VLOOKUP($F24881,'Location List'!$A$2:$QR$463,19,FALSE),"")</f>
        <v/>
      </c>
      <c r="C24881" s="16" t="str">
        <f>IFERROR(VLOOKUP($F24881,'Location List'!$A$2:$QR$463,18,FALSE),"")</f>
        <v/>
      </c>
      <c r="D24881" s="16" t="str">
        <f>IFERROR(VLOOKUP($F24881,'Location List'!$A$2:$QR$463,9,FALSE),"")</f>
        <v/>
      </c>
      <c r="E24881" s="16" t="str">
        <f>IFERROR(VLOOKUP($F24881,'Location List'!$A$2:$QR$463,2,FALSE),"")</f>
        <v/>
      </c>
    </row>
    <row r="24882" spans="1:5" ht="15" customHeight="1" x14ac:dyDescent="0.25">
      <c r="A24882" s="16" t="str">
        <f>IFERROR(VLOOKUP($F24882,'Location List'!$A$2:$QR$463,20,FALSE),"")</f>
        <v/>
      </c>
      <c r="B24882" s="16" t="str">
        <f>IFERROR(VLOOKUP($F24882,'Location List'!$A$2:$QR$463,19,FALSE),"")</f>
        <v/>
      </c>
      <c r="C24882" s="16" t="str">
        <f>IFERROR(VLOOKUP($F24882,'Location List'!$A$2:$QR$463,18,FALSE),"")</f>
        <v/>
      </c>
      <c r="D24882" s="16" t="str">
        <f>IFERROR(VLOOKUP($F24882,'Location List'!$A$2:$QR$463,9,FALSE),"")</f>
        <v/>
      </c>
      <c r="E24882" s="16" t="str">
        <f>IFERROR(VLOOKUP($F24882,'Location List'!$A$2:$QR$463,2,FALSE),"")</f>
        <v/>
      </c>
    </row>
    <row r="24883" spans="1:5" ht="15" customHeight="1" x14ac:dyDescent="0.25">
      <c r="A24883" s="16" t="str">
        <f>IFERROR(VLOOKUP($F24883,'Location List'!$A$2:$QR$463,20,FALSE),"")</f>
        <v/>
      </c>
      <c r="B24883" s="16" t="str">
        <f>IFERROR(VLOOKUP($F24883,'Location List'!$A$2:$QR$463,19,FALSE),"")</f>
        <v/>
      </c>
      <c r="C24883" s="16" t="str">
        <f>IFERROR(VLOOKUP($F24883,'Location List'!$A$2:$QR$463,18,FALSE),"")</f>
        <v/>
      </c>
      <c r="D24883" s="16" t="str">
        <f>IFERROR(VLOOKUP($F24883,'Location List'!$A$2:$QR$463,9,FALSE),"")</f>
        <v/>
      </c>
      <c r="E24883" s="16" t="str">
        <f>IFERROR(VLOOKUP($F24883,'Location List'!$A$2:$QR$463,2,FALSE),"")</f>
        <v/>
      </c>
    </row>
    <row r="24884" spans="1:5" ht="15" customHeight="1" x14ac:dyDescent="0.25">
      <c r="A24884" s="16" t="str">
        <f>IFERROR(VLOOKUP($F24884,'Location List'!$A$2:$QR$463,20,FALSE),"")</f>
        <v/>
      </c>
      <c r="B24884" s="16" t="str">
        <f>IFERROR(VLOOKUP($F24884,'Location List'!$A$2:$QR$463,19,FALSE),"")</f>
        <v/>
      </c>
      <c r="C24884" s="16" t="str">
        <f>IFERROR(VLOOKUP($F24884,'Location List'!$A$2:$QR$463,18,FALSE),"")</f>
        <v/>
      </c>
      <c r="D24884" s="16" t="str">
        <f>IFERROR(VLOOKUP($F24884,'Location List'!$A$2:$QR$463,9,FALSE),"")</f>
        <v/>
      </c>
      <c r="E24884" s="16" t="str">
        <f>IFERROR(VLOOKUP($F24884,'Location List'!$A$2:$QR$463,2,FALSE),"")</f>
        <v/>
      </c>
    </row>
    <row r="24885" spans="1:5" ht="15" customHeight="1" x14ac:dyDescent="0.25">
      <c r="A24885" s="16" t="str">
        <f>IFERROR(VLOOKUP($F24885,'Location List'!$A$2:$QR$463,20,FALSE),"")</f>
        <v/>
      </c>
      <c r="B24885" s="16" t="str">
        <f>IFERROR(VLOOKUP($F24885,'Location List'!$A$2:$QR$463,19,FALSE),"")</f>
        <v/>
      </c>
      <c r="C24885" s="16" t="str">
        <f>IFERROR(VLOOKUP($F24885,'Location List'!$A$2:$QR$463,18,FALSE),"")</f>
        <v/>
      </c>
      <c r="D24885" s="16" t="str">
        <f>IFERROR(VLOOKUP($F24885,'Location List'!$A$2:$QR$463,9,FALSE),"")</f>
        <v/>
      </c>
      <c r="E24885" s="16" t="str">
        <f>IFERROR(VLOOKUP($F24885,'Location List'!$A$2:$QR$463,2,FALSE),"")</f>
        <v/>
      </c>
    </row>
    <row r="24886" spans="1:5" ht="15" customHeight="1" x14ac:dyDescent="0.25">
      <c r="A24886" s="16" t="str">
        <f>IFERROR(VLOOKUP($F24886,'Location List'!$A$2:$QR$463,20,FALSE),"")</f>
        <v/>
      </c>
      <c r="B24886" s="16" t="str">
        <f>IFERROR(VLOOKUP($F24886,'Location List'!$A$2:$QR$463,19,FALSE),"")</f>
        <v/>
      </c>
      <c r="C24886" s="16" t="str">
        <f>IFERROR(VLOOKUP($F24886,'Location List'!$A$2:$QR$463,18,FALSE),"")</f>
        <v/>
      </c>
      <c r="D24886" s="16" t="str">
        <f>IFERROR(VLOOKUP($F24886,'Location List'!$A$2:$QR$463,9,FALSE),"")</f>
        <v/>
      </c>
      <c r="E24886" s="16" t="str">
        <f>IFERROR(VLOOKUP($F24886,'Location List'!$A$2:$QR$463,2,FALSE),"")</f>
        <v/>
      </c>
    </row>
    <row r="24887" spans="1:5" ht="15" customHeight="1" x14ac:dyDescent="0.25">
      <c r="A24887" s="16" t="str">
        <f>IFERROR(VLOOKUP($F24887,'Location List'!$A$2:$QR$463,20,FALSE),"")</f>
        <v/>
      </c>
      <c r="B24887" s="16" t="str">
        <f>IFERROR(VLOOKUP($F24887,'Location List'!$A$2:$QR$463,19,FALSE),"")</f>
        <v/>
      </c>
      <c r="C24887" s="16" t="str">
        <f>IFERROR(VLOOKUP($F24887,'Location List'!$A$2:$QR$463,18,FALSE),"")</f>
        <v/>
      </c>
      <c r="D24887" s="16" t="str">
        <f>IFERROR(VLOOKUP($F24887,'Location List'!$A$2:$QR$463,9,FALSE),"")</f>
        <v/>
      </c>
      <c r="E24887" s="16" t="str">
        <f>IFERROR(VLOOKUP($F24887,'Location List'!$A$2:$QR$463,2,FALSE),"")</f>
        <v/>
      </c>
    </row>
    <row r="24952" spans="1:5" ht="15" customHeight="1" x14ac:dyDescent="0.25">
      <c r="A24952" s="16" t="str">
        <f>IFERROR(VLOOKUP($F24952,'Location List'!$A$2:$QR$463,20,FALSE),"")</f>
        <v/>
      </c>
      <c r="B24952" s="16" t="str">
        <f>IFERROR(VLOOKUP($F24952,'Location List'!$A$2:$QR$463,19,FALSE),"")</f>
        <v/>
      </c>
      <c r="C24952" s="16" t="str">
        <f>IFERROR(VLOOKUP($F24952,'Location List'!$A$2:$QR$463,18,FALSE),"")</f>
        <v/>
      </c>
      <c r="D24952" s="16" t="str">
        <f>IFERROR(VLOOKUP($F24952,'Location List'!$A$2:$QR$463,9,FALSE),"")</f>
        <v/>
      </c>
      <c r="E24952" s="16" t="str">
        <f>IFERROR(VLOOKUP($F24952,'Location List'!$A$2:$QR$463,2,FALSE),"")</f>
        <v/>
      </c>
    </row>
    <row r="24953" spans="1:5" ht="15" customHeight="1" x14ac:dyDescent="0.25">
      <c r="A24953" s="16" t="str">
        <f>IFERROR(VLOOKUP($F24953,'Location List'!$A$2:$QR$463,20,FALSE),"")</f>
        <v/>
      </c>
      <c r="B24953" s="16" t="str">
        <f>IFERROR(VLOOKUP($F24953,'Location List'!$A$2:$QR$463,19,FALSE),"")</f>
        <v/>
      </c>
      <c r="C24953" s="16" t="str">
        <f>IFERROR(VLOOKUP($F24953,'Location List'!$A$2:$QR$463,18,FALSE),"")</f>
        <v/>
      </c>
      <c r="D24953" s="16" t="str">
        <f>IFERROR(VLOOKUP($F24953,'Location List'!$A$2:$QR$463,9,FALSE),"")</f>
        <v/>
      </c>
      <c r="E24953" s="16" t="str">
        <f>IFERROR(VLOOKUP($F24953,'Location List'!$A$2:$QR$463,2,FALSE),"")</f>
        <v/>
      </c>
    </row>
    <row r="24954" spans="1:5" ht="15" customHeight="1" x14ac:dyDescent="0.25">
      <c r="A24954" s="16" t="str">
        <f>IFERROR(VLOOKUP($F24954,'Location List'!$A$2:$QR$463,20,FALSE),"")</f>
        <v/>
      </c>
      <c r="B24954" s="16" t="str">
        <f>IFERROR(VLOOKUP($F24954,'Location List'!$A$2:$QR$463,19,FALSE),"")</f>
        <v/>
      </c>
      <c r="C24954" s="16" t="str">
        <f>IFERROR(VLOOKUP($F24954,'Location List'!$A$2:$QR$463,18,FALSE),"")</f>
        <v/>
      </c>
      <c r="D24954" s="16" t="str">
        <f>IFERROR(VLOOKUP($F24954,'Location List'!$A$2:$QR$463,9,FALSE),"")</f>
        <v/>
      </c>
      <c r="E24954" s="16" t="str">
        <f>IFERROR(VLOOKUP($F24954,'Location List'!$A$2:$QR$463,2,FALSE),"")</f>
        <v/>
      </c>
    </row>
    <row r="24955" spans="1:5" ht="15" customHeight="1" x14ac:dyDescent="0.25">
      <c r="A24955" s="16" t="str">
        <f>IFERROR(VLOOKUP($F24955,'Location List'!$A$2:$QR$463,20,FALSE),"")</f>
        <v/>
      </c>
      <c r="B24955" s="16" t="str">
        <f>IFERROR(VLOOKUP($F24955,'Location List'!$A$2:$QR$463,19,FALSE),"")</f>
        <v/>
      </c>
      <c r="C24955" s="16" t="str">
        <f>IFERROR(VLOOKUP($F24955,'Location List'!$A$2:$QR$463,18,FALSE),"")</f>
        <v/>
      </c>
      <c r="D24955" s="16" t="str">
        <f>IFERROR(VLOOKUP($F24955,'Location List'!$A$2:$QR$463,9,FALSE),"")</f>
        <v/>
      </c>
      <c r="E24955" s="16" t="str">
        <f>IFERROR(VLOOKUP($F24955,'Location List'!$A$2:$QR$463,2,FALSE),"")</f>
        <v/>
      </c>
    </row>
    <row r="24956" spans="1:5" ht="15" customHeight="1" x14ac:dyDescent="0.25">
      <c r="A24956" s="16" t="str">
        <f>IFERROR(VLOOKUP($F24956,'Location List'!$A$2:$QR$463,20,FALSE),"")</f>
        <v/>
      </c>
      <c r="B24956" s="16" t="str">
        <f>IFERROR(VLOOKUP($F24956,'Location List'!$A$2:$QR$463,19,FALSE),"")</f>
        <v/>
      </c>
      <c r="C24956" s="16" t="str">
        <f>IFERROR(VLOOKUP($F24956,'Location List'!$A$2:$QR$463,18,FALSE),"")</f>
        <v/>
      </c>
      <c r="D24956" s="16" t="str">
        <f>IFERROR(VLOOKUP($F24956,'Location List'!$A$2:$QR$463,9,FALSE),"")</f>
        <v/>
      </c>
      <c r="E24956" s="16" t="str">
        <f>IFERROR(VLOOKUP($F24956,'Location List'!$A$2:$QR$463,2,FALSE),"")</f>
        <v/>
      </c>
    </row>
    <row r="25029" spans="1:5" ht="15" customHeight="1" x14ac:dyDescent="0.25">
      <c r="A25029" s="16" t="str">
        <f>IFERROR(VLOOKUP($F25029,'Location List'!$A$2:$QR$463,20,FALSE),"")</f>
        <v/>
      </c>
      <c r="B25029" s="16" t="str">
        <f>IFERROR(VLOOKUP($F25029,'Location List'!$A$2:$QR$463,19,FALSE),"")</f>
        <v/>
      </c>
      <c r="C25029" s="16" t="str">
        <f>IFERROR(VLOOKUP($F25029,'Location List'!$A$2:$QR$463,18,FALSE),"")</f>
        <v/>
      </c>
      <c r="D25029" s="16" t="str">
        <f>IFERROR(VLOOKUP($F25029,'Location List'!$A$2:$QR$463,9,FALSE),"")</f>
        <v/>
      </c>
      <c r="E25029" s="16" t="str">
        <f>IFERROR(VLOOKUP($F25029,'Location List'!$A$2:$QR$463,2,FALSE),"")</f>
        <v/>
      </c>
    </row>
    <row r="25030" spans="1:5" ht="15" customHeight="1" x14ac:dyDescent="0.25">
      <c r="A25030" s="16" t="str">
        <f>IFERROR(VLOOKUP($F25030,'Location List'!$A$2:$QR$463,20,FALSE),"")</f>
        <v/>
      </c>
      <c r="B25030" s="16" t="str">
        <f>IFERROR(VLOOKUP($F25030,'Location List'!$A$2:$QR$463,19,FALSE),"")</f>
        <v/>
      </c>
      <c r="C25030" s="16" t="str">
        <f>IFERROR(VLOOKUP($F25030,'Location List'!$A$2:$QR$463,18,FALSE),"")</f>
        <v/>
      </c>
      <c r="D25030" s="16" t="str">
        <f>IFERROR(VLOOKUP($F25030,'Location List'!$A$2:$QR$463,9,FALSE),"")</f>
        <v/>
      </c>
      <c r="E25030" s="16" t="str">
        <f>IFERROR(VLOOKUP($F25030,'Location List'!$A$2:$QR$463,2,FALSE),"")</f>
        <v/>
      </c>
    </row>
    <row r="25031" spans="1:5" ht="15" customHeight="1" x14ac:dyDescent="0.25">
      <c r="A25031" s="16" t="str">
        <f>IFERROR(VLOOKUP($F25031,'Location List'!$A$2:$QR$463,20,FALSE),"")</f>
        <v/>
      </c>
      <c r="B25031" s="16" t="str">
        <f>IFERROR(VLOOKUP($F25031,'Location List'!$A$2:$QR$463,19,FALSE),"")</f>
        <v/>
      </c>
      <c r="C25031" s="16" t="str">
        <f>IFERROR(VLOOKUP($F25031,'Location List'!$A$2:$QR$463,18,FALSE),"")</f>
        <v/>
      </c>
      <c r="D25031" s="16" t="str">
        <f>IFERROR(VLOOKUP($F25031,'Location List'!$A$2:$QR$463,9,FALSE),"")</f>
        <v/>
      </c>
      <c r="E25031" s="16" t="str">
        <f>IFERROR(VLOOKUP($F25031,'Location List'!$A$2:$QR$463,2,FALSE),"")</f>
        <v/>
      </c>
    </row>
    <row r="25032" spans="1:5" ht="15" customHeight="1" x14ac:dyDescent="0.25">
      <c r="A25032" s="16" t="str">
        <f>IFERROR(VLOOKUP($F25032,'Location List'!$A$2:$QR$463,20,FALSE),"")</f>
        <v/>
      </c>
      <c r="B25032" s="16" t="str">
        <f>IFERROR(VLOOKUP($F25032,'Location List'!$A$2:$QR$463,19,FALSE),"")</f>
        <v/>
      </c>
      <c r="C25032" s="16" t="str">
        <f>IFERROR(VLOOKUP($F25032,'Location List'!$A$2:$QR$463,18,FALSE),"")</f>
        <v/>
      </c>
      <c r="D25032" s="16" t="str">
        <f>IFERROR(VLOOKUP($F25032,'Location List'!$A$2:$QR$463,9,FALSE),"")</f>
        <v/>
      </c>
      <c r="E25032" s="16" t="str">
        <f>IFERROR(VLOOKUP($F25032,'Location List'!$A$2:$QR$463,2,FALSE),"")</f>
        <v/>
      </c>
    </row>
    <row r="25033" spans="1:5" ht="15" customHeight="1" x14ac:dyDescent="0.25">
      <c r="A25033" s="16" t="str">
        <f>IFERROR(VLOOKUP($F25033,'Location List'!$A$2:$QR$463,20,FALSE),"")</f>
        <v/>
      </c>
      <c r="B25033" s="16" t="str">
        <f>IFERROR(VLOOKUP($F25033,'Location List'!$A$2:$QR$463,19,FALSE),"")</f>
        <v/>
      </c>
      <c r="C25033" s="16" t="str">
        <f>IFERROR(VLOOKUP($F25033,'Location List'!$A$2:$QR$463,18,FALSE),"")</f>
        <v/>
      </c>
      <c r="D25033" s="16" t="str">
        <f>IFERROR(VLOOKUP($F25033,'Location List'!$A$2:$QR$463,9,FALSE),"")</f>
        <v/>
      </c>
      <c r="E25033" s="16" t="str">
        <f>IFERROR(VLOOKUP($F25033,'Location List'!$A$2:$QR$463,2,FALSE),"")</f>
        <v/>
      </c>
    </row>
    <row r="25034" spans="1:5" ht="15" customHeight="1" x14ac:dyDescent="0.25">
      <c r="A25034" s="16" t="str">
        <f>IFERROR(VLOOKUP($F25034,'Location List'!$A$2:$QR$463,20,FALSE),"")</f>
        <v/>
      </c>
      <c r="B25034" s="16" t="str">
        <f>IFERROR(VLOOKUP($F25034,'Location List'!$A$2:$QR$463,19,FALSE),"")</f>
        <v/>
      </c>
      <c r="C25034" s="16" t="str">
        <f>IFERROR(VLOOKUP($F25034,'Location List'!$A$2:$QR$463,18,FALSE),"")</f>
        <v/>
      </c>
      <c r="D25034" s="16" t="str">
        <f>IFERROR(VLOOKUP($F25034,'Location List'!$A$2:$QR$463,9,FALSE),"")</f>
        <v/>
      </c>
      <c r="E25034" s="16" t="str">
        <f>IFERROR(VLOOKUP($F25034,'Location List'!$A$2:$QR$463,2,FALSE),"")</f>
        <v/>
      </c>
    </row>
    <row r="25035" spans="1:5" ht="15" customHeight="1" x14ac:dyDescent="0.25">
      <c r="A25035" s="16" t="str">
        <f>IFERROR(VLOOKUP($F25035,'Location List'!$A$2:$QR$463,20,FALSE),"")</f>
        <v/>
      </c>
      <c r="B25035" s="16" t="str">
        <f>IFERROR(VLOOKUP($F25035,'Location List'!$A$2:$QR$463,19,FALSE),"")</f>
        <v/>
      </c>
      <c r="C25035" s="16" t="str">
        <f>IFERROR(VLOOKUP($F25035,'Location List'!$A$2:$QR$463,18,FALSE),"")</f>
        <v/>
      </c>
      <c r="D25035" s="16" t="str">
        <f>IFERROR(VLOOKUP($F25035,'Location List'!$A$2:$QR$463,9,FALSE),"")</f>
        <v/>
      </c>
      <c r="E25035" s="16" t="str">
        <f>IFERROR(VLOOKUP($F25035,'Location List'!$A$2:$QR$463,2,FALSE),"")</f>
        <v/>
      </c>
    </row>
    <row r="25036" spans="1:5" ht="15" customHeight="1" x14ac:dyDescent="0.25">
      <c r="A25036" s="16" t="str">
        <f>IFERROR(VLOOKUP($F25036,'Location List'!$A$2:$QR$463,20,FALSE),"")</f>
        <v/>
      </c>
      <c r="B25036" s="16" t="str">
        <f>IFERROR(VLOOKUP($F25036,'Location List'!$A$2:$QR$463,19,FALSE),"")</f>
        <v/>
      </c>
      <c r="C25036" s="16" t="str">
        <f>IFERROR(VLOOKUP($F25036,'Location List'!$A$2:$QR$463,18,FALSE),"")</f>
        <v/>
      </c>
      <c r="D25036" s="16" t="str">
        <f>IFERROR(VLOOKUP($F25036,'Location List'!$A$2:$QR$463,9,FALSE),"")</f>
        <v/>
      </c>
      <c r="E25036" s="16" t="str">
        <f>IFERROR(VLOOKUP($F25036,'Location List'!$A$2:$QR$463,2,FALSE),"")</f>
        <v/>
      </c>
    </row>
    <row r="25037" spans="1:5" ht="15" customHeight="1" x14ac:dyDescent="0.25">
      <c r="A25037" s="16" t="str">
        <f>IFERROR(VLOOKUP($F25037,'Location List'!$A$2:$QR$463,20,FALSE),"")</f>
        <v/>
      </c>
      <c r="B25037" s="16" t="str">
        <f>IFERROR(VLOOKUP($F25037,'Location List'!$A$2:$QR$463,19,FALSE),"")</f>
        <v/>
      </c>
      <c r="C25037" s="16" t="str">
        <f>IFERROR(VLOOKUP($F25037,'Location List'!$A$2:$QR$463,18,FALSE),"")</f>
        <v/>
      </c>
      <c r="D25037" s="16" t="str">
        <f>IFERROR(VLOOKUP($F25037,'Location List'!$A$2:$QR$463,9,FALSE),"")</f>
        <v/>
      </c>
      <c r="E25037" s="16" t="str">
        <f>IFERROR(VLOOKUP($F25037,'Location List'!$A$2:$QR$463,2,FALSE),"")</f>
        <v/>
      </c>
    </row>
    <row r="25038" spans="1:5" ht="15" customHeight="1" x14ac:dyDescent="0.25">
      <c r="A25038" s="16" t="str">
        <f>IFERROR(VLOOKUP($F25038,'Location List'!$A$2:$QR$463,20,FALSE),"")</f>
        <v/>
      </c>
      <c r="B25038" s="16" t="str">
        <f>IFERROR(VLOOKUP($F25038,'Location List'!$A$2:$QR$463,19,FALSE),"")</f>
        <v/>
      </c>
      <c r="C25038" s="16" t="str">
        <f>IFERROR(VLOOKUP($F25038,'Location List'!$A$2:$QR$463,18,FALSE),"")</f>
        <v/>
      </c>
      <c r="D25038" s="16" t="str">
        <f>IFERROR(VLOOKUP($F25038,'Location List'!$A$2:$QR$463,9,FALSE),"")</f>
        <v/>
      </c>
      <c r="E25038" s="16" t="str">
        <f>IFERROR(VLOOKUP($F25038,'Location List'!$A$2:$QR$463,2,FALSE),"")</f>
        <v/>
      </c>
    </row>
    <row r="25039" spans="1:5" ht="15" customHeight="1" x14ac:dyDescent="0.25">
      <c r="A25039" s="16" t="str">
        <f>IFERROR(VLOOKUP($F25039,'Location List'!$A$2:$QR$463,20,FALSE),"")</f>
        <v/>
      </c>
      <c r="B25039" s="16" t="str">
        <f>IFERROR(VLOOKUP($F25039,'Location List'!$A$2:$QR$463,19,FALSE),"")</f>
        <v/>
      </c>
      <c r="C25039" s="16" t="str">
        <f>IFERROR(VLOOKUP($F25039,'Location List'!$A$2:$QR$463,18,FALSE),"")</f>
        <v/>
      </c>
      <c r="D25039" s="16" t="str">
        <f>IFERROR(VLOOKUP($F25039,'Location List'!$A$2:$QR$463,9,FALSE),"")</f>
        <v/>
      </c>
      <c r="E25039" s="16" t="str">
        <f>IFERROR(VLOOKUP($F25039,'Location List'!$A$2:$QR$463,2,FALSE),"")</f>
        <v/>
      </c>
    </row>
    <row r="25040" spans="1:5" ht="15" customHeight="1" x14ac:dyDescent="0.25">
      <c r="A25040" s="16" t="str">
        <f>IFERROR(VLOOKUP($F25040,'Location List'!$A$2:$QR$463,20,FALSE),"")</f>
        <v/>
      </c>
      <c r="B25040" s="16" t="str">
        <f>IFERROR(VLOOKUP($F25040,'Location List'!$A$2:$QR$463,19,FALSE),"")</f>
        <v/>
      </c>
      <c r="C25040" s="16" t="str">
        <f>IFERROR(VLOOKUP($F25040,'Location List'!$A$2:$QR$463,18,FALSE),"")</f>
        <v/>
      </c>
      <c r="D25040" s="16" t="str">
        <f>IFERROR(VLOOKUP($F25040,'Location List'!$A$2:$QR$463,9,FALSE),"")</f>
        <v/>
      </c>
      <c r="E25040" s="16" t="str">
        <f>IFERROR(VLOOKUP($F25040,'Location List'!$A$2:$QR$463,2,FALSE),"")</f>
        <v/>
      </c>
    </row>
    <row r="25041" spans="1:5" ht="15" customHeight="1" x14ac:dyDescent="0.25">
      <c r="A25041" s="16" t="str">
        <f>IFERROR(VLOOKUP($F25041,'Location List'!$A$2:$QR$463,20,FALSE),"")</f>
        <v/>
      </c>
      <c r="B25041" s="16" t="str">
        <f>IFERROR(VLOOKUP($F25041,'Location List'!$A$2:$QR$463,19,FALSE),"")</f>
        <v/>
      </c>
      <c r="C25041" s="16" t="str">
        <f>IFERROR(VLOOKUP($F25041,'Location List'!$A$2:$QR$463,18,FALSE),"")</f>
        <v/>
      </c>
      <c r="D25041" s="16" t="str">
        <f>IFERROR(VLOOKUP($F25041,'Location List'!$A$2:$QR$463,9,FALSE),"")</f>
        <v/>
      </c>
      <c r="E25041" s="16" t="str">
        <f>IFERROR(VLOOKUP($F25041,'Location List'!$A$2:$QR$463,2,FALSE),"")</f>
        <v/>
      </c>
    </row>
    <row r="25042" spans="1:5" ht="15" customHeight="1" x14ac:dyDescent="0.25">
      <c r="A25042" s="16" t="str">
        <f>IFERROR(VLOOKUP($F25042,'Location List'!$A$2:$QR$463,20,FALSE),"")</f>
        <v/>
      </c>
      <c r="B25042" s="16" t="str">
        <f>IFERROR(VLOOKUP($F25042,'Location List'!$A$2:$QR$463,19,FALSE),"")</f>
        <v/>
      </c>
      <c r="C25042" s="16" t="str">
        <f>IFERROR(VLOOKUP($F25042,'Location List'!$A$2:$QR$463,18,FALSE),"")</f>
        <v/>
      </c>
      <c r="D25042" s="16" t="str">
        <f>IFERROR(VLOOKUP($F25042,'Location List'!$A$2:$QR$463,9,FALSE),"")</f>
        <v/>
      </c>
      <c r="E25042" s="16" t="str">
        <f>IFERROR(VLOOKUP($F25042,'Location List'!$A$2:$QR$463,2,FALSE),"")</f>
        <v/>
      </c>
    </row>
    <row r="25043" spans="1:5" ht="15" customHeight="1" x14ac:dyDescent="0.25">
      <c r="A25043" s="16" t="str">
        <f>IFERROR(VLOOKUP($F25043,'Location List'!$A$2:$QR$463,20,FALSE),"")</f>
        <v/>
      </c>
      <c r="B25043" s="16" t="str">
        <f>IFERROR(VLOOKUP($F25043,'Location List'!$A$2:$QR$463,19,FALSE),"")</f>
        <v/>
      </c>
      <c r="C25043" s="16" t="str">
        <f>IFERROR(VLOOKUP($F25043,'Location List'!$A$2:$QR$463,18,FALSE),"")</f>
        <v/>
      </c>
      <c r="D25043" s="16" t="str">
        <f>IFERROR(VLOOKUP($F25043,'Location List'!$A$2:$QR$463,9,FALSE),"")</f>
        <v/>
      </c>
      <c r="E25043" s="16" t="str">
        <f>IFERROR(VLOOKUP($F25043,'Location List'!$A$2:$QR$463,2,FALSE),"")</f>
        <v/>
      </c>
    </row>
    <row r="25044" spans="1:5" ht="15" customHeight="1" x14ac:dyDescent="0.25">
      <c r="A25044" s="16" t="str">
        <f>IFERROR(VLOOKUP($F25044,'Location List'!$A$2:$QR$463,20,FALSE),"")</f>
        <v/>
      </c>
      <c r="B25044" s="16" t="str">
        <f>IFERROR(VLOOKUP($F25044,'Location List'!$A$2:$QR$463,19,FALSE),"")</f>
        <v/>
      </c>
      <c r="C25044" s="16" t="str">
        <f>IFERROR(VLOOKUP($F25044,'Location List'!$A$2:$QR$463,18,FALSE),"")</f>
        <v/>
      </c>
      <c r="D25044" s="16" t="str">
        <f>IFERROR(VLOOKUP($F25044,'Location List'!$A$2:$QR$463,9,FALSE),"")</f>
        <v/>
      </c>
      <c r="E25044" s="16" t="str">
        <f>IFERROR(VLOOKUP($F25044,'Location List'!$A$2:$QR$463,2,FALSE),"")</f>
        <v/>
      </c>
    </row>
    <row r="25045" spans="1:5" ht="15" customHeight="1" x14ac:dyDescent="0.25">
      <c r="A25045" s="16" t="str">
        <f>IFERROR(VLOOKUP($F25045,'Location List'!$A$2:$QR$463,20,FALSE),"")</f>
        <v/>
      </c>
      <c r="B25045" s="16" t="str">
        <f>IFERROR(VLOOKUP($F25045,'Location List'!$A$2:$QR$463,19,FALSE),"")</f>
        <v/>
      </c>
      <c r="C25045" s="16" t="str">
        <f>IFERROR(VLOOKUP($F25045,'Location List'!$A$2:$QR$463,18,FALSE),"")</f>
        <v/>
      </c>
      <c r="D25045" s="16" t="str">
        <f>IFERROR(VLOOKUP($F25045,'Location List'!$A$2:$QR$463,9,FALSE),"")</f>
        <v/>
      </c>
      <c r="E25045" s="16" t="str">
        <f>IFERROR(VLOOKUP($F25045,'Location List'!$A$2:$QR$463,2,FALSE),"")</f>
        <v/>
      </c>
    </row>
    <row r="25104" spans="1:5" ht="15" customHeight="1" x14ac:dyDescent="0.25">
      <c r="A25104" s="16" t="str">
        <f>IFERROR(VLOOKUP($F25104,'Location List'!$A$2:$QR$463,20,FALSE),"")</f>
        <v/>
      </c>
      <c r="B25104" s="16" t="str">
        <f>IFERROR(VLOOKUP($F25104,'Location List'!$A$2:$QR$463,19,FALSE),"")</f>
        <v/>
      </c>
      <c r="C25104" s="16" t="str">
        <f>IFERROR(VLOOKUP($F25104,'Location List'!$A$2:$QR$463,18,FALSE),"")</f>
        <v/>
      </c>
      <c r="D25104" s="16" t="str">
        <f>IFERROR(VLOOKUP($F25104,'Location List'!$A$2:$QR$463,9,FALSE),"")</f>
        <v/>
      </c>
      <c r="E25104" s="16" t="str">
        <f>IFERROR(VLOOKUP($F25104,'Location List'!$A$2:$QR$463,2,FALSE),"")</f>
        <v/>
      </c>
    </row>
    <row r="25105" spans="1:5" ht="15" customHeight="1" x14ac:dyDescent="0.25">
      <c r="A25105" s="16" t="str">
        <f>IFERROR(VLOOKUP($F25105,'Location List'!$A$2:$QR$463,20,FALSE),"")</f>
        <v/>
      </c>
      <c r="B25105" s="16" t="str">
        <f>IFERROR(VLOOKUP($F25105,'Location List'!$A$2:$QR$463,19,FALSE),"")</f>
        <v/>
      </c>
      <c r="C25105" s="16" t="str">
        <f>IFERROR(VLOOKUP($F25105,'Location List'!$A$2:$QR$463,18,FALSE),"")</f>
        <v/>
      </c>
      <c r="D25105" s="16" t="str">
        <f>IFERROR(VLOOKUP($F25105,'Location List'!$A$2:$QR$463,9,FALSE),"")</f>
        <v/>
      </c>
      <c r="E25105" s="16" t="str">
        <f>IFERROR(VLOOKUP($F25105,'Location List'!$A$2:$QR$463,2,FALSE),"")</f>
        <v/>
      </c>
    </row>
    <row r="25106" spans="1:5" ht="15" customHeight="1" x14ac:dyDescent="0.25">
      <c r="A25106" s="16" t="str">
        <f>IFERROR(VLOOKUP($F25106,'Location List'!$A$2:$QR$463,20,FALSE),"")</f>
        <v/>
      </c>
      <c r="B25106" s="16" t="str">
        <f>IFERROR(VLOOKUP($F25106,'Location List'!$A$2:$QR$463,19,FALSE),"")</f>
        <v/>
      </c>
      <c r="C25106" s="16" t="str">
        <f>IFERROR(VLOOKUP($F25106,'Location List'!$A$2:$QR$463,18,FALSE),"")</f>
        <v/>
      </c>
      <c r="D25106" s="16" t="str">
        <f>IFERROR(VLOOKUP($F25106,'Location List'!$A$2:$QR$463,9,FALSE),"")</f>
        <v/>
      </c>
      <c r="E25106" s="16" t="str">
        <f>IFERROR(VLOOKUP($F25106,'Location List'!$A$2:$QR$463,2,FALSE),"")</f>
        <v/>
      </c>
    </row>
    <row r="25107" spans="1:5" ht="15" customHeight="1" x14ac:dyDescent="0.25">
      <c r="A25107" s="16" t="str">
        <f>IFERROR(VLOOKUP($F25107,'Location List'!$A$2:$QR$463,20,FALSE),"")</f>
        <v/>
      </c>
      <c r="B25107" s="16" t="str">
        <f>IFERROR(VLOOKUP($F25107,'Location List'!$A$2:$QR$463,19,FALSE),"")</f>
        <v/>
      </c>
      <c r="C25107" s="16" t="str">
        <f>IFERROR(VLOOKUP($F25107,'Location List'!$A$2:$QR$463,18,FALSE),"")</f>
        <v/>
      </c>
      <c r="D25107" s="16" t="str">
        <f>IFERROR(VLOOKUP($F25107,'Location List'!$A$2:$QR$463,9,FALSE),"")</f>
        <v/>
      </c>
      <c r="E25107" s="16" t="str">
        <f>IFERROR(VLOOKUP($F25107,'Location List'!$A$2:$QR$463,2,FALSE),"")</f>
        <v/>
      </c>
    </row>
    <row r="25108" spans="1:5" ht="15" customHeight="1" x14ac:dyDescent="0.25">
      <c r="A25108" s="16" t="str">
        <f>IFERROR(VLOOKUP($F25108,'Location List'!$A$2:$QR$463,20,FALSE),"")</f>
        <v/>
      </c>
      <c r="B25108" s="16" t="str">
        <f>IFERROR(VLOOKUP($F25108,'Location List'!$A$2:$QR$463,19,FALSE),"")</f>
        <v/>
      </c>
      <c r="C25108" s="16" t="str">
        <f>IFERROR(VLOOKUP($F25108,'Location List'!$A$2:$QR$463,18,FALSE),"")</f>
        <v/>
      </c>
      <c r="D25108" s="16" t="str">
        <f>IFERROR(VLOOKUP($F25108,'Location List'!$A$2:$QR$463,9,FALSE),"")</f>
        <v/>
      </c>
      <c r="E25108" s="16" t="str">
        <f>IFERROR(VLOOKUP($F25108,'Location List'!$A$2:$QR$463,2,FALSE),"")</f>
        <v/>
      </c>
    </row>
    <row r="25109" spans="1:5" ht="15" customHeight="1" x14ac:dyDescent="0.25">
      <c r="A25109" s="16" t="str">
        <f>IFERROR(VLOOKUP($F25109,'Location List'!$A$2:$QR$463,20,FALSE),"")</f>
        <v/>
      </c>
      <c r="B25109" s="16" t="str">
        <f>IFERROR(VLOOKUP($F25109,'Location List'!$A$2:$QR$463,19,FALSE),"")</f>
        <v/>
      </c>
      <c r="C25109" s="16" t="str">
        <f>IFERROR(VLOOKUP($F25109,'Location List'!$A$2:$QR$463,18,FALSE),"")</f>
        <v/>
      </c>
      <c r="D25109" s="16" t="str">
        <f>IFERROR(VLOOKUP($F25109,'Location List'!$A$2:$QR$463,9,FALSE),"")</f>
        <v/>
      </c>
      <c r="E25109" s="16" t="str">
        <f>IFERROR(VLOOKUP($F25109,'Location List'!$A$2:$QR$463,2,FALSE),"")</f>
        <v/>
      </c>
    </row>
    <row r="25110" spans="1:5" ht="15" customHeight="1" x14ac:dyDescent="0.25">
      <c r="A25110" s="16" t="str">
        <f>IFERROR(VLOOKUP($F25110,'Location List'!$A$2:$QR$463,20,FALSE),"")</f>
        <v/>
      </c>
      <c r="B25110" s="16" t="str">
        <f>IFERROR(VLOOKUP($F25110,'Location List'!$A$2:$QR$463,19,FALSE),"")</f>
        <v/>
      </c>
      <c r="C25110" s="16" t="str">
        <f>IFERROR(VLOOKUP($F25110,'Location List'!$A$2:$QR$463,18,FALSE),"")</f>
        <v/>
      </c>
      <c r="D25110" s="16" t="str">
        <f>IFERROR(VLOOKUP($F25110,'Location List'!$A$2:$QR$463,9,FALSE),"")</f>
        <v/>
      </c>
      <c r="E25110" s="16" t="str">
        <f>IFERROR(VLOOKUP($F25110,'Location List'!$A$2:$QR$463,2,FALSE),"")</f>
        <v/>
      </c>
    </row>
    <row r="25111" spans="1:5" ht="15" customHeight="1" x14ac:dyDescent="0.25">
      <c r="A25111" s="16" t="str">
        <f>IFERROR(VLOOKUP($F25111,'Location List'!$A$2:$QR$463,20,FALSE),"")</f>
        <v/>
      </c>
      <c r="B25111" s="16" t="str">
        <f>IFERROR(VLOOKUP($F25111,'Location List'!$A$2:$QR$463,19,FALSE),"")</f>
        <v/>
      </c>
      <c r="C25111" s="16" t="str">
        <f>IFERROR(VLOOKUP($F25111,'Location List'!$A$2:$QR$463,18,FALSE),"")</f>
        <v/>
      </c>
      <c r="D25111" s="16" t="str">
        <f>IFERROR(VLOOKUP($F25111,'Location List'!$A$2:$QR$463,9,FALSE),"")</f>
        <v/>
      </c>
      <c r="E25111" s="16" t="str">
        <f>IFERROR(VLOOKUP($F25111,'Location List'!$A$2:$QR$463,2,FALSE),"")</f>
        <v/>
      </c>
    </row>
    <row r="25112" spans="1:5" ht="15" customHeight="1" x14ac:dyDescent="0.25">
      <c r="A25112" s="16" t="str">
        <f>IFERROR(VLOOKUP($F25112,'Location List'!$A$2:$QR$463,20,FALSE),"")</f>
        <v/>
      </c>
      <c r="B25112" s="16" t="str">
        <f>IFERROR(VLOOKUP($F25112,'Location List'!$A$2:$QR$463,19,FALSE),"")</f>
        <v/>
      </c>
      <c r="C25112" s="16" t="str">
        <f>IFERROR(VLOOKUP($F25112,'Location List'!$A$2:$QR$463,18,FALSE),"")</f>
        <v/>
      </c>
      <c r="D25112" s="16" t="str">
        <f>IFERROR(VLOOKUP($F25112,'Location List'!$A$2:$QR$463,9,FALSE),"")</f>
        <v/>
      </c>
      <c r="E25112" s="16" t="str">
        <f>IFERROR(VLOOKUP($F25112,'Location List'!$A$2:$QR$463,2,FALSE),"")</f>
        <v/>
      </c>
    </row>
    <row r="25113" spans="1:5" ht="15" customHeight="1" x14ac:dyDescent="0.25">
      <c r="A25113" s="16" t="str">
        <f>IFERROR(VLOOKUP($F25113,'Location List'!$A$2:$QR$463,20,FALSE),"")</f>
        <v/>
      </c>
      <c r="B25113" s="16" t="str">
        <f>IFERROR(VLOOKUP($F25113,'Location List'!$A$2:$QR$463,19,FALSE),"")</f>
        <v/>
      </c>
      <c r="C25113" s="16" t="str">
        <f>IFERROR(VLOOKUP($F25113,'Location List'!$A$2:$QR$463,18,FALSE),"")</f>
        <v/>
      </c>
      <c r="D25113" s="16" t="str">
        <f>IFERROR(VLOOKUP($F25113,'Location List'!$A$2:$QR$463,9,FALSE),"")</f>
        <v/>
      </c>
      <c r="E25113" s="16" t="str">
        <f>IFERROR(VLOOKUP($F25113,'Location List'!$A$2:$QR$463,2,FALSE),"")</f>
        <v/>
      </c>
    </row>
    <row r="25114" spans="1:5" ht="15" customHeight="1" x14ac:dyDescent="0.25">
      <c r="A25114" s="16" t="str">
        <f>IFERROR(VLOOKUP($F25114,'Location List'!$A$2:$QR$463,20,FALSE),"")</f>
        <v/>
      </c>
      <c r="B25114" s="16" t="str">
        <f>IFERROR(VLOOKUP($F25114,'Location List'!$A$2:$QR$463,19,FALSE),"")</f>
        <v/>
      </c>
      <c r="C25114" s="16" t="str">
        <f>IFERROR(VLOOKUP($F25114,'Location List'!$A$2:$QR$463,18,FALSE),"")</f>
        <v/>
      </c>
      <c r="D25114" s="16" t="str">
        <f>IFERROR(VLOOKUP($F25114,'Location List'!$A$2:$QR$463,9,FALSE),"")</f>
        <v/>
      </c>
      <c r="E25114" s="16" t="str">
        <f>IFERROR(VLOOKUP($F25114,'Location List'!$A$2:$QR$463,2,FALSE),"")</f>
        <v/>
      </c>
    </row>
    <row r="25115" spans="1:5" ht="15" customHeight="1" x14ac:dyDescent="0.25">
      <c r="A25115" s="16" t="str">
        <f>IFERROR(VLOOKUP($F25115,'Location List'!$A$2:$QR$463,20,FALSE),"")</f>
        <v/>
      </c>
      <c r="B25115" s="16" t="str">
        <f>IFERROR(VLOOKUP($F25115,'Location List'!$A$2:$QR$463,19,FALSE),"")</f>
        <v/>
      </c>
      <c r="C25115" s="16" t="str">
        <f>IFERROR(VLOOKUP($F25115,'Location List'!$A$2:$QR$463,18,FALSE),"")</f>
        <v/>
      </c>
      <c r="D25115" s="16" t="str">
        <f>IFERROR(VLOOKUP($F25115,'Location List'!$A$2:$QR$463,9,FALSE),"")</f>
        <v/>
      </c>
      <c r="E25115" s="16" t="str">
        <f>IFERROR(VLOOKUP($F25115,'Location List'!$A$2:$QR$463,2,FALSE),"")</f>
        <v/>
      </c>
    </row>
    <row r="25116" spans="1:5" ht="15" customHeight="1" x14ac:dyDescent="0.25">
      <c r="A25116" s="16" t="str">
        <f>IFERROR(VLOOKUP($F25116,'Location List'!$A$2:$QR$463,20,FALSE),"")</f>
        <v/>
      </c>
      <c r="B25116" s="16" t="str">
        <f>IFERROR(VLOOKUP($F25116,'Location List'!$A$2:$QR$463,19,FALSE),"")</f>
        <v/>
      </c>
      <c r="C25116" s="16" t="str">
        <f>IFERROR(VLOOKUP($F25116,'Location List'!$A$2:$QR$463,18,FALSE),"")</f>
        <v/>
      </c>
      <c r="D25116" s="16" t="str">
        <f>IFERROR(VLOOKUP($F25116,'Location List'!$A$2:$QR$463,9,FALSE),"")</f>
        <v/>
      </c>
      <c r="E25116" s="16" t="str">
        <f>IFERROR(VLOOKUP($F25116,'Location List'!$A$2:$QR$463,2,FALSE),"")</f>
        <v/>
      </c>
    </row>
    <row r="25117" spans="1:5" ht="15" customHeight="1" x14ac:dyDescent="0.25">
      <c r="A25117" s="16" t="str">
        <f>IFERROR(VLOOKUP($F25117,'Location List'!$A$2:$QR$463,20,FALSE),"")</f>
        <v/>
      </c>
      <c r="B25117" s="16" t="str">
        <f>IFERROR(VLOOKUP($F25117,'Location List'!$A$2:$QR$463,19,FALSE),"")</f>
        <v/>
      </c>
      <c r="C25117" s="16" t="str">
        <f>IFERROR(VLOOKUP($F25117,'Location List'!$A$2:$QR$463,18,FALSE),"")</f>
        <v/>
      </c>
      <c r="D25117" s="16" t="str">
        <f>IFERROR(VLOOKUP($F25117,'Location List'!$A$2:$QR$463,9,FALSE),"")</f>
        <v/>
      </c>
      <c r="E25117" s="16" t="str">
        <f>IFERROR(VLOOKUP($F25117,'Location List'!$A$2:$QR$463,2,FALSE),"")</f>
        <v/>
      </c>
    </row>
    <row r="25118" spans="1:5" ht="15" customHeight="1" x14ac:dyDescent="0.25">
      <c r="A25118" s="16" t="str">
        <f>IFERROR(VLOOKUP($F25118,'Location List'!$A$2:$QR$463,20,FALSE),"")</f>
        <v/>
      </c>
      <c r="B25118" s="16" t="str">
        <f>IFERROR(VLOOKUP($F25118,'Location List'!$A$2:$QR$463,19,FALSE),"")</f>
        <v/>
      </c>
      <c r="C25118" s="16" t="str">
        <f>IFERROR(VLOOKUP($F25118,'Location List'!$A$2:$QR$463,18,FALSE),"")</f>
        <v/>
      </c>
      <c r="D25118" s="16" t="str">
        <f>IFERROR(VLOOKUP($F25118,'Location List'!$A$2:$QR$463,9,FALSE),"")</f>
        <v/>
      </c>
      <c r="E25118" s="16" t="str">
        <f>IFERROR(VLOOKUP($F25118,'Location List'!$A$2:$QR$463,2,FALSE),"")</f>
        <v/>
      </c>
    </row>
    <row r="25119" spans="1:5" ht="15" customHeight="1" x14ac:dyDescent="0.25">
      <c r="A25119" s="16" t="str">
        <f>IFERROR(VLOOKUP($F25119,'Location List'!$A$2:$QR$463,20,FALSE),"")</f>
        <v/>
      </c>
      <c r="B25119" s="16" t="str">
        <f>IFERROR(VLOOKUP($F25119,'Location List'!$A$2:$QR$463,19,FALSE),"")</f>
        <v/>
      </c>
      <c r="C25119" s="16" t="str">
        <f>IFERROR(VLOOKUP($F25119,'Location List'!$A$2:$QR$463,18,FALSE),"")</f>
        <v/>
      </c>
      <c r="D25119" s="16" t="str">
        <f>IFERROR(VLOOKUP($F25119,'Location List'!$A$2:$QR$463,9,FALSE),"")</f>
        <v/>
      </c>
      <c r="E25119" s="16" t="str">
        <f>IFERROR(VLOOKUP($F25119,'Location List'!$A$2:$QR$463,2,FALSE),"")</f>
        <v/>
      </c>
    </row>
    <row r="25120" spans="1:5" ht="15" customHeight="1" x14ac:dyDescent="0.25">
      <c r="A25120" s="16" t="str">
        <f>IFERROR(VLOOKUP($F25120,'Location List'!$A$2:$QR$463,20,FALSE),"")</f>
        <v/>
      </c>
      <c r="B25120" s="16" t="str">
        <f>IFERROR(VLOOKUP($F25120,'Location List'!$A$2:$QR$463,19,FALSE),"")</f>
        <v/>
      </c>
      <c r="C25120" s="16" t="str">
        <f>IFERROR(VLOOKUP($F25120,'Location List'!$A$2:$QR$463,18,FALSE),"")</f>
        <v/>
      </c>
      <c r="D25120" s="16" t="str">
        <f>IFERROR(VLOOKUP($F25120,'Location List'!$A$2:$QR$463,9,FALSE),"")</f>
        <v/>
      </c>
      <c r="E25120" s="16" t="str">
        <f>IFERROR(VLOOKUP($F25120,'Location List'!$A$2:$QR$463,2,FALSE),"")</f>
        <v/>
      </c>
    </row>
    <row r="25187" spans="1:5" ht="15" customHeight="1" x14ac:dyDescent="0.25">
      <c r="A25187" s="16" t="str">
        <f>IFERROR(VLOOKUP($F25187,'Location List'!$A$2:$QR$463,20,FALSE),"")</f>
        <v/>
      </c>
      <c r="B25187" s="16" t="str">
        <f>IFERROR(VLOOKUP($F25187,'Location List'!$A$2:$QR$463,19,FALSE),"")</f>
        <v/>
      </c>
      <c r="C25187" s="16" t="str">
        <f>IFERROR(VLOOKUP($F25187,'Location List'!$A$2:$QR$463,18,FALSE),"")</f>
        <v/>
      </c>
      <c r="D25187" s="16" t="str">
        <f>IFERROR(VLOOKUP($F25187,'Location List'!$A$2:$QR$463,9,FALSE),"")</f>
        <v/>
      </c>
      <c r="E25187" s="16" t="str">
        <f>IFERROR(VLOOKUP($F25187,'Location List'!$A$2:$QR$463,2,FALSE),"")</f>
        <v/>
      </c>
    </row>
    <row r="25188" spans="1:5" ht="15" customHeight="1" x14ac:dyDescent="0.25">
      <c r="A25188" s="16" t="str">
        <f>IFERROR(VLOOKUP($F25188,'Location List'!$A$2:$QR$463,20,FALSE),"")</f>
        <v/>
      </c>
      <c r="B25188" s="16" t="str">
        <f>IFERROR(VLOOKUP($F25188,'Location List'!$A$2:$QR$463,19,FALSE),"")</f>
        <v/>
      </c>
      <c r="C25188" s="16" t="str">
        <f>IFERROR(VLOOKUP($F25188,'Location List'!$A$2:$QR$463,18,FALSE),"")</f>
        <v/>
      </c>
      <c r="D25188" s="16" t="str">
        <f>IFERROR(VLOOKUP($F25188,'Location List'!$A$2:$QR$463,9,FALSE),"")</f>
        <v/>
      </c>
      <c r="E25188" s="16" t="str">
        <f>IFERROR(VLOOKUP($F25188,'Location List'!$A$2:$QR$463,2,FALSE),"")</f>
        <v/>
      </c>
    </row>
    <row r="25189" spans="1:5" ht="15" customHeight="1" x14ac:dyDescent="0.25">
      <c r="A25189" s="16" t="str">
        <f>IFERROR(VLOOKUP($F25189,'Location List'!$A$2:$QR$463,20,FALSE),"")</f>
        <v/>
      </c>
      <c r="B25189" s="16" t="str">
        <f>IFERROR(VLOOKUP($F25189,'Location List'!$A$2:$QR$463,19,FALSE),"")</f>
        <v/>
      </c>
      <c r="C25189" s="16" t="str">
        <f>IFERROR(VLOOKUP($F25189,'Location List'!$A$2:$QR$463,18,FALSE),"")</f>
        <v/>
      </c>
      <c r="D25189" s="16" t="str">
        <f>IFERROR(VLOOKUP($F25189,'Location List'!$A$2:$QR$463,9,FALSE),"")</f>
        <v/>
      </c>
      <c r="E25189" s="16" t="str">
        <f>IFERROR(VLOOKUP($F25189,'Location List'!$A$2:$QR$463,2,FALSE),"")</f>
        <v/>
      </c>
    </row>
    <row r="25190" spans="1:5" ht="15" customHeight="1" x14ac:dyDescent="0.25">
      <c r="A25190" s="16" t="str">
        <f>IFERROR(VLOOKUP($F25190,'Location List'!$A$2:$QR$463,20,FALSE),"")</f>
        <v/>
      </c>
      <c r="B25190" s="16" t="str">
        <f>IFERROR(VLOOKUP($F25190,'Location List'!$A$2:$QR$463,19,FALSE),"")</f>
        <v/>
      </c>
      <c r="C25190" s="16" t="str">
        <f>IFERROR(VLOOKUP($F25190,'Location List'!$A$2:$QR$463,18,FALSE),"")</f>
        <v/>
      </c>
      <c r="D25190" s="16" t="str">
        <f>IFERROR(VLOOKUP($F25190,'Location List'!$A$2:$QR$463,9,FALSE),"")</f>
        <v/>
      </c>
      <c r="E25190" s="16" t="str">
        <f>IFERROR(VLOOKUP($F25190,'Location List'!$A$2:$QR$463,2,FALSE),"")</f>
        <v/>
      </c>
    </row>
    <row r="25191" spans="1:5" ht="15" customHeight="1" x14ac:dyDescent="0.25">
      <c r="A25191" s="16" t="str">
        <f>IFERROR(VLOOKUP($F25191,'Location List'!$A$2:$QR$463,20,FALSE),"")</f>
        <v/>
      </c>
      <c r="B25191" s="16" t="str">
        <f>IFERROR(VLOOKUP($F25191,'Location List'!$A$2:$QR$463,19,FALSE),"")</f>
        <v/>
      </c>
      <c r="C25191" s="16" t="str">
        <f>IFERROR(VLOOKUP($F25191,'Location List'!$A$2:$QR$463,18,FALSE),"")</f>
        <v/>
      </c>
      <c r="D25191" s="16" t="str">
        <f>IFERROR(VLOOKUP($F25191,'Location List'!$A$2:$QR$463,9,FALSE),"")</f>
        <v/>
      </c>
      <c r="E25191" s="16" t="str">
        <f>IFERROR(VLOOKUP($F25191,'Location List'!$A$2:$QR$463,2,FALSE),"")</f>
        <v/>
      </c>
    </row>
    <row r="25192" spans="1:5" ht="15" customHeight="1" x14ac:dyDescent="0.25">
      <c r="A25192" s="16" t="str">
        <f>IFERROR(VLOOKUP($F25192,'Location List'!$A$2:$QR$463,20,FALSE),"")</f>
        <v/>
      </c>
      <c r="B25192" s="16" t="str">
        <f>IFERROR(VLOOKUP($F25192,'Location List'!$A$2:$QR$463,19,FALSE),"")</f>
        <v/>
      </c>
      <c r="C25192" s="16" t="str">
        <f>IFERROR(VLOOKUP($F25192,'Location List'!$A$2:$QR$463,18,FALSE),"")</f>
        <v/>
      </c>
      <c r="D25192" s="16" t="str">
        <f>IFERROR(VLOOKUP($F25192,'Location List'!$A$2:$QR$463,9,FALSE),"")</f>
        <v/>
      </c>
      <c r="E25192" s="16" t="str">
        <f>IFERROR(VLOOKUP($F25192,'Location List'!$A$2:$QR$463,2,FALSE),"")</f>
        <v/>
      </c>
    </row>
    <row r="25193" spans="1:5" ht="15" customHeight="1" x14ac:dyDescent="0.25">
      <c r="A25193" s="16" t="str">
        <f>IFERROR(VLOOKUP($F25193,'Location List'!$A$2:$QR$463,20,FALSE),"")</f>
        <v/>
      </c>
      <c r="B25193" s="16" t="str">
        <f>IFERROR(VLOOKUP($F25193,'Location List'!$A$2:$QR$463,19,FALSE),"")</f>
        <v/>
      </c>
      <c r="C25193" s="16" t="str">
        <f>IFERROR(VLOOKUP($F25193,'Location List'!$A$2:$QR$463,18,FALSE),"")</f>
        <v/>
      </c>
      <c r="D25193" s="16" t="str">
        <f>IFERROR(VLOOKUP($F25193,'Location List'!$A$2:$QR$463,9,FALSE),"")</f>
        <v/>
      </c>
      <c r="E25193" s="16" t="str">
        <f>IFERROR(VLOOKUP($F25193,'Location List'!$A$2:$QR$463,2,FALSE),"")</f>
        <v/>
      </c>
    </row>
    <row r="25249" spans="1:5" ht="15" customHeight="1" x14ac:dyDescent="0.25">
      <c r="A25249" s="16" t="str">
        <f>IFERROR(VLOOKUP($F25249,'Location List'!$A$2:$QR$463,20,FALSE),"")</f>
        <v/>
      </c>
      <c r="B25249" s="16" t="str">
        <f>IFERROR(VLOOKUP($F25249,'Location List'!$A$2:$QR$463,19,FALSE),"")</f>
        <v/>
      </c>
      <c r="C25249" s="16" t="str">
        <f>IFERROR(VLOOKUP($F25249,'Location List'!$A$2:$QR$463,18,FALSE),"")</f>
        <v/>
      </c>
      <c r="D25249" s="16" t="str">
        <f>IFERROR(VLOOKUP($F25249,'Location List'!$A$2:$QR$463,9,FALSE),"")</f>
        <v/>
      </c>
      <c r="E25249" s="16" t="str">
        <f>IFERROR(VLOOKUP($F25249,'Location List'!$A$2:$QR$463,2,FALSE),"")</f>
        <v/>
      </c>
    </row>
    <row r="25250" spans="1:5" ht="15" customHeight="1" x14ac:dyDescent="0.25">
      <c r="A25250" s="16" t="str">
        <f>IFERROR(VLOOKUP($F25250,'Location List'!$A$2:$QR$463,20,FALSE),"")</f>
        <v/>
      </c>
      <c r="B25250" s="16" t="str">
        <f>IFERROR(VLOOKUP($F25250,'Location List'!$A$2:$QR$463,19,FALSE),"")</f>
        <v/>
      </c>
      <c r="C25250" s="16" t="str">
        <f>IFERROR(VLOOKUP($F25250,'Location List'!$A$2:$QR$463,18,FALSE),"")</f>
        <v/>
      </c>
      <c r="D25250" s="16" t="str">
        <f>IFERROR(VLOOKUP($F25250,'Location List'!$A$2:$QR$463,9,FALSE),"")</f>
        <v/>
      </c>
      <c r="E25250" s="16" t="str">
        <f>IFERROR(VLOOKUP($F25250,'Location List'!$A$2:$QR$463,2,FALSE),"")</f>
        <v/>
      </c>
    </row>
    <row r="25251" spans="1:5" ht="15" customHeight="1" x14ac:dyDescent="0.25">
      <c r="A25251" s="16" t="str">
        <f>IFERROR(VLOOKUP($F25251,'Location List'!$A$2:$QR$463,20,FALSE),"")</f>
        <v/>
      </c>
      <c r="B25251" s="16" t="str">
        <f>IFERROR(VLOOKUP($F25251,'Location List'!$A$2:$QR$463,19,FALSE),"")</f>
        <v/>
      </c>
      <c r="C25251" s="16" t="str">
        <f>IFERROR(VLOOKUP($F25251,'Location List'!$A$2:$QR$463,18,FALSE),"")</f>
        <v/>
      </c>
      <c r="D25251" s="16" t="str">
        <f>IFERROR(VLOOKUP($F25251,'Location List'!$A$2:$QR$463,9,FALSE),"")</f>
        <v/>
      </c>
      <c r="E25251" s="16" t="str">
        <f>IFERROR(VLOOKUP($F25251,'Location List'!$A$2:$QR$463,2,FALSE),"")</f>
        <v/>
      </c>
    </row>
    <row r="25252" spans="1:5" ht="15" customHeight="1" x14ac:dyDescent="0.25">
      <c r="A25252" s="16" t="str">
        <f>IFERROR(VLOOKUP($F25252,'Location List'!$A$2:$QR$463,20,FALSE),"")</f>
        <v/>
      </c>
      <c r="B25252" s="16" t="str">
        <f>IFERROR(VLOOKUP($F25252,'Location List'!$A$2:$QR$463,19,FALSE),"")</f>
        <v/>
      </c>
      <c r="C25252" s="16" t="str">
        <f>IFERROR(VLOOKUP($F25252,'Location List'!$A$2:$QR$463,18,FALSE),"")</f>
        <v/>
      </c>
      <c r="D25252" s="16" t="str">
        <f>IFERROR(VLOOKUP($F25252,'Location List'!$A$2:$QR$463,9,FALSE),"")</f>
        <v/>
      </c>
      <c r="E25252" s="16" t="str">
        <f>IFERROR(VLOOKUP($F25252,'Location List'!$A$2:$QR$463,2,FALSE),"")</f>
        <v/>
      </c>
    </row>
    <row r="25253" spans="1:5" ht="15" customHeight="1" x14ac:dyDescent="0.25">
      <c r="A25253" s="16" t="str">
        <f>IFERROR(VLOOKUP($F25253,'Location List'!$A$2:$QR$463,20,FALSE),"")</f>
        <v/>
      </c>
      <c r="B25253" s="16" t="str">
        <f>IFERROR(VLOOKUP($F25253,'Location List'!$A$2:$QR$463,19,FALSE),"")</f>
        <v/>
      </c>
      <c r="C25253" s="16" t="str">
        <f>IFERROR(VLOOKUP($F25253,'Location List'!$A$2:$QR$463,18,FALSE),"")</f>
        <v/>
      </c>
      <c r="D25253" s="16" t="str">
        <f>IFERROR(VLOOKUP($F25253,'Location List'!$A$2:$QR$463,9,FALSE),"")</f>
        <v/>
      </c>
      <c r="E25253" s="16" t="str">
        <f>IFERROR(VLOOKUP($F25253,'Location List'!$A$2:$QR$463,2,FALSE),"")</f>
        <v/>
      </c>
    </row>
    <row r="25254" spans="1:5" ht="15" customHeight="1" x14ac:dyDescent="0.25">
      <c r="A25254" s="16" t="str">
        <f>IFERROR(VLOOKUP($F25254,'Location List'!$A$2:$QR$463,20,FALSE),"")</f>
        <v/>
      </c>
      <c r="B25254" s="16" t="str">
        <f>IFERROR(VLOOKUP($F25254,'Location List'!$A$2:$QR$463,19,FALSE),"")</f>
        <v/>
      </c>
      <c r="C25254" s="16" t="str">
        <f>IFERROR(VLOOKUP($F25254,'Location List'!$A$2:$QR$463,18,FALSE),"")</f>
        <v/>
      </c>
      <c r="D25254" s="16" t="str">
        <f>IFERROR(VLOOKUP($F25254,'Location List'!$A$2:$QR$463,9,FALSE),"")</f>
        <v/>
      </c>
      <c r="E25254" s="16" t="str">
        <f>IFERROR(VLOOKUP($F25254,'Location List'!$A$2:$QR$463,2,FALSE),"")</f>
        <v/>
      </c>
    </row>
    <row r="25255" spans="1:5" ht="15" customHeight="1" x14ac:dyDescent="0.25">
      <c r="A25255" s="16" t="str">
        <f>IFERROR(VLOOKUP($F25255,'Location List'!$A$2:$QR$463,20,FALSE),"")</f>
        <v/>
      </c>
      <c r="B25255" s="16" t="str">
        <f>IFERROR(VLOOKUP($F25255,'Location List'!$A$2:$QR$463,19,FALSE),"")</f>
        <v/>
      </c>
      <c r="C25255" s="16" t="str">
        <f>IFERROR(VLOOKUP($F25255,'Location List'!$A$2:$QR$463,18,FALSE),"")</f>
        <v/>
      </c>
      <c r="D25255" s="16" t="str">
        <f>IFERROR(VLOOKUP($F25255,'Location List'!$A$2:$QR$463,9,FALSE),"")</f>
        <v/>
      </c>
      <c r="E25255" s="16" t="str">
        <f>IFERROR(VLOOKUP($F25255,'Location List'!$A$2:$QR$463,2,FALSE),"")</f>
        <v/>
      </c>
    </row>
    <row r="25256" spans="1:5" ht="15" customHeight="1" x14ac:dyDescent="0.25">
      <c r="A25256" s="16" t="str">
        <f>IFERROR(VLOOKUP($F25256,'Location List'!$A$2:$QR$463,20,FALSE),"")</f>
        <v/>
      </c>
      <c r="B25256" s="16" t="str">
        <f>IFERROR(VLOOKUP($F25256,'Location List'!$A$2:$QR$463,19,FALSE),"")</f>
        <v/>
      </c>
      <c r="C25256" s="16" t="str">
        <f>IFERROR(VLOOKUP($F25256,'Location List'!$A$2:$QR$463,18,FALSE),"")</f>
        <v/>
      </c>
      <c r="D25256" s="16" t="str">
        <f>IFERROR(VLOOKUP($F25256,'Location List'!$A$2:$QR$463,9,FALSE),"")</f>
        <v/>
      </c>
      <c r="E25256" s="16" t="str">
        <f>IFERROR(VLOOKUP($F25256,'Location List'!$A$2:$QR$463,2,FALSE),"")</f>
        <v/>
      </c>
    </row>
    <row r="25257" spans="1:5" ht="15" customHeight="1" x14ac:dyDescent="0.25">
      <c r="A25257" s="16" t="str">
        <f>IFERROR(VLOOKUP($F25257,'Location List'!$A$2:$QR$463,20,FALSE),"")</f>
        <v/>
      </c>
      <c r="B25257" s="16" t="str">
        <f>IFERROR(VLOOKUP($F25257,'Location List'!$A$2:$QR$463,19,FALSE),"")</f>
        <v/>
      </c>
      <c r="C25257" s="16" t="str">
        <f>IFERROR(VLOOKUP($F25257,'Location List'!$A$2:$QR$463,18,FALSE),"")</f>
        <v/>
      </c>
      <c r="D25257" s="16" t="str">
        <f>IFERROR(VLOOKUP($F25257,'Location List'!$A$2:$QR$463,9,FALSE),"")</f>
        <v/>
      </c>
      <c r="E25257" s="16" t="str">
        <f>IFERROR(VLOOKUP($F25257,'Location List'!$A$2:$QR$463,2,FALSE),"")</f>
        <v/>
      </c>
    </row>
    <row r="25258" spans="1:5" ht="15" customHeight="1" x14ac:dyDescent="0.25">
      <c r="A25258" s="16" t="str">
        <f>IFERROR(VLOOKUP($F25258,'Location List'!$A$2:$QR$463,20,FALSE),"")</f>
        <v/>
      </c>
      <c r="B25258" s="16" t="str">
        <f>IFERROR(VLOOKUP($F25258,'Location List'!$A$2:$QR$463,19,FALSE),"")</f>
        <v/>
      </c>
      <c r="C25258" s="16" t="str">
        <f>IFERROR(VLOOKUP($F25258,'Location List'!$A$2:$QR$463,18,FALSE),"")</f>
        <v/>
      </c>
      <c r="D25258" s="16" t="str">
        <f>IFERROR(VLOOKUP($F25258,'Location List'!$A$2:$QR$463,9,FALSE),"")</f>
        <v/>
      </c>
      <c r="E25258" s="16" t="str">
        <f>IFERROR(VLOOKUP($F25258,'Location List'!$A$2:$QR$463,2,FALSE),"")</f>
        <v/>
      </c>
    </row>
    <row r="25319" spans="1:5" ht="15" customHeight="1" x14ac:dyDescent="0.25">
      <c r="A25319" s="16" t="str">
        <f>IFERROR(VLOOKUP($F25319,'Location List'!$A$2:$QR$463,20,FALSE),"")</f>
        <v/>
      </c>
      <c r="B25319" s="16" t="str">
        <f>IFERROR(VLOOKUP($F25319,'Location List'!$A$2:$QR$463,19,FALSE),"")</f>
        <v/>
      </c>
      <c r="C25319" s="16" t="str">
        <f>IFERROR(VLOOKUP($F25319,'Location List'!$A$2:$QR$463,18,FALSE),"")</f>
        <v/>
      </c>
      <c r="D25319" s="16" t="str">
        <f>IFERROR(VLOOKUP($F25319,'Location List'!$A$2:$QR$463,9,FALSE),"")</f>
        <v/>
      </c>
      <c r="E25319" s="16" t="str">
        <f>IFERROR(VLOOKUP($F25319,'Location List'!$A$2:$QR$463,2,FALSE),"")</f>
        <v/>
      </c>
    </row>
    <row r="25320" spans="1:5" ht="15" customHeight="1" x14ac:dyDescent="0.25">
      <c r="A25320" s="16" t="str">
        <f>IFERROR(VLOOKUP($F25320,'Location List'!$A$2:$QR$463,20,FALSE),"")</f>
        <v/>
      </c>
      <c r="B25320" s="16" t="str">
        <f>IFERROR(VLOOKUP($F25320,'Location List'!$A$2:$QR$463,19,FALSE),"")</f>
        <v/>
      </c>
      <c r="C25320" s="16" t="str">
        <f>IFERROR(VLOOKUP($F25320,'Location List'!$A$2:$QR$463,18,FALSE),"")</f>
        <v/>
      </c>
      <c r="D25320" s="16" t="str">
        <f>IFERROR(VLOOKUP($F25320,'Location List'!$A$2:$QR$463,9,FALSE),"")</f>
        <v/>
      </c>
      <c r="E25320" s="16" t="str">
        <f>IFERROR(VLOOKUP($F25320,'Location List'!$A$2:$QR$463,2,FALSE),"")</f>
        <v/>
      </c>
    </row>
    <row r="25321" spans="1:5" ht="15" customHeight="1" x14ac:dyDescent="0.25">
      <c r="A25321" s="16" t="str">
        <f>IFERROR(VLOOKUP($F25321,'Location List'!$A$2:$QR$463,20,FALSE),"")</f>
        <v/>
      </c>
      <c r="B25321" s="16" t="str">
        <f>IFERROR(VLOOKUP($F25321,'Location List'!$A$2:$QR$463,19,FALSE),"")</f>
        <v/>
      </c>
      <c r="C25321" s="16" t="str">
        <f>IFERROR(VLOOKUP($F25321,'Location List'!$A$2:$QR$463,18,FALSE),"")</f>
        <v/>
      </c>
      <c r="D25321" s="16" t="str">
        <f>IFERROR(VLOOKUP($F25321,'Location List'!$A$2:$QR$463,9,FALSE),"")</f>
        <v/>
      </c>
      <c r="E25321" s="16" t="str">
        <f>IFERROR(VLOOKUP($F25321,'Location List'!$A$2:$QR$463,2,FALSE),"")</f>
        <v/>
      </c>
    </row>
    <row r="25322" spans="1:5" ht="15" customHeight="1" x14ac:dyDescent="0.25">
      <c r="A25322" s="16" t="str">
        <f>IFERROR(VLOOKUP($F25322,'Location List'!$A$2:$QR$463,20,FALSE),"")</f>
        <v/>
      </c>
      <c r="B25322" s="16" t="str">
        <f>IFERROR(VLOOKUP($F25322,'Location List'!$A$2:$QR$463,19,FALSE),"")</f>
        <v/>
      </c>
      <c r="C25322" s="16" t="str">
        <f>IFERROR(VLOOKUP($F25322,'Location List'!$A$2:$QR$463,18,FALSE),"")</f>
        <v/>
      </c>
      <c r="D25322" s="16" t="str">
        <f>IFERROR(VLOOKUP($F25322,'Location List'!$A$2:$QR$463,9,FALSE),"")</f>
        <v/>
      </c>
      <c r="E25322" s="16" t="str">
        <f>IFERROR(VLOOKUP($F25322,'Location List'!$A$2:$QR$463,2,FALSE),"")</f>
        <v/>
      </c>
    </row>
    <row r="25323" spans="1:5" ht="15" customHeight="1" x14ac:dyDescent="0.25">
      <c r="A25323" s="16" t="str">
        <f>IFERROR(VLOOKUP($F25323,'Location List'!$A$2:$QR$463,20,FALSE),"")</f>
        <v/>
      </c>
      <c r="B25323" s="16" t="str">
        <f>IFERROR(VLOOKUP($F25323,'Location List'!$A$2:$QR$463,19,FALSE),"")</f>
        <v/>
      </c>
      <c r="C25323" s="16" t="str">
        <f>IFERROR(VLOOKUP($F25323,'Location List'!$A$2:$QR$463,18,FALSE),"")</f>
        <v/>
      </c>
      <c r="D25323" s="16" t="str">
        <f>IFERROR(VLOOKUP($F25323,'Location List'!$A$2:$QR$463,9,FALSE),"")</f>
        <v/>
      </c>
      <c r="E25323" s="16" t="str">
        <f>IFERROR(VLOOKUP($F25323,'Location List'!$A$2:$QR$463,2,FALSE),"")</f>
        <v/>
      </c>
    </row>
    <row r="25324" spans="1:5" ht="15" customHeight="1" x14ac:dyDescent="0.25">
      <c r="A25324" s="16" t="str">
        <f>IFERROR(VLOOKUP($F25324,'Location List'!$A$2:$QR$463,20,FALSE),"")</f>
        <v/>
      </c>
      <c r="B25324" s="16" t="str">
        <f>IFERROR(VLOOKUP($F25324,'Location List'!$A$2:$QR$463,19,FALSE),"")</f>
        <v/>
      </c>
      <c r="C25324" s="16" t="str">
        <f>IFERROR(VLOOKUP($F25324,'Location List'!$A$2:$QR$463,18,FALSE),"")</f>
        <v/>
      </c>
      <c r="D25324" s="16" t="str">
        <f>IFERROR(VLOOKUP($F25324,'Location List'!$A$2:$QR$463,9,FALSE),"")</f>
        <v/>
      </c>
      <c r="E25324" s="16" t="str">
        <f>IFERROR(VLOOKUP($F25324,'Location List'!$A$2:$QR$463,2,FALSE),"")</f>
        <v/>
      </c>
    </row>
    <row r="25325" spans="1:5" ht="15" customHeight="1" x14ac:dyDescent="0.25">
      <c r="A25325" s="16" t="str">
        <f>IFERROR(VLOOKUP($F25325,'Location List'!$A$2:$QR$463,20,FALSE),"")</f>
        <v/>
      </c>
      <c r="B25325" s="16" t="str">
        <f>IFERROR(VLOOKUP($F25325,'Location List'!$A$2:$QR$463,19,FALSE),"")</f>
        <v/>
      </c>
      <c r="C25325" s="16" t="str">
        <f>IFERROR(VLOOKUP($F25325,'Location List'!$A$2:$QR$463,18,FALSE),"")</f>
        <v/>
      </c>
      <c r="D25325" s="16" t="str">
        <f>IFERROR(VLOOKUP($F25325,'Location List'!$A$2:$QR$463,9,FALSE),"")</f>
        <v/>
      </c>
      <c r="E25325" s="16" t="str">
        <f>IFERROR(VLOOKUP($F25325,'Location List'!$A$2:$QR$463,2,FALSE),"")</f>
        <v/>
      </c>
    </row>
    <row r="25326" spans="1:5" ht="15" customHeight="1" x14ac:dyDescent="0.25">
      <c r="A25326" s="16" t="str">
        <f>IFERROR(VLOOKUP($F25326,'Location List'!$A$2:$QR$463,20,FALSE),"")</f>
        <v/>
      </c>
      <c r="B25326" s="16" t="str">
        <f>IFERROR(VLOOKUP($F25326,'Location List'!$A$2:$QR$463,19,FALSE),"")</f>
        <v/>
      </c>
      <c r="C25326" s="16" t="str">
        <f>IFERROR(VLOOKUP($F25326,'Location List'!$A$2:$QR$463,18,FALSE),"")</f>
        <v/>
      </c>
      <c r="D25326" s="16" t="str">
        <f>IFERROR(VLOOKUP($F25326,'Location List'!$A$2:$QR$463,9,FALSE),"")</f>
        <v/>
      </c>
      <c r="E25326" s="16" t="str">
        <f>IFERROR(VLOOKUP($F25326,'Location List'!$A$2:$QR$463,2,FALSE),"")</f>
        <v/>
      </c>
    </row>
    <row r="25327" spans="1:5" ht="15" customHeight="1" x14ac:dyDescent="0.25">
      <c r="A25327" s="16" t="str">
        <f>IFERROR(VLOOKUP($F25327,'Location List'!$A$2:$QR$463,20,FALSE),"")</f>
        <v/>
      </c>
      <c r="B25327" s="16" t="str">
        <f>IFERROR(VLOOKUP($F25327,'Location List'!$A$2:$QR$463,19,FALSE),"")</f>
        <v/>
      </c>
      <c r="C25327" s="16" t="str">
        <f>IFERROR(VLOOKUP($F25327,'Location List'!$A$2:$QR$463,18,FALSE),"")</f>
        <v/>
      </c>
      <c r="D25327" s="16" t="str">
        <f>IFERROR(VLOOKUP($F25327,'Location List'!$A$2:$QR$463,9,FALSE),"")</f>
        <v/>
      </c>
      <c r="E25327" s="16" t="str">
        <f>IFERROR(VLOOKUP($F25327,'Location List'!$A$2:$QR$463,2,FALSE),"")</f>
        <v/>
      </c>
    </row>
    <row r="25392" spans="1:5" ht="15" customHeight="1" x14ac:dyDescent="0.25">
      <c r="A25392" s="16" t="str">
        <f>IFERROR(VLOOKUP($F25392,'Location List'!$A$2:$QR$463,20,FALSE),"")</f>
        <v/>
      </c>
      <c r="B25392" s="16" t="str">
        <f>IFERROR(VLOOKUP($F25392,'Location List'!$A$2:$QR$463,19,FALSE),"")</f>
        <v/>
      </c>
      <c r="C25392" s="16" t="str">
        <f>IFERROR(VLOOKUP($F25392,'Location List'!$A$2:$QR$463,18,FALSE),"")</f>
        <v/>
      </c>
      <c r="D25392" s="16" t="str">
        <f>IFERROR(VLOOKUP($F25392,'Location List'!$A$2:$QR$463,9,FALSE),"")</f>
        <v/>
      </c>
      <c r="E25392" s="16" t="str">
        <f>IFERROR(VLOOKUP($F25392,'Location List'!$A$2:$QR$463,2,FALSE),"")</f>
        <v/>
      </c>
    </row>
    <row r="25393" spans="1:5" ht="15" customHeight="1" x14ac:dyDescent="0.25">
      <c r="A25393" s="16" t="str">
        <f>IFERROR(VLOOKUP($F25393,'Location List'!$A$2:$QR$463,20,FALSE),"")</f>
        <v/>
      </c>
      <c r="B25393" s="16" t="str">
        <f>IFERROR(VLOOKUP($F25393,'Location List'!$A$2:$QR$463,19,FALSE),"")</f>
        <v/>
      </c>
      <c r="C25393" s="16" t="str">
        <f>IFERROR(VLOOKUP($F25393,'Location List'!$A$2:$QR$463,18,FALSE),"")</f>
        <v/>
      </c>
      <c r="D25393" s="16" t="str">
        <f>IFERROR(VLOOKUP($F25393,'Location List'!$A$2:$QR$463,9,FALSE),"")</f>
        <v/>
      </c>
      <c r="E25393" s="16" t="str">
        <f>IFERROR(VLOOKUP($F25393,'Location List'!$A$2:$QR$463,2,FALSE),"")</f>
        <v/>
      </c>
    </row>
    <row r="25394" spans="1:5" ht="15" customHeight="1" x14ac:dyDescent="0.25">
      <c r="A25394" s="16" t="str">
        <f>IFERROR(VLOOKUP($F25394,'Location List'!$A$2:$QR$463,20,FALSE),"")</f>
        <v/>
      </c>
      <c r="B25394" s="16" t="str">
        <f>IFERROR(VLOOKUP($F25394,'Location List'!$A$2:$QR$463,19,FALSE),"")</f>
        <v/>
      </c>
      <c r="C25394" s="16" t="str">
        <f>IFERROR(VLOOKUP($F25394,'Location List'!$A$2:$QR$463,18,FALSE),"")</f>
        <v/>
      </c>
      <c r="D25394" s="16" t="str">
        <f>IFERROR(VLOOKUP($F25394,'Location List'!$A$2:$QR$463,9,FALSE),"")</f>
        <v/>
      </c>
      <c r="E25394" s="16" t="str">
        <f>IFERROR(VLOOKUP($F25394,'Location List'!$A$2:$QR$463,2,FALSE),"")</f>
        <v/>
      </c>
    </row>
    <row r="25395" spans="1:5" ht="15" customHeight="1" x14ac:dyDescent="0.25">
      <c r="A25395" s="16" t="str">
        <f>IFERROR(VLOOKUP($F25395,'Location List'!$A$2:$QR$463,20,FALSE),"")</f>
        <v/>
      </c>
      <c r="B25395" s="16" t="str">
        <f>IFERROR(VLOOKUP($F25395,'Location List'!$A$2:$QR$463,19,FALSE),"")</f>
        <v/>
      </c>
      <c r="C25395" s="16" t="str">
        <f>IFERROR(VLOOKUP($F25395,'Location List'!$A$2:$QR$463,18,FALSE),"")</f>
        <v/>
      </c>
      <c r="D25395" s="16" t="str">
        <f>IFERROR(VLOOKUP($F25395,'Location List'!$A$2:$QR$463,9,FALSE),"")</f>
        <v/>
      </c>
      <c r="E25395" s="16" t="str">
        <f>IFERROR(VLOOKUP($F25395,'Location List'!$A$2:$QR$463,2,FALSE),"")</f>
        <v/>
      </c>
    </row>
    <row r="25396" spans="1:5" ht="15" customHeight="1" x14ac:dyDescent="0.25">
      <c r="A25396" s="16" t="str">
        <f>IFERROR(VLOOKUP($F25396,'Location List'!$A$2:$QR$463,20,FALSE),"")</f>
        <v/>
      </c>
      <c r="B25396" s="16" t="str">
        <f>IFERROR(VLOOKUP($F25396,'Location List'!$A$2:$QR$463,19,FALSE),"")</f>
        <v/>
      </c>
      <c r="C25396" s="16" t="str">
        <f>IFERROR(VLOOKUP($F25396,'Location List'!$A$2:$QR$463,18,FALSE),"")</f>
        <v/>
      </c>
      <c r="D25396" s="16" t="str">
        <f>IFERROR(VLOOKUP($F25396,'Location List'!$A$2:$QR$463,9,FALSE),"")</f>
        <v/>
      </c>
      <c r="E25396" s="16" t="str">
        <f>IFERROR(VLOOKUP($F25396,'Location List'!$A$2:$QR$463,2,FALSE),"")</f>
        <v/>
      </c>
    </row>
    <row r="25397" spans="1:5" ht="15" customHeight="1" x14ac:dyDescent="0.25">
      <c r="A25397" s="16" t="str">
        <f>IFERROR(VLOOKUP($F25397,'Location List'!$A$2:$QR$463,20,FALSE),"")</f>
        <v/>
      </c>
      <c r="B25397" s="16" t="str">
        <f>IFERROR(VLOOKUP($F25397,'Location List'!$A$2:$QR$463,19,FALSE),"")</f>
        <v/>
      </c>
      <c r="C25397" s="16" t="str">
        <f>IFERROR(VLOOKUP($F25397,'Location List'!$A$2:$QR$463,18,FALSE),"")</f>
        <v/>
      </c>
      <c r="D25397" s="16" t="str">
        <f>IFERROR(VLOOKUP($F25397,'Location List'!$A$2:$QR$463,9,FALSE),"")</f>
        <v/>
      </c>
      <c r="E25397" s="16" t="str">
        <f>IFERROR(VLOOKUP($F25397,'Location List'!$A$2:$QR$463,2,FALSE),"")</f>
        <v/>
      </c>
    </row>
    <row r="25398" spans="1:5" ht="15" customHeight="1" x14ac:dyDescent="0.25">
      <c r="A25398" s="16" t="str">
        <f>IFERROR(VLOOKUP($F25398,'Location List'!$A$2:$QR$463,20,FALSE),"")</f>
        <v/>
      </c>
      <c r="B25398" s="16" t="str">
        <f>IFERROR(VLOOKUP($F25398,'Location List'!$A$2:$QR$463,19,FALSE),"")</f>
        <v/>
      </c>
      <c r="C25398" s="16" t="str">
        <f>IFERROR(VLOOKUP($F25398,'Location List'!$A$2:$QR$463,18,FALSE),"")</f>
        <v/>
      </c>
      <c r="D25398" s="16" t="str">
        <f>IFERROR(VLOOKUP($F25398,'Location List'!$A$2:$QR$463,9,FALSE),"")</f>
        <v/>
      </c>
      <c r="E25398" s="16" t="str">
        <f>IFERROR(VLOOKUP($F25398,'Location List'!$A$2:$QR$463,2,FALSE),"")</f>
        <v/>
      </c>
    </row>
    <row r="25465" spans="1:5" ht="15" customHeight="1" x14ac:dyDescent="0.25">
      <c r="A25465" s="16" t="str">
        <f>IFERROR(VLOOKUP($F25465,'Location List'!$A$2:$QR$463,20,FALSE),"")</f>
        <v/>
      </c>
      <c r="B25465" s="16" t="str">
        <f>IFERROR(VLOOKUP($F25465,'Location List'!$A$2:$QR$463,19,FALSE),"")</f>
        <v/>
      </c>
      <c r="C25465" s="16" t="str">
        <f>IFERROR(VLOOKUP($F25465,'Location List'!$A$2:$QR$463,18,FALSE),"")</f>
        <v/>
      </c>
      <c r="D25465" s="16" t="str">
        <f>IFERROR(VLOOKUP($F25465,'Location List'!$A$2:$QR$463,9,FALSE),"")</f>
        <v/>
      </c>
      <c r="E25465" s="16" t="str">
        <f>IFERROR(VLOOKUP($F25465,'Location List'!$A$2:$QR$463,2,FALSE),"")</f>
        <v/>
      </c>
    </row>
    <row r="25466" spans="1:5" ht="15" customHeight="1" x14ac:dyDescent="0.25">
      <c r="A25466" s="16" t="str">
        <f>IFERROR(VLOOKUP($F25466,'Location List'!$A$2:$QR$463,20,FALSE),"")</f>
        <v/>
      </c>
      <c r="B25466" s="16" t="str">
        <f>IFERROR(VLOOKUP($F25466,'Location List'!$A$2:$QR$463,19,FALSE),"")</f>
        <v/>
      </c>
      <c r="C25466" s="16" t="str">
        <f>IFERROR(VLOOKUP($F25466,'Location List'!$A$2:$QR$463,18,FALSE),"")</f>
        <v/>
      </c>
      <c r="D25466" s="16" t="str">
        <f>IFERROR(VLOOKUP($F25466,'Location List'!$A$2:$QR$463,9,FALSE),"")</f>
        <v/>
      </c>
      <c r="E25466" s="16" t="str">
        <f>IFERROR(VLOOKUP($F25466,'Location List'!$A$2:$QR$463,2,FALSE),"")</f>
        <v/>
      </c>
    </row>
    <row r="25467" spans="1:5" ht="15" customHeight="1" x14ac:dyDescent="0.25">
      <c r="A25467" s="16" t="str">
        <f>IFERROR(VLOOKUP($F25467,'Location List'!$A$2:$QR$463,20,FALSE),"")</f>
        <v/>
      </c>
      <c r="B25467" s="16" t="str">
        <f>IFERROR(VLOOKUP($F25467,'Location List'!$A$2:$QR$463,19,FALSE),"")</f>
        <v/>
      </c>
      <c r="C25467" s="16" t="str">
        <f>IFERROR(VLOOKUP($F25467,'Location List'!$A$2:$QR$463,18,FALSE),"")</f>
        <v/>
      </c>
      <c r="D25467" s="16" t="str">
        <f>IFERROR(VLOOKUP($F25467,'Location List'!$A$2:$QR$463,9,FALSE),"")</f>
        <v/>
      </c>
      <c r="E25467" s="16" t="str">
        <f>IFERROR(VLOOKUP($F25467,'Location List'!$A$2:$QR$463,2,FALSE),"")</f>
        <v/>
      </c>
    </row>
    <row r="25468" spans="1:5" ht="15" customHeight="1" x14ac:dyDescent="0.25">
      <c r="A25468" s="16" t="str">
        <f>IFERROR(VLOOKUP($F25468,'Location List'!$A$2:$QR$463,20,FALSE),"")</f>
        <v/>
      </c>
      <c r="B25468" s="16" t="str">
        <f>IFERROR(VLOOKUP($F25468,'Location List'!$A$2:$QR$463,19,FALSE),"")</f>
        <v/>
      </c>
      <c r="C25468" s="16" t="str">
        <f>IFERROR(VLOOKUP($F25468,'Location List'!$A$2:$QR$463,18,FALSE),"")</f>
        <v/>
      </c>
      <c r="D25468" s="16" t="str">
        <f>IFERROR(VLOOKUP($F25468,'Location List'!$A$2:$QR$463,9,FALSE),"")</f>
        <v/>
      </c>
      <c r="E25468" s="16" t="str">
        <f>IFERROR(VLOOKUP($F25468,'Location List'!$A$2:$QR$463,2,FALSE),"")</f>
        <v/>
      </c>
    </row>
    <row r="25469" spans="1:5" ht="15" customHeight="1" x14ac:dyDescent="0.25">
      <c r="A25469" s="16" t="str">
        <f>IFERROR(VLOOKUP($F25469,'Location List'!$A$2:$QR$463,20,FALSE),"")</f>
        <v/>
      </c>
      <c r="B25469" s="16" t="str">
        <f>IFERROR(VLOOKUP($F25469,'Location List'!$A$2:$QR$463,19,FALSE),"")</f>
        <v/>
      </c>
      <c r="C25469" s="16" t="str">
        <f>IFERROR(VLOOKUP($F25469,'Location List'!$A$2:$QR$463,18,FALSE),"")</f>
        <v/>
      </c>
      <c r="D25469" s="16" t="str">
        <f>IFERROR(VLOOKUP($F25469,'Location List'!$A$2:$QR$463,9,FALSE),"")</f>
        <v/>
      </c>
      <c r="E25469" s="16" t="str">
        <f>IFERROR(VLOOKUP($F25469,'Location List'!$A$2:$QR$463,2,FALSE),"")</f>
        <v/>
      </c>
    </row>
    <row r="25470" spans="1:5" ht="15" customHeight="1" x14ac:dyDescent="0.25">
      <c r="A25470" s="16" t="str">
        <f>IFERROR(VLOOKUP($F25470,'Location List'!$A$2:$QR$463,20,FALSE),"")</f>
        <v/>
      </c>
      <c r="B25470" s="16" t="str">
        <f>IFERROR(VLOOKUP($F25470,'Location List'!$A$2:$QR$463,19,FALSE),"")</f>
        <v/>
      </c>
      <c r="C25470" s="16" t="str">
        <f>IFERROR(VLOOKUP($F25470,'Location List'!$A$2:$QR$463,18,FALSE),"")</f>
        <v/>
      </c>
      <c r="D25470" s="16" t="str">
        <f>IFERROR(VLOOKUP($F25470,'Location List'!$A$2:$QR$463,9,FALSE),"")</f>
        <v/>
      </c>
      <c r="E25470" s="16" t="str">
        <f>IFERROR(VLOOKUP($F25470,'Location List'!$A$2:$QR$463,2,FALSE),"")</f>
        <v/>
      </c>
    </row>
    <row r="25471" spans="1:5" ht="15" customHeight="1" x14ac:dyDescent="0.25">
      <c r="A25471" s="16" t="str">
        <f>IFERROR(VLOOKUP($F25471,'Location List'!$A$2:$QR$463,20,FALSE),"")</f>
        <v/>
      </c>
      <c r="B25471" s="16" t="str">
        <f>IFERROR(VLOOKUP($F25471,'Location List'!$A$2:$QR$463,19,FALSE),"")</f>
        <v/>
      </c>
      <c r="C25471" s="16" t="str">
        <f>IFERROR(VLOOKUP($F25471,'Location List'!$A$2:$QR$463,18,FALSE),"")</f>
        <v/>
      </c>
      <c r="D25471" s="16" t="str">
        <f>IFERROR(VLOOKUP($F25471,'Location List'!$A$2:$QR$463,9,FALSE),"")</f>
        <v/>
      </c>
      <c r="E25471" s="16" t="str">
        <f>IFERROR(VLOOKUP($F25471,'Location List'!$A$2:$QR$463,2,FALSE),"")</f>
        <v/>
      </c>
    </row>
    <row r="25472" spans="1:5" ht="15" customHeight="1" x14ac:dyDescent="0.25">
      <c r="A25472" s="16" t="str">
        <f>IFERROR(VLOOKUP($F25472,'Location List'!$A$2:$QR$463,20,FALSE),"")</f>
        <v/>
      </c>
      <c r="B25472" s="16" t="str">
        <f>IFERROR(VLOOKUP($F25472,'Location List'!$A$2:$QR$463,19,FALSE),"")</f>
        <v/>
      </c>
      <c r="C25472" s="16" t="str">
        <f>IFERROR(VLOOKUP($F25472,'Location List'!$A$2:$QR$463,18,FALSE),"")</f>
        <v/>
      </c>
      <c r="D25472" s="16" t="str">
        <f>IFERROR(VLOOKUP($F25472,'Location List'!$A$2:$QR$463,9,FALSE),"")</f>
        <v/>
      </c>
      <c r="E25472" s="16" t="str">
        <f>IFERROR(VLOOKUP($F25472,'Location List'!$A$2:$QR$463,2,FALSE),"")</f>
        <v/>
      </c>
    </row>
    <row r="25473" spans="1:5" ht="15" customHeight="1" x14ac:dyDescent="0.25">
      <c r="A25473" s="16" t="str">
        <f>IFERROR(VLOOKUP($F25473,'Location List'!$A$2:$QR$463,20,FALSE),"")</f>
        <v/>
      </c>
      <c r="B25473" s="16" t="str">
        <f>IFERROR(VLOOKUP($F25473,'Location List'!$A$2:$QR$463,19,FALSE),"")</f>
        <v/>
      </c>
      <c r="C25473" s="16" t="str">
        <f>IFERROR(VLOOKUP($F25473,'Location List'!$A$2:$QR$463,18,FALSE),"")</f>
        <v/>
      </c>
      <c r="D25473" s="16" t="str">
        <f>IFERROR(VLOOKUP($F25473,'Location List'!$A$2:$QR$463,9,FALSE),"")</f>
        <v/>
      </c>
      <c r="E25473" s="16" t="str">
        <f>IFERROR(VLOOKUP($F25473,'Location List'!$A$2:$QR$463,2,FALSE),"")</f>
        <v/>
      </c>
    </row>
    <row r="25525" spans="1:5" ht="15" customHeight="1" x14ac:dyDescent="0.25">
      <c r="A25525" s="16" t="str">
        <f>IFERROR(VLOOKUP($F25525,'Location List'!$A$2:$QR$463,20,FALSE),"")</f>
        <v/>
      </c>
      <c r="B25525" s="16" t="str">
        <f>IFERROR(VLOOKUP($F25525,'Location List'!$A$2:$QR$463,19,FALSE),"")</f>
        <v/>
      </c>
      <c r="C25525" s="16" t="str">
        <f>IFERROR(VLOOKUP($F25525,'Location List'!$A$2:$QR$463,18,FALSE),"")</f>
        <v/>
      </c>
      <c r="D25525" s="16" t="str">
        <f>IFERROR(VLOOKUP($F25525,'Location List'!$A$2:$QR$463,9,FALSE),"")</f>
        <v/>
      </c>
      <c r="E25525" s="16" t="str">
        <f>IFERROR(VLOOKUP($F25525,'Location List'!$A$2:$QR$463,2,FALSE),"")</f>
        <v/>
      </c>
    </row>
    <row r="25526" spans="1:5" ht="15" customHeight="1" x14ac:dyDescent="0.25">
      <c r="A25526" s="16" t="str">
        <f>IFERROR(VLOOKUP($F25526,'Location List'!$A$2:$QR$463,20,FALSE),"")</f>
        <v/>
      </c>
      <c r="B25526" s="16" t="str">
        <f>IFERROR(VLOOKUP($F25526,'Location List'!$A$2:$QR$463,19,FALSE),"")</f>
        <v/>
      </c>
      <c r="C25526" s="16" t="str">
        <f>IFERROR(VLOOKUP($F25526,'Location List'!$A$2:$QR$463,18,FALSE),"")</f>
        <v/>
      </c>
      <c r="D25526" s="16" t="str">
        <f>IFERROR(VLOOKUP($F25526,'Location List'!$A$2:$QR$463,9,FALSE),"")</f>
        <v/>
      </c>
      <c r="E25526" s="16" t="str">
        <f>IFERROR(VLOOKUP($F25526,'Location List'!$A$2:$QR$463,2,FALSE),"")</f>
        <v/>
      </c>
    </row>
    <row r="25527" spans="1:5" ht="15" customHeight="1" x14ac:dyDescent="0.25">
      <c r="A25527" s="16" t="str">
        <f>IFERROR(VLOOKUP($F25527,'Location List'!$A$2:$QR$463,20,FALSE),"")</f>
        <v/>
      </c>
      <c r="B25527" s="16" t="str">
        <f>IFERROR(VLOOKUP($F25527,'Location List'!$A$2:$QR$463,19,FALSE),"")</f>
        <v/>
      </c>
      <c r="C25527" s="16" t="str">
        <f>IFERROR(VLOOKUP($F25527,'Location List'!$A$2:$QR$463,18,FALSE),"")</f>
        <v/>
      </c>
      <c r="D25527" s="16" t="str">
        <f>IFERROR(VLOOKUP($F25527,'Location List'!$A$2:$QR$463,9,FALSE),"")</f>
        <v/>
      </c>
      <c r="E25527" s="16" t="str">
        <f>IFERROR(VLOOKUP($F25527,'Location List'!$A$2:$QR$463,2,FALSE),"")</f>
        <v/>
      </c>
    </row>
    <row r="25528" spans="1:5" ht="15" customHeight="1" x14ac:dyDescent="0.25">
      <c r="A25528" s="16" t="str">
        <f>IFERROR(VLOOKUP($F25528,'Location List'!$A$2:$QR$463,20,FALSE),"")</f>
        <v/>
      </c>
      <c r="B25528" s="16" t="str">
        <f>IFERROR(VLOOKUP($F25528,'Location List'!$A$2:$QR$463,19,FALSE),"")</f>
        <v/>
      </c>
      <c r="C25528" s="16" t="str">
        <f>IFERROR(VLOOKUP($F25528,'Location List'!$A$2:$QR$463,18,FALSE),"")</f>
        <v/>
      </c>
      <c r="D25528" s="16" t="str">
        <f>IFERROR(VLOOKUP($F25528,'Location List'!$A$2:$QR$463,9,FALSE),"")</f>
        <v/>
      </c>
      <c r="E25528" s="16" t="str">
        <f>IFERROR(VLOOKUP($F25528,'Location List'!$A$2:$QR$463,2,FALSE),"")</f>
        <v/>
      </c>
    </row>
    <row r="25529" spans="1:5" ht="15" customHeight="1" x14ac:dyDescent="0.25">
      <c r="A25529" s="16" t="str">
        <f>IFERROR(VLOOKUP($F25529,'Location List'!$A$2:$QR$463,20,FALSE),"")</f>
        <v/>
      </c>
      <c r="B25529" s="16" t="str">
        <f>IFERROR(VLOOKUP($F25529,'Location List'!$A$2:$QR$463,19,FALSE),"")</f>
        <v/>
      </c>
      <c r="C25529" s="16" t="str">
        <f>IFERROR(VLOOKUP($F25529,'Location List'!$A$2:$QR$463,18,FALSE),"")</f>
        <v/>
      </c>
      <c r="D25529" s="16" t="str">
        <f>IFERROR(VLOOKUP($F25529,'Location List'!$A$2:$QR$463,9,FALSE),"")</f>
        <v/>
      </c>
      <c r="E25529" s="16" t="str">
        <f>IFERROR(VLOOKUP($F25529,'Location List'!$A$2:$QR$463,2,FALSE),"")</f>
        <v/>
      </c>
    </row>
    <row r="25530" spans="1:5" ht="15" customHeight="1" x14ac:dyDescent="0.25">
      <c r="A25530" s="16" t="str">
        <f>IFERROR(VLOOKUP($F25530,'Location List'!$A$2:$QR$463,20,FALSE),"")</f>
        <v/>
      </c>
      <c r="B25530" s="16" t="str">
        <f>IFERROR(VLOOKUP($F25530,'Location List'!$A$2:$QR$463,19,FALSE),"")</f>
        <v/>
      </c>
      <c r="C25530" s="16" t="str">
        <f>IFERROR(VLOOKUP($F25530,'Location List'!$A$2:$QR$463,18,FALSE),"")</f>
        <v/>
      </c>
      <c r="D25530" s="16" t="str">
        <f>IFERROR(VLOOKUP($F25530,'Location List'!$A$2:$QR$463,9,FALSE),"")</f>
        <v/>
      </c>
      <c r="E25530" s="16" t="str">
        <f>IFERROR(VLOOKUP($F25530,'Location List'!$A$2:$QR$463,2,FALSE),"")</f>
        <v/>
      </c>
    </row>
    <row r="25531" spans="1:5" ht="15" customHeight="1" x14ac:dyDescent="0.25">
      <c r="A25531" s="16" t="str">
        <f>IFERROR(VLOOKUP($F25531,'Location List'!$A$2:$QR$463,20,FALSE),"")</f>
        <v/>
      </c>
      <c r="B25531" s="16" t="str">
        <f>IFERROR(VLOOKUP($F25531,'Location List'!$A$2:$QR$463,19,FALSE),"")</f>
        <v/>
      </c>
      <c r="C25531" s="16" t="str">
        <f>IFERROR(VLOOKUP($F25531,'Location List'!$A$2:$QR$463,18,FALSE),"")</f>
        <v/>
      </c>
      <c r="D25531" s="16" t="str">
        <f>IFERROR(VLOOKUP($F25531,'Location List'!$A$2:$QR$463,9,FALSE),"")</f>
        <v/>
      </c>
      <c r="E25531" s="16" t="str">
        <f>IFERROR(VLOOKUP($F25531,'Location List'!$A$2:$QR$463,2,FALSE),"")</f>
        <v/>
      </c>
    </row>
    <row r="25532" spans="1:5" ht="15" customHeight="1" x14ac:dyDescent="0.25">
      <c r="A25532" s="16" t="str">
        <f>IFERROR(VLOOKUP($F25532,'Location List'!$A$2:$QR$463,20,FALSE),"")</f>
        <v/>
      </c>
      <c r="B25532" s="16" t="str">
        <f>IFERROR(VLOOKUP($F25532,'Location List'!$A$2:$QR$463,19,FALSE),"")</f>
        <v/>
      </c>
      <c r="C25532" s="16" t="str">
        <f>IFERROR(VLOOKUP($F25532,'Location List'!$A$2:$QR$463,18,FALSE),"")</f>
        <v/>
      </c>
      <c r="D25532" s="16" t="str">
        <f>IFERROR(VLOOKUP($F25532,'Location List'!$A$2:$QR$463,9,FALSE),"")</f>
        <v/>
      </c>
      <c r="E25532" s="16" t="str">
        <f>IFERROR(VLOOKUP($F25532,'Location List'!$A$2:$QR$463,2,FALSE),"")</f>
        <v/>
      </c>
    </row>
    <row r="25533" spans="1:5" ht="15" customHeight="1" x14ac:dyDescent="0.25">
      <c r="A25533" s="16" t="str">
        <f>IFERROR(VLOOKUP($F25533,'Location List'!$A$2:$QR$463,20,FALSE),"")</f>
        <v/>
      </c>
      <c r="B25533" s="16" t="str">
        <f>IFERROR(VLOOKUP($F25533,'Location List'!$A$2:$QR$463,19,FALSE),"")</f>
        <v/>
      </c>
      <c r="C25533" s="16" t="str">
        <f>IFERROR(VLOOKUP($F25533,'Location List'!$A$2:$QR$463,18,FALSE),"")</f>
        <v/>
      </c>
      <c r="D25533" s="16" t="str">
        <f>IFERROR(VLOOKUP($F25533,'Location List'!$A$2:$QR$463,9,FALSE),"")</f>
        <v/>
      </c>
      <c r="E25533" s="16" t="str">
        <f>IFERROR(VLOOKUP($F25533,'Location List'!$A$2:$QR$463,2,FALSE),"")</f>
        <v/>
      </c>
    </row>
    <row r="25534" spans="1:5" ht="15" customHeight="1" x14ac:dyDescent="0.25">
      <c r="A25534" s="16" t="str">
        <f>IFERROR(VLOOKUP($F25534,'Location List'!$A$2:$QR$463,20,FALSE),"")</f>
        <v/>
      </c>
      <c r="B25534" s="16" t="str">
        <f>IFERROR(VLOOKUP($F25534,'Location List'!$A$2:$QR$463,19,FALSE),"")</f>
        <v/>
      </c>
      <c r="C25534" s="16" t="str">
        <f>IFERROR(VLOOKUP($F25534,'Location List'!$A$2:$QR$463,18,FALSE),"")</f>
        <v/>
      </c>
      <c r="D25534" s="16" t="str">
        <f>IFERROR(VLOOKUP($F25534,'Location List'!$A$2:$QR$463,9,FALSE),"")</f>
        <v/>
      </c>
      <c r="E25534" s="16" t="str">
        <f>IFERROR(VLOOKUP($F25534,'Location List'!$A$2:$QR$463,2,FALSE),"")</f>
        <v/>
      </c>
    </row>
    <row r="25535" spans="1:5" ht="15" customHeight="1" x14ac:dyDescent="0.25">
      <c r="A25535" s="16" t="str">
        <f>IFERROR(VLOOKUP($F25535,'Location List'!$A$2:$QR$463,20,FALSE),"")</f>
        <v/>
      </c>
      <c r="B25535" s="16" t="str">
        <f>IFERROR(VLOOKUP($F25535,'Location List'!$A$2:$QR$463,19,FALSE),"")</f>
        <v/>
      </c>
      <c r="C25535" s="16" t="str">
        <f>IFERROR(VLOOKUP($F25535,'Location List'!$A$2:$QR$463,18,FALSE),"")</f>
        <v/>
      </c>
      <c r="D25535" s="16" t="str">
        <f>IFERROR(VLOOKUP($F25535,'Location List'!$A$2:$QR$463,9,FALSE),"")</f>
        <v/>
      </c>
      <c r="E25535" s="16" t="str">
        <f>IFERROR(VLOOKUP($F25535,'Location List'!$A$2:$QR$463,2,FALSE),"")</f>
        <v/>
      </c>
    </row>
    <row r="25536" spans="1:5" ht="15" customHeight="1" x14ac:dyDescent="0.25">
      <c r="A25536" s="16" t="str">
        <f>IFERROR(VLOOKUP($F25536,'Location List'!$A$2:$QR$463,20,FALSE),"")</f>
        <v/>
      </c>
      <c r="B25536" s="16" t="str">
        <f>IFERROR(VLOOKUP($F25536,'Location List'!$A$2:$QR$463,19,FALSE),"")</f>
        <v/>
      </c>
      <c r="C25536" s="16" t="str">
        <f>IFERROR(VLOOKUP($F25536,'Location List'!$A$2:$QR$463,18,FALSE),"")</f>
        <v/>
      </c>
      <c r="D25536" s="16" t="str">
        <f>IFERROR(VLOOKUP($F25536,'Location List'!$A$2:$QR$463,9,FALSE),"")</f>
        <v/>
      </c>
      <c r="E25536" s="16" t="str">
        <f>IFERROR(VLOOKUP($F25536,'Location List'!$A$2:$QR$463,2,FALSE),"")</f>
        <v/>
      </c>
    </row>
    <row r="25537" spans="1:5" ht="15" customHeight="1" x14ac:dyDescent="0.25">
      <c r="A25537" s="16" t="str">
        <f>IFERROR(VLOOKUP($F25537,'Location List'!$A$2:$QR$463,20,FALSE),"")</f>
        <v/>
      </c>
      <c r="B25537" s="16" t="str">
        <f>IFERROR(VLOOKUP($F25537,'Location List'!$A$2:$QR$463,19,FALSE),"")</f>
        <v/>
      </c>
      <c r="C25537" s="16" t="str">
        <f>IFERROR(VLOOKUP($F25537,'Location List'!$A$2:$QR$463,18,FALSE),"")</f>
        <v/>
      </c>
      <c r="D25537" s="16" t="str">
        <f>IFERROR(VLOOKUP($F25537,'Location List'!$A$2:$QR$463,9,FALSE),"")</f>
        <v/>
      </c>
      <c r="E25537" s="16" t="str">
        <f>IFERROR(VLOOKUP($F25537,'Location List'!$A$2:$QR$463,2,FALSE),"")</f>
        <v/>
      </c>
    </row>
    <row r="25538" spans="1:5" ht="15" customHeight="1" x14ac:dyDescent="0.25">
      <c r="A25538" s="16" t="str">
        <f>IFERROR(VLOOKUP($F25538,'Location List'!$A$2:$QR$463,20,FALSE),"")</f>
        <v/>
      </c>
      <c r="B25538" s="16" t="str">
        <f>IFERROR(VLOOKUP($F25538,'Location List'!$A$2:$QR$463,19,FALSE),"")</f>
        <v/>
      </c>
      <c r="C25538" s="16" t="str">
        <f>IFERROR(VLOOKUP($F25538,'Location List'!$A$2:$QR$463,18,FALSE),"")</f>
        <v/>
      </c>
      <c r="D25538" s="16" t="str">
        <f>IFERROR(VLOOKUP($F25538,'Location List'!$A$2:$QR$463,9,FALSE),"")</f>
        <v/>
      </c>
      <c r="E25538" s="16" t="str">
        <f>IFERROR(VLOOKUP($F25538,'Location List'!$A$2:$QR$463,2,FALSE),"")</f>
        <v/>
      </c>
    </row>
    <row r="25539" spans="1:5" ht="15" customHeight="1" x14ac:dyDescent="0.25">
      <c r="A25539" s="16" t="str">
        <f>IFERROR(VLOOKUP($F25539,'Location List'!$A$2:$QR$463,20,FALSE),"")</f>
        <v/>
      </c>
      <c r="B25539" s="16" t="str">
        <f>IFERROR(VLOOKUP($F25539,'Location List'!$A$2:$QR$463,19,FALSE),"")</f>
        <v/>
      </c>
      <c r="C25539" s="16" t="str">
        <f>IFERROR(VLOOKUP($F25539,'Location List'!$A$2:$QR$463,18,FALSE),"")</f>
        <v/>
      </c>
      <c r="D25539" s="16" t="str">
        <f>IFERROR(VLOOKUP($F25539,'Location List'!$A$2:$QR$463,9,FALSE),"")</f>
        <v/>
      </c>
      <c r="E25539" s="16" t="str">
        <f>IFERROR(VLOOKUP($F25539,'Location List'!$A$2:$QR$463,2,FALSE),"")</f>
        <v/>
      </c>
    </row>
    <row r="25540" spans="1:5" ht="15" customHeight="1" x14ac:dyDescent="0.25">
      <c r="A25540" s="16" t="str">
        <f>IFERROR(VLOOKUP($F25540,'Location List'!$A$2:$QR$463,20,FALSE),"")</f>
        <v/>
      </c>
      <c r="B25540" s="16" t="str">
        <f>IFERROR(VLOOKUP($F25540,'Location List'!$A$2:$QR$463,19,FALSE),"")</f>
        <v/>
      </c>
      <c r="C25540" s="16" t="str">
        <f>IFERROR(VLOOKUP($F25540,'Location List'!$A$2:$QR$463,18,FALSE),"")</f>
        <v/>
      </c>
      <c r="D25540" s="16" t="str">
        <f>IFERROR(VLOOKUP($F25540,'Location List'!$A$2:$QR$463,9,FALSE),"")</f>
        <v/>
      </c>
      <c r="E25540" s="16" t="str">
        <f>IFERROR(VLOOKUP($F25540,'Location List'!$A$2:$QR$463,2,FALSE),"")</f>
        <v/>
      </c>
    </row>
    <row r="25541" spans="1:5" ht="15" customHeight="1" x14ac:dyDescent="0.25">
      <c r="A25541" s="16" t="str">
        <f>IFERROR(VLOOKUP($F25541,'Location List'!$A$2:$QR$463,20,FALSE),"")</f>
        <v/>
      </c>
      <c r="B25541" s="16" t="str">
        <f>IFERROR(VLOOKUP($F25541,'Location List'!$A$2:$QR$463,19,FALSE),"")</f>
        <v/>
      </c>
      <c r="C25541" s="16" t="str">
        <f>IFERROR(VLOOKUP($F25541,'Location List'!$A$2:$QR$463,18,FALSE),"")</f>
        <v/>
      </c>
      <c r="D25541" s="16" t="str">
        <f>IFERROR(VLOOKUP($F25541,'Location List'!$A$2:$QR$463,9,FALSE),"")</f>
        <v/>
      </c>
      <c r="E25541" s="16" t="str">
        <f>IFERROR(VLOOKUP($F25541,'Location List'!$A$2:$QR$463,2,FALSE),"")</f>
        <v/>
      </c>
    </row>
    <row r="25542" spans="1:5" ht="15" customHeight="1" x14ac:dyDescent="0.25">
      <c r="A25542" s="16" t="str">
        <f>IFERROR(VLOOKUP($F25542,'Location List'!$A$2:$QR$463,20,FALSE),"")</f>
        <v/>
      </c>
      <c r="B25542" s="16" t="str">
        <f>IFERROR(VLOOKUP($F25542,'Location List'!$A$2:$QR$463,19,FALSE),"")</f>
        <v/>
      </c>
      <c r="C25542" s="16" t="str">
        <f>IFERROR(VLOOKUP($F25542,'Location List'!$A$2:$QR$463,18,FALSE),"")</f>
        <v/>
      </c>
      <c r="D25542" s="16" t="str">
        <f>IFERROR(VLOOKUP($F25542,'Location List'!$A$2:$QR$463,9,FALSE),"")</f>
        <v/>
      </c>
      <c r="E25542" s="16" t="str">
        <f>IFERROR(VLOOKUP($F25542,'Location List'!$A$2:$QR$463,2,FALSE),"")</f>
        <v/>
      </c>
    </row>
    <row r="25543" spans="1:5" ht="15" customHeight="1" x14ac:dyDescent="0.25">
      <c r="A25543" s="16" t="str">
        <f>IFERROR(VLOOKUP($F25543,'Location List'!$A$2:$QR$463,20,FALSE),"")</f>
        <v/>
      </c>
      <c r="B25543" s="16" t="str">
        <f>IFERROR(VLOOKUP($F25543,'Location List'!$A$2:$QR$463,19,FALSE),"")</f>
        <v/>
      </c>
      <c r="C25543" s="16" t="str">
        <f>IFERROR(VLOOKUP($F25543,'Location List'!$A$2:$QR$463,18,FALSE),"")</f>
        <v/>
      </c>
      <c r="D25543" s="16" t="str">
        <f>IFERROR(VLOOKUP($F25543,'Location List'!$A$2:$QR$463,9,FALSE),"")</f>
        <v/>
      </c>
      <c r="E25543" s="16" t="str">
        <f>IFERROR(VLOOKUP($F25543,'Location List'!$A$2:$QR$463,2,FALSE),"")</f>
        <v/>
      </c>
    </row>
    <row r="25544" spans="1:5" ht="15" customHeight="1" x14ac:dyDescent="0.25">
      <c r="A25544" s="16" t="str">
        <f>IFERROR(VLOOKUP($F25544,'Location List'!$A$2:$QR$463,20,FALSE),"")</f>
        <v/>
      </c>
      <c r="B25544" s="16" t="str">
        <f>IFERROR(VLOOKUP($F25544,'Location List'!$A$2:$QR$463,19,FALSE),"")</f>
        <v/>
      </c>
      <c r="C25544" s="16" t="str">
        <f>IFERROR(VLOOKUP($F25544,'Location List'!$A$2:$QR$463,18,FALSE),"")</f>
        <v/>
      </c>
      <c r="D25544" s="16" t="str">
        <f>IFERROR(VLOOKUP($F25544,'Location List'!$A$2:$QR$463,9,FALSE),"")</f>
        <v/>
      </c>
      <c r="E25544" s="16" t="str">
        <f>IFERROR(VLOOKUP($F25544,'Location List'!$A$2:$QR$463,2,FALSE),"")</f>
        <v/>
      </c>
    </row>
    <row r="25545" spans="1:5" ht="15" customHeight="1" x14ac:dyDescent="0.25">
      <c r="A25545" s="16" t="str">
        <f>IFERROR(VLOOKUP($F25545,'Location List'!$A$2:$QR$463,20,FALSE),"")</f>
        <v/>
      </c>
      <c r="B25545" s="16" t="str">
        <f>IFERROR(VLOOKUP($F25545,'Location List'!$A$2:$QR$463,19,FALSE),"")</f>
        <v/>
      </c>
      <c r="C25545" s="16" t="str">
        <f>IFERROR(VLOOKUP($F25545,'Location List'!$A$2:$QR$463,18,FALSE),"")</f>
        <v/>
      </c>
      <c r="D25545" s="16" t="str">
        <f>IFERROR(VLOOKUP($F25545,'Location List'!$A$2:$QR$463,9,FALSE),"")</f>
        <v/>
      </c>
      <c r="E25545" s="16" t="str">
        <f>IFERROR(VLOOKUP($F25545,'Location List'!$A$2:$QR$463,2,FALSE),"")</f>
        <v/>
      </c>
    </row>
    <row r="25546" spans="1:5" ht="15" customHeight="1" x14ac:dyDescent="0.25">
      <c r="A25546" s="16" t="str">
        <f>IFERROR(VLOOKUP($F25546,'Location List'!$A$2:$QR$463,20,FALSE),"")</f>
        <v/>
      </c>
      <c r="B25546" s="16" t="str">
        <f>IFERROR(VLOOKUP($F25546,'Location List'!$A$2:$QR$463,19,FALSE),"")</f>
        <v/>
      </c>
      <c r="C25546" s="16" t="str">
        <f>IFERROR(VLOOKUP($F25546,'Location List'!$A$2:$QR$463,18,FALSE),"")</f>
        <v/>
      </c>
      <c r="D25546" s="16" t="str">
        <f>IFERROR(VLOOKUP($F25546,'Location List'!$A$2:$QR$463,9,FALSE),"")</f>
        <v/>
      </c>
      <c r="E25546" s="16" t="str">
        <f>IFERROR(VLOOKUP($F25546,'Location List'!$A$2:$QR$463,2,FALSE),"")</f>
        <v/>
      </c>
    </row>
    <row r="25601" spans="1:5" ht="15" customHeight="1" x14ac:dyDescent="0.25">
      <c r="A25601" s="16" t="str">
        <f>IFERROR(VLOOKUP($F25601,'Location List'!$A$2:$QR$463,20,FALSE),"")</f>
        <v/>
      </c>
      <c r="B25601" s="16" t="str">
        <f>IFERROR(VLOOKUP($F25601,'Location List'!$A$2:$QR$463,19,FALSE),"")</f>
        <v/>
      </c>
      <c r="C25601" s="16" t="str">
        <f>IFERROR(VLOOKUP($F25601,'Location List'!$A$2:$QR$463,18,FALSE),"")</f>
        <v/>
      </c>
      <c r="D25601" s="16" t="str">
        <f>IFERROR(VLOOKUP($F25601,'Location List'!$A$2:$QR$463,9,FALSE),"")</f>
        <v/>
      </c>
      <c r="E25601" s="16" t="str">
        <f>IFERROR(VLOOKUP($F25601,'Location List'!$A$2:$QR$463,2,FALSE),"")</f>
        <v/>
      </c>
    </row>
    <row r="25602" spans="1:5" ht="15" customHeight="1" x14ac:dyDescent="0.25">
      <c r="A25602" s="16" t="str">
        <f>IFERROR(VLOOKUP($F25602,'Location List'!$A$2:$QR$463,20,FALSE),"")</f>
        <v/>
      </c>
      <c r="B25602" s="16" t="str">
        <f>IFERROR(VLOOKUP($F25602,'Location List'!$A$2:$QR$463,19,FALSE),"")</f>
        <v/>
      </c>
      <c r="C25602" s="16" t="str">
        <f>IFERROR(VLOOKUP($F25602,'Location List'!$A$2:$QR$463,18,FALSE),"")</f>
        <v/>
      </c>
      <c r="D25602" s="16" t="str">
        <f>IFERROR(VLOOKUP($F25602,'Location List'!$A$2:$QR$463,9,FALSE),"")</f>
        <v/>
      </c>
      <c r="E25602" s="16" t="str">
        <f>IFERROR(VLOOKUP($F25602,'Location List'!$A$2:$QR$463,2,FALSE),"")</f>
        <v/>
      </c>
    </row>
    <row r="25603" spans="1:5" ht="15" customHeight="1" x14ac:dyDescent="0.25">
      <c r="A25603" s="16" t="str">
        <f>IFERROR(VLOOKUP($F25603,'Location List'!$A$2:$QR$463,20,FALSE),"")</f>
        <v/>
      </c>
      <c r="B25603" s="16" t="str">
        <f>IFERROR(VLOOKUP($F25603,'Location List'!$A$2:$QR$463,19,FALSE),"")</f>
        <v/>
      </c>
      <c r="C25603" s="16" t="str">
        <f>IFERROR(VLOOKUP($F25603,'Location List'!$A$2:$QR$463,18,FALSE),"")</f>
        <v/>
      </c>
      <c r="D25603" s="16" t="str">
        <f>IFERROR(VLOOKUP($F25603,'Location List'!$A$2:$QR$463,9,FALSE),"")</f>
        <v/>
      </c>
      <c r="E25603" s="16" t="str">
        <f>IFERROR(VLOOKUP($F25603,'Location List'!$A$2:$QR$463,2,FALSE),"")</f>
        <v/>
      </c>
    </row>
    <row r="25604" spans="1:5" ht="15" customHeight="1" x14ac:dyDescent="0.25">
      <c r="A25604" s="16" t="str">
        <f>IFERROR(VLOOKUP($F25604,'Location List'!$A$2:$QR$463,20,FALSE),"")</f>
        <v/>
      </c>
      <c r="B25604" s="16" t="str">
        <f>IFERROR(VLOOKUP($F25604,'Location List'!$A$2:$QR$463,19,FALSE),"")</f>
        <v/>
      </c>
      <c r="C25604" s="16" t="str">
        <f>IFERROR(VLOOKUP($F25604,'Location List'!$A$2:$QR$463,18,FALSE),"")</f>
        <v/>
      </c>
      <c r="D25604" s="16" t="str">
        <f>IFERROR(VLOOKUP($F25604,'Location List'!$A$2:$QR$463,9,FALSE),"")</f>
        <v/>
      </c>
      <c r="E25604" s="16" t="str">
        <f>IFERROR(VLOOKUP($F25604,'Location List'!$A$2:$QR$463,2,FALSE),"")</f>
        <v/>
      </c>
    </row>
    <row r="25605" spans="1:5" ht="15" customHeight="1" x14ac:dyDescent="0.25">
      <c r="A25605" s="16" t="str">
        <f>IFERROR(VLOOKUP($F25605,'Location List'!$A$2:$QR$463,20,FALSE),"")</f>
        <v/>
      </c>
      <c r="B25605" s="16" t="str">
        <f>IFERROR(VLOOKUP($F25605,'Location List'!$A$2:$QR$463,19,FALSE),"")</f>
        <v/>
      </c>
      <c r="C25605" s="16" t="str">
        <f>IFERROR(VLOOKUP($F25605,'Location List'!$A$2:$QR$463,18,FALSE),"")</f>
        <v/>
      </c>
      <c r="D25605" s="16" t="str">
        <f>IFERROR(VLOOKUP($F25605,'Location List'!$A$2:$QR$463,9,FALSE),"")</f>
        <v/>
      </c>
      <c r="E25605" s="16" t="str">
        <f>IFERROR(VLOOKUP($F25605,'Location List'!$A$2:$QR$463,2,FALSE),"")</f>
        <v/>
      </c>
    </row>
    <row r="25606" spans="1:5" ht="15" customHeight="1" x14ac:dyDescent="0.25">
      <c r="A25606" s="16" t="str">
        <f>IFERROR(VLOOKUP($F25606,'Location List'!$A$2:$QR$463,20,FALSE),"")</f>
        <v/>
      </c>
      <c r="B25606" s="16" t="str">
        <f>IFERROR(VLOOKUP($F25606,'Location List'!$A$2:$QR$463,19,FALSE),"")</f>
        <v/>
      </c>
      <c r="C25606" s="16" t="str">
        <f>IFERROR(VLOOKUP($F25606,'Location List'!$A$2:$QR$463,18,FALSE),"")</f>
        <v/>
      </c>
      <c r="D25606" s="16" t="str">
        <f>IFERROR(VLOOKUP($F25606,'Location List'!$A$2:$QR$463,9,FALSE),"")</f>
        <v/>
      </c>
      <c r="E25606" s="16" t="str">
        <f>IFERROR(VLOOKUP($F25606,'Location List'!$A$2:$QR$463,2,FALSE),"")</f>
        <v/>
      </c>
    </row>
    <row r="25607" spans="1:5" ht="15" customHeight="1" x14ac:dyDescent="0.25">
      <c r="A25607" s="16" t="str">
        <f>IFERROR(VLOOKUP($F25607,'Location List'!$A$2:$QR$463,20,FALSE),"")</f>
        <v/>
      </c>
      <c r="B25607" s="16" t="str">
        <f>IFERROR(VLOOKUP($F25607,'Location List'!$A$2:$QR$463,19,FALSE),"")</f>
        <v/>
      </c>
      <c r="C25607" s="16" t="str">
        <f>IFERROR(VLOOKUP($F25607,'Location List'!$A$2:$QR$463,18,FALSE),"")</f>
        <v/>
      </c>
      <c r="D25607" s="16" t="str">
        <f>IFERROR(VLOOKUP($F25607,'Location List'!$A$2:$QR$463,9,FALSE),"")</f>
        <v/>
      </c>
      <c r="E25607" s="16" t="str">
        <f>IFERROR(VLOOKUP($F25607,'Location List'!$A$2:$QR$463,2,FALSE),"")</f>
        <v/>
      </c>
    </row>
    <row r="25608" spans="1:5" ht="15" customHeight="1" x14ac:dyDescent="0.25">
      <c r="A25608" s="16" t="str">
        <f>IFERROR(VLOOKUP($F25608,'Location List'!$A$2:$QR$463,20,FALSE),"")</f>
        <v/>
      </c>
      <c r="B25608" s="16" t="str">
        <f>IFERROR(VLOOKUP($F25608,'Location List'!$A$2:$QR$463,19,FALSE),"")</f>
        <v/>
      </c>
      <c r="C25608" s="16" t="str">
        <f>IFERROR(VLOOKUP($F25608,'Location List'!$A$2:$QR$463,18,FALSE),"")</f>
        <v/>
      </c>
      <c r="D25608" s="16" t="str">
        <f>IFERROR(VLOOKUP($F25608,'Location List'!$A$2:$QR$463,9,FALSE),"")</f>
        <v/>
      </c>
      <c r="E25608" s="16" t="str">
        <f>IFERROR(VLOOKUP($F25608,'Location List'!$A$2:$QR$463,2,FALSE),"")</f>
        <v/>
      </c>
    </row>
    <row r="25609" spans="1:5" ht="15" customHeight="1" x14ac:dyDescent="0.25">
      <c r="A25609" s="16" t="str">
        <f>IFERROR(VLOOKUP($F25609,'Location List'!$A$2:$QR$463,20,FALSE),"")</f>
        <v/>
      </c>
      <c r="B25609" s="16" t="str">
        <f>IFERROR(VLOOKUP($F25609,'Location List'!$A$2:$QR$463,19,FALSE),"")</f>
        <v/>
      </c>
      <c r="C25609" s="16" t="str">
        <f>IFERROR(VLOOKUP($F25609,'Location List'!$A$2:$QR$463,18,FALSE),"")</f>
        <v/>
      </c>
      <c r="D25609" s="16" t="str">
        <f>IFERROR(VLOOKUP($F25609,'Location List'!$A$2:$QR$463,9,FALSE),"")</f>
        <v/>
      </c>
      <c r="E25609" s="16" t="str">
        <f>IFERROR(VLOOKUP($F25609,'Location List'!$A$2:$QR$463,2,FALSE),"")</f>
        <v/>
      </c>
    </row>
    <row r="25610" spans="1:5" ht="15" customHeight="1" x14ac:dyDescent="0.25">
      <c r="A25610" s="16" t="str">
        <f>IFERROR(VLOOKUP($F25610,'Location List'!$A$2:$QR$463,20,FALSE),"")</f>
        <v/>
      </c>
      <c r="B25610" s="16" t="str">
        <f>IFERROR(VLOOKUP($F25610,'Location List'!$A$2:$QR$463,19,FALSE),"")</f>
        <v/>
      </c>
      <c r="C25610" s="16" t="str">
        <f>IFERROR(VLOOKUP($F25610,'Location List'!$A$2:$QR$463,18,FALSE),"")</f>
        <v/>
      </c>
      <c r="D25610" s="16" t="str">
        <f>IFERROR(VLOOKUP($F25610,'Location List'!$A$2:$QR$463,9,FALSE),"")</f>
        <v/>
      </c>
      <c r="E25610" s="16" t="str">
        <f>IFERROR(VLOOKUP($F25610,'Location List'!$A$2:$QR$463,2,FALSE),"")</f>
        <v/>
      </c>
    </row>
    <row r="25611" spans="1:5" ht="15" customHeight="1" x14ac:dyDescent="0.25">
      <c r="A25611" s="16" t="str">
        <f>IFERROR(VLOOKUP($F25611,'Location List'!$A$2:$QR$463,20,FALSE),"")</f>
        <v/>
      </c>
      <c r="B25611" s="16" t="str">
        <f>IFERROR(VLOOKUP($F25611,'Location List'!$A$2:$QR$463,19,FALSE),"")</f>
        <v/>
      </c>
      <c r="C25611" s="16" t="str">
        <f>IFERROR(VLOOKUP($F25611,'Location List'!$A$2:$QR$463,18,FALSE),"")</f>
        <v/>
      </c>
      <c r="D25611" s="16" t="str">
        <f>IFERROR(VLOOKUP($F25611,'Location List'!$A$2:$QR$463,9,FALSE),"")</f>
        <v/>
      </c>
      <c r="E25611" s="16" t="str">
        <f>IFERROR(VLOOKUP($F25611,'Location List'!$A$2:$QR$463,2,FALSE),"")</f>
        <v/>
      </c>
    </row>
    <row r="25612" spans="1:5" ht="15" customHeight="1" x14ac:dyDescent="0.25">
      <c r="A25612" s="16" t="str">
        <f>IFERROR(VLOOKUP($F25612,'Location List'!$A$2:$QR$463,20,FALSE),"")</f>
        <v/>
      </c>
      <c r="B25612" s="16" t="str">
        <f>IFERROR(VLOOKUP($F25612,'Location List'!$A$2:$QR$463,19,FALSE),"")</f>
        <v/>
      </c>
      <c r="C25612" s="16" t="str">
        <f>IFERROR(VLOOKUP($F25612,'Location List'!$A$2:$QR$463,18,FALSE),"")</f>
        <v/>
      </c>
      <c r="D25612" s="16" t="str">
        <f>IFERROR(VLOOKUP($F25612,'Location List'!$A$2:$QR$463,9,FALSE),"")</f>
        <v/>
      </c>
      <c r="E25612" s="16" t="str">
        <f>IFERROR(VLOOKUP($F25612,'Location List'!$A$2:$QR$463,2,FALSE),"")</f>
        <v/>
      </c>
    </row>
    <row r="25613" spans="1:5" ht="15" customHeight="1" x14ac:dyDescent="0.25">
      <c r="A25613" s="16" t="str">
        <f>IFERROR(VLOOKUP($F25613,'Location List'!$A$2:$QR$463,20,FALSE),"")</f>
        <v/>
      </c>
      <c r="B25613" s="16" t="str">
        <f>IFERROR(VLOOKUP($F25613,'Location List'!$A$2:$QR$463,19,FALSE),"")</f>
        <v/>
      </c>
      <c r="C25613" s="16" t="str">
        <f>IFERROR(VLOOKUP($F25613,'Location List'!$A$2:$QR$463,18,FALSE),"")</f>
        <v/>
      </c>
      <c r="D25613" s="16" t="str">
        <f>IFERROR(VLOOKUP($F25613,'Location List'!$A$2:$QR$463,9,FALSE),"")</f>
        <v/>
      </c>
      <c r="E25613" s="16" t="str">
        <f>IFERROR(VLOOKUP($F25613,'Location List'!$A$2:$QR$463,2,FALSE),"")</f>
        <v/>
      </c>
    </row>
    <row r="25662" spans="1:5" ht="15" customHeight="1" x14ac:dyDescent="0.25">
      <c r="A25662" s="16" t="str">
        <f>IFERROR(VLOOKUP($F25662,'Location List'!$A$2:$QR$463,20,FALSE),"")</f>
        <v/>
      </c>
      <c r="B25662" s="16" t="str">
        <f>IFERROR(VLOOKUP($F25662,'Location List'!$A$2:$QR$463,19,FALSE),"")</f>
        <v/>
      </c>
      <c r="C25662" s="16" t="str">
        <f>IFERROR(VLOOKUP($F25662,'Location List'!$A$2:$QR$463,18,FALSE),"")</f>
        <v/>
      </c>
      <c r="D25662" s="16" t="str">
        <f>IFERROR(VLOOKUP($F25662,'Location List'!$A$2:$QR$463,9,FALSE),"")</f>
        <v/>
      </c>
      <c r="E25662" s="16" t="str">
        <f>IFERROR(VLOOKUP($F25662,'Location List'!$A$2:$QR$463,2,FALSE),"")</f>
        <v/>
      </c>
    </row>
    <row r="25663" spans="1:5" ht="15" customHeight="1" x14ac:dyDescent="0.25">
      <c r="A25663" s="16" t="str">
        <f>IFERROR(VLOOKUP($F25663,'Location List'!$A$2:$QR$463,20,FALSE),"")</f>
        <v/>
      </c>
      <c r="B25663" s="16" t="str">
        <f>IFERROR(VLOOKUP($F25663,'Location List'!$A$2:$QR$463,19,FALSE),"")</f>
        <v/>
      </c>
      <c r="C25663" s="16" t="str">
        <f>IFERROR(VLOOKUP($F25663,'Location List'!$A$2:$QR$463,18,FALSE),"")</f>
        <v/>
      </c>
      <c r="D25663" s="16" t="str">
        <f>IFERROR(VLOOKUP($F25663,'Location List'!$A$2:$QR$463,9,FALSE),"")</f>
        <v/>
      </c>
      <c r="E25663" s="16" t="str">
        <f>IFERROR(VLOOKUP($F25663,'Location List'!$A$2:$QR$463,2,FALSE),"")</f>
        <v/>
      </c>
    </row>
    <row r="25664" spans="1:5" ht="15" customHeight="1" x14ac:dyDescent="0.25">
      <c r="A25664" s="16" t="str">
        <f>IFERROR(VLOOKUP($F25664,'Location List'!$A$2:$QR$463,20,FALSE),"")</f>
        <v/>
      </c>
      <c r="B25664" s="16" t="str">
        <f>IFERROR(VLOOKUP($F25664,'Location List'!$A$2:$QR$463,19,FALSE),"")</f>
        <v/>
      </c>
      <c r="C25664" s="16" t="str">
        <f>IFERROR(VLOOKUP($F25664,'Location List'!$A$2:$QR$463,18,FALSE),"")</f>
        <v/>
      </c>
      <c r="D25664" s="16" t="str">
        <f>IFERROR(VLOOKUP($F25664,'Location List'!$A$2:$QR$463,9,FALSE),"")</f>
        <v/>
      </c>
      <c r="E25664" s="16" t="str">
        <f>IFERROR(VLOOKUP($F25664,'Location List'!$A$2:$QR$463,2,FALSE),"")</f>
        <v/>
      </c>
    </row>
    <row r="25665" spans="1:5" ht="15" customHeight="1" x14ac:dyDescent="0.25">
      <c r="A25665" s="16" t="str">
        <f>IFERROR(VLOOKUP($F25665,'Location List'!$A$2:$QR$463,20,FALSE),"")</f>
        <v/>
      </c>
      <c r="B25665" s="16" t="str">
        <f>IFERROR(VLOOKUP($F25665,'Location List'!$A$2:$QR$463,19,FALSE),"")</f>
        <v/>
      </c>
      <c r="C25665" s="16" t="str">
        <f>IFERROR(VLOOKUP($F25665,'Location List'!$A$2:$QR$463,18,FALSE),"")</f>
        <v/>
      </c>
      <c r="D25665" s="16" t="str">
        <f>IFERROR(VLOOKUP($F25665,'Location List'!$A$2:$QR$463,9,FALSE),"")</f>
        <v/>
      </c>
      <c r="E25665" s="16" t="str">
        <f>IFERROR(VLOOKUP($F25665,'Location List'!$A$2:$QR$463,2,FALSE),"")</f>
        <v/>
      </c>
    </row>
    <row r="25666" spans="1:5" ht="15" customHeight="1" x14ac:dyDescent="0.25">
      <c r="A25666" s="16" t="str">
        <f>IFERROR(VLOOKUP($F25666,'Location List'!$A$2:$QR$463,20,FALSE),"")</f>
        <v/>
      </c>
      <c r="B25666" s="16" t="str">
        <f>IFERROR(VLOOKUP($F25666,'Location List'!$A$2:$QR$463,19,FALSE),"")</f>
        <v/>
      </c>
      <c r="C25666" s="16" t="str">
        <f>IFERROR(VLOOKUP($F25666,'Location List'!$A$2:$QR$463,18,FALSE),"")</f>
        <v/>
      </c>
      <c r="D25666" s="16" t="str">
        <f>IFERROR(VLOOKUP($F25666,'Location List'!$A$2:$QR$463,9,FALSE),"")</f>
        <v/>
      </c>
      <c r="E25666" s="16" t="str">
        <f>IFERROR(VLOOKUP($F25666,'Location List'!$A$2:$QR$463,2,FALSE),"")</f>
        <v/>
      </c>
    </row>
    <row r="25667" spans="1:5" ht="15" customHeight="1" x14ac:dyDescent="0.25">
      <c r="A25667" s="16" t="str">
        <f>IFERROR(VLOOKUP($F25667,'Location List'!$A$2:$QR$463,20,FALSE),"")</f>
        <v/>
      </c>
      <c r="B25667" s="16" t="str">
        <f>IFERROR(VLOOKUP($F25667,'Location List'!$A$2:$QR$463,19,FALSE),"")</f>
        <v/>
      </c>
      <c r="C25667" s="16" t="str">
        <f>IFERROR(VLOOKUP($F25667,'Location List'!$A$2:$QR$463,18,FALSE),"")</f>
        <v/>
      </c>
      <c r="D25667" s="16" t="str">
        <f>IFERROR(VLOOKUP($F25667,'Location List'!$A$2:$QR$463,9,FALSE),"")</f>
        <v/>
      </c>
      <c r="E25667" s="16" t="str">
        <f>IFERROR(VLOOKUP($F25667,'Location List'!$A$2:$QR$463,2,FALSE),"")</f>
        <v/>
      </c>
    </row>
    <row r="25668" spans="1:5" ht="15" customHeight="1" x14ac:dyDescent="0.25">
      <c r="A25668" s="16" t="str">
        <f>IFERROR(VLOOKUP($F25668,'Location List'!$A$2:$QR$463,20,FALSE),"")</f>
        <v/>
      </c>
      <c r="B25668" s="16" t="str">
        <f>IFERROR(VLOOKUP($F25668,'Location List'!$A$2:$QR$463,19,FALSE),"")</f>
        <v/>
      </c>
      <c r="C25668" s="16" t="str">
        <f>IFERROR(VLOOKUP($F25668,'Location List'!$A$2:$QR$463,18,FALSE),"")</f>
        <v/>
      </c>
      <c r="D25668" s="16" t="str">
        <f>IFERROR(VLOOKUP($F25668,'Location List'!$A$2:$QR$463,9,FALSE),"")</f>
        <v/>
      </c>
      <c r="E25668" s="16" t="str">
        <f>IFERROR(VLOOKUP($F25668,'Location List'!$A$2:$QR$463,2,FALSE),"")</f>
        <v/>
      </c>
    </row>
    <row r="25669" spans="1:5" ht="15" customHeight="1" x14ac:dyDescent="0.25">
      <c r="A25669" s="16" t="str">
        <f>IFERROR(VLOOKUP($F25669,'Location List'!$A$2:$QR$463,20,FALSE),"")</f>
        <v/>
      </c>
      <c r="B25669" s="16" t="str">
        <f>IFERROR(VLOOKUP($F25669,'Location List'!$A$2:$QR$463,19,FALSE),"")</f>
        <v/>
      </c>
      <c r="C25669" s="16" t="str">
        <f>IFERROR(VLOOKUP($F25669,'Location List'!$A$2:$QR$463,18,FALSE),"")</f>
        <v/>
      </c>
      <c r="D25669" s="16" t="str">
        <f>IFERROR(VLOOKUP($F25669,'Location List'!$A$2:$QR$463,9,FALSE),"")</f>
        <v/>
      </c>
      <c r="E25669" s="16" t="str">
        <f>IFERROR(VLOOKUP($F25669,'Location List'!$A$2:$QR$463,2,FALSE),"")</f>
        <v/>
      </c>
    </row>
    <row r="25670" spans="1:5" ht="15" customHeight="1" x14ac:dyDescent="0.25">
      <c r="A25670" s="16" t="str">
        <f>IFERROR(VLOOKUP($F25670,'Location List'!$A$2:$QR$463,20,FALSE),"")</f>
        <v/>
      </c>
      <c r="B25670" s="16" t="str">
        <f>IFERROR(VLOOKUP($F25670,'Location List'!$A$2:$QR$463,19,FALSE),"")</f>
        <v/>
      </c>
      <c r="C25670" s="16" t="str">
        <f>IFERROR(VLOOKUP($F25670,'Location List'!$A$2:$QR$463,18,FALSE),"")</f>
        <v/>
      </c>
      <c r="D25670" s="16" t="str">
        <f>IFERROR(VLOOKUP($F25670,'Location List'!$A$2:$QR$463,9,FALSE),"")</f>
        <v/>
      </c>
      <c r="E25670" s="16" t="str">
        <f>IFERROR(VLOOKUP($F25670,'Location List'!$A$2:$QR$463,2,FALSE),"")</f>
        <v/>
      </c>
    </row>
    <row r="25671" spans="1:5" ht="15" customHeight="1" x14ac:dyDescent="0.25">
      <c r="A25671" s="16" t="str">
        <f>IFERROR(VLOOKUP($F25671,'Location List'!$A$2:$QR$463,20,FALSE),"")</f>
        <v/>
      </c>
      <c r="B25671" s="16" t="str">
        <f>IFERROR(VLOOKUP($F25671,'Location List'!$A$2:$QR$463,19,FALSE),"")</f>
        <v/>
      </c>
      <c r="C25671" s="16" t="str">
        <f>IFERROR(VLOOKUP($F25671,'Location List'!$A$2:$QR$463,18,FALSE),"")</f>
        <v/>
      </c>
      <c r="D25671" s="16" t="str">
        <f>IFERROR(VLOOKUP($F25671,'Location List'!$A$2:$QR$463,9,FALSE),"")</f>
        <v/>
      </c>
      <c r="E25671" s="16" t="str">
        <f>IFERROR(VLOOKUP($F25671,'Location List'!$A$2:$QR$463,2,FALSE),"")</f>
        <v/>
      </c>
    </row>
    <row r="25672" spans="1:5" ht="15" customHeight="1" x14ac:dyDescent="0.25">
      <c r="A25672" s="16" t="str">
        <f>IFERROR(VLOOKUP($F25672,'Location List'!$A$2:$QR$463,20,FALSE),"")</f>
        <v/>
      </c>
      <c r="B25672" s="16" t="str">
        <f>IFERROR(VLOOKUP($F25672,'Location List'!$A$2:$QR$463,19,FALSE),"")</f>
        <v/>
      </c>
      <c r="C25672" s="16" t="str">
        <f>IFERROR(VLOOKUP($F25672,'Location List'!$A$2:$QR$463,18,FALSE),"")</f>
        <v/>
      </c>
      <c r="D25672" s="16" t="str">
        <f>IFERROR(VLOOKUP($F25672,'Location List'!$A$2:$QR$463,9,FALSE),"")</f>
        <v/>
      </c>
      <c r="E25672" s="16" t="str">
        <f>IFERROR(VLOOKUP($F25672,'Location List'!$A$2:$QR$463,2,FALSE),"")</f>
        <v/>
      </c>
    </row>
    <row r="25673" spans="1:5" ht="15" customHeight="1" x14ac:dyDescent="0.25">
      <c r="A25673" s="16" t="str">
        <f>IFERROR(VLOOKUP($F25673,'Location List'!$A$2:$QR$463,20,FALSE),"")</f>
        <v/>
      </c>
      <c r="B25673" s="16" t="str">
        <f>IFERROR(VLOOKUP($F25673,'Location List'!$A$2:$QR$463,19,FALSE),"")</f>
        <v/>
      </c>
      <c r="C25673" s="16" t="str">
        <f>IFERROR(VLOOKUP($F25673,'Location List'!$A$2:$QR$463,18,FALSE),"")</f>
        <v/>
      </c>
      <c r="D25673" s="16" t="str">
        <f>IFERROR(VLOOKUP($F25673,'Location List'!$A$2:$QR$463,9,FALSE),"")</f>
        <v/>
      </c>
      <c r="E25673" s="16" t="str">
        <f>IFERROR(VLOOKUP($F25673,'Location List'!$A$2:$QR$463,2,FALSE),"")</f>
        <v/>
      </c>
    </row>
    <row r="25674" spans="1:5" ht="15" customHeight="1" x14ac:dyDescent="0.25">
      <c r="A25674" s="16" t="str">
        <f>IFERROR(VLOOKUP($F25674,'Location List'!$A$2:$QR$463,20,FALSE),"")</f>
        <v/>
      </c>
      <c r="B25674" s="16" t="str">
        <f>IFERROR(VLOOKUP($F25674,'Location List'!$A$2:$QR$463,19,FALSE),"")</f>
        <v/>
      </c>
      <c r="C25674" s="16" t="str">
        <f>IFERROR(VLOOKUP($F25674,'Location List'!$A$2:$QR$463,18,FALSE),"")</f>
        <v/>
      </c>
      <c r="D25674" s="16" t="str">
        <f>IFERROR(VLOOKUP($F25674,'Location List'!$A$2:$QR$463,9,FALSE),"")</f>
        <v/>
      </c>
      <c r="E25674" s="16" t="str">
        <f>IFERROR(VLOOKUP($F25674,'Location List'!$A$2:$QR$463,2,FALSE),"")</f>
        <v/>
      </c>
    </row>
    <row r="25675" spans="1:5" ht="15" customHeight="1" x14ac:dyDescent="0.25">
      <c r="A25675" s="16" t="str">
        <f>IFERROR(VLOOKUP($F25675,'Location List'!$A$2:$QR$463,20,FALSE),"")</f>
        <v/>
      </c>
      <c r="B25675" s="16" t="str">
        <f>IFERROR(VLOOKUP($F25675,'Location List'!$A$2:$QR$463,19,FALSE),"")</f>
        <v/>
      </c>
      <c r="C25675" s="16" t="str">
        <f>IFERROR(VLOOKUP($F25675,'Location List'!$A$2:$QR$463,18,FALSE),"")</f>
        <v/>
      </c>
      <c r="D25675" s="16" t="str">
        <f>IFERROR(VLOOKUP($F25675,'Location List'!$A$2:$QR$463,9,FALSE),"")</f>
        <v/>
      </c>
      <c r="E25675" s="16" t="str">
        <f>IFERROR(VLOOKUP($F25675,'Location List'!$A$2:$QR$463,2,FALSE),"")</f>
        <v/>
      </c>
    </row>
    <row r="25731" spans="1:5" ht="15" customHeight="1" x14ac:dyDescent="0.25">
      <c r="A25731" s="16" t="str">
        <f>IFERROR(VLOOKUP($F25731,'Location List'!$A$2:$QR$463,20,FALSE),"")</f>
        <v/>
      </c>
      <c r="B25731" s="16" t="str">
        <f>IFERROR(VLOOKUP($F25731,'Location List'!$A$2:$QR$463,19,FALSE),"")</f>
        <v/>
      </c>
      <c r="C25731" s="16" t="str">
        <f>IFERROR(VLOOKUP($F25731,'Location List'!$A$2:$QR$463,18,FALSE),"")</f>
        <v/>
      </c>
      <c r="D25731" s="16" t="str">
        <f>IFERROR(VLOOKUP($F25731,'Location List'!$A$2:$QR$463,9,FALSE),"")</f>
        <v/>
      </c>
      <c r="E25731" s="16" t="str">
        <f>IFERROR(VLOOKUP($F25731,'Location List'!$A$2:$QR$463,2,FALSE),"")</f>
        <v/>
      </c>
    </row>
    <row r="25732" spans="1:5" ht="15" customHeight="1" x14ac:dyDescent="0.25">
      <c r="A25732" s="16" t="str">
        <f>IFERROR(VLOOKUP($F25732,'Location List'!$A$2:$QR$463,20,FALSE),"")</f>
        <v/>
      </c>
      <c r="B25732" s="16" t="str">
        <f>IFERROR(VLOOKUP($F25732,'Location List'!$A$2:$QR$463,19,FALSE),"")</f>
        <v/>
      </c>
      <c r="C25732" s="16" t="str">
        <f>IFERROR(VLOOKUP($F25732,'Location List'!$A$2:$QR$463,18,FALSE),"")</f>
        <v/>
      </c>
      <c r="D25732" s="16" t="str">
        <f>IFERROR(VLOOKUP($F25732,'Location List'!$A$2:$QR$463,9,FALSE),"")</f>
        <v/>
      </c>
      <c r="E25732" s="16" t="str">
        <f>IFERROR(VLOOKUP($F25732,'Location List'!$A$2:$QR$463,2,FALSE),"")</f>
        <v/>
      </c>
    </row>
    <row r="25733" spans="1:5" ht="15" customHeight="1" x14ac:dyDescent="0.25">
      <c r="A25733" s="16" t="str">
        <f>IFERROR(VLOOKUP($F25733,'Location List'!$A$2:$QR$463,20,FALSE),"")</f>
        <v/>
      </c>
      <c r="B25733" s="16" t="str">
        <f>IFERROR(VLOOKUP($F25733,'Location List'!$A$2:$QR$463,19,FALSE),"")</f>
        <v/>
      </c>
      <c r="C25733" s="16" t="str">
        <f>IFERROR(VLOOKUP($F25733,'Location List'!$A$2:$QR$463,18,FALSE),"")</f>
        <v/>
      </c>
      <c r="D25733" s="16" t="str">
        <f>IFERROR(VLOOKUP($F25733,'Location List'!$A$2:$QR$463,9,FALSE),"")</f>
        <v/>
      </c>
      <c r="E25733" s="16" t="str">
        <f>IFERROR(VLOOKUP($F25733,'Location List'!$A$2:$QR$463,2,FALSE),"")</f>
        <v/>
      </c>
    </row>
    <row r="25734" spans="1:5" ht="15" customHeight="1" x14ac:dyDescent="0.25">
      <c r="A25734" s="16" t="str">
        <f>IFERROR(VLOOKUP($F25734,'Location List'!$A$2:$QR$463,20,FALSE),"")</f>
        <v/>
      </c>
      <c r="B25734" s="16" t="str">
        <f>IFERROR(VLOOKUP($F25734,'Location List'!$A$2:$QR$463,19,FALSE),"")</f>
        <v/>
      </c>
      <c r="C25734" s="16" t="str">
        <f>IFERROR(VLOOKUP($F25734,'Location List'!$A$2:$QR$463,18,FALSE),"")</f>
        <v/>
      </c>
      <c r="D25734" s="16" t="str">
        <f>IFERROR(VLOOKUP($F25734,'Location List'!$A$2:$QR$463,9,FALSE),"")</f>
        <v/>
      </c>
      <c r="E25734" s="16" t="str">
        <f>IFERROR(VLOOKUP($F25734,'Location List'!$A$2:$QR$463,2,FALSE),"")</f>
        <v/>
      </c>
    </row>
    <row r="25735" spans="1:5" ht="15" customHeight="1" x14ac:dyDescent="0.25">
      <c r="A25735" s="16" t="str">
        <f>IFERROR(VLOOKUP($F25735,'Location List'!$A$2:$QR$463,20,FALSE),"")</f>
        <v/>
      </c>
      <c r="B25735" s="16" t="str">
        <f>IFERROR(VLOOKUP($F25735,'Location List'!$A$2:$QR$463,19,FALSE),"")</f>
        <v/>
      </c>
      <c r="C25735" s="16" t="str">
        <f>IFERROR(VLOOKUP($F25735,'Location List'!$A$2:$QR$463,18,FALSE),"")</f>
        <v/>
      </c>
      <c r="D25735" s="16" t="str">
        <f>IFERROR(VLOOKUP($F25735,'Location List'!$A$2:$QR$463,9,FALSE),"")</f>
        <v/>
      </c>
      <c r="E25735" s="16" t="str">
        <f>IFERROR(VLOOKUP($F25735,'Location List'!$A$2:$QR$463,2,FALSE),"")</f>
        <v/>
      </c>
    </row>
    <row r="25736" spans="1:5" ht="15" customHeight="1" x14ac:dyDescent="0.25">
      <c r="A25736" s="16" t="str">
        <f>IFERROR(VLOOKUP($F25736,'Location List'!$A$2:$QR$463,20,FALSE),"")</f>
        <v/>
      </c>
      <c r="B25736" s="16" t="str">
        <f>IFERROR(VLOOKUP($F25736,'Location List'!$A$2:$QR$463,19,FALSE),"")</f>
        <v/>
      </c>
      <c r="C25736" s="16" t="str">
        <f>IFERROR(VLOOKUP($F25736,'Location List'!$A$2:$QR$463,18,FALSE),"")</f>
        <v/>
      </c>
      <c r="D25736" s="16" t="str">
        <f>IFERROR(VLOOKUP($F25736,'Location List'!$A$2:$QR$463,9,FALSE),"")</f>
        <v/>
      </c>
      <c r="E25736" s="16" t="str">
        <f>IFERROR(VLOOKUP($F25736,'Location List'!$A$2:$QR$463,2,FALSE),"")</f>
        <v/>
      </c>
    </row>
    <row r="25737" spans="1:5" ht="15" customHeight="1" x14ac:dyDescent="0.25">
      <c r="A25737" s="16" t="str">
        <f>IFERROR(VLOOKUP($F25737,'Location List'!$A$2:$QR$463,20,FALSE),"")</f>
        <v/>
      </c>
      <c r="B25737" s="16" t="str">
        <f>IFERROR(VLOOKUP($F25737,'Location List'!$A$2:$QR$463,19,FALSE),"")</f>
        <v/>
      </c>
      <c r="C25737" s="16" t="str">
        <f>IFERROR(VLOOKUP($F25737,'Location List'!$A$2:$QR$463,18,FALSE),"")</f>
        <v/>
      </c>
      <c r="D25737" s="16" t="str">
        <f>IFERROR(VLOOKUP($F25737,'Location List'!$A$2:$QR$463,9,FALSE),"")</f>
        <v/>
      </c>
      <c r="E25737" s="16" t="str">
        <f>IFERROR(VLOOKUP($F25737,'Location List'!$A$2:$QR$463,2,FALSE),"")</f>
        <v/>
      </c>
    </row>
    <row r="25738" spans="1:5" ht="15" customHeight="1" x14ac:dyDescent="0.25">
      <c r="A25738" s="16" t="str">
        <f>IFERROR(VLOOKUP($F25738,'Location List'!$A$2:$QR$463,20,FALSE),"")</f>
        <v/>
      </c>
      <c r="B25738" s="16" t="str">
        <f>IFERROR(VLOOKUP($F25738,'Location List'!$A$2:$QR$463,19,FALSE),"")</f>
        <v/>
      </c>
      <c r="C25738" s="16" t="str">
        <f>IFERROR(VLOOKUP($F25738,'Location List'!$A$2:$QR$463,18,FALSE),"")</f>
        <v/>
      </c>
      <c r="D25738" s="16" t="str">
        <f>IFERROR(VLOOKUP($F25738,'Location List'!$A$2:$QR$463,9,FALSE),"")</f>
        <v/>
      </c>
      <c r="E25738" s="16" t="str">
        <f>IFERROR(VLOOKUP($F25738,'Location List'!$A$2:$QR$463,2,FALSE),"")</f>
        <v/>
      </c>
    </row>
    <row r="25739" spans="1:5" ht="15" customHeight="1" x14ac:dyDescent="0.25">
      <c r="A25739" s="16" t="str">
        <f>IFERROR(VLOOKUP($F25739,'Location List'!$A$2:$QR$463,20,FALSE),"")</f>
        <v/>
      </c>
      <c r="B25739" s="16" t="str">
        <f>IFERROR(VLOOKUP($F25739,'Location List'!$A$2:$QR$463,19,FALSE),"")</f>
        <v/>
      </c>
      <c r="C25739" s="16" t="str">
        <f>IFERROR(VLOOKUP($F25739,'Location List'!$A$2:$QR$463,18,FALSE),"")</f>
        <v/>
      </c>
      <c r="D25739" s="16" t="str">
        <f>IFERROR(VLOOKUP($F25739,'Location List'!$A$2:$QR$463,9,FALSE),"")</f>
        <v/>
      </c>
      <c r="E25739" s="16" t="str">
        <f>IFERROR(VLOOKUP($F25739,'Location List'!$A$2:$QR$463,2,FALSE),"")</f>
        <v/>
      </c>
    </row>
    <row r="25740" spans="1:5" ht="15" customHeight="1" x14ac:dyDescent="0.25">
      <c r="A25740" s="16" t="str">
        <f>IFERROR(VLOOKUP($F25740,'Location List'!$A$2:$QR$463,20,FALSE),"")</f>
        <v/>
      </c>
      <c r="B25740" s="16" t="str">
        <f>IFERROR(VLOOKUP($F25740,'Location List'!$A$2:$QR$463,19,FALSE),"")</f>
        <v/>
      </c>
      <c r="C25740" s="16" t="str">
        <f>IFERROR(VLOOKUP($F25740,'Location List'!$A$2:$QR$463,18,FALSE),"")</f>
        <v/>
      </c>
      <c r="D25740" s="16" t="str">
        <f>IFERROR(VLOOKUP($F25740,'Location List'!$A$2:$QR$463,9,FALSE),"")</f>
        <v/>
      </c>
      <c r="E25740" s="16" t="str">
        <f>IFERROR(VLOOKUP($F25740,'Location List'!$A$2:$QR$463,2,FALSE),"")</f>
        <v/>
      </c>
    </row>
    <row r="25741" spans="1:5" ht="15" customHeight="1" x14ac:dyDescent="0.25">
      <c r="A25741" s="16" t="str">
        <f>IFERROR(VLOOKUP($F25741,'Location List'!$A$2:$QR$463,20,FALSE),"")</f>
        <v/>
      </c>
      <c r="B25741" s="16" t="str">
        <f>IFERROR(VLOOKUP($F25741,'Location List'!$A$2:$QR$463,19,FALSE),"")</f>
        <v/>
      </c>
      <c r="C25741" s="16" t="str">
        <f>IFERROR(VLOOKUP($F25741,'Location List'!$A$2:$QR$463,18,FALSE),"")</f>
        <v/>
      </c>
      <c r="D25741" s="16" t="str">
        <f>IFERROR(VLOOKUP($F25741,'Location List'!$A$2:$QR$463,9,FALSE),"")</f>
        <v/>
      </c>
      <c r="E25741" s="16" t="str">
        <f>IFERROR(VLOOKUP($F25741,'Location List'!$A$2:$QR$463,2,FALSE),"")</f>
        <v/>
      </c>
    </row>
    <row r="25742" spans="1:5" ht="15" customHeight="1" x14ac:dyDescent="0.25">
      <c r="A25742" s="16" t="str">
        <f>IFERROR(VLOOKUP($F25742,'Location List'!$A$2:$QR$463,20,FALSE),"")</f>
        <v/>
      </c>
      <c r="B25742" s="16" t="str">
        <f>IFERROR(VLOOKUP($F25742,'Location List'!$A$2:$QR$463,19,FALSE),"")</f>
        <v/>
      </c>
      <c r="C25742" s="16" t="str">
        <f>IFERROR(VLOOKUP($F25742,'Location List'!$A$2:$QR$463,18,FALSE),"")</f>
        <v/>
      </c>
      <c r="D25742" s="16" t="str">
        <f>IFERROR(VLOOKUP($F25742,'Location List'!$A$2:$QR$463,9,FALSE),"")</f>
        <v/>
      </c>
      <c r="E25742" s="16" t="str">
        <f>IFERROR(VLOOKUP($F25742,'Location List'!$A$2:$QR$463,2,FALSE),"")</f>
        <v/>
      </c>
    </row>
    <row r="25743" spans="1:5" ht="15" customHeight="1" x14ac:dyDescent="0.25">
      <c r="A25743" s="16" t="str">
        <f>IFERROR(VLOOKUP($F25743,'Location List'!$A$2:$QR$463,20,FALSE),"")</f>
        <v/>
      </c>
      <c r="B25743" s="16" t="str">
        <f>IFERROR(VLOOKUP($F25743,'Location List'!$A$2:$QR$463,19,FALSE),"")</f>
        <v/>
      </c>
      <c r="C25743" s="16" t="str">
        <f>IFERROR(VLOOKUP($F25743,'Location List'!$A$2:$QR$463,18,FALSE),"")</f>
        <v/>
      </c>
      <c r="D25743" s="16" t="str">
        <f>IFERROR(VLOOKUP($F25743,'Location List'!$A$2:$QR$463,9,FALSE),"")</f>
        <v/>
      </c>
      <c r="E25743" s="16" t="str">
        <f>IFERROR(VLOOKUP($F25743,'Location List'!$A$2:$QR$463,2,FALSE),"")</f>
        <v/>
      </c>
    </row>
    <row r="25744" spans="1:5" ht="15" customHeight="1" x14ac:dyDescent="0.25">
      <c r="A25744" s="16" t="str">
        <f>IFERROR(VLOOKUP($F25744,'Location List'!$A$2:$QR$463,20,FALSE),"")</f>
        <v/>
      </c>
      <c r="B25744" s="16" t="str">
        <f>IFERROR(VLOOKUP($F25744,'Location List'!$A$2:$QR$463,19,FALSE),"")</f>
        <v/>
      </c>
      <c r="C25744" s="16" t="str">
        <f>IFERROR(VLOOKUP($F25744,'Location List'!$A$2:$QR$463,18,FALSE),"")</f>
        <v/>
      </c>
      <c r="D25744" s="16" t="str">
        <f>IFERROR(VLOOKUP($F25744,'Location List'!$A$2:$QR$463,9,FALSE),"")</f>
        <v/>
      </c>
      <c r="E25744" s="16" t="str">
        <f>IFERROR(VLOOKUP($F25744,'Location List'!$A$2:$QR$463,2,FALSE),"")</f>
        <v/>
      </c>
    </row>
    <row r="25745" spans="1:5" ht="15" customHeight="1" x14ac:dyDescent="0.25">
      <c r="A25745" s="16" t="str">
        <f>IFERROR(VLOOKUP($F25745,'Location List'!$A$2:$QR$463,20,FALSE),"")</f>
        <v/>
      </c>
      <c r="B25745" s="16" t="str">
        <f>IFERROR(VLOOKUP($F25745,'Location List'!$A$2:$QR$463,19,FALSE),"")</f>
        <v/>
      </c>
      <c r="C25745" s="16" t="str">
        <f>IFERROR(VLOOKUP($F25745,'Location List'!$A$2:$QR$463,18,FALSE),"")</f>
        <v/>
      </c>
      <c r="D25745" s="16" t="str">
        <f>IFERROR(VLOOKUP($F25745,'Location List'!$A$2:$QR$463,9,FALSE),"")</f>
        <v/>
      </c>
      <c r="E25745" s="16" t="str">
        <f>IFERROR(VLOOKUP($F25745,'Location List'!$A$2:$QR$463,2,FALSE),"")</f>
        <v/>
      </c>
    </row>
    <row r="25746" spans="1:5" ht="15" customHeight="1" x14ac:dyDescent="0.25">
      <c r="A25746" s="16" t="str">
        <f>IFERROR(VLOOKUP($F25746,'Location List'!$A$2:$QR$463,20,FALSE),"")</f>
        <v/>
      </c>
      <c r="B25746" s="16" t="str">
        <f>IFERROR(VLOOKUP($F25746,'Location List'!$A$2:$QR$463,19,FALSE),"")</f>
        <v/>
      </c>
      <c r="C25746" s="16" t="str">
        <f>IFERROR(VLOOKUP($F25746,'Location List'!$A$2:$QR$463,18,FALSE),"")</f>
        <v/>
      </c>
      <c r="D25746" s="16" t="str">
        <f>IFERROR(VLOOKUP($F25746,'Location List'!$A$2:$QR$463,9,FALSE),"")</f>
        <v/>
      </c>
      <c r="E25746" s="16" t="str">
        <f>IFERROR(VLOOKUP($F25746,'Location List'!$A$2:$QR$463,2,FALSE),"")</f>
        <v/>
      </c>
    </row>
    <row r="25747" spans="1:5" ht="15" customHeight="1" x14ac:dyDescent="0.25">
      <c r="A25747" s="16" t="str">
        <f>IFERROR(VLOOKUP($F25747,'Location List'!$A$2:$QR$463,20,FALSE),"")</f>
        <v/>
      </c>
      <c r="B25747" s="16" t="str">
        <f>IFERROR(VLOOKUP($F25747,'Location List'!$A$2:$QR$463,19,FALSE),"")</f>
        <v/>
      </c>
      <c r="C25747" s="16" t="str">
        <f>IFERROR(VLOOKUP($F25747,'Location List'!$A$2:$QR$463,18,FALSE),"")</f>
        <v/>
      </c>
      <c r="D25747" s="16" t="str">
        <f>IFERROR(VLOOKUP($F25747,'Location List'!$A$2:$QR$463,9,FALSE),"")</f>
        <v/>
      </c>
      <c r="E25747" s="16" t="str">
        <f>IFERROR(VLOOKUP($F25747,'Location List'!$A$2:$QR$463,2,FALSE),"")</f>
        <v/>
      </c>
    </row>
    <row r="25797" spans="1:5" ht="15" customHeight="1" x14ac:dyDescent="0.25">
      <c r="A25797" s="16" t="str">
        <f>IFERROR(VLOOKUP($F25797,'Location List'!$A$2:$QR$463,20,FALSE),"")</f>
        <v/>
      </c>
      <c r="B25797" s="16" t="str">
        <f>IFERROR(VLOOKUP($F25797,'Location List'!$A$2:$QR$463,19,FALSE),"")</f>
        <v/>
      </c>
      <c r="C25797" s="16" t="str">
        <f>IFERROR(VLOOKUP($F25797,'Location List'!$A$2:$QR$463,18,FALSE),"")</f>
        <v/>
      </c>
      <c r="D25797" s="16" t="str">
        <f>IFERROR(VLOOKUP($F25797,'Location List'!$A$2:$QR$463,9,FALSE),"")</f>
        <v/>
      </c>
      <c r="E25797" s="16" t="str">
        <f>IFERROR(VLOOKUP($F25797,'Location List'!$A$2:$QR$463,2,FALSE),"")</f>
        <v/>
      </c>
    </row>
    <row r="25798" spans="1:5" ht="15" customHeight="1" x14ac:dyDescent="0.25">
      <c r="A25798" s="16" t="str">
        <f>IFERROR(VLOOKUP($F25798,'Location List'!$A$2:$QR$463,20,FALSE),"")</f>
        <v/>
      </c>
      <c r="B25798" s="16" t="str">
        <f>IFERROR(VLOOKUP($F25798,'Location List'!$A$2:$QR$463,19,FALSE),"")</f>
        <v/>
      </c>
      <c r="C25798" s="16" t="str">
        <f>IFERROR(VLOOKUP($F25798,'Location List'!$A$2:$QR$463,18,FALSE),"")</f>
        <v/>
      </c>
      <c r="D25798" s="16" t="str">
        <f>IFERROR(VLOOKUP($F25798,'Location List'!$A$2:$QR$463,9,FALSE),"")</f>
        <v/>
      </c>
      <c r="E25798" s="16" t="str">
        <f>IFERROR(VLOOKUP($F25798,'Location List'!$A$2:$QR$463,2,FALSE),"")</f>
        <v/>
      </c>
    </row>
    <row r="25799" spans="1:5" ht="15" customHeight="1" x14ac:dyDescent="0.25">
      <c r="A25799" s="16" t="str">
        <f>IFERROR(VLOOKUP($F25799,'Location List'!$A$2:$QR$463,20,FALSE),"")</f>
        <v/>
      </c>
      <c r="B25799" s="16" t="str">
        <f>IFERROR(VLOOKUP($F25799,'Location List'!$A$2:$QR$463,19,FALSE),"")</f>
        <v/>
      </c>
      <c r="C25799" s="16" t="str">
        <f>IFERROR(VLOOKUP($F25799,'Location List'!$A$2:$QR$463,18,FALSE),"")</f>
        <v/>
      </c>
      <c r="D25799" s="16" t="str">
        <f>IFERROR(VLOOKUP($F25799,'Location List'!$A$2:$QR$463,9,FALSE),"")</f>
        <v/>
      </c>
      <c r="E25799" s="16" t="str">
        <f>IFERROR(VLOOKUP($F25799,'Location List'!$A$2:$QR$463,2,FALSE),"")</f>
        <v/>
      </c>
    </row>
    <row r="25881" spans="1:5" ht="15" customHeight="1" x14ac:dyDescent="0.25">
      <c r="A25881" s="16" t="str">
        <f>IFERROR(VLOOKUP($F25881,'Location List'!$A$2:$QR$463,20,FALSE),"")</f>
        <v/>
      </c>
      <c r="B25881" s="16" t="str">
        <f>IFERROR(VLOOKUP($F25881,'Location List'!$A$2:$QR$463,19,FALSE),"")</f>
        <v/>
      </c>
      <c r="C25881" s="16" t="str">
        <f>IFERROR(VLOOKUP($F25881,'Location List'!$A$2:$QR$463,18,FALSE),"")</f>
        <v/>
      </c>
      <c r="D25881" s="16" t="str">
        <f>IFERROR(VLOOKUP($F25881,'Location List'!$A$2:$QR$463,9,FALSE),"")</f>
        <v/>
      </c>
      <c r="E25881" s="16" t="str">
        <f>IFERROR(VLOOKUP($F25881,'Location List'!$A$2:$QR$463,2,FALSE),"")</f>
        <v/>
      </c>
    </row>
    <row r="25882" spans="1:5" ht="15" customHeight="1" x14ac:dyDescent="0.25">
      <c r="A25882" s="16" t="str">
        <f>IFERROR(VLOOKUP($F25882,'Location List'!$A$2:$QR$463,20,FALSE),"")</f>
        <v/>
      </c>
      <c r="B25882" s="16" t="str">
        <f>IFERROR(VLOOKUP($F25882,'Location List'!$A$2:$QR$463,19,FALSE),"")</f>
        <v/>
      </c>
      <c r="C25882" s="16" t="str">
        <f>IFERROR(VLOOKUP($F25882,'Location List'!$A$2:$QR$463,18,FALSE),"")</f>
        <v/>
      </c>
      <c r="D25882" s="16" t="str">
        <f>IFERROR(VLOOKUP($F25882,'Location List'!$A$2:$QR$463,9,FALSE),"")</f>
        <v/>
      </c>
      <c r="E25882" s="16" t="str">
        <f>IFERROR(VLOOKUP($F25882,'Location List'!$A$2:$QR$463,2,FALSE),"")</f>
        <v/>
      </c>
    </row>
    <row r="25883" spans="1:5" ht="15" customHeight="1" x14ac:dyDescent="0.25">
      <c r="A25883" s="16" t="str">
        <f>IFERROR(VLOOKUP($F25883,'Location List'!$A$2:$QR$463,20,FALSE),"")</f>
        <v/>
      </c>
      <c r="B25883" s="16" t="str">
        <f>IFERROR(VLOOKUP($F25883,'Location List'!$A$2:$QR$463,19,FALSE),"")</f>
        <v/>
      </c>
      <c r="C25883" s="16" t="str">
        <f>IFERROR(VLOOKUP($F25883,'Location List'!$A$2:$QR$463,18,FALSE),"")</f>
        <v/>
      </c>
      <c r="D25883" s="16" t="str">
        <f>IFERROR(VLOOKUP($F25883,'Location List'!$A$2:$QR$463,9,FALSE),"")</f>
        <v/>
      </c>
      <c r="E25883" s="16" t="str">
        <f>IFERROR(VLOOKUP($F25883,'Location List'!$A$2:$QR$463,2,FALSE),"")</f>
        <v/>
      </c>
    </row>
    <row r="25884" spans="1:5" ht="15" customHeight="1" x14ac:dyDescent="0.25">
      <c r="A25884" s="16" t="str">
        <f>IFERROR(VLOOKUP($F25884,'Location List'!$A$2:$QR$463,20,FALSE),"")</f>
        <v/>
      </c>
      <c r="B25884" s="16" t="str">
        <f>IFERROR(VLOOKUP($F25884,'Location List'!$A$2:$QR$463,19,FALSE),"")</f>
        <v/>
      </c>
      <c r="C25884" s="16" t="str">
        <f>IFERROR(VLOOKUP($F25884,'Location List'!$A$2:$QR$463,18,FALSE),"")</f>
        <v/>
      </c>
      <c r="D25884" s="16" t="str">
        <f>IFERROR(VLOOKUP($F25884,'Location List'!$A$2:$QR$463,9,FALSE),"")</f>
        <v/>
      </c>
      <c r="E25884" s="16" t="str">
        <f>IFERROR(VLOOKUP($F25884,'Location List'!$A$2:$QR$463,2,FALSE),"")</f>
        <v/>
      </c>
    </row>
    <row r="25885" spans="1:5" ht="15" customHeight="1" x14ac:dyDescent="0.25">
      <c r="A25885" s="16" t="str">
        <f>IFERROR(VLOOKUP($F25885,'Location List'!$A$2:$QR$463,20,FALSE),"")</f>
        <v/>
      </c>
      <c r="B25885" s="16" t="str">
        <f>IFERROR(VLOOKUP($F25885,'Location List'!$A$2:$QR$463,19,FALSE),"")</f>
        <v/>
      </c>
      <c r="C25885" s="16" t="str">
        <f>IFERROR(VLOOKUP($F25885,'Location List'!$A$2:$QR$463,18,FALSE),"")</f>
        <v/>
      </c>
      <c r="D25885" s="16" t="str">
        <f>IFERROR(VLOOKUP($F25885,'Location List'!$A$2:$QR$463,9,FALSE),"")</f>
        <v/>
      </c>
      <c r="E25885" s="16" t="str">
        <f>IFERROR(VLOOKUP($F25885,'Location List'!$A$2:$QR$463,2,FALSE),"")</f>
        <v/>
      </c>
    </row>
    <row r="25886" spans="1:5" ht="15" customHeight="1" x14ac:dyDescent="0.25">
      <c r="A25886" s="16" t="str">
        <f>IFERROR(VLOOKUP($F25886,'Location List'!$A$2:$QR$463,20,FALSE),"")</f>
        <v/>
      </c>
      <c r="B25886" s="16" t="str">
        <f>IFERROR(VLOOKUP($F25886,'Location List'!$A$2:$QR$463,19,FALSE),"")</f>
        <v/>
      </c>
      <c r="C25886" s="16" t="str">
        <f>IFERROR(VLOOKUP($F25886,'Location List'!$A$2:$QR$463,18,FALSE),"")</f>
        <v/>
      </c>
      <c r="D25886" s="16" t="str">
        <f>IFERROR(VLOOKUP($F25886,'Location List'!$A$2:$QR$463,9,FALSE),"")</f>
        <v/>
      </c>
      <c r="E25886" s="16" t="str">
        <f>IFERROR(VLOOKUP($F25886,'Location List'!$A$2:$QR$463,2,FALSE),"")</f>
        <v/>
      </c>
    </row>
    <row r="25887" spans="1:5" ht="15" customHeight="1" x14ac:dyDescent="0.25">
      <c r="A25887" s="16" t="str">
        <f>IFERROR(VLOOKUP($F25887,'Location List'!$A$2:$QR$463,20,FALSE),"")</f>
        <v/>
      </c>
      <c r="B25887" s="16" t="str">
        <f>IFERROR(VLOOKUP($F25887,'Location List'!$A$2:$QR$463,19,FALSE),"")</f>
        <v/>
      </c>
      <c r="C25887" s="16" t="str">
        <f>IFERROR(VLOOKUP($F25887,'Location List'!$A$2:$QR$463,18,FALSE),"")</f>
        <v/>
      </c>
      <c r="D25887" s="16" t="str">
        <f>IFERROR(VLOOKUP($F25887,'Location List'!$A$2:$QR$463,9,FALSE),"")</f>
        <v/>
      </c>
      <c r="E25887" s="16" t="str">
        <f>IFERROR(VLOOKUP($F25887,'Location List'!$A$2:$QR$463,2,FALSE),"")</f>
        <v/>
      </c>
    </row>
    <row r="25888" spans="1:5" ht="15" customHeight="1" x14ac:dyDescent="0.25">
      <c r="A25888" s="16" t="str">
        <f>IFERROR(VLOOKUP($F25888,'Location List'!$A$2:$QR$463,20,FALSE),"")</f>
        <v/>
      </c>
      <c r="B25888" s="16" t="str">
        <f>IFERROR(VLOOKUP($F25888,'Location List'!$A$2:$QR$463,19,FALSE),"")</f>
        <v/>
      </c>
      <c r="C25888" s="16" t="str">
        <f>IFERROR(VLOOKUP($F25888,'Location List'!$A$2:$QR$463,18,FALSE),"")</f>
        <v/>
      </c>
      <c r="D25888" s="16" t="str">
        <f>IFERROR(VLOOKUP($F25888,'Location List'!$A$2:$QR$463,9,FALSE),"")</f>
        <v/>
      </c>
      <c r="E25888" s="16" t="str">
        <f>IFERROR(VLOOKUP($F25888,'Location List'!$A$2:$QR$463,2,FALSE),"")</f>
        <v/>
      </c>
    </row>
    <row r="25889" spans="1:5" ht="15" customHeight="1" x14ac:dyDescent="0.25">
      <c r="A25889" s="16" t="str">
        <f>IFERROR(VLOOKUP($F25889,'Location List'!$A$2:$QR$463,20,FALSE),"")</f>
        <v/>
      </c>
      <c r="B25889" s="16" t="str">
        <f>IFERROR(VLOOKUP($F25889,'Location List'!$A$2:$QR$463,19,FALSE),"")</f>
        <v/>
      </c>
      <c r="C25889" s="16" t="str">
        <f>IFERROR(VLOOKUP($F25889,'Location List'!$A$2:$QR$463,18,FALSE),"")</f>
        <v/>
      </c>
      <c r="D25889" s="16" t="str">
        <f>IFERROR(VLOOKUP($F25889,'Location List'!$A$2:$QR$463,9,FALSE),"")</f>
        <v/>
      </c>
      <c r="E25889" s="16" t="str">
        <f>IFERROR(VLOOKUP($F25889,'Location List'!$A$2:$QR$463,2,FALSE),"")</f>
        <v/>
      </c>
    </row>
    <row r="25890" spans="1:5" ht="15" customHeight="1" x14ac:dyDescent="0.25">
      <c r="A25890" s="16" t="str">
        <f>IFERROR(VLOOKUP($F25890,'Location List'!$A$2:$QR$463,20,FALSE),"")</f>
        <v/>
      </c>
      <c r="B25890" s="16" t="str">
        <f>IFERROR(VLOOKUP($F25890,'Location List'!$A$2:$QR$463,19,FALSE),"")</f>
        <v/>
      </c>
      <c r="C25890" s="16" t="str">
        <f>IFERROR(VLOOKUP($F25890,'Location List'!$A$2:$QR$463,18,FALSE),"")</f>
        <v/>
      </c>
      <c r="D25890" s="16" t="str">
        <f>IFERROR(VLOOKUP($F25890,'Location List'!$A$2:$QR$463,9,FALSE),"")</f>
        <v/>
      </c>
      <c r="E25890" s="16" t="str">
        <f>IFERROR(VLOOKUP($F25890,'Location List'!$A$2:$QR$463,2,FALSE),"")</f>
        <v/>
      </c>
    </row>
    <row r="25891" spans="1:5" ht="15" customHeight="1" x14ac:dyDescent="0.25">
      <c r="A25891" s="16" t="str">
        <f>IFERROR(VLOOKUP($F25891,'Location List'!$A$2:$QR$463,20,FALSE),"")</f>
        <v/>
      </c>
      <c r="B25891" s="16" t="str">
        <f>IFERROR(VLOOKUP($F25891,'Location List'!$A$2:$QR$463,19,FALSE),"")</f>
        <v/>
      </c>
      <c r="C25891" s="16" t="str">
        <f>IFERROR(VLOOKUP($F25891,'Location List'!$A$2:$QR$463,18,FALSE),"")</f>
        <v/>
      </c>
      <c r="D25891" s="16" t="str">
        <f>IFERROR(VLOOKUP($F25891,'Location List'!$A$2:$QR$463,9,FALSE),"")</f>
        <v/>
      </c>
      <c r="E25891" s="16" t="str">
        <f>IFERROR(VLOOKUP($F25891,'Location List'!$A$2:$QR$463,2,FALSE),"")</f>
        <v/>
      </c>
    </row>
    <row r="25892" spans="1:5" ht="15" customHeight="1" x14ac:dyDescent="0.25">
      <c r="A25892" s="16" t="str">
        <f>IFERROR(VLOOKUP($F25892,'Location List'!$A$2:$QR$463,20,FALSE),"")</f>
        <v/>
      </c>
      <c r="B25892" s="16" t="str">
        <f>IFERROR(VLOOKUP($F25892,'Location List'!$A$2:$QR$463,19,FALSE),"")</f>
        <v/>
      </c>
      <c r="C25892" s="16" t="str">
        <f>IFERROR(VLOOKUP($F25892,'Location List'!$A$2:$QR$463,18,FALSE),"")</f>
        <v/>
      </c>
      <c r="D25892" s="16" t="str">
        <f>IFERROR(VLOOKUP($F25892,'Location List'!$A$2:$QR$463,9,FALSE),"")</f>
        <v/>
      </c>
      <c r="E25892" s="16" t="str">
        <f>IFERROR(VLOOKUP($F25892,'Location List'!$A$2:$QR$463,2,FALSE),"")</f>
        <v/>
      </c>
    </row>
    <row r="25955" spans="1:5" ht="15" customHeight="1" x14ac:dyDescent="0.25">
      <c r="A25955" s="16" t="str">
        <f>IFERROR(VLOOKUP($F25955,'Location List'!$A$2:$QR$463,20,FALSE),"")</f>
        <v/>
      </c>
      <c r="B25955" s="16" t="str">
        <f>IFERROR(VLOOKUP($F25955,'Location List'!$A$2:$QR$463,19,FALSE),"")</f>
        <v/>
      </c>
      <c r="C25955" s="16" t="str">
        <f>IFERROR(VLOOKUP($F25955,'Location List'!$A$2:$QR$463,18,FALSE),"")</f>
        <v/>
      </c>
      <c r="D25955" s="16" t="str">
        <f>IFERROR(VLOOKUP($F25955,'Location List'!$A$2:$QR$463,9,FALSE),"")</f>
        <v/>
      </c>
      <c r="E25955" s="16" t="str">
        <f>IFERROR(VLOOKUP($F25955,'Location List'!$A$2:$QR$463,2,FALSE),"")</f>
        <v/>
      </c>
    </row>
    <row r="25956" spans="1:5" ht="15" customHeight="1" x14ac:dyDescent="0.25">
      <c r="A25956" s="16" t="str">
        <f>IFERROR(VLOOKUP($F25956,'Location List'!$A$2:$QR$463,20,FALSE),"")</f>
        <v/>
      </c>
      <c r="B25956" s="16" t="str">
        <f>IFERROR(VLOOKUP($F25956,'Location List'!$A$2:$QR$463,19,FALSE),"")</f>
        <v/>
      </c>
      <c r="C25956" s="16" t="str">
        <f>IFERROR(VLOOKUP($F25956,'Location List'!$A$2:$QR$463,18,FALSE),"")</f>
        <v/>
      </c>
      <c r="D25956" s="16" t="str">
        <f>IFERROR(VLOOKUP($F25956,'Location List'!$A$2:$QR$463,9,FALSE),"")</f>
        <v/>
      </c>
      <c r="E25956" s="16" t="str">
        <f>IFERROR(VLOOKUP($F25956,'Location List'!$A$2:$QR$463,2,FALSE),"")</f>
        <v/>
      </c>
    </row>
    <row r="25957" spans="1:5" ht="15" customHeight="1" x14ac:dyDescent="0.25">
      <c r="A25957" s="16" t="str">
        <f>IFERROR(VLOOKUP($F25957,'Location List'!$A$2:$QR$463,20,FALSE),"")</f>
        <v/>
      </c>
      <c r="B25957" s="16" t="str">
        <f>IFERROR(VLOOKUP($F25957,'Location List'!$A$2:$QR$463,19,FALSE),"")</f>
        <v/>
      </c>
      <c r="C25957" s="16" t="str">
        <f>IFERROR(VLOOKUP($F25957,'Location List'!$A$2:$QR$463,18,FALSE),"")</f>
        <v/>
      </c>
      <c r="D25957" s="16" t="str">
        <f>IFERROR(VLOOKUP($F25957,'Location List'!$A$2:$QR$463,9,FALSE),"")</f>
        <v/>
      </c>
      <c r="E25957" s="16" t="str">
        <f>IFERROR(VLOOKUP($F25957,'Location List'!$A$2:$QR$463,2,FALSE),"")</f>
        <v/>
      </c>
    </row>
    <row r="25958" spans="1:5" ht="15" customHeight="1" x14ac:dyDescent="0.25">
      <c r="A25958" s="16" t="str">
        <f>IFERROR(VLOOKUP($F25958,'Location List'!$A$2:$QR$463,20,FALSE),"")</f>
        <v/>
      </c>
      <c r="B25958" s="16" t="str">
        <f>IFERROR(VLOOKUP($F25958,'Location List'!$A$2:$QR$463,19,FALSE),"")</f>
        <v/>
      </c>
      <c r="C25958" s="16" t="str">
        <f>IFERROR(VLOOKUP($F25958,'Location List'!$A$2:$QR$463,18,FALSE),"")</f>
        <v/>
      </c>
      <c r="D25958" s="16" t="str">
        <f>IFERROR(VLOOKUP($F25958,'Location List'!$A$2:$QR$463,9,FALSE),"")</f>
        <v/>
      </c>
      <c r="E25958" s="16" t="str">
        <f>IFERROR(VLOOKUP($F25958,'Location List'!$A$2:$QR$463,2,FALSE),"")</f>
        <v/>
      </c>
    </row>
    <row r="25959" spans="1:5" ht="15" customHeight="1" x14ac:dyDescent="0.25">
      <c r="A25959" s="16" t="str">
        <f>IFERROR(VLOOKUP($F25959,'Location List'!$A$2:$QR$463,20,FALSE),"")</f>
        <v/>
      </c>
      <c r="B25959" s="16" t="str">
        <f>IFERROR(VLOOKUP($F25959,'Location List'!$A$2:$QR$463,19,FALSE),"")</f>
        <v/>
      </c>
      <c r="C25959" s="16" t="str">
        <f>IFERROR(VLOOKUP($F25959,'Location List'!$A$2:$QR$463,18,FALSE),"")</f>
        <v/>
      </c>
      <c r="D25959" s="16" t="str">
        <f>IFERROR(VLOOKUP($F25959,'Location List'!$A$2:$QR$463,9,FALSE),"")</f>
        <v/>
      </c>
      <c r="E25959" s="16" t="str">
        <f>IFERROR(VLOOKUP($F25959,'Location List'!$A$2:$QR$463,2,FALSE),"")</f>
        <v/>
      </c>
    </row>
    <row r="25960" spans="1:5" ht="15" customHeight="1" x14ac:dyDescent="0.25">
      <c r="A25960" s="16" t="str">
        <f>IFERROR(VLOOKUP($F25960,'Location List'!$A$2:$QR$463,20,FALSE),"")</f>
        <v/>
      </c>
      <c r="B25960" s="16" t="str">
        <f>IFERROR(VLOOKUP($F25960,'Location List'!$A$2:$QR$463,19,FALSE),"")</f>
        <v/>
      </c>
      <c r="C25960" s="16" t="str">
        <f>IFERROR(VLOOKUP($F25960,'Location List'!$A$2:$QR$463,18,FALSE),"")</f>
        <v/>
      </c>
      <c r="D25960" s="16" t="str">
        <f>IFERROR(VLOOKUP($F25960,'Location List'!$A$2:$QR$463,9,FALSE),"")</f>
        <v/>
      </c>
      <c r="E25960" s="16" t="str">
        <f>IFERROR(VLOOKUP($F25960,'Location List'!$A$2:$QR$463,2,FALSE),"")</f>
        <v/>
      </c>
    </row>
    <row r="25961" spans="1:5" ht="15" customHeight="1" x14ac:dyDescent="0.25">
      <c r="A25961" s="16" t="str">
        <f>IFERROR(VLOOKUP($F25961,'Location List'!$A$2:$QR$463,20,FALSE),"")</f>
        <v/>
      </c>
      <c r="B25961" s="16" t="str">
        <f>IFERROR(VLOOKUP($F25961,'Location List'!$A$2:$QR$463,19,FALSE),"")</f>
        <v/>
      </c>
      <c r="C25961" s="16" t="str">
        <f>IFERROR(VLOOKUP($F25961,'Location List'!$A$2:$QR$463,18,FALSE),"")</f>
        <v/>
      </c>
      <c r="D25961" s="16" t="str">
        <f>IFERROR(VLOOKUP($F25961,'Location List'!$A$2:$QR$463,9,FALSE),"")</f>
        <v/>
      </c>
      <c r="E25961" s="16" t="str">
        <f>IFERROR(VLOOKUP($F25961,'Location List'!$A$2:$QR$463,2,FALSE),"")</f>
        <v/>
      </c>
    </row>
    <row r="25962" spans="1:5" ht="15" customHeight="1" x14ac:dyDescent="0.25">
      <c r="A25962" s="16" t="str">
        <f>IFERROR(VLOOKUP($F25962,'Location List'!$A$2:$QR$463,20,FALSE),"")</f>
        <v/>
      </c>
      <c r="B25962" s="16" t="str">
        <f>IFERROR(VLOOKUP($F25962,'Location List'!$A$2:$QR$463,19,FALSE),"")</f>
        <v/>
      </c>
      <c r="C25962" s="16" t="str">
        <f>IFERROR(VLOOKUP($F25962,'Location List'!$A$2:$QR$463,18,FALSE),"")</f>
        <v/>
      </c>
      <c r="D25962" s="16" t="str">
        <f>IFERROR(VLOOKUP($F25962,'Location List'!$A$2:$QR$463,9,FALSE),"")</f>
        <v/>
      </c>
      <c r="E25962" s="16" t="str">
        <f>IFERROR(VLOOKUP($F25962,'Location List'!$A$2:$QR$463,2,FALSE),"")</f>
        <v/>
      </c>
    </row>
    <row r="25963" spans="1:5" ht="15" customHeight="1" x14ac:dyDescent="0.25">
      <c r="A25963" s="16" t="str">
        <f>IFERROR(VLOOKUP($F25963,'Location List'!$A$2:$QR$463,20,FALSE),"")</f>
        <v/>
      </c>
      <c r="B25963" s="16" t="str">
        <f>IFERROR(VLOOKUP($F25963,'Location List'!$A$2:$QR$463,19,FALSE),"")</f>
        <v/>
      </c>
      <c r="C25963" s="16" t="str">
        <f>IFERROR(VLOOKUP($F25963,'Location List'!$A$2:$QR$463,18,FALSE),"")</f>
        <v/>
      </c>
      <c r="D25963" s="16" t="str">
        <f>IFERROR(VLOOKUP($F25963,'Location List'!$A$2:$QR$463,9,FALSE),"")</f>
        <v/>
      </c>
      <c r="E25963" s="16" t="str">
        <f>IFERROR(VLOOKUP($F25963,'Location List'!$A$2:$QR$463,2,FALSE),"")</f>
        <v/>
      </c>
    </row>
    <row r="25964" spans="1:5" ht="15" customHeight="1" x14ac:dyDescent="0.25">
      <c r="A25964" s="16" t="str">
        <f>IFERROR(VLOOKUP($F25964,'Location List'!$A$2:$QR$463,20,FALSE),"")</f>
        <v/>
      </c>
      <c r="B25964" s="16" t="str">
        <f>IFERROR(VLOOKUP($F25964,'Location List'!$A$2:$QR$463,19,FALSE),"")</f>
        <v/>
      </c>
      <c r="C25964" s="16" t="str">
        <f>IFERROR(VLOOKUP($F25964,'Location List'!$A$2:$QR$463,18,FALSE),"")</f>
        <v/>
      </c>
      <c r="D25964" s="16" t="str">
        <f>IFERROR(VLOOKUP($F25964,'Location List'!$A$2:$QR$463,9,FALSE),"")</f>
        <v/>
      </c>
      <c r="E25964" s="16" t="str">
        <f>IFERROR(VLOOKUP($F25964,'Location List'!$A$2:$QR$463,2,FALSE),"")</f>
        <v/>
      </c>
    </row>
    <row r="25965" spans="1:5" ht="15" customHeight="1" x14ac:dyDescent="0.25">
      <c r="A25965" s="16" t="str">
        <f>IFERROR(VLOOKUP($F25965,'Location List'!$A$2:$QR$463,20,FALSE),"")</f>
        <v/>
      </c>
      <c r="B25965" s="16" t="str">
        <f>IFERROR(VLOOKUP($F25965,'Location List'!$A$2:$QR$463,19,FALSE),"")</f>
        <v/>
      </c>
      <c r="C25965" s="16" t="str">
        <f>IFERROR(VLOOKUP($F25965,'Location List'!$A$2:$QR$463,18,FALSE),"")</f>
        <v/>
      </c>
      <c r="D25965" s="16" t="str">
        <f>IFERROR(VLOOKUP($F25965,'Location List'!$A$2:$QR$463,9,FALSE),"")</f>
        <v/>
      </c>
      <c r="E25965" s="16" t="str">
        <f>IFERROR(VLOOKUP($F25965,'Location List'!$A$2:$QR$463,2,FALSE),"")</f>
        <v/>
      </c>
    </row>
    <row r="25966" spans="1:5" ht="15" customHeight="1" x14ac:dyDescent="0.25">
      <c r="A25966" s="16" t="str">
        <f>IFERROR(VLOOKUP($F25966,'Location List'!$A$2:$QR$463,20,FALSE),"")</f>
        <v/>
      </c>
      <c r="B25966" s="16" t="str">
        <f>IFERROR(VLOOKUP($F25966,'Location List'!$A$2:$QR$463,19,FALSE),"")</f>
        <v/>
      </c>
      <c r="C25966" s="16" t="str">
        <f>IFERROR(VLOOKUP($F25966,'Location List'!$A$2:$QR$463,18,FALSE),"")</f>
        <v/>
      </c>
      <c r="D25966" s="16" t="str">
        <f>IFERROR(VLOOKUP($F25966,'Location List'!$A$2:$QR$463,9,FALSE),"")</f>
        <v/>
      </c>
      <c r="E25966" s="16" t="str">
        <f>IFERROR(VLOOKUP($F25966,'Location List'!$A$2:$QR$463,2,FALSE),"")</f>
        <v/>
      </c>
    </row>
    <row r="26022" spans="1:5" ht="15" customHeight="1" x14ac:dyDescent="0.25">
      <c r="A26022" s="16" t="str">
        <f>IFERROR(VLOOKUP($F26022,'Location List'!$A$2:$QR$463,20,FALSE),"")</f>
        <v/>
      </c>
      <c r="B26022" s="16" t="str">
        <f>IFERROR(VLOOKUP($F26022,'Location List'!$A$2:$QR$463,19,FALSE),"")</f>
        <v/>
      </c>
      <c r="C26022" s="16" t="str">
        <f>IFERROR(VLOOKUP($F26022,'Location List'!$A$2:$QR$463,18,FALSE),"")</f>
        <v/>
      </c>
      <c r="D26022" s="16" t="str">
        <f>IFERROR(VLOOKUP($F26022,'Location List'!$A$2:$QR$463,9,FALSE),"")</f>
        <v/>
      </c>
      <c r="E26022" s="16" t="str">
        <f>IFERROR(VLOOKUP($F26022,'Location List'!$A$2:$QR$463,2,FALSE),"")</f>
        <v/>
      </c>
    </row>
    <row r="26023" spans="1:5" ht="15" customHeight="1" x14ac:dyDescent="0.25">
      <c r="A26023" s="16" t="str">
        <f>IFERROR(VLOOKUP($F26023,'Location List'!$A$2:$QR$463,20,FALSE),"")</f>
        <v/>
      </c>
      <c r="B26023" s="16" t="str">
        <f>IFERROR(VLOOKUP($F26023,'Location List'!$A$2:$QR$463,19,FALSE),"")</f>
        <v/>
      </c>
      <c r="C26023" s="16" t="str">
        <f>IFERROR(VLOOKUP($F26023,'Location List'!$A$2:$QR$463,18,FALSE),"")</f>
        <v/>
      </c>
      <c r="D26023" s="16" t="str">
        <f>IFERROR(VLOOKUP($F26023,'Location List'!$A$2:$QR$463,9,FALSE),"")</f>
        <v/>
      </c>
      <c r="E26023" s="16" t="str">
        <f>IFERROR(VLOOKUP($F26023,'Location List'!$A$2:$QR$463,2,FALSE),"")</f>
        <v/>
      </c>
    </row>
    <row r="26024" spans="1:5" ht="15" customHeight="1" x14ac:dyDescent="0.25">
      <c r="A26024" s="16" t="str">
        <f>IFERROR(VLOOKUP($F26024,'Location List'!$A$2:$QR$463,20,FALSE),"")</f>
        <v/>
      </c>
      <c r="B26024" s="16" t="str">
        <f>IFERROR(VLOOKUP($F26024,'Location List'!$A$2:$QR$463,19,FALSE),"")</f>
        <v/>
      </c>
      <c r="C26024" s="16" t="str">
        <f>IFERROR(VLOOKUP($F26024,'Location List'!$A$2:$QR$463,18,FALSE),"")</f>
        <v/>
      </c>
      <c r="D26024" s="16" t="str">
        <f>IFERROR(VLOOKUP($F26024,'Location List'!$A$2:$QR$463,9,FALSE),"")</f>
        <v/>
      </c>
      <c r="E26024" s="16" t="str">
        <f>IFERROR(VLOOKUP($F26024,'Location List'!$A$2:$QR$463,2,FALSE),"")</f>
        <v/>
      </c>
    </row>
    <row r="26025" spans="1:5" ht="15" customHeight="1" x14ac:dyDescent="0.25">
      <c r="A26025" s="16" t="str">
        <f>IFERROR(VLOOKUP($F26025,'Location List'!$A$2:$QR$463,20,FALSE),"")</f>
        <v/>
      </c>
      <c r="B26025" s="16" t="str">
        <f>IFERROR(VLOOKUP($F26025,'Location List'!$A$2:$QR$463,19,FALSE),"")</f>
        <v/>
      </c>
      <c r="C26025" s="16" t="str">
        <f>IFERROR(VLOOKUP($F26025,'Location List'!$A$2:$QR$463,18,FALSE),"")</f>
        <v/>
      </c>
      <c r="D26025" s="16" t="str">
        <f>IFERROR(VLOOKUP($F26025,'Location List'!$A$2:$QR$463,9,FALSE),"")</f>
        <v/>
      </c>
      <c r="E26025" s="16" t="str">
        <f>IFERROR(VLOOKUP($F26025,'Location List'!$A$2:$QR$463,2,FALSE),"")</f>
        <v/>
      </c>
    </row>
    <row r="26026" spans="1:5" ht="15" customHeight="1" x14ac:dyDescent="0.25">
      <c r="A26026" s="16" t="str">
        <f>IFERROR(VLOOKUP($F26026,'Location List'!$A$2:$QR$463,20,FALSE),"")</f>
        <v/>
      </c>
      <c r="B26026" s="16" t="str">
        <f>IFERROR(VLOOKUP($F26026,'Location List'!$A$2:$QR$463,19,FALSE),"")</f>
        <v/>
      </c>
      <c r="C26026" s="16" t="str">
        <f>IFERROR(VLOOKUP($F26026,'Location List'!$A$2:$QR$463,18,FALSE),"")</f>
        <v/>
      </c>
      <c r="D26026" s="16" t="str">
        <f>IFERROR(VLOOKUP($F26026,'Location List'!$A$2:$QR$463,9,FALSE),"")</f>
        <v/>
      </c>
      <c r="E26026" s="16" t="str">
        <f>IFERROR(VLOOKUP($F26026,'Location List'!$A$2:$QR$463,2,FALSE),"")</f>
        <v/>
      </c>
    </row>
    <row r="26027" spans="1:5" ht="15" customHeight="1" x14ac:dyDescent="0.25">
      <c r="A26027" s="16" t="str">
        <f>IFERROR(VLOOKUP($F26027,'Location List'!$A$2:$QR$463,20,FALSE),"")</f>
        <v/>
      </c>
      <c r="B26027" s="16" t="str">
        <f>IFERROR(VLOOKUP($F26027,'Location List'!$A$2:$QR$463,19,FALSE),"")</f>
        <v/>
      </c>
      <c r="C26027" s="16" t="str">
        <f>IFERROR(VLOOKUP($F26027,'Location List'!$A$2:$QR$463,18,FALSE),"")</f>
        <v/>
      </c>
      <c r="D26027" s="16" t="str">
        <f>IFERROR(VLOOKUP($F26027,'Location List'!$A$2:$QR$463,9,FALSE),"")</f>
        <v/>
      </c>
      <c r="E26027" s="16" t="str">
        <f>IFERROR(VLOOKUP($F26027,'Location List'!$A$2:$QR$463,2,FALSE),"")</f>
        <v/>
      </c>
    </row>
    <row r="26028" spans="1:5" ht="15" customHeight="1" x14ac:dyDescent="0.25">
      <c r="A26028" s="16" t="str">
        <f>IFERROR(VLOOKUP($F26028,'Location List'!$A$2:$QR$463,20,FALSE),"")</f>
        <v/>
      </c>
      <c r="B26028" s="16" t="str">
        <f>IFERROR(VLOOKUP($F26028,'Location List'!$A$2:$QR$463,19,FALSE),"")</f>
        <v/>
      </c>
      <c r="C26028" s="16" t="str">
        <f>IFERROR(VLOOKUP($F26028,'Location List'!$A$2:$QR$463,18,FALSE),"")</f>
        <v/>
      </c>
      <c r="D26028" s="16" t="str">
        <f>IFERROR(VLOOKUP($F26028,'Location List'!$A$2:$QR$463,9,FALSE),"")</f>
        <v/>
      </c>
      <c r="E26028" s="16" t="str">
        <f>IFERROR(VLOOKUP($F26028,'Location List'!$A$2:$QR$463,2,FALSE),"")</f>
        <v/>
      </c>
    </row>
    <row r="26029" spans="1:5" ht="15" customHeight="1" x14ac:dyDescent="0.25">
      <c r="A26029" s="16" t="str">
        <f>IFERROR(VLOOKUP($F26029,'Location List'!$A$2:$QR$463,20,FALSE),"")</f>
        <v/>
      </c>
      <c r="B26029" s="16" t="str">
        <f>IFERROR(VLOOKUP($F26029,'Location List'!$A$2:$QR$463,19,FALSE),"")</f>
        <v/>
      </c>
      <c r="C26029" s="16" t="str">
        <f>IFERROR(VLOOKUP($F26029,'Location List'!$A$2:$QR$463,18,FALSE),"")</f>
        <v/>
      </c>
      <c r="D26029" s="16" t="str">
        <f>IFERROR(VLOOKUP($F26029,'Location List'!$A$2:$QR$463,9,FALSE),"")</f>
        <v/>
      </c>
      <c r="E26029" s="16" t="str">
        <f>IFERROR(VLOOKUP($F26029,'Location List'!$A$2:$QR$463,2,FALSE),"")</f>
        <v/>
      </c>
    </row>
    <row r="26030" spans="1:5" ht="15" customHeight="1" x14ac:dyDescent="0.25">
      <c r="A26030" s="16" t="str">
        <f>IFERROR(VLOOKUP($F26030,'Location List'!$A$2:$QR$463,20,FALSE),"")</f>
        <v/>
      </c>
      <c r="B26030" s="16" t="str">
        <f>IFERROR(VLOOKUP($F26030,'Location List'!$A$2:$QR$463,19,FALSE),"")</f>
        <v/>
      </c>
      <c r="C26030" s="16" t="str">
        <f>IFERROR(VLOOKUP($F26030,'Location List'!$A$2:$QR$463,18,FALSE),"")</f>
        <v/>
      </c>
      <c r="D26030" s="16" t="str">
        <f>IFERROR(VLOOKUP($F26030,'Location List'!$A$2:$QR$463,9,FALSE),"")</f>
        <v/>
      </c>
      <c r="E26030" s="16" t="str">
        <f>IFERROR(VLOOKUP($F26030,'Location List'!$A$2:$QR$463,2,FALSE),"")</f>
        <v/>
      </c>
    </row>
    <row r="26031" spans="1:5" ht="15" customHeight="1" x14ac:dyDescent="0.25">
      <c r="A26031" s="16" t="str">
        <f>IFERROR(VLOOKUP($F26031,'Location List'!$A$2:$QR$463,20,FALSE),"")</f>
        <v/>
      </c>
      <c r="B26031" s="16" t="str">
        <f>IFERROR(VLOOKUP($F26031,'Location List'!$A$2:$QR$463,19,FALSE),"")</f>
        <v/>
      </c>
      <c r="C26031" s="16" t="str">
        <f>IFERROR(VLOOKUP($F26031,'Location List'!$A$2:$QR$463,18,FALSE),"")</f>
        <v/>
      </c>
      <c r="D26031" s="16" t="str">
        <f>IFERROR(VLOOKUP($F26031,'Location List'!$A$2:$QR$463,9,FALSE),"")</f>
        <v/>
      </c>
      <c r="E26031" s="16" t="str">
        <f>IFERROR(VLOOKUP($F26031,'Location List'!$A$2:$QR$463,2,FALSE),"")</f>
        <v/>
      </c>
    </row>
    <row r="26032" spans="1:5" ht="15" customHeight="1" x14ac:dyDescent="0.25">
      <c r="A26032" s="16" t="str">
        <f>IFERROR(VLOOKUP($F26032,'Location List'!$A$2:$QR$463,20,FALSE),"")</f>
        <v/>
      </c>
      <c r="B26032" s="16" t="str">
        <f>IFERROR(VLOOKUP($F26032,'Location List'!$A$2:$QR$463,19,FALSE),"")</f>
        <v/>
      </c>
      <c r="C26032" s="16" t="str">
        <f>IFERROR(VLOOKUP($F26032,'Location List'!$A$2:$QR$463,18,FALSE),"")</f>
        <v/>
      </c>
      <c r="D26032" s="16" t="str">
        <f>IFERROR(VLOOKUP($F26032,'Location List'!$A$2:$QR$463,9,FALSE),"")</f>
        <v/>
      </c>
      <c r="E26032" s="16" t="str">
        <f>IFERROR(VLOOKUP($F26032,'Location List'!$A$2:$QR$463,2,FALSE),"")</f>
        <v/>
      </c>
    </row>
    <row r="26033" spans="1:5" ht="15" customHeight="1" x14ac:dyDescent="0.25">
      <c r="A26033" s="16" t="str">
        <f>IFERROR(VLOOKUP($F26033,'Location List'!$A$2:$QR$463,20,FALSE),"")</f>
        <v/>
      </c>
      <c r="B26033" s="16" t="str">
        <f>IFERROR(VLOOKUP($F26033,'Location List'!$A$2:$QR$463,19,FALSE),"")</f>
        <v/>
      </c>
      <c r="C26033" s="16" t="str">
        <f>IFERROR(VLOOKUP($F26033,'Location List'!$A$2:$QR$463,18,FALSE),"")</f>
        <v/>
      </c>
      <c r="D26033" s="16" t="str">
        <f>IFERROR(VLOOKUP($F26033,'Location List'!$A$2:$QR$463,9,FALSE),"")</f>
        <v/>
      </c>
      <c r="E26033" s="16" t="str">
        <f>IFERROR(VLOOKUP($F26033,'Location List'!$A$2:$QR$463,2,FALSE),"")</f>
        <v/>
      </c>
    </row>
    <row r="26034" spans="1:5" ht="15" customHeight="1" x14ac:dyDescent="0.25">
      <c r="A26034" s="16" t="str">
        <f>IFERROR(VLOOKUP($F26034,'Location List'!$A$2:$QR$463,20,FALSE),"")</f>
        <v/>
      </c>
      <c r="B26034" s="16" t="str">
        <f>IFERROR(VLOOKUP($F26034,'Location List'!$A$2:$QR$463,19,FALSE),"")</f>
        <v/>
      </c>
      <c r="C26034" s="16" t="str">
        <f>IFERROR(VLOOKUP($F26034,'Location List'!$A$2:$QR$463,18,FALSE),"")</f>
        <v/>
      </c>
      <c r="D26034" s="16" t="str">
        <f>IFERROR(VLOOKUP($F26034,'Location List'!$A$2:$QR$463,9,FALSE),"")</f>
        <v/>
      </c>
      <c r="E26034" s="16" t="str">
        <f>IFERROR(VLOOKUP($F26034,'Location List'!$A$2:$QR$463,2,FALSE),"")</f>
        <v/>
      </c>
    </row>
    <row r="26035" spans="1:5" ht="15" customHeight="1" x14ac:dyDescent="0.25">
      <c r="A26035" s="16" t="str">
        <f>IFERROR(VLOOKUP($F26035,'Location List'!$A$2:$QR$463,20,FALSE),"")</f>
        <v/>
      </c>
      <c r="B26035" s="16" t="str">
        <f>IFERROR(VLOOKUP($F26035,'Location List'!$A$2:$QR$463,19,FALSE),"")</f>
        <v/>
      </c>
      <c r="C26035" s="16" t="str">
        <f>IFERROR(VLOOKUP($F26035,'Location List'!$A$2:$QR$463,18,FALSE),"")</f>
        <v/>
      </c>
      <c r="D26035" s="16" t="str">
        <f>IFERROR(VLOOKUP($F26035,'Location List'!$A$2:$QR$463,9,FALSE),"")</f>
        <v/>
      </c>
      <c r="E26035" s="16" t="str">
        <f>IFERROR(VLOOKUP($F26035,'Location List'!$A$2:$QR$463,2,FALSE),"")</f>
        <v/>
      </c>
    </row>
    <row r="26036" spans="1:5" ht="15" customHeight="1" x14ac:dyDescent="0.25">
      <c r="A26036" s="16" t="str">
        <f>IFERROR(VLOOKUP($F26036,'Location List'!$A$2:$QR$463,20,FALSE),"")</f>
        <v/>
      </c>
      <c r="B26036" s="16" t="str">
        <f>IFERROR(VLOOKUP($F26036,'Location List'!$A$2:$QR$463,19,FALSE),"")</f>
        <v/>
      </c>
      <c r="C26036" s="16" t="str">
        <f>IFERROR(VLOOKUP($F26036,'Location List'!$A$2:$QR$463,18,FALSE),"")</f>
        <v/>
      </c>
      <c r="D26036" s="16" t="str">
        <f>IFERROR(VLOOKUP($F26036,'Location List'!$A$2:$QR$463,9,FALSE),"")</f>
        <v/>
      </c>
      <c r="E26036" s="16" t="str">
        <f>IFERROR(VLOOKUP($F26036,'Location List'!$A$2:$QR$463,2,FALSE),"")</f>
        <v/>
      </c>
    </row>
    <row r="26037" spans="1:5" ht="15" customHeight="1" x14ac:dyDescent="0.25">
      <c r="A26037" s="16" t="str">
        <f>IFERROR(VLOOKUP($F26037,'Location List'!$A$2:$QR$463,20,FALSE),"")</f>
        <v/>
      </c>
      <c r="B26037" s="16" t="str">
        <f>IFERROR(VLOOKUP($F26037,'Location List'!$A$2:$QR$463,19,FALSE),"")</f>
        <v/>
      </c>
      <c r="C26037" s="16" t="str">
        <f>IFERROR(VLOOKUP($F26037,'Location List'!$A$2:$QR$463,18,FALSE),"")</f>
        <v/>
      </c>
      <c r="D26037" s="16" t="str">
        <f>IFERROR(VLOOKUP($F26037,'Location List'!$A$2:$QR$463,9,FALSE),"")</f>
        <v/>
      </c>
      <c r="E26037" s="16" t="str">
        <f>IFERROR(VLOOKUP($F26037,'Location List'!$A$2:$QR$463,2,FALSE),"")</f>
        <v/>
      </c>
    </row>
    <row r="26038" spans="1:5" ht="15" customHeight="1" x14ac:dyDescent="0.25">
      <c r="A26038" s="16" t="str">
        <f>IFERROR(VLOOKUP($F26038,'Location List'!$A$2:$QR$463,20,FALSE),"")</f>
        <v/>
      </c>
      <c r="B26038" s="16" t="str">
        <f>IFERROR(VLOOKUP($F26038,'Location List'!$A$2:$QR$463,19,FALSE),"")</f>
        <v/>
      </c>
      <c r="C26038" s="16" t="str">
        <f>IFERROR(VLOOKUP($F26038,'Location List'!$A$2:$QR$463,18,FALSE),"")</f>
        <v/>
      </c>
      <c r="D26038" s="16" t="str">
        <f>IFERROR(VLOOKUP($F26038,'Location List'!$A$2:$QR$463,9,FALSE),"")</f>
        <v/>
      </c>
      <c r="E26038" s="16" t="str">
        <f>IFERROR(VLOOKUP($F26038,'Location List'!$A$2:$QR$463,2,FALSE),"")</f>
        <v/>
      </c>
    </row>
    <row r="26039" spans="1:5" ht="15" customHeight="1" x14ac:dyDescent="0.25">
      <c r="A26039" s="16" t="str">
        <f>IFERROR(VLOOKUP($F26039,'Location List'!$A$2:$QR$463,20,FALSE),"")</f>
        <v/>
      </c>
      <c r="B26039" s="16" t="str">
        <f>IFERROR(VLOOKUP($F26039,'Location List'!$A$2:$QR$463,19,FALSE),"")</f>
        <v/>
      </c>
      <c r="C26039" s="16" t="str">
        <f>IFERROR(VLOOKUP($F26039,'Location List'!$A$2:$QR$463,18,FALSE),"")</f>
        <v/>
      </c>
      <c r="D26039" s="16" t="str">
        <f>IFERROR(VLOOKUP($F26039,'Location List'!$A$2:$QR$463,9,FALSE),"")</f>
        <v/>
      </c>
      <c r="E26039" s="16" t="str">
        <f>IFERROR(VLOOKUP($F26039,'Location List'!$A$2:$QR$463,2,FALSE),"")</f>
        <v/>
      </c>
    </row>
    <row r="26040" spans="1:5" ht="15" customHeight="1" x14ac:dyDescent="0.25">
      <c r="A26040" s="16" t="str">
        <f>IFERROR(VLOOKUP($F26040,'Location List'!$A$2:$QR$463,20,FALSE),"")</f>
        <v/>
      </c>
      <c r="B26040" s="16" t="str">
        <f>IFERROR(VLOOKUP($F26040,'Location List'!$A$2:$QR$463,19,FALSE),"")</f>
        <v/>
      </c>
      <c r="C26040" s="16" t="str">
        <f>IFERROR(VLOOKUP($F26040,'Location List'!$A$2:$QR$463,18,FALSE),"")</f>
        <v/>
      </c>
      <c r="D26040" s="16" t="str">
        <f>IFERROR(VLOOKUP($F26040,'Location List'!$A$2:$QR$463,9,FALSE),"")</f>
        <v/>
      </c>
      <c r="E26040" s="16" t="str">
        <f>IFERROR(VLOOKUP($F26040,'Location List'!$A$2:$QR$463,2,FALSE),"")</f>
        <v/>
      </c>
    </row>
    <row r="26041" spans="1:5" ht="15" customHeight="1" x14ac:dyDescent="0.25">
      <c r="A26041" s="16" t="str">
        <f>IFERROR(VLOOKUP($F26041,'Location List'!$A$2:$QR$463,20,FALSE),"")</f>
        <v/>
      </c>
      <c r="B26041" s="16" t="str">
        <f>IFERROR(VLOOKUP($F26041,'Location List'!$A$2:$QR$463,19,FALSE),"")</f>
        <v/>
      </c>
      <c r="C26041" s="16" t="str">
        <f>IFERROR(VLOOKUP($F26041,'Location List'!$A$2:$QR$463,18,FALSE),"")</f>
        <v/>
      </c>
      <c r="D26041" s="16" t="str">
        <f>IFERROR(VLOOKUP($F26041,'Location List'!$A$2:$QR$463,9,FALSE),"")</f>
        <v/>
      </c>
      <c r="E26041" s="16" t="str">
        <f>IFERROR(VLOOKUP($F26041,'Location List'!$A$2:$QR$463,2,FALSE),"")</f>
        <v/>
      </c>
    </row>
    <row r="26042" spans="1:5" ht="15" customHeight="1" x14ac:dyDescent="0.25">
      <c r="A26042" s="16" t="str">
        <f>IFERROR(VLOOKUP($F26042,'Location List'!$A$2:$QR$463,20,FALSE),"")</f>
        <v/>
      </c>
      <c r="B26042" s="16" t="str">
        <f>IFERROR(VLOOKUP($F26042,'Location List'!$A$2:$QR$463,19,FALSE),"")</f>
        <v/>
      </c>
      <c r="C26042" s="16" t="str">
        <f>IFERROR(VLOOKUP($F26042,'Location List'!$A$2:$QR$463,18,FALSE),"")</f>
        <v/>
      </c>
      <c r="D26042" s="16" t="str">
        <f>IFERROR(VLOOKUP($F26042,'Location List'!$A$2:$QR$463,9,FALSE),"")</f>
        <v/>
      </c>
      <c r="E26042" s="16" t="str">
        <f>IFERROR(VLOOKUP($F26042,'Location List'!$A$2:$QR$463,2,FALSE),"")</f>
        <v/>
      </c>
    </row>
    <row r="26043" spans="1:5" ht="15" customHeight="1" x14ac:dyDescent="0.25">
      <c r="A26043" s="16" t="str">
        <f>IFERROR(VLOOKUP($F26043,'Location List'!$A$2:$QR$463,20,FALSE),"")</f>
        <v/>
      </c>
      <c r="B26043" s="16" t="str">
        <f>IFERROR(VLOOKUP($F26043,'Location List'!$A$2:$QR$463,19,FALSE),"")</f>
        <v/>
      </c>
      <c r="C26043" s="16" t="str">
        <f>IFERROR(VLOOKUP($F26043,'Location List'!$A$2:$QR$463,18,FALSE),"")</f>
        <v/>
      </c>
      <c r="D26043" s="16" t="str">
        <f>IFERROR(VLOOKUP($F26043,'Location List'!$A$2:$QR$463,9,FALSE),"")</f>
        <v/>
      </c>
      <c r="E26043" s="16" t="str">
        <f>IFERROR(VLOOKUP($F26043,'Location List'!$A$2:$QR$463,2,FALSE),"")</f>
        <v/>
      </c>
    </row>
    <row r="26044" spans="1:5" ht="15" customHeight="1" x14ac:dyDescent="0.25">
      <c r="A26044" s="16" t="str">
        <f>IFERROR(VLOOKUP($F26044,'Location List'!$A$2:$QR$463,20,FALSE),"")</f>
        <v/>
      </c>
      <c r="B26044" s="16" t="str">
        <f>IFERROR(VLOOKUP($F26044,'Location List'!$A$2:$QR$463,19,FALSE),"")</f>
        <v/>
      </c>
      <c r="C26044" s="16" t="str">
        <f>IFERROR(VLOOKUP($F26044,'Location List'!$A$2:$QR$463,18,FALSE),"")</f>
        <v/>
      </c>
      <c r="D26044" s="16" t="str">
        <f>IFERROR(VLOOKUP($F26044,'Location List'!$A$2:$QR$463,9,FALSE),"")</f>
        <v/>
      </c>
      <c r="E26044" s="16" t="str">
        <f>IFERROR(VLOOKUP($F26044,'Location List'!$A$2:$QR$463,2,FALSE),"")</f>
        <v/>
      </c>
    </row>
    <row r="26113" spans="1:5" ht="15" customHeight="1" x14ac:dyDescent="0.25">
      <c r="A26113" s="16" t="str">
        <f>IFERROR(VLOOKUP($F26113,'Location List'!$A$2:$QR$463,20,FALSE),"")</f>
        <v/>
      </c>
      <c r="B26113" s="16" t="str">
        <f>IFERROR(VLOOKUP($F26113,'Location List'!$A$2:$QR$463,19,FALSE),"")</f>
        <v/>
      </c>
      <c r="C26113" s="16" t="str">
        <f>IFERROR(VLOOKUP($F26113,'Location List'!$A$2:$QR$463,18,FALSE),"")</f>
        <v/>
      </c>
      <c r="D26113" s="16" t="str">
        <f>IFERROR(VLOOKUP($F26113,'Location List'!$A$2:$QR$463,9,FALSE),"")</f>
        <v/>
      </c>
      <c r="E26113" s="16" t="str">
        <f>IFERROR(VLOOKUP($F26113,'Location List'!$A$2:$QR$463,2,FALSE),"")</f>
        <v/>
      </c>
    </row>
    <row r="26114" spans="1:5" ht="15" customHeight="1" x14ac:dyDescent="0.25">
      <c r="A26114" s="16" t="str">
        <f>IFERROR(VLOOKUP($F26114,'Location List'!$A$2:$QR$463,20,FALSE),"")</f>
        <v/>
      </c>
      <c r="B26114" s="16" t="str">
        <f>IFERROR(VLOOKUP($F26114,'Location List'!$A$2:$QR$463,19,FALSE),"")</f>
        <v/>
      </c>
      <c r="C26114" s="16" t="str">
        <f>IFERROR(VLOOKUP($F26114,'Location List'!$A$2:$QR$463,18,FALSE),"")</f>
        <v/>
      </c>
      <c r="D26114" s="16" t="str">
        <f>IFERROR(VLOOKUP($F26114,'Location List'!$A$2:$QR$463,9,FALSE),"")</f>
        <v/>
      </c>
      <c r="E26114" s="16" t="str">
        <f>IFERROR(VLOOKUP($F26114,'Location List'!$A$2:$QR$463,2,FALSE),"")</f>
        <v/>
      </c>
    </row>
    <row r="26115" spans="1:5" ht="15" customHeight="1" x14ac:dyDescent="0.25">
      <c r="A26115" s="16" t="str">
        <f>IFERROR(VLOOKUP($F26115,'Location List'!$A$2:$QR$463,20,FALSE),"")</f>
        <v/>
      </c>
      <c r="B26115" s="16" t="str">
        <f>IFERROR(VLOOKUP($F26115,'Location List'!$A$2:$QR$463,19,FALSE),"")</f>
        <v/>
      </c>
      <c r="C26115" s="16" t="str">
        <f>IFERROR(VLOOKUP($F26115,'Location List'!$A$2:$QR$463,18,FALSE),"")</f>
        <v/>
      </c>
      <c r="D26115" s="16" t="str">
        <f>IFERROR(VLOOKUP($F26115,'Location List'!$A$2:$QR$463,9,FALSE),"")</f>
        <v/>
      </c>
      <c r="E26115" s="16" t="str">
        <f>IFERROR(VLOOKUP($F26115,'Location List'!$A$2:$QR$463,2,FALSE),"")</f>
        <v/>
      </c>
    </row>
    <row r="26116" spans="1:5" ht="15" customHeight="1" x14ac:dyDescent="0.25">
      <c r="A26116" s="16" t="str">
        <f>IFERROR(VLOOKUP($F26116,'Location List'!$A$2:$QR$463,20,FALSE),"")</f>
        <v/>
      </c>
      <c r="B26116" s="16" t="str">
        <f>IFERROR(VLOOKUP($F26116,'Location List'!$A$2:$QR$463,19,FALSE),"")</f>
        <v/>
      </c>
      <c r="C26116" s="16" t="str">
        <f>IFERROR(VLOOKUP($F26116,'Location List'!$A$2:$QR$463,18,FALSE),"")</f>
        <v/>
      </c>
      <c r="D26116" s="16" t="str">
        <f>IFERROR(VLOOKUP($F26116,'Location List'!$A$2:$QR$463,9,FALSE),"")</f>
        <v/>
      </c>
      <c r="E26116" s="16" t="str">
        <f>IFERROR(VLOOKUP($F26116,'Location List'!$A$2:$QR$463,2,FALSE),"")</f>
        <v/>
      </c>
    </row>
    <row r="26117" spans="1:5" ht="15" customHeight="1" x14ac:dyDescent="0.25">
      <c r="A26117" s="16" t="str">
        <f>IFERROR(VLOOKUP($F26117,'Location List'!$A$2:$QR$463,20,FALSE),"")</f>
        <v/>
      </c>
      <c r="B26117" s="16" t="str">
        <f>IFERROR(VLOOKUP($F26117,'Location List'!$A$2:$QR$463,19,FALSE),"")</f>
        <v/>
      </c>
      <c r="C26117" s="16" t="str">
        <f>IFERROR(VLOOKUP($F26117,'Location List'!$A$2:$QR$463,18,FALSE),"")</f>
        <v/>
      </c>
      <c r="D26117" s="16" t="str">
        <f>IFERROR(VLOOKUP($F26117,'Location List'!$A$2:$QR$463,9,FALSE),"")</f>
        <v/>
      </c>
      <c r="E26117" s="16" t="str">
        <f>IFERROR(VLOOKUP($F26117,'Location List'!$A$2:$QR$463,2,FALSE),"")</f>
        <v/>
      </c>
    </row>
    <row r="26118" spans="1:5" ht="15" customHeight="1" x14ac:dyDescent="0.25">
      <c r="A26118" s="16" t="str">
        <f>IFERROR(VLOOKUP($F26118,'Location List'!$A$2:$QR$463,20,FALSE),"")</f>
        <v/>
      </c>
      <c r="B26118" s="16" t="str">
        <f>IFERROR(VLOOKUP($F26118,'Location List'!$A$2:$QR$463,19,FALSE),"")</f>
        <v/>
      </c>
      <c r="C26118" s="16" t="str">
        <f>IFERROR(VLOOKUP($F26118,'Location List'!$A$2:$QR$463,18,FALSE),"")</f>
        <v/>
      </c>
      <c r="D26118" s="16" t="str">
        <f>IFERROR(VLOOKUP($F26118,'Location List'!$A$2:$QR$463,9,FALSE),"")</f>
        <v/>
      </c>
      <c r="E26118" s="16" t="str">
        <f>IFERROR(VLOOKUP($F26118,'Location List'!$A$2:$QR$463,2,FALSE),"")</f>
        <v/>
      </c>
    </row>
    <row r="26119" spans="1:5" ht="15" customHeight="1" x14ac:dyDescent="0.25">
      <c r="A26119" s="16" t="str">
        <f>IFERROR(VLOOKUP($F26119,'Location List'!$A$2:$QR$463,20,FALSE),"")</f>
        <v/>
      </c>
      <c r="B26119" s="16" t="str">
        <f>IFERROR(VLOOKUP($F26119,'Location List'!$A$2:$QR$463,19,FALSE),"")</f>
        <v/>
      </c>
      <c r="C26119" s="16" t="str">
        <f>IFERROR(VLOOKUP($F26119,'Location List'!$A$2:$QR$463,18,FALSE),"")</f>
        <v/>
      </c>
      <c r="D26119" s="16" t="str">
        <f>IFERROR(VLOOKUP($F26119,'Location List'!$A$2:$QR$463,9,FALSE),"")</f>
        <v/>
      </c>
      <c r="E26119" s="16" t="str">
        <f>IFERROR(VLOOKUP($F26119,'Location List'!$A$2:$QR$463,2,FALSE),"")</f>
        <v/>
      </c>
    </row>
    <row r="26120" spans="1:5" ht="15" customHeight="1" x14ac:dyDescent="0.25">
      <c r="A26120" s="16" t="str">
        <f>IFERROR(VLOOKUP($F26120,'Location List'!$A$2:$QR$463,20,FALSE),"")</f>
        <v/>
      </c>
      <c r="B26120" s="16" t="str">
        <f>IFERROR(VLOOKUP($F26120,'Location List'!$A$2:$QR$463,19,FALSE),"")</f>
        <v/>
      </c>
      <c r="C26120" s="16" t="str">
        <f>IFERROR(VLOOKUP($F26120,'Location List'!$A$2:$QR$463,18,FALSE),"")</f>
        <v/>
      </c>
      <c r="D26120" s="16" t="str">
        <f>IFERROR(VLOOKUP($F26120,'Location List'!$A$2:$QR$463,9,FALSE),"")</f>
        <v/>
      </c>
      <c r="E26120" s="16" t="str">
        <f>IFERROR(VLOOKUP($F26120,'Location List'!$A$2:$QR$463,2,FALSE),"")</f>
        <v/>
      </c>
    </row>
    <row r="26121" spans="1:5" ht="15" customHeight="1" x14ac:dyDescent="0.25">
      <c r="A26121" s="16" t="str">
        <f>IFERROR(VLOOKUP($F26121,'Location List'!$A$2:$QR$463,20,FALSE),"")</f>
        <v/>
      </c>
      <c r="B26121" s="16" t="str">
        <f>IFERROR(VLOOKUP($F26121,'Location List'!$A$2:$QR$463,19,FALSE),"")</f>
        <v/>
      </c>
      <c r="C26121" s="16" t="str">
        <f>IFERROR(VLOOKUP($F26121,'Location List'!$A$2:$QR$463,18,FALSE),"")</f>
        <v/>
      </c>
      <c r="D26121" s="16" t="str">
        <f>IFERROR(VLOOKUP($F26121,'Location List'!$A$2:$QR$463,9,FALSE),"")</f>
        <v/>
      </c>
      <c r="E26121" s="16" t="str">
        <f>IFERROR(VLOOKUP($F26121,'Location List'!$A$2:$QR$463,2,FALSE),"")</f>
        <v/>
      </c>
    </row>
    <row r="26122" spans="1:5" ht="15" customHeight="1" x14ac:dyDescent="0.25">
      <c r="A26122" s="16" t="str">
        <f>IFERROR(VLOOKUP($F26122,'Location List'!$A$2:$QR$463,20,FALSE),"")</f>
        <v/>
      </c>
      <c r="B26122" s="16" t="str">
        <f>IFERROR(VLOOKUP($F26122,'Location List'!$A$2:$QR$463,19,FALSE),"")</f>
        <v/>
      </c>
      <c r="C26122" s="16" t="str">
        <f>IFERROR(VLOOKUP($F26122,'Location List'!$A$2:$QR$463,18,FALSE),"")</f>
        <v/>
      </c>
      <c r="D26122" s="16" t="str">
        <f>IFERROR(VLOOKUP($F26122,'Location List'!$A$2:$QR$463,9,FALSE),"")</f>
        <v/>
      </c>
      <c r="E26122" s="16" t="str">
        <f>IFERROR(VLOOKUP($F26122,'Location List'!$A$2:$QR$463,2,FALSE),"")</f>
        <v/>
      </c>
    </row>
    <row r="26123" spans="1:5" ht="15" customHeight="1" x14ac:dyDescent="0.25">
      <c r="A26123" s="16" t="str">
        <f>IFERROR(VLOOKUP($F26123,'Location List'!$A$2:$QR$463,20,FALSE),"")</f>
        <v/>
      </c>
      <c r="B26123" s="16" t="str">
        <f>IFERROR(VLOOKUP($F26123,'Location List'!$A$2:$QR$463,19,FALSE),"")</f>
        <v/>
      </c>
      <c r="C26123" s="16" t="str">
        <f>IFERROR(VLOOKUP($F26123,'Location List'!$A$2:$QR$463,18,FALSE),"")</f>
        <v/>
      </c>
      <c r="D26123" s="16" t="str">
        <f>IFERROR(VLOOKUP($F26123,'Location List'!$A$2:$QR$463,9,FALSE),"")</f>
        <v/>
      </c>
      <c r="E26123" s="16" t="str">
        <f>IFERROR(VLOOKUP($F26123,'Location List'!$A$2:$QR$463,2,FALSE),"")</f>
        <v/>
      </c>
    </row>
    <row r="26124" spans="1:5" ht="15" customHeight="1" x14ac:dyDescent="0.25">
      <c r="A26124" s="16" t="str">
        <f>IFERROR(VLOOKUP($F26124,'Location List'!$A$2:$QR$463,20,FALSE),"")</f>
        <v/>
      </c>
      <c r="B26124" s="16" t="str">
        <f>IFERROR(VLOOKUP($F26124,'Location List'!$A$2:$QR$463,19,FALSE),"")</f>
        <v/>
      </c>
      <c r="C26124" s="16" t="str">
        <f>IFERROR(VLOOKUP($F26124,'Location List'!$A$2:$QR$463,18,FALSE),"")</f>
        <v/>
      </c>
      <c r="D26124" s="16" t="str">
        <f>IFERROR(VLOOKUP($F26124,'Location List'!$A$2:$QR$463,9,FALSE),"")</f>
        <v/>
      </c>
      <c r="E26124" s="16" t="str">
        <f>IFERROR(VLOOKUP($F26124,'Location List'!$A$2:$QR$463,2,FALSE),"")</f>
        <v/>
      </c>
    </row>
    <row r="26125" spans="1:5" ht="15" customHeight="1" x14ac:dyDescent="0.25">
      <c r="A26125" s="16" t="str">
        <f>IFERROR(VLOOKUP($F26125,'Location List'!$A$2:$QR$463,20,FALSE),"")</f>
        <v/>
      </c>
      <c r="B26125" s="16" t="str">
        <f>IFERROR(VLOOKUP($F26125,'Location List'!$A$2:$QR$463,19,FALSE),"")</f>
        <v/>
      </c>
      <c r="C26125" s="16" t="str">
        <f>IFERROR(VLOOKUP($F26125,'Location List'!$A$2:$QR$463,18,FALSE),"")</f>
        <v/>
      </c>
      <c r="D26125" s="16" t="str">
        <f>IFERROR(VLOOKUP($F26125,'Location List'!$A$2:$QR$463,9,FALSE),"")</f>
        <v/>
      </c>
      <c r="E26125" s="16" t="str">
        <f>IFERROR(VLOOKUP($F26125,'Location List'!$A$2:$QR$463,2,FALSE),"")</f>
        <v/>
      </c>
    </row>
    <row r="26126" spans="1:5" ht="15" customHeight="1" x14ac:dyDescent="0.25">
      <c r="A26126" s="16" t="str">
        <f>IFERROR(VLOOKUP($F26126,'Location List'!$A$2:$QR$463,20,FALSE),"")</f>
        <v/>
      </c>
      <c r="B26126" s="16" t="str">
        <f>IFERROR(VLOOKUP($F26126,'Location List'!$A$2:$QR$463,19,FALSE),"")</f>
        <v/>
      </c>
      <c r="C26126" s="16" t="str">
        <f>IFERROR(VLOOKUP($F26126,'Location List'!$A$2:$QR$463,18,FALSE),"")</f>
        <v/>
      </c>
      <c r="D26126" s="16" t="str">
        <f>IFERROR(VLOOKUP($F26126,'Location List'!$A$2:$QR$463,9,FALSE),"")</f>
        <v/>
      </c>
      <c r="E26126" s="16" t="str">
        <f>IFERROR(VLOOKUP($F26126,'Location List'!$A$2:$QR$463,2,FALSE),"")</f>
        <v/>
      </c>
    </row>
    <row r="26127" spans="1:5" ht="15" customHeight="1" x14ac:dyDescent="0.25">
      <c r="A26127" s="16" t="str">
        <f>IFERROR(VLOOKUP($F26127,'Location List'!$A$2:$QR$463,20,FALSE),"")</f>
        <v/>
      </c>
      <c r="B26127" s="16" t="str">
        <f>IFERROR(VLOOKUP($F26127,'Location List'!$A$2:$QR$463,19,FALSE),"")</f>
        <v/>
      </c>
      <c r="C26127" s="16" t="str">
        <f>IFERROR(VLOOKUP($F26127,'Location List'!$A$2:$QR$463,18,FALSE),"")</f>
        <v/>
      </c>
      <c r="D26127" s="16" t="str">
        <f>IFERROR(VLOOKUP($F26127,'Location List'!$A$2:$QR$463,9,FALSE),"")</f>
        <v/>
      </c>
      <c r="E26127" s="16" t="str">
        <f>IFERROR(VLOOKUP($F26127,'Location List'!$A$2:$QR$463,2,FALSE),"")</f>
        <v/>
      </c>
    </row>
    <row r="26128" spans="1:5" ht="15" customHeight="1" x14ac:dyDescent="0.25">
      <c r="A26128" s="16" t="str">
        <f>IFERROR(VLOOKUP($F26128,'Location List'!$A$2:$QR$463,20,FALSE),"")</f>
        <v/>
      </c>
      <c r="B26128" s="16" t="str">
        <f>IFERROR(VLOOKUP($F26128,'Location List'!$A$2:$QR$463,19,FALSE),"")</f>
        <v/>
      </c>
      <c r="C26128" s="16" t="str">
        <f>IFERROR(VLOOKUP($F26128,'Location List'!$A$2:$QR$463,18,FALSE),"")</f>
        <v/>
      </c>
      <c r="D26128" s="16" t="str">
        <f>IFERROR(VLOOKUP($F26128,'Location List'!$A$2:$QR$463,9,FALSE),"")</f>
        <v/>
      </c>
      <c r="E26128" s="16" t="str">
        <f>IFERROR(VLOOKUP($F26128,'Location List'!$A$2:$QR$463,2,FALSE),"")</f>
        <v/>
      </c>
    </row>
    <row r="26129" spans="1:5" ht="15" customHeight="1" x14ac:dyDescent="0.25">
      <c r="A26129" s="16" t="str">
        <f>IFERROR(VLOOKUP($F26129,'Location List'!$A$2:$QR$463,20,FALSE),"")</f>
        <v/>
      </c>
      <c r="B26129" s="16" t="str">
        <f>IFERROR(VLOOKUP($F26129,'Location List'!$A$2:$QR$463,19,FALSE),"")</f>
        <v/>
      </c>
      <c r="C26129" s="16" t="str">
        <f>IFERROR(VLOOKUP($F26129,'Location List'!$A$2:$QR$463,18,FALSE),"")</f>
        <v/>
      </c>
      <c r="D26129" s="16" t="str">
        <f>IFERROR(VLOOKUP($F26129,'Location List'!$A$2:$QR$463,9,FALSE),"")</f>
        <v/>
      </c>
      <c r="E26129" s="16" t="str">
        <f>IFERROR(VLOOKUP($F26129,'Location List'!$A$2:$QR$463,2,FALSE),"")</f>
        <v/>
      </c>
    </row>
    <row r="26130" spans="1:5" ht="15" customHeight="1" x14ac:dyDescent="0.25">
      <c r="A26130" s="16" t="str">
        <f>IFERROR(VLOOKUP($F26130,'Location List'!$A$2:$QR$463,20,FALSE),"")</f>
        <v/>
      </c>
      <c r="B26130" s="16" t="str">
        <f>IFERROR(VLOOKUP($F26130,'Location List'!$A$2:$QR$463,19,FALSE),"")</f>
        <v/>
      </c>
      <c r="C26130" s="16" t="str">
        <f>IFERROR(VLOOKUP($F26130,'Location List'!$A$2:$QR$463,18,FALSE),"")</f>
        <v/>
      </c>
      <c r="D26130" s="16" t="str">
        <f>IFERROR(VLOOKUP($F26130,'Location List'!$A$2:$QR$463,9,FALSE),"")</f>
        <v/>
      </c>
      <c r="E26130" s="16" t="str">
        <f>IFERROR(VLOOKUP($F26130,'Location List'!$A$2:$QR$463,2,FALSE),"")</f>
        <v/>
      </c>
    </row>
    <row r="26131" spans="1:5" ht="15" customHeight="1" x14ac:dyDescent="0.25">
      <c r="A26131" s="16" t="str">
        <f>IFERROR(VLOOKUP($F26131,'Location List'!$A$2:$QR$463,20,FALSE),"")</f>
        <v/>
      </c>
      <c r="B26131" s="16" t="str">
        <f>IFERROR(VLOOKUP($F26131,'Location List'!$A$2:$QR$463,19,FALSE),"")</f>
        <v/>
      </c>
      <c r="C26131" s="16" t="str">
        <f>IFERROR(VLOOKUP($F26131,'Location List'!$A$2:$QR$463,18,FALSE),"")</f>
        <v/>
      </c>
      <c r="D26131" s="16" t="str">
        <f>IFERROR(VLOOKUP($F26131,'Location List'!$A$2:$QR$463,9,FALSE),"")</f>
        <v/>
      </c>
      <c r="E26131" s="16" t="str">
        <f>IFERROR(VLOOKUP($F26131,'Location List'!$A$2:$QR$463,2,FALSE),"")</f>
        <v/>
      </c>
    </row>
    <row r="26132" spans="1:5" ht="15" customHeight="1" x14ac:dyDescent="0.25">
      <c r="A26132" s="16" t="str">
        <f>IFERROR(VLOOKUP($F26132,'Location List'!$A$2:$QR$463,20,FALSE),"")</f>
        <v/>
      </c>
      <c r="B26132" s="16" t="str">
        <f>IFERROR(VLOOKUP($F26132,'Location List'!$A$2:$QR$463,19,FALSE),"")</f>
        <v/>
      </c>
      <c r="C26132" s="16" t="str">
        <f>IFERROR(VLOOKUP($F26132,'Location List'!$A$2:$QR$463,18,FALSE),"")</f>
        <v/>
      </c>
      <c r="D26132" s="16" t="str">
        <f>IFERROR(VLOOKUP($F26132,'Location List'!$A$2:$QR$463,9,FALSE),"")</f>
        <v/>
      </c>
      <c r="E26132" s="16" t="str">
        <f>IFERROR(VLOOKUP($F26132,'Location List'!$A$2:$QR$463,2,FALSE),"")</f>
        <v/>
      </c>
    </row>
    <row r="26133" spans="1:5" ht="15" customHeight="1" x14ac:dyDescent="0.25">
      <c r="A26133" s="16" t="str">
        <f>IFERROR(VLOOKUP($F26133,'Location List'!$A$2:$QR$463,20,FALSE),"")</f>
        <v/>
      </c>
      <c r="B26133" s="16" t="str">
        <f>IFERROR(VLOOKUP($F26133,'Location List'!$A$2:$QR$463,19,FALSE),"")</f>
        <v/>
      </c>
      <c r="C26133" s="16" t="str">
        <f>IFERROR(VLOOKUP($F26133,'Location List'!$A$2:$QR$463,18,FALSE),"")</f>
        <v/>
      </c>
      <c r="D26133" s="16" t="str">
        <f>IFERROR(VLOOKUP($F26133,'Location List'!$A$2:$QR$463,9,FALSE),"")</f>
        <v/>
      </c>
      <c r="E26133" s="16" t="str">
        <f>IFERROR(VLOOKUP($F26133,'Location List'!$A$2:$QR$463,2,FALSE),"")</f>
        <v/>
      </c>
    </row>
    <row r="26134" spans="1:5" ht="15" customHeight="1" x14ac:dyDescent="0.25">
      <c r="A26134" s="16" t="str">
        <f>IFERROR(VLOOKUP($F26134,'Location List'!$A$2:$QR$463,20,FALSE),"")</f>
        <v/>
      </c>
      <c r="B26134" s="16" t="str">
        <f>IFERROR(VLOOKUP($F26134,'Location List'!$A$2:$QR$463,19,FALSE),"")</f>
        <v/>
      </c>
      <c r="C26134" s="16" t="str">
        <f>IFERROR(VLOOKUP($F26134,'Location List'!$A$2:$QR$463,18,FALSE),"")</f>
        <v/>
      </c>
      <c r="D26134" s="16" t="str">
        <f>IFERROR(VLOOKUP($F26134,'Location List'!$A$2:$QR$463,9,FALSE),"")</f>
        <v/>
      </c>
      <c r="E26134" s="16" t="str">
        <f>IFERROR(VLOOKUP($F26134,'Location List'!$A$2:$QR$463,2,FALSE),"")</f>
        <v/>
      </c>
    </row>
    <row r="26135" spans="1:5" ht="15" customHeight="1" x14ac:dyDescent="0.25">
      <c r="A26135" s="16" t="str">
        <f>IFERROR(VLOOKUP($F26135,'Location List'!$A$2:$QR$463,20,FALSE),"")</f>
        <v/>
      </c>
      <c r="B26135" s="16" t="str">
        <f>IFERROR(VLOOKUP($F26135,'Location List'!$A$2:$QR$463,19,FALSE),"")</f>
        <v/>
      </c>
      <c r="C26135" s="16" t="str">
        <f>IFERROR(VLOOKUP($F26135,'Location List'!$A$2:$QR$463,18,FALSE),"")</f>
        <v/>
      </c>
      <c r="D26135" s="16" t="str">
        <f>IFERROR(VLOOKUP($F26135,'Location List'!$A$2:$QR$463,9,FALSE),"")</f>
        <v/>
      </c>
      <c r="E26135" s="16" t="str">
        <f>IFERROR(VLOOKUP($F26135,'Location List'!$A$2:$QR$463,2,FALSE),"")</f>
        <v/>
      </c>
    </row>
    <row r="26136" spans="1:5" ht="15" customHeight="1" x14ac:dyDescent="0.25">
      <c r="A26136" s="16" t="str">
        <f>IFERROR(VLOOKUP($F26136,'Location List'!$A$2:$QR$463,20,FALSE),"")</f>
        <v/>
      </c>
      <c r="B26136" s="16" t="str">
        <f>IFERROR(VLOOKUP($F26136,'Location List'!$A$2:$QR$463,19,FALSE),"")</f>
        <v/>
      </c>
      <c r="C26136" s="16" t="str">
        <f>IFERROR(VLOOKUP($F26136,'Location List'!$A$2:$QR$463,18,FALSE),"")</f>
        <v/>
      </c>
      <c r="D26136" s="16" t="str">
        <f>IFERROR(VLOOKUP($F26136,'Location List'!$A$2:$QR$463,9,FALSE),"")</f>
        <v/>
      </c>
      <c r="E26136" s="16" t="str">
        <f>IFERROR(VLOOKUP($F26136,'Location List'!$A$2:$QR$463,2,FALSE),"")</f>
        <v/>
      </c>
    </row>
    <row r="26211" spans="1:5" ht="15" customHeight="1" x14ac:dyDescent="0.25">
      <c r="A26211" s="16" t="str">
        <f>IFERROR(VLOOKUP($F26211,'Location List'!$A$2:$QR$463,20,FALSE),"")</f>
        <v/>
      </c>
      <c r="B26211" s="16" t="str">
        <f>IFERROR(VLOOKUP($F26211,'Location List'!$A$2:$QR$463,19,FALSE),"")</f>
        <v/>
      </c>
      <c r="C26211" s="16" t="str">
        <f>IFERROR(VLOOKUP($F26211,'Location List'!$A$2:$QR$463,18,FALSE),"")</f>
        <v/>
      </c>
      <c r="D26211" s="16" t="str">
        <f>IFERROR(VLOOKUP($F26211,'Location List'!$A$2:$QR$463,9,FALSE),"")</f>
        <v/>
      </c>
      <c r="E26211" s="16" t="str">
        <f>IFERROR(VLOOKUP($F26211,'Location List'!$A$2:$QR$463,2,FALSE),"")</f>
        <v/>
      </c>
    </row>
    <row r="26212" spans="1:5" ht="15" customHeight="1" x14ac:dyDescent="0.25">
      <c r="A26212" s="16" t="str">
        <f>IFERROR(VLOOKUP($F26212,'Location List'!$A$2:$QR$463,20,FALSE),"")</f>
        <v/>
      </c>
      <c r="B26212" s="16" t="str">
        <f>IFERROR(VLOOKUP($F26212,'Location List'!$A$2:$QR$463,19,FALSE),"")</f>
        <v/>
      </c>
      <c r="C26212" s="16" t="str">
        <f>IFERROR(VLOOKUP($F26212,'Location List'!$A$2:$QR$463,18,FALSE),"")</f>
        <v/>
      </c>
      <c r="D26212" s="16" t="str">
        <f>IFERROR(VLOOKUP($F26212,'Location List'!$A$2:$QR$463,9,FALSE),"")</f>
        <v/>
      </c>
      <c r="E26212" s="16" t="str">
        <f>IFERROR(VLOOKUP($F26212,'Location List'!$A$2:$QR$463,2,FALSE),"")</f>
        <v/>
      </c>
    </row>
    <row r="26213" spans="1:5" ht="15" customHeight="1" x14ac:dyDescent="0.25">
      <c r="A26213" s="16" t="str">
        <f>IFERROR(VLOOKUP($F26213,'Location List'!$A$2:$QR$463,20,FALSE),"")</f>
        <v/>
      </c>
      <c r="B26213" s="16" t="str">
        <f>IFERROR(VLOOKUP($F26213,'Location List'!$A$2:$QR$463,19,FALSE),"")</f>
        <v/>
      </c>
      <c r="C26213" s="16" t="str">
        <f>IFERROR(VLOOKUP($F26213,'Location List'!$A$2:$QR$463,18,FALSE),"")</f>
        <v/>
      </c>
      <c r="D26213" s="16" t="str">
        <f>IFERROR(VLOOKUP($F26213,'Location List'!$A$2:$QR$463,9,FALSE),"")</f>
        <v/>
      </c>
      <c r="E26213" s="16" t="str">
        <f>IFERROR(VLOOKUP($F26213,'Location List'!$A$2:$QR$463,2,FALSE),"")</f>
        <v/>
      </c>
    </row>
    <row r="26214" spans="1:5" ht="15" customHeight="1" x14ac:dyDescent="0.25">
      <c r="A26214" s="16" t="str">
        <f>IFERROR(VLOOKUP($F26214,'Location List'!$A$2:$QR$463,20,FALSE),"")</f>
        <v/>
      </c>
      <c r="B26214" s="16" t="str">
        <f>IFERROR(VLOOKUP($F26214,'Location List'!$A$2:$QR$463,19,FALSE),"")</f>
        <v/>
      </c>
      <c r="C26214" s="16" t="str">
        <f>IFERROR(VLOOKUP($F26214,'Location List'!$A$2:$QR$463,18,FALSE),"")</f>
        <v/>
      </c>
      <c r="D26214" s="16" t="str">
        <f>IFERROR(VLOOKUP($F26214,'Location List'!$A$2:$QR$463,9,FALSE),"")</f>
        <v/>
      </c>
      <c r="E26214" s="16" t="str">
        <f>IFERROR(VLOOKUP($F26214,'Location List'!$A$2:$QR$463,2,FALSE),"")</f>
        <v/>
      </c>
    </row>
    <row r="26215" spans="1:5" ht="15" customHeight="1" x14ac:dyDescent="0.25">
      <c r="A26215" s="16" t="str">
        <f>IFERROR(VLOOKUP($F26215,'Location List'!$A$2:$QR$463,20,FALSE),"")</f>
        <v/>
      </c>
      <c r="B26215" s="16" t="str">
        <f>IFERROR(VLOOKUP($F26215,'Location List'!$A$2:$QR$463,19,FALSE),"")</f>
        <v/>
      </c>
      <c r="C26215" s="16" t="str">
        <f>IFERROR(VLOOKUP($F26215,'Location List'!$A$2:$QR$463,18,FALSE),"")</f>
        <v/>
      </c>
      <c r="D26215" s="16" t="str">
        <f>IFERROR(VLOOKUP($F26215,'Location List'!$A$2:$QR$463,9,FALSE),"")</f>
        <v/>
      </c>
      <c r="E26215" s="16" t="str">
        <f>IFERROR(VLOOKUP($F26215,'Location List'!$A$2:$QR$463,2,FALSE),"")</f>
        <v/>
      </c>
    </row>
    <row r="26216" spans="1:5" ht="15" customHeight="1" x14ac:dyDescent="0.25">
      <c r="A26216" s="16" t="str">
        <f>IFERROR(VLOOKUP($F26216,'Location List'!$A$2:$QR$463,20,FALSE),"")</f>
        <v/>
      </c>
      <c r="B26216" s="16" t="str">
        <f>IFERROR(VLOOKUP($F26216,'Location List'!$A$2:$QR$463,19,FALSE),"")</f>
        <v/>
      </c>
      <c r="C26216" s="16" t="str">
        <f>IFERROR(VLOOKUP($F26216,'Location List'!$A$2:$QR$463,18,FALSE),"")</f>
        <v/>
      </c>
      <c r="D26216" s="16" t="str">
        <f>IFERROR(VLOOKUP($F26216,'Location List'!$A$2:$QR$463,9,FALSE),"")</f>
        <v/>
      </c>
      <c r="E26216" s="16" t="str">
        <f>IFERROR(VLOOKUP($F26216,'Location List'!$A$2:$QR$463,2,FALSE),"")</f>
        <v/>
      </c>
    </row>
    <row r="26217" spans="1:5" ht="15" customHeight="1" x14ac:dyDescent="0.25">
      <c r="A26217" s="16" t="str">
        <f>IFERROR(VLOOKUP($F26217,'Location List'!$A$2:$QR$463,20,FALSE),"")</f>
        <v/>
      </c>
      <c r="B26217" s="16" t="str">
        <f>IFERROR(VLOOKUP($F26217,'Location List'!$A$2:$QR$463,19,FALSE),"")</f>
        <v/>
      </c>
      <c r="C26217" s="16" t="str">
        <f>IFERROR(VLOOKUP($F26217,'Location List'!$A$2:$QR$463,18,FALSE),"")</f>
        <v/>
      </c>
      <c r="D26217" s="16" t="str">
        <f>IFERROR(VLOOKUP($F26217,'Location List'!$A$2:$QR$463,9,FALSE),"")</f>
        <v/>
      </c>
      <c r="E26217" s="16" t="str">
        <f>IFERROR(VLOOKUP($F26217,'Location List'!$A$2:$QR$463,2,FALSE),"")</f>
        <v/>
      </c>
    </row>
    <row r="26218" spans="1:5" ht="15" customHeight="1" x14ac:dyDescent="0.25">
      <c r="A26218" s="16" t="str">
        <f>IFERROR(VLOOKUP($F26218,'Location List'!$A$2:$QR$463,20,FALSE),"")</f>
        <v/>
      </c>
      <c r="B26218" s="16" t="str">
        <f>IFERROR(VLOOKUP($F26218,'Location List'!$A$2:$QR$463,19,FALSE),"")</f>
        <v/>
      </c>
      <c r="C26218" s="16" t="str">
        <f>IFERROR(VLOOKUP($F26218,'Location List'!$A$2:$QR$463,18,FALSE),"")</f>
        <v/>
      </c>
      <c r="D26218" s="16" t="str">
        <f>IFERROR(VLOOKUP($F26218,'Location List'!$A$2:$QR$463,9,FALSE),"")</f>
        <v/>
      </c>
      <c r="E26218" s="16" t="str">
        <f>IFERROR(VLOOKUP($F26218,'Location List'!$A$2:$QR$463,2,FALSE),"")</f>
        <v/>
      </c>
    </row>
    <row r="26219" spans="1:5" ht="15" customHeight="1" x14ac:dyDescent="0.25">
      <c r="A26219" s="16" t="str">
        <f>IFERROR(VLOOKUP($F26219,'Location List'!$A$2:$QR$463,20,FALSE),"")</f>
        <v/>
      </c>
      <c r="B26219" s="16" t="str">
        <f>IFERROR(VLOOKUP($F26219,'Location List'!$A$2:$QR$463,19,FALSE),"")</f>
        <v/>
      </c>
      <c r="C26219" s="16" t="str">
        <f>IFERROR(VLOOKUP($F26219,'Location List'!$A$2:$QR$463,18,FALSE),"")</f>
        <v/>
      </c>
      <c r="D26219" s="16" t="str">
        <f>IFERROR(VLOOKUP($F26219,'Location List'!$A$2:$QR$463,9,FALSE),"")</f>
        <v/>
      </c>
      <c r="E26219" s="16" t="str">
        <f>IFERROR(VLOOKUP($F26219,'Location List'!$A$2:$QR$463,2,FALSE),"")</f>
        <v/>
      </c>
    </row>
    <row r="26220" spans="1:5" ht="15" customHeight="1" x14ac:dyDescent="0.25">
      <c r="A26220" s="16" t="str">
        <f>IFERROR(VLOOKUP($F26220,'Location List'!$A$2:$QR$463,20,FALSE),"")</f>
        <v/>
      </c>
      <c r="B26220" s="16" t="str">
        <f>IFERROR(VLOOKUP($F26220,'Location List'!$A$2:$QR$463,19,FALSE),"")</f>
        <v/>
      </c>
      <c r="C26220" s="16" t="str">
        <f>IFERROR(VLOOKUP($F26220,'Location List'!$A$2:$QR$463,18,FALSE),"")</f>
        <v/>
      </c>
      <c r="D26220" s="16" t="str">
        <f>IFERROR(VLOOKUP($F26220,'Location List'!$A$2:$QR$463,9,FALSE),"")</f>
        <v/>
      </c>
      <c r="E26220" s="16" t="str">
        <f>IFERROR(VLOOKUP($F26220,'Location List'!$A$2:$QR$463,2,FALSE),"")</f>
        <v/>
      </c>
    </row>
    <row r="26221" spans="1:5" ht="15" customHeight="1" x14ac:dyDescent="0.25">
      <c r="A26221" s="16" t="str">
        <f>IFERROR(VLOOKUP($F26221,'Location List'!$A$2:$QR$463,20,FALSE),"")</f>
        <v/>
      </c>
      <c r="B26221" s="16" t="str">
        <f>IFERROR(VLOOKUP($F26221,'Location List'!$A$2:$QR$463,19,FALSE),"")</f>
        <v/>
      </c>
      <c r="C26221" s="16" t="str">
        <f>IFERROR(VLOOKUP($F26221,'Location List'!$A$2:$QR$463,18,FALSE),"")</f>
        <v/>
      </c>
      <c r="D26221" s="16" t="str">
        <f>IFERROR(VLOOKUP($F26221,'Location List'!$A$2:$QR$463,9,FALSE),"")</f>
        <v/>
      </c>
      <c r="E26221" s="16" t="str">
        <f>IFERROR(VLOOKUP($F26221,'Location List'!$A$2:$QR$463,2,FALSE),"")</f>
        <v/>
      </c>
    </row>
    <row r="26296" spans="1:5" ht="15" customHeight="1" x14ac:dyDescent="0.25">
      <c r="A26296" s="16" t="str">
        <f>IFERROR(VLOOKUP($F26296,'Location List'!$A$2:$QR$463,20,FALSE),"")</f>
        <v/>
      </c>
      <c r="B26296" s="16" t="str">
        <f>IFERROR(VLOOKUP($F26296,'Location List'!$A$2:$QR$463,19,FALSE),"")</f>
        <v/>
      </c>
      <c r="C26296" s="16" t="str">
        <f>IFERROR(VLOOKUP($F26296,'Location List'!$A$2:$QR$463,18,FALSE),"")</f>
        <v/>
      </c>
      <c r="D26296" s="16" t="str">
        <f>IFERROR(VLOOKUP($F26296,'Location List'!$A$2:$QR$463,9,FALSE),"")</f>
        <v/>
      </c>
      <c r="E26296" s="16" t="str">
        <f>IFERROR(VLOOKUP($F26296,'Location List'!$A$2:$QR$463,2,FALSE),"")</f>
        <v/>
      </c>
    </row>
    <row r="26297" spans="1:5" ht="15" customHeight="1" x14ac:dyDescent="0.25">
      <c r="A26297" s="16" t="str">
        <f>IFERROR(VLOOKUP($F26297,'Location List'!$A$2:$QR$463,20,FALSE),"")</f>
        <v/>
      </c>
      <c r="B26297" s="16" t="str">
        <f>IFERROR(VLOOKUP($F26297,'Location List'!$A$2:$QR$463,19,FALSE),"")</f>
        <v/>
      </c>
      <c r="C26297" s="16" t="str">
        <f>IFERROR(VLOOKUP($F26297,'Location List'!$A$2:$QR$463,18,FALSE),"")</f>
        <v/>
      </c>
      <c r="D26297" s="16" t="str">
        <f>IFERROR(VLOOKUP($F26297,'Location List'!$A$2:$QR$463,9,FALSE),"")</f>
        <v/>
      </c>
      <c r="E26297" s="16" t="str">
        <f>IFERROR(VLOOKUP($F26297,'Location List'!$A$2:$QR$463,2,FALSE),"")</f>
        <v/>
      </c>
    </row>
    <row r="26298" spans="1:5" ht="15" customHeight="1" x14ac:dyDescent="0.25">
      <c r="A26298" s="16" t="str">
        <f>IFERROR(VLOOKUP($F26298,'Location List'!$A$2:$QR$463,20,FALSE),"")</f>
        <v/>
      </c>
      <c r="B26298" s="16" t="str">
        <f>IFERROR(VLOOKUP($F26298,'Location List'!$A$2:$QR$463,19,FALSE),"")</f>
        <v/>
      </c>
      <c r="C26298" s="16" t="str">
        <f>IFERROR(VLOOKUP($F26298,'Location List'!$A$2:$QR$463,18,FALSE),"")</f>
        <v/>
      </c>
      <c r="D26298" s="16" t="str">
        <f>IFERROR(VLOOKUP($F26298,'Location List'!$A$2:$QR$463,9,FALSE),"")</f>
        <v/>
      </c>
      <c r="E26298" s="16" t="str">
        <f>IFERROR(VLOOKUP($F26298,'Location List'!$A$2:$QR$463,2,FALSE),"")</f>
        <v/>
      </c>
    </row>
    <row r="26339" spans="1:5" ht="15" customHeight="1" x14ac:dyDescent="0.25">
      <c r="A26339" s="16" t="str">
        <f>IFERROR(VLOOKUP($F26339,'Location List'!$A$2:$QR$463,20,FALSE),"")</f>
        <v/>
      </c>
      <c r="B26339" s="16" t="str">
        <f>IFERROR(VLOOKUP($F26339,'Location List'!$A$2:$QR$463,19,FALSE),"")</f>
        <v/>
      </c>
      <c r="C26339" s="16" t="str">
        <f>IFERROR(VLOOKUP($F26339,'Location List'!$A$2:$QR$463,18,FALSE),"")</f>
        <v/>
      </c>
      <c r="D26339" s="16" t="str">
        <f>IFERROR(VLOOKUP($F26339,'Location List'!$A$2:$QR$463,9,FALSE),"")</f>
        <v/>
      </c>
      <c r="E26339" s="16" t="str">
        <f>IFERROR(VLOOKUP($F26339,'Location List'!$A$2:$QR$463,2,FALSE),"")</f>
        <v/>
      </c>
    </row>
    <row r="26340" spans="1:5" ht="15" customHeight="1" x14ac:dyDescent="0.25">
      <c r="A26340" s="16" t="str">
        <f>IFERROR(VLOOKUP($F26340,'Location List'!$A$2:$QR$463,20,FALSE),"")</f>
        <v/>
      </c>
      <c r="B26340" s="16" t="str">
        <f>IFERROR(VLOOKUP($F26340,'Location List'!$A$2:$QR$463,19,FALSE),"")</f>
        <v/>
      </c>
      <c r="C26340" s="16" t="str">
        <f>IFERROR(VLOOKUP($F26340,'Location List'!$A$2:$QR$463,18,FALSE),"")</f>
        <v/>
      </c>
      <c r="D26340" s="16" t="str">
        <f>IFERROR(VLOOKUP($F26340,'Location List'!$A$2:$QR$463,9,FALSE),"")</f>
        <v/>
      </c>
      <c r="E26340" s="16" t="str">
        <f>IFERROR(VLOOKUP($F26340,'Location List'!$A$2:$QR$463,2,FALSE),"")</f>
        <v/>
      </c>
    </row>
    <row r="26341" spans="1:5" ht="15" customHeight="1" x14ac:dyDescent="0.25">
      <c r="A26341" s="16" t="str">
        <f>IFERROR(VLOOKUP($F26341,'Location List'!$A$2:$QR$463,20,FALSE),"")</f>
        <v/>
      </c>
      <c r="B26341" s="16" t="str">
        <f>IFERROR(VLOOKUP($F26341,'Location List'!$A$2:$QR$463,19,FALSE),"")</f>
        <v/>
      </c>
      <c r="C26341" s="16" t="str">
        <f>IFERROR(VLOOKUP($F26341,'Location List'!$A$2:$QR$463,18,FALSE),"")</f>
        <v/>
      </c>
      <c r="D26341" s="16" t="str">
        <f>IFERROR(VLOOKUP($F26341,'Location List'!$A$2:$QR$463,9,FALSE),"")</f>
        <v/>
      </c>
      <c r="E26341" s="16" t="str">
        <f>IFERROR(VLOOKUP($F26341,'Location List'!$A$2:$QR$463,2,FALSE),"")</f>
        <v/>
      </c>
    </row>
    <row r="26342" spans="1:5" ht="15" customHeight="1" x14ac:dyDescent="0.25">
      <c r="A26342" s="16" t="str">
        <f>IFERROR(VLOOKUP($F26342,'Location List'!$A$2:$QR$463,20,FALSE),"")</f>
        <v/>
      </c>
      <c r="B26342" s="16" t="str">
        <f>IFERROR(VLOOKUP($F26342,'Location List'!$A$2:$QR$463,19,FALSE),"")</f>
        <v/>
      </c>
      <c r="C26342" s="16" t="str">
        <f>IFERROR(VLOOKUP($F26342,'Location List'!$A$2:$QR$463,18,FALSE),"")</f>
        <v/>
      </c>
      <c r="D26342" s="16" t="str">
        <f>IFERROR(VLOOKUP($F26342,'Location List'!$A$2:$QR$463,9,FALSE),"")</f>
        <v/>
      </c>
      <c r="E26342" s="16" t="str">
        <f>IFERROR(VLOOKUP($F26342,'Location List'!$A$2:$QR$463,2,FALSE),"")</f>
        <v/>
      </c>
    </row>
    <row r="26343" spans="1:5" ht="15" customHeight="1" x14ac:dyDescent="0.25">
      <c r="A26343" s="16" t="str">
        <f>IFERROR(VLOOKUP($F26343,'Location List'!$A$2:$QR$463,20,FALSE),"")</f>
        <v/>
      </c>
      <c r="B26343" s="16" t="str">
        <f>IFERROR(VLOOKUP($F26343,'Location List'!$A$2:$QR$463,19,FALSE),"")</f>
        <v/>
      </c>
      <c r="C26343" s="16" t="str">
        <f>IFERROR(VLOOKUP($F26343,'Location List'!$A$2:$QR$463,18,FALSE),"")</f>
        <v/>
      </c>
      <c r="D26343" s="16" t="str">
        <f>IFERROR(VLOOKUP($F26343,'Location List'!$A$2:$QR$463,9,FALSE),"")</f>
        <v/>
      </c>
      <c r="E26343" s="16" t="str">
        <f>IFERROR(VLOOKUP($F26343,'Location List'!$A$2:$QR$463,2,FALSE),"")</f>
        <v/>
      </c>
    </row>
    <row r="26344" spans="1:5" ht="15" customHeight="1" x14ac:dyDescent="0.25">
      <c r="A26344" s="16" t="str">
        <f>IFERROR(VLOOKUP($F26344,'Location List'!$A$2:$QR$463,20,FALSE),"")</f>
        <v/>
      </c>
      <c r="B26344" s="16" t="str">
        <f>IFERROR(VLOOKUP($F26344,'Location List'!$A$2:$QR$463,19,FALSE),"")</f>
        <v/>
      </c>
      <c r="C26344" s="16" t="str">
        <f>IFERROR(VLOOKUP($F26344,'Location List'!$A$2:$QR$463,18,FALSE),"")</f>
        <v/>
      </c>
      <c r="D26344" s="16" t="str">
        <f>IFERROR(VLOOKUP($F26344,'Location List'!$A$2:$QR$463,9,FALSE),"")</f>
        <v/>
      </c>
      <c r="E26344" s="16" t="str">
        <f>IFERROR(VLOOKUP($F26344,'Location List'!$A$2:$QR$463,2,FALSE),"")</f>
        <v/>
      </c>
    </row>
    <row r="26345" spans="1:5" ht="15" customHeight="1" x14ac:dyDescent="0.25">
      <c r="A26345" s="16" t="str">
        <f>IFERROR(VLOOKUP($F26345,'Location List'!$A$2:$QR$463,20,FALSE),"")</f>
        <v/>
      </c>
      <c r="B26345" s="16" t="str">
        <f>IFERROR(VLOOKUP($F26345,'Location List'!$A$2:$QR$463,19,FALSE),"")</f>
        <v/>
      </c>
      <c r="C26345" s="16" t="str">
        <f>IFERROR(VLOOKUP($F26345,'Location List'!$A$2:$QR$463,18,FALSE),"")</f>
        <v/>
      </c>
      <c r="D26345" s="16" t="str">
        <f>IFERROR(VLOOKUP($F26345,'Location List'!$A$2:$QR$463,9,FALSE),"")</f>
        <v/>
      </c>
      <c r="E26345" s="16" t="str">
        <f>IFERROR(VLOOKUP($F26345,'Location List'!$A$2:$QR$463,2,FALSE),"")</f>
        <v/>
      </c>
    </row>
    <row r="26346" spans="1:5" ht="15" customHeight="1" x14ac:dyDescent="0.25">
      <c r="A26346" s="16" t="str">
        <f>IFERROR(VLOOKUP($F26346,'Location List'!$A$2:$QR$463,20,FALSE),"")</f>
        <v/>
      </c>
      <c r="B26346" s="16" t="str">
        <f>IFERROR(VLOOKUP($F26346,'Location List'!$A$2:$QR$463,19,FALSE),"")</f>
        <v/>
      </c>
      <c r="C26346" s="16" t="str">
        <f>IFERROR(VLOOKUP($F26346,'Location List'!$A$2:$QR$463,18,FALSE),"")</f>
        <v/>
      </c>
      <c r="D26346" s="16" t="str">
        <f>IFERROR(VLOOKUP($F26346,'Location List'!$A$2:$QR$463,9,FALSE),"")</f>
        <v/>
      </c>
      <c r="E26346" s="16" t="str">
        <f>IFERROR(VLOOKUP($F26346,'Location List'!$A$2:$QR$463,2,FALSE),"")</f>
        <v/>
      </c>
    </row>
    <row r="26347" spans="1:5" ht="15" customHeight="1" x14ac:dyDescent="0.25">
      <c r="A26347" s="16" t="str">
        <f>IFERROR(VLOOKUP($F26347,'Location List'!$A$2:$QR$463,20,FALSE),"")</f>
        <v/>
      </c>
      <c r="B26347" s="16" t="str">
        <f>IFERROR(VLOOKUP($F26347,'Location List'!$A$2:$QR$463,19,FALSE),"")</f>
        <v/>
      </c>
      <c r="C26347" s="16" t="str">
        <f>IFERROR(VLOOKUP($F26347,'Location List'!$A$2:$QR$463,18,FALSE),"")</f>
        <v/>
      </c>
      <c r="D26347" s="16" t="str">
        <f>IFERROR(VLOOKUP($F26347,'Location List'!$A$2:$QR$463,9,FALSE),"")</f>
        <v/>
      </c>
      <c r="E26347" s="16" t="str">
        <f>IFERROR(VLOOKUP($F26347,'Location List'!$A$2:$QR$463,2,FALSE),"")</f>
        <v/>
      </c>
    </row>
    <row r="26348" spans="1:5" ht="15" customHeight="1" x14ac:dyDescent="0.25">
      <c r="A26348" s="16" t="str">
        <f>IFERROR(VLOOKUP($F26348,'Location List'!$A$2:$QR$463,20,FALSE),"")</f>
        <v/>
      </c>
      <c r="B26348" s="16" t="str">
        <f>IFERROR(VLOOKUP($F26348,'Location List'!$A$2:$QR$463,19,FALSE),"")</f>
        <v/>
      </c>
      <c r="C26348" s="16" t="str">
        <f>IFERROR(VLOOKUP($F26348,'Location List'!$A$2:$QR$463,18,FALSE),"")</f>
        <v/>
      </c>
      <c r="D26348" s="16" t="str">
        <f>IFERROR(VLOOKUP($F26348,'Location List'!$A$2:$QR$463,9,FALSE),"")</f>
        <v/>
      </c>
      <c r="E26348" s="16" t="str">
        <f>IFERROR(VLOOKUP($F26348,'Location List'!$A$2:$QR$463,2,FALSE),"")</f>
        <v/>
      </c>
    </row>
    <row r="26349" spans="1:5" ht="15" customHeight="1" x14ac:dyDescent="0.25">
      <c r="A26349" s="16" t="str">
        <f>IFERROR(VLOOKUP($F26349,'Location List'!$A$2:$QR$463,20,FALSE),"")</f>
        <v/>
      </c>
      <c r="B26349" s="16" t="str">
        <f>IFERROR(VLOOKUP($F26349,'Location List'!$A$2:$QR$463,19,FALSE),"")</f>
        <v/>
      </c>
      <c r="C26349" s="16" t="str">
        <f>IFERROR(VLOOKUP($F26349,'Location List'!$A$2:$QR$463,18,FALSE),"")</f>
        <v/>
      </c>
      <c r="D26349" s="16" t="str">
        <f>IFERROR(VLOOKUP($F26349,'Location List'!$A$2:$QR$463,9,FALSE),"")</f>
        <v/>
      </c>
      <c r="E26349" s="16" t="str">
        <f>IFERROR(VLOOKUP($F26349,'Location List'!$A$2:$QR$463,2,FALSE),"")</f>
        <v/>
      </c>
    </row>
    <row r="26350" spans="1:5" ht="15" customHeight="1" x14ac:dyDescent="0.25">
      <c r="A26350" s="16" t="str">
        <f>IFERROR(VLOOKUP($F26350,'Location List'!$A$2:$QR$463,20,FALSE),"")</f>
        <v/>
      </c>
      <c r="B26350" s="16" t="str">
        <f>IFERROR(VLOOKUP($F26350,'Location List'!$A$2:$QR$463,19,FALSE),"")</f>
        <v/>
      </c>
      <c r="C26350" s="16" t="str">
        <f>IFERROR(VLOOKUP($F26350,'Location List'!$A$2:$QR$463,18,FALSE),"")</f>
        <v/>
      </c>
      <c r="D26350" s="16" t="str">
        <f>IFERROR(VLOOKUP($F26350,'Location List'!$A$2:$QR$463,9,FALSE),"")</f>
        <v/>
      </c>
      <c r="E26350" s="16" t="str">
        <f>IFERROR(VLOOKUP($F26350,'Location List'!$A$2:$QR$463,2,FALSE),"")</f>
        <v/>
      </c>
    </row>
    <row r="26351" spans="1:5" ht="15" customHeight="1" x14ac:dyDescent="0.25">
      <c r="A26351" s="16" t="str">
        <f>IFERROR(VLOOKUP($F26351,'Location List'!$A$2:$QR$463,20,FALSE),"")</f>
        <v/>
      </c>
      <c r="B26351" s="16" t="str">
        <f>IFERROR(VLOOKUP($F26351,'Location List'!$A$2:$QR$463,19,FALSE),"")</f>
        <v/>
      </c>
      <c r="C26351" s="16" t="str">
        <f>IFERROR(VLOOKUP($F26351,'Location List'!$A$2:$QR$463,18,FALSE),"")</f>
        <v/>
      </c>
      <c r="D26351" s="16" t="str">
        <f>IFERROR(VLOOKUP($F26351,'Location List'!$A$2:$QR$463,9,FALSE),"")</f>
        <v/>
      </c>
      <c r="E26351" s="16" t="str">
        <f>IFERROR(VLOOKUP($F26351,'Location List'!$A$2:$QR$463,2,FALSE),"")</f>
        <v/>
      </c>
    </row>
    <row r="26408" spans="1:5" ht="15" customHeight="1" x14ac:dyDescent="0.25">
      <c r="A26408" s="16" t="str">
        <f>IFERROR(VLOOKUP($F26408,'Location List'!$A$2:$QR$463,20,FALSE),"")</f>
        <v/>
      </c>
      <c r="B26408" s="16" t="str">
        <f>IFERROR(VLOOKUP($F26408,'Location List'!$A$2:$QR$463,19,FALSE),"")</f>
        <v/>
      </c>
      <c r="C26408" s="16" t="str">
        <f>IFERROR(VLOOKUP($F26408,'Location List'!$A$2:$QR$463,18,FALSE),"")</f>
        <v/>
      </c>
      <c r="D26408" s="16" t="str">
        <f>IFERROR(VLOOKUP($F26408,'Location List'!$A$2:$QR$463,9,FALSE),"")</f>
        <v/>
      </c>
      <c r="E26408" s="16" t="str">
        <f>IFERROR(VLOOKUP($F26408,'Location List'!$A$2:$QR$463,2,FALSE),"")</f>
        <v/>
      </c>
    </row>
    <row r="26409" spans="1:5" ht="15" customHeight="1" x14ac:dyDescent="0.25">
      <c r="A26409" s="16" t="str">
        <f>IFERROR(VLOOKUP($F26409,'Location List'!$A$2:$QR$463,20,FALSE),"")</f>
        <v/>
      </c>
      <c r="B26409" s="16" t="str">
        <f>IFERROR(VLOOKUP($F26409,'Location List'!$A$2:$QR$463,19,FALSE),"")</f>
        <v/>
      </c>
      <c r="C26409" s="16" t="str">
        <f>IFERROR(VLOOKUP($F26409,'Location List'!$A$2:$QR$463,18,FALSE),"")</f>
        <v/>
      </c>
      <c r="D26409" s="16" t="str">
        <f>IFERROR(VLOOKUP($F26409,'Location List'!$A$2:$QR$463,9,FALSE),"")</f>
        <v/>
      </c>
      <c r="E26409" s="16" t="str">
        <f>IFERROR(VLOOKUP($F26409,'Location List'!$A$2:$QR$463,2,FALSE),"")</f>
        <v/>
      </c>
    </row>
    <row r="26410" spans="1:5" ht="15" customHeight="1" x14ac:dyDescent="0.25">
      <c r="A26410" s="16" t="str">
        <f>IFERROR(VLOOKUP($F26410,'Location List'!$A$2:$QR$463,20,FALSE),"")</f>
        <v/>
      </c>
      <c r="B26410" s="16" t="str">
        <f>IFERROR(VLOOKUP($F26410,'Location List'!$A$2:$QR$463,19,FALSE),"")</f>
        <v/>
      </c>
      <c r="C26410" s="16" t="str">
        <f>IFERROR(VLOOKUP($F26410,'Location List'!$A$2:$QR$463,18,FALSE),"")</f>
        <v/>
      </c>
      <c r="D26410" s="16" t="str">
        <f>IFERROR(VLOOKUP($F26410,'Location List'!$A$2:$QR$463,9,FALSE),"")</f>
        <v/>
      </c>
      <c r="E26410" s="16" t="str">
        <f>IFERROR(VLOOKUP($F26410,'Location List'!$A$2:$QR$463,2,FALSE),"")</f>
        <v/>
      </c>
    </row>
    <row r="26411" spans="1:5" ht="15" customHeight="1" x14ac:dyDescent="0.25">
      <c r="A26411" s="16" t="str">
        <f>IFERROR(VLOOKUP($F26411,'Location List'!$A$2:$QR$463,20,FALSE),"")</f>
        <v/>
      </c>
      <c r="B26411" s="16" t="str">
        <f>IFERROR(VLOOKUP($F26411,'Location List'!$A$2:$QR$463,19,FALSE),"")</f>
        <v/>
      </c>
      <c r="C26411" s="16" t="str">
        <f>IFERROR(VLOOKUP($F26411,'Location List'!$A$2:$QR$463,18,FALSE),"")</f>
        <v/>
      </c>
      <c r="D26411" s="16" t="str">
        <f>IFERROR(VLOOKUP($F26411,'Location List'!$A$2:$QR$463,9,FALSE),"")</f>
        <v/>
      </c>
      <c r="E26411" s="16" t="str">
        <f>IFERROR(VLOOKUP($F26411,'Location List'!$A$2:$QR$463,2,FALSE),"")</f>
        <v/>
      </c>
    </row>
    <row r="26505" spans="1:5" ht="15" customHeight="1" x14ac:dyDescent="0.25">
      <c r="A26505" s="16" t="str">
        <f>IFERROR(VLOOKUP($F26505,'Location List'!$A$2:$QR$463,20,FALSE),"")</f>
        <v/>
      </c>
      <c r="B26505" s="16" t="str">
        <f>IFERROR(VLOOKUP($F26505,'Location List'!$A$2:$QR$463,19,FALSE),"")</f>
        <v/>
      </c>
      <c r="C26505" s="16" t="str">
        <f>IFERROR(VLOOKUP($F26505,'Location List'!$A$2:$QR$463,18,FALSE),"")</f>
        <v/>
      </c>
      <c r="D26505" s="16" t="str">
        <f>IFERROR(VLOOKUP($F26505,'Location List'!$A$2:$QR$463,9,FALSE),"")</f>
        <v/>
      </c>
      <c r="E26505" s="16" t="str">
        <f>IFERROR(VLOOKUP($F26505,'Location List'!$A$2:$QR$463,2,FALSE),"")</f>
        <v/>
      </c>
    </row>
    <row r="26506" spans="1:5" ht="15" customHeight="1" x14ac:dyDescent="0.25">
      <c r="A26506" s="16" t="str">
        <f>IFERROR(VLOOKUP($F26506,'Location List'!$A$2:$QR$463,20,FALSE),"")</f>
        <v/>
      </c>
      <c r="B26506" s="16" t="str">
        <f>IFERROR(VLOOKUP($F26506,'Location List'!$A$2:$QR$463,19,FALSE),"")</f>
        <v/>
      </c>
      <c r="C26506" s="16" t="str">
        <f>IFERROR(VLOOKUP($F26506,'Location List'!$A$2:$QR$463,18,FALSE),"")</f>
        <v/>
      </c>
      <c r="D26506" s="16" t="str">
        <f>IFERROR(VLOOKUP($F26506,'Location List'!$A$2:$QR$463,9,FALSE),"")</f>
        <v/>
      </c>
      <c r="E26506" s="16" t="str">
        <f>IFERROR(VLOOKUP($F26506,'Location List'!$A$2:$QR$463,2,FALSE),"")</f>
        <v/>
      </c>
    </row>
    <row r="26584" spans="1:5" ht="15" customHeight="1" x14ac:dyDescent="0.25">
      <c r="A26584" s="16" t="str">
        <f>IFERROR(VLOOKUP($F26584,'Location List'!$A$2:$QR$463,20,FALSE),"")</f>
        <v/>
      </c>
      <c r="B26584" s="16" t="str">
        <f>IFERROR(VLOOKUP($F26584,'Location List'!$A$2:$QR$463,19,FALSE),"")</f>
        <v/>
      </c>
      <c r="C26584" s="16" t="str">
        <f>IFERROR(VLOOKUP($F26584,'Location List'!$A$2:$QR$463,18,FALSE),"")</f>
        <v/>
      </c>
      <c r="D26584" s="16" t="str">
        <f>IFERROR(VLOOKUP($F26584,'Location List'!$A$2:$QR$463,9,FALSE),"")</f>
        <v/>
      </c>
      <c r="E26584" s="16" t="str">
        <f>IFERROR(VLOOKUP($F26584,'Location List'!$A$2:$QR$463,2,FALSE),"")</f>
        <v/>
      </c>
    </row>
    <row r="26585" spans="1:5" ht="15" customHeight="1" x14ac:dyDescent="0.25">
      <c r="A26585" s="16" t="str">
        <f>IFERROR(VLOOKUP($F26585,'Location List'!$A$2:$QR$463,20,FALSE),"")</f>
        <v/>
      </c>
      <c r="B26585" s="16" t="str">
        <f>IFERROR(VLOOKUP($F26585,'Location List'!$A$2:$QR$463,19,FALSE),"")</f>
        <v/>
      </c>
      <c r="C26585" s="16" t="str">
        <f>IFERROR(VLOOKUP($F26585,'Location List'!$A$2:$QR$463,18,FALSE),"")</f>
        <v/>
      </c>
      <c r="D26585" s="16" t="str">
        <f>IFERROR(VLOOKUP($F26585,'Location List'!$A$2:$QR$463,9,FALSE),"")</f>
        <v/>
      </c>
      <c r="E26585" s="16" t="str">
        <f>IFERROR(VLOOKUP($F26585,'Location List'!$A$2:$QR$463,2,FALSE),"")</f>
        <v/>
      </c>
    </row>
    <row r="26586" spans="1:5" ht="15" customHeight="1" x14ac:dyDescent="0.25">
      <c r="A26586" s="16" t="str">
        <f>IFERROR(VLOOKUP($F26586,'Location List'!$A$2:$QR$463,20,FALSE),"")</f>
        <v/>
      </c>
      <c r="B26586" s="16" t="str">
        <f>IFERROR(VLOOKUP($F26586,'Location List'!$A$2:$QR$463,19,FALSE),"")</f>
        <v/>
      </c>
      <c r="C26586" s="16" t="str">
        <f>IFERROR(VLOOKUP($F26586,'Location List'!$A$2:$QR$463,18,FALSE),"")</f>
        <v/>
      </c>
      <c r="D26586" s="16" t="str">
        <f>IFERROR(VLOOKUP($F26586,'Location List'!$A$2:$QR$463,9,FALSE),"")</f>
        <v/>
      </c>
      <c r="E26586" s="16" t="str">
        <f>IFERROR(VLOOKUP($F26586,'Location List'!$A$2:$QR$463,2,FALSE),"")</f>
        <v/>
      </c>
    </row>
    <row r="26587" spans="1:5" ht="15" customHeight="1" x14ac:dyDescent="0.25">
      <c r="A26587" s="16" t="str">
        <f>IFERROR(VLOOKUP($F26587,'Location List'!$A$2:$QR$463,20,FALSE),"")</f>
        <v/>
      </c>
      <c r="B26587" s="16" t="str">
        <f>IFERROR(VLOOKUP($F26587,'Location List'!$A$2:$QR$463,19,FALSE),"")</f>
        <v/>
      </c>
      <c r="C26587" s="16" t="str">
        <f>IFERROR(VLOOKUP($F26587,'Location List'!$A$2:$QR$463,18,FALSE),"")</f>
        <v/>
      </c>
      <c r="D26587" s="16" t="str">
        <f>IFERROR(VLOOKUP($F26587,'Location List'!$A$2:$QR$463,9,FALSE),"")</f>
        <v/>
      </c>
      <c r="E26587" s="16" t="str">
        <f>IFERROR(VLOOKUP($F26587,'Location List'!$A$2:$QR$463,2,FALSE),"")</f>
        <v/>
      </c>
    </row>
    <row r="26588" spans="1:5" ht="15" customHeight="1" x14ac:dyDescent="0.25">
      <c r="A26588" s="16" t="str">
        <f>IFERROR(VLOOKUP($F26588,'Location List'!$A$2:$QR$463,20,FALSE),"")</f>
        <v/>
      </c>
      <c r="B26588" s="16" t="str">
        <f>IFERROR(VLOOKUP($F26588,'Location List'!$A$2:$QR$463,19,FALSE),"")</f>
        <v/>
      </c>
      <c r="C26588" s="16" t="str">
        <f>IFERROR(VLOOKUP($F26588,'Location List'!$A$2:$QR$463,18,FALSE),"")</f>
        <v/>
      </c>
      <c r="D26588" s="16" t="str">
        <f>IFERROR(VLOOKUP($F26588,'Location List'!$A$2:$QR$463,9,FALSE),"")</f>
        <v/>
      </c>
      <c r="E26588" s="16" t="str">
        <f>IFERROR(VLOOKUP($F26588,'Location List'!$A$2:$QR$463,2,FALSE),"")</f>
        <v/>
      </c>
    </row>
    <row r="26589" spans="1:5" ht="15" customHeight="1" x14ac:dyDescent="0.25">
      <c r="A26589" s="16" t="str">
        <f>IFERROR(VLOOKUP($F26589,'Location List'!$A$2:$QR$463,20,FALSE),"")</f>
        <v/>
      </c>
      <c r="B26589" s="16" t="str">
        <f>IFERROR(VLOOKUP($F26589,'Location List'!$A$2:$QR$463,19,FALSE),"")</f>
        <v/>
      </c>
      <c r="C26589" s="16" t="str">
        <f>IFERROR(VLOOKUP($F26589,'Location List'!$A$2:$QR$463,18,FALSE),"")</f>
        <v/>
      </c>
      <c r="D26589" s="16" t="str">
        <f>IFERROR(VLOOKUP($F26589,'Location List'!$A$2:$QR$463,9,FALSE),"")</f>
        <v/>
      </c>
      <c r="E26589" s="16" t="str">
        <f>IFERROR(VLOOKUP($F26589,'Location List'!$A$2:$QR$463,2,FALSE),"")</f>
        <v/>
      </c>
    </row>
    <row r="26590" spans="1:5" ht="15" customHeight="1" x14ac:dyDescent="0.25">
      <c r="A26590" s="16" t="str">
        <f>IFERROR(VLOOKUP($F26590,'Location List'!$A$2:$QR$463,20,FALSE),"")</f>
        <v/>
      </c>
      <c r="B26590" s="16" t="str">
        <f>IFERROR(VLOOKUP($F26590,'Location List'!$A$2:$QR$463,19,FALSE),"")</f>
        <v/>
      </c>
      <c r="C26590" s="16" t="str">
        <f>IFERROR(VLOOKUP($F26590,'Location List'!$A$2:$QR$463,18,FALSE),"")</f>
        <v/>
      </c>
      <c r="D26590" s="16" t="str">
        <f>IFERROR(VLOOKUP($F26590,'Location List'!$A$2:$QR$463,9,FALSE),"")</f>
        <v/>
      </c>
      <c r="E26590" s="16" t="str">
        <f>IFERROR(VLOOKUP($F26590,'Location List'!$A$2:$QR$463,2,FALSE),"")</f>
        <v/>
      </c>
    </row>
    <row r="26591" spans="1:5" ht="15" customHeight="1" x14ac:dyDescent="0.25">
      <c r="A26591" s="16" t="str">
        <f>IFERROR(VLOOKUP($F26591,'Location List'!$A$2:$QR$463,20,FALSE),"")</f>
        <v/>
      </c>
      <c r="B26591" s="16" t="str">
        <f>IFERROR(VLOOKUP($F26591,'Location List'!$A$2:$QR$463,19,FALSE),"")</f>
        <v/>
      </c>
      <c r="C26591" s="16" t="str">
        <f>IFERROR(VLOOKUP($F26591,'Location List'!$A$2:$QR$463,18,FALSE),"")</f>
        <v/>
      </c>
      <c r="D26591" s="16" t="str">
        <f>IFERROR(VLOOKUP($F26591,'Location List'!$A$2:$QR$463,9,FALSE),"")</f>
        <v/>
      </c>
      <c r="E26591" s="16" t="str">
        <f>IFERROR(VLOOKUP($F26591,'Location List'!$A$2:$QR$463,2,FALSE),"")</f>
        <v/>
      </c>
    </row>
    <row r="26592" spans="1:5" ht="15" customHeight="1" x14ac:dyDescent="0.25">
      <c r="A26592" s="16" t="str">
        <f>IFERROR(VLOOKUP($F26592,'Location List'!$A$2:$QR$463,20,FALSE),"")</f>
        <v/>
      </c>
      <c r="B26592" s="16" t="str">
        <f>IFERROR(VLOOKUP($F26592,'Location List'!$A$2:$QR$463,19,FALSE),"")</f>
        <v/>
      </c>
      <c r="C26592" s="16" t="str">
        <f>IFERROR(VLOOKUP($F26592,'Location List'!$A$2:$QR$463,18,FALSE),"")</f>
        <v/>
      </c>
      <c r="D26592" s="16" t="str">
        <f>IFERROR(VLOOKUP($F26592,'Location List'!$A$2:$QR$463,9,FALSE),"")</f>
        <v/>
      </c>
      <c r="E26592" s="16" t="str">
        <f>IFERROR(VLOOKUP($F26592,'Location List'!$A$2:$QR$463,2,FALSE),"")</f>
        <v/>
      </c>
    </row>
    <row r="26593" spans="1:5" ht="15" customHeight="1" x14ac:dyDescent="0.25">
      <c r="A26593" s="16" t="str">
        <f>IFERROR(VLOOKUP($F26593,'Location List'!$A$2:$QR$463,20,FALSE),"")</f>
        <v/>
      </c>
      <c r="B26593" s="16" t="str">
        <f>IFERROR(VLOOKUP($F26593,'Location List'!$A$2:$QR$463,19,FALSE),"")</f>
        <v/>
      </c>
      <c r="C26593" s="16" t="str">
        <f>IFERROR(VLOOKUP($F26593,'Location List'!$A$2:$QR$463,18,FALSE),"")</f>
        <v/>
      </c>
      <c r="D26593" s="16" t="str">
        <f>IFERROR(VLOOKUP($F26593,'Location List'!$A$2:$QR$463,9,FALSE),"")</f>
        <v/>
      </c>
      <c r="E26593" s="16" t="str">
        <f>IFERROR(VLOOKUP($F26593,'Location List'!$A$2:$QR$463,2,FALSE),"")</f>
        <v/>
      </c>
    </row>
    <row r="26664" spans="1:5" ht="15" customHeight="1" x14ac:dyDescent="0.25">
      <c r="A26664" s="16" t="str">
        <f>IFERROR(VLOOKUP($F26664,'Location List'!$A$2:$QR$463,20,FALSE),"")</f>
        <v/>
      </c>
      <c r="B26664" s="16" t="str">
        <f>IFERROR(VLOOKUP($F26664,'Location List'!$A$2:$QR$463,19,FALSE),"")</f>
        <v/>
      </c>
      <c r="C26664" s="16" t="str">
        <f>IFERROR(VLOOKUP($F26664,'Location List'!$A$2:$QR$463,18,FALSE),"")</f>
        <v/>
      </c>
      <c r="D26664" s="16" t="str">
        <f>IFERROR(VLOOKUP($F26664,'Location List'!$A$2:$QR$463,9,FALSE),"")</f>
        <v/>
      </c>
      <c r="E26664" s="16" t="str">
        <f>IFERROR(VLOOKUP($F26664,'Location List'!$A$2:$QR$463,2,FALSE),"")</f>
        <v/>
      </c>
    </row>
    <row r="26665" spans="1:5" ht="15" customHeight="1" x14ac:dyDescent="0.25">
      <c r="A26665" s="16" t="str">
        <f>IFERROR(VLOOKUP($F26665,'Location List'!$A$2:$QR$463,20,FALSE),"")</f>
        <v/>
      </c>
      <c r="B26665" s="16" t="str">
        <f>IFERROR(VLOOKUP($F26665,'Location List'!$A$2:$QR$463,19,FALSE),"")</f>
        <v/>
      </c>
      <c r="C26665" s="16" t="str">
        <f>IFERROR(VLOOKUP($F26665,'Location List'!$A$2:$QR$463,18,FALSE),"")</f>
        <v/>
      </c>
      <c r="D26665" s="16" t="str">
        <f>IFERROR(VLOOKUP($F26665,'Location List'!$A$2:$QR$463,9,FALSE),"")</f>
        <v/>
      </c>
      <c r="E26665" s="16" t="str">
        <f>IFERROR(VLOOKUP($F26665,'Location List'!$A$2:$QR$463,2,FALSE),"")</f>
        <v/>
      </c>
    </row>
    <row r="26666" spans="1:5" ht="15" customHeight="1" x14ac:dyDescent="0.25">
      <c r="A26666" s="16" t="str">
        <f>IFERROR(VLOOKUP($F26666,'Location List'!$A$2:$QR$463,20,FALSE),"")</f>
        <v/>
      </c>
      <c r="B26666" s="16" t="str">
        <f>IFERROR(VLOOKUP($F26666,'Location List'!$A$2:$QR$463,19,FALSE),"")</f>
        <v/>
      </c>
      <c r="C26666" s="16" t="str">
        <f>IFERROR(VLOOKUP($F26666,'Location List'!$A$2:$QR$463,18,FALSE),"")</f>
        <v/>
      </c>
      <c r="D26666" s="16" t="str">
        <f>IFERROR(VLOOKUP($F26666,'Location List'!$A$2:$QR$463,9,FALSE),"")</f>
        <v/>
      </c>
      <c r="E26666" s="16" t="str">
        <f>IFERROR(VLOOKUP($F26666,'Location List'!$A$2:$QR$463,2,FALSE),"")</f>
        <v/>
      </c>
    </row>
    <row r="26667" spans="1:5" ht="15" customHeight="1" x14ac:dyDescent="0.25">
      <c r="A26667" s="16" t="str">
        <f>IFERROR(VLOOKUP($F26667,'Location List'!$A$2:$QR$463,20,FALSE),"")</f>
        <v/>
      </c>
      <c r="B26667" s="16" t="str">
        <f>IFERROR(VLOOKUP($F26667,'Location List'!$A$2:$QR$463,19,FALSE),"")</f>
        <v/>
      </c>
      <c r="C26667" s="16" t="str">
        <f>IFERROR(VLOOKUP($F26667,'Location List'!$A$2:$QR$463,18,FALSE),"")</f>
        <v/>
      </c>
      <c r="D26667" s="16" t="str">
        <f>IFERROR(VLOOKUP($F26667,'Location List'!$A$2:$QR$463,9,FALSE),"")</f>
        <v/>
      </c>
      <c r="E26667" s="16" t="str">
        <f>IFERROR(VLOOKUP($F26667,'Location List'!$A$2:$QR$463,2,FALSE),"")</f>
        <v/>
      </c>
    </row>
    <row r="26668" spans="1:5" ht="15" customHeight="1" x14ac:dyDescent="0.25">
      <c r="A26668" s="16" t="str">
        <f>IFERROR(VLOOKUP($F26668,'Location List'!$A$2:$QR$463,20,FALSE),"")</f>
        <v/>
      </c>
      <c r="B26668" s="16" t="str">
        <f>IFERROR(VLOOKUP($F26668,'Location List'!$A$2:$QR$463,19,FALSE),"")</f>
        <v/>
      </c>
      <c r="C26668" s="16" t="str">
        <f>IFERROR(VLOOKUP($F26668,'Location List'!$A$2:$QR$463,18,FALSE),"")</f>
        <v/>
      </c>
      <c r="D26668" s="16" t="str">
        <f>IFERROR(VLOOKUP($F26668,'Location List'!$A$2:$QR$463,9,FALSE),"")</f>
        <v/>
      </c>
      <c r="E26668" s="16" t="str">
        <f>IFERROR(VLOOKUP($F26668,'Location List'!$A$2:$QR$463,2,FALSE),"")</f>
        <v/>
      </c>
    </row>
    <row r="26669" spans="1:5" ht="15" customHeight="1" x14ac:dyDescent="0.25">
      <c r="A26669" s="16" t="str">
        <f>IFERROR(VLOOKUP($F26669,'Location List'!$A$2:$QR$463,20,FALSE),"")</f>
        <v/>
      </c>
      <c r="B26669" s="16" t="str">
        <f>IFERROR(VLOOKUP($F26669,'Location List'!$A$2:$QR$463,19,FALSE),"")</f>
        <v/>
      </c>
      <c r="C26669" s="16" t="str">
        <f>IFERROR(VLOOKUP($F26669,'Location List'!$A$2:$QR$463,18,FALSE),"")</f>
        <v/>
      </c>
      <c r="D26669" s="16" t="str">
        <f>IFERROR(VLOOKUP($F26669,'Location List'!$A$2:$QR$463,9,FALSE),"")</f>
        <v/>
      </c>
      <c r="E26669" s="16" t="str">
        <f>IFERROR(VLOOKUP($F26669,'Location List'!$A$2:$QR$463,2,FALSE),"")</f>
        <v/>
      </c>
    </row>
    <row r="26670" spans="1:5" ht="15" customHeight="1" x14ac:dyDescent="0.25">
      <c r="A26670" s="16" t="str">
        <f>IFERROR(VLOOKUP($F26670,'Location List'!$A$2:$QR$463,20,FALSE),"")</f>
        <v/>
      </c>
      <c r="B26670" s="16" t="str">
        <f>IFERROR(VLOOKUP($F26670,'Location List'!$A$2:$QR$463,19,FALSE),"")</f>
        <v/>
      </c>
      <c r="C26670" s="16" t="str">
        <f>IFERROR(VLOOKUP($F26670,'Location List'!$A$2:$QR$463,18,FALSE),"")</f>
        <v/>
      </c>
      <c r="D26670" s="16" t="str">
        <f>IFERROR(VLOOKUP($F26670,'Location List'!$A$2:$QR$463,9,FALSE),"")</f>
        <v/>
      </c>
      <c r="E26670" s="16" t="str">
        <f>IFERROR(VLOOKUP($F26670,'Location List'!$A$2:$QR$463,2,FALSE),"")</f>
        <v/>
      </c>
    </row>
    <row r="26739" spans="1:5" ht="15" customHeight="1" x14ac:dyDescent="0.25">
      <c r="A26739" s="16" t="str">
        <f>IFERROR(VLOOKUP($F26739,'Location List'!$A$2:$QR$463,20,FALSE),"")</f>
        <v/>
      </c>
      <c r="B26739" s="16" t="str">
        <f>IFERROR(VLOOKUP($F26739,'Location List'!$A$2:$QR$463,19,FALSE),"")</f>
        <v/>
      </c>
      <c r="C26739" s="16" t="str">
        <f>IFERROR(VLOOKUP($F26739,'Location List'!$A$2:$QR$463,18,FALSE),"")</f>
        <v/>
      </c>
      <c r="D26739" s="16" t="str">
        <f>IFERROR(VLOOKUP($F26739,'Location List'!$A$2:$QR$463,9,FALSE),"")</f>
        <v/>
      </c>
      <c r="E26739" s="16" t="str">
        <f>IFERROR(VLOOKUP($F26739,'Location List'!$A$2:$QR$463,2,FALSE),"")</f>
        <v/>
      </c>
    </row>
    <row r="26740" spans="1:5" ht="15" customHeight="1" x14ac:dyDescent="0.25">
      <c r="A26740" s="16" t="str">
        <f>IFERROR(VLOOKUP($F26740,'Location List'!$A$2:$QR$463,20,FALSE),"")</f>
        <v/>
      </c>
      <c r="B26740" s="16" t="str">
        <f>IFERROR(VLOOKUP($F26740,'Location List'!$A$2:$QR$463,19,FALSE),"")</f>
        <v/>
      </c>
      <c r="C26740" s="16" t="str">
        <f>IFERROR(VLOOKUP($F26740,'Location List'!$A$2:$QR$463,18,FALSE),"")</f>
        <v/>
      </c>
      <c r="D26740" s="16" t="str">
        <f>IFERROR(VLOOKUP($F26740,'Location List'!$A$2:$QR$463,9,FALSE),"")</f>
        <v/>
      </c>
      <c r="E26740" s="16" t="str">
        <f>IFERROR(VLOOKUP($F26740,'Location List'!$A$2:$QR$463,2,FALSE),"")</f>
        <v/>
      </c>
    </row>
    <row r="26795" spans="1:5" ht="15" customHeight="1" x14ac:dyDescent="0.25">
      <c r="A26795" s="16" t="str">
        <f>IFERROR(VLOOKUP($F26795,'Location List'!$A$2:$QR$463,20,FALSE),"")</f>
        <v/>
      </c>
      <c r="B26795" s="16" t="str">
        <f>IFERROR(VLOOKUP($F26795,'Location List'!$A$2:$QR$463,19,FALSE),"")</f>
        <v/>
      </c>
      <c r="C26795" s="16" t="str">
        <f>IFERROR(VLOOKUP($F26795,'Location List'!$A$2:$QR$463,18,FALSE),"")</f>
        <v/>
      </c>
      <c r="D26795" s="16" t="str">
        <f>IFERROR(VLOOKUP($F26795,'Location List'!$A$2:$QR$463,9,FALSE),"")</f>
        <v/>
      </c>
      <c r="E26795" s="16" t="str">
        <f>IFERROR(VLOOKUP($F26795,'Location List'!$A$2:$QR$463,2,FALSE),"")</f>
        <v/>
      </c>
    </row>
    <row r="26796" spans="1:5" ht="15" customHeight="1" x14ac:dyDescent="0.25">
      <c r="A26796" s="16" t="str">
        <f>IFERROR(VLOOKUP($F26796,'Location List'!$A$2:$QR$463,20,FALSE),"")</f>
        <v/>
      </c>
      <c r="B26796" s="16" t="str">
        <f>IFERROR(VLOOKUP($F26796,'Location List'!$A$2:$QR$463,19,FALSE),"")</f>
        <v/>
      </c>
      <c r="C26796" s="16" t="str">
        <f>IFERROR(VLOOKUP($F26796,'Location List'!$A$2:$QR$463,18,FALSE),"")</f>
        <v/>
      </c>
      <c r="D26796" s="16" t="str">
        <f>IFERROR(VLOOKUP($F26796,'Location List'!$A$2:$QR$463,9,FALSE),"")</f>
        <v/>
      </c>
      <c r="E26796" s="16" t="str">
        <f>IFERROR(VLOOKUP($F26796,'Location List'!$A$2:$QR$463,2,FALSE),"")</f>
        <v/>
      </c>
    </row>
    <row r="26797" spans="1:5" ht="15" customHeight="1" x14ac:dyDescent="0.25">
      <c r="A26797" s="16" t="str">
        <f>IFERROR(VLOOKUP($F26797,'Location List'!$A$2:$QR$463,20,FALSE),"")</f>
        <v/>
      </c>
      <c r="B26797" s="16" t="str">
        <f>IFERROR(VLOOKUP($F26797,'Location List'!$A$2:$QR$463,19,FALSE),"")</f>
        <v/>
      </c>
      <c r="C26797" s="16" t="str">
        <f>IFERROR(VLOOKUP($F26797,'Location List'!$A$2:$QR$463,18,FALSE),"")</f>
        <v/>
      </c>
      <c r="D26797" s="16" t="str">
        <f>IFERROR(VLOOKUP($F26797,'Location List'!$A$2:$QR$463,9,FALSE),"")</f>
        <v/>
      </c>
      <c r="E26797" s="16" t="str">
        <f>IFERROR(VLOOKUP($F26797,'Location List'!$A$2:$QR$463,2,FALSE),"")</f>
        <v/>
      </c>
    </row>
    <row r="26798" spans="1:5" ht="15" customHeight="1" x14ac:dyDescent="0.25">
      <c r="A26798" s="16" t="str">
        <f>IFERROR(VLOOKUP($F26798,'Location List'!$A$2:$QR$463,20,FALSE),"")</f>
        <v/>
      </c>
      <c r="B26798" s="16" t="str">
        <f>IFERROR(VLOOKUP($F26798,'Location List'!$A$2:$QR$463,19,FALSE),"")</f>
        <v/>
      </c>
      <c r="C26798" s="16" t="str">
        <f>IFERROR(VLOOKUP($F26798,'Location List'!$A$2:$QR$463,18,FALSE),"")</f>
        <v/>
      </c>
      <c r="D26798" s="16" t="str">
        <f>IFERROR(VLOOKUP($F26798,'Location List'!$A$2:$QR$463,9,FALSE),"")</f>
        <v/>
      </c>
      <c r="E26798" s="16" t="str">
        <f>IFERROR(VLOOKUP($F26798,'Location List'!$A$2:$QR$463,2,FALSE),"")</f>
        <v/>
      </c>
    </row>
    <row r="26847" spans="1:5" ht="15" customHeight="1" x14ac:dyDescent="0.25">
      <c r="A26847" s="16" t="str">
        <f>IFERROR(VLOOKUP($F26847,'Location List'!$A$2:$QR$463,20,FALSE),"")</f>
        <v/>
      </c>
      <c r="B26847" s="16" t="str">
        <f>IFERROR(VLOOKUP($F26847,'Location List'!$A$2:$QR$463,19,FALSE),"")</f>
        <v/>
      </c>
      <c r="C26847" s="16" t="str">
        <f>IFERROR(VLOOKUP($F26847,'Location List'!$A$2:$QR$463,18,FALSE),"")</f>
        <v/>
      </c>
      <c r="D26847" s="16" t="str">
        <f>IFERROR(VLOOKUP($F26847,'Location List'!$A$2:$QR$463,9,FALSE),"")</f>
        <v/>
      </c>
      <c r="E26847" s="16" t="str">
        <f>IFERROR(VLOOKUP($F26847,'Location List'!$A$2:$QR$463,2,FALSE),"")</f>
        <v/>
      </c>
    </row>
    <row r="26848" spans="1:5" ht="15" customHeight="1" x14ac:dyDescent="0.25">
      <c r="A26848" s="16" t="str">
        <f>IFERROR(VLOOKUP($F26848,'Location List'!$A$2:$QR$463,20,FALSE),"")</f>
        <v/>
      </c>
      <c r="B26848" s="16" t="str">
        <f>IFERROR(VLOOKUP($F26848,'Location List'!$A$2:$QR$463,19,FALSE),"")</f>
        <v/>
      </c>
      <c r="C26848" s="16" t="str">
        <f>IFERROR(VLOOKUP($F26848,'Location List'!$A$2:$QR$463,18,FALSE),"")</f>
        <v/>
      </c>
      <c r="D26848" s="16" t="str">
        <f>IFERROR(VLOOKUP($F26848,'Location List'!$A$2:$QR$463,9,FALSE),"")</f>
        <v/>
      </c>
      <c r="E26848" s="16" t="str">
        <f>IFERROR(VLOOKUP($F26848,'Location List'!$A$2:$QR$463,2,FALSE),"")</f>
        <v/>
      </c>
    </row>
    <row r="26849" spans="1:5" ht="15" customHeight="1" x14ac:dyDescent="0.25">
      <c r="A26849" s="16" t="str">
        <f>IFERROR(VLOOKUP($F26849,'Location List'!$A$2:$QR$463,20,FALSE),"")</f>
        <v/>
      </c>
      <c r="B26849" s="16" t="str">
        <f>IFERROR(VLOOKUP($F26849,'Location List'!$A$2:$QR$463,19,FALSE),"")</f>
        <v/>
      </c>
      <c r="C26849" s="16" t="str">
        <f>IFERROR(VLOOKUP($F26849,'Location List'!$A$2:$QR$463,18,FALSE),"")</f>
        <v/>
      </c>
      <c r="D26849" s="16" t="str">
        <f>IFERROR(VLOOKUP($F26849,'Location List'!$A$2:$QR$463,9,FALSE),"")</f>
        <v/>
      </c>
      <c r="E26849" s="16" t="str">
        <f>IFERROR(VLOOKUP($F26849,'Location List'!$A$2:$QR$463,2,FALSE),"")</f>
        <v/>
      </c>
    </row>
    <row r="26907" spans="1:5" ht="15" customHeight="1" x14ac:dyDescent="0.25">
      <c r="A26907" s="16" t="str">
        <f>IFERROR(VLOOKUP($F26907,'Location List'!$A$2:$QR$463,20,FALSE),"")</f>
        <v/>
      </c>
      <c r="B26907" s="16" t="str">
        <f>IFERROR(VLOOKUP($F26907,'Location List'!$A$2:$QR$463,19,FALSE),"")</f>
        <v/>
      </c>
      <c r="C26907" s="16" t="str">
        <f>IFERROR(VLOOKUP($F26907,'Location List'!$A$2:$QR$463,18,FALSE),"")</f>
        <v/>
      </c>
      <c r="D26907" s="16" t="str">
        <f>IFERROR(VLOOKUP($F26907,'Location List'!$A$2:$QR$463,9,FALSE),"")</f>
        <v/>
      </c>
      <c r="E26907" s="16" t="str">
        <f>IFERROR(VLOOKUP($F26907,'Location List'!$A$2:$QR$463,2,FALSE),"")</f>
        <v/>
      </c>
    </row>
    <row r="26908" spans="1:5" ht="15" customHeight="1" x14ac:dyDescent="0.25">
      <c r="A26908" s="16" t="str">
        <f>IFERROR(VLOOKUP($F26908,'Location List'!$A$2:$QR$463,20,FALSE),"")</f>
        <v/>
      </c>
      <c r="B26908" s="16" t="str">
        <f>IFERROR(VLOOKUP($F26908,'Location List'!$A$2:$QR$463,19,FALSE),"")</f>
        <v/>
      </c>
      <c r="C26908" s="16" t="str">
        <f>IFERROR(VLOOKUP($F26908,'Location List'!$A$2:$QR$463,18,FALSE),"")</f>
        <v/>
      </c>
      <c r="D26908" s="16" t="str">
        <f>IFERROR(VLOOKUP($F26908,'Location List'!$A$2:$QR$463,9,FALSE),"")</f>
        <v/>
      </c>
      <c r="E26908" s="16" t="str">
        <f>IFERROR(VLOOKUP($F26908,'Location List'!$A$2:$QR$463,2,FALSE),"")</f>
        <v/>
      </c>
    </row>
    <row r="26909" spans="1:5" ht="15" customHeight="1" x14ac:dyDescent="0.25">
      <c r="A26909" s="16" t="str">
        <f>IFERROR(VLOOKUP($F26909,'Location List'!$A$2:$QR$463,20,FALSE),"")</f>
        <v/>
      </c>
      <c r="B26909" s="16" t="str">
        <f>IFERROR(VLOOKUP($F26909,'Location List'!$A$2:$QR$463,19,FALSE),"")</f>
        <v/>
      </c>
      <c r="C26909" s="16" t="str">
        <f>IFERROR(VLOOKUP($F26909,'Location List'!$A$2:$QR$463,18,FALSE),"")</f>
        <v/>
      </c>
      <c r="D26909" s="16" t="str">
        <f>IFERROR(VLOOKUP($F26909,'Location List'!$A$2:$QR$463,9,FALSE),"")</f>
        <v/>
      </c>
      <c r="E26909" s="16" t="str">
        <f>IFERROR(VLOOKUP($F26909,'Location List'!$A$2:$QR$463,2,FALSE),"")</f>
        <v/>
      </c>
    </row>
    <row r="26910" spans="1:5" ht="15" customHeight="1" x14ac:dyDescent="0.25">
      <c r="A26910" s="16" t="str">
        <f>IFERROR(VLOOKUP($F26910,'Location List'!$A$2:$QR$463,20,FALSE),"")</f>
        <v/>
      </c>
      <c r="B26910" s="16" t="str">
        <f>IFERROR(VLOOKUP($F26910,'Location List'!$A$2:$QR$463,19,FALSE),"")</f>
        <v/>
      </c>
      <c r="C26910" s="16" t="str">
        <f>IFERROR(VLOOKUP($F26910,'Location List'!$A$2:$QR$463,18,FALSE),"")</f>
        <v/>
      </c>
      <c r="D26910" s="16" t="str">
        <f>IFERROR(VLOOKUP($F26910,'Location List'!$A$2:$QR$463,9,FALSE),"")</f>
        <v/>
      </c>
      <c r="E26910" s="16" t="str">
        <f>IFERROR(VLOOKUP($F26910,'Location List'!$A$2:$QR$463,2,FALSE),"")</f>
        <v/>
      </c>
    </row>
    <row r="26911" spans="1:5" ht="15" customHeight="1" x14ac:dyDescent="0.25">
      <c r="A26911" s="16" t="str">
        <f>IFERROR(VLOOKUP($F26911,'Location List'!$A$2:$QR$463,20,FALSE),"")</f>
        <v/>
      </c>
      <c r="B26911" s="16" t="str">
        <f>IFERROR(VLOOKUP($F26911,'Location List'!$A$2:$QR$463,19,FALSE),"")</f>
        <v/>
      </c>
      <c r="C26911" s="16" t="str">
        <f>IFERROR(VLOOKUP($F26911,'Location List'!$A$2:$QR$463,18,FALSE),"")</f>
        <v/>
      </c>
      <c r="D26911" s="16" t="str">
        <f>IFERROR(VLOOKUP($F26911,'Location List'!$A$2:$QR$463,9,FALSE),"")</f>
        <v/>
      </c>
      <c r="E26911" s="16" t="str">
        <f>IFERROR(VLOOKUP($F26911,'Location List'!$A$2:$QR$463,2,FALSE),"")</f>
        <v/>
      </c>
    </row>
    <row r="26912" spans="1:5" ht="15" customHeight="1" x14ac:dyDescent="0.25">
      <c r="A26912" s="16" t="str">
        <f>IFERROR(VLOOKUP($F26912,'Location List'!$A$2:$QR$463,20,FALSE),"")</f>
        <v/>
      </c>
      <c r="B26912" s="16" t="str">
        <f>IFERROR(VLOOKUP($F26912,'Location List'!$A$2:$QR$463,19,FALSE),"")</f>
        <v/>
      </c>
      <c r="C26912" s="16" t="str">
        <f>IFERROR(VLOOKUP($F26912,'Location List'!$A$2:$QR$463,18,FALSE),"")</f>
        <v/>
      </c>
      <c r="D26912" s="16" t="str">
        <f>IFERROR(VLOOKUP($F26912,'Location List'!$A$2:$QR$463,9,FALSE),"")</f>
        <v/>
      </c>
      <c r="E26912" s="16" t="str">
        <f>IFERROR(VLOOKUP($F26912,'Location List'!$A$2:$QR$463,2,FALSE),"")</f>
        <v/>
      </c>
    </row>
    <row r="26913" spans="1:5" ht="15" customHeight="1" x14ac:dyDescent="0.25">
      <c r="A26913" s="16" t="str">
        <f>IFERROR(VLOOKUP($F26913,'Location List'!$A$2:$QR$463,20,FALSE),"")</f>
        <v/>
      </c>
      <c r="B26913" s="16" t="str">
        <f>IFERROR(VLOOKUP($F26913,'Location List'!$A$2:$QR$463,19,FALSE),"")</f>
        <v/>
      </c>
      <c r="C26913" s="16" t="str">
        <f>IFERROR(VLOOKUP($F26913,'Location List'!$A$2:$QR$463,18,FALSE),"")</f>
        <v/>
      </c>
      <c r="D26913" s="16" t="str">
        <f>IFERROR(VLOOKUP($F26913,'Location List'!$A$2:$QR$463,9,FALSE),"")</f>
        <v/>
      </c>
      <c r="E26913" s="16" t="str">
        <f>IFERROR(VLOOKUP($F26913,'Location List'!$A$2:$QR$463,2,FALSE),"")</f>
        <v/>
      </c>
    </row>
    <row r="27003" spans="1:5" ht="15" customHeight="1" x14ac:dyDescent="0.25">
      <c r="A27003" s="16" t="str">
        <f>IFERROR(VLOOKUP($F27003,'Location List'!$A$2:$QR$463,20,FALSE),"")</f>
        <v/>
      </c>
      <c r="B27003" s="16" t="str">
        <f>IFERROR(VLOOKUP($F27003,'Location List'!$A$2:$QR$463,19,FALSE),"")</f>
        <v/>
      </c>
      <c r="C27003" s="16" t="str">
        <f>IFERROR(VLOOKUP($F27003,'Location List'!$A$2:$QR$463,18,FALSE),"")</f>
        <v/>
      </c>
      <c r="D27003" s="16" t="str">
        <f>IFERROR(VLOOKUP($F27003,'Location List'!$A$2:$QR$463,9,FALSE),"")</f>
        <v/>
      </c>
      <c r="E27003" s="16" t="str">
        <f>IFERROR(VLOOKUP($F27003,'Location List'!$A$2:$QR$463,2,FALSE),"")</f>
        <v/>
      </c>
    </row>
    <row r="27004" spans="1:5" ht="15" customHeight="1" x14ac:dyDescent="0.25">
      <c r="A27004" s="16" t="str">
        <f>IFERROR(VLOOKUP($F27004,'Location List'!$A$2:$QR$463,20,FALSE),"")</f>
        <v/>
      </c>
      <c r="B27004" s="16" t="str">
        <f>IFERROR(VLOOKUP($F27004,'Location List'!$A$2:$QR$463,19,FALSE),"")</f>
        <v/>
      </c>
      <c r="C27004" s="16" t="str">
        <f>IFERROR(VLOOKUP($F27004,'Location List'!$A$2:$QR$463,18,FALSE),"")</f>
        <v/>
      </c>
      <c r="D27004" s="16" t="str">
        <f>IFERROR(VLOOKUP($F27004,'Location List'!$A$2:$QR$463,9,FALSE),"")</f>
        <v/>
      </c>
      <c r="E27004" s="16" t="str">
        <f>IFERROR(VLOOKUP($F27004,'Location List'!$A$2:$QR$463,2,FALSE),"")</f>
        <v/>
      </c>
    </row>
    <row r="27005" spans="1:5" ht="15" customHeight="1" x14ac:dyDescent="0.25">
      <c r="A27005" s="16" t="str">
        <f>IFERROR(VLOOKUP($F27005,'Location List'!$A$2:$QR$463,20,FALSE),"")</f>
        <v/>
      </c>
      <c r="B27005" s="16" t="str">
        <f>IFERROR(VLOOKUP($F27005,'Location List'!$A$2:$QR$463,19,FALSE),"")</f>
        <v/>
      </c>
      <c r="C27005" s="16" t="str">
        <f>IFERROR(VLOOKUP($F27005,'Location List'!$A$2:$QR$463,18,FALSE),"")</f>
        <v/>
      </c>
      <c r="D27005" s="16" t="str">
        <f>IFERROR(VLOOKUP($F27005,'Location List'!$A$2:$QR$463,9,FALSE),"")</f>
        <v/>
      </c>
      <c r="E27005" s="16" t="str">
        <f>IFERROR(VLOOKUP($F27005,'Location List'!$A$2:$QR$463,2,FALSE),"")</f>
        <v/>
      </c>
    </row>
    <row r="27006" spans="1:5" ht="15" customHeight="1" x14ac:dyDescent="0.25">
      <c r="A27006" s="16" t="str">
        <f>IFERROR(VLOOKUP($F27006,'Location List'!$A$2:$QR$463,20,FALSE),"")</f>
        <v/>
      </c>
      <c r="B27006" s="16" t="str">
        <f>IFERROR(VLOOKUP($F27006,'Location List'!$A$2:$QR$463,19,FALSE),"")</f>
        <v/>
      </c>
      <c r="C27006" s="16" t="str">
        <f>IFERROR(VLOOKUP($F27006,'Location List'!$A$2:$QR$463,18,FALSE),"")</f>
        <v/>
      </c>
      <c r="D27006" s="16" t="str">
        <f>IFERROR(VLOOKUP($F27006,'Location List'!$A$2:$QR$463,9,FALSE),"")</f>
        <v/>
      </c>
      <c r="E27006" s="16" t="str">
        <f>IFERROR(VLOOKUP($F27006,'Location List'!$A$2:$QR$463,2,FALSE),"")</f>
        <v/>
      </c>
    </row>
    <row r="27007" spans="1:5" ht="15" customHeight="1" x14ac:dyDescent="0.25">
      <c r="A27007" s="16" t="str">
        <f>IFERROR(VLOOKUP($F27007,'Location List'!$A$2:$QR$463,20,FALSE),"")</f>
        <v/>
      </c>
      <c r="B27007" s="16" t="str">
        <f>IFERROR(VLOOKUP($F27007,'Location List'!$A$2:$QR$463,19,FALSE),"")</f>
        <v/>
      </c>
      <c r="C27007" s="16" t="str">
        <f>IFERROR(VLOOKUP($F27007,'Location List'!$A$2:$QR$463,18,FALSE),"")</f>
        <v/>
      </c>
      <c r="D27007" s="16" t="str">
        <f>IFERROR(VLOOKUP($F27007,'Location List'!$A$2:$QR$463,9,FALSE),"")</f>
        <v/>
      </c>
      <c r="E27007" s="16" t="str">
        <f>IFERROR(VLOOKUP($F27007,'Location List'!$A$2:$QR$463,2,FALSE),"")</f>
        <v/>
      </c>
    </row>
    <row r="27008" spans="1:5" ht="15" customHeight="1" x14ac:dyDescent="0.25">
      <c r="A27008" s="16" t="str">
        <f>IFERROR(VLOOKUP($F27008,'Location List'!$A$2:$QR$463,20,FALSE),"")</f>
        <v/>
      </c>
      <c r="B27008" s="16" t="str">
        <f>IFERROR(VLOOKUP($F27008,'Location List'!$A$2:$QR$463,19,FALSE),"")</f>
        <v/>
      </c>
      <c r="C27008" s="16" t="str">
        <f>IFERROR(VLOOKUP($F27008,'Location List'!$A$2:$QR$463,18,FALSE),"")</f>
        <v/>
      </c>
      <c r="D27008" s="16" t="str">
        <f>IFERROR(VLOOKUP($F27008,'Location List'!$A$2:$QR$463,9,FALSE),"")</f>
        <v/>
      </c>
      <c r="E27008" s="16" t="str">
        <f>IFERROR(VLOOKUP($F27008,'Location List'!$A$2:$QR$463,2,FALSE),"")</f>
        <v/>
      </c>
    </row>
    <row r="27009" spans="1:5" ht="15" customHeight="1" x14ac:dyDescent="0.25">
      <c r="A27009" s="16" t="str">
        <f>IFERROR(VLOOKUP($F27009,'Location List'!$A$2:$QR$463,20,FALSE),"")</f>
        <v/>
      </c>
      <c r="B27009" s="16" t="str">
        <f>IFERROR(VLOOKUP($F27009,'Location List'!$A$2:$QR$463,19,FALSE),"")</f>
        <v/>
      </c>
      <c r="C27009" s="16" t="str">
        <f>IFERROR(VLOOKUP($F27009,'Location List'!$A$2:$QR$463,18,FALSE),"")</f>
        <v/>
      </c>
      <c r="D27009" s="16" t="str">
        <f>IFERROR(VLOOKUP($F27009,'Location List'!$A$2:$QR$463,9,FALSE),"")</f>
        <v/>
      </c>
      <c r="E27009" s="16" t="str">
        <f>IFERROR(VLOOKUP($F27009,'Location List'!$A$2:$QR$463,2,FALSE),"")</f>
        <v/>
      </c>
    </row>
    <row r="27010" spans="1:5" ht="15" customHeight="1" x14ac:dyDescent="0.25">
      <c r="A27010" s="16" t="str">
        <f>IFERROR(VLOOKUP($F27010,'Location List'!$A$2:$QR$463,20,FALSE),"")</f>
        <v/>
      </c>
      <c r="B27010" s="16" t="str">
        <f>IFERROR(VLOOKUP($F27010,'Location List'!$A$2:$QR$463,19,FALSE),"")</f>
        <v/>
      </c>
      <c r="C27010" s="16" t="str">
        <f>IFERROR(VLOOKUP($F27010,'Location List'!$A$2:$QR$463,18,FALSE),"")</f>
        <v/>
      </c>
      <c r="D27010" s="16" t="str">
        <f>IFERROR(VLOOKUP($F27010,'Location List'!$A$2:$QR$463,9,FALSE),"")</f>
        <v/>
      </c>
      <c r="E27010" s="16" t="str">
        <f>IFERROR(VLOOKUP($F27010,'Location List'!$A$2:$QR$463,2,FALSE),"")</f>
        <v/>
      </c>
    </row>
    <row r="27011" spans="1:5" ht="15" customHeight="1" x14ac:dyDescent="0.25">
      <c r="A27011" s="16" t="str">
        <f>IFERROR(VLOOKUP($F27011,'Location List'!$A$2:$QR$463,20,FALSE),"")</f>
        <v/>
      </c>
      <c r="B27011" s="16" t="str">
        <f>IFERROR(VLOOKUP($F27011,'Location List'!$A$2:$QR$463,19,FALSE),"")</f>
        <v/>
      </c>
      <c r="C27011" s="16" t="str">
        <f>IFERROR(VLOOKUP($F27011,'Location List'!$A$2:$QR$463,18,FALSE),"")</f>
        <v/>
      </c>
      <c r="D27011" s="16" t="str">
        <f>IFERROR(VLOOKUP($F27011,'Location List'!$A$2:$QR$463,9,FALSE),"")</f>
        <v/>
      </c>
      <c r="E27011" s="16" t="str">
        <f>IFERROR(VLOOKUP($F27011,'Location List'!$A$2:$QR$463,2,FALSE),"")</f>
        <v/>
      </c>
    </row>
    <row r="27012" spans="1:5" ht="15" customHeight="1" x14ac:dyDescent="0.25">
      <c r="A27012" s="16" t="str">
        <f>IFERROR(VLOOKUP($F27012,'Location List'!$A$2:$QR$463,20,FALSE),"")</f>
        <v/>
      </c>
      <c r="B27012" s="16" t="str">
        <f>IFERROR(VLOOKUP($F27012,'Location List'!$A$2:$QR$463,19,FALSE),"")</f>
        <v/>
      </c>
      <c r="C27012" s="16" t="str">
        <f>IFERROR(VLOOKUP($F27012,'Location List'!$A$2:$QR$463,18,FALSE),"")</f>
        <v/>
      </c>
      <c r="D27012" s="16" t="str">
        <f>IFERROR(VLOOKUP($F27012,'Location List'!$A$2:$QR$463,9,FALSE),"")</f>
        <v/>
      </c>
      <c r="E27012" s="16" t="str">
        <f>IFERROR(VLOOKUP($F27012,'Location List'!$A$2:$QR$463,2,FALSE),"")</f>
        <v/>
      </c>
    </row>
    <row r="27013" spans="1:5" ht="15" customHeight="1" x14ac:dyDescent="0.25">
      <c r="A27013" s="16" t="str">
        <f>IFERROR(VLOOKUP($F27013,'Location List'!$A$2:$QR$463,20,FALSE),"")</f>
        <v/>
      </c>
      <c r="B27013" s="16" t="str">
        <f>IFERROR(VLOOKUP($F27013,'Location List'!$A$2:$QR$463,19,FALSE),"")</f>
        <v/>
      </c>
      <c r="C27013" s="16" t="str">
        <f>IFERROR(VLOOKUP($F27013,'Location List'!$A$2:$QR$463,18,FALSE),"")</f>
        <v/>
      </c>
      <c r="D27013" s="16" t="str">
        <f>IFERROR(VLOOKUP($F27013,'Location List'!$A$2:$QR$463,9,FALSE),"")</f>
        <v/>
      </c>
      <c r="E27013" s="16" t="str">
        <f>IFERROR(VLOOKUP($F27013,'Location List'!$A$2:$QR$463,2,FALSE),"")</f>
        <v/>
      </c>
    </row>
    <row r="27014" spans="1:5" ht="15" customHeight="1" x14ac:dyDescent="0.25">
      <c r="A27014" s="16" t="str">
        <f>IFERROR(VLOOKUP($F27014,'Location List'!$A$2:$QR$463,20,FALSE),"")</f>
        <v/>
      </c>
      <c r="B27014" s="16" t="str">
        <f>IFERROR(VLOOKUP($F27014,'Location List'!$A$2:$QR$463,19,FALSE),"")</f>
        <v/>
      </c>
      <c r="C27014" s="16" t="str">
        <f>IFERROR(VLOOKUP($F27014,'Location List'!$A$2:$QR$463,18,FALSE),"")</f>
        <v/>
      </c>
      <c r="D27014" s="16" t="str">
        <f>IFERROR(VLOOKUP($F27014,'Location List'!$A$2:$QR$463,9,FALSE),"")</f>
        <v/>
      </c>
      <c r="E27014" s="16" t="str">
        <f>IFERROR(VLOOKUP($F27014,'Location List'!$A$2:$QR$463,2,FALSE),"")</f>
        <v/>
      </c>
    </row>
    <row r="27015" spans="1:5" ht="15" customHeight="1" x14ac:dyDescent="0.25">
      <c r="A27015" s="16" t="str">
        <f>IFERROR(VLOOKUP($F27015,'Location List'!$A$2:$QR$463,20,FALSE),"")</f>
        <v/>
      </c>
      <c r="B27015" s="16" t="str">
        <f>IFERROR(VLOOKUP($F27015,'Location List'!$A$2:$QR$463,19,FALSE),"")</f>
        <v/>
      </c>
      <c r="C27015" s="16" t="str">
        <f>IFERROR(VLOOKUP($F27015,'Location List'!$A$2:$QR$463,18,FALSE),"")</f>
        <v/>
      </c>
      <c r="D27015" s="16" t="str">
        <f>IFERROR(VLOOKUP($F27015,'Location List'!$A$2:$QR$463,9,FALSE),"")</f>
        <v/>
      </c>
      <c r="E27015" s="16" t="str">
        <f>IFERROR(VLOOKUP($F27015,'Location List'!$A$2:$QR$463,2,FALSE),"")</f>
        <v/>
      </c>
    </row>
    <row r="27016" spans="1:5" ht="15" customHeight="1" x14ac:dyDescent="0.25">
      <c r="A27016" s="16" t="str">
        <f>IFERROR(VLOOKUP($F27016,'Location List'!$A$2:$QR$463,20,FALSE),"")</f>
        <v/>
      </c>
      <c r="B27016" s="16" t="str">
        <f>IFERROR(VLOOKUP($F27016,'Location List'!$A$2:$QR$463,19,FALSE),"")</f>
        <v/>
      </c>
      <c r="C27016" s="16" t="str">
        <f>IFERROR(VLOOKUP($F27016,'Location List'!$A$2:$QR$463,18,FALSE),"")</f>
        <v/>
      </c>
      <c r="D27016" s="16" t="str">
        <f>IFERROR(VLOOKUP($F27016,'Location List'!$A$2:$QR$463,9,FALSE),"")</f>
        <v/>
      </c>
      <c r="E27016" s="16" t="str">
        <f>IFERROR(VLOOKUP($F27016,'Location List'!$A$2:$QR$463,2,FALSE),"")</f>
        <v/>
      </c>
    </row>
    <row r="27097" spans="1:5" ht="15" customHeight="1" x14ac:dyDescent="0.25">
      <c r="A27097" s="16" t="str">
        <f>IFERROR(VLOOKUP($F27097,'Location List'!$A$2:$QR$463,20,FALSE),"")</f>
        <v/>
      </c>
      <c r="B27097" s="16" t="str">
        <f>IFERROR(VLOOKUP($F27097,'Location List'!$A$2:$QR$463,19,FALSE),"")</f>
        <v/>
      </c>
      <c r="C27097" s="16" t="str">
        <f>IFERROR(VLOOKUP($F27097,'Location List'!$A$2:$QR$463,18,FALSE),"")</f>
        <v/>
      </c>
      <c r="D27097" s="16" t="str">
        <f>IFERROR(VLOOKUP($F27097,'Location List'!$A$2:$QR$463,9,FALSE),"")</f>
        <v/>
      </c>
      <c r="E27097" s="16" t="str">
        <f>IFERROR(VLOOKUP($F27097,'Location List'!$A$2:$QR$463,2,FALSE),"")</f>
        <v/>
      </c>
    </row>
    <row r="27098" spans="1:5" ht="15" customHeight="1" x14ac:dyDescent="0.25">
      <c r="A27098" s="16" t="str">
        <f>IFERROR(VLOOKUP($F27098,'Location List'!$A$2:$QR$463,20,FALSE),"")</f>
        <v/>
      </c>
      <c r="B27098" s="16" t="str">
        <f>IFERROR(VLOOKUP($F27098,'Location List'!$A$2:$QR$463,19,FALSE),"")</f>
        <v/>
      </c>
      <c r="C27098" s="16" t="str">
        <f>IFERROR(VLOOKUP($F27098,'Location List'!$A$2:$QR$463,18,FALSE),"")</f>
        <v/>
      </c>
      <c r="D27098" s="16" t="str">
        <f>IFERROR(VLOOKUP($F27098,'Location List'!$A$2:$QR$463,9,FALSE),"")</f>
        <v/>
      </c>
      <c r="E27098" s="16" t="str">
        <f>IFERROR(VLOOKUP($F27098,'Location List'!$A$2:$QR$463,2,FALSE),"")</f>
        <v/>
      </c>
    </row>
    <row r="27099" spans="1:5" ht="15" customHeight="1" x14ac:dyDescent="0.25">
      <c r="A27099" s="16" t="str">
        <f>IFERROR(VLOOKUP($F27099,'Location List'!$A$2:$QR$463,20,FALSE),"")</f>
        <v/>
      </c>
      <c r="B27099" s="16" t="str">
        <f>IFERROR(VLOOKUP($F27099,'Location List'!$A$2:$QR$463,19,FALSE),"")</f>
        <v/>
      </c>
      <c r="C27099" s="16" t="str">
        <f>IFERROR(VLOOKUP($F27099,'Location List'!$A$2:$QR$463,18,FALSE),"")</f>
        <v/>
      </c>
      <c r="D27099" s="16" t="str">
        <f>IFERROR(VLOOKUP($F27099,'Location List'!$A$2:$QR$463,9,FALSE),"")</f>
        <v/>
      </c>
      <c r="E27099" s="16" t="str">
        <f>IFERROR(VLOOKUP($F27099,'Location List'!$A$2:$QR$463,2,FALSE),"")</f>
        <v/>
      </c>
    </row>
    <row r="27100" spans="1:5" ht="15" customHeight="1" x14ac:dyDescent="0.25">
      <c r="A27100" s="16" t="str">
        <f>IFERROR(VLOOKUP($F27100,'Location List'!$A$2:$QR$463,20,FALSE),"")</f>
        <v/>
      </c>
      <c r="B27100" s="16" t="str">
        <f>IFERROR(VLOOKUP($F27100,'Location List'!$A$2:$QR$463,19,FALSE),"")</f>
        <v/>
      </c>
      <c r="C27100" s="16" t="str">
        <f>IFERROR(VLOOKUP($F27100,'Location List'!$A$2:$QR$463,18,FALSE),"")</f>
        <v/>
      </c>
      <c r="D27100" s="16" t="str">
        <f>IFERROR(VLOOKUP($F27100,'Location List'!$A$2:$QR$463,9,FALSE),"")</f>
        <v/>
      </c>
      <c r="E27100" s="16" t="str">
        <f>IFERROR(VLOOKUP($F27100,'Location List'!$A$2:$QR$463,2,FALSE),"")</f>
        <v/>
      </c>
    </row>
    <row r="27101" spans="1:5" ht="15" customHeight="1" x14ac:dyDescent="0.25">
      <c r="A27101" s="16" t="str">
        <f>IFERROR(VLOOKUP($F27101,'Location List'!$A$2:$QR$463,20,FALSE),"")</f>
        <v/>
      </c>
      <c r="B27101" s="16" t="str">
        <f>IFERROR(VLOOKUP($F27101,'Location List'!$A$2:$QR$463,19,FALSE),"")</f>
        <v/>
      </c>
      <c r="C27101" s="16" t="str">
        <f>IFERROR(VLOOKUP($F27101,'Location List'!$A$2:$QR$463,18,FALSE),"")</f>
        <v/>
      </c>
      <c r="D27101" s="16" t="str">
        <f>IFERROR(VLOOKUP($F27101,'Location List'!$A$2:$QR$463,9,FALSE),"")</f>
        <v/>
      </c>
      <c r="E27101" s="16" t="str">
        <f>IFERROR(VLOOKUP($F27101,'Location List'!$A$2:$QR$463,2,FALSE),"")</f>
        <v/>
      </c>
    </row>
    <row r="27102" spans="1:5" ht="15" customHeight="1" x14ac:dyDescent="0.25">
      <c r="A27102" s="16" t="str">
        <f>IFERROR(VLOOKUP($F27102,'Location List'!$A$2:$QR$463,20,FALSE),"")</f>
        <v/>
      </c>
      <c r="B27102" s="16" t="str">
        <f>IFERROR(VLOOKUP($F27102,'Location List'!$A$2:$QR$463,19,FALSE),"")</f>
        <v/>
      </c>
      <c r="C27102" s="16" t="str">
        <f>IFERROR(VLOOKUP($F27102,'Location List'!$A$2:$QR$463,18,FALSE),"")</f>
        <v/>
      </c>
      <c r="D27102" s="16" t="str">
        <f>IFERROR(VLOOKUP($F27102,'Location List'!$A$2:$QR$463,9,FALSE),"")</f>
        <v/>
      </c>
      <c r="E27102" s="16" t="str">
        <f>IFERROR(VLOOKUP($F27102,'Location List'!$A$2:$QR$463,2,FALSE),"")</f>
        <v/>
      </c>
    </row>
    <row r="27103" spans="1:5" ht="15" customHeight="1" x14ac:dyDescent="0.25">
      <c r="A27103" s="16" t="str">
        <f>IFERROR(VLOOKUP($F27103,'Location List'!$A$2:$QR$463,20,FALSE),"")</f>
        <v/>
      </c>
      <c r="B27103" s="16" t="str">
        <f>IFERROR(VLOOKUP($F27103,'Location List'!$A$2:$QR$463,19,FALSE),"")</f>
        <v/>
      </c>
      <c r="C27103" s="16" t="str">
        <f>IFERROR(VLOOKUP($F27103,'Location List'!$A$2:$QR$463,18,FALSE),"")</f>
        <v/>
      </c>
      <c r="D27103" s="16" t="str">
        <f>IFERROR(VLOOKUP($F27103,'Location List'!$A$2:$QR$463,9,FALSE),"")</f>
        <v/>
      </c>
      <c r="E27103" s="16" t="str">
        <f>IFERROR(VLOOKUP($F27103,'Location List'!$A$2:$QR$463,2,FALSE),"")</f>
        <v/>
      </c>
    </row>
    <row r="27104" spans="1:5" ht="15" customHeight="1" x14ac:dyDescent="0.25">
      <c r="A27104" s="16" t="str">
        <f>IFERROR(VLOOKUP($F27104,'Location List'!$A$2:$QR$463,20,FALSE),"")</f>
        <v/>
      </c>
      <c r="B27104" s="16" t="str">
        <f>IFERROR(VLOOKUP($F27104,'Location List'!$A$2:$QR$463,19,FALSE),"")</f>
        <v/>
      </c>
      <c r="C27104" s="16" t="str">
        <f>IFERROR(VLOOKUP($F27104,'Location List'!$A$2:$QR$463,18,FALSE),"")</f>
        <v/>
      </c>
      <c r="D27104" s="16" t="str">
        <f>IFERROR(VLOOKUP($F27104,'Location List'!$A$2:$QR$463,9,FALSE),"")</f>
        <v/>
      </c>
      <c r="E27104" s="16" t="str">
        <f>IFERROR(VLOOKUP($F27104,'Location List'!$A$2:$QR$463,2,FALSE),"")</f>
        <v/>
      </c>
    </row>
    <row r="27172" spans="1:5" ht="15" customHeight="1" x14ac:dyDescent="0.25">
      <c r="A27172" s="16" t="str">
        <f>IFERROR(VLOOKUP($F27172,'Location List'!$A$2:$QR$463,20,FALSE),"")</f>
        <v/>
      </c>
      <c r="B27172" s="16" t="str">
        <f>IFERROR(VLOOKUP($F27172,'Location List'!$A$2:$QR$463,19,FALSE),"")</f>
        <v/>
      </c>
      <c r="C27172" s="16" t="str">
        <f>IFERROR(VLOOKUP($F27172,'Location List'!$A$2:$QR$463,18,FALSE),"")</f>
        <v/>
      </c>
      <c r="D27172" s="16" t="str">
        <f>IFERROR(VLOOKUP($F27172,'Location List'!$A$2:$QR$463,9,FALSE),"")</f>
        <v/>
      </c>
      <c r="E27172" s="16" t="str">
        <f>IFERROR(VLOOKUP($F27172,'Location List'!$A$2:$QR$463,2,FALSE),"")</f>
        <v/>
      </c>
    </row>
    <row r="27173" spans="1:5" ht="15" customHeight="1" x14ac:dyDescent="0.25">
      <c r="A27173" s="16" t="str">
        <f>IFERROR(VLOOKUP($F27173,'Location List'!$A$2:$QR$463,20,FALSE),"")</f>
        <v/>
      </c>
      <c r="B27173" s="16" t="str">
        <f>IFERROR(VLOOKUP($F27173,'Location List'!$A$2:$QR$463,19,FALSE),"")</f>
        <v/>
      </c>
      <c r="C27173" s="16" t="str">
        <f>IFERROR(VLOOKUP($F27173,'Location List'!$A$2:$QR$463,18,FALSE),"")</f>
        <v/>
      </c>
      <c r="D27173" s="16" t="str">
        <f>IFERROR(VLOOKUP($F27173,'Location List'!$A$2:$QR$463,9,FALSE),"")</f>
        <v/>
      </c>
      <c r="E27173" s="16" t="str">
        <f>IFERROR(VLOOKUP($F27173,'Location List'!$A$2:$QR$463,2,FALSE),"")</f>
        <v/>
      </c>
    </row>
    <row r="27174" spans="1:5" ht="15" customHeight="1" x14ac:dyDescent="0.25">
      <c r="A27174" s="16" t="str">
        <f>IFERROR(VLOOKUP($F27174,'Location List'!$A$2:$QR$463,20,FALSE),"")</f>
        <v/>
      </c>
      <c r="B27174" s="16" t="str">
        <f>IFERROR(VLOOKUP($F27174,'Location List'!$A$2:$QR$463,19,FALSE),"")</f>
        <v/>
      </c>
      <c r="C27174" s="16" t="str">
        <f>IFERROR(VLOOKUP($F27174,'Location List'!$A$2:$QR$463,18,FALSE),"")</f>
        <v/>
      </c>
      <c r="D27174" s="16" t="str">
        <f>IFERROR(VLOOKUP($F27174,'Location List'!$A$2:$QR$463,9,FALSE),"")</f>
        <v/>
      </c>
      <c r="E27174" s="16" t="str">
        <f>IFERROR(VLOOKUP($F27174,'Location List'!$A$2:$QR$463,2,FALSE),"")</f>
        <v/>
      </c>
    </row>
    <row r="27244" spans="1:5" ht="15" customHeight="1" x14ac:dyDescent="0.25">
      <c r="A27244" s="16" t="str">
        <f>IFERROR(VLOOKUP($F27244,'Location List'!$A$2:$QR$463,20,FALSE),"")</f>
        <v/>
      </c>
      <c r="B27244" s="16" t="str">
        <f>IFERROR(VLOOKUP($F27244,'Location List'!$A$2:$QR$463,19,FALSE),"")</f>
        <v/>
      </c>
      <c r="C27244" s="16" t="str">
        <f>IFERROR(VLOOKUP($F27244,'Location List'!$A$2:$QR$463,18,FALSE),"")</f>
        <v/>
      </c>
      <c r="D27244" s="16" t="str">
        <f>IFERROR(VLOOKUP($F27244,'Location List'!$A$2:$QR$463,9,FALSE),"")</f>
        <v/>
      </c>
      <c r="E27244" s="16" t="str">
        <f>IFERROR(VLOOKUP($F27244,'Location List'!$A$2:$QR$463,2,FALSE),"")</f>
        <v/>
      </c>
    </row>
    <row r="27245" spans="1:5" ht="15" customHeight="1" x14ac:dyDescent="0.25">
      <c r="A27245" s="16" t="str">
        <f>IFERROR(VLOOKUP($F27245,'Location List'!$A$2:$QR$463,20,FALSE),"")</f>
        <v/>
      </c>
      <c r="B27245" s="16" t="str">
        <f>IFERROR(VLOOKUP($F27245,'Location List'!$A$2:$QR$463,19,FALSE),"")</f>
        <v/>
      </c>
      <c r="C27245" s="16" t="str">
        <f>IFERROR(VLOOKUP($F27245,'Location List'!$A$2:$QR$463,18,FALSE),"")</f>
        <v/>
      </c>
      <c r="D27245" s="16" t="str">
        <f>IFERROR(VLOOKUP($F27245,'Location List'!$A$2:$QR$463,9,FALSE),"")</f>
        <v/>
      </c>
      <c r="E27245" s="16" t="str">
        <f>IFERROR(VLOOKUP($F27245,'Location List'!$A$2:$QR$463,2,FALSE),"")</f>
        <v/>
      </c>
    </row>
    <row r="27246" spans="1:5" ht="15" customHeight="1" x14ac:dyDescent="0.25">
      <c r="A27246" s="16" t="str">
        <f>IFERROR(VLOOKUP($F27246,'Location List'!$A$2:$QR$463,20,FALSE),"")</f>
        <v/>
      </c>
      <c r="B27246" s="16" t="str">
        <f>IFERROR(VLOOKUP($F27246,'Location List'!$A$2:$QR$463,19,FALSE),"")</f>
        <v/>
      </c>
      <c r="C27246" s="16" t="str">
        <f>IFERROR(VLOOKUP($F27246,'Location List'!$A$2:$QR$463,18,FALSE),"")</f>
        <v/>
      </c>
      <c r="D27246" s="16" t="str">
        <f>IFERROR(VLOOKUP($F27246,'Location List'!$A$2:$QR$463,9,FALSE),"")</f>
        <v/>
      </c>
      <c r="E27246" s="16" t="str">
        <f>IFERROR(VLOOKUP($F27246,'Location List'!$A$2:$QR$463,2,FALSE),"")</f>
        <v/>
      </c>
    </row>
    <row r="27247" spans="1:5" ht="15" customHeight="1" x14ac:dyDescent="0.25">
      <c r="A27247" s="16" t="str">
        <f>IFERROR(VLOOKUP($F27247,'Location List'!$A$2:$QR$463,20,FALSE),"")</f>
        <v/>
      </c>
      <c r="B27247" s="16" t="str">
        <f>IFERROR(VLOOKUP($F27247,'Location List'!$A$2:$QR$463,19,FALSE),"")</f>
        <v/>
      </c>
      <c r="C27247" s="16" t="str">
        <f>IFERROR(VLOOKUP($F27247,'Location List'!$A$2:$QR$463,18,FALSE),"")</f>
        <v/>
      </c>
      <c r="D27247" s="16" t="str">
        <f>IFERROR(VLOOKUP($F27247,'Location List'!$A$2:$QR$463,9,FALSE),"")</f>
        <v/>
      </c>
      <c r="E27247" s="16" t="str">
        <f>IFERROR(VLOOKUP($F27247,'Location List'!$A$2:$QR$463,2,FALSE),"")</f>
        <v/>
      </c>
    </row>
    <row r="27248" spans="1:5" ht="15" customHeight="1" x14ac:dyDescent="0.25">
      <c r="A27248" s="16" t="str">
        <f>IFERROR(VLOOKUP($F27248,'Location List'!$A$2:$QR$463,20,FALSE),"")</f>
        <v/>
      </c>
      <c r="B27248" s="16" t="str">
        <f>IFERROR(VLOOKUP($F27248,'Location List'!$A$2:$QR$463,19,FALSE),"")</f>
        <v/>
      </c>
      <c r="C27248" s="16" t="str">
        <f>IFERROR(VLOOKUP($F27248,'Location List'!$A$2:$QR$463,18,FALSE),"")</f>
        <v/>
      </c>
      <c r="D27248" s="16" t="str">
        <f>IFERROR(VLOOKUP($F27248,'Location List'!$A$2:$QR$463,9,FALSE),"")</f>
        <v/>
      </c>
      <c r="E27248" s="16" t="str">
        <f>IFERROR(VLOOKUP($F27248,'Location List'!$A$2:$QR$463,2,FALSE),"")</f>
        <v/>
      </c>
    </row>
    <row r="27249" spans="1:5" ht="15" customHeight="1" x14ac:dyDescent="0.25">
      <c r="A27249" s="16" t="str">
        <f>IFERROR(VLOOKUP($F27249,'Location List'!$A$2:$QR$463,20,FALSE),"")</f>
        <v/>
      </c>
      <c r="B27249" s="16" t="str">
        <f>IFERROR(VLOOKUP($F27249,'Location List'!$A$2:$QR$463,19,FALSE),"")</f>
        <v/>
      </c>
      <c r="C27249" s="16" t="str">
        <f>IFERROR(VLOOKUP($F27249,'Location List'!$A$2:$QR$463,18,FALSE),"")</f>
        <v/>
      </c>
      <c r="D27249" s="16" t="str">
        <f>IFERROR(VLOOKUP($F27249,'Location List'!$A$2:$QR$463,9,FALSE),"")</f>
        <v/>
      </c>
      <c r="E27249" s="16" t="str">
        <f>IFERROR(VLOOKUP($F27249,'Location List'!$A$2:$QR$463,2,FALSE),"")</f>
        <v/>
      </c>
    </row>
    <row r="27250" spans="1:5" ht="15" customHeight="1" x14ac:dyDescent="0.25">
      <c r="A27250" s="16" t="str">
        <f>IFERROR(VLOOKUP($F27250,'Location List'!$A$2:$QR$463,20,FALSE),"")</f>
        <v/>
      </c>
      <c r="B27250" s="16" t="str">
        <f>IFERROR(VLOOKUP($F27250,'Location List'!$A$2:$QR$463,19,FALSE),"")</f>
        <v/>
      </c>
      <c r="C27250" s="16" t="str">
        <f>IFERROR(VLOOKUP($F27250,'Location List'!$A$2:$QR$463,18,FALSE),"")</f>
        <v/>
      </c>
      <c r="D27250" s="16" t="str">
        <f>IFERROR(VLOOKUP($F27250,'Location List'!$A$2:$QR$463,9,FALSE),"")</f>
        <v/>
      </c>
      <c r="E27250" s="16" t="str">
        <f>IFERROR(VLOOKUP($F27250,'Location List'!$A$2:$QR$463,2,FALSE),"")</f>
        <v/>
      </c>
    </row>
    <row r="27251" spans="1:5" ht="15" customHeight="1" x14ac:dyDescent="0.25">
      <c r="A27251" s="16" t="str">
        <f>IFERROR(VLOOKUP($F27251,'Location List'!$A$2:$QR$463,20,FALSE),"")</f>
        <v/>
      </c>
      <c r="B27251" s="16" t="str">
        <f>IFERROR(VLOOKUP($F27251,'Location List'!$A$2:$QR$463,19,FALSE),"")</f>
        <v/>
      </c>
      <c r="C27251" s="16" t="str">
        <f>IFERROR(VLOOKUP($F27251,'Location List'!$A$2:$QR$463,18,FALSE),"")</f>
        <v/>
      </c>
      <c r="D27251" s="16" t="str">
        <f>IFERROR(VLOOKUP($F27251,'Location List'!$A$2:$QR$463,9,FALSE),"")</f>
        <v/>
      </c>
      <c r="E27251" s="16" t="str">
        <f>IFERROR(VLOOKUP($F27251,'Location List'!$A$2:$QR$463,2,FALSE),"")</f>
        <v/>
      </c>
    </row>
    <row r="27252" spans="1:5" ht="15" customHeight="1" x14ac:dyDescent="0.25">
      <c r="A27252" s="16" t="str">
        <f>IFERROR(VLOOKUP($F27252,'Location List'!$A$2:$QR$463,20,FALSE),"")</f>
        <v/>
      </c>
      <c r="B27252" s="16" t="str">
        <f>IFERROR(VLOOKUP($F27252,'Location List'!$A$2:$QR$463,19,FALSE),"")</f>
        <v/>
      </c>
      <c r="C27252" s="16" t="str">
        <f>IFERROR(VLOOKUP($F27252,'Location List'!$A$2:$QR$463,18,FALSE),"")</f>
        <v/>
      </c>
      <c r="D27252" s="16" t="str">
        <f>IFERROR(VLOOKUP($F27252,'Location List'!$A$2:$QR$463,9,FALSE),"")</f>
        <v/>
      </c>
      <c r="E27252" s="16" t="str">
        <f>IFERROR(VLOOKUP($F27252,'Location List'!$A$2:$QR$463,2,FALSE),"")</f>
        <v/>
      </c>
    </row>
    <row r="27253" spans="1:5" ht="15" customHeight="1" x14ac:dyDescent="0.25">
      <c r="A27253" s="16" t="str">
        <f>IFERROR(VLOOKUP($F27253,'Location List'!$A$2:$QR$463,20,FALSE),"")</f>
        <v/>
      </c>
      <c r="B27253" s="16" t="str">
        <f>IFERROR(VLOOKUP($F27253,'Location List'!$A$2:$QR$463,19,FALSE),"")</f>
        <v/>
      </c>
      <c r="C27253" s="16" t="str">
        <f>IFERROR(VLOOKUP($F27253,'Location List'!$A$2:$QR$463,18,FALSE),"")</f>
        <v/>
      </c>
      <c r="D27253" s="16" t="str">
        <f>IFERROR(VLOOKUP($F27253,'Location List'!$A$2:$QR$463,9,FALSE),"")</f>
        <v/>
      </c>
      <c r="E27253" s="16" t="str">
        <f>IFERROR(VLOOKUP($F27253,'Location List'!$A$2:$QR$463,2,FALSE),"")</f>
        <v/>
      </c>
    </row>
    <row r="27254" spans="1:5" ht="15" customHeight="1" x14ac:dyDescent="0.25">
      <c r="A27254" s="16" t="str">
        <f>IFERROR(VLOOKUP($F27254,'Location List'!$A$2:$QR$463,20,FALSE),"")</f>
        <v/>
      </c>
      <c r="B27254" s="16" t="str">
        <f>IFERROR(VLOOKUP($F27254,'Location List'!$A$2:$QR$463,19,FALSE),"")</f>
        <v/>
      </c>
      <c r="C27254" s="16" t="str">
        <f>IFERROR(VLOOKUP($F27254,'Location List'!$A$2:$QR$463,18,FALSE),"")</f>
        <v/>
      </c>
      <c r="D27254" s="16" t="str">
        <f>IFERROR(VLOOKUP($F27254,'Location List'!$A$2:$QR$463,9,FALSE),"")</f>
        <v/>
      </c>
      <c r="E27254" s="16" t="str">
        <f>IFERROR(VLOOKUP($F27254,'Location List'!$A$2:$QR$463,2,FALSE),"")</f>
        <v/>
      </c>
    </row>
    <row r="27255" spans="1:5" ht="15" customHeight="1" x14ac:dyDescent="0.25">
      <c r="A27255" s="16" t="str">
        <f>IFERROR(VLOOKUP($F27255,'Location List'!$A$2:$QR$463,20,FALSE),"")</f>
        <v/>
      </c>
      <c r="B27255" s="16" t="str">
        <f>IFERROR(VLOOKUP($F27255,'Location List'!$A$2:$QR$463,19,FALSE),"")</f>
        <v/>
      </c>
      <c r="C27255" s="16" t="str">
        <f>IFERROR(VLOOKUP($F27255,'Location List'!$A$2:$QR$463,18,FALSE),"")</f>
        <v/>
      </c>
      <c r="D27255" s="16" t="str">
        <f>IFERROR(VLOOKUP($F27255,'Location List'!$A$2:$QR$463,9,FALSE),"")</f>
        <v/>
      </c>
      <c r="E27255" s="16" t="str">
        <f>IFERROR(VLOOKUP($F27255,'Location List'!$A$2:$QR$463,2,FALSE),"")</f>
        <v/>
      </c>
    </row>
    <row r="27256" spans="1:5" ht="15" customHeight="1" x14ac:dyDescent="0.25">
      <c r="A27256" s="16" t="str">
        <f>IFERROR(VLOOKUP($F27256,'Location List'!$A$2:$QR$463,20,FALSE),"")</f>
        <v/>
      </c>
      <c r="B27256" s="16" t="str">
        <f>IFERROR(VLOOKUP($F27256,'Location List'!$A$2:$QR$463,19,FALSE),"")</f>
        <v/>
      </c>
      <c r="C27256" s="16" t="str">
        <f>IFERROR(VLOOKUP($F27256,'Location List'!$A$2:$QR$463,18,FALSE),"")</f>
        <v/>
      </c>
      <c r="D27256" s="16" t="str">
        <f>IFERROR(VLOOKUP($F27256,'Location List'!$A$2:$QR$463,9,FALSE),"")</f>
        <v/>
      </c>
      <c r="E27256" s="16" t="str">
        <f>IFERROR(VLOOKUP($F27256,'Location List'!$A$2:$QR$463,2,FALSE),"")</f>
        <v/>
      </c>
    </row>
    <row r="27257" spans="1:5" ht="15" customHeight="1" x14ac:dyDescent="0.25">
      <c r="A27257" s="16" t="str">
        <f>IFERROR(VLOOKUP($F27257,'Location List'!$A$2:$QR$463,20,FALSE),"")</f>
        <v/>
      </c>
      <c r="B27257" s="16" t="str">
        <f>IFERROR(VLOOKUP($F27257,'Location List'!$A$2:$QR$463,19,FALSE),"")</f>
        <v/>
      </c>
      <c r="C27257" s="16" t="str">
        <f>IFERROR(VLOOKUP($F27257,'Location List'!$A$2:$QR$463,18,FALSE),"")</f>
        <v/>
      </c>
      <c r="D27257" s="16" t="str">
        <f>IFERROR(VLOOKUP($F27257,'Location List'!$A$2:$QR$463,9,FALSE),"")</f>
        <v/>
      </c>
      <c r="E27257" s="16" t="str">
        <f>IFERROR(VLOOKUP($F27257,'Location List'!$A$2:$QR$463,2,FALSE),"")</f>
        <v/>
      </c>
    </row>
    <row r="27258" spans="1:5" ht="15" customHeight="1" x14ac:dyDescent="0.25">
      <c r="A27258" s="16" t="str">
        <f>IFERROR(VLOOKUP($F27258,'Location List'!$A$2:$QR$463,20,FALSE),"")</f>
        <v/>
      </c>
      <c r="B27258" s="16" t="str">
        <f>IFERROR(VLOOKUP($F27258,'Location List'!$A$2:$QR$463,19,FALSE),"")</f>
        <v/>
      </c>
      <c r="C27258" s="16" t="str">
        <f>IFERROR(VLOOKUP($F27258,'Location List'!$A$2:$QR$463,18,FALSE),"")</f>
        <v/>
      </c>
      <c r="D27258" s="16" t="str">
        <f>IFERROR(VLOOKUP($F27258,'Location List'!$A$2:$QR$463,9,FALSE),"")</f>
        <v/>
      </c>
      <c r="E27258" s="16" t="str">
        <f>IFERROR(VLOOKUP($F27258,'Location List'!$A$2:$QR$463,2,FALSE),"")</f>
        <v/>
      </c>
    </row>
    <row r="27259" spans="1:5" ht="15" customHeight="1" x14ac:dyDescent="0.25">
      <c r="A27259" s="16" t="str">
        <f>IFERROR(VLOOKUP($F27259,'Location List'!$A$2:$QR$463,20,FALSE),"")</f>
        <v/>
      </c>
      <c r="B27259" s="16" t="str">
        <f>IFERROR(VLOOKUP($F27259,'Location List'!$A$2:$QR$463,19,FALSE),"")</f>
        <v/>
      </c>
      <c r="C27259" s="16" t="str">
        <f>IFERROR(VLOOKUP($F27259,'Location List'!$A$2:$QR$463,18,FALSE),"")</f>
        <v/>
      </c>
      <c r="D27259" s="16" t="str">
        <f>IFERROR(VLOOKUP($F27259,'Location List'!$A$2:$QR$463,9,FALSE),"")</f>
        <v/>
      </c>
      <c r="E27259" s="16" t="str">
        <f>IFERROR(VLOOKUP($F27259,'Location List'!$A$2:$QR$463,2,FALSE),"")</f>
        <v/>
      </c>
    </row>
    <row r="27260" spans="1:5" ht="15" customHeight="1" x14ac:dyDescent="0.25">
      <c r="A27260" s="16" t="str">
        <f>IFERROR(VLOOKUP($F27260,'Location List'!$A$2:$QR$463,20,FALSE),"")</f>
        <v/>
      </c>
      <c r="B27260" s="16" t="str">
        <f>IFERROR(VLOOKUP($F27260,'Location List'!$A$2:$QR$463,19,FALSE),"")</f>
        <v/>
      </c>
      <c r="C27260" s="16" t="str">
        <f>IFERROR(VLOOKUP($F27260,'Location List'!$A$2:$QR$463,18,FALSE),"")</f>
        <v/>
      </c>
      <c r="D27260" s="16" t="str">
        <f>IFERROR(VLOOKUP($F27260,'Location List'!$A$2:$QR$463,9,FALSE),"")</f>
        <v/>
      </c>
      <c r="E27260" s="16" t="str">
        <f>IFERROR(VLOOKUP($F27260,'Location List'!$A$2:$QR$463,2,FALSE),"")</f>
        <v/>
      </c>
    </row>
    <row r="27319" spans="1:5" ht="15" customHeight="1" x14ac:dyDescent="0.25">
      <c r="A27319" s="16" t="str">
        <f>IFERROR(VLOOKUP($F27319,'Location List'!$A$2:$QR$463,20,FALSE),"")</f>
        <v/>
      </c>
      <c r="B27319" s="16" t="str">
        <f>IFERROR(VLOOKUP($F27319,'Location List'!$A$2:$QR$463,19,FALSE),"")</f>
        <v/>
      </c>
      <c r="C27319" s="16" t="str">
        <f>IFERROR(VLOOKUP($F27319,'Location List'!$A$2:$QR$463,18,FALSE),"")</f>
        <v/>
      </c>
      <c r="D27319" s="16" t="str">
        <f>IFERROR(VLOOKUP($F27319,'Location List'!$A$2:$QR$463,9,FALSE),"")</f>
        <v/>
      </c>
      <c r="E27319" s="16" t="str">
        <f>IFERROR(VLOOKUP($F27319,'Location List'!$A$2:$QR$463,2,FALSE),"")</f>
        <v/>
      </c>
    </row>
    <row r="27320" spans="1:5" ht="15" customHeight="1" x14ac:dyDescent="0.25">
      <c r="A27320" s="16" t="str">
        <f>IFERROR(VLOOKUP($F27320,'Location List'!$A$2:$QR$463,20,FALSE),"")</f>
        <v/>
      </c>
      <c r="B27320" s="16" t="str">
        <f>IFERROR(VLOOKUP($F27320,'Location List'!$A$2:$QR$463,19,FALSE),"")</f>
        <v/>
      </c>
      <c r="C27320" s="16" t="str">
        <f>IFERROR(VLOOKUP($F27320,'Location List'!$A$2:$QR$463,18,FALSE),"")</f>
        <v/>
      </c>
      <c r="D27320" s="16" t="str">
        <f>IFERROR(VLOOKUP($F27320,'Location List'!$A$2:$QR$463,9,FALSE),"")</f>
        <v/>
      </c>
      <c r="E27320" s="16" t="str">
        <f>IFERROR(VLOOKUP($F27320,'Location List'!$A$2:$QR$463,2,FALSE),"")</f>
        <v/>
      </c>
    </row>
    <row r="27321" spans="1:5" ht="15" customHeight="1" x14ac:dyDescent="0.25">
      <c r="A27321" s="16" t="str">
        <f>IFERROR(VLOOKUP($F27321,'Location List'!$A$2:$QR$463,20,FALSE),"")</f>
        <v/>
      </c>
      <c r="B27321" s="16" t="str">
        <f>IFERROR(VLOOKUP($F27321,'Location List'!$A$2:$QR$463,19,FALSE),"")</f>
        <v/>
      </c>
      <c r="C27321" s="16" t="str">
        <f>IFERROR(VLOOKUP($F27321,'Location List'!$A$2:$QR$463,18,FALSE),"")</f>
        <v/>
      </c>
      <c r="D27321" s="16" t="str">
        <f>IFERROR(VLOOKUP($F27321,'Location List'!$A$2:$QR$463,9,FALSE),"")</f>
        <v/>
      </c>
      <c r="E27321" s="16" t="str">
        <f>IFERROR(VLOOKUP($F27321,'Location List'!$A$2:$QR$463,2,FALSE),"")</f>
        <v/>
      </c>
    </row>
    <row r="27322" spans="1:5" ht="15" customHeight="1" x14ac:dyDescent="0.25">
      <c r="A27322" s="16" t="str">
        <f>IFERROR(VLOOKUP($F27322,'Location List'!$A$2:$QR$463,20,FALSE),"")</f>
        <v/>
      </c>
      <c r="B27322" s="16" t="str">
        <f>IFERROR(VLOOKUP($F27322,'Location List'!$A$2:$QR$463,19,FALSE),"")</f>
        <v/>
      </c>
      <c r="C27322" s="16" t="str">
        <f>IFERROR(VLOOKUP($F27322,'Location List'!$A$2:$QR$463,18,FALSE),"")</f>
        <v/>
      </c>
      <c r="D27322" s="16" t="str">
        <f>IFERROR(VLOOKUP($F27322,'Location List'!$A$2:$QR$463,9,FALSE),"")</f>
        <v/>
      </c>
      <c r="E27322" s="16" t="str">
        <f>IFERROR(VLOOKUP($F27322,'Location List'!$A$2:$QR$463,2,FALSE),"")</f>
        <v/>
      </c>
    </row>
    <row r="27323" spans="1:5" ht="15" customHeight="1" x14ac:dyDescent="0.25">
      <c r="A27323" s="16" t="str">
        <f>IFERROR(VLOOKUP($F27323,'Location List'!$A$2:$QR$463,20,FALSE),"")</f>
        <v/>
      </c>
      <c r="B27323" s="16" t="str">
        <f>IFERROR(VLOOKUP($F27323,'Location List'!$A$2:$QR$463,19,FALSE),"")</f>
        <v/>
      </c>
      <c r="C27323" s="16" t="str">
        <f>IFERROR(VLOOKUP($F27323,'Location List'!$A$2:$QR$463,18,FALSE),"")</f>
        <v/>
      </c>
      <c r="D27323" s="16" t="str">
        <f>IFERROR(VLOOKUP($F27323,'Location List'!$A$2:$QR$463,9,FALSE),"")</f>
        <v/>
      </c>
      <c r="E27323" s="16" t="str">
        <f>IFERROR(VLOOKUP($F27323,'Location List'!$A$2:$QR$463,2,FALSE),"")</f>
        <v/>
      </c>
    </row>
    <row r="27324" spans="1:5" ht="15" customHeight="1" x14ac:dyDescent="0.25">
      <c r="A27324" s="16" t="str">
        <f>IFERROR(VLOOKUP($F27324,'Location List'!$A$2:$QR$463,20,FALSE),"")</f>
        <v/>
      </c>
      <c r="B27324" s="16" t="str">
        <f>IFERROR(VLOOKUP($F27324,'Location List'!$A$2:$QR$463,19,FALSE),"")</f>
        <v/>
      </c>
      <c r="C27324" s="16" t="str">
        <f>IFERROR(VLOOKUP($F27324,'Location List'!$A$2:$QR$463,18,FALSE),"")</f>
        <v/>
      </c>
      <c r="D27324" s="16" t="str">
        <f>IFERROR(VLOOKUP($F27324,'Location List'!$A$2:$QR$463,9,FALSE),"")</f>
        <v/>
      </c>
      <c r="E27324" s="16" t="str">
        <f>IFERROR(VLOOKUP($F27324,'Location List'!$A$2:$QR$463,2,FALSE),"")</f>
        <v/>
      </c>
    </row>
    <row r="27325" spans="1:5" ht="15" customHeight="1" x14ac:dyDescent="0.25">
      <c r="A27325" s="16" t="str">
        <f>IFERROR(VLOOKUP($F27325,'Location List'!$A$2:$QR$463,20,FALSE),"")</f>
        <v/>
      </c>
      <c r="B27325" s="16" t="str">
        <f>IFERROR(VLOOKUP($F27325,'Location List'!$A$2:$QR$463,19,FALSE),"")</f>
        <v/>
      </c>
      <c r="C27325" s="16" t="str">
        <f>IFERROR(VLOOKUP($F27325,'Location List'!$A$2:$QR$463,18,FALSE),"")</f>
        <v/>
      </c>
      <c r="D27325" s="16" t="str">
        <f>IFERROR(VLOOKUP($F27325,'Location List'!$A$2:$QR$463,9,FALSE),"")</f>
        <v/>
      </c>
      <c r="E27325" s="16" t="str">
        <f>IFERROR(VLOOKUP($F27325,'Location List'!$A$2:$QR$463,2,FALSE),"")</f>
        <v/>
      </c>
    </row>
    <row r="27326" spans="1:5" ht="15" customHeight="1" x14ac:dyDescent="0.25">
      <c r="A27326" s="16" t="str">
        <f>IFERROR(VLOOKUP($F27326,'Location List'!$A$2:$QR$463,20,FALSE),"")</f>
        <v/>
      </c>
      <c r="B27326" s="16" t="str">
        <f>IFERROR(VLOOKUP($F27326,'Location List'!$A$2:$QR$463,19,FALSE),"")</f>
        <v/>
      </c>
      <c r="C27326" s="16" t="str">
        <f>IFERROR(VLOOKUP($F27326,'Location List'!$A$2:$QR$463,18,FALSE),"")</f>
        <v/>
      </c>
      <c r="D27326" s="16" t="str">
        <f>IFERROR(VLOOKUP($F27326,'Location List'!$A$2:$QR$463,9,FALSE),"")</f>
        <v/>
      </c>
      <c r="E27326" s="16" t="str">
        <f>IFERROR(VLOOKUP($F27326,'Location List'!$A$2:$QR$463,2,FALSE),"")</f>
        <v/>
      </c>
    </row>
    <row r="27327" spans="1:5" ht="15" customHeight="1" x14ac:dyDescent="0.25">
      <c r="A27327" s="16" t="str">
        <f>IFERROR(VLOOKUP($F27327,'Location List'!$A$2:$QR$463,20,FALSE),"")</f>
        <v/>
      </c>
      <c r="B27327" s="16" t="str">
        <f>IFERROR(VLOOKUP($F27327,'Location List'!$A$2:$QR$463,19,FALSE),"")</f>
        <v/>
      </c>
      <c r="C27327" s="16" t="str">
        <f>IFERROR(VLOOKUP($F27327,'Location List'!$A$2:$QR$463,18,FALSE),"")</f>
        <v/>
      </c>
      <c r="D27327" s="16" t="str">
        <f>IFERROR(VLOOKUP($F27327,'Location List'!$A$2:$QR$463,9,FALSE),"")</f>
        <v/>
      </c>
      <c r="E27327" s="16" t="str">
        <f>IFERROR(VLOOKUP($F27327,'Location List'!$A$2:$QR$463,2,FALSE),"")</f>
        <v/>
      </c>
    </row>
    <row r="27328" spans="1:5" ht="15" customHeight="1" x14ac:dyDescent="0.25">
      <c r="A27328" s="16" t="str">
        <f>IFERROR(VLOOKUP($F27328,'Location List'!$A$2:$QR$463,20,FALSE),"")</f>
        <v/>
      </c>
      <c r="B27328" s="16" t="str">
        <f>IFERROR(VLOOKUP($F27328,'Location List'!$A$2:$QR$463,19,FALSE),"")</f>
        <v/>
      </c>
      <c r="C27328" s="16" t="str">
        <f>IFERROR(VLOOKUP($F27328,'Location List'!$A$2:$QR$463,18,FALSE),"")</f>
        <v/>
      </c>
      <c r="D27328" s="16" t="str">
        <f>IFERROR(VLOOKUP($F27328,'Location List'!$A$2:$QR$463,9,FALSE),"")</f>
        <v/>
      </c>
      <c r="E27328" s="16" t="str">
        <f>IFERROR(VLOOKUP($F27328,'Location List'!$A$2:$QR$463,2,FALSE),"")</f>
        <v/>
      </c>
    </row>
    <row r="27376" spans="1:5" ht="15" customHeight="1" x14ac:dyDescent="0.25">
      <c r="A27376" s="16" t="str">
        <f>IFERROR(VLOOKUP($F27376,'Location List'!$A$2:$QR$463,20,FALSE),"")</f>
        <v/>
      </c>
      <c r="B27376" s="16" t="str">
        <f>IFERROR(VLOOKUP($F27376,'Location List'!$A$2:$QR$463,19,FALSE),"")</f>
        <v/>
      </c>
      <c r="C27376" s="16" t="str">
        <f>IFERROR(VLOOKUP($F27376,'Location List'!$A$2:$QR$463,18,FALSE),"")</f>
        <v/>
      </c>
      <c r="D27376" s="16" t="str">
        <f>IFERROR(VLOOKUP($F27376,'Location List'!$A$2:$QR$463,9,FALSE),"")</f>
        <v/>
      </c>
      <c r="E27376" s="16" t="str">
        <f>IFERROR(VLOOKUP($F27376,'Location List'!$A$2:$QR$463,2,FALSE),"")</f>
        <v/>
      </c>
    </row>
    <row r="27377" spans="1:5" ht="15" customHeight="1" x14ac:dyDescent="0.25">
      <c r="A27377" s="16" t="str">
        <f>IFERROR(VLOOKUP($F27377,'Location List'!$A$2:$QR$463,20,FALSE),"")</f>
        <v/>
      </c>
      <c r="B27377" s="16" t="str">
        <f>IFERROR(VLOOKUP($F27377,'Location List'!$A$2:$QR$463,19,FALSE),"")</f>
        <v/>
      </c>
      <c r="C27377" s="16" t="str">
        <f>IFERROR(VLOOKUP($F27377,'Location List'!$A$2:$QR$463,18,FALSE),"")</f>
        <v/>
      </c>
      <c r="D27377" s="16" t="str">
        <f>IFERROR(VLOOKUP($F27377,'Location List'!$A$2:$QR$463,9,FALSE),"")</f>
        <v/>
      </c>
      <c r="E27377" s="16" t="str">
        <f>IFERROR(VLOOKUP($F27377,'Location List'!$A$2:$QR$463,2,FALSE),"")</f>
        <v/>
      </c>
    </row>
    <row r="27378" spans="1:5" ht="15" customHeight="1" x14ac:dyDescent="0.25">
      <c r="A27378" s="16" t="str">
        <f>IFERROR(VLOOKUP($F27378,'Location List'!$A$2:$QR$463,20,FALSE),"")</f>
        <v/>
      </c>
      <c r="B27378" s="16" t="str">
        <f>IFERROR(VLOOKUP($F27378,'Location List'!$A$2:$QR$463,19,FALSE),"")</f>
        <v/>
      </c>
      <c r="C27378" s="16" t="str">
        <f>IFERROR(VLOOKUP($F27378,'Location List'!$A$2:$QR$463,18,FALSE),"")</f>
        <v/>
      </c>
      <c r="D27378" s="16" t="str">
        <f>IFERROR(VLOOKUP($F27378,'Location List'!$A$2:$QR$463,9,FALSE),"")</f>
        <v/>
      </c>
      <c r="E27378" s="16" t="str">
        <f>IFERROR(VLOOKUP($F27378,'Location List'!$A$2:$QR$463,2,FALSE),"")</f>
        <v/>
      </c>
    </row>
    <row r="27379" spans="1:5" ht="15" customHeight="1" x14ac:dyDescent="0.25">
      <c r="A27379" s="16" t="str">
        <f>IFERROR(VLOOKUP($F27379,'Location List'!$A$2:$QR$463,20,FALSE),"")</f>
        <v/>
      </c>
      <c r="B27379" s="16" t="str">
        <f>IFERROR(VLOOKUP($F27379,'Location List'!$A$2:$QR$463,19,FALSE),"")</f>
        <v/>
      </c>
      <c r="C27379" s="16" t="str">
        <f>IFERROR(VLOOKUP($F27379,'Location List'!$A$2:$QR$463,18,FALSE),"")</f>
        <v/>
      </c>
      <c r="D27379" s="16" t="str">
        <f>IFERROR(VLOOKUP($F27379,'Location List'!$A$2:$QR$463,9,FALSE),"")</f>
        <v/>
      </c>
      <c r="E27379" s="16" t="str">
        <f>IFERROR(VLOOKUP($F27379,'Location List'!$A$2:$QR$463,2,FALSE),"")</f>
        <v/>
      </c>
    </row>
    <row r="27380" spans="1:5" ht="15" customHeight="1" x14ac:dyDescent="0.25">
      <c r="A27380" s="16" t="str">
        <f>IFERROR(VLOOKUP($F27380,'Location List'!$A$2:$QR$463,20,FALSE),"")</f>
        <v/>
      </c>
      <c r="B27380" s="16" t="str">
        <f>IFERROR(VLOOKUP($F27380,'Location List'!$A$2:$QR$463,19,FALSE),"")</f>
        <v/>
      </c>
      <c r="C27380" s="16" t="str">
        <f>IFERROR(VLOOKUP($F27380,'Location List'!$A$2:$QR$463,18,FALSE),"")</f>
        <v/>
      </c>
      <c r="D27380" s="16" t="str">
        <f>IFERROR(VLOOKUP($F27380,'Location List'!$A$2:$QR$463,9,FALSE),"")</f>
        <v/>
      </c>
      <c r="E27380" s="16" t="str">
        <f>IFERROR(VLOOKUP($F27380,'Location List'!$A$2:$QR$463,2,FALSE),"")</f>
        <v/>
      </c>
    </row>
    <row r="27381" spans="1:5" ht="15" customHeight="1" x14ac:dyDescent="0.25">
      <c r="A27381" s="16" t="str">
        <f>IFERROR(VLOOKUP($F27381,'Location List'!$A$2:$QR$463,20,FALSE),"")</f>
        <v/>
      </c>
      <c r="B27381" s="16" t="str">
        <f>IFERROR(VLOOKUP($F27381,'Location List'!$A$2:$QR$463,19,FALSE),"")</f>
        <v/>
      </c>
      <c r="C27381" s="16" t="str">
        <f>IFERROR(VLOOKUP($F27381,'Location List'!$A$2:$QR$463,18,FALSE),"")</f>
        <v/>
      </c>
      <c r="D27381" s="16" t="str">
        <f>IFERROR(VLOOKUP($F27381,'Location List'!$A$2:$QR$463,9,FALSE),"")</f>
        <v/>
      </c>
      <c r="E27381" s="16" t="str">
        <f>IFERROR(VLOOKUP($F27381,'Location List'!$A$2:$QR$463,2,FALSE),"")</f>
        <v/>
      </c>
    </row>
    <row r="27382" spans="1:5" ht="15" customHeight="1" x14ac:dyDescent="0.25">
      <c r="A27382" s="16" t="str">
        <f>IFERROR(VLOOKUP($F27382,'Location List'!$A$2:$QR$463,20,FALSE),"")</f>
        <v/>
      </c>
      <c r="B27382" s="16" t="str">
        <f>IFERROR(VLOOKUP($F27382,'Location List'!$A$2:$QR$463,19,FALSE),"")</f>
        <v/>
      </c>
      <c r="C27382" s="16" t="str">
        <f>IFERROR(VLOOKUP($F27382,'Location List'!$A$2:$QR$463,18,FALSE),"")</f>
        <v/>
      </c>
      <c r="D27382" s="16" t="str">
        <f>IFERROR(VLOOKUP($F27382,'Location List'!$A$2:$QR$463,9,FALSE),"")</f>
        <v/>
      </c>
      <c r="E27382" s="16" t="str">
        <f>IFERROR(VLOOKUP($F27382,'Location List'!$A$2:$QR$463,2,FALSE),"")</f>
        <v/>
      </c>
    </row>
    <row r="27383" spans="1:5" ht="15" customHeight="1" x14ac:dyDescent="0.25">
      <c r="A27383" s="16" t="str">
        <f>IFERROR(VLOOKUP($F27383,'Location List'!$A$2:$QR$463,20,FALSE),"")</f>
        <v/>
      </c>
      <c r="B27383" s="16" t="str">
        <f>IFERROR(VLOOKUP($F27383,'Location List'!$A$2:$QR$463,19,FALSE),"")</f>
        <v/>
      </c>
      <c r="C27383" s="16" t="str">
        <f>IFERROR(VLOOKUP($F27383,'Location List'!$A$2:$QR$463,18,FALSE),"")</f>
        <v/>
      </c>
      <c r="D27383" s="16" t="str">
        <f>IFERROR(VLOOKUP($F27383,'Location List'!$A$2:$QR$463,9,FALSE),"")</f>
        <v/>
      </c>
      <c r="E27383" s="16" t="str">
        <f>IFERROR(VLOOKUP($F27383,'Location List'!$A$2:$QR$463,2,FALSE),"")</f>
        <v/>
      </c>
    </row>
    <row r="27430" spans="1:5" ht="15" customHeight="1" x14ac:dyDescent="0.25">
      <c r="A27430" s="16" t="str">
        <f>IFERROR(VLOOKUP($F27430,'Location List'!$A$2:$QR$463,20,FALSE),"")</f>
        <v/>
      </c>
      <c r="B27430" s="16" t="str">
        <f>IFERROR(VLOOKUP($F27430,'Location List'!$A$2:$QR$463,19,FALSE),"")</f>
        <v/>
      </c>
      <c r="C27430" s="16" t="str">
        <f>IFERROR(VLOOKUP($F27430,'Location List'!$A$2:$QR$463,18,FALSE),"")</f>
        <v/>
      </c>
      <c r="D27430" s="16" t="str">
        <f>IFERROR(VLOOKUP($F27430,'Location List'!$A$2:$QR$463,9,FALSE),"")</f>
        <v/>
      </c>
      <c r="E27430" s="16" t="str">
        <f>IFERROR(VLOOKUP($F27430,'Location List'!$A$2:$QR$463,2,FALSE),"")</f>
        <v/>
      </c>
    </row>
    <row r="27431" spans="1:5" ht="15" customHeight="1" x14ac:dyDescent="0.25">
      <c r="A27431" s="16" t="str">
        <f>IFERROR(VLOOKUP($F27431,'Location List'!$A$2:$QR$463,20,FALSE),"")</f>
        <v/>
      </c>
      <c r="B27431" s="16" t="str">
        <f>IFERROR(VLOOKUP($F27431,'Location List'!$A$2:$QR$463,19,FALSE),"")</f>
        <v/>
      </c>
      <c r="C27431" s="16" t="str">
        <f>IFERROR(VLOOKUP($F27431,'Location List'!$A$2:$QR$463,18,FALSE),"")</f>
        <v/>
      </c>
      <c r="D27431" s="16" t="str">
        <f>IFERROR(VLOOKUP($F27431,'Location List'!$A$2:$QR$463,9,FALSE),"")</f>
        <v/>
      </c>
      <c r="E27431" s="16" t="str">
        <f>IFERROR(VLOOKUP($F27431,'Location List'!$A$2:$QR$463,2,FALSE),"")</f>
        <v/>
      </c>
    </row>
    <row r="27432" spans="1:5" ht="15" customHeight="1" x14ac:dyDescent="0.25">
      <c r="A27432" s="16" t="str">
        <f>IFERROR(VLOOKUP($F27432,'Location List'!$A$2:$QR$463,20,FALSE),"")</f>
        <v/>
      </c>
      <c r="B27432" s="16" t="str">
        <f>IFERROR(VLOOKUP($F27432,'Location List'!$A$2:$QR$463,19,FALSE),"")</f>
        <v/>
      </c>
      <c r="C27432" s="16" t="str">
        <f>IFERROR(VLOOKUP($F27432,'Location List'!$A$2:$QR$463,18,FALSE),"")</f>
        <v/>
      </c>
      <c r="D27432" s="16" t="str">
        <f>IFERROR(VLOOKUP($F27432,'Location List'!$A$2:$QR$463,9,FALSE),"")</f>
        <v/>
      </c>
      <c r="E27432" s="16" t="str">
        <f>IFERROR(VLOOKUP($F27432,'Location List'!$A$2:$QR$463,2,FALSE),"")</f>
        <v/>
      </c>
    </row>
    <row r="27433" spans="1:5" ht="15" customHeight="1" x14ac:dyDescent="0.25">
      <c r="A27433" s="16" t="str">
        <f>IFERROR(VLOOKUP($F27433,'Location List'!$A$2:$QR$463,20,FALSE),"")</f>
        <v/>
      </c>
      <c r="B27433" s="16" t="str">
        <f>IFERROR(VLOOKUP($F27433,'Location List'!$A$2:$QR$463,19,FALSE),"")</f>
        <v/>
      </c>
      <c r="C27433" s="16" t="str">
        <f>IFERROR(VLOOKUP($F27433,'Location List'!$A$2:$QR$463,18,FALSE),"")</f>
        <v/>
      </c>
      <c r="D27433" s="16" t="str">
        <f>IFERROR(VLOOKUP($F27433,'Location List'!$A$2:$QR$463,9,FALSE),"")</f>
        <v/>
      </c>
      <c r="E27433" s="16" t="str">
        <f>IFERROR(VLOOKUP($F27433,'Location List'!$A$2:$QR$463,2,FALSE),"")</f>
        <v/>
      </c>
    </row>
    <row r="27434" spans="1:5" ht="15" customHeight="1" x14ac:dyDescent="0.25">
      <c r="A27434" s="16" t="str">
        <f>IFERROR(VLOOKUP($F27434,'Location List'!$A$2:$QR$463,20,FALSE),"")</f>
        <v/>
      </c>
      <c r="B27434" s="16" t="str">
        <f>IFERROR(VLOOKUP($F27434,'Location List'!$A$2:$QR$463,19,FALSE),"")</f>
        <v/>
      </c>
      <c r="C27434" s="16" t="str">
        <f>IFERROR(VLOOKUP($F27434,'Location List'!$A$2:$QR$463,18,FALSE),"")</f>
        <v/>
      </c>
      <c r="D27434" s="16" t="str">
        <f>IFERROR(VLOOKUP($F27434,'Location List'!$A$2:$QR$463,9,FALSE),"")</f>
        <v/>
      </c>
      <c r="E27434" s="16" t="str">
        <f>IFERROR(VLOOKUP($F27434,'Location List'!$A$2:$QR$463,2,FALSE),"")</f>
        <v/>
      </c>
    </row>
    <row r="27435" spans="1:5" ht="15" customHeight="1" x14ac:dyDescent="0.25">
      <c r="A27435" s="16" t="str">
        <f>IFERROR(VLOOKUP($F27435,'Location List'!$A$2:$QR$463,20,FALSE),"")</f>
        <v/>
      </c>
      <c r="B27435" s="16" t="str">
        <f>IFERROR(VLOOKUP($F27435,'Location List'!$A$2:$QR$463,19,FALSE),"")</f>
        <v/>
      </c>
      <c r="C27435" s="16" t="str">
        <f>IFERROR(VLOOKUP($F27435,'Location List'!$A$2:$QR$463,18,FALSE),"")</f>
        <v/>
      </c>
      <c r="D27435" s="16" t="str">
        <f>IFERROR(VLOOKUP($F27435,'Location List'!$A$2:$QR$463,9,FALSE),"")</f>
        <v/>
      </c>
      <c r="E27435" s="16" t="str">
        <f>IFERROR(VLOOKUP($F27435,'Location List'!$A$2:$QR$463,2,FALSE),"")</f>
        <v/>
      </c>
    </row>
    <row r="27436" spans="1:5" ht="15" customHeight="1" x14ac:dyDescent="0.25">
      <c r="A27436" s="16" t="str">
        <f>IFERROR(VLOOKUP($F27436,'Location List'!$A$2:$QR$463,20,FALSE),"")</f>
        <v/>
      </c>
      <c r="B27436" s="16" t="str">
        <f>IFERROR(VLOOKUP($F27436,'Location List'!$A$2:$QR$463,19,FALSE),"")</f>
        <v/>
      </c>
      <c r="C27436" s="16" t="str">
        <f>IFERROR(VLOOKUP($F27436,'Location List'!$A$2:$QR$463,18,FALSE),"")</f>
        <v/>
      </c>
      <c r="D27436" s="16" t="str">
        <f>IFERROR(VLOOKUP($F27436,'Location List'!$A$2:$QR$463,9,FALSE),"")</f>
        <v/>
      </c>
      <c r="E27436" s="16" t="str">
        <f>IFERROR(VLOOKUP($F27436,'Location List'!$A$2:$QR$463,2,FALSE),"")</f>
        <v/>
      </c>
    </row>
    <row r="27437" spans="1:5" ht="15" customHeight="1" x14ac:dyDescent="0.25">
      <c r="A27437" s="16" t="str">
        <f>IFERROR(VLOOKUP($F27437,'Location List'!$A$2:$QR$463,20,FALSE),"")</f>
        <v/>
      </c>
      <c r="B27437" s="16" t="str">
        <f>IFERROR(VLOOKUP($F27437,'Location List'!$A$2:$QR$463,19,FALSE),"")</f>
        <v/>
      </c>
      <c r="C27437" s="16" t="str">
        <f>IFERROR(VLOOKUP($F27437,'Location List'!$A$2:$QR$463,18,FALSE),"")</f>
        <v/>
      </c>
      <c r="D27437" s="16" t="str">
        <f>IFERROR(VLOOKUP($F27437,'Location List'!$A$2:$QR$463,9,FALSE),"")</f>
        <v/>
      </c>
      <c r="E27437" s="16" t="str">
        <f>IFERROR(VLOOKUP($F27437,'Location List'!$A$2:$QR$463,2,FALSE),"")</f>
        <v/>
      </c>
    </row>
    <row r="27438" spans="1:5" ht="15" customHeight="1" x14ac:dyDescent="0.25">
      <c r="A27438" s="16" t="str">
        <f>IFERROR(VLOOKUP($F27438,'Location List'!$A$2:$QR$463,20,FALSE),"")</f>
        <v/>
      </c>
      <c r="B27438" s="16" t="str">
        <f>IFERROR(VLOOKUP($F27438,'Location List'!$A$2:$QR$463,19,FALSE),"")</f>
        <v/>
      </c>
      <c r="C27438" s="16" t="str">
        <f>IFERROR(VLOOKUP($F27438,'Location List'!$A$2:$QR$463,18,FALSE),"")</f>
        <v/>
      </c>
      <c r="D27438" s="16" t="str">
        <f>IFERROR(VLOOKUP($F27438,'Location List'!$A$2:$QR$463,9,FALSE),"")</f>
        <v/>
      </c>
      <c r="E27438" s="16" t="str">
        <f>IFERROR(VLOOKUP($F27438,'Location List'!$A$2:$QR$463,2,FALSE),"")</f>
        <v/>
      </c>
    </row>
    <row r="27439" spans="1:5" ht="15" customHeight="1" x14ac:dyDescent="0.25">
      <c r="A27439" s="16" t="str">
        <f>IFERROR(VLOOKUP($F27439,'Location List'!$A$2:$QR$463,20,FALSE),"")</f>
        <v/>
      </c>
      <c r="B27439" s="16" t="str">
        <f>IFERROR(VLOOKUP($F27439,'Location List'!$A$2:$QR$463,19,FALSE),"")</f>
        <v/>
      </c>
      <c r="C27439" s="16" t="str">
        <f>IFERROR(VLOOKUP($F27439,'Location List'!$A$2:$QR$463,18,FALSE),"")</f>
        <v/>
      </c>
      <c r="D27439" s="16" t="str">
        <f>IFERROR(VLOOKUP($F27439,'Location List'!$A$2:$QR$463,9,FALSE),"")</f>
        <v/>
      </c>
      <c r="E27439" s="16" t="str">
        <f>IFERROR(VLOOKUP($F27439,'Location List'!$A$2:$QR$463,2,FALSE),"")</f>
        <v/>
      </c>
    </row>
    <row r="27440" spans="1:5" ht="15" customHeight="1" x14ac:dyDescent="0.25">
      <c r="A27440" s="16" t="str">
        <f>IFERROR(VLOOKUP($F27440,'Location List'!$A$2:$QR$463,20,FALSE),"")</f>
        <v/>
      </c>
      <c r="B27440" s="16" t="str">
        <f>IFERROR(VLOOKUP($F27440,'Location List'!$A$2:$QR$463,19,FALSE),"")</f>
        <v/>
      </c>
      <c r="C27440" s="16" t="str">
        <f>IFERROR(VLOOKUP($F27440,'Location List'!$A$2:$QR$463,18,FALSE),"")</f>
        <v/>
      </c>
      <c r="D27440" s="16" t="str">
        <f>IFERROR(VLOOKUP($F27440,'Location List'!$A$2:$QR$463,9,FALSE),"")</f>
        <v/>
      </c>
      <c r="E27440" s="16" t="str">
        <f>IFERROR(VLOOKUP($F27440,'Location List'!$A$2:$QR$463,2,FALSE),"")</f>
        <v/>
      </c>
    </row>
    <row r="27441" spans="1:5" ht="15" customHeight="1" x14ac:dyDescent="0.25">
      <c r="A27441" s="16" t="str">
        <f>IFERROR(VLOOKUP($F27441,'Location List'!$A$2:$QR$463,20,FALSE),"")</f>
        <v/>
      </c>
      <c r="B27441" s="16" t="str">
        <f>IFERROR(VLOOKUP($F27441,'Location List'!$A$2:$QR$463,19,FALSE),"")</f>
        <v/>
      </c>
      <c r="C27441" s="16" t="str">
        <f>IFERROR(VLOOKUP($F27441,'Location List'!$A$2:$QR$463,18,FALSE),"")</f>
        <v/>
      </c>
      <c r="D27441" s="16" t="str">
        <f>IFERROR(VLOOKUP($F27441,'Location List'!$A$2:$QR$463,9,FALSE),"")</f>
        <v/>
      </c>
      <c r="E27441" s="16" t="str">
        <f>IFERROR(VLOOKUP($F27441,'Location List'!$A$2:$QR$463,2,FALSE),"")</f>
        <v/>
      </c>
    </row>
    <row r="27489" spans="1:5" ht="15" customHeight="1" x14ac:dyDescent="0.25">
      <c r="A27489" s="16" t="str">
        <f>IFERROR(VLOOKUP($F27489,'Location List'!$A$2:$QR$463,20,FALSE),"")</f>
        <v/>
      </c>
      <c r="B27489" s="16" t="str">
        <f>IFERROR(VLOOKUP($F27489,'Location List'!$A$2:$QR$463,19,FALSE),"")</f>
        <v/>
      </c>
      <c r="C27489" s="16" t="str">
        <f>IFERROR(VLOOKUP($F27489,'Location List'!$A$2:$QR$463,18,FALSE),"")</f>
        <v/>
      </c>
      <c r="D27489" s="16" t="str">
        <f>IFERROR(VLOOKUP($F27489,'Location List'!$A$2:$QR$463,9,FALSE),"")</f>
        <v/>
      </c>
      <c r="E27489" s="16" t="str">
        <f>IFERROR(VLOOKUP($F27489,'Location List'!$A$2:$QR$463,2,FALSE),"")</f>
        <v/>
      </c>
    </row>
    <row r="27490" spans="1:5" ht="15" customHeight="1" x14ac:dyDescent="0.25">
      <c r="A27490" s="16" t="str">
        <f>IFERROR(VLOOKUP($F27490,'Location List'!$A$2:$QR$463,20,FALSE),"")</f>
        <v/>
      </c>
      <c r="B27490" s="16" t="str">
        <f>IFERROR(VLOOKUP($F27490,'Location List'!$A$2:$QR$463,19,FALSE),"")</f>
        <v/>
      </c>
      <c r="C27490" s="16" t="str">
        <f>IFERROR(VLOOKUP($F27490,'Location List'!$A$2:$QR$463,18,FALSE),"")</f>
        <v/>
      </c>
      <c r="D27490" s="16" t="str">
        <f>IFERROR(VLOOKUP($F27490,'Location List'!$A$2:$QR$463,9,FALSE),"")</f>
        <v/>
      </c>
      <c r="E27490" s="16" t="str">
        <f>IFERROR(VLOOKUP($F27490,'Location List'!$A$2:$QR$463,2,FALSE),"")</f>
        <v/>
      </c>
    </row>
    <row r="27491" spans="1:5" ht="15" customHeight="1" x14ac:dyDescent="0.25">
      <c r="A27491" s="16" t="str">
        <f>IFERROR(VLOOKUP($F27491,'Location List'!$A$2:$QR$463,20,FALSE),"")</f>
        <v/>
      </c>
      <c r="B27491" s="16" t="str">
        <f>IFERROR(VLOOKUP($F27491,'Location List'!$A$2:$QR$463,19,FALSE),"")</f>
        <v/>
      </c>
      <c r="C27491" s="16" t="str">
        <f>IFERROR(VLOOKUP($F27491,'Location List'!$A$2:$QR$463,18,FALSE),"")</f>
        <v/>
      </c>
      <c r="D27491" s="16" t="str">
        <f>IFERROR(VLOOKUP($F27491,'Location List'!$A$2:$QR$463,9,FALSE),"")</f>
        <v/>
      </c>
      <c r="E27491" s="16" t="str">
        <f>IFERROR(VLOOKUP($F27491,'Location List'!$A$2:$QR$463,2,FALSE),"")</f>
        <v/>
      </c>
    </row>
    <row r="27492" spans="1:5" ht="15" customHeight="1" x14ac:dyDescent="0.25">
      <c r="A27492" s="16" t="str">
        <f>IFERROR(VLOOKUP($F27492,'Location List'!$A$2:$QR$463,20,FALSE),"")</f>
        <v/>
      </c>
      <c r="B27492" s="16" t="str">
        <f>IFERROR(VLOOKUP($F27492,'Location List'!$A$2:$QR$463,19,FALSE),"")</f>
        <v/>
      </c>
      <c r="C27492" s="16" t="str">
        <f>IFERROR(VLOOKUP($F27492,'Location List'!$A$2:$QR$463,18,FALSE),"")</f>
        <v/>
      </c>
      <c r="D27492" s="16" t="str">
        <f>IFERROR(VLOOKUP($F27492,'Location List'!$A$2:$QR$463,9,FALSE),"")</f>
        <v/>
      </c>
      <c r="E27492" s="16" t="str">
        <f>IFERROR(VLOOKUP($F27492,'Location List'!$A$2:$QR$463,2,FALSE),"")</f>
        <v/>
      </c>
    </row>
    <row r="27493" spans="1:5" ht="15" customHeight="1" x14ac:dyDescent="0.25">
      <c r="A27493" s="16" t="str">
        <f>IFERROR(VLOOKUP($F27493,'Location List'!$A$2:$QR$463,20,FALSE),"")</f>
        <v/>
      </c>
      <c r="B27493" s="16" t="str">
        <f>IFERROR(VLOOKUP($F27493,'Location List'!$A$2:$QR$463,19,FALSE),"")</f>
        <v/>
      </c>
      <c r="C27493" s="16" t="str">
        <f>IFERROR(VLOOKUP($F27493,'Location List'!$A$2:$QR$463,18,FALSE),"")</f>
        <v/>
      </c>
      <c r="D27493" s="16" t="str">
        <f>IFERROR(VLOOKUP($F27493,'Location List'!$A$2:$QR$463,9,FALSE),"")</f>
        <v/>
      </c>
      <c r="E27493" s="16" t="str">
        <f>IFERROR(VLOOKUP($F27493,'Location List'!$A$2:$QR$463,2,FALSE),"")</f>
        <v/>
      </c>
    </row>
    <row r="27494" spans="1:5" ht="15" customHeight="1" x14ac:dyDescent="0.25">
      <c r="A27494" s="16" t="str">
        <f>IFERROR(VLOOKUP($F27494,'Location List'!$A$2:$QR$463,20,FALSE),"")</f>
        <v/>
      </c>
      <c r="B27494" s="16" t="str">
        <f>IFERROR(VLOOKUP($F27494,'Location List'!$A$2:$QR$463,19,FALSE),"")</f>
        <v/>
      </c>
      <c r="C27494" s="16" t="str">
        <f>IFERROR(VLOOKUP($F27494,'Location List'!$A$2:$QR$463,18,FALSE),"")</f>
        <v/>
      </c>
      <c r="D27494" s="16" t="str">
        <f>IFERROR(VLOOKUP($F27494,'Location List'!$A$2:$QR$463,9,FALSE),"")</f>
        <v/>
      </c>
      <c r="E27494" s="16" t="str">
        <f>IFERROR(VLOOKUP($F27494,'Location List'!$A$2:$QR$463,2,FALSE),"")</f>
        <v/>
      </c>
    </row>
    <row r="27495" spans="1:5" ht="15" customHeight="1" x14ac:dyDescent="0.25">
      <c r="A27495" s="16" t="str">
        <f>IFERROR(VLOOKUP($F27495,'Location List'!$A$2:$QR$463,20,FALSE),"")</f>
        <v/>
      </c>
      <c r="B27495" s="16" t="str">
        <f>IFERROR(VLOOKUP($F27495,'Location List'!$A$2:$QR$463,19,FALSE),"")</f>
        <v/>
      </c>
      <c r="C27495" s="16" t="str">
        <f>IFERROR(VLOOKUP($F27495,'Location List'!$A$2:$QR$463,18,FALSE),"")</f>
        <v/>
      </c>
      <c r="D27495" s="16" t="str">
        <f>IFERROR(VLOOKUP($F27495,'Location List'!$A$2:$QR$463,9,FALSE),"")</f>
        <v/>
      </c>
      <c r="E27495" s="16" t="str">
        <f>IFERROR(VLOOKUP($F27495,'Location List'!$A$2:$QR$463,2,FALSE),"")</f>
        <v/>
      </c>
    </row>
    <row r="27496" spans="1:5" ht="15" customHeight="1" x14ac:dyDescent="0.25">
      <c r="A27496" s="16" t="str">
        <f>IFERROR(VLOOKUP($F27496,'Location List'!$A$2:$QR$463,20,FALSE),"")</f>
        <v/>
      </c>
      <c r="B27496" s="16" t="str">
        <f>IFERROR(VLOOKUP($F27496,'Location List'!$A$2:$QR$463,19,FALSE),"")</f>
        <v/>
      </c>
      <c r="C27496" s="16" t="str">
        <f>IFERROR(VLOOKUP($F27496,'Location List'!$A$2:$QR$463,18,FALSE),"")</f>
        <v/>
      </c>
      <c r="D27496" s="16" t="str">
        <f>IFERROR(VLOOKUP($F27496,'Location List'!$A$2:$QR$463,9,FALSE),"")</f>
        <v/>
      </c>
      <c r="E27496" s="16" t="str">
        <f>IFERROR(VLOOKUP($F27496,'Location List'!$A$2:$QR$463,2,FALSE),"")</f>
        <v/>
      </c>
    </row>
    <row r="27497" spans="1:5" ht="15" customHeight="1" x14ac:dyDescent="0.25">
      <c r="A27497" s="16" t="str">
        <f>IFERROR(VLOOKUP($F27497,'Location List'!$A$2:$QR$463,20,FALSE),"")</f>
        <v/>
      </c>
      <c r="B27497" s="16" t="str">
        <f>IFERROR(VLOOKUP($F27497,'Location List'!$A$2:$QR$463,19,FALSE),"")</f>
        <v/>
      </c>
      <c r="C27497" s="16" t="str">
        <f>IFERROR(VLOOKUP($F27497,'Location List'!$A$2:$QR$463,18,FALSE),"")</f>
        <v/>
      </c>
      <c r="D27497" s="16" t="str">
        <f>IFERROR(VLOOKUP($F27497,'Location List'!$A$2:$QR$463,9,FALSE),"")</f>
        <v/>
      </c>
      <c r="E27497" s="16" t="str">
        <f>IFERROR(VLOOKUP($F27497,'Location List'!$A$2:$QR$463,2,FALSE),"")</f>
        <v/>
      </c>
    </row>
    <row r="27498" spans="1:5" ht="15" customHeight="1" x14ac:dyDescent="0.25">
      <c r="A27498" s="16" t="str">
        <f>IFERROR(VLOOKUP($F27498,'Location List'!$A$2:$QR$463,20,FALSE),"")</f>
        <v/>
      </c>
      <c r="B27498" s="16" t="str">
        <f>IFERROR(VLOOKUP($F27498,'Location List'!$A$2:$QR$463,19,FALSE),"")</f>
        <v/>
      </c>
      <c r="C27498" s="16" t="str">
        <f>IFERROR(VLOOKUP($F27498,'Location List'!$A$2:$QR$463,18,FALSE),"")</f>
        <v/>
      </c>
      <c r="D27498" s="16" t="str">
        <f>IFERROR(VLOOKUP($F27498,'Location List'!$A$2:$QR$463,9,FALSE),"")</f>
        <v/>
      </c>
      <c r="E27498" s="16" t="str">
        <f>IFERROR(VLOOKUP($F27498,'Location List'!$A$2:$QR$463,2,FALSE),"")</f>
        <v/>
      </c>
    </row>
    <row r="27499" spans="1:5" ht="15" customHeight="1" x14ac:dyDescent="0.25">
      <c r="A27499" s="16" t="str">
        <f>IFERROR(VLOOKUP($F27499,'Location List'!$A$2:$QR$463,20,FALSE),"")</f>
        <v/>
      </c>
      <c r="B27499" s="16" t="str">
        <f>IFERROR(VLOOKUP($F27499,'Location List'!$A$2:$QR$463,19,FALSE),"")</f>
        <v/>
      </c>
      <c r="C27499" s="16" t="str">
        <f>IFERROR(VLOOKUP($F27499,'Location List'!$A$2:$QR$463,18,FALSE),"")</f>
        <v/>
      </c>
      <c r="D27499" s="16" t="str">
        <f>IFERROR(VLOOKUP($F27499,'Location List'!$A$2:$QR$463,9,FALSE),"")</f>
        <v/>
      </c>
      <c r="E27499" s="16" t="str">
        <f>IFERROR(VLOOKUP($F27499,'Location List'!$A$2:$QR$463,2,FALSE),"")</f>
        <v/>
      </c>
    </row>
    <row r="27500" spans="1:5" ht="15" customHeight="1" x14ac:dyDescent="0.25">
      <c r="A27500" s="16" t="str">
        <f>IFERROR(VLOOKUP($F27500,'Location List'!$A$2:$QR$463,20,FALSE),"")</f>
        <v/>
      </c>
      <c r="B27500" s="16" t="str">
        <f>IFERROR(VLOOKUP($F27500,'Location List'!$A$2:$QR$463,19,FALSE),"")</f>
        <v/>
      </c>
      <c r="C27500" s="16" t="str">
        <f>IFERROR(VLOOKUP($F27500,'Location List'!$A$2:$QR$463,18,FALSE),"")</f>
        <v/>
      </c>
      <c r="D27500" s="16" t="str">
        <f>IFERROR(VLOOKUP($F27500,'Location List'!$A$2:$QR$463,9,FALSE),"")</f>
        <v/>
      </c>
      <c r="E27500" s="16" t="str">
        <f>IFERROR(VLOOKUP($F27500,'Location List'!$A$2:$QR$463,2,FALSE),"")</f>
        <v/>
      </c>
    </row>
    <row r="27501" spans="1:5" ht="15" customHeight="1" x14ac:dyDescent="0.25">
      <c r="A27501" s="16" t="str">
        <f>IFERROR(VLOOKUP($F27501,'Location List'!$A$2:$QR$463,20,FALSE),"")</f>
        <v/>
      </c>
      <c r="B27501" s="16" t="str">
        <f>IFERROR(VLOOKUP($F27501,'Location List'!$A$2:$QR$463,19,FALSE),"")</f>
        <v/>
      </c>
      <c r="C27501" s="16" t="str">
        <f>IFERROR(VLOOKUP($F27501,'Location List'!$A$2:$QR$463,18,FALSE),"")</f>
        <v/>
      </c>
      <c r="D27501" s="16" t="str">
        <f>IFERROR(VLOOKUP($F27501,'Location List'!$A$2:$QR$463,9,FALSE),"")</f>
        <v/>
      </c>
      <c r="E27501" s="16" t="str">
        <f>IFERROR(VLOOKUP($F27501,'Location List'!$A$2:$QR$463,2,FALSE),"")</f>
        <v/>
      </c>
    </row>
    <row r="27552" spans="1:5" ht="15" customHeight="1" x14ac:dyDescent="0.25">
      <c r="A27552" s="16" t="str">
        <f>IFERROR(VLOOKUP($F27552,'Location List'!$A$2:$QR$463,20,FALSE),"")</f>
        <v/>
      </c>
      <c r="B27552" s="16" t="str">
        <f>IFERROR(VLOOKUP($F27552,'Location List'!$A$2:$QR$463,19,FALSE),"")</f>
        <v/>
      </c>
      <c r="C27552" s="16" t="str">
        <f>IFERROR(VLOOKUP($F27552,'Location List'!$A$2:$QR$463,18,FALSE),"")</f>
        <v/>
      </c>
      <c r="D27552" s="16" t="str">
        <f>IFERROR(VLOOKUP($F27552,'Location List'!$A$2:$QR$463,9,FALSE),"")</f>
        <v/>
      </c>
      <c r="E27552" s="16" t="str">
        <f>IFERROR(VLOOKUP($F27552,'Location List'!$A$2:$QR$463,2,FALSE),"")</f>
        <v/>
      </c>
    </row>
    <row r="27553" spans="1:5" ht="15" customHeight="1" x14ac:dyDescent="0.25">
      <c r="A27553" s="16" t="str">
        <f>IFERROR(VLOOKUP($F27553,'Location List'!$A$2:$QR$463,20,FALSE),"")</f>
        <v/>
      </c>
      <c r="B27553" s="16" t="str">
        <f>IFERROR(VLOOKUP($F27553,'Location List'!$A$2:$QR$463,19,FALSE),"")</f>
        <v/>
      </c>
      <c r="C27553" s="16" t="str">
        <f>IFERROR(VLOOKUP($F27553,'Location List'!$A$2:$QR$463,18,FALSE),"")</f>
        <v/>
      </c>
      <c r="D27553" s="16" t="str">
        <f>IFERROR(VLOOKUP($F27553,'Location List'!$A$2:$QR$463,9,FALSE),"")</f>
        <v/>
      </c>
      <c r="E27553" s="16" t="str">
        <f>IFERROR(VLOOKUP($F27553,'Location List'!$A$2:$QR$463,2,FALSE),"")</f>
        <v/>
      </c>
    </row>
    <row r="27554" spans="1:5" ht="15" customHeight="1" x14ac:dyDescent="0.25">
      <c r="A27554" s="16" t="str">
        <f>IFERROR(VLOOKUP($F27554,'Location List'!$A$2:$QR$463,20,FALSE),"")</f>
        <v/>
      </c>
      <c r="B27554" s="16" t="str">
        <f>IFERROR(VLOOKUP($F27554,'Location List'!$A$2:$QR$463,19,FALSE),"")</f>
        <v/>
      </c>
      <c r="C27554" s="16" t="str">
        <f>IFERROR(VLOOKUP($F27554,'Location List'!$A$2:$QR$463,18,FALSE),"")</f>
        <v/>
      </c>
      <c r="D27554" s="16" t="str">
        <f>IFERROR(VLOOKUP($F27554,'Location List'!$A$2:$QR$463,9,FALSE),"")</f>
        <v/>
      </c>
      <c r="E27554" s="16" t="str">
        <f>IFERROR(VLOOKUP($F27554,'Location List'!$A$2:$QR$463,2,FALSE),"")</f>
        <v/>
      </c>
    </row>
    <row r="27555" spans="1:5" ht="15" customHeight="1" x14ac:dyDescent="0.25">
      <c r="A27555" s="16" t="str">
        <f>IFERROR(VLOOKUP($F27555,'Location List'!$A$2:$QR$463,20,FALSE),"")</f>
        <v/>
      </c>
      <c r="B27555" s="16" t="str">
        <f>IFERROR(VLOOKUP($F27555,'Location List'!$A$2:$QR$463,19,FALSE),"")</f>
        <v/>
      </c>
      <c r="C27555" s="16" t="str">
        <f>IFERROR(VLOOKUP($F27555,'Location List'!$A$2:$QR$463,18,FALSE),"")</f>
        <v/>
      </c>
      <c r="D27555" s="16" t="str">
        <f>IFERROR(VLOOKUP($F27555,'Location List'!$A$2:$QR$463,9,FALSE),"")</f>
        <v/>
      </c>
      <c r="E27555" s="16" t="str">
        <f>IFERROR(VLOOKUP($F27555,'Location List'!$A$2:$QR$463,2,FALSE),"")</f>
        <v/>
      </c>
    </row>
    <row r="27556" spans="1:5" ht="15" customHeight="1" x14ac:dyDescent="0.25">
      <c r="A27556" s="16" t="str">
        <f>IFERROR(VLOOKUP($F27556,'Location List'!$A$2:$QR$463,20,FALSE),"")</f>
        <v/>
      </c>
      <c r="B27556" s="16" t="str">
        <f>IFERROR(VLOOKUP($F27556,'Location List'!$A$2:$QR$463,19,FALSE),"")</f>
        <v/>
      </c>
      <c r="C27556" s="16" t="str">
        <f>IFERROR(VLOOKUP($F27556,'Location List'!$A$2:$QR$463,18,FALSE),"")</f>
        <v/>
      </c>
      <c r="D27556" s="16" t="str">
        <f>IFERROR(VLOOKUP($F27556,'Location List'!$A$2:$QR$463,9,FALSE),"")</f>
        <v/>
      </c>
      <c r="E27556" s="16" t="str">
        <f>IFERROR(VLOOKUP($F27556,'Location List'!$A$2:$QR$463,2,FALSE),"")</f>
        <v/>
      </c>
    </row>
    <row r="27557" spans="1:5" ht="15" customHeight="1" x14ac:dyDescent="0.25">
      <c r="A27557" s="16" t="str">
        <f>IFERROR(VLOOKUP($F27557,'Location List'!$A$2:$QR$463,20,FALSE),"")</f>
        <v/>
      </c>
      <c r="B27557" s="16" t="str">
        <f>IFERROR(VLOOKUP($F27557,'Location List'!$A$2:$QR$463,19,FALSE),"")</f>
        <v/>
      </c>
      <c r="C27557" s="16" t="str">
        <f>IFERROR(VLOOKUP($F27557,'Location List'!$A$2:$QR$463,18,FALSE),"")</f>
        <v/>
      </c>
      <c r="D27557" s="16" t="str">
        <f>IFERROR(VLOOKUP($F27557,'Location List'!$A$2:$QR$463,9,FALSE),"")</f>
        <v/>
      </c>
      <c r="E27557" s="16" t="str">
        <f>IFERROR(VLOOKUP($F27557,'Location List'!$A$2:$QR$463,2,FALSE),"")</f>
        <v/>
      </c>
    </row>
    <row r="27558" spans="1:5" ht="15" customHeight="1" x14ac:dyDescent="0.25">
      <c r="A27558" s="16" t="str">
        <f>IFERROR(VLOOKUP($F27558,'Location List'!$A$2:$QR$463,20,FALSE),"")</f>
        <v/>
      </c>
      <c r="B27558" s="16" t="str">
        <f>IFERROR(VLOOKUP($F27558,'Location List'!$A$2:$QR$463,19,FALSE),"")</f>
        <v/>
      </c>
      <c r="C27558" s="16" t="str">
        <f>IFERROR(VLOOKUP($F27558,'Location List'!$A$2:$QR$463,18,FALSE),"")</f>
        <v/>
      </c>
      <c r="D27558" s="16" t="str">
        <f>IFERROR(VLOOKUP($F27558,'Location List'!$A$2:$QR$463,9,FALSE),"")</f>
        <v/>
      </c>
      <c r="E27558" s="16" t="str">
        <f>IFERROR(VLOOKUP($F27558,'Location List'!$A$2:$QR$463,2,FALSE),"")</f>
        <v/>
      </c>
    </row>
    <row r="27559" spans="1:5" ht="15" customHeight="1" x14ac:dyDescent="0.25">
      <c r="A27559" s="16" t="str">
        <f>IFERROR(VLOOKUP($F27559,'Location List'!$A$2:$QR$463,20,FALSE),"")</f>
        <v/>
      </c>
      <c r="B27559" s="16" t="str">
        <f>IFERROR(VLOOKUP($F27559,'Location List'!$A$2:$QR$463,19,FALSE),"")</f>
        <v/>
      </c>
      <c r="C27559" s="16" t="str">
        <f>IFERROR(VLOOKUP($F27559,'Location List'!$A$2:$QR$463,18,FALSE),"")</f>
        <v/>
      </c>
      <c r="D27559" s="16" t="str">
        <f>IFERROR(VLOOKUP($F27559,'Location List'!$A$2:$QR$463,9,FALSE),"")</f>
        <v/>
      </c>
      <c r="E27559" s="16" t="str">
        <f>IFERROR(VLOOKUP($F27559,'Location List'!$A$2:$QR$463,2,FALSE),"")</f>
        <v/>
      </c>
    </row>
    <row r="27560" spans="1:5" ht="15" customHeight="1" x14ac:dyDescent="0.25">
      <c r="A27560" s="16" t="str">
        <f>IFERROR(VLOOKUP($F27560,'Location List'!$A$2:$QR$463,20,FALSE),"")</f>
        <v/>
      </c>
      <c r="B27560" s="16" t="str">
        <f>IFERROR(VLOOKUP($F27560,'Location List'!$A$2:$QR$463,19,FALSE),"")</f>
        <v/>
      </c>
      <c r="C27560" s="16" t="str">
        <f>IFERROR(VLOOKUP($F27560,'Location List'!$A$2:$QR$463,18,FALSE),"")</f>
        <v/>
      </c>
      <c r="D27560" s="16" t="str">
        <f>IFERROR(VLOOKUP($F27560,'Location List'!$A$2:$QR$463,9,FALSE),"")</f>
        <v/>
      </c>
      <c r="E27560" s="16" t="str">
        <f>IFERROR(VLOOKUP($F27560,'Location List'!$A$2:$QR$463,2,FALSE),"")</f>
        <v/>
      </c>
    </row>
    <row r="27561" spans="1:5" ht="15" customHeight="1" x14ac:dyDescent="0.25">
      <c r="A27561" s="16" t="str">
        <f>IFERROR(VLOOKUP($F27561,'Location List'!$A$2:$QR$463,20,FALSE),"")</f>
        <v/>
      </c>
      <c r="B27561" s="16" t="str">
        <f>IFERROR(VLOOKUP($F27561,'Location List'!$A$2:$QR$463,19,FALSE),"")</f>
        <v/>
      </c>
      <c r="C27561" s="16" t="str">
        <f>IFERROR(VLOOKUP($F27561,'Location List'!$A$2:$QR$463,18,FALSE),"")</f>
        <v/>
      </c>
      <c r="D27561" s="16" t="str">
        <f>IFERROR(VLOOKUP($F27561,'Location List'!$A$2:$QR$463,9,FALSE),"")</f>
        <v/>
      </c>
      <c r="E27561" s="16" t="str">
        <f>IFERROR(VLOOKUP($F27561,'Location List'!$A$2:$QR$463,2,FALSE),"")</f>
        <v/>
      </c>
    </row>
    <row r="27604" spans="1:5" ht="15" customHeight="1" x14ac:dyDescent="0.25">
      <c r="A27604" s="16" t="str">
        <f>IFERROR(VLOOKUP($F27604,'Location List'!$A$2:$QR$463,20,FALSE),"")</f>
        <v/>
      </c>
      <c r="B27604" s="16" t="str">
        <f>IFERROR(VLOOKUP($F27604,'Location List'!$A$2:$QR$463,19,FALSE),"")</f>
        <v/>
      </c>
      <c r="C27604" s="16" t="str">
        <f>IFERROR(VLOOKUP($F27604,'Location List'!$A$2:$QR$463,18,FALSE),"")</f>
        <v/>
      </c>
      <c r="D27604" s="16" t="str">
        <f>IFERROR(VLOOKUP($F27604,'Location List'!$A$2:$QR$463,9,FALSE),"")</f>
        <v/>
      </c>
      <c r="E27604" s="16" t="str">
        <f>IFERROR(VLOOKUP($F27604,'Location List'!$A$2:$QR$463,2,FALSE),"")</f>
        <v/>
      </c>
    </row>
    <row r="27605" spans="1:5" ht="15" customHeight="1" x14ac:dyDescent="0.25">
      <c r="A27605" s="16" t="str">
        <f>IFERROR(VLOOKUP($F27605,'Location List'!$A$2:$QR$463,20,FALSE),"")</f>
        <v/>
      </c>
      <c r="B27605" s="16" t="str">
        <f>IFERROR(VLOOKUP($F27605,'Location List'!$A$2:$QR$463,19,FALSE),"")</f>
        <v/>
      </c>
      <c r="C27605" s="16" t="str">
        <f>IFERROR(VLOOKUP($F27605,'Location List'!$A$2:$QR$463,18,FALSE),"")</f>
        <v/>
      </c>
      <c r="D27605" s="16" t="str">
        <f>IFERROR(VLOOKUP($F27605,'Location List'!$A$2:$QR$463,9,FALSE),"")</f>
        <v/>
      </c>
      <c r="E27605" s="16" t="str">
        <f>IFERROR(VLOOKUP($F27605,'Location List'!$A$2:$QR$463,2,FALSE),"")</f>
        <v/>
      </c>
    </row>
    <row r="27663" spans="1:5" ht="15" customHeight="1" x14ac:dyDescent="0.25">
      <c r="A27663" s="16" t="str">
        <f>IFERROR(VLOOKUP($F27663,'Location List'!$A$2:$QR$463,20,FALSE),"")</f>
        <v/>
      </c>
      <c r="B27663" s="16" t="str">
        <f>IFERROR(VLOOKUP($F27663,'Location List'!$A$2:$QR$463,19,FALSE),"")</f>
        <v/>
      </c>
      <c r="C27663" s="16" t="str">
        <f>IFERROR(VLOOKUP($F27663,'Location List'!$A$2:$QR$463,18,FALSE),"")</f>
        <v/>
      </c>
      <c r="D27663" s="16" t="str">
        <f>IFERROR(VLOOKUP($F27663,'Location List'!$A$2:$QR$463,9,FALSE),"")</f>
        <v/>
      </c>
      <c r="E27663" s="16" t="str">
        <f>IFERROR(VLOOKUP($F27663,'Location List'!$A$2:$QR$463,2,FALSE),"")</f>
        <v/>
      </c>
    </row>
    <row r="27664" spans="1:5" ht="15" customHeight="1" x14ac:dyDescent="0.25">
      <c r="A27664" s="16" t="str">
        <f>IFERROR(VLOOKUP($F27664,'Location List'!$A$2:$QR$463,20,FALSE),"")</f>
        <v/>
      </c>
      <c r="B27664" s="16" t="str">
        <f>IFERROR(VLOOKUP($F27664,'Location List'!$A$2:$QR$463,19,FALSE),"")</f>
        <v/>
      </c>
      <c r="C27664" s="16" t="str">
        <f>IFERROR(VLOOKUP($F27664,'Location List'!$A$2:$QR$463,18,FALSE),"")</f>
        <v/>
      </c>
      <c r="D27664" s="16" t="str">
        <f>IFERROR(VLOOKUP($F27664,'Location List'!$A$2:$QR$463,9,FALSE),"")</f>
        <v/>
      </c>
      <c r="E27664" s="16" t="str">
        <f>IFERROR(VLOOKUP($F27664,'Location List'!$A$2:$QR$463,2,FALSE),"")</f>
        <v/>
      </c>
    </row>
    <row r="27665" spans="1:5" ht="15" customHeight="1" x14ac:dyDescent="0.25">
      <c r="A27665" s="16" t="str">
        <f>IFERROR(VLOOKUP($F27665,'Location List'!$A$2:$QR$463,20,FALSE),"")</f>
        <v/>
      </c>
      <c r="B27665" s="16" t="str">
        <f>IFERROR(VLOOKUP($F27665,'Location List'!$A$2:$QR$463,19,FALSE),"")</f>
        <v/>
      </c>
      <c r="C27665" s="16" t="str">
        <f>IFERROR(VLOOKUP($F27665,'Location List'!$A$2:$QR$463,18,FALSE),"")</f>
        <v/>
      </c>
      <c r="D27665" s="16" t="str">
        <f>IFERROR(VLOOKUP($F27665,'Location List'!$A$2:$QR$463,9,FALSE),"")</f>
        <v/>
      </c>
      <c r="E27665" s="16" t="str">
        <f>IFERROR(VLOOKUP($F27665,'Location List'!$A$2:$QR$463,2,FALSE),"")</f>
        <v/>
      </c>
    </row>
    <row r="27666" spans="1:5" ht="15" customHeight="1" x14ac:dyDescent="0.25">
      <c r="A27666" s="16" t="str">
        <f>IFERROR(VLOOKUP($F27666,'Location List'!$A$2:$QR$463,20,FALSE),"")</f>
        <v/>
      </c>
      <c r="B27666" s="16" t="str">
        <f>IFERROR(VLOOKUP($F27666,'Location List'!$A$2:$QR$463,19,FALSE),"")</f>
        <v/>
      </c>
      <c r="C27666" s="16" t="str">
        <f>IFERROR(VLOOKUP($F27666,'Location List'!$A$2:$QR$463,18,FALSE),"")</f>
        <v/>
      </c>
      <c r="D27666" s="16" t="str">
        <f>IFERROR(VLOOKUP($F27666,'Location List'!$A$2:$QR$463,9,FALSE),"")</f>
        <v/>
      </c>
      <c r="E27666" s="16" t="str">
        <f>IFERROR(VLOOKUP($F27666,'Location List'!$A$2:$QR$463,2,FALSE),"")</f>
        <v/>
      </c>
    </row>
    <row r="27667" spans="1:5" ht="15" customHeight="1" x14ac:dyDescent="0.25">
      <c r="A27667" s="16" t="str">
        <f>IFERROR(VLOOKUP($F27667,'Location List'!$A$2:$QR$463,20,FALSE),"")</f>
        <v/>
      </c>
      <c r="B27667" s="16" t="str">
        <f>IFERROR(VLOOKUP($F27667,'Location List'!$A$2:$QR$463,19,FALSE),"")</f>
        <v/>
      </c>
      <c r="C27667" s="16" t="str">
        <f>IFERROR(VLOOKUP($F27667,'Location List'!$A$2:$QR$463,18,FALSE),"")</f>
        <v/>
      </c>
      <c r="D27667" s="16" t="str">
        <f>IFERROR(VLOOKUP($F27667,'Location List'!$A$2:$QR$463,9,FALSE),"")</f>
        <v/>
      </c>
      <c r="E27667" s="16" t="str">
        <f>IFERROR(VLOOKUP($F27667,'Location List'!$A$2:$QR$463,2,FALSE),"")</f>
        <v/>
      </c>
    </row>
    <row r="27668" spans="1:5" ht="15" customHeight="1" x14ac:dyDescent="0.25">
      <c r="A27668" s="16" t="str">
        <f>IFERROR(VLOOKUP($F27668,'Location List'!$A$2:$QR$463,20,FALSE),"")</f>
        <v/>
      </c>
      <c r="B27668" s="16" t="str">
        <f>IFERROR(VLOOKUP($F27668,'Location List'!$A$2:$QR$463,19,FALSE),"")</f>
        <v/>
      </c>
      <c r="C27668" s="16" t="str">
        <f>IFERROR(VLOOKUP($F27668,'Location List'!$A$2:$QR$463,18,FALSE),"")</f>
        <v/>
      </c>
      <c r="D27668" s="16" t="str">
        <f>IFERROR(VLOOKUP($F27668,'Location List'!$A$2:$QR$463,9,FALSE),"")</f>
        <v/>
      </c>
      <c r="E27668" s="16" t="str">
        <f>IFERROR(VLOOKUP($F27668,'Location List'!$A$2:$QR$463,2,FALSE),"")</f>
        <v/>
      </c>
    </row>
    <row r="27669" spans="1:5" ht="15" customHeight="1" x14ac:dyDescent="0.25">
      <c r="A27669" s="16" t="str">
        <f>IFERROR(VLOOKUP($F27669,'Location List'!$A$2:$QR$463,20,FALSE),"")</f>
        <v/>
      </c>
      <c r="B27669" s="16" t="str">
        <f>IFERROR(VLOOKUP($F27669,'Location List'!$A$2:$QR$463,19,FALSE),"")</f>
        <v/>
      </c>
      <c r="C27669" s="16" t="str">
        <f>IFERROR(VLOOKUP($F27669,'Location List'!$A$2:$QR$463,18,FALSE),"")</f>
        <v/>
      </c>
      <c r="D27669" s="16" t="str">
        <f>IFERROR(VLOOKUP($F27669,'Location List'!$A$2:$QR$463,9,FALSE),"")</f>
        <v/>
      </c>
      <c r="E27669" s="16" t="str">
        <f>IFERROR(VLOOKUP($F27669,'Location List'!$A$2:$QR$463,2,FALSE),"")</f>
        <v/>
      </c>
    </row>
    <row r="27670" spans="1:5" ht="15" customHeight="1" x14ac:dyDescent="0.25">
      <c r="A27670" s="16" t="str">
        <f>IFERROR(VLOOKUP($F27670,'Location List'!$A$2:$QR$463,20,FALSE),"")</f>
        <v/>
      </c>
      <c r="B27670" s="16" t="str">
        <f>IFERROR(VLOOKUP($F27670,'Location List'!$A$2:$QR$463,19,FALSE),"")</f>
        <v/>
      </c>
      <c r="C27670" s="16" t="str">
        <f>IFERROR(VLOOKUP($F27670,'Location List'!$A$2:$QR$463,18,FALSE),"")</f>
        <v/>
      </c>
      <c r="D27670" s="16" t="str">
        <f>IFERROR(VLOOKUP($F27670,'Location List'!$A$2:$QR$463,9,FALSE),"")</f>
        <v/>
      </c>
      <c r="E27670" s="16" t="str">
        <f>IFERROR(VLOOKUP($F27670,'Location List'!$A$2:$QR$463,2,FALSE),"")</f>
        <v/>
      </c>
    </row>
    <row r="27671" spans="1:5" ht="15" customHeight="1" x14ac:dyDescent="0.25">
      <c r="A27671" s="16" t="str">
        <f>IFERROR(VLOOKUP($F27671,'Location List'!$A$2:$QR$463,20,FALSE),"")</f>
        <v/>
      </c>
      <c r="B27671" s="16" t="str">
        <f>IFERROR(VLOOKUP($F27671,'Location List'!$A$2:$QR$463,19,FALSE),"")</f>
        <v/>
      </c>
      <c r="C27671" s="16" t="str">
        <f>IFERROR(VLOOKUP($F27671,'Location List'!$A$2:$QR$463,18,FALSE),"")</f>
        <v/>
      </c>
      <c r="D27671" s="16" t="str">
        <f>IFERROR(VLOOKUP($F27671,'Location List'!$A$2:$QR$463,9,FALSE),"")</f>
        <v/>
      </c>
      <c r="E27671" s="16" t="str">
        <f>IFERROR(VLOOKUP($F27671,'Location List'!$A$2:$QR$463,2,FALSE),"")</f>
        <v/>
      </c>
    </row>
    <row r="27672" spans="1:5" ht="15" customHeight="1" x14ac:dyDescent="0.25">
      <c r="A27672" s="16" t="str">
        <f>IFERROR(VLOOKUP($F27672,'Location List'!$A$2:$QR$463,20,FALSE),"")</f>
        <v/>
      </c>
      <c r="B27672" s="16" t="str">
        <f>IFERROR(VLOOKUP($F27672,'Location List'!$A$2:$QR$463,19,FALSE),"")</f>
        <v/>
      </c>
      <c r="C27672" s="16" t="str">
        <f>IFERROR(VLOOKUP($F27672,'Location List'!$A$2:$QR$463,18,FALSE),"")</f>
        <v/>
      </c>
      <c r="D27672" s="16" t="str">
        <f>IFERROR(VLOOKUP($F27672,'Location List'!$A$2:$QR$463,9,FALSE),"")</f>
        <v/>
      </c>
      <c r="E27672" s="16" t="str">
        <f>IFERROR(VLOOKUP($F27672,'Location List'!$A$2:$QR$463,2,FALSE),"")</f>
        <v/>
      </c>
    </row>
    <row r="27673" spans="1:5" ht="15" customHeight="1" x14ac:dyDescent="0.25">
      <c r="A27673" s="16" t="str">
        <f>IFERROR(VLOOKUP($F27673,'Location List'!$A$2:$QR$463,20,FALSE),"")</f>
        <v/>
      </c>
      <c r="B27673" s="16" t="str">
        <f>IFERROR(VLOOKUP($F27673,'Location List'!$A$2:$QR$463,19,FALSE),"")</f>
        <v/>
      </c>
      <c r="C27673" s="16" t="str">
        <f>IFERROR(VLOOKUP($F27673,'Location List'!$A$2:$QR$463,18,FALSE),"")</f>
        <v/>
      </c>
      <c r="D27673" s="16" t="str">
        <f>IFERROR(VLOOKUP($F27673,'Location List'!$A$2:$QR$463,9,FALSE),"")</f>
        <v/>
      </c>
      <c r="E27673" s="16" t="str">
        <f>IFERROR(VLOOKUP($F27673,'Location List'!$A$2:$QR$463,2,FALSE),"")</f>
        <v/>
      </c>
    </row>
    <row r="27674" spans="1:5" ht="15" customHeight="1" x14ac:dyDescent="0.25">
      <c r="A27674" s="16" t="str">
        <f>IFERROR(VLOOKUP($F27674,'Location List'!$A$2:$QR$463,20,FALSE),"")</f>
        <v/>
      </c>
      <c r="B27674" s="16" t="str">
        <f>IFERROR(VLOOKUP($F27674,'Location List'!$A$2:$QR$463,19,FALSE),"")</f>
        <v/>
      </c>
      <c r="C27674" s="16" t="str">
        <f>IFERROR(VLOOKUP($F27674,'Location List'!$A$2:$QR$463,18,FALSE),"")</f>
        <v/>
      </c>
      <c r="D27674" s="16" t="str">
        <f>IFERROR(VLOOKUP($F27674,'Location List'!$A$2:$QR$463,9,FALSE),"")</f>
        <v/>
      </c>
      <c r="E27674" s="16" t="str">
        <f>IFERROR(VLOOKUP($F27674,'Location List'!$A$2:$QR$463,2,FALSE),"")</f>
        <v/>
      </c>
    </row>
    <row r="27729" spans="1:5" ht="15" customHeight="1" x14ac:dyDescent="0.25">
      <c r="A27729" s="16" t="str">
        <f>IFERROR(VLOOKUP($F27729,'Location List'!$A$2:$QR$463,20,FALSE),"")</f>
        <v/>
      </c>
      <c r="B27729" s="16" t="str">
        <f>IFERROR(VLOOKUP($F27729,'Location List'!$A$2:$QR$463,19,FALSE),"")</f>
        <v/>
      </c>
      <c r="C27729" s="16" t="str">
        <f>IFERROR(VLOOKUP($F27729,'Location List'!$A$2:$QR$463,18,FALSE),"")</f>
        <v/>
      </c>
      <c r="D27729" s="16" t="str">
        <f>IFERROR(VLOOKUP($F27729,'Location List'!$A$2:$QR$463,9,FALSE),"")</f>
        <v/>
      </c>
      <c r="E27729" s="16" t="str">
        <f>IFERROR(VLOOKUP($F27729,'Location List'!$A$2:$QR$463,2,FALSE),"")</f>
        <v/>
      </c>
    </row>
    <row r="27730" spans="1:5" ht="15" customHeight="1" x14ac:dyDescent="0.25">
      <c r="A27730" s="16" t="str">
        <f>IFERROR(VLOOKUP($F27730,'Location List'!$A$2:$QR$463,20,FALSE),"")</f>
        <v/>
      </c>
      <c r="B27730" s="16" t="str">
        <f>IFERROR(VLOOKUP($F27730,'Location List'!$A$2:$QR$463,19,FALSE),"")</f>
        <v/>
      </c>
      <c r="C27730" s="16" t="str">
        <f>IFERROR(VLOOKUP($F27730,'Location List'!$A$2:$QR$463,18,FALSE),"")</f>
        <v/>
      </c>
      <c r="D27730" s="16" t="str">
        <f>IFERROR(VLOOKUP($F27730,'Location List'!$A$2:$QR$463,9,FALSE),"")</f>
        <v/>
      </c>
      <c r="E27730" s="16" t="str">
        <f>IFERROR(VLOOKUP($F27730,'Location List'!$A$2:$QR$463,2,FALSE),"")</f>
        <v/>
      </c>
    </row>
    <row r="27731" spans="1:5" ht="15" customHeight="1" x14ac:dyDescent="0.25">
      <c r="A27731" s="16" t="str">
        <f>IFERROR(VLOOKUP($F27731,'Location List'!$A$2:$QR$463,20,FALSE),"")</f>
        <v/>
      </c>
      <c r="B27731" s="16" t="str">
        <f>IFERROR(VLOOKUP($F27731,'Location List'!$A$2:$QR$463,19,FALSE),"")</f>
        <v/>
      </c>
      <c r="C27731" s="16" t="str">
        <f>IFERROR(VLOOKUP($F27731,'Location List'!$A$2:$QR$463,18,FALSE),"")</f>
        <v/>
      </c>
      <c r="D27731" s="16" t="str">
        <f>IFERROR(VLOOKUP($F27731,'Location List'!$A$2:$QR$463,9,FALSE),"")</f>
        <v/>
      </c>
      <c r="E27731" s="16" t="str">
        <f>IFERROR(VLOOKUP($F27731,'Location List'!$A$2:$QR$463,2,FALSE),"")</f>
        <v/>
      </c>
    </row>
    <row r="27732" spans="1:5" ht="15" customHeight="1" x14ac:dyDescent="0.25">
      <c r="A27732" s="16" t="str">
        <f>IFERROR(VLOOKUP($F27732,'Location List'!$A$2:$QR$463,20,FALSE),"")</f>
        <v/>
      </c>
      <c r="B27732" s="16" t="str">
        <f>IFERROR(VLOOKUP($F27732,'Location List'!$A$2:$QR$463,19,FALSE),"")</f>
        <v/>
      </c>
      <c r="C27732" s="16" t="str">
        <f>IFERROR(VLOOKUP($F27732,'Location List'!$A$2:$QR$463,18,FALSE),"")</f>
        <v/>
      </c>
      <c r="D27732" s="16" t="str">
        <f>IFERROR(VLOOKUP($F27732,'Location List'!$A$2:$QR$463,9,FALSE),"")</f>
        <v/>
      </c>
      <c r="E27732" s="16" t="str">
        <f>IFERROR(VLOOKUP($F27732,'Location List'!$A$2:$QR$463,2,FALSE),"")</f>
        <v/>
      </c>
    </row>
    <row r="27733" spans="1:5" ht="15" customHeight="1" x14ac:dyDescent="0.25">
      <c r="A27733" s="16" t="str">
        <f>IFERROR(VLOOKUP($F27733,'Location List'!$A$2:$QR$463,20,FALSE),"")</f>
        <v/>
      </c>
      <c r="B27733" s="16" t="str">
        <f>IFERROR(VLOOKUP($F27733,'Location List'!$A$2:$QR$463,19,FALSE),"")</f>
        <v/>
      </c>
      <c r="C27733" s="16" t="str">
        <f>IFERROR(VLOOKUP($F27733,'Location List'!$A$2:$QR$463,18,FALSE),"")</f>
        <v/>
      </c>
      <c r="D27733" s="16" t="str">
        <f>IFERROR(VLOOKUP($F27733,'Location List'!$A$2:$QR$463,9,FALSE),"")</f>
        <v/>
      </c>
      <c r="E27733" s="16" t="str">
        <f>IFERROR(VLOOKUP($F27733,'Location List'!$A$2:$QR$463,2,FALSE),"")</f>
        <v/>
      </c>
    </row>
    <row r="27734" spans="1:5" ht="15" customHeight="1" x14ac:dyDescent="0.25">
      <c r="A27734" s="16" t="str">
        <f>IFERROR(VLOOKUP($F27734,'Location List'!$A$2:$QR$463,20,FALSE),"")</f>
        <v/>
      </c>
      <c r="B27734" s="16" t="str">
        <f>IFERROR(VLOOKUP($F27734,'Location List'!$A$2:$QR$463,19,FALSE),"")</f>
        <v/>
      </c>
      <c r="C27734" s="16" t="str">
        <f>IFERROR(VLOOKUP($F27734,'Location List'!$A$2:$QR$463,18,FALSE),"")</f>
        <v/>
      </c>
      <c r="D27734" s="16" t="str">
        <f>IFERROR(VLOOKUP($F27734,'Location List'!$A$2:$QR$463,9,FALSE),"")</f>
        <v/>
      </c>
      <c r="E27734" s="16" t="str">
        <f>IFERROR(VLOOKUP($F27734,'Location List'!$A$2:$QR$463,2,FALSE),"")</f>
        <v/>
      </c>
    </row>
    <row r="27735" spans="1:5" ht="15" customHeight="1" x14ac:dyDescent="0.25">
      <c r="A27735" s="16" t="str">
        <f>IFERROR(VLOOKUP($F27735,'Location List'!$A$2:$QR$463,20,FALSE),"")</f>
        <v/>
      </c>
      <c r="B27735" s="16" t="str">
        <f>IFERROR(VLOOKUP($F27735,'Location List'!$A$2:$QR$463,19,FALSE),"")</f>
        <v/>
      </c>
      <c r="C27735" s="16" t="str">
        <f>IFERROR(VLOOKUP($F27735,'Location List'!$A$2:$QR$463,18,FALSE),"")</f>
        <v/>
      </c>
      <c r="D27735" s="16" t="str">
        <f>IFERROR(VLOOKUP($F27735,'Location List'!$A$2:$QR$463,9,FALSE),"")</f>
        <v/>
      </c>
      <c r="E27735" s="16" t="str">
        <f>IFERROR(VLOOKUP($F27735,'Location List'!$A$2:$QR$463,2,FALSE),"")</f>
        <v/>
      </c>
    </row>
    <row r="27736" spans="1:5" ht="15" customHeight="1" x14ac:dyDescent="0.25">
      <c r="A27736" s="16" t="str">
        <f>IFERROR(VLOOKUP($F27736,'Location List'!$A$2:$QR$463,20,FALSE),"")</f>
        <v/>
      </c>
      <c r="B27736" s="16" t="str">
        <f>IFERROR(VLOOKUP($F27736,'Location List'!$A$2:$QR$463,19,FALSE),"")</f>
        <v/>
      </c>
      <c r="C27736" s="16" t="str">
        <f>IFERROR(VLOOKUP($F27736,'Location List'!$A$2:$QR$463,18,FALSE),"")</f>
        <v/>
      </c>
      <c r="D27736" s="16" t="str">
        <f>IFERROR(VLOOKUP($F27736,'Location List'!$A$2:$QR$463,9,FALSE),"")</f>
        <v/>
      </c>
      <c r="E27736" s="16" t="str">
        <f>IFERROR(VLOOKUP($F27736,'Location List'!$A$2:$QR$463,2,FALSE),"")</f>
        <v/>
      </c>
    </row>
    <row r="27737" spans="1:5" ht="15" customHeight="1" x14ac:dyDescent="0.25">
      <c r="A27737" s="16" t="str">
        <f>IFERROR(VLOOKUP($F27737,'Location List'!$A$2:$QR$463,20,FALSE),"")</f>
        <v/>
      </c>
      <c r="B27737" s="16" t="str">
        <f>IFERROR(VLOOKUP($F27737,'Location List'!$A$2:$QR$463,19,FALSE),"")</f>
        <v/>
      </c>
      <c r="C27737" s="16" t="str">
        <f>IFERROR(VLOOKUP($F27737,'Location List'!$A$2:$QR$463,18,FALSE),"")</f>
        <v/>
      </c>
      <c r="D27737" s="16" t="str">
        <f>IFERROR(VLOOKUP($F27737,'Location List'!$A$2:$QR$463,9,FALSE),"")</f>
        <v/>
      </c>
      <c r="E27737" s="16" t="str">
        <f>IFERROR(VLOOKUP($F27737,'Location List'!$A$2:$QR$463,2,FALSE),"")</f>
        <v/>
      </c>
    </row>
    <row r="27738" spans="1:5" ht="15" customHeight="1" x14ac:dyDescent="0.25">
      <c r="A27738" s="16" t="str">
        <f>IFERROR(VLOOKUP($F27738,'Location List'!$A$2:$QR$463,20,FALSE),"")</f>
        <v/>
      </c>
      <c r="B27738" s="16" t="str">
        <f>IFERROR(VLOOKUP($F27738,'Location List'!$A$2:$QR$463,19,FALSE),"")</f>
        <v/>
      </c>
      <c r="C27738" s="16" t="str">
        <f>IFERROR(VLOOKUP($F27738,'Location List'!$A$2:$QR$463,18,FALSE),"")</f>
        <v/>
      </c>
      <c r="D27738" s="16" t="str">
        <f>IFERROR(VLOOKUP($F27738,'Location List'!$A$2:$QR$463,9,FALSE),"")</f>
        <v/>
      </c>
      <c r="E27738" s="16" t="str">
        <f>IFERROR(VLOOKUP($F27738,'Location List'!$A$2:$QR$463,2,FALSE),"")</f>
        <v/>
      </c>
    </row>
    <row r="27739" spans="1:5" ht="15" customHeight="1" x14ac:dyDescent="0.25">
      <c r="A27739" s="16" t="str">
        <f>IFERROR(VLOOKUP($F27739,'Location List'!$A$2:$QR$463,20,FALSE),"")</f>
        <v/>
      </c>
      <c r="B27739" s="16" t="str">
        <f>IFERROR(VLOOKUP($F27739,'Location List'!$A$2:$QR$463,19,FALSE),"")</f>
        <v/>
      </c>
      <c r="C27739" s="16" t="str">
        <f>IFERROR(VLOOKUP($F27739,'Location List'!$A$2:$QR$463,18,FALSE),"")</f>
        <v/>
      </c>
      <c r="D27739" s="16" t="str">
        <f>IFERROR(VLOOKUP($F27739,'Location List'!$A$2:$QR$463,9,FALSE),"")</f>
        <v/>
      </c>
      <c r="E27739" s="16" t="str">
        <f>IFERROR(VLOOKUP($F27739,'Location List'!$A$2:$QR$463,2,FALSE),"")</f>
        <v/>
      </c>
    </row>
    <row r="27740" spans="1:5" ht="15" customHeight="1" x14ac:dyDescent="0.25">
      <c r="A27740" s="16" t="str">
        <f>IFERROR(VLOOKUP($F27740,'Location List'!$A$2:$QR$463,20,FALSE),"")</f>
        <v/>
      </c>
      <c r="B27740" s="16" t="str">
        <f>IFERROR(VLOOKUP($F27740,'Location List'!$A$2:$QR$463,19,FALSE),"")</f>
        <v/>
      </c>
      <c r="C27740" s="16" t="str">
        <f>IFERROR(VLOOKUP($F27740,'Location List'!$A$2:$QR$463,18,FALSE),"")</f>
        <v/>
      </c>
      <c r="D27740" s="16" t="str">
        <f>IFERROR(VLOOKUP($F27740,'Location List'!$A$2:$QR$463,9,FALSE),"")</f>
        <v/>
      </c>
      <c r="E27740" s="16" t="str">
        <f>IFERROR(VLOOKUP($F27740,'Location List'!$A$2:$QR$463,2,FALSE),"")</f>
        <v/>
      </c>
    </row>
    <row r="27782" spans="1:5" ht="15" customHeight="1" x14ac:dyDescent="0.25">
      <c r="A27782" s="16" t="str">
        <f>IFERROR(VLOOKUP($F27782,'Location List'!$A$2:$QR$463,20,FALSE),"")</f>
        <v/>
      </c>
      <c r="B27782" s="16" t="str">
        <f>IFERROR(VLOOKUP($F27782,'Location List'!$A$2:$QR$463,19,FALSE),"")</f>
        <v/>
      </c>
      <c r="C27782" s="16" t="str">
        <f>IFERROR(VLOOKUP($F27782,'Location List'!$A$2:$QR$463,18,FALSE),"")</f>
        <v/>
      </c>
      <c r="D27782" s="16" t="str">
        <f>IFERROR(VLOOKUP($F27782,'Location List'!$A$2:$QR$463,9,FALSE),"")</f>
        <v/>
      </c>
      <c r="E27782" s="16" t="str">
        <f>IFERROR(VLOOKUP($F27782,'Location List'!$A$2:$QR$463,2,FALSE),"")</f>
        <v/>
      </c>
    </row>
    <row r="27783" spans="1:5" ht="15" customHeight="1" x14ac:dyDescent="0.25">
      <c r="A27783" s="16" t="str">
        <f>IFERROR(VLOOKUP($F27783,'Location List'!$A$2:$QR$463,20,FALSE),"")</f>
        <v/>
      </c>
      <c r="B27783" s="16" t="str">
        <f>IFERROR(VLOOKUP($F27783,'Location List'!$A$2:$QR$463,19,FALSE),"")</f>
        <v/>
      </c>
      <c r="C27783" s="16" t="str">
        <f>IFERROR(VLOOKUP($F27783,'Location List'!$A$2:$QR$463,18,FALSE),"")</f>
        <v/>
      </c>
      <c r="D27783" s="16" t="str">
        <f>IFERROR(VLOOKUP($F27783,'Location List'!$A$2:$QR$463,9,FALSE),"")</f>
        <v/>
      </c>
      <c r="E27783" s="16" t="str">
        <f>IFERROR(VLOOKUP($F27783,'Location List'!$A$2:$QR$463,2,FALSE),"")</f>
        <v/>
      </c>
    </row>
    <row r="27784" spans="1:5" ht="15" customHeight="1" x14ac:dyDescent="0.25">
      <c r="A27784" s="16" t="str">
        <f>IFERROR(VLOOKUP($F27784,'Location List'!$A$2:$QR$463,20,FALSE),"")</f>
        <v/>
      </c>
      <c r="B27784" s="16" t="str">
        <f>IFERROR(VLOOKUP($F27784,'Location List'!$A$2:$QR$463,19,FALSE),"")</f>
        <v/>
      </c>
      <c r="C27784" s="16" t="str">
        <f>IFERROR(VLOOKUP($F27784,'Location List'!$A$2:$QR$463,18,FALSE),"")</f>
        <v/>
      </c>
      <c r="D27784" s="16" t="str">
        <f>IFERROR(VLOOKUP($F27784,'Location List'!$A$2:$QR$463,9,FALSE),"")</f>
        <v/>
      </c>
      <c r="E27784" s="16" t="str">
        <f>IFERROR(VLOOKUP($F27784,'Location List'!$A$2:$QR$463,2,FALSE),"")</f>
        <v/>
      </c>
    </row>
    <row r="27785" spans="1:5" ht="15" customHeight="1" x14ac:dyDescent="0.25">
      <c r="A27785" s="16" t="str">
        <f>IFERROR(VLOOKUP($F27785,'Location List'!$A$2:$QR$463,20,FALSE),"")</f>
        <v/>
      </c>
      <c r="B27785" s="16" t="str">
        <f>IFERROR(VLOOKUP($F27785,'Location List'!$A$2:$QR$463,19,FALSE),"")</f>
        <v/>
      </c>
      <c r="C27785" s="16" t="str">
        <f>IFERROR(VLOOKUP($F27785,'Location List'!$A$2:$QR$463,18,FALSE),"")</f>
        <v/>
      </c>
      <c r="D27785" s="16" t="str">
        <f>IFERROR(VLOOKUP($F27785,'Location List'!$A$2:$QR$463,9,FALSE),"")</f>
        <v/>
      </c>
      <c r="E27785" s="16" t="str">
        <f>IFERROR(VLOOKUP($F27785,'Location List'!$A$2:$QR$463,2,FALSE),"")</f>
        <v/>
      </c>
    </row>
    <row r="27786" spans="1:5" ht="15" customHeight="1" x14ac:dyDescent="0.25">
      <c r="A27786" s="16" t="str">
        <f>IFERROR(VLOOKUP($F27786,'Location List'!$A$2:$QR$463,20,FALSE),"")</f>
        <v/>
      </c>
      <c r="B27786" s="16" t="str">
        <f>IFERROR(VLOOKUP($F27786,'Location List'!$A$2:$QR$463,19,FALSE),"")</f>
        <v/>
      </c>
      <c r="C27786" s="16" t="str">
        <f>IFERROR(VLOOKUP($F27786,'Location List'!$A$2:$QR$463,18,FALSE),"")</f>
        <v/>
      </c>
      <c r="D27786" s="16" t="str">
        <f>IFERROR(VLOOKUP($F27786,'Location List'!$A$2:$QR$463,9,FALSE),"")</f>
        <v/>
      </c>
      <c r="E27786" s="16" t="str">
        <f>IFERROR(VLOOKUP($F27786,'Location List'!$A$2:$QR$463,2,FALSE),"")</f>
        <v/>
      </c>
    </row>
    <row r="27787" spans="1:5" ht="15" customHeight="1" x14ac:dyDescent="0.25">
      <c r="A27787" s="16" t="str">
        <f>IFERROR(VLOOKUP($F27787,'Location List'!$A$2:$QR$463,20,FALSE),"")</f>
        <v/>
      </c>
      <c r="B27787" s="16" t="str">
        <f>IFERROR(VLOOKUP($F27787,'Location List'!$A$2:$QR$463,19,FALSE),"")</f>
        <v/>
      </c>
      <c r="C27787" s="16" t="str">
        <f>IFERROR(VLOOKUP($F27787,'Location List'!$A$2:$QR$463,18,FALSE),"")</f>
        <v/>
      </c>
      <c r="D27787" s="16" t="str">
        <f>IFERROR(VLOOKUP($F27787,'Location List'!$A$2:$QR$463,9,FALSE),"")</f>
        <v/>
      </c>
      <c r="E27787" s="16" t="str">
        <f>IFERROR(VLOOKUP($F27787,'Location List'!$A$2:$QR$463,2,FALSE),"")</f>
        <v/>
      </c>
    </row>
    <row r="27788" spans="1:5" ht="15" customHeight="1" x14ac:dyDescent="0.25">
      <c r="A27788" s="16" t="str">
        <f>IFERROR(VLOOKUP($F27788,'Location List'!$A$2:$QR$463,20,FALSE),"")</f>
        <v/>
      </c>
      <c r="B27788" s="16" t="str">
        <f>IFERROR(VLOOKUP($F27788,'Location List'!$A$2:$QR$463,19,FALSE),"")</f>
        <v/>
      </c>
      <c r="C27788" s="16" t="str">
        <f>IFERROR(VLOOKUP($F27788,'Location List'!$A$2:$QR$463,18,FALSE),"")</f>
        <v/>
      </c>
      <c r="D27788" s="16" t="str">
        <f>IFERROR(VLOOKUP($F27788,'Location List'!$A$2:$QR$463,9,FALSE),"")</f>
        <v/>
      </c>
      <c r="E27788" s="16" t="str">
        <f>IFERROR(VLOOKUP($F27788,'Location List'!$A$2:$QR$463,2,FALSE),"")</f>
        <v/>
      </c>
    </row>
    <row r="27817" spans="1:5" ht="15" customHeight="1" x14ac:dyDescent="0.25">
      <c r="A27817" s="16" t="str">
        <f>IFERROR(VLOOKUP($F27817,'Location List'!$A$2:$QR$463,20,FALSE),"")</f>
        <v/>
      </c>
      <c r="B27817" s="16" t="str">
        <f>IFERROR(VLOOKUP($F27817,'Location List'!$A$2:$QR$463,19,FALSE),"")</f>
        <v/>
      </c>
      <c r="C27817" s="16" t="str">
        <f>IFERROR(VLOOKUP($F27817,'Location List'!$A$2:$QR$463,18,FALSE),"")</f>
        <v/>
      </c>
      <c r="D27817" s="16" t="str">
        <f>IFERROR(VLOOKUP($F27817,'Location List'!$A$2:$QR$463,9,FALSE),"")</f>
        <v/>
      </c>
      <c r="E27817" s="16" t="str">
        <f>IFERROR(VLOOKUP($F27817,'Location List'!$A$2:$QR$463,2,FALSE),"")</f>
        <v/>
      </c>
    </row>
    <row r="27818" spans="1:5" ht="15" customHeight="1" x14ac:dyDescent="0.25">
      <c r="A27818" s="16" t="str">
        <f>IFERROR(VLOOKUP($F27818,'Location List'!$A$2:$QR$463,20,FALSE),"")</f>
        <v/>
      </c>
      <c r="B27818" s="16" t="str">
        <f>IFERROR(VLOOKUP($F27818,'Location List'!$A$2:$QR$463,19,FALSE),"")</f>
        <v/>
      </c>
      <c r="C27818" s="16" t="str">
        <f>IFERROR(VLOOKUP($F27818,'Location List'!$A$2:$QR$463,18,FALSE),"")</f>
        <v/>
      </c>
      <c r="D27818" s="16" t="str">
        <f>IFERROR(VLOOKUP($F27818,'Location List'!$A$2:$QR$463,9,FALSE),"")</f>
        <v/>
      </c>
      <c r="E27818" s="16" t="str">
        <f>IFERROR(VLOOKUP($F27818,'Location List'!$A$2:$QR$463,2,FALSE),"")</f>
        <v/>
      </c>
    </row>
    <row r="27890" spans="1:5" ht="15" customHeight="1" x14ac:dyDescent="0.25">
      <c r="A27890" s="16" t="str">
        <f>IFERROR(VLOOKUP($F27890,'Location List'!$A$2:$QR$463,20,FALSE),"")</f>
        <v/>
      </c>
      <c r="B27890" s="16" t="str">
        <f>IFERROR(VLOOKUP($F27890,'Location List'!$A$2:$QR$463,19,FALSE),"")</f>
        <v/>
      </c>
      <c r="C27890" s="16" t="str">
        <f>IFERROR(VLOOKUP($F27890,'Location List'!$A$2:$QR$463,18,FALSE),"")</f>
        <v/>
      </c>
      <c r="D27890" s="16" t="str">
        <f>IFERROR(VLOOKUP($F27890,'Location List'!$A$2:$QR$463,9,FALSE),"")</f>
        <v/>
      </c>
      <c r="E27890" s="16" t="str">
        <f>IFERROR(VLOOKUP($F27890,'Location List'!$A$2:$QR$463,2,FALSE),"")</f>
        <v/>
      </c>
    </row>
    <row r="27891" spans="1:5" ht="15" customHeight="1" x14ac:dyDescent="0.25">
      <c r="A27891" s="16" t="str">
        <f>IFERROR(VLOOKUP($F27891,'Location List'!$A$2:$QR$463,20,FALSE),"")</f>
        <v/>
      </c>
      <c r="B27891" s="16" t="str">
        <f>IFERROR(VLOOKUP($F27891,'Location List'!$A$2:$QR$463,19,FALSE),"")</f>
        <v/>
      </c>
      <c r="C27891" s="16" t="str">
        <f>IFERROR(VLOOKUP($F27891,'Location List'!$A$2:$QR$463,18,FALSE),"")</f>
        <v/>
      </c>
      <c r="D27891" s="16" t="str">
        <f>IFERROR(VLOOKUP($F27891,'Location List'!$A$2:$QR$463,9,FALSE),"")</f>
        <v/>
      </c>
      <c r="E27891" s="16" t="str">
        <f>IFERROR(VLOOKUP($F27891,'Location List'!$A$2:$QR$463,2,FALSE),"")</f>
        <v/>
      </c>
    </row>
    <row r="27892" spans="1:5" ht="15" customHeight="1" x14ac:dyDescent="0.25">
      <c r="A27892" s="16" t="str">
        <f>IFERROR(VLOOKUP($F27892,'Location List'!$A$2:$QR$463,20,FALSE),"")</f>
        <v/>
      </c>
      <c r="B27892" s="16" t="str">
        <f>IFERROR(VLOOKUP($F27892,'Location List'!$A$2:$QR$463,19,FALSE),"")</f>
        <v/>
      </c>
      <c r="C27892" s="16" t="str">
        <f>IFERROR(VLOOKUP($F27892,'Location List'!$A$2:$QR$463,18,FALSE),"")</f>
        <v/>
      </c>
      <c r="D27892" s="16" t="str">
        <f>IFERROR(VLOOKUP($F27892,'Location List'!$A$2:$QR$463,9,FALSE),"")</f>
        <v/>
      </c>
      <c r="E27892" s="16" t="str">
        <f>IFERROR(VLOOKUP($F27892,'Location List'!$A$2:$QR$463,2,FALSE),"")</f>
        <v/>
      </c>
    </row>
    <row r="27893" spans="1:5" ht="15" customHeight="1" x14ac:dyDescent="0.25">
      <c r="A27893" s="16" t="str">
        <f>IFERROR(VLOOKUP($F27893,'Location List'!$A$2:$QR$463,20,FALSE),"")</f>
        <v/>
      </c>
      <c r="B27893" s="16" t="str">
        <f>IFERROR(VLOOKUP($F27893,'Location List'!$A$2:$QR$463,19,FALSE),"")</f>
        <v/>
      </c>
      <c r="C27893" s="16" t="str">
        <f>IFERROR(VLOOKUP($F27893,'Location List'!$A$2:$QR$463,18,FALSE),"")</f>
        <v/>
      </c>
      <c r="D27893" s="16" t="str">
        <f>IFERROR(VLOOKUP($F27893,'Location List'!$A$2:$QR$463,9,FALSE),"")</f>
        <v/>
      </c>
      <c r="E27893" s="16" t="str">
        <f>IFERROR(VLOOKUP($F27893,'Location List'!$A$2:$QR$463,2,FALSE),"")</f>
        <v/>
      </c>
    </row>
    <row r="27894" spans="1:5" ht="15" customHeight="1" x14ac:dyDescent="0.25">
      <c r="A27894" s="16" t="str">
        <f>IFERROR(VLOOKUP($F27894,'Location List'!$A$2:$QR$463,20,FALSE),"")</f>
        <v/>
      </c>
      <c r="B27894" s="16" t="str">
        <f>IFERROR(VLOOKUP($F27894,'Location List'!$A$2:$QR$463,19,FALSE),"")</f>
        <v/>
      </c>
      <c r="C27894" s="16" t="str">
        <f>IFERROR(VLOOKUP($F27894,'Location List'!$A$2:$QR$463,18,FALSE),"")</f>
        <v/>
      </c>
      <c r="D27894" s="16" t="str">
        <f>IFERROR(VLOOKUP($F27894,'Location List'!$A$2:$QR$463,9,FALSE),"")</f>
        <v/>
      </c>
      <c r="E27894" s="16" t="str">
        <f>IFERROR(VLOOKUP($F27894,'Location List'!$A$2:$QR$463,2,FALSE),"")</f>
        <v/>
      </c>
    </row>
    <row r="27895" spans="1:5" ht="15" customHeight="1" x14ac:dyDescent="0.25">
      <c r="A27895" s="16" t="str">
        <f>IFERROR(VLOOKUP($F27895,'Location List'!$A$2:$QR$463,20,FALSE),"")</f>
        <v/>
      </c>
      <c r="B27895" s="16" t="str">
        <f>IFERROR(VLOOKUP($F27895,'Location List'!$A$2:$QR$463,19,FALSE),"")</f>
        <v/>
      </c>
      <c r="C27895" s="16" t="str">
        <f>IFERROR(VLOOKUP($F27895,'Location List'!$A$2:$QR$463,18,FALSE),"")</f>
        <v/>
      </c>
      <c r="D27895" s="16" t="str">
        <f>IFERROR(VLOOKUP($F27895,'Location List'!$A$2:$QR$463,9,FALSE),"")</f>
        <v/>
      </c>
      <c r="E27895" s="16" t="str">
        <f>IFERROR(VLOOKUP($F27895,'Location List'!$A$2:$QR$463,2,FALSE),"")</f>
        <v/>
      </c>
    </row>
    <row r="27896" spans="1:5" ht="15" customHeight="1" x14ac:dyDescent="0.25">
      <c r="A27896" s="16" t="str">
        <f>IFERROR(VLOOKUP($F27896,'Location List'!$A$2:$QR$463,20,FALSE),"")</f>
        <v/>
      </c>
      <c r="B27896" s="16" t="str">
        <f>IFERROR(VLOOKUP($F27896,'Location List'!$A$2:$QR$463,19,FALSE),"")</f>
        <v/>
      </c>
      <c r="C27896" s="16" t="str">
        <f>IFERROR(VLOOKUP($F27896,'Location List'!$A$2:$QR$463,18,FALSE),"")</f>
        <v/>
      </c>
      <c r="D27896" s="16" t="str">
        <f>IFERROR(VLOOKUP($F27896,'Location List'!$A$2:$QR$463,9,FALSE),"")</f>
        <v/>
      </c>
      <c r="E27896" s="16" t="str">
        <f>IFERROR(VLOOKUP($F27896,'Location List'!$A$2:$QR$463,2,FALSE),"")</f>
        <v/>
      </c>
    </row>
    <row r="27897" spans="1:5" ht="15" customHeight="1" x14ac:dyDescent="0.25">
      <c r="A27897" s="16" t="str">
        <f>IFERROR(VLOOKUP($F27897,'Location List'!$A$2:$QR$463,20,FALSE),"")</f>
        <v/>
      </c>
      <c r="B27897" s="16" t="str">
        <f>IFERROR(VLOOKUP($F27897,'Location List'!$A$2:$QR$463,19,FALSE),"")</f>
        <v/>
      </c>
      <c r="C27897" s="16" t="str">
        <f>IFERROR(VLOOKUP($F27897,'Location List'!$A$2:$QR$463,18,FALSE),"")</f>
        <v/>
      </c>
      <c r="D27897" s="16" t="str">
        <f>IFERROR(VLOOKUP($F27897,'Location List'!$A$2:$QR$463,9,FALSE),"")</f>
        <v/>
      </c>
      <c r="E27897" s="16" t="str">
        <f>IFERROR(VLOOKUP($F27897,'Location List'!$A$2:$QR$463,2,FALSE),"")</f>
        <v/>
      </c>
    </row>
    <row r="27898" spans="1:5" ht="15" customHeight="1" x14ac:dyDescent="0.25">
      <c r="A27898" s="16" t="str">
        <f>IFERROR(VLOOKUP($F27898,'Location List'!$A$2:$QR$463,20,FALSE),"")</f>
        <v/>
      </c>
      <c r="B27898" s="16" t="str">
        <f>IFERROR(VLOOKUP($F27898,'Location List'!$A$2:$QR$463,19,FALSE),"")</f>
        <v/>
      </c>
      <c r="C27898" s="16" t="str">
        <f>IFERROR(VLOOKUP($F27898,'Location List'!$A$2:$QR$463,18,FALSE),"")</f>
        <v/>
      </c>
      <c r="D27898" s="16" t="str">
        <f>IFERROR(VLOOKUP($F27898,'Location List'!$A$2:$QR$463,9,FALSE),"")</f>
        <v/>
      </c>
      <c r="E27898" s="16" t="str">
        <f>IFERROR(VLOOKUP($F27898,'Location List'!$A$2:$QR$463,2,FALSE),"")</f>
        <v/>
      </c>
    </row>
    <row r="27899" spans="1:5" ht="15" customHeight="1" x14ac:dyDescent="0.25">
      <c r="A27899" s="16" t="str">
        <f>IFERROR(VLOOKUP($F27899,'Location List'!$A$2:$QR$463,20,FALSE),"")</f>
        <v/>
      </c>
      <c r="B27899" s="16" t="str">
        <f>IFERROR(VLOOKUP($F27899,'Location List'!$A$2:$QR$463,19,FALSE),"")</f>
        <v/>
      </c>
      <c r="C27899" s="16" t="str">
        <f>IFERROR(VLOOKUP($F27899,'Location List'!$A$2:$QR$463,18,FALSE),"")</f>
        <v/>
      </c>
      <c r="D27899" s="16" t="str">
        <f>IFERROR(VLOOKUP($F27899,'Location List'!$A$2:$QR$463,9,FALSE),"")</f>
        <v/>
      </c>
      <c r="E27899" s="16" t="str">
        <f>IFERROR(VLOOKUP($F27899,'Location List'!$A$2:$QR$463,2,FALSE),"")</f>
        <v/>
      </c>
    </row>
    <row r="27900" spans="1:5" ht="15" customHeight="1" x14ac:dyDescent="0.25">
      <c r="A27900" s="16" t="str">
        <f>IFERROR(VLOOKUP($F27900,'Location List'!$A$2:$QR$463,20,FALSE),"")</f>
        <v/>
      </c>
      <c r="B27900" s="16" t="str">
        <f>IFERROR(VLOOKUP($F27900,'Location List'!$A$2:$QR$463,19,FALSE),"")</f>
        <v/>
      </c>
      <c r="C27900" s="16" t="str">
        <f>IFERROR(VLOOKUP($F27900,'Location List'!$A$2:$QR$463,18,FALSE),"")</f>
        <v/>
      </c>
      <c r="D27900" s="16" t="str">
        <f>IFERROR(VLOOKUP($F27900,'Location List'!$A$2:$QR$463,9,FALSE),"")</f>
        <v/>
      </c>
      <c r="E27900" s="16" t="str">
        <f>IFERROR(VLOOKUP($F27900,'Location List'!$A$2:$QR$463,2,FALSE),"")</f>
        <v/>
      </c>
    </row>
    <row r="27901" spans="1:5" ht="15" customHeight="1" x14ac:dyDescent="0.25">
      <c r="A27901" s="16" t="str">
        <f>IFERROR(VLOOKUP($F27901,'Location List'!$A$2:$QR$463,20,FALSE),"")</f>
        <v/>
      </c>
      <c r="B27901" s="16" t="str">
        <f>IFERROR(VLOOKUP($F27901,'Location List'!$A$2:$QR$463,19,FALSE),"")</f>
        <v/>
      </c>
      <c r="C27901" s="16" t="str">
        <f>IFERROR(VLOOKUP($F27901,'Location List'!$A$2:$QR$463,18,FALSE),"")</f>
        <v/>
      </c>
      <c r="D27901" s="16" t="str">
        <f>IFERROR(VLOOKUP($F27901,'Location List'!$A$2:$QR$463,9,FALSE),"")</f>
        <v/>
      </c>
      <c r="E27901" s="16" t="str">
        <f>IFERROR(VLOOKUP($F27901,'Location List'!$A$2:$QR$463,2,FALSE),"")</f>
        <v/>
      </c>
    </row>
    <row r="27902" spans="1:5" ht="15" customHeight="1" x14ac:dyDescent="0.25">
      <c r="A27902" s="16" t="str">
        <f>IFERROR(VLOOKUP($F27902,'Location List'!$A$2:$QR$463,20,FALSE),"")</f>
        <v/>
      </c>
      <c r="B27902" s="16" t="str">
        <f>IFERROR(VLOOKUP($F27902,'Location List'!$A$2:$QR$463,19,FALSE),"")</f>
        <v/>
      </c>
      <c r="C27902" s="16" t="str">
        <f>IFERROR(VLOOKUP($F27902,'Location List'!$A$2:$QR$463,18,FALSE),"")</f>
        <v/>
      </c>
      <c r="D27902" s="16" t="str">
        <f>IFERROR(VLOOKUP($F27902,'Location List'!$A$2:$QR$463,9,FALSE),"")</f>
        <v/>
      </c>
      <c r="E27902" s="16" t="str">
        <f>IFERROR(VLOOKUP($F27902,'Location List'!$A$2:$QR$463,2,FALSE),"")</f>
        <v/>
      </c>
    </row>
    <row r="27982" spans="1:5" ht="15" customHeight="1" x14ac:dyDescent="0.25">
      <c r="A27982" s="16" t="str">
        <f>IFERROR(VLOOKUP($F27982,'Location List'!$A$2:$QR$463,20,FALSE),"")</f>
        <v/>
      </c>
      <c r="B27982" s="16" t="str">
        <f>IFERROR(VLOOKUP($F27982,'Location List'!$A$2:$QR$463,19,FALSE),"")</f>
        <v/>
      </c>
      <c r="C27982" s="16" t="str">
        <f>IFERROR(VLOOKUP($F27982,'Location List'!$A$2:$QR$463,18,FALSE),"")</f>
        <v/>
      </c>
      <c r="D27982" s="16" t="str">
        <f>IFERROR(VLOOKUP($F27982,'Location List'!$A$2:$QR$463,9,FALSE),"")</f>
        <v/>
      </c>
      <c r="E27982" s="16" t="str">
        <f>IFERROR(VLOOKUP($F27982,'Location List'!$A$2:$QR$463,2,FALSE),"")</f>
        <v/>
      </c>
    </row>
    <row r="27983" spans="1:5" ht="15" customHeight="1" x14ac:dyDescent="0.25">
      <c r="A27983" s="16" t="str">
        <f>IFERROR(VLOOKUP($F27983,'Location List'!$A$2:$QR$463,20,FALSE),"")</f>
        <v/>
      </c>
      <c r="B27983" s="16" t="str">
        <f>IFERROR(VLOOKUP($F27983,'Location List'!$A$2:$QR$463,19,FALSE),"")</f>
        <v/>
      </c>
      <c r="C27983" s="16" t="str">
        <f>IFERROR(VLOOKUP($F27983,'Location List'!$A$2:$QR$463,18,FALSE),"")</f>
        <v/>
      </c>
      <c r="D27983" s="16" t="str">
        <f>IFERROR(VLOOKUP($F27983,'Location List'!$A$2:$QR$463,9,FALSE),"")</f>
        <v/>
      </c>
      <c r="E27983" s="16" t="str">
        <f>IFERROR(VLOOKUP($F27983,'Location List'!$A$2:$QR$463,2,FALSE),"")</f>
        <v/>
      </c>
    </row>
    <row r="27984" spans="1:5" ht="15" customHeight="1" x14ac:dyDescent="0.25">
      <c r="A27984" s="16" t="str">
        <f>IFERROR(VLOOKUP($F27984,'Location List'!$A$2:$QR$463,20,FALSE),"")</f>
        <v/>
      </c>
      <c r="B27984" s="16" t="str">
        <f>IFERROR(VLOOKUP($F27984,'Location List'!$A$2:$QR$463,19,FALSE),"")</f>
        <v/>
      </c>
      <c r="C27984" s="16" t="str">
        <f>IFERROR(VLOOKUP($F27984,'Location List'!$A$2:$QR$463,18,FALSE),"")</f>
        <v/>
      </c>
      <c r="D27984" s="16" t="str">
        <f>IFERROR(VLOOKUP($F27984,'Location List'!$A$2:$QR$463,9,FALSE),"")</f>
        <v/>
      </c>
      <c r="E27984" s="16" t="str">
        <f>IFERROR(VLOOKUP($F27984,'Location List'!$A$2:$QR$463,2,FALSE),"")</f>
        <v/>
      </c>
    </row>
    <row r="27985" spans="1:5" ht="15" customHeight="1" x14ac:dyDescent="0.25">
      <c r="A27985" s="16" t="str">
        <f>IFERROR(VLOOKUP($F27985,'Location List'!$A$2:$QR$463,20,FALSE),"")</f>
        <v/>
      </c>
      <c r="B27985" s="16" t="str">
        <f>IFERROR(VLOOKUP($F27985,'Location List'!$A$2:$QR$463,19,FALSE),"")</f>
        <v/>
      </c>
      <c r="C27985" s="16" t="str">
        <f>IFERROR(VLOOKUP($F27985,'Location List'!$A$2:$QR$463,18,FALSE),"")</f>
        <v/>
      </c>
      <c r="D27985" s="16" t="str">
        <f>IFERROR(VLOOKUP($F27985,'Location List'!$A$2:$QR$463,9,FALSE),"")</f>
        <v/>
      </c>
      <c r="E27985" s="16" t="str">
        <f>IFERROR(VLOOKUP($F27985,'Location List'!$A$2:$QR$463,2,FALSE),"")</f>
        <v/>
      </c>
    </row>
    <row r="27986" spans="1:5" ht="15" customHeight="1" x14ac:dyDescent="0.25">
      <c r="A27986" s="16" t="str">
        <f>IFERROR(VLOOKUP($F27986,'Location List'!$A$2:$QR$463,20,FALSE),"")</f>
        <v/>
      </c>
      <c r="B27986" s="16" t="str">
        <f>IFERROR(VLOOKUP($F27986,'Location List'!$A$2:$QR$463,19,FALSE),"")</f>
        <v/>
      </c>
      <c r="C27986" s="16" t="str">
        <f>IFERROR(VLOOKUP($F27986,'Location List'!$A$2:$QR$463,18,FALSE),"")</f>
        <v/>
      </c>
      <c r="D27986" s="16" t="str">
        <f>IFERROR(VLOOKUP($F27986,'Location List'!$A$2:$QR$463,9,FALSE),"")</f>
        <v/>
      </c>
      <c r="E27986" s="16" t="str">
        <f>IFERROR(VLOOKUP($F27986,'Location List'!$A$2:$QR$463,2,FALSE),"")</f>
        <v/>
      </c>
    </row>
    <row r="27987" spans="1:5" ht="15" customHeight="1" x14ac:dyDescent="0.25">
      <c r="A27987" s="16" t="str">
        <f>IFERROR(VLOOKUP($F27987,'Location List'!$A$2:$QR$463,20,FALSE),"")</f>
        <v/>
      </c>
      <c r="B27987" s="16" t="str">
        <f>IFERROR(VLOOKUP($F27987,'Location List'!$A$2:$QR$463,19,FALSE),"")</f>
        <v/>
      </c>
      <c r="C27987" s="16" t="str">
        <f>IFERROR(VLOOKUP($F27987,'Location List'!$A$2:$QR$463,18,FALSE),"")</f>
        <v/>
      </c>
      <c r="D27987" s="16" t="str">
        <f>IFERROR(VLOOKUP($F27987,'Location List'!$A$2:$QR$463,9,FALSE),"")</f>
        <v/>
      </c>
      <c r="E27987" s="16" t="str">
        <f>IFERROR(VLOOKUP($F27987,'Location List'!$A$2:$QR$463,2,FALSE),"")</f>
        <v/>
      </c>
    </row>
    <row r="27988" spans="1:5" ht="15" customHeight="1" x14ac:dyDescent="0.25">
      <c r="A27988" s="16" t="str">
        <f>IFERROR(VLOOKUP($F27988,'Location List'!$A$2:$QR$463,20,FALSE),"")</f>
        <v/>
      </c>
      <c r="B27988" s="16" t="str">
        <f>IFERROR(VLOOKUP($F27988,'Location List'!$A$2:$QR$463,19,FALSE),"")</f>
        <v/>
      </c>
      <c r="C27988" s="16" t="str">
        <f>IFERROR(VLOOKUP($F27988,'Location List'!$A$2:$QR$463,18,FALSE),"")</f>
        <v/>
      </c>
      <c r="D27988" s="16" t="str">
        <f>IFERROR(VLOOKUP($F27988,'Location List'!$A$2:$QR$463,9,FALSE),"")</f>
        <v/>
      </c>
      <c r="E27988" s="16" t="str">
        <f>IFERROR(VLOOKUP($F27988,'Location List'!$A$2:$QR$463,2,FALSE),"")</f>
        <v/>
      </c>
    </row>
    <row r="27989" spans="1:5" ht="15" customHeight="1" x14ac:dyDescent="0.25">
      <c r="A27989" s="16" t="str">
        <f>IFERROR(VLOOKUP($F27989,'Location List'!$A$2:$QR$463,20,FALSE),"")</f>
        <v/>
      </c>
      <c r="B27989" s="16" t="str">
        <f>IFERROR(VLOOKUP($F27989,'Location List'!$A$2:$QR$463,19,FALSE),"")</f>
        <v/>
      </c>
      <c r="C27989" s="16" t="str">
        <f>IFERROR(VLOOKUP($F27989,'Location List'!$A$2:$QR$463,18,FALSE),"")</f>
        <v/>
      </c>
      <c r="D27989" s="16" t="str">
        <f>IFERROR(VLOOKUP($F27989,'Location List'!$A$2:$QR$463,9,FALSE),"")</f>
        <v/>
      </c>
      <c r="E27989" s="16" t="str">
        <f>IFERROR(VLOOKUP($F27989,'Location List'!$A$2:$QR$463,2,FALSE),"")</f>
        <v/>
      </c>
    </row>
    <row r="27990" spans="1:5" ht="15" customHeight="1" x14ac:dyDescent="0.25">
      <c r="A27990" s="16" t="str">
        <f>IFERROR(VLOOKUP($F27990,'Location List'!$A$2:$QR$463,20,FALSE),"")</f>
        <v/>
      </c>
      <c r="B27990" s="16" t="str">
        <f>IFERROR(VLOOKUP($F27990,'Location List'!$A$2:$QR$463,19,FALSE),"")</f>
        <v/>
      </c>
      <c r="C27990" s="16" t="str">
        <f>IFERROR(VLOOKUP($F27990,'Location List'!$A$2:$QR$463,18,FALSE),"")</f>
        <v/>
      </c>
      <c r="D27990" s="16" t="str">
        <f>IFERROR(VLOOKUP($F27990,'Location List'!$A$2:$QR$463,9,FALSE),"")</f>
        <v/>
      </c>
      <c r="E27990" s="16" t="str">
        <f>IFERROR(VLOOKUP($F27990,'Location List'!$A$2:$QR$463,2,FALSE),"")</f>
        <v/>
      </c>
    </row>
    <row r="27991" spans="1:5" ht="15" customHeight="1" x14ac:dyDescent="0.25">
      <c r="A27991" s="16" t="str">
        <f>IFERROR(VLOOKUP($F27991,'Location List'!$A$2:$QR$463,20,FALSE),"")</f>
        <v/>
      </c>
      <c r="B27991" s="16" t="str">
        <f>IFERROR(VLOOKUP($F27991,'Location List'!$A$2:$QR$463,19,FALSE),"")</f>
        <v/>
      </c>
      <c r="C27991" s="16" t="str">
        <f>IFERROR(VLOOKUP($F27991,'Location List'!$A$2:$QR$463,18,FALSE),"")</f>
        <v/>
      </c>
      <c r="D27991" s="16" t="str">
        <f>IFERROR(VLOOKUP($F27991,'Location List'!$A$2:$QR$463,9,FALSE),"")</f>
        <v/>
      </c>
      <c r="E27991" s="16" t="str">
        <f>IFERROR(VLOOKUP($F27991,'Location List'!$A$2:$QR$463,2,FALSE),"")</f>
        <v/>
      </c>
    </row>
    <row r="27992" spans="1:5" ht="15" customHeight="1" x14ac:dyDescent="0.25">
      <c r="A27992" s="16" t="str">
        <f>IFERROR(VLOOKUP($F27992,'Location List'!$A$2:$QR$463,20,FALSE),"")</f>
        <v/>
      </c>
      <c r="B27992" s="16" t="str">
        <f>IFERROR(VLOOKUP($F27992,'Location List'!$A$2:$QR$463,19,FALSE),"")</f>
        <v/>
      </c>
      <c r="C27992" s="16" t="str">
        <f>IFERROR(VLOOKUP($F27992,'Location List'!$A$2:$QR$463,18,FALSE),"")</f>
        <v/>
      </c>
      <c r="D27992" s="16" t="str">
        <f>IFERROR(VLOOKUP($F27992,'Location List'!$A$2:$QR$463,9,FALSE),"")</f>
        <v/>
      </c>
      <c r="E27992" s="16" t="str">
        <f>IFERROR(VLOOKUP($F27992,'Location List'!$A$2:$QR$463,2,FALSE),"")</f>
        <v/>
      </c>
    </row>
    <row r="28062" spans="1:5" ht="15" customHeight="1" x14ac:dyDescent="0.25">
      <c r="A28062" s="16" t="str">
        <f>IFERROR(VLOOKUP($F28062,'Location List'!$A$2:$QR$463,20,FALSE),"")</f>
        <v/>
      </c>
      <c r="B28062" s="16" t="str">
        <f>IFERROR(VLOOKUP($F28062,'Location List'!$A$2:$QR$463,19,FALSE),"")</f>
        <v/>
      </c>
      <c r="C28062" s="16" t="str">
        <f>IFERROR(VLOOKUP($F28062,'Location List'!$A$2:$QR$463,18,FALSE),"")</f>
        <v/>
      </c>
      <c r="D28062" s="16" t="str">
        <f>IFERROR(VLOOKUP($F28062,'Location List'!$A$2:$QR$463,9,FALSE),"")</f>
        <v/>
      </c>
      <c r="E28062" s="16" t="str">
        <f>IFERROR(VLOOKUP($F28062,'Location List'!$A$2:$QR$463,2,FALSE),"")</f>
        <v/>
      </c>
    </row>
    <row r="28063" spans="1:5" ht="15" customHeight="1" x14ac:dyDescent="0.25">
      <c r="A28063" s="16" t="str">
        <f>IFERROR(VLOOKUP($F28063,'Location List'!$A$2:$QR$463,20,FALSE),"")</f>
        <v/>
      </c>
      <c r="B28063" s="16" t="str">
        <f>IFERROR(VLOOKUP($F28063,'Location List'!$A$2:$QR$463,19,FALSE),"")</f>
        <v/>
      </c>
      <c r="C28063" s="16" t="str">
        <f>IFERROR(VLOOKUP($F28063,'Location List'!$A$2:$QR$463,18,FALSE),"")</f>
        <v/>
      </c>
      <c r="D28063" s="16" t="str">
        <f>IFERROR(VLOOKUP($F28063,'Location List'!$A$2:$QR$463,9,FALSE),"")</f>
        <v/>
      </c>
      <c r="E28063" s="16" t="str">
        <f>IFERROR(VLOOKUP($F28063,'Location List'!$A$2:$QR$463,2,FALSE),"")</f>
        <v/>
      </c>
    </row>
    <row r="28064" spans="1:5" ht="15" customHeight="1" x14ac:dyDescent="0.25">
      <c r="A28064" s="16" t="str">
        <f>IFERROR(VLOOKUP($F28064,'Location List'!$A$2:$QR$463,20,FALSE),"")</f>
        <v/>
      </c>
      <c r="B28064" s="16" t="str">
        <f>IFERROR(VLOOKUP($F28064,'Location List'!$A$2:$QR$463,19,FALSE),"")</f>
        <v/>
      </c>
      <c r="C28064" s="16" t="str">
        <f>IFERROR(VLOOKUP($F28064,'Location List'!$A$2:$QR$463,18,FALSE),"")</f>
        <v/>
      </c>
      <c r="D28064" s="16" t="str">
        <f>IFERROR(VLOOKUP($F28064,'Location List'!$A$2:$QR$463,9,FALSE),"")</f>
        <v/>
      </c>
      <c r="E28064" s="16" t="str">
        <f>IFERROR(VLOOKUP($F28064,'Location List'!$A$2:$QR$463,2,FALSE),"")</f>
        <v/>
      </c>
    </row>
    <row r="28065" spans="1:5" ht="15" customHeight="1" x14ac:dyDescent="0.25">
      <c r="A28065" s="16" t="str">
        <f>IFERROR(VLOOKUP($F28065,'Location List'!$A$2:$QR$463,20,FALSE),"")</f>
        <v/>
      </c>
      <c r="B28065" s="16" t="str">
        <f>IFERROR(VLOOKUP($F28065,'Location List'!$A$2:$QR$463,19,FALSE),"")</f>
        <v/>
      </c>
      <c r="C28065" s="16" t="str">
        <f>IFERROR(VLOOKUP($F28065,'Location List'!$A$2:$QR$463,18,FALSE),"")</f>
        <v/>
      </c>
      <c r="D28065" s="16" t="str">
        <f>IFERROR(VLOOKUP($F28065,'Location List'!$A$2:$QR$463,9,FALSE),"")</f>
        <v/>
      </c>
      <c r="E28065" s="16" t="str">
        <f>IFERROR(VLOOKUP($F28065,'Location List'!$A$2:$QR$463,2,FALSE),"")</f>
        <v/>
      </c>
    </row>
    <row r="28066" spans="1:5" ht="15" customHeight="1" x14ac:dyDescent="0.25">
      <c r="A28066" s="16" t="str">
        <f>IFERROR(VLOOKUP($F28066,'Location List'!$A$2:$QR$463,20,FALSE),"")</f>
        <v/>
      </c>
      <c r="B28066" s="16" t="str">
        <f>IFERROR(VLOOKUP($F28066,'Location List'!$A$2:$QR$463,19,FALSE),"")</f>
        <v/>
      </c>
      <c r="C28066" s="16" t="str">
        <f>IFERROR(VLOOKUP($F28066,'Location List'!$A$2:$QR$463,18,FALSE),"")</f>
        <v/>
      </c>
      <c r="D28066" s="16" t="str">
        <f>IFERROR(VLOOKUP($F28066,'Location List'!$A$2:$QR$463,9,FALSE),"")</f>
        <v/>
      </c>
      <c r="E28066" s="16" t="str">
        <f>IFERROR(VLOOKUP($F28066,'Location List'!$A$2:$QR$463,2,FALSE),"")</f>
        <v/>
      </c>
    </row>
    <row r="28067" spans="1:5" ht="15" customHeight="1" x14ac:dyDescent="0.25">
      <c r="A28067" s="16" t="str">
        <f>IFERROR(VLOOKUP($F28067,'Location List'!$A$2:$QR$463,20,FALSE),"")</f>
        <v/>
      </c>
      <c r="B28067" s="16" t="str">
        <f>IFERROR(VLOOKUP($F28067,'Location List'!$A$2:$QR$463,19,FALSE),"")</f>
        <v/>
      </c>
      <c r="C28067" s="16" t="str">
        <f>IFERROR(VLOOKUP($F28067,'Location List'!$A$2:$QR$463,18,FALSE),"")</f>
        <v/>
      </c>
      <c r="D28067" s="16" t="str">
        <f>IFERROR(VLOOKUP($F28067,'Location List'!$A$2:$QR$463,9,FALSE),"")</f>
        <v/>
      </c>
      <c r="E28067" s="16" t="str">
        <f>IFERROR(VLOOKUP($F28067,'Location List'!$A$2:$QR$463,2,FALSE),"")</f>
        <v/>
      </c>
    </row>
    <row r="28068" spans="1:5" ht="15" customHeight="1" x14ac:dyDescent="0.25">
      <c r="A28068" s="16" t="str">
        <f>IFERROR(VLOOKUP($F28068,'Location List'!$A$2:$QR$463,20,FALSE),"")</f>
        <v/>
      </c>
      <c r="B28068" s="16" t="str">
        <f>IFERROR(VLOOKUP($F28068,'Location List'!$A$2:$QR$463,19,FALSE),"")</f>
        <v/>
      </c>
      <c r="C28068" s="16" t="str">
        <f>IFERROR(VLOOKUP($F28068,'Location List'!$A$2:$QR$463,18,FALSE),"")</f>
        <v/>
      </c>
      <c r="D28068" s="16" t="str">
        <f>IFERROR(VLOOKUP($F28068,'Location List'!$A$2:$QR$463,9,FALSE),"")</f>
        <v/>
      </c>
      <c r="E28068" s="16" t="str">
        <f>IFERROR(VLOOKUP($F28068,'Location List'!$A$2:$QR$463,2,FALSE),"")</f>
        <v/>
      </c>
    </row>
    <row r="28069" spans="1:5" ht="15" customHeight="1" x14ac:dyDescent="0.25">
      <c r="A28069" s="16" t="str">
        <f>IFERROR(VLOOKUP($F28069,'Location List'!$A$2:$QR$463,20,FALSE),"")</f>
        <v/>
      </c>
      <c r="B28069" s="16" t="str">
        <f>IFERROR(VLOOKUP($F28069,'Location List'!$A$2:$QR$463,19,FALSE),"")</f>
        <v/>
      </c>
      <c r="C28069" s="16" t="str">
        <f>IFERROR(VLOOKUP($F28069,'Location List'!$A$2:$QR$463,18,FALSE),"")</f>
        <v/>
      </c>
      <c r="D28069" s="16" t="str">
        <f>IFERROR(VLOOKUP($F28069,'Location List'!$A$2:$QR$463,9,FALSE),"")</f>
        <v/>
      </c>
      <c r="E28069" s="16" t="str">
        <f>IFERROR(VLOOKUP($F28069,'Location List'!$A$2:$QR$463,2,FALSE),"")</f>
        <v/>
      </c>
    </row>
    <row r="28070" spans="1:5" ht="15" customHeight="1" x14ac:dyDescent="0.25">
      <c r="A28070" s="16" t="str">
        <f>IFERROR(VLOOKUP($F28070,'Location List'!$A$2:$QR$463,20,FALSE),"")</f>
        <v/>
      </c>
      <c r="B28070" s="16" t="str">
        <f>IFERROR(VLOOKUP($F28070,'Location List'!$A$2:$QR$463,19,FALSE),"")</f>
        <v/>
      </c>
      <c r="C28070" s="16" t="str">
        <f>IFERROR(VLOOKUP($F28070,'Location List'!$A$2:$QR$463,18,FALSE),"")</f>
        <v/>
      </c>
      <c r="D28070" s="16" t="str">
        <f>IFERROR(VLOOKUP($F28070,'Location List'!$A$2:$QR$463,9,FALSE),"")</f>
        <v/>
      </c>
      <c r="E28070" s="16" t="str">
        <f>IFERROR(VLOOKUP($F28070,'Location List'!$A$2:$QR$463,2,FALSE),"")</f>
        <v/>
      </c>
    </row>
    <row r="28071" spans="1:5" ht="15" customHeight="1" x14ac:dyDescent="0.25">
      <c r="A28071" s="16" t="str">
        <f>IFERROR(VLOOKUP($F28071,'Location List'!$A$2:$QR$463,20,FALSE),"")</f>
        <v/>
      </c>
      <c r="B28071" s="16" t="str">
        <f>IFERROR(VLOOKUP($F28071,'Location List'!$A$2:$QR$463,19,FALSE),"")</f>
        <v/>
      </c>
      <c r="C28071" s="16" t="str">
        <f>IFERROR(VLOOKUP($F28071,'Location List'!$A$2:$QR$463,18,FALSE),"")</f>
        <v/>
      </c>
      <c r="D28071" s="16" t="str">
        <f>IFERROR(VLOOKUP($F28071,'Location List'!$A$2:$QR$463,9,FALSE),"")</f>
        <v/>
      </c>
      <c r="E28071" s="16" t="str">
        <f>IFERROR(VLOOKUP($F28071,'Location List'!$A$2:$QR$463,2,FALSE),"")</f>
        <v/>
      </c>
    </row>
    <row r="28072" spans="1:5" ht="15" customHeight="1" x14ac:dyDescent="0.25">
      <c r="A28072" s="16" t="str">
        <f>IFERROR(VLOOKUP($F28072,'Location List'!$A$2:$QR$463,20,FALSE),"")</f>
        <v/>
      </c>
      <c r="B28072" s="16" t="str">
        <f>IFERROR(VLOOKUP($F28072,'Location List'!$A$2:$QR$463,19,FALSE),"")</f>
        <v/>
      </c>
      <c r="C28072" s="16" t="str">
        <f>IFERROR(VLOOKUP($F28072,'Location List'!$A$2:$QR$463,18,FALSE),"")</f>
        <v/>
      </c>
      <c r="D28072" s="16" t="str">
        <f>IFERROR(VLOOKUP($F28072,'Location List'!$A$2:$QR$463,9,FALSE),"")</f>
        <v/>
      </c>
      <c r="E28072" s="16" t="str">
        <f>IFERROR(VLOOKUP($F28072,'Location List'!$A$2:$QR$463,2,FALSE),"")</f>
        <v/>
      </c>
    </row>
    <row r="28073" spans="1:5" ht="15" customHeight="1" x14ac:dyDescent="0.25">
      <c r="A28073" s="16" t="str">
        <f>IFERROR(VLOOKUP($F28073,'Location List'!$A$2:$QR$463,20,FALSE),"")</f>
        <v/>
      </c>
      <c r="B28073" s="16" t="str">
        <f>IFERROR(VLOOKUP($F28073,'Location List'!$A$2:$QR$463,19,FALSE),"")</f>
        <v/>
      </c>
      <c r="C28073" s="16" t="str">
        <f>IFERROR(VLOOKUP($F28073,'Location List'!$A$2:$QR$463,18,FALSE),"")</f>
        <v/>
      </c>
      <c r="D28073" s="16" t="str">
        <f>IFERROR(VLOOKUP($F28073,'Location List'!$A$2:$QR$463,9,FALSE),"")</f>
        <v/>
      </c>
      <c r="E28073" s="16" t="str">
        <f>IFERROR(VLOOKUP($F28073,'Location List'!$A$2:$QR$463,2,FALSE),"")</f>
        <v/>
      </c>
    </row>
    <row r="28074" spans="1:5" ht="15" customHeight="1" x14ac:dyDescent="0.25">
      <c r="A28074" s="16" t="str">
        <f>IFERROR(VLOOKUP($F28074,'Location List'!$A$2:$QR$463,20,FALSE),"")</f>
        <v/>
      </c>
      <c r="B28074" s="16" t="str">
        <f>IFERROR(VLOOKUP($F28074,'Location List'!$A$2:$QR$463,19,FALSE),"")</f>
        <v/>
      </c>
      <c r="C28074" s="16" t="str">
        <f>IFERROR(VLOOKUP($F28074,'Location List'!$A$2:$QR$463,18,FALSE),"")</f>
        <v/>
      </c>
      <c r="D28074" s="16" t="str">
        <f>IFERROR(VLOOKUP($F28074,'Location List'!$A$2:$QR$463,9,FALSE),"")</f>
        <v/>
      </c>
      <c r="E28074" s="16" t="str">
        <f>IFERROR(VLOOKUP($F28074,'Location List'!$A$2:$QR$463,2,FALSE),"")</f>
        <v/>
      </c>
    </row>
    <row r="28075" spans="1:5" ht="15" customHeight="1" x14ac:dyDescent="0.25">
      <c r="A28075" s="16" t="str">
        <f>IFERROR(VLOOKUP($F28075,'Location List'!$A$2:$QR$463,20,FALSE),"")</f>
        <v/>
      </c>
      <c r="B28075" s="16" t="str">
        <f>IFERROR(VLOOKUP($F28075,'Location List'!$A$2:$QR$463,19,FALSE),"")</f>
        <v/>
      </c>
      <c r="C28075" s="16" t="str">
        <f>IFERROR(VLOOKUP($F28075,'Location List'!$A$2:$QR$463,18,FALSE),"")</f>
        <v/>
      </c>
      <c r="D28075" s="16" t="str">
        <f>IFERROR(VLOOKUP($F28075,'Location List'!$A$2:$QR$463,9,FALSE),"")</f>
        <v/>
      </c>
      <c r="E28075" s="16" t="str">
        <f>IFERROR(VLOOKUP($F28075,'Location List'!$A$2:$QR$463,2,FALSE),"")</f>
        <v/>
      </c>
    </row>
    <row r="28076" spans="1:5" ht="15" customHeight="1" x14ac:dyDescent="0.25">
      <c r="A28076" s="16" t="str">
        <f>IFERROR(VLOOKUP($F28076,'Location List'!$A$2:$QR$463,20,FALSE),"")</f>
        <v/>
      </c>
      <c r="B28076" s="16" t="str">
        <f>IFERROR(VLOOKUP($F28076,'Location List'!$A$2:$QR$463,19,FALSE),"")</f>
        <v/>
      </c>
      <c r="C28076" s="16" t="str">
        <f>IFERROR(VLOOKUP($F28076,'Location List'!$A$2:$QR$463,18,FALSE),"")</f>
        <v/>
      </c>
      <c r="D28076" s="16" t="str">
        <f>IFERROR(VLOOKUP($F28076,'Location List'!$A$2:$QR$463,9,FALSE),"")</f>
        <v/>
      </c>
      <c r="E28076" s="16" t="str">
        <f>IFERROR(VLOOKUP($F28076,'Location List'!$A$2:$QR$463,2,FALSE),"")</f>
        <v/>
      </c>
    </row>
    <row r="28077" spans="1:5" ht="15" customHeight="1" x14ac:dyDescent="0.25">
      <c r="A28077" s="16" t="str">
        <f>IFERROR(VLOOKUP($F28077,'Location List'!$A$2:$QR$463,20,FALSE),"")</f>
        <v/>
      </c>
      <c r="B28077" s="16" t="str">
        <f>IFERROR(VLOOKUP($F28077,'Location List'!$A$2:$QR$463,19,FALSE),"")</f>
        <v/>
      </c>
      <c r="C28077" s="16" t="str">
        <f>IFERROR(VLOOKUP($F28077,'Location List'!$A$2:$QR$463,18,FALSE),"")</f>
        <v/>
      </c>
      <c r="D28077" s="16" t="str">
        <f>IFERROR(VLOOKUP($F28077,'Location List'!$A$2:$QR$463,9,FALSE),"")</f>
        <v/>
      </c>
      <c r="E28077" s="16" t="str">
        <f>IFERROR(VLOOKUP($F28077,'Location List'!$A$2:$QR$463,2,FALSE),"")</f>
        <v/>
      </c>
    </row>
    <row r="28078" spans="1:5" ht="15" customHeight="1" x14ac:dyDescent="0.25">
      <c r="A28078" s="16" t="str">
        <f>IFERROR(VLOOKUP($F28078,'Location List'!$A$2:$QR$463,20,FALSE),"")</f>
        <v/>
      </c>
      <c r="B28078" s="16" t="str">
        <f>IFERROR(VLOOKUP($F28078,'Location List'!$A$2:$QR$463,19,FALSE),"")</f>
        <v/>
      </c>
      <c r="C28078" s="16" t="str">
        <f>IFERROR(VLOOKUP($F28078,'Location List'!$A$2:$QR$463,18,FALSE),"")</f>
        <v/>
      </c>
      <c r="D28078" s="16" t="str">
        <f>IFERROR(VLOOKUP($F28078,'Location List'!$A$2:$QR$463,9,FALSE),"")</f>
        <v/>
      </c>
      <c r="E28078" s="16" t="str">
        <f>IFERROR(VLOOKUP($F28078,'Location List'!$A$2:$QR$463,2,FALSE),"")</f>
        <v/>
      </c>
    </row>
    <row r="28079" spans="1:5" ht="15" customHeight="1" x14ac:dyDescent="0.25">
      <c r="A28079" s="16" t="str">
        <f>IFERROR(VLOOKUP($F28079,'Location List'!$A$2:$QR$463,20,FALSE),"")</f>
        <v/>
      </c>
      <c r="B28079" s="16" t="str">
        <f>IFERROR(VLOOKUP($F28079,'Location List'!$A$2:$QR$463,19,FALSE),"")</f>
        <v/>
      </c>
      <c r="C28079" s="16" t="str">
        <f>IFERROR(VLOOKUP($F28079,'Location List'!$A$2:$QR$463,18,FALSE),"")</f>
        <v/>
      </c>
      <c r="D28079" s="16" t="str">
        <f>IFERROR(VLOOKUP($F28079,'Location List'!$A$2:$QR$463,9,FALSE),"")</f>
        <v/>
      </c>
      <c r="E28079" s="16" t="str">
        <f>IFERROR(VLOOKUP($F28079,'Location List'!$A$2:$QR$463,2,FALSE),"")</f>
        <v/>
      </c>
    </row>
    <row r="28080" spans="1:5" ht="15" customHeight="1" x14ac:dyDescent="0.25">
      <c r="A28080" s="16" t="str">
        <f>IFERROR(VLOOKUP($F28080,'Location List'!$A$2:$QR$463,20,FALSE),"")</f>
        <v/>
      </c>
      <c r="B28080" s="16" t="str">
        <f>IFERROR(VLOOKUP($F28080,'Location List'!$A$2:$QR$463,19,FALSE),"")</f>
        <v/>
      </c>
      <c r="C28080" s="16" t="str">
        <f>IFERROR(VLOOKUP($F28080,'Location List'!$A$2:$QR$463,18,FALSE),"")</f>
        <v/>
      </c>
      <c r="D28080" s="16" t="str">
        <f>IFERROR(VLOOKUP($F28080,'Location List'!$A$2:$QR$463,9,FALSE),"")</f>
        <v/>
      </c>
      <c r="E28080" s="16" t="str">
        <f>IFERROR(VLOOKUP($F28080,'Location List'!$A$2:$QR$463,2,FALSE),"")</f>
        <v/>
      </c>
    </row>
    <row r="28081" spans="1:5" ht="15" customHeight="1" x14ac:dyDescent="0.25">
      <c r="A28081" s="16" t="str">
        <f>IFERROR(VLOOKUP($F28081,'Location List'!$A$2:$QR$463,20,FALSE),"")</f>
        <v/>
      </c>
      <c r="B28081" s="16" t="str">
        <f>IFERROR(VLOOKUP($F28081,'Location List'!$A$2:$QR$463,19,FALSE),"")</f>
        <v/>
      </c>
      <c r="C28081" s="16" t="str">
        <f>IFERROR(VLOOKUP($F28081,'Location List'!$A$2:$QR$463,18,FALSE),"")</f>
        <v/>
      </c>
      <c r="D28081" s="16" t="str">
        <f>IFERROR(VLOOKUP($F28081,'Location List'!$A$2:$QR$463,9,FALSE),"")</f>
        <v/>
      </c>
      <c r="E28081" s="16" t="str">
        <f>IFERROR(VLOOKUP($F28081,'Location List'!$A$2:$QR$463,2,FALSE),"")</f>
        <v/>
      </c>
    </row>
    <row r="28082" spans="1:5" ht="15" customHeight="1" x14ac:dyDescent="0.25">
      <c r="A28082" s="16" t="str">
        <f>IFERROR(VLOOKUP($F28082,'Location List'!$A$2:$QR$463,20,FALSE),"")</f>
        <v/>
      </c>
      <c r="B28082" s="16" t="str">
        <f>IFERROR(VLOOKUP($F28082,'Location List'!$A$2:$QR$463,19,FALSE),"")</f>
        <v/>
      </c>
      <c r="C28082" s="16" t="str">
        <f>IFERROR(VLOOKUP($F28082,'Location List'!$A$2:$QR$463,18,FALSE),"")</f>
        <v/>
      </c>
      <c r="D28082" s="16" t="str">
        <f>IFERROR(VLOOKUP($F28082,'Location List'!$A$2:$QR$463,9,FALSE),"")</f>
        <v/>
      </c>
      <c r="E28082" s="16" t="str">
        <f>IFERROR(VLOOKUP($F28082,'Location List'!$A$2:$QR$463,2,FALSE),"")</f>
        <v/>
      </c>
    </row>
    <row r="28083" spans="1:5" ht="15" customHeight="1" x14ac:dyDescent="0.25">
      <c r="A28083" s="16" t="str">
        <f>IFERROR(VLOOKUP($F28083,'Location List'!$A$2:$QR$463,20,FALSE),"")</f>
        <v/>
      </c>
      <c r="B28083" s="16" t="str">
        <f>IFERROR(VLOOKUP($F28083,'Location List'!$A$2:$QR$463,19,FALSE),"")</f>
        <v/>
      </c>
      <c r="C28083" s="16" t="str">
        <f>IFERROR(VLOOKUP($F28083,'Location List'!$A$2:$QR$463,18,FALSE),"")</f>
        <v/>
      </c>
      <c r="D28083" s="16" t="str">
        <f>IFERROR(VLOOKUP($F28083,'Location List'!$A$2:$QR$463,9,FALSE),"")</f>
        <v/>
      </c>
      <c r="E28083" s="16" t="str">
        <f>IFERROR(VLOOKUP($F28083,'Location List'!$A$2:$QR$463,2,FALSE),"")</f>
        <v/>
      </c>
    </row>
    <row r="28084" spans="1:5" ht="15" customHeight="1" x14ac:dyDescent="0.25">
      <c r="A28084" s="16" t="str">
        <f>IFERROR(VLOOKUP($F28084,'Location List'!$A$2:$QR$463,20,FALSE),"")</f>
        <v/>
      </c>
      <c r="B28084" s="16" t="str">
        <f>IFERROR(VLOOKUP($F28084,'Location List'!$A$2:$QR$463,19,FALSE),"")</f>
        <v/>
      </c>
      <c r="C28084" s="16" t="str">
        <f>IFERROR(VLOOKUP($F28084,'Location List'!$A$2:$QR$463,18,FALSE),"")</f>
        <v/>
      </c>
      <c r="D28084" s="16" t="str">
        <f>IFERROR(VLOOKUP($F28084,'Location List'!$A$2:$QR$463,9,FALSE),"")</f>
        <v/>
      </c>
      <c r="E28084" s="16" t="str">
        <f>IFERROR(VLOOKUP($F28084,'Location List'!$A$2:$QR$463,2,FALSE),"")</f>
        <v/>
      </c>
    </row>
    <row r="28085" spans="1:5" ht="15" customHeight="1" x14ac:dyDescent="0.25">
      <c r="A28085" s="16" t="str">
        <f>IFERROR(VLOOKUP($F28085,'Location List'!$A$2:$QR$463,20,FALSE),"")</f>
        <v/>
      </c>
      <c r="B28085" s="16" t="str">
        <f>IFERROR(VLOOKUP($F28085,'Location List'!$A$2:$QR$463,19,FALSE),"")</f>
        <v/>
      </c>
      <c r="C28085" s="16" t="str">
        <f>IFERROR(VLOOKUP($F28085,'Location List'!$A$2:$QR$463,18,FALSE),"")</f>
        <v/>
      </c>
      <c r="D28085" s="16" t="str">
        <f>IFERROR(VLOOKUP($F28085,'Location List'!$A$2:$QR$463,9,FALSE),"")</f>
        <v/>
      </c>
      <c r="E28085" s="16" t="str">
        <f>IFERROR(VLOOKUP($F28085,'Location List'!$A$2:$QR$463,2,FALSE),"")</f>
        <v/>
      </c>
    </row>
    <row r="28086" spans="1:5" ht="15" customHeight="1" x14ac:dyDescent="0.25">
      <c r="A28086" s="16" t="str">
        <f>IFERROR(VLOOKUP($F28086,'Location List'!$A$2:$QR$463,20,FALSE),"")</f>
        <v/>
      </c>
      <c r="B28086" s="16" t="str">
        <f>IFERROR(VLOOKUP($F28086,'Location List'!$A$2:$QR$463,19,FALSE),"")</f>
        <v/>
      </c>
      <c r="C28086" s="16" t="str">
        <f>IFERROR(VLOOKUP($F28086,'Location List'!$A$2:$QR$463,18,FALSE),"")</f>
        <v/>
      </c>
      <c r="D28086" s="16" t="str">
        <f>IFERROR(VLOOKUP($F28086,'Location List'!$A$2:$QR$463,9,FALSE),"")</f>
        <v/>
      </c>
      <c r="E28086" s="16" t="str">
        <f>IFERROR(VLOOKUP($F28086,'Location List'!$A$2:$QR$463,2,FALSE),"")</f>
        <v/>
      </c>
    </row>
    <row r="28087" spans="1:5" ht="15" customHeight="1" x14ac:dyDescent="0.25">
      <c r="A28087" s="16" t="str">
        <f>IFERROR(VLOOKUP($F28087,'Location List'!$A$2:$QR$463,20,FALSE),"")</f>
        <v/>
      </c>
      <c r="B28087" s="16" t="str">
        <f>IFERROR(VLOOKUP($F28087,'Location List'!$A$2:$QR$463,19,FALSE),"")</f>
        <v/>
      </c>
      <c r="C28087" s="16" t="str">
        <f>IFERROR(VLOOKUP($F28087,'Location List'!$A$2:$QR$463,18,FALSE),"")</f>
        <v/>
      </c>
      <c r="D28087" s="16" t="str">
        <f>IFERROR(VLOOKUP($F28087,'Location List'!$A$2:$QR$463,9,FALSE),"")</f>
        <v/>
      </c>
      <c r="E28087" s="16" t="str">
        <f>IFERROR(VLOOKUP($F28087,'Location List'!$A$2:$QR$463,2,FALSE),"")</f>
        <v/>
      </c>
    </row>
    <row r="28088" spans="1:5" ht="15" customHeight="1" x14ac:dyDescent="0.25">
      <c r="A28088" s="16" t="str">
        <f>IFERROR(VLOOKUP($F28088,'Location List'!$A$2:$QR$463,20,FALSE),"")</f>
        <v/>
      </c>
      <c r="B28088" s="16" t="str">
        <f>IFERROR(VLOOKUP($F28088,'Location List'!$A$2:$QR$463,19,FALSE),"")</f>
        <v/>
      </c>
      <c r="C28088" s="16" t="str">
        <f>IFERROR(VLOOKUP($F28088,'Location List'!$A$2:$QR$463,18,FALSE),"")</f>
        <v/>
      </c>
      <c r="D28088" s="16" t="str">
        <f>IFERROR(VLOOKUP($F28088,'Location List'!$A$2:$QR$463,9,FALSE),"")</f>
        <v/>
      </c>
      <c r="E28088" s="16" t="str">
        <f>IFERROR(VLOOKUP($F28088,'Location List'!$A$2:$QR$463,2,FALSE),"")</f>
        <v/>
      </c>
    </row>
    <row r="28089" spans="1:5" ht="15" customHeight="1" x14ac:dyDescent="0.25">
      <c r="A28089" s="16" t="str">
        <f>IFERROR(VLOOKUP($F28089,'Location List'!$A$2:$QR$463,20,FALSE),"")</f>
        <v/>
      </c>
      <c r="B28089" s="16" t="str">
        <f>IFERROR(VLOOKUP($F28089,'Location List'!$A$2:$QR$463,19,FALSE),"")</f>
        <v/>
      </c>
      <c r="C28089" s="16" t="str">
        <f>IFERROR(VLOOKUP($F28089,'Location List'!$A$2:$QR$463,18,FALSE),"")</f>
        <v/>
      </c>
      <c r="D28089" s="16" t="str">
        <f>IFERROR(VLOOKUP($F28089,'Location List'!$A$2:$QR$463,9,FALSE),"")</f>
        <v/>
      </c>
      <c r="E28089" s="16" t="str">
        <f>IFERROR(VLOOKUP($F28089,'Location List'!$A$2:$QR$463,2,FALSE),"")</f>
        <v/>
      </c>
    </row>
    <row r="28090" spans="1:5" ht="15" customHeight="1" x14ac:dyDescent="0.25">
      <c r="A28090" s="16" t="str">
        <f>IFERROR(VLOOKUP($F28090,'Location List'!$A$2:$QR$463,20,FALSE),"")</f>
        <v/>
      </c>
      <c r="B28090" s="16" t="str">
        <f>IFERROR(VLOOKUP($F28090,'Location List'!$A$2:$QR$463,19,FALSE),"")</f>
        <v/>
      </c>
      <c r="C28090" s="16" t="str">
        <f>IFERROR(VLOOKUP($F28090,'Location List'!$A$2:$QR$463,18,FALSE),"")</f>
        <v/>
      </c>
      <c r="D28090" s="16" t="str">
        <f>IFERROR(VLOOKUP($F28090,'Location List'!$A$2:$QR$463,9,FALSE),"")</f>
        <v/>
      </c>
      <c r="E28090" s="16" t="str">
        <f>IFERROR(VLOOKUP($F28090,'Location List'!$A$2:$QR$463,2,FALSE),"")</f>
        <v/>
      </c>
    </row>
    <row r="28091" spans="1:5" ht="15" customHeight="1" x14ac:dyDescent="0.25">
      <c r="A28091" s="16" t="str">
        <f>IFERROR(VLOOKUP($F28091,'Location List'!$A$2:$QR$463,20,FALSE),"")</f>
        <v/>
      </c>
      <c r="B28091" s="16" t="str">
        <f>IFERROR(VLOOKUP($F28091,'Location List'!$A$2:$QR$463,19,FALSE),"")</f>
        <v/>
      </c>
      <c r="C28091" s="16" t="str">
        <f>IFERROR(VLOOKUP($F28091,'Location List'!$A$2:$QR$463,18,FALSE),"")</f>
        <v/>
      </c>
      <c r="D28091" s="16" t="str">
        <f>IFERROR(VLOOKUP($F28091,'Location List'!$A$2:$QR$463,9,FALSE),"")</f>
        <v/>
      </c>
      <c r="E28091" s="16" t="str">
        <f>IFERROR(VLOOKUP($F28091,'Location List'!$A$2:$QR$463,2,FALSE),"")</f>
        <v/>
      </c>
    </row>
    <row r="28141" spans="1:5" ht="15" customHeight="1" x14ac:dyDescent="0.25">
      <c r="A28141" s="16" t="str">
        <f>IFERROR(VLOOKUP($F28141,'Location List'!$A$2:$QR$463,20,FALSE),"")</f>
        <v/>
      </c>
      <c r="B28141" s="16" t="str">
        <f>IFERROR(VLOOKUP($F28141,'Location List'!$A$2:$QR$463,19,FALSE),"")</f>
        <v/>
      </c>
      <c r="C28141" s="16" t="str">
        <f>IFERROR(VLOOKUP($F28141,'Location List'!$A$2:$QR$463,18,FALSE),"")</f>
        <v/>
      </c>
      <c r="D28141" s="16" t="str">
        <f>IFERROR(VLOOKUP($F28141,'Location List'!$A$2:$QR$463,9,FALSE),"")</f>
        <v/>
      </c>
      <c r="E28141" s="16" t="str">
        <f>IFERROR(VLOOKUP($F28141,'Location List'!$A$2:$QR$463,2,FALSE),"")</f>
        <v/>
      </c>
    </row>
    <row r="28142" spans="1:5" ht="15" customHeight="1" x14ac:dyDescent="0.25">
      <c r="A28142" s="16" t="str">
        <f>IFERROR(VLOOKUP($F28142,'Location List'!$A$2:$QR$463,20,FALSE),"")</f>
        <v/>
      </c>
      <c r="B28142" s="16" t="str">
        <f>IFERROR(VLOOKUP($F28142,'Location List'!$A$2:$QR$463,19,FALSE),"")</f>
        <v/>
      </c>
      <c r="C28142" s="16" t="str">
        <f>IFERROR(VLOOKUP($F28142,'Location List'!$A$2:$QR$463,18,FALSE),"")</f>
        <v/>
      </c>
      <c r="D28142" s="16" t="str">
        <f>IFERROR(VLOOKUP($F28142,'Location List'!$A$2:$QR$463,9,FALSE),"")</f>
        <v/>
      </c>
      <c r="E28142" s="16" t="str">
        <f>IFERROR(VLOOKUP($F28142,'Location List'!$A$2:$QR$463,2,FALSE),"")</f>
        <v/>
      </c>
    </row>
    <row r="28143" spans="1:5" ht="15" customHeight="1" x14ac:dyDescent="0.25">
      <c r="A28143" s="16" t="str">
        <f>IFERROR(VLOOKUP($F28143,'Location List'!$A$2:$QR$463,20,FALSE),"")</f>
        <v/>
      </c>
      <c r="B28143" s="16" t="str">
        <f>IFERROR(VLOOKUP($F28143,'Location List'!$A$2:$QR$463,19,FALSE),"")</f>
        <v/>
      </c>
      <c r="C28143" s="16" t="str">
        <f>IFERROR(VLOOKUP($F28143,'Location List'!$A$2:$QR$463,18,FALSE),"")</f>
        <v/>
      </c>
      <c r="D28143" s="16" t="str">
        <f>IFERROR(VLOOKUP($F28143,'Location List'!$A$2:$QR$463,9,FALSE),"")</f>
        <v/>
      </c>
      <c r="E28143" s="16" t="str">
        <f>IFERROR(VLOOKUP($F28143,'Location List'!$A$2:$QR$463,2,FALSE),"")</f>
        <v/>
      </c>
    </row>
    <row r="28144" spans="1:5" ht="15" customHeight="1" x14ac:dyDescent="0.25">
      <c r="A28144" s="16" t="str">
        <f>IFERROR(VLOOKUP($F28144,'Location List'!$A$2:$QR$463,20,FALSE),"")</f>
        <v/>
      </c>
      <c r="B28144" s="16" t="str">
        <f>IFERROR(VLOOKUP($F28144,'Location List'!$A$2:$QR$463,19,FALSE),"")</f>
        <v/>
      </c>
      <c r="C28144" s="16" t="str">
        <f>IFERROR(VLOOKUP($F28144,'Location List'!$A$2:$QR$463,18,FALSE),"")</f>
        <v/>
      </c>
      <c r="D28144" s="16" t="str">
        <f>IFERROR(VLOOKUP($F28144,'Location List'!$A$2:$QR$463,9,FALSE),"")</f>
        <v/>
      </c>
      <c r="E28144" s="16" t="str">
        <f>IFERROR(VLOOKUP($F28144,'Location List'!$A$2:$QR$463,2,FALSE),"")</f>
        <v/>
      </c>
    </row>
    <row r="28145" spans="1:5" ht="15" customHeight="1" x14ac:dyDescent="0.25">
      <c r="A28145" s="16" t="str">
        <f>IFERROR(VLOOKUP($F28145,'Location List'!$A$2:$QR$463,20,FALSE),"")</f>
        <v/>
      </c>
      <c r="B28145" s="16" t="str">
        <f>IFERROR(VLOOKUP($F28145,'Location List'!$A$2:$QR$463,19,FALSE),"")</f>
        <v/>
      </c>
      <c r="C28145" s="16" t="str">
        <f>IFERROR(VLOOKUP($F28145,'Location List'!$A$2:$QR$463,18,FALSE),"")</f>
        <v/>
      </c>
      <c r="D28145" s="16" t="str">
        <f>IFERROR(VLOOKUP($F28145,'Location List'!$A$2:$QR$463,9,FALSE),"")</f>
        <v/>
      </c>
      <c r="E28145" s="16" t="str">
        <f>IFERROR(VLOOKUP($F28145,'Location List'!$A$2:$QR$463,2,FALSE),"")</f>
        <v/>
      </c>
    </row>
    <row r="28146" spans="1:5" ht="15" customHeight="1" x14ac:dyDescent="0.25">
      <c r="A28146" s="16" t="str">
        <f>IFERROR(VLOOKUP($F28146,'Location List'!$A$2:$QR$463,20,FALSE),"")</f>
        <v/>
      </c>
      <c r="B28146" s="16" t="str">
        <f>IFERROR(VLOOKUP($F28146,'Location List'!$A$2:$QR$463,19,FALSE),"")</f>
        <v/>
      </c>
      <c r="C28146" s="16" t="str">
        <f>IFERROR(VLOOKUP($F28146,'Location List'!$A$2:$QR$463,18,FALSE),"")</f>
        <v/>
      </c>
      <c r="D28146" s="16" t="str">
        <f>IFERROR(VLOOKUP($F28146,'Location List'!$A$2:$QR$463,9,FALSE),"")</f>
        <v/>
      </c>
      <c r="E28146" s="16" t="str">
        <f>IFERROR(VLOOKUP($F28146,'Location List'!$A$2:$QR$463,2,FALSE),"")</f>
        <v/>
      </c>
    </row>
    <row r="28147" spans="1:5" ht="15" customHeight="1" x14ac:dyDescent="0.25">
      <c r="A28147" s="16" t="str">
        <f>IFERROR(VLOOKUP($F28147,'Location List'!$A$2:$QR$463,20,FALSE),"")</f>
        <v/>
      </c>
      <c r="B28147" s="16" t="str">
        <f>IFERROR(VLOOKUP($F28147,'Location List'!$A$2:$QR$463,19,FALSE),"")</f>
        <v/>
      </c>
      <c r="C28147" s="16" t="str">
        <f>IFERROR(VLOOKUP($F28147,'Location List'!$A$2:$QR$463,18,FALSE),"")</f>
        <v/>
      </c>
      <c r="D28147" s="16" t="str">
        <f>IFERROR(VLOOKUP($F28147,'Location List'!$A$2:$QR$463,9,FALSE),"")</f>
        <v/>
      </c>
      <c r="E28147" s="16" t="str">
        <f>IFERROR(VLOOKUP($F28147,'Location List'!$A$2:$QR$463,2,FALSE),"")</f>
        <v/>
      </c>
    </row>
    <row r="28148" spans="1:5" ht="15" customHeight="1" x14ac:dyDescent="0.25">
      <c r="A28148" s="16" t="str">
        <f>IFERROR(VLOOKUP($F28148,'Location List'!$A$2:$QR$463,20,FALSE),"")</f>
        <v/>
      </c>
      <c r="B28148" s="16" t="str">
        <f>IFERROR(VLOOKUP($F28148,'Location List'!$A$2:$QR$463,19,FALSE),"")</f>
        <v/>
      </c>
      <c r="C28148" s="16" t="str">
        <f>IFERROR(VLOOKUP($F28148,'Location List'!$A$2:$QR$463,18,FALSE),"")</f>
        <v/>
      </c>
      <c r="D28148" s="16" t="str">
        <f>IFERROR(VLOOKUP($F28148,'Location List'!$A$2:$QR$463,9,FALSE),"")</f>
        <v/>
      </c>
      <c r="E28148" s="16" t="str">
        <f>IFERROR(VLOOKUP($F28148,'Location List'!$A$2:$QR$463,2,FALSE),"")</f>
        <v/>
      </c>
    </row>
    <row r="28211" spans="1:5" ht="15" customHeight="1" x14ac:dyDescent="0.25">
      <c r="A28211" s="16" t="str">
        <f>IFERROR(VLOOKUP($F28211,'Location List'!$A$2:$QR$463,20,FALSE),"")</f>
        <v/>
      </c>
      <c r="B28211" s="16" t="str">
        <f>IFERROR(VLOOKUP($F28211,'Location List'!$A$2:$QR$463,19,FALSE),"")</f>
        <v/>
      </c>
      <c r="C28211" s="16" t="str">
        <f>IFERROR(VLOOKUP($F28211,'Location List'!$A$2:$QR$463,18,FALSE),"")</f>
        <v/>
      </c>
      <c r="D28211" s="16" t="str">
        <f>IFERROR(VLOOKUP($F28211,'Location List'!$A$2:$QR$463,9,FALSE),"")</f>
        <v/>
      </c>
      <c r="E28211" s="16" t="str">
        <f>IFERROR(VLOOKUP($F28211,'Location List'!$A$2:$QR$463,2,FALSE),"")</f>
        <v/>
      </c>
    </row>
    <row r="28212" spans="1:5" ht="15" customHeight="1" x14ac:dyDescent="0.25">
      <c r="A28212" s="16" t="str">
        <f>IFERROR(VLOOKUP($F28212,'Location List'!$A$2:$QR$463,20,FALSE),"")</f>
        <v/>
      </c>
      <c r="B28212" s="16" t="str">
        <f>IFERROR(VLOOKUP($F28212,'Location List'!$A$2:$QR$463,19,FALSE),"")</f>
        <v/>
      </c>
      <c r="C28212" s="16" t="str">
        <f>IFERROR(VLOOKUP($F28212,'Location List'!$A$2:$QR$463,18,FALSE),"")</f>
        <v/>
      </c>
      <c r="D28212" s="16" t="str">
        <f>IFERROR(VLOOKUP($F28212,'Location List'!$A$2:$QR$463,9,FALSE),"")</f>
        <v/>
      </c>
      <c r="E28212" s="16" t="str">
        <f>IFERROR(VLOOKUP($F28212,'Location List'!$A$2:$QR$463,2,FALSE),"")</f>
        <v/>
      </c>
    </row>
    <row r="28213" spans="1:5" ht="15" customHeight="1" x14ac:dyDescent="0.25">
      <c r="A28213" s="16" t="str">
        <f>IFERROR(VLOOKUP($F28213,'Location List'!$A$2:$QR$463,20,FALSE),"")</f>
        <v/>
      </c>
      <c r="B28213" s="16" t="str">
        <f>IFERROR(VLOOKUP($F28213,'Location List'!$A$2:$QR$463,19,FALSE),"")</f>
        <v/>
      </c>
      <c r="C28213" s="16" t="str">
        <f>IFERROR(VLOOKUP($F28213,'Location List'!$A$2:$QR$463,18,FALSE),"")</f>
        <v/>
      </c>
      <c r="D28213" s="16" t="str">
        <f>IFERROR(VLOOKUP($F28213,'Location List'!$A$2:$QR$463,9,FALSE),"")</f>
        <v/>
      </c>
      <c r="E28213" s="16" t="str">
        <f>IFERROR(VLOOKUP($F28213,'Location List'!$A$2:$QR$463,2,FALSE),"")</f>
        <v/>
      </c>
    </row>
    <row r="28214" spans="1:5" ht="15" customHeight="1" x14ac:dyDescent="0.25">
      <c r="A28214" s="16" t="str">
        <f>IFERROR(VLOOKUP($F28214,'Location List'!$A$2:$QR$463,20,FALSE),"")</f>
        <v/>
      </c>
      <c r="B28214" s="16" t="str">
        <f>IFERROR(VLOOKUP($F28214,'Location List'!$A$2:$QR$463,19,FALSE),"")</f>
        <v/>
      </c>
      <c r="C28214" s="16" t="str">
        <f>IFERROR(VLOOKUP($F28214,'Location List'!$A$2:$QR$463,18,FALSE),"")</f>
        <v/>
      </c>
      <c r="D28214" s="16" t="str">
        <f>IFERROR(VLOOKUP($F28214,'Location List'!$A$2:$QR$463,9,FALSE),"")</f>
        <v/>
      </c>
      <c r="E28214" s="16" t="str">
        <f>IFERROR(VLOOKUP($F28214,'Location List'!$A$2:$QR$463,2,FALSE),"")</f>
        <v/>
      </c>
    </row>
    <row r="28215" spans="1:5" ht="15" customHeight="1" x14ac:dyDescent="0.25">
      <c r="A28215" s="16" t="str">
        <f>IFERROR(VLOOKUP($F28215,'Location List'!$A$2:$QR$463,20,FALSE),"")</f>
        <v/>
      </c>
      <c r="B28215" s="16" t="str">
        <f>IFERROR(VLOOKUP($F28215,'Location List'!$A$2:$QR$463,19,FALSE),"")</f>
        <v/>
      </c>
      <c r="C28215" s="16" t="str">
        <f>IFERROR(VLOOKUP($F28215,'Location List'!$A$2:$QR$463,18,FALSE),"")</f>
        <v/>
      </c>
      <c r="D28215" s="16" t="str">
        <f>IFERROR(VLOOKUP($F28215,'Location List'!$A$2:$QR$463,9,FALSE),"")</f>
        <v/>
      </c>
      <c r="E28215" s="16" t="str">
        <f>IFERROR(VLOOKUP($F28215,'Location List'!$A$2:$QR$463,2,FALSE),"")</f>
        <v/>
      </c>
    </row>
    <row r="28216" spans="1:5" ht="15" customHeight="1" x14ac:dyDescent="0.25">
      <c r="A28216" s="16" t="str">
        <f>IFERROR(VLOOKUP($F28216,'Location List'!$A$2:$QR$463,20,FALSE),"")</f>
        <v/>
      </c>
      <c r="B28216" s="16" t="str">
        <f>IFERROR(VLOOKUP($F28216,'Location List'!$A$2:$QR$463,19,FALSE),"")</f>
        <v/>
      </c>
      <c r="C28216" s="16" t="str">
        <f>IFERROR(VLOOKUP($F28216,'Location List'!$A$2:$QR$463,18,FALSE),"")</f>
        <v/>
      </c>
      <c r="D28216" s="16" t="str">
        <f>IFERROR(VLOOKUP($F28216,'Location List'!$A$2:$QR$463,9,FALSE),"")</f>
        <v/>
      </c>
      <c r="E28216" s="16" t="str">
        <f>IFERROR(VLOOKUP($F28216,'Location List'!$A$2:$QR$463,2,FALSE),"")</f>
        <v/>
      </c>
    </row>
    <row r="28217" spans="1:5" ht="15" customHeight="1" x14ac:dyDescent="0.25">
      <c r="A28217" s="16" t="str">
        <f>IFERROR(VLOOKUP($F28217,'Location List'!$A$2:$QR$463,20,FALSE),"")</f>
        <v/>
      </c>
      <c r="B28217" s="16" t="str">
        <f>IFERROR(VLOOKUP($F28217,'Location List'!$A$2:$QR$463,19,FALSE),"")</f>
        <v/>
      </c>
      <c r="C28217" s="16" t="str">
        <f>IFERROR(VLOOKUP($F28217,'Location List'!$A$2:$QR$463,18,FALSE),"")</f>
        <v/>
      </c>
      <c r="D28217" s="16" t="str">
        <f>IFERROR(VLOOKUP($F28217,'Location List'!$A$2:$QR$463,9,FALSE),"")</f>
        <v/>
      </c>
      <c r="E28217" s="16" t="str">
        <f>IFERROR(VLOOKUP($F28217,'Location List'!$A$2:$QR$463,2,FALSE),"")</f>
        <v/>
      </c>
    </row>
    <row r="28283" spans="1:5" ht="15" customHeight="1" x14ac:dyDescent="0.25">
      <c r="A28283" s="16" t="str">
        <f>IFERROR(VLOOKUP($F28283,'Location List'!$A$2:$QR$463,20,FALSE),"")</f>
        <v/>
      </c>
      <c r="B28283" s="16" t="str">
        <f>IFERROR(VLOOKUP($F28283,'Location List'!$A$2:$QR$463,19,FALSE),"")</f>
        <v/>
      </c>
      <c r="C28283" s="16" t="str">
        <f>IFERROR(VLOOKUP($F28283,'Location List'!$A$2:$QR$463,18,FALSE),"")</f>
        <v/>
      </c>
      <c r="D28283" s="16" t="str">
        <f>IFERROR(VLOOKUP($F28283,'Location List'!$A$2:$QR$463,9,FALSE),"")</f>
        <v/>
      </c>
      <c r="E28283" s="16" t="str">
        <f>IFERROR(VLOOKUP($F28283,'Location List'!$A$2:$QR$463,2,FALSE),"")</f>
        <v/>
      </c>
    </row>
    <row r="28284" spans="1:5" ht="15" customHeight="1" x14ac:dyDescent="0.25">
      <c r="A28284" s="16" t="str">
        <f>IFERROR(VLOOKUP($F28284,'Location List'!$A$2:$QR$463,20,FALSE),"")</f>
        <v/>
      </c>
      <c r="B28284" s="16" t="str">
        <f>IFERROR(VLOOKUP($F28284,'Location List'!$A$2:$QR$463,19,FALSE),"")</f>
        <v/>
      </c>
      <c r="C28284" s="16" t="str">
        <f>IFERROR(VLOOKUP($F28284,'Location List'!$A$2:$QR$463,18,FALSE),"")</f>
        <v/>
      </c>
      <c r="D28284" s="16" t="str">
        <f>IFERROR(VLOOKUP($F28284,'Location List'!$A$2:$QR$463,9,FALSE),"")</f>
        <v/>
      </c>
      <c r="E28284" s="16" t="str">
        <f>IFERROR(VLOOKUP($F28284,'Location List'!$A$2:$QR$463,2,FALSE),"")</f>
        <v/>
      </c>
    </row>
    <row r="28285" spans="1:5" ht="15" customHeight="1" x14ac:dyDescent="0.25">
      <c r="A28285" s="16" t="str">
        <f>IFERROR(VLOOKUP($F28285,'Location List'!$A$2:$QR$463,20,FALSE),"")</f>
        <v/>
      </c>
      <c r="B28285" s="16" t="str">
        <f>IFERROR(VLOOKUP($F28285,'Location List'!$A$2:$QR$463,19,FALSE),"")</f>
        <v/>
      </c>
      <c r="C28285" s="16" t="str">
        <f>IFERROR(VLOOKUP($F28285,'Location List'!$A$2:$QR$463,18,FALSE),"")</f>
        <v/>
      </c>
      <c r="D28285" s="16" t="str">
        <f>IFERROR(VLOOKUP($F28285,'Location List'!$A$2:$QR$463,9,FALSE),"")</f>
        <v/>
      </c>
      <c r="E28285" s="16" t="str">
        <f>IFERROR(VLOOKUP($F28285,'Location List'!$A$2:$QR$463,2,FALSE),"")</f>
        <v/>
      </c>
    </row>
    <row r="28286" spans="1:5" ht="15" customHeight="1" x14ac:dyDescent="0.25">
      <c r="A28286" s="16" t="str">
        <f>IFERROR(VLOOKUP($F28286,'Location List'!$A$2:$QR$463,20,FALSE),"")</f>
        <v/>
      </c>
      <c r="B28286" s="16" t="str">
        <f>IFERROR(VLOOKUP($F28286,'Location List'!$A$2:$QR$463,19,FALSE),"")</f>
        <v/>
      </c>
      <c r="C28286" s="16" t="str">
        <f>IFERROR(VLOOKUP($F28286,'Location List'!$A$2:$QR$463,18,FALSE),"")</f>
        <v/>
      </c>
      <c r="D28286" s="16" t="str">
        <f>IFERROR(VLOOKUP($F28286,'Location List'!$A$2:$QR$463,9,FALSE),"")</f>
        <v/>
      </c>
      <c r="E28286" s="16" t="str">
        <f>IFERROR(VLOOKUP($F28286,'Location List'!$A$2:$QR$463,2,FALSE),"")</f>
        <v/>
      </c>
    </row>
    <row r="28287" spans="1:5" ht="15" customHeight="1" x14ac:dyDescent="0.25">
      <c r="A28287" s="16" t="str">
        <f>IFERROR(VLOOKUP($F28287,'Location List'!$A$2:$QR$463,20,FALSE),"")</f>
        <v/>
      </c>
      <c r="B28287" s="16" t="str">
        <f>IFERROR(VLOOKUP($F28287,'Location List'!$A$2:$QR$463,19,FALSE),"")</f>
        <v/>
      </c>
      <c r="C28287" s="16" t="str">
        <f>IFERROR(VLOOKUP($F28287,'Location List'!$A$2:$QR$463,18,FALSE),"")</f>
        <v/>
      </c>
      <c r="D28287" s="16" t="str">
        <f>IFERROR(VLOOKUP($F28287,'Location List'!$A$2:$QR$463,9,FALSE),"")</f>
        <v/>
      </c>
      <c r="E28287" s="16" t="str">
        <f>IFERROR(VLOOKUP($F28287,'Location List'!$A$2:$QR$463,2,FALSE),"")</f>
        <v/>
      </c>
    </row>
    <row r="28288" spans="1:5" ht="15" customHeight="1" x14ac:dyDescent="0.25">
      <c r="A28288" s="16" t="str">
        <f>IFERROR(VLOOKUP($F28288,'Location List'!$A$2:$QR$463,20,FALSE),"")</f>
        <v/>
      </c>
      <c r="B28288" s="16" t="str">
        <f>IFERROR(VLOOKUP($F28288,'Location List'!$A$2:$QR$463,19,FALSE),"")</f>
        <v/>
      </c>
      <c r="C28288" s="16" t="str">
        <f>IFERROR(VLOOKUP($F28288,'Location List'!$A$2:$QR$463,18,FALSE),"")</f>
        <v/>
      </c>
      <c r="D28288" s="16" t="str">
        <f>IFERROR(VLOOKUP($F28288,'Location List'!$A$2:$QR$463,9,FALSE),"")</f>
        <v/>
      </c>
      <c r="E28288" s="16" t="str">
        <f>IFERROR(VLOOKUP($F28288,'Location List'!$A$2:$QR$463,2,FALSE),"")</f>
        <v/>
      </c>
    </row>
    <row r="28289" spans="1:5" ht="15" customHeight="1" x14ac:dyDescent="0.25">
      <c r="A28289" s="16" t="str">
        <f>IFERROR(VLOOKUP($F28289,'Location List'!$A$2:$QR$463,20,FALSE),"")</f>
        <v/>
      </c>
      <c r="B28289" s="16" t="str">
        <f>IFERROR(VLOOKUP($F28289,'Location List'!$A$2:$QR$463,19,FALSE),"")</f>
        <v/>
      </c>
      <c r="C28289" s="16" t="str">
        <f>IFERROR(VLOOKUP($F28289,'Location List'!$A$2:$QR$463,18,FALSE),"")</f>
        <v/>
      </c>
      <c r="D28289" s="16" t="str">
        <f>IFERROR(VLOOKUP($F28289,'Location List'!$A$2:$QR$463,9,FALSE),"")</f>
        <v/>
      </c>
      <c r="E28289" s="16" t="str">
        <f>IFERROR(VLOOKUP($F28289,'Location List'!$A$2:$QR$463,2,FALSE),"")</f>
        <v/>
      </c>
    </row>
    <row r="28290" spans="1:5" ht="15" customHeight="1" x14ac:dyDescent="0.25">
      <c r="A28290" s="16" t="str">
        <f>IFERROR(VLOOKUP($F28290,'Location List'!$A$2:$QR$463,20,FALSE),"")</f>
        <v/>
      </c>
      <c r="B28290" s="16" t="str">
        <f>IFERROR(VLOOKUP($F28290,'Location List'!$A$2:$QR$463,19,FALSE),"")</f>
        <v/>
      </c>
      <c r="C28290" s="16" t="str">
        <f>IFERROR(VLOOKUP($F28290,'Location List'!$A$2:$QR$463,18,FALSE),"")</f>
        <v/>
      </c>
      <c r="D28290" s="16" t="str">
        <f>IFERROR(VLOOKUP($F28290,'Location List'!$A$2:$QR$463,9,FALSE),"")</f>
        <v/>
      </c>
      <c r="E28290" s="16" t="str">
        <f>IFERROR(VLOOKUP($F28290,'Location List'!$A$2:$QR$463,2,FALSE),"")</f>
        <v/>
      </c>
    </row>
    <row r="28385" spans="1:5" ht="15" customHeight="1" x14ac:dyDescent="0.25">
      <c r="A28385" s="16" t="str">
        <f>IFERROR(VLOOKUP($F28385,'Location List'!$A$2:$QR$463,20,FALSE),"")</f>
        <v/>
      </c>
      <c r="B28385" s="16" t="str">
        <f>IFERROR(VLOOKUP($F28385,'Location List'!$A$2:$QR$463,19,FALSE),"")</f>
        <v/>
      </c>
      <c r="C28385" s="16" t="str">
        <f>IFERROR(VLOOKUP($F28385,'Location List'!$A$2:$QR$463,18,FALSE),"")</f>
        <v/>
      </c>
      <c r="D28385" s="16" t="str">
        <f>IFERROR(VLOOKUP($F28385,'Location List'!$A$2:$QR$463,9,FALSE),"")</f>
        <v/>
      </c>
      <c r="E28385" s="16" t="str">
        <f>IFERROR(VLOOKUP($F28385,'Location List'!$A$2:$QR$463,2,FALSE),"")</f>
        <v/>
      </c>
    </row>
    <row r="28386" spans="1:5" ht="15" customHeight="1" x14ac:dyDescent="0.25">
      <c r="A28386" s="16" t="str">
        <f>IFERROR(VLOOKUP($F28386,'Location List'!$A$2:$QR$463,20,FALSE),"")</f>
        <v/>
      </c>
      <c r="B28386" s="16" t="str">
        <f>IFERROR(VLOOKUP($F28386,'Location List'!$A$2:$QR$463,19,FALSE),"")</f>
        <v/>
      </c>
      <c r="C28386" s="16" t="str">
        <f>IFERROR(VLOOKUP($F28386,'Location List'!$A$2:$QR$463,18,FALSE),"")</f>
        <v/>
      </c>
      <c r="D28386" s="16" t="str">
        <f>IFERROR(VLOOKUP($F28386,'Location List'!$A$2:$QR$463,9,FALSE),"")</f>
        <v/>
      </c>
      <c r="E28386" s="16" t="str">
        <f>IFERROR(VLOOKUP($F28386,'Location List'!$A$2:$QR$463,2,FALSE),"")</f>
        <v/>
      </c>
    </row>
    <row r="28387" spans="1:5" ht="15" customHeight="1" x14ac:dyDescent="0.25">
      <c r="A28387" s="16" t="str">
        <f>IFERROR(VLOOKUP($F28387,'Location List'!$A$2:$QR$463,20,FALSE),"")</f>
        <v/>
      </c>
      <c r="B28387" s="16" t="str">
        <f>IFERROR(VLOOKUP($F28387,'Location List'!$A$2:$QR$463,19,FALSE),"")</f>
        <v/>
      </c>
      <c r="C28387" s="16" t="str">
        <f>IFERROR(VLOOKUP($F28387,'Location List'!$A$2:$QR$463,18,FALSE),"")</f>
        <v/>
      </c>
      <c r="D28387" s="16" t="str">
        <f>IFERROR(VLOOKUP($F28387,'Location List'!$A$2:$QR$463,9,FALSE),"")</f>
        <v/>
      </c>
      <c r="E28387" s="16" t="str">
        <f>IFERROR(VLOOKUP($F28387,'Location List'!$A$2:$QR$463,2,FALSE),"")</f>
        <v/>
      </c>
    </row>
    <row r="28388" spans="1:5" ht="15" customHeight="1" x14ac:dyDescent="0.25">
      <c r="A28388" s="16" t="str">
        <f>IFERROR(VLOOKUP($F28388,'Location List'!$A$2:$QR$463,20,FALSE),"")</f>
        <v/>
      </c>
      <c r="B28388" s="16" t="str">
        <f>IFERROR(VLOOKUP($F28388,'Location List'!$A$2:$QR$463,19,FALSE),"")</f>
        <v/>
      </c>
      <c r="C28388" s="16" t="str">
        <f>IFERROR(VLOOKUP($F28388,'Location List'!$A$2:$QR$463,18,FALSE),"")</f>
        <v/>
      </c>
      <c r="D28388" s="16" t="str">
        <f>IFERROR(VLOOKUP($F28388,'Location List'!$A$2:$QR$463,9,FALSE),"")</f>
        <v/>
      </c>
      <c r="E28388" s="16" t="str">
        <f>IFERROR(VLOOKUP($F28388,'Location List'!$A$2:$QR$463,2,FALSE),"")</f>
        <v/>
      </c>
    </row>
    <row r="28389" spans="1:5" ht="15" customHeight="1" x14ac:dyDescent="0.25">
      <c r="A28389" s="16" t="str">
        <f>IFERROR(VLOOKUP($F28389,'Location List'!$A$2:$QR$463,20,FALSE),"")</f>
        <v/>
      </c>
      <c r="B28389" s="16" t="str">
        <f>IFERROR(VLOOKUP($F28389,'Location List'!$A$2:$QR$463,19,FALSE),"")</f>
        <v/>
      </c>
      <c r="C28389" s="16" t="str">
        <f>IFERROR(VLOOKUP($F28389,'Location List'!$A$2:$QR$463,18,FALSE),"")</f>
        <v/>
      </c>
      <c r="D28389" s="16" t="str">
        <f>IFERROR(VLOOKUP($F28389,'Location List'!$A$2:$QR$463,9,FALSE),"")</f>
        <v/>
      </c>
      <c r="E28389" s="16" t="str">
        <f>IFERROR(VLOOKUP($F28389,'Location List'!$A$2:$QR$463,2,FALSE),"")</f>
        <v/>
      </c>
    </row>
    <row r="28390" spans="1:5" ht="15" customHeight="1" x14ac:dyDescent="0.25">
      <c r="A28390" s="16" t="str">
        <f>IFERROR(VLOOKUP($F28390,'Location List'!$A$2:$QR$463,20,FALSE),"")</f>
        <v/>
      </c>
      <c r="B28390" s="16" t="str">
        <f>IFERROR(VLOOKUP($F28390,'Location List'!$A$2:$QR$463,19,FALSE),"")</f>
        <v/>
      </c>
      <c r="C28390" s="16" t="str">
        <f>IFERROR(VLOOKUP($F28390,'Location List'!$A$2:$QR$463,18,FALSE),"")</f>
        <v/>
      </c>
      <c r="D28390" s="16" t="str">
        <f>IFERROR(VLOOKUP($F28390,'Location List'!$A$2:$QR$463,9,FALSE),"")</f>
        <v/>
      </c>
      <c r="E28390" s="16" t="str">
        <f>IFERROR(VLOOKUP($F28390,'Location List'!$A$2:$QR$463,2,FALSE),"")</f>
        <v/>
      </c>
    </row>
    <row r="28391" spans="1:5" ht="15" customHeight="1" x14ac:dyDescent="0.25">
      <c r="A28391" s="16" t="str">
        <f>IFERROR(VLOOKUP($F28391,'Location List'!$A$2:$QR$463,20,FALSE),"")</f>
        <v/>
      </c>
      <c r="B28391" s="16" t="str">
        <f>IFERROR(VLOOKUP($F28391,'Location List'!$A$2:$QR$463,19,FALSE),"")</f>
        <v/>
      </c>
      <c r="C28391" s="16" t="str">
        <f>IFERROR(VLOOKUP($F28391,'Location List'!$A$2:$QR$463,18,FALSE),"")</f>
        <v/>
      </c>
      <c r="D28391" s="16" t="str">
        <f>IFERROR(VLOOKUP($F28391,'Location List'!$A$2:$QR$463,9,FALSE),"")</f>
        <v/>
      </c>
      <c r="E28391" s="16" t="str">
        <f>IFERROR(VLOOKUP($F28391,'Location List'!$A$2:$QR$463,2,FALSE),"")</f>
        <v/>
      </c>
    </row>
    <row r="28392" spans="1:5" ht="15" customHeight="1" x14ac:dyDescent="0.25">
      <c r="A28392" s="16" t="str">
        <f>IFERROR(VLOOKUP($F28392,'Location List'!$A$2:$QR$463,20,FALSE),"")</f>
        <v/>
      </c>
      <c r="B28392" s="16" t="str">
        <f>IFERROR(VLOOKUP($F28392,'Location List'!$A$2:$QR$463,19,FALSE),"")</f>
        <v/>
      </c>
      <c r="C28392" s="16" t="str">
        <f>IFERROR(VLOOKUP($F28392,'Location List'!$A$2:$QR$463,18,FALSE),"")</f>
        <v/>
      </c>
      <c r="D28392" s="16" t="str">
        <f>IFERROR(VLOOKUP($F28392,'Location List'!$A$2:$QR$463,9,FALSE),"")</f>
        <v/>
      </c>
      <c r="E28392" s="16" t="str">
        <f>IFERROR(VLOOKUP($F28392,'Location List'!$A$2:$QR$463,2,FALSE),"")</f>
        <v/>
      </c>
    </row>
    <row r="28393" spans="1:5" ht="15" customHeight="1" x14ac:dyDescent="0.25">
      <c r="A28393" s="16" t="str">
        <f>IFERROR(VLOOKUP($F28393,'Location List'!$A$2:$QR$463,20,FALSE),"")</f>
        <v/>
      </c>
      <c r="B28393" s="16" t="str">
        <f>IFERROR(VLOOKUP($F28393,'Location List'!$A$2:$QR$463,19,FALSE),"")</f>
        <v/>
      </c>
      <c r="C28393" s="16" t="str">
        <f>IFERROR(VLOOKUP($F28393,'Location List'!$A$2:$QR$463,18,FALSE),"")</f>
        <v/>
      </c>
      <c r="D28393" s="16" t="str">
        <f>IFERROR(VLOOKUP($F28393,'Location List'!$A$2:$QR$463,9,FALSE),"")</f>
        <v/>
      </c>
      <c r="E28393" s="16" t="str">
        <f>IFERROR(VLOOKUP($F28393,'Location List'!$A$2:$QR$463,2,FALSE),"")</f>
        <v/>
      </c>
    </row>
    <row r="28394" spans="1:5" ht="15" customHeight="1" x14ac:dyDescent="0.25">
      <c r="A28394" s="16" t="str">
        <f>IFERROR(VLOOKUP($F28394,'Location List'!$A$2:$QR$463,20,FALSE),"")</f>
        <v/>
      </c>
      <c r="B28394" s="16" t="str">
        <f>IFERROR(VLOOKUP($F28394,'Location List'!$A$2:$QR$463,19,FALSE),"")</f>
        <v/>
      </c>
      <c r="C28394" s="16" t="str">
        <f>IFERROR(VLOOKUP($F28394,'Location List'!$A$2:$QR$463,18,FALSE),"")</f>
        <v/>
      </c>
      <c r="D28394" s="16" t="str">
        <f>IFERROR(VLOOKUP($F28394,'Location List'!$A$2:$QR$463,9,FALSE),"")</f>
        <v/>
      </c>
      <c r="E28394" s="16" t="str">
        <f>IFERROR(VLOOKUP($F28394,'Location List'!$A$2:$QR$463,2,FALSE),"")</f>
        <v/>
      </c>
    </row>
    <row r="28395" spans="1:5" ht="15" customHeight="1" x14ac:dyDescent="0.25">
      <c r="A28395" s="16" t="str">
        <f>IFERROR(VLOOKUP($F28395,'Location List'!$A$2:$QR$463,20,FALSE),"")</f>
        <v/>
      </c>
      <c r="B28395" s="16" t="str">
        <f>IFERROR(VLOOKUP($F28395,'Location List'!$A$2:$QR$463,19,FALSE),"")</f>
        <v/>
      </c>
      <c r="C28395" s="16" t="str">
        <f>IFERROR(VLOOKUP($F28395,'Location List'!$A$2:$QR$463,18,FALSE),"")</f>
        <v/>
      </c>
      <c r="D28395" s="16" t="str">
        <f>IFERROR(VLOOKUP($F28395,'Location List'!$A$2:$QR$463,9,FALSE),"")</f>
        <v/>
      </c>
      <c r="E28395" s="16" t="str">
        <f>IFERROR(VLOOKUP($F28395,'Location List'!$A$2:$QR$463,2,FALSE),"")</f>
        <v/>
      </c>
    </row>
    <row r="28396" spans="1:5" ht="15" customHeight="1" x14ac:dyDescent="0.25">
      <c r="A28396" s="16" t="str">
        <f>IFERROR(VLOOKUP($F28396,'Location List'!$A$2:$QR$463,20,FALSE),"")</f>
        <v/>
      </c>
      <c r="B28396" s="16" t="str">
        <f>IFERROR(VLOOKUP($F28396,'Location List'!$A$2:$QR$463,19,FALSE),"")</f>
        <v/>
      </c>
      <c r="C28396" s="16" t="str">
        <f>IFERROR(VLOOKUP($F28396,'Location List'!$A$2:$QR$463,18,FALSE),"")</f>
        <v/>
      </c>
      <c r="D28396" s="16" t="str">
        <f>IFERROR(VLOOKUP($F28396,'Location List'!$A$2:$QR$463,9,FALSE),"")</f>
        <v/>
      </c>
      <c r="E28396" s="16" t="str">
        <f>IFERROR(VLOOKUP($F28396,'Location List'!$A$2:$QR$463,2,FALSE),"")</f>
        <v/>
      </c>
    </row>
    <row r="28397" spans="1:5" ht="15" customHeight="1" x14ac:dyDescent="0.25">
      <c r="A28397" s="16" t="str">
        <f>IFERROR(VLOOKUP($F28397,'Location List'!$A$2:$QR$463,20,FALSE),"")</f>
        <v/>
      </c>
      <c r="B28397" s="16" t="str">
        <f>IFERROR(VLOOKUP($F28397,'Location List'!$A$2:$QR$463,19,FALSE),"")</f>
        <v/>
      </c>
      <c r="C28397" s="16" t="str">
        <f>IFERROR(VLOOKUP($F28397,'Location List'!$A$2:$QR$463,18,FALSE),"")</f>
        <v/>
      </c>
      <c r="D28397" s="16" t="str">
        <f>IFERROR(VLOOKUP($F28397,'Location List'!$A$2:$QR$463,9,FALSE),"")</f>
        <v/>
      </c>
      <c r="E28397" s="16" t="str">
        <f>IFERROR(VLOOKUP($F28397,'Location List'!$A$2:$QR$463,2,FALSE),"")</f>
        <v/>
      </c>
    </row>
    <row r="28398" spans="1:5" ht="15" customHeight="1" x14ac:dyDescent="0.25">
      <c r="A28398" s="16" t="str">
        <f>IFERROR(VLOOKUP($F28398,'Location List'!$A$2:$QR$463,20,FALSE),"")</f>
        <v/>
      </c>
      <c r="B28398" s="16" t="str">
        <f>IFERROR(VLOOKUP($F28398,'Location List'!$A$2:$QR$463,19,FALSE),"")</f>
        <v/>
      </c>
      <c r="C28398" s="16" t="str">
        <f>IFERROR(VLOOKUP($F28398,'Location List'!$A$2:$QR$463,18,FALSE),"")</f>
        <v/>
      </c>
      <c r="D28398" s="16" t="str">
        <f>IFERROR(VLOOKUP($F28398,'Location List'!$A$2:$QR$463,9,FALSE),"")</f>
        <v/>
      </c>
      <c r="E28398" s="16" t="str">
        <f>IFERROR(VLOOKUP($F28398,'Location List'!$A$2:$QR$463,2,FALSE),"")</f>
        <v/>
      </c>
    </row>
    <row r="28399" spans="1:5" ht="15" customHeight="1" x14ac:dyDescent="0.25">
      <c r="A28399" s="16" t="str">
        <f>IFERROR(VLOOKUP($F28399,'Location List'!$A$2:$QR$463,20,FALSE),"")</f>
        <v/>
      </c>
      <c r="B28399" s="16" t="str">
        <f>IFERROR(VLOOKUP($F28399,'Location List'!$A$2:$QR$463,19,FALSE),"")</f>
        <v/>
      </c>
      <c r="C28399" s="16" t="str">
        <f>IFERROR(VLOOKUP($F28399,'Location List'!$A$2:$QR$463,18,FALSE),"")</f>
        <v/>
      </c>
      <c r="D28399" s="16" t="str">
        <f>IFERROR(VLOOKUP($F28399,'Location List'!$A$2:$QR$463,9,FALSE),"")</f>
        <v/>
      </c>
      <c r="E28399" s="16" t="str">
        <f>IFERROR(VLOOKUP($F28399,'Location List'!$A$2:$QR$463,2,FALSE),"")</f>
        <v/>
      </c>
    </row>
    <row r="28438" spans="1:5" ht="15" customHeight="1" x14ac:dyDescent="0.25">
      <c r="A28438" s="16" t="str">
        <f>IFERROR(VLOOKUP($F28438,'Location List'!$A$2:$QR$463,20,FALSE),"")</f>
        <v/>
      </c>
      <c r="B28438" s="16" t="str">
        <f>IFERROR(VLOOKUP($F28438,'Location List'!$A$2:$QR$463,19,FALSE),"")</f>
        <v/>
      </c>
      <c r="C28438" s="16" t="str">
        <f>IFERROR(VLOOKUP($F28438,'Location List'!$A$2:$QR$463,18,FALSE),"")</f>
        <v/>
      </c>
      <c r="D28438" s="16" t="str">
        <f>IFERROR(VLOOKUP($F28438,'Location List'!$A$2:$QR$463,9,FALSE),"")</f>
        <v/>
      </c>
      <c r="E28438" s="16" t="str">
        <f>IFERROR(VLOOKUP($F28438,'Location List'!$A$2:$QR$463,2,FALSE),"")</f>
        <v/>
      </c>
    </row>
    <row r="28439" spans="1:5" ht="15" customHeight="1" x14ac:dyDescent="0.25">
      <c r="A28439" s="16" t="str">
        <f>IFERROR(VLOOKUP($F28439,'Location List'!$A$2:$QR$463,20,FALSE),"")</f>
        <v/>
      </c>
      <c r="B28439" s="16" t="str">
        <f>IFERROR(VLOOKUP($F28439,'Location List'!$A$2:$QR$463,19,FALSE),"")</f>
        <v/>
      </c>
      <c r="C28439" s="16" t="str">
        <f>IFERROR(VLOOKUP($F28439,'Location List'!$A$2:$QR$463,18,FALSE),"")</f>
        <v/>
      </c>
      <c r="D28439" s="16" t="str">
        <f>IFERROR(VLOOKUP($F28439,'Location List'!$A$2:$QR$463,9,FALSE),"")</f>
        <v/>
      </c>
      <c r="E28439" s="16" t="str">
        <f>IFERROR(VLOOKUP($F28439,'Location List'!$A$2:$QR$463,2,FALSE),"")</f>
        <v/>
      </c>
    </row>
    <row r="28440" spans="1:5" ht="15" customHeight="1" x14ac:dyDescent="0.25">
      <c r="A28440" s="16" t="str">
        <f>IFERROR(VLOOKUP($F28440,'Location List'!$A$2:$QR$463,20,FALSE),"")</f>
        <v/>
      </c>
      <c r="B28440" s="16" t="str">
        <f>IFERROR(VLOOKUP($F28440,'Location List'!$A$2:$QR$463,19,FALSE),"")</f>
        <v/>
      </c>
      <c r="C28440" s="16" t="str">
        <f>IFERROR(VLOOKUP($F28440,'Location List'!$A$2:$QR$463,18,FALSE),"")</f>
        <v/>
      </c>
      <c r="D28440" s="16" t="str">
        <f>IFERROR(VLOOKUP($F28440,'Location List'!$A$2:$QR$463,9,FALSE),"")</f>
        <v/>
      </c>
      <c r="E28440" s="16" t="str">
        <f>IFERROR(VLOOKUP($F28440,'Location List'!$A$2:$QR$463,2,FALSE),"")</f>
        <v/>
      </c>
    </row>
    <row r="28498" spans="1:5" ht="15" customHeight="1" x14ac:dyDescent="0.25">
      <c r="A28498" s="16" t="str">
        <f>IFERROR(VLOOKUP($F28498,'Location List'!$A$2:$QR$463,20,FALSE),"")</f>
        <v/>
      </c>
      <c r="B28498" s="16" t="str">
        <f>IFERROR(VLOOKUP($F28498,'Location List'!$A$2:$QR$463,19,FALSE),"")</f>
        <v/>
      </c>
      <c r="C28498" s="16" t="str">
        <f>IFERROR(VLOOKUP($F28498,'Location List'!$A$2:$QR$463,18,FALSE),"")</f>
        <v/>
      </c>
      <c r="D28498" s="16" t="str">
        <f>IFERROR(VLOOKUP($F28498,'Location List'!$A$2:$QR$463,9,FALSE),"")</f>
        <v/>
      </c>
      <c r="E28498" s="16" t="str">
        <f>IFERROR(VLOOKUP($F28498,'Location List'!$A$2:$QR$463,2,FALSE),"")</f>
        <v/>
      </c>
    </row>
    <row r="28499" spans="1:5" ht="15" customHeight="1" x14ac:dyDescent="0.25">
      <c r="A28499" s="16" t="str">
        <f>IFERROR(VLOOKUP($F28499,'Location List'!$A$2:$QR$463,20,FALSE),"")</f>
        <v/>
      </c>
      <c r="B28499" s="16" t="str">
        <f>IFERROR(VLOOKUP($F28499,'Location List'!$A$2:$QR$463,19,FALSE),"")</f>
        <v/>
      </c>
      <c r="C28499" s="16" t="str">
        <f>IFERROR(VLOOKUP($F28499,'Location List'!$A$2:$QR$463,18,FALSE),"")</f>
        <v/>
      </c>
      <c r="D28499" s="16" t="str">
        <f>IFERROR(VLOOKUP($F28499,'Location List'!$A$2:$QR$463,9,FALSE),"")</f>
        <v/>
      </c>
      <c r="E28499" s="16" t="str">
        <f>IFERROR(VLOOKUP($F28499,'Location List'!$A$2:$QR$463,2,FALSE),"")</f>
        <v/>
      </c>
    </row>
    <row r="28500" spans="1:5" ht="15" customHeight="1" x14ac:dyDescent="0.25">
      <c r="A28500" s="16" t="str">
        <f>IFERROR(VLOOKUP($F28500,'Location List'!$A$2:$QR$463,20,FALSE),"")</f>
        <v/>
      </c>
      <c r="B28500" s="16" t="str">
        <f>IFERROR(VLOOKUP($F28500,'Location List'!$A$2:$QR$463,19,FALSE),"")</f>
        <v/>
      </c>
      <c r="C28500" s="16" t="str">
        <f>IFERROR(VLOOKUP($F28500,'Location List'!$A$2:$QR$463,18,FALSE),"")</f>
        <v/>
      </c>
      <c r="D28500" s="16" t="str">
        <f>IFERROR(VLOOKUP($F28500,'Location List'!$A$2:$QR$463,9,FALSE),"")</f>
        <v/>
      </c>
      <c r="E28500" s="16" t="str">
        <f>IFERROR(VLOOKUP($F28500,'Location List'!$A$2:$QR$463,2,FALSE),"")</f>
        <v/>
      </c>
    </row>
    <row r="28501" spans="1:5" ht="15" customHeight="1" x14ac:dyDescent="0.25">
      <c r="A28501" s="16" t="str">
        <f>IFERROR(VLOOKUP($F28501,'Location List'!$A$2:$QR$463,20,FALSE),"")</f>
        <v/>
      </c>
      <c r="B28501" s="16" t="str">
        <f>IFERROR(VLOOKUP($F28501,'Location List'!$A$2:$QR$463,19,FALSE),"")</f>
        <v/>
      </c>
      <c r="C28501" s="16" t="str">
        <f>IFERROR(VLOOKUP($F28501,'Location List'!$A$2:$QR$463,18,FALSE),"")</f>
        <v/>
      </c>
      <c r="D28501" s="16" t="str">
        <f>IFERROR(VLOOKUP($F28501,'Location List'!$A$2:$QR$463,9,FALSE),"")</f>
        <v/>
      </c>
      <c r="E28501" s="16" t="str">
        <f>IFERROR(VLOOKUP($F28501,'Location List'!$A$2:$QR$463,2,FALSE),"")</f>
        <v/>
      </c>
    </row>
    <row r="28502" spans="1:5" ht="15" customHeight="1" x14ac:dyDescent="0.25">
      <c r="A28502" s="16" t="str">
        <f>IFERROR(VLOOKUP($F28502,'Location List'!$A$2:$QR$463,20,FALSE),"")</f>
        <v/>
      </c>
      <c r="B28502" s="16" t="str">
        <f>IFERROR(VLOOKUP($F28502,'Location List'!$A$2:$QR$463,19,FALSE),"")</f>
        <v/>
      </c>
      <c r="C28502" s="16" t="str">
        <f>IFERROR(VLOOKUP($F28502,'Location List'!$A$2:$QR$463,18,FALSE),"")</f>
        <v/>
      </c>
      <c r="D28502" s="16" t="str">
        <f>IFERROR(VLOOKUP($F28502,'Location List'!$A$2:$QR$463,9,FALSE),"")</f>
        <v/>
      </c>
      <c r="E28502" s="16" t="str">
        <f>IFERROR(VLOOKUP($F28502,'Location List'!$A$2:$QR$463,2,FALSE),"")</f>
        <v/>
      </c>
    </row>
    <row r="28553" spans="1:5" ht="15" customHeight="1" x14ac:dyDescent="0.25">
      <c r="A28553" s="16" t="str">
        <f>IFERROR(VLOOKUP($F28553,'Location List'!$A$2:$QR$463,20,FALSE),"")</f>
        <v/>
      </c>
      <c r="B28553" s="16" t="str">
        <f>IFERROR(VLOOKUP($F28553,'Location List'!$A$2:$QR$463,19,FALSE),"")</f>
        <v/>
      </c>
      <c r="C28553" s="16" t="str">
        <f>IFERROR(VLOOKUP($F28553,'Location List'!$A$2:$QR$463,18,FALSE),"")</f>
        <v/>
      </c>
      <c r="D28553" s="16" t="str">
        <f>IFERROR(VLOOKUP($F28553,'Location List'!$A$2:$QR$463,9,FALSE),"")</f>
        <v/>
      </c>
      <c r="E28553" s="16" t="str">
        <f>IFERROR(VLOOKUP($F28553,'Location List'!$A$2:$QR$463,2,FALSE),"")</f>
        <v/>
      </c>
    </row>
    <row r="28554" spans="1:5" ht="15" customHeight="1" x14ac:dyDescent="0.25">
      <c r="A28554" s="16" t="str">
        <f>IFERROR(VLOOKUP($F28554,'Location List'!$A$2:$QR$463,20,FALSE),"")</f>
        <v/>
      </c>
      <c r="B28554" s="16" t="str">
        <f>IFERROR(VLOOKUP($F28554,'Location List'!$A$2:$QR$463,19,FALSE),"")</f>
        <v/>
      </c>
      <c r="C28554" s="16" t="str">
        <f>IFERROR(VLOOKUP($F28554,'Location List'!$A$2:$QR$463,18,FALSE),"")</f>
        <v/>
      </c>
      <c r="D28554" s="16" t="str">
        <f>IFERROR(VLOOKUP($F28554,'Location List'!$A$2:$QR$463,9,FALSE),"")</f>
        <v/>
      </c>
      <c r="E28554" s="16" t="str">
        <f>IFERROR(VLOOKUP($F28554,'Location List'!$A$2:$QR$463,2,FALSE),"")</f>
        <v/>
      </c>
    </row>
    <row r="28555" spans="1:5" ht="15" customHeight="1" x14ac:dyDescent="0.25">
      <c r="A28555" s="16" t="str">
        <f>IFERROR(VLOOKUP($F28555,'Location List'!$A$2:$QR$463,20,FALSE),"")</f>
        <v/>
      </c>
      <c r="B28555" s="16" t="str">
        <f>IFERROR(VLOOKUP($F28555,'Location List'!$A$2:$QR$463,19,FALSE),"")</f>
        <v/>
      </c>
      <c r="C28555" s="16" t="str">
        <f>IFERROR(VLOOKUP($F28555,'Location List'!$A$2:$QR$463,18,FALSE),"")</f>
        <v/>
      </c>
      <c r="D28555" s="16" t="str">
        <f>IFERROR(VLOOKUP($F28555,'Location List'!$A$2:$QR$463,9,FALSE),"")</f>
        <v/>
      </c>
      <c r="E28555" s="16" t="str">
        <f>IFERROR(VLOOKUP($F28555,'Location List'!$A$2:$QR$463,2,FALSE),"")</f>
        <v/>
      </c>
    </row>
    <row r="28556" spans="1:5" ht="15" customHeight="1" x14ac:dyDescent="0.25">
      <c r="A28556" s="16" t="str">
        <f>IFERROR(VLOOKUP($F28556,'Location List'!$A$2:$QR$463,20,FALSE),"")</f>
        <v/>
      </c>
      <c r="B28556" s="16" t="str">
        <f>IFERROR(VLOOKUP($F28556,'Location List'!$A$2:$QR$463,19,FALSE),"")</f>
        <v/>
      </c>
      <c r="C28556" s="16" t="str">
        <f>IFERROR(VLOOKUP($F28556,'Location List'!$A$2:$QR$463,18,FALSE),"")</f>
        <v/>
      </c>
      <c r="D28556" s="16" t="str">
        <f>IFERROR(VLOOKUP($F28556,'Location List'!$A$2:$QR$463,9,FALSE),"")</f>
        <v/>
      </c>
      <c r="E28556" s="16" t="str">
        <f>IFERROR(VLOOKUP($F28556,'Location List'!$A$2:$QR$463,2,FALSE),"")</f>
        <v/>
      </c>
    </row>
    <row r="28557" spans="1:5" ht="15" customHeight="1" x14ac:dyDescent="0.25">
      <c r="A28557" s="16" t="str">
        <f>IFERROR(VLOOKUP($F28557,'Location List'!$A$2:$QR$463,20,FALSE),"")</f>
        <v/>
      </c>
      <c r="B28557" s="16" t="str">
        <f>IFERROR(VLOOKUP($F28557,'Location List'!$A$2:$QR$463,19,FALSE),"")</f>
        <v/>
      </c>
      <c r="C28557" s="16" t="str">
        <f>IFERROR(VLOOKUP($F28557,'Location List'!$A$2:$QR$463,18,FALSE),"")</f>
        <v/>
      </c>
      <c r="D28557" s="16" t="str">
        <f>IFERROR(VLOOKUP($F28557,'Location List'!$A$2:$QR$463,9,FALSE),"")</f>
        <v/>
      </c>
      <c r="E28557" s="16" t="str">
        <f>IFERROR(VLOOKUP($F28557,'Location List'!$A$2:$QR$463,2,FALSE),"")</f>
        <v/>
      </c>
    </row>
    <row r="28558" spans="1:5" ht="15" customHeight="1" x14ac:dyDescent="0.25">
      <c r="A28558" s="16" t="str">
        <f>IFERROR(VLOOKUP($F28558,'Location List'!$A$2:$QR$463,20,FALSE),"")</f>
        <v/>
      </c>
      <c r="B28558" s="16" t="str">
        <f>IFERROR(VLOOKUP($F28558,'Location List'!$A$2:$QR$463,19,FALSE),"")</f>
        <v/>
      </c>
      <c r="C28558" s="16" t="str">
        <f>IFERROR(VLOOKUP($F28558,'Location List'!$A$2:$QR$463,18,FALSE),"")</f>
        <v/>
      </c>
      <c r="D28558" s="16" t="str">
        <f>IFERROR(VLOOKUP($F28558,'Location List'!$A$2:$QR$463,9,FALSE),"")</f>
        <v/>
      </c>
      <c r="E28558" s="16" t="str">
        <f>IFERROR(VLOOKUP($F28558,'Location List'!$A$2:$QR$463,2,FALSE),"")</f>
        <v/>
      </c>
    </row>
    <row r="28559" spans="1:5" ht="15" customHeight="1" x14ac:dyDescent="0.25">
      <c r="A28559" s="16" t="str">
        <f>IFERROR(VLOOKUP($F28559,'Location List'!$A$2:$QR$463,20,FALSE),"")</f>
        <v/>
      </c>
      <c r="B28559" s="16" t="str">
        <f>IFERROR(VLOOKUP($F28559,'Location List'!$A$2:$QR$463,19,FALSE),"")</f>
        <v/>
      </c>
      <c r="C28559" s="16" t="str">
        <f>IFERROR(VLOOKUP($F28559,'Location List'!$A$2:$QR$463,18,FALSE),"")</f>
        <v/>
      </c>
      <c r="D28559" s="16" t="str">
        <f>IFERROR(VLOOKUP($F28559,'Location List'!$A$2:$QR$463,9,FALSE),"")</f>
        <v/>
      </c>
      <c r="E28559" s="16" t="str">
        <f>IFERROR(VLOOKUP($F28559,'Location List'!$A$2:$QR$463,2,FALSE),"")</f>
        <v/>
      </c>
    </row>
    <row r="28560" spans="1:5" ht="15" customHeight="1" x14ac:dyDescent="0.25">
      <c r="A28560" s="16" t="str">
        <f>IFERROR(VLOOKUP($F28560,'Location List'!$A$2:$QR$463,20,FALSE),"")</f>
        <v/>
      </c>
      <c r="B28560" s="16" t="str">
        <f>IFERROR(VLOOKUP($F28560,'Location List'!$A$2:$QR$463,19,FALSE),"")</f>
        <v/>
      </c>
      <c r="C28560" s="16" t="str">
        <f>IFERROR(VLOOKUP($F28560,'Location List'!$A$2:$QR$463,18,FALSE),"")</f>
        <v/>
      </c>
      <c r="D28560" s="16" t="str">
        <f>IFERROR(VLOOKUP($F28560,'Location List'!$A$2:$QR$463,9,FALSE),"")</f>
        <v/>
      </c>
      <c r="E28560" s="16" t="str">
        <f>IFERROR(VLOOKUP($F28560,'Location List'!$A$2:$QR$463,2,FALSE),"")</f>
        <v/>
      </c>
    </row>
    <row r="28561" spans="1:5" ht="15" customHeight="1" x14ac:dyDescent="0.25">
      <c r="A28561" s="16" t="str">
        <f>IFERROR(VLOOKUP($F28561,'Location List'!$A$2:$QR$463,20,FALSE),"")</f>
        <v/>
      </c>
      <c r="B28561" s="16" t="str">
        <f>IFERROR(VLOOKUP($F28561,'Location List'!$A$2:$QR$463,19,FALSE),"")</f>
        <v/>
      </c>
      <c r="C28561" s="16" t="str">
        <f>IFERROR(VLOOKUP($F28561,'Location List'!$A$2:$QR$463,18,FALSE),"")</f>
        <v/>
      </c>
      <c r="D28561" s="16" t="str">
        <f>IFERROR(VLOOKUP($F28561,'Location List'!$A$2:$QR$463,9,FALSE),"")</f>
        <v/>
      </c>
      <c r="E28561" s="16" t="str">
        <f>IFERROR(VLOOKUP($F28561,'Location List'!$A$2:$QR$463,2,FALSE),"")</f>
        <v/>
      </c>
    </row>
    <row r="28562" spans="1:5" ht="15" customHeight="1" x14ac:dyDescent="0.25">
      <c r="A28562" s="16" t="str">
        <f>IFERROR(VLOOKUP($F28562,'Location List'!$A$2:$QR$463,20,FALSE),"")</f>
        <v/>
      </c>
      <c r="B28562" s="16" t="str">
        <f>IFERROR(VLOOKUP($F28562,'Location List'!$A$2:$QR$463,19,FALSE),"")</f>
        <v/>
      </c>
      <c r="C28562" s="16" t="str">
        <f>IFERROR(VLOOKUP($F28562,'Location List'!$A$2:$QR$463,18,FALSE),"")</f>
        <v/>
      </c>
      <c r="D28562" s="16" t="str">
        <f>IFERROR(VLOOKUP($F28562,'Location List'!$A$2:$QR$463,9,FALSE),"")</f>
        <v/>
      </c>
      <c r="E28562" s="16" t="str">
        <f>IFERROR(VLOOKUP($F28562,'Location List'!$A$2:$QR$463,2,FALSE),"")</f>
        <v/>
      </c>
    </row>
    <row r="28563" spans="1:5" ht="15" customHeight="1" x14ac:dyDescent="0.25">
      <c r="A28563" s="16" t="str">
        <f>IFERROR(VLOOKUP($F28563,'Location List'!$A$2:$QR$463,20,FALSE),"")</f>
        <v/>
      </c>
      <c r="B28563" s="16" t="str">
        <f>IFERROR(VLOOKUP($F28563,'Location List'!$A$2:$QR$463,19,FALSE),"")</f>
        <v/>
      </c>
      <c r="C28563" s="16" t="str">
        <f>IFERROR(VLOOKUP($F28563,'Location List'!$A$2:$QR$463,18,FALSE),"")</f>
        <v/>
      </c>
      <c r="D28563" s="16" t="str">
        <f>IFERROR(VLOOKUP($F28563,'Location List'!$A$2:$QR$463,9,FALSE),"")</f>
        <v/>
      </c>
      <c r="E28563" s="16" t="str">
        <f>IFERROR(VLOOKUP($F28563,'Location List'!$A$2:$QR$463,2,FALSE),"")</f>
        <v/>
      </c>
    </row>
    <row r="28564" spans="1:5" ht="15" customHeight="1" x14ac:dyDescent="0.25">
      <c r="A28564" s="16" t="str">
        <f>IFERROR(VLOOKUP($F28564,'Location List'!$A$2:$QR$463,20,FALSE),"")</f>
        <v/>
      </c>
      <c r="B28564" s="16" t="str">
        <f>IFERROR(VLOOKUP($F28564,'Location List'!$A$2:$QR$463,19,FALSE),"")</f>
        <v/>
      </c>
      <c r="C28564" s="16" t="str">
        <f>IFERROR(VLOOKUP($F28564,'Location List'!$A$2:$QR$463,18,FALSE),"")</f>
        <v/>
      </c>
      <c r="D28564" s="16" t="str">
        <f>IFERROR(VLOOKUP($F28564,'Location List'!$A$2:$QR$463,9,FALSE),"")</f>
        <v/>
      </c>
      <c r="E28564" s="16" t="str">
        <f>IFERROR(VLOOKUP($F28564,'Location List'!$A$2:$QR$463,2,FALSE),"")</f>
        <v/>
      </c>
    </row>
    <row r="28565" spans="1:5" ht="15" customHeight="1" x14ac:dyDescent="0.25">
      <c r="A28565" s="16" t="str">
        <f>IFERROR(VLOOKUP($F28565,'Location List'!$A$2:$QR$463,20,FALSE),"")</f>
        <v/>
      </c>
      <c r="B28565" s="16" t="str">
        <f>IFERROR(VLOOKUP($F28565,'Location List'!$A$2:$QR$463,19,FALSE),"")</f>
        <v/>
      </c>
      <c r="C28565" s="16" t="str">
        <f>IFERROR(VLOOKUP($F28565,'Location List'!$A$2:$QR$463,18,FALSE),"")</f>
        <v/>
      </c>
      <c r="D28565" s="16" t="str">
        <f>IFERROR(VLOOKUP($F28565,'Location List'!$A$2:$QR$463,9,FALSE),"")</f>
        <v/>
      </c>
      <c r="E28565" s="16" t="str">
        <f>IFERROR(VLOOKUP($F28565,'Location List'!$A$2:$QR$463,2,FALSE),"")</f>
        <v/>
      </c>
    </row>
    <row r="28615" spans="1:5" ht="15" customHeight="1" x14ac:dyDescent="0.25">
      <c r="A28615" s="16" t="str">
        <f>IFERROR(VLOOKUP($F28615,'Location List'!$A$2:$QR$463,20,FALSE),"")</f>
        <v/>
      </c>
      <c r="B28615" s="16" t="str">
        <f>IFERROR(VLOOKUP($F28615,'Location List'!$A$2:$QR$463,19,FALSE),"")</f>
        <v/>
      </c>
      <c r="C28615" s="16" t="str">
        <f>IFERROR(VLOOKUP($F28615,'Location List'!$A$2:$QR$463,18,FALSE),"")</f>
        <v/>
      </c>
      <c r="D28615" s="16" t="str">
        <f>IFERROR(VLOOKUP($F28615,'Location List'!$A$2:$QR$463,9,FALSE),"")</f>
        <v/>
      </c>
      <c r="E28615" s="16" t="str">
        <f>IFERROR(VLOOKUP($F28615,'Location List'!$A$2:$QR$463,2,FALSE),"")</f>
        <v/>
      </c>
    </row>
    <row r="28616" spans="1:5" ht="15" customHeight="1" x14ac:dyDescent="0.25">
      <c r="A28616" s="16" t="str">
        <f>IFERROR(VLOOKUP($F28616,'Location List'!$A$2:$QR$463,20,FALSE),"")</f>
        <v/>
      </c>
      <c r="B28616" s="16" t="str">
        <f>IFERROR(VLOOKUP($F28616,'Location List'!$A$2:$QR$463,19,FALSE),"")</f>
        <v/>
      </c>
      <c r="C28616" s="16" t="str">
        <f>IFERROR(VLOOKUP($F28616,'Location List'!$A$2:$QR$463,18,FALSE),"")</f>
        <v/>
      </c>
      <c r="D28616" s="16" t="str">
        <f>IFERROR(VLOOKUP($F28616,'Location List'!$A$2:$QR$463,9,FALSE),"")</f>
        <v/>
      </c>
      <c r="E28616" s="16" t="str">
        <f>IFERROR(VLOOKUP($F28616,'Location List'!$A$2:$QR$463,2,FALSE),"")</f>
        <v/>
      </c>
    </row>
    <row r="28617" spans="1:5" ht="15" customHeight="1" x14ac:dyDescent="0.25">
      <c r="A28617" s="16" t="str">
        <f>IFERROR(VLOOKUP($F28617,'Location List'!$A$2:$QR$463,20,FALSE),"")</f>
        <v/>
      </c>
      <c r="B28617" s="16" t="str">
        <f>IFERROR(VLOOKUP($F28617,'Location List'!$A$2:$QR$463,19,FALSE),"")</f>
        <v/>
      </c>
      <c r="C28617" s="16" t="str">
        <f>IFERROR(VLOOKUP($F28617,'Location List'!$A$2:$QR$463,18,FALSE),"")</f>
        <v/>
      </c>
      <c r="D28617" s="16" t="str">
        <f>IFERROR(VLOOKUP($F28617,'Location List'!$A$2:$QR$463,9,FALSE),"")</f>
        <v/>
      </c>
      <c r="E28617" s="16" t="str">
        <f>IFERROR(VLOOKUP($F28617,'Location List'!$A$2:$QR$463,2,FALSE),"")</f>
        <v/>
      </c>
    </row>
    <row r="28618" spans="1:5" ht="15" customHeight="1" x14ac:dyDescent="0.25">
      <c r="A28618" s="16" t="str">
        <f>IFERROR(VLOOKUP($F28618,'Location List'!$A$2:$QR$463,20,FALSE),"")</f>
        <v/>
      </c>
      <c r="B28618" s="16" t="str">
        <f>IFERROR(VLOOKUP($F28618,'Location List'!$A$2:$QR$463,19,FALSE),"")</f>
        <v/>
      </c>
      <c r="C28618" s="16" t="str">
        <f>IFERROR(VLOOKUP($F28618,'Location List'!$A$2:$QR$463,18,FALSE),"")</f>
        <v/>
      </c>
      <c r="D28618" s="16" t="str">
        <f>IFERROR(VLOOKUP($F28618,'Location List'!$A$2:$QR$463,9,FALSE),"")</f>
        <v/>
      </c>
      <c r="E28618" s="16" t="str">
        <f>IFERROR(VLOOKUP($F28618,'Location List'!$A$2:$QR$463,2,FALSE),"")</f>
        <v/>
      </c>
    </row>
    <row r="28619" spans="1:5" ht="15" customHeight="1" x14ac:dyDescent="0.25">
      <c r="A28619" s="16" t="str">
        <f>IFERROR(VLOOKUP($F28619,'Location List'!$A$2:$QR$463,20,FALSE),"")</f>
        <v/>
      </c>
      <c r="B28619" s="16" t="str">
        <f>IFERROR(VLOOKUP($F28619,'Location List'!$A$2:$QR$463,19,FALSE),"")</f>
        <v/>
      </c>
      <c r="C28619" s="16" t="str">
        <f>IFERROR(VLOOKUP($F28619,'Location List'!$A$2:$QR$463,18,FALSE),"")</f>
        <v/>
      </c>
      <c r="D28619" s="16" t="str">
        <f>IFERROR(VLOOKUP($F28619,'Location List'!$A$2:$QR$463,9,FALSE),"")</f>
        <v/>
      </c>
      <c r="E28619" s="16" t="str">
        <f>IFERROR(VLOOKUP($F28619,'Location List'!$A$2:$QR$463,2,FALSE),"")</f>
        <v/>
      </c>
    </row>
    <row r="28620" spans="1:5" ht="15" customHeight="1" x14ac:dyDescent="0.25">
      <c r="A28620" s="16" t="str">
        <f>IFERROR(VLOOKUP($F28620,'Location List'!$A$2:$QR$463,20,FALSE),"")</f>
        <v/>
      </c>
      <c r="B28620" s="16" t="str">
        <f>IFERROR(VLOOKUP($F28620,'Location List'!$A$2:$QR$463,19,FALSE),"")</f>
        <v/>
      </c>
      <c r="C28620" s="16" t="str">
        <f>IFERROR(VLOOKUP($F28620,'Location List'!$A$2:$QR$463,18,FALSE),"")</f>
        <v/>
      </c>
      <c r="D28620" s="16" t="str">
        <f>IFERROR(VLOOKUP($F28620,'Location List'!$A$2:$QR$463,9,FALSE),"")</f>
        <v/>
      </c>
      <c r="E28620" s="16" t="str">
        <f>IFERROR(VLOOKUP($F28620,'Location List'!$A$2:$QR$463,2,FALSE),"")</f>
        <v/>
      </c>
    </row>
    <row r="28621" spans="1:5" ht="15" customHeight="1" x14ac:dyDescent="0.25">
      <c r="A28621" s="16" t="str">
        <f>IFERROR(VLOOKUP($F28621,'Location List'!$A$2:$QR$463,20,FALSE),"")</f>
        <v/>
      </c>
      <c r="B28621" s="16" t="str">
        <f>IFERROR(VLOOKUP($F28621,'Location List'!$A$2:$QR$463,19,FALSE),"")</f>
        <v/>
      </c>
      <c r="C28621" s="16" t="str">
        <f>IFERROR(VLOOKUP($F28621,'Location List'!$A$2:$QR$463,18,FALSE),"")</f>
        <v/>
      </c>
      <c r="D28621" s="16" t="str">
        <f>IFERROR(VLOOKUP($F28621,'Location List'!$A$2:$QR$463,9,FALSE),"")</f>
        <v/>
      </c>
      <c r="E28621" s="16" t="str">
        <f>IFERROR(VLOOKUP($F28621,'Location List'!$A$2:$QR$463,2,FALSE),"")</f>
        <v/>
      </c>
    </row>
    <row r="28622" spans="1:5" ht="15" customHeight="1" x14ac:dyDescent="0.25">
      <c r="A28622" s="16" t="str">
        <f>IFERROR(VLOOKUP($F28622,'Location List'!$A$2:$QR$463,20,FALSE),"")</f>
        <v/>
      </c>
      <c r="B28622" s="16" t="str">
        <f>IFERROR(VLOOKUP($F28622,'Location List'!$A$2:$QR$463,19,FALSE),"")</f>
        <v/>
      </c>
      <c r="C28622" s="16" t="str">
        <f>IFERROR(VLOOKUP($F28622,'Location List'!$A$2:$QR$463,18,FALSE),"")</f>
        <v/>
      </c>
      <c r="D28622" s="16" t="str">
        <f>IFERROR(VLOOKUP($F28622,'Location List'!$A$2:$QR$463,9,FALSE),"")</f>
        <v/>
      </c>
      <c r="E28622" s="16" t="str">
        <f>IFERROR(VLOOKUP($F28622,'Location List'!$A$2:$QR$463,2,FALSE),"")</f>
        <v/>
      </c>
    </row>
    <row r="28623" spans="1:5" ht="15" customHeight="1" x14ac:dyDescent="0.25">
      <c r="A28623" s="16" t="str">
        <f>IFERROR(VLOOKUP($F28623,'Location List'!$A$2:$QR$463,20,FALSE),"")</f>
        <v/>
      </c>
      <c r="B28623" s="16" t="str">
        <f>IFERROR(VLOOKUP($F28623,'Location List'!$A$2:$QR$463,19,FALSE),"")</f>
        <v/>
      </c>
      <c r="C28623" s="16" t="str">
        <f>IFERROR(VLOOKUP($F28623,'Location List'!$A$2:$QR$463,18,FALSE),"")</f>
        <v/>
      </c>
      <c r="D28623" s="16" t="str">
        <f>IFERROR(VLOOKUP($F28623,'Location List'!$A$2:$QR$463,9,FALSE),"")</f>
        <v/>
      </c>
      <c r="E28623" s="16" t="str">
        <f>IFERROR(VLOOKUP($F28623,'Location List'!$A$2:$QR$463,2,FALSE),"")</f>
        <v/>
      </c>
    </row>
    <row r="28624" spans="1:5" ht="15" customHeight="1" x14ac:dyDescent="0.25">
      <c r="A28624" s="16" t="str">
        <f>IFERROR(VLOOKUP($F28624,'Location List'!$A$2:$QR$463,20,FALSE),"")</f>
        <v/>
      </c>
      <c r="B28624" s="16" t="str">
        <f>IFERROR(VLOOKUP($F28624,'Location List'!$A$2:$QR$463,19,FALSE),"")</f>
        <v/>
      </c>
      <c r="C28624" s="16" t="str">
        <f>IFERROR(VLOOKUP($F28624,'Location List'!$A$2:$QR$463,18,FALSE),"")</f>
        <v/>
      </c>
      <c r="D28624" s="16" t="str">
        <f>IFERROR(VLOOKUP($F28624,'Location List'!$A$2:$QR$463,9,FALSE),"")</f>
        <v/>
      </c>
      <c r="E28624" s="16" t="str">
        <f>IFERROR(VLOOKUP($F28624,'Location List'!$A$2:$QR$463,2,FALSE),"")</f>
        <v/>
      </c>
    </row>
    <row r="28625" spans="1:5" ht="15" customHeight="1" x14ac:dyDescent="0.25">
      <c r="A28625" s="16" t="str">
        <f>IFERROR(VLOOKUP($F28625,'Location List'!$A$2:$QR$463,20,FALSE),"")</f>
        <v/>
      </c>
      <c r="B28625" s="16" t="str">
        <f>IFERROR(VLOOKUP($F28625,'Location List'!$A$2:$QR$463,19,FALSE),"")</f>
        <v/>
      </c>
      <c r="C28625" s="16" t="str">
        <f>IFERROR(VLOOKUP($F28625,'Location List'!$A$2:$QR$463,18,FALSE),"")</f>
        <v/>
      </c>
      <c r="D28625" s="16" t="str">
        <f>IFERROR(VLOOKUP($F28625,'Location List'!$A$2:$QR$463,9,FALSE),"")</f>
        <v/>
      </c>
      <c r="E28625" s="16" t="str">
        <f>IFERROR(VLOOKUP($F28625,'Location List'!$A$2:$QR$463,2,FALSE),"")</f>
        <v/>
      </c>
    </row>
    <row r="28626" spans="1:5" ht="15" customHeight="1" x14ac:dyDescent="0.25">
      <c r="A28626" s="16" t="str">
        <f>IFERROR(VLOOKUP($F28626,'Location List'!$A$2:$QR$463,20,FALSE),"")</f>
        <v/>
      </c>
      <c r="B28626" s="16" t="str">
        <f>IFERROR(VLOOKUP($F28626,'Location List'!$A$2:$QR$463,19,FALSE),"")</f>
        <v/>
      </c>
      <c r="C28626" s="16" t="str">
        <f>IFERROR(VLOOKUP($F28626,'Location List'!$A$2:$QR$463,18,FALSE),"")</f>
        <v/>
      </c>
      <c r="D28626" s="16" t="str">
        <f>IFERROR(VLOOKUP($F28626,'Location List'!$A$2:$QR$463,9,FALSE),"")</f>
        <v/>
      </c>
      <c r="E28626" s="16" t="str">
        <f>IFERROR(VLOOKUP($F28626,'Location List'!$A$2:$QR$463,2,FALSE),"")</f>
        <v/>
      </c>
    </row>
    <row r="28627" spans="1:5" ht="15" customHeight="1" x14ac:dyDescent="0.25">
      <c r="A28627" s="16" t="str">
        <f>IFERROR(VLOOKUP($F28627,'Location List'!$A$2:$QR$463,20,FALSE),"")</f>
        <v/>
      </c>
      <c r="B28627" s="16" t="str">
        <f>IFERROR(VLOOKUP($F28627,'Location List'!$A$2:$QR$463,19,FALSE),"")</f>
        <v/>
      </c>
      <c r="C28627" s="16" t="str">
        <f>IFERROR(VLOOKUP($F28627,'Location List'!$A$2:$QR$463,18,FALSE),"")</f>
        <v/>
      </c>
      <c r="D28627" s="16" t="str">
        <f>IFERROR(VLOOKUP($F28627,'Location List'!$A$2:$QR$463,9,FALSE),"")</f>
        <v/>
      </c>
      <c r="E28627" s="16" t="str">
        <f>IFERROR(VLOOKUP($F28627,'Location List'!$A$2:$QR$463,2,FALSE),"")</f>
        <v/>
      </c>
    </row>
    <row r="28628" spans="1:5" ht="15" customHeight="1" x14ac:dyDescent="0.25">
      <c r="A28628" s="16" t="str">
        <f>IFERROR(VLOOKUP($F28628,'Location List'!$A$2:$QR$463,20,FALSE),"")</f>
        <v/>
      </c>
      <c r="B28628" s="16" t="str">
        <f>IFERROR(VLOOKUP($F28628,'Location List'!$A$2:$QR$463,19,FALSE),"")</f>
        <v/>
      </c>
      <c r="C28628" s="16" t="str">
        <f>IFERROR(VLOOKUP($F28628,'Location List'!$A$2:$QR$463,18,FALSE),"")</f>
        <v/>
      </c>
      <c r="D28628" s="16" t="str">
        <f>IFERROR(VLOOKUP($F28628,'Location List'!$A$2:$QR$463,9,FALSE),"")</f>
        <v/>
      </c>
      <c r="E28628" s="16" t="str">
        <f>IFERROR(VLOOKUP($F28628,'Location List'!$A$2:$QR$463,2,FALSE),"")</f>
        <v/>
      </c>
    </row>
    <row r="28629" spans="1:5" ht="15" customHeight="1" x14ac:dyDescent="0.25">
      <c r="A28629" s="16" t="str">
        <f>IFERROR(VLOOKUP($F28629,'Location List'!$A$2:$QR$463,20,FALSE),"")</f>
        <v/>
      </c>
      <c r="B28629" s="16" t="str">
        <f>IFERROR(VLOOKUP($F28629,'Location List'!$A$2:$QR$463,19,FALSE),"")</f>
        <v/>
      </c>
      <c r="C28629" s="16" t="str">
        <f>IFERROR(VLOOKUP($F28629,'Location List'!$A$2:$QR$463,18,FALSE),"")</f>
        <v/>
      </c>
      <c r="D28629" s="16" t="str">
        <f>IFERROR(VLOOKUP($F28629,'Location List'!$A$2:$QR$463,9,FALSE),"")</f>
        <v/>
      </c>
      <c r="E28629" s="16" t="str">
        <f>IFERROR(VLOOKUP($F28629,'Location List'!$A$2:$QR$463,2,FALSE),"")</f>
        <v/>
      </c>
    </row>
    <row r="28630" spans="1:5" ht="15" customHeight="1" x14ac:dyDescent="0.25">
      <c r="A28630" s="16" t="str">
        <f>IFERROR(VLOOKUP($F28630,'Location List'!$A$2:$QR$463,20,FALSE),"")</f>
        <v/>
      </c>
      <c r="B28630" s="16" t="str">
        <f>IFERROR(VLOOKUP($F28630,'Location List'!$A$2:$QR$463,19,FALSE),"")</f>
        <v/>
      </c>
      <c r="C28630" s="16" t="str">
        <f>IFERROR(VLOOKUP($F28630,'Location List'!$A$2:$QR$463,18,FALSE),"")</f>
        <v/>
      </c>
      <c r="D28630" s="16" t="str">
        <f>IFERROR(VLOOKUP($F28630,'Location List'!$A$2:$QR$463,9,FALSE),"")</f>
        <v/>
      </c>
      <c r="E28630" s="16" t="str">
        <f>IFERROR(VLOOKUP($F28630,'Location List'!$A$2:$QR$463,2,FALSE),"")</f>
        <v/>
      </c>
    </row>
    <row r="28631" spans="1:5" ht="15" customHeight="1" x14ac:dyDescent="0.25">
      <c r="A28631" s="16" t="str">
        <f>IFERROR(VLOOKUP($F28631,'Location List'!$A$2:$QR$463,20,FALSE),"")</f>
        <v/>
      </c>
      <c r="B28631" s="16" t="str">
        <f>IFERROR(VLOOKUP($F28631,'Location List'!$A$2:$QR$463,19,FALSE),"")</f>
        <v/>
      </c>
      <c r="C28631" s="16" t="str">
        <f>IFERROR(VLOOKUP($F28631,'Location List'!$A$2:$QR$463,18,FALSE),"")</f>
        <v/>
      </c>
      <c r="D28631" s="16" t="str">
        <f>IFERROR(VLOOKUP($F28631,'Location List'!$A$2:$QR$463,9,FALSE),"")</f>
        <v/>
      </c>
      <c r="E28631" s="16" t="str">
        <f>IFERROR(VLOOKUP($F28631,'Location List'!$A$2:$QR$463,2,FALSE),"")</f>
        <v/>
      </c>
    </row>
    <row r="28688" spans="1:5" ht="15" customHeight="1" x14ac:dyDescent="0.25">
      <c r="A28688" s="16" t="str">
        <f>IFERROR(VLOOKUP($F28688,'Location List'!$A$2:$QR$463,20,FALSE),"")</f>
        <v/>
      </c>
      <c r="B28688" s="16" t="str">
        <f>IFERROR(VLOOKUP($F28688,'Location List'!$A$2:$QR$463,19,FALSE),"")</f>
        <v/>
      </c>
      <c r="C28688" s="16" t="str">
        <f>IFERROR(VLOOKUP($F28688,'Location List'!$A$2:$QR$463,18,FALSE),"")</f>
        <v/>
      </c>
      <c r="D28688" s="16" t="str">
        <f>IFERROR(VLOOKUP($F28688,'Location List'!$A$2:$QR$463,9,FALSE),"")</f>
        <v/>
      </c>
      <c r="E28688" s="16" t="str">
        <f>IFERROR(VLOOKUP($F28688,'Location List'!$A$2:$QR$463,2,FALSE),"")</f>
        <v/>
      </c>
    </row>
    <row r="28689" spans="1:5" ht="15" customHeight="1" x14ac:dyDescent="0.25">
      <c r="A28689" s="16" t="str">
        <f>IFERROR(VLOOKUP($F28689,'Location List'!$A$2:$QR$463,20,FALSE),"")</f>
        <v/>
      </c>
      <c r="B28689" s="16" t="str">
        <f>IFERROR(VLOOKUP($F28689,'Location List'!$A$2:$QR$463,19,FALSE),"")</f>
        <v/>
      </c>
      <c r="C28689" s="16" t="str">
        <f>IFERROR(VLOOKUP($F28689,'Location List'!$A$2:$QR$463,18,FALSE),"")</f>
        <v/>
      </c>
      <c r="D28689" s="16" t="str">
        <f>IFERROR(VLOOKUP($F28689,'Location List'!$A$2:$QR$463,9,FALSE),"")</f>
        <v/>
      </c>
      <c r="E28689" s="16" t="str">
        <f>IFERROR(VLOOKUP($F28689,'Location List'!$A$2:$QR$463,2,FALSE),"")</f>
        <v/>
      </c>
    </row>
    <row r="28690" spans="1:5" ht="15" customHeight="1" x14ac:dyDescent="0.25">
      <c r="A28690" s="16" t="str">
        <f>IFERROR(VLOOKUP($F28690,'Location List'!$A$2:$QR$463,20,FALSE),"")</f>
        <v/>
      </c>
      <c r="B28690" s="16" t="str">
        <f>IFERROR(VLOOKUP($F28690,'Location List'!$A$2:$QR$463,19,FALSE),"")</f>
        <v/>
      </c>
      <c r="C28690" s="16" t="str">
        <f>IFERROR(VLOOKUP($F28690,'Location List'!$A$2:$QR$463,18,FALSE),"")</f>
        <v/>
      </c>
      <c r="D28690" s="16" t="str">
        <f>IFERROR(VLOOKUP($F28690,'Location List'!$A$2:$QR$463,9,FALSE),"")</f>
        <v/>
      </c>
      <c r="E28690" s="16" t="str">
        <f>IFERROR(VLOOKUP($F28690,'Location List'!$A$2:$QR$463,2,FALSE),"")</f>
        <v/>
      </c>
    </row>
    <row r="28746" spans="1:5" ht="15" customHeight="1" x14ac:dyDescent="0.25">
      <c r="A28746" s="16" t="str">
        <f>IFERROR(VLOOKUP($F28746,'Location List'!$A$2:$QR$463,20,FALSE),"")</f>
        <v/>
      </c>
      <c r="B28746" s="16" t="str">
        <f>IFERROR(VLOOKUP($F28746,'Location List'!$A$2:$QR$463,19,FALSE),"")</f>
        <v/>
      </c>
      <c r="C28746" s="16" t="str">
        <f>IFERROR(VLOOKUP($F28746,'Location List'!$A$2:$QR$463,18,FALSE),"")</f>
        <v/>
      </c>
      <c r="D28746" s="16" t="str">
        <f>IFERROR(VLOOKUP($F28746,'Location List'!$A$2:$QR$463,9,FALSE),"")</f>
        <v/>
      </c>
      <c r="E28746" s="16" t="str">
        <f>IFERROR(VLOOKUP($F28746,'Location List'!$A$2:$QR$463,2,FALSE),"")</f>
        <v/>
      </c>
    </row>
    <row r="28747" spans="1:5" ht="15" customHeight="1" x14ac:dyDescent="0.25">
      <c r="A28747" s="16" t="str">
        <f>IFERROR(VLOOKUP($F28747,'Location List'!$A$2:$QR$463,20,FALSE),"")</f>
        <v/>
      </c>
      <c r="B28747" s="16" t="str">
        <f>IFERROR(VLOOKUP($F28747,'Location List'!$A$2:$QR$463,19,FALSE),"")</f>
        <v/>
      </c>
      <c r="C28747" s="16" t="str">
        <f>IFERROR(VLOOKUP($F28747,'Location List'!$A$2:$QR$463,18,FALSE),"")</f>
        <v/>
      </c>
      <c r="D28747" s="16" t="str">
        <f>IFERROR(VLOOKUP($F28747,'Location List'!$A$2:$QR$463,9,FALSE),"")</f>
        <v/>
      </c>
      <c r="E28747" s="16" t="str">
        <f>IFERROR(VLOOKUP($F28747,'Location List'!$A$2:$QR$463,2,FALSE),"")</f>
        <v/>
      </c>
    </row>
    <row r="28748" spans="1:5" ht="15" customHeight="1" x14ac:dyDescent="0.25">
      <c r="A28748" s="16" t="str">
        <f>IFERROR(VLOOKUP($F28748,'Location List'!$A$2:$QR$463,20,FALSE),"")</f>
        <v/>
      </c>
      <c r="B28748" s="16" t="str">
        <f>IFERROR(VLOOKUP($F28748,'Location List'!$A$2:$QR$463,19,FALSE),"")</f>
        <v/>
      </c>
      <c r="C28748" s="16" t="str">
        <f>IFERROR(VLOOKUP($F28748,'Location List'!$A$2:$QR$463,18,FALSE),"")</f>
        <v/>
      </c>
      <c r="D28748" s="16" t="str">
        <f>IFERROR(VLOOKUP($F28748,'Location List'!$A$2:$QR$463,9,FALSE),"")</f>
        <v/>
      </c>
      <c r="E28748" s="16" t="str">
        <f>IFERROR(VLOOKUP($F28748,'Location List'!$A$2:$QR$463,2,FALSE),"")</f>
        <v/>
      </c>
    </row>
    <row r="28749" spans="1:5" ht="15" customHeight="1" x14ac:dyDescent="0.25">
      <c r="A28749" s="16" t="str">
        <f>IFERROR(VLOOKUP($F28749,'Location List'!$A$2:$QR$463,20,FALSE),"")</f>
        <v/>
      </c>
      <c r="B28749" s="16" t="str">
        <f>IFERROR(VLOOKUP($F28749,'Location List'!$A$2:$QR$463,19,FALSE),"")</f>
        <v/>
      </c>
      <c r="C28749" s="16" t="str">
        <f>IFERROR(VLOOKUP($F28749,'Location List'!$A$2:$QR$463,18,FALSE),"")</f>
        <v/>
      </c>
      <c r="D28749" s="16" t="str">
        <f>IFERROR(VLOOKUP($F28749,'Location List'!$A$2:$QR$463,9,FALSE),"")</f>
        <v/>
      </c>
      <c r="E28749" s="16" t="str">
        <f>IFERROR(VLOOKUP($F28749,'Location List'!$A$2:$QR$463,2,FALSE),"")</f>
        <v/>
      </c>
    </row>
    <row r="28750" spans="1:5" ht="15" customHeight="1" x14ac:dyDescent="0.25">
      <c r="A28750" s="16" t="str">
        <f>IFERROR(VLOOKUP($F28750,'Location List'!$A$2:$QR$463,20,FALSE),"")</f>
        <v/>
      </c>
      <c r="B28750" s="16" t="str">
        <f>IFERROR(VLOOKUP($F28750,'Location List'!$A$2:$QR$463,19,FALSE),"")</f>
        <v/>
      </c>
      <c r="C28750" s="16" t="str">
        <f>IFERROR(VLOOKUP($F28750,'Location List'!$A$2:$QR$463,18,FALSE),"")</f>
        <v/>
      </c>
      <c r="D28750" s="16" t="str">
        <f>IFERROR(VLOOKUP($F28750,'Location List'!$A$2:$QR$463,9,FALSE),"")</f>
        <v/>
      </c>
      <c r="E28750" s="16" t="str">
        <f>IFERROR(VLOOKUP($F28750,'Location List'!$A$2:$QR$463,2,FALSE),"")</f>
        <v/>
      </c>
    </row>
    <row r="28751" spans="1:5" ht="15" customHeight="1" x14ac:dyDescent="0.25">
      <c r="A28751" s="16" t="str">
        <f>IFERROR(VLOOKUP($F28751,'Location List'!$A$2:$QR$463,20,FALSE),"")</f>
        <v/>
      </c>
      <c r="B28751" s="16" t="str">
        <f>IFERROR(VLOOKUP($F28751,'Location List'!$A$2:$QR$463,19,FALSE),"")</f>
        <v/>
      </c>
      <c r="C28751" s="16" t="str">
        <f>IFERROR(VLOOKUP($F28751,'Location List'!$A$2:$QR$463,18,FALSE),"")</f>
        <v/>
      </c>
      <c r="D28751" s="16" t="str">
        <f>IFERROR(VLOOKUP($F28751,'Location List'!$A$2:$QR$463,9,FALSE),"")</f>
        <v/>
      </c>
      <c r="E28751" s="16" t="str">
        <f>IFERROR(VLOOKUP($F28751,'Location List'!$A$2:$QR$463,2,FALSE),"")</f>
        <v/>
      </c>
    </row>
    <row r="28752" spans="1:5" ht="15" customHeight="1" x14ac:dyDescent="0.25">
      <c r="A28752" s="16" t="str">
        <f>IFERROR(VLOOKUP($F28752,'Location List'!$A$2:$QR$463,20,FALSE),"")</f>
        <v/>
      </c>
      <c r="B28752" s="16" t="str">
        <f>IFERROR(VLOOKUP($F28752,'Location List'!$A$2:$QR$463,19,FALSE),"")</f>
        <v/>
      </c>
      <c r="C28752" s="16" t="str">
        <f>IFERROR(VLOOKUP($F28752,'Location List'!$A$2:$QR$463,18,FALSE),"")</f>
        <v/>
      </c>
      <c r="D28752" s="16" t="str">
        <f>IFERROR(VLOOKUP($F28752,'Location List'!$A$2:$QR$463,9,FALSE),"")</f>
        <v/>
      </c>
      <c r="E28752" s="16" t="str">
        <f>IFERROR(VLOOKUP($F28752,'Location List'!$A$2:$QR$463,2,FALSE),"")</f>
        <v/>
      </c>
    </row>
    <row r="28753" spans="1:5" ht="15" customHeight="1" x14ac:dyDescent="0.25">
      <c r="A28753" s="16" t="str">
        <f>IFERROR(VLOOKUP($F28753,'Location List'!$A$2:$QR$463,20,FALSE),"")</f>
        <v/>
      </c>
      <c r="B28753" s="16" t="str">
        <f>IFERROR(VLOOKUP($F28753,'Location List'!$A$2:$QR$463,19,FALSE),"")</f>
        <v/>
      </c>
      <c r="C28753" s="16" t="str">
        <f>IFERROR(VLOOKUP($F28753,'Location List'!$A$2:$QR$463,18,FALSE),"")</f>
        <v/>
      </c>
      <c r="D28753" s="16" t="str">
        <f>IFERROR(VLOOKUP($F28753,'Location List'!$A$2:$QR$463,9,FALSE),"")</f>
        <v/>
      </c>
      <c r="E28753" s="16" t="str">
        <f>IFERROR(VLOOKUP($F28753,'Location List'!$A$2:$QR$463,2,FALSE),"")</f>
        <v/>
      </c>
    </row>
    <row r="28754" spans="1:5" ht="15" customHeight="1" x14ac:dyDescent="0.25">
      <c r="A28754" s="16" t="str">
        <f>IFERROR(VLOOKUP($F28754,'Location List'!$A$2:$QR$463,20,FALSE),"")</f>
        <v/>
      </c>
      <c r="B28754" s="16" t="str">
        <f>IFERROR(VLOOKUP($F28754,'Location List'!$A$2:$QR$463,19,FALSE),"")</f>
        <v/>
      </c>
      <c r="C28754" s="16" t="str">
        <f>IFERROR(VLOOKUP($F28754,'Location List'!$A$2:$QR$463,18,FALSE),"")</f>
        <v/>
      </c>
      <c r="D28754" s="16" t="str">
        <f>IFERROR(VLOOKUP($F28754,'Location List'!$A$2:$QR$463,9,FALSE),"")</f>
        <v/>
      </c>
      <c r="E28754" s="16" t="str">
        <f>IFERROR(VLOOKUP($F28754,'Location List'!$A$2:$QR$463,2,FALSE),"")</f>
        <v/>
      </c>
    </row>
    <row r="28755" spans="1:5" ht="15" customHeight="1" x14ac:dyDescent="0.25">
      <c r="A28755" s="16" t="str">
        <f>IFERROR(VLOOKUP($F28755,'Location List'!$A$2:$QR$463,20,FALSE),"")</f>
        <v/>
      </c>
      <c r="B28755" s="16" t="str">
        <f>IFERROR(VLOOKUP($F28755,'Location List'!$A$2:$QR$463,19,FALSE),"")</f>
        <v/>
      </c>
      <c r="C28755" s="16" t="str">
        <f>IFERROR(VLOOKUP($F28755,'Location List'!$A$2:$QR$463,18,FALSE),"")</f>
        <v/>
      </c>
      <c r="D28755" s="16" t="str">
        <f>IFERROR(VLOOKUP($F28755,'Location List'!$A$2:$QR$463,9,FALSE),"")</f>
        <v/>
      </c>
      <c r="E28755" s="16" t="str">
        <f>IFERROR(VLOOKUP($F28755,'Location List'!$A$2:$QR$463,2,FALSE),"")</f>
        <v/>
      </c>
    </row>
    <row r="28756" spans="1:5" ht="15" customHeight="1" x14ac:dyDescent="0.25">
      <c r="A28756" s="16" t="str">
        <f>IFERROR(VLOOKUP($F28756,'Location List'!$A$2:$QR$463,20,FALSE),"")</f>
        <v/>
      </c>
      <c r="B28756" s="16" t="str">
        <f>IFERROR(VLOOKUP($F28756,'Location List'!$A$2:$QR$463,19,FALSE),"")</f>
        <v/>
      </c>
      <c r="C28756" s="16" t="str">
        <f>IFERROR(VLOOKUP($F28756,'Location List'!$A$2:$QR$463,18,FALSE),"")</f>
        <v/>
      </c>
      <c r="D28756" s="16" t="str">
        <f>IFERROR(VLOOKUP($F28756,'Location List'!$A$2:$QR$463,9,FALSE),"")</f>
        <v/>
      </c>
      <c r="E28756" s="16" t="str">
        <f>IFERROR(VLOOKUP($F28756,'Location List'!$A$2:$QR$463,2,FALSE),"")</f>
        <v/>
      </c>
    </row>
    <row r="28757" spans="1:5" ht="15" customHeight="1" x14ac:dyDescent="0.25">
      <c r="A28757" s="16" t="str">
        <f>IFERROR(VLOOKUP($F28757,'Location List'!$A$2:$QR$463,20,FALSE),"")</f>
        <v/>
      </c>
      <c r="B28757" s="16" t="str">
        <f>IFERROR(VLOOKUP($F28757,'Location List'!$A$2:$QR$463,19,FALSE),"")</f>
        <v/>
      </c>
      <c r="C28757" s="16" t="str">
        <f>IFERROR(VLOOKUP($F28757,'Location List'!$A$2:$QR$463,18,FALSE),"")</f>
        <v/>
      </c>
      <c r="D28757" s="16" t="str">
        <f>IFERROR(VLOOKUP($F28757,'Location List'!$A$2:$QR$463,9,FALSE),"")</f>
        <v/>
      </c>
      <c r="E28757" s="16" t="str">
        <f>IFERROR(VLOOKUP($F28757,'Location List'!$A$2:$QR$463,2,FALSE),"")</f>
        <v/>
      </c>
    </row>
    <row r="28758" spans="1:5" ht="15" customHeight="1" x14ac:dyDescent="0.25">
      <c r="A28758" s="16" t="str">
        <f>IFERROR(VLOOKUP($F28758,'Location List'!$A$2:$QR$463,20,FALSE),"")</f>
        <v/>
      </c>
      <c r="B28758" s="16" t="str">
        <f>IFERROR(VLOOKUP($F28758,'Location List'!$A$2:$QR$463,19,FALSE),"")</f>
        <v/>
      </c>
      <c r="C28758" s="16" t="str">
        <f>IFERROR(VLOOKUP($F28758,'Location List'!$A$2:$QR$463,18,FALSE),"")</f>
        <v/>
      </c>
      <c r="D28758" s="16" t="str">
        <f>IFERROR(VLOOKUP($F28758,'Location List'!$A$2:$QR$463,9,FALSE),"")</f>
        <v/>
      </c>
      <c r="E28758" s="16" t="str">
        <f>IFERROR(VLOOKUP($F28758,'Location List'!$A$2:$QR$463,2,FALSE),"")</f>
        <v/>
      </c>
    </row>
    <row r="28759" spans="1:5" ht="15" customHeight="1" x14ac:dyDescent="0.25">
      <c r="A28759" s="16" t="str">
        <f>IFERROR(VLOOKUP($F28759,'Location List'!$A$2:$QR$463,20,FALSE),"")</f>
        <v/>
      </c>
      <c r="B28759" s="16" t="str">
        <f>IFERROR(VLOOKUP($F28759,'Location List'!$A$2:$QR$463,19,FALSE),"")</f>
        <v/>
      </c>
      <c r="C28759" s="16" t="str">
        <f>IFERROR(VLOOKUP($F28759,'Location List'!$A$2:$QR$463,18,FALSE),"")</f>
        <v/>
      </c>
      <c r="D28759" s="16" t="str">
        <f>IFERROR(VLOOKUP($F28759,'Location List'!$A$2:$QR$463,9,FALSE),"")</f>
        <v/>
      </c>
      <c r="E28759" s="16" t="str">
        <f>IFERROR(VLOOKUP($F28759,'Location List'!$A$2:$QR$463,2,FALSE),"")</f>
        <v/>
      </c>
    </row>
    <row r="28760" spans="1:5" ht="15" customHeight="1" x14ac:dyDescent="0.25">
      <c r="A28760" s="16" t="str">
        <f>IFERROR(VLOOKUP($F28760,'Location List'!$A$2:$QR$463,20,FALSE),"")</f>
        <v/>
      </c>
      <c r="B28760" s="16" t="str">
        <f>IFERROR(VLOOKUP($F28760,'Location List'!$A$2:$QR$463,19,FALSE),"")</f>
        <v/>
      </c>
      <c r="C28760" s="16" t="str">
        <f>IFERROR(VLOOKUP($F28760,'Location List'!$A$2:$QR$463,18,FALSE),"")</f>
        <v/>
      </c>
      <c r="D28760" s="16" t="str">
        <f>IFERROR(VLOOKUP($F28760,'Location List'!$A$2:$QR$463,9,FALSE),"")</f>
        <v/>
      </c>
      <c r="E28760" s="16" t="str">
        <f>IFERROR(VLOOKUP($F28760,'Location List'!$A$2:$QR$463,2,FALSE),"")</f>
        <v/>
      </c>
    </row>
    <row r="28761" spans="1:5" ht="15" customHeight="1" x14ac:dyDescent="0.25">
      <c r="A28761" s="16" t="str">
        <f>IFERROR(VLOOKUP($F28761,'Location List'!$A$2:$QR$463,20,FALSE),"")</f>
        <v/>
      </c>
      <c r="B28761" s="16" t="str">
        <f>IFERROR(VLOOKUP($F28761,'Location List'!$A$2:$QR$463,19,FALSE),"")</f>
        <v/>
      </c>
      <c r="C28761" s="16" t="str">
        <f>IFERROR(VLOOKUP($F28761,'Location List'!$A$2:$QR$463,18,FALSE),"")</f>
        <v/>
      </c>
      <c r="D28761" s="16" t="str">
        <f>IFERROR(VLOOKUP($F28761,'Location List'!$A$2:$QR$463,9,FALSE),"")</f>
        <v/>
      </c>
      <c r="E28761" s="16" t="str">
        <f>IFERROR(VLOOKUP($F28761,'Location List'!$A$2:$QR$463,2,FALSE),"")</f>
        <v/>
      </c>
    </row>
    <row r="28762" spans="1:5" ht="15" customHeight="1" x14ac:dyDescent="0.25">
      <c r="A28762" s="16" t="str">
        <f>IFERROR(VLOOKUP($F28762,'Location List'!$A$2:$QR$463,20,FALSE),"")</f>
        <v/>
      </c>
      <c r="B28762" s="16" t="str">
        <f>IFERROR(VLOOKUP($F28762,'Location List'!$A$2:$QR$463,19,FALSE),"")</f>
        <v/>
      </c>
      <c r="C28762" s="16" t="str">
        <f>IFERROR(VLOOKUP($F28762,'Location List'!$A$2:$QR$463,18,FALSE),"")</f>
        <v/>
      </c>
      <c r="D28762" s="16" t="str">
        <f>IFERROR(VLOOKUP($F28762,'Location List'!$A$2:$QR$463,9,FALSE),"")</f>
        <v/>
      </c>
      <c r="E28762" s="16" t="str">
        <f>IFERROR(VLOOKUP($F28762,'Location List'!$A$2:$QR$463,2,FALSE),"")</f>
        <v/>
      </c>
    </row>
    <row r="28763" spans="1:5" ht="15" customHeight="1" x14ac:dyDescent="0.25">
      <c r="A28763" s="16" t="str">
        <f>IFERROR(VLOOKUP($F28763,'Location List'!$A$2:$QR$463,20,FALSE),"")</f>
        <v/>
      </c>
      <c r="B28763" s="16" t="str">
        <f>IFERROR(VLOOKUP($F28763,'Location List'!$A$2:$QR$463,19,FALSE),"")</f>
        <v/>
      </c>
      <c r="C28763" s="16" t="str">
        <f>IFERROR(VLOOKUP($F28763,'Location List'!$A$2:$QR$463,18,FALSE),"")</f>
        <v/>
      </c>
      <c r="D28763" s="16" t="str">
        <f>IFERROR(VLOOKUP($F28763,'Location List'!$A$2:$QR$463,9,FALSE),"")</f>
        <v/>
      </c>
      <c r="E28763" s="16" t="str">
        <f>IFERROR(VLOOKUP($F28763,'Location List'!$A$2:$QR$463,2,FALSE),"")</f>
        <v/>
      </c>
    </row>
    <row r="28764" spans="1:5" ht="15" customHeight="1" x14ac:dyDescent="0.25">
      <c r="A28764" s="16" t="str">
        <f>IFERROR(VLOOKUP($F28764,'Location List'!$A$2:$QR$463,20,FALSE),"")</f>
        <v/>
      </c>
      <c r="B28764" s="16" t="str">
        <f>IFERROR(VLOOKUP($F28764,'Location List'!$A$2:$QR$463,19,FALSE),"")</f>
        <v/>
      </c>
      <c r="C28764" s="16" t="str">
        <f>IFERROR(VLOOKUP($F28764,'Location List'!$A$2:$QR$463,18,FALSE),"")</f>
        <v/>
      </c>
      <c r="D28764" s="16" t="str">
        <f>IFERROR(VLOOKUP($F28764,'Location List'!$A$2:$QR$463,9,FALSE),"")</f>
        <v/>
      </c>
      <c r="E28764" s="16" t="str">
        <f>IFERROR(VLOOKUP($F28764,'Location List'!$A$2:$QR$463,2,FALSE),"")</f>
        <v/>
      </c>
    </row>
    <row r="28765" spans="1:5" ht="15" customHeight="1" x14ac:dyDescent="0.25">
      <c r="A28765" s="16" t="str">
        <f>IFERROR(VLOOKUP($F28765,'Location List'!$A$2:$QR$463,20,FALSE),"")</f>
        <v/>
      </c>
      <c r="B28765" s="16" t="str">
        <f>IFERROR(VLOOKUP($F28765,'Location List'!$A$2:$QR$463,19,FALSE),"")</f>
        <v/>
      </c>
      <c r="C28765" s="16" t="str">
        <f>IFERROR(VLOOKUP($F28765,'Location List'!$A$2:$QR$463,18,FALSE),"")</f>
        <v/>
      </c>
      <c r="D28765" s="16" t="str">
        <f>IFERROR(VLOOKUP($F28765,'Location List'!$A$2:$QR$463,9,FALSE),"")</f>
        <v/>
      </c>
      <c r="E28765" s="16" t="str">
        <f>IFERROR(VLOOKUP($F28765,'Location List'!$A$2:$QR$463,2,FALSE),"")</f>
        <v/>
      </c>
    </row>
    <row r="28766" spans="1:5" ht="15" customHeight="1" x14ac:dyDescent="0.25">
      <c r="A28766" s="16" t="str">
        <f>IFERROR(VLOOKUP($F28766,'Location List'!$A$2:$QR$463,20,FALSE),"")</f>
        <v/>
      </c>
      <c r="B28766" s="16" t="str">
        <f>IFERROR(VLOOKUP($F28766,'Location List'!$A$2:$QR$463,19,FALSE),"")</f>
        <v/>
      </c>
      <c r="C28766" s="16" t="str">
        <f>IFERROR(VLOOKUP($F28766,'Location List'!$A$2:$QR$463,18,FALSE),"")</f>
        <v/>
      </c>
      <c r="D28766" s="16" t="str">
        <f>IFERROR(VLOOKUP($F28766,'Location List'!$A$2:$QR$463,9,FALSE),"")</f>
        <v/>
      </c>
      <c r="E28766" s="16" t="str">
        <f>IFERROR(VLOOKUP($F28766,'Location List'!$A$2:$QR$463,2,FALSE),"")</f>
        <v/>
      </c>
    </row>
    <row r="28767" spans="1:5" ht="15" customHeight="1" x14ac:dyDescent="0.25">
      <c r="A28767" s="16" t="str">
        <f>IFERROR(VLOOKUP($F28767,'Location List'!$A$2:$QR$463,20,FALSE),"")</f>
        <v/>
      </c>
      <c r="B28767" s="16" t="str">
        <f>IFERROR(VLOOKUP($F28767,'Location List'!$A$2:$QR$463,19,FALSE),"")</f>
        <v/>
      </c>
      <c r="C28767" s="16" t="str">
        <f>IFERROR(VLOOKUP($F28767,'Location List'!$A$2:$QR$463,18,FALSE),"")</f>
        <v/>
      </c>
      <c r="D28767" s="16" t="str">
        <f>IFERROR(VLOOKUP($F28767,'Location List'!$A$2:$QR$463,9,FALSE),"")</f>
        <v/>
      </c>
      <c r="E28767" s="16" t="str">
        <f>IFERROR(VLOOKUP($F28767,'Location List'!$A$2:$QR$463,2,FALSE),"")</f>
        <v/>
      </c>
    </row>
    <row r="28841" spans="1:5" ht="15" customHeight="1" x14ac:dyDescent="0.25">
      <c r="A28841" s="16" t="str">
        <f>IFERROR(VLOOKUP($F28841,'Location List'!$A$2:$QR$463,20,FALSE),"")</f>
        <v/>
      </c>
      <c r="B28841" s="16" t="str">
        <f>IFERROR(VLOOKUP($F28841,'Location List'!$A$2:$QR$463,19,FALSE),"")</f>
        <v/>
      </c>
      <c r="C28841" s="16" t="str">
        <f>IFERROR(VLOOKUP($F28841,'Location List'!$A$2:$QR$463,18,FALSE),"")</f>
        <v/>
      </c>
      <c r="D28841" s="16" t="str">
        <f>IFERROR(VLOOKUP($F28841,'Location List'!$A$2:$QR$463,9,FALSE),"")</f>
        <v/>
      </c>
      <c r="E28841" s="16" t="str">
        <f>IFERROR(VLOOKUP($F28841,'Location List'!$A$2:$QR$463,2,FALSE),"")</f>
        <v/>
      </c>
    </row>
    <row r="28842" spans="1:5" ht="15" customHeight="1" x14ac:dyDescent="0.25">
      <c r="A28842" s="16" t="str">
        <f>IFERROR(VLOOKUP($F28842,'Location List'!$A$2:$QR$463,20,FALSE),"")</f>
        <v/>
      </c>
      <c r="B28842" s="16" t="str">
        <f>IFERROR(VLOOKUP($F28842,'Location List'!$A$2:$QR$463,19,FALSE),"")</f>
        <v/>
      </c>
      <c r="C28842" s="16" t="str">
        <f>IFERROR(VLOOKUP($F28842,'Location List'!$A$2:$QR$463,18,FALSE),"")</f>
        <v/>
      </c>
      <c r="D28842" s="16" t="str">
        <f>IFERROR(VLOOKUP($F28842,'Location List'!$A$2:$QR$463,9,FALSE),"")</f>
        <v/>
      </c>
      <c r="E28842" s="16" t="str">
        <f>IFERROR(VLOOKUP($F28842,'Location List'!$A$2:$QR$463,2,FALSE),"")</f>
        <v/>
      </c>
    </row>
    <row r="28843" spans="1:5" ht="15" customHeight="1" x14ac:dyDescent="0.25">
      <c r="A28843" s="16" t="str">
        <f>IFERROR(VLOOKUP($F28843,'Location List'!$A$2:$QR$463,20,FALSE),"")</f>
        <v/>
      </c>
      <c r="B28843" s="16" t="str">
        <f>IFERROR(VLOOKUP($F28843,'Location List'!$A$2:$QR$463,19,FALSE),"")</f>
        <v/>
      </c>
      <c r="C28843" s="16" t="str">
        <f>IFERROR(VLOOKUP($F28843,'Location List'!$A$2:$QR$463,18,FALSE),"")</f>
        <v/>
      </c>
      <c r="D28843" s="16" t="str">
        <f>IFERROR(VLOOKUP($F28843,'Location List'!$A$2:$QR$463,9,FALSE),"")</f>
        <v/>
      </c>
      <c r="E28843" s="16" t="str">
        <f>IFERROR(VLOOKUP($F28843,'Location List'!$A$2:$QR$463,2,FALSE),"")</f>
        <v/>
      </c>
    </row>
    <row r="28844" spans="1:5" ht="15" customHeight="1" x14ac:dyDescent="0.25">
      <c r="A28844" s="16" t="str">
        <f>IFERROR(VLOOKUP($F28844,'Location List'!$A$2:$QR$463,20,FALSE),"")</f>
        <v/>
      </c>
      <c r="B28844" s="16" t="str">
        <f>IFERROR(VLOOKUP($F28844,'Location List'!$A$2:$QR$463,19,FALSE),"")</f>
        <v/>
      </c>
      <c r="C28844" s="16" t="str">
        <f>IFERROR(VLOOKUP($F28844,'Location List'!$A$2:$QR$463,18,FALSE),"")</f>
        <v/>
      </c>
      <c r="D28844" s="16" t="str">
        <f>IFERROR(VLOOKUP($F28844,'Location List'!$A$2:$QR$463,9,FALSE),"")</f>
        <v/>
      </c>
      <c r="E28844" s="16" t="str">
        <f>IFERROR(VLOOKUP($F28844,'Location List'!$A$2:$QR$463,2,FALSE),"")</f>
        <v/>
      </c>
    </row>
    <row r="28845" spans="1:5" ht="15" customHeight="1" x14ac:dyDescent="0.25">
      <c r="A28845" s="16" t="str">
        <f>IFERROR(VLOOKUP($F28845,'Location List'!$A$2:$QR$463,20,FALSE),"")</f>
        <v/>
      </c>
      <c r="B28845" s="16" t="str">
        <f>IFERROR(VLOOKUP($F28845,'Location List'!$A$2:$QR$463,19,FALSE),"")</f>
        <v/>
      </c>
      <c r="C28845" s="16" t="str">
        <f>IFERROR(VLOOKUP($F28845,'Location List'!$A$2:$QR$463,18,FALSE),"")</f>
        <v/>
      </c>
      <c r="D28845" s="16" t="str">
        <f>IFERROR(VLOOKUP($F28845,'Location List'!$A$2:$QR$463,9,FALSE),"")</f>
        <v/>
      </c>
      <c r="E28845" s="16" t="str">
        <f>IFERROR(VLOOKUP($F28845,'Location List'!$A$2:$QR$463,2,FALSE),"")</f>
        <v/>
      </c>
    </row>
    <row r="28846" spans="1:5" ht="15" customHeight="1" x14ac:dyDescent="0.25">
      <c r="A28846" s="16" t="str">
        <f>IFERROR(VLOOKUP($F28846,'Location List'!$A$2:$QR$463,20,FALSE),"")</f>
        <v/>
      </c>
      <c r="B28846" s="16" t="str">
        <f>IFERROR(VLOOKUP($F28846,'Location List'!$A$2:$QR$463,19,FALSE),"")</f>
        <v/>
      </c>
      <c r="C28846" s="16" t="str">
        <f>IFERROR(VLOOKUP($F28846,'Location List'!$A$2:$QR$463,18,FALSE),"")</f>
        <v/>
      </c>
      <c r="D28846" s="16" t="str">
        <f>IFERROR(VLOOKUP($F28846,'Location List'!$A$2:$QR$463,9,FALSE),"")</f>
        <v/>
      </c>
      <c r="E28846" s="16" t="str">
        <f>IFERROR(VLOOKUP($F28846,'Location List'!$A$2:$QR$463,2,FALSE),"")</f>
        <v/>
      </c>
    </row>
    <row r="28847" spans="1:5" ht="15" customHeight="1" x14ac:dyDescent="0.25">
      <c r="A28847" s="16" t="str">
        <f>IFERROR(VLOOKUP($F28847,'Location List'!$A$2:$QR$463,20,FALSE),"")</f>
        <v/>
      </c>
      <c r="B28847" s="16" t="str">
        <f>IFERROR(VLOOKUP($F28847,'Location List'!$A$2:$QR$463,19,FALSE),"")</f>
        <v/>
      </c>
      <c r="C28847" s="16" t="str">
        <f>IFERROR(VLOOKUP($F28847,'Location List'!$A$2:$QR$463,18,FALSE),"")</f>
        <v/>
      </c>
      <c r="D28847" s="16" t="str">
        <f>IFERROR(VLOOKUP($F28847,'Location List'!$A$2:$QR$463,9,FALSE),"")</f>
        <v/>
      </c>
      <c r="E28847" s="16" t="str">
        <f>IFERROR(VLOOKUP($F28847,'Location List'!$A$2:$QR$463,2,FALSE),"")</f>
        <v/>
      </c>
    </row>
    <row r="28848" spans="1:5" ht="15" customHeight="1" x14ac:dyDescent="0.25">
      <c r="A28848" s="16" t="str">
        <f>IFERROR(VLOOKUP($F28848,'Location List'!$A$2:$QR$463,20,FALSE),"")</f>
        <v/>
      </c>
      <c r="B28848" s="16" t="str">
        <f>IFERROR(VLOOKUP($F28848,'Location List'!$A$2:$QR$463,19,FALSE),"")</f>
        <v/>
      </c>
      <c r="C28848" s="16" t="str">
        <f>IFERROR(VLOOKUP($F28848,'Location List'!$A$2:$QR$463,18,FALSE),"")</f>
        <v/>
      </c>
      <c r="D28848" s="16" t="str">
        <f>IFERROR(VLOOKUP($F28848,'Location List'!$A$2:$QR$463,9,FALSE),"")</f>
        <v/>
      </c>
      <c r="E28848" s="16" t="str">
        <f>IFERROR(VLOOKUP($F28848,'Location List'!$A$2:$QR$463,2,FALSE),"")</f>
        <v/>
      </c>
    </row>
    <row r="28849" spans="1:5" ht="15" customHeight="1" x14ac:dyDescent="0.25">
      <c r="A28849" s="16" t="str">
        <f>IFERROR(VLOOKUP($F28849,'Location List'!$A$2:$QR$463,20,FALSE),"")</f>
        <v/>
      </c>
      <c r="B28849" s="16" t="str">
        <f>IFERROR(VLOOKUP($F28849,'Location List'!$A$2:$QR$463,19,FALSE),"")</f>
        <v/>
      </c>
      <c r="C28849" s="16" t="str">
        <f>IFERROR(VLOOKUP($F28849,'Location List'!$A$2:$QR$463,18,FALSE),"")</f>
        <v/>
      </c>
      <c r="D28849" s="16" t="str">
        <f>IFERROR(VLOOKUP($F28849,'Location List'!$A$2:$QR$463,9,FALSE),"")</f>
        <v/>
      </c>
      <c r="E28849" s="16" t="str">
        <f>IFERROR(VLOOKUP($F28849,'Location List'!$A$2:$QR$463,2,FALSE),"")</f>
        <v/>
      </c>
    </row>
    <row r="28850" spans="1:5" ht="15" customHeight="1" x14ac:dyDescent="0.25">
      <c r="A28850" s="16" t="str">
        <f>IFERROR(VLOOKUP($F28850,'Location List'!$A$2:$QR$463,20,FALSE),"")</f>
        <v/>
      </c>
      <c r="B28850" s="16" t="str">
        <f>IFERROR(VLOOKUP($F28850,'Location List'!$A$2:$QR$463,19,FALSE),"")</f>
        <v/>
      </c>
      <c r="C28850" s="16" t="str">
        <f>IFERROR(VLOOKUP($F28850,'Location List'!$A$2:$QR$463,18,FALSE),"")</f>
        <v/>
      </c>
      <c r="D28850" s="16" t="str">
        <f>IFERROR(VLOOKUP($F28850,'Location List'!$A$2:$QR$463,9,FALSE),"")</f>
        <v/>
      </c>
      <c r="E28850" s="16" t="str">
        <f>IFERROR(VLOOKUP($F28850,'Location List'!$A$2:$QR$463,2,FALSE),"")</f>
        <v/>
      </c>
    </row>
    <row r="28851" spans="1:5" ht="15" customHeight="1" x14ac:dyDescent="0.25">
      <c r="A28851" s="16" t="str">
        <f>IFERROR(VLOOKUP($F28851,'Location List'!$A$2:$QR$463,20,FALSE),"")</f>
        <v/>
      </c>
      <c r="B28851" s="16" t="str">
        <f>IFERROR(VLOOKUP($F28851,'Location List'!$A$2:$QR$463,19,FALSE),"")</f>
        <v/>
      </c>
      <c r="C28851" s="16" t="str">
        <f>IFERROR(VLOOKUP($F28851,'Location List'!$A$2:$QR$463,18,FALSE),"")</f>
        <v/>
      </c>
      <c r="D28851" s="16" t="str">
        <f>IFERROR(VLOOKUP($F28851,'Location List'!$A$2:$QR$463,9,FALSE),"")</f>
        <v/>
      </c>
      <c r="E28851" s="16" t="str">
        <f>IFERROR(VLOOKUP($F28851,'Location List'!$A$2:$QR$463,2,FALSE),"")</f>
        <v/>
      </c>
    </row>
    <row r="28905" spans="1:5" ht="15" customHeight="1" x14ac:dyDescent="0.25">
      <c r="A28905" s="16" t="str">
        <f>IFERROR(VLOOKUP($F28905,'Location List'!$A$2:$QR$463,20,FALSE),"")</f>
        <v/>
      </c>
      <c r="B28905" s="16" t="str">
        <f>IFERROR(VLOOKUP($F28905,'Location List'!$A$2:$QR$463,19,FALSE),"")</f>
        <v/>
      </c>
      <c r="C28905" s="16" t="str">
        <f>IFERROR(VLOOKUP($F28905,'Location List'!$A$2:$QR$463,18,FALSE),"")</f>
        <v/>
      </c>
      <c r="D28905" s="16" t="str">
        <f>IFERROR(VLOOKUP($F28905,'Location List'!$A$2:$QR$463,9,FALSE),"")</f>
        <v/>
      </c>
      <c r="E28905" s="16" t="str">
        <f>IFERROR(VLOOKUP($F28905,'Location List'!$A$2:$QR$463,2,FALSE),"")</f>
        <v/>
      </c>
    </row>
    <row r="28906" spans="1:5" ht="15" customHeight="1" x14ac:dyDescent="0.25">
      <c r="A28906" s="16" t="str">
        <f>IFERROR(VLOOKUP($F28906,'Location List'!$A$2:$QR$463,20,FALSE),"")</f>
        <v/>
      </c>
      <c r="B28906" s="16" t="str">
        <f>IFERROR(VLOOKUP($F28906,'Location List'!$A$2:$QR$463,19,FALSE),"")</f>
        <v/>
      </c>
      <c r="C28906" s="16" t="str">
        <f>IFERROR(VLOOKUP($F28906,'Location List'!$A$2:$QR$463,18,FALSE),"")</f>
        <v/>
      </c>
      <c r="D28906" s="16" t="str">
        <f>IFERROR(VLOOKUP($F28906,'Location List'!$A$2:$QR$463,9,FALSE),"")</f>
        <v/>
      </c>
      <c r="E28906" s="16" t="str">
        <f>IFERROR(VLOOKUP($F28906,'Location List'!$A$2:$QR$463,2,FALSE),"")</f>
        <v/>
      </c>
    </row>
    <row r="28907" spans="1:5" ht="15" customHeight="1" x14ac:dyDescent="0.25">
      <c r="A28907" s="16" t="str">
        <f>IFERROR(VLOOKUP($F28907,'Location List'!$A$2:$QR$463,20,FALSE),"")</f>
        <v/>
      </c>
      <c r="B28907" s="16" t="str">
        <f>IFERROR(VLOOKUP($F28907,'Location List'!$A$2:$QR$463,19,FALSE),"")</f>
        <v/>
      </c>
      <c r="C28907" s="16" t="str">
        <f>IFERROR(VLOOKUP($F28907,'Location List'!$A$2:$QR$463,18,FALSE),"")</f>
        <v/>
      </c>
      <c r="D28907" s="16" t="str">
        <f>IFERROR(VLOOKUP($F28907,'Location List'!$A$2:$QR$463,9,FALSE),"")</f>
        <v/>
      </c>
      <c r="E28907" s="16" t="str">
        <f>IFERROR(VLOOKUP($F28907,'Location List'!$A$2:$QR$463,2,FALSE),"")</f>
        <v/>
      </c>
    </row>
    <row r="28908" spans="1:5" ht="15" customHeight="1" x14ac:dyDescent="0.25">
      <c r="A28908" s="16" t="str">
        <f>IFERROR(VLOOKUP($F28908,'Location List'!$A$2:$QR$463,20,FALSE),"")</f>
        <v/>
      </c>
      <c r="B28908" s="16" t="str">
        <f>IFERROR(VLOOKUP($F28908,'Location List'!$A$2:$QR$463,19,FALSE),"")</f>
        <v/>
      </c>
      <c r="C28908" s="16" t="str">
        <f>IFERROR(VLOOKUP($F28908,'Location List'!$A$2:$QR$463,18,FALSE),"")</f>
        <v/>
      </c>
      <c r="D28908" s="16" t="str">
        <f>IFERROR(VLOOKUP($F28908,'Location List'!$A$2:$QR$463,9,FALSE),"")</f>
        <v/>
      </c>
      <c r="E28908" s="16" t="str">
        <f>IFERROR(VLOOKUP($F28908,'Location List'!$A$2:$QR$463,2,FALSE),"")</f>
        <v/>
      </c>
    </row>
    <row r="28909" spans="1:5" ht="15" customHeight="1" x14ac:dyDescent="0.25">
      <c r="A28909" s="16" t="str">
        <f>IFERROR(VLOOKUP($F28909,'Location List'!$A$2:$QR$463,20,FALSE),"")</f>
        <v/>
      </c>
      <c r="B28909" s="16" t="str">
        <f>IFERROR(VLOOKUP($F28909,'Location List'!$A$2:$QR$463,19,FALSE),"")</f>
        <v/>
      </c>
      <c r="C28909" s="16" t="str">
        <f>IFERROR(VLOOKUP($F28909,'Location List'!$A$2:$QR$463,18,FALSE),"")</f>
        <v/>
      </c>
      <c r="D28909" s="16" t="str">
        <f>IFERROR(VLOOKUP($F28909,'Location List'!$A$2:$QR$463,9,FALSE),"")</f>
        <v/>
      </c>
      <c r="E28909" s="16" t="str">
        <f>IFERROR(VLOOKUP($F28909,'Location List'!$A$2:$QR$463,2,FALSE),"")</f>
        <v/>
      </c>
    </row>
    <row r="28910" spans="1:5" ht="15" customHeight="1" x14ac:dyDescent="0.25">
      <c r="A28910" s="16" t="str">
        <f>IFERROR(VLOOKUP($F28910,'Location List'!$A$2:$QR$463,20,FALSE),"")</f>
        <v/>
      </c>
      <c r="B28910" s="16" t="str">
        <f>IFERROR(VLOOKUP($F28910,'Location List'!$A$2:$QR$463,19,FALSE),"")</f>
        <v/>
      </c>
      <c r="C28910" s="16" t="str">
        <f>IFERROR(VLOOKUP($F28910,'Location List'!$A$2:$QR$463,18,FALSE),"")</f>
        <v/>
      </c>
      <c r="D28910" s="16" t="str">
        <f>IFERROR(VLOOKUP($F28910,'Location List'!$A$2:$QR$463,9,FALSE),"")</f>
        <v/>
      </c>
      <c r="E28910" s="16" t="str">
        <f>IFERROR(VLOOKUP($F28910,'Location List'!$A$2:$QR$463,2,FALSE),"")</f>
        <v/>
      </c>
    </row>
    <row r="28911" spans="1:5" ht="15" customHeight="1" x14ac:dyDescent="0.25">
      <c r="A28911" s="16" t="str">
        <f>IFERROR(VLOOKUP($F28911,'Location List'!$A$2:$QR$463,20,FALSE),"")</f>
        <v/>
      </c>
      <c r="B28911" s="16" t="str">
        <f>IFERROR(VLOOKUP($F28911,'Location List'!$A$2:$QR$463,19,FALSE),"")</f>
        <v/>
      </c>
      <c r="C28911" s="16" t="str">
        <f>IFERROR(VLOOKUP($F28911,'Location List'!$A$2:$QR$463,18,FALSE),"")</f>
        <v/>
      </c>
      <c r="D28911" s="16" t="str">
        <f>IFERROR(VLOOKUP($F28911,'Location List'!$A$2:$QR$463,9,FALSE),"")</f>
        <v/>
      </c>
      <c r="E28911" s="16" t="str">
        <f>IFERROR(VLOOKUP($F28911,'Location List'!$A$2:$QR$463,2,FALSE),"")</f>
        <v/>
      </c>
    </row>
    <row r="28912" spans="1:5" ht="15" customHeight="1" x14ac:dyDescent="0.25">
      <c r="A28912" s="16" t="str">
        <f>IFERROR(VLOOKUP($F28912,'Location List'!$A$2:$QR$463,20,FALSE),"")</f>
        <v/>
      </c>
      <c r="B28912" s="16" t="str">
        <f>IFERROR(VLOOKUP($F28912,'Location List'!$A$2:$QR$463,19,FALSE),"")</f>
        <v/>
      </c>
      <c r="C28912" s="16" t="str">
        <f>IFERROR(VLOOKUP($F28912,'Location List'!$A$2:$QR$463,18,FALSE),"")</f>
        <v/>
      </c>
      <c r="D28912" s="16" t="str">
        <f>IFERROR(VLOOKUP($F28912,'Location List'!$A$2:$QR$463,9,FALSE),"")</f>
        <v/>
      </c>
      <c r="E28912" s="16" t="str">
        <f>IFERROR(VLOOKUP($F28912,'Location List'!$A$2:$QR$463,2,FALSE),"")</f>
        <v/>
      </c>
    </row>
    <row r="28913" spans="1:5" ht="15" customHeight="1" x14ac:dyDescent="0.25">
      <c r="A28913" s="16" t="str">
        <f>IFERROR(VLOOKUP($F28913,'Location List'!$A$2:$QR$463,20,FALSE),"")</f>
        <v/>
      </c>
      <c r="B28913" s="16" t="str">
        <f>IFERROR(VLOOKUP($F28913,'Location List'!$A$2:$QR$463,19,FALSE),"")</f>
        <v/>
      </c>
      <c r="C28913" s="16" t="str">
        <f>IFERROR(VLOOKUP($F28913,'Location List'!$A$2:$QR$463,18,FALSE),"")</f>
        <v/>
      </c>
      <c r="D28913" s="16" t="str">
        <f>IFERROR(VLOOKUP($F28913,'Location List'!$A$2:$QR$463,9,FALSE),"")</f>
        <v/>
      </c>
      <c r="E28913" s="16" t="str">
        <f>IFERROR(VLOOKUP($F28913,'Location List'!$A$2:$QR$463,2,FALSE),"")</f>
        <v/>
      </c>
    </row>
    <row r="28972" spans="1:5" ht="15" customHeight="1" x14ac:dyDescent="0.25">
      <c r="A28972" s="16" t="str">
        <f>IFERROR(VLOOKUP($F28972,'Location List'!$A$2:$QR$463,20,FALSE),"")</f>
        <v/>
      </c>
      <c r="B28972" s="16" t="str">
        <f>IFERROR(VLOOKUP($F28972,'Location List'!$A$2:$QR$463,19,FALSE),"")</f>
        <v/>
      </c>
      <c r="C28972" s="16" t="str">
        <f>IFERROR(VLOOKUP($F28972,'Location List'!$A$2:$QR$463,18,FALSE),"")</f>
        <v/>
      </c>
      <c r="D28972" s="16" t="str">
        <f>IFERROR(VLOOKUP($F28972,'Location List'!$A$2:$QR$463,9,FALSE),"")</f>
        <v/>
      </c>
      <c r="E28972" s="16" t="str">
        <f>IFERROR(VLOOKUP($F28972,'Location List'!$A$2:$QR$463,2,FALSE),"")</f>
        <v/>
      </c>
    </row>
    <row r="28973" spans="1:5" ht="15" customHeight="1" x14ac:dyDescent="0.25">
      <c r="A28973" s="16" t="str">
        <f>IFERROR(VLOOKUP($F28973,'Location List'!$A$2:$QR$463,20,FALSE),"")</f>
        <v/>
      </c>
      <c r="B28973" s="16" t="str">
        <f>IFERROR(VLOOKUP($F28973,'Location List'!$A$2:$QR$463,19,FALSE),"")</f>
        <v/>
      </c>
      <c r="C28973" s="16" t="str">
        <f>IFERROR(VLOOKUP($F28973,'Location List'!$A$2:$QR$463,18,FALSE),"")</f>
        <v/>
      </c>
      <c r="D28973" s="16" t="str">
        <f>IFERROR(VLOOKUP($F28973,'Location List'!$A$2:$QR$463,9,FALSE),"")</f>
        <v/>
      </c>
      <c r="E28973" s="16" t="str">
        <f>IFERROR(VLOOKUP($F28973,'Location List'!$A$2:$QR$463,2,FALSE),"")</f>
        <v/>
      </c>
    </row>
    <row r="28974" spans="1:5" ht="15" customHeight="1" x14ac:dyDescent="0.25">
      <c r="A28974" s="16" t="str">
        <f>IFERROR(VLOOKUP($F28974,'Location List'!$A$2:$QR$463,20,FALSE),"")</f>
        <v/>
      </c>
      <c r="B28974" s="16" t="str">
        <f>IFERROR(VLOOKUP($F28974,'Location List'!$A$2:$QR$463,19,FALSE),"")</f>
        <v/>
      </c>
      <c r="C28974" s="16" t="str">
        <f>IFERROR(VLOOKUP($F28974,'Location List'!$A$2:$QR$463,18,FALSE),"")</f>
        <v/>
      </c>
      <c r="D28974" s="16" t="str">
        <f>IFERROR(VLOOKUP($F28974,'Location List'!$A$2:$QR$463,9,FALSE),"")</f>
        <v/>
      </c>
      <c r="E28974" s="16" t="str">
        <f>IFERROR(VLOOKUP($F28974,'Location List'!$A$2:$QR$463,2,FALSE),"")</f>
        <v/>
      </c>
    </row>
    <row r="28975" spans="1:5" ht="15" customHeight="1" x14ac:dyDescent="0.25">
      <c r="A28975" s="16" t="str">
        <f>IFERROR(VLOOKUP($F28975,'Location List'!$A$2:$QR$463,20,FALSE),"")</f>
        <v/>
      </c>
      <c r="B28975" s="16" t="str">
        <f>IFERROR(VLOOKUP($F28975,'Location List'!$A$2:$QR$463,19,FALSE),"")</f>
        <v/>
      </c>
      <c r="C28975" s="16" t="str">
        <f>IFERROR(VLOOKUP($F28975,'Location List'!$A$2:$QR$463,18,FALSE),"")</f>
        <v/>
      </c>
      <c r="D28975" s="16" t="str">
        <f>IFERROR(VLOOKUP($F28975,'Location List'!$A$2:$QR$463,9,FALSE),"")</f>
        <v/>
      </c>
      <c r="E28975" s="16" t="str">
        <f>IFERROR(VLOOKUP($F28975,'Location List'!$A$2:$QR$463,2,FALSE),"")</f>
        <v/>
      </c>
    </row>
    <row r="28976" spans="1:5" ht="15" customHeight="1" x14ac:dyDescent="0.25">
      <c r="A28976" s="16" t="str">
        <f>IFERROR(VLOOKUP($F28976,'Location List'!$A$2:$QR$463,20,FALSE),"")</f>
        <v/>
      </c>
      <c r="B28976" s="16" t="str">
        <f>IFERROR(VLOOKUP($F28976,'Location List'!$A$2:$QR$463,19,FALSE),"")</f>
        <v/>
      </c>
      <c r="C28976" s="16" t="str">
        <f>IFERROR(VLOOKUP($F28976,'Location List'!$A$2:$QR$463,18,FALSE),"")</f>
        <v/>
      </c>
      <c r="D28976" s="16" t="str">
        <f>IFERROR(VLOOKUP($F28976,'Location List'!$A$2:$QR$463,9,FALSE),"")</f>
        <v/>
      </c>
      <c r="E28976" s="16" t="str">
        <f>IFERROR(VLOOKUP($F28976,'Location List'!$A$2:$QR$463,2,FALSE),"")</f>
        <v/>
      </c>
    </row>
    <row r="28977" spans="1:5" ht="15" customHeight="1" x14ac:dyDescent="0.25">
      <c r="A28977" s="16" t="str">
        <f>IFERROR(VLOOKUP($F28977,'Location List'!$A$2:$QR$463,20,FALSE),"")</f>
        <v/>
      </c>
      <c r="B28977" s="16" t="str">
        <f>IFERROR(VLOOKUP($F28977,'Location List'!$A$2:$QR$463,19,FALSE),"")</f>
        <v/>
      </c>
      <c r="C28977" s="16" t="str">
        <f>IFERROR(VLOOKUP($F28977,'Location List'!$A$2:$QR$463,18,FALSE),"")</f>
        <v/>
      </c>
      <c r="D28977" s="16" t="str">
        <f>IFERROR(VLOOKUP($F28977,'Location List'!$A$2:$QR$463,9,FALSE),"")</f>
        <v/>
      </c>
      <c r="E28977" s="16" t="str">
        <f>IFERROR(VLOOKUP($F28977,'Location List'!$A$2:$QR$463,2,FALSE),"")</f>
        <v/>
      </c>
    </row>
    <row r="28978" spans="1:5" ht="15" customHeight="1" x14ac:dyDescent="0.25">
      <c r="A28978" s="16" t="str">
        <f>IFERROR(VLOOKUP($F28978,'Location List'!$A$2:$QR$463,20,FALSE),"")</f>
        <v/>
      </c>
      <c r="B28978" s="16" t="str">
        <f>IFERROR(VLOOKUP($F28978,'Location List'!$A$2:$QR$463,19,FALSE),"")</f>
        <v/>
      </c>
      <c r="C28978" s="16" t="str">
        <f>IFERROR(VLOOKUP($F28978,'Location List'!$A$2:$QR$463,18,FALSE),"")</f>
        <v/>
      </c>
      <c r="D28978" s="16" t="str">
        <f>IFERROR(VLOOKUP($F28978,'Location List'!$A$2:$QR$463,9,FALSE),"")</f>
        <v/>
      </c>
      <c r="E28978" s="16" t="str">
        <f>IFERROR(VLOOKUP($F28978,'Location List'!$A$2:$QR$463,2,FALSE),"")</f>
        <v/>
      </c>
    </row>
    <row r="28979" spans="1:5" ht="15" customHeight="1" x14ac:dyDescent="0.25">
      <c r="A28979" s="16" t="str">
        <f>IFERROR(VLOOKUP($F28979,'Location List'!$A$2:$QR$463,20,FALSE),"")</f>
        <v/>
      </c>
      <c r="B28979" s="16" t="str">
        <f>IFERROR(VLOOKUP($F28979,'Location List'!$A$2:$QR$463,19,FALSE),"")</f>
        <v/>
      </c>
      <c r="C28979" s="16" t="str">
        <f>IFERROR(VLOOKUP($F28979,'Location List'!$A$2:$QR$463,18,FALSE),"")</f>
        <v/>
      </c>
      <c r="D28979" s="16" t="str">
        <f>IFERROR(VLOOKUP($F28979,'Location List'!$A$2:$QR$463,9,FALSE),"")</f>
        <v/>
      </c>
      <c r="E28979" s="16" t="str">
        <f>IFERROR(VLOOKUP($F28979,'Location List'!$A$2:$QR$463,2,FALSE),"")</f>
        <v/>
      </c>
    </row>
    <row r="28980" spans="1:5" ht="15" customHeight="1" x14ac:dyDescent="0.25">
      <c r="A28980" s="16" t="str">
        <f>IFERROR(VLOOKUP($F28980,'Location List'!$A$2:$QR$463,20,FALSE),"")</f>
        <v/>
      </c>
      <c r="B28980" s="16" t="str">
        <f>IFERROR(VLOOKUP($F28980,'Location List'!$A$2:$QR$463,19,FALSE),"")</f>
        <v/>
      </c>
      <c r="C28980" s="16" t="str">
        <f>IFERROR(VLOOKUP($F28980,'Location List'!$A$2:$QR$463,18,FALSE),"")</f>
        <v/>
      </c>
      <c r="D28980" s="16" t="str">
        <f>IFERROR(VLOOKUP($F28980,'Location List'!$A$2:$QR$463,9,FALSE),"")</f>
        <v/>
      </c>
      <c r="E28980" s="16" t="str">
        <f>IFERROR(VLOOKUP($F28980,'Location List'!$A$2:$QR$463,2,FALSE),"")</f>
        <v/>
      </c>
    </row>
    <row r="28981" spans="1:5" ht="15" customHeight="1" x14ac:dyDescent="0.25">
      <c r="A28981" s="16" t="str">
        <f>IFERROR(VLOOKUP($F28981,'Location List'!$A$2:$QR$463,20,FALSE),"")</f>
        <v/>
      </c>
      <c r="B28981" s="16" t="str">
        <f>IFERROR(VLOOKUP($F28981,'Location List'!$A$2:$QR$463,19,FALSE),"")</f>
        <v/>
      </c>
      <c r="C28981" s="16" t="str">
        <f>IFERROR(VLOOKUP($F28981,'Location List'!$A$2:$QR$463,18,FALSE),"")</f>
        <v/>
      </c>
      <c r="D28981" s="16" t="str">
        <f>IFERROR(VLOOKUP($F28981,'Location List'!$A$2:$QR$463,9,FALSE),"")</f>
        <v/>
      </c>
      <c r="E28981" s="16" t="str">
        <f>IFERROR(VLOOKUP($F28981,'Location List'!$A$2:$QR$463,2,FALSE),"")</f>
        <v/>
      </c>
    </row>
    <row r="28982" spans="1:5" ht="15" customHeight="1" x14ac:dyDescent="0.25">
      <c r="A28982" s="16" t="str">
        <f>IFERROR(VLOOKUP($F28982,'Location List'!$A$2:$QR$463,20,FALSE),"")</f>
        <v/>
      </c>
      <c r="B28982" s="16" t="str">
        <f>IFERROR(VLOOKUP($F28982,'Location List'!$A$2:$QR$463,19,FALSE),"")</f>
        <v/>
      </c>
      <c r="C28982" s="16" t="str">
        <f>IFERROR(VLOOKUP($F28982,'Location List'!$A$2:$QR$463,18,FALSE),"")</f>
        <v/>
      </c>
      <c r="D28982" s="16" t="str">
        <f>IFERROR(VLOOKUP($F28982,'Location List'!$A$2:$QR$463,9,FALSE),"")</f>
        <v/>
      </c>
      <c r="E28982" s="16" t="str">
        <f>IFERROR(VLOOKUP($F28982,'Location List'!$A$2:$QR$463,2,FALSE),"")</f>
        <v/>
      </c>
    </row>
    <row r="28983" spans="1:5" ht="15" customHeight="1" x14ac:dyDescent="0.25">
      <c r="A28983" s="16" t="str">
        <f>IFERROR(VLOOKUP($F28983,'Location List'!$A$2:$QR$463,20,FALSE),"")</f>
        <v/>
      </c>
      <c r="B28983" s="16" t="str">
        <f>IFERROR(VLOOKUP($F28983,'Location List'!$A$2:$QR$463,19,FALSE),"")</f>
        <v/>
      </c>
      <c r="C28983" s="16" t="str">
        <f>IFERROR(VLOOKUP($F28983,'Location List'!$A$2:$QR$463,18,FALSE),"")</f>
        <v/>
      </c>
      <c r="D28983" s="16" t="str">
        <f>IFERROR(VLOOKUP($F28983,'Location List'!$A$2:$QR$463,9,FALSE),"")</f>
        <v/>
      </c>
      <c r="E28983" s="16" t="str">
        <f>IFERROR(VLOOKUP($F28983,'Location List'!$A$2:$QR$463,2,FALSE),"")</f>
        <v/>
      </c>
    </row>
    <row r="28984" spans="1:5" ht="15" customHeight="1" x14ac:dyDescent="0.25">
      <c r="A28984" s="16" t="str">
        <f>IFERROR(VLOOKUP($F28984,'Location List'!$A$2:$QR$463,20,FALSE),"")</f>
        <v/>
      </c>
      <c r="B28984" s="16" t="str">
        <f>IFERROR(VLOOKUP($F28984,'Location List'!$A$2:$QR$463,19,FALSE),"")</f>
        <v/>
      </c>
      <c r="C28984" s="16" t="str">
        <f>IFERROR(VLOOKUP($F28984,'Location List'!$A$2:$QR$463,18,FALSE),"")</f>
        <v/>
      </c>
      <c r="D28984" s="16" t="str">
        <f>IFERROR(VLOOKUP($F28984,'Location List'!$A$2:$QR$463,9,FALSE),"")</f>
        <v/>
      </c>
      <c r="E28984" s="16" t="str">
        <f>IFERROR(VLOOKUP($F28984,'Location List'!$A$2:$QR$463,2,FALSE),"")</f>
        <v/>
      </c>
    </row>
    <row r="28985" spans="1:5" ht="15" customHeight="1" x14ac:dyDescent="0.25">
      <c r="A28985" s="16" t="str">
        <f>IFERROR(VLOOKUP($F28985,'Location List'!$A$2:$QR$463,20,FALSE),"")</f>
        <v/>
      </c>
      <c r="B28985" s="16" t="str">
        <f>IFERROR(VLOOKUP($F28985,'Location List'!$A$2:$QR$463,19,FALSE),"")</f>
        <v/>
      </c>
      <c r="C28985" s="16" t="str">
        <f>IFERROR(VLOOKUP($F28985,'Location List'!$A$2:$QR$463,18,FALSE),"")</f>
        <v/>
      </c>
      <c r="D28985" s="16" t="str">
        <f>IFERROR(VLOOKUP($F28985,'Location List'!$A$2:$QR$463,9,FALSE),"")</f>
        <v/>
      </c>
      <c r="E28985" s="16" t="str">
        <f>IFERROR(VLOOKUP($F28985,'Location List'!$A$2:$QR$463,2,FALSE),"")</f>
        <v/>
      </c>
    </row>
    <row r="28986" spans="1:5" ht="15" customHeight="1" x14ac:dyDescent="0.25">
      <c r="A28986" s="16" t="str">
        <f>IFERROR(VLOOKUP($F28986,'Location List'!$A$2:$QR$463,20,FALSE),"")</f>
        <v/>
      </c>
      <c r="B28986" s="16" t="str">
        <f>IFERROR(VLOOKUP($F28986,'Location List'!$A$2:$QR$463,19,FALSE),"")</f>
        <v/>
      </c>
      <c r="C28986" s="16" t="str">
        <f>IFERROR(VLOOKUP($F28986,'Location List'!$A$2:$QR$463,18,FALSE),"")</f>
        <v/>
      </c>
      <c r="D28986" s="16" t="str">
        <f>IFERROR(VLOOKUP($F28986,'Location List'!$A$2:$QR$463,9,FALSE),"")</f>
        <v/>
      </c>
      <c r="E28986" s="16" t="str">
        <f>IFERROR(VLOOKUP($F28986,'Location List'!$A$2:$QR$463,2,FALSE),"")</f>
        <v/>
      </c>
    </row>
    <row r="28987" spans="1:5" ht="15" customHeight="1" x14ac:dyDescent="0.25">
      <c r="A28987" s="16" t="str">
        <f>IFERROR(VLOOKUP($F28987,'Location List'!$A$2:$QR$463,20,FALSE),"")</f>
        <v/>
      </c>
      <c r="B28987" s="16" t="str">
        <f>IFERROR(VLOOKUP($F28987,'Location List'!$A$2:$QR$463,19,FALSE),"")</f>
        <v/>
      </c>
      <c r="C28987" s="16" t="str">
        <f>IFERROR(VLOOKUP($F28987,'Location List'!$A$2:$QR$463,18,FALSE),"")</f>
        <v/>
      </c>
      <c r="D28987" s="16" t="str">
        <f>IFERROR(VLOOKUP($F28987,'Location List'!$A$2:$QR$463,9,FALSE),"")</f>
        <v/>
      </c>
      <c r="E28987" s="16" t="str">
        <f>IFERROR(VLOOKUP($F28987,'Location List'!$A$2:$QR$463,2,FALSE),"")</f>
        <v/>
      </c>
    </row>
    <row r="28988" spans="1:5" ht="15" customHeight="1" x14ac:dyDescent="0.25">
      <c r="A28988" s="16" t="str">
        <f>IFERROR(VLOOKUP($F28988,'Location List'!$A$2:$QR$463,20,FALSE),"")</f>
        <v/>
      </c>
      <c r="B28988" s="16" t="str">
        <f>IFERROR(VLOOKUP($F28988,'Location List'!$A$2:$QR$463,19,FALSE),"")</f>
        <v/>
      </c>
      <c r="C28988" s="16" t="str">
        <f>IFERROR(VLOOKUP($F28988,'Location List'!$A$2:$QR$463,18,FALSE),"")</f>
        <v/>
      </c>
      <c r="D28988" s="16" t="str">
        <f>IFERROR(VLOOKUP($F28988,'Location List'!$A$2:$QR$463,9,FALSE),"")</f>
        <v/>
      </c>
      <c r="E28988" s="16" t="str">
        <f>IFERROR(VLOOKUP($F28988,'Location List'!$A$2:$QR$463,2,FALSE),"")</f>
        <v/>
      </c>
    </row>
    <row r="28989" spans="1:5" ht="15" customHeight="1" x14ac:dyDescent="0.25">
      <c r="A28989" s="16" t="str">
        <f>IFERROR(VLOOKUP($F28989,'Location List'!$A$2:$QR$463,20,FALSE),"")</f>
        <v/>
      </c>
      <c r="B28989" s="16" t="str">
        <f>IFERROR(VLOOKUP($F28989,'Location List'!$A$2:$QR$463,19,FALSE),"")</f>
        <v/>
      </c>
      <c r="C28989" s="16" t="str">
        <f>IFERROR(VLOOKUP($F28989,'Location List'!$A$2:$QR$463,18,FALSE),"")</f>
        <v/>
      </c>
      <c r="D28989" s="16" t="str">
        <f>IFERROR(VLOOKUP($F28989,'Location List'!$A$2:$QR$463,9,FALSE),"")</f>
        <v/>
      </c>
      <c r="E28989" s="16" t="str">
        <f>IFERROR(VLOOKUP($F28989,'Location List'!$A$2:$QR$463,2,FALSE),"")</f>
        <v/>
      </c>
    </row>
    <row r="28990" spans="1:5" ht="15" customHeight="1" x14ac:dyDescent="0.25">
      <c r="A28990" s="16" t="str">
        <f>IFERROR(VLOOKUP($F28990,'Location List'!$A$2:$QR$463,20,FALSE),"")</f>
        <v/>
      </c>
      <c r="B28990" s="16" t="str">
        <f>IFERROR(VLOOKUP($F28990,'Location List'!$A$2:$QR$463,19,FALSE),"")</f>
        <v/>
      </c>
      <c r="C28990" s="16" t="str">
        <f>IFERROR(VLOOKUP($F28990,'Location List'!$A$2:$QR$463,18,FALSE),"")</f>
        <v/>
      </c>
      <c r="D28990" s="16" t="str">
        <f>IFERROR(VLOOKUP($F28990,'Location List'!$A$2:$QR$463,9,FALSE),"")</f>
        <v/>
      </c>
      <c r="E28990" s="16" t="str">
        <f>IFERROR(VLOOKUP($F28990,'Location List'!$A$2:$QR$463,2,FALSE),"")</f>
        <v/>
      </c>
    </row>
    <row r="29046" spans="1:5" ht="15" customHeight="1" x14ac:dyDescent="0.25">
      <c r="A29046" s="16" t="str">
        <f>IFERROR(VLOOKUP($F29046,'Location List'!$A$2:$QR$463,20,FALSE),"")</f>
        <v/>
      </c>
      <c r="B29046" s="16" t="str">
        <f>IFERROR(VLOOKUP($F29046,'Location List'!$A$2:$QR$463,19,FALSE),"")</f>
        <v/>
      </c>
      <c r="C29046" s="16" t="str">
        <f>IFERROR(VLOOKUP($F29046,'Location List'!$A$2:$QR$463,18,FALSE),"")</f>
        <v/>
      </c>
      <c r="D29046" s="16" t="str">
        <f>IFERROR(VLOOKUP($F29046,'Location List'!$A$2:$QR$463,9,FALSE),"")</f>
        <v/>
      </c>
      <c r="E29046" s="16" t="str">
        <f>IFERROR(VLOOKUP($F29046,'Location List'!$A$2:$QR$463,2,FALSE),"")</f>
        <v/>
      </c>
    </row>
    <row r="29047" spans="1:5" ht="15" customHeight="1" x14ac:dyDescent="0.25">
      <c r="A29047" s="16" t="str">
        <f>IFERROR(VLOOKUP($F29047,'Location List'!$A$2:$QR$463,20,FALSE),"")</f>
        <v/>
      </c>
      <c r="B29047" s="16" t="str">
        <f>IFERROR(VLOOKUP($F29047,'Location List'!$A$2:$QR$463,19,FALSE),"")</f>
        <v/>
      </c>
      <c r="C29047" s="16" t="str">
        <f>IFERROR(VLOOKUP($F29047,'Location List'!$A$2:$QR$463,18,FALSE),"")</f>
        <v/>
      </c>
      <c r="D29047" s="16" t="str">
        <f>IFERROR(VLOOKUP($F29047,'Location List'!$A$2:$QR$463,9,FALSE),"")</f>
        <v/>
      </c>
      <c r="E29047" s="16" t="str">
        <f>IFERROR(VLOOKUP($F29047,'Location List'!$A$2:$QR$463,2,FALSE),"")</f>
        <v/>
      </c>
    </row>
    <row r="29100" spans="1:5" ht="15" customHeight="1" x14ac:dyDescent="0.25">
      <c r="A29100" s="16" t="str">
        <f>IFERROR(VLOOKUP($F29100,'Location List'!$A$2:$QR$463,20,FALSE),"")</f>
        <v/>
      </c>
      <c r="B29100" s="16" t="str">
        <f>IFERROR(VLOOKUP($F29100,'Location List'!$A$2:$QR$463,19,FALSE),"")</f>
        <v/>
      </c>
      <c r="C29100" s="16" t="str">
        <f>IFERROR(VLOOKUP($F29100,'Location List'!$A$2:$QR$463,18,FALSE),"")</f>
        <v/>
      </c>
      <c r="D29100" s="16" t="str">
        <f>IFERROR(VLOOKUP($F29100,'Location List'!$A$2:$QR$463,9,FALSE),"")</f>
        <v/>
      </c>
      <c r="E29100" s="16" t="str">
        <f>IFERROR(VLOOKUP($F29100,'Location List'!$A$2:$QR$463,2,FALSE),"")</f>
        <v/>
      </c>
    </row>
    <row r="29101" spans="1:5" ht="15" customHeight="1" x14ac:dyDescent="0.25">
      <c r="A29101" s="16" t="str">
        <f>IFERROR(VLOOKUP($F29101,'Location List'!$A$2:$QR$463,20,FALSE),"")</f>
        <v/>
      </c>
      <c r="B29101" s="16" t="str">
        <f>IFERROR(VLOOKUP($F29101,'Location List'!$A$2:$QR$463,19,FALSE),"")</f>
        <v/>
      </c>
      <c r="C29101" s="16" t="str">
        <f>IFERROR(VLOOKUP($F29101,'Location List'!$A$2:$QR$463,18,FALSE),"")</f>
        <v/>
      </c>
      <c r="D29101" s="16" t="str">
        <f>IFERROR(VLOOKUP($F29101,'Location List'!$A$2:$QR$463,9,FALSE),"")</f>
        <v/>
      </c>
      <c r="E29101" s="16" t="str">
        <f>IFERROR(VLOOKUP($F29101,'Location List'!$A$2:$QR$463,2,FALSE),"")</f>
        <v/>
      </c>
    </row>
    <row r="29102" spans="1:5" ht="15" customHeight="1" x14ac:dyDescent="0.25">
      <c r="A29102" s="16" t="str">
        <f>IFERROR(VLOOKUP($F29102,'Location List'!$A$2:$QR$463,20,FALSE),"")</f>
        <v/>
      </c>
      <c r="B29102" s="16" t="str">
        <f>IFERROR(VLOOKUP($F29102,'Location List'!$A$2:$QR$463,19,FALSE),"")</f>
        <v/>
      </c>
      <c r="C29102" s="16" t="str">
        <f>IFERROR(VLOOKUP($F29102,'Location List'!$A$2:$QR$463,18,FALSE),"")</f>
        <v/>
      </c>
      <c r="D29102" s="16" t="str">
        <f>IFERROR(VLOOKUP($F29102,'Location List'!$A$2:$QR$463,9,FALSE),"")</f>
        <v/>
      </c>
      <c r="E29102" s="16" t="str">
        <f>IFERROR(VLOOKUP($F29102,'Location List'!$A$2:$QR$463,2,FALSE),"")</f>
        <v/>
      </c>
    </row>
    <row r="29103" spans="1:5" ht="15" customHeight="1" x14ac:dyDescent="0.25">
      <c r="A29103" s="16" t="str">
        <f>IFERROR(VLOOKUP($F29103,'Location List'!$A$2:$QR$463,20,FALSE),"")</f>
        <v/>
      </c>
      <c r="B29103" s="16" t="str">
        <f>IFERROR(VLOOKUP($F29103,'Location List'!$A$2:$QR$463,19,FALSE),"")</f>
        <v/>
      </c>
      <c r="C29103" s="16" t="str">
        <f>IFERROR(VLOOKUP($F29103,'Location List'!$A$2:$QR$463,18,FALSE),"")</f>
        <v/>
      </c>
      <c r="D29103" s="16" t="str">
        <f>IFERROR(VLOOKUP($F29103,'Location List'!$A$2:$QR$463,9,FALSE),"")</f>
        <v/>
      </c>
      <c r="E29103" s="16" t="str">
        <f>IFERROR(VLOOKUP($F29103,'Location List'!$A$2:$QR$463,2,FALSE),"")</f>
        <v/>
      </c>
    </row>
    <row r="29104" spans="1:5" ht="15" customHeight="1" x14ac:dyDescent="0.25">
      <c r="A29104" s="16" t="str">
        <f>IFERROR(VLOOKUP($F29104,'Location List'!$A$2:$QR$463,20,FALSE),"")</f>
        <v/>
      </c>
      <c r="B29104" s="16" t="str">
        <f>IFERROR(VLOOKUP($F29104,'Location List'!$A$2:$QR$463,19,FALSE),"")</f>
        <v/>
      </c>
      <c r="C29104" s="16" t="str">
        <f>IFERROR(VLOOKUP($F29104,'Location List'!$A$2:$QR$463,18,FALSE),"")</f>
        <v/>
      </c>
      <c r="D29104" s="16" t="str">
        <f>IFERROR(VLOOKUP($F29104,'Location List'!$A$2:$QR$463,9,FALSE),"")</f>
        <v/>
      </c>
      <c r="E29104" s="16" t="str">
        <f>IFERROR(VLOOKUP($F29104,'Location List'!$A$2:$QR$463,2,FALSE),"")</f>
        <v/>
      </c>
    </row>
    <row r="29105" spans="1:5" ht="15" customHeight="1" x14ac:dyDescent="0.25">
      <c r="A29105" s="16" t="str">
        <f>IFERROR(VLOOKUP($F29105,'Location List'!$A$2:$QR$463,20,FALSE),"")</f>
        <v/>
      </c>
      <c r="B29105" s="16" t="str">
        <f>IFERROR(VLOOKUP($F29105,'Location List'!$A$2:$QR$463,19,FALSE),"")</f>
        <v/>
      </c>
      <c r="C29105" s="16" t="str">
        <f>IFERROR(VLOOKUP($F29105,'Location List'!$A$2:$QR$463,18,FALSE),"")</f>
        <v/>
      </c>
      <c r="D29105" s="16" t="str">
        <f>IFERROR(VLOOKUP($F29105,'Location List'!$A$2:$QR$463,9,FALSE),"")</f>
        <v/>
      </c>
      <c r="E29105" s="16" t="str">
        <f>IFERROR(VLOOKUP($F29105,'Location List'!$A$2:$QR$463,2,FALSE),"")</f>
        <v/>
      </c>
    </row>
    <row r="29106" spans="1:5" ht="15" customHeight="1" x14ac:dyDescent="0.25">
      <c r="A29106" s="16" t="str">
        <f>IFERROR(VLOOKUP($F29106,'Location List'!$A$2:$QR$463,20,FALSE),"")</f>
        <v/>
      </c>
      <c r="B29106" s="16" t="str">
        <f>IFERROR(VLOOKUP($F29106,'Location List'!$A$2:$QR$463,19,FALSE),"")</f>
        <v/>
      </c>
      <c r="C29106" s="16" t="str">
        <f>IFERROR(VLOOKUP($F29106,'Location List'!$A$2:$QR$463,18,FALSE),"")</f>
        <v/>
      </c>
      <c r="D29106" s="16" t="str">
        <f>IFERROR(VLOOKUP($F29106,'Location List'!$A$2:$QR$463,9,FALSE),"")</f>
        <v/>
      </c>
      <c r="E29106" s="16" t="str">
        <f>IFERROR(VLOOKUP($F29106,'Location List'!$A$2:$QR$463,2,FALSE),"")</f>
        <v/>
      </c>
    </row>
    <row r="29107" spans="1:5" ht="15" customHeight="1" x14ac:dyDescent="0.25">
      <c r="A29107" s="16" t="str">
        <f>IFERROR(VLOOKUP($F29107,'Location List'!$A$2:$QR$463,20,FALSE),"")</f>
        <v/>
      </c>
      <c r="B29107" s="16" t="str">
        <f>IFERROR(VLOOKUP($F29107,'Location List'!$A$2:$QR$463,19,FALSE),"")</f>
        <v/>
      </c>
      <c r="C29107" s="16" t="str">
        <f>IFERROR(VLOOKUP($F29107,'Location List'!$A$2:$QR$463,18,FALSE),"")</f>
        <v/>
      </c>
      <c r="D29107" s="16" t="str">
        <f>IFERROR(VLOOKUP($F29107,'Location List'!$A$2:$QR$463,9,FALSE),"")</f>
        <v/>
      </c>
      <c r="E29107" s="16" t="str">
        <f>IFERROR(VLOOKUP($F29107,'Location List'!$A$2:$QR$463,2,FALSE),"")</f>
        <v/>
      </c>
    </row>
    <row r="29108" spans="1:5" ht="15" customHeight="1" x14ac:dyDescent="0.25">
      <c r="A29108" s="16" t="str">
        <f>IFERROR(VLOOKUP($F29108,'Location List'!$A$2:$QR$463,20,FALSE),"")</f>
        <v/>
      </c>
      <c r="B29108" s="16" t="str">
        <f>IFERROR(VLOOKUP($F29108,'Location List'!$A$2:$QR$463,19,FALSE),"")</f>
        <v/>
      </c>
      <c r="C29108" s="16" t="str">
        <f>IFERROR(VLOOKUP($F29108,'Location List'!$A$2:$QR$463,18,FALSE),"")</f>
        <v/>
      </c>
      <c r="D29108" s="16" t="str">
        <f>IFERROR(VLOOKUP($F29108,'Location List'!$A$2:$QR$463,9,FALSE),"")</f>
        <v/>
      </c>
      <c r="E29108" s="16" t="str">
        <f>IFERROR(VLOOKUP($F29108,'Location List'!$A$2:$QR$463,2,FALSE),"")</f>
        <v/>
      </c>
    </row>
    <row r="29109" spans="1:5" ht="15" customHeight="1" x14ac:dyDescent="0.25">
      <c r="A29109" s="16" t="str">
        <f>IFERROR(VLOOKUP($F29109,'Location List'!$A$2:$QR$463,20,FALSE),"")</f>
        <v/>
      </c>
      <c r="B29109" s="16" t="str">
        <f>IFERROR(VLOOKUP($F29109,'Location List'!$A$2:$QR$463,19,FALSE),"")</f>
        <v/>
      </c>
      <c r="C29109" s="16" t="str">
        <f>IFERROR(VLOOKUP($F29109,'Location List'!$A$2:$QR$463,18,FALSE),"")</f>
        <v/>
      </c>
      <c r="D29109" s="16" t="str">
        <f>IFERROR(VLOOKUP($F29109,'Location List'!$A$2:$QR$463,9,FALSE),"")</f>
        <v/>
      </c>
      <c r="E29109" s="16" t="str">
        <f>IFERROR(VLOOKUP($F29109,'Location List'!$A$2:$QR$463,2,FALSE),"")</f>
        <v/>
      </c>
    </row>
    <row r="29110" spans="1:5" ht="15" customHeight="1" x14ac:dyDescent="0.25">
      <c r="A29110" s="16" t="str">
        <f>IFERROR(VLOOKUP($F29110,'Location List'!$A$2:$QR$463,20,FALSE),"")</f>
        <v/>
      </c>
      <c r="B29110" s="16" t="str">
        <f>IFERROR(VLOOKUP($F29110,'Location List'!$A$2:$QR$463,19,FALSE),"")</f>
        <v/>
      </c>
      <c r="C29110" s="16" t="str">
        <f>IFERROR(VLOOKUP($F29110,'Location List'!$A$2:$QR$463,18,FALSE),"")</f>
        <v/>
      </c>
      <c r="D29110" s="16" t="str">
        <f>IFERROR(VLOOKUP($F29110,'Location List'!$A$2:$QR$463,9,FALSE),"")</f>
        <v/>
      </c>
      <c r="E29110" s="16" t="str">
        <f>IFERROR(VLOOKUP($F29110,'Location List'!$A$2:$QR$463,2,FALSE),"")</f>
        <v/>
      </c>
    </row>
    <row r="29111" spans="1:5" ht="15" customHeight="1" x14ac:dyDescent="0.25">
      <c r="A29111" s="16" t="str">
        <f>IFERROR(VLOOKUP($F29111,'Location List'!$A$2:$QR$463,20,FALSE),"")</f>
        <v/>
      </c>
      <c r="B29111" s="16" t="str">
        <f>IFERROR(VLOOKUP($F29111,'Location List'!$A$2:$QR$463,19,FALSE),"")</f>
        <v/>
      </c>
      <c r="C29111" s="16" t="str">
        <f>IFERROR(VLOOKUP($F29111,'Location List'!$A$2:$QR$463,18,FALSE),"")</f>
        <v/>
      </c>
      <c r="D29111" s="16" t="str">
        <f>IFERROR(VLOOKUP($F29111,'Location List'!$A$2:$QR$463,9,FALSE),"")</f>
        <v/>
      </c>
      <c r="E29111" s="16" t="str">
        <f>IFERROR(VLOOKUP($F29111,'Location List'!$A$2:$QR$463,2,FALSE),"")</f>
        <v/>
      </c>
    </row>
    <row r="29112" spans="1:5" ht="15" customHeight="1" x14ac:dyDescent="0.25">
      <c r="A29112" s="16" t="str">
        <f>IFERROR(VLOOKUP($F29112,'Location List'!$A$2:$QR$463,20,FALSE),"")</f>
        <v/>
      </c>
      <c r="B29112" s="16" t="str">
        <f>IFERROR(VLOOKUP($F29112,'Location List'!$A$2:$QR$463,19,FALSE),"")</f>
        <v/>
      </c>
      <c r="C29112" s="16" t="str">
        <f>IFERROR(VLOOKUP($F29112,'Location List'!$A$2:$QR$463,18,FALSE),"")</f>
        <v/>
      </c>
      <c r="D29112" s="16" t="str">
        <f>IFERROR(VLOOKUP($F29112,'Location List'!$A$2:$QR$463,9,FALSE),"")</f>
        <v/>
      </c>
      <c r="E29112" s="16" t="str">
        <f>IFERROR(VLOOKUP($F29112,'Location List'!$A$2:$QR$463,2,FALSE),"")</f>
        <v/>
      </c>
    </row>
    <row r="29113" spans="1:5" ht="15" customHeight="1" x14ac:dyDescent="0.25">
      <c r="A29113" s="16" t="str">
        <f>IFERROR(VLOOKUP($F29113,'Location List'!$A$2:$QR$463,20,FALSE),"")</f>
        <v/>
      </c>
      <c r="B29113" s="16" t="str">
        <f>IFERROR(VLOOKUP($F29113,'Location List'!$A$2:$QR$463,19,FALSE),"")</f>
        <v/>
      </c>
      <c r="C29113" s="16" t="str">
        <f>IFERROR(VLOOKUP($F29113,'Location List'!$A$2:$QR$463,18,FALSE),"")</f>
        <v/>
      </c>
      <c r="D29113" s="16" t="str">
        <f>IFERROR(VLOOKUP($F29113,'Location List'!$A$2:$QR$463,9,FALSE),"")</f>
        <v/>
      </c>
      <c r="E29113" s="16" t="str">
        <f>IFERROR(VLOOKUP($F29113,'Location List'!$A$2:$QR$463,2,FALSE),"")</f>
        <v/>
      </c>
    </row>
    <row r="29114" spans="1:5" ht="15" customHeight="1" x14ac:dyDescent="0.25">
      <c r="A29114" s="16" t="str">
        <f>IFERROR(VLOOKUP($F29114,'Location List'!$A$2:$QR$463,20,FALSE),"")</f>
        <v/>
      </c>
      <c r="B29114" s="16" t="str">
        <f>IFERROR(VLOOKUP($F29114,'Location List'!$A$2:$QR$463,19,FALSE),"")</f>
        <v/>
      </c>
      <c r="C29114" s="16" t="str">
        <f>IFERROR(VLOOKUP($F29114,'Location List'!$A$2:$QR$463,18,FALSE),"")</f>
        <v/>
      </c>
      <c r="D29114" s="16" t="str">
        <f>IFERROR(VLOOKUP($F29114,'Location List'!$A$2:$QR$463,9,FALSE),"")</f>
        <v/>
      </c>
      <c r="E29114" s="16" t="str">
        <f>IFERROR(VLOOKUP($F29114,'Location List'!$A$2:$QR$463,2,FALSE),"")</f>
        <v/>
      </c>
    </row>
    <row r="29115" spans="1:5" ht="15" customHeight="1" x14ac:dyDescent="0.25">
      <c r="A29115" s="16" t="str">
        <f>IFERROR(VLOOKUP($F29115,'Location List'!$A$2:$QR$463,20,FALSE),"")</f>
        <v/>
      </c>
      <c r="B29115" s="16" t="str">
        <f>IFERROR(VLOOKUP($F29115,'Location List'!$A$2:$QR$463,19,FALSE),"")</f>
        <v/>
      </c>
      <c r="C29115" s="16" t="str">
        <f>IFERROR(VLOOKUP($F29115,'Location List'!$A$2:$QR$463,18,FALSE),"")</f>
        <v/>
      </c>
      <c r="D29115" s="16" t="str">
        <f>IFERROR(VLOOKUP($F29115,'Location List'!$A$2:$QR$463,9,FALSE),"")</f>
        <v/>
      </c>
      <c r="E29115" s="16" t="str">
        <f>IFERROR(VLOOKUP($F29115,'Location List'!$A$2:$QR$463,2,FALSE),"")</f>
        <v/>
      </c>
    </row>
    <row r="29116" spans="1:5" ht="15" customHeight="1" x14ac:dyDescent="0.25">
      <c r="A29116" s="16" t="str">
        <f>IFERROR(VLOOKUP($F29116,'Location List'!$A$2:$QR$463,20,FALSE),"")</f>
        <v/>
      </c>
      <c r="B29116" s="16" t="str">
        <f>IFERROR(VLOOKUP($F29116,'Location List'!$A$2:$QR$463,19,FALSE),"")</f>
        <v/>
      </c>
      <c r="C29116" s="16" t="str">
        <f>IFERROR(VLOOKUP($F29116,'Location List'!$A$2:$QR$463,18,FALSE),"")</f>
        <v/>
      </c>
      <c r="D29116" s="16" t="str">
        <f>IFERROR(VLOOKUP($F29116,'Location List'!$A$2:$QR$463,9,FALSE),"")</f>
        <v/>
      </c>
      <c r="E29116" s="16" t="str">
        <f>IFERROR(VLOOKUP($F29116,'Location List'!$A$2:$QR$463,2,FALSE),"")</f>
        <v/>
      </c>
    </row>
    <row r="29117" spans="1:5" ht="15" customHeight="1" x14ac:dyDescent="0.25">
      <c r="A29117" s="16" t="str">
        <f>IFERROR(VLOOKUP($F29117,'Location List'!$A$2:$QR$463,20,FALSE),"")</f>
        <v/>
      </c>
      <c r="B29117" s="16" t="str">
        <f>IFERROR(VLOOKUP($F29117,'Location List'!$A$2:$QR$463,19,FALSE),"")</f>
        <v/>
      </c>
      <c r="C29117" s="16" t="str">
        <f>IFERROR(VLOOKUP($F29117,'Location List'!$A$2:$QR$463,18,FALSE),"")</f>
        <v/>
      </c>
      <c r="D29117" s="16" t="str">
        <f>IFERROR(VLOOKUP($F29117,'Location List'!$A$2:$QR$463,9,FALSE),"")</f>
        <v/>
      </c>
      <c r="E29117" s="16" t="str">
        <f>IFERROR(VLOOKUP($F29117,'Location List'!$A$2:$QR$463,2,FALSE),"")</f>
        <v/>
      </c>
    </row>
    <row r="29118" spans="1:5" ht="15" customHeight="1" x14ac:dyDescent="0.25">
      <c r="A29118" s="16" t="str">
        <f>IFERROR(VLOOKUP($F29118,'Location List'!$A$2:$QR$463,20,FALSE),"")</f>
        <v/>
      </c>
      <c r="B29118" s="16" t="str">
        <f>IFERROR(VLOOKUP($F29118,'Location List'!$A$2:$QR$463,19,FALSE),"")</f>
        <v/>
      </c>
      <c r="C29118" s="16" t="str">
        <f>IFERROR(VLOOKUP($F29118,'Location List'!$A$2:$QR$463,18,FALSE),"")</f>
        <v/>
      </c>
      <c r="D29118" s="16" t="str">
        <f>IFERROR(VLOOKUP($F29118,'Location List'!$A$2:$QR$463,9,FALSE),"")</f>
        <v/>
      </c>
      <c r="E29118" s="16" t="str">
        <f>IFERROR(VLOOKUP($F29118,'Location List'!$A$2:$QR$463,2,FALSE),"")</f>
        <v/>
      </c>
    </row>
    <row r="29119" spans="1:5" ht="15" customHeight="1" x14ac:dyDescent="0.25">
      <c r="A29119" s="16" t="str">
        <f>IFERROR(VLOOKUP($F29119,'Location List'!$A$2:$QR$463,20,FALSE),"")</f>
        <v/>
      </c>
      <c r="B29119" s="16" t="str">
        <f>IFERROR(VLOOKUP($F29119,'Location List'!$A$2:$QR$463,19,FALSE),"")</f>
        <v/>
      </c>
      <c r="C29119" s="16" t="str">
        <f>IFERROR(VLOOKUP($F29119,'Location List'!$A$2:$QR$463,18,FALSE),"")</f>
        <v/>
      </c>
      <c r="D29119" s="16" t="str">
        <f>IFERROR(VLOOKUP($F29119,'Location List'!$A$2:$QR$463,9,FALSE),"")</f>
        <v/>
      </c>
      <c r="E29119" s="16" t="str">
        <f>IFERROR(VLOOKUP($F29119,'Location List'!$A$2:$QR$463,2,FALSE),"")</f>
        <v/>
      </c>
    </row>
    <row r="29120" spans="1:5" ht="15" customHeight="1" x14ac:dyDescent="0.25">
      <c r="A29120" s="16" t="str">
        <f>IFERROR(VLOOKUP($F29120,'Location List'!$A$2:$QR$463,20,FALSE),"")</f>
        <v/>
      </c>
      <c r="B29120" s="16" t="str">
        <f>IFERROR(VLOOKUP($F29120,'Location List'!$A$2:$QR$463,19,FALSE),"")</f>
        <v/>
      </c>
      <c r="C29120" s="16" t="str">
        <f>IFERROR(VLOOKUP($F29120,'Location List'!$A$2:$QR$463,18,FALSE),"")</f>
        <v/>
      </c>
      <c r="D29120" s="16" t="str">
        <f>IFERROR(VLOOKUP($F29120,'Location List'!$A$2:$QR$463,9,FALSE),"")</f>
        <v/>
      </c>
      <c r="E29120" s="16" t="str">
        <f>IFERROR(VLOOKUP($F29120,'Location List'!$A$2:$QR$463,2,FALSE),"")</f>
        <v/>
      </c>
    </row>
    <row r="29121" spans="1:5" ht="15" customHeight="1" x14ac:dyDescent="0.25">
      <c r="A29121" s="16" t="str">
        <f>IFERROR(VLOOKUP($F29121,'Location List'!$A$2:$QR$463,20,FALSE),"")</f>
        <v/>
      </c>
      <c r="B29121" s="16" t="str">
        <f>IFERROR(VLOOKUP($F29121,'Location List'!$A$2:$QR$463,19,FALSE),"")</f>
        <v/>
      </c>
      <c r="C29121" s="16" t="str">
        <f>IFERROR(VLOOKUP($F29121,'Location List'!$A$2:$QR$463,18,FALSE),"")</f>
        <v/>
      </c>
      <c r="D29121" s="16" t="str">
        <f>IFERROR(VLOOKUP($F29121,'Location List'!$A$2:$QR$463,9,FALSE),"")</f>
        <v/>
      </c>
      <c r="E29121" s="16" t="str">
        <f>IFERROR(VLOOKUP($F29121,'Location List'!$A$2:$QR$463,2,FALSE),"")</f>
        <v/>
      </c>
    </row>
    <row r="29122" spans="1:5" ht="15" customHeight="1" x14ac:dyDescent="0.25">
      <c r="A29122" s="16" t="str">
        <f>IFERROR(VLOOKUP($F29122,'Location List'!$A$2:$QR$463,20,FALSE),"")</f>
        <v/>
      </c>
      <c r="B29122" s="16" t="str">
        <f>IFERROR(VLOOKUP($F29122,'Location List'!$A$2:$QR$463,19,FALSE),"")</f>
        <v/>
      </c>
      <c r="C29122" s="16" t="str">
        <f>IFERROR(VLOOKUP($F29122,'Location List'!$A$2:$QR$463,18,FALSE),"")</f>
        <v/>
      </c>
      <c r="D29122" s="16" t="str">
        <f>IFERROR(VLOOKUP($F29122,'Location List'!$A$2:$QR$463,9,FALSE),"")</f>
        <v/>
      </c>
      <c r="E29122" s="16" t="str">
        <f>IFERROR(VLOOKUP($F29122,'Location List'!$A$2:$QR$463,2,FALSE),"")</f>
        <v/>
      </c>
    </row>
    <row r="29165" spans="1:5" ht="15" customHeight="1" x14ac:dyDescent="0.25">
      <c r="A29165" s="16" t="str">
        <f>IFERROR(VLOOKUP($F29165,'Location List'!$A$2:$QR$463,20,FALSE),"")</f>
        <v/>
      </c>
      <c r="B29165" s="16" t="str">
        <f>IFERROR(VLOOKUP($F29165,'Location List'!$A$2:$QR$463,19,FALSE),"")</f>
        <v/>
      </c>
      <c r="C29165" s="16" t="str">
        <f>IFERROR(VLOOKUP($F29165,'Location List'!$A$2:$QR$463,18,FALSE),"")</f>
        <v/>
      </c>
      <c r="D29165" s="16" t="str">
        <f>IFERROR(VLOOKUP($F29165,'Location List'!$A$2:$QR$463,9,FALSE),"")</f>
        <v/>
      </c>
      <c r="E29165" s="16" t="str">
        <f>IFERROR(VLOOKUP($F29165,'Location List'!$A$2:$QR$463,2,FALSE),"")</f>
        <v/>
      </c>
    </row>
    <row r="29166" spans="1:5" ht="15" customHeight="1" x14ac:dyDescent="0.25">
      <c r="A29166" s="16" t="str">
        <f>IFERROR(VLOOKUP($F29166,'Location List'!$A$2:$QR$463,20,FALSE),"")</f>
        <v/>
      </c>
      <c r="B29166" s="16" t="str">
        <f>IFERROR(VLOOKUP($F29166,'Location List'!$A$2:$QR$463,19,FALSE),"")</f>
        <v/>
      </c>
      <c r="C29166" s="16" t="str">
        <f>IFERROR(VLOOKUP($F29166,'Location List'!$A$2:$QR$463,18,FALSE),"")</f>
        <v/>
      </c>
      <c r="D29166" s="16" t="str">
        <f>IFERROR(VLOOKUP($F29166,'Location List'!$A$2:$QR$463,9,FALSE),"")</f>
        <v/>
      </c>
      <c r="E29166" s="16" t="str">
        <f>IFERROR(VLOOKUP($F29166,'Location List'!$A$2:$QR$463,2,FALSE),"")</f>
        <v/>
      </c>
    </row>
    <row r="29167" spans="1:5" ht="15" customHeight="1" x14ac:dyDescent="0.25">
      <c r="A29167" s="16" t="str">
        <f>IFERROR(VLOOKUP($F29167,'Location List'!$A$2:$QR$463,20,FALSE),"")</f>
        <v/>
      </c>
      <c r="B29167" s="16" t="str">
        <f>IFERROR(VLOOKUP($F29167,'Location List'!$A$2:$QR$463,19,FALSE),"")</f>
        <v/>
      </c>
      <c r="C29167" s="16" t="str">
        <f>IFERROR(VLOOKUP($F29167,'Location List'!$A$2:$QR$463,18,FALSE),"")</f>
        <v/>
      </c>
      <c r="D29167" s="16" t="str">
        <f>IFERROR(VLOOKUP($F29167,'Location List'!$A$2:$QR$463,9,FALSE),"")</f>
        <v/>
      </c>
      <c r="E29167" s="16" t="str">
        <f>IFERROR(VLOOKUP($F29167,'Location List'!$A$2:$QR$463,2,FALSE),"")</f>
        <v/>
      </c>
    </row>
    <row r="29168" spans="1:5" ht="15" customHeight="1" x14ac:dyDescent="0.25">
      <c r="A29168" s="16" t="str">
        <f>IFERROR(VLOOKUP($F29168,'Location List'!$A$2:$QR$463,20,FALSE),"")</f>
        <v/>
      </c>
      <c r="B29168" s="16" t="str">
        <f>IFERROR(VLOOKUP($F29168,'Location List'!$A$2:$QR$463,19,FALSE),"")</f>
        <v/>
      </c>
      <c r="C29168" s="16" t="str">
        <f>IFERROR(VLOOKUP($F29168,'Location List'!$A$2:$QR$463,18,FALSE),"")</f>
        <v/>
      </c>
      <c r="D29168" s="16" t="str">
        <f>IFERROR(VLOOKUP($F29168,'Location List'!$A$2:$QR$463,9,FALSE),"")</f>
        <v/>
      </c>
      <c r="E29168" s="16" t="str">
        <f>IFERROR(VLOOKUP($F29168,'Location List'!$A$2:$QR$463,2,FALSE),"")</f>
        <v/>
      </c>
    </row>
    <row r="29169" spans="1:5" ht="15" customHeight="1" x14ac:dyDescent="0.25">
      <c r="A29169" s="16" t="str">
        <f>IFERROR(VLOOKUP($F29169,'Location List'!$A$2:$QR$463,20,FALSE),"")</f>
        <v/>
      </c>
      <c r="B29169" s="16" t="str">
        <f>IFERROR(VLOOKUP($F29169,'Location List'!$A$2:$QR$463,19,FALSE),"")</f>
        <v/>
      </c>
      <c r="C29169" s="16" t="str">
        <f>IFERROR(VLOOKUP($F29169,'Location List'!$A$2:$QR$463,18,FALSE),"")</f>
        <v/>
      </c>
      <c r="D29169" s="16" t="str">
        <f>IFERROR(VLOOKUP($F29169,'Location List'!$A$2:$QR$463,9,FALSE),"")</f>
        <v/>
      </c>
      <c r="E29169" s="16" t="str">
        <f>IFERROR(VLOOKUP($F29169,'Location List'!$A$2:$QR$463,2,FALSE),"")</f>
        <v/>
      </c>
    </row>
    <row r="29214" spans="1:5" ht="15" customHeight="1" x14ac:dyDescent="0.25">
      <c r="A29214" s="16" t="str">
        <f>IFERROR(VLOOKUP($F29214,'Location List'!$A$2:$QR$463,20,FALSE),"")</f>
        <v/>
      </c>
      <c r="B29214" s="16" t="str">
        <f>IFERROR(VLOOKUP($F29214,'Location List'!$A$2:$QR$463,19,FALSE),"")</f>
        <v/>
      </c>
      <c r="C29214" s="16" t="str">
        <f>IFERROR(VLOOKUP($F29214,'Location List'!$A$2:$QR$463,18,FALSE),"")</f>
        <v/>
      </c>
      <c r="D29214" s="16" t="str">
        <f>IFERROR(VLOOKUP($F29214,'Location List'!$A$2:$QR$463,9,FALSE),"")</f>
        <v/>
      </c>
      <c r="E29214" s="16" t="str">
        <f>IFERROR(VLOOKUP($F29214,'Location List'!$A$2:$QR$463,2,FALSE),"")</f>
        <v/>
      </c>
    </row>
    <row r="29215" spans="1:5" ht="15" customHeight="1" x14ac:dyDescent="0.25">
      <c r="A29215" s="16" t="str">
        <f>IFERROR(VLOOKUP($F29215,'Location List'!$A$2:$QR$463,20,FALSE),"")</f>
        <v/>
      </c>
      <c r="B29215" s="16" t="str">
        <f>IFERROR(VLOOKUP($F29215,'Location List'!$A$2:$QR$463,19,FALSE),"")</f>
        <v/>
      </c>
      <c r="C29215" s="16" t="str">
        <f>IFERROR(VLOOKUP($F29215,'Location List'!$A$2:$QR$463,18,FALSE),"")</f>
        <v/>
      </c>
      <c r="D29215" s="16" t="str">
        <f>IFERROR(VLOOKUP($F29215,'Location List'!$A$2:$QR$463,9,FALSE),"")</f>
        <v/>
      </c>
      <c r="E29215" s="16" t="str">
        <f>IFERROR(VLOOKUP($F29215,'Location List'!$A$2:$QR$463,2,FALSE),"")</f>
        <v/>
      </c>
    </row>
    <row r="29216" spans="1:5" ht="15" customHeight="1" x14ac:dyDescent="0.25">
      <c r="A29216" s="16" t="str">
        <f>IFERROR(VLOOKUP($F29216,'Location List'!$A$2:$QR$463,20,FALSE),"")</f>
        <v/>
      </c>
      <c r="B29216" s="16" t="str">
        <f>IFERROR(VLOOKUP($F29216,'Location List'!$A$2:$QR$463,19,FALSE),"")</f>
        <v/>
      </c>
      <c r="C29216" s="16" t="str">
        <f>IFERROR(VLOOKUP($F29216,'Location List'!$A$2:$QR$463,18,FALSE),"")</f>
        <v/>
      </c>
      <c r="D29216" s="16" t="str">
        <f>IFERROR(VLOOKUP($F29216,'Location List'!$A$2:$QR$463,9,FALSE),"")</f>
        <v/>
      </c>
      <c r="E29216" s="16" t="str">
        <f>IFERROR(VLOOKUP($F29216,'Location List'!$A$2:$QR$463,2,FALSE),"")</f>
        <v/>
      </c>
    </row>
    <row r="29217" spans="1:5" ht="15" customHeight="1" x14ac:dyDescent="0.25">
      <c r="A29217" s="16" t="str">
        <f>IFERROR(VLOOKUP($F29217,'Location List'!$A$2:$QR$463,20,FALSE),"")</f>
        <v/>
      </c>
      <c r="B29217" s="16" t="str">
        <f>IFERROR(VLOOKUP($F29217,'Location List'!$A$2:$QR$463,19,FALSE),"")</f>
        <v/>
      </c>
      <c r="C29217" s="16" t="str">
        <f>IFERROR(VLOOKUP($F29217,'Location List'!$A$2:$QR$463,18,FALSE),"")</f>
        <v/>
      </c>
      <c r="D29217" s="16" t="str">
        <f>IFERROR(VLOOKUP($F29217,'Location List'!$A$2:$QR$463,9,FALSE),"")</f>
        <v/>
      </c>
      <c r="E29217" s="16" t="str">
        <f>IFERROR(VLOOKUP($F29217,'Location List'!$A$2:$QR$463,2,FALSE),"")</f>
        <v/>
      </c>
    </row>
    <row r="29218" spans="1:5" ht="15" customHeight="1" x14ac:dyDescent="0.25">
      <c r="A29218" s="16" t="str">
        <f>IFERROR(VLOOKUP($F29218,'Location List'!$A$2:$QR$463,20,FALSE),"")</f>
        <v/>
      </c>
      <c r="B29218" s="16" t="str">
        <f>IFERROR(VLOOKUP($F29218,'Location List'!$A$2:$QR$463,19,FALSE),"")</f>
        <v/>
      </c>
      <c r="C29218" s="16" t="str">
        <f>IFERROR(VLOOKUP($F29218,'Location List'!$A$2:$QR$463,18,FALSE),"")</f>
        <v/>
      </c>
      <c r="D29218" s="16" t="str">
        <f>IFERROR(VLOOKUP($F29218,'Location List'!$A$2:$QR$463,9,FALSE),"")</f>
        <v/>
      </c>
      <c r="E29218" s="16" t="str">
        <f>IFERROR(VLOOKUP($F29218,'Location List'!$A$2:$QR$463,2,FALSE),"")</f>
        <v/>
      </c>
    </row>
    <row r="29219" spans="1:5" ht="15" customHeight="1" x14ac:dyDescent="0.25">
      <c r="A29219" s="16" t="str">
        <f>IFERROR(VLOOKUP($F29219,'Location List'!$A$2:$QR$463,20,FALSE),"")</f>
        <v/>
      </c>
      <c r="B29219" s="16" t="str">
        <f>IFERROR(VLOOKUP($F29219,'Location List'!$A$2:$QR$463,19,FALSE),"")</f>
        <v/>
      </c>
      <c r="C29219" s="16" t="str">
        <f>IFERROR(VLOOKUP($F29219,'Location List'!$A$2:$QR$463,18,FALSE),"")</f>
        <v/>
      </c>
      <c r="D29219" s="16" t="str">
        <f>IFERROR(VLOOKUP($F29219,'Location List'!$A$2:$QR$463,9,FALSE),"")</f>
        <v/>
      </c>
      <c r="E29219" s="16" t="str">
        <f>IFERROR(VLOOKUP($F29219,'Location List'!$A$2:$QR$463,2,FALSE),"")</f>
        <v/>
      </c>
    </row>
    <row r="29220" spans="1:5" ht="15" customHeight="1" x14ac:dyDescent="0.25">
      <c r="A29220" s="16" t="str">
        <f>IFERROR(VLOOKUP($F29220,'Location List'!$A$2:$QR$463,20,FALSE),"")</f>
        <v/>
      </c>
      <c r="B29220" s="16" t="str">
        <f>IFERROR(VLOOKUP($F29220,'Location List'!$A$2:$QR$463,19,FALSE),"")</f>
        <v/>
      </c>
      <c r="C29220" s="16" t="str">
        <f>IFERROR(VLOOKUP($F29220,'Location List'!$A$2:$QR$463,18,FALSE),"")</f>
        <v/>
      </c>
      <c r="D29220" s="16" t="str">
        <f>IFERROR(VLOOKUP($F29220,'Location List'!$A$2:$QR$463,9,FALSE),"")</f>
        <v/>
      </c>
      <c r="E29220" s="16" t="str">
        <f>IFERROR(VLOOKUP($F29220,'Location List'!$A$2:$QR$463,2,FALSE),"")</f>
        <v/>
      </c>
    </row>
    <row r="29265" spans="1:5" ht="15" customHeight="1" x14ac:dyDescent="0.25">
      <c r="A29265" s="16" t="str">
        <f>IFERROR(VLOOKUP($F29265,'Location List'!$A$2:$QR$463,20,FALSE),"")</f>
        <v/>
      </c>
      <c r="B29265" s="16" t="str">
        <f>IFERROR(VLOOKUP($F29265,'Location List'!$A$2:$QR$463,19,FALSE),"")</f>
        <v/>
      </c>
      <c r="C29265" s="16" t="str">
        <f>IFERROR(VLOOKUP($F29265,'Location List'!$A$2:$QR$463,18,FALSE),"")</f>
        <v/>
      </c>
      <c r="D29265" s="16" t="str">
        <f>IFERROR(VLOOKUP($F29265,'Location List'!$A$2:$QR$463,9,FALSE),"")</f>
        <v/>
      </c>
      <c r="E29265" s="16" t="str">
        <f>IFERROR(VLOOKUP($F29265,'Location List'!$A$2:$QR$463,2,FALSE),"")</f>
        <v/>
      </c>
    </row>
    <row r="29266" spans="1:5" ht="15" customHeight="1" x14ac:dyDescent="0.25">
      <c r="A29266" s="16" t="str">
        <f>IFERROR(VLOOKUP($F29266,'Location List'!$A$2:$QR$463,20,FALSE),"")</f>
        <v/>
      </c>
      <c r="B29266" s="16" t="str">
        <f>IFERROR(VLOOKUP($F29266,'Location List'!$A$2:$QR$463,19,FALSE),"")</f>
        <v/>
      </c>
      <c r="C29266" s="16" t="str">
        <f>IFERROR(VLOOKUP($F29266,'Location List'!$A$2:$QR$463,18,FALSE),"")</f>
        <v/>
      </c>
      <c r="D29266" s="16" t="str">
        <f>IFERROR(VLOOKUP($F29266,'Location List'!$A$2:$QR$463,9,FALSE),"")</f>
        <v/>
      </c>
      <c r="E29266" s="16" t="str">
        <f>IFERROR(VLOOKUP($F29266,'Location List'!$A$2:$QR$463,2,FALSE),"")</f>
        <v/>
      </c>
    </row>
    <row r="29267" spans="1:5" ht="15" customHeight="1" x14ac:dyDescent="0.25">
      <c r="A29267" s="16" t="str">
        <f>IFERROR(VLOOKUP($F29267,'Location List'!$A$2:$QR$463,20,FALSE),"")</f>
        <v/>
      </c>
      <c r="B29267" s="16" t="str">
        <f>IFERROR(VLOOKUP($F29267,'Location List'!$A$2:$QR$463,19,FALSE),"")</f>
        <v/>
      </c>
      <c r="C29267" s="16" t="str">
        <f>IFERROR(VLOOKUP($F29267,'Location List'!$A$2:$QR$463,18,FALSE),"")</f>
        <v/>
      </c>
      <c r="D29267" s="16" t="str">
        <f>IFERROR(VLOOKUP($F29267,'Location List'!$A$2:$QR$463,9,FALSE),"")</f>
        <v/>
      </c>
      <c r="E29267" s="16" t="str">
        <f>IFERROR(VLOOKUP($F29267,'Location List'!$A$2:$QR$463,2,FALSE),"")</f>
        <v/>
      </c>
    </row>
    <row r="29268" spans="1:5" ht="15" customHeight="1" x14ac:dyDescent="0.25">
      <c r="A29268" s="16" t="str">
        <f>IFERROR(VLOOKUP($F29268,'Location List'!$A$2:$QR$463,20,FALSE),"")</f>
        <v/>
      </c>
      <c r="B29268" s="16" t="str">
        <f>IFERROR(VLOOKUP($F29268,'Location List'!$A$2:$QR$463,19,FALSE),"")</f>
        <v/>
      </c>
      <c r="C29268" s="16" t="str">
        <f>IFERROR(VLOOKUP($F29268,'Location List'!$A$2:$QR$463,18,FALSE),"")</f>
        <v/>
      </c>
      <c r="D29268" s="16" t="str">
        <f>IFERROR(VLOOKUP($F29268,'Location List'!$A$2:$QR$463,9,FALSE),"")</f>
        <v/>
      </c>
      <c r="E29268" s="16" t="str">
        <f>IFERROR(VLOOKUP($F29268,'Location List'!$A$2:$QR$463,2,FALSE),"")</f>
        <v/>
      </c>
    </row>
    <row r="29269" spans="1:5" ht="15" customHeight="1" x14ac:dyDescent="0.25">
      <c r="A29269" s="16" t="str">
        <f>IFERROR(VLOOKUP($F29269,'Location List'!$A$2:$QR$463,20,FALSE),"")</f>
        <v/>
      </c>
      <c r="B29269" s="16" t="str">
        <f>IFERROR(VLOOKUP($F29269,'Location List'!$A$2:$QR$463,19,FALSE),"")</f>
        <v/>
      </c>
      <c r="C29269" s="16" t="str">
        <f>IFERROR(VLOOKUP($F29269,'Location List'!$A$2:$QR$463,18,FALSE),"")</f>
        <v/>
      </c>
      <c r="D29269" s="16" t="str">
        <f>IFERROR(VLOOKUP($F29269,'Location List'!$A$2:$QR$463,9,FALSE),"")</f>
        <v/>
      </c>
      <c r="E29269" s="16" t="str">
        <f>IFERROR(VLOOKUP($F29269,'Location List'!$A$2:$QR$463,2,FALSE),"")</f>
        <v/>
      </c>
    </row>
    <row r="29270" spans="1:5" ht="15" customHeight="1" x14ac:dyDescent="0.25">
      <c r="A29270" s="16" t="str">
        <f>IFERROR(VLOOKUP($F29270,'Location List'!$A$2:$QR$463,20,FALSE),"")</f>
        <v/>
      </c>
      <c r="B29270" s="16" t="str">
        <f>IFERROR(VLOOKUP($F29270,'Location List'!$A$2:$QR$463,19,FALSE),"")</f>
        <v/>
      </c>
      <c r="C29270" s="16" t="str">
        <f>IFERROR(VLOOKUP($F29270,'Location List'!$A$2:$QR$463,18,FALSE),"")</f>
        <v/>
      </c>
      <c r="D29270" s="16" t="str">
        <f>IFERROR(VLOOKUP($F29270,'Location List'!$A$2:$QR$463,9,FALSE),"")</f>
        <v/>
      </c>
      <c r="E29270" s="16" t="str">
        <f>IFERROR(VLOOKUP($F29270,'Location List'!$A$2:$QR$463,2,FALSE),"")</f>
        <v/>
      </c>
    </row>
    <row r="29271" spans="1:5" ht="15" customHeight="1" x14ac:dyDescent="0.25">
      <c r="A29271" s="16" t="str">
        <f>IFERROR(VLOOKUP($F29271,'Location List'!$A$2:$QR$463,20,FALSE),"")</f>
        <v/>
      </c>
      <c r="B29271" s="16" t="str">
        <f>IFERROR(VLOOKUP($F29271,'Location List'!$A$2:$QR$463,19,FALSE),"")</f>
        <v/>
      </c>
      <c r="C29271" s="16" t="str">
        <f>IFERROR(VLOOKUP($F29271,'Location List'!$A$2:$QR$463,18,FALSE),"")</f>
        <v/>
      </c>
      <c r="D29271" s="16" t="str">
        <f>IFERROR(VLOOKUP($F29271,'Location List'!$A$2:$QR$463,9,FALSE),"")</f>
        <v/>
      </c>
      <c r="E29271" s="16" t="str">
        <f>IFERROR(VLOOKUP($F29271,'Location List'!$A$2:$QR$463,2,FALSE),"")</f>
        <v/>
      </c>
    </row>
    <row r="29272" spans="1:5" ht="15" customHeight="1" x14ac:dyDescent="0.25">
      <c r="A29272" s="16" t="str">
        <f>IFERROR(VLOOKUP($F29272,'Location List'!$A$2:$QR$463,20,FALSE),"")</f>
        <v/>
      </c>
      <c r="B29272" s="16" t="str">
        <f>IFERROR(VLOOKUP($F29272,'Location List'!$A$2:$QR$463,19,FALSE),"")</f>
        <v/>
      </c>
      <c r="C29272" s="16" t="str">
        <f>IFERROR(VLOOKUP($F29272,'Location List'!$A$2:$QR$463,18,FALSE),"")</f>
        <v/>
      </c>
      <c r="D29272" s="16" t="str">
        <f>IFERROR(VLOOKUP($F29272,'Location List'!$A$2:$QR$463,9,FALSE),"")</f>
        <v/>
      </c>
      <c r="E29272" s="16" t="str">
        <f>IFERROR(VLOOKUP($F29272,'Location List'!$A$2:$QR$463,2,FALSE),"")</f>
        <v/>
      </c>
    </row>
    <row r="29273" spans="1:5" ht="15" customHeight="1" x14ac:dyDescent="0.25">
      <c r="A29273" s="16" t="str">
        <f>IFERROR(VLOOKUP($F29273,'Location List'!$A$2:$QR$463,20,FALSE),"")</f>
        <v/>
      </c>
      <c r="B29273" s="16" t="str">
        <f>IFERROR(VLOOKUP($F29273,'Location List'!$A$2:$QR$463,19,FALSE),"")</f>
        <v/>
      </c>
      <c r="C29273" s="16" t="str">
        <f>IFERROR(VLOOKUP($F29273,'Location List'!$A$2:$QR$463,18,FALSE),"")</f>
        <v/>
      </c>
      <c r="D29273" s="16" t="str">
        <f>IFERROR(VLOOKUP($F29273,'Location List'!$A$2:$QR$463,9,FALSE),"")</f>
        <v/>
      </c>
      <c r="E29273" s="16" t="str">
        <f>IFERROR(VLOOKUP($F29273,'Location List'!$A$2:$QR$463,2,FALSE),"")</f>
        <v/>
      </c>
    </row>
    <row r="29274" spans="1:5" ht="15" customHeight="1" x14ac:dyDescent="0.25">
      <c r="A29274" s="16" t="str">
        <f>IFERROR(VLOOKUP($F29274,'Location List'!$A$2:$QR$463,20,FALSE),"")</f>
        <v/>
      </c>
      <c r="B29274" s="16" t="str">
        <f>IFERROR(VLOOKUP($F29274,'Location List'!$A$2:$QR$463,19,FALSE),"")</f>
        <v/>
      </c>
      <c r="C29274" s="16" t="str">
        <f>IFERROR(VLOOKUP($F29274,'Location List'!$A$2:$QR$463,18,FALSE),"")</f>
        <v/>
      </c>
      <c r="D29274" s="16" t="str">
        <f>IFERROR(VLOOKUP($F29274,'Location List'!$A$2:$QR$463,9,FALSE),"")</f>
        <v/>
      </c>
      <c r="E29274" s="16" t="str">
        <f>IFERROR(VLOOKUP($F29274,'Location List'!$A$2:$QR$463,2,FALSE),"")</f>
        <v/>
      </c>
    </row>
    <row r="29338" spans="1:5" ht="15" customHeight="1" x14ac:dyDescent="0.25">
      <c r="A29338" s="16" t="str">
        <f>IFERROR(VLOOKUP($F29338,'Location List'!$A$2:$QR$463,20,FALSE),"")</f>
        <v/>
      </c>
      <c r="B29338" s="16" t="str">
        <f>IFERROR(VLOOKUP($F29338,'Location List'!$A$2:$QR$463,19,FALSE),"")</f>
        <v/>
      </c>
      <c r="C29338" s="16" t="str">
        <f>IFERROR(VLOOKUP($F29338,'Location List'!$A$2:$QR$463,18,FALSE),"")</f>
        <v/>
      </c>
      <c r="D29338" s="16" t="str">
        <f>IFERROR(VLOOKUP($F29338,'Location List'!$A$2:$QR$463,9,FALSE),"")</f>
        <v/>
      </c>
      <c r="E29338" s="16" t="str">
        <f>IFERROR(VLOOKUP($F29338,'Location List'!$A$2:$QR$463,2,FALSE),"")</f>
        <v/>
      </c>
    </row>
    <row r="29339" spans="1:5" ht="15" customHeight="1" x14ac:dyDescent="0.25">
      <c r="A29339" s="16" t="str">
        <f>IFERROR(VLOOKUP($F29339,'Location List'!$A$2:$QR$463,20,FALSE),"")</f>
        <v/>
      </c>
      <c r="B29339" s="16" t="str">
        <f>IFERROR(VLOOKUP($F29339,'Location List'!$A$2:$QR$463,19,FALSE),"")</f>
        <v/>
      </c>
      <c r="C29339" s="16" t="str">
        <f>IFERROR(VLOOKUP($F29339,'Location List'!$A$2:$QR$463,18,FALSE),"")</f>
        <v/>
      </c>
      <c r="D29339" s="16" t="str">
        <f>IFERROR(VLOOKUP($F29339,'Location List'!$A$2:$QR$463,9,FALSE),"")</f>
        <v/>
      </c>
      <c r="E29339" s="16" t="str">
        <f>IFERROR(VLOOKUP($F29339,'Location List'!$A$2:$QR$463,2,FALSE),"")</f>
        <v/>
      </c>
    </row>
    <row r="29381" spans="1:5" ht="15" customHeight="1" x14ac:dyDescent="0.25">
      <c r="A29381" s="16" t="str">
        <f>IFERROR(VLOOKUP($F29381,'Location List'!$A$2:$QR$463,20,FALSE),"")</f>
        <v/>
      </c>
      <c r="B29381" s="16" t="str">
        <f>IFERROR(VLOOKUP($F29381,'Location List'!$A$2:$QR$463,19,FALSE),"")</f>
        <v/>
      </c>
      <c r="C29381" s="16" t="str">
        <f>IFERROR(VLOOKUP($F29381,'Location List'!$A$2:$QR$463,18,FALSE),"")</f>
        <v/>
      </c>
      <c r="D29381" s="16" t="str">
        <f>IFERROR(VLOOKUP($F29381,'Location List'!$A$2:$QR$463,9,FALSE),"")</f>
        <v/>
      </c>
      <c r="E29381" s="16" t="str">
        <f>IFERROR(VLOOKUP($F29381,'Location List'!$A$2:$QR$463,2,FALSE),"")</f>
        <v/>
      </c>
    </row>
    <row r="29382" spans="1:5" ht="15" customHeight="1" x14ac:dyDescent="0.25">
      <c r="A29382" s="16" t="str">
        <f>IFERROR(VLOOKUP($F29382,'Location List'!$A$2:$QR$463,20,FALSE),"")</f>
        <v/>
      </c>
      <c r="B29382" s="16" t="str">
        <f>IFERROR(VLOOKUP($F29382,'Location List'!$A$2:$QR$463,19,FALSE),"")</f>
        <v/>
      </c>
      <c r="C29382" s="16" t="str">
        <f>IFERROR(VLOOKUP($F29382,'Location List'!$A$2:$QR$463,18,FALSE),"")</f>
        <v/>
      </c>
      <c r="D29382" s="16" t="str">
        <f>IFERROR(VLOOKUP($F29382,'Location List'!$A$2:$QR$463,9,FALSE),"")</f>
        <v/>
      </c>
      <c r="E29382" s="16" t="str">
        <f>IFERROR(VLOOKUP($F29382,'Location List'!$A$2:$QR$463,2,FALSE),"")</f>
        <v/>
      </c>
    </row>
    <row r="29383" spans="1:5" ht="15" customHeight="1" x14ac:dyDescent="0.25">
      <c r="A29383" s="16" t="str">
        <f>IFERROR(VLOOKUP($F29383,'Location List'!$A$2:$QR$463,20,FALSE),"")</f>
        <v/>
      </c>
      <c r="B29383" s="16" t="str">
        <f>IFERROR(VLOOKUP($F29383,'Location List'!$A$2:$QR$463,19,FALSE),"")</f>
        <v/>
      </c>
      <c r="C29383" s="16" t="str">
        <f>IFERROR(VLOOKUP($F29383,'Location List'!$A$2:$QR$463,18,FALSE),"")</f>
        <v/>
      </c>
      <c r="D29383" s="16" t="str">
        <f>IFERROR(VLOOKUP($F29383,'Location List'!$A$2:$QR$463,9,FALSE),"")</f>
        <v/>
      </c>
      <c r="E29383" s="16" t="str">
        <f>IFERROR(VLOOKUP($F29383,'Location List'!$A$2:$QR$463,2,FALSE),"")</f>
        <v/>
      </c>
    </row>
    <row r="29384" spans="1:5" ht="15" customHeight="1" x14ac:dyDescent="0.25">
      <c r="A29384" s="16" t="str">
        <f>IFERROR(VLOOKUP($F29384,'Location List'!$A$2:$QR$463,20,FALSE),"")</f>
        <v/>
      </c>
      <c r="B29384" s="16" t="str">
        <f>IFERROR(VLOOKUP($F29384,'Location List'!$A$2:$QR$463,19,FALSE),"")</f>
        <v/>
      </c>
      <c r="C29384" s="16" t="str">
        <f>IFERROR(VLOOKUP($F29384,'Location List'!$A$2:$QR$463,18,FALSE),"")</f>
        <v/>
      </c>
      <c r="D29384" s="16" t="str">
        <f>IFERROR(VLOOKUP($F29384,'Location List'!$A$2:$QR$463,9,FALSE),"")</f>
        <v/>
      </c>
      <c r="E29384" s="16" t="str">
        <f>IFERROR(VLOOKUP($F29384,'Location List'!$A$2:$QR$463,2,FALSE),"")</f>
        <v/>
      </c>
    </row>
    <row r="29385" spans="1:5" ht="15" customHeight="1" x14ac:dyDescent="0.25">
      <c r="A29385" s="16" t="str">
        <f>IFERROR(VLOOKUP($F29385,'Location List'!$A$2:$QR$463,20,FALSE),"")</f>
        <v/>
      </c>
      <c r="B29385" s="16" t="str">
        <f>IFERROR(VLOOKUP($F29385,'Location List'!$A$2:$QR$463,19,FALSE),"")</f>
        <v/>
      </c>
      <c r="C29385" s="16" t="str">
        <f>IFERROR(VLOOKUP($F29385,'Location List'!$A$2:$QR$463,18,FALSE),"")</f>
        <v/>
      </c>
      <c r="D29385" s="16" t="str">
        <f>IFERROR(VLOOKUP($F29385,'Location List'!$A$2:$QR$463,9,FALSE),"")</f>
        <v/>
      </c>
      <c r="E29385" s="16" t="str">
        <f>IFERROR(VLOOKUP($F29385,'Location List'!$A$2:$QR$463,2,FALSE),"")</f>
        <v/>
      </c>
    </row>
    <row r="29386" spans="1:5" ht="15" customHeight="1" x14ac:dyDescent="0.25">
      <c r="A29386" s="16" t="str">
        <f>IFERROR(VLOOKUP($F29386,'Location List'!$A$2:$QR$463,20,FALSE),"")</f>
        <v/>
      </c>
      <c r="B29386" s="16" t="str">
        <f>IFERROR(VLOOKUP($F29386,'Location List'!$A$2:$QR$463,19,FALSE),"")</f>
        <v/>
      </c>
      <c r="C29386" s="16" t="str">
        <f>IFERROR(VLOOKUP($F29386,'Location List'!$A$2:$QR$463,18,FALSE),"")</f>
        <v/>
      </c>
      <c r="D29386" s="16" t="str">
        <f>IFERROR(VLOOKUP($F29386,'Location List'!$A$2:$QR$463,9,FALSE),"")</f>
        <v/>
      </c>
      <c r="E29386" s="16" t="str">
        <f>IFERROR(VLOOKUP($F29386,'Location List'!$A$2:$QR$463,2,FALSE),"")</f>
        <v/>
      </c>
    </row>
    <row r="29387" spans="1:5" ht="15" customHeight="1" x14ac:dyDescent="0.25">
      <c r="A29387" s="16" t="str">
        <f>IFERROR(VLOOKUP($F29387,'Location List'!$A$2:$QR$463,20,FALSE),"")</f>
        <v/>
      </c>
      <c r="B29387" s="16" t="str">
        <f>IFERROR(VLOOKUP($F29387,'Location List'!$A$2:$QR$463,19,FALSE),"")</f>
        <v/>
      </c>
      <c r="C29387" s="16" t="str">
        <f>IFERROR(VLOOKUP($F29387,'Location List'!$A$2:$QR$463,18,FALSE),"")</f>
        <v/>
      </c>
      <c r="D29387" s="16" t="str">
        <f>IFERROR(VLOOKUP($F29387,'Location List'!$A$2:$QR$463,9,FALSE),"")</f>
        <v/>
      </c>
      <c r="E29387" s="16" t="str">
        <f>IFERROR(VLOOKUP($F29387,'Location List'!$A$2:$QR$463,2,FALSE),"")</f>
        <v/>
      </c>
    </row>
    <row r="29388" spans="1:5" ht="15" customHeight="1" x14ac:dyDescent="0.25">
      <c r="A29388" s="16" t="str">
        <f>IFERROR(VLOOKUP($F29388,'Location List'!$A$2:$QR$463,20,FALSE),"")</f>
        <v/>
      </c>
      <c r="B29388" s="16" t="str">
        <f>IFERROR(VLOOKUP($F29388,'Location List'!$A$2:$QR$463,19,FALSE),"")</f>
        <v/>
      </c>
      <c r="C29388" s="16" t="str">
        <f>IFERROR(VLOOKUP($F29388,'Location List'!$A$2:$QR$463,18,FALSE),"")</f>
        <v/>
      </c>
      <c r="D29388" s="16" t="str">
        <f>IFERROR(VLOOKUP($F29388,'Location List'!$A$2:$QR$463,9,FALSE),"")</f>
        <v/>
      </c>
      <c r="E29388" s="16" t="str">
        <f>IFERROR(VLOOKUP($F29388,'Location List'!$A$2:$QR$463,2,FALSE),"")</f>
        <v/>
      </c>
    </row>
    <row r="29389" spans="1:5" ht="15" customHeight="1" x14ac:dyDescent="0.25">
      <c r="A29389" s="16" t="str">
        <f>IFERROR(VLOOKUP($F29389,'Location List'!$A$2:$QR$463,20,FALSE),"")</f>
        <v/>
      </c>
      <c r="B29389" s="16" t="str">
        <f>IFERROR(VLOOKUP($F29389,'Location List'!$A$2:$QR$463,19,FALSE),"")</f>
        <v/>
      </c>
      <c r="C29389" s="16" t="str">
        <f>IFERROR(VLOOKUP($F29389,'Location List'!$A$2:$QR$463,18,FALSE),"")</f>
        <v/>
      </c>
      <c r="D29389" s="16" t="str">
        <f>IFERROR(VLOOKUP($F29389,'Location List'!$A$2:$QR$463,9,FALSE),"")</f>
        <v/>
      </c>
      <c r="E29389" s="16" t="str">
        <f>IFERROR(VLOOKUP($F29389,'Location List'!$A$2:$QR$463,2,FALSE),"")</f>
        <v/>
      </c>
    </row>
    <row r="29390" spans="1:5" ht="15" customHeight="1" x14ac:dyDescent="0.25">
      <c r="A29390" s="16" t="str">
        <f>IFERROR(VLOOKUP($F29390,'Location List'!$A$2:$QR$463,20,FALSE),"")</f>
        <v/>
      </c>
      <c r="B29390" s="16" t="str">
        <f>IFERROR(VLOOKUP($F29390,'Location List'!$A$2:$QR$463,19,FALSE),"")</f>
        <v/>
      </c>
      <c r="C29390" s="16" t="str">
        <f>IFERROR(VLOOKUP($F29390,'Location List'!$A$2:$QR$463,18,FALSE),"")</f>
        <v/>
      </c>
      <c r="D29390" s="16" t="str">
        <f>IFERROR(VLOOKUP($F29390,'Location List'!$A$2:$QR$463,9,FALSE),"")</f>
        <v/>
      </c>
      <c r="E29390" s="16" t="str">
        <f>IFERROR(VLOOKUP($F29390,'Location List'!$A$2:$QR$463,2,FALSE),"")</f>
        <v/>
      </c>
    </row>
    <row r="29391" spans="1:5" ht="15" customHeight="1" x14ac:dyDescent="0.25">
      <c r="A29391" s="16" t="str">
        <f>IFERROR(VLOOKUP($F29391,'Location List'!$A$2:$QR$463,20,FALSE),"")</f>
        <v/>
      </c>
      <c r="B29391" s="16" t="str">
        <f>IFERROR(VLOOKUP($F29391,'Location List'!$A$2:$QR$463,19,FALSE),"")</f>
        <v/>
      </c>
      <c r="C29391" s="16" t="str">
        <f>IFERROR(VLOOKUP($F29391,'Location List'!$A$2:$QR$463,18,FALSE),"")</f>
        <v/>
      </c>
      <c r="D29391" s="16" t="str">
        <f>IFERROR(VLOOKUP($F29391,'Location List'!$A$2:$QR$463,9,FALSE),"")</f>
        <v/>
      </c>
      <c r="E29391" s="16" t="str">
        <f>IFERROR(VLOOKUP($F29391,'Location List'!$A$2:$QR$463,2,FALSE),"")</f>
        <v/>
      </c>
    </row>
    <row r="29392" spans="1:5" ht="15" customHeight="1" x14ac:dyDescent="0.25">
      <c r="A29392" s="16" t="str">
        <f>IFERROR(VLOOKUP($F29392,'Location List'!$A$2:$QR$463,20,FALSE),"")</f>
        <v/>
      </c>
      <c r="B29392" s="16" t="str">
        <f>IFERROR(VLOOKUP($F29392,'Location List'!$A$2:$QR$463,19,FALSE),"")</f>
        <v/>
      </c>
      <c r="C29392" s="16" t="str">
        <f>IFERROR(VLOOKUP($F29392,'Location List'!$A$2:$QR$463,18,FALSE),"")</f>
        <v/>
      </c>
      <c r="D29392" s="16" t="str">
        <f>IFERROR(VLOOKUP($F29392,'Location List'!$A$2:$QR$463,9,FALSE),"")</f>
        <v/>
      </c>
      <c r="E29392" s="16" t="str">
        <f>IFERROR(VLOOKUP($F29392,'Location List'!$A$2:$QR$463,2,FALSE),"")</f>
        <v/>
      </c>
    </row>
    <row r="29393" spans="1:5" ht="15" customHeight="1" x14ac:dyDescent="0.25">
      <c r="A29393" s="16" t="str">
        <f>IFERROR(VLOOKUP($F29393,'Location List'!$A$2:$QR$463,20,FALSE),"")</f>
        <v/>
      </c>
      <c r="B29393" s="16" t="str">
        <f>IFERROR(VLOOKUP($F29393,'Location List'!$A$2:$QR$463,19,FALSE),"")</f>
        <v/>
      </c>
      <c r="C29393" s="16" t="str">
        <f>IFERROR(VLOOKUP($F29393,'Location List'!$A$2:$QR$463,18,FALSE),"")</f>
        <v/>
      </c>
      <c r="D29393" s="16" t="str">
        <f>IFERROR(VLOOKUP($F29393,'Location List'!$A$2:$QR$463,9,FALSE),"")</f>
        <v/>
      </c>
      <c r="E29393" s="16" t="str">
        <f>IFERROR(VLOOKUP($F29393,'Location List'!$A$2:$QR$463,2,FALSE),"")</f>
        <v/>
      </c>
    </row>
    <row r="29394" spans="1:5" ht="15" customHeight="1" x14ac:dyDescent="0.25">
      <c r="A29394" s="16" t="str">
        <f>IFERROR(VLOOKUP($F29394,'Location List'!$A$2:$QR$463,20,FALSE),"")</f>
        <v/>
      </c>
      <c r="B29394" s="16" t="str">
        <f>IFERROR(VLOOKUP($F29394,'Location List'!$A$2:$QR$463,19,FALSE),"")</f>
        <v/>
      </c>
      <c r="C29394" s="16" t="str">
        <f>IFERROR(VLOOKUP($F29394,'Location List'!$A$2:$QR$463,18,FALSE),"")</f>
        <v/>
      </c>
      <c r="D29394" s="16" t="str">
        <f>IFERROR(VLOOKUP($F29394,'Location List'!$A$2:$QR$463,9,FALSE),"")</f>
        <v/>
      </c>
      <c r="E29394" s="16" t="str">
        <f>IFERROR(VLOOKUP($F29394,'Location List'!$A$2:$QR$463,2,FALSE),"")</f>
        <v/>
      </c>
    </row>
    <row r="29395" spans="1:5" ht="15" customHeight="1" x14ac:dyDescent="0.25">
      <c r="A29395" s="16" t="str">
        <f>IFERROR(VLOOKUP($F29395,'Location List'!$A$2:$QR$463,20,FALSE),"")</f>
        <v/>
      </c>
      <c r="B29395" s="16" t="str">
        <f>IFERROR(VLOOKUP($F29395,'Location List'!$A$2:$QR$463,19,FALSE),"")</f>
        <v/>
      </c>
      <c r="C29395" s="16" t="str">
        <f>IFERROR(VLOOKUP($F29395,'Location List'!$A$2:$QR$463,18,FALSE),"")</f>
        <v/>
      </c>
      <c r="D29395" s="16" t="str">
        <f>IFERROR(VLOOKUP($F29395,'Location List'!$A$2:$QR$463,9,FALSE),"")</f>
        <v/>
      </c>
      <c r="E29395" s="16" t="str">
        <f>IFERROR(VLOOKUP($F29395,'Location List'!$A$2:$QR$463,2,FALSE),"")</f>
        <v/>
      </c>
    </row>
    <row r="29396" spans="1:5" ht="15" customHeight="1" x14ac:dyDescent="0.25">
      <c r="A29396" s="16" t="str">
        <f>IFERROR(VLOOKUP($F29396,'Location List'!$A$2:$QR$463,20,FALSE),"")</f>
        <v/>
      </c>
      <c r="B29396" s="16" t="str">
        <f>IFERROR(VLOOKUP($F29396,'Location List'!$A$2:$QR$463,19,FALSE),"")</f>
        <v/>
      </c>
      <c r="C29396" s="16" t="str">
        <f>IFERROR(VLOOKUP($F29396,'Location List'!$A$2:$QR$463,18,FALSE),"")</f>
        <v/>
      </c>
      <c r="D29396" s="16" t="str">
        <f>IFERROR(VLOOKUP($F29396,'Location List'!$A$2:$QR$463,9,FALSE),"")</f>
        <v/>
      </c>
      <c r="E29396" s="16" t="str">
        <f>IFERROR(VLOOKUP($F29396,'Location List'!$A$2:$QR$463,2,FALSE),"")</f>
        <v/>
      </c>
    </row>
    <row r="29397" spans="1:5" ht="15" customHeight="1" x14ac:dyDescent="0.25">
      <c r="A29397" s="16" t="str">
        <f>IFERROR(VLOOKUP($F29397,'Location List'!$A$2:$QR$463,20,FALSE),"")</f>
        <v/>
      </c>
      <c r="B29397" s="16" t="str">
        <f>IFERROR(VLOOKUP($F29397,'Location List'!$A$2:$QR$463,19,FALSE),"")</f>
        <v/>
      </c>
      <c r="C29397" s="16" t="str">
        <f>IFERROR(VLOOKUP($F29397,'Location List'!$A$2:$QR$463,18,FALSE),"")</f>
        <v/>
      </c>
      <c r="D29397" s="16" t="str">
        <f>IFERROR(VLOOKUP($F29397,'Location List'!$A$2:$QR$463,9,FALSE),"")</f>
        <v/>
      </c>
      <c r="E29397" s="16" t="str">
        <f>IFERROR(VLOOKUP($F29397,'Location List'!$A$2:$QR$463,2,FALSE),"")</f>
        <v/>
      </c>
    </row>
    <row r="29398" spans="1:5" ht="15" customHeight="1" x14ac:dyDescent="0.25">
      <c r="A29398" s="16" t="str">
        <f>IFERROR(VLOOKUP($F29398,'Location List'!$A$2:$QR$463,20,FALSE),"")</f>
        <v/>
      </c>
      <c r="B29398" s="16" t="str">
        <f>IFERROR(VLOOKUP($F29398,'Location List'!$A$2:$QR$463,19,FALSE),"")</f>
        <v/>
      </c>
      <c r="C29398" s="16" t="str">
        <f>IFERROR(VLOOKUP($F29398,'Location List'!$A$2:$QR$463,18,FALSE),"")</f>
        <v/>
      </c>
      <c r="D29398" s="16" t="str">
        <f>IFERROR(VLOOKUP($F29398,'Location List'!$A$2:$QR$463,9,FALSE),"")</f>
        <v/>
      </c>
      <c r="E29398" s="16" t="str">
        <f>IFERROR(VLOOKUP($F29398,'Location List'!$A$2:$QR$463,2,FALSE),"")</f>
        <v/>
      </c>
    </row>
    <row r="29490" spans="1:5" ht="15" customHeight="1" x14ac:dyDescent="0.25">
      <c r="A29490" s="16" t="str">
        <f>IFERROR(VLOOKUP($F29490,'Location List'!$A$2:$QR$463,20,FALSE),"")</f>
        <v/>
      </c>
      <c r="B29490" s="16" t="str">
        <f>IFERROR(VLOOKUP($F29490,'Location List'!$A$2:$QR$463,19,FALSE),"")</f>
        <v/>
      </c>
      <c r="C29490" s="16" t="str">
        <f>IFERROR(VLOOKUP($F29490,'Location List'!$A$2:$QR$463,18,FALSE),"")</f>
        <v/>
      </c>
      <c r="D29490" s="16" t="str">
        <f>IFERROR(VLOOKUP($F29490,'Location List'!$A$2:$QR$463,9,FALSE),"")</f>
        <v/>
      </c>
      <c r="E29490" s="16" t="str">
        <f>IFERROR(VLOOKUP($F29490,'Location List'!$A$2:$QR$463,2,FALSE),"")</f>
        <v/>
      </c>
    </row>
    <row r="29491" spans="1:5" ht="15" customHeight="1" x14ac:dyDescent="0.25">
      <c r="A29491" s="16" t="str">
        <f>IFERROR(VLOOKUP($F29491,'Location List'!$A$2:$QR$463,20,FALSE),"")</f>
        <v/>
      </c>
      <c r="B29491" s="16" t="str">
        <f>IFERROR(VLOOKUP($F29491,'Location List'!$A$2:$QR$463,19,FALSE),"")</f>
        <v/>
      </c>
      <c r="C29491" s="16" t="str">
        <f>IFERROR(VLOOKUP($F29491,'Location List'!$A$2:$QR$463,18,FALSE),"")</f>
        <v/>
      </c>
      <c r="D29491" s="16" t="str">
        <f>IFERROR(VLOOKUP($F29491,'Location List'!$A$2:$QR$463,9,FALSE),"")</f>
        <v/>
      </c>
      <c r="E29491" s="16" t="str">
        <f>IFERROR(VLOOKUP($F29491,'Location List'!$A$2:$QR$463,2,FALSE),"")</f>
        <v/>
      </c>
    </row>
    <row r="29492" spans="1:5" ht="15" customHeight="1" x14ac:dyDescent="0.25">
      <c r="A29492" s="16" t="str">
        <f>IFERROR(VLOOKUP($F29492,'Location List'!$A$2:$QR$463,20,FALSE),"")</f>
        <v/>
      </c>
      <c r="B29492" s="16" t="str">
        <f>IFERROR(VLOOKUP($F29492,'Location List'!$A$2:$QR$463,19,FALSE),"")</f>
        <v/>
      </c>
      <c r="C29492" s="16" t="str">
        <f>IFERROR(VLOOKUP($F29492,'Location List'!$A$2:$QR$463,18,FALSE),"")</f>
        <v/>
      </c>
      <c r="D29492" s="16" t="str">
        <f>IFERROR(VLOOKUP($F29492,'Location List'!$A$2:$QR$463,9,FALSE),"")</f>
        <v/>
      </c>
      <c r="E29492" s="16" t="str">
        <f>IFERROR(VLOOKUP($F29492,'Location List'!$A$2:$QR$463,2,FALSE),"")</f>
        <v/>
      </c>
    </row>
    <row r="29493" spans="1:5" ht="15" customHeight="1" x14ac:dyDescent="0.25">
      <c r="A29493" s="16" t="str">
        <f>IFERROR(VLOOKUP($F29493,'Location List'!$A$2:$QR$463,20,FALSE),"")</f>
        <v/>
      </c>
      <c r="B29493" s="16" t="str">
        <f>IFERROR(VLOOKUP($F29493,'Location List'!$A$2:$QR$463,19,FALSE),"")</f>
        <v/>
      </c>
      <c r="C29493" s="16" t="str">
        <f>IFERROR(VLOOKUP($F29493,'Location List'!$A$2:$QR$463,18,FALSE),"")</f>
        <v/>
      </c>
      <c r="D29493" s="16" t="str">
        <f>IFERROR(VLOOKUP($F29493,'Location List'!$A$2:$QR$463,9,FALSE),"")</f>
        <v/>
      </c>
      <c r="E29493" s="16" t="str">
        <f>IFERROR(VLOOKUP($F29493,'Location List'!$A$2:$QR$463,2,FALSE),"")</f>
        <v/>
      </c>
    </row>
    <row r="29494" spans="1:5" ht="15" customHeight="1" x14ac:dyDescent="0.25">
      <c r="A29494" s="16" t="str">
        <f>IFERROR(VLOOKUP($F29494,'Location List'!$A$2:$QR$463,20,FALSE),"")</f>
        <v/>
      </c>
      <c r="B29494" s="16" t="str">
        <f>IFERROR(VLOOKUP($F29494,'Location List'!$A$2:$QR$463,19,FALSE),"")</f>
        <v/>
      </c>
      <c r="C29494" s="16" t="str">
        <f>IFERROR(VLOOKUP($F29494,'Location List'!$A$2:$QR$463,18,FALSE),"")</f>
        <v/>
      </c>
      <c r="D29494" s="16" t="str">
        <f>IFERROR(VLOOKUP($F29494,'Location List'!$A$2:$QR$463,9,FALSE),"")</f>
        <v/>
      </c>
      <c r="E29494" s="16" t="str">
        <f>IFERROR(VLOOKUP($F29494,'Location List'!$A$2:$QR$463,2,FALSE),"")</f>
        <v/>
      </c>
    </row>
    <row r="29495" spans="1:5" ht="15" customHeight="1" x14ac:dyDescent="0.25">
      <c r="A29495" s="16" t="str">
        <f>IFERROR(VLOOKUP($F29495,'Location List'!$A$2:$QR$463,20,FALSE),"")</f>
        <v/>
      </c>
      <c r="B29495" s="16" t="str">
        <f>IFERROR(VLOOKUP($F29495,'Location List'!$A$2:$QR$463,19,FALSE),"")</f>
        <v/>
      </c>
      <c r="C29495" s="16" t="str">
        <f>IFERROR(VLOOKUP($F29495,'Location List'!$A$2:$QR$463,18,FALSE),"")</f>
        <v/>
      </c>
      <c r="D29495" s="16" t="str">
        <f>IFERROR(VLOOKUP($F29495,'Location List'!$A$2:$QR$463,9,FALSE),"")</f>
        <v/>
      </c>
      <c r="E29495" s="16" t="str">
        <f>IFERROR(VLOOKUP($F29495,'Location List'!$A$2:$QR$463,2,FALSE),"")</f>
        <v/>
      </c>
    </row>
    <row r="29537" spans="1:5" ht="15" customHeight="1" x14ac:dyDescent="0.25">
      <c r="A29537" s="16" t="str">
        <f>IFERROR(VLOOKUP($F29537,'Location List'!$A$2:$QR$463,20,FALSE),"")</f>
        <v/>
      </c>
      <c r="B29537" s="16" t="str">
        <f>IFERROR(VLOOKUP($F29537,'Location List'!$A$2:$QR$463,19,FALSE),"")</f>
        <v/>
      </c>
      <c r="C29537" s="16" t="str">
        <f>IFERROR(VLOOKUP($F29537,'Location List'!$A$2:$QR$463,18,FALSE),"")</f>
        <v/>
      </c>
      <c r="D29537" s="16" t="str">
        <f>IFERROR(VLOOKUP($F29537,'Location List'!$A$2:$QR$463,9,FALSE),"")</f>
        <v/>
      </c>
      <c r="E29537" s="16" t="str">
        <f>IFERROR(VLOOKUP($F29537,'Location List'!$A$2:$QR$463,2,FALSE),"")</f>
        <v/>
      </c>
    </row>
    <row r="29538" spans="1:5" ht="15" customHeight="1" x14ac:dyDescent="0.25">
      <c r="A29538" s="16" t="str">
        <f>IFERROR(VLOOKUP($F29538,'Location List'!$A$2:$QR$463,20,FALSE),"")</f>
        <v/>
      </c>
      <c r="B29538" s="16" t="str">
        <f>IFERROR(VLOOKUP($F29538,'Location List'!$A$2:$QR$463,19,FALSE),"")</f>
        <v/>
      </c>
      <c r="C29538" s="16" t="str">
        <f>IFERROR(VLOOKUP($F29538,'Location List'!$A$2:$QR$463,18,FALSE),"")</f>
        <v/>
      </c>
      <c r="D29538" s="16" t="str">
        <f>IFERROR(VLOOKUP($F29538,'Location List'!$A$2:$QR$463,9,FALSE),"")</f>
        <v/>
      </c>
      <c r="E29538" s="16" t="str">
        <f>IFERROR(VLOOKUP($F29538,'Location List'!$A$2:$QR$463,2,FALSE),"")</f>
        <v/>
      </c>
    </row>
    <row r="29539" spans="1:5" ht="15" customHeight="1" x14ac:dyDescent="0.25">
      <c r="A29539" s="16" t="str">
        <f>IFERROR(VLOOKUP($F29539,'Location List'!$A$2:$QR$463,20,FALSE),"")</f>
        <v/>
      </c>
      <c r="B29539" s="16" t="str">
        <f>IFERROR(VLOOKUP($F29539,'Location List'!$A$2:$QR$463,19,FALSE),"")</f>
        <v/>
      </c>
      <c r="C29539" s="16" t="str">
        <f>IFERROR(VLOOKUP($F29539,'Location List'!$A$2:$QR$463,18,FALSE),"")</f>
        <v/>
      </c>
      <c r="D29539" s="16" t="str">
        <f>IFERROR(VLOOKUP($F29539,'Location List'!$A$2:$QR$463,9,FALSE),"")</f>
        <v/>
      </c>
      <c r="E29539" s="16" t="str">
        <f>IFERROR(VLOOKUP($F29539,'Location List'!$A$2:$QR$463,2,FALSE),"")</f>
        <v/>
      </c>
    </row>
    <row r="29540" spans="1:5" ht="15" customHeight="1" x14ac:dyDescent="0.25">
      <c r="A29540" s="16" t="str">
        <f>IFERROR(VLOOKUP($F29540,'Location List'!$A$2:$QR$463,20,FALSE),"")</f>
        <v/>
      </c>
      <c r="B29540" s="16" t="str">
        <f>IFERROR(VLOOKUP($F29540,'Location List'!$A$2:$QR$463,19,FALSE),"")</f>
        <v/>
      </c>
      <c r="C29540" s="16" t="str">
        <f>IFERROR(VLOOKUP($F29540,'Location List'!$A$2:$QR$463,18,FALSE),"")</f>
        <v/>
      </c>
      <c r="D29540" s="16" t="str">
        <f>IFERROR(VLOOKUP($F29540,'Location List'!$A$2:$QR$463,9,FALSE),"")</f>
        <v/>
      </c>
      <c r="E29540" s="16" t="str">
        <f>IFERROR(VLOOKUP($F29540,'Location List'!$A$2:$QR$463,2,FALSE),"")</f>
        <v/>
      </c>
    </row>
    <row r="29541" spans="1:5" ht="15" customHeight="1" x14ac:dyDescent="0.25">
      <c r="A29541" s="16" t="str">
        <f>IFERROR(VLOOKUP($F29541,'Location List'!$A$2:$QR$463,20,FALSE),"")</f>
        <v/>
      </c>
      <c r="B29541" s="16" t="str">
        <f>IFERROR(VLOOKUP($F29541,'Location List'!$A$2:$QR$463,19,FALSE),"")</f>
        <v/>
      </c>
      <c r="C29541" s="16" t="str">
        <f>IFERROR(VLOOKUP($F29541,'Location List'!$A$2:$QR$463,18,FALSE),"")</f>
        <v/>
      </c>
      <c r="D29541" s="16" t="str">
        <f>IFERROR(VLOOKUP($F29541,'Location List'!$A$2:$QR$463,9,FALSE),"")</f>
        <v/>
      </c>
      <c r="E29541" s="16" t="str">
        <f>IFERROR(VLOOKUP($F29541,'Location List'!$A$2:$QR$463,2,FALSE),"")</f>
        <v/>
      </c>
    </row>
    <row r="29542" spans="1:5" ht="15" customHeight="1" x14ac:dyDescent="0.25">
      <c r="A29542" s="16" t="str">
        <f>IFERROR(VLOOKUP($F29542,'Location List'!$A$2:$QR$463,20,FALSE),"")</f>
        <v/>
      </c>
      <c r="B29542" s="16" t="str">
        <f>IFERROR(VLOOKUP($F29542,'Location List'!$A$2:$QR$463,19,FALSE),"")</f>
        <v/>
      </c>
      <c r="C29542" s="16" t="str">
        <f>IFERROR(VLOOKUP($F29542,'Location List'!$A$2:$QR$463,18,FALSE),"")</f>
        <v/>
      </c>
      <c r="D29542" s="16" t="str">
        <f>IFERROR(VLOOKUP($F29542,'Location List'!$A$2:$QR$463,9,FALSE),"")</f>
        <v/>
      </c>
      <c r="E29542" s="16" t="str">
        <f>IFERROR(VLOOKUP($F29542,'Location List'!$A$2:$QR$463,2,FALSE),"")</f>
        <v/>
      </c>
    </row>
    <row r="29543" spans="1:5" ht="15" customHeight="1" x14ac:dyDescent="0.25">
      <c r="A29543" s="16" t="str">
        <f>IFERROR(VLOOKUP($F29543,'Location List'!$A$2:$QR$463,20,FALSE),"")</f>
        <v/>
      </c>
      <c r="B29543" s="16" t="str">
        <f>IFERROR(VLOOKUP($F29543,'Location List'!$A$2:$QR$463,19,FALSE),"")</f>
        <v/>
      </c>
      <c r="C29543" s="16" t="str">
        <f>IFERROR(VLOOKUP($F29543,'Location List'!$A$2:$QR$463,18,FALSE),"")</f>
        <v/>
      </c>
      <c r="D29543" s="16" t="str">
        <f>IFERROR(VLOOKUP($F29543,'Location List'!$A$2:$QR$463,9,FALSE),"")</f>
        <v/>
      </c>
      <c r="E29543" s="16" t="str">
        <f>IFERROR(VLOOKUP($F29543,'Location List'!$A$2:$QR$463,2,FALSE),"")</f>
        <v/>
      </c>
    </row>
    <row r="29544" spans="1:5" ht="15" customHeight="1" x14ac:dyDescent="0.25">
      <c r="A29544" s="16" t="str">
        <f>IFERROR(VLOOKUP($F29544,'Location List'!$A$2:$QR$463,20,FALSE),"")</f>
        <v/>
      </c>
      <c r="B29544" s="16" t="str">
        <f>IFERROR(VLOOKUP($F29544,'Location List'!$A$2:$QR$463,19,FALSE),"")</f>
        <v/>
      </c>
      <c r="C29544" s="16" t="str">
        <f>IFERROR(VLOOKUP($F29544,'Location List'!$A$2:$QR$463,18,FALSE),"")</f>
        <v/>
      </c>
      <c r="D29544" s="16" t="str">
        <f>IFERROR(VLOOKUP($F29544,'Location List'!$A$2:$QR$463,9,FALSE),"")</f>
        <v/>
      </c>
      <c r="E29544" s="16" t="str">
        <f>IFERROR(VLOOKUP($F29544,'Location List'!$A$2:$QR$463,2,FALSE),"")</f>
        <v/>
      </c>
    </row>
    <row r="29585" spans="1:5" ht="15" customHeight="1" x14ac:dyDescent="0.25">
      <c r="A29585" s="16" t="str">
        <f>IFERROR(VLOOKUP($F29585,'Location List'!$A$2:$QR$463,20,FALSE),"")</f>
        <v/>
      </c>
      <c r="B29585" s="16" t="str">
        <f>IFERROR(VLOOKUP($F29585,'Location List'!$A$2:$QR$463,19,FALSE),"")</f>
        <v/>
      </c>
      <c r="C29585" s="16" t="str">
        <f>IFERROR(VLOOKUP($F29585,'Location List'!$A$2:$QR$463,18,FALSE),"")</f>
        <v/>
      </c>
      <c r="D29585" s="16" t="str">
        <f>IFERROR(VLOOKUP($F29585,'Location List'!$A$2:$QR$463,9,FALSE),"")</f>
        <v/>
      </c>
      <c r="E29585" s="16" t="str">
        <f>IFERROR(VLOOKUP($F29585,'Location List'!$A$2:$QR$463,2,FALSE),"")</f>
        <v/>
      </c>
    </row>
    <row r="29586" spans="1:5" ht="15" customHeight="1" x14ac:dyDescent="0.25">
      <c r="A29586" s="16" t="str">
        <f>IFERROR(VLOOKUP($F29586,'Location List'!$A$2:$QR$463,20,FALSE),"")</f>
        <v/>
      </c>
      <c r="B29586" s="16" t="str">
        <f>IFERROR(VLOOKUP($F29586,'Location List'!$A$2:$QR$463,19,FALSE),"")</f>
        <v/>
      </c>
      <c r="C29586" s="16" t="str">
        <f>IFERROR(VLOOKUP($F29586,'Location List'!$A$2:$QR$463,18,FALSE),"")</f>
        <v/>
      </c>
      <c r="D29586" s="16" t="str">
        <f>IFERROR(VLOOKUP($F29586,'Location List'!$A$2:$QR$463,9,FALSE),"")</f>
        <v/>
      </c>
      <c r="E29586" s="16" t="str">
        <f>IFERROR(VLOOKUP($F29586,'Location List'!$A$2:$QR$463,2,FALSE),"")</f>
        <v/>
      </c>
    </row>
    <row r="29587" spans="1:5" ht="15" customHeight="1" x14ac:dyDescent="0.25">
      <c r="A29587" s="16" t="str">
        <f>IFERROR(VLOOKUP($F29587,'Location List'!$A$2:$QR$463,20,FALSE),"")</f>
        <v/>
      </c>
      <c r="B29587" s="16" t="str">
        <f>IFERROR(VLOOKUP($F29587,'Location List'!$A$2:$QR$463,19,FALSE),"")</f>
        <v/>
      </c>
      <c r="C29587" s="16" t="str">
        <f>IFERROR(VLOOKUP($F29587,'Location List'!$A$2:$QR$463,18,FALSE),"")</f>
        <v/>
      </c>
      <c r="D29587" s="16" t="str">
        <f>IFERROR(VLOOKUP($F29587,'Location List'!$A$2:$QR$463,9,FALSE),"")</f>
        <v/>
      </c>
      <c r="E29587" s="16" t="str">
        <f>IFERROR(VLOOKUP($F29587,'Location List'!$A$2:$QR$463,2,FALSE),"")</f>
        <v/>
      </c>
    </row>
    <row r="29657" spans="1:5" ht="15" customHeight="1" x14ac:dyDescent="0.25">
      <c r="A29657" s="16" t="str">
        <f>IFERROR(VLOOKUP($F29657,'Location List'!$A$2:$QR$463,20,FALSE),"")</f>
        <v/>
      </c>
      <c r="B29657" s="16" t="str">
        <f>IFERROR(VLOOKUP($F29657,'Location List'!$A$2:$QR$463,19,FALSE),"")</f>
        <v/>
      </c>
      <c r="C29657" s="16" t="str">
        <f>IFERROR(VLOOKUP($F29657,'Location List'!$A$2:$QR$463,18,FALSE),"")</f>
        <v/>
      </c>
      <c r="D29657" s="16" t="str">
        <f>IFERROR(VLOOKUP($F29657,'Location List'!$A$2:$QR$463,9,FALSE),"")</f>
        <v/>
      </c>
      <c r="E29657" s="16" t="str">
        <f>IFERROR(VLOOKUP($F29657,'Location List'!$A$2:$QR$463,2,FALSE),"")</f>
        <v/>
      </c>
    </row>
    <row r="29658" spans="1:5" ht="15" customHeight="1" x14ac:dyDescent="0.25">
      <c r="A29658" s="16" t="str">
        <f>IFERROR(VLOOKUP($F29658,'Location List'!$A$2:$QR$463,20,FALSE),"")</f>
        <v/>
      </c>
      <c r="B29658" s="16" t="str">
        <f>IFERROR(VLOOKUP($F29658,'Location List'!$A$2:$QR$463,19,FALSE),"")</f>
        <v/>
      </c>
      <c r="C29658" s="16" t="str">
        <f>IFERROR(VLOOKUP($F29658,'Location List'!$A$2:$QR$463,18,FALSE),"")</f>
        <v/>
      </c>
      <c r="D29658" s="16" t="str">
        <f>IFERROR(VLOOKUP($F29658,'Location List'!$A$2:$QR$463,9,FALSE),"")</f>
        <v/>
      </c>
      <c r="E29658" s="16" t="str">
        <f>IFERROR(VLOOKUP($F29658,'Location List'!$A$2:$QR$463,2,FALSE),"")</f>
        <v/>
      </c>
    </row>
    <row r="29717" spans="1:5" ht="15" customHeight="1" x14ac:dyDescent="0.25">
      <c r="A29717" s="16" t="str">
        <f>IFERROR(VLOOKUP($F29717,'Location List'!$A$2:$QR$463,20,FALSE),"")</f>
        <v/>
      </c>
      <c r="B29717" s="16" t="str">
        <f>IFERROR(VLOOKUP($F29717,'Location List'!$A$2:$QR$463,19,FALSE),"")</f>
        <v/>
      </c>
      <c r="C29717" s="16" t="str">
        <f>IFERROR(VLOOKUP($F29717,'Location List'!$A$2:$QR$463,18,FALSE),"")</f>
        <v/>
      </c>
      <c r="D29717" s="16" t="str">
        <f>IFERROR(VLOOKUP($F29717,'Location List'!$A$2:$QR$463,9,FALSE),"")</f>
        <v/>
      </c>
      <c r="E29717" s="16" t="str">
        <f>IFERROR(VLOOKUP($F29717,'Location List'!$A$2:$QR$463,2,FALSE),"")</f>
        <v/>
      </c>
    </row>
    <row r="29718" spans="1:5" ht="15" customHeight="1" x14ac:dyDescent="0.25">
      <c r="A29718" s="16" t="str">
        <f>IFERROR(VLOOKUP($F29718,'Location List'!$A$2:$QR$463,20,FALSE),"")</f>
        <v/>
      </c>
      <c r="B29718" s="16" t="str">
        <f>IFERROR(VLOOKUP($F29718,'Location List'!$A$2:$QR$463,19,FALSE),"")</f>
        <v/>
      </c>
      <c r="C29718" s="16" t="str">
        <f>IFERROR(VLOOKUP($F29718,'Location List'!$A$2:$QR$463,18,FALSE),"")</f>
        <v/>
      </c>
      <c r="D29718" s="16" t="str">
        <f>IFERROR(VLOOKUP($F29718,'Location List'!$A$2:$QR$463,9,FALSE),"")</f>
        <v/>
      </c>
      <c r="E29718" s="16" t="str">
        <f>IFERROR(VLOOKUP($F29718,'Location List'!$A$2:$QR$463,2,FALSE),"")</f>
        <v/>
      </c>
    </row>
    <row r="29794" spans="1:5" ht="15" customHeight="1" x14ac:dyDescent="0.25">
      <c r="A29794" s="16" t="str">
        <f>IFERROR(VLOOKUP($F29794,'Location List'!$A$2:$QR$463,20,FALSE),"")</f>
        <v/>
      </c>
      <c r="B29794" s="16" t="str">
        <f>IFERROR(VLOOKUP($F29794,'Location List'!$A$2:$QR$463,19,FALSE),"")</f>
        <v/>
      </c>
      <c r="C29794" s="16" t="str">
        <f>IFERROR(VLOOKUP($F29794,'Location List'!$A$2:$QR$463,18,FALSE),"")</f>
        <v/>
      </c>
      <c r="D29794" s="16" t="str">
        <f>IFERROR(VLOOKUP($F29794,'Location List'!$A$2:$QR$463,9,FALSE),"")</f>
        <v/>
      </c>
      <c r="E29794" s="16" t="str">
        <f>IFERROR(VLOOKUP($F29794,'Location List'!$A$2:$QR$463,2,FALSE),"")</f>
        <v/>
      </c>
    </row>
    <row r="29795" spans="1:5" ht="15" customHeight="1" x14ac:dyDescent="0.25">
      <c r="A29795" s="16" t="str">
        <f>IFERROR(VLOOKUP($F29795,'Location List'!$A$2:$QR$463,20,FALSE),"")</f>
        <v/>
      </c>
      <c r="B29795" s="16" t="str">
        <f>IFERROR(VLOOKUP($F29795,'Location List'!$A$2:$QR$463,19,FALSE),"")</f>
        <v/>
      </c>
      <c r="C29795" s="16" t="str">
        <f>IFERROR(VLOOKUP($F29795,'Location List'!$A$2:$QR$463,18,FALSE),"")</f>
        <v/>
      </c>
      <c r="D29795" s="16" t="str">
        <f>IFERROR(VLOOKUP($F29795,'Location List'!$A$2:$QR$463,9,FALSE),"")</f>
        <v/>
      </c>
      <c r="E29795" s="16" t="str">
        <f>IFERROR(VLOOKUP($F29795,'Location List'!$A$2:$QR$463,2,FALSE),"")</f>
        <v/>
      </c>
    </row>
    <row r="29796" spans="1:5" ht="15" customHeight="1" x14ac:dyDescent="0.25">
      <c r="A29796" s="16" t="str">
        <f>IFERROR(VLOOKUP($F29796,'Location List'!$A$2:$QR$463,20,FALSE),"")</f>
        <v/>
      </c>
      <c r="B29796" s="16" t="str">
        <f>IFERROR(VLOOKUP($F29796,'Location List'!$A$2:$QR$463,19,FALSE),"")</f>
        <v/>
      </c>
      <c r="C29796" s="16" t="str">
        <f>IFERROR(VLOOKUP($F29796,'Location List'!$A$2:$QR$463,18,FALSE),"")</f>
        <v/>
      </c>
      <c r="D29796" s="16" t="str">
        <f>IFERROR(VLOOKUP($F29796,'Location List'!$A$2:$QR$463,9,FALSE),"")</f>
        <v/>
      </c>
      <c r="E29796" s="16" t="str">
        <f>IFERROR(VLOOKUP($F29796,'Location List'!$A$2:$QR$463,2,FALSE),"")</f>
        <v/>
      </c>
    </row>
    <row r="29797" spans="1:5" ht="15" customHeight="1" x14ac:dyDescent="0.25">
      <c r="A29797" s="16" t="str">
        <f>IFERROR(VLOOKUP($F29797,'Location List'!$A$2:$QR$463,20,FALSE),"")</f>
        <v/>
      </c>
      <c r="B29797" s="16" t="str">
        <f>IFERROR(VLOOKUP($F29797,'Location List'!$A$2:$QR$463,19,FALSE),"")</f>
        <v/>
      </c>
      <c r="C29797" s="16" t="str">
        <f>IFERROR(VLOOKUP($F29797,'Location List'!$A$2:$QR$463,18,FALSE),"")</f>
        <v/>
      </c>
      <c r="D29797" s="16" t="str">
        <f>IFERROR(VLOOKUP($F29797,'Location List'!$A$2:$QR$463,9,FALSE),"")</f>
        <v/>
      </c>
      <c r="E29797" s="16" t="str">
        <f>IFERROR(VLOOKUP($F29797,'Location List'!$A$2:$QR$463,2,FALSE),"")</f>
        <v/>
      </c>
    </row>
    <row r="29798" spans="1:5" ht="15" customHeight="1" x14ac:dyDescent="0.25">
      <c r="A29798" s="16" t="str">
        <f>IFERROR(VLOOKUP($F29798,'Location List'!$A$2:$QR$463,20,FALSE),"")</f>
        <v/>
      </c>
      <c r="B29798" s="16" t="str">
        <f>IFERROR(VLOOKUP($F29798,'Location List'!$A$2:$QR$463,19,FALSE),"")</f>
        <v/>
      </c>
      <c r="C29798" s="16" t="str">
        <f>IFERROR(VLOOKUP($F29798,'Location List'!$A$2:$QR$463,18,FALSE),"")</f>
        <v/>
      </c>
      <c r="D29798" s="16" t="str">
        <f>IFERROR(VLOOKUP($F29798,'Location List'!$A$2:$QR$463,9,FALSE),"")</f>
        <v/>
      </c>
      <c r="E29798" s="16" t="str">
        <f>IFERROR(VLOOKUP($F29798,'Location List'!$A$2:$QR$463,2,FALSE),"")</f>
        <v/>
      </c>
    </row>
    <row r="29799" spans="1:5" ht="15" customHeight="1" x14ac:dyDescent="0.25">
      <c r="A29799" s="16" t="str">
        <f>IFERROR(VLOOKUP($F29799,'Location List'!$A$2:$QR$463,20,FALSE),"")</f>
        <v/>
      </c>
      <c r="B29799" s="16" t="str">
        <f>IFERROR(VLOOKUP($F29799,'Location List'!$A$2:$QR$463,19,FALSE),"")</f>
        <v/>
      </c>
      <c r="C29799" s="16" t="str">
        <f>IFERROR(VLOOKUP($F29799,'Location List'!$A$2:$QR$463,18,FALSE),"")</f>
        <v/>
      </c>
      <c r="D29799" s="16" t="str">
        <f>IFERROR(VLOOKUP($F29799,'Location List'!$A$2:$QR$463,9,FALSE),"")</f>
        <v/>
      </c>
      <c r="E29799" s="16" t="str">
        <f>IFERROR(VLOOKUP($F29799,'Location List'!$A$2:$QR$463,2,FALSE),"")</f>
        <v/>
      </c>
    </row>
    <row r="29800" spans="1:5" ht="15" customHeight="1" x14ac:dyDescent="0.25">
      <c r="A29800" s="16" t="str">
        <f>IFERROR(VLOOKUP($F29800,'Location List'!$A$2:$QR$463,20,FALSE),"")</f>
        <v/>
      </c>
      <c r="B29800" s="16" t="str">
        <f>IFERROR(VLOOKUP($F29800,'Location List'!$A$2:$QR$463,19,FALSE),"")</f>
        <v/>
      </c>
      <c r="C29800" s="16" t="str">
        <f>IFERROR(VLOOKUP($F29800,'Location List'!$A$2:$QR$463,18,FALSE),"")</f>
        <v/>
      </c>
      <c r="D29800" s="16" t="str">
        <f>IFERROR(VLOOKUP($F29800,'Location List'!$A$2:$QR$463,9,FALSE),"")</f>
        <v/>
      </c>
      <c r="E29800" s="16" t="str">
        <f>IFERROR(VLOOKUP($F29800,'Location List'!$A$2:$QR$463,2,FALSE),"")</f>
        <v/>
      </c>
    </row>
    <row r="29801" spans="1:5" ht="15" customHeight="1" x14ac:dyDescent="0.25">
      <c r="A29801" s="16" t="str">
        <f>IFERROR(VLOOKUP($F29801,'Location List'!$A$2:$QR$463,20,FALSE),"")</f>
        <v/>
      </c>
      <c r="B29801" s="16" t="str">
        <f>IFERROR(VLOOKUP($F29801,'Location List'!$A$2:$QR$463,19,FALSE),"")</f>
        <v/>
      </c>
      <c r="C29801" s="16" t="str">
        <f>IFERROR(VLOOKUP($F29801,'Location List'!$A$2:$QR$463,18,FALSE),"")</f>
        <v/>
      </c>
      <c r="D29801" s="16" t="str">
        <f>IFERROR(VLOOKUP($F29801,'Location List'!$A$2:$QR$463,9,FALSE),"")</f>
        <v/>
      </c>
      <c r="E29801" s="16" t="str">
        <f>IFERROR(VLOOKUP($F29801,'Location List'!$A$2:$QR$463,2,FALSE),"")</f>
        <v/>
      </c>
    </row>
    <row r="29802" spans="1:5" ht="15" customHeight="1" x14ac:dyDescent="0.25">
      <c r="A29802" s="16" t="str">
        <f>IFERROR(VLOOKUP($F29802,'Location List'!$A$2:$QR$463,20,FALSE),"")</f>
        <v/>
      </c>
      <c r="B29802" s="16" t="str">
        <f>IFERROR(VLOOKUP($F29802,'Location List'!$A$2:$QR$463,19,FALSE),"")</f>
        <v/>
      </c>
      <c r="C29802" s="16" t="str">
        <f>IFERROR(VLOOKUP($F29802,'Location List'!$A$2:$QR$463,18,FALSE),"")</f>
        <v/>
      </c>
      <c r="D29802" s="16" t="str">
        <f>IFERROR(VLOOKUP($F29802,'Location List'!$A$2:$QR$463,9,FALSE),"")</f>
        <v/>
      </c>
      <c r="E29802" s="16" t="str">
        <f>IFERROR(VLOOKUP($F29802,'Location List'!$A$2:$QR$463,2,FALSE),"")</f>
        <v/>
      </c>
    </row>
    <row r="29803" spans="1:5" ht="15" customHeight="1" x14ac:dyDescent="0.25">
      <c r="A29803" s="16" t="str">
        <f>IFERROR(VLOOKUP($F29803,'Location List'!$A$2:$QR$463,20,FALSE),"")</f>
        <v/>
      </c>
      <c r="B29803" s="16" t="str">
        <f>IFERROR(VLOOKUP($F29803,'Location List'!$A$2:$QR$463,19,FALSE),"")</f>
        <v/>
      </c>
      <c r="C29803" s="16" t="str">
        <f>IFERROR(VLOOKUP($F29803,'Location List'!$A$2:$QR$463,18,FALSE),"")</f>
        <v/>
      </c>
      <c r="D29803" s="16" t="str">
        <f>IFERROR(VLOOKUP($F29803,'Location List'!$A$2:$QR$463,9,FALSE),"")</f>
        <v/>
      </c>
      <c r="E29803" s="16" t="str">
        <f>IFERROR(VLOOKUP($F29803,'Location List'!$A$2:$QR$463,2,FALSE),"")</f>
        <v/>
      </c>
    </row>
    <row r="29804" spans="1:5" ht="15" customHeight="1" x14ac:dyDescent="0.25">
      <c r="A29804" s="16" t="str">
        <f>IFERROR(VLOOKUP($F29804,'Location List'!$A$2:$QR$463,20,FALSE),"")</f>
        <v/>
      </c>
      <c r="B29804" s="16" t="str">
        <f>IFERROR(VLOOKUP($F29804,'Location List'!$A$2:$QR$463,19,FALSE),"")</f>
        <v/>
      </c>
      <c r="C29804" s="16" t="str">
        <f>IFERROR(VLOOKUP($F29804,'Location List'!$A$2:$QR$463,18,FALSE),"")</f>
        <v/>
      </c>
      <c r="D29804" s="16" t="str">
        <f>IFERROR(VLOOKUP($F29804,'Location List'!$A$2:$QR$463,9,FALSE),"")</f>
        <v/>
      </c>
      <c r="E29804" s="16" t="str">
        <f>IFERROR(VLOOKUP($F29804,'Location List'!$A$2:$QR$463,2,FALSE),"")</f>
        <v/>
      </c>
    </row>
    <row r="29805" spans="1:5" ht="15" customHeight="1" x14ac:dyDescent="0.25">
      <c r="A29805" s="16" t="str">
        <f>IFERROR(VLOOKUP($F29805,'Location List'!$A$2:$QR$463,20,FALSE),"")</f>
        <v/>
      </c>
      <c r="B29805" s="16" t="str">
        <f>IFERROR(VLOOKUP($F29805,'Location List'!$A$2:$QR$463,19,FALSE),"")</f>
        <v/>
      </c>
      <c r="C29805" s="16" t="str">
        <f>IFERROR(VLOOKUP($F29805,'Location List'!$A$2:$QR$463,18,FALSE),"")</f>
        <v/>
      </c>
      <c r="D29805" s="16" t="str">
        <f>IFERROR(VLOOKUP($F29805,'Location List'!$A$2:$QR$463,9,FALSE),"")</f>
        <v/>
      </c>
      <c r="E29805" s="16" t="str">
        <f>IFERROR(VLOOKUP($F29805,'Location List'!$A$2:$QR$463,2,FALSE),"")</f>
        <v/>
      </c>
    </row>
    <row r="29806" spans="1:5" ht="15" customHeight="1" x14ac:dyDescent="0.25">
      <c r="A29806" s="16" t="str">
        <f>IFERROR(VLOOKUP($F29806,'Location List'!$A$2:$QR$463,20,FALSE),"")</f>
        <v/>
      </c>
      <c r="B29806" s="16" t="str">
        <f>IFERROR(VLOOKUP($F29806,'Location List'!$A$2:$QR$463,19,FALSE),"")</f>
        <v/>
      </c>
      <c r="C29806" s="16" t="str">
        <f>IFERROR(VLOOKUP($F29806,'Location List'!$A$2:$QR$463,18,FALSE),"")</f>
        <v/>
      </c>
      <c r="D29806" s="16" t="str">
        <f>IFERROR(VLOOKUP($F29806,'Location List'!$A$2:$QR$463,9,FALSE),"")</f>
        <v/>
      </c>
      <c r="E29806" s="16" t="str">
        <f>IFERROR(VLOOKUP($F29806,'Location List'!$A$2:$QR$463,2,FALSE),"")</f>
        <v/>
      </c>
    </row>
    <row r="29899" spans="1:5" ht="15" customHeight="1" x14ac:dyDescent="0.25">
      <c r="A29899" s="16" t="str">
        <f>IFERROR(VLOOKUP($F29899,'Location List'!$A$2:$QR$463,20,FALSE),"")</f>
        <v/>
      </c>
      <c r="B29899" s="16" t="str">
        <f>IFERROR(VLOOKUP($F29899,'Location List'!$A$2:$QR$463,19,FALSE),"")</f>
        <v/>
      </c>
      <c r="C29899" s="16" t="str">
        <f>IFERROR(VLOOKUP($F29899,'Location List'!$A$2:$QR$463,18,FALSE),"")</f>
        <v/>
      </c>
      <c r="D29899" s="16" t="str">
        <f>IFERROR(VLOOKUP($F29899,'Location List'!$A$2:$QR$463,9,FALSE),"")</f>
        <v/>
      </c>
      <c r="E29899" s="16" t="str">
        <f>IFERROR(VLOOKUP($F29899,'Location List'!$A$2:$QR$463,2,FALSE),"")</f>
        <v/>
      </c>
    </row>
    <row r="29900" spans="1:5" ht="15" customHeight="1" x14ac:dyDescent="0.25">
      <c r="A29900" s="16" t="str">
        <f>IFERROR(VLOOKUP($F29900,'Location List'!$A$2:$QR$463,20,FALSE),"")</f>
        <v/>
      </c>
      <c r="B29900" s="16" t="str">
        <f>IFERROR(VLOOKUP($F29900,'Location List'!$A$2:$QR$463,19,FALSE),"")</f>
        <v/>
      </c>
      <c r="C29900" s="16" t="str">
        <f>IFERROR(VLOOKUP($F29900,'Location List'!$A$2:$QR$463,18,FALSE),"")</f>
        <v/>
      </c>
      <c r="D29900" s="16" t="str">
        <f>IFERROR(VLOOKUP($F29900,'Location List'!$A$2:$QR$463,9,FALSE),"")</f>
        <v/>
      </c>
      <c r="E29900" s="16" t="str">
        <f>IFERROR(VLOOKUP($F29900,'Location List'!$A$2:$QR$463,2,FALSE),"")</f>
        <v/>
      </c>
    </row>
    <row r="29901" spans="1:5" ht="15" customHeight="1" x14ac:dyDescent="0.25">
      <c r="A29901" s="16" t="str">
        <f>IFERROR(VLOOKUP($F29901,'Location List'!$A$2:$QR$463,20,FALSE),"")</f>
        <v/>
      </c>
      <c r="B29901" s="16" t="str">
        <f>IFERROR(VLOOKUP($F29901,'Location List'!$A$2:$QR$463,19,FALSE),"")</f>
        <v/>
      </c>
      <c r="C29901" s="16" t="str">
        <f>IFERROR(VLOOKUP($F29901,'Location List'!$A$2:$QR$463,18,FALSE),"")</f>
        <v/>
      </c>
      <c r="D29901" s="16" t="str">
        <f>IFERROR(VLOOKUP($F29901,'Location List'!$A$2:$QR$463,9,FALSE),"")</f>
        <v/>
      </c>
      <c r="E29901" s="16" t="str">
        <f>IFERROR(VLOOKUP($F29901,'Location List'!$A$2:$QR$463,2,FALSE),"")</f>
        <v/>
      </c>
    </row>
    <row r="29945" spans="1:5" ht="15" customHeight="1" x14ac:dyDescent="0.25">
      <c r="A29945" s="16" t="str">
        <f>IFERROR(VLOOKUP($F29945,'Location List'!$A$2:$QR$463,20,FALSE),"")</f>
        <v/>
      </c>
      <c r="B29945" s="16" t="str">
        <f>IFERROR(VLOOKUP($F29945,'Location List'!$A$2:$QR$463,19,FALSE),"")</f>
        <v/>
      </c>
      <c r="C29945" s="16" t="str">
        <f>IFERROR(VLOOKUP($F29945,'Location List'!$A$2:$QR$463,18,FALSE),"")</f>
        <v/>
      </c>
      <c r="D29945" s="16" t="str">
        <f>IFERROR(VLOOKUP($F29945,'Location List'!$A$2:$QR$463,9,FALSE),"")</f>
        <v/>
      </c>
      <c r="E29945" s="16" t="str">
        <f>IFERROR(VLOOKUP($F29945,'Location List'!$A$2:$QR$463,2,FALSE),"")</f>
        <v/>
      </c>
    </row>
    <row r="29946" spans="1:5" ht="15" customHeight="1" x14ac:dyDescent="0.25">
      <c r="A29946" s="16" t="str">
        <f>IFERROR(VLOOKUP($F29946,'Location List'!$A$2:$QR$463,20,FALSE),"")</f>
        <v/>
      </c>
      <c r="B29946" s="16" t="str">
        <f>IFERROR(VLOOKUP($F29946,'Location List'!$A$2:$QR$463,19,FALSE),"")</f>
        <v/>
      </c>
      <c r="C29946" s="16" t="str">
        <f>IFERROR(VLOOKUP($F29946,'Location List'!$A$2:$QR$463,18,FALSE),"")</f>
        <v/>
      </c>
      <c r="D29946" s="16" t="str">
        <f>IFERROR(VLOOKUP($F29946,'Location List'!$A$2:$QR$463,9,FALSE),"")</f>
        <v/>
      </c>
      <c r="E29946" s="16" t="str">
        <f>IFERROR(VLOOKUP($F29946,'Location List'!$A$2:$QR$463,2,FALSE),"")</f>
        <v/>
      </c>
    </row>
    <row r="29947" spans="1:5" ht="15" customHeight="1" x14ac:dyDescent="0.25">
      <c r="A29947" s="16" t="str">
        <f>IFERROR(VLOOKUP($F29947,'Location List'!$A$2:$QR$463,20,FALSE),"")</f>
        <v/>
      </c>
      <c r="B29947" s="16" t="str">
        <f>IFERROR(VLOOKUP($F29947,'Location List'!$A$2:$QR$463,19,FALSE),"")</f>
        <v/>
      </c>
      <c r="C29947" s="16" t="str">
        <f>IFERROR(VLOOKUP($F29947,'Location List'!$A$2:$QR$463,18,FALSE),"")</f>
        <v/>
      </c>
      <c r="D29947" s="16" t="str">
        <f>IFERROR(VLOOKUP($F29947,'Location List'!$A$2:$QR$463,9,FALSE),"")</f>
        <v/>
      </c>
      <c r="E29947" s="16" t="str">
        <f>IFERROR(VLOOKUP($F29947,'Location List'!$A$2:$QR$463,2,FALSE),"")</f>
        <v/>
      </c>
    </row>
    <row r="29948" spans="1:5" ht="15" customHeight="1" x14ac:dyDescent="0.25">
      <c r="A29948" s="16" t="str">
        <f>IFERROR(VLOOKUP($F29948,'Location List'!$A$2:$QR$463,20,FALSE),"")</f>
        <v/>
      </c>
      <c r="B29948" s="16" t="str">
        <f>IFERROR(VLOOKUP($F29948,'Location List'!$A$2:$QR$463,19,FALSE),"")</f>
        <v/>
      </c>
      <c r="C29948" s="16" t="str">
        <f>IFERROR(VLOOKUP($F29948,'Location List'!$A$2:$QR$463,18,FALSE),"")</f>
        <v/>
      </c>
      <c r="D29948" s="16" t="str">
        <f>IFERROR(VLOOKUP($F29948,'Location List'!$A$2:$QR$463,9,FALSE),"")</f>
        <v/>
      </c>
      <c r="E29948" s="16" t="str">
        <f>IFERROR(VLOOKUP($F29948,'Location List'!$A$2:$QR$463,2,FALSE),"")</f>
        <v/>
      </c>
    </row>
    <row r="29949" spans="1:5" ht="15" customHeight="1" x14ac:dyDescent="0.25">
      <c r="A29949" s="16" t="str">
        <f>IFERROR(VLOOKUP($F29949,'Location List'!$A$2:$QR$463,20,FALSE),"")</f>
        <v/>
      </c>
      <c r="B29949" s="16" t="str">
        <f>IFERROR(VLOOKUP($F29949,'Location List'!$A$2:$QR$463,19,FALSE),"")</f>
        <v/>
      </c>
      <c r="C29949" s="16" t="str">
        <f>IFERROR(VLOOKUP($F29949,'Location List'!$A$2:$QR$463,18,FALSE),"")</f>
        <v/>
      </c>
      <c r="D29949" s="16" t="str">
        <f>IFERROR(VLOOKUP($F29949,'Location List'!$A$2:$QR$463,9,FALSE),"")</f>
        <v/>
      </c>
      <c r="E29949" s="16" t="str">
        <f>IFERROR(VLOOKUP($F29949,'Location List'!$A$2:$QR$463,2,FALSE),"")</f>
        <v/>
      </c>
    </row>
    <row r="29950" spans="1:5" ht="15" customHeight="1" x14ac:dyDescent="0.25">
      <c r="A29950" s="16" t="str">
        <f>IFERROR(VLOOKUP($F29950,'Location List'!$A$2:$QR$463,20,FALSE),"")</f>
        <v/>
      </c>
      <c r="B29950" s="16" t="str">
        <f>IFERROR(VLOOKUP($F29950,'Location List'!$A$2:$QR$463,19,FALSE),"")</f>
        <v/>
      </c>
      <c r="C29950" s="16" t="str">
        <f>IFERROR(VLOOKUP($F29950,'Location List'!$A$2:$QR$463,18,FALSE),"")</f>
        <v/>
      </c>
      <c r="D29950" s="16" t="str">
        <f>IFERROR(VLOOKUP($F29950,'Location List'!$A$2:$QR$463,9,FALSE),"")</f>
        <v/>
      </c>
      <c r="E29950" s="16" t="str">
        <f>IFERROR(VLOOKUP($F29950,'Location List'!$A$2:$QR$463,2,FALSE),"")</f>
        <v/>
      </c>
    </row>
    <row r="29951" spans="1:5" ht="15" customHeight="1" x14ac:dyDescent="0.25">
      <c r="A29951" s="16" t="str">
        <f>IFERROR(VLOOKUP($F29951,'Location List'!$A$2:$QR$463,20,FALSE),"")</f>
        <v/>
      </c>
      <c r="B29951" s="16" t="str">
        <f>IFERROR(VLOOKUP($F29951,'Location List'!$A$2:$QR$463,19,FALSE),"")</f>
        <v/>
      </c>
      <c r="C29951" s="16" t="str">
        <f>IFERROR(VLOOKUP($F29951,'Location List'!$A$2:$QR$463,18,FALSE),"")</f>
        <v/>
      </c>
      <c r="D29951" s="16" t="str">
        <f>IFERROR(VLOOKUP($F29951,'Location List'!$A$2:$QR$463,9,FALSE),"")</f>
        <v/>
      </c>
      <c r="E29951" s="16" t="str">
        <f>IFERROR(VLOOKUP($F29951,'Location List'!$A$2:$QR$463,2,FALSE),"")</f>
        <v/>
      </c>
    </row>
    <row r="29952" spans="1:5" ht="15" customHeight="1" x14ac:dyDescent="0.25">
      <c r="A29952" s="16" t="str">
        <f>IFERROR(VLOOKUP($F29952,'Location List'!$A$2:$QR$463,20,FALSE),"")</f>
        <v/>
      </c>
      <c r="B29952" s="16" t="str">
        <f>IFERROR(VLOOKUP($F29952,'Location List'!$A$2:$QR$463,19,FALSE),"")</f>
        <v/>
      </c>
      <c r="C29952" s="16" t="str">
        <f>IFERROR(VLOOKUP($F29952,'Location List'!$A$2:$QR$463,18,FALSE),"")</f>
        <v/>
      </c>
      <c r="D29952" s="16" t="str">
        <f>IFERROR(VLOOKUP($F29952,'Location List'!$A$2:$QR$463,9,FALSE),"")</f>
        <v/>
      </c>
      <c r="E29952" s="16" t="str">
        <f>IFERROR(VLOOKUP($F29952,'Location List'!$A$2:$QR$463,2,FALSE),"")</f>
        <v/>
      </c>
    </row>
    <row r="29953" spans="1:5" ht="15" customHeight="1" x14ac:dyDescent="0.25">
      <c r="A29953" s="16" t="str">
        <f>IFERROR(VLOOKUP($F29953,'Location List'!$A$2:$QR$463,20,FALSE),"")</f>
        <v/>
      </c>
      <c r="B29953" s="16" t="str">
        <f>IFERROR(VLOOKUP($F29953,'Location List'!$A$2:$QR$463,19,FALSE),"")</f>
        <v/>
      </c>
      <c r="C29953" s="16" t="str">
        <f>IFERROR(VLOOKUP($F29953,'Location List'!$A$2:$QR$463,18,FALSE),"")</f>
        <v/>
      </c>
      <c r="D29953" s="16" t="str">
        <f>IFERROR(VLOOKUP($F29953,'Location List'!$A$2:$QR$463,9,FALSE),"")</f>
        <v/>
      </c>
      <c r="E29953" s="16" t="str">
        <f>IFERROR(VLOOKUP($F29953,'Location List'!$A$2:$QR$463,2,FALSE),"")</f>
        <v/>
      </c>
    </row>
    <row r="29954" spans="1:5" ht="15" customHeight="1" x14ac:dyDescent="0.25">
      <c r="A29954" s="16" t="str">
        <f>IFERROR(VLOOKUP($F29954,'Location List'!$A$2:$QR$463,20,FALSE),"")</f>
        <v/>
      </c>
      <c r="B29954" s="16" t="str">
        <f>IFERROR(VLOOKUP($F29954,'Location List'!$A$2:$QR$463,19,FALSE),"")</f>
        <v/>
      </c>
      <c r="C29954" s="16" t="str">
        <f>IFERROR(VLOOKUP($F29954,'Location List'!$A$2:$QR$463,18,FALSE),"")</f>
        <v/>
      </c>
      <c r="D29954" s="16" t="str">
        <f>IFERROR(VLOOKUP($F29954,'Location List'!$A$2:$QR$463,9,FALSE),"")</f>
        <v/>
      </c>
      <c r="E29954" s="16" t="str">
        <f>IFERROR(VLOOKUP($F29954,'Location List'!$A$2:$QR$463,2,FALSE),"")</f>
        <v/>
      </c>
    </row>
    <row r="29955" spans="1:5" ht="15" customHeight="1" x14ac:dyDescent="0.25">
      <c r="A29955" s="16" t="str">
        <f>IFERROR(VLOOKUP($F29955,'Location List'!$A$2:$QR$463,20,FALSE),"")</f>
        <v/>
      </c>
      <c r="B29955" s="16" t="str">
        <f>IFERROR(VLOOKUP($F29955,'Location List'!$A$2:$QR$463,19,FALSE),"")</f>
        <v/>
      </c>
      <c r="C29955" s="16" t="str">
        <f>IFERROR(VLOOKUP($F29955,'Location List'!$A$2:$QR$463,18,FALSE),"")</f>
        <v/>
      </c>
      <c r="D29955" s="16" t="str">
        <f>IFERROR(VLOOKUP($F29955,'Location List'!$A$2:$QR$463,9,FALSE),"")</f>
        <v/>
      </c>
      <c r="E29955" s="16" t="str">
        <f>IFERROR(VLOOKUP($F29955,'Location List'!$A$2:$QR$463,2,FALSE),"")</f>
        <v/>
      </c>
    </row>
    <row r="29956" spans="1:5" ht="15" customHeight="1" x14ac:dyDescent="0.25">
      <c r="A29956" s="16" t="str">
        <f>IFERROR(VLOOKUP($F29956,'Location List'!$A$2:$QR$463,20,FALSE),"")</f>
        <v/>
      </c>
      <c r="B29956" s="16" t="str">
        <f>IFERROR(VLOOKUP($F29956,'Location List'!$A$2:$QR$463,19,FALSE),"")</f>
        <v/>
      </c>
      <c r="C29956" s="16" t="str">
        <f>IFERROR(VLOOKUP($F29956,'Location List'!$A$2:$QR$463,18,FALSE),"")</f>
        <v/>
      </c>
      <c r="D29956" s="16" t="str">
        <f>IFERROR(VLOOKUP($F29956,'Location List'!$A$2:$QR$463,9,FALSE),"")</f>
        <v/>
      </c>
      <c r="E29956" s="16" t="str">
        <f>IFERROR(VLOOKUP($F29956,'Location List'!$A$2:$QR$463,2,FALSE),"")</f>
        <v/>
      </c>
    </row>
    <row r="29957" spans="1:5" ht="15" customHeight="1" x14ac:dyDescent="0.25">
      <c r="A29957" s="16" t="str">
        <f>IFERROR(VLOOKUP($F29957,'Location List'!$A$2:$QR$463,20,FALSE),"")</f>
        <v/>
      </c>
      <c r="B29957" s="16" t="str">
        <f>IFERROR(VLOOKUP($F29957,'Location List'!$A$2:$QR$463,19,FALSE),"")</f>
        <v/>
      </c>
      <c r="C29957" s="16" t="str">
        <f>IFERROR(VLOOKUP($F29957,'Location List'!$A$2:$QR$463,18,FALSE),"")</f>
        <v/>
      </c>
      <c r="D29957" s="16" t="str">
        <f>IFERROR(VLOOKUP($F29957,'Location List'!$A$2:$QR$463,9,FALSE),"")</f>
        <v/>
      </c>
      <c r="E29957" s="16" t="str">
        <f>IFERROR(VLOOKUP($F29957,'Location List'!$A$2:$QR$463,2,FALSE),"")</f>
        <v/>
      </c>
    </row>
    <row r="29958" spans="1:5" ht="15" customHeight="1" x14ac:dyDescent="0.25">
      <c r="A29958" s="16" t="str">
        <f>IFERROR(VLOOKUP($F29958,'Location List'!$A$2:$QR$463,20,FALSE),"")</f>
        <v/>
      </c>
      <c r="B29958" s="16" t="str">
        <f>IFERROR(VLOOKUP($F29958,'Location List'!$A$2:$QR$463,19,FALSE),"")</f>
        <v/>
      </c>
      <c r="C29958" s="16" t="str">
        <f>IFERROR(VLOOKUP($F29958,'Location List'!$A$2:$QR$463,18,FALSE),"")</f>
        <v/>
      </c>
      <c r="D29958" s="16" t="str">
        <f>IFERROR(VLOOKUP($F29958,'Location List'!$A$2:$QR$463,9,FALSE),"")</f>
        <v/>
      </c>
      <c r="E29958" s="16" t="str">
        <f>IFERROR(VLOOKUP($F29958,'Location List'!$A$2:$QR$463,2,FALSE),"")</f>
        <v/>
      </c>
    </row>
    <row r="29959" spans="1:5" ht="15" customHeight="1" x14ac:dyDescent="0.25">
      <c r="A29959" s="16" t="str">
        <f>IFERROR(VLOOKUP($F29959,'Location List'!$A$2:$QR$463,20,FALSE),"")</f>
        <v/>
      </c>
      <c r="B29959" s="16" t="str">
        <f>IFERROR(VLOOKUP($F29959,'Location List'!$A$2:$QR$463,19,FALSE),"")</f>
        <v/>
      </c>
      <c r="C29959" s="16" t="str">
        <f>IFERROR(VLOOKUP($F29959,'Location List'!$A$2:$QR$463,18,FALSE),"")</f>
        <v/>
      </c>
      <c r="D29959" s="16" t="str">
        <f>IFERROR(VLOOKUP($F29959,'Location List'!$A$2:$QR$463,9,FALSE),"")</f>
        <v/>
      </c>
      <c r="E29959" s="16" t="str">
        <f>IFERROR(VLOOKUP($F29959,'Location List'!$A$2:$QR$463,2,FALSE),"")</f>
        <v/>
      </c>
    </row>
    <row r="29960" spans="1:5" ht="15" customHeight="1" x14ac:dyDescent="0.25">
      <c r="A29960" s="16" t="str">
        <f>IFERROR(VLOOKUP($F29960,'Location List'!$A$2:$QR$463,20,FALSE),"")</f>
        <v/>
      </c>
      <c r="B29960" s="16" t="str">
        <f>IFERROR(VLOOKUP($F29960,'Location List'!$A$2:$QR$463,19,FALSE),"")</f>
        <v/>
      </c>
      <c r="C29960" s="16" t="str">
        <f>IFERROR(VLOOKUP($F29960,'Location List'!$A$2:$QR$463,18,FALSE),"")</f>
        <v/>
      </c>
      <c r="D29960" s="16" t="str">
        <f>IFERROR(VLOOKUP($F29960,'Location List'!$A$2:$QR$463,9,FALSE),"")</f>
        <v/>
      </c>
      <c r="E29960" s="16" t="str">
        <f>IFERROR(VLOOKUP($F29960,'Location List'!$A$2:$QR$463,2,FALSE),"")</f>
        <v/>
      </c>
    </row>
    <row r="29961" spans="1:5" ht="15" customHeight="1" x14ac:dyDescent="0.25">
      <c r="A29961" s="16" t="str">
        <f>IFERROR(VLOOKUP($F29961,'Location List'!$A$2:$QR$463,20,FALSE),"")</f>
        <v/>
      </c>
      <c r="B29961" s="16" t="str">
        <f>IFERROR(VLOOKUP($F29961,'Location List'!$A$2:$QR$463,19,FALSE),"")</f>
        <v/>
      </c>
      <c r="C29961" s="16" t="str">
        <f>IFERROR(VLOOKUP($F29961,'Location List'!$A$2:$QR$463,18,FALSE),"")</f>
        <v/>
      </c>
      <c r="D29961" s="16" t="str">
        <f>IFERROR(VLOOKUP($F29961,'Location List'!$A$2:$QR$463,9,FALSE),"")</f>
        <v/>
      </c>
      <c r="E29961" s="16" t="str">
        <f>IFERROR(VLOOKUP($F29961,'Location List'!$A$2:$QR$463,2,FALSE),"")</f>
        <v/>
      </c>
    </row>
    <row r="29962" spans="1:5" ht="15" customHeight="1" x14ac:dyDescent="0.25">
      <c r="A29962" s="16" t="str">
        <f>IFERROR(VLOOKUP($F29962,'Location List'!$A$2:$QR$463,20,FALSE),"")</f>
        <v/>
      </c>
      <c r="B29962" s="16" t="str">
        <f>IFERROR(VLOOKUP($F29962,'Location List'!$A$2:$QR$463,19,FALSE),"")</f>
        <v/>
      </c>
      <c r="C29962" s="16" t="str">
        <f>IFERROR(VLOOKUP($F29962,'Location List'!$A$2:$QR$463,18,FALSE),"")</f>
        <v/>
      </c>
      <c r="D29962" s="16" t="str">
        <f>IFERROR(VLOOKUP($F29962,'Location List'!$A$2:$QR$463,9,FALSE),"")</f>
        <v/>
      </c>
      <c r="E29962" s="16" t="str">
        <f>IFERROR(VLOOKUP($F29962,'Location List'!$A$2:$QR$463,2,FALSE),"")</f>
        <v/>
      </c>
    </row>
    <row r="30000" spans="1:5" ht="15" customHeight="1" x14ac:dyDescent="0.25">
      <c r="A30000" s="16" t="str">
        <f>IFERROR(VLOOKUP($F30000,'Location List'!$A$2:$QR$463,20,FALSE),"")</f>
        <v/>
      </c>
      <c r="B30000" s="16" t="str">
        <f>IFERROR(VLOOKUP($F30000,'Location List'!$A$2:$QR$463,19,FALSE),"")</f>
        <v/>
      </c>
      <c r="C30000" s="16" t="str">
        <f>IFERROR(VLOOKUP($F30000,'Location List'!$A$2:$QR$463,18,FALSE),"")</f>
        <v/>
      </c>
      <c r="D30000" s="16" t="str">
        <f>IFERROR(VLOOKUP($F30000,'Location List'!$A$2:$QR$463,9,FALSE),"")</f>
        <v/>
      </c>
      <c r="E30000" s="16" t="str">
        <f>IFERROR(VLOOKUP($F30000,'Location List'!$A$2:$QR$463,2,FALSE),"")</f>
        <v/>
      </c>
    </row>
    <row r="30001" spans="1:5" ht="15" customHeight="1" x14ac:dyDescent="0.25">
      <c r="A30001" s="16" t="str">
        <f>IFERROR(VLOOKUP($F30001,'Location List'!$A$2:$QR$463,20,FALSE),"")</f>
        <v/>
      </c>
      <c r="B30001" s="16" t="str">
        <f>IFERROR(VLOOKUP($F30001,'Location List'!$A$2:$QR$463,19,FALSE),"")</f>
        <v/>
      </c>
      <c r="C30001" s="16" t="str">
        <f>IFERROR(VLOOKUP($F30001,'Location List'!$A$2:$QR$463,18,FALSE),"")</f>
        <v/>
      </c>
      <c r="D30001" s="16" t="str">
        <f>IFERROR(VLOOKUP($F30001,'Location List'!$A$2:$QR$463,9,FALSE),"")</f>
        <v/>
      </c>
      <c r="E30001" s="16" t="str">
        <f>IFERROR(VLOOKUP($F30001,'Location List'!$A$2:$QR$463,2,FALSE),"")</f>
        <v/>
      </c>
    </row>
    <row r="30002" spans="1:5" ht="15" customHeight="1" x14ac:dyDescent="0.25">
      <c r="A30002" s="16" t="str">
        <f>IFERROR(VLOOKUP($F30002,'Location List'!$A$2:$QR$463,20,FALSE),"")</f>
        <v/>
      </c>
      <c r="B30002" s="16" t="str">
        <f>IFERROR(VLOOKUP($F30002,'Location List'!$A$2:$QR$463,19,FALSE),"")</f>
        <v/>
      </c>
      <c r="C30002" s="16" t="str">
        <f>IFERROR(VLOOKUP($F30002,'Location List'!$A$2:$QR$463,18,FALSE),"")</f>
        <v/>
      </c>
      <c r="D30002" s="16" t="str">
        <f>IFERROR(VLOOKUP($F30002,'Location List'!$A$2:$QR$463,9,FALSE),"")</f>
        <v/>
      </c>
      <c r="E30002" s="16" t="str">
        <f>IFERROR(VLOOKUP($F30002,'Location List'!$A$2:$QR$463,2,FALSE),"")</f>
        <v/>
      </c>
    </row>
    <row r="30079" spans="1:5" ht="15" customHeight="1" x14ac:dyDescent="0.25">
      <c r="A30079" s="16" t="str">
        <f>IFERROR(VLOOKUP($F30079,'Location List'!$A$2:$QR$463,20,FALSE),"")</f>
        <v/>
      </c>
      <c r="B30079" s="16" t="str">
        <f>IFERROR(VLOOKUP($F30079,'Location List'!$A$2:$QR$463,19,FALSE),"")</f>
        <v/>
      </c>
      <c r="C30079" s="16" t="str">
        <f>IFERROR(VLOOKUP($F30079,'Location List'!$A$2:$QR$463,18,FALSE),"")</f>
        <v/>
      </c>
      <c r="D30079" s="16" t="str">
        <f>IFERROR(VLOOKUP($F30079,'Location List'!$A$2:$QR$463,9,FALSE),"")</f>
        <v/>
      </c>
      <c r="E30079" s="16" t="str">
        <f>IFERROR(VLOOKUP($F30079,'Location List'!$A$2:$QR$463,2,FALSE),"")</f>
        <v/>
      </c>
    </row>
    <row r="30080" spans="1:5" ht="15" customHeight="1" x14ac:dyDescent="0.25">
      <c r="A30080" s="16" t="str">
        <f>IFERROR(VLOOKUP($F30080,'Location List'!$A$2:$QR$463,20,FALSE),"")</f>
        <v/>
      </c>
      <c r="B30080" s="16" t="str">
        <f>IFERROR(VLOOKUP($F30080,'Location List'!$A$2:$QR$463,19,FALSE),"")</f>
        <v/>
      </c>
      <c r="C30080" s="16" t="str">
        <f>IFERROR(VLOOKUP($F30080,'Location List'!$A$2:$QR$463,18,FALSE),"")</f>
        <v/>
      </c>
      <c r="D30080" s="16" t="str">
        <f>IFERROR(VLOOKUP($F30080,'Location List'!$A$2:$QR$463,9,FALSE),"")</f>
        <v/>
      </c>
      <c r="E30080" s="16" t="str">
        <f>IFERROR(VLOOKUP($F30080,'Location List'!$A$2:$QR$463,2,FALSE),"")</f>
        <v/>
      </c>
    </row>
    <row r="30081" spans="1:5" ht="15" customHeight="1" x14ac:dyDescent="0.25">
      <c r="A30081" s="16" t="str">
        <f>IFERROR(VLOOKUP($F30081,'Location List'!$A$2:$QR$463,20,FALSE),"")</f>
        <v/>
      </c>
      <c r="B30081" s="16" t="str">
        <f>IFERROR(VLOOKUP($F30081,'Location List'!$A$2:$QR$463,19,FALSE),"")</f>
        <v/>
      </c>
      <c r="C30081" s="16" t="str">
        <f>IFERROR(VLOOKUP($F30081,'Location List'!$A$2:$QR$463,18,FALSE),"")</f>
        <v/>
      </c>
      <c r="D30081" s="16" t="str">
        <f>IFERROR(VLOOKUP($F30081,'Location List'!$A$2:$QR$463,9,FALSE),"")</f>
        <v/>
      </c>
      <c r="E30081" s="16" t="str">
        <f>IFERROR(VLOOKUP($F30081,'Location List'!$A$2:$QR$463,2,FALSE),"")</f>
        <v/>
      </c>
    </row>
    <row r="30082" spans="1:5" ht="15" customHeight="1" x14ac:dyDescent="0.25">
      <c r="A30082" s="16" t="str">
        <f>IFERROR(VLOOKUP($F30082,'Location List'!$A$2:$QR$463,20,FALSE),"")</f>
        <v/>
      </c>
      <c r="B30082" s="16" t="str">
        <f>IFERROR(VLOOKUP($F30082,'Location List'!$A$2:$QR$463,19,FALSE),"")</f>
        <v/>
      </c>
      <c r="C30082" s="16" t="str">
        <f>IFERROR(VLOOKUP($F30082,'Location List'!$A$2:$QR$463,18,FALSE),"")</f>
        <v/>
      </c>
      <c r="D30082" s="16" t="str">
        <f>IFERROR(VLOOKUP($F30082,'Location List'!$A$2:$QR$463,9,FALSE),"")</f>
        <v/>
      </c>
      <c r="E30082" s="16" t="str">
        <f>IFERROR(VLOOKUP($F30082,'Location List'!$A$2:$QR$463,2,FALSE),"")</f>
        <v/>
      </c>
    </row>
    <row r="30083" spans="1:5" ht="15" customHeight="1" x14ac:dyDescent="0.25">
      <c r="A30083" s="16" t="str">
        <f>IFERROR(VLOOKUP($F30083,'Location List'!$A$2:$QR$463,20,FALSE),"")</f>
        <v/>
      </c>
      <c r="B30083" s="16" t="str">
        <f>IFERROR(VLOOKUP($F30083,'Location List'!$A$2:$QR$463,19,FALSE),"")</f>
        <v/>
      </c>
      <c r="C30083" s="16" t="str">
        <f>IFERROR(VLOOKUP($F30083,'Location List'!$A$2:$QR$463,18,FALSE),"")</f>
        <v/>
      </c>
      <c r="D30083" s="16" t="str">
        <f>IFERROR(VLOOKUP($F30083,'Location List'!$A$2:$QR$463,9,FALSE),"")</f>
        <v/>
      </c>
      <c r="E30083" s="16" t="str">
        <f>IFERROR(VLOOKUP($F30083,'Location List'!$A$2:$QR$463,2,FALSE),"")</f>
        <v/>
      </c>
    </row>
    <row r="30084" spans="1:5" ht="15" customHeight="1" x14ac:dyDescent="0.25">
      <c r="A30084" s="16" t="str">
        <f>IFERROR(VLOOKUP($F30084,'Location List'!$A$2:$QR$463,20,FALSE),"")</f>
        <v/>
      </c>
      <c r="B30084" s="16" t="str">
        <f>IFERROR(VLOOKUP($F30084,'Location List'!$A$2:$QR$463,19,FALSE),"")</f>
        <v/>
      </c>
      <c r="C30084" s="16" t="str">
        <f>IFERROR(VLOOKUP($F30084,'Location List'!$A$2:$QR$463,18,FALSE),"")</f>
        <v/>
      </c>
      <c r="D30084" s="16" t="str">
        <f>IFERROR(VLOOKUP($F30084,'Location List'!$A$2:$QR$463,9,FALSE),"")</f>
        <v/>
      </c>
      <c r="E30084" s="16" t="str">
        <f>IFERROR(VLOOKUP($F30084,'Location List'!$A$2:$QR$463,2,FALSE),"")</f>
        <v/>
      </c>
    </row>
    <row r="30085" spans="1:5" ht="15" customHeight="1" x14ac:dyDescent="0.25">
      <c r="A30085" s="16" t="str">
        <f>IFERROR(VLOOKUP($F30085,'Location List'!$A$2:$QR$463,20,FALSE),"")</f>
        <v/>
      </c>
      <c r="B30085" s="16" t="str">
        <f>IFERROR(VLOOKUP($F30085,'Location List'!$A$2:$QR$463,19,FALSE),"")</f>
        <v/>
      </c>
      <c r="C30085" s="16" t="str">
        <f>IFERROR(VLOOKUP($F30085,'Location List'!$A$2:$QR$463,18,FALSE),"")</f>
        <v/>
      </c>
      <c r="D30085" s="16" t="str">
        <f>IFERROR(VLOOKUP($F30085,'Location List'!$A$2:$QR$463,9,FALSE),"")</f>
        <v/>
      </c>
      <c r="E30085" s="16" t="str">
        <f>IFERROR(VLOOKUP($F30085,'Location List'!$A$2:$QR$463,2,FALSE),"")</f>
        <v/>
      </c>
    </row>
    <row r="30086" spans="1:5" ht="15" customHeight="1" x14ac:dyDescent="0.25">
      <c r="A30086" s="16" t="str">
        <f>IFERROR(VLOOKUP($F30086,'Location List'!$A$2:$QR$463,20,FALSE),"")</f>
        <v/>
      </c>
      <c r="B30086" s="16" t="str">
        <f>IFERROR(VLOOKUP($F30086,'Location List'!$A$2:$QR$463,19,FALSE),"")</f>
        <v/>
      </c>
      <c r="C30086" s="16" t="str">
        <f>IFERROR(VLOOKUP($F30086,'Location List'!$A$2:$QR$463,18,FALSE),"")</f>
        <v/>
      </c>
      <c r="D30086" s="16" t="str">
        <f>IFERROR(VLOOKUP($F30086,'Location List'!$A$2:$QR$463,9,FALSE),"")</f>
        <v/>
      </c>
      <c r="E30086" s="16" t="str">
        <f>IFERROR(VLOOKUP($F30086,'Location List'!$A$2:$QR$463,2,FALSE),"")</f>
        <v/>
      </c>
    </row>
    <row r="30158" spans="1:5" ht="15" customHeight="1" x14ac:dyDescent="0.25">
      <c r="A30158" s="16" t="str">
        <f>IFERROR(VLOOKUP($F30158,'Location List'!$A$2:$QR$463,20,FALSE),"")</f>
        <v/>
      </c>
      <c r="B30158" s="16" t="str">
        <f>IFERROR(VLOOKUP($F30158,'Location List'!$A$2:$QR$463,19,FALSE),"")</f>
        <v/>
      </c>
      <c r="C30158" s="16" t="str">
        <f>IFERROR(VLOOKUP($F30158,'Location List'!$A$2:$QR$463,18,FALSE),"")</f>
        <v/>
      </c>
      <c r="D30158" s="16" t="str">
        <f>IFERROR(VLOOKUP($F30158,'Location List'!$A$2:$QR$463,9,FALSE),"")</f>
        <v/>
      </c>
      <c r="E30158" s="16" t="str">
        <f>IFERROR(VLOOKUP($F30158,'Location List'!$A$2:$QR$463,2,FALSE),"")</f>
        <v/>
      </c>
    </row>
    <row r="30159" spans="1:5" ht="15" customHeight="1" x14ac:dyDescent="0.25">
      <c r="A30159" s="16" t="str">
        <f>IFERROR(VLOOKUP($F30159,'Location List'!$A$2:$QR$463,20,FALSE),"")</f>
        <v/>
      </c>
      <c r="B30159" s="16" t="str">
        <f>IFERROR(VLOOKUP($F30159,'Location List'!$A$2:$QR$463,19,FALSE),"")</f>
        <v/>
      </c>
      <c r="C30159" s="16" t="str">
        <f>IFERROR(VLOOKUP($F30159,'Location List'!$A$2:$QR$463,18,FALSE),"")</f>
        <v/>
      </c>
      <c r="D30159" s="16" t="str">
        <f>IFERROR(VLOOKUP($F30159,'Location List'!$A$2:$QR$463,9,FALSE),"")</f>
        <v/>
      </c>
      <c r="E30159" s="16" t="str">
        <f>IFERROR(VLOOKUP($F30159,'Location List'!$A$2:$QR$463,2,FALSE),"")</f>
        <v/>
      </c>
    </row>
    <row r="30160" spans="1:5" ht="15" customHeight="1" x14ac:dyDescent="0.25">
      <c r="A30160" s="16" t="str">
        <f>IFERROR(VLOOKUP($F30160,'Location List'!$A$2:$QR$463,20,FALSE),"")</f>
        <v/>
      </c>
      <c r="B30160" s="16" t="str">
        <f>IFERROR(VLOOKUP($F30160,'Location List'!$A$2:$QR$463,19,FALSE),"")</f>
        <v/>
      </c>
      <c r="C30160" s="16" t="str">
        <f>IFERROR(VLOOKUP($F30160,'Location List'!$A$2:$QR$463,18,FALSE),"")</f>
        <v/>
      </c>
      <c r="D30160" s="16" t="str">
        <f>IFERROR(VLOOKUP($F30160,'Location List'!$A$2:$QR$463,9,FALSE),"")</f>
        <v/>
      </c>
      <c r="E30160" s="16" t="str">
        <f>IFERROR(VLOOKUP($F30160,'Location List'!$A$2:$QR$463,2,FALSE),"")</f>
        <v/>
      </c>
    </row>
    <row r="30161" spans="1:5" ht="15" customHeight="1" x14ac:dyDescent="0.25">
      <c r="A30161" s="16" t="str">
        <f>IFERROR(VLOOKUP($F30161,'Location List'!$A$2:$QR$463,20,FALSE),"")</f>
        <v/>
      </c>
      <c r="B30161" s="16" t="str">
        <f>IFERROR(VLOOKUP($F30161,'Location List'!$A$2:$QR$463,19,FALSE),"")</f>
        <v/>
      </c>
      <c r="C30161" s="16" t="str">
        <f>IFERROR(VLOOKUP($F30161,'Location List'!$A$2:$QR$463,18,FALSE),"")</f>
        <v/>
      </c>
      <c r="D30161" s="16" t="str">
        <f>IFERROR(VLOOKUP($F30161,'Location List'!$A$2:$QR$463,9,FALSE),"")</f>
        <v/>
      </c>
      <c r="E30161" s="16" t="str">
        <f>IFERROR(VLOOKUP($F30161,'Location List'!$A$2:$QR$463,2,FALSE),"")</f>
        <v/>
      </c>
    </row>
    <row r="30162" spans="1:5" ht="15" customHeight="1" x14ac:dyDescent="0.25">
      <c r="A30162" s="16" t="str">
        <f>IFERROR(VLOOKUP($F30162,'Location List'!$A$2:$QR$463,20,FALSE),"")</f>
        <v/>
      </c>
      <c r="B30162" s="16" t="str">
        <f>IFERROR(VLOOKUP($F30162,'Location List'!$A$2:$QR$463,19,FALSE),"")</f>
        <v/>
      </c>
      <c r="C30162" s="16" t="str">
        <f>IFERROR(VLOOKUP($F30162,'Location List'!$A$2:$QR$463,18,FALSE),"")</f>
        <v/>
      </c>
      <c r="D30162" s="16" t="str">
        <f>IFERROR(VLOOKUP($F30162,'Location List'!$A$2:$QR$463,9,FALSE),"")</f>
        <v/>
      </c>
      <c r="E30162" s="16" t="str">
        <f>IFERROR(VLOOKUP($F30162,'Location List'!$A$2:$QR$463,2,FALSE),"")</f>
        <v/>
      </c>
    </row>
    <row r="30163" spans="1:5" ht="15" customHeight="1" x14ac:dyDescent="0.25">
      <c r="A30163" s="16" t="str">
        <f>IFERROR(VLOOKUP($F30163,'Location List'!$A$2:$QR$463,20,FALSE),"")</f>
        <v/>
      </c>
      <c r="B30163" s="16" t="str">
        <f>IFERROR(VLOOKUP($F30163,'Location List'!$A$2:$QR$463,19,FALSE),"")</f>
        <v/>
      </c>
      <c r="C30163" s="16" t="str">
        <f>IFERROR(VLOOKUP($F30163,'Location List'!$A$2:$QR$463,18,FALSE),"")</f>
        <v/>
      </c>
      <c r="D30163" s="16" t="str">
        <f>IFERROR(VLOOKUP($F30163,'Location List'!$A$2:$QR$463,9,FALSE),"")</f>
        <v/>
      </c>
      <c r="E30163" s="16" t="str">
        <f>IFERROR(VLOOKUP($F30163,'Location List'!$A$2:$QR$463,2,FALSE),"")</f>
        <v/>
      </c>
    </row>
    <row r="30164" spans="1:5" ht="15" customHeight="1" x14ac:dyDescent="0.25">
      <c r="A30164" s="16" t="str">
        <f>IFERROR(VLOOKUP($F30164,'Location List'!$A$2:$QR$463,20,FALSE),"")</f>
        <v/>
      </c>
      <c r="B30164" s="16" t="str">
        <f>IFERROR(VLOOKUP($F30164,'Location List'!$A$2:$QR$463,19,FALSE),"")</f>
        <v/>
      </c>
      <c r="C30164" s="16" t="str">
        <f>IFERROR(VLOOKUP($F30164,'Location List'!$A$2:$QR$463,18,FALSE),"")</f>
        <v/>
      </c>
      <c r="D30164" s="16" t="str">
        <f>IFERROR(VLOOKUP($F30164,'Location List'!$A$2:$QR$463,9,FALSE),"")</f>
        <v/>
      </c>
      <c r="E30164" s="16" t="str">
        <f>IFERROR(VLOOKUP($F30164,'Location List'!$A$2:$QR$463,2,FALSE),"")</f>
        <v/>
      </c>
    </row>
    <row r="30165" spans="1:5" ht="15" customHeight="1" x14ac:dyDescent="0.25">
      <c r="A30165" s="16" t="str">
        <f>IFERROR(VLOOKUP($F30165,'Location List'!$A$2:$QR$463,20,FALSE),"")</f>
        <v/>
      </c>
      <c r="B30165" s="16" t="str">
        <f>IFERROR(VLOOKUP($F30165,'Location List'!$A$2:$QR$463,19,FALSE),"")</f>
        <v/>
      </c>
      <c r="C30165" s="16" t="str">
        <f>IFERROR(VLOOKUP($F30165,'Location List'!$A$2:$QR$463,18,FALSE),"")</f>
        <v/>
      </c>
      <c r="D30165" s="16" t="str">
        <f>IFERROR(VLOOKUP($F30165,'Location List'!$A$2:$QR$463,9,FALSE),"")</f>
        <v/>
      </c>
      <c r="E30165" s="16" t="str">
        <f>IFERROR(VLOOKUP($F30165,'Location List'!$A$2:$QR$463,2,FALSE),"")</f>
        <v/>
      </c>
    </row>
    <row r="30166" spans="1:5" ht="15" customHeight="1" x14ac:dyDescent="0.25">
      <c r="A30166" s="16" t="str">
        <f>IFERROR(VLOOKUP($F30166,'Location List'!$A$2:$QR$463,20,FALSE),"")</f>
        <v/>
      </c>
      <c r="B30166" s="16" t="str">
        <f>IFERROR(VLOOKUP($F30166,'Location List'!$A$2:$QR$463,19,FALSE),"")</f>
        <v/>
      </c>
      <c r="C30166" s="16" t="str">
        <f>IFERROR(VLOOKUP($F30166,'Location List'!$A$2:$QR$463,18,FALSE),"")</f>
        <v/>
      </c>
      <c r="D30166" s="16" t="str">
        <f>IFERROR(VLOOKUP($F30166,'Location List'!$A$2:$QR$463,9,FALSE),"")</f>
        <v/>
      </c>
      <c r="E30166" s="16" t="str">
        <f>IFERROR(VLOOKUP($F30166,'Location List'!$A$2:$QR$463,2,FALSE),"")</f>
        <v/>
      </c>
    </row>
    <row r="30167" spans="1:5" ht="15" customHeight="1" x14ac:dyDescent="0.25">
      <c r="A30167" s="16" t="str">
        <f>IFERROR(VLOOKUP($F30167,'Location List'!$A$2:$QR$463,20,FALSE),"")</f>
        <v/>
      </c>
      <c r="B30167" s="16" t="str">
        <f>IFERROR(VLOOKUP($F30167,'Location List'!$A$2:$QR$463,19,FALSE),"")</f>
        <v/>
      </c>
      <c r="C30167" s="16" t="str">
        <f>IFERROR(VLOOKUP($F30167,'Location List'!$A$2:$QR$463,18,FALSE),"")</f>
        <v/>
      </c>
      <c r="D30167" s="16" t="str">
        <f>IFERROR(VLOOKUP($F30167,'Location List'!$A$2:$QR$463,9,FALSE),"")</f>
        <v/>
      </c>
      <c r="E30167" s="16" t="str">
        <f>IFERROR(VLOOKUP($F30167,'Location List'!$A$2:$QR$463,2,FALSE),"")</f>
        <v/>
      </c>
    </row>
    <row r="30168" spans="1:5" ht="15" customHeight="1" x14ac:dyDescent="0.25">
      <c r="A30168" s="16" t="str">
        <f>IFERROR(VLOOKUP($F30168,'Location List'!$A$2:$QR$463,20,FALSE),"")</f>
        <v/>
      </c>
      <c r="B30168" s="16" t="str">
        <f>IFERROR(VLOOKUP($F30168,'Location List'!$A$2:$QR$463,19,FALSE),"")</f>
        <v/>
      </c>
      <c r="C30168" s="16" t="str">
        <f>IFERROR(VLOOKUP($F30168,'Location List'!$A$2:$QR$463,18,FALSE),"")</f>
        <v/>
      </c>
      <c r="D30168" s="16" t="str">
        <f>IFERROR(VLOOKUP($F30168,'Location List'!$A$2:$QR$463,9,FALSE),"")</f>
        <v/>
      </c>
      <c r="E30168" s="16" t="str">
        <f>IFERROR(VLOOKUP($F30168,'Location List'!$A$2:$QR$463,2,FALSE),"")</f>
        <v/>
      </c>
    </row>
    <row r="30169" spans="1:5" ht="15" customHeight="1" x14ac:dyDescent="0.25">
      <c r="A30169" s="16" t="str">
        <f>IFERROR(VLOOKUP($F30169,'Location List'!$A$2:$QR$463,20,FALSE),"")</f>
        <v/>
      </c>
      <c r="B30169" s="16" t="str">
        <f>IFERROR(VLOOKUP($F30169,'Location List'!$A$2:$QR$463,19,FALSE),"")</f>
        <v/>
      </c>
      <c r="C30169" s="16" t="str">
        <f>IFERROR(VLOOKUP($F30169,'Location List'!$A$2:$QR$463,18,FALSE),"")</f>
        <v/>
      </c>
      <c r="D30169" s="16" t="str">
        <f>IFERROR(VLOOKUP($F30169,'Location List'!$A$2:$QR$463,9,FALSE),"")</f>
        <v/>
      </c>
      <c r="E30169" s="16" t="str">
        <f>IFERROR(VLOOKUP($F30169,'Location List'!$A$2:$QR$463,2,FALSE),"")</f>
        <v/>
      </c>
    </row>
    <row r="30170" spans="1:5" ht="15" customHeight="1" x14ac:dyDescent="0.25">
      <c r="A30170" s="16" t="str">
        <f>IFERROR(VLOOKUP($F30170,'Location List'!$A$2:$QR$463,20,FALSE),"")</f>
        <v/>
      </c>
      <c r="B30170" s="16" t="str">
        <f>IFERROR(VLOOKUP($F30170,'Location List'!$A$2:$QR$463,19,FALSE),"")</f>
        <v/>
      </c>
      <c r="C30170" s="16" t="str">
        <f>IFERROR(VLOOKUP($F30170,'Location List'!$A$2:$QR$463,18,FALSE),"")</f>
        <v/>
      </c>
      <c r="D30170" s="16" t="str">
        <f>IFERROR(VLOOKUP($F30170,'Location List'!$A$2:$QR$463,9,FALSE),"")</f>
        <v/>
      </c>
      <c r="E30170" s="16" t="str">
        <f>IFERROR(VLOOKUP($F30170,'Location List'!$A$2:$QR$463,2,FALSE),"")</f>
        <v/>
      </c>
    </row>
    <row r="30171" spans="1:5" ht="15" customHeight="1" x14ac:dyDescent="0.25">
      <c r="A30171" s="16" t="str">
        <f>IFERROR(VLOOKUP($F30171,'Location List'!$A$2:$QR$463,20,FALSE),"")</f>
        <v/>
      </c>
      <c r="B30171" s="16" t="str">
        <f>IFERROR(VLOOKUP($F30171,'Location List'!$A$2:$QR$463,19,FALSE),"")</f>
        <v/>
      </c>
      <c r="C30171" s="16" t="str">
        <f>IFERROR(VLOOKUP($F30171,'Location List'!$A$2:$QR$463,18,FALSE),"")</f>
        <v/>
      </c>
      <c r="D30171" s="16" t="str">
        <f>IFERROR(VLOOKUP($F30171,'Location List'!$A$2:$QR$463,9,FALSE),"")</f>
        <v/>
      </c>
      <c r="E30171" s="16" t="str">
        <f>IFERROR(VLOOKUP($F30171,'Location List'!$A$2:$QR$463,2,FALSE),"")</f>
        <v/>
      </c>
    </row>
    <row r="30172" spans="1:5" ht="15" customHeight="1" x14ac:dyDescent="0.25">
      <c r="A30172" s="16" t="str">
        <f>IFERROR(VLOOKUP($F30172,'Location List'!$A$2:$QR$463,20,FALSE),"")</f>
        <v/>
      </c>
      <c r="B30172" s="16" t="str">
        <f>IFERROR(VLOOKUP($F30172,'Location List'!$A$2:$QR$463,19,FALSE),"")</f>
        <v/>
      </c>
      <c r="C30172" s="16" t="str">
        <f>IFERROR(VLOOKUP($F30172,'Location List'!$A$2:$QR$463,18,FALSE),"")</f>
        <v/>
      </c>
      <c r="D30172" s="16" t="str">
        <f>IFERROR(VLOOKUP($F30172,'Location List'!$A$2:$QR$463,9,FALSE),"")</f>
        <v/>
      </c>
      <c r="E30172" s="16" t="str">
        <f>IFERROR(VLOOKUP($F30172,'Location List'!$A$2:$QR$463,2,FALSE),"")</f>
        <v/>
      </c>
    </row>
    <row r="30173" spans="1:5" ht="15" customHeight="1" x14ac:dyDescent="0.25">
      <c r="A30173" s="16" t="str">
        <f>IFERROR(VLOOKUP($F30173,'Location List'!$A$2:$QR$463,20,FALSE),"")</f>
        <v/>
      </c>
      <c r="B30173" s="16" t="str">
        <f>IFERROR(VLOOKUP($F30173,'Location List'!$A$2:$QR$463,19,FALSE),"")</f>
        <v/>
      </c>
      <c r="C30173" s="16" t="str">
        <f>IFERROR(VLOOKUP($F30173,'Location List'!$A$2:$QR$463,18,FALSE),"")</f>
        <v/>
      </c>
      <c r="D30173" s="16" t="str">
        <f>IFERROR(VLOOKUP($F30173,'Location List'!$A$2:$QR$463,9,FALSE),"")</f>
        <v/>
      </c>
      <c r="E30173" s="16" t="str">
        <f>IFERROR(VLOOKUP($F30173,'Location List'!$A$2:$QR$463,2,FALSE),"")</f>
        <v/>
      </c>
    </row>
    <row r="30174" spans="1:5" ht="15" customHeight="1" x14ac:dyDescent="0.25">
      <c r="A30174" s="16" t="str">
        <f>IFERROR(VLOOKUP($F30174,'Location List'!$A$2:$QR$463,20,FALSE),"")</f>
        <v/>
      </c>
      <c r="B30174" s="16" t="str">
        <f>IFERROR(VLOOKUP($F30174,'Location List'!$A$2:$QR$463,19,FALSE),"")</f>
        <v/>
      </c>
      <c r="C30174" s="16" t="str">
        <f>IFERROR(VLOOKUP($F30174,'Location List'!$A$2:$QR$463,18,FALSE),"")</f>
        <v/>
      </c>
      <c r="D30174" s="16" t="str">
        <f>IFERROR(VLOOKUP($F30174,'Location List'!$A$2:$QR$463,9,FALSE),"")</f>
        <v/>
      </c>
      <c r="E30174" s="16" t="str">
        <f>IFERROR(VLOOKUP($F30174,'Location List'!$A$2:$QR$463,2,FALSE),"")</f>
        <v/>
      </c>
    </row>
    <row r="30175" spans="1:5" ht="15" customHeight="1" x14ac:dyDescent="0.25">
      <c r="A30175" s="16" t="str">
        <f>IFERROR(VLOOKUP($F30175,'Location List'!$A$2:$QR$463,20,FALSE),"")</f>
        <v/>
      </c>
      <c r="B30175" s="16" t="str">
        <f>IFERROR(VLOOKUP($F30175,'Location List'!$A$2:$QR$463,19,FALSE),"")</f>
        <v/>
      </c>
      <c r="C30175" s="16" t="str">
        <f>IFERROR(VLOOKUP($F30175,'Location List'!$A$2:$QR$463,18,FALSE),"")</f>
        <v/>
      </c>
      <c r="D30175" s="16" t="str">
        <f>IFERROR(VLOOKUP($F30175,'Location List'!$A$2:$QR$463,9,FALSE),"")</f>
        <v/>
      </c>
      <c r="E30175" s="16" t="str">
        <f>IFERROR(VLOOKUP($F30175,'Location List'!$A$2:$QR$463,2,FALSE),"")</f>
        <v/>
      </c>
    </row>
    <row r="30176" spans="1:5" ht="15" customHeight="1" x14ac:dyDescent="0.25">
      <c r="A30176" s="16" t="str">
        <f>IFERROR(VLOOKUP($F30176,'Location List'!$A$2:$QR$463,20,FALSE),"")</f>
        <v/>
      </c>
      <c r="B30176" s="16" t="str">
        <f>IFERROR(VLOOKUP($F30176,'Location List'!$A$2:$QR$463,19,FALSE),"")</f>
        <v/>
      </c>
      <c r="C30176" s="16" t="str">
        <f>IFERROR(VLOOKUP($F30176,'Location List'!$A$2:$QR$463,18,FALSE),"")</f>
        <v/>
      </c>
      <c r="D30176" s="16" t="str">
        <f>IFERROR(VLOOKUP($F30176,'Location List'!$A$2:$QR$463,9,FALSE),"")</f>
        <v/>
      </c>
      <c r="E30176" s="16" t="str">
        <f>IFERROR(VLOOKUP($F30176,'Location List'!$A$2:$QR$463,2,FALSE),"")</f>
        <v/>
      </c>
    </row>
    <row r="30177" spans="1:5" ht="15" customHeight="1" x14ac:dyDescent="0.25">
      <c r="A30177" s="16" t="str">
        <f>IFERROR(VLOOKUP($F30177,'Location List'!$A$2:$QR$463,20,FALSE),"")</f>
        <v/>
      </c>
      <c r="B30177" s="16" t="str">
        <f>IFERROR(VLOOKUP($F30177,'Location List'!$A$2:$QR$463,19,FALSE),"")</f>
        <v/>
      </c>
      <c r="C30177" s="16" t="str">
        <f>IFERROR(VLOOKUP($F30177,'Location List'!$A$2:$QR$463,18,FALSE),"")</f>
        <v/>
      </c>
      <c r="D30177" s="16" t="str">
        <f>IFERROR(VLOOKUP($F30177,'Location List'!$A$2:$QR$463,9,FALSE),"")</f>
        <v/>
      </c>
      <c r="E30177" s="16" t="str">
        <f>IFERROR(VLOOKUP($F30177,'Location List'!$A$2:$QR$463,2,FALSE),"")</f>
        <v/>
      </c>
    </row>
    <row r="30178" spans="1:5" ht="15" customHeight="1" x14ac:dyDescent="0.25">
      <c r="A30178" s="16" t="str">
        <f>IFERROR(VLOOKUP($F30178,'Location List'!$A$2:$QR$463,20,FALSE),"")</f>
        <v/>
      </c>
      <c r="B30178" s="16" t="str">
        <f>IFERROR(VLOOKUP($F30178,'Location List'!$A$2:$QR$463,19,FALSE),"")</f>
        <v/>
      </c>
      <c r="C30178" s="16" t="str">
        <f>IFERROR(VLOOKUP($F30178,'Location List'!$A$2:$QR$463,18,FALSE),"")</f>
        <v/>
      </c>
      <c r="D30178" s="16" t="str">
        <f>IFERROR(VLOOKUP($F30178,'Location List'!$A$2:$QR$463,9,FALSE),"")</f>
        <v/>
      </c>
      <c r="E30178" s="16" t="str">
        <f>IFERROR(VLOOKUP($F30178,'Location List'!$A$2:$QR$463,2,FALSE),"")</f>
        <v/>
      </c>
    </row>
    <row r="30287" spans="1:5" ht="15" customHeight="1" x14ac:dyDescent="0.25">
      <c r="A30287" s="16" t="str">
        <f>IFERROR(VLOOKUP($F30287,'Location List'!$A$2:$QR$463,20,FALSE),"")</f>
        <v/>
      </c>
      <c r="B30287" s="16" t="str">
        <f>IFERROR(VLOOKUP($F30287,'Location List'!$A$2:$QR$463,19,FALSE),"")</f>
        <v/>
      </c>
      <c r="C30287" s="16" t="str">
        <f>IFERROR(VLOOKUP($F30287,'Location List'!$A$2:$QR$463,18,FALSE),"")</f>
        <v/>
      </c>
      <c r="D30287" s="16" t="str">
        <f>IFERROR(VLOOKUP($F30287,'Location List'!$A$2:$QR$463,9,FALSE),"")</f>
        <v/>
      </c>
      <c r="E30287" s="16" t="str">
        <f>IFERROR(VLOOKUP($F30287,'Location List'!$A$2:$QR$463,2,FALSE),"")</f>
        <v/>
      </c>
    </row>
    <row r="30288" spans="1:5" ht="15" customHeight="1" x14ac:dyDescent="0.25">
      <c r="A30288" s="16" t="str">
        <f>IFERROR(VLOOKUP($F30288,'Location List'!$A$2:$QR$463,20,FALSE),"")</f>
        <v/>
      </c>
      <c r="B30288" s="16" t="str">
        <f>IFERROR(VLOOKUP($F30288,'Location List'!$A$2:$QR$463,19,FALSE),"")</f>
        <v/>
      </c>
      <c r="C30288" s="16" t="str">
        <f>IFERROR(VLOOKUP($F30288,'Location List'!$A$2:$QR$463,18,FALSE),"")</f>
        <v/>
      </c>
      <c r="D30288" s="16" t="str">
        <f>IFERROR(VLOOKUP($F30288,'Location List'!$A$2:$QR$463,9,FALSE),"")</f>
        <v/>
      </c>
      <c r="E30288" s="16" t="str">
        <f>IFERROR(VLOOKUP($F30288,'Location List'!$A$2:$QR$463,2,FALSE),"")</f>
        <v/>
      </c>
    </row>
    <row r="30289" spans="1:5" ht="15" customHeight="1" x14ac:dyDescent="0.25">
      <c r="A30289" s="16" t="str">
        <f>IFERROR(VLOOKUP($F30289,'Location List'!$A$2:$QR$463,20,FALSE),"")</f>
        <v/>
      </c>
      <c r="B30289" s="16" t="str">
        <f>IFERROR(VLOOKUP($F30289,'Location List'!$A$2:$QR$463,19,FALSE),"")</f>
        <v/>
      </c>
      <c r="C30289" s="16" t="str">
        <f>IFERROR(VLOOKUP($F30289,'Location List'!$A$2:$QR$463,18,FALSE),"")</f>
        <v/>
      </c>
      <c r="D30289" s="16" t="str">
        <f>IFERROR(VLOOKUP($F30289,'Location List'!$A$2:$QR$463,9,FALSE),"")</f>
        <v/>
      </c>
      <c r="E30289" s="16" t="str">
        <f>IFERROR(VLOOKUP($F30289,'Location List'!$A$2:$QR$463,2,FALSE),"")</f>
        <v/>
      </c>
    </row>
    <row r="30290" spans="1:5" ht="15" customHeight="1" x14ac:dyDescent="0.25">
      <c r="A30290" s="16" t="str">
        <f>IFERROR(VLOOKUP($F30290,'Location List'!$A$2:$QR$463,20,FALSE),"")</f>
        <v/>
      </c>
      <c r="B30290" s="16" t="str">
        <f>IFERROR(VLOOKUP($F30290,'Location List'!$A$2:$QR$463,19,FALSE),"")</f>
        <v/>
      </c>
      <c r="C30290" s="16" t="str">
        <f>IFERROR(VLOOKUP($F30290,'Location List'!$A$2:$QR$463,18,FALSE),"")</f>
        <v/>
      </c>
      <c r="D30290" s="16" t="str">
        <f>IFERROR(VLOOKUP($F30290,'Location List'!$A$2:$QR$463,9,FALSE),"")</f>
        <v/>
      </c>
      <c r="E30290" s="16" t="str">
        <f>IFERROR(VLOOKUP($F30290,'Location List'!$A$2:$QR$463,2,FALSE),"")</f>
        <v/>
      </c>
    </row>
    <row r="30291" spans="1:5" ht="15" customHeight="1" x14ac:dyDescent="0.25">
      <c r="A30291" s="16" t="str">
        <f>IFERROR(VLOOKUP($F30291,'Location List'!$A$2:$QR$463,20,FALSE),"")</f>
        <v/>
      </c>
      <c r="B30291" s="16" t="str">
        <f>IFERROR(VLOOKUP($F30291,'Location List'!$A$2:$QR$463,19,FALSE),"")</f>
        <v/>
      </c>
      <c r="C30291" s="16" t="str">
        <f>IFERROR(VLOOKUP($F30291,'Location List'!$A$2:$QR$463,18,FALSE),"")</f>
        <v/>
      </c>
      <c r="D30291" s="16" t="str">
        <f>IFERROR(VLOOKUP($F30291,'Location List'!$A$2:$QR$463,9,FALSE),"")</f>
        <v/>
      </c>
      <c r="E30291" s="16" t="str">
        <f>IFERROR(VLOOKUP($F30291,'Location List'!$A$2:$QR$463,2,FALSE),"")</f>
        <v/>
      </c>
    </row>
    <row r="30292" spans="1:5" ht="15" customHeight="1" x14ac:dyDescent="0.25">
      <c r="A30292" s="16" t="str">
        <f>IFERROR(VLOOKUP($F30292,'Location List'!$A$2:$QR$463,20,FALSE),"")</f>
        <v/>
      </c>
      <c r="B30292" s="16" t="str">
        <f>IFERROR(VLOOKUP($F30292,'Location List'!$A$2:$QR$463,19,FALSE),"")</f>
        <v/>
      </c>
      <c r="C30292" s="16" t="str">
        <f>IFERROR(VLOOKUP($F30292,'Location List'!$A$2:$QR$463,18,FALSE),"")</f>
        <v/>
      </c>
      <c r="D30292" s="16" t="str">
        <f>IFERROR(VLOOKUP($F30292,'Location List'!$A$2:$QR$463,9,FALSE),"")</f>
        <v/>
      </c>
      <c r="E30292" s="16" t="str">
        <f>IFERROR(VLOOKUP($F30292,'Location List'!$A$2:$QR$463,2,FALSE),"")</f>
        <v/>
      </c>
    </row>
    <row r="30293" spans="1:5" ht="15" customHeight="1" x14ac:dyDescent="0.25">
      <c r="A30293" s="16" t="str">
        <f>IFERROR(VLOOKUP($F30293,'Location List'!$A$2:$QR$463,20,FALSE),"")</f>
        <v/>
      </c>
      <c r="B30293" s="16" t="str">
        <f>IFERROR(VLOOKUP($F30293,'Location List'!$A$2:$QR$463,19,FALSE),"")</f>
        <v/>
      </c>
      <c r="C30293" s="16" t="str">
        <f>IFERROR(VLOOKUP($F30293,'Location List'!$A$2:$QR$463,18,FALSE),"")</f>
        <v/>
      </c>
      <c r="D30293" s="16" t="str">
        <f>IFERROR(VLOOKUP($F30293,'Location List'!$A$2:$QR$463,9,FALSE),"")</f>
        <v/>
      </c>
      <c r="E30293" s="16" t="str">
        <f>IFERROR(VLOOKUP($F30293,'Location List'!$A$2:$QR$463,2,FALSE),"")</f>
        <v/>
      </c>
    </row>
    <row r="30294" spans="1:5" ht="15" customHeight="1" x14ac:dyDescent="0.25">
      <c r="A30294" s="16" t="str">
        <f>IFERROR(VLOOKUP($F30294,'Location List'!$A$2:$QR$463,20,FALSE),"")</f>
        <v/>
      </c>
      <c r="B30294" s="16" t="str">
        <f>IFERROR(VLOOKUP($F30294,'Location List'!$A$2:$QR$463,19,FALSE),"")</f>
        <v/>
      </c>
      <c r="C30294" s="16" t="str">
        <f>IFERROR(VLOOKUP($F30294,'Location List'!$A$2:$QR$463,18,FALSE),"")</f>
        <v/>
      </c>
      <c r="D30294" s="16" t="str">
        <f>IFERROR(VLOOKUP($F30294,'Location List'!$A$2:$QR$463,9,FALSE),"")</f>
        <v/>
      </c>
      <c r="E30294" s="16" t="str">
        <f>IFERROR(VLOOKUP($F30294,'Location List'!$A$2:$QR$463,2,FALSE),"")</f>
        <v/>
      </c>
    </row>
    <row r="30295" spans="1:5" ht="15" customHeight="1" x14ac:dyDescent="0.25">
      <c r="A30295" s="16" t="str">
        <f>IFERROR(VLOOKUP($F30295,'Location List'!$A$2:$QR$463,20,FALSE),"")</f>
        <v/>
      </c>
      <c r="B30295" s="16" t="str">
        <f>IFERROR(VLOOKUP($F30295,'Location List'!$A$2:$QR$463,19,FALSE),"")</f>
        <v/>
      </c>
      <c r="C30295" s="16" t="str">
        <f>IFERROR(VLOOKUP($F30295,'Location List'!$A$2:$QR$463,18,FALSE),"")</f>
        <v/>
      </c>
      <c r="D30295" s="16" t="str">
        <f>IFERROR(VLOOKUP($F30295,'Location List'!$A$2:$QR$463,9,FALSE),"")</f>
        <v/>
      </c>
      <c r="E30295" s="16" t="str">
        <f>IFERROR(VLOOKUP($F30295,'Location List'!$A$2:$QR$463,2,FALSE),"")</f>
        <v/>
      </c>
    </row>
    <row r="30296" spans="1:5" ht="15" customHeight="1" x14ac:dyDescent="0.25">
      <c r="A30296" s="16" t="str">
        <f>IFERROR(VLOOKUP($F30296,'Location List'!$A$2:$QR$463,20,FALSE),"")</f>
        <v/>
      </c>
      <c r="B30296" s="16" t="str">
        <f>IFERROR(VLOOKUP($F30296,'Location List'!$A$2:$QR$463,19,FALSE),"")</f>
        <v/>
      </c>
      <c r="C30296" s="16" t="str">
        <f>IFERROR(VLOOKUP($F30296,'Location List'!$A$2:$QR$463,18,FALSE),"")</f>
        <v/>
      </c>
      <c r="D30296" s="16" t="str">
        <f>IFERROR(VLOOKUP($F30296,'Location List'!$A$2:$QR$463,9,FALSE),"")</f>
        <v/>
      </c>
      <c r="E30296" s="16" t="str">
        <f>IFERROR(VLOOKUP($F30296,'Location List'!$A$2:$QR$463,2,FALSE),"")</f>
        <v/>
      </c>
    </row>
    <row r="30297" spans="1:5" ht="15" customHeight="1" x14ac:dyDescent="0.25">
      <c r="A30297" s="16" t="str">
        <f>IFERROR(VLOOKUP($F30297,'Location List'!$A$2:$QR$463,20,FALSE),"")</f>
        <v/>
      </c>
      <c r="B30297" s="16" t="str">
        <f>IFERROR(VLOOKUP($F30297,'Location List'!$A$2:$QR$463,19,FALSE),"")</f>
        <v/>
      </c>
      <c r="C30297" s="16" t="str">
        <f>IFERROR(VLOOKUP($F30297,'Location List'!$A$2:$QR$463,18,FALSE),"")</f>
        <v/>
      </c>
      <c r="D30297" s="16" t="str">
        <f>IFERROR(VLOOKUP($F30297,'Location List'!$A$2:$QR$463,9,FALSE),"")</f>
        <v/>
      </c>
      <c r="E30297" s="16" t="str">
        <f>IFERROR(VLOOKUP($F30297,'Location List'!$A$2:$QR$463,2,FALSE),"")</f>
        <v/>
      </c>
    </row>
    <row r="30298" spans="1:5" ht="15" customHeight="1" x14ac:dyDescent="0.25">
      <c r="A30298" s="16" t="str">
        <f>IFERROR(VLOOKUP($F30298,'Location List'!$A$2:$QR$463,20,FALSE),"")</f>
        <v/>
      </c>
      <c r="B30298" s="16" t="str">
        <f>IFERROR(VLOOKUP($F30298,'Location List'!$A$2:$QR$463,19,FALSE),"")</f>
        <v/>
      </c>
      <c r="C30298" s="16" t="str">
        <f>IFERROR(VLOOKUP($F30298,'Location List'!$A$2:$QR$463,18,FALSE),"")</f>
        <v/>
      </c>
      <c r="D30298" s="16" t="str">
        <f>IFERROR(VLOOKUP($F30298,'Location List'!$A$2:$QR$463,9,FALSE),"")</f>
        <v/>
      </c>
      <c r="E30298" s="16" t="str">
        <f>IFERROR(VLOOKUP($F30298,'Location List'!$A$2:$QR$463,2,FALSE),"")</f>
        <v/>
      </c>
    </row>
    <row r="30299" spans="1:5" ht="15" customHeight="1" x14ac:dyDescent="0.25">
      <c r="A30299" s="16" t="str">
        <f>IFERROR(VLOOKUP($F30299,'Location List'!$A$2:$QR$463,20,FALSE),"")</f>
        <v/>
      </c>
      <c r="B30299" s="16" t="str">
        <f>IFERROR(VLOOKUP($F30299,'Location List'!$A$2:$QR$463,19,FALSE),"")</f>
        <v/>
      </c>
      <c r="C30299" s="16" t="str">
        <f>IFERROR(VLOOKUP($F30299,'Location List'!$A$2:$QR$463,18,FALSE),"")</f>
        <v/>
      </c>
      <c r="D30299" s="16" t="str">
        <f>IFERROR(VLOOKUP($F30299,'Location List'!$A$2:$QR$463,9,FALSE),"")</f>
        <v/>
      </c>
      <c r="E30299" s="16" t="str">
        <f>IFERROR(VLOOKUP($F30299,'Location List'!$A$2:$QR$463,2,FALSE),"")</f>
        <v/>
      </c>
    </row>
    <row r="30300" spans="1:5" ht="15" customHeight="1" x14ac:dyDescent="0.25">
      <c r="A30300" s="16" t="str">
        <f>IFERROR(VLOOKUP($F30300,'Location List'!$A$2:$QR$463,20,FALSE),"")</f>
        <v/>
      </c>
      <c r="B30300" s="16" t="str">
        <f>IFERROR(VLOOKUP($F30300,'Location List'!$A$2:$QR$463,19,FALSE),"")</f>
        <v/>
      </c>
      <c r="C30300" s="16" t="str">
        <f>IFERROR(VLOOKUP($F30300,'Location List'!$A$2:$QR$463,18,FALSE),"")</f>
        <v/>
      </c>
      <c r="D30300" s="16" t="str">
        <f>IFERROR(VLOOKUP($F30300,'Location List'!$A$2:$QR$463,9,FALSE),"")</f>
        <v/>
      </c>
      <c r="E30300" s="16" t="str">
        <f>IFERROR(VLOOKUP($F30300,'Location List'!$A$2:$QR$463,2,FALSE),"")</f>
        <v/>
      </c>
    </row>
    <row r="30301" spans="1:5" ht="15" customHeight="1" x14ac:dyDescent="0.25">
      <c r="A30301" s="16" t="str">
        <f>IFERROR(VLOOKUP($F30301,'Location List'!$A$2:$QR$463,20,FALSE),"")</f>
        <v/>
      </c>
      <c r="B30301" s="16" t="str">
        <f>IFERROR(VLOOKUP($F30301,'Location List'!$A$2:$QR$463,19,FALSE),"")</f>
        <v/>
      </c>
      <c r="C30301" s="16" t="str">
        <f>IFERROR(VLOOKUP($F30301,'Location List'!$A$2:$QR$463,18,FALSE),"")</f>
        <v/>
      </c>
      <c r="D30301" s="16" t="str">
        <f>IFERROR(VLOOKUP($F30301,'Location List'!$A$2:$QR$463,9,FALSE),"")</f>
        <v/>
      </c>
      <c r="E30301" s="16" t="str">
        <f>IFERROR(VLOOKUP($F30301,'Location List'!$A$2:$QR$463,2,FALSE),"")</f>
        <v/>
      </c>
    </row>
    <row r="30302" spans="1:5" ht="15" customHeight="1" x14ac:dyDescent="0.25">
      <c r="A30302" s="16" t="str">
        <f>IFERROR(VLOOKUP($F30302,'Location List'!$A$2:$QR$463,20,FALSE),"")</f>
        <v/>
      </c>
      <c r="B30302" s="16" t="str">
        <f>IFERROR(VLOOKUP($F30302,'Location List'!$A$2:$QR$463,19,FALSE),"")</f>
        <v/>
      </c>
      <c r="C30302" s="16" t="str">
        <f>IFERROR(VLOOKUP($F30302,'Location List'!$A$2:$QR$463,18,FALSE),"")</f>
        <v/>
      </c>
      <c r="D30302" s="16" t="str">
        <f>IFERROR(VLOOKUP($F30302,'Location List'!$A$2:$QR$463,9,FALSE),"")</f>
        <v/>
      </c>
      <c r="E30302" s="16" t="str">
        <f>IFERROR(VLOOKUP($F30302,'Location List'!$A$2:$QR$463,2,FALSE),"")</f>
        <v/>
      </c>
    </row>
    <row r="30303" spans="1:5" ht="15" customHeight="1" x14ac:dyDescent="0.25">
      <c r="A30303" s="16" t="str">
        <f>IFERROR(VLOOKUP($F30303,'Location List'!$A$2:$QR$463,20,FALSE),"")</f>
        <v/>
      </c>
      <c r="B30303" s="16" t="str">
        <f>IFERROR(VLOOKUP($F30303,'Location List'!$A$2:$QR$463,19,FALSE),"")</f>
        <v/>
      </c>
      <c r="C30303" s="16" t="str">
        <f>IFERROR(VLOOKUP($F30303,'Location List'!$A$2:$QR$463,18,FALSE),"")</f>
        <v/>
      </c>
      <c r="D30303" s="16" t="str">
        <f>IFERROR(VLOOKUP($F30303,'Location List'!$A$2:$QR$463,9,FALSE),"")</f>
        <v/>
      </c>
      <c r="E30303" s="16" t="str">
        <f>IFERROR(VLOOKUP($F30303,'Location List'!$A$2:$QR$463,2,FALSE),"")</f>
        <v/>
      </c>
    </row>
    <row r="30304" spans="1:5" ht="15" customHeight="1" x14ac:dyDescent="0.25">
      <c r="A30304" s="16" t="str">
        <f>IFERROR(VLOOKUP($F30304,'Location List'!$A$2:$QR$463,20,FALSE),"")</f>
        <v/>
      </c>
      <c r="B30304" s="16" t="str">
        <f>IFERROR(VLOOKUP($F30304,'Location List'!$A$2:$QR$463,19,FALSE),"")</f>
        <v/>
      </c>
      <c r="C30304" s="16" t="str">
        <f>IFERROR(VLOOKUP($F30304,'Location List'!$A$2:$QR$463,18,FALSE),"")</f>
        <v/>
      </c>
      <c r="D30304" s="16" t="str">
        <f>IFERROR(VLOOKUP($F30304,'Location List'!$A$2:$QR$463,9,FALSE),"")</f>
        <v/>
      </c>
      <c r="E30304" s="16" t="str">
        <f>IFERROR(VLOOKUP($F30304,'Location List'!$A$2:$QR$463,2,FALSE),"")</f>
        <v/>
      </c>
    </row>
    <row r="30349" spans="1:5" ht="15" customHeight="1" x14ac:dyDescent="0.25">
      <c r="A30349" s="16" t="str">
        <f>IFERROR(VLOOKUP($F30349,'Location List'!$A$2:$QR$463,20,FALSE),"")</f>
        <v/>
      </c>
      <c r="B30349" s="16" t="str">
        <f>IFERROR(VLOOKUP($F30349,'Location List'!$A$2:$QR$463,19,FALSE),"")</f>
        <v/>
      </c>
      <c r="C30349" s="16" t="str">
        <f>IFERROR(VLOOKUP($F30349,'Location List'!$A$2:$QR$463,18,FALSE),"")</f>
        <v/>
      </c>
      <c r="D30349" s="16" t="str">
        <f>IFERROR(VLOOKUP($F30349,'Location List'!$A$2:$QR$463,9,FALSE),"")</f>
        <v/>
      </c>
      <c r="E30349" s="16" t="str">
        <f>IFERROR(VLOOKUP($F30349,'Location List'!$A$2:$QR$463,2,FALSE),"")</f>
        <v/>
      </c>
    </row>
    <row r="30350" spans="1:5" ht="15" customHeight="1" x14ac:dyDescent="0.25">
      <c r="A30350" s="16" t="str">
        <f>IFERROR(VLOOKUP($F30350,'Location List'!$A$2:$QR$463,20,FALSE),"")</f>
        <v/>
      </c>
      <c r="B30350" s="16" t="str">
        <f>IFERROR(VLOOKUP($F30350,'Location List'!$A$2:$QR$463,19,FALSE),"")</f>
        <v/>
      </c>
      <c r="C30350" s="16" t="str">
        <f>IFERROR(VLOOKUP($F30350,'Location List'!$A$2:$QR$463,18,FALSE),"")</f>
        <v/>
      </c>
      <c r="D30350" s="16" t="str">
        <f>IFERROR(VLOOKUP($F30350,'Location List'!$A$2:$QR$463,9,FALSE),"")</f>
        <v/>
      </c>
      <c r="E30350" s="16" t="str">
        <f>IFERROR(VLOOKUP($F30350,'Location List'!$A$2:$QR$463,2,FALSE),"")</f>
        <v/>
      </c>
    </row>
    <row r="30351" spans="1:5" ht="15" customHeight="1" x14ac:dyDescent="0.25">
      <c r="A30351" s="16" t="str">
        <f>IFERROR(VLOOKUP($F30351,'Location List'!$A$2:$QR$463,20,FALSE),"")</f>
        <v/>
      </c>
      <c r="B30351" s="16" t="str">
        <f>IFERROR(VLOOKUP($F30351,'Location List'!$A$2:$QR$463,19,FALSE),"")</f>
        <v/>
      </c>
      <c r="C30351" s="16" t="str">
        <f>IFERROR(VLOOKUP($F30351,'Location List'!$A$2:$QR$463,18,FALSE),"")</f>
        <v/>
      </c>
      <c r="D30351" s="16" t="str">
        <f>IFERROR(VLOOKUP($F30351,'Location List'!$A$2:$QR$463,9,FALSE),"")</f>
        <v/>
      </c>
      <c r="E30351" s="16" t="str">
        <f>IFERROR(VLOOKUP($F30351,'Location List'!$A$2:$QR$463,2,FALSE),"")</f>
        <v/>
      </c>
    </row>
    <row r="30352" spans="1:5" ht="15" customHeight="1" x14ac:dyDescent="0.25">
      <c r="A30352" s="16" t="str">
        <f>IFERROR(VLOOKUP($F30352,'Location List'!$A$2:$QR$463,20,FALSE),"")</f>
        <v/>
      </c>
      <c r="B30352" s="16" t="str">
        <f>IFERROR(VLOOKUP($F30352,'Location List'!$A$2:$QR$463,19,FALSE),"")</f>
        <v/>
      </c>
      <c r="C30352" s="16" t="str">
        <f>IFERROR(VLOOKUP($F30352,'Location List'!$A$2:$QR$463,18,FALSE),"")</f>
        <v/>
      </c>
      <c r="D30352" s="16" t="str">
        <f>IFERROR(VLOOKUP($F30352,'Location List'!$A$2:$QR$463,9,FALSE),"")</f>
        <v/>
      </c>
      <c r="E30352" s="16" t="str">
        <f>IFERROR(VLOOKUP($F30352,'Location List'!$A$2:$QR$463,2,FALSE),"")</f>
        <v/>
      </c>
    </row>
    <row r="30430" spans="1:5" ht="15" customHeight="1" x14ac:dyDescent="0.25">
      <c r="A30430" s="16" t="str">
        <f>IFERROR(VLOOKUP($F30430,'Location List'!$A$2:$QR$463,20,FALSE),"")</f>
        <v/>
      </c>
      <c r="B30430" s="16" t="str">
        <f>IFERROR(VLOOKUP($F30430,'Location List'!$A$2:$QR$463,19,FALSE),"")</f>
        <v/>
      </c>
      <c r="C30430" s="16" t="str">
        <f>IFERROR(VLOOKUP($F30430,'Location List'!$A$2:$QR$463,18,FALSE),"")</f>
        <v/>
      </c>
      <c r="D30430" s="16" t="str">
        <f>IFERROR(VLOOKUP($F30430,'Location List'!$A$2:$QR$463,9,FALSE),"")</f>
        <v/>
      </c>
      <c r="E30430" s="16" t="str">
        <f>IFERROR(VLOOKUP($F30430,'Location List'!$A$2:$QR$463,2,FALSE),"")</f>
        <v/>
      </c>
    </row>
    <row r="30431" spans="1:5" ht="15" customHeight="1" x14ac:dyDescent="0.25">
      <c r="A30431" s="16" t="str">
        <f>IFERROR(VLOOKUP($F30431,'Location List'!$A$2:$QR$463,20,FALSE),"")</f>
        <v/>
      </c>
      <c r="B30431" s="16" t="str">
        <f>IFERROR(VLOOKUP($F30431,'Location List'!$A$2:$QR$463,19,FALSE),"")</f>
        <v/>
      </c>
      <c r="C30431" s="16" t="str">
        <f>IFERROR(VLOOKUP($F30431,'Location List'!$A$2:$QR$463,18,FALSE),"")</f>
        <v/>
      </c>
      <c r="D30431" s="16" t="str">
        <f>IFERROR(VLOOKUP($F30431,'Location List'!$A$2:$QR$463,9,FALSE),"")</f>
        <v/>
      </c>
      <c r="E30431" s="16" t="str">
        <f>IFERROR(VLOOKUP($F30431,'Location List'!$A$2:$QR$463,2,FALSE),"")</f>
        <v/>
      </c>
    </row>
    <row r="30432" spans="1:5" ht="15" customHeight="1" x14ac:dyDescent="0.25">
      <c r="A30432" s="16" t="str">
        <f>IFERROR(VLOOKUP($F30432,'Location List'!$A$2:$QR$463,20,FALSE),"")</f>
        <v/>
      </c>
      <c r="B30432" s="16" t="str">
        <f>IFERROR(VLOOKUP($F30432,'Location List'!$A$2:$QR$463,19,FALSE),"")</f>
        <v/>
      </c>
      <c r="C30432" s="16" t="str">
        <f>IFERROR(VLOOKUP($F30432,'Location List'!$A$2:$QR$463,18,FALSE),"")</f>
        <v/>
      </c>
      <c r="D30432" s="16" t="str">
        <f>IFERROR(VLOOKUP($F30432,'Location List'!$A$2:$QR$463,9,FALSE),"")</f>
        <v/>
      </c>
      <c r="E30432" s="16" t="str">
        <f>IFERROR(VLOOKUP($F30432,'Location List'!$A$2:$QR$463,2,FALSE),"")</f>
        <v/>
      </c>
    </row>
    <row r="30480" spans="1:5" ht="15" customHeight="1" x14ac:dyDescent="0.25">
      <c r="A30480" s="16" t="str">
        <f>IFERROR(VLOOKUP($F30480,'Location List'!$A$2:$QR$463,20,FALSE),"")</f>
        <v/>
      </c>
      <c r="B30480" s="16" t="str">
        <f>IFERROR(VLOOKUP($F30480,'Location List'!$A$2:$QR$463,19,FALSE),"")</f>
        <v/>
      </c>
      <c r="C30480" s="16" t="str">
        <f>IFERROR(VLOOKUP($F30480,'Location List'!$A$2:$QR$463,18,FALSE),"")</f>
        <v/>
      </c>
      <c r="D30480" s="16" t="str">
        <f>IFERROR(VLOOKUP($F30480,'Location List'!$A$2:$QR$463,9,FALSE),"")</f>
        <v/>
      </c>
      <c r="E30480" s="16" t="str">
        <f>IFERROR(VLOOKUP($F30480,'Location List'!$A$2:$QR$463,2,FALSE),"")</f>
        <v/>
      </c>
    </row>
    <row r="30481" spans="1:5" ht="15" customHeight="1" x14ac:dyDescent="0.25">
      <c r="A30481" s="16" t="str">
        <f>IFERROR(VLOOKUP($F30481,'Location List'!$A$2:$QR$463,20,FALSE),"")</f>
        <v/>
      </c>
      <c r="B30481" s="16" t="str">
        <f>IFERROR(VLOOKUP($F30481,'Location List'!$A$2:$QR$463,19,FALSE),"")</f>
        <v/>
      </c>
      <c r="C30481" s="16" t="str">
        <f>IFERROR(VLOOKUP($F30481,'Location List'!$A$2:$QR$463,18,FALSE),"")</f>
        <v/>
      </c>
      <c r="D30481" s="16" t="str">
        <f>IFERROR(VLOOKUP($F30481,'Location List'!$A$2:$QR$463,9,FALSE),"")</f>
        <v/>
      </c>
      <c r="E30481" s="16" t="str">
        <f>IFERROR(VLOOKUP($F30481,'Location List'!$A$2:$QR$463,2,FALSE),"")</f>
        <v/>
      </c>
    </row>
    <row r="30482" spans="1:5" ht="15" customHeight="1" x14ac:dyDescent="0.25">
      <c r="A30482" s="16" t="str">
        <f>IFERROR(VLOOKUP($F30482,'Location List'!$A$2:$QR$463,20,FALSE),"")</f>
        <v/>
      </c>
      <c r="B30482" s="16" t="str">
        <f>IFERROR(VLOOKUP($F30482,'Location List'!$A$2:$QR$463,19,FALSE),"")</f>
        <v/>
      </c>
      <c r="C30482" s="16" t="str">
        <f>IFERROR(VLOOKUP($F30482,'Location List'!$A$2:$QR$463,18,FALSE),"")</f>
        <v/>
      </c>
      <c r="D30482" s="16" t="str">
        <f>IFERROR(VLOOKUP($F30482,'Location List'!$A$2:$QR$463,9,FALSE),"")</f>
        <v/>
      </c>
      <c r="E30482" s="16" t="str">
        <f>IFERROR(VLOOKUP($F30482,'Location List'!$A$2:$QR$463,2,FALSE),"")</f>
        <v/>
      </c>
    </row>
    <row r="30483" spans="1:5" ht="15" customHeight="1" x14ac:dyDescent="0.25">
      <c r="A30483" s="16" t="str">
        <f>IFERROR(VLOOKUP($F30483,'Location List'!$A$2:$QR$463,20,FALSE),"")</f>
        <v/>
      </c>
      <c r="B30483" s="16" t="str">
        <f>IFERROR(VLOOKUP($F30483,'Location List'!$A$2:$QR$463,19,FALSE),"")</f>
        <v/>
      </c>
      <c r="C30483" s="16" t="str">
        <f>IFERROR(VLOOKUP($F30483,'Location List'!$A$2:$QR$463,18,FALSE),"")</f>
        <v/>
      </c>
      <c r="D30483" s="16" t="str">
        <f>IFERROR(VLOOKUP($F30483,'Location List'!$A$2:$QR$463,9,FALSE),"")</f>
        <v/>
      </c>
      <c r="E30483" s="16" t="str">
        <f>IFERROR(VLOOKUP($F30483,'Location List'!$A$2:$QR$463,2,FALSE),"")</f>
        <v/>
      </c>
    </row>
    <row r="30484" spans="1:5" ht="15" customHeight="1" x14ac:dyDescent="0.25">
      <c r="A30484" s="16" t="str">
        <f>IFERROR(VLOOKUP($F30484,'Location List'!$A$2:$QR$463,20,FALSE),"")</f>
        <v/>
      </c>
      <c r="B30484" s="16" t="str">
        <f>IFERROR(VLOOKUP($F30484,'Location List'!$A$2:$QR$463,19,FALSE),"")</f>
        <v/>
      </c>
      <c r="C30484" s="16" t="str">
        <f>IFERROR(VLOOKUP($F30484,'Location List'!$A$2:$QR$463,18,FALSE),"")</f>
        <v/>
      </c>
      <c r="D30484" s="16" t="str">
        <f>IFERROR(VLOOKUP($F30484,'Location List'!$A$2:$QR$463,9,FALSE),"")</f>
        <v/>
      </c>
      <c r="E30484" s="16" t="str">
        <f>IFERROR(VLOOKUP($F30484,'Location List'!$A$2:$QR$463,2,FALSE),"")</f>
        <v/>
      </c>
    </row>
    <row r="30485" spans="1:5" ht="15" customHeight="1" x14ac:dyDescent="0.25">
      <c r="A30485" s="16" t="str">
        <f>IFERROR(VLOOKUP($F30485,'Location List'!$A$2:$QR$463,20,FALSE),"")</f>
        <v/>
      </c>
      <c r="B30485" s="16" t="str">
        <f>IFERROR(VLOOKUP($F30485,'Location List'!$A$2:$QR$463,19,FALSE),"")</f>
        <v/>
      </c>
      <c r="C30485" s="16" t="str">
        <f>IFERROR(VLOOKUP($F30485,'Location List'!$A$2:$QR$463,18,FALSE),"")</f>
        <v/>
      </c>
      <c r="D30485" s="16" t="str">
        <f>IFERROR(VLOOKUP($F30485,'Location List'!$A$2:$QR$463,9,FALSE),"")</f>
        <v/>
      </c>
      <c r="E30485" s="16" t="str">
        <f>IFERROR(VLOOKUP($F30485,'Location List'!$A$2:$QR$463,2,FALSE),"")</f>
        <v/>
      </c>
    </row>
    <row r="30486" spans="1:5" ht="15" customHeight="1" x14ac:dyDescent="0.25">
      <c r="A30486" s="16" t="str">
        <f>IFERROR(VLOOKUP($F30486,'Location List'!$A$2:$QR$463,20,FALSE),"")</f>
        <v/>
      </c>
      <c r="B30486" s="16" t="str">
        <f>IFERROR(VLOOKUP($F30486,'Location List'!$A$2:$QR$463,19,FALSE),"")</f>
        <v/>
      </c>
      <c r="C30486" s="16" t="str">
        <f>IFERROR(VLOOKUP($F30486,'Location List'!$A$2:$QR$463,18,FALSE),"")</f>
        <v/>
      </c>
      <c r="D30486" s="16" t="str">
        <f>IFERROR(VLOOKUP($F30486,'Location List'!$A$2:$QR$463,9,FALSE),"")</f>
        <v/>
      </c>
      <c r="E30486" s="16" t="str">
        <f>IFERROR(VLOOKUP($F30486,'Location List'!$A$2:$QR$463,2,FALSE),"")</f>
        <v/>
      </c>
    </row>
    <row r="30487" spans="1:5" ht="15" customHeight="1" x14ac:dyDescent="0.25">
      <c r="A30487" s="16" t="str">
        <f>IFERROR(VLOOKUP($F30487,'Location List'!$A$2:$QR$463,20,FALSE),"")</f>
        <v/>
      </c>
      <c r="B30487" s="16" t="str">
        <f>IFERROR(VLOOKUP($F30487,'Location List'!$A$2:$QR$463,19,FALSE),"")</f>
        <v/>
      </c>
      <c r="C30487" s="16" t="str">
        <f>IFERROR(VLOOKUP($F30487,'Location List'!$A$2:$QR$463,18,FALSE),"")</f>
        <v/>
      </c>
      <c r="D30487" s="16" t="str">
        <f>IFERROR(VLOOKUP($F30487,'Location List'!$A$2:$QR$463,9,FALSE),"")</f>
        <v/>
      </c>
      <c r="E30487" s="16" t="str">
        <f>IFERROR(VLOOKUP($F30487,'Location List'!$A$2:$QR$463,2,FALSE),"")</f>
        <v/>
      </c>
    </row>
    <row r="30488" spans="1:5" ht="15" customHeight="1" x14ac:dyDescent="0.25">
      <c r="A30488" s="16" t="str">
        <f>IFERROR(VLOOKUP($F30488,'Location List'!$A$2:$QR$463,20,FALSE),"")</f>
        <v/>
      </c>
      <c r="B30488" s="16" t="str">
        <f>IFERROR(VLOOKUP($F30488,'Location List'!$A$2:$QR$463,19,FALSE),"")</f>
        <v/>
      </c>
      <c r="C30488" s="16" t="str">
        <f>IFERROR(VLOOKUP($F30488,'Location List'!$A$2:$QR$463,18,FALSE),"")</f>
        <v/>
      </c>
      <c r="D30488" s="16" t="str">
        <f>IFERROR(VLOOKUP($F30488,'Location List'!$A$2:$QR$463,9,FALSE),"")</f>
        <v/>
      </c>
      <c r="E30488" s="16" t="str">
        <f>IFERROR(VLOOKUP($F30488,'Location List'!$A$2:$QR$463,2,FALSE),"")</f>
        <v/>
      </c>
    </row>
    <row r="30489" spans="1:5" ht="15" customHeight="1" x14ac:dyDescent="0.25">
      <c r="A30489" s="16" t="str">
        <f>IFERROR(VLOOKUP($F30489,'Location List'!$A$2:$QR$463,20,FALSE),"")</f>
        <v/>
      </c>
      <c r="B30489" s="16" t="str">
        <f>IFERROR(VLOOKUP($F30489,'Location List'!$A$2:$QR$463,19,FALSE),"")</f>
        <v/>
      </c>
      <c r="C30489" s="16" t="str">
        <f>IFERROR(VLOOKUP($F30489,'Location List'!$A$2:$QR$463,18,FALSE),"")</f>
        <v/>
      </c>
      <c r="D30489" s="16" t="str">
        <f>IFERROR(VLOOKUP($F30489,'Location List'!$A$2:$QR$463,9,FALSE),"")</f>
        <v/>
      </c>
      <c r="E30489" s="16" t="str">
        <f>IFERROR(VLOOKUP($F30489,'Location List'!$A$2:$QR$463,2,FALSE),"")</f>
        <v/>
      </c>
    </row>
    <row r="30490" spans="1:5" ht="15" customHeight="1" x14ac:dyDescent="0.25">
      <c r="A30490" s="16" t="str">
        <f>IFERROR(VLOOKUP($F30490,'Location List'!$A$2:$QR$463,20,FALSE),"")</f>
        <v/>
      </c>
      <c r="B30490" s="16" t="str">
        <f>IFERROR(VLOOKUP($F30490,'Location List'!$A$2:$QR$463,19,FALSE),"")</f>
        <v/>
      </c>
      <c r="C30490" s="16" t="str">
        <f>IFERROR(VLOOKUP($F30490,'Location List'!$A$2:$QR$463,18,FALSE),"")</f>
        <v/>
      </c>
      <c r="D30490" s="16" t="str">
        <f>IFERROR(VLOOKUP($F30490,'Location List'!$A$2:$QR$463,9,FALSE),"")</f>
        <v/>
      </c>
      <c r="E30490" s="16" t="str">
        <f>IFERROR(VLOOKUP($F30490,'Location List'!$A$2:$QR$463,2,FALSE),"")</f>
        <v/>
      </c>
    </row>
    <row r="30550" spans="1:5" ht="15" customHeight="1" x14ac:dyDescent="0.25">
      <c r="A30550" s="16" t="str">
        <f>IFERROR(VLOOKUP($F30550,'Location List'!$A$2:$QR$463,20,FALSE),"")</f>
        <v/>
      </c>
      <c r="B30550" s="16" t="str">
        <f>IFERROR(VLOOKUP($F30550,'Location List'!$A$2:$QR$463,19,FALSE),"")</f>
        <v/>
      </c>
      <c r="C30550" s="16" t="str">
        <f>IFERROR(VLOOKUP($F30550,'Location List'!$A$2:$QR$463,18,FALSE),"")</f>
        <v/>
      </c>
      <c r="D30550" s="16" t="str">
        <f>IFERROR(VLOOKUP($F30550,'Location List'!$A$2:$QR$463,9,FALSE),"")</f>
        <v/>
      </c>
      <c r="E30550" s="16" t="str">
        <f>IFERROR(VLOOKUP($F30550,'Location List'!$A$2:$QR$463,2,FALSE),"")</f>
        <v/>
      </c>
    </row>
    <row r="30551" spans="1:5" ht="15" customHeight="1" x14ac:dyDescent="0.25">
      <c r="A30551" s="16" t="str">
        <f>IFERROR(VLOOKUP($F30551,'Location List'!$A$2:$QR$463,20,FALSE),"")</f>
        <v/>
      </c>
      <c r="B30551" s="16" t="str">
        <f>IFERROR(VLOOKUP($F30551,'Location List'!$A$2:$QR$463,19,FALSE),"")</f>
        <v/>
      </c>
      <c r="C30551" s="16" t="str">
        <f>IFERROR(VLOOKUP($F30551,'Location List'!$A$2:$QR$463,18,FALSE),"")</f>
        <v/>
      </c>
      <c r="D30551" s="16" t="str">
        <f>IFERROR(VLOOKUP($F30551,'Location List'!$A$2:$QR$463,9,FALSE),"")</f>
        <v/>
      </c>
      <c r="E30551" s="16" t="str">
        <f>IFERROR(VLOOKUP($F30551,'Location List'!$A$2:$QR$463,2,FALSE),"")</f>
        <v/>
      </c>
    </row>
    <row r="30552" spans="1:5" ht="15" customHeight="1" x14ac:dyDescent="0.25">
      <c r="A30552" s="16" t="str">
        <f>IFERROR(VLOOKUP($F30552,'Location List'!$A$2:$QR$463,20,FALSE),"")</f>
        <v/>
      </c>
      <c r="B30552" s="16" t="str">
        <f>IFERROR(VLOOKUP($F30552,'Location List'!$A$2:$QR$463,19,FALSE),"")</f>
        <v/>
      </c>
      <c r="C30552" s="16" t="str">
        <f>IFERROR(VLOOKUP($F30552,'Location List'!$A$2:$QR$463,18,FALSE),"")</f>
        <v/>
      </c>
      <c r="D30552" s="16" t="str">
        <f>IFERROR(VLOOKUP($F30552,'Location List'!$A$2:$QR$463,9,FALSE),"")</f>
        <v/>
      </c>
      <c r="E30552" s="16" t="str">
        <f>IFERROR(VLOOKUP($F30552,'Location List'!$A$2:$QR$463,2,FALSE),"")</f>
        <v/>
      </c>
    </row>
    <row r="30553" spans="1:5" ht="15" customHeight="1" x14ac:dyDescent="0.25">
      <c r="A30553" s="16" t="str">
        <f>IFERROR(VLOOKUP($F30553,'Location List'!$A$2:$QR$463,20,FALSE),"")</f>
        <v/>
      </c>
      <c r="B30553" s="16" t="str">
        <f>IFERROR(VLOOKUP($F30553,'Location List'!$A$2:$QR$463,19,FALSE),"")</f>
        <v/>
      </c>
      <c r="C30553" s="16" t="str">
        <f>IFERROR(VLOOKUP($F30553,'Location List'!$A$2:$QR$463,18,FALSE),"")</f>
        <v/>
      </c>
      <c r="D30553" s="16" t="str">
        <f>IFERROR(VLOOKUP($F30553,'Location List'!$A$2:$QR$463,9,FALSE),"")</f>
        <v/>
      </c>
      <c r="E30553" s="16" t="str">
        <f>IFERROR(VLOOKUP($F30553,'Location List'!$A$2:$QR$463,2,FALSE),"")</f>
        <v/>
      </c>
    </row>
    <row r="30554" spans="1:5" ht="15" customHeight="1" x14ac:dyDescent="0.25">
      <c r="A30554" s="16" t="str">
        <f>IFERROR(VLOOKUP($F30554,'Location List'!$A$2:$QR$463,20,FALSE),"")</f>
        <v/>
      </c>
      <c r="B30554" s="16" t="str">
        <f>IFERROR(VLOOKUP($F30554,'Location List'!$A$2:$QR$463,19,FALSE),"")</f>
        <v/>
      </c>
      <c r="C30554" s="16" t="str">
        <f>IFERROR(VLOOKUP($F30554,'Location List'!$A$2:$QR$463,18,FALSE),"")</f>
        <v/>
      </c>
      <c r="D30554" s="16" t="str">
        <f>IFERROR(VLOOKUP($F30554,'Location List'!$A$2:$QR$463,9,FALSE),"")</f>
        <v/>
      </c>
      <c r="E30554" s="16" t="str">
        <f>IFERROR(VLOOKUP($F30554,'Location List'!$A$2:$QR$463,2,FALSE),"")</f>
        <v/>
      </c>
    </row>
    <row r="30555" spans="1:5" ht="15" customHeight="1" x14ac:dyDescent="0.25">
      <c r="A30555" s="16" t="str">
        <f>IFERROR(VLOOKUP($F30555,'Location List'!$A$2:$QR$463,20,FALSE),"")</f>
        <v/>
      </c>
      <c r="B30555" s="16" t="str">
        <f>IFERROR(VLOOKUP($F30555,'Location List'!$A$2:$QR$463,19,FALSE),"")</f>
        <v/>
      </c>
      <c r="C30555" s="16" t="str">
        <f>IFERROR(VLOOKUP($F30555,'Location List'!$A$2:$QR$463,18,FALSE),"")</f>
        <v/>
      </c>
      <c r="D30555" s="16" t="str">
        <f>IFERROR(VLOOKUP($F30555,'Location List'!$A$2:$QR$463,9,FALSE),"")</f>
        <v/>
      </c>
      <c r="E30555" s="16" t="str">
        <f>IFERROR(VLOOKUP($F30555,'Location List'!$A$2:$QR$463,2,FALSE),"")</f>
        <v/>
      </c>
    </row>
    <row r="30612" spans="1:5" ht="15" customHeight="1" x14ac:dyDescent="0.25">
      <c r="A30612" s="16" t="str">
        <f>IFERROR(VLOOKUP($F30612,'Location List'!$A$2:$QR$463,20,FALSE),"")</f>
        <v/>
      </c>
      <c r="B30612" s="16" t="str">
        <f>IFERROR(VLOOKUP($F30612,'Location List'!$A$2:$QR$463,19,FALSE),"")</f>
        <v/>
      </c>
      <c r="C30612" s="16" t="str">
        <f>IFERROR(VLOOKUP($F30612,'Location List'!$A$2:$QR$463,18,FALSE),"")</f>
        <v/>
      </c>
      <c r="D30612" s="16" t="str">
        <f>IFERROR(VLOOKUP($F30612,'Location List'!$A$2:$QR$463,9,FALSE),"")</f>
        <v/>
      </c>
      <c r="E30612" s="16" t="str">
        <f>IFERROR(VLOOKUP($F30612,'Location List'!$A$2:$QR$463,2,FALSE),"")</f>
        <v/>
      </c>
    </row>
    <row r="30613" spans="1:5" ht="15" customHeight="1" x14ac:dyDescent="0.25">
      <c r="A30613" s="16" t="str">
        <f>IFERROR(VLOOKUP($F30613,'Location List'!$A$2:$QR$463,20,FALSE),"")</f>
        <v/>
      </c>
      <c r="B30613" s="16" t="str">
        <f>IFERROR(VLOOKUP($F30613,'Location List'!$A$2:$QR$463,19,FALSE),"")</f>
        <v/>
      </c>
      <c r="C30613" s="16" t="str">
        <f>IFERROR(VLOOKUP($F30613,'Location List'!$A$2:$QR$463,18,FALSE),"")</f>
        <v/>
      </c>
      <c r="D30613" s="16" t="str">
        <f>IFERROR(VLOOKUP($F30613,'Location List'!$A$2:$QR$463,9,FALSE),"")</f>
        <v/>
      </c>
      <c r="E30613" s="16" t="str">
        <f>IFERROR(VLOOKUP($F30613,'Location List'!$A$2:$QR$463,2,FALSE),"")</f>
        <v/>
      </c>
    </row>
    <row r="30614" spans="1:5" ht="15" customHeight="1" x14ac:dyDescent="0.25">
      <c r="A30614" s="16" t="str">
        <f>IFERROR(VLOOKUP($F30614,'Location List'!$A$2:$QR$463,20,FALSE),"")</f>
        <v/>
      </c>
      <c r="B30614" s="16" t="str">
        <f>IFERROR(VLOOKUP($F30614,'Location List'!$A$2:$QR$463,19,FALSE),"")</f>
        <v/>
      </c>
      <c r="C30614" s="16" t="str">
        <f>IFERROR(VLOOKUP($F30614,'Location List'!$A$2:$QR$463,18,FALSE),"")</f>
        <v/>
      </c>
      <c r="D30614" s="16" t="str">
        <f>IFERROR(VLOOKUP($F30614,'Location List'!$A$2:$QR$463,9,FALSE),"")</f>
        <v/>
      </c>
      <c r="E30614" s="16" t="str">
        <f>IFERROR(VLOOKUP($F30614,'Location List'!$A$2:$QR$463,2,FALSE),"")</f>
        <v/>
      </c>
    </row>
    <row r="30615" spans="1:5" ht="15" customHeight="1" x14ac:dyDescent="0.25">
      <c r="A30615" s="16" t="str">
        <f>IFERROR(VLOOKUP($F30615,'Location List'!$A$2:$QR$463,20,FALSE),"")</f>
        <v/>
      </c>
      <c r="B30615" s="16" t="str">
        <f>IFERROR(VLOOKUP($F30615,'Location List'!$A$2:$QR$463,19,FALSE),"")</f>
        <v/>
      </c>
      <c r="C30615" s="16" t="str">
        <f>IFERROR(VLOOKUP($F30615,'Location List'!$A$2:$QR$463,18,FALSE),"")</f>
        <v/>
      </c>
      <c r="D30615" s="16" t="str">
        <f>IFERROR(VLOOKUP($F30615,'Location List'!$A$2:$QR$463,9,FALSE),"")</f>
        <v/>
      </c>
      <c r="E30615" s="16" t="str">
        <f>IFERROR(VLOOKUP($F30615,'Location List'!$A$2:$QR$463,2,FALSE),"")</f>
        <v/>
      </c>
    </row>
    <row r="30616" spans="1:5" ht="15" customHeight="1" x14ac:dyDescent="0.25">
      <c r="A30616" s="16" t="str">
        <f>IFERROR(VLOOKUP($F30616,'Location List'!$A$2:$QR$463,20,FALSE),"")</f>
        <v/>
      </c>
      <c r="B30616" s="16" t="str">
        <f>IFERROR(VLOOKUP($F30616,'Location List'!$A$2:$QR$463,19,FALSE),"")</f>
        <v/>
      </c>
      <c r="C30616" s="16" t="str">
        <f>IFERROR(VLOOKUP($F30616,'Location List'!$A$2:$QR$463,18,FALSE),"")</f>
        <v/>
      </c>
      <c r="D30616" s="16" t="str">
        <f>IFERROR(VLOOKUP($F30616,'Location List'!$A$2:$QR$463,9,FALSE),"")</f>
        <v/>
      </c>
      <c r="E30616" s="16" t="str">
        <f>IFERROR(VLOOKUP($F30616,'Location List'!$A$2:$QR$463,2,FALSE),"")</f>
        <v/>
      </c>
    </row>
    <row r="30617" spans="1:5" ht="15" customHeight="1" x14ac:dyDescent="0.25">
      <c r="A30617" s="16" t="str">
        <f>IFERROR(VLOOKUP($F30617,'Location List'!$A$2:$QR$463,20,FALSE),"")</f>
        <v/>
      </c>
      <c r="B30617" s="16" t="str">
        <f>IFERROR(VLOOKUP($F30617,'Location List'!$A$2:$QR$463,19,FALSE),"")</f>
        <v/>
      </c>
      <c r="C30617" s="16" t="str">
        <f>IFERROR(VLOOKUP($F30617,'Location List'!$A$2:$QR$463,18,FALSE),"")</f>
        <v/>
      </c>
      <c r="D30617" s="16" t="str">
        <f>IFERROR(VLOOKUP($F30617,'Location List'!$A$2:$QR$463,9,FALSE),"")</f>
        <v/>
      </c>
      <c r="E30617" s="16" t="str">
        <f>IFERROR(VLOOKUP($F30617,'Location List'!$A$2:$QR$463,2,FALSE),"")</f>
        <v/>
      </c>
    </row>
    <row r="30618" spans="1:5" ht="15" customHeight="1" x14ac:dyDescent="0.25">
      <c r="A30618" s="16" t="str">
        <f>IFERROR(VLOOKUP($F30618,'Location List'!$A$2:$QR$463,20,FALSE),"")</f>
        <v/>
      </c>
      <c r="B30618" s="16" t="str">
        <f>IFERROR(VLOOKUP($F30618,'Location List'!$A$2:$QR$463,19,FALSE),"")</f>
        <v/>
      </c>
      <c r="C30618" s="16" t="str">
        <f>IFERROR(VLOOKUP($F30618,'Location List'!$A$2:$QR$463,18,FALSE),"")</f>
        <v/>
      </c>
      <c r="D30618" s="16" t="str">
        <f>IFERROR(VLOOKUP($F30618,'Location List'!$A$2:$QR$463,9,FALSE),"")</f>
        <v/>
      </c>
      <c r="E30618" s="16" t="str">
        <f>IFERROR(VLOOKUP($F30618,'Location List'!$A$2:$QR$463,2,FALSE),"")</f>
        <v/>
      </c>
    </row>
    <row r="30619" spans="1:5" ht="15" customHeight="1" x14ac:dyDescent="0.25">
      <c r="A30619" s="16" t="str">
        <f>IFERROR(VLOOKUP($F30619,'Location List'!$A$2:$QR$463,20,FALSE),"")</f>
        <v/>
      </c>
      <c r="B30619" s="16" t="str">
        <f>IFERROR(VLOOKUP($F30619,'Location List'!$A$2:$QR$463,19,FALSE),"")</f>
        <v/>
      </c>
      <c r="C30619" s="16" t="str">
        <f>IFERROR(VLOOKUP($F30619,'Location List'!$A$2:$QR$463,18,FALSE),"")</f>
        <v/>
      </c>
      <c r="D30619" s="16" t="str">
        <f>IFERROR(VLOOKUP($F30619,'Location List'!$A$2:$QR$463,9,FALSE),"")</f>
        <v/>
      </c>
      <c r="E30619" s="16" t="str">
        <f>IFERROR(VLOOKUP($F30619,'Location List'!$A$2:$QR$463,2,FALSE),"")</f>
        <v/>
      </c>
    </row>
    <row r="30620" spans="1:5" ht="15" customHeight="1" x14ac:dyDescent="0.25">
      <c r="A30620" s="16" t="str">
        <f>IFERROR(VLOOKUP($F30620,'Location List'!$A$2:$QR$463,20,FALSE),"")</f>
        <v/>
      </c>
      <c r="B30620" s="16" t="str">
        <f>IFERROR(VLOOKUP($F30620,'Location List'!$A$2:$QR$463,19,FALSE),"")</f>
        <v/>
      </c>
      <c r="C30620" s="16" t="str">
        <f>IFERROR(VLOOKUP($F30620,'Location List'!$A$2:$QR$463,18,FALSE),"")</f>
        <v/>
      </c>
      <c r="D30620" s="16" t="str">
        <f>IFERROR(VLOOKUP($F30620,'Location List'!$A$2:$QR$463,9,FALSE),"")</f>
        <v/>
      </c>
      <c r="E30620" s="16" t="str">
        <f>IFERROR(VLOOKUP($F30620,'Location List'!$A$2:$QR$463,2,FALSE),"")</f>
        <v/>
      </c>
    </row>
    <row r="30621" spans="1:5" ht="15" customHeight="1" x14ac:dyDescent="0.25">
      <c r="A30621" s="16" t="str">
        <f>IFERROR(VLOOKUP($F30621,'Location List'!$A$2:$QR$463,20,FALSE),"")</f>
        <v/>
      </c>
      <c r="B30621" s="16" t="str">
        <f>IFERROR(VLOOKUP($F30621,'Location List'!$A$2:$QR$463,19,FALSE),"")</f>
        <v/>
      </c>
      <c r="C30621" s="16" t="str">
        <f>IFERROR(VLOOKUP($F30621,'Location List'!$A$2:$QR$463,18,FALSE),"")</f>
        <v/>
      </c>
      <c r="D30621" s="16" t="str">
        <f>IFERROR(VLOOKUP($F30621,'Location List'!$A$2:$QR$463,9,FALSE),"")</f>
        <v/>
      </c>
      <c r="E30621" s="16" t="str">
        <f>IFERROR(VLOOKUP($F30621,'Location List'!$A$2:$QR$463,2,FALSE),"")</f>
        <v/>
      </c>
    </row>
    <row r="30622" spans="1:5" ht="15" customHeight="1" x14ac:dyDescent="0.25">
      <c r="A30622" s="16" t="str">
        <f>IFERROR(VLOOKUP($F30622,'Location List'!$A$2:$QR$463,20,FALSE),"")</f>
        <v/>
      </c>
      <c r="B30622" s="16" t="str">
        <f>IFERROR(VLOOKUP($F30622,'Location List'!$A$2:$QR$463,19,FALSE),"")</f>
        <v/>
      </c>
      <c r="C30622" s="16" t="str">
        <f>IFERROR(VLOOKUP($F30622,'Location List'!$A$2:$QR$463,18,FALSE),"")</f>
        <v/>
      </c>
      <c r="D30622" s="16" t="str">
        <f>IFERROR(VLOOKUP($F30622,'Location List'!$A$2:$QR$463,9,FALSE),"")</f>
        <v/>
      </c>
      <c r="E30622" s="16" t="str">
        <f>IFERROR(VLOOKUP($F30622,'Location List'!$A$2:$QR$463,2,FALSE),"")</f>
        <v/>
      </c>
    </row>
    <row r="30623" spans="1:5" ht="15" customHeight="1" x14ac:dyDescent="0.25">
      <c r="A30623" s="16" t="str">
        <f>IFERROR(VLOOKUP($F30623,'Location List'!$A$2:$QR$463,20,FALSE),"")</f>
        <v/>
      </c>
      <c r="B30623" s="16" t="str">
        <f>IFERROR(VLOOKUP($F30623,'Location List'!$A$2:$QR$463,19,FALSE),"")</f>
        <v/>
      </c>
      <c r="C30623" s="16" t="str">
        <f>IFERROR(VLOOKUP($F30623,'Location List'!$A$2:$QR$463,18,FALSE),"")</f>
        <v/>
      </c>
      <c r="D30623" s="16" t="str">
        <f>IFERROR(VLOOKUP($F30623,'Location List'!$A$2:$QR$463,9,FALSE),"")</f>
        <v/>
      </c>
      <c r="E30623" s="16" t="str">
        <f>IFERROR(VLOOKUP($F30623,'Location List'!$A$2:$QR$463,2,FALSE),"")</f>
        <v/>
      </c>
    </row>
    <row r="30624" spans="1:5" ht="15" customHeight="1" x14ac:dyDescent="0.25">
      <c r="A30624" s="16" t="str">
        <f>IFERROR(VLOOKUP($F30624,'Location List'!$A$2:$QR$463,20,FALSE),"")</f>
        <v/>
      </c>
      <c r="B30624" s="16" t="str">
        <f>IFERROR(VLOOKUP($F30624,'Location List'!$A$2:$QR$463,19,FALSE),"")</f>
        <v/>
      </c>
      <c r="C30624" s="16" t="str">
        <f>IFERROR(VLOOKUP($F30624,'Location List'!$A$2:$QR$463,18,FALSE),"")</f>
        <v/>
      </c>
      <c r="D30624" s="16" t="str">
        <f>IFERROR(VLOOKUP($F30624,'Location List'!$A$2:$QR$463,9,FALSE),"")</f>
        <v/>
      </c>
      <c r="E30624" s="16" t="str">
        <f>IFERROR(VLOOKUP($F30624,'Location List'!$A$2:$QR$463,2,FALSE),"")</f>
        <v/>
      </c>
    </row>
    <row r="30625" spans="1:5" ht="15" customHeight="1" x14ac:dyDescent="0.25">
      <c r="A30625" s="16" t="str">
        <f>IFERROR(VLOOKUP($F30625,'Location List'!$A$2:$QR$463,20,FALSE),"")</f>
        <v/>
      </c>
      <c r="B30625" s="16" t="str">
        <f>IFERROR(VLOOKUP($F30625,'Location List'!$A$2:$QR$463,19,FALSE),"")</f>
        <v/>
      </c>
      <c r="C30625" s="16" t="str">
        <f>IFERROR(VLOOKUP($F30625,'Location List'!$A$2:$QR$463,18,FALSE),"")</f>
        <v/>
      </c>
      <c r="D30625" s="16" t="str">
        <f>IFERROR(VLOOKUP($F30625,'Location List'!$A$2:$QR$463,9,FALSE),"")</f>
        <v/>
      </c>
      <c r="E30625" s="16" t="str">
        <f>IFERROR(VLOOKUP($F30625,'Location List'!$A$2:$QR$463,2,FALSE),"")</f>
        <v/>
      </c>
    </row>
    <row r="30626" spans="1:5" ht="15" customHeight="1" x14ac:dyDescent="0.25">
      <c r="A30626" s="16" t="str">
        <f>IFERROR(VLOOKUP($F30626,'Location List'!$A$2:$QR$463,20,FALSE),"")</f>
        <v/>
      </c>
      <c r="B30626" s="16" t="str">
        <f>IFERROR(VLOOKUP($F30626,'Location List'!$A$2:$QR$463,19,FALSE),"")</f>
        <v/>
      </c>
      <c r="C30626" s="16" t="str">
        <f>IFERROR(VLOOKUP($F30626,'Location List'!$A$2:$QR$463,18,FALSE),"")</f>
        <v/>
      </c>
      <c r="D30626" s="16" t="str">
        <f>IFERROR(VLOOKUP($F30626,'Location List'!$A$2:$QR$463,9,FALSE),"")</f>
        <v/>
      </c>
      <c r="E30626" s="16" t="str">
        <f>IFERROR(VLOOKUP($F30626,'Location List'!$A$2:$QR$463,2,FALSE),"")</f>
        <v/>
      </c>
    </row>
    <row r="30627" spans="1:5" ht="15" customHeight="1" x14ac:dyDescent="0.25">
      <c r="A30627" s="16" t="str">
        <f>IFERROR(VLOOKUP($F30627,'Location List'!$A$2:$QR$463,20,FALSE),"")</f>
        <v/>
      </c>
      <c r="B30627" s="16" t="str">
        <f>IFERROR(VLOOKUP($F30627,'Location List'!$A$2:$QR$463,19,FALSE),"")</f>
        <v/>
      </c>
      <c r="C30627" s="16" t="str">
        <f>IFERROR(VLOOKUP($F30627,'Location List'!$A$2:$QR$463,18,FALSE),"")</f>
        <v/>
      </c>
      <c r="D30627" s="16" t="str">
        <f>IFERROR(VLOOKUP($F30627,'Location List'!$A$2:$QR$463,9,FALSE),"")</f>
        <v/>
      </c>
      <c r="E30627" s="16" t="str">
        <f>IFERROR(VLOOKUP($F30627,'Location List'!$A$2:$QR$463,2,FALSE),"")</f>
        <v/>
      </c>
    </row>
    <row r="30628" spans="1:5" ht="15" customHeight="1" x14ac:dyDescent="0.25">
      <c r="A30628" s="16" t="str">
        <f>IFERROR(VLOOKUP($F30628,'Location List'!$A$2:$QR$463,20,FALSE),"")</f>
        <v/>
      </c>
      <c r="B30628" s="16" t="str">
        <f>IFERROR(VLOOKUP($F30628,'Location List'!$A$2:$QR$463,19,FALSE),"")</f>
        <v/>
      </c>
      <c r="C30628" s="16" t="str">
        <f>IFERROR(VLOOKUP($F30628,'Location List'!$A$2:$QR$463,18,FALSE),"")</f>
        <v/>
      </c>
      <c r="D30628" s="16" t="str">
        <f>IFERROR(VLOOKUP($F30628,'Location List'!$A$2:$QR$463,9,FALSE),"")</f>
        <v/>
      </c>
      <c r="E30628" s="16" t="str">
        <f>IFERROR(VLOOKUP($F30628,'Location List'!$A$2:$QR$463,2,FALSE),"")</f>
        <v/>
      </c>
    </row>
    <row r="30629" spans="1:5" ht="15" customHeight="1" x14ac:dyDescent="0.25">
      <c r="A30629" s="16" t="str">
        <f>IFERROR(VLOOKUP($F30629,'Location List'!$A$2:$QR$463,20,FALSE),"")</f>
        <v/>
      </c>
      <c r="B30629" s="16" t="str">
        <f>IFERROR(VLOOKUP($F30629,'Location List'!$A$2:$QR$463,19,FALSE),"")</f>
        <v/>
      </c>
      <c r="C30629" s="16" t="str">
        <f>IFERROR(VLOOKUP($F30629,'Location List'!$A$2:$QR$463,18,FALSE),"")</f>
        <v/>
      </c>
      <c r="D30629" s="16" t="str">
        <f>IFERROR(VLOOKUP($F30629,'Location List'!$A$2:$QR$463,9,FALSE),"")</f>
        <v/>
      </c>
      <c r="E30629" s="16" t="str">
        <f>IFERROR(VLOOKUP($F30629,'Location List'!$A$2:$QR$463,2,FALSE),"")</f>
        <v/>
      </c>
    </row>
    <row r="30630" spans="1:5" ht="15" customHeight="1" x14ac:dyDescent="0.25">
      <c r="A30630" s="16" t="str">
        <f>IFERROR(VLOOKUP($F30630,'Location List'!$A$2:$QR$463,20,FALSE),"")</f>
        <v/>
      </c>
      <c r="B30630" s="16" t="str">
        <f>IFERROR(VLOOKUP($F30630,'Location List'!$A$2:$QR$463,19,FALSE),"")</f>
        <v/>
      </c>
      <c r="C30630" s="16" t="str">
        <f>IFERROR(VLOOKUP($F30630,'Location List'!$A$2:$QR$463,18,FALSE),"")</f>
        <v/>
      </c>
      <c r="D30630" s="16" t="str">
        <f>IFERROR(VLOOKUP($F30630,'Location List'!$A$2:$QR$463,9,FALSE),"")</f>
        <v/>
      </c>
      <c r="E30630" s="16" t="str">
        <f>IFERROR(VLOOKUP($F30630,'Location List'!$A$2:$QR$463,2,FALSE),"")</f>
        <v/>
      </c>
    </row>
    <row r="30631" spans="1:5" ht="15" customHeight="1" x14ac:dyDescent="0.25">
      <c r="A30631" s="16" t="str">
        <f>IFERROR(VLOOKUP($F30631,'Location List'!$A$2:$QR$463,20,FALSE),"")</f>
        <v/>
      </c>
      <c r="B30631" s="16" t="str">
        <f>IFERROR(VLOOKUP($F30631,'Location List'!$A$2:$QR$463,19,FALSE),"")</f>
        <v/>
      </c>
      <c r="C30631" s="16" t="str">
        <f>IFERROR(VLOOKUP($F30631,'Location List'!$A$2:$QR$463,18,FALSE),"")</f>
        <v/>
      </c>
      <c r="D30631" s="16" t="str">
        <f>IFERROR(VLOOKUP($F30631,'Location List'!$A$2:$QR$463,9,FALSE),"")</f>
        <v/>
      </c>
      <c r="E30631" s="16" t="str">
        <f>IFERROR(VLOOKUP($F30631,'Location List'!$A$2:$QR$463,2,FALSE),"")</f>
        <v/>
      </c>
    </row>
    <row r="30632" spans="1:5" ht="15" customHeight="1" x14ac:dyDescent="0.25">
      <c r="A30632" s="16" t="str">
        <f>IFERROR(VLOOKUP($F30632,'Location List'!$A$2:$QR$463,20,FALSE),"")</f>
        <v/>
      </c>
      <c r="B30632" s="16" t="str">
        <f>IFERROR(VLOOKUP($F30632,'Location List'!$A$2:$QR$463,19,FALSE),"")</f>
        <v/>
      </c>
      <c r="C30632" s="16" t="str">
        <f>IFERROR(VLOOKUP($F30632,'Location List'!$A$2:$QR$463,18,FALSE),"")</f>
        <v/>
      </c>
      <c r="D30632" s="16" t="str">
        <f>IFERROR(VLOOKUP($F30632,'Location List'!$A$2:$QR$463,9,FALSE),"")</f>
        <v/>
      </c>
      <c r="E30632" s="16" t="str">
        <f>IFERROR(VLOOKUP($F30632,'Location List'!$A$2:$QR$463,2,FALSE),"")</f>
        <v/>
      </c>
    </row>
    <row r="30690" spans="1:5" ht="15" customHeight="1" x14ac:dyDescent="0.25">
      <c r="A30690" s="16" t="str">
        <f>IFERROR(VLOOKUP($F30690,'Location List'!$A$2:$QR$463,20,FALSE),"")</f>
        <v/>
      </c>
      <c r="B30690" s="16" t="str">
        <f>IFERROR(VLOOKUP($F30690,'Location List'!$A$2:$QR$463,19,FALSE),"")</f>
        <v/>
      </c>
      <c r="C30690" s="16" t="str">
        <f>IFERROR(VLOOKUP($F30690,'Location List'!$A$2:$QR$463,18,FALSE),"")</f>
        <v/>
      </c>
      <c r="D30690" s="16" t="str">
        <f>IFERROR(VLOOKUP($F30690,'Location List'!$A$2:$QR$463,9,FALSE),"")</f>
        <v/>
      </c>
      <c r="E30690" s="16" t="str">
        <f>IFERROR(VLOOKUP($F30690,'Location List'!$A$2:$QR$463,2,FALSE),"")</f>
        <v/>
      </c>
    </row>
    <row r="30691" spans="1:5" ht="15" customHeight="1" x14ac:dyDescent="0.25">
      <c r="A30691" s="16" t="str">
        <f>IFERROR(VLOOKUP($F30691,'Location List'!$A$2:$QR$463,20,FALSE),"")</f>
        <v/>
      </c>
      <c r="B30691" s="16" t="str">
        <f>IFERROR(VLOOKUP($F30691,'Location List'!$A$2:$QR$463,19,FALSE),"")</f>
        <v/>
      </c>
      <c r="C30691" s="16" t="str">
        <f>IFERROR(VLOOKUP($F30691,'Location List'!$A$2:$QR$463,18,FALSE),"")</f>
        <v/>
      </c>
      <c r="D30691" s="16" t="str">
        <f>IFERROR(VLOOKUP($F30691,'Location List'!$A$2:$QR$463,9,FALSE),"")</f>
        <v/>
      </c>
      <c r="E30691" s="16" t="str">
        <f>IFERROR(VLOOKUP($F30691,'Location List'!$A$2:$QR$463,2,FALSE),"")</f>
        <v/>
      </c>
    </row>
    <row r="30692" spans="1:5" ht="15" customHeight="1" x14ac:dyDescent="0.25">
      <c r="A30692" s="16" t="str">
        <f>IFERROR(VLOOKUP($F30692,'Location List'!$A$2:$QR$463,20,FALSE),"")</f>
        <v/>
      </c>
      <c r="B30692" s="16" t="str">
        <f>IFERROR(VLOOKUP($F30692,'Location List'!$A$2:$QR$463,19,FALSE),"")</f>
        <v/>
      </c>
      <c r="C30692" s="16" t="str">
        <f>IFERROR(VLOOKUP($F30692,'Location List'!$A$2:$QR$463,18,FALSE),"")</f>
        <v/>
      </c>
      <c r="D30692" s="16" t="str">
        <f>IFERROR(VLOOKUP($F30692,'Location List'!$A$2:$QR$463,9,FALSE),"")</f>
        <v/>
      </c>
      <c r="E30692" s="16" t="str">
        <f>IFERROR(VLOOKUP($F30692,'Location List'!$A$2:$QR$463,2,FALSE),"")</f>
        <v/>
      </c>
    </row>
    <row r="30693" spans="1:5" ht="15" customHeight="1" x14ac:dyDescent="0.25">
      <c r="A30693" s="16" t="str">
        <f>IFERROR(VLOOKUP($F30693,'Location List'!$A$2:$QR$463,20,FALSE),"")</f>
        <v/>
      </c>
      <c r="B30693" s="16" t="str">
        <f>IFERROR(VLOOKUP($F30693,'Location List'!$A$2:$QR$463,19,FALSE),"")</f>
        <v/>
      </c>
      <c r="C30693" s="16" t="str">
        <f>IFERROR(VLOOKUP($F30693,'Location List'!$A$2:$QR$463,18,FALSE),"")</f>
        <v/>
      </c>
      <c r="D30693" s="16" t="str">
        <f>IFERROR(VLOOKUP($F30693,'Location List'!$A$2:$QR$463,9,FALSE),"")</f>
        <v/>
      </c>
      <c r="E30693" s="16" t="str">
        <f>IFERROR(VLOOKUP($F30693,'Location List'!$A$2:$QR$463,2,FALSE),"")</f>
        <v/>
      </c>
    </row>
    <row r="30694" spans="1:5" ht="15" customHeight="1" x14ac:dyDescent="0.25">
      <c r="A30694" s="16" t="str">
        <f>IFERROR(VLOOKUP($F30694,'Location List'!$A$2:$QR$463,20,FALSE),"")</f>
        <v/>
      </c>
      <c r="B30694" s="16" t="str">
        <f>IFERROR(VLOOKUP($F30694,'Location List'!$A$2:$QR$463,19,FALSE),"")</f>
        <v/>
      </c>
      <c r="C30694" s="16" t="str">
        <f>IFERROR(VLOOKUP($F30694,'Location List'!$A$2:$QR$463,18,FALSE),"")</f>
        <v/>
      </c>
      <c r="D30694" s="16" t="str">
        <f>IFERROR(VLOOKUP($F30694,'Location List'!$A$2:$QR$463,9,FALSE),"")</f>
        <v/>
      </c>
      <c r="E30694" s="16" t="str">
        <f>IFERROR(VLOOKUP($F30694,'Location List'!$A$2:$QR$463,2,FALSE),"")</f>
        <v/>
      </c>
    </row>
    <row r="30695" spans="1:5" ht="15" customHeight="1" x14ac:dyDescent="0.25">
      <c r="A30695" s="16" t="str">
        <f>IFERROR(VLOOKUP($F30695,'Location List'!$A$2:$QR$463,20,FALSE),"")</f>
        <v/>
      </c>
      <c r="B30695" s="16" t="str">
        <f>IFERROR(VLOOKUP($F30695,'Location List'!$A$2:$QR$463,19,FALSE),"")</f>
        <v/>
      </c>
      <c r="C30695" s="16" t="str">
        <f>IFERROR(VLOOKUP($F30695,'Location List'!$A$2:$QR$463,18,FALSE),"")</f>
        <v/>
      </c>
      <c r="D30695" s="16" t="str">
        <f>IFERROR(VLOOKUP($F30695,'Location List'!$A$2:$QR$463,9,FALSE),"")</f>
        <v/>
      </c>
      <c r="E30695" s="16" t="str">
        <f>IFERROR(VLOOKUP($F30695,'Location List'!$A$2:$QR$463,2,FALSE),"")</f>
        <v/>
      </c>
    </row>
    <row r="30696" spans="1:5" ht="15" customHeight="1" x14ac:dyDescent="0.25">
      <c r="A30696" s="16" t="str">
        <f>IFERROR(VLOOKUP($F30696,'Location List'!$A$2:$QR$463,20,FALSE),"")</f>
        <v/>
      </c>
      <c r="B30696" s="16" t="str">
        <f>IFERROR(VLOOKUP($F30696,'Location List'!$A$2:$QR$463,19,FALSE),"")</f>
        <v/>
      </c>
      <c r="C30696" s="16" t="str">
        <f>IFERROR(VLOOKUP($F30696,'Location List'!$A$2:$QR$463,18,FALSE),"")</f>
        <v/>
      </c>
      <c r="D30696" s="16" t="str">
        <f>IFERROR(VLOOKUP($F30696,'Location List'!$A$2:$QR$463,9,FALSE),"")</f>
        <v/>
      </c>
      <c r="E30696" s="16" t="str">
        <f>IFERROR(VLOOKUP($F30696,'Location List'!$A$2:$QR$463,2,FALSE),"")</f>
        <v/>
      </c>
    </row>
    <row r="30697" spans="1:5" ht="15" customHeight="1" x14ac:dyDescent="0.25">
      <c r="A30697" s="16" t="str">
        <f>IFERROR(VLOOKUP($F30697,'Location List'!$A$2:$QR$463,20,FALSE),"")</f>
        <v/>
      </c>
      <c r="B30697" s="16" t="str">
        <f>IFERROR(VLOOKUP($F30697,'Location List'!$A$2:$QR$463,19,FALSE),"")</f>
        <v/>
      </c>
      <c r="C30697" s="16" t="str">
        <f>IFERROR(VLOOKUP($F30697,'Location List'!$A$2:$QR$463,18,FALSE),"")</f>
        <v/>
      </c>
      <c r="D30697" s="16" t="str">
        <f>IFERROR(VLOOKUP($F30697,'Location List'!$A$2:$QR$463,9,FALSE),"")</f>
        <v/>
      </c>
      <c r="E30697" s="16" t="str">
        <f>IFERROR(VLOOKUP($F30697,'Location List'!$A$2:$QR$463,2,FALSE),"")</f>
        <v/>
      </c>
    </row>
    <row r="30698" spans="1:5" ht="15" customHeight="1" x14ac:dyDescent="0.25">
      <c r="A30698" s="16" t="str">
        <f>IFERROR(VLOOKUP($F30698,'Location List'!$A$2:$QR$463,20,FALSE),"")</f>
        <v/>
      </c>
      <c r="B30698" s="16" t="str">
        <f>IFERROR(VLOOKUP($F30698,'Location List'!$A$2:$QR$463,19,FALSE),"")</f>
        <v/>
      </c>
      <c r="C30698" s="16" t="str">
        <f>IFERROR(VLOOKUP($F30698,'Location List'!$A$2:$QR$463,18,FALSE),"")</f>
        <v/>
      </c>
      <c r="D30698" s="16" t="str">
        <f>IFERROR(VLOOKUP($F30698,'Location List'!$A$2:$QR$463,9,FALSE),"")</f>
        <v/>
      </c>
      <c r="E30698" s="16" t="str">
        <f>IFERROR(VLOOKUP($F30698,'Location List'!$A$2:$QR$463,2,FALSE),"")</f>
        <v/>
      </c>
    </row>
    <row r="30699" spans="1:5" ht="15" customHeight="1" x14ac:dyDescent="0.25">
      <c r="A30699" s="16" t="str">
        <f>IFERROR(VLOOKUP($F30699,'Location List'!$A$2:$QR$463,20,FALSE),"")</f>
        <v/>
      </c>
      <c r="B30699" s="16" t="str">
        <f>IFERROR(VLOOKUP($F30699,'Location List'!$A$2:$QR$463,19,FALSE),"")</f>
        <v/>
      </c>
      <c r="C30699" s="16" t="str">
        <f>IFERROR(VLOOKUP($F30699,'Location List'!$A$2:$QR$463,18,FALSE),"")</f>
        <v/>
      </c>
      <c r="D30699" s="16" t="str">
        <f>IFERROR(VLOOKUP($F30699,'Location List'!$A$2:$QR$463,9,FALSE),"")</f>
        <v/>
      </c>
      <c r="E30699" s="16" t="str">
        <f>IFERROR(VLOOKUP($F30699,'Location List'!$A$2:$QR$463,2,FALSE),"")</f>
        <v/>
      </c>
    </row>
    <row r="30700" spans="1:5" ht="15" customHeight="1" x14ac:dyDescent="0.25">
      <c r="A30700" s="16" t="str">
        <f>IFERROR(VLOOKUP($F30700,'Location List'!$A$2:$QR$463,20,FALSE),"")</f>
        <v/>
      </c>
      <c r="B30700" s="16" t="str">
        <f>IFERROR(VLOOKUP($F30700,'Location List'!$A$2:$QR$463,19,FALSE),"")</f>
        <v/>
      </c>
      <c r="C30700" s="16" t="str">
        <f>IFERROR(VLOOKUP($F30700,'Location List'!$A$2:$QR$463,18,FALSE),"")</f>
        <v/>
      </c>
      <c r="D30700" s="16" t="str">
        <f>IFERROR(VLOOKUP($F30700,'Location List'!$A$2:$QR$463,9,FALSE),"")</f>
        <v/>
      </c>
      <c r="E30700" s="16" t="str">
        <f>IFERROR(VLOOKUP($F30700,'Location List'!$A$2:$QR$463,2,FALSE),"")</f>
        <v/>
      </c>
    </row>
    <row r="30701" spans="1:5" ht="15" customHeight="1" x14ac:dyDescent="0.25">
      <c r="A30701" s="16" t="str">
        <f>IFERROR(VLOOKUP($F30701,'Location List'!$A$2:$QR$463,20,FALSE),"")</f>
        <v/>
      </c>
      <c r="B30701" s="16" t="str">
        <f>IFERROR(VLOOKUP($F30701,'Location List'!$A$2:$QR$463,19,FALSE),"")</f>
        <v/>
      </c>
      <c r="C30701" s="16" t="str">
        <f>IFERROR(VLOOKUP($F30701,'Location List'!$A$2:$QR$463,18,FALSE),"")</f>
        <v/>
      </c>
      <c r="D30701" s="16" t="str">
        <f>IFERROR(VLOOKUP($F30701,'Location List'!$A$2:$QR$463,9,FALSE),"")</f>
        <v/>
      </c>
      <c r="E30701" s="16" t="str">
        <f>IFERROR(VLOOKUP($F30701,'Location List'!$A$2:$QR$463,2,FALSE),"")</f>
        <v/>
      </c>
    </row>
    <row r="30744" spans="1:5" ht="15" customHeight="1" x14ac:dyDescent="0.25">
      <c r="A30744" s="16" t="str">
        <f>IFERROR(VLOOKUP($F30744,'Location List'!$A$2:$QR$463,20,FALSE),"")</f>
        <v/>
      </c>
      <c r="B30744" s="16" t="str">
        <f>IFERROR(VLOOKUP($F30744,'Location List'!$A$2:$QR$463,19,FALSE),"")</f>
        <v/>
      </c>
      <c r="C30744" s="16" t="str">
        <f>IFERROR(VLOOKUP($F30744,'Location List'!$A$2:$QR$463,18,FALSE),"")</f>
        <v/>
      </c>
      <c r="D30744" s="16" t="str">
        <f>IFERROR(VLOOKUP($F30744,'Location List'!$A$2:$QR$463,9,FALSE),"")</f>
        <v/>
      </c>
      <c r="E30744" s="16" t="str">
        <f>IFERROR(VLOOKUP($F30744,'Location List'!$A$2:$QR$463,2,FALSE),"")</f>
        <v/>
      </c>
    </row>
    <row r="30745" spans="1:5" ht="15" customHeight="1" x14ac:dyDescent="0.25">
      <c r="A30745" s="16" t="str">
        <f>IFERROR(VLOOKUP($F30745,'Location List'!$A$2:$QR$463,20,FALSE),"")</f>
        <v/>
      </c>
      <c r="B30745" s="16" t="str">
        <f>IFERROR(VLOOKUP($F30745,'Location List'!$A$2:$QR$463,19,FALSE),"")</f>
        <v/>
      </c>
      <c r="C30745" s="16" t="str">
        <f>IFERROR(VLOOKUP($F30745,'Location List'!$A$2:$QR$463,18,FALSE),"")</f>
        <v/>
      </c>
      <c r="D30745" s="16" t="str">
        <f>IFERROR(VLOOKUP($F30745,'Location List'!$A$2:$QR$463,9,FALSE),"")</f>
        <v/>
      </c>
      <c r="E30745" s="16" t="str">
        <f>IFERROR(VLOOKUP($F30745,'Location List'!$A$2:$QR$463,2,FALSE),"")</f>
        <v/>
      </c>
    </row>
    <row r="30746" spans="1:5" ht="15" customHeight="1" x14ac:dyDescent="0.25">
      <c r="A30746" s="16" t="str">
        <f>IFERROR(VLOOKUP($F30746,'Location List'!$A$2:$QR$463,20,FALSE),"")</f>
        <v/>
      </c>
      <c r="B30746" s="16" t="str">
        <f>IFERROR(VLOOKUP($F30746,'Location List'!$A$2:$QR$463,19,FALSE),"")</f>
        <v/>
      </c>
      <c r="C30746" s="16" t="str">
        <f>IFERROR(VLOOKUP($F30746,'Location List'!$A$2:$QR$463,18,FALSE),"")</f>
        <v/>
      </c>
      <c r="D30746" s="16" t="str">
        <f>IFERROR(VLOOKUP($F30746,'Location List'!$A$2:$QR$463,9,FALSE),"")</f>
        <v/>
      </c>
      <c r="E30746" s="16" t="str">
        <f>IFERROR(VLOOKUP($F30746,'Location List'!$A$2:$QR$463,2,FALSE),"")</f>
        <v/>
      </c>
    </row>
    <row r="30747" spans="1:5" ht="15" customHeight="1" x14ac:dyDescent="0.25">
      <c r="A30747" s="16" t="str">
        <f>IFERROR(VLOOKUP($F30747,'Location List'!$A$2:$QR$463,20,FALSE),"")</f>
        <v/>
      </c>
      <c r="B30747" s="16" t="str">
        <f>IFERROR(VLOOKUP($F30747,'Location List'!$A$2:$QR$463,19,FALSE),"")</f>
        <v/>
      </c>
      <c r="C30747" s="16" t="str">
        <f>IFERROR(VLOOKUP($F30747,'Location List'!$A$2:$QR$463,18,FALSE),"")</f>
        <v/>
      </c>
      <c r="D30747" s="16" t="str">
        <f>IFERROR(VLOOKUP($F30747,'Location List'!$A$2:$QR$463,9,FALSE),"")</f>
        <v/>
      </c>
      <c r="E30747" s="16" t="str">
        <f>IFERROR(VLOOKUP($F30747,'Location List'!$A$2:$QR$463,2,FALSE),"")</f>
        <v/>
      </c>
    </row>
    <row r="30748" spans="1:5" ht="15" customHeight="1" x14ac:dyDescent="0.25">
      <c r="A30748" s="16" t="str">
        <f>IFERROR(VLOOKUP($F30748,'Location List'!$A$2:$QR$463,20,FALSE),"")</f>
        <v/>
      </c>
      <c r="B30748" s="16" t="str">
        <f>IFERROR(VLOOKUP($F30748,'Location List'!$A$2:$QR$463,19,FALSE),"")</f>
        <v/>
      </c>
      <c r="C30748" s="16" t="str">
        <f>IFERROR(VLOOKUP($F30748,'Location List'!$A$2:$QR$463,18,FALSE),"")</f>
        <v/>
      </c>
      <c r="D30748" s="16" t="str">
        <f>IFERROR(VLOOKUP($F30748,'Location List'!$A$2:$QR$463,9,FALSE),"")</f>
        <v/>
      </c>
      <c r="E30748" s="16" t="str">
        <f>IFERROR(VLOOKUP($F30748,'Location List'!$A$2:$QR$463,2,FALSE),"")</f>
        <v/>
      </c>
    </row>
    <row r="30749" spans="1:5" ht="15" customHeight="1" x14ac:dyDescent="0.25">
      <c r="A30749" s="16" t="str">
        <f>IFERROR(VLOOKUP($F30749,'Location List'!$A$2:$QR$463,20,FALSE),"")</f>
        <v/>
      </c>
      <c r="B30749" s="16" t="str">
        <f>IFERROR(VLOOKUP($F30749,'Location List'!$A$2:$QR$463,19,FALSE),"")</f>
        <v/>
      </c>
      <c r="C30749" s="16" t="str">
        <f>IFERROR(VLOOKUP($F30749,'Location List'!$A$2:$QR$463,18,FALSE),"")</f>
        <v/>
      </c>
      <c r="D30749" s="16" t="str">
        <f>IFERROR(VLOOKUP($F30749,'Location List'!$A$2:$QR$463,9,FALSE),"")</f>
        <v/>
      </c>
      <c r="E30749" s="16" t="str">
        <f>IFERROR(VLOOKUP($F30749,'Location List'!$A$2:$QR$463,2,FALSE),"")</f>
        <v/>
      </c>
    </row>
    <row r="30750" spans="1:5" ht="15" customHeight="1" x14ac:dyDescent="0.25">
      <c r="A30750" s="16" t="str">
        <f>IFERROR(VLOOKUP($F30750,'Location List'!$A$2:$QR$463,20,FALSE),"")</f>
        <v/>
      </c>
      <c r="B30750" s="16" t="str">
        <f>IFERROR(VLOOKUP($F30750,'Location List'!$A$2:$QR$463,19,FALSE),"")</f>
        <v/>
      </c>
      <c r="C30750" s="16" t="str">
        <f>IFERROR(VLOOKUP($F30750,'Location List'!$A$2:$QR$463,18,FALSE),"")</f>
        <v/>
      </c>
      <c r="D30750" s="16" t="str">
        <f>IFERROR(VLOOKUP($F30750,'Location List'!$A$2:$QR$463,9,FALSE),"")</f>
        <v/>
      </c>
      <c r="E30750" s="16" t="str">
        <f>IFERROR(VLOOKUP($F30750,'Location List'!$A$2:$QR$463,2,FALSE),"")</f>
        <v/>
      </c>
    </row>
    <row r="30751" spans="1:5" ht="15" customHeight="1" x14ac:dyDescent="0.25">
      <c r="A30751" s="16" t="str">
        <f>IFERROR(VLOOKUP($F30751,'Location List'!$A$2:$QR$463,20,FALSE),"")</f>
        <v/>
      </c>
      <c r="B30751" s="16" t="str">
        <f>IFERROR(VLOOKUP($F30751,'Location List'!$A$2:$QR$463,19,FALSE),"")</f>
        <v/>
      </c>
      <c r="C30751" s="16" t="str">
        <f>IFERROR(VLOOKUP($F30751,'Location List'!$A$2:$QR$463,18,FALSE),"")</f>
        <v/>
      </c>
      <c r="D30751" s="16" t="str">
        <f>IFERROR(VLOOKUP($F30751,'Location List'!$A$2:$QR$463,9,FALSE),"")</f>
        <v/>
      </c>
      <c r="E30751" s="16" t="str">
        <f>IFERROR(VLOOKUP($F30751,'Location List'!$A$2:$QR$463,2,FALSE),"")</f>
        <v/>
      </c>
    </row>
    <row r="30752" spans="1:5" ht="15" customHeight="1" x14ac:dyDescent="0.25">
      <c r="A30752" s="16" t="str">
        <f>IFERROR(VLOOKUP($F30752,'Location List'!$A$2:$QR$463,20,FALSE),"")</f>
        <v/>
      </c>
      <c r="B30752" s="16" t="str">
        <f>IFERROR(VLOOKUP($F30752,'Location List'!$A$2:$QR$463,19,FALSE),"")</f>
        <v/>
      </c>
      <c r="C30752" s="16" t="str">
        <f>IFERROR(VLOOKUP($F30752,'Location List'!$A$2:$QR$463,18,FALSE),"")</f>
        <v/>
      </c>
      <c r="D30752" s="16" t="str">
        <f>IFERROR(VLOOKUP($F30752,'Location List'!$A$2:$QR$463,9,FALSE),"")</f>
        <v/>
      </c>
      <c r="E30752" s="16" t="str">
        <f>IFERROR(VLOOKUP($F30752,'Location List'!$A$2:$QR$463,2,FALSE),"")</f>
        <v/>
      </c>
    </row>
    <row r="30790" spans="1:5" ht="15" customHeight="1" x14ac:dyDescent="0.25">
      <c r="A30790" s="16" t="str">
        <f>IFERROR(VLOOKUP($F30790,'Location List'!$A$2:$QR$463,20,FALSE),"")</f>
        <v/>
      </c>
      <c r="B30790" s="16" t="str">
        <f>IFERROR(VLOOKUP($F30790,'Location List'!$A$2:$QR$463,19,FALSE),"")</f>
        <v/>
      </c>
      <c r="C30790" s="16" t="str">
        <f>IFERROR(VLOOKUP($F30790,'Location List'!$A$2:$QR$463,18,FALSE),"")</f>
        <v/>
      </c>
      <c r="D30790" s="16" t="str">
        <f>IFERROR(VLOOKUP($F30790,'Location List'!$A$2:$QR$463,9,FALSE),"")</f>
        <v/>
      </c>
      <c r="E30790" s="16" t="str">
        <f>IFERROR(VLOOKUP($F30790,'Location List'!$A$2:$QR$463,2,FALSE),"")</f>
        <v/>
      </c>
    </row>
    <row r="30791" spans="1:5" ht="15" customHeight="1" x14ac:dyDescent="0.25">
      <c r="A30791" s="16" t="str">
        <f>IFERROR(VLOOKUP($F30791,'Location List'!$A$2:$QR$463,20,FALSE),"")</f>
        <v/>
      </c>
      <c r="B30791" s="16" t="str">
        <f>IFERROR(VLOOKUP($F30791,'Location List'!$A$2:$QR$463,19,FALSE),"")</f>
        <v/>
      </c>
      <c r="C30791" s="16" t="str">
        <f>IFERROR(VLOOKUP($F30791,'Location List'!$A$2:$QR$463,18,FALSE),"")</f>
        <v/>
      </c>
      <c r="D30791" s="16" t="str">
        <f>IFERROR(VLOOKUP($F30791,'Location List'!$A$2:$QR$463,9,FALSE),"")</f>
        <v/>
      </c>
      <c r="E30791" s="16" t="str">
        <f>IFERROR(VLOOKUP($F30791,'Location List'!$A$2:$QR$463,2,FALSE),"")</f>
        <v/>
      </c>
    </row>
    <row r="30792" spans="1:5" ht="15" customHeight="1" x14ac:dyDescent="0.25">
      <c r="A30792" s="16" t="str">
        <f>IFERROR(VLOOKUP($F30792,'Location List'!$A$2:$QR$463,20,FALSE),"")</f>
        <v/>
      </c>
      <c r="B30792" s="16" t="str">
        <f>IFERROR(VLOOKUP($F30792,'Location List'!$A$2:$QR$463,19,FALSE),"")</f>
        <v/>
      </c>
      <c r="C30792" s="16" t="str">
        <f>IFERROR(VLOOKUP($F30792,'Location List'!$A$2:$QR$463,18,FALSE),"")</f>
        <v/>
      </c>
      <c r="D30792" s="16" t="str">
        <f>IFERROR(VLOOKUP($F30792,'Location List'!$A$2:$QR$463,9,FALSE),"")</f>
        <v/>
      </c>
      <c r="E30792" s="16" t="str">
        <f>IFERROR(VLOOKUP($F30792,'Location List'!$A$2:$QR$463,2,FALSE),"")</f>
        <v/>
      </c>
    </row>
    <row r="30793" spans="1:5" ht="15" customHeight="1" x14ac:dyDescent="0.25">
      <c r="A30793" s="16" t="str">
        <f>IFERROR(VLOOKUP($F30793,'Location List'!$A$2:$QR$463,20,FALSE),"")</f>
        <v/>
      </c>
      <c r="B30793" s="16" t="str">
        <f>IFERROR(VLOOKUP($F30793,'Location List'!$A$2:$QR$463,19,FALSE),"")</f>
        <v/>
      </c>
      <c r="C30793" s="16" t="str">
        <f>IFERROR(VLOOKUP($F30793,'Location List'!$A$2:$QR$463,18,FALSE),"")</f>
        <v/>
      </c>
      <c r="D30793" s="16" t="str">
        <f>IFERROR(VLOOKUP($F30793,'Location List'!$A$2:$QR$463,9,FALSE),"")</f>
        <v/>
      </c>
      <c r="E30793" s="16" t="str">
        <f>IFERROR(VLOOKUP($F30793,'Location List'!$A$2:$QR$463,2,FALSE),"")</f>
        <v/>
      </c>
    </row>
    <row r="30840" spans="1:5" ht="15" customHeight="1" x14ac:dyDescent="0.25">
      <c r="A30840" s="16" t="str">
        <f>IFERROR(VLOOKUP($F30840,'Location List'!$A$2:$QR$463,20,FALSE),"")</f>
        <v/>
      </c>
      <c r="B30840" s="16" t="str">
        <f>IFERROR(VLOOKUP($F30840,'Location List'!$A$2:$QR$463,19,FALSE),"")</f>
        <v/>
      </c>
      <c r="C30840" s="16" t="str">
        <f>IFERROR(VLOOKUP($F30840,'Location List'!$A$2:$QR$463,18,FALSE),"")</f>
        <v/>
      </c>
      <c r="D30840" s="16" t="str">
        <f>IFERROR(VLOOKUP($F30840,'Location List'!$A$2:$QR$463,9,FALSE),"")</f>
        <v/>
      </c>
      <c r="E30840" s="16" t="str">
        <f>IFERROR(VLOOKUP($F30840,'Location List'!$A$2:$QR$463,2,FALSE),"")</f>
        <v/>
      </c>
    </row>
    <row r="30841" spans="1:5" ht="15" customHeight="1" x14ac:dyDescent="0.25">
      <c r="A30841" s="16" t="str">
        <f>IFERROR(VLOOKUP($F30841,'Location List'!$A$2:$QR$463,20,FALSE),"")</f>
        <v/>
      </c>
      <c r="B30841" s="16" t="str">
        <f>IFERROR(VLOOKUP($F30841,'Location List'!$A$2:$QR$463,19,FALSE),"")</f>
        <v/>
      </c>
      <c r="C30841" s="16" t="str">
        <f>IFERROR(VLOOKUP($F30841,'Location List'!$A$2:$QR$463,18,FALSE),"")</f>
        <v/>
      </c>
      <c r="D30841" s="16" t="str">
        <f>IFERROR(VLOOKUP($F30841,'Location List'!$A$2:$QR$463,9,FALSE),"")</f>
        <v/>
      </c>
      <c r="E30841" s="16" t="str">
        <f>IFERROR(VLOOKUP($F30841,'Location List'!$A$2:$QR$463,2,FALSE),"")</f>
        <v/>
      </c>
    </row>
    <row r="30842" spans="1:5" ht="15" customHeight="1" x14ac:dyDescent="0.25">
      <c r="A30842" s="16" t="str">
        <f>IFERROR(VLOOKUP($F30842,'Location List'!$A$2:$QR$463,20,FALSE),"")</f>
        <v/>
      </c>
      <c r="B30842" s="16" t="str">
        <f>IFERROR(VLOOKUP($F30842,'Location List'!$A$2:$QR$463,19,FALSE),"")</f>
        <v/>
      </c>
      <c r="C30842" s="16" t="str">
        <f>IFERROR(VLOOKUP($F30842,'Location List'!$A$2:$QR$463,18,FALSE),"")</f>
        <v/>
      </c>
      <c r="D30842" s="16" t="str">
        <f>IFERROR(VLOOKUP($F30842,'Location List'!$A$2:$QR$463,9,FALSE),"")</f>
        <v/>
      </c>
      <c r="E30842" s="16" t="str">
        <f>IFERROR(VLOOKUP($F30842,'Location List'!$A$2:$QR$463,2,FALSE),"")</f>
        <v/>
      </c>
    </row>
    <row r="30843" spans="1:5" ht="15" customHeight="1" x14ac:dyDescent="0.25">
      <c r="A30843" s="16" t="str">
        <f>IFERROR(VLOOKUP($F30843,'Location List'!$A$2:$QR$463,20,FALSE),"")</f>
        <v/>
      </c>
      <c r="B30843" s="16" t="str">
        <f>IFERROR(VLOOKUP($F30843,'Location List'!$A$2:$QR$463,19,FALSE),"")</f>
        <v/>
      </c>
      <c r="C30843" s="16" t="str">
        <f>IFERROR(VLOOKUP($F30843,'Location List'!$A$2:$QR$463,18,FALSE),"")</f>
        <v/>
      </c>
      <c r="D30843" s="16" t="str">
        <f>IFERROR(VLOOKUP($F30843,'Location List'!$A$2:$QR$463,9,FALSE),"")</f>
        <v/>
      </c>
      <c r="E30843" s="16" t="str">
        <f>IFERROR(VLOOKUP($F30843,'Location List'!$A$2:$QR$463,2,FALSE),"")</f>
        <v/>
      </c>
    </row>
    <row r="30844" spans="1:5" ht="15" customHeight="1" x14ac:dyDescent="0.25">
      <c r="A30844" s="16" t="str">
        <f>IFERROR(VLOOKUP($F30844,'Location List'!$A$2:$QR$463,20,FALSE),"")</f>
        <v/>
      </c>
      <c r="B30844" s="16" t="str">
        <f>IFERROR(VLOOKUP($F30844,'Location List'!$A$2:$QR$463,19,FALSE),"")</f>
        <v/>
      </c>
      <c r="C30844" s="16" t="str">
        <f>IFERROR(VLOOKUP($F30844,'Location List'!$A$2:$QR$463,18,FALSE),"")</f>
        <v/>
      </c>
      <c r="D30844" s="16" t="str">
        <f>IFERROR(VLOOKUP($F30844,'Location List'!$A$2:$QR$463,9,FALSE),"")</f>
        <v/>
      </c>
      <c r="E30844" s="16" t="str">
        <f>IFERROR(VLOOKUP($F30844,'Location List'!$A$2:$QR$463,2,FALSE),"")</f>
        <v/>
      </c>
    </row>
    <row r="30908" spans="1:5" ht="15" customHeight="1" x14ac:dyDescent="0.25">
      <c r="A30908" s="16" t="str">
        <f>IFERROR(VLOOKUP($F30908,'Location List'!$A$2:$QR$463,20,FALSE),"")</f>
        <v/>
      </c>
      <c r="B30908" s="16" t="str">
        <f>IFERROR(VLOOKUP($F30908,'Location List'!$A$2:$QR$463,19,FALSE),"")</f>
        <v/>
      </c>
      <c r="C30908" s="16" t="str">
        <f>IFERROR(VLOOKUP($F30908,'Location List'!$A$2:$QR$463,18,FALSE),"")</f>
        <v/>
      </c>
      <c r="D30908" s="16" t="str">
        <f>IFERROR(VLOOKUP($F30908,'Location List'!$A$2:$QR$463,9,FALSE),"")</f>
        <v/>
      </c>
      <c r="E30908" s="16" t="str">
        <f>IFERROR(VLOOKUP($F30908,'Location List'!$A$2:$QR$463,2,FALSE),"")</f>
        <v/>
      </c>
    </row>
    <row r="30909" spans="1:5" ht="15" customHeight="1" x14ac:dyDescent="0.25">
      <c r="A30909" s="16" t="str">
        <f>IFERROR(VLOOKUP($F30909,'Location List'!$A$2:$QR$463,20,FALSE),"")</f>
        <v/>
      </c>
      <c r="B30909" s="16" t="str">
        <f>IFERROR(VLOOKUP($F30909,'Location List'!$A$2:$QR$463,19,FALSE),"")</f>
        <v/>
      </c>
      <c r="C30909" s="16" t="str">
        <f>IFERROR(VLOOKUP($F30909,'Location List'!$A$2:$QR$463,18,FALSE),"")</f>
        <v/>
      </c>
      <c r="D30909" s="16" t="str">
        <f>IFERROR(VLOOKUP($F30909,'Location List'!$A$2:$QR$463,9,FALSE),"")</f>
        <v/>
      </c>
      <c r="E30909" s="16" t="str">
        <f>IFERROR(VLOOKUP($F30909,'Location List'!$A$2:$QR$463,2,FALSE),"")</f>
        <v/>
      </c>
    </row>
    <row r="30910" spans="1:5" ht="15" customHeight="1" x14ac:dyDescent="0.25">
      <c r="A30910" s="16" t="str">
        <f>IFERROR(VLOOKUP($F30910,'Location List'!$A$2:$QR$463,20,FALSE),"")</f>
        <v/>
      </c>
      <c r="B30910" s="16" t="str">
        <f>IFERROR(VLOOKUP($F30910,'Location List'!$A$2:$QR$463,19,FALSE),"")</f>
        <v/>
      </c>
      <c r="C30910" s="16" t="str">
        <f>IFERROR(VLOOKUP($F30910,'Location List'!$A$2:$QR$463,18,FALSE),"")</f>
        <v/>
      </c>
      <c r="D30910" s="16" t="str">
        <f>IFERROR(VLOOKUP($F30910,'Location List'!$A$2:$QR$463,9,FALSE),"")</f>
        <v/>
      </c>
      <c r="E30910" s="16" t="str">
        <f>IFERROR(VLOOKUP($F30910,'Location List'!$A$2:$QR$463,2,FALSE),"")</f>
        <v/>
      </c>
    </row>
    <row r="30911" spans="1:5" ht="15" customHeight="1" x14ac:dyDescent="0.25">
      <c r="A30911" s="16" t="str">
        <f>IFERROR(VLOOKUP($F30911,'Location List'!$A$2:$QR$463,20,FALSE),"")</f>
        <v/>
      </c>
      <c r="B30911" s="16" t="str">
        <f>IFERROR(VLOOKUP($F30911,'Location List'!$A$2:$QR$463,19,FALSE),"")</f>
        <v/>
      </c>
      <c r="C30911" s="16" t="str">
        <f>IFERROR(VLOOKUP($F30911,'Location List'!$A$2:$QR$463,18,FALSE),"")</f>
        <v/>
      </c>
      <c r="D30911" s="16" t="str">
        <f>IFERROR(VLOOKUP($F30911,'Location List'!$A$2:$QR$463,9,FALSE),"")</f>
        <v/>
      </c>
      <c r="E30911" s="16" t="str">
        <f>IFERROR(VLOOKUP($F30911,'Location List'!$A$2:$QR$463,2,FALSE),"")</f>
        <v/>
      </c>
    </row>
    <row r="30912" spans="1:5" ht="15" customHeight="1" x14ac:dyDescent="0.25">
      <c r="A30912" s="16" t="str">
        <f>IFERROR(VLOOKUP($F30912,'Location List'!$A$2:$QR$463,20,FALSE),"")</f>
        <v/>
      </c>
      <c r="B30912" s="16" t="str">
        <f>IFERROR(VLOOKUP($F30912,'Location List'!$A$2:$QR$463,19,FALSE),"")</f>
        <v/>
      </c>
      <c r="C30912" s="16" t="str">
        <f>IFERROR(VLOOKUP($F30912,'Location List'!$A$2:$QR$463,18,FALSE),"")</f>
        <v/>
      </c>
      <c r="D30912" s="16" t="str">
        <f>IFERROR(VLOOKUP($F30912,'Location List'!$A$2:$QR$463,9,FALSE),"")</f>
        <v/>
      </c>
      <c r="E30912" s="16" t="str">
        <f>IFERROR(VLOOKUP($F30912,'Location List'!$A$2:$QR$463,2,FALSE),"")</f>
        <v/>
      </c>
    </row>
    <row r="30913" spans="1:5" ht="15" customHeight="1" x14ac:dyDescent="0.25">
      <c r="A30913" s="16" t="str">
        <f>IFERROR(VLOOKUP($F30913,'Location List'!$A$2:$QR$463,20,FALSE),"")</f>
        <v/>
      </c>
      <c r="B30913" s="16" t="str">
        <f>IFERROR(VLOOKUP($F30913,'Location List'!$A$2:$QR$463,19,FALSE),"")</f>
        <v/>
      </c>
      <c r="C30913" s="16" t="str">
        <f>IFERROR(VLOOKUP($F30913,'Location List'!$A$2:$QR$463,18,FALSE),"")</f>
        <v/>
      </c>
      <c r="D30913" s="16" t="str">
        <f>IFERROR(VLOOKUP($F30913,'Location List'!$A$2:$QR$463,9,FALSE),"")</f>
        <v/>
      </c>
      <c r="E30913" s="16" t="str">
        <f>IFERROR(VLOOKUP($F30913,'Location List'!$A$2:$QR$463,2,FALSE),"")</f>
        <v/>
      </c>
    </row>
  </sheetData>
  <autoFilter ref="A3:O6000" xr:uid="{00000000-0009-0000-0000-000000000000}">
    <sortState xmlns:xlrd2="http://schemas.microsoft.com/office/spreadsheetml/2017/richdata2" ref="A4:O6000">
      <sortCondition ref="F3:F6000"/>
    </sortState>
  </autoFilter>
  <mergeCells count="1">
    <mergeCell ref="A1:L1"/>
  </mergeCells>
  <conditionalFormatting sqref="A4:E6000">
    <cfRule type="containsBlanks" dxfId="79" priority="1">
      <formula>LEN(TRIM(A4))=0</formula>
    </cfRule>
  </conditionalFormatting>
  <pageMargins left="0.7" right="0.7" top="0.75" bottom="0.75" header="0.3" footer="0.3"/>
  <pageSetup orientation="portrait" horizont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8" tint="0.39997558519241921"/>
    <outlinePr summaryBelow="0" summaryRight="0"/>
  </sheetPr>
  <dimension ref="A1:O475"/>
  <sheetViews>
    <sheetView showGridLines="0" showZeros="0" zoomScale="90" zoomScaleNormal="90" workbookViewId="0">
      <pane ySplit="2" topLeftCell="A3" activePane="bottomLeft" state="frozen"/>
      <selection pane="bottomLeft" activeCell="M3" sqref="M3"/>
    </sheetView>
  </sheetViews>
  <sheetFormatPr defaultColWidth="9" defaultRowHeight="15" customHeight="1" x14ac:dyDescent="0.25"/>
  <cols>
    <col min="1" max="1" width="15" style="54" customWidth="1"/>
    <col min="2" max="2" width="18" style="54" customWidth="1"/>
    <col min="3" max="3" width="16.7265625" style="54" customWidth="1"/>
    <col min="4" max="4" width="20.6328125" style="54" bestFit="1" customWidth="1"/>
    <col min="5" max="5" width="28.7265625" style="54" customWidth="1"/>
    <col min="6" max="6" width="9" style="121"/>
    <col min="7" max="7" width="9" style="54"/>
    <col min="8" max="8" width="10.453125" style="54" customWidth="1"/>
    <col min="9" max="11" width="9" style="54"/>
    <col min="12" max="12" width="9" style="61"/>
    <col min="13" max="16384" width="9" style="54"/>
  </cols>
  <sheetData>
    <row r="1" spans="1:15" ht="19.5" customHeight="1" x14ac:dyDescent="0.25">
      <c r="A1" s="131" t="str">
        <f>'TPT issue report'!A1</f>
        <v>Period: From Monday, 27-Oct-2025 06:00 AM To Monday, 03-Nov-2025 06:00 AM</v>
      </c>
      <c r="B1" s="131"/>
      <c r="C1" s="131"/>
      <c r="D1" s="131"/>
      <c r="E1" s="131"/>
      <c r="F1" s="131"/>
      <c r="G1" s="131"/>
      <c r="H1" s="131"/>
      <c r="I1" s="77"/>
      <c r="J1" s="77"/>
      <c r="K1" s="77"/>
      <c r="L1" s="77"/>
    </row>
    <row r="2" spans="1:15" ht="42" customHeight="1" x14ac:dyDescent="0.25">
      <c r="A2" s="7" t="s">
        <v>0</v>
      </c>
      <c r="B2" s="7" t="s">
        <v>1</v>
      </c>
      <c r="C2" s="7" t="s">
        <v>2</v>
      </c>
      <c r="D2" s="7" t="s">
        <v>3</v>
      </c>
      <c r="E2" s="89" t="s">
        <v>17</v>
      </c>
      <c r="F2" s="78" t="s">
        <v>18</v>
      </c>
      <c r="G2" s="79" t="s">
        <v>8</v>
      </c>
      <c r="H2" s="79" t="s">
        <v>19</v>
      </c>
      <c r="I2" s="79" t="s">
        <v>10</v>
      </c>
      <c r="J2" s="79" t="s">
        <v>11</v>
      </c>
      <c r="K2" s="79" t="s">
        <v>12</v>
      </c>
      <c r="L2" s="80" t="s">
        <v>20</v>
      </c>
    </row>
    <row r="3" spans="1:15" ht="15" customHeight="1" x14ac:dyDescent="0.25">
      <c r="A3" s="8" t="str">
        <f>IFERROR(VLOOKUP(F3,'Location List'!$A$2:$QR$463,20,FALSE),"")</f>
        <v>Bill Eich</v>
      </c>
      <c r="B3" s="8" t="str">
        <f>IFERROR(VLOOKUP(F3,'Location List'!$A$2:$QR$644,19,FALSE),"")</f>
        <v>David Garcia</v>
      </c>
      <c r="C3" s="8" t="str">
        <f>IFERROR(VLOOKUP(F3,'Location List'!$A$2:$QR$644,18,FALSE),"")</f>
        <v>David Garibay Jr</v>
      </c>
      <c r="D3" s="8" t="str">
        <f>IFERROR(VLOOKUP(F3,'Location List'!$A$2:$QR$644,9,FALSE),"")</f>
        <v>ANTHONY CHAPA</v>
      </c>
      <c r="E3" s="8" t="str">
        <f>IFERROR(VLOOKUP(F3,'Location List'!$A$2:$QR$644,2,FALSE),"")</f>
        <v>TYLER</v>
      </c>
      <c r="F3" s="122">
        <v>31</v>
      </c>
      <c r="G3" s="119">
        <v>18595</v>
      </c>
      <c r="H3" s="119">
        <v>44198</v>
      </c>
      <c r="I3" s="119">
        <v>1332</v>
      </c>
      <c r="J3" s="119">
        <v>42866</v>
      </c>
      <c r="K3" s="119">
        <v>140329</v>
      </c>
      <c r="L3" s="120">
        <v>3.27</v>
      </c>
      <c r="O3" s="54" t="s">
        <v>21</v>
      </c>
    </row>
    <row r="4" spans="1:15" ht="15" customHeight="1" x14ac:dyDescent="0.25">
      <c r="A4" s="8" t="str">
        <f>IFERROR(VLOOKUP(F4,'Location List'!$A$2:$QR$463,20,FALSE),"")</f>
        <v>Bill Eich</v>
      </c>
      <c r="B4" s="8" t="str">
        <f>IFERROR(VLOOKUP(F4,'Location List'!$A$2:$QR$644,19,FALSE),"")</f>
        <v>David Garcia</v>
      </c>
      <c r="C4" s="8" t="str">
        <f>IFERROR(VLOOKUP(F4,'Location List'!$A$2:$QR$644,18,FALSE),"")</f>
        <v>Hoang Dao</v>
      </c>
      <c r="D4" s="8" t="str">
        <f>IFERROR(VLOOKUP(F4,'Location List'!$A$2:$QR$644,9,FALSE),"")</f>
        <v>FRANK RAMIREZ</v>
      </c>
      <c r="E4" s="8" t="str">
        <f>IFERROR(VLOOKUP(F4,'Location List'!$A$2:$QR$644,2,FALSE),"")</f>
        <v>FM 1960</v>
      </c>
      <c r="F4" s="122">
        <v>32</v>
      </c>
      <c r="G4" s="119">
        <v>17861</v>
      </c>
      <c r="H4" s="119">
        <v>32276</v>
      </c>
      <c r="I4" s="119">
        <v>1408</v>
      </c>
      <c r="J4" s="119">
        <v>30868</v>
      </c>
      <c r="K4" s="119">
        <v>90022</v>
      </c>
      <c r="L4" s="120">
        <v>2.92</v>
      </c>
    </row>
    <row r="5" spans="1:15" ht="15" customHeight="1" x14ac:dyDescent="0.25">
      <c r="A5" s="8" t="str">
        <f>IFERROR(VLOOKUP(F5,'Location List'!$A$2:$QR$463,20,FALSE),"")</f>
        <v>Bill Eich</v>
      </c>
      <c r="B5" s="8" t="str">
        <f>IFERROR(VLOOKUP(F5,'Location List'!$A$2:$QR$644,19,FALSE),"")</f>
        <v>David Garcia</v>
      </c>
      <c r="C5" s="8" t="str">
        <f>IFERROR(VLOOKUP(F5,'Location List'!$A$2:$QR$644,18,FALSE),"")</f>
        <v>Hoang Dao</v>
      </c>
      <c r="D5" s="8" t="str">
        <f>IFERROR(VLOOKUP(F5,'Location List'!$A$2:$QR$644,9,FALSE),"")</f>
        <v>FRANK RAMIREZ</v>
      </c>
      <c r="E5" s="8" t="str">
        <f>IFERROR(VLOOKUP(F5,'Location List'!$A$2:$QR$644,2,FALSE),"")</f>
        <v>COPPERFIELD</v>
      </c>
      <c r="F5" s="122">
        <v>33</v>
      </c>
      <c r="G5" s="119">
        <v>14750</v>
      </c>
      <c r="H5" s="119">
        <v>34441</v>
      </c>
      <c r="I5" s="119">
        <v>1071</v>
      </c>
      <c r="J5" s="119">
        <v>33370</v>
      </c>
      <c r="K5" s="119">
        <v>95513</v>
      </c>
      <c r="L5" s="120">
        <v>2.86</v>
      </c>
    </row>
    <row r="6" spans="1:15" ht="15" customHeight="1" x14ac:dyDescent="0.25">
      <c r="A6" s="8" t="str">
        <f>IFERROR(VLOOKUP(F6,'Location List'!$A$2:$QR$463,20,FALSE),"")</f>
        <v>Bill Eich</v>
      </c>
      <c r="B6" s="8" t="str">
        <f>IFERROR(VLOOKUP(F6,'Location List'!$A$2:$QR$644,19,FALSE),"")</f>
        <v>David Garcia</v>
      </c>
      <c r="C6" s="8" t="str">
        <f>IFERROR(VLOOKUP(F6,'Location List'!$A$2:$QR$644,18,FALSE),"")</f>
        <v>Mike Kralick</v>
      </c>
      <c r="D6" s="8" t="str">
        <f>IFERROR(VLOOKUP(F6,'Location List'!$A$2:$QR$644,9,FALSE),"")</f>
        <v>KELLI KASPER</v>
      </c>
      <c r="E6" s="8" t="str">
        <f>IFERROR(VLOOKUP(F6,'Location List'!$A$2:$QR$644,2,FALSE),"")</f>
        <v>LEWISVILLE</v>
      </c>
      <c r="F6" s="122">
        <v>35</v>
      </c>
      <c r="G6" s="119">
        <v>10448</v>
      </c>
      <c r="H6" s="119">
        <v>21741</v>
      </c>
      <c r="I6" s="119">
        <v>946</v>
      </c>
      <c r="J6" s="119">
        <v>20795</v>
      </c>
      <c r="K6" s="119">
        <v>65760</v>
      </c>
      <c r="L6" s="120">
        <v>3.16</v>
      </c>
    </row>
    <row r="7" spans="1:15" ht="15" customHeight="1" x14ac:dyDescent="0.25">
      <c r="A7" s="8" t="str">
        <f>IFERROR(VLOOKUP(F7,'Location List'!$A$2:$QR$463,20,FALSE),"")</f>
        <v>Bill Eich</v>
      </c>
      <c r="B7" s="8" t="str">
        <f>IFERROR(VLOOKUP(F7,'Location List'!$A$2:$QR$644,19,FALSE),"")</f>
        <v>David Garcia</v>
      </c>
      <c r="C7" s="8" t="str">
        <f>IFERROR(VLOOKUP(F7,'Location List'!$A$2:$QR$644,18,FALSE),"")</f>
        <v>Jose Sandoval</v>
      </c>
      <c r="D7" s="8" t="str">
        <f>IFERROR(VLOOKUP(F7,'Location List'!$A$2:$QR$644,9,FALSE),"")</f>
        <v>ERIC BARGAS</v>
      </c>
      <c r="E7" s="8" t="str">
        <f>IFERROR(VLOOKUP(F7,'Location List'!$A$2:$QR$644,2,FALSE),"")</f>
        <v>ROCKWALL</v>
      </c>
      <c r="F7" s="122">
        <v>38</v>
      </c>
      <c r="G7" s="119">
        <v>16162</v>
      </c>
      <c r="H7" s="119">
        <v>34810</v>
      </c>
      <c r="I7" s="119">
        <v>2072</v>
      </c>
      <c r="J7" s="119">
        <v>32738</v>
      </c>
      <c r="K7" s="119">
        <v>100204</v>
      </c>
      <c r="L7" s="120">
        <v>3.06</v>
      </c>
    </row>
    <row r="8" spans="1:15" ht="15" customHeight="1" x14ac:dyDescent="0.25">
      <c r="A8" s="8" t="str">
        <f>IFERROR(VLOOKUP(F8,'Location List'!$A$2:$QR$463,20,FALSE),"")</f>
        <v>Bill Eich</v>
      </c>
      <c r="B8" s="8" t="str">
        <f>IFERROR(VLOOKUP(F8,'Location List'!$A$2:$QR$644,19,FALSE),"")</f>
        <v>Dennis Morgan</v>
      </c>
      <c r="C8" s="8" t="str">
        <f>IFERROR(VLOOKUP(F8,'Location List'!$A$2:$QR$644,18,FALSE),"")</f>
        <v>Wayne Rough</v>
      </c>
      <c r="D8" s="8" t="str">
        <f>IFERROR(VLOOKUP(F8,'Location List'!$A$2:$QR$644,9,FALSE),"")</f>
        <v>HASHEM SAADAT</v>
      </c>
      <c r="E8" s="8" t="str">
        <f>IFERROR(VLOOKUP(F8,'Location List'!$A$2:$QR$644,2,FALSE),"")</f>
        <v>ALBEMARLE</v>
      </c>
      <c r="F8" s="122">
        <v>39</v>
      </c>
      <c r="G8" s="119">
        <v>8929</v>
      </c>
      <c r="H8" s="119">
        <v>21655</v>
      </c>
      <c r="I8" s="119">
        <v>1237</v>
      </c>
      <c r="J8" s="119">
        <v>20418</v>
      </c>
      <c r="K8" s="119">
        <v>61663</v>
      </c>
      <c r="L8" s="120">
        <v>3.02</v>
      </c>
    </row>
    <row r="9" spans="1:15" ht="15" customHeight="1" x14ac:dyDescent="0.25">
      <c r="A9" s="8" t="str">
        <f>IFERROR(VLOOKUP(F9,'Location List'!$A$2:$QR$463,20,FALSE),"")</f>
        <v>Tim Kerum</v>
      </c>
      <c r="B9" s="8" t="str">
        <f>IFERROR(VLOOKUP(F9,'Location List'!$A$2:$QR$644,19,FALSE),"")</f>
        <v>Troy Chaney</v>
      </c>
      <c r="C9" s="8" t="str">
        <f>IFERROR(VLOOKUP(F9,'Location List'!$A$2:$QR$644,18,FALSE),"")</f>
        <v>Manuel Lopez</v>
      </c>
      <c r="D9" s="8" t="str">
        <f>IFERROR(VLOOKUP(F9,'Location List'!$A$2:$QR$644,9,FALSE),"")</f>
        <v>OCTAVIO CASTANEDA</v>
      </c>
      <c r="E9" s="8" t="str">
        <f>IFERROR(VLOOKUP(F9,'Location List'!$A$2:$QR$644,2,FALSE),"")</f>
        <v>BAKERSFIELD</v>
      </c>
      <c r="F9" s="122">
        <v>41</v>
      </c>
      <c r="G9" s="119">
        <v>26319</v>
      </c>
      <c r="H9" s="119">
        <v>49029</v>
      </c>
      <c r="I9" s="119">
        <v>1280</v>
      </c>
      <c r="J9" s="119">
        <v>47749</v>
      </c>
      <c r="K9" s="119">
        <v>140866</v>
      </c>
      <c r="L9" s="120">
        <v>2.95</v>
      </c>
    </row>
    <row r="10" spans="1:15" ht="15" customHeight="1" x14ac:dyDescent="0.25">
      <c r="A10" s="8" t="str">
        <f>IFERROR(VLOOKUP(F10,'Location List'!$A$2:$QR$463,20,FALSE),"")</f>
        <v>Tim Kerum</v>
      </c>
      <c r="B10" s="8" t="str">
        <f>IFERROR(VLOOKUP(F10,'Location List'!$A$2:$QR$644,19,FALSE),"")</f>
        <v>Troy Chaney</v>
      </c>
      <c r="C10" s="8" t="str">
        <f>IFERROR(VLOOKUP(F10,'Location List'!$A$2:$QR$644,18,FALSE),"")</f>
        <v>Albino Ramirez</v>
      </c>
      <c r="D10" s="8" t="str">
        <f>IFERROR(VLOOKUP(F10,'Location List'!$A$2:$QR$644,9,FALSE),"")</f>
        <v>Adam Shafran</v>
      </c>
      <c r="E10" s="8" t="str">
        <f>IFERROR(VLOOKUP(F10,'Location List'!$A$2:$QR$644,2,FALSE),"")</f>
        <v>FRESNO</v>
      </c>
      <c r="F10" s="122">
        <v>42</v>
      </c>
      <c r="G10" s="119">
        <v>17773</v>
      </c>
      <c r="H10" s="119">
        <v>34731</v>
      </c>
      <c r="I10" s="119">
        <v>1155</v>
      </c>
      <c r="J10" s="119">
        <v>33576</v>
      </c>
      <c r="K10" s="119">
        <v>95836</v>
      </c>
      <c r="L10" s="120">
        <v>2.85</v>
      </c>
    </row>
    <row r="11" spans="1:15" ht="15" customHeight="1" x14ac:dyDescent="0.25">
      <c r="A11" s="8" t="str">
        <f>IFERROR(VLOOKUP(F11,'Location List'!$A$2:$QR$463,20,FALSE),"")</f>
        <v>Tim Kerum</v>
      </c>
      <c r="B11" s="8" t="str">
        <f>IFERROR(VLOOKUP(F11,'Location List'!$A$2:$QR$644,19,FALSE),"")</f>
        <v>Troy Chaney</v>
      </c>
      <c r="C11" s="8" t="str">
        <f>IFERROR(VLOOKUP(F11,'Location List'!$A$2:$QR$644,18,FALSE),"")</f>
        <v>Manuel Lopez</v>
      </c>
      <c r="D11" s="8" t="str">
        <f>IFERROR(VLOOKUP(F11,'Location List'!$A$2:$QR$644,9,FALSE),"")</f>
        <v>OCTAVIO CASTANEDA</v>
      </c>
      <c r="E11" s="8" t="str">
        <f>IFERROR(VLOOKUP(F11,'Location List'!$A$2:$QR$644,2,FALSE),"")</f>
        <v>VISALIA</v>
      </c>
      <c r="F11" s="122">
        <v>43</v>
      </c>
      <c r="G11" s="119">
        <v>25512</v>
      </c>
      <c r="H11" s="119">
        <v>53359</v>
      </c>
      <c r="I11" s="119">
        <v>1356</v>
      </c>
      <c r="J11" s="119">
        <v>52003</v>
      </c>
      <c r="K11" s="119">
        <v>154161</v>
      </c>
      <c r="L11" s="120">
        <v>2.96</v>
      </c>
    </row>
    <row r="12" spans="1:15" ht="15" customHeight="1" x14ac:dyDescent="0.25">
      <c r="A12" s="8" t="str">
        <f>IFERROR(VLOOKUP(F12,'Location List'!$A$2:$QR$463,20,FALSE),"")</f>
        <v>Tim Kerum</v>
      </c>
      <c r="B12" s="8" t="str">
        <f>IFERROR(VLOOKUP(F12,'Location List'!$A$2:$QR$644,19,FALSE),"")</f>
        <v>Troy Chaney</v>
      </c>
      <c r="C12" s="8" t="str">
        <f>IFERROR(VLOOKUP(F12,'Location List'!$A$2:$QR$644,18,FALSE),"")</f>
        <v/>
      </c>
      <c r="D12" s="8" t="str">
        <f>IFERROR(VLOOKUP(F12,'Location List'!$A$2:$QR$644,9,FALSE),"")</f>
        <v>PATTY CEDILLO</v>
      </c>
      <c r="E12" s="8" t="str">
        <f>IFERROR(VLOOKUP(F12,'Location List'!$A$2:$QR$644,2,FALSE),"")</f>
        <v>OCEANSIDE</v>
      </c>
      <c r="F12" s="122">
        <v>45</v>
      </c>
      <c r="G12" s="119">
        <v>21324</v>
      </c>
      <c r="H12" s="119">
        <v>37705</v>
      </c>
      <c r="I12" s="119">
        <v>1162</v>
      </c>
      <c r="J12" s="119">
        <v>36543</v>
      </c>
      <c r="K12" s="119">
        <v>110446</v>
      </c>
      <c r="L12" s="120">
        <v>3.02</v>
      </c>
    </row>
    <row r="13" spans="1:15" ht="15" customHeight="1" x14ac:dyDescent="0.25">
      <c r="A13" s="8" t="str">
        <f>IFERROR(VLOOKUP(F13,'Location List'!$A$2:$QR$463,20,FALSE),"")</f>
        <v>Chris Kelly</v>
      </c>
      <c r="B13" s="8" t="str">
        <f>IFERROR(VLOOKUP(F13,'Location List'!$A$2:$QR$644,19,FALSE),"")</f>
        <v>Mike Seymour</v>
      </c>
      <c r="C13" s="8" t="str">
        <f>IFERROR(VLOOKUP(F13,'Location List'!$A$2:$QR$644,18,FALSE),"")</f>
        <v>James Schwab</v>
      </c>
      <c r="D13" s="8" t="str">
        <f>IFERROR(VLOOKUP(F13,'Location List'!$A$2:$QR$644,9,FALSE),"")</f>
        <v>REGINALD DAVENPORT</v>
      </c>
      <c r="E13" s="8" t="str">
        <f>IFERROR(VLOOKUP(F13,'Location List'!$A$2:$QR$644,2,FALSE),"")</f>
        <v>SPRINGFIELD (IL)</v>
      </c>
      <c r="F13" s="122">
        <v>47</v>
      </c>
      <c r="G13" s="119">
        <v>11117</v>
      </c>
      <c r="H13" s="119">
        <v>26383</v>
      </c>
      <c r="I13" s="119">
        <v>1214</v>
      </c>
      <c r="J13" s="119">
        <v>25169</v>
      </c>
      <c r="K13" s="119">
        <v>79065</v>
      </c>
      <c r="L13" s="120">
        <v>3.14</v>
      </c>
    </row>
    <row r="14" spans="1:15" ht="15" customHeight="1" x14ac:dyDescent="0.25">
      <c r="A14" s="8" t="str">
        <f>IFERROR(VLOOKUP(F14,'Location List'!$A$2:$QR$463,20,FALSE),"")</f>
        <v>Bill Eich</v>
      </c>
      <c r="B14" s="8" t="str">
        <f>IFERROR(VLOOKUP(F14,'Location List'!$A$2:$QR$644,19,FALSE),"")</f>
        <v>Dennis Morgan</v>
      </c>
      <c r="C14" s="8" t="str">
        <f>IFERROR(VLOOKUP(F14,'Location List'!$A$2:$QR$644,18,FALSE),"")</f>
        <v>Richard Boykin</v>
      </c>
      <c r="D14" s="8" t="str">
        <f>IFERROR(VLOOKUP(F14,'Location List'!$A$2:$QR$644,9,FALSE),"")</f>
        <v>BRIAN PITRE</v>
      </c>
      <c r="E14" s="8" t="str">
        <f>IFERROR(VLOOKUP(F14,'Location List'!$A$2:$QR$644,2,FALSE),"")</f>
        <v>ALEXANDRIA</v>
      </c>
      <c r="F14" s="122">
        <v>48</v>
      </c>
      <c r="G14" s="119">
        <v>11607</v>
      </c>
      <c r="H14" s="119">
        <v>24238</v>
      </c>
      <c r="I14" s="119">
        <v>1068</v>
      </c>
      <c r="J14" s="119">
        <v>23170</v>
      </c>
      <c r="K14" s="119">
        <v>67493</v>
      </c>
      <c r="L14" s="120">
        <v>2.91</v>
      </c>
    </row>
    <row r="15" spans="1:15" ht="15" customHeight="1" x14ac:dyDescent="0.25">
      <c r="A15" s="8" t="str">
        <f>IFERROR(VLOOKUP(F15,'Location List'!$A$2:$QR$463,20,FALSE),"")</f>
        <v>Tim Kerum</v>
      </c>
      <c r="B15" s="8" t="str">
        <f>IFERROR(VLOOKUP(F15,'Location List'!$A$2:$QR$644,19,FALSE),"")</f>
        <v>Troy Chaney</v>
      </c>
      <c r="C15" s="8" t="str">
        <f>IFERROR(VLOOKUP(F15,'Location List'!$A$2:$QR$644,18,FALSE),"")</f>
        <v>Manuel Lopez</v>
      </c>
      <c r="D15" s="8" t="str">
        <f>IFERROR(VLOOKUP(F15,'Location List'!$A$2:$QR$644,9,FALSE),"")</f>
        <v>OCTAVIO CASTANEDA</v>
      </c>
      <c r="E15" s="8" t="str">
        <f>IFERROR(VLOOKUP(F15,'Location List'!$A$2:$QR$644,2,FALSE),"")</f>
        <v>LANCASTER</v>
      </c>
      <c r="F15" s="122">
        <v>49</v>
      </c>
      <c r="G15" s="119">
        <v>38536</v>
      </c>
      <c r="H15" s="119">
        <v>67302</v>
      </c>
      <c r="I15" s="119">
        <v>2118</v>
      </c>
      <c r="J15" s="119">
        <v>65184</v>
      </c>
      <c r="K15" s="119">
        <v>200282</v>
      </c>
      <c r="L15" s="120">
        <v>3.07</v>
      </c>
    </row>
    <row r="16" spans="1:15" ht="15" customHeight="1" x14ac:dyDescent="0.25">
      <c r="A16" s="8" t="str">
        <f>IFERROR(VLOOKUP(F16,'Location List'!$A$2:$QR$463,20,FALSE),"")</f>
        <v>Chris Kelly</v>
      </c>
      <c r="B16" s="8" t="str">
        <f>IFERROR(VLOOKUP(F16,'Location List'!$A$2:$QR$644,19,FALSE),"")</f>
        <v>Mike Seymour</v>
      </c>
      <c r="C16" s="8" t="str">
        <f>IFERROR(VLOOKUP(F16,'Location List'!$A$2:$QR$644,18,FALSE),"")</f>
        <v>Adam Fortney</v>
      </c>
      <c r="D16" s="8" t="str">
        <f>IFERROR(VLOOKUP(F16,'Location List'!$A$2:$QR$644,9,FALSE),"")</f>
        <v>TROY WATRING</v>
      </c>
      <c r="E16" s="8" t="str">
        <f>IFERROR(VLOOKUP(F16,'Location List'!$A$2:$QR$644,2,FALSE),"")</f>
        <v>CRYSTAL LAKE</v>
      </c>
      <c r="F16" s="122">
        <v>53</v>
      </c>
      <c r="G16" s="119">
        <v>17740</v>
      </c>
      <c r="H16" s="119">
        <v>36580</v>
      </c>
      <c r="I16" s="119">
        <v>1117</v>
      </c>
      <c r="J16" s="119">
        <v>35463</v>
      </c>
      <c r="K16" s="119">
        <v>111278</v>
      </c>
      <c r="L16" s="120">
        <v>3.14</v>
      </c>
    </row>
    <row r="17" spans="1:12" ht="15" customHeight="1" x14ac:dyDescent="0.25">
      <c r="A17" s="8" t="str">
        <f>IFERROR(VLOOKUP(F17,'Location List'!$A$2:$QR$463,20,FALSE),"")</f>
        <v>Chris Kelly</v>
      </c>
      <c r="B17" s="8" t="str">
        <f>IFERROR(VLOOKUP(F17,'Location List'!$A$2:$QR$644,19,FALSE),"")</f>
        <v>Mike Seymour</v>
      </c>
      <c r="C17" s="8" t="str">
        <f>IFERROR(VLOOKUP(F17,'Location List'!$A$2:$QR$644,18,FALSE),"")</f>
        <v>Justin Miano</v>
      </c>
      <c r="D17" s="8" t="str">
        <f>IFERROR(VLOOKUP(F17,'Location List'!$A$2:$QR$644,9,FALSE),"")</f>
        <v>REGINALD DAVENPORT</v>
      </c>
      <c r="E17" s="8" t="str">
        <f>IFERROR(VLOOKUP(F17,'Location List'!$A$2:$QR$644,2,FALSE),"")</f>
        <v>MELROSE</v>
      </c>
      <c r="F17" s="122">
        <v>54</v>
      </c>
      <c r="G17" s="119">
        <v>26264</v>
      </c>
      <c r="H17" s="119">
        <v>52344</v>
      </c>
      <c r="I17" s="119">
        <v>1763</v>
      </c>
      <c r="J17" s="119">
        <v>50581</v>
      </c>
      <c r="K17" s="119">
        <v>162854</v>
      </c>
      <c r="L17" s="120">
        <v>3.22</v>
      </c>
    </row>
    <row r="18" spans="1:12" ht="15" customHeight="1" x14ac:dyDescent="0.25">
      <c r="A18" s="8" t="str">
        <f>IFERROR(VLOOKUP(F18,'Location List'!$A$2:$QR$463,20,FALSE),"")</f>
        <v>Bill Eich</v>
      </c>
      <c r="B18" s="8" t="str">
        <f>IFERROR(VLOOKUP(F18,'Location List'!$A$2:$QR$644,19,FALSE),"")</f>
        <v>Dennis Morgan</v>
      </c>
      <c r="C18" s="8" t="str">
        <f>IFERROR(VLOOKUP(F18,'Location List'!$A$2:$QR$644,18,FALSE),"")</f>
        <v>David Jacobs</v>
      </c>
      <c r="D18" s="8" t="str">
        <f>IFERROR(VLOOKUP(F18,'Location List'!$A$2:$QR$644,9,FALSE),"")</f>
        <v>JIM HAMBLEN</v>
      </c>
      <c r="E18" s="8" t="str">
        <f>IFERROR(VLOOKUP(F18,'Location List'!$A$2:$QR$644,2,FALSE),"")</f>
        <v>KNOXVILLE</v>
      </c>
      <c r="F18" s="122">
        <v>55</v>
      </c>
      <c r="G18" s="119">
        <v>23151</v>
      </c>
      <c r="H18" s="119">
        <v>46786</v>
      </c>
      <c r="I18" s="119">
        <v>917</v>
      </c>
      <c r="J18" s="119">
        <v>45869</v>
      </c>
      <c r="K18" s="119">
        <v>120056</v>
      </c>
      <c r="L18" s="120">
        <v>2.62</v>
      </c>
    </row>
    <row r="19" spans="1:12" ht="15" customHeight="1" x14ac:dyDescent="0.25">
      <c r="A19" s="8" t="str">
        <f>IFERROR(VLOOKUP(F19,'Location List'!$A$2:$QR$463,20,FALSE),"")</f>
        <v>Chris Kelly</v>
      </c>
      <c r="B19" s="8" t="str">
        <f>IFERROR(VLOOKUP(F19,'Location List'!$A$2:$QR$644,19,FALSE),"")</f>
        <v>Chris Parenti</v>
      </c>
      <c r="C19" s="8" t="str">
        <f>IFERROR(VLOOKUP(F19,'Location List'!$A$2:$QR$644,18,FALSE),"")</f>
        <v>Robert Lane</v>
      </c>
      <c r="D19" s="8" t="str">
        <f>IFERROR(VLOOKUP(F19,'Location List'!$A$2:$QR$644,9,FALSE),"")</f>
        <v>SUSAN JENSEN</v>
      </c>
      <c r="E19" s="8" t="str">
        <f>IFERROR(VLOOKUP(F19,'Location List'!$A$2:$QR$644,2,FALSE),"")</f>
        <v>RICHMOND\TUCKERNUCK</v>
      </c>
      <c r="F19" s="122">
        <v>56</v>
      </c>
      <c r="G19" s="119">
        <v>20530</v>
      </c>
      <c r="H19" s="119">
        <v>45120</v>
      </c>
      <c r="I19" s="119">
        <v>1796</v>
      </c>
      <c r="J19" s="119">
        <v>43324</v>
      </c>
      <c r="K19" s="119">
        <v>135731</v>
      </c>
      <c r="L19" s="120">
        <v>3.13</v>
      </c>
    </row>
    <row r="20" spans="1:12" ht="15" customHeight="1" x14ac:dyDescent="0.25">
      <c r="A20" s="8" t="str">
        <f>IFERROR(VLOOKUP(F20,'Location List'!$A$2:$QR$463,20,FALSE),"")</f>
        <v>Chris Kelly</v>
      </c>
      <c r="B20" s="8" t="str">
        <f>IFERROR(VLOOKUP(F20,'Location List'!$A$2:$QR$644,19,FALSE),"")</f>
        <v>Mike Seymour</v>
      </c>
      <c r="C20" s="8" t="str">
        <f>IFERROR(VLOOKUP(F20,'Location List'!$A$2:$QR$644,18,FALSE),"")</f>
        <v>Justin Miano</v>
      </c>
      <c r="D20" s="8" t="str">
        <f>IFERROR(VLOOKUP(F20,'Location List'!$A$2:$QR$644,9,FALSE),"")</f>
        <v>REGINALD DAVENPORT</v>
      </c>
      <c r="E20" s="8" t="str">
        <f>IFERROR(VLOOKUP(F20,'Location List'!$A$2:$QR$644,2,FALSE),"")</f>
        <v>TINLEY PARK</v>
      </c>
      <c r="F20" s="122">
        <v>58</v>
      </c>
      <c r="G20" s="119">
        <v>33589</v>
      </c>
      <c r="H20" s="119">
        <v>69512</v>
      </c>
      <c r="I20" s="119">
        <v>2100</v>
      </c>
      <c r="J20" s="119">
        <v>67412</v>
      </c>
      <c r="K20" s="119">
        <v>217431</v>
      </c>
      <c r="L20" s="120">
        <v>3.23</v>
      </c>
    </row>
    <row r="21" spans="1:12" ht="15" customHeight="1" x14ac:dyDescent="0.25">
      <c r="A21" s="8" t="str">
        <f>IFERROR(VLOOKUP(F21,'Location List'!$A$2:$QR$463,20,FALSE),"")</f>
        <v>Chris Kelly</v>
      </c>
      <c r="B21" s="8" t="str">
        <f>IFERROR(VLOOKUP(F21,'Location List'!$A$2:$QR$644,19,FALSE),"")</f>
        <v>Mike Seymour</v>
      </c>
      <c r="C21" s="8" t="str">
        <f>IFERROR(VLOOKUP(F21,'Location List'!$A$2:$QR$644,18,FALSE),"")</f>
        <v>Adam Fortney</v>
      </c>
      <c r="D21" s="8" t="str">
        <f>IFERROR(VLOOKUP(F21,'Location List'!$A$2:$QR$644,9,FALSE),"")</f>
        <v>TROY WATRING</v>
      </c>
      <c r="E21" s="8" t="str">
        <f>IFERROR(VLOOKUP(F21,'Location List'!$A$2:$QR$644,2,FALSE),"")</f>
        <v>STREAMWOOD</v>
      </c>
      <c r="F21" s="122">
        <v>59</v>
      </c>
      <c r="G21" s="119">
        <v>38658</v>
      </c>
      <c r="H21" s="119">
        <v>69045</v>
      </c>
      <c r="I21" s="119">
        <v>1629</v>
      </c>
      <c r="J21" s="119">
        <v>67416</v>
      </c>
      <c r="K21" s="119">
        <v>197510</v>
      </c>
      <c r="L21" s="120">
        <v>2.93</v>
      </c>
    </row>
    <row r="22" spans="1:12" ht="15" customHeight="1" x14ac:dyDescent="0.25">
      <c r="A22" s="8" t="str">
        <f>IFERROR(VLOOKUP(F22,'Location List'!$A$2:$QR$463,20,FALSE),"")</f>
        <v>Chris Kelly</v>
      </c>
      <c r="B22" s="8" t="str">
        <f>IFERROR(VLOOKUP(F22,'Location List'!$A$2:$QR$644,19,FALSE),"")</f>
        <v>Mike Seymour</v>
      </c>
      <c r="C22" s="8" t="str">
        <f>IFERROR(VLOOKUP(F22,'Location List'!$A$2:$QR$644,18,FALSE),"")</f>
        <v>Kyle Christophel</v>
      </c>
      <c r="D22" s="8" t="str">
        <f>IFERROR(VLOOKUP(F22,'Location List'!$A$2:$QR$644,9,FALSE),"")</f>
        <v>MICHELE BEAVAN</v>
      </c>
      <c r="E22" s="8" t="str">
        <f>IFERROR(VLOOKUP(F22,'Location List'!$A$2:$QR$644,2,FALSE),"")</f>
        <v>EVANSVILLE</v>
      </c>
      <c r="F22" s="122">
        <v>60</v>
      </c>
      <c r="G22" s="119">
        <v>26409</v>
      </c>
      <c r="H22" s="119">
        <v>56857</v>
      </c>
      <c r="I22" s="119">
        <v>1928</v>
      </c>
      <c r="J22" s="119">
        <v>54929</v>
      </c>
      <c r="K22" s="119">
        <v>163005</v>
      </c>
      <c r="L22" s="120">
        <v>2.97</v>
      </c>
    </row>
    <row r="23" spans="1:12" ht="15" customHeight="1" x14ac:dyDescent="0.25">
      <c r="A23" s="8" t="str">
        <f>IFERROR(VLOOKUP(F23,'Location List'!$A$2:$QR$463,20,FALSE),"")</f>
        <v>Bill Eich</v>
      </c>
      <c r="B23" s="8" t="str">
        <f>IFERROR(VLOOKUP(F23,'Location List'!$A$2:$QR$644,19,FALSE),"")</f>
        <v>Dennis Morgan</v>
      </c>
      <c r="C23" s="8" t="str">
        <f>IFERROR(VLOOKUP(F23,'Location List'!$A$2:$QR$644,18,FALSE),"")</f>
        <v>Steve Rupp</v>
      </c>
      <c r="D23" s="8" t="str">
        <f>IFERROR(VLOOKUP(F23,'Location List'!$A$2:$QR$644,9,FALSE),"")</f>
        <v>Seneca Gray</v>
      </c>
      <c r="E23" s="8" t="str">
        <f>IFERROR(VLOOKUP(F23,'Location List'!$A$2:$QR$644,2,FALSE),"")</f>
        <v>JACKSONVILLE-REGENCY</v>
      </c>
      <c r="F23" s="122">
        <v>62</v>
      </c>
      <c r="G23" s="119">
        <v>12268</v>
      </c>
      <c r="H23" s="119">
        <v>24010</v>
      </c>
      <c r="I23" s="119">
        <v>1394</v>
      </c>
      <c r="J23" s="119">
        <v>22616</v>
      </c>
      <c r="K23" s="119">
        <v>61464</v>
      </c>
      <c r="L23" s="120">
        <v>2.72</v>
      </c>
    </row>
    <row r="24" spans="1:12" ht="15" customHeight="1" x14ac:dyDescent="0.25">
      <c r="A24" s="8" t="str">
        <f>IFERROR(VLOOKUP(F24,'Location List'!$A$2:$QR$463,20,FALSE),"")</f>
        <v>Chris Kelly</v>
      </c>
      <c r="B24" s="8" t="str">
        <f>IFERROR(VLOOKUP(F24,'Location List'!$A$2:$QR$644,19,FALSE),"")</f>
        <v>Mike Seymour</v>
      </c>
      <c r="C24" s="8" t="str">
        <f>IFERROR(VLOOKUP(F24,'Location List'!$A$2:$QR$644,18,FALSE),"")</f>
        <v>Justin Miano</v>
      </c>
      <c r="D24" s="8" t="str">
        <f>IFERROR(VLOOKUP(F24,'Location List'!$A$2:$QR$644,9,FALSE),"")</f>
        <v>REGINALD DAVENPORT</v>
      </c>
      <c r="E24" s="8" t="str">
        <f>IFERROR(VLOOKUP(F24,'Location List'!$A$2:$QR$644,2,FALSE),"")</f>
        <v>KEDZIE</v>
      </c>
      <c r="F24" s="122">
        <v>63</v>
      </c>
      <c r="G24" s="119">
        <v>30091</v>
      </c>
      <c r="H24" s="119">
        <v>59370</v>
      </c>
      <c r="I24" s="119">
        <v>2120</v>
      </c>
      <c r="J24" s="119">
        <v>57250</v>
      </c>
      <c r="K24" s="119">
        <v>188081</v>
      </c>
      <c r="L24" s="120">
        <v>3.29</v>
      </c>
    </row>
    <row r="25" spans="1:12" ht="15" customHeight="1" x14ac:dyDescent="0.25">
      <c r="A25" s="8" t="str">
        <f>IFERROR(VLOOKUP(F25,'Location List'!$A$2:$QR$463,20,FALSE),"")</f>
        <v>Bill Eich</v>
      </c>
      <c r="B25" s="8" t="str">
        <f>IFERROR(VLOOKUP(F25,'Location List'!$A$2:$QR$644,19,FALSE),"")</f>
        <v>Dennis Morgan</v>
      </c>
      <c r="C25" s="8" t="str">
        <f>IFERROR(VLOOKUP(F25,'Location List'!$A$2:$QR$644,18,FALSE),"")</f>
        <v>Wayne Rough</v>
      </c>
      <c r="D25" s="8" t="str">
        <f>IFERROR(VLOOKUP(F25,'Location List'!$A$2:$QR$644,9,FALSE),"")</f>
        <v>HASHEM SAADAT</v>
      </c>
      <c r="E25" s="8" t="str">
        <f>IFERROR(VLOOKUP(F25,'Location List'!$A$2:$QR$644,2,FALSE),"")</f>
        <v>PINEVILLE</v>
      </c>
      <c r="F25" s="122">
        <v>64</v>
      </c>
      <c r="G25" s="119">
        <v>26819</v>
      </c>
      <c r="H25" s="119">
        <v>58179</v>
      </c>
      <c r="I25" s="119">
        <v>1507</v>
      </c>
      <c r="J25" s="119">
        <v>56673</v>
      </c>
      <c r="K25" s="119">
        <v>175558</v>
      </c>
      <c r="L25" s="120">
        <v>3.1</v>
      </c>
    </row>
    <row r="26" spans="1:12" ht="15" customHeight="1" x14ac:dyDescent="0.25">
      <c r="A26" s="8" t="str">
        <f>IFERROR(VLOOKUP(F26,'Location List'!$A$2:$QR$463,20,FALSE),"")</f>
        <v>Bill Eich</v>
      </c>
      <c r="B26" s="8" t="str">
        <f>IFERROR(VLOOKUP(F26,'Location List'!$A$2:$QR$644,19,FALSE),"")</f>
        <v>Dennis Morgan</v>
      </c>
      <c r="C26" s="8" t="str">
        <f>IFERROR(VLOOKUP(F26,'Location List'!$A$2:$QR$644,18,FALSE),"")</f>
        <v>Mike Garfield</v>
      </c>
      <c r="D26" s="8" t="str">
        <f>IFERROR(VLOOKUP(F26,'Location List'!$A$2:$QR$644,9,FALSE),"")</f>
        <v>BRIAN PITRE</v>
      </c>
      <c r="E26" s="8" t="str">
        <f>IFERROR(VLOOKUP(F26,'Location List'!$A$2:$QR$644,2,FALSE),"")</f>
        <v>PENSACOLA</v>
      </c>
      <c r="F26" s="122">
        <v>65</v>
      </c>
      <c r="G26" s="119">
        <v>11055</v>
      </c>
      <c r="H26" s="119">
        <v>32134</v>
      </c>
      <c r="I26" s="119">
        <v>816</v>
      </c>
      <c r="J26" s="119">
        <v>31318</v>
      </c>
      <c r="K26" s="119">
        <v>93731</v>
      </c>
      <c r="L26" s="120">
        <v>2.99</v>
      </c>
    </row>
    <row r="27" spans="1:12" ht="15" customHeight="1" x14ac:dyDescent="0.25">
      <c r="A27" s="8" t="str">
        <f>IFERROR(VLOOKUP(F27,'Location List'!$A$2:$QR$463,20,FALSE),"")</f>
        <v>Bill Eich</v>
      </c>
      <c r="B27" s="8" t="str">
        <f>IFERROR(VLOOKUP(F27,'Location List'!$A$2:$QR$644,19,FALSE),"")</f>
        <v>Dennis Morgan</v>
      </c>
      <c r="C27" s="8" t="str">
        <f>IFERROR(VLOOKUP(F27,'Location List'!$A$2:$QR$644,18,FALSE),"")</f>
        <v>Steve Rupp</v>
      </c>
      <c r="D27" s="8" t="str">
        <f>IFERROR(VLOOKUP(F27,'Location List'!$A$2:$QR$644,9,FALSE),"")</f>
        <v>Seneca Gray</v>
      </c>
      <c r="E27" s="8" t="str">
        <f>IFERROR(VLOOKUP(F27,'Location List'!$A$2:$QR$644,2,FALSE),"")</f>
        <v>ORANGE PARK</v>
      </c>
      <c r="F27" s="122">
        <v>66</v>
      </c>
      <c r="G27" s="119">
        <v>13670</v>
      </c>
      <c r="H27" s="119">
        <v>30381</v>
      </c>
      <c r="I27" s="119">
        <v>1172</v>
      </c>
      <c r="J27" s="119">
        <v>29209</v>
      </c>
      <c r="K27" s="119">
        <v>81065</v>
      </c>
      <c r="L27" s="120">
        <v>2.78</v>
      </c>
    </row>
    <row r="28" spans="1:12" ht="15" customHeight="1" x14ac:dyDescent="0.25">
      <c r="A28" s="8" t="str">
        <f>IFERROR(VLOOKUP(F28,'Location List'!$A$2:$QR$463,20,FALSE),"")</f>
        <v>Tim Kerum</v>
      </c>
      <c r="B28" s="8" t="str">
        <f>IFERROR(VLOOKUP(F28,'Location List'!$A$2:$QR$644,19,FALSE),"")</f>
        <v>Mike Seymour</v>
      </c>
      <c r="C28" s="8" t="str">
        <f>IFERROR(VLOOKUP(F28,'Location List'!$A$2:$QR$644,18,FALSE),"")</f>
        <v>Dean Bilstein</v>
      </c>
      <c r="D28" s="8" t="str">
        <f>IFERROR(VLOOKUP(F28,'Location List'!$A$2:$QR$644,9,FALSE),"")</f>
        <v>ERIC MONTES</v>
      </c>
      <c r="E28" s="8" t="str">
        <f>IFERROR(VLOOKUP(F28,'Location List'!$A$2:$QR$644,2,FALSE),"")</f>
        <v>METCALF</v>
      </c>
      <c r="F28" s="122">
        <v>67</v>
      </c>
      <c r="G28" s="119">
        <v>14540</v>
      </c>
      <c r="H28" s="119">
        <v>35905</v>
      </c>
      <c r="I28" s="119">
        <v>1408</v>
      </c>
      <c r="J28" s="119">
        <v>34497</v>
      </c>
      <c r="K28" s="119">
        <v>101621</v>
      </c>
      <c r="L28" s="120">
        <v>2.95</v>
      </c>
    </row>
    <row r="29" spans="1:12" ht="15" customHeight="1" x14ac:dyDescent="0.25">
      <c r="A29" s="8" t="str">
        <f>IFERROR(VLOOKUP(F29,'Location List'!$A$2:$QR$463,20,FALSE),"")</f>
        <v>Bill Eich</v>
      </c>
      <c r="B29" s="8" t="str">
        <f>IFERROR(VLOOKUP(F29,'Location List'!$A$2:$QR$644,19,FALSE),"")</f>
        <v>Dennis Morgan</v>
      </c>
      <c r="C29" s="8" t="str">
        <f>IFERROR(VLOOKUP(F29,'Location List'!$A$2:$QR$644,18,FALSE),"")</f>
        <v>Steve Fraden</v>
      </c>
      <c r="D29" s="8" t="str">
        <f>IFERROR(VLOOKUP(F29,'Location List'!$A$2:$QR$644,9,FALSE),"")</f>
        <v>JIM HAMBLEN</v>
      </c>
      <c r="E29" s="8" t="str">
        <f>IFERROR(VLOOKUP(F29,'Location List'!$A$2:$QR$644,2,FALSE),"")</f>
        <v>MADISON</v>
      </c>
      <c r="F29" s="122">
        <v>68</v>
      </c>
      <c r="G29" s="119">
        <v>15135</v>
      </c>
      <c r="H29" s="119">
        <v>36116</v>
      </c>
      <c r="I29" s="119">
        <v>1118</v>
      </c>
      <c r="J29" s="119">
        <v>34998</v>
      </c>
      <c r="K29" s="119">
        <v>100024</v>
      </c>
      <c r="L29" s="120">
        <v>2.86</v>
      </c>
    </row>
    <row r="30" spans="1:12" ht="15" customHeight="1" x14ac:dyDescent="0.25">
      <c r="A30" s="8" t="str">
        <f>IFERROR(VLOOKUP(F30,'Location List'!$A$2:$QR$463,20,FALSE),"")</f>
        <v>Chris Kelly</v>
      </c>
      <c r="B30" s="8" t="str">
        <f>IFERROR(VLOOKUP(F30,'Location List'!$A$2:$QR$644,19,FALSE),"")</f>
        <v>Chris Parenti</v>
      </c>
      <c r="C30" s="8" t="str">
        <f>IFERROR(VLOOKUP(F30,'Location List'!$A$2:$QR$644,18,FALSE),"")</f>
        <v>Nery Melgar</v>
      </c>
      <c r="D30" s="8" t="str">
        <f>IFERROR(VLOOKUP(F30,'Location List'!$A$2:$QR$644,9,FALSE),"")</f>
        <v>SUSAN JENSEN</v>
      </c>
      <c r="E30" s="8" t="str">
        <f>IFERROR(VLOOKUP(F30,'Location List'!$A$2:$QR$644,2,FALSE),"")</f>
        <v>POTOMAC MILLS</v>
      </c>
      <c r="F30" s="122">
        <v>71</v>
      </c>
      <c r="G30" s="119">
        <v>26293</v>
      </c>
      <c r="H30" s="119">
        <v>45296</v>
      </c>
      <c r="I30" s="119">
        <v>1453</v>
      </c>
      <c r="J30" s="119">
        <v>43843</v>
      </c>
      <c r="K30" s="119">
        <v>131753</v>
      </c>
      <c r="L30" s="120">
        <v>3.01</v>
      </c>
    </row>
    <row r="31" spans="1:12" ht="15" customHeight="1" x14ac:dyDescent="0.25">
      <c r="A31" s="8" t="str">
        <f>IFERROR(VLOOKUP(F31,'Location List'!$A$2:$QR$463,20,FALSE),"")</f>
        <v>Bill Eich</v>
      </c>
      <c r="B31" s="8" t="str">
        <f>IFERROR(VLOOKUP(F31,'Location List'!$A$2:$QR$644,19,FALSE),"")</f>
        <v>Dennis Morgan</v>
      </c>
      <c r="C31" s="8" t="str">
        <f>IFERROR(VLOOKUP(F31,'Location List'!$A$2:$QR$644,18,FALSE),"")</f>
        <v>Steve Fraden</v>
      </c>
      <c r="D31" s="8" t="str">
        <f>IFERROR(VLOOKUP(F31,'Location List'!$A$2:$QR$644,9,FALSE),"")</f>
        <v>JIM HAMBLEN</v>
      </c>
      <c r="E31" s="8" t="str">
        <f>IFERROR(VLOOKUP(F31,'Location List'!$A$2:$QR$644,2,FALSE),"")</f>
        <v>ANTIOCH</v>
      </c>
      <c r="F31" s="122">
        <v>74</v>
      </c>
      <c r="G31" s="119">
        <v>16657</v>
      </c>
      <c r="H31" s="119">
        <v>30168</v>
      </c>
      <c r="I31" s="119">
        <v>1128</v>
      </c>
      <c r="J31" s="119">
        <v>29041</v>
      </c>
      <c r="K31" s="119">
        <v>90955</v>
      </c>
      <c r="L31" s="120">
        <v>3.13</v>
      </c>
    </row>
    <row r="32" spans="1:12" ht="15" customHeight="1" x14ac:dyDescent="0.25">
      <c r="A32" s="8" t="str">
        <f>IFERROR(VLOOKUP(F32,'Location List'!$A$2:$QR$463,20,FALSE),"")</f>
        <v>Chris Kelly</v>
      </c>
      <c r="B32" s="8" t="str">
        <f>IFERROR(VLOOKUP(F32,'Location List'!$A$2:$QR$644,19,FALSE),"")</f>
        <v>Chris Parenti</v>
      </c>
      <c r="C32" s="8" t="str">
        <f>IFERROR(VLOOKUP(F32,'Location List'!$A$2:$QR$644,18,FALSE),"")</f>
        <v>Scott Whitsel</v>
      </c>
      <c r="D32" s="8" t="str">
        <f>IFERROR(VLOOKUP(F32,'Location List'!$A$2:$QR$644,9,FALSE),"")</f>
        <v>MICHAEL SVOBODA</v>
      </c>
      <c r="E32" s="8" t="str">
        <f>IFERROR(VLOOKUP(F32,'Location List'!$A$2:$QR$644,2,FALSE),"")</f>
        <v>ALEXANDRIA</v>
      </c>
      <c r="F32" s="122">
        <v>75</v>
      </c>
      <c r="G32" s="119">
        <v>24206</v>
      </c>
      <c r="H32" s="119">
        <v>47786</v>
      </c>
      <c r="I32" s="119">
        <v>1918</v>
      </c>
      <c r="J32" s="119">
        <v>45868</v>
      </c>
      <c r="K32" s="119">
        <v>171897</v>
      </c>
      <c r="L32" s="120">
        <v>3.75</v>
      </c>
    </row>
    <row r="33" spans="1:12" ht="15" customHeight="1" x14ac:dyDescent="0.25">
      <c r="A33" s="8" t="str">
        <f>IFERROR(VLOOKUP(F33,'Location List'!$A$2:$QR$463,20,FALSE),"")</f>
        <v>Chris Kelly</v>
      </c>
      <c r="B33" s="8" t="str">
        <f>IFERROR(VLOOKUP(F33,'Location List'!$A$2:$QR$644,19,FALSE),"")</f>
        <v>Victor Ayrapetov</v>
      </c>
      <c r="C33" s="8" t="str">
        <f>IFERROR(VLOOKUP(F33,'Location List'!$A$2:$QR$644,18,FALSE),"")</f>
        <v>Nicholas Glenn</v>
      </c>
      <c r="D33" s="8" t="str">
        <f>IFERROR(VLOOKUP(F33,'Location List'!$A$2:$QR$644,9,FALSE),"")</f>
        <v>ALI ELALI</v>
      </c>
      <c r="E33" s="8" t="str">
        <f>IFERROR(VLOOKUP(F33,'Location List'!$A$2:$QR$644,2,FALSE),"")</f>
        <v>CANTON</v>
      </c>
      <c r="F33" s="122">
        <v>80</v>
      </c>
      <c r="G33" s="119">
        <v>23218</v>
      </c>
      <c r="H33" s="119">
        <v>43413</v>
      </c>
      <c r="I33" s="119">
        <v>1796</v>
      </c>
      <c r="J33" s="119">
        <v>41617</v>
      </c>
      <c r="K33" s="119">
        <v>124521</v>
      </c>
      <c r="L33" s="120">
        <v>2.99</v>
      </c>
    </row>
    <row r="34" spans="1:12" ht="15" customHeight="1" x14ac:dyDescent="0.25">
      <c r="A34" s="8" t="str">
        <f>IFERROR(VLOOKUP(F34,'Location List'!$A$2:$QR$463,20,FALSE),"")</f>
        <v>Bill Eich</v>
      </c>
      <c r="B34" s="8" t="str">
        <f>IFERROR(VLOOKUP(F34,'Location List'!$A$2:$QR$644,19,FALSE),"")</f>
        <v>David Garcia</v>
      </c>
      <c r="C34" s="8" t="str">
        <f>IFERROR(VLOOKUP(F34,'Location List'!$A$2:$QR$644,18,FALSE),"")</f>
        <v>Jose Sandoval</v>
      </c>
      <c r="D34" s="8" t="str">
        <f>IFERROR(VLOOKUP(F34,'Location List'!$A$2:$QR$644,9,FALSE),"")</f>
        <v>ERIC BARGAS</v>
      </c>
      <c r="E34" s="8" t="str">
        <f>IFERROR(VLOOKUP(F34,'Location List'!$A$2:$QR$644,2,FALSE),"")</f>
        <v>IRVING</v>
      </c>
      <c r="F34" s="122">
        <v>81</v>
      </c>
      <c r="G34" s="119">
        <v>18898</v>
      </c>
      <c r="H34" s="119">
        <v>33643</v>
      </c>
      <c r="I34" s="119">
        <v>1636</v>
      </c>
      <c r="J34" s="119">
        <v>32007</v>
      </c>
      <c r="K34" s="119">
        <v>93880</v>
      </c>
      <c r="L34" s="120">
        <v>2.93</v>
      </c>
    </row>
    <row r="35" spans="1:12" ht="15" customHeight="1" x14ac:dyDescent="0.25">
      <c r="A35" s="8" t="str">
        <f>IFERROR(VLOOKUP(F35,'Location List'!$A$2:$QR$463,20,FALSE),"")</f>
        <v>Tim Kerum</v>
      </c>
      <c r="B35" s="8" t="str">
        <f>IFERROR(VLOOKUP(F35,'Location List'!$A$2:$QR$644,19,FALSE),"")</f>
        <v>Mike Seymour</v>
      </c>
      <c r="C35" s="8" t="str">
        <f>IFERROR(VLOOKUP(F35,'Location List'!$A$2:$QR$644,18,FALSE),"")</f>
        <v>Dean Bilstein</v>
      </c>
      <c r="D35" s="8" t="str">
        <f>IFERROR(VLOOKUP(F35,'Location List'!$A$2:$QR$644,9,FALSE),"")</f>
        <v>ERIC MONTES</v>
      </c>
      <c r="E35" s="8" t="str">
        <f>IFERROR(VLOOKUP(F35,'Location List'!$A$2:$QR$644,2,FALSE),"")</f>
        <v>INDEPENDENCE</v>
      </c>
      <c r="F35" s="122">
        <v>82</v>
      </c>
      <c r="G35" s="119">
        <v>22761</v>
      </c>
      <c r="H35" s="119">
        <v>39065</v>
      </c>
      <c r="I35" s="119">
        <v>1443</v>
      </c>
      <c r="J35" s="119">
        <v>37622</v>
      </c>
      <c r="K35" s="119">
        <v>108853</v>
      </c>
      <c r="L35" s="120">
        <v>2.89</v>
      </c>
    </row>
    <row r="36" spans="1:12" ht="15" customHeight="1" x14ac:dyDescent="0.25">
      <c r="A36" s="8" t="str">
        <f>IFERROR(VLOOKUP(F36,'Location List'!$A$2:$QR$463,20,FALSE),"")</f>
        <v>Chris Kelly</v>
      </c>
      <c r="B36" s="8" t="str">
        <f>IFERROR(VLOOKUP(F36,'Location List'!$A$2:$QR$644,19,FALSE),"")</f>
        <v>Chris Parenti</v>
      </c>
      <c r="C36" s="8" t="str">
        <f>IFERROR(VLOOKUP(F36,'Location List'!$A$2:$QR$644,18,FALSE),"")</f>
        <v>Nery Melgar</v>
      </c>
      <c r="D36" s="8" t="str">
        <f>IFERROR(VLOOKUP(F36,'Location List'!$A$2:$QR$644,9,FALSE),"")</f>
        <v>SUSAN JENSEN</v>
      </c>
      <c r="E36" s="8" t="str">
        <f>IFERROR(VLOOKUP(F36,'Location List'!$A$2:$QR$644,2,FALSE),"")</f>
        <v>FAIRFAX</v>
      </c>
      <c r="F36" s="122">
        <v>84</v>
      </c>
      <c r="G36" s="119">
        <v>20301</v>
      </c>
      <c r="H36" s="119">
        <v>42950</v>
      </c>
      <c r="I36" s="119">
        <v>1359</v>
      </c>
      <c r="J36" s="119">
        <v>41592</v>
      </c>
      <c r="K36" s="119">
        <v>118363</v>
      </c>
      <c r="L36" s="120">
        <v>2.85</v>
      </c>
    </row>
    <row r="37" spans="1:12" ht="15" customHeight="1" x14ac:dyDescent="0.25">
      <c r="A37" s="8" t="str">
        <f>IFERROR(VLOOKUP(F37,'Location List'!$A$2:$QR$463,20,FALSE),"")</f>
        <v>Chris Kelly</v>
      </c>
      <c r="B37" s="8" t="str">
        <f>IFERROR(VLOOKUP(F37,'Location List'!$A$2:$QR$644,19,FALSE),"")</f>
        <v>Chris Parenti</v>
      </c>
      <c r="C37" s="8" t="str">
        <f>IFERROR(VLOOKUP(F37,'Location List'!$A$2:$QR$644,18,FALSE),"")</f>
        <v>Scott Whitsel</v>
      </c>
      <c r="D37" s="8" t="str">
        <f>IFERROR(VLOOKUP(F37,'Location List'!$A$2:$QR$644,9,FALSE),"")</f>
        <v>MICHAEL SVOBODA</v>
      </c>
      <c r="E37" s="8" t="str">
        <f>IFERROR(VLOOKUP(F37,'Location List'!$A$2:$QR$644,2,FALSE),"")</f>
        <v>LAUREL</v>
      </c>
      <c r="F37" s="122">
        <v>87</v>
      </c>
      <c r="G37" s="119">
        <v>15521</v>
      </c>
      <c r="H37" s="119">
        <v>33384</v>
      </c>
      <c r="I37" s="119">
        <v>1196</v>
      </c>
      <c r="J37" s="119">
        <v>32188</v>
      </c>
      <c r="K37" s="119">
        <v>95538</v>
      </c>
      <c r="L37" s="120">
        <v>2.97</v>
      </c>
    </row>
    <row r="38" spans="1:12" ht="15" customHeight="1" x14ac:dyDescent="0.25">
      <c r="A38" s="8" t="str">
        <f>IFERROR(VLOOKUP(F38,'Location List'!$A$2:$QR$463,20,FALSE),"")</f>
        <v>Chris Kelly</v>
      </c>
      <c r="B38" s="8" t="str">
        <f>IFERROR(VLOOKUP(F38,'Location List'!$A$2:$QR$644,19,FALSE),"")</f>
        <v>Chris Parenti</v>
      </c>
      <c r="C38" s="8" t="str">
        <f>IFERROR(VLOOKUP(F38,'Location List'!$A$2:$QR$644,18,FALSE),"")</f>
        <v>Scott Whitsel</v>
      </c>
      <c r="D38" s="8" t="str">
        <f>IFERROR(VLOOKUP(F38,'Location List'!$A$2:$QR$644,9,FALSE),"")</f>
        <v>MICHAEL SVOBODA</v>
      </c>
      <c r="E38" s="8" t="str">
        <f>IFERROR(VLOOKUP(F38,'Location List'!$A$2:$QR$644,2,FALSE),"")</f>
        <v>WALDORF</v>
      </c>
      <c r="F38" s="122">
        <v>92</v>
      </c>
      <c r="G38" s="119">
        <v>26908</v>
      </c>
      <c r="H38" s="119">
        <v>47764</v>
      </c>
      <c r="I38" s="119">
        <v>1419</v>
      </c>
      <c r="J38" s="119">
        <v>46345</v>
      </c>
      <c r="K38" s="119">
        <v>141535</v>
      </c>
      <c r="L38" s="120">
        <v>3.05</v>
      </c>
    </row>
    <row r="39" spans="1:12" ht="15" customHeight="1" x14ac:dyDescent="0.25">
      <c r="A39" s="8" t="str">
        <f>IFERROR(VLOOKUP(F39,'Location List'!$A$2:$QR$463,20,FALSE),"")</f>
        <v>Tim Kerum</v>
      </c>
      <c r="B39" s="8" t="str">
        <f>IFERROR(VLOOKUP(F39,'Location List'!$A$2:$QR$644,19,FALSE),"")</f>
        <v>Troy Chaney</v>
      </c>
      <c r="C39" s="8" t="str">
        <f>IFERROR(VLOOKUP(F39,'Location List'!$A$2:$QR$644,18,FALSE),"")</f>
        <v>Luis Torres</v>
      </c>
      <c r="D39" s="8" t="str">
        <f>IFERROR(VLOOKUP(F39,'Location List'!$A$2:$QR$644,9,FALSE),"")</f>
        <v>ARSHAD KHAN</v>
      </c>
      <c r="E39" s="8" t="str">
        <f>IFERROR(VLOOKUP(F39,'Location List'!$A$2:$QR$644,2,FALSE),"")</f>
        <v>CHINO</v>
      </c>
      <c r="F39" s="122">
        <v>95</v>
      </c>
      <c r="G39" s="119">
        <v>20217</v>
      </c>
      <c r="H39" s="119">
        <v>33006</v>
      </c>
      <c r="I39" s="119">
        <v>1469</v>
      </c>
      <c r="J39" s="119">
        <v>31537</v>
      </c>
      <c r="K39" s="119">
        <v>89865</v>
      </c>
      <c r="L39" s="120">
        <v>2.85</v>
      </c>
    </row>
    <row r="40" spans="1:12" ht="15" customHeight="1" x14ac:dyDescent="0.25">
      <c r="A40" s="8" t="str">
        <f>IFERROR(VLOOKUP(F40,'Location List'!$A$2:$QR$463,20,FALSE),"")</f>
        <v>Chris Kelly</v>
      </c>
      <c r="B40" s="8" t="str">
        <f>IFERROR(VLOOKUP(F40,'Location List'!$A$2:$QR$644,19,FALSE),"")</f>
        <v>Mike Seymour</v>
      </c>
      <c r="C40" s="8" t="str">
        <f>IFERROR(VLOOKUP(F40,'Location List'!$A$2:$QR$644,18,FALSE),"")</f>
        <v>Kyle Christophel</v>
      </c>
      <c r="D40" s="8" t="str">
        <f>IFERROR(VLOOKUP(F40,'Location List'!$A$2:$QR$644,9,FALSE),"")</f>
        <v>MICHELE BEAVAN</v>
      </c>
      <c r="E40" s="8" t="str">
        <f>IFERROR(VLOOKUP(F40,'Location List'!$A$2:$QR$644,2,FALSE),"")</f>
        <v>CASTLETON</v>
      </c>
      <c r="F40" s="122">
        <v>96</v>
      </c>
      <c r="G40" s="119">
        <v>16456</v>
      </c>
      <c r="H40" s="119">
        <v>36090</v>
      </c>
      <c r="I40" s="119">
        <v>1440</v>
      </c>
      <c r="J40" s="119">
        <v>34654</v>
      </c>
      <c r="K40" s="119">
        <v>113919</v>
      </c>
      <c r="L40" s="120">
        <v>3.29</v>
      </c>
    </row>
    <row r="41" spans="1:12" ht="15" customHeight="1" x14ac:dyDescent="0.25">
      <c r="A41" s="8" t="str">
        <f>IFERROR(VLOOKUP(F41,'Location List'!$A$2:$QR$463,20,FALSE),"")</f>
        <v>Chris Kelly</v>
      </c>
      <c r="B41" s="8" t="str">
        <f>IFERROR(VLOOKUP(F41,'Location List'!$A$2:$QR$644,19,FALSE),"")</f>
        <v>Mike Seymour</v>
      </c>
      <c r="C41" s="8" t="str">
        <f>IFERROR(VLOOKUP(F41,'Location List'!$A$2:$QR$644,18,FALSE),"")</f>
        <v>Adam Fortney</v>
      </c>
      <c r="D41" s="8" t="str">
        <f>IFERROR(VLOOKUP(F41,'Location List'!$A$2:$QR$644,9,FALSE),"")</f>
        <v>REGINALD DAVENPORT</v>
      </c>
      <c r="E41" s="8" t="str">
        <f>IFERROR(VLOOKUP(F41,'Location List'!$A$2:$QR$644,2,FALSE),"")</f>
        <v>NAPERVILLE</v>
      </c>
      <c r="F41" s="122">
        <v>97</v>
      </c>
      <c r="G41" s="119">
        <v>24208</v>
      </c>
      <c r="H41" s="119">
        <v>57208</v>
      </c>
      <c r="I41" s="119">
        <v>1353</v>
      </c>
      <c r="J41" s="119">
        <v>55855</v>
      </c>
      <c r="K41" s="119">
        <v>177646</v>
      </c>
      <c r="L41" s="120">
        <v>3.18</v>
      </c>
    </row>
    <row r="42" spans="1:12" ht="15" customHeight="1" x14ac:dyDescent="0.25">
      <c r="A42" s="8" t="str">
        <f>IFERROR(VLOOKUP(F42,'Location List'!$A$2:$QR$463,20,FALSE),"")</f>
        <v>Bill Eich</v>
      </c>
      <c r="B42" s="8" t="str">
        <f>IFERROR(VLOOKUP(F42,'Location List'!$A$2:$QR$644,19,FALSE),"")</f>
        <v>David Garcia</v>
      </c>
      <c r="C42" s="8" t="str">
        <f>IFERROR(VLOOKUP(F42,'Location List'!$A$2:$QR$644,18,FALSE),"")</f>
        <v>David Garibay</v>
      </c>
      <c r="D42" s="8" t="str">
        <f>IFERROR(VLOOKUP(F42,'Location List'!$A$2:$QR$644,9,FALSE),"")</f>
        <v>WILLIAM PRESSEL</v>
      </c>
      <c r="E42" s="8" t="str">
        <f>IFERROR(VLOOKUP(F42,'Location List'!$A$2:$QR$644,2,FALSE),"")</f>
        <v>SAN ANTONIO-INGRAM</v>
      </c>
      <c r="F42" s="122">
        <v>98</v>
      </c>
      <c r="G42" s="119">
        <v>21441</v>
      </c>
      <c r="H42" s="119">
        <v>38461</v>
      </c>
      <c r="I42" s="119">
        <v>1646</v>
      </c>
      <c r="J42" s="119">
        <v>36815</v>
      </c>
      <c r="K42" s="119">
        <v>119569</v>
      </c>
      <c r="L42" s="120">
        <v>3.25</v>
      </c>
    </row>
    <row r="43" spans="1:12" ht="15" customHeight="1" x14ac:dyDescent="0.25">
      <c r="A43" s="8" t="str">
        <f>IFERROR(VLOOKUP(F43,'Location List'!$A$2:$QR$463,20,FALSE),"")</f>
        <v>Chris Kelly</v>
      </c>
      <c r="B43" s="8" t="str">
        <f>IFERROR(VLOOKUP(F43,'Location List'!$A$2:$QR$644,19,FALSE),"")</f>
        <v>Chris Parenti</v>
      </c>
      <c r="C43" s="8" t="str">
        <f>IFERROR(VLOOKUP(F43,'Location List'!$A$2:$QR$644,18,FALSE),"")</f>
        <v>Nery Melgar</v>
      </c>
      <c r="D43" s="8" t="str">
        <f>IFERROR(VLOOKUP(F43,'Location List'!$A$2:$QR$644,9,FALSE),"")</f>
        <v>SUSAN JENSEN</v>
      </c>
      <c r="E43" s="8" t="str">
        <f>IFERROR(VLOOKUP(F43,'Location List'!$A$2:$QR$644,2,FALSE),"")</f>
        <v>HERNDON</v>
      </c>
      <c r="F43" s="122">
        <v>99</v>
      </c>
      <c r="G43" s="119">
        <v>21489</v>
      </c>
      <c r="H43" s="119">
        <v>38090</v>
      </c>
      <c r="I43" s="119">
        <v>1719</v>
      </c>
      <c r="J43" s="119">
        <v>36371</v>
      </c>
      <c r="K43" s="119">
        <v>97539</v>
      </c>
      <c r="L43" s="120">
        <v>2.68</v>
      </c>
    </row>
    <row r="44" spans="1:12" ht="15" customHeight="1" x14ac:dyDescent="0.25">
      <c r="A44" s="8" t="str">
        <f>IFERROR(VLOOKUP(F44,'Location List'!$A$2:$QR$463,20,FALSE),"")</f>
        <v>Chris Kelly</v>
      </c>
      <c r="B44" s="8" t="str">
        <f>IFERROR(VLOOKUP(F44,'Location List'!$A$2:$QR$644,19,FALSE),"")</f>
        <v>Chris Parenti</v>
      </c>
      <c r="C44" s="8" t="str">
        <f>IFERROR(VLOOKUP(F44,'Location List'!$A$2:$QR$644,18,FALSE),"")</f>
        <v>Jeff Baker</v>
      </c>
      <c r="D44" s="8" t="str">
        <f>IFERROR(VLOOKUP(F44,'Location List'!$A$2:$QR$644,9,FALSE),"")</f>
        <v>DENNIS SANDERS</v>
      </c>
      <c r="E44" s="8" t="str">
        <f>IFERROR(VLOOKUP(F44,'Location List'!$A$2:$QR$644,2,FALSE),"")</f>
        <v>PARMA</v>
      </c>
      <c r="F44" s="122">
        <v>101</v>
      </c>
      <c r="G44" s="119">
        <v>13012</v>
      </c>
      <c r="H44" s="119">
        <v>28952</v>
      </c>
      <c r="I44" s="119">
        <v>1185</v>
      </c>
      <c r="J44" s="119">
        <v>27767</v>
      </c>
      <c r="K44" s="119">
        <v>85877</v>
      </c>
      <c r="L44" s="120">
        <v>3.09</v>
      </c>
    </row>
    <row r="45" spans="1:12" ht="15" customHeight="1" x14ac:dyDescent="0.25">
      <c r="A45" s="8" t="str">
        <f>IFERROR(VLOOKUP(F45,'Location List'!$A$2:$QR$463,20,FALSE),"")</f>
        <v>Chris Kelly</v>
      </c>
      <c r="B45" s="8" t="str">
        <f>IFERROR(VLOOKUP(F45,'Location List'!$A$2:$QR$644,19,FALSE),"")</f>
        <v>Victor Ayrapetov</v>
      </c>
      <c r="C45" s="8" t="str">
        <f>IFERROR(VLOOKUP(F45,'Location List'!$A$2:$QR$644,18,FALSE),"")</f>
        <v>Chris Monteleone</v>
      </c>
      <c r="D45" s="8" t="str">
        <f>IFERROR(VLOOKUP(F45,'Location List'!$A$2:$QR$644,9,FALSE),"")</f>
        <v>ALI ELALI</v>
      </c>
      <c r="E45" s="8" t="str">
        <f>IFERROR(VLOOKUP(F45,'Location List'!$A$2:$QR$644,2,FALSE),"")</f>
        <v>CINCINNATI-EASTGATE</v>
      </c>
      <c r="F45" s="122">
        <v>102</v>
      </c>
      <c r="G45" s="119">
        <v>12930</v>
      </c>
      <c r="H45" s="119">
        <v>33443</v>
      </c>
      <c r="I45" s="119">
        <v>834</v>
      </c>
      <c r="J45" s="119">
        <v>32609</v>
      </c>
      <c r="K45" s="119">
        <v>97804</v>
      </c>
      <c r="L45" s="120">
        <v>3</v>
      </c>
    </row>
    <row r="46" spans="1:12" ht="15" customHeight="1" x14ac:dyDescent="0.25">
      <c r="A46" s="8" t="str">
        <f>IFERROR(VLOOKUP(F46,'Location List'!$A$2:$QR$463,20,FALSE),"")</f>
        <v>Chris Kelly</v>
      </c>
      <c r="B46" s="8" t="str">
        <f>IFERROR(VLOOKUP(F46,'Location List'!$A$2:$QR$644,19,FALSE),"")</f>
        <v>Victor Ayrapetov</v>
      </c>
      <c r="C46" s="8" t="str">
        <f>IFERROR(VLOOKUP(F46,'Location List'!$A$2:$QR$644,18,FALSE),"")</f>
        <v>Scott Stout</v>
      </c>
      <c r="D46" s="8" t="str">
        <f>IFERROR(VLOOKUP(F46,'Location List'!$A$2:$QR$644,9,FALSE),"")</f>
        <v>CHAD ESTRADA</v>
      </c>
      <c r="E46" s="8" t="str">
        <f>IFERROR(VLOOKUP(F46,'Location List'!$A$2:$QR$644,2,FALSE),"")</f>
        <v>STERLING HEIGHTS</v>
      </c>
      <c r="F46" s="122">
        <v>103</v>
      </c>
      <c r="G46" s="119">
        <v>22819</v>
      </c>
      <c r="H46" s="119">
        <v>44092</v>
      </c>
      <c r="I46" s="119">
        <v>1515</v>
      </c>
      <c r="J46" s="119">
        <v>42577</v>
      </c>
      <c r="K46" s="119">
        <v>131109</v>
      </c>
      <c r="L46" s="120">
        <v>3.08</v>
      </c>
    </row>
    <row r="47" spans="1:12" ht="15" customHeight="1" x14ac:dyDescent="0.25">
      <c r="A47" s="8" t="str">
        <f>IFERROR(VLOOKUP(F47,'Location List'!$A$2:$QR$463,20,FALSE),"")</f>
        <v>Bill Eich</v>
      </c>
      <c r="B47" s="8" t="str">
        <f>IFERROR(VLOOKUP(F47,'Location List'!$A$2:$QR$644,19,FALSE),"")</f>
        <v>David Garcia</v>
      </c>
      <c r="C47" s="8" t="str">
        <f>IFERROR(VLOOKUP(F47,'Location List'!$A$2:$QR$644,18,FALSE),"")</f>
        <v>Hoang Dao</v>
      </c>
      <c r="D47" s="8" t="str">
        <f>IFERROR(VLOOKUP(F47,'Location List'!$A$2:$QR$644,9,FALSE),"")</f>
        <v>FRANK RAMIREZ</v>
      </c>
      <c r="E47" s="8" t="str">
        <f>IFERROR(VLOOKUP(F47,'Location List'!$A$2:$QR$644,2,FALSE),"")</f>
        <v>HUMBLE</v>
      </c>
      <c r="F47" s="122">
        <v>105</v>
      </c>
      <c r="G47" s="119">
        <v>33998</v>
      </c>
      <c r="H47" s="119">
        <v>67672</v>
      </c>
      <c r="I47" s="119">
        <v>2580</v>
      </c>
      <c r="J47" s="119">
        <v>65092</v>
      </c>
      <c r="K47" s="119">
        <v>202058</v>
      </c>
      <c r="L47" s="120">
        <v>3.1</v>
      </c>
    </row>
    <row r="48" spans="1:12" ht="15" customHeight="1" x14ac:dyDescent="0.25">
      <c r="A48" s="8" t="str">
        <f>IFERROR(VLOOKUP(F48,'Location List'!$A$2:$QR$463,20,FALSE),"")</f>
        <v>Tim Kerum</v>
      </c>
      <c r="B48" s="8" t="str">
        <f>IFERROR(VLOOKUP(F48,'Location List'!$A$2:$QR$644,19,FALSE),"")</f>
        <v>Troy Chaney</v>
      </c>
      <c r="C48" s="8" t="str">
        <f>IFERROR(VLOOKUP(F48,'Location List'!$A$2:$QR$644,18,FALSE),"")</f>
        <v>Austin Manzo</v>
      </c>
      <c r="D48" s="8" t="str">
        <f>IFERROR(VLOOKUP(F48,'Location List'!$A$2:$QR$644,9,FALSE),"")</f>
        <v>YURI PENA</v>
      </c>
      <c r="E48" s="8" t="str">
        <f>IFERROR(VLOOKUP(F48,'Location List'!$A$2:$QR$644,2,FALSE),"")</f>
        <v>REDWOOD CITY</v>
      </c>
      <c r="F48" s="122">
        <v>108</v>
      </c>
      <c r="G48" s="119">
        <v>17772</v>
      </c>
      <c r="H48" s="119">
        <v>35825</v>
      </c>
      <c r="I48" s="119">
        <v>1466</v>
      </c>
      <c r="J48" s="119">
        <v>34359</v>
      </c>
      <c r="K48" s="119">
        <v>97421</v>
      </c>
      <c r="L48" s="120">
        <v>2.84</v>
      </c>
    </row>
    <row r="49" spans="1:12" ht="15" customHeight="1" x14ac:dyDescent="0.25">
      <c r="A49" s="8" t="str">
        <f>IFERROR(VLOOKUP(F49,'Location List'!$A$2:$QR$463,20,FALSE),"")</f>
        <v>Tim Kerum</v>
      </c>
      <c r="B49" s="8" t="str">
        <f>IFERROR(VLOOKUP(F49,'Location List'!$A$2:$QR$644,19,FALSE),"")</f>
        <v>Troy Chaney</v>
      </c>
      <c r="C49" s="8" t="str">
        <f>IFERROR(VLOOKUP(F49,'Location List'!$A$2:$QR$644,18,FALSE),"")</f>
        <v>Manuel Lopez</v>
      </c>
      <c r="D49" s="8" t="str">
        <f>IFERROR(VLOOKUP(F49,'Location List'!$A$2:$QR$644,9,FALSE),"")</f>
        <v>OCTAVIO CASTANEDA</v>
      </c>
      <c r="E49" s="8" t="str">
        <f>IFERROR(VLOOKUP(F49,'Location List'!$A$2:$QR$644,2,FALSE),"")</f>
        <v>BURBANK</v>
      </c>
      <c r="F49" s="122">
        <v>109</v>
      </c>
      <c r="G49" s="119">
        <v>19434</v>
      </c>
      <c r="H49" s="119">
        <v>44711</v>
      </c>
      <c r="I49" s="119">
        <v>938</v>
      </c>
      <c r="J49" s="119">
        <v>43773</v>
      </c>
      <c r="K49" s="119">
        <v>131808</v>
      </c>
      <c r="L49" s="120">
        <v>3.01</v>
      </c>
    </row>
    <row r="50" spans="1:12" ht="15" customHeight="1" x14ac:dyDescent="0.25">
      <c r="A50" s="8" t="str">
        <f>IFERROR(VLOOKUP(F50,'Location List'!$A$2:$QR$463,20,FALSE),"")</f>
        <v>Chris Kelly</v>
      </c>
      <c r="B50" s="8" t="str">
        <f>IFERROR(VLOOKUP(F50,'Location List'!$A$2:$QR$644,19,FALSE),"")</f>
        <v>Mike Seymour</v>
      </c>
      <c r="C50" s="8" t="str">
        <f>IFERROR(VLOOKUP(F50,'Location List'!$A$2:$QR$644,18,FALSE),"")</f>
        <v>Kyle Christophel</v>
      </c>
      <c r="D50" s="8" t="str">
        <f>IFERROR(VLOOKUP(F50,'Location List'!$A$2:$QR$644,9,FALSE),"")</f>
        <v>MICHELE BEAVAN</v>
      </c>
      <c r="E50" s="8" t="str">
        <f>IFERROR(VLOOKUP(F50,'Location List'!$A$2:$QR$644,2,FALSE),"")</f>
        <v>LOUISVILLE</v>
      </c>
      <c r="F50" s="122">
        <v>111</v>
      </c>
      <c r="G50" s="119">
        <v>19628</v>
      </c>
      <c r="H50" s="119">
        <v>44996</v>
      </c>
      <c r="I50" s="119">
        <v>1238</v>
      </c>
      <c r="J50" s="119">
        <v>43758</v>
      </c>
      <c r="K50" s="119">
        <v>129070</v>
      </c>
      <c r="L50" s="120">
        <v>2.95</v>
      </c>
    </row>
    <row r="51" spans="1:12" ht="15" customHeight="1" x14ac:dyDescent="0.25">
      <c r="A51" s="8" t="str">
        <f>IFERROR(VLOOKUP(F51,'Location List'!$A$2:$QR$463,20,FALSE),"")</f>
        <v>Chris Kelly</v>
      </c>
      <c r="B51" s="8" t="str">
        <f>IFERROR(VLOOKUP(F51,'Location List'!$A$2:$QR$644,19,FALSE),"")</f>
        <v>Victor Ayrapetov</v>
      </c>
      <c r="C51" s="8" t="str">
        <f>IFERROR(VLOOKUP(F51,'Location List'!$A$2:$QR$644,18,FALSE),"")</f>
        <v>Chris Monteleone</v>
      </c>
      <c r="D51" s="8" t="str">
        <f>IFERROR(VLOOKUP(F51,'Location List'!$A$2:$QR$644,9,FALSE),"")</f>
        <v>ALI ELALI</v>
      </c>
      <c r="E51" s="8" t="str">
        <f>IFERROR(VLOOKUP(F51,'Location List'!$A$2:$QR$644,2,FALSE),"")</f>
        <v>FLORENCE</v>
      </c>
      <c r="F51" s="122">
        <v>112</v>
      </c>
      <c r="G51" s="119">
        <v>22979</v>
      </c>
      <c r="H51" s="119">
        <v>45777</v>
      </c>
      <c r="I51" s="119">
        <v>1128</v>
      </c>
      <c r="J51" s="119">
        <v>44649</v>
      </c>
      <c r="K51" s="119">
        <v>216977</v>
      </c>
      <c r="L51" s="120">
        <v>4.8600000000000003</v>
      </c>
    </row>
    <row r="52" spans="1:12" ht="15" customHeight="1" x14ac:dyDescent="0.25">
      <c r="A52" s="8" t="str">
        <f>IFERROR(VLOOKUP(F52,'Location List'!$A$2:$QR$463,20,FALSE),"")</f>
        <v>Bill Eich</v>
      </c>
      <c r="B52" s="8" t="str">
        <f>IFERROR(VLOOKUP(F52,'Location List'!$A$2:$QR$644,19,FALSE),"")</f>
        <v>Dennis Morgan</v>
      </c>
      <c r="C52" s="8" t="str">
        <f>IFERROR(VLOOKUP(F52,'Location List'!$A$2:$QR$644,18,FALSE),"")</f>
        <v>Steve Fraden</v>
      </c>
      <c r="D52" s="8" t="str">
        <f>IFERROR(VLOOKUP(F52,'Location List'!$A$2:$QR$644,9,FALSE),"")</f>
        <v>JIM HAMBLEN</v>
      </c>
      <c r="E52" s="8" t="str">
        <f>IFERROR(VLOOKUP(F52,'Location List'!$A$2:$QR$644,2,FALSE),"")</f>
        <v>PADUCAH</v>
      </c>
      <c r="F52" s="122">
        <v>113</v>
      </c>
      <c r="G52" s="119">
        <v>17830</v>
      </c>
      <c r="H52" s="119">
        <v>34574</v>
      </c>
      <c r="I52" s="119">
        <v>851</v>
      </c>
      <c r="J52" s="119">
        <v>33723</v>
      </c>
      <c r="K52" s="119">
        <v>92176</v>
      </c>
      <c r="L52" s="120">
        <v>2.73</v>
      </c>
    </row>
    <row r="53" spans="1:12" ht="15" customHeight="1" x14ac:dyDescent="0.25">
      <c r="A53" s="8" t="str">
        <f>IFERROR(VLOOKUP(F53,'Location List'!$A$2:$QR$463,20,FALSE),"")</f>
        <v>Tim Kerum</v>
      </c>
      <c r="B53" s="8" t="str">
        <f>IFERROR(VLOOKUP(F53,'Location List'!$A$2:$QR$644,19,FALSE),"")</f>
        <v>Mike Seymour</v>
      </c>
      <c r="C53" s="8" t="str">
        <f>IFERROR(VLOOKUP(F53,'Location List'!$A$2:$QR$644,18,FALSE),"")</f>
        <v>Rocky Trevino</v>
      </c>
      <c r="D53" s="8" t="str">
        <f>IFERROR(VLOOKUP(F53,'Location List'!$A$2:$QR$644,9,FALSE),"")</f>
        <v>RYAN RODRIGUEZ</v>
      </c>
      <c r="E53" s="8" t="str">
        <f>IFERROR(VLOOKUP(F53,'Location List'!$A$2:$QR$644,2,FALSE),"")</f>
        <v>LITTLETON</v>
      </c>
      <c r="F53" s="122">
        <v>115</v>
      </c>
      <c r="G53" s="119">
        <v>19639</v>
      </c>
      <c r="H53" s="119">
        <v>62006</v>
      </c>
      <c r="I53" s="119">
        <v>1650</v>
      </c>
      <c r="J53" s="119">
        <v>60356</v>
      </c>
      <c r="K53" s="119">
        <v>193375</v>
      </c>
      <c r="L53" s="120">
        <v>3.2</v>
      </c>
    </row>
    <row r="54" spans="1:12" ht="15" customHeight="1" x14ac:dyDescent="0.25">
      <c r="A54" s="8" t="str">
        <f>IFERROR(VLOOKUP(F54,'Location List'!$A$2:$QR$463,20,FALSE),"")</f>
        <v>Bill Eich</v>
      </c>
      <c r="B54" s="8" t="str">
        <f>IFERROR(VLOOKUP(F54,'Location List'!$A$2:$QR$644,19,FALSE),"")</f>
        <v>Dennis Morgan</v>
      </c>
      <c r="C54" s="8" t="str">
        <f>IFERROR(VLOOKUP(F54,'Location List'!$A$2:$QR$644,18,FALSE),"")</f>
        <v>D. Jacobs</v>
      </c>
      <c r="D54" s="8" t="str">
        <f>IFERROR(VLOOKUP(F54,'Location List'!$A$2:$QR$644,9,FALSE),"")</f>
        <v>JOSEPH RISNEAR</v>
      </c>
      <c r="E54" s="8" t="str">
        <f>IFERROR(VLOOKUP(F54,'Location List'!$A$2:$QR$644,2,FALSE),"")</f>
        <v>KENNESAW</v>
      </c>
      <c r="F54" s="122">
        <v>117</v>
      </c>
      <c r="G54" s="119">
        <v>21268</v>
      </c>
      <c r="H54" s="119">
        <v>55423</v>
      </c>
      <c r="I54" s="119">
        <v>1587</v>
      </c>
      <c r="J54" s="119">
        <v>53836</v>
      </c>
      <c r="K54" s="119">
        <v>161095</v>
      </c>
      <c r="L54" s="120">
        <v>2.99</v>
      </c>
    </row>
    <row r="55" spans="1:12" ht="15" customHeight="1" x14ac:dyDescent="0.25">
      <c r="A55" s="8" t="str">
        <f>IFERROR(VLOOKUP(F55,'Location List'!$A$2:$QR$463,20,FALSE),"")</f>
        <v>Chris Kelly</v>
      </c>
      <c r="B55" s="8" t="str">
        <f>IFERROR(VLOOKUP(F55,'Location List'!$A$2:$QR$644,19,FALSE),"")</f>
        <v>Chris Parenti</v>
      </c>
      <c r="C55" s="8" t="str">
        <f>IFERROR(VLOOKUP(F55,'Location List'!$A$2:$QR$644,18,FALSE),"")</f>
        <v>Nery Melgar</v>
      </c>
      <c r="D55" s="8" t="str">
        <f>IFERROR(VLOOKUP(F55,'Location List'!$A$2:$QR$644,9,FALSE),"")</f>
        <v>SUSAN JENSEN</v>
      </c>
      <c r="E55" s="8" t="str">
        <f>IFERROR(VLOOKUP(F55,'Location List'!$A$2:$QR$644,2,FALSE),"")</f>
        <v>MANASSAS</v>
      </c>
      <c r="F55" s="122">
        <v>118</v>
      </c>
      <c r="G55" s="119">
        <v>23025</v>
      </c>
      <c r="H55" s="119">
        <v>46740</v>
      </c>
      <c r="I55" s="119">
        <v>1836</v>
      </c>
      <c r="J55" s="119">
        <v>44904</v>
      </c>
      <c r="K55" s="119">
        <v>116157</v>
      </c>
      <c r="L55" s="120">
        <v>2.59</v>
      </c>
    </row>
    <row r="56" spans="1:12" ht="15" customHeight="1" x14ac:dyDescent="0.25">
      <c r="A56" s="8" t="str">
        <f>IFERROR(VLOOKUP(F56,'Location List'!$A$2:$QR$463,20,FALSE),"")</f>
        <v>Chris Kelly</v>
      </c>
      <c r="B56" s="8" t="str">
        <f>IFERROR(VLOOKUP(F56,'Location List'!$A$2:$QR$644,19,FALSE),"")</f>
        <v>Chris Parenti</v>
      </c>
      <c r="C56" s="8" t="str">
        <f>IFERROR(VLOOKUP(F56,'Location List'!$A$2:$QR$644,18,FALSE),"")</f>
        <v>Robert Lane</v>
      </c>
      <c r="D56" s="8" t="str">
        <f>IFERROR(VLOOKUP(F56,'Location List'!$A$2:$QR$644,9,FALSE),"")</f>
        <v>SUSAN JENSEN</v>
      </c>
      <c r="E56" s="8" t="str">
        <f>IFERROR(VLOOKUP(F56,'Location List'!$A$2:$QR$644,2,FALSE),"")</f>
        <v>WINCHESTER</v>
      </c>
      <c r="F56" s="122">
        <v>119</v>
      </c>
      <c r="G56" s="119">
        <v>15263</v>
      </c>
      <c r="H56" s="119">
        <v>44604</v>
      </c>
      <c r="I56" s="119">
        <v>1456</v>
      </c>
      <c r="J56" s="119">
        <v>43148</v>
      </c>
      <c r="K56" s="119">
        <v>153264</v>
      </c>
      <c r="L56" s="120">
        <v>3.55</v>
      </c>
    </row>
    <row r="57" spans="1:12" ht="15" customHeight="1" x14ac:dyDescent="0.25">
      <c r="A57" s="8" t="str">
        <f>IFERROR(VLOOKUP(F57,'Location List'!$A$2:$QR$463,20,FALSE),"")</f>
        <v>Tim Kerum</v>
      </c>
      <c r="B57" s="8" t="str">
        <f>IFERROR(VLOOKUP(F57,'Location List'!$A$2:$QR$644,19,FALSE),"")</f>
        <v>Mike Seymour</v>
      </c>
      <c r="C57" s="8" t="str">
        <f>IFERROR(VLOOKUP(F57,'Location List'!$A$2:$QR$644,18,FALSE),"")</f>
        <v>Rocky Trevino</v>
      </c>
      <c r="D57" s="8" t="str">
        <f>IFERROR(VLOOKUP(F57,'Location List'!$A$2:$QR$644,9,FALSE),"")</f>
        <v>RYAN RODRIGUEZ</v>
      </c>
      <c r="E57" s="8" t="str">
        <f>IFERROR(VLOOKUP(F57,'Location List'!$A$2:$QR$644,2,FALSE),"")</f>
        <v>SALT LAKE CITY</v>
      </c>
      <c r="F57" s="122">
        <v>120</v>
      </c>
      <c r="G57" s="119">
        <v>16662</v>
      </c>
      <c r="H57" s="119">
        <v>33485</v>
      </c>
      <c r="I57" s="119">
        <v>1494</v>
      </c>
      <c r="J57" s="119">
        <v>31991</v>
      </c>
      <c r="K57" s="119">
        <v>93779</v>
      </c>
      <c r="L57" s="120">
        <v>2.93</v>
      </c>
    </row>
    <row r="58" spans="1:12" ht="15" customHeight="1" x14ac:dyDescent="0.25">
      <c r="A58" s="8" t="str">
        <f>IFERROR(VLOOKUP(F58,'Location List'!$A$2:$QR$463,20,FALSE),"")</f>
        <v>Bill Eich</v>
      </c>
      <c r="B58" s="8" t="str">
        <f>IFERROR(VLOOKUP(F58,'Location List'!$A$2:$QR$644,19,FALSE),"")</f>
        <v>Dennis Morgan</v>
      </c>
      <c r="C58" s="8" t="str">
        <f>IFERROR(VLOOKUP(F58,'Location List'!$A$2:$QR$644,18,FALSE),"")</f>
        <v>Sean Brady</v>
      </c>
      <c r="D58" s="8" t="str">
        <f>IFERROR(VLOOKUP(F58,'Location List'!$A$2:$QR$644,9,FALSE),"")</f>
        <v>HASHEM SAADAT</v>
      </c>
      <c r="E58" s="8" t="str">
        <f>IFERROR(VLOOKUP(F58,'Location List'!$A$2:$QR$644,2,FALSE),"")</f>
        <v>WINSTON-SALEM</v>
      </c>
      <c r="F58" s="122">
        <v>121</v>
      </c>
      <c r="G58" s="119">
        <v>16737</v>
      </c>
      <c r="H58" s="119">
        <v>40736</v>
      </c>
      <c r="I58" s="119">
        <v>1328</v>
      </c>
      <c r="J58" s="119">
        <v>39408</v>
      </c>
      <c r="K58" s="119">
        <v>152985</v>
      </c>
      <c r="L58" s="120">
        <v>3.88</v>
      </c>
    </row>
    <row r="59" spans="1:12" ht="15" customHeight="1" x14ac:dyDescent="0.25">
      <c r="A59" s="8" t="str">
        <f>IFERROR(VLOOKUP(F59,'Location List'!$A$2:$QR$463,20,FALSE),"")</f>
        <v>Tim Kerum</v>
      </c>
      <c r="B59" s="8" t="str">
        <f>IFERROR(VLOOKUP(F59,'Location List'!$A$2:$QR$644,19,FALSE),"")</f>
        <v>Troy Chaney</v>
      </c>
      <c r="C59" s="8" t="str">
        <f>IFERROR(VLOOKUP(F59,'Location List'!$A$2:$QR$644,18,FALSE),"")</f>
        <v>Albino Ramirez</v>
      </c>
      <c r="D59" s="8" t="str">
        <f>IFERROR(VLOOKUP(F59,'Location List'!$A$2:$QR$644,9,FALSE),"")</f>
        <v>Adam Shafran</v>
      </c>
      <c r="E59" s="8" t="str">
        <f>IFERROR(VLOOKUP(F59,'Location List'!$A$2:$QR$644,2,FALSE),"")</f>
        <v>MODESTO</v>
      </c>
      <c r="F59" s="122">
        <v>200</v>
      </c>
      <c r="G59" s="119">
        <v>29406</v>
      </c>
      <c r="H59" s="119">
        <v>61083</v>
      </c>
      <c r="I59" s="119">
        <v>1405</v>
      </c>
      <c r="J59" s="119">
        <v>59678</v>
      </c>
      <c r="K59" s="119">
        <v>191733</v>
      </c>
      <c r="L59" s="120">
        <v>3.21</v>
      </c>
    </row>
    <row r="60" spans="1:12" ht="15" customHeight="1" x14ac:dyDescent="0.25">
      <c r="A60" s="8" t="str">
        <f>IFERROR(VLOOKUP(F60,'Location List'!$A$2:$QR$463,20,FALSE),"")</f>
        <v>Tim Kerum</v>
      </c>
      <c r="B60" s="8" t="str">
        <f>IFERROR(VLOOKUP(F60,'Location List'!$A$2:$QR$644,19,FALSE),"")</f>
        <v>Troy Chaney</v>
      </c>
      <c r="C60" s="8" t="str">
        <f>IFERROR(VLOOKUP(F60,'Location List'!$A$2:$QR$644,18,FALSE),"")</f>
        <v>Clarence Davidson</v>
      </c>
      <c r="D60" s="8" t="str">
        <f>IFERROR(VLOOKUP(F60,'Location List'!$A$2:$QR$644,9,FALSE),"")</f>
        <v>LOUIS DEIGNAN</v>
      </c>
      <c r="E60" s="8" t="str">
        <f>IFERROR(VLOOKUP(F60,'Location List'!$A$2:$QR$644,2,FALSE),"")</f>
        <v>CHANDLER</v>
      </c>
      <c r="F60" s="122">
        <v>201</v>
      </c>
      <c r="G60" s="119">
        <v>9470</v>
      </c>
      <c r="H60" s="119">
        <v>29395</v>
      </c>
      <c r="I60" s="119">
        <v>1465</v>
      </c>
      <c r="J60" s="119">
        <v>27930</v>
      </c>
      <c r="K60" s="119">
        <v>80172</v>
      </c>
      <c r="L60" s="120">
        <v>2.87</v>
      </c>
    </row>
    <row r="61" spans="1:12" ht="15" customHeight="1" x14ac:dyDescent="0.25">
      <c r="A61" s="8" t="str">
        <f>IFERROR(VLOOKUP(F61,'Location List'!$A$2:$QR$463,20,FALSE),"")</f>
        <v>Tim Kerum</v>
      </c>
      <c r="B61" s="8" t="str">
        <f>IFERROR(VLOOKUP(F61,'Location List'!$A$2:$QR$644,19,FALSE),"")</f>
        <v>Troy Chaney</v>
      </c>
      <c r="C61" s="8" t="str">
        <f>IFERROR(VLOOKUP(F61,'Location List'!$A$2:$QR$644,18,FALSE),"")</f>
        <v>Clarence Davidson</v>
      </c>
      <c r="D61" s="8" t="str">
        <f>IFERROR(VLOOKUP(F61,'Location List'!$A$2:$QR$644,9,FALSE),"")</f>
        <v>LOUIS DEIGNAN</v>
      </c>
      <c r="E61" s="8" t="str">
        <f>IFERROR(VLOOKUP(F61,'Location List'!$A$2:$QR$644,2,FALSE),"")</f>
        <v>GOODYEAR</v>
      </c>
      <c r="F61" s="122">
        <v>202</v>
      </c>
      <c r="G61" s="119">
        <v>13615</v>
      </c>
      <c r="H61" s="119">
        <v>30411</v>
      </c>
      <c r="I61" s="119">
        <v>1013</v>
      </c>
      <c r="J61" s="119">
        <v>29398</v>
      </c>
      <c r="K61" s="119">
        <v>90209</v>
      </c>
      <c r="L61" s="120">
        <v>3.07</v>
      </c>
    </row>
    <row r="62" spans="1:12" ht="15" customHeight="1" x14ac:dyDescent="0.25">
      <c r="A62" s="8" t="str">
        <f>IFERROR(VLOOKUP(F62,'Location List'!$A$2:$QR$463,20,FALSE),"")</f>
        <v>Tim Kerum</v>
      </c>
      <c r="B62" s="8" t="str">
        <f>IFERROR(VLOOKUP(F62,'Location List'!$A$2:$QR$644,19,FALSE),"")</f>
        <v>Troy Chaney</v>
      </c>
      <c r="C62" s="8" t="str">
        <f>IFERROR(VLOOKUP(F62,'Location List'!$A$2:$QR$644,18,FALSE),"")</f>
        <v>Clarence Davidson</v>
      </c>
      <c r="D62" s="8" t="str">
        <f>IFERROR(VLOOKUP(F62,'Location List'!$A$2:$QR$644,9,FALSE),"")</f>
        <v>LOUIS DEIGNAN</v>
      </c>
      <c r="E62" s="8" t="str">
        <f>IFERROR(VLOOKUP(F62,'Location List'!$A$2:$QR$644,2,FALSE),"")</f>
        <v>TUCSON</v>
      </c>
      <c r="F62" s="122">
        <v>203</v>
      </c>
      <c r="G62" s="119">
        <v>10935</v>
      </c>
      <c r="H62" s="119">
        <v>25973</v>
      </c>
      <c r="I62" s="119">
        <v>1266</v>
      </c>
      <c r="J62" s="119">
        <v>24707</v>
      </c>
      <c r="K62" s="119">
        <v>79320</v>
      </c>
      <c r="L62" s="120">
        <v>3.21</v>
      </c>
    </row>
    <row r="63" spans="1:12" ht="15" customHeight="1" x14ac:dyDescent="0.25">
      <c r="A63" s="8" t="str">
        <f>IFERROR(VLOOKUP(F63,'Location List'!$A$2:$QR$463,20,FALSE),"")</f>
        <v>Tim Kerum</v>
      </c>
      <c r="B63" s="8" t="str">
        <f>IFERROR(VLOOKUP(F63,'Location List'!$A$2:$QR$644,19,FALSE),"")</f>
        <v>Troy Chaney</v>
      </c>
      <c r="C63" s="8" t="str">
        <f>IFERROR(VLOOKUP(F63,'Location List'!$A$2:$QR$644,18,FALSE),"")</f>
        <v>Albino Ramirez</v>
      </c>
      <c r="D63" s="8" t="str">
        <f>IFERROR(VLOOKUP(F63,'Location List'!$A$2:$QR$644,9,FALSE),"")</f>
        <v>Adam Shafran</v>
      </c>
      <c r="E63" s="8" t="str">
        <f>IFERROR(VLOOKUP(F63,'Location List'!$A$2:$QR$644,2,FALSE),"")</f>
        <v>FAIRFIELD</v>
      </c>
      <c r="F63" s="122">
        <v>204</v>
      </c>
      <c r="G63" s="119">
        <v>23655</v>
      </c>
      <c r="H63" s="119">
        <v>46192</v>
      </c>
      <c r="I63" s="119">
        <v>1276</v>
      </c>
      <c r="J63" s="119">
        <v>44916</v>
      </c>
      <c r="K63" s="119">
        <v>142723</v>
      </c>
      <c r="L63" s="120">
        <v>3.18</v>
      </c>
    </row>
    <row r="64" spans="1:12" ht="15" customHeight="1" x14ac:dyDescent="0.25">
      <c r="A64" s="8" t="str">
        <f>IFERROR(VLOOKUP(F64,'Location List'!$A$2:$QR$463,20,FALSE),"")</f>
        <v>Chris Kelly</v>
      </c>
      <c r="B64" s="8" t="str">
        <f>IFERROR(VLOOKUP(F64,'Location List'!$A$2:$QR$644,19,FALSE),"")</f>
        <v>Victor Ayrapetov</v>
      </c>
      <c r="C64" s="8" t="str">
        <f>IFERROR(VLOOKUP(F64,'Location List'!$A$2:$QR$644,18,FALSE),"")</f>
        <v>Chris Monteleone</v>
      </c>
      <c r="D64" s="8" t="str">
        <f>IFERROR(VLOOKUP(F64,'Location List'!$A$2:$QR$644,9,FALSE),"")</f>
        <v>ALI ELALI</v>
      </c>
      <c r="E64" s="8" t="str">
        <f>IFERROR(VLOOKUP(F64,'Location List'!$A$2:$QR$644,2,FALSE),"")</f>
        <v>EASTON</v>
      </c>
      <c r="F64" s="122">
        <v>205</v>
      </c>
      <c r="G64" s="119">
        <v>25387</v>
      </c>
      <c r="H64" s="119">
        <v>64183</v>
      </c>
      <c r="I64" s="119">
        <v>1246</v>
      </c>
      <c r="J64" s="119">
        <v>62938</v>
      </c>
      <c r="K64" s="119">
        <v>179303</v>
      </c>
      <c r="L64" s="120">
        <v>2.85</v>
      </c>
    </row>
    <row r="65" spans="1:12" ht="15" customHeight="1" x14ac:dyDescent="0.25">
      <c r="A65" s="8" t="str">
        <f>IFERROR(VLOOKUP(F65,'Location List'!$A$2:$QR$463,20,FALSE),"")</f>
        <v>Chris Kelly</v>
      </c>
      <c r="B65" s="8" t="str">
        <f>IFERROR(VLOOKUP(F65,'Location List'!$A$2:$QR$644,19,FALSE),"")</f>
        <v>Chris Parenti</v>
      </c>
      <c r="C65" s="8" t="str">
        <f>IFERROR(VLOOKUP(F65,'Location List'!$A$2:$QR$644,18,FALSE),"")</f>
        <v>Vinnie Maffea</v>
      </c>
      <c r="D65" s="8" t="str">
        <f>IFERROR(VLOOKUP(F65,'Location List'!$A$2:$QR$644,9,FALSE),"")</f>
        <v>Daniel de los Santos</v>
      </c>
      <c r="E65" s="8" t="str">
        <f>IFERROR(VLOOKUP(F65,'Location List'!$A$2:$QR$644,2,FALSE),"")</f>
        <v>VALLEY STREAM</v>
      </c>
      <c r="F65" s="122">
        <v>206</v>
      </c>
      <c r="G65" s="119">
        <v>19052</v>
      </c>
      <c r="H65" s="119">
        <v>45527</v>
      </c>
      <c r="I65" s="119">
        <v>1147</v>
      </c>
      <c r="J65" s="119">
        <v>44380</v>
      </c>
      <c r="K65" s="119">
        <v>121820</v>
      </c>
      <c r="L65" s="120">
        <v>2.74</v>
      </c>
    </row>
    <row r="66" spans="1:12" ht="15" customHeight="1" x14ac:dyDescent="0.25">
      <c r="A66" s="8" t="str">
        <f>IFERROR(VLOOKUP(F66,'Location List'!$A$2:$QR$463,20,FALSE),"")</f>
        <v>Tim Kerum</v>
      </c>
      <c r="B66" s="8" t="str">
        <f>IFERROR(VLOOKUP(F66,'Location List'!$A$2:$QR$644,19,FALSE),"")</f>
        <v>Troy Chaney</v>
      </c>
      <c r="C66" s="8" t="str">
        <f>IFERROR(VLOOKUP(F66,'Location List'!$A$2:$QR$644,18,FALSE),"")</f>
        <v/>
      </c>
      <c r="D66" s="8" t="str">
        <f>IFERROR(VLOOKUP(F66,'Location List'!$A$2:$QR$644,9,FALSE),"")</f>
        <v>PATTY CEDILLO</v>
      </c>
      <c r="E66" s="8" t="str">
        <f>IFERROR(VLOOKUP(F66,'Location List'!$A$2:$QR$644,2,FALSE),"")</f>
        <v>SANTEE</v>
      </c>
      <c r="F66" s="122">
        <v>207</v>
      </c>
      <c r="G66" s="119">
        <v>31456</v>
      </c>
      <c r="H66" s="119">
        <v>54959</v>
      </c>
      <c r="I66" s="119">
        <v>1264</v>
      </c>
      <c r="J66" s="119">
        <v>53695</v>
      </c>
      <c r="K66" s="119">
        <v>161383</v>
      </c>
      <c r="L66" s="120">
        <v>3.01</v>
      </c>
    </row>
    <row r="67" spans="1:12" ht="15" customHeight="1" x14ac:dyDescent="0.25">
      <c r="A67" s="8" t="str">
        <f>IFERROR(VLOOKUP(F67,'Location List'!$A$2:$QR$463,20,FALSE),"")</f>
        <v>Tim Kerum</v>
      </c>
      <c r="B67" s="8" t="str">
        <f>IFERROR(VLOOKUP(F67,'Location List'!$A$2:$QR$644,19,FALSE),"")</f>
        <v>Troy Chaney</v>
      </c>
      <c r="C67" s="8" t="str">
        <f>IFERROR(VLOOKUP(F67,'Location List'!$A$2:$QR$644,18,FALSE),"")</f>
        <v>Clarence Davidson</v>
      </c>
      <c r="D67" s="8" t="str">
        <f>IFERROR(VLOOKUP(F67,'Location List'!$A$2:$QR$644,9,FALSE),"")</f>
        <v>LOUIS DEIGNAN</v>
      </c>
      <c r="E67" s="8" t="str">
        <f>IFERROR(VLOOKUP(F67,'Location List'!$A$2:$QR$644,2,FALSE),"")</f>
        <v>NORTH LAS VEGAS</v>
      </c>
      <c r="F67" s="122">
        <v>208</v>
      </c>
      <c r="G67" s="119">
        <v>23919</v>
      </c>
      <c r="H67" s="119">
        <v>48637</v>
      </c>
      <c r="I67" s="119">
        <v>1462</v>
      </c>
      <c r="J67" s="119">
        <v>47175</v>
      </c>
      <c r="K67" s="119">
        <v>141021</v>
      </c>
      <c r="L67" s="120">
        <v>2.99</v>
      </c>
    </row>
    <row r="68" spans="1:12" ht="15" customHeight="1" x14ac:dyDescent="0.25">
      <c r="A68" s="8" t="str">
        <f>IFERROR(VLOOKUP(F68,'Location List'!$A$2:$QR$463,20,FALSE),"")</f>
        <v>Tim Kerum</v>
      </c>
      <c r="B68" s="8" t="str">
        <f>IFERROR(VLOOKUP(F68,'Location List'!$A$2:$QR$644,19,FALSE),"")</f>
        <v>Mike Seymour</v>
      </c>
      <c r="C68" s="8" t="str">
        <f>IFERROR(VLOOKUP(F68,'Location List'!$A$2:$QR$644,18,FALSE),"")</f>
        <v>Rocky Trevino</v>
      </c>
      <c r="D68" s="8" t="str">
        <f>IFERROR(VLOOKUP(F68,'Location List'!$A$2:$QR$644,9,FALSE),"")</f>
        <v>RYAN RODRIGUEZ</v>
      </c>
      <c r="E68" s="8" t="str">
        <f>IFERROR(VLOOKUP(F68,'Location List'!$A$2:$QR$644,2,FALSE),"")</f>
        <v>BILLINGS</v>
      </c>
      <c r="F68" s="122">
        <v>209</v>
      </c>
      <c r="G68" s="119">
        <v>8649</v>
      </c>
      <c r="H68" s="119">
        <v>24784</v>
      </c>
      <c r="I68" s="119">
        <v>925</v>
      </c>
      <c r="J68" s="119">
        <v>23859</v>
      </c>
      <c r="K68" s="119">
        <v>73332</v>
      </c>
      <c r="L68" s="120">
        <v>3.07</v>
      </c>
    </row>
    <row r="69" spans="1:12" ht="15" customHeight="1" x14ac:dyDescent="0.25">
      <c r="A69" s="8" t="str">
        <f>IFERROR(VLOOKUP(F69,'Location List'!$A$2:$QR$463,20,FALSE),"")</f>
        <v>Bill Eich</v>
      </c>
      <c r="B69" s="8" t="str">
        <f>IFERROR(VLOOKUP(F69,'Location List'!$A$2:$QR$644,19,FALSE),"")</f>
        <v>David Garcia</v>
      </c>
      <c r="C69" s="8" t="str">
        <f>IFERROR(VLOOKUP(F69,'Location List'!$A$2:$QR$644,18,FALSE),"")</f>
        <v>Mike Kralick</v>
      </c>
      <c r="D69" s="8" t="str">
        <f>IFERROR(VLOOKUP(F69,'Location List'!$A$2:$QR$644,9,FALSE),"")</f>
        <v>KELLI KASPER</v>
      </c>
      <c r="E69" s="8" t="str">
        <f>IFERROR(VLOOKUP(F69,'Location List'!$A$2:$QR$644,2,FALSE),"")</f>
        <v>ALLEN</v>
      </c>
      <c r="F69" s="122">
        <v>211</v>
      </c>
      <c r="G69" s="119">
        <v>28223</v>
      </c>
      <c r="H69" s="119">
        <v>53822</v>
      </c>
      <c r="I69" s="119">
        <v>1208</v>
      </c>
      <c r="J69" s="119">
        <v>52614</v>
      </c>
      <c r="K69" s="119">
        <v>143270</v>
      </c>
      <c r="L69" s="120">
        <v>2.72</v>
      </c>
    </row>
    <row r="70" spans="1:12" ht="15" customHeight="1" x14ac:dyDescent="0.25">
      <c r="A70" s="8" t="str">
        <f>IFERROR(VLOOKUP(F70,'Location List'!$A$2:$QR$463,20,FALSE),"")</f>
        <v>Tim Kerum</v>
      </c>
      <c r="B70" s="8" t="str">
        <f>IFERROR(VLOOKUP(F70,'Location List'!$A$2:$QR$644,19,FALSE),"")</f>
        <v>Troy Chaney</v>
      </c>
      <c r="C70" s="8" t="str">
        <f>IFERROR(VLOOKUP(F70,'Location List'!$A$2:$QR$644,18,FALSE),"")</f>
        <v>JOAQUIN FREGOSO</v>
      </c>
      <c r="D70" s="8" t="str">
        <f>IFERROR(VLOOKUP(F70,'Location List'!$A$2:$QR$644,9,FALSE),"")</f>
        <v>CLAUDIA RIVAS</v>
      </c>
      <c r="E70" s="8" t="str">
        <f>IFERROR(VLOOKUP(F70,'Location List'!$A$2:$QR$644,2,FALSE),"")</f>
        <v>WHITTIER</v>
      </c>
      <c r="F70" s="122">
        <v>212</v>
      </c>
      <c r="G70" s="119">
        <v>22869</v>
      </c>
      <c r="H70" s="119">
        <v>43567</v>
      </c>
      <c r="I70" s="119">
        <v>955</v>
      </c>
      <c r="J70" s="119">
        <v>42612</v>
      </c>
      <c r="K70" s="119">
        <v>134580</v>
      </c>
      <c r="L70" s="120">
        <v>3.16</v>
      </c>
    </row>
    <row r="71" spans="1:12" ht="15" customHeight="1" x14ac:dyDescent="0.25">
      <c r="A71" s="8" t="str">
        <f>IFERROR(VLOOKUP(F71,'Location List'!$A$2:$QR$463,20,FALSE),"")</f>
        <v>Tim Kerum</v>
      </c>
      <c r="B71" s="8" t="str">
        <f>IFERROR(VLOOKUP(F71,'Location List'!$A$2:$QR$644,19,FALSE),"")</f>
        <v>Mike Seymour</v>
      </c>
      <c r="C71" s="8" t="str">
        <f>IFERROR(VLOOKUP(F71,'Location List'!$A$2:$QR$644,18,FALSE),"")</f>
        <v>Devin Magle</v>
      </c>
      <c r="D71" s="8" t="str">
        <f>IFERROR(VLOOKUP(F71,'Location List'!$A$2:$QR$644,9,FALSE),"")</f>
        <v>TONY REYNOLDS</v>
      </c>
      <c r="E71" s="8" t="str">
        <f>IFERROR(VLOOKUP(F71,'Location List'!$A$2:$QR$644,2,FALSE),"")</f>
        <v>BEAVERTON</v>
      </c>
      <c r="F71" s="122">
        <v>214</v>
      </c>
      <c r="G71" s="119">
        <v>25288</v>
      </c>
      <c r="H71" s="119">
        <v>59732</v>
      </c>
      <c r="I71" s="119">
        <v>1330</v>
      </c>
      <c r="J71" s="119">
        <v>58403</v>
      </c>
      <c r="K71" s="119">
        <v>188896</v>
      </c>
      <c r="L71" s="120">
        <v>3.23</v>
      </c>
    </row>
    <row r="72" spans="1:12" ht="15" customHeight="1" x14ac:dyDescent="0.25">
      <c r="A72" s="8" t="str">
        <f>IFERROR(VLOOKUP(F72,'Location List'!$A$2:$QR$463,20,FALSE),"")</f>
        <v>Tim Kerum</v>
      </c>
      <c r="B72" s="8" t="str">
        <f>IFERROR(VLOOKUP(F72,'Location List'!$A$2:$QR$644,19,FALSE),"")</f>
        <v>Mike Seymour</v>
      </c>
      <c r="C72" s="8" t="str">
        <f>IFERROR(VLOOKUP(F72,'Location List'!$A$2:$QR$644,18,FALSE),"")</f>
        <v>Devin Magle</v>
      </c>
      <c r="D72" s="8" t="str">
        <f>IFERROR(VLOOKUP(F72,'Location List'!$A$2:$QR$644,9,FALSE),"")</f>
        <v>Tony Reynolds</v>
      </c>
      <c r="E72" s="8" t="str">
        <f>IFERROR(VLOOKUP(F72,'Location List'!$A$2:$QR$644,2,FALSE),"")</f>
        <v>Medford</v>
      </c>
      <c r="F72" s="122">
        <v>216</v>
      </c>
      <c r="G72" s="119">
        <v>11372</v>
      </c>
      <c r="H72" s="119">
        <v>22119</v>
      </c>
      <c r="I72" s="119">
        <v>451</v>
      </c>
      <c r="J72" s="119">
        <v>21668</v>
      </c>
      <c r="K72" s="119">
        <v>49567</v>
      </c>
      <c r="L72" s="120">
        <v>2.29</v>
      </c>
    </row>
    <row r="73" spans="1:12" ht="15" customHeight="1" x14ac:dyDescent="0.25">
      <c r="A73" s="8" t="str">
        <f>IFERROR(VLOOKUP(F73,'Location List'!$A$2:$QR$463,20,FALSE),"")</f>
        <v>Tim Kerum</v>
      </c>
      <c r="B73" s="8" t="str">
        <f>IFERROR(VLOOKUP(F73,'Location List'!$A$2:$QR$644,19,FALSE),"")</f>
        <v>Mike Seymour</v>
      </c>
      <c r="C73" s="8" t="str">
        <f>IFERROR(VLOOKUP(F73,'Location List'!$A$2:$QR$644,18,FALSE),"")</f>
        <v>Rocky Trevino</v>
      </c>
      <c r="D73" s="8" t="str">
        <f>IFERROR(VLOOKUP(F73,'Location List'!$A$2:$QR$644,9,FALSE),"")</f>
        <v>RYAN RODRIGUEZ</v>
      </c>
      <c r="E73" s="8" t="str">
        <f>IFERROR(VLOOKUP(F73,'Location List'!$A$2:$QR$644,2,FALSE),"")</f>
        <v>Riverdale</v>
      </c>
      <c r="F73" s="122">
        <v>217</v>
      </c>
      <c r="G73" s="119">
        <v>23026</v>
      </c>
      <c r="H73" s="119">
        <v>36670</v>
      </c>
      <c r="I73" s="119">
        <v>1010</v>
      </c>
      <c r="J73" s="119">
        <v>35662</v>
      </c>
      <c r="K73" s="119">
        <v>116557</v>
      </c>
      <c r="L73" s="120">
        <v>3.27</v>
      </c>
    </row>
    <row r="74" spans="1:12" ht="15" customHeight="1" x14ac:dyDescent="0.25">
      <c r="A74" s="8" t="str">
        <f>IFERROR(VLOOKUP(F74,'Location List'!$A$2:$QR$463,20,FALSE),"")</f>
        <v>Chris Kelly</v>
      </c>
      <c r="B74" s="8" t="str">
        <f>IFERROR(VLOOKUP(F74,'Location List'!$A$2:$QR$644,19,FALSE),"")</f>
        <v>Victor Ayrapetov</v>
      </c>
      <c r="C74" s="8" t="str">
        <f>IFERROR(VLOOKUP(F74,'Location List'!$A$2:$QR$644,18,FALSE),"")</f>
        <v>Jason Rafun</v>
      </c>
      <c r="D74" s="8" t="str">
        <f>IFERROR(VLOOKUP(F74,'Location List'!$A$2:$QR$644,9,FALSE),"")</f>
        <v>Dennis Sanders</v>
      </c>
      <c r="E74" s="8" t="str">
        <f>IFERROR(VLOOKUP(F74,'Location List'!$A$2:$QR$644,2,FALSE),"")</f>
        <v>Buffalo</v>
      </c>
      <c r="F74" s="122">
        <v>218</v>
      </c>
      <c r="G74" s="119">
        <v>26531</v>
      </c>
      <c r="H74" s="119">
        <v>41937</v>
      </c>
      <c r="I74" s="119">
        <v>1369</v>
      </c>
      <c r="J74" s="119">
        <v>40568</v>
      </c>
      <c r="K74" s="119">
        <v>111233</v>
      </c>
      <c r="L74" s="120">
        <v>2.74</v>
      </c>
    </row>
    <row r="75" spans="1:12" ht="15" customHeight="1" x14ac:dyDescent="0.25">
      <c r="A75" s="8" t="str">
        <f>IFERROR(VLOOKUP(F75,'Location List'!$A$2:$QR$463,20,FALSE),"")</f>
        <v>Tim Kerum</v>
      </c>
      <c r="B75" s="8" t="str">
        <f>IFERROR(VLOOKUP(F75,'Location List'!$A$2:$QR$644,19,FALSE),"")</f>
        <v>Mike Seymour</v>
      </c>
      <c r="C75" s="8" t="str">
        <f>IFERROR(VLOOKUP(F75,'Location List'!$A$2:$QR$644,18,FALSE),"")</f>
        <v>Devin Magle</v>
      </c>
      <c r="D75" s="8" t="str">
        <f>IFERROR(VLOOKUP(F75,'Location List'!$A$2:$QR$644,9,FALSE),"")</f>
        <v>TONY REYNOLDS</v>
      </c>
      <c r="E75" s="8" t="str">
        <f>IFERROR(VLOOKUP(F75,'Location List'!$A$2:$QR$644,2,FALSE),"")</f>
        <v>OLYMPIA</v>
      </c>
      <c r="F75" s="122">
        <v>300</v>
      </c>
      <c r="G75" s="119">
        <v>20307</v>
      </c>
      <c r="H75" s="119">
        <v>43637</v>
      </c>
      <c r="I75" s="119">
        <v>1027</v>
      </c>
      <c r="J75" s="119">
        <v>42610</v>
      </c>
      <c r="K75" s="119">
        <v>126670</v>
      </c>
      <c r="L75" s="120">
        <v>2.97</v>
      </c>
    </row>
    <row r="76" spans="1:12" ht="15" customHeight="1" x14ac:dyDescent="0.25">
      <c r="A76" s="8" t="str">
        <f>IFERROR(VLOOKUP(F76,'Location List'!$A$2:$QR$463,20,FALSE),"")</f>
        <v>Bill Eich</v>
      </c>
      <c r="B76" s="8" t="str">
        <f>IFERROR(VLOOKUP(F76,'Location List'!$A$2:$QR$644,19,FALSE),"")</f>
        <v>David Garcia</v>
      </c>
      <c r="C76" s="8" t="str">
        <f>IFERROR(VLOOKUP(F76,'Location List'!$A$2:$QR$644,18,FALSE),"")</f>
        <v>James Banks</v>
      </c>
      <c r="D76" s="8" t="str">
        <f>IFERROR(VLOOKUP(F76,'Location List'!$A$2:$QR$644,9,FALSE),"")</f>
        <v>TODD BELL</v>
      </c>
      <c r="E76" s="8" t="str">
        <f>IFERROR(VLOOKUP(F76,'Location List'!$A$2:$QR$644,2,FALSE),"")</f>
        <v>FORT SMITH</v>
      </c>
      <c r="F76" s="122">
        <v>301</v>
      </c>
      <c r="G76" s="119">
        <v>22141</v>
      </c>
      <c r="H76" s="119">
        <v>45880</v>
      </c>
      <c r="I76" s="119">
        <v>1385</v>
      </c>
      <c r="J76" s="119">
        <v>44495</v>
      </c>
      <c r="K76" s="119">
        <v>154137</v>
      </c>
      <c r="L76" s="120">
        <v>3.46</v>
      </c>
    </row>
    <row r="77" spans="1:12" ht="15" customHeight="1" x14ac:dyDescent="0.25">
      <c r="A77" s="8" t="str">
        <f>IFERROR(VLOOKUP(F77,'Location List'!$A$2:$QR$463,20,FALSE),"")</f>
        <v>Bill Eich</v>
      </c>
      <c r="B77" s="8" t="str">
        <f>IFERROR(VLOOKUP(F77,'Location List'!$A$2:$QR$644,19,FALSE),"")</f>
        <v>David Garcia</v>
      </c>
      <c r="C77" s="8" t="str">
        <f>IFERROR(VLOOKUP(F77,'Location List'!$A$2:$QR$644,18,FALSE),"")</f>
        <v>James Banks</v>
      </c>
      <c r="D77" s="8" t="str">
        <f>IFERROR(VLOOKUP(F77,'Location List'!$A$2:$QR$644,9,FALSE),"")</f>
        <v>TODD BELL</v>
      </c>
      <c r="E77" s="8" t="str">
        <f>IFERROR(VLOOKUP(F77,'Location List'!$A$2:$QR$644,2,FALSE),"")</f>
        <v>NORTH LITTLE ROCK</v>
      </c>
      <c r="F77" s="122">
        <v>304</v>
      </c>
      <c r="G77" s="119">
        <v>9781</v>
      </c>
      <c r="H77" s="119">
        <v>22237</v>
      </c>
      <c r="I77" s="119">
        <v>1418</v>
      </c>
      <c r="J77" s="119">
        <v>20819</v>
      </c>
      <c r="K77" s="119">
        <v>58147</v>
      </c>
      <c r="L77" s="120">
        <v>2.79</v>
      </c>
    </row>
    <row r="78" spans="1:12" ht="15" customHeight="1" x14ac:dyDescent="0.25">
      <c r="A78" s="8" t="str">
        <f>IFERROR(VLOOKUP(F78,'Location List'!$A$2:$QR$463,20,FALSE),"")</f>
        <v>Tim Kerum</v>
      </c>
      <c r="B78" s="8" t="str">
        <f>IFERROR(VLOOKUP(F78,'Location List'!$A$2:$QR$644,19,FALSE),"")</f>
        <v>Mike Seymour</v>
      </c>
      <c r="C78" s="8" t="str">
        <f>IFERROR(VLOOKUP(F78,'Location List'!$A$2:$QR$644,18,FALSE),"")</f>
        <v>Devin Magle</v>
      </c>
      <c r="D78" s="8" t="str">
        <f>IFERROR(VLOOKUP(F78,'Location List'!$A$2:$QR$644,9,FALSE),"")</f>
        <v>TONY REYNOLDS</v>
      </c>
      <c r="E78" s="8" t="str">
        <f>IFERROR(VLOOKUP(F78,'Location List'!$A$2:$QR$644,2,FALSE),"")</f>
        <v>KENT</v>
      </c>
      <c r="F78" s="122">
        <v>306</v>
      </c>
      <c r="G78" s="119">
        <v>27751</v>
      </c>
      <c r="H78" s="119">
        <v>58350</v>
      </c>
      <c r="I78" s="119">
        <v>1494</v>
      </c>
      <c r="J78" s="119">
        <v>56856</v>
      </c>
      <c r="K78" s="119">
        <v>166233</v>
      </c>
      <c r="L78" s="120">
        <v>2.92</v>
      </c>
    </row>
    <row r="79" spans="1:12" ht="15" customHeight="1" x14ac:dyDescent="0.25">
      <c r="A79" s="8" t="str">
        <f>IFERROR(VLOOKUP(F79,'Location List'!$A$2:$QR$463,20,FALSE),"")</f>
        <v>Tim Kerum</v>
      </c>
      <c r="B79" s="8" t="str">
        <f>IFERROR(VLOOKUP(F79,'Location List'!$A$2:$QR$644,19,FALSE),"")</f>
        <v>Troy Chaney</v>
      </c>
      <c r="C79" s="8" t="str">
        <f>IFERROR(VLOOKUP(F79,'Location List'!$A$2:$QR$644,18,FALSE),"")</f>
        <v>Clarence Davidson</v>
      </c>
      <c r="D79" s="8" t="str">
        <f>IFERROR(VLOOKUP(F79,'Location List'!$A$2:$QR$644,9,FALSE),"")</f>
        <v>LOUIS DEIGNAN</v>
      </c>
      <c r="E79" s="8" t="str">
        <f>IFERROR(VLOOKUP(F79,'Location List'!$A$2:$QR$644,2,FALSE),"")</f>
        <v>LAS CRUCES</v>
      </c>
      <c r="F79" s="122">
        <v>307</v>
      </c>
      <c r="G79" s="119">
        <v>5435</v>
      </c>
      <c r="H79" s="119">
        <v>14640</v>
      </c>
      <c r="I79" s="119">
        <v>1146</v>
      </c>
      <c r="J79" s="119">
        <v>13494</v>
      </c>
      <c r="K79" s="119">
        <v>41065</v>
      </c>
      <c r="L79" s="120">
        <v>3.04</v>
      </c>
    </row>
    <row r="80" spans="1:12" ht="15" customHeight="1" x14ac:dyDescent="0.25">
      <c r="A80" s="8" t="str">
        <f>IFERROR(VLOOKUP(F80,'Location List'!$A$2:$QR$463,20,FALSE),"")</f>
        <v>Tim Kerum</v>
      </c>
      <c r="B80" s="8" t="str">
        <f>IFERROR(VLOOKUP(F80,'Location List'!$A$2:$QR$644,19,FALSE),"")</f>
        <v>Troy Chaney</v>
      </c>
      <c r="C80" s="8" t="str">
        <f>IFERROR(VLOOKUP(F80,'Location List'!$A$2:$QR$644,18,FALSE),"")</f>
        <v>Clarence Davidson</v>
      </c>
      <c r="D80" s="8" t="str">
        <f>IFERROR(VLOOKUP(F80,'Location List'!$A$2:$QR$644,9,FALSE),"")</f>
        <v>LOUIS DEIGNAN</v>
      </c>
      <c r="E80" s="8" t="str">
        <f>IFERROR(VLOOKUP(F80,'Location List'!$A$2:$QR$644,2,FALSE),"")</f>
        <v>WEST LAS VEGAS</v>
      </c>
      <c r="F80" s="122">
        <v>308</v>
      </c>
      <c r="G80" s="119">
        <v>17074</v>
      </c>
      <c r="H80" s="119">
        <v>36122</v>
      </c>
      <c r="I80" s="119">
        <v>1519</v>
      </c>
      <c r="J80" s="119">
        <v>34603</v>
      </c>
      <c r="K80" s="119">
        <v>114375</v>
      </c>
      <c r="L80" s="120">
        <v>3.31</v>
      </c>
    </row>
    <row r="81" spans="1:12" ht="15" customHeight="1" x14ac:dyDescent="0.25">
      <c r="A81" s="8" t="str">
        <f>IFERROR(VLOOKUP(F81,'Location List'!$A$2:$QR$463,20,FALSE),"")</f>
        <v>Bill Eich</v>
      </c>
      <c r="B81" s="8" t="str">
        <f>IFERROR(VLOOKUP(F81,'Location List'!$A$2:$QR$644,19,FALSE),"")</f>
        <v>David Garcia</v>
      </c>
      <c r="C81" s="8" t="str">
        <f>IFERROR(VLOOKUP(F81,'Location List'!$A$2:$QR$644,18,FALSE),"")</f>
        <v>Jose Sandoval</v>
      </c>
      <c r="D81" s="8" t="str">
        <f>IFERROR(VLOOKUP(F81,'Location List'!$A$2:$QR$644,9,FALSE),"")</f>
        <v>ERIC BARGAS</v>
      </c>
      <c r="E81" s="8" t="str">
        <f>IFERROR(VLOOKUP(F81,'Location List'!$A$2:$QR$644,2,FALSE),"")</f>
        <v>WICHITA FALLS</v>
      </c>
      <c r="F81" s="122">
        <v>309</v>
      </c>
      <c r="G81" s="119">
        <v>13858</v>
      </c>
      <c r="H81" s="119">
        <v>25035</v>
      </c>
      <c r="I81" s="119">
        <v>888</v>
      </c>
      <c r="J81" s="119">
        <v>24147</v>
      </c>
      <c r="K81" s="119">
        <v>70803</v>
      </c>
      <c r="L81" s="120">
        <v>2.93</v>
      </c>
    </row>
    <row r="82" spans="1:12" ht="15" customHeight="1" x14ac:dyDescent="0.25">
      <c r="A82" s="8" t="str">
        <f>IFERROR(VLOOKUP(F82,'Location List'!$A$2:$QR$463,20,FALSE),"")</f>
        <v>Bill Eich</v>
      </c>
      <c r="B82" s="8" t="str">
        <f>IFERROR(VLOOKUP(F82,'Location List'!$A$2:$QR$644,19,FALSE),"")</f>
        <v>David Garcia</v>
      </c>
      <c r="C82" s="8" t="str">
        <f>IFERROR(VLOOKUP(F82,'Location List'!$A$2:$QR$644,18,FALSE),"")</f>
        <v>Mike Kralick</v>
      </c>
      <c r="D82" s="8" t="str">
        <f>IFERROR(VLOOKUP(F82,'Location List'!$A$2:$QR$644,9,FALSE),"")</f>
        <v>KELLI KASPER</v>
      </c>
      <c r="E82" s="8" t="str">
        <f>IFERROR(VLOOKUP(F82,'Location List'!$A$2:$QR$644,2,FALSE),"")</f>
        <v>DENTON</v>
      </c>
      <c r="F82" s="122">
        <v>310</v>
      </c>
      <c r="G82" s="119">
        <v>12637</v>
      </c>
      <c r="H82" s="119">
        <v>23902</v>
      </c>
      <c r="I82" s="119">
        <v>1053</v>
      </c>
      <c r="J82" s="119">
        <v>22849</v>
      </c>
      <c r="K82" s="119">
        <v>68701</v>
      </c>
      <c r="L82" s="120">
        <v>3.01</v>
      </c>
    </row>
    <row r="83" spans="1:12" ht="15" customHeight="1" x14ac:dyDescent="0.25">
      <c r="A83" s="8" t="str">
        <f>IFERROR(VLOOKUP(F83,'Location List'!$A$2:$QR$463,20,FALSE),"")</f>
        <v>Tim Kerum</v>
      </c>
      <c r="B83" s="8" t="str">
        <f>IFERROR(VLOOKUP(F83,'Location List'!$A$2:$QR$644,19,FALSE),"")</f>
        <v>Troy Chaney</v>
      </c>
      <c r="C83" s="8" t="str">
        <f>IFERROR(VLOOKUP(F83,'Location List'!$A$2:$QR$644,18,FALSE),"")</f>
        <v>Clarence Davidson</v>
      </c>
      <c r="D83" s="8" t="str">
        <f>IFERROR(VLOOKUP(F83,'Location List'!$A$2:$QR$644,9,FALSE),"")</f>
        <v>LOUIS DEIGNAN</v>
      </c>
      <c r="E83" s="8" t="str">
        <f>IFERROR(VLOOKUP(F83,'Location List'!$A$2:$QR$644,2,FALSE),"")</f>
        <v>LAS VEGAS SOUTHEAST</v>
      </c>
      <c r="F83" s="122">
        <v>311</v>
      </c>
      <c r="G83" s="119">
        <v>12577</v>
      </c>
      <c r="H83" s="119">
        <v>34400</v>
      </c>
      <c r="I83" s="119">
        <v>1044</v>
      </c>
      <c r="J83" s="119">
        <v>33356</v>
      </c>
      <c r="K83" s="119">
        <v>95004</v>
      </c>
      <c r="L83" s="120">
        <v>2.85</v>
      </c>
    </row>
    <row r="84" spans="1:12" ht="15" customHeight="1" x14ac:dyDescent="0.25">
      <c r="A84" s="8" t="str">
        <f>IFERROR(VLOOKUP(F84,'Location List'!$A$2:$QR$463,20,FALSE),"")</f>
        <v>Bill Eich</v>
      </c>
      <c r="B84" s="8" t="str">
        <f>IFERROR(VLOOKUP(F84,'Location List'!$A$2:$QR$644,19,FALSE),"")</f>
        <v>David Garcia</v>
      </c>
      <c r="C84" s="8" t="str">
        <f>IFERROR(VLOOKUP(F84,'Location List'!$A$2:$QR$644,18,FALSE),"")</f>
        <v>Chris Smith</v>
      </c>
      <c r="D84" s="8" t="str">
        <f>IFERROR(VLOOKUP(F84,'Location List'!$A$2:$QR$644,9,FALSE),"")</f>
        <v>TODD BELL</v>
      </c>
      <c r="E84" s="8" t="str">
        <f>IFERROR(VLOOKUP(F84,'Location List'!$A$2:$QR$644,2,FALSE),"")</f>
        <v>FAYETTEVILLE</v>
      </c>
      <c r="F84" s="122">
        <v>312</v>
      </c>
      <c r="G84" s="119">
        <v>20982</v>
      </c>
      <c r="H84" s="119">
        <v>38893</v>
      </c>
      <c r="I84" s="119">
        <v>1533</v>
      </c>
      <c r="J84" s="119">
        <v>37360</v>
      </c>
      <c r="K84" s="119">
        <v>118502</v>
      </c>
      <c r="L84" s="120">
        <v>3.17</v>
      </c>
    </row>
    <row r="85" spans="1:12" ht="15" customHeight="1" x14ac:dyDescent="0.25">
      <c r="A85" s="8" t="str">
        <f>IFERROR(VLOOKUP(F85,'Location List'!$A$2:$QR$463,20,FALSE),"")</f>
        <v>Tim Kerum</v>
      </c>
      <c r="B85" s="8" t="str">
        <f>IFERROR(VLOOKUP(F85,'Location List'!$A$2:$QR$644,19,FALSE),"")</f>
        <v>Troy Chaney</v>
      </c>
      <c r="C85" s="8" t="str">
        <f>IFERROR(VLOOKUP(F85,'Location List'!$A$2:$QR$644,18,FALSE),"")</f>
        <v>Clarence Davidson</v>
      </c>
      <c r="D85" s="8" t="str">
        <f>IFERROR(VLOOKUP(F85,'Location List'!$A$2:$QR$644,9,FALSE),"")</f>
        <v>LOUIS DEIGNAN</v>
      </c>
      <c r="E85" s="8" t="str">
        <f>IFERROR(VLOOKUP(F85,'Location List'!$A$2:$QR$644,2,FALSE),"")</f>
        <v>NELLIS</v>
      </c>
      <c r="F85" s="122">
        <v>313</v>
      </c>
      <c r="G85" s="119">
        <v>25381</v>
      </c>
      <c r="H85" s="119">
        <v>44595</v>
      </c>
      <c r="I85" s="119">
        <v>1767</v>
      </c>
      <c r="J85" s="119">
        <v>42828</v>
      </c>
      <c r="K85" s="119">
        <v>131712</v>
      </c>
      <c r="L85" s="120">
        <v>3.08</v>
      </c>
    </row>
    <row r="86" spans="1:12" ht="15" customHeight="1" x14ac:dyDescent="0.25">
      <c r="A86" s="8" t="str">
        <f>IFERROR(VLOOKUP(F86,'Location List'!$A$2:$QR$463,20,FALSE),"")</f>
        <v>Tim Kerum</v>
      </c>
      <c r="B86" s="8" t="str">
        <f>IFERROR(VLOOKUP(F86,'Location List'!$A$2:$QR$644,19,FALSE),"")</f>
        <v>Troy Chaney</v>
      </c>
      <c r="C86" s="8" t="str">
        <f>IFERROR(VLOOKUP(F86,'Location List'!$A$2:$QR$644,18,FALSE),"")</f>
        <v>Clarence Davidson</v>
      </c>
      <c r="D86" s="8" t="str">
        <f>IFERROR(VLOOKUP(F86,'Location List'!$A$2:$QR$644,9,FALSE),"")</f>
        <v>LOUIS DEIGNAN</v>
      </c>
      <c r="E86" s="8" t="str">
        <f>IFERROR(VLOOKUP(F86,'Location List'!$A$2:$QR$644,2,FALSE),"")</f>
        <v>HENDERSON</v>
      </c>
      <c r="F86" s="122">
        <v>314</v>
      </c>
      <c r="G86" s="119">
        <v>18858</v>
      </c>
      <c r="H86" s="119">
        <v>39460</v>
      </c>
      <c r="I86" s="119">
        <v>982</v>
      </c>
      <c r="J86" s="119">
        <v>38478</v>
      </c>
      <c r="K86" s="119">
        <v>115817</v>
      </c>
      <c r="L86" s="120">
        <v>3.01</v>
      </c>
    </row>
    <row r="87" spans="1:12" ht="15" customHeight="1" x14ac:dyDescent="0.25">
      <c r="A87" s="8" t="str">
        <f>IFERROR(VLOOKUP(F87,'Location List'!$A$2:$QR$463,20,FALSE),"")</f>
        <v>Tim Kerum</v>
      </c>
      <c r="B87" s="8" t="str">
        <f>IFERROR(VLOOKUP(F87,'Location List'!$A$2:$QR$644,19,FALSE),"")</f>
        <v>Troy Chaney</v>
      </c>
      <c r="C87" s="8" t="str">
        <f>IFERROR(VLOOKUP(F87,'Location List'!$A$2:$QR$644,18,FALSE),"")</f>
        <v>Clarence Davidson</v>
      </c>
      <c r="D87" s="8" t="str">
        <f>IFERROR(VLOOKUP(F87,'Location List'!$A$2:$QR$644,9,FALSE),"")</f>
        <v>LOUIS DEIGNAN</v>
      </c>
      <c r="E87" s="8" t="str">
        <f>IFERROR(VLOOKUP(F87,'Location List'!$A$2:$QR$644,2,FALSE),"")</f>
        <v>LAS VEGAS</v>
      </c>
      <c r="F87" s="122">
        <v>315</v>
      </c>
      <c r="G87" s="119">
        <v>25510</v>
      </c>
      <c r="H87" s="119">
        <v>44532</v>
      </c>
      <c r="I87" s="119">
        <v>1390</v>
      </c>
      <c r="J87" s="119">
        <v>43142</v>
      </c>
      <c r="K87" s="119">
        <v>134932</v>
      </c>
      <c r="L87" s="120">
        <v>3.13</v>
      </c>
    </row>
    <row r="88" spans="1:12" ht="15" customHeight="1" x14ac:dyDescent="0.25">
      <c r="A88" s="8" t="str">
        <f>IFERROR(VLOOKUP(F88,'Location List'!$A$2:$QR$463,20,FALSE),"")</f>
        <v>Tim Kerum</v>
      </c>
      <c r="B88" s="8" t="str">
        <f>IFERROR(VLOOKUP(F88,'Location List'!$A$2:$QR$644,19,FALSE),"")</f>
        <v>Troy Chaney</v>
      </c>
      <c r="C88" s="8" t="str">
        <f>IFERROR(VLOOKUP(F88,'Location List'!$A$2:$QR$644,18,FALSE),"")</f>
        <v>Albino Ramirez</v>
      </c>
      <c r="D88" s="8" t="str">
        <f>IFERROR(VLOOKUP(F88,'Location List'!$A$2:$QR$644,9,FALSE),"")</f>
        <v>Adam Shafran</v>
      </c>
      <c r="E88" s="8" t="str">
        <f>IFERROR(VLOOKUP(F88,'Location List'!$A$2:$QR$644,2,FALSE),"")</f>
        <v>RENO</v>
      </c>
      <c r="F88" s="122">
        <v>316</v>
      </c>
      <c r="G88" s="119">
        <v>16103</v>
      </c>
      <c r="H88" s="119">
        <v>34853</v>
      </c>
      <c r="I88" s="119">
        <v>1604</v>
      </c>
      <c r="J88" s="119">
        <v>33249</v>
      </c>
      <c r="K88" s="119">
        <v>100196</v>
      </c>
      <c r="L88" s="120">
        <v>3.01</v>
      </c>
    </row>
    <row r="89" spans="1:12" ht="15" customHeight="1" x14ac:dyDescent="0.25">
      <c r="A89" s="8" t="str">
        <f>IFERROR(VLOOKUP(F89,'Location List'!$A$2:$QR$463,20,FALSE),"")</f>
        <v>Tim Kerum</v>
      </c>
      <c r="B89" s="8" t="str">
        <f>IFERROR(VLOOKUP(F89,'Location List'!$A$2:$QR$644,19,FALSE),"")</f>
        <v>Troy Chaney</v>
      </c>
      <c r="C89" s="8" t="str">
        <f>IFERROR(VLOOKUP(F89,'Location List'!$A$2:$QR$644,18,FALSE),"")</f>
        <v>Austin Manzo</v>
      </c>
      <c r="D89" s="8" t="str">
        <f>IFERROR(VLOOKUP(F89,'Location List'!$A$2:$QR$644,9,FALSE),"")</f>
        <v>YURI PENA</v>
      </c>
      <c r="E89" s="8" t="str">
        <f>IFERROR(VLOOKUP(F89,'Location List'!$A$2:$QR$644,2,FALSE),"")</f>
        <v>SALINAS</v>
      </c>
      <c r="F89" s="122">
        <v>318</v>
      </c>
      <c r="G89" s="119">
        <v>14465</v>
      </c>
      <c r="H89" s="119">
        <v>39991</v>
      </c>
      <c r="I89" s="119">
        <v>987</v>
      </c>
      <c r="J89" s="119">
        <v>39004</v>
      </c>
      <c r="K89" s="119">
        <v>112151</v>
      </c>
      <c r="L89" s="120">
        <v>2.88</v>
      </c>
    </row>
    <row r="90" spans="1:12" ht="15" customHeight="1" x14ac:dyDescent="0.25">
      <c r="A90" s="8" t="str">
        <f>IFERROR(VLOOKUP(F90,'Location List'!$A$2:$QR$463,20,FALSE),"")</f>
        <v>Chris Kelly</v>
      </c>
      <c r="B90" s="8" t="str">
        <f>IFERROR(VLOOKUP(F90,'Location List'!$A$2:$QR$644,19,FALSE),"")</f>
        <v>Mike Seymour</v>
      </c>
      <c r="C90" s="8" t="str">
        <f>IFERROR(VLOOKUP(F90,'Location List'!$A$2:$QR$644,18,FALSE),"")</f>
        <v>Joe Hazard</v>
      </c>
      <c r="D90" s="8" t="str">
        <f>IFERROR(VLOOKUP(F90,'Location List'!$A$2:$QR$644,9,FALSE),"")</f>
        <v>TROY WATRING</v>
      </c>
      <c r="E90" s="8" t="str">
        <f>IFERROR(VLOOKUP(F90,'Location List'!$A$2:$QR$644,2,FALSE),"")</f>
        <v>GREEN BAY</v>
      </c>
      <c r="F90" s="122">
        <v>319</v>
      </c>
      <c r="G90" s="119">
        <v>21416</v>
      </c>
      <c r="H90" s="119">
        <v>50460</v>
      </c>
      <c r="I90" s="119">
        <v>1692</v>
      </c>
      <c r="J90" s="119">
        <v>48768</v>
      </c>
      <c r="K90" s="119">
        <v>137054</v>
      </c>
      <c r="L90" s="120">
        <v>2.81</v>
      </c>
    </row>
    <row r="91" spans="1:12" ht="15" customHeight="1" x14ac:dyDescent="0.25">
      <c r="A91" s="8" t="str">
        <f>IFERROR(VLOOKUP(F91,'Location List'!$A$2:$QR$463,20,FALSE),"")</f>
        <v>Tim Kerum</v>
      </c>
      <c r="B91" s="8" t="str">
        <f>IFERROR(VLOOKUP(F91,'Location List'!$A$2:$QR$644,19,FALSE),"")</f>
        <v>Troy Chaney</v>
      </c>
      <c r="C91" s="8" t="str">
        <f>IFERROR(VLOOKUP(F91,'Location List'!$A$2:$QR$644,18,FALSE),"")</f>
        <v>Manuel Lopez</v>
      </c>
      <c r="D91" s="8" t="str">
        <f>IFERROR(VLOOKUP(F91,'Location List'!$A$2:$QR$644,9,FALSE),"")</f>
        <v>OCTAVIO CASTANEDA</v>
      </c>
      <c r="E91" s="8" t="str">
        <f>IFERROR(VLOOKUP(F91,'Location List'!$A$2:$QR$644,2,FALSE),"")</f>
        <v>THOUSAND OAKS</v>
      </c>
      <c r="F91" s="122">
        <v>320</v>
      </c>
      <c r="G91" s="119">
        <v>19772</v>
      </c>
      <c r="H91" s="119">
        <v>34381</v>
      </c>
      <c r="I91" s="119">
        <v>1085</v>
      </c>
      <c r="J91" s="119">
        <v>33296</v>
      </c>
      <c r="K91" s="119">
        <v>95762</v>
      </c>
      <c r="L91" s="120">
        <v>2.88</v>
      </c>
    </row>
    <row r="92" spans="1:12" ht="15" customHeight="1" x14ac:dyDescent="0.25">
      <c r="A92" s="8" t="str">
        <f>IFERROR(VLOOKUP(F92,'Location List'!$A$2:$QR$463,20,FALSE),"")</f>
        <v>Tim Kerum</v>
      </c>
      <c r="B92" s="8" t="str">
        <f>IFERROR(VLOOKUP(F92,'Location List'!$A$2:$QR$644,19,FALSE),"")</f>
        <v>Troy Chaney</v>
      </c>
      <c r="C92" s="8" t="str">
        <f>IFERROR(VLOOKUP(F92,'Location List'!$A$2:$QR$644,18,FALSE),"")</f>
        <v>Austin Manzo</v>
      </c>
      <c r="D92" s="8" t="str">
        <f>IFERROR(VLOOKUP(F92,'Location List'!$A$2:$QR$644,9,FALSE),"")</f>
        <v>YURI PENA</v>
      </c>
      <c r="E92" s="8" t="str">
        <f>IFERROR(VLOOKUP(F92,'Location List'!$A$2:$QR$644,2,FALSE),"")</f>
        <v>NEWARK</v>
      </c>
      <c r="F92" s="122">
        <v>321</v>
      </c>
      <c r="G92" s="119">
        <v>20418</v>
      </c>
      <c r="H92" s="119">
        <v>41887</v>
      </c>
      <c r="I92" s="119">
        <v>1139</v>
      </c>
      <c r="J92" s="119">
        <v>40748</v>
      </c>
      <c r="K92" s="119">
        <v>126032</v>
      </c>
      <c r="L92" s="120">
        <v>3.09</v>
      </c>
    </row>
    <row r="93" spans="1:12" ht="15" customHeight="1" x14ac:dyDescent="0.25">
      <c r="A93" s="8" t="str">
        <f>IFERROR(VLOOKUP(F93,'Location List'!$A$2:$QR$463,20,FALSE),"")</f>
        <v>Tim Kerum</v>
      </c>
      <c r="B93" s="8" t="str">
        <f>IFERROR(VLOOKUP(F93,'Location List'!$A$2:$QR$644,19,FALSE),"")</f>
        <v>Troy Chaney</v>
      </c>
      <c r="C93" s="8" t="str">
        <f>IFERROR(VLOOKUP(F93,'Location List'!$A$2:$QR$644,18,FALSE),"")</f>
        <v>Austin Manzo</v>
      </c>
      <c r="D93" s="8" t="str">
        <f>IFERROR(VLOOKUP(F93,'Location List'!$A$2:$QR$644,9,FALSE),"")</f>
        <v>YURI PENA</v>
      </c>
      <c r="E93" s="8" t="str">
        <f>IFERROR(VLOOKUP(F93,'Location List'!$A$2:$QR$644,2,FALSE),"")</f>
        <v>DUBLIN</v>
      </c>
      <c r="F93" s="122">
        <v>322</v>
      </c>
      <c r="G93" s="119">
        <v>18676</v>
      </c>
      <c r="H93" s="119">
        <v>43692</v>
      </c>
      <c r="I93" s="119">
        <v>1296</v>
      </c>
      <c r="J93" s="119">
        <v>42396</v>
      </c>
      <c r="K93" s="119">
        <v>114745</v>
      </c>
      <c r="L93" s="120">
        <v>2.71</v>
      </c>
    </row>
    <row r="94" spans="1:12" ht="15" customHeight="1" x14ac:dyDescent="0.25">
      <c r="A94" s="8" t="str">
        <f>IFERROR(VLOOKUP(F94,'Location List'!$A$2:$QR$463,20,FALSE),"")</f>
        <v>Tim Kerum</v>
      </c>
      <c r="B94" s="8" t="str">
        <f>IFERROR(VLOOKUP(F94,'Location List'!$A$2:$QR$644,19,FALSE),"")</f>
        <v>Troy Chaney</v>
      </c>
      <c r="C94" s="8" t="str">
        <f>IFERROR(VLOOKUP(F94,'Location List'!$A$2:$QR$644,18,FALSE),"")</f>
        <v>Manuel Lopez</v>
      </c>
      <c r="D94" s="8" t="str">
        <f>IFERROR(VLOOKUP(F94,'Location List'!$A$2:$QR$644,9,FALSE),"")</f>
        <v>OCTAVIO CASTANEDA</v>
      </c>
      <c r="E94" s="8" t="str">
        <f>IFERROR(VLOOKUP(F94,'Location List'!$A$2:$QR$644,2,FALSE),"")</f>
        <v>PASADENA</v>
      </c>
      <c r="F94" s="122">
        <v>324</v>
      </c>
      <c r="G94" s="119">
        <v>29869</v>
      </c>
      <c r="H94" s="119">
        <v>58468</v>
      </c>
      <c r="I94" s="119">
        <v>1882</v>
      </c>
      <c r="J94" s="119">
        <v>56586</v>
      </c>
      <c r="K94" s="119">
        <v>162793</v>
      </c>
      <c r="L94" s="120">
        <v>2.88</v>
      </c>
    </row>
    <row r="95" spans="1:12" ht="15" customHeight="1" x14ac:dyDescent="0.25">
      <c r="A95" s="8" t="str">
        <f>IFERROR(VLOOKUP(F95,'Location List'!$A$2:$QR$463,20,FALSE),"")</f>
        <v>Chris Kelly</v>
      </c>
      <c r="B95" s="8" t="str">
        <f>IFERROR(VLOOKUP(F95,'Location List'!$A$2:$QR$644,19,FALSE),"")</f>
        <v>Victor Ayrapetov</v>
      </c>
      <c r="C95" s="8" t="str">
        <f>IFERROR(VLOOKUP(F95,'Location List'!$A$2:$QR$644,18,FALSE),"")</f>
        <v>Scott Stout</v>
      </c>
      <c r="D95" s="8" t="str">
        <f>IFERROR(VLOOKUP(F95,'Location List'!$A$2:$QR$644,9,FALSE),"")</f>
        <v>CHAD ESTRADA</v>
      </c>
      <c r="E95" s="8" t="str">
        <f>IFERROR(VLOOKUP(F95,'Location List'!$A$2:$QR$644,2,FALSE),"")</f>
        <v>LANSING</v>
      </c>
      <c r="F95" s="122">
        <v>326</v>
      </c>
      <c r="G95" s="119">
        <v>9987</v>
      </c>
      <c r="H95" s="119">
        <v>25228</v>
      </c>
      <c r="I95" s="119">
        <v>1294</v>
      </c>
      <c r="J95" s="119">
        <v>23934</v>
      </c>
      <c r="K95" s="119">
        <v>90210</v>
      </c>
      <c r="L95" s="120">
        <v>3.77</v>
      </c>
    </row>
    <row r="96" spans="1:12" ht="15" customHeight="1" x14ac:dyDescent="0.25">
      <c r="A96" s="8" t="str">
        <f>IFERROR(VLOOKUP(F96,'Location List'!$A$2:$QR$463,20,FALSE),"")</f>
        <v>Tim Kerum</v>
      </c>
      <c r="B96" s="8" t="str">
        <f>IFERROR(VLOOKUP(F96,'Location List'!$A$2:$QR$644,19,FALSE),"")</f>
        <v>Troy Chaney</v>
      </c>
      <c r="C96" s="8" t="str">
        <f>IFERROR(VLOOKUP(F96,'Location List'!$A$2:$QR$644,18,FALSE),"")</f>
        <v>Albino Ramirez</v>
      </c>
      <c r="D96" s="8" t="str">
        <f>IFERROR(VLOOKUP(F96,'Location List'!$A$2:$QR$644,9,FALSE),"")</f>
        <v>Adam Shafran</v>
      </c>
      <c r="E96" s="8" t="str">
        <f>IFERROR(VLOOKUP(F96,'Location List'!$A$2:$QR$644,2,FALSE),"")</f>
        <v>CITRUS HTS</v>
      </c>
      <c r="F96" s="122">
        <v>329</v>
      </c>
      <c r="G96" s="119">
        <v>15767</v>
      </c>
      <c r="H96" s="119">
        <v>29809</v>
      </c>
      <c r="I96" s="119">
        <v>1158</v>
      </c>
      <c r="J96" s="119">
        <v>28651</v>
      </c>
      <c r="K96" s="119">
        <v>75912</v>
      </c>
      <c r="L96" s="120">
        <v>2.65</v>
      </c>
    </row>
    <row r="97" spans="1:12" ht="15" customHeight="1" x14ac:dyDescent="0.25">
      <c r="A97" s="8" t="str">
        <f>IFERROR(VLOOKUP(F97,'Location List'!$A$2:$QR$463,20,FALSE),"")</f>
        <v>Bill Eich</v>
      </c>
      <c r="B97" s="8" t="str">
        <f>IFERROR(VLOOKUP(F97,'Location List'!$A$2:$QR$644,19,FALSE),"")</f>
        <v>Dennis Morgan</v>
      </c>
      <c r="C97" s="8" t="str">
        <f>IFERROR(VLOOKUP(F97,'Location List'!$A$2:$QR$644,18,FALSE),"")</f>
        <v>Peter Wennerstrom</v>
      </c>
      <c r="D97" s="8" t="str">
        <f>IFERROR(VLOOKUP(F97,'Location List'!$A$2:$QR$644,9,FALSE),"")</f>
        <v>MICHAEL BOSWELL</v>
      </c>
      <c r="E97" s="8" t="str">
        <f>IFERROR(VLOOKUP(F97,'Location List'!$A$2:$QR$644,2,FALSE),"")</f>
        <v>VESTAVIA</v>
      </c>
      <c r="F97" s="122">
        <v>330</v>
      </c>
      <c r="G97" s="119">
        <v>9347</v>
      </c>
      <c r="H97" s="119">
        <v>29450</v>
      </c>
      <c r="I97" s="119">
        <v>1156</v>
      </c>
      <c r="J97" s="119">
        <v>28294</v>
      </c>
      <c r="K97" s="119">
        <v>87300</v>
      </c>
      <c r="L97" s="120">
        <v>3.09</v>
      </c>
    </row>
    <row r="98" spans="1:12" ht="15" customHeight="1" x14ac:dyDescent="0.25">
      <c r="A98" s="8" t="str">
        <f>IFERROR(VLOOKUP(F98,'Location List'!$A$2:$QR$463,20,FALSE),"")</f>
        <v>Chris Kelly</v>
      </c>
      <c r="B98" s="8" t="str">
        <f>IFERROR(VLOOKUP(F98,'Location List'!$A$2:$QR$644,19,FALSE),"")</f>
        <v>Victor Ayrapetov</v>
      </c>
      <c r="C98" s="8" t="str">
        <f>IFERROR(VLOOKUP(F98,'Location List'!$A$2:$QR$644,18,FALSE),"")</f>
        <v>Nicholas Glenn</v>
      </c>
      <c r="D98" s="8" t="str">
        <f>IFERROR(VLOOKUP(F98,'Location List'!$A$2:$QR$644,9,FALSE),"")</f>
        <v>ALI ELALI</v>
      </c>
      <c r="E98" s="8" t="str">
        <f>IFERROR(VLOOKUP(F98,'Location List'!$A$2:$QR$644,2,FALSE),"")</f>
        <v>NOVI</v>
      </c>
      <c r="F98" s="122">
        <v>331</v>
      </c>
      <c r="G98" s="119">
        <v>16736</v>
      </c>
      <c r="H98" s="119">
        <v>44180</v>
      </c>
      <c r="I98" s="119">
        <v>1866</v>
      </c>
      <c r="J98" s="119">
        <v>42314</v>
      </c>
      <c r="K98" s="119">
        <v>125446</v>
      </c>
      <c r="L98" s="120">
        <v>2.96</v>
      </c>
    </row>
    <row r="99" spans="1:12" ht="15" customHeight="1" x14ac:dyDescent="0.25">
      <c r="A99" s="8" t="str">
        <f>IFERROR(VLOOKUP(F99,'Location List'!$A$2:$QR$463,20,FALSE),"")</f>
        <v>Tim Kerum</v>
      </c>
      <c r="B99" s="8" t="str">
        <f>IFERROR(VLOOKUP(F99,'Location List'!$A$2:$QR$644,19,FALSE),"")</f>
        <v>Troy Chaney</v>
      </c>
      <c r="C99" s="8" t="str">
        <f>IFERROR(VLOOKUP(F99,'Location List'!$A$2:$QR$644,18,FALSE),"")</f>
        <v>Clarence Davidson</v>
      </c>
      <c r="D99" s="8" t="str">
        <f>IFERROR(VLOOKUP(F99,'Location List'!$A$2:$QR$644,9,FALSE),"")</f>
        <v>LOUIS DEIGNAN</v>
      </c>
      <c r="E99" s="8" t="str">
        <f>IFERROR(VLOOKUP(F99,'Location List'!$A$2:$QR$644,2,FALSE),"")</f>
        <v>ALBUQUERQUE</v>
      </c>
      <c r="F99" s="122">
        <v>332</v>
      </c>
      <c r="G99" s="119">
        <v>5921</v>
      </c>
      <c r="H99" s="119">
        <v>18569</v>
      </c>
      <c r="I99" s="119">
        <v>906</v>
      </c>
      <c r="J99" s="119">
        <v>17663</v>
      </c>
      <c r="K99" s="119">
        <v>49364</v>
      </c>
      <c r="L99" s="120">
        <v>2.79</v>
      </c>
    </row>
    <row r="100" spans="1:12" ht="15" customHeight="1" x14ac:dyDescent="0.25">
      <c r="A100" s="8" t="str">
        <f>IFERROR(VLOOKUP(F100,'Location List'!$A$2:$QR$463,20,FALSE),"")</f>
        <v>Tim Kerum</v>
      </c>
      <c r="B100" s="8" t="str">
        <f>IFERROR(VLOOKUP(F100,'Location List'!$A$2:$QR$644,19,FALSE),"")</f>
        <v>Mike Seymour</v>
      </c>
      <c r="C100" s="8" t="str">
        <f>IFERROR(VLOOKUP(F100,'Location List'!$A$2:$QR$644,18,FALSE),"")</f>
        <v>Devin Magle</v>
      </c>
      <c r="D100" s="8" t="str">
        <f>IFERROR(VLOOKUP(F100,'Location List'!$A$2:$QR$644,9,FALSE),"")</f>
        <v>TONY REYNOLDS</v>
      </c>
      <c r="E100" s="8" t="str">
        <f>IFERROR(VLOOKUP(F100,'Location List'!$A$2:$QR$644,2,FALSE),"")</f>
        <v>VANCOUVER</v>
      </c>
      <c r="F100" s="122">
        <v>333</v>
      </c>
      <c r="G100" s="119">
        <v>27170</v>
      </c>
      <c r="H100" s="119">
        <v>58903</v>
      </c>
      <c r="I100" s="119">
        <v>1154</v>
      </c>
      <c r="J100" s="119">
        <v>57749</v>
      </c>
      <c r="K100" s="119">
        <v>175558</v>
      </c>
      <c r="L100" s="120">
        <v>3.04</v>
      </c>
    </row>
    <row r="101" spans="1:12" ht="15" customHeight="1" x14ac:dyDescent="0.25">
      <c r="A101" s="8" t="str">
        <f>IFERROR(VLOOKUP(F101,'Location List'!$A$2:$QR$463,20,FALSE),"")</f>
        <v>Chris Kelly</v>
      </c>
      <c r="B101" s="8" t="str">
        <f>IFERROR(VLOOKUP(F101,'Location List'!$A$2:$QR$644,19,FALSE),"")</f>
        <v>Victor Ayrapetov</v>
      </c>
      <c r="C101" s="8" t="str">
        <f>IFERROR(VLOOKUP(F101,'Location List'!$A$2:$QR$644,18,FALSE),"")</f>
        <v>Scott Stout</v>
      </c>
      <c r="D101" s="8" t="str">
        <f>IFERROR(VLOOKUP(F101,'Location List'!$A$2:$QR$644,9,FALSE),"")</f>
        <v>CHAD ESTRADA</v>
      </c>
      <c r="E101" s="8" t="str">
        <f>IFERROR(VLOOKUP(F101,'Location List'!$A$2:$QR$644,2,FALSE),"")</f>
        <v>EASTBROOK</v>
      </c>
      <c r="F101" s="122">
        <v>335</v>
      </c>
      <c r="G101" s="119">
        <v>18699</v>
      </c>
      <c r="H101" s="119">
        <v>35503</v>
      </c>
      <c r="I101" s="119">
        <v>1113</v>
      </c>
      <c r="J101" s="119">
        <v>34390</v>
      </c>
      <c r="K101" s="119">
        <v>100712</v>
      </c>
      <c r="L101" s="120">
        <v>2.93</v>
      </c>
    </row>
    <row r="102" spans="1:12" ht="15" customHeight="1" x14ac:dyDescent="0.25">
      <c r="A102" s="8" t="str">
        <f>IFERROR(VLOOKUP(F102,'Location List'!$A$2:$QR$463,20,FALSE),"")</f>
        <v>Chris Kelly</v>
      </c>
      <c r="B102" s="8" t="str">
        <f>IFERROR(VLOOKUP(F102,'Location List'!$A$2:$QR$644,19,FALSE),"")</f>
        <v>Victor Ayrapetov</v>
      </c>
      <c r="C102" s="8" t="str">
        <f>IFERROR(VLOOKUP(F102,'Location List'!$A$2:$QR$644,18,FALSE),"")</f>
        <v>Scott Stout</v>
      </c>
      <c r="D102" s="8" t="str">
        <f>IFERROR(VLOOKUP(F102,'Location List'!$A$2:$QR$644,9,FALSE),"")</f>
        <v>CHAD ESTRADA</v>
      </c>
      <c r="E102" s="8" t="str">
        <f>IFERROR(VLOOKUP(F102,'Location List'!$A$2:$QR$644,2,FALSE),"")</f>
        <v>SAGINAW</v>
      </c>
      <c r="F102" s="122">
        <v>336</v>
      </c>
      <c r="G102" s="119">
        <v>21025</v>
      </c>
      <c r="H102" s="119">
        <v>44936</v>
      </c>
      <c r="I102" s="119">
        <v>1453</v>
      </c>
      <c r="J102" s="119">
        <v>43483</v>
      </c>
      <c r="K102" s="119">
        <v>132555</v>
      </c>
      <c r="L102" s="120">
        <v>3.05</v>
      </c>
    </row>
    <row r="103" spans="1:12" ht="15" customHeight="1" x14ac:dyDescent="0.25">
      <c r="A103" s="8" t="str">
        <f>IFERROR(VLOOKUP(F103,'Location List'!$A$2:$QR$463,20,FALSE),"")</f>
        <v>Tim Kerum</v>
      </c>
      <c r="B103" s="8" t="str">
        <f>IFERROR(VLOOKUP(F103,'Location List'!$A$2:$QR$644,19,FALSE),"")</f>
        <v>Mike Seymour</v>
      </c>
      <c r="C103" s="8" t="str">
        <f>IFERROR(VLOOKUP(F103,'Location List'!$A$2:$QR$644,18,FALSE),"")</f>
        <v>Devin Magle</v>
      </c>
      <c r="D103" s="8" t="str">
        <f>IFERROR(VLOOKUP(F103,'Location List'!$A$2:$QR$644,9,FALSE),"")</f>
        <v>TONY REYNOLDS</v>
      </c>
      <c r="E103" s="8" t="str">
        <f>IFERROR(VLOOKUP(F103,'Location List'!$A$2:$QR$644,2,FALSE),"")</f>
        <v>BURLINGTON</v>
      </c>
      <c r="F103" s="122">
        <v>338</v>
      </c>
      <c r="G103" s="119">
        <v>14390</v>
      </c>
      <c r="H103" s="119">
        <v>30529</v>
      </c>
      <c r="I103" s="119">
        <v>1206</v>
      </c>
      <c r="J103" s="119">
        <v>29323</v>
      </c>
      <c r="K103" s="119">
        <v>103386</v>
      </c>
      <c r="L103" s="120">
        <v>3.53</v>
      </c>
    </row>
    <row r="104" spans="1:12" ht="15" customHeight="1" x14ac:dyDescent="0.25">
      <c r="A104" s="8" t="str">
        <f>IFERROR(VLOOKUP(F104,'Location List'!$A$2:$QR$463,20,FALSE),"")</f>
        <v>Tim Kerum</v>
      </c>
      <c r="B104" s="8" t="str">
        <f>IFERROR(VLOOKUP(F104,'Location List'!$A$2:$QR$644,19,FALSE),"")</f>
        <v>Troy Chaney</v>
      </c>
      <c r="C104" s="8" t="str">
        <f>IFERROR(VLOOKUP(F104,'Location List'!$A$2:$QR$644,18,FALSE),"")</f>
        <v>Clarence Davidson</v>
      </c>
      <c r="D104" s="8" t="str">
        <f>IFERROR(VLOOKUP(F104,'Location List'!$A$2:$QR$644,9,FALSE),"")</f>
        <v>LOUIS DEIGNAN</v>
      </c>
      <c r="E104" s="8" t="str">
        <f>IFERROR(VLOOKUP(F104,'Location List'!$A$2:$QR$644,2,FALSE),"")</f>
        <v>COTTONWOOD</v>
      </c>
      <c r="F104" s="122">
        <v>339</v>
      </c>
      <c r="G104" s="119">
        <v>9500</v>
      </c>
      <c r="H104" s="119">
        <v>26705</v>
      </c>
      <c r="I104" s="119">
        <v>1186</v>
      </c>
      <c r="J104" s="119">
        <v>25519</v>
      </c>
      <c r="K104" s="119">
        <v>67619</v>
      </c>
      <c r="L104" s="120">
        <v>2.65</v>
      </c>
    </row>
    <row r="105" spans="1:12" ht="15" customHeight="1" x14ac:dyDescent="0.25">
      <c r="A105" s="8" t="str">
        <f>IFERROR(VLOOKUP(F105,'Location List'!$A$2:$QR$463,20,FALSE),"")</f>
        <v>Chris Kelly</v>
      </c>
      <c r="B105" s="8" t="str">
        <f>IFERROR(VLOOKUP(F105,'Location List'!$A$2:$QR$644,19,FALSE),"")</f>
        <v>Mike Seymour</v>
      </c>
      <c r="C105" s="8" t="str">
        <f>IFERROR(VLOOKUP(F105,'Location List'!$A$2:$QR$644,18,FALSE),"")</f>
        <v>Kyle Christophel</v>
      </c>
      <c r="D105" s="8" t="str">
        <f>IFERROR(VLOOKUP(F105,'Location List'!$A$2:$QR$644,9,FALSE),"")</f>
        <v>MICHELE BEAVAN</v>
      </c>
      <c r="E105" s="8" t="str">
        <f>IFERROR(VLOOKUP(F105,'Location List'!$A$2:$QR$644,2,FALSE),"")</f>
        <v>CLARKSVILLE</v>
      </c>
      <c r="F105" s="122">
        <v>340</v>
      </c>
      <c r="G105" s="119">
        <v>12126</v>
      </c>
      <c r="H105" s="119">
        <v>29585</v>
      </c>
      <c r="I105" s="119">
        <v>1023</v>
      </c>
      <c r="J105" s="119">
        <v>28562</v>
      </c>
      <c r="K105" s="119">
        <v>117092</v>
      </c>
      <c r="L105" s="120">
        <v>4.0999999999999996</v>
      </c>
    </row>
    <row r="106" spans="1:12" ht="15" customHeight="1" x14ac:dyDescent="0.25">
      <c r="A106" s="8" t="str">
        <f>IFERROR(VLOOKUP(F106,'Location List'!$A$2:$QR$463,20,FALSE),"")</f>
        <v>Chris Kelly</v>
      </c>
      <c r="B106" s="8" t="str">
        <f>IFERROR(VLOOKUP(F106,'Location List'!$A$2:$QR$644,19,FALSE),"")</f>
        <v>Mike Seymour</v>
      </c>
      <c r="C106" s="8" t="str">
        <f>IFERROR(VLOOKUP(F106,'Location List'!$A$2:$QR$644,18,FALSE),"")</f>
        <v>Kyle Christophel</v>
      </c>
      <c r="D106" s="8" t="str">
        <f>IFERROR(VLOOKUP(F106,'Location List'!$A$2:$QR$644,9,FALSE),"")</f>
        <v>MICHELE BEAVAN</v>
      </c>
      <c r="E106" s="8" t="str">
        <f>IFERROR(VLOOKUP(F106,'Location List'!$A$2:$QR$644,2,FALSE),"")</f>
        <v>KOKOMO</v>
      </c>
      <c r="F106" s="122">
        <v>341</v>
      </c>
      <c r="G106" s="119">
        <v>13879</v>
      </c>
      <c r="H106" s="119">
        <v>29141</v>
      </c>
      <c r="I106" s="119">
        <v>1163</v>
      </c>
      <c r="J106" s="119">
        <v>27978</v>
      </c>
      <c r="K106" s="119">
        <v>87822</v>
      </c>
      <c r="L106" s="120">
        <v>3.14</v>
      </c>
    </row>
    <row r="107" spans="1:12" ht="15" customHeight="1" x14ac:dyDescent="0.25">
      <c r="A107" s="8" t="str">
        <f>IFERROR(VLOOKUP(F107,'Location List'!$A$2:$QR$463,20,FALSE),"")</f>
        <v>Tim Kerum</v>
      </c>
      <c r="B107" s="8" t="str">
        <f>IFERROR(VLOOKUP(F107,'Location List'!$A$2:$QR$644,19,FALSE),"")</f>
        <v>Mike Seymour</v>
      </c>
      <c r="C107" s="8" t="str">
        <f>IFERROR(VLOOKUP(F107,'Location List'!$A$2:$QR$644,18,FALSE),"")</f>
        <v>Devin Magle</v>
      </c>
      <c r="D107" s="8" t="str">
        <f>IFERROR(VLOOKUP(F107,'Location List'!$A$2:$QR$644,9,FALSE),"")</f>
        <v>TONY REYNOLDS</v>
      </c>
      <c r="E107" s="8" t="str">
        <f>IFERROR(VLOOKUP(F107,'Location List'!$A$2:$QR$644,2,FALSE),"")</f>
        <v>SPOKANE</v>
      </c>
      <c r="F107" s="122">
        <v>343</v>
      </c>
      <c r="G107" s="119">
        <v>14412</v>
      </c>
      <c r="H107" s="119">
        <v>33911</v>
      </c>
      <c r="I107" s="119">
        <v>1070</v>
      </c>
      <c r="J107" s="119">
        <v>32841</v>
      </c>
      <c r="K107" s="119">
        <v>98911</v>
      </c>
      <c r="L107" s="120">
        <v>3.01</v>
      </c>
    </row>
    <row r="108" spans="1:12" ht="15" customHeight="1" x14ac:dyDescent="0.25">
      <c r="A108" s="8" t="str">
        <f>IFERROR(VLOOKUP(F108,'Location List'!$A$2:$QR$463,20,FALSE),"")</f>
        <v>Tim Kerum</v>
      </c>
      <c r="B108" s="8" t="str">
        <f>IFERROR(VLOOKUP(F108,'Location List'!$A$2:$QR$644,19,FALSE),"")</f>
        <v>Mike Seymour</v>
      </c>
      <c r="C108" s="8" t="str">
        <f>IFERROR(VLOOKUP(F108,'Location List'!$A$2:$QR$644,18,FALSE),"")</f>
        <v>Devin Magle</v>
      </c>
      <c r="D108" s="8" t="str">
        <f>IFERROR(VLOOKUP(F108,'Location List'!$A$2:$QR$644,9,FALSE),"")</f>
        <v>TONY REYNOLDS</v>
      </c>
      <c r="E108" s="8" t="str">
        <f>IFERROR(VLOOKUP(F108,'Location List'!$A$2:$QR$644,2,FALSE),"")</f>
        <v>SPOKANE VALLEY</v>
      </c>
      <c r="F108" s="122">
        <v>344</v>
      </c>
      <c r="G108" s="119">
        <v>22578</v>
      </c>
      <c r="H108" s="119">
        <v>44840</v>
      </c>
      <c r="I108" s="119">
        <v>1433</v>
      </c>
      <c r="J108" s="119">
        <v>43407</v>
      </c>
      <c r="K108" s="119">
        <v>128577</v>
      </c>
      <c r="L108" s="120">
        <v>2.96</v>
      </c>
    </row>
    <row r="109" spans="1:12" ht="15" customHeight="1" x14ac:dyDescent="0.25">
      <c r="A109" s="8" t="str">
        <f>IFERROR(VLOOKUP(F109,'Location List'!$A$2:$QR$463,20,FALSE),"")</f>
        <v>Chris Kelly</v>
      </c>
      <c r="B109" s="8" t="str">
        <f>IFERROR(VLOOKUP(F109,'Location List'!$A$2:$QR$644,19,FALSE),"")</f>
        <v>Mike Seymour</v>
      </c>
      <c r="C109" s="8" t="str">
        <f>IFERROR(VLOOKUP(F109,'Location List'!$A$2:$QR$644,18,FALSE),"")</f>
        <v>James Schwab</v>
      </c>
      <c r="D109" s="8" t="str">
        <f>IFERROR(VLOOKUP(F109,'Location List'!$A$2:$QR$644,9,FALSE),"")</f>
        <v>REGINALD DAVENPORT</v>
      </c>
      <c r="E109" s="8" t="str">
        <f>IFERROR(VLOOKUP(F109,'Location List'!$A$2:$QR$644,2,FALSE),"")</f>
        <v>BLOOMINGTON</v>
      </c>
      <c r="F109" s="122">
        <v>345</v>
      </c>
      <c r="G109" s="119">
        <v>12968</v>
      </c>
      <c r="H109" s="119">
        <v>27345</v>
      </c>
      <c r="I109" s="119">
        <v>1201</v>
      </c>
      <c r="J109" s="119">
        <v>26144</v>
      </c>
      <c r="K109" s="119">
        <v>73875</v>
      </c>
      <c r="L109" s="120">
        <v>2.83</v>
      </c>
    </row>
    <row r="110" spans="1:12" ht="15" customHeight="1" x14ac:dyDescent="0.25">
      <c r="A110" s="8" t="str">
        <f>IFERROR(VLOOKUP(F110,'Location List'!$A$2:$QR$463,20,FALSE),"")</f>
        <v>Chris Kelly</v>
      </c>
      <c r="B110" s="8" t="str">
        <f>IFERROR(VLOOKUP(F110,'Location List'!$A$2:$QR$644,19,FALSE),"")</f>
        <v>Mike Seymour</v>
      </c>
      <c r="C110" s="8" t="str">
        <f>IFERROR(VLOOKUP(F110,'Location List'!$A$2:$QR$644,18,FALSE),"")</f>
        <v>Kyle Christophel</v>
      </c>
      <c r="D110" s="8" t="str">
        <f>IFERROR(VLOOKUP(F110,'Location List'!$A$2:$QR$644,9,FALSE),"")</f>
        <v>MICHELE BEAVAN</v>
      </c>
      <c r="E110" s="8" t="str">
        <f>IFERROR(VLOOKUP(F110,'Location List'!$A$2:$QR$644,2,FALSE),"")</f>
        <v>GREENWOOD</v>
      </c>
      <c r="F110" s="122">
        <v>346</v>
      </c>
      <c r="G110" s="119">
        <v>19074</v>
      </c>
      <c r="H110" s="119">
        <v>39921</v>
      </c>
      <c r="I110" s="119">
        <v>1551</v>
      </c>
      <c r="J110" s="119">
        <v>38370</v>
      </c>
      <c r="K110" s="119">
        <v>113728</v>
      </c>
      <c r="L110" s="120">
        <v>2.96</v>
      </c>
    </row>
    <row r="111" spans="1:12" ht="15" customHeight="1" x14ac:dyDescent="0.25">
      <c r="A111" s="8" t="str">
        <f>IFERROR(VLOOKUP(F111,'Location List'!$A$2:$QR$463,20,FALSE),"")</f>
        <v>Chris Kelly</v>
      </c>
      <c r="B111" s="8" t="str">
        <f>IFERROR(VLOOKUP(F111,'Location List'!$A$2:$QR$644,19,FALSE),"")</f>
        <v>Mike Seymour</v>
      </c>
      <c r="C111" s="8" t="str">
        <f>IFERROR(VLOOKUP(F111,'Location List'!$A$2:$QR$644,18,FALSE),"")</f>
        <v>Justin Miano</v>
      </c>
      <c r="D111" s="8" t="str">
        <f>IFERROR(VLOOKUP(F111,'Location List'!$A$2:$QR$644,9,FALSE),"")</f>
        <v>REGINALD DAVENPORT</v>
      </c>
      <c r="E111" s="8" t="str">
        <f>IFERROR(VLOOKUP(F111,'Location List'!$A$2:$QR$644,2,FALSE),"")</f>
        <v>HOBART</v>
      </c>
      <c r="F111" s="122">
        <v>348</v>
      </c>
      <c r="G111" s="119">
        <v>14640</v>
      </c>
      <c r="H111" s="119">
        <v>56249</v>
      </c>
      <c r="I111" s="119">
        <v>1832</v>
      </c>
      <c r="J111" s="119">
        <v>54417</v>
      </c>
      <c r="K111" s="119">
        <v>161416</v>
      </c>
      <c r="L111" s="120">
        <v>2.97</v>
      </c>
    </row>
    <row r="112" spans="1:12" ht="15" customHeight="1" x14ac:dyDescent="0.25">
      <c r="A112" s="8" t="str">
        <f>IFERROR(VLOOKUP(F112,'Location List'!$A$2:$QR$463,20,FALSE),"")</f>
        <v>Chris Kelly</v>
      </c>
      <c r="B112" s="8" t="str">
        <f>IFERROR(VLOOKUP(F112,'Location List'!$A$2:$QR$644,19,FALSE),"")</f>
        <v>Mike Seymour</v>
      </c>
      <c r="C112" s="8" t="str">
        <f>IFERROR(VLOOKUP(F112,'Location List'!$A$2:$QR$644,18,FALSE),"")</f>
        <v>Justin Miano</v>
      </c>
      <c r="D112" s="8" t="str">
        <f>IFERROR(VLOOKUP(F112,'Location List'!$A$2:$QR$644,9,FALSE),"")</f>
        <v>REGINALD DAVENPORT</v>
      </c>
      <c r="E112" s="8" t="str">
        <f>IFERROR(VLOOKUP(F112,'Location List'!$A$2:$QR$644,2,FALSE),"")</f>
        <v>BATAVIA</v>
      </c>
      <c r="F112" s="122">
        <v>349</v>
      </c>
      <c r="G112" s="119">
        <v>8718</v>
      </c>
      <c r="H112" s="119">
        <v>25942</v>
      </c>
      <c r="I112" s="119">
        <v>1287</v>
      </c>
      <c r="J112" s="119">
        <v>24655</v>
      </c>
      <c r="K112" s="119">
        <v>74818</v>
      </c>
      <c r="L112" s="120">
        <v>3.03</v>
      </c>
    </row>
    <row r="113" spans="1:12" ht="15" customHeight="1" x14ac:dyDescent="0.25">
      <c r="A113" s="8" t="str">
        <f>IFERROR(VLOOKUP(F113,'Location List'!$A$2:$QR$463,20,FALSE),"")</f>
        <v>Tim Kerum</v>
      </c>
      <c r="B113" s="8" t="str">
        <f>IFERROR(VLOOKUP(F113,'Location List'!$A$2:$QR$644,19,FALSE),"")</f>
        <v>Troy Chaney</v>
      </c>
      <c r="C113" s="8" t="str">
        <f>IFERROR(VLOOKUP(F113,'Location List'!$A$2:$QR$644,18,FALSE),"")</f>
        <v/>
      </c>
      <c r="D113" s="8" t="str">
        <f>IFERROR(VLOOKUP(F113,'Location List'!$A$2:$QR$644,9,FALSE),"")</f>
        <v>PATTY CEDILLO</v>
      </c>
      <c r="E113" s="8" t="str">
        <f>IFERROR(VLOOKUP(F113,'Location List'!$A$2:$QR$644,2,FALSE),"")</f>
        <v>PALM DESERT</v>
      </c>
      <c r="F113" s="122">
        <v>353</v>
      </c>
      <c r="G113" s="119">
        <v>17133</v>
      </c>
      <c r="H113" s="119">
        <v>37661</v>
      </c>
      <c r="I113" s="119">
        <v>1097</v>
      </c>
      <c r="J113" s="119">
        <v>36564</v>
      </c>
      <c r="K113" s="119">
        <v>118360</v>
      </c>
      <c r="L113" s="120">
        <v>3.24</v>
      </c>
    </row>
    <row r="114" spans="1:12" ht="15" customHeight="1" x14ac:dyDescent="0.25">
      <c r="A114" s="8" t="str">
        <f>IFERROR(VLOOKUP(F114,'Location List'!$A$2:$QR$463,20,FALSE),"")</f>
        <v>Tim Kerum</v>
      </c>
      <c r="B114" s="8" t="str">
        <f>IFERROR(VLOOKUP(F114,'Location List'!$A$2:$QR$644,19,FALSE),"")</f>
        <v>Troy Chaney</v>
      </c>
      <c r="C114" s="8" t="str">
        <f>IFERROR(VLOOKUP(F114,'Location List'!$A$2:$QR$644,18,FALSE),"")</f>
        <v>Manuel Lopez</v>
      </c>
      <c r="D114" s="8" t="str">
        <f>IFERROR(VLOOKUP(F114,'Location List'!$A$2:$QR$644,9,FALSE),"")</f>
        <v>OCTAVIO CASTANEDA</v>
      </c>
      <c r="E114" s="8" t="str">
        <f>IFERROR(VLOOKUP(F114,'Location List'!$A$2:$QR$644,2,FALSE),"")</f>
        <v>VALENCIA</v>
      </c>
      <c r="F114" s="122">
        <v>355</v>
      </c>
      <c r="G114" s="119">
        <v>21219</v>
      </c>
      <c r="H114" s="119">
        <v>41461</v>
      </c>
      <c r="I114" s="119">
        <v>943</v>
      </c>
      <c r="J114" s="119">
        <v>40519</v>
      </c>
      <c r="K114" s="119">
        <v>126700</v>
      </c>
      <c r="L114" s="120">
        <v>3.13</v>
      </c>
    </row>
    <row r="115" spans="1:12" ht="15" customHeight="1" x14ac:dyDescent="0.25">
      <c r="A115" s="8" t="str">
        <f>IFERROR(VLOOKUP(F115,'Location List'!$A$2:$QR$463,20,FALSE),"")</f>
        <v>Tim Kerum</v>
      </c>
      <c r="B115" s="8" t="str">
        <f>IFERROR(VLOOKUP(F115,'Location List'!$A$2:$QR$644,19,FALSE),"")</f>
        <v>Troy Chaney</v>
      </c>
      <c r="C115" s="8" t="str">
        <f>IFERROR(VLOOKUP(F115,'Location List'!$A$2:$QR$644,18,FALSE),"")</f>
        <v>Luis Torres</v>
      </c>
      <c r="D115" s="8" t="str">
        <f>IFERROR(VLOOKUP(F115,'Location List'!$A$2:$QR$644,9,FALSE),"")</f>
        <v>ARSHAD KHAN</v>
      </c>
      <c r="E115" s="8" t="str">
        <f>IFERROR(VLOOKUP(F115,'Location List'!$A$2:$QR$644,2,FALSE),"")</f>
        <v>VICTORVILLE</v>
      </c>
      <c r="F115" s="122">
        <v>356</v>
      </c>
      <c r="G115" s="119">
        <v>43650</v>
      </c>
      <c r="H115" s="119">
        <v>72797</v>
      </c>
      <c r="I115" s="119">
        <v>1348</v>
      </c>
      <c r="J115" s="119">
        <v>71450</v>
      </c>
      <c r="K115" s="119">
        <v>225098</v>
      </c>
      <c r="L115" s="120">
        <v>3.15</v>
      </c>
    </row>
    <row r="116" spans="1:12" ht="15" customHeight="1" x14ac:dyDescent="0.25">
      <c r="A116" s="8" t="str">
        <f>IFERROR(VLOOKUP(F116,'Location List'!$A$2:$QR$463,20,FALSE),"")</f>
        <v>Tim Kerum</v>
      </c>
      <c r="B116" s="8" t="str">
        <f>IFERROR(VLOOKUP(F116,'Location List'!$A$2:$QR$644,19,FALSE),"")</f>
        <v>Troy Chaney</v>
      </c>
      <c r="C116" s="8" t="str">
        <f>IFERROR(VLOOKUP(F116,'Location List'!$A$2:$QR$644,18,FALSE),"")</f>
        <v>JOAQUIN FREGOSO</v>
      </c>
      <c r="D116" s="8" t="str">
        <f>IFERROR(VLOOKUP(F116,'Location List'!$A$2:$QR$644,9,FALSE),"")</f>
        <v>CLAUDIA RIVAS</v>
      </c>
      <c r="E116" s="8" t="str">
        <f>IFERROR(VLOOKUP(F116,'Location List'!$A$2:$QR$644,2,FALSE),"")</f>
        <v>LAKEWOOD</v>
      </c>
      <c r="F116" s="122">
        <v>357</v>
      </c>
      <c r="G116" s="119">
        <v>28411</v>
      </c>
      <c r="H116" s="119">
        <v>46467</v>
      </c>
      <c r="I116" s="119">
        <v>935</v>
      </c>
      <c r="J116" s="119">
        <v>45534</v>
      </c>
      <c r="K116" s="119">
        <v>143341</v>
      </c>
      <c r="L116" s="120">
        <v>3.15</v>
      </c>
    </row>
    <row r="117" spans="1:12" ht="15" customHeight="1" x14ac:dyDescent="0.25">
      <c r="A117" s="8" t="str">
        <f>IFERROR(VLOOKUP(F117,'Location List'!$A$2:$QR$463,20,FALSE),"")</f>
        <v>Tim Kerum</v>
      </c>
      <c r="B117" s="8" t="str">
        <f>IFERROR(VLOOKUP(F117,'Location List'!$A$2:$QR$644,19,FALSE),"")</f>
        <v>Troy Chaney</v>
      </c>
      <c r="C117" s="8" t="str">
        <f>IFERROR(VLOOKUP(F117,'Location List'!$A$2:$QR$644,18,FALSE),"")</f>
        <v>JOAQUIN FREGOSO</v>
      </c>
      <c r="D117" s="8" t="str">
        <f>IFERROR(VLOOKUP(F117,'Location List'!$A$2:$QR$644,9,FALSE),"")</f>
        <v>CLAUDIA RIVAS</v>
      </c>
      <c r="E117" s="8" t="str">
        <f>IFERROR(VLOOKUP(F117,'Location List'!$A$2:$QR$644,2,FALSE),"")</f>
        <v>TORRANCE</v>
      </c>
      <c r="F117" s="122">
        <v>358</v>
      </c>
      <c r="G117" s="119">
        <v>22049</v>
      </c>
      <c r="H117" s="119">
        <v>43237</v>
      </c>
      <c r="I117" s="119">
        <v>1109</v>
      </c>
      <c r="J117" s="119">
        <v>42128</v>
      </c>
      <c r="K117" s="119">
        <v>129541</v>
      </c>
      <c r="L117" s="120">
        <v>3.07</v>
      </c>
    </row>
    <row r="118" spans="1:12" ht="15" customHeight="1" x14ac:dyDescent="0.25">
      <c r="A118" s="8" t="str">
        <f>IFERROR(VLOOKUP(F118,'Location List'!$A$2:$QR$463,20,FALSE),"")</f>
        <v>Chris Kelly</v>
      </c>
      <c r="B118" s="8" t="str">
        <f>IFERROR(VLOOKUP(F118,'Location List'!$A$2:$QR$644,19,FALSE),"")</f>
        <v>Victor Ayrapetov</v>
      </c>
      <c r="C118" s="8" t="str">
        <f>IFERROR(VLOOKUP(F118,'Location List'!$A$2:$QR$644,18,FALSE),"")</f>
        <v>Nicholas Glenn</v>
      </c>
      <c r="D118" s="8" t="str">
        <f>IFERROR(VLOOKUP(F118,'Location List'!$A$2:$QR$644,9,FALSE),"")</f>
        <v>ALI ELALI</v>
      </c>
      <c r="E118" s="8" t="str">
        <f>IFERROR(VLOOKUP(F118,'Location List'!$A$2:$QR$644,2,FALSE),"")</f>
        <v>DEARBORN</v>
      </c>
      <c r="F118" s="122">
        <v>359</v>
      </c>
      <c r="G118" s="119">
        <v>21065</v>
      </c>
      <c r="H118" s="119">
        <v>36308</v>
      </c>
      <c r="I118" s="119">
        <v>1386</v>
      </c>
      <c r="J118" s="119">
        <v>34922</v>
      </c>
      <c r="K118" s="119">
        <v>105149</v>
      </c>
      <c r="L118" s="120">
        <v>3.01</v>
      </c>
    </row>
    <row r="119" spans="1:12" ht="15" customHeight="1" x14ac:dyDescent="0.25">
      <c r="A119" s="8" t="str">
        <f>IFERROR(VLOOKUP(F119,'Location List'!$A$2:$QR$463,20,FALSE),"")</f>
        <v>Chris Kelly</v>
      </c>
      <c r="B119" s="8" t="str">
        <f>IFERROR(VLOOKUP(F119,'Location List'!$A$2:$QR$644,19,FALSE),"")</f>
        <v>Mike Seymour</v>
      </c>
      <c r="C119" s="8" t="str">
        <f>IFERROR(VLOOKUP(F119,'Location List'!$A$2:$QR$644,18,FALSE),"")</f>
        <v>James Schwab</v>
      </c>
      <c r="D119" s="8" t="str">
        <f>IFERROR(VLOOKUP(F119,'Location List'!$A$2:$QR$644,9,FALSE),"")</f>
        <v>REGINALD DAVENPORT</v>
      </c>
      <c r="E119" s="8" t="str">
        <f>IFERROR(VLOOKUP(F119,'Location List'!$A$2:$QR$644,2,FALSE),"")</f>
        <v>PEORIA</v>
      </c>
      <c r="F119" s="122">
        <v>360</v>
      </c>
      <c r="G119" s="119">
        <v>16211</v>
      </c>
      <c r="H119" s="119">
        <v>34300</v>
      </c>
      <c r="I119" s="119">
        <v>1236</v>
      </c>
      <c r="J119" s="119">
        <v>33065</v>
      </c>
      <c r="K119" s="119">
        <v>100064</v>
      </c>
      <c r="L119" s="120">
        <v>3.03</v>
      </c>
    </row>
    <row r="120" spans="1:12" ht="15" customHeight="1" x14ac:dyDescent="0.25">
      <c r="A120" s="8" t="str">
        <f>IFERROR(VLOOKUP(F120,'Location List'!$A$2:$QR$463,20,FALSE),"")</f>
        <v>Tim Kerum</v>
      </c>
      <c r="B120" s="8" t="str">
        <f>IFERROR(VLOOKUP(F120,'Location List'!$A$2:$QR$644,19,FALSE),"")</f>
        <v>Troy Chaney</v>
      </c>
      <c r="C120" s="8" t="str">
        <f>IFERROR(VLOOKUP(F120,'Location List'!$A$2:$QR$644,18,FALSE),"")</f>
        <v>JOAQUIN FREGOSO</v>
      </c>
      <c r="D120" s="8" t="str">
        <f>IFERROR(VLOOKUP(F120,'Location List'!$A$2:$QR$644,9,FALSE),"")</f>
        <v>CLAUDIA RIVAS</v>
      </c>
      <c r="E120" s="8" t="str">
        <f>IFERROR(VLOOKUP(F120,'Location List'!$A$2:$QR$644,2,FALSE),"")</f>
        <v>CERRITOS</v>
      </c>
      <c r="F120" s="122">
        <v>362</v>
      </c>
      <c r="G120" s="119">
        <v>23254</v>
      </c>
      <c r="H120" s="119">
        <v>46082</v>
      </c>
      <c r="I120" s="119">
        <v>978</v>
      </c>
      <c r="J120" s="119">
        <v>45104</v>
      </c>
      <c r="K120" s="119">
        <v>171142</v>
      </c>
      <c r="L120" s="120">
        <v>3.79</v>
      </c>
    </row>
    <row r="121" spans="1:12" ht="15" customHeight="1" x14ac:dyDescent="0.25">
      <c r="A121" s="8" t="str">
        <f>IFERROR(VLOOKUP(F121,'Location List'!$A$2:$QR$463,20,FALSE),"")</f>
        <v>Tim Kerum</v>
      </c>
      <c r="B121" s="8" t="str">
        <f>IFERROR(VLOOKUP(F121,'Location List'!$A$2:$QR$644,19,FALSE),"")</f>
        <v>Troy Chaney</v>
      </c>
      <c r="C121" s="8" t="str">
        <f>IFERROR(VLOOKUP(F121,'Location List'!$A$2:$QR$644,18,FALSE),"")</f>
        <v>Austin Manzo</v>
      </c>
      <c r="D121" s="8" t="str">
        <f>IFERROR(VLOOKUP(F121,'Location List'!$A$2:$QR$644,9,FALSE),"")</f>
        <v>YURI PENA</v>
      </c>
      <c r="E121" s="8" t="str">
        <f>IFERROR(VLOOKUP(F121,'Location List'!$A$2:$QR$644,2,FALSE),"")</f>
        <v>HAYWARD</v>
      </c>
      <c r="F121" s="122">
        <v>363</v>
      </c>
      <c r="G121" s="119">
        <v>27275</v>
      </c>
      <c r="H121" s="119">
        <v>48333</v>
      </c>
      <c r="I121" s="119">
        <v>1449</v>
      </c>
      <c r="J121" s="119">
        <v>46884</v>
      </c>
      <c r="K121" s="119">
        <v>146261</v>
      </c>
      <c r="L121" s="120">
        <v>3.12</v>
      </c>
    </row>
    <row r="122" spans="1:12" ht="15" customHeight="1" x14ac:dyDescent="0.25">
      <c r="A122" s="8" t="str">
        <f>IFERROR(VLOOKUP(F122,'Location List'!$A$2:$QR$463,20,FALSE),"")</f>
        <v>Tim Kerum</v>
      </c>
      <c r="B122" s="8" t="str">
        <f>IFERROR(VLOOKUP(F122,'Location List'!$A$2:$QR$644,19,FALSE),"")</f>
        <v>Troy Chaney</v>
      </c>
      <c r="C122" s="8" t="str">
        <f>IFERROR(VLOOKUP(F122,'Location List'!$A$2:$QR$644,18,FALSE),"")</f>
        <v>Albino Ramirez</v>
      </c>
      <c r="D122" s="8" t="str">
        <f>IFERROR(VLOOKUP(F122,'Location List'!$A$2:$QR$644,9,FALSE),"")</f>
        <v>Adam Shafran</v>
      </c>
      <c r="E122" s="8" t="str">
        <f>IFERROR(VLOOKUP(F122,'Location List'!$A$2:$QR$644,2,FALSE),"")</f>
        <v>NO. FRESNO</v>
      </c>
      <c r="F122" s="122">
        <v>364</v>
      </c>
      <c r="G122" s="119">
        <v>19620</v>
      </c>
      <c r="H122" s="119">
        <v>45412</v>
      </c>
      <c r="I122" s="119">
        <v>1051</v>
      </c>
      <c r="J122" s="119">
        <v>44361</v>
      </c>
      <c r="K122" s="119">
        <v>148100</v>
      </c>
      <c r="L122" s="120">
        <v>3.34</v>
      </c>
    </row>
    <row r="123" spans="1:12" ht="15" customHeight="1" x14ac:dyDescent="0.25">
      <c r="A123" s="8" t="str">
        <f>IFERROR(VLOOKUP(F123,'Location List'!$A$2:$QR$463,20,FALSE),"")</f>
        <v>Bill Eich</v>
      </c>
      <c r="B123" s="8" t="str">
        <f>IFERROR(VLOOKUP(F123,'Location List'!$A$2:$QR$644,19,FALSE),"")</f>
        <v>Dennis Morgan</v>
      </c>
      <c r="C123" s="8" t="str">
        <f>IFERROR(VLOOKUP(F123,'Location List'!$A$2:$QR$644,18,FALSE),"")</f>
        <v>Steve Fraden</v>
      </c>
      <c r="D123" s="8" t="str">
        <f>IFERROR(VLOOKUP(F123,'Location List'!$A$2:$QR$644,9,FALSE),"")</f>
        <v>JIM HAMBLEN</v>
      </c>
      <c r="E123" s="8" t="str">
        <f>IFERROR(VLOOKUP(F123,'Location List'!$A$2:$QR$644,2,FALSE),"")</f>
        <v>COOL SPRINGS</v>
      </c>
      <c r="F123" s="122">
        <v>365</v>
      </c>
      <c r="G123" s="119">
        <v>14412</v>
      </c>
      <c r="H123" s="119">
        <v>45995</v>
      </c>
      <c r="I123" s="119">
        <v>991</v>
      </c>
      <c r="J123" s="119">
        <v>45004</v>
      </c>
      <c r="K123" s="119">
        <v>129219</v>
      </c>
      <c r="L123" s="120">
        <v>2.87</v>
      </c>
    </row>
    <row r="124" spans="1:12" ht="15" customHeight="1" x14ac:dyDescent="0.25">
      <c r="A124" s="8" t="str">
        <f>IFERROR(VLOOKUP(F124,'Location List'!$A$2:$QR$463,20,FALSE),"")</f>
        <v>Tim Kerum</v>
      </c>
      <c r="B124" s="8" t="str">
        <f>IFERROR(VLOOKUP(F124,'Location List'!$A$2:$QR$644,19,FALSE),"")</f>
        <v>Troy Chaney</v>
      </c>
      <c r="C124" s="8" t="str">
        <f>IFERROR(VLOOKUP(F124,'Location List'!$A$2:$QR$644,18,FALSE),"")</f>
        <v>Albino Ramirez</v>
      </c>
      <c r="D124" s="8" t="str">
        <f>IFERROR(VLOOKUP(F124,'Location List'!$A$2:$QR$644,9,FALSE),"")</f>
        <v>Adam Shafran</v>
      </c>
      <c r="E124" s="8" t="str">
        <f>IFERROR(VLOOKUP(F124,'Location List'!$A$2:$QR$644,2,FALSE),"")</f>
        <v>ELK GROVE</v>
      </c>
      <c r="F124" s="122">
        <v>366</v>
      </c>
      <c r="G124" s="119">
        <v>58827</v>
      </c>
      <c r="H124" s="119">
        <v>95197</v>
      </c>
      <c r="I124" s="119">
        <v>1626</v>
      </c>
      <c r="J124" s="119">
        <v>93571</v>
      </c>
      <c r="K124" s="119">
        <v>239463</v>
      </c>
      <c r="L124" s="120">
        <v>2.56</v>
      </c>
    </row>
    <row r="125" spans="1:12" ht="15" customHeight="1" x14ac:dyDescent="0.25">
      <c r="A125" s="8" t="str">
        <f>IFERROR(VLOOKUP(F125,'Location List'!$A$2:$QR$463,20,FALSE),"")</f>
        <v>Bill Eich</v>
      </c>
      <c r="B125" s="8" t="str">
        <f>IFERROR(VLOOKUP(F125,'Location List'!$A$2:$QR$644,19,FALSE),"")</f>
        <v>Dennis Morgan</v>
      </c>
      <c r="C125" s="8" t="str">
        <f>IFERROR(VLOOKUP(F125,'Location List'!$A$2:$QR$644,18,FALSE),"")</f>
        <v>Steve Fraden</v>
      </c>
      <c r="D125" s="8" t="str">
        <f>IFERROR(VLOOKUP(F125,'Location List'!$A$2:$QR$644,9,FALSE),"")</f>
        <v>JIM HAMBLEN</v>
      </c>
      <c r="E125" s="8" t="str">
        <f>IFERROR(VLOOKUP(F125,'Location List'!$A$2:$QR$644,2,FALSE),"")</f>
        <v>CLARKSVILLE</v>
      </c>
      <c r="F125" s="122">
        <v>368</v>
      </c>
      <c r="G125" s="119">
        <v>20677</v>
      </c>
      <c r="H125" s="119">
        <v>42906</v>
      </c>
      <c r="I125" s="119">
        <v>1320</v>
      </c>
      <c r="J125" s="119">
        <v>41586</v>
      </c>
      <c r="K125" s="119">
        <v>120881</v>
      </c>
      <c r="L125" s="120">
        <v>2.91</v>
      </c>
    </row>
    <row r="126" spans="1:12" ht="15" customHeight="1" x14ac:dyDescent="0.25">
      <c r="A126" s="8" t="str">
        <f>IFERROR(VLOOKUP(F126,'Location List'!$A$2:$QR$463,20,FALSE),"")</f>
        <v>Tim Kerum</v>
      </c>
      <c r="B126" s="8" t="str">
        <f>IFERROR(VLOOKUP(F126,'Location List'!$A$2:$QR$644,19,FALSE),"")</f>
        <v>Troy Chaney</v>
      </c>
      <c r="C126" s="8" t="str">
        <f>IFERROR(VLOOKUP(F126,'Location List'!$A$2:$QR$644,18,FALSE),"")</f>
        <v/>
      </c>
      <c r="D126" s="8" t="str">
        <f>IFERROR(VLOOKUP(F126,'Location List'!$A$2:$QR$644,9,FALSE),"")</f>
        <v>PATTY CEDILLO</v>
      </c>
      <c r="E126" s="8" t="str">
        <f>IFERROR(VLOOKUP(F126,'Location List'!$A$2:$QR$644,2,FALSE),"")</f>
        <v>EL CENTRO</v>
      </c>
      <c r="F126" s="122">
        <v>370</v>
      </c>
      <c r="G126" s="119">
        <v>14900</v>
      </c>
      <c r="H126" s="119">
        <v>38711</v>
      </c>
      <c r="I126" s="119">
        <v>960</v>
      </c>
      <c r="J126" s="119">
        <v>37751</v>
      </c>
      <c r="K126" s="119">
        <v>103048</v>
      </c>
      <c r="L126" s="120">
        <v>2.73</v>
      </c>
    </row>
    <row r="127" spans="1:12" ht="15" customHeight="1" x14ac:dyDescent="0.25">
      <c r="A127" s="8" t="str">
        <f>IFERROR(VLOOKUP(F127,'Location List'!$A$2:$QR$463,20,FALSE),"")</f>
        <v>Tim Kerum</v>
      </c>
      <c r="B127" s="8" t="str">
        <f>IFERROR(VLOOKUP(F127,'Location List'!$A$2:$QR$644,19,FALSE),"")</f>
        <v>Troy Chaney</v>
      </c>
      <c r="C127" s="8" t="str">
        <f>IFERROR(VLOOKUP(F127,'Location List'!$A$2:$QR$644,18,FALSE),"")</f>
        <v>JOAQUIN FREGOSO</v>
      </c>
      <c r="D127" s="8" t="str">
        <f>IFERROR(VLOOKUP(F127,'Location List'!$A$2:$QR$644,9,FALSE),"")</f>
        <v>CLAUDIA RIVAS</v>
      </c>
      <c r="E127" s="8" t="str">
        <f>IFERROR(VLOOKUP(F127,'Location List'!$A$2:$QR$644,2,FALSE),"")</f>
        <v>FOOTHILL RANCH</v>
      </c>
      <c r="F127" s="122">
        <v>371</v>
      </c>
      <c r="G127" s="119">
        <v>19259</v>
      </c>
      <c r="H127" s="119">
        <v>44891</v>
      </c>
      <c r="I127" s="119">
        <v>1478</v>
      </c>
      <c r="J127" s="119">
        <v>43413</v>
      </c>
      <c r="K127" s="119">
        <v>129351</v>
      </c>
      <c r="L127" s="120">
        <v>2.98</v>
      </c>
    </row>
    <row r="128" spans="1:12" ht="15" customHeight="1" x14ac:dyDescent="0.25">
      <c r="A128" s="8" t="str">
        <f>IFERROR(VLOOKUP(F128,'Location List'!$A$2:$QR$463,20,FALSE),"")</f>
        <v>Tim Kerum</v>
      </c>
      <c r="B128" s="8" t="str">
        <f>IFERROR(VLOOKUP(F128,'Location List'!$A$2:$QR$644,19,FALSE),"")</f>
        <v>Troy Chaney</v>
      </c>
      <c r="C128" s="8" t="str">
        <f>IFERROR(VLOOKUP(F128,'Location List'!$A$2:$QR$644,18,FALSE),"")</f>
        <v>Austin Manzo</v>
      </c>
      <c r="D128" s="8" t="str">
        <f>IFERROR(VLOOKUP(F128,'Location List'!$A$2:$QR$644,9,FALSE),"")</f>
        <v>YURI PENA</v>
      </c>
      <c r="E128" s="8" t="str">
        <f>IFERROR(VLOOKUP(F128,'Location List'!$A$2:$QR$644,2,FALSE),"")</f>
        <v>GILROY</v>
      </c>
      <c r="F128" s="122">
        <v>373</v>
      </c>
      <c r="G128" s="119">
        <v>18130</v>
      </c>
      <c r="H128" s="119">
        <v>34230</v>
      </c>
      <c r="I128" s="119">
        <v>1079</v>
      </c>
      <c r="J128" s="119">
        <v>33152</v>
      </c>
      <c r="K128" s="119">
        <v>84819</v>
      </c>
      <c r="L128" s="120">
        <v>2.56</v>
      </c>
    </row>
    <row r="129" spans="1:12" ht="15" customHeight="1" x14ac:dyDescent="0.25">
      <c r="A129" s="8" t="str">
        <f>IFERROR(VLOOKUP(F129,'Location List'!$A$2:$QR$463,20,FALSE),"")</f>
        <v>Tim Kerum</v>
      </c>
      <c r="B129" s="8" t="str">
        <f>IFERROR(VLOOKUP(F129,'Location List'!$A$2:$QR$644,19,FALSE),"")</f>
        <v>Troy Chaney</v>
      </c>
      <c r="C129" s="8" t="str">
        <f>IFERROR(VLOOKUP(F129,'Location List'!$A$2:$QR$644,18,FALSE),"")</f>
        <v>Luis Torres</v>
      </c>
      <c r="D129" s="8" t="str">
        <f>IFERROR(VLOOKUP(F129,'Location List'!$A$2:$QR$644,9,FALSE),"")</f>
        <v>ARSHAD KHAN</v>
      </c>
      <c r="E129" s="8" t="str">
        <f>IFERROR(VLOOKUP(F129,'Location List'!$A$2:$QR$644,2,FALSE),"")</f>
        <v>SAN BERNARDINO</v>
      </c>
      <c r="F129" s="122">
        <v>375</v>
      </c>
      <c r="G129" s="119">
        <v>30723</v>
      </c>
      <c r="H129" s="119">
        <v>59860</v>
      </c>
      <c r="I129" s="119">
        <v>1413</v>
      </c>
      <c r="J129" s="119">
        <v>58447</v>
      </c>
      <c r="K129" s="119">
        <v>163052</v>
      </c>
      <c r="L129" s="120">
        <v>2.79</v>
      </c>
    </row>
    <row r="130" spans="1:12" ht="15" customHeight="1" x14ac:dyDescent="0.25">
      <c r="A130" s="8" t="str">
        <f>IFERROR(VLOOKUP(F130,'Location List'!$A$2:$QR$463,20,FALSE),"")</f>
        <v>Tim Kerum</v>
      </c>
      <c r="B130" s="8" t="str">
        <f>IFERROR(VLOOKUP(F130,'Location List'!$A$2:$QR$644,19,FALSE),"")</f>
        <v>Troy Chaney</v>
      </c>
      <c r="C130" s="8" t="str">
        <f>IFERROR(VLOOKUP(F130,'Location List'!$A$2:$QR$644,18,FALSE),"")</f>
        <v/>
      </c>
      <c r="D130" s="8" t="str">
        <f>IFERROR(VLOOKUP(F130,'Location List'!$A$2:$QR$644,9,FALSE),"")</f>
        <v>PATTY CEDILLO</v>
      </c>
      <c r="E130" s="8" t="str">
        <f>IFERROR(VLOOKUP(F130,'Location List'!$A$2:$QR$644,2,FALSE),"")</f>
        <v>HEMET</v>
      </c>
      <c r="F130" s="122">
        <v>376</v>
      </c>
      <c r="G130" s="119">
        <v>18289</v>
      </c>
      <c r="H130" s="119">
        <v>29910</v>
      </c>
      <c r="I130" s="119">
        <v>947</v>
      </c>
      <c r="J130" s="119">
        <v>28963</v>
      </c>
      <c r="K130" s="119">
        <v>75236</v>
      </c>
      <c r="L130" s="120">
        <v>2.6</v>
      </c>
    </row>
    <row r="131" spans="1:12" ht="15" customHeight="1" x14ac:dyDescent="0.25">
      <c r="A131" s="8" t="str">
        <f>IFERROR(VLOOKUP(F131,'Location List'!$A$2:$QR$463,20,FALSE),"")</f>
        <v>Tim Kerum</v>
      </c>
      <c r="B131" s="8" t="str">
        <f>IFERROR(VLOOKUP(F131,'Location List'!$A$2:$QR$644,19,FALSE),"")</f>
        <v>Troy Chaney</v>
      </c>
      <c r="C131" s="8" t="str">
        <f>IFERROR(VLOOKUP(F131,'Location List'!$A$2:$QR$644,18,FALSE),"")</f>
        <v>Luis Torres</v>
      </c>
      <c r="D131" s="8" t="str">
        <f>IFERROR(VLOOKUP(F131,'Location List'!$A$2:$QR$644,9,FALSE),"")</f>
        <v>ARSHAD KHAN</v>
      </c>
      <c r="E131" s="8" t="str">
        <f>IFERROR(VLOOKUP(F131,'Location List'!$A$2:$QR$644,2,FALSE),"")</f>
        <v>LYNWOOD</v>
      </c>
      <c r="F131" s="122">
        <v>377</v>
      </c>
      <c r="G131" s="119">
        <v>25366</v>
      </c>
      <c r="H131" s="119">
        <v>39883</v>
      </c>
      <c r="I131" s="119">
        <v>1371</v>
      </c>
      <c r="J131" s="119">
        <v>38512</v>
      </c>
      <c r="K131" s="119">
        <v>123665</v>
      </c>
      <c r="L131" s="120">
        <v>3.21</v>
      </c>
    </row>
    <row r="132" spans="1:12" ht="15" customHeight="1" x14ac:dyDescent="0.25">
      <c r="A132" s="8" t="str">
        <f>IFERROR(VLOOKUP(F132,'Location List'!$A$2:$QR$463,20,FALSE),"")</f>
        <v>Tim Kerum</v>
      </c>
      <c r="B132" s="8" t="str">
        <f>IFERROR(VLOOKUP(F132,'Location List'!$A$2:$QR$644,19,FALSE),"")</f>
        <v>Troy Chaney</v>
      </c>
      <c r="C132" s="8" t="str">
        <f>IFERROR(VLOOKUP(F132,'Location List'!$A$2:$QR$644,18,FALSE),"")</f>
        <v>JOAQUIN FREGOSO</v>
      </c>
      <c r="D132" s="8" t="str">
        <f>IFERROR(VLOOKUP(F132,'Location List'!$A$2:$QR$644,9,FALSE),"")</f>
        <v>CLAUDIA RIVAS</v>
      </c>
      <c r="E132" s="8" t="str">
        <f>IFERROR(VLOOKUP(F132,'Location List'!$A$2:$QR$644,2,FALSE),"")</f>
        <v>LAGUNA HILLS</v>
      </c>
      <c r="F132" s="122">
        <v>378</v>
      </c>
      <c r="G132" s="119">
        <v>16331</v>
      </c>
      <c r="H132" s="119">
        <v>28530</v>
      </c>
      <c r="I132" s="119">
        <v>851</v>
      </c>
      <c r="J132" s="119">
        <v>27679</v>
      </c>
      <c r="K132" s="119">
        <v>86758</v>
      </c>
      <c r="L132" s="120">
        <v>3.13</v>
      </c>
    </row>
    <row r="133" spans="1:12" ht="15" customHeight="1" x14ac:dyDescent="0.25">
      <c r="A133" s="8" t="str">
        <f>IFERROR(VLOOKUP(F133,'Location List'!$A$2:$QR$463,20,FALSE),"")</f>
        <v>Tim Kerum</v>
      </c>
      <c r="B133" s="8" t="str">
        <f>IFERROR(VLOOKUP(F133,'Location List'!$A$2:$QR$644,19,FALSE),"")</f>
        <v>Troy Chaney</v>
      </c>
      <c r="C133" s="8" t="str">
        <f>IFERROR(VLOOKUP(F133,'Location List'!$A$2:$QR$644,18,FALSE),"")</f>
        <v>Austin Manzo</v>
      </c>
      <c r="D133" s="8" t="str">
        <f>IFERROR(VLOOKUP(F133,'Location List'!$A$2:$QR$644,9,FALSE),"")</f>
        <v>YURI PENA</v>
      </c>
      <c r="E133" s="8" t="str">
        <f>IFERROR(VLOOKUP(F133,'Location List'!$A$2:$QR$644,2,FALSE),"")</f>
        <v>CONCORD</v>
      </c>
      <c r="F133" s="122">
        <v>379</v>
      </c>
      <c r="G133" s="119">
        <v>18644</v>
      </c>
      <c r="H133" s="119">
        <v>36926</v>
      </c>
      <c r="I133" s="119">
        <v>1348</v>
      </c>
      <c r="J133" s="119">
        <v>35578</v>
      </c>
      <c r="K133" s="119">
        <v>108117</v>
      </c>
      <c r="L133" s="120">
        <v>3.04</v>
      </c>
    </row>
    <row r="134" spans="1:12" ht="15" customHeight="1" x14ac:dyDescent="0.25">
      <c r="A134" s="8" t="str">
        <f>IFERROR(VLOOKUP(F134,'Location List'!$A$2:$QR$463,20,FALSE),"")</f>
        <v>Bill Eich</v>
      </c>
      <c r="B134" s="8" t="str">
        <f>IFERROR(VLOOKUP(F134,'Location List'!$A$2:$QR$644,19,FALSE),"")</f>
        <v>Dennis Morgan</v>
      </c>
      <c r="C134" s="8" t="str">
        <f>IFERROR(VLOOKUP(F134,'Location List'!$A$2:$QR$644,18,FALSE),"")</f>
        <v>Sean Brady</v>
      </c>
      <c r="D134" s="8" t="str">
        <f>IFERROR(VLOOKUP(F134,'Location List'!$A$2:$QR$644,9,FALSE),"")</f>
        <v>HASHEM SAADAT</v>
      </c>
      <c r="E134" s="8" t="str">
        <f>IFERROR(VLOOKUP(F134,'Location List'!$A$2:$QR$644,2,FALSE),"")</f>
        <v>DURHAM</v>
      </c>
      <c r="F134" s="122">
        <v>380</v>
      </c>
      <c r="G134" s="119">
        <v>9147</v>
      </c>
      <c r="H134" s="119">
        <v>18671</v>
      </c>
      <c r="I134" s="119">
        <v>759</v>
      </c>
      <c r="J134" s="119">
        <v>17912</v>
      </c>
      <c r="K134" s="119">
        <v>51373</v>
      </c>
      <c r="L134" s="120">
        <v>2.87</v>
      </c>
    </row>
    <row r="135" spans="1:12" ht="15" customHeight="1" x14ac:dyDescent="0.25">
      <c r="A135" s="8" t="str">
        <f>IFERROR(VLOOKUP(F135,'Location List'!$A$2:$QR$463,20,FALSE),"")</f>
        <v>Bill Eich</v>
      </c>
      <c r="B135" s="8" t="str">
        <f>IFERROR(VLOOKUP(F135,'Location List'!$A$2:$QR$644,19,FALSE),"")</f>
        <v>Dennis Morgan</v>
      </c>
      <c r="C135" s="8" t="str">
        <f>IFERROR(VLOOKUP(F135,'Location List'!$A$2:$QR$644,18,FALSE),"")</f>
        <v>Wayne Rough</v>
      </c>
      <c r="D135" s="8" t="str">
        <f>IFERROR(VLOOKUP(F135,'Location List'!$A$2:$QR$644,9,FALSE),"")</f>
        <v>HASHEM SAADAT</v>
      </c>
      <c r="E135" s="8" t="str">
        <f>IFERROR(VLOOKUP(F135,'Location List'!$A$2:$QR$644,2,FALSE),"")</f>
        <v>CONCORD NC</v>
      </c>
      <c r="F135" s="122">
        <v>381</v>
      </c>
      <c r="G135" s="119">
        <v>22317</v>
      </c>
      <c r="H135" s="119">
        <v>46265</v>
      </c>
      <c r="I135" s="119">
        <v>1093</v>
      </c>
      <c r="J135" s="119">
        <v>45172</v>
      </c>
      <c r="K135" s="119">
        <v>131042</v>
      </c>
      <c r="L135" s="120">
        <v>2.9</v>
      </c>
    </row>
    <row r="136" spans="1:12" ht="15" customHeight="1" x14ac:dyDescent="0.25">
      <c r="A136" s="8" t="str">
        <f>IFERROR(VLOOKUP(F136,'Location List'!$A$2:$QR$463,20,FALSE),"")</f>
        <v>Bill Eich</v>
      </c>
      <c r="B136" s="8" t="str">
        <f>IFERROR(VLOOKUP(F136,'Location List'!$A$2:$QR$644,19,FALSE),"")</f>
        <v>Dennis Morgan</v>
      </c>
      <c r="C136" s="8" t="str">
        <f>IFERROR(VLOOKUP(F136,'Location List'!$A$2:$QR$644,18,FALSE),"")</f>
        <v>Wayne Rough</v>
      </c>
      <c r="D136" s="8" t="str">
        <f>IFERROR(VLOOKUP(F136,'Location List'!$A$2:$QR$644,9,FALSE),"")</f>
        <v>HASHEM SAADAT</v>
      </c>
      <c r="E136" s="8" t="str">
        <f>IFERROR(VLOOKUP(F136,'Location List'!$A$2:$QR$644,2,FALSE),"")</f>
        <v>HICKORY</v>
      </c>
      <c r="F136" s="122">
        <v>382</v>
      </c>
      <c r="G136" s="119">
        <v>18504</v>
      </c>
      <c r="H136" s="119">
        <v>47895</v>
      </c>
      <c r="I136" s="119">
        <v>1034</v>
      </c>
      <c r="J136" s="119">
        <v>46861</v>
      </c>
      <c r="K136" s="119">
        <v>137912</v>
      </c>
      <c r="L136" s="120">
        <v>2.94</v>
      </c>
    </row>
    <row r="137" spans="1:12" ht="15" customHeight="1" x14ac:dyDescent="0.25">
      <c r="A137" s="8" t="str">
        <f>IFERROR(VLOOKUP(F137,'Location List'!$A$2:$QR$463,20,FALSE),"")</f>
        <v>Bill Eich</v>
      </c>
      <c r="B137" s="8" t="str">
        <f>IFERROR(VLOOKUP(F137,'Location List'!$A$2:$QR$644,19,FALSE),"")</f>
        <v>Dennis Morgan</v>
      </c>
      <c r="C137" s="8" t="str">
        <f>IFERROR(VLOOKUP(F137,'Location List'!$A$2:$QR$644,18,FALSE),"")</f>
        <v>Wayne Rough</v>
      </c>
      <c r="D137" s="8" t="str">
        <f>IFERROR(VLOOKUP(F137,'Location List'!$A$2:$QR$644,9,FALSE),"")</f>
        <v>HASHEM SAADAT</v>
      </c>
      <c r="E137" s="8" t="str">
        <f>IFERROR(VLOOKUP(F137,'Location List'!$A$2:$QR$644,2,FALSE),"")</f>
        <v>SPARTANBURG</v>
      </c>
      <c r="F137" s="122">
        <v>383</v>
      </c>
      <c r="G137" s="119">
        <v>14624</v>
      </c>
      <c r="H137" s="119">
        <v>28067</v>
      </c>
      <c r="I137" s="119">
        <v>1043</v>
      </c>
      <c r="J137" s="119">
        <v>27024</v>
      </c>
      <c r="K137" s="119">
        <v>86982</v>
      </c>
      <c r="L137" s="120">
        <v>3.22</v>
      </c>
    </row>
    <row r="138" spans="1:12" ht="15" customHeight="1" x14ac:dyDescent="0.25">
      <c r="A138" s="8" t="str">
        <f>IFERROR(VLOOKUP(F138,'Location List'!$A$2:$QR$463,20,FALSE),"")</f>
        <v>Bill Eich</v>
      </c>
      <c r="B138" s="8" t="str">
        <f>IFERROR(VLOOKUP(F138,'Location List'!$A$2:$QR$644,19,FALSE),"")</f>
        <v>Dennis Morgan</v>
      </c>
      <c r="C138" s="8" t="str">
        <f>IFERROR(VLOOKUP(F138,'Location List'!$A$2:$QR$644,18,FALSE),"")</f>
        <v>Santos</v>
      </c>
      <c r="D138" s="8" t="str">
        <f>IFERROR(VLOOKUP(F138,'Location List'!$A$2:$QR$644,9,FALSE),"")</f>
        <v>JOSEPH RISNEAR</v>
      </c>
      <c r="E138" s="8" t="str">
        <f>IFERROR(VLOOKUP(F138,'Location List'!$A$2:$QR$644,2,FALSE),"")</f>
        <v>NORTH CHARLESTON</v>
      </c>
      <c r="F138" s="122">
        <v>385</v>
      </c>
      <c r="G138" s="119">
        <v>14552</v>
      </c>
      <c r="H138" s="119">
        <v>32586</v>
      </c>
      <c r="I138" s="119">
        <v>2008</v>
      </c>
      <c r="J138" s="119">
        <v>30578</v>
      </c>
      <c r="K138" s="119">
        <v>90591</v>
      </c>
      <c r="L138" s="120">
        <v>2.96</v>
      </c>
    </row>
    <row r="139" spans="1:12" ht="15" customHeight="1" x14ac:dyDescent="0.25">
      <c r="A139" s="8" t="str">
        <f>IFERROR(VLOOKUP(F139,'Location List'!$A$2:$QR$463,20,FALSE),"")</f>
        <v>Bill Eich</v>
      </c>
      <c r="B139" s="8" t="str">
        <f>IFERROR(VLOOKUP(F139,'Location List'!$A$2:$QR$644,19,FALSE),"")</f>
        <v>Dennis Morgan</v>
      </c>
      <c r="C139" s="8" t="str">
        <f>IFERROR(VLOOKUP(F139,'Location List'!$A$2:$QR$644,18,FALSE),"")</f>
        <v>Sean Brady</v>
      </c>
      <c r="D139" s="8" t="str">
        <f>IFERROR(VLOOKUP(F139,'Location List'!$A$2:$QR$644,9,FALSE),"")</f>
        <v>HASHEM SAADAT</v>
      </c>
      <c r="E139" s="8" t="str">
        <f>IFERROR(VLOOKUP(F139,'Location List'!$A$2:$QR$644,2,FALSE),"")</f>
        <v>GOLDSBORO</v>
      </c>
      <c r="F139" s="122">
        <v>386</v>
      </c>
      <c r="G139" s="119">
        <v>19383</v>
      </c>
      <c r="H139" s="119">
        <v>41736</v>
      </c>
      <c r="I139" s="119">
        <v>1472</v>
      </c>
      <c r="J139" s="119">
        <v>40264</v>
      </c>
      <c r="K139" s="119">
        <v>122556</v>
      </c>
      <c r="L139" s="120">
        <v>3.04</v>
      </c>
    </row>
    <row r="140" spans="1:12" ht="15" customHeight="1" x14ac:dyDescent="0.25">
      <c r="A140" s="8" t="str">
        <f>IFERROR(VLOOKUP(F140,'Location List'!$A$2:$QR$463,20,FALSE),"")</f>
        <v>Bill Eich</v>
      </c>
      <c r="B140" s="8" t="str">
        <f>IFERROR(VLOOKUP(F140,'Location List'!$A$2:$QR$644,19,FALSE),"")</f>
        <v>Dennis Morgan</v>
      </c>
      <c r="C140" s="8" t="str">
        <f>IFERROR(VLOOKUP(F140,'Location List'!$A$2:$QR$644,18,FALSE),"")</f>
        <v>Sean Brady</v>
      </c>
      <c r="D140" s="8" t="str">
        <f>IFERROR(VLOOKUP(F140,'Location List'!$A$2:$QR$644,9,FALSE),"")</f>
        <v>HASHEM SAADAT</v>
      </c>
      <c r="E140" s="8" t="str">
        <f>IFERROR(VLOOKUP(F140,'Location List'!$A$2:$QR$644,2,FALSE),"")</f>
        <v>ROCKY MOUNT</v>
      </c>
      <c r="F140" s="122">
        <v>387</v>
      </c>
      <c r="G140" s="119">
        <v>13979</v>
      </c>
      <c r="H140" s="119">
        <v>30919</v>
      </c>
      <c r="I140" s="119">
        <v>1191</v>
      </c>
      <c r="J140" s="119">
        <v>29728</v>
      </c>
      <c r="K140" s="119">
        <v>85577</v>
      </c>
      <c r="L140" s="120">
        <v>2.88</v>
      </c>
    </row>
    <row r="141" spans="1:12" ht="15" customHeight="1" x14ac:dyDescent="0.25">
      <c r="A141" s="8" t="str">
        <f>IFERROR(VLOOKUP(F141,'Location List'!$A$2:$QR$463,20,FALSE),"")</f>
        <v>Tim Kerum</v>
      </c>
      <c r="B141" s="8" t="str">
        <f>IFERROR(VLOOKUP(F141,'Location List'!$A$2:$QR$644,19,FALSE),"")</f>
        <v>Troy Chaney</v>
      </c>
      <c r="C141" s="8" t="str">
        <f>IFERROR(VLOOKUP(F141,'Location List'!$A$2:$QR$644,18,FALSE),"")</f>
        <v/>
      </c>
      <c r="D141" s="8" t="str">
        <f>IFERROR(VLOOKUP(F141,'Location List'!$A$2:$QR$644,9,FALSE),"")</f>
        <v>PATTY CEDILLO</v>
      </c>
      <c r="E141" s="8" t="str">
        <f>IFERROR(VLOOKUP(F141,'Location List'!$A$2:$QR$644,2,FALSE),"")</f>
        <v>MORENO VALLEY</v>
      </c>
      <c r="F141" s="122">
        <v>393</v>
      </c>
      <c r="G141" s="119">
        <v>31004</v>
      </c>
      <c r="H141" s="119">
        <v>52796</v>
      </c>
      <c r="I141" s="119">
        <v>1491</v>
      </c>
      <c r="J141" s="119">
        <v>51305</v>
      </c>
      <c r="K141" s="119">
        <v>149469</v>
      </c>
      <c r="L141" s="120">
        <v>2.91</v>
      </c>
    </row>
    <row r="142" spans="1:12" ht="15" customHeight="1" x14ac:dyDescent="0.25">
      <c r="A142" s="8" t="str">
        <f>IFERROR(VLOOKUP(F142,'Location List'!$A$2:$QR$463,20,FALSE),"")</f>
        <v>Tim Kerum</v>
      </c>
      <c r="B142" s="8" t="str">
        <f>IFERROR(VLOOKUP(F142,'Location List'!$A$2:$QR$644,19,FALSE),"")</f>
        <v>Troy Chaney</v>
      </c>
      <c r="C142" s="8" t="str">
        <f>IFERROR(VLOOKUP(F142,'Location List'!$A$2:$QR$644,18,FALSE),"")</f>
        <v>Albino Ramirez</v>
      </c>
      <c r="D142" s="8" t="str">
        <f>IFERROR(VLOOKUP(F142,'Location List'!$A$2:$QR$644,9,FALSE),"")</f>
        <v>Adam Shafran</v>
      </c>
      <c r="E142" s="8" t="str">
        <f>IFERROR(VLOOKUP(F142,'Location List'!$A$2:$QR$644,2,FALSE),"")</f>
        <v>ROHNERT PARK</v>
      </c>
      <c r="F142" s="122">
        <v>399</v>
      </c>
      <c r="G142" s="119">
        <v>25555</v>
      </c>
      <c r="H142" s="119">
        <v>47317</v>
      </c>
      <c r="I142" s="119">
        <v>1428</v>
      </c>
      <c r="J142" s="119">
        <v>45889</v>
      </c>
      <c r="K142" s="119">
        <v>135130</v>
      </c>
      <c r="L142" s="120">
        <v>2.94</v>
      </c>
    </row>
    <row r="143" spans="1:12" ht="15" customHeight="1" x14ac:dyDescent="0.25">
      <c r="A143" s="8" t="str">
        <f>IFERROR(VLOOKUP(F143,'Location List'!$A$2:$QR$463,20,FALSE),"")</f>
        <v>Tim Kerum</v>
      </c>
      <c r="B143" s="8" t="str">
        <f>IFERROR(VLOOKUP(F143,'Location List'!$A$2:$QR$644,19,FALSE),"")</f>
        <v>Troy Chaney</v>
      </c>
      <c r="C143" s="8" t="str">
        <f>IFERROR(VLOOKUP(F143,'Location List'!$A$2:$QR$644,18,FALSE),"")</f>
        <v>JOAQUIN FREGOSO</v>
      </c>
      <c r="D143" s="8" t="str">
        <f>IFERROR(VLOOKUP(F143,'Location List'!$A$2:$QR$644,9,FALSE),"")</f>
        <v>CLAUDIA RIVAS</v>
      </c>
      <c r="E143" s="8" t="str">
        <f>IFERROR(VLOOKUP(F143,'Location List'!$A$2:$QR$644,2,FALSE),"")</f>
        <v>HUNTINGTON BEACH</v>
      </c>
      <c r="F143" s="122">
        <v>406</v>
      </c>
      <c r="G143" s="119">
        <v>42607</v>
      </c>
      <c r="H143" s="119">
        <v>68725</v>
      </c>
      <c r="I143" s="119">
        <v>1846</v>
      </c>
      <c r="J143" s="119">
        <v>66879</v>
      </c>
      <c r="K143" s="119">
        <v>229026</v>
      </c>
      <c r="L143" s="120">
        <v>3.42</v>
      </c>
    </row>
    <row r="144" spans="1:12" ht="15" customHeight="1" x14ac:dyDescent="0.25">
      <c r="A144" s="8" t="str">
        <f>IFERROR(VLOOKUP(F144,'Location List'!$A$2:$QR$463,20,FALSE),"")</f>
        <v>Tim Kerum</v>
      </c>
      <c r="B144" s="8" t="str">
        <f>IFERROR(VLOOKUP(F144,'Location List'!$A$2:$QR$644,19,FALSE),"")</f>
        <v>Troy Chaney</v>
      </c>
      <c r="C144" s="8" t="str">
        <f>IFERROR(VLOOKUP(F144,'Location List'!$A$2:$QR$644,18,FALSE),"")</f>
        <v>Luis Torres</v>
      </c>
      <c r="D144" s="8" t="str">
        <f>IFERROR(VLOOKUP(F144,'Location List'!$A$2:$QR$644,9,FALSE),"")</f>
        <v>ARSHAD KHAN</v>
      </c>
      <c r="E144" s="8" t="str">
        <f>IFERROR(VLOOKUP(F144,'Location List'!$A$2:$QR$644,2,FALSE),"")</f>
        <v>CORONA</v>
      </c>
      <c r="F144" s="122">
        <v>407</v>
      </c>
      <c r="G144" s="119">
        <v>29496</v>
      </c>
      <c r="H144" s="119">
        <v>56725</v>
      </c>
      <c r="I144" s="119">
        <v>1157</v>
      </c>
      <c r="J144" s="119">
        <v>55568</v>
      </c>
      <c r="K144" s="119">
        <v>169348</v>
      </c>
      <c r="L144" s="120">
        <v>3.05</v>
      </c>
    </row>
    <row r="145" spans="1:12" ht="15" customHeight="1" x14ac:dyDescent="0.25">
      <c r="A145" s="8" t="str">
        <f>IFERROR(VLOOKUP(F145,'Location List'!$A$2:$QR$463,20,FALSE),"")</f>
        <v>Tim Kerum</v>
      </c>
      <c r="B145" s="8" t="str">
        <f>IFERROR(VLOOKUP(F145,'Location List'!$A$2:$QR$644,19,FALSE),"")</f>
        <v>Troy Chaney</v>
      </c>
      <c r="C145" s="8" t="str">
        <f>IFERROR(VLOOKUP(F145,'Location List'!$A$2:$QR$644,18,FALSE),"")</f>
        <v>Albino Ramirez</v>
      </c>
      <c r="D145" s="8" t="str">
        <f>IFERROR(VLOOKUP(F145,'Location List'!$A$2:$QR$644,9,FALSE),"")</f>
        <v>Adam Shafran</v>
      </c>
      <c r="E145" s="8" t="str">
        <f>IFERROR(VLOOKUP(F145,'Location List'!$A$2:$QR$644,2,FALSE),"")</f>
        <v>SACRAMENTO-ARDEN</v>
      </c>
      <c r="F145" s="122">
        <v>410</v>
      </c>
      <c r="G145" s="119">
        <v>21339</v>
      </c>
      <c r="H145" s="119">
        <v>44741</v>
      </c>
      <c r="I145" s="119">
        <v>1588</v>
      </c>
      <c r="J145" s="119">
        <v>43153</v>
      </c>
      <c r="K145" s="119">
        <v>155171</v>
      </c>
      <c r="L145" s="120">
        <v>3.6</v>
      </c>
    </row>
    <row r="146" spans="1:12" ht="15" customHeight="1" x14ac:dyDescent="0.25">
      <c r="A146" s="8" t="str">
        <f>IFERROR(VLOOKUP(F146,'Location List'!$A$2:$QR$463,20,FALSE),"")</f>
        <v>Chris Kelly</v>
      </c>
      <c r="B146" s="8" t="str">
        <f>IFERROR(VLOOKUP(F146,'Location List'!$A$2:$QR$644,19,FALSE),"")</f>
        <v>Chris Parenti</v>
      </c>
      <c r="C146" s="8" t="str">
        <f>IFERROR(VLOOKUP(F146,'Location List'!$A$2:$QR$644,18,FALSE),"")</f>
        <v>Scott Whitsel</v>
      </c>
      <c r="D146" s="8" t="str">
        <f>IFERROR(VLOOKUP(F146,'Location List'!$A$2:$QR$644,9,FALSE),"")</f>
        <v>MICHAEL SVOBODA</v>
      </c>
      <c r="E146" s="8" t="str">
        <f>IFERROR(VLOOKUP(F146,'Location List'!$A$2:$QR$644,2,FALSE),"")</f>
        <v>CATONSVILLE</v>
      </c>
      <c r="F146" s="122">
        <v>412</v>
      </c>
      <c r="G146" s="119">
        <v>20563</v>
      </c>
      <c r="H146" s="119">
        <v>32444</v>
      </c>
      <c r="I146" s="119">
        <v>1557</v>
      </c>
      <c r="J146" s="119">
        <v>30888</v>
      </c>
      <c r="K146" s="119">
        <v>81539</v>
      </c>
      <c r="L146" s="120">
        <v>2.64</v>
      </c>
    </row>
    <row r="147" spans="1:12" ht="15" customHeight="1" x14ac:dyDescent="0.25">
      <c r="A147" s="8" t="str">
        <f>IFERROR(VLOOKUP(F147,'Location List'!$A$2:$QR$463,20,FALSE),"")</f>
        <v>Tim Kerum</v>
      </c>
      <c r="B147" s="8" t="str">
        <f>IFERROR(VLOOKUP(F147,'Location List'!$A$2:$QR$644,19,FALSE),"")</f>
        <v>Troy Chaney</v>
      </c>
      <c r="C147" s="8" t="str">
        <f>IFERROR(VLOOKUP(F147,'Location List'!$A$2:$QR$644,18,FALSE),"")</f>
        <v>Luis Torres</v>
      </c>
      <c r="D147" s="8" t="str">
        <f>IFERROR(VLOOKUP(F147,'Location List'!$A$2:$QR$644,9,FALSE),"")</f>
        <v>ARSHAD KHAN</v>
      </c>
      <c r="E147" s="8" t="str">
        <f>IFERROR(VLOOKUP(F147,'Location List'!$A$2:$QR$644,2,FALSE),"")</f>
        <v>COVINA</v>
      </c>
      <c r="F147" s="122">
        <v>413</v>
      </c>
      <c r="G147" s="119">
        <v>22961</v>
      </c>
      <c r="H147" s="119">
        <v>38941</v>
      </c>
      <c r="I147" s="119">
        <v>1506</v>
      </c>
      <c r="J147" s="119">
        <v>37435</v>
      </c>
      <c r="K147" s="119">
        <v>119680</v>
      </c>
      <c r="L147" s="120">
        <v>3.2</v>
      </c>
    </row>
    <row r="148" spans="1:12" ht="15" customHeight="1" x14ac:dyDescent="0.25">
      <c r="A148" s="8" t="str">
        <f>IFERROR(VLOOKUP(F148,'Location List'!$A$2:$QR$463,20,FALSE),"")</f>
        <v>Tim Kerum</v>
      </c>
      <c r="B148" s="8" t="str">
        <f>IFERROR(VLOOKUP(F148,'Location List'!$A$2:$QR$644,19,FALSE),"")</f>
        <v>Troy Chaney</v>
      </c>
      <c r="C148" s="8" t="str">
        <f>IFERROR(VLOOKUP(F148,'Location List'!$A$2:$QR$644,18,FALSE),"")</f>
        <v/>
      </c>
      <c r="D148" s="8" t="str">
        <f>IFERROR(VLOOKUP(F148,'Location List'!$A$2:$QR$644,9,FALSE),"")</f>
        <v>PATTY CEDILLO</v>
      </c>
      <c r="E148" s="8" t="str">
        <f>IFERROR(VLOOKUP(F148,'Location List'!$A$2:$QR$644,2,FALSE),"")</f>
        <v>MURRIETA</v>
      </c>
      <c r="F148" s="122">
        <v>414</v>
      </c>
      <c r="G148" s="119">
        <v>27728</v>
      </c>
      <c r="H148" s="119">
        <v>51154</v>
      </c>
      <c r="I148" s="119">
        <v>1178</v>
      </c>
      <c r="J148" s="119">
        <v>49976</v>
      </c>
      <c r="K148" s="119">
        <v>163923</v>
      </c>
      <c r="L148" s="120">
        <v>3.28</v>
      </c>
    </row>
    <row r="149" spans="1:12" ht="15" customHeight="1" x14ac:dyDescent="0.25">
      <c r="A149" s="8" t="str">
        <f>IFERROR(VLOOKUP(F149,'Location List'!$A$2:$QR$463,20,FALSE),"")</f>
        <v>Bill Eich</v>
      </c>
      <c r="B149" s="8" t="str">
        <f>IFERROR(VLOOKUP(F149,'Location List'!$A$2:$QR$644,19,FALSE),"")</f>
        <v>David Garcia</v>
      </c>
      <c r="C149" s="8" t="str">
        <f>IFERROR(VLOOKUP(F149,'Location List'!$A$2:$QR$644,18,FALSE),"")</f>
        <v>David Garibay</v>
      </c>
      <c r="D149" s="8" t="str">
        <f>IFERROR(VLOOKUP(F149,'Location List'!$A$2:$QR$644,9,FALSE),"")</f>
        <v>WILLIAM PRESSEL</v>
      </c>
      <c r="E149" s="8" t="str">
        <f>IFERROR(VLOOKUP(F149,'Location List'!$A$2:$QR$644,2,FALSE),"")</f>
        <v>MILITARY</v>
      </c>
      <c r="F149" s="122">
        <v>417</v>
      </c>
      <c r="G149" s="119">
        <v>17585</v>
      </c>
      <c r="H149" s="119">
        <v>40436</v>
      </c>
      <c r="I149" s="119">
        <v>1839</v>
      </c>
      <c r="J149" s="119">
        <v>38597</v>
      </c>
      <c r="K149" s="119">
        <v>123772</v>
      </c>
      <c r="L149" s="120">
        <v>3.21</v>
      </c>
    </row>
    <row r="150" spans="1:12" ht="15" customHeight="1" x14ac:dyDescent="0.25">
      <c r="A150" s="8" t="str">
        <f>IFERROR(VLOOKUP(F150,'Location List'!$A$2:$QR$463,20,FALSE),"")</f>
        <v>Tim Kerum</v>
      </c>
      <c r="B150" s="8" t="str">
        <f>IFERROR(VLOOKUP(F150,'Location List'!$A$2:$QR$644,19,FALSE),"")</f>
        <v>Troy Chaney</v>
      </c>
      <c r="C150" s="8" t="str">
        <f>IFERROR(VLOOKUP(F150,'Location List'!$A$2:$QR$644,18,FALSE),"")</f>
        <v>Luis Torres</v>
      </c>
      <c r="D150" s="8" t="str">
        <f>IFERROR(VLOOKUP(F150,'Location List'!$A$2:$QR$644,9,FALSE),"")</f>
        <v>ARSHAD KHAN</v>
      </c>
      <c r="E150" s="8" t="str">
        <f>IFERROR(VLOOKUP(F150,'Location List'!$A$2:$QR$644,2,FALSE),"")</f>
        <v>SUN VALLEY</v>
      </c>
      <c r="F150" s="122">
        <v>418</v>
      </c>
      <c r="G150" s="119">
        <v>39950</v>
      </c>
      <c r="H150" s="119">
        <v>69774</v>
      </c>
      <c r="I150" s="119">
        <v>1990</v>
      </c>
      <c r="J150" s="119">
        <v>67785</v>
      </c>
      <c r="K150" s="119">
        <v>192581</v>
      </c>
      <c r="L150" s="120">
        <v>2.84</v>
      </c>
    </row>
    <row r="151" spans="1:12" ht="15" customHeight="1" x14ac:dyDescent="0.25">
      <c r="A151" s="8" t="str">
        <f>IFERROR(VLOOKUP(F151,'Location List'!$A$2:$QR$463,20,FALSE),"")</f>
        <v>Tim Kerum</v>
      </c>
      <c r="B151" s="8" t="str">
        <f>IFERROR(VLOOKUP(F151,'Location List'!$A$2:$QR$644,19,FALSE),"")</f>
        <v>Troy Chaney</v>
      </c>
      <c r="C151" s="8" t="str">
        <f>IFERROR(VLOOKUP(F151,'Location List'!$A$2:$QR$644,18,FALSE),"")</f>
        <v>Luis Torres</v>
      </c>
      <c r="D151" s="8" t="str">
        <f>IFERROR(VLOOKUP(F151,'Location List'!$A$2:$QR$644,9,FALSE),"")</f>
        <v>ARSHAD KHAN</v>
      </c>
      <c r="E151" s="8" t="str">
        <f>IFERROR(VLOOKUP(F151,'Location List'!$A$2:$QR$644,2,FALSE),"")</f>
        <v>RANCHO CUCAMONGA</v>
      </c>
      <c r="F151" s="122">
        <v>419</v>
      </c>
      <c r="G151" s="119">
        <v>33503</v>
      </c>
      <c r="H151" s="119">
        <v>61764</v>
      </c>
      <c r="I151" s="119">
        <v>1735</v>
      </c>
      <c r="J151" s="119">
        <v>60029</v>
      </c>
      <c r="K151" s="119">
        <v>178069</v>
      </c>
      <c r="L151" s="120">
        <v>2.97</v>
      </c>
    </row>
    <row r="152" spans="1:12" ht="15" customHeight="1" x14ac:dyDescent="0.25">
      <c r="A152" s="8" t="str">
        <f>IFERROR(VLOOKUP(F152,'Location List'!$A$2:$QR$463,20,FALSE),"")</f>
        <v>Bill Eich</v>
      </c>
      <c r="B152" s="8" t="str">
        <f>IFERROR(VLOOKUP(F152,'Location List'!$A$2:$QR$644,19,FALSE),"")</f>
        <v>Dennis Morgan</v>
      </c>
      <c r="C152" s="8" t="str">
        <f>IFERROR(VLOOKUP(F152,'Location List'!$A$2:$QR$644,18,FALSE),"")</f>
        <v>George Snow</v>
      </c>
      <c r="D152" s="8" t="str">
        <f>IFERROR(VLOOKUP(F152,'Location List'!$A$2:$QR$644,9,FALSE),"")</f>
        <v>SENECA GRAY</v>
      </c>
      <c r="E152" s="8" t="str">
        <f>IFERROR(VLOOKUP(F152,'Location List'!$A$2:$QR$644,2,FALSE),"")</f>
        <v>BRANDON</v>
      </c>
      <c r="F152" s="122">
        <v>420</v>
      </c>
      <c r="G152" s="119">
        <v>34716</v>
      </c>
      <c r="H152" s="119">
        <v>52415</v>
      </c>
      <c r="I152" s="119">
        <v>2521</v>
      </c>
      <c r="J152" s="119">
        <v>49894</v>
      </c>
      <c r="K152" s="119">
        <v>140283</v>
      </c>
      <c r="L152" s="120">
        <v>2.81</v>
      </c>
    </row>
    <row r="153" spans="1:12" ht="15" customHeight="1" x14ac:dyDescent="0.25">
      <c r="A153" s="8" t="str">
        <f>IFERROR(VLOOKUP(F153,'Location List'!$A$2:$QR$463,20,FALSE),"")</f>
        <v>Tim Kerum</v>
      </c>
      <c r="B153" s="8" t="str">
        <f>IFERROR(VLOOKUP(F153,'Location List'!$A$2:$QR$644,19,FALSE),"")</f>
        <v>Troy Chaney</v>
      </c>
      <c r="C153" s="8" t="str">
        <f>IFERROR(VLOOKUP(F153,'Location List'!$A$2:$QR$644,18,FALSE),"")</f>
        <v>JOAQUIN FREGOSO</v>
      </c>
      <c r="D153" s="8" t="str">
        <f>IFERROR(VLOOKUP(F153,'Location List'!$A$2:$QR$644,9,FALSE),"")</f>
        <v>CLAUDIA RIVAS</v>
      </c>
      <c r="E153" s="8" t="str">
        <f>IFERROR(VLOOKUP(F153,'Location List'!$A$2:$QR$644,2,FALSE),"")</f>
        <v>COSTA MESA</v>
      </c>
      <c r="F153" s="122">
        <v>421</v>
      </c>
      <c r="G153" s="119">
        <v>19569</v>
      </c>
      <c r="H153" s="119">
        <v>37341</v>
      </c>
      <c r="I153" s="119">
        <v>1025</v>
      </c>
      <c r="J153" s="119">
        <v>36316</v>
      </c>
      <c r="K153" s="119">
        <v>117149</v>
      </c>
      <c r="L153" s="120">
        <v>3.23</v>
      </c>
    </row>
    <row r="154" spans="1:12" ht="15" customHeight="1" x14ac:dyDescent="0.25">
      <c r="A154" s="8" t="str">
        <f>IFERROR(VLOOKUP(F154,'Location List'!$A$2:$QR$463,20,FALSE),"")</f>
        <v>Tim Kerum</v>
      </c>
      <c r="B154" s="8" t="str">
        <f>IFERROR(VLOOKUP(F154,'Location List'!$A$2:$QR$644,19,FALSE),"")</f>
        <v>Troy Chaney</v>
      </c>
      <c r="C154" s="8" t="str">
        <f>IFERROR(VLOOKUP(F154,'Location List'!$A$2:$QR$644,18,FALSE),"")</f>
        <v>Luis Torres</v>
      </c>
      <c r="D154" s="8" t="str">
        <f>IFERROR(VLOOKUP(F154,'Location List'!$A$2:$QR$644,9,FALSE),"")</f>
        <v>ARSHAD KHAN</v>
      </c>
      <c r="E154" s="8" t="str">
        <f>IFERROR(VLOOKUP(F154,'Location List'!$A$2:$QR$644,2,FALSE),"")</f>
        <v>GARDEN GROVE</v>
      </c>
      <c r="F154" s="122">
        <v>422</v>
      </c>
      <c r="G154" s="119">
        <v>37471</v>
      </c>
      <c r="H154" s="119">
        <v>60075</v>
      </c>
      <c r="I154" s="119">
        <v>1406</v>
      </c>
      <c r="J154" s="119">
        <v>58669</v>
      </c>
      <c r="K154" s="119">
        <v>173304</v>
      </c>
      <c r="L154" s="120">
        <v>2.95</v>
      </c>
    </row>
    <row r="155" spans="1:12" ht="15" customHeight="1" x14ac:dyDescent="0.25">
      <c r="A155" s="8" t="str">
        <f>IFERROR(VLOOKUP(F155,'Location List'!$A$2:$QR$463,20,FALSE),"")</f>
        <v>Tim Kerum</v>
      </c>
      <c r="B155" s="8" t="str">
        <f>IFERROR(VLOOKUP(F155,'Location List'!$A$2:$QR$644,19,FALSE),"")</f>
        <v>Troy Chaney</v>
      </c>
      <c r="C155" s="8" t="str">
        <f>IFERROR(VLOOKUP(F155,'Location List'!$A$2:$QR$644,18,FALSE),"")</f>
        <v>JOAQUIN FREGOSO</v>
      </c>
      <c r="D155" s="8" t="str">
        <f>IFERROR(VLOOKUP(F155,'Location List'!$A$2:$QR$644,9,FALSE),"")</f>
        <v>CLAUDIA RIVAS</v>
      </c>
      <c r="E155" s="8" t="str">
        <f>IFERROR(VLOOKUP(F155,'Location List'!$A$2:$QR$644,2,FALSE),"")</f>
        <v>NORWALK</v>
      </c>
      <c r="F155" s="122">
        <v>423</v>
      </c>
      <c r="G155" s="119">
        <v>25675</v>
      </c>
      <c r="H155" s="119">
        <v>46104</v>
      </c>
      <c r="I155" s="119">
        <v>1234</v>
      </c>
      <c r="J155" s="119">
        <v>44870</v>
      </c>
      <c r="K155" s="119">
        <v>137735</v>
      </c>
      <c r="L155" s="120">
        <v>3.07</v>
      </c>
    </row>
    <row r="156" spans="1:12" ht="15" customHeight="1" x14ac:dyDescent="0.25">
      <c r="A156" s="8" t="str">
        <f>IFERROR(VLOOKUP(F156,'Location List'!$A$2:$QR$463,20,FALSE),"")</f>
        <v>Bill Eich</v>
      </c>
      <c r="B156" s="8" t="str">
        <f>IFERROR(VLOOKUP(F156,'Location List'!$A$2:$QR$644,19,FALSE),"")</f>
        <v>Dennis Morgan</v>
      </c>
      <c r="C156" s="8" t="str">
        <f>IFERROR(VLOOKUP(F156,'Location List'!$A$2:$QR$644,18,FALSE),"")</f>
        <v>Aldo Castaneda</v>
      </c>
      <c r="D156" s="8" t="str">
        <f>IFERROR(VLOOKUP(F156,'Location List'!$A$2:$QR$644,9,FALSE),"")</f>
        <v>PETER PANUNZI</v>
      </c>
      <c r="E156" s="8" t="str">
        <f>IFERROR(VLOOKUP(F156,'Location List'!$A$2:$QR$644,2,FALSE),"")</f>
        <v>HIALEAH</v>
      </c>
      <c r="F156" s="122">
        <v>424</v>
      </c>
      <c r="G156" s="119">
        <v>28576</v>
      </c>
      <c r="H156" s="119">
        <v>66076</v>
      </c>
      <c r="I156" s="119">
        <v>1717</v>
      </c>
      <c r="J156" s="119">
        <v>64359</v>
      </c>
      <c r="K156" s="119">
        <v>201448</v>
      </c>
      <c r="L156" s="120">
        <v>3.13</v>
      </c>
    </row>
    <row r="157" spans="1:12" ht="15" customHeight="1" x14ac:dyDescent="0.25">
      <c r="A157" s="8" t="str">
        <f>IFERROR(VLOOKUP(F157,'Location List'!$A$2:$QR$463,20,FALSE),"")</f>
        <v>Bill Eich</v>
      </c>
      <c r="B157" s="8" t="str">
        <f>IFERROR(VLOOKUP(F157,'Location List'!$A$2:$QR$644,19,FALSE),"")</f>
        <v>Dennis Morgan</v>
      </c>
      <c r="C157" s="8" t="str">
        <f>IFERROR(VLOOKUP(F157,'Location List'!$A$2:$QR$644,18,FALSE),"")</f>
        <v>George Snow</v>
      </c>
      <c r="D157" s="8" t="str">
        <f>IFERROR(VLOOKUP(F157,'Location List'!$A$2:$QR$644,9,FALSE),"")</f>
        <v>SENECA GRAY</v>
      </c>
      <c r="E157" s="8" t="str">
        <f>IFERROR(VLOOKUP(F157,'Location List'!$A$2:$QR$644,2,FALSE),"")</f>
        <v>LAKELAND</v>
      </c>
      <c r="F157" s="122">
        <v>426</v>
      </c>
      <c r="G157" s="119">
        <v>15277</v>
      </c>
      <c r="H157" s="119">
        <v>29908</v>
      </c>
      <c r="I157" s="119">
        <v>1073</v>
      </c>
      <c r="J157" s="119">
        <v>28835</v>
      </c>
      <c r="K157" s="119">
        <v>81264</v>
      </c>
      <c r="L157" s="120">
        <v>2.82</v>
      </c>
    </row>
    <row r="158" spans="1:12" ht="15" customHeight="1" x14ac:dyDescent="0.25">
      <c r="A158" s="8" t="str">
        <f>IFERROR(VLOOKUP(F158,'Location List'!$A$2:$QR$463,20,FALSE),"")</f>
        <v>Bill Eich</v>
      </c>
      <c r="B158" s="8" t="str">
        <f>IFERROR(VLOOKUP(F158,'Location List'!$A$2:$QR$644,19,FALSE),"")</f>
        <v>Dennis Morgan</v>
      </c>
      <c r="C158" s="8" t="str">
        <f>IFERROR(VLOOKUP(F158,'Location List'!$A$2:$QR$644,18,FALSE),"")</f>
        <v>George Snow</v>
      </c>
      <c r="D158" s="8" t="str">
        <f>IFERROR(VLOOKUP(F158,'Location List'!$A$2:$QR$644,9,FALSE),"")</f>
        <v>SENECA GRAY</v>
      </c>
      <c r="E158" s="8" t="str">
        <f>IFERROR(VLOOKUP(F158,'Location List'!$A$2:$QR$644,2,FALSE),"")</f>
        <v>CARROLLWOOD</v>
      </c>
      <c r="F158" s="122">
        <v>430</v>
      </c>
      <c r="G158" s="119">
        <v>17149</v>
      </c>
      <c r="H158" s="119">
        <v>39077</v>
      </c>
      <c r="I158" s="119">
        <v>1775</v>
      </c>
      <c r="J158" s="119">
        <v>37302</v>
      </c>
      <c r="K158" s="119">
        <v>112346</v>
      </c>
      <c r="L158" s="120">
        <v>3.01</v>
      </c>
    </row>
    <row r="159" spans="1:12" ht="15" customHeight="1" x14ac:dyDescent="0.25">
      <c r="A159" s="8" t="str">
        <f>IFERROR(VLOOKUP(F159,'Location List'!$A$2:$QR$463,20,FALSE),"")</f>
        <v>Bill Eich</v>
      </c>
      <c r="B159" s="8" t="str">
        <f>IFERROR(VLOOKUP(F159,'Location List'!$A$2:$QR$644,19,FALSE),"")</f>
        <v>Dennis Morgan</v>
      </c>
      <c r="C159" s="8" t="str">
        <f>IFERROR(VLOOKUP(F159,'Location List'!$A$2:$QR$644,18,FALSE),"")</f>
        <v>Aldo Castaneda</v>
      </c>
      <c r="D159" s="8" t="str">
        <f>IFERROR(VLOOKUP(F159,'Location List'!$A$2:$QR$644,9,FALSE),"")</f>
        <v>PETER PANUNZI</v>
      </c>
      <c r="E159" s="8" t="str">
        <f>IFERROR(VLOOKUP(F159,'Location List'!$A$2:$QR$644,2,FALSE),"")</f>
        <v>PEMBROKE PINES</v>
      </c>
      <c r="F159" s="122">
        <v>433</v>
      </c>
      <c r="G159" s="119">
        <v>19624</v>
      </c>
      <c r="H159" s="119">
        <v>39329</v>
      </c>
      <c r="I159" s="119">
        <v>1754</v>
      </c>
      <c r="J159" s="119">
        <v>37575</v>
      </c>
      <c r="K159" s="119">
        <v>156039</v>
      </c>
      <c r="L159" s="120">
        <v>4.1500000000000004</v>
      </c>
    </row>
    <row r="160" spans="1:12" ht="15" customHeight="1" x14ac:dyDescent="0.25">
      <c r="A160" s="8" t="str">
        <f>IFERROR(VLOOKUP(F160,'Location List'!$A$2:$QR$463,20,FALSE),"")</f>
        <v>Bill Eich</v>
      </c>
      <c r="B160" s="8" t="str">
        <f>IFERROR(VLOOKUP(F160,'Location List'!$A$2:$QR$644,19,FALSE),"")</f>
        <v>Dennis Morgan</v>
      </c>
      <c r="C160" s="8" t="str">
        <f>IFERROR(VLOOKUP(F160,'Location List'!$A$2:$QR$644,18,FALSE),"")</f>
        <v>Aldo Castaneda</v>
      </c>
      <c r="D160" s="8" t="str">
        <f>IFERROR(VLOOKUP(F160,'Location List'!$A$2:$QR$644,9,FALSE),"")</f>
        <v>PETER PANUNZI</v>
      </c>
      <c r="E160" s="8" t="str">
        <f>IFERROR(VLOOKUP(F160,'Location List'!$A$2:$QR$644,2,FALSE),"")</f>
        <v>SUNRISE</v>
      </c>
      <c r="F160" s="122">
        <v>434</v>
      </c>
      <c r="G160" s="119">
        <v>10745</v>
      </c>
      <c r="H160" s="119">
        <v>21641</v>
      </c>
      <c r="I160" s="119">
        <v>960</v>
      </c>
      <c r="J160" s="119">
        <v>20681</v>
      </c>
      <c r="K160" s="119">
        <v>60724</v>
      </c>
      <c r="L160" s="120">
        <v>2.94</v>
      </c>
    </row>
    <row r="161" spans="1:12" ht="15" customHeight="1" x14ac:dyDescent="0.25">
      <c r="A161" s="8" t="str">
        <f>IFERROR(VLOOKUP(F161,'Location List'!$A$2:$QR$463,20,FALSE),"")</f>
        <v>Bill Eich</v>
      </c>
      <c r="B161" s="8" t="str">
        <f>IFERROR(VLOOKUP(F161,'Location List'!$A$2:$QR$644,19,FALSE),"")</f>
        <v>Dennis Morgan</v>
      </c>
      <c r="C161" s="8" t="str">
        <f>IFERROR(VLOOKUP(F161,'Location List'!$A$2:$QR$644,18,FALSE),"")</f>
        <v>Aldo Castaneda</v>
      </c>
      <c r="D161" s="8" t="str">
        <f>IFERROR(VLOOKUP(F161,'Location List'!$A$2:$QR$644,9,FALSE),"")</f>
        <v>PETER PANUNZI</v>
      </c>
      <c r="E161" s="8" t="str">
        <f>IFERROR(VLOOKUP(F161,'Location List'!$A$2:$QR$644,2,FALSE),"")</f>
        <v>NORTH MIAMI</v>
      </c>
      <c r="F161" s="122">
        <v>435</v>
      </c>
      <c r="G161" s="119">
        <v>18630</v>
      </c>
      <c r="H161" s="119">
        <v>40519</v>
      </c>
      <c r="I161" s="119">
        <v>1763</v>
      </c>
      <c r="J161" s="119">
        <v>38756</v>
      </c>
      <c r="K161" s="119">
        <v>135712</v>
      </c>
      <c r="L161" s="120">
        <v>3.5</v>
      </c>
    </row>
    <row r="162" spans="1:12" ht="15" customHeight="1" x14ac:dyDescent="0.25">
      <c r="A162" s="8" t="str">
        <f>IFERROR(VLOOKUP(F162,'Location List'!$A$2:$QR$463,20,FALSE),"")</f>
        <v>Bill Eich</v>
      </c>
      <c r="B162" s="8" t="str">
        <f>IFERROR(VLOOKUP(F162,'Location List'!$A$2:$QR$644,19,FALSE),"")</f>
        <v>Dennis Morgan</v>
      </c>
      <c r="C162" s="8" t="str">
        <f>IFERROR(VLOOKUP(F162,'Location List'!$A$2:$QR$644,18,FALSE),"")</f>
        <v>George Snow</v>
      </c>
      <c r="D162" s="8" t="str">
        <f>IFERROR(VLOOKUP(F162,'Location List'!$A$2:$QR$644,9,FALSE),"")</f>
        <v>SENECA GRAY</v>
      </c>
      <c r="E162" s="8" t="str">
        <f>IFERROR(VLOOKUP(F162,'Location List'!$A$2:$QR$644,2,FALSE),"")</f>
        <v>CLEARWATER</v>
      </c>
      <c r="F162" s="122">
        <v>436</v>
      </c>
      <c r="G162" s="119">
        <v>21163</v>
      </c>
      <c r="H162" s="119">
        <v>39467</v>
      </c>
      <c r="I162" s="119">
        <v>1658</v>
      </c>
      <c r="J162" s="119">
        <v>37809</v>
      </c>
      <c r="K162" s="119">
        <v>124976</v>
      </c>
      <c r="L162" s="120">
        <v>3.31</v>
      </c>
    </row>
    <row r="163" spans="1:12" ht="15" customHeight="1" x14ac:dyDescent="0.25">
      <c r="A163" s="8" t="str">
        <f>IFERROR(VLOOKUP(F163,'Location List'!$A$2:$QR$463,20,FALSE),"")</f>
        <v>Chris Kelly</v>
      </c>
      <c r="B163" s="8" t="str">
        <f>IFERROR(VLOOKUP(F163,'Location List'!$A$2:$QR$644,19,FALSE),"")</f>
        <v>Chris Parenti</v>
      </c>
      <c r="C163" s="8" t="str">
        <f>IFERROR(VLOOKUP(F163,'Location List'!$A$2:$QR$644,18,FALSE),"")</f>
        <v>Stephen Vanderslice</v>
      </c>
      <c r="D163" s="8" t="str">
        <f>IFERROR(VLOOKUP(F163,'Location List'!$A$2:$QR$644,9,FALSE),"")</f>
        <v>Taurean Silas</v>
      </c>
      <c r="E163" s="8" t="str">
        <f>IFERROR(VLOOKUP(F163,'Location List'!$A$2:$QR$644,2,FALSE),"")</f>
        <v>ROOSEVELT</v>
      </c>
      <c r="F163" s="122">
        <v>437</v>
      </c>
      <c r="G163" s="119">
        <v>25531</v>
      </c>
      <c r="H163" s="119">
        <v>55260</v>
      </c>
      <c r="I163" s="119">
        <v>2060</v>
      </c>
      <c r="J163" s="119">
        <v>53201</v>
      </c>
      <c r="K163" s="119">
        <v>158004</v>
      </c>
      <c r="L163" s="120">
        <v>2.97</v>
      </c>
    </row>
    <row r="164" spans="1:12" ht="15" customHeight="1" x14ac:dyDescent="0.25">
      <c r="A164" s="8" t="str">
        <f>IFERROR(VLOOKUP(F164,'Location List'!$A$2:$QR$463,20,FALSE),"")</f>
        <v>Bill Eich</v>
      </c>
      <c r="B164" s="8" t="str">
        <f>IFERROR(VLOOKUP(F164,'Location List'!$A$2:$QR$644,19,FALSE),"")</f>
        <v>Dennis Morgan</v>
      </c>
      <c r="C164" s="8" t="str">
        <f>IFERROR(VLOOKUP(F164,'Location List'!$A$2:$QR$644,18,FALSE),"")</f>
        <v>Aldo Castaneda</v>
      </c>
      <c r="D164" s="8" t="str">
        <f>IFERROR(VLOOKUP(F164,'Location List'!$A$2:$QR$644,9,FALSE),"")</f>
        <v>PETER PANUNZI</v>
      </c>
      <c r="E164" s="8" t="str">
        <f>IFERROR(VLOOKUP(F164,'Location List'!$A$2:$QR$644,2,FALSE),"")</f>
        <v>KENDALL</v>
      </c>
      <c r="F164" s="122">
        <v>438</v>
      </c>
      <c r="G164" s="119">
        <v>24522</v>
      </c>
      <c r="H164" s="119">
        <v>64718</v>
      </c>
      <c r="I164" s="119">
        <v>1424</v>
      </c>
      <c r="J164" s="119">
        <v>63294</v>
      </c>
      <c r="K164" s="119">
        <v>187959</v>
      </c>
      <c r="L164" s="120">
        <v>2.97</v>
      </c>
    </row>
    <row r="165" spans="1:12" ht="15" customHeight="1" x14ac:dyDescent="0.25">
      <c r="A165" s="8" t="str">
        <f>IFERROR(VLOOKUP(F165,'Location List'!$A$2:$QR$463,20,FALSE),"")</f>
        <v>Tim Kerum</v>
      </c>
      <c r="B165" s="8" t="str">
        <f>IFERROR(VLOOKUP(F165,'Location List'!$A$2:$QR$644,19,FALSE),"")</f>
        <v>Troy Chaney</v>
      </c>
      <c r="C165" s="8" t="str">
        <f>IFERROR(VLOOKUP(F165,'Location List'!$A$2:$QR$644,18,FALSE),"")</f>
        <v/>
      </c>
      <c r="D165" s="8" t="str">
        <f>IFERROR(VLOOKUP(F165,'Location List'!$A$2:$QR$644,9,FALSE),"")</f>
        <v>PATTY CEDILLO</v>
      </c>
      <c r="E165" s="8" t="str">
        <f>IFERROR(VLOOKUP(F165,'Location List'!$A$2:$QR$644,2,FALSE),"")</f>
        <v>NATIONAL CITY</v>
      </c>
      <c r="F165" s="122">
        <v>439</v>
      </c>
      <c r="G165" s="119">
        <v>28558</v>
      </c>
      <c r="H165" s="119">
        <v>48544</v>
      </c>
      <c r="I165" s="119">
        <v>1771</v>
      </c>
      <c r="J165" s="119">
        <v>46773</v>
      </c>
      <c r="K165" s="119">
        <v>133270</v>
      </c>
      <c r="L165" s="120">
        <v>2.85</v>
      </c>
    </row>
    <row r="166" spans="1:12" ht="15" customHeight="1" x14ac:dyDescent="0.25">
      <c r="A166" s="8" t="str">
        <f>IFERROR(VLOOKUP(F166,'Location List'!$A$2:$QR$463,20,FALSE),"")</f>
        <v>Tim Kerum</v>
      </c>
      <c r="B166" s="8" t="str">
        <f>IFERROR(VLOOKUP(F166,'Location List'!$A$2:$QR$644,19,FALSE),"")</f>
        <v>Troy Chaney</v>
      </c>
      <c r="C166" s="8" t="str">
        <f>IFERROR(VLOOKUP(F166,'Location List'!$A$2:$QR$644,18,FALSE),"")</f>
        <v>JOAQUIN FREGOSO</v>
      </c>
      <c r="D166" s="8" t="str">
        <f>IFERROR(VLOOKUP(F166,'Location List'!$A$2:$QR$644,9,FALSE),"")</f>
        <v>CLAUDIA RIVAS</v>
      </c>
      <c r="E166" s="8" t="str">
        <f>IFERROR(VLOOKUP(F166,'Location List'!$A$2:$QR$644,2,FALSE),"")</f>
        <v>PICO RIVERA</v>
      </c>
      <c r="F166" s="122">
        <v>440</v>
      </c>
      <c r="G166" s="119">
        <v>17939</v>
      </c>
      <c r="H166" s="119">
        <v>32002</v>
      </c>
      <c r="I166" s="119">
        <v>1064</v>
      </c>
      <c r="J166" s="119">
        <v>30938</v>
      </c>
      <c r="K166" s="119">
        <v>90527</v>
      </c>
      <c r="L166" s="120">
        <v>2.93</v>
      </c>
    </row>
    <row r="167" spans="1:12" ht="15" customHeight="1" x14ac:dyDescent="0.25">
      <c r="A167" s="8" t="str">
        <f>IFERROR(VLOOKUP(F167,'Location List'!$A$2:$QR$463,20,FALSE),"")</f>
        <v>Tim Kerum</v>
      </c>
      <c r="B167" s="8" t="str">
        <f>IFERROR(VLOOKUP(F167,'Location List'!$A$2:$QR$644,19,FALSE),"")</f>
        <v>Troy Chaney</v>
      </c>
      <c r="C167" s="8" t="str">
        <f>IFERROR(VLOOKUP(F167,'Location List'!$A$2:$QR$644,18,FALSE),"")</f>
        <v/>
      </c>
      <c r="D167" s="8" t="str">
        <f>IFERROR(VLOOKUP(F167,'Location List'!$A$2:$QR$644,9,FALSE),"")</f>
        <v>PATTY CEDILLO</v>
      </c>
      <c r="E167" s="8" t="str">
        <f>IFERROR(VLOOKUP(F167,'Location List'!$A$2:$QR$644,2,FALSE),"")</f>
        <v>SAN DIEGO</v>
      </c>
      <c r="F167" s="122">
        <v>441</v>
      </c>
      <c r="G167" s="119">
        <v>18187</v>
      </c>
      <c r="H167" s="119">
        <v>33446</v>
      </c>
      <c r="I167" s="119">
        <v>1492</v>
      </c>
      <c r="J167" s="119">
        <v>31954</v>
      </c>
      <c r="K167" s="119">
        <v>90012</v>
      </c>
      <c r="L167" s="120">
        <v>2.82</v>
      </c>
    </row>
    <row r="168" spans="1:12" ht="15" customHeight="1" x14ac:dyDescent="0.25">
      <c r="A168" s="8" t="str">
        <f>IFERROR(VLOOKUP(F168,'Location List'!$A$2:$QR$463,20,FALSE),"")</f>
        <v>Tim Kerum</v>
      </c>
      <c r="B168" s="8" t="str">
        <f>IFERROR(VLOOKUP(F168,'Location List'!$A$2:$QR$644,19,FALSE),"")</f>
        <v>Troy Chaney</v>
      </c>
      <c r="C168" s="8" t="str">
        <f>IFERROR(VLOOKUP(F168,'Location List'!$A$2:$QR$644,18,FALSE),"")</f>
        <v>Luis Torres</v>
      </c>
      <c r="D168" s="8" t="str">
        <f>IFERROR(VLOOKUP(F168,'Location List'!$A$2:$QR$644,9,FALSE),"")</f>
        <v>ARSHAD KHAN</v>
      </c>
      <c r="E168" s="8" t="str">
        <f>IFERROR(VLOOKUP(F168,'Location List'!$A$2:$QR$644,2,FALSE),"")</f>
        <v>PLACENTIA</v>
      </c>
      <c r="F168" s="122">
        <v>442</v>
      </c>
      <c r="G168" s="119">
        <v>24014</v>
      </c>
      <c r="H168" s="119">
        <v>57017</v>
      </c>
      <c r="I168" s="119">
        <v>1327</v>
      </c>
      <c r="J168" s="119">
        <v>55690</v>
      </c>
      <c r="K168" s="119">
        <v>170091</v>
      </c>
      <c r="L168" s="120">
        <v>3.05</v>
      </c>
    </row>
    <row r="169" spans="1:12" ht="15" customHeight="1" x14ac:dyDescent="0.25">
      <c r="A169" s="8" t="str">
        <f>IFERROR(VLOOKUP(F169,'Location List'!$A$2:$QR$463,20,FALSE),"")</f>
        <v>Tim Kerum</v>
      </c>
      <c r="B169" s="8" t="str">
        <f>IFERROR(VLOOKUP(F169,'Location List'!$A$2:$QR$644,19,FALSE),"")</f>
        <v>Troy Chaney</v>
      </c>
      <c r="C169" s="8" t="str">
        <f>IFERROR(VLOOKUP(F169,'Location List'!$A$2:$QR$644,18,FALSE),"")</f>
        <v/>
      </c>
      <c r="D169" s="8" t="str">
        <f>IFERROR(VLOOKUP(F169,'Location List'!$A$2:$QR$644,9,FALSE),"")</f>
        <v>PATTY CEDILLO</v>
      </c>
      <c r="E169" s="8" t="str">
        <f>IFERROR(VLOOKUP(F169,'Location List'!$A$2:$QR$644,2,FALSE),"")</f>
        <v>MIRA MESA</v>
      </c>
      <c r="F169" s="122">
        <v>443</v>
      </c>
      <c r="G169" s="119">
        <v>26615</v>
      </c>
      <c r="H169" s="119">
        <v>44511</v>
      </c>
      <c r="I169" s="119">
        <v>1275</v>
      </c>
      <c r="J169" s="119">
        <v>43236</v>
      </c>
      <c r="K169" s="119">
        <v>140060</v>
      </c>
      <c r="L169" s="120">
        <v>3.24</v>
      </c>
    </row>
    <row r="170" spans="1:12" ht="15" customHeight="1" x14ac:dyDescent="0.25">
      <c r="A170" s="8" t="str">
        <f>IFERROR(VLOOKUP(F170,'Location List'!$A$2:$QR$463,20,FALSE),"")</f>
        <v>Tim Kerum</v>
      </c>
      <c r="B170" s="8" t="str">
        <f>IFERROR(VLOOKUP(F170,'Location List'!$A$2:$QR$644,19,FALSE),"")</f>
        <v>Troy Chaney</v>
      </c>
      <c r="C170" s="8" t="str">
        <f>IFERROR(VLOOKUP(F170,'Location List'!$A$2:$QR$644,18,FALSE),"")</f>
        <v>Austin Manzo</v>
      </c>
      <c r="D170" s="8" t="str">
        <f>IFERROR(VLOOKUP(F170,'Location List'!$A$2:$QR$644,9,FALSE),"")</f>
        <v>YURI PENA</v>
      </c>
      <c r="E170" s="8" t="str">
        <f>IFERROR(VLOOKUP(F170,'Location List'!$A$2:$QR$644,2,FALSE),"")</f>
        <v>SAN BRUNO</v>
      </c>
      <c r="F170" s="122">
        <v>444</v>
      </c>
      <c r="G170" s="119">
        <v>14101</v>
      </c>
      <c r="H170" s="119">
        <v>33613</v>
      </c>
      <c r="I170" s="119">
        <v>840</v>
      </c>
      <c r="J170" s="119">
        <v>32773</v>
      </c>
      <c r="K170" s="119">
        <v>96337</v>
      </c>
      <c r="L170" s="120">
        <v>2.94</v>
      </c>
    </row>
    <row r="171" spans="1:12" ht="15" customHeight="1" x14ac:dyDescent="0.25">
      <c r="A171" s="8" t="str">
        <f>IFERROR(VLOOKUP(F171,'Location List'!$A$2:$QR$463,20,FALSE),"")</f>
        <v>Tim Kerum</v>
      </c>
      <c r="B171" s="8" t="str">
        <f>IFERROR(VLOOKUP(F171,'Location List'!$A$2:$QR$644,19,FALSE),"")</f>
        <v>Troy Chaney</v>
      </c>
      <c r="C171" s="8" t="str">
        <f>IFERROR(VLOOKUP(F171,'Location List'!$A$2:$QR$644,18,FALSE),"")</f>
        <v>Luis Torres</v>
      </c>
      <c r="D171" s="8" t="str">
        <f>IFERROR(VLOOKUP(F171,'Location List'!$A$2:$QR$644,9,FALSE),"")</f>
        <v>ARSHAD KHAN</v>
      </c>
      <c r="E171" s="8" t="str">
        <f>IFERROR(VLOOKUP(F171,'Location List'!$A$2:$QR$644,2,FALSE),"")</f>
        <v>FONTANA</v>
      </c>
      <c r="F171" s="122">
        <v>445</v>
      </c>
      <c r="G171" s="119">
        <v>21015</v>
      </c>
      <c r="H171" s="119">
        <v>33863</v>
      </c>
      <c r="I171" s="119">
        <v>1198</v>
      </c>
      <c r="J171" s="119">
        <v>32665</v>
      </c>
      <c r="K171" s="119">
        <v>93925</v>
      </c>
      <c r="L171" s="120">
        <v>2.88</v>
      </c>
    </row>
    <row r="172" spans="1:12" ht="15" customHeight="1" x14ac:dyDescent="0.25">
      <c r="A172" s="8" t="str">
        <f>IFERROR(VLOOKUP(F172,'Location List'!$A$2:$QR$463,20,FALSE),"")</f>
        <v>Tim Kerum</v>
      </c>
      <c r="B172" s="8" t="str">
        <f>IFERROR(VLOOKUP(F172,'Location List'!$A$2:$QR$644,19,FALSE),"")</f>
        <v>Troy Chaney</v>
      </c>
      <c r="C172" s="8" t="str">
        <f>IFERROR(VLOOKUP(F172,'Location List'!$A$2:$QR$644,18,FALSE),"")</f>
        <v>Luis Torres</v>
      </c>
      <c r="D172" s="8" t="str">
        <f>IFERROR(VLOOKUP(F172,'Location List'!$A$2:$QR$644,9,FALSE),"")</f>
        <v>ARSHAD KHAN</v>
      </c>
      <c r="E172" s="8" t="str">
        <f>IFERROR(VLOOKUP(F172,'Location List'!$A$2:$QR$644,2,FALSE),"")</f>
        <v>BELL</v>
      </c>
      <c r="F172" s="122">
        <v>446</v>
      </c>
      <c r="G172" s="119">
        <v>30132</v>
      </c>
      <c r="H172" s="119">
        <v>46187</v>
      </c>
      <c r="I172" s="119">
        <v>1887</v>
      </c>
      <c r="J172" s="119">
        <v>44301</v>
      </c>
      <c r="K172" s="119">
        <v>123756</v>
      </c>
      <c r="L172" s="120">
        <v>2.79</v>
      </c>
    </row>
    <row r="173" spans="1:12" ht="15" customHeight="1" x14ac:dyDescent="0.25">
      <c r="A173" s="8" t="str">
        <f>IFERROR(VLOOKUP(F173,'Location List'!$A$2:$QR$463,20,FALSE),"")</f>
        <v>Tim Kerum</v>
      </c>
      <c r="B173" s="8" t="str">
        <f>IFERROR(VLOOKUP(F173,'Location List'!$A$2:$QR$644,19,FALSE),"")</f>
        <v>Troy Chaney</v>
      </c>
      <c r="C173" s="8" t="str">
        <f>IFERROR(VLOOKUP(F173,'Location List'!$A$2:$QR$644,18,FALSE),"")</f>
        <v>JOAQUIN FREGOSO</v>
      </c>
      <c r="D173" s="8" t="str">
        <f>IFERROR(VLOOKUP(F173,'Location List'!$A$2:$QR$644,9,FALSE),"")</f>
        <v>CLAUDIA RIVAS</v>
      </c>
      <c r="E173" s="8" t="str">
        <f>IFERROR(VLOOKUP(F173,'Location List'!$A$2:$QR$644,2,FALSE),"")</f>
        <v>LA MIRADA</v>
      </c>
      <c r="F173" s="122">
        <v>447</v>
      </c>
      <c r="G173" s="119">
        <v>13469</v>
      </c>
      <c r="H173" s="119">
        <v>27487</v>
      </c>
      <c r="I173" s="119">
        <v>1142</v>
      </c>
      <c r="J173" s="119">
        <v>26345</v>
      </c>
      <c r="K173" s="119">
        <v>73635</v>
      </c>
      <c r="L173" s="120">
        <v>2.8</v>
      </c>
    </row>
    <row r="174" spans="1:12" ht="15" customHeight="1" x14ac:dyDescent="0.25">
      <c r="A174" s="8" t="str">
        <f>IFERROR(VLOOKUP(F174,'Location List'!$A$2:$QR$463,20,FALSE),"")</f>
        <v>Chris Kelly</v>
      </c>
      <c r="B174" s="8" t="str">
        <f>IFERROR(VLOOKUP(F174,'Location List'!$A$2:$QR$644,19,FALSE),"")</f>
        <v>Chris Parenti</v>
      </c>
      <c r="C174" s="8" t="str">
        <f>IFERROR(VLOOKUP(F174,'Location List'!$A$2:$QR$644,18,FALSE),"")</f>
        <v>Jeff Morgan</v>
      </c>
      <c r="D174" s="8" t="str">
        <f>IFERROR(VLOOKUP(F174,'Location List'!$A$2:$QR$644,9,FALSE),"")</f>
        <v>DANIEL BESSEMER</v>
      </c>
      <c r="E174" s="8" t="str">
        <f>IFERROR(VLOOKUP(F174,'Location List'!$A$2:$QR$644,2,FALSE),"")</f>
        <v>ALLENTOWN</v>
      </c>
      <c r="F174" s="122">
        <v>448</v>
      </c>
      <c r="G174" s="119">
        <v>22259</v>
      </c>
      <c r="H174" s="119">
        <v>62286</v>
      </c>
      <c r="I174" s="119">
        <v>1719</v>
      </c>
      <c r="J174" s="119">
        <v>60567</v>
      </c>
      <c r="K174" s="119">
        <v>174949</v>
      </c>
      <c r="L174" s="120">
        <v>2.89</v>
      </c>
    </row>
    <row r="175" spans="1:12" ht="15" customHeight="1" x14ac:dyDescent="0.25">
      <c r="A175" s="8" t="str">
        <f>IFERROR(VLOOKUP(F175,'Location List'!$A$2:$QR$463,20,FALSE),"")</f>
        <v>Chris Kelly</v>
      </c>
      <c r="B175" s="8" t="str">
        <f>IFERROR(VLOOKUP(F175,'Location List'!$A$2:$QR$644,19,FALSE),"")</f>
        <v>Chris Parenti</v>
      </c>
      <c r="C175" s="8" t="str">
        <f>IFERROR(VLOOKUP(F175,'Location List'!$A$2:$QR$644,18,FALSE),"")</f>
        <v>Jeff Morgan</v>
      </c>
      <c r="D175" s="8" t="str">
        <f>IFERROR(VLOOKUP(F175,'Location List'!$A$2:$QR$644,9,FALSE),"")</f>
        <v>DANIEL BESSEMER</v>
      </c>
      <c r="E175" s="8" t="str">
        <f>IFERROR(VLOOKUP(F175,'Location List'!$A$2:$QR$644,2,FALSE),"")</f>
        <v>ALTOONA</v>
      </c>
      <c r="F175" s="122">
        <v>449</v>
      </c>
      <c r="G175" s="119">
        <v>13095</v>
      </c>
      <c r="H175" s="119">
        <v>28698</v>
      </c>
      <c r="I175" s="119">
        <v>1194</v>
      </c>
      <c r="J175" s="119">
        <v>27504</v>
      </c>
      <c r="K175" s="119">
        <v>79905</v>
      </c>
      <c r="L175" s="120">
        <v>2.91</v>
      </c>
    </row>
    <row r="176" spans="1:12" ht="15" customHeight="1" x14ac:dyDescent="0.25">
      <c r="A176" s="8" t="str">
        <f>IFERROR(VLOOKUP(F176,'Location List'!$A$2:$QR$463,20,FALSE),"")</f>
        <v>Chris Kelly</v>
      </c>
      <c r="B176" s="8" t="str">
        <f>IFERROR(VLOOKUP(F176,'Location List'!$A$2:$QR$644,19,FALSE),"")</f>
        <v>Chris Parenti</v>
      </c>
      <c r="C176" s="8" t="str">
        <f>IFERROR(VLOOKUP(F176,'Location List'!$A$2:$QR$644,18,FALSE),"")</f>
        <v>Stephen Vanderslice</v>
      </c>
      <c r="D176" s="8" t="str">
        <f>IFERROR(VLOOKUP(F176,'Location List'!$A$2:$QR$644,9,FALSE),"")</f>
        <v>DANIEL BESSEMER</v>
      </c>
      <c r="E176" s="8" t="str">
        <f>IFERROR(VLOOKUP(F176,'Location List'!$A$2:$QR$644,2,FALSE),"")</f>
        <v>SNYDER PLAZA</v>
      </c>
      <c r="F176" s="122">
        <v>450</v>
      </c>
      <c r="G176" s="119">
        <v>17783</v>
      </c>
      <c r="H176" s="119">
        <v>27427</v>
      </c>
      <c r="I176" s="119">
        <v>1000</v>
      </c>
      <c r="J176" s="119">
        <v>26427</v>
      </c>
      <c r="K176" s="119">
        <v>127499</v>
      </c>
      <c r="L176" s="120">
        <v>4.82</v>
      </c>
    </row>
    <row r="177" spans="1:12" ht="15" customHeight="1" x14ac:dyDescent="0.25">
      <c r="A177" s="8" t="str">
        <f>IFERROR(VLOOKUP(F177,'Location List'!$A$2:$QR$463,20,FALSE),"")</f>
        <v>Tim Kerum</v>
      </c>
      <c r="B177" s="8" t="str">
        <f>IFERROR(VLOOKUP(F177,'Location List'!$A$2:$QR$644,19,FALSE),"")</f>
        <v>Troy Chaney</v>
      </c>
      <c r="C177" s="8" t="str">
        <f>IFERROR(VLOOKUP(F177,'Location List'!$A$2:$QR$644,18,FALSE),"")</f>
        <v>Manuel Lopez</v>
      </c>
      <c r="D177" s="8" t="str">
        <f>IFERROR(VLOOKUP(F177,'Location List'!$A$2:$QR$644,9,FALSE),"")</f>
        <v>OCTAVIO CASTANEDA</v>
      </c>
      <c r="E177" s="8" t="str">
        <f>IFERROR(VLOOKUP(F177,'Location List'!$A$2:$QR$644,2,FALSE),"")</f>
        <v>NORTHRIDGE</v>
      </c>
      <c r="F177" s="122">
        <v>451</v>
      </c>
      <c r="G177" s="119">
        <v>29395</v>
      </c>
      <c r="H177" s="119">
        <v>54501</v>
      </c>
      <c r="I177" s="119">
        <v>1264</v>
      </c>
      <c r="J177" s="119">
        <v>53237</v>
      </c>
      <c r="K177" s="119">
        <v>162158</v>
      </c>
      <c r="L177" s="120">
        <v>3.05</v>
      </c>
    </row>
    <row r="178" spans="1:12" ht="15" customHeight="1" x14ac:dyDescent="0.25">
      <c r="A178" s="8" t="str">
        <f>IFERROR(VLOOKUP(F178,'Location List'!$A$2:$QR$463,20,FALSE),"")</f>
        <v>Tim Kerum</v>
      </c>
      <c r="B178" s="8" t="str">
        <f>IFERROR(VLOOKUP(F178,'Location List'!$A$2:$QR$644,19,FALSE),"")</f>
        <v>Troy Chaney</v>
      </c>
      <c r="C178" s="8" t="str">
        <f>IFERROR(VLOOKUP(F178,'Location List'!$A$2:$QR$644,18,FALSE),"")</f>
        <v>Manuel Lopez</v>
      </c>
      <c r="D178" s="8" t="str">
        <f>IFERROR(VLOOKUP(F178,'Location List'!$A$2:$QR$644,9,FALSE),"")</f>
        <v>OCTAVIO CASTANEDA</v>
      </c>
      <c r="E178" s="8" t="str">
        <f>IFERROR(VLOOKUP(F178,'Location List'!$A$2:$QR$644,2,FALSE),"")</f>
        <v>VENTURA</v>
      </c>
      <c r="F178" s="122">
        <v>453</v>
      </c>
      <c r="G178" s="119">
        <v>30627</v>
      </c>
      <c r="H178" s="119">
        <v>61557</v>
      </c>
      <c r="I178" s="119">
        <v>1069</v>
      </c>
      <c r="J178" s="119">
        <v>60488</v>
      </c>
      <c r="K178" s="119">
        <v>190204</v>
      </c>
      <c r="L178" s="120">
        <v>3.14</v>
      </c>
    </row>
    <row r="179" spans="1:12" ht="15" customHeight="1" x14ac:dyDescent="0.25">
      <c r="A179" s="8" t="str">
        <f>IFERROR(VLOOKUP(F179,'Location List'!$A$2:$QR$463,20,FALSE),"")</f>
        <v>Bill Eich</v>
      </c>
      <c r="B179" s="8" t="str">
        <f>IFERROR(VLOOKUP(F179,'Location List'!$A$2:$QR$644,19,FALSE),"")</f>
        <v>David Garcia</v>
      </c>
      <c r="C179" s="8" t="str">
        <f>IFERROR(VLOOKUP(F179,'Location List'!$A$2:$QR$644,18,FALSE),"")</f>
        <v>David Garibay</v>
      </c>
      <c r="D179" s="8" t="str">
        <f>IFERROR(VLOOKUP(F179,'Location List'!$A$2:$QR$644,9,FALSE),"")</f>
        <v>WILLIAM PRESSEL</v>
      </c>
      <c r="E179" s="8" t="str">
        <f>IFERROR(VLOOKUP(F179,'Location List'!$A$2:$QR$644,2,FALSE),"")</f>
        <v>CORPUS CHRISTI</v>
      </c>
      <c r="F179" s="122">
        <v>454</v>
      </c>
      <c r="G179" s="119">
        <v>28086</v>
      </c>
      <c r="H179" s="119">
        <v>61846</v>
      </c>
      <c r="I179" s="119">
        <v>2184</v>
      </c>
      <c r="J179" s="119">
        <v>59662</v>
      </c>
      <c r="K179" s="119">
        <v>181995</v>
      </c>
      <c r="L179" s="120">
        <v>3.05</v>
      </c>
    </row>
    <row r="180" spans="1:12" ht="15" customHeight="1" x14ac:dyDescent="0.25">
      <c r="A180" s="8" t="str">
        <f>IFERROR(VLOOKUP(F180,'Location List'!$A$2:$QR$463,20,FALSE),"")</f>
        <v>Chris Kelly</v>
      </c>
      <c r="B180" s="8" t="str">
        <f>IFERROR(VLOOKUP(F180,'Location List'!$A$2:$QR$644,19,FALSE),"")</f>
        <v>Mike Seymour</v>
      </c>
      <c r="C180" s="8" t="str">
        <f>IFERROR(VLOOKUP(F180,'Location List'!$A$2:$QR$644,18,FALSE),"")</f>
        <v>Adam Fortney</v>
      </c>
      <c r="D180" s="8" t="str">
        <f>IFERROR(VLOOKUP(F180,'Location List'!$A$2:$QR$644,9,FALSE),"")</f>
        <v>TROY WATRING</v>
      </c>
      <c r="E180" s="8" t="str">
        <f>IFERROR(VLOOKUP(F180,'Location List'!$A$2:$QR$644,2,FALSE),"")</f>
        <v>SKOKIE</v>
      </c>
      <c r="F180" s="122">
        <v>456</v>
      </c>
      <c r="G180" s="119">
        <v>32814</v>
      </c>
      <c r="H180" s="119">
        <v>72127</v>
      </c>
      <c r="I180" s="119">
        <v>1742</v>
      </c>
      <c r="J180" s="119">
        <v>70385</v>
      </c>
      <c r="K180" s="119">
        <v>205411</v>
      </c>
      <c r="L180" s="120">
        <v>2.92</v>
      </c>
    </row>
    <row r="181" spans="1:12" ht="15" customHeight="1" x14ac:dyDescent="0.25">
      <c r="A181" s="8" t="str">
        <f>IFERROR(VLOOKUP(F181,'Location List'!$A$2:$QR$463,20,FALSE),"")</f>
        <v>Chris Kelly</v>
      </c>
      <c r="B181" s="8" t="str">
        <f>IFERROR(VLOOKUP(F181,'Location List'!$A$2:$QR$644,19,FALSE),"")</f>
        <v>Victor Ayrapetov</v>
      </c>
      <c r="C181" s="8" t="str">
        <f>IFERROR(VLOOKUP(F181,'Location List'!$A$2:$QR$644,18,FALSE),"")</f>
        <v>Dana O'Hare</v>
      </c>
      <c r="D181" s="8" t="str">
        <f>IFERROR(VLOOKUP(F181,'Location List'!$A$2:$QR$644,9,FALSE),"")</f>
        <v>Richard Balboni</v>
      </c>
      <c r="E181" s="8" t="str">
        <f>IFERROR(VLOOKUP(F181,'Location List'!$A$2:$QR$644,2,FALSE),"")</f>
        <v>LOWELL</v>
      </c>
      <c r="F181" s="122">
        <v>457</v>
      </c>
      <c r="G181" s="119">
        <v>23158</v>
      </c>
      <c r="H181" s="119">
        <v>41984</v>
      </c>
      <c r="I181" s="119">
        <v>1220</v>
      </c>
      <c r="J181" s="119">
        <v>40764</v>
      </c>
      <c r="K181" s="119">
        <v>106714</v>
      </c>
      <c r="L181" s="120">
        <v>2.62</v>
      </c>
    </row>
    <row r="182" spans="1:12" ht="15" customHeight="1" x14ac:dyDescent="0.25">
      <c r="A182" s="8" t="str">
        <f>IFERROR(VLOOKUP(F182,'Location List'!$A$2:$QR$463,20,FALSE),"")</f>
        <v>Chris Kelly</v>
      </c>
      <c r="B182" s="8" t="str">
        <f>IFERROR(VLOOKUP(F182,'Location List'!$A$2:$QR$644,19,FALSE),"")</f>
        <v>Victor Ayrapetov</v>
      </c>
      <c r="C182" s="8" t="str">
        <f>IFERROR(VLOOKUP(F182,'Location List'!$A$2:$QR$644,18,FALSE),"")</f>
        <v>Dana O'Hare</v>
      </c>
      <c r="D182" s="8" t="str">
        <f>IFERROR(VLOOKUP(F182,'Location List'!$A$2:$QR$644,9,FALSE),"")</f>
        <v>Richard Balboni</v>
      </c>
      <c r="E182" s="8" t="str">
        <f>IFERROR(VLOOKUP(F182,'Location List'!$A$2:$QR$644,2,FALSE),"")</f>
        <v>WORCESTER</v>
      </c>
      <c r="F182" s="122">
        <v>459</v>
      </c>
      <c r="G182" s="119">
        <v>21120</v>
      </c>
      <c r="H182" s="119">
        <v>40305</v>
      </c>
      <c r="I182" s="119">
        <v>1087</v>
      </c>
      <c r="J182" s="119">
        <v>39218</v>
      </c>
      <c r="K182" s="119">
        <v>114815</v>
      </c>
      <c r="L182" s="120">
        <v>2.93</v>
      </c>
    </row>
    <row r="183" spans="1:12" ht="15" customHeight="1" x14ac:dyDescent="0.25">
      <c r="A183" s="8" t="str">
        <f>IFERROR(VLOOKUP(F183,'Location List'!$A$2:$QR$463,20,FALSE),"")</f>
        <v>Bill Eich</v>
      </c>
      <c r="B183" s="8" t="str">
        <f>IFERROR(VLOOKUP(F183,'Location List'!$A$2:$QR$644,19,FALSE),"")</f>
        <v>Dennis Morgan</v>
      </c>
      <c r="C183" s="8" t="str">
        <f>IFERROR(VLOOKUP(F183,'Location List'!$A$2:$QR$644,18,FALSE),"")</f>
        <v>George Snow</v>
      </c>
      <c r="D183" s="8" t="str">
        <f>IFERROR(VLOOKUP(F183,'Location List'!$A$2:$QR$644,9,FALSE),"")</f>
        <v>SENECA GRAY</v>
      </c>
      <c r="E183" s="8" t="str">
        <f>IFERROR(VLOOKUP(F183,'Location List'!$A$2:$QR$644,2,FALSE),"")</f>
        <v>ST PETERSBURG</v>
      </c>
      <c r="F183" s="122">
        <v>460</v>
      </c>
      <c r="G183" s="119">
        <v>22457</v>
      </c>
      <c r="H183" s="119">
        <v>34690</v>
      </c>
      <c r="I183" s="119">
        <v>2181</v>
      </c>
      <c r="J183" s="119">
        <v>32510</v>
      </c>
      <c r="K183" s="119">
        <v>97399</v>
      </c>
      <c r="L183" s="120">
        <v>3</v>
      </c>
    </row>
    <row r="184" spans="1:12" ht="15" customHeight="1" x14ac:dyDescent="0.25">
      <c r="A184" s="8" t="str">
        <f>IFERROR(VLOOKUP(F184,'Location List'!$A$2:$QR$463,20,FALSE),"")</f>
        <v>Tim Kerum</v>
      </c>
      <c r="B184" s="8" t="str">
        <f>IFERROR(VLOOKUP(F184,'Location List'!$A$2:$QR$644,19,FALSE),"")</f>
        <v>Troy Chaney</v>
      </c>
      <c r="C184" s="8" t="str">
        <f>IFERROR(VLOOKUP(F184,'Location List'!$A$2:$QR$644,18,FALSE),"")</f>
        <v>Manuel Lopez</v>
      </c>
      <c r="D184" s="8" t="str">
        <f>IFERROR(VLOOKUP(F184,'Location List'!$A$2:$QR$644,9,FALSE),"")</f>
        <v>OCTAVIO CASTANEDA</v>
      </c>
      <c r="E184" s="8" t="str">
        <f>IFERROR(VLOOKUP(F184,'Location List'!$A$2:$QR$644,2,FALSE),"")</f>
        <v>WEST HILLS</v>
      </c>
      <c r="F184" s="122">
        <v>461</v>
      </c>
      <c r="G184" s="119">
        <v>15102</v>
      </c>
      <c r="H184" s="119">
        <v>36078</v>
      </c>
      <c r="I184" s="119">
        <v>1036</v>
      </c>
      <c r="J184" s="119">
        <v>35042</v>
      </c>
      <c r="K184" s="119">
        <v>97446</v>
      </c>
      <c r="L184" s="120">
        <v>2.78</v>
      </c>
    </row>
    <row r="185" spans="1:12" ht="15" customHeight="1" x14ac:dyDescent="0.25">
      <c r="A185" s="8" t="str">
        <f>IFERROR(VLOOKUP(F185,'Location List'!$A$2:$QR$463,20,FALSE),"")</f>
        <v>Tim Kerum</v>
      </c>
      <c r="B185" s="8" t="str">
        <f>IFERROR(VLOOKUP(F185,'Location List'!$A$2:$QR$644,19,FALSE),"")</f>
        <v>Troy Chaney</v>
      </c>
      <c r="C185" s="8" t="str">
        <f>IFERROR(VLOOKUP(F185,'Location List'!$A$2:$QR$644,18,FALSE),"")</f>
        <v>Luis Torres</v>
      </c>
      <c r="D185" s="8" t="str">
        <f>IFERROR(VLOOKUP(F185,'Location List'!$A$2:$QR$644,9,FALSE),"")</f>
        <v>ARSHAD KHAN</v>
      </c>
      <c r="E185" s="8" t="str">
        <f>IFERROR(VLOOKUP(F185,'Location List'!$A$2:$QR$644,2,FALSE),"")</f>
        <v>CARSON MALL</v>
      </c>
      <c r="F185" s="122">
        <v>462</v>
      </c>
      <c r="G185" s="119">
        <v>20710</v>
      </c>
      <c r="H185" s="119">
        <v>38316</v>
      </c>
      <c r="I185" s="119">
        <v>1361</v>
      </c>
      <c r="J185" s="119">
        <v>36955</v>
      </c>
      <c r="K185" s="119">
        <v>115241</v>
      </c>
      <c r="L185" s="120">
        <v>3.12</v>
      </c>
    </row>
    <row r="186" spans="1:12" ht="15" customHeight="1" x14ac:dyDescent="0.25">
      <c r="A186" s="8" t="str">
        <f>IFERROR(VLOOKUP(F186,'Location List'!$A$2:$QR$463,20,FALSE),"")</f>
        <v>Chris Kelly</v>
      </c>
      <c r="B186" s="8" t="str">
        <f>IFERROR(VLOOKUP(F186,'Location List'!$A$2:$QR$644,19,FALSE),"")</f>
        <v>Victor Ayrapetov</v>
      </c>
      <c r="C186" s="8" t="str">
        <f>IFERROR(VLOOKUP(F186,'Location List'!$A$2:$QR$644,18,FALSE),"")</f>
        <v>Chris Brown</v>
      </c>
      <c r="D186" s="8" t="str">
        <f>IFERROR(VLOOKUP(F186,'Location List'!$A$2:$QR$644,9,FALSE),"")</f>
        <v>Richard Balboni</v>
      </c>
      <c r="E186" s="8" t="str">
        <f>IFERROR(VLOOKUP(F186,'Location List'!$A$2:$QR$644,2,FALSE),"")</f>
        <v>ATTLEBORO</v>
      </c>
      <c r="F186" s="122">
        <v>464</v>
      </c>
      <c r="G186" s="119">
        <v>20568</v>
      </c>
      <c r="H186" s="119">
        <v>44912</v>
      </c>
      <c r="I186" s="119">
        <v>1048</v>
      </c>
      <c r="J186" s="119">
        <v>43864</v>
      </c>
      <c r="K186" s="119">
        <v>151494</v>
      </c>
      <c r="L186" s="120">
        <v>3.45</v>
      </c>
    </row>
    <row r="187" spans="1:12" ht="15" customHeight="1" x14ac:dyDescent="0.25">
      <c r="A187" s="8" t="str">
        <f>IFERROR(VLOOKUP(F187,'Location List'!$A$2:$QR$463,20,FALSE),"")</f>
        <v>Tim Kerum</v>
      </c>
      <c r="B187" s="8" t="str">
        <f>IFERROR(VLOOKUP(F187,'Location List'!$A$2:$QR$644,19,FALSE),"")</f>
        <v>Troy Chaney</v>
      </c>
      <c r="C187" s="8" t="str">
        <f>IFERROR(VLOOKUP(F187,'Location List'!$A$2:$QR$644,18,FALSE),"")</f>
        <v>JOAQUIN FREGOSO</v>
      </c>
      <c r="D187" s="8" t="str">
        <f>IFERROR(VLOOKUP(F187,'Location List'!$A$2:$QR$644,9,FALSE),"")</f>
        <v>CLAUDIA RIVAS</v>
      </c>
      <c r="E187" s="8" t="str">
        <f>IFERROR(VLOOKUP(F187,'Location List'!$A$2:$QR$644,2,FALSE),"")</f>
        <v>TORRANCE</v>
      </c>
      <c r="F187" s="122">
        <v>465</v>
      </c>
      <c r="G187" s="119">
        <v>32674</v>
      </c>
      <c r="H187" s="119">
        <v>66730</v>
      </c>
      <c r="I187" s="119">
        <v>2228</v>
      </c>
      <c r="J187" s="119">
        <v>64502</v>
      </c>
      <c r="K187" s="119">
        <v>194331</v>
      </c>
      <c r="L187" s="120">
        <v>3.01</v>
      </c>
    </row>
    <row r="188" spans="1:12" ht="15" customHeight="1" x14ac:dyDescent="0.25">
      <c r="A188" s="8" t="str">
        <f>IFERROR(VLOOKUP(F188,'Location List'!$A$2:$QR$463,20,FALSE),"")</f>
        <v>Chris Kelly</v>
      </c>
      <c r="B188" s="8" t="str">
        <f>IFERROR(VLOOKUP(F188,'Location List'!$A$2:$QR$644,19,FALSE),"")</f>
        <v>Victor Ayrapetov</v>
      </c>
      <c r="C188" s="8" t="str">
        <f>IFERROR(VLOOKUP(F188,'Location List'!$A$2:$QR$644,18,FALSE),"")</f>
        <v>Chris Brown</v>
      </c>
      <c r="D188" s="8" t="str">
        <f>IFERROR(VLOOKUP(F188,'Location List'!$A$2:$QR$644,9,FALSE),"")</f>
        <v>Richard Balboni</v>
      </c>
      <c r="E188" s="8" t="str">
        <f>IFERROR(VLOOKUP(F188,'Location List'!$A$2:$QR$644,2,FALSE),"")</f>
        <v>E. HARTFORD</v>
      </c>
      <c r="F188" s="122">
        <v>467</v>
      </c>
      <c r="G188" s="119">
        <v>17475</v>
      </c>
      <c r="H188" s="119">
        <v>36434</v>
      </c>
      <c r="I188" s="119">
        <v>1222</v>
      </c>
      <c r="J188" s="119">
        <v>35212</v>
      </c>
      <c r="K188" s="119">
        <v>103266</v>
      </c>
      <c r="L188" s="120">
        <v>2.93</v>
      </c>
    </row>
    <row r="189" spans="1:12" ht="15" customHeight="1" x14ac:dyDescent="0.25">
      <c r="A189" s="8" t="str">
        <f>IFERROR(VLOOKUP(F189,'Location List'!$A$2:$QR$463,20,FALSE),"")</f>
        <v>Chris Kelly</v>
      </c>
      <c r="B189" s="8" t="str">
        <f>IFERROR(VLOOKUP(F189,'Location List'!$A$2:$QR$644,19,FALSE),"")</f>
        <v>Victor Ayrapetov</v>
      </c>
      <c r="C189" s="8" t="str">
        <f>IFERROR(VLOOKUP(F189,'Location List'!$A$2:$QR$644,18,FALSE),"")</f>
        <v>Chris Brown</v>
      </c>
      <c r="D189" s="8" t="str">
        <f>IFERROR(VLOOKUP(F189,'Location List'!$A$2:$QR$644,9,FALSE),"")</f>
        <v>Richard Balboni</v>
      </c>
      <c r="E189" s="8" t="str">
        <f>IFERROR(VLOOKUP(F189,'Location List'!$A$2:$QR$644,2,FALSE),"")</f>
        <v>ORANGE</v>
      </c>
      <c r="F189" s="122">
        <v>468</v>
      </c>
      <c r="G189" s="119">
        <v>19980</v>
      </c>
      <c r="H189" s="119">
        <v>54613</v>
      </c>
      <c r="I189" s="119">
        <v>1108</v>
      </c>
      <c r="J189" s="119">
        <v>53505</v>
      </c>
      <c r="K189" s="119">
        <v>169792</v>
      </c>
      <c r="L189" s="120">
        <v>3.17</v>
      </c>
    </row>
    <row r="190" spans="1:12" ht="15" customHeight="1" x14ac:dyDescent="0.25">
      <c r="A190" s="8" t="str">
        <f>IFERROR(VLOOKUP(F190,'Location List'!$A$2:$QR$463,20,FALSE),"")</f>
        <v>Chris Kelly</v>
      </c>
      <c r="B190" s="8" t="str">
        <f>IFERROR(VLOOKUP(F190,'Location List'!$A$2:$QR$644,19,FALSE),"")</f>
        <v>Victor Ayrapetov</v>
      </c>
      <c r="C190" s="8" t="str">
        <f>IFERROR(VLOOKUP(F190,'Location List'!$A$2:$QR$644,18,FALSE),"")</f>
        <v>Chris Brown</v>
      </c>
      <c r="D190" s="8" t="str">
        <f>IFERROR(VLOOKUP(F190,'Location List'!$A$2:$QR$644,9,FALSE),"")</f>
        <v>Richard Balboni</v>
      </c>
      <c r="E190" s="8" t="str">
        <f>IFERROR(VLOOKUP(F190,'Location List'!$A$2:$QR$644,2,FALSE),"")</f>
        <v>NEWINGTON</v>
      </c>
      <c r="F190" s="122">
        <v>470</v>
      </c>
      <c r="G190" s="119">
        <v>17503</v>
      </c>
      <c r="H190" s="119">
        <v>34442</v>
      </c>
      <c r="I190" s="119">
        <v>1211</v>
      </c>
      <c r="J190" s="119">
        <v>33232</v>
      </c>
      <c r="K190" s="119">
        <v>105161</v>
      </c>
      <c r="L190" s="120">
        <v>3.16</v>
      </c>
    </row>
    <row r="191" spans="1:12" ht="15" customHeight="1" x14ac:dyDescent="0.25">
      <c r="A191" s="8" t="str">
        <f>IFERROR(VLOOKUP(F191,'Location List'!$A$2:$QR$463,20,FALSE),"")</f>
        <v>Chris Kelly</v>
      </c>
      <c r="B191" s="8" t="str">
        <f>IFERROR(VLOOKUP(F191,'Location List'!$A$2:$QR$644,19,FALSE),"")</f>
        <v>Victor Ayrapetov</v>
      </c>
      <c r="C191" s="8" t="str">
        <f>IFERROR(VLOOKUP(F191,'Location List'!$A$2:$QR$644,18,FALSE),"")</f>
        <v>Dana O'Hare</v>
      </c>
      <c r="D191" s="8" t="str">
        <f>IFERROR(VLOOKUP(F191,'Location List'!$A$2:$QR$644,9,FALSE),"")</f>
        <v>Richard Balboni</v>
      </c>
      <c r="E191" s="8" t="str">
        <f>IFERROR(VLOOKUP(F191,'Location List'!$A$2:$QR$644,2,FALSE),"")</f>
        <v>MANCHESTER</v>
      </c>
      <c r="F191" s="122">
        <v>472</v>
      </c>
      <c r="G191" s="119">
        <v>24747</v>
      </c>
      <c r="H191" s="119">
        <v>60555</v>
      </c>
      <c r="I191" s="119">
        <v>2067</v>
      </c>
      <c r="J191" s="119">
        <v>58488</v>
      </c>
      <c r="K191" s="119">
        <v>170216</v>
      </c>
      <c r="L191" s="120">
        <v>2.91</v>
      </c>
    </row>
    <row r="192" spans="1:12" ht="15" customHeight="1" x14ac:dyDescent="0.25">
      <c r="A192" s="8" t="str">
        <f>IFERROR(VLOOKUP(F192,'Location List'!$A$2:$QR$463,20,FALSE),"")</f>
        <v>Chris Kelly</v>
      </c>
      <c r="B192" s="8" t="str">
        <f>IFERROR(VLOOKUP(F192,'Location List'!$A$2:$QR$644,19,FALSE),"")</f>
        <v>Chris Parenti</v>
      </c>
      <c r="C192" s="8" t="str">
        <f>IFERROR(VLOOKUP(F192,'Location List'!$A$2:$QR$644,18,FALSE),"")</f>
        <v>Scott Whitsel</v>
      </c>
      <c r="D192" s="8" t="str">
        <f>IFERROR(VLOOKUP(F192,'Location List'!$A$2:$QR$644,9,FALSE),"")</f>
        <v>MICHAEL SVOBODA</v>
      </c>
      <c r="E192" s="8" t="str">
        <f>IFERROR(VLOOKUP(F192,'Location List'!$A$2:$QR$644,2,FALSE),"")</f>
        <v>GLEN BURNIE</v>
      </c>
      <c r="F192" s="122">
        <v>474</v>
      </c>
      <c r="G192" s="119">
        <v>22054</v>
      </c>
      <c r="H192" s="119">
        <v>43150</v>
      </c>
      <c r="I192" s="119">
        <v>1092</v>
      </c>
      <c r="J192" s="119">
        <v>42058</v>
      </c>
      <c r="K192" s="119">
        <v>152490</v>
      </c>
      <c r="L192" s="120">
        <v>3.63</v>
      </c>
    </row>
    <row r="193" spans="1:12" ht="15" customHeight="1" x14ac:dyDescent="0.25">
      <c r="A193" s="8" t="str">
        <f>IFERROR(VLOOKUP(F193,'Location List'!$A$2:$QR$463,20,FALSE),"")</f>
        <v>Chris Kelly</v>
      </c>
      <c r="B193" s="8" t="str">
        <f>IFERROR(VLOOKUP(F193,'Location List'!$A$2:$QR$644,19,FALSE),"")</f>
        <v>Victor Ayrapetov</v>
      </c>
      <c r="C193" s="8" t="str">
        <f>IFERROR(VLOOKUP(F193,'Location List'!$A$2:$QR$644,18,FALSE),"")</f>
        <v>Scott Stout</v>
      </c>
      <c r="D193" s="8" t="str">
        <f>IFERROR(VLOOKUP(F193,'Location List'!$A$2:$QR$644,9,FALSE),"")</f>
        <v>CHAD ESTRADA</v>
      </c>
      <c r="E193" s="8" t="str">
        <f>IFERROR(VLOOKUP(F193,'Location List'!$A$2:$QR$644,2,FALSE),"")</f>
        <v>ROSEVILLE</v>
      </c>
      <c r="F193" s="122">
        <v>475</v>
      </c>
      <c r="G193" s="119">
        <v>18761</v>
      </c>
      <c r="H193" s="119">
        <v>31823</v>
      </c>
      <c r="I193" s="119">
        <v>1472</v>
      </c>
      <c r="J193" s="119">
        <v>30351</v>
      </c>
      <c r="K193" s="119">
        <v>81562</v>
      </c>
      <c r="L193" s="120">
        <v>2.69</v>
      </c>
    </row>
    <row r="194" spans="1:12" ht="15" customHeight="1" x14ac:dyDescent="0.25">
      <c r="A194" s="8" t="str">
        <f>IFERROR(VLOOKUP(F194,'Location List'!$A$2:$QR$463,20,FALSE),"")</f>
        <v>Chris Kelly</v>
      </c>
      <c r="B194" s="8" t="str">
        <f>IFERROR(VLOOKUP(F194,'Location List'!$A$2:$QR$644,19,FALSE),"")</f>
        <v>Chris Parenti</v>
      </c>
      <c r="C194" s="8" t="str">
        <f>IFERROR(VLOOKUP(F194,'Location List'!$A$2:$QR$644,18,FALSE),"")</f>
        <v>Jose Urena</v>
      </c>
      <c r="D194" s="8" t="str">
        <f>IFERROR(VLOOKUP(F194,'Location List'!$A$2:$QR$644,9,FALSE),"")</f>
        <v>Taurean Silas</v>
      </c>
      <c r="E194" s="8" t="str">
        <f>IFERROR(VLOOKUP(F194,'Location List'!$A$2:$QR$644,2,FALSE),"")</f>
        <v>MIDDLETOWN</v>
      </c>
      <c r="F194" s="122">
        <v>480</v>
      </c>
      <c r="G194" s="119">
        <v>8986</v>
      </c>
      <c r="H194" s="119">
        <v>26895</v>
      </c>
      <c r="I194" s="119">
        <v>1282</v>
      </c>
      <c r="J194" s="119">
        <v>25613</v>
      </c>
      <c r="K194" s="119">
        <v>83016</v>
      </c>
      <c r="L194" s="120">
        <v>3.24</v>
      </c>
    </row>
    <row r="195" spans="1:12" ht="15" customHeight="1" x14ac:dyDescent="0.25">
      <c r="A195" s="8" t="str">
        <f>IFERROR(VLOOKUP(F195,'Location List'!$A$2:$QR$463,20,FALSE),"")</f>
        <v>Chris Kelly</v>
      </c>
      <c r="B195" s="8" t="str">
        <f>IFERROR(VLOOKUP(F195,'Location List'!$A$2:$QR$644,19,FALSE),"")</f>
        <v>Chris Parenti</v>
      </c>
      <c r="C195" s="8" t="str">
        <f>IFERROR(VLOOKUP(F195,'Location List'!$A$2:$QR$644,18,FALSE),"")</f>
        <v>Stephen Vanderslice</v>
      </c>
      <c r="D195" s="8" t="str">
        <f>IFERROR(VLOOKUP(F195,'Location List'!$A$2:$QR$644,9,FALSE),"")</f>
        <v>DANIEL BESSEMER</v>
      </c>
      <c r="E195" s="8" t="str">
        <f>IFERROR(VLOOKUP(F195,'Location List'!$A$2:$QR$644,2,FALSE),"")</f>
        <v>DEPTFORD</v>
      </c>
      <c r="F195" s="122">
        <v>481</v>
      </c>
      <c r="G195" s="119">
        <v>16276</v>
      </c>
      <c r="H195" s="119">
        <v>30953</v>
      </c>
      <c r="I195" s="119">
        <v>869</v>
      </c>
      <c r="J195" s="119">
        <v>30084</v>
      </c>
      <c r="K195" s="119">
        <v>101836</v>
      </c>
      <c r="L195" s="120">
        <v>3.39</v>
      </c>
    </row>
    <row r="196" spans="1:12" ht="15" customHeight="1" x14ac:dyDescent="0.25">
      <c r="A196" s="8" t="str">
        <f>IFERROR(VLOOKUP(F196,'Location List'!$A$2:$QR$463,20,FALSE),"")</f>
        <v>Chris Kelly</v>
      </c>
      <c r="B196" s="8" t="str">
        <f>IFERROR(VLOOKUP(F196,'Location List'!$A$2:$QR$644,19,FALSE),"")</f>
        <v>Chris Parenti</v>
      </c>
      <c r="C196" s="8" t="str">
        <f>IFERROR(VLOOKUP(F196,'Location List'!$A$2:$QR$644,18,FALSE),"")</f>
        <v>Jose Urena</v>
      </c>
      <c r="D196" s="8" t="str">
        <f>IFERROR(VLOOKUP(F196,'Location List'!$A$2:$QR$644,9,FALSE),"")</f>
        <v>Taurean Silas</v>
      </c>
      <c r="E196" s="8" t="str">
        <f>IFERROR(VLOOKUP(F196,'Location List'!$A$2:$QR$644,2,FALSE),"")</f>
        <v>PARAMUS</v>
      </c>
      <c r="F196" s="122">
        <v>482</v>
      </c>
      <c r="G196" s="119">
        <v>34303</v>
      </c>
      <c r="H196" s="119">
        <v>67767</v>
      </c>
      <c r="I196" s="119">
        <v>2243</v>
      </c>
      <c r="J196" s="119">
        <v>65525</v>
      </c>
      <c r="K196" s="119">
        <v>192057</v>
      </c>
      <c r="L196" s="120">
        <v>2.93</v>
      </c>
    </row>
    <row r="197" spans="1:12" ht="15" customHeight="1" x14ac:dyDescent="0.25">
      <c r="A197" s="8" t="str">
        <f>IFERROR(VLOOKUP(F197,'Location List'!$A$2:$QR$463,20,FALSE),"")</f>
        <v>Chris Kelly</v>
      </c>
      <c r="B197" s="8" t="str">
        <f>IFERROR(VLOOKUP(F197,'Location List'!$A$2:$QR$644,19,FALSE),"")</f>
        <v>Chris Parenti</v>
      </c>
      <c r="C197" s="8" t="str">
        <f>IFERROR(VLOOKUP(F197,'Location List'!$A$2:$QR$644,18,FALSE),"")</f>
        <v>Jose Urena</v>
      </c>
      <c r="D197" s="8" t="str">
        <f>IFERROR(VLOOKUP(F197,'Location List'!$A$2:$QR$644,9,FALSE),"")</f>
        <v>Taurean Silas</v>
      </c>
      <c r="E197" s="8" t="str">
        <f>IFERROR(VLOOKUP(F197,'Location List'!$A$2:$QR$644,2,FALSE),"")</f>
        <v>JERSEY CITY</v>
      </c>
      <c r="F197" s="122">
        <v>484</v>
      </c>
      <c r="G197" s="119">
        <v>18266</v>
      </c>
      <c r="H197" s="119">
        <v>30984</v>
      </c>
      <c r="I197" s="119">
        <v>1239</v>
      </c>
      <c r="J197" s="119">
        <v>29746</v>
      </c>
      <c r="K197" s="119">
        <v>86930</v>
      </c>
      <c r="L197" s="120">
        <v>2.92</v>
      </c>
    </row>
    <row r="198" spans="1:12" ht="15" customHeight="1" x14ac:dyDescent="0.25">
      <c r="A198" s="8" t="str">
        <f>IFERROR(VLOOKUP(F198,'Location List'!$A$2:$QR$463,20,FALSE),"")</f>
        <v>Chris Kelly</v>
      </c>
      <c r="B198" s="8" t="str">
        <f>IFERROR(VLOOKUP(F198,'Location List'!$A$2:$QR$644,19,FALSE),"")</f>
        <v>Chris Parenti</v>
      </c>
      <c r="C198" s="8" t="str">
        <f>IFERROR(VLOOKUP(F198,'Location List'!$A$2:$QR$644,18,FALSE),"")</f>
        <v>Jose Urena</v>
      </c>
      <c r="D198" s="8" t="str">
        <f>IFERROR(VLOOKUP(F198,'Location List'!$A$2:$QR$644,9,FALSE),"")</f>
        <v>Taurean Silas</v>
      </c>
      <c r="E198" s="8" t="str">
        <f>IFERROR(VLOOKUP(F198,'Location List'!$A$2:$QR$644,2,FALSE),"")</f>
        <v>NORTH BERGEN</v>
      </c>
      <c r="F198" s="122">
        <v>485</v>
      </c>
      <c r="G198" s="119">
        <v>16595</v>
      </c>
      <c r="H198" s="119">
        <v>27294</v>
      </c>
      <c r="I198" s="119">
        <v>1228</v>
      </c>
      <c r="J198" s="119">
        <v>26067</v>
      </c>
      <c r="K198" s="119">
        <v>82695</v>
      </c>
      <c r="L198" s="120">
        <v>3.17</v>
      </c>
    </row>
    <row r="199" spans="1:12" ht="15" customHeight="1" x14ac:dyDescent="0.25">
      <c r="A199" s="8" t="str">
        <f>IFERROR(VLOOKUP(F199,'Location List'!$A$2:$QR$463,20,FALSE),"")</f>
        <v>Chris Kelly</v>
      </c>
      <c r="B199" s="8" t="str">
        <f>IFERROR(VLOOKUP(F199,'Location List'!$A$2:$QR$644,19,FALSE),"")</f>
        <v>Chris Parenti</v>
      </c>
      <c r="C199" s="8" t="str">
        <f>IFERROR(VLOOKUP(F199,'Location List'!$A$2:$QR$644,18,FALSE),"")</f>
        <v>Jose Urena</v>
      </c>
      <c r="D199" s="8" t="str">
        <f>IFERROR(VLOOKUP(F199,'Location List'!$A$2:$QR$644,9,FALSE),"")</f>
        <v>Taurean Silas</v>
      </c>
      <c r="E199" s="8" t="str">
        <f>IFERROR(VLOOKUP(F199,'Location List'!$A$2:$QR$644,2,FALSE),"")</f>
        <v>EDISON</v>
      </c>
      <c r="F199" s="122">
        <v>487</v>
      </c>
      <c r="G199" s="119">
        <v>24821</v>
      </c>
      <c r="H199" s="119">
        <v>44538</v>
      </c>
      <c r="I199" s="119">
        <v>1676</v>
      </c>
      <c r="J199" s="119">
        <v>42862</v>
      </c>
      <c r="K199" s="119">
        <v>122932</v>
      </c>
      <c r="L199" s="120">
        <v>2.87</v>
      </c>
    </row>
    <row r="200" spans="1:12" ht="15" customHeight="1" x14ac:dyDescent="0.25">
      <c r="A200" s="8" t="str">
        <f>IFERROR(VLOOKUP(F200,'Location List'!$A$2:$QR$463,20,FALSE),"")</f>
        <v>Chris Kelly</v>
      </c>
      <c r="B200" s="8" t="str">
        <f>IFERROR(VLOOKUP(F200,'Location List'!$A$2:$QR$644,19,FALSE),"")</f>
        <v>Chris Parenti</v>
      </c>
      <c r="C200" s="8" t="str">
        <f>IFERROR(VLOOKUP(F200,'Location List'!$A$2:$QR$644,18,FALSE),"")</f>
        <v>Jose Urena</v>
      </c>
      <c r="D200" s="8" t="str">
        <f>IFERROR(VLOOKUP(F200,'Location List'!$A$2:$QR$644,9,FALSE),"")</f>
        <v>Taurean Silas</v>
      </c>
      <c r="E200" s="8" t="str">
        <f>IFERROR(VLOOKUP(F200,'Location List'!$A$2:$QR$644,2,FALSE),"")</f>
        <v>WAYNE</v>
      </c>
      <c r="F200" s="122">
        <v>489</v>
      </c>
      <c r="G200" s="119">
        <v>14800</v>
      </c>
      <c r="H200" s="119">
        <v>35550</v>
      </c>
      <c r="I200" s="119">
        <v>1499</v>
      </c>
      <c r="J200" s="119">
        <v>34051</v>
      </c>
      <c r="K200" s="119">
        <v>98907</v>
      </c>
      <c r="L200" s="120">
        <v>2.9</v>
      </c>
    </row>
    <row r="201" spans="1:12" ht="15" customHeight="1" x14ac:dyDescent="0.25">
      <c r="A201" s="8" t="str">
        <f>IFERROR(VLOOKUP(F201,'Location List'!$A$2:$QR$463,20,FALSE),"")</f>
        <v>Chris Kelly</v>
      </c>
      <c r="B201" s="8" t="str">
        <f>IFERROR(VLOOKUP(F201,'Location List'!$A$2:$QR$644,19,FALSE),"")</f>
        <v>Chris Parenti</v>
      </c>
      <c r="C201" s="8" t="str">
        <f>IFERROR(VLOOKUP(F201,'Location List'!$A$2:$QR$644,18,FALSE),"")</f>
        <v>Vinnie Maffea</v>
      </c>
      <c r="D201" s="8" t="str">
        <f>IFERROR(VLOOKUP(F201,'Location List'!$A$2:$QR$644,9,FALSE),"")</f>
        <v>Taurean Silas</v>
      </c>
      <c r="E201" s="8" t="str">
        <f>IFERROR(VLOOKUP(F201,'Location List'!$A$2:$QR$644,2,FALSE),"")</f>
        <v>STATEN ISLAND</v>
      </c>
      <c r="F201" s="122">
        <v>494</v>
      </c>
      <c r="G201" s="119">
        <v>17478</v>
      </c>
      <c r="H201" s="119">
        <v>38304</v>
      </c>
      <c r="I201" s="119">
        <v>2025</v>
      </c>
      <c r="J201" s="119">
        <v>36279</v>
      </c>
      <c r="K201" s="119">
        <v>101684</v>
      </c>
      <c r="L201" s="120">
        <v>2.8</v>
      </c>
    </row>
    <row r="202" spans="1:12" ht="15" customHeight="1" x14ac:dyDescent="0.25">
      <c r="A202" s="8" t="str">
        <f>IFERROR(VLOOKUP(F202,'Location List'!$A$2:$QR$463,20,FALSE),"")</f>
        <v>Chris Kelly</v>
      </c>
      <c r="B202" s="8" t="str">
        <f>IFERROR(VLOOKUP(F202,'Location List'!$A$2:$QR$644,19,FALSE),"")</f>
        <v>Chris Parenti</v>
      </c>
      <c r="C202" s="8" t="str">
        <f>IFERROR(VLOOKUP(F202,'Location List'!$A$2:$QR$644,18,FALSE),"")</f>
        <v>Vinnie Maffea</v>
      </c>
      <c r="D202" s="8" t="str">
        <f>IFERROR(VLOOKUP(F202,'Location List'!$A$2:$QR$644,9,FALSE),"")</f>
        <v>Daniel de los Santos</v>
      </c>
      <c r="E202" s="8" t="str">
        <f>IFERROR(VLOOKUP(F202,'Location List'!$A$2:$QR$644,2,FALSE),"")</f>
        <v>PATCHOGUE</v>
      </c>
      <c r="F202" s="122">
        <v>496</v>
      </c>
      <c r="G202" s="119">
        <v>23814</v>
      </c>
      <c r="H202" s="119">
        <v>45188</v>
      </c>
      <c r="I202" s="119">
        <v>1408</v>
      </c>
      <c r="J202" s="119">
        <v>43780</v>
      </c>
      <c r="K202" s="119">
        <v>136207</v>
      </c>
      <c r="L202" s="120">
        <v>3.11</v>
      </c>
    </row>
    <row r="203" spans="1:12" ht="15" customHeight="1" x14ac:dyDescent="0.25">
      <c r="A203" s="8" t="str">
        <f>IFERROR(VLOOKUP(F203,'Location List'!$A$2:$QR$463,20,FALSE),"")</f>
        <v>Chris Kelly</v>
      </c>
      <c r="B203" s="8" t="str">
        <f>IFERROR(VLOOKUP(F203,'Location List'!$A$2:$QR$644,19,FALSE),"")</f>
        <v>Chris Parenti</v>
      </c>
      <c r="C203" s="8" t="str">
        <f>IFERROR(VLOOKUP(F203,'Location List'!$A$2:$QR$644,18,FALSE),"")</f>
        <v>Stephen Vanderslice</v>
      </c>
      <c r="D203" s="8" t="str">
        <f>IFERROR(VLOOKUP(F203,'Location List'!$A$2:$QR$644,9,FALSE),"")</f>
        <v>DANIEL BESSEMER</v>
      </c>
      <c r="E203" s="8" t="str">
        <f>IFERROR(VLOOKUP(F203,'Location List'!$A$2:$QR$644,2,FALSE),"")</f>
        <v>CHERRY HILL</v>
      </c>
      <c r="F203" s="122">
        <v>498</v>
      </c>
      <c r="G203" s="119">
        <v>17346</v>
      </c>
      <c r="H203" s="119">
        <v>33157</v>
      </c>
      <c r="I203" s="119">
        <v>996</v>
      </c>
      <c r="J203" s="119">
        <v>32161</v>
      </c>
      <c r="K203" s="119">
        <v>98393</v>
      </c>
      <c r="L203" s="120">
        <v>3.06</v>
      </c>
    </row>
    <row r="204" spans="1:12" ht="15" customHeight="1" x14ac:dyDescent="0.25">
      <c r="A204" s="8" t="str">
        <f>IFERROR(VLOOKUP(F204,'Location List'!$A$2:$QR$463,20,FALSE),"")</f>
        <v>Chris Kelly</v>
      </c>
      <c r="B204" s="8" t="str">
        <f>IFERROR(VLOOKUP(F204,'Location List'!$A$2:$QR$644,19,FALSE),"")</f>
        <v>Chris Parenti</v>
      </c>
      <c r="C204" s="8" t="str">
        <f>IFERROR(VLOOKUP(F204,'Location List'!$A$2:$QR$644,18,FALSE),"")</f>
        <v>Vinnie Maffea</v>
      </c>
      <c r="D204" s="8" t="str">
        <f>IFERROR(VLOOKUP(F204,'Location List'!$A$2:$QR$644,9,FALSE),"")</f>
        <v>Daniel de los Santos</v>
      </c>
      <c r="E204" s="8" t="str">
        <f>IFERROR(VLOOKUP(F204,'Location List'!$A$2:$QR$644,2,FALSE),"")</f>
        <v>HICKSVILLE</v>
      </c>
      <c r="F204" s="122">
        <v>499</v>
      </c>
      <c r="G204" s="119">
        <v>29345</v>
      </c>
      <c r="H204" s="119">
        <v>66200</v>
      </c>
      <c r="I204" s="119">
        <v>1865</v>
      </c>
      <c r="J204" s="119">
        <v>64335</v>
      </c>
      <c r="K204" s="119">
        <v>176126</v>
      </c>
      <c r="L204" s="120">
        <v>2.74</v>
      </c>
    </row>
    <row r="205" spans="1:12" ht="15" customHeight="1" x14ac:dyDescent="0.25">
      <c r="A205" s="8" t="str">
        <f>IFERROR(VLOOKUP(F205,'Location List'!$A$2:$QR$463,20,FALSE),"")</f>
        <v>Chris Kelly</v>
      </c>
      <c r="B205" s="8" t="str">
        <f>IFERROR(VLOOKUP(F205,'Location List'!$A$2:$QR$644,19,FALSE),"")</f>
        <v>Chris Parenti</v>
      </c>
      <c r="C205" s="8" t="str">
        <f>IFERROR(VLOOKUP(F205,'Location List'!$A$2:$QR$644,18,FALSE),"")</f>
        <v>Jose Urena</v>
      </c>
      <c r="D205" s="8" t="str">
        <f>IFERROR(VLOOKUP(F205,'Location List'!$A$2:$QR$644,9,FALSE),"")</f>
        <v>Daniel de los Santos</v>
      </c>
      <c r="E205" s="8" t="str">
        <f>IFERROR(VLOOKUP(F205,'Location List'!$A$2:$QR$644,2,FALSE),"")</f>
        <v>BRICK</v>
      </c>
      <c r="F205" s="122">
        <v>500</v>
      </c>
      <c r="G205" s="119">
        <v>20871</v>
      </c>
      <c r="H205" s="119">
        <v>31374</v>
      </c>
      <c r="I205" s="119">
        <v>1167</v>
      </c>
      <c r="J205" s="119">
        <v>30207</v>
      </c>
      <c r="K205" s="119">
        <v>88731</v>
      </c>
      <c r="L205" s="120">
        <v>2.94</v>
      </c>
    </row>
    <row r="206" spans="1:12" ht="15" customHeight="1" x14ac:dyDescent="0.25">
      <c r="A206" s="8" t="str">
        <f>IFERROR(VLOOKUP(F206,'Location List'!$A$2:$QR$463,20,FALSE),"")</f>
        <v>Chris Kelly</v>
      </c>
      <c r="B206" s="8" t="str">
        <f>IFERROR(VLOOKUP(F206,'Location List'!$A$2:$QR$644,19,FALSE),"")</f>
        <v>Chris Parenti</v>
      </c>
      <c r="C206" s="8" t="str">
        <f>IFERROR(VLOOKUP(F206,'Location List'!$A$2:$QR$644,18,FALSE),"")</f>
        <v>Scott Whitsel</v>
      </c>
      <c r="D206" s="8" t="str">
        <f>IFERROR(VLOOKUP(F206,'Location List'!$A$2:$QR$644,9,FALSE),"")</f>
        <v>MICHAEL SVOBODA</v>
      </c>
      <c r="E206" s="8" t="str">
        <f>IFERROR(VLOOKUP(F206,'Location List'!$A$2:$QR$644,2,FALSE),"")</f>
        <v>BEL AIR</v>
      </c>
      <c r="F206" s="122">
        <v>502</v>
      </c>
      <c r="G206" s="119">
        <v>23954</v>
      </c>
      <c r="H206" s="119">
        <v>47116</v>
      </c>
      <c r="I206" s="119">
        <v>1455</v>
      </c>
      <c r="J206" s="119">
        <v>45661</v>
      </c>
      <c r="K206" s="119">
        <v>118902</v>
      </c>
      <c r="L206" s="120">
        <v>2.6</v>
      </c>
    </row>
    <row r="207" spans="1:12" ht="15" customHeight="1" x14ac:dyDescent="0.25">
      <c r="A207" s="8" t="str">
        <f>IFERROR(VLOOKUP(F207,'Location List'!$A$2:$QR$463,20,FALSE),"")</f>
        <v>Chris Kelly</v>
      </c>
      <c r="B207" s="8" t="str">
        <f>IFERROR(VLOOKUP(F207,'Location List'!$A$2:$QR$644,19,FALSE),"")</f>
        <v>Chris Parenti</v>
      </c>
      <c r="C207" s="8" t="str">
        <f>IFERROR(VLOOKUP(F207,'Location List'!$A$2:$QR$644,18,FALSE),"")</f>
        <v>Jose Urena</v>
      </c>
      <c r="D207" s="8" t="str">
        <f>IFERROR(VLOOKUP(F207,'Location List'!$A$2:$QR$644,9,FALSE),"")</f>
        <v>Taurean Silas</v>
      </c>
      <c r="E207" s="8" t="str">
        <f>IFERROR(VLOOKUP(F207,'Location List'!$A$2:$QR$644,2,FALSE),"")</f>
        <v>POUGHKEEPSIE</v>
      </c>
      <c r="F207" s="122">
        <v>505</v>
      </c>
      <c r="G207" s="119">
        <v>9068</v>
      </c>
      <c r="H207" s="119">
        <v>23960</v>
      </c>
      <c r="I207" s="119">
        <v>1136</v>
      </c>
      <c r="J207" s="119">
        <v>22824</v>
      </c>
      <c r="K207" s="119">
        <v>75149</v>
      </c>
      <c r="L207" s="120">
        <v>3.29</v>
      </c>
    </row>
    <row r="208" spans="1:12" ht="15" customHeight="1" x14ac:dyDescent="0.25">
      <c r="A208" s="8" t="str">
        <f>IFERROR(VLOOKUP(F208,'Location List'!$A$2:$QR$463,20,FALSE),"")</f>
        <v>Chris Kelly</v>
      </c>
      <c r="B208" s="8" t="str">
        <f>IFERROR(VLOOKUP(F208,'Location List'!$A$2:$QR$644,19,FALSE),"")</f>
        <v>Chris Parenti</v>
      </c>
      <c r="C208" s="8" t="str">
        <f>IFERROR(VLOOKUP(F208,'Location List'!$A$2:$QR$644,18,FALSE),"")</f>
        <v>Stephen Vanderslice</v>
      </c>
      <c r="D208" s="8" t="str">
        <f>IFERROR(VLOOKUP(F208,'Location List'!$A$2:$QR$644,9,FALSE),"")</f>
        <v>DANIEL BESSEMER</v>
      </c>
      <c r="E208" s="8" t="str">
        <f>IFERROR(VLOOKUP(F208,'Location List'!$A$2:$QR$644,2,FALSE),"")</f>
        <v>WEST WINDSOR</v>
      </c>
      <c r="F208" s="122">
        <v>510</v>
      </c>
      <c r="G208" s="119">
        <v>13076</v>
      </c>
      <c r="H208" s="119">
        <v>22619</v>
      </c>
      <c r="I208" s="119">
        <v>1004</v>
      </c>
      <c r="J208" s="119">
        <v>21616</v>
      </c>
      <c r="K208" s="119">
        <v>63332</v>
      </c>
      <c r="L208" s="120">
        <v>2.93</v>
      </c>
    </row>
    <row r="209" spans="1:12" ht="15" customHeight="1" x14ac:dyDescent="0.25">
      <c r="A209" s="8" t="str">
        <f>IFERROR(VLOOKUP(F209,'Location List'!$A$2:$QR$463,20,FALSE),"")</f>
        <v>Chris Kelly</v>
      </c>
      <c r="B209" s="8" t="str">
        <f>IFERROR(VLOOKUP(F209,'Location List'!$A$2:$QR$644,19,FALSE),"")</f>
        <v>Chris Parenti</v>
      </c>
      <c r="C209" s="8" t="str">
        <f>IFERROR(VLOOKUP(F209,'Location List'!$A$2:$QR$644,18,FALSE),"")</f>
        <v>Vinnie Maffea</v>
      </c>
      <c r="D209" s="8" t="str">
        <f>IFERROR(VLOOKUP(F209,'Location List'!$A$2:$QR$644,9,FALSE),"")</f>
        <v>Daniel de los Santos</v>
      </c>
      <c r="E209" s="8" t="str">
        <f>IFERROR(VLOOKUP(F209,'Location List'!$A$2:$QR$644,2,FALSE),"")</f>
        <v>WEST ISLIP</v>
      </c>
      <c r="F209" s="122">
        <v>511</v>
      </c>
      <c r="G209" s="119">
        <v>33467</v>
      </c>
      <c r="H209" s="119">
        <v>59498</v>
      </c>
      <c r="I209" s="119">
        <v>1668</v>
      </c>
      <c r="J209" s="119">
        <v>57830</v>
      </c>
      <c r="K209" s="119">
        <v>173160</v>
      </c>
      <c r="L209" s="120">
        <v>2.99</v>
      </c>
    </row>
    <row r="210" spans="1:12" ht="15" customHeight="1" x14ac:dyDescent="0.25">
      <c r="A210" s="8" t="str">
        <f>IFERROR(VLOOKUP(F210,'Location List'!$A$2:$QR$463,20,FALSE),"")</f>
        <v>Chris Kelly</v>
      </c>
      <c r="B210" s="8" t="str">
        <f>IFERROR(VLOOKUP(F210,'Location List'!$A$2:$QR$644,19,FALSE),"")</f>
        <v>Chris Parenti</v>
      </c>
      <c r="C210" s="8" t="str">
        <f>IFERROR(VLOOKUP(F210,'Location List'!$A$2:$QR$644,18,FALSE),"")</f>
        <v>Vinnie Maffea</v>
      </c>
      <c r="D210" s="8" t="str">
        <f>IFERROR(VLOOKUP(F210,'Location List'!$A$2:$QR$644,9,FALSE),"")</f>
        <v>Daniel de los Santos</v>
      </c>
      <c r="E210" s="8" t="str">
        <f>IFERROR(VLOOKUP(F210,'Location List'!$A$2:$QR$644,2,FALSE),"")</f>
        <v>QUEENS</v>
      </c>
      <c r="F210" s="122">
        <v>513</v>
      </c>
      <c r="G210" s="119">
        <v>19991</v>
      </c>
      <c r="H210" s="119">
        <v>42340</v>
      </c>
      <c r="I210" s="119">
        <v>1196</v>
      </c>
      <c r="J210" s="119">
        <v>41144</v>
      </c>
      <c r="K210" s="119">
        <v>126434</v>
      </c>
      <c r="L210" s="120">
        <v>3.07</v>
      </c>
    </row>
    <row r="211" spans="1:12" ht="15" customHeight="1" x14ac:dyDescent="0.25">
      <c r="A211" s="8" t="str">
        <f>IFERROR(VLOOKUP(F211,'Location List'!$A$2:$QR$463,20,FALSE),"")</f>
        <v>Chris Kelly</v>
      </c>
      <c r="B211" s="8" t="str">
        <f>IFERROR(VLOOKUP(F211,'Location List'!$A$2:$QR$644,19,FALSE),"")</f>
        <v>Victor Ayrapetov</v>
      </c>
      <c r="C211" s="8" t="str">
        <f>IFERROR(VLOOKUP(F211,'Location List'!$A$2:$QR$644,18,FALSE),"")</f>
        <v>Jason Rafun</v>
      </c>
      <c r="D211" s="8" t="str">
        <f>IFERROR(VLOOKUP(F211,'Location List'!$A$2:$QR$644,9,FALSE),"")</f>
        <v>DENNIS SANDERS</v>
      </c>
      <c r="E211" s="8" t="str">
        <f>IFERROR(VLOOKUP(F211,'Location List'!$A$2:$QR$644,2,FALSE),"")</f>
        <v>HAMBURG</v>
      </c>
      <c r="F211" s="122">
        <v>516</v>
      </c>
      <c r="G211" s="119">
        <v>24947</v>
      </c>
      <c r="H211" s="119">
        <v>48434</v>
      </c>
      <c r="I211" s="119">
        <v>1960</v>
      </c>
      <c r="J211" s="119">
        <v>46474</v>
      </c>
      <c r="K211" s="119">
        <v>144416</v>
      </c>
      <c r="L211" s="120">
        <v>3.11</v>
      </c>
    </row>
    <row r="212" spans="1:12" ht="15" customHeight="1" x14ac:dyDescent="0.25">
      <c r="A212" s="8" t="str">
        <f>IFERROR(VLOOKUP(F212,'Location List'!$A$2:$QR$463,20,FALSE),"")</f>
        <v>Chris Kelly</v>
      </c>
      <c r="B212" s="8" t="str">
        <f>IFERROR(VLOOKUP(F212,'Location List'!$A$2:$QR$644,19,FALSE),"")</f>
        <v>Chris Parenti</v>
      </c>
      <c r="C212" s="8" t="str">
        <f>IFERROR(VLOOKUP(F212,'Location List'!$A$2:$QR$644,18,FALSE),"")</f>
        <v>Stephen Vanderslice</v>
      </c>
      <c r="D212" s="8" t="str">
        <f>IFERROR(VLOOKUP(F212,'Location List'!$A$2:$QR$644,9,FALSE),"")</f>
        <v>Daniel de los Santos</v>
      </c>
      <c r="E212" s="8" t="str">
        <f>IFERROR(VLOOKUP(F212,'Location List'!$A$2:$QR$644,2,FALSE),"")</f>
        <v>MAYS LANDING</v>
      </c>
      <c r="F212" s="122">
        <v>518</v>
      </c>
      <c r="G212" s="119">
        <v>14815</v>
      </c>
      <c r="H212" s="119">
        <v>22550</v>
      </c>
      <c r="I212" s="119">
        <v>1303</v>
      </c>
      <c r="J212" s="119">
        <v>21247</v>
      </c>
      <c r="K212" s="119">
        <v>59735</v>
      </c>
      <c r="L212" s="120">
        <v>2.81</v>
      </c>
    </row>
    <row r="213" spans="1:12" ht="15" customHeight="1" x14ac:dyDescent="0.25">
      <c r="A213" s="8" t="str">
        <f>IFERROR(VLOOKUP(F213,'Location List'!$A$2:$QR$463,20,FALSE),"")</f>
        <v>Chris Kelly</v>
      </c>
      <c r="B213" s="8" t="str">
        <f>IFERROR(VLOOKUP(F213,'Location List'!$A$2:$QR$644,19,FALSE),"")</f>
        <v>Victor Ayrapetov</v>
      </c>
      <c r="C213" s="8" t="str">
        <f>IFERROR(VLOOKUP(F213,'Location List'!$A$2:$QR$644,18,FALSE),"")</f>
        <v>Jason Rafun</v>
      </c>
      <c r="D213" s="8" t="str">
        <f>IFERROR(VLOOKUP(F213,'Location List'!$A$2:$QR$644,9,FALSE),"")</f>
        <v>Richard Balboni</v>
      </c>
      <c r="E213" s="8" t="str">
        <f>IFERROR(VLOOKUP(F213,'Location List'!$A$2:$QR$644,2,FALSE),"")</f>
        <v>ALBANY</v>
      </c>
      <c r="F213" s="122">
        <v>520</v>
      </c>
      <c r="G213" s="119">
        <v>16021</v>
      </c>
      <c r="H213" s="119">
        <v>33770</v>
      </c>
      <c r="I213" s="119">
        <v>823</v>
      </c>
      <c r="J213" s="119">
        <v>32947</v>
      </c>
      <c r="K213" s="119">
        <v>100418</v>
      </c>
      <c r="L213" s="120">
        <v>3.05</v>
      </c>
    </row>
    <row r="214" spans="1:12" ht="15" customHeight="1" x14ac:dyDescent="0.25">
      <c r="A214" s="8" t="str">
        <f>IFERROR(VLOOKUP(F214,'Location List'!$A$2:$QR$463,20,FALSE),"")</f>
        <v>Chris Kelly</v>
      </c>
      <c r="B214" s="8" t="str">
        <f>IFERROR(VLOOKUP(F214,'Location List'!$A$2:$QR$644,19,FALSE),"")</f>
        <v>Chris Parenti</v>
      </c>
      <c r="C214" s="8" t="str">
        <f>IFERROR(VLOOKUP(F214,'Location List'!$A$2:$QR$644,18,FALSE),"")</f>
        <v>Jeff Morgan</v>
      </c>
      <c r="D214" s="8" t="str">
        <f>IFERROR(VLOOKUP(F214,'Location List'!$A$2:$QR$644,9,FALSE),"")</f>
        <v>DANIEL BESSEMER</v>
      </c>
      <c r="E214" s="8" t="str">
        <f>IFERROR(VLOOKUP(F214,'Location List'!$A$2:$QR$644,2,FALSE),"")</f>
        <v>VESTAL</v>
      </c>
      <c r="F214" s="122">
        <v>521</v>
      </c>
      <c r="G214" s="119">
        <v>21238</v>
      </c>
      <c r="H214" s="119">
        <v>37743</v>
      </c>
      <c r="I214" s="119">
        <v>1128</v>
      </c>
      <c r="J214" s="119">
        <v>36615</v>
      </c>
      <c r="K214" s="119">
        <v>109857</v>
      </c>
      <c r="L214" s="120">
        <v>3</v>
      </c>
    </row>
    <row r="215" spans="1:12" ht="15" customHeight="1" x14ac:dyDescent="0.25">
      <c r="A215" s="8" t="str">
        <f>IFERROR(VLOOKUP(F215,'Location List'!$A$2:$QR$463,20,FALSE),"")</f>
        <v>Chris Kelly</v>
      </c>
      <c r="B215" s="8" t="str">
        <f>IFERROR(VLOOKUP(F215,'Location List'!$A$2:$QR$644,19,FALSE),"")</f>
        <v>Chris Parenti</v>
      </c>
      <c r="C215" s="8" t="str">
        <f>IFERROR(VLOOKUP(F215,'Location List'!$A$2:$QR$644,18,FALSE),"")</f>
        <v>Vinnie Maffea</v>
      </c>
      <c r="D215" s="8" t="str">
        <f>IFERROR(VLOOKUP(F215,'Location List'!$A$2:$QR$644,9,FALSE),"")</f>
        <v>Taurean Silas</v>
      </c>
      <c r="E215" s="8" t="str">
        <f>IFERROR(VLOOKUP(F215,'Location List'!$A$2:$QR$644,2,FALSE),"")</f>
        <v>BROOKLYN</v>
      </c>
      <c r="F215" s="122">
        <v>522</v>
      </c>
      <c r="G215" s="119">
        <v>18076</v>
      </c>
      <c r="H215" s="119">
        <v>46465</v>
      </c>
      <c r="I215" s="119">
        <v>1809</v>
      </c>
      <c r="J215" s="119">
        <v>44656</v>
      </c>
      <c r="K215" s="119">
        <v>127179</v>
      </c>
      <c r="L215" s="120">
        <v>2.85</v>
      </c>
    </row>
    <row r="216" spans="1:12" ht="15" customHeight="1" x14ac:dyDescent="0.25">
      <c r="A216" s="8" t="str">
        <f>IFERROR(VLOOKUP(F216,'Location List'!$A$2:$QR$463,20,FALSE),"")</f>
        <v>Chris Kelly</v>
      </c>
      <c r="B216" s="8" t="str">
        <f>IFERROR(VLOOKUP(F216,'Location List'!$A$2:$QR$644,19,FALSE),"")</f>
        <v>Chris Parenti</v>
      </c>
      <c r="C216" s="8" t="str">
        <f>IFERROR(VLOOKUP(F216,'Location List'!$A$2:$QR$644,18,FALSE),"")</f>
        <v>Vinnie Maffea</v>
      </c>
      <c r="D216" s="8" t="str">
        <f>IFERROR(VLOOKUP(F216,'Location List'!$A$2:$QR$644,9,FALSE),"")</f>
        <v>Daniel de los Santos</v>
      </c>
      <c r="E216" s="8" t="str">
        <f>IFERROR(VLOOKUP(F216,'Location List'!$A$2:$QR$644,2,FALSE),"")</f>
        <v>BRONX</v>
      </c>
      <c r="F216" s="122">
        <v>523</v>
      </c>
      <c r="G216" s="119">
        <v>26081</v>
      </c>
      <c r="H216" s="119">
        <v>51128</v>
      </c>
      <c r="I216" s="119">
        <v>1873</v>
      </c>
      <c r="J216" s="119">
        <v>49255</v>
      </c>
      <c r="K216" s="119">
        <v>145898</v>
      </c>
      <c r="L216" s="120">
        <v>2.96</v>
      </c>
    </row>
    <row r="217" spans="1:12" ht="15" customHeight="1" x14ac:dyDescent="0.25">
      <c r="A217" s="8" t="str">
        <f>IFERROR(VLOOKUP(F217,'Location List'!$A$2:$QR$463,20,FALSE),"")</f>
        <v>Chris Kelly</v>
      </c>
      <c r="B217" s="8" t="str">
        <f>IFERROR(VLOOKUP(F217,'Location List'!$A$2:$QR$644,19,FALSE),"")</f>
        <v>Chris Parenti</v>
      </c>
      <c r="C217" s="8" t="str">
        <f>IFERROR(VLOOKUP(F217,'Location List'!$A$2:$QR$644,18,FALSE),"")</f>
        <v>Jose Urena</v>
      </c>
      <c r="D217" s="8" t="str">
        <f>IFERROR(VLOOKUP(F217,'Location List'!$A$2:$QR$644,9,FALSE),"")</f>
        <v>Taurean Silas</v>
      </c>
      <c r="E217" s="8" t="str">
        <f>IFERROR(VLOOKUP(F217,'Location List'!$A$2:$QR$644,2,FALSE),"")</f>
        <v>EAST HANOVER</v>
      </c>
      <c r="F217" s="122">
        <v>525</v>
      </c>
      <c r="G217" s="119">
        <v>8321</v>
      </c>
      <c r="H217" s="119">
        <v>21827</v>
      </c>
      <c r="I217" s="119">
        <v>1466</v>
      </c>
      <c r="J217" s="119">
        <v>20361</v>
      </c>
      <c r="K217" s="119">
        <v>64094</v>
      </c>
      <c r="L217" s="120">
        <v>3.15</v>
      </c>
    </row>
    <row r="218" spans="1:12" ht="15" customHeight="1" x14ac:dyDescent="0.25">
      <c r="A218" s="8" t="str">
        <f>IFERROR(VLOOKUP(F218,'Location List'!$A$2:$QR$463,20,FALSE),"")</f>
        <v>Chris Kelly</v>
      </c>
      <c r="B218" s="8" t="str">
        <f>IFERROR(VLOOKUP(F218,'Location List'!$A$2:$QR$644,19,FALSE),"")</f>
        <v>Victor Ayrapetov</v>
      </c>
      <c r="C218" s="8" t="str">
        <f>IFERROR(VLOOKUP(F218,'Location List'!$A$2:$QR$644,18,FALSE),"")</f>
        <v>Jason Rafun</v>
      </c>
      <c r="D218" s="8" t="str">
        <f>IFERROR(VLOOKUP(F218,'Location List'!$A$2:$QR$644,9,FALSE),"")</f>
        <v>DANIEL BESSEMER</v>
      </c>
      <c r="E218" s="8" t="str">
        <f>IFERROR(VLOOKUP(F218,'Location List'!$A$2:$QR$644,2,FALSE),"")</f>
        <v>SYRACUSE</v>
      </c>
      <c r="F218" s="122">
        <v>526</v>
      </c>
      <c r="G218" s="119">
        <v>14019</v>
      </c>
      <c r="H218" s="119">
        <v>27087</v>
      </c>
      <c r="I218" s="119">
        <v>1268</v>
      </c>
      <c r="J218" s="119">
        <v>25820</v>
      </c>
      <c r="K218" s="119">
        <v>74165</v>
      </c>
      <c r="L218" s="120">
        <v>2.87</v>
      </c>
    </row>
    <row r="219" spans="1:12" ht="15" customHeight="1" x14ac:dyDescent="0.25">
      <c r="A219" s="8" t="str">
        <f>IFERROR(VLOOKUP(F219,'Location List'!$A$2:$QR$463,20,FALSE),"")</f>
        <v>Chris Kelly</v>
      </c>
      <c r="B219" s="8" t="str">
        <f>IFERROR(VLOOKUP(F219,'Location List'!$A$2:$QR$644,19,FALSE),"")</f>
        <v>Chris Parenti</v>
      </c>
      <c r="C219" s="8" t="str">
        <f>IFERROR(VLOOKUP(F219,'Location List'!$A$2:$QR$644,18,FALSE),"")</f>
        <v>Vinnie Maffea</v>
      </c>
      <c r="D219" s="8" t="str">
        <f>IFERROR(VLOOKUP(F219,'Location List'!$A$2:$QR$644,9,FALSE),"")</f>
        <v>Daniel de los Santos</v>
      </c>
      <c r="E219" s="8" t="str">
        <f>IFERROR(VLOOKUP(F219,'Location List'!$A$2:$QR$644,2,FALSE),"")</f>
        <v>HEMPSTEAD</v>
      </c>
      <c r="F219" s="122">
        <v>527</v>
      </c>
      <c r="G219" s="119">
        <v>12467</v>
      </c>
      <c r="H219" s="119">
        <v>24542</v>
      </c>
      <c r="I219" s="119">
        <v>1189</v>
      </c>
      <c r="J219" s="119">
        <v>23353</v>
      </c>
      <c r="K219" s="119">
        <v>65367</v>
      </c>
      <c r="L219" s="120">
        <v>2.8</v>
      </c>
    </row>
    <row r="220" spans="1:12" ht="15" customHeight="1" x14ac:dyDescent="0.25">
      <c r="A220" s="8" t="str">
        <f>IFERROR(VLOOKUP(F220,'Location List'!$A$2:$QR$463,20,FALSE),"")</f>
        <v>Chris Kelly</v>
      </c>
      <c r="B220" s="8" t="str">
        <f>IFERROR(VLOOKUP(F220,'Location List'!$A$2:$QR$644,19,FALSE),"")</f>
        <v>Chris Parenti</v>
      </c>
      <c r="C220" s="8" t="str">
        <f>IFERROR(VLOOKUP(F220,'Location List'!$A$2:$QR$644,18,FALSE),"")</f>
        <v>Stephen Vanderslice</v>
      </c>
      <c r="D220" s="8" t="str">
        <f>IFERROR(VLOOKUP(F220,'Location List'!$A$2:$QR$644,9,FALSE),"")</f>
        <v>DANIEL BESSEMER</v>
      </c>
      <c r="E220" s="8" t="str">
        <f>IFERROR(VLOOKUP(F220,'Location List'!$A$2:$QR$644,2,FALSE),"")</f>
        <v>SPRINGFIELD</v>
      </c>
      <c r="F220" s="122">
        <v>529</v>
      </c>
      <c r="G220" s="119">
        <v>14884</v>
      </c>
      <c r="H220" s="119">
        <v>33513</v>
      </c>
      <c r="I220" s="119">
        <v>1271</v>
      </c>
      <c r="J220" s="119">
        <v>32242</v>
      </c>
      <c r="K220" s="119">
        <v>105986</v>
      </c>
      <c r="L220" s="120">
        <v>3.29</v>
      </c>
    </row>
    <row r="221" spans="1:12" ht="15" customHeight="1" x14ac:dyDescent="0.25">
      <c r="A221" s="8" t="str">
        <f>IFERROR(VLOOKUP(F221,'Location List'!$A$2:$QR$463,20,FALSE),"")</f>
        <v>Chris Kelly</v>
      </c>
      <c r="B221" s="8" t="str">
        <f>IFERROR(VLOOKUP(F221,'Location List'!$A$2:$QR$644,19,FALSE),"")</f>
        <v>Chris Parenti</v>
      </c>
      <c r="C221" s="8" t="str">
        <f>IFERROR(VLOOKUP(F221,'Location List'!$A$2:$QR$644,18,FALSE),"")</f>
        <v>Scott Whitsel</v>
      </c>
      <c r="D221" s="8" t="str">
        <f>IFERROR(VLOOKUP(F221,'Location List'!$A$2:$QR$644,9,FALSE),"")</f>
        <v>MICHAEL SVOBODA</v>
      </c>
      <c r="E221" s="8" t="str">
        <f>IFERROR(VLOOKUP(F221,'Location List'!$A$2:$QR$644,2,FALSE),"")</f>
        <v>ROCKVILLE</v>
      </c>
      <c r="F221" s="122">
        <v>531</v>
      </c>
      <c r="G221" s="119">
        <v>25779</v>
      </c>
      <c r="H221" s="119">
        <v>65759</v>
      </c>
      <c r="I221" s="119">
        <v>1604</v>
      </c>
      <c r="J221" s="119">
        <v>64155</v>
      </c>
      <c r="K221" s="119">
        <v>190713</v>
      </c>
      <c r="L221" s="120">
        <v>2.97</v>
      </c>
    </row>
    <row r="222" spans="1:12" ht="15" customHeight="1" x14ac:dyDescent="0.25">
      <c r="A222" s="8" t="str">
        <f>IFERROR(VLOOKUP(F222,'Location List'!$A$2:$QR$463,20,FALSE),"")</f>
        <v>Chris Kelly</v>
      </c>
      <c r="B222" s="8" t="str">
        <f>IFERROR(VLOOKUP(F222,'Location List'!$A$2:$QR$644,19,FALSE),"")</f>
        <v>Chris Parenti</v>
      </c>
      <c r="C222" s="8" t="str">
        <f>IFERROR(VLOOKUP(F222,'Location List'!$A$2:$QR$644,18,FALSE),"")</f>
        <v>Scott Whitsel</v>
      </c>
      <c r="D222" s="8" t="str">
        <f>IFERROR(VLOOKUP(F222,'Location List'!$A$2:$QR$644,9,FALSE),"")</f>
        <v>MICHAEL SVOBODA</v>
      </c>
      <c r="E222" s="8" t="str">
        <f>IFERROR(VLOOKUP(F222,'Location List'!$A$2:$QR$644,2,FALSE),"")</f>
        <v>LARGO</v>
      </c>
      <c r="F222" s="122">
        <v>532</v>
      </c>
      <c r="G222" s="119">
        <v>23814</v>
      </c>
      <c r="H222" s="119">
        <v>43417</v>
      </c>
      <c r="I222" s="119">
        <v>1706</v>
      </c>
      <c r="J222" s="119">
        <v>41711</v>
      </c>
      <c r="K222" s="119">
        <v>120036</v>
      </c>
      <c r="L222" s="120">
        <v>2.88</v>
      </c>
    </row>
    <row r="223" spans="1:12" ht="15" customHeight="1" x14ac:dyDescent="0.25">
      <c r="A223" s="8" t="str">
        <f>IFERROR(VLOOKUP(F223,'Location List'!$A$2:$QR$463,20,FALSE),"")</f>
        <v>Chris Kelly</v>
      </c>
      <c r="B223" s="8" t="str">
        <f>IFERROR(VLOOKUP(F223,'Location List'!$A$2:$QR$644,19,FALSE),"")</f>
        <v>Chris Parenti</v>
      </c>
      <c r="C223" s="8" t="str">
        <f>IFERROR(VLOOKUP(F223,'Location List'!$A$2:$QR$644,18,FALSE),"")</f>
        <v>Jeff Morgan</v>
      </c>
      <c r="D223" s="8" t="str">
        <f>IFERROR(VLOOKUP(F223,'Location List'!$A$2:$QR$644,9,FALSE),"")</f>
        <v>DANIEL BESSEMER</v>
      </c>
      <c r="E223" s="8" t="str">
        <f>IFERROR(VLOOKUP(F223,'Location List'!$A$2:$QR$644,2,FALSE),"")</f>
        <v>WILKES BARRE</v>
      </c>
      <c r="F223" s="122">
        <v>533</v>
      </c>
      <c r="G223" s="119">
        <v>15050</v>
      </c>
      <c r="H223" s="119">
        <v>40906</v>
      </c>
      <c r="I223" s="119">
        <v>1207</v>
      </c>
      <c r="J223" s="119">
        <v>39699</v>
      </c>
      <c r="K223" s="119">
        <v>104521</v>
      </c>
      <c r="L223" s="120">
        <v>2.63</v>
      </c>
    </row>
    <row r="224" spans="1:12" ht="15" customHeight="1" x14ac:dyDescent="0.25">
      <c r="A224" s="8" t="str">
        <f>IFERROR(VLOOKUP(F224,'Location List'!$A$2:$QR$463,20,FALSE),"")</f>
        <v>Chris Kelly</v>
      </c>
      <c r="B224" s="8" t="str">
        <f>IFERROR(VLOOKUP(F224,'Location List'!$A$2:$QR$644,19,FALSE),"")</f>
        <v>Chris Parenti</v>
      </c>
      <c r="C224" s="8" t="str">
        <f>IFERROR(VLOOKUP(F224,'Location List'!$A$2:$QR$644,18,FALSE),"")</f>
        <v>Rick Reid</v>
      </c>
      <c r="D224" s="8" t="str">
        <f>IFERROR(VLOOKUP(F224,'Location List'!$A$2:$QR$644,9,FALSE),"")</f>
        <v>DANIEL BESSEMER</v>
      </c>
      <c r="E224" s="8" t="str">
        <f>IFERROR(VLOOKUP(F224,'Location List'!$A$2:$QR$644,2,FALSE),"")</f>
        <v>BRIDGEVILLE</v>
      </c>
      <c r="F224" s="122">
        <v>535</v>
      </c>
      <c r="G224" s="119">
        <v>26886</v>
      </c>
      <c r="H224" s="119">
        <v>59427</v>
      </c>
      <c r="I224" s="119">
        <v>1261</v>
      </c>
      <c r="J224" s="119">
        <v>58166</v>
      </c>
      <c r="K224" s="119">
        <v>168284</v>
      </c>
      <c r="L224" s="120">
        <v>2.89</v>
      </c>
    </row>
    <row r="225" spans="1:12" ht="15" customHeight="1" x14ac:dyDescent="0.25">
      <c r="A225" s="8" t="str">
        <f>IFERROR(VLOOKUP(F225,'Location List'!$A$2:$QR$463,20,FALSE),"")</f>
        <v>Chris Kelly</v>
      </c>
      <c r="B225" s="8" t="str">
        <f>IFERROR(VLOOKUP(F225,'Location List'!$A$2:$QR$644,19,FALSE),"")</f>
        <v>Chris Parenti</v>
      </c>
      <c r="C225" s="8" t="str">
        <f>IFERROR(VLOOKUP(F225,'Location List'!$A$2:$QR$644,18,FALSE),"")</f>
        <v>Rick Reid</v>
      </c>
      <c r="D225" s="8" t="str">
        <f>IFERROR(VLOOKUP(F225,'Location List'!$A$2:$QR$644,9,FALSE),"")</f>
        <v>DENNIS SANDERS</v>
      </c>
      <c r="E225" s="8" t="str">
        <f>IFERROR(VLOOKUP(F225,'Location List'!$A$2:$QR$644,2,FALSE),"")</f>
        <v>ERIE</v>
      </c>
      <c r="F225" s="122">
        <v>536</v>
      </c>
      <c r="G225" s="119">
        <v>13942</v>
      </c>
      <c r="H225" s="119">
        <v>37439</v>
      </c>
      <c r="I225" s="119">
        <v>1430</v>
      </c>
      <c r="J225" s="119">
        <v>36009</v>
      </c>
      <c r="K225" s="119">
        <v>103209</v>
      </c>
      <c r="L225" s="120">
        <v>2.87</v>
      </c>
    </row>
    <row r="226" spans="1:12" ht="15" customHeight="1" x14ac:dyDescent="0.25">
      <c r="A226" s="8" t="str">
        <f>IFERROR(VLOOKUP(F226,'Location List'!$A$2:$QR$463,20,FALSE),"")</f>
        <v>Chris Kelly</v>
      </c>
      <c r="B226" s="8" t="str">
        <f>IFERROR(VLOOKUP(F226,'Location List'!$A$2:$QR$644,19,FALSE),"")</f>
        <v>Chris Parenti</v>
      </c>
      <c r="C226" s="8" t="str">
        <f>IFERROR(VLOOKUP(F226,'Location List'!$A$2:$QR$644,18,FALSE),"")</f>
        <v>Jeff Morgan</v>
      </c>
      <c r="D226" s="8" t="str">
        <f>IFERROR(VLOOKUP(F226,'Location List'!$A$2:$QR$644,9,FALSE),"")</f>
        <v>DANIEL BESSEMER</v>
      </c>
      <c r="E226" s="8" t="str">
        <f>IFERROR(VLOOKUP(F226,'Location List'!$A$2:$QR$644,2,FALSE),"")</f>
        <v>SCRANTON</v>
      </c>
      <c r="F226" s="122">
        <v>541</v>
      </c>
      <c r="G226" s="119">
        <v>10314</v>
      </c>
      <c r="H226" s="119">
        <v>28306</v>
      </c>
      <c r="I226" s="119">
        <v>871</v>
      </c>
      <c r="J226" s="119">
        <v>27435</v>
      </c>
      <c r="K226" s="119">
        <v>79239</v>
      </c>
      <c r="L226" s="120">
        <v>2.89</v>
      </c>
    </row>
    <row r="227" spans="1:12" ht="15" customHeight="1" x14ac:dyDescent="0.25">
      <c r="A227" s="8" t="str">
        <f>IFERROR(VLOOKUP(F227,'Location List'!$A$2:$QR$463,20,FALSE),"")</f>
        <v>Chris Kelly</v>
      </c>
      <c r="B227" s="8" t="str">
        <f>IFERROR(VLOOKUP(F227,'Location List'!$A$2:$QR$644,19,FALSE),"")</f>
        <v>Chris Parenti</v>
      </c>
      <c r="C227" s="8" t="str">
        <f>IFERROR(VLOOKUP(F227,'Location List'!$A$2:$QR$644,18,FALSE),"")</f>
        <v>Jose Urena</v>
      </c>
      <c r="D227" s="8" t="str">
        <f>IFERROR(VLOOKUP(F227,'Location List'!$A$2:$QR$644,9,FALSE),"")</f>
        <v>Taurean Silas</v>
      </c>
      <c r="E227" s="8" t="str">
        <f>IFERROR(VLOOKUP(F227,'Location List'!$A$2:$QR$644,2,FALSE),"")</f>
        <v>UNION</v>
      </c>
      <c r="F227" s="122">
        <v>542</v>
      </c>
      <c r="G227" s="119">
        <v>19046</v>
      </c>
      <c r="H227" s="119">
        <v>45943</v>
      </c>
      <c r="I227" s="119">
        <v>1351</v>
      </c>
      <c r="J227" s="119">
        <v>44592</v>
      </c>
      <c r="K227" s="119">
        <v>109911</v>
      </c>
      <c r="L227" s="120">
        <v>2.46</v>
      </c>
    </row>
    <row r="228" spans="1:12" ht="15" customHeight="1" x14ac:dyDescent="0.25">
      <c r="A228" s="8" t="str">
        <f>IFERROR(VLOOKUP(F228,'Location List'!$A$2:$QR$463,20,FALSE),"")</f>
        <v>Chris Kelly</v>
      </c>
      <c r="B228" s="8" t="str">
        <f>IFERROR(VLOOKUP(F228,'Location List'!$A$2:$QR$644,19,FALSE),"")</f>
        <v>Chris Parenti</v>
      </c>
      <c r="C228" s="8" t="str">
        <f>IFERROR(VLOOKUP(F228,'Location List'!$A$2:$QR$644,18,FALSE),"")</f>
        <v>Rick Reid</v>
      </c>
      <c r="D228" s="8" t="str">
        <f>IFERROR(VLOOKUP(F228,'Location List'!$A$2:$QR$644,9,FALSE),"")</f>
        <v>DANIEL BESSEMER</v>
      </c>
      <c r="E228" s="8" t="str">
        <f>IFERROR(VLOOKUP(F228,'Location List'!$A$2:$QR$644,2,FALSE),"")</f>
        <v>NORTH HILLS</v>
      </c>
      <c r="F228" s="122">
        <v>544</v>
      </c>
      <c r="G228" s="119">
        <v>10661</v>
      </c>
      <c r="H228" s="119">
        <v>34527</v>
      </c>
      <c r="I228" s="119">
        <v>1305</v>
      </c>
      <c r="J228" s="119">
        <v>33222</v>
      </c>
      <c r="K228" s="119">
        <v>97529</v>
      </c>
      <c r="L228" s="120">
        <v>2.94</v>
      </c>
    </row>
    <row r="229" spans="1:12" ht="15" customHeight="1" x14ac:dyDescent="0.25">
      <c r="A229" s="8" t="str">
        <f>IFERROR(VLOOKUP(F229,'Location List'!$A$2:$QR$463,20,FALSE),"")</f>
        <v>Chris Kelly</v>
      </c>
      <c r="B229" s="8" t="str">
        <f>IFERROR(VLOOKUP(F229,'Location List'!$A$2:$QR$644,19,FALSE),"")</f>
        <v>Chris Parenti</v>
      </c>
      <c r="C229" s="8" t="str">
        <f>IFERROR(VLOOKUP(F229,'Location List'!$A$2:$QR$644,18,FALSE),"")</f>
        <v>Robert Lane</v>
      </c>
      <c r="D229" s="8" t="str">
        <f>IFERROR(VLOOKUP(F229,'Location List'!$A$2:$QR$644,9,FALSE),"")</f>
        <v>SUSAN JENSEN</v>
      </c>
      <c r="E229" s="8" t="str">
        <f>IFERROR(VLOOKUP(F229,'Location List'!$A$2:$QR$644,2,FALSE),"")</f>
        <v>FREDERICKSBURG</v>
      </c>
      <c r="F229" s="122">
        <v>545</v>
      </c>
      <c r="G229" s="119">
        <v>29111</v>
      </c>
      <c r="H229" s="119">
        <v>47121</v>
      </c>
      <c r="I229" s="119">
        <v>1454</v>
      </c>
      <c r="J229" s="119">
        <v>45680</v>
      </c>
      <c r="K229" s="119">
        <v>148296</v>
      </c>
      <c r="L229" s="120">
        <v>3.25</v>
      </c>
    </row>
    <row r="230" spans="1:12" ht="15" customHeight="1" x14ac:dyDescent="0.25">
      <c r="A230" s="8" t="str">
        <f>IFERROR(VLOOKUP(F230,'Location List'!$A$2:$QR$463,20,FALSE),"")</f>
        <v>Chris Kelly</v>
      </c>
      <c r="B230" s="8" t="str">
        <f>IFERROR(VLOOKUP(F230,'Location List'!$A$2:$QR$644,19,FALSE),"")</f>
        <v>Chris Parenti</v>
      </c>
      <c r="C230" s="8" t="str">
        <f>IFERROR(VLOOKUP(F230,'Location List'!$A$2:$QR$644,18,FALSE),"")</f>
        <v>Jeff Baker</v>
      </c>
      <c r="D230" s="8" t="str">
        <f>IFERROR(VLOOKUP(F230,'Location List'!$A$2:$QR$644,9,FALSE),"")</f>
        <v>DENNIS SANDERS</v>
      </c>
      <c r="E230" s="8" t="str">
        <f>IFERROR(VLOOKUP(F230,'Location List'!$A$2:$QR$644,2,FALSE),"")</f>
        <v>MAYFIELD HEIGHTS</v>
      </c>
      <c r="F230" s="122">
        <v>547</v>
      </c>
      <c r="G230" s="119">
        <v>15581</v>
      </c>
      <c r="H230" s="119">
        <v>33273</v>
      </c>
      <c r="I230" s="119">
        <v>1198</v>
      </c>
      <c r="J230" s="119">
        <v>32075</v>
      </c>
      <c r="K230" s="119">
        <v>112058</v>
      </c>
      <c r="L230" s="120">
        <v>3.49</v>
      </c>
    </row>
    <row r="231" spans="1:12" ht="15" customHeight="1" x14ac:dyDescent="0.25">
      <c r="A231" s="8" t="str">
        <f>IFERROR(VLOOKUP(F231,'Location List'!$A$2:$QR$463,20,FALSE),"")</f>
        <v>Chris Kelly</v>
      </c>
      <c r="B231" s="8" t="str">
        <f>IFERROR(VLOOKUP(F231,'Location List'!$A$2:$QR$644,19,FALSE),"")</f>
        <v>Chris Parenti</v>
      </c>
      <c r="C231" s="8" t="str">
        <f>IFERROR(VLOOKUP(F231,'Location List'!$A$2:$QR$644,18,FALSE),"")</f>
        <v>Troy Hinton</v>
      </c>
      <c r="D231" s="8" t="str">
        <f>IFERROR(VLOOKUP(F231,'Location List'!$A$2:$QR$644,9,FALSE),"")</f>
        <v>SUSAN JENSEN</v>
      </c>
      <c r="E231" s="8" t="str">
        <f>IFERROR(VLOOKUP(F231,'Location List'!$A$2:$QR$644,2,FALSE),"")</f>
        <v>VIRGINIA BEACH</v>
      </c>
      <c r="F231" s="122">
        <v>548</v>
      </c>
      <c r="G231" s="119">
        <v>22999</v>
      </c>
      <c r="H231" s="119">
        <v>44474</v>
      </c>
      <c r="I231" s="119">
        <v>1467</v>
      </c>
      <c r="J231" s="119">
        <v>43007</v>
      </c>
      <c r="K231" s="119">
        <v>126753</v>
      </c>
      <c r="L231" s="120">
        <v>2.95</v>
      </c>
    </row>
    <row r="232" spans="1:12" ht="15" customHeight="1" x14ac:dyDescent="0.25">
      <c r="A232" s="8" t="str">
        <f>IFERROR(VLOOKUP(F232,'Location List'!$A$2:$QR$463,20,FALSE),"")</f>
        <v>Chris Kelly</v>
      </c>
      <c r="B232" s="8" t="str">
        <f>IFERROR(VLOOKUP(F232,'Location List'!$A$2:$QR$644,19,FALSE),"")</f>
        <v>Chris Parenti</v>
      </c>
      <c r="C232" s="8" t="str">
        <f>IFERROR(VLOOKUP(F232,'Location List'!$A$2:$QR$644,18,FALSE),"")</f>
        <v>Troy Hinton</v>
      </c>
      <c r="D232" s="8" t="str">
        <f>IFERROR(VLOOKUP(F232,'Location List'!$A$2:$QR$644,9,FALSE),"")</f>
        <v>SUSAN JENSEN</v>
      </c>
      <c r="E232" s="8" t="str">
        <f>IFERROR(VLOOKUP(F232,'Location List'!$A$2:$QR$644,2,FALSE),"")</f>
        <v>HAMPTON</v>
      </c>
      <c r="F232" s="122">
        <v>549</v>
      </c>
      <c r="G232" s="119">
        <v>24958</v>
      </c>
      <c r="H232" s="119">
        <v>48229</v>
      </c>
      <c r="I232" s="119">
        <v>1551</v>
      </c>
      <c r="J232" s="119">
        <v>46681</v>
      </c>
      <c r="K232" s="119">
        <v>149622</v>
      </c>
      <c r="L232" s="120">
        <v>3.21</v>
      </c>
    </row>
    <row r="233" spans="1:12" ht="15" customHeight="1" x14ac:dyDescent="0.25">
      <c r="A233" s="8" t="str">
        <f>IFERROR(VLOOKUP(F233,'Location List'!$A$2:$QR$463,20,FALSE),"")</f>
        <v>Chris Kelly</v>
      </c>
      <c r="B233" s="8" t="str">
        <f>IFERROR(VLOOKUP(F233,'Location List'!$A$2:$QR$644,19,FALSE),"")</f>
        <v>Chris Parenti</v>
      </c>
      <c r="C233" s="8" t="str">
        <f>IFERROR(VLOOKUP(F233,'Location List'!$A$2:$QR$644,18,FALSE),"")</f>
        <v>Troy Hinton</v>
      </c>
      <c r="D233" s="8" t="str">
        <f>IFERROR(VLOOKUP(F233,'Location List'!$A$2:$QR$644,9,FALSE),"")</f>
        <v>SUSAN JENSEN</v>
      </c>
      <c r="E233" s="8" t="str">
        <f>IFERROR(VLOOKUP(F233,'Location List'!$A$2:$QR$644,2,FALSE),"")</f>
        <v>BATTLEFIELD</v>
      </c>
      <c r="F233" s="122">
        <v>550</v>
      </c>
      <c r="G233" s="119">
        <v>17637</v>
      </c>
      <c r="H233" s="119">
        <v>35068</v>
      </c>
      <c r="I233" s="119">
        <v>1109</v>
      </c>
      <c r="J233" s="119">
        <v>33959</v>
      </c>
      <c r="K233" s="119">
        <v>97283</v>
      </c>
      <c r="L233" s="120">
        <v>2.86</v>
      </c>
    </row>
    <row r="234" spans="1:12" ht="15" customHeight="1" x14ac:dyDescent="0.25">
      <c r="A234" s="8" t="str">
        <f>IFERROR(VLOOKUP(F234,'Location List'!$A$2:$QR$463,20,FALSE),"")</f>
        <v>Chris Kelly</v>
      </c>
      <c r="B234" s="8" t="str">
        <f>IFERROR(VLOOKUP(F234,'Location List'!$A$2:$QR$644,19,FALSE),"")</f>
        <v>Chris Parenti</v>
      </c>
      <c r="C234" s="8" t="str">
        <f>IFERROR(VLOOKUP(F234,'Location List'!$A$2:$QR$644,18,FALSE),"")</f>
        <v>Troy Hinton</v>
      </c>
      <c r="D234" s="8" t="str">
        <f>IFERROR(VLOOKUP(F234,'Location List'!$A$2:$QR$644,9,FALSE),"")</f>
        <v>SUSAN JENSEN</v>
      </c>
      <c r="E234" s="8" t="str">
        <f>IFERROR(VLOOKUP(F234,'Location List'!$A$2:$QR$644,2,FALSE),"")</f>
        <v>WESTERN BRANCH</v>
      </c>
      <c r="F234" s="122">
        <v>551</v>
      </c>
      <c r="G234" s="119">
        <v>20921</v>
      </c>
      <c r="H234" s="119">
        <v>38752</v>
      </c>
      <c r="I234" s="119">
        <v>1406</v>
      </c>
      <c r="J234" s="119">
        <v>37346</v>
      </c>
      <c r="K234" s="119">
        <v>111052</v>
      </c>
      <c r="L234" s="120">
        <v>2.97</v>
      </c>
    </row>
    <row r="235" spans="1:12" ht="15" customHeight="1" x14ac:dyDescent="0.25">
      <c r="A235" s="8" t="str">
        <f>IFERROR(VLOOKUP(F235,'Location List'!$A$2:$QR$463,20,FALSE),"")</f>
        <v>Chris Kelly</v>
      </c>
      <c r="B235" s="8" t="str">
        <f>IFERROR(VLOOKUP(F235,'Location List'!$A$2:$QR$644,19,FALSE),"")</f>
        <v>Chris Parenti</v>
      </c>
      <c r="C235" s="8" t="str">
        <f>IFERROR(VLOOKUP(F235,'Location List'!$A$2:$QR$644,18,FALSE),"")</f>
        <v>Rick Reid</v>
      </c>
      <c r="D235" s="8" t="str">
        <f>IFERROR(VLOOKUP(F235,'Location List'!$A$2:$QR$644,9,FALSE),"")</f>
        <v>DENNIS SANDERS</v>
      </c>
      <c r="E235" s="8" t="str">
        <f>IFERROR(VLOOKUP(F235,'Location List'!$A$2:$QR$644,2,FALSE),"")</f>
        <v>BOARDMAN PARK</v>
      </c>
      <c r="F235" s="122">
        <v>552</v>
      </c>
      <c r="G235" s="119">
        <v>17720</v>
      </c>
      <c r="H235" s="119">
        <v>35838</v>
      </c>
      <c r="I235" s="119">
        <v>1142</v>
      </c>
      <c r="J235" s="119">
        <v>34696</v>
      </c>
      <c r="K235" s="119">
        <v>108954</v>
      </c>
      <c r="L235" s="120">
        <v>3.14</v>
      </c>
    </row>
    <row r="236" spans="1:12" ht="15" customHeight="1" x14ac:dyDescent="0.25">
      <c r="A236" s="8" t="str">
        <f>IFERROR(VLOOKUP(F236,'Location List'!$A$2:$QR$463,20,FALSE),"")</f>
        <v>Chris Kelly</v>
      </c>
      <c r="B236" s="8" t="str">
        <f>IFERROR(VLOOKUP(F236,'Location List'!$A$2:$QR$644,19,FALSE),"")</f>
        <v>Chris Parenti</v>
      </c>
      <c r="C236" s="8" t="str">
        <f>IFERROR(VLOOKUP(F236,'Location List'!$A$2:$QR$644,18,FALSE),"")</f>
        <v>Jeff Baker</v>
      </c>
      <c r="D236" s="8" t="str">
        <f>IFERROR(VLOOKUP(F236,'Location List'!$A$2:$QR$644,9,FALSE),"")</f>
        <v>DENNIS SANDERS</v>
      </c>
      <c r="E236" s="8" t="str">
        <f>IFERROR(VLOOKUP(F236,'Location List'!$A$2:$QR$644,2,FALSE),"")</f>
        <v>AKRON</v>
      </c>
      <c r="F236" s="122">
        <v>553</v>
      </c>
      <c r="G236" s="119">
        <v>16070</v>
      </c>
      <c r="H236" s="119">
        <v>30781</v>
      </c>
      <c r="I236" s="119">
        <v>1346</v>
      </c>
      <c r="J236" s="119">
        <v>29435</v>
      </c>
      <c r="K236" s="119">
        <v>85367</v>
      </c>
      <c r="L236" s="120">
        <v>2.9</v>
      </c>
    </row>
    <row r="237" spans="1:12" ht="15" customHeight="1" x14ac:dyDescent="0.25">
      <c r="A237" s="8" t="str">
        <f>IFERROR(VLOOKUP(F237,'Location List'!$A$2:$QR$463,20,FALSE),"")</f>
        <v>Chris Kelly</v>
      </c>
      <c r="B237" s="8" t="str">
        <f>IFERROR(VLOOKUP(F237,'Location List'!$A$2:$QR$644,19,FALSE),"")</f>
        <v>Victor Ayrapetov</v>
      </c>
      <c r="C237" s="8" t="str">
        <f>IFERROR(VLOOKUP(F237,'Location List'!$A$2:$QR$644,18,FALSE),"")</f>
        <v>Nicholas Glenn</v>
      </c>
      <c r="D237" s="8" t="str">
        <f>IFERROR(VLOOKUP(F237,'Location List'!$A$2:$QR$644,9,FALSE),"")</f>
        <v>CHAD ESTRADA</v>
      </c>
      <c r="E237" s="8" t="str">
        <f>IFERROR(VLOOKUP(F237,'Location List'!$A$2:$QR$644,2,FALSE),"")</f>
        <v>SOUTH TOLEDO</v>
      </c>
      <c r="F237" s="122">
        <v>554</v>
      </c>
      <c r="G237" s="119">
        <v>12589</v>
      </c>
      <c r="H237" s="119">
        <v>23080</v>
      </c>
      <c r="I237" s="119">
        <v>754</v>
      </c>
      <c r="J237" s="119">
        <v>22326</v>
      </c>
      <c r="K237" s="119">
        <v>62391</v>
      </c>
      <c r="L237" s="120">
        <v>2.79</v>
      </c>
    </row>
    <row r="238" spans="1:12" ht="15" customHeight="1" x14ac:dyDescent="0.25">
      <c r="A238" s="8" t="str">
        <f>IFERROR(VLOOKUP(F238,'Location List'!$A$2:$QR$463,20,FALSE),"")</f>
        <v>Chris Kelly</v>
      </c>
      <c r="B238" s="8" t="str">
        <f>IFERROR(VLOOKUP(F238,'Location List'!$A$2:$QR$644,19,FALSE),"")</f>
        <v>Victor Ayrapetov</v>
      </c>
      <c r="C238" s="8" t="str">
        <f>IFERROR(VLOOKUP(F238,'Location List'!$A$2:$QR$644,18,FALSE),"")</f>
        <v>Chris Monteleone</v>
      </c>
      <c r="D238" s="8" t="str">
        <f>IFERROR(VLOOKUP(F238,'Location List'!$A$2:$QR$644,9,FALSE),"")</f>
        <v>ALI ELALI</v>
      </c>
      <c r="E238" s="8" t="str">
        <f>IFERROR(VLOOKUP(F238,'Location List'!$A$2:$QR$644,2,FALSE),"")</f>
        <v>DAYTON-PRESTIGE</v>
      </c>
      <c r="F238" s="122">
        <v>555</v>
      </c>
      <c r="G238" s="119">
        <v>24724</v>
      </c>
      <c r="H238" s="119">
        <v>44821</v>
      </c>
      <c r="I238" s="119">
        <v>1474</v>
      </c>
      <c r="J238" s="119">
        <v>43347</v>
      </c>
      <c r="K238" s="119">
        <v>120511</v>
      </c>
      <c r="L238" s="120">
        <v>2.78</v>
      </c>
    </row>
    <row r="239" spans="1:12" ht="15" customHeight="1" x14ac:dyDescent="0.25">
      <c r="A239" s="8" t="str">
        <f>IFERROR(VLOOKUP(F239,'Location List'!$A$2:$QR$463,20,FALSE),"")</f>
        <v>Chris Kelly</v>
      </c>
      <c r="B239" s="8" t="str">
        <f>IFERROR(VLOOKUP(F239,'Location List'!$A$2:$QR$644,19,FALSE),"")</f>
        <v>Victor Ayrapetov</v>
      </c>
      <c r="C239" s="8" t="str">
        <f>IFERROR(VLOOKUP(F239,'Location List'!$A$2:$QR$644,18,FALSE),"")</f>
        <v>Nicholas Glenn</v>
      </c>
      <c r="D239" s="8" t="str">
        <f>IFERROR(VLOOKUP(F239,'Location List'!$A$2:$QR$644,9,FALSE),"")</f>
        <v>CHAD ESTRADA</v>
      </c>
      <c r="E239" s="8" t="str">
        <f>IFERROR(VLOOKUP(F239,'Location List'!$A$2:$QR$644,2,FALSE),"")</f>
        <v>NORTH TOLEDO</v>
      </c>
      <c r="F239" s="122">
        <v>556</v>
      </c>
      <c r="G239" s="119">
        <v>20572</v>
      </c>
      <c r="H239" s="119">
        <v>39328</v>
      </c>
      <c r="I239" s="119">
        <v>1464</v>
      </c>
      <c r="J239" s="119">
        <v>37865</v>
      </c>
      <c r="K239" s="119">
        <v>112171</v>
      </c>
      <c r="L239" s="120">
        <v>2.96</v>
      </c>
    </row>
    <row r="240" spans="1:12" ht="15" customHeight="1" x14ac:dyDescent="0.25">
      <c r="A240" s="8" t="str">
        <f>IFERROR(VLOOKUP(F240,'Location List'!$A$2:$QR$463,20,FALSE),"")</f>
        <v>Tim Kerum</v>
      </c>
      <c r="B240" s="8" t="str">
        <f>IFERROR(VLOOKUP(F240,'Location List'!$A$2:$QR$644,19,FALSE),"")</f>
        <v>Mike Seymour</v>
      </c>
      <c r="C240" s="8" t="str">
        <f>IFERROR(VLOOKUP(F240,'Location List'!$A$2:$QR$644,18,FALSE),"")</f>
        <v>Rocky Trevino</v>
      </c>
      <c r="D240" s="8" t="str">
        <f>IFERROR(VLOOKUP(F240,'Location List'!$A$2:$QR$644,9,FALSE),"")</f>
        <v>RYAN RODRIGUEZ</v>
      </c>
      <c r="E240" s="8" t="str">
        <f>IFERROR(VLOOKUP(F240,'Location List'!$A$2:$QR$644,2,FALSE),"")</f>
        <v>N COLORADO SPRINGS</v>
      </c>
      <c r="F240" s="122">
        <v>558</v>
      </c>
      <c r="G240" s="119">
        <v>16525</v>
      </c>
      <c r="H240" s="119">
        <v>40940</v>
      </c>
      <c r="I240" s="119">
        <v>1099</v>
      </c>
      <c r="J240" s="119">
        <v>39841</v>
      </c>
      <c r="K240" s="119">
        <v>130895</v>
      </c>
      <c r="L240" s="120">
        <v>3.29</v>
      </c>
    </row>
    <row r="241" spans="1:12" ht="15" customHeight="1" x14ac:dyDescent="0.25">
      <c r="A241" s="8" t="str">
        <f>IFERROR(VLOOKUP(F241,'Location List'!$A$2:$QR$463,20,FALSE),"")</f>
        <v>Chris Kelly</v>
      </c>
      <c r="B241" s="8" t="str">
        <f>IFERROR(VLOOKUP(F241,'Location List'!$A$2:$QR$644,19,FALSE),"")</f>
        <v>Chris Parenti</v>
      </c>
      <c r="C241" s="8" t="str">
        <f>IFERROR(VLOOKUP(F241,'Location List'!$A$2:$QR$644,18,FALSE),"")</f>
        <v>Jeff Baker</v>
      </c>
      <c r="D241" s="8" t="str">
        <f>IFERROR(VLOOKUP(F241,'Location List'!$A$2:$QR$644,9,FALSE),"")</f>
        <v>DENNIS SANDERS</v>
      </c>
      <c r="E241" s="8" t="str">
        <f>IFERROR(VLOOKUP(F241,'Location List'!$A$2:$QR$644,2,FALSE),"")</f>
        <v>N. OLMSTED</v>
      </c>
      <c r="F241" s="122">
        <v>559</v>
      </c>
      <c r="G241" s="119">
        <v>16176</v>
      </c>
      <c r="H241" s="119">
        <v>40733</v>
      </c>
      <c r="I241" s="119">
        <v>699</v>
      </c>
      <c r="J241" s="119">
        <v>40034</v>
      </c>
      <c r="K241" s="119">
        <v>136379</v>
      </c>
      <c r="L241" s="120">
        <v>3.41</v>
      </c>
    </row>
    <row r="242" spans="1:12" ht="15" customHeight="1" x14ac:dyDescent="0.25">
      <c r="A242" s="8" t="str">
        <f>IFERROR(VLOOKUP(F242,'Location List'!$A$2:$QR$463,20,FALSE),"")</f>
        <v>Bill Eich</v>
      </c>
      <c r="B242" s="8" t="str">
        <f>IFERROR(VLOOKUP(F242,'Location List'!$A$2:$QR$644,19,FALSE),"")</f>
        <v>Dennis Morgan</v>
      </c>
      <c r="C242" s="8" t="str">
        <f>IFERROR(VLOOKUP(F242,'Location List'!$A$2:$QR$644,18,FALSE),"")</f>
        <v>Mike Garfield</v>
      </c>
      <c r="D242" s="8" t="str">
        <f>IFERROR(VLOOKUP(F242,'Location List'!$A$2:$QR$644,9,FALSE),"")</f>
        <v>BRIAN PITRE</v>
      </c>
      <c r="E242" s="8" t="str">
        <f>IFERROR(VLOOKUP(F242,'Location List'!$A$2:$QR$644,2,FALSE),"")</f>
        <v>MOBILE</v>
      </c>
      <c r="F242" s="122">
        <v>560</v>
      </c>
      <c r="G242" s="119">
        <v>9643</v>
      </c>
      <c r="H242" s="119">
        <v>19839</v>
      </c>
      <c r="I242" s="119">
        <v>1233</v>
      </c>
      <c r="J242" s="119">
        <v>18606</v>
      </c>
      <c r="K242" s="119">
        <v>65024</v>
      </c>
      <c r="L242" s="120">
        <v>3.49</v>
      </c>
    </row>
    <row r="243" spans="1:12" ht="15" customHeight="1" x14ac:dyDescent="0.25">
      <c r="A243" s="8" t="str">
        <f>IFERROR(VLOOKUP(F243,'Location List'!$A$2:$QR$463,20,FALSE),"")</f>
        <v>Bill Eich</v>
      </c>
      <c r="B243" s="8" t="str">
        <f>IFERROR(VLOOKUP(F243,'Location List'!$A$2:$QR$644,19,FALSE),"")</f>
        <v>Dennis Morgan</v>
      </c>
      <c r="C243" s="8" t="str">
        <f>IFERROR(VLOOKUP(F243,'Location List'!$A$2:$QR$644,18,FALSE),"")</f>
        <v>Mike Garfield</v>
      </c>
      <c r="D243" s="8" t="str">
        <f>IFERROR(VLOOKUP(F243,'Location List'!$A$2:$QR$644,9,FALSE),"")</f>
        <v>BRIAN PITRE</v>
      </c>
      <c r="E243" s="8" t="str">
        <f>IFERROR(VLOOKUP(F243,'Location List'!$A$2:$QR$644,2,FALSE),"")</f>
        <v>GULFPORT</v>
      </c>
      <c r="F243" s="122">
        <v>562</v>
      </c>
      <c r="G243" s="119">
        <v>9399</v>
      </c>
      <c r="H243" s="119">
        <v>24504</v>
      </c>
      <c r="I243" s="119">
        <v>1069</v>
      </c>
      <c r="J243" s="119">
        <v>23435</v>
      </c>
      <c r="K243" s="119">
        <v>68841</v>
      </c>
      <c r="L243" s="120">
        <v>2.94</v>
      </c>
    </row>
    <row r="244" spans="1:12" ht="15" customHeight="1" x14ac:dyDescent="0.25">
      <c r="A244" s="8" t="str">
        <f>IFERROR(VLOOKUP(F244,'Location List'!$A$2:$QR$463,20,FALSE),"")</f>
        <v>Bill Eich</v>
      </c>
      <c r="B244" s="8" t="str">
        <f>IFERROR(VLOOKUP(F244,'Location List'!$A$2:$QR$644,19,FALSE),"")</f>
        <v>Dennis Morgan</v>
      </c>
      <c r="C244" s="8" t="str">
        <f>IFERROR(VLOOKUP(F244,'Location List'!$A$2:$QR$644,18,FALSE),"")</f>
        <v>Kenneth Busby</v>
      </c>
      <c r="D244" s="8" t="str">
        <f>IFERROR(VLOOKUP(F244,'Location List'!$A$2:$QR$644,9,FALSE),"")</f>
        <v>MICHAEL BOSWELL</v>
      </c>
      <c r="E244" s="8" t="str">
        <f>IFERROR(VLOOKUP(F244,'Location List'!$A$2:$QR$644,2,FALSE),"")</f>
        <v>CORDOVA</v>
      </c>
      <c r="F244" s="122">
        <v>563</v>
      </c>
      <c r="G244" s="119">
        <v>11734</v>
      </c>
      <c r="H244" s="119">
        <v>34947</v>
      </c>
      <c r="I244" s="119">
        <v>1843</v>
      </c>
      <c r="J244" s="119">
        <v>33104</v>
      </c>
      <c r="K244" s="119">
        <v>94954</v>
      </c>
      <c r="L244" s="120">
        <v>2.87</v>
      </c>
    </row>
    <row r="245" spans="1:12" ht="15" customHeight="1" x14ac:dyDescent="0.25">
      <c r="A245" s="8" t="str">
        <f>IFERROR(VLOOKUP(F245,'Location List'!$A$2:$QR$463,20,FALSE),"")</f>
        <v>Bill Eich</v>
      </c>
      <c r="B245" s="8" t="str">
        <f>IFERROR(VLOOKUP(F245,'Location List'!$A$2:$QR$644,19,FALSE),"")</f>
        <v>Dennis Morgan</v>
      </c>
      <c r="C245" s="8" t="str">
        <f>IFERROR(VLOOKUP(F245,'Location List'!$A$2:$QR$644,18,FALSE),"")</f>
        <v>Kenneth Busby</v>
      </c>
      <c r="D245" s="8" t="str">
        <f>IFERROR(VLOOKUP(F245,'Location List'!$A$2:$QR$644,9,FALSE),"")</f>
        <v>MICHAEL BOSWELL</v>
      </c>
      <c r="E245" s="8" t="str">
        <f>IFERROR(VLOOKUP(F245,'Location List'!$A$2:$QR$644,2,FALSE),"")</f>
        <v>HORN LAKE</v>
      </c>
      <c r="F245" s="122">
        <v>564</v>
      </c>
      <c r="G245" s="119">
        <v>16037</v>
      </c>
      <c r="H245" s="119">
        <v>38071</v>
      </c>
      <c r="I245" s="119">
        <v>1769</v>
      </c>
      <c r="J245" s="119">
        <v>36302</v>
      </c>
      <c r="K245" s="119">
        <v>105657</v>
      </c>
      <c r="L245" s="120">
        <v>2.91</v>
      </c>
    </row>
    <row r="246" spans="1:12" ht="15" customHeight="1" x14ac:dyDescent="0.25">
      <c r="A246" s="8" t="str">
        <f>IFERROR(VLOOKUP(F246,'Location List'!$A$2:$QR$463,20,FALSE),"")</f>
        <v>Bill Eich</v>
      </c>
      <c r="B246" s="8" t="str">
        <f>IFERROR(VLOOKUP(F246,'Location List'!$A$2:$QR$644,19,FALSE),"")</f>
        <v>David Garcia</v>
      </c>
      <c r="C246" s="8" t="str">
        <f>IFERROR(VLOOKUP(F246,'Location List'!$A$2:$QR$644,18,FALSE),"")</f>
        <v>David Garibay</v>
      </c>
      <c r="D246" s="8" t="str">
        <f>IFERROR(VLOOKUP(F246,'Location List'!$A$2:$QR$644,9,FALSE),"")</f>
        <v>WILLIAM PRESSEL</v>
      </c>
      <c r="E246" s="8" t="str">
        <f>IFERROR(VLOOKUP(F246,'Location List'!$A$2:$QR$644,2,FALSE),"")</f>
        <v>STONE OAK</v>
      </c>
      <c r="F246" s="122">
        <v>565</v>
      </c>
      <c r="G246" s="119">
        <v>13878</v>
      </c>
      <c r="H246" s="119">
        <v>35109</v>
      </c>
      <c r="I246" s="119">
        <v>1135</v>
      </c>
      <c r="J246" s="119">
        <v>33974</v>
      </c>
      <c r="K246" s="119">
        <v>96815</v>
      </c>
      <c r="L246" s="120">
        <v>2.85</v>
      </c>
    </row>
    <row r="247" spans="1:12" ht="15" customHeight="1" x14ac:dyDescent="0.25">
      <c r="A247" s="8" t="str">
        <f>IFERROR(VLOOKUP(F247,'Location List'!$A$2:$QR$463,20,FALSE),"")</f>
        <v>Bill Eich</v>
      </c>
      <c r="B247" s="8" t="str">
        <f>IFERROR(VLOOKUP(F247,'Location List'!$A$2:$QR$644,19,FALSE),"")</f>
        <v>Dennis Morgan</v>
      </c>
      <c r="C247" s="8" t="str">
        <f>IFERROR(VLOOKUP(F247,'Location List'!$A$2:$QR$644,18,FALSE),"")</f>
        <v>Mike Garfield</v>
      </c>
      <c r="D247" s="8" t="str">
        <f>IFERROR(VLOOKUP(F247,'Location List'!$A$2:$QR$644,9,FALSE),"")</f>
        <v>BRIAN PITRE</v>
      </c>
      <c r="E247" s="8" t="str">
        <f>IFERROR(VLOOKUP(F247,'Location List'!$A$2:$QR$644,2,FALSE),"")</f>
        <v>HATTIESBURG</v>
      </c>
      <c r="F247" s="122">
        <v>566</v>
      </c>
      <c r="G247" s="119">
        <v>8336</v>
      </c>
      <c r="H247" s="119">
        <v>21669</v>
      </c>
      <c r="I247" s="119">
        <v>1158</v>
      </c>
      <c r="J247" s="119">
        <v>20512</v>
      </c>
      <c r="K247" s="119">
        <v>59081</v>
      </c>
      <c r="L247" s="120">
        <v>2.88</v>
      </c>
    </row>
    <row r="248" spans="1:12" ht="15" customHeight="1" x14ac:dyDescent="0.25">
      <c r="A248" s="8" t="str">
        <f>IFERROR(VLOOKUP(F248,'Location List'!$A$2:$QR$463,20,FALSE),"")</f>
        <v>Chris Kelly</v>
      </c>
      <c r="B248" s="8" t="str">
        <f>IFERROR(VLOOKUP(F248,'Location List'!$A$2:$QR$644,19,FALSE),"")</f>
        <v>Mike Seymour</v>
      </c>
      <c r="C248" s="8" t="str">
        <f>IFERROR(VLOOKUP(F248,'Location List'!$A$2:$QR$644,18,FALSE),"")</f>
        <v>Kyle Christophel</v>
      </c>
      <c r="D248" s="8" t="str">
        <f>IFERROR(VLOOKUP(F248,'Location List'!$A$2:$QR$644,9,FALSE),"")</f>
        <v>MICHELE BEAVAN</v>
      </c>
      <c r="E248" s="8" t="str">
        <f>IFERROR(VLOOKUP(F248,'Location List'!$A$2:$QR$644,2,FALSE),"")</f>
        <v>BOWLING GREEN</v>
      </c>
      <c r="F248" s="122">
        <v>567</v>
      </c>
      <c r="G248" s="119">
        <v>12440</v>
      </c>
      <c r="H248" s="119">
        <v>34293</v>
      </c>
      <c r="I248" s="119">
        <v>948</v>
      </c>
      <c r="J248" s="119">
        <v>33346</v>
      </c>
      <c r="K248" s="119">
        <v>94991</v>
      </c>
      <c r="L248" s="120">
        <v>2.85</v>
      </c>
    </row>
    <row r="249" spans="1:12" ht="15" customHeight="1" x14ac:dyDescent="0.25">
      <c r="A249" s="8" t="str">
        <f>IFERROR(VLOOKUP(F249,'Location List'!$A$2:$QR$463,20,FALSE),"")</f>
        <v>Bill Eich</v>
      </c>
      <c r="B249" s="8" t="str">
        <f>IFERROR(VLOOKUP(F249,'Location List'!$A$2:$QR$644,19,FALSE),"")</f>
        <v>David Garcia</v>
      </c>
      <c r="C249" s="8" t="str">
        <f>IFERROR(VLOOKUP(F249,'Location List'!$A$2:$QR$644,18,FALSE),"")</f>
        <v>Jesus Gracia</v>
      </c>
      <c r="D249" s="8" t="str">
        <f>IFERROR(VLOOKUP(F249,'Location List'!$A$2:$QR$644,9,FALSE),"")</f>
        <v>WILLIAM PRESSEL</v>
      </c>
      <c r="E249" s="8" t="str">
        <f>IFERROR(VLOOKUP(F249,'Location List'!$A$2:$QR$644,2,FALSE),"")</f>
        <v>LAREDO</v>
      </c>
      <c r="F249" s="122">
        <v>569</v>
      </c>
      <c r="G249" s="119">
        <v>23850</v>
      </c>
      <c r="H249" s="119">
        <v>41037</v>
      </c>
      <c r="I249" s="119">
        <v>1854</v>
      </c>
      <c r="J249" s="119">
        <v>39183</v>
      </c>
      <c r="K249" s="119">
        <v>119497</v>
      </c>
      <c r="L249" s="120">
        <v>3.05</v>
      </c>
    </row>
    <row r="250" spans="1:12" ht="15" customHeight="1" x14ac:dyDescent="0.25">
      <c r="A250" s="8" t="str">
        <f>IFERROR(VLOOKUP(F250,'Location List'!$A$2:$QR$463,20,FALSE),"")</f>
        <v>Bill Eich</v>
      </c>
      <c r="B250" s="8" t="str">
        <f>IFERROR(VLOOKUP(F250,'Location List'!$A$2:$QR$644,19,FALSE),"")</f>
        <v>David Garcia</v>
      </c>
      <c r="C250" s="8" t="str">
        <f>IFERROR(VLOOKUP(F250,'Location List'!$A$2:$QR$644,18,FALSE),"")</f>
        <v>Jose Sandoval</v>
      </c>
      <c r="D250" s="8" t="str">
        <f>IFERROR(VLOOKUP(F250,'Location List'!$A$2:$QR$644,9,FALSE),"")</f>
        <v>ERIC BARGAS</v>
      </c>
      <c r="E250" s="8" t="str">
        <f>IFERROR(VLOOKUP(F250,'Location List'!$A$2:$QR$644,2,FALSE),"")</f>
        <v>TEXARKANA</v>
      </c>
      <c r="F250" s="122">
        <v>570</v>
      </c>
      <c r="G250" s="119">
        <v>9495</v>
      </c>
      <c r="H250" s="119">
        <v>21704</v>
      </c>
      <c r="I250" s="119">
        <v>1185</v>
      </c>
      <c r="J250" s="119">
        <v>20519</v>
      </c>
      <c r="K250" s="119">
        <v>57938</v>
      </c>
      <c r="L250" s="120">
        <v>2.82</v>
      </c>
    </row>
    <row r="251" spans="1:12" ht="15" customHeight="1" x14ac:dyDescent="0.25">
      <c r="A251" s="8" t="str">
        <f>IFERROR(VLOOKUP(F251,'Location List'!$A$2:$QR$463,20,FALSE),"")</f>
        <v>Bill Eich</v>
      </c>
      <c r="B251" s="8" t="str">
        <f>IFERROR(VLOOKUP(F251,'Location List'!$A$2:$QR$644,19,FALSE),"")</f>
        <v>David Garcia</v>
      </c>
      <c r="C251" s="8" t="str">
        <f>IFERROR(VLOOKUP(F251,'Location List'!$A$2:$QR$644,18,FALSE),"")</f>
        <v>Darren Letulle</v>
      </c>
      <c r="D251" s="8" t="str">
        <f>IFERROR(VLOOKUP(F251,'Location List'!$A$2:$QR$644,9,FALSE),"")</f>
        <v>ANTHONY CHAPA</v>
      </c>
      <c r="E251" s="8" t="str">
        <f>IFERROR(VLOOKUP(F251,'Location List'!$A$2:$QR$644,2,FALSE),"")</f>
        <v>MEADOWS</v>
      </c>
      <c r="F251" s="122">
        <v>571</v>
      </c>
      <c r="G251" s="119">
        <v>8385</v>
      </c>
      <c r="H251" s="119">
        <v>18323</v>
      </c>
      <c r="I251" s="119">
        <v>885</v>
      </c>
      <c r="J251" s="119">
        <v>17438</v>
      </c>
      <c r="K251" s="119">
        <v>48934</v>
      </c>
      <c r="L251" s="120">
        <v>2.81</v>
      </c>
    </row>
    <row r="252" spans="1:12" ht="15" customHeight="1" x14ac:dyDescent="0.25">
      <c r="A252" s="8" t="str">
        <f>IFERROR(VLOOKUP(F252,'Location List'!$A$2:$QR$463,20,FALSE),"")</f>
        <v>Bill Eich</v>
      </c>
      <c r="B252" s="8" t="str">
        <f>IFERROR(VLOOKUP(F252,'Location List'!$A$2:$QR$644,19,FALSE),"")</f>
        <v>David Garcia</v>
      </c>
      <c r="C252" s="8" t="str">
        <f>IFERROR(VLOOKUP(F252,'Location List'!$A$2:$QR$644,18,FALSE),"")</f>
        <v>Hoang Dao</v>
      </c>
      <c r="D252" s="8" t="str">
        <f>IFERROR(VLOOKUP(F252,'Location List'!$A$2:$QR$644,9,FALSE),"")</f>
        <v>FRANK RAMIREZ</v>
      </c>
      <c r="E252" s="8" t="str">
        <f>IFERROR(VLOOKUP(F252,'Location List'!$A$2:$QR$644,2,FALSE),"")</f>
        <v>WOODLANDS</v>
      </c>
      <c r="F252" s="122">
        <v>572</v>
      </c>
      <c r="G252" s="119">
        <v>14463</v>
      </c>
      <c r="H252" s="119">
        <v>32125</v>
      </c>
      <c r="I252" s="119">
        <v>1204</v>
      </c>
      <c r="J252" s="119">
        <v>30921</v>
      </c>
      <c r="K252" s="119">
        <v>87246</v>
      </c>
      <c r="L252" s="120">
        <v>2.82</v>
      </c>
    </row>
    <row r="253" spans="1:12" ht="15" customHeight="1" x14ac:dyDescent="0.25">
      <c r="A253" s="8" t="str">
        <f>IFERROR(VLOOKUP(F253,'Location List'!$A$2:$QR$463,20,FALSE),"")</f>
        <v>Bill Eich</v>
      </c>
      <c r="B253" s="8" t="str">
        <f>IFERROR(VLOOKUP(F253,'Location List'!$A$2:$QR$644,19,FALSE),"")</f>
        <v>David Garcia</v>
      </c>
      <c r="C253" s="8" t="str">
        <f>IFERROR(VLOOKUP(F253,'Location List'!$A$2:$QR$644,18,FALSE),"")</f>
        <v>Darren Letulle</v>
      </c>
      <c r="D253" s="8" t="str">
        <f>IFERROR(VLOOKUP(F253,'Location List'!$A$2:$QR$644,9,FALSE),"")</f>
        <v>ANTHONY CHAPA</v>
      </c>
      <c r="E253" s="8" t="str">
        <f>IFERROR(VLOOKUP(F253,'Location List'!$A$2:$QR$644,2,FALSE),"")</f>
        <v>LAKE JACKSON</v>
      </c>
      <c r="F253" s="122">
        <v>576</v>
      </c>
      <c r="G253" s="119">
        <v>8693</v>
      </c>
      <c r="H253" s="119">
        <v>19372</v>
      </c>
      <c r="I253" s="119">
        <v>755</v>
      </c>
      <c r="J253" s="119">
        <v>18617</v>
      </c>
      <c r="K253" s="119">
        <v>52574</v>
      </c>
      <c r="L253" s="120">
        <v>2.82</v>
      </c>
    </row>
    <row r="254" spans="1:12" ht="15" customHeight="1" x14ac:dyDescent="0.25">
      <c r="A254" s="8" t="str">
        <f>IFERROR(VLOOKUP(F254,'Location List'!$A$2:$QR$463,20,FALSE),"")</f>
        <v>Bill Eich</v>
      </c>
      <c r="B254" s="8" t="str">
        <f>IFERROR(VLOOKUP(F254,'Location List'!$A$2:$QR$644,19,FALSE),"")</f>
        <v>David Garcia</v>
      </c>
      <c r="C254" s="8" t="str">
        <f>IFERROR(VLOOKUP(F254,'Location List'!$A$2:$QR$644,18,FALSE),"")</f>
        <v>Darren Letulle</v>
      </c>
      <c r="D254" s="8" t="str">
        <f>IFERROR(VLOOKUP(F254,'Location List'!$A$2:$QR$644,9,FALSE),"")</f>
        <v>ANTHONY CHAPA</v>
      </c>
      <c r="E254" s="8" t="str">
        <f>IFERROR(VLOOKUP(F254,'Location List'!$A$2:$QR$644,2,FALSE),"")</f>
        <v>COLLEGE STATION</v>
      </c>
      <c r="F254" s="122">
        <v>577</v>
      </c>
      <c r="G254" s="119">
        <v>10629</v>
      </c>
      <c r="H254" s="119">
        <v>26201</v>
      </c>
      <c r="I254" s="119">
        <v>979</v>
      </c>
      <c r="J254" s="119">
        <v>25222</v>
      </c>
      <c r="K254" s="119">
        <v>72375</v>
      </c>
      <c r="L254" s="120">
        <v>2.87</v>
      </c>
    </row>
    <row r="255" spans="1:12" ht="15" customHeight="1" x14ac:dyDescent="0.25">
      <c r="A255" s="8" t="str">
        <f>IFERROR(VLOOKUP(F255,'Location List'!$A$2:$QR$463,20,FALSE),"")</f>
        <v>Bill Eich</v>
      </c>
      <c r="B255" s="8" t="str">
        <f>IFERROR(VLOOKUP(F255,'Location List'!$A$2:$QR$644,19,FALSE),"")</f>
        <v>David Garcia</v>
      </c>
      <c r="C255" s="8" t="str">
        <f>IFERROR(VLOOKUP(F255,'Location List'!$A$2:$QR$644,18,FALSE),"")</f>
        <v>Darren Letulle</v>
      </c>
      <c r="D255" s="8" t="str">
        <f>IFERROR(VLOOKUP(F255,'Location List'!$A$2:$QR$644,9,FALSE),"")</f>
        <v>FRANK RAMIREZ</v>
      </c>
      <c r="E255" s="8" t="str">
        <f>IFERROR(VLOOKUP(F255,'Location List'!$A$2:$QR$644,2,FALSE),"")</f>
        <v>PEARLAND</v>
      </c>
      <c r="F255" s="122">
        <v>578</v>
      </c>
      <c r="G255" s="119">
        <v>24727</v>
      </c>
      <c r="H255" s="119">
        <v>46380</v>
      </c>
      <c r="I255" s="119">
        <v>1620</v>
      </c>
      <c r="J255" s="119">
        <v>44760</v>
      </c>
      <c r="K255" s="119">
        <v>131860</v>
      </c>
      <c r="L255" s="120">
        <v>2.95</v>
      </c>
    </row>
    <row r="256" spans="1:12" ht="15" customHeight="1" x14ac:dyDescent="0.25">
      <c r="A256" s="8" t="str">
        <f>IFERROR(VLOOKUP(F256,'Location List'!$A$2:$QR$463,20,FALSE),"")</f>
        <v>Bill Eich</v>
      </c>
      <c r="B256" s="8" t="str">
        <f>IFERROR(VLOOKUP(F256,'Location List'!$A$2:$QR$644,19,FALSE),"")</f>
        <v>David Garcia</v>
      </c>
      <c r="C256" s="8" t="str">
        <f>IFERROR(VLOOKUP(F256,'Location List'!$A$2:$QR$644,18,FALSE),"")</f>
        <v>Mike Kralick</v>
      </c>
      <c r="D256" s="8" t="str">
        <f>IFERROR(VLOOKUP(F256,'Location List'!$A$2:$QR$644,9,FALSE),"")</f>
        <v>KELLI KASPER</v>
      </c>
      <c r="E256" s="8" t="str">
        <f>IFERROR(VLOOKUP(F256,'Location List'!$A$2:$QR$644,2,FALSE),"")</f>
        <v>NORTH RICHLAND HILLS</v>
      </c>
      <c r="F256" s="122">
        <v>579</v>
      </c>
      <c r="G256" s="119">
        <v>9701</v>
      </c>
      <c r="H256" s="119">
        <v>23525</v>
      </c>
      <c r="I256" s="119">
        <v>1491</v>
      </c>
      <c r="J256" s="119">
        <v>22034</v>
      </c>
      <c r="K256" s="119">
        <v>73221</v>
      </c>
      <c r="L256" s="120">
        <v>3.32</v>
      </c>
    </row>
    <row r="257" spans="1:12" ht="15" customHeight="1" x14ac:dyDescent="0.25">
      <c r="A257" s="8" t="str">
        <f>IFERROR(VLOOKUP(F257,'Location List'!$A$2:$QR$463,20,FALSE),"")</f>
        <v>Bill Eich</v>
      </c>
      <c r="B257" s="8" t="str">
        <f>IFERROR(VLOOKUP(F257,'Location List'!$A$2:$QR$644,19,FALSE),"")</f>
        <v>David Garcia</v>
      </c>
      <c r="C257" s="8" t="str">
        <f>IFERROR(VLOOKUP(F257,'Location List'!$A$2:$QR$644,18,FALSE),"")</f>
        <v>Jose Sandoval</v>
      </c>
      <c r="D257" s="8" t="str">
        <f>IFERROR(VLOOKUP(F257,'Location List'!$A$2:$QR$644,9,FALSE),"")</f>
        <v>ERIC BARGAS</v>
      </c>
      <c r="E257" s="8" t="str">
        <f>IFERROR(VLOOKUP(F257,'Location List'!$A$2:$QR$644,2,FALSE),"")</f>
        <v>VALLEY VIEW</v>
      </c>
      <c r="F257" s="122">
        <v>580</v>
      </c>
      <c r="G257" s="119">
        <v>20681</v>
      </c>
      <c r="H257" s="119">
        <v>46466</v>
      </c>
      <c r="I257" s="119">
        <v>1942</v>
      </c>
      <c r="J257" s="119">
        <v>44524</v>
      </c>
      <c r="K257" s="119">
        <v>130080</v>
      </c>
      <c r="L257" s="120">
        <v>2.92</v>
      </c>
    </row>
    <row r="258" spans="1:12" ht="15" customHeight="1" x14ac:dyDescent="0.25">
      <c r="A258" s="8" t="str">
        <f>IFERROR(VLOOKUP(F258,'Location List'!$A$2:$QR$463,20,FALSE),"")</f>
        <v>Bill Eich</v>
      </c>
      <c r="B258" s="8" t="str">
        <f>IFERROR(VLOOKUP(F258,'Location List'!$A$2:$QR$644,19,FALSE),"")</f>
        <v>David Garcia</v>
      </c>
      <c r="C258" s="8" t="str">
        <f>IFERROR(VLOOKUP(F258,'Location List'!$A$2:$QR$644,18,FALSE),"")</f>
        <v>Darren Letulle</v>
      </c>
      <c r="D258" s="8" t="str">
        <f>IFERROR(VLOOKUP(F258,'Location List'!$A$2:$QR$644,9,FALSE),"")</f>
        <v>ANTHONY CHAPA</v>
      </c>
      <c r="E258" s="8" t="str">
        <f>IFERROR(VLOOKUP(F258,'Location List'!$A$2:$QR$644,2,FALSE),"")</f>
        <v>VICTORIA</v>
      </c>
      <c r="F258" s="122">
        <v>581</v>
      </c>
      <c r="G258" s="119">
        <v>5696</v>
      </c>
      <c r="H258" s="119">
        <v>15380</v>
      </c>
      <c r="I258" s="119">
        <v>1245</v>
      </c>
      <c r="J258" s="119">
        <v>14136</v>
      </c>
      <c r="K258" s="119">
        <v>50923</v>
      </c>
      <c r="L258" s="120">
        <v>3.6</v>
      </c>
    </row>
    <row r="259" spans="1:12" ht="15" customHeight="1" x14ac:dyDescent="0.25">
      <c r="A259" s="8" t="str">
        <f>IFERROR(VLOOKUP(F259,'Location List'!$A$2:$QR$463,20,FALSE),"")</f>
        <v>Bill Eich</v>
      </c>
      <c r="B259" s="8" t="str">
        <f>IFERROR(VLOOKUP(F259,'Location List'!$A$2:$QR$644,19,FALSE),"")</f>
        <v>David Garcia</v>
      </c>
      <c r="C259" s="8" t="str">
        <f>IFERROR(VLOOKUP(F259,'Location List'!$A$2:$QR$644,18,FALSE),"")</f>
        <v>Mike Kralick</v>
      </c>
      <c r="D259" s="8" t="str">
        <f>IFERROR(VLOOKUP(F259,'Location List'!$A$2:$QR$644,9,FALSE),"")</f>
        <v>KELLI KASPER</v>
      </c>
      <c r="E259" s="8" t="str">
        <f>IFERROR(VLOOKUP(F259,'Location List'!$A$2:$QR$644,2,FALSE),"")</f>
        <v>ABILENE</v>
      </c>
      <c r="F259" s="122">
        <v>582</v>
      </c>
      <c r="G259" s="119">
        <v>7836</v>
      </c>
      <c r="H259" s="119">
        <v>17798</v>
      </c>
      <c r="I259" s="119">
        <v>921</v>
      </c>
      <c r="J259" s="119">
        <v>16877</v>
      </c>
      <c r="K259" s="119">
        <v>52673</v>
      </c>
      <c r="L259" s="120">
        <v>3.12</v>
      </c>
    </row>
    <row r="260" spans="1:12" ht="15" customHeight="1" x14ac:dyDescent="0.25">
      <c r="A260" s="8" t="str">
        <f>IFERROR(VLOOKUP(F260,'Location List'!$A$2:$QR$463,20,FALSE),"")</f>
        <v>Bill Eich</v>
      </c>
      <c r="B260" s="8" t="str">
        <f>IFERROR(VLOOKUP(F260,'Location List'!$A$2:$QR$644,19,FALSE),"")</f>
        <v>David Garcia</v>
      </c>
      <c r="C260" s="8" t="str">
        <f>IFERROR(VLOOKUP(F260,'Location List'!$A$2:$QR$644,18,FALSE),"")</f>
        <v>David Garibay</v>
      </c>
      <c r="D260" s="8" t="str">
        <f>IFERROR(VLOOKUP(F260,'Location List'!$A$2:$QR$644,9,FALSE),"")</f>
        <v>WILLIAM PRESSEL</v>
      </c>
      <c r="E260" s="8" t="str">
        <f>IFERROR(VLOOKUP(F260,'Location List'!$A$2:$QR$644,2,FALSE),"")</f>
        <v>SELMA</v>
      </c>
      <c r="F260" s="122">
        <v>583</v>
      </c>
      <c r="G260" s="119">
        <v>18477</v>
      </c>
      <c r="H260" s="119">
        <v>42073</v>
      </c>
      <c r="I260" s="119">
        <v>1400</v>
      </c>
      <c r="J260" s="119">
        <v>40673</v>
      </c>
      <c r="K260" s="119">
        <v>116765</v>
      </c>
      <c r="L260" s="120">
        <v>2.87</v>
      </c>
    </row>
    <row r="261" spans="1:12" ht="15" customHeight="1" x14ac:dyDescent="0.25">
      <c r="A261" s="8" t="str">
        <f>IFERROR(VLOOKUP(F261,'Location List'!$A$2:$QR$463,20,FALSE),"")</f>
        <v>Bill Eich</v>
      </c>
      <c r="B261" s="8" t="str">
        <f>IFERROR(VLOOKUP(F261,'Location List'!$A$2:$QR$644,19,FALSE),"")</f>
        <v>David Garcia</v>
      </c>
      <c r="C261" s="8" t="str">
        <f>IFERROR(VLOOKUP(F261,'Location List'!$A$2:$QR$644,18,FALSE),"")</f>
        <v>Jose Sandoval</v>
      </c>
      <c r="D261" s="8" t="str">
        <f>IFERROR(VLOOKUP(F261,'Location List'!$A$2:$QR$644,9,FALSE),"")</f>
        <v>ERIC BARGAS</v>
      </c>
      <c r="E261" s="8" t="str">
        <f>IFERROR(VLOOKUP(F261,'Location List'!$A$2:$QR$644,2,FALSE),"")</f>
        <v>N. GARLAND</v>
      </c>
      <c r="F261" s="122">
        <v>584</v>
      </c>
      <c r="G261" s="119">
        <v>19696</v>
      </c>
      <c r="H261" s="119">
        <v>30979</v>
      </c>
      <c r="I261" s="119">
        <v>1130</v>
      </c>
      <c r="J261" s="119">
        <v>29849</v>
      </c>
      <c r="K261" s="119">
        <v>85229</v>
      </c>
      <c r="L261" s="120">
        <v>2.86</v>
      </c>
    </row>
    <row r="262" spans="1:12" ht="15" customHeight="1" x14ac:dyDescent="0.25">
      <c r="A262" s="8" t="str">
        <f>IFERROR(VLOOKUP(F262,'Location List'!$A$2:$QR$463,20,FALSE),"")</f>
        <v>Bill Eich</v>
      </c>
      <c r="B262" s="8" t="str">
        <f>IFERROR(VLOOKUP(F262,'Location List'!$A$2:$QR$644,19,FALSE),"")</f>
        <v>David Garcia</v>
      </c>
      <c r="C262" s="8" t="str">
        <f>IFERROR(VLOOKUP(F262,'Location List'!$A$2:$QR$644,18,FALSE),"")</f>
        <v>Hoang Dao</v>
      </c>
      <c r="D262" s="8" t="str">
        <f>IFERROR(VLOOKUP(F262,'Location List'!$A$2:$QR$644,9,FALSE),"")</f>
        <v>FRANK RAMIREZ</v>
      </c>
      <c r="E262" s="8" t="str">
        <f>IFERROR(VLOOKUP(F262,'Location List'!$A$2:$QR$644,2,FALSE),"")</f>
        <v>WILLOWBROOK</v>
      </c>
      <c r="F262" s="122">
        <v>585</v>
      </c>
      <c r="G262" s="119">
        <v>27669</v>
      </c>
      <c r="H262" s="119">
        <v>47698</v>
      </c>
      <c r="I262" s="119">
        <v>1504</v>
      </c>
      <c r="J262" s="119">
        <v>46194</v>
      </c>
      <c r="K262" s="119">
        <v>141020</v>
      </c>
      <c r="L262" s="120">
        <v>3.05</v>
      </c>
    </row>
    <row r="263" spans="1:12" ht="15" customHeight="1" x14ac:dyDescent="0.25">
      <c r="A263" s="8" t="str">
        <f>IFERROR(VLOOKUP(F263,'Location List'!$A$2:$QR$463,20,FALSE),"")</f>
        <v>Bill Eich</v>
      </c>
      <c r="B263" s="8" t="str">
        <f>IFERROR(VLOOKUP(F263,'Location List'!$A$2:$QR$644,19,FALSE),"")</f>
        <v>David Garcia</v>
      </c>
      <c r="C263" s="8" t="str">
        <f>IFERROR(VLOOKUP(F263,'Location List'!$A$2:$QR$644,18,FALSE),"")</f>
        <v>David Garibay Jr</v>
      </c>
      <c r="D263" s="8" t="str">
        <f>IFERROR(VLOOKUP(F263,'Location List'!$A$2:$QR$644,9,FALSE),"")</f>
        <v>ANTHONY CHAPA</v>
      </c>
      <c r="E263" s="8" t="str">
        <f>IFERROR(VLOOKUP(F263,'Location List'!$A$2:$QR$644,2,FALSE),"")</f>
        <v>ARBOR WALK</v>
      </c>
      <c r="F263" s="122">
        <v>586</v>
      </c>
      <c r="G263" s="119">
        <v>13660</v>
      </c>
      <c r="H263" s="119">
        <v>27616</v>
      </c>
      <c r="I263" s="119">
        <v>1139</v>
      </c>
      <c r="J263" s="119">
        <v>26477</v>
      </c>
      <c r="K263" s="119">
        <v>81437</v>
      </c>
      <c r="L263" s="120">
        <v>3.08</v>
      </c>
    </row>
    <row r="264" spans="1:12" ht="15" customHeight="1" x14ac:dyDescent="0.25">
      <c r="A264" s="8" t="str">
        <f>IFERROR(VLOOKUP(F264,'Location List'!$A$2:$QR$463,20,FALSE),"")</f>
        <v>Bill Eich</v>
      </c>
      <c r="B264" s="8" t="str">
        <f>IFERROR(VLOOKUP(F264,'Location List'!$A$2:$QR$644,19,FALSE),"")</f>
        <v>David Garcia</v>
      </c>
      <c r="C264" s="8" t="str">
        <f>IFERROR(VLOOKUP(F264,'Location List'!$A$2:$QR$644,18,FALSE),"")</f>
        <v>Hoang Dao</v>
      </c>
      <c r="D264" s="8" t="str">
        <f>IFERROR(VLOOKUP(F264,'Location List'!$A$2:$QR$644,9,FALSE),"")</f>
        <v>FRANK RAMIREZ</v>
      </c>
      <c r="E264" s="8" t="str">
        <f>IFERROR(VLOOKUP(F264,'Location List'!$A$2:$QR$644,2,FALSE),"")</f>
        <v>PASADENA</v>
      </c>
      <c r="F264" s="122">
        <v>587</v>
      </c>
      <c r="G264" s="119">
        <v>22628</v>
      </c>
      <c r="H264" s="119">
        <v>50180</v>
      </c>
      <c r="I264" s="119">
        <v>1861</v>
      </c>
      <c r="J264" s="119">
        <v>48319</v>
      </c>
      <c r="K264" s="119">
        <v>141975</v>
      </c>
      <c r="L264" s="120">
        <v>2.94</v>
      </c>
    </row>
    <row r="265" spans="1:12" ht="15" customHeight="1" x14ac:dyDescent="0.25">
      <c r="A265" s="8" t="str">
        <f>IFERROR(VLOOKUP(F265,'Location List'!$A$2:$QR$463,20,FALSE),"")</f>
        <v>Bill Eich</v>
      </c>
      <c r="B265" s="8" t="str">
        <f>IFERROR(VLOOKUP(F265,'Location List'!$A$2:$QR$644,19,FALSE),"")</f>
        <v>David Garcia</v>
      </c>
      <c r="C265" s="8" t="str">
        <f>IFERROR(VLOOKUP(F265,'Location List'!$A$2:$QR$644,18,FALSE),"")</f>
        <v>Jesus Gracia</v>
      </c>
      <c r="D265" s="8" t="str">
        <f>IFERROR(VLOOKUP(F265,'Location List'!$A$2:$QR$644,9,FALSE),"")</f>
        <v>WILLIAM PRESSEL</v>
      </c>
      <c r="E265" s="8" t="str">
        <f>IFERROR(VLOOKUP(F265,'Location List'!$A$2:$QR$644,2,FALSE),"")</f>
        <v>MCALLEN</v>
      </c>
      <c r="F265" s="122">
        <v>588</v>
      </c>
      <c r="G265" s="119">
        <v>21711</v>
      </c>
      <c r="H265" s="119">
        <v>40194</v>
      </c>
      <c r="I265" s="119">
        <v>1867</v>
      </c>
      <c r="J265" s="119">
        <v>38327</v>
      </c>
      <c r="K265" s="119">
        <v>121526</v>
      </c>
      <c r="L265" s="120">
        <v>3.17</v>
      </c>
    </row>
    <row r="266" spans="1:12" ht="15" customHeight="1" x14ac:dyDescent="0.25">
      <c r="A266" s="8" t="str">
        <f>IFERROR(VLOOKUP(F266,'Location List'!$A$2:$QR$463,20,FALSE),"")</f>
        <v>Tim Kerum</v>
      </c>
      <c r="B266" s="8" t="str">
        <f>IFERROR(VLOOKUP(F266,'Location List'!$A$2:$QR$644,19,FALSE),"")</f>
        <v>Mike Seymour</v>
      </c>
      <c r="C266" s="8" t="str">
        <f>IFERROR(VLOOKUP(F266,'Location List'!$A$2:$QR$644,18,FALSE),"")</f>
        <v>Devin Magle</v>
      </c>
      <c r="D266" s="8" t="str">
        <f>IFERROR(VLOOKUP(F266,'Location List'!$A$2:$QR$644,9,FALSE),"")</f>
        <v>FRANK CASSAR</v>
      </c>
      <c r="E266" s="8" t="str">
        <f>IFERROR(VLOOKUP(F266,'Location List'!$A$2:$QR$644,2,FALSE),"")</f>
        <v>ANCHORAGE</v>
      </c>
      <c r="F266" s="122">
        <v>589</v>
      </c>
      <c r="G266" s="119">
        <v>25470</v>
      </c>
      <c r="H266" s="119">
        <v>56917</v>
      </c>
      <c r="I266" s="119">
        <v>1878</v>
      </c>
      <c r="J266" s="119">
        <v>55039</v>
      </c>
      <c r="K266" s="119">
        <v>200474</v>
      </c>
      <c r="L266" s="120">
        <v>3.64</v>
      </c>
    </row>
    <row r="267" spans="1:12" ht="15" customHeight="1" x14ac:dyDescent="0.25">
      <c r="A267" s="8" t="str">
        <f>IFERROR(VLOOKUP(F267,'Location List'!$A$2:$QR$463,20,FALSE),"")</f>
        <v>Bill Eich</v>
      </c>
      <c r="B267" s="8" t="str">
        <f>IFERROR(VLOOKUP(F267,'Location List'!$A$2:$QR$644,19,FALSE),"")</f>
        <v>David Garcia</v>
      </c>
      <c r="C267" s="8" t="str">
        <f>IFERROR(VLOOKUP(F267,'Location List'!$A$2:$QR$644,18,FALSE),"")</f>
        <v>Hoang Dao</v>
      </c>
      <c r="D267" s="8" t="str">
        <f>IFERROR(VLOOKUP(F267,'Location List'!$A$2:$QR$644,9,FALSE),"")</f>
        <v>FRANK RAMIREZ</v>
      </c>
      <c r="E267" s="8" t="str">
        <f>IFERROR(VLOOKUP(F267,'Location List'!$A$2:$QR$644,2,FALSE),"")</f>
        <v>GULFGATE</v>
      </c>
      <c r="F267" s="122">
        <v>591</v>
      </c>
      <c r="G267" s="119">
        <v>18323</v>
      </c>
      <c r="H267" s="119">
        <v>39719</v>
      </c>
      <c r="I267" s="119">
        <v>1180</v>
      </c>
      <c r="J267" s="119">
        <v>38539</v>
      </c>
      <c r="K267" s="119">
        <v>114388</v>
      </c>
      <c r="L267" s="120">
        <v>2.97</v>
      </c>
    </row>
    <row r="268" spans="1:12" ht="15" customHeight="1" x14ac:dyDescent="0.25">
      <c r="A268" s="8" t="str">
        <f>IFERROR(VLOOKUP(F268,'Location List'!$A$2:$QR$463,20,FALSE),"")</f>
        <v>Bill Eich</v>
      </c>
      <c r="B268" s="8" t="str">
        <f>IFERROR(VLOOKUP(F268,'Location List'!$A$2:$QR$644,19,FALSE),"")</f>
        <v>David Garcia</v>
      </c>
      <c r="C268" s="8" t="str">
        <f>IFERROR(VLOOKUP(F268,'Location List'!$A$2:$QR$644,18,FALSE),"")</f>
        <v>Hoang Dao</v>
      </c>
      <c r="D268" s="8" t="str">
        <f>IFERROR(VLOOKUP(F268,'Location List'!$A$2:$QR$644,9,FALSE),"")</f>
        <v>FRANK RAMIREZ</v>
      </c>
      <c r="E268" s="8" t="str">
        <f>IFERROR(VLOOKUP(F268,'Location List'!$A$2:$QR$644,2,FALSE),"")</f>
        <v>WEBSTER</v>
      </c>
      <c r="F268" s="122">
        <v>592</v>
      </c>
      <c r="G268" s="119">
        <v>27505</v>
      </c>
      <c r="H268" s="119">
        <v>54100</v>
      </c>
      <c r="I268" s="119">
        <v>1401</v>
      </c>
      <c r="J268" s="119">
        <v>52699</v>
      </c>
      <c r="K268" s="119">
        <v>160883</v>
      </c>
      <c r="L268" s="120">
        <v>3.05</v>
      </c>
    </row>
    <row r="269" spans="1:12" ht="15" customHeight="1" x14ac:dyDescent="0.25">
      <c r="A269" s="8" t="str">
        <f>IFERROR(VLOOKUP(F269,'Location List'!$A$2:$QR$463,20,FALSE),"")</f>
        <v>Bill Eich</v>
      </c>
      <c r="B269" s="8" t="str">
        <f>IFERROR(VLOOKUP(F269,'Location List'!$A$2:$QR$644,19,FALSE),"")</f>
        <v>David Garcia</v>
      </c>
      <c r="C269" s="8" t="str">
        <f>IFERROR(VLOOKUP(F269,'Location List'!$A$2:$QR$644,18,FALSE),"")</f>
        <v>David Garibay</v>
      </c>
      <c r="D269" s="8" t="str">
        <f>IFERROR(VLOOKUP(F269,'Location List'!$A$2:$QR$644,9,FALSE),"")</f>
        <v>WILLIAM PRESSEL</v>
      </c>
      <c r="E269" s="8" t="str">
        <f>IFERROR(VLOOKUP(F269,'Location List'!$A$2:$QR$644,2,FALSE),"")</f>
        <v>BANDERA</v>
      </c>
      <c r="F269" s="122">
        <v>593</v>
      </c>
      <c r="G269" s="119">
        <v>19684</v>
      </c>
      <c r="H269" s="119">
        <v>38195</v>
      </c>
      <c r="I269" s="119">
        <v>1284</v>
      </c>
      <c r="J269" s="119">
        <v>36911</v>
      </c>
      <c r="K269" s="119">
        <v>117819</v>
      </c>
      <c r="L269" s="120">
        <v>3.19</v>
      </c>
    </row>
    <row r="270" spans="1:12" ht="15" customHeight="1" x14ac:dyDescent="0.25">
      <c r="A270" s="8" t="str">
        <f>IFERROR(VLOOKUP(F270,'Location List'!$A$2:$QR$463,20,FALSE),"")</f>
        <v>Bill Eich</v>
      </c>
      <c r="B270" s="8" t="str">
        <f>IFERROR(VLOOKUP(F270,'Location List'!$A$2:$QR$644,19,FALSE),"")</f>
        <v>David Garcia</v>
      </c>
      <c r="C270" s="8" t="str">
        <f>IFERROR(VLOOKUP(F270,'Location List'!$A$2:$QR$644,18,FALSE),"")</f>
        <v>Mike Kralick</v>
      </c>
      <c r="D270" s="8" t="str">
        <f>IFERROR(VLOOKUP(F270,'Location List'!$A$2:$QR$644,9,FALSE),"")</f>
        <v>KELLI KASPER</v>
      </c>
      <c r="E270" s="8" t="str">
        <f>IFERROR(VLOOKUP(F270,'Location List'!$A$2:$QR$644,2,FALSE),"")</f>
        <v>HULEN</v>
      </c>
      <c r="F270" s="122">
        <v>595</v>
      </c>
      <c r="G270" s="119">
        <v>23194</v>
      </c>
      <c r="H270" s="119">
        <v>50330</v>
      </c>
      <c r="I270" s="119">
        <v>1363</v>
      </c>
      <c r="J270" s="119">
        <v>48968</v>
      </c>
      <c r="K270" s="119">
        <v>160784</v>
      </c>
      <c r="L270" s="120">
        <v>3.28</v>
      </c>
    </row>
    <row r="271" spans="1:12" ht="15" customHeight="1" x14ac:dyDescent="0.25">
      <c r="A271" s="8" t="str">
        <f>IFERROR(VLOOKUP(F271,'Location List'!$A$2:$QR$463,20,FALSE),"")</f>
        <v>Bill Eich</v>
      </c>
      <c r="B271" s="8" t="str">
        <f>IFERROR(VLOOKUP(F271,'Location List'!$A$2:$QR$644,19,FALSE),"")</f>
        <v>David Garcia</v>
      </c>
      <c r="C271" s="8" t="str">
        <f>IFERROR(VLOOKUP(F271,'Location List'!$A$2:$QR$644,18,FALSE),"")</f>
        <v>Jose Sandoval</v>
      </c>
      <c r="D271" s="8" t="str">
        <f>IFERROR(VLOOKUP(F271,'Location List'!$A$2:$QR$644,9,FALSE),"")</f>
        <v>ERIC BARGAS</v>
      </c>
      <c r="E271" s="8" t="str">
        <f>IFERROR(VLOOKUP(F271,'Location List'!$A$2:$QR$644,2,FALSE),"")</f>
        <v>GRAND PRAIRIE</v>
      </c>
      <c r="F271" s="122">
        <v>596</v>
      </c>
      <c r="G271" s="119">
        <v>30035</v>
      </c>
      <c r="H271" s="119">
        <v>62499</v>
      </c>
      <c r="I271" s="119">
        <v>1718</v>
      </c>
      <c r="J271" s="119">
        <v>60781</v>
      </c>
      <c r="K271" s="119">
        <v>169476</v>
      </c>
      <c r="L271" s="120">
        <v>2.79</v>
      </c>
    </row>
    <row r="272" spans="1:12" ht="15" customHeight="1" x14ac:dyDescent="0.25">
      <c r="A272" s="8" t="str">
        <f>IFERROR(VLOOKUP(F272,'Location List'!$A$2:$QR$463,20,FALSE),"")</f>
        <v>Bill Eich</v>
      </c>
      <c r="B272" s="8" t="str">
        <f>IFERROR(VLOOKUP(F272,'Location List'!$A$2:$QR$644,19,FALSE),"")</f>
        <v>David Garcia</v>
      </c>
      <c r="C272" s="8" t="str">
        <f>IFERROR(VLOOKUP(F272,'Location List'!$A$2:$QR$644,18,FALSE),"")</f>
        <v>Darren Letulle</v>
      </c>
      <c r="D272" s="8" t="str">
        <f>IFERROR(VLOOKUP(F272,'Location List'!$A$2:$QR$644,9,FALSE),"")</f>
        <v>ANTHONY CHAPA</v>
      </c>
      <c r="E272" s="8" t="str">
        <f>IFERROR(VLOOKUP(F272,'Location List'!$A$2:$QR$644,2,FALSE),"")</f>
        <v>KATY</v>
      </c>
      <c r="F272" s="122">
        <v>598</v>
      </c>
      <c r="G272" s="119">
        <v>25742</v>
      </c>
      <c r="H272" s="119">
        <v>53696</v>
      </c>
      <c r="I272" s="119">
        <v>1509</v>
      </c>
      <c r="J272" s="119">
        <v>52187</v>
      </c>
      <c r="K272" s="119">
        <v>151485</v>
      </c>
      <c r="L272" s="120">
        <v>2.9</v>
      </c>
    </row>
    <row r="273" spans="1:12" ht="15" customHeight="1" x14ac:dyDescent="0.25">
      <c r="A273" s="8" t="str">
        <f>IFERROR(VLOOKUP(F273,'Location List'!$A$2:$QR$463,20,FALSE),"")</f>
        <v>Bill Eich</v>
      </c>
      <c r="B273" s="8" t="str">
        <f>IFERROR(VLOOKUP(F273,'Location List'!$A$2:$QR$644,19,FALSE),"")</f>
        <v>David Garcia</v>
      </c>
      <c r="C273" s="8" t="str">
        <f>IFERROR(VLOOKUP(F273,'Location List'!$A$2:$QR$644,18,FALSE),"")</f>
        <v>David Garibay Jr</v>
      </c>
      <c r="D273" s="8" t="str">
        <f>IFERROR(VLOOKUP(F273,'Location List'!$A$2:$QR$644,9,FALSE),"")</f>
        <v>ANTHONY CHAPA</v>
      </c>
      <c r="E273" s="8" t="str">
        <f>IFERROR(VLOOKUP(F273,'Location List'!$A$2:$QR$644,2,FALSE),"")</f>
        <v>LONGVIEW</v>
      </c>
      <c r="F273" s="122">
        <v>599</v>
      </c>
      <c r="G273" s="119">
        <v>10438</v>
      </c>
      <c r="H273" s="119">
        <v>37855</v>
      </c>
      <c r="I273" s="119">
        <v>717</v>
      </c>
      <c r="J273" s="119">
        <v>37138</v>
      </c>
      <c r="K273" s="119">
        <v>114161</v>
      </c>
      <c r="L273" s="120">
        <v>3.07</v>
      </c>
    </row>
    <row r="274" spans="1:12" ht="15" customHeight="1" x14ac:dyDescent="0.25">
      <c r="A274" s="8" t="str">
        <f>IFERROR(VLOOKUP(F274,'Location List'!$A$2:$QR$463,20,FALSE),"")</f>
        <v>Bill Eich</v>
      </c>
      <c r="B274" s="8" t="str">
        <f>IFERROR(VLOOKUP(F274,'Location List'!$A$2:$QR$644,19,FALSE),"")</f>
        <v>Dennis Morgan</v>
      </c>
      <c r="C274" s="8" t="str">
        <f>IFERROR(VLOOKUP(F274,'Location List'!$A$2:$QR$644,18,FALSE),"")</f>
        <v>Santos De Los Santos</v>
      </c>
      <c r="D274" s="8" t="str">
        <f>IFERROR(VLOOKUP(F274,'Location List'!$A$2:$QR$644,9,FALSE),"")</f>
        <v>JOSEPH RISNEAR</v>
      </c>
      <c r="E274" s="8" t="str">
        <f>IFERROR(VLOOKUP(F274,'Location List'!$A$2:$QR$644,2,FALSE),"")</f>
        <v>ALPHARETTA</v>
      </c>
      <c r="F274" s="122">
        <v>600</v>
      </c>
      <c r="G274" s="119">
        <v>11654</v>
      </c>
      <c r="H274" s="119">
        <v>30830</v>
      </c>
      <c r="I274" s="119">
        <v>1329</v>
      </c>
      <c r="J274" s="119">
        <v>29501</v>
      </c>
      <c r="K274" s="119">
        <v>77543</v>
      </c>
      <c r="L274" s="120">
        <v>2.63</v>
      </c>
    </row>
    <row r="275" spans="1:12" ht="15" customHeight="1" x14ac:dyDescent="0.25">
      <c r="A275" s="8" t="str">
        <f>IFERROR(VLOOKUP(F275,'Location List'!$A$2:$QR$463,20,FALSE),"")</f>
        <v>Bill Eich</v>
      </c>
      <c r="B275" s="8" t="str">
        <f>IFERROR(VLOOKUP(F275,'Location List'!$A$2:$QR$644,19,FALSE),"")</f>
        <v>Dennis Morgan</v>
      </c>
      <c r="C275" s="8" t="str">
        <f>IFERROR(VLOOKUP(F275,'Location List'!$A$2:$QR$644,18,FALSE),"")</f>
        <v>Santos De Los Santos</v>
      </c>
      <c r="D275" s="8" t="str">
        <f>IFERROR(VLOOKUP(F275,'Location List'!$A$2:$QR$644,9,FALSE),"")</f>
        <v>JOSEPH RISNEAR</v>
      </c>
      <c r="E275" s="8" t="str">
        <f>IFERROR(VLOOKUP(F275,'Location List'!$A$2:$QR$644,2,FALSE),"")</f>
        <v>JONESBORO</v>
      </c>
      <c r="F275" s="122">
        <v>601</v>
      </c>
      <c r="G275" s="119">
        <v>14845</v>
      </c>
      <c r="H275" s="119">
        <v>33797</v>
      </c>
      <c r="I275" s="119">
        <v>1436</v>
      </c>
      <c r="J275" s="119">
        <v>32361</v>
      </c>
      <c r="K275" s="119">
        <v>94301</v>
      </c>
      <c r="L275" s="120">
        <v>2.91</v>
      </c>
    </row>
    <row r="276" spans="1:12" ht="15" customHeight="1" x14ac:dyDescent="0.25">
      <c r="A276" s="8" t="str">
        <f>IFERROR(VLOOKUP(F276,'Location List'!$A$2:$QR$463,20,FALSE),"")</f>
        <v>Bill Eich</v>
      </c>
      <c r="B276" s="8" t="str">
        <f>IFERROR(VLOOKUP(F276,'Location List'!$A$2:$QR$644,19,FALSE),"")</f>
        <v>Dennis Morgan</v>
      </c>
      <c r="C276" s="8" t="str">
        <f>IFERROR(VLOOKUP(F276,'Location List'!$A$2:$QR$644,18,FALSE),"")</f>
        <v>Santos De Los Santos</v>
      </c>
      <c r="D276" s="8" t="str">
        <f>IFERROR(VLOOKUP(F276,'Location List'!$A$2:$QR$644,9,FALSE),"")</f>
        <v>JOSEPH RISNEAR</v>
      </c>
      <c r="E276" s="8" t="str">
        <f>IFERROR(VLOOKUP(F276,'Location List'!$A$2:$QR$644,2,FALSE),"")</f>
        <v>CONYERS</v>
      </c>
      <c r="F276" s="122">
        <v>602</v>
      </c>
      <c r="G276" s="119">
        <v>11480</v>
      </c>
      <c r="H276" s="119">
        <v>26894</v>
      </c>
      <c r="I276" s="119">
        <v>819</v>
      </c>
      <c r="J276" s="119">
        <v>26075</v>
      </c>
      <c r="K276" s="119">
        <v>74270</v>
      </c>
      <c r="L276" s="120">
        <v>2.85</v>
      </c>
    </row>
    <row r="277" spans="1:12" ht="15" customHeight="1" x14ac:dyDescent="0.25">
      <c r="A277" s="8" t="str">
        <f>IFERROR(VLOOKUP(F277,'Location List'!$A$2:$QR$463,20,FALSE),"")</f>
        <v>Chris Kelly</v>
      </c>
      <c r="B277" s="8" t="str">
        <f>IFERROR(VLOOKUP(F277,'Location List'!$A$2:$QR$644,19,FALSE),"")</f>
        <v>Mike Seymour</v>
      </c>
      <c r="C277" s="8" t="str">
        <f>IFERROR(VLOOKUP(F277,'Location List'!$A$2:$QR$644,18,FALSE),"")</f>
        <v>Joe Hazard</v>
      </c>
      <c r="D277" s="8" t="str">
        <f>IFERROR(VLOOKUP(F277,'Location List'!$A$2:$QR$644,9,FALSE),"")</f>
        <v>TROY WATRING</v>
      </c>
      <c r="E277" s="8" t="str">
        <f>IFERROR(VLOOKUP(F277,'Location List'!$A$2:$QR$644,2,FALSE),"")</f>
        <v>MADISON</v>
      </c>
      <c r="F277" s="122">
        <v>604</v>
      </c>
      <c r="G277" s="119">
        <v>11954</v>
      </c>
      <c r="H277" s="119">
        <v>29908</v>
      </c>
      <c r="I277" s="119">
        <v>1147</v>
      </c>
      <c r="J277" s="119">
        <v>28761</v>
      </c>
      <c r="K277" s="119">
        <v>91071</v>
      </c>
      <c r="L277" s="120">
        <v>3.17</v>
      </c>
    </row>
    <row r="278" spans="1:12" ht="15" customHeight="1" x14ac:dyDescent="0.25">
      <c r="A278" s="8" t="str">
        <f>IFERROR(VLOOKUP(F278,'Location List'!$A$2:$QR$463,20,FALSE),"")</f>
        <v>Bill Eich</v>
      </c>
      <c r="B278" s="8" t="str">
        <f>IFERROR(VLOOKUP(F278,'Location List'!$A$2:$QR$644,19,FALSE),"")</f>
        <v>Dennis Morgan</v>
      </c>
      <c r="C278" s="8" t="str">
        <f>IFERROR(VLOOKUP(F278,'Location List'!$A$2:$QR$644,18,FALSE),"")</f>
        <v>Santos De Los Santos</v>
      </c>
      <c r="D278" s="8" t="str">
        <f>IFERROR(VLOOKUP(F278,'Location List'!$A$2:$QR$644,9,FALSE),"")</f>
        <v>JOSEPH RISNEAR</v>
      </c>
      <c r="E278" s="8" t="str">
        <f>IFERROR(VLOOKUP(F278,'Location List'!$A$2:$QR$644,2,FALSE),"")</f>
        <v>SAVANNAH</v>
      </c>
      <c r="F278" s="122">
        <v>605</v>
      </c>
      <c r="G278" s="119">
        <v>9723</v>
      </c>
      <c r="H278" s="119">
        <v>23585</v>
      </c>
      <c r="I278" s="119">
        <v>1417</v>
      </c>
      <c r="J278" s="119">
        <v>22168</v>
      </c>
      <c r="K278" s="119">
        <v>69483</v>
      </c>
      <c r="L278" s="120">
        <v>3.13</v>
      </c>
    </row>
    <row r="279" spans="1:12" ht="15" customHeight="1" x14ac:dyDescent="0.25">
      <c r="A279" s="8" t="str">
        <f>IFERROR(VLOOKUP(F279,'Location List'!$A$2:$QR$463,20,FALSE),"")</f>
        <v>Bill Eich</v>
      </c>
      <c r="B279" s="8" t="str">
        <f>IFERROR(VLOOKUP(F279,'Location List'!$A$2:$QR$644,19,FALSE),"")</f>
        <v>Dennis Morgan</v>
      </c>
      <c r="C279" s="8" t="str">
        <f>IFERROR(VLOOKUP(F279,'Location List'!$A$2:$QR$644,18,FALSE),"")</f>
        <v>Peter Wennerstrom</v>
      </c>
      <c r="D279" s="8" t="str">
        <f>IFERROR(VLOOKUP(F279,'Location List'!$A$2:$QR$644,9,FALSE),"")</f>
        <v>MICHAEL BOSWELL</v>
      </c>
      <c r="E279" s="8" t="str">
        <f>IFERROR(VLOOKUP(F279,'Location List'!$A$2:$QR$644,2,FALSE),"")</f>
        <v>MONTGOMERY</v>
      </c>
      <c r="F279" s="122">
        <v>608</v>
      </c>
      <c r="G279" s="119">
        <v>7957</v>
      </c>
      <c r="H279" s="119">
        <v>19057</v>
      </c>
      <c r="I279" s="119">
        <v>1154</v>
      </c>
      <c r="J279" s="119">
        <v>17903</v>
      </c>
      <c r="K279" s="119">
        <v>49912</v>
      </c>
      <c r="L279" s="120">
        <v>2.79</v>
      </c>
    </row>
    <row r="280" spans="1:12" ht="15" customHeight="1" x14ac:dyDescent="0.25">
      <c r="A280" s="8" t="str">
        <f>IFERROR(VLOOKUP(F280,'Location List'!$A$2:$QR$463,20,FALSE),"")</f>
        <v>Bill Eich</v>
      </c>
      <c r="B280" s="8" t="str">
        <f>IFERROR(VLOOKUP(F280,'Location List'!$A$2:$QR$644,19,FALSE),"")</f>
        <v>Dennis Morgan</v>
      </c>
      <c r="C280" s="8" t="str">
        <f>IFERROR(VLOOKUP(F280,'Location List'!$A$2:$QR$644,18,FALSE),"")</f>
        <v>Mike Garfield</v>
      </c>
      <c r="D280" s="8" t="str">
        <f>IFERROR(VLOOKUP(F280,'Location List'!$A$2:$QR$644,9,FALSE),"")</f>
        <v>BRIAN PITRE</v>
      </c>
      <c r="E280" s="8" t="str">
        <f>IFERROR(VLOOKUP(F280,'Location List'!$A$2:$QR$644,2,FALSE),"")</f>
        <v>COVINGTON</v>
      </c>
      <c r="F280" s="122">
        <v>610</v>
      </c>
      <c r="G280" s="119">
        <v>22601</v>
      </c>
      <c r="H280" s="119">
        <v>48905</v>
      </c>
      <c r="I280" s="119">
        <v>1474</v>
      </c>
      <c r="J280" s="119">
        <v>47431</v>
      </c>
      <c r="K280" s="119">
        <v>143875</v>
      </c>
      <c r="L280" s="120">
        <v>3.03</v>
      </c>
    </row>
    <row r="281" spans="1:12" ht="15" customHeight="1" x14ac:dyDescent="0.25">
      <c r="A281" s="8" t="str">
        <f>IFERROR(VLOOKUP(F281,'Location List'!$A$2:$QR$463,20,FALSE),"")</f>
        <v>Bill Eich</v>
      </c>
      <c r="B281" s="8" t="str">
        <f>IFERROR(VLOOKUP(F281,'Location List'!$A$2:$QR$644,19,FALSE),"")</f>
        <v>Dennis Morgan</v>
      </c>
      <c r="C281" s="8" t="str">
        <f>IFERROR(VLOOKUP(F281,'Location List'!$A$2:$QR$644,18,FALSE),"")</f>
        <v>Santos De Los Santos</v>
      </c>
      <c r="D281" s="8" t="str">
        <f>IFERROR(VLOOKUP(F281,'Location List'!$A$2:$QR$644,9,FALSE),"")</f>
        <v>JOSEPH RISNEAR</v>
      </c>
      <c r="E281" s="8" t="str">
        <f>IFERROR(VLOOKUP(F281,'Location List'!$A$2:$QR$644,2,FALSE),"")</f>
        <v>NORCROSS</v>
      </c>
      <c r="F281" s="122">
        <v>611</v>
      </c>
      <c r="G281" s="119">
        <v>15735</v>
      </c>
      <c r="H281" s="119">
        <v>36805</v>
      </c>
      <c r="I281" s="119">
        <v>1164</v>
      </c>
      <c r="J281" s="119">
        <v>35641</v>
      </c>
      <c r="K281" s="119">
        <v>105442</v>
      </c>
      <c r="L281" s="120">
        <v>2.96</v>
      </c>
    </row>
    <row r="282" spans="1:12" ht="15" customHeight="1" x14ac:dyDescent="0.25">
      <c r="A282" s="8" t="str">
        <f>IFERROR(VLOOKUP(F282,'Location List'!$A$2:$QR$463,20,FALSE),"")</f>
        <v>Bill Eich</v>
      </c>
      <c r="B282" s="8" t="str">
        <f>IFERROR(VLOOKUP(F282,'Location List'!$A$2:$QR$644,19,FALSE),"")</f>
        <v>Dennis Morgan</v>
      </c>
      <c r="C282" s="8" t="str">
        <f>IFERROR(VLOOKUP(F282,'Location List'!$A$2:$QR$644,18,FALSE),"")</f>
        <v>Santos De Los Santos</v>
      </c>
      <c r="D282" s="8" t="str">
        <f>IFERROR(VLOOKUP(F282,'Location List'!$A$2:$QR$644,9,FALSE),"")</f>
        <v>JOSEPH RISNEAR</v>
      </c>
      <c r="E282" s="8" t="str">
        <f>IFERROR(VLOOKUP(F282,'Location List'!$A$2:$QR$644,2,FALSE),"")</f>
        <v>ATHENS</v>
      </c>
      <c r="F282" s="122">
        <v>612</v>
      </c>
      <c r="G282" s="119">
        <v>11071</v>
      </c>
      <c r="H282" s="119">
        <v>24317</v>
      </c>
      <c r="I282" s="119">
        <v>636</v>
      </c>
      <c r="J282" s="119">
        <v>23681</v>
      </c>
      <c r="K282" s="119">
        <v>69062</v>
      </c>
      <c r="L282" s="120">
        <v>2.92</v>
      </c>
    </row>
    <row r="283" spans="1:12" ht="15" customHeight="1" x14ac:dyDescent="0.25">
      <c r="A283" s="8" t="str">
        <f>IFERROR(VLOOKUP(F283,'Location List'!$A$2:$QR$463,20,FALSE),"")</f>
        <v>Bill Eich</v>
      </c>
      <c r="B283" s="8" t="str">
        <f>IFERROR(VLOOKUP(F283,'Location List'!$A$2:$QR$644,19,FALSE),"")</f>
        <v>Dennis Morgan</v>
      </c>
      <c r="C283" s="8" t="str">
        <f>IFERROR(VLOOKUP(F283,'Location List'!$A$2:$QR$644,18,FALSE),"")</f>
        <v>D. Jacobs</v>
      </c>
      <c r="D283" s="8" t="str">
        <f>IFERROR(VLOOKUP(F283,'Location List'!$A$2:$QR$644,9,FALSE),"")</f>
        <v>JOSEPH RISNEAR</v>
      </c>
      <c r="E283" s="8" t="str">
        <f>IFERROR(VLOOKUP(F283,'Location List'!$A$2:$QR$644,2,FALSE),"")</f>
        <v>DOUGLASVILLE</v>
      </c>
      <c r="F283" s="122">
        <v>613</v>
      </c>
      <c r="G283" s="119">
        <v>19468</v>
      </c>
      <c r="H283" s="119">
        <v>41537</v>
      </c>
      <c r="I283" s="119">
        <v>1241</v>
      </c>
      <c r="J283" s="119">
        <v>40296</v>
      </c>
      <c r="K283" s="119">
        <v>128178</v>
      </c>
      <c r="L283" s="120">
        <v>3.18</v>
      </c>
    </row>
    <row r="284" spans="1:12" ht="15" customHeight="1" x14ac:dyDescent="0.25">
      <c r="A284" s="8" t="str">
        <f>IFERROR(VLOOKUP(F284,'Location List'!$A$2:$QR$463,20,FALSE),"")</f>
        <v>Bill Eich</v>
      </c>
      <c r="B284" s="8" t="str">
        <f>IFERROR(VLOOKUP(F284,'Location List'!$A$2:$QR$644,19,FALSE),"")</f>
        <v>Dennis Morgan</v>
      </c>
      <c r="C284" s="8" t="str">
        <f>IFERROR(VLOOKUP(F284,'Location List'!$A$2:$QR$644,18,FALSE),"")</f>
        <v>Santos De Los Santos</v>
      </c>
      <c r="D284" s="8" t="str">
        <f>IFERROR(VLOOKUP(F284,'Location List'!$A$2:$QR$644,9,FALSE),"")</f>
        <v>JOSEPH RISNEAR</v>
      </c>
      <c r="E284" s="8" t="str">
        <f>IFERROR(VLOOKUP(F284,'Location List'!$A$2:$QR$644,2,FALSE),"")</f>
        <v>FAYETTEVILLE</v>
      </c>
      <c r="F284" s="122">
        <v>615</v>
      </c>
      <c r="G284" s="119">
        <v>16878</v>
      </c>
      <c r="H284" s="119">
        <v>36081</v>
      </c>
      <c r="I284" s="119">
        <v>1066</v>
      </c>
      <c r="J284" s="119">
        <v>35016</v>
      </c>
      <c r="K284" s="119">
        <v>108256</v>
      </c>
      <c r="L284" s="120">
        <v>3.09</v>
      </c>
    </row>
    <row r="285" spans="1:12" ht="15" customHeight="1" x14ac:dyDescent="0.25">
      <c r="A285" s="8" t="str">
        <f>IFERROR(VLOOKUP(F285,'Location List'!$A$2:$QR$463,20,FALSE),"")</f>
        <v>Bill Eich</v>
      </c>
      <c r="B285" s="8" t="str">
        <f>IFERROR(VLOOKUP(F285,'Location List'!$A$2:$QR$644,19,FALSE),"")</f>
        <v>Dennis Morgan</v>
      </c>
      <c r="C285" s="8" t="str">
        <f>IFERROR(VLOOKUP(F285,'Location List'!$A$2:$QR$644,18,FALSE),"")</f>
        <v>Brandon Skipper</v>
      </c>
      <c r="D285" s="8" t="str">
        <f>IFERROR(VLOOKUP(F285,'Location List'!$A$2:$QR$644,9,FALSE),"")</f>
        <v>MICHAEL BOSWELL</v>
      </c>
      <c r="E285" s="8" t="str">
        <f>IFERROR(VLOOKUP(F285,'Location List'!$A$2:$QR$644,2,FALSE),"")</f>
        <v>ALBANY</v>
      </c>
      <c r="F285" s="122">
        <v>617</v>
      </c>
      <c r="G285" s="119">
        <v>7926</v>
      </c>
      <c r="H285" s="119">
        <v>18834</v>
      </c>
      <c r="I285" s="119">
        <v>1575</v>
      </c>
      <c r="J285" s="119">
        <v>17259</v>
      </c>
      <c r="K285" s="119">
        <v>61599</v>
      </c>
      <c r="L285" s="120">
        <v>3.57</v>
      </c>
    </row>
    <row r="286" spans="1:12" ht="15" customHeight="1" x14ac:dyDescent="0.25">
      <c r="A286" s="8" t="str">
        <f>IFERROR(VLOOKUP(F286,'Location List'!$A$2:$QR$463,20,FALSE),"")</f>
        <v>Tim Kerum</v>
      </c>
      <c r="B286" s="8" t="str">
        <f>IFERROR(VLOOKUP(F286,'Location List'!$A$2:$QR$644,19,FALSE),"")</f>
        <v>Troy Chaney</v>
      </c>
      <c r="C286" s="8" t="str">
        <f>IFERROR(VLOOKUP(F286,'Location List'!$A$2:$QR$644,18,FALSE),"")</f>
        <v/>
      </c>
      <c r="D286" s="8" t="str">
        <f>IFERROR(VLOOKUP(F286,'Location List'!$A$2:$QR$644,9,FALSE),"")</f>
        <v>PATTY CEDILLO</v>
      </c>
      <c r="E286" s="8" t="str">
        <f>IFERROR(VLOOKUP(F286,'Location List'!$A$2:$QR$644,2,FALSE),"")</f>
        <v>YUMA</v>
      </c>
      <c r="F286" s="122">
        <v>620</v>
      </c>
      <c r="G286" s="119">
        <v>14723</v>
      </c>
      <c r="H286" s="119">
        <v>26669</v>
      </c>
      <c r="I286" s="119">
        <v>880</v>
      </c>
      <c r="J286" s="119">
        <v>25789</v>
      </c>
      <c r="K286" s="119">
        <v>83385</v>
      </c>
      <c r="L286" s="120">
        <v>3.23</v>
      </c>
    </row>
    <row r="287" spans="1:12" ht="15" customHeight="1" x14ac:dyDescent="0.25">
      <c r="A287" s="8" t="str">
        <f>IFERROR(VLOOKUP(F287,'Location List'!$A$2:$QR$463,20,FALSE),"")</f>
        <v>Tim Kerum</v>
      </c>
      <c r="B287" s="8" t="str">
        <f>IFERROR(VLOOKUP(F287,'Location List'!$A$2:$QR$644,19,FALSE),"")</f>
        <v>Troy Chaney</v>
      </c>
      <c r="C287" s="8" t="str">
        <f>IFERROR(VLOOKUP(F287,'Location List'!$A$2:$QR$644,18,FALSE),"")</f>
        <v>Clarence Davidson</v>
      </c>
      <c r="D287" s="8" t="str">
        <f>IFERROR(VLOOKUP(F287,'Location List'!$A$2:$QR$644,9,FALSE),"")</f>
        <v>LOUIS DEIGNAN</v>
      </c>
      <c r="E287" s="8" t="str">
        <f>IFERROR(VLOOKUP(F287,'Location List'!$A$2:$QR$644,2,FALSE),"")</f>
        <v>PHOENIX</v>
      </c>
      <c r="F287" s="122">
        <v>621</v>
      </c>
      <c r="G287" s="119">
        <v>9123</v>
      </c>
      <c r="H287" s="119">
        <v>19897</v>
      </c>
      <c r="I287" s="119">
        <v>970</v>
      </c>
      <c r="J287" s="119">
        <v>18927</v>
      </c>
      <c r="K287" s="119">
        <v>55414</v>
      </c>
      <c r="L287" s="120">
        <v>2.93</v>
      </c>
    </row>
    <row r="288" spans="1:12" ht="15" customHeight="1" x14ac:dyDescent="0.25">
      <c r="A288" s="8" t="str">
        <f>IFERROR(VLOOKUP(F288,'Location List'!$A$2:$QR$463,20,FALSE),"")</f>
        <v>Tim Kerum</v>
      </c>
      <c r="B288" s="8" t="str">
        <f>IFERROR(VLOOKUP(F288,'Location List'!$A$2:$QR$644,19,FALSE),"")</f>
        <v>Mike Seymour</v>
      </c>
      <c r="C288" s="8" t="str">
        <f>IFERROR(VLOOKUP(F288,'Location List'!$A$2:$QR$644,18,FALSE),"")</f>
        <v>Devin Magle</v>
      </c>
      <c r="D288" s="8" t="str">
        <f>IFERROR(VLOOKUP(F288,'Location List'!$A$2:$QR$644,9,FALSE),"")</f>
        <v>TONY REYNOLDS</v>
      </c>
      <c r="E288" s="8" t="str">
        <f>IFERROR(VLOOKUP(F288,'Location List'!$A$2:$QR$644,2,FALSE),"")</f>
        <v>SILVERDALE</v>
      </c>
      <c r="F288" s="122">
        <v>622</v>
      </c>
      <c r="G288" s="119">
        <v>13616</v>
      </c>
      <c r="H288" s="119">
        <v>32094</v>
      </c>
      <c r="I288" s="119">
        <v>944</v>
      </c>
      <c r="J288" s="119">
        <v>31150</v>
      </c>
      <c r="K288" s="119">
        <v>96785</v>
      </c>
      <c r="L288" s="120">
        <v>3.11</v>
      </c>
    </row>
    <row r="289" spans="1:12" ht="15" customHeight="1" x14ac:dyDescent="0.25">
      <c r="A289" s="8" t="str">
        <f>IFERROR(VLOOKUP(F289,'Location List'!$A$2:$QR$463,20,FALSE),"")</f>
        <v>Tim Kerum</v>
      </c>
      <c r="B289" s="8" t="str">
        <f>IFERROR(VLOOKUP(F289,'Location List'!$A$2:$QR$644,19,FALSE),"")</f>
        <v>Mike Seymour</v>
      </c>
      <c r="C289" s="8" t="str">
        <f>IFERROR(VLOOKUP(F289,'Location List'!$A$2:$QR$644,18,FALSE),"")</f>
        <v>Devin Magle</v>
      </c>
      <c r="D289" s="8" t="str">
        <f>IFERROR(VLOOKUP(F289,'Location List'!$A$2:$QR$644,9,FALSE),"")</f>
        <v>TONY REYNOLDS</v>
      </c>
      <c r="E289" s="8" t="str">
        <f>IFERROR(VLOOKUP(F289,'Location List'!$A$2:$QR$644,2,FALSE),"")</f>
        <v>TACOMA</v>
      </c>
      <c r="F289" s="122">
        <v>626</v>
      </c>
      <c r="G289" s="119">
        <v>34415</v>
      </c>
      <c r="H289" s="119">
        <v>69505</v>
      </c>
      <c r="I289" s="119">
        <v>1362</v>
      </c>
      <c r="J289" s="119">
        <v>68143</v>
      </c>
      <c r="K289" s="119">
        <v>222323</v>
      </c>
      <c r="L289" s="120">
        <v>3.26</v>
      </c>
    </row>
    <row r="290" spans="1:12" ht="15" customHeight="1" x14ac:dyDescent="0.25">
      <c r="A290" s="8" t="str">
        <f>IFERROR(VLOOKUP(F290,'Location List'!$A$2:$QR$463,20,FALSE),"")</f>
        <v>Chris Kelly</v>
      </c>
      <c r="B290" s="8" t="str">
        <f>IFERROR(VLOOKUP(F290,'Location List'!$A$2:$QR$644,19,FALSE),"")</f>
        <v>Chris Parenti</v>
      </c>
      <c r="C290" s="8" t="str">
        <f>IFERROR(VLOOKUP(F290,'Location List'!$A$2:$QR$644,18,FALSE),"")</f>
        <v>Kyle Christophel</v>
      </c>
      <c r="D290" s="8" t="str">
        <f>IFERROR(VLOOKUP(F290,'Location List'!$A$2:$QR$644,9,FALSE),"")</f>
        <v>MICHELE BEAVAN</v>
      </c>
      <c r="E290" s="8" t="str">
        <f>IFERROR(VLOOKUP(F290,'Location List'!$A$2:$QR$644,2,FALSE),"")</f>
        <v>CHARLESTON</v>
      </c>
      <c r="F290" s="122">
        <v>628</v>
      </c>
      <c r="G290" s="119">
        <v>10420</v>
      </c>
      <c r="H290" s="119">
        <v>33738</v>
      </c>
      <c r="I290" s="119">
        <v>1079</v>
      </c>
      <c r="J290" s="119">
        <v>32659</v>
      </c>
      <c r="K290" s="119">
        <v>91598</v>
      </c>
      <c r="L290" s="120">
        <v>2.8</v>
      </c>
    </row>
    <row r="291" spans="1:12" ht="15" customHeight="1" x14ac:dyDescent="0.25">
      <c r="A291" s="8" t="str">
        <f>IFERROR(VLOOKUP(F291,'Location List'!$A$2:$QR$463,20,FALSE),"")</f>
        <v>Tim Kerum</v>
      </c>
      <c r="B291" s="8" t="str">
        <f>IFERROR(VLOOKUP(F291,'Location List'!$A$2:$QR$644,19,FALSE),"")</f>
        <v>Troy Chaney</v>
      </c>
      <c r="C291" s="8" t="str">
        <f>IFERROR(VLOOKUP(F291,'Location List'!$A$2:$QR$644,18,FALSE),"")</f>
        <v>Albino Ramirez</v>
      </c>
      <c r="D291" s="8" t="str">
        <f>IFERROR(VLOOKUP(F291,'Location List'!$A$2:$QR$644,9,FALSE),"")</f>
        <v>Adam Shafran</v>
      </c>
      <c r="E291" s="8" t="str">
        <f>IFERROR(VLOOKUP(F291,'Location List'!$A$2:$QR$644,2,FALSE),"")</f>
        <v>STOCKTON</v>
      </c>
      <c r="F291" s="122">
        <v>631</v>
      </c>
      <c r="G291" s="119">
        <v>26757</v>
      </c>
      <c r="H291" s="119">
        <v>49726</v>
      </c>
      <c r="I291" s="119">
        <v>1062</v>
      </c>
      <c r="J291" s="119">
        <v>48664</v>
      </c>
      <c r="K291" s="119">
        <v>142331</v>
      </c>
      <c r="L291" s="120">
        <v>2.92</v>
      </c>
    </row>
    <row r="292" spans="1:12" ht="15" customHeight="1" x14ac:dyDescent="0.25">
      <c r="A292" s="8" t="str">
        <f>IFERROR(VLOOKUP(F292,'Location List'!$A$2:$QR$463,20,FALSE),"")</f>
        <v>Tim Kerum</v>
      </c>
      <c r="B292" s="8" t="str">
        <f>IFERROR(VLOOKUP(F292,'Location List'!$A$2:$QR$644,19,FALSE),"")</f>
        <v>Troy Chaney</v>
      </c>
      <c r="C292" s="8" t="str">
        <f>IFERROR(VLOOKUP(F292,'Location List'!$A$2:$QR$644,18,FALSE),"")</f>
        <v>Albino Ramirez</v>
      </c>
      <c r="D292" s="8" t="str">
        <f>IFERROR(VLOOKUP(F292,'Location List'!$A$2:$QR$644,9,FALSE),"")</f>
        <v>Adam Shafran</v>
      </c>
      <c r="E292" s="8" t="str">
        <f>IFERROR(VLOOKUP(F292,'Location List'!$A$2:$QR$644,2,FALSE),"")</f>
        <v>ROSEVILLE</v>
      </c>
      <c r="F292" s="122">
        <v>633</v>
      </c>
      <c r="G292" s="119">
        <v>22917</v>
      </c>
      <c r="H292" s="119">
        <v>51488</v>
      </c>
      <c r="I292" s="119">
        <v>1302</v>
      </c>
      <c r="J292" s="119">
        <v>50186</v>
      </c>
      <c r="K292" s="119">
        <v>176396</v>
      </c>
      <c r="L292" s="120">
        <v>3.51</v>
      </c>
    </row>
    <row r="293" spans="1:12" ht="15" customHeight="1" x14ac:dyDescent="0.25">
      <c r="A293" s="8" t="str">
        <f>IFERROR(VLOOKUP(F293,'Location List'!$A$2:$QR$463,20,FALSE),"")</f>
        <v>Tim Kerum</v>
      </c>
      <c r="B293" s="8" t="str">
        <f>IFERROR(VLOOKUP(F293,'Location List'!$A$2:$QR$644,19,FALSE),"")</f>
        <v>Troy Chaney</v>
      </c>
      <c r="C293" s="8" t="str">
        <f>IFERROR(VLOOKUP(F293,'Location List'!$A$2:$QR$644,18,FALSE),"")</f>
        <v>Manuel Lopez</v>
      </c>
      <c r="D293" s="8" t="str">
        <f>IFERROR(VLOOKUP(F293,'Location List'!$A$2:$QR$644,9,FALSE),"")</f>
        <v>OCTAVIO CASTANEDA</v>
      </c>
      <c r="E293" s="8" t="str">
        <f>IFERROR(VLOOKUP(F293,'Location List'!$A$2:$QR$644,2,FALSE),"")</f>
        <v>GLENDALE</v>
      </c>
      <c r="F293" s="122">
        <v>634</v>
      </c>
      <c r="G293" s="119">
        <v>26413</v>
      </c>
      <c r="H293" s="119">
        <v>50800</v>
      </c>
      <c r="I293" s="119">
        <v>1268</v>
      </c>
      <c r="J293" s="119">
        <v>49532</v>
      </c>
      <c r="K293" s="119">
        <v>158054</v>
      </c>
      <c r="L293" s="120">
        <v>3.19</v>
      </c>
    </row>
    <row r="294" spans="1:12" ht="15" customHeight="1" x14ac:dyDescent="0.25">
      <c r="A294" s="8" t="str">
        <f>IFERROR(VLOOKUP(F294,'Location List'!$A$2:$QR$463,20,FALSE),"")</f>
        <v>Bill Eich</v>
      </c>
      <c r="B294" s="8" t="str">
        <f>IFERROR(VLOOKUP(F294,'Location List'!$A$2:$QR$644,19,FALSE),"")</f>
        <v>Dennis Morgan</v>
      </c>
      <c r="C294" s="8" t="str">
        <f>IFERROR(VLOOKUP(F294,'Location List'!$A$2:$QR$644,18,FALSE),"")</f>
        <v>Wayne Rough</v>
      </c>
      <c r="D294" s="8" t="str">
        <f>IFERROR(VLOOKUP(F294,'Location List'!$A$2:$QR$644,9,FALSE),"")</f>
        <v>HASHEM SAADAT</v>
      </c>
      <c r="E294" s="8" t="str">
        <f>IFERROR(VLOOKUP(F294,'Location List'!$A$2:$QR$644,2,FALSE),"")</f>
        <v>GASTONIA</v>
      </c>
      <c r="F294" s="122">
        <v>635</v>
      </c>
      <c r="G294" s="119">
        <v>22474</v>
      </c>
      <c r="H294" s="119">
        <v>40714</v>
      </c>
      <c r="I294" s="119">
        <v>1189</v>
      </c>
      <c r="J294" s="119">
        <v>39525</v>
      </c>
      <c r="K294" s="119">
        <v>117192</v>
      </c>
      <c r="L294" s="120">
        <v>2.97</v>
      </c>
    </row>
    <row r="295" spans="1:12" ht="15" customHeight="1" x14ac:dyDescent="0.25">
      <c r="A295" s="8" t="str">
        <f>IFERROR(VLOOKUP(F295,'Location List'!$A$2:$QR$463,20,FALSE),"")</f>
        <v>Bill Eich</v>
      </c>
      <c r="B295" s="8" t="str">
        <f>IFERROR(VLOOKUP(F295,'Location List'!$A$2:$QR$644,19,FALSE),"")</f>
        <v>Dennis Morgan</v>
      </c>
      <c r="C295" s="8" t="str">
        <f>IFERROR(VLOOKUP(F295,'Location List'!$A$2:$QR$644,18,FALSE),"")</f>
        <v>Sean Brady</v>
      </c>
      <c r="D295" s="8" t="str">
        <f>IFERROR(VLOOKUP(F295,'Location List'!$A$2:$QR$644,9,FALSE),"")</f>
        <v>HASHEM SAADAT</v>
      </c>
      <c r="E295" s="8" t="str">
        <f>IFERROR(VLOOKUP(F295,'Location List'!$A$2:$QR$644,2,FALSE),"")</f>
        <v>RALEIGH</v>
      </c>
      <c r="F295" s="122">
        <v>636</v>
      </c>
      <c r="G295" s="119">
        <v>16074</v>
      </c>
      <c r="H295" s="119">
        <v>41438</v>
      </c>
      <c r="I295" s="119">
        <v>984</v>
      </c>
      <c r="J295" s="119">
        <v>40454</v>
      </c>
      <c r="K295" s="119">
        <v>116282</v>
      </c>
      <c r="L295" s="120">
        <v>2.87</v>
      </c>
    </row>
    <row r="296" spans="1:12" ht="15" customHeight="1" x14ac:dyDescent="0.25">
      <c r="A296" s="8" t="str">
        <f>IFERROR(VLOOKUP(F296,'Location List'!$A$2:$QR$463,20,FALSE),"")</f>
        <v>Bill Eich</v>
      </c>
      <c r="B296" s="8" t="str">
        <f>IFERROR(VLOOKUP(F296,'Location List'!$A$2:$QR$644,19,FALSE),"")</f>
        <v>Dennis Morgan</v>
      </c>
      <c r="C296" s="8" t="str">
        <f>IFERROR(VLOOKUP(F296,'Location List'!$A$2:$QR$644,18,FALSE),"")</f>
        <v>Sean Brady</v>
      </c>
      <c r="D296" s="8" t="str">
        <f>IFERROR(VLOOKUP(F296,'Location List'!$A$2:$QR$644,9,FALSE),"")</f>
        <v>HASHEM SAADAT</v>
      </c>
      <c r="E296" s="8" t="str">
        <f>IFERROR(VLOOKUP(F296,'Location List'!$A$2:$QR$644,2,FALSE),"")</f>
        <v>GREENSBORO</v>
      </c>
      <c r="F296" s="122">
        <v>637</v>
      </c>
      <c r="G296" s="119">
        <v>13713</v>
      </c>
      <c r="H296" s="119">
        <v>33023</v>
      </c>
      <c r="I296" s="119">
        <v>463</v>
      </c>
      <c r="J296" s="119">
        <v>32560</v>
      </c>
      <c r="K296" s="119">
        <v>116911</v>
      </c>
      <c r="L296" s="120">
        <v>3.59</v>
      </c>
    </row>
    <row r="297" spans="1:12" ht="15" customHeight="1" x14ac:dyDescent="0.25">
      <c r="A297" s="8" t="str">
        <f>IFERROR(VLOOKUP(F297,'Location List'!$A$2:$QR$463,20,FALSE),"")</f>
        <v>Bill Eich</v>
      </c>
      <c r="B297" s="8" t="str">
        <f>IFERROR(VLOOKUP(F297,'Location List'!$A$2:$QR$644,19,FALSE),"")</f>
        <v>Dennis Morgan</v>
      </c>
      <c r="C297" s="8" t="str">
        <f>IFERROR(VLOOKUP(F297,'Location List'!$A$2:$QR$644,18,FALSE),"")</f>
        <v>David Jacobs</v>
      </c>
      <c r="D297" s="8" t="str">
        <f>IFERROR(VLOOKUP(F297,'Location List'!$A$2:$QR$644,9,FALSE),"")</f>
        <v>JIM HAMBLEN</v>
      </c>
      <c r="E297" s="8" t="str">
        <f>IFERROR(VLOOKUP(F297,'Location List'!$A$2:$QR$644,2,FALSE),"")</f>
        <v>ASHEVILLE</v>
      </c>
      <c r="F297" s="122">
        <v>638</v>
      </c>
      <c r="G297" s="119">
        <v>14962</v>
      </c>
      <c r="H297" s="119">
        <v>38632</v>
      </c>
      <c r="I297" s="119">
        <v>1035</v>
      </c>
      <c r="J297" s="119">
        <v>37597</v>
      </c>
      <c r="K297" s="119">
        <v>107930</v>
      </c>
      <c r="L297" s="120">
        <v>2.87</v>
      </c>
    </row>
    <row r="298" spans="1:12" ht="15" customHeight="1" x14ac:dyDescent="0.25">
      <c r="A298" s="8" t="str">
        <f>IFERROR(VLOOKUP(F298,'Location List'!$A$2:$QR$463,20,FALSE),"")</f>
        <v>Chris Kelly</v>
      </c>
      <c r="B298" s="8" t="str">
        <f>IFERROR(VLOOKUP(F298,'Location List'!$A$2:$QR$644,19,FALSE),"")</f>
        <v>Chris Parenti</v>
      </c>
      <c r="C298" s="8" t="str">
        <f>IFERROR(VLOOKUP(F298,'Location List'!$A$2:$QR$644,18,FALSE),"")</f>
        <v>Vinnie Maffea</v>
      </c>
      <c r="D298" s="8" t="str">
        <f>IFERROR(VLOOKUP(F298,'Location List'!$A$2:$QR$644,9,FALSE),"")</f>
        <v>Daniel de los Santos</v>
      </c>
      <c r="E298" s="8" t="str">
        <f>IFERROR(VLOOKUP(F298,'Location List'!$A$2:$QR$644,2,FALSE),"")</f>
        <v>BRONX TERMINAL</v>
      </c>
      <c r="F298" s="122">
        <v>641</v>
      </c>
      <c r="G298" s="119">
        <v>31401</v>
      </c>
      <c r="H298" s="119">
        <v>63665</v>
      </c>
      <c r="I298" s="119">
        <v>1619</v>
      </c>
      <c r="J298" s="119">
        <v>62046</v>
      </c>
      <c r="K298" s="119">
        <v>178989</v>
      </c>
      <c r="L298" s="120">
        <v>2.88</v>
      </c>
    </row>
    <row r="299" spans="1:12" ht="15" customHeight="1" x14ac:dyDescent="0.25">
      <c r="A299" s="8" t="str">
        <f>IFERROR(VLOOKUP(F299,'Location List'!$A$2:$QR$463,20,FALSE),"")</f>
        <v>Chris Kelly</v>
      </c>
      <c r="B299" s="8" t="str">
        <f>IFERROR(VLOOKUP(F299,'Location List'!$A$2:$QR$644,19,FALSE),"")</f>
        <v>Victor Ayrapetov</v>
      </c>
      <c r="C299" s="8" t="str">
        <f>IFERROR(VLOOKUP(F299,'Location List'!$A$2:$QR$644,18,FALSE),"")</f>
        <v>Chris Brown</v>
      </c>
      <c r="D299" s="8" t="str">
        <f>IFERROR(VLOOKUP(F299,'Location List'!$A$2:$QR$644,9,FALSE),"")</f>
        <v>Richard Balboni</v>
      </c>
      <c r="E299" s="8" t="str">
        <f>IFERROR(VLOOKUP(F299,'Location List'!$A$2:$QR$644,2,FALSE),"")</f>
        <v>WARWICK</v>
      </c>
      <c r="F299" s="122">
        <v>645</v>
      </c>
      <c r="G299" s="119">
        <v>16341</v>
      </c>
      <c r="H299" s="119">
        <v>41277</v>
      </c>
      <c r="I299" s="119">
        <v>1411</v>
      </c>
      <c r="J299" s="119">
        <v>39866</v>
      </c>
      <c r="K299" s="119">
        <v>121698</v>
      </c>
      <c r="L299" s="120">
        <v>3.05</v>
      </c>
    </row>
    <row r="300" spans="1:12" ht="15" customHeight="1" x14ac:dyDescent="0.25">
      <c r="A300" s="8" t="str">
        <f>IFERROR(VLOOKUP(F300,'Location List'!$A$2:$QR$463,20,FALSE),"")</f>
        <v>Chris Kelly</v>
      </c>
      <c r="B300" s="8" t="str">
        <f>IFERROR(VLOOKUP(F300,'Location List'!$A$2:$QR$644,19,FALSE),"")</f>
        <v>Chris Parenti</v>
      </c>
      <c r="C300" s="8" t="str">
        <f>IFERROR(VLOOKUP(F300,'Location List'!$A$2:$QR$644,18,FALSE),"")</f>
        <v>Vinnie Maffea</v>
      </c>
      <c r="D300" s="8" t="str">
        <f>IFERROR(VLOOKUP(F300,'Location List'!$A$2:$QR$644,9,FALSE),"")</f>
        <v>Daniel de los Santos</v>
      </c>
      <c r="E300" s="8" t="str">
        <f>IFERROR(VLOOKUP(F300,'Location List'!$A$2:$QR$644,2,FALSE),"")</f>
        <v>FLUSHING</v>
      </c>
      <c r="F300" s="122">
        <v>647</v>
      </c>
      <c r="G300" s="119">
        <v>59201</v>
      </c>
      <c r="H300" s="119">
        <v>97849</v>
      </c>
      <c r="I300" s="119">
        <v>1899</v>
      </c>
      <c r="J300" s="119">
        <v>95950</v>
      </c>
      <c r="K300" s="119">
        <v>282359</v>
      </c>
      <c r="L300" s="120">
        <v>2.94</v>
      </c>
    </row>
    <row r="301" spans="1:12" ht="15" customHeight="1" x14ac:dyDescent="0.25">
      <c r="A301" s="8" t="str">
        <f>IFERROR(VLOOKUP(F301,'Location List'!$A$2:$QR$463,20,FALSE),"")</f>
        <v>Chris Kelly</v>
      </c>
      <c r="B301" s="8" t="str">
        <f>IFERROR(VLOOKUP(F301,'Location List'!$A$2:$QR$644,19,FALSE),"")</f>
        <v>Chris Parenti</v>
      </c>
      <c r="C301" s="8" t="str">
        <f>IFERROR(VLOOKUP(F301,'Location List'!$A$2:$QR$644,18,FALSE),"")</f>
        <v>Vinnie Maffea</v>
      </c>
      <c r="D301" s="8" t="str">
        <f>IFERROR(VLOOKUP(F301,'Location List'!$A$2:$QR$644,9,FALSE),"")</f>
        <v>Daniel de los Santos</v>
      </c>
      <c r="E301" s="8" t="str">
        <f>IFERROR(VLOOKUP(F301,'Location List'!$A$2:$QR$644,2,FALSE),"")</f>
        <v>HOWARD BEACH</v>
      </c>
      <c r="F301" s="122">
        <v>649</v>
      </c>
      <c r="G301" s="119">
        <v>19063</v>
      </c>
      <c r="H301" s="119">
        <v>43665</v>
      </c>
      <c r="I301" s="119">
        <v>1158</v>
      </c>
      <c r="J301" s="119">
        <v>42507</v>
      </c>
      <c r="K301" s="119">
        <v>136850</v>
      </c>
      <c r="L301" s="120">
        <v>3.22</v>
      </c>
    </row>
    <row r="302" spans="1:12" ht="15" customHeight="1" x14ac:dyDescent="0.25">
      <c r="A302" s="8" t="str">
        <f>IFERROR(VLOOKUP(F302,'Location List'!$A$2:$QR$463,20,FALSE),"")</f>
        <v>Chris Kelly</v>
      </c>
      <c r="B302" s="8" t="str">
        <f>IFERROR(VLOOKUP(F302,'Location List'!$A$2:$QR$644,19,FALSE),"")</f>
        <v>Chris Parenti</v>
      </c>
      <c r="C302" s="8" t="str">
        <f>IFERROR(VLOOKUP(F302,'Location List'!$A$2:$QR$644,18,FALSE),"")</f>
        <v>Robert Lane</v>
      </c>
      <c r="D302" s="8" t="str">
        <f>IFERROR(VLOOKUP(F302,'Location List'!$A$2:$QR$644,9,FALSE),"")</f>
        <v>SUSAN JENSEN</v>
      </c>
      <c r="E302" s="8" t="str">
        <f>IFERROR(VLOOKUP(F302,'Location List'!$A$2:$QR$644,2,FALSE),"")</f>
        <v>RICHMOND</v>
      </c>
      <c r="F302" s="122">
        <v>652</v>
      </c>
      <c r="G302" s="119">
        <v>19540</v>
      </c>
      <c r="H302" s="119">
        <v>47862</v>
      </c>
      <c r="I302" s="119">
        <v>2228</v>
      </c>
      <c r="J302" s="119">
        <v>45635</v>
      </c>
      <c r="K302" s="119">
        <v>138105</v>
      </c>
      <c r="L302" s="120">
        <v>3.03</v>
      </c>
    </row>
    <row r="303" spans="1:12" ht="15" customHeight="1" x14ac:dyDescent="0.25">
      <c r="A303" s="8" t="str">
        <f>IFERROR(VLOOKUP(F303,'Location List'!$A$2:$QR$463,20,FALSE),"")</f>
        <v>Chris Kelly</v>
      </c>
      <c r="B303" s="8" t="str">
        <f>IFERROR(VLOOKUP(F303,'Location List'!$A$2:$QR$644,19,FALSE),"")</f>
        <v>Chris Parenti</v>
      </c>
      <c r="C303" s="8" t="str">
        <f>IFERROR(VLOOKUP(F303,'Location List'!$A$2:$QR$644,18,FALSE),"")</f>
        <v>Jose Urena</v>
      </c>
      <c r="D303" s="8" t="str">
        <f>IFERROR(VLOOKUP(F303,'Location List'!$A$2:$QR$644,9,FALSE),"")</f>
        <v>Daniel de los Santos</v>
      </c>
      <c r="E303" s="8" t="str">
        <f>IFERROR(VLOOKUP(F303,'Location List'!$A$2:$QR$644,2,FALSE),"")</f>
        <v>YONKERS</v>
      </c>
      <c r="F303" s="122">
        <v>653</v>
      </c>
      <c r="G303" s="119">
        <v>23168</v>
      </c>
      <c r="H303" s="119">
        <v>57142</v>
      </c>
      <c r="I303" s="119">
        <v>1528</v>
      </c>
      <c r="J303" s="119">
        <v>55614</v>
      </c>
      <c r="K303" s="119">
        <v>171468</v>
      </c>
      <c r="L303" s="120">
        <v>3.08</v>
      </c>
    </row>
    <row r="304" spans="1:12" ht="15" customHeight="1" x14ac:dyDescent="0.25">
      <c r="A304" s="8" t="str">
        <f>IFERROR(VLOOKUP(F304,'Location List'!$A$2:$QR$463,20,FALSE),"")</f>
        <v>Chris Kelly</v>
      </c>
      <c r="B304" s="8" t="str">
        <f>IFERROR(VLOOKUP(F304,'Location List'!$A$2:$QR$644,19,FALSE),"")</f>
        <v>Chris Parenti</v>
      </c>
      <c r="C304" s="8" t="str">
        <f>IFERROR(VLOOKUP(F304,'Location List'!$A$2:$QR$644,18,FALSE),"")</f>
        <v>Nery Melgar</v>
      </c>
      <c r="D304" s="8" t="str">
        <f>IFERROR(VLOOKUP(F304,'Location List'!$A$2:$QR$644,9,FALSE),"")</f>
        <v>SUSAN JENSEN</v>
      </c>
      <c r="E304" s="8" t="str">
        <f>IFERROR(VLOOKUP(F304,'Location List'!$A$2:$QR$644,2,FALSE),"")</f>
        <v>STERLING</v>
      </c>
      <c r="F304" s="122">
        <v>654</v>
      </c>
      <c r="G304" s="119">
        <v>22307</v>
      </c>
      <c r="H304" s="119">
        <v>50750</v>
      </c>
      <c r="I304" s="119">
        <v>1387</v>
      </c>
      <c r="J304" s="119">
        <v>49364</v>
      </c>
      <c r="K304" s="119">
        <v>148796</v>
      </c>
      <c r="L304" s="120">
        <v>3.01</v>
      </c>
    </row>
    <row r="305" spans="1:12" ht="15" customHeight="1" x14ac:dyDescent="0.25">
      <c r="A305" s="8" t="str">
        <f>IFERROR(VLOOKUP(F305,'Location List'!$A$2:$QR$463,20,FALSE),"")</f>
        <v>Tim Kerum</v>
      </c>
      <c r="B305" s="8" t="str">
        <f>IFERROR(VLOOKUP(F305,'Location List'!$A$2:$QR$644,19,FALSE),"")</f>
        <v>Mike Seymour</v>
      </c>
      <c r="C305" s="8" t="str">
        <f>IFERROR(VLOOKUP(F305,'Location List'!$A$2:$QR$644,18,FALSE),"")</f>
        <v>Dean Bilstein</v>
      </c>
      <c r="D305" s="8" t="str">
        <f>IFERROR(VLOOKUP(F305,'Location List'!$A$2:$QR$644,9,FALSE),"")</f>
        <v>Eric Montes</v>
      </c>
      <c r="E305" s="8" t="str">
        <f>IFERROR(VLOOKUP(F305,'Location List'!$A$2:$QR$644,2,FALSE),"")</f>
        <v>CEDAR FALLS</v>
      </c>
      <c r="F305" s="122">
        <v>655</v>
      </c>
      <c r="G305" s="119">
        <v>14118</v>
      </c>
      <c r="H305" s="119">
        <v>36952</v>
      </c>
      <c r="I305" s="119">
        <v>1075</v>
      </c>
      <c r="J305" s="119">
        <v>35877</v>
      </c>
      <c r="K305" s="119">
        <v>115908</v>
      </c>
      <c r="L305" s="120">
        <v>3.23</v>
      </c>
    </row>
    <row r="306" spans="1:12" ht="15" customHeight="1" x14ac:dyDescent="0.25">
      <c r="A306" s="8" t="str">
        <f>IFERROR(VLOOKUP(F306,'Location List'!$A$2:$QR$463,20,FALSE),"")</f>
        <v>Bill Eich</v>
      </c>
      <c r="B306" s="8" t="str">
        <f>IFERROR(VLOOKUP(F306,'Location List'!$A$2:$QR$644,19,FALSE),"")</f>
        <v>Dennis Morgan</v>
      </c>
      <c r="C306" s="8" t="str">
        <f>IFERROR(VLOOKUP(F306,'Location List'!$A$2:$QR$644,18,FALSE),"")</f>
        <v>Wayne Rough</v>
      </c>
      <c r="D306" s="8" t="str">
        <f>IFERROR(VLOOKUP(F306,'Location List'!$A$2:$QR$644,9,FALSE),"")</f>
        <v>HASHEM SAADAT</v>
      </c>
      <c r="E306" s="8" t="str">
        <f>IFERROR(VLOOKUP(F306,'Location List'!$A$2:$QR$644,2,FALSE),"")</f>
        <v>SUMTER</v>
      </c>
      <c r="F306" s="122">
        <v>657</v>
      </c>
      <c r="G306" s="119">
        <v>5810</v>
      </c>
      <c r="H306" s="119">
        <v>16220</v>
      </c>
      <c r="I306" s="119">
        <v>737</v>
      </c>
      <c r="J306" s="119">
        <v>15483</v>
      </c>
      <c r="K306" s="119">
        <v>52320</v>
      </c>
      <c r="L306" s="120">
        <v>3.38</v>
      </c>
    </row>
    <row r="307" spans="1:12" ht="15" customHeight="1" x14ac:dyDescent="0.25">
      <c r="A307" s="8" t="str">
        <f>IFERROR(VLOOKUP(F307,'Location List'!$A$2:$QR$463,20,FALSE),"")</f>
        <v>Bill Eich</v>
      </c>
      <c r="B307" s="8" t="str">
        <f>IFERROR(VLOOKUP(F307,'Location List'!$A$2:$QR$644,19,FALSE),"")</f>
        <v>Dennis Morgan</v>
      </c>
      <c r="C307" s="8" t="str">
        <f>IFERROR(VLOOKUP(F307,'Location List'!$A$2:$QR$644,18,FALSE),"")</f>
        <v>Wayne Rough</v>
      </c>
      <c r="D307" s="8" t="str">
        <f>IFERROR(VLOOKUP(F307,'Location List'!$A$2:$QR$644,9,FALSE),"")</f>
        <v>HASHEM SAADAT</v>
      </c>
      <c r="E307" s="8" t="str">
        <f>IFERROR(VLOOKUP(F307,'Location List'!$A$2:$QR$644,2,FALSE),"")</f>
        <v>FLORENCE</v>
      </c>
      <c r="F307" s="122">
        <v>658</v>
      </c>
      <c r="G307" s="119">
        <v>7099</v>
      </c>
      <c r="H307" s="119">
        <v>22701</v>
      </c>
      <c r="I307" s="119">
        <v>864</v>
      </c>
      <c r="J307" s="119">
        <v>21837</v>
      </c>
      <c r="K307" s="119">
        <v>62654</v>
      </c>
      <c r="L307" s="120">
        <v>2.87</v>
      </c>
    </row>
    <row r="308" spans="1:12" ht="15" customHeight="1" x14ac:dyDescent="0.25">
      <c r="A308" s="8" t="str">
        <f>IFERROR(VLOOKUP(F308,'Location List'!$A$2:$QR$463,20,FALSE),"")</f>
        <v>Tim Kerum</v>
      </c>
      <c r="B308" s="8" t="str">
        <f>IFERROR(VLOOKUP(F308,'Location List'!$A$2:$QR$644,19,FALSE),"")</f>
        <v>Mike Seymour</v>
      </c>
      <c r="C308" s="8" t="str">
        <f>IFERROR(VLOOKUP(F308,'Location List'!$A$2:$QR$644,18,FALSE),"")</f>
        <v>Rocky Trevino</v>
      </c>
      <c r="D308" s="8" t="str">
        <f>IFERROR(VLOOKUP(F308,'Location List'!$A$2:$QR$644,9,FALSE),"")</f>
        <v>RYAN RODRIGUEZ</v>
      </c>
      <c r="E308" s="8" t="str">
        <f>IFERROR(VLOOKUP(F308,'Location List'!$A$2:$QR$644,2,FALSE),"")</f>
        <v>S COLORADO SPRINGS</v>
      </c>
      <c r="F308" s="122">
        <v>662</v>
      </c>
      <c r="G308" s="119">
        <v>15988</v>
      </c>
      <c r="H308" s="119">
        <v>36168</v>
      </c>
      <c r="I308" s="119">
        <v>1145</v>
      </c>
      <c r="J308" s="119">
        <v>35023</v>
      </c>
      <c r="K308" s="119">
        <v>110915</v>
      </c>
      <c r="L308" s="120">
        <v>3.17</v>
      </c>
    </row>
    <row r="309" spans="1:12" ht="15" customHeight="1" x14ac:dyDescent="0.25">
      <c r="A309" s="8" t="str">
        <f>IFERROR(VLOOKUP(F309,'Location List'!$A$2:$QR$463,20,FALSE),"")</f>
        <v>Bill Eich</v>
      </c>
      <c r="B309" s="8" t="str">
        <f>IFERROR(VLOOKUP(F309,'Location List'!$A$2:$QR$644,19,FALSE),"")</f>
        <v>Dennis Morgan</v>
      </c>
      <c r="C309" s="8" t="str">
        <f>IFERROR(VLOOKUP(F309,'Location List'!$A$2:$QR$644,18,FALSE),"")</f>
        <v>David Jacobs</v>
      </c>
      <c r="D309" s="8" t="str">
        <f>IFERROR(VLOOKUP(F309,'Location List'!$A$2:$QR$644,9,FALSE),"")</f>
        <v>JIM HAMBLEN</v>
      </c>
      <c r="E309" s="8" t="str">
        <f>IFERROR(VLOOKUP(F309,'Location List'!$A$2:$QR$644,2,FALSE),"")</f>
        <v>JOHNSON CITY</v>
      </c>
      <c r="F309" s="122">
        <v>663</v>
      </c>
      <c r="G309" s="119">
        <v>14879</v>
      </c>
      <c r="H309" s="119">
        <v>38805</v>
      </c>
      <c r="I309" s="119">
        <v>825</v>
      </c>
      <c r="J309" s="119">
        <v>37980</v>
      </c>
      <c r="K309" s="119">
        <v>110584</v>
      </c>
      <c r="L309" s="120">
        <v>2.91</v>
      </c>
    </row>
    <row r="310" spans="1:12" ht="15" customHeight="1" x14ac:dyDescent="0.25">
      <c r="A310" s="8" t="str">
        <f>IFERROR(VLOOKUP(F310,'Location List'!$A$2:$QR$463,20,FALSE),"")</f>
        <v>Bill Eich</v>
      </c>
      <c r="B310" s="8" t="str">
        <f>IFERROR(VLOOKUP(F310,'Location List'!$A$2:$QR$644,19,FALSE),"")</f>
        <v>Dennis Morgan</v>
      </c>
      <c r="C310" s="8" t="str">
        <f>IFERROR(VLOOKUP(F310,'Location List'!$A$2:$QR$644,18,FALSE),"")</f>
        <v>Steve Fraden</v>
      </c>
      <c r="D310" s="8" t="str">
        <f>IFERROR(VLOOKUP(F310,'Location List'!$A$2:$QR$644,9,FALSE),"")</f>
        <v>JIM HAMBLEN</v>
      </c>
      <c r="E310" s="8" t="str">
        <f>IFERROR(VLOOKUP(F310,'Location List'!$A$2:$QR$644,2,FALSE),"")</f>
        <v>MURFREESBORO</v>
      </c>
      <c r="F310" s="122">
        <v>664</v>
      </c>
      <c r="G310" s="119">
        <v>23893</v>
      </c>
      <c r="H310" s="119">
        <v>45893</v>
      </c>
      <c r="I310" s="119">
        <v>1240</v>
      </c>
      <c r="J310" s="119">
        <v>44653</v>
      </c>
      <c r="K310" s="119">
        <v>102695</v>
      </c>
      <c r="L310" s="120">
        <v>2.2999999999999998</v>
      </c>
    </row>
    <row r="311" spans="1:12" ht="15" customHeight="1" x14ac:dyDescent="0.25">
      <c r="A311" s="8" t="str">
        <f>IFERROR(VLOOKUP(F311,'Location List'!$A$2:$QR$463,20,FALSE),"")</f>
        <v>Tim Kerum</v>
      </c>
      <c r="B311" s="8" t="str">
        <f>IFERROR(VLOOKUP(F311,'Location List'!$A$2:$QR$644,19,FALSE),"")</f>
        <v>Mike Seymour</v>
      </c>
      <c r="C311" s="8" t="str">
        <f>IFERROR(VLOOKUP(F311,'Location List'!$A$2:$QR$644,18,FALSE),"")</f>
        <v>Dean Bilstein</v>
      </c>
      <c r="D311" s="8" t="str">
        <f>IFERROR(VLOOKUP(F311,'Location List'!$A$2:$QR$644,9,FALSE),"")</f>
        <v>ERIC MONTES</v>
      </c>
      <c r="E311" s="8" t="str">
        <f>IFERROR(VLOOKUP(F311,'Location List'!$A$2:$QR$644,2,FALSE),"")</f>
        <v>OLATHE</v>
      </c>
      <c r="F311" s="122">
        <v>665</v>
      </c>
      <c r="G311" s="119">
        <v>9637</v>
      </c>
      <c r="H311" s="119">
        <v>21358</v>
      </c>
      <c r="I311" s="119">
        <v>1177</v>
      </c>
      <c r="J311" s="119">
        <v>20181</v>
      </c>
      <c r="K311" s="119">
        <v>61242</v>
      </c>
      <c r="L311" s="120">
        <v>3.03</v>
      </c>
    </row>
    <row r="312" spans="1:12" ht="15" customHeight="1" x14ac:dyDescent="0.25">
      <c r="A312" s="8" t="str">
        <f>IFERROR(VLOOKUP(F312,'Location List'!$A$2:$QR$463,20,FALSE),"")</f>
        <v>Bill Eich</v>
      </c>
      <c r="B312" s="8" t="str">
        <f>IFERROR(VLOOKUP(F312,'Location List'!$A$2:$QR$644,19,FALSE),"")</f>
        <v>Dennis Morgan</v>
      </c>
      <c r="C312" s="8" t="str">
        <f>IFERROR(VLOOKUP(F312,'Location List'!$A$2:$QR$644,18,FALSE),"")</f>
        <v>Kenneth Busby</v>
      </c>
      <c r="D312" s="8" t="str">
        <f>IFERROR(VLOOKUP(F312,'Location List'!$A$2:$QR$644,9,FALSE),"")</f>
        <v>MICHAEL BOSWELL</v>
      </c>
      <c r="E312" s="8" t="str">
        <f>IFERROR(VLOOKUP(F312,'Location List'!$A$2:$QR$644,2,FALSE),"")</f>
        <v>JACKSON</v>
      </c>
      <c r="F312" s="122">
        <v>667</v>
      </c>
      <c r="G312" s="119">
        <v>5720</v>
      </c>
      <c r="H312" s="119">
        <v>24113</v>
      </c>
      <c r="I312" s="119">
        <v>1329</v>
      </c>
      <c r="J312" s="119">
        <v>22784</v>
      </c>
      <c r="K312" s="119">
        <v>72206</v>
      </c>
      <c r="L312" s="120">
        <v>3.17</v>
      </c>
    </row>
    <row r="313" spans="1:12" ht="15" customHeight="1" x14ac:dyDescent="0.25">
      <c r="A313" s="8" t="str">
        <f>IFERROR(VLOOKUP(F313,'Location List'!$A$2:$QR$463,20,FALSE),"")</f>
        <v>Bill Eich</v>
      </c>
      <c r="B313" s="8" t="str">
        <f>IFERROR(VLOOKUP(F313,'Location List'!$A$2:$QR$644,19,FALSE),"")</f>
        <v>David Garcia</v>
      </c>
      <c r="C313" s="8" t="str">
        <f>IFERROR(VLOOKUP(F313,'Location List'!$A$2:$QR$644,18,FALSE),"")</f>
        <v>James Banks</v>
      </c>
      <c r="D313" s="8" t="str">
        <f>IFERROR(VLOOKUP(F313,'Location List'!$A$2:$QR$644,9,FALSE),"")</f>
        <v>TODD BELL</v>
      </c>
      <c r="E313" s="8" t="str">
        <f>IFERROR(VLOOKUP(F313,'Location List'!$A$2:$QR$644,2,FALSE),"")</f>
        <v>JONESBORO</v>
      </c>
      <c r="F313" s="122">
        <v>668</v>
      </c>
      <c r="G313" s="119">
        <v>11479</v>
      </c>
      <c r="H313" s="119">
        <v>24368</v>
      </c>
      <c r="I313" s="119">
        <v>740</v>
      </c>
      <c r="J313" s="119">
        <v>23628</v>
      </c>
      <c r="K313" s="119">
        <v>65092</v>
      </c>
      <c r="L313" s="120">
        <v>2.75</v>
      </c>
    </row>
    <row r="314" spans="1:12" ht="15" customHeight="1" x14ac:dyDescent="0.25">
      <c r="A314" s="8" t="str">
        <f>IFERROR(VLOOKUP(F314,'Location List'!$A$2:$QR$463,20,FALSE),"")</f>
        <v>Bill Eich</v>
      </c>
      <c r="B314" s="8" t="str">
        <f>IFERROR(VLOOKUP(F314,'Location List'!$A$2:$QR$644,19,FALSE),"")</f>
        <v>David Garcia</v>
      </c>
      <c r="C314" s="8" t="str">
        <f>IFERROR(VLOOKUP(F314,'Location List'!$A$2:$QR$644,18,FALSE),"")</f>
        <v>Chris Smith</v>
      </c>
      <c r="D314" s="8" t="str">
        <f>IFERROR(VLOOKUP(F314,'Location List'!$A$2:$QR$644,9,FALSE),"")</f>
        <v>TODD BELL</v>
      </c>
      <c r="E314" s="8" t="str">
        <f>IFERROR(VLOOKUP(F314,'Location List'!$A$2:$QR$644,2,FALSE),"")</f>
        <v>ROGERS</v>
      </c>
      <c r="F314" s="122">
        <v>669</v>
      </c>
      <c r="G314" s="119">
        <v>19450</v>
      </c>
      <c r="H314" s="119">
        <v>44414</v>
      </c>
      <c r="I314" s="119">
        <v>1226</v>
      </c>
      <c r="J314" s="119">
        <v>43188</v>
      </c>
      <c r="K314" s="119">
        <v>129858</v>
      </c>
      <c r="L314" s="120">
        <v>3.01</v>
      </c>
    </row>
    <row r="315" spans="1:12" ht="15" customHeight="1" x14ac:dyDescent="0.25">
      <c r="A315" s="8" t="str">
        <f>IFERROR(VLOOKUP(F315,'Location List'!$A$2:$QR$463,20,FALSE),"")</f>
        <v>Bill Eich</v>
      </c>
      <c r="B315" s="8" t="str">
        <f>IFERROR(VLOOKUP(F315,'Location List'!$A$2:$QR$644,19,FALSE),"")</f>
        <v>David Garcia</v>
      </c>
      <c r="C315" s="8" t="str">
        <f>IFERROR(VLOOKUP(F315,'Location List'!$A$2:$QR$644,18,FALSE),"")</f>
        <v>James Banks</v>
      </c>
      <c r="D315" s="8" t="str">
        <f>IFERROR(VLOOKUP(F315,'Location List'!$A$2:$QR$644,9,FALSE),"")</f>
        <v>TODD BELL</v>
      </c>
      <c r="E315" s="8" t="str">
        <f>IFERROR(VLOOKUP(F315,'Location List'!$A$2:$QR$644,2,FALSE),"")</f>
        <v>LITTLE ROCK</v>
      </c>
      <c r="F315" s="122">
        <v>671</v>
      </c>
      <c r="G315" s="119">
        <v>12688</v>
      </c>
      <c r="H315" s="119">
        <v>27686</v>
      </c>
      <c r="I315" s="119">
        <v>1447</v>
      </c>
      <c r="J315" s="119">
        <v>26239</v>
      </c>
      <c r="K315" s="119">
        <v>76670</v>
      </c>
      <c r="L315" s="120">
        <v>2.92</v>
      </c>
    </row>
    <row r="316" spans="1:12" ht="15" customHeight="1" x14ac:dyDescent="0.25">
      <c r="A316" s="8" t="str">
        <f>IFERROR(VLOOKUP(F316,'Location List'!$A$2:$QR$463,20,FALSE),"")</f>
        <v>Bill Eich</v>
      </c>
      <c r="B316" s="8" t="str">
        <f>IFERROR(VLOOKUP(F316,'Location List'!$A$2:$QR$644,19,FALSE),"")</f>
        <v>Dennis Morgan</v>
      </c>
      <c r="C316" s="8" t="str">
        <f>IFERROR(VLOOKUP(F316,'Location List'!$A$2:$QR$644,18,FALSE),"")</f>
        <v>Steve Fraden</v>
      </c>
      <c r="D316" s="8" t="str">
        <f>IFERROR(VLOOKUP(F316,'Location List'!$A$2:$QR$644,9,FALSE),"")</f>
        <v>JIM HAMBLEN</v>
      </c>
      <c r="E316" s="8" t="str">
        <f>IFERROR(VLOOKUP(F316,'Location List'!$A$2:$QR$644,2,FALSE),"")</f>
        <v>MT JULIET</v>
      </c>
      <c r="F316" s="122">
        <v>672</v>
      </c>
      <c r="G316" s="119">
        <v>15743</v>
      </c>
      <c r="H316" s="119">
        <v>39718</v>
      </c>
      <c r="I316" s="119">
        <v>1316</v>
      </c>
      <c r="J316" s="119">
        <v>38402</v>
      </c>
      <c r="K316" s="119">
        <v>100756</v>
      </c>
      <c r="L316" s="120">
        <v>2.62</v>
      </c>
    </row>
    <row r="317" spans="1:12" ht="15" customHeight="1" x14ac:dyDescent="0.25">
      <c r="A317" s="8" t="str">
        <f>IFERROR(VLOOKUP(F317,'Location List'!$A$2:$QR$463,20,FALSE),"")</f>
        <v>Chris Kelly</v>
      </c>
      <c r="B317" s="8" t="str">
        <f>IFERROR(VLOOKUP(F317,'Location List'!$A$2:$QR$644,19,FALSE),"")</f>
        <v>Mike Seymour</v>
      </c>
      <c r="C317" s="8" t="str">
        <f>IFERROR(VLOOKUP(F317,'Location List'!$A$2:$QR$644,18,FALSE),"")</f>
        <v>Kyle Christophel</v>
      </c>
      <c r="D317" s="8" t="str">
        <f>IFERROR(VLOOKUP(F317,'Location List'!$A$2:$QR$644,9,FALSE),"")</f>
        <v>MICHELE BEAVAN</v>
      </c>
      <c r="E317" s="8" t="str">
        <f>IFERROR(VLOOKUP(F317,'Location List'!$A$2:$QR$644,2,FALSE),"")</f>
        <v>AVON</v>
      </c>
      <c r="F317" s="122">
        <v>674</v>
      </c>
      <c r="G317" s="119">
        <v>19373</v>
      </c>
      <c r="H317" s="119">
        <v>55944</v>
      </c>
      <c r="I317" s="119">
        <v>1256</v>
      </c>
      <c r="J317" s="119">
        <v>54688</v>
      </c>
      <c r="K317" s="119">
        <v>182789</v>
      </c>
      <c r="L317" s="120">
        <v>3.34</v>
      </c>
    </row>
    <row r="318" spans="1:12" ht="15" customHeight="1" x14ac:dyDescent="0.25">
      <c r="A318" s="8" t="str">
        <f>IFERROR(VLOOKUP(F318,'Location List'!$A$2:$QR$463,20,FALSE),"")</f>
        <v>Chris Kelly</v>
      </c>
      <c r="B318" s="8" t="str">
        <f>IFERROR(VLOOKUP(F318,'Location List'!$A$2:$QR$644,19,FALSE),"")</f>
        <v>Mike Seymour</v>
      </c>
      <c r="C318" s="8" t="str">
        <f>IFERROR(VLOOKUP(F318,'Location List'!$A$2:$QR$644,18,FALSE),"")</f>
        <v>Justin Miano</v>
      </c>
      <c r="D318" s="8" t="str">
        <f>IFERROR(VLOOKUP(F318,'Location List'!$A$2:$QR$644,9,FALSE),"")</f>
        <v>REGINALD DAVENPORT</v>
      </c>
      <c r="E318" s="8" t="str">
        <f>IFERROR(VLOOKUP(F318,'Location List'!$A$2:$QR$644,2,FALSE),"")</f>
        <v>JOLIET</v>
      </c>
      <c r="F318" s="122">
        <v>678</v>
      </c>
      <c r="G318" s="119">
        <v>22375</v>
      </c>
      <c r="H318" s="119">
        <v>55721</v>
      </c>
      <c r="I318" s="119">
        <v>1599</v>
      </c>
      <c r="J318" s="119">
        <v>54122</v>
      </c>
      <c r="K318" s="119">
        <v>173838</v>
      </c>
      <c r="L318" s="120">
        <v>3.21</v>
      </c>
    </row>
    <row r="319" spans="1:12" ht="15" customHeight="1" x14ac:dyDescent="0.25">
      <c r="A319" s="8" t="str">
        <f>IFERROR(VLOOKUP(F319,'Location List'!$A$2:$QR$463,20,FALSE),"")</f>
        <v>Bill Eich</v>
      </c>
      <c r="B319" s="8" t="str">
        <f>IFERROR(VLOOKUP(F319,'Location List'!$A$2:$QR$644,19,FALSE),"")</f>
        <v>Dennis Morgan</v>
      </c>
      <c r="C319" s="8" t="str">
        <f>IFERROR(VLOOKUP(F319,'Location List'!$A$2:$QR$644,18,FALSE),"")</f>
        <v>Brandon Skipper</v>
      </c>
      <c r="D319" s="8" t="str">
        <f>IFERROR(VLOOKUP(F319,'Location List'!$A$2:$QR$644,9,FALSE),"")</f>
        <v>MICHAEL BOSWELL</v>
      </c>
      <c r="E319" s="8" t="str">
        <f>IFERROR(VLOOKUP(F319,'Location List'!$A$2:$QR$644,2,FALSE),"")</f>
        <v>TALLAHASSEE</v>
      </c>
      <c r="F319" s="122">
        <v>680</v>
      </c>
      <c r="G319" s="119">
        <v>11600</v>
      </c>
      <c r="H319" s="119">
        <v>21593</v>
      </c>
      <c r="I319" s="119">
        <v>908</v>
      </c>
      <c r="J319" s="119">
        <v>20685</v>
      </c>
      <c r="K319" s="119">
        <v>60931</v>
      </c>
      <c r="L319" s="120">
        <v>2.95</v>
      </c>
    </row>
    <row r="320" spans="1:12" ht="15" customHeight="1" x14ac:dyDescent="0.25">
      <c r="A320" s="8" t="str">
        <f>IFERROR(VLOOKUP(F320,'Location List'!$A$2:$QR$463,20,FALSE),"")</f>
        <v>Bill Eich</v>
      </c>
      <c r="B320" s="8" t="str">
        <f>IFERROR(VLOOKUP(F320,'Location List'!$A$2:$QR$644,19,FALSE),"")</f>
        <v>Dennis Morgan</v>
      </c>
      <c r="C320" s="8" t="str">
        <f>IFERROR(VLOOKUP(F320,'Location List'!$A$2:$QR$644,18,FALSE),"")</f>
        <v>Steve Rupp</v>
      </c>
      <c r="D320" s="8" t="str">
        <f>IFERROR(VLOOKUP(F320,'Location List'!$A$2:$QR$644,9,FALSE),"")</f>
        <v>Seneca Gray</v>
      </c>
      <c r="E320" s="8" t="str">
        <f>IFERROR(VLOOKUP(F320,'Location List'!$A$2:$QR$644,2,FALSE),"")</f>
        <v>ORLANDO SPRING OAKS</v>
      </c>
      <c r="F320" s="122">
        <v>681</v>
      </c>
      <c r="G320" s="119">
        <v>13915</v>
      </c>
      <c r="H320" s="119">
        <v>32365</v>
      </c>
      <c r="I320" s="119">
        <v>1058</v>
      </c>
      <c r="J320" s="119">
        <v>31307</v>
      </c>
      <c r="K320" s="119">
        <v>88469</v>
      </c>
      <c r="L320" s="120">
        <v>2.83</v>
      </c>
    </row>
    <row r="321" spans="1:12" ht="15" customHeight="1" x14ac:dyDescent="0.25">
      <c r="A321" s="8" t="str">
        <f>IFERROR(VLOOKUP(F321,'Location List'!$A$2:$QR$463,20,FALSE),"")</f>
        <v>Bill Eich</v>
      </c>
      <c r="B321" s="8" t="str">
        <f>IFERROR(VLOOKUP(F321,'Location List'!$A$2:$QR$644,19,FALSE),"")</f>
        <v>Dennis Morgan</v>
      </c>
      <c r="C321" s="8" t="str">
        <f>IFERROR(VLOOKUP(F321,'Location List'!$A$2:$QR$644,18,FALSE),"")</f>
        <v>Brian Osborne</v>
      </c>
      <c r="D321" s="8" t="str">
        <f>IFERROR(VLOOKUP(F321,'Location List'!$A$2:$QR$644,9,FALSE),"")</f>
        <v>PETER PANUNZI</v>
      </c>
      <c r="E321" s="8" t="str">
        <f>IFERROR(VLOOKUP(F321,'Location List'!$A$2:$QR$644,2,FALSE),"")</f>
        <v>BOCA RATON</v>
      </c>
      <c r="F321" s="122">
        <v>682</v>
      </c>
      <c r="G321" s="119">
        <v>22188</v>
      </c>
      <c r="H321" s="119">
        <v>46587</v>
      </c>
      <c r="I321" s="119">
        <v>1672</v>
      </c>
      <c r="J321" s="119">
        <v>44915</v>
      </c>
      <c r="K321" s="119">
        <v>151171</v>
      </c>
      <c r="L321" s="120">
        <v>3.37</v>
      </c>
    </row>
    <row r="322" spans="1:12" ht="15" customHeight="1" x14ac:dyDescent="0.25">
      <c r="A322" s="8" t="str">
        <f>IFERROR(VLOOKUP(F322,'Location List'!$A$2:$QR$463,20,FALSE),"")</f>
        <v>Bill Eich</v>
      </c>
      <c r="B322" s="8" t="str">
        <f>IFERROR(VLOOKUP(F322,'Location List'!$A$2:$QR$644,19,FALSE),"")</f>
        <v>Dennis Morgan</v>
      </c>
      <c r="C322" s="8" t="str">
        <f>IFERROR(VLOOKUP(F322,'Location List'!$A$2:$QR$644,18,FALSE),"")</f>
        <v>Mike Garfield</v>
      </c>
      <c r="D322" s="8" t="str">
        <f>IFERROR(VLOOKUP(F322,'Location List'!$A$2:$QR$644,9,FALSE),"")</f>
        <v>BRIAN PITRE</v>
      </c>
      <c r="E322" s="8" t="str">
        <f>IFERROR(VLOOKUP(F322,'Location List'!$A$2:$QR$644,2,FALSE),"")</f>
        <v>NEW ORLEANS-CYPRESS</v>
      </c>
      <c r="F322" s="122">
        <v>684</v>
      </c>
      <c r="G322" s="119">
        <v>10629</v>
      </c>
      <c r="H322" s="119">
        <v>19479</v>
      </c>
      <c r="I322" s="119">
        <v>1003</v>
      </c>
      <c r="J322" s="119">
        <v>18476</v>
      </c>
      <c r="K322" s="119">
        <v>65185</v>
      </c>
      <c r="L322" s="120">
        <v>3.53</v>
      </c>
    </row>
    <row r="323" spans="1:12" ht="15" customHeight="1" x14ac:dyDescent="0.25">
      <c r="A323" s="8" t="str">
        <f>IFERROR(VLOOKUP(F323,'Location List'!$A$2:$QR$463,20,FALSE),"")</f>
        <v>Chris Kelly</v>
      </c>
      <c r="B323" s="8" t="str">
        <f>IFERROR(VLOOKUP(F323,'Location List'!$A$2:$QR$644,19,FALSE),"")</f>
        <v>Mike Seymour</v>
      </c>
      <c r="C323" s="8" t="str">
        <f>IFERROR(VLOOKUP(F323,'Location List'!$A$2:$QR$644,18,FALSE),"")</f>
        <v>Justin Miano</v>
      </c>
      <c r="D323" s="8" t="str">
        <f>IFERROR(VLOOKUP(F323,'Location List'!$A$2:$QR$644,9,FALSE),"")</f>
        <v>REGINALD DAVENPORT</v>
      </c>
      <c r="E323" s="8" t="str">
        <f>IFERROR(VLOOKUP(F323,'Location List'!$A$2:$QR$644,2,FALSE),"")</f>
        <v>DARIEN</v>
      </c>
      <c r="F323" s="122">
        <v>685</v>
      </c>
      <c r="G323" s="119">
        <v>11537</v>
      </c>
      <c r="H323" s="119">
        <v>33732</v>
      </c>
      <c r="I323" s="119">
        <v>1135</v>
      </c>
      <c r="J323" s="119">
        <v>32597</v>
      </c>
      <c r="K323" s="119">
        <v>96438</v>
      </c>
      <c r="L323" s="120">
        <v>2.96</v>
      </c>
    </row>
    <row r="324" spans="1:12" ht="15" customHeight="1" x14ac:dyDescent="0.25">
      <c r="A324" s="8" t="str">
        <f>IFERROR(VLOOKUP(F324,'Location List'!$A$2:$QR$463,20,FALSE),"")</f>
        <v>Chris Kelly</v>
      </c>
      <c r="B324" s="8" t="str">
        <f>IFERROR(VLOOKUP(F324,'Location List'!$A$2:$QR$644,19,FALSE),"")</f>
        <v>Mike Seymour</v>
      </c>
      <c r="C324" s="8" t="str">
        <f>IFERROR(VLOOKUP(F324,'Location List'!$A$2:$QR$644,18,FALSE),"")</f>
        <v>Justin Miano</v>
      </c>
      <c r="D324" s="8" t="str">
        <f>IFERROR(VLOOKUP(F324,'Location List'!$A$2:$QR$644,9,FALSE),"")</f>
        <v>REGINALD DAVENPORT</v>
      </c>
      <c r="E324" s="8" t="str">
        <f>IFERROR(VLOOKUP(F324,'Location List'!$A$2:$QR$644,2,FALSE),"")</f>
        <v>VILLA PARK</v>
      </c>
      <c r="F324" s="122">
        <v>686</v>
      </c>
      <c r="G324" s="119">
        <v>14235</v>
      </c>
      <c r="H324" s="119">
        <v>35338</v>
      </c>
      <c r="I324" s="119">
        <v>1717</v>
      </c>
      <c r="J324" s="119">
        <v>33621</v>
      </c>
      <c r="K324" s="119">
        <v>95387</v>
      </c>
      <c r="L324" s="120">
        <v>2.84</v>
      </c>
    </row>
    <row r="325" spans="1:12" ht="15" customHeight="1" x14ac:dyDescent="0.25">
      <c r="A325" s="8" t="str">
        <f>IFERROR(VLOOKUP(F325,'Location List'!$A$2:$QR$463,20,FALSE),"")</f>
        <v>Chris Kelly</v>
      </c>
      <c r="B325" s="8" t="str">
        <f>IFERROR(VLOOKUP(F325,'Location List'!$A$2:$QR$644,19,FALSE),"")</f>
        <v>Mike Seymour</v>
      </c>
      <c r="C325" s="8" t="str">
        <f>IFERROR(VLOOKUP(F325,'Location List'!$A$2:$QR$644,18,FALSE),"")</f>
        <v>Adam Fortney</v>
      </c>
      <c r="D325" s="8" t="str">
        <f>IFERROR(VLOOKUP(F325,'Location List'!$A$2:$QR$644,9,FALSE),"")</f>
        <v>TROY WATRING</v>
      </c>
      <c r="E325" s="8" t="str">
        <f>IFERROR(VLOOKUP(F325,'Location List'!$A$2:$QR$644,2,FALSE),"")</f>
        <v>RIVERPOINT</v>
      </c>
      <c r="F325" s="122">
        <v>687</v>
      </c>
      <c r="G325" s="119">
        <v>15369</v>
      </c>
      <c r="H325" s="119">
        <v>54574</v>
      </c>
      <c r="I325" s="119">
        <v>1328</v>
      </c>
      <c r="J325" s="119">
        <v>53246</v>
      </c>
      <c r="K325" s="119">
        <v>162801</v>
      </c>
      <c r="L325" s="120">
        <v>3.06</v>
      </c>
    </row>
    <row r="326" spans="1:12" ht="15" customHeight="1" x14ac:dyDescent="0.25">
      <c r="A326" s="8" t="str">
        <f>IFERROR(VLOOKUP(F326,'Location List'!$A$2:$QR$463,20,FALSE),"")</f>
        <v>Chris Kelly</v>
      </c>
      <c r="B326" s="8" t="str">
        <f>IFERROR(VLOOKUP(F326,'Location List'!$A$2:$QR$644,19,FALSE),"")</f>
        <v>Mike Seymour</v>
      </c>
      <c r="C326" s="8" t="str">
        <f>IFERROR(VLOOKUP(F326,'Location List'!$A$2:$QR$644,18,FALSE),"")</f>
        <v>Adam Fortney</v>
      </c>
      <c r="D326" s="8" t="str">
        <f>IFERROR(VLOOKUP(F326,'Location List'!$A$2:$QR$644,9,FALSE),"")</f>
        <v>TROY WATRING</v>
      </c>
      <c r="E326" s="8" t="str">
        <f>IFERROR(VLOOKUP(F326,'Location List'!$A$2:$QR$644,2,FALSE),"")</f>
        <v>ARLINGTON HEIGHTS</v>
      </c>
      <c r="F326" s="122">
        <v>688</v>
      </c>
      <c r="G326" s="119">
        <v>22780</v>
      </c>
      <c r="H326" s="119">
        <v>44195</v>
      </c>
      <c r="I326" s="119">
        <v>1357</v>
      </c>
      <c r="J326" s="119">
        <v>42838</v>
      </c>
      <c r="K326" s="119">
        <v>137242</v>
      </c>
      <c r="L326" s="120">
        <v>3.2</v>
      </c>
    </row>
    <row r="327" spans="1:12" ht="15" customHeight="1" x14ac:dyDescent="0.25">
      <c r="A327" s="8" t="str">
        <f>IFERROR(VLOOKUP(F327,'Location List'!$A$2:$QR$463,20,FALSE),"")</f>
        <v>Bill Eich</v>
      </c>
      <c r="B327" s="8" t="str">
        <f>IFERROR(VLOOKUP(F327,'Location List'!$A$2:$QR$644,19,FALSE),"")</f>
        <v>Dennis Morgan</v>
      </c>
      <c r="C327" s="8" t="str">
        <f>IFERROR(VLOOKUP(F327,'Location List'!$A$2:$QR$644,18,FALSE),"")</f>
        <v>Brian Osborne</v>
      </c>
      <c r="D327" s="8" t="str">
        <f>IFERROR(VLOOKUP(F327,'Location List'!$A$2:$QR$644,9,FALSE),"")</f>
        <v>PETER PANUNZI</v>
      </c>
      <c r="E327" s="8" t="str">
        <f>IFERROR(VLOOKUP(F327,'Location List'!$A$2:$QR$644,2,FALSE),"")</f>
        <v>JENSEN BEACH</v>
      </c>
      <c r="F327" s="122">
        <v>690</v>
      </c>
      <c r="G327" s="119">
        <v>14737</v>
      </c>
      <c r="H327" s="119">
        <v>28412</v>
      </c>
      <c r="I327" s="119">
        <v>837</v>
      </c>
      <c r="J327" s="119">
        <v>27575</v>
      </c>
      <c r="K327" s="119">
        <v>83178</v>
      </c>
      <c r="L327" s="120">
        <v>3.02</v>
      </c>
    </row>
    <row r="328" spans="1:12" ht="15" customHeight="1" x14ac:dyDescent="0.25">
      <c r="A328" s="8" t="str">
        <f>IFERROR(VLOOKUP(F328,'Location List'!$A$2:$QR$463,20,FALSE),"")</f>
        <v>Chris Kelly</v>
      </c>
      <c r="B328" s="8" t="str">
        <f>IFERROR(VLOOKUP(F328,'Location List'!$A$2:$QR$644,19,FALSE),"")</f>
        <v>Mike Seymour</v>
      </c>
      <c r="C328" s="8" t="str">
        <f>IFERROR(VLOOKUP(F328,'Location List'!$A$2:$QR$644,18,FALSE),"")</f>
        <v>Adam Fortney</v>
      </c>
      <c r="D328" s="8" t="str">
        <f>IFERROR(VLOOKUP(F328,'Location List'!$A$2:$QR$644,9,FALSE),"")</f>
        <v>TROY WATRING</v>
      </c>
      <c r="E328" s="8" t="str">
        <f>IFERROR(VLOOKUP(F328,'Location List'!$A$2:$QR$644,2,FALSE),"")</f>
        <v>GURNEE</v>
      </c>
      <c r="F328" s="122">
        <v>694</v>
      </c>
      <c r="G328" s="119">
        <v>25610</v>
      </c>
      <c r="H328" s="119">
        <v>49711</v>
      </c>
      <c r="I328" s="119">
        <v>1997</v>
      </c>
      <c r="J328" s="119">
        <v>47714</v>
      </c>
      <c r="K328" s="119">
        <v>145876</v>
      </c>
      <c r="L328" s="120">
        <v>3.06</v>
      </c>
    </row>
    <row r="329" spans="1:12" ht="15" customHeight="1" x14ac:dyDescent="0.25">
      <c r="A329" s="8" t="str">
        <f>IFERROR(VLOOKUP(F329,'Location List'!$A$2:$QR$463,20,FALSE),"")</f>
        <v>Bill Eich</v>
      </c>
      <c r="B329" s="8" t="str">
        <f>IFERROR(VLOOKUP(F329,'Location List'!$A$2:$QR$644,19,FALSE),"")</f>
        <v>Dennis Morgan</v>
      </c>
      <c r="C329" s="8" t="str">
        <f>IFERROR(VLOOKUP(F329,'Location List'!$A$2:$QR$644,18,FALSE),"")</f>
        <v>Brian Osborne</v>
      </c>
      <c r="D329" s="8" t="str">
        <f>IFERROR(VLOOKUP(F329,'Location List'!$A$2:$QR$644,9,FALSE),"")</f>
        <v>PETER PANUNZI</v>
      </c>
      <c r="E329" s="8" t="str">
        <f>IFERROR(VLOOKUP(F329,'Location List'!$A$2:$QR$644,2,FALSE),"")</f>
        <v>MELBOURNE</v>
      </c>
      <c r="F329" s="122">
        <v>699</v>
      </c>
      <c r="G329" s="119">
        <v>26207</v>
      </c>
      <c r="H329" s="119">
        <v>44752</v>
      </c>
      <c r="I329" s="119">
        <v>957</v>
      </c>
      <c r="J329" s="119">
        <v>43796</v>
      </c>
      <c r="K329" s="119">
        <v>124283</v>
      </c>
      <c r="L329" s="120">
        <v>2.84</v>
      </c>
    </row>
    <row r="330" spans="1:12" ht="15" customHeight="1" x14ac:dyDescent="0.25">
      <c r="A330" s="8" t="str">
        <f>IFERROR(VLOOKUP(F330,'Location List'!$A$2:$QR$463,20,FALSE),"")</f>
        <v>Bill Eich</v>
      </c>
      <c r="B330" s="8" t="str">
        <f>IFERROR(VLOOKUP(F330,'Location List'!$A$2:$QR$644,19,FALSE),"")</f>
        <v>Dennis Morgan</v>
      </c>
      <c r="C330" s="8" t="str">
        <f>IFERROR(VLOOKUP(F330,'Location List'!$A$2:$QR$644,18,FALSE),"")</f>
        <v>David Jacobs</v>
      </c>
      <c r="D330" s="8" t="str">
        <f>IFERROR(VLOOKUP(F330,'Location List'!$A$2:$QR$644,9,FALSE),"")</f>
        <v>JIM HAMBLEN</v>
      </c>
      <c r="E330" s="8" t="str">
        <f>IFERROR(VLOOKUP(F330,'Location List'!$A$2:$QR$644,2,FALSE),"")</f>
        <v>DECATUR</v>
      </c>
      <c r="F330" s="122">
        <v>701</v>
      </c>
      <c r="G330" s="119">
        <v>10928</v>
      </c>
      <c r="H330" s="119">
        <v>27796</v>
      </c>
      <c r="I330" s="119">
        <v>1275</v>
      </c>
      <c r="J330" s="119">
        <v>26521</v>
      </c>
      <c r="K330" s="119">
        <v>84325</v>
      </c>
      <c r="L330" s="120">
        <v>3.18</v>
      </c>
    </row>
    <row r="331" spans="1:12" ht="15" customHeight="1" x14ac:dyDescent="0.25">
      <c r="A331" s="8" t="str">
        <f>IFERROR(VLOOKUP(F331,'Location List'!$A$2:$QR$463,20,FALSE),"")</f>
        <v>Tim Kerum</v>
      </c>
      <c r="B331" s="8" t="str">
        <f>IFERROR(VLOOKUP(F331,'Location List'!$A$2:$QR$644,19,FALSE),"")</f>
        <v>Mike Seymour</v>
      </c>
      <c r="C331" s="8" t="str">
        <f>IFERROR(VLOOKUP(F331,'Location List'!$A$2:$QR$644,18,FALSE),"")</f>
        <v>Rocky Trevino</v>
      </c>
      <c r="D331" s="8" t="str">
        <f>IFERROR(VLOOKUP(F331,'Location List'!$A$2:$QR$644,9,FALSE),"")</f>
        <v>RYAN RODRIGUEZ</v>
      </c>
      <c r="E331" s="8" t="str">
        <f>IFERROR(VLOOKUP(F331,'Location List'!$A$2:$QR$644,2,FALSE),"")</f>
        <v>GREELEY</v>
      </c>
      <c r="F331" s="122">
        <v>702</v>
      </c>
      <c r="G331" s="119">
        <v>12530</v>
      </c>
      <c r="H331" s="119">
        <v>29676</v>
      </c>
      <c r="I331" s="119">
        <v>744</v>
      </c>
      <c r="J331" s="119">
        <v>28933</v>
      </c>
      <c r="K331" s="119">
        <v>98712</v>
      </c>
      <c r="L331" s="120">
        <v>3.41</v>
      </c>
    </row>
    <row r="332" spans="1:12" ht="15" customHeight="1" x14ac:dyDescent="0.25">
      <c r="A332" s="8" t="str">
        <f>IFERROR(VLOOKUP(F332,'Location List'!$A$2:$QR$463,20,FALSE),"")</f>
        <v>Bill Eich</v>
      </c>
      <c r="B332" s="8" t="str">
        <f>IFERROR(VLOOKUP(F332,'Location List'!$A$2:$QR$644,19,FALSE),"")</f>
        <v>Dennis Morgan</v>
      </c>
      <c r="C332" s="8" t="str">
        <f>IFERROR(VLOOKUP(F332,'Location List'!$A$2:$QR$644,18,FALSE),"")</f>
        <v>Brandon Skipper</v>
      </c>
      <c r="D332" s="8" t="str">
        <f>IFERROR(VLOOKUP(F332,'Location List'!$A$2:$QR$644,9,FALSE),"")</f>
        <v>MICHAEL BOSWELL</v>
      </c>
      <c r="E332" s="8" t="str">
        <f>IFERROR(VLOOKUP(F332,'Location List'!$A$2:$QR$644,2,FALSE),"")</f>
        <v>DOTHAN</v>
      </c>
      <c r="F332" s="122">
        <v>703</v>
      </c>
      <c r="G332" s="119">
        <v>8894</v>
      </c>
      <c r="H332" s="119">
        <v>25835</v>
      </c>
      <c r="I332" s="119">
        <v>1278</v>
      </c>
      <c r="J332" s="119">
        <v>24557</v>
      </c>
      <c r="K332" s="119">
        <v>73577</v>
      </c>
      <c r="L332" s="120">
        <v>3</v>
      </c>
    </row>
    <row r="333" spans="1:12" ht="15" customHeight="1" x14ac:dyDescent="0.25">
      <c r="A333" s="8" t="str">
        <f>IFERROR(VLOOKUP(F333,'Location List'!$A$2:$QR$463,20,FALSE),"")</f>
        <v>Bill Eich</v>
      </c>
      <c r="B333" s="8" t="str">
        <f>IFERROR(VLOOKUP(F333,'Location List'!$A$2:$QR$644,19,FALSE),"")</f>
        <v>Dennis Morgan</v>
      </c>
      <c r="C333" s="8" t="str">
        <f>IFERROR(VLOOKUP(F333,'Location List'!$A$2:$QR$644,18,FALSE),"")</f>
        <v>David Jacobs</v>
      </c>
      <c r="D333" s="8" t="str">
        <f>IFERROR(VLOOKUP(F333,'Location List'!$A$2:$QR$644,9,FALSE),"")</f>
        <v>JIM HAMBLEN</v>
      </c>
      <c r="E333" s="8" t="str">
        <f>IFERROR(VLOOKUP(F333,'Location List'!$A$2:$QR$644,2,FALSE),"")</f>
        <v>HUNTSVILLE</v>
      </c>
      <c r="F333" s="122">
        <v>705</v>
      </c>
      <c r="G333" s="119">
        <v>16459</v>
      </c>
      <c r="H333" s="119">
        <v>47977</v>
      </c>
      <c r="I333" s="119">
        <v>1978</v>
      </c>
      <c r="J333" s="119">
        <v>45999</v>
      </c>
      <c r="K333" s="119">
        <v>147904</v>
      </c>
      <c r="L333" s="120">
        <v>3.22</v>
      </c>
    </row>
    <row r="334" spans="1:12" ht="15" customHeight="1" x14ac:dyDescent="0.25">
      <c r="A334" s="8" t="str">
        <f>IFERROR(VLOOKUP(F334,'Location List'!$A$2:$QR$463,20,FALSE),"")</f>
        <v>Bill Eich</v>
      </c>
      <c r="B334" s="8" t="str">
        <f>IFERROR(VLOOKUP(F334,'Location List'!$A$2:$QR$644,19,FALSE),"")</f>
        <v>Dennis Morgan</v>
      </c>
      <c r="C334" s="8" t="str">
        <f>IFERROR(VLOOKUP(F334,'Location List'!$A$2:$QR$644,18,FALSE),"")</f>
        <v>Mike Garfield</v>
      </c>
      <c r="D334" s="8" t="str">
        <f>IFERROR(VLOOKUP(F334,'Location List'!$A$2:$QR$644,9,FALSE),"")</f>
        <v>BRIAN PITRE</v>
      </c>
      <c r="E334" s="8" t="str">
        <f>IFERROR(VLOOKUP(F334,'Location List'!$A$2:$QR$644,2,FALSE),"")</f>
        <v>HOUMA</v>
      </c>
      <c r="F334" s="122">
        <v>706</v>
      </c>
      <c r="G334" s="119">
        <v>10667</v>
      </c>
      <c r="H334" s="119">
        <v>26120</v>
      </c>
      <c r="I334" s="119">
        <v>876</v>
      </c>
      <c r="J334" s="119">
        <v>25244</v>
      </c>
      <c r="K334" s="119">
        <v>84018</v>
      </c>
      <c r="L334" s="120">
        <v>3.33</v>
      </c>
    </row>
    <row r="335" spans="1:12" ht="15" customHeight="1" x14ac:dyDescent="0.25">
      <c r="A335" s="8" t="str">
        <f>IFERROR(VLOOKUP(F335,'Location List'!$A$2:$QR$463,20,FALSE),"")</f>
        <v>Bill Eich</v>
      </c>
      <c r="B335" s="8" t="str">
        <f>IFERROR(VLOOKUP(F335,'Location List'!$A$2:$QR$644,19,FALSE),"")</f>
        <v>Dennis Morgan</v>
      </c>
      <c r="C335" s="8" t="str">
        <f>IFERROR(VLOOKUP(F335,'Location List'!$A$2:$QR$644,18,FALSE),"")</f>
        <v>Peter Wennerstrom</v>
      </c>
      <c r="D335" s="8" t="str">
        <f>IFERROR(VLOOKUP(F335,'Location List'!$A$2:$QR$644,9,FALSE),"")</f>
        <v>MICHAEL BOSWELL</v>
      </c>
      <c r="E335" s="8" t="str">
        <f>IFERROR(VLOOKUP(F335,'Location List'!$A$2:$QR$644,2,FALSE),"")</f>
        <v>BIRMINGHAM</v>
      </c>
      <c r="F335" s="122">
        <v>707</v>
      </c>
      <c r="G335" s="119">
        <v>8423</v>
      </c>
      <c r="H335" s="119">
        <v>26866</v>
      </c>
      <c r="I335" s="119">
        <v>1279</v>
      </c>
      <c r="J335" s="119">
        <v>25587</v>
      </c>
      <c r="K335" s="119">
        <v>75019</v>
      </c>
      <c r="L335" s="120">
        <v>2.93</v>
      </c>
    </row>
    <row r="336" spans="1:12" ht="15" customHeight="1" x14ac:dyDescent="0.25">
      <c r="A336" s="8" t="str">
        <f>IFERROR(VLOOKUP(F336,'Location List'!$A$2:$QR$463,20,FALSE),"")</f>
        <v>Bill Eich</v>
      </c>
      <c r="B336" s="8" t="str">
        <f>IFERROR(VLOOKUP(F336,'Location List'!$A$2:$QR$644,19,FALSE),"")</f>
        <v>Dennis Morgan</v>
      </c>
      <c r="C336" s="8" t="str">
        <f>IFERROR(VLOOKUP(F336,'Location List'!$A$2:$QR$644,18,FALSE),"")</f>
        <v>Richard Boykin</v>
      </c>
      <c r="D336" s="8" t="str">
        <f>IFERROR(VLOOKUP(F336,'Location List'!$A$2:$QR$644,9,FALSE),"")</f>
        <v>BRIAN PITRE</v>
      </c>
      <c r="E336" s="8" t="str">
        <f>IFERROR(VLOOKUP(F336,'Location List'!$A$2:$QR$644,2,FALSE),"")</f>
        <v>LAKE CHARLES</v>
      </c>
      <c r="F336" s="122">
        <v>709</v>
      </c>
      <c r="G336" s="119">
        <v>4296</v>
      </c>
      <c r="H336" s="119">
        <v>14522</v>
      </c>
      <c r="I336" s="119">
        <v>1076</v>
      </c>
      <c r="J336" s="119">
        <v>13446</v>
      </c>
      <c r="K336" s="119">
        <v>39068</v>
      </c>
      <c r="L336" s="120">
        <v>2.91</v>
      </c>
    </row>
    <row r="337" spans="1:12" ht="15" customHeight="1" x14ac:dyDescent="0.25">
      <c r="A337" s="8" t="str">
        <f>IFERROR(VLOOKUP(F337,'Location List'!$A$2:$QR$463,20,FALSE),"")</f>
        <v>Tim Kerum</v>
      </c>
      <c r="B337" s="8" t="str">
        <f>IFERROR(VLOOKUP(F337,'Location List'!$A$2:$QR$644,19,FALSE),"")</f>
        <v>Mike Seymour</v>
      </c>
      <c r="C337" s="8" t="str">
        <f>IFERROR(VLOOKUP(F337,'Location List'!$A$2:$QR$644,18,FALSE),"")</f>
        <v>Rocky Trevino</v>
      </c>
      <c r="D337" s="8" t="str">
        <f>IFERROR(VLOOKUP(F337,'Location List'!$A$2:$QR$644,9,FALSE),"")</f>
        <v>RYAN RODRIGUEZ</v>
      </c>
      <c r="E337" s="8" t="str">
        <f>IFERROR(VLOOKUP(F337,'Location List'!$A$2:$QR$644,2,FALSE),"")</f>
        <v>AURORA</v>
      </c>
      <c r="F337" s="122">
        <v>710</v>
      </c>
      <c r="G337" s="119">
        <v>14074</v>
      </c>
      <c r="H337" s="119">
        <v>27962</v>
      </c>
      <c r="I337" s="119">
        <v>1200</v>
      </c>
      <c r="J337" s="119">
        <v>26762</v>
      </c>
      <c r="K337" s="119">
        <v>79714</v>
      </c>
      <c r="L337" s="120">
        <v>2.98</v>
      </c>
    </row>
    <row r="338" spans="1:12" ht="15" customHeight="1" x14ac:dyDescent="0.25">
      <c r="A338" s="8" t="str">
        <f>IFERROR(VLOOKUP(F338,'Location List'!$A$2:$QR$463,20,FALSE),"")</f>
        <v>Tim Kerum</v>
      </c>
      <c r="B338" s="8" t="str">
        <f>IFERROR(VLOOKUP(F338,'Location List'!$A$2:$QR$644,19,FALSE),"")</f>
        <v>Mike Seymour</v>
      </c>
      <c r="C338" s="8" t="str">
        <f>IFERROR(VLOOKUP(F338,'Location List'!$A$2:$QR$644,18,FALSE),"")</f>
        <v>Rocky Trevino</v>
      </c>
      <c r="D338" s="8" t="str">
        <f>IFERROR(VLOOKUP(F338,'Location List'!$A$2:$QR$644,9,FALSE),"")</f>
        <v>RYAN RODRIGUEZ</v>
      </c>
      <c r="E338" s="8" t="str">
        <f>IFERROR(VLOOKUP(F338,'Location List'!$A$2:$QR$644,2,FALSE),"")</f>
        <v>SUPERIOR</v>
      </c>
      <c r="F338" s="122">
        <v>711</v>
      </c>
      <c r="G338" s="119">
        <v>12412</v>
      </c>
      <c r="H338" s="119">
        <v>37853</v>
      </c>
      <c r="I338" s="119">
        <v>1022</v>
      </c>
      <c r="J338" s="119">
        <v>36831</v>
      </c>
      <c r="K338" s="119">
        <v>105795</v>
      </c>
      <c r="L338" s="120">
        <v>2.87</v>
      </c>
    </row>
    <row r="339" spans="1:12" ht="15" customHeight="1" x14ac:dyDescent="0.25">
      <c r="A339" s="8" t="str">
        <f>IFERROR(VLOOKUP(F339,'Location List'!$A$2:$QR$463,20,FALSE),"")</f>
        <v>Chris Kelly</v>
      </c>
      <c r="B339" s="8" t="str">
        <f>IFERROR(VLOOKUP(F339,'Location List'!$A$2:$QR$644,19,FALSE),"")</f>
        <v>Victor Ayrapetov</v>
      </c>
      <c r="C339" s="8" t="str">
        <f>IFERROR(VLOOKUP(F339,'Location List'!$A$2:$QR$644,18,FALSE),"")</f>
        <v>Nicholas Glenn</v>
      </c>
      <c r="D339" s="8" t="str">
        <f>IFERROR(VLOOKUP(F339,'Location List'!$A$2:$QR$644,9,FALSE),"")</f>
        <v>ALI ELALI</v>
      </c>
      <c r="E339" s="8" t="str">
        <f>IFERROR(VLOOKUP(F339,'Location List'!$A$2:$QR$644,2,FALSE),"")</f>
        <v>SOUTHGATE</v>
      </c>
      <c r="F339" s="122">
        <v>713</v>
      </c>
      <c r="G339" s="119">
        <v>20548</v>
      </c>
      <c r="H339" s="119">
        <v>37769</v>
      </c>
      <c r="I339" s="119">
        <v>1469</v>
      </c>
      <c r="J339" s="119">
        <v>36300</v>
      </c>
      <c r="K339" s="119">
        <v>97210</v>
      </c>
      <c r="L339" s="120">
        <v>2.68</v>
      </c>
    </row>
    <row r="340" spans="1:12" ht="15" customHeight="1" x14ac:dyDescent="0.25">
      <c r="A340" s="8" t="str">
        <f>IFERROR(VLOOKUP(F340,'Location List'!$A$2:$QR$463,20,FALSE),"")</f>
        <v>Bill Eich</v>
      </c>
      <c r="B340" s="8" t="str">
        <f>IFERROR(VLOOKUP(F340,'Location List'!$A$2:$QR$644,19,FALSE),"")</f>
        <v>Dennis Morgan</v>
      </c>
      <c r="C340" s="8" t="str">
        <f>IFERROR(VLOOKUP(F340,'Location List'!$A$2:$QR$644,18,FALSE),"")</f>
        <v>Richard Boykin</v>
      </c>
      <c r="D340" s="8" t="str">
        <f>IFERROR(VLOOKUP(F340,'Location List'!$A$2:$QR$644,9,FALSE),"")</f>
        <v>BRIAN PITRE</v>
      </c>
      <c r="E340" s="8" t="str">
        <f>IFERROR(VLOOKUP(F340,'Location List'!$A$2:$QR$644,2,FALSE),"")</f>
        <v>LAFAYETTE</v>
      </c>
      <c r="F340" s="122">
        <v>715</v>
      </c>
      <c r="G340" s="119">
        <v>16975</v>
      </c>
      <c r="H340" s="119">
        <v>42393</v>
      </c>
      <c r="I340" s="119">
        <v>1468</v>
      </c>
      <c r="J340" s="119">
        <v>40925</v>
      </c>
      <c r="K340" s="119">
        <v>138489</v>
      </c>
      <c r="L340" s="120">
        <v>3.38</v>
      </c>
    </row>
    <row r="341" spans="1:12" ht="15" customHeight="1" x14ac:dyDescent="0.25">
      <c r="A341" s="8" t="str">
        <f>IFERROR(VLOOKUP(F341,'Location List'!$A$2:$QR$463,20,FALSE),"")</f>
        <v>Bill Eich</v>
      </c>
      <c r="B341" s="8" t="str">
        <f>IFERROR(VLOOKUP(F341,'Location List'!$A$2:$QR$644,19,FALSE),"")</f>
        <v>Dennis Morgan</v>
      </c>
      <c r="C341" s="8" t="str">
        <f>IFERROR(VLOOKUP(F341,'Location List'!$A$2:$QR$644,18,FALSE),"")</f>
        <v>Mike Garfield</v>
      </c>
      <c r="D341" s="8" t="str">
        <f>IFERROR(VLOOKUP(F341,'Location List'!$A$2:$QR$644,9,FALSE),"")</f>
        <v>BRIAN PITRE</v>
      </c>
      <c r="E341" s="8" t="str">
        <f>IFERROR(VLOOKUP(F341,'Location List'!$A$2:$QR$644,2,FALSE),"")</f>
        <v>VETERANS</v>
      </c>
      <c r="F341" s="122">
        <v>716</v>
      </c>
      <c r="G341" s="119">
        <v>30852</v>
      </c>
      <c r="H341" s="119">
        <v>60594</v>
      </c>
      <c r="I341" s="119">
        <v>1512</v>
      </c>
      <c r="J341" s="119">
        <v>59082</v>
      </c>
      <c r="K341" s="119">
        <v>199768</v>
      </c>
      <c r="L341" s="120">
        <v>3.38</v>
      </c>
    </row>
    <row r="342" spans="1:12" ht="15" customHeight="1" x14ac:dyDescent="0.25">
      <c r="A342" s="8" t="str">
        <f>IFERROR(VLOOKUP(F342,'Location List'!$A$2:$QR$463,20,FALSE),"")</f>
        <v>Bill Eich</v>
      </c>
      <c r="B342" s="8" t="str">
        <f>IFERROR(VLOOKUP(F342,'Location List'!$A$2:$QR$644,19,FALSE),"")</f>
        <v>Dennis Morgan</v>
      </c>
      <c r="C342" s="8" t="str">
        <f>IFERROR(VLOOKUP(F342,'Location List'!$A$2:$QR$644,18,FALSE),"")</f>
        <v>Steve Rupp</v>
      </c>
      <c r="D342" s="8" t="str">
        <f>IFERROR(VLOOKUP(F342,'Location List'!$A$2:$QR$644,9,FALSE),"")</f>
        <v>Seneca Gray</v>
      </c>
      <c r="E342" s="8" t="str">
        <f>IFERROR(VLOOKUP(F342,'Location List'!$A$2:$QR$644,2,FALSE),"")</f>
        <v>INTERNATIONAL DR</v>
      </c>
      <c r="F342" s="122">
        <v>718</v>
      </c>
      <c r="G342" s="119">
        <v>16364</v>
      </c>
      <c r="H342" s="119">
        <v>41205</v>
      </c>
      <c r="I342" s="119">
        <v>1152</v>
      </c>
      <c r="J342" s="119">
        <v>40053</v>
      </c>
      <c r="K342" s="119">
        <v>117180</v>
      </c>
      <c r="L342" s="120">
        <v>2.93</v>
      </c>
    </row>
    <row r="343" spans="1:12" ht="15" customHeight="1" x14ac:dyDescent="0.25">
      <c r="A343" s="8" t="str">
        <f>IFERROR(VLOOKUP(F343,'Location List'!$A$2:$QR$463,20,FALSE),"")</f>
        <v>Bill Eich</v>
      </c>
      <c r="B343" s="8" t="str">
        <f>IFERROR(VLOOKUP(F343,'Location List'!$A$2:$QR$644,19,FALSE),"")</f>
        <v>Dennis Morgan</v>
      </c>
      <c r="C343" s="8" t="str">
        <f>IFERROR(VLOOKUP(F343,'Location List'!$A$2:$QR$644,18,FALSE),"")</f>
        <v>George Snow</v>
      </c>
      <c r="D343" s="8" t="str">
        <f>IFERROR(VLOOKUP(F343,'Location List'!$A$2:$QR$644,9,FALSE),"")</f>
        <v>SENECA GRAY</v>
      </c>
      <c r="E343" s="8" t="str">
        <f>IFERROR(VLOOKUP(F343,'Location List'!$A$2:$QR$644,2,FALSE),"")</f>
        <v>BRADENTON</v>
      </c>
      <c r="F343" s="122">
        <v>720</v>
      </c>
      <c r="G343" s="119">
        <v>14046</v>
      </c>
      <c r="H343" s="119">
        <v>30631</v>
      </c>
      <c r="I343" s="119">
        <v>1543</v>
      </c>
      <c r="J343" s="119">
        <v>29088</v>
      </c>
      <c r="K343" s="119">
        <v>82321</v>
      </c>
      <c r="L343" s="120">
        <v>2.83</v>
      </c>
    </row>
    <row r="344" spans="1:12" ht="15" customHeight="1" x14ac:dyDescent="0.25">
      <c r="A344" s="8" t="str">
        <f>IFERROR(VLOOKUP(F344,'Location List'!$A$2:$QR$463,20,FALSE),"")</f>
        <v>Tim Kerum</v>
      </c>
      <c r="B344" s="8" t="str">
        <f>IFERROR(VLOOKUP(F344,'Location List'!$A$2:$QR$644,19,FALSE),"")</f>
        <v>Mike Seymour</v>
      </c>
      <c r="C344" s="8" t="str">
        <f>IFERROR(VLOOKUP(F344,'Location List'!$A$2:$QR$644,18,FALSE),"")</f>
        <v>Rocky Trevino</v>
      </c>
      <c r="D344" s="8" t="str">
        <f>IFERROR(VLOOKUP(F344,'Location List'!$A$2:$QR$644,9,FALSE),"")</f>
        <v>RYAN RODRIGUEZ</v>
      </c>
      <c r="E344" s="8" t="str">
        <f>IFERROR(VLOOKUP(F344,'Location List'!$A$2:$QR$644,2,FALSE),"")</f>
        <v>DENVER-ENGLEWOOD</v>
      </c>
      <c r="F344" s="122">
        <v>721</v>
      </c>
      <c r="G344" s="119">
        <v>13940</v>
      </c>
      <c r="H344" s="119">
        <v>39757</v>
      </c>
      <c r="I344" s="119">
        <v>1015</v>
      </c>
      <c r="J344" s="119">
        <v>38742</v>
      </c>
      <c r="K344" s="119">
        <v>133907</v>
      </c>
      <c r="L344" s="120">
        <v>3.46</v>
      </c>
    </row>
    <row r="345" spans="1:12" ht="15" customHeight="1" x14ac:dyDescent="0.25">
      <c r="A345" s="8" t="str">
        <f>IFERROR(VLOOKUP(F345,'Location List'!$A$2:$QR$463,20,FALSE),"")</f>
        <v>Bill Eich</v>
      </c>
      <c r="B345" s="8" t="str">
        <f>IFERROR(VLOOKUP(F345,'Location List'!$A$2:$QR$644,19,FALSE),"")</f>
        <v>Dennis Morgan</v>
      </c>
      <c r="C345" s="8" t="str">
        <f>IFERROR(VLOOKUP(F345,'Location List'!$A$2:$QR$644,18,FALSE),"")</f>
        <v>Steve Rupp</v>
      </c>
      <c r="D345" s="8" t="str">
        <f>IFERROR(VLOOKUP(F345,'Location List'!$A$2:$QR$644,9,FALSE),"")</f>
        <v>Seneca Gray</v>
      </c>
      <c r="E345" s="8" t="str">
        <f>IFERROR(VLOOKUP(F345,'Location List'!$A$2:$QR$644,2,FALSE),"")</f>
        <v>ORLANDO-WATERFORD</v>
      </c>
      <c r="F345" s="122">
        <v>722</v>
      </c>
      <c r="G345" s="119">
        <v>20607</v>
      </c>
      <c r="H345" s="119">
        <v>48458</v>
      </c>
      <c r="I345" s="119">
        <v>1017</v>
      </c>
      <c r="J345" s="119">
        <v>47441</v>
      </c>
      <c r="K345" s="119">
        <v>137356</v>
      </c>
      <c r="L345" s="120">
        <v>2.9</v>
      </c>
    </row>
    <row r="346" spans="1:12" ht="15" customHeight="1" x14ac:dyDescent="0.25">
      <c r="A346" s="8" t="str">
        <f>IFERROR(VLOOKUP(F346,'Location List'!$A$2:$QR$463,20,FALSE),"")</f>
        <v>Chris Kelly</v>
      </c>
      <c r="B346" s="8" t="str">
        <f>IFERROR(VLOOKUP(F346,'Location List'!$A$2:$QR$644,19,FALSE),"")</f>
        <v>Mike Seymour</v>
      </c>
      <c r="C346" s="8" t="str">
        <f>IFERROR(VLOOKUP(F346,'Location List'!$A$2:$QR$644,18,FALSE),"")</f>
        <v>Joe Hazard</v>
      </c>
      <c r="D346" s="8" t="str">
        <f>IFERROR(VLOOKUP(F346,'Location List'!$A$2:$QR$644,9,FALSE),"")</f>
        <v>Troy Watring</v>
      </c>
      <c r="E346" s="8" t="str">
        <f>IFERROR(VLOOKUP(F346,'Location List'!$A$2:$QR$644,2,FALSE),"")</f>
        <v>LACROSSE</v>
      </c>
      <c r="F346" s="122">
        <v>724</v>
      </c>
      <c r="G346" s="119">
        <v>13197</v>
      </c>
      <c r="H346" s="119">
        <v>33568</v>
      </c>
      <c r="I346" s="119">
        <v>1229</v>
      </c>
      <c r="J346" s="119">
        <v>32340</v>
      </c>
      <c r="K346" s="119">
        <v>119875</v>
      </c>
      <c r="L346" s="120">
        <v>3.71</v>
      </c>
    </row>
    <row r="347" spans="1:12" ht="15" customHeight="1" x14ac:dyDescent="0.25">
      <c r="A347" s="8" t="str">
        <f>IFERROR(VLOOKUP(F347,'Location List'!$A$2:$QR$463,20,FALSE),"")</f>
        <v>Bill Eich</v>
      </c>
      <c r="B347" s="8" t="str">
        <f>IFERROR(VLOOKUP(F347,'Location List'!$A$2:$QR$644,19,FALSE),"")</f>
        <v>Mike Seymour</v>
      </c>
      <c r="C347" s="8" t="str">
        <f>IFERROR(VLOOKUP(F347,'Location List'!$A$2:$QR$644,18,FALSE),"")</f>
        <v>Aldo Castaneda</v>
      </c>
      <c r="D347" s="8" t="str">
        <f>IFERROR(VLOOKUP(F347,'Location List'!$A$2:$QR$644,9,FALSE),"")</f>
        <v>PETER PANUNZI</v>
      </c>
      <c r="E347" s="8" t="str">
        <f>IFERROR(VLOOKUP(F347,'Location List'!$A$2:$QR$644,2,FALSE),"")</f>
        <v>SOUTH DADE</v>
      </c>
      <c r="F347" s="122">
        <v>725</v>
      </c>
      <c r="G347" s="119">
        <v>19226</v>
      </c>
      <c r="H347" s="119">
        <v>32085</v>
      </c>
      <c r="I347" s="119">
        <v>822</v>
      </c>
      <c r="J347" s="119">
        <v>31263</v>
      </c>
      <c r="K347" s="119">
        <v>88474</v>
      </c>
      <c r="L347" s="120">
        <v>2.83</v>
      </c>
    </row>
    <row r="348" spans="1:12" ht="15" customHeight="1" x14ac:dyDescent="0.25">
      <c r="A348" s="8" t="str">
        <f>IFERROR(VLOOKUP(F348,'Location List'!$A$2:$QR$463,20,FALSE),"")</f>
        <v>Chris Kelly</v>
      </c>
      <c r="B348" s="8" t="str">
        <f>IFERROR(VLOOKUP(F348,'Location List'!$A$2:$QR$644,19,FALSE),"")</f>
        <v>Mike Seymour</v>
      </c>
      <c r="C348" s="8" t="str">
        <f>IFERROR(VLOOKUP(F348,'Location List'!$A$2:$QR$644,18,FALSE),"")</f>
        <v>Joe Hazard</v>
      </c>
      <c r="D348" s="8" t="str">
        <f>IFERROR(VLOOKUP(F348,'Location List'!$A$2:$QR$644,9,FALSE),"")</f>
        <v>TROY WATRING</v>
      </c>
      <c r="E348" s="8" t="str">
        <f>IFERROR(VLOOKUP(F348,'Location List'!$A$2:$QR$644,2,FALSE),"")</f>
        <v>RACINE</v>
      </c>
      <c r="F348" s="122">
        <v>726</v>
      </c>
      <c r="G348" s="119">
        <v>18463</v>
      </c>
      <c r="H348" s="119">
        <v>45701</v>
      </c>
      <c r="I348" s="119">
        <v>1105</v>
      </c>
      <c r="J348" s="119">
        <v>44596</v>
      </c>
      <c r="K348" s="119">
        <v>129265</v>
      </c>
      <c r="L348" s="120">
        <v>2.9</v>
      </c>
    </row>
    <row r="349" spans="1:12" ht="15" customHeight="1" x14ac:dyDescent="0.25">
      <c r="A349" s="8" t="str">
        <f>IFERROR(VLOOKUP(F349,'Location List'!$A$2:$QR$463,20,FALSE),"")</f>
        <v>Chris Kelly</v>
      </c>
      <c r="B349" s="8" t="str">
        <f>IFERROR(VLOOKUP(F349,'Location List'!$A$2:$QR$644,19,FALSE),"")</f>
        <v>Mike Seymour</v>
      </c>
      <c r="C349" s="8" t="str">
        <f>IFERROR(VLOOKUP(F349,'Location List'!$A$2:$QR$644,18,FALSE),"")</f>
        <v>Joe Hazard</v>
      </c>
      <c r="D349" s="8" t="str">
        <f>IFERROR(VLOOKUP(F349,'Location List'!$A$2:$QR$644,9,FALSE),"")</f>
        <v>TROY WATRING</v>
      </c>
      <c r="E349" s="8" t="str">
        <f>IFERROR(VLOOKUP(F349,'Location List'!$A$2:$QR$644,2,FALSE),"")</f>
        <v>JANESVILLE</v>
      </c>
      <c r="F349" s="122">
        <v>728</v>
      </c>
      <c r="G349" s="119">
        <v>12474</v>
      </c>
      <c r="H349" s="119">
        <v>27161</v>
      </c>
      <c r="I349" s="119">
        <v>1053</v>
      </c>
      <c r="J349" s="119">
        <v>26109</v>
      </c>
      <c r="K349" s="119">
        <v>76108</v>
      </c>
      <c r="L349" s="120">
        <v>2.92</v>
      </c>
    </row>
    <row r="350" spans="1:12" ht="15" customHeight="1" x14ac:dyDescent="0.25">
      <c r="A350" s="8" t="str">
        <f>IFERROR(VLOOKUP(F350,'Location List'!$A$2:$QR$463,20,FALSE),"")</f>
        <v>Bill Eich</v>
      </c>
      <c r="B350" s="8" t="str">
        <f>IFERROR(VLOOKUP(F350,'Location List'!$A$2:$QR$644,19,FALSE),"")</f>
        <v>Mike Seymour</v>
      </c>
      <c r="C350" s="8" t="str">
        <f>IFERROR(VLOOKUP(F350,'Location List'!$A$2:$QR$644,18,FALSE),"")</f>
        <v>D. Jacobs</v>
      </c>
      <c r="D350" s="8" t="str">
        <f>IFERROR(VLOOKUP(F350,'Location List'!$A$2:$QR$644,9,FALSE),"")</f>
        <v>JOSEPH RISNEAR</v>
      </c>
      <c r="E350" s="8" t="str">
        <f>IFERROR(VLOOKUP(F350,'Location List'!$A$2:$QR$644,2,FALSE),"")</f>
        <v>CUMBERLAND</v>
      </c>
      <c r="F350" s="122">
        <v>729</v>
      </c>
      <c r="G350" s="119">
        <v>9966</v>
      </c>
      <c r="H350" s="119">
        <v>26419</v>
      </c>
      <c r="I350" s="119">
        <v>795</v>
      </c>
      <c r="J350" s="119">
        <v>25624</v>
      </c>
      <c r="K350" s="119">
        <v>75817</v>
      </c>
      <c r="L350" s="120">
        <v>2.96</v>
      </c>
    </row>
    <row r="351" spans="1:12" ht="15" customHeight="1" x14ac:dyDescent="0.25">
      <c r="A351" s="8" t="str">
        <f>IFERROR(VLOOKUP(F351,'Location List'!$A$2:$QR$463,20,FALSE),"")</f>
        <v>Bill Eich</v>
      </c>
      <c r="B351" s="8" t="str">
        <f>IFERROR(VLOOKUP(F351,'Location List'!$A$2:$QR$644,19,FALSE),"")</f>
        <v>Mike Seymour</v>
      </c>
      <c r="C351" s="8" t="str">
        <f>IFERROR(VLOOKUP(F351,'Location List'!$A$2:$QR$644,18,FALSE),"")</f>
        <v>David Garibay Jr</v>
      </c>
      <c r="D351" s="8" t="str">
        <f>IFERROR(VLOOKUP(F351,'Location List'!$A$2:$QR$644,9,FALSE),"")</f>
        <v>ANTHONY CHAPA</v>
      </c>
      <c r="E351" s="8" t="str">
        <f>IFERROR(VLOOKUP(F351,'Location List'!$A$2:$QR$644,2,FALSE),"")</f>
        <v>KILLEEN</v>
      </c>
      <c r="F351" s="122">
        <v>732</v>
      </c>
      <c r="G351" s="119">
        <v>16112</v>
      </c>
      <c r="H351" s="119">
        <v>29859</v>
      </c>
      <c r="I351" s="119">
        <v>1382</v>
      </c>
      <c r="J351" s="119">
        <v>28477</v>
      </c>
      <c r="K351" s="119">
        <v>82669</v>
      </c>
      <c r="L351" s="120">
        <v>2.9</v>
      </c>
    </row>
    <row r="352" spans="1:12" ht="15" customHeight="1" x14ac:dyDescent="0.25">
      <c r="A352" s="8" t="str">
        <f>IFERROR(VLOOKUP(F352,'Location List'!$A$2:$QR$463,20,FALSE),"")</f>
        <v>Tim Kerum</v>
      </c>
      <c r="B352" s="8" t="str">
        <f>IFERROR(VLOOKUP(F352,'Location List'!$A$2:$QR$644,19,FALSE),"")</f>
        <v>Mike Seymour</v>
      </c>
      <c r="C352" s="8" t="str">
        <f>IFERROR(VLOOKUP(F352,'Location List'!$A$2:$QR$644,18,FALSE),"")</f>
        <v>Dean Bilstein</v>
      </c>
      <c r="D352" s="8" t="str">
        <f>IFERROR(VLOOKUP(F352,'Location List'!$A$2:$QR$644,9,FALSE),"")</f>
        <v>Eric Montes</v>
      </c>
      <c r="E352" s="8" t="str">
        <f>IFERROR(VLOOKUP(F352,'Location List'!$A$2:$QR$644,2,FALSE),"")</f>
        <v>OMAHA</v>
      </c>
      <c r="F352" s="122">
        <v>733</v>
      </c>
      <c r="G352" s="119">
        <v>11359</v>
      </c>
      <c r="H352" s="119">
        <v>35096</v>
      </c>
      <c r="I352" s="119">
        <v>1243</v>
      </c>
      <c r="J352" s="119">
        <v>33853</v>
      </c>
      <c r="K352" s="119">
        <v>104749</v>
      </c>
      <c r="L352" s="120">
        <v>3.09</v>
      </c>
    </row>
    <row r="353" spans="1:12" ht="15" customHeight="1" x14ac:dyDescent="0.25">
      <c r="A353" s="8" t="str">
        <f>IFERROR(VLOOKUP(F353,'Location List'!$A$2:$QR$463,20,FALSE),"")</f>
        <v>Bill Eich</v>
      </c>
      <c r="B353" s="8" t="str">
        <f>IFERROR(VLOOKUP(F353,'Location List'!$A$2:$QR$644,19,FALSE),"")</f>
        <v>Mike Seymour</v>
      </c>
      <c r="C353" s="8" t="str">
        <f>IFERROR(VLOOKUP(F353,'Location List'!$A$2:$QR$644,18,FALSE),"")</f>
        <v>Darren Letulle</v>
      </c>
      <c r="D353" s="8" t="str">
        <f>IFERROR(VLOOKUP(F353,'Location List'!$A$2:$QR$644,9,FALSE),"")</f>
        <v>ANTHONY CHAPA</v>
      </c>
      <c r="E353" s="8" t="str">
        <f>IFERROR(VLOOKUP(F353,'Location List'!$A$2:$QR$644,2,FALSE),"")</f>
        <v>SUGARLAND</v>
      </c>
      <c r="F353" s="122">
        <v>735</v>
      </c>
      <c r="G353" s="119">
        <v>21425</v>
      </c>
      <c r="H353" s="119">
        <v>52214</v>
      </c>
      <c r="I353" s="119">
        <v>1185</v>
      </c>
      <c r="J353" s="119">
        <v>51029</v>
      </c>
      <c r="K353" s="119">
        <v>146739</v>
      </c>
      <c r="L353" s="120">
        <v>2.88</v>
      </c>
    </row>
    <row r="354" spans="1:12" ht="15" customHeight="1" x14ac:dyDescent="0.25">
      <c r="A354" s="8" t="str">
        <f>IFERROR(VLOOKUP(F354,'Location List'!$A$2:$QR$463,20,FALSE),"")</f>
        <v>Chris Kelly</v>
      </c>
      <c r="B354" s="8" t="str">
        <f>IFERROR(VLOOKUP(F354,'Location List'!$A$2:$QR$644,19,FALSE),"")</f>
        <v>Mike Seymour</v>
      </c>
      <c r="C354" s="8" t="str">
        <f>IFERROR(VLOOKUP(F354,'Location List'!$A$2:$QR$644,18,FALSE),"")</f>
        <v>Chris Monteleone</v>
      </c>
      <c r="D354" s="8" t="str">
        <f>IFERROR(VLOOKUP(F354,'Location List'!$A$2:$QR$644,9,FALSE),"")</f>
        <v>ALI ELALI</v>
      </c>
      <c r="E354" s="8" t="str">
        <f>IFERROR(VLOOKUP(F354,'Location List'!$A$2:$QR$644,2,FALSE),"")</f>
        <v>NW COLUMBUS</v>
      </c>
      <c r="F354" s="122">
        <v>736</v>
      </c>
      <c r="G354" s="119">
        <v>21238</v>
      </c>
      <c r="H354" s="119">
        <v>54355</v>
      </c>
      <c r="I354" s="119">
        <v>1622</v>
      </c>
      <c r="J354" s="119">
        <v>52734</v>
      </c>
      <c r="K354" s="119">
        <v>137428</v>
      </c>
      <c r="L354" s="120">
        <v>2.61</v>
      </c>
    </row>
    <row r="355" spans="1:12" ht="15" customHeight="1" x14ac:dyDescent="0.25">
      <c r="A355" s="8" t="str">
        <f>IFERROR(VLOOKUP(F355,'Location List'!$A$2:$QR$463,20,FALSE),"")</f>
        <v>Chris Kelly</v>
      </c>
      <c r="B355" s="8" t="str">
        <f>IFERROR(VLOOKUP(F355,'Location List'!$A$2:$QR$644,19,FALSE),"")</f>
        <v>Mike Seymour</v>
      </c>
      <c r="C355" s="8" t="str">
        <f>IFERROR(VLOOKUP(F355,'Location List'!$A$2:$QR$644,18,FALSE),"")</f>
        <v>Chris Monteleone</v>
      </c>
      <c r="D355" s="8" t="str">
        <f>IFERROR(VLOOKUP(F355,'Location List'!$A$2:$QR$644,9,FALSE),"")</f>
        <v>ALI ELALI</v>
      </c>
      <c r="E355" s="8" t="str">
        <f>IFERROR(VLOOKUP(F355,'Location List'!$A$2:$QR$644,2,FALSE),"")</f>
        <v>SHARONVILLE</v>
      </c>
      <c r="F355" s="122">
        <v>738</v>
      </c>
      <c r="G355" s="119">
        <v>17467</v>
      </c>
      <c r="H355" s="119">
        <v>35058</v>
      </c>
      <c r="I355" s="119">
        <v>1148</v>
      </c>
      <c r="J355" s="119">
        <v>33910</v>
      </c>
      <c r="K355" s="119">
        <v>100090</v>
      </c>
      <c r="L355" s="120">
        <v>2.95</v>
      </c>
    </row>
    <row r="356" spans="1:12" ht="15" customHeight="1" x14ac:dyDescent="0.25">
      <c r="A356" s="8" t="str">
        <f>IFERROR(VLOOKUP(F356,'Location List'!$A$2:$QR$463,20,FALSE),"")</f>
        <v>Chris Kelly</v>
      </c>
      <c r="B356" s="8" t="str">
        <f>IFERROR(VLOOKUP(F356,'Location List'!$A$2:$QR$644,19,FALSE),"")</f>
        <v>Mike Seymour</v>
      </c>
      <c r="C356" s="8" t="str">
        <f>IFERROR(VLOOKUP(F356,'Location List'!$A$2:$QR$644,18,FALSE),"")</f>
        <v>Jeff Baker</v>
      </c>
      <c r="D356" s="8" t="str">
        <f>IFERROR(VLOOKUP(F356,'Location List'!$A$2:$QR$644,9,FALSE),"")</f>
        <v>DENNIS SANDERS</v>
      </c>
      <c r="E356" s="8" t="str">
        <f>IFERROR(VLOOKUP(F356,'Location List'!$A$2:$QR$644,2,FALSE),"")</f>
        <v>CANTON OHIO</v>
      </c>
      <c r="F356" s="122">
        <v>740</v>
      </c>
      <c r="G356" s="119">
        <v>29933</v>
      </c>
      <c r="H356" s="119">
        <v>58737</v>
      </c>
      <c r="I356" s="119">
        <v>1272</v>
      </c>
      <c r="J356" s="119">
        <v>57465</v>
      </c>
      <c r="K356" s="119">
        <v>172439</v>
      </c>
      <c r="L356" s="120">
        <v>3</v>
      </c>
    </row>
    <row r="357" spans="1:12" ht="15" customHeight="1" x14ac:dyDescent="0.25">
      <c r="A357" s="8" t="str">
        <f>IFERROR(VLOOKUP(F357,'Location List'!$A$2:$QR$463,20,FALSE),"")</f>
        <v>Bill Eich</v>
      </c>
      <c r="B357" s="8" t="str">
        <f>IFERROR(VLOOKUP(F357,'Location List'!$A$2:$QR$644,19,FALSE),"")</f>
        <v>Mike Seymour</v>
      </c>
      <c r="C357" s="8" t="str">
        <f>IFERROR(VLOOKUP(F357,'Location List'!$A$2:$QR$644,18,FALSE),"")</f>
        <v>Chris Smith</v>
      </c>
      <c r="D357" s="8" t="str">
        <f>IFERROR(VLOOKUP(F357,'Location List'!$A$2:$QR$644,9,FALSE),"")</f>
        <v>TODD BELL</v>
      </c>
      <c r="E357" s="8" t="str">
        <f>IFERROR(VLOOKUP(F357,'Location List'!$A$2:$QR$644,2,FALSE),"")</f>
        <v>SPRINGFIELD</v>
      </c>
      <c r="F357" s="122">
        <v>742</v>
      </c>
      <c r="G357" s="119">
        <v>22765</v>
      </c>
      <c r="H357" s="119">
        <v>48018</v>
      </c>
      <c r="I357" s="119">
        <v>1619</v>
      </c>
      <c r="J357" s="119">
        <v>46399</v>
      </c>
      <c r="K357" s="119">
        <v>141495</v>
      </c>
      <c r="L357" s="120">
        <v>3.05</v>
      </c>
    </row>
    <row r="358" spans="1:12" ht="15" customHeight="1" x14ac:dyDescent="0.25">
      <c r="A358" s="8" t="str">
        <f>IFERROR(VLOOKUP(F358,'Location List'!$A$2:$QR$463,20,FALSE),"")</f>
        <v>Chris Kelly</v>
      </c>
      <c r="B358" s="8" t="str">
        <f>IFERROR(VLOOKUP(F358,'Location List'!$A$2:$QR$644,19,FALSE),"")</f>
        <v>Mike Seymour</v>
      </c>
      <c r="C358" s="8" t="str">
        <f>IFERROR(VLOOKUP(F358,'Location List'!$A$2:$QR$644,18,FALSE),"")</f>
        <v>Jeff Baker</v>
      </c>
      <c r="D358" s="8" t="str">
        <f>IFERROR(VLOOKUP(F358,'Location List'!$A$2:$QR$644,9,FALSE),"")</f>
        <v>DENNIS SANDERS</v>
      </c>
      <c r="E358" s="8" t="str">
        <f>IFERROR(VLOOKUP(F358,'Location List'!$A$2:$QR$644,2,FALSE),"")</f>
        <v>MENTOR</v>
      </c>
      <c r="F358" s="122">
        <v>743</v>
      </c>
      <c r="G358" s="119">
        <v>17896</v>
      </c>
      <c r="H358" s="119">
        <v>40108</v>
      </c>
      <c r="I358" s="119">
        <v>1155</v>
      </c>
      <c r="J358" s="119">
        <v>38953</v>
      </c>
      <c r="K358" s="119">
        <v>106974</v>
      </c>
      <c r="L358" s="120">
        <v>2.75</v>
      </c>
    </row>
    <row r="359" spans="1:12" ht="15" customHeight="1" x14ac:dyDescent="0.25">
      <c r="A359" s="8" t="str">
        <f>IFERROR(VLOOKUP(F359,'Location List'!$A$2:$QR$463,20,FALSE),"")</f>
        <v>Chris Kelly</v>
      </c>
      <c r="B359" s="8" t="str">
        <f>IFERROR(VLOOKUP(F359,'Location List'!$A$2:$QR$644,19,FALSE),"")</f>
        <v>Mike Seymour</v>
      </c>
      <c r="C359" s="8" t="str">
        <f>IFERROR(VLOOKUP(F359,'Location List'!$A$2:$QR$644,18,FALSE),"")</f>
        <v>Rick Reid</v>
      </c>
      <c r="D359" s="8" t="str">
        <f>IFERROR(VLOOKUP(F359,'Location List'!$A$2:$QR$644,9,FALSE),"")</f>
        <v>DENNIS SANDERS</v>
      </c>
      <c r="E359" s="8" t="str">
        <f>IFERROR(VLOOKUP(F359,'Location List'!$A$2:$QR$644,2,FALSE),"")</f>
        <v>NILES</v>
      </c>
      <c r="F359" s="122">
        <v>745</v>
      </c>
      <c r="G359" s="119">
        <v>16283</v>
      </c>
      <c r="H359" s="119">
        <v>31710</v>
      </c>
      <c r="I359" s="119">
        <v>950</v>
      </c>
      <c r="J359" s="119">
        <v>30760</v>
      </c>
      <c r="K359" s="119">
        <v>101834</v>
      </c>
      <c r="L359" s="120">
        <v>3.31</v>
      </c>
    </row>
    <row r="360" spans="1:12" ht="15" customHeight="1" x14ac:dyDescent="0.25">
      <c r="A360" s="8" t="str">
        <f>IFERROR(VLOOKUP(F360,'Location List'!$A$2:$QR$463,20,FALSE),"")</f>
        <v>Tim Kerum</v>
      </c>
      <c r="B360" s="8" t="str">
        <f>IFERROR(VLOOKUP(F360,'Location List'!$A$2:$QR$644,19,FALSE),"")</f>
        <v>Mike Seymour</v>
      </c>
      <c r="C360" s="8" t="str">
        <f>IFERROR(VLOOKUP(F360,'Location List'!$A$2:$QR$644,18,FALSE),"")</f>
        <v>Dean Bilstein</v>
      </c>
      <c r="D360" s="8" t="str">
        <f>IFERROR(VLOOKUP(F360,'Location List'!$A$2:$QR$644,9,FALSE),"")</f>
        <v>ERIC MONTES</v>
      </c>
      <c r="E360" s="8" t="str">
        <f>IFERROR(VLOOKUP(F360,'Location List'!$A$2:$QR$644,2,FALSE),"")</f>
        <v>NO. KANSAS CITY</v>
      </c>
      <c r="F360" s="122">
        <v>747</v>
      </c>
      <c r="G360" s="119">
        <v>17544</v>
      </c>
      <c r="H360" s="119">
        <v>43262</v>
      </c>
      <c r="I360" s="119">
        <v>1585</v>
      </c>
      <c r="J360" s="119">
        <v>41677</v>
      </c>
      <c r="K360" s="119">
        <v>131293</v>
      </c>
      <c r="L360" s="120">
        <v>3.15</v>
      </c>
    </row>
    <row r="361" spans="1:12" ht="15" customHeight="1" x14ac:dyDescent="0.25">
      <c r="A361" s="8" t="str">
        <f>IFERROR(VLOOKUP(F361,'Location List'!$A$2:$QR$463,20,FALSE),"")</f>
        <v>Chris Kelly</v>
      </c>
      <c r="B361" s="8" t="str">
        <f>IFERROR(VLOOKUP(F361,'Location List'!$A$2:$QR$644,19,FALSE),"")</f>
        <v>Mike Seymour</v>
      </c>
      <c r="C361" s="8" t="str">
        <f>IFERROR(VLOOKUP(F361,'Location List'!$A$2:$QR$644,18,FALSE),"")</f>
        <v>Dana O'Hare</v>
      </c>
      <c r="D361" s="8" t="str">
        <f>IFERROR(VLOOKUP(F361,'Location List'!$A$2:$QR$644,9,FALSE),"")</f>
        <v>Richard Balboni</v>
      </c>
      <c r="E361" s="8" t="str">
        <f>IFERROR(VLOOKUP(F361,'Location List'!$A$2:$QR$644,2,FALSE),"")</f>
        <v>NORTH DARTMOUTH</v>
      </c>
      <c r="F361" s="122">
        <v>751</v>
      </c>
      <c r="G361" s="119">
        <v>13185</v>
      </c>
      <c r="H361" s="119">
        <v>28288</v>
      </c>
      <c r="I361" s="119">
        <v>892</v>
      </c>
      <c r="J361" s="119">
        <v>27396</v>
      </c>
      <c r="K361" s="119">
        <v>83125</v>
      </c>
      <c r="L361" s="120">
        <v>3.03</v>
      </c>
    </row>
    <row r="362" spans="1:12" ht="15" customHeight="1" x14ac:dyDescent="0.25">
      <c r="A362" s="8" t="str">
        <f>IFERROR(VLOOKUP(F362,'Location List'!$A$2:$QR$463,20,FALSE),"")</f>
        <v>Chris Kelly</v>
      </c>
      <c r="B362" s="8" t="str">
        <f>IFERROR(VLOOKUP(F362,'Location List'!$A$2:$QR$644,19,FALSE),"")</f>
        <v>Mike Seymour</v>
      </c>
      <c r="C362" s="8" t="str">
        <f>IFERROR(VLOOKUP(F362,'Location List'!$A$2:$QR$644,18,FALSE),"")</f>
        <v>Dana O'Hare</v>
      </c>
      <c r="D362" s="8" t="str">
        <f>IFERROR(VLOOKUP(F362,'Location List'!$A$2:$QR$644,9,FALSE),"")</f>
        <v>Richard Balboni</v>
      </c>
      <c r="E362" s="8" t="str">
        <f>IFERROR(VLOOKUP(F362,'Location List'!$A$2:$QR$644,2,FALSE),"")</f>
        <v>METHUEN</v>
      </c>
      <c r="F362" s="122">
        <v>752</v>
      </c>
      <c r="G362" s="119">
        <v>19337</v>
      </c>
      <c r="H362" s="119">
        <v>41586</v>
      </c>
      <c r="I362" s="119">
        <v>970</v>
      </c>
      <c r="J362" s="119">
        <v>40616</v>
      </c>
      <c r="K362" s="119">
        <v>118247</v>
      </c>
      <c r="L362" s="120">
        <v>2.91</v>
      </c>
    </row>
    <row r="363" spans="1:12" ht="15" customHeight="1" x14ac:dyDescent="0.25">
      <c r="A363" s="8" t="str">
        <f>IFERROR(VLOOKUP(F363,'Location List'!$A$2:$QR$463,20,FALSE),"")</f>
        <v>Chris Kelly</v>
      </c>
      <c r="B363" s="8" t="str">
        <f>IFERROR(VLOOKUP(F363,'Location List'!$A$2:$QR$644,19,FALSE),"")</f>
        <v>Mike Seymour</v>
      </c>
      <c r="C363" s="8" t="str">
        <f>IFERROR(VLOOKUP(F363,'Location List'!$A$2:$QR$644,18,FALSE),"")</f>
        <v>Dana O'Hare</v>
      </c>
      <c r="D363" s="8" t="str">
        <f>IFERROR(VLOOKUP(F363,'Location List'!$A$2:$QR$644,9,FALSE),"")</f>
        <v>Richard Balboni</v>
      </c>
      <c r="E363" s="8" t="str">
        <f>IFERROR(VLOOKUP(F363,'Location List'!$A$2:$QR$644,2,FALSE),"")</f>
        <v>EVERETT</v>
      </c>
      <c r="F363" s="122">
        <v>755</v>
      </c>
      <c r="G363" s="119">
        <v>18478</v>
      </c>
      <c r="H363" s="119">
        <v>43120</v>
      </c>
      <c r="I363" s="119">
        <v>1354</v>
      </c>
      <c r="J363" s="119">
        <v>41766</v>
      </c>
      <c r="K363" s="119">
        <v>133508</v>
      </c>
      <c r="L363" s="120">
        <v>3.2</v>
      </c>
    </row>
    <row r="364" spans="1:12" ht="15" customHeight="1" x14ac:dyDescent="0.25">
      <c r="A364" s="8" t="str">
        <f>IFERROR(VLOOKUP(F364,'Location List'!$A$2:$QR$463,20,FALSE),"")</f>
        <v>Chris Kelly</v>
      </c>
      <c r="B364" s="8" t="str">
        <f>IFERROR(VLOOKUP(F364,'Location List'!$A$2:$QR$644,19,FALSE),"")</f>
        <v>Mike Seymour</v>
      </c>
      <c r="C364" s="8" t="str">
        <f>IFERROR(VLOOKUP(F364,'Location List'!$A$2:$QR$644,18,FALSE),"")</f>
        <v>Scott Whitsel</v>
      </c>
      <c r="D364" s="8" t="str">
        <f>IFERROR(VLOOKUP(F364,'Location List'!$A$2:$QR$644,9,FALSE),"")</f>
        <v>MICHAEL SVOBODA</v>
      </c>
      <c r="E364" s="8" t="str">
        <f>IFERROR(VLOOKUP(F364,'Location List'!$A$2:$QR$644,2,FALSE),"")</f>
        <v>DOVER</v>
      </c>
      <c r="F364" s="122">
        <v>759</v>
      </c>
      <c r="G364" s="119">
        <v>11128</v>
      </c>
      <c r="H364" s="119">
        <v>21739</v>
      </c>
      <c r="I364" s="119">
        <v>1048</v>
      </c>
      <c r="J364" s="119">
        <v>20691</v>
      </c>
      <c r="K364" s="119">
        <v>64825</v>
      </c>
      <c r="L364" s="120">
        <v>3.13</v>
      </c>
    </row>
    <row r="365" spans="1:12" ht="15" customHeight="1" x14ac:dyDescent="0.25">
      <c r="A365" s="8" t="str">
        <f>IFERROR(VLOOKUP(F365,'Location List'!$A$2:$QR$463,20,FALSE),"")</f>
        <v>Tim Kerum</v>
      </c>
      <c r="B365" s="8" t="str">
        <f>IFERROR(VLOOKUP(F365,'Location List'!$A$2:$QR$644,19,FALSE),"")</f>
        <v>Mike Seymour</v>
      </c>
      <c r="C365" s="8" t="str">
        <f>IFERROR(VLOOKUP(F365,'Location List'!$A$2:$QR$644,18,FALSE),"")</f>
        <v>Manuel Lopez</v>
      </c>
      <c r="D365" s="8" t="str">
        <f>IFERROR(VLOOKUP(F365,'Location List'!$A$2:$QR$644,9,FALSE),"")</f>
        <v>OCTAVIO CASTANEDA</v>
      </c>
      <c r="E365" s="8" t="str">
        <f>IFERROR(VLOOKUP(F365,'Location List'!$A$2:$QR$644,2,FALSE),"")</f>
        <v>SANTA MARIA</v>
      </c>
      <c r="F365" s="122">
        <v>761</v>
      </c>
      <c r="G365" s="119">
        <v>17021</v>
      </c>
      <c r="H365" s="119">
        <v>31042</v>
      </c>
      <c r="I365" s="119">
        <v>1015</v>
      </c>
      <c r="J365" s="119">
        <v>30027</v>
      </c>
      <c r="K365" s="119">
        <v>82597</v>
      </c>
      <c r="L365" s="120">
        <v>2.75</v>
      </c>
    </row>
    <row r="366" spans="1:12" ht="15" customHeight="1" x14ac:dyDescent="0.25">
      <c r="A366" s="8" t="str">
        <f>IFERROR(VLOOKUP(F366,'Location List'!$A$2:$QR$463,20,FALSE),"")</f>
        <v>Chris Kelly</v>
      </c>
      <c r="B366" s="8" t="str">
        <f>IFERROR(VLOOKUP(F366,'Location List'!$A$2:$QR$644,19,FALSE),"")</f>
        <v>Mike Seymour</v>
      </c>
      <c r="C366" s="8" t="str">
        <f>IFERROR(VLOOKUP(F366,'Location List'!$A$2:$QR$644,18,FALSE),"")</f>
        <v>Stephen Vanderslice</v>
      </c>
      <c r="D366" s="8" t="str">
        <f>IFERROR(VLOOKUP(F366,'Location List'!$A$2:$QR$644,9,FALSE),"")</f>
        <v>DANIEL BESSEMER</v>
      </c>
      <c r="E366" s="8" t="str">
        <f>IFERROR(VLOOKUP(F366,'Location List'!$A$2:$QR$644,2,FALSE),"")</f>
        <v>DOYLESTOWN</v>
      </c>
      <c r="F366" s="122">
        <v>762</v>
      </c>
      <c r="G366" s="119">
        <v>15628</v>
      </c>
      <c r="H366" s="119">
        <v>43716</v>
      </c>
      <c r="I366" s="119">
        <v>1061</v>
      </c>
      <c r="J366" s="119">
        <v>42655</v>
      </c>
      <c r="K366" s="119">
        <v>121474</v>
      </c>
      <c r="L366" s="120">
        <v>2.85</v>
      </c>
    </row>
    <row r="367" spans="1:12" ht="15" customHeight="1" x14ac:dyDescent="0.25">
      <c r="A367" s="8" t="str">
        <f>IFERROR(VLOOKUP(F367,'Location List'!$A$2:$QR$463,20,FALSE),"")</f>
        <v>Chris Kelly</v>
      </c>
      <c r="B367" s="8" t="str">
        <f>IFERROR(VLOOKUP(F367,'Location List'!$A$2:$QR$644,19,FALSE),"")</f>
        <v>Mike Seymour</v>
      </c>
      <c r="C367" s="8" t="str">
        <f>IFERROR(VLOOKUP(F367,'Location List'!$A$2:$QR$644,18,FALSE),"")</f>
        <v>Rick Reid</v>
      </c>
      <c r="D367" s="8" t="str">
        <f>IFERROR(VLOOKUP(F367,'Location List'!$A$2:$QR$644,9,FALSE),"")</f>
        <v>DANIEL BESSEMER</v>
      </c>
      <c r="E367" s="8" t="str">
        <f>IFERROR(VLOOKUP(F367,'Location List'!$A$2:$QR$644,2,FALSE),"")</f>
        <v>GREENSBURG</v>
      </c>
      <c r="F367" s="122">
        <v>763</v>
      </c>
      <c r="G367" s="119">
        <v>11914</v>
      </c>
      <c r="H367" s="119">
        <v>25259</v>
      </c>
      <c r="I367" s="119">
        <v>916</v>
      </c>
      <c r="J367" s="119">
        <v>24343</v>
      </c>
      <c r="K367" s="119">
        <v>71122</v>
      </c>
      <c r="L367" s="120">
        <v>2.92</v>
      </c>
    </row>
    <row r="368" spans="1:12" ht="15" customHeight="1" x14ac:dyDescent="0.25">
      <c r="A368" s="8" t="str">
        <f>IFERROR(VLOOKUP(F368,'Location List'!$A$2:$QR$463,20,FALSE),"")</f>
        <v>Tim Kerum</v>
      </c>
      <c r="B368" s="8" t="str">
        <f>IFERROR(VLOOKUP(F368,'Location List'!$A$2:$QR$644,19,FALSE),"")</f>
        <v>Mike Seymour</v>
      </c>
      <c r="C368" s="8" t="str">
        <f>IFERROR(VLOOKUP(F368,'Location List'!$A$2:$QR$644,18,FALSE),"")</f>
        <v/>
      </c>
      <c r="D368" s="8" t="str">
        <f>IFERROR(VLOOKUP(F368,'Location List'!$A$2:$QR$644,9,FALSE),"")</f>
        <v>PATTY CEDILLO</v>
      </c>
      <c r="E368" s="8" t="str">
        <f>IFERROR(VLOOKUP(F368,'Location List'!$A$2:$QR$644,2,FALSE),"")</f>
        <v>LEMON GROVE</v>
      </c>
      <c r="F368" s="122">
        <v>765</v>
      </c>
      <c r="G368" s="119">
        <v>24350</v>
      </c>
      <c r="H368" s="119">
        <v>45608</v>
      </c>
      <c r="I368" s="119">
        <v>1603</v>
      </c>
      <c r="J368" s="119">
        <v>44005</v>
      </c>
      <c r="K368" s="119">
        <v>137613</v>
      </c>
      <c r="L368" s="120">
        <v>3.13</v>
      </c>
    </row>
    <row r="369" spans="1:12" ht="15" customHeight="1" x14ac:dyDescent="0.25">
      <c r="A369" s="8" t="str">
        <f>IFERROR(VLOOKUP(F369,'Location List'!$A$2:$QR$463,20,FALSE),"")</f>
        <v>Bill Eich</v>
      </c>
      <c r="B369" s="8" t="str">
        <f>IFERROR(VLOOKUP(F369,'Location List'!$A$2:$QR$644,19,FALSE),"")</f>
        <v>Mike Seymour</v>
      </c>
      <c r="C369" s="8" t="str">
        <f>IFERROR(VLOOKUP(F369,'Location List'!$A$2:$QR$644,18,FALSE),"")</f>
        <v>Richard Boykin</v>
      </c>
      <c r="D369" s="8" t="str">
        <f>IFERROR(VLOOKUP(F369,'Location List'!$A$2:$QR$644,9,FALSE),"")</f>
        <v>BRIAN PITRE</v>
      </c>
      <c r="E369" s="8" t="str">
        <f>IFERROR(VLOOKUP(F369,'Location List'!$A$2:$QR$644,2,FALSE),"")</f>
        <v>BATON ROUGE</v>
      </c>
      <c r="F369" s="122">
        <v>767</v>
      </c>
      <c r="G369" s="119">
        <v>10845</v>
      </c>
      <c r="H369" s="119">
        <v>35142</v>
      </c>
      <c r="I369" s="119">
        <v>1343</v>
      </c>
      <c r="J369" s="119">
        <v>33799</v>
      </c>
      <c r="K369" s="119">
        <v>98787</v>
      </c>
      <c r="L369" s="120">
        <v>2.92</v>
      </c>
    </row>
    <row r="370" spans="1:12" ht="15" customHeight="1" x14ac:dyDescent="0.25">
      <c r="A370" s="8" t="str">
        <f>IFERROR(VLOOKUP(F370,'Location List'!$A$2:$QR$463,20,FALSE),"")</f>
        <v>Tim Kerum</v>
      </c>
      <c r="B370" s="8" t="str">
        <f>IFERROR(VLOOKUP(F370,'Location List'!$A$2:$QR$644,19,FALSE),"")</f>
        <v>Mike Seymour</v>
      </c>
      <c r="C370" s="8" t="str">
        <f>IFERROR(VLOOKUP(F370,'Location List'!$A$2:$QR$644,18,FALSE),"")</f>
        <v>Austin Manzo</v>
      </c>
      <c r="D370" s="8" t="str">
        <f>IFERROR(VLOOKUP(F370,'Location List'!$A$2:$QR$644,9,FALSE),"")</f>
        <v>YURI PENA</v>
      </c>
      <c r="E370" s="8" t="str">
        <f>IFERROR(VLOOKUP(F370,'Location List'!$A$2:$QR$644,2,FALSE),"")</f>
        <v>PINOLE</v>
      </c>
      <c r="F370" s="122">
        <v>768</v>
      </c>
      <c r="G370" s="119">
        <v>27802</v>
      </c>
      <c r="H370" s="119">
        <v>56096</v>
      </c>
      <c r="I370" s="119">
        <v>2435</v>
      </c>
      <c r="J370" s="119">
        <v>53661</v>
      </c>
      <c r="K370" s="119">
        <v>155356</v>
      </c>
      <c r="L370" s="120">
        <v>2.9</v>
      </c>
    </row>
    <row r="371" spans="1:12" ht="15" customHeight="1" x14ac:dyDescent="0.25">
      <c r="A371" s="8" t="str">
        <f>IFERROR(VLOOKUP(F371,'Location List'!$A$2:$QR$463,20,FALSE),"")</f>
        <v>Chris Kelly</v>
      </c>
      <c r="B371" s="8" t="str">
        <f>IFERROR(VLOOKUP(F371,'Location List'!$A$2:$QR$644,19,FALSE),"")</f>
        <v>Mike Seymour</v>
      </c>
      <c r="C371" s="8" t="str">
        <f>IFERROR(VLOOKUP(F371,'Location List'!$A$2:$QR$644,18,FALSE),"")</f>
        <v>Scott Whitsel</v>
      </c>
      <c r="D371" s="8" t="str">
        <f>IFERROR(VLOOKUP(F371,'Location List'!$A$2:$QR$644,9,FALSE),"")</f>
        <v>MICHAEL SVOBODA</v>
      </c>
      <c r="E371" s="8" t="str">
        <f>IFERROR(VLOOKUP(F371,'Location List'!$A$2:$QR$644,2,FALSE),"")</f>
        <v>FREDERICK</v>
      </c>
      <c r="F371" s="122">
        <v>770</v>
      </c>
      <c r="G371" s="119">
        <v>17431</v>
      </c>
      <c r="H371" s="119">
        <v>43785</v>
      </c>
      <c r="I371" s="119">
        <v>1272</v>
      </c>
      <c r="J371" s="119">
        <v>42514</v>
      </c>
      <c r="K371" s="119">
        <v>119804</v>
      </c>
      <c r="L371" s="120">
        <v>2.82</v>
      </c>
    </row>
    <row r="372" spans="1:12" ht="15" customHeight="1" x14ac:dyDescent="0.25">
      <c r="A372" s="8" t="str">
        <f>IFERROR(VLOOKUP(F372,'Location List'!$A$2:$QR$463,20,FALSE),"")</f>
        <v>Chris Kelly</v>
      </c>
      <c r="B372" s="8" t="str">
        <f>IFERROR(VLOOKUP(F372,'Location List'!$A$2:$QR$644,19,FALSE),"")</f>
        <v>Mike Seymour</v>
      </c>
      <c r="C372" s="8" t="str">
        <f>IFERROR(VLOOKUP(F372,'Location List'!$A$2:$QR$644,18,FALSE),"")</f>
        <v>Scott Whitsel</v>
      </c>
      <c r="D372" s="8" t="str">
        <f>IFERROR(VLOOKUP(F372,'Location List'!$A$2:$QR$644,9,FALSE),"")</f>
        <v>MICHAEL SVOBODA</v>
      </c>
      <c r="E372" s="8" t="str">
        <f>IFERROR(VLOOKUP(F372,'Location List'!$A$2:$QR$644,2,FALSE),"")</f>
        <v>SALISBURY</v>
      </c>
      <c r="F372" s="122">
        <v>771</v>
      </c>
      <c r="G372" s="119">
        <v>7249</v>
      </c>
      <c r="H372" s="119">
        <v>22054</v>
      </c>
      <c r="I372" s="119">
        <v>981</v>
      </c>
      <c r="J372" s="119">
        <v>21073</v>
      </c>
      <c r="K372" s="119">
        <v>63613</v>
      </c>
      <c r="L372" s="120">
        <v>3.02</v>
      </c>
    </row>
    <row r="373" spans="1:12" ht="15" customHeight="1" x14ac:dyDescent="0.25">
      <c r="A373" s="8" t="str">
        <f>IFERROR(VLOOKUP(F373,'Location List'!$A$2:$QR$463,20,FALSE),"")</f>
        <v>Chris Kelly</v>
      </c>
      <c r="B373" s="8" t="str">
        <f>IFERROR(VLOOKUP(F373,'Location List'!$A$2:$QR$644,19,FALSE),"")</f>
        <v>Mike Seymour</v>
      </c>
      <c r="C373" s="8" t="str">
        <f>IFERROR(VLOOKUP(F373,'Location List'!$A$2:$QR$644,18,FALSE),"")</f>
        <v>Scott Whitsel</v>
      </c>
      <c r="D373" s="8" t="str">
        <f>IFERROR(VLOOKUP(F373,'Location List'!$A$2:$QR$644,9,FALSE),"")</f>
        <v>MICHAEL SVOBODA</v>
      </c>
      <c r="E373" s="8" t="str">
        <f>IFERROR(VLOOKUP(F373,'Location List'!$A$2:$QR$644,2,FALSE),"")</f>
        <v>TAKOMA PARK</v>
      </c>
      <c r="F373" s="122">
        <v>774</v>
      </c>
      <c r="G373" s="119">
        <v>22620</v>
      </c>
      <c r="H373" s="119">
        <v>43792</v>
      </c>
      <c r="I373" s="119">
        <v>1795</v>
      </c>
      <c r="J373" s="119">
        <v>41997</v>
      </c>
      <c r="K373" s="119">
        <v>155591</v>
      </c>
      <c r="L373" s="120">
        <v>3.7</v>
      </c>
    </row>
    <row r="374" spans="1:12" ht="15" customHeight="1" x14ac:dyDescent="0.25">
      <c r="A374" s="8" t="str">
        <f>IFERROR(VLOOKUP(F374,'Location List'!$A$2:$QR$463,20,FALSE),"")</f>
        <v>Chris Kelly</v>
      </c>
      <c r="B374" s="8" t="str">
        <f>IFERROR(VLOOKUP(F374,'Location List'!$A$2:$QR$644,19,FALSE),"")</f>
        <v>Mike Seymour</v>
      </c>
      <c r="C374" s="8" t="str">
        <f>IFERROR(VLOOKUP(F374,'Location List'!$A$2:$QR$644,18,FALSE),"")</f>
        <v>Scott Whitsel</v>
      </c>
      <c r="D374" s="8" t="str">
        <f>IFERROR(VLOOKUP(F374,'Location List'!$A$2:$QR$644,9,FALSE),"")</f>
        <v>MICHAEL SVOBODA</v>
      </c>
      <c r="E374" s="8" t="str">
        <f>IFERROR(VLOOKUP(F374,'Location List'!$A$2:$QR$644,2,FALSE),"")</f>
        <v>TOWNSON</v>
      </c>
      <c r="F374" s="122">
        <v>775</v>
      </c>
      <c r="G374" s="119">
        <v>31090</v>
      </c>
      <c r="H374" s="119">
        <v>54461</v>
      </c>
      <c r="I374" s="119">
        <v>1478</v>
      </c>
      <c r="J374" s="119">
        <v>52983</v>
      </c>
      <c r="K374" s="119">
        <v>150623</v>
      </c>
      <c r="L374" s="120">
        <v>2.84</v>
      </c>
    </row>
    <row r="375" spans="1:12" ht="15" customHeight="1" x14ac:dyDescent="0.25">
      <c r="A375" s="8" t="str">
        <f>IFERROR(VLOOKUP(F375,'Location List'!$A$2:$QR$463,20,FALSE),"")</f>
        <v>Bill Eich</v>
      </c>
      <c r="B375" s="8" t="str">
        <f>IFERROR(VLOOKUP(F375,'Location List'!$A$2:$QR$644,19,FALSE),"")</f>
        <v>Mike Seymour</v>
      </c>
      <c r="C375" s="8" t="str">
        <f>IFERROR(VLOOKUP(F375,'Location List'!$A$2:$QR$644,18,FALSE),"")</f>
        <v>Brian Osborne</v>
      </c>
      <c r="D375" s="8" t="str">
        <f>IFERROR(VLOOKUP(F375,'Location List'!$A$2:$QR$644,9,FALSE),"")</f>
        <v>PETER PANUNZI</v>
      </c>
      <c r="E375" s="8" t="str">
        <f>IFERROR(VLOOKUP(F375,'Location List'!$A$2:$QR$644,2,FALSE),"")</f>
        <v>Port Orange</v>
      </c>
      <c r="F375" s="122">
        <v>776</v>
      </c>
      <c r="G375" s="119">
        <v>32408</v>
      </c>
      <c r="H375" s="119">
        <v>48182</v>
      </c>
      <c r="I375" s="119">
        <v>1294</v>
      </c>
      <c r="J375" s="119">
        <v>46889</v>
      </c>
      <c r="K375" s="119">
        <v>141120</v>
      </c>
      <c r="L375" s="120">
        <v>3.01</v>
      </c>
    </row>
    <row r="376" spans="1:12" ht="15" customHeight="1" x14ac:dyDescent="0.25">
      <c r="A376" s="8" t="str">
        <f>IFERROR(VLOOKUP(F376,'Location List'!$A$2:$QR$463,20,FALSE),"")</f>
        <v>Bill Eich</v>
      </c>
      <c r="B376" s="8" t="str">
        <f>IFERROR(VLOOKUP(F376,'Location List'!$A$2:$QR$644,19,FALSE),"")</f>
        <v>Mike Seymour</v>
      </c>
      <c r="C376" s="8" t="str">
        <f>IFERROR(VLOOKUP(F376,'Location List'!$A$2:$QR$644,18,FALSE),"")</f>
        <v>Brian Osborne</v>
      </c>
      <c r="D376" s="8" t="str">
        <f>IFERROR(VLOOKUP(F376,'Location List'!$A$2:$QR$644,9,FALSE),"")</f>
        <v>PETER PANUNZI</v>
      </c>
      <c r="E376" s="8" t="str">
        <f>IFERROR(VLOOKUP(F376,'Location List'!$A$2:$QR$644,2,FALSE),"")</f>
        <v>WEST PALM BEACH</v>
      </c>
      <c r="F376" s="122">
        <v>777</v>
      </c>
      <c r="G376" s="119">
        <v>26990</v>
      </c>
      <c r="H376" s="119">
        <v>52271</v>
      </c>
      <c r="I376" s="119">
        <v>1440</v>
      </c>
      <c r="J376" s="119">
        <v>50831</v>
      </c>
      <c r="K376" s="119">
        <v>152757</v>
      </c>
      <c r="L376" s="120">
        <v>3.01</v>
      </c>
    </row>
    <row r="377" spans="1:12" ht="15" customHeight="1" x14ac:dyDescent="0.25">
      <c r="A377" s="8" t="str">
        <f>IFERROR(VLOOKUP(F377,'Location List'!$A$2:$QR$463,20,FALSE),"")</f>
        <v>Bill Eich</v>
      </c>
      <c r="B377" s="8" t="str">
        <f>IFERROR(VLOOKUP(F377,'Location List'!$A$2:$QR$644,19,FALSE),"")</f>
        <v>Mike Seymour</v>
      </c>
      <c r="C377" s="8" t="str">
        <f>IFERROR(VLOOKUP(F377,'Location List'!$A$2:$QR$644,18,FALSE),"")</f>
        <v>Aldo Castaneda</v>
      </c>
      <c r="D377" s="8" t="str">
        <f>IFERROR(VLOOKUP(F377,'Location List'!$A$2:$QR$644,9,FALSE),"")</f>
        <v>PETER PANUNZI</v>
      </c>
      <c r="E377" s="8" t="str">
        <f>IFERROR(VLOOKUP(F377,'Location List'!$A$2:$QR$644,2,FALSE),"")</f>
        <v>NAPLES</v>
      </c>
      <c r="F377" s="122">
        <v>778</v>
      </c>
      <c r="G377" s="119">
        <v>12340</v>
      </c>
      <c r="H377" s="119">
        <v>29002</v>
      </c>
      <c r="I377" s="119">
        <v>1488</v>
      </c>
      <c r="J377" s="119">
        <v>27515</v>
      </c>
      <c r="K377" s="119">
        <v>82701</v>
      </c>
      <c r="L377" s="120">
        <v>3.01</v>
      </c>
    </row>
    <row r="378" spans="1:12" ht="15" customHeight="1" x14ac:dyDescent="0.25">
      <c r="A378" s="8" t="str">
        <f>IFERROR(VLOOKUP(F378,'Location List'!$A$2:$QR$463,20,FALSE),"")</f>
        <v>Bill Eich</v>
      </c>
      <c r="B378" s="8" t="str">
        <f>IFERROR(VLOOKUP(F378,'Location List'!$A$2:$QR$644,19,FALSE),"")</f>
        <v>Mike Seymour</v>
      </c>
      <c r="C378" s="8" t="str">
        <f>IFERROR(VLOOKUP(F378,'Location List'!$A$2:$QR$644,18,FALSE),"")</f>
        <v>George Snow</v>
      </c>
      <c r="D378" s="8" t="str">
        <f>IFERROR(VLOOKUP(F378,'Location List'!$A$2:$QR$644,9,FALSE),"")</f>
        <v>SENECA GRAY</v>
      </c>
      <c r="E378" s="8" t="str">
        <f>IFERROR(VLOOKUP(F378,'Location List'!$A$2:$QR$644,2,FALSE),"")</f>
        <v>NEW TAMPA</v>
      </c>
      <c r="F378" s="122">
        <v>779</v>
      </c>
      <c r="G378" s="119">
        <v>19905</v>
      </c>
      <c r="H378" s="119">
        <v>52957</v>
      </c>
      <c r="I378" s="119">
        <v>1572</v>
      </c>
      <c r="J378" s="119">
        <v>51385</v>
      </c>
      <c r="K378" s="119">
        <v>163473</v>
      </c>
      <c r="L378" s="120">
        <v>3.18</v>
      </c>
    </row>
    <row r="379" spans="1:12" ht="15" customHeight="1" x14ac:dyDescent="0.25">
      <c r="A379" s="8" t="str">
        <f>IFERROR(VLOOKUP(F379,'Location List'!$A$2:$QR$463,20,FALSE),"")</f>
        <v>Bill Eich</v>
      </c>
      <c r="B379" s="8" t="str">
        <f>IFERROR(VLOOKUP(F379,'Location List'!$A$2:$QR$644,19,FALSE),"")</f>
        <v>Mike Seymour</v>
      </c>
      <c r="C379" s="8" t="str">
        <f>IFERROR(VLOOKUP(F379,'Location List'!$A$2:$QR$644,18,FALSE),"")</f>
        <v>George Snow</v>
      </c>
      <c r="D379" s="8" t="str">
        <f>IFERROR(VLOOKUP(F379,'Location List'!$A$2:$QR$644,9,FALSE),"")</f>
        <v>SENECA GRAY</v>
      </c>
      <c r="E379" s="8" t="str">
        <f>IFERROR(VLOOKUP(F379,'Location List'!$A$2:$QR$644,2,FALSE),"")</f>
        <v>OCALA</v>
      </c>
      <c r="F379" s="122">
        <v>780</v>
      </c>
      <c r="G379" s="119">
        <v>25868</v>
      </c>
      <c r="H379" s="119">
        <v>48546</v>
      </c>
      <c r="I379" s="119">
        <v>1282</v>
      </c>
      <c r="J379" s="119">
        <v>47264</v>
      </c>
      <c r="K379" s="119">
        <v>141803</v>
      </c>
      <c r="L379" s="120">
        <v>3</v>
      </c>
    </row>
    <row r="380" spans="1:12" ht="15" customHeight="1" x14ac:dyDescent="0.25">
      <c r="A380" s="8" t="str">
        <f>IFERROR(VLOOKUP(F380,'Location List'!$A$2:$QR$463,20,FALSE),"")</f>
        <v>Bill Eich</v>
      </c>
      <c r="B380" s="8" t="str">
        <f>IFERROR(VLOOKUP(F380,'Location List'!$A$2:$QR$644,19,FALSE),"")</f>
        <v>Mike Seymour</v>
      </c>
      <c r="C380" s="8" t="str">
        <f>IFERROR(VLOOKUP(F380,'Location List'!$A$2:$QR$644,18,FALSE),"")</f>
        <v>Brian Osborne</v>
      </c>
      <c r="D380" s="8" t="str">
        <f>IFERROR(VLOOKUP(F380,'Location List'!$A$2:$QR$644,9,FALSE),"")</f>
        <v>PETER PANUNZI</v>
      </c>
      <c r="E380" s="8" t="str">
        <f>IFERROR(VLOOKUP(F380,'Location List'!$A$2:$QR$644,2,FALSE),"")</f>
        <v>BOYNTON BEACH</v>
      </c>
      <c r="F380" s="122">
        <v>781</v>
      </c>
      <c r="G380" s="119">
        <v>22059</v>
      </c>
      <c r="H380" s="119">
        <v>38788</v>
      </c>
      <c r="I380" s="119">
        <v>1689</v>
      </c>
      <c r="J380" s="119">
        <v>37099</v>
      </c>
      <c r="K380" s="119">
        <v>115093</v>
      </c>
      <c r="L380" s="120">
        <v>3.1</v>
      </c>
    </row>
    <row r="381" spans="1:12" ht="15" customHeight="1" x14ac:dyDescent="0.25">
      <c r="A381" s="8" t="str">
        <f>IFERROR(VLOOKUP(F381,'Location List'!$A$2:$QR$463,20,FALSE),"")</f>
        <v>Bill Eich</v>
      </c>
      <c r="B381" s="8" t="str">
        <f>IFERROR(VLOOKUP(F381,'Location List'!$A$2:$QR$644,19,FALSE),"")</f>
        <v>Mike Seymour</v>
      </c>
      <c r="C381" s="8" t="str">
        <f>IFERROR(VLOOKUP(F381,'Location List'!$A$2:$QR$644,18,FALSE),"")</f>
        <v>Aldo Castaneda</v>
      </c>
      <c r="D381" s="8" t="str">
        <f>IFERROR(VLOOKUP(F381,'Location List'!$A$2:$QR$644,9,FALSE),"")</f>
        <v>PETER PANUNZI</v>
      </c>
      <c r="E381" s="8" t="str">
        <f>IFERROR(VLOOKUP(F381,'Location List'!$A$2:$QR$644,2,FALSE),"")</f>
        <v>FORT MYERS</v>
      </c>
      <c r="F381" s="122">
        <v>782</v>
      </c>
      <c r="G381" s="119">
        <v>17464</v>
      </c>
      <c r="H381" s="119">
        <v>38697</v>
      </c>
      <c r="I381" s="119">
        <v>1195</v>
      </c>
      <c r="J381" s="119">
        <v>37503</v>
      </c>
      <c r="K381" s="119">
        <v>130291</v>
      </c>
      <c r="L381" s="120">
        <v>3.47</v>
      </c>
    </row>
    <row r="382" spans="1:12" ht="15" customHeight="1" x14ac:dyDescent="0.25">
      <c r="A382" s="8" t="str">
        <f>IFERROR(VLOOKUP(F382,'Location List'!$A$2:$QR$463,20,FALSE),"")</f>
        <v>Tim Kerum</v>
      </c>
      <c r="B382" s="8" t="str">
        <f>IFERROR(VLOOKUP(F382,'Location List'!$A$2:$QR$644,19,FALSE),"")</f>
        <v>Mike Seymour</v>
      </c>
      <c r="C382" s="8" t="str">
        <f>IFERROR(VLOOKUP(F382,'Location List'!$A$2:$QR$644,18,FALSE),"")</f>
        <v>Albino Ramirez</v>
      </c>
      <c r="D382" s="8" t="str">
        <f>IFERROR(VLOOKUP(F382,'Location List'!$A$2:$QR$644,9,FALSE),"")</f>
        <v>Adam Shafran</v>
      </c>
      <c r="E382" s="8" t="str">
        <f>IFERROR(VLOOKUP(F382,'Location List'!$A$2:$QR$644,2,FALSE),"")</f>
        <v>BRENTWOOD</v>
      </c>
      <c r="F382" s="122">
        <v>783</v>
      </c>
      <c r="G382" s="119">
        <v>24919</v>
      </c>
      <c r="H382" s="119">
        <v>47102</v>
      </c>
      <c r="I382" s="119">
        <v>1406</v>
      </c>
      <c r="J382" s="119">
        <v>45696</v>
      </c>
      <c r="K382" s="119">
        <v>129942</v>
      </c>
      <c r="L382" s="120">
        <v>2.84</v>
      </c>
    </row>
    <row r="383" spans="1:12" ht="15" customHeight="1" x14ac:dyDescent="0.25">
      <c r="A383" s="8" t="str">
        <f>IFERROR(VLOOKUP(F383,'Location List'!$A$2:$QR$463,20,FALSE),"")</f>
        <v>Tim Kerum</v>
      </c>
      <c r="B383" s="8" t="str">
        <f>IFERROR(VLOOKUP(F383,'Location List'!$A$2:$QR$644,19,FALSE),"")</f>
        <v>Mike Seymour</v>
      </c>
      <c r="C383" s="8" t="str">
        <f>IFERROR(VLOOKUP(F383,'Location List'!$A$2:$QR$644,18,FALSE),"")</f>
        <v>Luis Torres</v>
      </c>
      <c r="D383" s="8" t="str">
        <f>IFERROR(VLOOKUP(F383,'Location List'!$A$2:$QR$644,9,FALSE),"")</f>
        <v>ARSHAD KHAN</v>
      </c>
      <c r="E383" s="8" t="str">
        <f>IFERROR(VLOOKUP(F383,'Location List'!$A$2:$QR$644,2,FALSE),"")</f>
        <v>ORANGE</v>
      </c>
      <c r="F383" s="122">
        <v>785</v>
      </c>
      <c r="G383" s="119">
        <v>23178</v>
      </c>
      <c r="H383" s="119">
        <v>42648</v>
      </c>
      <c r="I383" s="119">
        <v>1284</v>
      </c>
      <c r="J383" s="119">
        <v>41364</v>
      </c>
      <c r="K383" s="119">
        <v>122208</v>
      </c>
      <c r="L383" s="120">
        <v>2.95</v>
      </c>
    </row>
    <row r="384" spans="1:12" ht="15" customHeight="1" x14ac:dyDescent="0.25">
      <c r="A384" s="8" t="str">
        <f>IFERROR(VLOOKUP(F384,'Location List'!$A$2:$QR$463,20,FALSE),"")</f>
        <v>Tim Kerum</v>
      </c>
      <c r="B384" s="8" t="str">
        <f>IFERROR(VLOOKUP(F384,'Location List'!$A$2:$QR$644,19,FALSE),"")</f>
        <v>Mike Seymour</v>
      </c>
      <c r="C384" s="8" t="str">
        <f>IFERROR(VLOOKUP(F384,'Location List'!$A$2:$QR$644,18,FALSE),"")</f>
        <v>Austin Manzo</v>
      </c>
      <c r="D384" s="8" t="str">
        <f>IFERROR(VLOOKUP(F384,'Location List'!$A$2:$QR$644,9,FALSE),"")</f>
        <v>YURI PENA</v>
      </c>
      <c r="E384" s="8" t="str">
        <f>IFERROR(VLOOKUP(F384,'Location List'!$A$2:$QR$644,2,FALSE),"")</f>
        <v>CUPERTINO</v>
      </c>
      <c r="F384" s="122">
        <v>786</v>
      </c>
      <c r="G384" s="119">
        <v>31287</v>
      </c>
      <c r="H384" s="119">
        <v>85360</v>
      </c>
      <c r="I384" s="119">
        <v>1689</v>
      </c>
      <c r="J384" s="119">
        <v>83672</v>
      </c>
      <c r="K384" s="119">
        <v>259433</v>
      </c>
      <c r="L384" s="120">
        <v>3.1</v>
      </c>
    </row>
    <row r="385" spans="1:12" ht="15" customHeight="1" x14ac:dyDescent="0.25">
      <c r="A385" s="8" t="str">
        <f>IFERROR(VLOOKUP(F385,'Location List'!$A$2:$QR$463,20,FALSE),"")</f>
        <v>Tim Kerum</v>
      </c>
      <c r="B385" s="8" t="str">
        <f>IFERROR(VLOOKUP(F385,'Location List'!$A$2:$QR$644,19,FALSE),"")</f>
        <v>Mike Seymour</v>
      </c>
      <c r="C385" s="8" t="str">
        <f>IFERROR(VLOOKUP(F385,'Location List'!$A$2:$QR$644,18,FALSE),"")</f>
        <v>Luis Torres</v>
      </c>
      <c r="D385" s="8" t="str">
        <f>IFERROR(VLOOKUP(F385,'Location List'!$A$2:$QR$644,9,FALSE),"")</f>
        <v>ARSHAD KHAN</v>
      </c>
      <c r="E385" s="8" t="str">
        <f>IFERROR(VLOOKUP(F385,'Location List'!$A$2:$QR$644,2,FALSE),"")</f>
        <v>WALNUT PARK</v>
      </c>
      <c r="F385" s="122">
        <v>787</v>
      </c>
      <c r="G385" s="119">
        <v>37289</v>
      </c>
      <c r="H385" s="119">
        <v>56585</v>
      </c>
      <c r="I385" s="119">
        <v>1546</v>
      </c>
      <c r="J385" s="119">
        <v>55039</v>
      </c>
      <c r="K385" s="119">
        <v>166944</v>
      </c>
      <c r="L385" s="120">
        <v>3.03</v>
      </c>
    </row>
    <row r="386" spans="1:12" ht="15" customHeight="1" x14ac:dyDescent="0.25">
      <c r="A386" s="8" t="str">
        <f>IFERROR(VLOOKUP(F386,'Location List'!$A$2:$QR$463,20,FALSE),"")</f>
        <v>Tim Kerum</v>
      </c>
      <c r="B386" s="8" t="str">
        <f>IFERROR(VLOOKUP(F386,'Location List'!$A$2:$QR$644,19,FALSE),"")</f>
        <v>Mike Seymour</v>
      </c>
      <c r="C386" s="8" t="str">
        <f>IFERROR(VLOOKUP(F386,'Location List'!$A$2:$QR$644,18,FALSE),"")</f>
        <v/>
      </c>
      <c r="D386" s="8" t="str">
        <f>IFERROR(VLOOKUP(F386,'Location List'!$A$2:$QR$644,9,FALSE),"")</f>
        <v>PATTY CEDILLO</v>
      </c>
      <c r="E386" s="8" t="str">
        <f>IFERROR(VLOOKUP(F386,'Location List'!$A$2:$QR$644,2,FALSE),"")</f>
        <v>ESCONDIDO</v>
      </c>
      <c r="F386" s="122">
        <v>788</v>
      </c>
      <c r="G386" s="119">
        <v>21783</v>
      </c>
      <c r="H386" s="119">
        <v>40657</v>
      </c>
      <c r="I386" s="119">
        <v>1318</v>
      </c>
      <c r="J386" s="119">
        <v>39339</v>
      </c>
      <c r="K386" s="119">
        <v>121890</v>
      </c>
      <c r="L386" s="120">
        <v>3.1</v>
      </c>
    </row>
    <row r="387" spans="1:12" ht="15" customHeight="1" x14ac:dyDescent="0.25">
      <c r="A387" s="8" t="str">
        <f>IFERROR(VLOOKUP(F387,'Location List'!$A$2:$QR$463,20,FALSE),"")</f>
        <v>Bill Eich</v>
      </c>
      <c r="B387" s="8" t="str">
        <f>IFERROR(VLOOKUP(F387,'Location List'!$A$2:$QR$644,19,FALSE),"")</f>
        <v>Mike Seymour</v>
      </c>
      <c r="C387" s="8" t="str">
        <f>IFERROR(VLOOKUP(F387,'Location List'!$A$2:$QR$644,18,FALSE),"")</f>
        <v>Brian Osborne</v>
      </c>
      <c r="D387" s="8" t="str">
        <f>IFERROR(VLOOKUP(F387,'Location List'!$A$2:$QR$644,9,FALSE),"")</f>
        <v>PETER PANUNZI</v>
      </c>
      <c r="E387" s="8" t="str">
        <f>IFERROR(VLOOKUP(F387,'Location List'!$A$2:$QR$644,2,FALSE),"")</f>
        <v>POMPANO BEACH</v>
      </c>
      <c r="F387" s="122">
        <v>789</v>
      </c>
      <c r="G387" s="119">
        <v>16380</v>
      </c>
      <c r="H387" s="119">
        <v>30635</v>
      </c>
      <c r="I387" s="119">
        <v>1452</v>
      </c>
      <c r="J387" s="119">
        <v>29183</v>
      </c>
      <c r="K387" s="119">
        <v>82920</v>
      </c>
      <c r="L387" s="120">
        <v>2.84</v>
      </c>
    </row>
    <row r="388" spans="1:12" ht="15" customHeight="1" x14ac:dyDescent="0.25">
      <c r="A388" s="8" t="str">
        <f>IFERROR(VLOOKUP(F388,'Location List'!$A$2:$QR$463,20,FALSE),"")</f>
        <v>Bill Eich</v>
      </c>
      <c r="B388" s="8" t="str">
        <f>IFERROR(VLOOKUP(F388,'Location List'!$A$2:$QR$644,19,FALSE),"")</f>
        <v>Mike Seymour</v>
      </c>
      <c r="C388" s="8" t="str">
        <f>IFERROR(VLOOKUP(F388,'Location List'!$A$2:$QR$644,18,FALSE),"")</f>
        <v>Hoang Dao</v>
      </c>
      <c r="D388" s="8" t="str">
        <f>IFERROR(VLOOKUP(F388,'Location List'!$A$2:$QR$644,9,FALSE),"")</f>
        <v>FRANK RAMIREZ</v>
      </c>
      <c r="E388" s="8" t="str">
        <f>IFERROR(VLOOKUP(F388,'Location List'!$A$2:$QR$644,2,FALSE),"")</f>
        <v>HOUSTON-NORTHLINE</v>
      </c>
      <c r="F388" s="122">
        <v>790</v>
      </c>
      <c r="G388" s="119">
        <v>20743</v>
      </c>
      <c r="H388" s="119">
        <v>42842</v>
      </c>
      <c r="I388" s="119">
        <v>1876</v>
      </c>
      <c r="J388" s="119">
        <v>40966</v>
      </c>
      <c r="K388" s="119">
        <v>130707</v>
      </c>
      <c r="L388" s="120">
        <v>3.19</v>
      </c>
    </row>
    <row r="389" spans="1:12" ht="15" customHeight="1" x14ac:dyDescent="0.25">
      <c r="A389" s="8" t="str">
        <f>IFERROR(VLOOKUP(F389,'Location List'!$A$2:$QR$463,20,FALSE),"")</f>
        <v>Tim Kerum</v>
      </c>
      <c r="B389" s="8" t="str">
        <f>IFERROR(VLOOKUP(F389,'Location List'!$A$2:$QR$644,19,FALSE),"")</f>
        <v>Mike Seymour</v>
      </c>
      <c r="C389" s="8" t="str">
        <f>IFERROR(VLOOKUP(F389,'Location List'!$A$2:$QR$644,18,FALSE),"")</f>
        <v>Dean Bilstein</v>
      </c>
      <c r="D389" s="8" t="str">
        <f>IFERROR(VLOOKUP(F389,'Location List'!$A$2:$QR$644,9,FALSE),"")</f>
        <v>Eric Montes</v>
      </c>
      <c r="E389" s="8" t="str">
        <f>IFERROR(VLOOKUP(F389,'Location List'!$A$2:$QR$644,2,FALSE),"")</f>
        <v>WOODBURY</v>
      </c>
      <c r="F389" s="122">
        <v>792</v>
      </c>
      <c r="G389" s="119">
        <v>23043</v>
      </c>
      <c r="H389" s="119">
        <v>52814</v>
      </c>
      <c r="I389" s="119">
        <v>1308</v>
      </c>
      <c r="J389" s="119">
        <v>51507</v>
      </c>
      <c r="K389" s="119">
        <v>153062</v>
      </c>
      <c r="L389" s="120">
        <v>2.97</v>
      </c>
    </row>
    <row r="390" spans="1:12" ht="15" customHeight="1" x14ac:dyDescent="0.25">
      <c r="A390" s="8" t="str">
        <f>IFERROR(VLOOKUP(F390,'Location List'!$A$2:$QR$463,20,FALSE),"")</f>
        <v>Tim Kerum</v>
      </c>
      <c r="B390" s="8" t="str">
        <f>IFERROR(VLOOKUP(F390,'Location List'!$A$2:$QR$644,19,FALSE),"")</f>
        <v>Mike Seymour</v>
      </c>
      <c r="C390" s="8" t="str">
        <f>IFERROR(VLOOKUP(F390,'Location List'!$A$2:$QR$644,18,FALSE),"")</f>
        <v>Dean Bilstein</v>
      </c>
      <c r="D390" s="8" t="str">
        <f>IFERROR(VLOOKUP(F390,'Location List'!$A$2:$QR$644,9,FALSE),"")</f>
        <v>Eric Montes</v>
      </c>
      <c r="E390" s="8" t="str">
        <f>IFERROR(VLOOKUP(F390,'Location List'!$A$2:$QR$644,2,FALSE),"")</f>
        <v>BURNSVILLE</v>
      </c>
      <c r="F390" s="122">
        <v>793</v>
      </c>
      <c r="G390" s="119">
        <v>21430</v>
      </c>
      <c r="H390" s="119">
        <v>46168</v>
      </c>
      <c r="I390" s="119">
        <v>1474</v>
      </c>
      <c r="J390" s="119">
        <v>44695</v>
      </c>
      <c r="K390" s="119">
        <v>142758</v>
      </c>
      <c r="L390" s="120">
        <v>3.19</v>
      </c>
    </row>
    <row r="391" spans="1:12" ht="15" customHeight="1" x14ac:dyDescent="0.25">
      <c r="A391" s="8" t="str">
        <f>IFERROR(VLOOKUP(F391,'Location List'!$A$2:$QR$463,20,FALSE),"")</f>
        <v>Tim Kerum</v>
      </c>
      <c r="B391" s="8" t="str">
        <f>IFERROR(VLOOKUP(F391,'Location List'!$A$2:$QR$644,19,FALSE),"")</f>
        <v>Mike Seymour</v>
      </c>
      <c r="C391" s="8" t="str">
        <f>IFERROR(VLOOKUP(F391,'Location List'!$A$2:$QR$644,18,FALSE),"")</f>
        <v>Dean Bilstein</v>
      </c>
      <c r="D391" s="8" t="str">
        <f>IFERROR(VLOOKUP(F391,'Location List'!$A$2:$QR$644,9,FALSE),"")</f>
        <v>Eric Montes</v>
      </c>
      <c r="E391" s="8" t="str">
        <f>IFERROR(VLOOKUP(F391,'Location List'!$A$2:$QR$644,2,FALSE),"")</f>
        <v>MAPLE GROVE</v>
      </c>
      <c r="F391" s="122">
        <v>794</v>
      </c>
      <c r="G391" s="119">
        <v>16425</v>
      </c>
      <c r="H391" s="119">
        <v>37699</v>
      </c>
      <c r="I391" s="119">
        <v>1619</v>
      </c>
      <c r="J391" s="119">
        <v>36080</v>
      </c>
      <c r="K391" s="119">
        <v>96260</v>
      </c>
      <c r="L391" s="120">
        <v>2.67</v>
      </c>
    </row>
    <row r="392" spans="1:12" ht="15" customHeight="1" x14ac:dyDescent="0.25">
      <c r="A392" s="8" t="str">
        <f>IFERROR(VLOOKUP(F392,'Location List'!$A$2:$QR$463,20,FALSE),"")</f>
        <v>Tim Kerum</v>
      </c>
      <c r="B392" s="8" t="str">
        <f>IFERROR(VLOOKUP(F392,'Location List'!$A$2:$QR$644,19,FALSE),"")</f>
        <v>Mike Seymour</v>
      </c>
      <c r="C392" s="8" t="str">
        <f>IFERROR(VLOOKUP(F392,'Location List'!$A$2:$QR$644,18,FALSE),"")</f>
        <v>Dean Bilstein</v>
      </c>
      <c r="D392" s="8" t="str">
        <f>IFERROR(VLOOKUP(F392,'Location List'!$A$2:$QR$644,9,FALSE),"")</f>
        <v>Eric Montes</v>
      </c>
      <c r="E392" s="8" t="str">
        <f>IFERROR(VLOOKUP(F392,'Location List'!$A$2:$QR$644,2,FALSE),"")</f>
        <v>BLAINE</v>
      </c>
      <c r="F392" s="122">
        <v>795</v>
      </c>
      <c r="G392" s="119">
        <v>19544</v>
      </c>
      <c r="H392" s="119">
        <v>42179</v>
      </c>
      <c r="I392" s="119">
        <v>1294</v>
      </c>
      <c r="J392" s="119">
        <v>40885</v>
      </c>
      <c r="K392" s="119">
        <v>119412</v>
      </c>
      <c r="L392" s="120">
        <v>2.92</v>
      </c>
    </row>
    <row r="393" spans="1:12" ht="15" customHeight="1" x14ac:dyDescent="0.25">
      <c r="A393" s="8" t="str">
        <f>IFERROR(VLOOKUP(F393,'Location List'!$A$2:$QR$463,20,FALSE),"")</f>
        <v>Tim Kerum</v>
      </c>
      <c r="B393" s="8" t="str">
        <f>IFERROR(VLOOKUP(F393,'Location List'!$A$2:$QR$644,19,FALSE),"")</f>
        <v>Mike Seymour</v>
      </c>
      <c r="C393" s="8" t="str">
        <f>IFERROR(VLOOKUP(F393,'Location List'!$A$2:$QR$644,18,FALSE),"")</f>
        <v>Dean Bilstein</v>
      </c>
      <c r="D393" s="8" t="str">
        <f>IFERROR(VLOOKUP(F393,'Location List'!$A$2:$QR$644,9,FALSE),"")</f>
        <v>Eric Montes</v>
      </c>
      <c r="E393" s="8" t="str">
        <f>IFERROR(VLOOKUP(F393,'Location List'!$A$2:$QR$644,2,FALSE),"")</f>
        <v>ST. CLOUD</v>
      </c>
      <c r="F393" s="122">
        <v>799</v>
      </c>
      <c r="G393" s="119">
        <v>18779</v>
      </c>
      <c r="H393" s="119">
        <v>39814</v>
      </c>
      <c r="I393" s="119">
        <v>1342</v>
      </c>
      <c r="J393" s="119">
        <v>38472</v>
      </c>
      <c r="K393" s="119">
        <v>117265</v>
      </c>
      <c r="L393" s="120">
        <v>3.05</v>
      </c>
    </row>
    <row r="394" spans="1:12" ht="15" customHeight="1" x14ac:dyDescent="0.25">
      <c r="A394" s="8" t="str">
        <f>IFERROR(VLOOKUP(F394,'Location List'!$A$2:$QR$463,20,FALSE),"")</f>
        <v>Bill Eich</v>
      </c>
      <c r="B394" s="8" t="str">
        <f>IFERROR(VLOOKUP(F394,'Location List'!$A$2:$QR$644,19,FALSE),"")</f>
        <v>Dennis Morgan</v>
      </c>
      <c r="C394" s="8" t="str">
        <f>IFERROR(VLOOKUP(F394,'Location List'!$A$2:$QR$644,18,FALSE),"")</f>
        <v>Kenneth Busby</v>
      </c>
      <c r="D394" s="8" t="str">
        <f>IFERROR(VLOOKUP(F394,'Location List'!$A$2:$QR$644,9,FALSE),"")</f>
        <v>MICHAEL BOSWELL</v>
      </c>
      <c r="E394" s="8" t="str">
        <f>IFERROR(VLOOKUP(F394,'Location List'!$A$2:$QR$644,2,FALSE),"")</f>
        <v>TUSCALOOSA</v>
      </c>
      <c r="F394" s="122">
        <v>803</v>
      </c>
      <c r="G394" s="119">
        <v>6398</v>
      </c>
      <c r="H394" s="119">
        <v>21833</v>
      </c>
      <c r="I394" s="119">
        <v>1253</v>
      </c>
      <c r="J394" s="119">
        <v>20580</v>
      </c>
      <c r="K394" s="119">
        <v>75734</v>
      </c>
      <c r="L394" s="120">
        <v>3.68</v>
      </c>
    </row>
    <row r="395" spans="1:12" ht="15" customHeight="1" x14ac:dyDescent="0.25">
      <c r="A395" s="8" t="str">
        <f>IFERROR(VLOOKUP(F395,'Location List'!$A$2:$QR$463,20,FALSE),"")</f>
        <v>Bill Eich</v>
      </c>
      <c r="B395" s="8" t="str">
        <f>IFERROR(VLOOKUP(F395,'Location List'!$A$2:$QR$644,19,FALSE),"")</f>
        <v>Dennis Morgan</v>
      </c>
      <c r="C395" s="8" t="str">
        <f>IFERROR(VLOOKUP(F395,'Location List'!$A$2:$QR$644,18,FALSE),"")</f>
        <v>Steve Rupp</v>
      </c>
      <c r="D395" s="8" t="str">
        <f>IFERROR(VLOOKUP(F395,'Location List'!$A$2:$QR$644,9,FALSE),"")</f>
        <v>Seneca Gray</v>
      </c>
      <c r="E395" s="8" t="str">
        <f>IFERROR(VLOOKUP(F395,'Location List'!$A$2:$QR$644,2,FALSE),"")</f>
        <v>JACKSONVILLE</v>
      </c>
      <c r="F395" s="122">
        <v>804</v>
      </c>
      <c r="G395" s="119">
        <v>17970</v>
      </c>
      <c r="H395" s="119">
        <v>39750</v>
      </c>
      <c r="I395" s="119">
        <v>1419</v>
      </c>
      <c r="J395" s="119">
        <v>38331</v>
      </c>
      <c r="K395" s="119">
        <v>111978</v>
      </c>
      <c r="L395" s="120">
        <v>2.92</v>
      </c>
    </row>
    <row r="396" spans="1:12" ht="15" customHeight="1" x14ac:dyDescent="0.25">
      <c r="A396" s="8" t="str">
        <f>IFERROR(VLOOKUP(F396,'Location List'!$A$2:$QR$463,20,FALSE),"")</f>
        <v>Tim Kerum</v>
      </c>
      <c r="B396" s="8" t="str">
        <f>IFERROR(VLOOKUP(F396,'Location List'!$A$2:$QR$644,19,FALSE),"")</f>
        <v>Troy Chaney</v>
      </c>
      <c r="C396" s="8" t="str">
        <f>IFERROR(VLOOKUP(F396,'Location List'!$A$2:$QR$644,18,FALSE),"")</f>
        <v>Manuel Lopez</v>
      </c>
      <c r="D396" s="8" t="str">
        <f>IFERROR(VLOOKUP(F396,'Location List'!$A$2:$QR$644,9,FALSE),"")</f>
        <v>OCTAVIO CASTANEDA</v>
      </c>
      <c r="E396" s="8" t="str">
        <f>IFERROR(VLOOKUP(F396,'Location List'!$A$2:$QR$644,2,FALSE),"")</f>
        <v>Puente Hills</v>
      </c>
      <c r="F396" s="122">
        <v>806</v>
      </c>
      <c r="G396" s="119">
        <v>35627</v>
      </c>
      <c r="H396" s="119">
        <v>63418</v>
      </c>
      <c r="I396" s="119">
        <v>1441</v>
      </c>
      <c r="J396" s="119">
        <v>61977</v>
      </c>
      <c r="K396" s="119">
        <v>170997</v>
      </c>
      <c r="L396" s="120">
        <v>2.76</v>
      </c>
    </row>
    <row r="397" spans="1:12" ht="15" customHeight="1" x14ac:dyDescent="0.25">
      <c r="A397" s="8" t="str">
        <f>IFERROR(VLOOKUP(F397,'Location List'!$A$2:$QR$463,20,FALSE),"")</f>
        <v>Chris Kelly</v>
      </c>
      <c r="B397" s="8" t="str">
        <f>IFERROR(VLOOKUP(F397,'Location List'!$A$2:$QR$644,19,FALSE),"")</f>
        <v>Victor Ayrapetov</v>
      </c>
      <c r="C397" s="8" t="str">
        <f>IFERROR(VLOOKUP(F397,'Location List'!$A$2:$QR$644,18,FALSE),"")</f>
        <v>Scott Stout</v>
      </c>
      <c r="D397" s="8" t="str">
        <f>IFERROR(VLOOKUP(F397,'Location List'!$A$2:$QR$644,9,FALSE),"")</f>
        <v>CHAD ESTRADA</v>
      </c>
      <c r="E397" s="8" t="str">
        <f>IFERROR(VLOOKUP(F397,'Location List'!$A$2:$QR$644,2,FALSE),"")</f>
        <v>TROY</v>
      </c>
      <c r="F397" s="122">
        <v>826</v>
      </c>
      <c r="G397" s="119">
        <v>21320</v>
      </c>
      <c r="H397" s="119">
        <v>43194</v>
      </c>
      <c r="I397" s="119">
        <v>2153</v>
      </c>
      <c r="J397" s="119">
        <v>41041</v>
      </c>
      <c r="K397" s="119">
        <v>121083</v>
      </c>
      <c r="L397" s="120">
        <v>2.95</v>
      </c>
    </row>
    <row r="398" spans="1:12" ht="15" customHeight="1" x14ac:dyDescent="0.25">
      <c r="A398" s="8" t="str">
        <f>IFERROR(VLOOKUP(F398,'Location List'!$A$2:$QR$463,20,FALSE),"")</f>
        <v>Chris Kelly</v>
      </c>
      <c r="B398" s="8" t="str">
        <f>IFERROR(VLOOKUP(F398,'Location List'!$A$2:$QR$644,19,FALSE),"")</f>
        <v>Victor Ayrapetov</v>
      </c>
      <c r="C398" s="8" t="str">
        <f>IFERROR(VLOOKUP(F398,'Location List'!$A$2:$QR$644,18,FALSE),"")</f>
        <v>Scott Stout</v>
      </c>
      <c r="D398" s="8" t="str">
        <f>IFERROR(VLOOKUP(F398,'Location List'!$A$2:$QR$644,9,FALSE),"")</f>
        <v>CHAD ESTRADA</v>
      </c>
      <c r="E398" s="8" t="str">
        <f>IFERROR(VLOOKUP(F398,'Location List'!$A$2:$QR$644,2,FALSE),"")</f>
        <v>GRAND RAPIDS</v>
      </c>
      <c r="F398" s="122">
        <v>828</v>
      </c>
      <c r="G398" s="119">
        <v>29406</v>
      </c>
      <c r="H398" s="119">
        <v>60821</v>
      </c>
      <c r="I398" s="119">
        <v>1655</v>
      </c>
      <c r="J398" s="119">
        <v>59166</v>
      </c>
      <c r="K398" s="119">
        <v>191315</v>
      </c>
      <c r="L398" s="120">
        <v>3.23</v>
      </c>
    </row>
    <row r="399" spans="1:12" ht="15" customHeight="1" x14ac:dyDescent="0.25">
      <c r="A399" s="8" t="str">
        <f>IFERROR(VLOOKUP(F399,'Location List'!$A$2:$QR$463,20,FALSE),"")</f>
        <v>Tim Kerum</v>
      </c>
      <c r="B399" s="8" t="str">
        <f>IFERROR(VLOOKUP(F399,'Location List'!$A$2:$QR$644,19,FALSE),"")</f>
        <v>Victor Ayrapetov</v>
      </c>
      <c r="C399" s="8" t="str">
        <f>IFERROR(VLOOKUP(F399,'Location List'!$A$2:$QR$644,18,FALSE),"")</f>
        <v>Carm Greco</v>
      </c>
      <c r="D399" s="8" t="str">
        <f>IFERROR(VLOOKUP(F399,'Location List'!$A$2:$QR$644,9,FALSE),"")</f>
        <v>FRANK CASSAR</v>
      </c>
      <c r="E399" s="8" t="str">
        <f>IFERROR(VLOOKUP(F399,'Location List'!$A$2:$QR$644,2,FALSE),"")</f>
        <v>WHITBY</v>
      </c>
      <c r="F399" s="122">
        <v>833</v>
      </c>
      <c r="G399" s="119">
        <v>15131</v>
      </c>
      <c r="H399" s="119">
        <v>44982</v>
      </c>
      <c r="I399" s="119">
        <v>1707</v>
      </c>
      <c r="J399" s="119">
        <v>43276</v>
      </c>
      <c r="K399" s="119">
        <v>137195</v>
      </c>
      <c r="L399" s="120">
        <v>3.17</v>
      </c>
    </row>
    <row r="400" spans="1:12" ht="15" customHeight="1" x14ac:dyDescent="0.25">
      <c r="A400" s="8" t="str">
        <f>IFERROR(VLOOKUP(F400,'Location List'!$A$2:$QR$463,20,FALSE),"")</f>
        <v>Tim Kerum</v>
      </c>
      <c r="B400" s="8" t="str">
        <f>IFERROR(VLOOKUP(F400,'Location List'!$A$2:$QR$644,19,FALSE),"")</f>
        <v>Victor Ayrapetov</v>
      </c>
      <c r="C400" s="8" t="str">
        <f>IFERROR(VLOOKUP(F400,'Location List'!$A$2:$QR$644,18,FALSE),"")</f>
        <v>Carm Greco</v>
      </c>
      <c r="D400" s="8" t="str">
        <f>IFERROR(VLOOKUP(F400,'Location List'!$A$2:$QR$644,9,FALSE),"")</f>
        <v>FRANK CASSAR</v>
      </c>
      <c r="E400" s="8" t="str">
        <f>IFERROR(VLOOKUP(F400,'Location List'!$A$2:$QR$644,2,FALSE),"")</f>
        <v>SOUTH EDMONTON</v>
      </c>
      <c r="F400" s="122">
        <v>834</v>
      </c>
      <c r="G400" s="119">
        <v>12030</v>
      </c>
      <c r="H400" s="119">
        <v>56584</v>
      </c>
      <c r="I400" s="119">
        <v>1392</v>
      </c>
      <c r="J400" s="119">
        <v>55192</v>
      </c>
      <c r="K400" s="119">
        <v>157008</v>
      </c>
      <c r="L400" s="120">
        <v>2.84</v>
      </c>
    </row>
    <row r="401" spans="1:12" ht="15" customHeight="1" x14ac:dyDescent="0.25">
      <c r="A401" s="8" t="str">
        <f>IFERROR(VLOOKUP(F401,'Location List'!$A$2:$QR$463,20,FALSE),"")</f>
        <v>Tim Kerum</v>
      </c>
      <c r="B401" s="8" t="str">
        <f>IFERROR(VLOOKUP(F401,'Location List'!$A$2:$QR$644,19,FALSE),"")</f>
        <v>Victor Ayrapetov</v>
      </c>
      <c r="C401" s="8" t="str">
        <f>IFERROR(VLOOKUP(F401,'Location List'!$A$2:$QR$644,18,FALSE),"")</f>
        <v>Carm Greco</v>
      </c>
      <c r="D401" s="8" t="str">
        <f>IFERROR(VLOOKUP(F401,'Location List'!$A$2:$QR$644,9,FALSE),"")</f>
        <v>FRANK CASSAR</v>
      </c>
      <c r="E401" s="8" t="str">
        <f>IFERROR(VLOOKUP(F401,'Location List'!$A$2:$QR$644,2,FALSE),"")</f>
        <v>N. EDMONTON</v>
      </c>
      <c r="F401" s="122">
        <v>835</v>
      </c>
      <c r="G401" s="119">
        <v>17303</v>
      </c>
      <c r="H401" s="119">
        <v>40456</v>
      </c>
      <c r="I401" s="119">
        <v>1266</v>
      </c>
      <c r="J401" s="119">
        <v>39190</v>
      </c>
      <c r="K401" s="119">
        <v>127279</v>
      </c>
      <c r="L401" s="120">
        <v>3.25</v>
      </c>
    </row>
    <row r="402" spans="1:12" ht="15" customHeight="1" x14ac:dyDescent="0.25">
      <c r="A402" s="8" t="str">
        <f>IFERROR(VLOOKUP(F402,'Location List'!$A$2:$QR$463,20,FALSE),"")</f>
        <v>Tim Kerum</v>
      </c>
      <c r="B402" s="8" t="str">
        <f>IFERROR(VLOOKUP(F402,'Location List'!$A$2:$QR$644,19,FALSE),"")</f>
        <v>Victor Ayrapetov</v>
      </c>
      <c r="C402" s="8" t="str">
        <f>IFERROR(VLOOKUP(F402,'Location List'!$A$2:$QR$644,18,FALSE),"")</f>
        <v>Carm Greco</v>
      </c>
      <c r="D402" s="8" t="str">
        <f>IFERROR(VLOOKUP(F402,'Location List'!$A$2:$QR$644,9,FALSE),"")</f>
        <v>FRANK CASSAR</v>
      </c>
      <c r="E402" s="8" t="str">
        <f>IFERROR(VLOOKUP(F402,'Location List'!$A$2:$QR$644,2,FALSE),"")</f>
        <v>WEST MISSISSAUGA</v>
      </c>
      <c r="F402" s="122">
        <v>836</v>
      </c>
      <c r="G402" s="119">
        <v>13745</v>
      </c>
      <c r="H402" s="119">
        <v>48465</v>
      </c>
      <c r="I402" s="119">
        <v>1053</v>
      </c>
      <c r="J402" s="119">
        <v>47412</v>
      </c>
      <c r="K402" s="119">
        <v>133330</v>
      </c>
      <c r="L402" s="120">
        <v>2.81</v>
      </c>
    </row>
    <row r="403" spans="1:12" ht="15" customHeight="1" x14ac:dyDescent="0.25">
      <c r="A403" s="8" t="str">
        <f>IFERROR(VLOOKUP(F403,'Location List'!$A$2:$QR$463,20,FALSE),"")</f>
        <v>Chris Kelly</v>
      </c>
      <c r="B403" s="8" t="str">
        <f>IFERROR(VLOOKUP(F403,'Location List'!$A$2:$QR$644,19,FALSE),"")</f>
        <v>Victor Ayrapetov</v>
      </c>
      <c r="C403" s="8" t="str">
        <f>IFERROR(VLOOKUP(F403,'Location List'!$A$2:$QR$644,18,FALSE),"")</f>
        <v>Jason Rafun</v>
      </c>
      <c r="D403" s="8" t="str">
        <f>IFERROR(VLOOKUP(F403,'Location List'!$A$2:$QR$644,9,FALSE),"")</f>
        <v>DENNIS SANDERS</v>
      </c>
      <c r="E403" s="8" t="str">
        <f>IFERROR(VLOOKUP(F403,'Location List'!$A$2:$QR$644,2,FALSE),"")</f>
        <v>GREECE</v>
      </c>
      <c r="F403" s="122">
        <v>839</v>
      </c>
      <c r="G403" s="119">
        <v>19039</v>
      </c>
      <c r="H403" s="119">
        <v>47149</v>
      </c>
      <c r="I403" s="119">
        <v>873</v>
      </c>
      <c r="J403" s="119">
        <v>46276</v>
      </c>
      <c r="K403" s="119">
        <v>142460</v>
      </c>
      <c r="L403" s="120">
        <v>3.08</v>
      </c>
    </row>
    <row r="404" spans="1:12" ht="15" customHeight="1" x14ac:dyDescent="0.25">
      <c r="A404" s="8" t="str">
        <f>IFERROR(VLOOKUP(F404,'Location List'!$A$2:$QR$463,20,FALSE),"")</f>
        <v>Chris Kelly</v>
      </c>
      <c r="B404" s="8" t="str">
        <f>IFERROR(VLOOKUP(F404,'Location List'!$A$2:$QR$644,19,FALSE),"")</f>
        <v>Mike Seymour</v>
      </c>
      <c r="C404" s="8" t="str">
        <f>IFERROR(VLOOKUP(F404,'Location List'!$A$2:$QR$644,18,FALSE),"")</f>
        <v>Joe Hazard</v>
      </c>
      <c r="D404" s="8" t="str">
        <f>IFERROR(VLOOKUP(F404,'Location List'!$A$2:$QR$644,9,FALSE),"")</f>
        <v>TROY WATRING</v>
      </c>
      <c r="E404" s="8" t="str">
        <f>IFERROR(VLOOKUP(F404,'Location List'!$A$2:$QR$644,2,FALSE),"")</f>
        <v>BROOKFIELD</v>
      </c>
      <c r="F404" s="122">
        <v>841</v>
      </c>
      <c r="G404" s="119">
        <v>26221</v>
      </c>
      <c r="H404" s="119">
        <v>57376</v>
      </c>
      <c r="I404" s="119">
        <v>1878</v>
      </c>
      <c r="J404" s="119">
        <v>55498</v>
      </c>
      <c r="K404" s="119">
        <v>164907</v>
      </c>
      <c r="L404" s="120">
        <v>2.97</v>
      </c>
    </row>
    <row r="405" spans="1:12" ht="15" customHeight="1" x14ac:dyDescent="0.25">
      <c r="A405" s="8" t="str">
        <f>IFERROR(VLOOKUP(F405,'Location List'!$A$2:$QR$463,20,FALSE),"")</f>
        <v>Chris Kelly</v>
      </c>
      <c r="B405" s="8" t="str">
        <f>IFERROR(VLOOKUP(F405,'Location List'!$A$2:$QR$644,19,FALSE),"")</f>
        <v>Mike Seymour</v>
      </c>
      <c r="C405" s="8" t="str">
        <f>IFERROR(VLOOKUP(F405,'Location List'!$A$2:$QR$644,18,FALSE),"")</f>
        <v>Joe Hazard</v>
      </c>
      <c r="D405" s="8" t="str">
        <f>IFERROR(VLOOKUP(F405,'Location List'!$A$2:$QR$644,9,FALSE),"")</f>
        <v>TROY WATRING</v>
      </c>
      <c r="E405" s="8" t="str">
        <f>IFERROR(VLOOKUP(F405,'Location List'!$A$2:$QR$644,2,FALSE),"")</f>
        <v>MILWAUKEE</v>
      </c>
      <c r="F405" s="122">
        <v>842</v>
      </c>
      <c r="G405" s="119">
        <v>35198</v>
      </c>
      <c r="H405" s="119">
        <v>52839</v>
      </c>
      <c r="I405" s="119">
        <v>1373</v>
      </c>
      <c r="J405" s="119">
        <v>51467</v>
      </c>
      <c r="K405" s="119">
        <v>136184</v>
      </c>
      <c r="L405" s="120">
        <v>2.65</v>
      </c>
    </row>
    <row r="406" spans="1:12" ht="15" customHeight="1" x14ac:dyDescent="0.25">
      <c r="A406" s="8" t="str">
        <f>IFERROR(VLOOKUP(F406,'Location List'!$A$2:$QR$463,20,FALSE),"")</f>
        <v>Chris Kelly</v>
      </c>
      <c r="B406" s="8" t="str">
        <f>IFERROR(VLOOKUP(F406,'Location List'!$A$2:$QR$644,19,FALSE),"")</f>
        <v>Mike Seymour</v>
      </c>
      <c r="C406" s="8" t="str">
        <f>IFERROR(VLOOKUP(F406,'Location List'!$A$2:$QR$644,18,FALSE),"")</f>
        <v>Joe Hazard</v>
      </c>
      <c r="D406" s="8" t="str">
        <f>IFERROR(VLOOKUP(F406,'Location List'!$A$2:$QR$644,9,FALSE),"")</f>
        <v>TROY WATRING</v>
      </c>
      <c r="E406" s="8" t="str">
        <f>IFERROR(VLOOKUP(F406,'Location List'!$A$2:$QR$644,2,FALSE),"")</f>
        <v>WEST ALLIS</v>
      </c>
      <c r="F406" s="122">
        <v>843</v>
      </c>
      <c r="G406" s="119">
        <v>25587</v>
      </c>
      <c r="H406" s="119">
        <v>48273</v>
      </c>
      <c r="I406" s="119">
        <v>1151</v>
      </c>
      <c r="J406" s="119">
        <v>47122</v>
      </c>
      <c r="K406" s="119">
        <v>156011</v>
      </c>
      <c r="L406" s="120">
        <v>3.31</v>
      </c>
    </row>
    <row r="407" spans="1:12" ht="15" customHeight="1" x14ac:dyDescent="0.25">
      <c r="A407" s="8" t="str">
        <f>IFERROR(VLOOKUP(F407,'Location List'!$A$2:$QR$463,20,FALSE),"")</f>
        <v>Tim Kerum</v>
      </c>
      <c r="B407" s="8" t="str">
        <f>IFERROR(VLOOKUP(F407,'Location List'!$A$2:$QR$644,19,FALSE),"")</f>
        <v>Victor Ayrapetov</v>
      </c>
      <c r="C407" s="8" t="str">
        <f>IFERROR(VLOOKUP(F407,'Location List'!$A$2:$QR$644,18,FALSE),"")</f>
        <v>Carm Greco</v>
      </c>
      <c r="D407" s="8" t="str">
        <f>IFERROR(VLOOKUP(F407,'Location List'!$A$2:$QR$644,9,FALSE),"")</f>
        <v>FRANK CASSAR</v>
      </c>
      <c r="E407" s="8" t="str">
        <f>IFERROR(VLOOKUP(F407,'Location List'!$A$2:$QR$644,2,FALSE),"")</f>
        <v>MISSISSAUGA</v>
      </c>
      <c r="F407" s="122">
        <v>844</v>
      </c>
      <c r="G407" s="119">
        <v>17836</v>
      </c>
      <c r="H407" s="119">
        <v>37771</v>
      </c>
      <c r="I407" s="119">
        <v>1430</v>
      </c>
      <c r="J407" s="119">
        <v>36341</v>
      </c>
      <c r="K407" s="119">
        <v>97668</v>
      </c>
      <c r="L407" s="120">
        <v>2.69</v>
      </c>
    </row>
    <row r="408" spans="1:12" ht="15" customHeight="1" x14ac:dyDescent="0.25">
      <c r="A408" s="8" t="str">
        <f>IFERROR(VLOOKUP(F408,'Location List'!$A$2:$QR$463,20,FALSE),"")</f>
        <v>Tim Kerum</v>
      </c>
      <c r="B408" s="8" t="str">
        <f>IFERROR(VLOOKUP(F408,'Location List'!$A$2:$QR$644,19,FALSE),"")</f>
        <v>Victor Ayrapetov</v>
      </c>
      <c r="C408" s="8" t="str">
        <f>IFERROR(VLOOKUP(F408,'Location List'!$A$2:$QR$644,18,FALSE),"")</f>
        <v>Carm Greco</v>
      </c>
      <c r="D408" s="8" t="str">
        <f>IFERROR(VLOOKUP(F408,'Location List'!$A$2:$QR$644,9,FALSE),"")</f>
        <v>FRANK CASSAR</v>
      </c>
      <c r="E408" s="8" t="str">
        <f>IFERROR(VLOOKUP(F408,'Location List'!$A$2:$QR$644,2,FALSE),"")</f>
        <v>WILLOWDALE</v>
      </c>
      <c r="F408" s="122">
        <v>845</v>
      </c>
      <c r="G408" s="119">
        <v>19548</v>
      </c>
      <c r="H408" s="119">
        <v>45022</v>
      </c>
      <c r="I408" s="119">
        <v>1479</v>
      </c>
      <c r="J408" s="119">
        <v>43543</v>
      </c>
      <c r="K408" s="119">
        <v>142282</v>
      </c>
      <c r="L408" s="120">
        <v>3.27</v>
      </c>
    </row>
    <row r="409" spans="1:12" ht="15" customHeight="1" x14ac:dyDescent="0.25">
      <c r="A409" s="8" t="str">
        <f>IFERROR(VLOOKUP(F409,'Location List'!$A$2:$QR$463,20,FALSE),"")</f>
        <v>Tim Kerum</v>
      </c>
      <c r="B409" s="8" t="str">
        <f>IFERROR(VLOOKUP(F409,'Location List'!$A$2:$QR$644,19,FALSE),"")</f>
        <v>Victor Ayrapetov</v>
      </c>
      <c r="C409" s="8" t="str">
        <f>IFERROR(VLOOKUP(F409,'Location List'!$A$2:$QR$644,18,FALSE),"")</f>
        <v>Carm Greco</v>
      </c>
      <c r="D409" s="8" t="str">
        <f>IFERROR(VLOOKUP(F409,'Location List'!$A$2:$QR$644,9,FALSE),"")</f>
        <v>FRANK CASSAR</v>
      </c>
      <c r="E409" s="8" t="str">
        <f>IFERROR(VLOOKUP(F409,'Location List'!$A$2:$QR$644,2,FALSE),"")</f>
        <v>VANCOUVER</v>
      </c>
      <c r="F409" s="122">
        <v>847</v>
      </c>
      <c r="G409" s="119">
        <v>11854</v>
      </c>
      <c r="H409" s="119">
        <v>52396</v>
      </c>
      <c r="I409" s="119">
        <v>1211</v>
      </c>
      <c r="J409" s="119">
        <v>51185</v>
      </c>
      <c r="K409" s="119">
        <v>137034</v>
      </c>
      <c r="L409" s="120">
        <v>2.68</v>
      </c>
    </row>
    <row r="410" spans="1:12" ht="15" customHeight="1" x14ac:dyDescent="0.25">
      <c r="A410" s="8" t="str">
        <f>IFERROR(VLOOKUP(F410,'Location List'!$A$2:$QR$463,20,FALSE),"")</f>
        <v>Chris Kelly</v>
      </c>
      <c r="B410" s="8" t="str">
        <f>IFERROR(VLOOKUP(F410,'Location List'!$A$2:$QR$644,19,FALSE),"")</f>
        <v>Chris Parenti</v>
      </c>
      <c r="C410" s="8" t="str">
        <f>IFERROR(VLOOKUP(F410,'Location List'!$A$2:$QR$644,18,FALSE),"")</f>
        <v>Jose Urena</v>
      </c>
      <c r="D410" s="8" t="str">
        <f>IFERROR(VLOOKUP(F410,'Location List'!$A$2:$QR$644,9,FALSE),"")</f>
        <v>Taurean Silas</v>
      </c>
      <c r="E410" s="8" t="str">
        <f>IFERROR(VLOOKUP(F410,'Location List'!$A$2:$QR$644,2,FALSE),"")</f>
        <v>NANUET</v>
      </c>
      <c r="F410" s="122">
        <v>849</v>
      </c>
      <c r="G410" s="119">
        <v>13772</v>
      </c>
      <c r="H410" s="119">
        <v>30086</v>
      </c>
      <c r="I410" s="119">
        <v>1421</v>
      </c>
      <c r="J410" s="119">
        <v>28665</v>
      </c>
      <c r="K410" s="119">
        <v>80716</v>
      </c>
      <c r="L410" s="120">
        <v>2.82</v>
      </c>
    </row>
    <row r="411" spans="1:12" ht="15" customHeight="1" x14ac:dyDescent="0.25">
      <c r="A411" s="8" t="str">
        <f>IFERROR(VLOOKUP(F411,'Location List'!$A$2:$QR$463,20,FALSE),"")</f>
        <v>Tim Kerum</v>
      </c>
      <c r="B411" s="8" t="str">
        <f>IFERROR(VLOOKUP(F411,'Location List'!$A$2:$QR$644,19,FALSE),"")</f>
        <v>Troy Chaney</v>
      </c>
      <c r="C411" s="8" t="str">
        <f>IFERROR(VLOOKUP(F411,'Location List'!$A$2:$QR$644,18,FALSE),"")</f>
        <v>Clarence Davidson</v>
      </c>
      <c r="D411" s="8" t="str">
        <f>IFERROR(VLOOKUP(F411,'Location List'!$A$2:$QR$644,9,FALSE),"")</f>
        <v>LOUIS DEIGNAN</v>
      </c>
      <c r="E411" s="8" t="str">
        <f>IFERROR(VLOOKUP(F411,'Location List'!$A$2:$QR$644,2,FALSE),"")</f>
        <v>EL PASO</v>
      </c>
      <c r="F411" s="122">
        <v>850</v>
      </c>
      <c r="G411" s="119">
        <v>8684</v>
      </c>
      <c r="H411" s="119">
        <v>21952</v>
      </c>
      <c r="I411" s="119">
        <v>1104</v>
      </c>
      <c r="J411" s="119">
        <v>20848</v>
      </c>
      <c r="K411" s="119">
        <v>60452</v>
      </c>
      <c r="L411" s="120">
        <v>2.9</v>
      </c>
    </row>
    <row r="412" spans="1:12" ht="15" customHeight="1" x14ac:dyDescent="0.25">
      <c r="A412" s="8" t="str">
        <f>IFERROR(VLOOKUP(F412,'Location List'!$A$2:$QR$463,20,FALSE),"")</f>
        <v>Tim Kerum</v>
      </c>
      <c r="B412" s="8" t="str">
        <f>IFERROR(VLOOKUP(F412,'Location List'!$A$2:$QR$644,19,FALSE),"")</f>
        <v>Troy Chaney</v>
      </c>
      <c r="C412" s="8" t="str">
        <f>IFERROR(VLOOKUP(F412,'Location List'!$A$2:$QR$644,18,FALSE),"")</f>
        <v>Clarence Davidson</v>
      </c>
      <c r="D412" s="8" t="str">
        <f>IFERROR(VLOOKUP(F412,'Location List'!$A$2:$QR$644,9,FALSE),"")</f>
        <v>LOUIS DEIGNAN</v>
      </c>
      <c r="E412" s="8" t="str">
        <f>IFERROR(VLOOKUP(F412,'Location List'!$A$2:$QR$644,2,FALSE),"")</f>
        <v>EL PASO</v>
      </c>
      <c r="F412" s="122">
        <v>852</v>
      </c>
      <c r="G412" s="119">
        <v>13340</v>
      </c>
      <c r="H412" s="119">
        <v>24274</v>
      </c>
      <c r="I412" s="119">
        <v>1603</v>
      </c>
      <c r="J412" s="119">
        <v>22671</v>
      </c>
      <c r="K412" s="119">
        <v>64376</v>
      </c>
      <c r="L412" s="120">
        <v>2.84</v>
      </c>
    </row>
    <row r="413" spans="1:12" ht="15" customHeight="1" x14ac:dyDescent="0.25">
      <c r="A413" s="8" t="str">
        <f>IFERROR(VLOOKUP(F413,'Location List'!$A$2:$QR$463,20,FALSE),"")</f>
        <v>Bill Eich</v>
      </c>
      <c r="B413" s="8" t="str">
        <f>IFERROR(VLOOKUP(F413,'Location List'!$A$2:$QR$644,19,FALSE),"")</f>
        <v>David Garcia</v>
      </c>
      <c r="C413" s="8" t="str">
        <f>IFERROR(VLOOKUP(F413,'Location List'!$A$2:$QR$644,18,FALSE),"")</f>
        <v>Jesus Gracia</v>
      </c>
      <c r="D413" s="8" t="str">
        <f>IFERROR(VLOOKUP(F413,'Location List'!$A$2:$QR$644,9,FALSE),"")</f>
        <v>WILLIAM PRESSEL</v>
      </c>
      <c r="E413" s="8" t="str">
        <f>IFERROR(VLOOKUP(F413,'Location List'!$A$2:$QR$644,2,FALSE),"")</f>
        <v>BROWNSVILLE</v>
      </c>
      <c r="F413" s="122">
        <v>853</v>
      </c>
      <c r="G413" s="119">
        <v>28507</v>
      </c>
      <c r="H413" s="119">
        <v>43441</v>
      </c>
      <c r="I413" s="119">
        <v>1168</v>
      </c>
      <c r="J413" s="119">
        <v>42274</v>
      </c>
      <c r="K413" s="119">
        <v>125676</v>
      </c>
      <c r="L413" s="120">
        <v>2.97</v>
      </c>
    </row>
    <row r="414" spans="1:12" ht="15" customHeight="1" x14ac:dyDescent="0.25">
      <c r="A414" s="8" t="str">
        <f>IFERROR(VLOOKUP(F414,'Location List'!$A$2:$QR$463,20,FALSE),"")</f>
        <v>Bill Eich</v>
      </c>
      <c r="B414" s="8" t="str">
        <f>IFERROR(VLOOKUP(F414,'Location List'!$A$2:$QR$644,19,FALSE),"")</f>
        <v>David Garcia</v>
      </c>
      <c r="C414" s="8" t="str">
        <f>IFERROR(VLOOKUP(F414,'Location List'!$A$2:$QR$644,18,FALSE),"")</f>
        <v>Mike Kralick</v>
      </c>
      <c r="D414" s="8" t="str">
        <f>IFERROR(VLOOKUP(F414,'Location List'!$A$2:$QR$644,9,FALSE),"")</f>
        <v>KELLI KASPER</v>
      </c>
      <c r="E414" s="8" t="str">
        <f>IFERROR(VLOOKUP(F414,'Location List'!$A$2:$QR$644,2,FALSE),"")</f>
        <v>GRAPEVINE</v>
      </c>
      <c r="F414" s="122">
        <v>854</v>
      </c>
      <c r="G414" s="119">
        <v>10269</v>
      </c>
      <c r="H414" s="119">
        <v>23747</v>
      </c>
      <c r="I414" s="119">
        <v>1224</v>
      </c>
      <c r="J414" s="119">
        <v>22523</v>
      </c>
      <c r="K414" s="119">
        <v>63560</v>
      </c>
      <c r="L414" s="120">
        <v>2.82</v>
      </c>
    </row>
    <row r="415" spans="1:12" ht="15" customHeight="1" x14ac:dyDescent="0.25">
      <c r="A415" s="8" t="str">
        <f>IFERROR(VLOOKUP(F415,'Location List'!$A$2:$QR$463,20,FALSE),"")</f>
        <v>Bill Eich</v>
      </c>
      <c r="B415" s="8" t="str">
        <f>IFERROR(VLOOKUP(F415,'Location List'!$A$2:$QR$644,19,FALSE),"")</f>
        <v>David Garcia</v>
      </c>
      <c r="C415" s="8" t="str">
        <f>IFERROR(VLOOKUP(F415,'Location List'!$A$2:$QR$644,18,FALSE),"")</f>
        <v>Brian Setzer</v>
      </c>
      <c r="D415" s="8" t="str">
        <f>IFERROR(VLOOKUP(F415,'Location List'!$A$2:$QR$644,9,FALSE),"")</f>
        <v>TODD BELL</v>
      </c>
      <c r="E415" s="8" t="str">
        <f>IFERROR(VLOOKUP(F415,'Location List'!$A$2:$QR$644,2,FALSE),"")</f>
        <v>ST LOUIS SOUTH COUNTY</v>
      </c>
      <c r="F415" s="122">
        <v>855</v>
      </c>
      <c r="G415" s="119">
        <v>16852</v>
      </c>
      <c r="H415" s="119">
        <v>47112</v>
      </c>
      <c r="I415" s="119">
        <v>1311</v>
      </c>
      <c r="J415" s="119">
        <v>45801</v>
      </c>
      <c r="K415" s="119">
        <v>135258</v>
      </c>
      <c r="L415" s="120">
        <v>2.95</v>
      </c>
    </row>
    <row r="416" spans="1:12" ht="15" customHeight="1" x14ac:dyDescent="0.25">
      <c r="A416" s="8" t="str">
        <f>IFERROR(VLOOKUP(F416,'Location List'!$A$2:$QR$463,20,FALSE),"")</f>
        <v>Bill Eich</v>
      </c>
      <c r="B416" s="8" t="str">
        <f>IFERROR(VLOOKUP(F416,'Location List'!$A$2:$QR$644,19,FALSE),"")</f>
        <v>David Garcia</v>
      </c>
      <c r="C416" s="8" t="str">
        <f>IFERROR(VLOOKUP(F416,'Location List'!$A$2:$QR$644,18,FALSE),"")</f>
        <v>David Garibay Jr</v>
      </c>
      <c r="D416" s="8" t="str">
        <f>IFERROR(VLOOKUP(F416,'Location List'!$A$2:$QR$644,9,FALSE),"")</f>
        <v>ANTHONY CHAPA</v>
      </c>
      <c r="E416" s="8" t="str">
        <f>IFERROR(VLOOKUP(F416,'Location List'!$A$2:$QR$644,2,FALSE),"")</f>
        <v>WACO</v>
      </c>
      <c r="F416" s="122">
        <v>856</v>
      </c>
      <c r="G416" s="119">
        <v>7962</v>
      </c>
      <c r="H416" s="119">
        <v>17389</v>
      </c>
      <c r="I416" s="119">
        <v>915</v>
      </c>
      <c r="J416" s="119">
        <v>16474</v>
      </c>
      <c r="K416" s="119">
        <v>47515</v>
      </c>
      <c r="L416" s="120">
        <v>2.88</v>
      </c>
    </row>
    <row r="417" spans="1:12" ht="15" customHeight="1" x14ac:dyDescent="0.25">
      <c r="A417" s="8" t="str">
        <f>IFERROR(VLOOKUP(F417,'Location List'!$A$2:$QR$463,20,FALSE),"")</f>
        <v>Bill Eich</v>
      </c>
      <c r="B417" s="8" t="str">
        <f>IFERROR(VLOOKUP(F417,'Location List'!$A$2:$QR$644,19,FALSE),"")</f>
        <v>David Garcia</v>
      </c>
      <c r="C417" s="8" t="str">
        <f>IFERROR(VLOOKUP(F417,'Location List'!$A$2:$QR$644,18,FALSE),"")</f>
        <v>Jose Sandoval</v>
      </c>
      <c r="D417" s="8" t="str">
        <f>IFERROR(VLOOKUP(F417,'Location List'!$A$2:$QR$644,9,FALSE),"")</f>
        <v>ERIC BARGAS</v>
      </c>
      <c r="E417" s="8" t="str">
        <f>IFERROR(VLOOKUP(F417,'Location List'!$A$2:$QR$644,2,FALSE),"")</f>
        <v>SHERMAN</v>
      </c>
      <c r="F417" s="122">
        <v>857</v>
      </c>
      <c r="G417" s="119">
        <v>6583</v>
      </c>
      <c r="H417" s="119">
        <v>14302</v>
      </c>
      <c r="I417" s="119">
        <v>750</v>
      </c>
      <c r="J417" s="119">
        <v>13552</v>
      </c>
      <c r="K417" s="119">
        <v>41137</v>
      </c>
      <c r="L417" s="120">
        <v>3.04</v>
      </c>
    </row>
    <row r="418" spans="1:12" ht="15" customHeight="1" x14ac:dyDescent="0.25">
      <c r="A418" s="8" t="str">
        <f>IFERROR(VLOOKUP(F418,'Location List'!$A$2:$QR$463,20,FALSE),"")</f>
        <v>Bill Eich</v>
      </c>
      <c r="B418" s="8" t="str">
        <f>IFERROR(VLOOKUP(F418,'Location List'!$A$2:$QR$644,19,FALSE),"")</f>
        <v>David Garcia</v>
      </c>
      <c r="C418" s="8" t="str">
        <f>IFERROR(VLOOKUP(F418,'Location List'!$A$2:$QR$644,18,FALSE),"")</f>
        <v>Hoang Dao</v>
      </c>
      <c r="D418" s="8" t="str">
        <f>IFERROR(VLOOKUP(F418,'Location List'!$A$2:$QR$644,9,FALSE),"")</f>
        <v>FRANK RAMIREZ</v>
      </c>
      <c r="E418" s="8" t="str">
        <f>IFERROR(VLOOKUP(F418,'Location List'!$A$2:$QR$644,2,FALSE),"")</f>
        <v>WESTHEIMER</v>
      </c>
      <c r="F418" s="122">
        <v>858</v>
      </c>
      <c r="G418" s="119">
        <v>24160</v>
      </c>
      <c r="H418" s="119">
        <v>44277</v>
      </c>
      <c r="I418" s="119">
        <v>1599</v>
      </c>
      <c r="J418" s="119">
        <v>42678</v>
      </c>
      <c r="K418" s="119">
        <v>127540</v>
      </c>
      <c r="L418" s="120">
        <v>2.99</v>
      </c>
    </row>
    <row r="419" spans="1:12" ht="15" customHeight="1" x14ac:dyDescent="0.25">
      <c r="A419" s="8" t="str">
        <f>IFERROR(VLOOKUP(F419,'Location List'!$A$2:$QR$463,20,FALSE),"")</f>
        <v>Bill Eich</v>
      </c>
      <c r="B419" s="8" t="str">
        <f>IFERROR(VLOOKUP(F419,'Location List'!$A$2:$QR$644,19,FALSE),"")</f>
        <v>David Garcia</v>
      </c>
      <c r="C419" s="8" t="str">
        <f>IFERROR(VLOOKUP(F419,'Location List'!$A$2:$QR$644,18,FALSE),"")</f>
        <v>Jesus Gracia</v>
      </c>
      <c r="D419" s="8" t="str">
        <f>IFERROR(VLOOKUP(F419,'Location List'!$A$2:$QR$644,9,FALSE),"")</f>
        <v>WILLIAM PRESSEL</v>
      </c>
      <c r="E419" s="8" t="str">
        <f>IFERROR(VLOOKUP(F419,'Location List'!$A$2:$QR$644,2,FALSE),"")</f>
        <v>WESLACO</v>
      </c>
      <c r="F419" s="122">
        <v>862</v>
      </c>
      <c r="G419" s="119">
        <v>21422</v>
      </c>
      <c r="H419" s="119">
        <v>34833</v>
      </c>
      <c r="I419" s="119">
        <v>1777</v>
      </c>
      <c r="J419" s="119">
        <v>33056</v>
      </c>
      <c r="K419" s="119">
        <v>94743</v>
      </c>
      <c r="L419" s="120">
        <v>2.87</v>
      </c>
    </row>
    <row r="420" spans="1:12" ht="15" customHeight="1" x14ac:dyDescent="0.25">
      <c r="A420" s="8" t="str">
        <f>IFERROR(VLOOKUP(F420,'Location List'!$A$2:$QR$463,20,FALSE),"")</f>
        <v>Bill Eich</v>
      </c>
      <c r="B420" s="8" t="str">
        <f>IFERROR(VLOOKUP(F420,'Location List'!$A$2:$QR$644,19,FALSE),"")</f>
        <v>David Garcia</v>
      </c>
      <c r="C420" s="8" t="str">
        <f>IFERROR(VLOOKUP(F420,'Location List'!$A$2:$QR$644,18,FALSE),"")</f>
        <v>Jesus Gracia</v>
      </c>
      <c r="D420" s="8" t="str">
        <f>IFERROR(VLOOKUP(F420,'Location List'!$A$2:$QR$644,9,FALSE),"")</f>
        <v>WILLIAM PRESSEL</v>
      </c>
      <c r="E420" s="8" t="str">
        <f>IFERROR(VLOOKUP(F420,'Location List'!$A$2:$QR$644,2,FALSE),"")</f>
        <v>N. MCALLEN</v>
      </c>
      <c r="F420" s="122">
        <v>863</v>
      </c>
      <c r="G420" s="119">
        <v>18221</v>
      </c>
      <c r="H420" s="119">
        <v>35668</v>
      </c>
      <c r="I420" s="119">
        <v>1537</v>
      </c>
      <c r="J420" s="119">
        <v>34131</v>
      </c>
      <c r="K420" s="119">
        <v>101429</v>
      </c>
      <c r="L420" s="120">
        <v>2.97</v>
      </c>
    </row>
    <row r="421" spans="1:12" ht="15" customHeight="1" x14ac:dyDescent="0.25">
      <c r="A421" s="8" t="str">
        <f>IFERROR(VLOOKUP(F421,'Location List'!$A$2:$QR$463,20,FALSE),"")</f>
        <v>Bill Eich</v>
      </c>
      <c r="B421" s="8" t="str">
        <f>IFERROR(VLOOKUP(F421,'Location List'!$A$2:$QR$644,19,FALSE),"")</f>
        <v>David Garcia</v>
      </c>
      <c r="C421" s="8" t="str">
        <f>IFERROR(VLOOKUP(F421,'Location List'!$A$2:$QR$644,18,FALSE),"")</f>
        <v>Jesus Gracia</v>
      </c>
      <c r="D421" s="8" t="str">
        <f>IFERROR(VLOOKUP(F421,'Location List'!$A$2:$QR$644,9,FALSE),"")</f>
        <v>WILLIAM PRESSEL</v>
      </c>
      <c r="E421" s="8" t="str">
        <f>IFERROR(VLOOKUP(F421,'Location List'!$A$2:$QR$644,2,FALSE),"")</f>
        <v>HARLINGEN</v>
      </c>
      <c r="F421" s="122">
        <v>864</v>
      </c>
      <c r="G421" s="119">
        <v>16533</v>
      </c>
      <c r="H421" s="119">
        <v>35412</v>
      </c>
      <c r="I421" s="119">
        <v>1775</v>
      </c>
      <c r="J421" s="119">
        <v>33642</v>
      </c>
      <c r="K421" s="119">
        <v>100582</v>
      </c>
      <c r="L421" s="120">
        <v>2.99</v>
      </c>
    </row>
    <row r="422" spans="1:12" ht="15" customHeight="1" x14ac:dyDescent="0.25">
      <c r="A422" s="8" t="str">
        <f>IFERROR(VLOOKUP(F422,'Location List'!$A$2:$QR$463,20,FALSE),"")</f>
        <v>Tim Kerum</v>
      </c>
      <c r="B422" s="8" t="str">
        <f>IFERROR(VLOOKUP(F422,'Location List'!$A$2:$QR$644,19,FALSE),"")</f>
        <v>Troy Chaney</v>
      </c>
      <c r="C422" s="8" t="str">
        <f>IFERROR(VLOOKUP(F422,'Location List'!$A$2:$QR$644,18,FALSE),"")</f>
        <v>Clarence Davidson</v>
      </c>
      <c r="D422" s="8" t="str">
        <f>IFERROR(VLOOKUP(F422,'Location List'!$A$2:$QR$644,9,FALSE),"")</f>
        <v>LOUIS DEIGNAN</v>
      </c>
      <c r="E422" s="8" t="str">
        <f>IFERROR(VLOOKUP(F422,'Location List'!$A$2:$QR$644,2,FALSE),"")</f>
        <v>E. EL PASO</v>
      </c>
      <c r="F422" s="122">
        <v>866</v>
      </c>
      <c r="G422" s="119">
        <v>12399</v>
      </c>
      <c r="H422" s="119">
        <v>28133</v>
      </c>
      <c r="I422" s="119">
        <v>1319</v>
      </c>
      <c r="J422" s="119">
        <v>26814</v>
      </c>
      <c r="K422" s="119">
        <v>73206</v>
      </c>
      <c r="L422" s="120">
        <v>2.73</v>
      </c>
    </row>
    <row r="423" spans="1:12" ht="15" customHeight="1" x14ac:dyDescent="0.25">
      <c r="A423" s="8" t="str">
        <f>IFERROR(VLOOKUP(F423,'Location List'!$A$2:$QR$463,20,FALSE),"")</f>
        <v>Bill Eich</v>
      </c>
      <c r="B423" s="8" t="str">
        <f>IFERROR(VLOOKUP(F423,'Location List'!$A$2:$QR$644,19,FALSE),"")</f>
        <v>David Garcia</v>
      </c>
      <c r="C423" s="8" t="str">
        <f>IFERROR(VLOOKUP(F423,'Location List'!$A$2:$QR$644,18,FALSE),"")</f>
        <v>Mike Kralick</v>
      </c>
      <c r="D423" s="8" t="str">
        <f>IFERROR(VLOOKUP(F423,'Location List'!$A$2:$QR$644,9,FALSE),"")</f>
        <v>KELLI KASPER</v>
      </c>
      <c r="E423" s="8" t="str">
        <f>IFERROR(VLOOKUP(F423,'Location List'!$A$2:$QR$644,2,FALSE),"")</f>
        <v>PRESIDIO</v>
      </c>
      <c r="F423" s="122">
        <v>867</v>
      </c>
      <c r="G423" s="119">
        <v>22437</v>
      </c>
      <c r="H423" s="119">
        <v>50049</v>
      </c>
      <c r="I423" s="119">
        <v>1084</v>
      </c>
      <c r="J423" s="119">
        <v>48965</v>
      </c>
      <c r="K423" s="119">
        <v>153197</v>
      </c>
      <c r="L423" s="120">
        <v>3.13</v>
      </c>
    </row>
    <row r="424" spans="1:12" ht="15" customHeight="1" x14ac:dyDescent="0.25">
      <c r="A424" s="8" t="str">
        <f>IFERROR(VLOOKUP(F424,'Location List'!$A$2:$QR$463,20,FALSE),"")</f>
        <v>Bill Eich</v>
      </c>
      <c r="B424" s="8" t="str">
        <f>IFERROR(VLOOKUP(F424,'Location List'!$A$2:$QR$644,19,FALSE),"")</f>
        <v>Dennis Morgan</v>
      </c>
      <c r="C424" s="8" t="str">
        <f>IFERROR(VLOOKUP(F424,'Location List'!$A$2:$QR$644,18,FALSE),"")</f>
        <v>Brandon Skipper</v>
      </c>
      <c r="D424" s="8" t="str">
        <f>IFERROR(VLOOKUP(F424,'Location List'!$A$2:$QR$644,9,FALSE),"")</f>
        <v>MICHAEL BOSWELL</v>
      </c>
      <c r="E424" s="8" t="str">
        <f>IFERROR(VLOOKUP(F424,'Location List'!$A$2:$QR$644,2,FALSE),"")</f>
        <v>COLUMBUS</v>
      </c>
      <c r="F424" s="122">
        <v>869</v>
      </c>
      <c r="G424" s="119">
        <v>12714</v>
      </c>
      <c r="H424" s="119">
        <v>27165</v>
      </c>
      <c r="I424" s="119">
        <v>1911</v>
      </c>
      <c r="J424" s="119">
        <v>25254</v>
      </c>
      <c r="K424" s="119">
        <v>73484</v>
      </c>
      <c r="L424" s="120">
        <v>2.91</v>
      </c>
    </row>
    <row r="425" spans="1:12" ht="15" customHeight="1" x14ac:dyDescent="0.25">
      <c r="A425" s="8" t="str">
        <f>IFERROR(VLOOKUP(F425,'Location List'!$A$2:$QR$463,20,FALSE),"")</f>
        <v>Tim Kerum</v>
      </c>
      <c r="B425" s="8" t="str">
        <f>IFERROR(VLOOKUP(F425,'Location List'!$A$2:$QR$644,19,FALSE),"")</f>
        <v>Victor Ayrapetov</v>
      </c>
      <c r="C425" s="8" t="str">
        <f>IFERROR(VLOOKUP(F425,'Location List'!$A$2:$QR$644,18,FALSE),"")</f>
        <v>Carm Greco</v>
      </c>
      <c r="D425" s="8" t="str">
        <f>IFERROR(VLOOKUP(F425,'Location List'!$A$2:$QR$644,9,FALSE),"")</f>
        <v>FRANK CASSAR</v>
      </c>
      <c r="E425" s="8" t="str">
        <f>IFERROR(VLOOKUP(F425,'Location List'!$A$2:$QR$644,2,FALSE),"")</f>
        <v>REGINA</v>
      </c>
      <c r="F425" s="122">
        <v>872</v>
      </c>
      <c r="G425" s="119">
        <v>8558</v>
      </c>
      <c r="H425" s="119">
        <v>27030</v>
      </c>
      <c r="I425" s="119">
        <v>1094</v>
      </c>
      <c r="J425" s="119">
        <v>25936</v>
      </c>
      <c r="K425" s="119">
        <v>72436</v>
      </c>
      <c r="L425" s="120">
        <v>2.79</v>
      </c>
    </row>
    <row r="426" spans="1:12" ht="15" customHeight="1" x14ac:dyDescent="0.25">
      <c r="A426" s="8" t="str">
        <f>IFERROR(VLOOKUP(F426,'Location List'!$A$2:$QR$463,20,FALSE),"")</f>
        <v>Tim Kerum</v>
      </c>
      <c r="B426" s="8" t="str">
        <f>IFERROR(VLOOKUP(F426,'Location List'!$A$2:$QR$644,19,FALSE),"")</f>
        <v>Victor Ayrapetov</v>
      </c>
      <c r="C426" s="8" t="str">
        <f>IFERROR(VLOOKUP(F426,'Location List'!$A$2:$QR$644,18,FALSE),"")</f>
        <v>Carm Greco</v>
      </c>
      <c r="D426" s="8" t="str">
        <f>IFERROR(VLOOKUP(F426,'Location List'!$A$2:$QR$644,9,FALSE),"")</f>
        <v>FRANK CASSAR</v>
      </c>
      <c r="E426" s="8" t="str">
        <f>IFERROR(VLOOKUP(F426,'Location List'!$A$2:$QR$644,2,FALSE),"")</f>
        <v>VAUGHAN</v>
      </c>
      <c r="F426" s="122">
        <v>873</v>
      </c>
      <c r="G426" s="119">
        <v>11131</v>
      </c>
      <c r="H426" s="119">
        <v>44955</v>
      </c>
      <c r="I426" s="119">
        <v>1336</v>
      </c>
      <c r="J426" s="119">
        <v>43619</v>
      </c>
      <c r="K426" s="119">
        <v>135651</v>
      </c>
      <c r="L426" s="120">
        <v>3.11</v>
      </c>
    </row>
    <row r="427" spans="1:12" ht="15" customHeight="1" x14ac:dyDescent="0.25">
      <c r="A427" s="8" t="str">
        <f>IFERROR(VLOOKUP(F427,'Location List'!$A$2:$QR$463,20,FALSE),"")</f>
        <v>Tim Kerum</v>
      </c>
      <c r="B427" s="8" t="str">
        <f>IFERROR(VLOOKUP(F427,'Location List'!$A$2:$QR$644,19,FALSE),"")</f>
        <v>Victor Ayrapetov</v>
      </c>
      <c r="C427" s="8" t="str">
        <f>IFERROR(VLOOKUP(F427,'Location List'!$A$2:$QR$644,18,FALSE),"")</f>
        <v>Carm Greco</v>
      </c>
      <c r="D427" s="8" t="str">
        <f>IFERROR(VLOOKUP(F427,'Location List'!$A$2:$QR$644,9,FALSE),"")</f>
        <v>FRANK CASSAR</v>
      </c>
      <c r="E427" s="8" t="str">
        <f>IFERROR(VLOOKUP(F427,'Location List'!$A$2:$QR$644,2,FALSE),"")</f>
        <v>CALGARY</v>
      </c>
      <c r="F427" s="122">
        <v>874</v>
      </c>
      <c r="G427" s="119">
        <v>11547</v>
      </c>
      <c r="H427" s="119">
        <v>36075</v>
      </c>
      <c r="I427" s="119">
        <v>1133</v>
      </c>
      <c r="J427" s="119">
        <v>34942</v>
      </c>
      <c r="K427" s="119">
        <v>103644</v>
      </c>
      <c r="L427" s="120">
        <v>2.97</v>
      </c>
    </row>
    <row r="428" spans="1:12" ht="15" customHeight="1" x14ac:dyDescent="0.25">
      <c r="A428" s="8" t="str">
        <f>IFERROR(VLOOKUP(F428,'Location List'!$A$2:$QR$463,20,FALSE),"")</f>
        <v>Bill Eich</v>
      </c>
      <c r="B428" s="8" t="str">
        <f>IFERROR(VLOOKUP(F428,'Location List'!$A$2:$QR$644,19,FALSE),"")</f>
        <v>David Garcia</v>
      </c>
      <c r="C428" s="8" t="str">
        <f>IFERROR(VLOOKUP(F428,'Location List'!$A$2:$QR$644,18,FALSE),"")</f>
        <v>Mike Stuckey</v>
      </c>
      <c r="D428" s="8" t="str">
        <f>IFERROR(VLOOKUP(F428,'Location List'!$A$2:$QR$644,9,FALSE),"")</f>
        <v>ERIC BARGAS</v>
      </c>
      <c r="E428" s="8" t="str">
        <f>IFERROR(VLOOKUP(F428,'Location List'!$A$2:$QR$644,2,FALSE),"")</f>
        <v>TOWNE SOUTH</v>
      </c>
      <c r="F428" s="122">
        <v>888</v>
      </c>
      <c r="G428" s="119">
        <v>17115</v>
      </c>
      <c r="H428" s="119">
        <v>39286</v>
      </c>
      <c r="I428" s="119">
        <v>1228</v>
      </c>
      <c r="J428" s="119">
        <v>38058</v>
      </c>
      <c r="K428" s="119">
        <v>112467</v>
      </c>
      <c r="L428" s="120">
        <v>2.96</v>
      </c>
    </row>
    <row r="429" spans="1:12" ht="15" customHeight="1" x14ac:dyDescent="0.25">
      <c r="A429" s="8" t="str">
        <f>IFERROR(VLOOKUP(F429,'Location List'!$A$2:$QR$463,20,FALSE),"")</f>
        <v>Bill Eich</v>
      </c>
      <c r="B429" s="8" t="str">
        <f>IFERROR(VLOOKUP(F429,'Location List'!$A$2:$QR$644,19,FALSE),"")</f>
        <v>David Garcia</v>
      </c>
      <c r="C429" s="8" t="str">
        <f>IFERROR(VLOOKUP(F429,'Location List'!$A$2:$QR$644,18,FALSE),"")</f>
        <v>Mike Stuckey</v>
      </c>
      <c r="D429" s="8" t="str">
        <f>IFERROR(VLOOKUP(F429,'Location List'!$A$2:$QR$644,9,FALSE),"")</f>
        <v>ERIC BARGAS</v>
      </c>
      <c r="E429" s="8" t="str">
        <f>IFERROR(VLOOKUP(F429,'Location List'!$A$2:$QR$644,2,FALSE),"")</f>
        <v>NORTH WEST HWY OKC</v>
      </c>
      <c r="F429" s="122">
        <v>889</v>
      </c>
      <c r="G429" s="119">
        <v>10096</v>
      </c>
      <c r="H429" s="119">
        <v>24864</v>
      </c>
      <c r="I429" s="119">
        <v>1747</v>
      </c>
      <c r="J429" s="119">
        <v>23117</v>
      </c>
      <c r="K429" s="119">
        <v>67557</v>
      </c>
      <c r="L429" s="120">
        <v>2.92</v>
      </c>
    </row>
    <row r="430" spans="1:12" ht="15" customHeight="1" x14ac:dyDescent="0.25">
      <c r="A430" s="8" t="str">
        <f>IFERROR(VLOOKUP(F430,'Location List'!$A$2:$QR$463,20,FALSE),"")</f>
        <v>Bill Eich</v>
      </c>
      <c r="B430" s="8" t="str">
        <f>IFERROR(VLOOKUP(F430,'Location List'!$A$2:$QR$644,19,FALSE),"")</f>
        <v>David Garcia</v>
      </c>
      <c r="C430" s="8" t="str">
        <f>IFERROR(VLOOKUP(F430,'Location List'!$A$2:$QR$644,18,FALSE),"")</f>
        <v>Jose Sandoval</v>
      </c>
      <c r="D430" s="8" t="str">
        <f>IFERROR(VLOOKUP(F430,'Location List'!$A$2:$QR$644,9,FALSE),"")</f>
        <v>ERIC BARGAS</v>
      </c>
      <c r="E430" s="8" t="str">
        <f>IFERROR(VLOOKUP(F430,'Location List'!$A$2:$QR$644,2,FALSE),"")</f>
        <v>LAWTON</v>
      </c>
      <c r="F430" s="122">
        <v>890</v>
      </c>
      <c r="G430" s="119">
        <v>11340</v>
      </c>
      <c r="H430" s="119">
        <v>28620</v>
      </c>
      <c r="I430" s="119">
        <v>1145</v>
      </c>
      <c r="J430" s="119">
        <v>27475</v>
      </c>
      <c r="K430" s="119">
        <v>83115</v>
      </c>
      <c r="L430" s="120">
        <v>3.03</v>
      </c>
    </row>
    <row r="431" spans="1:12" ht="15" customHeight="1" x14ac:dyDescent="0.25">
      <c r="A431" s="8" t="str">
        <f>IFERROR(VLOOKUP(F431,'Location List'!$A$2:$QR$463,20,FALSE),"")</f>
        <v>Bill Eich</v>
      </c>
      <c r="B431" s="8" t="str">
        <f>IFERROR(VLOOKUP(F431,'Location List'!$A$2:$QR$644,19,FALSE),"")</f>
        <v>David Garcia</v>
      </c>
      <c r="C431" s="8" t="str">
        <f>IFERROR(VLOOKUP(F431,'Location List'!$A$2:$QR$644,18,FALSE),"")</f>
        <v>Chris Smith</v>
      </c>
      <c r="D431" s="8" t="str">
        <f>IFERROR(VLOOKUP(F431,'Location List'!$A$2:$QR$644,9,FALSE),"")</f>
        <v>TODD BELL</v>
      </c>
      <c r="E431" s="8" t="str">
        <f>IFERROR(VLOOKUP(F431,'Location List'!$A$2:$QR$644,2,FALSE),"")</f>
        <v>TULSA-CROSSING OAKS</v>
      </c>
      <c r="F431" s="122">
        <v>891</v>
      </c>
      <c r="G431" s="119">
        <v>13381</v>
      </c>
      <c r="H431" s="119">
        <v>42281</v>
      </c>
      <c r="I431" s="119">
        <v>1913</v>
      </c>
      <c r="J431" s="119">
        <v>40368</v>
      </c>
      <c r="K431" s="119">
        <v>113420</v>
      </c>
      <c r="L431" s="120">
        <v>2.81</v>
      </c>
    </row>
    <row r="432" spans="1:12" ht="15" customHeight="1" x14ac:dyDescent="0.25">
      <c r="A432" s="8" t="str">
        <f>IFERROR(VLOOKUP(F432,'Location List'!$A$2:$QR$463,20,FALSE),"")</f>
        <v>Bill Eich</v>
      </c>
      <c r="B432" s="8" t="str">
        <f>IFERROR(VLOOKUP(F432,'Location List'!$A$2:$QR$644,19,FALSE),"")</f>
        <v>David Garcia</v>
      </c>
      <c r="C432" s="8" t="str">
        <f>IFERROR(VLOOKUP(F432,'Location List'!$A$2:$QR$644,18,FALSE),"")</f>
        <v>Mike Stuckey</v>
      </c>
      <c r="D432" s="8" t="str">
        <f>IFERROR(VLOOKUP(F432,'Location List'!$A$2:$QR$644,9,FALSE),"")</f>
        <v>ERIC BARGAS</v>
      </c>
      <c r="E432" s="8" t="str">
        <f>IFERROR(VLOOKUP(F432,'Location List'!$A$2:$QR$644,2,FALSE),"")</f>
        <v>QUAIL SRINGS</v>
      </c>
      <c r="F432" s="122">
        <v>892</v>
      </c>
      <c r="G432" s="119">
        <v>11714</v>
      </c>
      <c r="H432" s="119">
        <v>28686</v>
      </c>
      <c r="I432" s="119">
        <v>1191</v>
      </c>
      <c r="J432" s="119">
        <v>27495</v>
      </c>
      <c r="K432" s="119">
        <v>95663</v>
      </c>
      <c r="L432" s="120">
        <v>3.48</v>
      </c>
    </row>
    <row r="433" spans="1:12" ht="15" customHeight="1" x14ac:dyDescent="0.25">
      <c r="A433" s="8" t="str">
        <f>IFERROR(VLOOKUP(F433,'Location List'!$A$2:$QR$463,20,FALSE),"")</f>
        <v>Bill Eich</v>
      </c>
      <c r="B433" s="8" t="str">
        <f>IFERROR(VLOOKUP(F433,'Location List'!$A$2:$QR$644,19,FALSE),"")</f>
        <v>David Garcia</v>
      </c>
      <c r="C433" s="8" t="str">
        <f>IFERROR(VLOOKUP(F433,'Location List'!$A$2:$QR$644,18,FALSE),"")</f>
        <v>Mike Stuckey</v>
      </c>
      <c r="D433" s="8" t="str">
        <f>IFERROR(VLOOKUP(F433,'Location List'!$A$2:$QR$644,9,FALSE),"")</f>
        <v>ERIC BARGAS</v>
      </c>
      <c r="E433" s="8" t="str">
        <f>IFERROR(VLOOKUP(F433,'Location List'!$A$2:$QR$644,2,FALSE),"")</f>
        <v>NORMAN</v>
      </c>
      <c r="F433" s="122">
        <v>893</v>
      </c>
      <c r="G433" s="119">
        <v>18344</v>
      </c>
      <c r="H433" s="119">
        <v>37721</v>
      </c>
      <c r="I433" s="119">
        <v>1352</v>
      </c>
      <c r="J433" s="119">
        <v>36369</v>
      </c>
      <c r="K433" s="119">
        <v>106987</v>
      </c>
      <c r="L433" s="120">
        <v>2.94</v>
      </c>
    </row>
    <row r="434" spans="1:12" ht="15" customHeight="1" x14ac:dyDescent="0.25">
      <c r="A434" s="8" t="str">
        <f>IFERROR(VLOOKUP(F434,'Location List'!$A$2:$QR$463,20,FALSE),"")</f>
        <v>Bill Eich</v>
      </c>
      <c r="B434" s="8" t="str">
        <f>IFERROR(VLOOKUP(F434,'Location List'!$A$2:$QR$644,19,FALSE),"")</f>
        <v>David Garcia</v>
      </c>
      <c r="C434" s="8" t="str">
        <f>IFERROR(VLOOKUP(F434,'Location List'!$A$2:$QR$644,18,FALSE),"")</f>
        <v>Brian Setzer</v>
      </c>
      <c r="D434" s="8" t="str">
        <f>IFERROR(VLOOKUP(F434,'Location List'!$A$2:$QR$644,9,FALSE),"")</f>
        <v>TODD BELL</v>
      </c>
      <c r="E434" s="8" t="str">
        <f>IFERROR(VLOOKUP(F434,'Location List'!$A$2:$QR$644,2,FALSE),"")</f>
        <v>FAIRVIEW HTS</v>
      </c>
      <c r="F434" s="122">
        <v>916</v>
      </c>
      <c r="G434" s="119">
        <v>18103</v>
      </c>
      <c r="H434" s="119">
        <v>33693</v>
      </c>
      <c r="I434" s="119">
        <v>1434</v>
      </c>
      <c r="J434" s="119">
        <v>32259</v>
      </c>
      <c r="K434" s="119">
        <v>83199</v>
      </c>
      <c r="L434" s="120">
        <v>2.58</v>
      </c>
    </row>
    <row r="435" spans="1:12" ht="15" customHeight="1" x14ac:dyDescent="0.25">
      <c r="A435" s="8" t="str">
        <f>IFERROR(VLOOKUP(F435,'Location List'!$A$2:$QR$463,20,FALSE),"")</f>
        <v>Bill Eich</v>
      </c>
      <c r="B435" s="8" t="str">
        <f>IFERROR(VLOOKUP(F435,'Location List'!$A$2:$QR$644,19,FALSE),"")</f>
        <v>David Garcia</v>
      </c>
      <c r="C435" s="8" t="str">
        <f>IFERROR(VLOOKUP(F435,'Location List'!$A$2:$QR$644,18,FALSE),"")</f>
        <v>Mike Kralick</v>
      </c>
      <c r="D435" s="8" t="str">
        <f>IFERROR(VLOOKUP(F435,'Location List'!$A$2:$QR$644,9,FALSE),"")</f>
        <v>KELLI KASPER</v>
      </c>
      <c r="E435" s="8" t="str">
        <f>IFERROR(VLOOKUP(F435,'Location List'!$A$2:$QR$644,2,FALSE),"")</f>
        <v>MIDLAND</v>
      </c>
      <c r="F435" s="122">
        <v>928</v>
      </c>
      <c r="G435" s="119">
        <v>9766</v>
      </c>
      <c r="H435" s="119">
        <v>26219</v>
      </c>
      <c r="I435" s="119">
        <v>1301</v>
      </c>
      <c r="J435" s="119">
        <v>24918</v>
      </c>
      <c r="K435" s="119">
        <v>92269</v>
      </c>
      <c r="L435" s="120">
        <v>3.7</v>
      </c>
    </row>
    <row r="436" spans="1:12" ht="15" customHeight="1" x14ac:dyDescent="0.25">
      <c r="A436" s="8" t="str">
        <f>IFERROR(VLOOKUP(F436,'Location List'!$A$2:$QR$463,20,FALSE),"")</f>
        <v>Bill Eich</v>
      </c>
      <c r="B436" s="8" t="str">
        <f>IFERROR(VLOOKUP(F436,'Location List'!$A$2:$QR$644,19,FALSE),"")</f>
        <v>David Garcia</v>
      </c>
      <c r="C436" s="8" t="str">
        <f>IFERROR(VLOOKUP(F436,'Location List'!$A$2:$QR$644,18,FALSE),"")</f>
        <v>Hoang Dao</v>
      </c>
      <c r="D436" s="8" t="str">
        <f>IFERROR(VLOOKUP(F436,'Location List'!$A$2:$QR$644,9,FALSE),"")</f>
        <v>FRANK RAMIREZ</v>
      </c>
      <c r="E436" s="8" t="str">
        <f>IFERROR(VLOOKUP(F436,'Location List'!$A$2:$QR$644,2,FALSE),"")</f>
        <v>BEAUMONT</v>
      </c>
      <c r="F436" s="122">
        <v>930</v>
      </c>
      <c r="G436" s="119">
        <v>18010</v>
      </c>
      <c r="H436" s="119">
        <v>32499</v>
      </c>
      <c r="I436" s="119">
        <v>1454</v>
      </c>
      <c r="J436" s="119">
        <v>31045</v>
      </c>
      <c r="K436" s="119">
        <v>92850</v>
      </c>
      <c r="L436" s="120">
        <v>2.99</v>
      </c>
    </row>
    <row r="437" spans="1:12" ht="15" customHeight="1" x14ac:dyDescent="0.25">
      <c r="A437" s="8" t="str">
        <f>IFERROR(VLOOKUP(F437,'Location List'!$A$2:$QR$463,20,FALSE),"")</f>
        <v>Chris Kelly</v>
      </c>
      <c r="B437" s="8" t="str">
        <f>IFERROR(VLOOKUP(F437,'Location List'!$A$2:$QR$644,19,FALSE),"")</f>
        <v>Victor Ayrapetov</v>
      </c>
      <c r="C437" s="8" t="str">
        <f>IFERROR(VLOOKUP(F437,'Location List'!$A$2:$QR$644,18,FALSE),"")</f>
        <v>Scott Stout</v>
      </c>
      <c r="D437" s="8" t="str">
        <f>IFERROR(VLOOKUP(F437,'Location List'!$A$2:$QR$644,9,FALSE),"")</f>
        <v>CHAD ESTRADA</v>
      </c>
      <c r="E437" s="8" t="str">
        <f>IFERROR(VLOOKUP(F437,'Location List'!$A$2:$QR$644,2,FALSE),"")</f>
        <v>SOUTH BEND</v>
      </c>
      <c r="F437" s="122">
        <v>931</v>
      </c>
      <c r="G437" s="119">
        <v>12852</v>
      </c>
      <c r="H437" s="119">
        <v>32006</v>
      </c>
      <c r="I437" s="119">
        <v>944</v>
      </c>
      <c r="J437" s="119">
        <v>31062</v>
      </c>
      <c r="K437" s="119">
        <v>92706</v>
      </c>
      <c r="L437" s="120">
        <v>2.98</v>
      </c>
    </row>
    <row r="438" spans="1:12" ht="15" customHeight="1" x14ac:dyDescent="0.25">
      <c r="A438" s="8" t="str">
        <f>IFERROR(VLOOKUP(F438,'Location List'!$A$2:$QR$463,20,FALSE),"")</f>
        <v>Bill Eich</v>
      </c>
      <c r="B438" s="8" t="str">
        <f>IFERROR(VLOOKUP(F438,'Location List'!$A$2:$QR$644,19,FALSE),"")</f>
        <v>David Garcia</v>
      </c>
      <c r="C438" s="8" t="str">
        <f>IFERROR(VLOOKUP(F438,'Location List'!$A$2:$QR$644,18,FALSE),"")</f>
        <v>Mike Kralick</v>
      </c>
      <c r="D438" s="8" t="str">
        <f>IFERROR(VLOOKUP(F438,'Location List'!$A$2:$QR$644,9,FALSE),"")</f>
        <v>KELLI KASPER</v>
      </c>
      <c r="E438" s="8" t="str">
        <f>IFERROR(VLOOKUP(F438,'Location List'!$A$2:$QR$644,2,FALSE),"")</f>
        <v>LUBBOCK</v>
      </c>
      <c r="F438" s="122">
        <v>933</v>
      </c>
      <c r="G438" s="119">
        <v>12129</v>
      </c>
      <c r="H438" s="119">
        <v>32607</v>
      </c>
      <c r="I438" s="119">
        <v>1040</v>
      </c>
      <c r="J438" s="119">
        <v>31567</v>
      </c>
      <c r="K438" s="119">
        <v>99884</v>
      </c>
      <c r="L438" s="120">
        <v>3.16</v>
      </c>
    </row>
    <row r="439" spans="1:12" ht="15" customHeight="1" x14ac:dyDescent="0.25">
      <c r="A439" s="8" t="str">
        <f>IFERROR(VLOOKUP(F439,'Location List'!$A$2:$QR$463,20,FALSE),"")</f>
        <v>Chris Kelly</v>
      </c>
      <c r="B439" s="8" t="str">
        <f>IFERROR(VLOOKUP(F439,'Location List'!$A$2:$QR$644,19,FALSE),"")</f>
        <v>Victor Ayrapetov</v>
      </c>
      <c r="C439" s="8" t="str">
        <f>IFERROR(VLOOKUP(F439,'Location List'!$A$2:$QR$644,18,FALSE),"")</f>
        <v>Chris Monteleone</v>
      </c>
      <c r="D439" s="8" t="str">
        <f>IFERROR(VLOOKUP(F439,'Location List'!$A$2:$QR$644,9,FALSE),"")</f>
        <v>ALI ELALI</v>
      </c>
      <c r="E439" s="8" t="str">
        <f>IFERROR(VLOOKUP(F439,'Location List'!$A$2:$QR$644,2,FALSE),"")</f>
        <v>DAYTON</v>
      </c>
      <c r="F439" s="122">
        <v>938</v>
      </c>
      <c r="G439" s="119">
        <v>17130</v>
      </c>
      <c r="H439" s="119">
        <v>35020</v>
      </c>
      <c r="I439" s="119">
        <v>842</v>
      </c>
      <c r="J439" s="119">
        <v>34178</v>
      </c>
      <c r="K439" s="119">
        <v>100719</v>
      </c>
      <c r="L439" s="120">
        <v>2.95</v>
      </c>
    </row>
    <row r="440" spans="1:12" ht="15" customHeight="1" x14ac:dyDescent="0.25">
      <c r="A440" s="8" t="str">
        <f>IFERROR(VLOOKUP(F440,'Location List'!$A$2:$QR$463,20,FALSE),"")</f>
        <v>Bill Eich</v>
      </c>
      <c r="B440" s="8" t="str">
        <f>IFERROR(VLOOKUP(F440,'Location List'!$A$2:$QR$644,19,FALSE),"")</f>
        <v>Dennis Morgan</v>
      </c>
      <c r="C440" s="8" t="str">
        <f>IFERROR(VLOOKUP(F440,'Location List'!$A$2:$QR$644,18,FALSE),"")</f>
        <v>Santos De Los Santos</v>
      </c>
      <c r="D440" s="8" t="str">
        <f>IFERROR(VLOOKUP(F440,'Location List'!$A$2:$QR$644,9,FALSE),"")</f>
        <v>JOSEPH RISNEAR</v>
      </c>
      <c r="E440" s="8" t="str">
        <f>IFERROR(VLOOKUP(F440,'Location List'!$A$2:$QR$644,2,FALSE),"")</f>
        <v>AUGUSTA</v>
      </c>
      <c r="F440" s="122">
        <v>939</v>
      </c>
      <c r="G440" s="119">
        <v>14138</v>
      </c>
      <c r="H440" s="119">
        <v>30358</v>
      </c>
      <c r="I440" s="119">
        <v>2193</v>
      </c>
      <c r="J440" s="119">
        <v>28166</v>
      </c>
      <c r="K440" s="119">
        <v>89585</v>
      </c>
      <c r="L440" s="120">
        <v>3.18</v>
      </c>
    </row>
    <row r="441" spans="1:12" ht="15" customHeight="1" x14ac:dyDescent="0.25">
      <c r="A441" s="8" t="str">
        <f>IFERROR(VLOOKUP(F441,'Location List'!$A$2:$QR$463,20,FALSE),"")</f>
        <v>Chris Kelly</v>
      </c>
      <c r="B441" s="8" t="str">
        <f>IFERROR(VLOOKUP(F441,'Location List'!$A$2:$QR$644,19,FALSE),"")</f>
        <v>Mike Seymour</v>
      </c>
      <c r="C441" s="8" t="str">
        <f>IFERROR(VLOOKUP(F441,'Location List'!$A$2:$QR$644,18,FALSE),"")</f>
        <v>Kyle Christophel</v>
      </c>
      <c r="D441" s="8" t="str">
        <f>IFERROR(VLOOKUP(F441,'Location List'!$A$2:$QR$644,9,FALSE),"")</f>
        <v>MICHELE BEAVAN</v>
      </c>
      <c r="E441" s="8" t="str">
        <f>IFERROR(VLOOKUP(F441,'Location List'!$A$2:$QR$644,2,FALSE),"")</f>
        <v>MUNCIE</v>
      </c>
      <c r="F441" s="122">
        <v>941</v>
      </c>
      <c r="G441" s="119">
        <v>11179</v>
      </c>
      <c r="H441" s="119">
        <v>30088</v>
      </c>
      <c r="I441" s="119">
        <v>521</v>
      </c>
      <c r="J441" s="119">
        <v>29567</v>
      </c>
      <c r="K441" s="119">
        <v>85589</v>
      </c>
      <c r="L441" s="120">
        <v>2.89</v>
      </c>
    </row>
    <row r="442" spans="1:12" ht="15" customHeight="1" x14ac:dyDescent="0.25">
      <c r="A442" s="8" t="str">
        <f>IFERROR(VLOOKUP(F442,'Location List'!$A$2:$QR$463,20,FALSE),"")</f>
        <v>Bill Eich</v>
      </c>
      <c r="B442" s="8" t="str">
        <f>IFERROR(VLOOKUP(F442,'Location List'!$A$2:$QR$644,19,FALSE),"")</f>
        <v>David Garcia</v>
      </c>
      <c r="C442" s="8" t="str">
        <f>IFERROR(VLOOKUP(F442,'Location List'!$A$2:$QR$644,18,FALSE),"")</f>
        <v>Jose Sandoval</v>
      </c>
      <c r="D442" s="8" t="str">
        <f>IFERROR(VLOOKUP(F442,'Location List'!$A$2:$QR$644,9,FALSE),"")</f>
        <v>ERIC BARGAS</v>
      </c>
      <c r="E442" s="8" t="str">
        <f>IFERROR(VLOOKUP(F442,'Location List'!$A$2:$QR$644,2,FALSE),"")</f>
        <v>GARLAND</v>
      </c>
      <c r="F442" s="122">
        <v>942</v>
      </c>
      <c r="G442" s="119">
        <v>10248</v>
      </c>
      <c r="H442" s="119">
        <v>26892</v>
      </c>
      <c r="I442" s="119">
        <v>1113</v>
      </c>
      <c r="J442" s="119">
        <v>25779</v>
      </c>
      <c r="K442" s="119">
        <v>74707</v>
      </c>
      <c r="L442" s="120">
        <v>2.9</v>
      </c>
    </row>
    <row r="443" spans="1:12" ht="15" customHeight="1" x14ac:dyDescent="0.25">
      <c r="A443" s="8" t="str">
        <f>IFERROR(VLOOKUP(F443,'Location List'!$A$2:$QR$463,20,FALSE),"")</f>
        <v>Bill Eich</v>
      </c>
      <c r="B443" s="8" t="str">
        <f>IFERROR(VLOOKUP(F443,'Location List'!$A$2:$QR$644,19,FALSE),"")</f>
        <v>David Garcia</v>
      </c>
      <c r="C443" s="8" t="str">
        <f>IFERROR(VLOOKUP(F443,'Location List'!$A$2:$QR$644,18,FALSE),"")</f>
        <v>David Garibay Jr</v>
      </c>
      <c r="D443" s="8" t="str">
        <f>IFERROR(VLOOKUP(F443,'Location List'!$A$2:$QR$644,9,FALSE),"")</f>
        <v>ANTHONY CHAPA</v>
      </c>
      <c r="E443" s="8" t="str">
        <f>IFERROR(VLOOKUP(F443,'Location List'!$A$2:$QR$644,2,FALSE),"")</f>
        <v>ROUNDROCK</v>
      </c>
      <c r="F443" s="122">
        <v>943</v>
      </c>
      <c r="G443" s="119">
        <v>19290</v>
      </c>
      <c r="H443" s="119">
        <v>43187</v>
      </c>
      <c r="I443" s="119">
        <v>1784</v>
      </c>
      <c r="J443" s="119">
        <v>41403</v>
      </c>
      <c r="K443" s="119">
        <v>128062</v>
      </c>
      <c r="L443" s="120">
        <v>3.09</v>
      </c>
    </row>
    <row r="444" spans="1:12" ht="15" customHeight="1" x14ac:dyDescent="0.25">
      <c r="A444" s="8" t="str">
        <f>IFERROR(VLOOKUP(F444,'Location List'!$A$2:$QR$463,20,FALSE),"")</f>
        <v>Chris Kelly</v>
      </c>
      <c r="B444" s="8" t="str">
        <f>IFERROR(VLOOKUP(F444,'Location List'!$A$2:$QR$644,19,FALSE),"")</f>
        <v>Mike Seymour</v>
      </c>
      <c r="C444" s="8" t="str">
        <f>IFERROR(VLOOKUP(F444,'Location List'!$A$2:$QR$644,18,FALSE),"")</f>
        <v>Kyle Christophel</v>
      </c>
      <c r="D444" s="8" t="str">
        <f>IFERROR(VLOOKUP(F444,'Location List'!$A$2:$QR$644,9,FALSE),"")</f>
        <v>MICHELE BEAVAN</v>
      </c>
      <c r="E444" s="8" t="str">
        <f>IFERROR(VLOOKUP(F444,'Location List'!$A$2:$QR$644,2,FALSE),"")</f>
        <v>FT. WAYNE</v>
      </c>
      <c r="F444" s="122">
        <v>946</v>
      </c>
      <c r="G444" s="119">
        <v>23711</v>
      </c>
      <c r="H444" s="119">
        <v>48700</v>
      </c>
      <c r="I444" s="119">
        <v>1125</v>
      </c>
      <c r="J444" s="119">
        <v>47575</v>
      </c>
      <c r="K444" s="119">
        <v>145440</v>
      </c>
      <c r="L444" s="120">
        <v>3.06</v>
      </c>
    </row>
    <row r="445" spans="1:12" ht="15" customHeight="1" x14ac:dyDescent="0.25">
      <c r="A445" s="8" t="str">
        <f>IFERROR(VLOOKUP(F445,'Location List'!$A$2:$QR$463,20,FALSE),"")</f>
        <v>Bill Eich</v>
      </c>
      <c r="B445" s="8" t="str">
        <f>IFERROR(VLOOKUP(F445,'Location List'!$A$2:$QR$644,19,FALSE),"")</f>
        <v>David Garcia</v>
      </c>
      <c r="C445" s="8" t="str">
        <f>IFERROR(VLOOKUP(F445,'Location List'!$A$2:$QR$644,18,FALSE),"")</f>
        <v>Brian Setzer</v>
      </c>
      <c r="D445" s="8" t="str">
        <f>IFERROR(VLOOKUP(F445,'Location List'!$A$2:$QR$644,9,FALSE),"")</f>
        <v>TODD BELL</v>
      </c>
      <c r="E445" s="8" t="str">
        <f>IFERROR(VLOOKUP(F445,'Location List'!$A$2:$QR$644,2,FALSE),"")</f>
        <v>WEST ELLISVILLE</v>
      </c>
      <c r="F445" s="122">
        <v>947</v>
      </c>
      <c r="G445" s="119">
        <v>13553</v>
      </c>
      <c r="H445" s="119">
        <v>26980</v>
      </c>
      <c r="I445" s="119">
        <v>1526</v>
      </c>
      <c r="J445" s="119">
        <v>25454</v>
      </c>
      <c r="K445" s="119">
        <v>73472</v>
      </c>
      <c r="L445" s="120">
        <v>2.89</v>
      </c>
    </row>
    <row r="446" spans="1:12" ht="15" customHeight="1" x14ac:dyDescent="0.25">
      <c r="A446" s="8" t="str">
        <f>IFERROR(VLOOKUP(F446,'Location List'!$A$2:$QR$463,20,FALSE),"")</f>
        <v>Bill Eich</v>
      </c>
      <c r="B446" s="8" t="str">
        <f>IFERROR(VLOOKUP(F446,'Location List'!$A$2:$QR$644,19,FALSE),"")</f>
        <v>David Garcia</v>
      </c>
      <c r="C446" s="8" t="str">
        <f>IFERROR(VLOOKUP(F446,'Location List'!$A$2:$QR$644,18,FALSE),"")</f>
        <v>Brian Setzer</v>
      </c>
      <c r="D446" s="8" t="str">
        <f>IFERROR(VLOOKUP(F446,'Location List'!$A$2:$QR$644,9,FALSE),"")</f>
        <v>TODD BELL</v>
      </c>
      <c r="E446" s="8" t="str">
        <f>IFERROR(VLOOKUP(F446,'Location List'!$A$2:$QR$644,2,FALSE),"")</f>
        <v>ST CHARLES</v>
      </c>
      <c r="F446" s="122">
        <v>948</v>
      </c>
      <c r="G446" s="119">
        <v>23556</v>
      </c>
      <c r="H446" s="119">
        <v>46854</v>
      </c>
      <c r="I446" s="119">
        <v>3145</v>
      </c>
      <c r="J446" s="119">
        <v>43709</v>
      </c>
      <c r="K446" s="119">
        <v>143063</v>
      </c>
      <c r="L446" s="120">
        <v>3.27</v>
      </c>
    </row>
    <row r="447" spans="1:12" ht="15" customHeight="1" x14ac:dyDescent="0.25">
      <c r="A447" s="8" t="str">
        <f>IFERROR(VLOOKUP(F447,'Location List'!$A$2:$QR$463,20,FALSE),"")</f>
        <v>Bill Eich</v>
      </c>
      <c r="B447" s="8" t="str">
        <f>IFERROR(VLOOKUP(F447,'Location List'!$A$2:$QR$644,19,FALSE),"")</f>
        <v>David Garcia</v>
      </c>
      <c r="C447" s="8" t="str">
        <f>IFERROR(VLOOKUP(F447,'Location List'!$A$2:$QR$644,18,FALSE),"")</f>
        <v>Jose Sandoval</v>
      </c>
      <c r="D447" s="8" t="str">
        <f>IFERROR(VLOOKUP(F447,'Location List'!$A$2:$QR$644,9,FALSE),"")</f>
        <v>ERIC BARGAS</v>
      </c>
      <c r="E447" s="8" t="str">
        <f>IFERROR(VLOOKUP(F447,'Location List'!$A$2:$QR$644,2,FALSE),"")</f>
        <v>REDBIRD</v>
      </c>
      <c r="F447" s="122">
        <v>949</v>
      </c>
      <c r="G447" s="119">
        <v>9630</v>
      </c>
      <c r="H447" s="119">
        <v>19560</v>
      </c>
      <c r="I447" s="119">
        <v>1168</v>
      </c>
      <c r="J447" s="119">
        <v>18392</v>
      </c>
      <c r="K447" s="119">
        <v>52951</v>
      </c>
      <c r="L447" s="120">
        <v>2.88</v>
      </c>
    </row>
    <row r="448" spans="1:12" ht="15" customHeight="1" x14ac:dyDescent="0.25">
      <c r="A448" s="8" t="str">
        <f>IFERROR(VLOOKUP(F448,'Location List'!$A$2:$QR$463,20,FALSE),"")</f>
        <v>Bill Eich</v>
      </c>
      <c r="B448" s="8" t="str">
        <f>IFERROR(VLOOKUP(F448,'Location List'!$A$2:$QR$644,19,FALSE),"")</f>
        <v>David Garcia</v>
      </c>
      <c r="C448" s="8" t="str">
        <f>IFERROR(VLOOKUP(F448,'Location List'!$A$2:$QR$644,18,FALSE),"")</f>
        <v>Jose Sandoval</v>
      </c>
      <c r="D448" s="8" t="str">
        <f>IFERROR(VLOOKUP(F448,'Location List'!$A$2:$QR$644,9,FALSE),"")</f>
        <v>ERIC BARGAS</v>
      </c>
      <c r="E448" s="8" t="str">
        <f>IFERROR(VLOOKUP(F448,'Location List'!$A$2:$QR$644,2,FALSE),"")</f>
        <v>WEST PLANO</v>
      </c>
      <c r="F448" s="122">
        <v>950</v>
      </c>
      <c r="G448" s="119">
        <v>15256</v>
      </c>
      <c r="H448" s="119">
        <v>33366</v>
      </c>
      <c r="I448" s="119">
        <v>1156</v>
      </c>
      <c r="J448" s="119">
        <v>32210</v>
      </c>
      <c r="K448" s="119">
        <v>95723</v>
      </c>
      <c r="L448" s="120">
        <v>2.97</v>
      </c>
    </row>
    <row r="449" spans="1:12" ht="15" customHeight="1" x14ac:dyDescent="0.25">
      <c r="A449" s="8" t="str">
        <f>IFERROR(VLOOKUP(F449,'Location List'!$A$2:$QR$463,20,FALSE),"")</f>
        <v>Bill Eich</v>
      </c>
      <c r="B449" s="8" t="str">
        <f>IFERROR(VLOOKUP(F449,'Location List'!$A$2:$QR$644,19,FALSE),"")</f>
        <v>David Garcia</v>
      </c>
      <c r="C449" s="8" t="str">
        <f>IFERROR(VLOOKUP(F449,'Location List'!$A$2:$QR$644,18,FALSE),"")</f>
        <v>David Garibay Jr</v>
      </c>
      <c r="D449" s="8" t="str">
        <f>IFERROR(VLOOKUP(F449,'Location List'!$A$2:$QR$644,9,FALSE),"")</f>
        <v>ANTHONY CHAPA</v>
      </c>
      <c r="E449" s="8" t="str">
        <f>IFERROR(VLOOKUP(F449,'Location List'!$A$2:$QR$644,2,FALSE),"")</f>
        <v>S. AUSTIN</v>
      </c>
      <c r="F449" s="122">
        <v>951</v>
      </c>
      <c r="G449" s="119">
        <v>13121</v>
      </c>
      <c r="H449" s="119">
        <v>31644</v>
      </c>
      <c r="I449" s="119">
        <v>1576</v>
      </c>
      <c r="J449" s="119">
        <v>30068</v>
      </c>
      <c r="K449" s="119">
        <v>87845</v>
      </c>
      <c r="L449" s="120">
        <v>2.92</v>
      </c>
    </row>
    <row r="450" spans="1:12" ht="15" customHeight="1" x14ac:dyDescent="0.25">
      <c r="A450" s="8" t="str">
        <f>IFERROR(VLOOKUP(F450,'Location List'!$A$2:$QR$463,20,FALSE),"")</f>
        <v>Bill Eich</v>
      </c>
      <c r="B450" s="8" t="str">
        <f>IFERROR(VLOOKUP(F450,'Location List'!$A$2:$QR$644,19,FALSE),"")</f>
        <v>David Garcia</v>
      </c>
      <c r="C450" s="8" t="str">
        <f>IFERROR(VLOOKUP(F450,'Location List'!$A$2:$QR$644,18,FALSE),"")</f>
        <v>Mike Kralick</v>
      </c>
      <c r="D450" s="8" t="str">
        <f>IFERROR(VLOOKUP(F450,'Location List'!$A$2:$QR$644,9,FALSE),"")</f>
        <v>KELLI KASPER</v>
      </c>
      <c r="E450" s="8" t="str">
        <f>IFERROR(VLOOKUP(F450,'Location List'!$A$2:$QR$644,2,FALSE),"")</f>
        <v>S. FT WORTH</v>
      </c>
      <c r="F450" s="122">
        <v>952</v>
      </c>
      <c r="G450" s="119">
        <v>16217</v>
      </c>
      <c r="H450" s="119">
        <v>37369</v>
      </c>
      <c r="I450" s="119">
        <v>1661</v>
      </c>
      <c r="J450" s="119">
        <v>35708</v>
      </c>
      <c r="K450" s="119">
        <v>107202</v>
      </c>
      <c r="L450" s="120">
        <v>3</v>
      </c>
    </row>
    <row r="451" spans="1:12" ht="15" customHeight="1" x14ac:dyDescent="0.25">
      <c r="A451" s="8" t="str">
        <f>IFERROR(VLOOKUP(F451,'Location List'!$A$2:$QR$463,20,FALSE),"")</f>
        <v>Chris Kelly</v>
      </c>
      <c r="B451" s="8" t="str">
        <f>IFERROR(VLOOKUP(F451,'Location List'!$A$2:$QR$644,19,FALSE),"")</f>
        <v>Chris Parenti</v>
      </c>
      <c r="C451" s="8" t="str">
        <f>IFERROR(VLOOKUP(F451,'Location List'!$A$2:$QR$644,18,FALSE),"")</f>
        <v>Stephen Vanderslice</v>
      </c>
      <c r="D451" s="8" t="str">
        <f>IFERROR(VLOOKUP(F451,'Location List'!$A$2:$QR$644,9,FALSE),"")</f>
        <v>DANIEL BESSEMER</v>
      </c>
      <c r="E451" s="8" t="str">
        <f>IFERROR(VLOOKUP(F451,'Location List'!$A$2:$QR$644,2,FALSE),"")</f>
        <v>WILMINGTON</v>
      </c>
      <c r="F451" s="122">
        <v>954</v>
      </c>
      <c r="G451" s="119">
        <v>13232</v>
      </c>
      <c r="H451" s="119">
        <v>30865</v>
      </c>
      <c r="I451" s="119">
        <v>1306</v>
      </c>
      <c r="J451" s="119">
        <v>29559</v>
      </c>
      <c r="K451" s="119">
        <v>89638</v>
      </c>
      <c r="L451" s="120">
        <v>3.03</v>
      </c>
    </row>
    <row r="452" spans="1:12" ht="15" customHeight="1" x14ac:dyDescent="0.25">
      <c r="A452" s="8" t="str">
        <f>IFERROR(VLOOKUP(F452,'Location List'!$A$2:$QR$463,20,FALSE),"")</f>
        <v>Tim Kerum</v>
      </c>
      <c r="B452" s="8" t="str">
        <f>IFERROR(VLOOKUP(F452,'Location List'!$A$2:$QR$644,19,FALSE),"")</f>
        <v>Mike Seymour</v>
      </c>
      <c r="C452" s="8" t="str">
        <f>IFERROR(VLOOKUP(F452,'Location List'!$A$2:$QR$644,18,FALSE),"")</f>
        <v>Dean Bilstein</v>
      </c>
      <c r="D452" s="8" t="str">
        <f>IFERROR(VLOOKUP(F452,'Location List'!$A$2:$QR$644,9,FALSE),"")</f>
        <v>Eric Montes</v>
      </c>
      <c r="E452" s="8" t="str">
        <f>IFERROR(VLOOKUP(F452,'Location List'!$A$2:$QR$644,2,FALSE),"")</f>
        <v>DES MOINES</v>
      </c>
      <c r="F452" s="122">
        <v>958</v>
      </c>
      <c r="G452" s="119">
        <v>19402</v>
      </c>
      <c r="H452" s="119">
        <v>45168</v>
      </c>
      <c r="I452" s="119">
        <v>1482</v>
      </c>
      <c r="J452" s="119">
        <v>43686</v>
      </c>
      <c r="K452" s="119">
        <v>123661</v>
      </c>
      <c r="L452" s="120">
        <v>2.83</v>
      </c>
    </row>
    <row r="453" spans="1:12" ht="15" customHeight="1" x14ac:dyDescent="0.25">
      <c r="A453" s="8" t="str">
        <f>IFERROR(VLOOKUP(F453,'Location List'!$A$2:$QR$463,20,FALSE),"")</f>
        <v>Tim Kerum</v>
      </c>
      <c r="B453" s="8" t="str">
        <f>IFERROR(VLOOKUP(F453,'Location List'!$A$2:$QR$644,19,FALSE),"")</f>
        <v>Mike Seymour</v>
      </c>
      <c r="C453" s="8" t="str">
        <f>IFERROR(VLOOKUP(F453,'Location List'!$A$2:$QR$644,18,FALSE),"")</f>
        <v>Rocky Trevino</v>
      </c>
      <c r="D453" s="8" t="str">
        <f>IFERROR(VLOOKUP(F453,'Location List'!$A$2:$QR$644,9,FALSE),"")</f>
        <v>RYAN RODRIGUEZ</v>
      </c>
      <c r="E453" s="8" t="str">
        <f>IFERROR(VLOOKUP(F453,'Location List'!$A$2:$QR$644,2,FALSE),"")</f>
        <v>BOISE</v>
      </c>
      <c r="F453" s="122">
        <v>959</v>
      </c>
      <c r="G453" s="119">
        <v>8808</v>
      </c>
      <c r="H453" s="119">
        <v>27402</v>
      </c>
      <c r="I453" s="119">
        <v>1197</v>
      </c>
      <c r="J453" s="119">
        <v>26205</v>
      </c>
      <c r="K453" s="119">
        <v>80859</v>
      </c>
      <c r="L453" s="120">
        <v>3.09</v>
      </c>
    </row>
    <row r="454" spans="1:12" ht="15" customHeight="1" x14ac:dyDescent="0.25">
      <c r="A454" s="8" t="str">
        <f>IFERROR(VLOOKUP(F454,'Location List'!$A$2:$QR$463,20,FALSE),"")</f>
        <v>Chris Kelly</v>
      </c>
      <c r="B454" s="8" t="str">
        <f>IFERROR(VLOOKUP(F454,'Location List'!$A$2:$QR$644,19,FALSE),"")</f>
        <v>Mike Seymour</v>
      </c>
      <c r="C454" s="8" t="str">
        <f>IFERROR(VLOOKUP(F454,'Location List'!$A$2:$QR$644,18,FALSE),"")</f>
        <v>Joe Hazard</v>
      </c>
      <c r="D454" s="8" t="str">
        <f>IFERROR(VLOOKUP(F454,'Location List'!$A$2:$QR$644,9,FALSE),"")</f>
        <v>TROY WATRING</v>
      </c>
      <c r="E454" s="8" t="str">
        <f>IFERROR(VLOOKUP(F454,'Location List'!$A$2:$QR$644,2,FALSE),"")</f>
        <v>ROCKFORD</v>
      </c>
      <c r="F454" s="122">
        <v>960</v>
      </c>
      <c r="G454" s="119">
        <v>23038</v>
      </c>
      <c r="H454" s="119">
        <v>47918</v>
      </c>
      <c r="I454" s="119">
        <v>1378</v>
      </c>
      <c r="J454" s="119">
        <v>46540</v>
      </c>
      <c r="K454" s="119">
        <v>149509</v>
      </c>
      <c r="L454" s="120">
        <v>3.21</v>
      </c>
    </row>
    <row r="455" spans="1:12" ht="15" customHeight="1" x14ac:dyDescent="0.25">
      <c r="A455" s="8" t="str">
        <f>IFERROR(VLOOKUP(F455,'Location List'!$A$2:$QR$463,20,FALSE),"")</f>
        <v>Tim Kerum</v>
      </c>
      <c r="B455" s="8" t="str">
        <f>IFERROR(VLOOKUP(F455,'Location List'!$A$2:$QR$644,19,FALSE),"")</f>
        <v>Mike Seymour</v>
      </c>
      <c r="C455" s="8" t="str">
        <f>IFERROR(VLOOKUP(F455,'Location List'!$A$2:$QR$644,18,FALSE),"")</f>
        <v>Dean Bilstein</v>
      </c>
      <c r="D455" s="8" t="str">
        <f>IFERROR(VLOOKUP(F455,'Location List'!$A$2:$QR$644,9,FALSE),"")</f>
        <v>ERIC MONTES</v>
      </c>
      <c r="E455" s="8" t="str">
        <f>IFERROR(VLOOKUP(F455,'Location List'!$A$2:$QR$644,2,FALSE),"")</f>
        <v>TOPEKA</v>
      </c>
      <c r="F455" s="122">
        <v>961</v>
      </c>
      <c r="G455" s="119">
        <v>11453</v>
      </c>
      <c r="H455" s="119">
        <v>22991</v>
      </c>
      <c r="I455" s="119">
        <v>1047</v>
      </c>
      <c r="J455" s="119">
        <v>21944</v>
      </c>
      <c r="K455" s="119">
        <v>64024</v>
      </c>
      <c r="L455" s="120">
        <v>2.92</v>
      </c>
    </row>
    <row r="456" spans="1:12" ht="15" customHeight="1" x14ac:dyDescent="0.25">
      <c r="A456" s="8" t="str">
        <f>IFERROR(VLOOKUP(F456,'Location List'!$A$2:$QR$463,20,FALSE),"")</f>
        <v>Bill Eich</v>
      </c>
      <c r="B456" s="8" t="str">
        <f>IFERROR(VLOOKUP(F456,'Location List'!$A$2:$QR$644,19,FALSE),"")</f>
        <v>David Garcia</v>
      </c>
      <c r="C456" s="8" t="str">
        <f>IFERROR(VLOOKUP(F456,'Location List'!$A$2:$QR$644,18,FALSE),"")</f>
        <v>Chris Smith</v>
      </c>
      <c r="D456" s="8" t="str">
        <f>IFERROR(VLOOKUP(F456,'Location List'!$A$2:$QR$644,9,FALSE),"")</f>
        <v>TODD BELL</v>
      </c>
      <c r="E456" s="8" t="str">
        <f>IFERROR(VLOOKUP(F456,'Location List'!$A$2:$QR$644,2,FALSE),"")</f>
        <v>WICHITA KS</v>
      </c>
      <c r="F456" s="122">
        <v>962</v>
      </c>
      <c r="G456" s="119">
        <v>10364</v>
      </c>
      <c r="H456" s="119">
        <v>29047</v>
      </c>
      <c r="I456" s="119">
        <v>678</v>
      </c>
      <c r="J456" s="119">
        <v>28369</v>
      </c>
      <c r="K456" s="119">
        <v>83989</v>
      </c>
      <c r="L456" s="120">
        <v>2.96</v>
      </c>
    </row>
    <row r="457" spans="1:12" ht="15" customHeight="1" x14ac:dyDescent="0.25">
      <c r="A457" s="8" t="str">
        <f>IFERROR(VLOOKUP(F457,'Location List'!$A$2:$QR$463,20,FALSE),"")</f>
        <v>Chris Kelly</v>
      </c>
      <c r="B457" s="8" t="str">
        <f>IFERROR(VLOOKUP(F457,'Location List'!$A$2:$QR$644,19,FALSE),"")</f>
        <v>Chris Parenti</v>
      </c>
      <c r="C457" s="8" t="str">
        <f>IFERROR(VLOOKUP(F457,'Location List'!$A$2:$QR$644,18,FALSE),"")</f>
        <v>Jeff Morgan</v>
      </c>
      <c r="D457" s="8" t="str">
        <f>IFERROR(VLOOKUP(F457,'Location List'!$A$2:$QR$644,9,FALSE),"")</f>
        <v>DANIEL BESSEMER</v>
      </c>
      <c r="E457" s="8" t="str">
        <f>IFERROR(VLOOKUP(F457,'Location List'!$A$2:$QR$644,2,FALSE),"")</f>
        <v>HARRISBURG</v>
      </c>
      <c r="F457" s="122">
        <v>964</v>
      </c>
      <c r="G457" s="119">
        <v>21030</v>
      </c>
      <c r="H457" s="119">
        <v>39954</v>
      </c>
      <c r="I457" s="119">
        <v>1391</v>
      </c>
      <c r="J457" s="119">
        <v>38563</v>
      </c>
      <c r="K457" s="119">
        <v>117634</v>
      </c>
      <c r="L457" s="120">
        <v>3.05</v>
      </c>
    </row>
    <row r="458" spans="1:12" ht="14.5" customHeight="1" x14ac:dyDescent="0.25">
      <c r="A458" s="8" t="str">
        <f>IFERROR(VLOOKUP(F458,'Location List'!$A$2:$QR$463,20,FALSE),"")</f>
        <v>Chris Kelly</v>
      </c>
      <c r="B458" s="8" t="str">
        <f>IFERROR(VLOOKUP(F458,'Location List'!$A$2:$QR$644,19,FALSE),"")</f>
        <v>Chris Parenti</v>
      </c>
      <c r="C458" s="8" t="str">
        <f>IFERROR(VLOOKUP(F458,'Location List'!$A$2:$QR$644,18,FALSE),"")</f>
        <v>Scott Whitsel</v>
      </c>
      <c r="D458" s="8" t="str">
        <f>IFERROR(VLOOKUP(F458,'Location List'!$A$2:$QR$644,9,FALSE),"")</f>
        <v>DANIEL BESSEMER</v>
      </c>
      <c r="E458" s="8" t="str">
        <f>IFERROR(VLOOKUP(F458,'Location List'!$A$2:$QR$644,2,FALSE),"")</f>
        <v>YORK</v>
      </c>
      <c r="F458" s="122">
        <v>965</v>
      </c>
      <c r="G458" s="119">
        <v>17884</v>
      </c>
      <c r="H458" s="119">
        <v>35925</v>
      </c>
      <c r="I458" s="119">
        <v>935</v>
      </c>
      <c r="J458" s="119">
        <v>34990</v>
      </c>
      <c r="K458" s="119">
        <v>103002</v>
      </c>
      <c r="L458" s="120">
        <v>2.94</v>
      </c>
    </row>
    <row r="459" spans="1:12" ht="14.5" customHeight="1" x14ac:dyDescent="0.25">
      <c r="A459" s="8" t="str">
        <f>IFERROR(VLOOKUP(F459,'Location List'!$A$2:$QR$463,20,FALSE),"")</f>
        <v>Bill Eich</v>
      </c>
      <c r="B459" s="8" t="str">
        <f>IFERROR(VLOOKUP(F459,'Location List'!$A$2:$QR$644,19,FALSE),"")</f>
        <v>Dennis Morgan</v>
      </c>
      <c r="C459" s="8" t="str">
        <f>IFERROR(VLOOKUP(F459,'Location List'!$A$2:$QR$644,18,FALSE),"")</f>
        <v>Wayne Rough</v>
      </c>
      <c r="D459" s="8" t="str">
        <f>IFERROR(VLOOKUP(F459,'Location List'!$A$2:$QR$644,9,FALSE),"")</f>
        <v>HASHEM SAADAT</v>
      </c>
      <c r="E459" s="8" t="str">
        <f>IFERROR(VLOOKUP(F459,'Location List'!$A$2:$QR$644,2,FALSE),"")</f>
        <v>COLUMBIA</v>
      </c>
      <c r="F459" s="122">
        <v>967</v>
      </c>
      <c r="G459" s="119">
        <v>7076</v>
      </c>
      <c r="H459" s="119">
        <v>30005</v>
      </c>
      <c r="I459" s="119">
        <v>1297</v>
      </c>
      <c r="J459" s="119">
        <v>28708</v>
      </c>
      <c r="K459" s="119">
        <v>84110</v>
      </c>
      <c r="L459" s="120">
        <v>2.93</v>
      </c>
    </row>
    <row r="460" spans="1:12" ht="15" customHeight="1" x14ac:dyDescent="0.25">
      <c r="A460" s="8" t="str">
        <f>IFERROR(VLOOKUP(F460,'Location List'!$A$2:$QR$463,20,FALSE),"")</f>
        <v>Bill Eich</v>
      </c>
      <c r="B460" s="8" t="str">
        <f>IFERROR(VLOOKUP(F460,'Location List'!$A$2:$QR$644,19,FALSE),"")</f>
        <v>Dennis Morgan</v>
      </c>
      <c r="C460" s="8" t="str">
        <f>IFERROR(VLOOKUP(F460,'Location List'!$A$2:$QR$644,18,FALSE),"")</f>
        <v>Wayne Rough</v>
      </c>
      <c r="D460" s="8" t="str">
        <f>IFERROR(VLOOKUP(F460,'Location List'!$A$2:$QR$644,9,FALSE),"")</f>
        <v>HASHEM SAADAT</v>
      </c>
      <c r="E460" s="8" t="str">
        <f>IFERROR(VLOOKUP(F460,'Location List'!$A$2:$QR$644,2,FALSE),"")</f>
        <v>GREENVILLE</v>
      </c>
      <c r="F460" s="122">
        <v>968</v>
      </c>
      <c r="G460" s="119">
        <v>21098</v>
      </c>
      <c r="H460" s="119">
        <v>41445</v>
      </c>
      <c r="I460" s="119">
        <v>1192</v>
      </c>
      <c r="J460" s="119">
        <v>40253</v>
      </c>
      <c r="K460" s="119">
        <v>118135</v>
      </c>
      <c r="L460" s="120">
        <v>2.93</v>
      </c>
    </row>
    <row r="461" spans="1:12" ht="15" customHeight="1" x14ac:dyDescent="0.25">
      <c r="A461" s="8" t="str">
        <f>IFERROR(VLOOKUP(F461,'Location List'!$A$2:$QR$463,20,FALSE),"")</f>
        <v>Bill Eich</v>
      </c>
      <c r="B461" s="8" t="str">
        <f>IFERROR(VLOOKUP(F461,'Location List'!$A$2:$QR$644,19,FALSE),"")</f>
        <v>Dennis Morgan</v>
      </c>
      <c r="C461" s="8" t="str">
        <f>IFERROR(VLOOKUP(F461,'Location List'!$A$2:$QR$644,18,FALSE),"")</f>
        <v>David Jacobs</v>
      </c>
      <c r="D461" s="8" t="str">
        <f>IFERROR(VLOOKUP(F461,'Location List'!$A$2:$QR$644,9,FALSE),"")</f>
        <v>JIM HAMBLEN</v>
      </c>
      <c r="E461" s="8" t="str">
        <f>IFERROR(VLOOKUP(F461,'Location List'!$A$2:$QR$644,2,FALSE),"")</f>
        <v>CHATTANOOGA</v>
      </c>
      <c r="F461" s="122">
        <v>969</v>
      </c>
      <c r="G461" s="119">
        <v>21353</v>
      </c>
      <c r="H461" s="119">
        <v>50383</v>
      </c>
      <c r="I461" s="119">
        <v>1244</v>
      </c>
      <c r="J461" s="119">
        <v>49139</v>
      </c>
      <c r="K461" s="119">
        <v>150050</v>
      </c>
      <c r="L461" s="120">
        <v>3.05</v>
      </c>
    </row>
    <row r="462" spans="1:12" ht="14.5" customHeight="1" x14ac:dyDescent="0.25">
      <c r="A462" s="8" t="str">
        <f>IFERROR(VLOOKUP(F462,'Location List'!$A$2:$QR$463,20,FALSE),"")</f>
        <v>Chris Kelly</v>
      </c>
      <c r="B462" s="8" t="str">
        <f>IFERROR(VLOOKUP(F462,'Location List'!$A$2:$QR$644,19,FALSE),"")</f>
        <v>Chris Parenti</v>
      </c>
      <c r="C462" s="8" t="str">
        <f>IFERROR(VLOOKUP(F462,'Location List'!$A$2:$QR$644,18,FALSE),"")</f>
        <v>Robert Lane</v>
      </c>
      <c r="D462" s="8" t="str">
        <f>IFERROR(VLOOKUP(F462,'Location List'!$A$2:$QR$644,9,FALSE),"")</f>
        <v>SUSAN JENSEN</v>
      </c>
      <c r="E462" s="8" t="str">
        <f>IFERROR(VLOOKUP(F462,'Location List'!$A$2:$QR$644,2,FALSE),"")</f>
        <v>ROANOKE</v>
      </c>
      <c r="F462" s="122">
        <v>972</v>
      </c>
      <c r="G462" s="119">
        <v>20097</v>
      </c>
      <c r="H462" s="119">
        <v>47000</v>
      </c>
      <c r="I462" s="119">
        <v>1405</v>
      </c>
      <c r="J462" s="119">
        <v>45595</v>
      </c>
      <c r="K462" s="119">
        <v>128907</v>
      </c>
      <c r="L462" s="120">
        <v>2.83</v>
      </c>
    </row>
    <row r="463" spans="1:12" ht="14.5" customHeight="1" x14ac:dyDescent="0.25">
      <c r="A463" s="8" t="str">
        <f>IFERROR(VLOOKUP(F463,'Location List'!$A$2:$QR$463,20,FALSE),"")</f>
        <v/>
      </c>
      <c r="B463" s="8" t="str">
        <f>IFERROR(VLOOKUP(F463,'Location List'!$A$2:$QR$644,19,FALSE),"")</f>
        <v/>
      </c>
      <c r="C463" s="8" t="str">
        <f>IFERROR(VLOOKUP(F463,'Location List'!$A$2:$QR$644,18,FALSE),"")</f>
        <v/>
      </c>
      <c r="D463" s="8" t="str">
        <f>IFERROR(VLOOKUP(F463,'Location List'!$A$2:$QR$644,9,FALSE),"")</f>
        <v/>
      </c>
      <c r="E463" s="8" t="str">
        <f>IFERROR(VLOOKUP(F463,'Location List'!$A$2:$QR$644,2,FALSE),"")</f>
        <v/>
      </c>
      <c r="F463" s="122"/>
      <c r="G463" s="119"/>
      <c r="H463" s="119"/>
      <c r="I463" s="119"/>
      <c r="J463" s="119"/>
      <c r="K463" s="119"/>
      <c r="L463" s="120"/>
    </row>
    <row r="464" spans="1:12" ht="15" customHeight="1" x14ac:dyDescent="0.25">
      <c r="A464" s="8" t="str">
        <f>IFERROR(VLOOKUP(F464,'Location List'!$A$2:$QR$463,20,FALSE),"")</f>
        <v/>
      </c>
      <c r="B464" s="8" t="str">
        <f>IFERROR(VLOOKUP(F464,'Location List'!$A$2:$QR$644,19,FALSE),"")</f>
        <v/>
      </c>
      <c r="C464" s="8" t="str">
        <f>IFERROR(VLOOKUP(F464,'Location List'!$A$2:$QR$644,18,FALSE),"")</f>
        <v/>
      </c>
      <c r="D464" s="8" t="str">
        <f>IFERROR(VLOOKUP(F464,'Location List'!$A$2:$QR$644,9,FALSE),"")</f>
        <v/>
      </c>
      <c r="E464" s="8" t="str">
        <f>IFERROR(VLOOKUP(F464,'Location List'!$A$2:$QR$644,2,FALSE),"")</f>
        <v/>
      </c>
      <c r="F464" s="122"/>
      <c r="G464" s="119"/>
      <c r="H464" s="119"/>
      <c r="I464" s="119"/>
      <c r="J464" s="119"/>
      <c r="K464" s="119"/>
      <c r="L464" s="120"/>
    </row>
    <row r="465" spans="1:12" ht="15" customHeight="1" x14ac:dyDescent="0.25">
      <c r="A465" s="8" t="str">
        <f>IFERROR(VLOOKUP(F465,'Location List'!$A$2:$QR$463,20,FALSE),"")</f>
        <v/>
      </c>
      <c r="B465" s="8" t="str">
        <f>IFERROR(VLOOKUP(F465,'Location List'!$A$2:$QR$644,19,FALSE),"")</f>
        <v/>
      </c>
      <c r="C465" s="8" t="str">
        <f>IFERROR(VLOOKUP(F465,'Location List'!$A$2:$QR$644,18,FALSE),"")</f>
        <v/>
      </c>
      <c r="D465" s="8" t="str">
        <f>IFERROR(VLOOKUP(F465,'Location List'!$A$2:$QR$644,9,FALSE),"")</f>
        <v/>
      </c>
      <c r="E465" s="8" t="str">
        <f>IFERROR(VLOOKUP(F465,'Location List'!$A$2:$QR$644,2,FALSE),"")</f>
        <v/>
      </c>
      <c r="F465" s="122"/>
      <c r="G465" s="119"/>
      <c r="H465" s="119"/>
      <c r="I465" s="119"/>
      <c r="J465" s="119"/>
      <c r="K465" s="119"/>
      <c r="L465" s="120"/>
    </row>
    <row r="466" spans="1:12" ht="15" customHeight="1" x14ac:dyDescent="0.25">
      <c r="A466" s="8" t="str">
        <f>IFERROR(VLOOKUP(F466,'Location List'!$A$2:$QR$463,20,FALSE),"")</f>
        <v/>
      </c>
      <c r="B466" s="8" t="str">
        <f>IFERROR(VLOOKUP(F466,'Location List'!$A$2:$QR$644,19,FALSE),"")</f>
        <v/>
      </c>
      <c r="C466" s="8" t="str">
        <f>IFERROR(VLOOKUP(F466,'Location List'!$A$2:$QR$644,18,FALSE),"")</f>
        <v/>
      </c>
      <c r="D466" s="8" t="str">
        <f>IFERROR(VLOOKUP(F466,'Location List'!$A$2:$QR$644,9,FALSE),"")</f>
        <v/>
      </c>
      <c r="E466" s="8" t="str">
        <f>IFERROR(VLOOKUP(F466,'Location List'!$A$2:$QR$644,2,FALSE),"")</f>
        <v/>
      </c>
      <c r="F466" s="122"/>
      <c r="G466" s="119"/>
      <c r="H466" s="119"/>
      <c r="I466" s="119"/>
      <c r="J466" s="119"/>
      <c r="K466" s="119"/>
      <c r="L466" s="120"/>
    </row>
    <row r="467" spans="1:12" ht="15" customHeight="1" x14ac:dyDescent="0.25">
      <c r="A467" s="8" t="str">
        <f>IFERROR(VLOOKUP(F467,'Location List'!$A$2:$QR$463,20,FALSE),"")</f>
        <v/>
      </c>
      <c r="B467" s="8" t="str">
        <f>IFERROR(VLOOKUP(F467,'Location List'!$A$2:$QR$644,19,FALSE),"")</f>
        <v/>
      </c>
      <c r="C467" s="8" t="str">
        <f>IFERROR(VLOOKUP(F467,'Location List'!$A$2:$QR$644,18,FALSE),"")</f>
        <v/>
      </c>
      <c r="D467" s="8" t="str">
        <f>IFERROR(VLOOKUP(F467,'Location List'!$A$2:$QR$644,9,FALSE),"")</f>
        <v/>
      </c>
      <c r="E467" s="8" t="str">
        <f>IFERROR(VLOOKUP(F467,'Location List'!$A$2:$QR$644,2,FALSE),"")</f>
        <v/>
      </c>
      <c r="F467" s="123"/>
      <c r="G467" s="9"/>
      <c r="H467" s="9"/>
      <c r="I467" s="9"/>
      <c r="J467" s="9"/>
      <c r="K467" s="9"/>
      <c r="L467" s="82"/>
    </row>
    <row r="468" spans="1:12" ht="15" customHeight="1" x14ac:dyDescent="0.25">
      <c r="A468" s="8" t="str">
        <f>IFERROR(VLOOKUP(F468,'Location List'!$A$2:$QR$463,20,FALSE),"")</f>
        <v/>
      </c>
      <c r="B468" s="8" t="str">
        <f>IFERROR(VLOOKUP(F468,'Location List'!$A$2:$QR$644,19,FALSE),"")</f>
        <v/>
      </c>
      <c r="C468" s="8" t="str">
        <f>IFERROR(VLOOKUP(F468,'Location List'!$A$2:$QR$644,18,FALSE),"")</f>
        <v/>
      </c>
      <c r="D468" s="8" t="str">
        <f>IFERROR(VLOOKUP(F468,'Location List'!$A$2:$QR$644,9,FALSE),"")</f>
        <v/>
      </c>
      <c r="E468" s="8" t="str">
        <f>IFERROR(VLOOKUP(F468,'Location List'!$A$2:$QR$644,2,FALSE),"")</f>
        <v/>
      </c>
      <c r="F468" s="123"/>
      <c r="G468" s="9"/>
      <c r="H468" s="9"/>
      <c r="I468" s="9"/>
      <c r="J468" s="9"/>
      <c r="K468" s="9"/>
      <c r="L468" s="82"/>
    </row>
    <row r="469" spans="1:12" ht="15" customHeight="1" x14ac:dyDescent="0.25">
      <c r="A469" s="8" t="str">
        <f>IFERROR(VLOOKUP(F469,'Location List'!$A$2:$QR$463,20,FALSE),"")</f>
        <v/>
      </c>
      <c r="B469" s="8" t="str">
        <f>IFERROR(VLOOKUP(F469,'Location List'!$A$2:$QR$644,19,FALSE),"")</f>
        <v/>
      </c>
      <c r="C469" s="8" t="str">
        <f>IFERROR(VLOOKUP(F469,'Location List'!$A$2:$QR$644,18,FALSE),"")</f>
        <v/>
      </c>
      <c r="D469" s="8" t="str">
        <f>IFERROR(VLOOKUP(F469,'Location List'!$A$2:$QR$644,9,FALSE),"")</f>
        <v/>
      </c>
      <c r="E469" s="8" t="str">
        <f>IFERROR(VLOOKUP(F469,'Location List'!$A$2:$QR$644,2,FALSE),"")</f>
        <v/>
      </c>
      <c r="F469" s="123"/>
      <c r="G469" s="9"/>
      <c r="H469" s="9"/>
      <c r="I469" s="9"/>
      <c r="J469" s="9"/>
      <c r="K469" s="9"/>
      <c r="L469" s="82"/>
    </row>
    <row r="470" spans="1:12" ht="15" customHeight="1" x14ac:dyDescent="0.25">
      <c r="A470" s="8" t="str">
        <f>IFERROR(VLOOKUP(F470,'Location List'!$A$2:$QR$463,20,FALSE),"")</f>
        <v/>
      </c>
      <c r="B470" s="8" t="str">
        <f>IFERROR(VLOOKUP(F470,'Location List'!$A$2:$QR$644,19,FALSE),"")</f>
        <v/>
      </c>
      <c r="C470" s="8" t="str">
        <f>IFERROR(VLOOKUP(F470,'Location List'!$A$2:$QR$644,18,FALSE),"")</f>
        <v/>
      </c>
      <c r="D470" s="8" t="str">
        <f>IFERROR(VLOOKUP(F470,'Location List'!$A$2:$QR$644,9,FALSE),"")</f>
        <v/>
      </c>
      <c r="E470" s="8" t="str">
        <f>IFERROR(VLOOKUP(F470,'Location List'!$A$2:$QR$644,2,FALSE),"")</f>
        <v/>
      </c>
      <c r="F470" s="123"/>
      <c r="G470" s="9"/>
      <c r="H470" s="9"/>
      <c r="I470" s="9"/>
      <c r="J470" s="9"/>
      <c r="K470" s="9"/>
      <c r="L470" s="82"/>
    </row>
    <row r="471" spans="1:12" ht="15" customHeight="1" x14ac:dyDescent="0.25">
      <c r="A471" s="8" t="str">
        <f>IFERROR(VLOOKUP(F471,'Location List'!$A$2:$QR$463,20,FALSE),"")</f>
        <v/>
      </c>
      <c r="B471" s="8" t="str">
        <f>IFERROR(VLOOKUP(F471,'Location List'!$A$2:$QR$644,19,FALSE),"")</f>
        <v/>
      </c>
      <c r="C471" s="8" t="str">
        <f>IFERROR(VLOOKUP(F471,'Location List'!$A$2:$QR$644,18,FALSE),"")</f>
        <v/>
      </c>
      <c r="D471" s="8" t="str">
        <f>IFERROR(VLOOKUP(F471,'Location List'!$A$2:$QR$644,9,FALSE),"")</f>
        <v/>
      </c>
      <c r="E471" s="8" t="str">
        <f>IFERROR(VLOOKUP(F471,'Location List'!$A$2:$QR$644,2,FALSE),"")</f>
        <v/>
      </c>
      <c r="F471" s="123"/>
      <c r="G471" s="9"/>
      <c r="H471" s="9"/>
      <c r="I471" s="9"/>
      <c r="J471" s="9"/>
      <c r="K471" s="9"/>
      <c r="L471" s="82"/>
    </row>
    <row r="472" spans="1:12" ht="15" customHeight="1" x14ac:dyDescent="0.25">
      <c r="A472" s="8" t="str">
        <f>IFERROR(VLOOKUP(F472,'Location List'!$A$2:$QR$463,20,FALSE),"")</f>
        <v/>
      </c>
      <c r="B472" s="8" t="str">
        <f>IFERROR(VLOOKUP(F472,'Location List'!$A$2:$QR$644,19,FALSE),"")</f>
        <v/>
      </c>
      <c r="C472" s="8" t="str">
        <f>IFERROR(VLOOKUP(F472,'Location List'!$A$2:$QR$644,18,FALSE),"")</f>
        <v/>
      </c>
      <c r="D472" s="8" t="str">
        <f>IFERROR(VLOOKUP(F472,'Location List'!$A$2:$QR$644,9,FALSE),"")</f>
        <v/>
      </c>
      <c r="E472" s="8" t="str">
        <f>IFERROR(VLOOKUP(F472,'Location List'!$A$2:$QR$644,2,FALSE),"")</f>
        <v/>
      </c>
      <c r="F472" s="123"/>
      <c r="G472" s="9"/>
      <c r="H472" s="9"/>
      <c r="I472" s="9"/>
      <c r="J472" s="9"/>
      <c r="K472" s="9"/>
      <c r="L472" s="82"/>
    </row>
    <row r="473" spans="1:12" ht="15" customHeight="1" x14ac:dyDescent="0.25">
      <c r="A473" s="8" t="str">
        <f>IFERROR(VLOOKUP(F473,'Location List'!$A$2:$QR$463,20,FALSE),"")</f>
        <v/>
      </c>
      <c r="B473" s="8" t="str">
        <f>IFERROR(VLOOKUP(F473,'Location List'!$A$2:$QR$644,19,FALSE),"")</f>
        <v/>
      </c>
      <c r="C473" s="8" t="str">
        <f>IFERROR(VLOOKUP(F473,'Location List'!$A$2:$QR$644,18,FALSE),"")</f>
        <v/>
      </c>
      <c r="D473" s="8" t="str">
        <f>IFERROR(VLOOKUP(F473,'Location List'!$A$2:$QR$644,9,FALSE),"")</f>
        <v/>
      </c>
      <c r="E473" s="8" t="str">
        <f>IFERROR(VLOOKUP(F473,'Location List'!$A$2:$QR$644,2,FALSE),"")</f>
        <v/>
      </c>
      <c r="F473" s="123"/>
      <c r="G473" s="9"/>
      <c r="H473" s="9"/>
      <c r="I473" s="9"/>
      <c r="J473" s="9"/>
      <c r="K473" s="9"/>
      <c r="L473" s="82"/>
    </row>
    <row r="474" spans="1:12" ht="15" customHeight="1" x14ac:dyDescent="0.25">
      <c r="A474" s="8" t="str">
        <f>IFERROR(VLOOKUP(F474,'Location List'!$A$2:$QR$463,20,FALSE),"")</f>
        <v/>
      </c>
      <c r="B474" s="8" t="str">
        <f>IFERROR(VLOOKUP(F474,'Location List'!$A$2:$QR$644,19,FALSE),"")</f>
        <v/>
      </c>
      <c r="C474" s="8" t="str">
        <f>IFERROR(VLOOKUP(F474,'Location List'!$A$2:$QR$644,18,FALSE),"")</f>
        <v/>
      </c>
      <c r="D474" s="8" t="str">
        <f>IFERROR(VLOOKUP(F474,'Location List'!$A$2:$QR$644,9,FALSE),"")</f>
        <v/>
      </c>
      <c r="E474" s="8" t="str">
        <f>IFERROR(VLOOKUP(F474,'Location List'!$A$2:$QR$644,2,FALSE),"")</f>
        <v/>
      </c>
      <c r="F474" s="123"/>
      <c r="G474" s="9"/>
      <c r="H474" s="9"/>
      <c r="I474" s="9"/>
      <c r="J474" s="9"/>
      <c r="K474" s="9"/>
      <c r="L474" s="82"/>
    </row>
    <row r="475" spans="1:12" ht="15" customHeight="1" x14ac:dyDescent="0.25">
      <c r="A475" s="8" t="str">
        <f>IFERROR(VLOOKUP(F475,'Location List'!$A$2:$QR$463,20,FALSE),"")</f>
        <v/>
      </c>
      <c r="B475" s="8" t="str">
        <f>IFERROR(VLOOKUP(F475,'Location List'!$A$2:$QR$644,19,FALSE),"")</f>
        <v/>
      </c>
      <c r="C475" s="8" t="str">
        <f>IFERROR(VLOOKUP(F475,'Location List'!$A$2:$QR$644,18,FALSE),"")</f>
        <v/>
      </c>
      <c r="D475" s="8" t="str">
        <f>IFERROR(VLOOKUP(F475,'Location List'!$A$2:$QR$644,9,FALSE),"")</f>
        <v/>
      </c>
      <c r="E475" s="8" t="str">
        <f>IFERROR(VLOOKUP(F475,'Location List'!$A$2:$QR$644,2,FALSE),"")</f>
        <v/>
      </c>
      <c r="F475" s="123"/>
      <c r="G475" s="9"/>
      <c r="H475" s="9"/>
      <c r="I475" s="9"/>
      <c r="J475" s="9"/>
      <c r="K475" s="9"/>
      <c r="L475" s="82"/>
    </row>
  </sheetData>
  <autoFilter ref="A2:L475" xr:uid="{00000000-0009-0000-0000-000001000000}">
    <sortState xmlns:xlrd2="http://schemas.microsoft.com/office/spreadsheetml/2017/richdata2" ref="A3:L475">
      <sortCondition ref="F2:F475"/>
    </sortState>
  </autoFilter>
  <mergeCells count="1">
    <mergeCell ref="A1:H1"/>
  </mergeCells>
  <conditionalFormatting sqref="A3:E475">
    <cfRule type="containsBlanks" dxfId="78" priority="1">
      <formula>LEN(TRIM(A3))=0</formula>
    </cfRule>
  </conditionalFormatting>
  <conditionalFormatting sqref="L3:L475">
    <cfRule type="cellIs" dxfId="77" priority="2" operator="greaterThanOrEqual">
      <formula>3.11</formula>
    </cfRule>
    <cfRule type="cellIs" dxfId="76" priority="3" operator="lessThanOrEqual">
      <formula>2.89</formula>
    </cfRule>
  </conditionalFormatting>
  <pageMargins left="0.5" right="0.5" top="0.5" bottom="0.75" header="0" footer="0"/>
  <pageSetup paperSize="8" orientation="landscape" r:id="rId1"/>
  <headerFooter alignWithMargins="0">
    <oddFooter>&amp;L&amp;"Tahoma"&amp;8 Printed at 25-Dec-2017 01:14 AM Page 1 of 1 Printed by Parafait Report Scheduler &amp;C&amp;R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L477"/>
  <sheetViews>
    <sheetView zoomScale="90" zoomScaleNormal="100" workbookViewId="0">
      <pane ySplit="2" topLeftCell="A3" activePane="bottomLeft" state="frozen"/>
      <selection pane="bottomLeft" activeCell="H482" sqref="H482"/>
    </sheetView>
  </sheetViews>
  <sheetFormatPr defaultColWidth="9" defaultRowHeight="13" x14ac:dyDescent="0.3"/>
  <cols>
    <col min="1" max="1" width="13.81640625" style="16" customWidth="1"/>
    <col min="2" max="2" width="18.26953125" style="16" customWidth="1"/>
    <col min="3" max="3" width="18.7265625" style="16" customWidth="1"/>
    <col min="4" max="4" width="21.81640625" style="16" bestFit="1" customWidth="1"/>
    <col min="5" max="5" width="19" style="16" customWidth="1"/>
    <col min="6" max="6" width="9.81640625" style="20" customWidth="1"/>
    <col min="7" max="7" width="13" style="10" customWidth="1"/>
    <col min="8" max="9" width="8.81640625" style="52" customWidth="1"/>
    <col min="10" max="10" width="9" style="52" customWidth="1"/>
    <col min="11" max="11" width="20" style="16" customWidth="1"/>
    <col min="12" max="16384" width="9" style="16"/>
  </cols>
  <sheetData>
    <row r="2" spans="1:11" x14ac:dyDescent="0.3">
      <c r="A2" s="21" t="s">
        <v>0</v>
      </c>
      <c r="B2" s="21" t="s">
        <v>1</v>
      </c>
      <c r="C2" s="21" t="s">
        <v>2</v>
      </c>
      <c r="D2" s="21" t="s">
        <v>3</v>
      </c>
      <c r="E2" s="22" t="s">
        <v>17</v>
      </c>
      <c r="F2" s="23" t="s">
        <v>18</v>
      </c>
      <c r="G2" s="24" t="s">
        <v>22</v>
      </c>
      <c r="H2" s="55">
        <f>I2-7</f>
        <v>45950</v>
      </c>
      <c r="I2" s="55">
        <f>J2-7</f>
        <v>45957</v>
      </c>
      <c r="J2" s="55">
        <v>45964</v>
      </c>
      <c r="K2" s="25" t="s">
        <v>23</v>
      </c>
    </row>
    <row r="3" spans="1:11" ht="12.75" customHeight="1" x14ac:dyDescent="0.25">
      <c r="A3" s="17" t="str">
        <f>IFERROR(VLOOKUP(F3,'Location List'!$A$2:$T$463,20,FALSE),"")</f>
        <v>Bill Eich</v>
      </c>
      <c r="B3" s="17" t="str">
        <f>IFERROR(VLOOKUP(F3,'Location List'!$A$2:$T$644,19,FALSE),"")</f>
        <v>David Garcia</v>
      </c>
      <c r="C3" s="17" t="str">
        <f>IFERROR(VLOOKUP(F3,'Location List'!$A$2:$T$644,18,FALSE),"")</f>
        <v>David Garibay Jr</v>
      </c>
      <c r="D3" s="17" t="str">
        <f>IFERROR(VLOOKUP(F3,'Location List'!$A$2:$T$644,9,FALSE),"")</f>
        <v>ANTHONY CHAPA</v>
      </c>
      <c r="E3" s="12" t="str">
        <f>IFERROR(VLOOKUP(F3,'Location List'!$A$2:$T$644,2,FALSE),"")</f>
        <v>TYLER</v>
      </c>
      <c r="F3" s="27">
        <v>31</v>
      </c>
      <c r="G3" s="85">
        <f t="shared" ref="G3:G33" si="0">AVERAGE(H3:JH3)</f>
        <v>3.22</v>
      </c>
      <c r="H3" s="82">
        <v>3.29</v>
      </c>
      <c r="I3" s="82">
        <v>3.1</v>
      </c>
      <c r="J3" s="82">
        <v>3.27</v>
      </c>
      <c r="K3" s="19"/>
    </row>
    <row r="4" spans="1:11" ht="12.5" x14ac:dyDescent="0.25">
      <c r="A4" s="17" t="str">
        <f>IFERROR(VLOOKUP(F4,'Location List'!$A$2:$T$463,20,FALSE),"")</f>
        <v>Bill Eich</v>
      </c>
      <c r="B4" s="17" t="str">
        <f>IFERROR(VLOOKUP(F4,'Location List'!$A$2:$T$644,19,FALSE),"")</f>
        <v>David Garcia</v>
      </c>
      <c r="C4" s="17" t="str">
        <f>IFERROR(VLOOKUP(F4,'Location List'!$A$2:$T$644,18,FALSE),"")</f>
        <v>Hoang Dao</v>
      </c>
      <c r="D4" s="17" t="str">
        <f>IFERROR(VLOOKUP(F4,'Location List'!$A$2:$T$644,9,FALSE),"")</f>
        <v>FRANK RAMIREZ</v>
      </c>
      <c r="E4" s="12" t="str">
        <f>IFERROR(VLOOKUP(F4,'Location List'!$A$2:$T$644,2,FALSE),"")</f>
        <v>FM 1960</v>
      </c>
      <c r="F4" s="27">
        <v>32</v>
      </c>
      <c r="G4" s="85">
        <f t="shared" si="0"/>
        <v>3.03</v>
      </c>
      <c r="H4" s="82">
        <v>3.07</v>
      </c>
      <c r="I4" s="82">
        <v>3.1</v>
      </c>
      <c r="J4" s="82">
        <v>2.92</v>
      </c>
      <c r="K4" s="19"/>
    </row>
    <row r="5" spans="1:11" ht="12.5" x14ac:dyDescent="0.25">
      <c r="A5" s="17" t="str">
        <f>IFERROR(VLOOKUP(F5,'Location List'!$A$2:$T$463,20,FALSE),"")</f>
        <v>Bill Eich</v>
      </c>
      <c r="B5" s="17" t="str">
        <f>IFERROR(VLOOKUP(F5,'Location List'!$A$2:$T$644,19,FALSE),"")</f>
        <v>David Garcia</v>
      </c>
      <c r="C5" s="17" t="str">
        <f>IFERROR(VLOOKUP(F5,'Location List'!$A$2:$T$644,18,FALSE),"")</f>
        <v>Hoang Dao</v>
      </c>
      <c r="D5" s="17" t="str">
        <f>IFERROR(VLOOKUP(F5,'Location List'!$A$2:$T$644,9,FALSE),"")</f>
        <v>FRANK RAMIREZ</v>
      </c>
      <c r="E5" s="12" t="str">
        <f>IFERROR(VLOOKUP(F5,'Location List'!$A$2:$T$644,2,FALSE),"")</f>
        <v>COPPERFIELD</v>
      </c>
      <c r="F5" s="27">
        <v>33</v>
      </c>
      <c r="G5" s="85">
        <f t="shared" si="0"/>
        <v>2.9233333333333333</v>
      </c>
      <c r="H5" s="82">
        <v>2.99</v>
      </c>
      <c r="I5" s="82">
        <v>2.92</v>
      </c>
      <c r="J5" s="82">
        <v>2.86</v>
      </c>
      <c r="K5" s="19"/>
    </row>
    <row r="6" spans="1:11" ht="12.5" x14ac:dyDescent="0.25">
      <c r="A6" s="17" t="str">
        <f>IFERROR(VLOOKUP(F6,'Location List'!$A$2:$T$463,20,FALSE),"")</f>
        <v>Bill Eich</v>
      </c>
      <c r="B6" s="17" t="str">
        <f>IFERROR(VLOOKUP(F6,'Location List'!$A$2:$T$644,19,FALSE),"")</f>
        <v>David Garcia</v>
      </c>
      <c r="C6" s="17" t="str">
        <f>IFERROR(VLOOKUP(F6,'Location List'!$A$2:$T$644,18,FALSE),"")</f>
        <v>Mike Kralick</v>
      </c>
      <c r="D6" s="17" t="str">
        <f>IFERROR(VLOOKUP(F6,'Location List'!$A$2:$T$644,9,FALSE),"")</f>
        <v>KELLI KASPER</v>
      </c>
      <c r="E6" s="12" t="str">
        <f>IFERROR(VLOOKUP(F6,'Location List'!$A$2:$T$644,2,FALSE),"")</f>
        <v>LEWISVILLE</v>
      </c>
      <c r="F6" s="27">
        <v>35</v>
      </c>
      <c r="G6" s="85">
        <f t="shared" si="0"/>
        <v>3.03</v>
      </c>
      <c r="H6" s="82">
        <v>2.93</v>
      </c>
      <c r="I6" s="82">
        <v>3</v>
      </c>
      <c r="J6" s="82">
        <v>3.16</v>
      </c>
      <c r="K6" s="19"/>
    </row>
    <row r="7" spans="1:11" ht="12.75" customHeight="1" x14ac:dyDescent="0.25">
      <c r="A7" s="17" t="str">
        <f>IFERROR(VLOOKUP(F7,'Location List'!$A$2:$T$463,20,FALSE),"")</f>
        <v>Bill Eich</v>
      </c>
      <c r="B7" s="17" t="str">
        <f>IFERROR(VLOOKUP(F7,'Location List'!$A$2:$T$644,19,FALSE),"")</f>
        <v>David Garcia</v>
      </c>
      <c r="C7" s="17" t="str">
        <f>IFERROR(VLOOKUP(F7,'Location List'!$A$2:$T$644,18,FALSE),"")</f>
        <v>Jose Sandoval</v>
      </c>
      <c r="D7" s="17" t="str">
        <f>IFERROR(VLOOKUP(F7,'Location List'!$A$2:$T$644,9,FALSE),"")</f>
        <v>ERIC BARGAS</v>
      </c>
      <c r="E7" s="12" t="str">
        <f>IFERROR(VLOOKUP(F7,'Location List'!$A$2:$T$644,2,FALSE),"")</f>
        <v>ROCKWALL</v>
      </c>
      <c r="F7" s="27">
        <v>38</v>
      </c>
      <c r="G7" s="85">
        <f t="shared" si="0"/>
        <v>2.9233333333333333</v>
      </c>
      <c r="H7" s="82">
        <v>2.8</v>
      </c>
      <c r="I7" s="82">
        <v>2.91</v>
      </c>
      <c r="J7" s="82">
        <v>3.06</v>
      </c>
      <c r="K7" s="19"/>
    </row>
    <row r="8" spans="1:11" ht="12.75" customHeight="1" x14ac:dyDescent="0.25">
      <c r="A8" s="17" t="str">
        <f>IFERROR(VLOOKUP(F8,'Location List'!$A$2:$T$463,20,FALSE),"")</f>
        <v>Bill Eich</v>
      </c>
      <c r="B8" s="17" t="str">
        <f>IFERROR(VLOOKUP(F8,'Location List'!$A$2:$T$644,19,FALSE),"")</f>
        <v>Dennis Morgan</v>
      </c>
      <c r="C8" s="17" t="str">
        <f>IFERROR(VLOOKUP(F8,'Location List'!$A$2:$T$644,18,FALSE),"")</f>
        <v>Wayne Rough</v>
      </c>
      <c r="D8" s="17" t="str">
        <f>IFERROR(VLOOKUP(F8,'Location List'!$A$2:$T$644,9,FALSE),"")</f>
        <v>HASHEM SAADAT</v>
      </c>
      <c r="E8" s="12" t="str">
        <f>IFERROR(VLOOKUP(F8,'Location List'!$A$2:$T$644,2,FALSE),"")</f>
        <v>ALBEMARLE</v>
      </c>
      <c r="F8" s="27">
        <v>39</v>
      </c>
      <c r="G8" s="85">
        <f t="shared" si="0"/>
        <v>3.07</v>
      </c>
      <c r="H8" s="82">
        <v>3.02</v>
      </c>
      <c r="I8" s="82">
        <v>3.17</v>
      </c>
      <c r="J8" s="82">
        <v>3.02</v>
      </c>
      <c r="K8" s="19"/>
    </row>
    <row r="9" spans="1:11" ht="12.75" customHeight="1" x14ac:dyDescent="0.25">
      <c r="A9" s="17" t="str">
        <f>IFERROR(VLOOKUP(F9,'Location List'!$A$2:$T$463,20,FALSE),"")</f>
        <v>Tim Kerum</v>
      </c>
      <c r="B9" s="17" t="str">
        <f>IFERROR(VLOOKUP(F9,'Location List'!$A$2:$T$644,19,FALSE),"")</f>
        <v>Troy Chaney</v>
      </c>
      <c r="C9" s="17" t="str">
        <f>IFERROR(VLOOKUP(F9,'Location List'!$A$2:$T$644,18,FALSE),"")</f>
        <v>Manuel Lopez</v>
      </c>
      <c r="D9" s="17" t="str">
        <f>IFERROR(VLOOKUP(F9,'Location List'!$A$2:$T$644,9,FALSE),"")</f>
        <v>OCTAVIO CASTANEDA</v>
      </c>
      <c r="E9" s="12" t="str">
        <f>IFERROR(VLOOKUP(F9,'Location List'!$A$2:$T$644,2,FALSE),"")</f>
        <v>BAKERSFIELD</v>
      </c>
      <c r="F9" s="27">
        <v>41</v>
      </c>
      <c r="G9" s="85">
        <f t="shared" si="0"/>
        <v>3.0500000000000003</v>
      </c>
      <c r="H9" s="82">
        <v>3.12</v>
      </c>
      <c r="I9" s="82">
        <v>3.08</v>
      </c>
      <c r="J9" s="82">
        <v>2.95</v>
      </c>
      <c r="K9" s="19"/>
    </row>
    <row r="10" spans="1:11" ht="12.75" customHeight="1" x14ac:dyDescent="0.25">
      <c r="A10" s="17" t="str">
        <f>IFERROR(VLOOKUP(F10,'Location List'!$A$2:$T$463,20,FALSE),"")</f>
        <v>Tim Kerum</v>
      </c>
      <c r="B10" s="17" t="str">
        <f>IFERROR(VLOOKUP(F10,'Location List'!$A$2:$T$644,19,FALSE),"")</f>
        <v>Troy Chaney</v>
      </c>
      <c r="C10" s="17" t="str">
        <f>IFERROR(VLOOKUP(F10,'Location List'!$A$2:$T$644,18,FALSE),"")</f>
        <v>Albino Ramirez</v>
      </c>
      <c r="D10" s="17" t="str">
        <f>IFERROR(VLOOKUP(F10,'Location List'!$A$2:$T$644,9,FALSE),"")</f>
        <v>Adam Shafran</v>
      </c>
      <c r="E10" s="12" t="str">
        <f>IFERROR(VLOOKUP(F10,'Location List'!$A$2:$T$644,2,FALSE),"")</f>
        <v>FRESNO</v>
      </c>
      <c r="F10" s="27">
        <v>42</v>
      </c>
      <c r="G10" s="85">
        <f t="shared" si="0"/>
        <v>2.91</v>
      </c>
      <c r="H10" s="82">
        <v>2.87</v>
      </c>
      <c r="I10" s="82">
        <v>3.01</v>
      </c>
      <c r="J10" s="82">
        <v>2.85</v>
      </c>
      <c r="K10" s="19"/>
    </row>
    <row r="11" spans="1:11" ht="12.75" customHeight="1" x14ac:dyDescent="0.25">
      <c r="A11" s="17" t="str">
        <f>IFERROR(VLOOKUP(F11,'Location List'!$A$2:$T$463,20,FALSE),"")</f>
        <v>Tim Kerum</v>
      </c>
      <c r="B11" s="17" t="str">
        <f>IFERROR(VLOOKUP(F11,'Location List'!$A$2:$T$644,19,FALSE),"")</f>
        <v>Troy Chaney</v>
      </c>
      <c r="C11" s="17" t="str">
        <f>IFERROR(VLOOKUP(F11,'Location List'!$A$2:$T$644,18,FALSE),"")</f>
        <v>Manuel Lopez</v>
      </c>
      <c r="D11" s="17" t="str">
        <f>IFERROR(VLOOKUP(F11,'Location List'!$A$2:$T$644,9,FALSE),"")</f>
        <v>OCTAVIO CASTANEDA</v>
      </c>
      <c r="E11" s="12" t="str">
        <f>IFERROR(VLOOKUP(F11,'Location List'!$A$2:$T$644,2,FALSE),"")</f>
        <v>VISALIA</v>
      </c>
      <c r="F11" s="27">
        <v>43</v>
      </c>
      <c r="G11" s="85">
        <f t="shared" si="0"/>
        <v>3.0233333333333334</v>
      </c>
      <c r="H11" s="82">
        <v>3.07</v>
      </c>
      <c r="I11" s="82">
        <v>3.04</v>
      </c>
      <c r="J11" s="82">
        <v>2.96</v>
      </c>
      <c r="K11" s="19"/>
    </row>
    <row r="12" spans="1:11" ht="12.75" customHeight="1" x14ac:dyDescent="0.25">
      <c r="A12" s="17" t="str">
        <f>IFERROR(VLOOKUP(F12,'Location List'!$A$2:$T$463,20,FALSE),"")</f>
        <v>Tim Kerum</v>
      </c>
      <c r="B12" s="17" t="str">
        <f>IFERROR(VLOOKUP(F12,'Location List'!$A$2:$T$644,19,FALSE),"")</f>
        <v>Troy Chaney</v>
      </c>
      <c r="C12" s="17" t="str">
        <f>IFERROR(VLOOKUP(F12,'Location List'!$A$2:$T$644,18,FALSE),"")</f>
        <v/>
      </c>
      <c r="D12" s="17" t="str">
        <f>IFERROR(VLOOKUP(F12,'Location List'!$A$2:$T$644,9,FALSE),"")</f>
        <v>PATTY CEDILLO</v>
      </c>
      <c r="E12" s="12" t="str">
        <f>IFERROR(VLOOKUP(F12,'Location List'!$A$2:$T$644,2,FALSE),"")</f>
        <v>OCEANSIDE</v>
      </c>
      <c r="F12" s="27">
        <v>45</v>
      </c>
      <c r="G12" s="85">
        <f t="shared" si="0"/>
        <v>2.9666666666666668</v>
      </c>
      <c r="H12" s="82">
        <v>3.01</v>
      </c>
      <c r="I12" s="82">
        <v>2.87</v>
      </c>
      <c r="J12" s="82">
        <v>3.02</v>
      </c>
      <c r="K12" s="19"/>
    </row>
    <row r="13" spans="1:11" ht="12.75" customHeight="1" x14ac:dyDescent="0.25">
      <c r="A13" s="17" t="str">
        <f>IFERROR(VLOOKUP(F13,'Location List'!$A$2:$T$463,20,FALSE),"")</f>
        <v>Chris Kelly</v>
      </c>
      <c r="B13" s="17" t="str">
        <f>IFERROR(VLOOKUP(F13,'Location List'!$A$2:$T$644,19,FALSE),"")</f>
        <v>Mike Seymour</v>
      </c>
      <c r="C13" s="17" t="str">
        <f>IFERROR(VLOOKUP(F13,'Location List'!$A$2:$T$644,18,FALSE),"")</f>
        <v>James Schwab</v>
      </c>
      <c r="D13" s="17" t="str">
        <f>IFERROR(VLOOKUP(F13,'Location List'!$A$2:$T$644,9,FALSE),"")</f>
        <v>REGINALD DAVENPORT</v>
      </c>
      <c r="E13" s="12" t="str">
        <f>IFERROR(VLOOKUP(F13,'Location List'!$A$2:$T$644,2,FALSE),"")</f>
        <v>SPRINGFIELD (IL)</v>
      </c>
      <c r="F13" s="27">
        <v>47</v>
      </c>
      <c r="G13" s="85">
        <f t="shared" si="0"/>
        <v>3.1</v>
      </c>
      <c r="H13" s="82">
        <v>3</v>
      </c>
      <c r="I13" s="82">
        <v>3.16</v>
      </c>
      <c r="J13" s="82">
        <v>3.14</v>
      </c>
      <c r="K13" s="19"/>
    </row>
    <row r="14" spans="1:11" ht="12.75" customHeight="1" x14ac:dyDescent="0.25">
      <c r="A14" s="17" t="str">
        <f>IFERROR(VLOOKUP(F14,'Location List'!$A$2:$T$463,20,FALSE),"")</f>
        <v>Bill Eich</v>
      </c>
      <c r="B14" s="17" t="str">
        <f>IFERROR(VLOOKUP(F14,'Location List'!$A$2:$T$644,19,FALSE),"")</f>
        <v>Dennis Morgan</v>
      </c>
      <c r="C14" s="17" t="str">
        <f>IFERROR(VLOOKUP(F14,'Location List'!$A$2:$T$644,18,FALSE),"")</f>
        <v>Richard Boykin</v>
      </c>
      <c r="D14" s="17" t="str">
        <f>IFERROR(VLOOKUP(F14,'Location List'!$A$2:$T$644,9,FALSE),"")</f>
        <v>BRIAN PITRE</v>
      </c>
      <c r="E14" s="12" t="str">
        <f>IFERROR(VLOOKUP(F14,'Location List'!$A$2:$T$644,2,FALSE),"")</f>
        <v>ALEXANDRIA</v>
      </c>
      <c r="F14" s="27">
        <v>48</v>
      </c>
      <c r="G14" s="85">
        <f t="shared" si="0"/>
        <v>2.99</v>
      </c>
      <c r="H14" s="82">
        <v>3.14</v>
      </c>
      <c r="I14" s="82">
        <v>2.92</v>
      </c>
      <c r="J14" s="82">
        <v>2.91</v>
      </c>
      <c r="K14" s="19"/>
    </row>
    <row r="15" spans="1:11" ht="12.75" customHeight="1" x14ac:dyDescent="0.25">
      <c r="A15" s="17" t="str">
        <f>IFERROR(VLOOKUP(F15,'Location List'!$A$2:$T$463,20,FALSE),"")</f>
        <v>Tim Kerum</v>
      </c>
      <c r="B15" s="17" t="str">
        <f>IFERROR(VLOOKUP(F15,'Location List'!$A$2:$T$644,19,FALSE),"")</f>
        <v>Troy Chaney</v>
      </c>
      <c r="C15" s="17" t="str">
        <f>IFERROR(VLOOKUP(F15,'Location List'!$A$2:$T$644,18,FALSE),"")</f>
        <v>Manuel Lopez</v>
      </c>
      <c r="D15" s="17" t="str">
        <f>IFERROR(VLOOKUP(F15,'Location List'!$A$2:$T$644,9,FALSE),"")</f>
        <v>OCTAVIO CASTANEDA</v>
      </c>
      <c r="E15" s="12" t="str">
        <f>IFERROR(VLOOKUP(F15,'Location List'!$A$2:$T$644,2,FALSE),"")</f>
        <v>LANCASTER</v>
      </c>
      <c r="F15" s="27">
        <v>49</v>
      </c>
      <c r="G15" s="85">
        <f t="shared" si="0"/>
        <v>2.9666666666666668</v>
      </c>
      <c r="H15" s="82">
        <v>2.91</v>
      </c>
      <c r="I15" s="82">
        <v>2.92</v>
      </c>
      <c r="J15" s="82">
        <v>3.07</v>
      </c>
      <c r="K15" s="19"/>
    </row>
    <row r="16" spans="1:11" ht="12.75" customHeight="1" x14ac:dyDescent="0.25">
      <c r="A16" s="17" t="str">
        <f>IFERROR(VLOOKUP(F16,'Location List'!$A$2:$T$463,20,FALSE),"")</f>
        <v>Chris Kelly</v>
      </c>
      <c r="B16" s="17" t="str">
        <f>IFERROR(VLOOKUP(F16,'Location List'!$A$2:$T$644,19,FALSE),"")</f>
        <v>Mike Seymour</v>
      </c>
      <c r="C16" s="17" t="str">
        <f>IFERROR(VLOOKUP(F16,'Location List'!$A$2:$T$644,18,FALSE),"")</f>
        <v>Adam Fortney</v>
      </c>
      <c r="D16" s="17" t="str">
        <f>IFERROR(VLOOKUP(F16,'Location List'!$A$2:$T$644,9,FALSE),"")</f>
        <v>TROY WATRING</v>
      </c>
      <c r="E16" s="12" t="str">
        <f>IFERROR(VLOOKUP(F16,'Location List'!$A$2:$T$644,2,FALSE),"")</f>
        <v>CRYSTAL LAKE</v>
      </c>
      <c r="F16" s="27">
        <v>53</v>
      </c>
      <c r="G16" s="85">
        <f t="shared" si="0"/>
        <v>3.0266666666666668</v>
      </c>
      <c r="H16" s="82">
        <v>2.93</v>
      </c>
      <c r="I16" s="82">
        <v>3.01</v>
      </c>
      <c r="J16" s="82">
        <v>3.14</v>
      </c>
      <c r="K16" s="19"/>
    </row>
    <row r="17" spans="1:11" ht="12.75" customHeight="1" x14ac:dyDescent="0.25">
      <c r="A17" s="17" t="str">
        <f>IFERROR(VLOOKUP(F17,'Location List'!$A$2:$T$463,20,FALSE),"")</f>
        <v>Chris Kelly</v>
      </c>
      <c r="B17" s="17" t="str">
        <f>IFERROR(VLOOKUP(F17,'Location List'!$A$2:$T$644,19,FALSE),"")</f>
        <v>Mike Seymour</v>
      </c>
      <c r="C17" s="17" t="str">
        <f>IFERROR(VLOOKUP(F17,'Location List'!$A$2:$T$644,18,FALSE),"")</f>
        <v>Justin Miano</v>
      </c>
      <c r="D17" s="17" t="str">
        <f>IFERROR(VLOOKUP(F17,'Location List'!$A$2:$T$644,9,FALSE),"")</f>
        <v>REGINALD DAVENPORT</v>
      </c>
      <c r="E17" s="12" t="str">
        <f>IFERROR(VLOOKUP(F17,'Location List'!$A$2:$T$644,2,FALSE),"")</f>
        <v>MELROSE</v>
      </c>
      <c r="F17" s="27">
        <v>54</v>
      </c>
      <c r="G17" s="85">
        <f t="shared" si="0"/>
        <v>3.1200000000000006</v>
      </c>
      <c r="H17" s="82">
        <v>2.97</v>
      </c>
      <c r="I17" s="82">
        <v>3.17</v>
      </c>
      <c r="J17" s="82">
        <v>3.22</v>
      </c>
      <c r="K17" s="19"/>
    </row>
    <row r="18" spans="1:11" ht="12.75" customHeight="1" x14ac:dyDescent="0.25">
      <c r="A18" s="17" t="str">
        <f>IFERROR(VLOOKUP(F18,'Location List'!$A$2:$T$463,20,FALSE),"")</f>
        <v>Bill Eich</v>
      </c>
      <c r="B18" s="17" t="str">
        <f>IFERROR(VLOOKUP(F18,'Location List'!$A$2:$T$644,19,FALSE),"")</f>
        <v>Dennis Morgan</v>
      </c>
      <c r="C18" s="17" t="str">
        <f>IFERROR(VLOOKUP(F18,'Location List'!$A$2:$T$644,18,FALSE),"")</f>
        <v>David Jacobs</v>
      </c>
      <c r="D18" s="17" t="str">
        <f>IFERROR(VLOOKUP(F18,'Location List'!$A$2:$T$644,9,FALSE),"")</f>
        <v>JIM HAMBLEN</v>
      </c>
      <c r="E18" s="12" t="str">
        <f>IFERROR(VLOOKUP(F18,'Location List'!$A$2:$T$644,2,FALSE),"")</f>
        <v>KNOXVILLE</v>
      </c>
      <c r="F18" s="27">
        <v>55</v>
      </c>
      <c r="G18" s="85">
        <f t="shared" si="0"/>
        <v>2.793333333333333</v>
      </c>
      <c r="H18" s="82">
        <v>2.83</v>
      </c>
      <c r="I18" s="82">
        <v>2.93</v>
      </c>
      <c r="J18" s="82">
        <v>2.62</v>
      </c>
      <c r="K18" s="19"/>
    </row>
    <row r="19" spans="1:11" ht="12.75" customHeight="1" x14ac:dyDescent="0.25">
      <c r="A19" s="17" t="str">
        <f>IFERROR(VLOOKUP(F19,'Location List'!$A$2:$T$463,20,FALSE),"")</f>
        <v>Chris Kelly</v>
      </c>
      <c r="B19" s="17" t="str">
        <f>IFERROR(VLOOKUP(F19,'Location List'!$A$2:$T$644,19,FALSE),"")</f>
        <v>Chris Parenti</v>
      </c>
      <c r="C19" s="17" t="str">
        <f>IFERROR(VLOOKUP(F19,'Location List'!$A$2:$T$644,18,FALSE),"")</f>
        <v>Robert Lane</v>
      </c>
      <c r="D19" s="17" t="str">
        <f>IFERROR(VLOOKUP(F19,'Location List'!$A$2:$T$644,9,FALSE),"")</f>
        <v>SUSAN JENSEN</v>
      </c>
      <c r="E19" s="12" t="str">
        <f>IFERROR(VLOOKUP(F19,'Location List'!$A$2:$T$644,2,FALSE),"")</f>
        <v>RICHMOND\TUCKERNUCK</v>
      </c>
      <c r="F19" s="27">
        <v>56</v>
      </c>
      <c r="G19" s="85">
        <f t="shared" si="0"/>
        <v>3.1766666666666672</v>
      </c>
      <c r="H19" s="82">
        <v>3.3</v>
      </c>
      <c r="I19" s="82">
        <v>3.1</v>
      </c>
      <c r="J19" s="82">
        <v>3.13</v>
      </c>
      <c r="K19" s="19"/>
    </row>
    <row r="20" spans="1:11" ht="12.75" customHeight="1" x14ac:dyDescent="0.25">
      <c r="A20" s="17" t="str">
        <f>IFERROR(VLOOKUP(F20,'Location List'!$A$2:$T$463,20,FALSE),"")</f>
        <v>Chris Kelly</v>
      </c>
      <c r="B20" s="17" t="str">
        <f>IFERROR(VLOOKUP(F20,'Location List'!$A$2:$T$644,19,FALSE),"")</f>
        <v>Mike Seymour</v>
      </c>
      <c r="C20" s="17" t="str">
        <f>IFERROR(VLOOKUP(F20,'Location List'!$A$2:$T$644,18,FALSE),"")</f>
        <v>Justin Miano</v>
      </c>
      <c r="D20" s="17" t="str">
        <f>IFERROR(VLOOKUP(F20,'Location List'!$A$2:$T$644,9,FALSE),"")</f>
        <v>REGINALD DAVENPORT</v>
      </c>
      <c r="E20" s="12" t="str">
        <f>IFERROR(VLOOKUP(F20,'Location List'!$A$2:$T$644,2,FALSE),"")</f>
        <v>TINLEY PARK</v>
      </c>
      <c r="F20" s="27">
        <v>58</v>
      </c>
      <c r="G20" s="85">
        <f t="shared" si="0"/>
        <v>3.2466666666666666</v>
      </c>
      <c r="H20" s="82">
        <v>3.33</v>
      </c>
      <c r="I20" s="82">
        <v>3.18</v>
      </c>
      <c r="J20" s="82">
        <v>3.23</v>
      </c>
      <c r="K20" s="19"/>
    </row>
    <row r="21" spans="1:11" ht="12.75" customHeight="1" x14ac:dyDescent="0.25">
      <c r="A21" s="17" t="str">
        <f>IFERROR(VLOOKUP(F21,'Location List'!$A$2:$T$463,20,FALSE),"")</f>
        <v>Chris Kelly</v>
      </c>
      <c r="B21" s="17" t="str">
        <f>IFERROR(VLOOKUP(F21,'Location List'!$A$2:$T$644,19,FALSE),"")</f>
        <v>Mike Seymour</v>
      </c>
      <c r="C21" s="17" t="str">
        <f>IFERROR(VLOOKUP(F21,'Location List'!$A$2:$T$644,18,FALSE),"")</f>
        <v>Adam Fortney</v>
      </c>
      <c r="D21" s="17" t="str">
        <f>IFERROR(VLOOKUP(F21,'Location List'!$A$2:$T$644,9,FALSE),"")</f>
        <v>TROY WATRING</v>
      </c>
      <c r="E21" s="12" t="str">
        <f>IFERROR(VLOOKUP(F21,'Location List'!$A$2:$T$644,2,FALSE),"")</f>
        <v>STREAMWOOD</v>
      </c>
      <c r="F21" s="27">
        <v>59</v>
      </c>
      <c r="G21" s="85">
        <f t="shared" si="0"/>
        <v>3.0233333333333334</v>
      </c>
      <c r="H21" s="82">
        <v>2.96</v>
      </c>
      <c r="I21" s="82">
        <v>3.18</v>
      </c>
      <c r="J21" s="82">
        <v>2.93</v>
      </c>
      <c r="K21" s="19"/>
    </row>
    <row r="22" spans="1:11" ht="12.75" customHeight="1" x14ac:dyDescent="0.25">
      <c r="A22" s="17" t="str">
        <f>IFERROR(VLOOKUP(F22,'Location List'!$A$2:$T$463,20,FALSE),"")</f>
        <v>Chris Kelly</v>
      </c>
      <c r="B22" s="17" t="str">
        <f>IFERROR(VLOOKUP(F22,'Location List'!$A$2:$T$644,19,FALSE),"")</f>
        <v>Mike Seymour</v>
      </c>
      <c r="C22" s="17" t="str">
        <f>IFERROR(VLOOKUP(F22,'Location List'!$A$2:$T$644,18,FALSE),"")</f>
        <v>Kyle Christophel</v>
      </c>
      <c r="D22" s="17" t="str">
        <f>IFERROR(VLOOKUP(F22,'Location List'!$A$2:$T$644,9,FALSE),"")</f>
        <v>MICHELE BEAVAN</v>
      </c>
      <c r="E22" s="12" t="str">
        <f>IFERROR(VLOOKUP(F22,'Location List'!$A$2:$T$644,2,FALSE),"")</f>
        <v>EVANSVILLE</v>
      </c>
      <c r="F22" s="27">
        <v>60</v>
      </c>
      <c r="G22" s="85">
        <f t="shared" si="0"/>
        <v>2.99</v>
      </c>
      <c r="H22" s="82">
        <v>2.95</v>
      </c>
      <c r="I22" s="82">
        <v>3.05</v>
      </c>
      <c r="J22" s="82">
        <v>2.97</v>
      </c>
      <c r="K22" s="19"/>
    </row>
    <row r="23" spans="1:11" ht="12.75" customHeight="1" x14ac:dyDescent="0.25">
      <c r="A23" s="17" t="str">
        <f>IFERROR(VLOOKUP(F23,'Location List'!$A$2:$T$463,20,FALSE),"")</f>
        <v>Bill Eich</v>
      </c>
      <c r="B23" s="17" t="str">
        <f>IFERROR(VLOOKUP(F23,'Location List'!$A$2:$T$644,19,FALSE),"")</f>
        <v>Dennis Morgan</v>
      </c>
      <c r="C23" s="17" t="str">
        <f>IFERROR(VLOOKUP(F23,'Location List'!$A$2:$T$644,18,FALSE),"")</f>
        <v>Steve Rupp</v>
      </c>
      <c r="D23" s="17" t="str">
        <f>IFERROR(VLOOKUP(F23,'Location List'!$A$2:$T$644,9,FALSE),"")</f>
        <v>Seneca Gray</v>
      </c>
      <c r="E23" s="12" t="str">
        <f>IFERROR(VLOOKUP(F23,'Location List'!$A$2:$T$644,2,FALSE),"")</f>
        <v>JACKSONVILLE-REGENCY</v>
      </c>
      <c r="F23" s="27">
        <v>62</v>
      </c>
      <c r="G23" s="85">
        <f t="shared" si="0"/>
        <v>2.8233333333333337</v>
      </c>
      <c r="H23" s="82">
        <v>3.01</v>
      </c>
      <c r="I23" s="82">
        <v>2.74</v>
      </c>
      <c r="J23" s="82">
        <v>2.72</v>
      </c>
      <c r="K23" s="19"/>
    </row>
    <row r="24" spans="1:11" ht="12.75" customHeight="1" x14ac:dyDescent="0.25">
      <c r="A24" s="17" t="str">
        <f>IFERROR(VLOOKUP(F24,'Location List'!$A$2:$T$463,20,FALSE),"")</f>
        <v>Chris Kelly</v>
      </c>
      <c r="B24" s="17" t="str">
        <f>IFERROR(VLOOKUP(F24,'Location List'!$A$2:$T$644,19,FALSE),"")</f>
        <v>Mike Seymour</v>
      </c>
      <c r="C24" s="17" t="str">
        <f>IFERROR(VLOOKUP(F24,'Location List'!$A$2:$T$644,18,FALSE),"")</f>
        <v>Justin Miano</v>
      </c>
      <c r="D24" s="17" t="str">
        <f>IFERROR(VLOOKUP(F24,'Location List'!$A$2:$T$644,9,FALSE),"")</f>
        <v>REGINALD DAVENPORT</v>
      </c>
      <c r="E24" s="12" t="str">
        <f>IFERROR(VLOOKUP(F24,'Location List'!$A$2:$T$644,2,FALSE),"")</f>
        <v>KEDZIE</v>
      </c>
      <c r="F24" s="27">
        <v>63</v>
      </c>
      <c r="G24" s="85">
        <f t="shared" si="0"/>
        <v>3.4233333333333333</v>
      </c>
      <c r="H24" s="82">
        <v>3.52</v>
      </c>
      <c r="I24" s="82">
        <v>3.46</v>
      </c>
      <c r="J24" s="82">
        <v>3.29</v>
      </c>
      <c r="K24" s="19"/>
    </row>
    <row r="25" spans="1:11" ht="12.75" customHeight="1" x14ac:dyDescent="0.25">
      <c r="A25" s="17" t="str">
        <f>IFERROR(VLOOKUP(F25,'Location List'!$A$2:$T$463,20,FALSE),"")</f>
        <v>Bill Eich</v>
      </c>
      <c r="B25" s="17" t="str">
        <f>IFERROR(VLOOKUP(F25,'Location List'!$A$2:$T$644,19,FALSE),"")</f>
        <v>Dennis Morgan</v>
      </c>
      <c r="C25" s="17" t="str">
        <f>IFERROR(VLOOKUP(F25,'Location List'!$A$2:$T$644,18,FALSE),"")</f>
        <v>Wayne Rough</v>
      </c>
      <c r="D25" s="17" t="str">
        <f>IFERROR(VLOOKUP(F25,'Location List'!$A$2:$T$644,9,FALSE),"")</f>
        <v>HASHEM SAADAT</v>
      </c>
      <c r="E25" s="12" t="str">
        <f>IFERROR(VLOOKUP(F25,'Location List'!$A$2:$T$644,2,FALSE),"")</f>
        <v>PINEVILLE</v>
      </c>
      <c r="F25" s="27">
        <v>64</v>
      </c>
      <c r="G25" s="85">
        <f t="shared" si="0"/>
        <v>2.9933333333333336</v>
      </c>
      <c r="H25" s="82">
        <v>2.95</v>
      </c>
      <c r="I25" s="82">
        <v>2.93</v>
      </c>
      <c r="J25" s="82">
        <v>3.1</v>
      </c>
      <c r="K25" s="19"/>
    </row>
    <row r="26" spans="1:11" ht="12.75" customHeight="1" x14ac:dyDescent="0.25">
      <c r="A26" s="17" t="str">
        <f>IFERROR(VLOOKUP(F26,'Location List'!$A$2:$T$463,20,FALSE),"")</f>
        <v>Bill Eich</v>
      </c>
      <c r="B26" s="17" t="str">
        <f>IFERROR(VLOOKUP(F26,'Location List'!$A$2:$T$644,19,FALSE),"")</f>
        <v>Dennis Morgan</v>
      </c>
      <c r="C26" s="17" t="str">
        <f>IFERROR(VLOOKUP(F26,'Location List'!$A$2:$T$644,18,FALSE),"")</f>
        <v>Mike Garfield</v>
      </c>
      <c r="D26" s="17" t="str">
        <f>IFERROR(VLOOKUP(F26,'Location List'!$A$2:$T$644,9,FALSE),"")</f>
        <v>BRIAN PITRE</v>
      </c>
      <c r="E26" s="12" t="str">
        <f>IFERROR(VLOOKUP(F26,'Location List'!$A$2:$T$644,2,FALSE),"")</f>
        <v>PENSACOLA</v>
      </c>
      <c r="F26" s="27">
        <v>65</v>
      </c>
      <c r="G26" s="85">
        <f t="shared" si="0"/>
        <v>3.0966666666666662</v>
      </c>
      <c r="H26" s="82">
        <v>3.36</v>
      </c>
      <c r="I26" s="82">
        <v>2.94</v>
      </c>
      <c r="J26" s="82">
        <v>2.99</v>
      </c>
      <c r="K26" s="19"/>
    </row>
    <row r="27" spans="1:11" ht="12.75" customHeight="1" x14ac:dyDescent="0.25">
      <c r="A27" s="17" t="str">
        <f>IFERROR(VLOOKUP(F27,'Location List'!$A$2:$T$463,20,FALSE),"")</f>
        <v>Bill Eich</v>
      </c>
      <c r="B27" s="17" t="str">
        <f>IFERROR(VLOOKUP(F27,'Location List'!$A$2:$T$644,19,FALSE),"")</f>
        <v>Dennis Morgan</v>
      </c>
      <c r="C27" s="17" t="str">
        <f>IFERROR(VLOOKUP(F27,'Location List'!$A$2:$T$644,18,FALSE),"")</f>
        <v>Steve Rupp</v>
      </c>
      <c r="D27" s="17" t="str">
        <f>IFERROR(VLOOKUP(F27,'Location List'!$A$2:$T$644,9,FALSE),"")</f>
        <v>Seneca Gray</v>
      </c>
      <c r="E27" s="12" t="str">
        <f>IFERROR(VLOOKUP(F27,'Location List'!$A$2:$T$644,2,FALSE),"")</f>
        <v>ORANGE PARK</v>
      </c>
      <c r="F27" s="27">
        <v>66</v>
      </c>
      <c r="G27" s="85">
        <f t="shared" si="0"/>
        <v>2.84</v>
      </c>
      <c r="H27" s="82">
        <v>2.7</v>
      </c>
      <c r="I27" s="82">
        <v>3.04</v>
      </c>
      <c r="J27" s="82">
        <v>2.78</v>
      </c>
      <c r="K27" s="19"/>
    </row>
    <row r="28" spans="1:11" ht="12.75" customHeight="1" x14ac:dyDescent="0.25">
      <c r="A28" s="17" t="str">
        <f>IFERROR(VLOOKUP(F28,'Location List'!$A$2:$T$463,20,FALSE),"")</f>
        <v>Tim Kerum</v>
      </c>
      <c r="B28" s="17" t="str">
        <f>IFERROR(VLOOKUP(F28,'Location List'!$A$2:$T$644,19,FALSE),"")</f>
        <v>Mike Seymour</v>
      </c>
      <c r="C28" s="17" t="str">
        <f>IFERROR(VLOOKUP(F28,'Location List'!$A$2:$T$644,18,FALSE),"")</f>
        <v>Dean Bilstein</v>
      </c>
      <c r="D28" s="17" t="str">
        <f>IFERROR(VLOOKUP(F28,'Location List'!$A$2:$T$644,9,FALSE),"")</f>
        <v>ERIC MONTES</v>
      </c>
      <c r="E28" s="12" t="str">
        <f>IFERROR(VLOOKUP(F28,'Location List'!$A$2:$T$644,2,FALSE),"")</f>
        <v>METCALF</v>
      </c>
      <c r="F28" s="27">
        <v>67</v>
      </c>
      <c r="G28" s="85">
        <f t="shared" si="0"/>
        <v>3.0400000000000005</v>
      </c>
      <c r="H28" s="82">
        <v>3.07</v>
      </c>
      <c r="I28" s="82">
        <v>3.1</v>
      </c>
      <c r="J28" s="82">
        <v>2.95</v>
      </c>
      <c r="K28" s="19"/>
    </row>
    <row r="29" spans="1:11" ht="12.75" customHeight="1" x14ac:dyDescent="0.25">
      <c r="A29" s="17" t="str">
        <f>IFERROR(VLOOKUP(F29,'Location List'!$A$2:$T$463,20,FALSE),"")</f>
        <v>Bill Eich</v>
      </c>
      <c r="B29" s="17" t="str">
        <f>IFERROR(VLOOKUP(F29,'Location List'!$A$2:$T$644,19,FALSE),"")</f>
        <v>Dennis Morgan</v>
      </c>
      <c r="C29" s="17" t="str">
        <f>IFERROR(VLOOKUP(F29,'Location List'!$A$2:$T$644,18,FALSE),"")</f>
        <v>Steve Fraden</v>
      </c>
      <c r="D29" s="17" t="str">
        <f>IFERROR(VLOOKUP(F29,'Location List'!$A$2:$T$644,9,FALSE),"")</f>
        <v>JIM HAMBLEN</v>
      </c>
      <c r="E29" s="12" t="str">
        <f>IFERROR(VLOOKUP(F29,'Location List'!$A$2:$T$644,2,FALSE),"")</f>
        <v>MADISON</v>
      </c>
      <c r="F29" s="27">
        <v>68</v>
      </c>
      <c r="G29" s="85">
        <f t="shared" si="0"/>
        <v>2.8033333333333332</v>
      </c>
      <c r="H29" s="82">
        <v>2.76</v>
      </c>
      <c r="I29" s="82">
        <v>2.79</v>
      </c>
      <c r="J29" s="82">
        <v>2.86</v>
      </c>
      <c r="K29" s="19"/>
    </row>
    <row r="30" spans="1:11" ht="12.75" customHeight="1" x14ac:dyDescent="0.25">
      <c r="A30" s="17" t="str">
        <f>IFERROR(VLOOKUP(F30,'Location List'!$A$2:$T$463,20,FALSE),"")</f>
        <v>Chris Kelly</v>
      </c>
      <c r="B30" s="17" t="str">
        <f>IFERROR(VLOOKUP(F30,'Location List'!$A$2:$T$644,19,FALSE),"")</f>
        <v>Chris Parenti</v>
      </c>
      <c r="C30" s="17" t="str">
        <f>IFERROR(VLOOKUP(F30,'Location List'!$A$2:$T$644,18,FALSE),"")</f>
        <v>Nery Melgar</v>
      </c>
      <c r="D30" s="17" t="str">
        <f>IFERROR(VLOOKUP(F30,'Location List'!$A$2:$T$644,9,FALSE),"")</f>
        <v>SUSAN JENSEN</v>
      </c>
      <c r="E30" s="12" t="str">
        <f>IFERROR(VLOOKUP(F30,'Location List'!$A$2:$T$644,2,FALSE),"")</f>
        <v>POTOMAC MILLS</v>
      </c>
      <c r="F30" s="27">
        <v>71</v>
      </c>
      <c r="G30" s="85">
        <f t="shared" si="0"/>
        <v>2.813333333333333</v>
      </c>
      <c r="H30" s="82">
        <v>2.72</v>
      </c>
      <c r="I30" s="82">
        <v>2.71</v>
      </c>
      <c r="J30" s="82">
        <v>3.01</v>
      </c>
      <c r="K30" s="19"/>
    </row>
    <row r="31" spans="1:11" ht="12.75" customHeight="1" x14ac:dyDescent="0.25">
      <c r="A31" s="17" t="str">
        <f>IFERROR(VLOOKUP(F31,'Location List'!$A$2:$T$463,20,FALSE),"")</f>
        <v>Bill Eich</v>
      </c>
      <c r="B31" s="17" t="str">
        <f>IFERROR(VLOOKUP(F31,'Location List'!$A$2:$T$644,19,FALSE),"")</f>
        <v>Dennis Morgan</v>
      </c>
      <c r="C31" s="17" t="str">
        <f>IFERROR(VLOOKUP(F31,'Location List'!$A$2:$T$644,18,FALSE),"")</f>
        <v>Steve Fraden</v>
      </c>
      <c r="D31" s="17" t="str">
        <f>IFERROR(VLOOKUP(F31,'Location List'!$A$2:$T$644,9,FALSE),"")</f>
        <v>JIM HAMBLEN</v>
      </c>
      <c r="E31" s="12" t="str">
        <f>IFERROR(VLOOKUP(F31,'Location List'!$A$2:$T$644,2,FALSE),"")</f>
        <v>ANTIOCH</v>
      </c>
      <c r="F31" s="27">
        <v>74</v>
      </c>
      <c r="G31" s="85">
        <f t="shared" si="0"/>
        <v>2.9299999999999997</v>
      </c>
      <c r="H31" s="82">
        <v>2.92</v>
      </c>
      <c r="I31" s="82">
        <v>2.74</v>
      </c>
      <c r="J31" s="82">
        <v>3.13</v>
      </c>
      <c r="K31" s="19"/>
    </row>
    <row r="32" spans="1:11" ht="12.75" customHeight="1" x14ac:dyDescent="0.25">
      <c r="A32" s="17" t="str">
        <f>IFERROR(VLOOKUP(F32,'Location List'!$A$2:$T$463,20,FALSE),"")</f>
        <v>Chris Kelly</v>
      </c>
      <c r="B32" s="17" t="str">
        <f>IFERROR(VLOOKUP(F32,'Location List'!$A$2:$T$644,19,FALSE),"")</f>
        <v>Chris Parenti</v>
      </c>
      <c r="C32" s="17" t="str">
        <f>IFERROR(VLOOKUP(F32,'Location List'!$A$2:$T$644,18,FALSE),"")</f>
        <v>Scott Whitsel</v>
      </c>
      <c r="D32" s="17" t="str">
        <f>IFERROR(VLOOKUP(F32,'Location List'!$A$2:$T$644,9,FALSE),"")</f>
        <v>MICHAEL SVOBODA</v>
      </c>
      <c r="E32" s="12" t="str">
        <f>IFERROR(VLOOKUP(F32,'Location List'!$A$2:$T$644,2,FALSE),"")</f>
        <v>ALEXANDRIA</v>
      </c>
      <c r="F32" s="27">
        <v>75</v>
      </c>
      <c r="G32" s="85">
        <f t="shared" si="0"/>
        <v>3.4533333333333331</v>
      </c>
      <c r="H32" s="82">
        <v>3.3</v>
      </c>
      <c r="I32" s="82">
        <v>3.31</v>
      </c>
      <c r="J32" s="82">
        <v>3.75</v>
      </c>
      <c r="K32" s="19"/>
    </row>
    <row r="33" spans="1:11" ht="12.75" customHeight="1" x14ac:dyDescent="0.25">
      <c r="A33" s="17" t="str">
        <f>IFERROR(VLOOKUP(F33,'Location List'!$A$2:$T$463,20,FALSE),"")</f>
        <v>Chris Kelly</v>
      </c>
      <c r="B33" s="17" t="str">
        <f>IFERROR(VLOOKUP(F33,'Location List'!$A$2:$T$644,19,FALSE),"")</f>
        <v>Victor Ayrapetov</v>
      </c>
      <c r="C33" s="17" t="str">
        <f>IFERROR(VLOOKUP(F33,'Location List'!$A$2:$T$644,18,FALSE),"")</f>
        <v>Nicholas Glenn</v>
      </c>
      <c r="D33" s="17" t="str">
        <f>IFERROR(VLOOKUP(F33,'Location List'!$A$2:$T$644,9,FALSE),"")</f>
        <v>ALI ELALI</v>
      </c>
      <c r="E33" s="12" t="str">
        <f>IFERROR(VLOOKUP(F33,'Location List'!$A$2:$T$644,2,FALSE),"")</f>
        <v>CANTON</v>
      </c>
      <c r="F33" s="27">
        <v>80</v>
      </c>
      <c r="G33" s="85">
        <f t="shared" si="0"/>
        <v>2.97</v>
      </c>
      <c r="H33" s="82">
        <v>2.91</v>
      </c>
      <c r="I33" s="82">
        <v>3.01</v>
      </c>
      <c r="J33" s="82">
        <v>2.99</v>
      </c>
      <c r="K33" s="19"/>
    </row>
    <row r="34" spans="1:11" ht="12.75" customHeight="1" x14ac:dyDescent="0.25">
      <c r="A34" s="17" t="str">
        <f>IFERROR(VLOOKUP(F34,'Location List'!$A$2:$T$463,20,FALSE),"")</f>
        <v>Bill Eich</v>
      </c>
      <c r="B34" s="17" t="str">
        <f>IFERROR(VLOOKUP(F34,'Location List'!$A$2:$T$644,19,FALSE),"")</f>
        <v>David Garcia</v>
      </c>
      <c r="C34" s="17" t="str">
        <f>IFERROR(VLOOKUP(F34,'Location List'!$A$2:$T$644,18,FALSE),"")</f>
        <v>Jose Sandoval</v>
      </c>
      <c r="D34" s="17" t="str">
        <f>IFERROR(VLOOKUP(F34,'Location List'!$A$2:$T$644,9,FALSE),"")</f>
        <v>ERIC BARGAS</v>
      </c>
      <c r="E34" s="12" t="str">
        <f>IFERROR(VLOOKUP(F34,'Location List'!$A$2:$T$644,2,FALSE),"")</f>
        <v>IRVING</v>
      </c>
      <c r="F34" s="27">
        <v>81</v>
      </c>
      <c r="G34" s="85">
        <f t="shared" ref="G34:G65" si="1">AVERAGE(H34:JH34)</f>
        <v>2.9733333333333332</v>
      </c>
      <c r="H34" s="82">
        <v>2.94</v>
      </c>
      <c r="I34" s="82">
        <v>3.05</v>
      </c>
      <c r="J34" s="82">
        <v>2.93</v>
      </c>
      <c r="K34" s="19"/>
    </row>
    <row r="35" spans="1:11" ht="12.75" customHeight="1" x14ac:dyDescent="0.25">
      <c r="A35" s="17" t="str">
        <f>IFERROR(VLOOKUP(F35,'Location List'!$A$2:$T$463,20,FALSE),"")</f>
        <v>Tim Kerum</v>
      </c>
      <c r="B35" s="17" t="str">
        <f>IFERROR(VLOOKUP(F35,'Location List'!$A$2:$T$644,19,FALSE),"")</f>
        <v>Mike Seymour</v>
      </c>
      <c r="C35" s="17" t="str">
        <f>IFERROR(VLOOKUP(F35,'Location List'!$A$2:$T$644,18,FALSE),"")</f>
        <v>Dean Bilstein</v>
      </c>
      <c r="D35" s="17" t="str">
        <f>IFERROR(VLOOKUP(F35,'Location List'!$A$2:$T$644,9,FALSE),"")</f>
        <v>ERIC MONTES</v>
      </c>
      <c r="E35" s="12" t="str">
        <f>IFERROR(VLOOKUP(F35,'Location List'!$A$2:$T$644,2,FALSE),"")</f>
        <v>INDEPENDENCE</v>
      </c>
      <c r="F35" s="27">
        <v>82</v>
      </c>
      <c r="G35" s="85">
        <f t="shared" si="1"/>
        <v>2.9066666666666667</v>
      </c>
      <c r="H35" s="82">
        <v>2.91</v>
      </c>
      <c r="I35" s="82">
        <v>2.92</v>
      </c>
      <c r="J35" s="82">
        <v>2.89</v>
      </c>
      <c r="K35" s="19"/>
    </row>
    <row r="36" spans="1:11" ht="12.75" customHeight="1" x14ac:dyDescent="0.25">
      <c r="A36" s="17" t="str">
        <f>IFERROR(VLOOKUP(F36,'Location List'!$A$2:$T$463,20,FALSE),"")</f>
        <v>Chris Kelly</v>
      </c>
      <c r="B36" s="17" t="str">
        <f>IFERROR(VLOOKUP(F36,'Location List'!$A$2:$T$644,19,FALSE),"")</f>
        <v>Chris Parenti</v>
      </c>
      <c r="C36" s="17" t="str">
        <f>IFERROR(VLOOKUP(F36,'Location List'!$A$2:$T$644,18,FALSE),"")</f>
        <v>Nery Melgar</v>
      </c>
      <c r="D36" s="17" t="str">
        <f>IFERROR(VLOOKUP(F36,'Location List'!$A$2:$T$644,9,FALSE),"")</f>
        <v>SUSAN JENSEN</v>
      </c>
      <c r="E36" s="12" t="str">
        <f>IFERROR(VLOOKUP(F36,'Location List'!$A$2:$T$644,2,FALSE),"")</f>
        <v>FAIRFAX</v>
      </c>
      <c r="F36" s="27">
        <v>84</v>
      </c>
      <c r="G36" s="85">
        <f t="shared" si="1"/>
        <v>2.9266666666666663</v>
      </c>
      <c r="H36" s="82">
        <v>2.91</v>
      </c>
      <c r="I36" s="82">
        <v>3.02</v>
      </c>
      <c r="J36" s="82">
        <v>2.85</v>
      </c>
      <c r="K36" s="19"/>
    </row>
    <row r="37" spans="1:11" ht="12.75" customHeight="1" x14ac:dyDescent="0.25">
      <c r="A37" s="17" t="str">
        <f>IFERROR(VLOOKUP(F37,'Location List'!$A$2:$T$463,20,FALSE),"")</f>
        <v>Chris Kelly</v>
      </c>
      <c r="B37" s="17" t="str">
        <f>IFERROR(VLOOKUP(F37,'Location List'!$A$2:$T$644,19,FALSE),"")</f>
        <v>Chris Parenti</v>
      </c>
      <c r="C37" s="17" t="str">
        <f>IFERROR(VLOOKUP(F37,'Location List'!$A$2:$T$644,18,FALSE),"")</f>
        <v>Scott Whitsel</v>
      </c>
      <c r="D37" s="17" t="str">
        <f>IFERROR(VLOOKUP(F37,'Location List'!$A$2:$T$644,9,FALSE),"")</f>
        <v>MICHAEL SVOBODA</v>
      </c>
      <c r="E37" s="12" t="str">
        <f>IFERROR(VLOOKUP(F37,'Location List'!$A$2:$T$644,2,FALSE),"")</f>
        <v>LAUREL</v>
      </c>
      <c r="F37" s="27">
        <v>87</v>
      </c>
      <c r="G37" s="85">
        <f t="shared" si="1"/>
        <v>2.9499999999999997</v>
      </c>
      <c r="H37" s="82">
        <v>2.94</v>
      </c>
      <c r="I37" s="82">
        <v>2.94</v>
      </c>
      <c r="J37" s="82">
        <v>2.97</v>
      </c>
      <c r="K37" s="19"/>
    </row>
    <row r="38" spans="1:11" ht="12.75" customHeight="1" x14ac:dyDescent="0.25">
      <c r="A38" s="17" t="str">
        <f>IFERROR(VLOOKUP(F38,'Location List'!$A$2:$T$463,20,FALSE),"")</f>
        <v>Chris Kelly</v>
      </c>
      <c r="B38" s="17" t="str">
        <f>IFERROR(VLOOKUP(F38,'Location List'!$A$2:$T$644,19,FALSE),"")</f>
        <v>Chris Parenti</v>
      </c>
      <c r="C38" s="17" t="str">
        <f>IFERROR(VLOOKUP(F38,'Location List'!$A$2:$T$644,18,FALSE),"")</f>
        <v>Scott Whitsel</v>
      </c>
      <c r="D38" s="17" t="str">
        <f>IFERROR(VLOOKUP(F38,'Location List'!$A$2:$T$644,9,FALSE),"")</f>
        <v>MICHAEL SVOBODA</v>
      </c>
      <c r="E38" s="12" t="str">
        <f>IFERROR(VLOOKUP(F38,'Location List'!$A$2:$T$644,2,FALSE),"")</f>
        <v>WALDORF</v>
      </c>
      <c r="F38" s="27">
        <v>92</v>
      </c>
      <c r="G38" s="85">
        <f t="shared" si="1"/>
        <v>2.91</v>
      </c>
      <c r="H38" s="82">
        <v>2.89</v>
      </c>
      <c r="I38" s="82">
        <v>2.79</v>
      </c>
      <c r="J38" s="82">
        <v>3.05</v>
      </c>
      <c r="K38" s="19"/>
    </row>
    <row r="39" spans="1:11" ht="12.75" customHeight="1" x14ac:dyDescent="0.25">
      <c r="A39" s="17" t="str">
        <f>IFERROR(VLOOKUP(F39,'Location List'!$A$2:$T$463,20,FALSE),"")</f>
        <v>Tim Kerum</v>
      </c>
      <c r="B39" s="17" t="str">
        <f>IFERROR(VLOOKUP(F39,'Location List'!$A$2:$T$644,19,FALSE),"")</f>
        <v>Troy Chaney</v>
      </c>
      <c r="C39" s="17" t="str">
        <f>IFERROR(VLOOKUP(F39,'Location List'!$A$2:$T$644,18,FALSE),"")</f>
        <v>Luis Torres</v>
      </c>
      <c r="D39" s="17" t="str">
        <f>IFERROR(VLOOKUP(F39,'Location List'!$A$2:$T$644,9,FALSE),"")</f>
        <v>ARSHAD KHAN</v>
      </c>
      <c r="E39" s="12" t="str">
        <f>IFERROR(VLOOKUP(F39,'Location List'!$A$2:$T$644,2,FALSE),"")</f>
        <v>CHINO</v>
      </c>
      <c r="F39" s="27">
        <v>95</v>
      </c>
      <c r="G39" s="85">
        <f t="shared" si="1"/>
        <v>3.0466666666666669</v>
      </c>
      <c r="H39" s="82">
        <v>3.46</v>
      </c>
      <c r="I39" s="82">
        <v>2.83</v>
      </c>
      <c r="J39" s="82">
        <v>2.85</v>
      </c>
      <c r="K39" s="19"/>
    </row>
    <row r="40" spans="1:11" ht="12.75" customHeight="1" x14ac:dyDescent="0.25">
      <c r="A40" s="17" t="str">
        <f>IFERROR(VLOOKUP(F40,'Location List'!$A$2:$T$463,20,FALSE),"")</f>
        <v>Chris Kelly</v>
      </c>
      <c r="B40" s="17" t="str">
        <f>IFERROR(VLOOKUP(F40,'Location List'!$A$2:$T$644,19,FALSE),"")</f>
        <v>Mike Seymour</v>
      </c>
      <c r="C40" s="17" t="str">
        <f>IFERROR(VLOOKUP(F40,'Location List'!$A$2:$T$644,18,FALSE),"")</f>
        <v>Kyle Christophel</v>
      </c>
      <c r="D40" s="17" t="str">
        <f>IFERROR(VLOOKUP(F40,'Location List'!$A$2:$T$644,9,FALSE),"")</f>
        <v>MICHELE BEAVAN</v>
      </c>
      <c r="E40" s="12" t="str">
        <f>IFERROR(VLOOKUP(F40,'Location List'!$A$2:$T$644,2,FALSE),"")</f>
        <v>CASTLETON</v>
      </c>
      <c r="F40" s="27">
        <v>96</v>
      </c>
      <c r="G40" s="85">
        <f t="shared" si="1"/>
        <v>3.2266666666666666</v>
      </c>
      <c r="H40" s="82">
        <v>3.29</v>
      </c>
      <c r="I40" s="82">
        <v>3.1</v>
      </c>
      <c r="J40" s="82">
        <v>3.29</v>
      </c>
      <c r="K40" s="19"/>
    </row>
    <row r="41" spans="1:11" ht="12.75" customHeight="1" x14ac:dyDescent="0.25">
      <c r="A41" s="17" t="str">
        <f>IFERROR(VLOOKUP(F41,'Location List'!$A$2:$T$463,20,FALSE),"")</f>
        <v>Chris Kelly</v>
      </c>
      <c r="B41" s="17" t="str">
        <f>IFERROR(VLOOKUP(F41,'Location List'!$A$2:$T$644,19,FALSE),"")</f>
        <v>Mike Seymour</v>
      </c>
      <c r="C41" s="17" t="str">
        <f>IFERROR(VLOOKUP(F41,'Location List'!$A$2:$T$644,18,FALSE),"")</f>
        <v>Adam Fortney</v>
      </c>
      <c r="D41" s="17" t="str">
        <f>IFERROR(VLOOKUP(F41,'Location List'!$A$2:$T$644,9,FALSE),"")</f>
        <v>REGINALD DAVENPORT</v>
      </c>
      <c r="E41" s="12" t="str">
        <f>IFERROR(VLOOKUP(F41,'Location List'!$A$2:$T$644,2,FALSE),"")</f>
        <v>NAPERVILLE</v>
      </c>
      <c r="F41" s="27">
        <v>97</v>
      </c>
      <c r="G41" s="85">
        <f t="shared" si="1"/>
        <v>3.1799999999999997</v>
      </c>
      <c r="H41" s="82">
        <v>3.21</v>
      </c>
      <c r="I41" s="82">
        <v>3.15</v>
      </c>
      <c r="J41" s="82">
        <v>3.18</v>
      </c>
      <c r="K41" s="19"/>
    </row>
    <row r="42" spans="1:11" ht="12.75" customHeight="1" x14ac:dyDescent="0.25">
      <c r="A42" s="17" t="str">
        <f>IFERROR(VLOOKUP(F42,'Location List'!$A$2:$T$463,20,FALSE),"")</f>
        <v>Bill Eich</v>
      </c>
      <c r="B42" s="17" t="str">
        <f>IFERROR(VLOOKUP(F42,'Location List'!$A$2:$T$644,19,FALSE),"")</f>
        <v>David Garcia</v>
      </c>
      <c r="C42" s="17" t="str">
        <f>IFERROR(VLOOKUP(F42,'Location List'!$A$2:$T$644,18,FALSE),"")</f>
        <v>David Garibay</v>
      </c>
      <c r="D42" s="17" t="str">
        <f>IFERROR(VLOOKUP(F42,'Location List'!$A$2:$T$644,9,FALSE),"")</f>
        <v>WILLIAM PRESSEL</v>
      </c>
      <c r="E42" s="12" t="str">
        <f>IFERROR(VLOOKUP(F42,'Location List'!$A$2:$T$644,2,FALSE),"")</f>
        <v>SAN ANTONIO-INGRAM</v>
      </c>
      <c r="F42" s="27">
        <v>98</v>
      </c>
      <c r="G42" s="85">
        <f t="shared" si="1"/>
        <v>3.17</v>
      </c>
      <c r="H42" s="82">
        <v>3.1</v>
      </c>
      <c r="I42" s="82">
        <v>3.16</v>
      </c>
      <c r="J42" s="82">
        <v>3.25</v>
      </c>
      <c r="K42" s="19"/>
    </row>
    <row r="43" spans="1:11" ht="12.75" customHeight="1" x14ac:dyDescent="0.25">
      <c r="A43" s="17" t="str">
        <f>IFERROR(VLOOKUP(F43,'Location List'!$A$2:$T$463,20,FALSE),"")</f>
        <v>Chris Kelly</v>
      </c>
      <c r="B43" s="17" t="str">
        <f>IFERROR(VLOOKUP(F43,'Location List'!$A$2:$T$644,19,FALSE),"")</f>
        <v>Chris Parenti</v>
      </c>
      <c r="C43" s="17" t="str">
        <f>IFERROR(VLOOKUP(F43,'Location List'!$A$2:$T$644,18,FALSE),"")</f>
        <v>Nery Melgar</v>
      </c>
      <c r="D43" s="17" t="str">
        <f>IFERROR(VLOOKUP(F43,'Location List'!$A$2:$T$644,9,FALSE),"")</f>
        <v>SUSAN JENSEN</v>
      </c>
      <c r="E43" s="12" t="str">
        <f>IFERROR(VLOOKUP(F43,'Location List'!$A$2:$T$644,2,FALSE),"")</f>
        <v>HERNDON</v>
      </c>
      <c r="F43" s="27">
        <v>99</v>
      </c>
      <c r="G43" s="85">
        <f t="shared" si="1"/>
        <v>2.8933333333333331</v>
      </c>
      <c r="H43" s="82">
        <v>3</v>
      </c>
      <c r="I43" s="82">
        <v>3</v>
      </c>
      <c r="J43" s="82">
        <v>2.68</v>
      </c>
      <c r="K43" s="19"/>
    </row>
    <row r="44" spans="1:11" ht="12.75" customHeight="1" x14ac:dyDescent="0.25">
      <c r="A44" s="17" t="str">
        <f>IFERROR(VLOOKUP(F44,'Location List'!$A$2:$T$463,20,FALSE),"")</f>
        <v>Chris Kelly</v>
      </c>
      <c r="B44" s="17" t="str">
        <f>IFERROR(VLOOKUP(F44,'Location List'!$A$2:$T$644,19,FALSE),"")</f>
        <v>Chris Parenti</v>
      </c>
      <c r="C44" s="17" t="str">
        <f>IFERROR(VLOOKUP(F44,'Location List'!$A$2:$T$644,18,FALSE),"")</f>
        <v>Jeff Baker</v>
      </c>
      <c r="D44" s="17" t="str">
        <f>IFERROR(VLOOKUP(F44,'Location List'!$A$2:$T$644,9,FALSE),"")</f>
        <v>DENNIS SANDERS</v>
      </c>
      <c r="E44" s="12" t="str">
        <f>IFERROR(VLOOKUP(F44,'Location List'!$A$2:$T$644,2,FALSE),"")</f>
        <v>PARMA</v>
      </c>
      <c r="F44" s="27">
        <v>101</v>
      </c>
      <c r="G44" s="85">
        <f t="shared" si="1"/>
        <v>3.1233333333333331</v>
      </c>
      <c r="H44" s="82">
        <v>3.32</v>
      </c>
      <c r="I44" s="82">
        <v>2.96</v>
      </c>
      <c r="J44" s="82">
        <v>3.09</v>
      </c>
      <c r="K44" s="19"/>
    </row>
    <row r="45" spans="1:11" ht="12.75" customHeight="1" x14ac:dyDescent="0.25">
      <c r="A45" s="17" t="str">
        <f>IFERROR(VLOOKUP(F45,'Location List'!$A$2:$T$463,20,FALSE),"")</f>
        <v>Chris Kelly</v>
      </c>
      <c r="B45" s="17" t="str">
        <f>IFERROR(VLOOKUP(F45,'Location List'!$A$2:$T$644,19,FALSE),"")</f>
        <v>Victor Ayrapetov</v>
      </c>
      <c r="C45" s="17" t="str">
        <f>IFERROR(VLOOKUP(F45,'Location List'!$A$2:$T$644,18,FALSE),"")</f>
        <v>Chris Monteleone</v>
      </c>
      <c r="D45" s="17" t="str">
        <f>IFERROR(VLOOKUP(F45,'Location List'!$A$2:$T$644,9,FALSE),"")</f>
        <v>ALI ELALI</v>
      </c>
      <c r="E45" s="12" t="str">
        <f>IFERROR(VLOOKUP(F45,'Location List'!$A$2:$T$644,2,FALSE),"")</f>
        <v>CINCINNATI-EASTGATE</v>
      </c>
      <c r="F45" s="27">
        <v>102</v>
      </c>
      <c r="G45" s="85">
        <f t="shared" si="1"/>
        <v>3.043333333333333</v>
      </c>
      <c r="H45" s="82">
        <v>3.04</v>
      </c>
      <c r="I45" s="82">
        <v>3.09</v>
      </c>
      <c r="J45" s="82">
        <v>3</v>
      </c>
      <c r="K45" s="19"/>
    </row>
    <row r="46" spans="1:11" ht="12.75" customHeight="1" x14ac:dyDescent="0.25">
      <c r="A46" s="17" t="str">
        <f>IFERROR(VLOOKUP(F46,'Location List'!$A$2:$T$463,20,FALSE),"")</f>
        <v>Chris Kelly</v>
      </c>
      <c r="B46" s="17" t="str">
        <f>IFERROR(VLOOKUP(F46,'Location List'!$A$2:$T$644,19,FALSE),"")</f>
        <v>Victor Ayrapetov</v>
      </c>
      <c r="C46" s="17" t="str">
        <f>IFERROR(VLOOKUP(F46,'Location List'!$A$2:$T$644,18,FALSE),"")</f>
        <v>Scott Stout</v>
      </c>
      <c r="D46" s="17" t="str">
        <f>IFERROR(VLOOKUP(F46,'Location List'!$A$2:$T$644,9,FALSE),"")</f>
        <v>CHAD ESTRADA</v>
      </c>
      <c r="E46" s="12" t="str">
        <f>IFERROR(VLOOKUP(F46,'Location List'!$A$2:$T$644,2,FALSE),"")</f>
        <v>STERLING HEIGHTS</v>
      </c>
      <c r="F46" s="27">
        <v>103</v>
      </c>
      <c r="G46" s="85">
        <f t="shared" si="1"/>
        <v>3.01</v>
      </c>
      <c r="H46" s="82">
        <v>2.9</v>
      </c>
      <c r="I46" s="82">
        <v>3.05</v>
      </c>
      <c r="J46" s="82">
        <v>3.08</v>
      </c>
      <c r="K46" s="19"/>
    </row>
    <row r="47" spans="1:11" ht="12.75" customHeight="1" x14ac:dyDescent="0.25">
      <c r="A47" s="17" t="str">
        <f>IFERROR(VLOOKUP(F47,'Location List'!$A$2:$T$463,20,FALSE),"")</f>
        <v>Bill Eich</v>
      </c>
      <c r="B47" s="17" t="str">
        <f>IFERROR(VLOOKUP(F47,'Location List'!$A$2:$T$644,19,FALSE),"")</f>
        <v>David Garcia</v>
      </c>
      <c r="C47" s="17" t="str">
        <f>IFERROR(VLOOKUP(F47,'Location List'!$A$2:$T$644,18,FALSE),"")</f>
        <v>Hoang Dao</v>
      </c>
      <c r="D47" s="17" t="str">
        <f>IFERROR(VLOOKUP(F47,'Location List'!$A$2:$T$644,9,FALSE),"")</f>
        <v>FRANK RAMIREZ</v>
      </c>
      <c r="E47" s="12" t="str">
        <f>IFERROR(VLOOKUP(F47,'Location List'!$A$2:$T$644,2,FALSE),"")</f>
        <v>HUMBLE</v>
      </c>
      <c r="F47" s="27">
        <v>105</v>
      </c>
      <c r="G47" s="85">
        <f t="shared" si="1"/>
        <v>3.0933333333333333</v>
      </c>
      <c r="H47" s="82">
        <v>3.14</v>
      </c>
      <c r="I47" s="82">
        <v>3.04</v>
      </c>
      <c r="J47" s="82">
        <v>3.1</v>
      </c>
      <c r="K47" s="19"/>
    </row>
    <row r="48" spans="1:11" ht="12.75" customHeight="1" x14ac:dyDescent="0.25">
      <c r="A48" s="17" t="str">
        <f>IFERROR(VLOOKUP(F48,'Location List'!$A$2:$T$463,20,FALSE),"")</f>
        <v>Tim Kerum</v>
      </c>
      <c r="B48" s="17" t="str">
        <f>IFERROR(VLOOKUP(F48,'Location List'!$A$2:$T$644,19,FALSE),"")</f>
        <v>Troy Chaney</v>
      </c>
      <c r="C48" s="17" t="str">
        <f>IFERROR(VLOOKUP(F48,'Location List'!$A$2:$T$644,18,FALSE),"")</f>
        <v>Austin Manzo</v>
      </c>
      <c r="D48" s="17" t="str">
        <f>IFERROR(VLOOKUP(F48,'Location List'!$A$2:$T$644,9,FALSE),"")</f>
        <v>YURI PENA</v>
      </c>
      <c r="E48" s="12" t="str">
        <f>IFERROR(VLOOKUP(F48,'Location List'!$A$2:$T$644,2,FALSE),"")</f>
        <v>REDWOOD CITY</v>
      </c>
      <c r="F48" s="27">
        <v>108</v>
      </c>
      <c r="G48" s="85">
        <f t="shared" si="1"/>
        <v>2.9166666666666665</v>
      </c>
      <c r="H48" s="82">
        <v>3.02</v>
      </c>
      <c r="I48" s="82">
        <v>2.89</v>
      </c>
      <c r="J48" s="82">
        <v>2.84</v>
      </c>
      <c r="K48" s="19"/>
    </row>
    <row r="49" spans="1:11" ht="12.75" customHeight="1" x14ac:dyDescent="0.25">
      <c r="A49" s="17" t="str">
        <f>IFERROR(VLOOKUP(F49,'Location List'!$A$2:$T$463,20,FALSE),"")</f>
        <v>Tim Kerum</v>
      </c>
      <c r="B49" s="17" t="str">
        <f>IFERROR(VLOOKUP(F49,'Location List'!$A$2:$T$644,19,FALSE),"")</f>
        <v>Troy Chaney</v>
      </c>
      <c r="C49" s="17" t="str">
        <f>IFERROR(VLOOKUP(F49,'Location List'!$A$2:$T$644,18,FALSE),"")</f>
        <v>Manuel Lopez</v>
      </c>
      <c r="D49" s="17" t="str">
        <f>IFERROR(VLOOKUP(F49,'Location List'!$A$2:$T$644,9,FALSE),"")</f>
        <v>OCTAVIO CASTANEDA</v>
      </c>
      <c r="E49" s="12" t="str">
        <f>IFERROR(VLOOKUP(F49,'Location List'!$A$2:$T$644,2,FALSE),"")</f>
        <v>BURBANK</v>
      </c>
      <c r="F49" s="27">
        <v>109</v>
      </c>
      <c r="G49" s="85">
        <f t="shared" si="1"/>
        <v>3.043333333333333</v>
      </c>
      <c r="H49" s="82">
        <v>3.06</v>
      </c>
      <c r="I49" s="82">
        <v>3.06</v>
      </c>
      <c r="J49" s="82">
        <v>3.01</v>
      </c>
      <c r="K49" s="19"/>
    </row>
    <row r="50" spans="1:11" ht="12.75" customHeight="1" x14ac:dyDescent="0.25">
      <c r="A50" s="17" t="str">
        <f>IFERROR(VLOOKUP(F50,'Location List'!$A$2:$T$463,20,FALSE),"")</f>
        <v>Chris Kelly</v>
      </c>
      <c r="B50" s="17" t="str">
        <f>IFERROR(VLOOKUP(F50,'Location List'!$A$2:$T$644,19,FALSE),"")</f>
        <v>Mike Seymour</v>
      </c>
      <c r="C50" s="17" t="str">
        <f>IFERROR(VLOOKUP(F50,'Location List'!$A$2:$T$644,18,FALSE),"")</f>
        <v>Kyle Christophel</v>
      </c>
      <c r="D50" s="17" t="str">
        <f>IFERROR(VLOOKUP(F50,'Location List'!$A$2:$T$644,9,FALSE),"")</f>
        <v>MICHELE BEAVAN</v>
      </c>
      <c r="E50" s="12" t="str">
        <f>IFERROR(VLOOKUP(F50,'Location List'!$A$2:$T$644,2,FALSE),"")</f>
        <v>LOUISVILLE</v>
      </c>
      <c r="F50" s="27">
        <v>111</v>
      </c>
      <c r="G50" s="85">
        <f t="shared" si="1"/>
        <v>3.0633333333333339</v>
      </c>
      <c r="H50" s="82">
        <v>3.36</v>
      </c>
      <c r="I50" s="82">
        <v>2.88</v>
      </c>
      <c r="J50" s="82">
        <v>2.95</v>
      </c>
      <c r="K50" s="19"/>
    </row>
    <row r="51" spans="1:11" ht="12.75" customHeight="1" x14ac:dyDescent="0.25">
      <c r="A51" s="17" t="str">
        <f>IFERROR(VLOOKUP(F51,'Location List'!$A$2:$T$463,20,FALSE),"")</f>
        <v>Chris Kelly</v>
      </c>
      <c r="B51" s="17" t="str">
        <f>IFERROR(VLOOKUP(F51,'Location List'!$A$2:$T$644,19,FALSE),"")</f>
        <v>Victor Ayrapetov</v>
      </c>
      <c r="C51" s="17" t="str">
        <f>IFERROR(VLOOKUP(F51,'Location List'!$A$2:$T$644,18,FALSE),"")</f>
        <v>Chris Monteleone</v>
      </c>
      <c r="D51" s="17" t="str">
        <f>IFERROR(VLOOKUP(F51,'Location List'!$A$2:$T$644,9,FALSE),"")</f>
        <v>ALI ELALI</v>
      </c>
      <c r="E51" s="12" t="str">
        <f>IFERROR(VLOOKUP(F51,'Location List'!$A$2:$T$644,2,FALSE),"")</f>
        <v>FLORENCE</v>
      </c>
      <c r="F51" s="27">
        <v>112</v>
      </c>
      <c r="G51" s="85">
        <f t="shared" si="1"/>
        <v>3.7633333333333332</v>
      </c>
      <c r="H51" s="82">
        <v>3</v>
      </c>
      <c r="I51" s="82">
        <v>3.43</v>
      </c>
      <c r="J51" s="82">
        <v>4.8600000000000003</v>
      </c>
      <c r="K51" s="19"/>
    </row>
    <row r="52" spans="1:11" ht="12.75" customHeight="1" x14ac:dyDescent="0.25">
      <c r="A52" s="17" t="str">
        <f>IFERROR(VLOOKUP(F52,'Location List'!$A$2:$T$463,20,FALSE),"")</f>
        <v>Bill Eich</v>
      </c>
      <c r="B52" s="17" t="str">
        <f>IFERROR(VLOOKUP(F52,'Location List'!$A$2:$T$644,19,FALSE),"")</f>
        <v>Dennis Morgan</v>
      </c>
      <c r="C52" s="17" t="str">
        <f>IFERROR(VLOOKUP(F52,'Location List'!$A$2:$T$644,18,FALSE),"")</f>
        <v>Steve Fraden</v>
      </c>
      <c r="D52" s="17" t="str">
        <f>IFERROR(VLOOKUP(F52,'Location List'!$A$2:$T$644,9,FALSE),"")</f>
        <v>JIM HAMBLEN</v>
      </c>
      <c r="E52" s="12" t="str">
        <f>IFERROR(VLOOKUP(F52,'Location List'!$A$2:$T$644,2,FALSE),"")</f>
        <v>PADUCAH</v>
      </c>
      <c r="F52" s="27">
        <v>113</v>
      </c>
      <c r="G52" s="85">
        <f t="shared" si="1"/>
        <v>2.66</v>
      </c>
      <c r="H52" s="82">
        <v>2.59</v>
      </c>
      <c r="I52" s="82">
        <v>2.66</v>
      </c>
      <c r="J52" s="82">
        <v>2.73</v>
      </c>
      <c r="K52" s="19"/>
    </row>
    <row r="53" spans="1:11" ht="12.75" customHeight="1" x14ac:dyDescent="0.25">
      <c r="A53" s="17" t="str">
        <f>IFERROR(VLOOKUP(F53,'Location List'!$A$2:$T$463,20,FALSE),"")</f>
        <v>Tim Kerum</v>
      </c>
      <c r="B53" s="17" t="str">
        <f>IFERROR(VLOOKUP(F53,'Location List'!$A$2:$T$644,19,FALSE),"")</f>
        <v>Mike Seymour</v>
      </c>
      <c r="C53" s="17" t="str">
        <f>IFERROR(VLOOKUP(F53,'Location List'!$A$2:$T$644,18,FALSE),"")</f>
        <v>Rocky Trevino</v>
      </c>
      <c r="D53" s="17" t="str">
        <f>IFERROR(VLOOKUP(F53,'Location List'!$A$2:$T$644,9,FALSE),"")</f>
        <v>RYAN RODRIGUEZ</v>
      </c>
      <c r="E53" s="12" t="str">
        <f>IFERROR(VLOOKUP(F53,'Location List'!$A$2:$T$644,2,FALSE),"")</f>
        <v>LITTLETON</v>
      </c>
      <c r="F53" s="27">
        <v>115</v>
      </c>
      <c r="G53" s="85">
        <f t="shared" si="1"/>
        <v>3.1533333333333338</v>
      </c>
      <c r="H53" s="82">
        <v>3.02</v>
      </c>
      <c r="I53" s="82">
        <v>3.24</v>
      </c>
      <c r="J53" s="82">
        <v>3.2</v>
      </c>
      <c r="K53" s="19"/>
    </row>
    <row r="54" spans="1:11" ht="12.75" customHeight="1" x14ac:dyDescent="0.25">
      <c r="A54" s="17" t="str">
        <f>IFERROR(VLOOKUP(F54,'Location List'!$A$2:$T$463,20,FALSE),"")</f>
        <v>Bill Eich</v>
      </c>
      <c r="B54" s="17" t="str">
        <f>IFERROR(VLOOKUP(F54,'Location List'!$A$2:$T$644,19,FALSE),"")</f>
        <v>Dennis Morgan</v>
      </c>
      <c r="C54" s="17" t="str">
        <f>IFERROR(VLOOKUP(F54,'Location List'!$A$2:$T$644,18,FALSE),"")</f>
        <v>D. Jacobs</v>
      </c>
      <c r="D54" s="17" t="str">
        <f>IFERROR(VLOOKUP(F54,'Location List'!$A$2:$T$644,9,FALSE),"")</f>
        <v>JOSEPH RISNEAR</v>
      </c>
      <c r="E54" s="12" t="str">
        <f>IFERROR(VLOOKUP(F54,'Location List'!$A$2:$T$644,2,FALSE),"")</f>
        <v>KENNESAW</v>
      </c>
      <c r="F54" s="27">
        <v>117</v>
      </c>
      <c r="G54" s="85">
        <f t="shared" si="1"/>
        <v>2.8766666666666669</v>
      </c>
      <c r="H54" s="82">
        <v>2.58</v>
      </c>
      <c r="I54" s="82">
        <v>3.06</v>
      </c>
      <c r="J54" s="82">
        <v>2.99</v>
      </c>
      <c r="K54" s="19"/>
    </row>
    <row r="55" spans="1:11" ht="12.75" customHeight="1" x14ac:dyDescent="0.25">
      <c r="A55" s="17" t="str">
        <f>IFERROR(VLOOKUP(F55,'Location List'!$A$2:$T$463,20,FALSE),"")</f>
        <v>Chris Kelly</v>
      </c>
      <c r="B55" s="17" t="str">
        <f>IFERROR(VLOOKUP(F55,'Location List'!$A$2:$T$644,19,FALSE),"")</f>
        <v>Chris Parenti</v>
      </c>
      <c r="C55" s="17" t="str">
        <f>IFERROR(VLOOKUP(F55,'Location List'!$A$2:$T$644,18,FALSE),"")</f>
        <v>Nery Melgar</v>
      </c>
      <c r="D55" s="17" t="str">
        <f>IFERROR(VLOOKUP(F55,'Location List'!$A$2:$T$644,9,FALSE),"")</f>
        <v>SUSAN JENSEN</v>
      </c>
      <c r="E55" s="12" t="str">
        <f>IFERROR(VLOOKUP(F55,'Location List'!$A$2:$T$644,2,FALSE),"")</f>
        <v>MANASSAS</v>
      </c>
      <c r="F55" s="27">
        <v>118</v>
      </c>
      <c r="G55" s="85">
        <f t="shared" si="1"/>
        <v>2.706666666666667</v>
      </c>
      <c r="H55" s="82">
        <v>2.79</v>
      </c>
      <c r="I55" s="82">
        <v>2.74</v>
      </c>
      <c r="J55" s="82">
        <v>2.59</v>
      </c>
      <c r="K55" s="19"/>
    </row>
    <row r="56" spans="1:11" ht="12.75" customHeight="1" x14ac:dyDescent="0.25">
      <c r="A56" s="17" t="str">
        <f>IFERROR(VLOOKUP(F56,'Location List'!$A$2:$T$463,20,FALSE),"")</f>
        <v>Chris Kelly</v>
      </c>
      <c r="B56" s="17" t="str">
        <f>IFERROR(VLOOKUP(F56,'Location List'!$A$2:$T$644,19,FALSE),"")</f>
        <v>Chris Parenti</v>
      </c>
      <c r="C56" s="17" t="str">
        <f>IFERROR(VLOOKUP(F56,'Location List'!$A$2:$T$644,18,FALSE),"")</f>
        <v>Robert Lane</v>
      </c>
      <c r="D56" s="17" t="str">
        <f>IFERROR(VLOOKUP(F56,'Location List'!$A$2:$T$644,9,FALSE),"")</f>
        <v>SUSAN JENSEN</v>
      </c>
      <c r="E56" s="12" t="str">
        <f>IFERROR(VLOOKUP(F56,'Location List'!$A$2:$T$644,2,FALSE),"")</f>
        <v>WINCHESTER</v>
      </c>
      <c r="F56" s="27">
        <v>119</v>
      </c>
      <c r="G56" s="85">
        <f t="shared" si="1"/>
        <v>3.2433333333333336</v>
      </c>
      <c r="H56" s="82">
        <v>3.35</v>
      </c>
      <c r="I56" s="82">
        <v>2.83</v>
      </c>
      <c r="J56" s="82">
        <v>3.55</v>
      </c>
      <c r="K56" s="19"/>
    </row>
    <row r="57" spans="1:11" ht="12.75" customHeight="1" x14ac:dyDescent="0.25">
      <c r="A57" s="17" t="str">
        <f>IFERROR(VLOOKUP(F57,'Location List'!$A$2:$T$463,20,FALSE),"")</f>
        <v>Tim Kerum</v>
      </c>
      <c r="B57" s="17" t="str">
        <f>IFERROR(VLOOKUP(F57,'Location List'!$A$2:$T$644,19,FALSE),"")</f>
        <v>Mike Seymour</v>
      </c>
      <c r="C57" s="17" t="str">
        <f>IFERROR(VLOOKUP(F57,'Location List'!$A$2:$T$644,18,FALSE),"")</f>
        <v>Rocky Trevino</v>
      </c>
      <c r="D57" s="17" t="str">
        <f>IFERROR(VLOOKUP(F57,'Location List'!$A$2:$T$644,9,FALSE),"")</f>
        <v>RYAN RODRIGUEZ</v>
      </c>
      <c r="E57" s="12" t="str">
        <f>IFERROR(VLOOKUP(F57,'Location List'!$A$2:$T$644,2,FALSE),"")</f>
        <v>SALT LAKE CITY</v>
      </c>
      <c r="F57" s="27">
        <v>120</v>
      </c>
      <c r="G57" s="85">
        <f t="shared" si="1"/>
        <v>3.0066666666666664</v>
      </c>
      <c r="H57" s="82">
        <v>3.12</v>
      </c>
      <c r="I57" s="82">
        <v>2.97</v>
      </c>
      <c r="J57" s="82">
        <v>2.93</v>
      </c>
      <c r="K57" s="19"/>
    </row>
    <row r="58" spans="1:11" ht="12.75" customHeight="1" x14ac:dyDescent="0.25">
      <c r="A58" s="17" t="str">
        <f>IFERROR(VLOOKUP(F58,'Location List'!$A$2:$T$463,20,FALSE),"")</f>
        <v>Bill Eich</v>
      </c>
      <c r="B58" s="17" t="str">
        <f>IFERROR(VLOOKUP(F58,'Location List'!$A$2:$T$644,19,FALSE),"")</f>
        <v>Dennis Morgan</v>
      </c>
      <c r="C58" s="17" t="str">
        <f>IFERROR(VLOOKUP(F58,'Location List'!$A$2:$T$644,18,FALSE),"")</f>
        <v>Sean Brady</v>
      </c>
      <c r="D58" s="17" t="str">
        <f>IFERROR(VLOOKUP(F58,'Location List'!$A$2:$T$644,9,FALSE),"")</f>
        <v>HASHEM SAADAT</v>
      </c>
      <c r="E58" s="12" t="str">
        <f>IFERROR(VLOOKUP(F58,'Location List'!$A$2:$T$644,2,FALSE),"")</f>
        <v>WINSTON-SALEM</v>
      </c>
      <c r="F58" s="27">
        <v>121</v>
      </c>
      <c r="G58" s="85">
        <f t="shared" si="1"/>
        <v>3.7566666666666664</v>
      </c>
      <c r="H58" s="82">
        <v>3.76</v>
      </c>
      <c r="I58" s="82">
        <v>3.63</v>
      </c>
      <c r="J58" s="82">
        <v>3.88</v>
      </c>
      <c r="K58" s="19"/>
    </row>
    <row r="59" spans="1:11" ht="12.75" customHeight="1" x14ac:dyDescent="0.25">
      <c r="A59" s="17" t="str">
        <f>IFERROR(VLOOKUP(F59,'Location List'!$A$2:$T$463,20,FALSE),"")</f>
        <v>Tim Kerum</v>
      </c>
      <c r="B59" s="17" t="str">
        <f>IFERROR(VLOOKUP(F59,'Location List'!$A$2:$T$644,19,FALSE),"")</f>
        <v>Troy Chaney</v>
      </c>
      <c r="C59" s="17" t="str">
        <f>IFERROR(VLOOKUP(F59,'Location List'!$A$2:$T$644,18,FALSE),"")</f>
        <v>Albino Ramirez</v>
      </c>
      <c r="D59" s="17" t="str">
        <f>IFERROR(VLOOKUP(F59,'Location List'!$A$2:$T$644,9,FALSE),"")</f>
        <v>Adam Shafran</v>
      </c>
      <c r="E59" s="12" t="str">
        <f>IFERROR(VLOOKUP(F59,'Location List'!$A$2:$T$644,2,FALSE),"")</f>
        <v>MODESTO</v>
      </c>
      <c r="F59" s="27">
        <v>200</v>
      </c>
      <c r="G59" s="85">
        <f t="shared" si="1"/>
        <v>2.9766666666666666</v>
      </c>
      <c r="H59" s="82">
        <v>2.86</v>
      </c>
      <c r="I59" s="82">
        <v>2.86</v>
      </c>
      <c r="J59" s="82">
        <v>3.21</v>
      </c>
      <c r="K59" s="19"/>
    </row>
    <row r="60" spans="1:11" ht="12.75" customHeight="1" x14ac:dyDescent="0.25">
      <c r="A60" s="17" t="str">
        <f>IFERROR(VLOOKUP(F60,'Location List'!$A$2:$T$463,20,FALSE),"")</f>
        <v>Tim Kerum</v>
      </c>
      <c r="B60" s="17" t="str">
        <f>IFERROR(VLOOKUP(F60,'Location List'!$A$2:$T$644,19,FALSE),"")</f>
        <v>Troy Chaney</v>
      </c>
      <c r="C60" s="17" t="str">
        <f>IFERROR(VLOOKUP(F60,'Location List'!$A$2:$T$644,18,FALSE),"")</f>
        <v>Clarence Davidson</v>
      </c>
      <c r="D60" s="17" t="str">
        <f>IFERROR(VLOOKUP(F60,'Location List'!$A$2:$T$644,9,FALSE),"")</f>
        <v>LOUIS DEIGNAN</v>
      </c>
      <c r="E60" s="12" t="str">
        <f>IFERROR(VLOOKUP(F60,'Location List'!$A$2:$T$644,2,FALSE),"")</f>
        <v>CHANDLER</v>
      </c>
      <c r="F60" s="27">
        <v>201</v>
      </c>
      <c r="G60" s="85">
        <f t="shared" si="1"/>
        <v>2.9833333333333329</v>
      </c>
      <c r="H60" s="82">
        <v>2.99</v>
      </c>
      <c r="I60" s="82">
        <v>3.09</v>
      </c>
      <c r="J60" s="82">
        <v>2.87</v>
      </c>
      <c r="K60" s="19"/>
    </row>
    <row r="61" spans="1:11" ht="12.75" customHeight="1" x14ac:dyDescent="0.25">
      <c r="A61" s="17" t="str">
        <f>IFERROR(VLOOKUP(F61,'Location List'!$A$2:$T$463,20,FALSE),"")</f>
        <v>Tim Kerum</v>
      </c>
      <c r="B61" s="17" t="str">
        <f>IFERROR(VLOOKUP(F61,'Location List'!$A$2:$T$644,19,FALSE),"")</f>
        <v>Troy Chaney</v>
      </c>
      <c r="C61" s="17" t="str">
        <f>IFERROR(VLOOKUP(F61,'Location List'!$A$2:$T$644,18,FALSE),"")</f>
        <v>Clarence Davidson</v>
      </c>
      <c r="D61" s="17" t="str">
        <f>IFERROR(VLOOKUP(F61,'Location List'!$A$2:$T$644,9,FALSE),"")</f>
        <v>LOUIS DEIGNAN</v>
      </c>
      <c r="E61" s="12" t="str">
        <f>IFERROR(VLOOKUP(F61,'Location List'!$A$2:$T$644,2,FALSE),"")</f>
        <v>GOODYEAR</v>
      </c>
      <c r="F61" s="27">
        <v>202</v>
      </c>
      <c r="G61" s="85">
        <f t="shared" si="1"/>
        <v>3.0766666666666667</v>
      </c>
      <c r="H61" s="82">
        <v>3.07</v>
      </c>
      <c r="I61" s="82">
        <v>3.09</v>
      </c>
      <c r="J61" s="82">
        <v>3.07</v>
      </c>
      <c r="K61" s="19"/>
    </row>
    <row r="62" spans="1:11" ht="12.75" customHeight="1" x14ac:dyDescent="0.25">
      <c r="A62" s="17" t="str">
        <f>IFERROR(VLOOKUP(F62,'Location List'!$A$2:$T$463,20,FALSE),"")</f>
        <v>Tim Kerum</v>
      </c>
      <c r="B62" s="17" t="str">
        <f>IFERROR(VLOOKUP(F62,'Location List'!$A$2:$T$644,19,FALSE),"")</f>
        <v>Troy Chaney</v>
      </c>
      <c r="C62" s="17" t="str">
        <f>IFERROR(VLOOKUP(F62,'Location List'!$A$2:$T$644,18,FALSE),"")</f>
        <v>Clarence Davidson</v>
      </c>
      <c r="D62" s="17" t="str">
        <f>IFERROR(VLOOKUP(F62,'Location List'!$A$2:$T$644,9,FALSE),"")</f>
        <v>LOUIS DEIGNAN</v>
      </c>
      <c r="E62" s="12" t="str">
        <f>IFERROR(VLOOKUP(F62,'Location List'!$A$2:$T$644,2,FALSE),"")</f>
        <v>TUCSON</v>
      </c>
      <c r="F62" s="27">
        <v>203</v>
      </c>
      <c r="G62" s="85">
        <f t="shared" si="1"/>
        <v>3.3033333333333332</v>
      </c>
      <c r="H62" s="82">
        <v>3.67</v>
      </c>
      <c r="I62" s="82">
        <v>3.03</v>
      </c>
      <c r="J62" s="82">
        <v>3.21</v>
      </c>
      <c r="K62" s="19"/>
    </row>
    <row r="63" spans="1:11" ht="12.75" customHeight="1" x14ac:dyDescent="0.25">
      <c r="A63" s="17" t="str">
        <f>IFERROR(VLOOKUP(F63,'Location List'!$A$2:$T$463,20,FALSE),"")</f>
        <v>Tim Kerum</v>
      </c>
      <c r="B63" s="17" t="str">
        <f>IFERROR(VLOOKUP(F63,'Location List'!$A$2:$T$644,19,FALSE),"")</f>
        <v>Troy Chaney</v>
      </c>
      <c r="C63" s="17" t="str">
        <f>IFERROR(VLOOKUP(F63,'Location List'!$A$2:$T$644,18,FALSE),"")</f>
        <v>Albino Ramirez</v>
      </c>
      <c r="D63" s="17" t="str">
        <f>IFERROR(VLOOKUP(F63,'Location List'!$A$2:$T$644,9,FALSE),"")</f>
        <v>Adam Shafran</v>
      </c>
      <c r="E63" s="12" t="str">
        <f>IFERROR(VLOOKUP(F63,'Location List'!$A$2:$T$644,2,FALSE),"")</f>
        <v>FAIRFIELD</v>
      </c>
      <c r="F63" s="27">
        <v>204</v>
      </c>
      <c r="G63" s="85">
        <f t="shared" si="1"/>
        <v>3.2066666666666666</v>
      </c>
      <c r="H63" s="82">
        <v>3.26</v>
      </c>
      <c r="I63" s="82">
        <v>3.18</v>
      </c>
      <c r="J63" s="82">
        <v>3.18</v>
      </c>
      <c r="K63" s="19"/>
    </row>
    <row r="64" spans="1:11" ht="12.75" customHeight="1" x14ac:dyDescent="0.25">
      <c r="A64" s="17" t="str">
        <f>IFERROR(VLOOKUP(F64,'Location List'!$A$2:$T$463,20,FALSE),"")</f>
        <v>Chris Kelly</v>
      </c>
      <c r="B64" s="17" t="str">
        <f>IFERROR(VLOOKUP(F64,'Location List'!$A$2:$T$644,19,FALSE),"")</f>
        <v>Victor Ayrapetov</v>
      </c>
      <c r="C64" s="17" t="str">
        <f>IFERROR(VLOOKUP(F64,'Location List'!$A$2:$T$644,18,FALSE),"")</f>
        <v>Chris Monteleone</v>
      </c>
      <c r="D64" s="17" t="str">
        <f>IFERROR(VLOOKUP(F64,'Location List'!$A$2:$T$644,9,FALSE),"")</f>
        <v>ALI ELALI</v>
      </c>
      <c r="E64" s="12" t="str">
        <f>IFERROR(VLOOKUP(F64,'Location List'!$A$2:$T$644,2,FALSE),"")</f>
        <v>EASTON</v>
      </c>
      <c r="F64" s="27">
        <v>205</v>
      </c>
      <c r="G64" s="85">
        <f t="shared" si="1"/>
        <v>2.8633333333333333</v>
      </c>
      <c r="H64" s="82">
        <v>2.86</v>
      </c>
      <c r="I64" s="82">
        <v>2.88</v>
      </c>
      <c r="J64" s="82">
        <v>2.85</v>
      </c>
      <c r="K64" s="19"/>
    </row>
    <row r="65" spans="1:12" ht="12.75" customHeight="1" x14ac:dyDescent="0.25">
      <c r="A65" s="17" t="str">
        <f>IFERROR(VLOOKUP(F65,'Location List'!$A$2:$T$463,20,FALSE),"")</f>
        <v>Chris Kelly</v>
      </c>
      <c r="B65" s="17" t="str">
        <f>IFERROR(VLOOKUP(F65,'Location List'!$A$2:$T$644,19,FALSE),"")</f>
        <v>Chris Parenti</v>
      </c>
      <c r="C65" s="17" t="str">
        <f>IFERROR(VLOOKUP(F65,'Location List'!$A$2:$T$644,18,FALSE),"")</f>
        <v>Vinnie Maffea</v>
      </c>
      <c r="D65" s="17" t="str">
        <f>IFERROR(VLOOKUP(F65,'Location List'!$A$2:$T$644,9,FALSE),"")</f>
        <v>Daniel de los Santos</v>
      </c>
      <c r="E65" s="12" t="str">
        <f>IFERROR(VLOOKUP(F65,'Location List'!$A$2:$T$644,2,FALSE),"")</f>
        <v>VALLEY STREAM</v>
      </c>
      <c r="F65" s="27">
        <v>206</v>
      </c>
      <c r="G65" s="85">
        <f t="shared" si="1"/>
        <v>2.84</v>
      </c>
      <c r="H65" s="82">
        <v>2.94</v>
      </c>
      <c r="I65" s="82">
        <v>2.84</v>
      </c>
      <c r="J65" s="82">
        <v>2.74</v>
      </c>
      <c r="K65" s="19"/>
    </row>
    <row r="66" spans="1:12" ht="12.75" customHeight="1" x14ac:dyDescent="0.25">
      <c r="A66" s="17" t="str">
        <f>IFERROR(VLOOKUP(F66,'Location List'!$A$2:$T$463,20,FALSE),"")</f>
        <v>Tim Kerum</v>
      </c>
      <c r="B66" s="17" t="str">
        <f>IFERROR(VLOOKUP(F66,'Location List'!$A$2:$T$644,19,FALSE),"")</f>
        <v>Troy Chaney</v>
      </c>
      <c r="C66" s="17" t="str">
        <f>IFERROR(VLOOKUP(F66,'Location List'!$A$2:$T$644,18,FALSE),"")</f>
        <v/>
      </c>
      <c r="D66" s="17" t="str">
        <f>IFERROR(VLOOKUP(F66,'Location List'!$A$2:$T$644,9,FALSE),"")</f>
        <v>PATTY CEDILLO</v>
      </c>
      <c r="E66" s="12" t="str">
        <f>IFERROR(VLOOKUP(F66,'Location List'!$A$2:$T$644,2,FALSE),"")</f>
        <v>SANTEE</v>
      </c>
      <c r="F66" s="27">
        <v>207</v>
      </c>
      <c r="G66" s="85">
        <f t="shared" ref="G66:G70" si="2">AVERAGE(H66:JH66)</f>
        <v>3.1566666666666663</v>
      </c>
      <c r="H66" s="82">
        <v>3.34</v>
      </c>
      <c r="I66" s="82">
        <v>3.12</v>
      </c>
      <c r="J66" s="82">
        <v>3.01</v>
      </c>
      <c r="K66" s="19"/>
    </row>
    <row r="67" spans="1:12" ht="12.75" customHeight="1" x14ac:dyDescent="0.25">
      <c r="A67" s="17" t="str">
        <f>IFERROR(VLOOKUP(F67,'Location List'!$A$2:$T$463,20,FALSE),"")</f>
        <v>Tim Kerum</v>
      </c>
      <c r="B67" s="17" t="str">
        <f>IFERROR(VLOOKUP(F67,'Location List'!$A$2:$T$644,19,FALSE),"")</f>
        <v>Troy Chaney</v>
      </c>
      <c r="C67" s="17" t="str">
        <f>IFERROR(VLOOKUP(F67,'Location List'!$A$2:$T$644,18,FALSE),"")</f>
        <v>Clarence Davidson</v>
      </c>
      <c r="D67" s="17" t="str">
        <f>IFERROR(VLOOKUP(F67,'Location List'!$A$2:$T$644,9,FALSE),"")</f>
        <v>LOUIS DEIGNAN</v>
      </c>
      <c r="E67" s="12" t="str">
        <f>IFERROR(VLOOKUP(F67,'Location List'!$A$2:$T$644,2,FALSE),"")</f>
        <v>NORTH LAS VEGAS</v>
      </c>
      <c r="F67" s="27">
        <v>208</v>
      </c>
      <c r="G67" s="85">
        <f t="shared" si="2"/>
        <v>3.0033333333333334</v>
      </c>
      <c r="H67" s="82">
        <v>3.06</v>
      </c>
      <c r="I67" s="82">
        <v>2.96</v>
      </c>
      <c r="J67" s="82">
        <v>2.99</v>
      </c>
      <c r="K67" s="19"/>
    </row>
    <row r="68" spans="1:12" ht="12.75" customHeight="1" x14ac:dyDescent="0.25">
      <c r="A68" s="17" t="str">
        <f>IFERROR(VLOOKUP(F68,'Location List'!$A$2:$T$463,20,FALSE),"")</f>
        <v>Tim Kerum</v>
      </c>
      <c r="B68" s="17" t="str">
        <f>IFERROR(VLOOKUP(F68,'Location List'!$A$2:$T$644,19,FALSE),"")</f>
        <v>Mike Seymour</v>
      </c>
      <c r="C68" s="17" t="str">
        <f>IFERROR(VLOOKUP(F68,'Location List'!$A$2:$T$644,18,FALSE),"")</f>
        <v>Rocky Trevino</v>
      </c>
      <c r="D68" s="17" t="str">
        <f>IFERROR(VLOOKUP(F68,'Location List'!$A$2:$T$644,9,FALSE),"")</f>
        <v>RYAN RODRIGUEZ</v>
      </c>
      <c r="E68" s="12" t="str">
        <f>IFERROR(VLOOKUP(F68,'Location List'!$A$2:$T$644,2,FALSE),"")</f>
        <v>BILLINGS</v>
      </c>
      <c r="F68" s="27">
        <v>209</v>
      </c>
      <c r="G68" s="85">
        <f t="shared" si="2"/>
        <v>2.9766666666666666</v>
      </c>
      <c r="H68" s="82">
        <v>2.83</v>
      </c>
      <c r="I68" s="82">
        <v>3.03</v>
      </c>
      <c r="J68" s="82">
        <v>3.07</v>
      </c>
      <c r="K68" s="19"/>
      <c r="L68" s="16" t="s">
        <v>21</v>
      </c>
    </row>
    <row r="69" spans="1:12" ht="12.75" customHeight="1" x14ac:dyDescent="0.25">
      <c r="A69" s="17" t="str">
        <f>IFERROR(VLOOKUP(F69,'Location List'!$A$2:$T$463,20,FALSE),"")</f>
        <v>Bill Eich</v>
      </c>
      <c r="B69" s="17" t="str">
        <f>IFERROR(VLOOKUP(F69,'Location List'!$A$2:$T$644,19,FALSE),"")</f>
        <v>David Garcia</v>
      </c>
      <c r="C69" s="17" t="str">
        <f>IFERROR(VLOOKUP(F69,'Location List'!$A$2:$T$644,18,FALSE),"")</f>
        <v>Mike Kralick</v>
      </c>
      <c r="D69" s="17" t="str">
        <f>IFERROR(VLOOKUP(F69,'Location List'!$A$2:$T$644,9,FALSE),"")</f>
        <v>KELLI KASPER</v>
      </c>
      <c r="E69" s="12" t="str">
        <f>IFERROR(VLOOKUP(F69,'Location List'!$A$2:$T$644,2,FALSE),"")</f>
        <v>ALLEN</v>
      </c>
      <c r="F69" s="27">
        <v>211</v>
      </c>
      <c r="G69" s="85">
        <f t="shared" si="2"/>
        <v>2.8566666666666669</v>
      </c>
      <c r="H69" s="82">
        <v>3.02</v>
      </c>
      <c r="I69" s="82">
        <v>2.83</v>
      </c>
      <c r="J69" s="82">
        <v>2.72</v>
      </c>
      <c r="K69" s="19"/>
    </row>
    <row r="70" spans="1:12" ht="12.75" customHeight="1" x14ac:dyDescent="0.25">
      <c r="A70" s="17" t="str">
        <f>IFERROR(VLOOKUP(F70,'Location List'!$A$2:$T$463,20,FALSE),"")</f>
        <v>Tim Kerum</v>
      </c>
      <c r="B70" s="17" t="str">
        <f>IFERROR(VLOOKUP(F70,'Location List'!$A$2:$T$644,19,FALSE),"")</f>
        <v>Troy Chaney</v>
      </c>
      <c r="C70" s="17" t="str">
        <f>IFERROR(VLOOKUP(F70,'Location List'!$A$2:$T$644,18,FALSE),"")</f>
        <v>JOAQUIN FREGOSO</v>
      </c>
      <c r="D70" s="17" t="str">
        <f>IFERROR(VLOOKUP(F70,'Location List'!$A$2:$T$644,9,FALSE),"")</f>
        <v>CLAUDIA RIVAS</v>
      </c>
      <c r="E70" s="12" t="str">
        <f>IFERROR(VLOOKUP(F70,'Location List'!$A$2:$T$644,2,FALSE),"")</f>
        <v>WHITTIER</v>
      </c>
      <c r="F70" s="27">
        <v>212</v>
      </c>
      <c r="G70" s="85">
        <f t="shared" si="2"/>
        <v>2.9233333333333333</v>
      </c>
      <c r="H70" s="82">
        <v>2.76</v>
      </c>
      <c r="I70" s="82">
        <v>2.85</v>
      </c>
      <c r="J70" s="82">
        <v>3.16</v>
      </c>
      <c r="K70" s="19"/>
    </row>
    <row r="71" spans="1:12" ht="12.75" customHeight="1" x14ac:dyDescent="0.25">
      <c r="A71" s="17" t="str">
        <f>IFERROR(VLOOKUP(F71,'Location List'!$A$2:$T$463,20,FALSE),"")</f>
        <v>Tim Kerum</v>
      </c>
      <c r="B71" s="17" t="str">
        <f>IFERROR(VLOOKUP(F71,'Location List'!$A$2:$T$644,19,FALSE),"")</f>
        <v>Mike Seymour</v>
      </c>
      <c r="C71" s="17" t="str">
        <f>IFERROR(VLOOKUP(F71,'Location List'!$A$2:$T$644,18,FALSE),"")</f>
        <v>Devin Magle</v>
      </c>
      <c r="D71" s="17" t="str">
        <f>IFERROR(VLOOKUP(F71,'Location List'!$A$2:$T$644,9,FALSE),"")</f>
        <v>TONY REYNOLDS</v>
      </c>
      <c r="E71" s="12" t="str">
        <f>IFERROR(VLOOKUP(F71,'Location List'!$A$2:$T$644,2,FALSE),"")</f>
        <v>BEAVERTON</v>
      </c>
      <c r="F71" s="27">
        <v>214</v>
      </c>
      <c r="G71" s="85">
        <f t="shared" ref="G71:G132" si="3">AVERAGE(H71:JH71)</f>
        <v>2.9666666666666668</v>
      </c>
      <c r="H71" s="82">
        <v>2.77</v>
      </c>
      <c r="I71" s="82">
        <v>2.9</v>
      </c>
      <c r="J71" s="82">
        <v>3.23</v>
      </c>
      <c r="K71" s="19"/>
    </row>
    <row r="72" spans="1:12" ht="12.75" customHeight="1" x14ac:dyDescent="0.25">
      <c r="A72" s="17" t="str">
        <f>IFERROR(VLOOKUP(F72,'Location List'!$A$2:$T$463,20,FALSE),"")</f>
        <v>Tim Kerum</v>
      </c>
      <c r="B72" s="17" t="str">
        <f>IFERROR(VLOOKUP(F72,'Location List'!$A$2:$T$644,19,FALSE),"")</f>
        <v>Mike Seymour</v>
      </c>
      <c r="C72" s="17" t="str">
        <f>IFERROR(VLOOKUP(F72,'Location List'!$A$2:$T$644,18,FALSE),"")</f>
        <v>Devin Magle</v>
      </c>
      <c r="D72" s="17" t="str">
        <f>IFERROR(VLOOKUP(F72,'Location List'!$A$2:$T$644,9,FALSE),"")</f>
        <v>Tony Reynolds</v>
      </c>
      <c r="E72" s="12" t="str">
        <f>IFERROR(VLOOKUP(F72,'Location List'!$A$2:$T$644,2,FALSE),"")</f>
        <v>Medford</v>
      </c>
      <c r="F72" s="27">
        <v>216</v>
      </c>
      <c r="G72" s="85">
        <f t="shared" si="3"/>
        <v>2.4833333333333334</v>
      </c>
      <c r="H72" s="82">
        <v>2.56</v>
      </c>
      <c r="I72" s="82">
        <v>2.6</v>
      </c>
      <c r="J72" s="82">
        <v>2.29</v>
      </c>
      <c r="K72" s="19"/>
    </row>
    <row r="73" spans="1:12" ht="12.75" customHeight="1" x14ac:dyDescent="0.25">
      <c r="A73" s="17" t="str">
        <f>IFERROR(VLOOKUP(F73,'Location List'!$A$2:$T$463,20,FALSE),"")</f>
        <v>Tim Kerum</v>
      </c>
      <c r="B73" s="17" t="str">
        <f>IFERROR(VLOOKUP(F73,'Location List'!$A$2:$T$644,19,FALSE),"")</f>
        <v>Mike Seymour</v>
      </c>
      <c r="C73" s="17" t="str">
        <f>IFERROR(VLOOKUP(F73,'Location List'!$A$2:$T$644,18,FALSE),"")</f>
        <v>Rocky Trevino</v>
      </c>
      <c r="D73" s="17" t="str">
        <f>IFERROR(VLOOKUP(F73,'Location List'!$A$2:$T$644,9,FALSE),"")</f>
        <v>RYAN RODRIGUEZ</v>
      </c>
      <c r="E73" s="12" t="str">
        <f>IFERROR(VLOOKUP(F73,'Location List'!$A$2:$T$644,2,FALSE),"")</f>
        <v>Riverdale</v>
      </c>
      <c r="F73" s="27">
        <v>217</v>
      </c>
      <c r="G73" s="85">
        <f t="shared" si="3"/>
        <v>3.0233333333333334</v>
      </c>
      <c r="H73" s="82">
        <v>2.83</v>
      </c>
      <c r="I73" s="82">
        <v>2.97</v>
      </c>
      <c r="J73" s="82">
        <v>3.27</v>
      </c>
      <c r="K73" s="19"/>
    </row>
    <row r="74" spans="1:12" ht="12.75" customHeight="1" x14ac:dyDescent="0.25">
      <c r="A74" s="17" t="str">
        <f>IFERROR(VLOOKUP(F74,'Location List'!$A$2:$T$463,20,FALSE),"")</f>
        <v>Chris Kelly</v>
      </c>
      <c r="B74" s="17" t="str">
        <f>IFERROR(VLOOKUP(F74,'Location List'!$A$2:$T$644,19,FALSE),"")</f>
        <v>Victor Ayrapetov</v>
      </c>
      <c r="C74" s="17" t="str">
        <f>IFERROR(VLOOKUP(F74,'Location List'!$A$2:$T$644,18,FALSE),"")</f>
        <v>Jason Rafun</v>
      </c>
      <c r="D74" s="17" t="str">
        <f>IFERROR(VLOOKUP(F74,'Location List'!$A$2:$T$644,9,FALSE),"")</f>
        <v>Dennis Sanders</v>
      </c>
      <c r="E74" s="12" t="str">
        <f>IFERROR(VLOOKUP(F74,'Location List'!$A$2:$T$644,2,FALSE),"")</f>
        <v>Buffalo</v>
      </c>
      <c r="F74" s="27">
        <v>218</v>
      </c>
      <c r="G74" s="85">
        <f t="shared" si="3"/>
        <v>2.8866666666666667</v>
      </c>
      <c r="H74" s="82">
        <v>2.96</v>
      </c>
      <c r="I74" s="82">
        <v>2.96</v>
      </c>
      <c r="J74" s="82">
        <v>2.74</v>
      </c>
      <c r="K74" s="19"/>
    </row>
    <row r="75" spans="1:12" ht="12.5" x14ac:dyDescent="0.25">
      <c r="A75" s="17" t="str">
        <f>IFERROR(VLOOKUP(F75,'Location List'!$A$2:$T$463,20,FALSE),"")</f>
        <v>Tim Kerum</v>
      </c>
      <c r="B75" s="17" t="str">
        <f>IFERROR(VLOOKUP(F75,'Location List'!$A$2:$T$644,19,FALSE),"")</f>
        <v>Mike Seymour</v>
      </c>
      <c r="C75" s="17" t="str">
        <f>IFERROR(VLOOKUP(F75,'Location List'!$A$2:$T$644,18,FALSE),"")</f>
        <v>Devin Magle</v>
      </c>
      <c r="D75" s="17" t="str">
        <f>IFERROR(VLOOKUP(F75,'Location List'!$A$2:$T$644,9,FALSE),"")</f>
        <v>TONY REYNOLDS</v>
      </c>
      <c r="E75" s="12" t="str">
        <f>IFERROR(VLOOKUP(F75,'Location List'!$A$2:$T$644,2,FALSE),"")</f>
        <v>OLYMPIA</v>
      </c>
      <c r="F75" s="27">
        <v>300</v>
      </c>
      <c r="G75" s="85">
        <f t="shared" si="3"/>
        <v>2.9666666666666668</v>
      </c>
      <c r="H75" s="82">
        <v>2.91</v>
      </c>
      <c r="I75" s="82">
        <v>3.02</v>
      </c>
      <c r="J75" s="82">
        <v>2.97</v>
      </c>
      <c r="K75" s="19"/>
    </row>
    <row r="76" spans="1:12" ht="12.75" customHeight="1" x14ac:dyDescent="0.25">
      <c r="A76" s="17" t="str">
        <f>IFERROR(VLOOKUP(F76,'Location List'!$A$2:$T$463,20,FALSE),"")</f>
        <v>Bill Eich</v>
      </c>
      <c r="B76" s="17" t="str">
        <f>IFERROR(VLOOKUP(F76,'Location List'!$A$2:$T$644,19,FALSE),"")</f>
        <v>David Garcia</v>
      </c>
      <c r="C76" s="17" t="str">
        <f>IFERROR(VLOOKUP(F76,'Location List'!$A$2:$T$644,18,FALSE),"")</f>
        <v>James Banks</v>
      </c>
      <c r="D76" s="17" t="str">
        <f>IFERROR(VLOOKUP(F76,'Location List'!$A$2:$T$644,9,FALSE),"")</f>
        <v>TODD BELL</v>
      </c>
      <c r="E76" s="12" t="str">
        <f>IFERROR(VLOOKUP(F76,'Location List'!$A$2:$T$644,2,FALSE),"")</f>
        <v>FORT SMITH</v>
      </c>
      <c r="F76" s="27">
        <v>301</v>
      </c>
      <c r="G76" s="85">
        <f t="shared" si="3"/>
        <v>3.1366666666666667</v>
      </c>
      <c r="H76" s="82">
        <v>2.97</v>
      </c>
      <c r="I76" s="82">
        <v>2.98</v>
      </c>
      <c r="J76" s="82">
        <v>3.46</v>
      </c>
      <c r="K76" s="19"/>
    </row>
    <row r="77" spans="1:12" ht="12.75" customHeight="1" x14ac:dyDescent="0.25">
      <c r="A77" s="17" t="str">
        <f>IFERROR(VLOOKUP(F77,'Location List'!$A$2:$T$463,20,FALSE),"")</f>
        <v>Bill Eich</v>
      </c>
      <c r="B77" s="17" t="str">
        <f>IFERROR(VLOOKUP(F77,'Location List'!$A$2:$T$644,19,FALSE),"")</f>
        <v>David Garcia</v>
      </c>
      <c r="C77" s="17" t="str">
        <f>IFERROR(VLOOKUP(F77,'Location List'!$A$2:$T$644,18,FALSE),"")</f>
        <v>James Banks</v>
      </c>
      <c r="D77" s="17" t="str">
        <f>IFERROR(VLOOKUP(F77,'Location List'!$A$2:$T$644,9,FALSE),"")</f>
        <v>TODD BELL</v>
      </c>
      <c r="E77" s="12" t="str">
        <f>IFERROR(VLOOKUP(F77,'Location List'!$A$2:$T$644,2,FALSE),"")</f>
        <v>NORTH LITTLE ROCK</v>
      </c>
      <c r="F77" s="27">
        <v>304</v>
      </c>
      <c r="G77" s="85">
        <f t="shared" si="3"/>
        <v>3.0966666666666662</v>
      </c>
      <c r="H77" s="82">
        <v>3.5</v>
      </c>
      <c r="I77" s="82">
        <v>3</v>
      </c>
      <c r="J77" s="82">
        <v>2.79</v>
      </c>
      <c r="K77" s="19"/>
    </row>
    <row r="78" spans="1:12" ht="12.75" customHeight="1" x14ac:dyDescent="0.25">
      <c r="A78" s="17" t="str">
        <f>IFERROR(VLOOKUP(F78,'Location List'!$A$2:$T$463,20,FALSE),"")</f>
        <v>Tim Kerum</v>
      </c>
      <c r="B78" s="17" t="str">
        <f>IFERROR(VLOOKUP(F78,'Location List'!$A$2:$T$644,19,FALSE),"")</f>
        <v>Mike Seymour</v>
      </c>
      <c r="C78" s="17" t="str">
        <f>IFERROR(VLOOKUP(F78,'Location List'!$A$2:$T$644,18,FALSE),"")</f>
        <v>Devin Magle</v>
      </c>
      <c r="D78" s="17" t="str">
        <f>IFERROR(VLOOKUP(F78,'Location List'!$A$2:$T$644,9,FALSE),"")</f>
        <v>TONY REYNOLDS</v>
      </c>
      <c r="E78" s="12" t="str">
        <f>IFERROR(VLOOKUP(F78,'Location List'!$A$2:$T$644,2,FALSE),"")</f>
        <v>KENT</v>
      </c>
      <c r="F78" s="27">
        <v>306</v>
      </c>
      <c r="G78" s="85">
        <f t="shared" si="3"/>
        <v>3.0166666666666671</v>
      </c>
      <c r="H78" s="82">
        <v>3.23</v>
      </c>
      <c r="I78" s="82">
        <v>2.9</v>
      </c>
      <c r="J78" s="82">
        <v>2.92</v>
      </c>
      <c r="K78" s="19"/>
    </row>
    <row r="79" spans="1:12" ht="12.75" customHeight="1" x14ac:dyDescent="0.25">
      <c r="A79" s="17" t="str">
        <f>IFERROR(VLOOKUP(F79,'Location List'!$A$2:$T$463,20,FALSE),"")</f>
        <v>Tim Kerum</v>
      </c>
      <c r="B79" s="17" t="str">
        <f>IFERROR(VLOOKUP(F79,'Location List'!$A$2:$T$644,19,FALSE),"")</f>
        <v>Troy Chaney</v>
      </c>
      <c r="C79" s="17" t="str">
        <f>IFERROR(VLOOKUP(F79,'Location List'!$A$2:$T$644,18,FALSE),"")</f>
        <v>Clarence Davidson</v>
      </c>
      <c r="D79" s="17" t="str">
        <f>IFERROR(VLOOKUP(F79,'Location List'!$A$2:$T$644,9,FALSE),"")</f>
        <v>LOUIS DEIGNAN</v>
      </c>
      <c r="E79" s="12" t="str">
        <f>IFERROR(VLOOKUP(F79,'Location List'!$A$2:$T$644,2,FALSE),"")</f>
        <v>LAS CRUCES</v>
      </c>
      <c r="F79" s="27">
        <v>307</v>
      </c>
      <c r="G79" s="85">
        <f t="shared" si="3"/>
        <v>3.0033333333333339</v>
      </c>
      <c r="H79" s="82">
        <v>3.12</v>
      </c>
      <c r="I79" s="82">
        <v>2.85</v>
      </c>
      <c r="J79" s="82">
        <v>3.04</v>
      </c>
      <c r="K79" s="19"/>
    </row>
    <row r="80" spans="1:12" ht="12.75" customHeight="1" x14ac:dyDescent="0.25">
      <c r="A80" s="17" t="str">
        <f>IFERROR(VLOOKUP(F80,'Location List'!$A$2:$T$463,20,FALSE),"")</f>
        <v>Tim Kerum</v>
      </c>
      <c r="B80" s="17" t="str">
        <f>IFERROR(VLOOKUP(F80,'Location List'!$A$2:$T$644,19,FALSE),"")</f>
        <v>Troy Chaney</v>
      </c>
      <c r="C80" s="17" t="str">
        <f>IFERROR(VLOOKUP(F80,'Location List'!$A$2:$T$644,18,FALSE),"")</f>
        <v>Clarence Davidson</v>
      </c>
      <c r="D80" s="17" t="str">
        <f>IFERROR(VLOOKUP(F80,'Location List'!$A$2:$T$644,9,FALSE),"")</f>
        <v>LOUIS DEIGNAN</v>
      </c>
      <c r="E80" s="12" t="str">
        <f>IFERROR(VLOOKUP(F80,'Location List'!$A$2:$T$644,2,FALSE),"")</f>
        <v>WEST LAS VEGAS</v>
      </c>
      <c r="F80" s="27">
        <v>308</v>
      </c>
      <c r="G80" s="85">
        <f t="shared" si="3"/>
        <v>3.1166666666666667</v>
      </c>
      <c r="H80" s="82">
        <v>2.94</v>
      </c>
      <c r="I80" s="82">
        <v>3.1</v>
      </c>
      <c r="J80" s="82">
        <v>3.31</v>
      </c>
      <c r="K80" s="19"/>
    </row>
    <row r="81" spans="1:11" ht="12.75" customHeight="1" x14ac:dyDescent="0.25">
      <c r="A81" s="17" t="str">
        <f>IFERROR(VLOOKUP(F81,'Location List'!$A$2:$T$463,20,FALSE),"")</f>
        <v>Bill Eich</v>
      </c>
      <c r="B81" s="17" t="str">
        <f>IFERROR(VLOOKUP(F81,'Location List'!$A$2:$T$644,19,FALSE),"")</f>
        <v>David Garcia</v>
      </c>
      <c r="C81" s="17" t="str">
        <f>IFERROR(VLOOKUP(F81,'Location List'!$A$2:$T$644,18,FALSE),"")</f>
        <v>Jose Sandoval</v>
      </c>
      <c r="D81" s="17" t="str">
        <f>IFERROR(VLOOKUP(F81,'Location List'!$A$2:$T$644,9,FALSE),"")</f>
        <v>ERIC BARGAS</v>
      </c>
      <c r="E81" s="12" t="str">
        <f>IFERROR(VLOOKUP(F81,'Location List'!$A$2:$T$644,2,FALSE),"")</f>
        <v>WICHITA FALLS</v>
      </c>
      <c r="F81" s="27">
        <v>309</v>
      </c>
      <c r="G81" s="85">
        <f t="shared" si="3"/>
        <v>2.7966666666666669</v>
      </c>
      <c r="H81" s="82">
        <v>2.71</v>
      </c>
      <c r="I81" s="82">
        <v>2.75</v>
      </c>
      <c r="J81" s="82">
        <v>2.93</v>
      </c>
      <c r="K81" s="19"/>
    </row>
    <row r="82" spans="1:11" ht="12.75" customHeight="1" x14ac:dyDescent="0.25">
      <c r="A82" s="17" t="str">
        <f>IFERROR(VLOOKUP(F82,'Location List'!$A$2:$T$463,20,FALSE),"")</f>
        <v>Bill Eich</v>
      </c>
      <c r="B82" s="17" t="str">
        <f>IFERROR(VLOOKUP(F82,'Location List'!$A$2:$T$644,19,FALSE),"")</f>
        <v>David Garcia</v>
      </c>
      <c r="C82" s="17" t="str">
        <f>IFERROR(VLOOKUP(F82,'Location List'!$A$2:$T$644,18,FALSE),"")</f>
        <v>Mike Kralick</v>
      </c>
      <c r="D82" s="17" t="str">
        <f>IFERROR(VLOOKUP(F82,'Location List'!$A$2:$T$644,9,FALSE),"")</f>
        <v>KELLI KASPER</v>
      </c>
      <c r="E82" s="12" t="str">
        <f>IFERROR(VLOOKUP(F82,'Location List'!$A$2:$T$644,2,FALSE),"")</f>
        <v>DENTON</v>
      </c>
      <c r="F82" s="27">
        <v>310</v>
      </c>
      <c r="G82" s="85">
        <f t="shared" si="3"/>
        <v>3.03</v>
      </c>
      <c r="H82" s="82">
        <v>3.07</v>
      </c>
      <c r="I82" s="82">
        <v>3.01</v>
      </c>
      <c r="J82" s="82">
        <v>3.01</v>
      </c>
      <c r="K82" s="19"/>
    </row>
    <row r="83" spans="1:11" ht="12.75" customHeight="1" x14ac:dyDescent="0.25">
      <c r="A83" s="17" t="str">
        <f>IFERROR(VLOOKUP(F83,'Location List'!$A$2:$T$463,20,FALSE),"")</f>
        <v>Tim Kerum</v>
      </c>
      <c r="B83" s="17" t="str">
        <f>IFERROR(VLOOKUP(F83,'Location List'!$A$2:$T$644,19,FALSE),"")</f>
        <v>Troy Chaney</v>
      </c>
      <c r="C83" s="17" t="str">
        <f>IFERROR(VLOOKUP(F83,'Location List'!$A$2:$T$644,18,FALSE),"")</f>
        <v>Clarence Davidson</v>
      </c>
      <c r="D83" s="17" t="str">
        <f>IFERROR(VLOOKUP(F83,'Location List'!$A$2:$T$644,9,FALSE),"")</f>
        <v>LOUIS DEIGNAN</v>
      </c>
      <c r="E83" s="12" t="str">
        <f>IFERROR(VLOOKUP(F83,'Location List'!$A$2:$T$644,2,FALSE),"")</f>
        <v>LAS VEGAS SOUTHEAST</v>
      </c>
      <c r="F83" s="27">
        <v>311</v>
      </c>
      <c r="G83" s="85">
        <f t="shared" si="3"/>
        <v>2.8966666666666665</v>
      </c>
      <c r="H83" s="82">
        <v>3</v>
      </c>
      <c r="I83" s="82">
        <v>2.84</v>
      </c>
      <c r="J83" s="82">
        <v>2.85</v>
      </c>
      <c r="K83" s="19"/>
    </row>
    <row r="84" spans="1:11" ht="12.75" customHeight="1" x14ac:dyDescent="0.25">
      <c r="A84" s="17" t="str">
        <f>IFERROR(VLOOKUP(F84,'Location List'!$A$2:$T$463,20,FALSE),"")</f>
        <v>Bill Eich</v>
      </c>
      <c r="B84" s="17" t="str">
        <f>IFERROR(VLOOKUP(F84,'Location List'!$A$2:$T$644,19,FALSE),"")</f>
        <v>David Garcia</v>
      </c>
      <c r="C84" s="17" t="str">
        <f>IFERROR(VLOOKUP(F84,'Location List'!$A$2:$T$644,18,FALSE),"")</f>
        <v>Chris Smith</v>
      </c>
      <c r="D84" s="17" t="str">
        <f>IFERROR(VLOOKUP(F84,'Location List'!$A$2:$T$644,9,FALSE),"")</f>
        <v>TODD BELL</v>
      </c>
      <c r="E84" s="12" t="str">
        <f>IFERROR(VLOOKUP(F84,'Location List'!$A$2:$T$644,2,FALSE),"")</f>
        <v>FAYETTEVILLE</v>
      </c>
      <c r="F84" s="27">
        <v>312</v>
      </c>
      <c r="G84" s="85">
        <f t="shared" si="3"/>
        <v>3.0466666666666669</v>
      </c>
      <c r="H84" s="82">
        <v>2.97</v>
      </c>
      <c r="I84" s="82">
        <v>3</v>
      </c>
      <c r="J84" s="82">
        <v>3.17</v>
      </c>
      <c r="K84" s="19"/>
    </row>
    <row r="85" spans="1:11" ht="12.75" customHeight="1" x14ac:dyDescent="0.25">
      <c r="A85" s="17" t="str">
        <f>IFERROR(VLOOKUP(F85,'Location List'!$A$2:$T$463,20,FALSE),"")</f>
        <v>Tim Kerum</v>
      </c>
      <c r="B85" s="17" t="str">
        <f>IFERROR(VLOOKUP(F85,'Location List'!$A$2:$T$644,19,FALSE),"")</f>
        <v>Troy Chaney</v>
      </c>
      <c r="C85" s="17" t="str">
        <f>IFERROR(VLOOKUP(F85,'Location List'!$A$2:$T$644,18,FALSE),"")</f>
        <v>Clarence Davidson</v>
      </c>
      <c r="D85" s="17" t="str">
        <f>IFERROR(VLOOKUP(F85,'Location List'!$A$2:$T$644,9,FALSE),"")</f>
        <v>LOUIS DEIGNAN</v>
      </c>
      <c r="E85" s="12" t="str">
        <f>IFERROR(VLOOKUP(F85,'Location List'!$A$2:$T$644,2,FALSE),"")</f>
        <v>NELLIS</v>
      </c>
      <c r="F85" s="27">
        <v>313</v>
      </c>
      <c r="G85" s="85">
        <f t="shared" si="3"/>
        <v>3.0266666666666668</v>
      </c>
      <c r="H85" s="82">
        <v>2.84</v>
      </c>
      <c r="I85" s="82">
        <v>3.16</v>
      </c>
      <c r="J85" s="82">
        <v>3.08</v>
      </c>
      <c r="K85" s="19"/>
    </row>
    <row r="86" spans="1:11" ht="12.75" customHeight="1" x14ac:dyDescent="0.25">
      <c r="A86" s="17" t="str">
        <f>IFERROR(VLOOKUP(F86,'Location List'!$A$2:$T$463,20,FALSE),"")</f>
        <v>Tim Kerum</v>
      </c>
      <c r="B86" s="17" t="str">
        <f>IFERROR(VLOOKUP(F86,'Location List'!$A$2:$T$644,19,FALSE),"")</f>
        <v>Troy Chaney</v>
      </c>
      <c r="C86" s="17" t="str">
        <f>IFERROR(VLOOKUP(F86,'Location List'!$A$2:$T$644,18,FALSE),"")</f>
        <v>Clarence Davidson</v>
      </c>
      <c r="D86" s="17" t="str">
        <f>IFERROR(VLOOKUP(F86,'Location List'!$A$2:$T$644,9,FALSE),"")</f>
        <v>LOUIS DEIGNAN</v>
      </c>
      <c r="E86" s="12" t="str">
        <f>IFERROR(VLOOKUP(F86,'Location List'!$A$2:$T$644,2,FALSE),"")</f>
        <v>HENDERSON</v>
      </c>
      <c r="F86" s="27">
        <v>314</v>
      </c>
      <c r="G86" s="85">
        <f t="shared" si="3"/>
        <v>2.9133333333333336</v>
      </c>
      <c r="H86" s="82">
        <v>2.94</v>
      </c>
      <c r="I86" s="82">
        <v>2.79</v>
      </c>
      <c r="J86" s="82">
        <v>3.01</v>
      </c>
      <c r="K86" s="19"/>
    </row>
    <row r="87" spans="1:11" ht="12.75" customHeight="1" x14ac:dyDescent="0.25">
      <c r="A87" s="17" t="str">
        <f>IFERROR(VLOOKUP(F87,'Location List'!$A$2:$T$463,20,FALSE),"")</f>
        <v>Tim Kerum</v>
      </c>
      <c r="B87" s="17" t="str">
        <f>IFERROR(VLOOKUP(F87,'Location List'!$A$2:$T$644,19,FALSE),"")</f>
        <v>Troy Chaney</v>
      </c>
      <c r="C87" s="17" t="str">
        <f>IFERROR(VLOOKUP(F87,'Location List'!$A$2:$T$644,18,FALSE),"")</f>
        <v>Clarence Davidson</v>
      </c>
      <c r="D87" s="17" t="str">
        <f>IFERROR(VLOOKUP(F87,'Location List'!$A$2:$T$644,9,FALSE),"")</f>
        <v>LOUIS DEIGNAN</v>
      </c>
      <c r="E87" s="12" t="str">
        <f>IFERROR(VLOOKUP(F87,'Location List'!$A$2:$T$644,2,FALSE),"")</f>
        <v>LAS VEGAS</v>
      </c>
      <c r="F87" s="27">
        <v>315</v>
      </c>
      <c r="G87" s="85">
        <f t="shared" si="3"/>
        <v>3</v>
      </c>
      <c r="H87" s="82">
        <v>2.97</v>
      </c>
      <c r="I87" s="82">
        <v>2.9</v>
      </c>
      <c r="J87" s="82">
        <v>3.13</v>
      </c>
      <c r="K87" s="19"/>
    </row>
    <row r="88" spans="1:11" ht="12.75" customHeight="1" x14ac:dyDescent="0.25">
      <c r="A88" s="17" t="str">
        <f>IFERROR(VLOOKUP(F88,'Location List'!$A$2:$T$463,20,FALSE),"")</f>
        <v>Tim Kerum</v>
      </c>
      <c r="B88" s="17" t="str">
        <f>IFERROR(VLOOKUP(F88,'Location List'!$A$2:$T$644,19,FALSE),"")</f>
        <v>Troy Chaney</v>
      </c>
      <c r="C88" s="17" t="str">
        <f>IFERROR(VLOOKUP(F88,'Location List'!$A$2:$T$644,18,FALSE),"")</f>
        <v>Albino Ramirez</v>
      </c>
      <c r="D88" s="17" t="str">
        <f>IFERROR(VLOOKUP(F88,'Location List'!$A$2:$T$644,9,FALSE),"")</f>
        <v>Adam Shafran</v>
      </c>
      <c r="E88" s="12" t="str">
        <f>IFERROR(VLOOKUP(F88,'Location List'!$A$2:$T$644,2,FALSE),"")</f>
        <v>RENO</v>
      </c>
      <c r="F88" s="27">
        <v>316</v>
      </c>
      <c r="G88" s="85">
        <f t="shared" si="3"/>
        <v>3.11</v>
      </c>
      <c r="H88" s="82">
        <v>3.24</v>
      </c>
      <c r="I88" s="82">
        <v>3.08</v>
      </c>
      <c r="J88" s="82">
        <v>3.01</v>
      </c>
      <c r="K88" s="19"/>
    </row>
    <row r="89" spans="1:11" ht="12.75" customHeight="1" x14ac:dyDescent="0.25">
      <c r="A89" s="17" t="str">
        <f>IFERROR(VLOOKUP(F89,'Location List'!$A$2:$T$463,20,FALSE),"")</f>
        <v>Tim Kerum</v>
      </c>
      <c r="B89" s="17" t="str">
        <f>IFERROR(VLOOKUP(F89,'Location List'!$A$2:$T$644,19,FALSE),"")</f>
        <v>Troy Chaney</v>
      </c>
      <c r="C89" s="17" t="str">
        <f>IFERROR(VLOOKUP(F89,'Location List'!$A$2:$T$644,18,FALSE),"")</f>
        <v>Austin Manzo</v>
      </c>
      <c r="D89" s="17" t="str">
        <f>IFERROR(VLOOKUP(F89,'Location List'!$A$2:$T$644,9,FALSE),"")</f>
        <v>YURI PENA</v>
      </c>
      <c r="E89" s="12" t="str">
        <f>IFERROR(VLOOKUP(F89,'Location List'!$A$2:$T$644,2,FALSE),"")</f>
        <v>SALINAS</v>
      </c>
      <c r="F89" s="27">
        <v>318</v>
      </c>
      <c r="G89" s="85">
        <f t="shared" si="3"/>
        <v>3.0233333333333334</v>
      </c>
      <c r="H89" s="82">
        <v>3.06</v>
      </c>
      <c r="I89" s="82">
        <v>3.13</v>
      </c>
      <c r="J89" s="82">
        <v>2.88</v>
      </c>
      <c r="K89" s="19"/>
    </row>
    <row r="90" spans="1:11" ht="12.75" customHeight="1" x14ac:dyDescent="0.25">
      <c r="A90" s="17" t="str">
        <f>IFERROR(VLOOKUP(F90,'Location List'!$A$2:$T$463,20,FALSE),"")</f>
        <v>Chris Kelly</v>
      </c>
      <c r="B90" s="17" t="str">
        <f>IFERROR(VLOOKUP(F90,'Location List'!$A$2:$T$644,19,FALSE),"")</f>
        <v>Mike Seymour</v>
      </c>
      <c r="C90" s="17" t="str">
        <f>IFERROR(VLOOKUP(F90,'Location List'!$A$2:$T$644,18,FALSE),"")</f>
        <v>Joe Hazard</v>
      </c>
      <c r="D90" s="17" t="str">
        <f>IFERROR(VLOOKUP(F90,'Location List'!$A$2:$T$644,9,FALSE),"")</f>
        <v>TROY WATRING</v>
      </c>
      <c r="E90" s="12" t="str">
        <f>IFERROR(VLOOKUP(F90,'Location List'!$A$2:$T$644,2,FALSE),"")</f>
        <v>GREEN BAY</v>
      </c>
      <c r="F90" s="27">
        <v>319</v>
      </c>
      <c r="G90" s="85">
        <f t="shared" si="3"/>
        <v>2.9800000000000004</v>
      </c>
      <c r="H90" s="82">
        <v>3.2</v>
      </c>
      <c r="I90" s="82">
        <v>2.93</v>
      </c>
      <c r="J90" s="82">
        <v>2.81</v>
      </c>
      <c r="K90" s="19"/>
    </row>
    <row r="91" spans="1:11" ht="12.75" customHeight="1" x14ac:dyDescent="0.25">
      <c r="A91" s="17" t="str">
        <f>IFERROR(VLOOKUP(F91,'Location List'!$A$2:$T$463,20,FALSE),"")</f>
        <v>Tim Kerum</v>
      </c>
      <c r="B91" s="17" t="str">
        <f>IFERROR(VLOOKUP(F91,'Location List'!$A$2:$T$644,19,FALSE),"")</f>
        <v>Troy Chaney</v>
      </c>
      <c r="C91" s="17" t="str">
        <f>IFERROR(VLOOKUP(F91,'Location List'!$A$2:$T$644,18,FALSE),"")</f>
        <v>Manuel Lopez</v>
      </c>
      <c r="D91" s="17" t="str">
        <f>IFERROR(VLOOKUP(F91,'Location List'!$A$2:$T$644,9,FALSE),"")</f>
        <v>OCTAVIO CASTANEDA</v>
      </c>
      <c r="E91" s="12" t="str">
        <f>IFERROR(VLOOKUP(F91,'Location List'!$A$2:$T$644,2,FALSE),"")</f>
        <v>THOUSAND OAKS</v>
      </c>
      <c r="F91" s="27">
        <v>320</v>
      </c>
      <c r="G91" s="85">
        <f t="shared" si="3"/>
        <v>2.8666666666666667</v>
      </c>
      <c r="H91" s="82">
        <v>2.9</v>
      </c>
      <c r="I91" s="82">
        <v>2.82</v>
      </c>
      <c r="J91" s="82">
        <v>2.88</v>
      </c>
      <c r="K91" s="19"/>
    </row>
    <row r="92" spans="1:11" ht="12.75" customHeight="1" x14ac:dyDescent="0.25">
      <c r="A92" s="17" t="str">
        <f>IFERROR(VLOOKUP(F92,'Location List'!$A$2:$T$463,20,FALSE),"")</f>
        <v>Tim Kerum</v>
      </c>
      <c r="B92" s="17" t="str">
        <f>IFERROR(VLOOKUP(F92,'Location List'!$A$2:$T$644,19,FALSE),"")</f>
        <v>Troy Chaney</v>
      </c>
      <c r="C92" s="17" t="str">
        <f>IFERROR(VLOOKUP(F92,'Location List'!$A$2:$T$644,18,FALSE),"")</f>
        <v>Austin Manzo</v>
      </c>
      <c r="D92" s="17" t="str">
        <f>IFERROR(VLOOKUP(F92,'Location List'!$A$2:$T$644,9,FALSE),"")</f>
        <v>YURI PENA</v>
      </c>
      <c r="E92" s="12" t="str">
        <f>IFERROR(VLOOKUP(F92,'Location List'!$A$2:$T$644,2,FALSE),"")</f>
        <v>NEWARK</v>
      </c>
      <c r="F92" s="27">
        <v>321</v>
      </c>
      <c r="G92" s="85">
        <f t="shared" si="3"/>
        <v>3.3166666666666664</v>
      </c>
      <c r="H92" s="82">
        <v>3.5</v>
      </c>
      <c r="I92" s="82">
        <v>3.36</v>
      </c>
      <c r="J92" s="82">
        <v>3.09</v>
      </c>
      <c r="K92" s="19"/>
    </row>
    <row r="93" spans="1:11" ht="12.75" customHeight="1" x14ac:dyDescent="0.25">
      <c r="A93" s="17" t="str">
        <f>IFERROR(VLOOKUP(F93,'Location List'!$A$2:$T$463,20,FALSE),"")</f>
        <v>Tim Kerum</v>
      </c>
      <c r="B93" s="17" t="str">
        <f>IFERROR(VLOOKUP(F93,'Location List'!$A$2:$T$644,19,FALSE),"")</f>
        <v>Troy Chaney</v>
      </c>
      <c r="C93" s="17" t="str">
        <f>IFERROR(VLOOKUP(F93,'Location List'!$A$2:$T$644,18,FALSE),"")</f>
        <v>Austin Manzo</v>
      </c>
      <c r="D93" s="17" t="str">
        <f>IFERROR(VLOOKUP(F93,'Location List'!$A$2:$T$644,9,FALSE),"")</f>
        <v>YURI PENA</v>
      </c>
      <c r="E93" s="12" t="str">
        <f>IFERROR(VLOOKUP(F93,'Location List'!$A$2:$T$644,2,FALSE),"")</f>
        <v>DUBLIN</v>
      </c>
      <c r="F93" s="27">
        <v>322</v>
      </c>
      <c r="G93" s="85">
        <f t="shared" si="3"/>
        <v>2.8366666666666673</v>
      </c>
      <c r="H93" s="82">
        <v>2.95</v>
      </c>
      <c r="I93" s="82">
        <v>2.85</v>
      </c>
      <c r="J93" s="82">
        <v>2.71</v>
      </c>
      <c r="K93" s="19"/>
    </row>
    <row r="94" spans="1:11" ht="12.75" customHeight="1" x14ac:dyDescent="0.25">
      <c r="A94" s="17" t="str">
        <f>IFERROR(VLOOKUP(F94,'Location List'!$A$2:$T$463,20,FALSE),"")</f>
        <v>Tim Kerum</v>
      </c>
      <c r="B94" s="17" t="str">
        <f>IFERROR(VLOOKUP(F94,'Location List'!$A$2:$T$644,19,FALSE),"")</f>
        <v>Troy Chaney</v>
      </c>
      <c r="C94" s="17" t="str">
        <f>IFERROR(VLOOKUP(F94,'Location List'!$A$2:$T$644,18,FALSE),"")</f>
        <v>Manuel Lopez</v>
      </c>
      <c r="D94" s="17" t="str">
        <f>IFERROR(VLOOKUP(F94,'Location List'!$A$2:$T$644,9,FALSE),"")</f>
        <v>OCTAVIO CASTANEDA</v>
      </c>
      <c r="E94" s="12" t="str">
        <f>IFERROR(VLOOKUP(F94,'Location List'!$A$2:$T$644,2,FALSE),"")</f>
        <v>PASADENA</v>
      </c>
      <c r="F94" s="27">
        <v>324</v>
      </c>
      <c r="G94" s="85">
        <f t="shared" si="3"/>
        <v>3.1433333333333331</v>
      </c>
      <c r="H94" s="82">
        <v>3.4</v>
      </c>
      <c r="I94" s="82">
        <v>3.15</v>
      </c>
      <c r="J94" s="82">
        <v>2.88</v>
      </c>
      <c r="K94" s="19"/>
    </row>
    <row r="95" spans="1:11" ht="12.75" customHeight="1" x14ac:dyDescent="0.25">
      <c r="A95" s="17" t="str">
        <f>IFERROR(VLOOKUP(F95,'Location List'!$A$2:$T$463,20,FALSE),"")</f>
        <v>Chris Kelly</v>
      </c>
      <c r="B95" s="17" t="str">
        <f>IFERROR(VLOOKUP(F95,'Location List'!$A$2:$T$644,19,FALSE),"")</f>
        <v>Victor Ayrapetov</v>
      </c>
      <c r="C95" s="17" t="str">
        <f>IFERROR(VLOOKUP(F95,'Location List'!$A$2:$T$644,18,FALSE),"")</f>
        <v>Scott Stout</v>
      </c>
      <c r="D95" s="17" t="str">
        <f>IFERROR(VLOOKUP(F95,'Location List'!$A$2:$T$644,9,FALSE),"")</f>
        <v>CHAD ESTRADA</v>
      </c>
      <c r="E95" s="12" t="str">
        <f>IFERROR(VLOOKUP(F95,'Location List'!$A$2:$T$644,2,FALSE),"")</f>
        <v>LANSING</v>
      </c>
      <c r="F95" s="27">
        <v>326</v>
      </c>
      <c r="G95" s="85">
        <f t="shared" si="3"/>
        <v>3.313333333333333</v>
      </c>
      <c r="H95" s="82">
        <v>3.16</v>
      </c>
      <c r="I95" s="82">
        <v>3.01</v>
      </c>
      <c r="J95" s="82">
        <v>3.77</v>
      </c>
      <c r="K95" s="19"/>
    </row>
    <row r="96" spans="1:11" ht="12.75" customHeight="1" x14ac:dyDescent="0.25">
      <c r="A96" s="17" t="str">
        <f>IFERROR(VLOOKUP(F96,'Location List'!$A$2:$T$463,20,FALSE),"")</f>
        <v>Tim Kerum</v>
      </c>
      <c r="B96" s="17" t="str">
        <f>IFERROR(VLOOKUP(F96,'Location List'!$A$2:$T$644,19,FALSE),"")</f>
        <v>Troy Chaney</v>
      </c>
      <c r="C96" s="17" t="str">
        <f>IFERROR(VLOOKUP(F96,'Location List'!$A$2:$T$644,18,FALSE),"")</f>
        <v>Albino Ramirez</v>
      </c>
      <c r="D96" s="17" t="str">
        <f>IFERROR(VLOOKUP(F96,'Location List'!$A$2:$T$644,9,FALSE),"")</f>
        <v>Adam Shafran</v>
      </c>
      <c r="E96" s="12" t="str">
        <f>IFERROR(VLOOKUP(F96,'Location List'!$A$2:$T$644,2,FALSE),"")</f>
        <v>CITRUS HTS</v>
      </c>
      <c r="F96" s="27">
        <v>329</v>
      </c>
      <c r="G96" s="85">
        <f t="shared" si="3"/>
        <v>2.7033333333333331</v>
      </c>
      <c r="H96" s="82">
        <v>2.76</v>
      </c>
      <c r="I96" s="82">
        <v>2.7</v>
      </c>
      <c r="J96" s="82">
        <v>2.65</v>
      </c>
      <c r="K96" s="19"/>
    </row>
    <row r="97" spans="1:11" ht="12.75" customHeight="1" x14ac:dyDescent="0.25">
      <c r="A97" s="17" t="str">
        <f>IFERROR(VLOOKUP(F97,'Location List'!$A$2:$T$463,20,FALSE),"")</f>
        <v>Bill Eich</v>
      </c>
      <c r="B97" s="17" t="str">
        <f>IFERROR(VLOOKUP(F97,'Location List'!$A$2:$T$644,19,FALSE),"")</f>
        <v>Dennis Morgan</v>
      </c>
      <c r="C97" s="17" t="str">
        <f>IFERROR(VLOOKUP(F97,'Location List'!$A$2:$T$644,18,FALSE),"")</f>
        <v>Peter Wennerstrom</v>
      </c>
      <c r="D97" s="17" t="str">
        <f>IFERROR(VLOOKUP(F97,'Location List'!$A$2:$T$644,9,FALSE),"")</f>
        <v>MICHAEL BOSWELL</v>
      </c>
      <c r="E97" s="12" t="str">
        <f>IFERROR(VLOOKUP(F97,'Location List'!$A$2:$T$644,2,FALSE),"")</f>
        <v>VESTAVIA</v>
      </c>
      <c r="F97" s="27">
        <v>330</v>
      </c>
      <c r="G97" s="85">
        <f t="shared" si="3"/>
        <v>3.043333333333333</v>
      </c>
      <c r="H97" s="82">
        <v>2.92</v>
      </c>
      <c r="I97" s="82">
        <v>3.12</v>
      </c>
      <c r="J97" s="82">
        <v>3.09</v>
      </c>
      <c r="K97" s="19"/>
    </row>
    <row r="98" spans="1:11" ht="12.75" customHeight="1" x14ac:dyDescent="0.25">
      <c r="A98" s="17" t="str">
        <f>IFERROR(VLOOKUP(F98,'Location List'!$A$2:$T$463,20,FALSE),"")</f>
        <v>Chris Kelly</v>
      </c>
      <c r="B98" s="17" t="str">
        <f>IFERROR(VLOOKUP(F98,'Location List'!$A$2:$T$644,19,FALSE),"")</f>
        <v>Victor Ayrapetov</v>
      </c>
      <c r="C98" s="17" t="str">
        <f>IFERROR(VLOOKUP(F98,'Location List'!$A$2:$T$644,18,FALSE),"")</f>
        <v>Nicholas Glenn</v>
      </c>
      <c r="D98" s="17" t="str">
        <f>IFERROR(VLOOKUP(F98,'Location List'!$A$2:$T$644,9,FALSE),"")</f>
        <v>ALI ELALI</v>
      </c>
      <c r="E98" s="12" t="str">
        <f>IFERROR(VLOOKUP(F98,'Location List'!$A$2:$T$644,2,FALSE),"")</f>
        <v>NOVI</v>
      </c>
      <c r="F98" s="27">
        <v>331</v>
      </c>
      <c r="G98" s="85">
        <f t="shared" si="3"/>
        <v>3.0333333333333332</v>
      </c>
      <c r="H98" s="82">
        <v>3.01</v>
      </c>
      <c r="I98" s="82">
        <v>3.13</v>
      </c>
      <c r="J98" s="82">
        <v>2.96</v>
      </c>
      <c r="K98" s="19"/>
    </row>
    <row r="99" spans="1:11" ht="12.75" customHeight="1" x14ac:dyDescent="0.25">
      <c r="A99" s="17" t="str">
        <f>IFERROR(VLOOKUP(F99,'Location List'!$A$2:$T$463,20,FALSE),"")</f>
        <v>Tim Kerum</v>
      </c>
      <c r="B99" s="17" t="str">
        <f>IFERROR(VLOOKUP(F99,'Location List'!$A$2:$T$644,19,FALSE),"")</f>
        <v>Troy Chaney</v>
      </c>
      <c r="C99" s="17" t="str">
        <f>IFERROR(VLOOKUP(F99,'Location List'!$A$2:$T$644,18,FALSE),"")</f>
        <v>Clarence Davidson</v>
      </c>
      <c r="D99" s="17" t="str">
        <f>IFERROR(VLOOKUP(F99,'Location List'!$A$2:$T$644,9,FALSE),"")</f>
        <v>LOUIS DEIGNAN</v>
      </c>
      <c r="E99" s="12" t="str">
        <f>IFERROR(VLOOKUP(F99,'Location List'!$A$2:$T$644,2,FALSE),"")</f>
        <v>ALBUQUERQUE</v>
      </c>
      <c r="F99" s="27">
        <v>332</v>
      </c>
      <c r="G99" s="85">
        <f t="shared" si="3"/>
        <v>2.86</v>
      </c>
      <c r="H99" s="82">
        <v>2.97</v>
      </c>
      <c r="I99" s="82">
        <v>2.82</v>
      </c>
      <c r="J99" s="82">
        <v>2.79</v>
      </c>
      <c r="K99" s="19"/>
    </row>
    <row r="100" spans="1:11" ht="12.75" customHeight="1" x14ac:dyDescent="0.25">
      <c r="A100" s="17" t="str">
        <f>IFERROR(VLOOKUP(F100,'Location List'!$A$2:$T$463,20,FALSE),"")</f>
        <v>Tim Kerum</v>
      </c>
      <c r="B100" s="17" t="str">
        <f>IFERROR(VLOOKUP(F100,'Location List'!$A$2:$T$644,19,FALSE),"")</f>
        <v>Mike Seymour</v>
      </c>
      <c r="C100" s="17" t="str">
        <f>IFERROR(VLOOKUP(F100,'Location List'!$A$2:$T$644,18,FALSE),"")</f>
        <v>Devin Magle</v>
      </c>
      <c r="D100" s="17" t="str">
        <f>IFERROR(VLOOKUP(F100,'Location List'!$A$2:$T$644,9,FALSE),"")</f>
        <v>TONY REYNOLDS</v>
      </c>
      <c r="E100" s="12" t="str">
        <f>IFERROR(VLOOKUP(F100,'Location List'!$A$2:$T$644,2,FALSE),"")</f>
        <v>VANCOUVER</v>
      </c>
      <c r="F100" s="27">
        <v>333</v>
      </c>
      <c r="G100" s="85">
        <f t="shared" si="3"/>
        <v>3.06</v>
      </c>
      <c r="H100" s="82">
        <v>3.06</v>
      </c>
      <c r="I100" s="82">
        <v>3.08</v>
      </c>
      <c r="J100" s="82">
        <v>3.04</v>
      </c>
      <c r="K100" s="19"/>
    </row>
    <row r="101" spans="1:11" ht="12.75" customHeight="1" x14ac:dyDescent="0.25">
      <c r="A101" s="17" t="str">
        <f>IFERROR(VLOOKUP(F101,'Location List'!$A$2:$T$463,20,FALSE),"")</f>
        <v>Chris Kelly</v>
      </c>
      <c r="B101" s="17" t="str">
        <f>IFERROR(VLOOKUP(F101,'Location List'!$A$2:$T$644,19,FALSE),"")</f>
        <v>Victor Ayrapetov</v>
      </c>
      <c r="C101" s="17" t="str">
        <f>IFERROR(VLOOKUP(F101,'Location List'!$A$2:$T$644,18,FALSE),"")</f>
        <v>Scott Stout</v>
      </c>
      <c r="D101" s="17" t="str">
        <f>IFERROR(VLOOKUP(F101,'Location List'!$A$2:$T$644,9,FALSE),"")</f>
        <v>CHAD ESTRADA</v>
      </c>
      <c r="E101" s="12" t="str">
        <f>IFERROR(VLOOKUP(F101,'Location List'!$A$2:$T$644,2,FALSE),"")</f>
        <v>EASTBROOK</v>
      </c>
      <c r="F101" s="27">
        <v>335</v>
      </c>
      <c r="G101" s="85">
        <f t="shared" si="3"/>
        <v>2.936666666666667</v>
      </c>
      <c r="H101" s="82">
        <v>2.91</v>
      </c>
      <c r="I101" s="82">
        <v>2.97</v>
      </c>
      <c r="J101" s="82">
        <v>2.93</v>
      </c>
      <c r="K101" s="19"/>
    </row>
    <row r="102" spans="1:11" ht="12.75" customHeight="1" x14ac:dyDescent="0.25">
      <c r="A102" s="17" t="str">
        <f>IFERROR(VLOOKUP(F102,'Location List'!$A$2:$T$463,20,FALSE),"")</f>
        <v>Chris Kelly</v>
      </c>
      <c r="B102" s="17" t="str">
        <f>IFERROR(VLOOKUP(F102,'Location List'!$A$2:$T$644,19,FALSE),"")</f>
        <v>Victor Ayrapetov</v>
      </c>
      <c r="C102" s="17" t="str">
        <f>IFERROR(VLOOKUP(F102,'Location List'!$A$2:$T$644,18,FALSE),"")</f>
        <v>Scott Stout</v>
      </c>
      <c r="D102" s="17" t="str">
        <f>IFERROR(VLOOKUP(F102,'Location List'!$A$2:$T$644,9,FALSE),"")</f>
        <v>CHAD ESTRADA</v>
      </c>
      <c r="E102" s="12" t="str">
        <f>IFERROR(VLOOKUP(F102,'Location List'!$A$2:$T$644,2,FALSE),"")</f>
        <v>SAGINAW</v>
      </c>
      <c r="F102" s="27">
        <v>336</v>
      </c>
      <c r="G102" s="85">
        <f t="shared" si="3"/>
        <v>3.0933333333333337</v>
      </c>
      <c r="H102" s="82">
        <v>3.12</v>
      </c>
      <c r="I102" s="82">
        <v>3.11</v>
      </c>
      <c r="J102" s="82">
        <v>3.05</v>
      </c>
      <c r="K102" s="19"/>
    </row>
    <row r="103" spans="1:11" ht="12.75" customHeight="1" x14ac:dyDescent="0.25">
      <c r="A103" s="17" t="str">
        <f>IFERROR(VLOOKUP(F103,'Location List'!$A$2:$T$463,20,FALSE),"")</f>
        <v>Tim Kerum</v>
      </c>
      <c r="B103" s="17" t="str">
        <f>IFERROR(VLOOKUP(F103,'Location List'!$A$2:$T$644,19,FALSE),"")</f>
        <v>Mike Seymour</v>
      </c>
      <c r="C103" s="17" t="str">
        <f>IFERROR(VLOOKUP(F103,'Location List'!$A$2:$T$644,18,FALSE),"")</f>
        <v>Devin Magle</v>
      </c>
      <c r="D103" s="17" t="str">
        <f>IFERROR(VLOOKUP(F103,'Location List'!$A$2:$T$644,9,FALSE),"")</f>
        <v>TONY REYNOLDS</v>
      </c>
      <c r="E103" s="12" t="str">
        <f>IFERROR(VLOOKUP(F103,'Location List'!$A$2:$T$644,2,FALSE),"")</f>
        <v>BURLINGTON</v>
      </c>
      <c r="F103" s="27">
        <v>338</v>
      </c>
      <c r="G103" s="85">
        <f t="shared" si="3"/>
        <v>3.2066666666666666</v>
      </c>
      <c r="H103" s="82">
        <v>3</v>
      </c>
      <c r="I103" s="82">
        <v>3.09</v>
      </c>
      <c r="J103" s="82">
        <v>3.53</v>
      </c>
      <c r="K103" s="19"/>
    </row>
    <row r="104" spans="1:11" ht="12.75" customHeight="1" x14ac:dyDescent="0.25">
      <c r="A104" s="17" t="str">
        <f>IFERROR(VLOOKUP(F104,'Location List'!$A$2:$T$463,20,FALSE),"")</f>
        <v>Tim Kerum</v>
      </c>
      <c r="B104" s="17" t="str">
        <f>IFERROR(VLOOKUP(F104,'Location List'!$A$2:$T$644,19,FALSE),"")</f>
        <v>Troy Chaney</v>
      </c>
      <c r="C104" s="17" t="str">
        <f>IFERROR(VLOOKUP(F104,'Location List'!$A$2:$T$644,18,FALSE),"")</f>
        <v>Clarence Davidson</v>
      </c>
      <c r="D104" s="17" t="str">
        <f>IFERROR(VLOOKUP(F104,'Location List'!$A$2:$T$644,9,FALSE),"")</f>
        <v>LOUIS DEIGNAN</v>
      </c>
      <c r="E104" s="12" t="str">
        <f>IFERROR(VLOOKUP(F104,'Location List'!$A$2:$T$644,2,FALSE),"")</f>
        <v>COTTONWOOD</v>
      </c>
      <c r="F104" s="27">
        <v>339</v>
      </c>
      <c r="G104" s="85">
        <f t="shared" si="3"/>
        <v>2.813333333333333</v>
      </c>
      <c r="H104" s="82">
        <v>2.9</v>
      </c>
      <c r="I104" s="82">
        <v>2.89</v>
      </c>
      <c r="J104" s="82">
        <v>2.65</v>
      </c>
      <c r="K104" s="19"/>
    </row>
    <row r="105" spans="1:11" ht="12.75" customHeight="1" x14ac:dyDescent="0.25">
      <c r="A105" s="17" t="str">
        <f>IFERROR(VLOOKUP(F105,'Location List'!$A$2:$T$463,20,FALSE),"")</f>
        <v>Chris Kelly</v>
      </c>
      <c r="B105" s="17" t="str">
        <f>IFERROR(VLOOKUP(F105,'Location List'!$A$2:$T$644,19,FALSE),"")</f>
        <v>Mike Seymour</v>
      </c>
      <c r="C105" s="17" t="str">
        <f>IFERROR(VLOOKUP(F105,'Location List'!$A$2:$T$644,18,FALSE),"")</f>
        <v>Kyle Christophel</v>
      </c>
      <c r="D105" s="17" t="str">
        <f>IFERROR(VLOOKUP(F105,'Location List'!$A$2:$T$644,9,FALSE),"")</f>
        <v>MICHELE BEAVAN</v>
      </c>
      <c r="E105" s="12" t="str">
        <f>IFERROR(VLOOKUP(F105,'Location List'!$A$2:$T$644,2,FALSE),"")</f>
        <v>CLARKSVILLE</v>
      </c>
      <c r="F105" s="27">
        <v>340</v>
      </c>
      <c r="G105" s="85">
        <f t="shared" si="3"/>
        <v>3.44</v>
      </c>
      <c r="H105" s="82">
        <v>3.08</v>
      </c>
      <c r="I105" s="82">
        <v>3.14</v>
      </c>
      <c r="J105" s="82">
        <v>4.0999999999999996</v>
      </c>
      <c r="K105" s="19"/>
    </row>
    <row r="106" spans="1:11" ht="12.75" customHeight="1" x14ac:dyDescent="0.25">
      <c r="A106" s="17" t="str">
        <f>IFERROR(VLOOKUP(F106,'Location List'!$A$2:$T$463,20,FALSE),"")</f>
        <v>Chris Kelly</v>
      </c>
      <c r="B106" s="17" t="str">
        <f>IFERROR(VLOOKUP(F106,'Location List'!$A$2:$T$644,19,FALSE),"")</f>
        <v>Mike Seymour</v>
      </c>
      <c r="C106" s="17" t="str">
        <f>IFERROR(VLOOKUP(F106,'Location List'!$A$2:$T$644,18,FALSE),"")</f>
        <v>Kyle Christophel</v>
      </c>
      <c r="D106" s="17" t="str">
        <f>IFERROR(VLOOKUP(F106,'Location List'!$A$2:$T$644,9,FALSE),"")</f>
        <v>MICHELE BEAVAN</v>
      </c>
      <c r="E106" s="12" t="str">
        <f>IFERROR(VLOOKUP(F106,'Location List'!$A$2:$T$644,2,FALSE),"")</f>
        <v>KOKOMO</v>
      </c>
      <c r="F106" s="27">
        <v>341</v>
      </c>
      <c r="G106" s="85">
        <f t="shared" si="3"/>
        <v>3.0333333333333332</v>
      </c>
      <c r="H106" s="82">
        <v>2.88</v>
      </c>
      <c r="I106" s="82">
        <v>3.08</v>
      </c>
      <c r="J106" s="82">
        <v>3.14</v>
      </c>
      <c r="K106" s="19"/>
    </row>
    <row r="107" spans="1:11" ht="12.75" customHeight="1" x14ac:dyDescent="0.25">
      <c r="A107" s="17" t="str">
        <f>IFERROR(VLOOKUP(F107,'Location List'!$A$2:$T$463,20,FALSE),"")</f>
        <v>Tim Kerum</v>
      </c>
      <c r="B107" s="17" t="str">
        <f>IFERROR(VLOOKUP(F107,'Location List'!$A$2:$T$644,19,FALSE),"")</f>
        <v>Mike Seymour</v>
      </c>
      <c r="C107" s="17" t="str">
        <f>IFERROR(VLOOKUP(F107,'Location List'!$A$2:$T$644,18,FALSE),"")</f>
        <v>Devin Magle</v>
      </c>
      <c r="D107" s="17" t="str">
        <f>IFERROR(VLOOKUP(F107,'Location List'!$A$2:$T$644,9,FALSE),"")</f>
        <v>TONY REYNOLDS</v>
      </c>
      <c r="E107" s="12" t="str">
        <f>IFERROR(VLOOKUP(F107,'Location List'!$A$2:$T$644,2,FALSE),"")</f>
        <v>SPOKANE</v>
      </c>
      <c r="F107" s="27">
        <v>343</v>
      </c>
      <c r="G107" s="85">
        <f t="shared" si="3"/>
        <v>2.89</v>
      </c>
      <c r="H107" s="82">
        <v>2.89</v>
      </c>
      <c r="I107" s="82">
        <v>2.77</v>
      </c>
      <c r="J107" s="82">
        <v>3.01</v>
      </c>
      <c r="K107" s="19"/>
    </row>
    <row r="108" spans="1:11" ht="12.75" customHeight="1" x14ac:dyDescent="0.25">
      <c r="A108" s="17" t="str">
        <f>IFERROR(VLOOKUP(F108,'Location List'!$A$2:$T$463,20,FALSE),"")</f>
        <v>Tim Kerum</v>
      </c>
      <c r="B108" s="17" t="str">
        <f>IFERROR(VLOOKUP(F108,'Location List'!$A$2:$T$644,19,FALSE),"")</f>
        <v>Mike Seymour</v>
      </c>
      <c r="C108" s="17" t="str">
        <f>IFERROR(VLOOKUP(F108,'Location List'!$A$2:$T$644,18,FALSE),"")</f>
        <v>Devin Magle</v>
      </c>
      <c r="D108" s="17" t="str">
        <f>IFERROR(VLOOKUP(F108,'Location List'!$A$2:$T$644,9,FALSE),"")</f>
        <v>TONY REYNOLDS</v>
      </c>
      <c r="E108" s="12" t="str">
        <f>IFERROR(VLOOKUP(F108,'Location List'!$A$2:$T$644,2,FALSE),"")</f>
        <v>SPOKANE VALLEY</v>
      </c>
      <c r="F108" s="27">
        <v>344</v>
      </c>
      <c r="G108" s="85">
        <f t="shared" si="3"/>
        <v>2.9899999999999998</v>
      </c>
      <c r="H108" s="82">
        <v>2.97</v>
      </c>
      <c r="I108" s="82">
        <v>3.04</v>
      </c>
      <c r="J108" s="82">
        <v>2.96</v>
      </c>
      <c r="K108" s="19"/>
    </row>
    <row r="109" spans="1:11" ht="12.75" customHeight="1" x14ac:dyDescent="0.25">
      <c r="A109" s="17" t="str">
        <f>IFERROR(VLOOKUP(F109,'Location List'!$A$2:$T$463,20,FALSE),"")</f>
        <v>Chris Kelly</v>
      </c>
      <c r="B109" s="17" t="str">
        <f>IFERROR(VLOOKUP(F109,'Location List'!$A$2:$T$644,19,FALSE),"")</f>
        <v>Mike Seymour</v>
      </c>
      <c r="C109" s="17" t="str">
        <f>IFERROR(VLOOKUP(F109,'Location List'!$A$2:$T$644,18,FALSE),"")</f>
        <v>James Schwab</v>
      </c>
      <c r="D109" s="17" t="str">
        <f>IFERROR(VLOOKUP(F109,'Location List'!$A$2:$T$644,9,FALSE),"")</f>
        <v>REGINALD DAVENPORT</v>
      </c>
      <c r="E109" s="12" t="str">
        <f>IFERROR(VLOOKUP(F109,'Location List'!$A$2:$T$644,2,FALSE),"")</f>
        <v>BLOOMINGTON</v>
      </c>
      <c r="F109" s="27">
        <v>345</v>
      </c>
      <c r="G109" s="85">
        <f t="shared" si="3"/>
        <v>2.9466666666666668</v>
      </c>
      <c r="H109" s="82">
        <v>3.01</v>
      </c>
      <c r="I109" s="82">
        <v>3</v>
      </c>
      <c r="J109" s="82">
        <v>2.83</v>
      </c>
      <c r="K109" s="19"/>
    </row>
    <row r="110" spans="1:11" ht="12.75" customHeight="1" x14ac:dyDescent="0.25">
      <c r="A110" s="17" t="str">
        <f>IFERROR(VLOOKUP(F110,'Location List'!$A$2:$T$463,20,FALSE),"")</f>
        <v>Chris Kelly</v>
      </c>
      <c r="B110" s="17" t="str">
        <f>IFERROR(VLOOKUP(F110,'Location List'!$A$2:$T$644,19,FALSE),"")</f>
        <v>Mike Seymour</v>
      </c>
      <c r="C110" s="17" t="str">
        <f>IFERROR(VLOOKUP(F110,'Location List'!$A$2:$T$644,18,FALSE),"")</f>
        <v>Kyle Christophel</v>
      </c>
      <c r="D110" s="17" t="str">
        <f>IFERROR(VLOOKUP(F110,'Location List'!$A$2:$T$644,9,FALSE),"")</f>
        <v>MICHELE BEAVAN</v>
      </c>
      <c r="E110" s="12" t="str">
        <f>IFERROR(VLOOKUP(F110,'Location List'!$A$2:$T$644,2,FALSE),"")</f>
        <v>GREENWOOD</v>
      </c>
      <c r="F110" s="27">
        <v>346</v>
      </c>
      <c r="G110" s="85">
        <f t="shared" si="3"/>
        <v>3.0966666666666662</v>
      </c>
      <c r="H110" s="82">
        <v>3.09</v>
      </c>
      <c r="I110" s="82">
        <v>3.24</v>
      </c>
      <c r="J110" s="82">
        <v>2.96</v>
      </c>
      <c r="K110" s="19"/>
    </row>
    <row r="111" spans="1:11" ht="12.75" customHeight="1" x14ac:dyDescent="0.25">
      <c r="A111" s="17" t="str">
        <f>IFERROR(VLOOKUP(F111,'Location List'!$A$2:$T$463,20,FALSE),"")</f>
        <v>Chris Kelly</v>
      </c>
      <c r="B111" s="17" t="str">
        <f>IFERROR(VLOOKUP(F111,'Location List'!$A$2:$T$644,19,FALSE),"")</f>
        <v>Mike Seymour</v>
      </c>
      <c r="C111" s="17" t="str">
        <f>IFERROR(VLOOKUP(F111,'Location List'!$A$2:$T$644,18,FALSE),"")</f>
        <v>Justin Miano</v>
      </c>
      <c r="D111" s="17" t="str">
        <f>IFERROR(VLOOKUP(F111,'Location List'!$A$2:$T$644,9,FALSE),"")</f>
        <v>REGINALD DAVENPORT</v>
      </c>
      <c r="E111" s="12" t="str">
        <f>IFERROR(VLOOKUP(F111,'Location List'!$A$2:$T$644,2,FALSE),"")</f>
        <v>HOBART</v>
      </c>
      <c r="F111" s="27">
        <v>348</v>
      </c>
      <c r="G111" s="85">
        <f t="shared" si="3"/>
        <v>2.99</v>
      </c>
      <c r="H111" s="82">
        <v>2.98</v>
      </c>
      <c r="I111" s="82">
        <v>3.02</v>
      </c>
      <c r="J111" s="82">
        <v>2.97</v>
      </c>
      <c r="K111" s="19"/>
    </row>
    <row r="112" spans="1:11" ht="12.75" customHeight="1" x14ac:dyDescent="0.25">
      <c r="A112" s="17" t="str">
        <f>IFERROR(VLOOKUP(F112,'Location List'!$A$2:$T$463,20,FALSE),"")</f>
        <v>Chris Kelly</v>
      </c>
      <c r="B112" s="17" t="str">
        <f>IFERROR(VLOOKUP(F112,'Location List'!$A$2:$T$644,19,FALSE),"")</f>
        <v>Mike Seymour</v>
      </c>
      <c r="C112" s="17" t="str">
        <f>IFERROR(VLOOKUP(F112,'Location List'!$A$2:$T$644,18,FALSE),"")</f>
        <v>Justin Miano</v>
      </c>
      <c r="D112" s="17" t="str">
        <f>IFERROR(VLOOKUP(F112,'Location List'!$A$2:$T$644,9,FALSE),"")</f>
        <v>REGINALD DAVENPORT</v>
      </c>
      <c r="E112" s="12" t="str">
        <f>IFERROR(VLOOKUP(F112,'Location List'!$A$2:$T$644,2,FALSE),"")</f>
        <v>BATAVIA</v>
      </c>
      <c r="F112" s="27">
        <v>349</v>
      </c>
      <c r="G112" s="85">
        <f t="shared" si="3"/>
        <v>2.9633333333333329</v>
      </c>
      <c r="H112" s="82">
        <v>3.11</v>
      </c>
      <c r="I112" s="82">
        <v>2.75</v>
      </c>
      <c r="J112" s="82">
        <v>3.03</v>
      </c>
      <c r="K112" s="19"/>
    </row>
    <row r="113" spans="1:11" ht="12.75" customHeight="1" x14ac:dyDescent="0.25">
      <c r="A113" s="17" t="str">
        <f>IFERROR(VLOOKUP(F113,'Location List'!$A$2:$T$463,20,FALSE),"")</f>
        <v>Tim Kerum</v>
      </c>
      <c r="B113" s="17" t="str">
        <f>IFERROR(VLOOKUP(F113,'Location List'!$A$2:$T$644,19,FALSE),"")</f>
        <v>Troy Chaney</v>
      </c>
      <c r="C113" s="17" t="str">
        <f>IFERROR(VLOOKUP(F113,'Location List'!$A$2:$T$644,18,FALSE),"")</f>
        <v/>
      </c>
      <c r="D113" s="17" t="str">
        <f>IFERROR(VLOOKUP(F113,'Location List'!$A$2:$T$644,9,FALSE),"")</f>
        <v>PATTY CEDILLO</v>
      </c>
      <c r="E113" s="12" t="str">
        <f>IFERROR(VLOOKUP(F113,'Location List'!$A$2:$T$644,2,FALSE),"")</f>
        <v>PALM DESERT</v>
      </c>
      <c r="F113" s="27">
        <v>353</v>
      </c>
      <c r="G113" s="85">
        <f t="shared" si="3"/>
        <v>3.16</v>
      </c>
      <c r="H113" s="82">
        <v>3.11</v>
      </c>
      <c r="I113" s="82">
        <v>3.13</v>
      </c>
      <c r="J113" s="82">
        <v>3.24</v>
      </c>
      <c r="K113" s="19"/>
    </row>
    <row r="114" spans="1:11" ht="12.75" customHeight="1" x14ac:dyDescent="0.25">
      <c r="A114" s="17" t="str">
        <f>IFERROR(VLOOKUP(F114,'Location List'!$A$2:$T$463,20,FALSE),"")</f>
        <v>Tim Kerum</v>
      </c>
      <c r="B114" s="17" t="str">
        <f>IFERROR(VLOOKUP(F114,'Location List'!$A$2:$T$644,19,FALSE),"")</f>
        <v>Troy Chaney</v>
      </c>
      <c r="C114" s="17" t="str">
        <f>IFERROR(VLOOKUP(F114,'Location List'!$A$2:$T$644,18,FALSE),"")</f>
        <v>Manuel Lopez</v>
      </c>
      <c r="D114" s="17" t="str">
        <f>IFERROR(VLOOKUP(F114,'Location List'!$A$2:$T$644,9,FALSE),"")</f>
        <v>OCTAVIO CASTANEDA</v>
      </c>
      <c r="E114" s="12" t="str">
        <f>IFERROR(VLOOKUP(F114,'Location List'!$A$2:$T$644,2,FALSE),"")</f>
        <v>VALENCIA</v>
      </c>
      <c r="F114" s="27">
        <v>355</v>
      </c>
      <c r="G114" s="85">
        <f t="shared" si="3"/>
        <v>3.2533333333333334</v>
      </c>
      <c r="H114" s="82">
        <v>3.31</v>
      </c>
      <c r="I114" s="82">
        <v>3.32</v>
      </c>
      <c r="J114" s="82">
        <v>3.13</v>
      </c>
      <c r="K114" s="19"/>
    </row>
    <row r="115" spans="1:11" ht="12.75" customHeight="1" x14ac:dyDescent="0.25">
      <c r="A115" s="17" t="str">
        <f>IFERROR(VLOOKUP(F115,'Location List'!$A$2:$T$463,20,FALSE),"")</f>
        <v>Tim Kerum</v>
      </c>
      <c r="B115" s="17" t="str">
        <f>IFERROR(VLOOKUP(F115,'Location List'!$A$2:$T$644,19,FALSE),"")</f>
        <v>Troy Chaney</v>
      </c>
      <c r="C115" s="17" t="str">
        <f>IFERROR(VLOOKUP(F115,'Location List'!$A$2:$T$644,18,FALSE),"")</f>
        <v>Luis Torres</v>
      </c>
      <c r="D115" s="17" t="str">
        <f>IFERROR(VLOOKUP(F115,'Location List'!$A$2:$T$644,9,FALSE),"")</f>
        <v>ARSHAD KHAN</v>
      </c>
      <c r="E115" s="12" t="str">
        <f>IFERROR(VLOOKUP(F115,'Location List'!$A$2:$T$644,2,FALSE),"")</f>
        <v>VICTORVILLE</v>
      </c>
      <c r="F115" s="27">
        <v>356</v>
      </c>
      <c r="G115" s="85">
        <f t="shared" si="3"/>
        <v>3.0766666666666667</v>
      </c>
      <c r="H115" s="82">
        <v>2.99</v>
      </c>
      <c r="I115" s="82">
        <v>3.09</v>
      </c>
      <c r="J115" s="82">
        <v>3.15</v>
      </c>
      <c r="K115" s="19"/>
    </row>
    <row r="116" spans="1:11" ht="12.75" customHeight="1" x14ac:dyDescent="0.25">
      <c r="A116" s="17" t="str">
        <f>IFERROR(VLOOKUP(F116,'Location List'!$A$2:$T$463,20,FALSE),"")</f>
        <v>Tim Kerum</v>
      </c>
      <c r="B116" s="17" t="str">
        <f>IFERROR(VLOOKUP(F116,'Location List'!$A$2:$T$644,19,FALSE),"")</f>
        <v>Troy Chaney</v>
      </c>
      <c r="C116" s="17" t="str">
        <f>IFERROR(VLOOKUP(F116,'Location List'!$A$2:$T$644,18,FALSE),"")</f>
        <v>JOAQUIN FREGOSO</v>
      </c>
      <c r="D116" s="17" t="str">
        <f>IFERROR(VLOOKUP(F116,'Location List'!$A$2:$T$644,9,FALSE),"")</f>
        <v>CLAUDIA RIVAS</v>
      </c>
      <c r="E116" s="12" t="str">
        <f>IFERROR(VLOOKUP(F116,'Location List'!$A$2:$T$644,2,FALSE),"")</f>
        <v>LAKEWOOD</v>
      </c>
      <c r="F116" s="27">
        <v>357</v>
      </c>
      <c r="G116" s="85">
        <f t="shared" si="3"/>
        <v>3.0366666666666666</v>
      </c>
      <c r="H116" s="82">
        <v>3.03</v>
      </c>
      <c r="I116" s="82">
        <v>2.93</v>
      </c>
      <c r="J116" s="82">
        <v>3.15</v>
      </c>
      <c r="K116" s="19"/>
    </row>
    <row r="117" spans="1:11" ht="12.75" customHeight="1" x14ac:dyDescent="0.25">
      <c r="A117" s="17" t="str">
        <f>IFERROR(VLOOKUP(F117,'Location List'!$A$2:$T$463,20,FALSE),"")</f>
        <v>Tim Kerum</v>
      </c>
      <c r="B117" s="17" t="str">
        <f>IFERROR(VLOOKUP(F117,'Location List'!$A$2:$T$644,19,FALSE),"")</f>
        <v>Troy Chaney</v>
      </c>
      <c r="C117" s="17" t="str">
        <f>IFERROR(VLOOKUP(F117,'Location List'!$A$2:$T$644,18,FALSE),"")</f>
        <v>JOAQUIN FREGOSO</v>
      </c>
      <c r="D117" s="17" t="str">
        <f>IFERROR(VLOOKUP(F117,'Location List'!$A$2:$T$644,9,FALSE),"")</f>
        <v>CLAUDIA RIVAS</v>
      </c>
      <c r="E117" s="12" t="str">
        <f>IFERROR(VLOOKUP(F117,'Location List'!$A$2:$T$644,2,FALSE),"")</f>
        <v>TORRANCE</v>
      </c>
      <c r="F117" s="27">
        <v>358</v>
      </c>
      <c r="G117" s="85">
        <f t="shared" si="3"/>
        <v>3.0400000000000005</v>
      </c>
      <c r="H117" s="82">
        <v>2.95</v>
      </c>
      <c r="I117" s="82">
        <v>3.1</v>
      </c>
      <c r="J117" s="82">
        <v>3.07</v>
      </c>
      <c r="K117" s="19"/>
    </row>
    <row r="118" spans="1:11" ht="12.75" customHeight="1" x14ac:dyDescent="0.25">
      <c r="A118" s="17" t="str">
        <f>IFERROR(VLOOKUP(F118,'Location List'!$A$2:$T$463,20,FALSE),"")</f>
        <v>Chris Kelly</v>
      </c>
      <c r="B118" s="17" t="str">
        <f>IFERROR(VLOOKUP(F118,'Location List'!$A$2:$T$644,19,FALSE),"")</f>
        <v>Victor Ayrapetov</v>
      </c>
      <c r="C118" s="17" t="str">
        <f>IFERROR(VLOOKUP(F118,'Location List'!$A$2:$T$644,18,FALSE),"")</f>
        <v>Nicholas Glenn</v>
      </c>
      <c r="D118" s="17" t="str">
        <f>IFERROR(VLOOKUP(F118,'Location List'!$A$2:$T$644,9,FALSE),"")</f>
        <v>ALI ELALI</v>
      </c>
      <c r="E118" s="12" t="str">
        <f>IFERROR(VLOOKUP(F118,'Location List'!$A$2:$T$644,2,FALSE),"")</f>
        <v>DEARBORN</v>
      </c>
      <c r="F118" s="27">
        <v>359</v>
      </c>
      <c r="G118" s="85">
        <f t="shared" si="3"/>
        <v>3.2966666666666669</v>
      </c>
      <c r="H118" s="82">
        <v>3.39</v>
      </c>
      <c r="I118" s="82">
        <v>3.49</v>
      </c>
      <c r="J118" s="82">
        <v>3.01</v>
      </c>
      <c r="K118" s="19"/>
    </row>
    <row r="119" spans="1:11" ht="12.75" customHeight="1" x14ac:dyDescent="0.25">
      <c r="A119" s="17" t="str">
        <f>IFERROR(VLOOKUP(F119,'Location List'!$A$2:$T$463,20,FALSE),"")</f>
        <v>Chris Kelly</v>
      </c>
      <c r="B119" s="17" t="str">
        <f>IFERROR(VLOOKUP(F119,'Location List'!$A$2:$T$644,19,FALSE),"")</f>
        <v>Mike Seymour</v>
      </c>
      <c r="C119" s="17" t="str">
        <f>IFERROR(VLOOKUP(F119,'Location List'!$A$2:$T$644,18,FALSE),"")</f>
        <v>James Schwab</v>
      </c>
      <c r="D119" s="17" t="str">
        <f>IFERROR(VLOOKUP(F119,'Location List'!$A$2:$T$644,9,FALSE),"")</f>
        <v>REGINALD DAVENPORT</v>
      </c>
      <c r="E119" s="12" t="str">
        <f>IFERROR(VLOOKUP(F119,'Location List'!$A$2:$T$644,2,FALSE),"")</f>
        <v>PEORIA</v>
      </c>
      <c r="F119" s="27">
        <v>360</v>
      </c>
      <c r="G119" s="85">
        <f t="shared" si="3"/>
        <v>2.9233333333333333</v>
      </c>
      <c r="H119" s="82">
        <v>2.76</v>
      </c>
      <c r="I119" s="82">
        <v>2.98</v>
      </c>
      <c r="J119" s="82">
        <v>3.03</v>
      </c>
      <c r="K119" s="19"/>
    </row>
    <row r="120" spans="1:11" ht="12.75" customHeight="1" x14ac:dyDescent="0.25">
      <c r="A120" s="17" t="str">
        <f>IFERROR(VLOOKUP(F120,'Location List'!$A$2:$T$463,20,FALSE),"")</f>
        <v>Tim Kerum</v>
      </c>
      <c r="B120" s="17" t="str">
        <f>IFERROR(VLOOKUP(F120,'Location List'!$A$2:$T$644,19,FALSE),"")</f>
        <v>Troy Chaney</v>
      </c>
      <c r="C120" s="17" t="str">
        <f>IFERROR(VLOOKUP(F120,'Location List'!$A$2:$T$644,18,FALSE),"")</f>
        <v>JOAQUIN FREGOSO</v>
      </c>
      <c r="D120" s="17" t="str">
        <f>IFERROR(VLOOKUP(F120,'Location List'!$A$2:$T$644,9,FALSE),"")</f>
        <v>CLAUDIA RIVAS</v>
      </c>
      <c r="E120" s="12" t="str">
        <f>IFERROR(VLOOKUP(F120,'Location List'!$A$2:$T$644,2,FALSE),"")</f>
        <v>CERRITOS</v>
      </c>
      <c r="F120" s="27">
        <v>362</v>
      </c>
      <c r="G120" s="85">
        <f t="shared" si="3"/>
        <v>3.1933333333333329</v>
      </c>
      <c r="H120" s="82">
        <v>2.76</v>
      </c>
      <c r="I120" s="82">
        <v>3.03</v>
      </c>
      <c r="J120" s="82">
        <v>3.79</v>
      </c>
      <c r="K120" s="19"/>
    </row>
    <row r="121" spans="1:11" ht="12.75" customHeight="1" x14ac:dyDescent="0.25">
      <c r="A121" s="17" t="str">
        <f>IFERROR(VLOOKUP(F121,'Location List'!$A$2:$T$463,20,FALSE),"")</f>
        <v>Tim Kerum</v>
      </c>
      <c r="B121" s="17" t="str">
        <f>IFERROR(VLOOKUP(F121,'Location List'!$A$2:$T$644,19,FALSE),"")</f>
        <v>Troy Chaney</v>
      </c>
      <c r="C121" s="17" t="str">
        <f>IFERROR(VLOOKUP(F121,'Location List'!$A$2:$T$644,18,FALSE),"")</f>
        <v>Austin Manzo</v>
      </c>
      <c r="D121" s="17" t="str">
        <f>IFERROR(VLOOKUP(F121,'Location List'!$A$2:$T$644,9,FALSE),"")</f>
        <v>YURI PENA</v>
      </c>
      <c r="E121" s="12" t="str">
        <f>IFERROR(VLOOKUP(F121,'Location List'!$A$2:$T$644,2,FALSE),"")</f>
        <v>HAYWARD</v>
      </c>
      <c r="F121" s="27">
        <v>363</v>
      </c>
      <c r="G121" s="85">
        <f t="shared" si="3"/>
        <v>3.1266666666666665</v>
      </c>
      <c r="H121" s="82">
        <v>3.11</v>
      </c>
      <c r="I121" s="82">
        <v>3.15</v>
      </c>
      <c r="J121" s="82">
        <v>3.12</v>
      </c>
      <c r="K121" s="19"/>
    </row>
    <row r="122" spans="1:11" ht="12.75" customHeight="1" x14ac:dyDescent="0.25">
      <c r="A122" s="17" t="str">
        <f>IFERROR(VLOOKUP(F122,'Location List'!$A$2:$T$463,20,FALSE),"")</f>
        <v>Tim Kerum</v>
      </c>
      <c r="B122" s="17" t="str">
        <f>IFERROR(VLOOKUP(F122,'Location List'!$A$2:$T$644,19,FALSE),"")</f>
        <v>Troy Chaney</v>
      </c>
      <c r="C122" s="17" t="str">
        <f>IFERROR(VLOOKUP(F122,'Location List'!$A$2:$T$644,18,FALSE),"")</f>
        <v>Albino Ramirez</v>
      </c>
      <c r="D122" s="17" t="str">
        <f>IFERROR(VLOOKUP(F122,'Location List'!$A$2:$T$644,9,FALSE),"")</f>
        <v>Adam Shafran</v>
      </c>
      <c r="E122" s="12" t="str">
        <f>IFERROR(VLOOKUP(F122,'Location List'!$A$2:$T$644,2,FALSE),"")</f>
        <v>NO. FRESNO</v>
      </c>
      <c r="F122" s="27">
        <v>364</v>
      </c>
      <c r="G122" s="85">
        <f t="shared" si="3"/>
        <v>3.3466666666666662</v>
      </c>
      <c r="H122" s="82">
        <v>3.24</v>
      </c>
      <c r="I122" s="82">
        <v>3.46</v>
      </c>
      <c r="J122" s="82">
        <v>3.34</v>
      </c>
      <c r="K122" s="19"/>
    </row>
    <row r="123" spans="1:11" ht="12.75" customHeight="1" x14ac:dyDescent="0.25">
      <c r="A123" s="17" t="str">
        <f>IFERROR(VLOOKUP(F123,'Location List'!$A$2:$T$463,20,FALSE),"")</f>
        <v>Bill Eich</v>
      </c>
      <c r="B123" s="17" t="str">
        <f>IFERROR(VLOOKUP(F123,'Location List'!$A$2:$T$644,19,FALSE),"")</f>
        <v>Dennis Morgan</v>
      </c>
      <c r="C123" s="17" t="str">
        <f>IFERROR(VLOOKUP(F123,'Location List'!$A$2:$T$644,18,FALSE),"")</f>
        <v>Steve Fraden</v>
      </c>
      <c r="D123" s="17" t="str">
        <f>IFERROR(VLOOKUP(F123,'Location List'!$A$2:$T$644,9,FALSE),"")</f>
        <v>JIM HAMBLEN</v>
      </c>
      <c r="E123" s="12" t="str">
        <f>IFERROR(VLOOKUP(F123,'Location List'!$A$2:$T$644,2,FALSE),"")</f>
        <v>COOL SPRINGS</v>
      </c>
      <c r="F123" s="27">
        <v>365</v>
      </c>
      <c r="G123" s="85">
        <f t="shared" si="3"/>
        <v>2.7900000000000005</v>
      </c>
      <c r="H123" s="82">
        <v>2.75</v>
      </c>
      <c r="I123" s="82">
        <v>2.75</v>
      </c>
      <c r="J123" s="82">
        <v>2.87</v>
      </c>
      <c r="K123" s="19"/>
    </row>
    <row r="124" spans="1:11" ht="12.75" customHeight="1" x14ac:dyDescent="0.25">
      <c r="A124" s="17" t="str">
        <f>IFERROR(VLOOKUP(F124,'Location List'!$A$2:$T$463,20,FALSE),"")</f>
        <v>Tim Kerum</v>
      </c>
      <c r="B124" s="17" t="str">
        <f>IFERROR(VLOOKUP(F124,'Location List'!$A$2:$T$644,19,FALSE),"")</f>
        <v>Troy Chaney</v>
      </c>
      <c r="C124" s="17" t="str">
        <f>IFERROR(VLOOKUP(F124,'Location List'!$A$2:$T$644,18,FALSE),"")</f>
        <v>Albino Ramirez</v>
      </c>
      <c r="D124" s="17" t="str">
        <f>IFERROR(VLOOKUP(F124,'Location List'!$A$2:$T$644,9,FALSE),"")</f>
        <v>Adam Shafran</v>
      </c>
      <c r="E124" s="12" t="str">
        <f>IFERROR(VLOOKUP(F124,'Location List'!$A$2:$T$644,2,FALSE),"")</f>
        <v>ELK GROVE</v>
      </c>
      <c r="F124" s="27">
        <v>366</v>
      </c>
      <c r="G124" s="85">
        <f t="shared" si="3"/>
        <v>2.59</v>
      </c>
      <c r="H124" s="82">
        <v>2.62</v>
      </c>
      <c r="I124" s="82">
        <v>2.59</v>
      </c>
      <c r="J124" s="82">
        <v>2.56</v>
      </c>
      <c r="K124" s="19"/>
    </row>
    <row r="125" spans="1:11" ht="12.75" customHeight="1" x14ac:dyDescent="0.25">
      <c r="A125" s="17" t="str">
        <f>IFERROR(VLOOKUP(F125,'Location List'!$A$2:$T$463,20,FALSE),"")</f>
        <v>Bill Eich</v>
      </c>
      <c r="B125" s="17" t="str">
        <f>IFERROR(VLOOKUP(F125,'Location List'!$A$2:$T$644,19,FALSE),"")</f>
        <v>Dennis Morgan</v>
      </c>
      <c r="C125" s="17" t="str">
        <f>IFERROR(VLOOKUP(F125,'Location List'!$A$2:$T$644,18,FALSE),"")</f>
        <v>Steve Fraden</v>
      </c>
      <c r="D125" s="17" t="str">
        <f>IFERROR(VLOOKUP(F125,'Location List'!$A$2:$T$644,9,FALSE),"")</f>
        <v>JIM HAMBLEN</v>
      </c>
      <c r="E125" s="12" t="str">
        <f>IFERROR(VLOOKUP(F125,'Location List'!$A$2:$T$644,2,FALSE),"")</f>
        <v>CLARKSVILLE</v>
      </c>
      <c r="F125" s="27">
        <v>368</v>
      </c>
      <c r="G125" s="85">
        <f t="shared" si="3"/>
        <v>2.72</v>
      </c>
      <c r="H125" s="82">
        <v>2.68</v>
      </c>
      <c r="I125" s="82">
        <v>2.57</v>
      </c>
      <c r="J125" s="82">
        <v>2.91</v>
      </c>
      <c r="K125" s="19"/>
    </row>
    <row r="126" spans="1:11" ht="12.75" customHeight="1" x14ac:dyDescent="0.25">
      <c r="A126" s="17" t="str">
        <f>IFERROR(VLOOKUP(F126,'Location List'!$A$2:$T$463,20,FALSE),"")</f>
        <v>Tim Kerum</v>
      </c>
      <c r="B126" s="17" t="str">
        <f>IFERROR(VLOOKUP(F126,'Location List'!$A$2:$T$644,19,FALSE),"")</f>
        <v>Troy Chaney</v>
      </c>
      <c r="C126" s="17" t="str">
        <f>IFERROR(VLOOKUP(F126,'Location List'!$A$2:$T$644,18,FALSE),"")</f>
        <v/>
      </c>
      <c r="D126" s="17" t="str">
        <f>IFERROR(VLOOKUP(F126,'Location List'!$A$2:$T$644,9,FALSE),"")</f>
        <v>PATTY CEDILLO</v>
      </c>
      <c r="E126" s="12" t="str">
        <f>IFERROR(VLOOKUP(F126,'Location List'!$A$2:$T$644,2,FALSE),"")</f>
        <v>EL CENTRO</v>
      </c>
      <c r="F126" s="27">
        <v>370</v>
      </c>
      <c r="G126" s="85">
        <f t="shared" si="3"/>
        <v>2.7433333333333336</v>
      </c>
      <c r="H126" s="82">
        <v>2.84</v>
      </c>
      <c r="I126" s="82">
        <v>2.66</v>
      </c>
      <c r="J126" s="82">
        <v>2.73</v>
      </c>
      <c r="K126" s="19"/>
    </row>
    <row r="127" spans="1:11" ht="12.75" customHeight="1" x14ac:dyDescent="0.25">
      <c r="A127" s="17" t="str">
        <f>IFERROR(VLOOKUP(F127,'Location List'!$A$2:$T$463,20,FALSE),"")</f>
        <v>Tim Kerum</v>
      </c>
      <c r="B127" s="17" t="str">
        <f>IFERROR(VLOOKUP(F127,'Location List'!$A$2:$T$644,19,FALSE),"")</f>
        <v>Troy Chaney</v>
      </c>
      <c r="C127" s="17" t="str">
        <f>IFERROR(VLOOKUP(F127,'Location List'!$A$2:$T$644,18,FALSE),"")</f>
        <v>JOAQUIN FREGOSO</v>
      </c>
      <c r="D127" s="17" t="str">
        <f>IFERROR(VLOOKUP(F127,'Location List'!$A$2:$T$644,9,FALSE),"")</f>
        <v>CLAUDIA RIVAS</v>
      </c>
      <c r="E127" s="12" t="str">
        <f>IFERROR(VLOOKUP(F127,'Location List'!$A$2:$T$644,2,FALSE),"")</f>
        <v>FOOTHILL RANCH</v>
      </c>
      <c r="F127" s="27">
        <v>371</v>
      </c>
      <c r="G127" s="85">
        <f t="shared" si="3"/>
        <v>3.0033333333333334</v>
      </c>
      <c r="H127" s="82">
        <v>3.05</v>
      </c>
      <c r="I127" s="82">
        <v>2.98</v>
      </c>
      <c r="J127" s="82">
        <v>2.98</v>
      </c>
      <c r="K127" s="19"/>
    </row>
    <row r="128" spans="1:11" ht="12.75" customHeight="1" x14ac:dyDescent="0.25">
      <c r="A128" s="17" t="str">
        <f>IFERROR(VLOOKUP(F128,'Location List'!$A$2:$T$463,20,FALSE),"")</f>
        <v>Tim Kerum</v>
      </c>
      <c r="B128" s="17" t="str">
        <f>IFERROR(VLOOKUP(F128,'Location List'!$A$2:$T$644,19,FALSE),"")</f>
        <v>Troy Chaney</v>
      </c>
      <c r="C128" s="17" t="str">
        <f>IFERROR(VLOOKUP(F128,'Location List'!$A$2:$T$644,18,FALSE),"")</f>
        <v>Austin Manzo</v>
      </c>
      <c r="D128" s="17" t="str">
        <f>IFERROR(VLOOKUP(F128,'Location List'!$A$2:$T$644,9,FALSE),"")</f>
        <v>YURI PENA</v>
      </c>
      <c r="E128" s="12" t="str">
        <f>IFERROR(VLOOKUP(F128,'Location List'!$A$2:$T$644,2,FALSE),"")</f>
        <v>GILROY</v>
      </c>
      <c r="F128" s="27">
        <v>373</v>
      </c>
      <c r="G128" s="85">
        <f t="shared" si="3"/>
        <v>2.9266666666666663</v>
      </c>
      <c r="H128" s="82">
        <v>3.09</v>
      </c>
      <c r="I128" s="82">
        <v>3.13</v>
      </c>
      <c r="J128" s="82">
        <v>2.56</v>
      </c>
      <c r="K128" s="19"/>
    </row>
    <row r="129" spans="1:11" ht="12.75" customHeight="1" x14ac:dyDescent="0.25">
      <c r="A129" s="17" t="str">
        <f>IFERROR(VLOOKUP(F129,'Location List'!$A$2:$T$463,20,FALSE),"")</f>
        <v>Tim Kerum</v>
      </c>
      <c r="B129" s="17" t="str">
        <f>IFERROR(VLOOKUP(F129,'Location List'!$A$2:$T$644,19,FALSE),"")</f>
        <v>Troy Chaney</v>
      </c>
      <c r="C129" s="17" t="str">
        <f>IFERROR(VLOOKUP(F129,'Location List'!$A$2:$T$644,18,FALSE),"")</f>
        <v>Luis Torres</v>
      </c>
      <c r="D129" s="17" t="str">
        <f>IFERROR(VLOOKUP(F129,'Location List'!$A$2:$T$644,9,FALSE),"")</f>
        <v>ARSHAD KHAN</v>
      </c>
      <c r="E129" s="12" t="str">
        <f>IFERROR(VLOOKUP(F129,'Location List'!$A$2:$T$644,2,FALSE),"")</f>
        <v>SAN BERNARDINO</v>
      </c>
      <c r="F129" s="27">
        <v>375</v>
      </c>
      <c r="G129" s="85">
        <f t="shared" si="3"/>
        <v>3.1766666666666672</v>
      </c>
      <c r="H129" s="82">
        <v>3.28</v>
      </c>
      <c r="I129" s="82">
        <v>3.46</v>
      </c>
      <c r="J129" s="82">
        <v>2.79</v>
      </c>
      <c r="K129" s="19"/>
    </row>
    <row r="130" spans="1:11" ht="12.75" customHeight="1" x14ac:dyDescent="0.25">
      <c r="A130" s="17" t="str">
        <f>IFERROR(VLOOKUP(F130,'Location List'!$A$2:$T$463,20,FALSE),"")</f>
        <v>Tim Kerum</v>
      </c>
      <c r="B130" s="17" t="str">
        <f>IFERROR(VLOOKUP(F130,'Location List'!$A$2:$T$644,19,FALSE),"")</f>
        <v>Troy Chaney</v>
      </c>
      <c r="C130" s="17" t="str">
        <f>IFERROR(VLOOKUP(F130,'Location List'!$A$2:$T$644,18,FALSE),"")</f>
        <v/>
      </c>
      <c r="D130" s="17" t="str">
        <f>IFERROR(VLOOKUP(F130,'Location List'!$A$2:$T$644,9,FALSE),"")</f>
        <v>PATTY CEDILLO</v>
      </c>
      <c r="E130" s="12" t="str">
        <f>IFERROR(VLOOKUP(F130,'Location List'!$A$2:$T$644,2,FALSE),"")</f>
        <v>HEMET</v>
      </c>
      <c r="F130" s="27">
        <v>376</v>
      </c>
      <c r="G130" s="85">
        <f t="shared" si="3"/>
        <v>2.686666666666667</v>
      </c>
      <c r="H130" s="82">
        <v>2.92</v>
      </c>
      <c r="I130" s="82">
        <v>2.54</v>
      </c>
      <c r="J130" s="82">
        <v>2.6</v>
      </c>
      <c r="K130" s="19"/>
    </row>
    <row r="131" spans="1:11" ht="12.75" customHeight="1" x14ac:dyDescent="0.25">
      <c r="A131" s="17" t="str">
        <f>IFERROR(VLOOKUP(F131,'Location List'!$A$2:$T$463,20,FALSE),"")</f>
        <v>Tim Kerum</v>
      </c>
      <c r="B131" s="17" t="str">
        <f>IFERROR(VLOOKUP(F131,'Location List'!$A$2:$T$644,19,FALSE),"")</f>
        <v>Troy Chaney</v>
      </c>
      <c r="C131" s="17" t="str">
        <f>IFERROR(VLOOKUP(F131,'Location List'!$A$2:$T$644,18,FALSE),"")</f>
        <v>Luis Torres</v>
      </c>
      <c r="D131" s="17" t="str">
        <f>IFERROR(VLOOKUP(F131,'Location List'!$A$2:$T$644,9,FALSE),"")</f>
        <v>ARSHAD KHAN</v>
      </c>
      <c r="E131" s="12" t="str">
        <f>IFERROR(VLOOKUP(F131,'Location List'!$A$2:$T$644,2,FALSE),"")</f>
        <v>LYNWOOD</v>
      </c>
      <c r="F131" s="27">
        <v>377</v>
      </c>
      <c r="G131" s="85">
        <f t="shared" si="3"/>
        <v>3.0466666666666669</v>
      </c>
      <c r="H131" s="82">
        <v>2.91</v>
      </c>
      <c r="I131" s="82">
        <v>3.02</v>
      </c>
      <c r="J131" s="82">
        <v>3.21</v>
      </c>
      <c r="K131" s="19"/>
    </row>
    <row r="132" spans="1:11" ht="12.75" customHeight="1" x14ac:dyDescent="0.25">
      <c r="A132" s="17" t="str">
        <f>IFERROR(VLOOKUP(F132,'Location List'!$A$2:$T$463,20,FALSE),"")</f>
        <v>Tim Kerum</v>
      </c>
      <c r="B132" s="17" t="str">
        <f>IFERROR(VLOOKUP(F132,'Location List'!$A$2:$T$644,19,FALSE),"")</f>
        <v>Troy Chaney</v>
      </c>
      <c r="C132" s="17" t="str">
        <f>IFERROR(VLOOKUP(F132,'Location List'!$A$2:$T$644,18,FALSE),"")</f>
        <v>JOAQUIN FREGOSO</v>
      </c>
      <c r="D132" s="17" t="str">
        <f>IFERROR(VLOOKUP(F132,'Location List'!$A$2:$T$644,9,FALSE),"")</f>
        <v>CLAUDIA RIVAS</v>
      </c>
      <c r="E132" s="12" t="str">
        <f>IFERROR(VLOOKUP(F132,'Location List'!$A$2:$T$644,2,FALSE),"")</f>
        <v>LAGUNA HILLS</v>
      </c>
      <c r="F132" s="27">
        <v>378</v>
      </c>
      <c r="G132" s="85">
        <f t="shared" si="3"/>
        <v>3.2266666666666666</v>
      </c>
      <c r="H132" s="82">
        <v>3.11</v>
      </c>
      <c r="I132" s="82">
        <v>3.44</v>
      </c>
      <c r="J132" s="82">
        <v>3.13</v>
      </c>
      <c r="K132" s="19"/>
    </row>
    <row r="133" spans="1:11" ht="12.75" customHeight="1" x14ac:dyDescent="0.25">
      <c r="A133" s="17" t="str">
        <f>IFERROR(VLOOKUP(F133,'Location List'!$A$2:$T$463,20,FALSE),"")</f>
        <v>Tim Kerum</v>
      </c>
      <c r="B133" s="17" t="str">
        <f>IFERROR(VLOOKUP(F133,'Location List'!$A$2:$T$644,19,FALSE),"")</f>
        <v>Troy Chaney</v>
      </c>
      <c r="C133" s="17" t="str">
        <f>IFERROR(VLOOKUP(F133,'Location List'!$A$2:$T$644,18,FALSE),"")</f>
        <v>Austin Manzo</v>
      </c>
      <c r="D133" s="17" t="str">
        <f>IFERROR(VLOOKUP(F133,'Location List'!$A$2:$T$644,9,FALSE),"")</f>
        <v>YURI PENA</v>
      </c>
      <c r="E133" s="12" t="str">
        <f>IFERROR(VLOOKUP(F133,'Location List'!$A$2:$T$644,2,FALSE),"")</f>
        <v>CONCORD</v>
      </c>
      <c r="F133" s="27">
        <v>379</v>
      </c>
      <c r="G133" s="85">
        <f t="shared" ref="G133:G195" si="4">AVERAGE(H133:JH133)</f>
        <v>3.0966666666666662</v>
      </c>
      <c r="H133" s="82">
        <v>3.32</v>
      </c>
      <c r="I133" s="82">
        <v>2.93</v>
      </c>
      <c r="J133" s="82">
        <v>3.04</v>
      </c>
      <c r="K133" s="19"/>
    </row>
    <row r="134" spans="1:11" ht="12.75" customHeight="1" x14ac:dyDescent="0.25">
      <c r="A134" s="17" t="str">
        <f>IFERROR(VLOOKUP(F134,'Location List'!$A$2:$T$463,20,FALSE),"")</f>
        <v>Bill Eich</v>
      </c>
      <c r="B134" s="17" t="str">
        <f>IFERROR(VLOOKUP(F134,'Location List'!$A$2:$T$644,19,FALSE),"")</f>
        <v>Dennis Morgan</v>
      </c>
      <c r="C134" s="17" t="str">
        <f>IFERROR(VLOOKUP(F134,'Location List'!$A$2:$T$644,18,FALSE),"")</f>
        <v>Sean Brady</v>
      </c>
      <c r="D134" s="17" t="str">
        <f>IFERROR(VLOOKUP(F134,'Location List'!$A$2:$T$644,9,FALSE),"")</f>
        <v>HASHEM SAADAT</v>
      </c>
      <c r="E134" s="12" t="str">
        <f>IFERROR(VLOOKUP(F134,'Location List'!$A$2:$T$644,2,FALSE),"")</f>
        <v>DURHAM</v>
      </c>
      <c r="F134" s="27">
        <v>380</v>
      </c>
      <c r="G134" s="85">
        <f t="shared" si="4"/>
        <v>2.9433333333333334</v>
      </c>
      <c r="H134" s="82">
        <v>3.1</v>
      </c>
      <c r="I134" s="82">
        <v>2.86</v>
      </c>
      <c r="J134" s="82">
        <v>2.87</v>
      </c>
      <c r="K134" s="19"/>
    </row>
    <row r="135" spans="1:11" ht="12.75" customHeight="1" x14ac:dyDescent="0.25">
      <c r="A135" s="17" t="str">
        <f>IFERROR(VLOOKUP(F135,'Location List'!$A$2:$T$463,20,FALSE),"")</f>
        <v>Bill Eich</v>
      </c>
      <c r="B135" s="17" t="str">
        <f>IFERROR(VLOOKUP(F135,'Location List'!$A$2:$T$644,19,FALSE),"")</f>
        <v>Dennis Morgan</v>
      </c>
      <c r="C135" s="17" t="str">
        <f>IFERROR(VLOOKUP(F135,'Location List'!$A$2:$T$644,18,FALSE),"")</f>
        <v>Wayne Rough</v>
      </c>
      <c r="D135" s="17" t="str">
        <f>IFERROR(VLOOKUP(F135,'Location List'!$A$2:$T$644,9,FALSE),"")</f>
        <v>HASHEM SAADAT</v>
      </c>
      <c r="E135" s="12" t="str">
        <f>IFERROR(VLOOKUP(F135,'Location List'!$A$2:$T$644,2,FALSE),"")</f>
        <v>CONCORD NC</v>
      </c>
      <c r="F135" s="27">
        <v>381</v>
      </c>
      <c r="G135" s="85">
        <f t="shared" si="4"/>
        <v>3.0466666666666669</v>
      </c>
      <c r="H135" s="82">
        <v>3.02</v>
      </c>
      <c r="I135" s="82">
        <v>3.22</v>
      </c>
      <c r="J135" s="82">
        <v>2.9</v>
      </c>
      <c r="K135" s="19"/>
    </row>
    <row r="136" spans="1:11" ht="12.75" customHeight="1" x14ac:dyDescent="0.25">
      <c r="A136" s="17" t="str">
        <f>IFERROR(VLOOKUP(F136,'Location List'!$A$2:$T$463,20,FALSE),"")</f>
        <v>Bill Eich</v>
      </c>
      <c r="B136" s="17" t="str">
        <f>IFERROR(VLOOKUP(F136,'Location List'!$A$2:$T$644,19,FALSE),"")</f>
        <v>Dennis Morgan</v>
      </c>
      <c r="C136" s="17" t="str">
        <f>IFERROR(VLOOKUP(F136,'Location List'!$A$2:$T$644,18,FALSE),"")</f>
        <v>Wayne Rough</v>
      </c>
      <c r="D136" s="17" t="str">
        <f>IFERROR(VLOOKUP(F136,'Location List'!$A$2:$T$644,9,FALSE),"")</f>
        <v>HASHEM SAADAT</v>
      </c>
      <c r="E136" s="12" t="str">
        <f>IFERROR(VLOOKUP(F136,'Location List'!$A$2:$T$644,2,FALSE),"")</f>
        <v>HICKORY</v>
      </c>
      <c r="F136" s="27">
        <v>382</v>
      </c>
      <c r="G136" s="85">
        <f t="shared" si="4"/>
        <v>3.07</v>
      </c>
      <c r="H136" s="82">
        <v>3.05</v>
      </c>
      <c r="I136" s="82">
        <v>3.22</v>
      </c>
      <c r="J136" s="82">
        <v>2.94</v>
      </c>
      <c r="K136" s="19"/>
    </row>
    <row r="137" spans="1:11" ht="12.75" customHeight="1" x14ac:dyDescent="0.25">
      <c r="A137" s="17" t="str">
        <f>IFERROR(VLOOKUP(F137,'Location List'!$A$2:$T$463,20,FALSE),"")</f>
        <v>Bill Eich</v>
      </c>
      <c r="B137" s="17" t="str">
        <f>IFERROR(VLOOKUP(F137,'Location List'!$A$2:$T$644,19,FALSE),"")</f>
        <v>Dennis Morgan</v>
      </c>
      <c r="C137" s="17" t="str">
        <f>IFERROR(VLOOKUP(F137,'Location List'!$A$2:$T$644,18,FALSE),"")</f>
        <v>Wayne Rough</v>
      </c>
      <c r="D137" s="17" t="str">
        <f>IFERROR(VLOOKUP(F137,'Location List'!$A$2:$T$644,9,FALSE),"")</f>
        <v>HASHEM SAADAT</v>
      </c>
      <c r="E137" s="12" t="str">
        <f>IFERROR(VLOOKUP(F137,'Location List'!$A$2:$T$644,2,FALSE),"")</f>
        <v>SPARTANBURG</v>
      </c>
      <c r="F137" s="27">
        <v>383</v>
      </c>
      <c r="G137" s="85">
        <f t="shared" si="4"/>
        <v>3.186666666666667</v>
      </c>
      <c r="H137" s="82">
        <v>3.15</v>
      </c>
      <c r="I137" s="82">
        <v>3.19</v>
      </c>
      <c r="J137" s="82">
        <v>3.22</v>
      </c>
      <c r="K137" s="19"/>
    </row>
    <row r="138" spans="1:11" ht="12.75" customHeight="1" x14ac:dyDescent="0.25">
      <c r="A138" s="17" t="str">
        <f>IFERROR(VLOOKUP(F138,'Location List'!$A$2:$T$463,20,FALSE),"")</f>
        <v>Bill Eich</v>
      </c>
      <c r="B138" s="17" t="str">
        <f>IFERROR(VLOOKUP(F138,'Location List'!$A$2:$T$644,19,FALSE),"")</f>
        <v>Dennis Morgan</v>
      </c>
      <c r="C138" s="17" t="str">
        <f>IFERROR(VLOOKUP(F138,'Location List'!$A$2:$T$644,18,FALSE),"")</f>
        <v>Santos</v>
      </c>
      <c r="D138" s="17" t="str">
        <f>IFERROR(VLOOKUP(F138,'Location List'!$A$2:$T$644,9,FALSE),"")</f>
        <v>JOSEPH RISNEAR</v>
      </c>
      <c r="E138" s="12" t="str">
        <f>IFERROR(VLOOKUP(F138,'Location List'!$A$2:$T$644,2,FALSE),"")</f>
        <v>NORTH CHARLESTON</v>
      </c>
      <c r="F138" s="27">
        <v>385</v>
      </c>
      <c r="G138" s="85">
        <f t="shared" si="4"/>
        <v>2.9033333333333338</v>
      </c>
      <c r="H138" s="82">
        <v>2.74</v>
      </c>
      <c r="I138" s="82">
        <v>3.01</v>
      </c>
      <c r="J138" s="82">
        <v>2.96</v>
      </c>
      <c r="K138" s="19"/>
    </row>
    <row r="139" spans="1:11" ht="12.75" customHeight="1" x14ac:dyDescent="0.25">
      <c r="A139" s="17" t="str">
        <f>IFERROR(VLOOKUP(F139,'Location List'!$A$2:$T$463,20,FALSE),"")</f>
        <v>Bill Eich</v>
      </c>
      <c r="B139" s="17" t="str">
        <f>IFERROR(VLOOKUP(F139,'Location List'!$A$2:$T$644,19,FALSE),"")</f>
        <v>Dennis Morgan</v>
      </c>
      <c r="C139" s="17" t="str">
        <f>IFERROR(VLOOKUP(F139,'Location List'!$A$2:$T$644,18,FALSE),"")</f>
        <v>Sean Brady</v>
      </c>
      <c r="D139" s="17" t="str">
        <f>IFERROR(VLOOKUP(F139,'Location List'!$A$2:$T$644,9,FALSE),"")</f>
        <v>HASHEM SAADAT</v>
      </c>
      <c r="E139" s="12" t="str">
        <f>IFERROR(VLOOKUP(F139,'Location List'!$A$2:$T$644,2,FALSE),"")</f>
        <v>GOLDSBORO</v>
      </c>
      <c r="F139" s="27">
        <v>386</v>
      </c>
      <c r="G139" s="85">
        <f t="shared" si="4"/>
        <v>2.9833333333333329</v>
      </c>
      <c r="H139" s="82">
        <v>3.05</v>
      </c>
      <c r="I139" s="82">
        <v>2.86</v>
      </c>
      <c r="J139" s="82">
        <v>3.04</v>
      </c>
      <c r="K139" s="19"/>
    </row>
    <row r="140" spans="1:11" ht="12.75" customHeight="1" x14ac:dyDescent="0.25">
      <c r="A140" s="17" t="str">
        <f>IFERROR(VLOOKUP(F140,'Location List'!$A$2:$T$463,20,FALSE),"")</f>
        <v>Bill Eich</v>
      </c>
      <c r="B140" s="17" t="str">
        <f>IFERROR(VLOOKUP(F140,'Location List'!$A$2:$T$644,19,FALSE),"")</f>
        <v>Dennis Morgan</v>
      </c>
      <c r="C140" s="17" t="str">
        <f>IFERROR(VLOOKUP(F140,'Location List'!$A$2:$T$644,18,FALSE),"")</f>
        <v>Sean Brady</v>
      </c>
      <c r="D140" s="17" t="str">
        <f>IFERROR(VLOOKUP(F140,'Location List'!$A$2:$T$644,9,FALSE),"")</f>
        <v>HASHEM SAADAT</v>
      </c>
      <c r="E140" s="12" t="str">
        <f>IFERROR(VLOOKUP(F140,'Location List'!$A$2:$T$644,2,FALSE),"")</f>
        <v>ROCKY MOUNT</v>
      </c>
      <c r="F140" s="27">
        <v>387</v>
      </c>
      <c r="G140" s="85">
        <f t="shared" si="4"/>
        <v>3.026666666666666</v>
      </c>
      <c r="H140" s="82">
        <v>3.09</v>
      </c>
      <c r="I140" s="82">
        <v>3.11</v>
      </c>
      <c r="J140" s="82">
        <v>2.88</v>
      </c>
      <c r="K140" s="19"/>
    </row>
    <row r="141" spans="1:11" ht="12.75" customHeight="1" x14ac:dyDescent="0.25">
      <c r="A141" s="17" t="str">
        <f>IFERROR(VLOOKUP(F141,'Location List'!$A$2:$T$463,20,FALSE),"")</f>
        <v>Tim Kerum</v>
      </c>
      <c r="B141" s="17" t="str">
        <f>IFERROR(VLOOKUP(F141,'Location List'!$A$2:$T$644,19,FALSE),"")</f>
        <v>Troy Chaney</v>
      </c>
      <c r="C141" s="17" t="str">
        <f>IFERROR(VLOOKUP(F141,'Location List'!$A$2:$T$644,18,FALSE),"")</f>
        <v/>
      </c>
      <c r="D141" s="17" t="str">
        <f>IFERROR(VLOOKUP(F141,'Location List'!$A$2:$T$644,9,FALSE),"")</f>
        <v>PATTY CEDILLO</v>
      </c>
      <c r="E141" s="12" t="str">
        <f>IFERROR(VLOOKUP(F141,'Location List'!$A$2:$T$644,2,FALSE),"")</f>
        <v>MORENO VALLEY</v>
      </c>
      <c r="F141" s="27">
        <v>393</v>
      </c>
      <c r="G141" s="85">
        <f t="shared" si="4"/>
        <v>3.0366666666666666</v>
      </c>
      <c r="H141" s="82">
        <v>3.13</v>
      </c>
      <c r="I141" s="82">
        <v>3.07</v>
      </c>
      <c r="J141" s="82">
        <v>2.91</v>
      </c>
      <c r="K141" s="19"/>
    </row>
    <row r="142" spans="1:11" ht="12.75" customHeight="1" x14ac:dyDescent="0.25">
      <c r="A142" s="17" t="str">
        <f>IFERROR(VLOOKUP(F142,'Location List'!$A$2:$T$463,20,FALSE),"")</f>
        <v>Tim Kerum</v>
      </c>
      <c r="B142" s="17" t="str">
        <f>IFERROR(VLOOKUP(F142,'Location List'!$A$2:$T$644,19,FALSE),"")</f>
        <v>Troy Chaney</v>
      </c>
      <c r="C142" s="17" t="str">
        <f>IFERROR(VLOOKUP(F142,'Location List'!$A$2:$T$644,18,FALSE),"")</f>
        <v>Albino Ramirez</v>
      </c>
      <c r="D142" s="17" t="str">
        <f>IFERROR(VLOOKUP(F142,'Location List'!$A$2:$T$644,9,FALSE),"")</f>
        <v>Adam Shafran</v>
      </c>
      <c r="E142" s="12" t="str">
        <f>IFERROR(VLOOKUP(F142,'Location List'!$A$2:$T$644,2,FALSE),"")</f>
        <v>ROHNERT PARK</v>
      </c>
      <c r="F142" s="27">
        <v>399</v>
      </c>
      <c r="G142" s="85">
        <f t="shared" si="4"/>
        <v>3.01</v>
      </c>
      <c r="H142" s="82">
        <v>3.13</v>
      </c>
      <c r="I142" s="82">
        <v>2.96</v>
      </c>
      <c r="J142" s="82">
        <v>2.94</v>
      </c>
      <c r="K142" s="19"/>
    </row>
    <row r="143" spans="1:11" ht="12.75" customHeight="1" x14ac:dyDescent="0.25">
      <c r="A143" s="17" t="str">
        <f>IFERROR(VLOOKUP(F143,'Location List'!$A$2:$T$463,20,FALSE),"")</f>
        <v>Tim Kerum</v>
      </c>
      <c r="B143" s="17" t="str">
        <f>IFERROR(VLOOKUP(F143,'Location List'!$A$2:$T$644,19,FALSE),"")</f>
        <v>Troy Chaney</v>
      </c>
      <c r="C143" s="17" t="str">
        <f>IFERROR(VLOOKUP(F143,'Location List'!$A$2:$T$644,18,FALSE),"")</f>
        <v>JOAQUIN FREGOSO</v>
      </c>
      <c r="D143" s="17" t="str">
        <f>IFERROR(VLOOKUP(F143,'Location List'!$A$2:$T$644,9,FALSE),"")</f>
        <v>CLAUDIA RIVAS</v>
      </c>
      <c r="E143" s="12" t="str">
        <f>IFERROR(VLOOKUP(F143,'Location List'!$A$2:$T$644,2,FALSE),"")</f>
        <v>HUNTINGTON BEACH</v>
      </c>
      <c r="F143" s="27">
        <v>406</v>
      </c>
      <c r="G143" s="85">
        <f t="shared" si="4"/>
        <v>3.51</v>
      </c>
      <c r="H143" s="82">
        <v>3.58</v>
      </c>
      <c r="I143" s="82">
        <v>3.53</v>
      </c>
      <c r="J143" s="82">
        <v>3.42</v>
      </c>
      <c r="K143" s="19"/>
    </row>
    <row r="144" spans="1:11" ht="12.75" customHeight="1" x14ac:dyDescent="0.25">
      <c r="A144" s="17" t="str">
        <f>IFERROR(VLOOKUP(F144,'Location List'!$A$2:$T$463,20,FALSE),"")</f>
        <v>Tim Kerum</v>
      </c>
      <c r="B144" s="17" t="str">
        <f>IFERROR(VLOOKUP(F144,'Location List'!$A$2:$T$644,19,FALSE),"")</f>
        <v>Troy Chaney</v>
      </c>
      <c r="C144" s="17" t="str">
        <f>IFERROR(VLOOKUP(F144,'Location List'!$A$2:$T$644,18,FALSE),"")</f>
        <v>Luis Torres</v>
      </c>
      <c r="D144" s="17" t="str">
        <f>IFERROR(VLOOKUP(F144,'Location List'!$A$2:$T$644,9,FALSE),"")</f>
        <v>ARSHAD KHAN</v>
      </c>
      <c r="E144" s="12" t="str">
        <f>IFERROR(VLOOKUP(F144,'Location List'!$A$2:$T$644,2,FALSE),"")</f>
        <v>CORONA</v>
      </c>
      <c r="F144" s="27">
        <v>407</v>
      </c>
      <c r="G144" s="85">
        <f t="shared" si="4"/>
        <v>3.1866666666666661</v>
      </c>
      <c r="H144" s="82">
        <v>3.28</v>
      </c>
      <c r="I144" s="82">
        <v>3.23</v>
      </c>
      <c r="J144" s="82">
        <v>3.05</v>
      </c>
      <c r="K144" s="19"/>
    </row>
    <row r="145" spans="1:11" ht="12.75" customHeight="1" x14ac:dyDescent="0.25">
      <c r="A145" s="17" t="str">
        <f>IFERROR(VLOOKUP(F145,'Location List'!$A$2:$T$463,20,FALSE),"")</f>
        <v>Tim Kerum</v>
      </c>
      <c r="B145" s="17" t="str">
        <f>IFERROR(VLOOKUP(F145,'Location List'!$A$2:$T$644,19,FALSE),"")</f>
        <v>Troy Chaney</v>
      </c>
      <c r="C145" s="17" t="str">
        <f>IFERROR(VLOOKUP(F145,'Location List'!$A$2:$T$644,18,FALSE),"")</f>
        <v>Albino Ramirez</v>
      </c>
      <c r="D145" s="17" t="str">
        <f>IFERROR(VLOOKUP(F145,'Location List'!$A$2:$T$644,9,FALSE),"")</f>
        <v>Adam Shafran</v>
      </c>
      <c r="E145" s="12" t="str">
        <f>IFERROR(VLOOKUP(F145,'Location List'!$A$2:$T$644,2,FALSE),"")</f>
        <v>SACRAMENTO-ARDEN</v>
      </c>
      <c r="F145" s="27">
        <v>410</v>
      </c>
      <c r="G145" s="85">
        <f t="shared" si="4"/>
        <v>3.1633333333333336</v>
      </c>
      <c r="H145" s="82">
        <v>2.96</v>
      </c>
      <c r="I145" s="82">
        <v>2.93</v>
      </c>
      <c r="J145" s="82">
        <v>3.6</v>
      </c>
      <c r="K145" s="19"/>
    </row>
    <row r="146" spans="1:11" ht="12.75" customHeight="1" x14ac:dyDescent="0.25">
      <c r="A146" s="17" t="str">
        <f>IFERROR(VLOOKUP(F146,'Location List'!$A$2:$T$463,20,FALSE),"")</f>
        <v>Chris Kelly</v>
      </c>
      <c r="B146" s="17" t="str">
        <f>IFERROR(VLOOKUP(F146,'Location List'!$A$2:$T$644,19,FALSE),"")</f>
        <v>Chris Parenti</v>
      </c>
      <c r="C146" s="17" t="str">
        <f>IFERROR(VLOOKUP(F146,'Location List'!$A$2:$T$644,18,FALSE),"")</f>
        <v>Scott Whitsel</v>
      </c>
      <c r="D146" s="17" t="str">
        <f>IFERROR(VLOOKUP(F146,'Location List'!$A$2:$T$644,9,FALSE),"")</f>
        <v>MICHAEL SVOBODA</v>
      </c>
      <c r="E146" s="12" t="str">
        <f>IFERROR(VLOOKUP(F146,'Location List'!$A$2:$T$644,2,FALSE),"")</f>
        <v>CATONSVILLE</v>
      </c>
      <c r="F146" s="27">
        <v>412</v>
      </c>
      <c r="G146" s="85">
        <f t="shared" si="4"/>
        <v>2.6933333333333334</v>
      </c>
      <c r="H146" s="82">
        <v>2.74</v>
      </c>
      <c r="I146" s="82">
        <v>2.7</v>
      </c>
      <c r="J146" s="82">
        <v>2.64</v>
      </c>
      <c r="K146" s="19"/>
    </row>
    <row r="147" spans="1:11" ht="12.75" customHeight="1" x14ac:dyDescent="0.25">
      <c r="A147" s="17" t="str">
        <f>IFERROR(VLOOKUP(F147,'Location List'!$A$2:$T$463,20,FALSE),"")</f>
        <v>Tim Kerum</v>
      </c>
      <c r="B147" s="17" t="str">
        <f>IFERROR(VLOOKUP(F147,'Location List'!$A$2:$T$644,19,FALSE),"")</f>
        <v>Troy Chaney</v>
      </c>
      <c r="C147" s="17" t="str">
        <f>IFERROR(VLOOKUP(F147,'Location List'!$A$2:$T$644,18,FALSE),"")</f>
        <v>Luis Torres</v>
      </c>
      <c r="D147" s="17" t="str">
        <f>IFERROR(VLOOKUP(F147,'Location List'!$A$2:$T$644,9,FALSE),"")</f>
        <v>ARSHAD KHAN</v>
      </c>
      <c r="E147" s="12" t="str">
        <f>IFERROR(VLOOKUP(F147,'Location List'!$A$2:$T$644,2,FALSE),"")</f>
        <v>COVINA</v>
      </c>
      <c r="F147" s="27">
        <v>413</v>
      </c>
      <c r="G147" s="85">
        <f t="shared" si="4"/>
        <v>3.1300000000000003</v>
      </c>
      <c r="H147" s="82">
        <v>3.12</v>
      </c>
      <c r="I147" s="82">
        <v>3.07</v>
      </c>
      <c r="J147" s="82">
        <v>3.2</v>
      </c>
      <c r="K147" s="19"/>
    </row>
    <row r="148" spans="1:11" ht="12.75" customHeight="1" x14ac:dyDescent="0.25">
      <c r="A148" s="17" t="str">
        <f>IFERROR(VLOOKUP(F148,'Location List'!$A$2:$T$463,20,FALSE),"")</f>
        <v>Tim Kerum</v>
      </c>
      <c r="B148" s="17" t="str">
        <f>IFERROR(VLOOKUP(F148,'Location List'!$A$2:$T$644,19,FALSE),"")</f>
        <v>Troy Chaney</v>
      </c>
      <c r="C148" s="17" t="str">
        <f>IFERROR(VLOOKUP(F148,'Location List'!$A$2:$T$644,18,FALSE),"")</f>
        <v/>
      </c>
      <c r="D148" s="17" t="str">
        <f>IFERROR(VLOOKUP(F148,'Location List'!$A$2:$T$644,9,FALSE),"")</f>
        <v>PATTY CEDILLO</v>
      </c>
      <c r="E148" s="12" t="str">
        <f>IFERROR(VLOOKUP(F148,'Location List'!$A$2:$T$644,2,FALSE),"")</f>
        <v>MURRIETA</v>
      </c>
      <c r="F148" s="27">
        <v>414</v>
      </c>
      <c r="G148" s="85">
        <f t="shared" si="4"/>
        <v>2.91</v>
      </c>
      <c r="H148" s="82">
        <v>2.72</v>
      </c>
      <c r="I148" s="82">
        <v>2.73</v>
      </c>
      <c r="J148" s="82">
        <v>3.28</v>
      </c>
      <c r="K148" s="19"/>
    </row>
    <row r="149" spans="1:11" ht="12.75" customHeight="1" x14ac:dyDescent="0.25">
      <c r="A149" s="17" t="str">
        <f>IFERROR(VLOOKUP(F149,'Location List'!$A$2:$T$463,20,FALSE),"")</f>
        <v>Bill Eich</v>
      </c>
      <c r="B149" s="17" t="str">
        <f>IFERROR(VLOOKUP(F149,'Location List'!$A$2:$T$644,19,FALSE),"")</f>
        <v>David Garcia</v>
      </c>
      <c r="C149" s="17" t="str">
        <f>IFERROR(VLOOKUP(F149,'Location List'!$A$2:$T$644,18,FALSE),"")</f>
        <v>David Garibay</v>
      </c>
      <c r="D149" s="17" t="str">
        <f>IFERROR(VLOOKUP(F149,'Location List'!$A$2:$T$644,9,FALSE),"")</f>
        <v>WILLIAM PRESSEL</v>
      </c>
      <c r="E149" s="12" t="str">
        <f>IFERROR(VLOOKUP(F149,'Location List'!$A$2:$T$644,2,FALSE),"")</f>
        <v>MILITARY</v>
      </c>
      <c r="F149" s="27">
        <v>417</v>
      </c>
      <c r="G149" s="85">
        <f t="shared" si="4"/>
        <v>3.1766666666666672</v>
      </c>
      <c r="H149" s="82">
        <v>3.15</v>
      </c>
      <c r="I149" s="82">
        <v>3.17</v>
      </c>
      <c r="J149" s="82">
        <v>3.21</v>
      </c>
      <c r="K149" s="19"/>
    </row>
    <row r="150" spans="1:11" ht="12.75" customHeight="1" x14ac:dyDescent="0.25">
      <c r="A150" s="17" t="str">
        <f>IFERROR(VLOOKUP(F150,'Location List'!$A$2:$T$463,20,FALSE),"")</f>
        <v>Tim Kerum</v>
      </c>
      <c r="B150" s="17" t="str">
        <f>IFERROR(VLOOKUP(F150,'Location List'!$A$2:$T$644,19,FALSE),"")</f>
        <v>Troy Chaney</v>
      </c>
      <c r="C150" s="17" t="str">
        <f>IFERROR(VLOOKUP(F150,'Location List'!$A$2:$T$644,18,FALSE),"")</f>
        <v>Luis Torres</v>
      </c>
      <c r="D150" s="17" t="str">
        <f>IFERROR(VLOOKUP(F150,'Location List'!$A$2:$T$644,9,FALSE),"")</f>
        <v>ARSHAD KHAN</v>
      </c>
      <c r="E150" s="12" t="str">
        <f>IFERROR(VLOOKUP(F150,'Location List'!$A$2:$T$644,2,FALSE),"")</f>
        <v>SUN VALLEY</v>
      </c>
      <c r="F150" s="27">
        <v>418</v>
      </c>
      <c r="G150" s="85">
        <f t="shared" si="4"/>
        <v>3.0766666666666667</v>
      </c>
      <c r="H150" s="82">
        <v>3.13</v>
      </c>
      <c r="I150" s="82">
        <v>3.26</v>
      </c>
      <c r="J150" s="82">
        <v>2.84</v>
      </c>
      <c r="K150" s="19"/>
    </row>
    <row r="151" spans="1:11" ht="12.75" customHeight="1" x14ac:dyDescent="0.25">
      <c r="A151" s="17" t="str">
        <f>IFERROR(VLOOKUP(F151,'Location List'!$A$2:$T$463,20,FALSE),"")</f>
        <v>Tim Kerum</v>
      </c>
      <c r="B151" s="17" t="str">
        <f>IFERROR(VLOOKUP(F151,'Location List'!$A$2:$T$644,19,FALSE),"")</f>
        <v>Troy Chaney</v>
      </c>
      <c r="C151" s="17" t="str">
        <f>IFERROR(VLOOKUP(F151,'Location List'!$A$2:$T$644,18,FALSE),"")</f>
        <v>Luis Torres</v>
      </c>
      <c r="D151" s="17" t="str">
        <f>IFERROR(VLOOKUP(F151,'Location List'!$A$2:$T$644,9,FALSE),"")</f>
        <v>ARSHAD KHAN</v>
      </c>
      <c r="E151" s="12" t="str">
        <f>IFERROR(VLOOKUP(F151,'Location List'!$A$2:$T$644,2,FALSE),"")</f>
        <v>RANCHO CUCAMONGA</v>
      </c>
      <c r="F151" s="27">
        <v>419</v>
      </c>
      <c r="G151" s="85">
        <f t="shared" si="4"/>
        <v>3.0466666666666669</v>
      </c>
      <c r="H151" s="82">
        <v>3.12</v>
      </c>
      <c r="I151" s="82">
        <v>3.05</v>
      </c>
      <c r="J151" s="82">
        <v>2.97</v>
      </c>
      <c r="K151" s="19"/>
    </row>
    <row r="152" spans="1:11" ht="12.75" customHeight="1" x14ac:dyDescent="0.25">
      <c r="A152" s="17" t="str">
        <f>IFERROR(VLOOKUP(F152,'Location List'!$A$2:$T$463,20,FALSE),"")</f>
        <v>Bill Eich</v>
      </c>
      <c r="B152" s="17" t="str">
        <f>IFERROR(VLOOKUP(F152,'Location List'!$A$2:$T$644,19,FALSE),"")</f>
        <v>Dennis Morgan</v>
      </c>
      <c r="C152" s="17" t="str">
        <f>IFERROR(VLOOKUP(F152,'Location List'!$A$2:$T$644,18,FALSE),"")</f>
        <v>George Snow</v>
      </c>
      <c r="D152" s="17" t="str">
        <f>IFERROR(VLOOKUP(F152,'Location List'!$A$2:$T$644,9,FALSE),"")</f>
        <v>SENECA GRAY</v>
      </c>
      <c r="E152" s="12" t="str">
        <f>IFERROR(VLOOKUP(F152,'Location List'!$A$2:$T$644,2,FALSE),"")</f>
        <v>BRANDON</v>
      </c>
      <c r="F152" s="27">
        <v>420</v>
      </c>
      <c r="G152" s="85">
        <f t="shared" si="4"/>
        <v>2.84</v>
      </c>
      <c r="H152" s="82">
        <v>2.82</v>
      </c>
      <c r="I152" s="82">
        <v>2.89</v>
      </c>
      <c r="J152" s="82">
        <v>2.81</v>
      </c>
      <c r="K152" s="19"/>
    </row>
    <row r="153" spans="1:11" ht="12.75" customHeight="1" x14ac:dyDescent="0.25">
      <c r="A153" s="17" t="str">
        <f>IFERROR(VLOOKUP(F153,'Location List'!$A$2:$T$463,20,FALSE),"")</f>
        <v>Tim Kerum</v>
      </c>
      <c r="B153" s="17" t="str">
        <f>IFERROR(VLOOKUP(F153,'Location List'!$A$2:$T$644,19,FALSE),"")</f>
        <v>Troy Chaney</v>
      </c>
      <c r="C153" s="17" t="str">
        <f>IFERROR(VLOOKUP(F153,'Location List'!$A$2:$T$644,18,FALSE),"")</f>
        <v>JOAQUIN FREGOSO</v>
      </c>
      <c r="D153" s="17" t="str">
        <f>IFERROR(VLOOKUP(F153,'Location List'!$A$2:$T$644,9,FALSE),"")</f>
        <v>CLAUDIA RIVAS</v>
      </c>
      <c r="E153" s="12" t="str">
        <f>IFERROR(VLOOKUP(F153,'Location List'!$A$2:$T$644,2,FALSE),"")</f>
        <v>COSTA MESA</v>
      </c>
      <c r="F153" s="27">
        <v>421</v>
      </c>
      <c r="G153" s="85">
        <f t="shared" si="4"/>
        <v>3.2033333333333336</v>
      </c>
      <c r="H153" s="82">
        <v>3.24</v>
      </c>
      <c r="I153" s="82">
        <v>3.14</v>
      </c>
      <c r="J153" s="82">
        <v>3.23</v>
      </c>
      <c r="K153" s="19"/>
    </row>
    <row r="154" spans="1:11" ht="12.75" customHeight="1" x14ac:dyDescent="0.25">
      <c r="A154" s="17" t="str">
        <f>IFERROR(VLOOKUP(F154,'Location List'!$A$2:$T$463,20,FALSE),"")</f>
        <v>Tim Kerum</v>
      </c>
      <c r="B154" s="17" t="str">
        <f>IFERROR(VLOOKUP(F154,'Location List'!$A$2:$T$644,19,FALSE),"")</f>
        <v>Troy Chaney</v>
      </c>
      <c r="C154" s="17" t="str">
        <f>IFERROR(VLOOKUP(F154,'Location List'!$A$2:$T$644,18,FALSE),"")</f>
        <v>Luis Torres</v>
      </c>
      <c r="D154" s="17" t="str">
        <f>IFERROR(VLOOKUP(F154,'Location List'!$A$2:$T$644,9,FALSE),"")</f>
        <v>ARSHAD KHAN</v>
      </c>
      <c r="E154" s="12" t="str">
        <f>IFERROR(VLOOKUP(F154,'Location List'!$A$2:$T$644,2,FALSE),"")</f>
        <v>GARDEN GROVE</v>
      </c>
      <c r="F154" s="27">
        <v>422</v>
      </c>
      <c r="G154" s="85">
        <f t="shared" si="4"/>
        <v>2.9500000000000006</v>
      </c>
      <c r="H154" s="82">
        <v>2.93</v>
      </c>
      <c r="I154" s="82">
        <v>2.97</v>
      </c>
      <c r="J154" s="82">
        <v>2.95</v>
      </c>
      <c r="K154" s="19"/>
    </row>
    <row r="155" spans="1:11" ht="12.75" customHeight="1" x14ac:dyDescent="0.25">
      <c r="A155" s="17" t="str">
        <f>IFERROR(VLOOKUP(F155,'Location List'!$A$2:$T$463,20,FALSE),"")</f>
        <v>Tim Kerum</v>
      </c>
      <c r="B155" s="17" t="str">
        <f>IFERROR(VLOOKUP(F155,'Location List'!$A$2:$T$644,19,FALSE),"")</f>
        <v>Troy Chaney</v>
      </c>
      <c r="C155" s="17" t="str">
        <f>IFERROR(VLOOKUP(F155,'Location List'!$A$2:$T$644,18,FALSE),"")</f>
        <v>JOAQUIN FREGOSO</v>
      </c>
      <c r="D155" s="17" t="str">
        <f>IFERROR(VLOOKUP(F155,'Location List'!$A$2:$T$644,9,FALSE),"")</f>
        <v>CLAUDIA RIVAS</v>
      </c>
      <c r="E155" s="12" t="str">
        <f>IFERROR(VLOOKUP(F155,'Location List'!$A$2:$T$644,2,FALSE),"")</f>
        <v>NORWALK</v>
      </c>
      <c r="F155" s="27">
        <v>423</v>
      </c>
      <c r="G155" s="85">
        <f t="shared" si="4"/>
        <v>3</v>
      </c>
      <c r="H155" s="82">
        <v>3.02</v>
      </c>
      <c r="I155" s="82">
        <v>2.91</v>
      </c>
      <c r="J155" s="82">
        <v>3.07</v>
      </c>
      <c r="K155" s="19"/>
    </row>
    <row r="156" spans="1:11" ht="12.75" customHeight="1" x14ac:dyDescent="0.25">
      <c r="A156" s="17" t="str">
        <f>IFERROR(VLOOKUP(F156,'Location List'!$A$2:$T$463,20,FALSE),"")</f>
        <v>Bill Eich</v>
      </c>
      <c r="B156" s="17" t="str">
        <f>IFERROR(VLOOKUP(F156,'Location List'!$A$2:$T$644,19,FALSE),"")</f>
        <v>Dennis Morgan</v>
      </c>
      <c r="C156" s="17" t="str">
        <f>IFERROR(VLOOKUP(F156,'Location List'!$A$2:$T$644,18,FALSE),"")</f>
        <v>Aldo Castaneda</v>
      </c>
      <c r="D156" s="17" t="str">
        <f>IFERROR(VLOOKUP(F156,'Location List'!$A$2:$T$644,9,FALSE),"")</f>
        <v>PETER PANUNZI</v>
      </c>
      <c r="E156" s="12" t="str">
        <f>IFERROR(VLOOKUP(F156,'Location List'!$A$2:$T$644,2,FALSE),"")</f>
        <v>HIALEAH</v>
      </c>
      <c r="F156" s="27">
        <v>424</v>
      </c>
      <c r="G156" s="85">
        <f t="shared" si="4"/>
        <v>3.0933333333333337</v>
      </c>
      <c r="H156" s="82">
        <v>3.08</v>
      </c>
      <c r="I156" s="82">
        <v>3.07</v>
      </c>
      <c r="J156" s="82">
        <v>3.13</v>
      </c>
      <c r="K156" s="19"/>
    </row>
    <row r="157" spans="1:11" ht="12.75" customHeight="1" x14ac:dyDescent="0.25">
      <c r="A157" s="17" t="str">
        <f>IFERROR(VLOOKUP(F157,'Location List'!$A$2:$T$463,20,FALSE),"")</f>
        <v>Bill Eich</v>
      </c>
      <c r="B157" s="17" t="str">
        <f>IFERROR(VLOOKUP(F157,'Location List'!$A$2:$T$644,19,FALSE),"")</f>
        <v>Dennis Morgan</v>
      </c>
      <c r="C157" s="17" t="str">
        <f>IFERROR(VLOOKUP(F157,'Location List'!$A$2:$T$644,18,FALSE),"")</f>
        <v>George Snow</v>
      </c>
      <c r="D157" s="17" t="str">
        <f>IFERROR(VLOOKUP(F157,'Location List'!$A$2:$T$644,9,FALSE),"")</f>
        <v>SENECA GRAY</v>
      </c>
      <c r="E157" s="12" t="str">
        <f>IFERROR(VLOOKUP(F157,'Location List'!$A$2:$T$644,2,FALSE),"")</f>
        <v>LAKELAND</v>
      </c>
      <c r="F157" s="27">
        <v>426</v>
      </c>
      <c r="G157" s="85">
        <f t="shared" si="4"/>
        <v>2.9</v>
      </c>
      <c r="H157" s="82">
        <v>3.04</v>
      </c>
      <c r="I157" s="82">
        <v>2.84</v>
      </c>
      <c r="J157" s="82">
        <v>2.82</v>
      </c>
      <c r="K157" s="19"/>
    </row>
    <row r="158" spans="1:11" ht="12.75" customHeight="1" x14ac:dyDescent="0.25">
      <c r="A158" s="17" t="str">
        <f>IFERROR(VLOOKUP(F158,'Location List'!$A$2:$T$463,20,FALSE),"")</f>
        <v>Bill Eich</v>
      </c>
      <c r="B158" s="17" t="str">
        <f>IFERROR(VLOOKUP(F158,'Location List'!$A$2:$T$644,19,FALSE),"")</f>
        <v>Dennis Morgan</v>
      </c>
      <c r="C158" s="17" t="str">
        <f>IFERROR(VLOOKUP(F158,'Location List'!$A$2:$T$644,18,FALSE),"")</f>
        <v>George Snow</v>
      </c>
      <c r="D158" s="17" t="str">
        <f>IFERROR(VLOOKUP(F158,'Location List'!$A$2:$T$644,9,FALSE),"")</f>
        <v>SENECA GRAY</v>
      </c>
      <c r="E158" s="12" t="str">
        <f>IFERROR(VLOOKUP(F158,'Location List'!$A$2:$T$644,2,FALSE),"")</f>
        <v>CARROLLWOOD</v>
      </c>
      <c r="F158" s="27">
        <v>430</v>
      </c>
      <c r="G158" s="85">
        <f t="shared" si="4"/>
        <v>2.9466666666666668</v>
      </c>
      <c r="H158" s="82">
        <v>2.81</v>
      </c>
      <c r="I158" s="82">
        <v>3.02</v>
      </c>
      <c r="J158" s="82">
        <v>3.01</v>
      </c>
      <c r="K158" s="19"/>
    </row>
    <row r="159" spans="1:11" ht="12.75" customHeight="1" x14ac:dyDescent="0.25">
      <c r="A159" s="17" t="str">
        <f>IFERROR(VLOOKUP(F159,'Location List'!$A$2:$T$463,20,FALSE),"")</f>
        <v>Bill Eich</v>
      </c>
      <c r="B159" s="17" t="str">
        <f>IFERROR(VLOOKUP(F159,'Location List'!$A$2:$T$644,19,FALSE),"")</f>
        <v>Dennis Morgan</v>
      </c>
      <c r="C159" s="17" t="str">
        <f>IFERROR(VLOOKUP(F159,'Location List'!$A$2:$T$644,18,FALSE),"")</f>
        <v>Aldo Castaneda</v>
      </c>
      <c r="D159" s="17" t="str">
        <f>IFERROR(VLOOKUP(F159,'Location List'!$A$2:$T$644,9,FALSE),"")</f>
        <v>PETER PANUNZI</v>
      </c>
      <c r="E159" s="12" t="str">
        <f>IFERROR(VLOOKUP(F159,'Location List'!$A$2:$T$644,2,FALSE),"")</f>
        <v>PEMBROKE PINES</v>
      </c>
      <c r="F159" s="27">
        <v>433</v>
      </c>
      <c r="G159" s="85">
        <f t="shared" si="4"/>
        <v>3.6066666666666669</v>
      </c>
      <c r="H159" s="82">
        <v>2.93</v>
      </c>
      <c r="I159" s="82">
        <v>3.74</v>
      </c>
      <c r="J159" s="82">
        <v>4.1500000000000004</v>
      </c>
      <c r="K159" s="19"/>
    </row>
    <row r="160" spans="1:11" ht="12.75" customHeight="1" x14ac:dyDescent="0.25">
      <c r="A160" s="17" t="str">
        <f>IFERROR(VLOOKUP(F160,'Location List'!$A$2:$T$463,20,FALSE),"")</f>
        <v>Bill Eich</v>
      </c>
      <c r="B160" s="17" t="str">
        <f>IFERROR(VLOOKUP(F160,'Location List'!$A$2:$T$644,19,FALSE),"")</f>
        <v>Dennis Morgan</v>
      </c>
      <c r="C160" s="17" t="str">
        <f>IFERROR(VLOOKUP(F160,'Location List'!$A$2:$T$644,18,FALSE),"")</f>
        <v>Aldo Castaneda</v>
      </c>
      <c r="D160" s="17" t="str">
        <f>IFERROR(VLOOKUP(F160,'Location List'!$A$2:$T$644,9,FALSE),"")</f>
        <v>PETER PANUNZI</v>
      </c>
      <c r="E160" s="12" t="str">
        <f>IFERROR(VLOOKUP(F160,'Location List'!$A$2:$T$644,2,FALSE),"")</f>
        <v>SUNRISE</v>
      </c>
      <c r="F160" s="27">
        <v>434</v>
      </c>
      <c r="G160" s="85">
        <f t="shared" si="4"/>
        <v>2.8533333333333331</v>
      </c>
      <c r="H160" s="82">
        <v>2.82</v>
      </c>
      <c r="I160" s="82">
        <v>2.8</v>
      </c>
      <c r="J160" s="82">
        <v>2.94</v>
      </c>
      <c r="K160" s="19"/>
    </row>
    <row r="161" spans="1:11" ht="12.75" customHeight="1" x14ac:dyDescent="0.25">
      <c r="A161" s="17" t="str">
        <f>IFERROR(VLOOKUP(F161,'Location List'!$A$2:$T$463,20,FALSE),"")</f>
        <v>Bill Eich</v>
      </c>
      <c r="B161" s="17" t="str">
        <f>IFERROR(VLOOKUP(F161,'Location List'!$A$2:$T$644,19,FALSE),"")</f>
        <v>Dennis Morgan</v>
      </c>
      <c r="C161" s="17" t="str">
        <f>IFERROR(VLOOKUP(F161,'Location List'!$A$2:$T$644,18,FALSE),"")</f>
        <v>Aldo Castaneda</v>
      </c>
      <c r="D161" s="17" t="str">
        <f>IFERROR(VLOOKUP(F161,'Location List'!$A$2:$T$644,9,FALSE),"")</f>
        <v>PETER PANUNZI</v>
      </c>
      <c r="E161" s="12" t="str">
        <f>IFERROR(VLOOKUP(F161,'Location List'!$A$2:$T$644,2,FALSE),"")</f>
        <v>NORTH MIAMI</v>
      </c>
      <c r="F161" s="27">
        <v>435</v>
      </c>
      <c r="G161" s="85">
        <f t="shared" si="4"/>
        <v>3.1266666666666665</v>
      </c>
      <c r="H161" s="82">
        <v>2.9</v>
      </c>
      <c r="I161" s="82">
        <v>2.98</v>
      </c>
      <c r="J161" s="82">
        <v>3.5</v>
      </c>
      <c r="K161" s="19"/>
    </row>
    <row r="162" spans="1:11" ht="12.75" customHeight="1" x14ac:dyDescent="0.25">
      <c r="A162" s="17" t="str">
        <f>IFERROR(VLOOKUP(F162,'Location List'!$A$2:$T$463,20,FALSE),"")</f>
        <v>Bill Eich</v>
      </c>
      <c r="B162" s="17" t="str">
        <f>IFERROR(VLOOKUP(F162,'Location List'!$A$2:$T$644,19,FALSE),"")</f>
        <v>Dennis Morgan</v>
      </c>
      <c r="C162" s="17" t="str">
        <f>IFERROR(VLOOKUP(F162,'Location List'!$A$2:$T$644,18,FALSE),"")</f>
        <v>George Snow</v>
      </c>
      <c r="D162" s="17" t="str">
        <f>IFERROR(VLOOKUP(F162,'Location List'!$A$2:$T$644,9,FALSE),"")</f>
        <v>SENECA GRAY</v>
      </c>
      <c r="E162" s="12" t="str">
        <f>IFERROR(VLOOKUP(F162,'Location List'!$A$2:$T$644,2,FALSE),"")</f>
        <v>CLEARWATER</v>
      </c>
      <c r="F162" s="27">
        <v>436</v>
      </c>
      <c r="G162" s="85">
        <f t="shared" si="4"/>
        <v>3.4033333333333338</v>
      </c>
      <c r="H162" s="82">
        <v>3.39</v>
      </c>
      <c r="I162" s="82">
        <v>3.51</v>
      </c>
      <c r="J162" s="82">
        <v>3.31</v>
      </c>
      <c r="K162" s="19"/>
    </row>
    <row r="163" spans="1:11" ht="12.75" customHeight="1" x14ac:dyDescent="0.25">
      <c r="A163" s="17" t="str">
        <f>IFERROR(VLOOKUP(F163,'Location List'!$A$2:$T$463,20,FALSE),"")</f>
        <v>Chris Kelly</v>
      </c>
      <c r="B163" s="17" t="str">
        <f>IFERROR(VLOOKUP(F163,'Location List'!$A$2:$T$644,19,FALSE),"")</f>
        <v>Chris Parenti</v>
      </c>
      <c r="C163" s="17" t="str">
        <f>IFERROR(VLOOKUP(F163,'Location List'!$A$2:$T$644,18,FALSE),"")</f>
        <v>Stephen Vanderslice</v>
      </c>
      <c r="D163" s="17" t="str">
        <f>IFERROR(VLOOKUP(F163,'Location List'!$A$2:$T$644,9,FALSE),"")</f>
        <v>Taurean Silas</v>
      </c>
      <c r="E163" s="12" t="str">
        <f>IFERROR(VLOOKUP(F163,'Location List'!$A$2:$T$644,2,FALSE),"")</f>
        <v>ROOSEVELT</v>
      </c>
      <c r="F163" s="27">
        <v>437</v>
      </c>
      <c r="G163" s="85">
        <f t="shared" si="4"/>
        <v>2.8866666666666667</v>
      </c>
      <c r="H163" s="82">
        <v>2.8</v>
      </c>
      <c r="I163" s="82">
        <v>2.89</v>
      </c>
      <c r="J163" s="82">
        <v>2.97</v>
      </c>
      <c r="K163" s="19"/>
    </row>
    <row r="164" spans="1:11" ht="12.75" customHeight="1" x14ac:dyDescent="0.25">
      <c r="A164" s="17" t="str">
        <f>IFERROR(VLOOKUP(F164,'Location List'!$A$2:$T$463,20,FALSE),"")</f>
        <v>Bill Eich</v>
      </c>
      <c r="B164" s="17" t="str">
        <f>IFERROR(VLOOKUP(F164,'Location List'!$A$2:$T$644,19,FALSE),"")</f>
        <v>Dennis Morgan</v>
      </c>
      <c r="C164" s="17" t="str">
        <f>IFERROR(VLOOKUP(F164,'Location List'!$A$2:$T$644,18,FALSE),"")</f>
        <v>Aldo Castaneda</v>
      </c>
      <c r="D164" s="17" t="str">
        <f>IFERROR(VLOOKUP(F164,'Location List'!$A$2:$T$644,9,FALSE),"")</f>
        <v>PETER PANUNZI</v>
      </c>
      <c r="E164" s="12" t="str">
        <f>IFERROR(VLOOKUP(F164,'Location List'!$A$2:$T$644,2,FALSE),"")</f>
        <v>KENDALL</v>
      </c>
      <c r="F164" s="27">
        <v>438</v>
      </c>
      <c r="G164" s="85">
        <f t="shared" si="4"/>
        <v>2.9633333333333334</v>
      </c>
      <c r="H164" s="82">
        <v>2.86</v>
      </c>
      <c r="I164" s="82">
        <v>3.06</v>
      </c>
      <c r="J164" s="82">
        <v>2.97</v>
      </c>
      <c r="K164" s="19"/>
    </row>
    <row r="165" spans="1:11" ht="12.75" customHeight="1" x14ac:dyDescent="0.25">
      <c r="A165" s="17" t="str">
        <f>IFERROR(VLOOKUP(F165,'Location List'!$A$2:$T$463,20,FALSE),"")</f>
        <v>Tim Kerum</v>
      </c>
      <c r="B165" s="17" t="str">
        <f>IFERROR(VLOOKUP(F165,'Location List'!$A$2:$T$644,19,FALSE),"")</f>
        <v>Troy Chaney</v>
      </c>
      <c r="C165" s="17" t="str">
        <f>IFERROR(VLOOKUP(F165,'Location List'!$A$2:$T$644,18,FALSE),"")</f>
        <v/>
      </c>
      <c r="D165" s="17" t="str">
        <f>IFERROR(VLOOKUP(F165,'Location List'!$A$2:$T$644,9,FALSE),"")</f>
        <v>PATTY CEDILLO</v>
      </c>
      <c r="E165" s="12" t="str">
        <f>IFERROR(VLOOKUP(F165,'Location List'!$A$2:$T$644,2,FALSE),"")</f>
        <v>NATIONAL CITY</v>
      </c>
      <c r="F165" s="27">
        <v>439</v>
      </c>
      <c r="G165" s="85">
        <f t="shared" si="4"/>
        <v>2.97</v>
      </c>
      <c r="H165" s="82">
        <v>3.08</v>
      </c>
      <c r="I165" s="82">
        <v>2.98</v>
      </c>
      <c r="J165" s="82">
        <v>2.85</v>
      </c>
      <c r="K165" s="19"/>
    </row>
    <row r="166" spans="1:11" ht="12.75" customHeight="1" x14ac:dyDescent="0.25">
      <c r="A166" s="17" t="str">
        <f>IFERROR(VLOOKUP(F166,'Location List'!$A$2:$T$463,20,FALSE),"")</f>
        <v>Tim Kerum</v>
      </c>
      <c r="B166" s="17" t="str">
        <f>IFERROR(VLOOKUP(F166,'Location List'!$A$2:$T$644,19,FALSE),"")</f>
        <v>Troy Chaney</v>
      </c>
      <c r="C166" s="17" t="str">
        <f>IFERROR(VLOOKUP(F166,'Location List'!$A$2:$T$644,18,FALSE),"")</f>
        <v>JOAQUIN FREGOSO</v>
      </c>
      <c r="D166" s="17" t="str">
        <f>IFERROR(VLOOKUP(F166,'Location List'!$A$2:$T$644,9,FALSE),"")</f>
        <v>CLAUDIA RIVAS</v>
      </c>
      <c r="E166" s="12" t="str">
        <f>IFERROR(VLOOKUP(F166,'Location List'!$A$2:$T$644,2,FALSE),"")</f>
        <v>PICO RIVERA</v>
      </c>
      <c r="F166" s="27">
        <v>440</v>
      </c>
      <c r="G166" s="85">
        <f t="shared" si="4"/>
        <v>2.8266666666666667</v>
      </c>
      <c r="H166" s="82">
        <v>2.83</v>
      </c>
      <c r="I166" s="82">
        <v>2.72</v>
      </c>
      <c r="J166" s="82">
        <v>2.93</v>
      </c>
      <c r="K166" s="19"/>
    </row>
    <row r="167" spans="1:11" ht="12.75" customHeight="1" x14ac:dyDescent="0.25">
      <c r="A167" s="17" t="str">
        <f>IFERROR(VLOOKUP(F167,'Location List'!$A$2:$T$463,20,FALSE),"")</f>
        <v>Tim Kerum</v>
      </c>
      <c r="B167" s="17" t="str">
        <f>IFERROR(VLOOKUP(F167,'Location List'!$A$2:$T$644,19,FALSE),"")</f>
        <v>Troy Chaney</v>
      </c>
      <c r="C167" s="17" t="str">
        <f>IFERROR(VLOOKUP(F167,'Location List'!$A$2:$T$644,18,FALSE),"")</f>
        <v/>
      </c>
      <c r="D167" s="17" t="str">
        <f>IFERROR(VLOOKUP(F167,'Location List'!$A$2:$T$644,9,FALSE),"")</f>
        <v>PATTY CEDILLO</v>
      </c>
      <c r="E167" s="12" t="str">
        <f>IFERROR(VLOOKUP(F167,'Location List'!$A$2:$T$644,2,FALSE),"")</f>
        <v>SAN DIEGO</v>
      </c>
      <c r="F167" s="27">
        <v>441</v>
      </c>
      <c r="G167" s="85">
        <f t="shared" si="4"/>
        <v>3.2133333333333334</v>
      </c>
      <c r="H167" s="82">
        <v>3.38</v>
      </c>
      <c r="I167" s="82">
        <v>3.44</v>
      </c>
      <c r="J167" s="82">
        <v>2.82</v>
      </c>
      <c r="K167" s="19"/>
    </row>
    <row r="168" spans="1:11" ht="12.75" customHeight="1" x14ac:dyDescent="0.25">
      <c r="A168" s="17" t="str">
        <f>IFERROR(VLOOKUP(F168,'Location List'!$A$2:$T$463,20,FALSE),"")</f>
        <v>Tim Kerum</v>
      </c>
      <c r="B168" s="17" t="str">
        <f>IFERROR(VLOOKUP(F168,'Location List'!$A$2:$T$644,19,FALSE),"")</f>
        <v>Troy Chaney</v>
      </c>
      <c r="C168" s="17" t="str">
        <f>IFERROR(VLOOKUP(F168,'Location List'!$A$2:$T$644,18,FALSE),"")</f>
        <v>Luis Torres</v>
      </c>
      <c r="D168" s="17" t="str">
        <f>IFERROR(VLOOKUP(F168,'Location List'!$A$2:$T$644,9,FALSE),"")</f>
        <v>ARSHAD KHAN</v>
      </c>
      <c r="E168" s="12" t="str">
        <f>IFERROR(VLOOKUP(F168,'Location List'!$A$2:$T$644,2,FALSE),"")</f>
        <v>PLACENTIA</v>
      </c>
      <c r="F168" s="27">
        <v>442</v>
      </c>
      <c r="G168" s="85">
        <f t="shared" si="4"/>
        <v>3.0766666666666667</v>
      </c>
      <c r="H168" s="82">
        <v>3.21</v>
      </c>
      <c r="I168" s="82">
        <v>2.97</v>
      </c>
      <c r="J168" s="82">
        <v>3.05</v>
      </c>
      <c r="K168" s="19"/>
    </row>
    <row r="169" spans="1:11" ht="12.75" customHeight="1" x14ac:dyDescent="0.25">
      <c r="A169" s="17" t="str">
        <f>IFERROR(VLOOKUP(F169,'Location List'!$A$2:$T$463,20,FALSE),"")</f>
        <v>Tim Kerum</v>
      </c>
      <c r="B169" s="17" t="str">
        <f>IFERROR(VLOOKUP(F169,'Location List'!$A$2:$T$644,19,FALSE),"")</f>
        <v>Troy Chaney</v>
      </c>
      <c r="C169" s="17" t="str">
        <f>IFERROR(VLOOKUP(F169,'Location List'!$A$2:$T$644,18,FALSE),"")</f>
        <v/>
      </c>
      <c r="D169" s="17" t="str">
        <f>IFERROR(VLOOKUP(F169,'Location List'!$A$2:$T$644,9,FALSE),"")</f>
        <v>PATTY CEDILLO</v>
      </c>
      <c r="E169" s="12" t="str">
        <f>IFERROR(VLOOKUP(F169,'Location List'!$A$2:$T$644,2,FALSE),"")</f>
        <v>MIRA MESA</v>
      </c>
      <c r="F169" s="27">
        <v>443</v>
      </c>
      <c r="G169" s="85">
        <f t="shared" si="4"/>
        <v>3.08</v>
      </c>
      <c r="H169" s="82">
        <v>3.08</v>
      </c>
      <c r="I169" s="82">
        <v>2.92</v>
      </c>
      <c r="J169" s="82">
        <v>3.24</v>
      </c>
      <c r="K169" s="19"/>
    </row>
    <row r="170" spans="1:11" ht="12.75" customHeight="1" x14ac:dyDescent="0.25">
      <c r="A170" s="17" t="str">
        <f>IFERROR(VLOOKUP(F170,'Location List'!$A$2:$T$463,20,FALSE),"")</f>
        <v>Tim Kerum</v>
      </c>
      <c r="B170" s="17" t="str">
        <f>IFERROR(VLOOKUP(F170,'Location List'!$A$2:$T$644,19,FALSE),"")</f>
        <v>Troy Chaney</v>
      </c>
      <c r="C170" s="17" t="str">
        <f>IFERROR(VLOOKUP(F170,'Location List'!$A$2:$T$644,18,FALSE),"")</f>
        <v>Austin Manzo</v>
      </c>
      <c r="D170" s="17" t="str">
        <f>IFERROR(VLOOKUP(F170,'Location List'!$A$2:$T$644,9,FALSE),"")</f>
        <v>YURI PENA</v>
      </c>
      <c r="E170" s="12" t="str">
        <f>IFERROR(VLOOKUP(F170,'Location List'!$A$2:$T$644,2,FALSE),"")</f>
        <v>SAN BRUNO</v>
      </c>
      <c r="F170" s="27">
        <v>444</v>
      </c>
      <c r="G170" s="85">
        <f t="shared" si="4"/>
        <v>2.9533333333333331</v>
      </c>
      <c r="H170" s="82">
        <v>2.94</v>
      </c>
      <c r="I170" s="82">
        <v>2.98</v>
      </c>
      <c r="J170" s="82">
        <v>2.94</v>
      </c>
      <c r="K170" s="19"/>
    </row>
    <row r="171" spans="1:11" ht="12.75" customHeight="1" x14ac:dyDescent="0.25">
      <c r="A171" s="17" t="str">
        <f>IFERROR(VLOOKUP(F171,'Location List'!$A$2:$T$463,20,FALSE),"")</f>
        <v>Tim Kerum</v>
      </c>
      <c r="B171" s="17" t="str">
        <f>IFERROR(VLOOKUP(F171,'Location List'!$A$2:$T$644,19,FALSE),"")</f>
        <v>Troy Chaney</v>
      </c>
      <c r="C171" s="17" t="str">
        <f>IFERROR(VLOOKUP(F171,'Location List'!$A$2:$T$644,18,FALSE),"")</f>
        <v>Luis Torres</v>
      </c>
      <c r="D171" s="17" t="str">
        <f>IFERROR(VLOOKUP(F171,'Location List'!$A$2:$T$644,9,FALSE),"")</f>
        <v>ARSHAD KHAN</v>
      </c>
      <c r="E171" s="12" t="str">
        <f>IFERROR(VLOOKUP(F171,'Location List'!$A$2:$T$644,2,FALSE),"")</f>
        <v>FONTANA</v>
      </c>
      <c r="F171" s="27">
        <v>445</v>
      </c>
      <c r="G171" s="85">
        <f t="shared" si="4"/>
        <v>2.9633333333333334</v>
      </c>
      <c r="H171" s="82">
        <v>3</v>
      </c>
      <c r="I171" s="82">
        <v>3.01</v>
      </c>
      <c r="J171" s="82">
        <v>2.88</v>
      </c>
      <c r="K171" s="19"/>
    </row>
    <row r="172" spans="1:11" ht="12.75" customHeight="1" x14ac:dyDescent="0.25">
      <c r="A172" s="17" t="str">
        <f>IFERROR(VLOOKUP(F172,'Location List'!$A$2:$T$463,20,FALSE),"")</f>
        <v>Tim Kerum</v>
      </c>
      <c r="B172" s="17" t="str">
        <f>IFERROR(VLOOKUP(F172,'Location List'!$A$2:$T$644,19,FALSE),"")</f>
        <v>Troy Chaney</v>
      </c>
      <c r="C172" s="17" t="str">
        <f>IFERROR(VLOOKUP(F172,'Location List'!$A$2:$T$644,18,FALSE),"")</f>
        <v>Luis Torres</v>
      </c>
      <c r="D172" s="17" t="str">
        <f>IFERROR(VLOOKUP(F172,'Location List'!$A$2:$T$644,9,FALSE),"")</f>
        <v>ARSHAD KHAN</v>
      </c>
      <c r="E172" s="12" t="str">
        <f>IFERROR(VLOOKUP(F172,'Location List'!$A$2:$T$644,2,FALSE),"")</f>
        <v>BELL</v>
      </c>
      <c r="F172" s="27">
        <v>446</v>
      </c>
      <c r="G172" s="85">
        <f t="shared" si="4"/>
        <v>2.97</v>
      </c>
      <c r="H172" s="82">
        <v>3.14</v>
      </c>
      <c r="I172" s="82">
        <v>2.98</v>
      </c>
      <c r="J172" s="82">
        <v>2.79</v>
      </c>
      <c r="K172" s="19"/>
    </row>
    <row r="173" spans="1:11" ht="12.75" customHeight="1" x14ac:dyDescent="0.25">
      <c r="A173" s="17" t="str">
        <f>IFERROR(VLOOKUP(F173,'Location List'!$A$2:$T$463,20,FALSE),"")</f>
        <v>Tim Kerum</v>
      </c>
      <c r="B173" s="17" t="str">
        <f>IFERROR(VLOOKUP(F173,'Location List'!$A$2:$T$644,19,FALSE),"")</f>
        <v>Troy Chaney</v>
      </c>
      <c r="C173" s="17" t="str">
        <f>IFERROR(VLOOKUP(F173,'Location List'!$A$2:$T$644,18,FALSE),"")</f>
        <v>JOAQUIN FREGOSO</v>
      </c>
      <c r="D173" s="17" t="str">
        <f>IFERROR(VLOOKUP(F173,'Location List'!$A$2:$T$644,9,FALSE),"")</f>
        <v>CLAUDIA RIVAS</v>
      </c>
      <c r="E173" s="12" t="str">
        <f>IFERROR(VLOOKUP(F173,'Location List'!$A$2:$T$644,2,FALSE),"")</f>
        <v>LA MIRADA</v>
      </c>
      <c r="F173" s="27">
        <v>447</v>
      </c>
      <c r="G173" s="85">
        <f t="shared" si="4"/>
        <v>3.0199999999999996</v>
      </c>
      <c r="H173" s="82">
        <v>3.07</v>
      </c>
      <c r="I173" s="82">
        <v>3.19</v>
      </c>
      <c r="J173" s="82">
        <v>2.8</v>
      </c>
      <c r="K173" s="19"/>
    </row>
    <row r="174" spans="1:11" ht="12.75" customHeight="1" x14ac:dyDescent="0.25">
      <c r="A174" s="17" t="str">
        <f>IFERROR(VLOOKUP(F174,'Location List'!$A$2:$T$463,20,FALSE),"")</f>
        <v>Chris Kelly</v>
      </c>
      <c r="B174" s="17" t="str">
        <f>IFERROR(VLOOKUP(F174,'Location List'!$A$2:$T$644,19,FALSE),"")</f>
        <v>Chris Parenti</v>
      </c>
      <c r="C174" s="17" t="str">
        <f>IFERROR(VLOOKUP(F174,'Location List'!$A$2:$T$644,18,FALSE),"")</f>
        <v>Jeff Morgan</v>
      </c>
      <c r="D174" s="17" t="str">
        <f>IFERROR(VLOOKUP(F174,'Location List'!$A$2:$T$644,9,FALSE),"")</f>
        <v>DANIEL BESSEMER</v>
      </c>
      <c r="E174" s="12" t="str">
        <f>IFERROR(VLOOKUP(F174,'Location List'!$A$2:$T$644,2,FALSE),"")</f>
        <v>ALLENTOWN</v>
      </c>
      <c r="F174" s="27">
        <v>448</v>
      </c>
      <c r="G174" s="85">
        <f t="shared" si="4"/>
        <v>2.8533333333333335</v>
      </c>
      <c r="H174" s="82">
        <v>2.89</v>
      </c>
      <c r="I174" s="82">
        <v>2.78</v>
      </c>
      <c r="J174" s="82">
        <v>2.89</v>
      </c>
      <c r="K174" s="19"/>
    </row>
    <row r="175" spans="1:11" ht="12.75" customHeight="1" x14ac:dyDescent="0.25">
      <c r="A175" s="17" t="str">
        <f>IFERROR(VLOOKUP(F175,'Location List'!$A$2:$T$463,20,FALSE),"")</f>
        <v>Chris Kelly</v>
      </c>
      <c r="B175" s="17" t="str">
        <f>IFERROR(VLOOKUP(F175,'Location List'!$A$2:$T$644,19,FALSE),"")</f>
        <v>Chris Parenti</v>
      </c>
      <c r="C175" s="17" t="str">
        <f>IFERROR(VLOOKUP(F175,'Location List'!$A$2:$T$644,18,FALSE),"")</f>
        <v>Jeff Morgan</v>
      </c>
      <c r="D175" s="17" t="str">
        <f>IFERROR(VLOOKUP(F175,'Location List'!$A$2:$T$644,9,FALSE),"")</f>
        <v>DANIEL BESSEMER</v>
      </c>
      <c r="E175" s="12" t="str">
        <f>IFERROR(VLOOKUP(F175,'Location List'!$A$2:$T$644,2,FALSE),"")</f>
        <v>ALTOONA</v>
      </c>
      <c r="F175" s="27">
        <v>449</v>
      </c>
      <c r="G175" s="85">
        <f t="shared" si="4"/>
        <v>2.9033333333333338</v>
      </c>
      <c r="H175" s="82">
        <v>2.9</v>
      </c>
      <c r="I175" s="82">
        <v>2.9</v>
      </c>
      <c r="J175" s="82">
        <v>2.91</v>
      </c>
      <c r="K175" s="19"/>
    </row>
    <row r="176" spans="1:11" ht="12.75" customHeight="1" x14ac:dyDescent="0.25">
      <c r="A176" s="17" t="str">
        <f>IFERROR(VLOOKUP(F176,'Location List'!$A$2:$T$463,20,FALSE),"")</f>
        <v>Chris Kelly</v>
      </c>
      <c r="B176" s="17" t="str">
        <f>IFERROR(VLOOKUP(F176,'Location List'!$A$2:$T$644,19,FALSE),"")</f>
        <v>Chris Parenti</v>
      </c>
      <c r="C176" s="17" t="str">
        <f>IFERROR(VLOOKUP(F176,'Location List'!$A$2:$T$644,18,FALSE),"")</f>
        <v>Stephen Vanderslice</v>
      </c>
      <c r="D176" s="17" t="str">
        <f>IFERROR(VLOOKUP(F176,'Location List'!$A$2:$T$644,9,FALSE),"")</f>
        <v>DANIEL BESSEMER</v>
      </c>
      <c r="E176" s="12" t="str">
        <f>IFERROR(VLOOKUP(F176,'Location List'!$A$2:$T$644,2,FALSE),"")</f>
        <v>SNYDER PLAZA</v>
      </c>
      <c r="F176" s="27">
        <v>450</v>
      </c>
      <c r="G176" s="85">
        <f t="shared" si="4"/>
        <v>3.5533333333333332</v>
      </c>
      <c r="H176" s="82">
        <v>2.92</v>
      </c>
      <c r="I176" s="82">
        <v>2.92</v>
      </c>
      <c r="J176" s="82">
        <v>4.82</v>
      </c>
      <c r="K176" s="19"/>
    </row>
    <row r="177" spans="1:11" ht="12.75" customHeight="1" x14ac:dyDescent="0.25">
      <c r="A177" s="17" t="str">
        <f>IFERROR(VLOOKUP(F177,'Location List'!$A$2:$T$463,20,FALSE),"")</f>
        <v>Tim Kerum</v>
      </c>
      <c r="B177" s="17" t="str">
        <f>IFERROR(VLOOKUP(F177,'Location List'!$A$2:$T$644,19,FALSE),"")</f>
        <v>Troy Chaney</v>
      </c>
      <c r="C177" s="17" t="str">
        <f>IFERROR(VLOOKUP(F177,'Location List'!$A$2:$T$644,18,FALSE),"")</f>
        <v>Manuel Lopez</v>
      </c>
      <c r="D177" s="17" t="str">
        <f>IFERROR(VLOOKUP(F177,'Location List'!$A$2:$T$644,9,FALSE),"")</f>
        <v>OCTAVIO CASTANEDA</v>
      </c>
      <c r="E177" s="12" t="str">
        <f>IFERROR(VLOOKUP(F177,'Location List'!$A$2:$T$644,2,FALSE),"")</f>
        <v>NORTHRIDGE</v>
      </c>
      <c r="F177" s="27">
        <v>451</v>
      </c>
      <c r="G177" s="85">
        <f t="shared" si="4"/>
        <v>2.9333333333333336</v>
      </c>
      <c r="H177" s="82">
        <v>2.93</v>
      </c>
      <c r="I177" s="82">
        <v>2.82</v>
      </c>
      <c r="J177" s="82">
        <v>3.05</v>
      </c>
      <c r="K177" s="19"/>
    </row>
    <row r="178" spans="1:11" ht="12.75" customHeight="1" x14ac:dyDescent="0.25">
      <c r="A178" s="17" t="str">
        <f>IFERROR(VLOOKUP(F178,'Location List'!$A$2:$T$463,20,FALSE),"")</f>
        <v>Tim Kerum</v>
      </c>
      <c r="B178" s="17" t="str">
        <f>IFERROR(VLOOKUP(F178,'Location List'!$A$2:$T$644,19,FALSE),"")</f>
        <v>Troy Chaney</v>
      </c>
      <c r="C178" s="17" t="str">
        <f>IFERROR(VLOOKUP(F178,'Location List'!$A$2:$T$644,18,FALSE),"")</f>
        <v>Manuel Lopez</v>
      </c>
      <c r="D178" s="17" t="str">
        <f>IFERROR(VLOOKUP(F178,'Location List'!$A$2:$T$644,9,FALSE),"")</f>
        <v>OCTAVIO CASTANEDA</v>
      </c>
      <c r="E178" s="12" t="str">
        <f>IFERROR(VLOOKUP(F178,'Location List'!$A$2:$T$644,2,FALSE),"")</f>
        <v>VENTURA</v>
      </c>
      <c r="F178" s="27">
        <v>453</v>
      </c>
      <c r="G178" s="85">
        <f t="shared" si="4"/>
        <v>3.0933333333333337</v>
      </c>
      <c r="H178" s="82">
        <v>3.04</v>
      </c>
      <c r="I178" s="82">
        <v>3.1</v>
      </c>
      <c r="J178" s="82">
        <v>3.14</v>
      </c>
      <c r="K178" s="19"/>
    </row>
    <row r="179" spans="1:11" ht="12.75" customHeight="1" x14ac:dyDescent="0.25">
      <c r="A179" s="17" t="str">
        <f>IFERROR(VLOOKUP(F179,'Location List'!$A$2:$T$463,20,FALSE),"")</f>
        <v>Bill Eich</v>
      </c>
      <c r="B179" s="17" t="str">
        <f>IFERROR(VLOOKUP(F179,'Location List'!$A$2:$T$644,19,FALSE),"")</f>
        <v>David Garcia</v>
      </c>
      <c r="C179" s="17" t="str">
        <f>IFERROR(VLOOKUP(F179,'Location List'!$A$2:$T$644,18,FALSE),"")</f>
        <v>David Garibay</v>
      </c>
      <c r="D179" s="17" t="str">
        <f>IFERROR(VLOOKUP(F179,'Location List'!$A$2:$T$644,9,FALSE),"")</f>
        <v>WILLIAM PRESSEL</v>
      </c>
      <c r="E179" s="12" t="str">
        <f>IFERROR(VLOOKUP(F179,'Location List'!$A$2:$T$644,2,FALSE),"")</f>
        <v>CORPUS CHRISTI</v>
      </c>
      <c r="F179" s="27">
        <v>454</v>
      </c>
      <c r="G179" s="85">
        <f t="shared" si="4"/>
        <v>2.9266666666666672</v>
      </c>
      <c r="H179" s="82">
        <v>2.79</v>
      </c>
      <c r="I179" s="82">
        <v>2.94</v>
      </c>
      <c r="J179" s="82">
        <v>3.05</v>
      </c>
      <c r="K179" s="19"/>
    </row>
    <row r="180" spans="1:11" ht="12.75" customHeight="1" x14ac:dyDescent="0.25">
      <c r="A180" s="17" t="str">
        <f>IFERROR(VLOOKUP(F180,'Location List'!$A$2:$T$463,20,FALSE),"")</f>
        <v>Chris Kelly</v>
      </c>
      <c r="B180" s="17" t="str">
        <f>IFERROR(VLOOKUP(F180,'Location List'!$A$2:$T$644,19,FALSE),"")</f>
        <v>Mike Seymour</v>
      </c>
      <c r="C180" s="17" t="str">
        <f>IFERROR(VLOOKUP(F180,'Location List'!$A$2:$T$644,18,FALSE),"")</f>
        <v>Adam Fortney</v>
      </c>
      <c r="D180" s="17" t="str">
        <f>IFERROR(VLOOKUP(F180,'Location List'!$A$2:$T$644,9,FALSE),"")</f>
        <v>TROY WATRING</v>
      </c>
      <c r="E180" s="12" t="str">
        <f>IFERROR(VLOOKUP(F180,'Location List'!$A$2:$T$644,2,FALSE),"")</f>
        <v>SKOKIE</v>
      </c>
      <c r="F180" s="27">
        <v>456</v>
      </c>
      <c r="G180" s="85">
        <f t="shared" si="4"/>
        <v>2.936666666666667</v>
      </c>
      <c r="H180" s="82">
        <v>2.95</v>
      </c>
      <c r="I180" s="82">
        <v>2.94</v>
      </c>
      <c r="J180" s="82">
        <v>2.92</v>
      </c>
      <c r="K180" s="19"/>
    </row>
    <row r="181" spans="1:11" ht="12.75" customHeight="1" x14ac:dyDescent="0.25">
      <c r="A181" s="17" t="str">
        <f>IFERROR(VLOOKUP(F181,'Location List'!$A$2:$T$463,20,FALSE),"")</f>
        <v>Chris Kelly</v>
      </c>
      <c r="B181" s="17" t="str">
        <f>IFERROR(VLOOKUP(F181,'Location List'!$A$2:$T$644,19,FALSE),"")</f>
        <v>Victor Ayrapetov</v>
      </c>
      <c r="C181" s="17" t="str">
        <f>IFERROR(VLOOKUP(F181,'Location List'!$A$2:$T$644,18,FALSE),"")</f>
        <v>Dana O'Hare</v>
      </c>
      <c r="D181" s="17" t="str">
        <f>IFERROR(VLOOKUP(F181,'Location List'!$A$2:$T$644,9,FALSE),"")</f>
        <v>Richard Balboni</v>
      </c>
      <c r="E181" s="12" t="str">
        <f>IFERROR(VLOOKUP(F181,'Location List'!$A$2:$T$644,2,FALSE),"")</f>
        <v>LOWELL</v>
      </c>
      <c r="F181" s="27">
        <v>457</v>
      </c>
      <c r="G181" s="85">
        <f t="shared" si="4"/>
        <v>2.7733333333333334</v>
      </c>
      <c r="H181" s="82">
        <v>2.79</v>
      </c>
      <c r="I181" s="82">
        <v>2.91</v>
      </c>
      <c r="J181" s="82">
        <v>2.62</v>
      </c>
      <c r="K181" s="19"/>
    </row>
    <row r="182" spans="1:11" ht="12.75" customHeight="1" x14ac:dyDescent="0.25">
      <c r="A182" s="17" t="str">
        <f>IFERROR(VLOOKUP(F182,'Location List'!$A$2:$T$463,20,FALSE),"")</f>
        <v>Chris Kelly</v>
      </c>
      <c r="B182" s="17" t="str">
        <f>IFERROR(VLOOKUP(F182,'Location List'!$A$2:$T$644,19,FALSE),"")</f>
        <v>Victor Ayrapetov</v>
      </c>
      <c r="C182" s="17" t="str">
        <f>IFERROR(VLOOKUP(F182,'Location List'!$A$2:$T$644,18,FALSE),"")</f>
        <v>Dana O'Hare</v>
      </c>
      <c r="D182" s="17" t="str">
        <f>IFERROR(VLOOKUP(F182,'Location List'!$A$2:$T$644,9,FALSE),"")</f>
        <v>Richard Balboni</v>
      </c>
      <c r="E182" s="12" t="str">
        <f>IFERROR(VLOOKUP(F182,'Location List'!$A$2:$T$644,2,FALSE),"")</f>
        <v>WORCESTER</v>
      </c>
      <c r="F182" s="27">
        <v>459</v>
      </c>
      <c r="G182" s="85">
        <f t="shared" si="4"/>
        <v>2.94</v>
      </c>
      <c r="H182" s="82">
        <v>2.99</v>
      </c>
      <c r="I182" s="82">
        <v>2.9</v>
      </c>
      <c r="J182" s="82">
        <v>2.93</v>
      </c>
      <c r="K182" s="19"/>
    </row>
    <row r="183" spans="1:11" ht="12.75" customHeight="1" x14ac:dyDescent="0.25">
      <c r="A183" s="17" t="str">
        <f>IFERROR(VLOOKUP(F183,'Location List'!$A$2:$T$463,20,FALSE),"")</f>
        <v>Bill Eich</v>
      </c>
      <c r="B183" s="17" t="str">
        <f>IFERROR(VLOOKUP(F183,'Location List'!$A$2:$T$644,19,FALSE),"")</f>
        <v>Dennis Morgan</v>
      </c>
      <c r="C183" s="17" t="str">
        <f>IFERROR(VLOOKUP(F183,'Location List'!$A$2:$T$644,18,FALSE),"")</f>
        <v>George Snow</v>
      </c>
      <c r="D183" s="17" t="str">
        <f>IFERROR(VLOOKUP(F183,'Location List'!$A$2:$T$644,9,FALSE),"")</f>
        <v>SENECA GRAY</v>
      </c>
      <c r="E183" s="12" t="str">
        <f>IFERROR(VLOOKUP(F183,'Location List'!$A$2:$T$644,2,FALSE),"")</f>
        <v>ST PETERSBURG</v>
      </c>
      <c r="F183" s="27">
        <v>460</v>
      </c>
      <c r="G183" s="85">
        <f t="shared" si="4"/>
        <v>3.0866666666666664</v>
      </c>
      <c r="H183" s="82">
        <v>3.19</v>
      </c>
      <c r="I183" s="82">
        <v>3.07</v>
      </c>
      <c r="J183" s="82">
        <v>3</v>
      </c>
      <c r="K183" s="19"/>
    </row>
    <row r="184" spans="1:11" ht="12.75" customHeight="1" x14ac:dyDescent="0.25">
      <c r="A184" s="17" t="str">
        <f>IFERROR(VLOOKUP(F184,'Location List'!$A$2:$T$463,20,FALSE),"")</f>
        <v>Tim Kerum</v>
      </c>
      <c r="B184" s="17" t="str">
        <f>IFERROR(VLOOKUP(F184,'Location List'!$A$2:$T$644,19,FALSE),"")</f>
        <v>Troy Chaney</v>
      </c>
      <c r="C184" s="17" t="str">
        <f>IFERROR(VLOOKUP(F184,'Location List'!$A$2:$T$644,18,FALSE),"")</f>
        <v>Manuel Lopez</v>
      </c>
      <c r="D184" s="17" t="str">
        <f>IFERROR(VLOOKUP(F184,'Location List'!$A$2:$T$644,9,FALSE),"")</f>
        <v>OCTAVIO CASTANEDA</v>
      </c>
      <c r="E184" s="12" t="str">
        <f>IFERROR(VLOOKUP(F184,'Location List'!$A$2:$T$644,2,FALSE),"")</f>
        <v>WEST HILLS</v>
      </c>
      <c r="F184" s="27">
        <v>461</v>
      </c>
      <c r="G184" s="85">
        <f t="shared" si="4"/>
        <v>2.8000000000000003</v>
      </c>
      <c r="H184" s="82">
        <v>2.75</v>
      </c>
      <c r="I184" s="82">
        <v>2.87</v>
      </c>
      <c r="J184" s="82">
        <v>2.78</v>
      </c>
      <c r="K184" s="19"/>
    </row>
    <row r="185" spans="1:11" ht="12.75" customHeight="1" x14ac:dyDescent="0.25">
      <c r="A185" s="17" t="str">
        <f>IFERROR(VLOOKUP(F185,'Location List'!$A$2:$T$463,20,FALSE),"")</f>
        <v>Tim Kerum</v>
      </c>
      <c r="B185" s="17" t="str">
        <f>IFERROR(VLOOKUP(F185,'Location List'!$A$2:$T$644,19,FALSE),"")</f>
        <v>Troy Chaney</v>
      </c>
      <c r="C185" s="17" t="str">
        <f>IFERROR(VLOOKUP(F185,'Location List'!$A$2:$T$644,18,FALSE),"")</f>
        <v>Luis Torres</v>
      </c>
      <c r="D185" s="17" t="str">
        <f>IFERROR(VLOOKUP(F185,'Location List'!$A$2:$T$644,9,FALSE),"")</f>
        <v>ARSHAD KHAN</v>
      </c>
      <c r="E185" s="12" t="str">
        <f>IFERROR(VLOOKUP(F185,'Location List'!$A$2:$T$644,2,FALSE),"")</f>
        <v>CARSON MALL</v>
      </c>
      <c r="F185" s="27">
        <v>462</v>
      </c>
      <c r="G185" s="85">
        <f t="shared" si="4"/>
        <v>3.0666666666666664</v>
      </c>
      <c r="H185" s="82">
        <v>2.93</v>
      </c>
      <c r="I185" s="82">
        <v>3.15</v>
      </c>
      <c r="J185" s="82">
        <v>3.12</v>
      </c>
      <c r="K185" s="19"/>
    </row>
    <row r="186" spans="1:11" ht="12.75" customHeight="1" x14ac:dyDescent="0.25">
      <c r="A186" s="17" t="str">
        <f>IFERROR(VLOOKUP(F186,'Location List'!$A$2:$T$463,20,FALSE),"")</f>
        <v>Chris Kelly</v>
      </c>
      <c r="B186" s="17" t="str">
        <f>IFERROR(VLOOKUP(F186,'Location List'!$A$2:$T$644,19,FALSE),"")</f>
        <v>Victor Ayrapetov</v>
      </c>
      <c r="C186" s="17" t="str">
        <f>IFERROR(VLOOKUP(F186,'Location List'!$A$2:$T$644,18,FALSE),"")</f>
        <v>Chris Brown</v>
      </c>
      <c r="D186" s="17" t="str">
        <f>IFERROR(VLOOKUP(F186,'Location List'!$A$2:$T$644,9,FALSE),"")</f>
        <v>Richard Balboni</v>
      </c>
      <c r="E186" s="12" t="str">
        <f>IFERROR(VLOOKUP(F186,'Location List'!$A$2:$T$644,2,FALSE),"")</f>
        <v>ATTLEBORO</v>
      </c>
      <c r="F186" s="27">
        <v>464</v>
      </c>
      <c r="G186" s="85">
        <f t="shared" si="4"/>
        <v>3.3233333333333328</v>
      </c>
      <c r="H186" s="82">
        <v>3.3</v>
      </c>
      <c r="I186" s="82">
        <v>3.22</v>
      </c>
      <c r="J186" s="82">
        <v>3.45</v>
      </c>
      <c r="K186" s="19"/>
    </row>
    <row r="187" spans="1:11" ht="12.75" customHeight="1" x14ac:dyDescent="0.25">
      <c r="A187" s="17" t="str">
        <f>IFERROR(VLOOKUP(F187,'Location List'!$A$2:$T$463,20,FALSE),"")</f>
        <v>Tim Kerum</v>
      </c>
      <c r="B187" s="17" t="str">
        <f>IFERROR(VLOOKUP(F187,'Location List'!$A$2:$T$644,19,FALSE),"")</f>
        <v>Troy Chaney</v>
      </c>
      <c r="C187" s="17" t="str">
        <f>IFERROR(VLOOKUP(F187,'Location List'!$A$2:$T$644,18,FALSE),"")</f>
        <v>JOAQUIN FREGOSO</v>
      </c>
      <c r="D187" s="17" t="str">
        <f>IFERROR(VLOOKUP(F187,'Location List'!$A$2:$T$644,9,FALSE),"")</f>
        <v>CLAUDIA RIVAS</v>
      </c>
      <c r="E187" s="12" t="str">
        <f>IFERROR(VLOOKUP(F187,'Location List'!$A$2:$T$644,2,FALSE),"")</f>
        <v>TORRANCE</v>
      </c>
      <c r="F187" s="27">
        <v>465</v>
      </c>
      <c r="G187" s="85">
        <f t="shared" si="4"/>
        <v>3.0166666666666662</v>
      </c>
      <c r="H187" s="82">
        <v>3.01</v>
      </c>
      <c r="I187" s="82">
        <v>3.03</v>
      </c>
      <c r="J187" s="82">
        <v>3.01</v>
      </c>
      <c r="K187" s="19"/>
    </row>
    <row r="188" spans="1:11" ht="12.75" customHeight="1" x14ac:dyDescent="0.25">
      <c r="A188" s="17" t="str">
        <f>IFERROR(VLOOKUP(F188,'Location List'!$A$2:$T$463,20,FALSE),"")</f>
        <v>Chris Kelly</v>
      </c>
      <c r="B188" s="17" t="str">
        <f>IFERROR(VLOOKUP(F188,'Location List'!$A$2:$T$644,19,FALSE),"")</f>
        <v>Victor Ayrapetov</v>
      </c>
      <c r="C188" s="17" t="str">
        <f>IFERROR(VLOOKUP(F188,'Location List'!$A$2:$T$644,18,FALSE),"")</f>
        <v>Chris Brown</v>
      </c>
      <c r="D188" s="17" t="str">
        <f>IFERROR(VLOOKUP(F188,'Location List'!$A$2:$T$644,9,FALSE),"")</f>
        <v>Richard Balboni</v>
      </c>
      <c r="E188" s="12" t="str">
        <f>IFERROR(VLOOKUP(F188,'Location List'!$A$2:$T$644,2,FALSE),"")</f>
        <v>E. HARTFORD</v>
      </c>
      <c r="F188" s="27">
        <v>467</v>
      </c>
      <c r="G188" s="85">
        <f t="shared" si="4"/>
        <v>2.7633333333333336</v>
      </c>
      <c r="H188" s="82">
        <v>2.62</v>
      </c>
      <c r="I188" s="82">
        <v>2.74</v>
      </c>
      <c r="J188" s="82">
        <v>2.93</v>
      </c>
      <c r="K188" s="19"/>
    </row>
    <row r="189" spans="1:11" ht="12.75" customHeight="1" x14ac:dyDescent="0.25">
      <c r="A189" s="17" t="str">
        <f>IFERROR(VLOOKUP(F189,'Location List'!$A$2:$T$463,20,FALSE),"")</f>
        <v>Chris Kelly</v>
      </c>
      <c r="B189" s="17" t="str">
        <f>IFERROR(VLOOKUP(F189,'Location List'!$A$2:$T$644,19,FALSE),"")</f>
        <v>Victor Ayrapetov</v>
      </c>
      <c r="C189" s="17" t="str">
        <f>IFERROR(VLOOKUP(F189,'Location List'!$A$2:$T$644,18,FALSE),"")</f>
        <v>Chris Brown</v>
      </c>
      <c r="D189" s="17" t="str">
        <f>IFERROR(VLOOKUP(F189,'Location List'!$A$2:$T$644,9,FALSE),"")</f>
        <v>Richard Balboni</v>
      </c>
      <c r="E189" s="12" t="str">
        <f>IFERROR(VLOOKUP(F189,'Location List'!$A$2:$T$644,2,FALSE),"")</f>
        <v>ORANGE</v>
      </c>
      <c r="F189" s="27">
        <v>468</v>
      </c>
      <c r="G189" s="85">
        <f t="shared" si="4"/>
        <v>3.0566666666666666</v>
      </c>
      <c r="H189" s="82">
        <v>3.11</v>
      </c>
      <c r="I189" s="82">
        <v>2.89</v>
      </c>
      <c r="J189" s="82">
        <v>3.17</v>
      </c>
      <c r="K189" s="19"/>
    </row>
    <row r="190" spans="1:11" ht="12.75" customHeight="1" x14ac:dyDescent="0.25">
      <c r="A190" s="17" t="str">
        <f>IFERROR(VLOOKUP(F190,'Location List'!$A$2:$T$463,20,FALSE),"")</f>
        <v>Chris Kelly</v>
      </c>
      <c r="B190" s="17" t="str">
        <f>IFERROR(VLOOKUP(F190,'Location List'!$A$2:$T$644,19,FALSE),"")</f>
        <v>Victor Ayrapetov</v>
      </c>
      <c r="C190" s="17" t="str">
        <f>IFERROR(VLOOKUP(F190,'Location List'!$A$2:$T$644,18,FALSE),"")</f>
        <v>Chris Brown</v>
      </c>
      <c r="D190" s="17" t="str">
        <f>IFERROR(VLOOKUP(F190,'Location List'!$A$2:$T$644,9,FALSE),"")</f>
        <v>Richard Balboni</v>
      </c>
      <c r="E190" s="12" t="str">
        <f>IFERROR(VLOOKUP(F190,'Location List'!$A$2:$T$644,2,FALSE),"")</f>
        <v>NEWINGTON</v>
      </c>
      <c r="F190" s="27">
        <v>470</v>
      </c>
      <c r="G190" s="85">
        <f t="shared" si="4"/>
        <v>3.0766666666666667</v>
      </c>
      <c r="H190" s="82">
        <v>3.12</v>
      </c>
      <c r="I190" s="82">
        <v>2.95</v>
      </c>
      <c r="J190" s="82">
        <v>3.16</v>
      </c>
      <c r="K190" s="19"/>
    </row>
    <row r="191" spans="1:11" ht="12.75" customHeight="1" x14ac:dyDescent="0.25">
      <c r="A191" s="17" t="str">
        <f>IFERROR(VLOOKUP(F191,'Location List'!$A$2:$T$463,20,FALSE),"")</f>
        <v>Chris Kelly</v>
      </c>
      <c r="B191" s="17" t="str">
        <f>IFERROR(VLOOKUP(F191,'Location List'!$A$2:$T$644,19,FALSE),"")</f>
        <v>Victor Ayrapetov</v>
      </c>
      <c r="C191" s="17" t="str">
        <f>IFERROR(VLOOKUP(F191,'Location List'!$A$2:$T$644,18,FALSE),"")</f>
        <v>Dana O'Hare</v>
      </c>
      <c r="D191" s="17" t="str">
        <f>IFERROR(VLOOKUP(F191,'Location List'!$A$2:$T$644,9,FALSE),"")</f>
        <v>Richard Balboni</v>
      </c>
      <c r="E191" s="12" t="str">
        <f>IFERROR(VLOOKUP(F191,'Location List'!$A$2:$T$644,2,FALSE),"")</f>
        <v>MANCHESTER</v>
      </c>
      <c r="F191" s="27">
        <v>472</v>
      </c>
      <c r="G191" s="85">
        <f t="shared" si="4"/>
        <v>2.8733333333333335</v>
      </c>
      <c r="H191" s="82">
        <v>2.82</v>
      </c>
      <c r="I191" s="82">
        <v>2.89</v>
      </c>
      <c r="J191" s="82">
        <v>2.91</v>
      </c>
      <c r="K191" s="19"/>
    </row>
    <row r="192" spans="1:11" ht="12.75" customHeight="1" x14ac:dyDescent="0.25">
      <c r="A192" s="17" t="str">
        <f>IFERROR(VLOOKUP(F192,'Location List'!$A$2:$T$463,20,FALSE),"")</f>
        <v>Chris Kelly</v>
      </c>
      <c r="B192" s="17" t="str">
        <f>IFERROR(VLOOKUP(F192,'Location List'!$A$2:$T$644,19,FALSE),"")</f>
        <v>Chris Parenti</v>
      </c>
      <c r="C192" s="17" t="str">
        <f>IFERROR(VLOOKUP(F192,'Location List'!$A$2:$T$644,18,FALSE),"")</f>
        <v>Scott Whitsel</v>
      </c>
      <c r="D192" s="17" t="str">
        <f>IFERROR(VLOOKUP(F192,'Location List'!$A$2:$T$644,9,FALSE),"")</f>
        <v>MICHAEL SVOBODA</v>
      </c>
      <c r="E192" s="12" t="str">
        <f>IFERROR(VLOOKUP(F192,'Location List'!$A$2:$T$644,2,FALSE),"")</f>
        <v>GLEN BURNIE</v>
      </c>
      <c r="F192" s="27">
        <v>474</v>
      </c>
      <c r="G192" s="85">
        <f t="shared" si="4"/>
        <v>2.94</v>
      </c>
      <c r="H192" s="82">
        <v>2.73</v>
      </c>
      <c r="I192" s="82">
        <v>2.46</v>
      </c>
      <c r="J192" s="82">
        <v>3.63</v>
      </c>
      <c r="K192" s="19"/>
    </row>
    <row r="193" spans="1:11" ht="12.75" customHeight="1" x14ac:dyDescent="0.25">
      <c r="A193" s="17" t="str">
        <f>IFERROR(VLOOKUP(F193,'Location List'!$A$2:$T$463,20,FALSE),"")</f>
        <v>Chris Kelly</v>
      </c>
      <c r="B193" s="17" t="str">
        <f>IFERROR(VLOOKUP(F193,'Location List'!$A$2:$T$644,19,FALSE),"")</f>
        <v>Victor Ayrapetov</v>
      </c>
      <c r="C193" s="17" t="str">
        <f>IFERROR(VLOOKUP(F193,'Location List'!$A$2:$T$644,18,FALSE),"")</f>
        <v>Scott Stout</v>
      </c>
      <c r="D193" s="17" t="str">
        <f>IFERROR(VLOOKUP(F193,'Location List'!$A$2:$T$644,9,FALSE),"")</f>
        <v>CHAD ESTRADA</v>
      </c>
      <c r="E193" s="12" t="str">
        <f>IFERROR(VLOOKUP(F193,'Location List'!$A$2:$T$644,2,FALSE),"")</f>
        <v>ROSEVILLE</v>
      </c>
      <c r="F193" s="27">
        <v>475</v>
      </c>
      <c r="G193" s="85">
        <f t="shared" si="4"/>
        <v>2.83</v>
      </c>
      <c r="H193" s="82">
        <v>2.94</v>
      </c>
      <c r="I193" s="82">
        <v>2.86</v>
      </c>
      <c r="J193" s="82">
        <v>2.69</v>
      </c>
      <c r="K193" s="19"/>
    </row>
    <row r="194" spans="1:11" ht="12.75" customHeight="1" x14ac:dyDescent="0.25">
      <c r="A194" s="17" t="str">
        <f>IFERROR(VLOOKUP(F194,'Location List'!$A$2:$T$463,20,FALSE),"")</f>
        <v>Chris Kelly</v>
      </c>
      <c r="B194" s="17" t="str">
        <f>IFERROR(VLOOKUP(F194,'Location List'!$A$2:$T$644,19,FALSE),"")</f>
        <v>Chris Parenti</v>
      </c>
      <c r="C194" s="17" t="str">
        <f>IFERROR(VLOOKUP(F194,'Location List'!$A$2:$T$644,18,FALSE),"")</f>
        <v>Jose Urena</v>
      </c>
      <c r="D194" s="17" t="str">
        <f>IFERROR(VLOOKUP(F194,'Location List'!$A$2:$T$644,9,FALSE),"")</f>
        <v>Taurean Silas</v>
      </c>
      <c r="E194" s="12" t="str">
        <f>IFERROR(VLOOKUP(F194,'Location List'!$A$2:$T$644,2,FALSE),"")</f>
        <v>MIDDLETOWN</v>
      </c>
      <c r="F194" s="27">
        <v>480</v>
      </c>
      <c r="G194" s="85">
        <f t="shared" si="4"/>
        <v>3.0766666666666667</v>
      </c>
      <c r="H194" s="82">
        <v>2.93</v>
      </c>
      <c r="I194" s="82">
        <v>3.06</v>
      </c>
      <c r="J194" s="82">
        <v>3.24</v>
      </c>
      <c r="K194" s="19"/>
    </row>
    <row r="195" spans="1:11" ht="12.75" customHeight="1" x14ac:dyDescent="0.25">
      <c r="A195" s="17" t="str">
        <f>IFERROR(VLOOKUP(F195,'Location List'!$A$2:$T$463,20,FALSE),"")</f>
        <v>Chris Kelly</v>
      </c>
      <c r="B195" s="17" t="str">
        <f>IFERROR(VLOOKUP(F195,'Location List'!$A$2:$T$644,19,FALSE),"")</f>
        <v>Chris Parenti</v>
      </c>
      <c r="C195" s="17" t="str">
        <f>IFERROR(VLOOKUP(F195,'Location List'!$A$2:$T$644,18,FALSE),"")</f>
        <v>Stephen Vanderslice</v>
      </c>
      <c r="D195" s="17" t="str">
        <f>IFERROR(VLOOKUP(F195,'Location List'!$A$2:$T$644,9,FALSE),"")</f>
        <v>DANIEL BESSEMER</v>
      </c>
      <c r="E195" s="12" t="str">
        <f>IFERROR(VLOOKUP(F195,'Location List'!$A$2:$T$644,2,FALSE),"")</f>
        <v>DEPTFORD</v>
      </c>
      <c r="F195" s="27">
        <v>481</v>
      </c>
      <c r="G195" s="85">
        <f t="shared" si="4"/>
        <v>3.1133333333333333</v>
      </c>
      <c r="H195" s="82">
        <v>3</v>
      </c>
      <c r="I195" s="82">
        <v>2.95</v>
      </c>
      <c r="J195" s="82">
        <v>3.39</v>
      </c>
      <c r="K195" s="19"/>
    </row>
    <row r="196" spans="1:11" ht="12.75" customHeight="1" x14ac:dyDescent="0.25">
      <c r="A196" s="17" t="str">
        <f>IFERROR(VLOOKUP(F196,'Location List'!$A$2:$T$463,20,FALSE),"")</f>
        <v>Chris Kelly</v>
      </c>
      <c r="B196" s="17" t="str">
        <f>IFERROR(VLOOKUP(F196,'Location List'!$A$2:$T$644,19,FALSE),"")</f>
        <v>Chris Parenti</v>
      </c>
      <c r="C196" s="17" t="str">
        <f>IFERROR(VLOOKUP(F196,'Location List'!$A$2:$T$644,18,FALSE),"")</f>
        <v>Jose Urena</v>
      </c>
      <c r="D196" s="17" t="str">
        <f>IFERROR(VLOOKUP(F196,'Location List'!$A$2:$T$644,9,FALSE),"")</f>
        <v>Taurean Silas</v>
      </c>
      <c r="E196" s="12" t="str">
        <f>IFERROR(VLOOKUP(F196,'Location List'!$A$2:$T$644,2,FALSE),"")</f>
        <v>PARAMUS</v>
      </c>
      <c r="F196" s="27">
        <v>482</v>
      </c>
      <c r="G196" s="85">
        <f t="shared" ref="G196:G259" si="5">AVERAGE(H196:JH196)</f>
        <v>3.0766666666666667</v>
      </c>
      <c r="H196" s="82">
        <v>2.9</v>
      </c>
      <c r="I196" s="82">
        <v>3.4</v>
      </c>
      <c r="J196" s="82">
        <v>2.93</v>
      </c>
      <c r="K196" s="19"/>
    </row>
    <row r="197" spans="1:11" ht="12.75" customHeight="1" x14ac:dyDescent="0.25">
      <c r="A197" s="17" t="str">
        <f>IFERROR(VLOOKUP(F197,'Location List'!$A$2:$T$463,20,FALSE),"")</f>
        <v>Chris Kelly</v>
      </c>
      <c r="B197" s="17" t="str">
        <f>IFERROR(VLOOKUP(F197,'Location List'!$A$2:$T$644,19,FALSE),"")</f>
        <v>Chris Parenti</v>
      </c>
      <c r="C197" s="17" t="str">
        <f>IFERROR(VLOOKUP(F197,'Location List'!$A$2:$T$644,18,FALSE),"")</f>
        <v>Jose Urena</v>
      </c>
      <c r="D197" s="17" t="str">
        <f>IFERROR(VLOOKUP(F197,'Location List'!$A$2:$T$644,9,FALSE),"")</f>
        <v>Taurean Silas</v>
      </c>
      <c r="E197" s="12" t="str">
        <f>IFERROR(VLOOKUP(F197,'Location List'!$A$2:$T$644,2,FALSE),"")</f>
        <v>JERSEY CITY</v>
      </c>
      <c r="F197" s="27">
        <v>484</v>
      </c>
      <c r="G197" s="85">
        <f t="shared" si="5"/>
        <v>2.85</v>
      </c>
      <c r="H197" s="82">
        <v>2.74</v>
      </c>
      <c r="I197" s="82">
        <v>2.89</v>
      </c>
      <c r="J197" s="82">
        <v>2.92</v>
      </c>
      <c r="K197" s="19"/>
    </row>
    <row r="198" spans="1:11" ht="12.75" customHeight="1" x14ac:dyDescent="0.25">
      <c r="A198" s="17" t="str">
        <f>IFERROR(VLOOKUP(F198,'Location List'!$A$2:$T$463,20,FALSE),"")</f>
        <v>Chris Kelly</v>
      </c>
      <c r="B198" s="17" t="str">
        <f>IFERROR(VLOOKUP(F198,'Location List'!$A$2:$T$644,19,FALSE),"")</f>
        <v>Chris Parenti</v>
      </c>
      <c r="C198" s="17" t="str">
        <f>IFERROR(VLOOKUP(F198,'Location List'!$A$2:$T$644,18,FALSE),"")</f>
        <v>Jose Urena</v>
      </c>
      <c r="D198" s="17" t="str">
        <f>IFERROR(VLOOKUP(F198,'Location List'!$A$2:$T$644,9,FALSE),"")</f>
        <v>Taurean Silas</v>
      </c>
      <c r="E198" s="12" t="str">
        <f>IFERROR(VLOOKUP(F198,'Location List'!$A$2:$T$644,2,FALSE),"")</f>
        <v>NORTH BERGEN</v>
      </c>
      <c r="F198" s="27">
        <v>485</v>
      </c>
      <c r="G198" s="85">
        <f t="shared" si="5"/>
        <v>3.11</v>
      </c>
      <c r="H198" s="82">
        <v>3</v>
      </c>
      <c r="I198" s="82">
        <v>3.16</v>
      </c>
      <c r="J198" s="82">
        <v>3.17</v>
      </c>
      <c r="K198" s="19"/>
    </row>
    <row r="199" spans="1:11" ht="12.75" customHeight="1" x14ac:dyDescent="0.25">
      <c r="A199" s="17" t="str">
        <f>IFERROR(VLOOKUP(F199,'Location List'!$A$2:$T$463,20,FALSE),"")</f>
        <v>Chris Kelly</v>
      </c>
      <c r="B199" s="17" t="str">
        <f>IFERROR(VLOOKUP(F199,'Location List'!$A$2:$T$644,19,FALSE),"")</f>
        <v>Chris Parenti</v>
      </c>
      <c r="C199" s="17" t="str">
        <f>IFERROR(VLOOKUP(F199,'Location List'!$A$2:$T$644,18,FALSE),"")</f>
        <v>Jose Urena</v>
      </c>
      <c r="D199" s="17" t="str">
        <f>IFERROR(VLOOKUP(F199,'Location List'!$A$2:$T$644,9,FALSE),"")</f>
        <v>Taurean Silas</v>
      </c>
      <c r="E199" s="12" t="str">
        <f>IFERROR(VLOOKUP(F199,'Location List'!$A$2:$T$644,2,FALSE),"")</f>
        <v>EDISON</v>
      </c>
      <c r="F199" s="27">
        <v>487</v>
      </c>
      <c r="G199" s="85">
        <f t="shared" si="5"/>
        <v>2.6666666666666665</v>
      </c>
      <c r="H199" s="82">
        <v>2.59</v>
      </c>
      <c r="I199" s="82">
        <v>2.54</v>
      </c>
      <c r="J199" s="82">
        <v>2.87</v>
      </c>
      <c r="K199" s="19"/>
    </row>
    <row r="200" spans="1:11" ht="12.75" customHeight="1" x14ac:dyDescent="0.25">
      <c r="A200" s="17" t="str">
        <f>IFERROR(VLOOKUP(F200,'Location List'!$A$2:$T$463,20,FALSE),"")</f>
        <v>Chris Kelly</v>
      </c>
      <c r="B200" s="17" t="str">
        <f>IFERROR(VLOOKUP(F200,'Location List'!$A$2:$T$644,19,FALSE),"")</f>
        <v>Chris Parenti</v>
      </c>
      <c r="C200" s="17" t="str">
        <f>IFERROR(VLOOKUP(F200,'Location List'!$A$2:$T$644,18,FALSE),"")</f>
        <v>Jose Urena</v>
      </c>
      <c r="D200" s="17" t="str">
        <f>IFERROR(VLOOKUP(F200,'Location List'!$A$2:$T$644,9,FALSE),"")</f>
        <v>Taurean Silas</v>
      </c>
      <c r="E200" s="12" t="str">
        <f>IFERROR(VLOOKUP(F200,'Location List'!$A$2:$T$644,2,FALSE),"")</f>
        <v>WAYNE</v>
      </c>
      <c r="F200" s="27">
        <v>489</v>
      </c>
      <c r="G200" s="85">
        <f t="shared" si="5"/>
        <v>2.91</v>
      </c>
      <c r="H200" s="82">
        <v>2.9</v>
      </c>
      <c r="I200" s="82">
        <v>2.93</v>
      </c>
      <c r="J200" s="82">
        <v>2.9</v>
      </c>
      <c r="K200" s="19"/>
    </row>
    <row r="201" spans="1:11" ht="12.75" customHeight="1" x14ac:dyDescent="0.25">
      <c r="A201" s="17" t="str">
        <f>IFERROR(VLOOKUP(F201,'Location List'!$A$2:$T$463,20,FALSE),"")</f>
        <v>Chris Kelly</v>
      </c>
      <c r="B201" s="17" t="str">
        <f>IFERROR(VLOOKUP(F201,'Location List'!$A$2:$T$644,19,FALSE),"")</f>
        <v>Chris Parenti</v>
      </c>
      <c r="C201" s="17" t="str">
        <f>IFERROR(VLOOKUP(F201,'Location List'!$A$2:$T$644,18,FALSE),"")</f>
        <v>Vinnie Maffea</v>
      </c>
      <c r="D201" s="17" t="str">
        <f>IFERROR(VLOOKUP(F201,'Location List'!$A$2:$T$644,9,FALSE),"")</f>
        <v>Taurean Silas</v>
      </c>
      <c r="E201" s="12" t="str">
        <f>IFERROR(VLOOKUP(F201,'Location List'!$A$2:$T$644,2,FALSE),"")</f>
        <v>STATEN ISLAND</v>
      </c>
      <c r="F201" s="27">
        <v>494</v>
      </c>
      <c r="G201" s="85">
        <f t="shared" si="5"/>
        <v>2.91</v>
      </c>
      <c r="H201" s="82">
        <v>2.94</v>
      </c>
      <c r="I201" s="82">
        <v>2.99</v>
      </c>
      <c r="J201" s="82">
        <v>2.8</v>
      </c>
      <c r="K201" s="19"/>
    </row>
    <row r="202" spans="1:11" ht="12.75" customHeight="1" x14ac:dyDescent="0.25">
      <c r="A202" s="17" t="str">
        <f>IFERROR(VLOOKUP(F202,'Location List'!$A$2:$T$463,20,FALSE),"")</f>
        <v>Chris Kelly</v>
      </c>
      <c r="B202" s="17" t="str">
        <f>IFERROR(VLOOKUP(F202,'Location List'!$A$2:$T$644,19,FALSE),"")</f>
        <v>Chris Parenti</v>
      </c>
      <c r="C202" s="17" t="str">
        <f>IFERROR(VLOOKUP(F202,'Location List'!$A$2:$T$644,18,FALSE),"")</f>
        <v>Vinnie Maffea</v>
      </c>
      <c r="D202" s="17" t="str">
        <f>IFERROR(VLOOKUP(F202,'Location List'!$A$2:$T$644,9,FALSE),"")</f>
        <v>Daniel de los Santos</v>
      </c>
      <c r="E202" s="12" t="str">
        <f>IFERROR(VLOOKUP(F202,'Location List'!$A$2:$T$644,2,FALSE),"")</f>
        <v>PATCHOGUE</v>
      </c>
      <c r="F202" s="27">
        <v>496</v>
      </c>
      <c r="G202" s="85">
        <f t="shared" si="5"/>
        <v>2.9966666666666666</v>
      </c>
      <c r="H202" s="82">
        <v>2.94</v>
      </c>
      <c r="I202" s="82">
        <v>2.94</v>
      </c>
      <c r="J202" s="82">
        <v>3.11</v>
      </c>
      <c r="K202" s="19"/>
    </row>
    <row r="203" spans="1:11" ht="12.75" customHeight="1" x14ac:dyDescent="0.25">
      <c r="A203" s="17" t="str">
        <f>IFERROR(VLOOKUP(F203,'Location List'!$A$2:$T$463,20,FALSE),"")</f>
        <v>Chris Kelly</v>
      </c>
      <c r="B203" s="17" t="str">
        <f>IFERROR(VLOOKUP(F203,'Location List'!$A$2:$T$644,19,FALSE),"")</f>
        <v>Chris Parenti</v>
      </c>
      <c r="C203" s="17" t="str">
        <f>IFERROR(VLOOKUP(F203,'Location List'!$A$2:$T$644,18,FALSE),"")</f>
        <v>Stephen Vanderslice</v>
      </c>
      <c r="D203" s="17" t="str">
        <f>IFERROR(VLOOKUP(F203,'Location List'!$A$2:$T$644,9,FALSE),"")</f>
        <v>DANIEL BESSEMER</v>
      </c>
      <c r="E203" s="12" t="str">
        <f>IFERROR(VLOOKUP(F203,'Location List'!$A$2:$T$644,2,FALSE),"")</f>
        <v>CHERRY HILL</v>
      </c>
      <c r="F203" s="27">
        <v>498</v>
      </c>
      <c r="G203" s="85">
        <f t="shared" si="5"/>
        <v>3.1166666666666667</v>
      </c>
      <c r="H203" s="82">
        <v>3.2</v>
      </c>
      <c r="I203" s="82">
        <v>3.09</v>
      </c>
      <c r="J203" s="82">
        <v>3.06</v>
      </c>
      <c r="K203" s="19"/>
    </row>
    <row r="204" spans="1:11" ht="12.75" customHeight="1" x14ac:dyDescent="0.25">
      <c r="A204" s="17" t="str">
        <f>IFERROR(VLOOKUP(F204,'Location List'!$A$2:$T$463,20,FALSE),"")</f>
        <v>Chris Kelly</v>
      </c>
      <c r="B204" s="17" t="str">
        <f>IFERROR(VLOOKUP(F204,'Location List'!$A$2:$T$644,19,FALSE),"")</f>
        <v>Chris Parenti</v>
      </c>
      <c r="C204" s="17" t="str">
        <f>IFERROR(VLOOKUP(F204,'Location List'!$A$2:$T$644,18,FALSE),"")</f>
        <v>Vinnie Maffea</v>
      </c>
      <c r="D204" s="17" t="str">
        <f>IFERROR(VLOOKUP(F204,'Location List'!$A$2:$T$644,9,FALSE),"")</f>
        <v>Daniel de los Santos</v>
      </c>
      <c r="E204" s="12" t="str">
        <f>IFERROR(VLOOKUP(F204,'Location List'!$A$2:$T$644,2,FALSE),"")</f>
        <v>HICKSVILLE</v>
      </c>
      <c r="F204" s="27">
        <v>499</v>
      </c>
      <c r="G204" s="85">
        <f t="shared" si="5"/>
        <v>2.86</v>
      </c>
      <c r="H204" s="82">
        <v>2.92</v>
      </c>
      <c r="I204" s="82">
        <v>2.92</v>
      </c>
      <c r="J204" s="82">
        <v>2.74</v>
      </c>
      <c r="K204" s="19"/>
    </row>
    <row r="205" spans="1:11" ht="12.75" customHeight="1" x14ac:dyDescent="0.25">
      <c r="A205" s="17" t="str">
        <f>IFERROR(VLOOKUP(F205,'Location List'!$A$2:$T$463,20,FALSE),"")</f>
        <v>Chris Kelly</v>
      </c>
      <c r="B205" s="17" t="str">
        <f>IFERROR(VLOOKUP(F205,'Location List'!$A$2:$T$644,19,FALSE),"")</f>
        <v>Chris Parenti</v>
      </c>
      <c r="C205" s="17" t="str">
        <f>IFERROR(VLOOKUP(F205,'Location List'!$A$2:$T$644,18,FALSE),"")</f>
        <v>Jose Urena</v>
      </c>
      <c r="D205" s="17" t="str">
        <f>IFERROR(VLOOKUP(F205,'Location List'!$A$2:$T$644,9,FALSE),"")</f>
        <v>Daniel de los Santos</v>
      </c>
      <c r="E205" s="12" t="str">
        <f>IFERROR(VLOOKUP(F205,'Location List'!$A$2:$T$644,2,FALSE),"")</f>
        <v>BRICK</v>
      </c>
      <c r="F205" s="27">
        <v>500</v>
      </c>
      <c r="G205" s="85">
        <f t="shared" si="5"/>
        <v>2.9433333333333334</v>
      </c>
      <c r="H205" s="82">
        <v>2.96</v>
      </c>
      <c r="I205" s="82">
        <v>2.93</v>
      </c>
      <c r="J205" s="82">
        <v>2.94</v>
      </c>
      <c r="K205" s="19"/>
    </row>
    <row r="206" spans="1:11" ht="12.75" customHeight="1" x14ac:dyDescent="0.25">
      <c r="A206" s="17" t="str">
        <f>IFERROR(VLOOKUP(F206,'Location List'!$A$2:$T$463,20,FALSE),"")</f>
        <v>Chris Kelly</v>
      </c>
      <c r="B206" s="17" t="str">
        <f>IFERROR(VLOOKUP(F206,'Location List'!$A$2:$T$644,19,FALSE),"")</f>
        <v>Chris Parenti</v>
      </c>
      <c r="C206" s="17" t="str">
        <f>IFERROR(VLOOKUP(F206,'Location List'!$A$2:$T$644,18,FALSE),"")</f>
        <v>Scott Whitsel</v>
      </c>
      <c r="D206" s="17" t="str">
        <f>IFERROR(VLOOKUP(F206,'Location List'!$A$2:$T$644,9,FALSE),"")</f>
        <v>MICHAEL SVOBODA</v>
      </c>
      <c r="E206" s="12" t="str">
        <f>IFERROR(VLOOKUP(F206,'Location List'!$A$2:$T$644,2,FALSE),"")</f>
        <v>BEL AIR</v>
      </c>
      <c r="F206" s="27">
        <v>502</v>
      </c>
      <c r="G206" s="85">
        <f t="shared" si="5"/>
        <v>2.7466666666666666</v>
      </c>
      <c r="H206" s="82">
        <v>2.91</v>
      </c>
      <c r="I206" s="82">
        <v>2.73</v>
      </c>
      <c r="J206" s="82">
        <v>2.6</v>
      </c>
      <c r="K206" s="19"/>
    </row>
    <row r="207" spans="1:11" ht="12.75" customHeight="1" x14ac:dyDescent="0.25">
      <c r="A207" s="17" t="str">
        <f>IFERROR(VLOOKUP(F207,'Location List'!$A$2:$T$463,20,FALSE),"")</f>
        <v>Chris Kelly</v>
      </c>
      <c r="B207" s="17" t="str">
        <f>IFERROR(VLOOKUP(F207,'Location List'!$A$2:$T$644,19,FALSE),"")</f>
        <v>Chris Parenti</v>
      </c>
      <c r="C207" s="17" t="str">
        <f>IFERROR(VLOOKUP(F207,'Location List'!$A$2:$T$644,18,FALSE),"")</f>
        <v>Jose Urena</v>
      </c>
      <c r="D207" s="17" t="str">
        <f>IFERROR(VLOOKUP(F207,'Location List'!$A$2:$T$644,9,FALSE),"")</f>
        <v>Taurean Silas</v>
      </c>
      <c r="E207" s="12" t="str">
        <f>IFERROR(VLOOKUP(F207,'Location List'!$A$2:$T$644,2,FALSE),"")</f>
        <v>POUGHKEEPSIE</v>
      </c>
      <c r="F207" s="27">
        <v>505</v>
      </c>
      <c r="G207" s="85">
        <f t="shared" si="5"/>
        <v>3.0966666666666662</v>
      </c>
      <c r="H207" s="82">
        <v>3.15</v>
      </c>
      <c r="I207" s="82">
        <v>2.85</v>
      </c>
      <c r="J207" s="82">
        <v>3.29</v>
      </c>
      <c r="K207" s="19"/>
    </row>
    <row r="208" spans="1:11" ht="12.75" customHeight="1" x14ac:dyDescent="0.25">
      <c r="A208" s="17" t="str">
        <f>IFERROR(VLOOKUP(F208,'Location List'!$A$2:$T$463,20,FALSE),"")</f>
        <v>Chris Kelly</v>
      </c>
      <c r="B208" s="17" t="str">
        <f>IFERROR(VLOOKUP(F208,'Location List'!$A$2:$T$644,19,FALSE),"")</f>
        <v>Chris Parenti</v>
      </c>
      <c r="C208" s="17" t="str">
        <f>IFERROR(VLOOKUP(F208,'Location List'!$A$2:$T$644,18,FALSE),"")</f>
        <v>Stephen Vanderslice</v>
      </c>
      <c r="D208" s="17" t="str">
        <f>IFERROR(VLOOKUP(F208,'Location List'!$A$2:$T$644,9,FALSE),"")</f>
        <v>DANIEL BESSEMER</v>
      </c>
      <c r="E208" s="12" t="str">
        <f>IFERROR(VLOOKUP(F208,'Location List'!$A$2:$T$644,2,FALSE),"")</f>
        <v>WEST WINDSOR</v>
      </c>
      <c r="F208" s="27">
        <v>510</v>
      </c>
      <c r="G208" s="85">
        <f t="shared" si="5"/>
        <v>2.9633333333333334</v>
      </c>
      <c r="H208" s="82">
        <v>2.94</v>
      </c>
      <c r="I208" s="82">
        <v>3.02</v>
      </c>
      <c r="J208" s="82">
        <v>2.93</v>
      </c>
      <c r="K208" s="19"/>
    </row>
    <row r="209" spans="1:11" ht="12.75" customHeight="1" x14ac:dyDescent="0.25">
      <c r="A209" s="17" t="str">
        <f>IFERROR(VLOOKUP(F209,'Location List'!$A$2:$T$463,20,FALSE),"")</f>
        <v>Chris Kelly</v>
      </c>
      <c r="B209" s="17" t="str">
        <f>IFERROR(VLOOKUP(F209,'Location List'!$A$2:$T$644,19,FALSE),"")</f>
        <v>Chris Parenti</v>
      </c>
      <c r="C209" s="17" t="str">
        <f>IFERROR(VLOOKUP(F209,'Location List'!$A$2:$T$644,18,FALSE),"")</f>
        <v>Vinnie Maffea</v>
      </c>
      <c r="D209" s="17" t="str">
        <f>IFERROR(VLOOKUP(F209,'Location List'!$A$2:$T$644,9,FALSE),"")</f>
        <v>Daniel de los Santos</v>
      </c>
      <c r="E209" s="12" t="str">
        <f>IFERROR(VLOOKUP(F209,'Location List'!$A$2:$T$644,2,FALSE),"")</f>
        <v>WEST ISLIP</v>
      </c>
      <c r="F209" s="27">
        <v>511</v>
      </c>
      <c r="G209" s="85">
        <f t="shared" si="5"/>
        <v>2.9433333333333334</v>
      </c>
      <c r="H209" s="82">
        <v>2.98</v>
      </c>
      <c r="I209" s="82">
        <v>2.86</v>
      </c>
      <c r="J209" s="82">
        <v>2.99</v>
      </c>
      <c r="K209" s="19"/>
    </row>
    <row r="210" spans="1:11" ht="12.75" customHeight="1" x14ac:dyDescent="0.25">
      <c r="A210" s="17" t="str">
        <f>IFERROR(VLOOKUP(F210,'Location List'!$A$2:$T$463,20,FALSE),"")</f>
        <v>Chris Kelly</v>
      </c>
      <c r="B210" s="17" t="str">
        <f>IFERROR(VLOOKUP(F210,'Location List'!$A$2:$T$644,19,FALSE),"")</f>
        <v>Chris Parenti</v>
      </c>
      <c r="C210" s="17" t="str">
        <f>IFERROR(VLOOKUP(F210,'Location List'!$A$2:$T$644,18,FALSE),"")</f>
        <v>Vinnie Maffea</v>
      </c>
      <c r="D210" s="17" t="str">
        <f>IFERROR(VLOOKUP(F210,'Location List'!$A$2:$T$644,9,FALSE),"")</f>
        <v>Daniel de los Santos</v>
      </c>
      <c r="E210" s="12" t="str">
        <f>IFERROR(VLOOKUP(F210,'Location List'!$A$2:$T$644,2,FALSE),"")</f>
        <v>QUEENS</v>
      </c>
      <c r="F210" s="27">
        <v>513</v>
      </c>
      <c r="G210" s="85">
        <f t="shared" si="5"/>
        <v>3.0500000000000003</v>
      </c>
      <c r="H210" s="82">
        <v>3.16</v>
      </c>
      <c r="I210" s="82">
        <v>2.92</v>
      </c>
      <c r="J210" s="82">
        <v>3.07</v>
      </c>
      <c r="K210" s="19"/>
    </row>
    <row r="211" spans="1:11" ht="12.75" customHeight="1" x14ac:dyDescent="0.25">
      <c r="A211" s="17" t="str">
        <f>IFERROR(VLOOKUP(F211,'Location List'!$A$2:$T$463,20,FALSE),"")</f>
        <v>Chris Kelly</v>
      </c>
      <c r="B211" s="17" t="str">
        <f>IFERROR(VLOOKUP(F211,'Location List'!$A$2:$T$644,19,FALSE),"")</f>
        <v>Victor Ayrapetov</v>
      </c>
      <c r="C211" s="17" t="str">
        <f>IFERROR(VLOOKUP(F211,'Location List'!$A$2:$T$644,18,FALSE),"")</f>
        <v>Jason Rafun</v>
      </c>
      <c r="D211" s="17" t="str">
        <f>IFERROR(VLOOKUP(F211,'Location List'!$A$2:$T$644,9,FALSE),"")</f>
        <v>DENNIS SANDERS</v>
      </c>
      <c r="E211" s="12" t="str">
        <f>IFERROR(VLOOKUP(F211,'Location List'!$A$2:$T$644,2,FALSE),"")</f>
        <v>HAMBURG</v>
      </c>
      <c r="F211" s="27">
        <v>516</v>
      </c>
      <c r="G211" s="85">
        <f t="shared" si="5"/>
        <v>3.0533333333333332</v>
      </c>
      <c r="H211" s="82">
        <v>3.11</v>
      </c>
      <c r="I211" s="82">
        <v>2.94</v>
      </c>
      <c r="J211" s="82">
        <v>3.11</v>
      </c>
      <c r="K211" s="19"/>
    </row>
    <row r="212" spans="1:11" ht="12.75" customHeight="1" x14ac:dyDescent="0.25">
      <c r="A212" s="17" t="str">
        <f>IFERROR(VLOOKUP(F212,'Location List'!$A$2:$T$463,20,FALSE),"")</f>
        <v>Chris Kelly</v>
      </c>
      <c r="B212" s="17" t="str">
        <f>IFERROR(VLOOKUP(F212,'Location List'!$A$2:$T$644,19,FALSE),"")</f>
        <v>Chris Parenti</v>
      </c>
      <c r="C212" s="17" t="str">
        <f>IFERROR(VLOOKUP(F212,'Location List'!$A$2:$T$644,18,FALSE),"")</f>
        <v>Stephen Vanderslice</v>
      </c>
      <c r="D212" s="17" t="str">
        <f>IFERROR(VLOOKUP(F212,'Location List'!$A$2:$T$644,9,FALSE),"")</f>
        <v>Daniel de los Santos</v>
      </c>
      <c r="E212" s="12" t="str">
        <f>IFERROR(VLOOKUP(F212,'Location List'!$A$2:$T$644,2,FALSE),"")</f>
        <v>MAYS LANDING</v>
      </c>
      <c r="F212" s="27">
        <v>518</v>
      </c>
      <c r="G212" s="85">
        <f t="shared" si="5"/>
        <v>2.8466666666666671</v>
      </c>
      <c r="H212" s="82">
        <v>2.93</v>
      </c>
      <c r="I212" s="82">
        <v>2.8</v>
      </c>
      <c r="J212" s="82">
        <v>2.81</v>
      </c>
      <c r="K212" s="19"/>
    </row>
    <row r="213" spans="1:11" ht="12.75" customHeight="1" x14ac:dyDescent="0.25">
      <c r="A213" s="17" t="str">
        <f>IFERROR(VLOOKUP(F213,'Location List'!$A$2:$T$463,20,FALSE),"")</f>
        <v>Chris Kelly</v>
      </c>
      <c r="B213" s="17" t="str">
        <f>IFERROR(VLOOKUP(F213,'Location List'!$A$2:$T$644,19,FALSE),"")</f>
        <v>Victor Ayrapetov</v>
      </c>
      <c r="C213" s="17" t="str">
        <f>IFERROR(VLOOKUP(F213,'Location List'!$A$2:$T$644,18,FALSE),"")</f>
        <v>Jason Rafun</v>
      </c>
      <c r="D213" s="17" t="str">
        <f>IFERROR(VLOOKUP(F213,'Location List'!$A$2:$T$644,9,FALSE),"")</f>
        <v>Richard Balboni</v>
      </c>
      <c r="E213" s="12" t="str">
        <f>IFERROR(VLOOKUP(F213,'Location List'!$A$2:$T$644,2,FALSE),"")</f>
        <v>ALBANY</v>
      </c>
      <c r="F213" s="27">
        <v>520</v>
      </c>
      <c r="G213" s="85">
        <f t="shared" si="5"/>
        <v>2.9933333333333336</v>
      </c>
      <c r="H213" s="82">
        <v>3.05</v>
      </c>
      <c r="I213" s="82">
        <v>2.88</v>
      </c>
      <c r="J213" s="82">
        <v>3.05</v>
      </c>
      <c r="K213" s="19"/>
    </row>
    <row r="214" spans="1:11" ht="12.75" customHeight="1" x14ac:dyDescent="0.25">
      <c r="A214" s="17" t="str">
        <f>IFERROR(VLOOKUP(F214,'Location List'!$A$2:$T$463,20,FALSE),"")</f>
        <v>Chris Kelly</v>
      </c>
      <c r="B214" s="17" t="str">
        <f>IFERROR(VLOOKUP(F214,'Location List'!$A$2:$T$644,19,FALSE),"")</f>
        <v>Chris Parenti</v>
      </c>
      <c r="C214" s="17" t="str">
        <f>IFERROR(VLOOKUP(F214,'Location List'!$A$2:$T$644,18,FALSE),"")</f>
        <v>Jeff Morgan</v>
      </c>
      <c r="D214" s="17" t="str">
        <f>IFERROR(VLOOKUP(F214,'Location List'!$A$2:$T$644,9,FALSE),"")</f>
        <v>DANIEL BESSEMER</v>
      </c>
      <c r="E214" s="12" t="str">
        <f>IFERROR(VLOOKUP(F214,'Location List'!$A$2:$T$644,2,FALSE),"")</f>
        <v>VESTAL</v>
      </c>
      <c r="F214" s="27">
        <v>521</v>
      </c>
      <c r="G214" s="85">
        <f t="shared" si="5"/>
        <v>2.9299999999999997</v>
      </c>
      <c r="H214" s="82">
        <v>2.8</v>
      </c>
      <c r="I214" s="82">
        <v>2.99</v>
      </c>
      <c r="J214" s="82">
        <v>3</v>
      </c>
      <c r="K214" s="19"/>
    </row>
    <row r="215" spans="1:11" ht="12.75" customHeight="1" x14ac:dyDescent="0.25">
      <c r="A215" s="17" t="str">
        <f>IFERROR(VLOOKUP(F215,'Location List'!$A$2:$T$463,20,FALSE),"")</f>
        <v>Chris Kelly</v>
      </c>
      <c r="B215" s="17" t="str">
        <f>IFERROR(VLOOKUP(F215,'Location List'!$A$2:$T$644,19,FALSE),"")</f>
        <v>Chris Parenti</v>
      </c>
      <c r="C215" s="17" t="str">
        <f>IFERROR(VLOOKUP(F215,'Location List'!$A$2:$T$644,18,FALSE),"")</f>
        <v>Vinnie Maffea</v>
      </c>
      <c r="D215" s="17" t="str">
        <f>IFERROR(VLOOKUP(F215,'Location List'!$A$2:$T$644,9,FALSE),"")</f>
        <v>Taurean Silas</v>
      </c>
      <c r="E215" s="12" t="str">
        <f>IFERROR(VLOOKUP(F215,'Location List'!$A$2:$T$644,2,FALSE),"")</f>
        <v>BROOKLYN</v>
      </c>
      <c r="F215" s="27">
        <v>522</v>
      </c>
      <c r="G215" s="85">
        <f t="shared" si="5"/>
        <v>2.9233333333333333</v>
      </c>
      <c r="H215" s="82">
        <v>2.97</v>
      </c>
      <c r="I215" s="82">
        <v>2.95</v>
      </c>
      <c r="J215" s="82">
        <v>2.85</v>
      </c>
      <c r="K215" s="19"/>
    </row>
    <row r="216" spans="1:11" ht="12.75" customHeight="1" x14ac:dyDescent="0.25">
      <c r="A216" s="17" t="str">
        <f>IFERROR(VLOOKUP(F216,'Location List'!$A$2:$T$463,20,FALSE),"")</f>
        <v>Chris Kelly</v>
      </c>
      <c r="B216" s="17" t="str">
        <f>IFERROR(VLOOKUP(F216,'Location List'!$A$2:$T$644,19,FALSE),"")</f>
        <v>Chris Parenti</v>
      </c>
      <c r="C216" s="17" t="str">
        <f>IFERROR(VLOOKUP(F216,'Location List'!$A$2:$T$644,18,FALSE),"")</f>
        <v>Vinnie Maffea</v>
      </c>
      <c r="D216" s="17" t="str">
        <f>IFERROR(VLOOKUP(F216,'Location List'!$A$2:$T$644,9,FALSE),"")</f>
        <v>Daniel de los Santos</v>
      </c>
      <c r="E216" s="12" t="str">
        <f>IFERROR(VLOOKUP(F216,'Location List'!$A$2:$T$644,2,FALSE),"")</f>
        <v>BRONX</v>
      </c>
      <c r="F216" s="27">
        <v>523</v>
      </c>
      <c r="G216" s="85">
        <f t="shared" si="5"/>
        <v>3.0100000000000002</v>
      </c>
      <c r="H216" s="82">
        <v>3.02</v>
      </c>
      <c r="I216" s="82">
        <v>3.05</v>
      </c>
      <c r="J216" s="82">
        <v>2.96</v>
      </c>
      <c r="K216" s="19"/>
    </row>
    <row r="217" spans="1:11" ht="12.75" customHeight="1" x14ac:dyDescent="0.25">
      <c r="A217" s="17" t="str">
        <f>IFERROR(VLOOKUP(F217,'Location List'!$A$2:$T$463,20,FALSE),"")</f>
        <v>Chris Kelly</v>
      </c>
      <c r="B217" s="17" t="str">
        <f>IFERROR(VLOOKUP(F217,'Location List'!$A$2:$T$644,19,FALSE),"")</f>
        <v>Chris Parenti</v>
      </c>
      <c r="C217" s="17" t="str">
        <f>IFERROR(VLOOKUP(F217,'Location List'!$A$2:$T$644,18,FALSE),"")</f>
        <v>Jose Urena</v>
      </c>
      <c r="D217" s="17" t="str">
        <f>IFERROR(VLOOKUP(F217,'Location List'!$A$2:$T$644,9,FALSE),"")</f>
        <v>Taurean Silas</v>
      </c>
      <c r="E217" s="12" t="str">
        <f>IFERROR(VLOOKUP(F217,'Location List'!$A$2:$T$644,2,FALSE),"")</f>
        <v>EAST HANOVER</v>
      </c>
      <c r="F217" s="27">
        <v>525</v>
      </c>
      <c r="G217" s="85">
        <f t="shared" si="5"/>
        <v>2.83</v>
      </c>
      <c r="H217" s="82">
        <v>2.79</v>
      </c>
      <c r="I217" s="82">
        <v>2.5499999999999998</v>
      </c>
      <c r="J217" s="82">
        <v>3.15</v>
      </c>
      <c r="K217" s="19"/>
    </row>
    <row r="218" spans="1:11" ht="12.75" customHeight="1" x14ac:dyDescent="0.25">
      <c r="A218" s="17" t="str">
        <f>IFERROR(VLOOKUP(F218,'Location List'!$A$2:$T$463,20,FALSE),"")</f>
        <v>Chris Kelly</v>
      </c>
      <c r="B218" s="17" t="str">
        <f>IFERROR(VLOOKUP(F218,'Location List'!$A$2:$T$644,19,FALSE),"")</f>
        <v>Victor Ayrapetov</v>
      </c>
      <c r="C218" s="17" t="str">
        <f>IFERROR(VLOOKUP(F218,'Location List'!$A$2:$T$644,18,FALSE),"")</f>
        <v>Jason Rafun</v>
      </c>
      <c r="D218" s="17" t="str">
        <f>IFERROR(VLOOKUP(F218,'Location List'!$A$2:$T$644,9,FALSE),"")</f>
        <v>DANIEL BESSEMER</v>
      </c>
      <c r="E218" s="12" t="str">
        <f>IFERROR(VLOOKUP(F218,'Location List'!$A$2:$T$644,2,FALSE),"")</f>
        <v>SYRACUSE</v>
      </c>
      <c r="F218" s="27">
        <v>526</v>
      </c>
      <c r="G218" s="85">
        <f t="shared" si="5"/>
        <v>3.0166666666666671</v>
      </c>
      <c r="H218" s="82">
        <v>2.97</v>
      </c>
      <c r="I218" s="82">
        <v>3.21</v>
      </c>
      <c r="J218" s="82">
        <v>2.87</v>
      </c>
      <c r="K218" s="19"/>
    </row>
    <row r="219" spans="1:11" ht="12.75" customHeight="1" x14ac:dyDescent="0.25">
      <c r="A219" s="17" t="str">
        <f>IFERROR(VLOOKUP(F219,'Location List'!$A$2:$T$463,20,FALSE),"")</f>
        <v>Chris Kelly</v>
      </c>
      <c r="B219" s="17" t="str">
        <f>IFERROR(VLOOKUP(F219,'Location List'!$A$2:$T$644,19,FALSE),"")</f>
        <v>Chris Parenti</v>
      </c>
      <c r="C219" s="17" t="str">
        <f>IFERROR(VLOOKUP(F219,'Location List'!$A$2:$T$644,18,FALSE),"")</f>
        <v>Vinnie Maffea</v>
      </c>
      <c r="D219" s="17" t="str">
        <f>IFERROR(VLOOKUP(F219,'Location List'!$A$2:$T$644,9,FALSE),"")</f>
        <v>Daniel de los Santos</v>
      </c>
      <c r="E219" s="12" t="str">
        <f>IFERROR(VLOOKUP(F219,'Location List'!$A$2:$T$644,2,FALSE),"")</f>
        <v>HEMPSTEAD</v>
      </c>
      <c r="F219" s="27">
        <v>527</v>
      </c>
      <c r="G219" s="85">
        <f t="shared" si="5"/>
        <v>3.0633333333333339</v>
      </c>
      <c r="H219" s="82">
        <v>3.2</v>
      </c>
      <c r="I219" s="82">
        <v>3.19</v>
      </c>
      <c r="J219" s="82">
        <v>2.8</v>
      </c>
      <c r="K219" s="19"/>
    </row>
    <row r="220" spans="1:11" ht="12.75" customHeight="1" x14ac:dyDescent="0.25">
      <c r="A220" s="17" t="str">
        <f>IFERROR(VLOOKUP(F220,'Location List'!$A$2:$T$463,20,FALSE),"")</f>
        <v>Chris Kelly</v>
      </c>
      <c r="B220" s="17" t="str">
        <f>IFERROR(VLOOKUP(F220,'Location List'!$A$2:$T$644,19,FALSE),"")</f>
        <v>Chris Parenti</v>
      </c>
      <c r="C220" s="17" t="str">
        <f>IFERROR(VLOOKUP(F220,'Location List'!$A$2:$T$644,18,FALSE),"")</f>
        <v>Stephen Vanderslice</v>
      </c>
      <c r="D220" s="17" t="str">
        <f>IFERROR(VLOOKUP(F220,'Location List'!$A$2:$T$644,9,FALSE),"")</f>
        <v>DANIEL BESSEMER</v>
      </c>
      <c r="E220" s="12" t="str">
        <f>IFERROR(VLOOKUP(F220,'Location List'!$A$2:$T$644,2,FALSE),"")</f>
        <v>SPRINGFIELD</v>
      </c>
      <c r="F220" s="27">
        <v>529</v>
      </c>
      <c r="G220" s="85">
        <f t="shared" si="5"/>
        <v>3.2733333333333334</v>
      </c>
      <c r="H220" s="82">
        <v>3.44</v>
      </c>
      <c r="I220" s="82">
        <v>3.09</v>
      </c>
      <c r="J220" s="82">
        <v>3.29</v>
      </c>
      <c r="K220" s="19"/>
    </row>
    <row r="221" spans="1:11" ht="12.75" customHeight="1" x14ac:dyDescent="0.25">
      <c r="A221" s="17" t="str">
        <f>IFERROR(VLOOKUP(F221,'Location List'!$A$2:$T$463,20,FALSE),"")</f>
        <v>Chris Kelly</v>
      </c>
      <c r="B221" s="17" t="str">
        <f>IFERROR(VLOOKUP(F221,'Location List'!$A$2:$T$644,19,FALSE),"")</f>
        <v>Chris Parenti</v>
      </c>
      <c r="C221" s="17" t="str">
        <f>IFERROR(VLOOKUP(F221,'Location List'!$A$2:$T$644,18,FALSE),"")</f>
        <v>Scott Whitsel</v>
      </c>
      <c r="D221" s="17" t="str">
        <f>IFERROR(VLOOKUP(F221,'Location List'!$A$2:$T$644,9,FALSE),"")</f>
        <v>MICHAEL SVOBODA</v>
      </c>
      <c r="E221" s="12" t="str">
        <f>IFERROR(VLOOKUP(F221,'Location List'!$A$2:$T$644,2,FALSE),"")</f>
        <v>ROCKVILLE</v>
      </c>
      <c r="F221" s="27">
        <v>531</v>
      </c>
      <c r="G221" s="85">
        <f t="shared" si="5"/>
        <v>2.9800000000000004</v>
      </c>
      <c r="H221" s="82">
        <v>2.93</v>
      </c>
      <c r="I221" s="82">
        <v>3.04</v>
      </c>
      <c r="J221" s="82">
        <v>2.97</v>
      </c>
      <c r="K221" s="19"/>
    </row>
    <row r="222" spans="1:11" ht="12.75" customHeight="1" x14ac:dyDescent="0.25">
      <c r="A222" s="17" t="str">
        <f>IFERROR(VLOOKUP(F222,'Location List'!$A$2:$T$463,20,FALSE),"")</f>
        <v>Chris Kelly</v>
      </c>
      <c r="B222" s="17" t="str">
        <f>IFERROR(VLOOKUP(F222,'Location List'!$A$2:$T$644,19,FALSE),"")</f>
        <v>Chris Parenti</v>
      </c>
      <c r="C222" s="17" t="str">
        <f>IFERROR(VLOOKUP(F222,'Location List'!$A$2:$T$644,18,FALSE),"")</f>
        <v>Scott Whitsel</v>
      </c>
      <c r="D222" s="17" t="str">
        <f>IFERROR(VLOOKUP(F222,'Location List'!$A$2:$T$644,9,FALSE),"")</f>
        <v>MICHAEL SVOBODA</v>
      </c>
      <c r="E222" s="12" t="str">
        <f>IFERROR(VLOOKUP(F222,'Location List'!$A$2:$T$644,2,FALSE),"")</f>
        <v>LARGO</v>
      </c>
      <c r="F222" s="27">
        <v>532</v>
      </c>
      <c r="G222" s="85">
        <f t="shared" si="5"/>
        <v>2.8866666666666667</v>
      </c>
      <c r="H222" s="82">
        <v>2.92</v>
      </c>
      <c r="I222" s="82">
        <v>2.86</v>
      </c>
      <c r="J222" s="82">
        <v>2.88</v>
      </c>
      <c r="K222" s="19"/>
    </row>
    <row r="223" spans="1:11" ht="12.75" customHeight="1" x14ac:dyDescent="0.25">
      <c r="A223" s="17" t="str">
        <f>IFERROR(VLOOKUP(F223,'Location List'!$A$2:$T$463,20,FALSE),"")</f>
        <v>Chris Kelly</v>
      </c>
      <c r="B223" s="17" t="str">
        <f>IFERROR(VLOOKUP(F223,'Location List'!$A$2:$T$644,19,FALSE),"")</f>
        <v>Chris Parenti</v>
      </c>
      <c r="C223" s="17" t="str">
        <f>IFERROR(VLOOKUP(F223,'Location List'!$A$2:$T$644,18,FALSE),"")</f>
        <v>Jeff Morgan</v>
      </c>
      <c r="D223" s="17" t="str">
        <f>IFERROR(VLOOKUP(F223,'Location List'!$A$2:$T$644,9,FALSE),"")</f>
        <v>DANIEL BESSEMER</v>
      </c>
      <c r="E223" s="12" t="str">
        <f>IFERROR(VLOOKUP(F223,'Location List'!$A$2:$T$644,2,FALSE),"")</f>
        <v>WILKES BARRE</v>
      </c>
      <c r="F223" s="27">
        <v>533</v>
      </c>
      <c r="G223" s="85">
        <f t="shared" si="5"/>
        <v>2.7233333333333332</v>
      </c>
      <c r="H223" s="82">
        <v>2.73</v>
      </c>
      <c r="I223" s="82">
        <v>2.81</v>
      </c>
      <c r="J223" s="82">
        <v>2.63</v>
      </c>
      <c r="K223" s="19"/>
    </row>
    <row r="224" spans="1:11" ht="12.75" customHeight="1" x14ac:dyDescent="0.25">
      <c r="A224" s="17" t="str">
        <f>IFERROR(VLOOKUP(F224,'Location List'!$A$2:$T$463,20,FALSE),"")</f>
        <v>Chris Kelly</v>
      </c>
      <c r="B224" s="17" t="str">
        <f>IFERROR(VLOOKUP(F224,'Location List'!$A$2:$T$644,19,FALSE),"")</f>
        <v>Chris Parenti</v>
      </c>
      <c r="C224" s="17" t="str">
        <f>IFERROR(VLOOKUP(F224,'Location List'!$A$2:$T$644,18,FALSE),"")</f>
        <v>Rick Reid</v>
      </c>
      <c r="D224" s="17" t="str">
        <f>IFERROR(VLOOKUP(F224,'Location List'!$A$2:$T$644,9,FALSE),"")</f>
        <v>DANIEL BESSEMER</v>
      </c>
      <c r="E224" s="12" t="str">
        <f>IFERROR(VLOOKUP(F224,'Location List'!$A$2:$T$644,2,FALSE),"")</f>
        <v>BRIDGEVILLE</v>
      </c>
      <c r="F224" s="27">
        <v>535</v>
      </c>
      <c r="G224" s="85">
        <f t="shared" si="5"/>
        <v>2.83</v>
      </c>
      <c r="H224" s="82">
        <v>2.78</v>
      </c>
      <c r="I224" s="82">
        <v>2.82</v>
      </c>
      <c r="J224" s="82">
        <v>2.89</v>
      </c>
      <c r="K224" s="19"/>
    </row>
    <row r="225" spans="1:11" ht="12.75" customHeight="1" x14ac:dyDescent="0.25">
      <c r="A225" s="17" t="str">
        <f>IFERROR(VLOOKUP(F225,'Location List'!$A$2:$T$463,20,FALSE),"")</f>
        <v>Chris Kelly</v>
      </c>
      <c r="B225" s="17" t="str">
        <f>IFERROR(VLOOKUP(F225,'Location List'!$A$2:$T$644,19,FALSE),"")</f>
        <v>Chris Parenti</v>
      </c>
      <c r="C225" s="17" t="str">
        <f>IFERROR(VLOOKUP(F225,'Location List'!$A$2:$T$644,18,FALSE),"")</f>
        <v>Rick Reid</v>
      </c>
      <c r="D225" s="17" t="str">
        <f>IFERROR(VLOOKUP(F225,'Location List'!$A$2:$T$644,9,FALSE),"")</f>
        <v>DENNIS SANDERS</v>
      </c>
      <c r="E225" s="12" t="str">
        <f>IFERROR(VLOOKUP(F225,'Location List'!$A$2:$T$644,2,FALSE),"")</f>
        <v>ERIE</v>
      </c>
      <c r="F225" s="27">
        <v>536</v>
      </c>
      <c r="G225" s="85">
        <f t="shared" si="5"/>
        <v>2.8433333333333337</v>
      </c>
      <c r="H225" s="82">
        <v>2.84</v>
      </c>
      <c r="I225" s="82">
        <v>2.82</v>
      </c>
      <c r="J225" s="82">
        <v>2.87</v>
      </c>
      <c r="K225" s="19"/>
    </row>
    <row r="226" spans="1:11" ht="12.75" customHeight="1" x14ac:dyDescent="0.25">
      <c r="A226" s="17" t="str">
        <f>IFERROR(VLOOKUP(F226,'Location List'!$A$2:$T$463,20,FALSE),"")</f>
        <v>Chris Kelly</v>
      </c>
      <c r="B226" s="17" t="str">
        <f>IFERROR(VLOOKUP(F226,'Location List'!$A$2:$T$644,19,FALSE),"")</f>
        <v>Chris Parenti</v>
      </c>
      <c r="C226" s="17" t="str">
        <f>IFERROR(VLOOKUP(F226,'Location List'!$A$2:$T$644,18,FALSE),"")</f>
        <v>Jeff Morgan</v>
      </c>
      <c r="D226" s="17" t="str">
        <f>IFERROR(VLOOKUP(F226,'Location List'!$A$2:$T$644,9,FALSE),"")</f>
        <v>DANIEL BESSEMER</v>
      </c>
      <c r="E226" s="12" t="str">
        <f>IFERROR(VLOOKUP(F226,'Location List'!$A$2:$T$644,2,FALSE),"")</f>
        <v>SCRANTON</v>
      </c>
      <c r="F226" s="27">
        <v>541</v>
      </c>
      <c r="G226" s="85">
        <f t="shared" si="5"/>
        <v>2.8433333333333337</v>
      </c>
      <c r="H226" s="82">
        <v>2.81</v>
      </c>
      <c r="I226" s="82">
        <v>2.83</v>
      </c>
      <c r="J226" s="82">
        <v>2.89</v>
      </c>
      <c r="K226" s="19"/>
    </row>
    <row r="227" spans="1:11" ht="12.75" customHeight="1" x14ac:dyDescent="0.25">
      <c r="A227" s="17" t="str">
        <f>IFERROR(VLOOKUP(F227,'Location List'!$A$2:$T$463,20,FALSE),"")</f>
        <v>Chris Kelly</v>
      </c>
      <c r="B227" s="17" t="str">
        <f>IFERROR(VLOOKUP(F227,'Location List'!$A$2:$T$644,19,FALSE),"")</f>
        <v>Chris Parenti</v>
      </c>
      <c r="C227" s="17" t="str">
        <f>IFERROR(VLOOKUP(F227,'Location List'!$A$2:$T$644,18,FALSE),"")</f>
        <v>Jose Urena</v>
      </c>
      <c r="D227" s="17" t="str">
        <f>IFERROR(VLOOKUP(F227,'Location List'!$A$2:$T$644,9,FALSE),"")</f>
        <v>Taurean Silas</v>
      </c>
      <c r="E227" s="12" t="str">
        <f>IFERROR(VLOOKUP(F227,'Location List'!$A$2:$T$644,2,FALSE),"")</f>
        <v>UNION</v>
      </c>
      <c r="F227" s="27">
        <v>542</v>
      </c>
      <c r="G227" s="85">
        <f t="shared" si="5"/>
        <v>2.72</v>
      </c>
      <c r="H227" s="82">
        <v>2.79</v>
      </c>
      <c r="I227" s="82">
        <v>2.91</v>
      </c>
      <c r="J227" s="82">
        <v>2.46</v>
      </c>
      <c r="K227" s="19"/>
    </row>
    <row r="228" spans="1:11" ht="12.75" customHeight="1" x14ac:dyDescent="0.25">
      <c r="A228" s="17" t="str">
        <f>IFERROR(VLOOKUP(F228,'Location List'!$A$2:$T$463,20,FALSE),"")</f>
        <v>Chris Kelly</v>
      </c>
      <c r="B228" s="17" t="str">
        <f>IFERROR(VLOOKUP(F228,'Location List'!$A$2:$T$644,19,FALSE),"")</f>
        <v>Chris Parenti</v>
      </c>
      <c r="C228" s="17" t="str">
        <f>IFERROR(VLOOKUP(F228,'Location List'!$A$2:$T$644,18,FALSE),"")</f>
        <v>Rick Reid</v>
      </c>
      <c r="D228" s="17" t="str">
        <f>IFERROR(VLOOKUP(F228,'Location List'!$A$2:$T$644,9,FALSE),"")</f>
        <v>DANIEL BESSEMER</v>
      </c>
      <c r="E228" s="12" t="str">
        <f>IFERROR(VLOOKUP(F228,'Location List'!$A$2:$T$644,2,FALSE),"")</f>
        <v>NORTH HILLS</v>
      </c>
      <c r="F228" s="27">
        <v>544</v>
      </c>
      <c r="G228" s="85">
        <f t="shared" si="5"/>
        <v>2.8166666666666664</v>
      </c>
      <c r="H228" s="82">
        <v>2.7</v>
      </c>
      <c r="I228" s="82">
        <v>2.81</v>
      </c>
      <c r="J228" s="82">
        <v>2.94</v>
      </c>
      <c r="K228" s="19"/>
    </row>
    <row r="229" spans="1:11" ht="12.75" customHeight="1" x14ac:dyDescent="0.25">
      <c r="A229" s="17" t="str">
        <f>IFERROR(VLOOKUP(F229,'Location List'!$A$2:$T$463,20,FALSE),"")</f>
        <v>Chris Kelly</v>
      </c>
      <c r="B229" s="17" t="str">
        <f>IFERROR(VLOOKUP(F229,'Location List'!$A$2:$T$644,19,FALSE),"")</f>
        <v>Chris Parenti</v>
      </c>
      <c r="C229" s="17" t="str">
        <f>IFERROR(VLOOKUP(F229,'Location List'!$A$2:$T$644,18,FALSE),"")</f>
        <v>Robert Lane</v>
      </c>
      <c r="D229" s="17" t="str">
        <f>IFERROR(VLOOKUP(F229,'Location List'!$A$2:$T$644,9,FALSE),"")</f>
        <v>SUSAN JENSEN</v>
      </c>
      <c r="E229" s="12" t="str">
        <f>IFERROR(VLOOKUP(F229,'Location List'!$A$2:$T$644,2,FALSE),"")</f>
        <v>FREDERICKSBURG</v>
      </c>
      <c r="F229" s="27">
        <v>545</v>
      </c>
      <c r="G229" s="85">
        <f t="shared" si="5"/>
        <v>3.3200000000000003</v>
      </c>
      <c r="H229" s="82">
        <v>3.18</v>
      </c>
      <c r="I229" s="82">
        <v>3.53</v>
      </c>
      <c r="J229" s="82">
        <v>3.25</v>
      </c>
      <c r="K229" s="19"/>
    </row>
    <row r="230" spans="1:11" ht="12.75" customHeight="1" x14ac:dyDescent="0.25">
      <c r="A230" s="17" t="str">
        <f>IFERROR(VLOOKUP(F230,'Location List'!$A$2:$T$463,20,FALSE),"")</f>
        <v>Chris Kelly</v>
      </c>
      <c r="B230" s="17" t="str">
        <f>IFERROR(VLOOKUP(F230,'Location List'!$A$2:$T$644,19,FALSE),"")</f>
        <v>Chris Parenti</v>
      </c>
      <c r="C230" s="17" t="str">
        <f>IFERROR(VLOOKUP(F230,'Location List'!$A$2:$T$644,18,FALSE),"")</f>
        <v>Jeff Baker</v>
      </c>
      <c r="D230" s="17" t="str">
        <f>IFERROR(VLOOKUP(F230,'Location List'!$A$2:$T$644,9,FALSE),"")</f>
        <v>DENNIS SANDERS</v>
      </c>
      <c r="E230" s="12" t="str">
        <f>IFERROR(VLOOKUP(F230,'Location List'!$A$2:$T$644,2,FALSE),"")</f>
        <v>MAYFIELD HEIGHTS</v>
      </c>
      <c r="F230" s="27">
        <v>547</v>
      </c>
      <c r="G230" s="85">
        <f t="shared" si="5"/>
        <v>3.03</v>
      </c>
      <c r="H230" s="82">
        <v>2.93</v>
      </c>
      <c r="I230" s="82">
        <v>2.67</v>
      </c>
      <c r="J230" s="82">
        <v>3.49</v>
      </c>
      <c r="K230" s="19"/>
    </row>
    <row r="231" spans="1:11" ht="12.75" customHeight="1" x14ac:dyDescent="0.25">
      <c r="A231" s="17" t="str">
        <f>IFERROR(VLOOKUP(F231,'Location List'!$A$2:$T$463,20,FALSE),"")</f>
        <v>Chris Kelly</v>
      </c>
      <c r="B231" s="17" t="str">
        <f>IFERROR(VLOOKUP(F231,'Location List'!$A$2:$T$644,19,FALSE),"")</f>
        <v>Chris Parenti</v>
      </c>
      <c r="C231" s="17" t="str">
        <f>IFERROR(VLOOKUP(F231,'Location List'!$A$2:$T$644,18,FALSE),"")</f>
        <v>Troy Hinton</v>
      </c>
      <c r="D231" s="17" t="str">
        <f>IFERROR(VLOOKUP(F231,'Location List'!$A$2:$T$644,9,FALSE),"")</f>
        <v>SUSAN JENSEN</v>
      </c>
      <c r="E231" s="12" t="str">
        <f>IFERROR(VLOOKUP(F231,'Location List'!$A$2:$T$644,2,FALSE),"")</f>
        <v>VIRGINIA BEACH</v>
      </c>
      <c r="F231" s="27">
        <v>548</v>
      </c>
      <c r="G231" s="85">
        <f t="shared" si="5"/>
        <v>2.9233333333333333</v>
      </c>
      <c r="H231" s="82">
        <v>2.98</v>
      </c>
      <c r="I231" s="82">
        <v>2.84</v>
      </c>
      <c r="J231" s="82">
        <v>2.95</v>
      </c>
      <c r="K231" s="19"/>
    </row>
    <row r="232" spans="1:11" ht="12.75" customHeight="1" x14ac:dyDescent="0.25">
      <c r="A232" s="17" t="str">
        <f>IFERROR(VLOOKUP(F232,'Location List'!$A$2:$T$463,20,FALSE),"")</f>
        <v>Chris Kelly</v>
      </c>
      <c r="B232" s="17" t="str">
        <f>IFERROR(VLOOKUP(F232,'Location List'!$A$2:$T$644,19,FALSE),"")</f>
        <v>Chris Parenti</v>
      </c>
      <c r="C232" s="17" t="str">
        <f>IFERROR(VLOOKUP(F232,'Location List'!$A$2:$T$644,18,FALSE),"")</f>
        <v>Troy Hinton</v>
      </c>
      <c r="D232" s="17" t="str">
        <f>IFERROR(VLOOKUP(F232,'Location List'!$A$2:$T$644,9,FALSE),"")</f>
        <v>SUSAN JENSEN</v>
      </c>
      <c r="E232" s="12" t="str">
        <f>IFERROR(VLOOKUP(F232,'Location List'!$A$2:$T$644,2,FALSE),"")</f>
        <v>HAMPTON</v>
      </c>
      <c r="F232" s="27">
        <v>549</v>
      </c>
      <c r="G232" s="85">
        <f t="shared" si="5"/>
        <v>3.1433333333333331</v>
      </c>
      <c r="H232" s="82">
        <v>3.14</v>
      </c>
      <c r="I232" s="82">
        <v>3.08</v>
      </c>
      <c r="J232" s="82">
        <v>3.21</v>
      </c>
      <c r="K232" s="19"/>
    </row>
    <row r="233" spans="1:11" ht="12.75" customHeight="1" x14ac:dyDescent="0.25">
      <c r="A233" s="17" t="str">
        <f>IFERROR(VLOOKUP(F233,'Location List'!$A$2:$T$463,20,FALSE),"")</f>
        <v>Chris Kelly</v>
      </c>
      <c r="B233" s="17" t="str">
        <f>IFERROR(VLOOKUP(F233,'Location List'!$A$2:$T$644,19,FALSE),"")</f>
        <v>Chris Parenti</v>
      </c>
      <c r="C233" s="17" t="str">
        <f>IFERROR(VLOOKUP(F233,'Location List'!$A$2:$T$644,18,FALSE),"")</f>
        <v>Troy Hinton</v>
      </c>
      <c r="D233" s="17" t="str">
        <f>IFERROR(VLOOKUP(F233,'Location List'!$A$2:$T$644,9,FALSE),"")</f>
        <v>SUSAN JENSEN</v>
      </c>
      <c r="E233" s="12" t="str">
        <f>IFERROR(VLOOKUP(F233,'Location List'!$A$2:$T$644,2,FALSE),"")</f>
        <v>BATTLEFIELD</v>
      </c>
      <c r="F233" s="27">
        <v>550</v>
      </c>
      <c r="G233" s="85">
        <f t="shared" si="5"/>
        <v>2.8733333333333331</v>
      </c>
      <c r="H233" s="82">
        <v>2.93</v>
      </c>
      <c r="I233" s="82">
        <v>2.83</v>
      </c>
      <c r="J233" s="82">
        <v>2.86</v>
      </c>
      <c r="K233" s="19"/>
    </row>
    <row r="234" spans="1:11" ht="12.75" customHeight="1" x14ac:dyDescent="0.25">
      <c r="A234" s="17" t="str">
        <f>IFERROR(VLOOKUP(F234,'Location List'!$A$2:$T$463,20,FALSE),"")</f>
        <v>Chris Kelly</v>
      </c>
      <c r="B234" s="17" t="str">
        <f>IFERROR(VLOOKUP(F234,'Location List'!$A$2:$T$644,19,FALSE),"")</f>
        <v>Chris Parenti</v>
      </c>
      <c r="C234" s="17" t="str">
        <f>IFERROR(VLOOKUP(F234,'Location List'!$A$2:$T$644,18,FALSE),"")</f>
        <v>Troy Hinton</v>
      </c>
      <c r="D234" s="17" t="str">
        <f>IFERROR(VLOOKUP(F234,'Location List'!$A$2:$T$644,9,FALSE),"")</f>
        <v>SUSAN JENSEN</v>
      </c>
      <c r="E234" s="12" t="str">
        <f>IFERROR(VLOOKUP(F234,'Location List'!$A$2:$T$644,2,FALSE),"")</f>
        <v>WESTERN BRANCH</v>
      </c>
      <c r="F234" s="27">
        <v>551</v>
      </c>
      <c r="G234" s="85">
        <f t="shared" si="5"/>
        <v>2.89</v>
      </c>
      <c r="H234" s="82">
        <v>2.96</v>
      </c>
      <c r="I234" s="82">
        <v>2.74</v>
      </c>
      <c r="J234" s="82">
        <v>2.97</v>
      </c>
      <c r="K234" s="19"/>
    </row>
    <row r="235" spans="1:11" ht="12.75" customHeight="1" x14ac:dyDescent="0.25">
      <c r="A235" s="17" t="str">
        <f>IFERROR(VLOOKUP(F235,'Location List'!$A$2:$T$463,20,FALSE),"")</f>
        <v>Chris Kelly</v>
      </c>
      <c r="B235" s="17" t="str">
        <f>IFERROR(VLOOKUP(F235,'Location List'!$A$2:$T$644,19,FALSE),"")</f>
        <v>Chris Parenti</v>
      </c>
      <c r="C235" s="17" t="str">
        <f>IFERROR(VLOOKUP(F235,'Location List'!$A$2:$T$644,18,FALSE),"")</f>
        <v>Rick Reid</v>
      </c>
      <c r="D235" s="17" t="str">
        <f>IFERROR(VLOOKUP(F235,'Location List'!$A$2:$T$644,9,FALSE),"")</f>
        <v>DENNIS SANDERS</v>
      </c>
      <c r="E235" s="12" t="str">
        <f>IFERROR(VLOOKUP(F235,'Location List'!$A$2:$T$644,2,FALSE),"")</f>
        <v>BOARDMAN PARK</v>
      </c>
      <c r="F235" s="27">
        <v>552</v>
      </c>
      <c r="G235" s="85">
        <f t="shared" si="5"/>
        <v>3.25</v>
      </c>
      <c r="H235" s="82">
        <v>3.23</v>
      </c>
      <c r="I235" s="82">
        <v>3.38</v>
      </c>
      <c r="J235" s="82">
        <v>3.14</v>
      </c>
      <c r="K235" s="19"/>
    </row>
    <row r="236" spans="1:11" ht="12.75" customHeight="1" x14ac:dyDescent="0.25">
      <c r="A236" s="17" t="str">
        <f>IFERROR(VLOOKUP(F236,'Location List'!$A$2:$T$463,20,FALSE),"")</f>
        <v>Chris Kelly</v>
      </c>
      <c r="B236" s="17" t="str">
        <f>IFERROR(VLOOKUP(F236,'Location List'!$A$2:$T$644,19,FALSE),"")</f>
        <v>Chris Parenti</v>
      </c>
      <c r="C236" s="17" t="str">
        <f>IFERROR(VLOOKUP(F236,'Location List'!$A$2:$T$644,18,FALSE),"")</f>
        <v>Jeff Baker</v>
      </c>
      <c r="D236" s="17" t="str">
        <f>IFERROR(VLOOKUP(F236,'Location List'!$A$2:$T$644,9,FALSE),"")</f>
        <v>DENNIS SANDERS</v>
      </c>
      <c r="E236" s="12" t="str">
        <f>IFERROR(VLOOKUP(F236,'Location List'!$A$2:$T$644,2,FALSE),"")</f>
        <v>AKRON</v>
      </c>
      <c r="F236" s="27">
        <v>553</v>
      </c>
      <c r="G236" s="85">
        <f t="shared" si="5"/>
        <v>3.0433333333333334</v>
      </c>
      <c r="H236" s="82">
        <v>3.26</v>
      </c>
      <c r="I236" s="82">
        <v>2.97</v>
      </c>
      <c r="J236" s="82">
        <v>2.9</v>
      </c>
      <c r="K236" s="19"/>
    </row>
    <row r="237" spans="1:11" ht="12.75" customHeight="1" x14ac:dyDescent="0.25">
      <c r="A237" s="17" t="str">
        <f>IFERROR(VLOOKUP(F237,'Location List'!$A$2:$T$463,20,FALSE),"")</f>
        <v>Chris Kelly</v>
      </c>
      <c r="B237" s="17" t="str">
        <f>IFERROR(VLOOKUP(F237,'Location List'!$A$2:$T$644,19,FALSE),"")</f>
        <v>Victor Ayrapetov</v>
      </c>
      <c r="C237" s="17" t="str">
        <f>IFERROR(VLOOKUP(F237,'Location List'!$A$2:$T$644,18,FALSE),"")</f>
        <v>Nicholas Glenn</v>
      </c>
      <c r="D237" s="17" t="str">
        <f>IFERROR(VLOOKUP(F237,'Location List'!$A$2:$T$644,9,FALSE),"")</f>
        <v>CHAD ESTRADA</v>
      </c>
      <c r="E237" s="12" t="str">
        <f>IFERROR(VLOOKUP(F237,'Location List'!$A$2:$T$644,2,FALSE),"")</f>
        <v>SOUTH TOLEDO</v>
      </c>
      <c r="F237" s="27">
        <v>554</v>
      </c>
      <c r="G237" s="85">
        <f t="shared" si="5"/>
        <v>2.9</v>
      </c>
      <c r="H237" s="82">
        <v>3.05</v>
      </c>
      <c r="I237" s="82">
        <v>2.86</v>
      </c>
      <c r="J237" s="82">
        <v>2.79</v>
      </c>
      <c r="K237" s="19"/>
    </row>
    <row r="238" spans="1:11" ht="12.75" customHeight="1" x14ac:dyDescent="0.25">
      <c r="A238" s="17" t="str">
        <f>IFERROR(VLOOKUP(F238,'Location List'!$A$2:$T$463,20,FALSE),"")</f>
        <v>Chris Kelly</v>
      </c>
      <c r="B238" s="17" t="str">
        <f>IFERROR(VLOOKUP(F238,'Location List'!$A$2:$T$644,19,FALSE),"")</f>
        <v>Victor Ayrapetov</v>
      </c>
      <c r="C238" s="17" t="str">
        <f>IFERROR(VLOOKUP(F238,'Location List'!$A$2:$T$644,18,FALSE),"")</f>
        <v>Chris Monteleone</v>
      </c>
      <c r="D238" s="17" t="str">
        <f>IFERROR(VLOOKUP(F238,'Location List'!$A$2:$T$644,9,FALSE),"")</f>
        <v>ALI ELALI</v>
      </c>
      <c r="E238" s="12" t="str">
        <f>IFERROR(VLOOKUP(F238,'Location List'!$A$2:$T$644,2,FALSE),"")</f>
        <v>DAYTON-PRESTIGE</v>
      </c>
      <c r="F238" s="27">
        <v>555</v>
      </c>
      <c r="G238" s="85">
        <f t="shared" si="5"/>
        <v>2.8666666666666667</v>
      </c>
      <c r="H238" s="82">
        <v>2.93</v>
      </c>
      <c r="I238" s="82">
        <v>2.89</v>
      </c>
      <c r="J238" s="82">
        <v>2.78</v>
      </c>
      <c r="K238" s="19"/>
    </row>
    <row r="239" spans="1:11" ht="12.75" customHeight="1" x14ac:dyDescent="0.25">
      <c r="A239" s="17" t="str">
        <f>IFERROR(VLOOKUP(F239,'Location List'!$A$2:$T$463,20,FALSE),"")</f>
        <v>Chris Kelly</v>
      </c>
      <c r="B239" s="17" t="str">
        <f>IFERROR(VLOOKUP(F239,'Location List'!$A$2:$T$644,19,FALSE),"")</f>
        <v>Victor Ayrapetov</v>
      </c>
      <c r="C239" s="17" t="str">
        <f>IFERROR(VLOOKUP(F239,'Location List'!$A$2:$T$644,18,FALSE),"")</f>
        <v>Nicholas Glenn</v>
      </c>
      <c r="D239" s="17" t="str">
        <f>IFERROR(VLOOKUP(F239,'Location List'!$A$2:$T$644,9,FALSE),"")</f>
        <v>CHAD ESTRADA</v>
      </c>
      <c r="E239" s="12" t="str">
        <f>IFERROR(VLOOKUP(F239,'Location List'!$A$2:$T$644,2,FALSE),"")</f>
        <v>NORTH TOLEDO</v>
      </c>
      <c r="F239" s="27">
        <v>556</v>
      </c>
      <c r="G239" s="85">
        <f t="shared" si="5"/>
        <v>3.1433333333333331</v>
      </c>
      <c r="H239" s="82">
        <v>3.14</v>
      </c>
      <c r="I239" s="82">
        <v>3.33</v>
      </c>
      <c r="J239" s="82">
        <v>2.96</v>
      </c>
      <c r="K239" s="19"/>
    </row>
    <row r="240" spans="1:11" ht="12.75" customHeight="1" x14ac:dyDescent="0.25">
      <c r="A240" s="17" t="str">
        <f>IFERROR(VLOOKUP(F240,'Location List'!$A$2:$T$463,20,FALSE),"")</f>
        <v>Tim Kerum</v>
      </c>
      <c r="B240" s="17" t="str">
        <f>IFERROR(VLOOKUP(F240,'Location List'!$A$2:$T$644,19,FALSE),"")</f>
        <v>Mike Seymour</v>
      </c>
      <c r="C240" s="17" t="str">
        <f>IFERROR(VLOOKUP(F240,'Location List'!$A$2:$T$644,18,FALSE),"")</f>
        <v>Rocky Trevino</v>
      </c>
      <c r="D240" s="17" t="str">
        <f>IFERROR(VLOOKUP(F240,'Location List'!$A$2:$T$644,9,FALSE),"")</f>
        <v>RYAN RODRIGUEZ</v>
      </c>
      <c r="E240" s="12" t="str">
        <f>IFERROR(VLOOKUP(F240,'Location List'!$A$2:$T$644,2,FALSE),"")</f>
        <v>N COLORADO SPRINGS</v>
      </c>
      <c r="F240" s="27">
        <v>558</v>
      </c>
      <c r="G240" s="85">
        <f t="shared" si="5"/>
        <v>3.3866666666666667</v>
      </c>
      <c r="H240" s="82">
        <v>3.1</v>
      </c>
      <c r="I240" s="82">
        <v>3.77</v>
      </c>
      <c r="J240" s="82">
        <v>3.29</v>
      </c>
      <c r="K240" s="19"/>
    </row>
    <row r="241" spans="1:11" ht="12.75" customHeight="1" x14ac:dyDescent="0.25">
      <c r="A241" s="17" t="str">
        <f>IFERROR(VLOOKUP(F241,'Location List'!$A$2:$T$463,20,FALSE),"")</f>
        <v>Chris Kelly</v>
      </c>
      <c r="B241" s="17" t="str">
        <f>IFERROR(VLOOKUP(F241,'Location List'!$A$2:$T$644,19,FALSE),"")</f>
        <v>Chris Parenti</v>
      </c>
      <c r="C241" s="17" t="str">
        <f>IFERROR(VLOOKUP(F241,'Location List'!$A$2:$T$644,18,FALSE),"")</f>
        <v>Jeff Baker</v>
      </c>
      <c r="D241" s="17" t="str">
        <f>IFERROR(VLOOKUP(F241,'Location List'!$A$2:$T$644,9,FALSE),"")</f>
        <v>DENNIS SANDERS</v>
      </c>
      <c r="E241" s="12" t="str">
        <f>IFERROR(VLOOKUP(F241,'Location List'!$A$2:$T$644,2,FALSE),"")</f>
        <v>N. OLMSTED</v>
      </c>
      <c r="F241" s="27">
        <v>559</v>
      </c>
      <c r="G241" s="85">
        <f t="shared" si="5"/>
        <v>3.03</v>
      </c>
      <c r="H241" s="82">
        <v>2.88</v>
      </c>
      <c r="I241" s="82">
        <v>2.8</v>
      </c>
      <c r="J241" s="82">
        <v>3.41</v>
      </c>
      <c r="K241" s="19"/>
    </row>
    <row r="242" spans="1:11" ht="12.75" customHeight="1" x14ac:dyDescent="0.25">
      <c r="A242" s="17" t="str">
        <f>IFERROR(VLOOKUP(F242,'Location List'!$A$2:$T$463,20,FALSE),"")</f>
        <v>Bill Eich</v>
      </c>
      <c r="B242" s="17" t="str">
        <f>IFERROR(VLOOKUP(F242,'Location List'!$A$2:$T$644,19,FALSE),"")</f>
        <v>Dennis Morgan</v>
      </c>
      <c r="C242" s="17" t="str">
        <f>IFERROR(VLOOKUP(F242,'Location List'!$A$2:$T$644,18,FALSE),"")</f>
        <v>Mike Garfield</v>
      </c>
      <c r="D242" s="17" t="str">
        <f>IFERROR(VLOOKUP(F242,'Location List'!$A$2:$T$644,9,FALSE),"")</f>
        <v>BRIAN PITRE</v>
      </c>
      <c r="E242" s="12" t="str">
        <f>IFERROR(VLOOKUP(F242,'Location List'!$A$2:$T$644,2,FALSE),"")</f>
        <v>MOBILE</v>
      </c>
      <c r="F242" s="27">
        <v>560</v>
      </c>
      <c r="G242" s="85">
        <f t="shared" si="5"/>
        <v>3.1566666666666667</v>
      </c>
      <c r="H242" s="82">
        <v>2.95</v>
      </c>
      <c r="I242" s="82">
        <v>3.03</v>
      </c>
      <c r="J242" s="82">
        <v>3.49</v>
      </c>
      <c r="K242" s="19"/>
    </row>
    <row r="243" spans="1:11" ht="12.75" customHeight="1" x14ac:dyDescent="0.25">
      <c r="A243" s="17" t="str">
        <f>IFERROR(VLOOKUP(F243,'Location List'!$A$2:$T$463,20,FALSE),"")</f>
        <v>Bill Eich</v>
      </c>
      <c r="B243" s="17" t="str">
        <f>IFERROR(VLOOKUP(F243,'Location List'!$A$2:$T$644,19,FALSE),"")</f>
        <v>Dennis Morgan</v>
      </c>
      <c r="C243" s="17" t="str">
        <f>IFERROR(VLOOKUP(F243,'Location List'!$A$2:$T$644,18,FALSE),"")</f>
        <v>Mike Garfield</v>
      </c>
      <c r="D243" s="17" t="str">
        <f>IFERROR(VLOOKUP(F243,'Location List'!$A$2:$T$644,9,FALSE),"")</f>
        <v>BRIAN PITRE</v>
      </c>
      <c r="E243" s="12" t="str">
        <f>IFERROR(VLOOKUP(F243,'Location List'!$A$2:$T$644,2,FALSE),"")</f>
        <v>GULFPORT</v>
      </c>
      <c r="F243" s="27">
        <v>562</v>
      </c>
      <c r="G243" s="85">
        <f t="shared" si="5"/>
        <v>3.313333333333333</v>
      </c>
      <c r="H243" s="82">
        <v>3.55</v>
      </c>
      <c r="I243" s="82">
        <v>3.45</v>
      </c>
      <c r="J243" s="82">
        <v>2.94</v>
      </c>
      <c r="K243" s="19"/>
    </row>
    <row r="244" spans="1:11" ht="12.75" customHeight="1" x14ac:dyDescent="0.25">
      <c r="A244" s="17" t="str">
        <f>IFERROR(VLOOKUP(F244,'Location List'!$A$2:$T$463,20,FALSE),"")</f>
        <v>Bill Eich</v>
      </c>
      <c r="B244" s="17" t="str">
        <f>IFERROR(VLOOKUP(F244,'Location List'!$A$2:$T$644,19,FALSE),"")</f>
        <v>Dennis Morgan</v>
      </c>
      <c r="C244" s="17" t="str">
        <f>IFERROR(VLOOKUP(F244,'Location List'!$A$2:$T$644,18,FALSE),"")</f>
        <v>Kenneth Busby</v>
      </c>
      <c r="D244" s="17" t="str">
        <f>IFERROR(VLOOKUP(F244,'Location List'!$A$2:$T$644,9,FALSE),"")</f>
        <v>MICHAEL BOSWELL</v>
      </c>
      <c r="E244" s="12" t="str">
        <f>IFERROR(VLOOKUP(F244,'Location List'!$A$2:$T$644,2,FALSE),"")</f>
        <v>CORDOVA</v>
      </c>
      <c r="F244" s="27">
        <v>563</v>
      </c>
      <c r="G244" s="85">
        <f t="shared" si="5"/>
        <v>3.2099999999999995</v>
      </c>
      <c r="H244" s="82">
        <v>3.46</v>
      </c>
      <c r="I244" s="82">
        <v>3.3</v>
      </c>
      <c r="J244" s="82">
        <v>2.87</v>
      </c>
      <c r="K244" s="19"/>
    </row>
    <row r="245" spans="1:11" ht="12.75" customHeight="1" x14ac:dyDescent="0.25">
      <c r="A245" s="17" t="str">
        <f>IFERROR(VLOOKUP(F245,'Location List'!$A$2:$T$463,20,FALSE),"")</f>
        <v>Bill Eich</v>
      </c>
      <c r="B245" s="17" t="str">
        <f>IFERROR(VLOOKUP(F245,'Location List'!$A$2:$T$644,19,FALSE),"")</f>
        <v>Dennis Morgan</v>
      </c>
      <c r="C245" s="17" t="str">
        <f>IFERROR(VLOOKUP(F245,'Location List'!$A$2:$T$644,18,FALSE),"")</f>
        <v>Kenneth Busby</v>
      </c>
      <c r="D245" s="17" t="str">
        <f>IFERROR(VLOOKUP(F245,'Location List'!$A$2:$T$644,9,FALSE),"")</f>
        <v>MICHAEL BOSWELL</v>
      </c>
      <c r="E245" s="12" t="str">
        <f>IFERROR(VLOOKUP(F245,'Location List'!$A$2:$T$644,2,FALSE),"")</f>
        <v>HORN LAKE</v>
      </c>
      <c r="F245" s="27">
        <v>564</v>
      </c>
      <c r="G245" s="85">
        <f t="shared" si="5"/>
        <v>3.0266666666666668</v>
      </c>
      <c r="H245" s="82">
        <v>3.23</v>
      </c>
      <c r="I245" s="82">
        <v>2.94</v>
      </c>
      <c r="J245" s="82">
        <v>2.91</v>
      </c>
      <c r="K245" s="19"/>
    </row>
    <row r="246" spans="1:11" ht="12.75" customHeight="1" x14ac:dyDescent="0.25">
      <c r="A246" s="17" t="str">
        <f>IFERROR(VLOOKUP(F246,'Location List'!$A$2:$T$463,20,FALSE),"")</f>
        <v>Bill Eich</v>
      </c>
      <c r="B246" s="17" t="str">
        <f>IFERROR(VLOOKUP(F246,'Location List'!$A$2:$T$644,19,FALSE),"")</f>
        <v>David Garcia</v>
      </c>
      <c r="C246" s="17" t="str">
        <f>IFERROR(VLOOKUP(F246,'Location List'!$A$2:$T$644,18,FALSE),"")</f>
        <v>David Garibay</v>
      </c>
      <c r="D246" s="17" t="str">
        <f>IFERROR(VLOOKUP(F246,'Location List'!$A$2:$T$644,9,FALSE),"")</f>
        <v>WILLIAM PRESSEL</v>
      </c>
      <c r="E246" s="12" t="str">
        <f>IFERROR(VLOOKUP(F246,'Location List'!$A$2:$T$644,2,FALSE),"")</f>
        <v>STONE OAK</v>
      </c>
      <c r="F246" s="27">
        <v>565</v>
      </c>
      <c r="G246" s="85">
        <f t="shared" si="5"/>
        <v>2.9166666666666665</v>
      </c>
      <c r="H246" s="82">
        <v>2.98</v>
      </c>
      <c r="I246" s="82">
        <v>2.92</v>
      </c>
      <c r="J246" s="82">
        <v>2.85</v>
      </c>
      <c r="K246" s="19"/>
    </row>
    <row r="247" spans="1:11" ht="12.75" customHeight="1" x14ac:dyDescent="0.25">
      <c r="A247" s="17" t="str">
        <f>IFERROR(VLOOKUP(F247,'Location List'!$A$2:$T$463,20,FALSE),"")</f>
        <v>Bill Eich</v>
      </c>
      <c r="B247" s="17" t="str">
        <f>IFERROR(VLOOKUP(F247,'Location List'!$A$2:$T$644,19,FALSE),"")</f>
        <v>Dennis Morgan</v>
      </c>
      <c r="C247" s="17" t="str">
        <f>IFERROR(VLOOKUP(F247,'Location List'!$A$2:$T$644,18,FALSE),"")</f>
        <v>Mike Garfield</v>
      </c>
      <c r="D247" s="17" t="str">
        <f>IFERROR(VLOOKUP(F247,'Location List'!$A$2:$T$644,9,FALSE),"")</f>
        <v>BRIAN PITRE</v>
      </c>
      <c r="E247" s="12" t="str">
        <f>IFERROR(VLOOKUP(F247,'Location List'!$A$2:$T$644,2,FALSE),"")</f>
        <v>HATTIESBURG</v>
      </c>
      <c r="F247" s="27">
        <v>566</v>
      </c>
      <c r="G247" s="85">
        <f t="shared" si="5"/>
        <v>3.0133333333333332</v>
      </c>
      <c r="H247" s="82">
        <v>3.04</v>
      </c>
      <c r="I247" s="82">
        <v>3.12</v>
      </c>
      <c r="J247" s="82">
        <v>2.88</v>
      </c>
      <c r="K247" s="19"/>
    </row>
    <row r="248" spans="1:11" ht="12.75" customHeight="1" x14ac:dyDescent="0.25">
      <c r="A248" s="17" t="str">
        <f>IFERROR(VLOOKUP(F248,'Location List'!$A$2:$T$463,20,FALSE),"")</f>
        <v>Chris Kelly</v>
      </c>
      <c r="B248" s="17" t="str">
        <f>IFERROR(VLOOKUP(F248,'Location List'!$A$2:$T$644,19,FALSE),"")</f>
        <v>Mike Seymour</v>
      </c>
      <c r="C248" s="17" t="str">
        <f>IFERROR(VLOOKUP(F248,'Location List'!$A$2:$T$644,18,FALSE),"")</f>
        <v>Kyle Christophel</v>
      </c>
      <c r="D248" s="17" t="str">
        <f>IFERROR(VLOOKUP(F248,'Location List'!$A$2:$T$644,9,FALSE),"")</f>
        <v>MICHELE BEAVAN</v>
      </c>
      <c r="E248" s="12" t="str">
        <f>IFERROR(VLOOKUP(F248,'Location List'!$A$2:$T$644,2,FALSE),"")</f>
        <v>BOWLING GREEN</v>
      </c>
      <c r="F248" s="27">
        <v>567</v>
      </c>
      <c r="G248" s="85">
        <f t="shared" si="5"/>
        <v>2.84</v>
      </c>
      <c r="H248" s="82">
        <v>2.85</v>
      </c>
      <c r="I248" s="82">
        <v>2.82</v>
      </c>
      <c r="J248" s="82">
        <v>2.85</v>
      </c>
      <c r="K248" s="19"/>
    </row>
    <row r="249" spans="1:11" ht="12.75" customHeight="1" x14ac:dyDescent="0.25">
      <c r="A249" s="17" t="str">
        <f>IFERROR(VLOOKUP(F249,'Location List'!$A$2:$T$463,20,FALSE),"")</f>
        <v>Bill Eich</v>
      </c>
      <c r="B249" s="17" t="str">
        <f>IFERROR(VLOOKUP(F249,'Location List'!$A$2:$T$644,19,FALSE),"")</f>
        <v>David Garcia</v>
      </c>
      <c r="C249" s="17" t="str">
        <f>IFERROR(VLOOKUP(F249,'Location List'!$A$2:$T$644,18,FALSE),"")</f>
        <v>Jesus Gracia</v>
      </c>
      <c r="D249" s="17" t="str">
        <f>IFERROR(VLOOKUP(F249,'Location List'!$A$2:$T$644,9,FALSE),"")</f>
        <v>WILLIAM PRESSEL</v>
      </c>
      <c r="E249" s="12" t="str">
        <f>IFERROR(VLOOKUP(F249,'Location List'!$A$2:$T$644,2,FALSE),"")</f>
        <v>LAREDO</v>
      </c>
      <c r="F249" s="27">
        <v>569</v>
      </c>
      <c r="G249" s="85">
        <f t="shared" si="5"/>
        <v>2.9833333333333329</v>
      </c>
      <c r="H249" s="82">
        <v>2.86</v>
      </c>
      <c r="I249" s="82">
        <v>3.04</v>
      </c>
      <c r="J249" s="82">
        <v>3.05</v>
      </c>
      <c r="K249" s="19"/>
    </row>
    <row r="250" spans="1:11" ht="12.75" customHeight="1" x14ac:dyDescent="0.25">
      <c r="A250" s="17" t="str">
        <f>IFERROR(VLOOKUP(F250,'Location List'!$A$2:$T$463,20,FALSE),"")</f>
        <v>Bill Eich</v>
      </c>
      <c r="B250" s="17" t="str">
        <f>IFERROR(VLOOKUP(F250,'Location List'!$A$2:$T$644,19,FALSE),"")</f>
        <v>David Garcia</v>
      </c>
      <c r="C250" s="17" t="str">
        <f>IFERROR(VLOOKUP(F250,'Location List'!$A$2:$T$644,18,FALSE),"")</f>
        <v>Jose Sandoval</v>
      </c>
      <c r="D250" s="17" t="str">
        <f>IFERROR(VLOOKUP(F250,'Location List'!$A$2:$T$644,9,FALSE),"")</f>
        <v>ERIC BARGAS</v>
      </c>
      <c r="E250" s="12" t="str">
        <f>IFERROR(VLOOKUP(F250,'Location List'!$A$2:$T$644,2,FALSE),"")</f>
        <v>TEXARKANA</v>
      </c>
      <c r="F250" s="27">
        <v>570</v>
      </c>
      <c r="G250" s="85">
        <f t="shared" si="5"/>
        <v>2.9433333333333334</v>
      </c>
      <c r="H250" s="82">
        <v>3.08</v>
      </c>
      <c r="I250" s="82">
        <v>2.93</v>
      </c>
      <c r="J250" s="82">
        <v>2.82</v>
      </c>
      <c r="K250" s="19"/>
    </row>
    <row r="251" spans="1:11" ht="12.75" customHeight="1" x14ac:dyDescent="0.25">
      <c r="A251" s="17" t="str">
        <f>IFERROR(VLOOKUP(F251,'Location List'!$A$2:$T$463,20,FALSE),"")</f>
        <v>Bill Eich</v>
      </c>
      <c r="B251" s="17" t="str">
        <f>IFERROR(VLOOKUP(F251,'Location List'!$A$2:$T$644,19,FALSE),"")</f>
        <v>David Garcia</v>
      </c>
      <c r="C251" s="17" t="str">
        <f>IFERROR(VLOOKUP(F251,'Location List'!$A$2:$T$644,18,FALSE),"")</f>
        <v>Darren Letulle</v>
      </c>
      <c r="D251" s="17" t="str">
        <f>IFERROR(VLOOKUP(F251,'Location List'!$A$2:$T$644,9,FALSE),"")</f>
        <v>ANTHONY CHAPA</v>
      </c>
      <c r="E251" s="12" t="str">
        <f>IFERROR(VLOOKUP(F251,'Location List'!$A$2:$T$644,2,FALSE),"")</f>
        <v>MEADOWS</v>
      </c>
      <c r="F251" s="27">
        <v>571</v>
      </c>
      <c r="G251" s="85">
        <f t="shared" si="5"/>
        <v>2.8966666666666669</v>
      </c>
      <c r="H251" s="82">
        <v>2.99</v>
      </c>
      <c r="I251" s="82">
        <v>2.89</v>
      </c>
      <c r="J251" s="82">
        <v>2.81</v>
      </c>
      <c r="K251" s="19"/>
    </row>
    <row r="252" spans="1:11" ht="12.75" customHeight="1" x14ac:dyDescent="0.25">
      <c r="A252" s="17" t="str">
        <f>IFERROR(VLOOKUP(F252,'Location List'!$A$2:$T$463,20,FALSE),"")</f>
        <v>Bill Eich</v>
      </c>
      <c r="B252" s="17" t="str">
        <f>IFERROR(VLOOKUP(F252,'Location List'!$A$2:$T$644,19,FALSE),"")</f>
        <v>David Garcia</v>
      </c>
      <c r="C252" s="17" t="str">
        <f>IFERROR(VLOOKUP(F252,'Location List'!$A$2:$T$644,18,FALSE),"")</f>
        <v>Hoang Dao</v>
      </c>
      <c r="D252" s="17" t="str">
        <f>IFERROR(VLOOKUP(F252,'Location List'!$A$2:$T$644,9,FALSE),"")</f>
        <v>FRANK RAMIREZ</v>
      </c>
      <c r="E252" s="12" t="str">
        <f>IFERROR(VLOOKUP(F252,'Location List'!$A$2:$T$644,2,FALSE),"")</f>
        <v>WOODLANDS</v>
      </c>
      <c r="F252" s="27">
        <v>572</v>
      </c>
      <c r="G252" s="85">
        <f t="shared" si="5"/>
        <v>2.85</v>
      </c>
      <c r="H252" s="82">
        <v>2.88</v>
      </c>
      <c r="I252" s="82">
        <v>2.85</v>
      </c>
      <c r="J252" s="82">
        <v>2.82</v>
      </c>
      <c r="K252" s="19"/>
    </row>
    <row r="253" spans="1:11" ht="12.75" customHeight="1" x14ac:dyDescent="0.25">
      <c r="A253" s="17" t="str">
        <f>IFERROR(VLOOKUP(F253,'Location List'!$A$2:$T$463,20,FALSE),"")</f>
        <v>Bill Eich</v>
      </c>
      <c r="B253" s="17" t="str">
        <f>IFERROR(VLOOKUP(F253,'Location List'!$A$2:$T$644,19,FALSE),"")</f>
        <v>David Garcia</v>
      </c>
      <c r="C253" s="17" t="str">
        <f>IFERROR(VLOOKUP(F253,'Location List'!$A$2:$T$644,18,FALSE),"")</f>
        <v>Darren Letulle</v>
      </c>
      <c r="D253" s="17" t="str">
        <f>IFERROR(VLOOKUP(F253,'Location List'!$A$2:$T$644,9,FALSE),"")</f>
        <v>ANTHONY CHAPA</v>
      </c>
      <c r="E253" s="12" t="str">
        <f>IFERROR(VLOOKUP(F253,'Location List'!$A$2:$T$644,2,FALSE),"")</f>
        <v>LAKE JACKSON</v>
      </c>
      <c r="F253" s="27">
        <v>576</v>
      </c>
      <c r="G253" s="85">
        <f t="shared" si="5"/>
        <v>2.99</v>
      </c>
      <c r="H253" s="82">
        <v>3</v>
      </c>
      <c r="I253" s="82">
        <v>3.15</v>
      </c>
      <c r="J253" s="82">
        <v>2.82</v>
      </c>
      <c r="K253" s="19"/>
    </row>
    <row r="254" spans="1:11" ht="12.75" customHeight="1" x14ac:dyDescent="0.25">
      <c r="A254" s="17" t="str">
        <f>IFERROR(VLOOKUP(F254,'Location List'!$A$2:$T$463,20,FALSE),"")</f>
        <v>Bill Eich</v>
      </c>
      <c r="B254" s="17" t="str">
        <f>IFERROR(VLOOKUP(F254,'Location List'!$A$2:$T$644,19,FALSE),"")</f>
        <v>David Garcia</v>
      </c>
      <c r="C254" s="17" t="str">
        <f>IFERROR(VLOOKUP(F254,'Location List'!$A$2:$T$644,18,FALSE),"")</f>
        <v>Darren Letulle</v>
      </c>
      <c r="D254" s="17" t="str">
        <f>IFERROR(VLOOKUP(F254,'Location List'!$A$2:$T$644,9,FALSE),"")</f>
        <v>ANTHONY CHAPA</v>
      </c>
      <c r="E254" s="12" t="str">
        <f>IFERROR(VLOOKUP(F254,'Location List'!$A$2:$T$644,2,FALSE),"")</f>
        <v>COLLEGE STATION</v>
      </c>
      <c r="F254" s="27">
        <v>577</v>
      </c>
      <c r="G254" s="85">
        <f t="shared" si="5"/>
        <v>2.9066666666666663</v>
      </c>
      <c r="H254" s="82">
        <v>2.99</v>
      </c>
      <c r="I254" s="82">
        <v>2.86</v>
      </c>
      <c r="J254" s="82">
        <v>2.87</v>
      </c>
      <c r="K254" s="19"/>
    </row>
    <row r="255" spans="1:11" ht="12.75" customHeight="1" x14ac:dyDescent="0.25">
      <c r="A255" s="17" t="str">
        <f>IFERROR(VLOOKUP(F255,'Location List'!$A$2:$T$463,20,FALSE),"")</f>
        <v>Bill Eich</v>
      </c>
      <c r="B255" s="17" t="str">
        <f>IFERROR(VLOOKUP(F255,'Location List'!$A$2:$T$644,19,FALSE),"")</f>
        <v>David Garcia</v>
      </c>
      <c r="C255" s="17" t="str">
        <f>IFERROR(VLOOKUP(F255,'Location List'!$A$2:$T$644,18,FALSE),"")</f>
        <v>Darren Letulle</v>
      </c>
      <c r="D255" s="17" t="str">
        <f>IFERROR(VLOOKUP(F255,'Location List'!$A$2:$T$644,9,FALSE),"")</f>
        <v>FRANK RAMIREZ</v>
      </c>
      <c r="E255" s="12" t="str">
        <f>IFERROR(VLOOKUP(F255,'Location List'!$A$2:$T$644,2,FALSE),"")</f>
        <v>PEARLAND</v>
      </c>
      <c r="F255" s="27">
        <v>578</v>
      </c>
      <c r="G255" s="85">
        <f t="shared" si="5"/>
        <v>3.0666666666666664</v>
      </c>
      <c r="H255" s="82">
        <v>3.23</v>
      </c>
      <c r="I255" s="82">
        <v>3.02</v>
      </c>
      <c r="J255" s="82">
        <v>2.95</v>
      </c>
      <c r="K255" s="19"/>
    </row>
    <row r="256" spans="1:11" ht="12.75" customHeight="1" x14ac:dyDescent="0.25">
      <c r="A256" s="17" t="str">
        <f>IFERROR(VLOOKUP(F256,'Location List'!$A$2:$T$463,20,FALSE),"")</f>
        <v>Bill Eich</v>
      </c>
      <c r="B256" s="17" t="str">
        <f>IFERROR(VLOOKUP(F256,'Location List'!$A$2:$T$644,19,FALSE),"")</f>
        <v>David Garcia</v>
      </c>
      <c r="C256" s="17" t="str">
        <f>IFERROR(VLOOKUP(F256,'Location List'!$A$2:$T$644,18,FALSE),"")</f>
        <v>Mike Kralick</v>
      </c>
      <c r="D256" s="17" t="str">
        <f>IFERROR(VLOOKUP(F256,'Location List'!$A$2:$T$644,9,FALSE),"")</f>
        <v>KELLI KASPER</v>
      </c>
      <c r="E256" s="12" t="str">
        <f>IFERROR(VLOOKUP(F256,'Location List'!$A$2:$T$644,2,FALSE),"")</f>
        <v>NORTH RICHLAND HILLS</v>
      </c>
      <c r="F256" s="27">
        <v>579</v>
      </c>
      <c r="G256" s="85">
        <f t="shared" si="5"/>
        <v>3.22</v>
      </c>
      <c r="H256" s="82">
        <v>3.1</v>
      </c>
      <c r="I256" s="82">
        <v>3.24</v>
      </c>
      <c r="J256" s="82">
        <v>3.32</v>
      </c>
      <c r="K256" s="19"/>
    </row>
    <row r="257" spans="1:11" ht="12.75" customHeight="1" x14ac:dyDescent="0.25">
      <c r="A257" s="17" t="str">
        <f>IFERROR(VLOOKUP(F257,'Location List'!$A$2:$T$463,20,FALSE),"")</f>
        <v>Bill Eich</v>
      </c>
      <c r="B257" s="17" t="str">
        <f>IFERROR(VLOOKUP(F257,'Location List'!$A$2:$T$644,19,FALSE),"")</f>
        <v>David Garcia</v>
      </c>
      <c r="C257" s="17" t="str">
        <f>IFERROR(VLOOKUP(F257,'Location List'!$A$2:$T$644,18,FALSE),"")</f>
        <v>Jose Sandoval</v>
      </c>
      <c r="D257" s="17" t="str">
        <f>IFERROR(VLOOKUP(F257,'Location List'!$A$2:$T$644,9,FALSE),"")</f>
        <v>ERIC BARGAS</v>
      </c>
      <c r="E257" s="12" t="str">
        <f>IFERROR(VLOOKUP(F257,'Location List'!$A$2:$T$644,2,FALSE),"")</f>
        <v>VALLEY VIEW</v>
      </c>
      <c r="F257" s="27">
        <v>580</v>
      </c>
      <c r="G257" s="85">
        <f t="shared" si="5"/>
        <v>3</v>
      </c>
      <c r="H257" s="82">
        <v>3.06</v>
      </c>
      <c r="I257" s="82">
        <v>3.02</v>
      </c>
      <c r="J257" s="82">
        <v>2.92</v>
      </c>
      <c r="K257" s="19"/>
    </row>
    <row r="258" spans="1:11" ht="12.75" customHeight="1" x14ac:dyDescent="0.25">
      <c r="A258" s="17" t="str">
        <f>IFERROR(VLOOKUP(F258,'Location List'!$A$2:$T$463,20,FALSE),"")</f>
        <v>Bill Eich</v>
      </c>
      <c r="B258" s="17" t="str">
        <f>IFERROR(VLOOKUP(F258,'Location List'!$A$2:$T$644,19,FALSE),"")</f>
        <v>David Garcia</v>
      </c>
      <c r="C258" s="17" t="str">
        <f>IFERROR(VLOOKUP(F258,'Location List'!$A$2:$T$644,18,FALSE),"")</f>
        <v>Darren Letulle</v>
      </c>
      <c r="D258" s="17" t="str">
        <f>IFERROR(VLOOKUP(F258,'Location List'!$A$2:$T$644,9,FALSE),"")</f>
        <v>ANTHONY CHAPA</v>
      </c>
      <c r="E258" s="12" t="str">
        <f>IFERROR(VLOOKUP(F258,'Location List'!$A$2:$T$644,2,FALSE),"")</f>
        <v>VICTORIA</v>
      </c>
      <c r="F258" s="27">
        <v>581</v>
      </c>
      <c r="G258" s="85">
        <f t="shared" si="5"/>
        <v>3.2766666666666668</v>
      </c>
      <c r="H258" s="82">
        <v>3.05</v>
      </c>
      <c r="I258" s="82">
        <v>3.18</v>
      </c>
      <c r="J258" s="82">
        <v>3.6</v>
      </c>
      <c r="K258" s="19"/>
    </row>
    <row r="259" spans="1:11" ht="12.75" customHeight="1" x14ac:dyDescent="0.25">
      <c r="A259" s="17" t="str">
        <f>IFERROR(VLOOKUP(F259,'Location List'!$A$2:$T$463,20,FALSE),"")</f>
        <v>Bill Eich</v>
      </c>
      <c r="B259" s="17" t="str">
        <f>IFERROR(VLOOKUP(F259,'Location List'!$A$2:$T$644,19,FALSE),"")</f>
        <v>David Garcia</v>
      </c>
      <c r="C259" s="17" t="str">
        <f>IFERROR(VLOOKUP(F259,'Location List'!$A$2:$T$644,18,FALSE),"")</f>
        <v>Mike Kralick</v>
      </c>
      <c r="D259" s="17" t="str">
        <f>IFERROR(VLOOKUP(F259,'Location List'!$A$2:$T$644,9,FALSE),"")</f>
        <v>KELLI KASPER</v>
      </c>
      <c r="E259" s="12" t="str">
        <f>IFERROR(VLOOKUP(F259,'Location List'!$A$2:$T$644,2,FALSE),"")</f>
        <v>ABILENE</v>
      </c>
      <c r="F259" s="27">
        <v>582</v>
      </c>
      <c r="G259" s="85">
        <f t="shared" si="5"/>
        <v>3.0533333333333332</v>
      </c>
      <c r="H259" s="82">
        <v>3.11</v>
      </c>
      <c r="I259" s="82">
        <v>2.93</v>
      </c>
      <c r="J259" s="82">
        <v>3.12</v>
      </c>
      <c r="K259" s="19"/>
    </row>
    <row r="260" spans="1:11" ht="12.75" customHeight="1" x14ac:dyDescent="0.25">
      <c r="A260" s="17" t="str">
        <f>IFERROR(VLOOKUP(F260,'Location List'!$A$2:$T$463,20,FALSE),"")</f>
        <v>Bill Eich</v>
      </c>
      <c r="B260" s="17" t="str">
        <f>IFERROR(VLOOKUP(F260,'Location List'!$A$2:$T$644,19,FALSE),"")</f>
        <v>David Garcia</v>
      </c>
      <c r="C260" s="17" t="str">
        <f>IFERROR(VLOOKUP(F260,'Location List'!$A$2:$T$644,18,FALSE),"")</f>
        <v>David Garibay</v>
      </c>
      <c r="D260" s="17" t="str">
        <f>IFERROR(VLOOKUP(F260,'Location List'!$A$2:$T$644,9,FALSE),"")</f>
        <v>WILLIAM PRESSEL</v>
      </c>
      <c r="E260" s="12" t="str">
        <f>IFERROR(VLOOKUP(F260,'Location List'!$A$2:$T$644,2,FALSE),"")</f>
        <v>SELMA</v>
      </c>
      <c r="F260" s="27">
        <v>583</v>
      </c>
      <c r="G260" s="85">
        <f t="shared" ref="G260:G323" si="6">AVERAGE(H260:JH260)</f>
        <v>2.936666666666667</v>
      </c>
      <c r="H260" s="82">
        <v>2.99</v>
      </c>
      <c r="I260" s="82">
        <v>2.95</v>
      </c>
      <c r="J260" s="82">
        <v>2.87</v>
      </c>
      <c r="K260" s="19"/>
    </row>
    <row r="261" spans="1:11" ht="12.75" customHeight="1" x14ac:dyDescent="0.25">
      <c r="A261" s="17" t="str">
        <f>IFERROR(VLOOKUP(F261,'Location List'!$A$2:$T$463,20,FALSE),"")</f>
        <v>Bill Eich</v>
      </c>
      <c r="B261" s="17" t="str">
        <f>IFERROR(VLOOKUP(F261,'Location List'!$A$2:$T$644,19,FALSE),"")</f>
        <v>David Garcia</v>
      </c>
      <c r="C261" s="17" t="str">
        <f>IFERROR(VLOOKUP(F261,'Location List'!$A$2:$T$644,18,FALSE),"")</f>
        <v>Jose Sandoval</v>
      </c>
      <c r="D261" s="17" t="str">
        <f>IFERROR(VLOOKUP(F261,'Location List'!$A$2:$T$644,9,FALSE),"")</f>
        <v>ERIC BARGAS</v>
      </c>
      <c r="E261" s="12" t="str">
        <f>IFERROR(VLOOKUP(F261,'Location List'!$A$2:$T$644,2,FALSE),"")</f>
        <v>N. GARLAND</v>
      </c>
      <c r="F261" s="27">
        <v>584</v>
      </c>
      <c r="G261" s="85">
        <f t="shared" si="6"/>
        <v>2.8666666666666667</v>
      </c>
      <c r="H261" s="82">
        <v>2.86</v>
      </c>
      <c r="I261" s="82">
        <v>2.88</v>
      </c>
      <c r="J261" s="82">
        <v>2.86</v>
      </c>
      <c r="K261" s="19"/>
    </row>
    <row r="262" spans="1:11" ht="12.75" customHeight="1" x14ac:dyDescent="0.25">
      <c r="A262" s="17" t="str">
        <f>IFERROR(VLOOKUP(F262,'Location List'!$A$2:$T$463,20,FALSE),"")</f>
        <v>Bill Eich</v>
      </c>
      <c r="B262" s="17" t="str">
        <f>IFERROR(VLOOKUP(F262,'Location List'!$A$2:$T$644,19,FALSE),"")</f>
        <v>David Garcia</v>
      </c>
      <c r="C262" s="17" t="str">
        <f>IFERROR(VLOOKUP(F262,'Location List'!$A$2:$T$644,18,FALSE),"")</f>
        <v>Hoang Dao</v>
      </c>
      <c r="D262" s="17" t="str">
        <f>IFERROR(VLOOKUP(F262,'Location List'!$A$2:$T$644,9,FALSE),"")</f>
        <v>FRANK RAMIREZ</v>
      </c>
      <c r="E262" s="12" t="str">
        <f>IFERROR(VLOOKUP(F262,'Location List'!$A$2:$T$644,2,FALSE),"")</f>
        <v>WILLOWBROOK</v>
      </c>
      <c r="F262" s="27">
        <v>585</v>
      </c>
      <c r="G262" s="85">
        <f t="shared" si="6"/>
        <v>3.0533333333333332</v>
      </c>
      <c r="H262" s="82">
        <v>3.2</v>
      </c>
      <c r="I262" s="82">
        <v>2.91</v>
      </c>
      <c r="J262" s="82">
        <v>3.05</v>
      </c>
      <c r="K262" s="19"/>
    </row>
    <row r="263" spans="1:11" ht="12.75" customHeight="1" x14ac:dyDescent="0.25">
      <c r="A263" s="17" t="str">
        <f>IFERROR(VLOOKUP(F263,'Location List'!$A$2:$T$463,20,FALSE),"")</f>
        <v>Bill Eich</v>
      </c>
      <c r="B263" s="17" t="str">
        <f>IFERROR(VLOOKUP(F263,'Location List'!$A$2:$T$644,19,FALSE),"")</f>
        <v>David Garcia</v>
      </c>
      <c r="C263" s="17" t="str">
        <f>IFERROR(VLOOKUP(F263,'Location List'!$A$2:$T$644,18,FALSE),"")</f>
        <v>David Garibay Jr</v>
      </c>
      <c r="D263" s="17" t="str">
        <f>IFERROR(VLOOKUP(F263,'Location List'!$A$2:$T$644,9,FALSE),"")</f>
        <v>ANTHONY CHAPA</v>
      </c>
      <c r="E263" s="12" t="str">
        <f>IFERROR(VLOOKUP(F263,'Location List'!$A$2:$T$644,2,FALSE),"")</f>
        <v>ARBOR WALK</v>
      </c>
      <c r="F263" s="27">
        <v>586</v>
      </c>
      <c r="G263" s="85">
        <f t="shared" si="6"/>
        <v>3.0466666666666669</v>
      </c>
      <c r="H263" s="82">
        <v>3.07</v>
      </c>
      <c r="I263" s="82">
        <v>2.99</v>
      </c>
      <c r="J263" s="82">
        <v>3.08</v>
      </c>
      <c r="K263" s="19"/>
    </row>
    <row r="264" spans="1:11" ht="12.75" customHeight="1" x14ac:dyDescent="0.25">
      <c r="A264" s="17" t="str">
        <f>IFERROR(VLOOKUP(F264,'Location List'!$A$2:$T$463,20,FALSE),"")</f>
        <v>Bill Eich</v>
      </c>
      <c r="B264" s="17" t="str">
        <f>IFERROR(VLOOKUP(F264,'Location List'!$A$2:$T$644,19,FALSE),"")</f>
        <v>David Garcia</v>
      </c>
      <c r="C264" s="17" t="str">
        <f>IFERROR(VLOOKUP(F264,'Location List'!$A$2:$T$644,18,FALSE),"")</f>
        <v>Hoang Dao</v>
      </c>
      <c r="D264" s="17" t="str">
        <f>IFERROR(VLOOKUP(F264,'Location List'!$A$2:$T$644,9,FALSE),"")</f>
        <v>FRANK RAMIREZ</v>
      </c>
      <c r="E264" s="12" t="str">
        <f>IFERROR(VLOOKUP(F264,'Location List'!$A$2:$T$644,2,FALSE),"")</f>
        <v>PASADENA</v>
      </c>
      <c r="F264" s="27">
        <v>587</v>
      </c>
      <c r="G264" s="85">
        <f t="shared" si="6"/>
        <v>2.9466666666666668</v>
      </c>
      <c r="H264" s="82">
        <v>3.05</v>
      </c>
      <c r="I264" s="82">
        <v>2.85</v>
      </c>
      <c r="J264" s="82">
        <v>2.94</v>
      </c>
      <c r="K264" s="19"/>
    </row>
    <row r="265" spans="1:11" ht="12.75" customHeight="1" x14ac:dyDescent="0.25">
      <c r="A265" s="17" t="str">
        <f>IFERROR(VLOOKUP(F265,'Location List'!$A$2:$T$463,20,FALSE),"")</f>
        <v>Bill Eich</v>
      </c>
      <c r="B265" s="17" t="str">
        <f>IFERROR(VLOOKUP(F265,'Location List'!$A$2:$T$644,19,FALSE),"")</f>
        <v>David Garcia</v>
      </c>
      <c r="C265" s="17" t="str">
        <f>IFERROR(VLOOKUP(F265,'Location List'!$A$2:$T$644,18,FALSE),"")</f>
        <v>Jesus Gracia</v>
      </c>
      <c r="D265" s="17" t="str">
        <f>IFERROR(VLOOKUP(F265,'Location List'!$A$2:$T$644,9,FALSE),"")</f>
        <v>WILLIAM PRESSEL</v>
      </c>
      <c r="E265" s="12" t="str">
        <f>IFERROR(VLOOKUP(F265,'Location List'!$A$2:$T$644,2,FALSE),"")</f>
        <v>MCALLEN</v>
      </c>
      <c r="F265" s="27">
        <v>588</v>
      </c>
      <c r="G265" s="85">
        <f t="shared" si="6"/>
        <v>3.2033333333333331</v>
      </c>
      <c r="H265" s="82">
        <v>3.31</v>
      </c>
      <c r="I265" s="82">
        <v>3.13</v>
      </c>
      <c r="J265" s="82">
        <v>3.17</v>
      </c>
      <c r="K265" s="19"/>
    </row>
    <row r="266" spans="1:11" ht="12.75" customHeight="1" x14ac:dyDescent="0.25">
      <c r="A266" s="17" t="str">
        <f>IFERROR(VLOOKUP(F266,'Location List'!$A$2:$T$463,20,FALSE),"")</f>
        <v>Tim Kerum</v>
      </c>
      <c r="B266" s="17" t="str">
        <f>IFERROR(VLOOKUP(F266,'Location List'!$A$2:$T$644,19,FALSE),"")</f>
        <v>Mike Seymour</v>
      </c>
      <c r="C266" s="17" t="str">
        <f>IFERROR(VLOOKUP(F266,'Location List'!$A$2:$T$644,18,FALSE),"")</f>
        <v>Devin Magle</v>
      </c>
      <c r="D266" s="17" t="str">
        <f>IFERROR(VLOOKUP(F266,'Location List'!$A$2:$T$644,9,FALSE),"")</f>
        <v>FRANK CASSAR</v>
      </c>
      <c r="E266" s="12" t="str">
        <f>IFERROR(VLOOKUP(F266,'Location List'!$A$2:$T$644,2,FALSE),"")</f>
        <v>ANCHORAGE</v>
      </c>
      <c r="F266" s="27">
        <v>589</v>
      </c>
      <c r="G266" s="85">
        <f t="shared" si="6"/>
        <v>3.5533333333333332</v>
      </c>
      <c r="H266" s="82">
        <v>3.36</v>
      </c>
      <c r="I266" s="82">
        <v>3.66</v>
      </c>
      <c r="J266" s="82">
        <v>3.64</v>
      </c>
      <c r="K266" s="19"/>
    </row>
    <row r="267" spans="1:11" ht="12.75" customHeight="1" x14ac:dyDescent="0.25">
      <c r="A267" s="17" t="str">
        <f>IFERROR(VLOOKUP(F267,'Location List'!$A$2:$T$463,20,FALSE),"")</f>
        <v>Bill Eich</v>
      </c>
      <c r="B267" s="17" t="str">
        <f>IFERROR(VLOOKUP(F267,'Location List'!$A$2:$T$644,19,FALSE),"")</f>
        <v>David Garcia</v>
      </c>
      <c r="C267" s="17" t="str">
        <f>IFERROR(VLOOKUP(F267,'Location List'!$A$2:$T$644,18,FALSE),"")</f>
        <v>Hoang Dao</v>
      </c>
      <c r="D267" s="17" t="str">
        <f>IFERROR(VLOOKUP(F267,'Location List'!$A$2:$T$644,9,FALSE),"")</f>
        <v>FRANK RAMIREZ</v>
      </c>
      <c r="E267" s="12" t="str">
        <f>IFERROR(VLOOKUP(F267,'Location List'!$A$2:$T$644,2,FALSE),"")</f>
        <v>GULFGATE</v>
      </c>
      <c r="F267" s="27">
        <v>591</v>
      </c>
      <c r="G267" s="85">
        <f t="shared" si="6"/>
        <v>2.9499999999999997</v>
      </c>
      <c r="H267" s="82">
        <v>2.92</v>
      </c>
      <c r="I267" s="82">
        <v>2.96</v>
      </c>
      <c r="J267" s="82">
        <v>2.97</v>
      </c>
      <c r="K267" s="19"/>
    </row>
    <row r="268" spans="1:11" ht="12.75" customHeight="1" x14ac:dyDescent="0.25">
      <c r="A268" s="17" t="str">
        <f>IFERROR(VLOOKUP(F268,'Location List'!$A$2:$T$463,20,FALSE),"")</f>
        <v>Bill Eich</v>
      </c>
      <c r="B268" s="17" t="str">
        <f>IFERROR(VLOOKUP(F268,'Location List'!$A$2:$T$644,19,FALSE),"")</f>
        <v>David Garcia</v>
      </c>
      <c r="C268" s="17" t="str">
        <f>IFERROR(VLOOKUP(F268,'Location List'!$A$2:$T$644,18,FALSE),"")</f>
        <v>Hoang Dao</v>
      </c>
      <c r="D268" s="17" t="str">
        <f>IFERROR(VLOOKUP(F268,'Location List'!$A$2:$T$644,9,FALSE),"")</f>
        <v>FRANK RAMIREZ</v>
      </c>
      <c r="E268" s="12" t="str">
        <f>IFERROR(VLOOKUP(F268,'Location List'!$A$2:$T$644,2,FALSE),"")</f>
        <v>WEBSTER</v>
      </c>
      <c r="F268" s="27">
        <v>592</v>
      </c>
      <c r="G268" s="85">
        <f t="shared" si="6"/>
        <v>3.0733333333333328</v>
      </c>
      <c r="H268" s="82">
        <v>3.12</v>
      </c>
      <c r="I268" s="82">
        <v>3.05</v>
      </c>
      <c r="J268" s="82">
        <v>3.05</v>
      </c>
      <c r="K268" s="19"/>
    </row>
    <row r="269" spans="1:11" ht="12.75" customHeight="1" x14ac:dyDescent="0.25">
      <c r="A269" s="17" t="str">
        <f>IFERROR(VLOOKUP(F269,'Location List'!$A$2:$T$463,20,FALSE),"")</f>
        <v>Bill Eich</v>
      </c>
      <c r="B269" s="17" t="str">
        <f>IFERROR(VLOOKUP(F269,'Location List'!$A$2:$T$644,19,FALSE),"")</f>
        <v>David Garcia</v>
      </c>
      <c r="C269" s="17" t="str">
        <f>IFERROR(VLOOKUP(F269,'Location List'!$A$2:$T$644,18,FALSE),"")</f>
        <v>David Garibay</v>
      </c>
      <c r="D269" s="17" t="str">
        <f>IFERROR(VLOOKUP(F269,'Location List'!$A$2:$T$644,9,FALSE),"")</f>
        <v>WILLIAM PRESSEL</v>
      </c>
      <c r="E269" s="12" t="str">
        <f>IFERROR(VLOOKUP(F269,'Location List'!$A$2:$T$644,2,FALSE),"")</f>
        <v>BANDERA</v>
      </c>
      <c r="F269" s="27">
        <v>593</v>
      </c>
      <c r="G269" s="85">
        <f t="shared" si="6"/>
        <v>3.1233333333333331</v>
      </c>
      <c r="H269" s="82">
        <v>3.02</v>
      </c>
      <c r="I269" s="82">
        <v>3.16</v>
      </c>
      <c r="J269" s="82">
        <v>3.19</v>
      </c>
      <c r="K269" s="19"/>
    </row>
    <row r="270" spans="1:11" ht="12.75" customHeight="1" x14ac:dyDescent="0.25">
      <c r="A270" s="17" t="str">
        <f>IFERROR(VLOOKUP(F270,'Location List'!$A$2:$T$463,20,FALSE),"")</f>
        <v>Bill Eich</v>
      </c>
      <c r="B270" s="17" t="str">
        <f>IFERROR(VLOOKUP(F270,'Location List'!$A$2:$T$644,19,FALSE),"")</f>
        <v>David Garcia</v>
      </c>
      <c r="C270" s="17" t="str">
        <f>IFERROR(VLOOKUP(F270,'Location List'!$A$2:$T$644,18,FALSE),"")</f>
        <v>Mike Kralick</v>
      </c>
      <c r="D270" s="17" t="str">
        <f>IFERROR(VLOOKUP(F270,'Location List'!$A$2:$T$644,9,FALSE),"")</f>
        <v>KELLI KASPER</v>
      </c>
      <c r="E270" s="12" t="str">
        <f>IFERROR(VLOOKUP(F270,'Location List'!$A$2:$T$644,2,FALSE),"")</f>
        <v>HULEN</v>
      </c>
      <c r="F270" s="27">
        <v>595</v>
      </c>
      <c r="G270" s="85">
        <f t="shared" si="6"/>
        <v>3.2266666666666666</v>
      </c>
      <c r="H270" s="82">
        <v>3.23</v>
      </c>
      <c r="I270" s="82">
        <v>3.17</v>
      </c>
      <c r="J270" s="82">
        <v>3.28</v>
      </c>
      <c r="K270" s="19"/>
    </row>
    <row r="271" spans="1:11" ht="12.75" customHeight="1" x14ac:dyDescent="0.25">
      <c r="A271" s="17" t="str">
        <f>IFERROR(VLOOKUP(F271,'Location List'!$A$2:$T$463,20,FALSE),"")</f>
        <v>Bill Eich</v>
      </c>
      <c r="B271" s="17" t="str">
        <f>IFERROR(VLOOKUP(F271,'Location List'!$A$2:$T$644,19,FALSE),"")</f>
        <v>David Garcia</v>
      </c>
      <c r="C271" s="17" t="str">
        <f>IFERROR(VLOOKUP(F271,'Location List'!$A$2:$T$644,18,FALSE),"")</f>
        <v>Jose Sandoval</v>
      </c>
      <c r="D271" s="17" t="str">
        <f>IFERROR(VLOOKUP(F271,'Location List'!$A$2:$T$644,9,FALSE),"")</f>
        <v>ERIC BARGAS</v>
      </c>
      <c r="E271" s="12" t="str">
        <f>IFERROR(VLOOKUP(F271,'Location List'!$A$2:$T$644,2,FALSE),"")</f>
        <v>GRAND PRAIRIE</v>
      </c>
      <c r="F271" s="27">
        <v>596</v>
      </c>
      <c r="G271" s="85">
        <f t="shared" si="6"/>
        <v>2.89</v>
      </c>
      <c r="H271" s="82">
        <v>3.01</v>
      </c>
      <c r="I271" s="82">
        <v>2.87</v>
      </c>
      <c r="J271" s="82">
        <v>2.79</v>
      </c>
      <c r="K271" s="19"/>
    </row>
    <row r="272" spans="1:11" ht="12.75" customHeight="1" x14ac:dyDescent="0.25">
      <c r="A272" s="17" t="str">
        <f>IFERROR(VLOOKUP(F272,'Location List'!$A$2:$T$463,20,FALSE),"")</f>
        <v>Bill Eich</v>
      </c>
      <c r="B272" s="17" t="str">
        <f>IFERROR(VLOOKUP(F272,'Location List'!$A$2:$T$644,19,FALSE),"")</f>
        <v>David Garcia</v>
      </c>
      <c r="C272" s="17" t="str">
        <f>IFERROR(VLOOKUP(F272,'Location List'!$A$2:$T$644,18,FALSE),"")</f>
        <v>Darren Letulle</v>
      </c>
      <c r="D272" s="17" t="str">
        <f>IFERROR(VLOOKUP(F272,'Location List'!$A$2:$T$644,9,FALSE),"")</f>
        <v>ANTHONY CHAPA</v>
      </c>
      <c r="E272" s="12" t="str">
        <f>IFERROR(VLOOKUP(F272,'Location List'!$A$2:$T$644,2,FALSE),"")</f>
        <v>KATY</v>
      </c>
      <c r="F272" s="27">
        <v>598</v>
      </c>
      <c r="G272" s="85">
        <f t="shared" si="6"/>
        <v>2.9466666666666668</v>
      </c>
      <c r="H272" s="82">
        <v>2.96</v>
      </c>
      <c r="I272" s="82">
        <v>2.98</v>
      </c>
      <c r="J272" s="82">
        <v>2.9</v>
      </c>
      <c r="K272" s="19"/>
    </row>
    <row r="273" spans="1:11" ht="12.75" customHeight="1" x14ac:dyDescent="0.25">
      <c r="A273" s="17" t="str">
        <f>IFERROR(VLOOKUP(F273,'Location List'!$A$2:$T$463,20,FALSE),"")</f>
        <v>Bill Eich</v>
      </c>
      <c r="B273" s="17" t="str">
        <f>IFERROR(VLOOKUP(F273,'Location List'!$A$2:$T$644,19,FALSE),"")</f>
        <v>David Garcia</v>
      </c>
      <c r="C273" s="17" t="str">
        <f>IFERROR(VLOOKUP(F273,'Location List'!$A$2:$T$644,18,FALSE),"")</f>
        <v>David Garibay Jr</v>
      </c>
      <c r="D273" s="17" t="str">
        <f>IFERROR(VLOOKUP(F273,'Location List'!$A$2:$T$644,9,FALSE),"")</f>
        <v>ANTHONY CHAPA</v>
      </c>
      <c r="E273" s="12" t="str">
        <f>IFERROR(VLOOKUP(F273,'Location List'!$A$2:$T$644,2,FALSE),"")</f>
        <v>LONGVIEW</v>
      </c>
      <c r="F273" s="27">
        <v>599</v>
      </c>
      <c r="G273" s="85">
        <f t="shared" si="6"/>
        <v>2.8966666666666665</v>
      </c>
      <c r="H273" s="82">
        <v>2.87</v>
      </c>
      <c r="I273" s="82">
        <v>2.75</v>
      </c>
      <c r="J273" s="82">
        <v>3.07</v>
      </c>
      <c r="K273" s="19"/>
    </row>
    <row r="274" spans="1:11" ht="12.75" customHeight="1" x14ac:dyDescent="0.25">
      <c r="A274" s="17" t="str">
        <f>IFERROR(VLOOKUP(F274,'Location List'!$A$2:$T$463,20,FALSE),"")</f>
        <v>Bill Eich</v>
      </c>
      <c r="B274" s="17" t="str">
        <f>IFERROR(VLOOKUP(F274,'Location List'!$A$2:$T$644,19,FALSE),"")</f>
        <v>Dennis Morgan</v>
      </c>
      <c r="C274" s="17" t="str">
        <f>IFERROR(VLOOKUP(F274,'Location List'!$A$2:$T$644,18,FALSE),"")</f>
        <v>Santos De Los Santos</v>
      </c>
      <c r="D274" s="17" t="str">
        <f>IFERROR(VLOOKUP(F274,'Location List'!$A$2:$T$644,9,FALSE),"")</f>
        <v>JOSEPH RISNEAR</v>
      </c>
      <c r="E274" s="12" t="str">
        <f>IFERROR(VLOOKUP(F274,'Location List'!$A$2:$T$644,2,FALSE),"")</f>
        <v>ALPHARETTA</v>
      </c>
      <c r="F274" s="27">
        <v>600</v>
      </c>
      <c r="G274" s="85">
        <f t="shared" si="6"/>
        <v>2.8699999999999997</v>
      </c>
      <c r="H274" s="82">
        <v>2.97</v>
      </c>
      <c r="I274" s="82">
        <v>3.01</v>
      </c>
      <c r="J274" s="82">
        <v>2.63</v>
      </c>
      <c r="K274" s="19"/>
    </row>
    <row r="275" spans="1:11" ht="12.75" customHeight="1" x14ac:dyDescent="0.25">
      <c r="A275" s="17" t="str">
        <f>IFERROR(VLOOKUP(F275,'Location List'!$A$2:$T$463,20,FALSE),"")</f>
        <v>Bill Eich</v>
      </c>
      <c r="B275" s="17" t="str">
        <f>IFERROR(VLOOKUP(F275,'Location List'!$A$2:$T$644,19,FALSE),"")</f>
        <v>Dennis Morgan</v>
      </c>
      <c r="C275" s="17" t="str">
        <f>IFERROR(VLOOKUP(F275,'Location List'!$A$2:$T$644,18,FALSE),"")</f>
        <v>Santos De Los Santos</v>
      </c>
      <c r="D275" s="17" t="str">
        <f>IFERROR(VLOOKUP(F275,'Location List'!$A$2:$T$644,9,FALSE),"")</f>
        <v>JOSEPH RISNEAR</v>
      </c>
      <c r="E275" s="12" t="str">
        <f>IFERROR(VLOOKUP(F275,'Location List'!$A$2:$T$644,2,FALSE),"")</f>
        <v>JONESBORO</v>
      </c>
      <c r="F275" s="27">
        <v>601</v>
      </c>
      <c r="G275" s="85">
        <f t="shared" si="6"/>
        <v>2.9599999999999995</v>
      </c>
      <c r="H275" s="82">
        <v>3.05</v>
      </c>
      <c r="I275" s="82">
        <v>2.92</v>
      </c>
      <c r="J275" s="82">
        <v>2.91</v>
      </c>
      <c r="K275" s="19"/>
    </row>
    <row r="276" spans="1:11" ht="12.75" customHeight="1" x14ac:dyDescent="0.25">
      <c r="A276" s="17" t="str">
        <f>IFERROR(VLOOKUP(F276,'Location List'!$A$2:$T$463,20,FALSE),"")</f>
        <v>Bill Eich</v>
      </c>
      <c r="B276" s="17" t="str">
        <f>IFERROR(VLOOKUP(F276,'Location List'!$A$2:$T$644,19,FALSE),"")</f>
        <v>Dennis Morgan</v>
      </c>
      <c r="C276" s="17" t="str">
        <f>IFERROR(VLOOKUP(F276,'Location List'!$A$2:$T$644,18,FALSE),"")</f>
        <v>Santos De Los Santos</v>
      </c>
      <c r="D276" s="17" t="str">
        <f>IFERROR(VLOOKUP(F276,'Location List'!$A$2:$T$644,9,FALSE),"")</f>
        <v>JOSEPH RISNEAR</v>
      </c>
      <c r="E276" s="12" t="str">
        <f>IFERROR(VLOOKUP(F276,'Location List'!$A$2:$T$644,2,FALSE),"")</f>
        <v>CONYERS</v>
      </c>
      <c r="F276" s="27">
        <v>602</v>
      </c>
      <c r="G276" s="85">
        <f t="shared" si="6"/>
        <v>2.9566666666666666</v>
      </c>
      <c r="H276" s="82">
        <v>3.11</v>
      </c>
      <c r="I276" s="82">
        <v>2.91</v>
      </c>
      <c r="J276" s="82">
        <v>2.85</v>
      </c>
      <c r="K276" s="19"/>
    </row>
    <row r="277" spans="1:11" ht="12.75" customHeight="1" x14ac:dyDescent="0.25">
      <c r="A277" s="17" t="str">
        <f>IFERROR(VLOOKUP(F277,'Location List'!$A$2:$T$463,20,FALSE),"")</f>
        <v>Chris Kelly</v>
      </c>
      <c r="B277" s="17" t="str">
        <f>IFERROR(VLOOKUP(F277,'Location List'!$A$2:$T$644,19,FALSE),"")</f>
        <v>Mike Seymour</v>
      </c>
      <c r="C277" s="17" t="str">
        <f>IFERROR(VLOOKUP(F277,'Location List'!$A$2:$T$644,18,FALSE),"")</f>
        <v>Joe Hazard</v>
      </c>
      <c r="D277" s="17" t="str">
        <f>IFERROR(VLOOKUP(F277,'Location List'!$A$2:$T$644,9,FALSE),"")</f>
        <v>TROY WATRING</v>
      </c>
      <c r="E277" s="12" t="str">
        <f>IFERROR(VLOOKUP(F277,'Location List'!$A$2:$T$644,2,FALSE),"")</f>
        <v>MADISON</v>
      </c>
      <c r="F277" s="27">
        <v>604</v>
      </c>
      <c r="G277" s="85">
        <f t="shared" si="6"/>
        <v>3.1</v>
      </c>
      <c r="H277" s="82">
        <v>3.17</v>
      </c>
      <c r="I277" s="82">
        <v>2.96</v>
      </c>
      <c r="J277" s="82">
        <v>3.17</v>
      </c>
      <c r="K277" s="19"/>
    </row>
    <row r="278" spans="1:11" ht="12.75" customHeight="1" x14ac:dyDescent="0.25">
      <c r="A278" s="17" t="str">
        <f>IFERROR(VLOOKUP(F278,'Location List'!$A$2:$T$463,20,FALSE),"")</f>
        <v>Bill Eich</v>
      </c>
      <c r="B278" s="17" t="str">
        <f>IFERROR(VLOOKUP(F278,'Location List'!$A$2:$T$644,19,FALSE),"")</f>
        <v>Dennis Morgan</v>
      </c>
      <c r="C278" s="17" t="str">
        <f>IFERROR(VLOOKUP(F278,'Location List'!$A$2:$T$644,18,FALSE),"")</f>
        <v>Santos De Los Santos</v>
      </c>
      <c r="D278" s="17" t="str">
        <f>IFERROR(VLOOKUP(F278,'Location List'!$A$2:$T$644,9,FALSE),"")</f>
        <v>JOSEPH RISNEAR</v>
      </c>
      <c r="E278" s="12" t="str">
        <f>IFERROR(VLOOKUP(F278,'Location List'!$A$2:$T$644,2,FALSE),"")</f>
        <v>SAVANNAH</v>
      </c>
      <c r="F278" s="27">
        <v>605</v>
      </c>
      <c r="G278" s="85">
        <f t="shared" si="6"/>
        <v>2.9633333333333334</v>
      </c>
      <c r="H278" s="82">
        <v>2.82</v>
      </c>
      <c r="I278" s="82">
        <v>2.94</v>
      </c>
      <c r="J278" s="82">
        <v>3.13</v>
      </c>
      <c r="K278" s="19"/>
    </row>
    <row r="279" spans="1:11" ht="12.75" customHeight="1" x14ac:dyDescent="0.25">
      <c r="A279" s="17" t="str">
        <f>IFERROR(VLOOKUP(F279,'Location List'!$A$2:$T$463,20,FALSE),"")</f>
        <v>Bill Eich</v>
      </c>
      <c r="B279" s="17" t="str">
        <f>IFERROR(VLOOKUP(F279,'Location List'!$A$2:$T$644,19,FALSE),"")</f>
        <v>Dennis Morgan</v>
      </c>
      <c r="C279" s="17" t="str">
        <f>IFERROR(VLOOKUP(F279,'Location List'!$A$2:$T$644,18,FALSE),"")</f>
        <v>Peter Wennerstrom</v>
      </c>
      <c r="D279" s="17" t="str">
        <f>IFERROR(VLOOKUP(F279,'Location List'!$A$2:$T$644,9,FALSE),"")</f>
        <v>MICHAEL BOSWELL</v>
      </c>
      <c r="E279" s="12" t="str">
        <f>IFERROR(VLOOKUP(F279,'Location List'!$A$2:$T$644,2,FALSE),"")</f>
        <v>MONTGOMERY</v>
      </c>
      <c r="F279" s="27">
        <v>608</v>
      </c>
      <c r="G279" s="85">
        <f t="shared" si="6"/>
        <v>2.8833333333333333</v>
      </c>
      <c r="H279" s="82">
        <v>2.93</v>
      </c>
      <c r="I279" s="82">
        <v>2.93</v>
      </c>
      <c r="J279" s="82">
        <v>2.79</v>
      </c>
      <c r="K279" s="19"/>
    </row>
    <row r="280" spans="1:11" ht="12.75" customHeight="1" x14ac:dyDescent="0.25">
      <c r="A280" s="17" t="str">
        <f>IFERROR(VLOOKUP(F280,'Location List'!$A$2:$T$463,20,FALSE),"")</f>
        <v>Bill Eich</v>
      </c>
      <c r="B280" s="17" t="str">
        <f>IFERROR(VLOOKUP(F280,'Location List'!$A$2:$T$644,19,FALSE),"")</f>
        <v>Dennis Morgan</v>
      </c>
      <c r="C280" s="17" t="str">
        <f>IFERROR(VLOOKUP(F280,'Location List'!$A$2:$T$644,18,FALSE),"")</f>
        <v>Mike Garfield</v>
      </c>
      <c r="D280" s="17" t="str">
        <f>IFERROR(VLOOKUP(F280,'Location List'!$A$2:$T$644,9,FALSE),"")</f>
        <v>BRIAN PITRE</v>
      </c>
      <c r="E280" s="12" t="str">
        <f>IFERROR(VLOOKUP(F280,'Location List'!$A$2:$T$644,2,FALSE),"")</f>
        <v>COVINGTON</v>
      </c>
      <c r="F280" s="27">
        <v>610</v>
      </c>
      <c r="G280" s="85">
        <f t="shared" si="6"/>
        <v>3.01</v>
      </c>
      <c r="H280" s="82">
        <v>3.01</v>
      </c>
      <c r="I280" s="82">
        <v>2.99</v>
      </c>
      <c r="J280" s="82">
        <v>3.03</v>
      </c>
      <c r="K280" s="19"/>
    </row>
    <row r="281" spans="1:11" ht="12.75" customHeight="1" x14ac:dyDescent="0.25">
      <c r="A281" s="17" t="str">
        <f>IFERROR(VLOOKUP(F281,'Location List'!$A$2:$T$463,20,FALSE),"")</f>
        <v>Bill Eich</v>
      </c>
      <c r="B281" s="17" t="str">
        <f>IFERROR(VLOOKUP(F281,'Location List'!$A$2:$T$644,19,FALSE),"")</f>
        <v>Dennis Morgan</v>
      </c>
      <c r="C281" s="17" t="str">
        <f>IFERROR(VLOOKUP(F281,'Location List'!$A$2:$T$644,18,FALSE),"")</f>
        <v>Santos De Los Santos</v>
      </c>
      <c r="D281" s="17" t="str">
        <f>IFERROR(VLOOKUP(F281,'Location List'!$A$2:$T$644,9,FALSE),"")</f>
        <v>JOSEPH RISNEAR</v>
      </c>
      <c r="E281" s="12" t="str">
        <f>IFERROR(VLOOKUP(F281,'Location List'!$A$2:$T$644,2,FALSE),"")</f>
        <v>NORCROSS</v>
      </c>
      <c r="F281" s="27">
        <v>611</v>
      </c>
      <c r="G281" s="85">
        <f t="shared" si="6"/>
        <v>3.0499999999999994</v>
      </c>
      <c r="H281" s="82">
        <v>3.33</v>
      </c>
      <c r="I281" s="82">
        <v>2.86</v>
      </c>
      <c r="J281" s="82">
        <v>2.96</v>
      </c>
      <c r="K281" s="19"/>
    </row>
    <row r="282" spans="1:11" ht="12.75" customHeight="1" x14ac:dyDescent="0.25">
      <c r="A282" s="17" t="str">
        <f>IFERROR(VLOOKUP(F282,'Location List'!$A$2:$T$463,20,FALSE),"")</f>
        <v>Bill Eich</v>
      </c>
      <c r="B282" s="17" t="str">
        <f>IFERROR(VLOOKUP(F282,'Location List'!$A$2:$T$644,19,FALSE),"")</f>
        <v>Dennis Morgan</v>
      </c>
      <c r="C282" s="17" t="str">
        <f>IFERROR(VLOOKUP(F282,'Location List'!$A$2:$T$644,18,FALSE),"")</f>
        <v>Santos De Los Santos</v>
      </c>
      <c r="D282" s="17" t="str">
        <f>IFERROR(VLOOKUP(F282,'Location List'!$A$2:$T$644,9,FALSE),"")</f>
        <v>JOSEPH RISNEAR</v>
      </c>
      <c r="E282" s="12" t="str">
        <f>IFERROR(VLOOKUP(F282,'Location List'!$A$2:$T$644,2,FALSE),"")</f>
        <v>ATHENS</v>
      </c>
      <c r="F282" s="27">
        <v>612</v>
      </c>
      <c r="G282" s="85">
        <f t="shared" si="6"/>
        <v>3.0066666666666664</v>
      </c>
      <c r="H282" s="82">
        <v>3.11</v>
      </c>
      <c r="I282" s="82">
        <v>2.99</v>
      </c>
      <c r="J282" s="82">
        <v>2.92</v>
      </c>
      <c r="K282" s="19"/>
    </row>
    <row r="283" spans="1:11" ht="12.75" customHeight="1" x14ac:dyDescent="0.25">
      <c r="A283" s="17" t="str">
        <f>IFERROR(VLOOKUP(F283,'Location List'!$A$2:$T$463,20,FALSE),"")</f>
        <v>Bill Eich</v>
      </c>
      <c r="B283" s="17" t="str">
        <f>IFERROR(VLOOKUP(F283,'Location List'!$A$2:$T$644,19,FALSE),"")</f>
        <v>Dennis Morgan</v>
      </c>
      <c r="C283" s="17" t="str">
        <f>IFERROR(VLOOKUP(F283,'Location List'!$A$2:$T$644,18,FALSE),"")</f>
        <v>D. Jacobs</v>
      </c>
      <c r="D283" s="17" t="str">
        <f>IFERROR(VLOOKUP(F283,'Location List'!$A$2:$T$644,9,FALSE),"")</f>
        <v>JOSEPH RISNEAR</v>
      </c>
      <c r="E283" s="12" t="str">
        <f>IFERROR(VLOOKUP(F283,'Location List'!$A$2:$T$644,2,FALSE),"")</f>
        <v>DOUGLASVILLE</v>
      </c>
      <c r="F283" s="27">
        <v>613</v>
      </c>
      <c r="G283" s="85">
        <f t="shared" si="6"/>
        <v>3.0233333333333334</v>
      </c>
      <c r="H283" s="82">
        <v>2.94</v>
      </c>
      <c r="I283" s="82">
        <v>2.95</v>
      </c>
      <c r="J283" s="82">
        <v>3.18</v>
      </c>
      <c r="K283" s="19"/>
    </row>
    <row r="284" spans="1:11" ht="12.75" customHeight="1" x14ac:dyDescent="0.25">
      <c r="A284" s="17" t="str">
        <f>IFERROR(VLOOKUP(F284,'Location List'!$A$2:$T$463,20,FALSE),"")</f>
        <v>Bill Eich</v>
      </c>
      <c r="B284" s="17" t="str">
        <f>IFERROR(VLOOKUP(F284,'Location List'!$A$2:$T$644,19,FALSE),"")</f>
        <v>Dennis Morgan</v>
      </c>
      <c r="C284" s="17" t="str">
        <f>IFERROR(VLOOKUP(F284,'Location List'!$A$2:$T$644,18,FALSE),"")</f>
        <v>Santos De Los Santos</v>
      </c>
      <c r="D284" s="17" t="str">
        <f>IFERROR(VLOOKUP(F284,'Location List'!$A$2:$T$644,9,FALSE),"")</f>
        <v>JOSEPH RISNEAR</v>
      </c>
      <c r="E284" s="12" t="str">
        <f>IFERROR(VLOOKUP(F284,'Location List'!$A$2:$T$644,2,FALSE),"")</f>
        <v>FAYETTEVILLE</v>
      </c>
      <c r="F284" s="27">
        <v>615</v>
      </c>
      <c r="G284" s="85">
        <f t="shared" si="6"/>
        <v>3.1233333333333335</v>
      </c>
      <c r="H284" s="82">
        <v>3.08</v>
      </c>
      <c r="I284" s="82">
        <v>3.2</v>
      </c>
      <c r="J284" s="82">
        <v>3.09</v>
      </c>
      <c r="K284" s="19"/>
    </row>
    <row r="285" spans="1:11" ht="12.75" customHeight="1" x14ac:dyDescent="0.25">
      <c r="A285" s="17" t="str">
        <f>IFERROR(VLOOKUP(F285,'Location List'!$A$2:$T$463,20,FALSE),"")</f>
        <v>Bill Eich</v>
      </c>
      <c r="B285" s="17" t="str">
        <f>IFERROR(VLOOKUP(F285,'Location List'!$A$2:$T$644,19,FALSE),"")</f>
        <v>Dennis Morgan</v>
      </c>
      <c r="C285" s="17" t="str">
        <f>IFERROR(VLOOKUP(F285,'Location List'!$A$2:$T$644,18,FALSE),"")</f>
        <v>Brandon Skipper</v>
      </c>
      <c r="D285" s="17" t="str">
        <f>IFERROR(VLOOKUP(F285,'Location List'!$A$2:$T$644,9,FALSE),"")</f>
        <v>MICHAEL BOSWELL</v>
      </c>
      <c r="E285" s="12" t="str">
        <f>IFERROR(VLOOKUP(F285,'Location List'!$A$2:$T$644,2,FALSE),"")</f>
        <v>ALBANY</v>
      </c>
      <c r="F285" s="27">
        <v>617</v>
      </c>
      <c r="G285" s="85">
        <f t="shared" si="6"/>
        <v>3.08</v>
      </c>
      <c r="H285" s="82">
        <v>2.83</v>
      </c>
      <c r="I285" s="82">
        <v>2.84</v>
      </c>
      <c r="J285" s="82">
        <v>3.57</v>
      </c>
      <c r="K285" s="19"/>
    </row>
    <row r="286" spans="1:11" ht="12.75" customHeight="1" x14ac:dyDescent="0.25">
      <c r="A286" s="17" t="str">
        <f>IFERROR(VLOOKUP(F286,'Location List'!$A$2:$T$463,20,FALSE),"")</f>
        <v>Tim Kerum</v>
      </c>
      <c r="B286" s="17" t="str">
        <f>IFERROR(VLOOKUP(F286,'Location List'!$A$2:$T$644,19,FALSE),"")</f>
        <v>Troy Chaney</v>
      </c>
      <c r="C286" s="17" t="str">
        <f>IFERROR(VLOOKUP(F286,'Location List'!$A$2:$T$644,18,FALSE),"")</f>
        <v/>
      </c>
      <c r="D286" s="17" t="str">
        <f>IFERROR(VLOOKUP(F286,'Location List'!$A$2:$T$644,9,FALSE),"")</f>
        <v>PATTY CEDILLO</v>
      </c>
      <c r="E286" s="12" t="str">
        <f>IFERROR(VLOOKUP(F286,'Location List'!$A$2:$T$644,2,FALSE),"")</f>
        <v>YUMA</v>
      </c>
      <c r="F286" s="27">
        <v>620</v>
      </c>
      <c r="G286" s="85">
        <f t="shared" si="6"/>
        <v>3.2033333333333331</v>
      </c>
      <c r="H286" s="82">
        <v>3.15</v>
      </c>
      <c r="I286" s="82">
        <v>3.23</v>
      </c>
      <c r="J286" s="82">
        <v>3.23</v>
      </c>
      <c r="K286" s="19"/>
    </row>
    <row r="287" spans="1:11" ht="12.75" customHeight="1" x14ac:dyDescent="0.25">
      <c r="A287" s="17" t="str">
        <f>IFERROR(VLOOKUP(F287,'Location List'!$A$2:$T$463,20,FALSE),"")</f>
        <v>Tim Kerum</v>
      </c>
      <c r="B287" s="17" t="str">
        <f>IFERROR(VLOOKUP(F287,'Location List'!$A$2:$T$644,19,FALSE),"")</f>
        <v>Troy Chaney</v>
      </c>
      <c r="C287" s="17" t="str">
        <f>IFERROR(VLOOKUP(F287,'Location List'!$A$2:$T$644,18,FALSE),"")</f>
        <v>Clarence Davidson</v>
      </c>
      <c r="D287" s="17" t="str">
        <f>IFERROR(VLOOKUP(F287,'Location List'!$A$2:$T$644,9,FALSE),"")</f>
        <v>LOUIS DEIGNAN</v>
      </c>
      <c r="E287" s="12" t="str">
        <f>IFERROR(VLOOKUP(F287,'Location List'!$A$2:$T$644,2,FALSE),"")</f>
        <v>PHOENIX</v>
      </c>
      <c r="F287" s="27">
        <v>621</v>
      </c>
      <c r="G287" s="85">
        <f t="shared" si="6"/>
        <v>2.8866666666666667</v>
      </c>
      <c r="H287" s="82">
        <v>2.86</v>
      </c>
      <c r="I287" s="82">
        <v>2.87</v>
      </c>
      <c r="J287" s="82">
        <v>2.93</v>
      </c>
      <c r="K287" s="19"/>
    </row>
    <row r="288" spans="1:11" ht="12.75" customHeight="1" x14ac:dyDescent="0.25">
      <c r="A288" s="17" t="str">
        <f>IFERROR(VLOOKUP(F288,'Location List'!$A$2:$T$463,20,FALSE),"")</f>
        <v>Tim Kerum</v>
      </c>
      <c r="B288" s="17" t="str">
        <f>IFERROR(VLOOKUP(F288,'Location List'!$A$2:$T$644,19,FALSE),"")</f>
        <v>Mike Seymour</v>
      </c>
      <c r="C288" s="17" t="str">
        <f>IFERROR(VLOOKUP(F288,'Location List'!$A$2:$T$644,18,FALSE),"")</f>
        <v>Devin Magle</v>
      </c>
      <c r="D288" s="17" t="str">
        <f>IFERROR(VLOOKUP(F288,'Location List'!$A$2:$T$644,9,FALSE),"")</f>
        <v>TONY REYNOLDS</v>
      </c>
      <c r="E288" s="12" t="str">
        <f>IFERROR(VLOOKUP(F288,'Location List'!$A$2:$T$644,2,FALSE),"")</f>
        <v>SILVERDALE</v>
      </c>
      <c r="F288" s="27">
        <v>622</v>
      </c>
      <c r="G288" s="85">
        <f t="shared" si="6"/>
        <v>3.15</v>
      </c>
      <c r="H288" s="82">
        <v>3.16</v>
      </c>
      <c r="I288" s="82">
        <v>3.18</v>
      </c>
      <c r="J288" s="82">
        <v>3.11</v>
      </c>
      <c r="K288" s="19"/>
    </row>
    <row r="289" spans="1:11" ht="12.75" customHeight="1" x14ac:dyDescent="0.25">
      <c r="A289" s="17" t="str">
        <f>IFERROR(VLOOKUP(F289,'Location List'!$A$2:$T$463,20,FALSE),"")</f>
        <v>Tim Kerum</v>
      </c>
      <c r="B289" s="17" t="str">
        <f>IFERROR(VLOOKUP(F289,'Location List'!$A$2:$T$644,19,FALSE),"")</f>
        <v>Mike Seymour</v>
      </c>
      <c r="C289" s="17" t="str">
        <f>IFERROR(VLOOKUP(F289,'Location List'!$A$2:$T$644,18,FALSE),"")</f>
        <v>Devin Magle</v>
      </c>
      <c r="D289" s="17" t="str">
        <f>IFERROR(VLOOKUP(F289,'Location List'!$A$2:$T$644,9,FALSE),"")</f>
        <v>TONY REYNOLDS</v>
      </c>
      <c r="E289" s="12" t="str">
        <f>IFERROR(VLOOKUP(F289,'Location List'!$A$2:$T$644,2,FALSE),"")</f>
        <v>TACOMA</v>
      </c>
      <c r="F289" s="27">
        <v>626</v>
      </c>
      <c r="G289" s="85">
        <f t="shared" si="6"/>
        <v>3.2133333333333334</v>
      </c>
      <c r="H289" s="82">
        <v>2.97</v>
      </c>
      <c r="I289" s="82">
        <v>3.41</v>
      </c>
      <c r="J289" s="82">
        <v>3.26</v>
      </c>
      <c r="K289" s="19"/>
    </row>
    <row r="290" spans="1:11" ht="12.75" customHeight="1" x14ac:dyDescent="0.25">
      <c r="A290" s="17" t="str">
        <f>IFERROR(VLOOKUP(F290,'Location List'!$A$2:$T$463,20,FALSE),"")</f>
        <v>Chris Kelly</v>
      </c>
      <c r="B290" s="17" t="str">
        <f>IFERROR(VLOOKUP(F290,'Location List'!$A$2:$T$644,19,FALSE),"")</f>
        <v>Chris Parenti</v>
      </c>
      <c r="C290" s="17" t="str">
        <f>IFERROR(VLOOKUP(F290,'Location List'!$A$2:$T$644,18,FALSE),"")</f>
        <v>Kyle Christophel</v>
      </c>
      <c r="D290" s="17" t="str">
        <f>IFERROR(VLOOKUP(F290,'Location List'!$A$2:$T$644,9,FALSE),"")</f>
        <v>MICHELE BEAVAN</v>
      </c>
      <c r="E290" s="12" t="str">
        <f>IFERROR(VLOOKUP(F290,'Location List'!$A$2:$T$644,2,FALSE),"")</f>
        <v>CHARLESTON</v>
      </c>
      <c r="F290" s="27">
        <v>628</v>
      </c>
      <c r="G290" s="85">
        <f t="shared" si="6"/>
        <v>2.9233333333333333</v>
      </c>
      <c r="H290" s="82">
        <v>2.87</v>
      </c>
      <c r="I290" s="82">
        <v>3.1</v>
      </c>
      <c r="J290" s="82">
        <v>2.8</v>
      </c>
      <c r="K290" s="19"/>
    </row>
    <row r="291" spans="1:11" ht="12.75" customHeight="1" x14ac:dyDescent="0.25">
      <c r="A291" s="17" t="str">
        <f>IFERROR(VLOOKUP(F291,'Location List'!$A$2:$T$463,20,FALSE),"")</f>
        <v>Tim Kerum</v>
      </c>
      <c r="B291" s="17" t="str">
        <f>IFERROR(VLOOKUP(F291,'Location List'!$A$2:$T$644,19,FALSE),"")</f>
        <v>Troy Chaney</v>
      </c>
      <c r="C291" s="17" t="str">
        <f>IFERROR(VLOOKUP(F291,'Location List'!$A$2:$T$644,18,FALSE),"")</f>
        <v>Albino Ramirez</v>
      </c>
      <c r="D291" s="17" t="str">
        <f>IFERROR(VLOOKUP(F291,'Location List'!$A$2:$T$644,9,FALSE),"")</f>
        <v>Adam Shafran</v>
      </c>
      <c r="E291" s="12" t="str">
        <f>IFERROR(VLOOKUP(F291,'Location List'!$A$2:$T$644,2,FALSE),"")</f>
        <v>STOCKTON</v>
      </c>
      <c r="F291" s="27">
        <v>631</v>
      </c>
      <c r="G291" s="85">
        <f t="shared" si="6"/>
        <v>2.9933333333333336</v>
      </c>
      <c r="H291" s="82">
        <v>3.05</v>
      </c>
      <c r="I291" s="82">
        <v>3.01</v>
      </c>
      <c r="J291" s="82">
        <v>2.92</v>
      </c>
      <c r="K291" s="19"/>
    </row>
    <row r="292" spans="1:11" ht="12.75" customHeight="1" x14ac:dyDescent="0.25">
      <c r="A292" s="17" t="str">
        <f>IFERROR(VLOOKUP(F292,'Location List'!$A$2:$T$463,20,FALSE),"")</f>
        <v>Tim Kerum</v>
      </c>
      <c r="B292" s="17" t="str">
        <f>IFERROR(VLOOKUP(F292,'Location List'!$A$2:$T$644,19,FALSE),"")</f>
        <v>Troy Chaney</v>
      </c>
      <c r="C292" s="17" t="str">
        <f>IFERROR(VLOOKUP(F292,'Location List'!$A$2:$T$644,18,FALSE),"")</f>
        <v>Albino Ramirez</v>
      </c>
      <c r="D292" s="17" t="str">
        <f>IFERROR(VLOOKUP(F292,'Location List'!$A$2:$T$644,9,FALSE),"")</f>
        <v>Adam Shafran</v>
      </c>
      <c r="E292" s="12" t="str">
        <f>IFERROR(VLOOKUP(F292,'Location List'!$A$2:$T$644,2,FALSE),"")</f>
        <v>ROSEVILLE</v>
      </c>
      <c r="F292" s="27">
        <v>633</v>
      </c>
      <c r="G292" s="85">
        <f t="shared" si="6"/>
        <v>3.186666666666667</v>
      </c>
      <c r="H292" s="82">
        <v>2.99</v>
      </c>
      <c r="I292" s="82">
        <v>3.06</v>
      </c>
      <c r="J292" s="82">
        <v>3.51</v>
      </c>
      <c r="K292" s="19"/>
    </row>
    <row r="293" spans="1:11" ht="12.75" customHeight="1" x14ac:dyDescent="0.25">
      <c r="A293" s="17" t="str">
        <f>IFERROR(VLOOKUP(F293,'Location List'!$A$2:$T$463,20,FALSE),"")</f>
        <v>Tim Kerum</v>
      </c>
      <c r="B293" s="17" t="str">
        <f>IFERROR(VLOOKUP(F293,'Location List'!$A$2:$T$644,19,FALSE),"")</f>
        <v>Troy Chaney</v>
      </c>
      <c r="C293" s="17" t="str">
        <f>IFERROR(VLOOKUP(F293,'Location List'!$A$2:$T$644,18,FALSE),"")</f>
        <v>Manuel Lopez</v>
      </c>
      <c r="D293" s="17" t="str">
        <f>IFERROR(VLOOKUP(F293,'Location List'!$A$2:$T$644,9,FALSE),"")</f>
        <v>OCTAVIO CASTANEDA</v>
      </c>
      <c r="E293" s="12" t="str">
        <f>IFERROR(VLOOKUP(F293,'Location List'!$A$2:$T$644,2,FALSE),"")</f>
        <v>GLENDALE</v>
      </c>
      <c r="F293" s="27">
        <v>634</v>
      </c>
      <c r="G293" s="85">
        <f t="shared" si="6"/>
        <v>3.2766666666666668</v>
      </c>
      <c r="H293" s="82">
        <v>3.41</v>
      </c>
      <c r="I293" s="82">
        <v>3.23</v>
      </c>
      <c r="J293" s="82">
        <v>3.19</v>
      </c>
      <c r="K293" s="19"/>
    </row>
    <row r="294" spans="1:11" ht="12.75" customHeight="1" x14ac:dyDescent="0.25">
      <c r="A294" s="17" t="str">
        <f>IFERROR(VLOOKUP(F294,'Location List'!$A$2:$T$463,20,FALSE),"")</f>
        <v>Bill Eich</v>
      </c>
      <c r="B294" s="17" t="str">
        <f>IFERROR(VLOOKUP(F294,'Location List'!$A$2:$T$644,19,FALSE),"")</f>
        <v>Dennis Morgan</v>
      </c>
      <c r="C294" s="17" t="str">
        <f>IFERROR(VLOOKUP(F294,'Location List'!$A$2:$T$644,18,FALSE),"")</f>
        <v>Wayne Rough</v>
      </c>
      <c r="D294" s="17" t="str">
        <f>IFERROR(VLOOKUP(F294,'Location List'!$A$2:$T$644,9,FALSE),"")</f>
        <v>HASHEM SAADAT</v>
      </c>
      <c r="E294" s="12" t="str">
        <f>IFERROR(VLOOKUP(F294,'Location List'!$A$2:$T$644,2,FALSE),"")</f>
        <v>GASTONIA</v>
      </c>
      <c r="F294" s="27">
        <v>635</v>
      </c>
      <c r="G294" s="85">
        <f t="shared" si="6"/>
        <v>3.1200000000000006</v>
      </c>
      <c r="H294" s="82">
        <v>3.16</v>
      </c>
      <c r="I294" s="82">
        <v>3.23</v>
      </c>
      <c r="J294" s="82">
        <v>2.97</v>
      </c>
      <c r="K294" s="19"/>
    </row>
    <row r="295" spans="1:11" ht="12.75" customHeight="1" x14ac:dyDescent="0.25">
      <c r="A295" s="17" t="str">
        <f>IFERROR(VLOOKUP(F295,'Location List'!$A$2:$T$463,20,FALSE),"")</f>
        <v>Bill Eich</v>
      </c>
      <c r="B295" s="17" t="str">
        <f>IFERROR(VLOOKUP(F295,'Location List'!$A$2:$T$644,19,FALSE),"")</f>
        <v>Dennis Morgan</v>
      </c>
      <c r="C295" s="17" t="str">
        <f>IFERROR(VLOOKUP(F295,'Location List'!$A$2:$T$644,18,FALSE),"")</f>
        <v>Sean Brady</v>
      </c>
      <c r="D295" s="17" t="str">
        <f>IFERROR(VLOOKUP(F295,'Location List'!$A$2:$T$644,9,FALSE),"")</f>
        <v>HASHEM SAADAT</v>
      </c>
      <c r="E295" s="12" t="str">
        <f>IFERROR(VLOOKUP(F295,'Location List'!$A$2:$T$644,2,FALSE),"")</f>
        <v>RALEIGH</v>
      </c>
      <c r="F295" s="27">
        <v>636</v>
      </c>
      <c r="G295" s="85">
        <f t="shared" si="6"/>
        <v>2.8299999999999996</v>
      </c>
      <c r="H295" s="82">
        <v>2.8</v>
      </c>
      <c r="I295" s="82">
        <v>2.82</v>
      </c>
      <c r="J295" s="82">
        <v>2.87</v>
      </c>
      <c r="K295" s="19"/>
    </row>
    <row r="296" spans="1:11" ht="12.75" customHeight="1" x14ac:dyDescent="0.25">
      <c r="A296" s="17" t="str">
        <f>IFERROR(VLOOKUP(F296,'Location List'!$A$2:$T$463,20,FALSE),"")</f>
        <v>Bill Eich</v>
      </c>
      <c r="B296" s="17" t="str">
        <f>IFERROR(VLOOKUP(F296,'Location List'!$A$2:$T$644,19,FALSE),"")</f>
        <v>Dennis Morgan</v>
      </c>
      <c r="C296" s="17" t="str">
        <f>IFERROR(VLOOKUP(F296,'Location List'!$A$2:$T$644,18,FALSE),"")</f>
        <v>Sean Brady</v>
      </c>
      <c r="D296" s="17" t="str">
        <f>IFERROR(VLOOKUP(F296,'Location List'!$A$2:$T$644,9,FALSE),"")</f>
        <v>HASHEM SAADAT</v>
      </c>
      <c r="E296" s="12" t="str">
        <f>IFERROR(VLOOKUP(F296,'Location List'!$A$2:$T$644,2,FALSE),"")</f>
        <v>GREENSBORO</v>
      </c>
      <c r="F296" s="27">
        <v>637</v>
      </c>
      <c r="G296" s="85">
        <f t="shared" si="6"/>
        <v>3.2833333333333332</v>
      </c>
      <c r="H296" s="82">
        <v>3.16</v>
      </c>
      <c r="I296" s="82">
        <v>3.1</v>
      </c>
      <c r="J296" s="82">
        <v>3.59</v>
      </c>
      <c r="K296" s="19"/>
    </row>
    <row r="297" spans="1:11" ht="12.75" customHeight="1" x14ac:dyDescent="0.25">
      <c r="A297" s="17" t="str">
        <f>IFERROR(VLOOKUP(F297,'Location List'!$A$2:$T$463,20,FALSE),"")</f>
        <v>Bill Eich</v>
      </c>
      <c r="B297" s="17" t="str">
        <f>IFERROR(VLOOKUP(F297,'Location List'!$A$2:$T$644,19,FALSE),"")</f>
        <v>Dennis Morgan</v>
      </c>
      <c r="C297" s="17" t="str">
        <f>IFERROR(VLOOKUP(F297,'Location List'!$A$2:$T$644,18,FALSE),"")</f>
        <v>David Jacobs</v>
      </c>
      <c r="D297" s="17" t="str">
        <f>IFERROR(VLOOKUP(F297,'Location List'!$A$2:$T$644,9,FALSE),"")</f>
        <v>JIM HAMBLEN</v>
      </c>
      <c r="E297" s="12" t="str">
        <f>IFERROR(VLOOKUP(F297,'Location List'!$A$2:$T$644,2,FALSE),"")</f>
        <v>ASHEVILLE</v>
      </c>
      <c r="F297" s="27">
        <v>638</v>
      </c>
      <c r="G297" s="85">
        <f t="shared" si="6"/>
        <v>2.9433333333333334</v>
      </c>
      <c r="H297" s="82">
        <v>2.94</v>
      </c>
      <c r="I297" s="82">
        <v>3.02</v>
      </c>
      <c r="J297" s="82">
        <v>2.87</v>
      </c>
      <c r="K297" s="19"/>
    </row>
    <row r="298" spans="1:11" ht="12.75" customHeight="1" x14ac:dyDescent="0.25">
      <c r="A298" s="17" t="str">
        <f>IFERROR(VLOOKUP(F298,'Location List'!$A$2:$T$463,20,FALSE),"")</f>
        <v>Chris Kelly</v>
      </c>
      <c r="B298" s="17" t="str">
        <f>IFERROR(VLOOKUP(F298,'Location List'!$A$2:$T$644,19,FALSE),"")</f>
        <v>Chris Parenti</v>
      </c>
      <c r="C298" s="17" t="str">
        <f>IFERROR(VLOOKUP(F298,'Location List'!$A$2:$T$644,18,FALSE),"")</f>
        <v>Vinnie Maffea</v>
      </c>
      <c r="D298" s="17" t="str">
        <f>IFERROR(VLOOKUP(F298,'Location List'!$A$2:$T$644,9,FALSE),"")</f>
        <v>Daniel de los Santos</v>
      </c>
      <c r="E298" s="12" t="str">
        <f>IFERROR(VLOOKUP(F298,'Location List'!$A$2:$T$644,2,FALSE),"")</f>
        <v>BRONX TERMINAL</v>
      </c>
      <c r="F298" s="27">
        <v>641</v>
      </c>
      <c r="G298" s="85">
        <f t="shared" si="6"/>
        <v>2.85</v>
      </c>
      <c r="H298" s="82">
        <v>2.85</v>
      </c>
      <c r="I298" s="82">
        <v>2.82</v>
      </c>
      <c r="J298" s="82">
        <v>2.88</v>
      </c>
      <c r="K298" s="19"/>
    </row>
    <row r="299" spans="1:11" ht="12.75" customHeight="1" x14ac:dyDescent="0.25">
      <c r="A299" s="17" t="str">
        <f>IFERROR(VLOOKUP(F299,'Location List'!$A$2:$T$463,20,FALSE),"")</f>
        <v>Chris Kelly</v>
      </c>
      <c r="B299" s="17" t="str">
        <f>IFERROR(VLOOKUP(F299,'Location List'!$A$2:$T$644,19,FALSE),"")</f>
        <v>Victor Ayrapetov</v>
      </c>
      <c r="C299" s="17" t="str">
        <f>IFERROR(VLOOKUP(F299,'Location List'!$A$2:$T$644,18,FALSE),"")</f>
        <v>Chris Brown</v>
      </c>
      <c r="D299" s="17" t="str">
        <f>IFERROR(VLOOKUP(F299,'Location List'!$A$2:$T$644,9,FALSE),"")</f>
        <v>Richard Balboni</v>
      </c>
      <c r="E299" s="12" t="str">
        <f>IFERROR(VLOOKUP(F299,'Location List'!$A$2:$T$644,2,FALSE),"")</f>
        <v>WARWICK</v>
      </c>
      <c r="F299" s="27">
        <v>645</v>
      </c>
      <c r="G299" s="85">
        <f t="shared" si="6"/>
        <v>3.3800000000000003</v>
      </c>
      <c r="H299" s="82">
        <v>3.54</v>
      </c>
      <c r="I299" s="82">
        <v>3.55</v>
      </c>
      <c r="J299" s="82">
        <v>3.05</v>
      </c>
      <c r="K299" s="19"/>
    </row>
    <row r="300" spans="1:11" ht="12.75" customHeight="1" x14ac:dyDescent="0.25">
      <c r="A300" s="17" t="str">
        <f>IFERROR(VLOOKUP(F300,'Location List'!$A$2:$T$463,20,FALSE),"")</f>
        <v>Chris Kelly</v>
      </c>
      <c r="B300" s="17" t="str">
        <f>IFERROR(VLOOKUP(F300,'Location List'!$A$2:$T$644,19,FALSE),"")</f>
        <v>Chris Parenti</v>
      </c>
      <c r="C300" s="17" t="str">
        <f>IFERROR(VLOOKUP(F300,'Location List'!$A$2:$T$644,18,FALSE),"")</f>
        <v>Vinnie Maffea</v>
      </c>
      <c r="D300" s="17" t="str">
        <f>IFERROR(VLOOKUP(F300,'Location List'!$A$2:$T$644,9,FALSE),"")</f>
        <v>Daniel de los Santos</v>
      </c>
      <c r="E300" s="12" t="str">
        <f>IFERROR(VLOOKUP(F300,'Location List'!$A$2:$T$644,2,FALSE),"")</f>
        <v>FLUSHING</v>
      </c>
      <c r="F300" s="27">
        <v>647</v>
      </c>
      <c r="G300" s="85">
        <f t="shared" si="6"/>
        <v>3.0233333333333334</v>
      </c>
      <c r="H300" s="82">
        <v>3.04</v>
      </c>
      <c r="I300" s="82">
        <v>3.09</v>
      </c>
      <c r="J300" s="82">
        <v>2.94</v>
      </c>
      <c r="K300" s="19"/>
    </row>
    <row r="301" spans="1:11" ht="12.75" customHeight="1" x14ac:dyDescent="0.25">
      <c r="A301" s="17" t="str">
        <f>IFERROR(VLOOKUP(F301,'Location List'!$A$2:$T$463,20,FALSE),"")</f>
        <v>Chris Kelly</v>
      </c>
      <c r="B301" s="17" t="str">
        <f>IFERROR(VLOOKUP(F301,'Location List'!$A$2:$T$644,19,FALSE),"")</f>
        <v>Chris Parenti</v>
      </c>
      <c r="C301" s="17" t="str">
        <f>IFERROR(VLOOKUP(F301,'Location List'!$A$2:$T$644,18,FALSE),"")</f>
        <v>Vinnie Maffea</v>
      </c>
      <c r="D301" s="17" t="str">
        <f>IFERROR(VLOOKUP(F301,'Location List'!$A$2:$T$644,9,FALSE),"")</f>
        <v>Daniel de los Santos</v>
      </c>
      <c r="E301" s="12" t="str">
        <f>IFERROR(VLOOKUP(F301,'Location List'!$A$2:$T$644,2,FALSE),"")</f>
        <v>HOWARD BEACH</v>
      </c>
      <c r="F301" s="27">
        <v>649</v>
      </c>
      <c r="G301" s="85">
        <f t="shared" si="6"/>
        <v>3.0633333333333339</v>
      </c>
      <c r="H301" s="82">
        <v>3.16</v>
      </c>
      <c r="I301" s="82">
        <v>2.81</v>
      </c>
      <c r="J301" s="82">
        <v>3.22</v>
      </c>
      <c r="K301" s="19"/>
    </row>
    <row r="302" spans="1:11" ht="12.75" customHeight="1" x14ac:dyDescent="0.25">
      <c r="A302" s="17" t="str">
        <f>IFERROR(VLOOKUP(F302,'Location List'!$A$2:$T$463,20,FALSE),"")</f>
        <v>Chris Kelly</v>
      </c>
      <c r="B302" s="17" t="str">
        <f>IFERROR(VLOOKUP(F302,'Location List'!$A$2:$T$644,19,FALSE),"")</f>
        <v>Chris Parenti</v>
      </c>
      <c r="C302" s="17" t="str">
        <f>IFERROR(VLOOKUP(F302,'Location List'!$A$2:$T$644,18,FALSE),"")</f>
        <v>Robert Lane</v>
      </c>
      <c r="D302" s="17" t="str">
        <f>IFERROR(VLOOKUP(F302,'Location List'!$A$2:$T$644,9,FALSE),"")</f>
        <v>SUSAN JENSEN</v>
      </c>
      <c r="E302" s="12" t="str">
        <f>IFERROR(VLOOKUP(F302,'Location List'!$A$2:$T$644,2,FALSE),"")</f>
        <v>RICHMOND</v>
      </c>
      <c r="F302" s="27">
        <v>652</v>
      </c>
      <c r="G302" s="85">
        <f t="shared" si="6"/>
        <v>2.9766666666666666</v>
      </c>
      <c r="H302" s="82">
        <v>2.95</v>
      </c>
      <c r="I302" s="82">
        <v>2.95</v>
      </c>
      <c r="J302" s="82">
        <v>3.03</v>
      </c>
      <c r="K302" s="19"/>
    </row>
    <row r="303" spans="1:11" ht="12.75" customHeight="1" x14ac:dyDescent="0.25">
      <c r="A303" s="17" t="str">
        <f>IFERROR(VLOOKUP(F303,'Location List'!$A$2:$T$463,20,FALSE),"")</f>
        <v>Chris Kelly</v>
      </c>
      <c r="B303" s="17" t="str">
        <f>IFERROR(VLOOKUP(F303,'Location List'!$A$2:$T$644,19,FALSE),"")</f>
        <v>Chris Parenti</v>
      </c>
      <c r="C303" s="17" t="str">
        <f>IFERROR(VLOOKUP(F303,'Location List'!$A$2:$T$644,18,FALSE),"")</f>
        <v>Jose Urena</v>
      </c>
      <c r="D303" s="17" t="str">
        <f>IFERROR(VLOOKUP(F303,'Location List'!$A$2:$T$644,9,FALSE),"")</f>
        <v>Daniel de los Santos</v>
      </c>
      <c r="E303" s="12" t="str">
        <f>IFERROR(VLOOKUP(F303,'Location List'!$A$2:$T$644,2,FALSE),"")</f>
        <v>YONKERS</v>
      </c>
      <c r="F303" s="27">
        <v>653</v>
      </c>
      <c r="G303" s="85">
        <f t="shared" si="6"/>
        <v>2.956666666666667</v>
      </c>
      <c r="H303" s="82">
        <v>2.9</v>
      </c>
      <c r="I303" s="82">
        <v>2.89</v>
      </c>
      <c r="J303" s="82">
        <v>3.08</v>
      </c>
      <c r="K303" s="19"/>
    </row>
    <row r="304" spans="1:11" ht="12.75" customHeight="1" x14ac:dyDescent="0.25">
      <c r="A304" s="17" t="str">
        <f>IFERROR(VLOOKUP(F304,'Location List'!$A$2:$T$463,20,FALSE),"")</f>
        <v>Chris Kelly</v>
      </c>
      <c r="B304" s="17" t="str">
        <f>IFERROR(VLOOKUP(F304,'Location List'!$A$2:$T$644,19,FALSE),"")</f>
        <v>Chris Parenti</v>
      </c>
      <c r="C304" s="17" t="str">
        <f>IFERROR(VLOOKUP(F304,'Location List'!$A$2:$T$644,18,FALSE),"")</f>
        <v>Nery Melgar</v>
      </c>
      <c r="D304" s="17" t="str">
        <f>IFERROR(VLOOKUP(F304,'Location List'!$A$2:$T$644,9,FALSE),"")</f>
        <v>SUSAN JENSEN</v>
      </c>
      <c r="E304" s="12" t="str">
        <f>IFERROR(VLOOKUP(F304,'Location List'!$A$2:$T$644,2,FALSE),"")</f>
        <v>STERLING</v>
      </c>
      <c r="F304" s="27">
        <v>654</v>
      </c>
      <c r="G304" s="85">
        <f t="shared" si="6"/>
        <v>2.9499999999999997</v>
      </c>
      <c r="H304" s="82">
        <v>2.86</v>
      </c>
      <c r="I304" s="82">
        <v>2.98</v>
      </c>
      <c r="J304" s="82">
        <v>3.01</v>
      </c>
      <c r="K304" s="19"/>
    </row>
    <row r="305" spans="1:11" ht="12.75" customHeight="1" x14ac:dyDescent="0.25">
      <c r="A305" s="17" t="str">
        <f>IFERROR(VLOOKUP(F305,'Location List'!$A$2:$T$463,20,FALSE),"")</f>
        <v>Tim Kerum</v>
      </c>
      <c r="B305" s="17" t="str">
        <f>IFERROR(VLOOKUP(F305,'Location List'!$A$2:$T$644,19,FALSE),"")</f>
        <v>Mike Seymour</v>
      </c>
      <c r="C305" s="17" t="str">
        <f>IFERROR(VLOOKUP(F305,'Location List'!$A$2:$T$644,18,FALSE),"")</f>
        <v>Dean Bilstein</v>
      </c>
      <c r="D305" s="17" t="str">
        <f>IFERROR(VLOOKUP(F305,'Location List'!$A$2:$T$644,9,FALSE),"")</f>
        <v>Eric Montes</v>
      </c>
      <c r="E305" s="12" t="str">
        <f>IFERROR(VLOOKUP(F305,'Location List'!$A$2:$T$644,2,FALSE),"")</f>
        <v>CEDAR FALLS</v>
      </c>
      <c r="F305" s="27">
        <v>655</v>
      </c>
      <c r="G305" s="85">
        <f t="shared" si="6"/>
        <v>3.1433333333333331</v>
      </c>
      <c r="H305" s="82">
        <v>3.07</v>
      </c>
      <c r="I305" s="82">
        <v>3.13</v>
      </c>
      <c r="J305" s="82">
        <v>3.23</v>
      </c>
      <c r="K305" s="19"/>
    </row>
    <row r="306" spans="1:11" ht="12.75" customHeight="1" x14ac:dyDescent="0.25">
      <c r="A306" s="17" t="str">
        <f>IFERROR(VLOOKUP(F306,'Location List'!$A$2:$T$463,20,FALSE),"")</f>
        <v>Bill Eich</v>
      </c>
      <c r="B306" s="17" t="str">
        <f>IFERROR(VLOOKUP(F306,'Location List'!$A$2:$T$644,19,FALSE),"")</f>
        <v>Dennis Morgan</v>
      </c>
      <c r="C306" s="17" t="str">
        <f>IFERROR(VLOOKUP(F306,'Location List'!$A$2:$T$644,18,FALSE),"")</f>
        <v>Wayne Rough</v>
      </c>
      <c r="D306" s="17" t="str">
        <f>IFERROR(VLOOKUP(F306,'Location List'!$A$2:$T$644,9,FALSE),"")</f>
        <v>HASHEM SAADAT</v>
      </c>
      <c r="E306" s="12" t="str">
        <f>IFERROR(VLOOKUP(F306,'Location List'!$A$2:$T$644,2,FALSE),"")</f>
        <v>SUMTER</v>
      </c>
      <c r="F306" s="27">
        <v>657</v>
      </c>
      <c r="G306" s="85">
        <f t="shared" si="6"/>
        <v>3.3933333333333331</v>
      </c>
      <c r="H306" s="82">
        <v>3.24</v>
      </c>
      <c r="I306" s="82">
        <v>3.56</v>
      </c>
      <c r="J306" s="82">
        <v>3.38</v>
      </c>
      <c r="K306" s="19"/>
    </row>
    <row r="307" spans="1:11" ht="12.75" customHeight="1" x14ac:dyDescent="0.25">
      <c r="A307" s="17" t="str">
        <f>IFERROR(VLOOKUP(F307,'Location List'!$A$2:$T$463,20,FALSE),"")</f>
        <v>Bill Eich</v>
      </c>
      <c r="B307" s="17" t="str">
        <f>IFERROR(VLOOKUP(F307,'Location List'!$A$2:$T$644,19,FALSE),"")</f>
        <v>Dennis Morgan</v>
      </c>
      <c r="C307" s="17" t="str">
        <f>IFERROR(VLOOKUP(F307,'Location List'!$A$2:$T$644,18,FALSE),"")</f>
        <v>Wayne Rough</v>
      </c>
      <c r="D307" s="17" t="str">
        <f>IFERROR(VLOOKUP(F307,'Location List'!$A$2:$T$644,9,FALSE),"")</f>
        <v>HASHEM SAADAT</v>
      </c>
      <c r="E307" s="12" t="str">
        <f>IFERROR(VLOOKUP(F307,'Location List'!$A$2:$T$644,2,FALSE),"")</f>
        <v>FLORENCE</v>
      </c>
      <c r="F307" s="27">
        <v>658</v>
      </c>
      <c r="G307" s="85">
        <f t="shared" si="6"/>
        <v>2.8800000000000003</v>
      </c>
      <c r="H307" s="82">
        <v>2.89</v>
      </c>
      <c r="I307" s="82">
        <v>2.88</v>
      </c>
      <c r="J307" s="82">
        <v>2.87</v>
      </c>
      <c r="K307" s="19"/>
    </row>
    <row r="308" spans="1:11" ht="12.75" customHeight="1" x14ac:dyDescent="0.25">
      <c r="A308" s="17" t="str">
        <f>IFERROR(VLOOKUP(F308,'Location List'!$A$2:$T$463,20,FALSE),"")</f>
        <v>Tim Kerum</v>
      </c>
      <c r="B308" s="17" t="str">
        <f>IFERROR(VLOOKUP(F308,'Location List'!$A$2:$T$644,19,FALSE),"")</f>
        <v>Mike Seymour</v>
      </c>
      <c r="C308" s="17" t="str">
        <f>IFERROR(VLOOKUP(F308,'Location List'!$A$2:$T$644,18,FALSE),"")</f>
        <v>Rocky Trevino</v>
      </c>
      <c r="D308" s="17" t="str">
        <f>IFERROR(VLOOKUP(F308,'Location List'!$A$2:$T$644,9,FALSE),"")</f>
        <v>RYAN RODRIGUEZ</v>
      </c>
      <c r="E308" s="12" t="str">
        <f>IFERROR(VLOOKUP(F308,'Location List'!$A$2:$T$644,2,FALSE),"")</f>
        <v>S COLORADO SPRINGS</v>
      </c>
      <c r="F308" s="27">
        <v>662</v>
      </c>
      <c r="G308" s="85">
        <f t="shared" si="6"/>
        <v>3.15</v>
      </c>
      <c r="H308" s="82">
        <v>3.23</v>
      </c>
      <c r="I308" s="82">
        <v>3.05</v>
      </c>
      <c r="J308" s="82">
        <v>3.17</v>
      </c>
      <c r="K308" s="19"/>
    </row>
    <row r="309" spans="1:11" ht="12.75" customHeight="1" x14ac:dyDescent="0.25">
      <c r="A309" s="17" t="str">
        <f>IFERROR(VLOOKUP(F309,'Location List'!$A$2:$T$463,20,FALSE),"")</f>
        <v>Bill Eich</v>
      </c>
      <c r="B309" s="17" t="str">
        <f>IFERROR(VLOOKUP(F309,'Location List'!$A$2:$T$644,19,FALSE),"")</f>
        <v>Dennis Morgan</v>
      </c>
      <c r="C309" s="17" t="str">
        <f>IFERROR(VLOOKUP(F309,'Location List'!$A$2:$T$644,18,FALSE),"")</f>
        <v>David Jacobs</v>
      </c>
      <c r="D309" s="17" t="str">
        <f>IFERROR(VLOOKUP(F309,'Location List'!$A$2:$T$644,9,FALSE),"")</f>
        <v>JIM HAMBLEN</v>
      </c>
      <c r="E309" s="12" t="str">
        <f>IFERROR(VLOOKUP(F309,'Location List'!$A$2:$T$644,2,FALSE),"")</f>
        <v>JOHNSON CITY</v>
      </c>
      <c r="F309" s="27">
        <v>663</v>
      </c>
      <c r="G309" s="85">
        <f t="shared" si="6"/>
        <v>3.0400000000000005</v>
      </c>
      <c r="H309" s="82">
        <v>3.07</v>
      </c>
      <c r="I309" s="82">
        <v>3.14</v>
      </c>
      <c r="J309" s="82">
        <v>2.91</v>
      </c>
      <c r="K309" s="19"/>
    </row>
    <row r="310" spans="1:11" ht="12.75" customHeight="1" x14ac:dyDescent="0.25">
      <c r="A310" s="17" t="str">
        <f>IFERROR(VLOOKUP(F310,'Location List'!$A$2:$T$463,20,FALSE),"")</f>
        <v>Bill Eich</v>
      </c>
      <c r="B310" s="17" t="str">
        <f>IFERROR(VLOOKUP(F310,'Location List'!$A$2:$T$644,19,FALSE),"")</f>
        <v>Dennis Morgan</v>
      </c>
      <c r="C310" s="17" t="str">
        <f>IFERROR(VLOOKUP(F310,'Location List'!$A$2:$T$644,18,FALSE),"")</f>
        <v>Steve Fraden</v>
      </c>
      <c r="D310" s="17" t="str">
        <f>IFERROR(VLOOKUP(F310,'Location List'!$A$2:$T$644,9,FALSE),"")</f>
        <v>JIM HAMBLEN</v>
      </c>
      <c r="E310" s="12" t="str">
        <f>IFERROR(VLOOKUP(F310,'Location List'!$A$2:$T$644,2,FALSE),"")</f>
        <v>MURFREESBORO</v>
      </c>
      <c r="F310" s="27">
        <v>664</v>
      </c>
      <c r="G310" s="85">
        <f t="shared" si="6"/>
        <v>2.5266666666666668</v>
      </c>
      <c r="H310" s="82">
        <v>2.83</v>
      </c>
      <c r="I310" s="82">
        <v>2.4500000000000002</v>
      </c>
      <c r="J310" s="82">
        <v>2.2999999999999998</v>
      </c>
      <c r="K310" s="19"/>
    </row>
    <row r="311" spans="1:11" ht="12.75" customHeight="1" x14ac:dyDescent="0.25">
      <c r="A311" s="17" t="str">
        <f>IFERROR(VLOOKUP(F311,'Location List'!$A$2:$T$463,20,FALSE),"")</f>
        <v>Tim Kerum</v>
      </c>
      <c r="B311" s="17" t="str">
        <f>IFERROR(VLOOKUP(F311,'Location List'!$A$2:$T$644,19,FALSE),"")</f>
        <v>Mike Seymour</v>
      </c>
      <c r="C311" s="17" t="str">
        <f>IFERROR(VLOOKUP(F311,'Location List'!$A$2:$T$644,18,FALSE),"")</f>
        <v>Dean Bilstein</v>
      </c>
      <c r="D311" s="17" t="str">
        <f>IFERROR(VLOOKUP(F311,'Location List'!$A$2:$T$644,9,FALSE),"")</f>
        <v>ERIC MONTES</v>
      </c>
      <c r="E311" s="12" t="str">
        <f>IFERROR(VLOOKUP(F311,'Location List'!$A$2:$T$644,2,FALSE),"")</f>
        <v>OLATHE</v>
      </c>
      <c r="F311" s="27">
        <v>665</v>
      </c>
      <c r="G311" s="85">
        <f t="shared" si="6"/>
        <v>3.0399999999999996</v>
      </c>
      <c r="H311" s="82">
        <v>3.01</v>
      </c>
      <c r="I311" s="82">
        <v>3.08</v>
      </c>
      <c r="J311" s="82">
        <v>3.03</v>
      </c>
      <c r="K311" s="19"/>
    </row>
    <row r="312" spans="1:11" ht="12.75" customHeight="1" x14ac:dyDescent="0.25">
      <c r="A312" s="17" t="str">
        <f>IFERROR(VLOOKUP(F312,'Location List'!$A$2:$T$463,20,FALSE),"")</f>
        <v>Bill Eich</v>
      </c>
      <c r="B312" s="17" t="str">
        <f>IFERROR(VLOOKUP(F312,'Location List'!$A$2:$T$644,19,FALSE),"")</f>
        <v>Dennis Morgan</v>
      </c>
      <c r="C312" s="17" t="str">
        <f>IFERROR(VLOOKUP(F312,'Location List'!$A$2:$T$644,18,FALSE),"")</f>
        <v>Kenneth Busby</v>
      </c>
      <c r="D312" s="17" t="str">
        <f>IFERROR(VLOOKUP(F312,'Location List'!$A$2:$T$644,9,FALSE),"")</f>
        <v>MICHAEL BOSWELL</v>
      </c>
      <c r="E312" s="12" t="str">
        <f>IFERROR(VLOOKUP(F312,'Location List'!$A$2:$T$644,2,FALSE),"")</f>
        <v>JACKSON</v>
      </c>
      <c r="F312" s="27">
        <v>667</v>
      </c>
      <c r="G312" s="85">
        <f t="shared" si="6"/>
        <v>3.0766666666666667</v>
      </c>
      <c r="H312" s="82">
        <v>2.97</v>
      </c>
      <c r="I312" s="82">
        <v>3.09</v>
      </c>
      <c r="J312" s="82">
        <v>3.17</v>
      </c>
      <c r="K312" s="19"/>
    </row>
    <row r="313" spans="1:11" ht="12.75" customHeight="1" x14ac:dyDescent="0.25">
      <c r="A313" s="17" t="str">
        <f>IFERROR(VLOOKUP(F313,'Location List'!$A$2:$T$463,20,FALSE),"")</f>
        <v>Bill Eich</v>
      </c>
      <c r="B313" s="17" t="str">
        <f>IFERROR(VLOOKUP(F313,'Location List'!$A$2:$T$644,19,FALSE),"")</f>
        <v>David Garcia</v>
      </c>
      <c r="C313" s="17" t="str">
        <f>IFERROR(VLOOKUP(F313,'Location List'!$A$2:$T$644,18,FALSE),"")</f>
        <v>James Banks</v>
      </c>
      <c r="D313" s="17" t="str">
        <f>IFERROR(VLOOKUP(F313,'Location List'!$A$2:$T$644,9,FALSE),"")</f>
        <v>TODD BELL</v>
      </c>
      <c r="E313" s="12" t="str">
        <f>IFERROR(VLOOKUP(F313,'Location List'!$A$2:$T$644,2,FALSE),"")</f>
        <v>JONESBORO</v>
      </c>
      <c r="F313" s="27">
        <v>668</v>
      </c>
      <c r="G313" s="85">
        <f t="shared" si="6"/>
        <v>2.9466666666666668</v>
      </c>
      <c r="H313" s="82">
        <v>3.05</v>
      </c>
      <c r="I313" s="82">
        <v>3.04</v>
      </c>
      <c r="J313" s="82">
        <v>2.75</v>
      </c>
      <c r="K313" s="19"/>
    </row>
    <row r="314" spans="1:11" ht="12.75" customHeight="1" x14ac:dyDescent="0.25">
      <c r="A314" s="17" t="str">
        <f>IFERROR(VLOOKUP(F314,'Location List'!$A$2:$T$463,20,FALSE),"")</f>
        <v>Bill Eich</v>
      </c>
      <c r="B314" s="17" t="str">
        <f>IFERROR(VLOOKUP(F314,'Location List'!$A$2:$T$644,19,FALSE),"")</f>
        <v>David Garcia</v>
      </c>
      <c r="C314" s="17" t="str">
        <f>IFERROR(VLOOKUP(F314,'Location List'!$A$2:$T$644,18,FALSE),"")</f>
        <v>Chris Smith</v>
      </c>
      <c r="D314" s="17" t="str">
        <f>IFERROR(VLOOKUP(F314,'Location List'!$A$2:$T$644,9,FALSE),"")</f>
        <v>TODD BELL</v>
      </c>
      <c r="E314" s="12" t="str">
        <f>IFERROR(VLOOKUP(F314,'Location List'!$A$2:$T$644,2,FALSE),"")</f>
        <v>ROGERS</v>
      </c>
      <c r="F314" s="27">
        <v>669</v>
      </c>
      <c r="G314" s="85">
        <f t="shared" si="6"/>
        <v>2.9733333333333332</v>
      </c>
      <c r="H314" s="82">
        <v>2.92</v>
      </c>
      <c r="I314" s="82">
        <v>2.99</v>
      </c>
      <c r="J314" s="82">
        <v>3.01</v>
      </c>
      <c r="K314" s="19"/>
    </row>
    <row r="315" spans="1:11" ht="12.75" customHeight="1" x14ac:dyDescent="0.25">
      <c r="A315" s="17" t="str">
        <f>IFERROR(VLOOKUP(F315,'Location List'!$A$2:$T$463,20,FALSE),"")</f>
        <v>Bill Eich</v>
      </c>
      <c r="B315" s="17" t="str">
        <f>IFERROR(VLOOKUP(F315,'Location List'!$A$2:$T$644,19,FALSE),"")</f>
        <v>David Garcia</v>
      </c>
      <c r="C315" s="17" t="str">
        <f>IFERROR(VLOOKUP(F315,'Location List'!$A$2:$T$644,18,FALSE),"")</f>
        <v>James Banks</v>
      </c>
      <c r="D315" s="17" t="str">
        <f>IFERROR(VLOOKUP(F315,'Location List'!$A$2:$T$644,9,FALSE),"")</f>
        <v>TODD BELL</v>
      </c>
      <c r="E315" s="12" t="str">
        <f>IFERROR(VLOOKUP(F315,'Location List'!$A$2:$T$644,2,FALSE),"")</f>
        <v>LITTLE ROCK</v>
      </c>
      <c r="F315" s="27">
        <v>671</v>
      </c>
      <c r="G315" s="85">
        <f t="shared" si="6"/>
        <v>3.0466666666666669</v>
      </c>
      <c r="H315" s="82">
        <v>2.99</v>
      </c>
      <c r="I315" s="82">
        <v>3.23</v>
      </c>
      <c r="J315" s="82">
        <v>2.92</v>
      </c>
      <c r="K315" s="19"/>
    </row>
    <row r="316" spans="1:11" ht="12.75" customHeight="1" x14ac:dyDescent="0.25">
      <c r="A316" s="17" t="str">
        <f>IFERROR(VLOOKUP(F316,'Location List'!$A$2:$T$463,20,FALSE),"")</f>
        <v>Bill Eich</v>
      </c>
      <c r="B316" s="17" t="str">
        <f>IFERROR(VLOOKUP(F316,'Location List'!$A$2:$T$644,19,FALSE),"")</f>
        <v>Dennis Morgan</v>
      </c>
      <c r="C316" s="17" t="str">
        <f>IFERROR(VLOOKUP(F316,'Location List'!$A$2:$T$644,18,FALSE),"")</f>
        <v>Steve Fraden</v>
      </c>
      <c r="D316" s="17" t="str">
        <f>IFERROR(VLOOKUP(F316,'Location List'!$A$2:$T$644,9,FALSE),"")</f>
        <v>JIM HAMBLEN</v>
      </c>
      <c r="E316" s="12" t="str">
        <f>IFERROR(VLOOKUP(F316,'Location List'!$A$2:$T$644,2,FALSE),"")</f>
        <v>MT JULIET</v>
      </c>
      <c r="F316" s="27">
        <v>672</v>
      </c>
      <c r="G316" s="85">
        <f t="shared" si="6"/>
        <v>2.7766666666666668</v>
      </c>
      <c r="H316" s="82">
        <v>2.75</v>
      </c>
      <c r="I316" s="82">
        <v>2.96</v>
      </c>
      <c r="J316" s="82">
        <v>2.62</v>
      </c>
      <c r="K316" s="19"/>
    </row>
    <row r="317" spans="1:11" ht="12.75" customHeight="1" x14ac:dyDescent="0.25">
      <c r="A317" s="17" t="str">
        <f>IFERROR(VLOOKUP(F317,'Location List'!$A$2:$T$463,20,FALSE),"")</f>
        <v>Chris Kelly</v>
      </c>
      <c r="B317" s="17" t="str">
        <f>IFERROR(VLOOKUP(F317,'Location List'!$A$2:$T$644,19,FALSE),"")</f>
        <v>Mike Seymour</v>
      </c>
      <c r="C317" s="17" t="str">
        <f>IFERROR(VLOOKUP(F317,'Location List'!$A$2:$T$644,18,FALSE),"")</f>
        <v>Kyle Christophel</v>
      </c>
      <c r="D317" s="17" t="str">
        <f>IFERROR(VLOOKUP(F317,'Location List'!$A$2:$T$644,9,FALSE),"")</f>
        <v>MICHELE BEAVAN</v>
      </c>
      <c r="E317" s="12" t="str">
        <f>IFERROR(VLOOKUP(F317,'Location List'!$A$2:$T$644,2,FALSE),"")</f>
        <v>AVON</v>
      </c>
      <c r="F317" s="27">
        <v>674</v>
      </c>
      <c r="G317" s="85">
        <f t="shared" si="6"/>
        <v>3.0866666666666664</v>
      </c>
      <c r="H317" s="82">
        <v>3.02</v>
      </c>
      <c r="I317" s="82">
        <v>2.9</v>
      </c>
      <c r="J317" s="82">
        <v>3.34</v>
      </c>
      <c r="K317" s="19"/>
    </row>
    <row r="318" spans="1:11" ht="12.75" customHeight="1" x14ac:dyDescent="0.25">
      <c r="A318" s="17" t="str">
        <f>IFERROR(VLOOKUP(F318,'Location List'!$A$2:$T$463,20,FALSE),"")</f>
        <v>Chris Kelly</v>
      </c>
      <c r="B318" s="17" t="str">
        <f>IFERROR(VLOOKUP(F318,'Location List'!$A$2:$T$644,19,FALSE),"")</f>
        <v>Mike Seymour</v>
      </c>
      <c r="C318" s="17" t="str">
        <f>IFERROR(VLOOKUP(F318,'Location List'!$A$2:$T$644,18,FALSE),"")</f>
        <v>Justin Miano</v>
      </c>
      <c r="D318" s="17" t="str">
        <f>IFERROR(VLOOKUP(F318,'Location List'!$A$2:$T$644,9,FALSE),"")</f>
        <v>REGINALD DAVENPORT</v>
      </c>
      <c r="E318" s="12" t="str">
        <f>IFERROR(VLOOKUP(F318,'Location List'!$A$2:$T$644,2,FALSE),"")</f>
        <v>JOLIET</v>
      </c>
      <c r="F318" s="27">
        <v>678</v>
      </c>
      <c r="G318" s="85">
        <f t="shared" si="6"/>
        <v>3.0766666666666667</v>
      </c>
      <c r="H318" s="82">
        <v>2.9</v>
      </c>
      <c r="I318" s="82">
        <v>3.12</v>
      </c>
      <c r="J318" s="82">
        <v>3.21</v>
      </c>
      <c r="K318" s="19"/>
    </row>
    <row r="319" spans="1:11" ht="12.75" customHeight="1" x14ac:dyDescent="0.25">
      <c r="A319" s="17" t="str">
        <f>IFERROR(VLOOKUP(F319,'Location List'!$A$2:$T$463,20,FALSE),"")</f>
        <v>Bill Eich</v>
      </c>
      <c r="B319" s="17" t="str">
        <f>IFERROR(VLOOKUP(F319,'Location List'!$A$2:$T$644,19,FALSE),"")</f>
        <v>Dennis Morgan</v>
      </c>
      <c r="C319" s="17" t="str">
        <f>IFERROR(VLOOKUP(F319,'Location List'!$A$2:$T$644,18,FALSE),"")</f>
        <v>Brandon Skipper</v>
      </c>
      <c r="D319" s="17" t="str">
        <f>IFERROR(VLOOKUP(F319,'Location List'!$A$2:$T$644,9,FALSE),"")</f>
        <v>MICHAEL BOSWELL</v>
      </c>
      <c r="E319" s="12" t="str">
        <f>IFERROR(VLOOKUP(F319,'Location List'!$A$2:$T$644,2,FALSE),"")</f>
        <v>TALLAHASSEE</v>
      </c>
      <c r="F319" s="27">
        <v>680</v>
      </c>
      <c r="G319" s="85">
        <f t="shared" si="6"/>
        <v>3.1966666666666668</v>
      </c>
      <c r="H319" s="82">
        <v>3.55</v>
      </c>
      <c r="I319" s="82">
        <v>3.09</v>
      </c>
      <c r="J319" s="82">
        <v>2.95</v>
      </c>
      <c r="K319" s="19"/>
    </row>
    <row r="320" spans="1:11" ht="12.75" customHeight="1" x14ac:dyDescent="0.25">
      <c r="A320" s="17" t="str">
        <f>IFERROR(VLOOKUP(F320,'Location List'!$A$2:$T$463,20,FALSE),"")</f>
        <v>Bill Eich</v>
      </c>
      <c r="B320" s="17" t="str">
        <f>IFERROR(VLOOKUP(F320,'Location List'!$A$2:$T$644,19,FALSE),"")</f>
        <v>Dennis Morgan</v>
      </c>
      <c r="C320" s="17" t="str">
        <f>IFERROR(VLOOKUP(F320,'Location List'!$A$2:$T$644,18,FALSE),"")</f>
        <v>Steve Rupp</v>
      </c>
      <c r="D320" s="17" t="str">
        <f>IFERROR(VLOOKUP(F320,'Location List'!$A$2:$T$644,9,FALSE),"")</f>
        <v>Seneca Gray</v>
      </c>
      <c r="E320" s="12" t="str">
        <f>IFERROR(VLOOKUP(F320,'Location List'!$A$2:$T$644,2,FALSE),"")</f>
        <v>ORLANDO SPRING OAKS</v>
      </c>
      <c r="F320" s="27">
        <v>681</v>
      </c>
      <c r="G320" s="85">
        <f t="shared" si="6"/>
        <v>2.956666666666667</v>
      </c>
      <c r="H320" s="82">
        <v>2.98</v>
      </c>
      <c r="I320" s="82">
        <v>3.06</v>
      </c>
      <c r="J320" s="82">
        <v>2.83</v>
      </c>
      <c r="K320" s="19"/>
    </row>
    <row r="321" spans="1:11" ht="12.75" customHeight="1" x14ac:dyDescent="0.25">
      <c r="A321" s="17" t="str">
        <f>IFERROR(VLOOKUP(F321,'Location List'!$A$2:$T$463,20,FALSE),"")</f>
        <v>Bill Eich</v>
      </c>
      <c r="B321" s="17" t="str">
        <f>IFERROR(VLOOKUP(F321,'Location List'!$A$2:$T$644,19,FALSE),"")</f>
        <v>Dennis Morgan</v>
      </c>
      <c r="C321" s="17" t="str">
        <f>IFERROR(VLOOKUP(F321,'Location List'!$A$2:$T$644,18,FALSE),"")</f>
        <v>Brian Osborne</v>
      </c>
      <c r="D321" s="17" t="str">
        <f>IFERROR(VLOOKUP(F321,'Location List'!$A$2:$T$644,9,FALSE),"")</f>
        <v>PETER PANUNZI</v>
      </c>
      <c r="E321" s="12" t="str">
        <f>IFERROR(VLOOKUP(F321,'Location List'!$A$2:$T$644,2,FALSE),"")</f>
        <v>BOCA RATON</v>
      </c>
      <c r="F321" s="27">
        <v>682</v>
      </c>
      <c r="G321" s="85">
        <f t="shared" si="6"/>
        <v>3.3266666666666667</v>
      </c>
      <c r="H321" s="82">
        <v>3.17</v>
      </c>
      <c r="I321" s="82">
        <v>3.44</v>
      </c>
      <c r="J321" s="82">
        <v>3.37</v>
      </c>
      <c r="K321" s="19"/>
    </row>
    <row r="322" spans="1:11" ht="12.75" customHeight="1" x14ac:dyDescent="0.25">
      <c r="A322" s="17" t="str">
        <f>IFERROR(VLOOKUP(F322,'Location List'!$A$2:$T$463,20,FALSE),"")</f>
        <v>Bill Eich</v>
      </c>
      <c r="B322" s="17" t="str">
        <f>IFERROR(VLOOKUP(F322,'Location List'!$A$2:$T$644,19,FALSE),"")</f>
        <v>Dennis Morgan</v>
      </c>
      <c r="C322" s="17" t="str">
        <f>IFERROR(VLOOKUP(F322,'Location List'!$A$2:$T$644,18,FALSE),"")</f>
        <v>Mike Garfield</v>
      </c>
      <c r="D322" s="17" t="str">
        <f>IFERROR(VLOOKUP(F322,'Location List'!$A$2:$T$644,9,FALSE),"")</f>
        <v>BRIAN PITRE</v>
      </c>
      <c r="E322" s="12" t="str">
        <f>IFERROR(VLOOKUP(F322,'Location List'!$A$2:$T$644,2,FALSE),"")</f>
        <v>NEW ORLEANS-CYPRESS</v>
      </c>
      <c r="F322" s="27">
        <v>684</v>
      </c>
      <c r="G322" s="85">
        <f t="shared" si="6"/>
        <v>3.6433333333333331</v>
      </c>
      <c r="H322" s="82">
        <v>3.32</v>
      </c>
      <c r="I322" s="82">
        <v>4.08</v>
      </c>
      <c r="J322" s="82">
        <v>3.53</v>
      </c>
      <c r="K322" s="19"/>
    </row>
    <row r="323" spans="1:11" ht="12.75" customHeight="1" x14ac:dyDescent="0.25">
      <c r="A323" s="17" t="str">
        <f>IFERROR(VLOOKUP(F323,'Location List'!$A$2:$T$463,20,FALSE),"")</f>
        <v>Chris Kelly</v>
      </c>
      <c r="B323" s="17" t="str">
        <f>IFERROR(VLOOKUP(F323,'Location List'!$A$2:$T$644,19,FALSE),"")</f>
        <v>Mike Seymour</v>
      </c>
      <c r="C323" s="17" t="str">
        <f>IFERROR(VLOOKUP(F323,'Location List'!$A$2:$T$644,18,FALSE),"")</f>
        <v>Justin Miano</v>
      </c>
      <c r="D323" s="17" t="str">
        <f>IFERROR(VLOOKUP(F323,'Location List'!$A$2:$T$644,9,FALSE),"")</f>
        <v>REGINALD DAVENPORT</v>
      </c>
      <c r="E323" s="12" t="str">
        <f>IFERROR(VLOOKUP(F323,'Location List'!$A$2:$T$644,2,FALSE),"")</f>
        <v>DARIEN</v>
      </c>
      <c r="F323" s="27">
        <v>685</v>
      </c>
      <c r="G323" s="85">
        <f t="shared" si="6"/>
        <v>2.9133333333333327</v>
      </c>
      <c r="H323" s="82">
        <v>2.76</v>
      </c>
      <c r="I323" s="82">
        <v>3.02</v>
      </c>
      <c r="J323" s="82">
        <v>2.96</v>
      </c>
      <c r="K323" s="19"/>
    </row>
    <row r="324" spans="1:11" ht="12.75" customHeight="1" x14ac:dyDescent="0.25">
      <c r="A324" s="17" t="str">
        <f>IFERROR(VLOOKUP(F324,'Location List'!$A$2:$T$463,20,FALSE),"")</f>
        <v>Chris Kelly</v>
      </c>
      <c r="B324" s="17" t="str">
        <f>IFERROR(VLOOKUP(F324,'Location List'!$A$2:$T$644,19,FALSE),"")</f>
        <v>Mike Seymour</v>
      </c>
      <c r="C324" s="17" t="str">
        <f>IFERROR(VLOOKUP(F324,'Location List'!$A$2:$T$644,18,FALSE),"")</f>
        <v>Justin Miano</v>
      </c>
      <c r="D324" s="17" t="str">
        <f>IFERROR(VLOOKUP(F324,'Location List'!$A$2:$T$644,9,FALSE),"")</f>
        <v>REGINALD DAVENPORT</v>
      </c>
      <c r="E324" s="12" t="str">
        <f>IFERROR(VLOOKUP(F324,'Location List'!$A$2:$T$644,2,FALSE),"")</f>
        <v>VILLA PARK</v>
      </c>
      <c r="F324" s="27">
        <v>686</v>
      </c>
      <c r="G324" s="85">
        <f t="shared" ref="G324:G386" si="7">AVERAGE(H324:JH324)</f>
        <v>2.8033333333333332</v>
      </c>
      <c r="H324" s="82">
        <v>2.67</v>
      </c>
      <c r="I324" s="82">
        <v>2.9</v>
      </c>
      <c r="J324" s="82">
        <v>2.84</v>
      </c>
      <c r="K324" s="19"/>
    </row>
    <row r="325" spans="1:11" ht="12.75" customHeight="1" x14ac:dyDescent="0.25">
      <c r="A325" s="17" t="str">
        <f>IFERROR(VLOOKUP(F325,'Location List'!$A$2:$T$463,20,FALSE),"")</f>
        <v>Chris Kelly</v>
      </c>
      <c r="B325" s="17" t="str">
        <f>IFERROR(VLOOKUP(F325,'Location List'!$A$2:$T$644,19,FALSE),"")</f>
        <v>Mike Seymour</v>
      </c>
      <c r="C325" s="17" t="str">
        <f>IFERROR(VLOOKUP(F325,'Location List'!$A$2:$T$644,18,FALSE),"")</f>
        <v>Adam Fortney</v>
      </c>
      <c r="D325" s="17" t="str">
        <f>IFERROR(VLOOKUP(F325,'Location List'!$A$2:$T$644,9,FALSE),"")</f>
        <v>TROY WATRING</v>
      </c>
      <c r="E325" s="12" t="str">
        <f>IFERROR(VLOOKUP(F325,'Location List'!$A$2:$T$644,2,FALSE),"")</f>
        <v>RIVERPOINT</v>
      </c>
      <c r="F325" s="27">
        <v>687</v>
      </c>
      <c r="G325" s="85">
        <f t="shared" si="7"/>
        <v>3.0266666666666668</v>
      </c>
      <c r="H325" s="82">
        <v>2.8</v>
      </c>
      <c r="I325" s="82">
        <v>3.22</v>
      </c>
      <c r="J325" s="82">
        <v>3.06</v>
      </c>
      <c r="K325" s="19"/>
    </row>
    <row r="326" spans="1:11" ht="12.75" customHeight="1" x14ac:dyDescent="0.25">
      <c r="A326" s="17" t="str">
        <f>IFERROR(VLOOKUP(F326,'Location List'!$A$2:$T$463,20,FALSE),"")</f>
        <v>Chris Kelly</v>
      </c>
      <c r="B326" s="17" t="str">
        <f>IFERROR(VLOOKUP(F326,'Location List'!$A$2:$T$644,19,FALSE),"")</f>
        <v>Mike Seymour</v>
      </c>
      <c r="C326" s="17" t="str">
        <f>IFERROR(VLOOKUP(F326,'Location List'!$A$2:$T$644,18,FALSE),"")</f>
        <v>Adam Fortney</v>
      </c>
      <c r="D326" s="17" t="str">
        <f>IFERROR(VLOOKUP(F326,'Location List'!$A$2:$T$644,9,FALSE),"")</f>
        <v>TROY WATRING</v>
      </c>
      <c r="E326" s="12" t="str">
        <f>IFERROR(VLOOKUP(F326,'Location List'!$A$2:$T$644,2,FALSE),"")</f>
        <v>ARLINGTON HEIGHTS</v>
      </c>
      <c r="F326" s="27">
        <v>688</v>
      </c>
      <c r="G326" s="85">
        <f t="shared" si="7"/>
        <v>2.9933333333333336</v>
      </c>
      <c r="H326" s="82">
        <v>2.83</v>
      </c>
      <c r="I326" s="82">
        <v>2.95</v>
      </c>
      <c r="J326" s="82">
        <v>3.2</v>
      </c>
      <c r="K326" s="19"/>
    </row>
    <row r="327" spans="1:11" ht="12.75" customHeight="1" x14ac:dyDescent="0.25">
      <c r="A327" s="17" t="str">
        <f>IFERROR(VLOOKUP(F327,'Location List'!$A$2:$T$463,20,FALSE),"")</f>
        <v>Bill Eich</v>
      </c>
      <c r="B327" s="17" t="str">
        <f>IFERROR(VLOOKUP(F327,'Location List'!$A$2:$T$644,19,FALSE),"")</f>
        <v>Dennis Morgan</v>
      </c>
      <c r="C327" s="17" t="str">
        <f>IFERROR(VLOOKUP(F327,'Location List'!$A$2:$T$644,18,FALSE),"")</f>
        <v>Brian Osborne</v>
      </c>
      <c r="D327" s="17" t="str">
        <f>IFERROR(VLOOKUP(F327,'Location List'!$A$2:$T$644,9,FALSE),"")</f>
        <v>PETER PANUNZI</v>
      </c>
      <c r="E327" s="12" t="str">
        <f>IFERROR(VLOOKUP(F327,'Location List'!$A$2:$T$644,2,FALSE),"")</f>
        <v>JENSEN BEACH</v>
      </c>
      <c r="F327" s="27">
        <v>690</v>
      </c>
      <c r="G327" s="85">
        <f t="shared" si="7"/>
        <v>3.063333333333333</v>
      </c>
      <c r="H327" s="82">
        <v>3.2</v>
      </c>
      <c r="I327" s="82">
        <v>2.97</v>
      </c>
      <c r="J327" s="82">
        <v>3.02</v>
      </c>
      <c r="K327" s="19"/>
    </row>
    <row r="328" spans="1:11" ht="12.75" customHeight="1" x14ac:dyDescent="0.25">
      <c r="A328" s="17" t="str">
        <f>IFERROR(VLOOKUP(F328,'Location List'!$A$2:$T$463,20,FALSE),"")</f>
        <v>Chris Kelly</v>
      </c>
      <c r="B328" s="17" t="str">
        <f>IFERROR(VLOOKUP(F328,'Location List'!$A$2:$T$644,19,FALSE),"")</f>
        <v>Mike Seymour</v>
      </c>
      <c r="C328" s="17" t="str">
        <f>IFERROR(VLOOKUP(F328,'Location List'!$A$2:$T$644,18,FALSE),"")</f>
        <v>Adam Fortney</v>
      </c>
      <c r="D328" s="17" t="str">
        <f>IFERROR(VLOOKUP(F328,'Location List'!$A$2:$T$644,9,FALSE),"")</f>
        <v>TROY WATRING</v>
      </c>
      <c r="E328" s="12" t="str">
        <f>IFERROR(VLOOKUP(F328,'Location List'!$A$2:$T$644,2,FALSE),"")</f>
        <v>GURNEE</v>
      </c>
      <c r="F328" s="27">
        <v>694</v>
      </c>
      <c r="G328" s="85">
        <f t="shared" si="7"/>
        <v>3.09</v>
      </c>
      <c r="H328" s="82">
        <v>3.17</v>
      </c>
      <c r="I328" s="82">
        <v>3.04</v>
      </c>
      <c r="J328" s="82">
        <v>3.06</v>
      </c>
      <c r="K328" s="19"/>
    </row>
    <row r="329" spans="1:11" ht="12.75" customHeight="1" x14ac:dyDescent="0.25">
      <c r="A329" s="17" t="str">
        <f>IFERROR(VLOOKUP(F329,'Location List'!$A$2:$T$463,20,FALSE),"")</f>
        <v>Bill Eich</v>
      </c>
      <c r="B329" s="17" t="str">
        <f>IFERROR(VLOOKUP(F329,'Location List'!$A$2:$T$644,19,FALSE),"")</f>
        <v>Dennis Morgan</v>
      </c>
      <c r="C329" s="17" t="str">
        <f>IFERROR(VLOOKUP(F329,'Location List'!$A$2:$T$644,18,FALSE),"")</f>
        <v>Brian Osborne</v>
      </c>
      <c r="D329" s="17" t="str">
        <f>IFERROR(VLOOKUP(F329,'Location List'!$A$2:$T$644,9,FALSE),"")</f>
        <v>PETER PANUNZI</v>
      </c>
      <c r="E329" s="12" t="str">
        <f>IFERROR(VLOOKUP(F329,'Location List'!$A$2:$T$644,2,FALSE),"")</f>
        <v>MELBOURNE</v>
      </c>
      <c r="F329" s="27">
        <v>699</v>
      </c>
      <c r="G329" s="85">
        <f t="shared" si="7"/>
        <v>3.02</v>
      </c>
      <c r="H329" s="82">
        <v>3.16</v>
      </c>
      <c r="I329" s="82">
        <v>3.06</v>
      </c>
      <c r="J329" s="82">
        <v>2.84</v>
      </c>
      <c r="K329" s="19"/>
    </row>
    <row r="330" spans="1:11" ht="12.75" customHeight="1" x14ac:dyDescent="0.25">
      <c r="A330" s="17" t="str">
        <f>IFERROR(VLOOKUP(F330,'Location List'!$A$2:$T$463,20,FALSE),"")</f>
        <v>Bill Eich</v>
      </c>
      <c r="B330" s="17" t="str">
        <f>IFERROR(VLOOKUP(F330,'Location List'!$A$2:$T$644,19,FALSE),"")</f>
        <v>Dennis Morgan</v>
      </c>
      <c r="C330" s="17" t="str">
        <f>IFERROR(VLOOKUP(F330,'Location List'!$A$2:$T$644,18,FALSE),"")</f>
        <v>David Jacobs</v>
      </c>
      <c r="D330" s="17" t="str">
        <f>IFERROR(VLOOKUP(F330,'Location List'!$A$2:$T$644,9,FALSE),"")</f>
        <v>JIM HAMBLEN</v>
      </c>
      <c r="E330" s="12" t="str">
        <f>IFERROR(VLOOKUP(F330,'Location List'!$A$2:$T$644,2,FALSE),"")</f>
        <v>DECATUR</v>
      </c>
      <c r="F330" s="27">
        <v>701</v>
      </c>
      <c r="G330" s="85">
        <f t="shared" si="7"/>
        <v>3.23</v>
      </c>
      <c r="H330" s="82">
        <v>3.18</v>
      </c>
      <c r="I330" s="82">
        <v>3.33</v>
      </c>
      <c r="J330" s="82">
        <v>3.18</v>
      </c>
      <c r="K330" s="19"/>
    </row>
    <row r="331" spans="1:11" ht="12.75" customHeight="1" x14ac:dyDescent="0.25">
      <c r="A331" s="17" t="str">
        <f>IFERROR(VLOOKUP(F331,'Location List'!$A$2:$T$463,20,FALSE),"")</f>
        <v>Tim Kerum</v>
      </c>
      <c r="B331" s="17" t="str">
        <f>IFERROR(VLOOKUP(F331,'Location List'!$A$2:$T$644,19,FALSE),"")</f>
        <v>Mike Seymour</v>
      </c>
      <c r="C331" s="17" t="str">
        <f>IFERROR(VLOOKUP(F331,'Location List'!$A$2:$T$644,18,FALSE),"")</f>
        <v>Rocky Trevino</v>
      </c>
      <c r="D331" s="17" t="str">
        <f>IFERROR(VLOOKUP(F331,'Location List'!$A$2:$T$644,9,FALSE),"")</f>
        <v>RYAN RODRIGUEZ</v>
      </c>
      <c r="E331" s="12" t="str">
        <f>IFERROR(VLOOKUP(F331,'Location List'!$A$2:$T$644,2,FALSE),"")</f>
        <v>GREELEY</v>
      </c>
      <c r="F331" s="27">
        <v>702</v>
      </c>
      <c r="G331" s="85">
        <f t="shared" si="7"/>
        <v>3.1566666666666667</v>
      </c>
      <c r="H331" s="82">
        <v>2.95</v>
      </c>
      <c r="I331" s="82">
        <v>3.11</v>
      </c>
      <c r="J331" s="82">
        <v>3.41</v>
      </c>
      <c r="K331" s="19"/>
    </row>
    <row r="332" spans="1:11" ht="12.75" customHeight="1" x14ac:dyDescent="0.25">
      <c r="A332" s="17" t="str">
        <f>IFERROR(VLOOKUP(F332,'Location List'!$A$2:$T$463,20,FALSE),"")</f>
        <v>Bill Eich</v>
      </c>
      <c r="B332" s="17" t="str">
        <f>IFERROR(VLOOKUP(F332,'Location List'!$A$2:$T$644,19,FALSE),"")</f>
        <v>Dennis Morgan</v>
      </c>
      <c r="C332" s="17" t="str">
        <f>IFERROR(VLOOKUP(F332,'Location List'!$A$2:$T$644,18,FALSE),"")</f>
        <v>Brandon Skipper</v>
      </c>
      <c r="D332" s="17" t="str">
        <f>IFERROR(VLOOKUP(F332,'Location List'!$A$2:$T$644,9,FALSE),"")</f>
        <v>MICHAEL BOSWELL</v>
      </c>
      <c r="E332" s="12" t="str">
        <f>IFERROR(VLOOKUP(F332,'Location List'!$A$2:$T$644,2,FALSE),"")</f>
        <v>DOTHAN</v>
      </c>
      <c r="F332" s="27">
        <v>703</v>
      </c>
      <c r="G332" s="85">
        <f t="shared" si="7"/>
        <v>3.08</v>
      </c>
      <c r="H332" s="82">
        <v>3.23</v>
      </c>
      <c r="I332" s="82">
        <v>3.01</v>
      </c>
      <c r="J332" s="82">
        <v>3</v>
      </c>
      <c r="K332" s="19"/>
    </row>
    <row r="333" spans="1:11" ht="12.75" customHeight="1" x14ac:dyDescent="0.25">
      <c r="A333" s="17" t="str">
        <f>IFERROR(VLOOKUP(F333,'Location List'!$A$2:$T$463,20,FALSE),"")</f>
        <v>Bill Eich</v>
      </c>
      <c r="B333" s="17" t="str">
        <f>IFERROR(VLOOKUP(F333,'Location List'!$A$2:$T$644,19,FALSE),"")</f>
        <v>Dennis Morgan</v>
      </c>
      <c r="C333" s="17" t="str">
        <f>IFERROR(VLOOKUP(F333,'Location List'!$A$2:$T$644,18,FALSE),"")</f>
        <v>David Jacobs</v>
      </c>
      <c r="D333" s="17" t="str">
        <f>IFERROR(VLOOKUP(F333,'Location List'!$A$2:$T$644,9,FALSE),"")</f>
        <v>JIM HAMBLEN</v>
      </c>
      <c r="E333" s="12" t="str">
        <f>IFERROR(VLOOKUP(F333,'Location List'!$A$2:$T$644,2,FALSE),"")</f>
        <v>HUNTSVILLE</v>
      </c>
      <c r="F333" s="27">
        <v>705</v>
      </c>
      <c r="G333" s="85">
        <f t="shared" si="7"/>
        <v>3.0666666666666669</v>
      </c>
      <c r="H333" s="82">
        <v>3.05</v>
      </c>
      <c r="I333" s="82">
        <v>2.93</v>
      </c>
      <c r="J333" s="82">
        <v>3.22</v>
      </c>
      <c r="K333" s="19"/>
    </row>
    <row r="334" spans="1:11" ht="12.75" customHeight="1" x14ac:dyDescent="0.25">
      <c r="A334" s="17" t="str">
        <f>IFERROR(VLOOKUP(F334,'Location List'!$A$2:$T$463,20,FALSE),"")</f>
        <v>Bill Eich</v>
      </c>
      <c r="B334" s="17" t="str">
        <f>IFERROR(VLOOKUP(F334,'Location List'!$A$2:$T$644,19,FALSE),"")</f>
        <v>Dennis Morgan</v>
      </c>
      <c r="C334" s="17" t="str">
        <f>IFERROR(VLOOKUP(F334,'Location List'!$A$2:$T$644,18,FALSE),"")</f>
        <v>Mike Garfield</v>
      </c>
      <c r="D334" s="17" t="str">
        <f>IFERROR(VLOOKUP(F334,'Location List'!$A$2:$T$644,9,FALSE),"")</f>
        <v>BRIAN PITRE</v>
      </c>
      <c r="E334" s="12" t="str">
        <f>IFERROR(VLOOKUP(F334,'Location List'!$A$2:$T$644,2,FALSE),"")</f>
        <v>HOUMA</v>
      </c>
      <c r="F334" s="27">
        <v>706</v>
      </c>
      <c r="G334" s="85">
        <f t="shared" si="7"/>
        <v>3.1666666666666665</v>
      </c>
      <c r="H334" s="82">
        <v>3.06</v>
      </c>
      <c r="I334" s="82">
        <v>3.11</v>
      </c>
      <c r="J334" s="82">
        <v>3.33</v>
      </c>
      <c r="K334" s="19"/>
    </row>
    <row r="335" spans="1:11" ht="12.75" customHeight="1" x14ac:dyDescent="0.25">
      <c r="A335" s="17" t="str">
        <f>IFERROR(VLOOKUP(F335,'Location List'!$A$2:$T$463,20,FALSE),"")</f>
        <v>Bill Eich</v>
      </c>
      <c r="B335" s="17" t="str">
        <f>IFERROR(VLOOKUP(F335,'Location List'!$A$2:$T$644,19,FALSE),"")</f>
        <v>Dennis Morgan</v>
      </c>
      <c r="C335" s="17" t="str">
        <f>IFERROR(VLOOKUP(F335,'Location List'!$A$2:$T$644,18,FALSE),"")</f>
        <v>Peter Wennerstrom</v>
      </c>
      <c r="D335" s="17" t="str">
        <f>IFERROR(VLOOKUP(F335,'Location List'!$A$2:$T$644,9,FALSE),"")</f>
        <v>MICHAEL BOSWELL</v>
      </c>
      <c r="E335" s="12" t="str">
        <f>IFERROR(VLOOKUP(F335,'Location List'!$A$2:$T$644,2,FALSE),"")</f>
        <v>BIRMINGHAM</v>
      </c>
      <c r="F335" s="27">
        <v>707</v>
      </c>
      <c r="G335" s="85">
        <f t="shared" si="7"/>
        <v>2.936666666666667</v>
      </c>
      <c r="H335" s="82">
        <v>2.89</v>
      </c>
      <c r="I335" s="82">
        <v>2.99</v>
      </c>
      <c r="J335" s="82">
        <v>2.93</v>
      </c>
      <c r="K335" s="19"/>
    </row>
    <row r="336" spans="1:11" ht="12.75" customHeight="1" x14ac:dyDescent="0.25">
      <c r="A336" s="17" t="str">
        <f>IFERROR(VLOOKUP(F336,'Location List'!$A$2:$T$463,20,FALSE),"")</f>
        <v>Bill Eich</v>
      </c>
      <c r="B336" s="17" t="str">
        <f>IFERROR(VLOOKUP(F336,'Location List'!$A$2:$T$644,19,FALSE),"")</f>
        <v>Dennis Morgan</v>
      </c>
      <c r="C336" s="17" t="str">
        <f>IFERROR(VLOOKUP(F336,'Location List'!$A$2:$T$644,18,FALSE),"")</f>
        <v>Richard Boykin</v>
      </c>
      <c r="D336" s="17" t="str">
        <f>IFERROR(VLOOKUP(F336,'Location List'!$A$2:$T$644,9,FALSE),"")</f>
        <v>BRIAN PITRE</v>
      </c>
      <c r="E336" s="12" t="str">
        <f>IFERROR(VLOOKUP(F336,'Location List'!$A$2:$T$644,2,FALSE),"")</f>
        <v>LAKE CHARLES</v>
      </c>
      <c r="F336" s="27">
        <v>709</v>
      </c>
      <c r="G336" s="85">
        <f t="shared" si="7"/>
        <v>3.09</v>
      </c>
      <c r="H336" s="82">
        <v>3.42</v>
      </c>
      <c r="I336" s="82">
        <v>2.94</v>
      </c>
      <c r="J336" s="82">
        <v>2.91</v>
      </c>
      <c r="K336" s="19"/>
    </row>
    <row r="337" spans="1:11" ht="12.75" customHeight="1" x14ac:dyDescent="0.25">
      <c r="A337" s="17" t="str">
        <f>IFERROR(VLOOKUP(F337,'Location List'!$A$2:$T$463,20,FALSE),"")</f>
        <v>Tim Kerum</v>
      </c>
      <c r="B337" s="17" t="str">
        <f>IFERROR(VLOOKUP(F337,'Location List'!$A$2:$T$644,19,FALSE),"")</f>
        <v>Mike Seymour</v>
      </c>
      <c r="C337" s="17" t="str">
        <f>IFERROR(VLOOKUP(F337,'Location List'!$A$2:$T$644,18,FALSE),"")</f>
        <v>Rocky Trevino</v>
      </c>
      <c r="D337" s="17" t="str">
        <f>IFERROR(VLOOKUP(F337,'Location List'!$A$2:$T$644,9,FALSE),"")</f>
        <v>RYAN RODRIGUEZ</v>
      </c>
      <c r="E337" s="12" t="str">
        <f>IFERROR(VLOOKUP(F337,'Location List'!$A$2:$T$644,2,FALSE),"")</f>
        <v>AURORA</v>
      </c>
      <c r="F337" s="27">
        <v>710</v>
      </c>
      <c r="G337" s="85">
        <f t="shared" si="7"/>
        <v>3.0366666666666671</v>
      </c>
      <c r="H337" s="82">
        <v>3.14</v>
      </c>
      <c r="I337" s="82">
        <v>2.99</v>
      </c>
      <c r="J337" s="82">
        <v>2.98</v>
      </c>
      <c r="K337" s="19"/>
    </row>
    <row r="338" spans="1:11" ht="12.75" customHeight="1" x14ac:dyDescent="0.25">
      <c r="A338" s="17" t="str">
        <f>IFERROR(VLOOKUP(F338,'Location List'!$A$2:$T$463,20,FALSE),"")</f>
        <v>Tim Kerum</v>
      </c>
      <c r="B338" s="17" t="str">
        <f>IFERROR(VLOOKUP(F338,'Location List'!$A$2:$T$644,19,FALSE),"")</f>
        <v>Mike Seymour</v>
      </c>
      <c r="C338" s="17" t="str">
        <f>IFERROR(VLOOKUP(F338,'Location List'!$A$2:$T$644,18,FALSE),"")</f>
        <v>Rocky Trevino</v>
      </c>
      <c r="D338" s="17" t="str">
        <f>IFERROR(VLOOKUP(F338,'Location List'!$A$2:$T$644,9,FALSE),"")</f>
        <v>RYAN RODRIGUEZ</v>
      </c>
      <c r="E338" s="12" t="str">
        <f>IFERROR(VLOOKUP(F338,'Location List'!$A$2:$T$644,2,FALSE),"")</f>
        <v>SUPERIOR</v>
      </c>
      <c r="F338" s="27">
        <v>711</v>
      </c>
      <c r="G338" s="85">
        <f t="shared" si="7"/>
        <v>2.8133333333333339</v>
      </c>
      <c r="H338" s="82">
        <v>2.88</v>
      </c>
      <c r="I338" s="82">
        <v>2.69</v>
      </c>
      <c r="J338" s="82">
        <v>2.87</v>
      </c>
      <c r="K338" s="19"/>
    </row>
    <row r="339" spans="1:11" ht="12.75" customHeight="1" x14ac:dyDescent="0.25">
      <c r="A339" s="17" t="str">
        <f>IFERROR(VLOOKUP(F339,'Location List'!$A$2:$T$463,20,FALSE),"")</f>
        <v>Chris Kelly</v>
      </c>
      <c r="B339" s="17" t="str">
        <f>IFERROR(VLOOKUP(F339,'Location List'!$A$2:$T$644,19,FALSE),"")</f>
        <v>Victor Ayrapetov</v>
      </c>
      <c r="C339" s="17" t="str">
        <f>IFERROR(VLOOKUP(F339,'Location List'!$A$2:$T$644,18,FALSE),"")</f>
        <v>Nicholas Glenn</v>
      </c>
      <c r="D339" s="17" t="str">
        <f>IFERROR(VLOOKUP(F339,'Location List'!$A$2:$T$644,9,FALSE),"")</f>
        <v>ALI ELALI</v>
      </c>
      <c r="E339" s="12" t="str">
        <f>IFERROR(VLOOKUP(F339,'Location List'!$A$2:$T$644,2,FALSE),"")</f>
        <v>SOUTHGATE</v>
      </c>
      <c r="F339" s="27">
        <v>713</v>
      </c>
      <c r="G339" s="85">
        <f t="shared" si="7"/>
        <v>2.78</v>
      </c>
      <c r="H339" s="82">
        <v>2.98</v>
      </c>
      <c r="I339" s="82">
        <v>2.68</v>
      </c>
      <c r="J339" s="82">
        <v>2.68</v>
      </c>
      <c r="K339" s="19"/>
    </row>
    <row r="340" spans="1:11" ht="12.75" customHeight="1" x14ac:dyDescent="0.25">
      <c r="A340" s="17" t="str">
        <f>IFERROR(VLOOKUP(F340,'Location List'!$A$2:$T$463,20,FALSE),"")</f>
        <v>Bill Eich</v>
      </c>
      <c r="B340" s="17" t="str">
        <f>IFERROR(VLOOKUP(F340,'Location List'!$A$2:$T$644,19,FALSE),"")</f>
        <v>Dennis Morgan</v>
      </c>
      <c r="C340" s="17" t="str">
        <f>IFERROR(VLOOKUP(F340,'Location List'!$A$2:$T$644,18,FALSE),"")</f>
        <v>Richard Boykin</v>
      </c>
      <c r="D340" s="17" t="str">
        <f>IFERROR(VLOOKUP(F340,'Location List'!$A$2:$T$644,9,FALSE),"")</f>
        <v>BRIAN PITRE</v>
      </c>
      <c r="E340" s="12" t="str">
        <f>IFERROR(VLOOKUP(F340,'Location List'!$A$2:$T$644,2,FALSE),"")</f>
        <v>LAFAYETTE</v>
      </c>
      <c r="F340" s="27">
        <v>715</v>
      </c>
      <c r="G340" s="85">
        <f t="shared" si="7"/>
        <v>3.14</v>
      </c>
      <c r="H340" s="82">
        <v>2.96</v>
      </c>
      <c r="I340" s="82">
        <v>3.08</v>
      </c>
      <c r="J340" s="82">
        <v>3.38</v>
      </c>
      <c r="K340" s="19"/>
    </row>
    <row r="341" spans="1:11" ht="12.75" customHeight="1" x14ac:dyDescent="0.25">
      <c r="A341" s="17" t="str">
        <f>IFERROR(VLOOKUP(F341,'Location List'!$A$2:$T$463,20,FALSE),"")</f>
        <v>Bill Eich</v>
      </c>
      <c r="B341" s="17" t="str">
        <f>IFERROR(VLOOKUP(F341,'Location List'!$A$2:$T$644,19,FALSE),"")</f>
        <v>Dennis Morgan</v>
      </c>
      <c r="C341" s="17" t="str">
        <f>IFERROR(VLOOKUP(F341,'Location List'!$A$2:$T$644,18,FALSE),"")</f>
        <v>Mike Garfield</v>
      </c>
      <c r="D341" s="17" t="str">
        <f>IFERROR(VLOOKUP(F341,'Location List'!$A$2:$T$644,9,FALSE),"")</f>
        <v>BRIAN PITRE</v>
      </c>
      <c r="E341" s="12" t="str">
        <f>IFERROR(VLOOKUP(F341,'Location List'!$A$2:$T$644,2,FALSE),"")</f>
        <v>VETERANS</v>
      </c>
      <c r="F341" s="27">
        <v>716</v>
      </c>
      <c r="G341" s="85">
        <f t="shared" si="7"/>
        <v>3.0966666666666662</v>
      </c>
      <c r="H341" s="82">
        <v>3.08</v>
      </c>
      <c r="I341" s="82">
        <v>2.83</v>
      </c>
      <c r="J341" s="82">
        <v>3.38</v>
      </c>
      <c r="K341" s="19"/>
    </row>
    <row r="342" spans="1:11" ht="12.75" customHeight="1" x14ac:dyDescent="0.25">
      <c r="A342" s="17" t="str">
        <f>IFERROR(VLOOKUP(F342,'Location List'!$A$2:$T$463,20,FALSE),"")</f>
        <v>Bill Eich</v>
      </c>
      <c r="B342" s="17" t="str">
        <f>IFERROR(VLOOKUP(F342,'Location List'!$A$2:$T$644,19,FALSE),"")</f>
        <v>Dennis Morgan</v>
      </c>
      <c r="C342" s="17" t="str">
        <f>IFERROR(VLOOKUP(F342,'Location List'!$A$2:$T$644,18,FALSE),"")</f>
        <v>Steve Rupp</v>
      </c>
      <c r="D342" s="17" t="str">
        <f>IFERROR(VLOOKUP(F342,'Location List'!$A$2:$T$644,9,FALSE),"")</f>
        <v>Seneca Gray</v>
      </c>
      <c r="E342" s="12" t="str">
        <f>IFERROR(VLOOKUP(F342,'Location List'!$A$2:$T$644,2,FALSE),"")</f>
        <v>INTERNATIONAL DR</v>
      </c>
      <c r="F342" s="27">
        <v>718</v>
      </c>
      <c r="G342" s="85">
        <f t="shared" si="7"/>
        <v>2.98</v>
      </c>
      <c r="H342" s="82">
        <v>3.04</v>
      </c>
      <c r="I342" s="82">
        <v>2.97</v>
      </c>
      <c r="J342" s="82">
        <v>2.93</v>
      </c>
      <c r="K342" s="19"/>
    </row>
    <row r="343" spans="1:11" ht="12.75" customHeight="1" x14ac:dyDescent="0.25">
      <c r="A343" s="17" t="str">
        <f>IFERROR(VLOOKUP(F343,'Location List'!$A$2:$T$463,20,FALSE),"")</f>
        <v>Bill Eich</v>
      </c>
      <c r="B343" s="17" t="str">
        <f>IFERROR(VLOOKUP(F343,'Location List'!$A$2:$T$644,19,FALSE),"")</f>
        <v>Dennis Morgan</v>
      </c>
      <c r="C343" s="17" t="str">
        <f>IFERROR(VLOOKUP(F343,'Location List'!$A$2:$T$644,18,FALSE),"")</f>
        <v>George Snow</v>
      </c>
      <c r="D343" s="17" t="str">
        <f>IFERROR(VLOOKUP(F343,'Location List'!$A$2:$T$644,9,FALSE),"")</f>
        <v>SENECA GRAY</v>
      </c>
      <c r="E343" s="12" t="str">
        <f>IFERROR(VLOOKUP(F343,'Location List'!$A$2:$T$644,2,FALSE),"")</f>
        <v>BRADENTON</v>
      </c>
      <c r="F343" s="27">
        <v>720</v>
      </c>
      <c r="G343" s="85">
        <f t="shared" si="7"/>
        <v>2.8266666666666667</v>
      </c>
      <c r="H343" s="82">
        <v>2.91</v>
      </c>
      <c r="I343" s="82">
        <v>2.74</v>
      </c>
      <c r="J343" s="82">
        <v>2.83</v>
      </c>
      <c r="K343" s="19"/>
    </row>
    <row r="344" spans="1:11" ht="12.75" customHeight="1" x14ac:dyDescent="0.25">
      <c r="A344" s="17" t="str">
        <f>IFERROR(VLOOKUP(F344,'Location List'!$A$2:$T$463,20,FALSE),"")</f>
        <v>Tim Kerum</v>
      </c>
      <c r="B344" s="17" t="str">
        <f>IFERROR(VLOOKUP(F344,'Location List'!$A$2:$T$644,19,FALSE),"")</f>
        <v>Mike Seymour</v>
      </c>
      <c r="C344" s="17" t="str">
        <f>IFERROR(VLOOKUP(F344,'Location List'!$A$2:$T$644,18,FALSE),"")</f>
        <v>Rocky Trevino</v>
      </c>
      <c r="D344" s="17" t="str">
        <f>IFERROR(VLOOKUP(F344,'Location List'!$A$2:$T$644,9,FALSE),"")</f>
        <v>RYAN RODRIGUEZ</v>
      </c>
      <c r="E344" s="12" t="str">
        <f>IFERROR(VLOOKUP(F344,'Location List'!$A$2:$T$644,2,FALSE),"")</f>
        <v>DENVER-ENGLEWOOD</v>
      </c>
      <c r="F344" s="27">
        <v>721</v>
      </c>
      <c r="G344" s="85">
        <f t="shared" si="7"/>
        <v>3.1433333333333331</v>
      </c>
      <c r="H344" s="82">
        <v>2.96</v>
      </c>
      <c r="I344" s="82">
        <v>3.01</v>
      </c>
      <c r="J344" s="82">
        <v>3.46</v>
      </c>
      <c r="K344" s="19"/>
    </row>
    <row r="345" spans="1:11" ht="12.75" customHeight="1" x14ac:dyDescent="0.25">
      <c r="A345" s="17" t="str">
        <f>IFERROR(VLOOKUP(F345,'Location List'!$A$2:$T$463,20,FALSE),"")</f>
        <v>Bill Eich</v>
      </c>
      <c r="B345" s="17" t="str">
        <f>IFERROR(VLOOKUP(F345,'Location List'!$A$2:$T$644,19,FALSE),"")</f>
        <v>Dennis Morgan</v>
      </c>
      <c r="C345" s="17" t="str">
        <f>IFERROR(VLOOKUP(F345,'Location List'!$A$2:$T$644,18,FALSE),"")</f>
        <v>Steve Rupp</v>
      </c>
      <c r="D345" s="17" t="str">
        <f>IFERROR(VLOOKUP(F345,'Location List'!$A$2:$T$644,9,FALSE),"")</f>
        <v>Seneca Gray</v>
      </c>
      <c r="E345" s="12" t="str">
        <f>IFERROR(VLOOKUP(F345,'Location List'!$A$2:$T$644,2,FALSE),"")</f>
        <v>ORLANDO-WATERFORD</v>
      </c>
      <c r="F345" s="27">
        <v>722</v>
      </c>
      <c r="G345" s="85">
        <f t="shared" si="7"/>
        <v>2.9833333333333338</v>
      </c>
      <c r="H345" s="82">
        <v>3.16</v>
      </c>
      <c r="I345" s="82">
        <v>2.89</v>
      </c>
      <c r="J345" s="82">
        <v>2.9</v>
      </c>
      <c r="K345" s="19"/>
    </row>
    <row r="346" spans="1:11" ht="12.75" customHeight="1" x14ac:dyDescent="0.25">
      <c r="A346" s="17" t="str">
        <f>IFERROR(VLOOKUP(F346,'Location List'!$A$2:$T$463,20,FALSE),"")</f>
        <v>Chris Kelly</v>
      </c>
      <c r="B346" s="17" t="str">
        <f>IFERROR(VLOOKUP(F346,'Location List'!$A$2:$T$644,19,FALSE),"")</f>
        <v>Mike Seymour</v>
      </c>
      <c r="C346" s="17" t="str">
        <f>IFERROR(VLOOKUP(F346,'Location List'!$A$2:$T$644,18,FALSE),"")</f>
        <v>Joe Hazard</v>
      </c>
      <c r="D346" s="17" t="str">
        <f>IFERROR(VLOOKUP(F346,'Location List'!$A$2:$T$644,9,FALSE),"")</f>
        <v>Troy Watring</v>
      </c>
      <c r="E346" s="12" t="str">
        <f>IFERROR(VLOOKUP(F346,'Location List'!$A$2:$T$644,2,FALSE),"")</f>
        <v>LACROSSE</v>
      </c>
      <c r="F346" s="27">
        <v>724</v>
      </c>
      <c r="G346" s="85">
        <f t="shared" si="7"/>
        <v>3.1866666666666661</v>
      </c>
      <c r="H346" s="82">
        <v>2.87</v>
      </c>
      <c r="I346" s="82">
        <v>2.98</v>
      </c>
      <c r="J346" s="82">
        <v>3.71</v>
      </c>
      <c r="K346" s="19"/>
    </row>
    <row r="347" spans="1:11" ht="12.75" customHeight="1" x14ac:dyDescent="0.25">
      <c r="A347" s="17" t="str">
        <f>IFERROR(VLOOKUP(F347,'Location List'!$A$2:$T$463,20,FALSE),"")</f>
        <v>Bill Eich</v>
      </c>
      <c r="B347" s="17" t="str">
        <f>IFERROR(VLOOKUP(F347,'Location List'!$A$2:$T$644,19,FALSE),"")</f>
        <v>Mike Seymour</v>
      </c>
      <c r="C347" s="17" t="str">
        <f>IFERROR(VLOOKUP(F347,'Location List'!$A$2:$T$644,18,FALSE),"")</f>
        <v>Aldo Castaneda</v>
      </c>
      <c r="D347" s="17" t="str">
        <f>IFERROR(VLOOKUP(F347,'Location List'!$A$2:$T$644,9,FALSE),"")</f>
        <v>PETER PANUNZI</v>
      </c>
      <c r="E347" s="12" t="str">
        <f>IFERROR(VLOOKUP(F347,'Location List'!$A$2:$T$644,2,FALSE),"")</f>
        <v>SOUTH DADE</v>
      </c>
      <c r="F347" s="27">
        <v>725</v>
      </c>
      <c r="G347" s="85">
        <f t="shared" si="7"/>
        <v>2.8633333333333333</v>
      </c>
      <c r="H347" s="82">
        <v>2.86</v>
      </c>
      <c r="I347" s="82">
        <v>2.9</v>
      </c>
      <c r="J347" s="82">
        <v>2.83</v>
      </c>
      <c r="K347" s="19"/>
    </row>
    <row r="348" spans="1:11" ht="12.75" customHeight="1" x14ac:dyDescent="0.25">
      <c r="A348" s="17" t="str">
        <f>IFERROR(VLOOKUP(F348,'Location List'!$A$2:$T$463,20,FALSE),"")</f>
        <v>Chris Kelly</v>
      </c>
      <c r="B348" s="17" t="str">
        <f>IFERROR(VLOOKUP(F348,'Location List'!$A$2:$T$644,19,FALSE),"")</f>
        <v>Mike Seymour</v>
      </c>
      <c r="C348" s="17" t="str">
        <f>IFERROR(VLOOKUP(F348,'Location List'!$A$2:$T$644,18,FALSE),"")</f>
        <v>Joe Hazard</v>
      </c>
      <c r="D348" s="17" t="str">
        <f>IFERROR(VLOOKUP(F348,'Location List'!$A$2:$T$644,9,FALSE),"")</f>
        <v>TROY WATRING</v>
      </c>
      <c r="E348" s="12" t="str">
        <f>IFERROR(VLOOKUP(F348,'Location List'!$A$2:$T$644,2,FALSE),"")</f>
        <v>RACINE</v>
      </c>
      <c r="F348" s="27">
        <v>726</v>
      </c>
      <c r="G348" s="85">
        <f t="shared" si="7"/>
        <v>3.02</v>
      </c>
      <c r="H348" s="82">
        <v>3.2</v>
      </c>
      <c r="I348" s="82">
        <v>2.96</v>
      </c>
      <c r="J348" s="82">
        <v>2.9</v>
      </c>
      <c r="K348" s="19"/>
    </row>
    <row r="349" spans="1:11" ht="12.75" customHeight="1" x14ac:dyDescent="0.25">
      <c r="A349" s="17" t="str">
        <f>IFERROR(VLOOKUP(F349,'Location List'!$A$2:$T$463,20,FALSE),"")</f>
        <v>Chris Kelly</v>
      </c>
      <c r="B349" s="17" t="str">
        <f>IFERROR(VLOOKUP(F349,'Location List'!$A$2:$T$644,19,FALSE),"")</f>
        <v>Mike Seymour</v>
      </c>
      <c r="C349" s="17" t="str">
        <f>IFERROR(VLOOKUP(F349,'Location List'!$A$2:$T$644,18,FALSE),"")</f>
        <v>Joe Hazard</v>
      </c>
      <c r="D349" s="17" t="str">
        <f>IFERROR(VLOOKUP(F349,'Location List'!$A$2:$T$644,9,FALSE),"")</f>
        <v>TROY WATRING</v>
      </c>
      <c r="E349" s="12" t="str">
        <f>IFERROR(VLOOKUP(F349,'Location List'!$A$2:$T$644,2,FALSE),"")</f>
        <v>JANESVILLE</v>
      </c>
      <c r="F349" s="27">
        <v>728</v>
      </c>
      <c r="G349" s="85">
        <f t="shared" si="7"/>
        <v>3.2533333333333334</v>
      </c>
      <c r="H349" s="82">
        <v>3.21</v>
      </c>
      <c r="I349" s="82">
        <v>3.63</v>
      </c>
      <c r="J349" s="82">
        <v>2.92</v>
      </c>
      <c r="K349" s="19"/>
    </row>
    <row r="350" spans="1:11" ht="12.75" customHeight="1" x14ac:dyDescent="0.25">
      <c r="A350" s="17" t="str">
        <f>IFERROR(VLOOKUP(F350,'Location List'!$A$2:$T$463,20,FALSE),"")</f>
        <v>Bill Eich</v>
      </c>
      <c r="B350" s="17" t="str">
        <f>IFERROR(VLOOKUP(F350,'Location List'!$A$2:$T$644,19,FALSE),"")</f>
        <v>Mike Seymour</v>
      </c>
      <c r="C350" s="17" t="str">
        <f>IFERROR(VLOOKUP(F350,'Location List'!$A$2:$T$644,18,FALSE),"")</f>
        <v>D. Jacobs</v>
      </c>
      <c r="D350" s="17" t="str">
        <f>IFERROR(VLOOKUP(F350,'Location List'!$A$2:$T$644,9,FALSE),"")</f>
        <v>JOSEPH RISNEAR</v>
      </c>
      <c r="E350" s="12" t="str">
        <f>IFERROR(VLOOKUP(F350,'Location List'!$A$2:$T$644,2,FALSE),"")</f>
        <v>CUMBERLAND</v>
      </c>
      <c r="F350" s="27">
        <v>729</v>
      </c>
      <c r="G350" s="85">
        <f t="shared" si="7"/>
        <v>2.9466666666666668</v>
      </c>
      <c r="H350" s="82">
        <v>3.04</v>
      </c>
      <c r="I350" s="82">
        <v>2.84</v>
      </c>
      <c r="J350" s="82">
        <v>2.96</v>
      </c>
      <c r="K350" s="19"/>
    </row>
    <row r="351" spans="1:11" ht="12.75" customHeight="1" x14ac:dyDescent="0.25">
      <c r="A351" s="17" t="str">
        <f>IFERROR(VLOOKUP(F351,'Location List'!$A$2:$T$463,20,FALSE),"")</f>
        <v>Bill Eich</v>
      </c>
      <c r="B351" s="17" t="str">
        <f>IFERROR(VLOOKUP(F351,'Location List'!$A$2:$T$644,19,FALSE),"")</f>
        <v>Mike Seymour</v>
      </c>
      <c r="C351" s="17" t="str">
        <f>IFERROR(VLOOKUP(F351,'Location List'!$A$2:$T$644,18,FALSE),"")</f>
        <v>David Garibay Jr</v>
      </c>
      <c r="D351" s="17" t="str">
        <f>IFERROR(VLOOKUP(F351,'Location List'!$A$2:$T$644,9,FALSE),"")</f>
        <v>ANTHONY CHAPA</v>
      </c>
      <c r="E351" s="12" t="str">
        <f>IFERROR(VLOOKUP(F351,'Location List'!$A$2:$T$644,2,FALSE),"")</f>
        <v>KILLEEN</v>
      </c>
      <c r="F351" s="27">
        <v>732</v>
      </c>
      <c r="G351" s="85">
        <f t="shared" si="7"/>
        <v>2.9633333333333334</v>
      </c>
      <c r="H351" s="82">
        <v>3.06</v>
      </c>
      <c r="I351" s="82">
        <v>2.93</v>
      </c>
      <c r="J351" s="82">
        <v>2.9</v>
      </c>
      <c r="K351" s="19"/>
    </row>
    <row r="352" spans="1:11" ht="12.75" customHeight="1" x14ac:dyDescent="0.25">
      <c r="A352" s="17" t="str">
        <f>IFERROR(VLOOKUP(F352,'Location List'!$A$2:$T$463,20,FALSE),"")</f>
        <v>Tim Kerum</v>
      </c>
      <c r="B352" s="17" t="str">
        <f>IFERROR(VLOOKUP(F352,'Location List'!$A$2:$T$644,19,FALSE),"")</f>
        <v>Mike Seymour</v>
      </c>
      <c r="C352" s="17" t="str">
        <f>IFERROR(VLOOKUP(F352,'Location List'!$A$2:$T$644,18,FALSE),"")</f>
        <v>Dean Bilstein</v>
      </c>
      <c r="D352" s="17" t="str">
        <f>IFERROR(VLOOKUP(F352,'Location List'!$A$2:$T$644,9,FALSE),"")</f>
        <v>Eric Montes</v>
      </c>
      <c r="E352" s="12" t="str">
        <f>IFERROR(VLOOKUP(F352,'Location List'!$A$2:$T$644,2,FALSE),"")</f>
        <v>OMAHA</v>
      </c>
      <c r="F352" s="27">
        <v>733</v>
      </c>
      <c r="G352" s="85">
        <f t="shared" si="7"/>
        <v>3</v>
      </c>
      <c r="H352" s="82">
        <v>2.94</v>
      </c>
      <c r="I352" s="82">
        <v>2.97</v>
      </c>
      <c r="J352" s="82">
        <v>3.09</v>
      </c>
      <c r="K352" s="19"/>
    </row>
    <row r="353" spans="1:11" ht="12.75" customHeight="1" x14ac:dyDescent="0.25">
      <c r="A353" s="17" t="str">
        <f>IFERROR(VLOOKUP(F353,'Location List'!$A$2:$T$463,20,FALSE),"")</f>
        <v>Bill Eich</v>
      </c>
      <c r="B353" s="17" t="str">
        <f>IFERROR(VLOOKUP(F353,'Location List'!$A$2:$T$644,19,FALSE),"")</f>
        <v>Mike Seymour</v>
      </c>
      <c r="C353" s="17" t="str">
        <f>IFERROR(VLOOKUP(F353,'Location List'!$A$2:$T$644,18,FALSE),"")</f>
        <v>Darren Letulle</v>
      </c>
      <c r="D353" s="17" t="str">
        <f>IFERROR(VLOOKUP(F353,'Location List'!$A$2:$T$644,9,FALSE),"")</f>
        <v>ANTHONY CHAPA</v>
      </c>
      <c r="E353" s="12" t="str">
        <f>IFERROR(VLOOKUP(F353,'Location List'!$A$2:$T$644,2,FALSE),"")</f>
        <v>SUGARLAND</v>
      </c>
      <c r="F353" s="27">
        <v>735</v>
      </c>
      <c r="G353" s="85">
        <f t="shared" si="7"/>
        <v>3.0033333333333334</v>
      </c>
      <c r="H353" s="82">
        <v>3.07</v>
      </c>
      <c r="I353" s="82">
        <v>3.06</v>
      </c>
      <c r="J353" s="82">
        <v>2.88</v>
      </c>
      <c r="K353" s="19"/>
    </row>
    <row r="354" spans="1:11" ht="12.75" customHeight="1" x14ac:dyDescent="0.25">
      <c r="A354" s="17" t="str">
        <f>IFERROR(VLOOKUP(F354,'Location List'!$A$2:$T$463,20,FALSE),"")</f>
        <v>Chris Kelly</v>
      </c>
      <c r="B354" s="17" t="str">
        <f>IFERROR(VLOOKUP(F354,'Location List'!$A$2:$T$644,19,FALSE),"")</f>
        <v>Mike Seymour</v>
      </c>
      <c r="C354" s="17" t="str">
        <f>IFERROR(VLOOKUP(F354,'Location List'!$A$2:$T$644,18,FALSE),"")</f>
        <v>Chris Monteleone</v>
      </c>
      <c r="D354" s="17" t="str">
        <f>IFERROR(VLOOKUP(F354,'Location List'!$A$2:$T$644,9,FALSE),"")</f>
        <v>ALI ELALI</v>
      </c>
      <c r="E354" s="12" t="str">
        <f>IFERROR(VLOOKUP(F354,'Location List'!$A$2:$T$644,2,FALSE),"")</f>
        <v>NW COLUMBUS</v>
      </c>
      <c r="F354" s="27">
        <v>736</v>
      </c>
      <c r="G354" s="85">
        <f t="shared" si="7"/>
        <v>2.7333333333333329</v>
      </c>
      <c r="H354" s="82">
        <v>2.86</v>
      </c>
      <c r="I354" s="82">
        <v>2.73</v>
      </c>
      <c r="J354" s="82">
        <v>2.61</v>
      </c>
      <c r="K354" s="19"/>
    </row>
    <row r="355" spans="1:11" ht="12.75" customHeight="1" x14ac:dyDescent="0.25">
      <c r="A355" s="17" t="str">
        <f>IFERROR(VLOOKUP(F355,'Location List'!$A$2:$T$463,20,FALSE),"")</f>
        <v>Chris Kelly</v>
      </c>
      <c r="B355" s="17" t="str">
        <f>IFERROR(VLOOKUP(F355,'Location List'!$A$2:$T$644,19,FALSE),"")</f>
        <v>Mike Seymour</v>
      </c>
      <c r="C355" s="17" t="str">
        <f>IFERROR(VLOOKUP(F355,'Location List'!$A$2:$T$644,18,FALSE),"")</f>
        <v>Chris Monteleone</v>
      </c>
      <c r="D355" s="17" t="str">
        <f>IFERROR(VLOOKUP(F355,'Location List'!$A$2:$T$644,9,FALSE),"")</f>
        <v>ALI ELALI</v>
      </c>
      <c r="E355" s="12" t="str">
        <f>IFERROR(VLOOKUP(F355,'Location List'!$A$2:$T$644,2,FALSE),"")</f>
        <v>SHARONVILLE</v>
      </c>
      <c r="F355" s="27">
        <v>738</v>
      </c>
      <c r="G355" s="85">
        <f t="shared" si="7"/>
        <v>3.0866666666666673</v>
      </c>
      <c r="H355" s="82">
        <v>3.24</v>
      </c>
      <c r="I355" s="82">
        <v>3.07</v>
      </c>
      <c r="J355" s="82">
        <v>2.95</v>
      </c>
      <c r="K355" s="19"/>
    </row>
    <row r="356" spans="1:11" ht="12.75" customHeight="1" x14ac:dyDescent="0.25">
      <c r="A356" s="17" t="str">
        <f>IFERROR(VLOOKUP(F356,'Location List'!$A$2:$T$463,20,FALSE),"")</f>
        <v>Chris Kelly</v>
      </c>
      <c r="B356" s="17" t="str">
        <f>IFERROR(VLOOKUP(F356,'Location List'!$A$2:$T$644,19,FALSE),"")</f>
        <v>Mike Seymour</v>
      </c>
      <c r="C356" s="17" t="str">
        <f>IFERROR(VLOOKUP(F356,'Location List'!$A$2:$T$644,18,FALSE),"")</f>
        <v>Jeff Baker</v>
      </c>
      <c r="D356" s="17" t="str">
        <f>IFERROR(VLOOKUP(F356,'Location List'!$A$2:$T$644,9,FALSE),"")</f>
        <v>DENNIS SANDERS</v>
      </c>
      <c r="E356" s="12" t="str">
        <f>IFERROR(VLOOKUP(F356,'Location List'!$A$2:$T$644,2,FALSE),"")</f>
        <v>CANTON OHIO</v>
      </c>
      <c r="F356" s="27">
        <v>740</v>
      </c>
      <c r="G356" s="85">
        <f t="shared" si="7"/>
        <v>3.0400000000000005</v>
      </c>
      <c r="H356" s="82">
        <v>2.99</v>
      </c>
      <c r="I356" s="82">
        <v>3.13</v>
      </c>
      <c r="J356" s="82">
        <v>3</v>
      </c>
      <c r="K356" s="19"/>
    </row>
    <row r="357" spans="1:11" ht="12.75" customHeight="1" x14ac:dyDescent="0.25">
      <c r="A357" s="17" t="str">
        <f>IFERROR(VLOOKUP(F357,'Location List'!$A$2:$T$463,20,FALSE),"")</f>
        <v>Bill Eich</v>
      </c>
      <c r="B357" s="17" t="str">
        <f>IFERROR(VLOOKUP(F357,'Location List'!$A$2:$T$644,19,FALSE),"")</f>
        <v>Mike Seymour</v>
      </c>
      <c r="C357" s="17" t="str">
        <f>IFERROR(VLOOKUP(F357,'Location List'!$A$2:$T$644,18,FALSE),"")</f>
        <v>Chris Smith</v>
      </c>
      <c r="D357" s="17" t="str">
        <f>IFERROR(VLOOKUP(F357,'Location List'!$A$2:$T$644,9,FALSE),"")</f>
        <v>TODD BELL</v>
      </c>
      <c r="E357" s="12" t="str">
        <f>IFERROR(VLOOKUP(F357,'Location List'!$A$2:$T$644,2,FALSE),"")</f>
        <v>SPRINGFIELD</v>
      </c>
      <c r="F357" s="27">
        <v>742</v>
      </c>
      <c r="G357" s="85">
        <f t="shared" si="7"/>
        <v>3.1066666666666669</v>
      </c>
      <c r="H357" s="82">
        <v>3.15</v>
      </c>
      <c r="I357" s="82">
        <v>3.12</v>
      </c>
      <c r="J357" s="82">
        <v>3.05</v>
      </c>
      <c r="K357" s="19"/>
    </row>
    <row r="358" spans="1:11" ht="12.75" customHeight="1" x14ac:dyDescent="0.25">
      <c r="A358" s="17" t="str">
        <f>IFERROR(VLOOKUP(F358,'Location List'!$A$2:$T$463,20,FALSE),"")</f>
        <v>Chris Kelly</v>
      </c>
      <c r="B358" s="17" t="str">
        <f>IFERROR(VLOOKUP(F358,'Location List'!$A$2:$T$644,19,FALSE),"")</f>
        <v>Mike Seymour</v>
      </c>
      <c r="C358" s="17" t="str">
        <f>IFERROR(VLOOKUP(F358,'Location List'!$A$2:$T$644,18,FALSE),"")</f>
        <v>Jeff Baker</v>
      </c>
      <c r="D358" s="17" t="str">
        <f>IFERROR(VLOOKUP(F358,'Location List'!$A$2:$T$644,9,FALSE),"")</f>
        <v>DENNIS SANDERS</v>
      </c>
      <c r="E358" s="12" t="str">
        <f>IFERROR(VLOOKUP(F358,'Location List'!$A$2:$T$644,2,FALSE),"")</f>
        <v>MENTOR</v>
      </c>
      <c r="F358" s="27">
        <v>743</v>
      </c>
      <c r="G358" s="85">
        <f t="shared" si="7"/>
        <v>2.8433333333333337</v>
      </c>
      <c r="H358" s="82">
        <v>2.83</v>
      </c>
      <c r="I358" s="82">
        <v>2.95</v>
      </c>
      <c r="J358" s="82">
        <v>2.75</v>
      </c>
      <c r="K358" s="19"/>
    </row>
    <row r="359" spans="1:11" ht="12.75" customHeight="1" x14ac:dyDescent="0.25">
      <c r="A359" s="17" t="str">
        <f>IFERROR(VLOOKUP(F359,'Location List'!$A$2:$T$463,20,FALSE),"")</f>
        <v>Chris Kelly</v>
      </c>
      <c r="B359" s="17" t="str">
        <f>IFERROR(VLOOKUP(F359,'Location List'!$A$2:$T$644,19,FALSE),"")</f>
        <v>Mike Seymour</v>
      </c>
      <c r="C359" s="17" t="str">
        <f>IFERROR(VLOOKUP(F359,'Location List'!$A$2:$T$644,18,FALSE),"")</f>
        <v>Rick Reid</v>
      </c>
      <c r="D359" s="17" t="str">
        <f>IFERROR(VLOOKUP(F359,'Location List'!$A$2:$T$644,9,FALSE),"")</f>
        <v>DENNIS SANDERS</v>
      </c>
      <c r="E359" s="12" t="str">
        <f>IFERROR(VLOOKUP(F359,'Location List'!$A$2:$T$644,2,FALSE),"")</f>
        <v>NILES</v>
      </c>
      <c r="F359" s="27">
        <v>745</v>
      </c>
      <c r="G359" s="85">
        <f t="shared" si="7"/>
        <v>3.1666666666666665</v>
      </c>
      <c r="H359" s="82">
        <v>3.11</v>
      </c>
      <c r="I359" s="82">
        <v>3.08</v>
      </c>
      <c r="J359" s="82">
        <v>3.31</v>
      </c>
      <c r="K359" s="19"/>
    </row>
    <row r="360" spans="1:11" ht="12.75" customHeight="1" x14ac:dyDescent="0.25">
      <c r="A360" s="17" t="str">
        <f>IFERROR(VLOOKUP(F360,'Location List'!$A$2:$T$463,20,FALSE),"")</f>
        <v>Tim Kerum</v>
      </c>
      <c r="B360" s="17" t="str">
        <f>IFERROR(VLOOKUP(F360,'Location List'!$A$2:$T$644,19,FALSE),"")</f>
        <v>Mike Seymour</v>
      </c>
      <c r="C360" s="17" t="str">
        <f>IFERROR(VLOOKUP(F360,'Location List'!$A$2:$T$644,18,FALSE),"")</f>
        <v>Dean Bilstein</v>
      </c>
      <c r="D360" s="17" t="str">
        <f>IFERROR(VLOOKUP(F360,'Location List'!$A$2:$T$644,9,FALSE),"")</f>
        <v>ERIC MONTES</v>
      </c>
      <c r="E360" s="12" t="str">
        <f>IFERROR(VLOOKUP(F360,'Location List'!$A$2:$T$644,2,FALSE),"")</f>
        <v>NO. KANSAS CITY</v>
      </c>
      <c r="F360" s="27">
        <v>747</v>
      </c>
      <c r="G360" s="85">
        <f t="shared" si="7"/>
        <v>3.2733333333333334</v>
      </c>
      <c r="H360" s="82">
        <v>3.22</v>
      </c>
      <c r="I360" s="82">
        <v>3.45</v>
      </c>
      <c r="J360" s="82">
        <v>3.15</v>
      </c>
      <c r="K360" s="19"/>
    </row>
    <row r="361" spans="1:11" ht="12.75" customHeight="1" x14ac:dyDescent="0.25">
      <c r="A361" s="17" t="str">
        <f>IFERROR(VLOOKUP(F361,'Location List'!$A$2:$T$463,20,FALSE),"")</f>
        <v>Chris Kelly</v>
      </c>
      <c r="B361" s="17" t="str">
        <f>IFERROR(VLOOKUP(F361,'Location List'!$A$2:$T$644,19,FALSE),"")</f>
        <v>Mike Seymour</v>
      </c>
      <c r="C361" s="17" t="str">
        <f>IFERROR(VLOOKUP(F361,'Location List'!$A$2:$T$644,18,FALSE),"")</f>
        <v>Dana O'Hare</v>
      </c>
      <c r="D361" s="17" t="str">
        <f>IFERROR(VLOOKUP(F361,'Location List'!$A$2:$T$644,9,FALSE),"")</f>
        <v>Richard Balboni</v>
      </c>
      <c r="E361" s="12" t="str">
        <f>IFERROR(VLOOKUP(F361,'Location List'!$A$2:$T$644,2,FALSE),"")</f>
        <v>NORTH DARTMOUTH</v>
      </c>
      <c r="F361" s="27">
        <v>751</v>
      </c>
      <c r="G361" s="85">
        <f t="shared" si="7"/>
        <v>3.0399999999999996</v>
      </c>
      <c r="H361" s="82">
        <v>3.06</v>
      </c>
      <c r="I361" s="82">
        <v>3.03</v>
      </c>
      <c r="J361" s="82">
        <v>3.03</v>
      </c>
      <c r="K361" s="19"/>
    </row>
    <row r="362" spans="1:11" ht="12.75" customHeight="1" x14ac:dyDescent="0.25">
      <c r="A362" s="17" t="str">
        <f>IFERROR(VLOOKUP(F362,'Location List'!$A$2:$T$463,20,FALSE),"")</f>
        <v>Chris Kelly</v>
      </c>
      <c r="B362" s="17" t="str">
        <f>IFERROR(VLOOKUP(F362,'Location List'!$A$2:$T$644,19,FALSE),"")</f>
        <v>Mike Seymour</v>
      </c>
      <c r="C362" s="17" t="str">
        <f>IFERROR(VLOOKUP(F362,'Location List'!$A$2:$T$644,18,FALSE),"")</f>
        <v>Dana O'Hare</v>
      </c>
      <c r="D362" s="17" t="str">
        <f>IFERROR(VLOOKUP(F362,'Location List'!$A$2:$T$644,9,FALSE),"")</f>
        <v>Richard Balboni</v>
      </c>
      <c r="E362" s="12" t="str">
        <f>IFERROR(VLOOKUP(F362,'Location List'!$A$2:$T$644,2,FALSE),"")</f>
        <v>METHUEN</v>
      </c>
      <c r="F362" s="27">
        <v>752</v>
      </c>
      <c r="G362" s="85">
        <f t="shared" si="7"/>
        <v>2.8800000000000003</v>
      </c>
      <c r="H362" s="82">
        <v>2.86</v>
      </c>
      <c r="I362" s="82">
        <v>2.87</v>
      </c>
      <c r="J362" s="82">
        <v>2.91</v>
      </c>
      <c r="K362" s="19"/>
    </row>
    <row r="363" spans="1:11" ht="12.75" customHeight="1" x14ac:dyDescent="0.25">
      <c r="A363" s="17" t="str">
        <f>IFERROR(VLOOKUP(F363,'Location List'!$A$2:$T$463,20,FALSE),"")</f>
        <v>Chris Kelly</v>
      </c>
      <c r="B363" s="17" t="str">
        <f>IFERROR(VLOOKUP(F363,'Location List'!$A$2:$T$644,19,FALSE),"")</f>
        <v>Mike Seymour</v>
      </c>
      <c r="C363" s="17" t="str">
        <f>IFERROR(VLOOKUP(F363,'Location List'!$A$2:$T$644,18,FALSE),"")</f>
        <v>Dana O'Hare</v>
      </c>
      <c r="D363" s="17" t="str">
        <f>IFERROR(VLOOKUP(F363,'Location List'!$A$2:$T$644,9,FALSE),"")</f>
        <v>Richard Balboni</v>
      </c>
      <c r="E363" s="12" t="str">
        <f>IFERROR(VLOOKUP(F363,'Location List'!$A$2:$T$644,2,FALSE),"")</f>
        <v>EVERETT</v>
      </c>
      <c r="F363" s="27">
        <v>755</v>
      </c>
      <c r="G363" s="85">
        <f t="shared" si="7"/>
        <v>3.06</v>
      </c>
      <c r="H363" s="82">
        <v>3.09</v>
      </c>
      <c r="I363" s="82">
        <v>2.89</v>
      </c>
      <c r="J363" s="82">
        <v>3.2</v>
      </c>
      <c r="K363" s="19"/>
    </row>
    <row r="364" spans="1:11" ht="12.75" customHeight="1" x14ac:dyDescent="0.25">
      <c r="A364" s="17" t="str">
        <f>IFERROR(VLOOKUP(F364,'Location List'!$A$2:$T$463,20,FALSE),"")</f>
        <v>Chris Kelly</v>
      </c>
      <c r="B364" s="17" t="str">
        <f>IFERROR(VLOOKUP(F364,'Location List'!$A$2:$T$644,19,FALSE),"")</f>
        <v>Mike Seymour</v>
      </c>
      <c r="C364" s="17" t="str">
        <f>IFERROR(VLOOKUP(F364,'Location List'!$A$2:$T$644,18,FALSE),"")</f>
        <v>Scott Whitsel</v>
      </c>
      <c r="D364" s="17" t="str">
        <f>IFERROR(VLOOKUP(F364,'Location List'!$A$2:$T$644,9,FALSE),"")</f>
        <v>MICHAEL SVOBODA</v>
      </c>
      <c r="E364" s="12" t="str">
        <f>IFERROR(VLOOKUP(F364,'Location List'!$A$2:$T$644,2,FALSE),"")</f>
        <v>DOVER</v>
      </c>
      <c r="F364" s="27">
        <v>759</v>
      </c>
      <c r="G364" s="85">
        <f t="shared" si="7"/>
        <v>2.9599999999999995</v>
      </c>
      <c r="H364" s="82">
        <v>2.77</v>
      </c>
      <c r="I364" s="82">
        <v>2.98</v>
      </c>
      <c r="J364" s="82">
        <v>3.13</v>
      </c>
      <c r="K364" s="19"/>
    </row>
    <row r="365" spans="1:11" ht="12.75" customHeight="1" x14ac:dyDescent="0.25">
      <c r="A365" s="17" t="str">
        <f>IFERROR(VLOOKUP(F365,'Location List'!$A$2:$T$463,20,FALSE),"")</f>
        <v>Tim Kerum</v>
      </c>
      <c r="B365" s="17" t="str">
        <f>IFERROR(VLOOKUP(F365,'Location List'!$A$2:$T$644,19,FALSE),"")</f>
        <v>Mike Seymour</v>
      </c>
      <c r="C365" s="17" t="str">
        <f>IFERROR(VLOOKUP(F365,'Location List'!$A$2:$T$644,18,FALSE),"")</f>
        <v>Manuel Lopez</v>
      </c>
      <c r="D365" s="17" t="str">
        <f>IFERROR(VLOOKUP(F365,'Location List'!$A$2:$T$644,9,FALSE),"")</f>
        <v>OCTAVIO CASTANEDA</v>
      </c>
      <c r="E365" s="12" t="str">
        <f>IFERROR(VLOOKUP(F365,'Location List'!$A$2:$T$644,2,FALSE),"")</f>
        <v>SANTA MARIA</v>
      </c>
      <c r="F365" s="27">
        <v>761</v>
      </c>
      <c r="G365" s="85">
        <f t="shared" si="7"/>
        <v>2.8933333333333331</v>
      </c>
      <c r="H365" s="82">
        <v>3.08</v>
      </c>
      <c r="I365" s="82">
        <v>2.85</v>
      </c>
      <c r="J365" s="82">
        <v>2.75</v>
      </c>
      <c r="K365" s="19"/>
    </row>
    <row r="366" spans="1:11" ht="12.75" customHeight="1" x14ac:dyDescent="0.25">
      <c r="A366" s="17" t="str">
        <f>IFERROR(VLOOKUP(F366,'Location List'!$A$2:$T$463,20,FALSE),"")</f>
        <v>Chris Kelly</v>
      </c>
      <c r="B366" s="17" t="str">
        <f>IFERROR(VLOOKUP(F366,'Location List'!$A$2:$T$644,19,FALSE),"")</f>
        <v>Mike Seymour</v>
      </c>
      <c r="C366" s="17" t="str">
        <f>IFERROR(VLOOKUP(F366,'Location List'!$A$2:$T$644,18,FALSE),"")</f>
        <v>Stephen Vanderslice</v>
      </c>
      <c r="D366" s="17" t="str">
        <f>IFERROR(VLOOKUP(F366,'Location List'!$A$2:$T$644,9,FALSE),"")</f>
        <v>DANIEL BESSEMER</v>
      </c>
      <c r="E366" s="12" t="str">
        <f>IFERROR(VLOOKUP(F366,'Location List'!$A$2:$T$644,2,FALSE),"")</f>
        <v>DOYLESTOWN</v>
      </c>
      <c r="F366" s="27">
        <v>762</v>
      </c>
      <c r="G366" s="85">
        <f t="shared" si="7"/>
        <v>2.9033333333333329</v>
      </c>
      <c r="H366" s="82">
        <v>2.85</v>
      </c>
      <c r="I366" s="82">
        <v>3.01</v>
      </c>
      <c r="J366" s="82">
        <v>2.85</v>
      </c>
      <c r="K366" s="19"/>
    </row>
    <row r="367" spans="1:11" ht="12.75" customHeight="1" x14ac:dyDescent="0.25">
      <c r="A367" s="17" t="str">
        <f>IFERROR(VLOOKUP(F367,'Location List'!$A$2:$T$463,20,FALSE),"")</f>
        <v>Chris Kelly</v>
      </c>
      <c r="B367" s="17" t="str">
        <f>IFERROR(VLOOKUP(F367,'Location List'!$A$2:$T$644,19,FALSE),"")</f>
        <v>Mike Seymour</v>
      </c>
      <c r="C367" s="17" t="str">
        <f>IFERROR(VLOOKUP(F367,'Location List'!$A$2:$T$644,18,FALSE),"")</f>
        <v>Rick Reid</v>
      </c>
      <c r="D367" s="17" t="str">
        <f>IFERROR(VLOOKUP(F367,'Location List'!$A$2:$T$644,9,FALSE),"")</f>
        <v>DANIEL BESSEMER</v>
      </c>
      <c r="E367" s="12" t="str">
        <f>IFERROR(VLOOKUP(F367,'Location List'!$A$2:$T$644,2,FALSE),"")</f>
        <v>GREENSBURG</v>
      </c>
      <c r="F367" s="27">
        <v>763</v>
      </c>
      <c r="G367" s="85">
        <f t="shared" si="7"/>
        <v>3.0500000000000003</v>
      </c>
      <c r="H367" s="82">
        <v>3.3</v>
      </c>
      <c r="I367" s="82">
        <v>2.93</v>
      </c>
      <c r="J367" s="82">
        <v>2.92</v>
      </c>
      <c r="K367" s="19"/>
    </row>
    <row r="368" spans="1:11" ht="12.75" customHeight="1" x14ac:dyDescent="0.25">
      <c r="A368" s="17" t="str">
        <f>IFERROR(VLOOKUP(F368,'Location List'!$A$2:$T$463,20,FALSE),"")</f>
        <v>Tim Kerum</v>
      </c>
      <c r="B368" s="17" t="str">
        <f>IFERROR(VLOOKUP(F368,'Location List'!$A$2:$T$644,19,FALSE),"")</f>
        <v>Mike Seymour</v>
      </c>
      <c r="C368" s="17" t="str">
        <f>IFERROR(VLOOKUP(F368,'Location List'!$A$2:$T$644,18,FALSE),"")</f>
        <v/>
      </c>
      <c r="D368" s="17" t="str">
        <f>IFERROR(VLOOKUP(F368,'Location List'!$A$2:$T$644,9,FALSE),"")</f>
        <v>PATTY CEDILLO</v>
      </c>
      <c r="E368" s="12" t="str">
        <f>IFERROR(VLOOKUP(F368,'Location List'!$A$2:$T$644,2,FALSE),"")</f>
        <v>LEMON GROVE</v>
      </c>
      <c r="F368" s="27">
        <v>765</v>
      </c>
      <c r="G368" s="85">
        <f t="shared" si="7"/>
        <v>2.9599999999999995</v>
      </c>
      <c r="H368" s="82">
        <v>2.92</v>
      </c>
      <c r="I368" s="82">
        <v>2.83</v>
      </c>
      <c r="J368" s="82">
        <v>3.13</v>
      </c>
      <c r="K368" s="19"/>
    </row>
    <row r="369" spans="1:11" ht="12.75" customHeight="1" x14ac:dyDescent="0.25">
      <c r="A369" s="17" t="str">
        <f>IFERROR(VLOOKUP(F369,'Location List'!$A$2:$T$463,20,FALSE),"")</f>
        <v>Bill Eich</v>
      </c>
      <c r="B369" s="17" t="str">
        <f>IFERROR(VLOOKUP(F369,'Location List'!$A$2:$T$644,19,FALSE),"")</f>
        <v>Mike Seymour</v>
      </c>
      <c r="C369" s="17" t="str">
        <f>IFERROR(VLOOKUP(F369,'Location List'!$A$2:$T$644,18,FALSE),"")</f>
        <v>Richard Boykin</v>
      </c>
      <c r="D369" s="17" t="str">
        <f>IFERROR(VLOOKUP(F369,'Location List'!$A$2:$T$644,9,FALSE),"")</f>
        <v>BRIAN PITRE</v>
      </c>
      <c r="E369" s="12" t="str">
        <f>IFERROR(VLOOKUP(F369,'Location List'!$A$2:$T$644,2,FALSE),"")</f>
        <v>BATON ROUGE</v>
      </c>
      <c r="F369" s="27">
        <v>767</v>
      </c>
      <c r="G369" s="85">
        <f t="shared" si="7"/>
        <v>3.0966666666666662</v>
      </c>
      <c r="H369" s="82">
        <v>3.11</v>
      </c>
      <c r="I369" s="82">
        <v>3.26</v>
      </c>
      <c r="J369" s="82">
        <v>2.92</v>
      </c>
      <c r="K369" s="19"/>
    </row>
    <row r="370" spans="1:11" ht="12.75" customHeight="1" x14ac:dyDescent="0.25">
      <c r="A370" s="17" t="str">
        <f>IFERROR(VLOOKUP(F370,'Location List'!$A$2:$T$463,20,FALSE),"")</f>
        <v>Tim Kerum</v>
      </c>
      <c r="B370" s="17" t="str">
        <f>IFERROR(VLOOKUP(F370,'Location List'!$A$2:$T$644,19,FALSE),"")</f>
        <v>Mike Seymour</v>
      </c>
      <c r="C370" s="17" t="str">
        <f>IFERROR(VLOOKUP(F370,'Location List'!$A$2:$T$644,18,FALSE),"")</f>
        <v>Austin Manzo</v>
      </c>
      <c r="D370" s="17" t="str">
        <f>IFERROR(VLOOKUP(F370,'Location List'!$A$2:$T$644,9,FALSE),"")</f>
        <v>YURI PENA</v>
      </c>
      <c r="E370" s="12" t="str">
        <f>IFERROR(VLOOKUP(F370,'Location List'!$A$2:$T$644,2,FALSE),"")</f>
        <v>PINOLE</v>
      </c>
      <c r="F370" s="27">
        <v>768</v>
      </c>
      <c r="G370" s="85">
        <f t="shared" si="7"/>
        <v>3.0533333333333332</v>
      </c>
      <c r="H370" s="82">
        <v>2.97</v>
      </c>
      <c r="I370" s="82">
        <v>3.29</v>
      </c>
      <c r="J370" s="82">
        <v>2.9</v>
      </c>
      <c r="K370" s="19"/>
    </row>
    <row r="371" spans="1:11" ht="12.75" customHeight="1" x14ac:dyDescent="0.25">
      <c r="A371" s="17" t="str">
        <f>IFERROR(VLOOKUP(F371,'Location List'!$A$2:$T$463,20,FALSE),"")</f>
        <v>Chris Kelly</v>
      </c>
      <c r="B371" s="17" t="str">
        <f>IFERROR(VLOOKUP(F371,'Location List'!$A$2:$T$644,19,FALSE),"")</f>
        <v>Mike Seymour</v>
      </c>
      <c r="C371" s="17" t="str">
        <f>IFERROR(VLOOKUP(F371,'Location List'!$A$2:$T$644,18,FALSE),"")</f>
        <v>Scott Whitsel</v>
      </c>
      <c r="D371" s="17" t="str">
        <f>IFERROR(VLOOKUP(F371,'Location List'!$A$2:$T$644,9,FALSE),"")</f>
        <v>MICHAEL SVOBODA</v>
      </c>
      <c r="E371" s="12" t="str">
        <f>IFERROR(VLOOKUP(F371,'Location List'!$A$2:$T$644,2,FALSE),"")</f>
        <v>FREDERICK</v>
      </c>
      <c r="F371" s="27">
        <v>770</v>
      </c>
      <c r="G371" s="85">
        <f t="shared" si="7"/>
        <v>2.84</v>
      </c>
      <c r="H371" s="82">
        <v>2.86</v>
      </c>
      <c r="I371" s="82">
        <v>2.84</v>
      </c>
      <c r="J371" s="82">
        <v>2.82</v>
      </c>
      <c r="K371" s="19"/>
    </row>
    <row r="372" spans="1:11" ht="12.75" customHeight="1" x14ac:dyDescent="0.25">
      <c r="A372" s="17" t="str">
        <f>IFERROR(VLOOKUP(F372,'Location List'!$A$2:$T$463,20,FALSE),"")</f>
        <v>Chris Kelly</v>
      </c>
      <c r="B372" s="17" t="str">
        <f>IFERROR(VLOOKUP(F372,'Location List'!$A$2:$T$644,19,FALSE),"")</f>
        <v>Mike Seymour</v>
      </c>
      <c r="C372" s="17" t="str">
        <f>IFERROR(VLOOKUP(F372,'Location List'!$A$2:$T$644,18,FALSE),"")</f>
        <v>Scott Whitsel</v>
      </c>
      <c r="D372" s="17" t="str">
        <f>IFERROR(VLOOKUP(F372,'Location List'!$A$2:$T$644,9,FALSE),"")</f>
        <v>MICHAEL SVOBODA</v>
      </c>
      <c r="E372" s="12" t="str">
        <f>IFERROR(VLOOKUP(F372,'Location List'!$A$2:$T$644,2,FALSE),"")</f>
        <v>SALISBURY</v>
      </c>
      <c r="F372" s="27">
        <v>771</v>
      </c>
      <c r="G372" s="85">
        <f t="shared" si="7"/>
        <v>3.0933333333333333</v>
      </c>
      <c r="H372" s="82">
        <v>3.23</v>
      </c>
      <c r="I372" s="82">
        <v>3.03</v>
      </c>
      <c r="J372" s="82">
        <v>3.02</v>
      </c>
      <c r="K372" s="19"/>
    </row>
    <row r="373" spans="1:11" ht="12.75" customHeight="1" x14ac:dyDescent="0.25">
      <c r="A373" s="17" t="str">
        <f>IFERROR(VLOOKUP(F373,'Location List'!$A$2:$T$463,20,FALSE),"")</f>
        <v>Chris Kelly</v>
      </c>
      <c r="B373" s="17" t="str">
        <f>IFERROR(VLOOKUP(F373,'Location List'!$A$2:$T$644,19,FALSE),"")</f>
        <v>Mike Seymour</v>
      </c>
      <c r="C373" s="17" t="str">
        <f>IFERROR(VLOOKUP(F373,'Location List'!$A$2:$T$644,18,FALSE),"")</f>
        <v>Scott Whitsel</v>
      </c>
      <c r="D373" s="17" t="str">
        <f>IFERROR(VLOOKUP(F373,'Location List'!$A$2:$T$644,9,FALSE),"")</f>
        <v>MICHAEL SVOBODA</v>
      </c>
      <c r="E373" s="12" t="str">
        <f>IFERROR(VLOOKUP(F373,'Location List'!$A$2:$T$644,2,FALSE),"")</f>
        <v>TAKOMA PARK</v>
      </c>
      <c r="F373" s="27">
        <v>774</v>
      </c>
      <c r="G373" s="85">
        <f t="shared" si="7"/>
        <v>3.5466666666666669</v>
      </c>
      <c r="H373" s="82">
        <v>3.4</v>
      </c>
      <c r="I373" s="82">
        <v>3.54</v>
      </c>
      <c r="J373" s="82">
        <v>3.7</v>
      </c>
      <c r="K373" s="19"/>
    </row>
    <row r="374" spans="1:11" ht="12.75" customHeight="1" x14ac:dyDescent="0.25">
      <c r="A374" s="17" t="str">
        <f>IFERROR(VLOOKUP(F374,'Location List'!$A$2:$T$463,20,FALSE),"")</f>
        <v>Chris Kelly</v>
      </c>
      <c r="B374" s="17" t="str">
        <f>IFERROR(VLOOKUP(F374,'Location List'!$A$2:$T$644,19,FALSE),"")</f>
        <v>Mike Seymour</v>
      </c>
      <c r="C374" s="17" t="str">
        <f>IFERROR(VLOOKUP(F374,'Location List'!$A$2:$T$644,18,FALSE),"")</f>
        <v>Scott Whitsel</v>
      </c>
      <c r="D374" s="17" t="str">
        <f>IFERROR(VLOOKUP(F374,'Location List'!$A$2:$T$644,9,FALSE),"")</f>
        <v>MICHAEL SVOBODA</v>
      </c>
      <c r="E374" s="12" t="str">
        <f>IFERROR(VLOOKUP(F374,'Location List'!$A$2:$T$644,2,FALSE),"")</f>
        <v>TOWNSON</v>
      </c>
      <c r="F374" s="27">
        <v>775</v>
      </c>
      <c r="G374" s="85">
        <f t="shared" si="7"/>
        <v>2.8833333333333333</v>
      </c>
      <c r="H374" s="82">
        <v>2.92</v>
      </c>
      <c r="I374" s="82">
        <v>2.89</v>
      </c>
      <c r="J374" s="82">
        <v>2.84</v>
      </c>
      <c r="K374" s="19"/>
    </row>
    <row r="375" spans="1:11" ht="12.75" customHeight="1" x14ac:dyDescent="0.25">
      <c r="A375" s="17" t="str">
        <f>IFERROR(VLOOKUP(F375,'Location List'!$A$2:$T$463,20,FALSE),"")</f>
        <v>Bill Eich</v>
      </c>
      <c r="B375" s="17" t="str">
        <f>IFERROR(VLOOKUP(F375,'Location List'!$A$2:$T$644,19,FALSE),"")</f>
        <v>Mike Seymour</v>
      </c>
      <c r="C375" s="17" t="str">
        <f>IFERROR(VLOOKUP(F375,'Location List'!$A$2:$T$644,18,FALSE),"")</f>
        <v>Brian Osborne</v>
      </c>
      <c r="D375" s="17" t="str">
        <f>IFERROR(VLOOKUP(F375,'Location List'!$A$2:$T$644,9,FALSE),"")</f>
        <v>PETER PANUNZI</v>
      </c>
      <c r="E375" s="12" t="str">
        <f>IFERROR(VLOOKUP(F375,'Location List'!$A$2:$T$644,2,FALSE),"")</f>
        <v>Port Orange</v>
      </c>
      <c r="F375" s="27">
        <v>776</v>
      </c>
      <c r="G375" s="85">
        <f t="shared" ref="G375" si="8">AVERAGE(H375:JH375)</f>
        <v>2.9866666666666664</v>
      </c>
      <c r="H375" s="82">
        <v>2.92</v>
      </c>
      <c r="I375" s="82">
        <v>3.03</v>
      </c>
      <c r="J375" s="82">
        <v>3.01</v>
      </c>
      <c r="K375" s="19"/>
    </row>
    <row r="376" spans="1:11" ht="12.75" customHeight="1" x14ac:dyDescent="0.25">
      <c r="A376" s="17" t="str">
        <f>IFERROR(VLOOKUP(F376,'Location List'!$A$2:$T$463,20,FALSE),"")</f>
        <v>Bill Eich</v>
      </c>
      <c r="B376" s="17" t="str">
        <f>IFERROR(VLOOKUP(F376,'Location List'!$A$2:$T$644,19,FALSE),"")</f>
        <v>Mike Seymour</v>
      </c>
      <c r="C376" s="17" t="str">
        <f>IFERROR(VLOOKUP(F376,'Location List'!$A$2:$T$644,18,FALSE),"")</f>
        <v>Brian Osborne</v>
      </c>
      <c r="D376" s="17" t="str">
        <f>IFERROR(VLOOKUP(F376,'Location List'!$A$2:$T$644,9,FALSE),"")</f>
        <v>PETER PANUNZI</v>
      </c>
      <c r="E376" s="12" t="str">
        <f>IFERROR(VLOOKUP(F376,'Location List'!$A$2:$T$644,2,FALSE),"")</f>
        <v>WEST PALM BEACH</v>
      </c>
      <c r="F376" s="27">
        <v>777</v>
      </c>
      <c r="G376" s="85">
        <f t="shared" si="7"/>
        <v>3</v>
      </c>
      <c r="H376" s="82">
        <v>2.91</v>
      </c>
      <c r="I376" s="82">
        <v>3.08</v>
      </c>
      <c r="J376" s="82">
        <v>3.01</v>
      </c>
      <c r="K376" s="19"/>
    </row>
    <row r="377" spans="1:11" ht="12.75" customHeight="1" x14ac:dyDescent="0.25">
      <c r="A377" s="17" t="str">
        <f>IFERROR(VLOOKUP(F377,'Location List'!$A$2:$T$463,20,FALSE),"")</f>
        <v>Bill Eich</v>
      </c>
      <c r="B377" s="17" t="str">
        <f>IFERROR(VLOOKUP(F377,'Location List'!$A$2:$T$644,19,FALSE),"")</f>
        <v>Mike Seymour</v>
      </c>
      <c r="C377" s="17" t="str">
        <f>IFERROR(VLOOKUP(F377,'Location List'!$A$2:$T$644,18,FALSE),"")</f>
        <v>Aldo Castaneda</v>
      </c>
      <c r="D377" s="17" t="str">
        <f>IFERROR(VLOOKUP(F377,'Location List'!$A$2:$T$644,9,FALSE),"")</f>
        <v>PETER PANUNZI</v>
      </c>
      <c r="E377" s="12" t="str">
        <f>IFERROR(VLOOKUP(F377,'Location List'!$A$2:$T$644,2,FALSE),"")</f>
        <v>NAPLES</v>
      </c>
      <c r="F377" s="27">
        <v>778</v>
      </c>
      <c r="G377" s="85">
        <f t="shared" si="7"/>
        <v>2.9333333333333336</v>
      </c>
      <c r="H377" s="82">
        <v>2.92</v>
      </c>
      <c r="I377" s="82">
        <v>2.87</v>
      </c>
      <c r="J377" s="82">
        <v>3.01</v>
      </c>
      <c r="K377" s="19"/>
    </row>
    <row r="378" spans="1:11" ht="12.75" customHeight="1" x14ac:dyDescent="0.25">
      <c r="A378" s="17" t="str">
        <f>IFERROR(VLOOKUP(F378,'Location List'!$A$2:$T$463,20,FALSE),"")</f>
        <v>Bill Eich</v>
      </c>
      <c r="B378" s="17" t="str">
        <f>IFERROR(VLOOKUP(F378,'Location List'!$A$2:$T$644,19,FALSE),"")</f>
        <v>Mike Seymour</v>
      </c>
      <c r="C378" s="17" t="str">
        <f>IFERROR(VLOOKUP(F378,'Location List'!$A$2:$T$644,18,FALSE),"")</f>
        <v>George Snow</v>
      </c>
      <c r="D378" s="17" t="str">
        <f>IFERROR(VLOOKUP(F378,'Location List'!$A$2:$T$644,9,FALSE),"")</f>
        <v>SENECA GRAY</v>
      </c>
      <c r="E378" s="12" t="str">
        <f>IFERROR(VLOOKUP(F378,'Location List'!$A$2:$T$644,2,FALSE),"")</f>
        <v>NEW TAMPA</v>
      </c>
      <c r="F378" s="27">
        <v>779</v>
      </c>
      <c r="G378" s="85">
        <f t="shared" si="7"/>
        <v>3.19</v>
      </c>
      <c r="H378" s="82">
        <v>3.12</v>
      </c>
      <c r="I378" s="82">
        <v>3.27</v>
      </c>
      <c r="J378" s="82">
        <v>3.18</v>
      </c>
      <c r="K378" s="19"/>
    </row>
    <row r="379" spans="1:11" ht="12.75" customHeight="1" x14ac:dyDescent="0.25">
      <c r="A379" s="17" t="str">
        <f>IFERROR(VLOOKUP(F379,'Location List'!$A$2:$T$463,20,FALSE),"")</f>
        <v>Bill Eich</v>
      </c>
      <c r="B379" s="17" t="str">
        <f>IFERROR(VLOOKUP(F379,'Location List'!$A$2:$T$644,19,FALSE),"")</f>
        <v>Mike Seymour</v>
      </c>
      <c r="C379" s="17" t="str">
        <f>IFERROR(VLOOKUP(F379,'Location List'!$A$2:$T$644,18,FALSE),"")</f>
        <v>George Snow</v>
      </c>
      <c r="D379" s="17" t="str">
        <f>IFERROR(VLOOKUP(F379,'Location List'!$A$2:$T$644,9,FALSE),"")</f>
        <v>SENECA GRAY</v>
      </c>
      <c r="E379" s="12" t="str">
        <f>IFERROR(VLOOKUP(F379,'Location List'!$A$2:$T$644,2,FALSE),"")</f>
        <v>OCALA</v>
      </c>
      <c r="F379" s="27">
        <v>780</v>
      </c>
      <c r="G379" s="85">
        <f t="shared" si="7"/>
        <v>3.0033333333333334</v>
      </c>
      <c r="H379" s="82">
        <v>3.05</v>
      </c>
      <c r="I379" s="82">
        <v>2.96</v>
      </c>
      <c r="J379" s="82">
        <v>3</v>
      </c>
      <c r="K379" s="19"/>
    </row>
    <row r="380" spans="1:11" ht="12.75" customHeight="1" x14ac:dyDescent="0.25">
      <c r="A380" s="17" t="str">
        <f>IFERROR(VLOOKUP(F380,'Location List'!$A$2:$T$463,20,FALSE),"")</f>
        <v>Bill Eich</v>
      </c>
      <c r="B380" s="17" t="str">
        <f>IFERROR(VLOOKUP(F380,'Location List'!$A$2:$T$644,19,FALSE),"")</f>
        <v>Mike Seymour</v>
      </c>
      <c r="C380" s="17" t="str">
        <f>IFERROR(VLOOKUP(F380,'Location List'!$A$2:$T$644,18,FALSE),"")</f>
        <v>Brian Osborne</v>
      </c>
      <c r="D380" s="17" t="str">
        <f>IFERROR(VLOOKUP(F380,'Location List'!$A$2:$T$644,9,FALSE),"")</f>
        <v>PETER PANUNZI</v>
      </c>
      <c r="E380" s="12" t="str">
        <f>IFERROR(VLOOKUP(F380,'Location List'!$A$2:$T$644,2,FALSE),"")</f>
        <v>BOYNTON BEACH</v>
      </c>
      <c r="F380" s="27">
        <v>781</v>
      </c>
      <c r="G380" s="85">
        <f t="shared" si="7"/>
        <v>3.2133333333333334</v>
      </c>
      <c r="H380" s="82">
        <v>3.24</v>
      </c>
      <c r="I380" s="82">
        <v>3.3</v>
      </c>
      <c r="J380" s="82">
        <v>3.1</v>
      </c>
      <c r="K380" s="19"/>
    </row>
    <row r="381" spans="1:11" ht="12.75" customHeight="1" x14ac:dyDescent="0.25">
      <c r="A381" s="17" t="str">
        <f>IFERROR(VLOOKUP(F381,'Location List'!$A$2:$T$463,20,FALSE),"")</f>
        <v>Bill Eich</v>
      </c>
      <c r="B381" s="17" t="str">
        <f>IFERROR(VLOOKUP(F381,'Location List'!$A$2:$T$644,19,FALSE),"")</f>
        <v>Mike Seymour</v>
      </c>
      <c r="C381" s="17" t="str">
        <f>IFERROR(VLOOKUP(F381,'Location List'!$A$2:$T$644,18,FALSE),"")</f>
        <v>Aldo Castaneda</v>
      </c>
      <c r="D381" s="17" t="str">
        <f>IFERROR(VLOOKUP(F381,'Location List'!$A$2:$T$644,9,FALSE),"")</f>
        <v>PETER PANUNZI</v>
      </c>
      <c r="E381" s="12" t="str">
        <f>IFERROR(VLOOKUP(F381,'Location List'!$A$2:$T$644,2,FALSE),"")</f>
        <v>FORT MYERS</v>
      </c>
      <c r="F381" s="27">
        <v>782</v>
      </c>
      <c r="G381" s="85">
        <f t="shared" si="7"/>
        <v>3.4166666666666665</v>
      </c>
      <c r="H381" s="82">
        <v>3.46</v>
      </c>
      <c r="I381" s="82">
        <v>3.32</v>
      </c>
      <c r="J381" s="82">
        <v>3.47</v>
      </c>
      <c r="K381" s="19"/>
    </row>
    <row r="382" spans="1:11" ht="12.75" customHeight="1" x14ac:dyDescent="0.25">
      <c r="A382" s="17" t="str">
        <f>IFERROR(VLOOKUP(F382,'Location List'!$A$2:$T$463,20,FALSE),"")</f>
        <v>Tim Kerum</v>
      </c>
      <c r="B382" s="17" t="str">
        <f>IFERROR(VLOOKUP(F382,'Location List'!$A$2:$T$644,19,FALSE),"")</f>
        <v>Mike Seymour</v>
      </c>
      <c r="C382" s="17" t="str">
        <f>IFERROR(VLOOKUP(F382,'Location List'!$A$2:$T$644,18,FALSE),"")</f>
        <v>Albino Ramirez</v>
      </c>
      <c r="D382" s="17" t="str">
        <f>IFERROR(VLOOKUP(F382,'Location List'!$A$2:$T$644,9,FALSE),"")</f>
        <v>Adam Shafran</v>
      </c>
      <c r="E382" s="12" t="str">
        <f>IFERROR(VLOOKUP(F382,'Location List'!$A$2:$T$644,2,FALSE),"")</f>
        <v>BRENTWOOD</v>
      </c>
      <c r="F382" s="27">
        <v>783</v>
      </c>
      <c r="G382" s="85">
        <f t="shared" si="7"/>
        <v>2.8233333333333328</v>
      </c>
      <c r="H382" s="82">
        <v>2.76</v>
      </c>
      <c r="I382" s="82">
        <v>2.87</v>
      </c>
      <c r="J382" s="82">
        <v>2.84</v>
      </c>
      <c r="K382" s="19"/>
    </row>
    <row r="383" spans="1:11" ht="12.75" customHeight="1" x14ac:dyDescent="0.25">
      <c r="A383" s="17" t="str">
        <f>IFERROR(VLOOKUP(F383,'Location List'!$A$2:$T$463,20,FALSE),"")</f>
        <v>Tim Kerum</v>
      </c>
      <c r="B383" s="17" t="str">
        <f>IFERROR(VLOOKUP(F383,'Location List'!$A$2:$T$644,19,FALSE),"")</f>
        <v>Mike Seymour</v>
      </c>
      <c r="C383" s="17" t="str">
        <f>IFERROR(VLOOKUP(F383,'Location List'!$A$2:$T$644,18,FALSE),"")</f>
        <v>Luis Torres</v>
      </c>
      <c r="D383" s="17" t="str">
        <f>IFERROR(VLOOKUP(F383,'Location List'!$A$2:$T$644,9,FALSE),"")</f>
        <v>ARSHAD KHAN</v>
      </c>
      <c r="E383" s="12" t="str">
        <f>IFERROR(VLOOKUP(F383,'Location List'!$A$2:$T$644,2,FALSE),"")</f>
        <v>ORANGE</v>
      </c>
      <c r="F383" s="27">
        <v>785</v>
      </c>
      <c r="G383" s="85">
        <f t="shared" si="7"/>
        <v>2.9966666666666666</v>
      </c>
      <c r="H383" s="82">
        <v>3.14</v>
      </c>
      <c r="I383" s="82">
        <v>2.9</v>
      </c>
      <c r="J383" s="82">
        <v>2.95</v>
      </c>
      <c r="K383" s="19"/>
    </row>
    <row r="384" spans="1:11" ht="12.75" customHeight="1" x14ac:dyDescent="0.25">
      <c r="A384" s="17" t="str">
        <f>IFERROR(VLOOKUP(F384,'Location List'!$A$2:$T$463,20,FALSE),"")</f>
        <v>Tim Kerum</v>
      </c>
      <c r="B384" s="17" t="str">
        <f>IFERROR(VLOOKUP(F384,'Location List'!$A$2:$T$644,19,FALSE),"")</f>
        <v>Mike Seymour</v>
      </c>
      <c r="C384" s="17" t="str">
        <f>IFERROR(VLOOKUP(F384,'Location List'!$A$2:$T$644,18,FALSE),"")</f>
        <v>Austin Manzo</v>
      </c>
      <c r="D384" s="17" t="str">
        <f>IFERROR(VLOOKUP(F384,'Location List'!$A$2:$T$644,9,FALSE),"")</f>
        <v>YURI PENA</v>
      </c>
      <c r="E384" s="12" t="str">
        <f>IFERROR(VLOOKUP(F384,'Location List'!$A$2:$T$644,2,FALSE),"")</f>
        <v>CUPERTINO</v>
      </c>
      <c r="F384" s="27">
        <v>786</v>
      </c>
      <c r="G384" s="85">
        <f t="shared" si="7"/>
        <v>2.92</v>
      </c>
      <c r="H384" s="82">
        <v>2.89</v>
      </c>
      <c r="I384" s="82">
        <v>2.77</v>
      </c>
      <c r="J384" s="82">
        <v>3.1</v>
      </c>
      <c r="K384" s="19"/>
    </row>
    <row r="385" spans="1:11" ht="12.75" customHeight="1" x14ac:dyDescent="0.25">
      <c r="A385" s="17" t="str">
        <f>IFERROR(VLOOKUP(F385,'Location List'!$A$2:$T$463,20,FALSE),"")</f>
        <v>Tim Kerum</v>
      </c>
      <c r="B385" s="17" t="str">
        <f>IFERROR(VLOOKUP(F385,'Location List'!$A$2:$T$644,19,FALSE),"")</f>
        <v>Mike Seymour</v>
      </c>
      <c r="C385" s="17" t="str">
        <f>IFERROR(VLOOKUP(F385,'Location List'!$A$2:$T$644,18,FALSE),"")</f>
        <v>Luis Torres</v>
      </c>
      <c r="D385" s="17" t="str">
        <f>IFERROR(VLOOKUP(F385,'Location List'!$A$2:$T$644,9,FALSE),"")</f>
        <v>ARSHAD KHAN</v>
      </c>
      <c r="E385" s="12" t="str">
        <f>IFERROR(VLOOKUP(F385,'Location List'!$A$2:$T$644,2,FALSE),"")</f>
        <v>WALNUT PARK</v>
      </c>
      <c r="F385" s="27">
        <v>787</v>
      </c>
      <c r="G385" s="85">
        <f t="shared" si="7"/>
        <v>3.01</v>
      </c>
      <c r="H385" s="82">
        <v>3</v>
      </c>
      <c r="I385" s="82">
        <v>3</v>
      </c>
      <c r="J385" s="82">
        <v>3.03</v>
      </c>
      <c r="K385" s="19"/>
    </row>
    <row r="386" spans="1:11" ht="12.75" customHeight="1" x14ac:dyDescent="0.25">
      <c r="A386" s="17" t="str">
        <f>IFERROR(VLOOKUP(F386,'Location List'!$A$2:$T$463,20,FALSE),"")</f>
        <v>Tim Kerum</v>
      </c>
      <c r="B386" s="17" t="str">
        <f>IFERROR(VLOOKUP(F386,'Location List'!$A$2:$T$644,19,FALSE),"")</f>
        <v>Mike Seymour</v>
      </c>
      <c r="C386" s="17" t="str">
        <f>IFERROR(VLOOKUP(F386,'Location List'!$A$2:$T$644,18,FALSE),"")</f>
        <v/>
      </c>
      <c r="D386" s="17" t="str">
        <f>IFERROR(VLOOKUP(F386,'Location List'!$A$2:$T$644,9,FALSE),"")</f>
        <v>PATTY CEDILLO</v>
      </c>
      <c r="E386" s="12" t="str">
        <f>IFERROR(VLOOKUP(F386,'Location List'!$A$2:$T$644,2,FALSE),"")</f>
        <v>ESCONDIDO</v>
      </c>
      <c r="F386" s="27">
        <v>788</v>
      </c>
      <c r="G386" s="85">
        <f t="shared" si="7"/>
        <v>3.0399999999999996</v>
      </c>
      <c r="H386" s="82">
        <v>2.94</v>
      </c>
      <c r="I386" s="82">
        <v>3.08</v>
      </c>
      <c r="J386" s="82">
        <v>3.1</v>
      </c>
      <c r="K386" s="19"/>
    </row>
    <row r="387" spans="1:11" ht="12.75" customHeight="1" x14ac:dyDescent="0.25">
      <c r="A387" s="17" t="str">
        <f>IFERROR(VLOOKUP(F387,'Location List'!$A$2:$T$463,20,FALSE),"")</f>
        <v>Bill Eich</v>
      </c>
      <c r="B387" s="17" t="str">
        <f>IFERROR(VLOOKUP(F387,'Location List'!$A$2:$T$644,19,FALSE),"")</f>
        <v>Mike Seymour</v>
      </c>
      <c r="C387" s="17" t="str">
        <f>IFERROR(VLOOKUP(F387,'Location List'!$A$2:$T$644,18,FALSE),"")</f>
        <v>Brian Osborne</v>
      </c>
      <c r="D387" s="17" t="str">
        <f>IFERROR(VLOOKUP(F387,'Location List'!$A$2:$T$644,9,FALSE),"")</f>
        <v>PETER PANUNZI</v>
      </c>
      <c r="E387" s="12" t="str">
        <f>IFERROR(VLOOKUP(F387,'Location List'!$A$2:$T$644,2,FALSE),"")</f>
        <v>POMPANO BEACH</v>
      </c>
      <c r="F387" s="27">
        <v>789</v>
      </c>
      <c r="G387" s="85">
        <f t="shared" ref="G387:G450" si="9">AVERAGE(H387:JH387)</f>
        <v>2.9033333333333338</v>
      </c>
      <c r="H387" s="82">
        <v>3.02</v>
      </c>
      <c r="I387" s="82">
        <v>2.85</v>
      </c>
      <c r="J387" s="82">
        <v>2.84</v>
      </c>
      <c r="K387" s="19"/>
    </row>
    <row r="388" spans="1:11" ht="12.75" customHeight="1" x14ac:dyDescent="0.25">
      <c r="A388" s="17" t="str">
        <f>IFERROR(VLOOKUP(F388,'Location List'!$A$2:$T$463,20,FALSE),"")</f>
        <v>Bill Eich</v>
      </c>
      <c r="B388" s="17" t="str">
        <f>IFERROR(VLOOKUP(F388,'Location List'!$A$2:$T$644,19,FALSE),"")</f>
        <v>Mike Seymour</v>
      </c>
      <c r="C388" s="17" t="str">
        <f>IFERROR(VLOOKUP(F388,'Location List'!$A$2:$T$644,18,FALSE),"")</f>
        <v>Hoang Dao</v>
      </c>
      <c r="D388" s="17" t="str">
        <f>IFERROR(VLOOKUP(F388,'Location List'!$A$2:$T$644,9,FALSE),"")</f>
        <v>FRANK RAMIREZ</v>
      </c>
      <c r="E388" s="12" t="str">
        <f>IFERROR(VLOOKUP(F388,'Location List'!$A$2:$T$644,2,FALSE),"")</f>
        <v>HOUSTON-NORTHLINE</v>
      </c>
      <c r="F388" s="27">
        <v>790</v>
      </c>
      <c r="G388" s="85">
        <f t="shared" si="9"/>
        <v>3.1633333333333336</v>
      </c>
      <c r="H388" s="82">
        <v>3.01</v>
      </c>
      <c r="I388" s="82">
        <v>3.29</v>
      </c>
      <c r="J388" s="82">
        <v>3.19</v>
      </c>
      <c r="K388" s="19"/>
    </row>
    <row r="389" spans="1:11" ht="12.75" customHeight="1" x14ac:dyDescent="0.25">
      <c r="A389" s="17" t="str">
        <f>IFERROR(VLOOKUP(F389,'Location List'!$A$2:$T$463,20,FALSE),"")</f>
        <v>Tim Kerum</v>
      </c>
      <c r="B389" s="17" t="str">
        <f>IFERROR(VLOOKUP(F389,'Location List'!$A$2:$T$644,19,FALSE),"")</f>
        <v>Mike Seymour</v>
      </c>
      <c r="C389" s="17" t="str">
        <f>IFERROR(VLOOKUP(F389,'Location List'!$A$2:$T$644,18,FALSE),"")</f>
        <v>Dean Bilstein</v>
      </c>
      <c r="D389" s="17" t="str">
        <f>IFERROR(VLOOKUP(F389,'Location List'!$A$2:$T$644,9,FALSE),"")</f>
        <v>Eric Montes</v>
      </c>
      <c r="E389" s="12" t="str">
        <f>IFERROR(VLOOKUP(F389,'Location List'!$A$2:$T$644,2,FALSE),"")</f>
        <v>WOODBURY</v>
      </c>
      <c r="F389" s="27">
        <v>792</v>
      </c>
      <c r="G389" s="85">
        <f t="shared" si="9"/>
        <v>3.0566666666666666</v>
      </c>
      <c r="H389" s="82">
        <v>3.16</v>
      </c>
      <c r="I389" s="82">
        <v>3.04</v>
      </c>
      <c r="J389" s="82">
        <v>2.97</v>
      </c>
      <c r="K389" s="19"/>
    </row>
    <row r="390" spans="1:11" ht="12.75" customHeight="1" x14ac:dyDescent="0.25">
      <c r="A390" s="17" t="str">
        <f>IFERROR(VLOOKUP(F390,'Location List'!$A$2:$T$463,20,FALSE),"")</f>
        <v>Tim Kerum</v>
      </c>
      <c r="B390" s="17" t="str">
        <f>IFERROR(VLOOKUP(F390,'Location List'!$A$2:$T$644,19,FALSE),"")</f>
        <v>Mike Seymour</v>
      </c>
      <c r="C390" s="17" t="str">
        <f>IFERROR(VLOOKUP(F390,'Location List'!$A$2:$T$644,18,FALSE),"")</f>
        <v>Dean Bilstein</v>
      </c>
      <c r="D390" s="17" t="str">
        <f>IFERROR(VLOOKUP(F390,'Location List'!$A$2:$T$644,9,FALSE),"")</f>
        <v>Eric Montes</v>
      </c>
      <c r="E390" s="12" t="str">
        <f>IFERROR(VLOOKUP(F390,'Location List'!$A$2:$T$644,2,FALSE),"")</f>
        <v>BURNSVILLE</v>
      </c>
      <c r="F390" s="27">
        <v>793</v>
      </c>
      <c r="G390" s="85">
        <f t="shared" si="9"/>
        <v>3.1366666666666667</v>
      </c>
      <c r="H390" s="82">
        <v>3.14</v>
      </c>
      <c r="I390" s="82">
        <v>3.08</v>
      </c>
      <c r="J390" s="82">
        <v>3.19</v>
      </c>
      <c r="K390" s="19"/>
    </row>
    <row r="391" spans="1:11" ht="12.75" customHeight="1" x14ac:dyDescent="0.25">
      <c r="A391" s="17" t="str">
        <f>IFERROR(VLOOKUP(F391,'Location List'!$A$2:$T$463,20,FALSE),"")</f>
        <v>Tim Kerum</v>
      </c>
      <c r="B391" s="17" t="str">
        <f>IFERROR(VLOOKUP(F391,'Location List'!$A$2:$T$644,19,FALSE),"")</f>
        <v>Mike Seymour</v>
      </c>
      <c r="C391" s="17" t="str">
        <f>IFERROR(VLOOKUP(F391,'Location List'!$A$2:$T$644,18,FALSE),"")</f>
        <v>Dean Bilstein</v>
      </c>
      <c r="D391" s="17" t="str">
        <f>IFERROR(VLOOKUP(F391,'Location List'!$A$2:$T$644,9,FALSE),"")</f>
        <v>Eric Montes</v>
      </c>
      <c r="E391" s="12" t="str">
        <f>IFERROR(VLOOKUP(F391,'Location List'!$A$2:$T$644,2,FALSE),"")</f>
        <v>MAPLE GROVE</v>
      </c>
      <c r="F391" s="27">
        <v>794</v>
      </c>
      <c r="G391" s="85">
        <f t="shared" si="9"/>
        <v>2.8866666666666667</v>
      </c>
      <c r="H391" s="82">
        <v>3.06</v>
      </c>
      <c r="I391" s="82">
        <v>2.93</v>
      </c>
      <c r="J391" s="82">
        <v>2.67</v>
      </c>
      <c r="K391" s="19"/>
    </row>
    <row r="392" spans="1:11" ht="12.75" customHeight="1" x14ac:dyDescent="0.25">
      <c r="A392" s="17" t="str">
        <f>IFERROR(VLOOKUP(F392,'Location List'!$A$2:$T$463,20,FALSE),"")</f>
        <v>Tim Kerum</v>
      </c>
      <c r="B392" s="17" t="str">
        <f>IFERROR(VLOOKUP(F392,'Location List'!$A$2:$T$644,19,FALSE),"")</f>
        <v>Mike Seymour</v>
      </c>
      <c r="C392" s="17" t="str">
        <f>IFERROR(VLOOKUP(F392,'Location List'!$A$2:$T$644,18,FALSE),"")</f>
        <v>Dean Bilstein</v>
      </c>
      <c r="D392" s="17" t="str">
        <f>IFERROR(VLOOKUP(F392,'Location List'!$A$2:$T$644,9,FALSE),"")</f>
        <v>Eric Montes</v>
      </c>
      <c r="E392" s="12" t="str">
        <f>IFERROR(VLOOKUP(F392,'Location List'!$A$2:$T$644,2,FALSE),"")</f>
        <v>BLAINE</v>
      </c>
      <c r="F392" s="27">
        <v>795</v>
      </c>
      <c r="G392" s="85">
        <f t="shared" si="9"/>
        <v>2.9299999999999997</v>
      </c>
      <c r="H392" s="82">
        <v>2.96</v>
      </c>
      <c r="I392" s="82">
        <v>2.91</v>
      </c>
      <c r="J392" s="82">
        <v>2.92</v>
      </c>
      <c r="K392" s="19"/>
    </row>
    <row r="393" spans="1:11" ht="12.75" customHeight="1" x14ac:dyDescent="0.25">
      <c r="A393" s="17" t="str">
        <f>IFERROR(VLOOKUP(F393,'Location List'!$A$2:$T$463,20,FALSE),"")</f>
        <v>Tim Kerum</v>
      </c>
      <c r="B393" s="17" t="str">
        <f>IFERROR(VLOOKUP(F393,'Location List'!$A$2:$T$644,19,FALSE),"")</f>
        <v>Mike Seymour</v>
      </c>
      <c r="C393" s="17" t="str">
        <f>IFERROR(VLOOKUP(F393,'Location List'!$A$2:$T$644,18,FALSE),"")</f>
        <v>Dean Bilstein</v>
      </c>
      <c r="D393" s="17" t="str">
        <f>IFERROR(VLOOKUP(F393,'Location List'!$A$2:$T$644,9,FALSE),"")</f>
        <v>Eric Montes</v>
      </c>
      <c r="E393" s="12" t="str">
        <f>IFERROR(VLOOKUP(F393,'Location List'!$A$2:$T$644,2,FALSE),"")</f>
        <v>ST. CLOUD</v>
      </c>
      <c r="F393" s="27">
        <v>799</v>
      </c>
      <c r="G393" s="85">
        <f t="shared" si="9"/>
        <v>2.9766666666666666</v>
      </c>
      <c r="H393" s="82">
        <v>2.91</v>
      </c>
      <c r="I393" s="82">
        <v>2.97</v>
      </c>
      <c r="J393" s="82">
        <v>3.05</v>
      </c>
      <c r="K393" s="19"/>
    </row>
    <row r="394" spans="1:11" ht="12.75" customHeight="1" x14ac:dyDescent="0.25">
      <c r="A394" s="17" t="str">
        <f>IFERROR(VLOOKUP(F394,'Location List'!$A$2:$T$463,20,FALSE),"")</f>
        <v>Bill Eich</v>
      </c>
      <c r="B394" s="17" t="str">
        <f>IFERROR(VLOOKUP(F394,'Location List'!$A$2:$T$644,19,FALSE),"")</f>
        <v>Dennis Morgan</v>
      </c>
      <c r="C394" s="17" t="str">
        <f>IFERROR(VLOOKUP(F394,'Location List'!$A$2:$T$644,18,FALSE),"")</f>
        <v>Kenneth Busby</v>
      </c>
      <c r="D394" s="17" t="str">
        <f>IFERROR(VLOOKUP(F394,'Location List'!$A$2:$T$644,9,FALSE),"")</f>
        <v>MICHAEL BOSWELL</v>
      </c>
      <c r="E394" s="12" t="str">
        <f>IFERROR(VLOOKUP(F394,'Location List'!$A$2:$T$644,2,FALSE),"")</f>
        <v>TUSCALOOSA</v>
      </c>
      <c r="F394" s="27">
        <v>803</v>
      </c>
      <c r="G394" s="85">
        <f t="shared" si="9"/>
        <v>3.2733333333333334</v>
      </c>
      <c r="H394" s="82">
        <v>2.75</v>
      </c>
      <c r="I394" s="82">
        <v>3.39</v>
      </c>
      <c r="J394" s="82">
        <v>3.68</v>
      </c>
      <c r="K394" s="19"/>
    </row>
    <row r="395" spans="1:11" ht="12.75" customHeight="1" x14ac:dyDescent="0.25">
      <c r="A395" s="17" t="str">
        <f>IFERROR(VLOOKUP(F395,'Location List'!$A$2:$T$463,20,FALSE),"")</f>
        <v>Bill Eich</v>
      </c>
      <c r="B395" s="17" t="str">
        <f>IFERROR(VLOOKUP(F395,'Location List'!$A$2:$T$644,19,FALSE),"")</f>
        <v>Dennis Morgan</v>
      </c>
      <c r="C395" s="17" t="str">
        <f>IFERROR(VLOOKUP(F395,'Location List'!$A$2:$T$644,18,FALSE),"")</f>
        <v>Steve Rupp</v>
      </c>
      <c r="D395" s="17" t="str">
        <f>IFERROR(VLOOKUP(F395,'Location List'!$A$2:$T$644,9,FALSE),"")</f>
        <v>Seneca Gray</v>
      </c>
      <c r="E395" s="12" t="str">
        <f>IFERROR(VLOOKUP(F395,'Location List'!$A$2:$T$644,2,FALSE),"")</f>
        <v>JACKSONVILLE</v>
      </c>
      <c r="F395" s="27">
        <v>804</v>
      </c>
      <c r="G395" s="85">
        <f t="shared" si="9"/>
        <v>2.91</v>
      </c>
      <c r="H395" s="82">
        <v>2.91</v>
      </c>
      <c r="I395" s="82">
        <v>2.9</v>
      </c>
      <c r="J395" s="82">
        <v>2.92</v>
      </c>
      <c r="K395" s="19"/>
    </row>
    <row r="396" spans="1:11" ht="12.75" customHeight="1" x14ac:dyDescent="0.25">
      <c r="A396" s="17" t="str">
        <f>IFERROR(VLOOKUP(F396,'Location List'!$A$2:$T$463,20,FALSE),"")</f>
        <v>Tim Kerum</v>
      </c>
      <c r="B396" s="17" t="str">
        <f>IFERROR(VLOOKUP(F396,'Location List'!$A$2:$T$644,19,FALSE),"")</f>
        <v>Troy Chaney</v>
      </c>
      <c r="C396" s="17" t="str">
        <f>IFERROR(VLOOKUP(F396,'Location List'!$A$2:$T$644,18,FALSE),"")</f>
        <v>Manuel Lopez</v>
      </c>
      <c r="D396" s="17" t="str">
        <f>IFERROR(VLOOKUP(F396,'Location List'!$A$2:$T$644,9,FALSE),"")</f>
        <v>OCTAVIO CASTANEDA</v>
      </c>
      <c r="E396" s="12" t="str">
        <f>IFERROR(VLOOKUP(F396,'Location List'!$A$2:$T$644,2,FALSE),"")</f>
        <v>Puente Hills</v>
      </c>
      <c r="F396" s="27">
        <v>806</v>
      </c>
      <c r="G396" s="85">
        <f t="shared" si="9"/>
        <v>2.8866666666666667</v>
      </c>
      <c r="H396" s="82">
        <v>2.9</v>
      </c>
      <c r="I396" s="82">
        <v>3</v>
      </c>
      <c r="J396" s="82">
        <v>2.76</v>
      </c>
      <c r="K396" s="19"/>
    </row>
    <row r="397" spans="1:11" ht="12.75" customHeight="1" x14ac:dyDescent="0.25">
      <c r="A397" s="17" t="str">
        <f>IFERROR(VLOOKUP(F397,'Location List'!$A$2:$T$463,20,FALSE),"")</f>
        <v>Chris Kelly</v>
      </c>
      <c r="B397" s="17" t="str">
        <f>IFERROR(VLOOKUP(F397,'Location List'!$A$2:$T$644,19,FALSE),"")</f>
        <v>Victor Ayrapetov</v>
      </c>
      <c r="C397" s="17" t="str">
        <f>IFERROR(VLOOKUP(F397,'Location List'!$A$2:$T$644,18,FALSE),"")</f>
        <v>Scott Stout</v>
      </c>
      <c r="D397" s="17" t="str">
        <f>IFERROR(VLOOKUP(F397,'Location List'!$A$2:$T$644,9,FALSE),"")</f>
        <v>CHAD ESTRADA</v>
      </c>
      <c r="E397" s="12" t="str">
        <f>IFERROR(VLOOKUP(F397,'Location List'!$A$2:$T$644,2,FALSE),"")</f>
        <v>TROY</v>
      </c>
      <c r="F397" s="27">
        <v>826</v>
      </c>
      <c r="G397" s="85">
        <f t="shared" si="9"/>
        <v>2.9599999999999995</v>
      </c>
      <c r="H397" s="82">
        <v>3</v>
      </c>
      <c r="I397" s="82">
        <v>2.93</v>
      </c>
      <c r="J397" s="82">
        <v>2.95</v>
      </c>
      <c r="K397" s="19"/>
    </row>
    <row r="398" spans="1:11" ht="12.75" customHeight="1" x14ac:dyDescent="0.25">
      <c r="A398" s="17" t="str">
        <f>IFERROR(VLOOKUP(F398,'Location List'!$A$2:$T$463,20,FALSE),"")</f>
        <v>Chris Kelly</v>
      </c>
      <c r="B398" s="17" t="str">
        <f>IFERROR(VLOOKUP(F398,'Location List'!$A$2:$T$644,19,FALSE),"")</f>
        <v>Victor Ayrapetov</v>
      </c>
      <c r="C398" s="17" t="str">
        <f>IFERROR(VLOOKUP(F398,'Location List'!$A$2:$T$644,18,FALSE),"")</f>
        <v>Scott Stout</v>
      </c>
      <c r="D398" s="17" t="str">
        <f>IFERROR(VLOOKUP(F398,'Location List'!$A$2:$T$644,9,FALSE),"")</f>
        <v>CHAD ESTRADA</v>
      </c>
      <c r="E398" s="12" t="str">
        <f>IFERROR(VLOOKUP(F398,'Location List'!$A$2:$T$644,2,FALSE),"")</f>
        <v>GRAND RAPIDS</v>
      </c>
      <c r="F398" s="27">
        <v>828</v>
      </c>
      <c r="G398" s="85">
        <f t="shared" si="9"/>
        <v>3.06</v>
      </c>
      <c r="H398" s="82">
        <v>2.94</v>
      </c>
      <c r="I398" s="82">
        <v>3.01</v>
      </c>
      <c r="J398" s="82">
        <v>3.23</v>
      </c>
      <c r="K398" s="19"/>
    </row>
    <row r="399" spans="1:11" ht="12.75" customHeight="1" x14ac:dyDescent="0.25">
      <c r="A399" s="17" t="str">
        <f>IFERROR(VLOOKUP(F399,'Location List'!$A$2:$T$463,20,FALSE),"")</f>
        <v>Tim Kerum</v>
      </c>
      <c r="B399" s="17" t="str">
        <f>IFERROR(VLOOKUP(F399,'Location List'!$A$2:$T$644,19,FALSE),"")</f>
        <v>Victor Ayrapetov</v>
      </c>
      <c r="C399" s="17" t="str">
        <f>IFERROR(VLOOKUP(F399,'Location List'!$A$2:$T$644,18,FALSE),"")</f>
        <v>Carm Greco</v>
      </c>
      <c r="D399" s="17" t="str">
        <f>IFERROR(VLOOKUP(F399,'Location List'!$A$2:$T$644,9,FALSE),"")</f>
        <v>FRANK CASSAR</v>
      </c>
      <c r="E399" s="12" t="str">
        <f>IFERROR(VLOOKUP(F399,'Location List'!$A$2:$T$644,2,FALSE),"")</f>
        <v>WHITBY</v>
      </c>
      <c r="F399" s="27">
        <v>833</v>
      </c>
      <c r="G399" s="85">
        <f t="shared" si="9"/>
        <v>3.0033333333333334</v>
      </c>
      <c r="H399" s="82">
        <v>3</v>
      </c>
      <c r="I399" s="82">
        <v>2.84</v>
      </c>
      <c r="J399" s="82">
        <v>3.17</v>
      </c>
      <c r="K399" s="19"/>
    </row>
    <row r="400" spans="1:11" ht="12.75" customHeight="1" x14ac:dyDescent="0.25">
      <c r="A400" s="17" t="str">
        <f>IFERROR(VLOOKUP(F400,'Location List'!$A$2:$T$463,20,FALSE),"")</f>
        <v>Tim Kerum</v>
      </c>
      <c r="B400" s="17" t="str">
        <f>IFERROR(VLOOKUP(F400,'Location List'!$A$2:$T$644,19,FALSE),"")</f>
        <v>Victor Ayrapetov</v>
      </c>
      <c r="C400" s="17" t="str">
        <f>IFERROR(VLOOKUP(F400,'Location List'!$A$2:$T$644,18,FALSE),"")</f>
        <v>Carm Greco</v>
      </c>
      <c r="D400" s="17" t="str">
        <f>IFERROR(VLOOKUP(F400,'Location List'!$A$2:$T$644,9,FALSE),"")</f>
        <v>FRANK CASSAR</v>
      </c>
      <c r="E400" s="12" t="str">
        <f>IFERROR(VLOOKUP(F400,'Location List'!$A$2:$T$644,2,FALSE),"")</f>
        <v>SOUTH EDMONTON</v>
      </c>
      <c r="F400" s="27">
        <v>834</v>
      </c>
      <c r="G400" s="85">
        <f t="shared" si="9"/>
        <v>2.8666666666666667</v>
      </c>
      <c r="H400" s="82">
        <v>2.99</v>
      </c>
      <c r="I400" s="82">
        <v>2.77</v>
      </c>
      <c r="J400" s="82">
        <v>2.84</v>
      </c>
      <c r="K400" s="19"/>
    </row>
    <row r="401" spans="1:11" ht="12.75" customHeight="1" x14ac:dyDescent="0.25">
      <c r="A401" s="17" t="str">
        <f>IFERROR(VLOOKUP(F401,'Location List'!$A$2:$T$463,20,FALSE),"")</f>
        <v>Tim Kerum</v>
      </c>
      <c r="B401" s="17" t="str">
        <f>IFERROR(VLOOKUP(F401,'Location List'!$A$2:$T$644,19,FALSE),"")</f>
        <v>Victor Ayrapetov</v>
      </c>
      <c r="C401" s="17" t="str">
        <f>IFERROR(VLOOKUP(F401,'Location List'!$A$2:$T$644,18,FALSE),"")</f>
        <v>Carm Greco</v>
      </c>
      <c r="D401" s="17" t="str">
        <f>IFERROR(VLOOKUP(F401,'Location List'!$A$2:$T$644,9,FALSE),"")</f>
        <v>FRANK CASSAR</v>
      </c>
      <c r="E401" s="12" t="str">
        <f>IFERROR(VLOOKUP(F401,'Location List'!$A$2:$T$644,2,FALSE),"")</f>
        <v>N. EDMONTON</v>
      </c>
      <c r="F401" s="27">
        <v>835</v>
      </c>
      <c r="G401" s="85">
        <f t="shared" si="9"/>
        <v>2.9966666666666666</v>
      </c>
      <c r="H401" s="82">
        <v>2.94</v>
      </c>
      <c r="I401" s="82">
        <v>2.8</v>
      </c>
      <c r="J401" s="82">
        <v>3.25</v>
      </c>
      <c r="K401" s="19"/>
    </row>
    <row r="402" spans="1:11" ht="12.75" customHeight="1" x14ac:dyDescent="0.25">
      <c r="A402" s="17" t="str">
        <f>IFERROR(VLOOKUP(F402,'Location List'!$A$2:$T$463,20,FALSE),"")</f>
        <v>Tim Kerum</v>
      </c>
      <c r="B402" s="17" t="str">
        <f>IFERROR(VLOOKUP(F402,'Location List'!$A$2:$T$644,19,FALSE),"")</f>
        <v>Victor Ayrapetov</v>
      </c>
      <c r="C402" s="17" t="str">
        <f>IFERROR(VLOOKUP(F402,'Location List'!$A$2:$T$644,18,FALSE),"")</f>
        <v>Carm Greco</v>
      </c>
      <c r="D402" s="17" t="str">
        <f>IFERROR(VLOOKUP(F402,'Location List'!$A$2:$T$644,9,FALSE),"")</f>
        <v>FRANK CASSAR</v>
      </c>
      <c r="E402" s="12" t="str">
        <f>IFERROR(VLOOKUP(F402,'Location List'!$A$2:$T$644,2,FALSE),"")</f>
        <v>WEST MISSISSAUGA</v>
      </c>
      <c r="F402" s="27">
        <v>836</v>
      </c>
      <c r="G402" s="85">
        <f t="shared" si="9"/>
        <v>2.7766666666666668</v>
      </c>
      <c r="H402" s="82">
        <v>2.77</v>
      </c>
      <c r="I402" s="82">
        <v>2.75</v>
      </c>
      <c r="J402" s="82">
        <v>2.81</v>
      </c>
      <c r="K402" s="19"/>
    </row>
    <row r="403" spans="1:11" ht="12.75" customHeight="1" x14ac:dyDescent="0.25">
      <c r="A403" s="17" t="str">
        <f>IFERROR(VLOOKUP(F403,'Location List'!$A$2:$T$463,20,FALSE),"")</f>
        <v>Chris Kelly</v>
      </c>
      <c r="B403" s="17" t="str">
        <f>IFERROR(VLOOKUP(F403,'Location List'!$A$2:$T$644,19,FALSE),"")</f>
        <v>Victor Ayrapetov</v>
      </c>
      <c r="C403" s="17" t="str">
        <f>IFERROR(VLOOKUP(F403,'Location List'!$A$2:$T$644,18,FALSE),"")</f>
        <v>Jason Rafun</v>
      </c>
      <c r="D403" s="17" t="str">
        <f>IFERROR(VLOOKUP(F403,'Location List'!$A$2:$T$644,9,FALSE),"")</f>
        <v>DENNIS SANDERS</v>
      </c>
      <c r="E403" s="12" t="str">
        <f>IFERROR(VLOOKUP(F403,'Location List'!$A$2:$T$644,2,FALSE),"")</f>
        <v>GREECE</v>
      </c>
      <c r="F403" s="27">
        <v>839</v>
      </c>
      <c r="G403" s="85">
        <f t="shared" si="9"/>
        <v>3.0233333333333334</v>
      </c>
      <c r="H403" s="82">
        <v>2.86</v>
      </c>
      <c r="I403" s="82">
        <v>3.13</v>
      </c>
      <c r="J403" s="82">
        <v>3.08</v>
      </c>
      <c r="K403" s="19"/>
    </row>
    <row r="404" spans="1:11" ht="12.75" customHeight="1" x14ac:dyDescent="0.25">
      <c r="A404" s="17" t="str">
        <f>IFERROR(VLOOKUP(F404,'Location List'!$A$2:$T$463,20,FALSE),"")</f>
        <v>Chris Kelly</v>
      </c>
      <c r="B404" s="17" t="str">
        <f>IFERROR(VLOOKUP(F404,'Location List'!$A$2:$T$644,19,FALSE),"")</f>
        <v>Mike Seymour</v>
      </c>
      <c r="C404" s="17" t="str">
        <f>IFERROR(VLOOKUP(F404,'Location List'!$A$2:$T$644,18,FALSE),"")</f>
        <v>Joe Hazard</v>
      </c>
      <c r="D404" s="17" t="str">
        <f>IFERROR(VLOOKUP(F404,'Location List'!$A$2:$T$644,9,FALSE),"")</f>
        <v>TROY WATRING</v>
      </c>
      <c r="E404" s="12" t="str">
        <f>IFERROR(VLOOKUP(F404,'Location List'!$A$2:$T$644,2,FALSE),"")</f>
        <v>BROOKFIELD</v>
      </c>
      <c r="F404" s="27">
        <v>841</v>
      </c>
      <c r="G404" s="85">
        <f t="shared" si="9"/>
        <v>2.9166666666666665</v>
      </c>
      <c r="H404" s="82">
        <v>2.94</v>
      </c>
      <c r="I404" s="82">
        <v>2.84</v>
      </c>
      <c r="J404" s="82">
        <v>2.97</v>
      </c>
      <c r="K404" s="19"/>
    </row>
    <row r="405" spans="1:11" ht="12.75" customHeight="1" x14ac:dyDescent="0.25">
      <c r="A405" s="17" t="str">
        <f>IFERROR(VLOOKUP(F405,'Location List'!$A$2:$T$463,20,FALSE),"")</f>
        <v>Chris Kelly</v>
      </c>
      <c r="B405" s="17" t="str">
        <f>IFERROR(VLOOKUP(F405,'Location List'!$A$2:$T$644,19,FALSE),"")</f>
        <v>Mike Seymour</v>
      </c>
      <c r="C405" s="17" t="str">
        <f>IFERROR(VLOOKUP(F405,'Location List'!$A$2:$T$644,18,FALSE),"")</f>
        <v>Joe Hazard</v>
      </c>
      <c r="D405" s="17" t="str">
        <f>IFERROR(VLOOKUP(F405,'Location List'!$A$2:$T$644,9,FALSE),"")</f>
        <v>TROY WATRING</v>
      </c>
      <c r="E405" s="12" t="str">
        <f>IFERROR(VLOOKUP(F405,'Location List'!$A$2:$T$644,2,FALSE),"")</f>
        <v>MILWAUKEE</v>
      </c>
      <c r="F405" s="27">
        <v>842</v>
      </c>
      <c r="G405" s="85">
        <f t="shared" si="9"/>
        <v>2.8666666666666667</v>
      </c>
      <c r="H405" s="82">
        <v>2.92</v>
      </c>
      <c r="I405" s="82">
        <v>3.03</v>
      </c>
      <c r="J405" s="82">
        <v>2.65</v>
      </c>
      <c r="K405" s="19"/>
    </row>
    <row r="406" spans="1:11" ht="12.75" customHeight="1" x14ac:dyDescent="0.25">
      <c r="A406" s="17" t="str">
        <f>IFERROR(VLOOKUP(F406,'Location List'!$A$2:$T$463,20,FALSE),"")</f>
        <v>Chris Kelly</v>
      </c>
      <c r="B406" s="17" t="str">
        <f>IFERROR(VLOOKUP(F406,'Location List'!$A$2:$T$644,19,FALSE),"")</f>
        <v>Mike Seymour</v>
      </c>
      <c r="C406" s="17" t="str">
        <f>IFERROR(VLOOKUP(F406,'Location List'!$A$2:$T$644,18,FALSE),"")</f>
        <v>Joe Hazard</v>
      </c>
      <c r="D406" s="17" t="str">
        <f>IFERROR(VLOOKUP(F406,'Location List'!$A$2:$T$644,9,FALSE),"")</f>
        <v>TROY WATRING</v>
      </c>
      <c r="E406" s="12" t="str">
        <f>IFERROR(VLOOKUP(F406,'Location List'!$A$2:$T$644,2,FALSE),"")</f>
        <v>WEST ALLIS</v>
      </c>
      <c r="F406" s="27">
        <v>843</v>
      </c>
      <c r="G406" s="85">
        <f t="shared" si="9"/>
        <v>3.2233333333333332</v>
      </c>
      <c r="H406" s="82">
        <v>3.22</v>
      </c>
      <c r="I406" s="82">
        <v>3.14</v>
      </c>
      <c r="J406" s="82">
        <v>3.31</v>
      </c>
      <c r="K406" s="19"/>
    </row>
    <row r="407" spans="1:11" ht="12.75" customHeight="1" x14ac:dyDescent="0.25">
      <c r="A407" s="17" t="str">
        <f>IFERROR(VLOOKUP(F407,'Location List'!$A$2:$T$463,20,FALSE),"")</f>
        <v>Tim Kerum</v>
      </c>
      <c r="B407" s="17" t="str">
        <f>IFERROR(VLOOKUP(F407,'Location List'!$A$2:$T$644,19,FALSE),"")</f>
        <v>Victor Ayrapetov</v>
      </c>
      <c r="C407" s="17" t="str">
        <f>IFERROR(VLOOKUP(F407,'Location List'!$A$2:$T$644,18,FALSE),"")</f>
        <v>Carm Greco</v>
      </c>
      <c r="D407" s="17" t="str">
        <f>IFERROR(VLOOKUP(F407,'Location List'!$A$2:$T$644,9,FALSE),"")</f>
        <v>FRANK CASSAR</v>
      </c>
      <c r="E407" s="12" t="str">
        <f>IFERROR(VLOOKUP(F407,'Location List'!$A$2:$T$644,2,FALSE),"")</f>
        <v>MISSISSAUGA</v>
      </c>
      <c r="F407" s="27">
        <v>844</v>
      </c>
      <c r="G407" s="85">
        <f t="shared" si="9"/>
        <v>2.7433333333333327</v>
      </c>
      <c r="H407" s="82">
        <v>2.76</v>
      </c>
      <c r="I407" s="82">
        <v>2.78</v>
      </c>
      <c r="J407" s="82">
        <v>2.69</v>
      </c>
      <c r="K407" s="19"/>
    </row>
    <row r="408" spans="1:11" ht="12.75" customHeight="1" x14ac:dyDescent="0.25">
      <c r="A408" s="17" t="str">
        <f>IFERROR(VLOOKUP(F408,'Location List'!$A$2:$T$463,20,FALSE),"")</f>
        <v>Tim Kerum</v>
      </c>
      <c r="B408" s="17" t="str">
        <f>IFERROR(VLOOKUP(F408,'Location List'!$A$2:$T$644,19,FALSE),"")</f>
        <v>Victor Ayrapetov</v>
      </c>
      <c r="C408" s="17" t="str">
        <f>IFERROR(VLOOKUP(F408,'Location List'!$A$2:$T$644,18,FALSE),"")</f>
        <v>Carm Greco</v>
      </c>
      <c r="D408" s="17" t="str">
        <f>IFERROR(VLOOKUP(F408,'Location List'!$A$2:$T$644,9,FALSE),"")</f>
        <v>FRANK CASSAR</v>
      </c>
      <c r="E408" s="12" t="str">
        <f>IFERROR(VLOOKUP(F408,'Location List'!$A$2:$T$644,2,FALSE),"")</f>
        <v>WILLOWDALE</v>
      </c>
      <c r="F408" s="27">
        <v>845</v>
      </c>
      <c r="G408" s="85">
        <f t="shared" si="9"/>
        <v>3.1066666666666669</v>
      </c>
      <c r="H408" s="82">
        <v>2.98</v>
      </c>
      <c r="I408" s="82">
        <v>3.07</v>
      </c>
      <c r="J408" s="82">
        <v>3.27</v>
      </c>
      <c r="K408" s="19"/>
    </row>
    <row r="409" spans="1:11" ht="12.75" customHeight="1" x14ac:dyDescent="0.25">
      <c r="A409" s="17" t="str">
        <f>IFERROR(VLOOKUP(F409,'Location List'!$A$2:$T$463,20,FALSE),"")</f>
        <v>Tim Kerum</v>
      </c>
      <c r="B409" s="17" t="str">
        <f>IFERROR(VLOOKUP(F409,'Location List'!$A$2:$T$644,19,FALSE),"")</f>
        <v>Victor Ayrapetov</v>
      </c>
      <c r="C409" s="17" t="str">
        <f>IFERROR(VLOOKUP(F409,'Location List'!$A$2:$T$644,18,FALSE),"")</f>
        <v>Carm Greco</v>
      </c>
      <c r="D409" s="17" t="str">
        <f>IFERROR(VLOOKUP(F409,'Location List'!$A$2:$T$644,9,FALSE),"")</f>
        <v>FRANK CASSAR</v>
      </c>
      <c r="E409" s="12" t="str">
        <f>IFERROR(VLOOKUP(F409,'Location List'!$A$2:$T$644,2,FALSE),"")</f>
        <v>VANCOUVER</v>
      </c>
      <c r="F409" s="27">
        <v>847</v>
      </c>
      <c r="G409" s="85">
        <f t="shared" si="9"/>
        <v>2.9166666666666665</v>
      </c>
      <c r="H409" s="82">
        <v>3.27</v>
      </c>
      <c r="I409" s="82">
        <v>2.8</v>
      </c>
      <c r="J409" s="82">
        <v>2.68</v>
      </c>
      <c r="K409" s="19"/>
    </row>
    <row r="410" spans="1:11" ht="12.75" customHeight="1" x14ac:dyDescent="0.25">
      <c r="A410" s="17" t="str">
        <f>IFERROR(VLOOKUP(F410,'Location List'!$A$2:$T$463,20,FALSE),"")</f>
        <v>Chris Kelly</v>
      </c>
      <c r="B410" s="17" t="str">
        <f>IFERROR(VLOOKUP(F410,'Location List'!$A$2:$T$644,19,FALSE),"")</f>
        <v>Chris Parenti</v>
      </c>
      <c r="C410" s="17" t="str">
        <f>IFERROR(VLOOKUP(F410,'Location List'!$A$2:$T$644,18,FALSE),"")</f>
        <v>Jose Urena</v>
      </c>
      <c r="D410" s="17" t="str">
        <f>IFERROR(VLOOKUP(F410,'Location List'!$A$2:$T$644,9,FALSE),"")</f>
        <v>Taurean Silas</v>
      </c>
      <c r="E410" s="12" t="str">
        <f>IFERROR(VLOOKUP(F410,'Location List'!$A$2:$T$644,2,FALSE),"")</f>
        <v>NANUET</v>
      </c>
      <c r="F410" s="27">
        <v>849</v>
      </c>
      <c r="G410" s="85">
        <f t="shared" si="9"/>
        <v>2.8566666666666669</v>
      </c>
      <c r="H410" s="82">
        <v>2.95</v>
      </c>
      <c r="I410" s="82">
        <v>2.8</v>
      </c>
      <c r="J410" s="82">
        <v>2.82</v>
      </c>
      <c r="K410" s="19"/>
    </row>
    <row r="411" spans="1:11" ht="12.75" customHeight="1" x14ac:dyDescent="0.25">
      <c r="A411" s="17" t="str">
        <f>IFERROR(VLOOKUP(F411,'Location List'!$A$2:$T$463,20,FALSE),"")</f>
        <v>Tim Kerum</v>
      </c>
      <c r="B411" s="17" t="str">
        <f>IFERROR(VLOOKUP(F411,'Location List'!$A$2:$T$644,19,FALSE),"")</f>
        <v>Troy Chaney</v>
      </c>
      <c r="C411" s="17" t="str">
        <f>IFERROR(VLOOKUP(F411,'Location List'!$A$2:$T$644,18,FALSE),"")</f>
        <v>Clarence Davidson</v>
      </c>
      <c r="D411" s="17" t="str">
        <f>IFERROR(VLOOKUP(F411,'Location List'!$A$2:$T$644,9,FALSE),"")</f>
        <v>LOUIS DEIGNAN</v>
      </c>
      <c r="E411" s="12" t="str">
        <f>IFERROR(VLOOKUP(F411,'Location List'!$A$2:$T$644,2,FALSE),"")</f>
        <v>EL PASO</v>
      </c>
      <c r="F411" s="27">
        <v>850</v>
      </c>
      <c r="G411" s="85">
        <f t="shared" si="9"/>
        <v>2.9133333333333336</v>
      </c>
      <c r="H411" s="82">
        <v>2.81</v>
      </c>
      <c r="I411" s="82">
        <v>3.03</v>
      </c>
      <c r="J411" s="82">
        <v>2.9</v>
      </c>
      <c r="K411" s="19"/>
    </row>
    <row r="412" spans="1:11" ht="12.75" customHeight="1" x14ac:dyDescent="0.25">
      <c r="A412" s="17" t="str">
        <f>IFERROR(VLOOKUP(F412,'Location List'!$A$2:$T$463,20,FALSE),"")</f>
        <v>Tim Kerum</v>
      </c>
      <c r="B412" s="17" t="str">
        <f>IFERROR(VLOOKUP(F412,'Location List'!$A$2:$T$644,19,FALSE),"")</f>
        <v>Troy Chaney</v>
      </c>
      <c r="C412" s="17" t="str">
        <f>IFERROR(VLOOKUP(F412,'Location List'!$A$2:$T$644,18,FALSE),"")</f>
        <v>Clarence Davidson</v>
      </c>
      <c r="D412" s="17" t="str">
        <f>IFERROR(VLOOKUP(F412,'Location List'!$A$2:$T$644,9,FALSE),"")</f>
        <v>LOUIS DEIGNAN</v>
      </c>
      <c r="E412" s="12" t="str">
        <f>IFERROR(VLOOKUP(F412,'Location List'!$A$2:$T$644,2,FALSE),"")</f>
        <v>EL PASO</v>
      </c>
      <c r="F412" s="27">
        <v>852</v>
      </c>
      <c r="G412" s="85">
        <f t="shared" si="9"/>
        <v>3.03</v>
      </c>
      <c r="H412" s="82">
        <v>3.26</v>
      </c>
      <c r="I412" s="82">
        <v>2.99</v>
      </c>
      <c r="J412" s="82">
        <v>2.84</v>
      </c>
      <c r="K412" s="19"/>
    </row>
    <row r="413" spans="1:11" ht="12.75" customHeight="1" x14ac:dyDescent="0.25">
      <c r="A413" s="17" t="str">
        <f>IFERROR(VLOOKUP(F413,'Location List'!$A$2:$T$463,20,FALSE),"")</f>
        <v>Bill Eich</v>
      </c>
      <c r="B413" s="17" t="str">
        <f>IFERROR(VLOOKUP(F413,'Location List'!$A$2:$T$644,19,FALSE),"")</f>
        <v>David Garcia</v>
      </c>
      <c r="C413" s="17" t="str">
        <f>IFERROR(VLOOKUP(F413,'Location List'!$A$2:$T$644,18,FALSE),"")</f>
        <v>Jesus Gracia</v>
      </c>
      <c r="D413" s="17" t="str">
        <f>IFERROR(VLOOKUP(F413,'Location List'!$A$2:$T$644,9,FALSE),"")</f>
        <v>WILLIAM PRESSEL</v>
      </c>
      <c r="E413" s="12" t="str">
        <f>IFERROR(VLOOKUP(F413,'Location List'!$A$2:$T$644,2,FALSE),"")</f>
        <v>BROWNSVILLE</v>
      </c>
      <c r="F413" s="27">
        <v>853</v>
      </c>
      <c r="G413" s="85">
        <f t="shared" si="9"/>
        <v>3.0933333333333337</v>
      </c>
      <c r="H413" s="82">
        <v>3.16</v>
      </c>
      <c r="I413" s="82">
        <v>3.15</v>
      </c>
      <c r="J413" s="82">
        <v>2.97</v>
      </c>
      <c r="K413" s="19"/>
    </row>
    <row r="414" spans="1:11" ht="12.75" customHeight="1" x14ac:dyDescent="0.25">
      <c r="A414" s="17" t="str">
        <f>IFERROR(VLOOKUP(F414,'Location List'!$A$2:$T$463,20,FALSE),"")</f>
        <v>Bill Eich</v>
      </c>
      <c r="B414" s="17" t="str">
        <f>IFERROR(VLOOKUP(F414,'Location List'!$A$2:$T$644,19,FALSE),"")</f>
        <v>David Garcia</v>
      </c>
      <c r="C414" s="17" t="str">
        <f>IFERROR(VLOOKUP(F414,'Location List'!$A$2:$T$644,18,FALSE),"")</f>
        <v>Mike Kralick</v>
      </c>
      <c r="D414" s="17" t="str">
        <f>IFERROR(VLOOKUP(F414,'Location List'!$A$2:$T$644,9,FALSE),"")</f>
        <v>KELLI KASPER</v>
      </c>
      <c r="E414" s="12" t="str">
        <f>IFERROR(VLOOKUP(F414,'Location List'!$A$2:$T$644,2,FALSE),"")</f>
        <v>GRAPEVINE</v>
      </c>
      <c r="F414" s="27">
        <v>854</v>
      </c>
      <c r="G414" s="85">
        <f t="shared" si="9"/>
        <v>2.9766666666666666</v>
      </c>
      <c r="H414" s="82">
        <v>2.98</v>
      </c>
      <c r="I414" s="82">
        <v>3.13</v>
      </c>
      <c r="J414" s="82">
        <v>2.82</v>
      </c>
      <c r="K414" s="19"/>
    </row>
    <row r="415" spans="1:11" ht="12.75" customHeight="1" x14ac:dyDescent="0.25">
      <c r="A415" s="17" t="str">
        <f>IFERROR(VLOOKUP(F415,'Location List'!$A$2:$T$463,20,FALSE),"")</f>
        <v>Bill Eich</v>
      </c>
      <c r="B415" s="17" t="str">
        <f>IFERROR(VLOOKUP(F415,'Location List'!$A$2:$T$644,19,FALSE),"")</f>
        <v>David Garcia</v>
      </c>
      <c r="C415" s="17" t="str">
        <f>IFERROR(VLOOKUP(F415,'Location List'!$A$2:$T$644,18,FALSE),"")</f>
        <v>Brian Setzer</v>
      </c>
      <c r="D415" s="17" t="str">
        <f>IFERROR(VLOOKUP(F415,'Location List'!$A$2:$T$644,9,FALSE),"")</f>
        <v>TODD BELL</v>
      </c>
      <c r="E415" s="12" t="str">
        <f>IFERROR(VLOOKUP(F415,'Location List'!$A$2:$T$644,2,FALSE),"")</f>
        <v>ST LOUIS SOUTH COUNTY</v>
      </c>
      <c r="F415" s="27">
        <v>855</v>
      </c>
      <c r="G415" s="85">
        <f t="shared" si="9"/>
        <v>3.0100000000000002</v>
      </c>
      <c r="H415" s="82">
        <v>2.95</v>
      </c>
      <c r="I415" s="82">
        <v>3.13</v>
      </c>
      <c r="J415" s="82">
        <v>2.95</v>
      </c>
      <c r="K415" s="19"/>
    </row>
    <row r="416" spans="1:11" ht="12.75" customHeight="1" x14ac:dyDescent="0.25">
      <c r="A416" s="17" t="str">
        <f>IFERROR(VLOOKUP(F416,'Location List'!$A$2:$T$463,20,FALSE),"")</f>
        <v>Bill Eich</v>
      </c>
      <c r="B416" s="17" t="str">
        <f>IFERROR(VLOOKUP(F416,'Location List'!$A$2:$T$644,19,FALSE),"")</f>
        <v>David Garcia</v>
      </c>
      <c r="C416" s="17" t="str">
        <f>IFERROR(VLOOKUP(F416,'Location List'!$A$2:$T$644,18,FALSE),"")</f>
        <v>David Garibay Jr</v>
      </c>
      <c r="D416" s="17" t="str">
        <f>IFERROR(VLOOKUP(F416,'Location List'!$A$2:$T$644,9,FALSE),"")</f>
        <v>ANTHONY CHAPA</v>
      </c>
      <c r="E416" s="12" t="str">
        <f>IFERROR(VLOOKUP(F416,'Location List'!$A$2:$T$644,2,FALSE),"")</f>
        <v>WACO</v>
      </c>
      <c r="F416" s="27">
        <v>856</v>
      </c>
      <c r="G416" s="85">
        <f t="shared" si="9"/>
        <v>2.8200000000000003</v>
      </c>
      <c r="H416" s="82">
        <v>2.76</v>
      </c>
      <c r="I416" s="82">
        <v>2.82</v>
      </c>
      <c r="J416" s="82">
        <v>2.88</v>
      </c>
      <c r="K416" s="19"/>
    </row>
    <row r="417" spans="1:11" ht="12.75" customHeight="1" x14ac:dyDescent="0.25">
      <c r="A417" s="17" t="str">
        <f>IFERROR(VLOOKUP(F417,'Location List'!$A$2:$T$463,20,FALSE),"")</f>
        <v>Bill Eich</v>
      </c>
      <c r="B417" s="17" t="str">
        <f>IFERROR(VLOOKUP(F417,'Location List'!$A$2:$T$644,19,FALSE),"")</f>
        <v>David Garcia</v>
      </c>
      <c r="C417" s="17" t="str">
        <f>IFERROR(VLOOKUP(F417,'Location List'!$A$2:$T$644,18,FALSE),"")</f>
        <v>Jose Sandoval</v>
      </c>
      <c r="D417" s="17" t="str">
        <f>IFERROR(VLOOKUP(F417,'Location List'!$A$2:$T$644,9,FALSE),"")</f>
        <v>ERIC BARGAS</v>
      </c>
      <c r="E417" s="12" t="str">
        <f>IFERROR(VLOOKUP(F417,'Location List'!$A$2:$T$644,2,FALSE),"")</f>
        <v>SHERMAN</v>
      </c>
      <c r="F417" s="27">
        <v>857</v>
      </c>
      <c r="G417" s="85">
        <f t="shared" si="9"/>
        <v>3.0366666666666666</v>
      </c>
      <c r="H417" s="82">
        <v>3.06</v>
      </c>
      <c r="I417" s="82">
        <v>3.01</v>
      </c>
      <c r="J417" s="82">
        <v>3.04</v>
      </c>
      <c r="K417" s="19"/>
    </row>
    <row r="418" spans="1:11" ht="12.75" customHeight="1" x14ac:dyDescent="0.25">
      <c r="A418" s="17" t="str">
        <f>IFERROR(VLOOKUP(F418,'Location List'!$A$2:$T$463,20,FALSE),"")</f>
        <v>Bill Eich</v>
      </c>
      <c r="B418" s="17" t="str">
        <f>IFERROR(VLOOKUP(F418,'Location List'!$A$2:$T$644,19,FALSE),"")</f>
        <v>David Garcia</v>
      </c>
      <c r="C418" s="17" t="str">
        <f>IFERROR(VLOOKUP(F418,'Location List'!$A$2:$T$644,18,FALSE),"")</f>
        <v>Hoang Dao</v>
      </c>
      <c r="D418" s="17" t="str">
        <f>IFERROR(VLOOKUP(F418,'Location List'!$A$2:$T$644,9,FALSE),"")</f>
        <v>FRANK RAMIREZ</v>
      </c>
      <c r="E418" s="12" t="str">
        <f>IFERROR(VLOOKUP(F418,'Location List'!$A$2:$T$644,2,FALSE),"")</f>
        <v>WESTHEIMER</v>
      </c>
      <c r="F418" s="27">
        <v>858</v>
      </c>
      <c r="G418" s="85">
        <f t="shared" si="9"/>
        <v>3.1</v>
      </c>
      <c r="H418" s="82">
        <v>3.1</v>
      </c>
      <c r="I418" s="82">
        <v>3.21</v>
      </c>
      <c r="J418" s="82">
        <v>2.99</v>
      </c>
      <c r="K418" s="19"/>
    </row>
    <row r="419" spans="1:11" ht="12.75" customHeight="1" x14ac:dyDescent="0.25">
      <c r="A419" s="17" t="str">
        <f>IFERROR(VLOOKUP(F419,'Location List'!$A$2:$T$463,20,FALSE),"")</f>
        <v>Bill Eich</v>
      </c>
      <c r="B419" s="17" t="str">
        <f>IFERROR(VLOOKUP(F419,'Location List'!$A$2:$T$644,19,FALSE),"")</f>
        <v>David Garcia</v>
      </c>
      <c r="C419" s="17" t="str">
        <f>IFERROR(VLOOKUP(F419,'Location List'!$A$2:$T$644,18,FALSE),"")</f>
        <v>Jesus Gracia</v>
      </c>
      <c r="D419" s="17" t="str">
        <f>IFERROR(VLOOKUP(F419,'Location List'!$A$2:$T$644,9,FALSE),"")</f>
        <v>WILLIAM PRESSEL</v>
      </c>
      <c r="E419" s="12" t="str">
        <f>IFERROR(VLOOKUP(F419,'Location List'!$A$2:$T$644,2,FALSE),"")</f>
        <v>WESLACO</v>
      </c>
      <c r="F419" s="27">
        <v>862</v>
      </c>
      <c r="G419" s="85">
        <f t="shared" si="9"/>
        <v>2.8800000000000003</v>
      </c>
      <c r="H419" s="82">
        <v>2.85</v>
      </c>
      <c r="I419" s="82">
        <v>2.92</v>
      </c>
      <c r="J419" s="82">
        <v>2.87</v>
      </c>
      <c r="K419" s="19"/>
    </row>
    <row r="420" spans="1:11" ht="12.75" customHeight="1" x14ac:dyDescent="0.25">
      <c r="A420" s="17" t="str">
        <f>IFERROR(VLOOKUP(F420,'Location List'!$A$2:$T$463,20,FALSE),"")</f>
        <v>Bill Eich</v>
      </c>
      <c r="B420" s="17" t="str">
        <f>IFERROR(VLOOKUP(F420,'Location List'!$A$2:$T$644,19,FALSE),"")</f>
        <v>David Garcia</v>
      </c>
      <c r="C420" s="17" t="str">
        <f>IFERROR(VLOOKUP(F420,'Location List'!$A$2:$T$644,18,FALSE),"")</f>
        <v>Jesus Gracia</v>
      </c>
      <c r="D420" s="17" t="str">
        <f>IFERROR(VLOOKUP(F420,'Location List'!$A$2:$T$644,9,FALSE),"")</f>
        <v>WILLIAM PRESSEL</v>
      </c>
      <c r="E420" s="12" t="str">
        <f>IFERROR(VLOOKUP(F420,'Location List'!$A$2:$T$644,2,FALSE),"")</f>
        <v>N. MCALLEN</v>
      </c>
      <c r="F420" s="27">
        <v>863</v>
      </c>
      <c r="G420" s="85">
        <f t="shared" si="9"/>
        <v>3.0566666666666666</v>
      </c>
      <c r="H420" s="82">
        <v>3.01</v>
      </c>
      <c r="I420" s="82">
        <v>3.19</v>
      </c>
      <c r="J420" s="82">
        <v>2.97</v>
      </c>
      <c r="K420" s="19"/>
    </row>
    <row r="421" spans="1:11" ht="12.75" customHeight="1" x14ac:dyDescent="0.25">
      <c r="A421" s="17" t="str">
        <f>IFERROR(VLOOKUP(F421,'Location List'!$A$2:$T$463,20,FALSE),"")</f>
        <v>Bill Eich</v>
      </c>
      <c r="B421" s="17" t="str">
        <f>IFERROR(VLOOKUP(F421,'Location List'!$A$2:$T$644,19,FALSE),"")</f>
        <v>David Garcia</v>
      </c>
      <c r="C421" s="17" t="str">
        <f>IFERROR(VLOOKUP(F421,'Location List'!$A$2:$T$644,18,FALSE),"")</f>
        <v>Jesus Gracia</v>
      </c>
      <c r="D421" s="17" t="str">
        <f>IFERROR(VLOOKUP(F421,'Location List'!$A$2:$T$644,9,FALSE),"")</f>
        <v>WILLIAM PRESSEL</v>
      </c>
      <c r="E421" s="12" t="str">
        <f>IFERROR(VLOOKUP(F421,'Location List'!$A$2:$T$644,2,FALSE),"")</f>
        <v>HARLINGEN</v>
      </c>
      <c r="F421" s="27">
        <v>864</v>
      </c>
      <c r="G421" s="85">
        <f t="shared" si="9"/>
        <v>3.0233333333333334</v>
      </c>
      <c r="H421" s="82">
        <v>2.98</v>
      </c>
      <c r="I421" s="82">
        <v>3.1</v>
      </c>
      <c r="J421" s="82">
        <v>2.99</v>
      </c>
      <c r="K421" s="19"/>
    </row>
    <row r="422" spans="1:11" ht="12.75" customHeight="1" x14ac:dyDescent="0.25">
      <c r="A422" s="17" t="str">
        <f>IFERROR(VLOOKUP(F422,'Location List'!$A$2:$T$463,20,FALSE),"")</f>
        <v>Tim Kerum</v>
      </c>
      <c r="B422" s="17" t="str">
        <f>IFERROR(VLOOKUP(F422,'Location List'!$A$2:$T$644,19,FALSE),"")</f>
        <v>Troy Chaney</v>
      </c>
      <c r="C422" s="17" t="str">
        <f>IFERROR(VLOOKUP(F422,'Location List'!$A$2:$T$644,18,FALSE),"")</f>
        <v>Clarence Davidson</v>
      </c>
      <c r="D422" s="17" t="str">
        <f>IFERROR(VLOOKUP(F422,'Location List'!$A$2:$T$644,9,FALSE),"")</f>
        <v>LOUIS DEIGNAN</v>
      </c>
      <c r="E422" s="12" t="str">
        <f>IFERROR(VLOOKUP(F422,'Location List'!$A$2:$T$644,2,FALSE),"")</f>
        <v>E. EL PASO</v>
      </c>
      <c r="F422" s="27">
        <v>866</v>
      </c>
      <c r="G422" s="85">
        <f t="shared" si="9"/>
        <v>2.813333333333333</v>
      </c>
      <c r="H422" s="82">
        <v>2.94</v>
      </c>
      <c r="I422" s="82">
        <v>2.77</v>
      </c>
      <c r="J422" s="82">
        <v>2.73</v>
      </c>
      <c r="K422" s="19"/>
    </row>
    <row r="423" spans="1:11" ht="12.75" customHeight="1" x14ac:dyDescent="0.25">
      <c r="A423" s="17" t="str">
        <f>IFERROR(VLOOKUP(F423,'Location List'!$A$2:$T$463,20,FALSE),"")</f>
        <v>Bill Eich</v>
      </c>
      <c r="B423" s="17" t="str">
        <f>IFERROR(VLOOKUP(F423,'Location List'!$A$2:$T$644,19,FALSE),"")</f>
        <v>David Garcia</v>
      </c>
      <c r="C423" s="17" t="str">
        <f>IFERROR(VLOOKUP(F423,'Location List'!$A$2:$T$644,18,FALSE),"")</f>
        <v>Mike Kralick</v>
      </c>
      <c r="D423" s="17" t="str">
        <f>IFERROR(VLOOKUP(F423,'Location List'!$A$2:$T$644,9,FALSE),"")</f>
        <v>KELLI KASPER</v>
      </c>
      <c r="E423" s="12" t="str">
        <f>IFERROR(VLOOKUP(F423,'Location List'!$A$2:$T$644,2,FALSE),"")</f>
        <v>PRESIDIO</v>
      </c>
      <c r="F423" s="27">
        <v>867</v>
      </c>
      <c r="G423" s="85">
        <f t="shared" si="9"/>
        <v>3.1133333333333333</v>
      </c>
      <c r="H423" s="82">
        <v>3.1</v>
      </c>
      <c r="I423" s="82">
        <v>3.11</v>
      </c>
      <c r="J423" s="82">
        <v>3.13</v>
      </c>
      <c r="K423" s="19"/>
    </row>
    <row r="424" spans="1:11" ht="12.75" customHeight="1" x14ac:dyDescent="0.25">
      <c r="A424" s="17" t="str">
        <f>IFERROR(VLOOKUP(F424,'Location List'!$A$2:$T$463,20,FALSE),"")</f>
        <v>Bill Eich</v>
      </c>
      <c r="B424" s="17" t="str">
        <f>IFERROR(VLOOKUP(F424,'Location List'!$A$2:$T$644,19,FALSE),"")</f>
        <v>Dennis Morgan</v>
      </c>
      <c r="C424" s="17" t="str">
        <f>IFERROR(VLOOKUP(F424,'Location List'!$A$2:$T$644,18,FALSE),"")</f>
        <v>Brandon Skipper</v>
      </c>
      <c r="D424" s="17" t="str">
        <f>IFERROR(VLOOKUP(F424,'Location List'!$A$2:$T$644,9,FALSE),"")</f>
        <v>MICHAEL BOSWELL</v>
      </c>
      <c r="E424" s="12" t="str">
        <f>IFERROR(VLOOKUP(F424,'Location List'!$A$2:$T$644,2,FALSE),"")</f>
        <v>COLUMBUS</v>
      </c>
      <c r="F424" s="27">
        <v>869</v>
      </c>
      <c r="G424" s="85">
        <f t="shared" si="9"/>
        <v>2.9233333333333333</v>
      </c>
      <c r="H424" s="82">
        <v>2.93</v>
      </c>
      <c r="I424" s="82">
        <v>2.93</v>
      </c>
      <c r="J424" s="82">
        <v>2.91</v>
      </c>
      <c r="K424" s="19"/>
    </row>
    <row r="425" spans="1:11" ht="12.9" customHeight="1" x14ac:dyDescent="0.25">
      <c r="A425" s="17" t="str">
        <f>IFERROR(VLOOKUP(F425,'Location List'!$A$2:$T$463,20,FALSE),"")</f>
        <v>Tim Kerum</v>
      </c>
      <c r="B425" s="17" t="str">
        <f>IFERROR(VLOOKUP(F425,'Location List'!$A$2:$T$644,19,FALSE),"")</f>
        <v>Victor Ayrapetov</v>
      </c>
      <c r="C425" s="17" t="str">
        <f>IFERROR(VLOOKUP(F425,'Location List'!$A$2:$T$644,18,FALSE),"")</f>
        <v>Carm Greco</v>
      </c>
      <c r="D425" s="17" t="str">
        <f>IFERROR(VLOOKUP(F425,'Location List'!$A$2:$T$644,9,FALSE),"")</f>
        <v>FRANK CASSAR</v>
      </c>
      <c r="E425" s="12" t="str">
        <f>IFERROR(VLOOKUP(F425,'Location List'!$A$2:$T$644,2,FALSE),"")</f>
        <v>REGINA</v>
      </c>
      <c r="F425" s="27">
        <v>872</v>
      </c>
      <c r="G425" s="85">
        <f t="shared" si="9"/>
        <v>2.7233333333333332</v>
      </c>
      <c r="H425" s="82">
        <v>2.73</v>
      </c>
      <c r="I425" s="82">
        <v>2.65</v>
      </c>
      <c r="J425" s="82">
        <v>2.79</v>
      </c>
      <c r="K425" s="19"/>
    </row>
    <row r="426" spans="1:11" ht="12.9" customHeight="1" x14ac:dyDescent="0.25">
      <c r="A426" s="17" t="str">
        <f>IFERROR(VLOOKUP(F426,'Location List'!$A$2:$T$463,20,FALSE),"")</f>
        <v>Tim Kerum</v>
      </c>
      <c r="B426" s="17" t="str">
        <f>IFERROR(VLOOKUP(F426,'Location List'!$A$2:$T$644,19,FALSE),"")</f>
        <v>Victor Ayrapetov</v>
      </c>
      <c r="C426" s="17" t="str">
        <f>IFERROR(VLOOKUP(F426,'Location List'!$A$2:$T$644,18,FALSE),"")</f>
        <v>Carm Greco</v>
      </c>
      <c r="D426" s="17" t="str">
        <f>IFERROR(VLOOKUP(F426,'Location List'!$A$2:$T$644,9,FALSE),"")</f>
        <v>FRANK CASSAR</v>
      </c>
      <c r="E426" s="12" t="str">
        <f>IFERROR(VLOOKUP(F426,'Location List'!$A$2:$T$644,2,FALSE),"")</f>
        <v>VAUGHAN</v>
      </c>
      <c r="F426" s="27">
        <v>873</v>
      </c>
      <c r="G426" s="85">
        <f t="shared" si="9"/>
        <v>3.01</v>
      </c>
      <c r="H426" s="82">
        <v>2.93</v>
      </c>
      <c r="I426" s="82">
        <v>2.99</v>
      </c>
      <c r="J426" s="82">
        <v>3.11</v>
      </c>
      <c r="K426" s="19"/>
    </row>
    <row r="427" spans="1:11" ht="12.9" customHeight="1" x14ac:dyDescent="0.25">
      <c r="A427" s="17" t="str">
        <f>IFERROR(VLOOKUP(F427,'Location List'!$A$2:$T$463,20,FALSE),"")</f>
        <v>Tim Kerum</v>
      </c>
      <c r="B427" s="17" t="str">
        <f>IFERROR(VLOOKUP(F427,'Location List'!$A$2:$T$644,19,FALSE),"")</f>
        <v>Victor Ayrapetov</v>
      </c>
      <c r="C427" s="17" t="str">
        <f>IFERROR(VLOOKUP(F427,'Location List'!$A$2:$T$644,18,FALSE),"")</f>
        <v>Carm Greco</v>
      </c>
      <c r="D427" s="17" t="str">
        <f>IFERROR(VLOOKUP(F427,'Location List'!$A$2:$T$644,9,FALSE),"")</f>
        <v>FRANK CASSAR</v>
      </c>
      <c r="E427" s="12" t="str">
        <f>IFERROR(VLOOKUP(F427,'Location List'!$A$2:$T$644,2,FALSE),"")</f>
        <v>CALGARY</v>
      </c>
      <c r="F427" s="27">
        <v>874</v>
      </c>
      <c r="G427" s="85">
        <f t="shared" si="9"/>
        <v>2.936666666666667</v>
      </c>
      <c r="H427" s="82">
        <v>2.85</v>
      </c>
      <c r="I427" s="82">
        <v>2.99</v>
      </c>
      <c r="J427" s="82">
        <v>2.97</v>
      </c>
      <c r="K427" s="19"/>
    </row>
    <row r="428" spans="1:11" ht="12.9" customHeight="1" x14ac:dyDescent="0.25">
      <c r="A428" s="17" t="str">
        <f>IFERROR(VLOOKUP(F428,'Location List'!$A$2:$T$463,20,FALSE),"")</f>
        <v>Bill Eich</v>
      </c>
      <c r="B428" s="17" t="str">
        <f>IFERROR(VLOOKUP(F428,'Location List'!$A$2:$T$644,19,FALSE),"")</f>
        <v>David Garcia</v>
      </c>
      <c r="C428" s="17" t="str">
        <f>IFERROR(VLOOKUP(F428,'Location List'!$A$2:$T$644,18,FALSE),"")</f>
        <v>Mike Stuckey</v>
      </c>
      <c r="D428" s="17" t="str">
        <f>IFERROR(VLOOKUP(F428,'Location List'!$A$2:$T$644,9,FALSE),"")</f>
        <v>ERIC BARGAS</v>
      </c>
      <c r="E428" s="12" t="str">
        <f>IFERROR(VLOOKUP(F428,'Location List'!$A$2:$T$644,2,FALSE),"")</f>
        <v>TOWNE SOUTH</v>
      </c>
      <c r="F428" s="27">
        <v>888</v>
      </c>
      <c r="G428" s="85">
        <f t="shared" si="9"/>
        <v>2.9766666666666666</v>
      </c>
      <c r="H428" s="82">
        <v>2.99</v>
      </c>
      <c r="I428" s="82">
        <v>2.98</v>
      </c>
      <c r="J428" s="82">
        <v>2.96</v>
      </c>
      <c r="K428" s="19"/>
    </row>
    <row r="429" spans="1:11" ht="12.75" customHeight="1" x14ac:dyDescent="0.25">
      <c r="A429" s="17" t="str">
        <f>IFERROR(VLOOKUP(F429,'Location List'!$A$2:$T$463,20,FALSE),"")</f>
        <v>Bill Eich</v>
      </c>
      <c r="B429" s="17" t="str">
        <f>IFERROR(VLOOKUP(F429,'Location List'!$A$2:$T$644,19,FALSE),"")</f>
        <v>David Garcia</v>
      </c>
      <c r="C429" s="17" t="str">
        <f>IFERROR(VLOOKUP(F429,'Location List'!$A$2:$T$644,18,FALSE),"")</f>
        <v>Mike Stuckey</v>
      </c>
      <c r="D429" s="17" t="str">
        <f>IFERROR(VLOOKUP(F429,'Location List'!$A$2:$T$644,9,FALSE),"")</f>
        <v>ERIC BARGAS</v>
      </c>
      <c r="E429" s="12" t="str">
        <f>IFERROR(VLOOKUP(F429,'Location List'!$A$2:$T$644,2,FALSE),"")</f>
        <v>NORTH WEST HWY OKC</v>
      </c>
      <c r="F429" s="27">
        <v>889</v>
      </c>
      <c r="G429" s="85">
        <f t="shared" si="9"/>
        <v>3.0066666666666664</v>
      </c>
      <c r="H429" s="82">
        <v>3.02</v>
      </c>
      <c r="I429" s="82">
        <v>3.08</v>
      </c>
      <c r="J429" s="82">
        <v>2.92</v>
      </c>
      <c r="K429" s="19"/>
    </row>
    <row r="430" spans="1:11" ht="12.75" customHeight="1" x14ac:dyDescent="0.25">
      <c r="A430" s="17" t="str">
        <f>IFERROR(VLOOKUP(F430,'Location List'!$A$2:$T$463,20,FALSE),"")</f>
        <v>Bill Eich</v>
      </c>
      <c r="B430" s="17" t="str">
        <f>IFERROR(VLOOKUP(F430,'Location List'!$A$2:$T$644,19,FALSE),"")</f>
        <v>David Garcia</v>
      </c>
      <c r="C430" s="17" t="str">
        <f>IFERROR(VLOOKUP(F430,'Location List'!$A$2:$T$644,18,FALSE),"")</f>
        <v>Jose Sandoval</v>
      </c>
      <c r="D430" s="17" t="str">
        <f>IFERROR(VLOOKUP(F430,'Location List'!$A$2:$T$644,9,FALSE),"")</f>
        <v>ERIC BARGAS</v>
      </c>
      <c r="E430" s="12" t="str">
        <f>IFERROR(VLOOKUP(F430,'Location List'!$A$2:$T$644,2,FALSE),"")</f>
        <v>LAWTON</v>
      </c>
      <c r="F430" s="27">
        <v>890</v>
      </c>
      <c r="G430" s="85">
        <f t="shared" si="9"/>
        <v>2.98</v>
      </c>
      <c r="H430" s="82">
        <v>2.95</v>
      </c>
      <c r="I430" s="82">
        <v>2.96</v>
      </c>
      <c r="J430" s="82">
        <v>3.03</v>
      </c>
      <c r="K430" s="19"/>
    </row>
    <row r="431" spans="1:11" ht="12.75" customHeight="1" x14ac:dyDescent="0.25">
      <c r="A431" s="17" t="str">
        <f>IFERROR(VLOOKUP(F431,'Location List'!$A$2:$T$463,20,FALSE),"")</f>
        <v>Bill Eich</v>
      </c>
      <c r="B431" s="17" t="str">
        <f>IFERROR(VLOOKUP(F431,'Location List'!$A$2:$T$644,19,FALSE),"")</f>
        <v>David Garcia</v>
      </c>
      <c r="C431" s="17" t="str">
        <f>IFERROR(VLOOKUP(F431,'Location List'!$A$2:$T$644,18,FALSE),"")</f>
        <v>Chris Smith</v>
      </c>
      <c r="D431" s="17" t="str">
        <f>IFERROR(VLOOKUP(F431,'Location List'!$A$2:$T$644,9,FALSE),"")</f>
        <v>TODD BELL</v>
      </c>
      <c r="E431" s="12" t="str">
        <f>IFERROR(VLOOKUP(F431,'Location List'!$A$2:$T$644,2,FALSE),"")</f>
        <v>TULSA-CROSSING OAKS</v>
      </c>
      <c r="F431" s="27">
        <v>891</v>
      </c>
      <c r="G431" s="85">
        <f t="shared" si="9"/>
        <v>2.8333333333333335</v>
      </c>
      <c r="H431" s="82">
        <v>2.78</v>
      </c>
      <c r="I431" s="82">
        <v>2.91</v>
      </c>
      <c r="J431" s="82">
        <v>2.81</v>
      </c>
      <c r="K431" s="19"/>
    </row>
    <row r="432" spans="1:11" ht="12.75" customHeight="1" x14ac:dyDescent="0.25">
      <c r="A432" s="17" t="str">
        <f>IFERROR(VLOOKUP(F432,'Location List'!$A$2:$T$463,20,FALSE),"")</f>
        <v>Bill Eich</v>
      </c>
      <c r="B432" s="17" t="str">
        <f>IFERROR(VLOOKUP(F432,'Location List'!$A$2:$T$644,19,FALSE),"")</f>
        <v>David Garcia</v>
      </c>
      <c r="C432" s="17" t="str">
        <f>IFERROR(VLOOKUP(F432,'Location List'!$A$2:$T$644,18,FALSE),"")</f>
        <v>Mike Stuckey</v>
      </c>
      <c r="D432" s="17" t="str">
        <f>IFERROR(VLOOKUP(F432,'Location List'!$A$2:$T$644,9,FALSE),"")</f>
        <v>ERIC BARGAS</v>
      </c>
      <c r="E432" s="12" t="str">
        <f>IFERROR(VLOOKUP(F432,'Location List'!$A$2:$T$644,2,FALSE),"")</f>
        <v>QUAIL SRINGS</v>
      </c>
      <c r="F432" s="27">
        <v>892</v>
      </c>
      <c r="G432" s="85">
        <f t="shared" si="9"/>
        <v>3.0933333333333333</v>
      </c>
      <c r="H432" s="82">
        <v>2.82</v>
      </c>
      <c r="I432" s="82">
        <v>2.98</v>
      </c>
      <c r="J432" s="82">
        <v>3.48</v>
      </c>
      <c r="K432" s="19"/>
    </row>
    <row r="433" spans="1:11" ht="12.75" customHeight="1" x14ac:dyDescent="0.25">
      <c r="A433" s="17" t="str">
        <f>IFERROR(VLOOKUP(F433,'Location List'!$A$2:$T$463,20,FALSE),"")</f>
        <v>Bill Eich</v>
      </c>
      <c r="B433" s="17" t="str">
        <f>IFERROR(VLOOKUP(F433,'Location List'!$A$2:$T$644,19,FALSE),"")</f>
        <v>David Garcia</v>
      </c>
      <c r="C433" s="17" t="str">
        <f>IFERROR(VLOOKUP(F433,'Location List'!$A$2:$T$644,18,FALSE),"")</f>
        <v>Mike Stuckey</v>
      </c>
      <c r="D433" s="17" t="str">
        <f>IFERROR(VLOOKUP(F433,'Location List'!$A$2:$T$644,9,FALSE),"")</f>
        <v>ERIC BARGAS</v>
      </c>
      <c r="E433" s="12" t="str">
        <f>IFERROR(VLOOKUP(F433,'Location List'!$A$2:$T$644,2,FALSE),"")</f>
        <v>NORMAN</v>
      </c>
      <c r="F433" s="27">
        <v>893</v>
      </c>
      <c r="G433" s="85">
        <f t="shared" si="9"/>
        <v>2.9966666666666666</v>
      </c>
      <c r="H433" s="82">
        <v>3.1</v>
      </c>
      <c r="I433" s="82">
        <v>2.95</v>
      </c>
      <c r="J433" s="82">
        <v>2.94</v>
      </c>
      <c r="K433" s="19"/>
    </row>
    <row r="434" spans="1:11" ht="12.75" customHeight="1" x14ac:dyDescent="0.25">
      <c r="A434" s="17" t="str">
        <f>IFERROR(VLOOKUP(F434,'Location List'!$A$2:$T$463,20,FALSE),"")</f>
        <v>Bill Eich</v>
      </c>
      <c r="B434" s="17" t="str">
        <f>IFERROR(VLOOKUP(F434,'Location List'!$A$2:$T$644,19,FALSE),"")</f>
        <v>David Garcia</v>
      </c>
      <c r="C434" s="17" t="str">
        <f>IFERROR(VLOOKUP(F434,'Location List'!$A$2:$T$644,18,FALSE),"")</f>
        <v>Brian Setzer</v>
      </c>
      <c r="D434" s="17" t="str">
        <f>IFERROR(VLOOKUP(F434,'Location List'!$A$2:$T$644,9,FALSE),"")</f>
        <v>TODD BELL</v>
      </c>
      <c r="E434" s="12" t="str">
        <f>IFERROR(VLOOKUP(F434,'Location List'!$A$2:$T$644,2,FALSE),"")</f>
        <v>FAIRVIEW HTS</v>
      </c>
      <c r="F434" s="27">
        <v>916</v>
      </c>
      <c r="G434" s="85">
        <f t="shared" si="9"/>
        <v>2.66</v>
      </c>
      <c r="H434" s="82">
        <v>2.71</v>
      </c>
      <c r="I434" s="82">
        <v>2.69</v>
      </c>
      <c r="J434" s="82">
        <v>2.58</v>
      </c>
      <c r="K434" s="19"/>
    </row>
    <row r="435" spans="1:11" ht="12.75" customHeight="1" x14ac:dyDescent="0.25">
      <c r="A435" s="17" t="str">
        <f>IFERROR(VLOOKUP(F435,'Location List'!$A$2:$T$463,20,FALSE),"")</f>
        <v>Bill Eich</v>
      </c>
      <c r="B435" s="17" t="str">
        <f>IFERROR(VLOOKUP(F435,'Location List'!$A$2:$T$644,19,FALSE),"")</f>
        <v>David Garcia</v>
      </c>
      <c r="C435" s="17" t="str">
        <f>IFERROR(VLOOKUP(F435,'Location List'!$A$2:$T$644,18,FALSE),"")</f>
        <v>Mike Kralick</v>
      </c>
      <c r="D435" s="17" t="str">
        <f>IFERROR(VLOOKUP(F435,'Location List'!$A$2:$T$644,9,FALSE),"")</f>
        <v>KELLI KASPER</v>
      </c>
      <c r="E435" s="12" t="str">
        <f>IFERROR(VLOOKUP(F435,'Location List'!$A$2:$T$644,2,FALSE),"")</f>
        <v>MIDLAND</v>
      </c>
      <c r="F435" s="27">
        <v>928</v>
      </c>
      <c r="G435" s="85">
        <f t="shared" si="9"/>
        <v>3.7266666666666666</v>
      </c>
      <c r="H435" s="82">
        <v>3.29</v>
      </c>
      <c r="I435" s="82">
        <v>4.1900000000000004</v>
      </c>
      <c r="J435" s="82">
        <v>3.7</v>
      </c>
      <c r="K435" s="19"/>
    </row>
    <row r="436" spans="1:11" ht="12.75" customHeight="1" x14ac:dyDescent="0.25">
      <c r="A436" s="17" t="str">
        <f>IFERROR(VLOOKUP(F436,'Location List'!$A$2:$T$463,20,FALSE),"")</f>
        <v>Bill Eich</v>
      </c>
      <c r="B436" s="17" t="str">
        <f>IFERROR(VLOOKUP(F436,'Location List'!$A$2:$T$644,19,FALSE),"")</f>
        <v>David Garcia</v>
      </c>
      <c r="C436" s="17" t="str">
        <f>IFERROR(VLOOKUP(F436,'Location List'!$A$2:$T$644,18,FALSE),"")</f>
        <v>Hoang Dao</v>
      </c>
      <c r="D436" s="17" t="str">
        <f>IFERROR(VLOOKUP(F436,'Location List'!$A$2:$T$644,9,FALSE),"")</f>
        <v>FRANK RAMIREZ</v>
      </c>
      <c r="E436" s="12" t="str">
        <f>IFERROR(VLOOKUP(F436,'Location List'!$A$2:$T$644,2,FALSE),"")</f>
        <v>BEAUMONT</v>
      </c>
      <c r="F436" s="27">
        <v>930</v>
      </c>
      <c r="G436" s="85">
        <f t="shared" si="9"/>
        <v>3.0933333333333337</v>
      </c>
      <c r="H436" s="82">
        <v>3.3</v>
      </c>
      <c r="I436" s="82">
        <v>2.99</v>
      </c>
      <c r="J436" s="82">
        <v>2.99</v>
      </c>
      <c r="K436" s="19"/>
    </row>
    <row r="437" spans="1:11" ht="12.75" customHeight="1" x14ac:dyDescent="0.25">
      <c r="A437" s="17" t="str">
        <f>IFERROR(VLOOKUP(F437,'Location List'!$A$2:$T$463,20,FALSE),"")</f>
        <v>Chris Kelly</v>
      </c>
      <c r="B437" s="17" t="str">
        <f>IFERROR(VLOOKUP(F437,'Location List'!$A$2:$T$644,19,FALSE),"")</f>
        <v>Victor Ayrapetov</v>
      </c>
      <c r="C437" s="17" t="str">
        <f>IFERROR(VLOOKUP(F437,'Location List'!$A$2:$T$644,18,FALSE),"")</f>
        <v>Scott Stout</v>
      </c>
      <c r="D437" s="17" t="str">
        <f>IFERROR(VLOOKUP(F437,'Location List'!$A$2:$T$644,9,FALSE),"")</f>
        <v>CHAD ESTRADA</v>
      </c>
      <c r="E437" s="12" t="str">
        <f>IFERROR(VLOOKUP(F437,'Location List'!$A$2:$T$644,2,FALSE),"")</f>
        <v>SOUTH BEND</v>
      </c>
      <c r="F437" s="27">
        <v>931</v>
      </c>
      <c r="G437" s="85">
        <f t="shared" si="9"/>
        <v>2.9066666666666667</v>
      </c>
      <c r="H437" s="82">
        <v>2.77</v>
      </c>
      <c r="I437" s="82">
        <v>2.97</v>
      </c>
      <c r="J437" s="82">
        <v>2.98</v>
      </c>
      <c r="K437" s="19"/>
    </row>
    <row r="438" spans="1:11" ht="12.75" customHeight="1" x14ac:dyDescent="0.25">
      <c r="A438" s="17" t="str">
        <f>IFERROR(VLOOKUP(F438,'Location List'!$A$2:$T$463,20,FALSE),"")</f>
        <v>Bill Eich</v>
      </c>
      <c r="B438" s="17" t="str">
        <f>IFERROR(VLOOKUP(F438,'Location List'!$A$2:$T$644,19,FALSE),"")</f>
        <v>David Garcia</v>
      </c>
      <c r="C438" s="17" t="str">
        <f>IFERROR(VLOOKUP(F438,'Location List'!$A$2:$T$644,18,FALSE),"")</f>
        <v>Mike Kralick</v>
      </c>
      <c r="D438" s="17" t="str">
        <f>IFERROR(VLOOKUP(F438,'Location List'!$A$2:$T$644,9,FALSE),"")</f>
        <v>KELLI KASPER</v>
      </c>
      <c r="E438" s="12" t="str">
        <f>IFERROR(VLOOKUP(F438,'Location List'!$A$2:$T$644,2,FALSE),"")</f>
        <v>LUBBOCK</v>
      </c>
      <c r="F438" s="27">
        <v>933</v>
      </c>
      <c r="G438" s="85">
        <f t="shared" si="9"/>
        <v>3.2233333333333332</v>
      </c>
      <c r="H438" s="82">
        <v>3.31</v>
      </c>
      <c r="I438" s="82">
        <v>3.2</v>
      </c>
      <c r="J438" s="82">
        <v>3.16</v>
      </c>
      <c r="K438" s="19"/>
    </row>
    <row r="439" spans="1:11" ht="12.75" customHeight="1" x14ac:dyDescent="0.25">
      <c r="A439" s="17" t="str">
        <f>IFERROR(VLOOKUP(F439,'Location List'!$A$2:$T$463,20,FALSE),"")</f>
        <v>Chris Kelly</v>
      </c>
      <c r="B439" s="17" t="str">
        <f>IFERROR(VLOOKUP(F439,'Location List'!$A$2:$T$644,19,FALSE),"")</f>
        <v>Victor Ayrapetov</v>
      </c>
      <c r="C439" s="17" t="str">
        <f>IFERROR(VLOOKUP(F439,'Location List'!$A$2:$T$644,18,FALSE),"")</f>
        <v>Chris Monteleone</v>
      </c>
      <c r="D439" s="17" t="str">
        <f>IFERROR(VLOOKUP(F439,'Location List'!$A$2:$T$644,9,FALSE),"")</f>
        <v>ALI ELALI</v>
      </c>
      <c r="E439" s="12" t="str">
        <f>IFERROR(VLOOKUP(F439,'Location List'!$A$2:$T$644,2,FALSE),"")</f>
        <v>DAYTON</v>
      </c>
      <c r="F439" s="27">
        <v>938</v>
      </c>
      <c r="G439" s="85">
        <f t="shared" si="9"/>
        <v>2.9233333333333333</v>
      </c>
      <c r="H439" s="82">
        <v>2.88</v>
      </c>
      <c r="I439" s="82">
        <v>2.94</v>
      </c>
      <c r="J439" s="82">
        <v>2.95</v>
      </c>
      <c r="K439" s="19"/>
    </row>
    <row r="440" spans="1:11" ht="12.75" customHeight="1" x14ac:dyDescent="0.25">
      <c r="A440" s="17" t="str">
        <f>IFERROR(VLOOKUP(F440,'Location List'!$A$2:$T$463,20,FALSE),"")</f>
        <v>Bill Eich</v>
      </c>
      <c r="B440" s="17" t="str">
        <f>IFERROR(VLOOKUP(F440,'Location List'!$A$2:$T$644,19,FALSE),"")</f>
        <v>Dennis Morgan</v>
      </c>
      <c r="C440" s="17" t="str">
        <f>IFERROR(VLOOKUP(F440,'Location List'!$A$2:$T$644,18,FALSE),"")</f>
        <v>Santos De Los Santos</v>
      </c>
      <c r="D440" s="17" t="str">
        <f>IFERROR(VLOOKUP(F440,'Location List'!$A$2:$T$644,9,FALSE),"")</f>
        <v>JOSEPH RISNEAR</v>
      </c>
      <c r="E440" s="12" t="str">
        <f>IFERROR(VLOOKUP(F440,'Location List'!$A$2:$T$644,2,FALSE),"")</f>
        <v>AUGUSTA</v>
      </c>
      <c r="F440" s="27">
        <v>939</v>
      </c>
      <c r="G440" s="85">
        <f t="shared" si="9"/>
        <v>2.9566666666666666</v>
      </c>
      <c r="H440" s="82">
        <v>2.89</v>
      </c>
      <c r="I440" s="82">
        <v>2.8</v>
      </c>
      <c r="J440" s="82">
        <v>3.18</v>
      </c>
      <c r="K440" s="19"/>
    </row>
    <row r="441" spans="1:11" ht="12.75" customHeight="1" x14ac:dyDescent="0.25">
      <c r="A441" s="17" t="str">
        <f>IFERROR(VLOOKUP(F441,'Location List'!$A$2:$T$463,20,FALSE),"")</f>
        <v>Chris Kelly</v>
      </c>
      <c r="B441" s="17" t="str">
        <f>IFERROR(VLOOKUP(F441,'Location List'!$A$2:$T$644,19,FALSE),"")</f>
        <v>Mike Seymour</v>
      </c>
      <c r="C441" s="17" t="str">
        <f>IFERROR(VLOOKUP(F441,'Location List'!$A$2:$T$644,18,FALSE),"")</f>
        <v>Kyle Christophel</v>
      </c>
      <c r="D441" s="17" t="str">
        <f>IFERROR(VLOOKUP(F441,'Location List'!$A$2:$T$644,9,FALSE),"")</f>
        <v>MICHELE BEAVAN</v>
      </c>
      <c r="E441" s="12" t="str">
        <f>IFERROR(VLOOKUP(F441,'Location List'!$A$2:$T$644,2,FALSE),"")</f>
        <v>MUNCIE</v>
      </c>
      <c r="F441" s="27">
        <v>941</v>
      </c>
      <c r="G441" s="85">
        <f t="shared" si="9"/>
        <v>2.7233333333333332</v>
      </c>
      <c r="H441" s="82">
        <v>2.61</v>
      </c>
      <c r="I441" s="82">
        <v>2.67</v>
      </c>
      <c r="J441" s="82">
        <v>2.89</v>
      </c>
      <c r="K441" s="19"/>
    </row>
    <row r="442" spans="1:11" ht="12.75" customHeight="1" x14ac:dyDescent="0.25">
      <c r="A442" s="17" t="str">
        <f>IFERROR(VLOOKUP(F442,'Location List'!$A$2:$T$463,20,FALSE),"")</f>
        <v>Bill Eich</v>
      </c>
      <c r="B442" s="17" t="str">
        <f>IFERROR(VLOOKUP(F442,'Location List'!$A$2:$T$644,19,FALSE),"")</f>
        <v>David Garcia</v>
      </c>
      <c r="C442" s="17" t="str">
        <f>IFERROR(VLOOKUP(F442,'Location List'!$A$2:$T$644,18,FALSE),"")</f>
        <v>Jose Sandoval</v>
      </c>
      <c r="D442" s="17" t="str">
        <f>IFERROR(VLOOKUP(F442,'Location List'!$A$2:$T$644,9,FALSE),"")</f>
        <v>ERIC BARGAS</v>
      </c>
      <c r="E442" s="12" t="str">
        <f>IFERROR(VLOOKUP(F442,'Location List'!$A$2:$T$644,2,FALSE),"")</f>
        <v>GARLAND</v>
      </c>
      <c r="F442" s="27">
        <v>942</v>
      </c>
      <c r="G442" s="85">
        <f t="shared" si="9"/>
        <v>2.98</v>
      </c>
      <c r="H442" s="82">
        <v>3.04</v>
      </c>
      <c r="I442" s="82">
        <v>3</v>
      </c>
      <c r="J442" s="82">
        <v>2.9</v>
      </c>
      <c r="K442" s="19"/>
    </row>
    <row r="443" spans="1:11" ht="12.75" customHeight="1" x14ac:dyDescent="0.25">
      <c r="A443" s="17" t="str">
        <f>IFERROR(VLOOKUP(F443,'Location List'!$A$2:$T$463,20,FALSE),"")</f>
        <v>Bill Eich</v>
      </c>
      <c r="B443" s="17" t="str">
        <f>IFERROR(VLOOKUP(F443,'Location List'!$A$2:$T$644,19,FALSE),"")</f>
        <v>David Garcia</v>
      </c>
      <c r="C443" s="17" t="str">
        <f>IFERROR(VLOOKUP(F443,'Location List'!$A$2:$T$644,18,FALSE),"")</f>
        <v>David Garibay Jr</v>
      </c>
      <c r="D443" s="17" t="str">
        <f>IFERROR(VLOOKUP(F443,'Location List'!$A$2:$T$644,9,FALSE),"")</f>
        <v>ANTHONY CHAPA</v>
      </c>
      <c r="E443" s="12" t="str">
        <f>IFERROR(VLOOKUP(F443,'Location List'!$A$2:$T$644,2,FALSE),"")</f>
        <v>ROUNDROCK</v>
      </c>
      <c r="F443" s="27">
        <v>943</v>
      </c>
      <c r="G443" s="85">
        <f t="shared" si="9"/>
        <v>3.0466666666666669</v>
      </c>
      <c r="H443" s="82">
        <v>3.03</v>
      </c>
      <c r="I443" s="82">
        <v>3.02</v>
      </c>
      <c r="J443" s="82">
        <v>3.09</v>
      </c>
      <c r="K443" s="19"/>
    </row>
    <row r="444" spans="1:11" ht="12.75" customHeight="1" x14ac:dyDescent="0.25">
      <c r="A444" s="17" t="str">
        <f>IFERROR(VLOOKUP(F444,'Location List'!$A$2:$T$463,20,FALSE),"")</f>
        <v>Chris Kelly</v>
      </c>
      <c r="B444" s="17" t="str">
        <f>IFERROR(VLOOKUP(F444,'Location List'!$A$2:$T$644,19,FALSE),"")</f>
        <v>Mike Seymour</v>
      </c>
      <c r="C444" s="17" t="str">
        <f>IFERROR(VLOOKUP(F444,'Location List'!$A$2:$T$644,18,FALSE),"")</f>
        <v>Kyle Christophel</v>
      </c>
      <c r="D444" s="17" t="str">
        <f>IFERROR(VLOOKUP(F444,'Location List'!$A$2:$T$644,9,FALSE),"")</f>
        <v>MICHELE BEAVAN</v>
      </c>
      <c r="E444" s="12" t="str">
        <f>IFERROR(VLOOKUP(F444,'Location List'!$A$2:$T$644,2,FALSE),"")</f>
        <v>FT. WAYNE</v>
      </c>
      <c r="F444" s="27">
        <v>946</v>
      </c>
      <c r="G444" s="85">
        <f t="shared" si="9"/>
        <v>3.0766666666666667</v>
      </c>
      <c r="H444" s="82">
        <v>3.03</v>
      </c>
      <c r="I444" s="82">
        <v>3.14</v>
      </c>
      <c r="J444" s="82">
        <v>3.06</v>
      </c>
      <c r="K444" s="19"/>
    </row>
    <row r="445" spans="1:11" ht="12.75" customHeight="1" x14ac:dyDescent="0.25">
      <c r="A445" s="17" t="str">
        <f>IFERROR(VLOOKUP(F445,'Location List'!$A$2:$T$463,20,FALSE),"")</f>
        <v>Bill Eich</v>
      </c>
      <c r="B445" s="17" t="str">
        <f>IFERROR(VLOOKUP(F445,'Location List'!$A$2:$T$644,19,FALSE),"")</f>
        <v>David Garcia</v>
      </c>
      <c r="C445" s="17" t="str">
        <f>IFERROR(VLOOKUP(F445,'Location List'!$A$2:$T$644,18,FALSE),"")</f>
        <v>Brian Setzer</v>
      </c>
      <c r="D445" s="17" t="str">
        <f>IFERROR(VLOOKUP(F445,'Location List'!$A$2:$T$644,9,FALSE),"")</f>
        <v>TODD BELL</v>
      </c>
      <c r="E445" s="12" t="str">
        <f>IFERROR(VLOOKUP(F445,'Location List'!$A$2:$T$644,2,FALSE),"")</f>
        <v>WEST ELLISVILLE</v>
      </c>
      <c r="F445" s="27">
        <v>947</v>
      </c>
      <c r="G445" s="85">
        <f t="shared" si="9"/>
        <v>2.8266666666666667</v>
      </c>
      <c r="H445" s="82">
        <v>2.81</v>
      </c>
      <c r="I445" s="82">
        <v>2.78</v>
      </c>
      <c r="J445" s="82">
        <v>2.89</v>
      </c>
      <c r="K445" s="19"/>
    </row>
    <row r="446" spans="1:11" ht="12.75" customHeight="1" x14ac:dyDescent="0.25">
      <c r="A446" s="17" t="str">
        <f>IFERROR(VLOOKUP(F446,'Location List'!$A$2:$T$463,20,FALSE),"")</f>
        <v>Bill Eich</v>
      </c>
      <c r="B446" s="17" t="str">
        <f>IFERROR(VLOOKUP(F446,'Location List'!$A$2:$T$644,19,FALSE),"")</f>
        <v>David Garcia</v>
      </c>
      <c r="C446" s="17" t="str">
        <f>IFERROR(VLOOKUP(F446,'Location List'!$A$2:$T$644,18,FALSE),"")</f>
        <v>Brian Setzer</v>
      </c>
      <c r="D446" s="17" t="str">
        <f>IFERROR(VLOOKUP(F446,'Location List'!$A$2:$T$644,9,FALSE),"")</f>
        <v>TODD BELL</v>
      </c>
      <c r="E446" s="12" t="str">
        <f>IFERROR(VLOOKUP(F446,'Location List'!$A$2:$T$644,2,FALSE),"")</f>
        <v>ST CHARLES</v>
      </c>
      <c r="F446" s="27">
        <v>948</v>
      </c>
      <c r="G446" s="85">
        <f t="shared" si="9"/>
        <v>3.1266666666666665</v>
      </c>
      <c r="H446" s="82">
        <v>3</v>
      </c>
      <c r="I446" s="82">
        <v>3.11</v>
      </c>
      <c r="J446" s="82">
        <v>3.27</v>
      </c>
      <c r="K446" s="19"/>
    </row>
    <row r="447" spans="1:11" ht="12.75" customHeight="1" x14ac:dyDescent="0.25">
      <c r="A447" s="17" t="str">
        <f>IFERROR(VLOOKUP(F447,'Location List'!$A$2:$T$463,20,FALSE),"")</f>
        <v>Bill Eich</v>
      </c>
      <c r="B447" s="17" t="str">
        <f>IFERROR(VLOOKUP(F447,'Location List'!$A$2:$T$644,19,FALSE),"")</f>
        <v>David Garcia</v>
      </c>
      <c r="C447" s="17" t="str">
        <f>IFERROR(VLOOKUP(F447,'Location List'!$A$2:$T$644,18,FALSE),"")</f>
        <v>Jose Sandoval</v>
      </c>
      <c r="D447" s="17" t="str">
        <f>IFERROR(VLOOKUP(F447,'Location List'!$A$2:$T$644,9,FALSE),"")</f>
        <v>ERIC BARGAS</v>
      </c>
      <c r="E447" s="12" t="str">
        <f>IFERROR(VLOOKUP(F447,'Location List'!$A$2:$T$644,2,FALSE),"")</f>
        <v>REDBIRD</v>
      </c>
      <c r="F447" s="27">
        <v>949</v>
      </c>
      <c r="G447" s="85">
        <f t="shared" si="9"/>
        <v>2.9266666666666672</v>
      </c>
      <c r="H447" s="82">
        <v>2.85</v>
      </c>
      <c r="I447" s="82">
        <v>3.05</v>
      </c>
      <c r="J447" s="82">
        <v>2.88</v>
      </c>
      <c r="K447" s="19"/>
    </row>
    <row r="448" spans="1:11" ht="12.75" customHeight="1" x14ac:dyDescent="0.25">
      <c r="A448" s="17" t="str">
        <f>IFERROR(VLOOKUP(F448,'Location List'!$A$2:$T$463,20,FALSE),"")</f>
        <v>Bill Eich</v>
      </c>
      <c r="B448" s="17" t="str">
        <f>IFERROR(VLOOKUP(F448,'Location List'!$A$2:$T$644,19,FALSE),"")</f>
        <v>David Garcia</v>
      </c>
      <c r="C448" s="17" t="str">
        <f>IFERROR(VLOOKUP(F448,'Location List'!$A$2:$T$644,18,FALSE),"")</f>
        <v>Jose Sandoval</v>
      </c>
      <c r="D448" s="17" t="str">
        <f>IFERROR(VLOOKUP(F448,'Location List'!$A$2:$T$644,9,FALSE),"")</f>
        <v>ERIC BARGAS</v>
      </c>
      <c r="E448" s="12" t="str">
        <f>IFERROR(VLOOKUP(F448,'Location List'!$A$2:$T$644,2,FALSE),"")</f>
        <v>WEST PLANO</v>
      </c>
      <c r="F448" s="27">
        <v>950</v>
      </c>
      <c r="G448" s="85">
        <f t="shared" si="9"/>
        <v>3.06</v>
      </c>
      <c r="H448" s="82">
        <v>2.92</v>
      </c>
      <c r="I448" s="82">
        <v>3.29</v>
      </c>
      <c r="J448" s="82">
        <v>2.97</v>
      </c>
      <c r="K448" s="19"/>
    </row>
    <row r="449" spans="1:11" ht="12.75" customHeight="1" x14ac:dyDescent="0.25">
      <c r="A449" s="17" t="str">
        <f>IFERROR(VLOOKUP(F449,'Location List'!$A$2:$T$463,20,FALSE),"")</f>
        <v>Bill Eich</v>
      </c>
      <c r="B449" s="17" t="str">
        <f>IFERROR(VLOOKUP(F449,'Location List'!$A$2:$T$644,19,FALSE),"")</f>
        <v>David Garcia</v>
      </c>
      <c r="C449" s="17" t="str">
        <f>IFERROR(VLOOKUP(F449,'Location List'!$A$2:$T$644,18,FALSE),"")</f>
        <v>David Garibay Jr</v>
      </c>
      <c r="D449" s="17" t="str">
        <f>IFERROR(VLOOKUP(F449,'Location List'!$A$2:$T$644,9,FALSE),"")</f>
        <v>ANTHONY CHAPA</v>
      </c>
      <c r="E449" s="12" t="str">
        <f>IFERROR(VLOOKUP(F449,'Location List'!$A$2:$T$644,2,FALSE),"")</f>
        <v>S. AUSTIN</v>
      </c>
      <c r="F449" s="27">
        <v>951</v>
      </c>
      <c r="G449" s="85">
        <f t="shared" si="9"/>
        <v>2.89</v>
      </c>
      <c r="H449" s="82">
        <v>2.83</v>
      </c>
      <c r="I449" s="82">
        <v>2.92</v>
      </c>
      <c r="J449" s="82">
        <v>2.92</v>
      </c>
      <c r="K449" s="19"/>
    </row>
    <row r="450" spans="1:11" ht="12.75" customHeight="1" x14ac:dyDescent="0.25">
      <c r="A450" s="17" t="str">
        <f>IFERROR(VLOOKUP(F450,'Location List'!$A$2:$T$463,20,FALSE),"")</f>
        <v>Bill Eich</v>
      </c>
      <c r="B450" s="17" t="str">
        <f>IFERROR(VLOOKUP(F450,'Location List'!$A$2:$T$644,19,FALSE),"")</f>
        <v>David Garcia</v>
      </c>
      <c r="C450" s="17" t="str">
        <f>IFERROR(VLOOKUP(F450,'Location List'!$A$2:$T$644,18,FALSE),"")</f>
        <v>Mike Kralick</v>
      </c>
      <c r="D450" s="17" t="str">
        <f>IFERROR(VLOOKUP(F450,'Location List'!$A$2:$T$644,9,FALSE),"")</f>
        <v>KELLI KASPER</v>
      </c>
      <c r="E450" s="12" t="str">
        <f>IFERROR(VLOOKUP(F450,'Location List'!$A$2:$T$644,2,FALSE),"")</f>
        <v>S. FT WORTH</v>
      </c>
      <c r="F450" s="27">
        <v>952</v>
      </c>
      <c r="G450" s="85">
        <f t="shared" si="9"/>
        <v>2.9766666666666666</v>
      </c>
      <c r="H450" s="82">
        <v>3</v>
      </c>
      <c r="I450" s="82">
        <v>2.93</v>
      </c>
      <c r="J450" s="82">
        <v>3</v>
      </c>
      <c r="K450" s="19"/>
    </row>
    <row r="451" spans="1:11" ht="12.75" customHeight="1" x14ac:dyDescent="0.25">
      <c r="A451" s="17" t="str">
        <f>IFERROR(VLOOKUP(F451,'Location List'!$A$2:$T$463,20,FALSE),"")</f>
        <v>Chris Kelly</v>
      </c>
      <c r="B451" s="17" t="str">
        <f>IFERROR(VLOOKUP(F451,'Location List'!$A$2:$T$644,19,FALSE),"")</f>
        <v>Chris Parenti</v>
      </c>
      <c r="C451" s="17" t="str">
        <f>IFERROR(VLOOKUP(F451,'Location List'!$A$2:$T$644,18,FALSE),"")</f>
        <v>Stephen Vanderslice</v>
      </c>
      <c r="D451" s="17" t="str">
        <f>IFERROR(VLOOKUP(F451,'Location List'!$A$2:$T$644,9,FALSE),"")</f>
        <v>DANIEL BESSEMER</v>
      </c>
      <c r="E451" s="12" t="str">
        <f>IFERROR(VLOOKUP(F451,'Location List'!$A$2:$T$644,2,FALSE),"")</f>
        <v>WILMINGTON</v>
      </c>
      <c r="F451" s="27">
        <v>954</v>
      </c>
      <c r="G451" s="85">
        <f t="shared" ref="G451:G462" si="10">AVERAGE(H451:JH451)</f>
        <v>2.9866666666666664</v>
      </c>
      <c r="H451" s="82">
        <v>2.9</v>
      </c>
      <c r="I451" s="82">
        <v>3.03</v>
      </c>
      <c r="J451" s="82">
        <v>3.03</v>
      </c>
      <c r="K451" s="19"/>
    </row>
    <row r="452" spans="1:11" ht="12.75" customHeight="1" x14ac:dyDescent="0.25">
      <c r="A452" s="17" t="str">
        <f>IFERROR(VLOOKUP(F452,'Location List'!$A$2:$T$463,20,FALSE),"")</f>
        <v>Tim Kerum</v>
      </c>
      <c r="B452" s="17" t="str">
        <f>IFERROR(VLOOKUP(F452,'Location List'!$A$2:$T$644,19,FALSE),"")</f>
        <v>Mike Seymour</v>
      </c>
      <c r="C452" s="17" t="str">
        <f>IFERROR(VLOOKUP(F452,'Location List'!$A$2:$T$644,18,FALSE),"")</f>
        <v>Dean Bilstein</v>
      </c>
      <c r="D452" s="17" t="str">
        <f>IFERROR(VLOOKUP(F452,'Location List'!$A$2:$T$644,9,FALSE),"")</f>
        <v>Eric Montes</v>
      </c>
      <c r="E452" s="12" t="str">
        <f>IFERROR(VLOOKUP(F452,'Location List'!$A$2:$T$644,2,FALSE),"")</f>
        <v>DES MOINES</v>
      </c>
      <c r="F452" s="27">
        <v>958</v>
      </c>
      <c r="G452" s="85">
        <f t="shared" si="10"/>
        <v>2.8766666666666665</v>
      </c>
      <c r="H452" s="82">
        <v>3.02</v>
      </c>
      <c r="I452" s="82">
        <v>2.78</v>
      </c>
      <c r="J452" s="82">
        <v>2.83</v>
      </c>
      <c r="K452" s="19"/>
    </row>
    <row r="453" spans="1:11" ht="12.75" customHeight="1" x14ac:dyDescent="0.25">
      <c r="A453" s="17" t="str">
        <f>IFERROR(VLOOKUP(F453,'Location List'!$A$2:$T$463,20,FALSE),"")</f>
        <v>Tim Kerum</v>
      </c>
      <c r="B453" s="17" t="str">
        <f>IFERROR(VLOOKUP(F453,'Location List'!$A$2:$T$644,19,FALSE),"")</f>
        <v>Mike Seymour</v>
      </c>
      <c r="C453" s="17" t="str">
        <f>IFERROR(VLOOKUP(F453,'Location List'!$A$2:$T$644,18,FALSE),"")</f>
        <v>Rocky Trevino</v>
      </c>
      <c r="D453" s="17" t="str">
        <f>IFERROR(VLOOKUP(F453,'Location List'!$A$2:$T$644,9,FALSE),"")</f>
        <v>RYAN RODRIGUEZ</v>
      </c>
      <c r="E453" s="12" t="str">
        <f>IFERROR(VLOOKUP(F453,'Location List'!$A$2:$T$644,2,FALSE),"")</f>
        <v>BOISE</v>
      </c>
      <c r="F453" s="27">
        <v>959</v>
      </c>
      <c r="G453" s="85">
        <f t="shared" si="10"/>
        <v>3.0166666666666671</v>
      </c>
      <c r="H453" s="82">
        <v>3</v>
      </c>
      <c r="I453" s="82">
        <v>2.96</v>
      </c>
      <c r="J453" s="82">
        <v>3.09</v>
      </c>
      <c r="K453" s="19"/>
    </row>
    <row r="454" spans="1:11" ht="12.75" customHeight="1" x14ac:dyDescent="0.25">
      <c r="A454" s="17" t="str">
        <f>IFERROR(VLOOKUP(F454,'Location List'!$A$2:$T$463,20,FALSE),"")</f>
        <v>Chris Kelly</v>
      </c>
      <c r="B454" s="17" t="str">
        <f>IFERROR(VLOOKUP(F454,'Location List'!$A$2:$T$644,19,FALSE),"")</f>
        <v>Mike Seymour</v>
      </c>
      <c r="C454" s="17" t="str">
        <f>IFERROR(VLOOKUP(F454,'Location List'!$A$2:$T$644,18,FALSE),"")</f>
        <v>Joe Hazard</v>
      </c>
      <c r="D454" s="17" t="str">
        <f>IFERROR(VLOOKUP(F454,'Location List'!$A$2:$T$644,9,FALSE),"")</f>
        <v>TROY WATRING</v>
      </c>
      <c r="E454" s="12" t="str">
        <f>IFERROR(VLOOKUP(F454,'Location List'!$A$2:$T$644,2,FALSE),"")</f>
        <v>ROCKFORD</v>
      </c>
      <c r="F454" s="27">
        <v>960</v>
      </c>
      <c r="G454" s="85">
        <f t="shared" si="10"/>
        <v>3.33</v>
      </c>
      <c r="H454" s="82">
        <v>3.49</v>
      </c>
      <c r="I454" s="82">
        <v>3.29</v>
      </c>
      <c r="J454" s="82">
        <v>3.21</v>
      </c>
      <c r="K454" s="19"/>
    </row>
    <row r="455" spans="1:11" ht="12.75" customHeight="1" x14ac:dyDescent="0.25">
      <c r="A455" s="17" t="str">
        <f>IFERROR(VLOOKUP(F455,'Location List'!$A$2:$T$463,20,FALSE),"")</f>
        <v>Tim Kerum</v>
      </c>
      <c r="B455" s="17" t="str">
        <f>IFERROR(VLOOKUP(F455,'Location List'!$A$2:$T$644,19,FALSE),"")</f>
        <v>Mike Seymour</v>
      </c>
      <c r="C455" s="17" t="str">
        <f>IFERROR(VLOOKUP(F455,'Location List'!$A$2:$T$644,18,FALSE),"")</f>
        <v>Dean Bilstein</v>
      </c>
      <c r="D455" s="17" t="str">
        <f>IFERROR(VLOOKUP(F455,'Location List'!$A$2:$T$644,9,FALSE),"")</f>
        <v>ERIC MONTES</v>
      </c>
      <c r="E455" s="12" t="str">
        <f>IFERROR(VLOOKUP(F455,'Location List'!$A$2:$T$644,2,FALSE),"")</f>
        <v>TOPEKA</v>
      </c>
      <c r="F455" s="27">
        <v>961</v>
      </c>
      <c r="G455" s="85">
        <f t="shared" si="10"/>
        <v>2.9333333333333336</v>
      </c>
      <c r="H455" s="82">
        <v>2.93</v>
      </c>
      <c r="I455" s="82">
        <v>2.95</v>
      </c>
      <c r="J455" s="82">
        <v>2.92</v>
      </c>
      <c r="K455" s="19"/>
    </row>
    <row r="456" spans="1:11" ht="12.75" customHeight="1" x14ac:dyDescent="0.25">
      <c r="A456" s="17" t="str">
        <f>IFERROR(VLOOKUP(F456,'Location List'!$A$2:$T$463,20,FALSE),"")</f>
        <v>Bill Eich</v>
      </c>
      <c r="B456" s="17" t="str">
        <f>IFERROR(VLOOKUP(F456,'Location List'!$A$2:$T$644,19,FALSE),"")</f>
        <v>David Garcia</v>
      </c>
      <c r="C456" s="17" t="str">
        <f>IFERROR(VLOOKUP(F456,'Location List'!$A$2:$T$644,18,FALSE),"")</f>
        <v>Chris Smith</v>
      </c>
      <c r="D456" s="17" t="str">
        <f>IFERROR(VLOOKUP(F456,'Location List'!$A$2:$T$644,9,FALSE),"")</f>
        <v>TODD BELL</v>
      </c>
      <c r="E456" s="12" t="str">
        <f>IFERROR(VLOOKUP(F456,'Location List'!$A$2:$T$644,2,FALSE),"")</f>
        <v>WICHITA KS</v>
      </c>
      <c r="F456" s="27">
        <v>962</v>
      </c>
      <c r="G456" s="85">
        <f t="shared" si="10"/>
        <v>2.89</v>
      </c>
      <c r="H456" s="82">
        <v>2.56</v>
      </c>
      <c r="I456" s="82">
        <v>3.15</v>
      </c>
      <c r="J456" s="82">
        <v>2.96</v>
      </c>
      <c r="K456" s="19"/>
    </row>
    <row r="457" spans="1:11" ht="12.75" customHeight="1" x14ac:dyDescent="0.25">
      <c r="A457" s="17" t="str">
        <f>IFERROR(VLOOKUP(F457,'Location List'!$A$2:$T$463,20,FALSE),"")</f>
        <v>Chris Kelly</v>
      </c>
      <c r="B457" s="17" t="str">
        <f>IFERROR(VLOOKUP(F457,'Location List'!$A$2:$T$644,19,FALSE),"")</f>
        <v>Chris Parenti</v>
      </c>
      <c r="C457" s="17" t="str">
        <f>IFERROR(VLOOKUP(F457,'Location List'!$A$2:$T$644,18,FALSE),"")</f>
        <v>Jeff Morgan</v>
      </c>
      <c r="D457" s="17" t="str">
        <f>IFERROR(VLOOKUP(F457,'Location List'!$A$2:$T$644,9,FALSE),"")</f>
        <v>DANIEL BESSEMER</v>
      </c>
      <c r="E457" s="12" t="str">
        <f>IFERROR(VLOOKUP(F457,'Location List'!$A$2:$T$644,2,FALSE),"")</f>
        <v>HARRISBURG</v>
      </c>
      <c r="F457" s="27">
        <v>964</v>
      </c>
      <c r="G457" s="85">
        <f t="shared" si="10"/>
        <v>3.063333333333333</v>
      </c>
      <c r="H457" s="82">
        <v>3.3</v>
      </c>
      <c r="I457" s="82">
        <v>2.84</v>
      </c>
      <c r="J457" s="82">
        <v>3.05</v>
      </c>
      <c r="K457" s="19"/>
    </row>
    <row r="458" spans="1:11" ht="12.75" customHeight="1" x14ac:dyDescent="0.25">
      <c r="A458" s="17" t="str">
        <f>IFERROR(VLOOKUP(F458,'Location List'!$A$2:$T$463,20,FALSE),"")</f>
        <v>Chris Kelly</v>
      </c>
      <c r="B458" s="17" t="str">
        <f>IFERROR(VLOOKUP(F458,'Location List'!$A$2:$T$644,19,FALSE),"")</f>
        <v>Chris Parenti</v>
      </c>
      <c r="C458" s="17" t="str">
        <f>IFERROR(VLOOKUP(F458,'Location List'!$A$2:$T$644,18,FALSE),"")</f>
        <v>Scott Whitsel</v>
      </c>
      <c r="D458" s="17" t="str">
        <f>IFERROR(VLOOKUP(F458,'Location List'!$A$2:$T$644,9,FALSE),"")</f>
        <v>DANIEL BESSEMER</v>
      </c>
      <c r="E458" s="12" t="str">
        <f>IFERROR(VLOOKUP(F458,'Location List'!$A$2:$T$644,2,FALSE),"")</f>
        <v>YORK</v>
      </c>
      <c r="F458" s="27">
        <v>965</v>
      </c>
      <c r="G458" s="85">
        <f t="shared" si="10"/>
        <v>2.9566666666666666</v>
      </c>
      <c r="H458" s="82">
        <v>2.85</v>
      </c>
      <c r="I458" s="82">
        <v>3.08</v>
      </c>
      <c r="J458" s="82">
        <v>2.94</v>
      </c>
      <c r="K458" s="19"/>
    </row>
    <row r="459" spans="1:11" ht="12.75" customHeight="1" x14ac:dyDescent="0.25">
      <c r="A459" s="17" t="str">
        <f>IFERROR(VLOOKUP(F459,'Location List'!$A$2:$T$463,20,FALSE),"")</f>
        <v>Bill Eich</v>
      </c>
      <c r="B459" s="17" t="str">
        <f>IFERROR(VLOOKUP(F459,'Location List'!$A$2:$T$644,19,FALSE),"")</f>
        <v>Dennis Morgan</v>
      </c>
      <c r="C459" s="17" t="str">
        <f>IFERROR(VLOOKUP(F459,'Location List'!$A$2:$T$644,18,FALSE),"")</f>
        <v>Wayne Rough</v>
      </c>
      <c r="D459" s="17" t="str">
        <f>IFERROR(VLOOKUP(F459,'Location List'!$A$2:$T$644,9,FALSE),"")</f>
        <v>HASHEM SAADAT</v>
      </c>
      <c r="E459" s="12" t="str">
        <f>IFERROR(VLOOKUP(F459,'Location List'!$A$2:$T$644,2,FALSE),"")</f>
        <v>COLUMBIA</v>
      </c>
      <c r="F459" s="27">
        <v>967</v>
      </c>
      <c r="G459" s="85">
        <f t="shared" si="10"/>
        <v>2.8699999999999997</v>
      </c>
      <c r="H459" s="82">
        <v>2.97</v>
      </c>
      <c r="I459" s="82">
        <v>2.71</v>
      </c>
      <c r="J459" s="82">
        <v>2.93</v>
      </c>
      <c r="K459" s="19"/>
    </row>
    <row r="460" spans="1:11" ht="12.75" customHeight="1" x14ac:dyDescent="0.25">
      <c r="A460" s="17" t="str">
        <f>IFERROR(VLOOKUP(F460,'Location List'!$A$2:$T$463,20,FALSE),"")</f>
        <v>Bill Eich</v>
      </c>
      <c r="B460" s="17" t="str">
        <f>IFERROR(VLOOKUP(F460,'Location List'!$A$2:$T$644,19,FALSE),"")</f>
        <v>Dennis Morgan</v>
      </c>
      <c r="C460" s="17" t="str">
        <f>IFERROR(VLOOKUP(F460,'Location List'!$A$2:$T$644,18,FALSE),"")</f>
        <v>Wayne Rough</v>
      </c>
      <c r="D460" s="17" t="str">
        <f>IFERROR(VLOOKUP(F460,'Location List'!$A$2:$T$644,9,FALSE),"")</f>
        <v>HASHEM SAADAT</v>
      </c>
      <c r="E460" s="12" t="str">
        <f>IFERROR(VLOOKUP(F460,'Location List'!$A$2:$T$644,2,FALSE),"")</f>
        <v>GREENVILLE</v>
      </c>
      <c r="F460" s="27">
        <v>968</v>
      </c>
      <c r="G460" s="85">
        <f t="shared" si="10"/>
        <v>2.8966666666666665</v>
      </c>
      <c r="H460" s="82">
        <v>2.8</v>
      </c>
      <c r="I460" s="82">
        <v>2.96</v>
      </c>
      <c r="J460" s="82">
        <v>2.93</v>
      </c>
      <c r="K460" s="19"/>
    </row>
    <row r="461" spans="1:11" ht="12.75" customHeight="1" x14ac:dyDescent="0.25">
      <c r="A461" s="17" t="str">
        <f>IFERROR(VLOOKUP(F461,'Location List'!$A$2:$T$463,20,FALSE),"")</f>
        <v>Bill Eich</v>
      </c>
      <c r="B461" s="17" t="str">
        <f>IFERROR(VLOOKUP(F461,'Location List'!$A$2:$T$644,19,FALSE),"")</f>
        <v>Dennis Morgan</v>
      </c>
      <c r="C461" s="17" t="str">
        <f>IFERROR(VLOOKUP(F461,'Location List'!$A$2:$T$644,18,FALSE),"")</f>
        <v>David Jacobs</v>
      </c>
      <c r="D461" s="17" t="str">
        <f>IFERROR(VLOOKUP(F461,'Location List'!$A$2:$T$644,9,FALSE),"")</f>
        <v>JIM HAMBLEN</v>
      </c>
      <c r="E461" s="12" t="str">
        <f>IFERROR(VLOOKUP(F461,'Location List'!$A$2:$T$644,2,FALSE),"")</f>
        <v>CHATTANOOGA</v>
      </c>
      <c r="F461" s="27">
        <v>969</v>
      </c>
      <c r="G461" s="85">
        <f t="shared" si="10"/>
        <v>2.9833333333333329</v>
      </c>
      <c r="H461" s="82">
        <v>2.89</v>
      </c>
      <c r="I461" s="82">
        <v>3.01</v>
      </c>
      <c r="J461" s="82">
        <v>3.05</v>
      </c>
      <c r="K461" s="19"/>
    </row>
    <row r="462" spans="1:11" ht="12.75" customHeight="1" x14ac:dyDescent="0.25">
      <c r="A462" s="17" t="str">
        <f>IFERROR(VLOOKUP(F462,'Location List'!$A$2:$T$463,20,FALSE),"")</f>
        <v>Chris Kelly</v>
      </c>
      <c r="B462" s="17" t="str">
        <f>IFERROR(VLOOKUP(F462,'Location List'!$A$2:$T$644,19,FALSE),"")</f>
        <v>Chris Parenti</v>
      </c>
      <c r="C462" s="17" t="str">
        <f>IFERROR(VLOOKUP(F462,'Location List'!$A$2:$T$644,18,FALSE),"")</f>
        <v>Robert Lane</v>
      </c>
      <c r="D462" s="17" t="str">
        <f>IFERROR(VLOOKUP(F462,'Location List'!$A$2:$T$644,9,FALSE),"")</f>
        <v>SUSAN JENSEN</v>
      </c>
      <c r="E462" s="12" t="str">
        <f>IFERROR(VLOOKUP(F462,'Location List'!$A$2:$T$644,2,FALSE),"")</f>
        <v>ROANOKE</v>
      </c>
      <c r="F462" s="27">
        <v>972</v>
      </c>
      <c r="G462" s="85">
        <f t="shared" si="10"/>
        <v>2.8833333333333333</v>
      </c>
      <c r="H462" s="82">
        <v>2.89</v>
      </c>
      <c r="I462" s="82">
        <v>2.93</v>
      </c>
      <c r="J462" s="82">
        <v>2.83</v>
      </c>
      <c r="K462" s="19"/>
    </row>
    <row r="463" spans="1:11" ht="12.5" x14ac:dyDescent="0.25">
      <c r="A463" s="17" t="str">
        <f>IFERROR(VLOOKUP(F463,'Location List'!$A$2:$T$462,20,FALSE),"")</f>
        <v/>
      </c>
      <c r="B463" s="17" t="str">
        <f>IFERROR(VLOOKUP(F463,'Location List'!$A$2:$T$644,19,FALSE),"")</f>
        <v/>
      </c>
      <c r="C463" s="17" t="str">
        <f>IFERROR(VLOOKUP(F463,'Location List'!$A$2:$T$644,18,FALSE),"")</f>
        <v/>
      </c>
      <c r="D463" s="17" t="str">
        <f>IFERROR(VLOOKUP(F463,'Location List'!$A$2:$T$644,9,FALSE),"")</f>
        <v/>
      </c>
      <c r="E463" s="12" t="str">
        <f>IFERROR(VLOOKUP(F463,'Location List'!$A$2:$T$644,2,FALSE),"")</f>
        <v/>
      </c>
      <c r="F463" s="27"/>
      <c r="G463" s="85"/>
      <c r="H463" s="82"/>
      <c r="I463" s="82"/>
      <c r="J463" s="82"/>
      <c r="K463" s="19"/>
    </row>
    <row r="464" spans="1:11" ht="12.5" x14ac:dyDescent="0.25">
      <c r="A464" s="17" t="str">
        <f>IFERROR(VLOOKUP(F464,'Location List'!$A$2:$T$462,20,FALSE),"")</f>
        <v/>
      </c>
      <c r="B464" s="17" t="str">
        <f>IFERROR(VLOOKUP(F464,'Location List'!$A$2:$T$644,19,FALSE),"")</f>
        <v/>
      </c>
      <c r="C464" s="17" t="str">
        <f>IFERROR(VLOOKUP(F464,'Location List'!$A$2:$T$644,18,FALSE),"")</f>
        <v/>
      </c>
      <c r="D464" s="17" t="str">
        <f>IFERROR(VLOOKUP(F464,'Location List'!$A$2:$T$644,9,FALSE),"")</f>
        <v/>
      </c>
      <c r="E464" s="12" t="str">
        <f>IFERROR(VLOOKUP(F464,'Location List'!$A$2:$T$644,2,FALSE),"")</f>
        <v/>
      </c>
      <c r="F464" s="27"/>
      <c r="G464" s="85"/>
      <c r="H464" s="82"/>
      <c r="I464" s="82"/>
      <c r="J464" s="82"/>
      <c r="K464" s="19"/>
    </row>
    <row r="465" spans="1:11" ht="12.5" x14ac:dyDescent="0.25">
      <c r="A465" s="17" t="str">
        <f>IFERROR(VLOOKUP(F465,'Location List'!$A$2:$T$462,20,FALSE),"")</f>
        <v/>
      </c>
      <c r="B465" s="17" t="str">
        <f>IFERROR(VLOOKUP(F465,'Location List'!$A$2:$T$644,19,FALSE),"")</f>
        <v/>
      </c>
      <c r="C465" s="17" t="str">
        <f>IFERROR(VLOOKUP(F465,'Location List'!$A$2:$T$644,18,FALSE),"")</f>
        <v/>
      </c>
      <c r="D465" s="17" t="str">
        <f>IFERROR(VLOOKUP(F465,'Location List'!$A$2:$T$644,9,FALSE),"")</f>
        <v/>
      </c>
      <c r="E465" s="12" t="str">
        <f>IFERROR(VLOOKUP(F465,'Location List'!$A$2:$T$644,2,FALSE),"")</f>
        <v/>
      </c>
      <c r="F465" s="27"/>
      <c r="G465" s="85"/>
      <c r="H465" s="82"/>
      <c r="I465" s="82"/>
      <c r="J465" s="82"/>
      <c r="K465" s="19"/>
    </row>
    <row r="466" spans="1:11" ht="12.5" x14ac:dyDescent="0.25">
      <c r="A466" s="17" t="str">
        <f>IFERROR(VLOOKUP(F466,'Location List'!$A$2:$T$462,20,FALSE),"")</f>
        <v/>
      </c>
      <c r="B466" s="17" t="str">
        <f>IFERROR(VLOOKUP(F466,'Location List'!$A$2:$T$644,19,FALSE),"")</f>
        <v/>
      </c>
      <c r="C466" s="17" t="str">
        <f>IFERROR(VLOOKUP(F466,'Location List'!$A$2:$T$644,18,FALSE),"")</f>
        <v/>
      </c>
      <c r="D466" s="17" t="str">
        <f>IFERROR(VLOOKUP(F466,'Location List'!$A$2:$T$644,9,FALSE),"")</f>
        <v/>
      </c>
      <c r="E466" s="12" t="str">
        <f>IFERROR(VLOOKUP(F466,'Location List'!$A$2:$T$644,2,FALSE),"")</f>
        <v/>
      </c>
      <c r="F466" s="27"/>
      <c r="G466" s="85"/>
      <c r="H466" s="82"/>
      <c r="I466" s="82"/>
      <c r="J466" s="82"/>
      <c r="K466" s="19"/>
    </row>
    <row r="467" spans="1:11" ht="12.5" x14ac:dyDescent="0.25">
      <c r="A467" s="17" t="str">
        <f>IFERROR(VLOOKUP(F467,'Location List'!$A$2:$T$462,20,FALSE),"")</f>
        <v/>
      </c>
      <c r="B467" s="17" t="str">
        <f>IFERROR(VLOOKUP(F467,'Location List'!$A$2:$T$644,19,FALSE),"")</f>
        <v/>
      </c>
      <c r="C467" s="17" t="str">
        <f>IFERROR(VLOOKUP(F467,'Location List'!$A$2:$T$644,18,FALSE),"")</f>
        <v/>
      </c>
      <c r="D467" s="17" t="str">
        <f>IFERROR(VLOOKUP(F467,'Location List'!$A$2:$T$644,9,FALSE),"")</f>
        <v/>
      </c>
      <c r="E467" s="12" t="str">
        <f>IFERROR(VLOOKUP(F467,'Location List'!$A$2:$T$644,2,FALSE),"")</f>
        <v/>
      </c>
      <c r="F467" s="27"/>
      <c r="G467" s="85"/>
      <c r="H467" s="82"/>
      <c r="I467" s="82"/>
      <c r="J467" s="82"/>
      <c r="K467" s="19"/>
    </row>
    <row r="468" spans="1:11" ht="12.5" x14ac:dyDescent="0.25">
      <c r="A468" s="17" t="str">
        <f>IFERROR(VLOOKUP(F468,'Location List'!$A$2:$T$462,20,FALSE),"")</f>
        <v/>
      </c>
      <c r="B468" s="17" t="str">
        <f>IFERROR(VLOOKUP(F468,'Location List'!$A$2:$T$644,19,FALSE),"")</f>
        <v/>
      </c>
      <c r="C468" s="17" t="str">
        <f>IFERROR(VLOOKUP(F468,'Location List'!$A$2:$T$644,18,FALSE),"")</f>
        <v/>
      </c>
      <c r="D468" s="17" t="str">
        <f>IFERROR(VLOOKUP(F468,'Location List'!$A$2:$T$644,9,FALSE),"")</f>
        <v/>
      </c>
      <c r="E468" s="12" t="str">
        <f>IFERROR(VLOOKUP(F468,'Location List'!$A$2:$T$644,2,FALSE),"")</f>
        <v/>
      </c>
      <c r="F468" s="27"/>
      <c r="G468" s="85"/>
      <c r="H468" s="82"/>
      <c r="I468" s="82"/>
      <c r="J468" s="82"/>
      <c r="K468" s="19"/>
    </row>
    <row r="469" spans="1:11" ht="12.5" x14ac:dyDescent="0.25">
      <c r="A469" s="17" t="str">
        <f>IFERROR(VLOOKUP(F469,'Location List'!$A$2:$T$462,20,FALSE),"")</f>
        <v/>
      </c>
      <c r="B469" s="17" t="str">
        <f>IFERROR(VLOOKUP(F469,'Location List'!$A$2:$T$644,19,FALSE),"")</f>
        <v/>
      </c>
      <c r="C469" s="17" t="str">
        <f>IFERROR(VLOOKUP(F469,'Location List'!$A$2:$T$644,18,FALSE),"")</f>
        <v/>
      </c>
      <c r="D469" s="17" t="str">
        <f>IFERROR(VLOOKUP(F469,'Location List'!$A$2:$T$644,9,FALSE),"")</f>
        <v/>
      </c>
      <c r="E469" s="12" t="str">
        <f>IFERROR(VLOOKUP(F469,'Location List'!$A$2:$T$644,2,FALSE),"")</f>
        <v/>
      </c>
      <c r="F469" s="27"/>
      <c r="G469" s="85"/>
      <c r="H469" s="82"/>
      <c r="I469" s="82"/>
      <c r="J469" s="82"/>
      <c r="K469" s="19"/>
    </row>
    <row r="470" spans="1:11" ht="12.5" x14ac:dyDescent="0.25">
      <c r="A470" s="17" t="str">
        <f>IFERROR(VLOOKUP(F470,'Location List'!$A$2:$T$462,20,FALSE),"")</f>
        <v/>
      </c>
      <c r="B470" s="17" t="str">
        <f>IFERROR(VLOOKUP(F470,'Location List'!$A$2:$T$644,19,FALSE),"")</f>
        <v/>
      </c>
      <c r="C470" s="17" t="str">
        <f>IFERROR(VLOOKUP(F470,'Location List'!$A$2:$T$644,18,FALSE),"")</f>
        <v/>
      </c>
      <c r="D470" s="17" t="str">
        <f>IFERROR(VLOOKUP(F470,'Location List'!$A$2:$T$644,9,FALSE),"")</f>
        <v/>
      </c>
      <c r="E470" s="12" t="str">
        <f>IFERROR(VLOOKUP(F470,'Location List'!$A$2:$T$644,2,FALSE),"")</f>
        <v/>
      </c>
      <c r="F470" s="27"/>
      <c r="G470" s="85"/>
      <c r="H470" s="82"/>
      <c r="I470" s="82"/>
      <c r="J470" s="82"/>
      <c r="K470" s="19"/>
    </row>
    <row r="471" spans="1:11" ht="12.5" x14ac:dyDescent="0.25">
      <c r="A471" s="17" t="str">
        <f>IFERROR(VLOOKUP(F471,'Location List'!$A$2:$T$462,20,FALSE),"")</f>
        <v/>
      </c>
      <c r="B471" s="17" t="str">
        <f>IFERROR(VLOOKUP(F471,'Location List'!$A$2:$T$644,19,FALSE),"")</f>
        <v/>
      </c>
      <c r="C471" s="17" t="str">
        <f>IFERROR(VLOOKUP(F471,'Location List'!$A$2:$T$644,18,FALSE),"")</f>
        <v/>
      </c>
      <c r="D471" s="17" t="str">
        <f>IFERROR(VLOOKUP(F471,'Location List'!$A$2:$T$644,9,FALSE),"")</f>
        <v/>
      </c>
      <c r="E471" s="12" t="str">
        <f>IFERROR(VLOOKUP(F471,'Location List'!$A$2:$T$644,2,FALSE),"")</f>
        <v/>
      </c>
      <c r="F471" s="27"/>
      <c r="G471" s="85"/>
      <c r="H471" s="82"/>
      <c r="I471" s="82"/>
      <c r="J471" s="82"/>
      <c r="K471" s="19"/>
    </row>
    <row r="472" spans="1:11" ht="12.5" x14ac:dyDescent="0.25">
      <c r="A472" s="17" t="str">
        <f>IFERROR(VLOOKUP(F472,'Location List'!$A$2:$T$462,20,FALSE),"")</f>
        <v/>
      </c>
      <c r="B472" s="17" t="str">
        <f>IFERROR(VLOOKUP(F472,'Location List'!$A$2:$T$644,19,FALSE),"")</f>
        <v/>
      </c>
      <c r="C472" s="17" t="str">
        <f>IFERROR(VLOOKUP(F472,'Location List'!$A$2:$T$644,18,FALSE),"")</f>
        <v/>
      </c>
      <c r="D472" s="17" t="str">
        <f>IFERROR(VLOOKUP(F472,'Location List'!$A$2:$T$644,9,FALSE),"")</f>
        <v/>
      </c>
      <c r="E472" s="12" t="str">
        <f>IFERROR(VLOOKUP(F472,'Location List'!$A$2:$T$644,2,FALSE),"")</f>
        <v/>
      </c>
      <c r="F472" s="27"/>
      <c r="G472" s="85"/>
      <c r="H472" s="82"/>
      <c r="I472" s="82"/>
      <c r="J472" s="82"/>
      <c r="K472" s="19"/>
    </row>
    <row r="473" spans="1:11" ht="12.5" x14ac:dyDescent="0.25">
      <c r="A473" s="17" t="str">
        <f>IFERROR(VLOOKUP(F473,'Location List'!$A$2:$T$462,20,FALSE),"")</f>
        <v/>
      </c>
      <c r="B473" s="17" t="str">
        <f>IFERROR(VLOOKUP(F473,'Location List'!$A$2:$T$644,19,FALSE),"")</f>
        <v/>
      </c>
      <c r="C473" s="17" t="str">
        <f>IFERROR(VLOOKUP(F473,'Location List'!$A$2:$T$644,18,FALSE),"")</f>
        <v/>
      </c>
      <c r="D473" s="17" t="str">
        <f>IFERROR(VLOOKUP(F473,'Location List'!$A$2:$T$644,9,FALSE),"")</f>
        <v/>
      </c>
      <c r="E473" s="12" t="str">
        <f>IFERROR(VLOOKUP(F473,'Location List'!$A$2:$T$644,2,FALSE),"")</f>
        <v/>
      </c>
      <c r="F473" s="27"/>
      <c r="G473" s="85"/>
      <c r="H473" s="82"/>
      <c r="I473" s="82"/>
      <c r="J473" s="82"/>
      <c r="K473" s="19"/>
    </row>
    <row r="474" spans="1:11" ht="12.5" x14ac:dyDescent="0.25">
      <c r="A474" s="17" t="str">
        <f>IFERROR(VLOOKUP(F474,'Location List'!$A$2:$T$462,20,FALSE),"")</f>
        <v/>
      </c>
      <c r="B474" s="17" t="str">
        <f>IFERROR(VLOOKUP(F474,'Location List'!$A$2:$T$644,19,FALSE),"")</f>
        <v/>
      </c>
      <c r="C474" s="17" t="str">
        <f>IFERROR(VLOOKUP(F474,'Location List'!$A$2:$T$644,18,FALSE),"")</f>
        <v/>
      </c>
      <c r="D474" s="17" t="str">
        <f>IFERROR(VLOOKUP(F474,'Location List'!$A$2:$T$644,9,FALSE),"")</f>
        <v/>
      </c>
      <c r="E474" s="12" t="str">
        <f>IFERROR(VLOOKUP(F474,'Location List'!$A$2:$T$644,2,FALSE),"")</f>
        <v/>
      </c>
      <c r="F474" s="27"/>
      <c r="G474" s="85"/>
      <c r="H474" s="82"/>
      <c r="I474" s="82"/>
      <c r="J474" s="82"/>
      <c r="K474" s="19"/>
    </row>
    <row r="475" spans="1:11" ht="12.5" x14ac:dyDescent="0.25">
      <c r="A475" s="17" t="str">
        <f>IFERROR(VLOOKUP(F475,'Location List'!$A$2:$T$462,20,FALSE),"")</f>
        <v/>
      </c>
      <c r="B475" s="17" t="str">
        <f>IFERROR(VLOOKUP(F475,'Location List'!$A$2:$T$644,19,FALSE),"")</f>
        <v/>
      </c>
      <c r="C475" s="17" t="str">
        <f>IFERROR(VLOOKUP(F475,'Location List'!$A$2:$T$644,18,FALSE),"")</f>
        <v/>
      </c>
      <c r="D475" s="17" t="str">
        <f>IFERROR(VLOOKUP(F475,'Location List'!$A$2:$T$644,9,FALSE),"")</f>
        <v/>
      </c>
      <c r="E475" s="12" t="str">
        <f>IFERROR(VLOOKUP(F475,'Location List'!$A$2:$T$644,2,FALSE),"")</f>
        <v/>
      </c>
      <c r="F475" s="27"/>
      <c r="G475" s="85"/>
      <c r="H475" s="82"/>
      <c r="I475" s="82"/>
      <c r="J475" s="82"/>
      <c r="K475" s="19"/>
    </row>
    <row r="476" spans="1:11" ht="12.5" x14ac:dyDescent="0.25">
      <c r="A476" s="17" t="str">
        <f>IFERROR(VLOOKUP(F476,'Location List'!$A$2:$T$462,20,FALSE),"")</f>
        <v/>
      </c>
      <c r="B476" s="17" t="str">
        <f>IFERROR(VLOOKUP(F476,'Location List'!$A$2:$T$644,19,FALSE),"")</f>
        <v/>
      </c>
      <c r="C476" s="17" t="str">
        <f>IFERROR(VLOOKUP(F476,'Location List'!$A$2:$T$644,18,FALSE),"")</f>
        <v/>
      </c>
      <c r="D476" s="17" t="str">
        <f>IFERROR(VLOOKUP(F476,'Location List'!$A$2:$T$644,9,FALSE),"")</f>
        <v/>
      </c>
      <c r="E476" s="12" t="str">
        <f>IFERROR(VLOOKUP(F476,'Location List'!$A$2:$T$644,2,FALSE),"")</f>
        <v/>
      </c>
      <c r="F476" s="27"/>
      <c r="G476" s="85"/>
      <c r="H476" s="82"/>
      <c r="I476" s="82"/>
      <c r="J476" s="82"/>
      <c r="K476" s="19"/>
    </row>
    <row r="477" spans="1:11" ht="12.5" x14ac:dyDescent="0.25">
      <c r="A477" s="17" t="str">
        <f>IFERROR(VLOOKUP(F477,'Location List'!$A$2:$T$462,20,FALSE),"")</f>
        <v/>
      </c>
      <c r="B477" s="17" t="str">
        <f>IFERROR(VLOOKUP(F477,'Location List'!$A$2:$T$644,19,FALSE),"")</f>
        <v/>
      </c>
      <c r="C477" s="17" t="str">
        <f>IFERROR(VLOOKUP(F477,'Location List'!$A$2:$T$644,18,FALSE),"")</f>
        <v/>
      </c>
      <c r="D477" s="17" t="str">
        <f>IFERROR(VLOOKUP(F477,'Location List'!$A$2:$T$644,9,FALSE),"")</f>
        <v/>
      </c>
      <c r="E477" s="12" t="str">
        <f>IFERROR(VLOOKUP(F477,'Location List'!$A$2:$T$644,2,FALSE),"")</f>
        <v/>
      </c>
      <c r="F477" s="27"/>
      <c r="G477" s="85"/>
      <c r="H477" s="82"/>
      <c r="I477" s="82"/>
      <c r="J477" s="82"/>
      <c r="K477" s="19"/>
    </row>
  </sheetData>
  <autoFilter ref="A2:K477" xr:uid="{00000000-0009-0000-0000-000002000000}">
    <sortState xmlns:xlrd2="http://schemas.microsoft.com/office/spreadsheetml/2017/richdata2" ref="A3:K477">
      <sortCondition ref="F2:F463"/>
    </sortState>
  </autoFilter>
  <sortState xmlns:xlrd2="http://schemas.microsoft.com/office/spreadsheetml/2017/richdata2" ref="A3:K456">
    <sortCondition ref="D3:D456"/>
  </sortState>
  <conditionalFormatting sqref="A3:E477">
    <cfRule type="containsBlanks" dxfId="75" priority="6">
      <formula>LEN(TRIM(A3))=0</formula>
    </cfRule>
  </conditionalFormatting>
  <conditionalFormatting sqref="G3:J477">
    <cfRule type="cellIs" dxfId="74" priority="9" operator="greaterThanOrEqual">
      <formula>3.11</formula>
    </cfRule>
    <cfRule type="cellIs" dxfId="73" priority="10" operator="lessThanOrEqual">
      <formula>2.89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BR465"/>
  <sheetViews>
    <sheetView showZeros="0" zoomScale="80" zoomScaleNormal="80" workbookViewId="0">
      <pane xSplit="6" ySplit="4" topLeftCell="BG5" activePane="bottomRight" state="frozen"/>
      <selection pane="topRight" activeCell="F1" sqref="F1"/>
      <selection pane="bottomLeft" activeCell="A5" sqref="A5"/>
      <selection pane="bottomRight" activeCell="BI5" sqref="BI5"/>
    </sheetView>
  </sheetViews>
  <sheetFormatPr defaultColWidth="9" defaultRowHeight="12.5" x14ac:dyDescent="0.25"/>
  <cols>
    <col min="1" max="1" width="14" style="16" customWidth="1"/>
    <col min="2" max="2" width="16.7265625" style="16" customWidth="1"/>
    <col min="3" max="3" width="17" style="16" customWidth="1"/>
    <col min="4" max="5" width="22" style="16" customWidth="1"/>
    <col min="6" max="6" width="8" style="20" customWidth="1"/>
    <col min="7" max="9" width="9.26953125" style="20" customWidth="1"/>
    <col min="10" max="10" width="10.26953125" style="20" customWidth="1"/>
    <col min="11" max="12" width="9.26953125" style="20" customWidth="1"/>
    <col min="13" max="14" width="9.7265625" style="20" customWidth="1"/>
    <col min="15" max="18" width="9.26953125" style="20" customWidth="1"/>
    <col min="19" max="19" width="10.26953125" style="20" customWidth="1"/>
    <col min="20" max="20" width="9.81640625" style="20" customWidth="1"/>
    <col min="21" max="35" width="9.26953125" style="20" customWidth="1"/>
    <col min="36" max="40" width="9.26953125" style="16" customWidth="1"/>
    <col min="41" max="41" width="10" style="16" customWidth="1"/>
    <col min="42" max="43" width="9.26953125" style="16" customWidth="1"/>
    <col min="44" max="44" width="10.81640625" style="16" customWidth="1"/>
    <col min="45" max="45" width="9.26953125" style="16" customWidth="1"/>
    <col min="46" max="46" width="11.6328125" style="16" customWidth="1"/>
    <col min="47" max="47" width="9.7265625" style="16" customWidth="1"/>
    <col min="48" max="50" width="9.26953125" style="16" customWidth="1"/>
    <col min="51" max="51" width="10" style="16" customWidth="1"/>
    <col min="52" max="52" width="10.26953125" style="16" customWidth="1"/>
    <col min="53" max="53" width="9.36328125" style="16" customWidth="1"/>
    <col min="54" max="55" width="9.26953125" style="16" customWidth="1"/>
    <col min="56" max="56" width="9.08984375" style="16" customWidth="1"/>
    <col min="57" max="59" width="9.26953125" style="16" customWidth="1"/>
    <col min="60" max="60" width="9.81640625" style="16" customWidth="1"/>
    <col min="61" max="61" width="9.26953125" style="16" customWidth="1"/>
    <col min="62" max="62" width="9.7265625" style="45" customWidth="1"/>
    <col min="63" max="63" width="10.26953125" style="16" customWidth="1"/>
    <col min="64" max="66" width="9.26953125" style="16" customWidth="1"/>
    <col min="67" max="67" width="10.08984375" style="16" customWidth="1"/>
    <col min="68" max="68" width="9.26953125" style="16" customWidth="1"/>
    <col min="69" max="69" width="10.7265625" style="16" customWidth="1"/>
    <col min="70" max="70" width="9.26953125" style="16" customWidth="1"/>
    <col min="71" max="16384" width="9" style="16"/>
  </cols>
  <sheetData>
    <row r="3" spans="1:70" x14ac:dyDescent="0.25">
      <c r="E3" s="38" t="s">
        <v>24</v>
      </c>
      <c r="F3" s="46"/>
      <c r="G3" s="133" t="s">
        <v>25</v>
      </c>
      <c r="H3" s="133"/>
      <c r="I3" s="133"/>
      <c r="J3" s="133"/>
      <c r="K3" s="53"/>
      <c r="L3" s="133" t="s">
        <v>26</v>
      </c>
      <c r="M3" s="133"/>
      <c r="N3" s="133"/>
      <c r="O3" s="133"/>
      <c r="P3" s="53"/>
      <c r="Q3" s="132" t="s">
        <v>27</v>
      </c>
      <c r="R3" s="132"/>
      <c r="S3" s="132"/>
      <c r="T3" s="132"/>
      <c r="U3" s="132"/>
      <c r="V3" s="14"/>
      <c r="W3" s="132" t="s">
        <v>28</v>
      </c>
      <c r="X3" s="132"/>
      <c r="Y3" s="132"/>
      <c r="Z3" s="132"/>
      <c r="AA3" s="14"/>
      <c r="AB3" s="132" t="s">
        <v>29</v>
      </c>
      <c r="AC3" s="132"/>
      <c r="AD3" s="132"/>
      <c r="AE3" s="132"/>
      <c r="AF3" s="14"/>
      <c r="AG3" s="132" t="s">
        <v>30</v>
      </c>
      <c r="AH3" s="133"/>
      <c r="AI3" s="133"/>
      <c r="AJ3" s="132"/>
      <c r="AK3" s="132"/>
      <c r="AL3" s="14"/>
      <c r="AM3" s="132" t="s">
        <v>31</v>
      </c>
      <c r="AN3" s="132"/>
      <c r="AO3" s="132"/>
      <c r="AP3" s="132"/>
      <c r="AQ3" s="14"/>
      <c r="AR3" s="132" t="s">
        <v>32</v>
      </c>
      <c r="AS3" s="132"/>
      <c r="AT3" s="132"/>
      <c r="AU3" s="132"/>
      <c r="AV3" s="14"/>
      <c r="AW3" s="132" t="s">
        <v>33</v>
      </c>
      <c r="AX3" s="132"/>
      <c r="AY3" s="132"/>
      <c r="AZ3" s="132"/>
      <c r="BA3" s="132"/>
      <c r="BB3" s="14"/>
      <c r="BC3" s="132" t="s">
        <v>34</v>
      </c>
      <c r="BD3" s="132"/>
      <c r="BE3" s="132"/>
      <c r="BF3" s="132"/>
      <c r="BG3" s="14"/>
      <c r="BH3" s="132" t="s">
        <v>35</v>
      </c>
      <c r="BI3" s="132"/>
      <c r="BJ3" s="132"/>
      <c r="BK3" s="132"/>
      <c r="BL3" s="14"/>
      <c r="BM3" s="132" t="s">
        <v>36</v>
      </c>
      <c r="BN3" s="132"/>
      <c r="BO3" s="132"/>
      <c r="BP3" s="132"/>
      <c r="BQ3" s="132"/>
      <c r="BR3" s="14"/>
    </row>
    <row r="4" spans="1:70" ht="21.4" customHeight="1" x14ac:dyDescent="0.25">
      <c r="A4" s="39" t="s">
        <v>0</v>
      </c>
      <c r="B4" s="39" t="s">
        <v>1</v>
      </c>
      <c r="C4" s="39" t="s">
        <v>2</v>
      </c>
      <c r="D4" s="39" t="s">
        <v>3</v>
      </c>
      <c r="E4" s="40" t="s">
        <v>17</v>
      </c>
      <c r="F4" s="40" t="s">
        <v>18</v>
      </c>
      <c r="G4" s="41">
        <v>45663</v>
      </c>
      <c r="H4" s="41">
        <f>SUM(G4+7)</f>
        <v>45670</v>
      </c>
      <c r="I4" s="41">
        <f t="shared" ref="I4:Z4" si="0">SUM(H4+7)</f>
        <v>45677</v>
      </c>
      <c r="J4" s="41">
        <f t="shared" si="0"/>
        <v>45684</v>
      </c>
      <c r="K4" s="41" t="s">
        <v>37</v>
      </c>
      <c r="L4" s="41">
        <f>SUM(J4+7)</f>
        <v>45691</v>
      </c>
      <c r="M4" s="41">
        <f t="shared" si="0"/>
        <v>45698</v>
      </c>
      <c r="N4" s="41">
        <f t="shared" si="0"/>
        <v>45705</v>
      </c>
      <c r="O4" s="41">
        <f t="shared" si="0"/>
        <v>45712</v>
      </c>
      <c r="P4" s="41" t="s">
        <v>38</v>
      </c>
      <c r="Q4" s="15">
        <f>SUM(O4+7)</f>
        <v>45719</v>
      </c>
      <c r="R4" s="15">
        <f>SUM(Q4+7)</f>
        <v>45726</v>
      </c>
      <c r="S4" s="15">
        <f t="shared" ref="S4:U4" si="1">SUM(R4+7)</f>
        <v>45733</v>
      </c>
      <c r="T4" s="15">
        <f t="shared" si="1"/>
        <v>45740</v>
      </c>
      <c r="U4" s="15">
        <f t="shared" si="1"/>
        <v>45747</v>
      </c>
      <c r="V4" s="15" t="s">
        <v>39</v>
      </c>
      <c r="W4" s="15">
        <f>SUM(U4+7)</f>
        <v>45754</v>
      </c>
      <c r="X4" s="15">
        <f t="shared" si="0"/>
        <v>45761</v>
      </c>
      <c r="Y4" s="15">
        <f>SUM(X4+7)</f>
        <v>45768</v>
      </c>
      <c r="Z4" s="15">
        <f t="shared" si="0"/>
        <v>45775</v>
      </c>
      <c r="AA4" s="15" t="s">
        <v>40</v>
      </c>
      <c r="AB4" s="15">
        <f>SUM(Z4+7)</f>
        <v>45782</v>
      </c>
      <c r="AC4" s="15">
        <f>SUM(AB4+7)</f>
        <v>45789</v>
      </c>
      <c r="AD4" s="15">
        <f>SUM(AC4+7)</f>
        <v>45796</v>
      </c>
      <c r="AE4" s="15">
        <f>SUM(AD4+7)</f>
        <v>45803</v>
      </c>
      <c r="AF4" s="15" t="s">
        <v>41</v>
      </c>
      <c r="AG4" s="100">
        <f>SUM(AE4+7)</f>
        <v>45810</v>
      </c>
      <c r="AH4" s="105">
        <f t="shared" ref="AH4:AO4" si="2">SUM(AG4+7)</f>
        <v>45817</v>
      </c>
      <c r="AI4" s="105">
        <f t="shared" si="2"/>
        <v>45824</v>
      </c>
      <c r="AJ4" s="101">
        <f t="shared" si="2"/>
        <v>45831</v>
      </c>
      <c r="AK4" s="15">
        <f t="shared" si="2"/>
        <v>45838</v>
      </c>
      <c r="AL4" s="15" t="s">
        <v>42</v>
      </c>
      <c r="AM4" s="15">
        <f>SUM(AK4+7)</f>
        <v>45845</v>
      </c>
      <c r="AN4" s="15">
        <f t="shared" si="2"/>
        <v>45852</v>
      </c>
      <c r="AO4" s="15">
        <f t="shared" si="2"/>
        <v>45859</v>
      </c>
      <c r="AP4" s="15">
        <f t="shared" ref="AP4:BJ4" si="3">SUM(AO4+7)</f>
        <v>45866</v>
      </c>
      <c r="AQ4" s="15" t="s">
        <v>43</v>
      </c>
      <c r="AR4" s="15">
        <f>SUM(AP4+7)</f>
        <v>45873</v>
      </c>
      <c r="AS4" s="15">
        <f t="shared" si="3"/>
        <v>45880</v>
      </c>
      <c r="AT4" s="15">
        <f t="shared" si="3"/>
        <v>45887</v>
      </c>
      <c r="AU4" s="15">
        <f t="shared" si="3"/>
        <v>45894</v>
      </c>
      <c r="AV4" s="15" t="s">
        <v>44</v>
      </c>
      <c r="AW4" s="15">
        <f>SUM(AU4+7)</f>
        <v>45901</v>
      </c>
      <c r="AX4" s="15">
        <f t="shared" si="3"/>
        <v>45908</v>
      </c>
      <c r="AY4" s="15">
        <f t="shared" si="3"/>
        <v>45915</v>
      </c>
      <c r="AZ4" s="15">
        <f t="shared" si="3"/>
        <v>45922</v>
      </c>
      <c r="BA4" s="15">
        <f t="shared" si="3"/>
        <v>45929</v>
      </c>
      <c r="BB4" s="15" t="s">
        <v>45</v>
      </c>
      <c r="BC4" s="15">
        <f>BA4+7</f>
        <v>45936</v>
      </c>
      <c r="BD4" s="15">
        <f t="shared" si="3"/>
        <v>45943</v>
      </c>
      <c r="BE4" s="15">
        <f t="shared" si="3"/>
        <v>45950</v>
      </c>
      <c r="BF4" s="42">
        <f t="shared" si="3"/>
        <v>45957</v>
      </c>
      <c r="BG4" s="15" t="s">
        <v>46</v>
      </c>
      <c r="BH4" s="42">
        <f>SUM(BF4+7)</f>
        <v>45964</v>
      </c>
      <c r="BI4" s="42">
        <f t="shared" si="3"/>
        <v>45971</v>
      </c>
      <c r="BJ4" s="42">
        <f t="shared" si="3"/>
        <v>45978</v>
      </c>
      <c r="BK4" s="42">
        <f t="shared" ref="BK4:BQ4" si="4">SUM(BJ4+7)</f>
        <v>45985</v>
      </c>
      <c r="BL4" s="15" t="s">
        <v>47</v>
      </c>
      <c r="BM4" s="42">
        <f>SUM(BK4+7)</f>
        <v>45992</v>
      </c>
      <c r="BN4" s="42">
        <f t="shared" si="4"/>
        <v>45999</v>
      </c>
      <c r="BO4" s="42">
        <f t="shared" si="4"/>
        <v>46006</v>
      </c>
      <c r="BP4" s="42">
        <f t="shared" si="4"/>
        <v>46013</v>
      </c>
      <c r="BQ4" s="42">
        <f t="shared" si="4"/>
        <v>46020</v>
      </c>
      <c r="BR4" s="15" t="s">
        <v>48</v>
      </c>
    </row>
    <row r="5" spans="1:70" ht="12.75" customHeight="1" x14ac:dyDescent="0.25">
      <c r="A5" s="17" t="str">
        <f>VLOOKUP(F5,'Location List'!$A$2:$T$644,20,FALSE)</f>
        <v>Bill Eich</v>
      </c>
      <c r="B5" s="17" t="str">
        <f>VLOOKUP(F5,'Location List'!$A$2:$T$644,19,FALSE)</f>
        <v>David Garcia</v>
      </c>
      <c r="C5" s="17" t="str">
        <f>VLOOKUP(F5,'Location List'!$A$2:$T$644,18,FALSE)</f>
        <v>David Garibay Jr</v>
      </c>
      <c r="D5" s="17" t="str">
        <f>VLOOKUP(F5,'Location List'!$A$2:$T$644,9,FALSE)</f>
        <v>ANTHONY CHAPA</v>
      </c>
      <c r="E5" s="43" t="str">
        <f>VLOOKUP(F5,'Location List'!$A$2:$T$644,2,FALSE)</f>
        <v>TYLER</v>
      </c>
      <c r="F5" s="47">
        <v>31</v>
      </c>
      <c r="G5" s="91">
        <v>2.98</v>
      </c>
      <c r="H5" s="91">
        <v>3.13</v>
      </c>
      <c r="I5" s="91">
        <v>3.17</v>
      </c>
      <c r="J5" s="91">
        <v>3.02</v>
      </c>
      <c r="K5" s="51">
        <f t="shared" ref="K5:K67" si="5">AVERAGE(G5:J5)</f>
        <v>3.0749999999999997</v>
      </c>
      <c r="L5" s="91">
        <v>3</v>
      </c>
      <c r="M5" s="91">
        <v>3.04</v>
      </c>
      <c r="N5" s="91">
        <v>3.17</v>
      </c>
      <c r="O5" s="91">
        <v>3.28</v>
      </c>
      <c r="P5" s="51">
        <f t="shared" ref="P5:P67" si="6">AVERAGE(L5:O5)</f>
        <v>3.1225000000000001</v>
      </c>
      <c r="Q5" s="91">
        <v>3.06</v>
      </c>
      <c r="R5" s="91">
        <v>3.18</v>
      </c>
      <c r="S5" s="91"/>
      <c r="T5" s="91">
        <v>3.16</v>
      </c>
      <c r="U5" s="91">
        <v>3</v>
      </c>
      <c r="V5" s="51">
        <f t="shared" ref="V5:V67" si="7">AVERAGE(Q5:U5)</f>
        <v>3.1</v>
      </c>
      <c r="W5" s="91">
        <v>2.99</v>
      </c>
      <c r="X5" s="91">
        <v>3.02</v>
      </c>
      <c r="Y5" s="91">
        <v>3.15</v>
      </c>
      <c r="Z5" s="91">
        <v>2.93</v>
      </c>
      <c r="AA5" s="59">
        <f t="shared" ref="AA5:AA35" si="8">AVERAGE(W5:Z5)</f>
        <v>3.0225</v>
      </c>
      <c r="AB5" s="91">
        <v>3.04</v>
      </c>
      <c r="AC5" s="91">
        <v>3.11</v>
      </c>
      <c r="AD5" s="91">
        <v>3.11</v>
      </c>
      <c r="AE5" s="82">
        <v>3.19</v>
      </c>
      <c r="AF5" s="59">
        <f t="shared" ref="AF5:AF35" si="9">AVERAGE(AB5:AE5)</f>
        <v>3.1124999999999998</v>
      </c>
      <c r="AG5" s="91">
        <v>3.22</v>
      </c>
      <c r="AH5" s="91">
        <v>3.06</v>
      </c>
      <c r="AI5" s="91">
        <v>3.31</v>
      </c>
      <c r="AJ5" s="92">
        <v>3.11</v>
      </c>
      <c r="AK5" s="92">
        <v>2.89</v>
      </c>
      <c r="AL5" s="59">
        <f t="shared" ref="AL5:AL35" si="10">AVERAGE(AH5:AK5)</f>
        <v>3.0925000000000002</v>
      </c>
      <c r="AM5" s="92">
        <v>2.95</v>
      </c>
      <c r="AN5" s="92">
        <v>2.99</v>
      </c>
      <c r="AO5" s="92">
        <v>3.06</v>
      </c>
      <c r="AP5" s="92">
        <v>3.17</v>
      </c>
      <c r="AQ5" s="59">
        <f t="shared" ref="AQ5:AQ35" si="11">AVERAGE(AM5:AP5)</f>
        <v>3.0425</v>
      </c>
      <c r="AR5" s="120">
        <v>3.13</v>
      </c>
      <c r="AS5" s="92">
        <v>3.43</v>
      </c>
      <c r="AT5" s="92">
        <v>3.43</v>
      </c>
      <c r="AU5" s="92">
        <v>3.12</v>
      </c>
      <c r="AV5" s="81">
        <f t="shared" ref="AV5:AV35" si="12">AVERAGE(AR5:AU5)</f>
        <v>3.2774999999999999</v>
      </c>
      <c r="AW5" s="92">
        <v>3.13</v>
      </c>
      <c r="AX5" s="92">
        <v>2.9</v>
      </c>
      <c r="AY5" s="92">
        <v>3.15</v>
      </c>
      <c r="AZ5" s="92">
        <v>3.05</v>
      </c>
      <c r="BA5" s="92">
        <v>3.22</v>
      </c>
      <c r="BB5" s="81">
        <f t="shared" ref="BB5:BB35" si="13">AVERAGE(AW5:BA5)</f>
        <v>3.0900000000000003</v>
      </c>
      <c r="BC5" s="92">
        <v>3.17</v>
      </c>
      <c r="BD5" s="82">
        <v>2.96</v>
      </c>
      <c r="BE5" s="82">
        <v>3.29</v>
      </c>
      <c r="BF5" s="92">
        <v>3.1</v>
      </c>
      <c r="BG5" s="81">
        <f t="shared" ref="BG5:BG35" si="14">AVERAGE(BC5:BF5)</f>
        <v>3.13</v>
      </c>
      <c r="BH5" s="92">
        <v>3.27</v>
      </c>
      <c r="BI5" s="82"/>
      <c r="BJ5" s="82"/>
      <c r="BK5" s="92"/>
      <c r="BL5" s="81">
        <f t="shared" ref="BL5:BL35" si="15">AVERAGE(BH5:BK5)</f>
        <v>3.27</v>
      </c>
      <c r="BM5" s="92"/>
      <c r="BN5" s="92"/>
      <c r="BO5" s="92"/>
      <c r="BP5" s="92"/>
      <c r="BQ5" s="92"/>
      <c r="BR5" s="81" t="e">
        <f t="shared" ref="BR5:BR35" si="16">AVERAGE(BM5:BQ5)</f>
        <v>#DIV/0!</v>
      </c>
    </row>
    <row r="6" spans="1:70" ht="12.75" customHeight="1" x14ac:dyDescent="0.25">
      <c r="A6" s="17" t="str">
        <f>VLOOKUP(F6,'Location List'!$A$2:$T$644,20,FALSE)</f>
        <v>Bill Eich</v>
      </c>
      <c r="B6" s="17" t="str">
        <f>VLOOKUP(F6,'Location List'!$A$2:$T$644,19,FALSE)</f>
        <v>David Garcia</v>
      </c>
      <c r="C6" s="17" t="str">
        <f>VLOOKUP(F6,'Location List'!$A$2:$T$644,18,FALSE)</f>
        <v>Hoang Dao</v>
      </c>
      <c r="D6" s="17" t="str">
        <f>VLOOKUP(F6,'Location List'!$A$2:$T$644,9,FALSE)</f>
        <v>FRANK RAMIREZ</v>
      </c>
      <c r="E6" s="43" t="str">
        <f>VLOOKUP(F6,'Location List'!$A$2:$T$644,2,FALSE)</f>
        <v>FM 1960</v>
      </c>
      <c r="F6" s="47">
        <v>32</v>
      </c>
      <c r="G6" s="91">
        <v>3.09</v>
      </c>
      <c r="H6" s="91">
        <v>3.24</v>
      </c>
      <c r="I6" s="91">
        <v>3.36</v>
      </c>
      <c r="J6" s="91">
        <v>3.3</v>
      </c>
      <c r="K6" s="51">
        <f t="shared" si="5"/>
        <v>3.2474999999999996</v>
      </c>
      <c r="L6" s="91">
        <v>3.49</v>
      </c>
      <c r="M6" s="91">
        <v>3.34</v>
      </c>
      <c r="N6" s="91">
        <v>3.26</v>
      </c>
      <c r="O6" s="91">
        <v>3.17</v>
      </c>
      <c r="P6" s="51">
        <f t="shared" si="6"/>
        <v>3.3149999999999999</v>
      </c>
      <c r="Q6" s="91">
        <v>3.35</v>
      </c>
      <c r="R6" s="91">
        <v>3.15</v>
      </c>
      <c r="S6" s="91"/>
      <c r="T6" s="91">
        <v>3.63</v>
      </c>
      <c r="U6" s="91">
        <v>3.6</v>
      </c>
      <c r="V6" s="51">
        <f t="shared" si="7"/>
        <v>3.4324999999999997</v>
      </c>
      <c r="W6" s="91">
        <v>2.93</v>
      </c>
      <c r="X6" s="91">
        <v>3.07</v>
      </c>
      <c r="Y6" s="91">
        <v>3.03</v>
      </c>
      <c r="Z6" s="91">
        <v>3.15</v>
      </c>
      <c r="AA6" s="59">
        <f t="shared" si="8"/>
        <v>3.0449999999999999</v>
      </c>
      <c r="AB6" s="91">
        <v>2.95</v>
      </c>
      <c r="AC6" s="91">
        <v>2.97</v>
      </c>
      <c r="AD6" s="91">
        <v>3.38</v>
      </c>
      <c r="AE6" s="82">
        <v>3.21</v>
      </c>
      <c r="AF6" s="59">
        <f t="shared" si="9"/>
        <v>3.1275000000000004</v>
      </c>
      <c r="AG6" s="91">
        <v>3.02</v>
      </c>
      <c r="AH6" s="91">
        <v>2.85</v>
      </c>
      <c r="AI6" s="91">
        <v>2.96</v>
      </c>
      <c r="AJ6" s="92">
        <v>3.04</v>
      </c>
      <c r="AK6" s="92">
        <v>3.06</v>
      </c>
      <c r="AL6" s="59">
        <f t="shared" si="10"/>
        <v>2.9775000000000005</v>
      </c>
      <c r="AM6" s="92">
        <v>3.23</v>
      </c>
      <c r="AN6" s="92">
        <v>3.31</v>
      </c>
      <c r="AO6" s="92">
        <v>3.18</v>
      </c>
      <c r="AP6" s="92">
        <v>3.16</v>
      </c>
      <c r="AQ6" s="59">
        <f t="shared" si="11"/>
        <v>3.22</v>
      </c>
      <c r="AR6" s="120">
        <v>3.12</v>
      </c>
      <c r="AS6" s="92">
        <v>3.65</v>
      </c>
      <c r="AT6" s="92">
        <v>3.09</v>
      </c>
      <c r="AU6" s="92">
        <v>3.39</v>
      </c>
      <c r="AV6" s="81">
        <f t="shared" si="12"/>
        <v>3.3125</v>
      </c>
      <c r="AW6" s="92">
        <v>2.99</v>
      </c>
      <c r="AX6" s="92">
        <v>2.92</v>
      </c>
      <c r="AY6" s="92">
        <v>2.96</v>
      </c>
      <c r="AZ6" s="92">
        <v>3.05</v>
      </c>
      <c r="BA6" s="92">
        <v>3.4</v>
      </c>
      <c r="BB6" s="81">
        <f t="shared" si="13"/>
        <v>3.0640000000000005</v>
      </c>
      <c r="BC6" s="92">
        <v>3.01</v>
      </c>
      <c r="BD6" s="82">
        <v>2.93</v>
      </c>
      <c r="BE6" s="82">
        <v>3.07</v>
      </c>
      <c r="BF6" s="92">
        <v>3.1</v>
      </c>
      <c r="BG6" s="81">
        <f t="shared" si="14"/>
        <v>3.0274999999999999</v>
      </c>
      <c r="BH6" s="92">
        <v>2.92</v>
      </c>
      <c r="BI6" s="82"/>
      <c r="BJ6" s="82"/>
      <c r="BK6" s="92"/>
      <c r="BL6" s="81">
        <f t="shared" si="15"/>
        <v>2.92</v>
      </c>
      <c r="BM6" s="92"/>
      <c r="BN6" s="92"/>
      <c r="BO6" s="92"/>
      <c r="BP6" s="92"/>
      <c r="BQ6" s="92"/>
      <c r="BR6" s="81" t="e">
        <f t="shared" si="16"/>
        <v>#DIV/0!</v>
      </c>
    </row>
    <row r="7" spans="1:70" ht="12.75" customHeight="1" x14ac:dyDescent="0.25">
      <c r="A7" s="17" t="str">
        <f>VLOOKUP(F7,'Location List'!$A$2:$T$644,20,FALSE)</f>
        <v>Bill Eich</v>
      </c>
      <c r="B7" s="17" t="str">
        <f>VLOOKUP(F7,'Location List'!$A$2:$T$644,19,FALSE)</f>
        <v>David Garcia</v>
      </c>
      <c r="C7" s="17" t="str">
        <f>VLOOKUP(F7,'Location List'!$A$2:$T$644,18,FALSE)</f>
        <v>Hoang Dao</v>
      </c>
      <c r="D7" s="17" t="str">
        <f>VLOOKUP(F7,'Location List'!$A$2:$T$644,9,FALSE)</f>
        <v>FRANK RAMIREZ</v>
      </c>
      <c r="E7" s="43" t="str">
        <f>VLOOKUP(F7,'Location List'!$A$2:$T$644,2,FALSE)</f>
        <v>COPPERFIELD</v>
      </c>
      <c r="F7" s="47">
        <v>33</v>
      </c>
      <c r="G7" s="91">
        <v>3.12</v>
      </c>
      <c r="H7" s="91">
        <v>3.07</v>
      </c>
      <c r="I7" s="91">
        <v>2.76</v>
      </c>
      <c r="J7" s="91">
        <v>3.15</v>
      </c>
      <c r="K7" s="51">
        <f t="shared" si="5"/>
        <v>3.0249999999999999</v>
      </c>
      <c r="L7" s="91">
        <v>3.19</v>
      </c>
      <c r="M7" s="91">
        <v>2.94</v>
      </c>
      <c r="N7" s="91">
        <v>2.95</v>
      </c>
      <c r="O7" s="91">
        <v>2.92</v>
      </c>
      <c r="P7" s="51">
        <f t="shared" si="6"/>
        <v>3</v>
      </c>
      <c r="Q7" s="91">
        <v>2.87</v>
      </c>
      <c r="R7" s="91">
        <v>2.88</v>
      </c>
      <c r="S7" s="91"/>
      <c r="T7" s="91">
        <v>3.3</v>
      </c>
      <c r="U7" s="91">
        <v>3.06</v>
      </c>
      <c r="V7" s="51">
        <f t="shared" si="7"/>
        <v>3.0275000000000003</v>
      </c>
      <c r="W7" s="91">
        <v>3.04</v>
      </c>
      <c r="X7" s="91">
        <v>2.96</v>
      </c>
      <c r="Y7" s="91">
        <v>3.01</v>
      </c>
      <c r="Z7" s="91">
        <v>3.19</v>
      </c>
      <c r="AA7" s="59">
        <f t="shared" si="8"/>
        <v>3.05</v>
      </c>
      <c r="AB7" s="91">
        <v>2.92</v>
      </c>
      <c r="AC7" s="91">
        <v>2.84</v>
      </c>
      <c r="AD7" s="91">
        <v>2.95</v>
      </c>
      <c r="AE7" s="82">
        <v>3.02</v>
      </c>
      <c r="AF7" s="59">
        <f t="shared" si="9"/>
        <v>2.9325000000000001</v>
      </c>
      <c r="AG7" s="91">
        <v>3.04</v>
      </c>
      <c r="AH7" s="91">
        <v>3.3</v>
      </c>
      <c r="AI7" s="91">
        <v>3.05</v>
      </c>
      <c r="AJ7" s="92">
        <v>3.11</v>
      </c>
      <c r="AK7" s="92">
        <v>3.13</v>
      </c>
      <c r="AL7" s="59">
        <f t="shared" si="10"/>
        <v>3.1475</v>
      </c>
      <c r="AM7" s="92">
        <v>3.13</v>
      </c>
      <c r="AN7" s="92">
        <v>2.88</v>
      </c>
      <c r="AO7" s="92">
        <v>3.1</v>
      </c>
      <c r="AP7" s="92">
        <v>2.91</v>
      </c>
      <c r="AQ7" s="59">
        <f t="shared" si="11"/>
        <v>3.0049999999999999</v>
      </c>
      <c r="AR7" s="120">
        <v>3</v>
      </c>
      <c r="AS7" s="92">
        <v>3.09</v>
      </c>
      <c r="AT7" s="92">
        <v>3.09</v>
      </c>
      <c r="AU7" s="92">
        <v>3.12</v>
      </c>
      <c r="AV7" s="81">
        <f t="shared" si="12"/>
        <v>3.0750000000000002</v>
      </c>
      <c r="AW7" s="92">
        <v>2.79</v>
      </c>
      <c r="AX7" s="92">
        <v>3</v>
      </c>
      <c r="AY7" s="92">
        <v>3.2</v>
      </c>
      <c r="AZ7" s="92">
        <v>2.98</v>
      </c>
      <c r="BA7" s="92">
        <v>3</v>
      </c>
      <c r="BB7" s="81">
        <f t="shared" si="13"/>
        <v>2.9940000000000002</v>
      </c>
      <c r="BC7" s="92">
        <v>2.73</v>
      </c>
      <c r="BD7" s="82">
        <v>3</v>
      </c>
      <c r="BE7" s="82">
        <v>2.99</v>
      </c>
      <c r="BF7" s="92">
        <v>2.92</v>
      </c>
      <c r="BG7" s="81">
        <f t="shared" si="14"/>
        <v>2.91</v>
      </c>
      <c r="BH7" s="92">
        <v>2.86</v>
      </c>
      <c r="BI7" s="82"/>
      <c r="BJ7" s="82"/>
      <c r="BK7" s="92"/>
      <c r="BL7" s="81">
        <f t="shared" si="15"/>
        <v>2.86</v>
      </c>
      <c r="BM7" s="92"/>
      <c r="BN7" s="92"/>
      <c r="BO7" s="92"/>
      <c r="BP7" s="92"/>
      <c r="BQ7" s="92"/>
      <c r="BR7" s="81" t="e">
        <f t="shared" si="16"/>
        <v>#DIV/0!</v>
      </c>
    </row>
    <row r="8" spans="1:70" ht="12.75" customHeight="1" x14ac:dyDescent="0.25">
      <c r="A8" s="17" t="str">
        <f>VLOOKUP(F8,'Location List'!$A$2:$T$644,20,FALSE)</f>
        <v>Bill Eich</v>
      </c>
      <c r="B8" s="17" t="str">
        <f>VLOOKUP(F8,'Location List'!$A$2:$T$644,19,FALSE)</f>
        <v>David Garcia</v>
      </c>
      <c r="C8" s="17" t="str">
        <f>VLOOKUP(F8,'Location List'!$A$2:$T$644,18,FALSE)</f>
        <v>Mike Kralick</v>
      </c>
      <c r="D8" s="17" t="str">
        <f>VLOOKUP(F8,'Location List'!$A$2:$T$644,9,FALSE)</f>
        <v>KELLI KASPER</v>
      </c>
      <c r="E8" s="43" t="str">
        <f>VLOOKUP(F8,'Location List'!$A$2:$T$644,2,FALSE)</f>
        <v>LEWISVILLE</v>
      </c>
      <c r="F8" s="47">
        <v>35</v>
      </c>
      <c r="G8" s="91">
        <v>3.2</v>
      </c>
      <c r="H8" s="91">
        <v>2.96</v>
      </c>
      <c r="I8" s="91">
        <v>3.01</v>
      </c>
      <c r="J8" s="91">
        <v>3.22</v>
      </c>
      <c r="K8" s="51">
        <f t="shared" si="5"/>
        <v>3.0975000000000001</v>
      </c>
      <c r="L8" s="91">
        <v>3.04</v>
      </c>
      <c r="M8" s="91">
        <v>3.06</v>
      </c>
      <c r="N8" s="91">
        <v>3.21</v>
      </c>
      <c r="O8" s="91">
        <v>3.14</v>
      </c>
      <c r="P8" s="51">
        <f t="shared" si="6"/>
        <v>3.1124999999999998</v>
      </c>
      <c r="Q8" s="91">
        <v>3.14</v>
      </c>
      <c r="R8" s="91">
        <v>3.33</v>
      </c>
      <c r="S8" s="91"/>
      <c r="T8" s="91">
        <v>3.08</v>
      </c>
      <c r="U8" s="91">
        <v>3.1</v>
      </c>
      <c r="V8" s="51">
        <f t="shared" si="7"/>
        <v>3.1625000000000001</v>
      </c>
      <c r="W8" s="91">
        <v>3.03</v>
      </c>
      <c r="X8" s="91">
        <v>3.2</v>
      </c>
      <c r="Y8" s="91">
        <v>3.23</v>
      </c>
      <c r="Z8" s="91">
        <v>3.07</v>
      </c>
      <c r="AA8" s="59">
        <f t="shared" si="8"/>
        <v>3.1325000000000003</v>
      </c>
      <c r="AB8" s="91">
        <v>3.55</v>
      </c>
      <c r="AC8" s="91">
        <v>3.05</v>
      </c>
      <c r="AD8" s="91">
        <v>3.06</v>
      </c>
      <c r="AE8" s="82">
        <v>3.12</v>
      </c>
      <c r="AF8" s="59">
        <f t="shared" si="9"/>
        <v>3.1950000000000003</v>
      </c>
      <c r="AG8" s="91">
        <v>3.33</v>
      </c>
      <c r="AH8" s="91">
        <v>3.1</v>
      </c>
      <c r="AI8" s="91">
        <v>3.09</v>
      </c>
      <c r="AJ8" s="92">
        <v>3.14</v>
      </c>
      <c r="AK8" s="92">
        <v>3.23</v>
      </c>
      <c r="AL8" s="59">
        <f t="shared" si="10"/>
        <v>3.14</v>
      </c>
      <c r="AM8" s="92">
        <v>3.32</v>
      </c>
      <c r="AN8" s="92">
        <v>3.37</v>
      </c>
      <c r="AO8" s="92">
        <v>3.38</v>
      </c>
      <c r="AP8" s="92">
        <v>3.22</v>
      </c>
      <c r="AQ8" s="59">
        <f t="shared" si="11"/>
        <v>3.3225000000000002</v>
      </c>
      <c r="AR8" s="120">
        <v>3.49</v>
      </c>
      <c r="AS8" s="92">
        <v>2.75</v>
      </c>
      <c r="AT8" s="92">
        <v>2.91</v>
      </c>
      <c r="AU8" s="92">
        <v>2.91</v>
      </c>
      <c r="AV8" s="81">
        <f t="shared" si="12"/>
        <v>3.0150000000000001</v>
      </c>
      <c r="AW8" s="92">
        <v>2.95</v>
      </c>
      <c r="AX8" s="92">
        <v>2.98</v>
      </c>
      <c r="AY8" s="92">
        <v>3.02</v>
      </c>
      <c r="AZ8" s="92">
        <v>3.18</v>
      </c>
      <c r="BA8" s="92">
        <v>3.26</v>
      </c>
      <c r="BB8" s="81">
        <f t="shared" si="13"/>
        <v>3.0779999999999998</v>
      </c>
      <c r="BC8" s="92">
        <v>2.96</v>
      </c>
      <c r="BD8" s="82">
        <v>2.92</v>
      </c>
      <c r="BE8" s="82">
        <v>2.93</v>
      </c>
      <c r="BF8" s="92">
        <v>3</v>
      </c>
      <c r="BG8" s="81">
        <f t="shared" si="14"/>
        <v>2.9525000000000001</v>
      </c>
      <c r="BH8" s="92">
        <v>3.16</v>
      </c>
      <c r="BI8" s="82"/>
      <c r="BJ8" s="82"/>
      <c r="BK8" s="92"/>
      <c r="BL8" s="81">
        <f t="shared" si="15"/>
        <v>3.16</v>
      </c>
      <c r="BM8" s="92"/>
      <c r="BN8" s="92"/>
      <c r="BO8" s="92"/>
      <c r="BP8" s="92"/>
      <c r="BQ8" s="92"/>
      <c r="BR8" s="81" t="e">
        <f t="shared" si="16"/>
        <v>#DIV/0!</v>
      </c>
    </row>
    <row r="9" spans="1:70" ht="12.75" customHeight="1" x14ac:dyDescent="0.25">
      <c r="A9" s="17" t="str">
        <f>VLOOKUP(F9,'Location List'!$A$2:$T$644,20,FALSE)</f>
        <v>Bill Eich</v>
      </c>
      <c r="B9" s="17" t="str">
        <f>VLOOKUP(F9,'Location List'!$A$2:$T$644,19,FALSE)</f>
        <v>David Garcia</v>
      </c>
      <c r="C9" s="17" t="str">
        <f>VLOOKUP(F9,'Location List'!$A$2:$T$644,18,FALSE)</f>
        <v>Jose Sandoval</v>
      </c>
      <c r="D9" s="17" t="str">
        <f>VLOOKUP(F9,'Location List'!$A$2:$T$644,9,FALSE)</f>
        <v>ERIC BARGAS</v>
      </c>
      <c r="E9" s="43" t="str">
        <f>VLOOKUP(F9,'Location List'!$A$2:$T$644,2,FALSE)</f>
        <v>ROCKWALL</v>
      </c>
      <c r="F9" s="47">
        <v>38</v>
      </c>
      <c r="G9" s="91">
        <v>3.03</v>
      </c>
      <c r="H9" s="91">
        <v>3.12</v>
      </c>
      <c r="I9" s="91">
        <v>2.93</v>
      </c>
      <c r="J9" s="91">
        <v>3.08</v>
      </c>
      <c r="K9" s="51">
        <f t="shared" si="5"/>
        <v>3.04</v>
      </c>
      <c r="L9" s="91">
        <v>2.99</v>
      </c>
      <c r="M9" s="91">
        <v>3.23</v>
      </c>
      <c r="N9" s="91">
        <v>3.04</v>
      </c>
      <c r="O9" s="91">
        <v>2.99</v>
      </c>
      <c r="P9" s="51">
        <f t="shared" si="6"/>
        <v>3.0625000000000004</v>
      </c>
      <c r="Q9" s="91">
        <v>3.13</v>
      </c>
      <c r="R9" s="91">
        <v>2.97</v>
      </c>
      <c r="S9" s="91"/>
      <c r="T9" s="91">
        <v>3.06</v>
      </c>
      <c r="U9" s="91">
        <v>2.69</v>
      </c>
      <c r="V9" s="51">
        <f t="shared" si="7"/>
        <v>2.9624999999999999</v>
      </c>
      <c r="W9" s="91">
        <v>2.7</v>
      </c>
      <c r="X9" s="91">
        <v>2.91</v>
      </c>
      <c r="Y9" s="91">
        <v>2.98</v>
      </c>
      <c r="Z9" s="91">
        <v>2.97</v>
      </c>
      <c r="AA9" s="59">
        <f t="shared" si="8"/>
        <v>2.89</v>
      </c>
      <c r="AB9" s="91">
        <v>2.81</v>
      </c>
      <c r="AC9" s="91">
        <v>2.88</v>
      </c>
      <c r="AD9" s="91">
        <v>2.73</v>
      </c>
      <c r="AE9" s="82">
        <v>3.12</v>
      </c>
      <c r="AF9" s="59">
        <f t="shared" si="9"/>
        <v>2.8849999999999998</v>
      </c>
      <c r="AG9" s="91">
        <v>2.87</v>
      </c>
      <c r="AH9" s="91">
        <v>2.88</v>
      </c>
      <c r="AI9" s="91">
        <v>2.7</v>
      </c>
      <c r="AJ9" s="92">
        <v>2.74</v>
      </c>
      <c r="AK9" s="92">
        <v>2.74</v>
      </c>
      <c r="AL9" s="59">
        <f t="shared" si="10"/>
        <v>2.7650000000000001</v>
      </c>
      <c r="AM9" s="92">
        <v>2.97</v>
      </c>
      <c r="AN9" s="92">
        <v>2.88</v>
      </c>
      <c r="AO9" s="92">
        <v>2.86</v>
      </c>
      <c r="AP9" s="92">
        <v>2.94</v>
      </c>
      <c r="AQ9" s="59">
        <f t="shared" si="11"/>
        <v>2.9124999999999996</v>
      </c>
      <c r="AR9" s="120">
        <v>2.96</v>
      </c>
      <c r="AS9" s="92">
        <v>2.81</v>
      </c>
      <c r="AT9" s="92">
        <v>2.91</v>
      </c>
      <c r="AU9" s="92">
        <v>2.97</v>
      </c>
      <c r="AV9" s="81">
        <f t="shared" si="12"/>
        <v>2.9125000000000001</v>
      </c>
      <c r="AW9" s="92">
        <v>3.1</v>
      </c>
      <c r="AX9" s="92">
        <v>2.98</v>
      </c>
      <c r="AY9" s="92">
        <v>3.11</v>
      </c>
      <c r="AZ9" s="92">
        <v>2.71</v>
      </c>
      <c r="BA9" s="92">
        <v>2.86</v>
      </c>
      <c r="BB9" s="81">
        <f t="shared" si="13"/>
        <v>2.9519999999999995</v>
      </c>
      <c r="BC9" s="92">
        <v>2.76</v>
      </c>
      <c r="BD9" s="82">
        <v>2.85</v>
      </c>
      <c r="BE9" s="82">
        <v>2.8</v>
      </c>
      <c r="BF9" s="92">
        <v>2.91</v>
      </c>
      <c r="BG9" s="81">
        <f t="shared" si="14"/>
        <v>2.83</v>
      </c>
      <c r="BH9" s="92">
        <v>3.06</v>
      </c>
      <c r="BI9" s="82"/>
      <c r="BJ9" s="82"/>
      <c r="BK9" s="92"/>
      <c r="BL9" s="81">
        <f t="shared" si="15"/>
        <v>3.06</v>
      </c>
      <c r="BM9" s="92"/>
      <c r="BN9" s="92"/>
      <c r="BO9" s="92"/>
      <c r="BP9" s="92"/>
      <c r="BQ9" s="92"/>
      <c r="BR9" s="81" t="e">
        <f t="shared" si="16"/>
        <v>#DIV/0!</v>
      </c>
    </row>
    <row r="10" spans="1:70" ht="12.75" customHeight="1" x14ac:dyDescent="0.25">
      <c r="A10" s="17" t="str">
        <f>VLOOKUP(F10,'Location List'!$A$2:$T$644,20,FALSE)</f>
        <v>Bill Eich</v>
      </c>
      <c r="B10" s="17" t="str">
        <f>VLOOKUP(F10,'Location List'!$A$2:$T$644,19,FALSE)</f>
        <v>Dennis Morgan</v>
      </c>
      <c r="C10" s="17" t="str">
        <f>VLOOKUP(F10,'Location List'!$A$2:$T$644,18,FALSE)</f>
        <v>Wayne Rough</v>
      </c>
      <c r="D10" s="17" t="str">
        <f>VLOOKUP(F10,'Location List'!$A$2:$T$644,9,FALSE)</f>
        <v>HASHEM SAADAT</v>
      </c>
      <c r="E10" s="43" t="str">
        <f>VLOOKUP(F10,'Location List'!$A$2:$T$644,2,FALSE)</f>
        <v>ALBEMARLE</v>
      </c>
      <c r="F10" s="47">
        <v>39</v>
      </c>
      <c r="G10" s="91">
        <v>3.17</v>
      </c>
      <c r="H10" s="91">
        <v>2.81</v>
      </c>
      <c r="I10" s="91">
        <v>3.03</v>
      </c>
      <c r="J10" s="91">
        <v>3.03</v>
      </c>
      <c r="K10" s="51">
        <f t="shared" si="5"/>
        <v>3.01</v>
      </c>
      <c r="L10" s="91">
        <v>2.85</v>
      </c>
      <c r="M10" s="91">
        <v>3.45</v>
      </c>
      <c r="N10" s="91">
        <v>3.05</v>
      </c>
      <c r="O10" s="91">
        <v>2.9</v>
      </c>
      <c r="P10" s="51">
        <f t="shared" si="6"/>
        <v>3.0625000000000004</v>
      </c>
      <c r="Q10" s="91">
        <v>2.86</v>
      </c>
      <c r="R10" s="91">
        <v>2.97</v>
      </c>
      <c r="S10" s="91"/>
      <c r="T10" s="91">
        <v>3.18</v>
      </c>
      <c r="U10" s="91">
        <v>3.01</v>
      </c>
      <c r="V10" s="51">
        <f t="shared" si="7"/>
        <v>3.0049999999999999</v>
      </c>
      <c r="W10" s="91">
        <v>3.19</v>
      </c>
      <c r="X10" s="91">
        <v>3.59</v>
      </c>
      <c r="Y10" s="91">
        <v>3.19</v>
      </c>
      <c r="Z10" s="91">
        <v>2.89</v>
      </c>
      <c r="AA10" s="59">
        <f t="shared" si="8"/>
        <v>3.2149999999999999</v>
      </c>
      <c r="AB10" s="91">
        <v>2.96</v>
      </c>
      <c r="AC10" s="91">
        <v>2.96</v>
      </c>
      <c r="AD10" s="91">
        <v>2.88</v>
      </c>
      <c r="AE10" s="82">
        <v>3.11</v>
      </c>
      <c r="AF10" s="59">
        <f t="shared" si="9"/>
        <v>2.9775</v>
      </c>
      <c r="AG10" s="91">
        <v>3.16</v>
      </c>
      <c r="AH10" s="91">
        <v>2.99</v>
      </c>
      <c r="AI10" s="91">
        <v>3.2</v>
      </c>
      <c r="AJ10" s="92">
        <v>3.02</v>
      </c>
      <c r="AK10" s="92">
        <v>3.19</v>
      </c>
      <c r="AL10" s="59">
        <f t="shared" si="10"/>
        <v>3.1</v>
      </c>
      <c r="AM10" s="92">
        <v>2.84</v>
      </c>
      <c r="AN10" s="92">
        <v>2.95</v>
      </c>
      <c r="AO10" s="92">
        <v>3.15</v>
      </c>
      <c r="AP10" s="92">
        <v>2.89</v>
      </c>
      <c r="AQ10" s="59">
        <f t="shared" si="11"/>
        <v>2.9575</v>
      </c>
      <c r="AR10" s="120">
        <v>2.89</v>
      </c>
      <c r="AS10" s="92">
        <v>3.02</v>
      </c>
      <c r="AT10" s="92">
        <v>2.7</v>
      </c>
      <c r="AU10" s="92">
        <v>2.96</v>
      </c>
      <c r="AV10" s="81">
        <f t="shared" si="12"/>
        <v>2.8925000000000001</v>
      </c>
      <c r="AW10" s="92">
        <v>2.78</v>
      </c>
      <c r="AX10" s="92">
        <v>3.02</v>
      </c>
      <c r="AY10" s="92">
        <v>3.36</v>
      </c>
      <c r="AZ10" s="92">
        <v>3.07</v>
      </c>
      <c r="BA10" s="92">
        <v>2.88</v>
      </c>
      <c r="BB10" s="81">
        <f t="shared" si="13"/>
        <v>3.0219999999999998</v>
      </c>
      <c r="BC10" s="92">
        <v>3.05</v>
      </c>
      <c r="BD10" s="82">
        <v>3.04</v>
      </c>
      <c r="BE10" s="82">
        <v>3.02</v>
      </c>
      <c r="BF10" s="92">
        <v>3.17</v>
      </c>
      <c r="BG10" s="81">
        <f t="shared" si="14"/>
        <v>3.07</v>
      </c>
      <c r="BH10" s="92">
        <v>3.02</v>
      </c>
      <c r="BI10" s="82"/>
      <c r="BJ10" s="82"/>
      <c r="BK10" s="92"/>
      <c r="BL10" s="81">
        <f t="shared" si="15"/>
        <v>3.02</v>
      </c>
      <c r="BM10" s="92"/>
      <c r="BN10" s="92"/>
      <c r="BO10" s="92"/>
      <c r="BP10" s="92"/>
      <c r="BQ10" s="92"/>
      <c r="BR10" s="81" t="e">
        <f t="shared" si="16"/>
        <v>#DIV/0!</v>
      </c>
    </row>
    <row r="11" spans="1:70" ht="12.75" customHeight="1" x14ac:dyDescent="0.25">
      <c r="A11" s="17" t="str">
        <f>VLOOKUP(F11,'Location List'!$A$2:$T$644,20,FALSE)</f>
        <v>Tim Kerum</v>
      </c>
      <c r="B11" s="17" t="str">
        <f>VLOOKUP(F11,'Location List'!$A$2:$T$644,19,FALSE)</f>
        <v>Troy Chaney</v>
      </c>
      <c r="C11" s="17" t="str">
        <f>VLOOKUP(F11,'Location List'!$A$2:$T$644,18,FALSE)</f>
        <v>Manuel Lopez</v>
      </c>
      <c r="D11" s="17" t="str">
        <f>VLOOKUP(F11,'Location List'!$A$2:$T$644,9,FALSE)</f>
        <v>OCTAVIO CASTANEDA</v>
      </c>
      <c r="E11" s="43" t="str">
        <f>VLOOKUP(F11,'Location List'!$A$2:$T$644,2,FALSE)</f>
        <v>BAKERSFIELD</v>
      </c>
      <c r="F11" s="47">
        <v>41</v>
      </c>
      <c r="G11" s="91">
        <v>3.09</v>
      </c>
      <c r="H11" s="91">
        <v>3.1</v>
      </c>
      <c r="I11" s="91">
        <v>3.05</v>
      </c>
      <c r="J11" s="91">
        <v>2.94</v>
      </c>
      <c r="K11" s="51">
        <f t="shared" si="5"/>
        <v>3.0449999999999995</v>
      </c>
      <c r="L11" s="91">
        <v>3.06</v>
      </c>
      <c r="M11" s="91">
        <v>3.16</v>
      </c>
      <c r="N11" s="91">
        <v>2.92</v>
      </c>
      <c r="O11" s="91">
        <v>2.97</v>
      </c>
      <c r="P11" s="51">
        <f t="shared" si="6"/>
        <v>3.0275000000000003</v>
      </c>
      <c r="Q11" s="91">
        <v>2.91</v>
      </c>
      <c r="R11" s="91">
        <v>2.98</v>
      </c>
      <c r="S11" s="91"/>
      <c r="T11" s="91">
        <v>3.25</v>
      </c>
      <c r="U11" s="91">
        <v>3.09</v>
      </c>
      <c r="V11" s="51">
        <f t="shared" si="7"/>
        <v>3.0575000000000001</v>
      </c>
      <c r="W11" s="91">
        <v>3.1</v>
      </c>
      <c r="X11" s="91">
        <v>2.97</v>
      </c>
      <c r="Y11" s="91">
        <v>3.12</v>
      </c>
      <c r="Z11" s="91">
        <v>2.95</v>
      </c>
      <c r="AA11" s="59">
        <f t="shared" si="8"/>
        <v>3.0350000000000001</v>
      </c>
      <c r="AB11" s="91">
        <v>2.97</v>
      </c>
      <c r="AC11" s="91">
        <v>2.98</v>
      </c>
      <c r="AD11" s="91">
        <v>3.02</v>
      </c>
      <c r="AE11" s="82">
        <v>2.96</v>
      </c>
      <c r="AF11" s="59">
        <f t="shared" si="9"/>
        <v>2.9824999999999999</v>
      </c>
      <c r="AG11" s="91">
        <v>3.03</v>
      </c>
      <c r="AH11" s="91">
        <v>3.15</v>
      </c>
      <c r="AI11" s="91">
        <v>3.26</v>
      </c>
      <c r="AJ11" s="92">
        <v>3.01</v>
      </c>
      <c r="AK11" s="92">
        <v>3.11</v>
      </c>
      <c r="AL11" s="59">
        <f t="shared" si="10"/>
        <v>3.1324999999999998</v>
      </c>
      <c r="AM11" s="92">
        <v>3.08</v>
      </c>
      <c r="AN11" s="92">
        <v>3.04</v>
      </c>
      <c r="AO11" s="92">
        <v>2.91</v>
      </c>
      <c r="AP11" s="92">
        <v>3.31</v>
      </c>
      <c r="AQ11" s="59">
        <f t="shared" si="11"/>
        <v>3.0850000000000004</v>
      </c>
      <c r="AR11" s="120">
        <v>2.84</v>
      </c>
      <c r="AS11" s="92">
        <v>2.96</v>
      </c>
      <c r="AT11" s="92">
        <v>2.95</v>
      </c>
      <c r="AU11" s="92">
        <v>2.87</v>
      </c>
      <c r="AV11" s="81">
        <f t="shared" si="12"/>
        <v>2.9050000000000002</v>
      </c>
      <c r="AW11" s="92">
        <v>2.93</v>
      </c>
      <c r="AX11" s="92">
        <v>2.9</v>
      </c>
      <c r="AY11" s="92">
        <v>2.96</v>
      </c>
      <c r="AZ11" s="92">
        <v>2.92</v>
      </c>
      <c r="BA11" s="92">
        <v>3.05</v>
      </c>
      <c r="BB11" s="81">
        <f t="shared" si="13"/>
        <v>2.9519999999999995</v>
      </c>
      <c r="BC11" s="92">
        <v>2.93</v>
      </c>
      <c r="BD11" s="82">
        <v>2.99</v>
      </c>
      <c r="BE11" s="82">
        <v>3.12</v>
      </c>
      <c r="BF11" s="92">
        <v>3.08</v>
      </c>
      <c r="BG11" s="81">
        <f t="shared" si="14"/>
        <v>3.03</v>
      </c>
      <c r="BH11" s="92">
        <v>2.95</v>
      </c>
      <c r="BI11" s="82"/>
      <c r="BJ11" s="82"/>
      <c r="BK11" s="92"/>
      <c r="BL11" s="81">
        <f t="shared" si="15"/>
        <v>2.95</v>
      </c>
      <c r="BM11" s="92"/>
      <c r="BN11" s="92"/>
      <c r="BO11" s="92"/>
      <c r="BP11" s="92"/>
      <c r="BQ11" s="92"/>
      <c r="BR11" s="81" t="e">
        <f t="shared" si="16"/>
        <v>#DIV/0!</v>
      </c>
    </row>
    <row r="12" spans="1:70" ht="12.75" customHeight="1" x14ac:dyDescent="0.25">
      <c r="A12" s="17" t="str">
        <f>VLOOKUP(F12,'Location List'!$A$2:$T$644,20,FALSE)</f>
        <v>Tim Kerum</v>
      </c>
      <c r="B12" s="17" t="str">
        <f>VLOOKUP(F12,'Location List'!$A$2:$T$644,19,FALSE)</f>
        <v>Troy Chaney</v>
      </c>
      <c r="C12" s="17" t="str">
        <f>VLOOKUP(F12,'Location List'!$A$2:$T$644,18,FALSE)</f>
        <v>Albino Ramirez</v>
      </c>
      <c r="D12" s="17" t="str">
        <f>VLOOKUP(F12,'Location List'!$A$2:$T$644,9,FALSE)</f>
        <v>Adam Shafran</v>
      </c>
      <c r="E12" s="43" t="str">
        <f>VLOOKUP(F12,'Location List'!$A$2:$T$644,2,FALSE)</f>
        <v>FRESNO</v>
      </c>
      <c r="F12" s="47">
        <v>42</v>
      </c>
      <c r="G12" s="91">
        <v>3.28</v>
      </c>
      <c r="H12" s="91">
        <v>3.09</v>
      </c>
      <c r="I12" s="91">
        <v>3.26</v>
      </c>
      <c r="J12" s="91">
        <v>3.38</v>
      </c>
      <c r="K12" s="51">
        <f t="shared" si="5"/>
        <v>3.2524999999999995</v>
      </c>
      <c r="L12" s="91">
        <v>3.31</v>
      </c>
      <c r="M12" s="91">
        <v>3.32</v>
      </c>
      <c r="N12" s="91">
        <v>3.23</v>
      </c>
      <c r="O12" s="91">
        <v>3.63</v>
      </c>
      <c r="P12" s="51">
        <f t="shared" si="6"/>
        <v>3.3724999999999996</v>
      </c>
      <c r="Q12" s="91">
        <v>3.15</v>
      </c>
      <c r="R12" s="91">
        <v>3.08</v>
      </c>
      <c r="S12" s="91"/>
      <c r="T12" s="91">
        <v>3.07</v>
      </c>
      <c r="U12" s="91">
        <v>3.32</v>
      </c>
      <c r="V12" s="51">
        <f t="shared" si="7"/>
        <v>3.1550000000000002</v>
      </c>
      <c r="W12" s="91">
        <v>3.25</v>
      </c>
      <c r="X12" s="91">
        <v>3.11</v>
      </c>
      <c r="Y12" s="91">
        <v>3.12</v>
      </c>
      <c r="Z12" s="91">
        <v>3.16</v>
      </c>
      <c r="AA12" s="59">
        <f t="shared" si="8"/>
        <v>3.16</v>
      </c>
      <c r="AB12" s="91">
        <v>3.1</v>
      </c>
      <c r="AC12" s="91">
        <v>3.14</v>
      </c>
      <c r="AD12" s="91">
        <v>3.1</v>
      </c>
      <c r="AE12" s="82">
        <v>3.11</v>
      </c>
      <c r="AF12" s="59">
        <f t="shared" si="9"/>
        <v>3.1124999999999998</v>
      </c>
      <c r="AG12" s="91">
        <v>3.02</v>
      </c>
      <c r="AH12" s="91">
        <v>3.02</v>
      </c>
      <c r="AI12" s="91">
        <v>3</v>
      </c>
      <c r="AJ12" s="92">
        <v>3.03</v>
      </c>
      <c r="AK12" s="92">
        <v>3.16</v>
      </c>
      <c r="AL12" s="59">
        <f t="shared" si="10"/>
        <v>3.0524999999999998</v>
      </c>
      <c r="AM12" s="92">
        <v>2.98</v>
      </c>
      <c r="AN12" s="92">
        <v>3.12</v>
      </c>
      <c r="AO12" s="92">
        <v>3.2</v>
      </c>
      <c r="AP12" s="92">
        <v>3.29</v>
      </c>
      <c r="AQ12" s="59">
        <f t="shared" si="11"/>
        <v>3.1475</v>
      </c>
      <c r="AR12" s="120">
        <v>3.08</v>
      </c>
      <c r="AS12" s="92">
        <v>3.1</v>
      </c>
      <c r="AT12" s="92">
        <v>3.09</v>
      </c>
      <c r="AU12" s="92">
        <v>3.02</v>
      </c>
      <c r="AV12" s="81">
        <f t="shared" si="12"/>
        <v>3.0724999999999998</v>
      </c>
      <c r="AW12" s="92">
        <v>3</v>
      </c>
      <c r="AX12" s="92">
        <v>2.95</v>
      </c>
      <c r="AY12" s="92">
        <v>2.92</v>
      </c>
      <c r="AZ12" s="92">
        <v>2.93</v>
      </c>
      <c r="BA12" s="92">
        <v>2.96</v>
      </c>
      <c r="BB12" s="81">
        <f t="shared" si="13"/>
        <v>2.9520000000000004</v>
      </c>
      <c r="BC12" s="92">
        <v>2.9</v>
      </c>
      <c r="BD12" s="82">
        <v>3</v>
      </c>
      <c r="BE12" s="82">
        <v>2.87</v>
      </c>
      <c r="BF12" s="92">
        <v>3.01</v>
      </c>
      <c r="BG12" s="81">
        <f t="shared" si="14"/>
        <v>2.9449999999999998</v>
      </c>
      <c r="BH12" s="92">
        <v>2.85</v>
      </c>
      <c r="BI12" s="82"/>
      <c r="BJ12" s="82"/>
      <c r="BK12" s="92"/>
      <c r="BL12" s="81">
        <f t="shared" si="15"/>
        <v>2.85</v>
      </c>
      <c r="BM12" s="92"/>
      <c r="BN12" s="92"/>
      <c r="BO12" s="92"/>
      <c r="BP12" s="92"/>
      <c r="BQ12" s="92"/>
      <c r="BR12" s="81" t="e">
        <f t="shared" si="16"/>
        <v>#DIV/0!</v>
      </c>
    </row>
    <row r="13" spans="1:70" ht="12.75" customHeight="1" x14ac:dyDescent="0.25">
      <c r="A13" s="17" t="str">
        <f>VLOOKUP(F13,'Location List'!$A$2:$T$644,20,FALSE)</f>
        <v>Tim Kerum</v>
      </c>
      <c r="B13" s="17" t="str">
        <f>VLOOKUP(F13,'Location List'!$A$2:$T$644,19,FALSE)</f>
        <v>Troy Chaney</v>
      </c>
      <c r="C13" s="17" t="str">
        <f>VLOOKUP(F13,'Location List'!$A$2:$T$644,18,FALSE)</f>
        <v>Manuel Lopez</v>
      </c>
      <c r="D13" s="17" t="str">
        <f>VLOOKUP(F13,'Location List'!$A$2:$T$644,9,FALSE)</f>
        <v>OCTAVIO CASTANEDA</v>
      </c>
      <c r="E13" s="43" t="str">
        <f>VLOOKUP(F13,'Location List'!$A$2:$T$644,2,FALSE)</f>
        <v>VISALIA</v>
      </c>
      <c r="F13" s="47">
        <v>43</v>
      </c>
      <c r="G13" s="91">
        <v>3.48</v>
      </c>
      <c r="H13" s="91">
        <v>3.23</v>
      </c>
      <c r="I13" s="91">
        <v>3.08</v>
      </c>
      <c r="J13" s="91">
        <v>3.26</v>
      </c>
      <c r="K13" s="51">
        <f t="shared" si="5"/>
        <v>3.2624999999999997</v>
      </c>
      <c r="L13" s="91">
        <v>3.06</v>
      </c>
      <c r="M13" s="91">
        <v>3.19</v>
      </c>
      <c r="N13" s="91">
        <v>3.28</v>
      </c>
      <c r="O13" s="91">
        <v>3.06</v>
      </c>
      <c r="P13" s="51">
        <f t="shared" si="6"/>
        <v>3.1475</v>
      </c>
      <c r="Q13" s="91">
        <v>2.86</v>
      </c>
      <c r="R13" s="91">
        <v>2.98</v>
      </c>
      <c r="S13" s="91"/>
      <c r="T13" s="91">
        <v>3.01</v>
      </c>
      <c r="U13" s="91">
        <v>3.19</v>
      </c>
      <c r="V13" s="51">
        <f t="shared" si="7"/>
        <v>3.01</v>
      </c>
      <c r="W13" s="91">
        <v>3.72</v>
      </c>
      <c r="X13" s="91">
        <v>3.06</v>
      </c>
      <c r="Y13" s="91">
        <v>3.51</v>
      </c>
      <c r="Z13" s="91">
        <v>3.03</v>
      </c>
      <c r="AA13" s="59">
        <f t="shared" si="8"/>
        <v>3.3299999999999996</v>
      </c>
      <c r="AB13" s="91">
        <v>3.4</v>
      </c>
      <c r="AC13" s="91">
        <v>3.26</v>
      </c>
      <c r="AD13" s="91">
        <v>2.69</v>
      </c>
      <c r="AE13" s="82">
        <v>3.23</v>
      </c>
      <c r="AF13" s="59">
        <f t="shared" si="9"/>
        <v>3.145</v>
      </c>
      <c r="AG13" s="91">
        <v>3.36</v>
      </c>
      <c r="AH13" s="91">
        <v>3.06</v>
      </c>
      <c r="AI13" s="91">
        <v>3.3</v>
      </c>
      <c r="AJ13" s="92">
        <v>3.15</v>
      </c>
      <c r="AK13" s="92">
        <v>3.35</v>
      </c>
      <c r="AL13" s="59">
        <f t="shared" si="10"/>
        <v>3.2149999999999999</v>
      </c>
      <c r="AM13" s="92">
        <v>3.32</v>
      </c>
      <c r="AN13" s="92">
        <v>3.05</v>
      </c>
      <c r="AO13" s="92">
        <v>3.21</v>
      </c>
      <c r="AP13" s="92">
        <v>3.08</v>
      </c>
      <c r="AQ13" s="59">
        <f t="shared" si="11"/>
        <v>3.1649999999999996</v>
      </c>
      <c r="AR13" s="120">
        <v>3.07</v>
      </c>
      <c r="AS13" s="92">
        <v>3.28</v>
      </c>
      <c r="AT13" s="92">
        <v>3.11</v>
      </c>
      <c r="AU13" s="92">
        <v>2.97</v>
      </c>
      <c r="AV13" s="81">
        <f t="shared" si="12"/>
        <v>3.1074999999999999</v>
      </c>
      <c r="AW13" s="92">
        <v>2.83</v>
      </c>
      <c r="AX13" s="92">
        <v>2.92</v>
      </c>
      <c r="AY13" s="92">
        <v>3.22</v>
      </c>
      <c r="AZ13" s="92">
        <v>2.93</v>
      </c>
      <c r="BA13" s="92">
        <v>3.34</v>
      </c>
      <c r="BB13" s="81">
        <f t="shared" si="13"/>
        <v>3.048</v>
      </c>
      <c r="BC13" s="92">
        <v>3.2</v>
      </c>
      <c r="BD13" s="82">
        <v>2.83</v>
      </c>
      <c r="BE13" s="82">
        <v>3.07</v>
      </c>
      <c r="BF13" s="92">
        <v>3.04</v>
      </c>
      <c r="BG13" s="81">
        <f t="shared" si="14"/>
        <v>3.0350000000000001</v>
      </c>
      <c r="BH13" s="92">
        <v>2.96</v>
      </c>
      <c r="BI13" s="82"/>
      <c r="BJ13" s="82"/>
      <c r="BK13" s="92"/>
      <c r="BL13" s="81">
        <f t="shared" si="15"/>
        <v>2.96</v>
      </c>
      <c r="BM13" s="92"/>
      <c r="BN13" s="92"/>
      <c r="BO13" s="92"/>
      <c r="BP13" s="92"/>
      <c r="BQ13" s="92"/>
      <c r="BR13" s="81" t="e">
        <f t="shared" si="16"/>
        <v>#DIV/0!</v>
      </c>
    </row>
    <row r="14" spans="1:70" ht="12.75" customHeight="1" x14ac:dyDescent="0.25">
      <c r="A14" s="17" t="str">
        <f>VLOOKUP(F14,'Location List'!$A$2:$T$644,20,FALSE)</f>
        <v>Tim Kerum</v>
      </c>
      <c r="B14" s="17" t="str">
        <f>VLOOKUP(F14,'Location List'!$A$2:$T$644,19,FALSE)</f>
        <v>Troy Chaney</v>
      </c>
      <c r="C14" s="17" t="str">
        <f>VLOOKUP(F14,'Location List'!$A$2:$T$644,18,FALSE)</f>
        <v/>
      </c>
      <c r="D14" s="17" t="str">
        <f>VLOOKUP(F14,'Location List'!$A$2:$T$644,9,FALSE)</f>
        <v>PATTY CEDILLO</v>
      </c>
      <c r="E14" s="43" t="str">
        <f>VLOOKUP(F14,'Location List'!$A$2:$T$644,2,FALSE)</f>
        <v>OCEANSIDE</v>
      </c>
      <c r="F14" s="47">
        <v>45</v>
      </c>
      <c r="G14" s="91">
        <v>3.24</v>
      </c>
      <c r="H14" s="91">
        <v>3.13</v>
      </c>
      <c r="I14" s="91">
        <v>3.03</v>
      </c>
      <c r="J14" s="91">
        <v>3.27</v>
      </c>
      <c r="K14" s="51">
        <f t="shared" si="5"/>
        <v>3.1675</v>
      </c>
      <c r="L14" s="91">
        <v>2.77</v>
      </c>
      <c r="M14" s="91">
        <v>2.84</v>
      </c>
      <c r="N14" s="91">
        <v>3.01</v>
      </c>
      <c r="O14" s="91">
        <v>3.07</v>
      </c>
      <c r="P14" s="51">
        <f t="shared" si="6"/>
        <v>2.9224999999999999</v>
      </c>
      <c r="Q14" s="91">
        <v>3.53</v>
      </c>
      <c r="R14" s="91">
        <v>2.9</v>
      </c>
      <c r="S14" s="91"/>
      <c r="T14" s="91">
        <v>3.04</v>
      </c>
      <c r="U14" s="91">
        <v>2.92</v>
      </c>
      <c r="V14" s="51">
        <f t="shared" si="7"/>
        <v>3.0974999999999997</v>
      </c>
      <c r="W14" s="91">
        <v>3.51</v>
      </c>
      <c r="X14" s="91">
        <v>2.89</v>
      </c>
      <c r="Y14" s="91">
        <v>3.2</v>
      </c>
      <c r="Z14" s="91">
        <v>3.02</v>
      </c>
      <c r="AA14" s="59">
        <f t="shared" si="8"/>
        <v>3.1550000000000002</v>
      </c>
      <c r="AB14" s="91">
        <v>2.87</v>
      </c>
      <c r="AC14" s="91">
        <v>2.97</v>
      </c>
      <c r="AD14" s="91">
        <v>2.82</v>
      </c>
      <c r="AE14" s="82">
        <v>2.74</v>
      </c>
      <c r="AF14" s="59">
        <f t="shared" si="9"/>
        <v>2.85</v>
      </c>
      <c r="AG14" s="91">
        <v>3.29</v>
      </c>
      <c r="AH14" s="91">
        <v>2.88</v>
      </c>
      <c r="AI14" s="91">
        <v>2.89</v>
      </c>
      <c r="AJ14" s="92">
        <v>3.04</v>
      </c>
      <c r="AK14" s="92">
        <v>3.01</v>
      </c>
      <c r="AL14" s="59">
        <f t="shared" si="10"/>
        <v>2.9549999999999996</v>
      </c>
      <c r="AM14" s="92">
        <v>3.37</v>
      </c>
      <c r="AN14" s="92">
        <v>2.97</v>
      </c>
      <c r="AO14" s="92">
        <v>2.95</v>
      </c>
      <c r="AP14" s="92">
        <v>2.73</v>
      </c>
      <c r="AQ14" s="59">
        <f t="shared" si="11"/>
        <v>3.0049999999999999</v>
      </c>
      <c r="AR14" s="120">
        <v>3.01</v>
      </c>
      <c r="AS14" s="92">
        <v>3.01</v>
      </c>
      <c r="AT14" s="92">
        <v>3.05</v>
      </c>
      <c r="AU14" s="92">
        <v>2.91</v>
      </c>
      <c r="AV14" s="81">
        <f t="shared" si="12"/>
        <v>2.9950000000000001</v>
      </c>
      <c r="AW14" s="92">
        <v>2.89</v>
      </c>
      <c r="AX14" s="92">
        <v>2.96</v>
      </c>
      <c r="AY14" s="92">
        <v>2.83</v>
      </c>
      <c r="AZ14" s="92">
        <v>2.95</v>
      </c>
      <c r="BA14" s="92">
        <v>2.97</v>
      </c>
      <c r="BB14" s="81">
        <f t="shared" si="13"/>
        <v>2.92</v>
      </c>
      <c r="BC14" s="92">
        <v>2.88</v>
      </c>
      <c r="BD14" s="82">
        <v>2.74</v>
      </c>
      <c r="BE14" s="82">
        <v>3.01</v>
      </c>
      <c r="BF14" s="92">
        <v>2.87</v>
      </c>
      <c r="BG14" s="81">
        <f t="shared" si="14"/>
        <v>2.875</v>
      </c>
      <c r="BH14" s="92">
        <v>3.02</v>
      </c>
      <c r="BI14" s="82"/>
      <c r="BJ14" s="82"/>
      <c r="BK14" s="92"/>
      <c r="BL14" s="81">
        <f t="shared" si="15"/>
        <v>3.02</v>
      </c>
      <c r="BM14" s="92"/>
      <c r="BN14" s="92"/>
      <c r="BO14" s="92"/>
      <c r="BP14" s="92"/>
      <c r="BQ14" s="92"/>
      <c r="BR14" s="81" t="e">
        <f t="shared" si="16"/>
        <v>#DIV/0!</v>
      </c>
    </row>
    <row r="15" spans="1:70" ht="12.75" customHeight="1" x14ac:dyDescent="0.25">
      <c r="A15" s="17" t="str">
        <f>VLOOKUP(F15,'Location List'!$A$2:$T$644,20,FALSE)</f>
        <v>Chris Kelly</v>
      </c>
      <c r="B15" s="17" t="str">
        <f>VLOOKUP(F15,'Location List'!$A$2:$T$644,19,FALSE)</f>
        <v>Mike Seymour</v>
      </c>
      <c r="C15" s="17" t="str">
        <f>VLOOKUP(F15,'Location List'!$A$2:$T$644,18,FALSE)</f>
        <v>James Schwab</v>
      </c>
      <c r="D15" s="17" t="str">
        <f>VLOOKUP(F15,'Location List'!$A$2:$T$644,9,FALSE)</f>
        <v>REGINALD DAVENPORT</v>
      </c>
      <c r="E15" s="43" t="str">
        <f>VLOOKUP(F15,'Location List'!$A$2:$T$644,2,FALSE)</f>
        <v>SPRINGFIELD (IL)</v>
      </c>
      <c r="F15" s="47">
        <v>47</v>
      </c>
      <c r="G15" s="91">
        <v>2.98</v>
      </c>
      <c r="H15" s="91">
        <v>3.05</v>
      </c>
      <c r="I15" s="91">
        <v>3.05</v>
      </c>
      <c r="J15" s="91">
        <v>3.17</v>
      </c>
      <c r="K15" s="51">
        <f t="shared" si="5"/>
        <v>3.0624999999999996</v>
      </c>
      <c r="L15" s="91">
        <v>3.03</v>
      </c>
      <c r="M15" s="91">
        <v>3.02</v>
      </c>
      <c r="N15" s="91">
        <v>3.12</v>
      </c>
      <c r="O15" s="91">
        <v>3</v>
      </c>
      <c r="P15" s="51">
        <f t="shared" si="6"/>
        <v>3.0425</v>
      </c>
      <c r="Q15" s="91">
        <v>2.94</v>
      </c>
      <c r="R15" s="91">
        <v>2.98</v>
      </c>
      <c r="S15" s="91"/>
      <c r="T15" s="91">
        <v>2.91</v>
      </c>
      <c r="U15" s="91">
        <v>3.07</v>
      </c>
      <c r="V15" s="51">
        <f t="shared" si="7"/>
        <v>2.9750000000000001</v>
      </c>
      <c r="W15" s="91">
        <v>2.94</v>
      </c>
      <c r="X15" s="91">
        <v>2.94</v>
      </c>
      <c r="Y15" s="91">
        <v>3.14</v>
      </c>
      <c r="Z15" s="91">
        <v>3.05</v>
      </c>
      <c r="AA15" s="59">
        <f t="shared" si="8"/>
        <v>3.0175000000000001</v>
      </c>
      <c r="AB15" s="91">
        <v>3.01</v>
      </c>
      <c r="AC15" s="91">
        <v>2.99</v>
      </c>
      <c r="AD15" s="91">
        <v>3.03</v>
      </c>
      <c r="AE15" s="82">
        <v>3.2</v>
      </c>
      <c r="AF15" s="59">
        <f t="shared" si="9"/>
        <v>3.0575000000000001</v>
      </c>
      <c r="AG15" s="91">
        <v>3.15</v>
      </c>
      <c r="AH15" s="91">
        <v>3.11</v>
      </c>
      <c r="AI15" s="91">
        <v>3.07</v>
      </c>
      <c r="AJ15" s="92">
        <v>2.92</v>
      </c>
      <c r="AK15" s="92">
        <v>3.23</v>
      </c>
      <c r="AL15" s="59">
        <f t="shared" si="10"/>
        <v>3.0825</v>
      </c>
      <c r="AM15" s="92">
        <v>3.04</v>
      </c>
      <c r="AN15" s="92">
        <v>3.02</v>
      </c>
      <c r="AO15" s="92">
        <v>3.09</v>
      </c>
      <c r="AP15" s="92">
        <v>3.04</v>
      </c>
      <c r="AQ15" s="59">
        <f t="shared" si="11"/>
        <v>3.0475000000000003</v>
      </c>
      <c r="AR15" s="120">
        <v>2.98</v>
      </c>
      <c r="AS15" s="92">
        <v>3.18</v>
      </c>
      <c r="AT15" s="92">
        <v>3.03</v>
      </c>
      <c r="AU15" s="92">
        <v>3.08</v>
      </c>
      <c r="AV15" s="81">
        <f t="shared" si="12"/>
        <v>3.0674999999999999</v>
      </c>
      <c r="AW15" s="92">
        <v>3.11</v>
      </c>
      <c r="AX15" s="92">
        <v>2.93</v>
      </c>
      <c r="AY15" s="92">
        <v>2.76</v>
      </c>
      <c r="AZ15" s="92">
        <v>2.68</v>
      </c>
      <c r="BA15" s="92">
        <v>2.98</v>
      </c>
      <c r="BB15" s="81">
        <f t="shared" si="13"/>
        <v>2.8920000000000003</v>
      </c>
      <c r="BC15" s="92">
        <v>2.93</v>
      </c>
      <c r="BD15" s="82">
        <v>2.96</v>
      </c>
      <c r="BE15" s="82">
        <v>3</v>
      </c>
      <c r="BF15" s="92">
        <v>3.16</v>
      </c>
      <c r="BG15" s="81">
        <f t="shared" si="14"/>
        <v>3.0125000000000002</v>
      </c>
      <c r="BH15" s="92">
        <v>3.14</v>
      </c>
      <c r="BI15" s="82"/>
      <c r="BJ15" s="82"/>
      <c r="BK15" s="92"/>
      <c r="BL15" s="81">
        <f t="shared" si="15"/>
        <v>3.14</v>
      </c>
      <c r="BM15" s="92"/>
      <c r="BN15" s="92"/>
      <c r="BO15" s="92"/>
      <c r="BP15" s="92"/>
      <c r="BQ15" s="92"/>
      <c r="BR15" s="81" t="e">
        <f t="shared" si="16"/>
        <v>#DIV/0!</v>
      </c>
    </row>
    <row r="16" spans="1:70" ht="12.75" customHeight="1" x14ac:dyDescent="0.25">
      <c r="A16" s="17" t="str">
        <f>VLOOKUP(F16,'Location List'!$A$2:$T$644,20,FALSE)</f>
        <v>Bill Eich</v>
      </c>
      <c r="B16" s="17" t="str">
        <f>VLOOKUP(F16,'Location List'!$A$2:$T$644,19,FALSE)</f>
        <v>Dennis Morgan</v>
      </c>
      <c r="C16" s="17" t="str">
        <f>VLOOKUP(F16,'Location List'!$A$2:$T$644,18,FALSE)</f>
        <v>Richard Boykin</v>
      </c>
      <c r="D16" s="17" t="str">
        <f>VLOOKUP(F16,'Location List'!$A$2:$T$644,9,FALSE)</f>
        <v>BRIAN PITRE</v>
      </c>
      <c r="E16" s="43" t="str">
        <f>VLOOKUP(F16,'Location List'!$A$2:$T$644,2,FALSE)</f>
        <v>ALEXANDRIA</v>
      </c>
      <c r="F16" s="47">
        <v>48</v>
      </c>
      <c r="G16" s="91">
        <v>2.92</v>
      </c>
      <c r="H16" s="91">
        <v>2.95</v>
      </c>
      <c r="I16" s="91">
        <v>2.94</v>
      </c>
      <c r="J16" s="91">
        <v>2.87</v>
      </c>
      <c r="K16" s="51">
        <f t="shared" si="5"/>
        <v>2.92</v>
      </c>
      <c r="L16" s="91">
        <v>2.83</v>
      </c>
      <c r="M16" s="91">
        <v>3.06</v>
      </c>
      <c r="N16" s="91">
        <v>3.06</v>
      </c>
      <c r="O16" s="91">
        <v>2.93</v>
      </c>
      <c r="P16" s="51">
        <f t="shared" si="6"/>
        <v>2.97</v>
      </c>
      <c r="Q16" s="91">
        <v>2.8</v>
      </c>
      <c r="R16" s="91">
        <v>3.08</v>
      </c>
      <c r="S16" s="91"/>
      <c r="T16" s="91">
        <v>3.41</v>
      </c>
      <c r="U16" s="91">
        <v>3.12</v>
      </c>
      <c r="V16" s="51">
        <f t="shared" si="7"/>
        <v>3.1025</v>
      </c>
      <c r="W16" s="91">
        <v>3.05</v>
      </c>
      <c r="X16" s="91">
        <v>3.05</v>
      </c>
      <c r="Y16" s="91">
        <v>3.17</v>
      </c>
      <c r="Z16" s="91">
        <v>3.14</v>
      </c>
      <c r="AA16" s="59">
        <f t="shared" si="8"/>
        <v>3.1025</v>
      </c>
      <c r="AB16" s="91">
        <v>2.97</v>
      </c>
      <c r="AC16" s="91">
        <v>2.86</v>
      </c>
      <c r="AD16" s="91">
        <v>2.91</v>
      </c>
      <c r="AE16" s="82">
        <v>2.96</v>
      </c>
      <c r="AF16" s="59">
        <f t="shared" si="9"/>
        <v>2.9249999999999998</v>
      </c>
      <c r="AG16" s="91">
        <v>3.06</v>
      </c>
      <c r="AH16" s="91">
        <v>2.99</v>
      </c>
      <c r="AI16" s="91">
        <v>2.85</v>
      </c>
      <c r="AJ16" s="92">
        <v>2.82</v>
      </c>
      <c r="AK16" s="92">
        <v>3.17</v>
      </c>
      <c r="AL16" s="59">
        <f t="shared" si="10"/>
        <v>2.9575</v>
      </c>
      <c r="AM16" s="92">
        <v>2.96</v>
      </c>
      <c r="AN16" s="92">
        <v>2.89</v>
      </c>
      <c r="AO16" s="92">
        <v>3.12</v>
      </c>
      <c r="AP16" s="92">
        <v>2.92</v>
      </c>
      <c r="AQ16" s="59">
        <f t="shared" si="11"/>
        <v>2.9724999999999997</v>
      </c>
      <c r="AR16" s="120">
        <v>2.97</v>
      </c>
      <c r="AS16" s="92">
        <v>3.25</v>
      </c>
      <c r="AT16" s="92">
        <v>3.17</v>
      </c>
      <c r="AU16" s="92">
        <v>2.92</v>
      </c>
      <c r="AV16" s="81">
        <f t="shared" si="12"/>
        <v>3.0775000000000001</v>
      </c>
      <c r="AW16" s="92">
        <v>3.12</v>
      </c>
      <c r="AX16" s="92">
        <v>2.97</v>
      </c>
      <c r="AY16" s="92">
        <v>3.03</v>
      </c>
      <c r="AZ16" s="92">
        <v>2.83</v>
      </c>
      <c r="BA16" s="92">
        <v>3.2</v>
      </c>
      <c r="BB16" s="81">
        <f t="shared" si="13"/>
        <v>3.03</v>
      </c>
      <c r="BC16" s="92">
        <v>2.86</v>
      </c>
      <c r="BD16" s="82">
        <v>2.87</v>
      </c>
      <c r="BE16" s="82">
        <v>3.14</v>
      </c>
      <c r="BF16" s="92">
        <v>2.92</v>
      </c>
      <c r="BG16" s="81">
        <f t="shared" si="14"/>
        <v>2.9475000000000002</v>
      </c>
      <c r="BH16" s="92">
        <v>2.91</v>
      </c>
      <c r="BI16" s="82"/>
      <c r="BJ16" s="82"/>
      <c r="BK16" s="92"/>
      <c r="BL16" s="81">
        <f t="shared" si="15"/>
        <v>2.91</v>
      </c>
      <c r="BM16" s="92"/>
      <c r="BN16" s="92"/>
      <c r="BO16" s="92"/>
      <c r="BP16" s="92"/>
      <c r="BQ16" s="92"/>
      <c r="BR16" s="81" t="e">
        <f t="shared" si="16"/>
        <v>#DIV/0!</v>
      </c>
    </row>
    <row r="17" spans="1:70" ht="12.75" customHeight="1" x14ac:dyDescent="0.25">
      <c r="A17" s="17" t="str">
        <f>VLOOKUP(F17,'Location List'!$A$2:$T$644,20,FALSE)</f>
        <v>Tim Kerum</v>
      </c>
      <c r="B17" s="17" t="str">
        <f>VLOOKUP(F17,'Location List'!$A$2:$T$644,19,FALSE)</f>
        <v>Troy Chaney</v>
      </c>
      <c r="C17" s="17" t="str">
        <f>VLOOKUP(F17,'Location List'!$A$2:$T$644,18,FALSE)</f>
        <v>Manuel Lopez</v>
      </c>
      <c r="D17" s="17" t="str">
        <f>VLOOKUP(F17,'Location List'!$A$2:$T$644,9,FALSE)</f>
        <v>OCTAVIO CASTANEDA</v>
      </c>
      <c r="E17" s="43" t="str">
        <f>VLOOKUP(F17,'Location List'!$A$2:$T$644,2,FALSE)</f>
        <v>LANCASTER</v>
      </c>
      <c r="F17" s="47">
        <v>49</v>
      </c>
      <c r="G17" s="91">
        <v>3.05</v>
      </c>
      <c r="H17" s="91">
        <v>3.05</v>
      </c>
      <c r="I17" s="91">
        <v>3.03</v>
      </c>
      <c r="J17" s="91">
        <v>2.89</v>
      </c>
      <c r="K17" s="51">
        <f t="shared" si="5"/>
        <v>3.0049999999999999</v>
      </c>
      <c r="L17" s="91">
        <v>2.99</v>
      </c>
      <c r="M17" s="91">
        <v>3</v>
      </c>
      <c r="N17" s="91">
        <v>3.03</v>
      </c>
      <c r="O17" s="91">
        <v>3</v>
      </c>
      <c r="P17" s="51">
        <f t="shared" si="6"/>
        <v>3.0049999999999999</v>
      </c>
      <c r="Q17" s="91">
        <v>2.92</v>
      </c>
      <c r="R17" s="91">
        <v>2.96</v>
      </c>
      <c r="S17" s="91"/>
      <c r="T17" s="91">
        <v>3.06</v>
      </c>
      <c r="U17" s="91">
        <v>3.06</v>
      </c>
      <c r="V17" s="51">
        <f t="shared" si="7"/>
        <v>3</v>
      </c>
      <c r="W17" s="91">
        <v>3.31</v>
      </c>
      <c r="X17" s="91">
        <v>3.24</v>
      </c>
      <c r="Y17" s="91">
        <v>3.02</v>
      </c>
      <c r="Z17" s="91">
        <v>2.77</v>
      </c>
      <c r="AA17" s="59">
        <f t="shared" si="8"/>
        <v>3.085</v>
      </c>
      <c r="AB17" s="91">
        <v>3.03</v>
      </c>
      <c r="AC17" s="91">
        <v>3.2</v>
      </c>
      <c r="AD17" s="91">
        <v>3.12</v>
      </c>
      <c r="AE17" s="82">
        <v>2.95</v>
      </c>
      <c r="AF17" s="59">
        <f t="shared" si="9"/>
        <v>3.0750000000000002</v>
      </c>
      <c r="AG17" s="91">
        <v>3.12</v>
      </c>
      <c r="AH17" s="91">
        <v>3</v>
      </c>
      <c r="AI17" s="91">
        <v>2.84</v>
      </c>
      <c r="AJ17" s="92">
        <v>2.82</v>
      </c>
      <c r="AK17" s="92">
        <v>3.28</v>
      </c>
      <c r="AL17" s="59">
        <f t="shared" si="10"/>
        <v>2.9849999999999999</v>
      </c>
      <c r="AM17" s="92">
        <v>3.15</v>
      </c>
      <c r="AN17" s="92">
        <v>2.98</v>
      </c>
      <c r="AO17" s="92">
        <v>2.99</v>
      </c>
      <c r="AP17" s="92">
        <v>2.93</v>
      </c>
      <c r="AQ17" s="59">
        <f t="shared" si="11"/>
        <v>3.0125000000000002</v>
      </c>
      <c r="AR17" s="120">
        <v>3.01</v>
      </c>
      <c r="AS17" s="92">
        <v>3.12</v>
      </c>
      <c r="AT17" s="92">
        <v>3.14</v>
      </c>
      <c r="AU17" s="92">
        <v>3.05</v>
      </c>
      <c r="AV17" s="81">
        <f t="shared" si="12"/>
        <v>3.08</v>
      </c>
      <c r="AW17" s="92">
        <v>3.22</v>
      </c>
      <c r="AX17" s="92">
        <v>3.18</v>
      </c>
      <c r="AY17" s="92">
        <v>2.81</v>
      </c>
      <c r="AZ17" s="92">
        <v>3.07</v>
      </c>
      <c r="BA17" s="92">
        <v>3.32</v>
      </c>
      <c r="BB17" s="81">
        <f t="shared" si="13"/>
        <v>3.12</v>
      </c>
      <c r="BC17" s="92">
        <v>2.96</v>
      </c>
      <c r="BD17" s="82">
        <v>2.8</v>
      </c>
      <c r="BE17" s="82">
        <v>2.91</v>
      </c>
      <c r="BF17" s="92">
        <v>2.92</v>
      </c>
      <c r="BG17" s="81">
        <f t="shared" si="14"/>
        <v>2.8975</v>
      </c>
      <c r="BH17" s="92">
        <v>3.07</v>
      </c>
      <c r="BI17" s="82"/>
      <c r="BJ17" s="82"/>
      <c r="BK17" s="92"/>
      <c r="BL17" s="81">
        <f t="shared" si="15"/>
        <v>3.07</v>
      </c>
      <c r="BM17" s="92"/>
      <c r="BN17" s="92"/>
      <c r="BO17" s="92"/>
      <c r="BP17" s="92"/>
      <c r="BQ17" s="92"/>
      <c r="BR17" s="81" t="e">
        <f t="shared" si="16"/>
        <v>#DIV/0!</v>
      </c>
    </row>
    <row r="18" spans="1:70" ht="12.75" customHeight="1" x14ac:dyDescent="0.25">
      <c r="A18" s="17" t="str">
        <f>VLOOKUP(F18,'Location List'!$A$2:$T$644,20,FALSE)</f>
        <v>Chris Kelly</v>
      </c>
      <c r="B18" s="17" t="str">
        <f>VLOOKUP(F18,'Location List'!$A$2:$T$644,19,FALSE)</f>
        <v>Mike Seymour</v>
      </c>
      <c r="C18" s="17" t="str">
        <f>VLOOKUP(F18,'Location List'!$A$2:$T$644,18,FALSE)</f>
        <v>Adam Fortney</v>
      </c>
      <c r="D18" s="17" t="str">
        <f>VLOOKUP(F18,'Location List'!$A$2:$T$644,9,FALSE)</f>
        <v>TROY WATRING</v>
      </c>
      <c r="E18" s="43" t="str">
        <f>VLOOKUP(F18,'Location List'!$A$2:$T$644,2,FALSE)</f>
        <v>CRYSTAL LAKE</v>
      </c>
      <c r="F18" s="47">
        <v>53</v>
      </c>
      <c r="G18" s="91">
        <v>2.91</v>
      </c>
      <c r="H18" s="91">
        <v>3.02</v>
      </c>
      <c r="I18" s="91">
        <v>2.92</v>
      </c>
      <c r="J18" s="91">
        <v>2.84</v>
      </c>
      <c r="K18" s="51">
        <f t="shared" si="5"/>
        <v>2.9224999999999999</v>
      </c>
      <c r="L18" s="91">
        <v>2.95</v>
      </c>
      <c r="M18" s="91">
        <v>3.16</v>
      </c>
      <c r="N18" s="91">
        <v>2.99</v>
      </c>
      <c r="O18" s="91">
        <v>2.89</v>
      </c>
      <c r="P18" s="51">
        <f t="shared" si="6"/>
        <v>2.9975000000000005</v>
      </c>
      <c r="Q18" s="91">
        <v>3.02</v>
      </c>
      <c r="R18" s="91">
        <v>3.25</v>
      </c>
      <c r="S18" s="91"/>
      <c r="T18" s="91">
        <v>3</v>
      </c>
      <c r="U18" s="91">
        <v>2.99</v>
      </c>
      <c r="V18" s="51">
        <f t="shared" si="7"/>
        <v>3.0649999999999999</v>
      </c>
      <c r="W18" s="91">
        <v>2.91</v>
      </c>
      <c r="X18" s="91">
        <v>2.96</v>
      </c>
      <c r="Y18" s="91">
        <v>2.9</v>
      </c>
      <c r="Z18" s="91">
        <v>3</v>
      </c>
      <c r="AA18" s="59">
        <f t="shared" si="8"/>
        <v>2.9424999999999999</v>
      </c>
      <c r="AB18" s="91">
        <v>2.91</v>
      </c>
      <c r="AC18" s="91">
        <v>2.98</v>
      </c>
      <c r="AD18" s="91">
        <v>2.89</v>
      </c>
      <c r="AE18" s="82">
        <v>3.01</v>
      </c>
      <c r="AF18" s="59">
        <f t="shared" si="9"/>
        <v>2.9475000000000002</v>
      </c>
      <c r="AG18" s="91">
        <v>3.09</v>
      </c>
      <c r="AH18" s="91">
        <v>3.12</v>
      </c>
      <c r="AI18" s="91">
        <v>3.08</v>
      </c>
      <c r="AJ18" s="92">
        <v>2.87</v>
      </c>
      <c r="AK18" s="92">
        <v>3.03</v>
      </c>
      <c r="AL18" s="59">
        <f t="shared" si="10"/>
        <v>3.0249999999999999</v>
      </c>
      <c r="AM18" s="92">
        <v>3.11</v>
      </c>
      <c r="AN18" s="92">
        <v>3.08</v>
      </c>
      <c r="AO18" s="92">
        <v>2.95</v>
      </c>
      <c r="AP18" s="92">
        <v>2.92</v>
      </c>
      <c r="AQ18" s="59">
        <f t="shared" si="11"/>
        <v>3.0150000000000001</v>
      </c>
      <c r="AR18" s="120">
        <v>3.06</v>
      </c>
      <c r="AS18" s="92">
        <v>2.87</v>
      </c>
      <c r="AT18" s="92">
        <v>2.81</v>
      </c>
      <c r="AU18" s="92">
        <v>3.02</v>
      </c>
      <c r="AV18" s="81">
        <f t="shared" si="12"/>
        <v>2.94</v>
      </c>
      <c r="AW18" s="92">
        <v>3.14</v>
      </c>
      <c r="AX18" s="92">
        <v>2.92</v>
      </c>
      <c r="AY18" s="92">
        <v>2.87</v>
      </c>
      <c r="AZ18" s="92">
        <v>2.99</v>
      </c>
      <c r="BA18" s="92">
        <v>2.85</v>
      </c>
      <c r="BB18" s="81">
        <f t="shared" si="13"/>
        <v>2.9539999999999997</v>
      </c>
      <c r="BC18" s="92">
        <v>3.2</v>
      </c>
      <c r="BD18" s="82">
        <v>2.95</v>
      </c>
      <c r="BE18" s="82">
        <v>2.93</v>
      </c>
      <c r="BF18" s="92">
        <v>3.01</v>
      </c>
      <c r="BG18" s="81">
        <f t="shared" si="14"/>
        <v>3.0225</v>
      </c>
      <c r="BH18" s="92">
        <v>3.14</v>
      </c>
      <c r="BI18" s="82"/>
      <c r="BJ18" s="82"/>
      <c r="BK18" s="92"/>
      <c r="BL18" s="81">
        <f t="shared" si="15"/>
        <v>3.14</v>
      </c>
      <c r="BM18" s="92"/>
      <c r="BN18" s="92"/>
      <c r="BO18" s="92"/>
      <c r="BP18" s="92"/>
      <c r="BQ18" s="92"/>
      <c r="BR18" s="81" t="e">
        <f t="shared" si="16"/>
        <v>#DIV/0!</v>
      </c>
    </row>
    <row r="19" spans="1:70" ht="12.75" customHeight="1" x14ac:dyDescent="0.25">
      <c r="A19" s="17" t="str">
        <f>VLOOKUP(F19,'Location List'!$A$2:$T$644,20,FALSE)</f>
        <v>Chris Kelly</v>
      </c>
      <c r="B19" s="17" t="str">
        <f>VLOOKUP(F19,'Location List'!$A$2:$T$644,19,FALSE)</f>
        <v>Mike Seymour</v>
      </c>
      <c r="C19" s="17" t="str">
        <f>VLOOKUP(F19,'Location List'!$A$2:$T$644,18,FALSE)</f>
        <v>Justin Miano</v>
      </c>
      <c r="D19" s="17" t="str">
        <f>VLOOKUP(F19,'Location List'!$A$2:$T$644,9,FALSE)</f>
        <v>REGINALD DAVENPORT</v>
      </c>
      <c r="E19" s="43" t="str">
        <f>VLOOKUP(F19,'Location List'!$A$2:$T$644,2,FALSE)</f>
        <v>MELROSE</v>
      </c>
      <c r="F19" s="47">
        <v>54</v>
      </c>
      <c r="G19" s="91">
        <v>3.08</v>
      </c>
      <c r="H19" s="91">
        <v>3.05</v>
      </c>
      <c r="I19" s="91">
        <v>2.94</v>
      </c>
      <c r="J19" s="91">
        <v>3.11</v>
      </c>
      <c r="K19" s="51">
        <f t="shared" si="5"/>
        <v>3.0449999999999999</v>
      </c>
      <c r="L19" s="91">
        <v>2.97</v>
      </c>
      <c r="M19" s="91">
        <v>2.94</v>
      </c>
      <c r="N19" s="91">
        <v>3.04</v>
      </c>
      <c r="O19" s="91">
        <v>3.12</v>
      </c>
      <c r="P19" s="51">
        <f t="shared" si="6"/>
        <v>3.0175000000000001</v>
      </c>
      <c r="Q19" s="91">
        <v>3.02</v>
      </c>
      <c r="R19" s="91">
        <v>2.94</v>
      </c>
      <c r="S19" s="91"/>
      <c r="T19" s="91">
        <v>2.96</v>
      </c>
      <c r="U19" s="91">
        <v>2.9</v>
      </c>
      <c r="V19" s="51">
        <f t="shared" si="7"/>
        <v>2.9550000000000001</v>
      </c>
      <c r="W19" s="91">
        <v>3.01</v>
      </c>
      <c r="X19" s="91">
        <v>3.17</v>
      </c>
      <c r="Y19" s="91">
        <v>3.36</v>
      </c>
      <c r="Z19" s="91">
        <v>3.23</v>
      </c>
      <c r="AA19" s="59">
        <f t="shared" si="8"/>
        <v>3.1924999999999999</v>
      </c>
      <c r="AB19" s="91">
        <v>2.95</v>
      </c>
      <c r="AC19" s="91">
        <v>3.06</v>
      </c>
      <c r="AD19" s="91">
        <v>2.97</v>
      </c>
      <c r="AE19" s="82">
        <v>2.85</v>
      </c>
      <c r="AF19" s="59">
        <f t="shared" si="9"/>
        <v>2.9575</v>
      </c>
      <c r="AG19" s="91">
        <v>2.97</v>
      </c>
      <c r="AH19" s="91">
        <v>2.94</v>
      </c>
      <c r="AI19" s="91">
        <v>3.2</v>
      </c>
      <c r="AJ19" s="92">
        <v>3.14</v>
      </c>
      <c r="AK19" s="92">
        <v>3.1</v>
      </c>
      <c r="AL19" s="59">
        <f t="shared" si="10"/>
        <v>3.0950000000000002</v>
      </c>
      <c r="AM19" s="92">
        <v>3.11</v>
      </c>
      <c r="AN19" s="92">
        <v>3.01</v>
      </c>
      <c r="AO19" s="92">
        <v>3.12</v>
      </c>
      <c r="AP19" s="92">
        <v>3.13</v>
      </c>
      <c r="AQ19" s="59">
        <f t="shared" si="11"/>
        <v>3.0924999999999994</v>
      </c>
      <c r="AR19" s="120">
        <v>2.97</v>
      </c>
      <c r="AS19" s="92">
        <v>3.32</v>
      </c>
      <c r="AT19" s="92">
        <v>3.12</v>
      </c>
      <c r="AU19" s="92">
        <v>3.23</v>
      </c>
      <c r="AV19" s="81">
        <f t="shared" si="12"/>
        <v>3.16</v>
      </c>
      <c r="AW19" s="92">
        <v>3.29</v>
      </c>
      <c r="AX19" s="92">
        <v>5.03</v>
      </c>
      <c r="AY19" s="92">
        <v>3.22</v>
      </c>
      <c r="AZ19" s="92">
        <v>2.93</v>
      </c>
      <c r="BA19" s="92">
        <v>2.96</v>
      </c>
      <c r="BB19" s="81">
        <f t="shared" si="13"/>
        <v>3.4859999999999998</v>
      </c>
      <c r="BC19" s="92">
        <v>3.17</v>
      </c>
      <c r="BD19" s="82">
        <v>3.15</v>
      </c>
      <c r="BE19" s="82">
        <v>2.97</v>
      </c>
      <c r="BF19" s="92">
        <v>3.17</v>
      </c>
      <c r="BG19" s="81">
        <f t="shared" si="14"/>
        <v>3.1150000000000002</v>
      </c>
      <c r="BH19" s="92">
        <v>3.22</v>
      </c>
      <c r="BI19" s="82"/>
      <c r="BJ19" s="82"/>
      <c r="BK19" s="92"/>
      <c r="BL19" s="81">
        <f t="shared" si="15"/>
        <v>3.22</v>
      </c>
      <c r="BM19" s="92"/>
      <c r="BN19" s="92"/>
      <c r="BO19" s="92"/>
      <c r="BP19" s="92"/>
      <c r="BQ19" s="92"/>
      <c r="BR19" s="81" t="e">
        <f t="shared" si="16"/>
        <v>#DIV/0!</v>
      </c>
    </row>
    <row r="20" spans="1:70" ht="12.75" customHeight="1" x14ac:dyDescent="0.25">
      <c r="A20" s="17" t="str">
        <f>VLOOKUP(F20,'Location List'!$A$2:$T$644,20,FALSE)</f>
        <v>Bill Eich</v>
      </c>
      <c r="B20" s="17" t="str">
        <f>VLOOKUP(F20,'Location List'!$A$2:$T$644,19,FALSE)</f>
        <v>Dennis Morgan</v>
      </c>
      <c r="C20" s="17" t="str">
        <f>VLOOKUP(F20,'Location List'!$A$2:$T$644,18,FALSE)</f>
        <v>David Jacobs</v>
      </c>
      <c r="D20" s="17" t="str">
        <f>VLOOKUP(F20,'Location List'!$A$2:$T$644,9,FALSE)</f>
        <v>JIM HAMBLEN</v>
      </c>
      <c r="E20" s="43" t="str">
        <f>VLOOKUP(F20,'Location List'!$A$2:$T$644,2,FALSE)</f>
        <v>KNOXVILLE</v>
      </c>
      <c r="F20" s="47">
        <v>55</v>
      </c>
      <c r="G20" s="91">
        <v>2.93</v>
      </c>
      <c r="H20" s="91">
        <v>2.96</v>
      </c>
      <c r="I20" s="91">
        <v>2.93</v>
      </c>
      <c r="J20" s="91">
        <v>2.96</v>
      </c>
      <c r="K20" s="51">
        <f t="shared" si="5"/>
        <v>2.9450000000000003</v>
      </c>
      <c r="L20" s="91">
        <v>3.03</v>
      </c>
      <c r="M20" s="91">
        <v>3.11</v>
      </c>
      <c r="N20" s="91">
        <v>2.99</v>
      </c>
      <c r="O20" s="91">
        <v>3.04</v>
      </c>
      <c r="P20" s="51">
        <f t="shared" si="6"/>
        <v>3.0424999999999995</v>
      </c>
      <c r="Q20" s="91">
        <v>2.89</v>
      </c>
      <c r="R20" s="91">
        <v>2.94</v>
      </c>
      <c r="S20" s="91"/>
      <c r="T20" s="91">
        <v>3.13</v>
      </c>
      <c r="U20" s="91">
        <v>3.11</v>
      </c>
      <c r="V20" s="51">
        <f t="shared" si="7"/>
        <v>3.0175000000000001</v>
      </c>
      <c r="W20" s="91">
        <v>3.16</v>
      </c>
      <c r="X20" s="91">
        <v>3.3</v>
      </c>
      <c r="Y20" s="91">
        <v>3.18</v>
      </c>
      <c r="Z20" s="91">
        <v>3.1</v>
      </c>
      <c r="AA20" s="59">
        <f t="shared" si="8"/>
        <v>3.1850000000000001</v>
      </c>
      <c r="AB20" s="91">
        <v>2.93</v>
      </c>
      <c r="AC20" s="91">
        <v>2.71</v>
      </c>
      <c r="AD20" s="91">
        <v>2.81</v>
      </c>
      <c r="AE20" s="82">
        <v>2.79</v>
      </c>
      <c r="AF20" s="59">
        <f t="shared" si="9"/>
        <v>2.8100000000000005</v>
      </c>
      <c r="AG20" s="91">
        <v>2.85</v>
      </c>
      <c r="AH20" s="91">
        <v>3.11</v>
      </c>
      <c r="AI20" s="91">
        <v>2.95</v>
      </c>
      <c r="AJ20" s="92">
        <v>2.95</v>
      </c>
      <c r="AK20" s="92">
        <v>2.9</v>
      </c>
      <c r="AL20" s="59">
        <f t="shared" si="10"/>
        <v>2.9775000000000005</v>
      </c>
      <c r="AM20" s="92">
        <v>2.81</v>
      </c>
      <c r="AN20" s="92">
        <v>3.07</v>
      </c>
      <c r="AO20" s="92">
        <v>2.86</v>
      </c>
      <c r="AP20" s="92">
        <v>2.91</v>
      </c>
      <c r="AQ20" s="59">
        <f t="shared" si="11"/>
        <v>2.9125000000000001</v>
      </c>
      <c r="AR20" s="120">
        <v>2.88</v>
      </c>
      <c r="AS20" s="92">
        <v>2.97</v>
      </c>
      <c r="AT20" s="92">
        <v>3.27</v>
      </c>
      <c r="AU20" s="92">
        <v>2.9</v>
      </c>
      <c r="AV20" s="81">
        <f t="shared" si="12"/>
        <v>3.0049999999999999</v>
      </c>
      <c r="AW20" s="92">
        <v>3.02</v>
      </c>
      <c r="AX20" s="92">
        <v>3.08</v>
      </c>
      <c r="AY20" s="92">
        <v>2.86</v>
      </c>
      <c r="AZ20" s="92">
        <v>3.04</v>
      </c>
      <c r="BA20" s="92">
        <v>3.01</v>
      </c>
      <c r="BB20" s="81">
        <f t="shared" si="13"/>
        <v>3.0019999999999998</v>
      </c>
      <c r="BC20" s="92">
        <v>3</v>
      </c>
      <c r="BD20" s="82">
        <v>2.86</v>
      </c>
      <c r="BE20" s="82">
        <v>2.83</v>
      </c>
      <c r="BF20" s="92">
        <v>2.93</v>
      </c>
      <c r="BG20" s="81">
        <f t="shared" si="14"/>
        <v>2.9049999999999998</v>
      </c>
      <c r="BH20" s="92">
        <v>2.62</v>
      </c>
      <c r="BI20" s="82"/>
      <c r="BJ20" s="82"/>
      <c r="BK20" s="92"/>
      <c r="BL20" s="81">
        <f t="shared" si="15"/>
        <v>2.62</v>
      </c>
      <c r="BM20" s="92"/>
      <c r="BN20" s="92"/>
      <c r="BO20" s="92"/>
      <c r="BP20" s="92"/>
      <c r="BQ20" s="92"/>
      <c r="BR20" s="81" t="e">
        <f t="shared" si="16"/>
        <v>#DIV/0!</v>
      </c>
    </row>
    <row r="21" spans="1:70" ht="12.75" customHeight="1" x14ac:dyDescent="0.25">
      <c r="A21" s="17" t="str">
        <f>VLOOKUP(F21,'Location List'!$A$2:$T$644,20,FALSE)</f>
        <v>Chris Kelly</v>
      </c>
      <c r="B21" s="17" t="str">
        <f>VLOOKUP(F21,'Location List'!$A$2:$T$644,19,FALSE)</f>
        <v>Chris Parenti</v>
      </c>
      <c r="C21" s="17" t="str">
        <f>VLOOKUP(F21,'Location List'!$A$2:$T$644,18,FALSE)</f>
        <v>Robert Lane</v>
      </c>
      <c r="D21" s="17" t="str">
        <f>VLOOKUP(F21,'Location List'!$A$2:$T$644,9,FALSE)</f>
        <v>SUSAN JENSEN</v>
      </c>
      <c r="E21" s="43" t="str">
        <f>VLOOKUP(F21,'Location List'!$A$2:$T$644,2,FALSE)</f>
        <v>RICHMOND\TUCKERNUCK</v>
      </c>
      <c r="F21" s="47">
        <v>56</v>
      </c>
      <c r="G21" s="91">
        <v>2.96</v>
      </c>
      <c r="H21" s="91">
        <v>2.99</v>
      </c>
      <c r="I21" s="91">
        <v>2.82</v>
      </c>
      <c r="J21" s="91">
        <v>3.09</v>
      </c>
      <c r="K21" s="51">
        <f t="shared" si="5"/>
        <v>2.9649999999999999</v>
      </c>
      <c r="L21" s="91">
        <v>3.01</v>
      </c>
      <c r="M21" s="91">
        <v>3.04</v>
      </c>
      <c r="N21" s="91">
        <v>2.96</v>
      </c>
      <c r="O21" s="91">
        <v>2.7</v>
      </c>
      <c r="P21" s="51">
        <f t="shared" si="6"/>
        <v>2.9275000000000002</v>
      </c>
      <c r="Q21" s="91">
        <v>2.71</v>
      </c>
      <c r="R21" s="91">
        <v>2.84</v>
      </c>
      <c r="S21" s="91"/>
      <c r="T21" s="91">
        <v>2.97</v>
      </c>
      <c r="U21" s="91">
        <v>2.75</v>
      </c>
      <c r="V21" s="51">
        <f t="shared" si="7"/>
        <v>2.8174999999999999</v>
      </c>
      <c r="W21" s="91">
        <v>2.85</v>
      </c>
      <c r="X21" s="91">
        <v>2.79</v>
      </c>
      <c r="Y21" s="91">
        <v>2.81</v>
      </c>
      <c r="Z21" s="91">
        <v>2.83</v>
      </c>
      <c r="AA21" s="59">
        <f t="shared" si="8"/>
        <v>2.8200000000000003</v>
      </c>
      <c r="AB21" s="91">
        <v>3.24</v>
      </c>
      <c r="AC21" s="91">
        <v>3.43</v>
      </c>
      <c r="AD21" s="91">
        <v>3.46</v>
      </c>
      <c r="AE21" s="82">
        <v>3.37</v>
      </c>
      <c r="AF21" s="59">
        <f t="shared" si="9"/>
        <v>3.375</v>
      </c>
      <c r="AG21" s="91">
        <v>3.96</v>
      </c>
      <c r="AH21" s="91">
        <v>4.16</v>
      </c>
      <c r="AI21" s="91">
        <v>3.23</v>
      </c>
      <c r="AJ21" s="92">
        <v>3</v>
      </c>
      <c r="AK21" s="92">
        <v>2.86</v>
      </c>
      <c r="AL21" s="59">
        <f t="shared" si="10"/>
        <v>3.3125</v>
      </c>
      <c r="AM21" s="92">
        <v>2.94</v>
      </c>
      <c r="AN21" s="92">
        <v>2.79</v>
      </c>
      <c r="AO21" s="92">
        <v>2.79</v>
      </c>
      <c r="AP21" s="92">
        <v>2.94</v>
      </c>
      <c r="AQ21" s="59">
        <f t="shared" si="11"/>
        <v>2.8649999999999998</v>
      </c>
      <c r="AR21" s="120">
        <v>3.08</v>
      </c>
      <c r="AS21" s="92">
        <v>2.98</v>
      </c>
      <c r="AT21" s="92">
        <v>3.22</v>
      </c>
      <c r="AU21" s="92">
        <v>3.03</v>
      </c>
      <c r="AV21" s="81">
        <f t="shared" si="12"/>
        <v>3.0775000000000001</v>
      </c>
      <c r="AW21" s="92">
        <v>2.87</v>
      </c>
      <c r="AX21" s="92">
        <v>2.86</v>
      </c>
      <c r="AY21" s="92">
        <v>2.9</v>
      </c>
      <c r="AZ21" s="92">
        <v>2.81</v>
      </c>
      <c r="BA21" s="92">
        <v>3.22</v>
      </c>
      <c r="BB21" s="81">
        <f t="shared" si="13"/>
        <v>2.9320000000000004</v>
      </c>
      <c r="BC21" s="92">
        <v>2.95</v>
      </c>
      <c r="BD21" s="82">
        <v>3.06</v>
      </c>
      <c r="BE21" s="82">
        <v>3.3</v>
      </c>
      <c r="BF21" s="92">
        <v>3.1</v>
      </c>
      <c r="BG21" s="81">
        <f t="shared" si="14"/>
        <v>3.1024999999999996</v>
      </c>
      <c r="BH21" s="92">
        <v>3.13</v>
      </c>
      <c r="BI21" s="82"/>
      <c r="BJ21" s="82"/>
      <c r="BK21" s="92"/>
      <c r="BL21" s="81">
        <f t="shared" si="15"/>
        <v>3.13</v>
      </c>
      <c r="BM21" s="92"/>
      <c r="BN21" s="92"/>
      <c r="BO21" s="92"/>
      <c r="BP21" s="92"/>
      <c r="BQ21" s="92"/>
      <c r="BR21" s="81" t="e">
        <f t="shared" si="16"/>
        <v>#DIV/0!</v>
      </c>
    </row>
    <row r="22" spans="1:70" ht="12.75" customHeight="1" x14ac:dyDescent="0.25">
      <c r="A22" s="17" t="str">
        <f>VLOOKUP(F22,'Location List'!$A$2:$T$644,20,FALSE)</f>
        <v>Chris Kelly</v>
      </c>
      <c r="B22" s="17" t="str">
        <f>VLOOKUP(F22,'Location List'!$A$2:$T$644,19,FALSE)</f>
        <v>Mike Seymour</v>
      </c>
      <c r="C22" s="17" t="str">
        <f>VLOOKUP(F22,'Location List'!$A$2:$T$644,18,FALSE)</f>
        <v>Justin Miano</v>
      </c>
      <c r="D22" s="17" t="str">
        <f>VLOOKUP(F22,'Location List'!$A$2:$T$644,9,FALSE)</f>
        <v>REGINALD DAVENPORT</v>
      </c>
      <c r="E22" s="43" t="str">
        <f>VLOOKUP(F22,'Location List'!$A$2:$T$644,2,FALSE)</f>
        <v>TINLEY PARK</v>
      </c>
      <c r="F22" s="47">
        <v>58</v>
      </c>
      <c r="G22" s="91">
        <v>3.09</v>
      </c>
      <c r="H22" s="91">
        <v>2.84</v>
      </c>
      <c r="I22" s="91">
        <v>2.92</v>
      </c>
      <c r="J22" s="91">
        <v>2.99</v>
      </c>
      <c r="K22" s="51">
        <f t="shared" si="5"/>
        <v>2.96</v>
      </c>
      <c r="L22" s="91">
        <v>2.92</v>
      </c>
      <c r="M22" s="91">
        <v>3.06</v>
      </c>
      <c r="N22" s="91">
        <v>3.05</v>
      </c>
      <c r="O22" s="91">
        <v>2.97</v>
      </c>
      <c r="P22" s="51">
        <f t="shared" si="6"/>
        <v>3.0000000000000004</v>
      </c>
      <c r="Q22" s="91">
        <v>2.97</v>
      </c>
      <c r="R22" s="91">
        <v>3.01</v>
      </c>
      <c r="S22" s="91"/>
      <c r="T22" s="91">
        <v>3.19</v>
      </c>
      <c r="U22" s="91">
        <v>3.06</v>
      </c>
      <c r="V22" s="51">
        <f t="shared" si="7"/>
        <v>3.0575000000000001</v>
      </c>
      <c r="W22" s="91">
        <v>3.28</v>
      </c>
      <c r="X22" s="91">
        <v>3.1</v>
      </c>
      <c r="Y22" s="91">
        <v>3.39</v>
      </c>
      <c r="Z22" s="91">
        <v>2.97</v>
      </c>
      <c r="AA22" s="59">
        <f t="shared" si="8"/>
        <v>3.1850000000000001</v>
      </c>
      <c r="AB22" s="91">
        <v>3.05</v>
      </c>
      <c r="AC22" s="91">
        <v>3.08</v>
      </c>
      <c r="AD22" s="91">
        <v>3.08</v>
      </c>
      <c r="AE22" s="82">
        <v>3.06</v>
      </c>
      <c r="AF22" s="59">
        <f t="shared" si="9"/>
        <v>3.0675000000000003</v>
      </c>
      <c r="AG22" s="91">
        <v>3.04</v>
      </c>
      <c r="AH22" s="91">
        <v>2.91</v>
      </c>
      <c r="AI22" s="91">
        <v>3.8</v>
      </c>
      <c r="AJ22" s="92">
        <v>3.1</v>
      </c>
      <c r="AK22" s="92">
        <v>3.08</v>
      </c>
      <c r="AL22" s="59">
        <f t="shared" si="10"/>
        <v>3.2225000000000001</v>
      </c>
      <c r="AM22" s="92">
        <v>2.93</v>
      </c>
      <c r="AN22" s="92">
        <v>3.05</v>
      </c>
      <c r="AO22" s="92">
        <v>3.1</v>
      </c>
      <c r="AP22" s="92">
        <v>3.03</v>
      </c>
      <c r="AQ22" s="59">
        <f t="shared" si="11"/>
        <v>3.0274999999999999</v>
      </c>
      <c r="AR22" s="120">
        <v>2.94</v>
      </c>
      <c r="AS22" s="92">
        <v>3.31</v>
      </c>
      <c r="AT22" s="92">
        <v>2.97</v>
      </c>
      <c r="AU22" s="92">
        <v>3.26</v>
      </c>
      <c r="AV22" s="81">
        <f t="shared" si="12"/>
        <v>3.12</v>
      </c>
      <c r="AW22" s="92">
        <v>3.1</v>
      </c>
      <c r="AX22" s="92">
        <v>2.97</v>
      </c>
      <c r="AY22" s="92">
        <v>3.11</v>
      </c>
      <c r="AZ22" s="92">
        <v>3.46</v>
      </c>
      <c r="BA22" s="92">
        <v>3.63</v>
      </c>
      <c r="BB22" s="81">
        <f t="shared" si="13"/>
        <v>3.254</v>
      </c>
      <c r="BC22" s="92">
        <v>3.93</v>
      </c>
      <c r="BD22" s="82">
        <v>3.72</v>
      </c>
      <c r="BE22" s="82">
        <v>3.33</v>
      </c>
      <c r="BF22" s="92">
        <v>3.18</v>
      </c>
      <c r="BG22" s="81">
        <f t="shared" si="14"/>
        <v>3.54</v>
      </c>
      <c r="BH22" s="92">
        <v>3.23</v>
      </c>
      <c r="BI22" s="82"/>
      <c r="BJ22" s="82"/>
      <c r="BK22" s="92"/>
      <c r="BL22" s="81">
        <f t="shared" si="15"/>
        <v>3.23</v>
      </c>
      <c r="BM22" s="92"/>
      <c r="BN22" s="92"/>
      <c r="BO22" s="92"/>
      <c r="BP22" s="92"/>
      <c r="BQ22" s="92"/>
      <c r="BR22" s="81" t="e">
        <f t="shared" si="16"/>
        <v>#DIV/0!</v>
      </c>
    </row>
    <row r="23" spans="1:70" ht="12.75" customHeight="1" x14ac:dyDescent="0.25">
      <c r="A23" s="17" t="str">
        <f>VLOOKUP(F23,'Location List'!$A$2:$T$644,20,FALSE)</f>
        <v>Chris Kelly</v>
      </c>
      <c r="B23" s="17" t="str">
        <f>VLOOKUP(F23,'Location List'!$A$2:$T$644,19,FALSE)</f>
        <v>Mike Seymour</v>
      </c>
      <c r="C23" s="17" t="str">
        <f>VLOOKUP(F23,'Location List'!$A$2:$T$644,18,FALSE)</f>
        <v>Adam Fortney</v>
      </c>
      <c r="D23" s="17" t="str">
        <f>VLOOKUP(F23,'Location List'!$A$2:$T$644,9,FALSE)</f>
        <v>TROY WATRING</v>
      </c>
      <c r="E23" s="43" t="str">
        <f>VLOOKUP(F23,'Location List'!$A$2:$T$644,2,FALSE)</f>
        <v>STREAMWOOD</v>
      </c>
      <c r="F23" s="47">
        <v>59</v>
      </c>
      <c r="G23" s="91">
        <v>3.13</v>
      </c>
      <c r="H23" s="91">
        <v>3.13</v>
      </c>
      <c r="I23" s="91">
        <v>2.92</v>
      </c>
      <c r="J23" s="91">
        <v>2.95</v>
      </c>
      <c r="K23" s="51">
        <f t="shared" si="5"/>
        <v>3.0324999999999998</v>
      </c>
      <c r="L23" s="91">
        <v>3</v>
      </c>
      <c r="M23" s="91">
        <v>3.08</v>
      </c>
      <c r="N23" s="91">
        <v>3.13</v>
      </c>
      <c r="O23" s="91">
        <v>2.98</v>
      </c>
      <c r="P23" s="51">
        <f t="shared" si="6"/>
        <v>3.0475000000000003</v>
      </c>
      <c r="Q23" s="91">
        <v>3.17</v>
      </c>
      <c r="R23" s="91">
        <v>3.04</v>
      </c>
      <c r="S23" s="91"/>
      <c r="T23" s="91">
        <v>3.3</v>
      </c>
      <c r="U23" s="91">
        <v>3.29</v>
      </c>
      <c r="V23" s="51">
        <f t="shared" si="7"/>
        <v>3.2</v>
      </c>
      <c r="W23" s="91">
        <v>3.06</v>
      </c>
      <c r="X23" s="91">
        <v>2.94</v>
      </c>
      <c r="Y23" s="91">
        <v>2.99</v>
      </c>
      <c r="Z23" s="91">
        <v>2.98</v>
      </c>
      <c r="AA23" s="59">
        <f t="shared" si="8"/>
        <v>2.9925000000000002</v>
      </c>
      <c r="AB23" s="91">
        <v>3.08</v>
      </c>
      <c r="AC23" s="91">
        <v>3.09</v>
      </c>
      <c r="AD23" s="91">
        <v>3.24</v>
      </c>
      <c r="AE23" s="82">
        <v>3.14</v>
      </c>
      <c r="AF23" s="59">
        <f t="shared" si="9"/>
        <v>3.1375000000000002</v>
      </c>
      <c r="AG23" s="91">
        <v>3.1</v>
      </c>
      <c r="AH23" s="91">
        <v>3.09</v>
      </c>
      <c r="AI23" s="91">
        <v>3.03</v>
      </c>
      <c r="AJ23" s="92">
        <v>3.26</v>
      </c>
      <c r="AK23" s="92">
        <v>2.99</v>
      </c>
      <c r="AL23" s="59">
        <f t="shared" si="10"/>
        <v>3.0924999999999998</v>
      </c>
      <c r="AM23" s="92">
        <v>3.05</v>
      </c>
      <c r="AN23" s="92">
        <v>3.37</v>
      </c>
      <c r="AO23" s="92">
        <v>3.19</v>
      </c>
      <c r="AP23" s="92">
        <v>3.31</v>
      </c>
      <c r="AQ23" s="59">
        <f t="shared" si="11"/>
        <v>3.23</v>
      </c>
      <c r="AR23" s="120">
        <v>3.41</v>
      </c>
      <c r="AS23" s="92">
        <v>3.42</v>
      </c>
      <c r="AT23" s="92">
        <v>3.52</v>
      </c>
      <c r="AU23" s="92">
        <v>3.27</v>
      </c>
      <c r="AV23" s="81">
        <f t="shared" si="12"/>
        <v>3.4049999999999998</v>
      </c>
      <c r="AW23" s="92">
        <v>3.44</v>
      </c>
      <c r="AX23" s="92">
        <v>3.15</v>
      </c>
      <c r="AY23" s="92">
        <v>2.92</v>
      </c>
      <c r="AZ23" s="92">
        <v>2.77</v>
      </c>
      <c r="BA23" s="92">
        <v>3.15</v>
      </c>
      <c r="BB23" s="81">
        <f t="shared" si="13"/>
        <v>3.0859999999999999</v>
      </c>
      <c r="BC23" s="92">
        <v>2.93</v>
      </c>
      <c r="BD23" s="82">
        <v>3.02</v>
      </c>
      <c r="BE23" s="82">
        <v>2.96</v>
      </c>
      <c r="BF23" s="92">
        <v>3.18</v>
      </c>
      <c r="BG23" s="81">
        <f t="shared" si="14"/>
        <v>3.0225</v>
      </c>
      <c r="BH23" s="92">
        <v>2.93</v>
      </c>
      <c r="BI23" s="82"/>
      <c r="BJ23" s="82"/>
      <c r="BK23" s="92"/>
      <c r="BL23" s="81">
        <f t="shared" si="15"/>
        <v>2.93</v>
      </c>
      <c r="BM23" s="92"/>
      <c r="BN23" s="92"/>
      <c r="BO23" s="92"/>
      <c r="BP23" s="92"/>
      <c r="BQ23" s="92"/>
      <c r="BR23" s="81" t="e">
        <f t="shared" si="16"/>
        <v>#DIV/0!</v>
      </c>
    </row>
    <row r="24" spans="1:70" ht="12.75" customHeight="1" x14ac:dyDescent="0.25">
      <c r="A24" s="17" t="str">
        <f>VLOOKUP(F24,'Location List'!$A$2:$T$644,20,FALSE)</f>
        <v>Chris Kelly</v>
      </c>
      <c r="B24" s="17" t="str">
        <f>VLOOKUP(F24,'Location List'!$A$2:$T$644,19,FALSE)</f>
        <v>Mike Seymour</v>
      </c>
      <c r="C24" s="17" t="str">
        <f>VLOOKUP(F24,'Location List'!$A$2:$T$644,18,FALSE)</f>
        <v>Kyle Christophel</v>
      </c>
      <c r="D24" s="17" t="str">
        <f>VLOOKUP(F24,'Location List'!$A$2:$T$644,9,FALSE)</f>
        <v>MICHELE BEAVAN</v>
      </c>
      <c r="E24" s="43" t="str">
        <f>VLOOKUP(F24,'Location List'!$A$2:$T$644,2,FALSE)</f>
        <v>EVANSVILLE</v>
      </c>
      <c r="F24" s="47">
        <v>60</v>
      </c>
      <c r="G24" s="91">
        <v>3.05</v>
      </c>
      <c r="H24" s="91">
        <v>3.08</v>
      </c>
      <c r="I24" s="91">
        <v>2.98</v>
      </c>
      <c r="J24" s="91">
        <v>3.01</v>
      </c>
      <c r="K24" s="51">
        <f t="shared" si="5"/>
        <v>3.03</v>
      </c>
      <c r="L24" s="91">
        <v>3.05</v>
      </c>
      <c r="M24" s="91">
        <v>2.98</v>
      </c>
      <c r="N24" s="91">
        <v>2.97</v>
      </c>
      <c r="O24" s="91">
        <v>3.04</v>
      </c>
      <c r="P24" s="51">
        <f t="shared" si="6"/>
        <v>3.01</v>
      </c>
      <c r="Q24" s="91">
        <v>3.06</v>
      </c>
      <c r="R24" s="91">
        <v>3.86</v>
      </c>
      <c r="S24" s="91"/>
      <c r="T24" s="91">
        <v>2.99</v>
      </c>
      <c r="U24" s="91">
        <v>3.1</v>
      </c>
      <c r="V24" s="51">
        <f t="shared" si="7"/>
        <v>3.2524999999999999</v>
      </c>
      <c r="W24" s="91">
        <v>3.02</v>
      </c>
      <c r="X24" s="91">
        <v>3.09</v>
      </c>
      <c r="Y24" s="91">
        <v>3.04</v>
      </c>
      <c r="Z24" s="91">
        <v>3.05</v>
      </c>
      <c r="AA24" s="59">
        <f t="shared" si="8"/>
        <v>3.05</v>
      </c>
      <c r="AB24" s="91">
        <v>3.05</v>
      </c>
      <c r="AC24" s="91">
        <v>3.04</v>
      </c>
      <c r="AD24" s="91">
        <v>3.04</v>
      </c>
      <c r="AE24" s="82">
        <v>3.23</v>
      </c>
      <c r="AF24" s="59">
        <f t="shared" si="9"/>
        <v>3.09</v>
      </c>
      <c r="AG24" s="91">
        <v>3.19</v>
      </c>
      <c r="AH24" s="91">
        <v>3.22</v>
      </c>
      <c r="AI24" s="91">
        <v>3.25</v>
      </c>
      <c r="AJ24" s="92">
        <v>3.34</v>
      </c>
      <c r="AK24" s="92">
        <v>3.18</v>
      </c>
      <c r="AL24" s="59">
        <f t="shared" si="10"/>
        <v>3.2475000000000001</v>
      </c>
      <c r="AM24" s="92">
        <v>3.27</v>
      </c>
      <c r="AN24" s="92">
        <v>3.21</v>
      </c>
      <c r="AO24" s="92">
        <v>3.34</v>
      </c>
      <c r="AP24" s="92">
        <v>3.1</v>
      </c>
      <c r="AQ24" s="59">
        <f t="shared" si="11"/>
        <v>3.23</v>
      </c>
      <c r="AR24" s="120">
        <v>3.13</v>
      </c>
      <c r="AS24" s="92">
        <v>3.57</v>
      </c>
      <c r="AT24" s="92">
        <v>3.31</v>
      </c>
      <c r="AU24" s="92">
        <v>3.23</v>
      </c>
      <c r="AV24" s="81">
        <f t="shared" si="12"/>
        <v>3.31</v>
      </c>
      <c r="AW24" s="92">
        <v>2.99</v>
      </c>
      <c r="AX24" s="92">
        <v>2.84</v>
      </c>
      <c r="AY24" s="92">
        <v>2.87</v>
      </c>
      <c r="AZ24" s="92">
        <v>2.83</v>
      </c>
      <c r="BA24" s="92">
        <v>3</v>
      </c>
      <c r="BB24" s="81">
        <f t="shared" si="13"/>
        <v>2.9059999999999997</v>
      </c>
      <c r="BC24" s="92">
        <v>2.95</v>
      </c>
      <c r="BD24" s="82">
        <v>3.07</v>
      </c>
      <c r="BE24" s="82">
        <v>2.95</v>
      </c>
      <c r="BF24" s="92">
        <v>3.05</v>
      </c>
      <c r="BG24" s="81">
        <f t="shared" si="14"/>
        <v>3.0049999999999999</v>
      </c>
      <c r="BH24" s="92">
        <v>2.97</v>
      </c>
      <c r="BI24" s="82"/>
      <c r="BJ24" s="82"/>
      <c r="BK24" s="92"/>
      <c r="BL24" s="81">
        <f t="shared" si="15"/>
        <v>2.97</v>
      </c>
      <c r="BM24" s="92"/>
      <c r="BN24" s="92"/>
      <c r="BO24" s="92"/>
      <c r="BP24" s="92"/>
      <c r="BQ24" s="92"/>
      <c r="BR24" s="81" t="e">
        <f t="shared" si="16"/>
        <v>#DIV/0!</v>
      </c>
    </row>
    <row r="25" spans="1:70" ht="12.75" customHeight="1" x14ac:dyDescent="0.25">
      <c r="A25" s="17" t="str">
        <f>VLOOKUP(F25,'Location List'!$A$2:$T$644,20,FALSE)</f>
        <v>Bill Eich</v>
      </c>
      <c r="B25" s="17" t="str">
        <f>VLOOKUP(F25,'Location List'!$A$2:$T$644,19,FALSE)</f>
        <v>Dennis Morgan</v>
      </c>
      <c r="C25" s="17" t="str">
        <f>VLOOKUP(F25,'Location List'!$A$2:$T$644,18,FALSE)</f>
        <v>Steve Rupp</v>
      </c>
      <c r="D25" s="17" t="str">
        <f>VLOOKUP(F25,'Location List'!$A$2:$T$644,9,FALSE)</f>
        <v>Seneca Gray</v>
      </c>
      <c r="E25" s="43" t="str">
        <f>VLOOKUP(F25,'Location List'!$A$2:$T$644,2,FALSE)</f>
        <v>JACKSONVILLE-REGENCY</v>
      </c>
      <c r="F25" s="47">
        <v>62</v>
      </c>
      <c r="G25" s="91">
        <v>3.26</v>
      </c>
      <c r="H25" s="91">
        <v>3.26</v>
      </c>
      <c r="I25" s="91">
        <v>3.26</v>
      </c>
      <c r="J25" s="91">
        <v>3.48</v>
      </c>
      <c r="K25" s="51">
        <f t="shared" si="5"/>
        <v>3.3149999999999999</v>
      </c>
      <c r="L25" s="91">
        <v>3.31</v>
      </c>
      <c r="M25" s="91">
        <v>3.33</v>
      </c>
      <c r="N25" s="91">
        <v>3.12</v>
      </c>
      <c r="O25" s="91">
        <v>2.84</v>
      </c>
      <c r="P25" s="51">
        <f t="shared" si="6"/>
        <v>3.1500000000000004</v>
      </c>
      <c r="Q25" s="91">
        <v>2.83</v>
      </c>
      <c r="R25" s="91">
        <v>2.9</v>
      </c>
      <c r="S25" s="91"/>
      <c r="T25" s="91">
        <v>2.8</v>
      </c>
      <c r="U25" s="91">
        <v>3.22</v>
      </c>
      <c r="V25" s="51">
        <f t="shared" si="7"/>
        <v>2.9375000000000004</v>
      </c>
      <c r="W25" s="91">
        <v>3.11</v>
      </c>
      <c r="X25" s="91">
        <v>2.85</v>
      </c>
      <c r="Y25" s="91">
        <v>3.18</v>
      </c>
      <c r="Z25" s="91">
        <v>2.97</v>
      </c>
      <c r="AA25" s="59">
        <f t="shared" si="8"/>
        <v>3.0275000000000003</v>
      </c>
      <c r="AB25" s="91">
        <v>3.34</v>
      </c>
      <c r="AC25" s="91">
        <v>3.3</v>
      </c>
      <c r="AD25" s="91">
        <v>3.82</v>
      </c>
      <c r="AE25" s="82">
        <v>3.99</v>
      </c>
      <c r="AF25" s="59">
        <f t="shared" si="9"/>
        <v>3.6124999999999998</v>
      </c>
      <c r="AG25" s="91">
        <v>4.2</v>
      </c>
      <c r="AH25" s="91">
        <v>3.81</v>
      </c>
      <c r="AI25" s="91">
        <v>4.17</v>
      </c>
      <c r="AJ25" s="92">
        <v>3.83</v>
      </c>
      <c r="AK25" s="92">
        <v>3.51</v>
      </c>
      <c r="AL25" s="59">
        <f t="shared" si="10"/>
        <v>3.83</v>
      </c>
      <c r="AM25" s="92">
        <v>3.23</v>
      </c>
      <c r="AN25" s="92">
        <v>3.83</v>
      </c>
      <c r="AO25" s="92">
        <v>3.71</v>
      </c>
      <c r="AP25" s="92">
        <v>4.04</v>
      </c>
      <c r="AQ25" s="59">
        <f t="shared" si="11"/>
        <v>3.7024999999999997</v>
      </c>
      <c r="AR25" s="120">
        <v>3.38</v>
      </c>
      <c r="AS25" s="92">
        <v>4.1900000000000004</v>
      </c>
      <c r="AT25" s="92">
        <v>3.93</v>
      </c>
      <c r="AU25" s="92">
        <v>3.05</v>
      </c>
      <c r="AV25" s="81">
        <f t="shared" si="12"/>
        <v>3.6375000000000002</v>
      </c>
      <c r="AW25" s="92">
        <v>2.93</v>
      </c>
      <c r="AX25" s="92">
        <v>2.84</v>
      </c>
      <c r="AY25" s="92">
        <v>2.69</v>
      </c>
      <c r="AZ25" s="92">
        <v>2.81</v>
      </c>
      <c r="BA25" s="92">
        <v>2.91</v>
      </c>
      <c r="BB25" s="81">
        <f t="shared" si="13"/>
        <v>2.8359999999999999</v>
      </c>
      <c r="BC25" s="92">
        <v>2.76</v>
      </c>
      <c r="BD25" s="82">
        <v>2.83</v>
      </c>
      <c r="BE25" s="82">
        <v>3.01</v>
      </c>
      <c r="BF25" s="92">
        <v>2.74</v>
      </c>
      <c r="BG25" s="81">
        <f t="shared" si="14"/>
        <v>2.835</v>
      </c>
      <c r="BH25" s="92">
        <v>2.72</v>
      </c>
      <c r="BI25" s="82"/>
      <c r="BJ25" s="82"/>
      <c r="BK25" s="92"/>
      <c r="BL25" s="81">
        <f t="shared" si="15"/>
        <v>2.72</v>
      </c>
      <c r="BM25" s="92"/>
      <c r="BN25" s="92"/>
      <c r="BO25" s="92"/>
      <c r="BP25" s="92"/>
      <c r="BQ25" s="92"/>
      <c r="BR25" s="81" t="e">
        <f t="shared" si="16"/>
        <v>#DIV/0!</v>
      </c>
    </row>
    <row r="26" spans="1:70" ht="12.75" customHeight="1" x14ac:dyDescent="0.25">
      <c r="A26" s="17" t="str">
        <f>VLOOKUP(F26,'Location List'!$A$2:$T$644,20,FALSE)</f>
        <v>Chris Kelly</v>
      </c>
      <c r="B26" s="17" t="str">
        <f>VLOOKUP(F26,'Location List'!$A$2:$T$644,19,FALSE)</f>
        <v>Mike Seymour</v>
      </c>
      <c r="C26" s="17" t="str">
        <f>VLOOKUP(F26,'Location List'!$A$2:$T$644,18,FALSE)</f>
        <v>Justin Miano</v>
      </c>
      <c r="D26" s="17" t="str">
        <f>VLOOKUP(F26,'Location List'!$A$2:$T$644,9,FALSE)</f>
        <v>REGINALD DAVENPORT</v>
      </c>
      <c r="E26" s="43" t="str">
        <f>VLOOKUP(F26,'Location List'!$A$2:$T$644,2,FALSE)</f>
        <v>KEDZIE</v>
      </c>
      <c r="F26" s="47">
        <v>63</v>
      </c>
      <c r="G26" s="91">
        <v>3.28</v>
      </c>
      <c r="H26" s="91">
        <v>3.17</v>
      </c>
      <c r="I26" s="91">
        <v>3.24</v>
      </c>
      <c r="J26" s="91">
        <v>3.42</v>
      </c>
      <c r="K26" s="51">
        <f t="shared" si="5"/>
        <v>3.2774999999999999</v>
      </c>
      <c r="L26" s="91">
        <v>3.23</v>
      </c>
      <c r="M26" s="91">
        <v>3.24</v>
      </c>
      <c r="N26" s="91">
        <v>3.29</v>
      </c>
      <c r="O26" s="91">
        <v>3.19</v>
      </c>
      <c r="P26" s="51">
        <f t="shared" si="6"/>
        <v>3.2375000000000003</v>
      </c>
      <c r="Q26" s="91">
        <v>3.08</v>
      </c>
      <c r="R26" s="91">
        <v>2.96</v>
      </c>
      <c r="S26" s="91"/>
      <c r="T26" s="91">
        <v>3.11</v>
      </c>
      <c r="U26" s="91">
        <v>3.07</v>
      </c>
      <c r="V26" s="51">
        <f t="shared" si="7"/>
        <v>3.0550000000000002</v>
      </c>
      <c r="W26" s="91">
        <v>3.12</v>
      </c>
      <c r="X26" s="91">
        <v>3.08</v>
      </c>
      <c r="Y26" s="91">
        <v>2.98</v>
      </c>
      <c r="Z26" s="91">
        <v>3.33</v>
      </c>
      <c r="AA26" s="59">
        <f t="shared" si="8"/>
        <v>3.1274999999999999</v>
      </c>
      <c r="AB26" s="91">
        <v>3.17</v>
      </c>
      <c r="AC26" s="91">
        <v>3</v>
      </c>
      <c r="AD26" s="91">
        <v>2.98</v>
      </c>
      <c r="AE26" s="82">
        <v>3.41</v>
      </c>
      <c r="AF26" s="59">
        <f t="shared" si="9"/>
        <v>3.14</v>
      </c>
      <c r="AG26" s="91">
        <v>3.05</v>
      </c>
      <c r="AH26" s="91">
        <v>3.09</v>
      </c>
      <c r="AI26" s="91">
        <v>2.98</v>
      </c>
      <c r="AJ26" s="92">
        <v>3.4</v>
      </c>
      <c r="AK26" s="92">
        <v>3.15</v>
      </c>
      <c r="AL26" s="59">
        <f t="shared" si="10"/>
        <v>3.1550000000000002</v>
      </c>
      <c r="AM26" s="92">
        <v>3.36</v>
      </c>
      <c r="AN26" s="92">
        <v>3.27</v>
      </c>
      <c r="AO26" s="92">
        <v>2.99</v>
      </c>
      <c r="AP26" s="92">
        <v>3.28</v>
      </c>
      <c r="AQ26" s="59">
        <f t="shared" si="11"/>
        <v>3.2250000000000001</v>
      </c>
      <c r="AR26" s="120">
        <v>3.29</v>
      </c>
      <c r="AS26" s="92">
        <v>3.05</v>
      </c>
      <c r="AT26" s="92">
        <v>3.1</v>
      </c>
      <c r="AU26" s="92">
        <v>3.08</v>
      </c>
      <c r="AV26" s="81">
        <f t="shared" si="12"/>
        <v>3.13</v>
      </c>
      <c r="AW26" s="92">
        <v>3.07</v>
      </c>
      <c r="AX26" s="92">
        <v>3.12</v>
      </c>
      <c r="AY26" s="92">
        <v>3.08</v>
      </c>
      <c r="AZ26" s="92">
        <v>3.1</v>
      </c>
      <c r="BA26" s="92">
        <v>3.16</v>
      </c>
      <c r="BB26" s="81">
        <f t="shared" si="13"/>
        <v>3.1059999999999999</v>
      </c>
      <c r="BC26" s="92">
        <v>2.99</v>
      </c>
      <c r="BD26" s="82">
        <v>3.13</v>
      </c>
      <c r="BE26" s="82">
        <v>3.52</v>
      </c>
      <c r="BF26" s="92">
        <v>3.46</v>
      </c>
      <c r="BG26" s="81">
        <f t="shared" si="14"/>
        <v>3.2750000000000004</v>
      </c>
      <c r="BH26" s="92">
        <v>3.29</v>
      </c>
      <c r="BI26" s="82"/>
      <c r="BJ26" s="82"/>
      <c r="BK26" s="92"/>
      <c r="BL26" s="81">
        <f t="shared" si="15"/>
        <v>3.29</v>
      </c>
      <c r="BM26" s="92"/>
      <c r="BN26" s="92"/>
      <c r="BO26" s="92"/>
      <c r="BP26" s="92"/>
      <c r="BQ26" s="92"/>
      <c r="BR26" s="81" t="e">
        <f t="shared" si="16"/>
        <v>#DIV/0!</v>
      </c>
    </row>
    <row r="27" spans="1:70" ht="12.75" customHeight="1" x14ac:dyDescent="0.25">
      <c r="A27" s="17" t="str">
        <f>VLOOKUP(F27,'Location List'!$A$2:$T$644,20,FALSE)</f>
        <v>Bill Eich</v>
      </c>
      <c r="B27" s="17" t="str">
        <f>VLOOKUP(F27,'Location List'!$A$2:$T$644,19,FALSE)</f>
        <v>Dennis Morgan</v>
      </c>
      <c r="C27" s="17" t="str">
        <f>VLOOKUP(F27,'Location List'!$A$2:$T$644,18,FALSE)</f>
        <v>Wayne Rough</v>
      </c>
      <c r="D27" s="17" t="str">
        <f>VLOOKUP(F27,'Location List'!$A$2:$T$644,9,FALSE)</f>
        <v>HASHEM SAADAT</v>
      </c>
      <c r="E27" s="43" t="str">
        <f>VLOOKUP(F27,'Location List'!$A$2:$T$644,2,FALSE)</f>
        <v>PINEVILLE</v>
      </c>
      <c r="F27" s="47">
        <v>64</v>
      </c>
      <c r="G27" s="91">
        <v>3.34</v>
      </c>
      <c r="H27" s="91">
        <v>3.35</v>
      </c>
      <c r="I27" s="91">
        <v>3.22</v>
      </c>
      <c r="J27" s="91">
        <v>3.37</v>
      </c>
      <c r="K27" s="51">
        <f t="shared" si="5"/>
        <v>3.3200000000000003</v>
      </c>
      <c r="L27" s="91">
        <v>3.53</v>
      </c>
      <c r="M27" s="91">
        <v>3.63</v>
      </c>
      <c r="N27" s="91">
        <v>3.09</v>
      </c>
      <c r="O27" s="91">
        <v>3.42</v>
      </c>
      <c r="P27" s="51">
        <f t="shared" si="6"/>
        <v>3.4175</v>
      </c>
      <c r="Q27" s="91">
        <v>3.15</v>
      </c>
      <c r="R27" s="91">
        <v>3.37</v>
      </c>
      <c r="S27" s="91"/>
      <c r="T27" s="91">
        <v>3.02</v>
      </c>
      <c r="U27" s="91">
        <v>2.94</v>
      </c>
      <c r="V27" s="51">
        <f t="shared" si="7"/>
        <v>3.1199999999999997</v>
      </c>
      <c r="W27" s="91">
        <v>2.87</v>
      </c>
      <c r="X27" s="91">
        <v>3.04</v>
      </c>
      <c r="Y27" s="91">
        <v>2.96</v>
      </c>
      <c r="Z27" s="91">
        <v>3.09</v>
      </c>
      <c r="AA27" s="59">
        <f t="shared" si="8"/>
        <v>2.99</v>
      </c>
      <c r="AB27" s="91">
        <v>3.17</v>
      </c>
      <c r="AC27" s="91">
        <v>3.1</v>
      </c>
      <c r="AD27" s="91">
        <v>3.12</v>
      </c>
      <c r="AE27" s="82">
        <v>3.16</v>
      </c>
      <c r="AF27" s="59">
        <f t="shared" si="9"/>
        <v>3.1375000000000002</v>
      </c>
      <c r="AG27" s="91">
        <v>3.11</v>
      </c>
      <c r="AH27" s="91">
        <v>2.9</v>
      </c>
      <c r="AI27" s="91">
        <v>3.07</v>
      </c>
      <c r="AJ27" s="92">
        <v>3.17</v>
      </c>
      <c r="AK27" s="92">
        <v>3.01</v>
      </c>
      <c r="AL27" s="59">
        <f t="shared" si="10"/>
        <v>3.0375000000000001</v>
      </c>
      <c r="AM27" s="92">
        <v>3.18</v>
      </c>
      <c r="AN27" s="92">
        <v>3.09</v>
      </c>
      <c r="AO27" s="92">
        <v>3.44</v>
      </c>
      <c r="AP27" s="92">
        <v>3.11</v>
      </c>
      <c r="AQ27" s="59">
        <f t="shared" si="11"/>
        <v>3.2049999999999996</v>
      </c>
      <c r="AR27" s="120">
        <v>3.05</v>
      </c>
      <c r="AS27" s="92">
        <v>3.19</v>
      </c>
      <c r="AT27" s="92">
        <v>3.13</v>
      </c>
      <c r="AU27" s="92">
        <v>3.18</v>
      </c>
      <c r="AV27" s="81">
        <f t="shared" si="12"/>
        <v>3.1375000000000002</v>
      </c>
      <c r="AW27" s="92">
        <v>3.22</v>
      </c>
      <c r="AX27" s="92">
        <v>3.3</v>
      </c>
      <c r="AY27" s="92">
        <v>3.26</v>
      </c>
      <c r="AZ27" s="92">
        <v>2.89</v>
      </c>
      <c r="BA27" s="92">
        <v>2.87</v>
      </c>
      <c r="BB27" s="81">
        <f t="shared" si="13"/>
        <v>3.1079999999999997</v>
      </c>
      <c r="BC27" s="92">
        <v>3.11</v>
      </c>
      <c r="BD27" s="82">
        <v>2.98</v>
      </c>
      <c r="BE27" s="82">
        <v>2.95</v>
      </c>
      <c r="BF27" s="92">
        <v>2.93</v>
      </c>
      <c r="BG27" s="81">
        <f t="shared" si="14"/>
        <v>2.9924999999999997</v>
      </c>
      <c r="BH27" s="92">
        <v>3.1</v>
      </c>
      <c r="BI27" s="82"/>
      <c r="BJ27" s="82"/>
      <c r="BK27" s="92"/>
      <c r="BL27" s="81">
        <f t="shared" si="15"/>
        <v>3.1</v>
      </c>
      <c r="BM27" s="92"/>
      <c r="BN27" s="92"/>
      <c r="BO27" s="92"/>
      <c r="BP27" s="92"/>
      <c r="BQ27" s="92"/>
      <c r="BR27" s="81" t="e">
        <f t="shared" si="16"/>
        <v>#DIV/0!</v>
      </c>
    </row>
    <row r="28" spans="1:70" ht="12.75" customHeight="1" x14ac:dyDescent="0.25">
      <c r="A28" s="17" t="str">
        <f>VLOOKUP(F28,'Location List'!$A$2:$T$644,20,FALSE)</f>
        <v>Bill Eich</v>
      </c>
      <c r="B28" s="17" t="str">
        <f>VLOOKUP(F28,'Location List'!$A$2:$T$644,19,FALSE)</f>
        <v>Dennis Morgan</v>
      </c>
      <c r="C28" s="17" t="str">
        <f>VLOOKUP(F28,'Location List'!$A$2:$T$644,18,FALSE)</f>
        <v>Mike Garfield</v>
      </c>
      <c r="D28" s="17" t="str">
        <f>VLOOKUP(F28,'Location List'!$A$2:$T$644,9,FALSE)</f>
        <v>BRIAN PITRE</v>
      </c>
      <c r="E28" s="43" t="str">
        <f>VLOOKUP(F28,'Location List'!$A$2:$T$644,2,FALSE)</f>
        <v>PENSACOLA</v>
      </c>
      <c r="F28" s="47">
        <v>65</v>
      </c>
      <c r="G28" s="91">
        <v>3.35</v>
      </c>
      <c r="H28" s="91">
        <v>3.21</v>
      </c>
      <c r="I28" s="91">
        <v>3.27</v>
      </c>
      <c r="J28" s="91">
        <v>2.83</v>
      </c>
      <c r="K28" s="51">
        <f t="shared" si="5"/>
        <v>3.165</v>
      </c>
      <c r="L28" s="91">
        <v>3.4</v>
      </c>
      <c r="M28" s="91">
        <v>3.66</v>
      </c>
      <c r="N28" s="91">
        <v>4.34</v>
      </c>
      <c r="O28" s="91">
        <v>3.82</v>
      </c>
      <c r="P28" s="51">
        <f t="shared" si="6"/>
        <v>3.8050000000000002</v>
      </c>
      <c r="Q28" s="91">
        <v>3.11</v>
      </c>
      <c r="R28" s="91">
        <v>3.89</v>
      </c>
      <c r="S28" s="91"/>
      <c r="T28" s="91">
        <v>4.16</v>
      </c>
      <c r="U28" s="91">
        <v>4.12</v>
      </c>
      <c r="V28" s="51">
        <f t="shared" si="7"/>
        <v>3.8200000000000003</v>
      </c>
      <c r="W28" s="91">
        <v>3.15</v>
      </c>
      <c r="X28" s="91">
        <v>3.87</v>
      </c>
      <c r="Y28" s="91">
        <v>4.08</v>
      </c>
      <c r="Z28" s="91">
        <v>3.15</v>
      </c>
      <c r="AA28" s="59">
        <f t="shared" si="8"/>
        <v>3.5625</v>
      </c>
      <c r="AB28" s="91">
        <v>3.12</v>
      </c>
      <c r="AC28" s="91">
        <v>3.47</v>
      </c>
      <c r="AD28" s="91">
        <v>3.3</v>
      </c>
      <c r="AE28" s="82">
        <v>3.36</v>
      </c>
      <c r="AF28" s="59">
        <f t="shared" si="9"/>
        <v>3.3125</v>
      </c>
      <c r="AG28" s="91">
        <v>3.63</v>
      </c>
      <c r="AH28" s="91">
        <v>3.31</v>
      </c>
      <c r="AI28" s="91">
        <v>3.49</v>
      </c>
      <c r="AJ28" s="92">
        <v>3.75</v>
      </c>
      <c r="AK28" s="92">
        <v>3.58</v>
      </c>
      <c r="AL28" s="59">
        <f t="shared" si="10"/>
        <v>3.5325000000000002</v>
      </c>
      <c r="AM28" s="92">
        <v>3.7</v>
      </c>
      <c r="AN28" s="92">
        <v>3.39</v>
      </c>
      <c r="AO28" s="92">
        <v>3.45</v>
      </c>
      <c r="AP28" s="92">
        <v>3.33</v>
      </c>
      <c r="AQ28" s="59">
        <f t="shared" si="11"/>
        <v>3.4674999999999998</v>
      </c>
      <c r="AR28" s="120">
        <v>3.39</v>
      </c>
      <c r="AS28" s="92">
        <v>3.03</v>
      </c>
      <c r="AT28" s="92">
        <v>3.64</v>
      </c>
      <c r="AU28" s="92">
        <v>3.4</v>
      </c>
      <c r="AV28" s="81">
        <f t="shared" si="12"/>
        <v>3.3650000000000002</v>
      </c>
      <c r="AW28" s="92">
        <v>3.19</v>
      </c>
      <c r="AX28" s="92">
        <v>2.99</v>
      </c>
      <c r="AY28" s="92">
        <v>3.48</v>
      </c>
      <c r="AZ28" s="92">
        <v>3.19</v>
      </c>
      <c r="BA28" s="92">
        <v>3.47</v>
      </c>
      <c r="BB28" s="81">
        <f t="shared" si="13"/>
        <v>3.2640000000000002</v>
      </c>
      <c r="BC28" s="92">
        <v>3.31</v>
      </c>
      <c r="BD28" s="82">
        <v>3.3</v>
      </c>
      <c r="BE28" s="82">
        <v>3.36</v>
      </c>
      <c r="BF28" s="92">
        <v>2.94</v>
      </c>
      <c r="BG28" s="81">
        <f t="shared" si="14"/>
        <v>3.2274999999999996</v>
      </c>
      <c r="BH28" s="92">
        <v>2.99</v>
      </c>
      <c r="BI28" s="82"/>
      <c r="BJ28" s="82"/>
      <c r="BK28" s="92"/>
      <c r="BL28" s="81">
        <f t="shared" si="15"/>
        <v>2.99</v>
      </c>
      <c r="BM28" s="92"/>
      <c r="BN28" s="92"/>
      <c r="BO28" s="92"/>
      <c r="BP28" s="92"/>
      <c r="BQ28" s="92"/>
      <c r="BR28" s="81" t="e">
        <f t="shared" si="16"/>
        <v>#DIV/0!</v>
      </c>
    </row>
    <row r="29" spans="1:70" ht="12.75" customHeight="1" x14ac:dyDescent="0.25">
      <c r="A29" s="17" t="str">
        <f>VLOOKUP(F29,'Location List'!$A$2:$T$644,20,FALSE)</f>
        <v>Bill Eich</v>
      </c>
      <c r="B29" s="17" t="str">
        <f>VLOOKUP(F29,'Location List'!$A$2:$T$644,19,FALSE)</f>
        <v>Dennis Morgan</v>
      </c>
      <c r="C29" s="17" t="str">
        <f>VLOOKUP(F29,'Location List'!$A$2:$T$644,18,FALSE)</f>
        <v>Steve Rupp</v>
      </c>
      <c r="D29" s="17" t="str">
        <f>VLOOKUP(F29,'Location List'!$A$2:$T$644,9,FALSE)</f>
        <v>Seneca Gray</v>
      </c>
      <c r="E29" s="43" t="str">
        <f>VLOOKUP(F29,'Location List'!$A$2:$T$644,2,FALSE)</f>
        <v>ORANGE PARK</v>
      </c>
      <c r="F29" s="47">
        <v>66</v>
      </c>
      <c r="G29" s="91">
        <v>3.29</v>
      </c>
      <c r="H29" s="91">
        <v>3.34</v>
      </c>
      <c r="I29" s="91">
        <v>3.28</v>
      </c>
      <c r="J29" s="91">
        <v>3.27</v>
      </c>
      <c r="K29" s="51">
        <f t="shared" si="5"/>
        <v>3.2949999999999999</v>
      </c>
      <c r="L29" s="91">
        <v>3.23</v>
      </c>
      <c r="M29" s="91">
        <v>3.07</v>
      </c>
      <c r="N29" s="91">
        <v>3.17</v>
      </c>
      <c r="O29" s="91">
        <v>3.24</v>
      </c>
      <c r="P29" s="51">
        <f t="shared" si="6"/>
        <v>3.1774999999999998</v>
      </c>
      <c r="Q29" s="91">
        <v>3.05</v>
      </c>
      <c r="R29" s="91">
        <v>3</v>
      </c>
      <c r="S29" s="91"/>
      <c r="T29" s="91">
        <v>3.01</v>
      </c>
      <c r="U29" s="91">
        <v>2.79</v>
      </c>
      <c r="V29" s="51">
        <f t="shared" si="7"/>
        <v>2.9624999999999995</v>
      </c>
      <c r="W29" s="91">
        <v>3.05</v>
      </c>
      <c r="X29" s="91">
        <v>3.25</v>
      </c>
      <c r="Y29" s="91">
        <v>3.33</v>
      </c>
      <c r="Z29" s="91">
        <v>3.08</v>
      </c>
      <c r="AA29" s="59">
        <f t="shared" si="8"/>
        <v>3.1774999999999998</v>
      </c>
      <c r="AB29" s="91">
        <v>3.02</v>
      </c>
      <c r="AC29" s="91">
        <v>2.95</v>
      </c>
      <c r="AD29" s="91">
        <v>3</v>
      </c>
      <c r="AE29" s="82">
        <v>2.86</v>
      </c>
      <c r="AF29" s="59">
        <f t="shared" si="9"/>
        <v>2.9575</v>
      </c>
      <c r="AG29" s="91">
        <v>3.11</v>
      </c>
      <c r="AH29" s="91">
        <v>3.46</v>
      </c>
      <c r="AI29" s="91">
        <v>3.26</v>
      </c>
      <c r="AJ29" s="92">
        <v>3.4</v>
      </c>
      <c r="AK29" s="92">
        <v>3.4</v>
      </c>
      <c r="AL29" s="59">
        <f t="shared" si="10"/>
        <v>3.38</v>
      </c>
      <c r="AM29" s="92">
        <v>3.37</v>
      </c>
      <c r="AN29" s="92">
        <v>3.29</v>
      </c>
      <c r="AO29" s="92">
        <v>3.4</v>
      </c>
      <c r="AP29" s="92">
        <v>3.38</v>
      </c>
      <c r="AQ29" s="59">
        <f t="shared" si="11"/>
        <v>3.3600000000000003</v>
      </c>
      <c r="AR29" s="120">
        <v>2.94</v>
      </c>
      <c r="AS29" s="92">
        <v>2.89</v>
      </c>
      <c r="AT29" s="92">
        <v>3</v>
      </c>
      <c r="AU29" s="92">
        <v>2.92</v>
      </c>
      <c r="AV29" s="81">
        <f t="shared" si="12"/>
        <v>2.9375</v>
      </c>
      <c r="AW29" s="92">
        <v>2.92</v>
      </c>
      <c r="AX29" s="92">
        <v>2.83</v>
      </c>
      <c r="AY29" s="92">
        <v>2.97</v>
      </c>
      <c r="AZ29" s="92">
        <v>3.01</v>
      </c>
      <c r="BA29" s="92">
        <v>3.06</v>
      </c>
      <c r="BB29" s="81">
        <f t="shared" si="13"/>
        <v>2.9580000000000002</v>
      </c>
      <c r="BC29" s="92">
        <v>2.84</v>
      </c>
      <c r="BD29" s="82">
        <v>3.02</v>
      </c>
      <c r="BE29" s="82">
        <v>2.7</v>
      </c>
      <c r="BF29" s="92">
        <v>3.04</v>
      </c>
      <c r="BG29" s="81">
        <f t="shared" si="14"/>
        <v>2.8999999999999995</v>
      </c>
      <c r="BH29" s="92">
        <v>2.78</v>
      </c>
      <c r="BI29" s="82"/>
      <c r="BJ29" s="82"/>
      <c r="BK29" s="92"/>
      <c r="BL29" s="81">
        <f t="shared" si="15"/>
        <v>2.78</v>
      </c>
      <c r="BM29" s="92"/>
      <c r="BN29" s="92"/>
      <c r="BO29" s="92"/>
      <c r="BP29" s="92"/>
      <c r="BQ29" s="92"/>
      <c r="BR29" s="81" t="e">
        <f t="shared" si="16"/>
        <v>#DIV/0!</v>
      </c>
    </row>
    <row r="30" spans="1:70" ht="12.75" customHeight="1" x14ac:dyDescent="0.25">
      <c r="A30" s="17" t="str">
        <f>VLOOKUP(F30,'Location List'!$A$2:$T$644,20,FALSE)</f>
        <v>Tim Kerum</v>
      </c>
      <c r="B30" s="17" t="str">
        <f>VLOOKUP(F30,'Location List'!$A$2:$T$644,19,FALSE)</f>
        <v>Mike Seymour</v>
      </c>
      <c r="C30" s="17" t="str">
        <f>VLOOKUP(F30,'Location List'!$A$2:$T$644,18,FALSE)</f>
        <v>Dean Bilstein</v>
      </c>
      <c r="D30" s="17" t="str">
        <f>VLOOKUP(F30,'Location List'!$A$2:$T$644,9,FALSE)</f>
        <v>ERIC MONTES</v>
      </c>
      <c r="E30" s="43" t="str">
        <f>VLOOKUP(F30,'Location List'!$A$2:$T$644,2,FALSE)</f>
        <v>METCALF</v>
      </c>
      <c r="F30" s="47">
        <v>67</v>
      </c>
      <c r="G30" s="91">
        <v>3.4</v>
      </c>
      <c r="H30" s="91">
        <v>3.2</v>
      </c>
      <c r="I30" s="91">
        <v>3.15</v>
      </c>
      <c r="J30" s="91">
        <v>3.02</v>
      </c>
      <c r="K30" s="51">
        <f t="shared" si="5"/>
        <v>3.1924999999999999</v>
      </c>
      <c r="L30" s="91">
        <v>3.06</v>
      </c>
      <c r="M30" s="91">
        <v>3.16</v>
      </c>
      <c r="N30" s="91">
        <v>3.15</v>
      </c>
      <c r="O30" s="91">
        <v>2.93</v>
      </c>
      <c r="P30" s="51">
        <f t="shared" si="6"/>
        <v>3.0750000000000002</v>
      </c>
      <c r="Q30" s="91">
        <v>3.16</v>
      </c>
      <c r="R30" s="91">
        <v>3.09</v>
      </c>
      <c r="S30" s="91"/>
      <c r="T30" s="91">
        <v>3.18</v>
      </c>
      <c r="U30" s="91">
        <v>3.05</v>
      </c>
      <c r="V30" s="51">
        <f t="shared" si="7"/>
        <v>3.12</v>
      </c>
      <c r="W30" s="91">
        <v>2.91</v>
      </c>
      <c r="X30" s="91">
        <v>2.99</v>
      </c>
      <c r="Y30" s="91">
        <v>3.07</v>
      </c>
      <c r="Z30" s="91">
        <v>3</v>
      </c>
      <c r="AA30" s="59">
        <f t="shared" si="8"/>
        <v>2.9925000000000002</v>
      </c>
      <c r="AB30" s="91">
        <v>3.07</v>
      </c>
      <c r="AC30" s="91">
        <v>3.11</v>
      </c>
      <c r="AD30" s="91">
        <v>3.27</v>
      </c>
      <c r="AE30" s="82">
        <v>3.22</v>
      </c>
      <c r="AF30" s="59">
        <f t="shared" si="9"/>
        <v>3.1675</v>
      </c>
      <c r="AG30" s="91">
        <v>3.21</v>
      </c>
      <c r="AH30" s="91">
        <v>3.28</v>
      </c>
      <c r="AI30" s="91">
        <v>3.43</v>
      </c>
      <c r="AJ30" s="92">
        <v>3.03</v>
      </c>
      <c r="AK30" s="92">
        <v>3.14</v>
      </c>
      <c r="AL30" s="59">
        <f t="shared" si="10"/>
        <v>3.22</v>
      </c>
      <c r="AM30" s="92">
        <v>2.88</v>
      </c>
      <c r="AN30" s="92">
        <v>3.12</v>
      </c>
      <c r="AO30" s="92">
        <v>2.97</v>
      </c>
      <c r="AP30" s="92">
        <v>3.06</v>
      </c>
      <c r="AQ30" s="59">
        <f t="shared" si="11"/>
        <v>3.0075000000000003</v>
      </c>
      <c r="AR30" s="120">
        <v>3.01</v>
      </c>
      <c r="AS30" s="92">
        <v>3.19</v>
      </c>
      <c r="AT30" s="92">
        <v>3.26</v>
      </c>
      <c r="AU30" s="92">
        <v>3.08</v>
      </c>
      <c r="AV30" s="81">
        <f t="shared" si="12"/>
        <v>3.1349999999999998</v>
      </c>
      <c r="AW30" s="92">
        <v>3.33</v>
      </c>
      <c r="AX30" s="92">
        <v>3.17</v>
      </c>
      <c r="AY30" s="92">
        <v>3.05</v>
      </c>
      <c r="AZ30" s="92">
        <v>3.18</v>
      </c>
      <c r="BA30" s="92">
        <v>3.06</v>
      </c>
      <c r="BB30" s="81">
        <f t="shared" si="13"/>
        <v>3.1580000000000004</v>
      </c>
      <c r="BC30" s="92">
        <v>2.93</v>
      </c>
      <c r="BD30" s="82">
        <v>3.08</v>
      </c>
      <c r="BE30" s="82">
        <v>3.07</v>
      </c>
      <c r="BF30" s="92">
        <v>3.1</v>
      </c>
      <c r="BG30" s="81">
        <f t="shared" si="14"/>
        <v>3.0449999999999999</v>
      </c>
      <c r="BH30" s="92">
        <v>2.95</v>
      </c>
      <c r="BI30" s="82"/>
      <c r="BJ30" s="82"/>
      <c r="BK30" s="92"/>
      <c r="BL30" s="81">
        <f t="shared" si="15"/>
        <v>2.95</v>
      </c>
      <c r="BM30" s="92"/>
      <c r="BN30" s="92"/>
      <c r="BO30" s="92"/>
      <c r="BP30" s="92"/>
      <c r="BQ30" s="92"/>
      <c r="BR30" s="81" t="e">
        <f t="shared" si="16"/>
        <v>#DIV/0!</v>
      </c>
    </row>
    <row r="31" spans="1:70" ht="12.75" customHeight="1" x14ac:dyDescent="0.25">
      <c r="A31" s="17" t="str">
        <f>VLOOKUP(F31,'Location List'!$A$2:$T$644,20,FALSE)</f>
        <v>Bill Eich</v>
      </c>
      <c r="B31" s="17" t="str">
        <f>VLOOKUP(F31,'Location List'!$A$2:$T$644,19,FALSE)</f>
        <v>Dennis Morgan</v>
      </c>
      <c r="C31" s="17" t="str">
        <f>VLOOKUP(F31,'Location List'!$A$2:$T$644,18,FALSE)</f>
        <v>Steve Fraden</v>
      </c>
      <c r="D31" s="17" t="str">
        <f>VLOOKUP(F31,'Location List'!$A$2:$T$644,9,FALSE)</f>
        <v>JIM HAMBLEN</v>
      </c>
      <c r="E31" s="43" t="str">
        <f>VLOOKUP(F31,'Location List'!$A$2:$T$644,2,FALSE)</f>
        <v>MADISON</v>
      </c>
      <c r="F31" s="47">
        <v>68</v>
      </c>
      <c r="G31" s="91">
        <v>2.89</v>
      </c>
      <c r="H31" s="91">
        <v>3.13</v>
      </c>
      <c r="I31" s="91">
        <v>2.74</v>
      </c>
      <c r="J31" s="91">
        <v>3</v>
      </c>
      <c r="K31" s="51">
        <f t="shared" si="5"/>
        <v>2.94</v>
      </c>
      <c r="L31" s="91">
        <v>2.67</v>
      </c>
      <c r="M31" s="91">
        <v>4.2</v>
      </c>
      <c r="N31" s="91">
        <v>2.99</v>
      </c>
      <c r="O31" s="91">
        <v>2.85</v>
      </c>
      <c r="P31" s="51">
        <f t="shared" si="6"/>
        <v>3.1774999999999998</v>
      </c>
      <c r="Q31" s="91">
        <v>2.62</v>
      </c>
      <c r="R31" s="91">
        <v>2.68</v>
      </c>
      <c r="S31" s="91"/>
      <c r="T31" s="91">
        <v>2.85</v>
      </c>
      <c r="U31" s="91">
        <v>2.86</v>
      </c>
      <c r="V31" s="51">
        <f t="shared" si="7"/>
        <v>2.7524999999999999</v>
      </c>
      <c r="W31" s="91">
        <v>2.78</v>
      </c>
      <c r="X31" s="91">
        <v>2.85</v>
      </c>
      <c r="Y31" s="91">
        <v>2.69</v>
      </c>
      <c r="Z31" s="91">
        <v>2.88</v>
      </c>
      <c r="AA31" s="59">
        <f t="shared" si="8"/>
        <v>2.8</v>
      </c>
      <c r="AB31" s="91">
        <v>2.87</v>
      </c>
      <c r="AC31" s="91">
        <v>2.79</v>
      </c>
      <c r="AD31" s="91">
        <v>2.85</v>
      </c>
      <c r="AE31" s="82">
        <v>3.1</v>
      </c>
      <c r="AF31" s="59">
        <f t="shared" si="9"/>
        <v>2.9024999999999999</v>
      </c>
      <c r="AG31" s="91">
        <v>2.98</v>
      </c>
      <c r="AH31" s="91">
        <v>2.93</v>
      </c>
      <c r="AI31" s="91">
        <v>2.93</v>
      </c>
      <c r="AJ31" s="92">
        <v>3</v>
      </c>
      <c r="AK31" s="92">
        <v>3.08</v>
      </c>
      <c r="AL31" s="59">
        <f t="shared" si="10"/>
        <v>2.9849999999999999</v>
      </c>
      <c r="AM31" s="92">
        <v>3.49</v>
      </c>
      <c r="AN31" s="92">
        <v>2.8</v>
      </c>
      <c r="AO31" s="92">
        <v>2.77</v>
      </c>
      <c r="AP31" s="92">
        <v>2.86</v>
      </c>
      <c r="AQ31" s="59">
        <f t="shared" si="11"/>
        <v>2.98</v>
      </c>
      <c r="AR31" s="120">
        <v>2.88</v>
      </c>
      <c r="AS31" s="92">
        <v>2.87</v>
      </c>
      <c r="AT31" s="92">
        <v>2.89</v>
      </c>
      <c r="AU31" s="92">
        <v>2.83</v>
      </c>
      <c r="AV31" s="81">
        <f t="shared" si="12"/>
        <v>2.8675000000000002</v>
      </c>
      <c r="AW31" s="92">
        <v>3.06</v>
      </c>
      <c r="AX31" s="92">
        <v>3.01</v>
      </c>
      <c r="AY31" s="92">
        <v>2.91</v>
      </c>
      <c r="AZ31" s="92">
        <v>2.92</v>
      </c>
      <c r="BA31" s="92">
        <v>2.85</v>
      </c>
      <c r="BB31" s="81">
        <f t="shared" si="13"/>
        <v>2.95</v>
      </c>
      <c r="BC31" s="92">
        <v>2.77</v>
      </c>
      <c r="BD31" s="82">
        <v>2.96</v>
      </c>
      <c r="BE31" s="82">
        <v>2.76</v>
      </c>
      <c r="BF31" s="92">
        <v>2.79</v>
      </c>
      <c r="BG31" s="81">
        <f t="shared" si="14"/>
        <v>2.8200000000000003</v>
      </c>
      <c r="BH31" s="92">
        <v>2.86</v>
      </c>
      <c r="BI31" s="82"/>
      <c r="BJ31" s="82"/>
      <c r="BK31" s="92"/>
      <c r="BL31" s="81">
        <f t="shared" si="15"/>
        <v>2.86</v>
      </c>
      <c r="BM31" s="92"/>
      <c r="BN31" s="92"/>
      <c r="BO31" s="92"/>
      <c r="BP31" s="92"/>
      <c r="BQ31" s="92"/>
      <c r="BR31" s="81" t="e">
        <f t="shared" si="16"/>
        <v>#DIV/0!</v>
      </c>
    </row>
    <row r="32" spans="1:70" ht="12.75" customHeight="1" x14ac:dyDescent="0.25">
      <c r="A32" s="17" t="str">
        <f>VLOOKUP(F32,'Location List'!$A$2:$T$644,20,FALSE)</f>
        <v>Chris Kelly</v>
      </c>
      <c r="B32" s="17" t="str">
        <f>VLOOKUP(F32,'Location List'!$A$2:$T$644,19,FALSE)</f>
        <v>Chris Parenti</v>
      </c>
      <c r="C32" s="17" t="str">
        <f>VLOOKUP(F32,'Location List'!$A$2:$T$644,18,FALSE)</f>
        <v>Nery Melgar</v>
      </c>
      <c r="D32" s="17" t="str">
        <f>VLOOKUP(F32,'Location List'!$A$2:$T$644,9,FALSE)</f>
        <v>SUSAN JENSEN</v>
      </c>
      <c r="E32" s="43" t="str">
        <f>VLOOKUP(F32,'Location List'!$A$2:$T$644,2,FALSE)</f>
        <v>POTOMAC MILLS</v>
      </c>
      <c r="F32" s="47">
        <v>71</v>
      </c>
      <c r="G32" s="91">
        <v>3.03</v>
      </c>
      <c r="H32" s="91">
        <v>3.12</v>
      </c>
      <c r="I32" s="91">
        <v>2.86</v>
      </c>
      <c r="J32" s="91">
        <v>2.89</v>
      </c>
      <c r="K32" s="51">
        <f t="shared" si="5"/>
        <v>2.9750000000000001</v>
      </c>
      <c r="L32" s="91">
        <v>2.92</v>
      </c>
      <c r="M32" s="91">
        <v>3.12</v>
      </c>
      <c r="N32" s="91">
        <v>2.95</v>
      </c>
      <c r="O32" s="91">
        <v>3</v>
      </c>
      <c r="P32" s="51">
        <f t="shared" si="6"/>
        <v>2.9975000000000001</v>
      </c>
      <c r="Q32" s="91">
        <v>2.95</v>
      </c>
      <c r="R32" s="91">
        <v>2.85</v>
      </c>
      <c r="S32" s="91"/>
      <c r="T32" s="91">
        <v>2.87</v>
      </c>
      <c r="U32" s="91">
        <v>2.86</v>
      </c>
      <c r="V32" s="51">
        <f t="shared" si="7"/>
        <v>2.8825000000000003</v>
      </c>
      <c r="W32" s="91">
        <v>3.03</v>
      </c>
      <c r="X32" s="91">
        <v>2.79</v>
      </c>
      <c r="Y32" s="91">
        <v>3.03</v>
      </c>
      <c r="Z32" s="91">
        <v>3.18</v>
      </c>
      <c r="AA32" s="59">
        <f t="shared" si="8"/>
        <v>3.0074999999999998</v>
      </c>
      <c r="AB32" s="91">
        <v>2.73</v>
      </c>
      <c r="AC32" s="91">
        <v>2.99</v>
      </c>
      <c r="AD32" s="91">
        <v>2.92</v>
      </c>
      <c r="AE32" s="82">
        <v>2.69</v>
      </c>
      <c r="AF32" s="59">
        <f t="shared" si="9"/>
        <v>2.8325</v>
      </c>
      <c r="AG32" s="91">
        <v>2.91</v>
      </c>
      <c r="AH32" s="91">
        <v>2.9</v>
      </c>
      <c r="AI32" s="91">
        <v>3.04</v>
      </c>
      <c r="AJ32" s="92">
        <v>3.2</v>
      </c>
      <c r="AK32" s="92">
        <v>3.09</v>
      </c>
      <c r="AL32" s="59">
        <f t="shared" si="10"/>
        <v>3.0575000000000001</v>
      </c>
      <c r="AM32" s="92">
        <v>2.84</v>
      </c>
      <c r="AN32" s="92">
        <v>3.02</v>
      </c>
      <c r="AO32" s="92">
        <v>3.29</v>
      </c>
      <c r="AP32" s="92">
        <v>3.22</v>
      </c>
      <c r="AQ32" s="59">
        <f t="shared" si="11"/>
        <v>3.0924999999999998</v>
      </c>
      <c r="AR32" s="120">
        <v>3.33</v>
      </c>
      <c r="AS32" s="92">
        <v>3.2</v>
      </c>
      <c r="AT32" s="92">
        <v>2.78</v>
      </c>
      <c r="AU32" s="92">
        <v>3.04</v>
      </c>
      <c r="AV32" s="81">
        <f t="shared" si="12"/>
        <v>3.0875000000000004</v>
      </c>
      <c r="AW32" s="92">
        <v>3</v>
      </c>
      <c r="AX32" s="92">
        <v>2.84</v>
      </c>
      <c r="AY32" s="92">
        <v>3.73</v>
      </c>
      <c r="AZ32" s="92">
        <v>3.29</v>
      </c>
      <c r="BA32" s="92">
        <v>3.2</v>
      </c>
      <c r="BB32" s="81">
        <f t="shared" si="13"/>
        <v>3.2119999999999997</v>
      </c>
      <c r="BC32" s="92">
        <v>2.92</v>
      </c>
      <c r="BD32" s="82">
        <v>2.74</v>
      </c>
      <c r="BE32" s="82">
        <v>2.72</v>
      </c>
      <c r="BF32" s="92">
        <v>2.71</v>
      </c>
      <c r="BG32" s="81">
        <f t="shared" si="14"/>
        <v>2.7725</v>
      </c>
      <c r="BH32" s="92">
        <v>3.01</v>
      </c>
      <c r="BI32" s="82"/>
      <c r="BJ32" s="82"/>
      <c r="BK32" s="92"/>
      <c r="BL32" s="81">
        <f t="shared" si="15"/>
        <v>3.01</v>
      </c>
      <c r="BM32" s="92"/>
      <c r="BN32" s="92"/>
      <c r="BO32" s="92"/>
      <c r="BP32" s="92"/>
      <c r="BQ32" s="92"/>
      <c r="BR32" s="81" t="e">
        <f t="shared" si="16"/>
        <v>#DIV/0!</v>
      </c>
    </row>
    <row r="33" spans="1:70" ht="12.75" customHeight="1" x14ac:dyDescent="0.25">
      <c r="A33" s="17" t="str">
        <f>VLOOKUP(F33,'Location List'!$A$2:$T$644,20,FALSE)</f>
        <v>Bill Eich</v>
      </c>
      <c r="B33" s="17" t="str">
        <f>VLOOKUP(F33,'Location List'!$A$2:$T$644,19,FALSE)</f>
        <v>Dennis Morgan</v>
      </c>
      <c r="C33" s="17" t="str">
        <f>VLOOKUP(F33,'Location List'!$A$2:$T$644,18,FALSE)</f>
        <v>Steve Fraden</v>
      </c>
      <c r="D33" s="17" t="str">
        <f>VLOOKUP(F33,'Location List'!$A$2:$T$644,9,FALSE)</f>
        <v>JIM HAMBLEN</v>
      </c>
      <c r="E33" s="43" t="str">
        <f>VLOOKUP(F33,'Location List'!$A$2:$T$644,2,FALSE)</f>
        <v>ANTIOCH</v>
      </c>
      <c r="F33" s="47">
        <v>74</v>
      </c>
      <c r="G33" s="91">
        <v>3.27</v>
      </c>
      <c r="H33" s="91">
        <v>3.87</v>
      </c>
      <c r="I33" s="91">
        <v>3.41</v>
      </c>
      <c r="J33" s="91">
        <v>3.68</v>
      </c>
      <c r="K33" s="51">
        <f t="shared" si="5"/>
        <v>3.5575000000000001</v>
      </c>
      <c r="L33" s="91">
        <v>3.28</v>
      </c>
      <c r="M33" s="91">
        <v>2.97</v>
      </c>
      <c r="N33" s="91">
        <v>2.97</v>
      </c>
      <c r="O33" s="91">
        <v>3.03</v>
      </c>
      <c r="P33" s="51">
        <f t="shared" si="6"/>
        <v>3.0625</v>
      </c>
      <c r="Q33" s="91">
        <v>2.84</v>
      </c>
      <c r="R33" s="91">
        <v>2.92</v>
      </c>
      <c r="S33" s="91"/>
      <c r="T33" s="91">
        <v>3.1</v>
      </c>
      <c r="U33" s="91">
        <v>3.12</v>
      </c>
      <c r="V33" s="51">
        <f t="shared" si="7"/>
        <v>2.9950000000000001</v>
      </c>
      <c r="W33" s="91">
        <v>2.86</v>
      </c>
      <c r="X33" s="91">
        <v>3.07</v>
      </c>
      <c r="Y33" s="91">
        <v>3.02</v>
      </c>
      <c r="Z33" s="91">
        <v>3.12</v>
      </c>
      <c r="AA33" s="59">
        <f t="shared" si="8"/>
        <v>3.0175000000000001</v>
      </c>
      <c r="AB33" s="91">
        <v>3.06</v>
      </c>
      <c r="AC33" s="91">
        <v>3.23</v>
      </c>
      <c r="AD33" s="91">
        <v>3.19</v>
      </c>
      <c r="AE33" s="82">
        <v>3.01</v>
      </c>
      <c r="AF33" s="59">
        <f t="shared" si="9"/>
        <v>3.1225000000000001</v>
      </c>
      <c r="AG33" s="91">
        <v>2.99</v>
      </c>
      <c r="AH33" s="91">
        <v>3.34</v>
      </c>
      <c r="AI33" s="91">
        <v>3.13</v>
      </c>
      <c r="AJ33" s="92">
        <v>3.06</v>
      </c>
      <c r="AK33" s="92">
        <v>3.09</v>
      </c>
      <c r="AL33" s="59">
        <f t="shared" si="10"/>
        <v>3.1549999999999998</v>
      </c>
      <c r="AM33" s="92">
        <v>2.99</v>
      </c>
      <c r="AN33" s="92">
        <v>3.14</v>
      </c>
      <c r="AO33" s="92">
        <v>3.34</v>
      </c>
      <c r="AP33" s="92">
        <v>3.04</v>
      </c>
      <c r="AQ33" s="59">
        <f t="shared" si="11"/>
        <v>3.1275000000000004</v>
      </c>
      <c r="AR33" s="120">
        <v>3.3</v>
      </c>
      <c r="AS33" s="92">
        <v>2.88</v>
      </c>
      <c r="AT33" s="92">
        <v>3.65</v>
      </c>
      <c r="AU33" s="92">
        <v>3.63</v>
      </c>
      <c r="AV33" s="81">
        <f t="shared" si="12"/>
        <v>3.3650000000000002</v>
      </c>
      <c r="AW33" s="92">
        <v>3.33</v>
      </c>
      <c r="AX33" s="92">
        <v>3.13</v>
      </c>
      <c r="AY33" s="92">
        <v>3.06</v>
      </c>
      <c r="AZ33" s="92">
        <v>3.06</v>
      </c>
      <c r="BA33" s="92">
        <v>3.06</v>
      </c>
      <c r="BB33" s="81">
        <f t="shared" si="13"/>
        <v>3.1280000000000001</v>
      </c>
      <c r="BC33" s="92">
        <v>2.88</v>
      </c>
      <c r="BD33" s="82">
        <v>3.08</v>
      </c>
      <c r="BE33" s="82">
        <v>2.92</v>
      </c>
      <c r="BF33" s="92">
        <v>2.74</v>
      </c>
      <c r="BG33" s="81">
        <f t="shared" si="14"/>
        <v>2.9049999999999998</v>
      </c>
      <c r="BH33" s="92">
        <v>3.13</v>
      </c>
      <c r="BI33" s="82"/>
      <c r="BJ33" s="82"/>
      <c r="BK33" s="92"/>
      <c r="BL33" s="81">
        <f t="shared" si="15"/>
        <v>3.13</v>
      </c>
      <c r="BM33" s="92"/>
      <c r="BN33" s="92"/>
      <c r="BO33" s="92"/>
      <c r="BP33" s="92"/>
      <c r="BQ33" s="92"/>
      <c r="BR33" s="81" t="e">
        <f t="shared" si="16"/>
        <v>#DIV/0!</v>
      </c>
    </row>
    <row r="34" spans="1:70" ht="12.75" customHeight="1" x14ac:dyDescent="0.25">
      <c r="A34" s="17" t="str">
        <f>VLOOKUP(F34,'Location List'!$A$2:$T$644,20,FALSE)</f>
        <v>Chris Kelly</v>
      </c>
      <c r="B34" s="17" t="str">
        <f>VLOOKUP(F34,'Location List'!$A$2:$T$644,19,FALSE)</f>
        <v>Chris Parenti</v>
      </c>
      <c r="C34" s="17" t="str">
        <f>VLOOKUP(F34,'Location List'!$A$2:$T$644,18,FALSE)</f>
        <v>Scott Whitsel</v>
      </c>
      <c r="D34" s="17" t="str">
        <f>VLOOKUP(F34,'Location List'!$A$2:$T$644,9,FALSE)</f>
        <v>MICHAEL SVOBODA</v>
      </c>
      <c r="E34" s="43" t="str">
        <f>VLOOKUP(F34,'Location List'!$A$2:$T$644,2,FALSE)</f>
        <v>ALEXANDRIA</v>
      </c>
      <c r="F34" s="47">
        <v>75</v>
      </c>
      <c r="G34" s="91">
        <v>3.18</v>
      </c>
      <c r="H34" s="91">
        <v>2.97</v>
      </c>
      <c r="I34" s="91">
        <v>2.99</v>
      </c>
      <c r="J34" s="91">
        <v>3.1</v>
      </c>
      <c r="K34" s="51">
        <f t="shared" si="5"/>
        <v>3.06</v>
      </c>
      <c r="L34" s="91">
        <v>3.08</v>
      </c>
      <c r="M34" s="91">
        <v>3.1</v>
      </c>
      <c r="N34" s="91">
        <v>3.21</v>
      </c>
      <c r="O34" s="91">
        <v>3.04</v>
      </c>
      <c r="P34" s="51">
        <f t="shared" si="6"/>
        <v>3.1074999999999999</v>
      </c>
      <c r="Q34" s="91">
        <v>3</v>
      </c>
      <c r="R34" s="91">
        <v>2.85</v>
      </c>
      <c r="S34" s="91"/>
      <c r="T34" s="91">
        <v>3.14</v>
      </c>
      <c r="U34" s="91">
        <v>2.79</v>
      </c>
      <c r="V34" s="51">
        <f t="shared" si="7"/>
        <v>2.9450000000000003</v>
      </c>
      <c r="W34" s="91">
        <v>2.93</v>
      </c>
      <c r="X34" s="91">
        <v>2.93</v>
      </c>
      <c r="Y34" s="91">
        <v>2.93</v>
      </c>
      <c r="Z34" s="91">
        <v>2.97</v>
      </c>
      <c r="AA34" s="59">
        <f t="shared" si="8"/>
        <v>2.9400000000000004</v>
      </c>
      <c r="AB34" s="91">
        <v>2.93</v>
      </c>
      <c r="AC34" s="91">
        <v>2.97</v>
      </c>
      <c r="AD34" s="91">
        <v>3.07</v>
      </c>
      <c r="AE34" s="82">
        <v>3.16</v>
      </c>
      <c r="AF34" s="59">
        <f t="shared" si="9"/>
        <v>3.0325000000000002</v>
      </c>
      <c r="AG34" s="91">
        <v>3.19</v>
      </c>
      <c r="AH34" s="91">
        <v>3.53</v>
      </c>
      <c r="AI34" s="91">
        <v>3.15</v>
      </c>
      <c r="AJ34" s="92">
        <v>3.51</v>
      </c>
      <c r="AK34" s="92">
        <v>3.3</v>
      </c>
      <c r="AL34" s="59">
        <f t="shared" si="10"/>
        <v>3.3724999999999996</v>
      </c>
      <c r="AM34" s="92">
        <v>3.32</v>
      </c>
      <c r="AN34" s="92">
        <v>3.19</v>
      </c>
      <c r="AO34" s="92">
        <v>3.39</v>
      </c>
      <c r="AP34" s="92">
        <v>3.27</v>
      </c>
      <c r="AQ34" s="59">
        <f t="shared" si="11"/>
        <v>3.2925</v>
      </c>
      <c r="AR34" s="120">
        <v>3.16</v>
      </c>
      <c r="AS34" s="92">
        <v>3.16</v>
      </c>
      <c r="AT34" s="92">
        <v>3.41</v>
      </c>
      <c r="AU34" s="92">
        <v>3.45</v>
      </c>
      <c r="AV34" s="81">
        <f t="shared" si="12"/>
        <v>3.2949999999999999</v>
      </c>
      <c r="AW34" s="92">
        <v>3.15</v>
      </c>
      <c r="AX34" s="92">
        <v>3.01</v>
      </c>
      <c r="AY34" s="92">
        <v>3.13</v>
      </c>
      <c r="AZ34" s="92">
        <v>3.2</v>
      </c>
      <c r="BA34" s="92">
        <v>3.2</v>
      </c>
      <c r="BB34" s="81">
        <f t="shared" si="13"/>
        <v>3.1379999999999995</v>
      </c>
      <c r="BC34" s="92">
        <v>3.32</v>
      </c>
      <c r="BD34" s="82">
        <v>2.91</v>
      </c>
      <c r="BE34" s="82">
        <v>3.3</v>
      </c>
      <c r="BF34" s="92">
        <v>3.31</v>
      </c>
      <c r="BG34" s="81">
        <f t="shared" si="14"/>
        <v>3.2100000000000004</v>
      </c>
      <c r="BH34" s="92">
        <v>3.75</v>
      </c>
      <c r="BI34" s="82"/>
      <c r="BJ34" s="82"/>
      <c r="BK34" s="92"/>
      <c r="BL34" s="81">
        <f t="shared" si="15"/>
        <v>3.75</v>
      </c>
      <c r="BM34" s="92"/>
      <c r="BN34" s="92"/>
      <c r="BO34" s="92"/>
      <c r="BP34" s="92"/>
      <c r="BQ34" s="92"/>
      <c r="BR34" s="81" t="e">
        <f t="shared" si="16"/>
        <v>#DIV/0!</v>
      </c>
    </row>
    <row r="35" spans="1:70" ht="12.75" customHeight="1" x14ac:dyDescent="0.25">
      <c r="A35" s="17" t="str">
        <f>VLOOKUP(F35,'Location List'!$A$2:$T$644,20,FALSE)</f>
        <v>Chris Kelly</v>
      </c>
      <c r="B35" s="17" t="str">
        <f>VLOOKUP(F35,'Location List'!$A$2:$T$644,19,FALSE)</f>
        <v>Victor Ayrapetov</v>
      </c>
      <c r="C35" s="17" t="str">
        <f>VLOOKUP(F35,'Location List'!$A$2:$T$644,18,FALSE)</f>
        <v>Nicholas Glenn</v>
      </c>
      <c r="D35" s="17" t="str">
        <f>VLOOKUP(F35,'Location List'!$A$2:$T$644,9,FALSE)</f>
        <v>ALI ELALI</v>
      </c>
      <c r="E35" s="43" t="str">
        <f>VLOOKUP(F35,'Location List'!$A$2:$T$644,2,FALSE)</f>
        <v>CANTON</v>
      </c>
      <c r="F35" s="47">
        <v>80</v>
      </c>
      <c r="G35" s="91">
        <v>3.17</v>
      </c>
      <c r="H35" s="91">
        <v>2.87</v>
      </c>
      <c r="I35" s="91">
        <v>2.97</v>
      </c>
      <c r="J35" s="91">
        <v>3</v>
      </c>
      <c r="K35" s="51">
        <f t="shared" si="5"/>
        <v>3.0024999999999999</v>
      </c>
      <c r="L35" s="91">
        <v>3.26</v>
      </c>
      <c r="M35" s="91">
        <v>3.05</v>
      </c>
      <c r="N35" s="91">
        <v>3.22</v>
      </c>
      <c r="O35" s="91">
        <v>3.2</v>
      </c>
      <c r="P35" s="51">
        <f t="shared" si="6"/>
        <v>3.1825000000000001</v>
      </c>
      <c r="Q35" s="91">
        <v>2.74</v>
      </c>
      <c r="R35" s="91">
        <v>2.8</v>
      </c>
      <c r="S35" s="91"/>
      <c r="T35" s="91">
        <v>2.93</v>
      </c>
      <c r="U35" s="91">
        <v>2.89</v>
      </c>
      <c r="V35" s="51">
        <f t="shared" si="7"/>
        <v>2.8400000000000003</v>
      </c>
      <c r="W35" s="91">
        <v>3</v>
      </c>
      <c r="X35" s="91">
        <v>3.19</v>
      </c>
      <c r="Y35" s="91">
        <v>3.35</v>
      </c>
      <c r="Z35" s="91">
        <v>3.17</v>
      </c>
      <c r="AA35" s="59">
        <f t="shared" si="8"/>
        <v>3.1774999999999998</v>
      </c>
      <c r="AB35" s="91">
        <v>3.35</v>
      </c>
      <c r="AC35" s="91">
        <v>3.49</v>
      </c>
      <c r="AD35" s="91">
        <v>3.2</v>
      </c>
      <c r="AE35" s="82">
        <v>3.01</v>
      </c>
      <c r="AF35" s="59">
        <f t="shared" si="9"/>
        <v>3.2624999999999997</v>
      </c>
      <c r="AG35" s="91">
        <v>3.56</v>
      </c>
      <c r="AH35" s="91">
        <v>2.97</v>
      </c>
      <c r="AI35" s="91">
        <v>3.12</v>
      </c>
      <c r="AJ35" s="92">
        <v>2.99</v>
      </c>
      <c r="AK35" s="92">
        <v>3.38</v>
      </c>
      <c r="AL35" s="59">
        <f t="shared" si="10"/>
        <v>3.1150000000000002</v>
      </c>
      <c r="AM35" s="92">
        <v>3.38</v>
      </c>
      <c r="AN35" s="92">
        <v>3.44</v>
      </c>
      <c r="AO35" s="92">
        <v>3.8</v>
      </c>
      <c r="AP35" s="92">
        <v>3.65</v>
      </c>
      <c r="AQ35" s="59">
        <f t="shared" si="11"/>
        <v>3.5675000000000003</v>
      </c>
      <c r="AR35" s="120">
        <v>3.92</v>
      </c>
      <c r="AS35" s="92">
        <v>3.91</v>
      </c>
      <c r="AT35" s="92">
        <v>3.49</v>
      </c>
      <c r="AU35" s="92">
        <v>2.95</v>
      </c>
      <c r="AV35" s="81">
        <f t="shared" si="12"/>
        <v>3.5674999999999999</v>
      </c>
      <c r="AW35" s="92">
        <v>2.77</v>
      </c>
      <c r="AX35" s="92">
        <v>2.93</v>
      </c>
      <c r="AY35" s="92">
        <v>2.66</v>
      </c>
      <c r="AZ35" s="92">
        <v>3.19</v>
      </c>
      <c r="BA35" s="92">
        <v>2.85</v>
      </c>
      <c r="BB35" s="81">
        <f t="shared" si="13"/>
        <v>2.88</v>
      </c>
      <c r="BC35" s="92">
        <v>2.94</v>
      </c>
      <c r="BD35" s="82">
        <v>3.06</v>
      </c>
      <c r="BE35" s="82">
        <v>2.91</v>
      </c>
      <c r="BF35" s="92">
        <v>3.01</v>
      </c>
      <c r="BG35" s="81">
        <f t="shared" si="14"/>
        <v>2.98</v>
      </c>
      <c r="BH35" s="92">
        <v>2.99</v>
      </c>
      <c r="BI35" s="82"/>
      <c r="BJ35" s="82"/>
      <c r="BK35" s="92"/>
      <c r="BL35" s="81">
        <f t="shared" si="15"/>
        <v>2.99</v>
      </c>
      <c r="BM35" s="92"/>
      <c r="BN35" s="92"/>
      <c r="BO35" s="92"/>
      <c r="BP35" s="92"/>
      <c r="BQ35" s="92"/>
      <c r="BR35" s="81" t="e">
        <f t="shared" si="16"/>
        <v>#DIV/0!</v>
      </c>
    </row>
    <row r="36" spans="1:70" ht="12.75" customHeight="1" x14ac:dyDescent="0.25">
      <c r="A36" s="17" t="str">
        <f>VLOOKUP(F36,'Location List'!$A$2:$T$644,20,FALSE)</f>
        <v>Bill Eich</v>
      </c>
      <c r="B36" s="17" t="str">
        <f>VLOOKUP(F36,'Location List'!$A$2:$T$644,19,FALSE)</f>
        <v>David Garcia</v>
      </c>
      <c r="C36" s="17" t="str">
        <f>VLOOKUP(F36,'Location List'!$A$2:$T$644,18,FALSE)</f>
        <v>Jose Sandoval</v>
      </c>
      <c r="D36" s="17" t="str">
        <f>VLOOKUP(F36,'Location List'!$A$2:$T$644,9,FALSE)</f>
        <v>ERIC BARGAS</v>
      </c>
      <c r="E36" s="43" t="str">
        <f>VLOOKUP(F36,'Location List'!$A$2:$T$644,2,FALSE)</f>
        <v>IRVING</v>
      </c>
      <c r="F36" s="47">
        <v>81</v>
      </c>
      <c r="G36" s="91">
        <v>2.98</v>
      </c>
      <c r="H36" s="91">
        <v>3.23</v>
      </c>
      <c r="I36" s="91">
        <v>3.04</v>
      </c>
      <c r="J36" s="91">
        <v>2.84</v>
      </c>
      <c r="K36" s="51">
        <f t="shared" si="5"/>
        <v>3.0225</v>
      </c>
      <c r="L36" s="91">
        <v>2.89</v>
      </c>
      <c r="M36" s="91">
        <v>3.08</v>
      </c>
      <c r="N36" s="91">
        <v>3.14</v>
      </c>
      <c r="O36" s="91">
        <v>3.03</v>
      </c>
      <c r="P36" s="51">
        <f t="shared" si="6"/>
        <v>3.0350000000000001</v>
      </c>
      <c r="Q36" s="91">
        <v>3</v>
      </c>
      <c r="R36" s="91">
        <v>3.15</v>
      </c>
      <c r="S36" s="91"/>
      <c r="T36" s="91">
        <v>3.01</v>
      </c>
      <c r="U36" s="91">
        <v>3.07</v>
      </c>
      <c r="V36" s="51">
        <f t="shared" si="7"/>
        <v>3.0575000000000001</v>
      </c>
      <c r="W36" s="91">
        <v>3.13</v>
      </c>
      <c r="X36" s="91">
        <v>3.01</v>
      </c>
      <c r="Y36" s="91">
        <v>3.03</v>
      </c>
      <c r="Z36" s="91">
        <v>3.1</v>
      </c>
      <c r="AA36" s="59">
        <f t="shared" ref="AA36:AA67" si="17">AVERAGE(W36:Z36)</f>
        <v>3.0674999999999999</v>
      </c>
      <c r="AB36" s="91">
        <v>3.09</v>
      </c>
      <c r="AC36" s="91">
        <v>2.99</v>
      </c>
      <c r="AD36" s="91">
        <v>2.86</v>
      </c>
      <c r="AE36" s="82">
        <v>3.05</v>
      </c>
      <c r="AF36" s="59">
        <f t="shared" ref="AF36:AF67" si="18">AVERAGE(AB36:AE36)</f>
        <v>2.9974999999999996</v>
      </c>
      <c r="AG36" s="91">
        <v>3.34</v>
      </c>
      <c r="AH36" s="91">
        <v>2.98</v>
      </c>
      <c r="AI36" s="91">
        <v>3.05</v>
      </c>
      <c r="AJ36" s="92">
        <v>2.85</v>
      </c>
      <c r="AK36" s="92">
        <v>3.07</v>
      </c>
      <c r="AL36" s="59">
        <f t="shared" ref="AL36:AL67" si="19">AVERAGE(AH36:AK36)</f>
        <v>2.9874999999999998</v>
      </c>
      <c r="AM36" s="92">
        <v>2.96</v>
      </c>
      <c r="AN36" s="92">
        <v>2.98</v>
      </c>
      <c r="AO36" s="92">
        <v>3.03</v>
      </c>
      <c r="AP36" s="92">
        <v>3.06</v>
      </c>
      <c r="AQ36" s="59">
        <f t="shared" ref="AQ36:AQ67" si="20">AVERAGE(AM36:AP36)</f>
        <v>3.0074999999999998</v>
      </c>
      <c r="AR36" s="120">
        <v>2.99</v>
      </c>
      <c r="AS36" s="92">
        <v>3.07</v>
      </c>
      <c r="AT36" s="92">
        <v>3.05</v>
      </c>
      <c r="AU36" s="92">
        <v>2.99</v>
      </c>
      <c r="AV36" s="81">
        <f t="shared" ref="AV36:AV67" si="21">AVERAGE(AR36:AU36)</f>
        <v>3.0249999999999999</v>
      </c>
      <c r="AW36" s="92">
        <v>3</v>
      </c>
      <c r="AX36" s="92">
        <v>3.15</v>
      </c>
      <c r="AY36" s="92">
        <v>3.07</v>
      </c>
      <c r="AZ36" s="92">
        <v>3.04</v>
      </c>
      <c r="BA36" s="92">
        <v>2.97</v>
      </c>
      <c r="BB36" s="81">
        <f t="shared" ref="BB36:BB67" si="22">AVERAGE(AW36:BA36)</f>
        <v>3.0460000000000003</v>
      </c>
      <c r="BC36" s="92">
        <v>2.97</v>
      </c>
      <c r="BD36" s="82">
        <v>2.94</v>
      </c>
      <c r="BE36" s="82">
        <v>2.94</v>
      </c>
      <c r="BF36" s="92">
        <v>3.05</v>
      </c>
      <c r="BG36" s="81">
        <f t="shared" ref="BG36:BG67" si="23">AVERAGE(BC36:BF36)</f>
        <v>2.9749999999999996</v>
      </c>
      <c r="BH36" s="92">
        <v>2.93</v>
      </c>
      <c r="BI36" s="82"/>
      <c r="BJ36" s="82"/>
      <c r="BK36" s="92"/>
      <c r="BL36" s="81">
        <f t="shared" ref="BL36:BL67" si="24">AVERAGE(BH36:BK36)</f>
        <v>2.93</v>
      </c>
      <c r="BM36" s="92"/>
      <c r="BN36" s="92"/>
      <c r="BO36" s="92"/>
      <c r="BP36" s="92"/>
      <c r="BQ36" s="92"/>
      <c r="BR36" s="81" t="e">
        <f t="shared" ref="BR36:BR67" si="25">AVERAGE(BM36:BQ36)</f>
        <v>#DIV/0!</v>
      </c>
    </row>
    <row r="37" spans="1:70" ht="12.75" customHeight="1" x14ac:dyDescent="0.25">
      <c r="A37" s="17" t="str">
        <f>VLOOKUP(F37,'Location List'!$A$2:$T$644,20,FALSE)</f>
        <v>Tim Kerum</v>
      </c>
      <c r="B37" s="17" t="str">
        <f>VLOOKUP(F37,'Location List'!$A$2:$T$644,19,FALSE)</f>
        <v>Mike Seymour</v>
      </c>
      <c r="C37" s="17" t="str">
        <f>VLOOKUP(F37,'Location List'!$A$2:$T$644,18,FALSE)</f>
        <v>Dean Bilstein</v>
      </c>
      <c r="D37" s="17" t="str">
        <f>VLOOKUP(F37,'Location List'!$A$2:$T$644,9,FALSE)</f>
        <v>ERIC MONTES</v>
      </c>
      <c r="E37" s="43" t="str">
        <f>VLOOKUP(F37,'Location List'!$A$2:$T$644,2,FALSE)</f>
        <v>INDEPENDENCE</v>
      </c>
      <c r="F37" s="47">
        <v>82</v>
      </c>
      <c r="G37" s="91">
        <v>3.07</v>
      </c>
      <c r="H37" s="91">
        <v>2.85</v>
      </c>
      <c r="I37" s="91">
        <v>3</v>
      </c>
      <c r="J37" s="91">
        <v>3.02</v>
      </c>
      <c r="K37" s="51">
        <f t="shared" si="5"/>
        <v>2.9849999999999999</v>
      </c>
      <c r="L37" s="91">
        <v>2.94</v>
      </c>
      <c r="M37" s="91">
        <v>2.78</v>
      </c>
      <c r="N37" s="91">
        <v>3.09</v>
      </c>
      <c r="O37" s="91">
        <v>3.06</v>
      </c>
      <c r="P37" s="51">
        <f t="shared" si="6"/>
        <v>2.9674999999999998</v>
      </c>
      <c r="Q37" s="91">
        <v>3.07</v>
      </c>
      <c r="R37" s="91">
        <v>3.05</v>
      </c>
      <c r="S37" s="91"/>
      <c r="T37" s="91">
        <v>3.01</v>
      </c>
      <c r="U37" s="91">
        <v>2.94</v>
      </c>
      <c r="V37" s="51">
        <f t="shared" si="7"/>
        <v>3.0174999999999996</v>
      </c>
      <c r="W37" s="91">
        <v>2.85</v>
      </c>
      <c r="X37" s="91">
        <v>2.95</v>
      </c>
      <c r="Y37" s="91">
        <v>3.04</v>
      </c>
      <c r="Z37" s="91">
        <v>3.15</v>
      </c>
      <c r="AA37" s="59">
        <f t="shared" si="17"/>
        <v>2.9975000000000001</v>
      </c>
      <c r="AB37" s="91">
        <v>2.94</v>
      </c>
      <c r="AC37" s="91">
        <v>3.24</v>
      </c>
      <c r="AD37" s="91">
        <v>2.94</v>
      </c>
      <c r="AE37" s="82">
        <v>3</v>
      </c>
      <c r="AF37" s="59">
        <f t="shared" si="18"/>
        <v>3.03</v>
      </c>
      <c r="AG37" s="91">
        <v>3.28</v>
      </c>
      <c r="AH37" s="91">
        <v>2.99</v>
      </c>
      <c r="AI37" s="91">
        <v>3.23</v>
      </c>
      <c r="AJ37" s="92">
        <v>3.17</v>
      </c>
      <c r="AK37" s="92">
        <v>3.84</v>
      </c>
      <c r="AL37" s="59">
        <f t="shared" si="19"/>
        <v>3.3075000000000001</v>
      </c>
      <c r="AM37" s="92">
        <v>3.31</v>
      </c>
      <c r="AN37" s="92">
        <v>3.08</v>
      </c>
      <c r="AO37" s="92">
        <v>2.96</v>
      </c>
      <c r="AP37" s="92">
        <v>3.18</v>
      </c>
      <c r="AQ37" s="59">
        <f t="shared" si="20"/>
        <v>3.1325000000000003</v>
      </c>
      <c r="AR37" s="120">
        <v>3.22</v>
      </c>
      <c r="AS37" s="92">
        <v>3.06</v>
      </c>
      <c r="AT37" s="92">
        <v>3.21</v>
      </c>
      <c r="AU37" s="92">
        <v>3.31</v>
      </c>
      <c r="AV37" s="81">
        <f t="shared" si="21"/>
        <v>3.2</v>
      </c>
      <c r="AW37" s="92">
        <v>3.17</v>
      </c>
      <c r="AX37" s="92">
        <v>3.05</v>
      </c>
      <c r="AY37" s="92">
        <v>3.5</v>
      </c>
      <c r="AZ37" s="92">
        <v>3.19</v>
      </c>
      <c r="BA37" s="92">
        <v>3.23</v>
      </c>
      <c r="BB37" s="81">
        <f t="shared" si="22"/>
        <v>3.2279999999999993</v>
      </c>
      <c r="BC37" s="92">
        <v>3.06</v>
      </c>
      <c r="BD37" s="82">
        <v>3.27</v>
      </c>
      <c r="BE37" s="82">
        <v>2.91</v>
      </c>
      <c r="BF37" s="92">
        <v>2.92</v>
      </c>
      <c r="BG37" s="81">
        <f t="shared" si="23"/>
        <v>3.04</v>
      </c>
      <c r="BH37" s="92">
        <v>2.89</v>
      </c>
      <c r="BI37" s="82"/>
      <c r="BJ37" s="82"/>
      <c r="BK37" s="92"/>
      <c r="BL37" s="81">
        <f t="shared" si="24"/>
        <v>2.89</v>
      </c>
      <c r="BM37" s="92"/>
      <c r="BN37" s="92"/>
      <c r="BO37" s="92"/>
      <c r="BP37" s="92"/>
      <c r="BQ37" s="92"/>
      <c r="BR37" s="81" t="e">
        <f t="shared" si="25"/>
        <v>#DIV/0!</v>
      </c>
    </row>
    <row r="38" spans="1:70" ht="12.75" customHeight="1" x14ac:dyDescent="0.25">
      <c r="A38" s="17" t="str">
        <f>VLOOKUP(F38,'Location List'!$A$2:$T$644,20,FALSE)</f>
        <v>Chris Kelly</v>
      </c>
      <c r="B38" s="17" t="str">
        <f>VLOOKUP(F38,'Location List'!$A$2:$T$644,19,FALSE)</f>
        <v>Chris Parenti</v>
      </c>
      <c r="C38" s="17" t="str">
        <f>VLOOKUP(F38,'Location List'!$A$2:$T$644,18,FALSE)</f>
        <v>Nery Melgar</v>
      </c>
      <c r="D38" s="17" t="str">
        <f>VLOOKUP(F38,'Location List'!$A$2:$T$644,9,FALSE)</f>
        <v>SUSAN JENSEN</v>
      </c>
      <c r="E38" s="43" t="str">
        <f>VLOOKUP(F38,'Location List'!$A$2:$T$644,2,FALSE)</f>
        <v>FAIRFAX</v>
      </c>
      <c r="F38" s="47">
        <v>84</v>
      </c>
      <c r="G38" s="91">
        <v>4.3099999999999996</v>
      </c>
      <c r="H38" s="91">
        <v>3.15</v>
      </c>
      <c r="I38" s="91">
        <v>2.9</v>
      </c>
      <c r="J38" s="91">
        <v>2.87</v>
      </c>
      <c r="K38" s="51">
        <f t="shared" si="5"/>
        <v>3.3075000000000001</v>
      </c>
      <c r="L38" s="91">
        <v>2.94</v>
      </c>
      <c r="M38" s="91">
        <v>3.12</v>
      </c>
      <c r="N38" s="91">
        <v>2.92</v>
      </c>
      <c r="O38" s="91">
        <v>2.87</v>
      </c>
      <c r="P38" s="51">
        <f t="shared" si="6"/>
        <v>2.9625000000000004</v>
      </c>
      <c r="Q38" s="91">
        <v>2.77</v>
      </c>
      <c r="R38" s="91">
        <v>2.93</v>
      </c>
      <c r="S38" s="91"/>
      <c r="T38" s="91">
        <v>3.13</v>
      </c>
      <c r="U38" s="91">
        <v>3.05</v>
      </c>
      <c r="V38" s="51">
        <f t="shared" si="7"/>
        <v>2.9699999999999998</v>
      </c>
      <c r="W38" s="91">
        <v>4.07</v>
      </c>
      <c r="X38" s="91">
        <v>3.23</v>
      </c>
      <c r="Y38" s="91">
        <v>3.36</v>
      </c>
      <c r="Z38" s="91">
        <v>3.07</v>
      </c>
      <c r="AA38" s="59">
        <f t="shared" si="17"/>
        <v>3.4325000000000001</v>
      </c>
      <c r="AB38" s="91">
        <v>3.13</v>
      </c>
      <c r="AC38" s="91">
        <v>2.78</v>
      </c>
      <c r="AD38" s="91">
        <v>3.2</v>
      </c>
      <c r="AE38" s="82">
        <v>3.8</v>
      </c>
      <c r="AF38" s="59">
        <f t="shared" si="18"/>
        <v>3.2275</v>
      </c>
      <c r="AG38" s="91">
        <v>3.19</v>
      </c>
      <c r="AH38" s="91">
        <v>3.14</v>
      </c>
      <c r="AI38" s="91">
        <v>3.1</v>
      </c>
      <c r="AJ38" s="92">
        <v>3.23</v>
      </c>
      <c r="AK38" s="92">
        <v>3.26</v>
      </c>
      <c r="AL38" s="59">
        <f t="shared" si="19"/>
        <v>3.1825000000000001</v>
      </c>
      <c r="AM38" s="92">
        <v>3.11</v>
      </c>
      <c r="AN38" s="92">
        <v>3.14</v>
      </c>
      <c r="AO38" s="92">
        <v>3.21</v>
      </c>
      <c r="AP38" s="92">
        <v>3.01</v>
      </c>
      <c r="AQ38" s="59">
        <f t="shared" si="20"/>
        <v>3.1175000000000002</v>
      </c>
      <c r="AR38" s="120">
        <v>3.23</v>
      </c>
      <c r="AS38" s="92">
        <v>3.18</v>
      </c>
      <c r="AT38" s="92">
        <v>3.09</v>
      </c>
      <c r="AU38" s="92">
        <v>3.24</v>
      </c>
      <c r="AV38" s="81">
        <f t="shared" si="21"/>
        <v>3.1850000000000001</v>
      </c>
      <c r="AW38" s="92">
        <v>3.11</v>
      </c>
      <c r="AX38" s="92">
        <v>2.97</v>
      </c>
      <c r="AY38" s="92">
        <v>3.03</v>
      </c>
      <c r="AZ38" s="92">
        <v>2.82</v>
      </c>
      <c r="BA38" s="92">
        <v>3.41</v>
      </c>
      <c r="BB38" s="81">
        <f t="shared" si="22"/>
        <v>3.0680000000000001</v>
      </c>
      <c r="BC38" s="92">
        <v>3.22</v>
      </c>
      <c r="BD38" s="82">
        <v>3.57</v>
      </c>
      <c r="BE38" s="82">
        <v>2.91</v>
      </c>
      <c r="BF38" s="92">
        <v>3.02</v>
      </c>
      <c r="BG38" s="81">
        <f t="shared" si="23"/>
        <v>3.1799999999999997</v>
      </c>
      <c r="BH38" s="92">
        <v>2.85</v>
      </c>
      <c r="BI38" s="82"/>
      <c r="BJ38" s="82"/>
      <c r="BK38" s="92"/>
      <c r="BL38" s="81">
        <f t="shared" si="24"/>
        <v>2.85</v>
      </c>
      <c r="BM38" s="92"/>
      <c r="BN38" s="92"/>
      <c r="BO38" s="92"/>
      <c r="BP38" s="92"/>
      <c r="BQ38" s="92"/>
      <c r="BR38" s="81" t="e">
        <f t="shared" si="25"/>
        <v>#DIV/0!</v>
      </c>
    </row>
    <row r="39" spans="1:70" ht="12.75" customHeight="1" x14ac:dyDescent="0.25">
      <c r="A39" s="17" t="str">
        <f>VLOOKUP(F39,'Location List'!$A$2:$T$644,20,FALSE)</f>
        <v>Chris Kelly</v>
      </c>
      <c r="B39" s="17" t="str">
        <f>VLOOKUP(F39,'Location List'!$A$2:$T$644,19,FALSE)</f>
        <v>Chris Parenti</v>
      </c>
      <c r="C39" s="17" t="str">
        <f>VLOOKUP(F39,'Location List'!$A$2:$T$644,18,FALSE)</f>
        <v>Scott Whitsel</v>
      </c>
      <c r="D39" s="17" t="str">
        <f>VLOOKUP(F39,'Location List'!$A$2:$T$644,9,FALSE)</f>
        <v>MICHAEL SVOBODA</v>
      </c>
      <c r="E39" s="43" t="str">
        <f>VLOOKUP(F39,'Location List'!$A$2:$T$644,2,FALSE)</f>
        <v>LAUREL</v>
      </c>
      <c r="F39" s="47">
        <v>87</v>
      </c>
      <c r="G39" s="91">
        <v>3.09</v>
      </c>
      <c r="H39" s="91">
        <v>3.14</v>
      </c>
      <c r="I39" s="91">
        <v>2.95</v>
      </c>
      <c r="J39" s="91">
        <v>3.02</v>
      </c>
      <c r="K39" s="51">
        <f t="shared" si="5"/>
        <v>3.05</v>
      </c>
      <c r="L39" s="91">
        <v>3.12</v>
      </c>
      <c r="M39" s="91">
        <v>3.06</v>
      </c>
      <c r="N39" s="91">
        <v>2.91</v>
      </c>
      <c r="O39" s="91">
        <v>2.69</v>
      </c>
      <c r="P39" s="51">
        <f t="shared" si="6"/>
        <v>2.9449999999999998</v>
      </c>
      <c r="Q39" s="91">
        <v>2.78</v>
      </c>
      <c r="R39" s="91">
        <v>2.94</v>
      </c>
      <c r="S39" s="91"/>
      <c r="T39" s="91">
        <v>2.94</v>
      </c>
      <c r="U39" s="91">
        <v>2.83</v>
      </c>
      <c r="V39" s="51">
        <f t="shared" si="7"/>
        <v>2.8725000000000001</v>
      </c>
      <c r="W39" s="91">
        <v>3</v>
      </c>
      <c r="X39" s="91">
        <v>2.96</v>
      </c>
      <c r="Y39" s="91">
        <v>2.75</v>
      </c>
      <c r="Z39" s="91">
        <v>2.81</v>
      </c>
      <c r="AA39" s="59">
        <f t="shared" si="17"/>
        <v>2.8800000000000003</v>
      </c>
      <c r="AB39" s="91">
        <v>3.18</v>
      </c>
      <c r="AC39" s="91">
        <v>2.76</v>
      </c>
      <c r="AD39" s="91">
        <v>2.79</v>
      </c>
      <c r="AE39" s="82">
        <v>2.93</v>
      </c>
      <c r="AF39" s="59">
        <f t="shared" si="18"/>
        <v>2.915</v>
      </c>
      <c r="AG39" s="91">
        <v>3.73</v>
      </c>
      <c r="AH39" s="91">
        <v>2.9</v>
      </c>
      <c r="AI39" s="91">
        <v>3.07</v>
      </c>
      <c r="AJ39" s="92">
        <v>2.69</v>
      </c>
      <c r="AK39" s="92">
        <v>3.01</v>
      </c>
      <c r="AL39" s="59">
        <f t="shared" si="19"/>
        <v>2.9175</v>
      </c>
      <c r="AM39" s="92">
        <v>2.81</v>
      </c>
      <c r="AN39" s="92">
        <v>2.94</v>
      </c>
      <c r="AO39" s="92">
        <v>2.93</v>
      </c>
      <c r="AP39" s="92">
        <v>3.14</v>
      </c>
      <c r="AQ39" s="59">
        <f t="shared" si="20"/>
        <v>2.9550000000000001</v>
      </c>
      <c r="AR39" s="120">
        <v>3.19</v>
      </c>
      <c r="AS39" s="92">
        <v>2.9</v>
      </c>
      <c r="AT39" s="92">
        <v>3.02</v>
      </c>
      <c r="AU39" s="92">
        <v>2.97</v>
      </c>
      <c r="AV39" s="81">
        <f t="shared" si="21"/>
        <v>3.02</v>
      </c>
      <c r="AW39" s="92">
        <v>3.05</v>
      </c>
      <c r="AX39" s="92">
        <v>3.1</v>
      </c>
      <c r="AY39" s="92">
        <v>3.22</v>
      </c>
      <c r="AZ39" s="92">
        <v>3.17</v>
      </c>
      <c r="BA39" s="92">
        <v>2.89</v>
      </c>
      <c r="BB39" s="81">
        <f t="shared" si="22"/>
        <v>3.0860000000000003</v>
      </c>
      <c r="BC39" s="92">
        <v>2.91</v>
      </c>
      <c r="BD39" s="82">
        <v>2.93</v>
      </c>
      <c r="BE39" s="82">
        <v>2.94</v>
      </c>
      <c r="BF39" s="92">
        <v>2.94</v>
      </c>
      <c r="BG39" s="81">
        <f t="shared" si="23"/>
        <v>2.9299999999999997</v>
      </c>
      <c r="BH39" s="92">
        <v>2.97</v>
      </c>
      <c r="BI39" s="82"/>
      <c r="BJ39" s="82"/>
      <c r="BK39" s="92"/>
      <c r="BL39" s="81">
        <f t="shared" si="24"/>
        <v>2.97</v>
      </c>
      <c r="BM39" s="92"/>
      <c r="BN39" s="92"/>
      <c r="BO39" s="92"/>
      <c r="BP39" s="92"/>
      <c r="BQ39" s="92"/>
      <c r="BR39" s="81" t="e">
        <f t="shared" si="25"/>
        <v>#DIV/0!</v>
      </c>
    </row>
    <row r="40" spans="1:70" ht="12.75" customHeight="1" x14ac:dyDescent="0.25">
      <c r="A40" s="17" t="str">
        <f>VLOOKUP(F40,'Location List'!$A$2:$T$644,20,FALSE)</f>
        <v>Chris Kelly</v>
      </c>
      <c r="B40" s="17" t="str">
        <f>VLOOKUP(F40,'Location List'!$A$2:$T$644,19,FALSE)</f>
        <v>Chris Parenti</v>
      </c>
      <c r="C40" s="17" t="str">
        <f>VLOOKUP(F40,'Location List'!$A$2:$T$644,18,FALSE)</f>
        <v>Scott Whitsel</v>
      </c>
      <c r="D40" s="17" t="str">
        <f>VLOOKUP(F40,'Location List'!$A$2:$T$644,9,FALSE)</f>
        <v>MICHAEL SVOBODA</v>
      </c>
      <c r="E40" s="43" t="str">
        <f>VLOOKUP(F40,'Location List'!$A$2:$T$644,2,FALSE)</f>
        <v>WALDORF</v>
      </c>
      <c r="F40" s="47">
        <v>92</v>
      </c>
      <c r="G40" s="91">
        <v>2.86</v>
      </c>
      <c r="H40" s="91">
        <v>3.06</v>
      </c>
      <c r="I40" s="91">
        <v>2.91</v>
      </c>
      <c r="J40" s="91">
        <v>2.94</v>
      </c>
      <c r="K40" s="51">
        <f t="shared" si="5"/>
        <v>2.9424999999999999</v>
      </c>
      <c r="L40" s="91">
        <v>2.9</v>
      </c>
      <c r="M40" s="91">
        <v>2.92</v>
      </c>
      <c r="N40" s="91">
        <v>3.08</v>
      </c>
      <c r="O40" s="91">
        <v>3.08</v>
      </c>
      <c r="P40" s="51">
        <f t="shared" si="6"/>
        <v>2.9950000000000001</v>
      </c>
      <c r="Q40" s="91">
        <v>3.05</v>
      </c>
      <c r="R40" s="91">
        <v>2.92</v>
      </c>
      <c r="S40" s="91"/>
      <c r="T40" s="91">
        <v>3.01</v>
      </c>
      <c r="U40" s="91">
        <v>2.89</v>
      </c>
      <c r="V40" s="51">
        <f t="shared" si="7"/>
        <v>2.9675000000000002</v>
      </c>
      <c r="W40" s="91">
        <v>3.06</v>
      </c>
      <c r="X40" s="91">
        <v>2.93</v>
      </c>
      <c r="Y40" s="91">
        <v>3.07</v>
      </c>
      <c r="Z40" s="91">
        <v>3.06</v>
      </c>
      <c r="AA40" s="59">
        <f t="shared" si="17"/>
        <v>3.0300000000000002</v>
      </c>
      <c r="AB40" s="91">
        <v>3.02</v>
      </c>
      <c r="AC40" s="91">
        <v>2.96</v>
      </c>
      <c r="AD40" s="91">
        <v>2.96</v>
      </c>
      <c r="AE40" s="82">
        <v>2.97</v>
      </c>
      <c r="AF40" s="59">
        <f t="shared" si="18"/>
        <v>2.9775000000000005</v>
      </c>
      <c r="AG40" s="91">
        <v>3</v>
      </c>
      <c r="AH40" s="91">
        <v>3</v>
      </c>
      <c r="AI40" s="91">
        <v>3.02</v>
      </c>
      <c r="AJ40" s="92">
        <v>3.03</v>
      </c>
      <c r="AK40" s="92">
        <v>2.96</v>
      </c>
      <c r="AL40" s="59">
        <f t="shared" si="19"/>
        <v>3.0024999999999995</v>
      </c>
      <c r="AM40" s="92">
        <v>3.18</v>
      </c>
      <c r="AN40" s="92">
        <v>2.97</v>
      </c>
      <c r="AO40" s="92">
        <v>3.06</v>
      </c>
      <c r="AP40" s="92">
        <v>3.05</v>
      </c>
      <c r="AQ40" s="59">
        <f t="shared" si="20"/>
        <v>3.0650000000000004</v>
      </c>
      <c r="AR40" s="120">
        <v>2.96</v>
      </c>
      <c r="AS40" s="92">
        <v>2.96</v>
      </c>
      <c r="AT40" s="92">
        <v>3.06</v>
      </c>
      <c r="AU40" s="92">
        <v>2.94</v>
      </c>
      <c r="AV40" s="81">
        <f t="shared" si="21"/>
        <v>2.98</v>
      </c>
      <c r="AW40" s="92">
        <v>2.99</v>
      </c>
      <c r="AX40" s="92">
        <v>2.95</v>
      </c>
      <c r="AY40" s="92">
        <v>2.87</v>
      </c>
      <c r="AZ40" s="92">
        <v>2.82</v>
      </c>
      <c r="BA40" s="92">
        <v>2.97</v>
      </c>
      <c r="BB40" s="81">
        <f t="shared" si="22"/>
        <v>2.9200000000000004</v>
      </c>
      <c r="BC40" s="92">
        <v>3.05</v>
      </c>
      <c r="BD40" s="82">
        <v>2.99</v>
      </c>
      <c r="BE40" s="82">
        <v>2.89</v>
      </c>
      <c r="BF40" s="92">
        <v>2.79</v>
      </c>
      <c r="BG40" s="81">
        <f t="shared" si="23"/>
        <v>2.9299999999999997</v>
      </c>
      <c r="BH40" s="92">
        <v>3.05</v>
      </c>
      <c r="BI40" s="82"/>
      <c r="BJ40" s="82"/>
      <c r="BK40" s="92"/>
      <c r="BL40" s="81">
        <f t="shared" si="24"/>
        <v>3.05</v>
      </c>
      <c r="BM40" s="92"/>
      <c r="BN40" s="92"/>
      <c r="BO40" s="92"/>
      <c r="BP40" s="92"/>
      <c r="BQ40" s="92"/>
      <c r="BR40" s="81" t="e">
        <f t="shared" si="25"/>
        <v>#DIV/0!</v>
      </c>
    </row>
    <row r="41" spans="1:70" ht="12.75" customHeight="1" x14ac:dyDescent="0.25">
      <c r="A41" s="17" t="str">
        <f>VLOOKUP(F41,'Location List'!$A$2:$T$644,20,FALSE)</f>
        <v>Tim Kerum</v>
      </c>
      <c r="B41" s="17" t="str">
        <f>VLOOKUP(F41,'Location List'!$A$2:$T$644,19,FALSE)</f>
        <v>Troy Chaney</v>
      </c>
      <c r="C41" s="17" t="str">
        <f>VLOOKUP(F41,'Location List'!$A$2:$T$644,18,FALSE)</f>
        <v>Luis Torres</v>
      </c>
      <c r="D41" s="17" t="str">
        <f>VLOOKUP(F41,'Location List'!$A$2:$T$644,9,FALSE)</f>
        <v>ARSHAD KHAN</v>
      </c>
      <c r="E41" s="43" t="str">
        <f>VLOOKUP(F41,'Location List'!$A$2:$T$644,2,FALSE)</f>
        <v>CHINO</v>
      </c>
      <c r="F41" s="47">
        <v>95</v>
      </c>
      <c r="G41" s="91">
        <v>3</v>
      </c>
      <c r="H41" s="91">
        <v>3.01</v>
      </c>
      <c r="I41" s="91">
        <v>3.05</v>
      </c>
      <c r="J41" s="91">
        <v>2.98</v>
      </c>
      <c r="K41" s="51">
        <f t="shared" si="5"/>
        <v>3.01</v>
      </c>
      <c r="L41" s="91">
        <v>2.97</v>
      </c>
      <c r="M41" s="91">
        <v>3.11</v>
      </c>
      <c r="N41" s="91">
        <v>3.16</v>
      </c>
      <c r="O41" s="91">
        <v>3.27</v>
      </c>
      <c r="P41" s="51">
        <f t="shared" si="6"/>
        <v>3.1274999999999999</v>
      </c>
      <c r="Q41" s="91">
        <v>3.19</v>
      </c>
      <c r="R41" s="91">
        <v>3.32</v>
      </c>
      <c r="S41" s="91"/>
      <c r="T41" s="91">
        <v>3.32</v>
      </c>
      <c r="U41" s="91">
        <v>3.69</v>
      </c>
      <c r="V41" s="51">
        <f t="shared" si="7"/>
        <v>3.38</v>
      </c>
      <c r="W41" s="91">
        <v>3.27</v>
      </c>
      <c r="X41" s="91">
        <v>3.46</v>
      </c>
      <c r="Y41" s="91">
        <v>3.31</v>
      </c>
      <c r="Z41" s="91">
        <v>3.16</v>
      </c>
      <c r="AA41" s="59">
        <f t="shared" si="17"/>
        <v>3.3000000000000003</v>
      </c>
      <c r="AB41" s="91">
        <v>3.18</v>
      </c>
      <c r="AC41" s="91">
        <v>3.57</v>
      </c>
      <c r="AD41" s="91">
        <v>3.17</v>
      </c>
      <c r="AE41" s="82">
        <v>2.94</v>
      </c>
      <c r="AF41" s="59">
        <f t="shared" si="18"/>
        <v>3.2149999999999999</v>
      </c>
      <c r="AG41" s="91">
        <v>3.16</v>
      </c>
      <c r="AH41" s="91">
        <v>2.91</v>
      </c>
      <c r="AI41" s="91">
        <v>3.08</v>
      </c>
      <c r="AJ41" s="92">
        <v>3.02</v>
      </c>
      <c r="AK41" s="92">
        <v>3.31</v>
      </c>
      <c r="AL41" s="59">
        <f t="shared" si="19"/>
        <v>3.08</v>
      </c>
      <c r="AM41" s="92">
        <v>3.27</v>
      </c>
      <c r="AN41" s="92">
        <v>3.69</v>
      </c>
      <c r="AO41" s="92">
        <v>3.39</v>
      </c>
      <c r="AP41" s="92">
        <v>3.53</v>
      </c>
      <c r="AQ41" s="59">
        <f t="shared" si="20"/>
        <v>3.4699999999999998</v>
      </c>
      <c r="AR41" s="120">
        <v>3.24</v>
      </c>
      <c r="AS41" s="92">
        <v>2.73</v>
      </c>
      <c r="AT41" s="92">
        <v>2.78</v>
      </c>
      <c r="AU41" s="92">
        <v>2.83</v>
      </c>
      <c r="AV41" s="81">
        <f t="shared" si="21"/>
        <v>2.895</v>
      </c>
      <c r="AW41" s="92">
        <v>3.1</v>
      </c>
      <c r="AX41" s="92">
        <v>3.6</v>
      </c>
      <c r="AY41" s="92">
        <v>4.54</v>
      </c>
      <c r="AZ41" s="92">
        <v>3.13</v>
      </c>
      <c r="BA41" s="92">
        <v>2.77</v>
      </c>
      <c r="BB41" s="81">
        <f t="shared" si="22"/>
        <v>3.4279999999999999</v>
      </c>
      <c r="BC41" s="92">
        <v>2.79</v>
      </c>
      <c r="BD41" s="82">
        <v>3</v>
      </c>
      <c r="BE41" s="82">
        <v>3.46</v>
      </c>
      <c r="BF41" s="92">
        <v>2.83</v>
      </c>
      <c r="BG41" s="81">
        <f t="shared" si="23"/>
        <v>3.02</v>
      </c>
      <c r="BH41" s="92">
        <v>2.85</v>
      </c>
      <c r="BI41" s="82"/>
      <c r="BJ41" s="82"/>
      <c r="BK41" s="92"/>
      <c r="BL41" s="81">
        <f t="shared" si="24"/>
        <v>2.85</v>
      </c>
      <c r="BM41" s="92"/>
      <c r="BN41" s="92"/>
      <c r="BO41" s="92"/>
      <c r="BP41" s="92"/>
      <c r="BQ41" s="92"/>
      <c r="BR41" s="81" t="e">
        <f t="shared" si="25"/>
        <v>#DIV/0!</v>
      </c>
    </row>
    <row r="42" spans="1:70" ht="12.75" customHeight="1" x14ac:dyDescent="0.25">
      <c r="A42" s="17" t="str">
        <f>VLOOKUP(F42,'Location List'!$A$2:$T$644,20,FALSE)</f>
        <v>Chris Kelly</v>
      </c>
      <c r="B42" s="17" t="str">
        <f>VLOOKUP(F42,'Location List'!$A$2:$T$644,19,FALSE)</f>
        <v>Mike Seymour</v>
      </c>
      <c r="C42" s="17" t="str">
        <f>VLOOKUP(F42,'Location List'!$A$2:$T$644,18,FALSE)</f>
        <v>Kyle Christophel</v>
      </c>
      <c r="D42" s="17" t="str">
        <f>VLOOKUP(F42,'Location List'!$A$2:$T$644,9,FALSE)</f>
        <v>MICHELE BEAVAN</v>
      </c>
      <c r="E42" s="43" t="str">
        <f>VLOOKUP(F42,'Location List'!$A$2:$T$644,2,FALSE)</f>
        <v>CASTLETON</v>
      </c>
      <c r="F42" s="47">
        <v>96</v>
      </c>
      <c r="G42" s="91">
        <v>3.06</v>
      </c>
      <c r="H42" s="91">
        <v>2.93</v>
      </c>
      <c r="I42" s="91">
        <v>2.81</v>
      </c>
      <c r="J42" s="91">
        <v>2.82</v>
      </c>
      <c r="K42" s="51">
        <f t="shared" si="5"/>
        <v>2.9050000000000002</v>
      </c>
      <c r="L42" s="91">
        <v>2.8</v>
      </c>
      <c r="M42" s="91">
        <v>2.94</v>
      </c>
      <c r="N42" s="91">
        <v>2.94</v>
      </c>
      <c r="O42" s="91">
        <v>2.73</v>
      </c>
      <c r="P42" s="51">
        <f t="shared" si="6"/>
        <v>2.8525</v>
      </c>
      <c r="Q42" s="91">
        <v>2.67</v>
      </c>
      <c r="R42" s="91">
        <v>2.8</v>
      </c>
      <c r="S42" s="91"/>
      <c r="T42" s="91">
        <v>2.82</v>
      </c>
      <c r="U42" s="91">
        <v>2.96</v>
      </c>
      <c r="V42" s="51">
        <f t="shared" si="7"/>
        <v>2.8125</v>
      </c>
      <c r="W42" s="91">
        <v>2.74</v>
      </c>
      <c r="X42" s="91">
        <v>2.78</v>
      </c>
      <c r="Y42" s="91">
        <v>2.9</v>
      </c>
      <c r="Z42" s="91">
        <v>2.76</v>
      </c>
      <c r="AA42" s="59">
        <f t="shared" si="17"/>
        <v>2.7949999999999999</v>
      </c>
      <c r="AB42" s="91">
        <v>2.91</v>
      </c>
      <c r="AC42" s="91">
        <v>3</v>
      </c>
      <c r="AD42" s="91">
        <v>3.05</v>
      </c>
      <c r="AE42" s="82">
        <v>3.59</v>
      </c>
      <c r="AF42" s="59">
        <f t="shared" si="18"/>
        <v>3.1375000000000002</v>
      </c>
      <c r="AG42" s="91">
        <v>3.31</v>
      </c>
      <c r="AH42" s="91">
        <v>3.21</v>
      </c>
      <c r="AI42" s="91">
        <v>2.96</v>
      </c>
      <c r="AJ42" s="92">
        <v>3.02</v>
      </c>
      <c r="AK42" s="92">
        <v>3.43</v>
      </c>
      <c r="AL42" s="59">
        <f t="shared" si="19"/>
        <v>3.1549999999999998</v>
      </c>
      <c r="AM42" s="92">
        <v>3.47</v>
      </c>
      <c r="AN42" s="92">
        <v>2.91</v>
      </c>
      <c r="AO42" s="92">
        <v>2.9</v>
      </c>
      <c r="AP42" s="92">
        <v>2.93</v>
      </c>
      <c r="AQ42" s="59">
        <f t="shared" si="20"/>
        <v>3.0525000000000002</v>
      </c>
      <c r="AR42" s="120">
        <v>2.97</v>
      </c>
      <c r="AS42" s="92">
        <v>3.07</v>
      </c>
      <c r="AT42" s="92">
        <v>2.95</v>
      </c>
      <c r="AU42" s="92">
        <v>3.01</v>
      </c>
      <c r="AV42" s="81">
        <f t="shared" si="21"/>
        <v>3</v>
      </c>
      <c r="AW42" s="92">
        <v>3.04</v>
      </c>
      <c r="AX42" s="92">
        <v>3.19</v>
      </c>
      <c r="AY42" s="92">
        <v>2.93</v>
      </c>
      <c r="AZ42" s="92">
        <v>2.88</v>
      </c>
      <c r="BA42" s="92">
        <v>3</v>
      </c>
      <c r="BB42" s="81">
        <f t="shared" si="22"/>
        <v>3.008</v>
      </c>
      <c r="BC42" s="92">
        <v>3.04</v>
      </c>
      <c r="BD42" s="82">
        <v>3.17</v>
      </c>
      <c r="BE42" s="82">
        <v>3.29</v>
      </c>
      <c r="BF42" s="92">
        <v>3.1</v>
      </c>
      <c r="BG42" s="81">
        <f t="shared" si="23"/>
        <v>3.15</v>
      </c>
      <c r="BH42" s="92">
        <v>3.29</v>
      </c>
      <c r="BI42" s="82"/>
      <c r="BJ42" s="82"/>
      <c r="BK42" s="92"/>
      <c r="BL42" s="81">
        <f t="shared" si="24"/>
        <v>3.29</v>
      </c>
      <c r="BM42" s="92"/>
      <c r="BN42" s="92"/>
      <c r="BO42" s="92"/>
      <c r="BP42" s="92"/>
      <c r="BQ42" s="92"/>
      <c r="BR42" s="81" t="e">
        <f t="shared" si="25"/>
        <v>#DIV/0!</v>
      </c>
    </row>
    <row r="43" spans="1:70" ht="12.75" customHeight="1" x14ac:dyDescent="0.25">
      <c r="A43" s="17" t="str">
        <f>VLOOKUP(F43,'Location List'!$A$2:$T$644,20,FALSE)</f>
        <v>Chris Kelly</v>
      </c>
      <c r="B43" s="17" t="str">
        <f>VLOOKUP(F43,'Location List'!$A$2:$T$644,19,FALSE)</f>
        <v>Mike Seymour</v>
      </c>
      <c r="C43" s="17" t="str">
        <f>VLOOKUP(F43,'Location List'!$A$2:$T$644,18,FALSE)</f>
        <v>Adam Fortney</v>
      </c>
      <c r="D43" s="17" t="str">
        <f>VLOOKUP(F43,'Location List'!$A$2:$T$644,9,FALSE)</f>
        <v>REGINALD DAVENPORT</v>
      </c>
      <c r="E43" s="43" t="str">
        <f>VLOOKUP(F43,'Location List'!$A$2:$T$644,2,FALSE)</f>
        <v>NAPERVILLE</v>
      </c>
      <c r="F43" s="47">
        <v>97</v>
      </c>
      <c r="G43" s="91">
        <v>3.32</v>
      </c>
      <c r="H43" s="91">
        <v>3.22</v>
      </c>
      <c r="I43" s="91">
        <v>3.17</v>
      </c>
      <c r="J43" s="91">
        <v>3.17</v>
      </c>
      <c r="K43" s="51">
        <f t="shared" si="5"/>
        <v>3.22</v>
      </c>
      <c r="L43" s="91">
        <v>3.13</v>
      </c>
      <c r="M43" s="91">
        <v>3.06</v>
      </c>
      <c r="N43" s="91">
        <v>3.2</v>
      </c>
      <c r="O43" s="91">
        <v>3.34</v>
      </c>
      <c r="P43" s="51">
        <f t="shared" si="6"/>
        <v>3.1825000000000001</v>
      </c>
      <c r="Q43" s="91">
        <v>3.33</v>
      </c>
      <c r="R43" s="91">
        <v>3.29</v>
      </c>
      <c r="S43" s="91"/>
      <c r="T43" s="91">
        <v>3.18</v>
      </c>
      <c r="U43" s="91">
        <v>3.19</v>
      </c>
      <c r="V43" s="51">
        <f t="shared" si="7"/>
        <v>3.2475000000000001</v>
      </c>
      <c r="W43" s="91">
        <v>3.22</v>
      </c>
      <c r="X43" s="91">
        <v>3.19</v>
      </c>
      <c r="Y43" s="91">
        <v>3.2</v>
      </c>
      <c r="Z43" s="91">
        <v>3.18</v>
      </c>
      <c r="AA43" s="59">
        <f t="shared" si="17"/>
        <v>3.1974999999999998</v>
      </c>
      <c r="AB43" s="91">
        <v>3.02</v>
      </c>
      <c r="AC43" s="91">
        <v>3.15</v>
      </c>
      <c r="AD43" s="91">
        <v>3.1</v>
      </c>
      <c r="AE43" s="82">
        <v>3.19</v>
      </c>
      <c r="AF43" s="59">
        <f t="shared" si="18"/>
        <v>3.1149999999999998</v>
      </c>
      <c r="AG43" s="91">
        <v>3.29</v>
      </c>
      <c r="AH43" s="91">
        <v>3.27</v>
      </c>
      <c r="AI43" s="91">
        <v>3.48</v>
      </c>
      <c r="AJ43" s="92">
        <v>3.54</v>
      </c>
      <c r="AK43" s="92">
        <v>3.51</v>
      </c>
      <c r="AL43" s="59">
        <f t="shared" si="19"/>
        <v>3.4499999999999997</v>
      </c>
      <c r="AM43" s="92">
        <v>3.72</v>
      </c>
      <c r="AN43" s="92">
        <v>3.37</v>
      </c>
      <c r="AO43" s="92">
        <v>3.53</v>
      </c>
      <c r="AP43" s="92">
        <v>3.45</v>
      </c>
      <c r="AQ43" s="59">
        <f t="shared" si="20"/>
        <v>3.5175000000000001</v>
      </c>
      <c r="AR43" s="120">
        <v>3.37</v>
      </c>
      <c r="AS43" s="92">
        <v>3.58</v>
      </c>
      <c r="AT43" s="92">
        <v>3.37</v>
      </c>
      <c r="AU43" s="92">
        <v>3.28</v>
      </c>
      <c r="AV43" s="81">
        <f t="shared" si="21"/>
        <v>3.4</v>
      </c>
      <c r="AW43" s="92">
        <v>3.44</v>
      </c>
      <c r="AX43" s="92">
        <v>3.22</v>
      </c>
      <c r="AY43" s="92">
        <v>3.21</v>
      </c>
      <c r="AZ43" s="92">
        <v>3.36</v>
      </c>
      <c r="BA43" s="92">
        <v>3.17</v>
      </c>
      <c r="BB43" s="81">
        <f t="shared" si="22"/>
        <v>3.28</v>
      </c>
      <c r="BC43" s="92">
        <v>3.24</v>
      </c>
      <c r="BD43" s="82">
        <v>3.26</v>
      </c>
      <c r="BE43" s="82">
        <v>3.21</v>
      </c>
      <c r="BF43" s="92">
        <v>3.15</v>
      </c>
      <c r="BG43" s="81">
        <f t="shared" si="23"/>
        <v>3.2150000000000003</v>
      </c>
      <c r="BH43" s="92">
        <v>3.18</v>
      </c>
      <c r="BI43" s="82"/>
      <c r="BJ43" s="82"/>
      <c r="BK43" s="92"/>
      <c r="BL43" s="81">
        <f t="shared" si="24"/>
        <v>3.18</v>
      </c>
      <c r="BM43" s="92"/>
      <c r="BN43" s="92"/>
      <c r="BO43" s="92"/>
      <c r="BP43" s="92"/>
      <c r="BQ43" s="92"/>
      <c r="BR43" s="81" t="e">
        <f t="shared" si="25"/>
        <v>#DIV/0!</v>
      </c>
    </row>
    <row r="44" spans="1:70" ht="12.75" customHeight="1" x14ac:dyDescent="0.25">
      <c r="A44" s="17" t="str">
        <f>VLOOKUP(F44,'Location List'!$A$2:$T$644,20,FALSE)</f>
        <v>Bill Eich</v>
      </c>
      <c r="B44" s="17" t="str">
        <f>VLOOKUP(F44,'Location List'!$A$2:$T$644,19,FALSE)</f>
        <v>David Garcia</v>
      </c>
      <c r="C44" s="17" t="str">
        <f>VLOOKUP(F44,'Location List'!$A$2:$T$644,18,FALSE)</f>
        <v>David Garibay</v>
      </c>
      <c r="D44" s="17" t="str">
        <f>VLOOKUP(F44,'Location List'!$A$2:$T$644,9,FALSE)</f>
        <v>WILLIAM PRESSEL</v>
      </c>
      <c r="E44" s="43" t="str">
        <f>VLOOKUP(F44,'Location List'!$A$2:$T$644,2,FALSE)</f>
        <v>SAN ANTONIO-INGRAM</v>
      </c>
      <c r="F44" s="47">
        <v>98</v>
      </c>
      <c r="G44" s="91">
        <v>3.08</v>
      </c>
      <c r="H44" s="91">
        <v>3.1</v>
      </c>
      <c r="I44" s="91">
        <v>2.88</v>
      </c>
      <c r="J44" s="91">
        <v>2.95</v>
      </c>
      <c r="K44" s="51">
        <f t="shared" si="5"/>
        <v>3.0024999999999995</v>
      </c>
      <c r="L44" s="91">
        <v>2.86</v>
      </c>
      <c r="M44" s="91">
        <v>2.95</v>
      </c>
      <c r="N44" s="91">
        <v>3.03</v>
      </c>
      <c r="O44" s="91">
        <v>3.16</v>
      </c>
      <c r="P44" s="51">
        <f t="shared" si="6"/>
        <v>3</v>
      </c>
      <c r="Q44" s="91">
        <v>3.11</v>
      </c>
      <c r="R44" s="91">
        <v>2.96</v>
      </c>
      <c r="S44" s="91"/>
      <c r="T44" s="91">
        <v>3.1</v>
      </c>
      <c r="U44" s="91">
        <v>2.98</v>
      </c>
      <c r="V44" s="51">
        <f t="shared" si="7"/>
        <v>3.0375000000000001</v>
      </c>
      <c r="W44" s="91">
        <v>3.18</v>
      </c>
      <c r="X44" s="91">
        <v>3.14</v>
      </c>
      <c r="Y44" s="91">
        <v>2.99</v>
      </c>
      <c r="Z44" s="91">
        <v>3.02</v>
      </c>
      <c r="AA44" s="59">
        <f t="shared" si="17"/>
        <v>3.0825</v>
      </c>
      <c r="AB44" s="91">
        <v>3.13</v>
      </c>
      <c r="AC44" s="91">
        <v>3.15</v>
      </c>
      <c r="AD44" s="91">
        <v>3.02</v>
      </c>
      <c r="AE44" s="82">
        <v>3.09</v>
      </c>
      <c r="AF44" s="59">
        <f t="shared" si="18"/>
        <v>3.0974999999999997</v>
      </c>
      <c r="AG44" s="91">
        <v>3.1</v>
      </c>
      <c r="AH44" s="91">
        <v>3.27</v>
      </c>
      <c r="AI44" s="91">
        <v>3.12</v>
      </c>
      <c r="AJ44" s="92">
        <v>2.96</v>
      </c>
      <c r="AK44" s="92">
        <v>3.1</v>
      </c>
      <c r="AL44" s="59">
        <f t="shared" si="19"/>
        <v>3.1125000000000003</v>
      </c>
      <c r="AM44" s="92">
        <v>3</v>
      </c>
      <c r="AN44" s="92">
        <v>3.21</v>
      </c>
      <c r="AO44" s="92">
        <v>3.13</v>
      </c>
      <c r="AP44" s="92">
        <v>3.12</v>
      </c>
      <c r="AQ44" s="59">
        <f t="shared" si="20"/>
        <v>3.1150000000000002</v>
      </c>
      <c r="AR44" s="120">
        <v>3.16</v>
      </c>
      <c r="AS44" s="92">
        <v>2.9</v>
      </c>
      <c r="AT44" s="92">
        <v>2.93</v>
      </c>
      <c r="AU44" s="92">
        <v>2.93</v>
      </c>
      <c r="AV44" s="81">
        <f t="shared" si="21"/>
        <v>2.98</v>
      </c>
      <c r="AW44" s="92">
        <v>2.92</v>
      </c>
      <c r="AX44" s="92">
        <v>2.89</v>
      </c>
      <c r="AY44" s="92">
        <v>2.86</v>
      </c>
      <c r="AZ44" s="92">
        <v>2.9</v>
      </c>
      <c r="BA44" s="92">
        <v>3.04</v>
      </c>
      <c r="BB44" s="81">
        <f t="shared" si="22"/>
        <v>2.9219999999999997</v>
      </c>
      <c r="BC44" s="92">
        <v>3.17</v>
      </c>
      <c r="BD44" s="82">
        <v>3.09</v>
      </c>
      <c r="BE44" s="82">
        <v>3.1</v>
      </c>
      <c r="BF44" s="92">
        <v>3.16</v>
      </c>
      <c r="BG44" s="81">
        <f t="shared" si="23"/>
        <v>3.13</v>
      </c>
      <c r="BH44" s="92">
        <v>3.25</v>
      </c>
      <c r="BI44" s="82"/>
      <c r="BJ44" s="82"/>
      <c r="BK44" s="92"/>
      <c r="BL44" s="81">
        <f t="shared" si="24"/>
        <v>3.25</v>
      </c>
      <c r="BM44" s="92"/>
      <c r="BN44" s="92"/>
      <c r="BO44" s="92"/>
      <c r="BP44" s="92"/>
      <c r="BQ44" s="92"/>
      <c r="BR44" s="81" t="e">
        <f t="shared" si="25"/>
        <v>#DIV/0!</v>
      </c>
    </row>
    <row r="45" spans="1:70" ht="12.75" customHeight="1" x14ac:dyDescent="0.25">
      <c r="A45" s="17" t="str">
        <f>VLOOKUP(F45,'Location List'!$A$2:$T$644,20,FALSE)</f>
        <v>Chris Kelly</v>
      </c>
      <c r="B45" s="17" t="str">
        <f>VLOOKUP(F45,'Location List'!$A$2:$T$644,19,FALSE)</f>
        <v>Chris Parenti</v>
      </c>
      <c r="C45" s="17" t="str">
        <f>VLOOKUP(F45,'Location List'!$A$2:$T$644,18,FALSE)</f>
        <v>Nery Melgar</v>
      </c>
      <c r="D45" s="17" t="str">
        <f>VLOOKUP(F45,'Location List'!$A$2:$T$644,9,FALSE)</f>
        <v>SUSAN JENSEN</v>
      </c>
      <c r="E45" s="43" t="str">
        <f>VLOOKUP(F45,'Location List'!$A$2:$T$644,2,FALSE)</f>
        <v>HERNDON</v>
      </c>
      <c r="F45" s="47">
        <v>99</v>
      </c>
      <c r="G45" s="91">
        <v>2.79</v>
      </c>
      <c r="H45" s="91">
        <v>2.83</v>
      </c>
      <c r="I45" s="91">
        <v>2.9</v>
      </c>
      <c r="J45" s="91">
        <v>3.25</v>
      </c>
      <c r="K45" s="51">
        <f t="shared" si="5"/>
        <v>2.9424999999999999</v>
      </c>
      <c r="L45" s="91">
        <v>2.9</v>
      </c>
      <c r="M45" s="91">
        <v>3.16</v>
      </c>
      <c r="N45" s="91">
        <v>2.82</v>
      </c>
      <c r="O45" s="91">
        <v>2.99</v>
      </c>
      <c r="P45" s="51">
        <f t="shared" si="6"/>
        <v>2.9675000000000002</v>
      </c>
      <c r="Q45" s="91">
        <v>2.81</v>
      </c>
      <c r="R45" s="91">
        <v>3.21</v>
      </c>
      <c r="S45" s="91"/>
      <c r="T45" s="91">
        <v>2.96</v>
      </c>
      <c r="U45" s="91">
        <v>3.06</v>
      </c>
      <c r="V45" s="51">
        <f t="shared" si="7"/>
        <v>3.0100000000000002</v>
      </c>
      <c r="W45" s="91">
        <v>2.98</v>
      </c>
      <c r="X45" s="91">
        <v>2.68</v>
      </c>
      <c r="Y45" s="91">
        <v>2.84</v>
      </c>
      <c r="Z45" s="91">
        <v>2.78</v>
      </c>
      <c r="AA45" s="59">
        <f t="shared" si="17"/>
        <v>2.82</v>
      </c>
      <c r="AB45" s="91">
        <v>2.75</v>
      </c>
      <c r="AC45" s="91">
        <v>2.76</v>
      </c>
      <c r="AD45" s="91">
        <v>2.78</v>
      </c>
      <c r="AE45" s="82">
        <v>2.79</v>
      </c>
      <c r="AF45" s="59">
        <f t="shared" si="18"/>
        <v>2.7699999999999996</v>
      </c>
      <c r="AG45" s="91">
        <v>2.78</v>
      </c>
      <c r="AH45" s="91">
        <v>2.98</v>
      </c>
      <c r="AI45" s="91">
        <v>2.73</v>
      </c>
      <c r="AJ45" s="92">
        <v>2.86</v>
      </c>
      <c r="AK45" s="92">
        <v>2.72</v>
      </c>
      <c r="AL45" s="59">
        <f t="shared" si="19"/>
        <v>2.8225000000000002</v>
      </c>
      <c r="AM45" s="92">
        <v>2.97</v>
      </c>
      <c r="AN45" s="92">
        <v>2.93</v>
      </c>
      <c r="AO45" s="92">
        <v>2.83</v>
      </c>
      <c r="AP45" s="92">
        <v>2.97</v>
      </c>
      <c r="AQ45" s="59">
        <f t="shared" si="20"/>
        <v>2.9250000000000003</v>
      </c>
      <c r="AR45" s="120">
        <v>2.92</v>
      </c>
      <c r="AS45" s="92">
        <v>2.99</v>
      </c>
      <c r="AT45" s="92">
        <v>2.1</v>
      </c>
      <c r="AU45" s="92">
        <v>2.83</v>
      </c>
      <c r="AV45" s="81">
        <f t="shared" si="21"/>
        <v>2.71</v>
      </c>
      <c r="AW45" s="92">
        <v>3.11</v>
      </c>
      <c r="AX45" s="92">
        <v>3.37</v>
      </c>
      <c r="AY45" s="92">
        <v>4.1100000000000003</v>
      </c>
      <c r="AZ45" s="92">
        <v>3.41</v>
      </c>
      <c r="BA45" s="92">
        <v>3.28</v>
      </c>
      <c r="BB45" s="81">
        <f t="shared" si="22"/>
        <v>3.4560000000000004</v>
      </c>
      <c r="BC45" s="92">
        <v>3.22</v>
      </c>
      <c r="BD45" s="82">
        <v>3.23</v>
      </c>
      <c r="BE45" s="82">
        <v>3</v>
      </c>
      <c r="BF45" s="92">
        <v>3</v>
      </c>
      <c r="BG45" s="81">
        <f t="shared" si="23"/>
        <v>3.1124999999999998</v>
      </c>
      <c r="BH45" s="92">
        <v>2.68</v>
      </c>
      <c r="BI45" s="82"/>
      <c r="BJ45" s="82"/>
      <c r="BK45" s="92"/>
      <c r="BL45" s="81">
        <f t="shared" si="24"/>
        <v>2.68</v>
      </c>
      <c r="BM45" s="92"/>
      <c r="BN45" s="92"/>
      <c r="BO45" s="92"/>
      <c r="BP45" s="92"/>
      <c r="BQ45" s="92"/>
      <c r="BR45" s="81" t="e">
        <f t="shared" si="25"/>
        <v>#DIV/0!</v>
      </c>
    </row>
    <row r="46" spans="1:70" ht="12.75" customHeight="1" x14ac:dyDescent="0.25">
      <c r="A46" s="17" t="str">
        <f>VLOOKUP(F46,'Location List'!$A$2:$T$644,20,FALSE)</f>
        <v>Chris Kelly</v>
      </c>
      <c r="B46" s="17" t="str">
        <f>VLOOKUP(F46,'Location List'!$A$2:$T$644,19,FALSE)</f>
        <v>Chris Parenti</v>
      </c>
      <c r="C46" s="17" t="str">
        <f>VLOOKUP(F46,'Location List'!$A$2:$T$644,18,FALSE)</f>
        <v>Jeff Baker</v>
      </c>
      <c r="D46" s="17" t="str">
        <f>VLOOKUP(F46,'Location List'!$A$2:$T$644,9,FALSE)</f>
        <v>DENNIS SANDERS</v>
      </c>
      <c r="E46" s="43" t="str">
        <f>VLOOKUP(F46,'Location List'!$A$2:$T$644,2,FALSE)</f>
        <v>PARMA</v>
      </c>
      <c r="F46" s="47">
        <v>101</v>
      </c>
      <c r="G46" s="91">
        <v>3.27</v>
      </c>
      <c r="H46" s="91">
        <v>2.99</v>
      </c>
      <c r="I46" s="91">
        <v>2.92</v>
      </c>
      <c r="J46" s="91">
        <v>2.99</v>
      </c>
      <c r="K46" s="51">
        <f t="shared" si="5"/>
        <v>3.0425</v>
      </c>
      <c r="L46" s="91">
        <v>2.92</v>
      </c>
      <c r="M46" s="91">
        <v>3.15</v>
      </c>
      <c r="N46" s="91">
        <v>3.04</v>
      </c>
      <c r="O46" s="91">
        <v>2.87</v>
      </c>
      <c r="P46" s="51">
        <f t="shared" si="6"/>
        <v>2.9950000000000001</v>
      </c>
      <c r="Q46" s="91">
        <v>2.88</v>
      </c>
      <c r="R46" s="91">
        <v>2.79</v>
      </c>
      <c r="S46" s="91"/>
      <c r="T46" s="91">
        <v>2.88</v>
      </c>
      <c r="U46" s="91">
        <v>3.4</v>
      </c>
      <c r="V46" s="51">
        <f t="shared" si="7"/>
        <v>2.9875000000000003</v>
      </c>
      <c r="W46" s="91">
        <v>3.43</v>
      </c>
      <c r="X46" s="91">
        <v>3.06</v>
      </c>
      <c r="Y46" s="91">
        <v>2.94</v>
      </c>
      <c r="Z46" s="91">
        <v>3.37</v>
      </c>
      <c r="AA46" s="59">
        <f t="shared" si="17"/>
        <v>3.2</v>
      </c>
      <c r="AB46" s="91">
        <v>2.91</v>
      </c>
      <c r="AC46" s="91">
        <v>2.78</v>
      </c>
      <c r="AD46" s="91">
        <v>2.85</v>
      </c>
      <c r="AE46" s="82">
        <v>2.91</v>
      </c>
      <c r="AF46" s="59">
        <f t="shared" si="18"/>
        <v>2.8624999999999998</v>
      </c>
      <c r="AG46" s="91">
        <v>3.12</v>
      </c>
      <c r="AH46" s="91">
        <v>3.03</v>
      </c>
      <c r="AI46" s="91">
        <v>3.43</v>
      </c>
      <c r="AJ46" s="92">
        <v>3.09</v>
      </c>
      <c r="AK46" s="92">
        <v>3.09</v>
      </c>
      <c r="AL46" s="59">
        <f t="shared" si="19"/>
        <v>3.16</v>
      </c>
      <c r="AM46" s="92">
        <v>3.3</v>
      </c>
      <c r="AN46" s="92">
        <v>3.04</v>
      </c>
      <c r="AO46" s="92">
        <v>3.1</v>
      </c>
      <c r="AP46" s="92">
        <v>3.07</v>
      </c>
      <c r="AQ46" s="59">
        <f t="shared" si="20"/>
        <v>3.1274999999999999</v>
      </c>
      <c r="AR46" s="120">
        <v>2.99</v>
      </c>
      <c r="AS46" s="92">
        <v>3.25</v>
      </c>
      <c r="AT46" s="92">
        <v>3.19</v>
      </c>
      <c r="AU46" s="92">
        <v>2.99</v>
      </c>
      <c r="AV46" s="81">
        <f t="shared" si="21"/>
        <v>3.105</v>
      </c>
      <c r="AW46" s="92">
        <v>2.94</v>
      </c>
      <c r="AX46" s="92">
        <v>3.06</v>
      </c>
      <c r="AY46" s="92">
        <v>2.88</v>
      </c>
      <c r="AZ46" s="92">
        <v>2.82</v>
      </c>
      <c r="BA46" s="92">
        <v>2.98</v>
      </c>
      <c r="BB46" s="81">
        <f t="shared" si="22"/>
        <v>2.9359999999999999</v>
      </c>
      <c r="BC46" s="92">
        <v>3.53</v>
      </c>
      <c r="BD46" s="82">
        <v>3.07</v>
      </c>
      <c r="BE46" s="82">
        <v>3.32</v>
      </c>
      <c r="BF46" s="92">
        <v>2.96</v>
      </c>
      <c r="BG46" s="81">
        <f t="shared" si="23"/>
        <v>3.2199999999999998</v>
      </c>
      <c r="BH46" s="92">
        <v>3.09</v>
      </c>
      <c r="BI46" s="82"/>
      <c r="BJ46" s="82"/>
      <c r="BK46" s="92"/>
      <c r="BL46" s="81">
        <f t="shared" si="24"/>
        <v>3.09</v>
      </c>
      <c r="BM46" s="92"/>
      <c r="BN46" s="92"/>
      <c r="BO46" s="92"/>
      <c r="BP46" s="92"/>
      <c r="BQ46" s="92"/>
      <c r="BR46" s="81" t="e">
        <f t="shared" si="25"/>
        <v>#DIV/0!</v>
      </c>
    </row>
    <row r="47" spans="1:70" ht="12.75" customHeight="1" x14ac:dyDescent="0.25">
      <c r="A47" s="17" t="str">
        <f>VLOOKUP(F47,'Location List'!$A$2:$T$644,20,FALSE)</f>
        <v>Chris Kelly</v>
      </c>
      <c r="B47" s="17" t="str">
        <f>VLOOKUP(F47,'Location List'!$A$2:$T$644,19,FALSE)</f>
        <v>Victor Ayrapetov</v>
      </c>
      <c r="C47" s="17" t="str">
        <f>VLOOKUP(F47,'Location List'!$A$2:$T$644,18,FALSE)</f>
        <v>Chris Monteleone</v>
      </c>
      <c r="D47" s="17" t="str">
        <f>VLOOKUP(F47,'Location List'!$A$2:$T$644,9,FALSE)</f>
        <v>ALI ELALI</v>
      </c>
      <c r="E47" s="43" t="str">
        <f>VLOOKUP(F47,'Location List'!$A$2:$T$644,2,FALSE)</f>
        <v>CINCINNATI-EASTGATE</v>
      </c>
      <c r="F47" s="47">
        <v>102</v>
      </c>
      <c r="G47" s="91">
        <v>3.14</v>
      </c>
      <c r="H47" s="91">
        <v>2.96</v>
      </c>
      <c r="I47" s="91">
        <v>2.93</v>
      </c>
      <c r="J47" s="91">
        <v>2.9</v>
      </c>
      <c r="K47" s="51">
        <f t="shared" si="5"/>
        <v>2.9824999999999999</v>
      </c>
      <c r="L47" s="91">
        <v>2.92</v>
      </c>
      <c r="M47" s="91">
        <v>3.29</v>
      </c>
      <c r="N47" s="91">
        <v>3.09</v>
      </c>
      <c r="O47" s="91">
        <v>2.97</v>
      </c>
      <c r="P47" s="51">
        <f t="shared" si="6"/>
        <v>3.0675000000000003</v>
      </c>
      <c r="Q47" s="91">
        <v>2.82</v>
      </c>
      <c r="R47" s="91">
        <v>3.07</v>
      </c>
      <c r="S47" s="91"/>
      <c r="T47" s="91">
        <v>3.07</v>
      </c>
      <c r="U47" s="91">
        <v>3.04</v>
      </c>
      <c r="V47" s="51">
        <f t="shared" si="7"/>
        <v>3</v>
      </c>
      <c r="W47" s="91">
        <v>2.9</v>
      </c>
      <c r="X47" s="91">
        <v>2.84</v>
      </c>
      <c r="Y47" s="91">
        <v>2.96</v>
      </c>
      <c r="Z47" s="91">
        <v>3.06</v>
      </c>
      <c r="AA47" s="59">
        <f t="shared" si="17"/>
        <v>2.94</v>
      </c>
      <c r="AB47" s="91">
        <v>2.96</v>
      </c>
      <c r="AC47" s="91">
        <v>3.41</v>
      </c>
      <c r="AD47" s="91">
        <v>2.85</v>
      </c>
      <c r="AE47" s="82">
        <v>2.95</v>
      </c>
      <c r="AF47" s="59">
        <f t="shared" si="18"/>
        <v>3.0425000000000004</v>
      </c>
      <c r="AG47" s="91">
        <v>3.25</v>
      </c>
      <c r="AH47" s="91">
        <v>3.08</v>
      </c>
      <c r="AI47" s="91">
        <v>3.32</v>
      </c>
      <c r="AJ47" s="92">
        <v>3.16</v>
      </c>
      <c r="AK47" s="92">
        <v>3.07</v>
      </c>
      <c r="AL47" s="59">
        <f t="shared" si="19"/>
        <v>3.1575000000000002</v>
      </c>
      <c r="AM47" s="92">
        <v>3.21</v>
      </c>
      <c r="AN47" s="92">
        <v>3.25</v>
      </c>
      <c r="AO47" s="92">
        <v>3.23</v>
      </c>
      <c r="AP47" s="92">
        <v>3.19</v>
      </c>
      <c r="AQ47" s="59">
        <f t="shared" si="20"/>
        <v>3.2199999999999998</v>
      </c>
      <c r="AR47" s="120">
        <v>3.23</v>
      </c>
      <c r="AS47" s="92">
        <v>3.21</v>
      </c>
      <c r="AT47" s="92">
        <v>3.12</v>
      </c>
      <c r="AU47" s="92">
        <v>3.22</v>
      </c>
      <c r="AV47" s="81">
        <f t="shared" si="21"/>
        <v>3.1949999999999998</v>
      </c>
      <c r="AW47" s="92">
        <v>3.16</v>
      </c>
      <c r="AX47" s="92">
        <v>3.54</v>
      </c>
      <c r="AY47" s="92">
        <v>2.93</v>
      </c>
      <c r="AZ47" s="92">
        <v>3.27</v>
      </c>
      <c r="BA47" s="92">
        <v>3.24</v>
      </c>
      <c r="BB47" s="81">
        <f t="shared" si="22"/>
        <v>3.2280000000000002</v>
      </c>
      <c r="BC47" s="92">
        <v>3.11</v>
      </c>
      <c r="BD47" s="82">
        <v>3.29</v>
      </c>
      <c r="BE47" s="82">
        <v>3.04</v>
      </c>
      <c r="BF47" s="92">
        <v>3.09</v>
      </c>
      <c r="BG47" s="81">
        <f t="shared" si="23"/>
        <v>3.1325000000000003</v>
      </c>
      <c r="BH47" s="92">
        <v>3</v>
      </c>
      <c r="BI47" s="82"/>
      <c r="BJ47" s="82"/>
      <c r="BK47" s="92"/>
      <c r="BL47" s="81">
        <f t="shared" si="24"/>
        <v>3</v>
      </c>
      <c r="BM47" s="92"/>
      <c r="BN47" s="92"/>
      <c r="BO47" s="92"/>
      <c r="BP47" s="92"/>
      <c r="BQ47" s="92"/>
      <c r="BR47" s="81" t="e">
        <f t="shared" si="25"/>
        <v>#DIV/0!</v>
      </c>
    </row>
    <row r="48" spans="1:70" ht="12.75" customHeight="1" x14ac:dyDescent="0.25">
      <c r="A48" s="17" t="str">
        <f>VLOOKUP(F48,'Location List'!$A$2:$T$644,20,FALSE)</f>
        <v>Chris Kelly</v>
      </c>
      <c r="B48" s="17" t="str">
        <f>VLOOKUP(F48,'Location List'!$A$2:$T$644,19,FALSE)</f>
        <v>Victor Ayrapetov</v>
      </c>
      <c r="C48" s="17" t="str">
        <f>VLOOKUP(F48,'Location List'!$A$2:$T$644,18,FALSE)</f>
        <v>Scott Stout</v>
      </c>
      <c r="D48" s="17" t="str">
        <f>VLOOKUP(F48,'Location List'!$A$2:$T$644,9,FALSE)</f>
        <v>CHAD ESTRADA</v>
      </c>
      <c r="E48" s="43" t="str">
        <f>VLOOKUP(F48,'Location List'!$A$2:$T$644,2,FALSE)</f>
        <v>STERLING HEIGHTS</v>
      </c>
      <c r="F48" s="47">
        <v>103</v>
      </c>
      <c r="G48" s="91">
        <v>3.01</v>
      </c>
      <c r="H48" s="91">
        <v>3.06</v>
      </c>
      <c r="I48" s="91">
        <v>3.13</v>
      </c>
      <c r="J48" s="91">
        <v>3.03</v>
      </c>
      <c r="K48" s="51">
        <f t="shared" si="5"/>
        <v>3.0574999999999997</v>
      </c>
      <c r="L48" s="91">
        <v>2.94</v>
      </c>
      <c r="M48" s="91">
        <v>2.94</v>
      </c>
      <c r="N48" s="91">
        <v>2.96</v>
      </c>
      <c r="O48" s="91">
        <v>3.02</v>
      </c>
      <c r="P48" s="51">
        <f t="shared" si="6"/>
        <v>2.9649999999999999</v>
      </c>
      <c r="Q48" s="91">
        <v>3.2</v>
      </c>
      <c r="R48" s="91">
        <v>2.98</v>
      </c>
      <c r="S48" s="91"/>
      <c r="T48" s="91">
        <v>2.94</v>
      </c>
      <c r="U48" s="91">
        <v>3.02</v>
      </c>
      <c r="V48" s="51">
        <f t="shared" si="7"/>
        <v>3.0349999999999997</v>
      </c>
      <c r="W48" s="91">
        <v>2.98</v>
      </c>
      <c r="X48" s="91">
        <v>3.01</v>
      </c>
      <c r="Y48" s="91">
        <v>3</v>
      </c>
      <c r="Z48" s="91">
        <v>2.87</v>
      </c>
      <c r="AA48" s="59">
        <f t="shared" si="17"/>
        <v>2.9649999999999999</v>
      </c>
      <c r="AB48" s="91">
        <v>2.91</v>
      </c>
      <c r="AC48" s="91">
        <v>3.03</v>
      </c>
      <c r="AD48" s="91">
        <v>3.03</v>
      </c>
      <c r="AE48" s="82">
        <v>3.06</v>
      </c>
      <c r="AF48" s="59">
        <f t="shared" si="18"/>
        <v>3.0074999999999998</v>
      </c>
      <c r="AG48" s="91">
        <v>2.96</v>
      </c>
      <c r="AH48" s="91">
        <v>3.01</v>
      </c>
      <c r="AI48" s="91">
        <v>2.98</v>
      </c>
      <c r="AJ48" s="92">
        <v>3.09</v>
      </c>
      <c r="AK48" s="92">
        <v>3.08</v>
      </c>
      <c r="AL48" s="59">
        <f t="shared" si="19"/>
        <v>3.04</v>
      </c>
      <c r="AM48" s="92">
        <v>3.12</v>
      </c>
      <c r="AN48" s="92">
        <v>3.08</v>
      </c>
      <c r="AO48" s="92">
        <v>3.06</v>
      </c>
      <c r="AP48" s="92">
        <v>3.08</v>
      </c>
      <c r="AQ48" s="59">
        <f t="shared" si="20"/>
        <v>3.085</v>
      </c>
      <c r="AR48" s="120">
        <v>3.03</v>
      </c>
      <c r="AS48" s="92">
        <v>2.96</v>
      </c>
      <c r="AT48" s="92">
        <v>2.94</v>
      </c>
      <c r="AU48" s="92">
        <v>2.86</v>
      </c>
      <c r="AV48" s="81">
        <f t="shared" si="21"/>
        <v>2.9474999999999998</v>
      </c>
      <c r="AW48" s="92">
        <v>3.49</v>
      </c>
      <c r="AX48" s="92">
        <v>3.08</v>
      </c>
      <c r="AY48" s="92">
        <v>3.03</v>
      </c>
      <c r="AZ48" s="92">
        <v>2.87</v>
      </c>
      <c r="BA48" s="92">
        <v>3.01</v>
      </c>
      <c r="BB48" s="81">
        <f t="shared" si="22"/>
        <v>3.0959999999999996</v>
      </c>
      <c r="BC48" s="92">
        <v>3.89</v>
      </c>
      <c r="BD48" s="82">
        <v>2.94</v>
      </c>
      <c r="BE48" s="82">
        <v>2.9</v>
      </c>
      <c r="BF48" s="92">
        <v>3.05</v>
      </c>
      <c r="BG48" s="81">
        <f t="shared" si="23"/>
        <v>3.1950000000000003</v>
      </c>
      <c r="BH48" s="92">
        <v>3.08</v>
      </c>
      <c r="BI48" s="82"/>
      <c r="BJ48" s="82"/>
      <c r="BK48" s="92"/>
      <c r="BL48" s="81">
        <f t="shared" si="24"/>
        <v>3.08</v>
      </c>
      <c r="BM48" s="92"/>
      <c r="BN48" s="92"/>
      <c r="BO48" s="92"/>
      <c r="BP48" s="92"/>
      <c r="BQ48" s="92"/>
      <c r="BR48" s="81" t="e">
        <f t="shared" si="25"/>
        <v>#DIV/0!</v>
      </c>
    </row>
    <row r="49" spans="1:70" ht="12.75" customHeight="1" x14ac:dyDescent="0.25">
      <c r="A49" s="17" t="str">
        <f>VLOOKUP(F49,'Location List'!$A$2:$T$644,20,FALSE)</f>
        <v>Bill Eich</v>
      </c>
      <c r="B49" s="17" t="str">
        <f>VLOOKUP(F49,'Location List'!$A$2:$T$644,19,FALSE)</f>
        <v>David Garcia</v>
      </c>
      <c r="C49" s="17" t="str">
        <f>VLOOKUP(F49,'Location List'!$A$2:$T$644,18,FALSE)</f>
        <v>Hoang Dao</v>
      </c>
      <c r="D49" s="17" t="str">
        <f>VLOOKUP(F49,'Location List'!$A$2:$T$644,9,FALSE)</f>
        <v>FRANK RAMIREZ</v>
      </c>
      <c r="E49" s="43" t="str">
        <f>VLOOKUP(F49,'Location List'!$A$2:$T$644,2,FALSE)</f>
        <v>HUMBLE</v>
      </c>
      <c r="F49" s="47">
        <v>105</v>
      </c>
      <c r="G49" s="91">
        <v>2.94</v>
      </c>
      <c r="H49" s="91">
        <v>2.98</v>
      </c>
      <c r="I49" s="91">
        <v>2.98</v>
      </c>
      <c r="J49" s="91">
        <v>2.84</v>
      </c>
      <c r="K49" s="51">
        <f t="shared" si="5"/>
        <v>2.9350000000000001</v>
      </c>
      <c r="L49" s="91">
        <v>3.07</v>
      </c>
      <c r="M49" s="91">
        <v>2.98</v>
      </c>
      <c r="N49" s="91">
        <v>2.91</v>
      </c>
      <c r="O49" s="91">
        <v>2.96</v>
      </c>
      <c r="P49" s="51">
        <f t="shared" si="6"/>
        <v>2.9800000000000004</v>
      </c>
      <c r="Q49" s="91">
        <v>2.84</v>
      </c>
      <c r="R49" s="91">
        <v>2.9</v>
      </c>
      <c r="S49" s="91"/>
      <c r="T49" s="91">
        <v>3.2</v>
      </c>
      <c r="U49" s="91">
        <v>2.96</v>
      </c>
      <c r="V49" s="51">
        <f t="shared" si="7"/>
        <v>2.9750000000000005</v>
      </c>
      <c r="W49" s="91">
        <v>3.2</v>
      </c>
      <c r="X49" s="91">
        <v>3.14</v>
      </c>
      <c r="Y49" s="91">
        <v>3.06</v>
      </c>
      <c r="Z49" s="91">
        <v>2.93</v>
      </c>
      <c r="AA49" s="59">
        <f t="shared" si="17"/>
        <v>3.0825</v>
      </c>
      <c r="AB49" s="91">
        <v>2.88</v>
      </c>
      <c r="AC49" s="91">
        <v>2.75</v>
      </c>
      <c r="AD49" s="91">
        <v>2.87</v>
      </c>
      <c r="AE49" s="82">
        <v>2.96</v>
      </c>
      <c r="AF49" s="59">
        <f t="shared" si="18"/>
        <v>2.8650000000000002</v>
      </c>
      <c r="AG49" s="91">
        <v>2.93</v>
      </c>
      <c r="AH49" s="91">
        <v>2.89</v>
      </c>
      <c r="AI49" s="91">
        <v>2.96</v>
      </c>
      <c r="AJ49" s="92">
        <v>2.86</v>
      </c>
      <c r="AK49" s="92">
        <v>2.93</v>
      </c>
      <c r="AL49" s="59">
        <f t="shared" si="19"/>
        <v>2.9099999999999997</v>
      </c>
      <c r="AM49" s="92">
        <v>3.19</v>
      </c>
      <c r="AN49" s="92">
        <v>3.03</v>
      </c>
      <c r="AO49" s="92">
        <v>3</v>
      </c>
      <c r="AP49" s="92">
        <v>2.92</v>
      </c>
      <c r="AQ49" s="59">
        <f t="shared" si="20"/>
        <v>3.0349999999999997</v>
      </c>
      <c r="AR49" s="120">
        <v>3.07</v>
      </c>
      <c r="AS49" s="92">
        <v>3.03</v>
      </c>
      <c r="AT49" s="92">
        <v>3.2</v>
      </c>
      <c r="AU49" s="92">
        <v>2.95</v>
      </c>
      <c r="AV49" s="81">
        <f t="shared" si="21"/>
        <v>3.0625</v>
      </c>
      <c r="AW49" s="92">
        <v>3.1</v>
      </c>
      <c r="AX49" s="92">
        <v>2.98</v>
      </c>
      <c r="AY49" s="92">
        <v>2.98</v>
      </c>
      <c r="AZ49" s="92">
        <v>2.93</v>
      </c>
      <c r="BA49" s="92">
        <v>2.94</v>
      </c>
      <c r="BB49" s="81">
        <f t="shared" si="22"/>
        <v>2.9859999999999998</v>
      </c>
      <c r="BC49" s="92">
        <v>2.97</v>
      </c>
      <c r="BD49" s="82">
        <v>3.04</v>
      </c>
      <c r="BE49" s="82">
        <v>3.14</v>
      </c>
      <c r="BF49" s="92">
        <v>3.04</v>
      </c>
      <c r="BG49" s="81">
        <f t="shared" si="23"/>
        <v>3.0475000000000003</v>
      </c>
      <c r="BH49" s="92">
        <v>3.1</v>
      </c>
      <c r="BI49" s="82"/>
      <c r="BJ49" s="82"/>
      <c r="BK49" s="92"/>
      <c r="BL49" s="81">
        <f t="shared" si="24"/>
        <v>3.1</v>
      </c>
      <c r="BM49" s="92"/>
      <c r="BN49" s="92"/>
      <c r="BO49" s="92"/>
      <c r="BP49" s="92"/>
      <c r="BQ49" s="92"/>
      <c r="BR49" s="81" t="e">
        <f t="shared" si="25"/>
        <v>#DIV/0!</v>
      </c>
    </row>
    <row r="50" spans="1:70" ht="12.75" customHeight="1" x14ac:dyDescent="0.25">
      <c r="A50" s="17" t="str">
        <f>VLOOKUP(F50,'Location List'!$A$2:$T$644,20,FALSE)</f>
        <v>Tim Kerum</v>
      </c>
      <c r="B50" s="17" t="str">
        <f>VLOOKUP(F50,'Location List'!$A$2:$T$644,19,FALSE)</f>
        <v>Troy Chaney</v>
      </c>
      <c r="C50" s="17" t="str">
        <f>VLOOKUP(F50,'Location List'!$A$2:$T$644,18,FALSE)</f>
        <v>Austin Manzo</v>
      </c>
      <c r="D50" s="17" t="str">
        <f>VLOOKUP(F50,'Location List'!$A$2:$T$644,9,FALSE)</f>
        <v>YURI PENA</v>
      </c>
      <c r="E50" s="43" t="str">
        <f>VLOOKUP(F50,'Location List'!$A$2:$T$644,2,FALSE)</f>
        <v>REDWOOD CITY</v>
      </c>
      <c r="F50" s="47">
        <v>108</v>
      </c>
      <c r="G50" s="91">
        <v>2.89</v>
      </c>
      <c r="H50" s="91">
        <v>2.92</v>
      </c>
      <c r="I50" s="91">
        <v>2.85</v>
      </c>
      <c r="J50" s="91">
        <v>2.86</v>
      </c>
      <c r="K50" s="51">
        <f t="shared" si="5"/>
        <v>2.88</v>
      </c>
      <c r="L50" s="91">
        <v>3.06</v>
      </c>
      <c r="M50" s="91">
        <v>3.19</v>
      </c>
      <c r="N50" s="91">
        <v>3.52</v>
      </c>
      <c r="O50" s="91">
        <v>3.02</v>
      </c>
      <c r="P50" s="51">
        <f t="shared" si="6"/>
        <v>3.1974999999999998</v>
      </c>
      <c r="Q50" s="91">
        <v>2.99</v>
      </c>
      <c r="R50" s="91">
        <v>2.97</v>
      </c>
      <c r="S50" s="91"/>
      <c r="T50" s="91">
        <v>3.27</v>
      </c>
      <c r="U50" s="91">
        <v>3.54</v>
      </c>
      <c r="V50" s="51">
        <f t="shared" si="7"/>
        <v>3.1924999999999999</v>
      </c>
      <c r="W50" s="91">
        <v>3.11</v>
      </c>
      <c r="X50" s="91">
        <v>3.42</v>
      </c>
      <c r="Y50" s="91">
        <v>3.43</v>
      </c>
      <c r="Z50" s="91">
        <v>3.09</v>
      </c>
      <c r="AA50" s="59">
        <f t="shared" si="17"/>
        <v>3.2624999999999997</v>
      </c>
      <c r="AB50" s="91">
        <v>3.1</v>
      </c>
      <c r="AC50" s="91">
        <v>3.02</v>
      </c>
      <c r="AD50" s="91">
        <v>3.05</v>
      </c>
      <c r="AE50" s="82">
        <v>2.86</v>
      </c>
      <c r="AF50" s="59">
        <f t="shared" si="18"/>
        <v>3.0074999999999998</v>
      </c>
      <c r="AG50" s="91">
        <v>2.99</v>
      </c>
      <c r="AH50" s="91">
        <v>3.11</v>
      </c>
      <c r="AI50" s="91">
        <v>3.28</v>
      </c>
      <c r="AJ50" s="92">
        <v>3.08</v>
      </c>
      <c r="AK50" s="92">
        <v>2.77</v>
      </c>
      <c r="AL50" s="59">
        <f t="shared" si="19"/>
        <v>3.0599999999999996</v>
      </c>
      <c r="AM50" s="92">
        <v>3.04</v>
      </c>
      <c r="AN50" s="92">
        <v>2.89</v>
      </c>
      <c r="AO50" s="92">
        <v>2.87</v>
      </c>
      <c r="AP50" s="92">
        <v>3.42</v>
      </c>
      <c r="AQ50" s="59">
        <f t="shared" si="20"/>
        <v>3.0550000000000002</v>
      </c>
      <c r="AR50" s="120">
        <v>3.06</v>
      </c>
      <c r="AS50" s="92">
        <v>3.18</v>
      </c>
      <c r="AT50" s="92">
        <v>3.42</v>
      </c>
      <c r="AU50" s="92">
        <v>2.92</v>
      </c>
      <c r="AV50" s="81">
        <f t="shared" si="21"/>
        <v>3.145</v>
      </c>
      <c r="AW50" s="92">
        <v>2.75</v>
      </c>
      <c r="AX50" s="92">
        <v>2.54</v>
      </c>
      <c r="AY50" s="92">
        <v>3.51</v>
      </c>
      <c r="AZ50" s="92">
        <v>3.12</v>
      </c>
      <c r="BA50" s="92">
        <v>3.26</v>
      </c>
      <c r="BB50" s="81">
        <f t="shared" si="22"/>
        <v>3.0360000000000005</v>
      </c>
      <c r="BC50" s="92">
        <v>2.89</v>
      </c>
      <c r="BD50" s="82">
        <v>2.9</v>
      </c>
      <c r="BE50" s="82">
        <v>3.02</v>
      </c>
      <c r="BF50" s="92">
        <v>2.89</v>
      </c>
      <c r="BG50" s="81">
        <f t="shared" si="23"/>
        <v>2.9250000000000003</v>
      </c>
      <c r="BH50" s="92">
        <v>2.84</v>
      </c>
      <c r="BI50" s="82"/>
      <c r="BJ50" s="82"/>
      <c r="BK50" s="92"/>
      <c r="BL50" s="81">
        <f t="shared" si="24"/>
        <v>2.84</v>
      </c>
      <c r="BM50" s="92"/>
      <c r="BN50" s="92"/>
      <c r="BO50" s="92"/>
      <c r="BP50" s="92"/>
      <c r="BQ50" s="92"/>
      <c r="BR50" s="81" t="e">
        <f t="shared" si="25"/>
        <v>#DIV/0!</v>
      </c>
    </row>
    <row r="51" spans="1:70" ht="12.75" customHeight="1" x14ac:dyDescent="0.25">
      <c r="A51" s="17" t="str">
        <f>VLOOKUP(F51,'Location List'!$A$2:$T$644,20,FALSE)</f>
        <v>Tim Kerum</v>
      </c>
      <c r="B51" s="17" t="str">
        <f>VLOOKUP(F51,'Location List'!$A$2:$T$644,19,FALSE)</f>
        <v>Troy Chaney</v>
      </c>
      <c r="C51" s="17" t="str">
        <f>VLOOKUP(F51,'Location List'!$A$2:$T$644,18,FALSE)</f>
        <v>Manuel Lopez</v>
      </c>
      <c r="D51" s="17" t="str">
        <f>VLOOKUP(F51,'Location List'!$A$2:$T$644,9,FALSE)</f>
        <v>OCTAVIO CASTANEDA</v>
      </c>
      <c r="E51" s="43" t="str">
        <f>VLOOKUP(F51,'Location List'!$A$2:$T$644,2,FALSE)</f>
        <v>BURBANK</v>
      </c>
      <c r="F51" s="47">
        <v>109</v>
      </c>
      <c r="G51" s="91">
        <v>2.99</v>
      </c>
      <c r="H51" s="91">
        <v>3.03</v>
      </c>
      <c r="I51" s="91">
        <v>2.93</v>
      </c>
      <c r="J51" s="91">
        <v>3.02</v>
      </c>
      <c r="K51" s="51">
        <f t="shared" si="5"/>
        <v>2.9924999999999997</v>
      </c>
      <c r="L51" s="91">
        <v>3.46</v>
      </c>
      <c r="M51" s="91">
        <v>3.01</v>
      </c>
      <c r="N51" s="91">
        <v>2.73</v>
      </c>
      <c r="O51" s="91">
        <v>2.62</v>
      </c>
      <c r="P51" s="51">
        <f t="shared" si="6"/>
        <v>2.9550000000000001</v>
      </c>
      <c r="Q51" s="91">
        <v>3.44</v>
      </c>
      <c r="R51" s="91">
        <v>3.03</v>
      </c>
      <c r="S51" s="91"/>
      <c r="T51" s="91">
        <v>3.16</v>
      </c>
      <c r="U51" s="91">
        <v>3.15</v>
      </c>
      <c r="V51" s="51">
        <f t="shared" si="7"/>
        <v>3.1949999999999998</v>
      </c>
      <c r="W51" s="91">
        <v>3.1</v>
      </c>
      <c r="X51" s="91">
        <v>3.04</v>
      </c>
      <c r="Y51" s="91">
        <v>3.13</v>
      </c>
      <c r="Z51" s="91">
        <v>2.99</v>
      </c>
      <c r="AA51" s="59">
        <f t="shared" si="17"/>
        <v>3.0649999999999999</v>
      </c>
      <c r="AB51" s="91">
        <v>3.06</v>
      </c>
      <c r="AC51" s="91">
        <v>3.23</v>
      </c>
      <c r="AD51" s="91">
        <v>3.04</v>
      </c>
      <c r="AE51" s="82">
        <v>3.04</v>
      </c>
      <c r="AF51" s="59">
        <f t="shared" si="18"/>
        <v>3.0925000000000002</v>
      </c>
      <c r="AG51" s="91">
        <v>3.26</v>
      </c>
      <c r="AH51" s="91">
        <v>3.48</v>
      </c>
      <c r="AI51" s="91">
        <v>3.43</v>
      </c>
      <c r="AJ51" s="92">
        <v>3.19</v>
      </c>
      <c r="AK51" s="92">
        <v>3.16</v>
      </c>
      <c r="AL51" s="59">
        <f t="shared" si="19"/>
        <v>3.3149999999999999</v>
      </c>
      <c r="AM51" s="92">
        <v>3.43</v>
      </c>
      <c r="AN51" s="92">
        <v>3.27</v>
      </c>
      <c r="AO51" s="92">
        <v>3.18</v>
      </c>
      <c r="AP51" s="92">
        <v>3.01</v>
      </c>
      <c r="AQ51" s="59">
        <f t="shared" si="20"/>
        <v>3.2225000000000001</v>
      </c>
      <c r="AR51" s="120">
        <v>3.17</v>
      </c>
      <c r="AS51" s="92">
        <v>3.1</v>
      </c>
      <c r="AT51" s="92">
        <v>3.06</v>
      </c>
      <c r="AU51" s="92">
        <v>3.08</v>
      </c>
      <c r="AV51" s="81">
        <f t="shared" si="21"/>
        <v>3.1025</v>
      </c>
      <c r="AW51" s="92">
        <v>3.01</v>
      </c>
      <c r="AX51" s="92">
        <v>3.05</v>
      </c>
      <c r="AY51" s="92">
        <v>3.24</v>
      </c>
      <c r="AZ51" s="92">
        <v>3.44</v>
      </c>
      <c r="BA51" s="92">
        <v>3.69</v>
      </c>
      <c r="BB51" s="81">
        <f t="shared" si="22"/>
        <v>3.286</v>
      </c>
      <c r="BC51" s="92">
        <v>3.12</v>
      </c>
      <c r="BD51" s="82">
        <v>3.12</v>
      </c>
      <c r="BE51" s="82">
        <v>3.06</v>
      </c>
      <c r="BF51" s="92">
        <v>3.06</v>
      </c>
      <c r="BG51" s="81">
        <f t="shared" si="23"/>
        <v>3.0900000000000003</v>
      </c>
      <c r="BH51" s="92">
        <v>3.01</v>
      </c>
      <c r="BI51" s="82"/>
      <c r="BJ51" s="82"/>
      <c r="BK51" s="92"/>
      <c r="BL51" s="81">
        <f t="shared" si="24"/>
        <v>3.01</v>
      </c>
      <c r="BM51" s="92"/>
      <c r="BN51" s="92"/>
      <c r="BO51" s="92"/>
      <c r="BP51" s="92"/>
      <c r="BQ51" s="92"/>
      <c r="BR51" s="81" t="e">
        <f t="shared" si="25"/>
        <v>#DIV/0!</v>
      </c>
    </row>
    <row r="52" spans="1:70" ht="12.75" customHeight="1" x14ac:dyDescent="0.25">
      <c r="A52" s="17" t="str">
        <f>VLOOKUP(F52,'Location List'!$A$2:$T$644,20,FALSE)</f>
        <v>Chris Kelly</v>
      </c>
      <c r="B52" s="17" t="str">
        <f>VLOOKUP(F52,'Location List'!$A$2:$T$644,19,FALSE)</f>
        <v>Mike Seymour</v>
      </c>
      <c r="C52" s="17" t="str">
        <f>VLOOKUP(F52,'Location List'!$A$2:$T$644,18,FALSE)</f>
        <v>Kyle Christophel</v>
      </c>
      <c r="D52" s="17" t="str">
        <f>VLOOKUP(F52,'Location List'!$A$2:$T$644,9,FALSE)</f>
        <v>MICHELE BEAVAN</v>
      </c>
      <c r="E52" s="43" t="str">
        <f>VLOOKUP(F52,'Location List'!$A$2:$T$644,2,FALSE)</f>
        <v>LOUISVILLE</v>
      </c>
      <c r="F52" s="47">
        <v>111</v>
      </c>
      <c r="G52" s="91">
        <v>3.18</v>
      </c>
      <c r="H52" s="91">
        <v>3.3</v>
      </c>
      <c r="I52" s="91">
        <v>3.06</v>
      </c>
      <c r="J52" s="91">
        <v>3.03</v>
      </c>
      <c r="K52" s="51">
        <f t="shared" si="5"/>
        <v>3.1425000000000001</v>
      </c>
      <c r="L52" s="91">
        <v>2.94</v>
      </c>
      <c r="M52" s="91">
        <v>2.97</v>
      </c>
      <c r="N52" s="91">
        <v>3.14</v>
      </c>
      <c r="O52" s="91">
        <v>2.96</v>
      </c>
      <c r="P52" s="51">
        <f t="shared" si="6"/>
        <v>3.0025000000000004</v>
      </c>
      <c r="Q52" s="91">
        <v>3</v>
      </c>
      <c r="R52" s="91">
        <v>3.16</v>
      </c>
      <c r="S52" s="91"/>
      <c r="T52" s="91">
        <v>3.26</v>
      </c>
      <c r="U52" s="91">
        <v>3.24</v>
      </c>
      <c r="V52" s="51">
        <f t="shared" si="7"/>
        <v>3.165</v>
      </c>
      <c r="W52" s="91">
        <v>3.22</v>
      </c>
      <c r="X52" s="91">
        <v>3.14</v>
      </c>
      <c r="Y52" s="91">
        <v>3.22</v>
      </c>
      <c r="Z52" s="91">
        <v>3.09</v>
      </c>
      <c r="AA52" s="59">
        <f t="shared" si="17"/>
        <v>3.1675</v>
      </c>
      <c r="AB52" s="91">
        <v>2.92</v>
      </c>
      <c r="AC52" s="91">
        <v>3.13</v>
      </c>
      <c r="AD52" s="91">
        <v>3.01</v>
      </c>
      <c r="AE52" s="82">
        <v>3.12</v>
      </c>
      <c r="AF52" s="59">
        <f t="shared" si="18"/>
        <v>3.0449999999999999</v>
      </c>
      <c r="AG52" s="91">
        <v>3.14</v>
      </c>
      <c r="AH52" s="91">
        <v>3.32</v>
      </c>
      <c r="AI52" s="91">
        <v>3.59</v>
      </c>
      <c r="AJ52" s="92">
        <v>3.56</v>
      </c>
      <c r="AK52" s="92">
        <v>3.59</v>
      </c>
      <c r="AL52" s="59">
        <f t="shared" si="19"/>
        <v>3.5150000000000001</v>
      </c>
      <c r="AM52" s="92">
        <v>3.59</v>
      </c>
      <c r="AN52" s="92">
        <v>3.59</v>
      </c>
      <c r="AO52" s="92">
        <v>3.32</v>
      </c>
      <c r="AP52" s="92">
        <v>3.22</v>
      </c>
      <c r="AQ52" s="59">
        <f t="shared" si="20"/>
        <v>3.43</v>
      </c>
      <c r="AR52" s="120">
        <v>3.78</v>
      </c>
      <c r="AS52" s="92">
        <v>3.37</v>
      </c>
      <c r="AT52" s="92">
        <v>3.86</v>
      </c>
      <c r="AU52" s="92">
        <v>3.37</v>
      </c>
      <c r="AV52" s="81">
        <f t="shared" si="21"/>
        <v>3.5949999999999998</v>
      </c>
      <c r="AW52" s="92">
        <v>3.04</v>
      </c>
      <c r="AX52" s="92">
        <v>2.97</v>
      </c>
      <c r="AY52" s="92">
        <v>2.78</v>
      </c>
      <c r="AZ52" s="92">
        <v>2.74</v>
      </c>
      <c r="BA52" s="92">
        <v>2.96</v>
      </c>
      <c r="BB52" s="81">
        <f t="shared" si="22"/>
        <v>2.8979999999999997</v>
      </c>
      <c r="BC52" s="92">
        <v>2.84</v>
      </c>
      <c r="BD52" s="82">
        <v>4.21</v>
      </c>
      <c r="BE52" s="82">
        <v>3.36</v>
      </c>
      <c r="BF52" s="92">
        <v>2.88</v>
      </c>
      <c r="BG52" s="81">
        <f t="shared" si="23"/>
        <v>3.3224999999999998</v>
      </c>
      <c r="BH52" s="92">
        <v>2.95</v>
      </c>
      <c r="BI52" s="82"/>
      <c r="BJ52" s="82"/>
      <c r="BK52" s="92"/>
      <c r="BL52" s="81">
        <f t="shared" si="24"/>
        <v>2.95</v>
      </c>
      <c r="BM52" s="92"/>
      <c r="BN52" s="92"/>
      <c r="BO52" s="92"/>
      <c r="BP52" s="92"/>
      <c r="BQ52" s="92"/>
      <c r="BR52" s="81" t="e">
        <f t="shared" si="25"/>
        <v>#DIV/0!</v>
      </c>
    </row>
    <row r="53" spans="1:70" ht="12.75" customHeight="1" x14ac:dyDescent="0.25">
      <c r="A53" s="17" t="str">
        <f>VLOOKUP(F53,'Location List'!$A$2:$T$644,20,FALSE)</f>
        <v>Chris Kelly</v>
      </c>
      <c r="B53" s="17" t="str">
        <f>VLOOKUP(F53,'Location List'!$A$2:$T$644,19,FALSE)</f>
        <v>Victor Ayrapetov</v>
      </c>
      <c r="C53" s="17" t="str">
        <f>VLOOKUP(F53,'Location List'!$A$2:$T$644,18,FALSE)</f>
        <v>Chris Monteleone</v>
      </c>
      <c r="D53" s="17" t="str">
        <f>VLOOKUP(F53,'Location List'!$A$2:$T$644,9,FALSE)</f>
        <v>ALI ELALI</v>
      </c>
      <c r="E53" s="43" t="str">
        <f>VLOOKUP(F53,'Location List'!$A$2:$T$644,2,FALSE)</f>
        <v>FLORENCE</v>
      </c>
      <c r="F53" s="47">
        <v>112</v>
      </c>
      <c r="G53" s="91">
        <v>3.07</v>
      </c>
      <c r="H53" s="91">
        <v>3.02</v>
      </c>
      <c r="I53" s="91">
        <v>2.88</v>
      </c>
      <c r="J53" s="91">
        <v>2.89</v>
      </c>
      <c r="K53" s="51">
        <f t="shared" si="5"/>
        <v>2.9649999999999999</v>
      </c>
      <c r="L53" s="91">
        <v>2.91</v>
      </c>
      <c r="M53" s="91">
        <v>2.91</v>
      </c>
      <c r="N53" s="91">
        <v>2.96</v>
      </c>
      <c r="O53" s="91">
        <v>2.88</v>
      </c>
      <c r="P53" s="51">
        <f t="shared" si="6"/>
        <v>2.915</v>
      </c>
      <c r="Q53" s="91">
        <v>2.92</v>
      </c>
      <c r="R53" s="91">
        <v>2.94</v>
      </c>
      <c r="S53" s="91"/>
      <c r="T53" s="91">
        <v>2.94</v>
      </c>
      <c r="U53" s="91">
        <v>3.11</v>
      </c>
      <c r="V53" s="51">
        <f t="shared" si="7"/>
        <v>2.9774999999999996</v>
      </c>
      <c r="W53" s="91">
        <v>2.97</v>
      </c>
      <c r="X53" s="91">
        <v>3.05</v>
      </c>
      <c r="Y53" s="91">
        <v>3.15</v>
      </c>
      <c r="Z53" s="91">
        <v>3.12</v>
      </c>
      <c r="AA53" s="59">
        <f t="shared" si="17"/>
        <v>3.0724999999999998</v>
      </c>
      <c r="AB53" s="91">
        <v>3.37</v>
      </c>
      <c r="AC53" s="91">
        <v>3.48</v>
      </c>
      <c r="AD53" s="91">
        <v>3.05</v>
      </c>
      <c r="AE53" s="82">
        <v>3.33</v>
      </c>
      <c r="AF53" s="59">
        <f t="shared" si="18"/>
        <v>3.3074999999999997</v>
      </c>
      <c r="AG53" s="91">
        <v>3.05</v>
      </c>
      <c r="AH53" s="91">
        <v>3.08</v>
      </c>
      <c r="AI53" s="91">
        <v>3.26</v>
      </c>
      <c r="AJ53" s="92">
        <v>3.1</v>
      </c>
      <c r="AK53" s="92">
        <v>3.53</v>
      </c>
      <c r="AL53" s="59">
        <f t="shared" si="19"/>
        <v>3.2424999999999997</v>
      </c>
      <c r="AM53" s="92">
        <v>3.51</v>
      </c>
      <c r="AN53" s="92">
        <v>3.26</v>
      </c>
      <c r="AO53" s="92">
        <v>3.09</v>
      </c>
      <c r="AP53" s="92">
        <v>3.35</v>
      </c>
      <c r="AQ53" s="59">
        <f t="shared" si="20"/>
        <v>3.3024999999999998</v>
      </c>
      <c r="AR53" s="120">
        <v>3.18</v>
      </c>
      <c r="AS53" s="92">
        <v>3.14</v>
      </c>
      <c r="AT53" s="92">
        <v>3.08</v>
      </c>
      <c r="AU53" s="92">
        <v>3.09</v>
      </c>
      <c r="AV53" s="81">
        <f t="shared" si="21"/>
        <v>3.1225000000000001</v>
      </c>
      <c r="AW53" s="92">
        <v>3.1</v>
      </c>
      <c r="AX53" s="92">
        <v>3.37</v>
      </c>
      <c r="AY53" s="92">
        <v>3.07</v>
      </c>
      <c r="AZ53" s="92">
        <v>3</v>
      </c>
      <c r="BA53" s="92">
        <v>3.16</v>
      </c>
      <c r="BB53" s="81">
        <f t="shared" si="22"/>
        <v>3.14</v>
      </c>
      <c r="BC53" s="92">
        <v>3.06</v>
      </c>
      <c r="BD53" s="82">
        <v>3.18</v>
      </c>
      <c r="BE53" s="82">
        <v>3</v>
      </c>
      <c r="BF53" s="92">
        <v>3.43</v>
      </c>
      <c r="BG53" s="81">
        <f t="shared" si="23"/>
        <v>3.1675</v>
      </c>
      <c r="BH53" s="92">
        <v>4.8600000000000003</v>
      </c>
      <c r="BI53" s="82"/>
      <c r="BJ53" s="82"/>
      <c r="BK53" s="92"/>
      <c r="BL53" s="81">
        <f t="shared" si="24"/>
        <v>4.8600000000000003</v>
      </c>
      <c r="BM53" s="92"/>
      <c r="BN53" s="92"/>
      <c r="BO53" s="92"/>
      <c r="BP53" s="92"/>
      <c r="BQ53" s="92"/>
      <c r="BR53" s="81" t="e">
        <f t="shared" si="25"/>
        <v>#DIV/0!</v>
      </c>
    </row>
    <row r="54" spans="1:70" ht="12.75" customHeight="1" x14ac:dyDescent="0.25">
      <c r="A54" s="17" t="str">
        <f>VLOOKUP(F54,'Location List'!$A$2:$T$644,20,FALSE)</f>
        <v>Bill Eich</v>
      </c>
      <c r="B54" s="17" t="str">
        <f>VLOOKUP(F54,'Location List'!$A$2:$T$644,19,FALSE)</f>
        <v>Dennis Morgan</v>
      </c>
      <c r="C54" s="17" t="str">
        <f>VLOOKUP(F54,'Location List'!$A$2:$T$644,18,FALSE)</f>
        <v>Steve Fraden</v>
      </c>
      <c r="D54" s="17" t="str">
        <f>VLOOKUP(F54,'Location List'!$A$2:$T$644,9,FALSE)</f>
        <v>JIM HAMBLEN</v>
      </c>
      <c r="E54" s="43" t="str">
        <f>VLOOKUP(F54,'Location List'!$A$2:$T$644,2,FALSE)</f>
        <v>PADUCAH</v>
      </c>
      <c r="F54" s="47">
        <v>113</v>
      </c>
      <c r="G54" s="91">
        <v>2.94</v>
      </c>
      <c r="H54" s="91">
        <v>2.96</v>
      </c>
      <c r="I54" s="91">
        <v>2.97</v>
      </c>
      <c r="J54" s="91">
        <v>2.96</v>
      </c>
      <c r="K54" s="51">
        <f t="shared" si="5"/>
        <v>2.9575000000000005</v>
      </c>
      <c r="L54" s="91">
        <v>3.1</v>
      </c>
      <c r="M54" s="91">
        <v>2.99</v>
      </c>
      <c r="N54" s="91">
        <v>2.98</v>
      </c>
      <c r="O54" s="91">
        <v>2.94</v>
      </c>
      <c r="P54" s="51">
        <f t="shared" si="6"/>
        <v>3.0024999999999999</v>
      </c>
      <c r="Q54" s="91">
        <v>2.98</v>
      </c>
      <c r="R54" s="91">
        <v>2.99</v>
      </c>
      <c r="S54" s="91"/>
      <c r="T54" s="91">
        <v>3.02</v>
      </c>
      <c r="U54" s="91">
        <v>3.17</v>
      </c>
      <c r="V54" s="51">
        <f t="shared" si="7"/>
        <v>3.04</v>
      </c>
      <c r="W54" s="91">
        <v>2.98</v>
      </c>
      <c r="X54" s="91">
        <v>3.07</v>
      </c>
      <c r="Y54" s="91">
        <v>3.14</v>
      </c>
      <c r="Z54" s="91">
        <v>3.03</v>
      </c>
      <c r="AA54" s="59">
        <f t="shared" si="17"/>
        <v>3.0549999999999997</v>
      </c>
      <c r="AB54" s="91">
        <v>2.82</v>
      </c>
      <c r="AC54" s="91">
        <v>2.92</v>
      </c>
      <c r="AD54" s="91">
        <v>3.06</v>
      </c>
      <c r="AE54" s="82">
        <v>3.1</v>
      </c>
      <c r="AF54" s="59">
        <f t="shared" si="18"/>
        <v>2.9750000000000001</v>
      </c>
      <c r="AG54" s="91">
        <v>3.1</v>
      </c>
      <c r="AH54" s="91">
        <v>3.14</v>
      </c>
      <c r="AI54" s="91">
        <v>3.12</v>
      </c>
      <c r="AJ54" s="92">
        <v>3.18</v>
      </c>
      <c r="AK54" s="92">
        <v>2.95</v>
      </c>
      <c r="AL54" s="59">
        <f t="shared" si="19"/>
        <v>3.0975000000000001</v>
      </c>
      <c r="AM54" s="92">
        <v>3.03</v>
      </c>
      <c r="AN54" s="92">
        <v>2.93</v>
      </c>
      <c r="AO54" s="92">
        <v>3.74</v>
      </c>
      <c r="AP54" s="92">
        <v>2.66</v>
      </c>
      <c r="AQ54" s="59">
        <f t="shared" si="20"/>
        <v>3.09</v>
      </c>
      <c r="AR54" s="120">
        <v>2.72</v>
      </c>
      <c r="AS54" s="92">
        <v>2.73</v>
      </c>
      <c r="AT54" s="92">
        <v>2.64</v>
      </c>
      <c r="AU54" s="92">
        <v>2.76</v>
      </c>
      <c r="AV54" s="81">
        <f t="shared" si="21"/>
        <v>2.7124999999999999</v>
      </c>
      <c r="AW54" s="92">
        <v>2.8</v>
      </c>
      <c r="AX54" s="92">
        <v>2.69</v>
      </c>
      <c r="AY54" s="92">
        <v>2.71</v>
      </c>
      <c r="AZ54" s="92">
        <v>2.63</v>
      </c>
      <c r="BA54" s="92">
        <v>2.9</v>
      </c>
      <c r="BB54" s="81">
        <f t="shared" si="22"/>
        <v>2.7459999999999996</v>
      </c>
      <c r="BC54" s="92">
        <v>2.8</v>
      </c>
      <c r="BD54" s="82">
        <v>2.74</v>
      </c>
      <c r="BE54" s="82">
        <v>2.59</v>
      </c>
      <c r="BF54" s="92">
        <v>2.66</v>
      </c>
      <c r="BG54" s="81">
        <f t="shared" si="23"/>
        <v>2.6974999999999998</v>
      </c>
      <c r="BH54" s="92">
        <v>2.73</v>
      </c>
      <c r="BI54" s="82"/>
      <c r="BJ54" s="82"/>
      <c r="BK54" s="92"/>
      <c r="BL54" s="81">
        <f t="shared" si="24"/>
        <v>2.73</v>
      </c>
      <c r="BM54" s="92"/>
      <c r="BN54" s="92"/>
      <c r="BO54" s="92"/>
      <c r="BP54" s="92"/>
      <c r="BQ54" s="92"/>
      <c r="BR54" s="81" t="e">
        <f t="shared" si="25"/>
        <v>#DIV/0!</v>
      </c>
    </row>
    <row r="55" spans="1:70" ht="12.75" customHeight="1" x14ac:dyDescent="0.25">
      <c r="A55" s="17" t="str">
        <f>VLOOKUP(F55,'Location List'!$A$2:$T$644,20,FALSE)</f>
        <v>Tim Kerum</v>
      </c>
      <c r="B55" s="17" t="str">
        <f>VLOOKUP(F55,'Location List'!$A$2:$T$644,19,FALSE)</f>
        <v>Mike Seymour</v>
      </c>
      <c r="C55" s="17" t="str">
        <f>VLOOKUP(F55,'Location List'!$A$2:$T$644,18,FALSE)</f>
        <v>Rocky Trevino</v>
      </c>
      <c r="D55" s="17" t="str">
        <f>VLOOKUP(F55,'Location List'!$A$2:$T$644,9,FALSE)</f>
        <v>RYAN RODRIGUEZ</v>
      </c>
      <c r="E55" s="43" t="str">
        <f>VLOOKUP(F55,'Location List'!$A$2:$T$644,2,FALSE)</f>
        <v>LITTLETON</v>
      </c>
      <c r="F55" s="47">
        <v>115</v>
      </c>
      <c r="G55" s="91">
        <v>3.4</v>
      </c>
      <c r="H55" s="91">
        <v>3.27</v>
      </c>
      <c r="I55" s="91">
        <v>3.4</v>
      </c>
      <c r="J55" s="91">
        <v>3</v>
      </c>
      <c r="K55" s="51">
        <f t="shared" si="5"/>
        <v>3.2675000000000001</v>
      </c>
      <c r="L55" s="91">
        <v>3.08</v>
      </c>
      <c r="M55" s="91">
        <v>3.17</v>
      </c>
      <c r="N55" s="91">
        <v>3.15</v>
      </c>
      <c r="O55" s="91">
        <v>3.19</v>
      </c>
      <c r="P55" s="51">
        <f t="shared" si="6"/>
        <v>3.1475</v>
      </c>
      <c r="Q55" s="91">
        <v>3.03</v>
      </c>
      <c r="R55" s="91">
        <v>2.93</v>
      </c>
      <c r="S55" s="91"/>
      <c r="T55" s="91">
        <v>2.98</v>
      </c>
      <c r="U55" s="91">
        <v>2.99</v>
      </c>
      <c r="V55" s="51">
        <f t="shared" si="7"/>
        <v>2.9824999999999999</v>
      </c>
      <c r="W55" s="91">
        <v>2.93</v>
      </c>
      <c r="X55" s="91">
        <v>2.98</v>
      </c>
      <c r="Y55" s="91">
        <v>3.11</v>
      </c>
      <c r="Z55" s="91">
        <v>3.04</v>
      </c>
      <c r="AA55" s="59">
        <f t="shared" si="17"/>
        <v>3.0149999999999997</v>
      </c>
      <c r="AB55" s="91">
        <v>3.06</v>
      </c>
      <c r="AC55" s="91">
        <v>3.04</v>
      </c>
      <c r="AD55" s="91">
        <v>3.04</v>
      </c>
      <c r="AE55" s="82">
        <v>3.15</v>
      </c>
      <c r="AF55" s="59">
        <f t="shared" si="18"/>
        <v>3.0725000000000002</v>
      </c>
      <c r="AG55" s="91">
        <v>3.24</v>
      </c>
      <c r="AH55" s="91">
        <v>3.39</v>
      </c>
      <c r="AI55" s="91">
        <v>3.27</v>
      </c>
      <c r="AJ55" s="92">
        <v>3.21</v>
      </c>
      <c r="AK55" s="92">
        <v>3.3</v>
      </c>
      <c r="AL55" s="59">
        <f t="shared" si="19"/>
        <v>3.2925000000000004</v>
      </c>
      <c r="AM55" s="92">
        <v>3.1</v>
      </c>
      <c r="AN55" s="92">
        <v>3.08</v>
      </c>
      <c r="AO55" s="92">
        <v>3.2</v>
      </c>
      <c r="AP55" s="92">
        <v>3.14</v>
      </c>
      <c r="AQ55" s="59">
        <f t="shared" si="20"/>
        <v>3.13</v>
      </c>
      <c r="AR55" s="120">
        <v>3.15</v>
      </c>
      <c r="AS55" s="92">
        <v>3.29</v>
      </c>
      <c r="AT55" s="92">
        <v>3.27</v>
      </c>
      <c r="AU55" s="92">
        <v>3.42</v>
      </c>
      <c r="AV55" s="81">
        <f t="shared" si="21"/>
        <v>3.2824999999999998</v>
      </c>
      <c r="AW55" s="92">
        <v>3.22</v>
      </c>
      <c r="AX55" s="92">
        <v>3.29</v>
      </c>
      <c r="AY55" s="92">
        <v>3.06</v>
      </c>
      <c r="AZ55" s="92">
        <v>3.09</v>
      </c>
      <c r="BA55" s="92">
        <v>3.11</v>
      </c>
      <c r="BB55" s="81">
        <f t="shared" si="22"/>
        <v>3.1539999999999999</v>
      </c>
      <c r="BC55" s="92">
        <v>3.16</v>
      </c>
      <c r="BD55" s="82">
        <v>3.22</v>
      </c>
      <c r="BE55" s="82">
        <v>3.02</v>
      </c>
      <c r="BF55" s="92">
        <v>3.24</v>
      </c>
      <c r="BG55" s="81">
        <f t="shared" si="23"/>
        <v>3.16</v>
      </c>
      <c r="BH55" s="92">
        <v>3.2</v>
      </c>
      <c r="BI55" s="82"/>
      <c r="BJ55" s="82"/>
      <c r="BK55" s="92"/>
      <c r="BL55" s="81">
        <f t="shared" si="24"/>
        <v>3.2</v>
      </c>
      <c r="BM55" s="92"/>
      <c r="BN55" s="92"/>
      <c r="BO55" s="92"/>
      <c r="BP55" s="92"/>
      <c r="BQ55" s="92"/>
      <c r="BR55" s="81" t="e">
        <f t="shared" si="25"/>
        <v>#DIV/0!</v>
      </c>
    </row>
    <row r="56" spans="1:70" ht="12.75" customHeight="1" x14ac:dyDescent="0.25">
      <c r="A56" s="17" t="str">
        <f>VLOOKUP(F56,'Location List'!$A$2:$T$644,20,FALSE)</f>
        <v>Bill Eich</v>
      </c>
      <c r="B56" s="17" t="str">
        <f>VLOOKUP(F56,'Location List'!$A$2:$T$644,19,FALSE)</f>
        <v>Dennis Morgan</v>
      </c>
      <c r="C56" s="17" t="str">
        <f>VLOOKUP(F56,'Location List'!$A$2:$T$644,18,FALSE)</f>
        <v>D. Jacobs</v>
      </c>
      <c r="D56" s="17" t="str">
        <f>VLOOKUP(F56,'Location List'!$A$2:$T$644,9,FALSE)</f>
        <v>JOSEPH RISNEAR</v>
      </c>
      <c r="E56" s="43" t="str">
        <f>VLOOKUP(F56,'Location List'!$A$2:$T$644,2,FALSE)</f>
        <v>KENNESAW</v>
      </c>
      <c r="F56" s="47">
        <v>117</v>
      </c>
      <c r="G56" s="91">
        <v>2.87</v>
      </c>
      <c r="H56" s="91">
        <v>2.98</v>
      </c>
      <c r="I56" s="91">
        <v>3.03</v>
      </c>
      <c r="J56" s="91">
        <v>2.96</v>
      </c>
      <c r="K56" s="51">
        <f t="shared" si="5"/>
        <v>2.96</v>
      </c>
      <c r="L56" s="91">
        <v>3.13</v>
      </c>
      <c r="M56" s="91">
        <v>3.12</v>
      </c>
      <c r="N56" s="91">
        <v>2.8</v>
      </c>
      <c r="O56" s="91">
        <v>2.8</v>
      </c>
      <c r="P56" s="51">
        <f t="shared" si="6"/>
        <v>2.9625000000000004</v>
      </c>
      <c r="Q56" s="91">
        <v>2.83</v>
      </c>
      <c r="R56" s="91">
        <v>2.84</v>
      </c>
      <c r="S56" s="91"/>
      <c r="T56" s="91">
        <v>2.87</v>
      </c>
      <c r="U56" s="91">
        <v>2.85</v>
      </c>
      <c r="V56" s="51">
        <f t="shared" si="7"/>
        <v>2.8474999999999997</v>
      </c>
      <c r="W56" s="91">
        <v>2.68</v>
      </c>
      <c r="X56" s="91">
        <v>2.89</v>
      </c>
      <c r="Y56" s="91">
        <v>3.97</v>
      </c>
      <c r="Z56" s="91">
        <v>3.02</v>
      </c>
      <c r="AA56" s="59">
        <f t="shared" si="17"/>
        <v>3.14</v>
      </c>
      <c r="AB56" s="91">
        <v>3.06</v>
      </c>
      <c r="AC56" s="91">
        <v>3.18</v>
      </c>
      <c r="AD56" s="91">
        <v>3.11</v>
      </c>
      <c r="AE56" s="82">
        <v>3.11</v>
      </c>
      <c r="AF56" s="59">
        <f t="shared" si="18"/>
        <v>3.1149999999999998</v>
      </c>
      <c r="AG56" s="91">
        <v>3.01</v>
      </c>
      <c r="AH56" s="91">
        <v>3.45</v>
      </c>
      <c r="AI56" s="91">
        <v>3.77</v>
      </c>
      <c r="AJ56" s="92">
        <v>3.48</v>
      </c>
      <c r="AK56" s="92">
        <v>3.13</v>
      </c>
      <c r="AL56" s="59">
        <f t="shared" si="19"/>
        <v>3.4575000000000005</v>
      </c>
      <c r="AM56" s="92">
        <v>3.56</v>
      </c>
      <c r="AN56" s="92">
        <v>3.34</v>
      </c>
      <c r="AO56" s="92">
        <v>3.27</v>
      </c>
      <c r="AP56" s="92">
        <v>3.28</v>
      </c>
      <c r="AQ56" s="59">
        <f t="shared" si="20"/>
        <v>3.3624999999999998</v>
      </c>
      <c r="AR56" s="120">
        <v>3.3</v>
      </c>
      <c r="AS56" s="92">
        <v>3.56</v>
      </c>
      <c r="AT56" s="92">
        <v>3.36</v>
      </c>
      <c r="AU56" s="92">
        <v>3.04</v>
      </c>
      <c r="AV56" s="81">
        <f t="shared" si="21"/>
        <v>3.3149999999999995</v>
      </c>
      <c r="AW56" s="92">
        <v>2.9</v>
      </c>
      <c r="AX56" s="92">
        <v>2.63</v>
      </c>
      <c r="AY56" s="92">
        <v>2.61</v>
      </c>
      <c r="AZ56" s="92">
        <v>2.83</v>
      </c>
      <c r="BA56" s="92">
        <v>3.36</v>
      </c>
      <c r="BB56" s="81">
        <f t="shared" si="22"/>
        <v>2.8659999999999997</v>
      </c>
      <c r="BC56" s="92">
        <v>2.64</v>
      </c>
      <c r="BD56" s="82">
        <v>2.74</v>
      </c>
      <c r="BE56" s="82">
        <v>2.58</v>
      </c>
      <c r="BF56" s="92">
        <v>3.06</v>
      </c>
      <c r="BG56" s="81">
        <f t="shared" si="23"/>
        <v>2.7550000000000003</v>
      </c>
      <c r="BH56" s="92">
        <v>2.99</v>
      </c>
      <c r="BI56" s="82"/>
      <c r="BJ56" s="82"/>
      <c r="BK56" s="92"/>
      <c r="BL56" s="81">
        <f t="shared" si="24"/>
        <v>2.99</v>
      </c>
      <c r="BM56" s="92"/>
      <c r="BN56" s="92"/>
      <c r="BO56" s="92"/>
      <c r="BP56" s="92"/>
      <c r="BQ56" s="92"/>
      <c r="BR56" s="81" t="e">
        <f t="shared" si="25"/>
        <v>#DIV/0!</v>
      </c>
    </row>
    <row r="57" spans="1:70" ht="12.75" customHeight="1" x14ac:dyDescent="0.25">
      <c r="A57" s="17" t="str">
        <f>VLOOKUP(F57,'Location List'!$A$2:$T$644,20,FALSE)</f>
        <v>Chris Kelly</v>
      </c>
      <c r="B57" s="17" t="str">
        <f>VLOOKUP(F57,'Location List'!$A$2:$T$644,19,FALSE)</f>
        <v>Chris Parenti</v>
      </c>
      <c r="C57" s="17" t="str">
        <f>VLOOKUP(F57,'Location List'!$A$2:$T$644,18,FALSE)</f>
        <v>Nery Melgar</v>
      </c>
      <c r="D57" s="17" t="str">
        <f>VLOOKUP(F57,'Location List'!$A$2:$T$644,9,FALSE)</f>
        <v>SUSAN JENSEN</v>
      </c>
      <c r="E57" s="43" t="str">
        <f>VLOOKUP(F57,'Location List'!$A$2:$T$644,2,FALSE)</f>
        <v>MANASSAS</v>
      </c>
      <c r="F57" s="47">
        <v>118</v>
      </c>
      <c r="G57" s="91">
        <v>2.52</v>
      </c>
      <c r="H57" s="91">
        <v>2.5299999999999998</v>
      </c>
      <c r="I57" s="91">
        <v>2.64</v>
      </c>
      <c r="J57" s="91">
        <v>2.64</v>
      </c>
      <c r="K57" s="51">
        <f t="shared" si="5"/>
        <v>2.5825</v>
      </c>
      <c r="L57" s="91">
        <v>2.66</v>
      </c>
      <c r="M57" s="91">
        <v>2.7</v>
      </c>
      <c r="N57" s="91">
        <v>2.65</v>
      </c>
      <c r="O57" s="91">
        <v>2.63</v>
      </c>
      <c r="P57" s="51">
        <f t="shared" si="6"/>
        <v>2.66</v>
      </c>
      <c r="Q57" s="91">
        <v>2.72</v>
      </c>
      <c r="R57" s="91">
        <v>2.89</v>
      </c>
      <c r="S57" s="91"/>
      <c r="T57" s="91">
        <v>2.5499999999999998</v>
      </c>
      <c r="U57" s="91">
        <v>2.79</v>
      </c>
      <c r="V57" s="51">
        <f t="shared" si="7"/>
        <v>2.7374999999999998</v>
      </c>
      <c r="W57" s="91">
        <v>2.59</v>
      </c>
      <c r="X57" s="91">
        <v>2.5099999999999998</v>
      </c>
      <c r="Y57" s="91">
        <v>2.81</v>
      </c>
      <c r="Z57" s="91">
        <v>2.71</v>
      </c>
      <c r="AA57" s="59">
        <f t="shared" si="17"/>
        <v>2.6550000000000002</v>
      </c>
      <c r="AB57" s="91">
        <v>2.99</v>
      </c>
      <c r="AC57" s="91">
        <v>2.75</v>
      </c>
      <c r="AD57" s="91">
        <v>2.62</v>
      </c>
      <c r="AE57" s="82">
        <v>2.7</v>
      </c>
      <c r="AF57" s="59">
        <f t="shared" si="18"/>
        <v>2.7649999999999997</v>
      </c>
      <c r="AG57" s="91">
        <v>2.69</v>
      </c>
      <c r="AH57" s="91">
        <v>2.73</v>
      </c>
      <c r="AI57" s="91">
        <v>2.78</v>
      </c>
      <c r="AJ57" s="92">
        <v>2.66</v>
      </c>
      <c r="AK57" s="92">
        <v>3.02</v>
      </c>
      <c r="AL57" s="59">
        <f t="shared" si="19"/>
        <v>2.7974999999999999</v>
      </c>
      <c r="AM57" s="92">
        <v>2.75</v>
      </c>
      <c r="AN57" s="92">
        <v>3.07</v>
      </c>
      <c r="AO57" s="92">
        <v>2.87</v>
      </c>
      <c r="AP57" s="92">
        <v>3.08</v>
      </c>
      <c r="AQ57" s="59">
        <f t="shared" si="20"/>
        <v>2.9425000000000003</v>
      </c>
      <c r="AR57" s="120">
        <v>2.89</v>
      </c>
      <c r="AS57" s="92">
        <v>3.01</v>
      </c>
      <c r="AT57" s="92">
        <v>3.13</v>
      </c>
      <c r="AU57" s="92">
        <v>2.87</v>
      </c>
      <c r="AV57" s="81">
        <f t="shared" si="21"/>
        <v>2.9750000000000005</v>
      </c>
      <c r="AW57" s="92">
        <v>2.5</v>
      </c>
      <c r="AX57" s="92">
        <v>2.91</v>
      </c>
      <c r="AY57" s="92">
        <v>2.88</v>
      </c>
      <c r="AZ57" s="92">
        <v>2.48</v>
      </c>
      <c r="BA57" s="92">
        <v>2.78</v>
      </c>
      <c r="BB57" s="81">
        <f t="shared" si="22"/>
        <v>2.71</v>
      </c>
      <c r="BC57" s="92">
        <v>2.66</v>
      </c>
      <c r="BD57" s="82">
        <v>2.65</v>
      </c>
      <c r="BE57" s="82">
        <v>2.79</v>
      </c>
      <c r="BF57" s="92">
        <v>2.74</v>
      </c>
      <c r="BG57" s="81">
        <f t="shared" si="23"/>
        <v>2.7100000000000004</v>
      </c>
      <c r="BH57" s="92">
        <v>2.59</v>
      </c>
      <c r="BI57" s="82"/>
      <c r="BJ57" s="82"/>
      <c r="BK57" s="92"/>
      <c r="BL57" s="81">
        <f t="shared" si="24"/>
        <v>2.59</v>
      </c>
      <c r="BM57" s="92"/>
      <c r="BN57" s="92"/>
      <c r="BO57" s="92"/>
      <c r="BP57" s="92"/>
      <c r="BQ57" s="92"/>
      <c r="BR57" s="81" t="e">
        <f t="shared" si="25"/>
        <v>#DIV/0!</v>
      </c>
    </row>
    <row r="58" spans="1:70" ht="12.75" customHeight="1" x14ac:dyDescent="0.25">
      <c r="A58" s="17" t="str">
        <f>VLOOKUP(F58,'Location List'!$A$2:$T$644,20,FALSE)</f>
        <v>Chris Kelly</v>
      </c>
      <c r="B58" s="17" t="str">
        <f>VLOOKUP(F58,'Location List'!$A$2:$T$644,19,FALSE)</f>
        <v>Chris Parenti</v>
      </c>
      <c r="C58" s="17" t="str">
        <f>VLOOKUP(F58,'Location List'!$A$2:$T$644,18,FALSE)</f>
        <v>Robert Lane</v>
      </c>
      <c r="D58" s="17" t="str">
        <f>VLOOKUP(F58,'Location List'!$A$2:$T$644,9,FALSE)</f>
        <v>SUSAN JENSEN</v>
      </c>
      <c r="E58" s="43" t="str">
        <f>VLOOKUP(F58,'Location List'!$A$2:$T$644,2,FALSE)</f>
        <v>WINCHESTER</v>
      </c>
      <c r="F58" s="47">
        <v>119</v>
      </c>
      <c r="G58" s="91">
        <v>3.21</v>
      </c>
      <c r="H58" s="91">
        <v>2.81</v>
      </c>
      <c r="I58" s="91">
        <v>2.84</v>
      </c>
      <c r="J58" s="91">
        <v>2.95</v>
      </c>
      <c r="K58" s="51">
        <f t="shared" si="5"/>
        <v>2.9524999999999997</v>
      </c>
      <c r="L58" s="91">
        <v>3.07</v>
      </c>
      <c r="M58" s="91">
        <v>2.86</v>
      </c>
      <c r="N58" s="91">
        <v>3.11</v>
      </c>
      <c r="O58" s="91">
        <v>3.04</v>
      </c>
      <c r="P58" s="51">
        <f t="shared" si="6"/>
        <v>3.0199999999999996</v>
      </c>
      <c r="Q58" s="91">
        <v>3.09</v>
      </c>
      <c r="R58" s="91">
        <v>2.82</v>
      </c>
      <c r="S58" s="91"/>
      <c r="T58" s="91">
        <v>3.07</v>
      </c>
      <c r="U58" s="91">
        <v>3.08</v>
      </c>
      <c r="V58" s="51">
        <f t="shared" si="7"/>
        <v>3.0150000000000001</v>
      </c>
      <c r="W58" s="91">
        <v>3.34</v>
      </c>
      <c r="X58" s="91">
        <v>3.09</v>
      </c>
      <c r="Y58" s="91">
        <v>2.8</v>
      </c>
      <c r="Z58" s="91">
        <v>3.08</v>
      </c>
      <c r="AA58" s="59">
        <f t="shared" si="17"/>
        <v>3.0775000000000001</v>
      </c>
      <c r="AB58" s="91">
        <v>2.89</v>
      </c>
      <c r="AC58" s="91">
        <v>2.95</v>
      </c>
      <c r="AD58" s="91">
        <v>3.99</v>
      </c>
      <c r="AE58" s="82">
        <v>4.41</v>
      </c>
      <c r="AF58" s="59">
        <f t="shared" si="18"/>
        <v>3.56</v>
      </c>
      <c r="AG58" s="91">
        <v>3.93</v>
      </c>
      <c r="AH58" s="91">
        <v>4.29</v>
      </c>
      <c r="AI58" s="91">
        <v>4.1500000000000004</v>
      </c>
      <c r="AJ58" s="92">
        <v>3.55</v>
      </c>
      <c r="AK58" s="92">
        <v>3.97</v>
      </c>
      <c r="AL58" s="59">
        <f t="shared" si="19"/>
        <v>3.9900000000000007</v>
      </c>
      <c r="AM58" s="92">
        <v>3.44</v>
      </c>
      <c r="AN58" s="92">
        <v>3.16</v>
      </c>
      <c r="AO58" s="92">
        <v>3.23</v>
      </c>
      <c r="AP58" s="92">
        <v>3.18</v>
      </c>
      <c r="AQ58" s="59">
        <f t="shared" si="20"/>
        <v>3.2524999999999999</v>
      </c>
      <c r="AR58" s="120">
        <v>3.34</v>
      </c>
      <c r="AS58" s="92">
        <v>3.13</v>
      </c>
      <c r="AT58" s="92">
        <v>2.76</v>
      </c>
      <c r="AU58" s="92">
        <v>3.34</v>
      </c>
      <c r="AV58" s="81">
        <f t="shared" si="21"/>
        <v>3.1425000000000001</v>
      </c>
      <c r="AW58" s="92">
        <v>4.41</v>
      </c>
      <c r="AX58" s="92">
        <v>3.7</v>
      </c>
      <c r="AY58" s="92">
        <v>3.12</v>
      </c>
      <c r="AZ58" s="92">
        <v>2.78</v>
      </c>
      <c r="BA58" s="92">
        <v>3.02</v>
      </c>
      <c r="BB58" s="81">
        <f t="shared" si="22"/>
        <v>3.4060000000000001</v>
      </c>
      <c r="BC58" s="92">
        <v>3.84</v>
      </c>
      <c r="BD58" s="82">
        <v>3.85</v>
      </c>
      <c r="BE58" s="82">
        <v>3.35</v>
      </c>
      <c r="BF58" s="92">
        <v>2.83</v>
      </c>
      <c r="BG58" s="81">
        <f t="shared" si="23"/>
        <v>3.4674999999999998</v>
      </c>
      <c r="BH58" s="92">
        <v>3.55</v>
      </c>
      <c r="BI58" s="82"/>
      <c r="BJ58" s="82"/>
      <c r="BK58" s="92"/>
      <c r="BL58" s="81">
        <f t="shared" si="24"/>
        <v>3.55</v>
      </c>
      <c r="BM58" s="92"/>
      <c r="BN58" s="92"/>
      <c r="BO58" s="92"/>
      <c r="BP58" s="92"/>
      <c r="BQ58" s="92"/>
      <c r="BR58" s="81" t="e">
        <f t="shared" si="25"/>
        <v>#DIV/0!</v>
      </c>
    </row>
    <row r="59" spans="1:70" ht="12.75" customHeight="1" x14ac:dyDescent="0.25">
      <c r="A59" s="17" t="str">
        <f>VLOOKUP(F59,'Location List'!$A$2:$T$644,20,FALSE)</f>
        <v>Tim Kerum</v>
      </c>
      <c r="B59" s="17" t="str">
        <f>VLOOKUP(F59,'Location List'!$A$2:$T$644,19,FALSE)</f>
        <v>Mike Seymour</v>
      </c>
      <c r="C59" s="17" t="str">
        <f>VLOOKUP(F59,'Location List'!$A$2:$T$644,18,FALSE)</f>
        <v>Rocky Trevino</v>
      </c>
      <c r="D59" s="17" t="str">
        <f>VLOOKUP(F59,'Location List'!$A$2:$T$644,9,FALSE)</f>
        <v>RYAN RODRIGUEZ</v>
      </c>
      <c r="E59" s="43" t="str">
        <f>VLOOKUP(F59,'Location List'!$A$2:$T$644,2,FALSE)</f>
        <v>SALT LAKE CITY</v>
      </c>
      <c r="F59" s="47">
        <v>120</v>
      </c>
      <c r="G59" s="91">
        <v>3.01</v>
      </c>
      <c r="H59" s="91">
        <v>3.02</v>
      </c>
      <c r="I59" s="91">
        <v>2.94</v>
      </c>
      <c r="J59" s="91">
        <v>2.97</v>
      </c>
      <c r="K59" s="51">
        <f t="shared" si="5"/>
        <v>2.9849999999999999</v>
      </c>
      <c r="L59" s="91">
        <v>3.05</v>
      </c>
      <c r="M59" s="91">
        <v>2.87</v>
      </c>
      <c r="N59" s="91">
        <v>3.02</v>
      </c>
      <c r="O59" s="91">
        <v>3.22</v>
      </c>
      <c r="P59" s="51">
        <f t="shared" si="6"/>
        <v>3.04</v>
      </c>
      <c r="Q59" s="91">
        <v>2.94</v>
      </c>
      <c r="R59" s="91">
        <v>2.76</v>
      </c>
      <c r="S59" s="91"/>
      <c r="T59" s="91">
        <v>3.06</v>
      </c>
      <c r="U59" s="91">
        <v>3.03</v>
      </c>
      <c r="V59" s="51">
        <f t="shared" si="7"/>
        <v>2.9474999999999998</v>
      </c>
      <c r="W59" s="91">
        <v>3.02</v>
      </c>
      <c r="X59" s="91">
        <v>2.87</v>
      </c>
      <c r="Y59" s="91">
        <v>3.16</v>
      </c>
      <c r="Z59" s="91">
        <v>2.99</v>
      </c>
      <c r="AA59" s="59">
        <f t="shared" si="17"/>
        <v>3.0100000000000002</v>
      </c>
      <c r="AB59" s="91">
        <v>2.97</v>
      </c>
      <c r="AC59" s="91">
        <v>3.04</v>
      </c>
      <c r="AD59" s="91">
        <v>3.01</v>
      </c>
      <c r="AE59" s="82">
        <v>3.08</v>
      </c>
      <c r="AF59" s="59">
        <f t="shared" si="18"/>
        <v>3.0249999999999999</v>
      </c>
      <c r="AG59" s="91">
        <v>3.03</v>
      </c>
      <c r="AH59" s="91">
        <v>3.37</v>
      </c>
      <c r="AI59" s="91">
        <v>3.35</v>
      </c>
      <c r="AJ59" s="92">
        <v>3.51</v>
      </c>
      <c r="AK59" s="92">
        <v>3.13</v>
      </c>
      <c r="AL59" s="59">
        <f t="shared" si="19"/>
        <v>3.34</v>
      </c>
      <c r="AM59" s="92">
        <v>3.16</v>
      </c>
      <c r="AN59" s="92">
        <v>3.19</v>
      </c>
      <c r="AO59" s="92">
        <v>3.02</v>
      </c>
      <c r="AP59" s="92">
        <v>3.1</v>
      </c>
      <c r="AQ59" s="59">
        <f t="shared" si="20"/>
        <v>3.1174999999999997</v>
      </c>
      <c r="AR59" s="120">
        <v>3.05</v>
      </c>
      <c r="AS59" s="92">
        <v>3.19</v>
      </c>
      <c r="AT59" s="92">
        <v>3.13</v>
      </c>
      <c r="AU59" s="92">
        <v>2.94</v>
      </c>
      <c r="AV59" s="81">
        <f t="shared" si="21"/>
        <v>3.0775000000000001</v>
      </c>
      <c r="AW59" s="92">
        <v>2.95</v>
      </c>
      <c r="AX59" s="92">
        <v>3.07</v>
      </c>
      <c r="AY59" s="92">
        <v>2.81</v>
      </c>
      <c r="AZ59" s="92">
        <v>3.13</v>
      </c>
      <c r="BA59" s="92">
        <v>3.24</v>
      </c>
      <c r="BB59" s="81">
        <f t="shared" si="22"/>
        <v>3.04</v>
      </c>
      <c r="BC59" s="92">
        <v>2.9</v>
      </c>
      <c r="BD59" s="82">
        <v>3</v>
      </c>
      <c r="BE59" s="82">
        <v>3.12</v>
      </c>
      <c r="BF59" s="92">
        <v>2.97</v>
      </c>
      <c r="BG59" s="81">
        <f t="shared" si="23"/>
        <v>2.9975000000000001</v>
      </c>
      <c r="BH59" s="92">
        <v>2.93</v>
      </c>
      <c r="BI59" s="82"/>
      <c r="BJ59" s="82"/>
      <c r="BK59" s="92"/>
      <c r="BL59" s="81">
        <f t="shared" si="24"/>
        <v>2.93</v>
      </c>
      <c r="BM59" s="92"/>
      <c r="BN59" s="92"/>
      <c r="BO59" s="92"/>
      <c r="BP59" s="92"/>
      <c r="BQ59" s="92"/>
      <c r="BR59" s="81" t="e">
        <f t="shared" si="25"/>
        <v>#DIV/0!</v>
      </c>
    </row>
    <row r="60" spans="1:70" ht="12.75" customHeight="1" x14ac:dyDescent="0.25">
      <c r="A60" s="17" t="str">
        <f>VLOOKUP(F60,'Location List'!$A$2:$T$644,20,FALSE)</f>
        <v>Bill Eich</v>
      </c>
      <c r="B60" s="17" t="str">
        <f>VLOOKUP(F60,'Location List'!$A$2:$T$644,19,FALSE)</f>
        <v>Dennis Morgan</v>
      </c>
      <c r="C60" s="17" t="str">
        <f>VLOOKUP(F60,'Location List'!$A$2:$T$644,18,FALSE)</f>
        <v>Sean Brady</v>
      </c>
      <c r="D60" s="17" t="str">
        <f>VLOOKUP(F60,'Location List'!$A$2:$T$644,9,FALSE)</f>
        <v>HASHEM SAADAT</v>
      </c>
      <c r="E60" s="43" t="str">
        <f>VLOOKUP(F60,'Location List'!$A$2:$T$644,2,FALSE)</f>
        <v>WINSTON-SALEM</v>
      </c>
      <c r="F60" s="47">
        <v>121</v>
      </c>
      <c r="G60" s="91">
        <v>3.02</v>
      </c>
      <c r="H60" s="91">
        <v>2.99</v>
      </c>
      <c r="I60" s="91">
        <v>3.1</v>
      </c>
      <c r="J60" s="91">
        <v>3.13</v>
      </c>
      <c r="K60" s="51">
        <f t="shared" si="5"/>
        <v>3.0599999999999996</v>
      </c>
      <c r="L60" s="91">
        <v>2.99</v>
      </c>
      <c r="M60" s="91">
        <v>2.96</v>
      </c>
      <c r="N60" s="91">
        <v>2.99</v>
      </c>
      <c r="O60" s="91">
        <v>3.07</v>
      </c>
      <c r="P60" s="51">
        <f t="shared" si="6"/>
        <v>3.0025000000000004</v>
      </c>
      <c r="Q60" s="91">
        <v>3.02</v>
      </c>
      <c r="R60" s="91">
        <v>3.22</v>
      </c>
      <c r="S60" s="91"/>
      <c r="T60" s="91">
        <v>3.04</v>
      </c>
      <c r="U60" s="91">
        <v>3</v>
      </c>
      <c r="V60" s="51">
        <f t="shared" si="7"/>
        <v>3.0700000000000003</v>
      </c>
      <c r="W60" s="91">
        <v>3.04</v>
      </c>
      <c r="X60" s="91">
        <v>2.98</v>
      </c>
      <c r="Y60" s="91">
        <v>2.9</v>
      </c>
      <c r="Z60" s="91">
        <v>3.14</v>
      </c>
      <c r="AA60" s="59">
        <f t="shared" si="17"/>
        <v>3.0150000000000001</v>
      </c>
      <c r="AB60" s="91">
        <v>3.16</v>
      </c>
      <c r="AC60" s="91">
        <v>3.22</v>
      </c>
      <c r="AD60" s="91">
        <v>3.07</v>
      </c>
      <c r="AE60" s="82">
        <v>2.91</v>
      </c>
      <c r="AF60" s="59">
        <f t="shared" si="18"/>
        <v>3.0900000000000003</v>
      </c>
      <c r="AG60" s="91">
        <v>3.13</v>
      </c>
      <c r="AH60" s="91">
        <v>3.23</v>
      </c>
      <c r="AI60" s="91">
        <v>3.29</v>
      </c>
      <c r="AJ60" s="92">
        <v>3.11</v>
      </c>
      <c r="AK60" s="92">
        <v>3.31</v>
      </c>
      <c r="AL60" s="59">
        <f t="shared" si="19"/>
        <v>3.2349999999999999</v>
      </c>
      <c r="AM60" s="92">
        <v>3.16</v>
      </c>
      <c r="AN60" s="92">
        <v>3.02</v>
      </c>
      <c r="AO60" s="92">
        <v>3.17</v>
      </c>
      <c r="AP60" s="92">
        <v>2.95</v>
      </c>
      <c r="AQ60" s="59">
        <f t="shared" si="20"/>
        <v>3.0750000000000002</v>
      </c>
      <c r="AR60" s="120">
        <v>2.94</v>
      </c>
      <c r="AS60" s="92">
        <v>2.94</v>
      </c>
      <c r="AT60" s="92">
        <v>2.89</v>
      </c>
      <c r="AU60" s="92">
        <v>2.95</v>
      </c>
      <c r="AV60" s="81">
        <f t="shared" si="21"/>
        <v>2.9299999999999997</v>
      </c>
      <c r="AW60" s="92">
        <v>3.07</v>
      </c>
      <c r="AX60" s="92">
        <v>2.8</v>
      </c>
      <c r="AY60" s="92">
        <v>2.84</v>
      </c>
      <c r="AZ60" s="92">
        <v>2.87</v>
      </c>
      <c r="BA60" s="92">
        <v>3.12</v>
      </c>
      <c r="BB60" s="81">
        <f t="shared" si="22"/>
        <v>2.94</v>
      </c>
      <c r="BC60" s="92">
        <v>2.95</v>
      </c>
      <c r="BD60" s="82">
        <v>3.04</v>
      </c>
      <c r="BE60" s="82">
        <v>3.76</v>
      </c>
      <c r="BF60" s="92">
        <v>3.63</v>
      </c>
      <c r="BG60" s="81">
        <f t="shared" si="23"/>
        <v>3.3449999999999998</v>
      </c>
      <c r="BH60" s="92">
        <v>3.88</v>
      </c>
      <c r="BI60" s="82"/>
      <c r="BJ60" s="82"/>
      <c r="BK60" s="92"/>
      <c r="BL60" s="81">
        <f t="shared" si="24"/>
        <v>3.88</v>
      </c>
      <c r="BM60" s="92"/>
      <c r="BN60" s="92"/>
      <c r="BO60" s="92"/>
      <c r="BP60" s="92"/>
      <c r="BQ60" s="92"/>
      <c r="BR60" s="81" t="e">
        <f t="shared" si="25"/>
        <v>#DIV/0!</v>
      </c>
    </row>
    <row r="61" spans="1:70" ht="12.75" customHeight="1" x14ac:dyDescent="0.25">
      <c r="A61" s="17" t="str">
        <f>VLOOKUP(F61,'Location List'!$A$2:$T$644,20,FALSE)</f>
        <v>Tim Kerum</v>
      </c>
      <c r="B61" s="17" t="str">
        <f>VLOOKUP(F61,'Location List'!$A$2:$T$644,19,FALSE)</f>
        <v>Troy Chaney</v>
      </c>
      <c r="C61" s="17" t="str">
        <f>VLOOKUP(F61,'Location List'!$A$2:$T$644,18,FALSE)</f>
        <v>Albino Ramirez</v>
      </c>
      <c r="D61" s="17" t="str">
        <f>VLOOKUP(F61,'Location List'!$A$2:$T$644,9,FALSE)</f>
        <v>Adam Shafran</v>
      </c>
      <c r="E61" s="43" t="str">
        <f>VLOOKUP(F61,'Location List'!$A$2:$T$644,2,FALSE)</f>
        <v>MODESTO</v>
      </c>
      <c r="F61" s="47">
        <v>200</v>
      </c>
      <c r="G61" s="91">
        <v>3.19</v>
      </c>
      <c r="H61" s="91">
        <v>3.02</v>
      </c>
      <c r="I61" s="91">
        <v>3.26</v>
      </c>
      <c r="J61" s="91">
        <v>3.19</v>
      </c>
      <c r="K61" s="51">
        <f t="shared" si="5"/>
        <v>3.1649999999999996</v>
      </c>
      <c r="L61" s="91">
        <v>3.04</v>
      </c>
      <c r="M61" s="91">
        <v>3.17</v>
      </c>
      <c r="N61" s="91">
        <v>3.33</v>
      </c>
      <c r="O61" s="91">
        <v>3.19</v>
      </c>
      <c r="P61" s="51">
        <f t="shared" si="6"/>
        <v>3.1824999999999997</v>
      </c>
      <c r="Q61" s="91">
        <v>3.24</v>
      </c>
      <c r="R61" s="91">
        <v>3.09</v>
      </c>
      <c r="S61" s="91"/>
      <c r="T61" s="91">
        <v>3.11</v>
      </c>
      <c r="U61" s="91">
        <v>3.05</v>
      </c>
      <c r="V61" s="51">
        <f t="shared" si="7"/>
        <v>3.1224999999999996</v>
      </c>
      <c r="W61" s="91">
        <v>3.16</v>
      </c>
      <c r="X61" s="91">
        <v>3.18</v>
      </c>
      <c r="Y61" s="91">
        <v>3.15</v>
      </c>
      <c r="Z61" s="91">
        <v>2.99</v>
      </c>
      <c r="AA61" s="59">
        <f t="shared" si="17"/>
        <v>3.12</v>
      </c>
      <c r="AB61" s="91">
        <v>3.03</v>
      </c>
      <c r="AC61" s="91">
        <v>2.95</v>
      </c>
      <c r="AD61" s="91">
        <v>2.81</v>
      </c>
      <c r="AE61" s="82">
        <v>3.09</v>
      </c>
      <c r="AF61" s="59">
        <f t="shared" si="18"/>
        <v>2.97</v>
      </c>
      <c r="AG61" s="91">
        <v>2.99</v>
      </c>
      <c r="AH61" s="91">
        <v>2.89</v>
      </c>
      <c r="AI61" s="91">
        <v>3.13</v>
      </c>
      <c r="AJ61" s="92">
        <v>3.25</v>
      </c>
      <c r="AK61" s="92">
        <v>3</v>
      </c>
      <c r="AL61" s="59">
        <f t="shared" si="19"/>
        <v>3.0674999999999999</v>
      </c>
      <c r="AM61" s="92">
        <v>3</v>
      </c>
      <c r="AN61" s="92">
        <v>3.05</v>
      </c>
      <c r="AO61" s="92">
        <v>3.05</v>
      </c>
      <c r="AP61" s="92">
        <v>3.11</v>
      </c>
      <c r="AQ61" s="59">
        <f t="shared" si="20"/>
        <v>3.0524999999999998</v>
      </c>
      <c r="AR61" s="120">
        <v>3.37</v>
      </c>
      <c r="AS61" s="92">
        <v>3.2</v>
      </c>
      <c r="AT61" s="92">
        <v>3.01</v>
      </c>
      <c r="AU61" s="92">
        <v>3.23</v>
      </c>
      <c r="AV61" s="81">
        <f t="shared" si="21"/>
        <v>3.2025000000000001</v>
      </c>
      <c r="AW61" s="92">
        <v>3.15</v>
      </c>
      <c r="AX61" s="92">
        <v>2.86</v>
      </c>
      <c r="AY61" s="92">
        <v>2.76</v>
      </c>
      <c r="AZ61" s="92">
        <v>2.82</v>
      </c>
      <c r="BA61" s="92">
        <v>3.02</v>
      </c>
      <c r="BB61" s="81">
        <f t="shared" si="22"/>
        <v>2.9219999999999997</v>
      </c>
      <c r="BC61" s="92">
        <v>2.83</v>
      </c>
      <c r="BD61" s="82">
        <v>2.8</v>
      </c>
      <c r="BE61" s="82">
        <v>2.86</v>
      </c>
      <c r="BF61" s="92">
        <v>2.86</v>
      </c>
      <c r="BG61" s="81">
        <f t="shared" si="23"/>
        <v>2.8374999999999999</v>
      </c>
      <c r="BH61" s="92">
        <v>3.21</v>
      </c>
      <c r="BI61" s="82"/>
      <c r="BJ61" s="82"/>
      <c r="BK61" s="92"/>
      <c r="BL61" s="81">
        <f t="shared" si="24"/>
        <v>3.21</v>
      </c>
      <c r="BM61" s="92"/>
      <c r="BN61" s="92"/>
      <c r="BO61" s="92"/>
      <c r="BP61" s="92"/>
      <c r="BQ61" s="92"/>
      <c r="BR61" s="81" t="e">
        <f t="shared" si="25"/>
        <v>#DIV/0!</v>
      </c>
    </row>
    <row r="62" spans="1:70" ht="12.75" customHeight="1" x14ac:dyDescent="0.25">
      <c r="A62" s="17" t="str">
        <f>VLOOKUP(F62,'Location List'!$A$2:$T$644,20,FALSE)</f>
        <v>Tim Kerum</v>
      </c>
      <c r="B62" s="17" t="str">
        <f>VLOOKUP(F62,'Location List'!$A$2:$T$644,19,FALSE)</f>
        <v>Troy Chaney</v>
      </c>
      <c r="C62" s="17" t="str">
        <f>VLOOKUP(F62,'Location List'!$A$2:$T$644,18,FALSE)</f>
        <v>Clarence Davidson</v>
      </c>
      <c r="D62" s="17" t="str">
        <f>VLOOKUP(F62,'Location List'!$A$2:$T$644,9,FALSE)</f>
        <v>LOUIS DEIGNAN</v>
      </c>
      <c r="E62" s="43" t="str">
        <f>VLOOKUP(F62,'Location List'!$A$2:$T$644,2,FALSE)</f>
        <v>CHANDLER</v>
      </c>
      <c r="F62" s="47">
        <v>201</v>
      </c>
      <c r="G62" s="91">
        <v>3</v>
      </c>
      <c r="H62" s="91">
        <v>2.9</v>
      </c>
      <c r="I62" s="91">
        <v>2.98</v>
      </c>
      <c r="J62" s="91">
        <v>3.07</v>
      </c>
      <c r="K62" s="51">
        <f t="shared" si="5"/>
        <v>2.9875000000000003</v>
      </c>
      <c r="L62" s="91">
        <v>3.06</v>
      </c>
      <c r="M62" s="91">
        <v>2.85</v>
      </c>
      <c r="N62" s="91">
        <v>2.85</v>
      </c>
      <c r="O62" s="91">
        <v>2.92</v>
      </c>
      <c r="P62" s="51">
        <f t="shared" si="6"/>
        <v>2.92</v>
      </c>
      <c r="Q62" s="91">
        <v>3.07</v>
      </c>
      <c r="R62" s="91">
        <v>3.11</v>
      </c>
      <c r="S62" s="91"/>
      <c r="T62" s="91">
        <v>2.98</v>
      </c>
      <c r="U62" s="91">
        <v>3.14</v>
      </c>
      <c r="V62" s="51">
        <f t="shared" si="7"/>
        <v>3.0750000000000002</v>
      </c>
      <c r="W62" s="91">
        <v>3.02</v>
      </c>
      <c r="X62" s="91">
        <v>3.32</v>
      </c>
      <c r="Y62" s="91">
        <v>3.63</v>
      </c>
      <c r="Z62" s="91">
        <v>2.9</v>
      </c>
      <c r="AA62" s="59">
        <f t="shared" si="17"/>
        <v>3.2174999999999998</v>
      </c>
      <c r="AB62" s="91">
        <v>3.02</v>
      </c>
      <c r="AC62" s="91">
        <v>3.27</v>
      </c>
      <c r="AD62" s="91">
        <v>3.09</v>
      </c>
      <c r="AE62" s="82">
        <v>3.14</v>
      </c>
      <c r="AF62" s="59">
        <f t="shared" si="18"/>
        <v>3.13</v>
      </c>
      <c r="AG62" s="91">
        <v>3.05</v>
      </c>
      <c r="AH62" s="91">
        <v>2.98</v>
      </c>
      <c r="AI62" s="91">
        <v>2.98</v>
      </c>
      <c r="AJ62" s="92">
        <v>3.17</v>
      </c>
      <c r="AK62" s="92">
        <v>3.16</v>
      </c>
      <c r="AL62" s="59">
        <f t="shared" si="19"/>
        <v>3.0724999999999998</v>
      </c>
      <c r="AM62" s="92">
        <v>3.14</v>
      </c>
      <c r="AN62" s="92">
        <v>2.89</v>
      </c>
      <c r="AO62" s="92">
        <v>3.08</v>
      </c>
      <c r="AP62" s="92">
        <v>3.14</v>
      </c>
      <c r="AQ62" s="59">
        <f t="shared" si="20"/>
        <v>3.0625</v>
      </c>
      <c r="AR62" s="120">
        <v>3.39</v>
      </c>
      <c r="AS62" s="92">
        <v>3.38</v>
      </c>
      <c r="AT62" s="92">
        <v>3.07</v>
      </c>
      <c r="AU62" s="92">
        <v>3.03</v>
      </c>
      <c r="AV62" s="81">
        <f t="shared" si="21"/>
        <v>3.2174999999999998</v>
      </c>
      <c r="AW62" s="92">
        <v>2.96</v>
      </c>
      <c r="AX62" s="92">
        <v>2.82</v>
      </c>
      <c r="AY62" s="92">
        <v>3.05</v>
      </c>
      <c r="AZ62" s="92">
        <v>2.97</v>
      </c>
      <c r="BA62" s="92">
        <v>2.91</v>
      </c>
      <c r="BB62" s="81">
        <f t="shared" si="22"/>
        <v>2.9419999999999997</v>
      </c>
      <c r="BC62" s="92">
        <v>2.95</v>
      </c>
      <c r="BD62" s="82">
        <v>2.94</v>
      </c>
      <c r="BE62" s="82">
        <v>2.99</v>
      </c>
      <c r="BF62" s="92">
        <v>3.09</v>
      </c>
      <c r="BG62" s="81">
        <f t="shared" si="23"/>
        <v>2.9925000000000002</v>
      </c>
      <c r="BH62" s="92">
        <v>2.87</v>
      </c>
      <c r="BI62" s="82"/>
      <c r="BJ62" s="82"/>
      <c r="BK62" s="92"/>
      <c r="BL62" s="81">
        <f t="shared" si="24"/>
        <v>2.87</v>
      </c>
      <c r="BM62" s="92"/>
      <c r="BN62" s="92"/>
      <c r="BO62" s="92"/>
      <c r="BP62" s="92"/>
      <c r="BQ62" s="92"/>
      <c r="BR62" s="81" t="e">
        <f t="shared" si="25"/>
        <v>#DIV/0!</v>
      </c>
    </row>
    <row r="63" spans="1:70" ht="12.75" customHeight="1" x14ac:dyDescent="0.25">
      <c r="A63" s="17" t="str">
        <f>VLOOKUP(F63,'Location List'!$A$2:$T$644,20,FALSE)</f>
        <v>Tim Kerum</v>
      </c>
      <c r="B63" s="17" t="str">
        <f>VLOOKUP(F63,'Location List'!$A$2:$T$644,19,FALSE)</f>
        <v>Troy Chaney</v>
      </c>
      <c r="C63" s="17" t="str">
        <f>VLOOKUP(F63,'Location List'!$A$2:$T$644,18,FALSE)</f>
        <v>Clarence Davidson</v>
      </c>
      <c r="D63" s="17" t="str">
        <f>VLOOKUP(F63,'Location List'!$A$2:$T$644,9,FALSE)</f>
        <v>LOUIS DEIGNAN</v>
      </c>
      <c r="E63" s="43" t="str">
        <f>VLOOKUP(F63,'Location List'!$A$2:$T$644,2,FALSE)</f>
        <v>GOODYEAR</v>
      </c>
      <c r="F63" s="47">
        <v>202</v>
      </c>
      <c r="G63" s="91">
        <v>2.99</v>
      </c>
      <c r="H63" s="91">
        <v>3.14</v>
      </c>
      <c r="I63" s="91">
        <v>2.97</v>
      </c>
      <c r="J63" s="91">
        <v>3.09</v>
      </c>
      <c r="K63" s="51">
        <f t="shared" si="5"/>
        <v>3.0475000000000003</v>
      </c>
      <c r="L63" s="91">
        <v>2.91</v>
      </c>
      <c r="M63" s="91">
        <v>3.11</v>
      </c>
      <c r="N63" s="91">
        <v>3.15</v>
      </c>
      <c r="O63" s="91">
        <v>3.18</v>
      </c>
      <c r="P63" s="51">
        <f t="shared" si="6"/>
        <v>3.0874999999999999</v>
      </c>
      <c r="Q63" s="91">
        <v>3.07</v>
      </c>
      <c r="R63" s="91">
        <v>3.15</v>
      </c>
      <c r="S63" s="91"/>
      <c r="T63" s="91">
        <v>3.02</v>
      </c>
      <c r="U63" s="91">
        <v>3.01</v>
      </c>
      <c r="V63" s="51">
        <f t="shared" si="7"/>
        <v>3.0625</v>
      </c>
      <c r="W63" s="91">
        <v>3.08</v>
      </c>
      <c r="X63" s="91">
        <v>3</v>
      </c>
      <c r="Y63" s="91">
        <v>3.1</v>
      </c>
      <c r="Z63" s="91">
        <v>3.27</v>
      </c>
      <c r="AA63" s="59">
        <f t="shared" si="17"/>
        <v>3.1124999999999998</v>
      </c>
      <c r="AB63" s="91">
        <v>3.05</v>
      </c>
      <c r="AC63" s="91">
        <v>3.06</v>
      </c>
      <c r="AD63" s="91">
        <v>3.07</v>
      </c>
      <c r="AE63" s="82">
        <v>2.89</v>
      </c>
      <c r="AF63" s="59">
        <f t="shared" si="18"/>
        <v>3.0175000000000001</v>
      </c>
      <c r="AG63" s="91">
        <v>3.01</v>
      </c>
      <c r="AH63" s="91">
        <v>3.26</v>
      </c>
      <c r="AI63" s="91">
        <v>3.13</v>
      </c>
      <c r="AJ63" s="92">
        <v>3.08</v>
      </c>
      <c r="AK63" s="92">
        <v>3.1</v>
      </c>
      <c r="AL63" s="59">
        <f t="shared" si="19"/>
        <v>3.1424999999999996</v>
      </c>
      <c r="AM63" s="92">
        <v>3.1</v>
      </c>
      <c r="AN63" s="92">
        <v>3.01</v>
      </c>
      <c r="AO63" s="92">
        <v>3.12</v>
      </c>
      <c r="AP63" s="92">
        <v>3.16</v>
      </c>
      <c r="AQ63" s="59">
        <f t="shared" si="20"/>
        <v>3.0975000000000001</v>
      </c>
      <c r="AR63" s="120">
        <v>3.06</v>
      </c>
      <c r="AS63" s="92">
        <v>3.07</v>
      </c>
      <c r="AT63" s="92">
        <v>2.99</v>
      </c>
      <c r="AU63" s="92">
        <v>3.11</v>
      </c>
      <c r="AV63" s="81">
        <f t="shared" si="21"/>
        <v>3.0575000000000001</v>
      </c>
      <c r="AW63" s="92">
        <v>3.09</v>
      </c>
      <c r="AX63" s="92">
        <v>3.09</v>
      </c>
      <c r="AY63" s="92">
        <v>3.11</v>
      </c>
      <c r="AZ63" s="92">
        <v>2.84</v>
      </c>
      <c r="BA63" s="92">
        <v>2.86</v>
      </c>
      <c r="BB63" s="81">
        <f t="shared" si="22"/>
        <v>2.9979999999999998</v>
      </c>
      <c r="BC63" s="92">
        <v>3.02</v>
      </c>
      <c r="BD63" s="82">
        <v>3.14</v>
      </c>
      <c r="BE63" s="82">
        <v>3.07</v>
      </c>
      <c r="BF63" s="92">
        <v>3.09</v>
      </c>
      <c r="BG63" s="81">
        <f t="shared" si="23"/>
        <v>3.08</v>
      </c>
      <c r="BH63" s="92">
        <v>3.07</v>
      </c>
      <c r="BI63" s="82"/>
      <c r="BJ63" s="82"/>
      <c r="BK63" s="92"/>
      <c r="BL63" s="81">
        <f t="shared" si="24"/>
        <v>3.07</v>
      </c>
      <c r="BM63" s="92"/>
      <c r="BN63" s="92"/>
      <c r="BO63" s="92"/>
      <c r="BP63" s="92"/>
      <c r="BQ63" s="92"/>
      <c r="BR63" s="81" t="e">
        <f t="shared" si="25"/>
        <v>#DIV/0!</v>
      </c>
    </row>
    <row r="64" spans="1:70" ht="12.75" customHeight="1" x14ac:dyDescent="0.25">
      <c r="A64" s="17" t="str">
        <f>VLOOKUP(F64,'Location List'!$A$2:$T$644,20,FALSE)</f>
        <v>Tim Kerum</v>
      </c>
      <c r="B64" s="17" t="str">
        <f>VLOOKUP(F64,'Location List'!$A$2:$T$644,19,FALSE)</f>
        <v>Troy Chaney</v>
      </c>
      <c r="C64" s="17" t="str">
        <f>VLOOKUP(F64,'Location List'!$A$2:$T$644,18,FALSE)</f>
        <v>Clarence Davidson</v>
      </c>
      <c r="D64" s="17" t="str">
        <f>VLOOKUP(F64,'Location List'!$A$2:$T$644,9,FALSE)</f>
        <v>LOUIS DEIGNAN</v>
      </c>
      <c r="E64" s="43" t="str">
        <f>VLOOKUP(F64,'Location List'!$A$2:$T$644,2,FALSE)</f>
        <v>TUCSON</v>
      </c>
      <c r="F64" s="47">
        <v>203</v>
      </c>
      <c r="G64" s="91">
        <v>3.28</v>
      </c>
      <c r="H64" s="91">
        <v>3.3</v>
      </c>
      <c r="I64" s="91">
        <v>4.03</v>
      </c>
      <c r="J64" s="91">
        <v>3.39</v>
      </c>
      <c r="K64" s="51">
        <f t="shared" si="5"/>
        <v>3.5</v>
      </c>
      <c r="L64" s="91">
        <v>3.95</v>
      </c>
      <c r="M64" s="91">
        <v>3.83</v>
      </c>
      <c r="N64" s="91">
        <v>3.72</v>
      </c>
      <c r="O64" s="91">
        <v>3.66</v>
      </c>
      <c r="P64" s="51">
        <f t="shared" si="6"/>
        <v>3.79</v>
      </c>
      <c r="Q64" s="91">
        <v>2.95</v>
      </c>
      <c r="R64" s="91">
        <v>3.04</v>
      </c>
      <c r="S64" s="91"/>
      <c r="T64" s="91">
        <v>3</v>
      </c>
      <c r="U64" s="91">
        <v>3.52</v>
      </c>
      <c r="V64" s="51">
        <f t="shared" si="7"/>
        <v>3.1274999999999999</v>
      </c>
      <c r="W64" s="91">
        <v>3.34</v>
      </c>
      <c r="X64" s="91">
        <v>3.22</v>
      </c>
      <c r="Y64" s="91">
        <v>3.22</v>
      </c>
      <c r="Z64" s="91">
        <v>3.05</v>
      </c>
      <c r="AA64" s="59">
        <f t="shared" si="17"/>
        <v>3.2075000000000005</v>
      </c>
      <c r="AB64" s="91">
        <v>3.07</v>
      </c>
      <c r="AC64" s="91">
        <v>3.34</v>
      </c>
      <c r="AD64" s="91">
        <v>2.96</v>
      </c>
      <c r="AE64" s="82">
        <v>3.23</v>
      </c>
      <c r="AF64" s="59">
        <f t="shared" si="18"/>
        <v>3.1500000000000004</v>
      </c>
      <c r="AG64" s="91">
        <v>3.23</v>
      </c>
      <c r="AH64" s="91">
        <v>3.33</v>
      </c>
      <c r="AI64" s="91">
        <v>3.09</v>
      </c>
      <c r="AJ64" s="92">
        <v>3.24</v>
      </c>
      <c r="AK64" s="92">
        <v>3.25</v>
      </c>
      <c r="AL64" s="59">
        <f t="shared" si="19"/>
        <v>3.2275</v>
      </c>
      <c r="AM64" s="92">
        <v>2.98</v>
      </c>
      <c r="AN64" s="92">
        <v>3.63</v>
      </c>
      <c r="AO64" s="92">
        <v>3.37</v>
      </c>
      <c r="AP64" s="92">
        <v>3.19</v>
      </c>
      <c r="AQ64" s="59">
        <f t="shared" si="20"/>
        <v>3.2925</v>
      </c>
      <c r="AR64" s="120">
        <v>3.17</v>
      </c>
      <c r="AS64" s="92">
        <v>3.13</v>
      </c>
      <c r="AT64" s="92">
        <v>3.13</v>
      </c>
      <c r="AU64" s="92">
        <v>2.99</v>
      </c>
      <c r="AV64" s="81">
        <f t="shared" si="21"/>
        <v>3.105</v>
      </c>
      <c r="AW64" s="92">
        <v>3.84</v>
      </c>
      <c r="AX64" s="92">
        <v>3.22</v>
      </c>
      <c r="AY64" s="92">
        <v>3.21</v>
      </c>
      <c r="AZ64" s="92">
        <v>3.37</v>
      </c>
      <c r="BA64" s="92">
        <v>3.14</v>
      </c>
      <c r="BB64" s="81">
        <f t="shared" si="22"/>
        <v>3.3560000000000003</v>
      </c>
      <c r="BC64" s="92">
        <v>3.21</v>
      </c>
      <c r="BD64" s="82">
        <v>3.33</v>
      </c>
      <c r="BE64" s="82">
        <v>3.67</v>
      </c>
      <c r="BF64" s="92">
        <v>3.03</v>
      </c>
      <c r="BG64" s="81">
        <f t="shared" si="23"/>
        <v>3.31</v>
      </c>
      <c r="BH64" s="92">
        <v>3.21</v>
      </c>
      <c r="BI64" s="82"/>
      <c r="BJ64" s="82"/>
      <c r="BK64" s="92"/>
      <c r="BL64" s="81">
        <f t="shared" si="24"/>
        <v>3.21</v>
      </c>
      <c r="BM64" s="92"/>
      <c r="BN64" s="92"/>
      <c r="BO64" s="92"/>
      <c r="BP64" s="92"/>
      <c r="BQ64" s="92"/>
      <c r="BR64" s="81" t="e">
        <f t="shared" si="25"/>
        <v>#DIV/0!</v>
      </c>
    </row>
    <row r="65" spans="1:70" ht="12.75" customHeight="1" x14ac:dyDescent="0.25">
      <c r="A65" s="17" t="str">
        <f>VLOOKUP(F65,'Location List'!$A$2:$T$644,20,FALSE)</f>
        <v>Tim Kerum</v>
      </c>
      <c r="B65" s="17" t="str">
        <f>VLOOKUP(F65,'Location List'!$A$2:$T$644,19,FALSE)</f>
        <v>Troy Chaney</v>
      </c>
      <c r="C65" s="17" t="str">
        <f>VLOOKUP(F65,'Location List'!$A$2:$T$644,18,FALSE)</f>
        <v>Albino Ramirez</v>
      </c>
      <c r="D65" s="17" t="str">
        <f>VLOOKUP(F65,'Location List'!$A$2:$T$644,9,FALSE)</f>
        <v>Adam Shafran</v>
      </c>
      <c r="E65" s="43" t="str">
        <f>VLOOKUP(F65,'Location List'!$A$2:$T$644,2,FALSE)</f>
        <v>FAIRFIELD</v>
      </c>
      <c r="F65" s="47">
        <v>204</v>
      </c>
      <c r="G65" s="91">
        <v>3.22</v>
      </c>
      <c r="H65" s="91">
        <v>2.92</v>
      </c>
      <c r="I65" s="91">
        <v>3.16</v>
      </c>
      <c r="J65" s="91">
        <v>3.21</v>
      </c>
      <c r="K65" s="51">
        <f t="shared" si="5"/>
        <v>3.1275000000000004</v>
      </c>
      <c r="L65" s="91">
        <v>3.11</v>
      </c>
      <c r="M65" s="91">
        <v>2.99</v>
      </c>
      <c r="N65" s="91">
        <v>3.96</v>
      </c>
      <c r="O65" s="91">
        <v>2.95</v>
      </c>
      <c r="P65" s="51">
        <f t="shared" si="6"/>
        <v>3.2524999999999995</v>
      </c>
      <c r="Q65" s="91">
        <v>2.8</v>
      </c>
      <c r="R65" s="91">
        <v>2.82</v>
      </c>
      <c r="S65" s="91"/>
      <c r="T65" s="91">
        <v>2.87</v>
      </c>
      <c r="U65" s="91">
        <v>2.81</v>
      </c>
      <c r="V65" s="51">
        <f t="shared" si="7"/>
        <v>2.8249999999999997</v>
      </c>
      <c r="W65" s="91">
        <v>2.88</v>
      </c>
      <c r="X65" s="91">
        <v>2.71</v>
      </c>
      <c r="Y65" s="91">
        <v>2.69</v>
      </c>
      <c r="Z65" s="91">
        <v>2.73</v>
      </c>
      <c r="AA65" s="59">
        <f t="shared" si="17"/>
        <v>2.7524999999999999</v>
      </c>
      <c r="AB65" s="91">
        <v>3.34</v>
      </c>
      <c r="AC65" s="91">
        <v>3.04</v>
      </c>
      <c r="AD65" s="91">
        <v>3.31</v>
      </c>
      <c r="AE65" s="82">
        <v>3.08</v>
      </c>
      <c r="AF65" s="59">
        <f t="shared" si="18"/>
        <v>3.1924999999999999</v>
      </c>
      <c r="AG65" s="91">
        <v>2.94</v>
      </c>
      <c r="AH65" s="91">
        <v>3.09</v>
      </c>
      <c r="AI65" s="91">
        <v>3.58</v>
      </c>
      <c r="AJ65" s="92">
        <v>3.05</v>
      </c>
      <c r="AK65" s="92">
        <v>3.2</v>
      </c>
      <c r="AL65" s="59">
        <f t="shared" si="19"/>
        <v>3.2299999999999995</v>
      </c>
      <c r="AM65" s="92">
        <v>3.19</v>
      </c>
      <c r="AN65" s="92">
        <v>3.01</v>
      </c>
      <c r="AO65" s="92">
        <v>3.33</v>
      </c>
      <c r="AP65" s="92">
        <v>3.07</v>
      </c>
      <c r="AQ65" s="59">
        <f t="shared" si="20"/>
        <v>3.15</v>
      </c>
      <c r="AR65" s="120">
        <v>2.99</v>
      </c>
      <c r="AS65" s="92">
        <v>2.93</v>
      </c>
      <c r="AT65" s="92">
        <v>3.04</v>
      </c>
      <c r="AU65" s="92">
        <v>3.05</v>
      </c>
      <c r="AV65" s="81">
        <f t="shared" si="21"/>
        <v>3.0025000000000004</v>
      </c>
      <c r="AW65" s="92">
        <v>2.98</v>
      </c>
      <c r="AX65" s="92">
        <v>3.1</v>
      </c>
      <c r="AY65" s="92">
        <v>2.99</v>
      </c>
      <c r="AZ65" s="92">
        <v>2.93</v>
      </c>
      <c r="BA65" s="92">
        <v>2.99</v>
      </c>
      <c r="BB65" s="81">
        <f t="shared" si="22"/>
        <v>2.9980000000000002</v>
      </c>
      <c r="BC65" s="92">
        <v>3.26</v>
      </c>
      <c r="BD65" s="82">
        <v>3.05</v>
      </c>
      <c r="BE65" s="82">
        <v>3.26</v>
      </c>
      <c r="BF65" s="92">
        <v>3.18</v>
      </c>
      <c r="BG65" s="81">
        <f t="shared" si="23"/>
        <v>3.1875</v>
      </c>
      <c r="BH65" s="92">
        <v>3.18</v>
      </c>
      <c r="BI65" s="82"/>
      <c r="BJ65" s="82"/>
      <c r="BK65" s="92"/>
      <c r="BL65" s="81">
        <f t="shared" si="24"/>
        <v>3.18</v>
      </c>
      <c r="BM65" s="92"/>
      <c r="BN65" s="92"/>
      <c r="BO65" s="92"/>
      <c r="BP65" s="92"/>
      <c r="BQ65" s="92"/>
      <c r="BR65" s="81" t="e">
        <f t="shared" si="25"/>
        <v>#DIV/0!</v>
      </c>
    </row>
    <row r="66" spans="1:70" ht="12.75" customHeight="1" x14ac:dyDescent="0.25">
      <c r="A66" s="17" t="str">
        <f>VLOOKUP(F66,'Location List'!$A$2:$T$644,20,FALSE)</f>
        <v>Chris Kelly</v>
      </c>
      <c r="B66" s="17" t="str">
        <f>VLOOKUP(F66,'Location List'!$A$2:$T$644,19,FALSE)</f>
        <v>Victor Ayrapetov</v>
      </c>
      <c r="C66" s="17" t="str">
        <f>VLOOKUP(F66,'Location List'!$A$2:$T$644,18,FALSE)</f>
        <v>Chris Monteleone</v>
      </c>
      <c r="D66" s="17" t="str">
        <f>VLOOKUP(F66,'Location List'!$A$2:$T$644,9,FALSE)</f>
        <v>ALI ELALI</v>
      </c>
      <c r="E66" s="43" t="str">
        <f>VLOOKUP(F66,'Location List'!$A$2:$T$644,2,FALSE)</f>
        <v>EASTON</v>
      </c>
      <c r="F66" s="47">
        <v>205</v>
      </c>
      <c r="G66" s="91">
        <v>3.52</v>
      </c>
      <c r="H66" s="91">
        <v>3.35</v>
      </c>
      <c r="I66" s="91">
        <v>3.18</v>
      </c>
      <c r="J66" s="91">
        <v>3.16</v>
      </c>
      <c r="K66" s="51">
        <f t="shared" si="5"/>
        <v>3.3025000000000002</v>
      </c>
      <c r="L66" s="91">
        <v>3</v>
      </c>
      <c r="M66" s="91">
        <v>3</v>
      </c>
      <c r="N66" s="91">
        <v>3.03</v>
      </c>
      <c r="O66" s="91">
        <v>2.98</v>
      </c>
      <c r="P66" s="51">
        <f t="shared" si="6"/>
        <v>3.0024999999999999</v>
      </c>
      <c r="Q66" s="91">
        <v>3.17</v>
      </c>
      <c r="R66" s="91">
        <v>3.06</v>
      </c>
      <c r="S66" s="91"/>
      <c r="T66" s="91">
        <v>2.99</v>
      </c>
      <c r="U66" s="91">
        <v>3.01</v>
      </c>
      <c r="V66" s="51">
        <f t="shared" si="7"/>
        <v>3.0575000000000001</v>
      </c>
      <c r="W66" s="91">
        <v>2.96</v>
      </c>
      <c r="X66" s="91">
        <v>2.79</v>
      </c>
      <c r="Y66" s="91">
        <v>2.97</v>
      </c>
      <c r="Z66" s="91">
        <v>3.09</v>
      </c>
      <c r="AA66" s="59">
        <f t="shared" si="17"/>
        <v>2.9525000000000001</v>
      </c>
      <c r="AB66" s="91">
        <v>3.07</v>
      </c>
      <c r="AC66" s="91">
        <v>2.96</v>
      </c>
      <c r="AD66" s="91">
        <v>2.98</v>
      </c>
      <c r="AE66" s="82">
        <v>3.2</v>
      </c>
      <c r="AF66" s="59">
        <f t="shared" si="18"/>
        <v>3.0525000000000002</v>
      </c>
      <c r="AG66" s="91">
        <v>2.99</v>
      </c>
      <c r="AH66" s="91">
        <v>3.07</v>
      </c>
      <c r="AI66" s="91">
        <v>2.97</v>
      </c>
      <c r="AJ66" s="92">
        <v>3.22</v>
      </c>
      <c r="AK66" s="92">
        <v>3.05</v>
      </c>
      <c r="AL66" s="59">
        <f t="shared" si="19"/>
        <v>3.0774999999999997</v>
      </c>
      <c r="AM66" s="92">
        <v>3</v>
      </c>
      <c r="AN66" s="92">
        <v>3.19</v>
      </c>
      <c r="AO66" s="92">
        <v>2.98</v>
      </c>
      <c r="AP66" s="92">
        <v>2.91</v>
      </c>
      <c r="AQ66" s="59">
        <f t="shared" si="20"/>
        <v>3.02</v>
      </c>
      <c r="AR66" s="120">
        <v>3.17</v>
      </c>
      <c r="AS66" s="92">
        <v>3.17</v>
      </c>
      <c r="AT66" s="92">
        <v>3.07</v>
      </c>
      <c r="AU66" s="92">
        <v>2.98</v>
      </c>
      <c r="AV66" s="81">
        <f t="shared" si="21"/>
        <v>3.0975000000000001</v>
      </c>
      <c r="AW66" s="92">
        <v>3.08</v>
      </c>
      <c r="AX66" s="92">
        <v>2.87</v>
      </c>
      <c r="AY66" s="92">
        <v>3.05</v>
      </c>
      <c r="AZ66" s="92">
        <v>2.79</v>
      </c>
      <c r="BA66" s="92">
        <v>2.84</v>
      </c>
      <c r="BB66" s="81">
        <f t="shared" si="22"/>
        <v>2.9259999999999997</v>
      </c>
      <c r="BC66" s="92">
        <v>2.8</v>
      </c>
      <c r="BD66" s="82">
        <v>3.08</v>
      </c>
      <c r="BE66" s="82">
        <v>2.86</v>
      </c>
      <c r="BF66" s="92">
        <v>2.88</v>
      </c>
      <c r="BG66" s="81">
        <f t="shared" si="23"/>
        <v>2.9050000000000002</v>
      </c>
      <c r="BH66" s="92">
        <v>2.85</v>
      </c>
      <c r="BI66" s="82"/>
      <c r="BJ66" s="82"/>
      <c r="BK66" s="92"/>
      <c r="BL66" s="81">
        <f t="shared" si="24"/>
        <v>2.85</v>
      </c>
      <c r="BM66" s="92"/>
      <c r="BN66" s="92"/>
      <c r="BO66" s="92"/>
      <c r="BP66" s="92"/>
      <c r="BQ66" s="92"/>
      <c r="BR66" s="81" t="e">
        <f t="shared" si="25"/>
        <v>#DIV/0!</v>
      </c>
    </row>
    <row r="67" spans="1:70" ht="12.75" customHeight="1" x14ac:dyDescent="0.25">
      <c r="A67" s="17" t="str">
        <f>VLOOKUP(F67,'Location List'!$A$2:$T$644,20,FALSE)</f>
        <v>Chris Kelly</v>
      </c>
      <c r="B67" s="17" t="str">
        <f>VLOOKUP(F67,'Location List'!$A$2:$T$644,19,FALSE)</f>
        <v>Chris Parenti</v>
      </c>
      <c r="C67" s="17" t="str">
        <f>VLOOKUP(F67,'Location List'!$A$2:$T$644,18,FALSE)</f>
        <v>Vinnie Maffea</v>
      </c>
      <c r="D67" s="17" t="str">
        <f>VLOOKUP(F67,'Location List'!$A$2:$T$644,9,FALSE)</f>
        <v>Daniel de los Santos</v>
      </c>
      <c r="E67" s="43" t="str">
        <f>VLOOKUP(F67,'Location List'!$A$2:$T$644,2,FALSE)</f>
        <v>VALLEY STREAM</v>
      </c>
      <c r="F67" s="47">
        <v>206</v>
      </c>
      <c r="G67" s="91">
        <v>3.12</v>
      </c>
      <c r="H67" s="91">
        <v>2.83</v>
      </c>
      <c r="I67" s="91">
        <v>3.05</v>
      </c>
      <c r="J67" s="91">
        <v>2.94</v>
      </c>
      <c r="K67" s="51">
        <f t="shared" si="5"/>
        <v>2.9849999999999999</v>
      </c>
      <c r="L67" s="91">
        <v>3.07</v>
      </c>
      <c r="M67" s="91">
        <v>3.06</v>
      </c>
      <c r="N67" s="91">
        <v>2.98</v>
      </c>
      <c r="O67" s="91">
        <v>2.92</v>
      </c>
      <c r="P67" s="51">
        <f t="shared" si="6"/>
        <v>3.0074999999999998</v>
      </c>
      <c r="Q67" s="91">
        <v>2.82</v>
      </c>
      <c r="R67" s="91">
        <v>2.8</v>
      </c>
      <c r="S67" s="91"/>
      <c r="T67" s="91">
        <v>3.05</v>
      </c>
      <c r="U67" s="91">
        <v>3.07</v>
      </c>
      <c r="V67" s="51">
        <f t="shared" si="7"/>
        <v>2.9349999999999996</v>
      </c>
      <c r="W67" s="91">
        <v>3.05</v>
      </c>
      <c r="X67" s="91">
        <v>3.07</v>
      </c>
      <c r="Y67" s="91">
        <v>3.23</v>
      </c>
      <c r="Z67" s="91">
        <v>3.14</v>
      </c>
      <c r="AA67" s="59">
        <f t="shared" si="17"/>
        <v>3.1225000000000001</v>
      </c>
      <c r="AB67" s="91">
        <v>3.14</v>
      </c>
      <c r="AC67" s="91">
        <v>2.95</v>
      </c>
      <c r="AD67" s="91">
        <v>3.16</v>
      </c>
      <c r="AE67" s="82">
        <v>2.91</v>
      </c>
      <c r="AF67" s="59">
        <f t="shared" si="18"/>
        <v>3.04</v>
      </c>
      <c r="AG67" s="91">
        <v>3</v>
      </c>
      <c r="AH67" s="91">
        <v>3.09</v>
      </c>
      <c r="AI67" s="91">
        <v>3.02</v>
      </c>
      <c r="AJ67" s="92">
        <v>3.03</v>
      </c>
      <c r="AK67" s="92">
        <v>3.1</v>
      </c>
      <c r="AL67" s="59">
        <f t="shared" si="19"/>
        <v>3.0599999999999996</v>
      </c>
      <c r="AM67" s="92">
        <v>3.1</v>
      </c>
      <c r="AN67" s="92">
        <v>3.14</v>
      </c>
      <c r="AO67" s="92">
        <v>3.05</v>
      </c>
      <c r="AP67" s="92">
        <v>2.97</v>
      </c>
      <c r="AQ67" s="59">
        <f t="shared" si="20"/>
        <v>3.0649999999999999</v>
      </c>
      <c r="AR67" s="120">
        <v>3.08</v>
      </c>
      <c r="AS67" s="92">
        <v>2.99</v>
      </c>
      <c r="AT67" s="92">
        <v>3.06</v>
      </c>
      <c r="AU67" s="92">
        <v>3.1</v>
      </c>
      <c r="AV67" s="81">
        <f t="shared" si="21"/>
        <v>3.0575000000000001</v>
      </c>
      <c r="AW67" s="92">
        <v>2.97</v>
      </c>
      <c r="AX67" s="92">
        <v>2.87</v>
      </c>
      <c r="AY67" s="92">
        <v>2.94</v>
      </c>
      <c r="AZ67" s="92">
        <v>2.91</v>
      </c>
      <c r="BA67" s="92">
        <v>2.84</v>
      </c>
      <c r="BB67" s="81">
        <f t="shared" si="22"/>
        <v>2.9059999999999997</v>
      </c>
      <c r="BC67" s="92">
        <v>3.06</v>
      </c>
      <c r="BD67" s="82">
        <v>3.02</v>
      </c>
      <c r="BE67" s="82">
        <v>2.94</v>
      </c>
      <c r="BF67" s="92">
        <v>2.84</v>
      </c>
      <c r="BG67" s="81">
        <f t="shared" si="23"/>
        <v>2.9649999999999999</v>
      </c>
      <c r="BH67" s="92">
        <v>2.74</v>
      </c>
      <c r="BI67" s="82"/>
      <c r="BJ67" s="82"/>
      <c r="BK67" s="92"/>
      <c r="BL67" s="81">
        <f t="shared" si="24"/>
        <v>2.74</v>
      </c>
      <c r="BM67" s="92"/>
      <c r="BN67" s="92"/>
      <c r="BO67" s="92"/>
      <c r="BP67" s="92"/>
      <c r="BQ67" s="92"/>
      <c r="BR67" s="81" t="e">
        <f t="shared" si="25"/>
        <v>#DIV/0!</v>
      </c>
    </row>
    <row r="68" spans="1:70" ht="12.75" customHeight="1" x14ac:dyDescent="0.25">
      <c r="A68" s="17" t="str">
        <f>VLOOKUP(F68,'Location List'!$A$2:$T$644,20,FALSE)</f>
        <v>Tim Kerum</v>
      </c>
      <c r="B68" s="17" t="str">
        <f>VLOOKUP(F68,'Location List'!$A$2:$T$644,19,FALSE)</f>
        <v>Troy Chaney</v>
      </c>
      <c r="C68" s="17" t="str">
        <f>VLOOKUP(F68,'Location List'!$A$2:$T$644,18,FALSE)</f>
        <v/>
      </c>
      <c r="D68" s="17" t="str">
        <f>VLOOKUP(F68,'Location List'!$A$2:$T$644,9,FALSE)</f>
        <v>PATTY CEDILLO</v>
      </c>
      <c r="E68" s="43" t="str">
        <f>VLOOKUP(F68,'Location List'!$A$2:$T$644,2,FALSE)</f>
        <v>SANTEE</v>
      </c>
      <c r="F68" s="47">
        <v>207</v>
      </c>
      <c r="G68" s="91">
        <v>3.11</v>
      </c>
      <c r="H68" s="91">
        <v>2.78</v>
      </c>
      <c r="I68" s="91">
        <v>2.93</v>
      </c>
      <c r="J68" s="91">
        <v>2.99</v>
      </c>
      <c r="K68" s="51">
        <f t="shared" ref="K68:K128" si="26">AVERAGE(G68:J68)</f>
        <v>2.9525000000000001</v>
      </c>
      <c r="L68" s="91">
        <v>2.83</v>
      </c>
      <c r="M68" s="91">
        <v>2.86</v>
      </c>
      <c r="N68" s="91">
        <v>3.13</v>
      </c>
      <c r="O68" s="91">
        <v>2.96</v>
      </c>
      <c r="P68" s="51">
        <f t="shared" ref="P68:P128" si="27">AVERAGE(L68:O68)</f>
        <v>2.9450000000000003</v>
      </c>
      <c r="Q68" s="91">
        <v>3.02</v>
      </c>
      <c r="R68" s="91">
        <v>2.97</v>
      </c>
      <c r="S68" s="91"/>
      <c r="T68" s="91">
        <v>3.27</v>
      </c>
      <c r="U68" s="91">
        <v>2.65</v>
      </c>
      <c r="V68" s="51">
        <f t="shared" ref="V68:V128" si="28">AVERAGE(Q68:U68)</f>
        <v>2.9775</v>
      </c>
      <c r="W68" s="91">
        <v>2.77</v>
      </c>
      <c r="X68" s="91">
        <v>2.85</v>
      </c>
      <c r="Y68" s="91">
        <v>3</v>
      </c>
      <c r="Z68" s="91">
        <v>3.01</v>
      </c>
      <c r="AA68" s="59">
        <f t="shared" ref="AA68:AA69" si="29">AVERAGE(W68:Z68)</f>
        <v>2.9075000000000002</v>
      </c>
      <c r="AB68" s="91">
        <v>3</v>
      </c>
      <c r="AC68" s="91">
        <v>2.95</v>
      </c>
      <c r="AD68" s="91">
        <v>2.81</v>
      </c>
      <c r="AE68" s="82">
        <v>3.02</v>
      </c>
      <c r="AF68" s="59">
        <f t="shared" ref="AF68:AF69" si="30">AVERAGE(AB68:AE68)</f>
        <v>2.9449999999999998</v>
      </c>
      <c r="AG68" s="91">
        <v>3.1</v>
      </c>
      <c r="AH68" s="91">
        <v>3.45</v>
      </c>
      <c r="AI68" s="91">
        <v>3</v>
      </c>
      <c r="AJ68" s="92">
        <v>2.98</v>
      </c>
      <c r="AK68" s="92">
        <v>3.82</v>
      </c>
      <c r="AL68" s="59">
        <f t="shared" ref="AL68:AL69" si="31">AVERAGE(AH68:AK68)</f>
        <v>3.3125</v>
      </c>
      <c r="AM68" s="92">
        <v>3.23</v>
      </c>
      <c r="AN68" s="92">
        <v>3.22</v>
      </c>
      <c r="AO68" s="92">
        <v>3.02</v>
      </c>
      <c r="AP68" s="92">
        <v>3.62</v>
      </c>
      <c r="AQ68" s="59">
        <f t="shared" ref="AQ68:AQ69" si="32">AVERAGE(AM68:AP68)</f>
        <v>3.2725</v>
      </c>
      <c r="AR68" s="120">
        <v>3.08</v>
      </c>
      <c r="AS68" s="92">
        <v>3.26</v>
      </c>
      <c r="AT68" s="92">
        <v>2.88</v>
      </c>
      <c r="AU68" s="92">
        <v>3.05</v>
      </c>
      <c r="AV68" s="81">
        <f t="shared" ref="AV68:AV69" si="33">AVERAGE(AR68:AU68)</f>
        <v>3.0674999999999999</v>
      </c>
      <c r="AW68" s="92">
        <v>2.87</v>
      </c>
      <c r="AX68" s="92">
        <v>2.91</v>
      </c>
      <c r="AY68" s="92">
        <v>2.94</v>
      </c>
      <c r="AZ68" s="92">
        <v>2.77</v>
      </c>
      <c r="BA68" s="92">
        <v>2.81</v>
      </c>
      <c r="BB68" s="81">
        <f t="shared" ref="BB68:BB69" si="34">AVERAGE(AW68:BA68)</f>
        <v>2.8600000000000003</v>
      </c>
      <c r="BC68" s="92">
        <v>2.9</v>
      </c>
      <c r="BD68" s="82">
        <v>3.04</v>
      </c>
      <c r="BE68" s="82">
        <v>3.34</v>
      </c>
      <c r="BF68" s="92">
        <v>3.12</v>
      </c>
      <c r="BG68" s="81">
        <f t="shared" ref="BG68:BG69" si="35">AVERAGE(BC68:BF68)</f>
        <v>3.0999999999999996</v>
      </c>
      <c r="BH68" s="92">
        <v>3.01</v>
      </c>
      <c r="BI68" s="82"/>
      <c r="BJ68" s="82"/>
      <c r="BK68" s="92"/>
      <c r="BL68" s="81">
        <f t="shared" ref="BL68:BL69" si="36">AVERAGE(BH68:BK68)</f>
        <v>3.01</v>
      </c>
      <c r="BM68" s="92"/>
      <c r="BN68" s="92"/>
      <c r="BO68" s="92"/>
      <c r="BP68" s="92"/>
      <c r="BQ68" s="92"/>
      <c r="BR68" s="81" t="e">
        <f t="shared" ref="BR68:BR69" si="37">AVERAGE(BM68:BQ68)</f>
        <v>#DIV/0!</v>
      </c>
    </row>
    <row r="69" spans="1:70" ht="12.75" customHeight="1" x14ac:dyDescent="0.25">
      <c r="A69" s="17" t="str">
        <f>VLOOKUP(F69,'Location List'!$A$2:$T$644,20,FALSE)</f>
        <v>Tim Kerum</v>
      </c>
      <c r="B69" s="17" t="str">
        <f>VLOOKUP(F69,'Location List'!$A$2:$T$644,19,FALSE)</f>
        <v>Troy Chaney</v>
      </c>
      <c r="C69" s="17" t="str">
        <f>VLOOKUP(F69,'Location List'!$A$2:$T$644,18,FALSE)</f>
        <v>Clarence Davidson</v>
      </c>
      <c r="D69" s="17" t="str">
        <f>VLOOKUP(F69,'Location List'!$A$2:$T$644,9,FALSE)</f>
        <v>LOUIS DEIGNAN</v>
      </c>
      <c r="E69" s="43" t="str">
        <f>VLOOKUP(F69,'Location List'!$A$2:$T$644,2,FALSE)</f>
        <v>NORTH LAS VEGAS</v>
      </c>
      <c r="F69" s="47">
        <v>208</v>
      </c>
      <c r="G69" s="91">
        <v>2.94</v>
      </c>
      <c r="H69" s="91">
        <v>3.24</v>
      </c>
      <c r="I69" s="91">
        <v>3.05</v>
      </c>
      <c r="J69" s="91">
        <v>3.1</v>
      </c>
      <c r="K69" s="51">
        <f t="shared" si="26"/>
        <v>3.0825</v>
      </c>
      <c r="L69" s="91">
        <v>3.09</v>
      </c>
      <c r="M69" s="91">
        <v>3.11</v>
      </c>
      <c r="N69" s="91">
        <v>3.13</v>
      </c>
      <c r="O69" s="91">
        <v>3.24</v>
      </c>
      <c r="P69" s="51">
        <f t="shared" si="27"/>
        <v>3.1424999999999996</v>
      </c>
      <c r="Q69" s="91">
        <v>3.07</v>
      </c>
      <c r="R69" s="91">
        <v>3.22</v>
      </c>
      <c r="S69" s="91"/>
      <c r="T69" s="91">
        <v>2.89</v>
      </c>
      <c r="U69" s="91">
        <v>3.18</v>
      </c>
      <c r="V69" s="51">
        <f t="shared" si="28"/>
        <v>3.09</v>
      </c>
      <c r="W69" s="91">
        <v>3.22</v>
      </c>
      <c r="X69" s="91">
        <v>3.2</v>
      </c>
      <c r="Y69" s="91">
        <v>3.36</v>
      </c>
      <c r="Z69" s="91">
        <v>3.3</v>
      </c>
      <c r="AA69" s="59">
        <f t="shared" si="29"/>
        <v>3.2699999999999996</v>
      </c>
      <c r="AB69" s="91">
        <v>2.94</v>
      </c>
      <c r="AC69" s="91">
        <v>3.03</v>
      </c>
      <c r="AD69" s="91">
        <v>2.83</v>
      </c>
      <c r="AE69" s="82">
        <v>2.91</v>
      </c>
      <c r="AF69" s="59">
        <f t="shared" si="30"/>
        <v>2.9275000000000002</v>
      </c>
      <c r="AG69" s="91">
        <v>2.98</v>
      </c>
      <c r="AH69" s="91">
        <v>2.94</v>
      </c>
      <c r="AI69" s="91">
        <v>2.98</v>
      </c>
      <c r="AJ69" s="92">
        <v>2.86</v>
      </c>
      <c r="AK69" s="92">
        <v>2.98</v>
      </c>
      <c r="AL69" s="59">
        <f t="shared" si="31"/>
        <v>2.94</v>
      </c>
      <c r="AM69" s="92">
        <v>3.06</v>
      </c>
      <c r="AN69" s="92">
        <v>2.91</v>
      </c>
      <c r="AO69" s="92">
        <v>3.14</v>
      </c>
      <c r="AP69" s="92">
        <v>3.12</v>
      </c>
      <c r="AQ69" s="59">
        <f t="shared" si="32"/>
        <v>3.0575000000000001</v>
      </c>
      <c r="AR69" s="120">
        <v>3.08</v>
      </c>
      <c r="AS69" s="92">
        <v>3.03</v>
      </c>
      <c r="AT69" s="92">
        <v>3.06</v>
      </c>
      <c r="AU69" s="92">
        <v>3.05</v>
      </c>
      <c r="AV69" s="81">
        <f t="shared" si="33"/>
        <v>3.0549999999999997</v>
      </c>
      <c r="AW69" s="92">
        <v>3.2</v>
      </c>
      <c r="AX69" s="92">
        <v>2.86</v>
      </c>
      <c r="AY69" s="92">
        <v>2.98</v>
      </c>
      <c r="AZ69" s="92">
        <v>2.91</v>
      </c>
      <c r="BA69" s="92">
        <v>2.89</v>
      </c>
      <c r="BB69" s="81">
        <f t="shared" si="34"/>
        <v>2.9680000000000004</v>
      </c>
      <c r="BC69" s="92">
        <v>3.08</v>
      </c>
      <c r="BD69" s="82">
        <v>2.99</v>
      </c>
      <c r="BE69" s="82">
        <v>3.06</v>
      </c>
      <c r="BF69" s="92">
        <v>2.96</v>
      </c>
      <c r="BG69" s="81">
        <f t="shared" si="35"/>
        <v>3.0225</v>
      </c>
      <c r="BH69" s="92">
        <v>2.99</v>
      </c>
      <c r="BI69" s="82"/>
      <c r="BJ69" s="82"/>
      <c r="BK69" s="92"/>
      <c r="BL69" s="81">
        <f t="shared" si="36"/>
        <v>2.99</v>
      </c>
      <c r="BM69" s="92"/>
      <c r="BN69" s="92"/>
      <c r="BO69" s="92"/>
      <c r="BP69" s="92"/>
      <c r="BQ69" s="92"/>
      <c r="BR69" s="81" t="e">
        <f t="shared" si="37"/>
        <v>#DIV/0!</v>
      </c>
    </row>
    <row r="70" spans="1:70" ht="12.75" customHeight="1" x14ac:dyDescent="0.25">
      <c r="A70" s="17" t="str">
        <f>VLOOKUP(F70,'Location List'!$A$2:$T$644,20,FALSE)</f>
        <v>Tim Kerum</v>
      </c>
      <c r="B70" s="17" t="str">
        <f>VLOOKUP(F70,'Location List'!$A$2:$T$644,19,FALSE)</f>
        <v>Mike Seymour</v>
      </c>
      <c r="C70" s="17" t="str">
        <f>VLOOKUP(F70,'Location List'!$A$2:$T$644,18,FALSE)</f>
        <v>Rocky Trevino</v>
      </c>
      <c r="D70" s="17" t="str">
        <f>VLOOKUP(F70,'Location List'!$A$2:$T$644,9,FALSE)</f>
        <v>RYAN RODRIGUEZ</v>
      </c>
      <c r="E70" s="43" t="str">
        <f>VLOOKUP(F70,'Location List'!$A$2:$T$644,2,FALSE)</f>
        <v>BILLINGS</v>
      </c>
      <c r="F70" s="47">
        <v>209</v>
      </c>
      <c r="G70" s="91">
        <v>2.88</v>
      </c>
      <c r="H70" s="91">
        <v>2.8</v>
      </c>
      <c r="I70" s="91">
        <v>2.9</v>
      </c>
      <c r="J70" s="91">
        <v>2.92</v>
      </c>
      <c r="K70" s="51">
        <f t="shared" si="26"/>
        <v>2.875</v>
      </c>
      <c r="L70" s="91">
        <v>2.84</v>
      </c>
      <c r="M70" s="91">
        <v>2.92</v>
      </c>
      <c r="N70" s="91">
        <v>2.93</v>
      </c>
      <c r="O70" s="91">
        <v>2.84</v>
      </c>
      <c r="P70" s="51">
        <f t="shared" si="27"/>
        <v>2.8824999999999998</v>
      </c>
      <c r="Q70" s="91">
        <v>2.79</v>
      </c>
      <c r="R70" s="91">
        <v>2.91</v>
      </c>
      <c r="S70" s="91"/>
      <c r="T70" s="91">
        <v>3.04</v>
      </c>
      <c r="U70" s="91">
        <v>3.06</v>
      </c>
      <c r="V70" s="51">
        <f t="shared" si="28"/>
        <v>2.95</v>
      </c>
      <c r="W70" s="91">
        <v>3.22</v>
      </c>
      <c r="X70" s="91">
        <v>3.33</v>
      </c>
      <c r="Y70" s="91">
        <v>3.1</v>
      </c>
      <c r="Z70" s="91">
        <v>3.15</v>
      </c>
      <c r="AA70" s="59">
        <f t="shared" ref="AA70:AA74" si="38">AVERAGE(W70:Z70)</f>
        <v>3.2</v>
      </c>
      <c r="AB70" s="91">
        <v>3.35</v>
      </c>
      <c r="AC70" s="91">
        <v>3.49</v>
      </c>
      <c r="AD70" s="91">
        <v>3.25</v>
      </c>
      <c r="AE70" s="82">
        <v>2.61</v>
      </c>
      <c r="AF70" s="59">
        <f t="shared" ref="AF70:AF74" si="39">AVERAGE(AB70:AE70)</f>
        <v>3.1749999999999998</v>
      </c>
      <c r="AG70" s="91">
        <v>2.64</v>
      </c>
      <c r="AH70" s="91">
        <v>2.56</v>
      </c>
      <c r="AI70" s="91">
        <v>2.64</v>
      </c>
      <c r="AJ70" s="92">
        <v>2.66</v>
      </c>
      <c r="AK70" s="92">
        <v>2.7</v>
      </c>
      <c r="AL70" s="59">
        <f t="shared" ref="AL70:AL74" si="40">AVERAGE(AH70:AK70)</f>
        <v>2.64</v>
      </c>
      <c r="AM70" s="92">
        <v>2.64</v>
      </c>
      <c r="AN70" s="92">
        <v>2.9</v>
      </c>
      <c r="AO70" s="92">
        <v>2.68</v>
      </c>
      <c r="AP70" s="92">
        <v>2.7</v>
      </c>
      <c r="AQ70" s="59">
        <f t="shared" ref="AQ70:AQ74" si="41">AVERAGE(AM70:AP70)</f>
        <v>2.7300000000000004</v>
      </c>
      <c r="AR70" s="120">
        <v>2.78</v>
      </c>
      <c r="AS70" s="92">
        <v>2.91</v>
      </c>
      <c r="AT70" s="92">
        <v>2.88</v>
      </c>
      <c r="AU70" s="92">
        <v>3.01</v>
      </c>
      <c r="AV70" s="81">
        <f t="shared" ref="AV70:AV74" si="42">AVERAGE(AR70:AU70)</f>
        <v>2.895</v>
      </c>
      <c r="AW70" s="92">
        <v>2.83</v>
      </c>
      <c r="AX70" s="92">
        <v>2.94</v>
      </c>
      <c r="AY70" s="92">
        <v>2.88</v>
      </c>
      <c r="AZ70" s="92">
        <v>2.88</v>
      </c>
      <c r="BA70" s="92">
        <v>2.84</v>
      </c>
      <c r="BB70" s="81">
        <f t="shared" ref="BB70:BB74" si="43">AVERAGE(AW70:BA70)</f>
        <v>2.8739999999999997</v>
      </c>
      <c r="BC70" s="92">
        <v>2.85</v>
      </c>
      <c r="BD70" s="82">
        <v>2.86</v>
      </c>
      <c r="BE70" s="82">
        <v>2.83</v>
      </c>
      <c r="BF70" s="92">
        <v>3.03</v>
      </c>
      <c r="BG70" s="81">
        <f t="shared" ref="BG70:BG74" si="44">AVERAGE(BC70:BF70)</f>
        <v>2.8924999999999996</v>
      </c>
      <c r="BH70" s="92">
        <v>3.07</v>
      </c>
      <c r="BI70" s="82"/>
      <c r="BJ70" s="82"/>
      <c r="BK70" s="92"/>
      <c r="BL70" s="81">
        <f t="shared" ref="BL70:BL74" si="45">AVERAGE(BH70:BK70)</f>
        <v>3.07</v>
      </c>
      <c r="BM70" s="92"/>
      <c r="BN70" s="92"/>
      <c r="BO70" s="92"/>
      <c r="BP70" s="92"/>
      <c r="BQ70" s="92"/>
      <c r="BR70" s="81" t="e">
        <f t="shared" ref="BR70:BR74" si="46">AVERAGE(BM70:BQ70)</f>
        <v>#DIV/0!</v>
      </c>
    </row>
    <row r="71" spans="1:70" ht="12.75" customHeight="1" x14ac:dyDescent="0.25">
      <c r="A71" s="17" t="str">
        <f>VLOOKUP(F71,'Location List'!$A$2:$T$644,20,FALSE)</f>
        <v>Bill Eich</v>
      </c>
      <c r="B71" s="17" t="str">
        <f>VLOOKUP(F71,'Location List'!$A$2:$T$644,19,FALSE)</f>
        <v>David Garcia</v>
      </c>
      <c r="C71" s="17" t="str">
        <f>VLOOKUP(F71,'Location List'!$A$2:$T$644,18,FALSE)</f>
        <v>Mike Kralick</v>
      </c>
      <c r="D71" s="17" t="str">
        <f>VLOOKUP(F71,'Location List'!$A$2:$T$644,9,FALSE)</f>
        <v>KELLI KASPER</v>
      </c>
      <c r="E71" s="43" t="str">
        <f>VLOOKUP(F71,'Location List'!$A$2:$T$644,2,FALSE)</f>
        <v>ALLEN</v>
      </c>
      <c r="F71" s="47">
        <v>211</v>
      </c>
      <c r="G71" s="91">
        <v>3.99</v>
      </c>
      <c r="H71" s="91">
        <v>4.1900000000000004</v>
      </c>
      <c r="I71" s="91">
        <v>3.49</v>
      </c>
      <c r="J71" s="91">
        <v>3.28</v>
      </c>
      <c r="K71" s="51">
        <f t="shared" si="26"/>
        <v>3.7374999999999998</v>
      </c>
      <c r="L71" s="91">
        <v>3.13</v>
      </c>
      <c r="M71" s="91">
        <v>2.96</v>
      </c>
      <c r="N71" s="91">
        <v>2.83</v>
      </c>
      <c r="O71" s="91">
        <v>2.61</v>
      </c>
      <c r="P71" s="51">
        <f t="shared" si="27"/>
        <v>2.8824999999999998</v>
      </c>
      <c r="Q71" s="91">
        <v>2.78</v>
      </c>
      <c r="R71" s="91">
        <v>2.99</v>
      </c>
      <c r="S71" s="91"/>
      <c r="T71" s="91">
        <v>3.01</v>
      </c>
      <c r="U71" s="91">
        <v>2.98</v>
      </c>
      <c r="V71" s="51">
        <f t="shared" si="28"/>
        <v>2.94</v>
      </c>
      <c r="W71" s="91">
        <v>2.92</v>
      </c>
      <c r="X71" s="91">
        <v>3</v>
      </c>
      <c r="Y71" s="91">
        <v>3.04</v>
      </c>
      <c r="Z71" s="91">
        <v>3.33</v>
      </c>
      <c r="AA71" s="59">
        <f t="shared" si="38"/>
        <v>3.0725000000000002</v>
      </c>
      <c r="AB71" s="91">
        <v>2.98</v>
      </c>
      <c r="AC71" s="91">
        <v>3.3</v>
      </c>
      <c r="AD71" s="91">
        <v>3.03</v>
      </c>
      <c r="AE71" s="82">
        <v>4.0199999999999996</v>
      </c>
      <c r="AF71" s="59">
        <f t="shared" si="39"/>
        <v>3.3324999999999996</v>
      </c>
      <c r="AG71" s="91">
        <v>4.05</v>
      </c>
      <c r="AH71" s="91">
        <v>3.1</v>
      </c>
      <c r="AI71" s="91">
        <v>3.06</v>
      </c>
      <c r="AJ71" s="92">
        <v>3.02</v>
      </c>
      <c r="AK71" s="92">
        <v>3.09</v>
      </c>
      <c r="AL71" s="59">
        <f t="shared" si="40"/>
        <v>3.0674999999999999</v>
      </c>
      <c r="AM71" s="92">
        <v>3.07</v>
      </c>
      <c r="AN71" s="92">
        <v>3.27</v>
      </c>
      <c r="AO71" s="92">
        <v>3.09</v>
      </c>
      <c r="AP71" s="92">
        <v>2.86</v>
      </c>
      <c r="AQ71" s="59">
        <f t="shared" si="41"/>
        <v>3.0724999999999998</v>
      </c>
      <c r="AR71" s="120">
        <v>3.32</v>
      </c>
      <c r="AS71" s="92">
        <v>2.92</v>
      </c>
      <c r="AT71" s="92">
        <v>2.89</v>
      </c>
      <c r="AU71" s="92">
        <v>3.06</v>
      </c>
      <c r="AV71" s="81">
        <f t="shared" si="42"/>
        <v>3.0475000000000003</v>
      </c>
      <c r="AW71" s="92">
        <v>2.83</v>
      </c>
      <c r="AX71" s="92">
        <v>2.8</v>
      </c>
      <c r="AY71" s="92">
        <v>2.79</v>
      </c>
      <c r="AZ71" s="92">
        <v>2.83</v>
      </c>
      <c r="BA71" s="92">
        <v>3.02</v>
      </c>
      <c r="BB71" s="81">
        <f t="shared" si="43"/>
        <v>2.8540000000000001</v>
      </c>
      <c r="BC71" s="92">
        <v>2.85</v>
      </c>
      <c r="BD71" s="82">
        <v>2.85</v>
      </c>
      <c r="BE71" s="82">
        <v>3.02</v>
      </c>
      <c r="BF71" s="92">
        <v>2.83</v>
      </c>
      <c r="BG71" s="81">
        <f t="shared" si="44"/>
        <v>2.8875000000000002</v>
      </c>
      <c r="BH71" s="92">
        <v>2.72</v>
      </c>
      <c r="BI71" s="82"/>
      <c r="BJ71" s="82"/>
      <c r="BK71" s="92"/>
      <c r="BL71" s="81">
        <f t="shared" si="45"/>
        <v>2.72</v>
      </c>
      <c r="BM71" s="92"/>
      <c r="BN71" s="92"/>
      <c r="BO71" s="92"/>
      <c r="BP71" s="92"/>
      <c r="BQ71" s="92"/>
      <c r="BR71" s="81" t="e">
        <f t="shared" si="46"/>
        <v>#DIV/0!</v>
      </c>
    </row>
    <row r="72" spans="1:70" ht="12.75" customHeight="1" x14ac:dyDescent="0.25">
      <c r="A72" s="17" t="str">
        <f>VLOOKUP(F72,'Location List'!$A$2:$T$644,20,FALSE)</f>
        <v>Tim Kerum</v>
      </c>
      <c r="B72" s="17" t="str">
        <f>VLOOKUP(F72,'Location List'!$A$2:$T$644,19,FALSE)</f>
        <v>Troy Chaney</v>
      </c>
      <c r="C72" s="17" t="str">
        <f>VLOOKUP(F72,'Location List'!$A$2:$T$644,18,FALSE)</f>
        <v>JOAQUIN FREGOSO</v>
      </c>
      <c r="D72" s="17" t="str">
        <f>VLOOKUP(F72,'Location List'!$A$2:$T$644,9,FALSE)</f>
        <v>CLAUDIA RIVAS</v>
      </c>
      <c r="E72" s="43" t="str">
        <f>VLOOKUP(F72,'Location List'!$A$2:$T$644,2,FALSE)</f>
        <v>WHITTIER</v>
      </c>
      <c r="F72" s="47">
        <v>212</v>
      </c>
      <c r="G72" s="91">
        <v>3.2</v>
      </c>
      <c r="H72" s="91">
        <v>3</v>
      </c>
      <c r="I72" s="91">
        <v>2.99</v>
      </c>
      <c r="J72" s="91">
        <v>3.03</v>
      </c>
      <c r="K72" s="51">
        <f t="shared" si="26"/>
        <v>3.0550000000000002</v>
      </c>
      <c r="L72" s="91">
        <v>2.79</v>
      </c>
      <c r="M72" s="91">
        <v>2.74</v>
      </c>
      <c r="N72" s="91">
        <v>2.81</v>
      </c>
      <c r="O72" s="91">
        <v>2.82</v>
      </c>
      <c r="P72" s="51">
        <f t="shared" si="27"/>
        <v>2.79</v>
      </c>
      <c r="Q72" s="91">
        <v>3.1</v>
      </c>
      <c r="R72" s="91">
        <v>2.79</v>
      </c>
      <c r="S72" s="91"/>
      <c r="T72" s="91">
        <v>3.06</v>
      </c>
      <c r="U72" s="91">
        <v>3.93</v>
      </c>
      <c r="V72" s="51">
        <f t="shared" si="28"/>
        <v>3.22</v>
      </c>
      <c r="W72" s="91">
        <v>3.89</v>
      </c>
      <c r="X72" s="91">
        <v>4.49</v>
      </c>
      <c r="Y72" s="91">
        <v>4.09</v>
      </c>
      <c r="Z72" s="91">
        <v>2.95</v>
      </c>
      <c r="AA72" s="59">
        <f t="shared" si="38"/>
        <v>3.8550000000000004</v>
      </c>
      <c r="AB72" s="91">
        <v>2.66</v>
      </c>
      <c r="AC72" s="91">
        <v>2.86</v>
      </c>
      <c r="AD72" s="91">
        <v>2.84</v>
      </c>
      <c r="AE72" s="82">
        <v>2.96</v>
      </c>
      <c r="AF72" s="59">
        <f t="shared" si="39"/>
        <v>2.83</v>
      </c>
      <c r="AG72" s="91">
        <v>3.43</v>
      </c>
      <c r="AH72" s="91">
        <v>3.17</v>
      </c>
      <c r="AI72" s="91">
        <v>3.05</v>
      </c>
      <c r="AJ72" s="92">
        <v>2.8</v>
      </c>
      <c r="AK72" s="92">
        <v>3.09</v>
      </c>
      <c r="AL72" s="59">
        <f t="shared" si="40"/>
        <v>3.0274999999999999</v>
      </c>
      <c r="AM72" s="92">
        <v>3.36</v>
      </c>
      <c r="AN72" s="92">
        <v>3.29</v>
      </c>
      <c r="AO72" s="92">
        <v>3.2</v>
      </c>
      <c r="AP72" s="92">
        <v>3.07</v>
      </c>
      <c r="AQ72" s="59">
        <f t="shared" si="41"/>
        <v>3.2300000000000004</v>
      </c>
      <c r="AR72" s="120">
        <v>3</v>
      </c>
      <c r="AS72" s="92">
        <v>3.23</v>
      </c>
      <c r="AT72" s="92">
        <v>3.11</v>
      </c>
      <c r="AU72" s="92">
        <v>3.11</v>
      </c>
      <c r="AV72" s="81">
        <f t="shared" si="42"/>
        <v>3.1124999999999998</v>
      </c>
      <c r="AW72" s="92">
        <v>4.01</v>
      </c>
      <c r="AX72" s="92">
        <v>2.97</v>
      </c>
      <c r="AY72" s="92">
        <v>3.03</v>
      </c>
      <c r="AZ72" s="92">
        <v>2.92</v>
      </c>
      <c r="BA72" s="92">
        <v>2.83</v>
      </c>
      <c r="BB72" s="81">
        <f t="shared" si="43"/>
        <v>3.1520000000000001</v>
      </c>
      <c r="BC72" s="92">
        <v>2.9</v>
      </c>
      <c r="BD72" s="82">
        <v>2.79</v>
      </c>
      <c r="BE72" s="82">
        <v>2.76</v>
      </c>
      <c r="BF72" s="92">
        <v>2.85</v>
      </c>
      <c r="BG72" s="81">
        <f t="shared" si="44"/>
        <v>2.8249999999999997</v>
      </c>
      <c r="BH72" s="92">
        <v>3.16</v>
      </c>
      <c r="BI72" s="82"/>
      <c r="BJ72" s="82"/>
      <c r="BK72" s="92"/>
      <c r="BL72" s="81">
        <f t="shared" si="45"/>
        <v>3.16</v>
      </c>
      <c r="BM72" s="92"/>
      <c r="BN72" s="92"/>
      <c r="BO72" s="92"/>
      <c r="BP72" s="92"/>
      <c r="BQ72" s="92"/>
      <c r="BR72" s="81" t="e">
        <f t="shared" si="46"/>
        <v>#DIV/0!</v>
      </c>
    </row>
    <row r="73" spans="1:70" ht="12.75" customHeight="1" x14ac:dyDescent="0.25">
      <c r="A73" s="17" t="str">
        <f>VLOOKUP(F73,'Location List'!$A$2:$T$644,20,FALSE)</f>
        <v>Tim Kerum</v>
      </c>
      <c r="B73" s="17" t="str">
        <f>VLOOKUP(F73,'Location List'!$A$2:$T$644,19,FALSE)</f>
        <v>Mike Seymour</v>
      </c>
      <c r="C73" s="17" t="str">
        <f>VLOOKUP(F73,'Location List'!$A$2:$T$644,18,FALSE)</f>
        <v>Devin Magle</v>
      </c>
      <c r="D73" s="17" t="str">
        <f>VLOOKUP(F73,'Location List'!$A$2:$T$644,9,FALSE)</f>
        <v>TONY REYNOLDS</v>
      </c>
      <c r="E73" s="43" t="str">
        <f>VLOOKUP(F73,'Location List'!$A$2:$T$644,2,FALSE)</f>
        <v>BEAVERTON</v>
      </c>
      <c r="F73" s="47">
        <v>214</v>
      </c>
      <c r="G73" s="91">
        <v>3.27</v>
      </c>
      <c r="H73" s="91">
        <v>3.09</v>
      </c>
      <c r="I73" s="91">
        <v>3.28</v>
      </c>
      <c r="J73" s="91">
        <v>3.19</v>
      </c>
      <c r="K73" s="51">
        <f t="shared" si="26"/>
        <v>3.2074999999999996</v>
      </c>
      <c r="L73" s="91">
        <v>3.11</v>
      </c>
      <c r="M73" s="91">
        <v>3.19</v>
      </c>
      <c r="N73" s="91">
        <v>3.22</v>
      </c>
      <c r="O73" s="91">
        <v>3.21</v>
      </c>
      <c r="P73" s="51">
        <f t="shared" si="27"/>
        <v>3.1825000000000001</v>
      </c>
      <c r="Q73" s="91">
        <v>3.17</v>
      </c>
      <c r="R73" s="91">
        <v>3.37</v>
      </c>
      <c r="S73" s="91"/>
      <c r="T73" s="91">
        <v>3.05</v>
      </c>
      <c r="U73" s="91">
        <v>3.13</v>
      </c>
      <c r="V73" s="51">
        <f t="shared" si="28"/>
        <v>3.1799999999999997</v>
      </c>
      <c r="W73" s="91">
        <v>2.92</v>
      </c>
      <c r="X73" s="91">
        <v>3.15</v>
      </c>
      <c r="Y73" s="91">
        <v>2.97</v>
      </c>
      <c r="Z73" s="91">
        <v>3.03</v>
      </c>
      <c r="AA73" s="59">
        <f t="shared" si="38"/>
        <v>3.0175000000000001</v>
      </c>
      <c r="AB73" s="91">
        <v>3.01</v>
      </c>
      <c r="AC73" s="91">
        <v>3.05</v>
      </c>
      <c r="AD73" s="91">
        <v>2.84</v>
      </c>
      <c r="AE73" s="82">
        <v>3.11</v>
      </c>
      <c r="AF73" s="59">
        <f t="shared" si="39"/>
        <v>3.0024999999999995</v>
      </c>
      <c r="AG73" s="91">
        <v>3.08</v>
      </c>
      <c r="AH73" s="91">
        <v>3.2</v>
      </c>
      <c r="AI73" s="91">
        <v>3.36</v>
      </c>
      <c r="AJ73" s="92">
        <v>3.14</v>
      </c>
      <c r="AK73" s="92">
        <v>3.33</v>
      </c>
      <c r="AL73" s="59">
        <f t="shared" si="40"/>
        <v>3.2575000000000003</v>
      </c>
      <c r="AM73" s="92">
        <v>3.16</v>
      </c>
      <c r="AN73" s="92">
        <v>3.12</v>
      </c>
      <c r="AO73" s="92">
        <v>3.17</v>
      </c>
      <c r="AP73" s="92">
        <v>3.23</v>
      </c>
      <c r="AQ73" s="59">
        <f t="shared" si="41"/>
        <v>3.17</v>
      </c>
      <c r="AR73" s="120">
        <v>3.18</v>
      </c>
      <c r="AS73" s="92">
        <v>2.99</v>
      </c>
      <c r="AT73" s="92">
        <v>3.18</v>
      </c>
      <c r="AU73" s="92">
        <v>3.23</v>
      </c>
      <c r="AV73" s="81">
        <f t="shared" si="42"/>
        <v>3.145</v>
      </c>
      <c r="AW73" s="92">
        <v>3.16</v>
      </c>
      <c r="AX73" s="92">
        <v>3.01</v>
      </c>
      <c r="AY73" s="92">
        <v>3.08</v>
      </c>
      <c r="AZ73" s="92">
        <v>2.97</v>
      </c>
      <c r="BA73" s="92">
        <v>3.26</v>
      </c>
      <c r="BB73" s="81">
        <f t="shared" si="43"/>
        <v>3.0960000000000001</v>
      </c>
      <c r="BC73" s="92">
        <v>3.43</v>
      </c>
      <c r="BD73" s="82">
        <v>2.81</v>
      </c>
      <c r="BE73" s="82">
        <v>2.77</v>
      </c>
      <c r="BF73" s="92">
        <v>2.9</v>
      </c>
      <c r="BG73" s="81">
        <f t="shared" si="44"/>
        <v>2.9775</v>
      </c>
      <c r="BH73" s="92">
        <v>3.23</v>
      </c>
      <c r="BI73" s="82"/>
      <c r="BJ73" s="82"/>
      <c r="BK73" s="92"/>
      <c r="BL73" s="81">
        <f t="shared" si="45"/>
        <v>3.23</v>
      </c>
      <c r="BM73" s="92"/>
      <c r="BN73" s="92"/>
      <c r="BO73" s="92"/>
      <c r="BP73" s="92"/>
      <c r="BQ73" s="92"/>
      <c r="BR73" s="81" t="e">
        <f t="shared" si="46"/>
        <v>#DIV/0!</v>
      </c>
    </row>
    <row r="74" spans="1:70" ht="12.75" customHeight="1" x14ac:dyDescent="0.25">
      <c r="A74" s="17" t="str">
        <f>VLOOKUP(F74,'Location List'!$A$2:$T$644,20,FALSE)</f>
        <v>Tim Kerum</v>
      </c>
      <c r="B74" s="17" t="str">
        <f>VLOOKUP(F74,'Location List'!$A$2:$T$644,19,FALSE)</f>
        <v>Mike Seymour</v>
      </c>
      <c r="C74" s="17" t="str">
        <f>VLOOKUP(F74,'Location List'!$A$2:$T$644,18,FALSE)</f>
        <v>Devin Magle</v>
      </c>
      <c r="D74" s="17" t="str">
        <f>VLOOKUP(F74,'Location List'!$A$2:$T$644,9,FALSE)</f>
        <v>Tony Reynolds</v>
      </c>
      <c r="E74" s="43" t="str">
        <f>VLOOKUP(F74,'Location List'!$A$2:$T$644,2,FALSE)</f>
        <v>Medford</v>
      </c>
      <c r="F74" s="47">
        <v>216</v>
      </c>
      <c r="G74" s="91">
        <v>3.5</v>
      </c>
      <c r="H74" s="91">
        <v>3.84</v>
      </c>
      <c r="I74" s="91">
        <v>3.57</v>
      </c>
      <c r="J74" s="91">
        <v>3.22</v>
      </c>
      <c r="K74" s="51">
        <f t="shared" si="26"/>
        <v>3.5325000000000002</v>
      </c>
      <c r="L74" s="91">
        <v>3.14</v>
      </c>
      <c r="M74" s="91">
        <v>3.28</v>
      </c>
      <c r="N74" s="91">
        <v>3.24</v>
      </c>
      <c r="O74" s="91">
        <v>3.04</v>
      </c>
      <c r="P74" s="51">
        <f t="shared" si="27"/>
        <v>3.1749999999999998</v>
      </c>
      <c r="Q74" s="91">
        <v>3.24</v>
      </c>
      <c r="R74" s="91">
        <v>3.08</v>
      </c>
      <c r="S74" s="91"/>
      <c r="T74" s="91">
        <v>2.99</v>
      </c>
      <c r="U74" s="91">
        <v>2.85</v>
      </c>
      <c r="V74" s="51">
        <f t="shared" si="28"/>
        <v>3.04</v>
      </c>
      <c r="W74" s="91">
        <v>3.07</v>
      </c>
      <c r="X74" s="91">
        <v>3.22</v>
      </c>
      <c r="Y74" s="91">
        <v>4.3499999999999996</v>
      </c>
      <c r="Z74" s="91">
        <v>2.95</v>
      </c>
      <c r="AA74" s="59">
        <f t="shared" si="38"/>
        <v>3.3975</v>
      </c>
      <c r="AB74" s="91">
        <v>3.11</v>
      </c>
      <c r="AC74" s="91">
        <v>3.04</v>
      </c>
      <c r="AD74" s="91">
        <v>2.7</v>
      </c>
      <c r="AE74" s="82">
        <v>2.68</v>
      </c>
      <c r="AF74" s="59">
        <f t="shared" si="39"/>
        <v>2.8825000000000003</v>
      </c>
      <c r="AG74" s="91">
        <v>2.6</v>
      </c>
      <c r="AH74" s="91">
        <v>2.44</v>
      </c>
      <c r="AI74" s="91">
        <v>2.73</v>
      </c>
      <c r="AJ74" s="92">
        <v>2.5499999999999998</v>
      </c>
      <c r="AK74" s="92">
        <v>2.89</v>
      </c>
      <c r="AL74" s="59">
        <f t="shared" si="40"/>
        <v>2.6524999999999999</v>
      </c>
      <c r="AM74" s="92">
        <v>3.3</v>
      </c>
      <c r="AN74" s="92">
        <v>2.75</v>
      </c>
      <c r="AO74" s="92">
        <v>2.77</v>
      </c>
      <c r="AP74" s="92">
        <v>3.12</v>
      </c>
      <c r="AQ74" s="59">
        <f t="shared" si="41"/>
        <v>2.9850000000000003</v>
      </c>
      <c r="AR74" s="120">
        <v>2.96</v>
      </c>
      <c r="AS74" s="92">
        <v>2.4700000000000002</v>
      </c>
      <c r="AT74" s="92">
        <v>2.62</v>
      </c>
      <c r="AU74" s="92">
        <v>2.4900000000000002</v>
      </c>
      <c r="AV74" s="81">
        <f t="shared" si="42"/>
        <v>2.6350000000000002</v>
      </c>
      <c r="AW74" s="92">
        <v>3.37</v>
      </c>
      <c r="AX74" s="92">
        <v>2.5299999999999998</v>
      </c>
      <c r="AY74" s="92">
        <v>2.29</v>
      </c>
      <c r="AZ74" s="92">
        <v>2.29</v>
      </c>
      <c r="BA74" s="92">
        <v>2.84</v>
      </c>
      <c r="BB74" s="81">
        <f t="shared" si="43"/>
        <v>2.6640000000000001</v>
      </c>
      <c r="BC74" s="92">
        <v>2.5299999999999998</v>
      </c>
      <c r="BD74" s="82">
        <v>2.25</v>
      </c>
      <c r="BE74" s="82">
        <v>2.56</v>
      </c>
      <c r="BF74" s="92">
        <v>2.6</v>
      </c>
      <c r="BG74" s="81">
        <f t="shared" si="44"/>
        <v>2.4849999999999999</v>
      </c>
      <c r="BH74" s="92">
        <v>2.29</v>
      </c>
      <c r="BI74" s="82"/>
      <c r="BJ74" s="82"/>
      <c r="BK74" s="92"/>
      <c r="BL74" s="81">
        <f t="shared" si="45"/>
        <v>2.29</v>
      </c>
      <c r="BM74" s="92"/>
      <c r="BN74" s="92"/>
      <c r="BO74" s="92"/>
      <c r="BP74" s="92"/>
      <c r="BQ74" s="92"/>
      <c r="BR74" s="81" t="e">
        <f t="shared" si="46"/>
        <v>#DIV/0!</v>
      </c>
    </row>
    <row r="75" spans="1:70" ht="12.75" customHeight="1" x14ac:dyDescent="0.25">
      <c r="A75" s="17" t="str">
        <f>VLOOKUP(F75,'Location List'!$A$2:$T$644,20,FALSE)</f>
        <v>Tim Kerum</v>
      </c>
      <c r="B75" s="17" t="str">
        <f>VLOOKUP(F75,'Location List'!$A$2:$T$644,19,FALSE)</f>
        <v>Mike Seymour</v>
      </c>
      <c r="C75" s="17" t="str">
        <f>VLOOKUP(F75,'Location List'!$A$2:$T$644,18,FALSE)</f>
        <v>Rocky Trevino</v>
      </c>
      <c r="D75" s="17" t="str">
        <f>VLOOKUP(F75,'Location List'!$A$2:$T$644,9,FALSE)</f>
        <v>RYAN RODRIGUEZ</v>
      </c>
      <c r="E75" s="43" t="str">
        <f>VLOOKUP(F75,'Location List'!$A$2:$T$644,2,FALSE)</f>
        <v>Riverdale</v>
      </c>
      <c r="F75" s="47">
        <v>217</v>
      </c>
      <c r="G75" s="91">
        <v>2.92</v>
      </c>
      <c r="H75" s="91">
        <v>2.96</v>
      </c>
      <c r="I75" s="91">
        <v>3.02</v>
      </c>
      <c r="J75" s="91">
        <v>2.92</v>
      </c>
      <c r="K75" s="51">
        <f t="shared" si="26"/>
        <v>2.9550000000000001</v>
      </c>
      <c r="L75" s="91">
        <v>2.99</v>
      </c>
      <c r="M75" s="91">
        <v>2.94</v>
      </c>
      <c r="N75" s="91">
        <v>3.04</v>
      </c>
      <c r="O75" s="91">
        <v>2.89</v>
      </c>
      <c r="P75" s="51">
        <f t="shared" si="27"/>
        <v>2.9649999999999999</v>
      </c>
      <c r="Q75" s="91">
        <v>2.77</v>
      </c>
      <c r="R75" s="91">
        <v>2.76</v>
      </c>
      <c r="S75" s="91"/>
      <c r="T75" s="91">
        <v>2.81</v>
      </c>
      <c r="U75" s="91">
        <v>2.91</v>
      </c>
      <c r="V75" s="51">
        <f t="shared" si="28"/>
        <v>2.8125</v>
      </c>
      <c r="W75" s="91">
        <v>3.05</v>
      </c>
      <c r="X75" s="91">
        <v>3.03</v>
      </c>
      <c r="Y75" s="91">
        <v>3.07</v>
      </c>
      <c r="Z75" s="91">
        <v>3.02</v>
      </c>
      <c r="AA75" s="59">
        <f t="shared" ref="AA75:AA76" si="47">AVERAGE(W75:Z75)</f>
        <v>3.0425</v>
      </c>
      <c r="AB75" s="91">
        <v>2.97</v>
      </c>
      <c r="AC75" s="91">
        <v>3.18</v>
      </c>
      <c r="AD75" s="91">
        <v>3.29</v>
      </c>
      <c r="AE75" s="82">
        <v>3.19</v>
      </c>
      <c r="AF75" s="59">
        <f t="shared" ref="AF75:AF76" si="48">AVERAGE(AB75:AE75)</f>
        <v>3.1575000000000002</v>
      </c>
      <c r="AG75" s="91">
        <v>3.18</v>
      </c>
      <c r="AH75" s="91">
        <v>3.12</v>
      </c>
      <c r="AI75" s="91">
        <v>3.18</v>
      </c>
      <c r="AJ75" s="92">
        <v>3.13</v>
      </c>
      <c r="AK75" s="92">
        <v>3.04</v>
      </c>
      <c r="AL75" s="59">
        <f t="shared" ref="AL75:AL76" si="49">AVERAGE(AH75:AK75)</f>
        <v>3.1174999999999997</v>
      </c>
      <c r="AM75" s="92">
        <v>2.95</v>
      </c>
      <c r="AN75" s="92">
        <v>2.76</v>
      </c>
      <c r="AO75" s="92">
        <v>3.03</v>
      </c>
      <c r="AP75" s="92">
        <v>3.02</v>
      </c>
      <c r="AQ75" s="59">
        <f t="shared" ref="AQ75:AQ76" si="50">AVERAGE(AM75:AP75)</f>
        <v>2.94</v>
      </c>
      <c r="AR75" s="120">
        <v>3.07</v>
      </c>
      <c r="AS75" s="92">
        <v>3.18</v>
      </c>
      <c r="AT75" s="92">
        <v>3.2</v>
      </c>
      <c r="AU75" s="92">
        <v>3.24</v>
      </c>
      <c r="AV75" s="81">
        <f t="shared" ref="AV75:AV76" si="51">AVERAGE(AR75:AU75)</f>
        <v>3.1724999999999999</v>
      </c>
      <c r="AW75" s="92">
        <v>3.19</v>
      </c>
      <c r="AX75" s="92">
        <v>3.29</v>
      </c>
      <c r="AY75" s="92">
        <v>3.33</v>
      </c>
      <c r="AZ75" s="92">
        <v>3.01</v>
      </c>
      <c r="BA75" s="92">
        <v>3.1</v>
      </c>
      <c r="BB75" s="81">
        <f t="shared" ref="BB75:BB76" si="52">AVERAGE(AW75:BA75)</f>
        <v>3.1840000000000002</v>
      </c>
      <c r="BC75" s="92">
        <v>3.04</v>
      </c>
      <c r="BD75" s="82">
        <v>2.95</v>
      </c>
      <c r="BE75" s="82">
        <v>2.83</v>
      </c>
      <c r="BF75" s="92">
        <v>2.97</v>
      </c>
      <c r="BG75" s="81">
        <f t="shared" ref="BG75:BG76" si="53">AVERAGE(BC75:BF75)</f>
        <v>2.9475000000000002</v>
      </c>
      <c r="BH75" s="92">
        <v>3.27</v>
      </c>
      <c r="BI75" s="82"/>
      <c r="BJ75" s="82"/>
      <c r="BK75" s="92"/>
      <c r="BL75" s="81">
        <f t="shared" ref="BL75:BL76" si="54">AVERAGE(BH75:BK75)</f>
        <v>3.27</v>
      </c>
      <c r="BM75" s="92"/>
      <c r="BN75" s="92"/>
      <c r="BO75" s="92"/>
      <c r="BP75" s="92"/>
      <c r="BQ75" s="92"/>
      <c r="BR75" s="81" t="e">
        <f t="shared" ref="BR75:BR76" si="55">AVERAGE(BM75:BQ75)</f>
        <v>#DIV/0!</v>
      </c>
    </row>
    <row r="76" spans="1:70" ht="12.75" customHeight="1" x14ac:dyDescent="0.25">
      <c r="A76" s="17" t="str">
        <f>VLOOKUP(F76,'Location List'!$A$2:$T$644,20,FALSE)</f>
        <v>Chris Kelly</v>
      </c>
      <c r="B76" s="17" t="str">
        <f>VLOOKUP(F76,'Location List'!$A$2:$T$644,19,FALSE)</f>
        <v>Victor Ayrapetov</v>
      </c>
      <c r="C76" s="17" t="str">
        <f>VLOOKUP(F76,'Location List'!$A$2:$T$644,18,FALSE)</f>
        <v>Jason Rafun</v>
      </c>
      <c r="D76" s="17" t="str">
        <f>VLOOKUP(F76,'Location List'!$A$2:$T$644,9,FALSE)</f>
        <v>Dennis Sanders</v>
      </c>
      <c r="E76" s="43" t="str">
        <f>VLOOKUP(F76,'Location List'!$A$2:$T$644,2,FALSE)</f>
        <v>Buffalo</v>
      </c>
      <c r="F76" s="47">
        <v>218</v>
      </c>
      <c r="G76" s="91">
        <v>3.21</v>
      </c>
      <c r="H76" s="91">
        <v>2.98</v>
      </c>
      <c r="I76" s="91">
        <v>2.85</v>
      </c>
      <c r="J76" s="91">
        <v>2.99</v>
      </c>
      <c r="K76" s="51">
        <f t="shared" si="26"/>
        <v>3.0074999999999998</v>
      </c>
      <c r="L76" s="91">
        <v>2.87</v>
      </c>
      <c r="M76" s="91">
        <v>3.65</v>
      </c>
      <c r="N76" s="91">
        <v>2.76</v>
      </c>
      <c r="O76" s="91">
        <v>2.93</v>
      </c>
      <c r="P76" s="51">
        <f t="shared" si="27"/>
        <v>3.0524999999999998</v>
      </c>
      <c r="Q76" s="91">
        <v>2.83</v>
      </c>
      <c r="R76" s="91">
        <v>2.95</v>
      </c>
      <c r="S76" s="91"/>
      <c r="T76" s="91">
        <v>3.34</v>
      </c>
      <c r="U76" s="91">
        <v>2.88</v>
      </c>
      <c r="V76" s="51">
        <f t="shared" si="28"/>
        <v>3</v>
      </c>
      <c r="W76" s="91">
        <v>2.73</v>
      </c>
      <c r="X76" s="91">
        <v>2.98</v>
      </c>
      <c r="Y76" s="91">
        <v>2.63</v>
      </c>
      <c r="Z76" s="91">
        <v>3.08</v>
      </c>
      <c r="AA76" s="59">
        <f t="shared" si="47"/>
        <v>2.855</v>
      </c>
      <c r="AB76" s="91">
        <v>2.8</v>
      </c>
      <c r="AC76" s="91">
        <v>3.16</v>
      </c>
      <c r="AD76" s="91">
        <v>2.92</v>
      </c>
      <c r="AE76" s="82">
        <v>3.57</v>
      </c>
      <c r="AF76" s="59">
        <f t="shared" si="48"/>
        <v>3.1124999999999998</v>
      </c>
      <c r="AG76" s="91">
        <v>3.71</v>
      </c>
      <c r="AH76" s="91">
        <v>3.1</v>
      </c>
      <c r="AI76" s="91">
        <v>3.42</v>
      </c>
      <c r="AJ76" s="92">
        <v>4.01</v>
      </c>
      <c r="AK76" s="92">
        <v>3.2</v>
      </c>
      <c r="AL76" s="59">
        <f t="shared" si="49"/>
        <v>3.4325000000000001</v>
      </c>
      <c r="AM76" s="92">
        <v>2.95</v>
      </c>
      <c r="AN76" s="92">
        <v>2.92</v>
      </c>
      <c r="AO76" s="92">
        <v>3.16</v>
      </c>
      <c r="AP76" s="92">
        <v>2.97</v>
      </c>
      <c r="AQ76" s="59">
        <f t="shared" si="50"/>
        <v>3.0000000000000004</v>
      </c>
      <c r="AR76" s="120">
        <v>2.66</v>
      </c>
      <c r="AS76" s="92">
        <v>2.98</v>
      </c>
      <c r="AT76" s="92">
        <v>2.75</v>
      </c>
      <c r="AU76" s="92">
        <v>2.82</v>
      </c>
      <c r="AV76" s="81">
        <f t="shared" si="51"/>
        <v>2.8025000000000002</v>
      </c>
      <c r="AW76" s="92">
        <v>2.82</v>
      </c>
      <c r="AX76" s="92">
        <v>2.9</v>
      </c>
      <c r="AY76" s="92">
        <v>2.94</v>
      </c>
      <c r="AZ76" s="92">
        <v>2.65</v>
      </c>
      <c r="BA76" s="92">
        <v>3.31</v>
      </c>
      <c r="BB76" s="81">
        <f t="shared" si="52"/>
        <v>2.9240000000000004</v>
      </c>
      <c r="BC76" s="92">
        <v>3.41</v>
      </c>
      <c r="BD76" s="82">
        <v>3</v>
      </c>
      <c r="BE76" s="82">
        <v>2.96</v>
      </c>
      <c r="BF76" s="92">
        <v>2.96</v>
      </c>
      <c r="BG76" s="81">
        <f t="shared" si="53"/>
        <v>3.0825000000000005</v>
      </c>
      <c r="BH76" s="92">
        <v>2.74</v>
      </c>
      <c r="BI76" s="82"/>
      <c r="BJ76" s="82"/>
      <c r="BK76" s="92"/>
      <c r="BL76" s="81">
        <f t="shared" si="54"/>
        <v>2.74</v>
      </c>
      <c r="BM76" s="92"/>
      <c r="BN76" s="92"/>
      <c r="BO76" s="92"/>
      <c r="BP76" s="92"/>
      <c r="BQ76" s="92"/>
      <c r="BR76" s="81" t="e">
        <f t="shared" si="55"/>
        <v>#DIV/0!</v>
      </c>
    </row>
    <row r="77" spans="1:70" ht="12.75" customHeight="1" x14ac:dyDescent="0.25">
      <c r="A77" s="17" t="str">
        <f>VLOOKUP(F77,'Location List'!$A$2:$T$644,20,FALSE)</f>
        <v>Tim Kerum</v>
      </c>
      <c r="B77" s="17" t="str">
        <f>VLOOKUP(F77,'Location List'!$A$2:$T$644,19,FALSE)</f>
        <v>Mike Seymour</v>
      </c>
      <c r="C77" s="17" t="str">
        <f>VLOOKUP(F77,'Location List'!$A$2:$T$644,18,FALSE)</f>
        <v>Devin Magle</v>
      </c>
      <c r="D77" s="17" t="str">
        <f>VLOOKUP(F77,'Location List'!$A$2:$T$644,9,FALSE)</f>
        <v>TONY REYNOLDS</v>
      </c>
      <c r="E77" s="43" t="str">
        <f>VLOOKUP(F77,'Location List'!$A$2:$T$644,2,FALSE)</f>
        <v>OLYMPIA</v>
      </c>
      <c r="F77" s="47">
        <v>300</v>
      </c>
      <c r="G77" s="91">
        <v>3.08</v>
      </c>
      <c r="H77" s="91">
        <v>3.03</v>
      </c>
      <c r="I77" s="91">
        <v>2.92</v>
      </c>
      <c r="J77" s="91">
        <v>3</v>
      </c>
      <c r="K77" s="51">
        <f t="shared" si="26"/>
        <v>3.0074999999999998</v>
      </c>
      <c r="L77" s="91">
        <v>3.48</v>
      </c>
      <c r="M77" s="91">
        <v>3.15</v>
      </c>
      <c r="N77" s="91">
        <v>3.21</v>
      </c>
      <c r="O77" s="91">
        <v>3.14</v>
      </c>
      <c r="P77" s="51">
        <f t="shared" si="27"/>
        <v>3.2450000000000001</v>
      </c>
      <c r="Q77" s="91">
        <v>3.03</v>
      </c>
      <c r="R77" s="91">
        <v>2.96</v>
      </c>
      <c r="S77" s="91"/>
      <c r="T77" s="91">
        <v>3.03</v>
      </c>
      <c r="U77" s="91">
        <v>3.22</v>
      </c>
      <c r="V77" s="51">
        <f t="shared" si="28"/>
        <v>3.06</v>
      </c>
      <c r="W77" s="91">
        <v>3.25</v>
      </c>
      <c r="X77" s="91">
        <v>3.16</v>
      </c>
      <c r="Y77" s="91">
        <v>3.27</v>
      </c>
      <c r="Z77" s="91">
        <v>2.95</v>
      </c>
      <c r="AA77" s="59">
        <f t="shared" ref="AA77:AA138" si="56">AVERAGE(W77:Z77)</f>
        <v>3.1574999999999998</v>
      </c>
      <c r="AB77" s="91">
        <v>2.99</v>
      </c>
      <c r="AC77" s="91">
        <v>2.9</v>
      </c>
      <c r="AD77" s="91">
        <v>3.41</v>
      </c>
      <c r="AE77" s="82">
        <v>3.19</v>
      </c>
      <c r="AF77" s="59">
        <f t="shared" ref="AF77:AF138" si="57">AVERAGE(AB77:AE77)</f>
        <v>3.1225000000000001</v>
      </c>
      <c r="AG77" s="91">
        <v>3.12</v>
      </c>
      <c r="AH77" s="91">
        <v>2.91</v>
      </c>
      <c r="AI77" s="91">
        <v>2.97</v>
      </c>
      <c r="AJ77" s="92">
        <v>2.89</v>
      </c>
      <c r="AK77" s="92">
        <v>3.25</v>
      </c>
      <c r="AL77" s="59">
        <f t="shared" ref="AL77:AL138" si="58">AVERAGE(AH77:AK77)</f>
        <v>3.0050000000000003</v>
      </c>
      <c r="AM77" s="92">
        <v>3.11</v>
      </c>
      <c r="AN77" s="92">
        <v>3.03</v>
      </c>
      <c r="AO77" s="92">
        <v>3.1</v>
      </c>
      <c r="AP77" s="92">
        <v>3.1</v>
      </c>
      <c r="AQ77" s="59">
        <f t="shared" ref="AQ77:AQ138" si="59">AVERAGE(AM77:AP77)</f>
        <v>3.085</v>
      </c>
      <c r="AR77" s="120">
        <v>3.14</v>
      </c>
      <c r="AS77" s="92">
        <v>3.07</v>
      </c>
      <c r="AT77" s="92">
        <v>3.13</v>
      </c>
      <c r="AU77" s="92">
        <v>3.08</v>
      </c>
      <c r="AV77" s="81">
        <f t="shared" ref="AV77:AV138" si="60">AVERAGE(AR77:AU77)</f>
        <v>3.105</v>
      </c>
      <c r="AW77" s="92">
        <v>3.17</v>
      </c>
      <c r="AX77" s="92">
        <v>3.31</v>
      </c>
      <c r="AY77" s="92">
        <v>3.07</v>
      </c>
      <c r="AZ77" s="92">
        <v>2.92</v>
      </c>
      <c r="BA77" s="92">
        <v>3.05</v>
      </c>
      <c r="BB77" s="81">
        <f t="shared" ref="BB77:BB138" si="61">AVERAGE(AW77:BA77)</f>
        <v>3.1040000000000001</v>
      </c>
      <c r="BC77" s="92">
        <v>2.83</v>
      </c>
      <c r="BD77" s="82">
        <v>2.96</v>
      </c>
      <c r="BE77" s="82">
        <v>2.91</v>
      </c>
      <c r="BF77" s="92">
        <v>3.02</v>
      </c>
      <c r="BG77" s="81">
        <f t="shared" ref="BG77:BG138" si="62">AVERAGE(BC77:BF77)</f>
        <v>2.9299999999999997</v>
      </c>
      <c r="BH77" s="92">
        <v>2.97</v>
      </c>
      <c r="BI77" s="82"/>
      <c r="BJ77" s="82"/>
      <c r="BK77" s="92"/>
      <c r="BL77" s="81">
        <f t="shared" ref="BL77:BL138" si="63">AVERAGE(BH77:BK77)</f>
        <v>2.97</v>
      </c>
      <c r="BM77" s="92"/>
      <c r="BN77" s="92"/>
      <c r="BO77" s="92"/>
      <c r="BP77" s="92"/>
      <c r="BQ77" s="92"/>
      <c r="BR77" s="81" t="e">
        <f t="shared" ref="BR77:BR138" si="64">AVERAGE(BM77:BQ77)</f>
        <v>#DIV/0!</v>
      </c>
    </row>
    <row r="78" spans="1:70" ht="12.75" customHeight="1" x14ac:dyDescent="0.25">
      <c r="A78" s="17" t="str">
        <f>VLOOKUP(F78,'Location List'!$A$2:$T$644,20,FALSE)</f>
        <v>Bill Eich</v>
      </c>
      <c r="B78" s="17" t="str">
        <f>VLOOKUP(F78,'Location List'!$A$2:$T$644,19,FALSE)</f>
        <v>David Garcia</v>
      </c>
      <c r="C78" s="17" t="str">
        <f>VLOOKUP(F78,'Location List'!$A$2:$T$644,18,FALSE)</f>
        <v>James Banks</v>
      </c>
      <c r="D78" s="17" t="str">
        <f>VLOOKUP(F78,'Location List'!$A$2:$T$644,9,FALSE)</f>
        <v>TODD BELL</v>
      </c>
      <c r="E78" s="43" t="str">
        <f>VLOOKUP(F78,'Location List'!$A$2:$T$644,2,FALSE)</f>
        <v>FORT SMITH</v>
      </c>
      <c r="F78" s="47">
        <v>301</v>
      </c>
      <c r="G78" s="91">
        <v>3.16</v>
      </c>
      <c r="H78" s="91">
        <v>3.32</v>
      </c>
      <c r="I78" s="91">
        <v>3.03</v>
      </c>
      <c r="J78" s="91">
        <v>2.96</v>
      </c>
      <c r="K78" s="51">
        <f t="shared" si="26"/>
        <v>3.1174999999999997</v>
      </c>
      <c r="L78" s="91">
        <v>3.01</v>
      </c>
      <c r="M78" s="91">
        <v>2.95</v>
      </c>
      <c r="N78" s="91">
        <v>3.01</v>
      </c>
      <c r="O78" s="91">
        <v>3.1</v>
      </c>
      <c r="P78" s="51">
        <f t="shared" si="27"/>
        <v>3.0174999999999996</v>
      </c>
      <c r="Q78" s="91">
        <v>3.25</v>
      </c>
      <c r="R78" s="91">
        <v>2.85</v>
      </c>
      <c r="S78" s="91"/>
      <c r="T78" s="91">
        <v>3.15</v>
      </c>
      <c r="U78" s="91">
        <v>3.27</v>
      </c>
      <c r="V78" s="51">
        <f t="shared" si="28"/>
        <v>3.13</v>
      </c>
      <c r="W78" s="91">
        <v>4</v>
      </c>
      <c r="X78" s="91">
        <v>2.91</v>
      </c>
      <c r="Y78" s="91">
        <v>2.98</v>
      </c>
      <c r="Z78" s="91">
        <v>2.9</v>
      </c>
      <c r="AA78" s="59">
        <f t="shared" si="56"/>
        <v>3.1975000000000002</v>
      </c>
      <c r="AB78" s="91">
        <v>3.2</v>
      </c>
      <c r="AC78" s="91">
        <v>2.82</v>
      </c>
      <c r="AD78" s="91">
        <v>2.8</v>
      </c>
      <c r="AE78" s="82">
        <v>3.22</v>
      </c>
      <c r="AF78" s="59">
        <f t="shared" si="57"/>
        <v>3.0100000000000002</v>
      </c>
      <c r="AG78" s="91">
        <v>2.98</v>
      </c>
      <c r="AH78" s="91">
        <v>3.33</v>
      </c>
      <c r="AI78" s="91">
        <v>3.36</v>
      </c>
      <c r="AJ78" s="92">
        <v>3.04</v>
      </c>
      <c r="AK78" s="92">
        <v>3.21</v>
      </c>
      <c r="AL78" s="59">
        <f t="shared" si="58"/>
        <v>3.2350000000000003</v>
      </c>
      <c r="AM78" s="92">
        <v>3.01</v>
      </c>
      <c r="AN78" s="92">
        <v>3.14</v>
      </c>
      <c r="AO78" s="92">
        <v>3.15</v>
      </c>
      <c r="AP78" s="92">
        <v>3.09</v>
      </c>
      <c r="AQ78" s="59">
        <f t="shared" si="59"/>
        <v>3.0975000000000001</v>
      </c>
      <c r="AR78" s="120">
        <v>3.22</v>
      </c>
      <c r="AS78" s="92">
        <v>2.98</v>
      </c>
      <c r="AT78" s="92">
        <v>2.95</v>
      </c>
      <c r="AU78" s="92">
        <v>2.96</v>
      </c>
      <c r="AV78" s="81">
        <f t="shared" si="60"/>
        <v>3.0274999999999999</v>
      </c>
      <c r="AW78" s="92">
        <v>3.1</v>
      </c>
      <c r="AX78" s="92">
        <v>3.23</v>
      </c>
      <c r="AY78" s="92">
        <v>3.25</v>
      </c>
      <c r="AZ78" s="92">
        <v>2.83</v>
      </c>
      <c r="BA78" s="92">
        <v>2.87</v>
      </c>
      <c r="BB78" s="81">
        <f t="shared" si="61"/>
        <v>3.056</v>
      </c>
      <c r="BC78" s="92">
        <v>2.89</v>
      </c>
      <c r="BD78" s="82">
        <v>3.11</v>
      </c>
      <c r="BE78" s="82">
        <v>2.97</v>
      </c>
      <c r="BF78" s="92">
        <v>2.98</v>
      </c>
      <c r="BG78" s="81">
        <f t="shared" si="62"/>
        <v>2.9875000000000003</v>
      </c>
      <c r="BH78" s="92">
        <v>3.46</v>
      </c>
      <c r="BI78" s="82"/>
      <c r="BJ78" s="82"/>
      <c r="BK78" s="92"/>
      <c r="BL78" s="81">
        <f t="shared" si="63"/>
        <v>3.46</v>
      </c>
      <c r="BM78" s="92"/>
      <c r="BN78" s="92"/>
      <c r="BO78" s="92"/>
      <c r="BP78" s="92"/>
      <c r="BQ78" s="92"/>
      <c r="BR78" s="81" t="e">
        <f t="shared" si="64"/>
        <v>#DIV/0!</v>
      </c>
    </row>
    <row r="79" spans="1:70" ht="12.75" customHeight="1" x14ac:dyDescent="0.25">
      <c r="A79" s="17" t="str">
        <f>VLOOKUP(F79,'Location List'!$A$2:$T$644,20,FALSE)</f>
        <v>Bill Eich</v>
      </c>
      <c r="B79" s="17" t="str">
        <f>VLOOKUP(F79,'Location List'!$A$2:$T$644,19,FALSE)</f>
        <v>David Garcia</v>
      </c>
      <c r="C79" s="17" t="str">
        <f>VLOOKUP(F79,'Location List'!$A$2:$T$644,18,FALSE)</f>
        <v>James Banks</v>
      </c>
      <c r="D79" s="17" t="str">
        <f>VLOOKUP(F79,'Location List'!$A$2:$T$644,9,FALSE)</f>
        <v>TODD BELL</v>
      </c>
      <c r="E79" s="43" t="str">
        <f>VLOOKUP(F79,'Location List'!$A$2:$T$644,2,FALSE)</f>
        <v>NORTH LITTLE ROCK</v>
      </c>
      <c r="F79" s="47">
        <v>304</v>
      </c>
      <c r="G79" s="91">
        <v>3.12</v>
      </c>
      <c r="H79" s="91">
        <v>4.12</v>
      </c>
      <c r="I79" s="91">
        <v>3.05</v>
      </c>
      <c r="J79" s="91">
        <v>3.01</v>
      </c>
      <c r="K79" s="51">
        <f t="shared" si="26"/>
        <v>3.3249999999999997</v>
      </c>
      <c r="L79" s="91">
        <v>3.27</v>
      </c>
      <c r="M79" s="91">
        <v>3.13</v>
      </c>
      <c r="N79" s="91">
        <v>3.52</v>
      </c>
      <c r="O79" s="91">
        <v>3.25</v>
      </c>
      <c r="P79" s="51">
        <f t="shared" si="27"/>
        <v>3.2925</v>
      </c>
      <c r="Q79" s="91">
        <v>3.03</v>
      </c>
      <c r="R79" s="91">
        <v>2.93</v>
      </c>
      <c r="S79" s="91"/>
      <c r="T79" s="91">
        <v>2.88</v>
      </c>
      <c r="U79" s="91">
        <v>2.99</v>
      </c>
      <c r="V79" s="51">
        <f t="shared" si="28"/>
        <v>2.9575</v>
      </c>
      <c r="W79" s="91">
        <v>3.41</v>
      </c>
      <c r="X79" s="91">
        <v>3.41</v>
      </c>
      <c r="Y79" s="91">
        <v>2.85</v>
      </c>
      <c r="Z79" s="91">
        <v>2.82</v>
      </c>
      <c r="AA79" s="59">
        <f t="shared" si="56"/>
        <v>3.1225000000000001</v>
      </c>
      <c r="AB79" s="91">
        <v>2.87</v>
      </c>
      <c r="AC79" s="91">
        <v>3.21</v>
      </c>
      <c r="AD79" s="91">
        <v>3.36</v>
      </c>
      <c r="AE79" s="82">
        <v>3.03</v>
      </c>
      <c r="AF79" s="59">
        <f t="shared" si="57"/>
        <v>3.1174999999999997</v>
      </c>
      <c r="AG79" s="91">
        <v>3.57</v>
      </c>
      <c r="AH79" s="91">
        <v>3.52</v>
      </c>
      <c r="AI79" s="91">
        <v>3.68</v>
      </c>
      <c r="AJ79" s="92">
        <v>3.76</v>
      </c>
      <c r="AK79" s="92">
        <v>3.12</v>
      </c>
      <c r="AL79" s="59">
        <f t="shared" si="58"/>
        <v>3.5200000000000005</v>
      </c>
      <c r="AM79" s="92">
        <v>3.22</v>
      </c>
      <c r="AN79" s="92">
        <v>2.85</v>
      </c>
      <c r="AO79" s="92">
        <v>2.87</v>
      </c>
      <c r="AP79" s="92">
        <v>3.45</v>
      </c>
      <c r="AQ79" s="59">
        <f t="shared" si="59"/>
        <v>3.0975000000000001</v>
      </c>
      <c r="AR79" s="120">
        <v>3.19</v>
      </c>
      <c r="AS79" s="92">
        <v>3</v>
      </c>
      <c r="AT79" s="92">
        <v>3.05</v>
      </c>
      <c r="AU79" s="92">
        <v>3.66</v>
      </c>
      <c r="AV79" s="81">
        <f t="shared" si="60"/>
        <v>3.2249999999999996</v>
      </c>
      <c r="AW79" s="92">
        <v>3.71</v>
      </c>
      <c r="AX79" s="92">
        <v>3.39</v>
      </c>
      <c r="AY79" s="92">
        <v>3.63</v>
      </c>
      <c r="AZ79" s="92">
        <v>3.18</v>
      </c>
      <c r="BA79" s="92">
        <v>3.03</v>
      </c>
      <c r="BB79" s="81">
        <f t="shared" si="61"/>
        <v>3.3880000000000003</v>
      </c>
      <c r="BC79" s="92">
        <v>3.16</v>
      </c>
      <c r="BD79" s="82">
        <v>2.82</v>
      </c>
      <c r="BE79" s="82">
        <v>3.5</v>
      </c>
      <c r="BF79" s="92">
        <v>3</v>
      </c>
      <c r="BG79" s="81">
        <f t="shared" si="62"/>
        <v>3.12</v>
      </c>
      <c r="BH79" s="92">
        <v>2.79</v>
      </c>
      <c r="BI79" s="82"/>
      <c r="BJ79" s="82"/>
      <c r="BK79" s="92"/>
      <c r="BL79" s="81">
        <f t="shared" si="63"/>
        <v>2.79</v>
      </c>
      <c r="BM79" s="92"/>
      <c r="BN79" s="92"/>
      <c r="BO79" s="92"/>
      <c r="BP79" s="92"/>
      <c r="BQ79" s="92"/>
      <c r="BR79" s="81" t="e">
        <f t="shared" si="64"/>
        <v>#DIV/0!</v>
      </c>
    </row>
    <row r="80" spans="1:70" ht="12.75" customHeight="1" x14ac:dyDescent="0.25">
      <c r="A80" s="17" t="str">
        <f>VLOOKUP(F80,'Location List'!$A$2:$T$644,20,FALSE)</f>
        <v>Tim Kerum</v>
      </c>
      <c r="B80" s="17" t="str">
        <f>VLOOKUP(F80,'Location List'!$A$2:$T$644,19,FALSE)</f>
        <v>Mike Seymour</v>
      </c>
      <c r="C80" s="17" t="str">
        <f>VLOOKUP(F80,'Location List'!$A$2:$T$644,18,FALSE)</f>
        <v>Devin Magle</v>
      </c>
      <c r="D80" s="17" t="str">
        <f>VLOOKUP(F80,'Location List'!$A$2:$T$644,9,FALSE)</f>
        <v>TONY REYNOLDS</v>
      </c>
      <c r="E80" s="43" t="str">
        <f>VLOOKUP(F80,'Location List'!$A$2:$T$644,2,FALSE)</f>
        <v>KENT</v>
      </c>
      <c r="F80" s="47">
        <v>306</v>
      </c>
      <c r="G80" s="91">
        <v>3.04</v>
      </c>
      <c r="H80" s="91">
        <v>3.24</v>
      </c>
      <c r="I80" s="91">
        <v>3.12</v>
      </c>
      <c r="J80" s="91">
        <v>3.16</v>
      </c>
      <c r="K80" s="51">
        <f t="shared" si="26"/>
        <v>3.14</v>
      </c>
      <c r="L80" s="91">
        <v>2.95</v>
      </c>
      <c r="M80" s="91">
        <v>2.98</v>
      </c>
      <c r="N80" s="91">
        <v>3.12</v>
      </c>
      <c r="O80" s="91">
        <v>3.04</v>
      </c>
      <c r="P80" s="51">
        <f t="shared" si="27"/>
        <v>3.0225</v>
      </c>
      <c r="Q80" s="91">
        <v>3.09</v>
      </c>
      <c r="R80" s="91">
        <v>3.07</v>
      </c>
      <c r="S80" s="91"/>
      <c r="T80" s="91">
        <v>3</v>
      </c>
      <c r="U80" s="91">
        <v>3.19</v>
      </c>
      <c r="V80" s="51">
        <f t="shared" si="28"/>
        <v>3.0874999999999999</v>
      </c>
      <c r="W80" s="91">
        <v>3.03</v>
      </c>
      <c r="X80" s="91">
        <v>3.15</v>
      </c>
      <c r="Y80" s="91">
        <v>3.07</v>
      </c>
      <c r="Z80" s="91">
        <v>3.14</v>
      </c>
      <c r="AA80" s="59">
        <f t="shared" si="56"/>
        <v>3.0975000000000001</v>
      </c>
      <c r="AB80" s="91">
        <v>3.06</v>
      </c>
      <c r="AC80" s="91">
        <v>3.02</v>
      </c>
      <c r="AD80" s="91">
        <v>3.28</v>
      </c>
      <c r="AE80" s="82">
        <v>3.27</v>
      </c>
      <c r="AF80" s="59">
        <f t="shared" si="57"/>
        <v>3.1574999999999998</v>
      </c>
      <c r="AG80" s="91">
        <v>3.06</v>
      </c>
      <c r="AH80" s="91">
        <v>3.2</v>
      </c>
      <c r="AI80" s="91">
        <v>3.15</v>
      </c>
      <c r="AJ80" s="92">
        <v>3</v>
      </c>
      <c r="AK80" s="92">
        <v>3.08</v>
      </c>
      <c r="AL80" s="59">
        <f t="shared" si="58"/>
        <v>3.1074999999999999</v>
      </c>
      <c r="AM80" s="92">
        <v>3.41</v>
      </c>
      <c r="AN80" s="92">
        <v>3.23</v>
      </c>
      <c r="AO80" s="92">
        <v>3.02</v>
      </c>
      <c r="AP80" s="92">
        <v>3.1</v>
      </c>
      <c r="AQ80" s="59">
        <f t="shared" si="59"/>
        <v>3.19</v>
      </c>
      <c r="AR80" s="120">
        <v>3.07</v>
      </c>
      <c r="AS80" s="92">
        <v>3.1</v>
      </c>
      <c r="AT80" s="92">
        <v>3.26</v>
      </c>
      <c r="AU80" s="92">
        <v>3.08</v>
      </c>
      <c r="AV80" s="81">
        <f t="shared" si="60"/>
        <v>3.1274999999999999</v>
      </c>
      <c r="AW80" s="92">
        <v>3.23</v>
      </c>
      <c r="AX80" s="92">
        <v>3.17</v>
      </c>
      <c r="AY80" s="92">
        <v>3.2</v>
      </c>
      <c r="AZ80" s="92">
        <v>3.08</v>
      </c>
      <c r="BA80" s="92">
        <v>3.26</v>
      </c>
      <c r="BB80" s="81">
        <f t="shared" si="61"/>
        <v>3.1880000000000002</v>
      </c>
      <c r="BC80" s="92">
        <v>3.05</v>
      </c>
      <c r="BD80" s="82">
        <v>2.98</v>
      </c>
      <c r="BE80" s="82">
        <v>3.23</v>
      </c>
      <c r="BF80" s="92">
        <v>2.9</v>
      </c>
      <c r="BG80" s="81">
        <f t="shared" si="62"/>
        <v>3.04</v>
      </c>
      <c r="BH80" s="92">
        <v>2.92</v>
      </c>
      <c r="BI80" s="82"/>
      <c r="BJ80" s="82"/>
      <c r="BK80" s="92"/>
      <c r="BL80" s="81">
        <f t="shared" si="63"/>
        <v>2.92</v>
      </c>
      <c r="BM80" s="92"/>
      <c r="BN80" s="92"/>
      <c r="BO80" s="92"/>
      <c r="BP80" s="92"/>
      <c r="BQ80" s="92"/>
      <c r="BR80" s="81" t="e">
        <f t="shared" si="64"/>
        <v>#DIV/0!</v>
      </c>
    </row>
    <row r="81" spans="1:70" ht="12.75" customHeight="1" x14ac:dyDescent="0.25">
      <c r="A81" s="17" t="str">
        <f>VLOOKUP(F81,'Location List'!$A$2:$T$644,20,FALSE)</f>
        <v>Tim Kerum</v>
      </c>
      <c r="B81" s="17" t="str">
        <f>VLOOKUP(F81,'Location List'!$A$2:$T$644,19,FALSE)</f>
        <v>Troy Chaney</v>
      </c>
      <c r="C81" s="17" t="str">
        <f>VLOOKUP(F81,'Location List'!$A$2:$T$644,18,FALSE)</f>
        <v>Clarence Davidson</v>
      </c>
      <c r="D81" s="17" t="str">
        <f>VLOOKUP(F81,'Location List'!$A$2:$T$644,9,FALSE)</f>
        <v>LOUIS DEIGNAN</v>
      </c>
      <c r="E81" s="43" t="str">
        <f>VLOOKUP(F81,'Location List'!$A$2:$T$644,2,FALSE)</f>
        <v>LAS CRUCES</v>
      </c>
      <c r="F81" s="47">
        <v>307</v>
      </c>
      <c r="G81" s="91">
        <v>2.95</v>
      </c>
      <c r="H81" s="91">
        <v>2.86</v>
      </c>
      <c r="I81" s="91">
        <v>2.99</v>
      </c>
      <c r="J81" s="91">
        <v>3.1</v>
      </c>
      <c r="K81" s="51">
        <f t="shared" si="26"/>
        <v>2.9750000000000001</v>
      </c>
      <c r="L81" s="91">
        <v>2.98</v>
      </c>
      <c r="M81" s="91">
        <v>3.05</v>
      </c>
      <c r="N81" s="91">
        <v>2.88</v>
      </c>
      <c r="O81" s="91">
        <v>3.03</v>
      </c>
      <c r="P81" s="51">
        <f t="shared" si="27"/>
        <v>2.9849999999999999</v>
      </c>
      <c r="Q81" s="91">
        <v>3.04</v>
      </c>
      <c r="R81" s="91">
        <v>3</v>
      </c>
      <c r="S81" s="91"/>
      <c r="T81" s="91">
        <v>2.98</v>
      </c>
      <c r="U81" s="91">
        <v>3.09</v>
      </c>
      <c r="V81" s="51">
        <f t="shared" si="28"/>
        <v>3.0274999999999999</v>
      </c>
      <c r="W81" s="91">
        <v>3.02</v>
      </c>
      <c r="X81" s="91">
        <v>3.01</v>
      </c>
      <c r="Y81" s="91">
        <v>3</v>
      </c>
      <c r="Z81" s="91">
        <v>3.05</v>
      </c>
      <c r="AA81" s="59">
        <f t="shared" si="56"/>
        <v>3.0199999999999996</v>
      </c>
      <c r="AB81" s="91">
        <v>2.88</v>
      </c>
      <c r="AC81" s="91">
        <v>3.18</v>
      </c>
      <c r="AD81" s="91">
        <v>3.26</v>
      </c>
      <c r="AE81" s="82">
        <v>3.15</v>
      </c>
      <c r="AF81" s="59">
        <f t="shared" si="57"/>
        <v>3.1175000000000002</v>
      </c>
      <c r="AG81" s="91">
        <v>3.09</v>
      </c>
      <c r="AH81" s="91">
        <v>2.92</v>
      </c>
      <c r="AI81" s="91">
        <v>3.13</v>
      </c>
      <c r="AJ81" s="92">
        <v>2.91</v>
      </c>
      <c r="AK81" s="92">
        <v>2.94</v>
      </c>
      <c r="AL81" s="59">
        <f t="shared" si="58"/>
        <v>2.9750000000000001</v>
      </c>
      <c r="AM81" s="92">
        <v>3.22</v>
      </c>
      <c r="AN81" s="92">
        <v>3.06</v>
      </c>
      <c r="AO81" s="92">
        <v>3</v>
      </c>
      <c r="AP81" s="92">
        <v>2.93</v>
      </c>
      <c r="AQ81" s="59">
        <f t="shared" si="59"/>
        <v>3.0525000000000002</v>
      </c>
      <c r="AR81" s="120">
        <v>2.91</v>
      </c>
      <c r="AS81" s="92">
        <v>2.88</v>
      </c>
      <c r="AT81" s="92">
        <v>3.06</v>
      </c>
      <c r="AU81" s="92">
        <v>2.84</v>
      </c>
      <c r="AV81" s="81">
        <f t="shared" si="60"/>
        <v>2.9224999999999999</v>
      </c>
      <c r="AW81" s="92">
        <v>3.02</v>
      </c>
      <c r="AX81" s="92">
        <v>2.84</v>
      </c>
      <c r="AY81" s="92">
        <v>2.98</v>
      </c>
      <c r="AZ81" s="92">
        <v>2.89</v>
      </c>
      <c r="BA81" s="92">
        <v>3.22</v>
      </c>
      <c r="BB81" s="81">
        <f t="shared" si="61"/>
        <v>2.99</v>
      </c>
      <c r="BC81" s="92">
        <v>3.31</v>
      </c>
      <c r="BD81" s="82">
        <v>2.94</v>
      </c>
      <c r="BE81" s="82">
        <v>3.12</v>
      </c>
      <c r="BF81" s="92">
        <v>2.85</v>
      </c>
      <c r="BG81" s="81">
        <f t="shared" si="62"/>
        <v>3.0550000000000002</v>
      </c>
      <c r="BH81" s="92">
        <v>3.04</v>
      </c>
      <c r="BI81" s="82"/>
      <c r="BJ81" s="82"/>
      <c r="BK81" s="92"/>
      <c r="BL81" s="81">
        <f t="shared" si="63"/>
        <v>3.04</v>
      </c>
      <c r="BM81" s="92"/>
      <c r="BN81" s="92"/>
      <c r="BO81" s="92"/>
      <c r="BP81" s="92"/>
      <c r="BQ81" s="92"/>
      <c r="BR81" s="81" t="e">
        <f t="shared" si="64"/>
        <v>#DIV/0!</v>
      </c>
    </row>
    <row r="82" spans="1:70" ht="12.75" customHeight="1" x14ac:dyDescent="0.25">
      <c r="A82" s="17" t="str">
        <f>VLOOKUP(F82,'Location List'!$A$2:$T$644,20,FALSE)</f>
        <v>Tim Kerum</v>
      </c>
      <c r="B82" s="17" t="str">
        <f>VLOOKUP(F82,'Location List'!$A$2:$T$644,19,FALSE)</f>
        <v>Troy Chaney</v>
      </c>
      <c r="C82" s="17" t="str">
        <f>VLOOKUP(F82,'Location List'!$A$2:$T$644,18,FALSE)</f>
        <v>Clarence Davidson</v>
      </c>
      <c r="D82" s="17" t="str">
        <f>VLOOKUP(F82,'Location List'!$A$2:$T$644,9,FALSE)</f>
        <v>LOUIS DEIGNAN</v>
      </c>
      <c r="E82" s="43" t="str">
        <f>VLOOKUP(F82,'Location List'!$A$2:$T$644,2,FALSE)</f>
        <v>WEST LAS VEGAS</v>
      </c>
      <c r="F82" s="47">
        <v>308</v>
      </c>
      <c r="G82" s="91">
        <v>3.1</v>
      </c>
      <c r="H82" s="91">
        <v>3.19</v>
      </c>
      <c r="I82" s="91">
        <v>3.07</v>
      </c>
      <c r="J82" s="91">
        <v>3.2</v>
      </c>
      <c r="K82" s="51">
        <f t="shared" si="26"/>
        <v>3.1399999999999997</v>
      </c>
      <c r="L82" s="91">
        <v>2.97</v>
      </c>
      <c r="M82" s="91">
        <v>3.09</v>
      </c>
      <c r="N82" s="91">
        <v>3.05</v>
      </c>
      <c r="O82" s="91">
        <v>3.26</v>
      </c>
      <c r="P82" s="51">
        <f t="shared" si="27"/>
        <v>3.0924999999999998</v>
      </c>
      <c r="Q82" s="91">
        <v>3.18</v>
      </c>
      <c r="R82" s="91">
        <v>3.23</v>
      </c>
      <c r="S82" s="91"/>
      <c r="T82" s="91">
        <v>3.21</v>
      </c>
      <c r="U82" s="91">
        <v>3.15</v>
      </c>
      <c r="V82" s="51">
        <f t="shared" si="28"/>
        <v>3.1925000000000003</v>
      </c>
      <c r="W82" s="91">
        <v>3.38</v>
      </c>
      <c r="X82" s="91">
        <v>3.44</v>
      </c>
      <c r="Y82" s="91">
        <v>3.12</v>
      </c>
      <c r="Z82" s="91">
        <v>3.04</v>
      </c>
      <c r="AA82" s="59">
        <f t="shared" si="56"/>
        <v>3.2450000000000001</v>
      </c>
      <c r="AB82" s="91">
        <v>3.12</v>
      </c>
      <c r="AC82" s="91">
        <v>3.21</v>
      </c>
      <c r="AD82" s="91">
        <v>2.97</v>
      </c>
      <c r="AE82" s="82">
        <v>2.99</v>
      </c>
      <c r="AF82" s="59">
        <f t="shared" si="57"/>
        <v>3.0725000000000002</v>
      </c>
      <c r="AG82" s="91">
        <v>3.26</v>
      </c>
      <c r="AH82" s="91">
        <v>3.3</v>
      </c>
      <c r="AI82" s="91">
        <v>3.29</v>
      </c>
      <c r="AJ82" s="92">
        <v>3.05</v>
      </c>
      <c r="AK82" s="92">
        <v>3.1</v>
      </c>
      <c r="AL82" s="59">
        <f t="shared" si="58"/>
        <v>3.1850000000000001</v>
      </c>
      <c r="AM82" s="92">
        <v>3.27</v>
      </c>
      <c r="AN82" s="92">
        <v>3.02</v>
      </c>
      <c r="AO82" s="92">
        <v>2.96</v>
      </c>
      <c r="AP82" s="92">
        <v>3.08</v>
      </c>
      <c r="AQ82" s="59">
        <f t="shared" si="59"/>
        <v>3.0825</v>
      </c>
      <c r="AR82" s="120">
        <v>2.95</v>
      </c>
      <c r="AS82" s="92">
        <v>2.97</v>
      </c>
      <c r="AT82" s="92">
        <v>3.23</v>
      </c>
      <c r="AU82" s="92">
        <v>3.16</v>
      </c>
      <c r="AV82" s="81">
        <f t="shared" si="60"/>
        <v>3.0775000000000001</v>
      </c>
      <c r="AW82" s="92">
        <v>2.94</v>
      </c>
      <c r="AX82" s="92">
        <v>2.83</v>
      </c>
      <c r="AY82" s="92">
        <v>2.66</v>
      </c>
      <c r="AZ82" s="92">
        <v>3.04</v>
      </c>
      <c r="BA82" s="92">
        <v>2.91</v>
      </c>
      <c r="BB82" s="81">
        <f t="shared" si="61"/>
        <v>2.8759999999999999</v>
      </c>
      <c r="BC82" s="92">
        <v>2.99</v>
      </c>
      <c r="BD82" s="82">
        <v>2.84</v>
      </c>
      <c r="BE82" s="82">
        <v>2.94</v>
      </c>
      <c r="BF82" s="92">
        <v>3.1</v>
      </c>
      <c r="BG82" s="81">
        <f t="shared" si="62"/>
        <v>2.9674999999999998</v>
      </c>
      <c r="BH82" s="92">
        <v>3.31</v>
      </c>
      <c r="BI82" s="82"/>
      <c r="BJ82" s="82"/>
      <c r="BK82" s="92"/>
      <c r="BL82" s="81">
        <f t="shared" si="63"/>
        <v>3.31</v>
      </c>
      <c r="BM82" s="92"/>
      <c r="BN82" s="92"/>
      <c r="BO82" s="92"/>
      <c r="BP82" s="92"/>
      <c r="BQ82" s="92"/>
      <c r="BR82" s="81" t="e">
        <f t="shared" si="64"/>
        <v>#DIV/0!</v>
      </c>
    </row>
    <row r="83" spans="1:70" ht="12.75" customHeight="1" x14ac:dyDescent="0.25">
      <c r="A83" s="17" t="str">
        <f>VLOOKUP(F83,'Location List'!$A$2:$T$644,20,FALSE)</f>
        <v>Bill Eich</v>
      </c>
      <c r="B83" s="17" t="str">
        <f>VLOOKUP(F83,'Location List'!$A$2:$T$644,19,FALSE)</f>
        <v>David Garcia</v>
      </c>
      <c r="C83" s="17" t="str">
        <f>VLOOKUP(F83,'Location List'!$A$2:$T$644,18,FALSE)</f>
        <v>Jose Sandoval</v>
      </c>
      <c r="D83" s="17" t="str">
        <f>VLOOKUP(F83,'Location List'!$A$2:$T$644,9,FALSE)</f>
        <v>ERIC BARGAS</v>
      </c>
      <c r="E83" s="43" t="str">
        <f>VLOOKUP(F83,'Location List'!$A$2:$T$644,2,FALSE)</f>
        <v>WICHITA FALLS</v>
      </c>
      <c r="F83" s="47">
        <v>309</v>
      </c>
      <c r="G83" s="91">
        <v>3.01</v>
      </c>
      <c r="H83" s="91">
        <v>3.14</v>
      </c>
      <c r="I83" s="91">
        <v>2.84</v>
      </c>
      <c r="J83" s="91">
        <v>2.77</v>
      </c>
      <c r="K83" s="51">
        <f t="shared" si="26"/>
        <v>2.94</v>
      </c>
      <c r="L83" s="91">
        <v>2.86</v>
      </c>
      <c r="M83" s="91">
        <v>2.92</v>
      </c>
      <c r="N83" s="91">
        <v>2.97</v>
      </c>
      <c r="O83" s="91">
        <v>2.9</v>
      </c>
      <c r="P83" s="51">
        <f t="shared" si="27"/>
        <v>2.9125000000000001</v>
      </c>
      <c r="Q83" s="91">
        <v>2.93</v>
      </c>
      <c r="R83" s="91">
        <v>2.91</v>
      </c>
      <c r="S83" s="91"/>
      <c r="T83" s="91">
        <v>2.97</v>
      </c>
      <c r="U83" s="91">
        <v>3.07</v>
      </c>
      <c r="V83" s="51">
        <f t="shared" si="28"/>
        <v>2.97</v>
      </c>
      <c r="W83" s="91">
        <v>3.03</v>
      </c>
      <c r="X83" s="91">
        <v>2.89</v>
      </c>
      <c r="Y83" s="91">
        <v>3.03</v>
      </c>
      <c r="Z83" s="91">
        <v>2.94</v>
      </c>
      <c r="AA83" s="59">
        <f t="shared" si="56"/>
        <v>2.9724999999999997</v>
      </c>
      <c r="AB83" s="91">
        <v>2.74</v>
      </c>
      <c r="AC83" s="91">
        <v>2.89</v>
      </c>
      <c r="AD83" s="91">
        <v>2.94</v>
      </c>
      <c r="AE83" s="82">
        <v>2.93</v>
      </c>
      <c r="AF83" s="59">
        <f t="shared" si="57"/>
        <v>2.875</v>
      </c>
      <c r="AG83" s="91">
        <v>2.95</v>
      </c>
      <c r="AH83" s="91">
        <v>2.78</v>
      </c>
      <c r="AI83" s="91">
        <v>3.13</v>
      </c>
      <c r="AJ83" s="92">
        <v>2.92</v>
      </c>
      <c r="AK83" s="92">
        <v>2.69</v>
      </c>
      <c r="AL83" s="59">
        <f t="shared" si="58"/>
        <v>2.88</v>
      </c>
      <c r="AM83" s="92">
        <v>2.84</v>
      </c>
      <c r="AN83" s="92">
        <v>2.91</v>
      </c>
      <c r="AO83" s="92">
        <v>2.92</v>
      </c>
      <c r="AP83" s="92">
        <v>3.21</v>
      </c>
      <c r="AQ83" s="59">
        <f t="shared" si="59"/>
        <v>2.9699999999999998</v>
      </c>
      <c r="AR83" s="120">
        <v>3.03</v>
      </c>
      <c r="AS83" s="92">
        <v>2.85</v>
      </c>
      <c r="AT83" s="92">
        <v>2.95</v>
      </c>
      <c r="AU83" s="92">
        <v>2.81</v>
      </c>
      <c r="AV83" s="81">
        <f t="shared" si="60"/>
        <v>2.91</v>
      </c>
      <c r="AW83" s="92">
        <v>2.84</v>
      </c>
      <c r="AX83" s="92">
        <v>2.74</v>
      </c>
      <c r="AY83" s="92">
        <v>2.9</v>
      </c>
      <c r="AZ83" s="92">
        <v>2.8</v>
      </c>
      <c r="BA83" s="92">
        <v>2.78</v>
      </c>
      <c r="BB83" s="81">
        <f t="shared" si="61"/>
        <v>2.8120000000000003</v>
      </c>
      <c r="BC83" s="92">
        <v>2.71</v>
      </c>
      <c r="BD83" s="82">
        <v>2.68</v>
      </c>
      <c r="BE83" s="82">
        <v>2.71</v>
      </c>
      <c r="BF83" s="92">
        <v>2.75</v>
      </c>
      <c r="BG83" s="81">
        <f t="shared" si="62"/>
        <v>2.7125000000000004</v>
      </c>
      <c r="BH83" s="92">
        <v>2.93</v>
      </c>
      <c r="BI83" s="82"/>
      <c r="BJ83" s="82"/>
      <c r="BK83" s="92"/>
      <c r="BL83" s="81">
        <f t="shared" si="63"/>
        <v>2.93</v>
      </c>
      <c r="BM83" s="92"/>
      <c r="BN83" s="92"/>
      <c r="BO83" s="92"/>
      <c r="BP83" s="92"/>
      <c r="BQ83" s="92"/>
      <c r="BR83" s="81" t="e">
        <f t="shared" si="64"/>
        <v>#DIV/0!</v>
      </c>
    </row>
    <row r="84" spans="1:70" ht="12.75" customHeight="1" x14ac:dyDescent="0.25">
      <c r="A84" s="17" t="str">
        <f>VLOOKUP(F84,'Location List'!$A$2:$T$644,20,FALSE)</f>
        <v>Bill Eich</v>
      </c>
      <c r="B84" s="17" t="str">
        <f>VLOOKUP(F84,'Location List'!$A$2:$T$644,19,FALSE)</f>
        <v>David Garcia</v>
      </c>
      <c r="C84" s="17" t="str">
        <f>VLOOKUP(F84,'Location List'!$A$2:$T$644,18,FALSE)</f>
        <v>Mike Kralick</v>
      </c>
      <c r="D84" s="17" t="str">
        <f>VLOOKUP(F84,'Location List'!$A$2:$T$644,9,FALSE)</f>
        <v>KELLI KASPER</v>
      </c>
      <c r="E84" s="43" t="str">
        <f>VLOOKUP(F84,'Location List'!$A$2:$T$644,2,FALSE)</f>
        <v>DENTON</v>
      </c>
      <c r="F84" s="47">
        <v>310</v>
      </c>
      <c r="G84" s="91">
        <v>3.01</v>
      </c>
      <c r="H84" s="91">
        <v>2.97</v>
      </c>
      <c r="I84" s="91">
        <v>3.01</v>
      </c>
      <c r="J84" s="91">
        <v>2.99</v>
      </c>
      <c r="K84" s="51">
        <f t="shared" si="26"/>
        <v>2.9950000000000001</v>
      </c>
      <c r="L84" s="91">
        <v>2.86</v>
      </c>
      <c r="M84" s="91">
        <v>2.86</v>
      </c>
      <c r="N84" s="91">
        <v>3.12</v>
      </c>
      <c r="O84" s="91">
        <v>3.06</v>
      </c>
      <c r="P84" s="51">
        <f t="shared" si="27"/>
        <v>2.9750000000000001</v>
      </c>
      <c r="Q84" s="91">
        <v>2.96</v>
      </c>
      <c r="R84" s="91">
        <v>2.95</v>
      </c>
      <c r="S84" s="91"/>
      <c r="T84" s="91">
        <v>3.08</v>
      </c>
      <c r="U84" s="91">
        <v>2.94</v>
      </c>
      <c r="V84" s="51">
        <f t="shared" si="28"/>
        <v>2.9824999999999999</v>
      </c>
      <c r="W84" s="91">
        <v>2.96</v>
      </c>
      <c r="X84" s="91">
        <v>2.96</v>
      </c>
      <c r="Y84" s="91">
        <v>2.96</v>
      </c>
      <c r="Z84" s="91">
        <v>2.91</v>
      </c>
      <c r="AA84" s="59">
        <f t="shared" si="56"/>
        <v>2.9474999999999998</v>
      </c>
      <c r="AB84" s="91">
        <v>2.98</v>
      </c>
      <c r="AC84" s="91">
        <v>3.01</v>
      </c>
      <c r="AD84" s="91">
        <v>3.18</v>
      </c>
      <c r="AE84" s="82">
        <v>3.09</v>
      </c>
      <c r="AF84" s="59">
        <f t="shared" si="57"/>
        <v>3.0649999999999999</v>
      </c>
      <c r="AG84" s="91">
        <v>3.19</v>
      </c>
      <c r="AH84" s="91">
        <v>3.05</v>
      </c>
      <c r="AI84" s="91">
        <v>2.97</v>
      </c>
      <c r="AJ84" s="92">
        <v>3.07</v>
      </c>
      <c r="AK84" s="92">
        <v>3.1</v>
      </c>
      <c r="AL84" s="59">
        <f t="shared" si="58"/>
        <v>3.0474999999999999</v>
      </c>
      <c r="AM84" s="92">
        <v>3.16</v>
      </c>
      <c r="AN84" s="92">
        <v>3.15</v>
      </c>
      <c r="AO84" s="92">
        <v>3</v>
      </c>
      <c r="AP84" s="92">
        <v>2.86</v>
      </c>
      <c r="AQ84" s="59">
        <f t="shared" si="59"/>
        <v>3.0425</v>
      </c>
      <c r="AR84" s="120">
        <v>2.93</v>
      </c>
      <c r="AS84" s="92">
        <v>2.84</v>
      </c>
      <c r="AT84" s="92">
        <v>2.95</v>
      </c>
      <c r="AU84" s="92">
        <v>2.96</v>
      </c>
      <c r="AV84" s="81">
        <f t="shared" si="60"/>
        <v>2.92</v>
      </c>
      <c r="AW84" s="92">
        <v>2.99</v>
      </c>
      <c r="AX84" s="92">
        <v>2.85</v>
      </c>
      <c r="AY84" s="92">
        <v>2.91</v>
      </c>
      <c r="AZ84" s="92">
        <v>3.03</v>
      </c>
      <c r="BA84" s="92">
        <v>2.99</v>
      </c>
      <c r="BB84" s="81">
        <f t="shared" si="61"/>
        <v>2.9539999999999997</v>
      </c>
      <c r="BC84" s="92">
        <v>3.08</v>
      </c>
      <c r="BD84" s="82">
        <v>3.06</v>
      </c>
      <c r="BE84" s="82">
        <v>3.07</v>
      </c>
      <c r="BF84" s="92">
        <v>3.01</v>
      </c>
      <c r="BG84" s="81">
        <f t="shared" si="62"/>
        <v>3.0550000000000002</v>
      </c>
      <c r="BH84" s="92">
        <v>3.01</v>
      </c>
      <c r="BI84" s="82"/>
      <c r="BJ84" s="82"/>
      <c r="BK84" s="92"/>
      <c r="BL84" s="81">
        <f t="shared" si="63"/>
        <v>3.01</v>
      </c>
      <c r="BM84" s="92"/>
      <c r="BN84" s="92"/>
      <c r="BO84" s="92"/>
      <c r="BP84" s="92"/>
      <c r="BQ84" s="92"/>
      <c r="BR84" s="81" t="e">
        <f t="shared" si="64"/>
        <v>#DIV/0!</v>
      </c>
    </row>
    <row r="85" spans="1:70" ht="12.75" customHeight="1" x14ac:dyDescent="0.25">
      <c r="A85" s="17" t="str">
        <f>VLOOKUP(F85,'Location List'!$A$2:$T$644,20,FALSE)</f>
        <v>Tim Kerum</v>
      </c>
      <c r="B85" s="17" t="str">
        <f>VLOOKUP(F85,'Location List'!$A$2:$T$644,19,FALSE)</f>
        <v>Troy Chaney</v>
      </c>
      <c r="C85" s="17" t="str">
        <f>VLOOKUP(F85,'Location List'!$A$2:$T$644,18,FALSE)</f>
        <v>Clarence Davidson</v>
      </c>
      <c r="D85" s="17" t="str">
        <f>VLOOKUP(F85,'Location List'!$A$2:$T$644,9,FALSE)</f>
        <v>LOUIS DEIGNAN</v>
      </c>
      <c r="E85" s="43" t="str">
        <f>VLOOKUP(F85,'Location List'!$A$2:$T$644,2,FALSE)</f>
        <v>LAS VEGAS SOUTHEAST</v>
      </c>
      <c r="F85" s="47">
        <v>311</v>
      </c>
      <c r="G85" s="91">
        <v>2.84</v>
      </c>
      <c r="H85" s="91">
        <v>3.23</v>
      </c>
      <c r="I85" s="91">
        <v>2.82</v>
      </c>
      <c r="J85" s="91">
        <v>3.83</v>
      </c>
      <c r="K85" s="51">
        <f t="shared" si="26"/>
        <v>3.18</v>
      </c>
      <c r="L85" s="91">
        <v>3.44</v>
      </c>
      <c r="M85" s="91">
        <v>4.2300000000000004</v>
      </c>
      <c r="N85" s="91">
        <v>3.05</v>
      </c>
      <c r="O85" s="91">
        <v>2.94</v>
      </c>
      <c r="P85" s="51">
        <f t="shared" si="27"/>
        <v>3.4149999999999996</v>
      </c>
      <c r="Q85" s="91">
        <v>3</v>
      </c>
      <c r="R85" s="91">
        <v>3.2</v>
      </c>
      <c r="S85" s="91"/>
      <c r="T85" s="91">
        <v>2.99</v>
      </c>
      <c r="U85" s="91">
        <v>3.61</v>
      </c>
      <c r="V85" s="51">
        <f t="shared" si="28"/>
        <v>3.2</v>
      </c>
      <c r="W85" s="91">
        <v>3.32</v>
      </c>
      <c r="X85" s="91">
        <v>2.92</v>
      </c>
      <c r="Y85" s="91">
        <v>3.04</v>
      </c>
      <c r="Z85" s="91">
        <v>3.4</v>
      </c>
      <c r="AA85" s="59">
        <f t="shared" si="56"/>
        <v>3.1700000000000004</v>
      </c>
      <c r="AB85" s="91">
        <v>3.03</v>
      </c>
      <c r="AC85" s="91">
        <v>2.9</v>
      </c>
      <c r="AD85" s="91">
        <v>2.84</v>
      </c>
      <c r="AE85" s="82">
        <v>2.94</v>
      </c>
      <c r="AF85" s="59">
        <f t="shared" si="57"/>
        <v>2.9274999999999998</v>
      </c>
      <c r="AG85" s="91">
        <v>3.02</v>
      </c>
      <c r="AH85" s="91">
        <v>3.39</v>
      </c>
      <c r="AI85" s="91">
        <v>3.07</v>
      </c>
      <c r="AJ85" s="92">
        <v>3.39</v>
      </c>
      <c r="AK85" s="92">
        <v>3.49</v>
      </c>
      <c r="AL85" s="59">
        <f t="shared" si="58"/>
        <v>3.335</v>
      </c>
      <c r="AM85" s="92">
        <v>3.43</v>
      </c>
      <c r="AN85" s="92">
        <v>3.47</v>
      </c>
      <c r="AO85" s="92">
        <v>3.01</v>
      </c>
      <c r="AP85" s="92">
        <v>3.25</v>
      </c>
      <c r="AQ85" s="59">
        <f t="shared" si="59"/>
        <v>3.29</v>
      </c>
      <c r="AR85" s="120">
        <v>2.92</v>
      </c>
      <c r="AS85" s="92">
        <v>3.22</v>
      </c>
      <c r="AT85" s="92">
        <v>3.41</v>
      </c>
      <c r="AU85" s="92">
        <v>3.17</v>
      </c>
      <c r="AV85" s="81">
        <f t="shared" si="60"/>
        <v>3.18</v>
      </c>
      <c r="AW85" s="92">
        <v>3.29</v>
      </c>
      <c r="AX85" s="92">
        <v>2.91</v>
      </c>
      <c r="AY85" s="92">
        <v>3.03</v>
      </c>
      <c r="AZ85" s="92">
        <v>2.94</v>
      </c>
      <c r="BA85" s="92">
        <v>3.66</v>
      </c>
      <c r="BB85" s="81">
        <f t="shared" si="61"/>
        <v>3.1659999999999999</v>
      </c>
      <c r="BC85" s="92">
        <v>3.07</v>
      </c>
      <c r="BD85" s="82">
        <v>3.53</v>
      </c>
      <c r="BE85" s="82">
        <v>3</v>
      </c>
      <c r="BF85" s="92">
        <v>2.84</v>
      </c>
      <c r="BG85" s="81">
        <f t="shared" si="62"/>
        <v>3.11</v>
      </c>
      <c r="BH85" s="92">
        <v>2.85</v>
      </c>
      <c r="BI85" s="82"/>
      <c r="BJ85" s="82"/>
      <c r="BK85" s="92"/>
      <c r="BL85" s="81">
        <f t="shared" si="63"/>
        <v>2.85</v>
      </c>
      <c r="BM85" s="92"/>
      <c r="BN85" s="92"/>
      <c r="BO85" s="92"/>
      <c r="BP85" s="92"/>
      <c r="BQ85" s="92"/>
      <c r="BR85" s="81" t="e">
        <f t="shared" si="64"/>
        <v>#DIV/0!</v>
      </c>
    </row>
    <row r="86" spans="1:70" ht="12.75" customHeight="1" x14ac:dyDescent="0.25">
      <c r="A86" s="17" t="str">
        <f>VLOOKUP(F86,'Location List'!$A$2:$T$644,20,FALSE)</f>
        <v>Bill Eich</v>
      </c>
      <c r="B86" s="17" t="str">
        <f>VLOOKUP(F86,'Location List'!$A$2:$T$644,19,FALSE)</f>
        <v>David Garcia</v>
      </c>
      <c r="C86" s="17" t="str">
        <f>VLOOKUP(F86,'Location List'!$A$2:$T$644,18,FALSE)</f>
        <v>Chris Smith</v>
      </c>
      <c r="D86" s="17" t="str">
        <f>VLOOKUP(F86,'Location List'!$A$2:$T$644,9,FALSE)</f>
        <v>TODD BELL</v>
      </c>
      <c r="E86" s="43" t="str">
        <f>VLOOKUP(F86,'Location List'!$A$2:$T$644,2,FALSE)</f>
        <v>FAYETTEVILLE</v>
      </c>
      <c r="F86" s="47">
        <v>312</v>
      </c>
      <c r="G86" s="91">
        <v>3.37</v>
      </c>
      <c r="H86" s="91">
        <v>3.62</v>
      </c>
      <c r="I86" s="91">
        <v>3.28</v>
      </c>
      <c r="J86" s="91">
        <v>3.34</v>
      </c>
      <c r="K86" s="51">
        <f t="shared" si="26"/>
        <v>3.4024999999999999</v>
      </c>
      <c r="L86" s="91">
        <v>3.22</v>
      </c>
      <c r="M86" s="91">
        <v>3.23</v>
      </c>
      <c r="N86" s="91">
        <v>3.45</v>
      </c>
      <c r="O86" s="91">
        <v>3.28</v>
      </c>
      <c r="P86" s="51">
        <f t="shared" si="27"/>
        <v>3.2949999999999999</v>
      </c>
      <c r="Q86" s="91">
        <v>3.38</v>
      </c>
      <c r="R86" s="91">
        <v>3.31</v>
      </c>
      <c r="S86" s="91"/>
      <c r="T86" s="91">
        <v>3.18</v>
      </c>
      <c r="U86" s="91">
        <v>3.18</v>
      </c>
      <c r="V86" s="51">
        <f t="shared" si="28"/>
        <v>3.2624999999999997</v>
      </c>
      <c r="W86" s="91">
        <v>3.08</v>
      </c>
      <c r="X86" s="91">
        <v>3.3</v>
      </c>
      <c r="Y86" s="91">
        <v>3.54</v>
      </c>
      <c r="Z86" s="91">
        <v>3.22</v>
      </c>
      <c r="AA86" s="59">
        <f t="shared" si="56"/>
        <v>3.2850000000000001</v>
      </c>
      <c r="AB86" s="91">
        <v>3</v>
      </c>
      <c r="AC86" s="91">
        <v>3.36</v>
      </c>
      <c r="AD86" s="91">
        <v>3.01</v>
      </c>
      <c r="AE86" s="82">
        <v>2.62</v>
      </c>
      <c r="AF86" s="59">
        <f t="shared" si="57"/>
        <v>2.9974999999999996</v>
      </c>
      <c r="AG86" s="91">
        <v>3.11</v>
      </c>
      <c r="AH86" s="91">
        <v>2.78</v>
      </c>
      <c r="AI86" s="91">
        <v>2.89</v>
      </c>
      <c r="AJ86" s="92">
        <v>3.09</v>
      </c>
      <c r="AK86" s="92">
        <v>3.19</v>
      </c>
      <c r="AL86" s="59">
        <f t="shared" si="58"/>
        <v>2.9874999999999998</v>
      </c>
      <c r="AM86" s="92">
        <v>3.23</v>
      </c>
      <c r="AN86" s="92">
        <v>3.1</v>
      </c>
      <c r="AO86" s="92">
        <v>3.13</v>
      </c>
      <c r="AP86" s="92">
        <v>3.13</v>
      </c>
      <c r="AQ86" s="59">
        <f t="shared" si="59"/>
        <v>3.1475</v>
      </c>
      <c r="AR86" s="120">
        <v>3.13</v>
      </c>
      <c r="AS86" s="92">
        <v>3.01</v>
      </c>
      <c r="AT86" s="92">
        <v>2.93</v>
      </c>
      <c r="AU86" s="92">
        <v>2.89</v>
      </c>
      <c r="AV86" s="81">
        <f t="shared" si="60"/>
        <v>2.99</v>
      </c>
      <c r="AW86" s="92">
        <v>2.76</v>
      </c>
      <c r="AX86" s="92">
        <v>2.8</v>
      </c>
      <c r="AY86" s="92">
        <v>2.88</v>
      </c>
      <c r="AZ86" s="92">
        <v>2.84</v>
      </c>
      <c r="BA86" s="92">
        <v>2.94</v>
      </c>
      <c r="BB86" s="81">
        <f t="shared" si="61"/>
        <v>2.8439999999999999</v>
      </c>
      <c r="BC86" s="92">
        <v>3.06</v>
      </c>
      <c r="BD86" s="82">
        <v>2.93</v>
      </c>
      <c r="BE86" s="82">
        <v>2.97</v>
      </c>
      <c r="BF86" s="92">
        <v>3</v>
      </c>
      <c r="BG86" s="81">
        <f t="shared" si="62"/>
        <v>2.99</v>
      </c>
      <c r="BH86" s="92">
        <v>3.17</v>
      </c>
      <c r="BI86" s="82"/>
      <c r="BJ86" s="82"/>
      <c r="BK86" s="92"/>
      <c r="BL86" s="81">
        <f t="shared" si="63"/>
        <v>3.17</v>
      </c>
      <c r="BM86" s="92"/>
      <c r="BN86" s="92"/>
      <c r="BO86" s="92"/>
      <c r="BP86" s="92"/>
      <c r="BQ86" s="92"/>
      <c r="BR86" s="81" t="e">
        <f t="shared" si="64"/>
        <v>#DIV/0!</v>
      </c>
    </row>
    <row r="87" spans="1:70" ht="12.75" customHeight="1" x14ac:dyDescent="0.25">
      <c r="A87" s="17" t="str">
        <f>VLOOKUP(F87,'Location List'!$A$2:$T$644,20,FALSE)</f>
        <v>Tim Kerum</v>
      </c>
      <c r="B87" s="17" t="str">
        <f>VLOOKUP(F87,'Location List'!$A$2:$T$644,19,FALSE)</f>
        <v>Troy Chaney</v>
      </c>
      <c r="C87" s="17" t="str">
        <f>VLOOKUP(F87,'Location List'!$A$2:$T$644,18,FALSE)</f>
        <v>Clarence Davidson</v>
      </c>
      <c r="D87" s="17" t="str">
        <f>VLOOKUP(F87,'Location List'!$A$2:$T$644,9,FALSE)</f>
        <v>LOUIS DEIGNAN</v>
      </c>
      <c r="E87" s="43" t="str">
        <f>VLOOKUP(F87,'Location List'!$A$2:$T$644,2,FALSE)</f>
        <v>NELLIS</v>
      </c>
      <c r="F87" s="47">
        <v>313</v>
      </c>
      <c r="G87" s="91">
        <v>3.11</v>
      </c>
      <c r="H87" s="91">
        <v>2.93</v>
      </c>
      <c r="I87" s="91">
        <v>2.93</v>
      </c>
      <c r="J87" s="91">
        <v>3</v>
      </c>
      <c r="K87" s="51">
        <f t="shared" si="26"/>
        <v>2.9925000000000002</v>
      </c>
      <c r="L87" s="91">
        <v>3.21</v>
      </c>
      <c r="M87" s="91">
        <v>3.19</v>
      </c>
      <c r="N87" s="91">
        <v>2.99</v>
      </c>
      <c r="O87" s="91">
        <v>3.01</v>
      </c>
      <c r="P87" s="51">
        <f t="shared" si="27"/>
        <v>3.1</v>
      </c>
      <c r="Q87" s="91">
        <v>2.98</v>
      </c>
      <c r="R87" s="91">
        <v>3.08</v>
      </c>
      <c r="S87" s="91"/>
      <c r="T87" s="91">
        <v>2.95</v>
      </c>
      <c r="U87" s="91">
        <v>3.07</v>
      </c>
      <c r="V87" s="51">
        <f t="shared" si="28"/>
        <v>3.0200000000000005</v>
      </c>
      <c r="W87" s="91">
        <v>3.23</v>
      </c>
      <c r="X87" s="91">
        <v>3.01</v>
      </c>
      <c r="Y87" s="91">
        <v>3.14</v>
      </c>
      <c r="Z87" s="91">
        <v>3.06</v>
      </c>
      <c r="AA87" s="59">
        <f t="shared" si="56"/>
        <v>3.1100000000000003</v>
      </c>
      <c r="AB87" s="91">
        <v>3.14</v>
      </c>
      <c r="AC87" s="91">
        <v>3.18</v>
      </c>
      <c r="AD87" s="91">
        <v>3.37</v>
      </c>
      <c r="AE87" s="82">
        <v>3.44</v>
      </c>
      <c r="AF87" s="59">
        <f t="shared" si="57"/>
        <v>3.2825000000000002</v>
      </c>
      <c r="AG87" s="91">
        <v>3.31</v>
      </c>
      <c r="AH87" s="91">
        <v>3.3</v>
      </c>
      <c r="AI87" s="91">
        <v>3.13</v>
      </c>
      <c r="AJ87" s="92">
        <v>3.15</v>
      </c>
      <c r="AK87" s="92">
        <v>3.22</v>
      </c>
      <c r="AL87" s="59">
        <f t="shared" si="58"/>
        <v>3.2</v>
      </c>
      <c r="AM87" s="92">
        <v>3.41</v>
      </c>
      <c r="AN87" s="92">
        <v>3.21</v>
      </c>
      <c r="AO87" s="92">
        <v>3.23</v>
      </c>
      <c r="AP87" s="92">
        <v>3.13</v>
      </c>
      <c r="AQ87" s="59">
        <f t="shared" si="59"/>
        <v>3.2450000000000001</v>
      </c>
      <c r="AR87" s="120">
        <v>3.25</v>
      </c>
      <c r="AS87" s="92">
        <v>3.1</v>
      </c>
      <c r="AT87" s="92">
        <v>3.33</v>
      </c>
      <c r="AU87" s="92">
        <v>3.07</v>
      </c>
      <c r="AV87" s="81">
        <f t="shared" si="60"/>
        <v>3.1875</v>
      </c>
      <c r="AW87" s="92">
        <v>2.85</v>
      </c>
      <c r="AX87" s="92">
        <v>2.67</v>
      </c>
      <c r="AY87" s="92">
        <v>2.62</v>
      </c>
      <c r="AZ87" s="92">
        <v>2.7</v>
      </c>
      <c r="BA87" s="92">
        <v>2.97</v>
      </c>
      <c r="BB87" s="81">
        <f t="shared" si="61"/>
        <v>2.762</v>
      </c>
      <c r="BC87" s="92">
        <v>2.92</v>
      </c>
      <c r="BD87" s="82">
        <v>2.91</v>
      </c>
      <c r="BE87" s="82">
        <v>2.84</v>
      </c>
      <c r="BF87" s="92">
        <v>3.16</v>
      </c>
      <c r="BG87" s="81">
        <f t="shared" si="62"/>
        <v>2.9575</v>
      </c>
      <c r="BH87" s="92">
        <v>3.08</v>
      </c>
      <c r="BI87" s="82"/>
      <c r="BJ87" s="82"/>
      <c r="BK87" s="92"/>
      <c r="BL87" s="81">
        <f t="shared" si="63"/>
        <v>3.08</v>
      </c>
      <c r="BM87" s="92"/>
      <c r="BN87" s="92"/>
      <c r="BO87" s="92"/>
      <c r="BP87" s="92"/>
      <c r="BQ87" s="92"/>
      <c r="BR87" s="81" t="e">
        <f t="shared" si="64"/>
        <v>#DIV/0!</v>
      </c>
    </row>
    <row r="88" spans="1:70" ht="12.75" customHeight="1" x14ac:dyDescent="0.25">
      <c r="A88" s="17" t="str">
        <f>VLOOKUP(F88,'Location List'!$A$2:$T$644,20,FALSE)</f>
        <v>Tim Kerum</v>
      </c>
      <c r="B88" s="17" t="str">
        <f>VLOOKUP(F88,'Location List'!$A$2:$T$644,19,FALSE)</f>
        <v>Troy Chaney</v>
      </c>
      <c r="C88" s="17" t="str">
        <f>VLOOKUP(F88,'Location List'!$A$2:$T$644,18,FALSE)</f>
        <v>Clarence Davidson</v>
      </c>
      <c r="D88" s="17" t="str">
        <f>VLOOKUP(F88,'Location List'!$A$2:$T$644,9,FALSE)</f>
        <v>LOUIS DEIGNAN</v>
      </c>
      <c r="E88" s="43" t="str">
        <f>VLOOKUP(F88,'Location List'!$A$2:$T$644,2,FALSE)</f>
        <v>HENDERSON</v>
      </c>
      <c r="F88" s="47">
        <v>314</v>
      </c>
      <c r="G88" s="91">
        <v>3.16</v>
      </c>
      <c r="H88" s="91">
        <v>3.04</v>
      </c>
      <c r="I88" s="91">
        <v>3.03</v>
      </c>
      <c r="J88" s="91">
        <v>2.96</v>
      </c>
      <c r="K88" s="51">
        <f t="shared" si="26"/>
        <v>3.0475000000000003</v>
      </c>
      <c r="L88" s="91">
        <v>2.88</v>
      </c>
      <c r="M88" s="91">
        <v>3.41</v>
      </c>
      <c r="N88" s="91">
        <v>2.93</v>
      </c>
      <c r="O88" s="91">
        <v>2.85</v>
      </c>
      <c r="P88" s="51">
        <f t="shared" si="27"/>
        <v>3.0175000000000001</v>
      </c>
      <c r="Q88" s="91">
        <v>2.82</v>
      </c>
      <c r="R88" s="91">
        <v>2.68</v>
      </c>
      <c r="S88" s="91"/>
      <c r="T88" s="91">
        <v>3.22</v>
      </c>
      <c r="U88" s="91">
        <v>3.09</v>
      </c>
      <c r="V88" s="51">
        <f t="shared" si="28"/>
        <v>2.9525000000000001</v>
      </c>
      <c r="W88" s="91">
        <v>3.24</v>
      </c>
      <c r="X88" s="91">
        <v>3.25</v>
      </c>
      <c r="Y88" s="91">
        <v>2.99</v>
      </c>
      <c r="Z88" s="91">
        <v>3.13</v>
      </c>
      <c r="AA88" s="59">
        <f t="shared" si="56"/>
        <v>3.1524999999999999</v>
      </c>
      <c r="AB88" s="91">
        <v>2.99</v>
      </c>
      <c r="AC88" s="91">
        <v>3.23</v>
      </c>
      <c r="AD88" s="91">
        <v>3.02</v>
      </c>
      <c r="AE88" s="82">
        <v>3.32</v>
      </c>
      <c r="AF88" s="59">
        <f t="shared" si="57"/>
        <v>3.14</v>
      </c>
      <c r="AG88" s="91">
        <v>3.19</v>
      </c>
      <c r="AH88" s="91">
        <v>3.2</v>
      </c>
      <c r="AI88" s="91">
        <v>3.09</v>
      </c>
      <c r="AJ88" s="92">
        <v>3.02</v>
      </c>
      <c r="AK88" s="92">
        <v>3.18</v>
      </c>
      <c r="AL88" s="59">
        <f t="shared" si="58"/>
        <v>3.1225000000000001</v>
      </c>
      <c r="AM88" s="92">
        <v>3.06</v>
      </c>
      <c r="AN88" s="92">
        <v>3.21</v>
      </c>
      <c r="AO88" s="92">
        <v>3.02</v>
      </c>
      <c r="AP88" s="92">
        <v>2.85</v>
      </c>
      <c r="AQ88" s="59">
        <f t="shared" si="59"/>
        <v>3.0349999999999997</v>
      </c>
      <c r="AR88" s="120">
        <v>3</v>
      </c>
      <c r="AS88" s="92">
        <v>2.97</v>
      </c>
      <c r="AT88" s="92">
        <v>2.65</v>
      </c>
      <c r="AU88" s="92">
        <v>2.96</v>
      </c>
      <c r="AV88" s="81">
        <f t="shared" si="60"/>
        <v>2.8950000000000005</v>
      </c>
      <c r="AW88" s="92">
        <v>2.64</v>
      </c>
      <c r="AX88" s="92">
        <v>2.86</v>
      </c>
      <c r="AY88" s="92">
        <v>3.04</v>
      </c>
      <c r="AZ88" s="92">
        <v>2.81</v>
      </c>
      <c r="BA88" s="92">
        <v>3.01</v>
      </c>
      <c r="BB88" s="81">
        <f t="shared" si="61"/>
        <v>2.8719999999999999</v>
      </c>
      <c r="BC88" s="92">
        <v>3.08</v>
      </c>
      <c r="BD88" s="82">
        <v>2.82</v>
      </c>
      <c r="BE88" s="82">
        <v>2.94</v>
      </c>
      <c r="BF88" s="92">
        <v>2.79</v>
      </c>
      <c r="BG88" s="81">
        <f t="shared" si="62"/>
        <v>2.9074999999999998</v>
      </c>
      <c r="BH88" s="92">
        <v>3.01</v>
      </c>
      <c r="BI88" s="82"/>
      <c r="BJ88" s="82"/>
      <c r="BK88" s="92"/>
      <c r="BL88" s="81">
        <f t="shared" si="63"/>
        <v>3.01</v>
      </c>
      <c r="BM88" s="92"/>
      <c r="BN88" s="92"/>
      <c r="BO88" s="92"/>
      <c r="BP88" s="92"/>
      <c r="BQ88" s="92"/>
      <c r="BR88" s="81" t="e">
        <f t="shared" si="64"/>
        <v>#DIV/0!</v>
      </c>
    </row>
    <row r="89" spans="1:70" ht="12.75" customHeight="1" x14ac:dyDescent="0.25">
      <c r="A89" s="17" t="str">
        <f>VLOOKUP(F89,'Location List'!$A$2:$T$644,20,FALSE)</f>
        <v>Tim Kerum</v>
      </c>
      <c r="B89" s="17" t="str">
        <f>VLOOKUP(F89,'Location List'!$A$2:$T$644,19,FALSE)</f>
        <v>Troy Chaney</v>
      </c>
      <c r="C89" s="17" t="str">
        <f>VLOOKUP(F89,'Location List'!$A$2:$T$644,18,FALSE)</f>
        <v>Clarence Davidson</v>
      </c>
      <c r="D89" s="17" t="str">
        <f>VLOOKUP(F89,'Location List'!$A$2:$T$644,9,FALSE)</f>
        <v>LOUIS DEIGNAN</v>
      </c>
      <c r="E89" s="43" t="str">
        <f>VLOOKUP(F89,'Location List'!$A$2:$T$644,2,FALSE)</f>
        <v>LAS VEGAS</v>
      </c>
      <c r="F89" s="47">
        <v>315</v>
      </c>
      <c r="G89" s="91">
        <v>3.14</v>
      </c>
      <c r="H89" s="91">
        <v>3.05</v>
      </c>
      <c r="I89" s="91">
        <v>2.96</v>
      </c>
      <c r="J89" s="91">
        <v>2.98</v>
      </c>
      <c r="K89" s="51">
        <f t="shared" si="26"/>
        <v>3.0324999999999998</v>
      </c>
      <c r="L89" s="91">
        <v>2.82</v>
      </c>
      <c r="M89" s="91">
        <v>3.09</v>
      </c>
      <c r="N89" s="91">
        <v>2.93</v>
      </c>
      <c r="O89" s="91">
        <v>2.98</v>
      </c>
      <c r="P89" s="51">
        <f t="shared" si="27"/>
        <v>2.9550000000000001</v>
      </c>
      <c r="Q89" s="91">
        <v>2.77</v>
      </c>
      <c r="R89" s="91">
        <v>2.91</v>
      </c>
      <c r="S89" s="91"/>
      <c r="T89" s="91">
        <v>2.98</v>
      </c>
      <c r="U89" s="91">
        <v>3.07</v>
      </c>
      <c r="V89" s="51">
        <f t="shared" si="28"/>
        <v>2.9325000000000001</v>
      </c>
      <c r="W89" s="91">
        <v>3.08</v>
      </c>
      <c r="X89" s="91">
        <v>3.09</v>
      </c>
      <c r="Y89" s="91">
        <v>2.94</v>
      </c>
      <c r="Z89" s="91">
        <v>2.96</v>
      </c>
      <c r="AA89" s="59">
        <f t="shared" si="56"/>
        <v>3.0175000000000001</v>
      </c>
      <c r="AB89" s="91">
        <v>3.04</v>
      </c>
      <c r="AC89" s="91">
        <v>3.06</v>
      </c>
      <c r="AD89" s="91">
        <v>3.02</v>
      </c>
      <c r="AE89" s="82">
        <v>3.08</v>
      </c>
      <c r="AF89" s="59">
        <f t="shared" si="57"/>
        <v>3.05</v>
      </c>
      <c r="AG89" s="91">
        <v>3</v>
      </c>
      <c r="AH89" s="91">
        <v>3.12</v>
      </c>
      <c r="AI89" s="91">
        <v>3.11</v>
      </c>
      <c r="AJ89" s="92">
        <v>2.88</v>
      </c>
      <c r="AK89" s="92">
        <v>3.19</v>
      </c>
      <c r="AL89" s="59">
        <f t="shared" si="58"/>
        <v>3.0749999999999997</v>
      </c>
      <c r="AM89" s="92">
        <v>3.09</v>
      </c>
      <c r="AN89" s="92">
        <v>3.05</v>
      </c>
      <c r="AO89" s="92">
        <v>3.17</v>
      </c>
      <c r="AP89" s="92">
        <v>3.18</v>
      </c>
      <c r="AQ89" s="59">
        <f t="shared" si="59"/>
        <v>3.1224999999999996</v>
      </c>
      <c r="AR89" s="120">
        <v>3.01</v>
      </c>
      <c r="AS89" s="92">
        <v>2.98</v>
      </c>
      <c r="AT89" s="92">
        <v>2.86</v>
      </c>
      <c r="AU89" s="92">
        <v>2.78</v>
      </c>
      <c r="AV89" s="81">
        <f t="shared" si="60"/>
        <v>2.9074999999999998</v>
      </c>
      <c r="AW89" s="92">
        <v>3.04</v>
      </c>
      <c r="AX89" s="92">
        <v>3.04</v>
      </c>
      <c r="AY89" s="92">
        <v>2.98</v>
      </c>
      <c r="AZ89" s="92">
        <v>2.87</v>
      </c>
      <c r="BA89" s="92">
        <v>3.08</v>
      </c>
      <c r="BB89" s="81">
        <f t="shared" si="61"/>
        <v>3.0019999999999998</v>
      </c>
      <c r="BC89" s="92">
        <v>3.52</v>
      </c>
      <c r="BD89" s="82">
        <v>3.22</v>
      </c>
      <c r="BE89" s="82">
        <v>2.97</v>
      </c>
      <c r="BF89" s="92">
        <v>2.9</v>
      </c>
      <c r="BG89" s="81">
        <f t="shared" si="62"/>
        <v>3.1525000000000003</v>
      </c>
      <c r="BH89" s="92">
        <v>3.13</v>
      </c>
      <c r="BI89" s="82"/>
      <c r="BJ89" s="82"/>
      <c r="BK89" s="92"/>
      <c r="BL89" s="81">
        <f t="shared" si="63"/>
        <v>3.13</v>
      </c>
      <c r="BM89" s="92"/>
      <c r="BN89" s="92"/>
      <c r="BO89" s="92"/>
      <c r="BP89" s="92"/>
      <c r="BQ89" s="92"/>
      <c r="BR89" s="81" t="e">
        <f t="shared" si="64"/>
        <v>#DIV/0!</v>
      </c>
    </row>
    <row r="90" spans="1:70" ht="12.75" customHeight="1" x14ac:dyDescent="0.25">
      <c r="A90" s="17" t="str">
        <f>VLOOKUP(F90,'Location List'!$A$2:$T$644,20,FALSE)</f>
        <v>Tim Kerum</v>
      </c>
      <c r="B90" s="17" t="str">
        <f>VLOOKUP(F90,'Location List'!$A$2:$T$644,19,FALSE)</f>
        <v>Troy Chaney</v>
      </c>
      <c r="C90" s="17" t="str">
        <f>VLOOKUP(F90,'Location List'!$A$2:$T$644,18,FALSE)</f>
        <v>Albino Ramirez</v>
      </c>
      <c r="D90" s="17" t="str">
        <f>VLOOKUP(F90,'Location List'!$A$2:$T$644,9,FALSE)</f>
        <v>Adam Shafran</v>
      </c>
      <c r="E90" s="43" t="str">
        <f>VLOOKUP(F90,'Location List'!$A$2:$T$644,2,FALSE)</f>
        <v>RENO</v>
      </c>
      <c r="F90" s="47">
        <v>316</v>
      </c>
      <c r="G90" s="91">
        <v>3.36</v>
      </c>
      <c r="H90" s="91">
        <v>3.12</v>
      </c>
      <c r="I90" s="91">
        <v>3.14</v>
      </c>
      <c r="J90" s="91">
        <v>3.09</v>
      </c>
      <c r="K90" s="51">
        <f t="shared" si="26"/>
        <v>3.1775000000000002</v>
      </c>
      <c r="L90" s="91">
        <v>2.96</v>
      </c>
      <c r="M90" s="91">
        <v>3.08</v>
      </c>
      <c r="N90" s="91">
        <v>3.26</v>
      </c>
      <c r="O90" s="91">
        <v>3.26</v>
      </c>
      <c r="P90" s="51">
        <f t="shared" si="27"/>
        <v>3.14</v>
      </c>
      <c r="Q90" s="91">
        <v>3.24</v>
      </c>
      <c r="R90" s="91">
        <v>3.19</v>
      </c>
      <c r="S90" s="91"/>
      <c r="T90" s="91">
        <v>3.32</v>
      </c>
      <c r="U90" s="91">
        <v>3.2</v>
      </c>
      <c r="V90" s="51">
        <f t="shared" si="28"/>
        <v>3.2374999999999998</v>
      </c>
      <c r="W90" s="91">
        <v>3.62</v>
      </c>
      <c r="X90" s="91">
        <v>3.74</v>
      </c>
      <c r="Y90" s="91">
        <v>3.49</v>
      </c>
      <c r="Z90" s="91">
        <v>3.39</v>
      </c>
      <c r="AA90" s="59">
        <f t="shared" si="56"/>
        <v>3.5600000000000005</v>
      </c>
      <c r="AB90" s="91">
        <v>3.11</v>
      </c>
      <c r="AC90" s="91">
        <v>3.44</v>
      </c>
      <c r="AD90" s="91">
        <v>3.15</v>
      </c>
      <c r="AE90" s="82">
        <v>3.06</v>
      </c>
      <c r="AF90" s="59">
        <f t="shared" si="57"/>
        <v>3.19</v>
      </c>
      <c r="AG90" s="91">
        <v>2.86</v>
      </c>
      <c r="AH90" s="91">
        <v>3.1</v>
      </c>
      <c r="AI90" s="91">
        <v>3.1</v>
      </c>
      <c r="AJ90" s="92">
        <v>3.09</v>
      </c>
      <c r="AK90" s="92">
        <v>3.1</v>
      </c>
      <c r="AL90" s="59">
        <f t="shared" si="58"/>
        <v>3.0974999999999997</v>
      </c>
      <c r="AM90" s="92">
        <v>3.36</v>
      </c>
      <c r="AN90" s="92">
        <v>3.18</v>
      </c>
      <c r="AO90" s="92">
        <v>3.09</v>
      </c>
      <c r="AP90" s="92">
        <v>3.13</v>
      </c>
      <c r="AQ90" s="59">
        <f t="shared" si="59"/>
        <v>3.1899999999999995</v>
      </c>
      <c r="AR90" s="120">
        <v>3.25</v>
      </c>
      <c r="AS90" s="92">
        <v>3.22</v>
      </c>
      <c r="AT90" s="92">
        <v>3.19</v>
      </c>
      <c r="AU90" s="92">
        <v>2.84</v>
      </c>
      <c r="AV90" s="81">
        <f t="shared" si="60"/>
        <v>3.125</v>
      </c>
      <c r="AW90" s="92">
        <v>2.86</v>
      </c>
      <c r="AX90" s="92">
        <v>2.67</v>
      </c>
      <c r="AY90" s="92">
        <v>2.84</v>
      </c>
      <c r="AZ90" s="92">
        <v>2.78</v>
      </c>
      <c r="BA90" s="92">
        <v>2.76</v>
      </c>
      <c r="BB90" s="81">
        <f t="shared" si="61"/>
        <v>2.7819999999999996</v>
      </c>
      <c r="BC90" s="92">
        <v>2.81</v>
      </c>
      <c r="BD90" s="82">
        <v>2.8</v>
      </c>
      <c r="BE90" s="82">
        <v>3.24</v>
      </c>
      <c r="BF90" s="92">
        <v>3.08</v>
      </c>
      <c r="BG90" s="81">
        <f t="shared" si="62"/>
        <v>2.9824999999999999</v>
      </c>
      <c r="BH90" s="92">
        <v>3.01</v>
      </c>
      <c r="BI90" s="82"/>
      <c r="BJ90" s="82"/>
      <c r="BK90" s="92"/>
      <c r="BL90" s="81">
        <f t="shared" si="63"/>
        <v>3.01</v>
      </c>
      <c r="BM90" s="92"/>
      <c r="BN90" s="92"/>
      <c r="BO90" s="92"/>
      <c r="BP90" s="92"/>
      <c r="BQ90" s="92"/>
      <c r="BR90" s="81" t="e">
        <f t="shared" si="64"/>
        <v>#DIV/0!</v>
      </c>
    </row>
    <row r="91" spans="1:70" ht="12.75" customHeight="1" x14ac:dyDescent="0.25">
      <c r="A91" s="17" t="str">
        <f>VLOOKUP(F91,'Location List'!$A$2:$T$644,20,FALSE)</f>
        <v>Tim Kerum</v>
      </c>
      <c r="B91" s="17" t="str">
        <f>VLOOKUP(F91,'Location List'!$A$2:$T$644,19,FALSE)</f>
        <v>Troy Chaney</v>
      </c>
      <c r="C91" s="17" t="str">
        <f>VLOOKUP(F91,'Location List'!$A$2:$T$644,18,FALSE)</f>
        <v>Austin Manzo</v>
      </c>
      <c r="D91" s="17" t="str">
        <f>VLOOKUP(F91,'Location List'!$A$2:$T$644,9,FALSE)</f>
        <v>YURI PENA</v>
      </c>
      <c r="E91" s="43" t="str">
        <f>VLOOKUP(F91,'Location List'!$A$2:$T$644,2,FALSE)</f>
        <v>SALINAS</v>
      </c>
      <c r="F91" s="47">
        <v>318</v>
      </c>
      <c r="G91" s="91">
        <v>3.07</v>
      </c>
      <c r="H91" s="91">
        <v>3.18</v>
      </c>
      <c r="I91" s="91">
        <v>3.11</v>
      </c>
      <c r="J91" s="91">
        <v>2.91</v>
      </c>
      <c r="K91" s="51">
        <f t="shared" si="26"/>
        <v>3.0674999999999999</v>
      </c>
      <c r="L91" s="91">
        <v>2.97</v>
      </c>
      <c r="M91" s="91">
        <v>2.74</v>
      </c>
      <c r="N91" s="91">
        <v>3.09</v>
      </c>
      <c r="O91" s="91">
        <v>3.12</v>
      </c>
      <c r="P91" s="51">
        <f t="shared" si="27"/>
        <v>2.9800000000000004</v>
      </c>
      <c r="Q91" s="91">
        <v>2.98</v>
      </c>
      <c r="R91" s="91">
        <v>3.21</v>
      </c>
      <c r="S91" s="91"/>
      <c r="T91" s="91">
        <v>3.03</v>
      </c>
      <c r="U91" s="91">
        <v>2.96</v>
      </c>
      <c r="V91" s="51">
        <f t="shared" si="28"/>
        <v>3.0449999999999999</v>
      </c>
      <c r="W91" s="91">
        <v>3.29</v>
      </c>
      <c r="X91" s="91">
        <v>3.23</v>
      </c>
      <c r="Y91" s="91">
        <v>3.87</v>
      </c>
      <c r="Z91" s="91">
        <v>2.98</v>
      </c>
      <c r="AA91" s="59">
        <f t="shared" si="56"/>
        <v>3.3425000000000002</v>
      </c>
      <c r="AB91" s="91">
        <v>3.12</v>
      </c>
      <c r="AC91" s="91">
        <v>3.24</v>
      </c>
      <c r="AD91" s="91">
        <v>3.15</v>
      </c>
      <c r="AE91" s="82">
        <v>2.9</v>
      </c>
      <c r="AF91" s="59">
        <f t="shared" si="57"/>
        <v>3.1025</v>
      </c>
      <c r="AG91" s="91">
        <v>2.81</v>
      </c>
      <c r="AH91" s="91">
        <v>2.95</v>
      </c>
      <c r="AI91" s="91">
        <v>2.88</v>
      </c>
      <c r="AJ91" s="92">
        <v>3.03</v>
      </c>
      <c r="AK91" s="92">
        <v>2.95</v>
      </c>
      <c r="AL91" s="59">
        <f t="shared" si="58"/>
        <v>2.9524999999999997</v>
      </c>
      <c r="AM91" s="92">
        <v>3.02</v>
      </c>
      <c r="AN91" s="92">
        <v>3.13</v>
      </c>
      <c r="AO91" s="92">
        <v>2.84</v>
      </c>
      <c r="AP91" s="92">
        <v>2.72</v>
      </c>
      <c r="AQ91" s="59">
        <f t="shared" si="59"/>
        <v>2.9275000000000002</v>
      </c>
      <c r="AR91" s="120">
        <v>2.9</v>
      </c>
      <c r="AS91" s="92">
        <v>3.09</v>
      </c>
      <c r="AT91" s="92">
        <v>3.22</v>
      </c>
      <c r="AU91" s="92">
        <v>3.3</v>
      </c>
      <c r="AV91" s="81">
        <f t="shared" si="60"/>
        <v>3.1275000000000004</v>
      </c>
      <c r="AW91" s="92">
        <v>2.4</v>
      </c>
      <c r="AX91" s="92">
        <v>3.15</v>
      </c>
      <c r="AY91" s="92">
        <v>3.39</v>
      </c>
      <c r="AZ91" s="92">
        <v>3.11</v>
      </c>
      <c r="BA91" s="92">
        <v>3.12</v>
      </c>
      <c r="BB91" s="81">
        <f t="shared" si="61"/>
        <v>3.0339999999999998</v>
      </c>
      <c r="BC91" s="92">
        <v>2.87</v>
      </c>
      <c r="BD91" s="82">
        <v>3</v>
      </c>
      <c r="BE91" s="82">
        <v>3.06</v>
      </c>
      <c r="BF91" s="92">
        <v>3.13</v>
      </c>
      <c r="BG91" s="81">
        <f t="shared" si="62"/>
        <v>3.0149999999999997</v>
      </c>
      <c r="BH91" s="92">
        <v>2.88</v>
      </c>
      <c r="BI91" s="82"/>
      <c r="BJ91" s="82"/>
      <c r="BK91" s="92"/>
      <c r="BL91" s="81">
        <f t="shared" si="63"/>
        <v>2.88</v>
      </c>
      <c r="BM91" s="92"/>
      <c r="BN91" s="92"/>
      <c r="BO91" s="92"/>
      <c r="BP91" s="92"/>
      <c r="BQ91" s="92"/>
      <c r="BR91" s="81" t="e">
        <f t="shared" si="64"/>
        <v>#DIV/0!</v>
      </c>
    </row>
    <row r="92" spans="1:70" ht="12.75" customHeight="1" x14ac:dyDescent="0.25">
      <c r="A92" s="17" t="str">
        <f>VLOOKUP(F92,'Location List'!$A$2:$T$644,20,FALSE)</f>
        <v>Chris Kelly</v>
      </c>
      <c r="B92" s="17" t="str">
        <f>VLOOKUP(F92,'Location List'!$A$2:$T$644,19,FALSE)</f>
        <v>Mike Seymour</v>
      </c>
      <c r="C92" s="17" t="str">
        <f>VLOOKUP(F92,'Location List'!$A$2:$T$644,18,FALSE)</f>
        <v>Joe Hazard</v>
      </c>
      <c r="D92" s="17" t="str">
        <f>VLOOKUP(F92,'Location List'!$A$2:$T$644,9,FALSE)</f>
        <v>TROY WATRING</v>
      </c>
      <c r="E92" s="43" t="str">
        <f>VLOOKUP(F92,'Location List'!$A$2:$T$644,2,FALSE)</f>
        <v>GREEN BAY</v>
      </c>
      <c r="F92" s="47">
        <v>319</v>
      </c>
      <c r="G92" s="91">
        <v>3.09</v>
      </c>
      <c r="H92" s="91">
        <v>3.01</v>
      </c>
      <c r="I92" s="91">
        <v>3.22</v>
      </c>
      <c r="J92" s="91">
        <v>3.23</v>
      </c>
      <c r="K92" s="51">
        <f t="shared" si="26"/>
        <v>3.1375000000000002</v>
      </c>
      <c r="L92" s="91">
        <v>3.4</v>
      </c>
      <c r="M92" s="91">
        <v>3.09</v>
      </c>
      <c r="N92" s="91">
        <v>3.09</v>
      </c>
      <c r="O92" s="91">
        <v>2.8</v>
      </c>
      <c r="P92" s="51">
        <f t="shared" si="27"/>
        <v>3.0949999999999998</v>
      </c>
      <c r="Q92" s="91">
        <v>3.03</v>
      </c>
      <c r="R92" s="91">
        <v>2.82</v>
      </c>
      <c r="S92" s="91"/>
      <c r="T92" s="91">
        <v>2.94</v>
      </c>
      <c r="U92" s="91">
        <v>3.03</v>
      </c>
      <c r="V92" s="51">
        <f t="shared" si="28"/>
        <v>2.9549999999999996</v>
      </c>
      <c r="W92" s="91">
        <v>2.91</v>
      </c>
      <c r="X92" s="91">
        <v>3.15</v>
      </c>
      <c r="Y92" s="91">
        <v>2.98</v>
      </c>
      <c r="Z92" s="91">
        <v>3.09</v>
      </c>
      <c r="AA92" s="59">
        <f t="shared" si="56"/>
        <v>3.0325000000000002</v>
      </c>
      <c r="AB92" s="91">
        <v>3.07</v>
      </c>
      <c r="AC92" s="91">
        <v>3.14</v>
      </c>
      <c r="AD92" s="91">
        <v>3.06</v>
      </c>
      <c r="AE92" s="82">
        <v>2.98</v>
      </c>
      <c r="AF92" s="59">
        <f t="shared" si="57"/>
        <v>3.0625</v>
      </c>
      <c r="AG92" s="91">
        <v>2.83</v>
      </c>
      <c r="AH92" s="91">
        <v>3.12</v>
      </c>
      <c r="AI92" s="91">
        <v>3.09</v>
      </c>
      <c r="AJ92" s="92">
        <v>3.02</v>
      </c>
      <c r="AK92" s="92">
        <v>3.03</v>
      </c>
      <c r="AL92" s="59">
        <f t="shared" si="58"/>
        <v>3.0649999999999999</v>
      </c>
      <c r="AM92" s="92">
        <v>3.1</v>
      </c>
      <c r="AN92" s="92">
        <v>3.16</v>
      </c>
      <c r="AO92" s="92">
        <v>3.04</v>
      </c>
      <c r="AP92" s="92">
        <v>2.95</v>
      </c>
      <c r="AQ92" s="59">
        <f t="shared" si="59"/>
        <v>3.0625</v>
      </c>
      <c r="AR92" s="120">
        <v>3.05</v>
      </c>
      <c r="AS92" s="92">
        <v>2.82</v>
      </c>
      <c r="AT92" s="92">
        <v>2.93</v>
      </c>
      <c r="AU92" s="92">
        <v>2.94</v>
      </c>
      <c r="AV92" s="81">
        <f t="shared" si="60"/>
        <v>2.9349999999999996</v>
      </c>
      <c r="AW92" s="92">
        <v>3.07</v>
      </c>
      <c r="AX92" s="92">
        <v>2.76</v>
      </c>
      <c r="AY92" s="92">
        <v>2.82</v>
      </c>
      <c r="AZ92" s="92">
        <v>2.91</v>
      </c>
      <c r="BA92" s="92">
        <v>3.17</v>
      </c>
      <c r="BB92" s="81">
        <f t="shared" si="61"/>
        <v>2.9460000000000002</v>
      </c>
      <c r="BC92" s="92">
        <v>3.13</v>
      </c>
      <c r="BD92" s="82">
        <v>3.11</v>
      </c>
      <c r="BE92" s="82">
        <v>3.2</v>
      </c>
      <c r="BF92" s="92">
        <v>2.93</v>
      </c>
      <c r="BG92" s="81">
        <f t="shared" si="62"/>
        <v>3.0925000000000002</v>
      </c>
      <c r="BH92" s="92">
        <v>2.81</v>
      </c>
      <c r="BI92" s="82"/>
      <c r="BJ92" s="82"/>
      <c r="BK92" s="92"/>
      <c r="BL92" s="81">
        <f t="shared" si="63"/>
        <v>2.81</v>
      </c>
      <c r="BM92" s="92"/>
      <c r="BN92" s="92"/>
      <c r="BO92" s="92"/>
      <c r="BP92" s="92"/>
      <c r="BQ92" s="92"/>
      <c r="BR92" s="81" t="e">
        <f t="shared" si="64"/>
        <v>#DIV/0!</v>
      </c>
    </row>
    <row r="93" spans="1:70" ht="12.75" customHeight="1" x14ac:dyDescent="0.25">
      <c r="A93" s="17" t="str">
        <f>VLOOKUP(F93,'Location List'!$A$2:$T$644,20,FALSE)</f>
        <v>Tim Kerum</v>
      </c>
      <c r="B93" s="17" t="str">
        <f>VLOOKUP(F93,'Location List'!$A$2:$T$644,19,FALSE)</f>
        <v>Troy Chaney</v>
      </c>
      <c r="C93" s="17" t="str">
        <f>VLOOKUP(F93,'Location List'!$A$2:$T$644,18,FALSE)</f>
        <v>Manuel Lopez</v>
      </c>
      <c r="D93" s="17" t="str">
        <f>VLOOKUP(F93,'Location List'!$A$2:$T$644,9,FALSE)</f>
        <v>OCTAVIO CASTANEDA</v>
      </c>
      <c r="E93" s="43" t="str">
        <f>VLOOKUP(F93,'Location List'!$A$2:$T$644,2,FALSE)</f>
        <v>THOUSAND OAKS</v>
      </c>
      <c r="F93" s="47">
        <v>320</v>
      </c>
      <c r="G93" s="91">
        <v>3.24</v>
      </c>
      <c r="H93" s="91">
        <v>2.98</v>
      </c>
      <c r="I93" s="91">
        <v>3</v>
      </c>
      <c r="J93" s="91">
        <v>2.96</v>
      </c>
      <c r="K93" s="51">
        <f t="shared" si="26"/>
        <v>3.0449999999999999</v>
      </c>
      <c r="L93" s="91">
        <v>2.86</v>
      </c>
      <c r="M93" s="91">
        <v>2.9</v>
      </c>
      <c r="N93" s="91">
        <v>2.87</v>
      </c>
      <c r="O93" s="91">
        <v>2.81</v>
      </c>
      <c r="P93" s="51">
        <f t="shared" si="27"/>
        <v>2.86</v>
      </c>
      <c r="Q93" s="91">
        <v>2.94</v>
      </c>
      <c r="R93" s="91">
        <v>2.98</v>
      </c>
      <c r="S93" s="91"/>
      <c r="T93" s="91">
        <v>3.16</v>
      </c>
      <c r="U93" s="91">
        <v>3.06</v>
      </c>
      <c r="V93" s="51">
        <f t="shared" si="28"/>
        <v>3.0350000000000001</v>
      </c>
      <c r="W93" s="91">
        <v>3.22</v>
      </c>
      <c r="X93" s="91">
        <v>3.27</v>
      </c>
      <c r="Y93" s="91">
        <v>3.1</v>
      </c>
      <c r="Z93" s="91">
        <v>2.59</v>
      </c>
      <c r="AA93" s="59">
        <f t="shared" si="56"/>
        <v>3.0449999999999999</v>
      </c>
      <c r="AB93" s="91">
        <v>3.08</v>
      </c>
      <c r="AC93" s="91">
        <v>3.38</v>
      </c>
      <c r="AD93" s="91">
        <v>3.09</v>
      </c>
      <c r="AE93" s="82">
        <v>2.99</v>
      </c>
      <c r="AF93" s="59">
        <f t="shared" si="57"/>
        <v>3.1350000000000002</v>
      </c>
      <c r="AG93" s="91">
        <v>3.33</v>
      </c>
      <c r="AH93" s="91">
        <v>3.16</v>
      </c>
      <c r="AI93" s="91">
        <v>3.2</v>
      </c>
      <c r="AJ93" s="92">
        <v>2.98</v>
      </c>
      <c r="AK93" s="92">
        <v>3.12</v>
      </c>
      <c r="AL93" s="59">
        <f t="shared" si="58"/>
        <v>3.1150000000000002</v>
      </c>
      <c r="AM93" s="92">
        <v>3.38</v>
      </c>
      <c r="AN93" s="92">
        <v>3.31</v>
      </c>
      <c r="AO93" s="92">
        <v>3.16</v>
      </c>
      <c r="AP93" s="92">
        <v>2.9</v>
      </c>
      <c r="AQ93" s="59">
        <f t="shared" si="59"/>
        <v>3.1875</v>
      </c>
      <c r="AR93" s="120">
        <v>2.93</v>
      </c>
      <c r="AS93" s="92">
        <v>2.9</v>
      </c>
      <c r="AT93" s="92">
        <v>2.83</v>
      </c>
      <c r="AU93" s="92">
        <v>2.97</v>
      </c>
      <c r="AV93" s="81">
        <f t="shared" si="60"/>
        <v>2.9075000000000002</v>
      </c>
      <c r="AW93" s="92">
        <v>2.93</v>
      </c>
      <c r="AX93" s="92">
        <v>2.97</v>
      </c>
      <c r="AY93" s="92">
        <v>2.91</v>
      </c>
      <c r="AZ93" s="92">
        <v>2.92</v>
      </c>
      <c r="BA93" s="92">
        <v>2.92</v>
      </c>
      <c r="BB93" s="81">
        <f t="shared" si="61"/>
        <v>2.93</v>
      </c>
      <c r="BC93" s="92">
        <v>2.89</v>
      </c>
      <c r="BD93" s="82">
        <v>2.97</v>
      </c>
      <c r="BE93" s="82">
        <v>2.9</v>
      </c>
      <c r="BF93" s="92">
        <v>2.82</v>
      </c>
      <c r="BG93" s="81">
        <f t="shared" si="62"/>
        <v>2.895</v>
      </c>
      <c r="BH93" s="92">
        <v>2.88</v>
      </c>
      <c r="BI93" s="82"/>
      <c r="BJ93" s="82"/>
      <c r="BK93" s="92"/>
      <c r="BL93" s="81">
        <f t="shared" si="63"/>
        <v>2.88</v>
      </c>
      <c r="BM93" s="92"/>
      <c r="BN93" s="92"/>
      <c r="BO93" s="92"/>
      <c r="BP93" s="92"/>
      <c r="BQ93" s="92"/>
      <c r="BR93" s="81" t="e">
        <f t="shared" si="64"/>
        <v>#DIV/0!</v>
      </c>
    </row>
    <row r="94" spans="1:70" ht="12.75" customHeight="1" x14ac:dyDescent="0.25">
      <c r="A94" s="17" t="str">
        <f>VLOOKUP(F94,'Location List'!$A$2:$T$644,20,FALSE)</f>
        <v>Tim Kerum</v>
      </c>
      <c r="B94" s="17" t="str">
        <f>VLOOKUP(F94,'Location List'!$A$2:$T$644,19,FALSE)</f>
        <v>Troy Chaney</v>
      </c>
      <c r="C94" s="17" t="str">
        <f>VLOOKUP(F94,'Location List'!$A$2:$T$644,18,FALSE)</f>
        <v>Austin Manzo</v>
      </c>
      <c r="D94" s="17" t="str">
        <f>VLOOKUP(F94,'Location List'!$A$2:$T$644,9,FALSE)</f>
        <v>YURI PENA</v>
      </c>
      <c r="E94" s="43" t="str">
        <f>VLOOKUP(F94,'Location List'!$A$2:$T$644,2,FALSE)</f>
        <v>NEWARK</v>
      </c>
      <c r="F94" s="47">
        <v>321</v>
      </c>
      <c r="G94" s="91">
        <v>3.19</v>
      </c>
      <c r="H94" s="91">
        <v>3.04</v>
      </c>
      <c r="I94" s="91">
        <v>3.07</v>
      </c>
      <c r="J94" s="91">
        <v>3.15</v>
      </c>
      <c r="K94" s="51">
        <f t="shared" si="26"/>
        <v>3.1125000000000003</v>
      </c>
      <c r="L94" s="91">
        <v>3.16</v>
      </c>
      <c r="M94" s="91">
        <v>3.07</v>
      </c>
      <c r="N94" s="91">
        <v>3.13</v>
      </c>
      <c r="O94" s="91">
        <v>3.4</v>
      </c>
      <c r="P94" s="51">
        <f t="shared" si="27"/>
        <v>3.19</v>
      </c>
      <c r="Q94" s="91">
        <v>3.3</v>
      </c>
      <c r="R94" s="91">
        <v>3.28</v>
      </c>
      <c r="S94" s="91"/>
      <c r="T94" s="91">
        <v>3.11</v>
      </c>
      <c r="U94" s="91">
        <v>3.11</v>
      </c>
      <c r="V94" s="51">
        <f t="shared" si="28"/>
        <v>3.1999999999999997</v>
      </c>
      <c r="W94" s="91">
        <v>3.01</v>
      </c>
      <c r="X94" s="91">
        <v>3.11</v>
      </c>
      <c r="Y94" s="91">
        <v>2.85</v>
      </c>
      <c r="Z94" s="91">
        <v>2.7</v>
      </c>
      <c r="AA94" s="59">
        <f t="shared" si="56"/>
        <v>2.9174999999999995</v>
      </c>
      <c r="AB94" s="91">
        <v>2.92</v>
      </c>
      <c r="AC94" s="91">
        <v>2.89</v>
      </c>
      <c r="AD94" s="91">
        <v>3.04</v>
      </c>
      <c r="AE94" s="82">
        <v>3.21</v>
      </c>
      <c r="AF94" s="59">
        <f t="shared" si="57"/>
        <v>3.0150000000000006</v>
      </c>
      <c r="AG94" s="91">
        <v>3.42</v>
      </c>
      <c r="AH94" s="91">
        <v>3.41</v>
      </c>
      <c r="AI94" s="91">
        <v>3.1</v>
      </c>
      <c r="AJ94" s="92">
        <v>3.13</v>
      </c>
      <c r="AK94" s="92">
        <v>3.44</v>
      </c>
      <c r="AL94" s="59">
        <f t="shared" si="58"/>
        <v>3.27</v>
      </c>
      <c r="AM94" s="92">
        <v>3.26</v>
      </c>
      <c r="AN94" s="92">
        <v>3.21</v>
      </c>
      <c r="AO94" s="92">
        <v>3.17</v>
      </c>
      <c r="AP94" s="92">
        <v>3.32</v>
      </c>
      <c r="AQ94" s="59">
        <f t="shared" si="59"/>
        <v>3.24</v>
      </c>
      <c r="AR94" s="120">
        <v>3.32</v>
      </c>
      <c r="AS94" s="92">
        <v>3.13</v>
      </c>
      <c r="AT94" s="92">
        <v>3.25</v>
      </c>
      <c r="AU94" s="92">
        <v>2.56</v>
      </c>
      <c r="AV94" s="81">
        <f t="shared" si="60"/>
        <v>3.0649999999999999</v>
      </c>
      <c r="AW94" s="92">
        <v>2.78</v>
      </c>
      <c r="AX94" s="92">
        <v>2.72</v>
      </c>
      <c r="AY94" s="92">
        <v>2.84</v>
      </c>
      <c r="AZ94" s="92">
        <v>2.73</v>
      </c>
      <c r="BA94" s="92">
        <v>3.1</v>
      </c>
      <c r="BB94" s="81">
        <f t="shared" si="61"/>
        <v>2.8340000000000001</v>
      </c>
      <c r="BC94" s="92">
        <v>3.03</v>
      </c>
      <c r="BD94" s="82">
        <v>3.04</v>
      </c>
      <c r="BE94" s="82">
        <v>3.5</v>
      </c>
      <c r="BF94" s="92">
        <v>3.36</v>
      </c>
      <c r="BG94" s="81">
        <f t="shared" si="62"/>
        <v>3.2324999999999999</v>
      </c>
      <c r="BH94" s="92">
        <v>3.09</v>
      </c>
      <c r="BI94" s="82"/>
      <c r="BJ94" s="82"/>
      <c r="BK94" s="92"/>
      <c r="BL94" s="81">
        <f t="shared" si="63"/>
        <v>3.09</v>
      </c>
      <c r="BM94" s="92"/>
      <c r="BN94" s="92"/>
      <c r="BO94" s="92"/>
      <c r="BP94" s="92"/>
      <c r="BQ94" s="92"/>
      <c r="BR94" s="81" t="e">
        <f t="shared" si="64"/>
        <v>#DIV/0!</v>
      </c>
    </row>
    <row r="95" spans="1:70" ht="12.75" customHeight="1" x14ac:dyDescent="0.25">
      <c r="A95" s="17" t="str">
        <f>VLOOKUP(F95,'Location List'!$A$2:$T$644,20,FALSE)</f>
        <v>Tim Kerum</v>
      </c>
      <c r="B95" s="17" t="str">
        <f>VLOOKUP(F95,'Location List'!$A$2:$T$644,19,FALSE)</f>
        <v>Troy Chaney</v>
      </c>
      <c r="C95" s="17" t="str">
        <f>VLOOKUP(F95,'Location List'!$A$2:$T$644,18,FALSE)</f>
        <v>Austin Manzo</v>
      </c>
      <c r="D95" s="17" t="str">
        <f>VLOOKUP(F95,'Location List'!$A$2:$T$644,9,FALSE)</f>
        <v>YURI PENA</v>
      </c>
      <c r="E95" s="43" t="str">
        <f>VLOOKUP(F95,'Location List'!$A$2:$T$644,2,FALSE)</f>
        <v>DUBLIN</v>
      </c>
      <c r="F95" s="47">
        <v>322</v>
      </c>
      <c r="G95" s="91">
        <v>3.12</v>
      </c>
      <c r="H95" s="91">
        <v>3.14</v>
      </c>
      <c r="I95" s="91">
        <v>2.93</v>
      </c>
      <c r="J95" s="91">
        <v>3.05</v>
      </c>
      <c r="K95" s="51">
        <f t="shared" si="26"/>
        <v>3.0599999999999996</v>
      </c>
      <c r="L95" s="91">
        <v>3.1</v>
      </c>
      <c r="M95" s="91">
        <v>3.93</v>
      </c>
      <c r="N95" s="91">
        <v>3.17</v>
      </c>
      <c r="O95" s="91">
        <v>3.13</v>
      </c>
      <c r="P95" s="51">
        <f t="shared" si="27"/>
        <v>3.3324999999999996</v>
      </c>
      <c r="Q95" s="91">
        <v>3.21</v>
      </c>
      <c r="R95" s="91">
        <v>3.32</v>
      </c>
      <c r="S95" s="91"/>
      <c r="T95" s="91">
        <v>3.41</v>
      </c>
      <c r="U95" s="91">
        <v>3.12</v>
      </c>
      <c r="V95" s="51">
        <f t="shared" si="28"/>
        <v>3.2649999999999997</v>
      </c>
      <c r="W95" s="91">
        <v>3.16</v>
      </c>
      <c r="X95" s="91">
        <v>3.21</v>
      </c>
      <c r="Y95" s="91">
        <v>3.32</v>
      </c>
      <c r="Z95" s="91">
        <v>2.97</v>
      </c>
      <c r="AA95" s="59">
        <f t="shared" si="56"/>
        <v>3.165</v>
      </c>
      <c r="AB95" s="91">
        <v>3</v>
      </c>
      <c r="AC95" s="91">
        <v>3.47</v>
      </c>
      <c r="AD95" s="91">
        <v>3.18</v>
      </c>
      <c r="AE95" s="82">
        <v>3.29</v>
      </c>
      <c r="AF95" s="59">
        <f t="shared" si="57"/>
        <v>3.2350000000000003</v>
      </c>
      <c r="AG95" s="91">
        <v>3</v>
      </c>
      <c r="AH95" s="91">
        <v>3.24</v>
      </c>
      <c r="AI95" s="91">
        <v>3.49</v>
      </c>
      <c r="AJ95" s="92">
        <v>2.95</v>
      </c>
      <c r="AK95" s="92">
        <v>3.04</v>
      </c>
      <c r="AL95" s="59">
        <f t="shared" si="58"/>
        <v>3.1799999999999997</v>
      </c>
      <c r="AM95" s="92">
        <v>3.16</v>
      </c>
      <c r="AN95" s="92">
        <v>3.16</v>
      </c>
      <c r="AO95" s="92">
        <v>3.07</v>
      </c>
      <c r="AP95" s="92">
        <v>2.9</v>
      </c>
      <c r="AQ95" s="59">
        <f t="shared" si="59"/>
        <v>3.0725000000000002</v>
      </c>
      <c r="AR95" s="120">
        <v>2.96</v>
      </c>
      <c r="AS95" s="92">
        <v>2.73</v>
      </c>
      <c r="AT95" s="92">
        <v>2.78</v>
      </c>
      <c r="AU95" s="92">
        <v>3.1</v>
      </c>
      <c r="AV95" s="81">
        <f t="shared" si="60"/>
        <v>2.8924999999999996</v>
      </c>
      <c r="AW95" s="92">
        <v>2.84</v>
      </c>
      <c r="AX95" s="92">
        <v>2.95</v>
      </c>
      <c r="AY95" s="92">
        <v>2.88</v>
      </c>
      <c r="AZ95" s="92">
        <v>2.57</v>
      </c>
      <c r="BA95" s="92">
        <v>3.32</v>
      </c>
      <c r="BB95" s="81">
        <f t="shared" si="61"/>
        <v>2.9119999999999999</v>
      </c>
      <c r="BC95" s="92">
        <v>3.24</v>
      </c>
      <c r="BD95" s="82">
        <v>3.05</v>
      </c>
      <c r="BE95" s="82">
        <v>2.95</v>
      </c>
      <c r="BF95" s="92">
        <v>2.85</v>
      </c>
      <c r="BG95" s="81">
        <f t="shared" si="62"/>
        <v>3.0225</v>
      </c>
      <c r="BH95" s="92">
        <v>2.71</v>
      </c>
      <c r="BI95" s="82"/>
      <c r="BJ95" s="82"/>
      <c r="BK95" s="92"/>
      <c r="BL95" s="81">
        <f t="shared" si="63"/>
        <v>2.71</v>
      </c>
      <c r="BM95" s="92"/>
      <c r="BN95" s="92"/>
      <c r="BO95" s="92"/>
      <c r="BP95" s="92"/>
      <c r="BQ95" s="92"/>
      <c r="BR95" s="81" t="e">
        <f t="shared" si="64"/>
        <v>#DIV/0!</v>
      </c>
    </row>
    <row r="96" spans="1:70" ht="12.75" customHeight="1" x14ac:dyDescent="0.25">
      <c r="A96" s="17" t="str">
        <f>VLOOKUP(F96,'Location List'!$A$2:$T$644,20,FALSE)</f>
        <v>Tim Kerum</v>
      </c>
      <c r="B96" s="17" t="str">
        <f>VLOOKUP(F96,'Location List'!$A$2:$T$644,19,FALSE)</f>
        <v>Troy Chaney</v>
      </c>
      <c r="C96" s="17" t="str">
        <f>VLOOKUP(F96,'Location List'!$A$2:$T$644,18,FALSE)</f>
        <v>Manuel Lopez</v>
      </c>
      <c r="D96" s="17" t="str">
        <f>VLOOKUP(F96,'Location List'!$A$2:$T$644,9,FALSE)</f>
        <v>OCTAVIO CASTANEDA</v>
      </c>
      <c r="E96" s="43" t="str">
        <f>VLOOKUP(F96,'Location List'!$A$2:$T$644,2,FALSE)</f>
        <v>PASADENA</v>
      </c>
      <c r="F96" s="47">
        <v>324</v>
      </c>
      <c r="G96" s="91">
        <v>3</v>
      </c>
      <c r="H96" s="91">
        <v>3.2</v>
      </c>
      <c r="I96" s="91">
        <v>3.11</v>
      </c>
      <c r="J96" s="91">
        <v>3.4</v>
      </c>
      <c r="K96" s="51">
        <f t="shared" si="26"/>
        <v>3.1775000000000002</v>
      </c>
      <c r="L96" s="91">
        <v>3.08</v>
      </c>
      <c r="M96" s="91">
        <v>2.85</v>
      </c>
      <c r="N96" s="91">
        <v>3.35</v>
      </c>
      <c r="O96" s="91">
        <v>3.09</v>
      </c>
      <c r="P96" s="51">
        <f t="shared" si="27"/>
        <v>3.0924999999999998</v>
      </c>
      <c r="Q96" s="91">
        <v>3.1</v>
      </c>
      <c r="R96" s="91">
        <v>3.25</v>
      </c>
      <c r="S96" s="91"/>
      <c r="T96" s="91">
        <v>3.19</v>
      </c>
      <c r="U96" s="91">
        <v>3.71</v>
      </c>
      <c r="V96" s="51">
        <f t="shared" si="28"/>
        <v>3.3125</v>
      </c>
      <c r="W96" s="91">
        <v>3.08</v>
      </c>
      <c r="X96" s="91">
        <v>3.05</v>
      </c>
      <c r="Y96" s="91">
        <v>3.08</v>
      </c>
      <c r="Z96" s="91">
        <v>3.1</v>
      </c>
      <c r="AA96" s="59">
        <f t="shared" si="56"/>
        <v>3.0775000000000001</v>
      </c>
      <c r="AB96" s="91">
        <v>3.07</v>
      </c>
      <c r="AC96" s="91">
        <v>3.19</v>
      </c>
      <c r="AD96" s="91">
        <v>3.25</v>
      </c>
      <c r="AE96" s="82">
        <v>3.11</v>
      </c>
      <c r="AF96" s="59">
        <f t="shared" si="57"/>
        <v>3.1549999999999998</v>
      </c>
      <c r="AG96" s="91">
        <v>2.95</v>
      </c>
      <c r="AH96" s="91">
        <v>3.06</v>
      </c>
      <c r="AI96" s="91">
        <v>3.04</v>
      </c>
      <c r="AJ96" s="92">
        <v>3.09</v>
      </c>
      <c r="AK96" s="92">
        <v>3.16</v>
      </c>
      <c r="AL96" s="59">
        <f t="shared" si="58"/>
        <v>3.0874999999999999</v>
      </c>
      <c r="AM96" s="92">
        <v>2.98</v>
      </c>
      <c r="AN96" s="92">
        <v>3.05</v>
      </c>
      <c r="AO96" s="92">
        <v>2.99</v>
      </c>
      <c r="AP96" s="92">
        <v>2.96</v>
      </c>
      <c r="AQ96" s="59">
        <f t="shared" si="59"/>
        <v>2.9950000000000001</v>
      </c>
      <c r="AR96" s="120">
        <v>3.07</v>
      </c>
      <c r="AS96" s="92">
        <v>3.01</v>
      </c>
      <c r="AT96" s="92">
        <v>3.1</v>
      </c>
      <c r="AU96" s="92">
        <v>3.4</v>
      </c>
      <c r="AV96" s="81">
        <f t="shared" si="60"/>
        <v>3.145</v>
      </c>
      <c r="AW96" s="92">
        <v>3.11</v>
      </c>
      <c r="AX96" s="92">
        <v>3.31</v>
      </c>
      <c r="AY96" s="92">
        <v>3.2</v>
      </c>
      <c r="AZ96" s="92">
        <v>3.2</v>
      </c>
      <c r="BA96" s="92">
        <v>3.25</v>
      </c>
      <c r="BB96" s="81">
        <f t="shared" si="61"/>
        <v>3.214</v>
      </c>
      <c r="BC96" s="92">
        <v>3.5</v>
      </c>
      <c r="BD96" s="82">
        <v>3.45</v>
      </c>
      <c r="BE96" s="82">
        <v>3.4</v>
      </c>
      <c r="BF96" s="92">
        <v>3.15</v>
      </c>
      <c r="BG96" s="81">
        <f t="shared" si="62"/>
        <v>3.375</v>
      </c>
      <c r="BH96" s="92">
        <v>2.88</v>
      </c>
      <c r="BI96" s="82"/>
      <c r="BJ96" s="82"/>
      <c r="BK96" s="92"/>
      <c r="BL96" s="81">
        <f t="shared" si="63"/>
        <v>2.88</v>
      </c>
      <c r="BM96" s="92"/>
      <c r="BN96" s="92"/>
      <c r="BO96" s="92"/>
      <c r="BP96" s="92"/>
      <c r="BQ96" s="92"/>
      <c r="BR96" s="81" t="e">
        <f t="shared" si="64"/>
        <v>#DIV/0!</v>
      </c>
    </row>
    <row r="97" spans="1:70" ht="12.75" customHeight="1" x14ac:dyDescent="0.25">
      <c r="A97" s="17" t="str">
        <f>VLOOKUP(F97,'Location List'!$A$2:$T$644,20,FALSE)</f>
        <v>Chris Kelly</v>
      </c>
      <c r="B97" s="17" t="str">
        <f>VLOOKUP(F97,'Location List'!$A$2:$T$644,19,FALSE)</f>
        <v>Victor Ayrapetov</v>
      </c>
      <c r="C97" s="17" t="str">
        <f>VLOOKUP(F97,'Location List'!$A$2:$T$644,18,FALSE)</f>
        <v>Scott Stout</v>
      </c>
      <c r="D97" s="17" t="str">
        <f>VLOOKUP(F97,'Location List'!$A$2:$T$644,9,FALSE)</f>
        <v>CHAD ESTRADA</v>
      </c>
      <c r="E97" s="43" t="str">
        <f>VLOOKUP(F97,'Location List'!$A$2:$T$644,2,FALSE)</f>
        <v>LANSING</v>
      </c>
      <c r="F97" s="47">
        <v>326</v>
      </c>
      <c r="G97" s="91">
        <v>3.1</v>
      </c>
      <c r="H97" s="91">
        <v>2.94</v>
      </c>
      <c r="I97" s="91">
        <v>3.1</v>
      </c>
      <c r="J97" s="91">
        <v>3.05</v>
      </c>
      <c r="K97" s="51">
        <f t="shared" si="26"/>
        <v>3.0475000000000003</v>
      </c>
      <c r="L97" s="91">
        <v>3.07</v>
      </c>
      <c r="M97" s="91">
        <v>2.92</v>
      </c>
      <c r="N97" s="91">
        <v>3.02</v>
      </c>
      <c r="O97" s="91">
        <v>2.91</v>
      </c>
      <c r="P97" s="51">
        <f t="shared" si="27"/>
        <v>2.98</v>
      </c>
      <c r="Q97" s="91">
        <v>3.02</v>
      </c>
      <c r="R97" s="91">
        <v>3.05</v>
      </c>
      <c r="S97" s="91"/>
      <c r="T97" s="91">
        <v>3.01</v>
      </c>
      <c r="U97" s="91">
        <v>3.21</v>
      </c>
      <c r="V97" s="51">
        <f t="shared" si="28"/>
        <v>3.0724999999999998</v>
      </c>
      <c r="W97" s="91">
        <v>3.07</v>
      </c>
      <c r="X97" s="91">
        <v>3.11</v>
      </c>
      <c r="Y97" s="91">
        <v>3.13</v>
      </c>
      <c r="Z97" s="91">
        <v>2.99</v>
      </c>
      <c r="AA97" s="59">
        <f t="shared" si="56"/>
        <v>3.0749999999999997</v>
      </c>
      <c r="AB97" s="91">
        <v>3.05</v>
      </c>
      <c r="AC97" s="91">
        <v>3.08</v>
      </c>
      <c r="AD97" s="91">
        <v>3.25</v>
      </c>
      <c r="AE97" s="82">
        <v>3.26</v>
      </c>
      <c r="AF97" s="59">
        <f t="shared" si="57"/>
        <v>3.1599999999999997</v>
      </c>
      <c r="AG97" s="91">
        <v>3.39</v>
      </c>
      <c r="AH97" s="91">
        <v>3.08</v>
      </c>
      <c r="AI97" s="91">
        <v>3.68</v>
      </c>
      <c r="AJ97" s="92">
        <v>3.15</v>
      </c>
      <c r="AK97" s="92">
        <v>3.04</v>
      </c>
      <c r="AL97" s="59">
        <f t="shared" si="58"/>
        <v>3.2374999999999998</v>
      </c>
      <c r="AM97" s="92">
        <v>3.28</v>
      </c>
      <c r="AN97" s="92">
        <v>3.09</v>
      </c>
      <c r="AO97" s="92">
        <v>3.11</v>
      </c>
      <c r="AP97" s="92">
        <v>2.92</v>
      </c>
      <c r="AQ97" s="59">
        <f t="shared" si="59"/>
        <v>3.0999999999999996</v>
      </c>
      <c r="AR97" s="120">
        <v>3.2</v>
      </c>
      <c r="AS97" s="92">
        <v>2.91</v>
      </c>
      <c r="AT97" s="92">
        <v>3</v>
      </c>
      <c r="AU97" s="92">
        <v>3.28</v>
      </c>
      <c r="AV97" s="81">
        <f t="shared" si="60"/>
        <v>3.0974999999999997</v>
      </c>
      <c r="AW97" s="92">
        <v>3.18</v>
      </c>
      <c r="AX97" s="92">
        <v>3.07</v>
      </c>
      <c r="AY97" s="92">
        <v>3.3</v>
      </c>
      <c r="AZ97" s="92">
        <v>3.01</v>
      </c>
      <c r="BA97" s="92">
        <v>3.08</v>
      </c>
      <c r="BB97" s="81">
        <f t="shared" si="61"/>
        <v>3.1280000000000001</v>
      </c>
      <c r="BC97" s="92">
        <v>3.06</v>
      </c>
      <c r="BD97" s="82">
        <v>3.14</v>
      </c>
      <c r="BE97" s="82">
        <v>3.16</v>
      </c>
      <c r="BF97" s="92">
        <v>3.01</v>
      </c>
      <c r="BG97" s="81">
        <f t="shared" si="62"/>
        <v>3.0924999999999998</v>
      </c>
      <c r="BH97" s="92">
        <v>3.77</v>
      </c>
      <c r="BI97" s="82"/>
      <c r="BJ97" s="82"/>
      <c r="BK97" s="92"/>
      <c r="BL97" s="81">
        <f t="shared" si="63"/>
        <v>3.77</v>
      </c>
      <c r="BM97" s="92"/>
      <c r="BN97" s="92"/>
      <c r="BO97" s="92"/>
      <c r="BP97" s="92"/>
      <c r="BQ97" s="92"/>
      <c r="BR97" s="81" t="e">
        <f t="shared" si="64"/>
        <v>#DIV/0!</v>
      </c>
    </row>
    <row r="98" spans="1:70" ht="12.75" customHeight="1" x14ac:dyDescent="0.25">
      <c r="A98" s="17" t="str">
        <f>VLOOKUP(F98,'Location List'!$A$2:$T$644,20,FALSE)</f>
        <v>Tim Kerum</v>
      </c>
      <c r="B98" s="17" t="str">
        <f>VLOOKUP(F98,'Location List'!$A$2:$T$644,19,FALSE)</f>
        <v>Troy Chaney</v>
      </c>
      <c r="C98" s="17" t="str">
        <f>VLOOKUP(F98,'Location List'!$A$2:$T$644,18,FALSE)</f>
        <v>Albino Ramirez</v>
      </c>
      <c r="D98" s="17" t="str">
        <f>VLOOKUP(F98,'Location List'!$A$2:$T$644,9,FALSE)</f>
        <v>Adam Shafran</v>
      </c>
      <c r="E98" s="43" t="str">
        <f>VLOOKUP(F98,'Location List'!$A$2:$T$644,2,FALSE)</f>
        <v>CITRUS HTS</v>
      </c>
      <c r="F98" s="47">
        <v>329</v>
      </c>
      <c r="G98" s="91">
        <v>3.81</v>
      </c>
      <c r="H98" s="91">
        <v>3.82</v>
      </c>
      <c r="I98" s="91">
        <v>3.94</v>
      </c>
      <c r="J98" s="91">
        <v>3.99</v>
      </c>
      <c r="K98" s="51">
        <f t="shared" si="26"/>
        <v>3.89</v>
      </c>
      <c r="L98" s="91">
        <v>4.03</v>
      </c>
      <c r="M98" s="91">
        <v>4.18</v>
      </c>
      <c r="N98" s="91">
        <v>3.44</v>
      </c>
      <c r="O98" s="91">
        <v>3.75</v>
      </c>
      <c r="P98" s="51">
        <f t="shared" si="27"/>
        <v>3.85</v>
      </c>
      <c r="Q98" s="91">
        <v>3.38</v>
      </c>
      <c r="R98" s="91">
        <v>3.3</v>
      </c>
      <c r="S98" s="91"/>
      <c r="T98" s="91">
        <v>3.51</v>
      </c>
      <c r="U98" s="91">
        <v>3.55</v>
      </c>
      <c r="V98" s="51">
        <f t="shared" si="28"/>
        <v>3.4349999999999996</v>
      </c>
      <c r="W98" s="91">
        <v>3.67</v>
      </c>
      <c r="X98" s="91">
        <v>3.64</v>
      </c>
      <c r="Y98" s="91">
        <v>3.42</v>
      </c>
      <c r="Z98" s="91">
        <v>3.67</v>
      </c>
      <c r="AA98" s="59">
        <f t="shared" si="56"/>
        <v>3.6</v>
      </c>
      <c r="AB98" s="91">
        <v>3.36</v>
      </c>
      <c r="AC98" s="91">
        <v>3.7</v>
      </c>
      <c r="AD98" s="91">
        <v>3.16</v>
      </c>
      <c r="AE98" s="82">
        <v>3.57</v>
      </c>
      <c r="AF98" s="59">
        <f t="shared" si="57"/>
        <v>3.4475000000000002</v>
      </c>
      <c r="AG98" s="91">
        <v>3.13</v>
      </c>
      <c r="AH98" s="91">
        <v>2.81</v>
      </c>
      <c r="AI98" s="91">
        <v>2.84</v>
      </c>
      <c r="AJ98" s="92">
        <v>2.78</v>
      </c>
      <c r="AK98" s="92">
        <v>3.05</v>
      </c>
      <c r="AL98" s="59">
        <f t="shared" si="58"/>
        <v>2.87</v>
      </c>
      <c r="AM98" s="92">
        <v>3.1</v>
      </c>
      <c r="AN98" s="92">
        <v>3.04</v>
      </c>
      <c r="AO98" s="92">
        <v>3.43</v>
      </c>
      <c r="AP98" s="92">
        <v>2.92</v>
      </c>
      <c r="AQ98" s="59">
        <f t="shared" si="59"/>
        <v>3.1225000000000001</v>
      </c>
      <c r="AR98" s="120">
        <v>3.22</v>
      </c>
      <c r="AS98" s="92">
        <v>3.13</v>
      </c>
      <c r="AT98" s="92">
        <v>2.89</v>
      </c>
      <c r="AU98" s="92">
        <v>2.69</v>
      </c>
      <c r="AV98" s="81">
        <f t="shared" si="60"/>
        <v>2.9824999999999999</v>
      </c>
      <c r="AW98" s="92">
        <v>2.79</v>
      </c>
      <c r="AX98" s="92">
        <v>2.69</v>
      </c>
      <c r="AY98" s="92">
        <v>2.81</v>
      </c>
      <c r="AZ98" s="92">
        <v>2.92</v>
      </c>
      <c r="BA98" s="92">
        <v>2.98</v>
      </c>
      <c r="BB98" s="81">
        <f t="shared" si="61"/>
        <v>2.8380000000000001</v>
      </c>
      <c r="BC98" s="92">
        <v>2.7</v>
      </c>
      <c r="BD98" s="82">
        <v>2.5</v>
      </c>
      <c r="BE98" s="82">
        <v>2.76</v>
      </c>
      <c r="BF98" s="92">
        <v>2.7</v>
      </c>
      <c r="BG98" s="81">
        <f t="shared" si="62"/>
        <v>2.665</v>
      </c>
      <c r="BH98" s="92">
        <v>2.65</v>
      </c>
      <c r="BI98" s="82"/>
      <c r="BJ98" s="82"/>
      <c r="BK98" s="92"/>
      <c r="BL98" s="81">
        <f t="shared" si="63"/>
        <v>2.65</v>
      </c>
      <c r="BM98" s="92"/>
      <c r="BN98" s="92"/>
      <c r="BO98" s="92"/>
      <c r="BP98" s="92"/>
      <c r="BQ98" s="92"/>
      <c r="BR98" s="81" t="e">
        <f t="shared" si="64"/>
        <v>#DIV/0!</v>
      </c>
    </row>
    <row r="99" spans="1:70" ht="12.75" customHeight="1" x14ac:dyDescent="0.25">
      <c r="A99" s="17" t="str">
        <f>VLOOKUP(F99,'Location List'!$A$2:$T$644,20,FALSE)</f>
        <v>Bill Eich</v>
      </c>
      <c r="B99" s="17" t="str">
        <f>VLOOKUP(F99,'Location List'!$A$2:$T$644,19,FALSE)</f>
        <v>Dennis Morgan</v>
      </c>
      <c r="C99" s="17" t="str">
        <f>VLOOKUP(F99,'Location List'!$A$2:$T$644,18,FALSE)</f>
        <v>Peter Wennerstrom</v>
      </c>
      <c r="D99" s="17" t="str">
        <f>VLOOKUP(F99,'Location List'!$A$2:$T$644,9,FALSE)</f>
        <v>MICHAEL BOSWELL</v>
      </c>
      <c r="E99" s="43" t="str">
        <f>VLOOKUP(F99,'Location List'!$A$2:$T$644,2,FALSE)</f>
        <v>VESTAVIA</v>
      </c>
      <c r="F99" s="47">
        <v>330</v>
      </c>
      <c r="G99" s="91">
        <v>3.33</v>
      </c>
      <c r="H99" s="91">
        <v>3.11</v>
      </c>
      <c r="I99" s="91">
        <v>3.07</v>
      </c>
      <c r="J99" s="91">
        <v>3.06</v>
      </c>
      <c r="K99" s="51">
        <f t="shared" si="26"/>
        <v>3.1425000000000001</v>
      </c>
      <c r="L99" s="91">
        <v>3.3</v>
      </c>
      <c r="M99" s="91">
        <v>3.26</v>
      </c>
      <c r="N99" s="91">
        <v>3.52</v>
      </c>
      <c r="O99" s="91">
        <v>3.42</v>
      </c>
      <c r="P99" s="51">
        <f t="shared" si="27"/>
        <v>3.375</v>
      </c>
      <c r="Q99" s="91">
        <v>3.3</v>
      </c>
      <c r="R99" s="91">
        <v>3.15</v>
      </c>
      <c r="S99" s="91"/>
      <c r="T99" s="91">
        <v>3.13</v>
      </c>
      <c r="U99" s="91">
        <v>3.09</v>
      </c>
      <c r="V99" s="51">
        <f t="shared" si="28"/>
        <v>3.1674999999999995</v>
      </c>
      <c r="W99" s="91">
        <v>3.02</v>
      </c>
      <c r="X99" s="91">
        <v>3.31</v>
      </c>
      <c r="Y99" s="91">
        <v>3.38</v>
      </c>
      <c r="Z99" s="91">
        <v>3.29</v>
      </c>
      <c r="AA99" s="59">
        <f t="shared" si="56"/>
        <v>3.25</v>
      </c>
      <c r="AB99" s="91">
        <v>3.2</v>
      </c>
      <c r="AC99" s="91">
        <v>3.41</v>
      </c>
      <c r="AD99" s="91">
        <v>3.02</v>
      </c>
      <c r="AE99" s="82">
        <v>3.46</v>
      </c>
      <c r="AF99" s="59">
        <f t="shared" si="57"/>
        <v>3.2725</v>
      </c>
      <c r="AG99" s="91">
        <v>3.06</v>
      </c>
      <c r="AH99" s="91">
        <v>3.02</v>
      </c>
      <c r="AI99" s="91">
        <v>3.08</v>
      </c>
      <c r="AJ99" s="92">
        <v>3.17</v>
      </c>
      <c r="AK99" s="92">
        <v>3.04</v>
      </c>
      <c r="AL99" s="59">
        <f t="shared" si="58"/>
        <v>3.0774999999999997</v>
      </c>
      <c r="AM99" s="92">
        <v>3.26</v>
      </c>
      <c r="AN99" s="92">
        <v>3.51</v>
      </c>
      <c r="AO99" s="92">
        <v>4.33</v>
      </c>
      <c r="AP99" s="92">
        <v>3.13</v>
      </c>
      <c r="AQ99" s="59">
        <f t="shared" si="59"/>
        <v>3.5575000000000001</v>
      </c>
      <c r="AR99" s="120">
        <v>3.22</v>
      </c>
      <c r="AS99" s="92">
        <v>3.74</v>
      </c>
      <c r="AT99" s="92">
        <v>3.81</v>
      </c>
      <c r="AU99" s="92">
        <v>3.05</v>
      </c>
      <c r="AV99" s="81">
        <f t="shared" si="60"/>
        <v>3.4550000000000001</v>
      </c>
      <c r="AW99" s="92">
        <v>3.09</v>
      </c>
      <c r="AX99" s="92">
        <v>3.2</v>
      </c>
      <c r="AY99" s="92">
        <v>3.31</v>
      </c>
      <c r="AZ99" s="92">
        <v>3.09</v>
      </c>
      <c r="BA99" s="92">
        <v>3.09</v>
      </c>
      <c r="BB99" s="81">
        <f t="shared" si="61"/>
        <v>3.1559999999999997</v>
      </c>
      <c r="BC99" s="92">
        <v>3.33</v>
      </c>
      <c r="BD99" s="82">
        <v>3.09</v>
      </c>
      <c r="BE99" s="82">
        <v>2.92</v>
      </c>
      <c r="BF99" s="92">
        <v>3.12</v>
      </c>
      <c r="BG99" s="81">
        <f t="shared" si="62"/>
        <v>3.1150000000000002</v>
      </c>
      <c r="BH99" s="92">
        <v>3.09</v>
      </c>
      <c r="BI99" s="82"/>
      <c r="BJ99" s="82"/>
      <c r="BK99" s="92"/>
      <c r="BL99" s="81">
        <f t="shared" si="63"/>
        <v>3.09</v>
      </c>
      <c r="BM99" s="92"/>
      <c r="BN99" s="92"/>
      <c r="BO99" s="92"/>
      <c r="BP99" s="92"/>
      <c r="BQ99" s="92"/>
      <c r="BR99" s="81" t="e">
        <f t="shared" si="64"/>
        <v>#DIV/0!</v>
      </c>
    </row>
    <row r="100" spans="1:70" ht="12.75" customHeight="1" x14ac:dyDescent="0.25">
      <c r="A100" s="17" t="str">
        <f>VLOOKUP(F100,'Location List'!$A$2:$T$644,20,FALSE)</f>
        <v>Chris Kelly</v>
      </c>
      <c r="B100" s="17" t="str">
        <f>VLOOKUP(F100,'Location List'!$A$2:$T$644,19,FALSE)</f>
        <v>Victor Ayrapetov</v>
      </c>
      <c r="C100" s="17" t="str">
        <f>VLOOKUP(F100,'Location List'!$A$2:$T$644,18,FALSE)</f>
        <v>Nicholas Glenn</v>
      </c>
      <c r="D100" s="17" t="str">
        <f>VLOOKUP(F100,'Location List'!$A$2:$T$644,9,FALSE)</f>
        <v>ALI ELALI</v>
      </c>
      <c r="E100" s="43" t="str">
        <f>VLOOKUP(F100,'Location List'!$A$2:$T$644,2,FALSE)</f>
        <v>NOVI</v>
      </c>
      <c r="F100" s="47">
        <v>331</v>
      </c>
      <c r="G100" s="91">
        <v>3.2</v>
      </c>
      <c r="H100" s="91">
        <v>3.02</v>
      </c>
      <c r="I100" s="91">
        <v>3.12</v>
      </c>
      <c r="J100" s="91">
        <v>3.18</v>
      </c>
      <c r="K100" s="51">
        <f t="shared" si="26"/>
        <v>3.13</v>
      </c>
      <c r="L100" s="91">
        <v>2.87</v>
      </c>
      <c r="M100" s="91">
        <v>2.99</v>
      </c>
      <c r="N100" s="91">
        <v>3.1</v>
      </c>
      <c r="O100" s="91">
        <v>3.11</v>
      </c>
      <c r="P100" s="51">
        <f t="shared" si="27"/>
        <v>3.0175000000000001</v>
      </c>
      <c r="Q100" s="91">
        <v>2.85</v>
      </c>
      <c r="R100" s="91">
        <v>2.88</v>
      </c>
      <c r="S100" s="91"/>
      <c r="T100" s="91">
        <v>2.92</v>
      </c>
      <c r="U100" s="91">
        <v>3.09</v>
      </c>
      <c r="V100" s="51">
        <f t="shared" si="28"/>
        <v>2.9350000000000001</v>
      </c>
      <c r="W100" s="91">
        <v>3</v>
      </c>
      <c r="X100" s="91">
        <v>3.42</v>
      </c>
      <c r="Y100" s="91">
        <v>2.97</v>
      </c>
      <c r="Z100" s="91">
        <v>2.84</v>
      </c>
      <c r="AA100" s="59">
        <f t="shared" si="56"/>
        <v>3.0575000000000001</v>
      </c>
      <c r="AB100" s="91">
        <v>2.93</v>
      </c>
      <c r="AC100" s="91">
        <v>3.29</v>
      </c>
      <c r="AD100" s="91">
        <v>2.81</v>
      </c>
      <c r="AE100" s="82">
        <v>2.93</v>
      </c>
      <c r="AF100" s="59">
        <f t="shared" si="57"/>
        <v>2.99</v>
      </c>
      <c r="AG100" s="91">
        <v>3</v>
      </c>
      <c r="AH100" s="91">
        <v>3.07</v>
      </c>
      <c r="AI100" s="91">
        <v>2.89</v>
      </c>
      <c r="AJ100" s="92">
        <v>2.98</v>
      </c>
      <c r="AK100" s="92">
        <v>2.97</v>
      </c>
      <c r="AL100" s="59">
        <f t="shared" si="58"/>
        <v>2.9775</v>
      </c>
      <c r="AM100" s="92">
        <v>2.98</v>
      </c>
      <c r="AN100" s="92">
        <v>2.89</v>
      </c>
      <c r="AO100" s="92">
        <v>3.05</v>
      </c>
      <c r="AP100" s="92">
        <v>3.21</v>
      </c>
      <c r="AQ100" s="59">
        <f t="shared" si="59"/>
        <v>3.0324999999999998</v>
      </c>
      <c r="AR100" s="120">
        <v>3.07</v>
      </c>
      <c r="AS100" s="92">
        <v>3.3</v>
      </c>
      <c r="AT100" s="92">
        <v>3.07</v>
      </c>
      <c r="AU100" s="92">
        <v>3.08</v>
      </c>
      <c r="AV100" s="81">
        <f t="shared" si="60"/>
        <v>3.13</v>
      </c>
      <c r="AW100" s="92">
        <v>3.1</v>
      </c>
      <c r="AX100" s="92">
        <v>3.02</v>
      </c>
      <c r="AY100" s="92">
        <v>3.12</v>
      </c>
      <c r="AZ100" s="92">
        <v>3</v>
      </c>
      <c r="BA100" s="92">
        <v>3.09</v>
      </c>
      <c r="BB100" s="81">
        <f t="shared" si="61"/>
        <v>3.0659999999999998</v>
      </c>
      <c r="BC100" s="92">
        <v>2.83</v>
      </c>
      <c r="BD100" s="82">
        <v>2.99</v>
      </c>
      <c r="BE100" s="82">
        <v>3.01</v>
      </c>
      <c r="BF100" s="92">
        <v>3.13</v>
      </c>
      <c r="BG100" s="81">
        <f t="shared" si="62"/>
        <v>2.99</v>
      </c>
      <c r="BH100" s="92">
        <v>2.96</v>
      </c>
      <c r="BI100" s="82"/>
      <c r="BJ100" s="82"/>
      <c r="BK100" s="92"/>
      <c r="BL100" s="81">
        <f t="shared" si="63"/>
        <v>2.96</v>
      </c>
      <c r="BM100" s="92"/>
      <c r="BN100" s="92"/>
      <c r="BO100" s="92"/>
      <c r="BP100" s="92"/>
      <c r="BQ100" s="92"/>
      <c r="BR100" s="81" t="e">
        <f t="shared" si="64"/>
        <v>#DIV/0!</v>
      </c>
    </row>
    <row r="101" spans="1:70" ht="12.75" customHeight="1" x14ac:dyDescent="0.25">
      <c r="A101" s="17" t="str">
        <f>VLOOKUP(F101,'Location List'!$A$2:$T$644,20,FALSE)</f>
        <v>Tim Kerum</v>
      </c>
      <c r="B101" s="17" t="str">
        <f>VLOOKUP(F101,'Location List'!$A$2:$T$644,19,FALSE)</f>
        <v>Troy Chaney</v>
      </c>
      <c r="C101" s="17" t="str">
        <f>VLOOKUP(F101,'Location List'!$A$2:$T$644,18,FALSE)</f>
        <v>Clarence Davidson</v>
      </c>
      <c r="D101" s="17" t="str">
        <f>VLOOKUP(F101,'Location List'!$A$2:$T$644,9,FALSE)</f>
        <v>LOUIS DEIGNAN</v>
      </c>
      <c r="E101" s="43" t="str">
        <f>VLOOKUP(F101,'Location List'!$A$2:$T$644,2,FALSE)</f>
        <v>ALBUQUERQUE</v>
      </c>
      <c r="F101" s="47">
        <v>332</v>
      </c>
      <c r="G101" s="91">
        <v>2.89</v>
      </c>
      <c r="H101" s="91">
        <v>3.53</v>
      </c>
      <c r="I101" s="91">
        <v>2.76</v>
      </c>
      <c r="J101" s="91">
        <v>3</v>
      </c>
      <c r="K101" s="51">
        <f t="shared" si="26"/>
        <v>3.0449999999999999</v>
      </c>
      <c r="L101" s="91">
        <v>3</v>
      </c>
      <c r="M101" s="91">
        <v>3.27</v>
      </c>
      <c r="N101" s="91">
        <v>2.88</v>
      </c>
      <c r="O101" s="91">
        <v>2.95</v>
      </c>
      <c r="P101" s="51">
        <f t="shared" si="27"/>
        <v>3.0249999999999995</v>
      </c>
      <c r="Q101" s="91">
        <v>2.67</v>
      </c>
      <c r="R101" s="91">
        <v>3.08</v>
      </c>
      <c r="S101" s="91"/>
      <c r="T101" s="91">
        <v>3.24</v>
      </c>
      <c r="U101" s="91">
        <v>2.99</v>
      </c>
      <c r="V101" s="51">
        <f t="shared" si="28"/>
        <v>2.9950000000000001</v>
      </c>
      <c r="W101" s="91">
        <v>4.0999999999999996</v>
      </c>
      <c r="X101" s="91">
        <v>3.85</v>
      </c>
      <c r="Y101" s="91">
        <v>3.46</v>
      </c>
      <c r="Z101" s="91">
        <v>4.3899999999999997</v>
      </c>
      <c r="AA101" s="59">
        <f t="shared" si="56"/>
        <v>3.95</v>
      </c>
      <c r="AB101" s="91">
        <v>3.07</v>
      </c>
      <c r="AC101" s="91">
        <v>2.92</v>
      </c>
      <c r="AD101" s="91">
        <v>2.86</v>
      </c>
      <c r="AE101" s="82">
        <v>2.96</v>
      </c>
      <c r="AF101" s="59">
        <f t="shared" si="57"/>
        <v>2.9524999999999997</v>
      </c>
      <c r="AG101" s="91">
        <v>2.99</v>
      </c>
      <c r="AH101" s="91">
        <v>2.82</v>
      </c>
      <c r="AI101" s="91">
        <v>2.91</v>
      </c>
      <c r="AJ101" s="92">
        <v>3.1</v>
      </c>
      <c r="AK101" s="92">
        <v>3.09</v>
      </c>
      <c r="AL101" s="59">
        <f t="shared" si="58"/>
        <v>2.98</v>
      </c>
      <c r="AM101" s="92">
        <v>3.11</v>
      </c>
      <c r="AN101" s="92">
        <v>3.03</v>
      </c>
      <c r="AO101" s="92">
        <v>3.06</v>
      </c>
      <c r="AP101" s="92">
        <v>3.24</v>
      </c>
      <c r="AQ101" s="59">
        <f t="shared" si="59"/>
        <v>3.11</v>
      </c>
      <c r="AR101" s="120">
        <v>3.01</v>
      </c>
      <c r="AS101" s="92">
        <v>2.77</v>
      </c>
      <c r="AT101" s="92">
        <v>2.97</v>
      </c>
      <c r="AU101" s="92">
        <v>3.08</v>
      </c>
      <c r="AV101" s="81">
        <f t="shared" si="60"/>
        <v>2.9575</v>
      </c>
      <c r="AW101" s="92">
        <v>2.84</v>
      </c>
      <c r="AX101" s="92">
        <v>3.25</v>
      </c>
      <c r="AY101" s="92">
        <v>2.9</v>
      </c>
      <c r="AZ101" s="92">
        <v>3.05</v>
      </c>
      <c r="BA101" s="92">
        <v>3</v>
      </c>
      <c r="BB101" s="81">
        <f t="shared" si="61"/>
        <v>3.008</v>
      </c>
      <c r="BC101" s="92">
        <v>2.99</v>
      </c>
      <c r="BD101" s="82">
        <v>2.89</v>
      </c>
      <c r="BE101" s="82">
        <v>2.97</v>
      </c>
      <c r="BF101" s="92">
        <v>2.82</v>
      </c>
      <c r="BG101" s="81">
        <f t="shared" si="62"/>
        <v>2.9175000000000004</v>
      </c>
      <c r="BH101" s="92">
        <v>2.79</v>
      </c>
      <c r="BI101" s="82"/>
      <c r="BJ101" s="82"/>
      <c r="BK101" s="92"/>
      <c r="BL101" s="81">
        <f t="shared" si="63"/>
        <v>2.79</v>
      </c>
      <c r="BM101" s="92"/>
      <c r="BN101" s="92"/>
      <c r="BO101" s="92"/>
      <c r="BP101" s="92"/>
      <c r="BQ101" s="92"/>
      <c r="BR101" s="81" t="e">
        <f t="shared" si="64"/>
        <v>#DIV/0!</v>
      </c>
    </row>
    <row r="102" spans="1:70" ht="12.75" customHeight="1" x14ac:dyDescent="0.25">
      <c r="A102" s="17" t="str">
        <f>VLOOKUP(F102,'Location List'!$A$2:$T$644,20,FALSE)</f>
        <v>Tim Kerum</v>
      </c>
      <c r="B102" s="17" t="str">
        <f>VLOOKUP(F102,'Location List'!$A$2:$T$644,19,FALSE)</f>
        <v>Mike Seymour</v>
      </c>
      <c r="C102" s="17" t="str">
        <f>VLOOKUP(F102,'Location List'!$A$2:$T$644,18,FALSE)</f>
        <v>Devin Magle</v>
      </c>
      <c r="D102" s="17" t="str">
        <f>VLOOKUP(F102,'Location List'!$A$2:$T$644,9,FALSE)</f>
        <v>TONY REYNOLDS</v>
      </c>
      <c r="E102" s="43" t="str">
        <f>VLOOKUP(F102,'Location List'!$A$2:$T$644,2,FALSE)</f>
        <v>VANCOUVER</v>
      </c>
      <c r="F102" s="47">
        <v>333</v>
      </c>
      <c r="G102" s="91">
        <v>3.32</v>
      </c>
      <c r="H102" s="91">
        <v>3.37</v>
      </c>
      <c r="I102" s="91">
        <v>3.41</v>
      </c>
      <c r="J102" s="91">
        <v>3.19</v>
      </c>
      <c r="K102" s="51">
        <f t="shared" si="26"/>
        <v>3.3224999999999998</v>
      </c>
      <c r="L102" s="91">
        <v>3.27</v>
      </c>
      <c r="M102" s="91">
        <v>3.09</v>
      </c>
      <c r="N102" s="91">
        <v>3.11</v>
      </c>
      <c r="O102" s="91">
        <v>3.1</v>
      </c>
      <c r="P102" s="51">
        <f t="shared" si="27"/>
        <v>3.1424999999999996</v>
      </c>
      <c r="Q102" s="91">
        <v>3.05</v>
      </c>
      <c r="R102" s="91">
        <v>3.17</v>
      </c>
      <c r="S102" s="91"/>
      <c r="T102" s="91">
        <v>3.02</v>
      </c>
      <c r="U102" s="91">
        <v>3.17</v>
      </c>
      <c r="V102" s="51">
        <f t="shared" si="28"/>
        <v>3.1025</v>
      </c>
      <c r="W102" s="91">
        <v>3.14</v>
      </c>
      <c r="X102" s="91">
        <v>3.35</v>
      </c>
      <c r="Y102" s="91">
        <v>3.09</v>
      </c>
      <c r="Z102" s="91">
        <v>3.38</v>
      </c>
      <c r="AA102" s="59">
        <f t="shared" si="56"/>
        <v>3.24</v>
      </c>
      <c r="AB102" s="91">
        <v>3.26</v>
      </c>
      <c r="AC102" s="91">
        <v>3.04</v>
      </c>
      <c r="AD102" s="91">
        <v>3.13</v>
      </c>
      <c r="AE102" s="82">
        <v>3.59</v>
      </c>
      <c r="AF102" s="59">
        <f t="shared" si="57"/>
        <v>3.2549999999999999</v>
      </c>
      <c r="AG102" s="91">
        <v>3.2</v>
      </c>
      <c r="AH102" s="91">
        <v>3.14</v>
      </c>
      <c r="AI102" s="91">
        <v>3.08</v>
      </c>
      <c r="AJ102" s="92">
        <v>3.07</v>
      </c>
      <c r="AK102" s="92">
        <v>3.58</v>
      </c>
      <c r="AL102" s="59">
        <f t="shared" si="58"/>
        <v>3.2175000000000002</v>
      </c>
      <c r="AM102" s="92">
        <v>3.23</v>
      </c>
      <c r="AN102" s="92">
        <v>3.26</v>
      </c>
      <c r="AO102" s="92">
        <v>3.42</v>
      </c>
      <c r="AP102" s="92">
        <v>3.4</v>
      </c>
      <c r="AQ102" s="59">
        <f t="shared" si="59"/>
        <v>3.3275000000000001</v>
      </c>
      <c r="AR102" s="120">
        <v>3.4</v>
      </c>
      <c r="AS102" s="92">
        <v>3.7</v>
      </c>
      <c r="AT102" s="92">
        <v>3.21</v>
      </c>
      <c r="AU102" s="92">
        <v>3.4</v>
      </c>
      <c r="AV102" s="81">
        <f t="shared" si="60"/>
        <v>3.4274999999999998</v>
      </c>
      <c r="AW102" s="92">
        <v>3.45</v>
      </c>
      <c r="AX102" s="92">
        <v>3.24</v>
      </c>
      <c r="AY102" s="92">
        <v>3.31</v>
      </c>
      <c r="AZ102" s="92">
        <v>3.09</v>
      </c>
      <c r="BA102" s="92">
        <v>3.27</v>
      </c>
      <c r="BB102" s="81">
        <f t="shared" si="61"/>
        <v>3.2719999999999998</v>
      </c>
      <c r="BC102" s="92">
        <v>3.25</v>
      </c>
      <c r="BD102" s="82">
        <v>3</v>
      </c>
      <c r="BE102" s="82">
        <v>3.06</v>
      </c>
      <c r="BF102" s="92">
        <v>3.08</v>
      </c>
      <c r="BG102" s="81">
        <f t="shared" si="62"/>
        <v>3.0975000000000001</v>
      </c>
      <c r="BH102" s="92">
        <v>3.04</v>
      </c>
      <c r="BI102" s="82"/>
      <c r="BJ102" s="82"/>
      <c r="BK102" s="92"/>
      <c r="BL102" s="81">
        <f t="shared" si="63"/>
        <v>3.04</v>
      </c>
      <c r="BM102" s="92"/>
      <c r="BN102" s="92"/>
      <c r="BO102" s="92"/>
      <c r="BP102" s="92"/>
      <c r="BQ102" s="92"/>
      <c r="BR102" s="81" t="e">
        <f t="shared" si="64"/>
        <v>#DIV/0!</v>
      </c>
    </row>
    <row r="103" spans="1:70" ht="12.75" customHeight="1" x14ac:dyDescent="0.25">
      <c r="A103" s="17" t="str">
        <f>VLOOKUP(F103,'Location List'!$A$2:$T$644,20,FALSE)</f>
        <v>Chris Kelly</v>
      </c>
      <c r="B103" s="17" t="str">
        <f>VLOOKUP(F103,'Location List'!$A$2:$T$644,19,FALSE)</f>
        <v>Victor Ayrapetov</v>
      </c>
      <c r="C103" s="17" t="str">
        <f>VLOOKUP(F103,'Location List'!$A$2:$T$644,18,FALSE)</f>
        <v>Scott Stout</v>
      </c>
      <c r="D103" s="17" t="str">
        <f>VLOOKUP(F103,'Location List'!$A$2:$T$644,9,FALSE)</f>
        <v>CHAD ESTRADA</v>
      </c>
      <c r="E103" s="43" t="str">
        <f>VLOOKUP(F103,'Location List'!$A$2:$T$644,2,FALSE)</f>
        <v>EASTBROOK</v>
      </c>
      <c r="F103" s="47">
        <v>335</v>
      </c>
      <c r="G103" s="91">
        <v>3.03</v>
      </c>
      <c r="H103" s="91">
        <v>2.97</v>
      </c>
      <c r="I103" s="91">
        <v>2.97</v>
      </c>
      <c r="J103" s="91">
        <v>3.02</v>
      </c>
      <c r="K103" s="51">
        <f t="shared" si="26"/>
        <v>2.9975000000000001</v>
      </c>
      <c r="L103" s="91">
        <v>2.8</v>
      </c>
      <c r="M103" s="91">
        <v>3.03</v>
      </c>
      <c r="N103" s="91">
        <v>3.07</v>
      </c>
      <c r="O103" s="91">
        <v>2.94</v>
      </c>
      <c r="P103" s="51">
        <f t="shared" si="27"/>
        <v>2.96</v>
      </c>
      <c r="Q103" s="91">
        <v>3.08</v>
      </c>
      <c r="R103" s="91">
        <v>2.96</v>
      </c>
      <c r="S103" s="91"/>
      <c r="T103" s="91">
        <v>2.89</v>
      </c>
      <c r="U103" s="91">
        <v>3.05</v>
      </c>
      <c r="V103" s="51">
        <f t="shared" si="28"/>
        <v>2.9950000000000001</v>
      </c>
      <c r="W103" s="91">
        <v>3.11</v>
      </c>
      <c r="X103" s="91">
        <v>3.02</v>
      </c>
      <c r="Y103" s="91">
        <v>3.01</v>
      </c>
      <c r="Z103" s="91">
        <v>3.09</v>
      </c>
      <c r="AA103" s="59">
        <f t="shared" si="56"/>
        <v>3.0575000000000001</v>
      </c>
      <c r="AB103" s="91">
        <v>3.03</v>
      </c>
      <c r="AC103" s="91">
        <v>2.99</v>
      </c>
      <c r="AD103" s="91">
        <v>3.14</v>
      </c>
      <c r="AE103" s="82">
        <v>2.99</v>
      </c>
      <c r="AF103" s="59">
        <f t="shared" si="57"/>
        <v>3.0375000000000001</v>
      </c>
      <c r="AG103" s="91">
        <v>2.96</v>
      </c>
      <c r="AH103" s="91">
        <v>3.07</v>
      </c>
      <c r="AI103" s="91">
        <v>3.14</v>
      </c>
      <c r="AJ103" s="92">
        <v>3.1</v>
      </c>
      <c r="AK103" s="92">
        <v>3.37</v>
      </c>
      <c r="AL103" s="59">
        <f t="shared" si="58"/>
        <v>3.17</v>
      </c>
      <c r="AM103" s="92">
        <v>3.16</v>
      </c>
      <c r="AN103" s="92">
        <v>3.17</v>
      </c>
      <c r="AO103" s="92">
        <v>3.04</v>
      </c>
      <c r="AP103" s="92">
        <v>3.14</v>
      </c>
      <c r="AQ103" s="59">
        <f t="shared" si="59"/>
        <v>3.1275000000000004</v>
      </c>
      <c r="AR103" s="120">
        <v>3.04</v>
      </c>
      <c r="AS103" s="92">
        <v>3.16</v>
      </c>
      <c r="AT103" s="92">
        <v>3.07</v>
      </c>
      <c r="AU103" s="92">
        <v>3.12</v>
      </c>
      <c r="AV103" s="81">
        <f t="shared" si="60"/>
        <v>3.0975000000000001</v>
      </c>
      <c r="AW103" s="92">
        <v>3.09</v>
      </c>
      <c r="AX103" s="92">
        <v>3.17</v>
      </c>
      <c r="AY103" s="92">
        <v>3.01</v>
      </c>
      <c r="AZ103" s="92">
        <v>3.07</v>
      </c>
      <c r="BA103" s="92">
        <v>3.22</v>
      </c>
      <c r="BB103" s="81">
        <f t="shared" si="61"/>
        <v>3.1120000000000001</v>
      </c>
      <c r="BC103" s="92">
        <v>2.88</v>
      </c>
      <c r="BD103" s="82">
        <v>2.95</v>
      </c>
      <c r="BE103" s="82">
        <v>2.91</v>
      </c>
      <c r="BF103" s="92">
        <v>2.97</v>
      </c>
      <c r="BG103" s="81">
        <f t="shared" si="62"/>
        <v>2.9275000000000002</v>
      </c>
      <c r="BH103" s="92">
        <v>2.93</v>
      </c>
      <c r="BI103" s="82"/>
      <c r="BJ103" s="82"/>
      <c r="BK103" s="92"/>
      <c r="BL103" s="81">
        <f t="shared" si="63"/>
        <v>2.93</v>
      </c>
      <c r="BM103" s="92"/>
      <c r="BN103" s="92"/>
      <c r="BO103" s="92"/>
      <c r="BP103" s="92"/>
      <c r="BQ103" s="92"/>
      <c r="BR103" s="81" t="e">
        <f t="shared" si="64"/>
        <v>#DIV/0!</v>
      </c>
    </row>
    <row r="104" spans="1:70" ht="12.75" customHeight="1" x14ac:dyDescent="0.25">
      <c r="A104" s="17" t="str">
        <f>VLOOKUP(F104,'Location List'!$A$2:$T$644,20,FALSE)</f>
        <v>Chris Kelly</v>
      </c>
      <c r="B104" s="17" t="str">
        <f>VLOOKUP(F104,'Location List'!$A$2:$T$644,19,FALSE)</f>
        <v>Victor Ayrapetov</v>
      </c>
      <c r="C104" s="17" t="str">
        <f>VLOOKUP(F104,'Location List'!$A$2:$T$644,18,FALSE)</f>
        <v>Scott Stout</v>
      </c>
      <c r="D104" s="17" t="str">
        <f>VLOOKUP(F104,'Location List'!$A$2:$T$644,9,FALSE)</f>
        <v>CHAD ESTRADA</v>
      </c>
      <c r="E104" s="43" t="str">
        <f>VLOOKUP(F104,'Location List'!$A$2:$T$644,2,FALSE)</f>
        <v>SAGINAW</v>
      </c>
      <c r="F104" s="47">
        <v>336</v>
      </c>
      <c r="G104" s="91">
        <v>3.03</v>
      </c>
      <c r="H104" s="91">
        <v>3.08</v>
      </c>
      <c r="I104" s="91">
        <v>3.07</v>
      </c>
      <c r="J104" s="91">
        <v>3.12</v>
      </c>
      <c r="K104" s="51">
        <f t="shared" si="26"/>
        <v>3.0750000000000002</v>
      </c>
      <c r="L104" s="91">
        <v>3.11</v>
      </c>
      <c r="M104" s="91">
        <v>3.12</v>
      </c>
      <c r="N104" s="91">
        <v>2.97</v>
      </c>
      <c r="O104" s="91">
        <v>3.01</v>
      </c>
      <c r="P104" s="51">
        <f t="shared" si="27"/>
        <v>3.0525000000000002</v>
      </c>
      <c r="Q104" s="91">
        <v>3.01</v>
      </c>
      <c r="R104" s="91">
        <v>2.86</v>
      </c>
      <c r="S104" s="91"/>
      <c r="T104" s="91">
        <v>3.09</v>
      </c>
      <c r="U104" s="91">
        <v>3.03</v>
      </c>
      <c r="V104" s="51">
        <f t="shared" si="28"/>
        <v>2.9974999999999996</v>
      </c>
      <c r="W104" s="91">
        <v>2.99</v>
      </c>
      <c r="X104" s="91">
        <v>2.97</v>
      </c>
      <c r="Y104" s="91">
        <v>3.09</v>
      </c>
      <c r="Z104" s="91">
        <v>2.91</v>
      </c>
      <c r="AA104" s="59">
        <f t="shared" si="56"/>
        <v>2.99</v>
      </c>
      <c r="AB104" s="91">
        <v>2.83</v>
      </c>
      <c r="AC104" s="91">
        <v>2.95</v>
      </c>
      <c r="AD104" s="91">
        <v>2.95</v>
      </c>
      <c r="AE104" s="82">
        <v>3.05</v>
      </c>
      <c r="AF104" s="59">
        <f t="shared" si="57"/>
        <v>2.9450000000000003</v>
      </c>
      <c r="AG104" s="91">
        <v>3.03</v>
      </c>
      <c r="AH104" s="91">
        <v>3.19</v>
      </c>
      <c r="AI104" s="91">
        <v>3.19</v>
      </c>
      <c r="AJ104" s="92">
        <v>2.82</v>
      </c>
      <c r="AK104" s="92">
        <v>3.3</v>
      </c>
      <c r="AL104" s="59">
        <f t="shared" si="58"/>
        <v>3.125</v>
      </c>
      <c r="AM104" s="92">
        <v>2.94</v>
      </c>
      <c r="AN104" s="92">
        <v>2.97</v>
      </c>
      <c r="AO104" s="92">
        <v>3.07</v>
      </c>
      <c r="AP104" s="92">
        <v>2.98</v>
      </c>
      <c r="AQ104" s="59">
        <f t="shared" si="59"/>
        <v>2.99</v>
      </c>
      <c r="AR104" s="120">
        <v>3.18</v>
      </c>
      <c r="AS104" s="92">
        <v>3.11</v>
      </c>
      <c r="AT104" s="92">
        <v>3.11</v>
      </c>
      <c r="AU104" s="92">
        <v>3.12</v>
      </c>
      <c r="AV104" s="81">
        <f t="shared" si="60"/>
        <v>3.13</v>
      </c>
      <c r="AW104" s="92">
        <v>3.35</v>
      </c>
      <c r="AX104" s="92">
        <v>3.16</v>
      </c>
      <c r="AY104" s="92">
        <v>2.91</v>
      </c>
      <c r="AZ104" s="92">
        <v>2.94</v>
      </c>
      <c r="BA104" s="92">
        <v>2.97</v>
      </c>
      <c r="BB104" s="81">
        <f t="shared" si="61"/>
        <v>3.0659999999999998</v>
      </c>
      <c r="BC104" s="92">
        <v>3.05</v>
      </c>
      <c r="BD104" s="82">
        <v>2.78</v>
      </c>
      <c r="BE104" s="82">
        <v>3.12</v>
      </c>
      <c r="BF104" s="92">
        <v>3.11</v>
      </c>
      <c r="BG104" s="81">
        <f t="shared" si="62"/>
        <v>3.0149999999999997</v>
      </c>
      <c r="BH104" s="92">
        <v>3.05</v>
      </c>
      <c r="BI104" s="82"/>
      <c r="BJ104" s="82"/>
      <c r="BK104" s="92"/>
      <c r="BL104" s="81">
        <f t="shared" si="63"/>
        <v>3.05</v>
      </c>
      <c r="BM104" s="92"/>
      <c r="BN104" s="92"/>
      <c r="BO104" s="92"/>
      <c r="BP104" s="92"/>
      <c r="BQ104" s="92"/>
      <c r="BR104" s="81" t="e">
        <f t="shared" si="64"/>
        <v>#DIV/0!</v>
      </c>
    </row>
    <row r="105" spans="1:70" ht="12.75" customHeight="1" x14ac:dyDescent="0.25">
      <c r="A105" s="17" t="str">
        <f>VLOOKUP(F105,'Location List'!$A$2:$T$644,20,FALSE)</f>
        <v>Tim Kerum</v>
      </c>
      <c r="B105" s="17" t="str">
        <f>VLOOKUP(F105,'Location List'!$A$2:$T$644,19,FALSE)</f>
        <v>Mike Seymour</v>
      </c>
      <c r="C105" s="17" t="str">
        <f>VLOOKUP(F105,'Location List'!$A$2:$T$644,18,FALSE)</f>
        <v>Devin Magle</v>
      </c>
      <c r="D105" s="17" t="str">
        <f>VLOOKUP(F105,'Location List'!$A$2:$T$644,9,FALSE)</f>
        <v>TONY REYNOLDS</v>
      </c>
      <c r="E105" s="43" t="str">
        <f>VLOOKUP(F105,'Location List'!$A$2:$T$644,2,FALSE)</f>
        <v>BURLINGTON</v>
      </c>
      <c r="F105" s="47">
        <v>338</v>
      </c>
      <c r="G105" s="91">
        <v>3.23</v>
      </c>
      <c r="H105" s="91">
        <v>3.14</v>
      </c>
      <c r="I105" s="91">
        <v>3.07</v>
      </c>
      <c r="J105" s="91">
        <v>3.16</v>
      </c>
      <c r="K105" s="51">
        <f t="shared" si="26"/>
        <v>3.15</v>
      </c>
      <c r="L105" s="91">
        <v>3.12</v>
      </c>
      <c r="M105" s="91">
        <v>3.02</v>
      </c>
      <c r="N105" s="91">
        <v>2.99</v>
      </c>
      <c r="O105" s="91">
        <v>3.03</v>
      </c>
      <c r="P105" s="51">
        <f t="shared" si="27"/>
        <v>3.04</v>
      </c>
      <c r="Q105" s="91">
        <v>3.1</v>
      </c>
      <c r="R105" s="91">
        <v>3.08</v>
      </c>
      <c r="S105" s="91"/>
      <c r="T105" s="91">
        <v>3.31</v>
      </c>
      <c r="U105" s="91">
        <v>3.04</v>
      </c>
      <c r="V105" s="51">
        <f t="shared" si="28"/>
        <v>3.1325000000000003</v>
      </c>
      <c r="W105" s="91">
        <v>3.01</v>
      </c>
      <c r="X105" s="91">
        <v>2.94</v>
      </c>
      <c r="Y105" s="91">
        <v>3.4</v>
      </c>
      <c r="Z105" s="91">
        <v>3</v>
      </c>
      <c r="AA105" s="59">
        <f t="shared" si="56"/>
        <v>3.0874999999999999</v>
      </c>
      <c r="AB105" s="91">
        <v>3.58</v>
      </c>
      <c r="AC105" s="91">
        <v>3.01</v>
      </c>
      <c r="AD105" s="91">
        <v>3.2</v>
      </c>
      <c r="AE105" s="82">
        <v>3.53</v>
      </c>
      <c r="AF105" s="59">
        <f t="shared" si="57"/>
        <v>3.3299999999999996</v>
      </c>
      <c r="AG105" s="91">
        <v>3.04</v>
      </c>
      <c r="AH105" s="91">
        <v>3.22</v>
      </c>
      <c r="AI105" s="91">
        <v>3.35</v>
      </c>
      <c r="AJ105" s="92">
        <v>3.1</v>
      </c>
      <c r="AK105" s="92">
        <v>3.17</v>
      </c>
      <c r="AL105" s="59">
        <f t="shared" si="58"/>
        <v>3.21</v>
      </c>
      <c r="AM105" s="92">
        <v>3.25</v>
      </c>
      <c r="AN105" s="92">
        <v>3.14</v>
      </c>
      <c r="AO105" s="92">
        <v>3.25</v>
      </c>
      <c r="AP105" s="92">
        <v>3.29</v>
      </c>
      <c r="AQ105" s="59">
        <f t="shared" si="59"/>
        <v>3.2324999999999999</v>
      </c>
      <c r="AR105" s="120">
        <v>3.37</v>
      </c>
      <c r="AS105" s="92">
        <v>3.16</v>
      </c>
      <c r="AT105" s="92">
        <v>3.3</v>
      </c>
      <c r="AU105" s="92">
        <v>3.25</v>
      </c>
      <c r="AV105" s="81">
        <f t="shared" si="60"/>
        <v>3.27</v>
      </c>
      <c r="AW105" s="92">
        <v>3.12</v>
      </c>
      <c r="AX105" s="92">
        <v>3.12</v>
      </c>
      <c r="AY105" s="92">
        <v>3.23</v>
      </c>
      <c r="AZ105" s="92">
        <v>3.31</v>
      </c>
      <c r="BA105" s="92">
        <v>3.2</v>
      </c>
      <c r="BB105" s="81">
        <f t="shared" si="61"/>
        <v>3.1960000000000002</v>
      </c>
      <c r="BC105" s="92">
        <v>3.63</v>
      </c>
      <c r="BD105" s="82">
        <v>3.09</v>
      </c>
      <c r="BE105" s="82">
        <v>3</v>
      </c>
      <c r="BF105" s="92">
        <v>3.09</v>
      </c>
      <c r="BG105" s="81">
        <f t="shared" si="62"/>
        <v>3.2024999999999997</v>
      </c>
      <c r="BH105" s="92">
        <v>3.53</v>
      </c>
      <c r="BI105" s="82"/>
      <c r="BJ105" s="82"/>
      <c r="BK105" s="92"/>
      <c r="BL105" s="81">
        <f t="shared" si="63"/>
        <v>3.53</v>
      </c>
      <c r="BM105" s="92"/>
      <c r="BN105" s="92"/>
      <c r="BO105" s="92"/>
      <c r="BP105" s="92"/>
      <c r="BQ105" s="92"/>
      <c r="BR105" s="81" t="e">
        <f t="shared" si="64"/>
        <v>#DIV/0!</v>
      </c>
    </row>
    <row r="106" spans="1:70" ht="12.75" customHeight="1" x14ac:dyDescent="0.25">
      <c r="A106" s="17" t="str">
        <f>VLOOKUP(F106,'Location List'!$A$2:$T$644,20,FALSE)</f>
        <v>Tim Kerum</v>
      </c>
      <c r="B106" s="17" t="str">
        <f>VLOOKUP(F106,'Location List'!$A$2:$T$644,19,FALSE)</f>
        <v>Troy Chaney</v>
      </c>
      <c r="C106" s="17" t="str">
        <f>VLOOKUP(F106,'Location List'!$A$2:$T$644,18,FALSE)</f>
        <v>Clarence Davidson</v>
      </c>
      <c r="D106" s="17" t="str">
        <f>VLOOKUP(F106,'Location List'!$A$2:$T$644,9,FALSE)</f>
        <v>LOUIS DEIGNAN</v>
      </c>
      <c r="E106" s="43" t="str">
        <f>VLOOKUP(F106,'Location List'!$A$2:$T$644,2,FALSE)</f>
        <v>COTTONWOOD</v>
      </c>
      <c r="F106" s="47">
        <v>339</v>
      </c>
      <c r="G106" s="91">
        <v>3.26</v>
      </c>
      <c r="H106" s="91">
        <v>3.08</v>
      </c>
      <c r="I106" s="91">
        <v>2.88</v>
      </c>
      <c r="J106" s="91">
        <v>2.82</v>
      </c>
      <c r="K106" s="51">
        <f t="shared" si="26"/>
        <v>3.01</v>
      </c>
      <c r="L106" s="91">
        <v>2.97</v>
      </c>
      <c r="M106" s="91">
        <v>2.9</v>
      </c>
      <c r="N106" s="91">
        <v>3.04</v>
      </c>
      <c r="O106" s="91">
        <v>3.07</v>
      </c>
      <c r="P106" s="51">
        <f t="shared" si="27"/>
        <v>2.9950000000000001</v>
      </c>
      <c r="Q106" s="91">
        <v>2.99</v>
      </c>
      <c r="R106" s="91">
        <v>3.03</v>
      </c>
      <c r="S106" s="91"/>
      <c r="T106" s="91">
        <v>2.94</v>
      </c>
      <c r="U106" s="91">
        <v>3.14</v>
      </c>
      <c r="V106" s="51">
        <f t="shared" si="28"/>
        <v>3.0249999999999999</v>
      </c>
      <c r="W106" s="91">
        <v>2.96</v>
      </c>
      <c r="X106" s="91">
        <v>2.99</v>
      </c>
      <c r="Y106" s="91">
        <v>2.98</v>
      </c>
      <c r="Z106" s="91">
        <v>3.08</v>
      </c>
      <c r="AA106" s="59">
        <f t="shared" si="56"/>
        <v>3.0024999999999999</v>
      </c>
      <c r="AB106" s="91">
        <v>3.1</v>
      </c>
      <c r="AC106" s="91">
        <v>3.04</v>
      </c>
      <c r="AD106" s="91">
        <v>3.08</v>
      </c>
      <c r="AE106" s="82">
        <v>3.34</v>
      </c>
      <c r="AF106" s="59">
        <f t="shared" si="57"/>
        <v>3.14</v>
      </c>
      <c r="AG106" s="91">
        <v>3.19</v>
      </c>
      <c r="AH106" s="91">
        <v>2.97</v>
      </c>
      <c r="AI106" s="91">
        <v>2.97</v>
      </c>
      <c r="AJ106" s="92">
        <v>3.02</v>
      </c>
      <c r="AK106" s="92">
        <v>3.15</v>
      </c>
      <c r="AL106" s="59">
        <f t="shared" si="58"/>
        <v>3.0275000000000003</v>
      </c>
      <c r="AM106" s="92">
        <v>3</v>
      </c>
      <c r="AN106" s="92">
        <v>3.41</v>
      </c>
      <c r="AO106" s="92">
        <v>3.47</v>
      </c>
      <c r="AP106" s="92">
        <v>3.38</v>
      </c>
      <c r="AQ106" s="59">
        <f t="shared" si="59"/>
        <v>3.3150000000000004</v>
      </c>
      <c r="AR106" s="120">
        <v>3.28</v>
      </c>
      <c r="AS106" s="92">
        <v>3.24</v>
      </c>
      <c r="AT106" s="92">
        <v>3.14</v>
      </c>
      <c r="AU106" s="92">
        <v>3.09</v>
      </c>
      <c r="AV106" s="81">
        <f t="shared" si="60"/>
        <v>3.1875</v>
      </c>
      <c r="AW106" s="92">
        <v>3.25</v>
      </c>
      <c r="AX106" s="92">
        <v>3.01</v>
      </c>
      <c r="AY106" s="92">
        <v>2.79</v>
      </c>
      <c r="AZ106" s="92">
        <v>2.65</v>
      </c>
      <c r="BA106" s="92">
        <v>2.98</v>
      </c>
      <c r="BB106" s="81">
        <f t="shared" si="61"/>
        <v>2.9360000000000004</v>
      </c>
      <c r="BC106" s="92">
        <v>2.66</v>
      </c>
      <c r="BD106" s="82">
        <v>2.63</v>
      </c>
      <c r="BE106" s="82">
        <v>2.9</v>
      </c>
      <c r="BF106" s="92">
        <v>2.89</v>
      </c>
      <c r="BG106" s="81">
        <f t="shared" si="62"/>
        <v>2.77</v>
      </c>
      <c r="BH106" s="92">
        <v>2.65</v>
      </c>
      <c r="BI106" s="82"/>
      <c r="BJ106" s="82"/>
      <c r="BK106" s="92"/>
      <c r="BL106" s="81">
        <f t="shared" si="63"/>
        <v>2.65</v>
      </c>
      <c r="BM106" s="92"/>
      <c r="BN106" s="92"/>
      <c r="BO106" s="92"/>
      <c r="BP106" s="92"/>
      <c r="BQ106" s="92"/>
      <c r="BR106" s="81" t="e">
        <f t="shared" si="64"/>
        <v>#DIV/0!</v>
      </c>
    </row>
    <row r="107" spans="1:70" ht="12.75" customHeight="1" x14ac:dyDescent="0.25">
      <c r="A107" s="17" t="str">
        <f>VLOOKUP(F107,'Location List'!$A$2:$T$644,20,FALSE)</f>
        <v>Chris Kelly</v>
      </c>
      <c r="B107" s="17" t="str">
        <f>VLOOKUP(F107,'Location List'!$A$2:$T$644,19,FALSE)</f>
        <v>Mike Seymour</v>
      </c>
      <c r="C107" s="17" t="str">
        <f>VLOOKUP(F107,'Location List'!$A$2:$T$644,18,FALSE)</f>
        <v>Kyle Christophel</v>
      </c>
      <c r="D107" s="17" t="str">
        <f>VLOOKUP(F107,'Location List'!$A$2:$T$644,9,FALSE)</f>
        <v>MICHELE BEAVAN</v>
      </c>
      <c r="E107" s="43" t="str">
        <f>VLOOKUP(F107,'Location List'!$A$2:$T$644,2,FALSE)</f>
        <v>CLARKSVILLE</v>
      </c>
      <c r="F107" s="47">
        <v>340</v>
      </c>
      <c r="G107" s="91">
        <v>3</v>
      </c>
      <c r="H107" s="91">
        <v>2.98</v>
      </c>
      <c r="I107" s="91">
        <v>2.72</v>
      </c>
      <c r="J107" s="91">
        <v>2.73</v>
      </c>
      <c r="K107" s="51">
        <f t="shared" si="26"/>
        <v>2.8575000000000004</v>
      </c>
      <c r="L107" s="91">
        <v>2.69</v>
      </c>
      <c r="M107" s="91">
        <v>3.08</v>
      </c>
      <c r="N107" s="91">
        <v>2.91</v>
      </c>
      <c r="O107" s="91">
        <v>2.84</v>
      </c>
      <c r="P107" s="51">
        <f t="shared" si="27"/>
        <v>2.88</v>
      </c>
      <c r="Q107" s="91">
        <v>2.82</v>
      </c>
      <c r="R107" s="91">
        <v>2.76</v>
      </c>
      <c r="S107" s="91"/>
      <c r="T107" s="91">
        <v>2.94</v>
      </c>
      <c r="U107" s="91">
        <v>2.78</v>
      </c>
      <c r="V107" s="51">
        <f t="shared" si="28"/>
        <v>2.8249999999999997</v>
      </c>
      <c r="W107" s="91">
        <v>2.94</v>
      </c>
      <c r="X107" s="91">
        <v>2.81</v>
      </c>
      <c r="Y107" s="91">
        <v>3.28</v>
      </c>
      <c r="Z107" s="91">
        <v>3.02</v>
      </c>
      <c r="AA107" s="59">
        <f t="shared" si="56"/>
        <v>3.0124999999999997</v>
      </c>
      <c r="AB107" s="91">
        <v>2.88</v>
      </c>
      <c r="AC107" s="91">
        <v>2.92</v>
      </c>
      <c r="AD107" s="91">
        <v>2.74</v>
      </c>
      <c r="AE107" s="82">
        <v>3.11</v>
      </c>
      <c r="AF107" s="59">
        <f t="shared" si="57"/>
        <v>2.9124999999999996</v>
      </c>
      <c r="AG107" s="91">
        <v>3.14</v>
      </c>
      <c r="AH107" s="91">
        <v>3</v>
      </c>
      <c r="AI107" s="91">
        <v>2.85</v>
      </c>
      <c r="AJ107" s="92">
        <v>2.75</v>
      </c>
      <c r="AK107" s="92">
        <v>3.19</v>
      </c>
      <c r="AL107" s="59">
        <f t="shared" si="58"/>
        <v>2.9474999999999998</v>
      </c>
      <c r="AM107" s="92">
        <v>2.93</v>
      </c>
      <c r="AN107" s="92">
        <v>2.72</v>
      </c>
      <c r="AO107" s="92">
        <v>2.67</v>
      </c>
      <c r="AP107" s="92">
        <v>2.74</v>
      </c>
      <c r="AQ107" s="59">
        <f t="shared" si="59"/>
        <v>2.7650000000000001</v>
      </c>
      <c r="AR107" s="120">
        <v>2.67</v>
      </c>
      <c r="AS107" s="92">
        <v>2.7</v>
      </c>
      <c r="AT107" s="92">
        <v>2.69</v>
      </c>
      <c r="AU107" s="92">
        <v>2.62</v>
      </c>
      <c r="AV107" s="81">
        <f t="shared" si="60"/>
        <v>2.67</v>
      </c>
      <c r="AW107" s="92">
        <v>2.9</v>
      </c>
      <c r="AX107" s="92">
        <v>2.95</v>
      </c>
      <c r="AY107" s="92">
        <v>2.59</v>
      </c>
      <c r="AZ107" s="92">
        <v>2.68</v>
      </c>
      <c r="BA107" s="92">
        <v>2.68</v>
      </c>
      <c r="BB107" s="81">
        <f t="shared" si="61"/>
        <v>2.76</v>
      </c>
      <c r="BC107" s="92">
        <v>2.73</v>
      </c>
      <c r="BD107" s="82">
        <v>2.78</v>
      </c>
      <c r="BE107" s="82">
        <v>3.08</v>
      </c>
      <c r="BF107" s="92">
        <v>3.14</v>
      </c>
      <c r="BG107" s="81">
        <f t="shared" si="62"/>
        <v>2.9325000000000001</v>
      </c>
      <c r="BH107" s="92">
        <v>4.0999999999999996</v>
      </c>
      <c r="BI107" s="82"/>
      <c r="BJ107" s="82"/>
      <c r="BK107" s="92"/>
      <c r="BL107" s="81">
        <f t="shared" si="63"/>
        <v>4.0999999999999996</v>
      </c>
      <c r="BM107" s="92"/>
      <c r="BN107" s="92"/>
      <c r="BO107" s="92"/>
      <c r="BP107" s="92"/>
      <c r="BQ107" s="92"/>
      <c r="BR107" s="81" t="e">
        <f t="shared" si="64"/>
        <v>#DIV/0!</v>
      </c>
    </row>
    <row r="108" spans="1:70" ht="12.75" customHeight="1" x14ac:dyDescent="0.25">
      <c r="A108" s="17" t="str">
        <f>VLOOKUP(F108,'Location List'!$A$2:$T$644,20,FALSE)</f>
        <v>Chris Kelly</v>
      </c>
      <c r="B108" s="17" t="str">
        <f>VLOOKUP(F108,'Location List'!$A$2:$T$644,19,FALSE)</f>
        <v>Mike Seymour</v>
      </c>
      <c r="C108" s="17" t="str">
        <f>VLOOKUP(F108,'Location List'!$A$2:$T$644,18,FALSE)</f>
        <v>Kyle Christophel</v>
      </c>
      <c r="D108" s="17" t="str">
        <f>VLOOKUP(F108,'Location List'!$A$2:$T$644,9,FALSE)</f>
        <v>MICHELE BEAVAN</v>
      </c>
      <c r="E108" s="43" t="str">
        <f>VLOOKUP(F108,'Location List'!$A$2:$T$644,2,FALSE)</f>
        <v>KOKOMO</v>
      </c>
      <c r="F108" s="47">
        <v>341</v>
      </c>
      <c r="G108" s="91">
        <v>3.92</v>
      </c>
      <c r="H108" s="91">
        <v>3.58</v>
      </c>
      <c r="I108" s="91">
        <v>3.51</v>
      </c>
      <c r="J108" s="91">
        <v>3.43</v>
      </c>
      <c r="K108" s="51">
        <f t="shared" si="26"/>
        <v>3.61</v>
      </c>
      <c r="L108" s="91">
        <v>3.45</v>
      </c>
      <c r="M108" s="91">
        <v>3.37</v>
      </c>
      <c r="N108" s="91">
        <v>3.14</v>
      </c>
      <c r="O108" s="91">
        <v>3.02</v>
      </c>
      <c r="P108" s="51">
        <f t="shared" si="27"/>
        <v>3.2450000000000001</v>
      </c>
      <c r="Q108" s="91">
        <v>2.82</v>
      </c>
      <c r="R108" s="91">
        <v>2.96</v>
      </c>
      <c r="S108" s="91"/>
      <c r="T108" s="91">
        <v>3.21</v>
      </c>
      <c r="U108" s="91">
        <v>3.02</v>
      </c>
      <c r="V108" s="51">
        <f t="shared" si="28"/>
        <v>3.0024999999999995</v>
      </c>
      <c r="W108" s="91">
        <v>2.91</v>
      </c>
      <c r="X108" s="91">
        <v>2.97</v>
      </c>
      <c r="Y108" s="91">
        <v>3.15</v>
      </c>
      <c r="Z108" s="91">
        <v>3.17</v>
      </c>
      <c r="AA108" s="59">
        <f t="shared" si="56"/>
        <v>3.0500000000000003</v>
      </c>
      <c r="AB108" s="91">
        <v>3.03</v>
      </c>
      <c r="AC108" s="91">
        <v>3.03</v>
      </c>
      <c r="AD108" s="91">
        <v>3.17</v>
      </c>
      <c r="AE108" s="82">
        <v>3.21</v>
      </c>
      <c r="AF108" s="59">
        <f t="shared" si="57"/>
        <v>3.1100000000000003</v>
      </c>
      <c r="AG108" s="91">
        <v>3.17</v>
      </c>
      <c r="AH108" s="91">
        <v>3.09</v>
      </c>
      <c r="AI108" s="91">
        <v>3.09</v>
      </c>
      <c r="AJ108" s="92">
        <v>3.24</v>
      </c>
      <c r="AK108" s="92">
        <v>3</v>
      </c>
      <c r="AL108" s="59">
        <f t="shared" si="58"/>
        <v>3.105</v>
      </c>
      <c r="AM108" s="92">
        <v>3.32</v>
      </c>
      <c r="AN108" s="92">
        <v>3.2</v>
      </c>
      <c r="AO108" s="92">
        <v>3.11</v>
      </c>
      <c r="AP108" s="92">
        <v>2.9</v>
      </c>
      <c r="AQ108" s="59">
        <f t="shared" si="59"/>
        <v>3.1324999999999998</v>
      </c>
      <c r="AR108" s="120">
        <v>3.05</v>
      </c>
      <c r="AS108" s="92">
        <v>2.98</v>
      </c>
      <c r="AT108" s="92">
        <v>2.99</v>
      </c>
      <c r="AU108" s="92">
        <v>2.97</v>
      </c>
      <c r="AV108" s="81">
        <f t="shared" si="60"/>
        <v>2.9975000000000001</v>
      </c>
      <c r="AW108" s="92">
        <v>2.99</v>
      </c>
      <c r="AX108" s="92">
        <v>3.36</v>
      </c>
      <c r="AY108" s="92">
        <v>2.96</v>
      </c>
      <c r="AZ108" s="92">
        <v>2.93</v>
      </c>
      <c r="BA108" s="92">
        <v>2.89</v>
      </c>
      <c r="BB108" s="81">
        <f t="shared" si="61"/>
        <v>3.0259999999999998</v>
      </c>
      <c r="BC108" s="92">
        <v>3.14</v>
      </c>
      <c r="BD108" s="82">
        <v>3.37</v>
      </c>
      <c r="BE108" s="82">
        <v>2.88</v>
      </c>
      <c r="BF108" s="92">
        <v>3.08</v>
      </c>
      <c r="BG108" s="81">
        <f t="shared" si="62"/>
        <v>3.1175000000000002</v>
      </c>
      <c r="BH108" s="92">
        <v>3.14</v>
      </c>
      <c r="BI108" s="82"/>
      <c r="BJ108" s="82"/>
      <c r="BK108" s="92"/>
      <c r="BL108" s="81">
        <f t="shared" si="63"/>
        <v>3.14</v>
      </c>
      <c r="BM108" s="92"/>
      <c r="BN108" s="92"/>
      <c r="BO108" s="92"/>
      <c r="BP108" s="92"/>
      <c r="BQ108" s="92"/>
      <c r="BR108" s="81" t="e">
        <f t="shared" si="64"/>
        <v>#DIV/0!</v>
      </c>
    </row>
    <row r="109" spans="1:70" ht="12.75" customHeight="1" x14ac:dyDescent="0.25">
      <c r="A109" s="17" t="str">
        <f>VLOOKUP(F109,'Location List'!$A$2:$T$644,20,FALSE)</f>
        <v>Tim Kerum</v>
      </c>
      <c r="B109" s="17" t="str">
        <f>VLOOKUP(F109,'Location List'!$A$2:$T$644,19,FALSE)</f>
        <v>Mike Seymour</v>
      </c>
      <c r="C109" s="17" t="str">
        <f>VLOOKUP(F109,'Location List'!$A$2:$T$644,18,FALSE)</f>
        <v>Devin Magle</v>
      </c>
      <c r="D109" s="17" t="str">
        <f>VLOOKUP(F109,'Location List'!$A$2:$T$644,9,FALSE)</f>
        <v>TONY REYNOLDS</v>
      </c>
      <c r="E109" s="43" t="str">
        <f>VLOOKUP(F109,'Location List'!$A$2:$T$644,2,FALSE)</f>
        <v>SPOKANE</v>
      </c>
      <c r="F109" s="47">
        <v>343</v>
      </c>
      <c r="G109" s="91">
        <v>3.07</v>
      </c>
      <c r="H109" s="91">
        <v>3.06</v>
      </c>
      <c r="I109" s="91">
        <v>3.03</v>
      </c>
      <c r="J109" s="91">
        <v>2.96</v>
      </c>
      <c r="K109" s="51">
        <f t="shared" si="26"/>
        <v>3.0300000000000002</v>
      </c>
      <c r="L109" s="91">
        <v>3.05</v>
      </c>
      <c r="M109" s="91">
        <v>2.99</v>
      </c>
      <c r="N109" s="91">
        <v>2.98</v>
      </c>
      <c r="O109" s="91">
        <v>2.97</v>
      </c>
      <c r="P109" s="51">
        <f t="shared" si="27"/>
        <v>2.9975000000000001</v>
      </c>
      <c r="Q109" s="91">
        <v>3.06</v>
      </c>
      <c r="R109" s="91">
        <v>2.94</v>
      </c>
      <c r="S109" s="91"/>
      <c r="T109" s="91">
        <v>2.96</v>
      </c>
      <c r="U109" s="91">
        <v>3.15</v>
      </c>
      <c r="V109" s="51">
        <f t="shared" si="28"/>
        <v>3.0275000000000003</v>
      </c>
      <c r="W109" s="91">
        <v>3.05</v>
      </c>
      <c r="X109" s="91">
        <v>3.12</v>
      </c>
      <c r="Y109" s="91">
        <v>3.8</v>
      </c>
      <c r="Z109" s="91">
        <v>3.31</v>
      </c>
      <c r="AA109" s="59">
        <f t="shared" si="56"/>
        <v>3.32</v>
      </c>
      <c r="AB109" s="91">
        <v>3.01</v>
      </c>
      <c r="AC109" s="91">
        <v>3.12</v>
      </c>
      <c r="AD109" s="91">
        <v>3.07</v>
      </c>
      <c r="AE109" s="82">
        <v>3.27</v>
      </c>
      <c r="AF109" s="59">
        <f t="shared" si="57"/>
        <v>3.1174999999999997</v>
      </c>
      <c r="AG109" s="91">
        <v>3.07</v>
      </c>
      <c r="AH109" s="91">
        <v>2.94</v>
      </c>
      <c r="AI109" s="91">
        <v>3.03</v>
      </c>
      <c r="AJ109" s="92">
        <v>2.98</v>
      </c>
      <c r="AK109" s="92">
        <v>3.17</v>
      </c>
      <c r="AL109" s="59">
        <f t="shared" si="58"/>
        <v>3.03</v>
      </c>
      <c r="AM109" s="92">
        <v>3.23</v>
      </c>
      <c r="AN109" s="92">
        <v>3.17</v>
      </c>
      <c r="AO109" s="92">
        <v>3.13</v>
      </c>
      <c r="AP109" s="92">
        <v>3.58</v>
      </c>
      <c r="AQ109" s="59">
        <f t="shared" si="59"/>
        <v>3.2775000000000003</v>
      </c>
      <c r="AR109" s="120">
        <v>3.02</v>
      </c>
      <c r="AS109" s="92">
        <v>2.96</v>
      </c>
      <c r="AT109" s="92">
        <v>3.01</v>
      </c>
      <c r="AU109" s="92">
        <v>2.97</v>
      </c>
      <c r="AV109" s="81">
        <f t="shared" si="60"/>
        <v>2.99</v>
      </c>
      <c r="AW109" s="92">
        <v>3.21</v>
      </c>
      <c r="AX109" s="92">
        <v>2.86</v>
      </c>
      <c r="AY109" s="92">
        <v>2.86</v>
      </c>
      <c r="AZ109" s="92">
        <v>3.13</v>
      </c>
      <c r="BA109" s="92">
        <v>2.8</v>
      </c>
      <c r="BB109" s="81">
        <f t="shared" si="61"/>
        <v>2.972</v>
      </c>
      <c r="BC109" s="92">
        <v>2.93</v>
      </c>
      <c r="BD109" s="82">
        <v>2.83</v>
      </c>
      <c r="BE109" s="82">
        <v>2.89</v>
      </c>
      <c r="BF109" s="92">
        <v>2.77</v>
      </c>
      <c r="BG109" s="81">
        <f t="shared" si="62"/>
        <v>2.855</v>
      </c>
      <c r="BH109" s="92">
        <v>3.01</v>
      </c>
      <c r="BI109" s="82"/>
      <c r="BJ109" s="82"/>
      <c r="BK109" s="92"/>
      <c r="BL109" s="81">
        <f t="shared" si="63"/>
        <v>3.01</v>
      </c>
      <c r="BM109" s="92"/>
      <c r="BN109" s="92"/>
      <c r="BO109" s="92"/>
      <c r="BP109" s="92"/>
      <c r="BQ109" s="92"/>
      <c r="BR109" s="81" t="e">
        <f t="shared" si="64"/>
        <v>#DIV/0!</v>
      </c>
    </row>
    <row r="110" spans="1:70" ht="12.75" customHeight="1" x14ac:dyDescent="0.25">
      <c r="A110" s="17" t="str">
        <f>VLOOKUP(F110,'Location List'!$A$2:$T$644,20,FALSE)</f>
        <v>Tim Kerum</v>
      </c>
      <c r="B110" s="17" t="str">
        <f>VLOOKUP(F110,'Location List'!$A$2:$T$644,19,FALSE)</f>
        <v>Mike Seymour</v>
      </c>
      <c r="C110" s="17" t="str">
        <f>VLOOKUP(F110,'Location List'!$A$2:$T$644,18,FALSE)</f>
        <v>Devin Magle</v>
      </c>
      <c r="D110" s="17" t="str">
        <f>VLOOKUP(F110,'Location List'!$A$2:$T$644,9,FALSE)</f>
        <v>TONY REYNOLDS</v>
      </c>
      <c r="E110" s="43" t="str">
        <f>VLOOKUP(F110,'Location List'!$A$2:$T$644,2,FALSE)</f>
        <v>SPOKANE VALLEY</v>
      </c>
      <c r="F110" s="47">
        <v>344</v>
      </c>
      <c r="G110" s="91">
        <v>3.07</v>
      </c>
      <c r="H110" s="91">
        <v>3.03</v>
      </c>
      <c r="I110" s="91">
        <v>3.05</v>
      </c>
      <c r="J110" s="91">
        <v>3.04</v>
      </c>
      <c r="K110" s="51">
        <f t="shared" si="26"/>
        <v>3.0474999999999994</v>
      </c>
      <c r="L110" s="91">
        <v>3.1</v>
      </c>
      <c r="M110" s="91">
        <v>3.11</v>
      </c>
      <c r="N110" s="91">
        <v>3.16</v>
      </c>
      <c r="O110" s="91">
        <v>3.22</v>
      </c>
      <c r="P110" s="51">
        <f t="shared" si="27"/>
        <v>3.1475000000000004</v>
      </c>
      <c r="Q110" s="91">
        <v>3.1</v>
      </c>
      <c r="R110" s="91">
        <v>3.24</v>
      </c>
      <c r="S110" s="91"/>
      <c r="T110" s="91">
        <v>3.21</v>
      </c>
      <c r="U110" s="91">
        <v>3.12</v>
      </c>
      <c r="V110" s="51">
        <f t="shared" si="28"/>
        <v>3.1675000000000004</v>
      </c>
      <c r="W110" s="91">
        <v>3.13</v>
      </c>
      <c r="X110" s="91">
        <v>3.11</v>
      </c>
      <c r="Y110" s="91">
        <v>2.83</v>
      </c>
      <c r="Z110" s="91">
        <v>2.99</v>
      </c>
      <c r="AA110" s="59">
        <f t="shared" si="56"/>
        <v>3.0150000000000001</v>
      </c>
      <c r="AB110" s="91">
        <v>2.99</v>
      </c>
      <c r="AC110" s="91">
        <v>3</v>
      </c>
      <c r="AD110" s="91">
        <v>3.04</v>
      </c>
      <c r="AE110" s="82">
        <v>3.2</v>
      </c>
      <c r="AF110" s="59">
        <f t="shared" si="57"/>
        <v>3.0575000000000001</v>
      </c>
      <c r="AG110" s="91">
        <v>3.02</v>
      </c>
      <c r="AH110" s="91">
        <v>3.07</v>
      </c>
      <c r="AI110" s="91">
        <v>3.28</v>
      </c>
      <c r="AJ110" s="92">
        <v>3.16</v>
      </c>
      <c r="AK110" s="92">
        <v>3.06</v>
      </c>
      <c r="AL110" s="59">
        <f t="shared" si="58"/>
        <v>3.1425000000000001</v>
      </c>
      <c r="AM110" s="92">
        <v>3.29</v>
      </c>
      <c r="AN110" s="92">
        <v>3.3</v>
      </c>
      <c r="AO110" s="92">
        <v>3.15</v>
      </c>
      <c r="AP110" s="92">
        <v>3.26</v>
      </c>
      <c r="AQ110" s="59">
        <f t="shared" si="59"/>
        <v>3.25</v>
      </c>
      <c r="AR110" s="120">
        <v>3.16</v>
      </c>
      <c r="AS110" s="92">
        <v>3.14</v>
      </c>
      <c r="AT110" s="92">
        <v>3.07</v>
      </c>
      <c r="AU110" s="92">
        <v>3.08</v>
      </c>
      <c r="AV110" s="81">
        <f t="shared" si="60"/>
        <v>3.1125000000000003</v>
      </c>
      <c r="AW110" s="92">
        <v>2.99</v>
      </c>
      <c r="AX110" s="92">
        <v>3.07</v>
      </c>
      <c r="AY110" s="92">
        <v>3.18</v>
      </c>
      <c r="AZ110" s="92">
        <v>2.95</v>
      </c>
      <c r="BA110" s="92">
        <v>3.02</v>
      </c>
      <c r="BB110" s="81">
        <f t="shared" si="61"/>
        <v>3.0420000000000003</v>
      </c>
      <c r="BC110" s="92">
        <v>4.43</v>
      </c>
      <c r="BD110" s="82">
        <v>3.06</v>
      </c>
      <c r="BE110" s="82">
        <v>2.97</v>
      </c>
      <c r="BF110" s="92">
        <v>3.04</v>
      </c>
      <c r="BG110" s="81">
        <f t="shared" si="62"/>
        <v>3.375</v>
      </c>
      <c r="BH110" s="92">
        <v>2.96</v>
      </c>
      <c r="BI110" s="82"/>
      <c r="BJ110" s="82"/>
      <c r="BK110" s="92"/>
      <c r="BL110" s="81">
        <f t="shared" si="63"/>
        <v>2.96</v>
      </c>
      <c r="BM110" s="92"/>
      <c r="BN110" s="92"/>
      <c r="BO110" s="92"/>
      <c r="BP110" s="92"/>
      <c r="BQ110" s="92"/>
      <c r="BR110" s="81" t="e">
        <f t="shared" si="64"/>
        <v>#DIV/0!</v>
      </c>
    </row>
    <row r="111" spans="1:70" ht="12.75" customHeight="1" x14ac:dyDescent="0.25">
      <c r="A111" s="17" t="str">
        <f>VLOOKUP(F111,'Location List'!$A$2:$T$644,20,FALSE)</f>
        <v>Chris Kelly</v>
      </c>
      <c r="B111" s="17" t="str">
        <f>VLOOKUP(F111,'Location List'!$A$2:$T$644,19,FALSE)</f>
        <v>Mike Seymour</v>
      </c>
      <c r="C111" s="17" t="str">
        <f>VLOOKUP(F111,'Location List'!$A$2:$T$644,18,FALSE)</f>
        <v>James Schwab</v>
      </c>
      <c r="D111" s="17" t="str">
        <f>VLOOKUP(F111,'Location List'!$A$2:$T$644,9,FALSE)</f>
        <v>REGINALD DAVENPORT</v>
      </c>
      <c r="E111" s="43" t="str">
        <f>VLOOKUP(F111,'Location List'!$A$2:$T$644,2,FALSE)</f>
        <v>BLOOMINGTON</v>
      </c>
      <c r="F111" s="47">
        <v>345</v>
      </c>
      <c r="G111" s="91">
        <v>2.91</v>
      </c>
      <c r="H111" s="91">
        <v>2.88</v>
      </c>
      <c r="I111" s="91">
        <v>2.87</v>
      </c>
      <c r="J111" s="91">
        <v>3.21</v>
      </c>
      <c r="K111" s="51">
        <f t="shared" si="26"/>
        <v>2.9675000000000002</v>
      </c>
      <c r="L111" s="91">
        <v>2.9</v>
      </c>
      <c r="M111" s="91">
        <v>2.93</v>
      </c>
      <c r="N111" s="91">
        <v>2.84</v>
      </c>
      <c r="O111" s="91">
        <v>2.9</v>
      </c>
      <c r="P111" s="51">
        <f t="shared" si="27"/>
        <v>2.8925000000000001</v>
      </c>
      <c r="Q111" s="91">
        <v>2.91</v>
      </c>
      <c r="R111" s="91">
        <v>2.87</v>
      </c>
      <c r="S111" s="91"/>
      <c r="T111" s="91">
        <v>2.89</v>
      </c>
      <c r="U111" s="91">
        <v>3.05</v>
      </c>
      <c r="V111" s="51">
        <f t="shared" si="28"/>
        <v>2.9299999999999997</v>
      </c>
      <c r="W111" s="91">
        <v>2.99</v>
      </c>
      <c r="X111" s="91">
        <v>2.89</v>
      </c>
      <c r="Y111" s="91">
        <v>3.18</v>
      </c>
      <c r="Z111" s="91">
        <v>3.23</v>
      </c>
      <c r="AA111" s="59">
        <f t="shared" si="56"/>
        <v>3.0725000000000002</v>
      </c>
      <c r="AB111" s="91">
        <v>3</v>
      </c>
      <c r="AC111" s="91">
        <v>3.17</v>
      </c>
      <c r="AD111" s="91">
        <v>3.34</v>
      </c>
      <c r="AE111" s="82">
        <v>3.47</v>
      </c>
      <c r="AF111" s="59">
        <f t="shared" si="57"/>
        <v>3.2450000000000001</v>
      </c>
      <c r="AG111" s="91">
        <v>3.25</v>
      </c>
      <c r="AH111" s="91">
        <v>3.21</v>
      </c>
      <c r="AI111" s="91">
        <v>3.17</v>
      </c>
      <c r="AJ111" s="92">
        <v>3.19</v>
      </c>
      <c r="AK111" s="92">
        <v>3.26</v>
      </c>
      <c r="AL111" s="59">
        <f t="shared" si="58"/>
        <v>3.2075</v>
      </c>
      <c r="AM111" s="92">
        <v>3.05</v>
      </c>
      <c r="AN111" s="92">
        <v>2.96</v>
      </c>
      <c r="AO111" s="92">
        <v>2.84</v>
      </c>
      <c r="AP111" s="92">
        <v>3</v>
      </c>
      <c r="AQ111" s="59">
        <f t="shared" si="59"/>
        <v>2.9624999999999999</v>
      </c>
      <c r="AR111" s="120">
        <v>2.98</v>
      </c>
      <c r="AS111" s="92">
        <v>2.95</v>
      </c>
      <c r="AT111" s="92">
        <v>2.92</v>
      </c>
      <c r="AU111" s="92">
        <v>3.01</v>
      </c>
      <c r="AV111" s="81">
        <f t="shared" si="60"/>
        <v>2.9649999999999999</v>
      </c>
      <c r="AW111" s="92">
        <v>2.97</v>
      </c>
      <c r="AX111" s="92">
        <v>2.86</v>
      </c>
      <c r="AY111" s="92">
        <v>2.75</v>
      </c>
      <c r="AZ111" s="92">
        <v>2.85</v>
      </c>
      <c r="BA111" s="92">
        <v>2.9</v>
      </c>
      <c r="BB111" s="81">
        <f t="shared" si="61"/>
        <v>2.8660000000000001</v>
      </c>
      <c r="BC111" s="92">
        <v>2.78</v>
      </c>
      <c r="BD111" s="82">
        <v>3.01</v>
      </c>
      <c r="BE111" s="82">
        <v>3.01</v>
      </c>
      <c r="BF111" s="92">
        <v>3</v>
      </c>
      <c r="BG111" s="81">
        <f t="shared" si="62"/>
        <v>2.9499999999999997</v>
      </c>
      <c r="BH111" s="92">
        <v>2.83</v>
      </c>
      <c r="BI111" s="82"/>
      <c r="BJ111" s="82"/>
      <c r="BK111" s="92"/>
      <c r="BL111" s="81">
        <f t="shared" si="63"/>
        <v>2.83</v>
      </c>
      <c r="BM111" s="92"/>
      <c r="BN111" s="92"/>
      <c r="BO111" s="92"/>
      <c r="BP111" s="92"/>
      <c r="BQ111" s="92"/>
      <c r="BR111" s="81" t="e">
        <f t="shared" si="64"/>
        <v>#DIV/0!</v>
      </c>
    </row>
    <row r="112" spans="1:70" ht="12.75" customHeight="1" x14ac:dyDescent="0.25">
      <c r="A112" s="17" t="str">
        <f>VLOOKUP(F112,'Location List'!$A$2:$T$644,20,FALSE)</f>
        <v>Chris Kelly</v>
      </c>
      <c r="B112" s="17" t="str">
        <f>VLOOKUP(F112,'Location List'!$A$2:$T$644,19,FALSE)</f>
        <v>Mike Seymour</v>
      </c>
      <c r="C112" s="17" t="str">
        <f>VLOOKUP(F112,'Location List'!$A$2:$T$644,18,FALSE)</f>
        <v>Kyle Christophel</v>
      </c>
      <c r="D112" s="17" t="str">
        <f>VLOOKUP(F112,'Location List'!$A$2:$T$644,9,FALSE)</f>
        <v>MICHELE BEAVAN</v>
      </c>
      <c r="E112" s="43" t="str">
        <f>VLOOKUP(F112,'Location List'!$A$2:$T$644,2,FALSE)</f>
        <v>GREENWOOD</v>
      </c>
      <c r="F112" s="47">
        <v>346</v>
      </c>
      <c r="G112" s="91">
        <v>3.09</v>
      </c>
      <c r="H112" s="91">
        <v>2.95</v>
      </c>
      <c r="I112" s="91">
        <v>2.86</v>
      </c>
      <c r="J112" s="91">
        <v>2.98</v>
      </c>
      <c r="K112" s="51">
        <f t="shared" si="26"/>
        <v>2.97</v>
      </c>
      <c r="L112" s="91">
        <v>2.91</v>
      </c>
      <c r="M112" s="91">
        <v>2.92</v>
      </c>
      <c r="N112" s="91">
        <v>2.96</v>
      </c>
      <c r="O112" s="91">
        <v>2.93</v>
      </c>
      <c r="P112" s="51">
        <f t="shared" si="27"/>
        <v>2.9299999999999997</v>
      </c>
      <c r="Q112" s="91">
        <v>2.89</v>
      </c>
      <c r="R112" s="91">
        <v>2.94</v>
      </c>
      <c r="S112" s="91"/>
      <c r="T112" s="91">
        <v>2.96</v>
      </c>
      <c r="U112" s="91">
        <v>3.03</v>
      </c>
      <c r="V112" s="51">
        <f t="shared" si="28"/>
        <v>2.9549999999999996</v>
      </c>
      <c r="W112" s="91">
        <v>2.9</v>
      </c>
      <c r="X112" s="91">
        <v>2.81</v>
      </c>
      <c r="Y112" s="91">
        <v>3.01</v>
      </c>
      <c r="Z112" s="91">
        <v>2.88</v>
      </c>
      <c r="AA112" s="59">
        <f t="shared" si="56"/>
        <v>2.8999999999999995</v>
      </c>
      <c r="AB112" s="91">
        <v>2.95</v>
      </c>
      <c r="AC112" s="91">
        <v>2.88</v>
      </c>
      <c r="AD112" s="91">
        <v>2.81</v>
      </c>
      <c r="AE112" s="82">
        <v>3.02</v>
      </c>
      <c r="AF112" s="59">
        <f t="shared" si="57"/>
        <v>2.915</v>
      </c>
      <c r="AG112" s="91">
        <v>3.04</v>
      </c>
      <c r="AH112" s="91">
        <v>3.05</v>
      </c>
      <c r="AI112" s="91">
        <v>3.01</v>
      </c>
      <c r="AJ112" s="92">
        <v>3.01</v>
      </c>
      <c r="AK112" s="92">
        <v>3</v>
      </c>
      <c r="AL112" s="59">
        <f t="shared" si="58"/>
        <v>3.0175000000000001</v>
      </c>
      <c r="AM112" s="92">
        <v>3.18</v>
      </c>
      <c r="AN112" s="92">
        <v>3.17</v>
      </c>
      <c r="AO112" s="92">
        <v>3.03</v>
      </c>
      <c r="AP112" s="92">
        <v>3.11</v>
      </c>
      <c r="AQ112" s="59">
        <f t="shared" si="59"/>
        <v>3.1224999999999996</v>
      </c>
      <c r="AR112" s="120">
        <v>3.17</v>
      </c>
      <c r="AS112" s="92">
        <v>3.22</v>
      </c>
      <c r="AT112" s="92">
        <v>3.1</v>
      </c>
      <c r="AU112" s="92">
        <v>3.23</v>
      </c>
      <c r="AV112" s="81">
        <f t="shared" si="60"/>
        <v>3.18</v>
      </c>
      <c r="AW112" s="92">
        <v>3.08</v>
      </c>
      <c r="AX112" s="92">
        <v>3</v>
      </c>
      <c r="AY112" s="92">
        <v>3.17</v>
      </c>
      <c r="AZ112" s="92">
        <v>3.39</v>
      </c>
      <c r="BA112" s="92">
        <v>3.19</v>
      </c>
      <c r="BB112" s="81">
        <f t="shared" si="61"/>
        <v>3.1659999999999999</v>
      </c>
      <c r="BC112" s="92">
        <v>3.03</v>
      </c>
      <c r="BD112" s="82">
        <v>3.02</v>
      </c>
      <c r="BE112" s="82">
        <v>3.09</v>
      </c>
      <c r="BF112" s="92">
        <v>3.24</v>
      </c>
      <c r="BG112" s="81">
        <f t="shared" si="62"/>
        <v>3.0950000000000002</v>
      </c>
      <c r="BH112" s="92">
        <v>2.96</v>
      </c>
      <c r="BI112" s="82"/>
      <c r="BJ112" s="82"/>
      <c r="BK112" s="92"/>
      <c r="BL112" s="81">
        <f t="shared" si="63"/>
        <v>2.96</v>
      </c>
      <c r="BM112" s="92"/>
      <c r="BN112" s="92"/>
      <c r="BO112" s="92"/>
      <c r="BP112" s="92"/>
      <c r="BQ112" s="92"/>
      <c r="BR112" s="81" t="e">
        <f t="shared" si="64"/>
        <v>#DIV/0!</v>
      </c>
    </row>
    <row r="113" spans="1:70" ht="12.75" customHeight="1" x14ac:dyDescent="0.25">
      <c r="A113" s="17" t="str">
        <f>VLOOKUP(F113,'Location List'!$A$2:$T$644,20,FALSE)</f>
        <v>Chris Kelly</v>
      </c>
      <c r="B113" s="17" t="str">
        <f>VLOOKUP(F113,'Location List'!$A$2:$T$644,19,FALSE)</f>
        <v>Mike Seymour</v>
      </c>
      <c r="C113" s="17" t="str">
        <f>VLOOKUP(F113,'Location List'!$A$2:$T$644,18,FALSE)</f>
        <v>Justin Miano</v>
      </c>
      <c r="D113" s="17" t="str">
        <f>VLOOKUP(F113,'Location List'!$A$2:$T$644,9,FALSE)</f>
        <v>REGINALD DAVENPORT</v>
      </c>
      <c r="E113" s="43" t="str">
        <f>VLOOKUP(F113,'Location List'!$A$2:$T$644,2,FALSE)</f>
        <v>HOBART</v>
      </c>
      <c r="F113" s="47">
        <v>348</v>
      </c>
      <c r="G113" s="91">
        <v>3.23</v>
      </c>
      <c r="H113" s="91">
        <v>3.45</v>
      </c>
      <c r="I113" s="91">
        <v>3.21</v>
      </c>
      <c r="J113" s="91">
        <v>3.1</v>
      </c>
      <c r="K113" s="51">
        <f t="shared" si="26"/>
        <v>3.2475000000000001</v>
      </c>
      <c r="L113" s="91">
        <v>3.17</v>
      </c>
      <c r="M113" s="91">
        <v>2.99</v>
      </c>
      <c r="N113" s="91">
        <v>3.18</v>
      </c>
      <c r="O113" s="91">
        <v>3.11</v>
      </c>
      <c r="P113" s="51">
        <f t="shared" si="27"/>
        <v>3.1124999999999998</v>
      </c>
      <c r="Q113" s="91">
        <v>3.06</v>
      </c>
      <c r="R113" s="91">
        <v>3.43</v>
      </c>
      <c r="S113" s="91"/>
      <c r="T113" s="91">
        <v>3.03</v>
      </c>
      <c r="U113" s="91">
        <v>3.33</v>
      </c>
      <c r="V113" s="51">
        <f t="shared" si="28"/>
        <v>3.2124999999999999</v>
      </c>
      <c r="W113" s="91">
        <v>3.14</v>
      </c>
      <c r="X113" s="91">
        <v>3.07</v>
      </c>
      <c r="Y113" s="91">
        <v>3.05</v>
      </c>
      <c r="Z113" s="91">
        <v>2.99</v>
      </c>
      <c r="AA113" s="59">
        <f t="shared" si="56"/>
        <v>3.0625</v>
      </c>
      <c r="AB113" s="91">
        <v>3.03</v>
      </c>
      <c r="AC113" s="91">
        <v>3.01</v>
      </c>
      <c r="AD113" s="91">
        <v>2.98</v>
      </c>
      <c r="AE113" s="82">
        <v>3.01</v>
      </c>
      <c r="AF113" s="59">
        <f t="shared" si="57"/>
        <v>3.0074999999999998</v>
      </c>
      <c r="AG113" s="91">
        <v>3.01</v>
      </c>
      <c r="AH113" s="91">
        <v>3.1</v>
      </c>
      <c r="AI113" s="91">
        <v>3.08</v>
      </c>
      <c r="AJ113" s="92">
        <v>2.93</v>
      </c>
      <c r="AK113" s="92">
        <v>3.05</v>
      </c>
      <c r="AL113" s="59">
        <f t="shared" si="58"/>
        <v>3.04</v>
      </c>
      <c r="AM113" s="92">
        <v>3.17</v>
      </c>
      <c r="AN113" s="92">
        <v>3.22</v>
      </c>
      <c r="AO113" s="92">
        <v>3.15</v>
      </c>
      <c r="AP113" s="92">
        <v>3.14</v>
      </c>
      <c r="AQ113" s="59">
        <f t="shared" si="59"/>
        <v>3.1700000000000004</v>
      </c>
      <c r="AR113" s="120">
        <v>3.82</v>
      </c>
      <c r="AS113" s="92">
        <v>3.12</v>
      </c>
      <c r="AT113" s="92">
        <v>3.11</v>
      </c>
      <c r="AU113" s="92">
        <v>3.03</v>
      </c>
      <c r="AV113" s="81">
        <f t="shared" si="60"/>
        <v>3.2699999999999996</v>
      </c>
      <c r="AW113" s="92">
        <v>2.97</v>
      </c>
      <c r="AX113" s="92">
        <v>2.97</v>
      </c>
      <c r="AY113" s="92">
        <v>3.04</v>
      </c>
      <c r="AZ113" s="92">
        <v>2.79</v>
      </c>
      <c r="BA113" s="92">
        <v>3.06</v>
      </c>
      <c r="BB113" s="81">
        <f t="shared" si="61"/>
        <v>2.9660000000000002</v>
      </c>
      <c r="BC113" s="92">
        <v>2.93</v>
      </c>
      <c r="BD113" s="82">
        <v>3.11</v>
      </c>
      <c r="BE113" s="82">
        <v>2.98</v>
      </c>
      <c r="BF113" s="92">
        <v>3.02</v>
      </c>
      <c r="BG113" s="81">
        <f t="shared" si="62"/>
        <v>3.01</v>
      </c>
      <c r="BH113" s="92">
        <v>2.97</v>
      </c>
      <c r="BI113" s="82"/>
      <c r="BJ113" s="82"/>
      <c r="BK113" s="92"/>
      <c r="BL113" s="81">
        <f t="shared" si="63"/>
        <v>2.97</v>
      </c>
      <c r="BM113" s="92"/>
      <c r="BN113" s="92"/>
      <c r="BO113" s="92"/>
      <c r="BP113" s="92"/>
      <c r="BQ113" s="92"/>
      <c r="BR113" s="81" t="e">
        <f t="shared" si="64"/>
        <v>#DIV/0!</v>
      </c>
    </row>
    <row r="114" spans="1:70" ht="12.75" customHeight="1" x14ac:dyDescent="0.25">
      <c r="A114" s="17" t="str">
        <f>VLOOKUP(F114,'Location List'!$A$2:$T$644,20,FALSE)</f>
        <v>Chris Kelly</v>
      </c>
      <c r="B114" s="17" t="str">
        <f>VLOOKUP(F114,'Location List'!$A$2:$T$644,19,FALSE)</f>
        <v>Mike Seymour</v>
      </c>
      <c r="C114" s="17" t="str">
        <f>VLOOKUP(F114,'Location List'!$A$2:$T$644,18,FALSE)</f>
        <v>Justin Miano</v>
      </c>
      <c r="D114" s="17" t="str">
        <f>VLOOKUP(F114,'Location List'!$A$2:$T$644,9,FALSE)</f>
        <v>REGINALD DAVENPORT</v>
      </c>
      <c r="E114" s="43" t="str">
        <f>VLOOKUP(F114,'Location List'!$A$2:$T$644,2,FALSE)</f>
        <v>BATAVIA</v>
      </c>
      <c r="F114" s="47">
        <v>349</v>
      </c>
      <c r="G114" s="91">
        <v>3.16</v>
      </c>
      <c r="H114" s="91">
        <v>3.09</v>
      </c>
      <c r="I114" s="91">
        <v>3.1</v>
      </c>
      <c r="J114" s="91">
        <v>3.08</v>
      </c>
      <c r="K114" s="51">
        <f t="shared" si="26"/>
        <v>3.1074999999999999</v>
      </c>
      <c r="L114" s="91">
        <v>3.07</v>
      </c>
      <c r="M114" s="91">
        <v>3.04</v>
      </c>
      <c r="N114" s="91">
        <v>3.01</v>
      </c>
      <c r="O114" s="91">
        <v>2.93</v>
      </c>
      <c r="P114" s="51">
        <f t="shared" si="27"/>
        <v>3.0124999999999997</v>
      </c>
      <c r="Q114" s="91">
        <v>3.02</v>
      </c>
      <c r="R114" s="91">
        <v>3.09</v>
      </c>
      <c r="S114" s="91"/>
      <c r="T114" s="91">
        <v>2.99</v>
      </c>
      <c r="U114" s="91">
        <v>3.06</v>
      </c>
      <c r="V114" s="51">
        <f t="shared" si="28"/>
        <v>3.04</v>
      </c>
      <c r="W114" s="91">
        <v>2.95</v>
      </c>
      <c r="X114" s="91">
        <v>3.09</v>
      </c>
      <c r="Y114" s="91">
        <v>3.02</v>
      </c>
      <c r="Z114" s="91">
        <v>3.06</v>
      </c>
      <c r="AA114" s="59">
        <f t="shared" si="56"/>
        <v>3.0300000000000002</v>
      </c>
      <c r="AB114" s="91">
        <v>3</v>
      </c>
      <c r="AC114" s="91">
        <v>2.94</v>
      </c>
      <c r="AD114" s="91">
        <v>2.94</v>
      </c>
      <c r="AE114" s="82">
        <v>3.14</v>
      </c>
      <c r="AF114" s="59">
        <f t="shared" si="57"/>
        <v>3.0049999999999999</v>
      </c>
      <c r="AG114" s="91">
        <v>3.05</v>
      </c>
      <c r="AH114" s="91">
        <v>3.05</v>
      </c>
      <c r="AI114" s="91">
        <v>2.99</v>
      </c>
      <c r="AJ114" s="92">
        <v>3.18</v>
      </c>
      <c r="AK114" s="92">
        <v>3.24</v>
      </c>
      <c r="AL114" s="59">
        <f t="shared" si="58"/>
        <v>3.1150000000000002</v>
      </c>
      <c r="AM114" s="92">
        <v>2.9</v>
      </c>
      <c r="AN114" s="92">
        <v>3.32</v>
      </c>
      <c r="AO114" s="92">
        <v>2.92</v>
      </c>
      <c r="AP114" s="92">
        <v>3</v>
      </c>
      <c r="AQ114" s="59">
        <f t="shared" si="59"/>
        <v>3.0350000000000001</v>
      </c>
      <c r="AR114" s="120">
        <v>2.93</v>
      </c>
      <c r="AS114" s="92">
        <v>3.11</v>
      </c>
      <c r="AT114" s="92">
        <v>3.09</v>
      </c>
      <c r="AU114" s="92">
        <v>2.85</v>
      </c>
      <c r="AV114" s="81">
        <f t="shared" si="60"/>
        <v>2.9949999999999997</v>
      </c>
      <c r="AW114" s="92">
        <v>2.91</v>
      </c>
      <c r="AX114" s="92">
        <v>2.77</v>
      </c>
      <c r="AY114" s="92">
        <v>2.87</v>
      </c>
      <c r="AZ114" s="92">
        <v>2.78</v>
      </c>
      <c r="BA114" s="92">
        <v>2.97</v>
      </c>
      <c r="BB114" s="81">
        <f t="shared" si="61"/>
        <v>2.8600000000000003</v>
      </c>
      <c r="BC114" s="92">
        <v>3.07</v>
      </c>
      <c r="BD114" s="82">
        <v>2.84</v>
      </c>
      <c r="BE114" s="82">
        <v>3.11</v>
      </c>
      <c r="BF114" s="92">
        <v>2.75</v>
      </c>
      <c r="BG114" s="81">
        <f t="shared" si="62"/>
        <v>2.9424999999999999</v>
      </c>
      <c r="BH114" s="92">
        <v>3.03</v>
      </c>
      <c r="BI114" s="82"/>
      <c r="BJ114" s="82"/>
      <c r="BK114" s="92"/>
      <c r="BL114" s="81">
        <f t="shared" si="63"/>
        <v>3.03</v>
      </c>
      <c r="BM114" s="92"/>
      <c r="BN114" s="92"/>
      <c r="BO114" s="92"/>
      <c r="BP114" s="92"/>
      <c r="BQ114" s="92"/>
      <c r="BR114" s="81" t="e">
        <f t="shared" si="64"/>
        <v>#DIV/0!</v>
      </c>
    </row>
    <row r="115" spans="1:70" ht="12.75" customHeight="1" x14ac:dyDescent="0.25">
      <c r="A115" s="17" t="str">
        <f>VLOOKUP(F115,'Location List'!$A$2:$T$644,20,FALSE)</f>
        <v>Tim Kerum</v>
      </c>
      <c r="B115" s="17" t="str">
        <f>VLOOKUP(F115,'Location List'!$A$2:$T$644,19,FALSE)</f>
        <v>Troy Chaney</v>
      </c>
      <c r="C115" s="17" t="str">
        <f>VLOOKUP(F115,'Location List'!$A$2:$T$644,18,FALSE)</f>
        <v/>
      </c>
      <c r="D115" s="17" t="str">
        <f>VLOOKUP(F115,'Location List'!$A$2:$T$644,9,FALSE)</f>
        <v>PATTY CEDILLO</v>
      </c>
      <c r="E115" s="43" t="str">
        <f>VLOOKUP(F115,'Location List'!$A$2:$T$644,2,FALSE)</f>
        <v>PALM DESERT</v>
      </c>
      <c r="F115" s="47">
        <v>353</v>
      </c>
      <c r="G115" s="91">
        <v>3.01</v>
      </c>
      <c r="H115" s="91">
        <v>2.99</v>
      </c>
      <c r="I115" s="91">
        <v>2.87</v>
      </c>
      <c r="J115" s="91">
        <v>3.06</v>
      </c>
      <c r="K115" s="51">
        <f t="shared" si="26"/>
        <v>2.9825000000000004</v>
      </c>
      <c r="L115" s="91">
        <v>2.97</v>
      </c>
      <c r="M115" s="91">
        <v>2.92</v>
      </c>
      <c r="N115" s="91">
        <v>3.21</v>
      </c>
      <c r="O115" s="91">
        <v>2.95</v>
      </c>
      <c r="P115" s="51">
        <f t="shared" si="27"/>
        <v>3.0125000000000002</v>
      </c>
      <c r="Q115" s="91">
        <v>3.31</v>
      </c>
      <c r="R115" s="91">
        <v>3.12</v>
      </c>
      <c r="S115" s="91"/>
      <c r="T115" s="91">
        <v>3</v>
      </c>
      <c r="U115" s="91">
        <v>3</v>
      </c>
      <c r="V115" s="51">
        <f t="shared" si="28"/>
        <v>3.1074999999999999</v>
      </c>
      <c r="W115" s="91">
        <v>2.94</v>
      </c>
      <c r="X115" s="91">
        <v>2.87</v>
      </c>
      <c r="Y115" s="91">
        <v>3.05</v>
      </c>
      <c r="Z115" s="91">
        <v>3.03</v>
      </c>
      <c r="AA115" s="59">
        <f t="shared" si="56"/>
        <v>2.9724999999999997</v>
      </c>
      <c r="AB115" s="91">
        <v>3.04</v>
      </c>
      <c r="AC115" s="91">
        <v>3.23</v>
      </c>
      <c r="AD115" s="91">
        <v>3.01</v>
      </c>
      <c r="AE115" s="82">
        <v>3.14</v>
      </c>
      <c r="AF115" s="59">
        <f t="shared" si="57"/>
        <v>3.105</v>
      </c>
      <c r="AG115" s="91">
        <v>3.05</v>
      </c>
      <c r="AH115" s="91">
        <v>3.06</v>
      </c>
      <c r="AI115" s="91">
        <v>3.02</v>
      </c>
      <c r="AJ115" s="92">
        <v>2.94</v>
      </c>
      <c r="AK115" s="92">
        <v>3.49</v>
      </c>
      <c r="AL115" s="59">
        <f t="shared" si="58"/>
        <v>3.1274999999999999</v>
      </c>
      <c r="AM115" s="92">
        <v>3.08</v>
      </c>
      <c r="AN115" s="92">
        <v>2.94</v>
      </c>
      <c r="AO115" s="92">
        <v>3.06</v>
      </c>
      <c r="AP115" s="92">
        <v>3.52</v>
      </c>
      <c r="AQ115" s="59">
        <f t="shared" si="59"/>
        <v>3.15</v>
      </c>
      <c r="AR115" s="120">
        <v>3.09</v>
      </c>
      <c r="AS115" s="92">
        <v>3.04</v>
      </c>
      <c r="AT115" s="92">
        <v>3.29</v>
      </c>
      <c r="AU115" s="92">
        <v>3.04</v>
      </c>
      <c r="AV115" s="81">
        <f t="shared" si="60"/>
        <v>3.1150000000000002</v>
      </c>
      <c r="AW115" s="92">
        <v>3.1</v>
      </c>
      <c r="AX115" s="92">
        <v>3.09</v>
      </c>
      <c r="AY115" s="92">
        <v>2.92</v>
      </c>
      <c r="AZ115" s="92">
        <v>2.93</v>
      </c>
      <c r="BA115" s="92">
        <v>3.5</v>
      </c>
      <c r="BB115" s="81">
        <f t="shared" si="61"/>
        <v>3.1079999999999997</v>
      </c>
      <c r="BC115" s="92">
        <v>2.93</v>
      </c>
      <c r="BD115" s="82">
        <v>3.05</v>
      </c>
      <c r="BE115" s="82">
        <v>3.11</v>
      </c>
      <c r="BF115" s="92">
        <v>3.13</v>
      </c>
      <c r="BG115" s="81">
        <f t="shared" si="62"/>
        <v>3.0549999999999997</v>
      </c>
      <c r="BH115" s="92">
        <v>3.24</v>
      </c>
      <c r="BI115" s="82"/>
      <c r="BJ115" s="82"/>
      <c r="BK115" s="92"/>
      <c r="BL115" s="81">
        <f t="shared" si="63"/>
        <v>3.24</v>
      </c>
      <c r="BM115" s="92"/>
      <c r="BN115" s="92"/>
      <c r="BO115" s="92"/>
      <c r="BP115" s="92"/>
      <c r="BQ115" s="92"/>
      <c r="BR115" s="81" t="e">
        <f t="shared" si="64"/>
        <v>#DIV/0!</v>
      </c>
    </row>
    <row r="116" spans="1:70" ht="12.75" customHeight="1" x14ac:dyDescent="0.25">
      <c r="A116" s="17" t="str">
        <f>VLOOKUP(F116,'Location List'!$A$2:$T$644,20,FALSE)</f>
        <v>Tim Kerum</v>
      </c>
      <c r="B116" s="17" t="str">
        <f>VLOOKUP(F116,'Location List'!$A$2:$T$644,19,FALSE)</f>
        <v>Troy Chaney</v>
      </c>
      <c r="C116" s="17" t="str">
        <f>VLOOKUP(F116,'Location List'!$A$2:$T$644,18,FALSE)</f>
        <v>Manuel Lopez</v>
      </c>
      <c r="D116" s="17" t="str">
        <f>VLOOKUP(F116,'Location List'!$A$2:$T$644,9,FALSE)</f>
        <v>OCTAVIO CASTANEDA</v>
      </c>
      <c r="E116" s="43" t="str">
        <f>VLOOKUP(F116,'Location List'!$A$2:$T$644,2,FALSE)</f>
        <v>VALENCIA</v>
      </c>
      <c r="F116" s="47">
        <v>355</v>
      </c>
      <c r="G116" s="91">
        <v>2.86</v>
      </c>
      <c r="H116" s="91">
        <v>3.12</v>
      </c>
      <c r="I116" s="91">
        <v>3.24</v>
      </c>
      <c r="J116" s="91">
        <v>2.84</v>
      </c>
      <c r="K116" s="51">
        <f t="shared" si="26"/>
        <v>3.0150000000000001</v>
      </c>
      <c r="L116" s="91">
        <v>3</v>
      </c>
      <c r="M116" s="91">
        <v>3.01</v>
      </c>
      <c r="N116" s="91">
        <v>3.12</v>
      </c>
      <c r="O116" s="91">
        <v>3.22</v>
      </c>
      <c r="P116" s="51">
        <f t="shared" si="27"/>
        <v>3.0874999999999999</v>
      </c>
      <c r="Q116" s="91">
        <v>2.9</v>
      </c>
      <c r="R116" s="91">
        <v>3.04</v>
      </c>
      <c r="S116" s="91"/>
      <c r="T116" s="91">
        <v>2.98</v>
      </c>
      <c r="U116" s="91">
        <v>3.01</v>
      </c>
      <c r="V116" s="51">
        <f t="shared" si="28"/>
        <v>2.9824999999999999</v>
      </c>
      <c r="W116" s="91">
        <v>2.98</v>
      </c>
      <c r="X116" s="91">
        <v>2.89</v>
      </c>
      <c r="Y116" s="91">
        <v>3.06</v>
      </c>
      <c r="Z116" s="91">
        <v>3.02</v>
      </c>
      <c r="AA116" s="59">
        <f t="shared" si="56"/>
        <v>2.9874999999999998</v>
      </c>
      <c r="AB116" s="91">
        <v>3.14</v>
      </c>
      <c r="AC116" s="91">
        <v>2.95</v>
      </c>
      <c r="AD116" s="91">
        <v>3.03</v>
      </c>
      <c r="AE116" s="82">
        <v>2.95</v>
      </c>
      <c r="AF116" s="59">
        <f t="shared" si="57"/>
        <v>3.0175000000000001</v>
      </c>
      <c r="AG116" s="91">
        <v>3.05</v>
      </c>
      <c r="AH116" s="91">
        <v>3.02</v>
      </c>
      <c r="AI116" s="91">
        <v>2.86</v>
      </c>
      <c r="AJ116" s="92">
        <v>2.86</v>
      </c>
      <c r="AK116" s="92">
        <v>2.98</v>
      </c>
      <c r="AL116" s="59">
        <f t="shared" si="58"/>
        <v>2.93</v>
      </c>
      <c r="AM116" s="92">
        <v>2.95</v>
      </c>
      <c r="AN116" s="92">
        <v>2.99</v>
      </c>
      <c r="AO116" s="92">
        <v>2.95</v>
      </c>
      <c r="AP116" s="92">
        <v>3</v>
      </c>
      <c r="AQ116" s="59">
        <f t="shared" si="59"/>
        <v>2.9725000000000001</v>
      </c>
      <c r="AR116" s="120">
        <v>3.03</v>
      </c>
      <c r="AS116" s="92">
        <v>2.98</v>
      </c>
      <c r="AT116" s="92">
        <v>3.07</v>
      </c>
      <c r="AU116" s="92">
        <v>3.15</v>
      </c>
      <c r="AV116" s="81">
        <f t="shared" si="60"/>
        <v>3.0575000000000001</v>
      </c>
      <c r="AW116" s="92">
        <v>3.07</v>
      </c>
      <c r="AX116" s="92">
        <v>2.96</v>
      </c>
      <c r="AY116" s="92">
        <v>3.7</v>
      </c>
      <c r="AZ116" s="92">
        <v>3.28</v>
      </c>
      <c r="BA116" s="92">
        <v>3.16</v>
      </c>
      <c r="BB116" s="81">
        <f t="shared" si="61"/>
        <v>3.2340000000000004</v>
      </c>
      <c r="BC116" s="92">
        <v>3.05</v>
      </c>
      <c r="BD116" s="82">
        <v>3.37</v>
      </c>
      <c r="BE116" s="82">
        <v>3.31</v>
      </c>
      <c r="BF116" s="92">
        <v>3.32</v>
      </c>
      <c r="BG116" s="81">
        <f t="shared" si="62"/>
        <v>3.2625000000000002</v>
      </c>
      <c r="BH116" s="92">
        <v>3.13</v>
      </c>
      <c r="BI116" s="82"/>
      <c r="BJ116" s="82"/>
      <c r="BK116" s="92"/>
      <c r="BL116" s="81">
        <f t="shared" si="63"/>
        <v>3.13</v>
      </c>
      <c r="BM116" s="92"/>
      <c r="BN116" s="92"/>
      <c r="BO116" s="92"/>
      <c r="BP116" s="92"/>
      <c r="BQ116" s="92"/>
      <c r="BR116" s="81" t="e">
        <f t="shared" si="64"/>
        <v>#DIV/0!</v>
      </c>
    </row>
    <row r="117" spans="1:70" ht="12.75" customHeight="1" x14ac:dyDescent="0.25">
      <c r="A117" s="17" t="str">
        <f>VLOOKUP(F117,'Location List'!$A$2:$T$644,20,FALSE)</f>
        <v>Tim Kerum</v>
      </c>
      <c r="B117" s="17" t="str">
        <f>VLOOKUP(F117,'Location List'!$A$2:$T$644,19,FALSE)</f>
        <v>Troy Chaney</v>
      </c>
      <c r="C117" s="17" t="str">
        <f>VLOOKUP(F117,'Location List'!$A$2:$T$644,18,FALSE)</f>
        <v>Luis Torres</v>
      </c>
      <c r="D117" s="17" t="str">
        <f>VLOOKUP(F117,'Location List'!$A$2:$T$644,9,FALSE)</f>
        <v>ARSHAD KHAN</v>
      </c>
      <c r="E117" s="43" t="str">
        <f>VLOOKUP(F117,'Location List'!$A$2:$T$644,2,FALSE)</f>
        <v>VICTORVILLE</v>
      </c>
      <c r="F117" s="47">
        <v>356</v>
      </c>
      <c r="G117" s="91">
        <v>3</v>
      </c>
      <c r="H117" s="91">
        <v>2.88</v>
      </c>
      <c r="I117" s="91">
        <v>2.9</v>
      </c>
      <c r="J117" s="91">
        <v>3.06</v>
      </c>
      <c r="K117" s="51">
        <f t="shared" si="26"/>
        <v>2.96</v>
      </c>
      <c r="L117" s="91">
        <v>3.31</v>
      </c>
      <c r="M117" s="91">
        <v>2.95</v>
      </c>
      <c r="N117" s="91">
        <v>2.99</v>
      </c>
      <c r="O117" s="91">
        <v>3</v>
      </c>
      <c r="P117" s="51">
        <f t="shared" si="27"/>
        <v>3.0625</v>
      </c>
      <c r="Q117" s="91">
        <v>2.96</v>
      </c>
      <c r="R117" s="91">
        <v>3.48</v>
      </c>
      <c r="S117" s="91"/>
      <c r="T117" s="91">
        <v>2.96</v>
      </c>
      <c r="U117" s="91">
        <v>3</v>
      </c>
      <c r="V117" s="51">
        <f t="shared" si="28"/>
        <v>3.0999999999999996</v>
      </c>
      <c r="W117" s="91">
        <v>2.94</v>
      </c>
      <c r="X117" s="91">
        <v>2.95</v>
      </c>
      <c r="Y117" s="91">
        <v>2.98</v>
      </c>
      <c r="Z117" s="91">
        <v>2.99</v>
      </c>
      <c r="AA117" s="59">
        <f t="shared" si="56"/>
        <v>2.9650000000000003</v>
      </c>
      <c r="AB117" s="91">
        <v>2.99</v>
      </c>
      <c r="AC117" s="91">
        <v>3.16</v>
      </c>
      <c r="AD117" s="91">
        <v>3.35</v>
      </c>
      <c r="AE117" s="82">
        <v>3.53</v>
      </c>
      <c r="AF117" s="59">
        <f t="shared" si="57"/>
        <v>3.2574999999999998</v>
      </c>
      <c r="AG117" s="91">
        <v>3.07</v>
      </c>
      <c r="AH117" s="91">
        <v>3</v>
      </c>
      <c r="AI117" s="91">
        <v>3.11</v>
      </c>
      <c r="AJ117" s="92">
        <v>3.46</v>
      </c>
      <c r="AK117" s="92">
        <v>3.03</v>
      </c>
      <c r="AL117" s="59">
        <f t="shared" si="58"/>
        <v>3.15</v>
      </c>
      <c r="AM117" s="92">
        <v>3.09</v>
      </c>
      <c r="AN117" s="92">
        <v>3.13</v>
      </c>
      <c r="AO117" s="92">
        <v>3.27</v>
      </c>
      <c r="AP117" s="92">
        <v>3</v>
      </c>
      <c r="AQ117" s="59">
        <f t="shared" si="59"/>
        <v>3.1225000000000001</v>
      </c>
      <c r="AR117" s="120">
        <v>3.11</v>
      </c>
      <c r="AS117" s="92">
        <v>3.21</v>
      </c>
      <c r="AT117" s="92">
        <v>2.9</v>
      </c>
      <c r="AU117" s="92">
        <v>2.95</v>
      </c>
      <c r="AV117" s="81">
        <f t="shared" si="60"/>
        <v>3.0425000000000004</v>
      </c>
      <c r="AW117" s="92">
        <v>3.15</v>
      </c>
      <c r="AX117" s="92">
        <v>3.1</v>
      </c>
      <c r="AY117" s="92">
        <v>2.96</v>
      </c>
      <c r="AZ117" s="92">
        <v>3</v>
      </c>
      <c r="BA117" s="92">
        <v>2.96</v>
      </c>
      <c r="BB117" s="81">
        <f t="shared" si="61"/>
        <v>3.0340000000000003</v>
      </c>
      <c r="BC117" s="92">
        <v>3.11</v>
      </c>
      <c r="BD117" s="82">
        <v>3.04</v>
      </c>
      <c r="BE117" s="82">
        <v>2.99</v>
      </c>
      <c r="BF117" s="92">
        <v>3.09</v>
      </c>
      <c r="BG117" s="81">
        <f t="shared" si="62"/>
        <v>3.0575000000000001</v>
      </c>
      <c r="BH117" s="92">
        <v>3.15</v>
      </c>
      <c r="BI117" s="82"/>
      <c r="BJ117" s="82"/>
      <c r="BK117" s="92"/>
      <c r="BL117" s="81">
        <f t="shared" si="63"/>
        <v>3.15</v>
      </c>
      <c r="BM117" s="92"/>
      <c r="BN117" s="92"/>
      <c r="BO117" s="92"/>
      <c r="BP117" s="92"/>
      <c r="BQ117" s="92"/>
      <c r="BR117" s="81" t="e">
        <f t="shared" si="64"/>
        <v>#DIV/0!</v>
      </c>
    </row>
    <row r="118" spans="1:70" ht="12.75" customHeight="1" x14ac:dyDescent="0.25">
      <c r="A118" s="17" t="str">
        <f>VLOOKUP(F118,'Location List'!$A$2:$T$644,20,FALSE)</f>
        <v>Tim Kerum</v>
      </c>
      <c r="B118" s="17" t="str">
        <f>VLOOKUP(F118,'Location List'!$A$2:$T$644,19,FALSE)</f>
        <v>Troy Chaney</v>
      </c>
      <c r="C118" s="17" t="str">
        <f>VLOOKUP(F118,'Location List'!$A$2:$T$644,18,FALSE)</f>
        <v>JOAQUIN FREGOSO</v>
      </c>
      <c r="D118" s="17" t="str">
        <f>VLOOKUP(F118,'Location List'!$A$2:$T$644,9,FALSE)</f>
        <v>CLAUDIA RIVAS</v>
      </c>
      <c r="E118" s="43" t="str">
        <f>VLOOKUP(F118,'Location List'!$A$2:$T$644,2,FALSE)</f>
        <v>LAKEWOOD</v>
      </c>
      <c r="F118" s="47">
        <v>357</v>
      </c>
      <c r="G118" s="91">
        <v>3.25</v>
      </c>
      <c r="H118" s="91">
        <v>3.23</v>
      </c>
      <c r="I118" s="91">
        <v>2.9</v>
      </c>
      <c r="J118" s="91">
        <v>3.08</v>
      </c>
      <c r="K118" s="51">
        <f t="shared" si="26"/>
        <v>3.1150000000000002</v>
      </c>
      <c r="L118" s="91">
        <v>2.84</v>
      </c>
      <c r="M118" s="91">
        <v>3.15</v>
      </c>
      <c r="N118" s="91">
        <v>3.07</v>
      </c>
      <c r="O118" s="91">
        <v>3.14</v>
      </c>
      <c r="P118" s="51">
        <f t="shared" si="27"/>
        <v>3.0500000000000003</v>
      </c>
      <c r="Q118" s="91">
        <v>2.99</v>
      </c>
      <c r="R118" s="91">
        <v>2.88</v>
      </c>
      <c r="S118" s="91"/>
      <c r="T118" s="91">
        <v>2.93</v>
      </c>
      <c r="U118" s="91">
        <v>2.93</v>
      </c>
      <c r="V118" s="51">
        <f t="shared" si="28"/>
        <v>2.9325000000000001</v>
      </c>
      <c r="W118" s="91">
        <v>3.04</v>
      </c>
      <c r="X118" s="91">
        <v>3.16</v>
      </c>
      <c r="Y118" s="91">
        <v>3.05</v>
      </c>
      <c r="Z118" s="91">
        <v>3.08</v>
      </c>
      <c r="AA118" s="59">
        <f t="shared" si="56"/>
        <v>3.0825</v>
      </c>
      <c r="AB118" s="91">
        <v>2.87</v>
      </c>
      <c r="AC118" s="91">
        <v>2.91</v>
      </c>
      <c r="AD118" s="91">
        <v>3.01</v>
      </c>
      <c r="AE118" s="82">
        <v>3.22</v>
      </c>
      <c r="AF118" s="59">
        <f t="shared" si="57"/>
        <v>3.0024999999999999</v>
      </c>
      <c r="AG118" s="91">
        <v>2.98</v>
      </c>
      <c r="AH118" s="91">
        <v>3.11</v>
      </c>
      <c r="AI118" s="91">
        <v>3.66</v>
      </c>
      <c r="AJ118" s="92">
        <v>3.8</v>
      </c>
      <c r="AK118" s="92">
        <v>3.07</v>
      </c>
      <c r="AL118" s="59">
        <f t="shared" si="58"/>
        <v>3.41</v>
      </c>
      <c r="AM118" s="92">
        <v>3.27</v>
      </c>
      <c r="AN118" s="92">
        <v>3.07</v>
      </c>
      <c r="AO118" s="92">
        <v>3.2</v>
      </c>
      <c r="AP118" s="92">
        <v>3.23</v>
      </c>
      <c r="AQ118" s="59">
        <f t="shared" si="59"/>
        <v>3.1924999999999999</v>
      </c>
      <c r="AR118" s="120">
        <v>3.22</v>
      </c>
      <c r="AS118" s="92">
        <v>3.38</v>
      </c>
      <c r="AT118" s="92">
        <v>3.28</v>
      </c>
      <c r="AU118" s="92">
        <v>3.41</v>
      </c>
      <c r="AV118" s="81">
        <f t="shared" si="60"/>
        <v>3.3224999999999998</v>
      </c>
      <c r="AW118" s="92">
        <v>3.14</v>
      </c>
      <c r="AX118" s="92">
        <v>3.89</v>
      </c>
      <c r="AY118" s="92">
        <v>3.61</v>
      </c>
      <c r="AZ118" s="92">
        <v>2.96</v>
      </c>
      <c r="BA118" s="92">
        <v>2.8</v>
      </c>
      <c r="BB118" s="81">
        <f t="shared" si="61"/>
        <v>3.2800000000000002</v>
      </c>
      <c r="BC118" s="92">
        <v>3.19</v>
      </c>
      <c r="BD118" s="82">
        <v>3.22</v>
      </c>
      <c r="BE118" s="82">
        <v>3.03</v>
      </c>
      <c r="BF118" s="92">
        <v>2.93</v>
      </c>
      <c r="BG118" s="81">
        <f t="shared" si="62"/>
        <v>3.0924999999999998</v>
      </c>
      <c r="BH118" s="92">
        <v>3.15</v>
      </c>
      <c r="BI118" s="82"/>
      <c r="BJ118" s="82"/>
      <c r="BK118" s="92"/>
      <c r="BL118" s="81">
        <f t="shared" si="63"/>
        <v>3.15</v>
      </c>
      <c r="BM118" s="92"/>
      <c r="BN118" s="92"/>
      <c r="BO118" s="92"/>
      <c r="BP118" s="92"/>
      <c r="BQ118" s="92"/>
      <c r="BR118" s="81" t="e">
        <f t="shared" si="64"/>
        <v>#DIV/0!</v>
      </c>
    </row>
    <row r="119" spans="1:70" ht="12.75" customHeight="1" x14ac:dyDescent="0.25">
      <c r="A119" s="17" t="str">
        <f>VLOOKUP(F119,'Location List'!$A$2:$T$644,20,FALSE)</f>
        <v>Tim Kerum</v>
      </c>
      <c r="B119" s="17" t="str">
        <f>VLOOKUP(F119,'Location List'!$A$2:$T$644,19,FALSE)</f>
        <v>Troy Chaney</v>
      </c>
      <c r="C119" s="17" t="str">
        <f>VLOOKUP(F119,'Location List'!$A$2:$T$644,18,FALSE)</f>
        <v>JOAQUIN FREGOSO</v>
      </c>
      <c r="D119" s="17" t="str">
        <f>VLOOKUP(F119,'Location List'!$A$2:$T$644,9,FALSE)</f>
        <v>CLAUDIA RIVAS</v>
      </c>
      <c r="E119" s="43" t="str">
        <f>VLOOKUP(F119,'Location List'!$A$2:$T$644,2,FALSE)</f>
        <v>TORRANCE</v>
      </c>
      <c r="F119" s="47">
        <v>358</v>
      </c>
      <c r="G119" s="91">
        <v>3.12</v>
      </c>
      <c r="H119" s="91">
        <v>3.28</v>
      </c>
      <c r="I119" s="91">
        <v>3.02</v>
      </c>
      <c r="J119" s="91">
        <v>3.33</v>
      </c>
      <c r="K119" s="51">
        <f t="shared" si="26"/>
        <v>3.1875</v>
      </c>
      <c r="L119" s="91">
        <v>2.72</v>
      </c>
      <c r="M119" s="91">
        <v>3.08</v>
      </c>
      <c r="N119" s="91">
        <v>2.96</v>
      </c>
      <c r="O119" s="91">
        <v>3.19</v>
      </c>
      <c r="P119" s="51">
        <f t="shared" si="27"/>
        <v>2.9875000000000003</v>
      </c>
      <c r="Q119" s="91">
        <v>3.2</v>
      </c>
      <c r="R119" s="91">
        <v>3.1</v>
      </c>
      <c r="S119" s="91"/>
      <c r="T119" s="91">
        <v>3.13</v>
      </c>
      <c r="U119" s="91">
        <v>3.22</v>
      </c>
      <c r="V119" s="51">
        <f t="shared" si="28"/>
        <v>3.1625000000000001</v>
      </c>
      <c r="W119" s="91">
        <v>3.4</v>
      </c>
      <c r="X119" s="91">
        <v>3.06</v>
      </c>
      <c r="Y119" s="91">
        <v>2.93</v>
      </c>
      <c r="Z119" s="91">
        <v>2.89</v>
      </c>
      <c r="AA119" s="59">
        <f t="shared" si="56"/>
        <v>3.0700000000000003</v>
      </c>
      <c r="AB119" s="91">
        <v>2.98</v>
      </c>
      <c r="AC119" s="91">
        <v>3.06</v>
      </c>
      <c r="AD119" s="91">
        <v>2.91</v>
      </c>
      <c r="AE119" s="82">
        <v>3.06</v>
      </c>
      <c r="AF119" s="59">
        <f t="shared" si="57"/>
        <v>3.0024999999999999</v>
      </c>
      <c r="AG119" s="91">
        <v>2.92</v>
      </c>
      <c r="AH119" s="91">
        <v>2.92</v>
      </c>
      <c r="AI119" s="91">
        <v>3.07</v>
      </c>
      <c r="AJ119" s="92">
        <v>2.93</v>
      </c>
      <c r="AK119" s="92">
        <v>3.12</v>
      </c>
      <c r="AL119" s="59">
        <f t="shared" si="58"/>
        <v>3.01</v>
      </c>
      <c r="AM119" s="92">
        <v>3.85</v>
      </c>
      <c r="AN119" s="92">
        <v>3.02</v>
      </c>
      <c r="AO119" s="92">
        <v>3.16</v>
      </c>
      <c r="AP119" s="92">
        <v>3.21</v>
      </c>
      <c r="AQ119" s="59">
        <f t="shared" si="59"/>
        <v>3.3100000000000005</v>
      </c>
      <c r="AR119" s="120">
        <v>3.7</v>
      </c>
      <c r="AS119" s="92">
        <v>2.85</v>
      </c>
      <c r="AT119" s="92">
        <v>2.93</v>
      </c>
      <c r="AU119" s="92">
        <v>3.08</v>
      </c>
      <c r="AV119" s="81">
        <f t="shared" si="60"/>
        <v>3.14</v>
      </c>
      <c r="AW119" s="92">
        <v>3.48</v>
      </c>
      <c r="AX119" s="92">
        <v>3.23</v>
      </c>
      <c r="AY119" s="92">
        <v>2.91</v>
      </c>
      <c r="AZ119" s="92">
        <v>3.1</v>
      </c>
      <c r="BA119" s="92">
        <v>3.26</v>
      </c>
      <c r="BB119" s="81">
        <f t="shared" si="61"/>
        <v>3.1960000000000002</v>
      </c>
      <c r="BC119" s="92">
        <v>3.28</v>
      </c>
      <c r="BD119" s="82">
        <v>3.38</v>
      </c>
      <c r="BE119" s="82">
        <v>2.95</v>
      </c>
      <c r="BF119" s="92">
        <v>3.1</v>
      </c>
      <c r="BG119" s="81">
        <f t="shared" si="62"/>
        <v>3.1774999999999998</v>
      </c>
      <c r="BH119" s="92">
        <v>3.07</v>
      </c>
      <c r="BI119" s="82"/>
      <c r="BJ119" s="82"/>
      <c r="BK119" s="92"/>
      <c r="BL119" s="81">
        <f t="shared" si="63"/>
        <v>3.07</v>
      </c>
      <c r="BM119" s="92"/>
      <c r="BN119" s="92"/>
      <c r="BO119" s="92"/>
      <c r="BP119" s="92"/>
      <c r="BQ119" s="92"/>
      <c r="BR119" s="81" t="e">
        <f t="shared" si="64"/>
        <v>#DIV/0!</v>
      </c>
    </row>
    <row r="120" spans="1:70" ht="12.75" customHeight="1" x14ac:dyDescent="0.25">
      <c r="A120" s="17" t="str">
        <f>VLOOKUP(F120,'Location List'!$A$2:$T$644,20,FALSE)</f>
        <v>Chris Kelly</v>
      </c>
      <c r="B120" s="17" t="str">
        <f>VLOOKUP(F120,'Location List'!$A$2:$T$644,19,FALSE)</f>
        <v>Victor Ayrapetov</v>
      </c>
      <c r="C120" s="17" t="str">
        <f>VLOOKUP(F120,'Location List'!$A$2:$T$644,18,FALSE)</f>
        <v>Nicholas Glenn</v>
      </c>
      <c r="D120" s="17" t="str">
        <f>VLOOKUP(F120,'Location List'!$A$2:$T$644,9,FALSE)</f>
        <v>ALI ELALI</v>
      </c>
      <c r="E120" s="43" t="str">
        <f>VLOOKUP(F120,'Location List'!$A$2:$T$644,2,FALSE)</f>
        <v>DEARBORN</v>
      </c>
      <c r="F120" s="47">
        <v>359</v>
      </c>
      <c r="G120" s="91">
        <v>3.08</v>
      </c>
      <c r="H120" s="91">
        <v>3.13</v>
      </c>
      <c r="I120" s="91">
        <v>2.96</v>
      </c>
      <c r="J120" s="91">
        <v>3.33</v>
      </c>
      <c r="K120" s="51">
        <f t="shared" si="26"/>
        <v>3.125</v>
      </c>
      <c r="L120" s="91">
        <v>2.92</v>
      </c>
      <c r="M120" s="91">
        <v>2.92</v>
      </c>
      <c r="N120" s="91">
        <v>3.16</v>
      </c>
      <c r="O120" s="91">
        <v>2.9</v>
      </c>
      <c r="P120" s="51">
        <f t="shared" si="27"/>
        <v>2.9750000000000001</v>
      </c>
      <c r="Q120" s="91">
        <v>2.9</v>
      </c>
      <c r="R120" s="91">
        <v>2.83</v>
      </c>
      <c r="S120" s="91"/>
      <c r="T120" s="91">
        <v>2.9</v>
      </c>
      <c r="U120" s="91">
        <v>2.99</v>
      </c>
      <c r="V120" s="51">
        <f t="shared" si="28"/>
        <v>2.9050000000000002</v>
      </c>
      <c r="W120" s="91">
        <v>3</v>
      </c>
      <c r="X120" s="91">
        <v>2.96</v>
      </c>
      <c r="Y120" s="91">
        <v>3.25</v>
      </c>
      <c r="Z120" s="91">
        <v>3.44</v>
      </c>
      <c r="AA120" s="59">
        <f t="shared" si="56"/>
        <v>3.1625000000000001</v>
      </c>
      <c r="AB120" s="91">
        <v>2.87</v>
      </c>
      <c r="AC120" s="91">
        <v>2.96</v>
      </c>
      <c r="AD120" s="91">
        <v>2.89</v>
      </c>
      <c r="AE120" s="82">
        <v>3</v>
      </c>
      <c r="AF120" s="59">
        <f t="shared" si="57"/>
        <v>2.93</v>
      </c>
      <c r="AG120" s="91">
        <v>3.08</v>
      </c>
      <c r="AH120" s="91">
        <v>3.29</v>
      </c>
      <c r="AI120" s="91">
        <v>3.27</v>
      </c>
      <c r="AJ120" s="92">
        <v>3.48</v>
      </c>
      <c r="AK120" s="92">
        <v>3.46</v>
      </c>
      <c r="AL120" s="59">
        <f t="shared" si="58"/>
        <v>3.375</v>
      </c>
      <c r="AM120" s="92">
        <v>2.98</v>
      </c>
      <c r="AN120" s="92">
        <v>2.94</v>
      </c>
      <c r="AO120" s="92">
        <v>2.91</v>
      </c>
      <c r="AP120" s="92">
        <v>3.01</v>
      </c>
      <c r="AQ120" s="59">
        <f t="shared" si="59"/>
        <v>2.96</v>
      </c>
      <c r="AR120" s="120">
        <v>3.03</v>
      </c>
      <c r="AS120" s="92">
        <v>2.94</v>
      </c>
      <c r="AT120" s="92">
        <v>3.04</v>
      </c>
      <c r="AU120" s="92">
        <v>2.9</v>
      </c>
      <c r="AV120" s="81">
        <f t="shared" si="60"/>
        <v>2.9775</v>
      </c>
      <c r="AW120" s="92">
        <v>2.96</v>
      </c>
      <c r="AX120" s="92">
        <v>2.86</v>
      </c>
      <c r="AY120" s="92">
        <v>3.01</v>
      </c>
      <c r="AZ120" s="92">
        <v>2.97</v>
      </c>
      <c r="BA120" s="92">
        <v>3.18</v>
      </c>
      <c r="BB120" s="81">
        <f t="shared" si="61"/>
        <v>2.996</v>
      </c>
      <c r="BC120" s="92">
        <v>3.2</v>
      </c>
      <c r="BD120" s="82">
        <v>3.35</v>
      </c>
      <c r="BE120" s="82">
        <v>3.39</v>
      </c>
      <c r="BF120" s="92">
        <v>3.49</v>
      </c>
      <c r="BG120" s="81">
        <f t="shared" si="62"/>
        <v>3.3575000000000004</v>
      </c>
      <c r="BH120" s="92">
        <v>3.01</v>
      </c>
      <c r="BI120" s="82"/>
      <c r="BJ120" s="82"/>
      <c r="BK120" s="92"/>
      <c r="BL120" s="81">
        <f t="shared" si="63"/>
        <v>3.01</v>
      </c>
      <c r="BM120" s="92"/>
      <c r="BN120" s="92"/>
      <c r="BO120" s="92"/>
      <c r="BP120" s="92"/>
      <c r="BQ120" s="92"/>
      <c r="BR120" s="81" t="e">
        <f t="shared" si="64"/>
        <v>#DIV/0!</v>
      </c>
    </row>
    <row r="121" spans="1:70" ht="12.75" customHeight="1" x14ac:dyDescent="0.25">
      <c r="A121" s="17" t="str">
        <f>VLOOKUP(F121,'Location List'!$A$2:$T$644,20,FALSE)</f>
        <v>Chris Kelly</v>
      </c>
      <c r="B121" s="17" t="str">
        <f>VLOOKUP(F121,'Location List'!$A$2:$T$644,19,FALSE)</f>
        <v>Mike Seymour</v>
      </c>
      <c r="C121" s="17" t="str">
        <f>VLOOKUP(F121,'Location List'!$A$2:$T$644,18,FALSE)</f>
        <v>James Schwab</v>
      </c>
      <c r="D121" s="17" t="str">
        <f>VLOOKUP(F121,'Location List'!$A$2:$T$644,9,FALSE)</f>
        <v>REGINALD DAVENPORT</v>
      </c>
      <c r="E121" s="43" t="str">
        <f>VLOOKUP(F121,'Location List'!$A$2:$T$644,2,FALSE)</f>
        <v>PEORIA</v>
      </c>
      <c r="F121" s="47">
        <v>360</v>
      </c>
      <c r="G121" s="91">
        <v>3.08</v>
      </c>
      <c r="H121" s="91">
        <v>3.04</v>
      </c>
      <c r="I121" s="91">
        <v>2.88</v>
      </c>
      <c r="J121" s="91">
        <v>3.17</v>
      </c>
      <c r="K121" s="51">
        <f t="shared" si="26"/>
        <v>3.0425</v>
      </c>
      <c r="L121" s="91">
        <v>2.9</v>
      </c>
      <c r="M121" s="91">
        <v>2.99</v>
      </c>
      <c r="N121" s="91">
        <v>3.21</v>
      </c>
      <c r="O121" s="91">
        <v>2.86</v>
      </c>
      <c r="P121" s="51">
        <f t="shared" si="27"/>
        <v>2.99</v>
      </c>
      <c r="Q121" s="91">
        <v>2.88</v>
      </c>
      <c r="R121" s="91">
        <v>2.93</v>
      </c>
      <c r="S121" s="91"/>
      <c r="T121" s="91">
        <v>2.88</v>
      </c>
      <c r="U121" s="91">
        <v>2.97</v>
      </c>
      <c r="V121" s="51">
        <f t="shared" si="28"/>
        <v>2.9150000000000005</v>
      </c>
      <c r="W121" s="91">
        <v>3</v>
      </c>
      <c r="X121" s="91">
        <v>2.9</v>
      </c>
      <c r="Y121" s="91">
        <v>3.15</v>
      </c>
      <c r="Z121" s="91">
        <v>3.01</v>
      </c>
      <c r="AA121" s="59">
        <f t="shared" si="56"/>
        <v>3.0150000000000001</v>
      </c>
      <c r="AB121" s="91">
        <v>2.78</v>
      </c>
      <c r="AC121" s="91">
        <v>2.86</v>
      </c>
      <c r="AD121" s="91">
        <v>3</v>
      </c>
      <c r="AE121" s="82">
        <v>3.04</v>
      </c>
      <c r="AF121" s="59">
        <f t="shared" si="57"/>
        <v>2.92</v>
      </c>
      <c r="AG121" s="91">
        <v>3.3</v>
      </c>
      <c r="AH121" s="91">
        <v>3.11</v>
      </c>
      <c r="AI121" s="91">
        <v>3.1</v>
      </c>
      <c r="AJ121" s="92">
        <v>3.27</v>
      </c>
      <c r="AK121" s="92">
        <v>3.16</v>
      </c>
      <c r="AL121" s="59">
        <f t="shared" si="58"/>
        <v>3.16</v>
      </c>
      <c r="AM121" s="92">
        <v>3.02</v>
      </c>
      <c r="AN121" s="92">
        <v>3</v>
      </c>
      <c r="AO121" s="92">
        <v>3.04</v>
      </c>
      <c r="AP121" s="92">
        <v>3.2</v>
      </c>
      <c r="AQ121" s="59">
        <f t="shared" si="59"/>
        <v>3.0649999999999995</v>
      </c>
      <c r="AR121" s="120">
        <v>2.97</v>
      </c>
      <c r="AS121" s="92">
        <v>3.27</v>
      </c>
      <c r="AT121" s="92">
        <v>3.2</v>
      </c>
      <c r="AU121" s="92">
        <v>3.17</v>
      </c>
      <c r="AV121" s="81">
        <f t="shared" si="60"/>
        <v>3.1525000000000003</v>
      </c>
      <c r="AW121" s="92">
        <v>3.29</v>
      </c>
      <c r="AX121" s="92">
        <v>3.22</v>
      </c>
      <c r="AY121" s="92">
        <v>2.93</v>
      </c>
      <c r="AZ121" s="92">
        <v>2.87</v>
      </c>
      <c r="BA121" s="92">
        <v>2.9</v>
      </c>
      <c r="BB121" s="81">
        <f t="shared" si="61"/>
        <v>3.0419999999999998</v>
      </c>
      <c r="BC121" s="92">
        <v>3.12</v>
      </c>
      <c r="BD121" s="82">
        <v>2.85</v>
      </c>
      <c r="BE121" s="82">
        <v>2.76</v>
      </c>
      <c r="BF121" s="92">
        <v>2.98</v>
      </c>
      <c r="BG121" s="81">
        <f t="shared" si="62"/>
        <v>2.9275000000000002</v>
      </c>
      <c r="BH121" s="92">
        <v>3.03</v>
      </c>
      <c r="BI121" s="82"/>
      <c r="BJ121" s="82"/>
      <c r="BK121" s="92"/>
      <c r="BL121" s="81">
        <f t="shared" si="63"/>
        <v>3.03</v>
      </c>
      <c r="BM121" s="92"/>
      <c r="BN121" s="92"/>
      <c r="BO121" s="92"/>
      <c r="BP121" s="92"/>
      <c r="BQ121" s="92"/>
      <c r="BR121" s="81" t="e">
        <f t="shared" si="64"/>
        <v>#DIV/0!</v>
      </c>
    </row>
    <row r="122" spans="1:70" ht="12.75" customHeight="1" x14ac:dyDescent="0.25">
      <c r="A122" s="17" t="str">
        <f>VLOOKUP(F122,'Location List'!$A$2:$T$644,20,FALSE)</f>
        <v>Tim Kerum</v>
      </c>
      <c r="B122" s="17" t="str">
        <f>VLOOKUP(F122,'Location List'!$A$2:$T$644,19,FALSE)</f>
        <v>Troy Chaney</v>
      </c>
      <c r="C122" s="17" t="str">
        <f>VLOOKUP(F122,'Location List'!$A$2:$T$644,18,FALSE)</f>
        <v>JOAQUIN FREGOSO</v>
      </c>
      <c r="D122" s="17" t="str">
        <f>VLOOKUP(F122,'Location List'!$A$2:$T$644,9,FALSE)</f>
        <v>CLAUDIA RIVAS</v>
      </c>
      <c r="E122" s="43" t="str">
        <f>VLOOKUP(F122,'Location List'!$A$2:$T$644,2,FALSE)</f>
        <v>CERRITOS</v>
      </c>
      <c r="F122" s="47">
        <v>362</v>
      </c>
      <c r="G122" s="91">
        <v>3.33</v>
      </c>
      <c r="H122" s="91">
        <v>3.22</v>
      </c>
      <c r="I122" s="91">
        <v>3.12</v>
      </c>
      <c r="J122" s="91">
        <v>2.95</v>
      </c>
      <c r="K122" s="51">
        <f t="shared" si="26"/>
        <v>3.1550000000000002</v>
      </c>
      <c r="L122" s="91">
        <v>3.08</v>
      </c>
      <c r="M122" s="91">
        <v>3.06</v>
      </c>
      <c r="N122" s="91">
        <v>3.06</v>
      </c>
      <c r="O122" s="91">
        <v>3.06</v>
      </c>
      <c r="P122" s="51">
        <f t="shared" si="27"/>
        <v>3.0650000000000004</v>
      </c>
      <c r="Q122" s="91">
        <v>2.93</v>
      </c>
      <c r="R122" s="91">
        <v>3.06</v>
      </c>
      <c r="S122" s="91"/>
      <c r="T122" s="91">
        <v>2.75</v>
      </c>
      <c r="U122" s="91">
        <v>3.17</v>
      </c>
      <c r="V122" s="51">
        <f t="shared" si="28"/>
        <v>2.9775</v>
      </c>
      <c r="W122" s="91">
        <v>3.07</v>
      </c>
      <c r="X122" s="91">
        <v>3.03</v>
      </c>
      <c r="Y122" s="91">
        <v>3.36</v>
      </c>
      <c r="Z122" s="91">
        <v>3.33</v>
      </c>
      <c r="AA122" s="59">
        <f t="shared" si="56"/>
        <v>3.1974999999999998</v>
      </c>
      <c r="AB122" s="91">
        <v>3.04</v>
      </c>
      <c r="AC122" s="91">
        <v>3.12</v>
      </c>
      <c r="AD122" s="91">
        <v>2.94</v>
      </c>
      <c r="AE122" s="82">
        <v>3.25</v>
      </c>
      <c r="AF122" s="59">
        <f t="shared" si="57"/>
        <v>3.0874999999999999</v>
      </c>
      <c r="AG122" s="91">
        <v>3.12</v>
      </c>
      <c r="AH122" s="91">
        <v>3.17</v>
      </c>
      <c r="AI122" s="91">
        <v>3.25</v>
      </c>
      <c r="AJ122" s="92">
        <v>3.29</v>
      </c>
      <c r="AK122" s="92">
        <v>3.06</v>
      </c>
      <c r="AL122" s="59">
        <f t="shared" si="58"/>
        <v>3.1925000000000003</v>
      </c>
      <c r="AM122" s="92">
        <v>3.26</v>
      </c>
      <c r="AN122" s="92">
        <v>3.17</v>
      </c>
      <c r="AO122" s="92">
        <v>3.13</v>
      </c>
      <c r="AP122" s="92">
        <v>3.06</v>
      </c>
      <c r="AQ122" s="59">
        <f t="shared" si="59"/>
        <v>3.1549999999999998</v>
      </c>
      <c r="AR122" s="120">
        <v>3.07</v>
      </c>
      <c r="AS122" s="92">
        <v>3.4</v>
      </c>
      <c r="AT122" s="92">
        <v>3.11</v>
      </c>
      <c r="AU122" s="92">
        <v>2.97</v>
      </c>
      <c r="AV122" s="81">
        <f t="shared" si="60"/>
        <v>3.1375000000000002</v>
      </c>
      <c r="AW122" s="92">
        <v>3.08</v>
      </c>
      <c r="AX122" s="92">
        <v>2.93</v>
      </c>
      <c r="AY122" s="92">
        <v>2.67</v>
      </c>
      <c r="AZ122" s="92">
        <v>2.76</v>
      </c>
      <c r="BA122" s="92">
        <v>2.93</v>
      </c>
      <c r="BB122" s="81">
        <f t="shared" si="61"/>
        <v>2.8739999999999997</v>
      </c>
      <c r="BC122" s="92">
        <v>2.94</v>
      </c>
      <c r="BD122" s="82">
        <v>2.98</v>
      </c>
      <c r="BE122" s="82">
        <v>2.76</v>
      </c>
      <c r="BF122" s="92">
        <v>3.03</v>
      </c>
      <c r="BG122" s="81">
        <f t="shared" si="62"/>
        <v>2.9274999999999998</v>
      </c>
      <c r="BH122" s="92">
        <v>3.79</v>
      </c>
      <c r="BI122" s="82"/>
      <c r="BJ122" s="82"/>
      <c r="BK122" s="92"/>
      <c r="BL122" s="81">
        <f t="shared" si="63"/>
        <v>3.79</v>
      </c>
      <c r="BM122" s="92"/>
      <c r="BN122" s="92"/>
      <c r="BO122" s="92"/>
      <c r="BP122" s="92"/>
      <c r="BQ122" s="92"/>
      <c r="BR122" s="81" t="e">
        <f t="shared" si="64"/>
        <v>#DIV/0!</v>
      </c>
    </row>
    <row r="123" spans="1:70" ht="12.75" customHeight="1" x14ac:dyDescent="0.25">
      <c r="A123" s="17" t="str">
        <f>VLOOKUP(F123,'Location List'!$A$2:$T$644,20,FALSE)</f>
        <v>Tim Kerum</v>
      </c>
      <c r="B123" s="17" t="str">
        <f>VLOOKUP(F123,'Location List'!$A$2:$T$644,19,FALSE)</f>
        <v>Troy Chaney</v>
      </c>
      <c r="C123" s="17" t="str">
        <f>VLOOKUP(F123,'Location List'!$A$2:$T$644,18,FALSE)</f>
        <v>Austin Manzo</v>
      </c>
      <c r="D123" s="17" t="str">
        <f>VLOOKUP(F123,'Location List'!$A$2:$T$644,9,FALSE)</f>
        <v>YURI PENA</v>
      </c>
      <c r="E123" s="43" t="str">
        <f>VLOOKUP(F123,'Location List'!$A$2:$T$644,2,FALSE)</f>
        <v>HAYWARD</v>
      </c>
      <c r="F123" s="47">
        <v>363</v>
      </c>
      <c r="G123" s="91">
        <v>2.9</v>
      </c>
      <c r="H123" s="91">
        <v>3.26</v>
      </c>
      <c r="I123" s="91">
        <v>3.1</v>
      </c>
      <c r="J123" s="91">
        <v>3.37</v>
      </c>
      <c r="K123" s="51">
        <f t="shared" si="26"/>
        <v>3.1574999999999998</v>
      </c>
      <c r="L123" s="91">
        <v>3.34</v>
      </c>
      <c r="M123" s="91">
        <v>3.16</v>
      </c>
      <c r="N123" s="91">
        <v>3.32</v>
      </c>
      <c r="O123" s="91">
        <v>3.17</v>
      </c>
      <c r="P123" s="51">
        <f t="shared" si="27"/>
        <v>3.2475000000000001</v>
      </c>
      <c r="Q123" s="91">
        <v>3.69</v>
      </c>
      <c r="R123" s="91">
        <v>3.04</v>
      </c>
      <c r="S123" s="91"/>
      <c r="T123" s="91">
        <v>2.83</v>
      </c>
      <c r="U123" s="91">
        <v>2.73</v>
      </c>
      <c r="V123" s="51">
        <f t="shared" si="28"/>
        <v>3.0725000000000002</v>
      </c>
      <c r="W123" s="91">
        <v>3.05</v>
      </c>
      <c r="X123" s="91">
        <v>3.25</v>
      </c>
      <c r="Y123" s="91">
        <v>2.92</v>
      </c>
      <c r="Z123" s="91">
        <v>2.86</v>
      </c>
      <c r="AA123" s="59">
        <f t="shared" si="56"/>
        <v>3.0199999999999996</v>
      </c>
      <c r="AB123" s="91">
        <v>3.1</v>
      </c>
      <c r="AC123" s="91">
        <v>3.15</v>
      </c>
      <c r="AD123" s="91">
        <v>3.16</v>
      </c>
      <c r="AE123" s="82">
        <v>3.48</v>
      </c>
      <c r="AF123" s="59">
        <f t="shared" si="57"/>
        <v>3.2225000000000001</v>
      </c>
      <c r="AG123" s="91">
        <v>3.69</v>
      </c>
      <c r="AH123" s="91">
        <v>3.36</v>
      </c>
      <c r="AI123" s="91">
        <v>4.0599999999999996</v>
      </c>
      <c r="AJ123" s="92">
        <v>3.64</v>
      </c>
      <c r="AK123" s="92">
        <v>4.0199999999999996</v>
      </c>
      <c r="AL123" s="59">
        <f t="shared" si="58"/>
        <v>3.77</v>
      </c>
      <c r="AM123" s="92">
        <v>3.83</v>
      </c>
      <c r="AN123" s="92">
        <v>3.95</v>
      </c>
      <c r="AO123" s="92">
        <v>3.69</v>
      </c>
      <c r="AP123" s="92">
        <v>3.43</v>
      </c>
      <c r="AQ123" s="59">
        <f t="shared" si="59"/>
        <v>3.7250000000000001</v>
      </c>
      <c r="AR123" s="120">
        <v>3.51</v>
      </c>
      <c r="AS123" s="92">
        <v>3.15</v>
      </c>
      <c r="AT123" s="92">
        <v>3.38</v>
      </c>
      <c r="AU123" s="92">
        <v>3.22</v>
      </c>
      <c r="AV123" s="81">
        <f t="shared" si="60"/>
        <v>3.3149999999999999</v>
      </c>
      <c r="AW123" s="92">
        <v>3.56</v>
      </c>
      <c r="AX123" s="92">
        <v>3.03</v>
      </c>
      <c r="AY123" s="92">
        <v>2.84</v>
      </c>
      <c r="AZ123" s="92">
        <v>2.4900000000000002</v>
      </c>
      <c r="BA123" s="92">
        <v>2.98</v>
      </c>
      <c r="BB123" s="81">
        <f t="shared" si="61"/>
        <v>2.98</v>
      </c>
      <c r="BC123" s="92">
        <v>2.8</v>
      </c>
      <c r="BD123" s="82">
        <v>2.54</v>
      </c>
      <c r="BE123" s="82">
        <v>3.11</v>
      </c>
      <c r="BF123" s="92">
        <v>3.15</v>
      </c>
      <c r="BG123" s="81">
        <f t="shared" si="62"/>
        <v>2.9</v>
      </c>
      <c r="BH123" s="92">
        <v>3.12</v>
      </c>
      <c r="BI123" s="82"/>
      <c r="BJ123" s="82"/>
      <c r="BK123" s="92"/>
      <c r="BL123" s="81">
        <f t="shared" si="63"/>
        <v>3.12</v>
      </c>
      <c r="BM123" s="92"/>
      <c r="BN123" s="92"/>
      <c r="BO123" s="92"/>
      <c r="BP123" s="92"/>
      <c r="BQ123" s="92"/>
      <c r="BR123" s="81" t="e">
        <f t="shared" si="64"/>
        <v>#DIV/0!</v>
      </c>
    </row>
    <row r="124" spans="1:70" ht="12.75" customHeight="1" x14ac:dyDescent="0.25">
      <c r="A124" s="17" t="str">
        <f>VLOOKUP(F124,'Location List'!$A$2:$T$644,20,FALSE)</f>
        <v>Tim Kerum</v>
      </c>
      <c r="B124" s="17" t="str">
        <f>VLOOKUP(F124,'Location List'!$A$2:$T$644,19,FALSE)</f>
        <v>Troy Chaney</v>
      </c>
      <c r="C124" s="17" t="str">
        <f>VLOOKUP(F124,'Location List'!$A$2:$T$644,18,FALSE)</f>
        <v>Albino Ramirez</v>
      </c>
      <c r="D124" s="17" t="str">
        <f>VLOOKUP(F124,'Location List'!$A$2:$T$644,9,FALSE)</f>
        <v>Adam Shafran</v>
      </c>
      <c r="E124" s="43" t="str">
        <f>VLOOKUP(F124,'Location List'!$A$2:$T$644,2,FALSE)</f>
        <v>NO. FRESNO</v>
      </c>
      <c r="F124" s="47">
        <v>364</v>
      </c>
      <c r="G124" s="91">
        <v>3.18</v>
      </c>
      <c r="H124" s="91">
        <v>3.38</v>
      </c>
      <c r="I124" s="91">
        <v>3.17</v>
      </c>
      <c r="J124" s="91">
        <v>3.43</v>
      </c>
      <c r="K124" s="51">
        <f t="shared" si="26"/>
        <v>3.29</v>
      </c>
      <c r="L124" s="91">
        <v>3.22</v>
      </c>
      <c r="M124" s="91">
        <v>3.2</v>
      </c>
      <c r="N124" s="91">
        <v>3.1</v>
      </c>
      <c r="O124" s="91">
        <v>3.19</v>
      </c>
      <c r="P124" s="51">
        <f t="shared" si="27"/>
        <v>3.1774999999999998</v>
      </c>
      <c r="Q124" s="91">
        <v>3.1</v>
      </c>
      <c r="R124" s="91">
        <v>3.13</v>
      </c>
      <c r="S124" s="91"/>
      <c r="T124" s="91">
        <v>3.2</v>
      </c>
      <c r="U124" s="91">
        <v>3.09</v>
      </c>
      <c r="V124" s="51">
        <f t="shared" si="28"/>
        <v>3.13</v>
      </c>
      <c r="W124" s="91">
        <v>3.1</v>
      </c>
      <c r="X124" s="91">
        <v>3.22</v>
      </c>
      <c r="Y124" s="91">
        <v>3.15</v>
      </c>
      <c r="Z124" s="91">
        <v>3.25</v>
      </c>
      <c r="AA124" s="59">
        <f t="shared" si="56"/>
        <v>3.18</v>
      </c>
      <c r="AB124" s="91">
        <v>3.02</v>
      </c>
      <c r="AC124" s="91">
        <v>3.12</v>
      </c>
      <c r="AD124" s="91">
        <v>2.92</v>
      </c>
      <c r="AE124" s="82">
        <v>3.12</v>
      </c>
      <c r="AF124" s="59">
        <f t="shared" si="57"/>
        <v>3.0449999999999999</v>
      </c>
      <c r="AG124" s="91">
        <v>2.91</v>
      </c>
      <c r="AH124" s="91">
        <v>2.98</v>
      </c>
      <c r="AI124" s="91">
        <v>2.95</v>
      </c>
      <c r="AJ124" s="92">
        <v>2.91</v>
      </c>
      <c r="AK124" s="92">
        <v>2.95</v>
      </c>
      <c r="AL124" s="59">
        <f t="shared" si="58"/>
        <v>2.9474999999999998</v>
      </c>
      <c r="AM124" s="92">
        <v>3.03</v>
      </c>
      <c r="AN124" s="92">
        <v>2.99</v>
      </c>
      <c r="AO124" s="92">
        <v>2.93</v>
      </c>
      <c r="AP124" s="92">
        <v>2.8</v>
      </c>
      <c r="AQ124" s="59">
        <f t="shared" si="59"/>
        <v>2.9375</v>
      </c>
      <c r="AR124" s="120">
        <v>2.69</v>
      </c>
      <c r="AS124" s="92">
        <v>3.18</v>
      </c>
      <c r="AT124" s="92">
        <v>2.91</v>
      </c>
      <c r="AU124" s="92">
        <v>2.85</v>
      </c>
      <c r="AV124" s="81">
        <f t="shared" si="60"/>
        <v>2.9075000000000002</v>
      </c>
      <c r="AW124" s="92">
        <v>2.84</v>
      </c>
      <c r="AX124" s="92">
        <v>2.99</v>
      </c>
      <c r="AY124" s="92">
        <v>3.15</v>
      </c>
      <c r="AZ124" s="92">
        <v>3.19</v>
      </c>
      <c r="BA124" s="92">
        <v>2.87</v>
      </c>
      <c r="BB124" s="81">
        <f t="shared" si="61"/>
        <v>3.008</v>
      </c>
      <c r="BC124" s="92">
        <v>2.75</v>
      </c>
      <c r="BD124" s="82">
        <v>2.88</v>
      </c>
      <c r="BE124" s="82">
        <v>3.24</v>
      </c>
      <c r="BF124" s="92">
        <v>3.46</v>
      </c>
      <c r="BG124" s="81">
        <f t="shared" si="62"/>
        <v>3.0825000000000005</v>
      </c>
      <c r="BH124" s="92">
        <v>3.34</v>
      </c>
      <c r="BI124" s="82"/>
      <c r="BJ124" s="82"/>
      <c r="BK124" s="92"/>
      <c r="BL124" s="81">
        <f t="shared" si="63"/>
        <v>3.34</v>
      </c>
      <c r="BM124" s="92"/>
      <c r="BN124" s="92"/>
      <c r="BO124" s="92"/>
      <c r="BP124" s="92"/>
      <c r="BQ124" s="92"/>
      <c r="BR124" s="81" t="e">
        <f t="shared" si="64"/>
        <v>#DIV/0!</v>
      </c>
    </row>
    <row r="125" spans="1:70" ht="12.75" customHeight="1" x14ac:dyDescent="0.25">
      <c r="A125" s="17" t="str">
        <f>VLOOKUP(F125,'Location List'!$A$2:$T$644,20,FALSE)</f>
        <v>Bill Eich</v>
      </c>
      <c r="B125" s="17" t="str">
        <f>VLOOKUP(F125,'Location List'!$A$2:$T$644,19,FALSE)</f>
        <v>Dennis Morgan</v>
      </c>
      <c r="C125" s="17" t="str">
        <f>VLOOKUP(F125,'Location List'!$A$2:$T$644,18,FALSE)</f>
        <v>Steve Fraden</v>
      </c>
      <c r="D125" s="17" t="str">
        <f>VLOOKUP(F125,'Location List'!$A$2:$T$644,9,FALSE)</f>
        <v>JIM HAMBLEN</v>
      </c>
      <c r="E125" s="43" t="str">
        <f>VLOOKUP(F125,'Location List'!$A$2:$T$644,2,FALSE)</f>
        <v>COOL SPRINGS</v>
      </c>
      <c r="F125" s="47">
        <v>365</v>
      </c>
      <c r="G125" s="91">
        <v>2.74</v>
      </c>
      <c r="H125" s="91">
        <v>3.08</v>
      </c>
      <c r="I125" s="91">
        <v>2.94</v>
      </c>
      <c r="J125" s="91">
        <v>2.81</v>
      </c>
      <c r="K125" s="51">
        <f t="shared" si="26"/>
        <v>2.8925000000000001</v>
      </c>
      <c r="L125" s="91">
        <v>2.87</v>
      </c>
      <c r="M125" s="91">
        <v>2.61</v>
      </c>
      <c r="N125" s="91">
        <v>2.78</v>
      </c>
      <c r="O125" s="91">
        <v>2.71</v>
      </c>
      <c r="P125" s="51">
        <f t="shared" si="27"/>
        <v>2.7424999999999997</v>
      </c>
      <c r="Q125" s="91">
        <v>2.6</v>
      </c>
      <c r="R125" s="91">
        <v>2.91</v>
      </c>
      <c r="S125" s="91"/>
      <c r="T125" s="91">
        <v>2.7</v>
      </c>
      <c r="U125" s="91">
        <v>2.82</v>
      </c>
      <c r="V125" s="51">
        <f t="shared" si="28"/>
        <v>2.7575000000000003</v>
      </c>
      <c r="W125" s="91">
        <v>2.83</v>
      </c>
      <c r="X125" s="91">
        <v>2.8</v>
      </c>
      <c r="Y125" s="91">
        <v>2.87</v>
      </c>
      <c r="Z125" s="91">
        <v>2.81</v>
      </c>
      <c r="AA125" s="59">
        <f t="shared" si="56"/>
        <v>2.8275000000000001</v>
      </c>
      <c r="AB125" s="91">
        <v>3.14</v>
      </c>
      <c r="AC125" s="91">
        <v>2.79</v>
      </c>
      <c r="AD125" s="91">
        <v>2.78</v>
      </c>
      <c r="AE125" s="82">
        <v>2.7</v>
      </c>
      <c r="AF125" s="59">
        <f t="shared" si="57"/>
        <v>2.8525</v>
      </c>
      <c r="AG125" s="91">
        <v>2.87</v>
      </c>
      <c r="AH125" s="91">
        <v>2.94</v>
      </c>
      <c r="AI125" s="91">
        <v>2.92</v>
      </c>
      <c r="AJ125" s="92">
        <v>2.66</v>
      </c>
      <c r="AK125" s="92">
        <v>2.86</v>
      </c>
      <c r="AL125" s="59">
        <f t="shared" si="58"/>
        <v>2.8449999999999998</v>
      </c>
      <c r="AM125" s="92">
        <v>3.17</v>
      </c>
      <c r="AN125" s="92">
        <v>2.89</v>
      </c>
      <c r="AO125" s="92">
        <v>2.76</v>
      </c>
      <c r="AP125" s="92">
        <v>3.1</v>
      </c>
      <c r="AQ125" s="59">
        <f t="shared" si="59"/>
        <v>2.98</v>
      </c>
      <c r="AR125" s="120">
        <v>3.95</v>
      </c>
      <c r="AS125" s="92">
        <v>3.03</v>
      </c>
      <c r="AT125" s="92">
        <v>3.29</v>
      </c>
      <c r="AU125" s="92">
        <v>3.02</v>
      </c>
      <c r="AV125" s="81">
        <f t="shared" si="60"/>
        <v>3.3224999999999998</v>
      </c>
      <c r="AW125" s="92">
        <v>3.37</v>
      </c>
      <c r="AX125" s="92">
        <v>2.61</v>
      </c>
      <c r="AY125" s="92">
        <v>2.7</v>
      </c>
      <c r="AZ125" s="92">
        <v>2.4900000000000002</v>
      </c>
      <c r="BA125" s="92">
        <v>2.73</v>
      </c>
      <c r="BB125" s="81">
        <f t="shared" si="61"/>
        <v>2.7800000000000002</v>
      </c>
      <c r="BC125" s="92">
        <v>2.7</v>
      </c>
      <c r="BD125" s="82">
        <v>2.72</v>
      </c>
      <c r="BE125" s="82">
        <v>2.75</v>
      </c>
      <c r="BF125" s="92">
        <v>2.75</v>
      </c>
      <c r="BG125" s="81">
        <f t="shared" si="62"/>
        <v>2.73</v>
      </c>
      <c r="BH125" s="92">
        <v>2.87</v>
      </c>
      <c r="BI125" s="82"/>
      <c r="BJ125" s="82"/>
      <c r="BK125" s="92"/>
      <c r="BL125" s="81">
        <f t="shared" si="63"/>
        <v>2.87</v>
      </c>
      <c r="BM125" s="92"/>
      <c r="BN125" s="92"/>
      <c r="BO125" s="92"/>
      <c r="BP125" s="92"/>
      <c r="BQ125" s="92"/>
      <c r="BR125" s="81" t="e">
        <f t="shared" si="64"/>
        <v>#DIV/0!</v>
      </c>
    </row>
    <row r="126" spans="1:70" ht="12.75" customHeight="1" x14ac:dyDescent="0.25">
      <c r="A126" s="17" t="str">
        <f>VLOOKUP(F126,'Location List'!$A$2:$T$644,20,FALSE)</f>
        <v>Tim Kerum</v>
      </c>
      <c r="B126" s="17" t="str">
        <f>VLOOKUP(F126,'Location List'!$A$2:$T$644,19,FALSE)</f>
        <v>Troy Chaney</v>
      </c>
      <c r="C126" s="17" t="str">
        <f>VLOOKUP(F126,'Location List'!$A$2:$T$644,18,FALSE)</f>
        <v>Albino Ramirez</v>
      </c>
      <c r="D126" s="17" t="str">
        <f>VLOOKUP(F126,'Location List'!$A$2:$T$644,9,FALSE)</f>
        <v>Adam Shafran</v>
      </c>
      <c r="E126" s="43" t="str">
        <f>VLOOKUP(F126,'Location List'!$A$2:$T$644,2,FALSE)</f>
        <v>ELK GROVE</v>
      </c>
      <c r="F126" s="47">
        <v>366</v>
      </c>
      <c r="G126" s="91">
        <v>3.22</v>
      </c>
      <c r="H126" s="91">
        <v>3.33</v>
      </c>
      <c r="I126" s="91">
        <v>3.25</v>
      </c>
      <c r="J126" s="91">
        <v>3.25</v>
      </c>
      <c r="K126" s="51">
        <f t="shared" si="26"/>
        <v>3.2625000000000002</v>
      </c>
      <c r="L126" s="91">
        <v>3.44</v>
      </c>
      <c r="M126" s="91">
        <v>3.41</v>
      </c>
      <c r="N126" s="91">
        <v>3.32</v>
      </c>
      <c r="O126" s="91">
        <v>3.25</v>
      </c>
      <c r="P126" s="51">
        <f t="shared" si="27"/>
        <v>3.355</v>
      </c>
      <c r="Q126" s="91">
        <v>3.22</v>
      </c>
      <c r="R126" s="91">
        <v>3.22</v>
      </c>
      <c r="S126" s="91"/>
      <c r="T126" s="91">
        <v>3.25</v>
      </c>
      <c r="U126" s="91">
        <v>3.27</v>
      </c>
      <c r="V126" s="51">
        <f t="shared" si="28"/>
        <v>3.24</v>
      </c>
      <c r="W126" s="91">
        <v>3.22</v>
      </c>
      <c r="X126" s="91">
        <v>3.34</v>
      </c>
      <c r="Y126" s="91">
        <v>3.15</v>
      </c>
      <c r="Z126" s="91">
        <v>3.15</v>
      </c>
      <c r="AA126" s="59">
        <f t="shared" si="56"/>
        <v>3.2150000000000003</v>
      </c>
      <c r="AB126" s="91">
        <v>3.12</v>
      </c>
      <c r="AC126" s="91">
        <v>2.99</v>
      </c>
      <c r="AD126" s="91">
        <v>3.08</v>
      </c>
      <c r="AE126" s="82">
        <v>3.17</v>
      </c>
      <c r="AF126" s="59">
        <f t="shared" si="57"/>
        <v>3.0900000000000003</v>
      </c>
      <c r="AG126" s="91">
        <v>3.17</v>
      </c>
      <c r="AH126" s="91">
        <v>3.06</v>
      </c>
      <c r="AI126" s="91">
        <v>3.44</v>
      </c>
      <c r="AJ126" s="92">
        <v>3.25</v>
      </c>
      <c r="AK126" s="92">
        <v>2.98</v>
      </c>
      <c r="AL126" s="59">
        <f t="shared" si="58"/>
        <v>3.1825000000000001</v>
      </c>
      <c r="AM126" s="92">
        <v>2.94</v>
      </c>
      <c r="AN126" s="92">
        <v>3.08</v>
      </c>
      <c r="AO126" s="92">
        <v>3.12</v>
      </c>
      <c r="AP126" s="92">
        <v>3.17</v>
      </c>
      <c r="AQ126" s="59">
        <f t="shared" si="59"/>
        <v>3.0775000000000001</v>
      </c>
      <c r="AR126" s="120">
        <v>3.23</v>
      </c>
      <c r="AS126" s="92">
        <v>3.41</v>
      </c>
      <c r="AT126" s="92">
        <v>3.64</v>
      </c>
      <c r="AU126" s="92">
        <v>2.99</v>
      </c>
      <c r="AV126" s="81">
        <f t="shared" si="60"/>
        <v>3.3175000000000003</v>
      </c>
      <c r="AW126" s="92">
        <v>2.61</v>
      </c>
      <c r="AX126" s="92">
        <v>2.61</v>
      </c>
      <c r="AY126" s="92">
        <v>2.65</v>
      </c>
      <c r="AZ126" s="92">
        <v>2.86</v>
      </c>
      <c r="BA126" s="92">
        <v>2.74</v>
      </c>
      <c r="BB126" s="81">
        <f t="shared" si="61"/>
        <v>2.694</v>
      </c>
      <c r="BC126" s="92">
        <v>2.78</v>
      </c>
      <c r="BD126" s="82">
        <v>2.83</v>
      </c>
      <c r="BE126" s="82">
        <v>2.62</v>
      </c>
      <c r="BF126" s="92">
        <v>2.59</v>
      </c>
      <c r="BG126" s="81">
        <f t="shared" si="62"/>
        <v>2.7050000000000001</v>
      </c>
      <c r="BH126" s="92">
        <v>2.56</v>
      </c>
      <c r="BI126" s="82"/>
      <c r="BJ126" s="82"/>
      <c r="BK126" s="92"/>
      <c r="BL126" s="81">
        <f t="shared" si="63"/>
        <v>2.56</v>
      </c>
      <c r="BM126" s="92"/>
      <c r="BN126" s="92"/>
      <c r="BO126" s="92"/>
      <c r="BP126" s="92"/>
      <c r="BQ126" s="92"/>
      <c r="BR126" s="81" t="e">
        <f t="shared" si="64"/>
        <v>#DIV/0!</v>
      </c>
    </row>
    <row r="127" spans="1:70" ht="12.75" customHeight="1" x14ac:dyDescent="0.25">
      <c r="A127" s="17" t="str">
        <f>VLOOKUP(F127,'Location List'!$A$2:$T$644,20,FALSE)</f>
        <v>Bill Eich</v>
      </c>
      <c r="B127" s="17" t="str">
        <f>VLOOKUP(F127,'Location List'!$A$2:$T$644,19,FALSE)</f>
        <v>Dennis Morgan</v>
      </c>
      <c r="C127" s="17" t="str">
        <f>VLOOKUP(F127,'Location List'!$A$2:$T$644,18,FALSE)</f>
        <v>Steve Fraden</v>
      </c>
      <c r="D127" s="17" t="str">
        <f>VLOOKUP(F127,'Location List'!$A$2:$T$644,9,FALSE)</f>
        <v>JIM HAMBLEN</v>
      </c>
      <c r="E127" s="43" t="str">
        <f>VLOOKUP(F127,'Location List'!$A$2:$T$644,2,FALSE)</f>
        <v>CLARKSVILLE</v>
      </c>
      <c r="F127" s="47">
        <v>368</v>
      </c>
      <c r="G127" s="91">
        <v>2.89</v>
      </c>
      <c r="H127" s="91">
        <v>3.46</v>
      </c>
      <c r="I127" s="91">
        <v>2.99</v>
      </c>
      <c r="J127" s="91">
        <v>3.05</v>
      </c>
      <c r="K127" s="51">
        <f t="shared" si="26"/>
        <v>3.0975000000000001</v>
      </c>
      <c r="L127" s="91">
        <v>3.05</v>
      </c>
      <c r="M127" s="91">
        <v>2.94</v>
      </c>
      <c r="N127" s="91">
        <v>3.42</v>
      </c>
      <c r="O127" s="91">
        <v>2.76</v>
      </c>
      <c r="P127" s="51">
        <f t="shared" si="27"/>
        <v>3.0425</v>
      </c>
      <c r="Q127" s="91">
        <v>2.83</v>
      </c>
      <c r="R127" s="91">
        <v>2.77</v>
      </c>
      <c r="S127" s="91"/>
      <c r="T127" s="91">
        <v>2.84</v>
      </c>
      <c r="U127" s="91">
        <v>3.02</v>
      </c>
      <c r="V127" s="51">
        <f t="shared" si="28"/>
        <v>2.8649999999999998</v>
      </c>
      <c r="W127" s="91">
        <v>2.76</v>
      </c>
      <c r="X127" s="91">
        <v>2.92</v>
      </c>
      <c r="Y127" s="91">
        <v>3.2</v>
      </c>
      <c r="Z127" s="91">
        <v>2.83</v>
      </c>
      <c r="AA127" s="59">
        <f t="shared" si="56"/>
        <v>2.9274999999999998</v>
      </c>
      <c r="AB127" s="91">
        <v>3</v>
      </c>
      <c r="AC127" s="91">
        <v>3.19</v>
      </c>
      <c r="AD127" s="91">
        <v>2.95</v>
      </c>
      <c r="AE127" s="82">
        <v>2.74</v>
      </c>
      <c r="AF127" s="59">
        <f t="shared" si="57"/>
        <v>2.97</v>
      </c>
      <c r="AG127" s="91">
        <v>2.89</v>
      </c>
      <c r="AH127" s="91">
        <v>2.98</v>
      </c>
      <c r="AI127" s="91">
        <v>2.97</v>
      </c>
      <c r="AJ127" s="92">
        <v>3.17</v>
      </c>
      <c r="AK127" s="92">
        <v>2.77</v>
      </c>
      <c r="AL127" s="59">
        <f t="shared" si="58"/>
        <v>2.9725000000000001</v>
      </c>
      <c r="AM127" s="92">
        <v>2.88</v>
      </c>
      <c r="AN127" s="92">
        <v>2.86</v>
      </c>
      <c r="AO127" s="92">
        <v>3.33</v>
      </c>
      <c r="AP127" s="92">
        <v>3.01</v>
      </c>
      <c r="AQ127" s="59">
        <f t="shared" si="59"/>
        <v>3.02</v>
      </c>
      <c r="AR127" s="120">
        <v>3.05</v>
      </c>
      <c r="AS127" s="92">
        <v>4.6100000000000003</v>
      </c>
      <c r="AT127" s="92">
        <v>2.79</v>
      </c>
      <c r="AU127" s="92">
        <v>2.79</v>
      </c>
      <c r="AV127" s="81">
        <f t="shared" si="60"/>
        <v>3.3099999999999996</v>
      </c>
      <c r="AW127" s="92">
        <v>2.84</v>
      </c>
      <c r="AX127" s="92">
        <v>2.66</v>
      </c>
      <c r="AY127" s="92">
        <v>2.75</v>
      </c>
      <c r="AZ127" s="92">
        <v>2.76</v>
      </c>
      <c r="BA127" s="92">
        <v>2.8</v>
      </c>
      <c r="BB127" s="81">
        <f t="shared" si="61"/>
        <v>2.7619999999999996</v>
      </c>
      <c r="BC127" s="92">
        <v>2.72</v>
      </c>
      <c r="BD127" s="82">
        <v>2.65</v>
      </c>
      <c r="BE127" s="82">
        <v>2.68</v>
      </c>
      <c r="BF127" s="92">
        <v>2.57</v>
      </c>
      <c r="BG127" s="81">
        <f t="shared" si="62"/>
        <v>2.6550000000000002</v>
      </c>
      <c r="BH127" s="92">
        <v>2.91</v>
      </c>
      <c r="BI127" s="82"/>
      <c r="BJ127" s="82"/>
      <c r="BK127" s="92"/>
      <c r="BL127" s="81">
        <f t="shared" si="63"/>
        <v>2.91</v>
      </c>
      <c r="BM127" s="92"/>
      <c r="BN127" s="92"/>
      <c r="BO127" s="92"/>
      <c r="BP127" s="92"/>
      <c r="BQ127" s="92"/>
      <c r="BR127" s="81" t="e">
        <f t="shared" si="64"/>
        <v>#DIV/0!</v>
      </c>
    </row>
    <row r="128" spans="1:70" ht="12.75" customHeight="1" x14ac:dyDescent="0.25">
      <c r="A128" s="17" t="str">
        <f>VLOOKUP(F128,'Location List'!$A$2:$T$644,20,FALSE)</f>
        <v>Tim Kerum</v>
      </c>
      <c r="B128" s="17" t="str">
        <f>VLOOKUP(F128,'Location List'!$A$2:$T$644,19,FALSE)</f>
        <v>Troy Chaney</v>
      </c>
      <c r="C128" s="17" t="str">
        <f>VLOOKUP(F128,'Location List'!$A$2:$T$644,18,FALSE)</f>
        <v/>
      </c>
      <c r="D128" s="17" t="str">
        <f>VLOOKUP(F128,'Location List'!$A$2:$T$644,9,FALSE)</f>
        <v>PATTY CEDILLO</v>
      </c>
      <c r="E128" s="43" t="str">
        <f>VLOOKUP(F128,'Location List'!$A$2:$T$644,2,FALSE)</f>
        <v>EL CENTRO</v>
      </c>
      <c r="F128" s="47">
        <v>370</v>
      </c>
      <c r="G128" s="91">
        <v>2.86</v>
      </c>
      <c r="H128" s="91">
        <v>2.82</v>
      </c>
      <c r="I128" s="91">
        <v>3</v>
      </c>
      <c r="J128" s="91">
        <v>3.35</v>
      </c>
      <c r="K128" s="51">
        <f t="shared" si="26"/>
        <v>3.0074999999999998</v>
      </c>
      <c r="L128" s="91">
        <v>2.96</v>
      </c>
      <c r="M128" s="91">
        <v>2.64</v>
      </c>
      <c r="N128" s="91">
        <v>2.85</v>
      </c>
      <c r="O128" s="91">
        <v>3.41</v>
      </c>
      <c r="P128" s="51">
        <f t="shared" si="27"/>
        <v>2.9649999999999999</v>
      </c>
      <c r="Q128" s="91">
        <v>3.03</v>
      </c>
      <c r="R128" s="91">
        <v>2.7</v>
      </c>
      <c r="S128" s="91"/>
      <c r="T128" s="91">
        <v>2.8</v>
      </c>
      <c r="U128" s="91">
        <v>2.78</v>
      </c>
      <c r="V128" s="51">
        <f t="shared" si="28"/>
        <v>2.8275000000000001</v>
      </c>
      <c r="W128" s="91">
        <v>2.88</v>
      </c>
      <c r="X128" s="91">
        <v>3.07</v>
      </c>
      <c r="Y128" s="91">
        <v>3.08</v>
      </c>
      <c r="Z128" s="91">
        <v>3.18</v>
      </c>
      <c r="AA128" s="59">
        <f t="shared" si="56"/>
        <v>3.0524999999999998</v>
      </c>
      <c r="AB128" s="91">
        <v>2.5499999999999998</v>
      </c>
      <c r="AC128" s="91">
        <v>2.7</v>
      </c>
      <c r="AD128" s="91">
        <v>2.68</v>
      </c>
      <c r="AE128" s="82">
        <v>2.75</v>
      </c>
      <c r="AF128" s="59">
        <f t="shared" si="57"/>
        <v>2.67</v>
      </c>
      <c r="AG128" s="91">
        <v>2.67</v>
      </c>
      <c r="AH128" s="91">
        <v>3.28</v>
      </c>
      <c r="AI128" s="91">
        <v>2.9</v>
      </c>
      <c r="AJ128" s="92">
        <v>3.26</v>
      </c>
      <c r="AK128" s="92">
        <v>2.97</v>
      </c>
      <c r="AL128" s="59">
        <f t="shared" si="58"/>
        <v>3.1025</v>
      </c>
      <c r="AM128" s="92">
        <v>2.82</v>
      </c>
      <c r="AN128" s="92">
        <v>2.68</v>
      </c>
      <c r="AO128" s="92">
        <v>2.68</v>
      </c>
      <c r="AP128" s="92">
        <v>2.65</v>
      </c>
      <c r="AQ128" s="59">
        <f t="shared" si="59"/>
        <v>2.7075</v>
      </c>
      <c r="AR128" s="120">
        <v>3.19</v>
      </c>
      <c r="AS128" s="92">
        <v>3.36</v>
      </c>
      <c r="AT128" s="92">
        <v>3.21</v>
      </c>
      <c r="AU128" s="92">
        <v>3.36</v>
      </c>
      <c r="AV128" s="81">
        <f t="shared" si="60"/>
        <v>3.28</v>
      </c>
      <c r="AW128" s="92">
        <v>3.15</v>
      </c>
      <c r="AX128" s="92">
        <v>2.4900000000000002</v>
      </c>
      <c r="AY128" s="92">
        <v>2.39</v>
      </c>
      <c r="AZ128" s="92">
        <v>2.6</v>
      </c>
      <c r="BA128" s="92">
        <v>3.07</v>
      </c>
      <c r="BB128" s="81">
        <f t="shared" si="61"/>
        <v>2.74</v>
      </c>
      <c r="BC128" s="92">
        <v>2.85</v>
      </c>
      <c r="BD128" s="82">
        <v>2.86</v>
      </c>
      <c r="BE128" s="82">
        <v>2.84</v>
      </c>
      <c r="BF128" s="92">
        <v>2.66</v>
      </c>
      <c r="BG128" s="81">
        <f t="shared" si="62"/>
        <v>2.8025000000000002</v>
      </c>
      <c r="BH128" s="92">
        <v>2.73</v>
      </c>
      <c r="BI128" s="82"/>
      <c r="BJ128" s="82"/>
      <c r="BK128" s="92"/>
      <c r="BL128" s="81">
        <f t="shared" si="63"/>
        <v>2.73</v>
      </c>
      <c r="BM128" s="92"/>
      <c r="BN128" s="92"/>
      <c r="BO128" s="92"/>
      <c r="BP128" s="92"/>
      <c r="BQ128" s="92"/>
      <c r="BR128" s="81" t="e">
        <f t="shared" si="64"/>
        <v>#DIV/0!</v>
      </c>
    </row>
    <row r="129" spans="1:70" ht="12.75" customHeight="1" x14ac:dyDescent="0.25">
      <c r="A129" s="17" t="str">
        <f>VLOOKUP(F129,'Location List'!$A$2:$T$644,20,FALSE)</f>
        <v>Tim Kerum</v>
      </c>
      <c r="B129" s="17" t="str">
        <f>VLOOKUP(F129,'Location List'!$A$2:$T$644,19,FALSE)</f>
        <v>Troy Chaney</v>
      </c>
      <c r="C129" s="17" t="str">
        <f>VLOOKUP(F129,'Location List'!$A$2:$T$644,18,FALSE)</f>
        <v>JOAQUIN FREGOSO</v>
      </c>
      <c r="D129" s="17" t="str">
        <f>VLOOKUP(F129,'Location List'!$A$2:$T$644,9,FALSE)</f>
        <v>CLAUDIA RIVAS</v>
      </c>
      <c r="E129" s="43" t="str">
        <f>VLOOKUP(F129,'Location List'!$A$2:$T$644,2,FALSE)</f>
        <v>FOOTHILL RANCH</v>
      </c>
      <c r="F129" s="47">
        <v>371</v>
      </c>
      <c r="G129" s="91">
        <v>3.19</v>
      </c>
      <c r="H129" s="91">
        <v>2.99</v>
      </c>
      <c r="I129" s="91">
        <v>2.8</v>
      </c>
      <c r="J129" s="91">
        <v>3.02</v>
      </c>
      <c r="K129" s="51">
        <f t="shared" ref="K129:K191" si="65">AVERAGE(G129:J129)</f>
        <v>3</v>
      </c>
      <c r="L129" s="91">
        <v>3.1</v>
      </c>
      <c r="M129" s="91">
        <v>2.82</v>
      </c>
      <c r="N129" s="91">
        <v>3.33</v>
      </c>
      <c r="O129" s="91">
        <v>3.24</v>
      </c>
      <c r="P129" s="51">
        <f t="shared" ref="P129:P191" si="66">AVERAGE(L129:O129)</f>
        <v>3.1225000000000001</v>
      </c>
      <c r="Q129" s="91">
        <v>3.16</v>
      </c>
      <c r="R129" s="91">
        <v>3.22</v>
      </c>
      <c r="S129" s="91"/>
      <c r="T129" s="91">
        <v>3.13</v>
      </c>
      <c r="U129" s="91">
        <v>3.18</v>
      </c>
      <c r="V129" s="51">
        <f t="shared" ref="V129:V191" si="67">AVERAGE(Q129:U129)</f>
        <v>3.1725000000000003</v>
      </c>
      <c r="W129" s="91">
        <v>3.31</v>
      </c>
      <c r="X129" s="91">
        <v>3.18</v>
      </c>
      <c r="Y129" s="91">
        <v>3.1</v>
      </c>
      <c r="Z129" s="91">
        <v>2.8</v>
      </c>
      <c r="AA129" s="59">
        <f t="shared" si="56"/>
        <v>3.0975000000000001</v>
      </c>
      <c r="AB129" s="91">
        <v>2.84</v>
      </c>
      <c r="AC129" s="91">
        <v>2.95</v>
      </c>
      <c r="AD129" s="91">
        <v>3.05</v>
      </c>
      <c r="AE129" s="82">
        <v>2.94</v>
      </c>
      <c r="AF129" s="59">
        <f t="shared" si="57"/>
        <v>2.9449999999999998</v>
      </c>
      <c r="AG129" s="91">
        <v>3.06</v>
      </c>
      <c r="AH129" s="91">
        <v>2.86</v>
      </c>
      <c r="AI129" s="91">
        <v>3.06</v>
      </c>
      <c r="AJ129" s="92">
        <v>2.95</v>
      </c>
      <c r="AK129" s="92">
        <v>3.48</v>
      </c>
      <c r="AL129" s="59">
        <f t="shared" si="58"/>
        <v>3.0875000000000004</v>
      </c>
      <c r="AM129" s="92">
        <v>3.39</v>
      </c>
      <c r="AN129" s="92">
        <v>2.94</v>
      </c>
      <c r="AO129" s="92">
        <v>3.14</v>
      </c>
      <c r="AP129" s="92">
        <v>2.88</v>
      </c>
      <c r="AQ129" s="59">
        <f t="shared" si="59"/>
        <v>3.0875000000000004</v>
      </c>
      <c r="AR129" s="120">
        <v>2.91</v>
      </c>
      <c r="AS129" s="92">
        <v>2.81</v>
      </c>
      <c r="AT129" s="92">
        <v>2.84</v>
      </c>
      <c r="AU129" s="92">
        <v>2.85</v>
      </c>
      <c r="AV129" s="81">
        <f t="shared" si="60"/>
        <v>2.8525</v>
      </c>
      <c r="AW129" s="92">
        <v>2.96</v>
      </c>
      <c r="AX129" s="92">
        <v>2.87</v>
      </c>
      <c r="AY129" s="92">
        <v>2.79</v>
      </c>
      <c r="AZ129" s="92">
        <v>2.75</v>
      </c>
      <c r="BA129" s="92">
        <v>2.94</v>
      </c>
      <c r="BB129" s="81">
        <f t="shared" si="61"/>
        <v>2.8620000000000001</v>
      </c>
      <c r="BC129" s="92">
        <v>2.83</v>
      </c>
      <c r="BD129" s="82">
        <v>2.85</v>
      </c>
      <c r="BE129" s="82">
        <v>3.05</v>
      </c>
      <c r="BF129" s="92">
        <v>2.98</v>
      </c>
      <c r="BG129" s="81">
        <f t="shared" si="62"/>
        <v>2.9275000000000002</v>
      </c>
      <c r="BH129" s="92">
        <v>2.98</v>
      </c>
      <c r="BI129" s="82"/>
      <c r="BJ129" s="82"/>
      <c r="BK129" s="92"/>
      <c r="BL129" s="81">
        <f t="shared" si="63"/>
        <v>2.98</v>
      </c>
      <c r="BM129" s="92"/>
      <c r="BN129" s="92"/>
      <c r="BO129" s="92"/>
      <c r="BP129" s="92"/>
      <c r="BQ129" s="92"/>
      <c r="BR129" s="81" t="e">
        <f t="shared" si="64"/>
        <v>#DIV/0!</v>
      </c>
    </row>
    <row r="130" spans="1:70" ht="12.75" customHeight="1" x14ac:dyDescent="0.25">
      <c r="A130" s="17" t="str">
        <f>VLOOKUP(F130,'Location List'!$A$2:$T$644,20,FALSE)</f>
        <v>Tim Kerum</v>
      </c>
      <c r="B130" s="17" t="str">
        <f>VLOOKUP(F130,'Location List'!$A$2:$T$644,19,FALSE)</f>
        <v>Troy Chaney</v>
      </c>
      <c r="C130" s="17" t="str">
        <f>VLOOKUP(F130,'Location List'!$A$2:$T$644,18,FALSE)</f>
        <v>Austin Manzo</v>
      </c>
      <c r="D130" s="17" t="str">
        <f>VLOOKUP(F130,'Location List'!$A$2:$T$644,9,FALSE)</f>
        <v>YURI PENA</v>
      </c>
      <c r="E130" s="43" t="str">
        <f>VLOOKUP(F130,'Location List'!$A$2:$T$644,2,FALSE)</f>
        <v>GILROY</v>
      </c>
      <c r="F130" s="47">
        <v>373</v>
      </c>
      <c r="G130" s="91">
        <v>2.92</v>
      </c>
      <c r="H130" s="91">
        <v>3.07</v>
      </c>
      <c r="I130" s="91">
        <v>2.9</v>
      </c>
      <c r="J130" s="91">
        <v>3.11</v>
      </c>
      <c r="K130" s="51">
        <f t="shared" si="65"/>
        <v>3</v>
      </c>
      <c r="L130" s="91">
        <v>3.04</v>
      </c>
      <c r="M130" s="91">
        <v>2.98</v>
      </c>
      <c r="N130" s="91">
        <v>3.05</v>
      </c>
      <c r="O130" s="91">
        <v>2.9</v>
      </c>
      <c r="P130" s="51">
        <f t="shared" si="66"/>
        <v>2.9925000000000002</v>
      </c>
      <c r="Q130" s="91">
        <v>3.03</v>
      </c>
      <c r="R130" s="91">
        <v>3.15</v>
      </c>
      <c r="S130" s="91"/>
      <c r="T130" s="91">
        <v>3.17</v>
      </c>
      <c r="U130" s="91">
        <v>3.29</v>
      </c>
      <c r="V130" s="51">
        <f t="shared" si="67"/>
        <v>3.16</v>
      </c>
      <c r="W130" s="91">
        <v>2.78</v>
      </c>
      <c r="X130" s="91">
        <v>3.17</v>
      </c>
      <c r="Y130" s="91">
        <v>3.08</v>
      </c>
      <c r="Z130" s="91">
        <v>2.7</v>
      </c>
      <c r="AA130" s="59">
        <f t="shared" si="56"/>
        <v>2.9325000000000001</v>
      </c>
      <c r="AB130" s="91">
        <v>3.19</v>
      </c>
      <c r="AC130" s="91">
        <v>3.01</v>
      </c>
      <c r="AD130" s="91">
        <v>2.79</v>
      </c>
      <c r="AE130" s="82">
        <v>3.24</v>
      </c>
      <c r="AF130" s="59">
        <f t="shared" si="57"/>
        <v>3.0574999999999997</v>
      </c>
      <c r="AG130" s="91">
        <v>3.22</v>
      </c>
      <c r="AH130" s="91">
        <v>3.06</v>
      </c>
      <c r="AI130" s="91">
        <v>3.02</v>
      </c>
      <c r="AJ130" s="92">
        <v>2.92</v>
      </c>
      <c r="AK130" s="92">
        <v>3.19</v>
      </c>
      <c r="AL130" s="59">
        <f t="shared" si="58"/>
        <v>3.0474999999999999</v>
      </c>
      <c r="AM130" s="92">
        <v>3.2</v>
      </c>
      <c r="AN130" s="92">
        <v>3.07</v>
      </c>
      <c r="AO130" s="92">
        <v>3.24</v>
      </c>
      <c r="AP130" s="92">
        <v>3.13</v>
      </c>
      <c r="AQ130" s="59">
        <f t="shared" si="59"/>
        <v>3.16</v>
      </c>
      <c r="AR130" s="120">
        <v>3.29</v>
      </c>
      <c r="AS130" s="92">
        <v>3.29</v>
      </c>
      <c r="AT130" s="92">
        <v>3.21</v>
      </c>
      <c r="AU130" s="92">
        <v>3.18</v>
      </c>
      <c r="AV130" s="81">
        <f t="shared" si="60"/>
        <v>3.2424999999999997</v>
      </c>
      <c r="AW130" s="92">
        <v>3.32</v>
      </c>
      <c r="AX130" s="92">
        <v>3.29</v>
      </c>
      <c r="AY130" s="92">
        <v>3.12</v>
      </c>
      <c r="AZ130" s="92">
        <v>3.61</v>
      </c>
      <c r="BA130" s="92">
        <v>3.31</v>
      </c>
      <c r="BB130" s="81">
        <f t="shared" si="61"/>
        <v>3.3299999999999996</v>
      </c>
      <c r="BC130" s="92">
        <v>3.05</v>
      </c>
      <c r="BD130" s="82">
        <v>3.03</v>
      </c>
      <c r="BE130" s="82">
        <v>3.09</v>
      </c>
      <c r="BF130" s="92">
        <v>3.13</v>
      </c>
      <c r="BG130" s="81">
        <f t="shared" si="62"/>
        <v>3.0750000000000002</v>
      </c>
      <c r="BH130" s="92">
        <v>2.56</v>
      </c>
      <c r="BI130" s="82"/>
      <c r="BJ130" s="82"/>
      <c r="BK130" s="92"/>
      <c r="BL130" s="81">
        <f t="shared" si="63"/>
        <v>2.56</v>
      </c>
      <c r="BM130" s="92"/>
      <c r="BN130" s="92"/>
      <c r="BO130" s="92"/>
      <c r="BP130" s="92"/>
      <c r="BQ130" s="92"/>
      <c r="BR130" s="81" t="e">
        <f t="shared" si="64"/>
        <v>#DIV/0!</v>
      </c>
    </row>
    <row r="131" spans="1:70" ht="12.75" customHeight="1" x14ac:dyDescent="0.25">
      <c r="A131" s="17" t="str">
        <f>VLOOKUP(F131,'Location List'!$A$2:$T$644,20,FALSE)</f>
        <v>Tim Kerum</v>
      </c>
      <c r="B131" s="17" t="str">
        <f>VLOOKUP(F131,'Location List'!$A$2:$T$644,19,FALSE)</f>
        <v>Troy Chaney</v>
      </c>
      <c r="C131" s="17" t="str">
        <f>VLOOKUP(F131,'Location List'!$A$2:$T$644,18,FALSE)</f>
        <v>Luis Torres</v>
      </c>
      <c r="D131" s="17" t="str">
        <f>VLOOKUP(F131,'Location List'!$A$2:$T$644,9,FALSE)</f>
        <v>ARSHAD KHAN</v>
      </c>
      <c r="E131" s="43" t="str">
        <f>VLOOKUP(F131,'Location List'!$A$2:$T$644,2,FALSE)</f>
        <v>SAN BERNARDINO</v>
      </c>
      <c r="F131" s="47">
        <v>375</v>
      </c>
      <c r="G131" s="91">
        <v>2.93</v>
      </c>
      <c r="H131" s="91">
        <v>3.74</v>
      </c>
      <c r="I131" s="91">
        <v>2.86</v>
      </c>
      <c r="J131" s="91">
        <v>2.95</v>
      </c>
      <c r="K131" s="51">
        <f t="shared" si="65"/>
        <v>3.12</v>
      </c>
      <c r="L131" s="91">
        <v>3.03</v>
      </c>
      <c r="M131" s="91">
        <v>3.54</v>
      </c>
      <c r="N131" s="91">
        <v>3.15</v>
      </c>
      <c r="O131" s="91">
        <v>3.1</v>
      </c>
      <c r="P131" s="51">
        <f t="shared" si="66"/>
        <v>3.2050000000000001</v>
      </c>
      <c r="Q131" s="91">
        <v>2.91</v>
      </c>
      <c r="R131" s="91">
        <v>2.86</v>
      </c>
      <c r="S131" s="91"/>
      <c r="T131" s="91">
        <v>3.03</v>
      </c>
      <c r="U131" s="91">
        <v>2.93</v>
      </c>
      <c r="V131" s="51">
        <f t="shared" si="67"/>
        <v>2.9324999999999997</v>
      </c>
      <c r="W131" s="91">
        <v>2.89</v>
      </c>
      <c r="X131" s="91">
        <v>2.97</v>
      </c>
      <c r="Y131" s="91">
        <v>2.89</v>
      </c>
      <c r="Z131" s="91">
        <v>3.5</v>
      </c>
      <c r="AA131" s="59">
        <f t="shared" si="56"/>
        <v>3.0625</v>
      </c>
      <c r="AB131" s="91">
        <v>2.95</v>
      </c>
      <c r="AC131" s="91">
        <v>2.96</v>
      </c>
      <c r="AD131" s="91">
        <v>2.89</v>
      </c>
      <c r="AE131" s="82">
        <v>2.97</v>
      </c>
      <c r="AF131" s="59">
        <f t="shared" si="57"/>
        <v>2.9425000000000003</v>
      </c>
      <c r="AG131" s="91">
        <v>2.99</v>
      </c>
      <c r="AH131" s="91">
        <v>2.91</v>
      </c>
      <c r="AI131" s="91">
        <v>2.9</v>
      </c>
      <c r="AJ131" s="92">
        <v>2.99</v>
      </c>
      <c r="AK131" s="92">
        <v>2.94</v>
      </c>
      <c r="AL131" s="59">
        <f t="shared" si="58"/>
        <v>2.9350000000000001</v>
      </c>
      <c r="AM131" s="92">
        <v>2.97</v>
      </c>
      <c r="AN131" s="92">
        <v>2.99</v>
      </c>
      <c r="AO131" s="92">
        <v>3.04</v>
      </c>
      <c r="AP131" s="92">
        <v>3.59</v>
      </c>
      <c r="AQ131" s="59">
        <f t="shared" si="59"/>
        <v>3.1475</v>
      </c>
      <c r="AR131" s="120">
        <v>2.97</v>
      </c>
      <c r="AS131" s="92">
        <v>2.95</v>
      </c>
      <c r="AT131" s="92">
        <v>2.8</v>
      </c>
      <c r="AU131" s="92">
        <v>2.87</v>
      </c>
      <c r="AV131" s="81">
        <f t="shared" si="60"/>
        <v>2.8975</v>
      </c>
      <c r="AW131" s="92">
        <v>3.1</v>
      </c>
      <c r="AX131" s="92">
        <v>3.11</v>
      </c>
      <c r="AY131" s="92">
        <v>3.31</v>
      </c>
      <c r="AZ131" s="92">
        <v>2.97</v>
      </c>
      <c r="BA131" s="92">
        <v>3.55</v>
      </c>
      <c r="BB131" s="81">
        <f t="shared" si="61"/>
        <v>3.2079999999999997</v>
      </c>
      <c r="BC131" s="92">
        <v>3.15</v>
      </c>
      <c r="BD131" s="82">
        <v>3.33</v>
      </c>
      <c r="BE131" s="82">
        <v>3.28</v>
      </c>
      <c r="BF131" s="92">
        <v>3.46</v>
      </c>
      <c r="BG131" s="81">
        <f t="shared" si="62"/>
        <v>3.3049999999999997</v>
      </c>
      <c r="BH131" s="92">
        <v>2.79</v>
      </c>
      <c r="BI131" s="82"/>
      <c r="BJ131" s="82"/>
      <c r="BK131" s="92"/>
      <c r="BL131" s="81">
        <f t="shared" si="63"/>
        <v>2.79</v>
      </c>
      <c r="BM131" s="92"/>
      <c r="BN131" s="92"/>
      <c r="BO131" s="92"/>
      <c r="BP131" s="92"/>
      <c r="BQ131" s="92"/>
      <c r="BR131" s="81" t="e">
        <f t="shared" si="64"/>
        <v>#DIV/0!</v>
      </c>
    </row>
    <row r="132" spans="1:70" ht="12.75" customHeight="1" x14ac:dyDescent="0.25">
      <c r="A132" s="17" t="str">
        <f>VLOOKUP(F132,'Location List'!$A$2:$T$644,20,FALSE)</f>
        <v>Tim Kerum</v>
      </c>
      <c r="B132" s="17" t="str">
        <f>VLOOKUP(F132,'Location List'!$A$2:$T$644,19,FALSE)</f>
        <v>Troy Chaney</v>
      </c>
      <c r="C132" s="17" t="str">
        <f>VLOOKUP(F132,'Location List'!$A$2:$T$644,18,FALSE)</f>
        <v/>
      </c>
      <c r="D132" s="17" t="str">
        <f>VLOOKUP(F132,'Location List'!$A$2:$T$644,9,FALSE)</f>
        <v>PATTY CEDILLO</v>
      </c>
      <c r="E132" s="43" t="str">
        <f>VLOOKUP(F132,'Location List'!$A$2:$T$644,2,FALSE)</f>
        <v>HEMET</v>
      </c>
      <c r="F132" s="47">
        <v>376</v>
      </c>
      <c r="G132" s="91">
        <v>2.97</v>
      </c>
      <c r="H132" s="91">
        <v>2.98</v>
      </c>
      <c r="I132" s="91">
        <v>3.43</v>
      </c>
      <c r="J132" s="91">
        <v>2.83</v>
      </c>
      <c r="K132" s="51">
        <f t="shared" si="65"/>
        <v>3.0525000000000002</v>
      </c>
      <c r="L132" s="91">
        <v>3.29</v>
      </c>
      <c r="M132" s="91">
        <v>2.8</v>
      </c>
      <c r="N132" s="91">
        <v>2.84</v>
      </c>
      <c r="O132" s="91">
        <v>2.62</v>
      </c>
      <c r="P132" s="51">
        <f t="shared" si="66"/>
        <v>2.8875000000000002</v>
      </c>
      <c r="Q132" s="91">
        <v>2.4700000000000002</v>
      </c>
      <c r="R132" s="91">
        <v>2.63</v>
      </c>
      <c r="S132" s="91"/>
      <c r="T132" s="91">
        <v>2.63</v>
      </c>
      <c r="U132" s="91">
        <v>2.88</v>
      </c>
      <c r="V132" s="51">
        <f t="shared" si="67"/>
        <v>2.6524999999999999</v>
      </c>
      <c r="W132" s="91">
        <v>2.59</v>
      </c>
      <c r="X132" s="91">
        <v>3.16</v>
      </c>
      <c r="Y132" s="91">
        <v>3.17</v>
      </c>
      <c r="Z132" s="91">
        <v>3.01</v>
      </c>
      <c r="AA132" s="59">
        <f t="shared" si="56"/>
        <v>2.9824999999999999</v>
      </c>
      <c r="AB132" s="91">
        <v>2.52</v>
      </c>
      <c r="AC132" s="91">
        <v>2.73</v>
      </c>
      <c r="AD132" s="91">
        <v>2.4700000000000002</v>
      </c>
      <c r="AE132" s="82">
        <v>2.76</v>
      </c>
      <c r="AF132" s="59">
        <f t="shared" si="57"/>
        <v>2.62</v>
      </c>
      <c r="AG132" s="91">
        <v>2.92</v>
      </c>
      <c r="AH132" s="91">
        <v>2.6</v>
      </c>
      <c r="AI132" s="91">
        <v>2.68</v>
      </c>
      <c r="AJ132" s="92">
        <v>2.67</v>
      </c>
      <c r="AK132" s="92">
        <v>2.84</v>
      </c>
      <c r="AL132" s="59">
        <f t="shared" si="58"/>
        <v>2.6974999999999998</v>
      </c>
      <c r="AM132" s="92">
        <v>2.72</v>
      </c>
      <c r="AN132" s="92">
        <v>2.65</v>
      </c>
      <c r="AO132" s="92">
        <v>2.89</v>
      </c>
      <c r="AP132" s="92">
        <v>2.92</v>
      </c>
      <c r="AQ132" s="59">
        <f t="shared" si="59"/>
        <v>2.7949999999999999</v>
      </c>
      <c r="AR132" s="120">
        <v>2.8</v>
      </c>
      <c r="AS132" s="92">
        <v>2.73</v>
      </c>
      <c r="AT132" s="92">
        <v>4.0199999999999996</v>
      </c>
      <c r="AU132" s="92">
        <v>2.73</v>
      </c>
      <c r="AV132" s="81">
        <f t="shared" si="60"/>
        <v>3.07</v>
      </c>
      <c r="AW132" s="92">
        <v>2.4700000000000002</v>
      </c>
      <c r="AX132" s="92">
        <v>2.71</v>
      </c>
      <c r="AY132" s="92">
        <v>3.02</v>
      </c>
      <c r="AZ132" s="92">
        <v>2.84</v>
      </c>
      <c r="BA132" s="92">
        <v>3.05</v>
      </c>
      <c r="BB132" s="81">
        <f t="shared" si="61"/>
        <v>2.8180000000000001</v>
      </c>
      <c r="BC132" s="92">
        <v>3.01</v>
      </c>
      <c r="BD132" s="82">
        <v>2.85</v>
      </c>
      <c r="BE132" s="82">
        <v>2.92</v>
      </c>
      <c r="BF132" s="92">
        <v>2.54</v>
      </c>
      <c r="BG132" s="81">
        <f t="shared" si="62"/>
        <v>2.83</v>
      </c>
      <c r="BH132" s="92">
        <v>2.6</v>
      </c>
      <c r="BI132" s="82"/>
      <c r="BJ132" s="82"/>
      <c r="BK132" s="92"/>
      <c r="BL132" s="81">
        <f t="shared" si="63"/>
        <v>2.6</v>
      </c>
      <c r="BM132" s="92"/>
      <c r="BN132" s="92"/>
      <c r="BO132" s="92"/>
      <c r="BP132" s="92"/>
      <c r="BQ132" s="92"/>
      <c r="BR132" s="81" t="e">
        <f t="shared" si="64"/>
        <v>#DIV/0!</v>
      </c>
    </row>
    <row r="133" spans="1:70" ht="12.75" customHeight="1" x14ac:dyDescent="0.25">
      <c r="A133" s="17" t="str">
        <f>VLOOKUP(F133,'Location List'!$A$2:$T$644,20,FALSE)</f>
        <v>Tim Kerum</v>
      </c>
      <c r="B133" s="17" t="str">
        <f>VLOOKUP(F133,'Location List'!$A$2:$T$644,19,FALSE)</f>
        <v>Troy Chaney</v>
      </c>
      <c r="C133" s="17" t="str">
        <f>VLOOKUP(F133,'Location List'!$A$2:$T$644,18,FALSE)</f>
        <v>Luis Torres</v>
      </c>
      <c r="D133" s="17" t="str">
        <f>VLOOKUP(F133,'Location List'!$A$2:$T$644,9,FALSE)</f>
        <v>ARSHAD KHAN</v>
      </c>
      <c r="E133" s="43" t="str">
        <f>VLOOKUP(F133,'Location List'!$A$2:$T$644,2,FALSE)</f>
        <v>LYNWOOD</v>
      </c>
      <c r="F133" s="47">
        <v>377</v>
      </c>
      <c r="G133" s="91">
        <v>2.89</v>
      </c>
      <c r="H133" s="91">
        <v>3.23</v>
      </c>
      <c r="I133" s="91">
        <v>3.05</v>
      </c>
      <c r="J133" s="91">
        <v>3.16</v>
      </c>
      <c r="K133" s="51">
        <f t="shared" si="65"/>
        <v>3.0825</v>
      </c>
      <c r="L133" s="91">
        <v>3.19</v>
      </c>
      <c r="M133" s="91">
        <v>3.65</v>
      </c>
      <c r="N133" s="91">
        <v>3.9</v>
      </c>
      <c r="O133" s="91">
        <v>4</v>
      </c>
      <c r="P133" s="51">
        <f t="shared" si="66"/>
        <v>3.6850000000000001</v>
      </c>
      <c r="Q133" s="91">
        <v>3.26</v>
      </c>
      <c r="R133" s="91">
        <v>3.23</v>
      </c>
      <c r="S133" s="91"/>
      <c r="T133" s="91">
        <v>3.17</v>
      </c>
      <c r="U133" s="91">
        <v>3.04</v>
      </c>
      <c r="V133" s="51">
        <f t="shared" si="67"/>
        <v>3.1749999999999998</v>
      </c>
      <c r="W133" s="91">
        <v>3.13</v>
      </c>
      <c r="X133" s="91">
        <v>3.12</v>
      </c>
      <c r="Y133" s="91">
        <v>2.97</v>
      </c>
      <c r="Z133" s="91">
        <v>2.9</v>
      </c>
      <c r="AA133" s="59">
        <f t="shared" si="56"/>
        <v>3.0300000000000002</v>
      </c>
      <c r="AB133" s="91">
        <v>2.93</v>
      </c>
      <c r="AC133" s="91">
        <v>3.04</v>
      </c>
      <c r="AD133" s="91">
        <v>3.15</v>
      </c>
      <c r="AE133" s="82">
        <v>3.16</v>
      </c>
      <c r="AF133" s="59">
        <f t="shared" si="57"/>
        <v>3.0700000000000003</v>
      </c>
      <c r="AG133" s="91">
        <v>3.04</v>
      </c>
      <c r="AH133" s="91">
        <v>3.15</v>
      </c>
      <c r="AI133" s="91">
        <v>3.27</v>
      </c>
      <c r="AJ133" s="92">
        <v>3.07</v>
      </c>
      <c r="AK133" s="92">
        <v>3.09</v>
      </c>
      <c r="AL133" s="59">
        <f t="shared" si="58"/>
        <v>3.145</v>
      </c>
      <c r="AM133" s="92">
        <v>2.98</v>
      </c>
      <c r="AN133" s="92">
        <v>3.1</v>
      </c>
      <c r="AO133" s="92">
        <v>3.14</v>
      </c>
      <c r="AP133" s="92">
        <v>3.13</v>
      </c>
      <c r="AQ133" s="59">
        <f t="shared" si="59"/>
        <v>3.0875000000000004</v>
      </c>
      <c r="AR133" s="120">
        <v>3.07</v>
      </c>
      <c r="AS133" s="92">
        <v>2.95</v>
      </c>
      <c r="AT133" s="92">
        <v>3.05</v>
      </c>
      <c r="AU133" s="92">
        <v>3.04</v>
      </c>
      <c r="AV133" s="81">
        <f t="shared" si="60"/>
        <v>3.0274999999999999</v>
      </c>
      <c r="AW133" s="92">
        <v>3.16</v>
      </c>
      <c r="AX133" s="92">
        <v>3.08</v>
      </c>
      <c r="AY133" s="92">
        <v>3.23</v>
      </c>
      <c r="AZ133" s="92">
        <v>3.28</v>
      </c>
      <c r="BA133" s="92">
        <v>3.2</v>
      </c>
      <c r="BB133" s="81">
        <f t="shared" si="61"/>
        <v>3.19</v>
      </c>
      <c r="BC133" s="92">
        <v>3.11</v>
      </c>
      <c r="BD133" s="82">
        <v>3.12</v>
      </c>
      <c r="BE133" s="82">
        <v>2.91</v>
      </c>
      <c r="BF133" s="92">
        <v>3.02</v>
      </c>
      <c r="BG133" s="81">
        <f t="shared" si="62"/>
        <v>3.04</v>
      </c>
      <c r="BH133" s="92">
        <v>3.21</v>
      </c>
      <c r="BI133" s="82"/>
      <c r="BJ133" s="82"/>
      <c r="BK133" s="92"/>
      <c r="BL133" s="81">
        <f t="shared" si="63"/>
        <v>3.21</v>
      </c>
      <c r="BM133" s="92"/>
      <c r="BN133" s="92"/>
      <c r="BO133" s="92"/>
      <c r="BP133" s="92"/>
      <c r="BQ133" s="92"/>
      <c r="BR133" s="81" t="e">
        <f t="shared" si="64"/>
        <v>#DIV/0!</v>
      </c>
    </row>
    <row r="134" spans="1:70" ht="12.75" customHeight="1" x14ac:dyDescent="0.25">
      <c r="A134" s="17" t="str">
        <f>VLOOKUP(F134,'Location List'!$A$2:$T$644,20,FALSE)</f>
        <v>Tim Kerum</v>
      </c>
      <c r="B134" s="17" t="str">
        <f>VLOOKUP(F134,'Location List'!$A$2:$T$644,19,FALSE)</f>
        <v>Troy Chaney</v>
      </c>
      <c r="C134" s="17" t="str">
        <f>VLOOKUP(F134,'Location List'!$A$2:$T$644,18,FALSE)</f>
        <v>JOAQUIN FREGOSO</v>
      </c>
      <c r="D134" s="17" t="str">
        <f>VLOOKUP(F134,'Location List'!$A$2:$T$644,9,FALSE)</f>
        <v>CLAUDIA RIVAS</v>
      </c>
      <c r="E134" s="43" t="str">
        <f>VLOOKUP(F134,'Location List'!$A$2:$T$644,2,FALSE)</f>
        <v>LAGUNA HILLS</v>
      </c>
      <c r="F134" s="47">
        <v>378</v>
      </c>
      <c r="G134" s="91">
        <v>2.99</v>
      </c>
      <c r="H134" s="91">
        <v>3</v>
      </c>
      <c r="I134" s="91">
        <v>2.88</v>
      </c>
      <c r="J134" s="91">
        <v>2.95</v>
      </c>
      <c r="K134" s="51">
        <f t="shared" si="65"/>
        <v>2.9550000000000001</v>
      </c>
      <c r="L134" s="91">
        <v>2.97</v>
      </c>
      <c r="M134" s="91">
        <v>2.91</v>
      </c>
      <c r="N134" s="91">
        <v>2.96</v>
      </c>
      <c r="O134" s="91">
        <v>2.99</v>
      </c>
      <c r="P134" s="51">
        <f t="shared" si="66"/>
        <v>2.9575</v>
      </c>
      <c r="Q134" s="91">
        <v>2.83</v>
      </c>
      <c r="R134" s="91">
        <v>2.87</v>
      </c>
      <c r="S134" s="91"/>
      <c r="T134" s="91">
        <v>2.86</v>
      </c>
      <c r="U134" s="91">
        <v>2.81</v>
      </c>
      <c r="V134" s="51">
        <f t="shared" si="67"/>
        <v>2.8425000000000002</v>
      </c>
      <c r="W134" s="91">
        <v>2.89</v>
      </c>
      <c r="X134" s="91">
        <v>2.98</v>
      </c>
      <c r="Y134" s="91">
        <v>2.83</v>
      </c>
      <c r="Z134" s="91">
        <v>2.69</v>
      </c>
      <c r="AA134" s="59">
        <f t="shared" si="56"/>
        <v>2.8474999999999997</v>
      </c>
      <c r="AB134" s="91">
        <v>2.86</v>
      </c>
      <c r="AC134" s="91">
        <v>3.03</v>
      </c>
      <c r="AD134" s="91">
        <v>2.96</v>
      </c>
      <c r="AE134" s="82">
        <v>3.1</v>
      </c>
      <c r="AF134" s="59">
        <f t="shared" si="57"/>
        <v>2.9874999999999998</v>
      </c>
      <c r="AG134" s="91">
        <v>2.76</v>
      </c>
      <c r="AH134" s="91">
        <v>2.89</v>
      </c>
      <c r="AI134" s="91">
        <v>3.01</v>
      </c>
      <c r="AJ134" s="92">
        <v>3.22</v>
      </c>
      <c r="AK134" s="92">
        <v>3.32</v>
      </c>
      <c r="AL134" s="59">
        <f t="shared" si="58"/>
        <v>3.1100000000000003</v>
      </c>
      <c r="AM134" s="92">
        <v>3.4</v>
      </c>
      <c r="AN134" s="92">
        <v>3.08</v>
      </c>
      <c r="AO134" s="92">
        <v>2.66</v>
      </c>
      <c r="AP134" s="92">
        <v>2.77</v>
      </c>
      <c r="AQ134" s="59">
        <f t="shared" si="59"/>
        <v>2.9775</v>
      </c>
      <c r="AR134" s="120">
        <v>2.85</v>
      </c>
      <c r="AS134" s="92">
        <v>2.9</v>
      </c>
      <c r="AT134" s="92">
        <v>3.08</v>
      </c>
      <c r="AU134" s="92">
        <v>2.9</v>
      </c>
      <c r="AV134" s="81">
        <f t="shared" si="60"/>
        <v>2.9325000000000001</v>
      </c>
      <c r="AW134" s="92">
        <v>3</v>
      </c>
      <c r="AX134" s="92">
        <v>2.77</v>
      </c>
      <c r="AY134" s="92">
        <v>2.64</v>
      </c>
      <c r="AZ134" s="92">
        <v>2.87</v>
      </c>
      <c r="BA134" s="92">
        <v>2.5499999999999998</v>
      </c>
      <c r="BB134" s="81">
        <f t="shared" si="61"/>
        <v>2.7660000000000005</v>
      </c>
      <c r="BC134" s="92">
        <v>2.99</v>
      </c>
      <c r="BD134" s="82">
        <v>3.05</v>
      </c>
      <c r="BE134" s="82">
        <v>3.11</v>
      </c>
      <c r="BF134" s="92">
        <v>3.44</v>
      </c>
      <c r="BG134" s="81">
        <f t="shared" si="62"/>
        <v>3.1475</v>
      </c>
      <c r="BH134" s="92">
        <v>3.13</v>
      </c>
      <c r="BI134" s="82"/>
      <c r="BJ134" s="82"/>
      <c r="BK134" s="92"/>
      <c r="BL134" s="81">
        <f t="shared" si="63"/>
        <v>3.13</v>
      </c>
      <c r="BM134" s="92"/>
      <c r="BN134" s="92"/>
      <c r="BO134" s="92"/>
      <c r="BP134" s="92"/>
      <c r="BQ134" s="92"/>
      <c r="BR134" s="81" t="e">
        <f t="shared" si="64"/>
        <v>#DIV/0!</v>
      </c>
    </row>
    <row r="135" spans="1:70" ht="12.75" customHeight="1" x14ac:dyDescent="0.25">
      <c r="A135" s="17" t="str">
        <f>VLOOKUP(F135,'Location List'!$A$2:$T$644,20,FALSE)</f>
        <v>Tim Kerum</v>
      </c>
      <c r="B135" s="17" t="str">
        <f>VLOOKUP(F135,'Location List'!$A$2:$T$644,19,FALSE)</f>
        <v>Troy Chaney</v>
      </c>
      <c r="C135" s="17" t="str">
        <f>VLOOKUP(F135,'Location List'!$A$2:$T$644,18,FALSE)</f>
        <v>Austin Manzo</v>
      </c>
      <c r="D135" s="17" t="str">
        <f>VLOOKUP(F135,'Location List'!$A$2:$T$644,9,FALSE)</f>
        <v>YURI PENA</v>
      </c>
      <c r="E135" s="43" t="str">
        <f>VLOOKUP(F135,'Location List'!$A$2:$T$644,2,FALSE)</f>
        <v>CONCORD</v>
      </c>
      <c r="F135" s="47">
        <v>379</v>
      </c>
      <c r="G135" s="91">
        <v>3.55</v>
      </c>
      <c r="H135" s="91">
        <v>3.74</v>
      </c>
      <c r="I135" s="91">
        <v>3.59</v>
      </c>
      <c r="J135" s="91">
        <v>3.32</v>
      </c>
      <c r="K135" s="51">
        <f t="shared" si="65"/>
        <v>3.55</v>
      </c>
      <c r="L135" s="91">
        <v>2.7</v>
      </c>
      <c r="M135" s="91">
        <v>2.9</v>
      </c>
      <c r="N135" s="91">
        <v>2.9</v>
      </c>
      <c r="O135" s="91">
        <v>2.85</v>
      </c>
      <c r="P135" s="51">
        <f t="shared" si="66"/>
        <v>2.8374999999999999</v>
      </c>
      <c r="Q135" s="91">
        <v>3</v>
      </c>
      <c r="R135" s="91">
        <v>3.2</v>
      </c>
      <c r="S135" s="91"/>
      <c r="T135" s="91">
        <v>3.45</v>
      </c>
      <c r="U135" s="91">
        <v>3.45</v>
      </c>
      <c r="V135" s="51">
        <f t="shared" si="67"/>
        <v>3.2750000000000004</v>
      </c>
      <c r="W135" s="91">
        <v>3.15</v>
      </c>
      <c r="X135" s="91">
        <v>3.04</v>
      </c>
      <c r="Y135" s="91">
        <v>3.13</v>
      </c>
      <c r="Z135" s="91">
        <v>3.14</v>
      </c>
      <c r="AA135" s="59">
        <f t="shared" si="56"/>
        <v>3.1150000000000002</v>
      </c>
      <c r="AB135" s="91">
        <v>3.38</v>
      </c>
      <c r="AC135" s="91">
        <v>3.19</v>
      </c>
      <c r="AD135" s="91">
        <v>3.07</v>
      </c>
      <c r="AE135" s="82">
        <v>3.36</v>
      </c>
      <c r="AF135" s="59">
        <f t="shared" si="57"/>
        <v>3.25</v>
      </c>
      <c r="AG135" s="91">
        <v>3.52</v>
      </c>
      <c r="AH135" s="91">
        <v>3.6</v>
      </c>
      <c r="AI135" s="91">
        <v>3.42</v>
      </c>
      <c r="AJ135" s="92">
        <v>3.47</v>
      </c>
      <c r="AK135" s="92">
        <v>3.3</v>
      </c>
      <c r="AL135" s="59">
        <f t="shared" si="58"/>
        <v>3.4474999999999998</v>
      </c>
      <c r="AM135" s="92">
        <v>3.46</v>
      </c>
      <c r="AN135" s="92">
        <v>4.13</v>
      </c>
      <c r="AO135" s="92">
        <v>3.49</v>
      </c>
      <c r="AP135" s="92">
        <v>3.45</v>
      </c>
      <c r="AQ135" s="59">
        <f t="shared" si="59"/>
        <v>3.6325000000000003</v>
      </c>
      <c r="AR135" s="120">
        <v>3.16</v>
      </c>
      <c r="AS135" s="92">
        <v>3.09</v>
      </c>
      <c r="AT135" s="92">
        <v>3.15</v>
      </c>
      <c r="AU135" s="92">
        <v>3.08</v>
      </c>
      <c r="AV135" s="81">
        <f t="shared" si="60"/>
        <v>3.12</v>
      </c>
      <c r="AW135" s="92">
        <v>3.14</v>
      </c>
      <c r="AX135" s="92">
        <v>3</v>
      </c>
      <c r="AY135" s="92">
        <v>3.24</v>
      </c>
      <c r="AZ135" s="92">
        <v>2.99</v>
      </c>
      <c r="BA135" s="92">
        <v>3.04</v>
      </c>
      <c r="BB135" s="81">
        <f t="shared" si="61"/>
        <v>3.0819999999999999</v>
      </c>
      <c r="BC135" s="92">
        <v>2.85</v>
      </c>
      <c r="BD135" s="82">
        <v>3.02</v>
      </c>
      <c r="BE135" s="82">
        <v>3.32</v>
      </c>
      <c r="BF135" s="92">
        <v>2.93</v>
      </c>
      <c r="BG135" s="81">
        <f t="shared" si="62"/>
        <v>3.03</v>
      </c>
      <c r="BH135" s="92">
        <v>3.04</v>
      </c>
      <c r="BI135" s="82"/>
      <c r="BJ135" s="82"/>
      <c r="BK135" s="92"/>
      <c r="BL135" s="81">
        <f t="shared" si="63"/>
        <v>3.04</v>
      </c>
      <c r="BM135" s="92"/>
      <c r="BN135" s="92"/>
      <c r="BO135" s="92"/>
      <c r="BP135" s="92"/>
      <c r="BQ135" s="92"/>
      <c r="BR135" s="81" t="e">
        <f t="shared" si="64"/>
        <v>#DIV/0!</v>
      </c>
    </row>
    <row r="136" spans="1:70" ht="12.75" customHeight="1" x14ac:dyDescent="0.25">
      <c r="A136" s="17" t="str">
        <f>VLOOKUP(F136,'Location List'!$A$2:$T$644,20,FALSE)</f>
        <v>Bill Eich</v>
      </c>
      <c r="B136" s="17" t="str">
        <f>VLOOKUP(F136,'Location List'!$A$2:$T$644,19,FALSE)</f>
        <v>Dennis Morgan</v>
      </c>
      <c r="C136" s="17" t="str">
        <f>VLOOKUP(F136,'Location List'!$A$2:$T$644,18,FALSE)</f>
        <v>Sean Brady</v>
      </c>
      <c r="D136" s="17" t="str">
        <f>VLOOKUP(F136,'Location List'!$A$2:$T$644,9,FALSE)</f>
        <v>HASHEM SAADAT</v>
      </c>
      <c r="E136" s="43" t="str">
        <f>VLOOKUP(F136,'Location List'!$A$2:$T$644,2,FALSE)</f>
        <v>DURHAM</v>
      </c>
      <c r="F136" s="47">
        <v>380</v>
      </c>
      <c r="G136" s="91">
        <v>3.5</v>
      </c>
      <c r="H136" s="91">
        <v>2.99</v>
      </c>
      <c r="I136" s="91">
        <v>3.13</v>
      </c>
      <c r="J136" s="91">
        <v>3.03</v>
      </c>
      <c r="K136" s="51">
        <f t="shared" si="65"/>
        <v>3.1625000000000001</v>
      </c>
      <c r="L136" s="91">
        <v>2.97</v>
      </c>
      <c r="M136" s="91">
        <v>2.93</v>
      </c>
      <c r="N136" s="91">
        <v>3.2</v>
      </c>
      <c r="O136" s="91">
        <v>2.9</v>
      </c>
      <c r="P136" s="51">
        <f t="shared" si="66"/>
        <v>3.0000000000000004</v>
      </c>
      <c r="Q136" s="91">
        <v>3.2</v>
      </c>
      <c r="R136" s="91">
        <v>3.35</v>
      </c>
      <c r="S136" s="91"/>
      <c r="T136" s="91">
        <v>3.02</v>
      </c>
      <c r="U136" s="91">
        <v>3.31</v>
      </c>
      <c r="V136" s="51">
        <f t="shared" si="67"/>
        <v>3.22</v>
      </c>
      <c r="W136" s="91">
        <v>3.6</v>
      </c>
      <c r="X136" s="91">
        <v>3.21</v>
      </c>
      <c r="Y136" s="91">
        <v>3.03</v>
      </c>
      <c r="Z136" s="91">
        <v>3.27</v>
      </c>
      <c r="AA136" s="59">
        <f t="shared" si="56"/>
        <v>3.2774999999999999</v>
      </c>
      <c r="AB136" s="91">
        <v>3.02</v>
      </c>
      <c r="AC136" s="91">
        <v>3.02</v>
      </c>
      <c r="AD136" s="91">
        <v>3.09</v>
      </c>
      <c r="AE136" s="82">
        <v>3.4</v>
      </c>
      <c r="AF136" s="59">
        <f t="shared" si="57"/>
        <v>3.1324999999999998</v>
      </c>
      <c r="AG136" s="91">
        <v>3.16</v>
      </c>
      <c r="AH136" s="91">
        <v>3.19</v>
      </c>
      <c r="AI136" s="91">
        <v>2.89</v>
      </c>
      <c r="AJ136" s="92">
        <v>3.29</v>
      </c>
      <c r="AK136" s="92">
        <v>3.16</v>
      </c>
      <c r="AL136" s="59">
        <f t="shared" si="58"/>
        <v>3.1325000000000003</v>
      </c>
      <c r="AM136" s="92">
        <v>3.24</v>
      </c>
      <c r="AN136" s="92">
        <v>3.25</v>
      </c>
      <c r="AO136" s="92">
        <v>3.19</v>
      </c>
      <c r="AP136" s="92">
        <v>3.32</v>
      </c>
      <c r="AQ136" s="59">
        <f t="shared" si="59"/>
        <v>3.25</v>
      </c>
      <c r="AR136" s="120">
        <v>3.3</v>
      </c>
      <c r="AS136" s="92">
        <v>3.13</v>
      </c>
      <c r="AT136" s="92">
        <v>3.18</v>
      </c>
      <c r="AU136" s="92">
        <v>3.47</v>
      </c>
      <c r="AV136" s="81">
        <f t="shared" si="60"/>
        <v>3.27</v>
      </c>
      <c r="AW136" s="92">
        <v>3.32</v>
      </c>
      <c r="AX136" s="92">
        <v>3.19</v>
      </c>
      <c r="AY136" s="92">
        <v>3.2</v>
      </c>
      <c r="AZ136" s="92">
        <v>3.04</v>
      </c>
      <c r="BA136" s="92">
        <v>2.97</v>
      </c>
      <c r="BB136" s="81">
        <f t="shared" si="61"/>
        <v>3.1440000000000001</v>
      </c>
      <c r="BC136" s="92">
        <v>2.87</v>
      </c>
      <c r="BD136" s="82">
        <v>3.02</v>
      </c>
      <c r="BE136" s="82">
        <v>3.1</v>
      </c>
      <c r="BF136" s="92">
        <v>2.86</v>
      </c>
      <c r="BG136" s="81">
        <f t="shared" si="62"/>
        <v>2.9624999999999999</v>
      </c>
      <c r="BH136" s="92">
        <v>2.87</v>
      </c>
      <c r="BI136" s="82"/>
      <c r="BJ136" s="82"/>
      <c r="BK136" s="92"/>
      <c r="BL136" s="81">
        <f t="shared" si="63"/>
        <v>2.87</v>
      </c>
      <c r="BM136" s="92"/>
      <c r="BN136" s="92"/>
      <c r="BO136" s="92"/>
      <c r="BP136" s="92"/>
      <c r="BQ136" s="92"/>
      <c r="BR136" s="81" t="e">
        <f t="shared" si="64"/>
        <v>#DIV/0!</v>
      </c>
    </row>
    <row r="137" spans="1:70" ht="12.75" customHeight="1" x14ac:dyDescent="0.25">
      <c r="A137" s="17" t="str">
        <f>VLOOKUP(F137,'Location List'!$A$2:$T$644,20,FALSE)</f>
        <v>Bill Eich</v>
      </c>
      <c r="B137" s="17" t="str">
        <f>VLOOKUP(F137,'Location List'!$A$2:$T$644,19,FALSE)</f>
        <v>Dennis Morgan</v>
      </c>
      <c r="C137" s="17" t="str">
        <f>VLOOKUP(F137,'Location List'!$A$2:$T$644,18,FALSE)</f>
        <v>Wayne Rough</v>
      </c>
      <c r="D137" s="17" t="str">
        <f>VLOOKUP(F137,'Location List'!$A$2:$T$644,9,FALSE)</f>
        <v>HASHEM SAADAT</v>
      </c>
      <c r="E137" s="43" t="str">
        <f>VLOOKUP(F137,'Location List'!$A$2:$T$644,2,FALSE)</f>
        <v>CONCORD NC</v>
      </c>
      <c r="F137" s="47">
        <v>381</v>
      </c>
      <c r="G137" s="91">
        <v>3.15</v>
      </c>
      <c r="H137" s="91">
        <v>3.09</v>
      </c>
      <c r="I137" s="91">
        <v>3.25</v>
      </c>
      <c r="J137" s="91">
        <v>3.15</v>
      </c>
      <c r="K137" s="51">
        <f t="shared" si="65"/>
        <v>3.16</v>
      </c>
      <c r="L137" s="91">
        <v>3.13</v>
      </c>
      <c r="M137" s="91">
        <v>3.27</v>
      </c>
      <c r="N137" s="91">
        <v>3.08</v>
      </c>
      <c r="O137" s="91">
        <v>3.14</v>
      </c>
      <c r="P137" s="51">
        <f t="shared" si="66"/>
        <v>3.1550000000000002</v>
      </c>
      <c r="Q137" s="91">
        <v>3.18</v>
      </c>
      <c r="R137" s="91">
        <v>3.06</v>
      </c>
      <c r="S137" s="91"/>
      <c r="T137" s="91">
        <v>2.81</v>
      </c>
      <c r="U137" s="91">
        <v>3.22</v>
      </c>
      <c r="V137" s="51">
        <f t="shared" si="67"/>
        <v>3.0675000000000003</v>
      </c>
      <c r="W137" s="91">
        <v>2.91</v>
      </c>
      <c r="X137" s="91">
        <v>3.05</v>
      </c>
      <c r="Y137" s="91">
        <v>3</v>
      </c>
      <c r="Z137" s="91">
        <v>3.06</v>
      </c>
      <c r="AA137" s="59">
        <f t="shared" si="56"/>
        <v>3.0050000000000003</v>
      </c>
      <c r="AB137" s="91">
        <v>3.1</v>
      </c>
      <c r="AC137" s="91">
        <v>3.05</v>
      </c>
      <c r="AD137" s="91">
        <v>3.03</v>
      </c>
      <c r="AE137" s="82">
        <v>2.93</v>
      </c>
      <c r="AF137" s="59">
        <f t="shared" si="57"/>
        <v>3.0274999999999999</v>
      </c>
      <c r="AG137" s="91">
        <v>3</v>
      </c>
      <c r="AH137" s="91">
        <v>3.14</v>
      </c>
      <c r="AI137" s="91">
        <v>3.26</v>
      </c>
      <c r="AJ137" s="92">
        <v>3.08</v>
      </c>
      <c r="AK137" s="92">
        <v>3.35</v>
      </c>
      <c r="AL137" s="59">
        <f t="shared" si="58"/>
        <v>3.2075</v>
      </c>
      <c r="AM137" s="92">
        <v>3.55</v>
      </c>
      <c r="AN137" s="92">
        <v>3.15</v>
      </c>
      <c r="AO137" s="92">
        <v>3.36</v>
      </c>
      <c r="AP137" s="92">
        <v>3.79</v>
      </c>
      <c r="AQ137" s="59">
        <f t="shared" si="59"/>
        <v>3.4624999999999995</v>
      </c>
      <c r="AR137" s="120">
        <v>3.42</v>
      </c>
      <c r="AS137" s="92">
        <v>3.2</v>
      </c>
      <c r="AT137" s="92">
        <v>3.23</v>
      </c>
      <c r="AU137" s="92">
        <v>3.18</v>
      </c>
      <c r="AV137" s="81">
        <f t="shared" si="60"/>
        <v>3.2574999999999998</v>
      </c>
      <c r="AW137" s="92">
        <v>2.87</v>
      </c>
      <c r="AX137" s="92">
        <v>2.65</v>
      </c>
      <c r="AY137" s="92">
        <v>2.68</v>
      </c>
      <c r="AZ137" s="92">
        <v>2.98</v>
      </c>
      <c r="BA137" s="92">
        <v>3.08</v>
      </c>
      <c r="BB137" s="81">
        <f t="shared" si="61"/>
        <v>2.8519999999999999</v>
      </c>
      <c r="BC137" s="92">
        <v>2.95</v>
      </c>
      <c r="BD137" s="82">
        <v>3.06</v>
      </c>
      <c r="BE137" s="82">
        <v>3.02</v>
      </c>
      <c r="BF137" s="92">
        <v>3.22</v>
      </c>
      <c r="BG137" s="81">
        <f t="shared" si="62"/>
        <v>3.0625</v>
      </c>
      <c r="BH137" s="92">
        <v>2.9</v>
      </c>
      <c r="BI137" s="82"/>
      <c r="BJ137" s="82"/>
      <c r="BK137" s="92"/>
      <c r="BL137" s="81">
        <f t="shared" si="63"/>
        <v>2.9</v>
      </c>
      <c r="BM137" s="92"/>
      <c r="BN137" s="92"/>
      <c r="BO137" s="92"/>
      <c r="BP137" s="92"/>
      <c r="BQ137" s="92"/>
      <c r="BR137" s="81" t="e">
        <f t="shared" si="64"/>
        <v>#DIV/0!</v>
      </c>
    </row>
    <row r="138" spans="1:70" ht="12.75" customHeight="1" x14ac:dyDescent="0.25">
      <c r="A138" s="17" t="str">
        <f>VLOOKUP(F138,'Location List'!$A$2:$T$644,20,FALSE)</f>
        <v>Bill Eich</v>
      </c>
      <c r="B138" s="17" t="str">
        <f>VLOOKUP(F138,'Location List'!$A$2:$T$644,19,FALSE)</f>
        <v>Dennis Morgan</v>
      </c>
      <c r="C138" s="17" t="str">
        <f>VLOOKUP(F138,'Location List'!$A$2:$T$644,18,FALSE)</f>
        <v>Wayne Rough</v>
      </c>
      <c r="D138" s="17" t="str">
        <f>VLOOKUP(F138,'Location List'!$A$2:$T$644,9,FALSE)</f>
        <v>HASHEM SAADAT</v>
      </c>
      <c r="E138" s="43" t="str">
        <f>VLOOKUP(F138,'Location List'!$A$2:$T$644,2,FALSE)</f>
        <v>HICKORY</v>
      </c>
      <c r="F138" s="47">
        <v>382</v>
      </c>
      <c r="G138" s="91">
        <v>3.06</v>
      </c>
      <c r="H138" s="91">
        <v>3.79</v>
      </c>
      <c r="I138" s="91">
        <v>3.09</v>
      </c>
      <c r="J138" s="91">
        <v>3.02</v>
      </c>
      <c r="K138" s="51">
        <f t="shared" si="65"/>
        <v>3.2399999999999998</v>
      </c>
      <c r="L138" s="91">
        <v>2.88</v>
      </c>
      <c r="M138" s="91">
        <v>2.81</v>
      </c>
      <c r="N138" s="91">
        <v>2.95</v>
      </c>
      <c r="O138" s="91">
        <v>3.06</v>
      </c>
      <c r="P138" s="51">
        <f t="shared" si="66"/>
        <v>2.9250000000000003</v>
      </c>
      <c r="Q138" s="91">
        <v>2.91</v>
      </c>
      <c r="R138" s="91">
        <v>3.04</v>
      </c>
      <c r="S138" s="91"/>
      <c r="T138" s="91">
        <v>2.79</v>
      </c>
      <c r="U138" s="91">
        <v>2.96</v>
      </c>
      <c r="V138" s="51">
        <f t="shared" si="67"/>
        <v>2.9249999999999998</v>
      </c>
      <c r="W138" s="91">
        <v>3.02</v>
      </c>
      <c r="X138" s="91">
        <v>2.8</v>
      </c>
      <c r="Y138" s="91">
        <v>3.03</v>
      </c>
      <c r="Z138" s="91">
        <v>2.96</v>
      </c>
      <c r="AA138" s="59">
        <f t="shared" si="56"/>
        <v>2.9524999999999997</v>
      </c>
      <c r="AB138" s="91">
        <v>3.02</v>
      </c>
      <c r="AC138" s="91">
        <v>3.19</v>
      </c>
      <c r="AD138" s="91">
        <v>2.98</v>
      </c>
      <c r="AE138" s="82">
        <v>3.08</v>
      </c>
      <c r="AF138" s="59">
        <f t="shared" si="57"/>
        <v>3.0674999999999999</v>
      </c>
      <c r="AG138" s="91">
        <v>3.28</v>
      </c>
      <c r="AH138" s="91">
        <v>3.21</v>
      </c>
      <c r="AI138" s="91">
        <v>3.17</v>
      </c>
      <c r="AJ138" s="92">
        <v>3.13</v>
      </c>
      <c r="AK138" s="92">
        <v>3.13</v>
      </c>
      <c r="AL138" s="59">
        <f t="shared" si="58"/>
        <v>3.16</v>
      </c>
      <c r="AM138" s="92">
        <v>3.2</v>
      </c>
      <c r="AN138" s="92">
        <v>3.3</v>
      </c>
      <c r="AO138" s="92">
        <v>3.04</v>
      </c>
      <c r="AP138" s="92">
        <v>3.08</v>
      </c>
      <c r="AQ138" s="59">
        <f t="shared" si="59"/>
        <v>3.1549999999999998</v>
      </c>
      <c r="AR138" s="120">
        <v>2.99</v>
      </c>
      <c r="AS138" s="92">
        <v>3.09</v>
      </c>
      <c r="AT138" s="92">
        <v>2.96</v>
      </c>
      <c r="AU138" s="92">
        <v>3.06</v>
      </c>
      <c r="AV138" s="81">
        <f t="shared" si="60"/>
        <v>3.0249999999999999</v>
      </c>
      <c r="AW138" s="92">
        <v>3.03</v>
      </c>
      <c r="AX138" s="92">
        <v>2.87</v>
      </c>
      <c r="AY138" s="92">
        <v>2.74</v>
      </c>
      <c r="AZ138" s="92">
        <v>3.08</v>
      </c>
      <c r="BA138" s="92">
        <v>3.09</v>
      </c>
      <c r="BB138" s="81">
        <f t="shared" si="61"/>
        <v>2.9620000000000002</v>
      </c>
      <c r="BC138" s="92">
        <v>3.13</v>
      </c>
      <c r="BD138" s="82">
        <v>3.03</v>
      </c>
      <c r="BE138" s="82">
        <v>3.05</v>
      </c>
      <c r="BF138" s="92">
        <v>3.22</v>
      </c>
      <c r="BG138" s="81">
        <f t="shared" si="62"/>
        <v>3.1075000000000004</v>
      </c>
      <c r="BH138" s="92">
        <v>2.94</v>
      </c>
      <c r="BI138" s="82"/>
      <c r="BJ138" s="82"/>
      <c r="BK138" s="92"/>
      <c r="BL138" s="81">
        <f t="shared" si="63"/>
        <v>2.94</v>
      </c>
      <c r="BM138" s="92"/>
      <c r="BN138" s="92"/>
      <c r="BO138" s="92"/>
      <c r="BP138" s="92"/>
      <c r="BQ138" s="92"/>
      <c r="BR138" s="81" t="e">
        <f t="shared" si="64"/>
        <v>#DIV/0!</v>
      </c>
    </row>
    <row r="139" spans="1:70" ht="12.75" customHeight="1" x14ac:dyDescent="0.25">
      <c r="A139" s="17" t="str">
        <f>VLOOKUP(F139,'Location List'!$A$2:$T$644,20,FALSE)</f>
        <v>Bill Eich</v>
      </c>
      <c r="B139" s="17" t="str">
        <f>VLOOKUP(F139,'Location List'!$A$2:$T$644,19,FALSE)</f>
        <v>Dennis Morgan</v>
      </c>
      <c r="C139" s="17" t="str">
        <f>VLOOKUP(F139,'Location List'!$A$2:$T$644,18,FALSE)</f>
        <v>Wayne Rough</v>
      </c>
      <c r="D139" s="17" t="str">
        <f>VLOOKUP(F139,'Location List'!$A$2:$T$644,9,FALSE)</f>
        <v>HASHEM SAADAT</v>
      </c>
      <c r="E139" s="43" t="str">
        <f>VLOOKUP(F139,'Location List'!$A$2:$T$644,2,FALSE)</f>
        <v>SPARTANBURG</v>
      </c>
      <c r="F139" s="47">
        <v>383</v>
      </c>
      <c r="G139" s="91">
        <v>2.71</v>
      </c>
      <c r="H139" s="91">
        <v>2.93</v>
      </c>
      <c r="I139" s="91">
        <v>3.64</v>
      </c>
      <c r="J139" s="91">
        <v>2.9</v>
      </c>
      <c r="K139" s="51">
        <f t="shared" si="65"/>
        <v>3.0450000000000004</v>
      </c>
      <c r="L139" s="91">
        <v>3.04</v>
      </c>
      <c r="M139" s="91">
        <v>3.12</v>
      </c>
      <c r="N139" s="91">
        <v>2.8</v>
      </c>
      <c r="O139" s="91">
        <v>2.81</v>
      </c>
      <c r="P139" s="51">
        <f t="shared" si="66"/>
        <v>2.9425000000000003</v>
      </c>
      <c r="Q139" s="91">
        <v>2.59</v>
      </c>
      <c r="R139" s="91">
        <v>3</v>
      </c>
      <c r="S139" s="91"/>
      <c r="T139" s="91">
        <v>2.77</v>
      </c>
      <c r="U139" s="91">
        <v>2.84</v>
      </c>
      <c r="V139" s="51">
        <f t="shared" si="67"/>
        <v>2.8</v>
      </c>
      <c r="W139" s="91">
        <v>2.78</v>
      </c>
      <c r="X139" s="91">
        <v>3.2</v>
      </c>
      <c r="Y139" s="91">
        <v>2.96</v>
      </c>
      <c r="Z139" s="91">
        <v>2.92</v>
      </c>
      <c r="AA139" s="59">
        <f t="shared" ref="AA139:AA201" si="68">AVERAGE(W139:Z139)</f>
        <v>2.9650000000000003</v>
      </c>
      <c r="AB139" s="91">
        <v>2.98</v>
      </c>
      <c r="AC139" s="91">
        <v>2.86</v>
      </c>
      <c r="AD139" s="91">
        <v>2.96</v>
      </c>
      <c r="AE139" s="82">
        <v>3.12</v>
      </c>
      <c r="AF139" s="59">
        <f t="shared" ref="AF139:AF201" si="69">AVERAGE(AB139:AE139)</f>
        <v>2.9800000000000004</v>
      </c>
      <c r="AG139" s="91">
        <v>3.05</v>
      </c>
      <c r="AH139" s="91">
        <v>3.04</v>
      </c>
      <c r="AI139" s="91">
        <v>3.28</v>
      </c>
      <c r="AJ139" s="92">
        <v>2.97</v>
      </c>
      <c r="AK139" s="92">
        <v>2.98</v>
      </c>
      <c r="AL139" s="59">
        <f t="shared" ref="AL139:AL201" si="70">AVERAGE(AH139:AK139)</f>
        <v>3.0675000000000003</v>
      </c>
      <c r="AM139" s="92">
        <v>2.9</v>
      </c>
      <c r="AN139" s="92">
        <v>2.91</v>
      </c>
      <c r="AO139" s="92">
        <v>2.98</v>
      </c>
      <c r="AP139" s="92">
        <v>3.05</v>
      </c>
      <c r="AQ139" s="59">
        <f t="shared" ref="AQ139:AQ201" si="71">AVERAGE(AM139:AP139)</f>
        <v>2.96</v>
      </c>
      <c r="AR139" s="120">
        <v>3.01</v>
      </c>
      <c r="AS139" s="92">
        <v>3.24</v>
      </c>
      <c r="AT139" s="92">
        <v>2.91</v>
      </c>
      <c r="AU139" s="92">
        <v>3.12</v>
      </c>
      <c r="AV139" s="81">
        <f t="shared" ref="AV139:AV201" si="72">AVERAGE(AR139:AU139)</f>
        <v>3.0700000000000003</v>
      </c>
      <c r="AW139" s="92">
        <v>2.95</v>
      </c>
      <c r="AX139" s="92">
        <v>2.91</v>
      </c>
      <c r="AY139" s="92">
        <v>2.85</v>
      </c>
      <c r="AZ139" s="92">
        <v>3.35</v>
      </c>
      <c r="BA139" s="92">
        <v>2.97</v>
      </c>
      <c r="BB139" s="81">
        <f t="shared" ref="BB139:BB201" si="73">AVERAGE(AW139:BA139)</f>
        <v>3.0060000000000002</v>
      </c>
      <c r="BC139" s="92">
        <v>2.98</v>
      </c>
      <c r="BD139" s="82">
        <v>3.24</v>
      </c>
      <c r="BE139" s="82">
        <v>3.15</v>
      </c>
      <c r="BF139" s="92">
        <v>3.19</v>
      </c>
      <c r="BG139" s="81">
        <f t="shared" ref="BG139:BG201" si="74">AVERAGE(BC139:BF139)</f>
        <v>3.14</v>
      </c>
      <c r="BH139" s="92">
        <v>3.22</v>
      </c>
      <c r="BI139" s="82"/>
      <c r="BJ139" s="82"/>
      <c r="BK139" s="92"/>
      <c r="BL139" s="81">
        <f t="shared" ref="BL139:BL201" si="75">AVERAGE(BH139:BK139)</f>
        <v>3.22</v>
      </c>
      <c r="BM139" s="92"/>
      <c r="BN139" s="92"/>
      <c r="BO139" s="92"/>
      <c r="BP139" s="92"/>
      <c r="BQ139" s="92"/>
      <c r="BR139" s="81" t="e">
        <f t="shared" ref="BR139:BR201" si="76">AVERAGE(BM139:BQ139)</f>
        <v>#DIV/0!</v>
      </c>
    </row>
    <row r="140" spans="1:70" ht="12.75" customHeight="1" x14ac:dyDescent="0.25">
      <c r="A140" s="17" t="str">
        <f>VLOOKUP(F140,'Location List'!$A$2:$T$644,20,FALSE)</f>
        <v>Bill Eich</v>
      </c>
      <c r="B140" s="17" t="str">
        <f>VLOOKUP(F140,'Location List'!$A$2:$T$644,19,FALSE)</f>
        <v>Dennis Morgan</v>
      </c>
      <c r="C140" s="17" t="str">
        <f>VLOOKUP(F140,'Location List'!$A$2:$T$644,18,FALSE)</f>
        <v>Santos</v>
      </c>
      <c r="D140" s="17" t="str">
        <f>VLOOKUP(F140,'Location List'!$A$2:$T$644,9,FALSE)</f>
        <v>JOSEPH RISNEAR</v>
      </c>
      <c r="E140" s="43" t="str">
        <f>VLOOKUP(F140,'Location List'!$A$2:$T$644,2,FALSE)</f>
        <v>NORTH CHARLESTON</v>
      </c>
      <c r="F140" s="47">
        <v>385</v>
      </c>
      <c r="G140" s="91">
        <v>3.25</v>
      </c>
      <c r="H140" s="91">
        <v>3.62</v>
      </c>
      <c r="I140" s="91">
        <v>3.05</v>
      </c>
      <c r="J140" s="91">
        <v>3.09</v>
      </c>
      <c r="K140" s="51">
        <f t="shared" si="65"/>
        <v>3.2524999999999999</v>
      </c>
      <c r="L140" s="91">
        <v>3.1</v>
      </c>
      <c r="M140" s="91">
        <v>3.02</v>
      </c>
      <c r="N140" s="91">
        <v>3.18</v>
      </c>
      <c r="O140" s="91">
        <v>3.09</v>
      </c>
      <c r="P140" s="51">
        <f t="shared" si="66"/>
        <v>3.0975000000000001</v>
      </c>
      <c r="Q140" s="91">
        <v>2.86</v>
      </c>
      <c r="R140" s="91">
        <v>3.12</v>
      </c>
      <c r="S140" s="91"/>
      <c r="T140" s="91">
        <v>3.04</v>
      </c>
      <c r="U140" s="91">
        <v>2.95</v>
      </c>
      <c r="V140" s="51">
        <f t="shared" si="67"/>
        <v>2.9924999999999997</v>
      </c>
      <c r="W140" s="91">
        <v>3.01</v>
      </c>
      <c r="X140" s="91">
        <v>3.1</v>
      </c>
      <c r="Y140" s="91">
        <v>3.21</v>
      </c>
      <c r="Z140" s="91">
        <v>3.03</v>
      </c>
      <c r="AA140" s="59">
        <f t="shared" si="68"/>
        <v>3.0874999999999999</v>
      </c>
      <c r="AB140" s="91">
        <v>3.12</v>
      </c>
      <c r="AC140" s="91">
        <v>3.2</v>
      </c>
      <c r="AD140" s="91">
        <v>2.94</v>
      </c>
      <c r="AE140" s="82">
        <v>3.18</v>
      </c>
      <c r="AF140" s="59">
        <f t="shared" si="69"/>
        <v>3.11</v>
      </c>
      <c r="AG140" s="91">
        <v>2.98</v>
      </c>
      <c r="AH140" s="91">
        <v>3.25</v>
      </c>
      <c r="AI140" s="91">
        <v>3.17</v>
      </c>
      <c r="AJ140" s="92">
        <v>4.32</v>
      </c>
      <c r="AK140" s="92">
        <v>3.48</v>
      </c>
      <c r="AL140" s="59">
        <f t="shared" si="70"/>
        <v>3.5550000000000002</v>
      </c>
      <c r="AM140" s="92">
        <v>3.61</v>
      </c>
      <c r="AN140" s="92">
        <v>3.3</v>
      </c>
      <c r="AO140" s="92">
        <v>2.87</v>
      </c>
      <c r="AP140" s="92">
        <v>3.33</v>
      </c>
      <c r="AQ140" s="59">
        <f t="shared" si="71"/>
        <v>3.2775000000000003</v>
      </c>
      <c r="AR140" s="120">
        <v>3.13</v>
      </c>
      <c r="AS140" s="92">
        <v>3.3</v>
      </c>
      <c r="AT140" s="92">
        <v>3.46</v>
      </c>
      <c r="AU140" s="92">
        <v>3.1</v>
      </c>
      <c r="AV140" s="81">
        <f t="shared" si="72"/>
        <v>3.2475000000000001</v>
      </c>
      <c r="AW140" s="92">
        <v>2.86</v>
      </c>
      <c r="AX140" s="92">
        <v>2.84</v>
      </c>
      <c r="AY140" s="92">
        <v>3.45</v>
      </c>
      <c r="AZ140" s="92">
        <v>2.79</v>
      </c>
      <c r="BA140" s="92">
        <v>2.76</v>
      </c>
      <c r="BB140" s="81">
        <f t="shared" si="73"/>
        <v>2.9399999999999995</v>
      </c>
      <c r="BC140" s="92">
        <v>2.99</v>
      </c>
      <c r="BD140" s="82">
        <v>3.08</v>
      </c>
      <c r="BE140" s="82">
        <v>2.74</v>
      </c>
      <c r="BF140" s="92">
        <v>3.01</v>
      </c>
      <c r="BG140" s="81">
        <f t="shared" si="74"/>
        <v>2.9550000000000001</v>
      </c>
      <c r="BH140" s="92">
        <v>2.96</v>
      </c>
      <c r="BI140" s="82"/>
      <c r="BJ140" s="82"/>
      <c r="BK140" s="92"/>
      <c r="BL140" s="81">
        <f t="shared" si="75"/>
        <v>2.96</v>
      </c>
      <c r="BM140" s="92"/>
      <c r="BN140" s="92"/>
      <c r="BO140" s="92"/>
      <c r="BP140" s="92"/>
      <c r="BQ140" s="92"/>
      <c r="BR140" s="81" t="e">
        <f t="shared" si="76"/>
        <v>#DIV/0!</v>
      </c>
    </row>
    <row r="141" spans="1:70" ht="12.75" customHeight="1" x14ac:dyDescent="0.25">
      <c r="A141" s="17" t="str">
        <f>VLOOKUP(F141,'Location List'!$A$2:$T$644,20,FALSE)</f>
        <v>Bill Eich</v>
      </c>
      <c r="B141" s="17" t="str">
        <f>VLOOKUP(F141,'Location List'!$A$2:$T$644,19,FALSE)</f>
        <v>Dennis Morgan</v>
      </c>
      <c r="C141" s="17" t="str">
        <f>VLOOKUP(F141,'Location List'!$A$2:$T$644,18,FALSE)</f>
        <v>Sean Brady</v>
      </c>
      <c r="D141" s="17" t="str">
        <f>VLOOKUP(F141,'Location List'!$A$2:$T$644,9,FALSE)</f>
        <v>HASHEM SAADAT</v>
      </c>
      <c r="E141" s="43" t="str">
        <f>VLOOKUP(F141,'Location List'!$A$2:$T$644,2,FALSE)</f>
        <v>GOLDSBORO</v>
      </c>
      <c r="F141" s="47">
        <v>386</v>
      </c>
      <c r="G141" s="91">
        <v>2.99</v>
      </c>
      <c r="H141" s="91">
        <v>3.06</v>
      </c>
      <c r="I141" s="91">
        <v>2.95</v>
      </c>
      <c r="J141" s="91">
        <v>3.08</v>
      </c>
      <c r="K141" s="51">
        <f t="shared" si="65"/>
        <v>3.02</v>
      </c>
      <c r="L141" s="91">
        <v>3.02</v>
      </c>
      <c r="M141" s="91">
        <v>3.08</v>
      </c>
      <c r="N141" s="91">
        <v>2.93</v>
      </c>
      <c r="O141" s="91">
        <v>3.14</v>
      </c>
      <c r="P141" s="51">
        <f t="shared" si="66"/>
        <v>3.0425</v>
      </c>
      <c r="Q141" s="91">
        <v>3.28</v>
      </c>
      <c r="R141" s="91">
        <v>2.98</v>
      </c>
      <c r="S141" s="91"/>
      <c r="T141" s="91">
        <v>3.01</v>
      </c>
      <c r="U141" s="91">
        <v>2.93</v>
      </c>
      <c r="V141" s="51">
        <f t="shared" si="67"/>
        <v>3.05</v>
      </c>
      <c r="W141" s="91">
        <v>3.19</v>
      </c>
      <c r="X141" s="91">
        <v>3.06</v>
      </c>
      <c r="Y141" s="91">
        <v>3.01</v>
      </c>
      <c r="Z141" s="91">
        <v>3.09</v>
      </c>
      <c r="AA141" s="59">
        <f t="shared" si="68"/>
        <v>3.0874999999999999</v>
      </c>
      <c r="AB141" s="91">
        <v>3.23</v>
      </c>
      <c r="AC141" s="91">
        <v>3.22</v>
      </c>
      <c r="AD141" s="91">
        <v>2.98</v>
      </c>
      <c r="AE141" s="82">
        <v>2.93</v>
      </c>
      <c r="AF141" s="59">
        <f t="shared" si="69"/>
        <v>3.09</v>
      </c>
      <c r="AG141" s="91">
        <v>2.94</v>
      </c>
      <c r="AH141" s="91">
        <v>2.84</v>
      </c>
      <c r="AI141" s="91">
        <v>3.15</v>
      </c>
      <c r="AJ141" s="92">
        <v>3.19</v>
      </c>
      <c r="AK141" s="92">
        <v>2.99</v>
      </c>
      <c r="AL141" s="59">
        <f t="shared" si="70"/>
        <v>3.0425</v>
      </c>
      <c r="AM141" s="92">
        <v>3</v>
      </c>
      <c r="AN141" s="92">
        <v>3.19</v>
      </c>
      <c r="AO141" s="92">
        <v>2.95</v>
      </c>
      <c r="AP141" s="92">
        <v>3.01</v>
      </c>
      <c r="AQ141" s="59">
        <f t="shared" si="71"/>
        <v>3.0375000000000001</v>
      </c>
      <c r="AR141" s="120">
        <v>3.08</v>
      </c>
      <c r="AS141" s="92">
        <v>2.96</v>
      </c>
      <c r="AT141" s="92">
        <v>3.01</v>
      </c>
      <c r="AU141" s="92">
        <v>2.88</v>
      </c>
      <c r="AV141" s="81">
        <f t="shared" si="72"/>
        <v>2.9824999999999999</v>
      </c>
      <c r="AW141" s="92">
        <v>2.77</v>
      </c>
      <c r="AX141" s="92">
        <v>2.95</v>
      </c>
      <c r="AY141" s="92">
        <v>2.95</v>
      </c>
      <c r="AZ141" s="92">
        <v>2.98</v>
      </c>
      <c r="BA141" s="92">
        <v>3.08</v>
      </c>
      <c r="BB141" s="81">
        <f t="shared" si="73"/>
        <v>2.9460000000000006</v>
      </c>
      <c r="BC141" s="92">
        <v>2.95</v>
      </c>
      <c r="BD141" s="82">
        <v>3.07</v>
      </c>
      <c r="BE141" s="82">
        <v>3.05</v>
      </c>
      <c r="BF141" s="92">
        <v>2.86</v>
      </c>
      <c r="BG141" s="81">
        <f t="shared" si="74"/>
        <v>2.9824999999999999</v>
      </c>
      <c r="BH141" s="92">
        <v>3.04</v>
      </c>
      <c r="BI141" s="82"/>
      <c r="BJ141" s="82"/>
      <c r="BK141" s="92"/>
      <c r="BL141" s="81">
        <f t="shared" si="75"/>
        <v>3.04</v>
      </c>
      <c r="BM141" s="92"/>
      <c r="BN141" s="92"/>
      <c r="BO141" s="92"/>
      <c r="BP141" s="92"/>
      <c r="BQ141" s="92"/>
      <c r="BR141" s="81" t="e">
        <f t="shared" si="76"/>
        <v>#DIV/0!</v>
      </c>
    </row>
    <row r="142" spans="1:70" ht="12.75" customHeight="1" x14ac:dyDescent="0.25">
      <c r="A142" s="17" t="str">
        <f>VLOOKUP(F142,'Location List'!$A$2:$T$644,20,FALSE)</f>
        <v>Bill Eich</v>
      </c>
      <c r="B142" s="17" t="str">
        <f>VLOOKUP(F142,'Location List'!$A$2:$T$644,19,FALSE)</f>
        <v>Dennis Morgan</v>
      </c>
      <c r="C142" s="17" t="str">
        <f>VLOOKUP(F142,'Location List'!$A$2:$T$644,18,FALSE)</f>
        <v>Sean Brady</v>
      </c>
      <c r="D142" s="17" t="str">
        <f>VLOOKUP(F142,'Location List'!$A$2:$T$644,9,FALSE)</f>
        <v>HASHEM SAADAT</v>
      </c>
      <c r="E142" s="43" t="str">
        <f>VLOOKUP(F142,'Location List'!$A$2:$T$644,2,FALSE)</f>
        <v>ROCKY MOUNT</v>
      </c>
      <c r="F142" s="47">
        <v>387</v>
      </c>
      <c r="G142" s="91">
        <v>3.18</v>
      </c>
      <c r="H142" s="91">
        <v>3.15</v>
      </c>
      <c r="I142" s="91">
        <v>3.32</v>
      </c>
      <c r="J142" s="91">
        <v>3.19</v>
      </c>
      <c r="K142" s="51">
        <f t="shared" si="65"/>
        <v>3.21</v>
      </c>
      <c r="L142" s="91">
        <v>3.4</v>
      </c>
      <c r="M142" s="91">
        <v>3.36</v>
      </c>
      <c r="N142" s="91">
        <v>3.17</v>
      </c>
      <c r="O142" s="91">
        <v>3.02</v>
      </c>
      <c r="P142" s="51">
        <f t="shared" si="66"/>
        <v>3.2374999999999998</v>
      </c>
      <c r="Q142" s="91">
        <v>2.92</v>
      </c>
      <c r="R142" s="91">
        <v>2.92</v>
      </c>
      <c r="S142" s="91"/>
      <c r="T142" s="91">
        <v>3.03</v>
      </c>
      <c r="U142" s="91">
        <v>3.15</v>
      </c>
      <c r="V142" s="51">
        <f t="shared" si="67"/>
        <v>3.0049999999999999</v>
      </c>
      <c r="W142" s="91">
        <v>3.04</v>
      </c>
      <c r="X142" s="91">
        <v>2.99</v>
      </c>
      <c r="Y142" s="91">
        <v>3.27</v>
      </c>
      <c r="Z142" s="91">
        <v>3.26</v>
      </c>
      <c r="AA142" s="59">
        <f t="shared" si="68"/>
        <v>3.14</v>
      </c>
      <c r="AB142" s="91">
        <v>2.94</v>
      </c>
      <c r="AC142" s="91">
        <v>3.23</v>
      </c>
      <c r="AD142" s="91">
        <v>2.93</v>
      </c>
      <c r="AE142" s="82">
        <v>2.94</v>
      </c>
      <c r="AF142" s="59">
        <f t="shared" si="69"/>
        <v>3.01</v>
      </c>
      <c r="AG142" s="91">
        <v>2.96</v>
      </c>
      <c r="AH142" s="91">
        <v>3.02</v>
      </c>
      <c r="AI142" s="91">
        <v>3.24</v>
      </c>
      <c r="AJ142" s="92">
        <v>3</v>
      </c>
      <c r="AK142" s="92">
        <v>3.03</v>
      </c>
      <c r="AL142" s="59">
        <f t="shared" si="70"/>
        <v>3.0724999999999998</v>
      </c>
      <c r="AM142" s="92">
        <v>3.03</v>
      </c>
      <c r="AN142" s="92">
        <v>2.99</v>
      </c>
      <c r="AO142" s="92">
        <v>3.12</v>
      </c>
      <c r="AP142" s="92">
        <v>2.99</v>
      </c>
      <c r="AQ142" s="59">
        <f t="shared" si="71"/>
        <v>3.0325000000000002</v>
      </c>
      <c r="AR142" s="120">
        <v>3.01</v>
      </c>
      <c r="AS142" s="92">
        <v>3.12</v>
      </c>
      <c r="AT142" s="92">
        <v>3.06</v>
      </c>
      <c r="AU142" s="92">
        <v>2.98</v>
      </c>
      <c r="AV142" s="81">
        <f t="shared" si="72"/>
        <v>3.0425</v>
      </c>
      <c r="AW142" s="92">
        <v>2.84</v>
      </c>
      <c r="AX142" s="92">
        <v>2.92</v>
      </c>
      <c r="AY142" s="92">
        <v>2.95</v>
      </c>
      <c r="AZ142" s="92">
        <v>2.97</v>
      </c>
      <c r="BA142" s="92">
        <v>2.82</v>
      </c>
      <c r="BB142" s="81">
        <f t="shared" si="73"/>
        <v>2.9000000000000004</v>
      </c>
      <c r="BC142" s="92">
        <v>3.03</v>
      </c>
      <c r="BD142" s="82">
        <v>2.99</v>
      </c>
      <c r="BE142" s="82">
        <v>3.09</v>
      </c>
      <c r="BF142" s="92">
        <v>3.11</v>
      </c>
      <c r="BG142" s="81">
        <f t="shared" si="74"/>
        <v>3.0549999999999997</v>
      </c>
      <c r="BH142" s="92">
        <v>2.88</v>
      </c>
      <c r="BI142" s="82"/>
      <c r="BJ142" s="82"/>
      <c r="BK142" s="92"/>
      <c r="BL142" s="81">
        <f t="shared" si="75"/>
        <v>2.88</v>
      </c>
      <c r="BM142" s="92"/>
      <c r="BN142" s="92"/>
      <c r="BO142" s="92"/>
      <c r="BP142" s="92"/>
      <c r="BQ142" s="92"/>
      <c r="BR142" s="81" t="e">
        <f t="shared" si="76"/>
        <v>#DIV/0!</v>
      </c>
    </row>
    <row r="143" spans="1:70" ht="12.75" customHeight="1" x14ac:dyDescent="0.25">
      <c r="A143" s="17" t="str">
        <f>VLOOKUP(F143,'Location List'!$A$2:$T$644,20,FALSE)</f>
        <v>Tim Kerum</v>
      </c>
      <c r="B143" s="17" t="str">
        <f>VLOOKUP(F143,'Location List'!$A$2:$T$644,19,FALSE)</f>
        <v>Troy Chaney</v>
      </c>
      <c r="C143" s="17" t="str">
        <f>VLOOKUP(F143,'Location List'!$A$2:$T$644,18,FALSE)</f>
        <v/>
      </c>
      <c r="D143" s="17" t="str">
        <f>VLOOKUP(F143,'Location List'!$A$2:$T$644,9,FALSE)</f>
        <v>PATTY CEDILLO</v>
      </c>
      <c r="E143" s="43" t="str">
        <f>VLOOKUP(F143,'Location List'!$A$2:$T$644,2,FALSE)</f>
        <v>MORENO VALLEY</v>
      </c>
      <c r="F143" s="47">
        <v>393</v>
      </c>
      <c r="G143" s="91">
        <v>3.19</v>
      </c>
      <c r="H143" s="91">
        <v>3.15</v>
      </c>
      <c r="I143" s="91">
        <v>3.19</v>
      </c>
      <c r="J143" s="91">
        <v>3.12</v>
      </c>
      <c r="K143" s="51">
        <f t="shared" si="65"/>
        <v>3.1624999999999996</v>
      </c>
      <c r="L143" s="91">
        <v>2.93</v>
      </c>
      <c r="M143" s="91">
        <v>2.9</v>
      </c>
      <c r="N143" s="91">
        <v>2.9</v>
      </c>
      <c r="O143" s="91">
        <v>3.03</v>
      </c>
      <c r="P143" s="51">
        <f t="shared" si="66"/>
        <v>2.94</v>
      </c>
      <c r="Q143" s="91">
        <v>3.18</v>
      </c>
      <c r="R143" s="91">
        <v>3</v>
      </c>
      <c r="S143" s="91"/>
      <c r="T143" s="91">
        <v>3.01</v>
      </c>
      <c r="U143" s="91">
        <v>3.35</v>
      </c>
      <c r="V143" s="51">
        <f t="shared" si="67"/>
        <v>3.1349999999999998</v>
      </c>
      <c r="W143" s="91">
        <v>2.95</v>
      </c>
      <c r="X143" s="91">
        <v>3.09</v>
      </c>
      <c r="Y143" s="91">
        <v>3.05</v>
      </c>
      <c r="Z143" s="91">
        <v>2.93</v>
      </c>
      <c r="AA143" s="59">
        <f t="shared" si="68"/>
        <v>3.0049999999999999</v>
      </c>
      <c r="AB143" s="91">
        <v>3.16</v>
      </c>
      <c r="AC143" s="91">
        <v>3</v>
      </c>
      <c r="AD143" s="91">
        <v>2.9</v>
      </c>
      <c r="AE143" s="82">
        <v>3.11</v>
      </c>
      <c r="AF143" s="59">
        <f t="shared" si="69"/>
        <v>3.0425</v>
      </c>
      <c r="AG143" s="91">
        <v>3.21</v>
      </c>
      <c r="AH143" s="91">
        <v>3.13</v>
      </c>
      <c r="AI143" s="91">
        <v>2.95</v>
      </c>
      <c r="AJ143" s="92">
        <v>2.9</v>
      </c>
      <c r="AK143" s="92">
        <v>2.9</v>
      </c>
      <c r="AL143" s="59">
        <f t="shared" si="70"/>
        <v>2.97</v>
      </c>
      <c r="AM143" s="92">
        <v>3</v>
      </c>
      <c r="AN143" s="92">
        <v>3.15</v>
      </c>
      <c r="AO143" s="92">
        <v>3.17</v>
      </c>
      <c r="AP143" s="92">
        <v>3.14</v>
      </c>
      <c r="AQ143" s="59">
        <f t="shared" si="71"/>
        <v>3.1150000000000002</v>
      </c>
      <c r="AR143" s="120">
        <v>2.89</v>
      </c>
      <c r="AS143" s="92">
        <v>3.03</v>
      </c>
      <c r="AT143" s="92">
        <v>2.91</v>
      </c>
      <c r="AU143" s="92">
        <v>2.83</v>
      </c>
      <c r="AV143" s="81">
        <f t="shared" si="72"/>
        <v>2.915</v>
      </c>
      <c r="AW143" s="92">
        <v>3.04</v>
      </c>
      <c r="AX143" s="92">
        <v>2.99</v>
      </c>
      <c r="AY143" s="92">
        <v>2.9</v>
      </c>
      <c r="AZ143" s="92">
        <v>2.98</v>
      </c>
      <c r="BA143" s="92">
        <v>3.16</v>
      </c>
      <c r="BB143" s="81">
        <f t="shared" si="73"/>
        <v>3.0140000000000002</v>
      </c>
      <c r="BC143" s="92">
        <v>2.99</v>
      </c>
      <c r="BD143" s="82">
        <v>3.29</v>
      </c>
      <c r="BE143" s="82">
        <v>3.13</v>
      </c>
      <c r="BF143" s="92">
        <v>3.07</v>
      </c>
      <c r="BG143" s="81">
        <f t="shared" si="74"/>
        <v>3.12</v>
      </c>
      <c r="BH143" s="92">
        <v>2.91</v>
      </c>
      <c r="BI143" s="82"/>
      <c r="BJ143" s="82"/>
      <c r="BK143" s="92"/>
      <c r="BL143" s="81">
        <f t="shared" si="75"/>
        <v>2.91</v>
      </c>
      <c r="BM143" s="92"/>
      <c r="BN143" s="92"/>
      <c r="BO143" s="92"/>
      <c r="BP143" s="92"/>
      <c r="BQ143" s="92"/>
      <c r="BR143" s="81" t="e">
        <f t="shared" si="76"/>
        <v>#DIV/0!</v>
      </c>
    </row>
    <row r="144" spans="1:70" ht="12.75" customHeight="1" x14ac:dyDescent="0.25">
      <c r="A144" s="17" t="str">
        <f>VLOOKUP(F144,'Location List'!$A$2:$T$644,20,FALSE)</f>
        <v>Tim Kerum</v>
      </c>
      <c r="B144" s="17" t="str">
        <f>VLOOKUP(F144,'Location List'!$A$2:$T$644,19,FALSE)</f>
        <v>Troy Chaney</v>
      </c>
      <c r="C144" s="17" t="str">
        <f>VLOOKUP(F144,'Location List'!$A$2:$T$644,18,FALSE)</f>
        <v>Albino Ramirez</v>
      </c>
      <c r="D144" s="17" t="str">
        <f>VLOOKUP(F144,'Location List'!$A$2:$T$644,9,FALSE)</f>
        <v>Adam Shafran</v>
      </c>
      <c r="E144" s="43" t="str">
        <f>VLOOKUP(F144,'Location List'!$A$2:$T$644,2,FALSE)</f>
        <v>ROHNERT PARK</v>
      </c>
      <c r="F144" s="47">
        <v>399</v>
      </c>
      <c r="G144" s="91">
        <v>3.35</v>
      </c>
      <c r="H144" s="91">
        <v>3.31</v>
      </c>
      <c r="I144" s="91">
        <v>3.23</v>
      </c>
      <c r="J144" s="91">
        <v>3.16</v>
      </c>
      <c r="K144" s="51">
        <f t="shared" si="65"/>
        <v>3.2625000000000002</v>
      </c>
      <c r="L144" s="91">
        <v>3.33</v>
      </c>
      <c r="M144" s="91">
        <v>3.22</v>
      </c>
      <c r="N144" s="91">
        <v>3.24</v>
      </c>
      <c r="O144" s="91">
        <v>3.23</v>
      </c>
      <c r="P144" s="51">
        <f t="shared" si="66"/>
        <v>3.2550000000000003</v>
      </c>
      <c r="Q144" s="91">
        <v>3.23</v>
      </c>
      <c r="R144" s="91">
        <v>3.15</v>
      </c>
      <c r="S144" s="91"/>
      <c r="T144" s="91">
        <v>3.15</v>
      </c>
      <c r="U144" s="91">
        <v>3.09</v>
      </c>
      <c r="V144" s="51">
        <f t="shared" si="67"/>
        <v>3.1549999999999998</v>
      </c>
      <c r="W144" s="91">
        <v>3.19</v>
      </c>
      <c r="X144" s="91">
        <v>3.09</v>
      </c>
      <c r="Y144" s="91">
        <v>3.12</v>
      </c>
      <c r="Z144" s="91">
        <v>2.89</v>
      </c>
      <c r="AA144" s="59">
        <f t="shared" si="68"/>
        <v>3.0724999999999998</v>
      </c>
      <c r="AB144" s="91">
        <v>2.99</v>
      </c>
      <c r="AC144" s="91">
        <v>3.13</v>
      </c>
      <c r="AD144" s="91">
        <v>3.4</v>
      </c>
      <c r="AE144" s="82">
        <v>3.09</v>
      </c>
      <c r="AF144" s="59">
        <f t="shared" si="69"/>
        <v>3.1524999999999999</v>
      </c>
      <c r="AG144" s="91">
        <v>3.51</v>
      </c>
      <c r="AH144" s="91">
        <v>2.95</v>
      </c>
      <c r="AI144" s="91">
        <v>3.1</v>
      </c>
      <c r="AJ144" s="92">
        <v>3.12</v>
      </c>
      <c r="AK144" s="92">
        <v>3.19</v>
      </c>
      <c r="AL144" s="59">
        <f t="shared" si="70"/>
        <v>3.0900000000000003</v>
      </c>
      <c r="AM144" s="92">
        <v>3.13</v>
      </c>
      <c r="AN144" s="92">
        <v>3.13</v>
      </c>
      <c r="AO144" s="92">
        <v>3.13</v>
      </c>
      <c r="AP144" s="92">
        <v>3.09</v>
      </c>
      <c r="AQ144" s="59">
        <f t="shared" si="71"/>
        <v>3.12</v>
      </c>
      <c r="AR144" s="120">
        <v>3.67</v>
      </c>
      <c r="AS144" s="92">
        <v>3.28</v>
      </c>
      <c r="AT144" s="92">
        <v>3.17</v>
      </c>
      <c r="AU144" s="92">
        <v>3</v>
      </c>
      <c r="AV144" s="81">
        <f t="shared" si="72"/>
        <v>3.28</v>
      </c>
      <c r="AW144" s="92">
        <v>2.88</v>
      </c>
      <c r="AX144" s="92">
        <v>2.8</v>
      </c>
      <c r="AY144" s="92">
        <v>2.83</v>
      </c>
      <c r="AZ144" s="92">
        <v>2.99</v>
      </c>
      <c r="BA144" s="92">
        <v>3.03</v>
      </c>
      <c r="BB144" s="81">
        <f t="shared" si="73"/>
        <v>2.9059999999999997</v>
      </c>
      <c r="BC144" s="92">
        <v>2.97</v>
      </c>
      <c r="BD144" s="82">
        <v>2.94</v>
      </c>
      <c r="BE144" s="82">
        <v>3.13</v>
      </c>
      <c r="BF144" s="92">
        <v>2.96</v>
      </c>
      <c r="BG144" s="81">
        <f t="shared" si="74"/>
        <v>3</v>
      </c>
      <c r="BH144" s="92">
        <v>2.94</v>
      </c>
      <c r="BI144" s="82"/>
      <c r="BJ144" s="82"/>
      <c r="BK144" s="92"/>
      <c r="BL144" s="81">
        <f t="shared" si="75"/>
        <v>2.94</v>
      </c>
      <c r="BM144" s="92"/>
      <c r="BN144" s="92"/>
      <c r="BO144" s="92"/>
      <c r="BP144" s="92"/>
      <c r="BQ144" s="92"/>
      <c r="BR144" s="81" t="e">
        <f t="shared" si="76"/>
        <v>#DIV/0!</v>
      </c>
    </row>
    <row r="145" spans="1:70" ht="12.75" customHeight="1" x14ac:dyDescent="0.25">
      <c r="A145" s="17" t="str">
        <f>VLOOKUP(F145,'Location List'!$A$2:$T$644,20,FALSE)</f>
        <v>Tim Kerum</v>
      </c>
      <c r="B145" s="17" t="str">
        <f>VLOOKUP(F145,'Location List'!$A$2:$T$644,19,FALSE)</f>
        <v>Troy Chaney</v>
      </c>
      <c r="C145" s="17" t="str">
        <f>VLOOKUP(F145,'Location List'!$A$2:$T$644,18,FALSE)</f>
        <v>JOAQUIN FREGOSO</v>
      </c>
      <c r="D145" s="17" t="str">
        <f>VLOOKUP(F145,'Location List'!$A$2:$T$644,9,FALSE)</f>
        <v>CLAUDIA RIVAS</v>
      </c>
      <c r="E145" s="43" t="str">
        <f>VLOOKUP(F145,'Location List'!$A$2:$T$644,2,FALSE)</f>
        <v>HUNTINGTON BEACH</v>
      </c>
      <c r="F145" s="47">
        <v>406</v>
      </c>
      <c r="G145" s="91">
        <v>3.2</v>
      </c>
      <c r="H145" s="91">
        <v>3.1</v>
      </c>
      <c r="I145" s="91">
        <v>3.32</v>
      </c>
      <c r="J145" s="91">
        <v>3.21</v>
      </c>
      <c r="K145" s="51">
        <f t="shared" si="65"/>
        <v>3.2075000000000005</v>
      </c>
      <c r="L145" s="91">
        <v>2.93</v>
      </c>
      <c r="M145" s="91">
        <v>2.87</v>
      </c>
      <c r="N145" s="91">
        <v>3.04</v>
      </c>
      <c r="O145" s="91">
        <v>3.2</v>
      </c>
      <c r="P145" s="51">
        <f t="shared" si="66"/>
        <v>3.01</v>
      </c>
      <c r="Q145" s="91">
        <v>2.97</v>
      </c>
      <c r="R145" s="91">
        <v>3.09</v>
      </c>
      <c r="S145" s="91"/>
      <c r="T145" s="91">
        <v>3.03</v>
      </c>
      <c r="U145" s="91">
        <v>3.1</v>
      </c>
      <c r="V145" s="51">
        <f t="shared" si="67"/>
        <v>3.0474999999999999</v>
      </c>
      <c r="W145" s="91">
        <v>3.18</v>
      </c>
      <c r="X145" s="91">
        <v>3.04</v>
      </c>
      <c r="Y145" s="91">
        <v>3.12</v>
      </c>
      <c r="Z145" s="91">
        <v>3.12</v>
      </c>
      <c r="AA145" s="59">
        <f t="shared" si="68"/>
        <v>3.1150000000000002</v>
      </c>
      <c r="AB145" s="91">
        <v>3.16</v>
      </c>
      <c r="AC145" s="91">
        <v>3</v>
      </c>
      <c r="AD145" s="91">
        <v>3.33</v>
      </c>
      <c r="AE145" s="82">
        <v>3.04</v>
      </c>
      <c r="AF145" s="59">
        <f t="shared" si="69"/>
        <v>3.1325000000000003</v>
      </c>
      <c r="AG145" s="91">
        <v>3.06</v>
      </c>
      <c r="AH145" s="91">
        <v>3.02</v>
      </c>
      <c r="AI145" s="91">
        <v>3.23</v>
      </c>
      <c r="AJ145" s="92">
        <v>3.33</v>
      </c>
      <c r="AK145" s="92">
        <v>3.13</v>
      </c>
      <c r="AL145" s="59">
        <f t="shared" si="70"/>
        <v>3.1775000000000002</v>
      </c>
      <c r="AM145" s="92">
        <v>3.24</v>
      </c>
      <c r="AN145" s="92">
        <v>3.16</v>
      </c>
      <c r="AO145" s="92">
        <v>3.11</v>
      </c>
      <c r="AP145" s="92">
        <v>3.2</v>
      </c>
      <c r="AQ145" s="59">
        <f t="shared" si="71"/>
        <v>3.1775000000000002</v>
      </c>
      <c r="AR145" s="120">
        <v>3.1</v>
      </c>
      <c r="AS145" s="92">
        <v>3.11</v>
      </c>
      <c r="AT145" s="92">
        <v>2.98</v>
      </c>
      <c r="AU145" s="92">
        <v>2.98</v>
      </c>
      <c r="AV145" s="81">
        <f t="shared" si="72"/>
        <v>3.0425</v>
      </c>
      <c r="AW145" s="92">
        <v>3.16</v>
      </c>
      <c r="AX145" s="92">
        <v>3.23</v>
      </c>
      <c r="AY145" s="92">
        <v>3.14</v>
      </c>
      <c r="AZ145" s="92">
        <v>3</v>
      </c>
      <c r="BA145" s="92">
        <v>5.49</v>
      </c>
      <c r="BB145" s="81">
        <f t="shared" si="73"/>
        <v>3.6040000000000005</v>
      </c>
      <c r="BC145" s="92">
        <v>4.43</v>
      </c>
      <c r="BD145" s="82">
        <v>3.95</v>
      </c>
      <c r="BE145" s="82">
        <v>3.58</v>
      </c>
      <c r="BF145" s="92">
        <v>3.53</v>
      </c>
      <c r="BG145" s="81">
        <f t="shared" si="74"/>
        <v>3.8724999999999996</v>
      </c>
      <c r="BH145" s="92">
        <v>3.42</v>
      </c>
      <c r="BI145" s="82"/>
      <c r="BJ145" s="82"/>
      <c r="BK145" s="92"/>
      <c r="BL145" s="81">
        <f t="shared" si="75"/>
        <v>3.42</v>
      </c>
      <c r="BM145" s="92"/>
      <c r="BN145" s="92"/>
      <c r="BO145" s="92"/>
      <c r="BP145" s="92"/>
      <c r="BQ145" s="92"/>
      <c r="BR145" s="81" t="e">
        <f t="shared" si="76"/>
        <v>#DIV/0!</v>
      </c>
    </row>
    <row r="146" spans="1:70" ht="12.75" customHeight="1" x14ac:dyDescent="0.25">
      <c r="A146" s="17" t="str">
        <f>VLOOKUP(F146,'Location List'!$A$2:$T$644,20,FALSE)</f>
        <v>Tim Kerum</v>
      </c>
      <c r="B146" s="17" t="str">
        <f>VLOOKUP(F146,'Location List'!$A$2:$T$644,19,FALSE)</f>
        <v>Troy Chaney</v>
      </c>
      <c r="C146" s="17" t="str">
        <f>VLOOKUP(F146,'Location List'!$A$2:$T$644,18,FALSE)</f>
        <v>Luis Torres</v>
      </c>
      <c r="D146" s="17" t="str">
        <f>VLOOKUP(F146,'Location List'!$A$2:$T$644,9,FALSE)</f>
        <v>ARSHAD KHAN</v>
      </c>
      <c r="E146" s="43" t="str">
        <f>VLOOKUP(F146,'Location List'!$A$2:$T$644,2,FALSE)</f>
        <v>CORONA</v>
      </c>
      <c r="F146" s="47">
        <v>407</v>
      </c>
      <c r="G146" s="91">
        <v>2.92</v>
      </c>
      <c r="H146" s="91">
        <v>3.06</v>
      </c>
      <c r="I146" s="91">
        <v>2.94</v>
      </c>
      <c r="J146" s="91">
        <v>2.93</v>
      </c>
      <c r="K146" s="51">
        <f t="shared" si="65"/>
        <v>2.9624999999999999</v>
      </c>
      <c r="L146" s="91">
        <v>2.86</v>
      </c>
      <c r="M146" s="91">
        <v>2.94</v>
      </c>
      <c r="N146" s="91">
        <v>3.04</v>
      </c>
      <c r="O146" s="91">
        <v>2.89</v>
      </c>
      <c r="P146" s="51">
        <f t="shared" si="66"/>
        <v>2.9325000000000001</v>
      </c>
      <c r="Q146" s="91">
        <v>2.92</v>
      </c>
      <c r="R146" s="91">
        <v>2.86</v>
      </c>
      <c r="S146" s="91"/>
      <c r="T146" s="91">
        <v>2.97</v>
      </c>
      <c r="U146" s="91">
        <v>3.6</v>
      </c>
      <c r="V146" s="51">
        <f t="shared" si="67"/>
        <v>3.0874999999999999</v>
      </c>
      <c r="W146" s="91">
        <v>3.12</v>
      </c>
      <c r="X146" s="91">
        <v>2.95</v>
      </c>
      <c r="Y146" s="91">
        <v>2.94</v>
      </c>
      <c r="Z146" s="91">
        <v>3.08</v>
      </c>
      <c r="AA146" s="59">
        <f t="shared" si="68"/>
        <v>3.0225</v>
      </c>
      <c r="AB146" s="91">
        <v>3.11</v>
      </c>
      <c r="AC146" s="91">
        <v>3.12</v>
      </c>
      <c r="AD146" s="91">
        <v>3.13</v>
      </c>
      <c r="AE146" s="82">
        <v>3.09</v>
      </c>
      <c r="AF146" s="59">
        <f t="shared" si="69"/>
        <v>3.1124999999999998</v>
      </c>
      <c r="AG146" s="91">
        <v>3.02</v>
      </c>
      <c r="AH146" s="91">
        <v>3.08</v>
      </c>
      <c r="AI146" s="91">
        <v>3.21</v>
      </c>
      <c r="AJ146" s="92">
        <v>3.25</v>
      </c>
      <c r="AK146" s="92">
        <v>3.16</v>
      </c>
      <c r="AL146" s="59">
        <f t="shared" si="70"/>
        <v>3.1749999999999998</v>
      </c>
      <c r="AM146" s="92">
        <v>3.31</v>
      </c>
      <c r="AN146" s="92">
        <v>3.31</v>
      </c>
      <c r="AO146" s="92">
        <v>3.21</v>
      </c>
      <c r="AP146" s="92">
        <v>3.06</v>
      </c>
      <c r="AQ146" s="59">
        <f t="shared" si="71"/>
        <v>3.2225000000000001</v>
      </c>
      <c r="AR146" s="120">
        <v>3.15</v>
      </c>
      <c r="AS146" s="92">
        <v>3.06</v>
      </c>
      <c r="AT146" s="92">
        <v>3.16</v>
      </c>
      <c r="AU146" s="92">
        <v>3.26</v>
      </c>
      <c r="AV146" s="81">
        <f t="shared" si="72"/>
        <v>3.1575000000000002</v>
      </c>
      <c r="AW146" s="92">
        <v>3.2</v>
      </c>
      <c r="AX146" s="92">
        <v>3.36</v>
      </c>
      <c r="AY146" s="92">
        <v>3.13</v>
      </c>
      <c r="AZ146" s="92">
        <v>3.22</v>
      </c>
      <c r="BA146" s="92">
        <v>3.21</v>
      </c>
      <c r="BB146" s="81">
        <f t="shared" si="73"/>
        <v>3.2240000000000002</v>
      </c>
      <c r="BC146" s="92">
        <v>3.48</v>
      </c>
      <c r="BD146" s="82">
        <v>3.26</v>
      </c>
      <c r="BE146" s="82">
        <v>3.28</v>
      </c>
      <c r="BF146" s="92">
        <v>3.23</v>
      </c>
      <c r="BG146" s="81">
        <f t="shared" si="74"/>
        <v>3.3125</v>
      </c>
      <c r="BH146" s="92">
        <v>3.05</v>
      </c>
      <c r="BI146" s="82"/>
      <c r="BJ146" s="82"/>
      <c r="BK146" s="92"/>
      <c r="BL146" s="81">
        <f t="shared" si="75"/>
        <v>3.05</v>
      </c>
      <c r="BM146" s="92"/>
      <c r="BN146" s="92"/>
      <c r="BO146" s="92"/>
      <c r="BP146" s="92"/>
      <c r="BQ146" s="92"/>
      <c r="BR146" s="81" t="e">
        <f t="shared" si="76"/>
        <v>#DIV/0!</v>
      </c>
    </row>
    <row r="147" spans="1:70" ht="12.75" customHeight="1" x14ac:dyDescent="0.25">
      <c r="A147" s="17" t="str">
        <f>VLOOKUP(F147,'Location List'!$A$2:$T$644,20,FALSE)</f>
        <v>Tim Kerum</v>
      </c>
      <c r="B147" s="17" t="str">
        <f>VLOOKUP(F147,'Location List'!$A$2:$T$644,19,FALSE)</f>
        <v>Troy Chaney</v>
      </c>
      <c r="C147" s="17" t="str">
        <f>VLOOKUP(F147,'Location List'!$A$2:$T$644,18,FALSE)</f>
        <v>Albino Ramirez</v>
      </c>
      <c r="D147" s="17" t="str">
        <f>VLOOKUP(F147,'Location List'!$A$2:$T$644,9,FALSE)</f>
        <v>Adam Shafran</v>
      </c>
      <c r="E147" s="43" t="str">
        <f>VLOOKUP(F147,'Location List'!$A$2:$T$644,2,FALSE)</f>
        <v>SACRAMENTO-ARDEN</v>
      </c>
      <c r="F147" s="47">
        <v>410</v>
      </c>
      <c r="G147" s="91">
        <v>3.35</v>
      </c>
      <c r="H147" s="91">
        <v>3.38</v>
      </c>
      <c r="I147" s="91">
        <v>3.44</v>
      </c>
      <c r="J147" s="91">
        <v>3.62</v>
      </c>
      <c r="K147" s="51">
        <f t="shared" si="65"/>
        <v>3.4474999999999998</v>
      </c>
      <c r="L147" s="91">
        <v>3.37</v>
      </c>
      <c r="M147" s="91">
        <v>3.83</v>
      </c>
      <c r="N147" s="91">
        <v>3.36</v>
      </c>
      <c r="O147" s="91">
        <v>3.66</v>
      </c>
      <c r="P147" s="51">
        <f t="shared" si="66"/>
        <v>3.5550000000000002</v>
      </c>
      <c r="Q147" s="91">
        <v>3.38</v>
      </c>
      <c r="R147" s="91">
        <v>3.3</v>
      </c>
      <c r="S147" s="91"/>
      <c r="T147" s="91">
        <v>3.34</v>
      </c>
      <c r="U147" s="91">
        <v>3.43</v>
      </c>
      <c r="V147" s="51">
        <f t="shared" si="67"/>
        <v>3.3624999999999998</v>
      </c>
      <c r="W147" s="91">
        <v>3.39</v>
      </c>
      <c r="X147" s="91">
        <v>3.36</v>
      </c>
      <c r="Y147" s="91">
        <v>3.93</v>
      </c>
      <c r="Z147" s="91">
        <v>3.16</v>
      </c>
      <c r="AA147" s="59">
        <f t="shared" si="68"/>
        <v>3.46</v>
      </c>
      <c r="AB147" s="91">
        <v>3.1</v>
      </c>
      <c r="AC147" s="91">
        <v>2.99</v>
      </c>
      <c r="AD147" s="91">
        <v>3.26</v>
      </c>
      <c r="AE147" s="82">
        <v>3.43</v>
      </c>
      <c r="AF147" s="59">
        <f t="shared" si="69"/>
        <v>3.1949999999999998</v>
      </c>
      <c r="AG147" s="91">
        <v>3.17</v>
      </c>
      <c r="AH147" s="91">
        <v>3.18</v>
      </c>
      <c r="AI147" s="91">
        <v>3.15</v>
      </c>
      <c r="AJ147" s="92">
        <v>3.31</v>
      </c>
      <c r="AK147" s="92">
        <v>3.08</v>
      </c>
      <c r="AL147" s="59">
        <f t="shared" si="70"/>
        <v>3.18</v>
      </c>
      <c r="AM147" s="92">
        <v>3.13</v>
      </c>
      <c r="AN147" s="92">
        <v>3.15</v>
      </c>
      <c r="AO147" s="92">
        <v>3.04</v>
      </c>
      <c r="AP147" s="92">
        <v>3.14</v>
      </c>
      <c r="AQ147" s="59">
        <f t="shared" si="71"/>
        <v>3.1150000000000002</v>
      </c>
      <c r="AR147" s="120">
        <v>3.26</v>
      </c>
      <c r="AS147" s="92">
        <v>3.15</v>
      </c>
      <c r="AT147" s="92">
        <v>3.04</v>
      </c>
      <c r="AU147" s="92">
        <v>2.95</v>
      </c>
      <c r="AV147" s="81">
        <f t="shared" si="72"/>
        <v>3.0999999999999996</v>
      </c>
      <c r="AW147" s="92">
        <v>2.95</v>
      </c>
      <c r="AX147" s="92">
        <v>2.88</v>
      </c>
      <c r="AY147" s="92">
        <v>2.77</v>
      </c>
      <c r="AZ147" s="92">
        <v>3.03</v>
      </c>
      <c r="BA147" s="92">
        <v>2.85</v>
      </c>
      <c r="BB147" s="81">
        <f t="shared" si="73"/>
        <v>2.8959999999999999</v>
      </c>
      <c r="BC147" s="92">
        <v>2.95</v>
      </c>
      <c r="BD147" s="82">
        <v>2.99</v>
      </c>
      <c r="BE147" s="82">
        <v>2.96</v>
      </c>
      <c r="BF147" s="92">
        <v>2.93</v>
      </c>
      <c r="BG147" s="81">
        <f t="shared" si="74"/>
        <v>2.9575</v>
      </c>
      <c r="BH147" s="92">
        <v>3.6</v>
      </c>
      <c r="BI147" s="82"/>
      <c r="BJ147" s="82"/>
      <c r="BK147" s="92"/>
      <c r="BL147" s="81">
        <f t="shared" si="75"/>
        <v>3.6</v>
      </c>
      <c r="BM147" s="92"/>
      <c r="BN147" s="92"/>
      <c r="BO147" s="92"/>
      <c r="BP147" s="92"/>
      <c r="BQ147" s="92"/>
      <c r="BR147" s="81" t="e">
        <f t="shared" si="76"/>
        <v>#DIV/0!</v>
      </c>
    </row>
    <row r="148" spans="1:70" ht="12.75" customHeight="1" x14ac:dyDescent="0.25">
      <c r="A148" s="17" t="str">
        <f>VLOOKUP(F148,'Location List'!$A$2:$T$644,20,FALSE)</f>
        <v>Chris Kelly</v>
      </c>
      <c r="B148" s="17" t="str">
        <f>VLOOKUP(F148,'Location List'!$A$2:$T$644,19,FALSE)</f>
        <v>Chris Parenti</v>
      </c>
      <c r="C148" s="17" t="str">
        <f>VLOOKUP(F148,'Location List'!$A$2:$T$644,18,FALSE)</f>
        <v>Scott Whitsel</v>
      </c>
      <c r="D148" s="17" t="str">
        <f>VLOOKUP(F148,'Location List'!$A$2:$T$644,9,FALSE)</f>
        <v>MICHAEL SVOBODA</v>
      </c>
      <c r="E148" s="43" t="str">
        <f>VLOOKUP(F148,'Location List'!$A$2:$T$644,2,FALSE)</f>
        <v>CATONSVILLE</v>
      </c>
      <c r="F148" s="47">
        <v>412</v>
      </c>
      <c r="G148" s="91">
        <v>2.96</v>
      </c>
      <c r="H148" s="91">
        <v>2.84</v>
      </c>
      <c r="I148" s="91">
        <v>3.01</v>
      </c>
      <c r="J148" s="91">
        <v>2.87</v>
      </c>
      <c r="K148" s="51">
        <f t="shared" si="65"/>
        <v>2.92</v>
      </c>
      <c r="L148" s="91">
        <v>2.92</v>
      </c>
      <c r="M148" s="91">
        <v>3.02</v>
      </c>
      <c r="N148" s="91">
        <v>3.04</v>
      </c>
      <c r="O148" s="91">
        <v>2.93</v>
      </c>
      <c r="P148" s="51">
        <f t="shared" si="66"/>
        <v>2.9775</v>
      </c>
      <c r="Q148" s="91">
        <v>2.89</v>
      </c>
      <c r="R148" s="91">
        <v>2.79</v>
      </c>
      <c r="S148" s="91"/>
      <c r="T148" s="91">
        <v>2.78</v>
      </c>
      <c r="U148" s="91">
        <v>2.66</v>
      </c>
      <c r="V148" s="51">
        <f t="shared" si="67"/>
        <v>2.78</v>
      </c>
      <c r="W148" s="91">
        <v>2.82</v>
      </c>
      <c r="X148" s="91">
        <v>3.07</v>
      </c>
      <c r="Y148" s="91">
        <v>3.11</v>
      </c>
      <c r="Z148" s="91">
        <v>3.03</v>
      </c>
      <c r="AA148" s="59">
        <f t="shared" si="68"/>
        <v>3.0074999999999998</v>
      </c>
      <c r="AB148" s="91">
        <v>2.81</v>
      </c>
      <c r="AC148" s="91">
        <v>2.87</v>
      </c>
      <c r="AD148" s="91">
        <v>2.75</v>
      </c>
      <c r="AE148" s="82">
        <v>2.83</v>
      </c>
      <c r="AF148" s="59">
        <f t="shared" si="69"/>
        <v>2.8149999999999999</v>
      </c>
      <c r="AG148" s="91">
        <v>2.85</v>
      </c>
      <c r="AH148" s="91">
        <v>2.76</v>
      </c>
      <c r="AI148" s="91">
        <v>2.86</v>
      </c>
      <c r="AJ148" s="92">
        <v>2.97</v>
      </c>
      <c r="AK148" s="92">
        <v>2.84</v>
      </c>
      <c r="AL148" s="59">
        <f t="shared" si="70"/>
        <v>2.8574999999999999</v>
      </c>
      <c r="AM148" s="92">
        <v>3.07</v>
      </c>
      <c r="AN148" s="92">
        <v>3</v>
      </c>
      <c r="AO148" s="92">
        <v>3.31</v>
      </c>
      <c r="AP148" s="92">
        <v>3.3</v>
      </c>
      <c r="AQ148" s="59">
        <f t="shared" si="71"/>
        <v>3.17</v>
      </c>
      <c r="AR148" s="120">
        <v>2.82</v>
      </c>
      <c r="AS148" s="92">
        <v>2.79</v>
      </c>
      <c r="AT148" s="92">
        <v>2.81</v>
      </c>
      <c r="AU148" s="92">
        <v>3.16</v>
      </c>
      <c r="AV148" s="81">
        <f t="shared" si="72"/>
        <v>2.895</v>
      </c>
      <c r="AW148" s="92">
        <v>3.09</v>
      </c>
      <c r="AX148" s="92">
        <v>2.7</v>
      </c>
      <c r="AY148" s="92">
        <v>2.58</v>
      </c>
      <c r="AZ148" s="92">
        <v>2.63</v>
      </c>
      <c r="BA148" s="92">
        <v>2.59</v>
      </c>
      <c r="BB148" s="81">
        <f t="shared" si="73"/>
        <v>2.718</v>
      </c>
      <c r="BC148" s="92">
        <v>3.59</v>
      </c>
      <c r="BD148" s="82">
        <v>2.92</v>
      </c>
      <c r="BE148" s="82">
        <v>2.74</v>
      </c>
      <c r="BF148" s="92">
        <v>2.7</v>
      </c>
      <c r="BG148" s="81">
        <f t="shared" si="74"/>
        <v>2.9874999999999998</v>
      </c>
      <c r="BH148" s="92">
        <v>2.64</v>
      </c>
      <c r="BI148" s="82"/>
      <c r="BJ148" s="82"/>
      <c r="BK148" s="92"/>
      <c r="BL148" s="81">
        <f t="shared" si="75"/>
        <v>2.64</v>
      </c>
      <c r="BM148" s="92"/>
      <c r="BN148" s="92"/>
      <c r="BO148" s="92"/>
      <c r="BP148" s="92"/>
      <c r="BQ148" s="92"/>
      <c r="BR148" s="81" t="e">
        <f t="shared" si="76"/>
        <v>#DIV/0!</v>
      </c>
    </row>
    <row r="149" spans="1:70" ht="12.75" customHeight="1" x14ac:dyDescent="0.25">
      <c r="A149" s="17" t="str">
        <f>VLOOKUP(F149,'Location List'!$A$2:$T$644,20,FALSE)</f>
        <v>Tim Kerum</v>
      </c>
      <c r="B149" s="17" t="str">
        <f>VLOOKUP(F149,'Location List'!$A$2:$T$644,19,FALSE)</f>
        <v>Troy Chaney</v>
      </c>
      <c r="C149" s="17" t="str">
        <f>VLOOKUP(F149,'Location List'!$A$2:$T$644,18,FALSE)</f>
        <v>Luis Torres</v>
      </c>
      <c r="D149" s="17" t="str">
        <f>VLOOKUP(F149,'Location List'!$A$2:$T$644,9,FALSE)</f>
        <v>ARSHAD KHAN</v>
      </c>
      <c r="E149" s="43" t="str">
        <f>VLOOKUP(F149,'Location List'!$A$2:$T$644,2,FALSE)</f>
        <v>COVINA</v>
      </c>
      <c r="F149" s="47">
        <v>413</v>
      </c>
      <c r="G149" s="91">
        <v>3.18</v>
      </c>
      <c r="H149" s="91">
        <v>3.09</v>
      </c>
      <c r="I149" s="91">
        <v>3.23</v>
      </c>
      <c r="J149" s="91">
        <v>3.16</v>
      </c>
      <c r="K149" s="51">
        <f t="shared" si="65"/>
        <v>3.165</v>
      </c>
      <c r="L149" s="91">
        <v>3.18</v>
      </c>
      <c r="M149" s="91">
        <v>3.19</v>
      </c>
      <c r="N149" s="91">
        <v>3.32</v>
      </c>
      <c r="O149" s="91">
        <v>3.33</v>
      </c>
      <c r="P149" s="51">
        <f t="shared" si="66"/>
        <v>3.2549999999999999</v>
      </c>
      <c r="Q149" s="91">
        <v>3.27</v>
      </c>
      <c r="R149" s="91">
        <v>3.33</v>
      </c>
      <c r="S149" s="91"/>
      <c r="T149" s="91">
        <v>3.18</v>
      </c>
      <c r="U149" s="91">
        <v>3.12</v>
      </c>
      <c r="V149" s="51">
        <f t="shared" si="67"/>
        <v>3.2249999999999996</v>
      </c>
      <c r="W149" s="91">
        <v>3.27</v>
      </c>
      <c r="X149" s="91">
        <v>3.48</v>
      </c>
      <c r="Y149" s="91">
        <v>3.32</v>
      </c>
      <c r="Z149" s="91">
        <v>3.24</v>
      </c>
      <c r="AA149" s="59">
        <f t="shared" si="68"/>
        <v>3.3275000000000001</v>
      </c>
      <c r="AB149" s="91">
        <v>2.93</v>
      </c>
      <c r="AC149" s="91">
        <v>3.36</v>
      </c>
      <c r="AD149" s="91">
        <v>3.27</v>
      </c>
      <c r="AE149" s="82">
        <v>3.29</v>
      </c>
      <c r="AF149" s="59">
        <f t="shared" si="69"/>
        <v>3.2125000000000004</v>
      </c>
      <c r="AG149" s="91">
        <v>2.89</v>
      </c>
      <c r="AH149" s="91">
        <v>2.9</v>
      </c>
      <c r="AI149" s="91">
        <v>2.92</v>
      </c>
      <c r="AJ149" s="92">
        <v>2.99</v>
      </c>
      <c r="AK149" s="92">
        <v>3.39</v>
      </c>
      <c r="AL149" s="59">
        <f t="shared" si="70"/>
        <v>3.0500000000000003</v>
      </c>
      <c r="AM149" s="92">
        <v>3.02</v>
      </c>
      <c r="AN149" s="92">
        <v>2.84</v>
      </c>
      <c r="AO149" s="92">
        <v>2.96</v>
      </c>
      <c r="AP149" s="92">
        <v>2.8</v>
      </c>
      <c r="AQ149" s="59">
        <f t="shared" si="71"/>
        <v>2.9050000000000002</v>
      </c>
      <c r="AR149" s="120">
        <v>3.07</v>
      </c>
      <c r="AS149" s="92">
        <v>3.08</v>
      </c>
      <c r="AT149" s="92">
        <v>3.1</v>
      </c>
      <c r="AU149" s="92">
        <v>2.98</v>
      </c>
      <c r="AV149" s="81">
        <f t="shared" si="72"/>
        <v>3.0575000000000001</v>
      </c>
      <c r="AW149" s="92">
        <v>2.92</v>
      </c>
      <c r="AX149" s="92">
        <v>3.11</v>
      </c>
      <c r="AY149" s="92">
        <v>2.76</v>
      </c>
      <c r="AZ149" s="92">
        <v>2.79</v>
      </c>
      <c r="BA149" s="92">
        <v>2.84</v>
      </c>
      <c r="BB149" s="81">
        <f t="shared" si="73"/>
        <v>2.8839999999999995</v>
      </c>
      <c r="BC149" s="92">
        <v>2.96</v>
      </c>
      <c r="BD149" s="82">
        <v>3.04</v>
      </c>
      <c r="BE149" s="82">
        <v>3.12</v>
      </c>
      <c r="BF149" s="92">
        <v>3.07</v>
      </c>
      <c r="BG149" s="81">
        <f t="shared" si="74"/>
        <v>3.0475000000000003</v>
      </c>
      <c r="BH149" s="92">
        <v>3.2</v>
      </c>
      <c r="BI149" s="82"/>
      <c r="BJ149" s="82"/>
      <c r="BK149" s="92"/>
      <c r="BL149" s="81">
        <f t="shared" si="75"/>
        <v>3.2</v>
      </c>
      <c r="BM149" s="92"/>
      <c r="BN149" s="92"/>
      <c r="BO149" s="92"/>
      <c r="BP149" s="92"/>
      <c r="BQ149" s="92"/>
      <c r="BR149" s="81" t="e">
        <f t="shared" si="76"/>
        <v>#DIV/0!</v>
      </c>
    </row>
    <row r="150" spans="1:70" ht="12.75" customHeight="1" x14ac:dyDescent="0.25">
      <c r="A150" s="17" t="str">
        <f>VLOOKUP(F150,'Location List'!$A$2:$T$644,20,FALSE)</f>
        <v>Tim Kerum</v>
      </c>
      <c r="B150" s="17" t="str">
        <f>VLOOKUP(F150,'Location List'!$A$2:$T$644,19,FALSE)</f>
        <v>Troy Chaney</v>
      </c>
      <c r="C150" s="17" t="str">
        <f>VLOOKUP(F150,'Location List'!$A$2:$T$644,18,FALSE)</f>
        <v/>
      </c>
      <c r="D150" s="17" t="str">
        <f>VLOOKUP(F150,'Location List'!$A$2:$T$644,9,FALSE)</f>
        <v>PATTY CEDILLO</v>
      </c>
      <c r="E150" s="43" t="str">
        <f>VLOOKUP(F150,'Location List'!$A$2:$T$644,2,FALSE)</f>
        <v>MURRIETA</v>
      </c>
      <c r="F150" s="47">
        <v>414</v>
      </c>
      <c r="G150" s="91">
        <v>3.37</v>
      </c>
      <c r="H150" s="91">
        <v>3.05</v>
      </c>
      <c r="I150" s="91">
        <v>3.03</v>
      </c>
      <c r="J150" s="91">
        <v>3.2</v>
      </c>
      <c r="K150" s="51">
        <f t="shared" si="65"/>
        <v>3.1624999999999996</v>
      </c>
      <c r="L150" s="91">
        <v>3.31</v>
      </c>
      <c r="M150" s="91">
        <v>3.01</v>
      </c>
      <c r="N150" s="91">
        <v>3.31</v>
      </c>
      <c r="O150" s="91">
        <v>2.9</v>
      </c>
      <c r="P150" s="51">
        <f t="shared" si="66"/>
        <v>3.1325000000000003</v>
      </c>
      <c r="Q150" s="91">
        <v>3.06</v>
      </c>
      <c r="R150" s="91">
        <v>2.98</v>
      </c>
      <c r="S150" s="91"/>
      <c r="T150" s="91">
        <v>3.24</v>
      </c>
      <c r="U150" s="91">
        <v>3.33</v>
      </c>
      <c r="V150" s="51">
        <f t="shared" si="67"/>
        <v>3.1525000000000003</v>
      </c>
      <c r="W150" s="91">
        <v>3.49</v>
      </c>
      <c r="X150" s="91">
        <v>3.32</v>
      </c>
      <c r="Y150" s="91">
        <v>3.63</v>
      </c>
      <c r="Z150" s="91">
        <v>3.47</v>
      </c>
      <c r="AA150" s="59">
        <f t="shared" si="68"/>
        <v>3.4775000000000005</v>
      </c>
      <c r="AB150" s="91">
        <v>3.56</v>
      </c>
      <c r="AC150" s="91">
        <v>3.29</v>
      </c>
      <c r="AD150" s="91">
        <v>3.88</v>
      </c>
      <c r="AE150" s="82">
        <v>3.31</v>
      </c>
      <c r="AF150" s="59">
        <f t="shared" si="69"/>
        <v>3.5100000000000002</v>
      </c>
      <c r="AG150" s="91">
        <v>3.1</v>
      </c>
      <c r="AH150" s="91">
        <v>2.81</v>
      </c>
      <c r="AI150" s="91">
        <v>2.91</v>
      </c>
      <c r="AJ150" s="92">
        <v>3.13</v>
      </c>
      <c r="AK150" s="92">
        <v>2.96</v>
      </c>
      <c r="AL150" s="59">
        <f t="shared" si="70"/>
        <v>2.9525000000000006</v>
      </c>
      <c r="AM150" s="92">
        <v>2.92</v>
      </c>
      <c r="AN150" s="92">
        <v>2.76</v>
      </c>
      <c r="AO150" s="92">
        <v>2.9</v>
      </c>
      <c r="AP150" s="92">
        <v>3.08</v>
      </c>
      <c r="AQ150" s="59">
        <f t="shared" si="71"/>
        <v>2.915</v>
      </c>
      <c r="AR150" s="120">
        <v>3.27</v>
      </c>
      <c r="AS150" s="92">
        <v>3</v>
      </c>
      <c r="AT150" s="92">
        <v>3.21</v>
      </c>
      <c r="AU150" s="92">
        <v>2.74</v>
      </c>
      <c r="AV150" s="81">
        <f t="shared" si="72"/>
        <v>3.0550000000000002</v>
      </c>
      <c r="AW150" s="92">
        <v>3.54</v>
      </c>
      <c r="AX150" s="92">
        <v>2.94</v>
      </c>
      <c r="AY150" s="92">
        <v>2.83</v>
      </c>
      <c r="AZ150" s="92">
        <v>2.6</v>
      </c>
      <c r="BA150" s="92">
        <v>2.62</v>
      </c>
      <c r="BB150" s="81">
        <f t="shared" si="73"/>
        <v>2.9060000000000001</v>
      </c>
      <c r="BC150" s="92">
        <v>2.64</v>
      </c>
      <c r="BD150" s="82">
        <v>2.76</v>
      </c>
      <c r="BE150" s="82">
        <v>2.72</v>
      </c>
      <c r="BF150" s="92">
        <v>2.73</v>
      </c>
      <c r="BG150" s="81">
        <f t="shared" si="74"/>
        <v>2.7125000000000004</v>
      </c>
      <c r="BH150" s="92">
        <v>3.28</v>
      </c>
      <c r="BI150" s="82"/>
      <c r="BJ150" s="82"/>
      <c r="BK150" s="92"/>
      <c r="BL150" s="81">
        <f t="shared" si="75"/>
        <v>3.28</v>
      </c>
      <c r="BM150" s="92"/>
      <c r="BN150" s="92"/>
      <c r="BO150" s="92"/>
      <c r="BP150" s="92"/>
      <c r="BQ150" s="92"/>
      <c r="BR150" s="81" t="e">
        <f t="shared" si="76"/>
        <v>#DIV/0!</v>
      </c>
    </row>
    <row r="151" spans="1:70" ht="12.75" customHeight="1" x14ac:dyDescent="0.25">
      <c r="A151" s="17" t="str">
        <f>VLOOKUP(F151,'Location List'!$A$2:$T$644,20,FALSE)</f>
        <v>Bill Eich</v>
      </c>
      <c r="B151" s="17" t="str">
        <f>VLOOKUP(F151,'Location List'!$A$2:$T$644,19,FALSE)</f>
        <v>David Garcia</v>
      </c>
      <c r="C151" s="17" t="str">
        <f>VLOOKUP(F151,'Location List'!$A$2:$T$644,18,FALSE)</f>
        <v>David Garibay</v>
      </c>
      <c r="D151" s="17" t="str">
        <f>VLOOKUP(F151,'Location List'!$A$2:$T$644,9,FALSE)</f>
        <v>WILLIAM PRESSEL</v>
      </c>
      <c r="E151" s="43" t="str">
        <f>VLOOKUP(F151,'Location List'!$A$2:$T$644,2,FALSE)</f>
        <v>MILITARY</v>
      </c>
      <c r="F151" s="47">
        <v>417</v>
      </c>
      <c r="G151" s="91">
        <v>3.24</v>
      </c>
      <c r="H151" s="91">
        <v>3.21</v>
      </c>
      <c r="I151" s="91">
        <v>3.02</v>
      </c>
      <c r="J151" s="91">
        <v>3.08</v>
      </c>
      <c r="K151" s="51">
        <f t="shared" si="65"/>
        <v>3.1375000000000002</v>
      </c>
      <c r="L151" s="91">
        <v>2.91</v>
      </c>
      <c r="M151" s="91">
        <v>3.04</v>
      </c>
      <c r="N151" s="91">
        <v>2.99</v>
      </c>
      <c r="O151" s="91">
        <v>2.95</v>
      </c>
      <c r="P151" s="51">
        <f t="shared" si="66"/>
        <v>2.9725000000000001</v>
      </c>
      <c r="Q151" s="91">
        <v>2.84</v>
      </c>
      <c r="R151" s="91">
        <v>2.71</v>
      </c>
      <c r="S151" s="91"/>
      <c r="T151" s="91">
        <v>2.73</v>
      </c>
      <c r="U151" s="91">
        <v>2.9</v>
      </c>
      <c r="V151" s="51">
        <f t="shared" si="67"/>
        <v>2.7949999999999999</v>
      </c>
      <c r="W151" s="91">
        <v>2.86</v>
      </c>
      <c r="X151" s="91">
        <v>2.57</v>
      </c>
      <c r="Y151" s="91">
        <v>2.77</v>
      </c>
      <c r="Z151" s="91">
        <v>2.73</v>
      </c>
      <c r="AA151" s="59">
        <f t="shared" si="68"/>
        <v>2.7324999999999999</v>
      </c>
      <c r="AB151" s="91">
        <v>2.87</v>
      </c>
      <c r="AC151" s="91">
        <v>3.19</v>
      </c>
      <c r="AD151" s="91">
        <v>3.07</v>
      </c>
      <c r="AE151" s="82">
        <v>3.03</v>
      </c>
      <c r="AF151" s="59">
        <f t="shared" si="69"/>
        <v>3.04</v>
      </c>
      <c r="AG151" s="91">
        <v>3</v>
      </c>
      <c r="AH151" s="91">
        <v>2.9</v>
      </c>
      <c r="AI151" s="91">
        <v>3.08</v>
      </c>
      <c r="AJ151" s="92">
        <v>2.97</v>
      </c>
      <c r="AK151" s="92">
        <v>2.97</v>
      </c>
      <c r="AL151" s="59">
        <f t="shared" si="70"/>
        <v>2.9800000000000004</v>
      </c>
      <c r="AM151" s="92">
        <v>2.96</v>
      </c>
      <c r="AN151" s="92">
        <v>3.06</v>
      </c>
      <c r="AO151" s="92">
        <v>3.14</v>
      </c>
      <c r="AP151" s="92">
        <v>3.09</v>
      </c>
      <c r="AQ151" s="59">
        <f t="shared" si="71"/>
        <v>3.0625</v>
      </c>
      <c r="AR151" s="120">
        <v>3.33</v>
      </c>
      <c r="AS151" s="92">
        <v>3.15</v>
      </c>
      <c r="AT151" s="92">
        <v>3.45</v>
      </c>
      <c r="AU151" s="92">
        <v>2.84</v>
      </c>
      <c r="AV151" s="81">
        <f t="shared" si="72"/>
        <v>3.1924999999999999</v>
      </c>
      <c r="AW151" s="92">
        <v>3.1</v>
      </c>
      <c r="AX151" s="92">
        <v>3.03</v>
      </c>
      <c r="AY151" s="92">
        <v>3.11</v>
      </c>
      <c r="AZ151" s="92">
        <v>2.96</v>
      </c>
      <c r="BA151" s="92">
        <v>3.02</v>
      </c>
      <c r="BB151" s="81">
        <f t="shared" si="73"/>
        <v>3.0439999999999996</v>
      </c>
      <c r="BC151" s="92">
        <v>3.49</v>
      </c>
      <c r="BD151" s="82">
        <v>3.17</v>
      </c>
      <c r="BE151" s="82">
        <v>3.15</v>
      </c>
      <c r="BF151" s="92">
        <v>3.17</v>
      </c>
      <c r="BG151" s="81">
        <f t="shared" si="74"/>
        <v>3.2450000000000001</v>
      </c>
      <c r="BH151" s="92">
        <v>3.21</v>
      </c>
      <c r="BI151" s="82"/>
      <c r="BJ151" s="82"/>
      <c r="BK151" s="92"/>
      <c r="BL151" s="81">
        <f t="shared" si="75"/>
        <v>3.21</v>
      </c>
      <c r="BM151" s="92"/>
      <c r="BN151" s="92"/>
      <c r="BO151" s="92"/>
      <c r="BP151" s="92"/>
      <c r="BQ151" s="92"/>
      <c r="BR151" s="81" t="e">
        <f t="shared" si="76"/>
        <v>#DIV/0!</v>
      </c>
    </row>
    <row r="152" spans="1:70" ht="12.75" customHeight="1" x14ac:dyDescent="0.25">
      <c r="A152" s="17" t="str">
        <f>VLOOKUP(F152,'Location List'!$A$2:$T$644,20,FALSE)</f>
        <v>Tim Kerum</v>
      </c>
      <c r="B152" s="17" t="str">
        <f>VLOOKUP(F152,'Location List'!$A$2:$T$644,19,FALSE)</f>
        <v>Troy Chaney</v>
      </c>
      <c r="C152" s="17" t="str">
        <f>VLOOKUP(F152,'Location List'!$A$2:$T$644,18,FALSE)</f>
        <v>Luis Torres</v>
      </c>
      <c r="D152" s="17" t="str">
        <f>VLOOKUP(F152,'Location List'!$A$2:$T$644,9,FALSE)</f>
        <v>ARSHAD KHAN</v>
      </c>
      <c r="E152" s="43" t="str">
        <f>VLOOKUP(F152,'Location List'!$A$2:$T$644,2,FALSE)</f>
        <v>SUN VALLEY</v>
      </c>
      <c r="F152" s="47">
        <v>418</v>
      </c>
      <c r="G152" s="91">
        <v>3.25</v>
      </c>
      <c r="H152" s="91">
        <v>3.26</v>
      </c>
      <c r="I152" s="91">
        <v>3.4</v>
      </c>
      <c r="J152" s="91">
        <v>3.35</v>
      </c>
      <c r="K152" s="51">
        <f t="shared" si="65"/>
        <v>3.3149999999999999</v>
      </c>
      <c r="L152" s="91">
        <v>3.11</v>
      </c>
      <c r="M152" s="91">
        <v>3.16</v>
      </c>
      <c r="N152" s="91">
        <v>3.12</v>
      </c>
      <c r="O152" s="91">
        <v>2.96</v>
      </c>
      <c r="P152" s="51">
        <f t="shared" si="66"/>
        <v>3.0875000000000004</v>
      </c>
      <c r="Q152" s="91">
        <v>3.09</v>
      </c>
      <c r="R152" s="91">
        <v>3.11</v>
      </c>
      <c r="S152" s="91"/>
      <c r="T152" s="91">
        <v>3.16</v>
      </c>
      <c r="U152" s="91">
        <v>3.03</v>
      </c>
      <c r="V152" s="51">
        <f t="shared" si="67"/>
        <v>3.0974999999999997</v>
      </c>
      <c r="W152" s="91">
        <v>3.17</v>
      </c>
      <c r="X152" s="91">
        <v>3.15</v>
      </c>
      <c r="Y152" s="91">
        <v>3.1</v>
      </c>
      <c r="Z152" s="91">
        <v>3.01</v>
      </c>
      <c r="AA152" s="59">
        <f t="shared" si="68"/>
        <v>3.1074999999999999</v>
      </c>
      <c r="AB152" s="91">
        <v>3.06</v>
      </c>
      <c r="AC152" s="91">
        <v>3.07</v>
      </c>
      <c r="AD152" s="91">
        <v>3.32</v>
      </c>
      <c r="AE152" s="82">
        <v>3.24</v>
      </c>
      <c r="AF152" s="59">
        <f t="shared" si="69"/>
        <v>3.1724999999999999</v>
      </c>
      <c r="AG152" s="91">
        <v>3.12</v>
      </c>
      <c r="AH152" s="91">
        <v>2.95</v>
      </c>
      <c r="AI152" s="91">
        <v>3.03</v>
      </c>
      <c r="AJ152" s="92">
        <v>3.06</v>
      </c>
      <c r="AK152" s="92">
        <v>3.15</v>
      </c>
      <c r="AL152" s="59">
        <f t="shared" si="70"/>
        <v>3.0475000000000003</v>
      </c>
      <c r="AM152" s="92">
        <v>3.51</v>
      </c>
      <c r="AN152" s="92">
        <v>3.21</v>
      </c>
      <c r="AO152" s="92">
        <v>3.18</v>
      </c>
      <c r="AP152" s="92">
        <v>3.12</v>
      </c>
      <c r="AQ152" s="59">
        <f t="shared" si="71"/>
        <v>3.2549999999999999</v>
      </c>
      <c r="AR152" s="120">
        <v>3.07</v>
      </c>
      <c r="AS152" s="92">
        <v>3.01</v>
      </c>
      <c r="AT152" s="92">
        <v>3.04</v>
      </c>
      <c r="AU152" s="92">
        <v>3.21</v>
      </c>
      <c r="AV152" s="81">
        <f t="shared" si="72"/>
        <v>3.0825000000000005</v>
      </c>
      <c r="AW152" s="92">
        <v>3.2</v>
      </c>
      <c r="AX152" s="92">
        <v>2.94</v>
      </c>
      <c r="AY152" s="92">
        <v>3.11</v>
      </c>
      <c r="AZ152" s="92">
        <v>3.09</v>
      </c>
      <c r="BA152" s="92">
        <v>3.08</v>
      </c>
      <c r="BB152" s="81">
        <f t="shared" si="73"/>
        <v>3.0840000000000001</v>
      </c>
      <c r="BC152" s="92">
        <v>3.07</v>
      </c>
      <c r="BD152" s="82">
        <v>2.98</v>
      </c>
      <c r="BE152" s="82">
        <v>3.13</v>
      </c>
      <c r="BF152" s="92">
        <v>3.26</v>
      </c>
      <c r="BG152" s="81">
        <f t="shared" si="74"/>
        <v>3.11</v>
      </c>
      <c r="BH152" s="92">
        <v>2.84</v>
      </c>
      <c r="BI152" s="82"/>
      <c r="BJ152" s="82"/>
      <c r="BK152" s="92"/>
      <c r="BL152" s="81">
        <f t="shared" si="75"/>
        <v>2.84</v>
      </c>
      <c r="BM152" s="92"/>
      <c r="BN152" s="92"/>
      <c r="BO152" s="92"/>
      <c r="BP152" s="92"/>
      <c r="BQ152" s="92"/>
      <c r="BR152" s="81" t="e">
        <f t="shared" si="76"/>
        <v>#DIV/0!</v>
      </c>
    </row>
    <row r="153" spans="1:70" ht="12.75" customHeight="1" x14ac:dyDescent="0.25">
      <c r="A153" s="17" t="str">
        <f>VLOOKUP(F153,'Location List'!$A$2:$T$644,20,FALSE)</f>
        <v>Tim Kerum</v>
      </c>
      <c r="B153" s="17" t="str">
        <f>VLOOKUP(F153,'Location List'!$A$2:$T$644,19,FALSE)</f>
        <v>Troy Chaney</v>
      </c>
      <c r="C153" s="17" t="str">
        <f>VLOOKUP(F153,'Location List'!$A$2:$T$644,18,FALSE)</f>
        <v>Luis Torres</v>
      </c>
      <c r="D153" s="17" t="str">
        <f>VLOOKUP(F153,'Location List'!$A$2:$T$644,9,FALSE)</f>
        <v>ARSHAD KHAN</v>
      </c>
      <c r="E153" s="43" t="str">
        <f>VLOOKUP(F153,'Location List'!$A$2:$T$644,2,FALSE)</f>
        <v>RANCHO CUCAMONGA</v>
      </c>
      <c r="F153" s="47">
        <v>419</v>
      </c>
      <c r="G153" s="91">
        <v>3.14</v>
      </c>
      <c r="H153" s="91">
        <v>3.13</v>
      </c>
      <c r="I153" s="91">
        <v>3.14</v>
      </c>
      <c r="J153" s="91">
        <v>2.98</v>
      </c>
      <c r="K153" s="51">
        <f t="shared" si="65"/>
        <v>3.0975000000000001</v>
      </c>
      <c r="L153" s="91">
        <v>3.05</v>
      </c>
      <c r="M153" s="91">
        <v>3</v>
      </c>
      <c r="N153" s="91">
        <v>3</v>
      </c>
      <c r="O153" s="91">
        <v>3</v>
      </c>
      <c r="P153" s="51">
        <f t="shared" si="66"/>
        <v>3.0125000000000002</v>
      </c>
      <c r="Q153" s="91">
        <v>2.98</v>
      </c>
      <c r="R153" s="91">
        <v>3</v>
      </c>
      <c r="S153" s="91"/>
      <c r="T153" s="91">
        <v>3.12</v>
      </c>
      <c r="U153" s="91">
        <v>3.05</v>
      </c>
      <c r="V153" s="51">
        <f t="shared" si="67"/>
        <v>3.0375000000000005</v>
      </c>
      <c r="W153" s="91">
        <v>3.11</v>
      </c>
      <c r="X153" s="91">
        <v>3.04</v>
      </c>
      <c r="Y153" s="91">
        <v>3.14</v>
      </c>
      <c r="Z153" s="91">
        <v>3</v>
      </c>
      <c r="AA153" s="59">
        <f t="shared" si="68"/>
        <v>3.0725000000000002</v>
      </c>
      <c r="AB153" s="91">
        <v>3.11</v>
      </c>
      <c r="AC153" s="91">
        <v>2.92</v>
      </c>
      <c r="AD153" s="91">
        <v>2.97</v>
      </c>
      <c r="AE153" s="82">
        <v>3.05</v>
      </c>
      <c r="AF153" s="59">
        <f t="shared" si="69"/>
        <v>3.0125000000000002</v>
      </c>
      <c r="AG153" s="91">
        <v>3.14</v>
      </c>
      <c r="AH153" s="91">
        <v>3.09</v>
      </c>
      <c r="AI153" s="91">
        <v>3.03</v>
      </c>
      <c r="AJ153" s="92">
        <v>3.14</v>
      </c>
      <c r="AK153" s="92">
        <v>3.14</v>
      </c>
      <c r="AL153" s="59">
        <f t="shared" si="70"/>
        <v>3.1</v>
      </c>
      <c r="AM153" s="92">
        <v>3.16</v>
      </c>
      <c r="AN153" s="92">
        <v>3.07</v>
      </c>
      <c r="AO153" s="92">
        <v>3.06</v>
      </c>
      <c r="AP153" s="92">
        <v>3.05</v>
      </c>
      <c r="AQ153" s="59">
        <f t="shared" si="71"/>
        <v>3.085</v>
      </c>
      <c r="AR153" s="120">
        <v>2.97</v>
      </c>
      <c r="AS153" s="92">
        <v>3.02</v>
      </c>
      <c r="AT153" s="92">
        <v>3.03</v>
      </c>
      <c r="AU153" s="92">
        <v>3.04</v>
      </c>
      <c r="AV153" s="81">
        <f t="shared" si="72"/>
        <v>3.0149999999999997</v>
      </c>
      <c r="AW153" s="92">
        <v>3.16</v>
      </c>
      <c r="AX153" s="92">
        <v>3.05</v>
      </c>
      <c r="AY153" s="92">
        <v>3.02</v>
      </c>
      <c r="AZ153" s="92">
        <v>2.94</v>
      </c>
      <c r="BA153" s="92">
        <v>3.1</v>
      </c>
      <c r="BB153" s="81">
        <f t="shared" si="73"/>
        <v>3.0539999999999998</v>
      </c>
      <c r="BC153" s="92">
        <v>3.04</v>
      </c>
      <c r="BD153" s="82">
        <v>3</v>
      </c>
      <c r="BE153" s="82">
        <v>3.12</v>
      </c>
      <c r="BF153" s="92">
        <v>3.05</v>
      </c>
      <c r="BG153" s="81">
        <f t="shared" si="74"/>
        <v>3.0525000000000002</v>
      </c>
      <c r="BH153" s="92">
        <v>2.97</v>
      </c>
      <c r="BI153" s="82"/>
      <c r="BJ153" s="82"/>
      <c r="BK153" s="92"/>
      <c r="BL153" s="81">
        <f t="shared" si="75"/>
        <v>2.97</v>
      </c>
      <c r="BM153" s="92"/>
      <c r="BN153" s="92"/>
      <c r="BO153" s="92"/>
      <c r="BP153" s="92"/>
      <c r="BQ153" s="92"/>
      <c r="BR153" s="81" t="e">
        <f t="shared" si="76"/>
        <v>#DIV/0!</v>
      </c>
    </row>
    <row r="154" spans="1:70" ht="12.75" customHeight="1" x14ac:dyDescent="0.25">
      <c r="A154" s="17" t="str">
        <f>VLOOKUP(F154,'Location List'!$A$2:$T$644,20,FALSE)</f>
        <v>Bill Eich</v>
      </c>
      <c r="B154" s="17" t="str">
        <f>VLOOKUP(F154,'Location List'!$A$2:$T$644,19,FALSE)</f>
        <v>Dennis Morgan</v>
      </c>
      <c r="C154" s="17" t="str">
        <f>VLOOKUP(F154,'Location List'!$A$2:$T$644,18,FALSE)</f>
        <v>George Snow</v>
      </c>
      <c r="D154" s="17" t="str">
        <f>VLOOKUP(F154,'Location List'!$A$2:$T$644,9,FALSE)</f>
        <v>SENECA GRAY</v>
      </c>
      <c r="E154" s="43" t="str">
        <f>VLOOKUP(F154,'Location List'!$A$2:$T$644,2,FALSE)</f>
        <v>BRANDON</v>
      </c>
      <c r="F154" s="47">
        <v>420</v>
      </c>
      <c r="G154" s="91">
        <v>2.96</v>
      </c>
      <c r="H154" s="91">
        <v>3.23</v>
      </c>
      <c r="I154" s="91">
        <v>3.77</v>
      </c>
      <c r="J154" s="91">
        <v>3.71</v>
      </c>
      <c r="K154" s="51">
        <f t="shared" si="65"/>
        <v>3.4174999999999995</v>
      </c>
      <c r="L154" s="91">
        <v>4.01</v>
      </c>
      <c r="M154" s="91">
        <v>3.66</v>
      </c>
      <c r="N154" s="91">
        <v>3.41</v>
      </c>
      <c r="O154" s="91">
        <v>3.46</v>
      </c>
      <c r="P154" s="51">
        <f t="shared" si="66"/>
        <v>3.6349999999999998</v>
      </c>
      <c r="Q154" s="91">
        <v>3.35</v>
      </c>
      <c r="R154" s="91">
        <v>3.5</v>
      </c>
      <c r="S154" s="91"/>
      <c r="T154" s="91">
        <v>3.28</v>
      </c>
      <c r="U154" s="91">
        <v>3</v>
      </c>
      <c r="V154" s="51">
        <f t="shared" si="67"/>
        <v>3.2824999999999998</v>
      </c>
      <c r="W154" s="91">
        <v>3.5</v>
      </c>
      <c r="X154" s="91">
        <v>3.34</v>
      </c>
      <c r="Y154" s="91">
        <v>3.16</v>
      </c>
      <c r="Z154" s="91">
        <v>2.88</v>
      </c>
      <c r="AA154" s="59">
        <f t="shared" si="68"/>
        <v>3.2199999999999998</v>
      </c>
      <c r="AB154" s="91">
        <v>3.05</v>
      </c>
      <c r="AC154" s="91">
        <v>2.99</v>
      </c>
      <c r="AD154" s="91">
        <v>3.08</v>
      </c>
      <c r="AE154" s="82">
        <v>3.49</v>
      </c>
      <c r="AF154" s="59">
        <f t="shared" si="69"/>
        <v>3.1525000000000003</v>
      </c>
      <c r="AG154" s="91">
        <v>3.05</v>
      </c>
      <c r="AH154" s="91">
        <v>3.04</v>
      </c>
      <c r="AI154" s="91">
        <v>3.15</v>
      </c>
      <c r="AJ154" s="92">
        <v>3.12</v>
      </c>
      <c r="AK154" s="92">
        <v>3.1</v>
      </c>
      <c r="AL154" s="59">
        <f t="shared" si="70"/>
        <v>3.1024999999999996</v>
      </c>
      <c r="AM154" s="92">
        <v>3.25</v>
      </c>
      <c r="AN154" s="92">
        <v>3.22</v>
      </c>
      <c r="AO154" s="92">
        <v>3.23</v>
      </c>
      <c r="AP154" s="92">
        <v>3.08</v>
      </c>
      <c r="AQ154" s="59">
        <f t="shared" si="71"/>
        <v>3.1950000000000003</v>
      </c>
      <c r="AR154" s="120">
        <v>3.31</v>
      </c>
      <c r="AS154" s="92">
        <v>3.44</v>
      </c>
      <c r="AT154" s="92">
        <v>4.03</v>
      </c>
      <c r="AU154" s="92">
        <v>3.06</v>
      </c>
      <c r="AV154" s="81">
        <f t="shared" si="72"/>
        <v>3.4600000000000004</v>
      </c>
      <c r="AW154" s="92">
        <v>2.71</v>
      </c>
      <c r="AX154" s="92">
        <v>2.74</v>
      </c>
      <c r="AY154" s="92">
        <v>2.98</v>
      </c>
      <c r="AZ154" s="92">
        <v>2.87</v>
      </c>
      <c r="BA154" s="92">
        <v>3.1</v>
      </c>
      <c r="BB154" s="81">
        <f t="shared" si="73"/>
        <v>2.88</v>
      </c>
      <c r="BC154" s="92">
        <v>2.87</v>
      </c>
      <c r="BD154" s="82">
        <v>2.86</v>
      </c>
      <c r="BE154" s="82">
        <v>2.82</v>
      </c>
      <c r="BF154" s="92">
        <v>2.89</v>
      </c>
      <c r="BG154" s="81">
        <f t="shared" si="74"/>
        <v>2.8600000000000003</v>
      </c>
      <c r="BH154" s="92">
        <v>2.81</v>
      </c>
      <c r="BI154" s="82"/>
      <c r="BJ154" s="82"/>
      <c r="BK154" s="92"/>
      <c r="BL154" s="81">
        <f t="shared" si="75"/>
        <v>2.81</v>
      </c>
      <c r="BM154" s="92"/>
      <c r="BN154" s="92"/>
      <c r="BO154" s="92"/>
      <c r="BP154" s="92"/>
      <c r="BQ154" s="92"/>
      <c r="BR154" s="81" t="e">
        <f t="shared" si="76"/>
        <v>#DIV/0!</v>
      </c>
    </row>
    <row r="155" spans="1:70" ht="12.75" customHeight="1" x14ac:dyDescent="0.25">
      <c r="A155" s="17" t="str">
        <f>VLOOKUP(F155,'Location List'!$A$2:$T$644,20,FALSE)</f>
        <v>Tim Kerum</v>
      </c>
      <c r="B155" s="17" t="str">
        <f>VLOOKUP(F155,'Location List'!$A$2:$T$644,19,FALSE)</f>
        <v>Troy Chaney</v>
      </c>
      <c r="C155" s="17" t="str">
        <f>VLOOKUP(F155,'Location List'!$A$2:$T$644,18,FALSE)</f>
        <v>JOAQUIN FREGOSO</v>
      </c>
      <c r="D155" s="17" t="str">
        <f>VLOOKUP(F155,'Location List'!$A$2:$T$644,9,FALSE)</f>
        <v>CLAUDIA RIVAS</v>
      </c>
      <c r="E155" s="43" t="str">
        <f>VLOOKUP(F155,'Location List'!$A$2:$T$644,2,FALSE)</f>
        <v>COSTA MESA</v>
      </c>
      <c r="F155" s="47">
        <v>421</v>
      </c>
      <c r="G155" s="91">
        <v>3.18</v>
      </c>
      <c r="H155" s="91">
        <v>3.04</v>
      </c>
      <c r="I155" s="91">
        <v>3.18</v>
      </c>
      <c r="J155" s="91">
        <v>3.16</v>
      </c>
      <c r="K155" s="51">
        <f t="shared" si="65"/>
        <v>3.14</v>
      </c>
      <c r="L155" s="91">
        <v>3.08</v>
      </c>
      <c r="M155" s="91">
        <v>3.06</v>
      </c>
      <c r="N155" s="91">
        <v>3.09</v>
      </c>
      <c r="O155" s="91">
        <v>2.81</v>
      </c>
      <c r="P155" s="51">
        <f t="shared" si="66"/>
        <v>3.0100000000000002</v>
      </c>
      <c r="Q155" s="91">
        <v>2.79</v>
      </c>
      <c r="R155" s="91">
        <v>2.84</v>
      </c>
      <c r="S155" s="91"/>
      <c r="T155" s="91">
        <v>2.81</v>
      </c>
      <c r="U155" s="91">
        <v>2.85</v>
      </c>
      <c r="V155" s="51">
        <f t="shared" si="67"/>
        <v>2.8224999999999998</v>
      </c>
      <c r="W155" s="91">
        <v>2.92</v>
      </c>
      <c r="X155" s="91">
        <v>3.23</v>
      </c>
      <c r="Y155" s="91">
        <v>2.9</v>
      </c>
      <c r="Z155" s="91">
        <v>3.09</v>
      </c>
      <c r="AA155" s="59">
        <f t="shared" si="68"/>
        <v>3.0350000000000001</v>
      </c>
      <c r="AB155" s="91">
        <v>2.98</v>
      </c>
      <c r="AC155" s="91">
        <v>2.94</v>
      </c>
      <c r="AD155" s="91">
        <v>2.99</v>
      </c>
      <c r="AE155" s="82">
        <v>2.9</v>
      </c>
      <c r="AF155" s="59">
        <f t="shared" si="69"/>
        <v>2.9525000000000001</v>
      </c>
      <c r="AG155" s="91">
        <v>2.98</v>
      </c>
      <c r="AH155" s="91">
        <v>2.93</v>
      </c>
      <c r="AI155" s="91">
        <v>3.02</v>
      </c>
      <c r="AJ155" s="92">
        <v>3.34</v>
      </c>
      <c r="AK155" s="92">
        <v>3.2</v>
      </c>
      <c r="AL155" s="59">
        <f t="shared" si="70"/>
        <v>3.1224999999999996</v>
      </c>
      <c r="AM155" s="92">
        <v>3.22</v>
      </c>
      <c r="AN155" s="92">
        <v>3.17</v>
      </c>
      <c r="AO155" s="92">
        <v>2.95</v>
      </c>
      <c r="AP155" s="92">
        <v>2.87</v>
      </c>
      <c r="AQ155" s="59">
        <f t="shared" si="71"/>
        <v>3.0525000000000002</v>
      </c>
      <c r="AR155" s="120">
        <v>3.32</v>
      </c>
      <c r="AS155" s="92">
        <v>3.11</v>
      </c>
      <c r="AT155" s="92">
        <v>3.2</v>
      </c>
      <c r="AU155" s="92">
        <v>3.07</v>
      </c>
      <c r="AV155" s="81">
        <f t="shared" si="72"/>
        <v>3.1749999999999998</v>
      </c>
      <c r="AW155" s="92">
        <v>2.91</v>
      </c>
      <c r="AX155" s="92">
        <v>2.9</v>
      </c>
      <c r="AY155" s="92">
        <v>3.05</v>
      </c>
      <c r="AZ155" s="92">
        <v>3.18</v>
      </c>
      <c r="BA155" s="92">
        <v>2.8</v>
      </c>
      <c r="BB155" s="81">
        <f t="shared" si="73"/>
        <v>2.968</v>
      </c>
      <c r="BC155" s="92">
        <v>3.39</v>
      </c>
      <c r="BD155" s="82">
        <v>3.38</v>
      </c>
      <c r="BE155" s="82">
        <v>3.24</v>
      </c>
      <c r="BF155" s="92">
        <v>3.14</v>
      </c>
      <c r="BG155" s="81">
        <f t="shared" si="74"/>
        <v>3.2875000000000001</v>
      </c>
      <c r="BH155" s="92">
        <v>3.23</v>
      </c>
      <c r="BI155" s="82"/>
      <c r="BJ155" s="82"/>
      <c r="BK155" s="92"/>
      <c r="BL155" s="81">
        <f t="shared" si="75"/>
        <v>3.23</v>
      </c>
      <c r="BM155" s="92"/>
      <c r="BN155" s="92"/>
      <c r="BO155" s="92"/>
      <c r="BP155" s="92"/>
      <c r="BQ155" s="92"/>
      <c r="BR155" s="81" t="e">
        <f t="shared" si="76"/>
        <v>#DIV/0!</v>
      </c>
    </row>
    <row r="156" spans="1:70" ht="12.75" customHeight="1" x14ac:dyDescent="0.25">
      <c r="A156" s="17" t="str">
        <f>VLOOKUP(F156,'Location List'!$A$2:$T$644,20,FALSE)</f>
        <v>Tim Kerum</v>
      </c>
      <c r="B156" s="17" t="str">
        <f>VLOOKUP(F156,'Location List'!$A$2:$T$644,19,FALSE)</f>
        <v>Troy Chaney</v>
      </c>
      <c r="C156" s="17" t="str">
        <f>VLOOKUP(F156,'Location List'!$A$2:$T$644,18,FALSE)</f>
        <v>Luis Torres</v>
      </c>
      <c r="D156" s="17" t="str">
        <f>VLOOKUP(F156,'Location List'!$A$2:$T$644,9,FALSE)</f>
        <v>ARSHAD KHAN</v>
      </c>
      <c r="E156" s="43" t="str">
        <f>VLOOKUP(F156,'Location List'!$A$2:$T$644,2,FALSE)</f>
        <v>GARDEN GROVE</v>
      </c>
      <c r="F156" s="47">
        <v>422</v>
      </c>
      <c r="G156" s="91">
        <v>3.31</v>
      </c>
      <c r="H156" s="91">
        <v>3.01</v>
      </c>
      <c r="I156" s="91">
        <v>2.8</v>
      </c>
      <c r="J156" s="91">
        <v>2.89</v>
      </c>
      <c r="K156" s="51">
        <f t="shared" si="65"/>
        <v>3.0025000000000004</v>
      </c>
      <c r="L156" s="91">
        <v>2.9</v>
      </c>
      <c r="M156" s="91">
        <v>2.82</v>
      </c>
      <c r="N156" s="91">
        <v>2.96</v>
      </c>
      <c r="O156" s="91">
        <v>2.9</v>
      </c>
      <c r="P156" s="51">
        <f t="shared" si="66"/>
        <v>2.895</v>
      </c>
      <c r="Q156" s="91">
        <v>3.04</v>
      </c>
      <c r="R156" s="91">
        <v>3</v>
      </c>
      <c r="S156" s="91"/>
      <c r="T156" s="91">
        <v>2.79</v>
      </c>
      <c r="U156" s="91">
        <v>2.94</v>
      </c>
      <c r="V156" s="51">
        <f t="shared" si="67"/>
        <v>2.9424999999999999</v>
      </c>
      <c r="W156" s="91">
        <v>2.94</v>
      </c>
      <c r="X156" s="91">
        <v>2.92</v>
      </c>
      <c r="Y156" s="91">
        <v>2.79</v>
      </c>
      <c r="Z156" s="91">
        <v>2.78</v>
      </c>
      <c r="AA156" s="59">
        <f t="shared" si="68"/>
        <v>2.8574999999999995</v>
      </c>
      <c r="AB156" s="91">
        <v>3.01</v>
      </c>
      <c r="AC156" s="91">
        <v>3.53</v>
      </c>
      <c r="AD156" s="91">
        <v>3.67</v>
      </c>
      <c r="AE156" s="82">
        <v>3.1</v>
      </c>
      <c r="AF156" s="59">
        <f t="shared" si="69"/>
        <v>3.3274999999999997</v>
      </c>
      <c r="AG156" s="91">
        <v>2.95</v>
      </c>
      <c r="AH156" s="91">
        <v>2.86</v>
      </c>
      <c r="AI156" s="91">
        <v>2.99</v>
      </c>
      <c r="AJ156" s="92">
        <v>3</v>
      </c>
      <c r="AK156" s="92">
        <v>3.07</v>
      </c>
      <c r="AL156" s="59">
        <f t="shared" si="70"/>
        <v>2.98</v>
      </c>
      <c r="AM156" s="92">
        <v>2.97</v>
      </c>
      <c r="AN156" s="92">
        <v>2.9</v>
      </c>
      <c r="AO156" s="92">
        <v>2.89</v>
      </c>
      <c r="AP156" s="92">
        <v>2.97</v>
      </c>
      <c r="AQ156" s="59">
        <f t="shared" si="71"/>
        <v>2.9325000000000001</v>
      </c>
      <c r="AR156" s="120">
        <v>2.89</v>
      </c>
      <c r="AS156" s="92">
        <v>2.83</v>
      </c>
      <c r="AT156" s="92">
        <v>3.41</v>
      </c>
      <c r="AU156" s="92">
        <v>2.87</v>
      </c>
      <c r="AV156" s="81">
        <f t="shared" si="72"/>
        <v>3</v>
      </c>
      <c r="AW156" s="92">
        <v>2.93</v>
      </c>
      <c r="AX156" s="92">
        <v>3.14</v>
      </c>
      <c r="AY156" s="92">
        <v>3.08</v>
      </c>
      <c r="AZ156" s="92">
        <v>2.84</v>
      </c>
      <c r="BA156" s="92">
        <v>2.87</v>
      </c>
      <c r="BB156" s="81">
        <f t="shared" si="73"/>
        <v>2.972</v>
      </c>
      <c r="BC156" s="92">
        <v>2.87</v>
      </c>
      <c r="BD156" s="82">
        <v>2.92</v>
      </c>
      <c r="BE156" s="82">
        <v>2.93</v>
      </c>
      <c r="BF156" s="92">
        <v>2.97</v>
      </c>
      <c r="BG156" s="81">
        <f t="shared" si="74"/>
        <v>2.9225000000000003</v>
      </c>
      <c r="BH156" s="92">
        <v>2.95</v>
      </c>
      <c r="BI156" s="82"/>
      <c r="BJ156" s="82"/>
      <c r="BK156" s="92"/>
      <c r="BL156" s="81">
        <f t="shared" si="75"/>
        <v>2.95</v>
      </c>
      <c r="BM156" s="92"/>
      <c r="BN156" s="92"/>
      <c r="BO156" s="92"/>
      <c r="BP156" s="92"/>
      <c r="BQ156" s="92"/>
      <c r="BR156" s="81" t="e">
        <f t="shared" si="76"/>
        <v>#DIV/0!</v>
      </c>
    </row>
    <row r="157" spans="1:70" ht="12.75" customHeight="1" x14ac:dyDescent="0.25">
      <c r="A157" s="17" t="str">
        <f>VLOOKUP(F157,'Location List'!$A$2:$T$644,20,FALSE)</f>
        <v>Tim Kerum</v>
      </c>
      <c r="B157" s="17" t="str">
        <f>VLOOKUP(F157,'Location List'!$A$2:$T$644,19,FALSE)</f>
        <v>Troy Chaney</v>
      </c>
      <c r="C157" s="17" t="str">
        <f>VLOOKUP(F157,'Location List'!$A$2:$T$644,18,FALSE)</f>
        <v>JOAQUIN FREGOSO</v>
      </c>
      <c r="D157" s="17" t="str">
        <f>VLOOKUP(F157,'Location List'!$A$2:$T$644,9,FALSE)</f>
        <v>CLAUDIA RIVAS</v>
      </c>
      <c r="E157" s="43" t="str">
        <f>VLOOKUP(F157,'Location List'!$A$2:$T$644,2,FALSE)</f>
        <v>NORWALK</v>
      </c>
      <c r="F157" s="47">
        <v>423</v>
      </c>
      <c r="G157" s="91">
        <v>3.66</v>
      </c>
      <c r="H157" s="91">
        <v>3.59</v>
      </c>
      <c r="I157" s="91">
        <v>3.36</v>
      </c>
      <c r="J157" s="91">
        <v>3.24</v>
      </c>
      <c r="K157" s="51">
        <f t="shared" si="65"/>
        <v>3.4624999999999999</v>
      </c>
      <c r="L157" s="91">
        <v>4.57</v>
      </c>
      <c r="M157" s="91">
        <v>2.94</v>
      </c>
      <c r="N157" s="91">
        <v>2.96</v>
      </c>
      <c r="O157" s="91">
        <v>2.99</v>
      </c>
      <c r="P157" s="51">
        <f t="shared" si="66"/>
        <v>3.3649999999999998</v>
      </c>
      <c r="Q157" s="91">
        <v>2.94</v>
      </c>
      <c r="R157" s="91">
        <v>3.12</v>
      </c>
      <c r="S157" s="91"/>
      <c r="T157" s="91">
        <v>3.25</v>
      </c>
      <c r="U157" s="91">
        <v>2.94</v>
      </c>
      <c r="V157" s="51">
        <f t="shared" si="67"/>
        <v>3.0625</v>
      </c>
      <c r="W157" s="91">
        <v>3.02</v>
      </c>
      <c r="X157" s="91">
        <v>3.08</v>
      </c>
      <c r="Y157" s="91">
        <v>3.18</v>
      </c>
      <c r="Z157" s="91">
        <v>3</v>
      </c>
      <c r="AA157" s="59">
        <f t="shared" si="68"/>
        <v>3.07</v>
      </c>
      <c r="AB157" s="91">
        <v>2.87</v>
      </c>
      <c r="AC157" s="91">
        <v>2.97</v>
      </c>
      <c r="AD157" s="91">
        <v>3.02</v>
      </c>
      <c r="AE157" s="82">
        <v>3.03</v>
      </c>
      <c r="AF157" s="59">
        <f t="shared" si="69"/>
        <v>2.9724999999999997</v>
      </c>
      <c r="AG157" s="91">
        <v>3.27</v>
      </c>
      <c r="AH157" s="91">
        <v>3.01</v>
      </c>
      <c r="AI157" s="91">
        <v>3.31</v>
      </c>
      <c r="AJ157" s="92">
        <v>3.27</v>
      </c>
      <c r="AK157" s="92">
        <v>3.04</v>
      </c>
      <c r="AL157" s="59">
        <f t="shared" si="70"/>
        <v>3.1574999999999998</v>
      </c>
      <c r="AM157" s="92">
        <v>3.03</v>
      </c>
      <c r="AN157" s="92">
        <v>3.14</v>
      </c>
      <c r="AO157" s="92">
        <v>3.16</v>
      </c>
      <c r="AP157" s="92">
        <v>3.41</v>
      </c>
      <c r="AQ157" s="59">
        <f t="shared" si="71"/>
        <v>3.1850000000000001</v>
      </c>
      <c r="AR157" s="120">
        <v>3.17</v>
      </c>
      <c r="AS157" s="92">
        <v>3.22</v>
      </c>
      <c r="AT157" s="92">
        <v>3.07</v>
      </c>
      <c r="AU157" s="92">
        <v>2.96</v>
      </c>
      <c r="AV157" s="81">
        <f t="shared" si="72"/>
        <v>3.1050000000000004</v>
      </c>
      <c r="AW157" s="92">
        <v>3.1</v>
      </c>
      <c r="AX157" s="92">
        <v>2.95</v>
      </c>
      <c r="AY157" s="92">
        <v>3.01</v>
      </c>
      <c r="AZ157" s="92">
        <v>3.08</v>
      </c>
      <c r="BA157" s="92">
        <v>3.13</v>
      </c>
      <c r="BB157" s="81">
        <f t="shared" si="73"/>
        <v>3.0539999999999998</v>
      </c>
      <c r="BC157" s="92">
        <v>3.4</v>
      </c>
      <c r="BD157" s="82">
        <v>3.24</v>
      </c>
      <c r="BE157" s="82">
        <v>3.02</v>
      </c>
      <c r="BF157" s="92">
        <v>2.91</v>
      </c>
      <c r="BG157" s="81">
        <f t="shared" si="74"/>
        <v>3.1425000000000001</v>
      </c>
      <c r="BH157" s="92">
        <v>3.07</v>
      </c>
      <c r="BI157" s="82"/>
      <c r="BJ157" s="82"/>
      <c r="BK157" s="92"/>
      <c r="BL157" s="81">
        <f t="shared" si="75"/>
        <v>3.07</v>
      </c>
      <c r="BM157" s="92"/>
      <c r="BN157" s="92"/>
      <c r="BO157" s="92"/>
      <c r="BP157" s="92"/>
      <c r="BQ157" s="92"/>
      <c r="BR157" s="81" t="e">
        <f t="shared" si="76"/>
        <v>#DIV/0!</v>
      </c>
    </row>
    <row r="158" spans="1:70" ht="12.75" customHeight="1" x14ac:dyDescent="0.25">
      <c r="A158" s="17" t="str">
        <f>VLOOKUP(F158,'Location List'!$A$2:$T$644,20,FALSE)</f>
        <v>Bill Eich</v>
      </c>
      <c r="B158" s="17" t="str">
        <f>VLOOKUP(F158,'Location List'!$A$2:$T$644,19,FALSE)</f>
        <v>Dennis Morgan</v>
      </c>
      <c r="C158" s="17" t="str">
        <f>VLOOKUP(F158,'Location List'!$A$2:$T$644,18,FALSE)</f>
        <v>Aldo Castaneda</v>
      </c>
      <c r="D158" s="17" t="str">
        <f>VLOOKUP(F158,'Location List'!$A$2:$T$644,9,FALSE)</f>
        <v>PETER PANUNZI</v>
      </c>
      <c r="E158" s="43" t="str">
        <f>VLOOKUP(F158,'Location List'!$A$2:$T$644,2,FALSE)</f>
        <v>HIALEAH</v>
      </c>
      <c r="F158" s="47">
        <v>424</v>
      </c>
      <c r="G158" s="91">
        <v>3.48</v>
      </c>
      <c r="H158" s="91">
        <v>3.74</v>
      </c>
      <c r="I158" s="91">
        <v>3.06</v>
      </c>
      <c r="J158" s="91">
        <v>3.14</v>
      </c>
      <c r="K158" s="51">
        <f t="shared" si="65"/>
        <v>3.3550000000000004</v>
      </c>
      <c r="L158" s="91">
        <v>3.12</v>
      </c>
      <c r="M158" s="91">
        <v>3.14</v>
      </c>
      <c r="N158" s="91">
        <v>3.14</v>
      </c>
      <c r="O158" s="91">
        <v>3.32</v>
      </c>
      <c r="P158" s="51">
        <f t="shared" si="66"/>
        <v>3.18</v>
      </c>
      <c r="Q158" s="91">
        <v>3.4</v>
      </c>
      <c r="R158" s="91">
        <v>3.26</v>
      </c>
      <c r="S158" s="91"/>
      <c r="T158" s="91">
        <v>3.15</v>
      </c>
      <c r="U158" s="91">
        <v>3.25</v>
      </c>
      <c r="V158" s="51">
        <f t="shared" si="67"/>
        <v>3.2650000000000001</v>
      </c>
      <c r="W158" s="91">
        <v>3.12</v>
      </c>
      <c r="X158" s="91">
        <v>3.09</v>
      </c>
      <c r="Y158" s="91">
        <v>3.09</v>
      </c>
      <c r="Z158" s="91">
        <v>2.94</v>
      </c>
      <c r="AA158" s="59">
        <f t="shared" si="68"/>
        <v>3.06</v>
      </c>
      <c r="AB158" s="91">
        <v>3.07</v>
      </c>
      <c r="AC158" s="91">
        <v>2.99</v>
      </c>
      <c r="AD158" s="91">
        <v>3.06</v>
      </c>
      <c r="AE158" s="82">
        <v>2.99</v>
      </c>
      <c r="AF158" s="59">
        <f t="shared" si="69"/>
        <v>3.0275000000000003</v>
      </c>
      <c r="AG158" s="91">
        <v>3.05</v>
      </c>
      <c r="AH158" s="91">
        <v>2.91</v>
      </c>
      <c r="AI158" s="91">
        <v>3.25</v>
      </c>
      <c r="AJ158" s="92">
        <v>3.17</v>
      </c>
      <c r="AK158" s="92">
        <v>3.06</v>
      </c>
      <c r="AL158" s="59">
        <f t="shared" si="70"/>
        <v>3.0975000000000001</v>
      </c>
      <c r="AM158" s="92">
        <v>2.92</v>
      </c>
      <c r="AN158" s="92">
        <v>2.95</v>
      </c>
      <c r="AO158" s="92">
        <v>3.08</v>
      </c>
      <c r="AP158" s="92">
        <v>3.38</v>
      </c>
      <c r="AQ158" s="59">
        <f t="shared" si="71"/>
        <v>3.0824999999999996</v>
      </c>
      <c r="AR158" s="120">
        <v>3.2</v>
      </c>
      <c r="AS158" s="92">
        <v>3.44</v>
      </c>
      <c r="AT158" s="92">
        <v>3.55</v>
      </c>
      <c r="AU158" s="92">
        <v>3.47</v>
      </c>
      <c r="AV158" s="81">
        <f t="shared" si="72"/>
        <v>3.4150000000000005</v>
      </c>
      <c r="AW158" s="92">
        <v>3.44</v>
      </c>
      <c r="AX158" s="92">
        <v>3.06</v>
      </c>
      <c r="AY158" s="92">
        <v>2.94</v>
      </c>
      <c r="AZ158" s="92">
        <v>2.94</v>
      </c>
      <c r="BA158" s="92">
        <v>3.07</v>
      </c>
      <c r="BB158" s="81">
        <f t="shared" si="73"/>
        <v>3.09</v>
      </c>
      <c r="BC158" s="92">
        <v>3.12</v>
      </c>
      <c r="BD158" s="82">
        <v>3.3</v>
      </c>
      <c r="BE158" s="82">
        <v>3.08</v>
      </c>
      <c r="BF158" s="92">
        <v>3.07</v>
      </c>
      <c r="BG158" s="81">
        <f t="shared" si="74"/>
        <v>3.1425000000000001</v>
      </c>
      <c r="BH158" s="92">
        <v>3.13</v>
      </c>
      <c r="BI158" s="82"/>
      <c r="BJ158" s="82"/>
      <c r="BK158" s="92"/>
      <c r="BL158" s="81">
        <f t="shared" si="75"/>
        <v>3.13</v>
      </c>
      <c r="BM158" s="92"/>
      <c r="BN158" s="92"/>
      <c r="BO158" s="92"/>
      <c r="BP158" s="92"/>
      <c r="BQ158" s="92"/>
      <c r="BR158" s="81" t="e">
        <f t="shared" si="76"/>
        <v>#DIV/0!</v>
      </c>
    </row>
    <row r="159" spans="1:70" ht="12.75" customHeight="1" x14ac:dyDescent="0.25">
      <c r="A159" s="17" t="str">
        <f>VLOOKUP(F159,'Location List'!$A$2:$T$644,20,FALSE)</f>
        <v>Bill Eich</v>
      </c>
      <c r="B159" s="17" t="str">
        <f>VLOOKUP(F159,'Location List'!$A$2:$T$644,19,FALSE)</f>
        <v>Dennis Morgan</v>
      </c>
      <c r="C159" s="17" t="str">
        <f>VLOOKUP(F159,'Location List'!$A$2:$T$644,18,FALSE)</f>
        <v>George Snow</v>
      </c>
      <c r="D159" s="17" t="str">
        <f>VLOOKUP(F159,'Location List'!$A$2:$T$644,9,FALSE)</f>
        <v>SENECA GRAY</v>
      </c>
      <c r="E159" s="43" t="str">
        <f>VLOOKUP(F159,'Location List'!$A$2:$T$644,2,FALSE)</f>
        <v>LAKELAND</v>
      </c>
      <c r="F159" s="47">
        <v>426</v>
      </c>
      <c r="G159" s="91">
        <v>3.2</v>
      </c>
      <c r="H159" s="91">
        <v>3.19</v>
      </c>
      <c r="I159" s="91">
        <v>3.37</v>
      </c>
      <c r="J159" s="91">
        <v>3.26</v>
      </c>
      <c r="K159" s="51">
        <f t="shared" si="65"/>
        <v>3.2550000000000003</v>
      </c>
      <c r="L159" s="91">
        <v>2.97</v>
      </c>
      <c r="M159" s="91">
        <v>3.17</v>
      </c>
      <c r="N159" s="91">
        <v>3.41</v>
      </c>
      <c r="O159" s="91">
        <v>2.9</v>
      </c>
      <c r="P159" s="51">
        <f t="shared" si="66"/>
        <v>3.1125000000000003</v>
      </c>
      <c r="Q159" s="91">
        <v>2.91</v>
      </c>
      <c r="R159" s="91">
        <v>2.94</v>
      </c>
      <c r="S159" s="91"/>
      <c r="T159" s="91">
        <v>3.02</v>
      </c>
      <c r="U159" s="91">
        <v>3.11</v>
      </c>
      <c r="V159" s="51">
        <f t="shared" si="67"/>
        <v>2.9949999999999997</v>
      </c>
      <c r="W159" s="91">
        <v>3.09</v>
      </c>
      <c r="X159" s="91">
        <v>3.07</v>
      </c>
      <c r="Y159" s="91">
        <v>3.18</v>
      </c>
      <c r="Z159" s="91">
        <v>3.59</v>
      </c>
      <c r="AA159" s="59">
        <f t="shared" si="68"/>
        <v>3.2324999999999999</v>
      </c>
      <c r="AB159" s="91">
        <v>3.03</v>
      </c>
      <c r="AC159" s="91">
        <v>2.86</v>
      </c>
      <c r="AD159" s="91">
        <v>3.01</v>
      </c>
      <c r="AE159" s="82">
        <v>2.79</v>
      </c>
      <c r="AF159" s="59">
        <f t="shared" si="69"/>
        <v>2.9224999999999994</v>
      </c>
      <c r="AG159" s="91">
        <v>2.93</v>
      </c>
      <c r="AH159" s="91">
        <v>3.03</v>
      </c>
      <c r="AI159" s="91">
        <v>2.95</v>
      </c>
      <c r="AJ159" s="92">
        <v>2.84</v>
      </c>
      <c r="AK159" s="92">
        <v>2.83</v>
      </c>
      <c r="AL159" s="59">
        <f t="shared" si="70"/>
        <v>2.9125000000000001</v>
      </c>
      <c r="AM159" s="92">
        <v>2.89</v>
      </c>
      <c r="AN159" s="92">
        <v>2.97</v>
      </c>
      <c r="AO159" s="92">
        <v>3.09</v>
      </c>
      <c r="AP159" s="92">
        <v>3.38</v>
      </c>
      <c r="AQ159" s="59">
        <f t="shared" si="71"/>
        <v>3.0824999999999996</v>
      </c>
      <c r="AR159" s="120">
        <v>3.3</v>
      </c>
      <c r="AS159" s="92">
        <v>3.18</v>
      </c>
      <c r="AT159" s="92">
        <v>3.65</v>
      </c>
      <c r="AU159" s="92">
        <v>2.99</v>
      </c>
      <c r="AV159" s="81">
        <f t="shared" si="72"/>
        <v>3.2800000000000002</v>
      </c>
      <c r="AW159" s="92">
        <v>2.95</v>
      </c>
      <c r="AX159" s="92">
        <v>3.1</v>
      </c>
      <c r="AY159" s="92">
        <v>2.9</v>
      </c>
      <c r="AZ159" s="92">
        <v>2.93</v>
      </c>
      <c r="BA159" s="92">
        <v>3.02</v>
      </c>
      <c r="BB159" s="81">
        <f t="shared" si="73"/>
        <v>2.98</v>
      </c>
      <c r="BC159" s="92">
        <v>3.16</v>
      </c>
      <c r="BD159" s="82">
        <v>2.93</v>
      </c>
      <c r="BE159" s="82">
        <v>3.04</v>
      </c>
      <c r="BF159" s="92">
        <v>2.84</v>
      </c>
      <c r="BG159" s="81">
        <f t="shared" si="74"/>
        <v>2.9924999999999997</v>
      </c>
      <c r="BH159" s="92">
        <v>2.82</v>
      </c>
      <c r="BI159" s="82"/>
      <c r="BJ159" s="82"/>
      <c r="BK159" s="92"/>
      <c r="BL159" s="81">
        <f t="shared" si="75"/>
        <v>2.82</v>
      </c>
      <c r="BM159" s="92"/>
      <c r="BN159" s="92"/>
      <c r="BO159" s="92"/>
      <c r="BP159" s="92"/>
      <c r="BQ159" s="92"/>
      <c r="BR159" s="81" t="e">
        <f t="shared" si="76"/>
        <v>#DIV/0!</v>
      </c>
    </row>
    <row r="160" spans="1:70" ht="12.75" customHeight="1" x14ac:dyDescent="0.25">
      <c r="A160" s="17" t="str">
        <f>VLOOKUP(F160,'Location List'!$A$2:$T$644,20,FALSE)</f>
        <v>Bill Eich</v>
      </c>
      <c r="B160" s="17" t="str">
        <f>VLOOKUP(F160,'Location List'!$A$2:$T$644,19,FALSE)</f>
        <v>Dennis Morgan</v>
      </c>
      <c r="C160" s="17" t="str">
        <f>VLOOKUP(F160,'Location List'!$A$2:$T$644,18,FALSE)</f>
        <v>George Snow</v>
      </c>
      <c r="D160" s="17" t="str">
        <f>VLOOKUP(F160,'Location List'!$A$2:$T$644,9,FALSE)</f>
        <v>SENECA GRAY</v>
      </c>
      <c r="E160" s="43" t="str">
        <f>VLOOKUP(F160,'Location List'!$A$2:$T$644,2,FALSE)</f>
        <v>CARROLLWOOD</v>
      </c>
      <c r="F160" s="47">
        <v>430</v>
      </c>
      <c r="G160" s="91">
        <v>3.11</v>
      </c>
      <c r="H160" s="91">
        <v>2.87</v>
      </c>
      <c r="I160" s="91">
        <v>3.2</v>
      </c>
      <c r="J160" s="91">
        <v>3.07</v>
      </c>
      <c r="K160" s="51">
        <f t="shared" si="65"/>
        <v>3.0625</v>
      </c>
      <c r="L160" s="91">
        <v>3.04</v>
      </c>
      <c r="M160" s="91">
        <v>2.78</v>
      </c>
      <c r="N160" s="91">
        <v>3.31</v>
      </c>
      <c r="O160" s="91">
        <v>2.97</v>
      </c>
      <c r="P160" s="51">
        <f t="shared" si="66"/>
        <v>3.0250000000000004</v>
      </c>
      <c r="Q160" s="91">
        <v>2.93</v>
      </c>
      <c r="R160" s="91">
        <v>3</v>
      </c>
      <c r="S160" s="91"/>
      <c r="T160" s="91">
        <v>2.9</v>
      </c>
      <c r="U160" s="91">
        <v>3.01</v>
      </c>
      <c r="V160" s="51">
        <f t="shared" si="67"/>
        <v>2.96</v>
      </c>
      <c r="W160" s="91">
        <v>3.16</v>
      </c>
      <c r="X160" s="91">
        <v>3.02</v>
      </c>
      <c r="Y160" s="91">
        <v>2.98</v>
      </c>
      <c r="Z160" s="91">
        <v>2.92</v>
      </c>
      <c r="AA160" s="59">
        <f t="shared" si="68"/>
        <v>3.02</v>
      </c>
      <c r="AB160" s="91">
        <v>2.95</v>
      </c>
      <c r="AC160" s="91">
        <v>3.09</v>
      </c>
      <c r="AD160" s="91">
        <v>3.05</v>
      </c>
      <c r="AE160" s="82">
        <v>3.13</v>
      </c>
      <c r="AF160" s="59">
        <f t="shared" si="69"/>
        <v>3.0549999999999997</v>
      </c>
      <c r="AG160" s="91">
        <v>2.87</v>
      </c>
      <c r="AH160" s="91">
        <v>2.98</v>
      </c>
      <c r="AI160" s="91">
        <v>3.06</v>
      </c>
      <c r="AJ160" s="92">
        <v>2.99</v>
      </c>
      <c r="AK160" s="92">
        <v>2.93</v>
      </c>
      <c r="AL160" s="59">
        <f t="shared" si="70"/>
        <v>2.99</v>
      </c>
      <c r="AM160" s="92">
        <v>3.24</v>
      </c>
      <c r="AN160" s="92">
        <v>3.06</v>
      </c>
      <c r="AO160" s="92">
        <v>2.89</v>
      </c>
      <c r="AP160" s="92">
        <v>3.07</v>
      </c>
      <c r="AQ160" s="59">
        <f t="shared" si="71"/>
        <v>3.0650000000000004</v>
      </c>
      <c r="AR160" s="120">
        <v>3.1</v>
      </c>
      <c r="AS160" s="92">
        <v>3.04</v>
      </c>
      <c r="AT160" s="92">
        <v>3.23</v>
      </c>
      <c r="AU160" s="92">
        <v>3.1</v>
      </c>
      <c r="AV160" s="81">
        <f t="shared" si="72"/>
        <v>3.1175000000000002</v>
      </c>
      <c r="AW160" s="92">
        <v>2.8</v>
      </c>
      <c r="AX160" s="92">
        <v>2.93</v>
      </c>
      <c r="AY160" s="92">
        <v>2.92</v>
      </c>
      <c r="AZ160" s="92">
        <v>2.77</v>
      </c>
      <c r="BA160" s="92">
        <v>3.21</v>
      </c>
      <c r="BB160" s="81">
        <f t="shared" si="73"/>
        <v>2.9259999999999997</v>
      </c>
      <c r="BC160" s="92">
        <v>2.94</v>
      </c>
      <c r="BD160" s="82">
        <v>3.02</v>
      </c>
      <c r="BE160" s="82">
        <v>2.81</v>
      </c>
      <c r="BF160" s="92">
        <v>3.02</v>
      </c>
      <c r="BG160" s="81">
        <f t="shared" si="74"/>
        <v>2.9474999999999998</v>
      </c>
      <c r="BH160" s="92">
        <v>3.01</v>
      </c>
      <c r="BI160" s="82"/>
      <c r="BJ160" s="82"/>
      <c r="BK160" s="92"/>
      <c r="BL160" s="81">
        <f t="shared" si="75"/>
        <v>3.01</v>
      </c>
      <c r="BM160" s="92"/>
      <c r="BN160" s="92"/>
      <c r="BO160" s="92"/>
      <c r="BP160" s="92"/>
      <c r="BQ160" s="92"/>
      <c r="BR160" s="81" t="e">
        <f t="shared" si="76"/>
        <v>#DIV/0!</v>
      </c>
    </row>
    <row r="161" spans="1:70" ht="12.75" customHeight="1" x14ac:dyDescent="0.25">
      <c r="A161" s="17" t="str">
        <f>VLOOKUP(F161,'Location List'!$A$2:$T$644,20,FALSE)</f>
        <v>Bill Eich</v>
      </c>
      <c r="B161" s="17" t="str">
        <f>VLOOKUP(F161,'Location List'!$A$2:$T$644,19,FALSE)</f>
        <v>Dennis Morgan</v>
      </c>
      <c r="C161" s="17" t="str">
        <f>VLOOKUP(F161,'Location List'!$A$2:$T$644,18,FALSE)</f>
        <v>Aldo Castaneda</v>
      </c>
      <c r="D161" s="17" t="str">
        <f>VLOOKUP(F161,'Location List'!$A$2:$T$644,9,FALSE)</f>
        <v>PETER PANUNZI</v>
      </c>
      <c r="E161" s="43" t="str">
        <f>VLOOKUP(F161,'Location List'!$A$2:$T$644,2,FALSE)</f>
        <v>PEMBROKE PINES</v>
      </c>
      <c r="F161" s="47">
        <v>433</v>
      </c>
      <c r="G161" s="91">
        <v>3.98</v>
      </c>
      <c r="H161" s="91">
        <v>3.81</v>
      </c>
      <c r="I161" s="91">
        <v>3.02</v>
      </c>
      <c r="J161" s="91">
        <v>3.03</v>
      </c>
      <c r="K161" s="51">
        <f t="shared" si="65"/>
        <v>3.46</v>
      </c>
      <c r="L161" s="91">
        <v>3.17</v>
      </c>
      <c r="M161" s="91">
        <v>3.39</v>
      </c>
      <c r="N161" s="91">
        <v>3.1</v>
      </c>
      <c r="O161" s="91">
        <v>3.64</v>
      </c>
      <c r="P161" s="51">
        <f t="shared" si="66"/>
        <v>3.3250000000000002</v>
      </c>
      <c r="Q161" s="91">
        <v>3.32</v>
      </c>
      <c r="R161" s="91">
        <v>3.35</v>
      </c>
      <c r="S161" s="91"/>
      <c r="T161" s="91">
        <v>3.05</v>
      </c>
      <c r="U161" s="91">
        <v>3.28</v>
      </c>
      <c r="V161" s="51">
        <f t="shared" si="67"/>
        <v>3.2499999999999996</v>
      </c>
      <c r="W161" s="91">
        <v>3.56</v>
      </c>
      <c r="X161" s="91">
        <v>3.34</v>
      </c>
      <c r="Y161" s="91">
        <v>3.4</v>
      </c>
      <c r="Z161" s="91">
        <v>3.27</v>
      </c>
      <c r="AA161" s="59">
        <f t="shared" si="68"/>
        <v>3.3925000000000001</v>
      </c>
      <c r="AB161" s="91">
        <v>3.2</v>
      </c>
      <c r="AC161" s="91">
        <v>3.04</v>
      </c>
      <c r="AD161" s="91">
        <v>3.11</v>
      </c>
      <c r="AE161" s="82">
        <v>2.9</v>
      </c>
      <c r="AF161" s="59">
        <f t="shared" si="69"/>
        <v>3.0625</v>
      </c>
      <c r="AG161" s="91">
        <v>3.01</v>
      </c>
      <c r="AH161" s="91">
        <v>2.99</v>
      </c>
      <c r="AI161" s="91">
        <v>3.43</v>
      </c>
      <c r="AJ161" s="92">
        <v>3.27</v>
      </c>
      <c r="AK161" s="92">
        <v>3.04</v>
      </c>
      <c r="AL161" s="59">
        <f t="shared" si="70"/>
        <v>3.1825000000000001</v>
      </c>
      <c r="AM161" s="92">
        <v>3.25</v>
      </c>
      <c r="AN161" s="92">
        <v>3.08</v>
      </c>
      <c r="AO161" s="92">
        <v>3.15</v>
      </c>
      <c r="AP161" s="92">
        <v>3.11</v>
      </c>
      <c r="AQ161" s="59">
        <f t="shared" si="71"/>
        <v>3.1475</v>
      </c>
      <c r="AR161" s="120">
        <v>3.39</v>
      </c>
      <c r="AS161" s="92">
        <v>3.42</v>
      </c>
      <c r="AT161" s="92">
        <v>3.31</v>
      </c>
      <c r="AU161" s="92">
        <v>3.18</v>
      </c>
      <c r="AV161" s="81">
        <f t="shared" si="72"/>
        <v>3.3250000000000002</v>
      </c>
      <c r="AW161" s="92">
        <v>3.25</v>
      </c>
      <c r="AX161" s="92">
        <v>3.05</v>
      </c>
      <c r="AY161" s="92">
        <v>3.01</v>
      </c>
      <c r="AZ161" s="92">
        <v>3</v>
      </c>
      <c r="BA161" s="92">
        <v>2.89</v>
      </c>
      <c r="BB161" s="81">
        <f t="shared" si="73"/>
        <v>3.04</v>
      </c>
      <c r="BC161" s="92">
        <v>2.96</v>
      </c>
      <c r="BD161" s="82">
        <v>2.87</v>
      </c>
      <c r="BE161" s="82">
        <v>2.93</v>
      </c>
      <c r="BF161" s="92">
        <v>3.74</v>
      </c>
      <c r="BG161" s="81">
        <f t="shared" si="74"/>
        <v>3.125</v>
      </c>
      <c r="BH161" s="92">
        <v>4.1500000000000004</v>
      </c>
      <c r="BI161" s="82"/>
      <c r="BJ161" s="82"/>
      <c r="BK161" s="92"/>
      <c r="BL161" s="81">
        <f t="shared" si="75"/>
        <v>4.1500000000000004</v>
      </c>
      <c r="BM161" s="92"/>
      <c r="BN161" s="92"/>
      <c r="BO161" s="92"/>
      <c r="BP161" s="92"/>
      <c r="BQ161" s="92"/>
      <c r="BR161" s="81" t="e">
        <f t="shared" si="76"/>
        <v>#DIV/0!</v>
      </c>
    </row>
    <row r="162" spans="1:70" ht="12.75" customHeight="1" x14ac:dyDescent="0.25">
      <c r="A162" s="17" t="str">
        <f>VLOOKUP(F162,'Location List'!$A$2:$T$644,20,FALSE)</f>
        <v>Bill Eich</v>
      </c>
      <c r="B162" s="17" t="str">
        <f>VLOOKUP(F162,'Location List'!$A$2:$T$644,19,FALSE)</f>
        <v>Dennis Morgan</v>
      </c>
      <c r="C162" s="17" t="str">
        <f>VLOOKUP(F162,'Location List'!$A$2:$T$644,18,FALSE)</f>
        <v>Aldo Castaneda</v>
      </c>
      <c r="D162" s="17" t="str">
        <f>VLOOKUP(F162,'Location List'!$A$2:$T$644,9,FALSE)</f>
        <v>PETER PANUNZI</v>
      </c>
      <c r="E162" s="43" t="str">
        <f>VLOOKUP(F162,'Location List'!$A$2:$T$644,2,FALSE)</f>
        <v>SUNRISE</v>
      </c>
      <c r="F162" s="47">
        <v>434</v>
      </c>
      <c r="G162" s="91">
        <v>3.48</v>
      </c>
      <c r="H162" s="91">
        <v>4.37</v>
      </c>
      <c r="I162" s="91">
        <v>2.84</v>
      </c>
      <c r="J162" s="91">
        <v>2.83</v>
      </c>
      <c r="K162" s="51">
        <f t="shared" si="65"/>
        <v>3.38</v>
      </c>
      <c r="L162" s="91">
        <v>2.82</v>
      </c>
      <c r="M162" s="91">
        <v>2.84</v>
      </c>
      <c r="N162" s="91">
        <v>2.93</v>
      </c>
      <c r="O162" s="91">
        <v>2.79</v>
      </c>
      <c r="P162" s="51">
        <f t="shared" si="66"/>
        <v>2.8449999999999998</v>
      </c>
      <c r="Q162" s="91">
        <v>2.94</v>
      </c>
      <c r="R162" s="91">
        <v>2.87</v>
      </c>
      <c r="S162" s="91"/>
      <c r="T162" s="91">
        <v>2.79</v>
      </c>
      <c r="U162" s="91">
        <v>2.78</v>
      </c>
      <c r="V162" s="51">
        <f t="shared" si="67"/>
        <v>2.8450000000000002</v>
      </c>
      <c r="W162" s="91">
        <v>2.84</v>
      </c>
      <c r="X162" s="91">
        <v>3.05</v>
      </c>
      <c r="Y162" s="91">
        <v>3.08</v>
      </c>
      <c r="Z162" s="91">
        <v>2.85</v>
      </c>
      <c r="AA162" s="59">
        <f t="shared" si="68"/>
        <v>2.9549999999999996</v>
      </c>
      <c r="AB162" s="91">
        <v>2.81</v>
      </c>
      <c r="AC162" s="91">
        <v>2.54</v>
      </c>
      <c r="AD162" s="91">
        <v>2.7</v>
      </c>
      <c r="AE162" s="82">
        <v>2.63</v>
      </c>
      <c r="AF162" s="59">
        <f t="shared" si="69"/>
        <v>2.67</v>
      </c>
      <c r="AG162" s="91">
        <v>2.67</v>
      </c>
      <c r="AH162" s="91">
        <v>2.65</v>
      </c>
      <c r="AI162" s="91">
        <v>2.57</v>
      </c>
      <c r="AJ162" s="92">
        <v>2.75</v>
      </c>
      <c r="AK162" s="92">
        <v>2.71</v>
      </c>
      <c r="AL162" s="59">
        <f t="shared" si="70"/>
        <v>2.67</v>
      </c>
      <c r="AM162" s="92">
        <v>2.74</v>
      </c>
      <c r="AN162" s="92">
        <v>2.69</v>
      </c>
      <c r="AO162" s="92">
        <v>2.78</v>
      </c>
      <c r="AP162" s="92">
        <v>2.8</v>
      </c>
      <c r="AQ162" s="59">
        <f t="shared" si="71"/>
        <v>2.7524999999999995</v>
      </c>
      <c r="AR162" s="120">
        <v>2.65</v>
      </c>
      <c r="AS162" s="92">
        <v>2.94</v>
      </c>
      <c r="AT162" s="92">
        <v>2.61</v>
      </c>
      <c r="AU162" s="92">
        <v>2.84</v>
      </c>
      <c r="AV162" s="81">
        <f t="shared" si="72"/>
        <v>2.76</v>
      </c>
      <c r="AW162" s="92">
        <v>2.95</v>
      </c>
      <c r="AX162" s="92">
        <v>2.9</v>
      </c>
      <c r="AY162" s="92">
        <v>3.17</v>
      </c>
      <c r="AZ162" s="92">
        <v>3.32</v>
      </c>
      <c r="BA162" s="92">
        <v>3.12</v>
      </c>
      <c r="BB162" s="81">
        <f t="shared" si="73"/>
        <v>3.0920000000000001</v>
      </c>
      <c r="BC162" s="92">
        <v>2.8</v>
      </c>
      <c r="BD162" s="82">
        <v>2.82</v>
      </c>
      <c r="BE162" s="82">
        <v>2.82</v>
      </c>
      <c r="BF162" s="92">
        <v>2.8</v>
      </c>
      <c r="BG162" s="81">
        <f t="shared" si="74"/>
        <v>2.8099999999999996</v>
      </c>
      <c r="BH162" s="92">
        <v>2.94</v>
      </c>
      <c r="BI162" s="82"/>
      <c r="BJ162" s="82"/>
      <c r="BK162" s="92"/>
      <c r="BL162" s="81">
        <f t="shared" si="75"/>
        <v>2.94</v>
      </c>
      <c r="BM162" s="92"/>
      <c r="BN162" s="92"/>
      <c r="BO162" s="92"/>
      <c r="BP162" s="92"/>
      <c r="BQ162" s="92"/>
      <c r="BR162" s="81" t="e">
        <f t="shared" si="76"/>
        <v>#DIV/0!</v>
      </c>
    </row>
    <row r="163" spans="1:70" ht="12.75" customHeight="1" x14ac:dyDescent="0.25">
      <c r="A163" s="17" t="str">
        <f>VLOOKUP(F163,'Location List'!$A$2:$T$644,20,FALSE)</f>
        <v>Bill Eich</v>
      </c>
      <c r="B163" s="17" t="str">
        <f>VLOOKUP(F163,'Location List'!$A$2:$T$644,19,FALSE)</f>
        <v>Dennis Morgan</v>
      </c>
      <c r="C163" s="17" t="str">
        <f>VLOOKUP(F163,'Location List'!$A$2:$T$644,18,FALSE)</f>
        <v>Aldo Castaneda</v>
      </c>
      <c r="D163" s="17" t="str">
        <f>VLOOKUP(F163,'Location List'!$A$2:$T$644,9,FALSE)</f>
        <v>PETER PANUNZI</v>
      </c>
      <c r="E163" s="43" t="str">
        <f>VLOOKUP(F163,'Location List'!$A$2:$T$644,2,FALSE)</f>
        <v>NORTH MIAMI</v>
      </c>
      <c r="F163" s="47">
        <v>435</v>
      </c>
      <c r="G163" s="91">
        <v>3.96</v>
      </c>
      <c r="H163" s="91">
        <v>3.77</v>
      </c>
      <c r="I163" s="91">
        <v>3.45</v>
      </c>
      <c r="J163" s="91">
        <v>3.31</v>
      </c>
      <c r="K163" s="51">
        <f t="shared" si="65"/>
        <v>3.6225000000000001</v>
      </c>
      <c r="L163" s="91">
        <v>3.61</v>
      </c>
      <c r="M163" s="91">
        <v>3</v>
      </c>
      <c r="N163" s="91">
        <v>3.43</v>
      </c>
      <c r="O163" s="91">
        <v>3.44</v>
      </c>
      <c r="P163" s="51">
        <f t="shared" si="66"/>
        <v>3.3699999999999997</v>
      </c>
      <c r="Q163" s="91">
        <v>3.03</v>
      </c>
      <c r="R163" s="91">
        <v>2.82</v>
      </c>
      <c r="S163" s="91"/>
      <c r="T163" s="91">
        <v>3.11</v>
      </c>
      <c r="U163" s="91">
        <v>3.2</v>
      </c>
      <c r="V163" s="51">
        <f t="shared" si="67"/>
        <v>3.04</v>
      </c>
      <c r="W163" s="91">
        <v>3.07</v>
      </c>
      <c r="X163" s="91">
        <v>3.64</v>
      </c>
      <c r="Y163" s="91">
        <v>3.37</v>
      </c>
      <c r="Z163" s="91">
        <v>3.13</v>
      </c>
      <c r="AA163" s="59">
        <f t="shared" si="68"/>
        <v>3.3025000000000002</v>
      </c>
      <c r="AB163" s="91">
        <v>2.92</v>
      </c>
      <c r="AC163" s="91">
        <v>3.3</v>
      </c>
      <c r="AD163" s="91">
        <v>2.99</v>
      </c>
      <c r="AE163" s="82">
        <v>3.04</v>
      </c>
      <c r="AF163" s="59">
        <f t="shared" si="69"/>
        <v>3.0625</v>
      </c>
      <c r="AG163" s="91">
        <v>3.09</v>
      </c>
      <c r="AH163" s="91">
        <v>3.36</v>
      </c>
      <c r="AI163" s="91">
        <v>3.33</v>
      </c>
      <c r="AJ163" s="92">
        <v>2.93</v>
      </c>
      <c r="AK163" s="92">
        <v>2.9</v>
      </c>
      <c r="AL163" s="59">
        <f t="shared" si="70"/>
        <v>3.13</v>
      </c>
      <c r="AM163" s="92">
        <v>3.28</v>
      </c>
      <c r="AN163" s="92">
        <v>3.15</v>
      </c>
      <c r="AO163" s="92">
        <v>3.36</v>
      </c>
      <c r="AP163" s="92">
        <v>3.11</v>
      </c>
      <c r="AQ163" s="59">
        <f t="shared" si="71"/>
        <v>3.2249999999999996</v>
      </c>
      <c r="AR163" s="120">
        <v>2.88</v>
      </c>
      <c r="AS163" s="92">
        <v>3.1</v>
      </c>
      <c r="AT163" s="92">
        <v>3.03</v>
      </c>
      <c r="AU163" s="92">
        <v>3.55</v>
      </c>
      <c r="AV163" s="81">
        <f t="shared" si="72"/>
        <v>3.1399999999999997</v>
      </c>
      <c r="AW163" s="92">
        <v>3.1</v>
      </c>
      <c r="AX163" s="92">
        <v>2.89</v>
      </c>
      <c r="AY163" s="92">
        <v>2.81</v>
      </c>
      <c r="AZ163" s="92">
        <v>2.83</v>
      </c>
      <c r="BA163" s="92">
        <v>3.08</v>
      </c>
      <c r="BB163" s="81">
        <f t="shared" si="73"/>
        <v>2.9420000000000002</v>
      </c>
      <c r="BC163" s="92">
        <v>3.22</v>
      </c>
      <c r="BD163" s="82">
        <v>3.06</v>
      </c>
      <c r="BE163" s="82">
        <v>2.9</v>
      </c>
      <c r="BF163" s="92">
        <v>2.98</v>
      </c>
      <c r="BG163" s="81">
        <f t="shared" si="74"/>
        <v>3.04</v>
      </c>
      <c r="BH163" s="92">
        <v>3.5</v>
      </c>
      <c r="BI163" s="82"/>
      <c r="BJ163" s="82"/>
      <c r="BK163" s="92"/>
      <c r="BL163" s="81">
        <f t="shared" si="75"/>
        <v>3.5</v>
      </c>
      <c r="BM163" s="92"/>
      <c r="BN163" s="92"/>
      <c r="BO163" s="92"/>
      <c r="BP163" s="92"/>
      <c r="BQ163" s="92"/>
      <c r="BR163" s="81" t="e">
        <f t="shared" si="76"/>
        <v>#DIV/0!</v>
      </c>
    </row>
    <row r="164" spans="1:70" ht="12.75" customHeight="1" x14ac:dyDescent="0.25">
      <c r="A164" s="17" t="str">
        <f>VLOOKUP(F164,'Location List'!$A$2:$T$644,20,FALSE)</f>
        <v>Bill Eich</v>
      </c>
      <c r="B164" s="17" t="str">
        <f>VLOOKUP(F164,'Location List'!$A$2:$T$644,19,FALSE)</f>
        <v>Dennis Morgan</v>
      </c>
      <c r="C164" s="17" t="str">
        <f>VLOOKUP(F164,'Location List'!$A$2:$T$644,18,FALSE)</f>
        <v>George Snow</v>
      </c>
      <c r="D164" s="17" t="str">
        <f>VLOOKUP(F164,'Location List'!$A$2:$T$644,9,FALSE)</f>
        <v>SENECA GRAY</v>
      </c>
      <c r="E164" s="43" t="str">
        <f>VLOOKUP(F164,'Location List'!$A$2:$T$644,2,FALSE)</f>
        <v>CLEARWATER</v>
      </c>
      <c r="F164" s="47">
        <v>436</v>
      </c>
      <c r="G164" s="91">
        <v>3.3</v>
      </c>
      <c r="H164" s="91">
        <v>3.01</v>
      </c>
      <c r="I164" s="91">
        <v>2.89</v>
      </c>
      <c r="J164" s="91">
        <v>3.01</v>
      </c>
      <c r="K164" s="51">
        <f t="shared" si="65"/>
        <v>3.0524999999999998</v>
      </c>
      <c r="L164" s="91">
        <v>3.02</v>
      </c>
      <c r="M164" s="91">
        <v>3</v>
      </c>
      <c r="N164" s="91">
        <v>2.98</v>
      </c>
      <c r="O164" s="91">
        <v>2.94</v>
      </c>
      <c r="P164" s="51">
        <f t="shared" si="66"/>
        <v>2.9849999999999999</v>
      </c>
      <c r="Q164" s="91">
        <v>2.96</v>
      </c>
      <c r="R164" s="91">
        <v>3.41</v>
      </c>
      <c r="S164" s="91"/>
      <c r="T164" s="91">
        <v>3.08</v>
      </c>
      <c r="U164" s="91">
        <v>3.07</v>
      </c>
      <c r="V164" s="51">
        <f t="shared" si="67"/>
        <v>3.13</v>
      </c>
      <c r="W164" s="91">
        <v>3.14</v>
      </c>
      <c r="X164" s="91">
        <v>2.98</v>
      </c>
      <c r="Y164" s="91">
        <v>3.16</v>
      </c>
      <c r="Z164" s="91">
        <v>2.96</v>
      </c>
      <c r="AA164" s="59">
        <f t="shared" si="68"/>
        <v>3.0600000000000005</v>
      </c>
      <c r="AB164" s="91">
        <v>3.28</v>
      </c>
      <c r="AC164" s="91">
        <v>3.15</v>
      </c>
      <c r="AD164" s="91">
        <v>3.11</v>
      </c>
      <c r="AE164" s="82">
        <v>3.08</v>
      </c>
      <c r="AF164" s="59">
        <f t="shared" si="69"/>
        <v>3.1549999999999998</v>
      </c>
      <c r="AG164" s="91">
        <v>3.1</v>
      </c>
      <c r="AH164" s="91">
        <v>3.21</v>
      </c>
      <c r="AI164" s="91">
        <v>3.26</v>
      </c>
      <c r="AJ164" s="92">
        <v>3.04</v>
      </c>
      <c r="AK164" s="92">
        <v>3.14</v>
      </c>
      <c r="AL164" s="59">
        <f t="shared" si="70"/>
        <v>3.1625000000000001</v>
      </c>
      <c r="AM164" s="92">
        <v>3.05</v>
      </c>
      <c r="AN164" s="92">
        <v>3.07</v>
      </c>
      <c r="AO164" s="92">
        <v>3.13</v>
      </c>
      <c r="AP164" s="92">
        <v>3.16</v>
      </c>
      <c r="AQ164" s="59">
        <f t="shared" si="71"/>
        <v>3.1025</v>
      </c>
      <c r="AR164" s="120">
        <v>3.03</v>
      </c>
      <c r="AS164" s="92">
        <v>3.25</v>
      </c>
      <c r="AT164" s="92">
        <v>3.24</v>
      </c>
      <c r="AU164" s="92">
        <v>3.01</v>
      </c>
      <c r="AV164" s="81">
        <f t="shared" si="72"/>
        <v>3.1324999999999998</v>
      </c>
      <c r="AW164" s="92">
        <v>3.58</v>
      </c>
      <c r="AX164" s="92">
        <v>3.02</v>
      </c>
      <c r="AY164" s="92">
        <v>3.07</v>
      </c>
      <c r="AZ164" s="92">
        <v>3.09</v>
      </c>
      <c r="BA164" s="92">
        <v>3.25</v>
      </c>
      <c r="BB164" s="81">
        <f t="shared" si="73"/>
        <v>3.2019999999999995</v>
      </c>
      <c r="BC164" s="92">
        <v>3.27</v>
      </c>
      <c r="BD164" s="82">
        <v>3.36</v>
      </c>
      <c r="BE164" s="82">
        <v>3.39</v>
      </c>
      <c r="BF164" s="92">
        <v>3.51</v>
      </c>
      <c r="BG164" s="81">
        <f t="shared" si="74"/>
        <v>3.3824999999999998</v>
      </c>
      <c r="BH164" s="92">
        <v>3.31</v>
      </c>
      <c r="BI164" s="82"/>
      <c r="BJ164" s="82"/>
      <c r="BK164" s="92"/>
      <c r="BL164" s="81">
        <f t="shared" si="75"/>
        <v>3.31</v>
      </c>
      <c r="BM164" s="92"/>
      <c r="BN164" s="92"/>
      <c r="BO164" s="92"/>
      <c r="BP164" s="92"/>
      <c r="BQ164" s="92"/>
      <c r="BR164" s="81" t="e">
        <f t="shared" si="76"/>
        <v>#DIV/0!</v>
      </c>
    </row>
    <row r="165" spans="1:70" ht="12.75" customHeight="1" x14ac:dyDescent="0.25">
      <c r="A165" s="17" t="str">
        <f>VLOOKUP(F165,'Location List'!$A$2:$T$644,20,FALSE)</f>
        <v>Chris Kelly</v>
      </c>
      <c r="B165" s="17" t="str">
        <f>VLOOKUP(F165,'Location List'!$A$2:$T$644,19,FALSE)</f>
        <v>Chris Parenti</v>
      </c>
      <c r="C165" s="17" t="str">
        <f>VLOOKUP(F165,'Location List'!$A$2:$T$644,18,FALSE)</f>
        <v>Stephen Vanderslice</v>
      </c>
      <c r="D165" s="17" t="str">
        <f>VLOOKUP(F165,'Location List'!$A$2:$T$644,9,FALSE)</f>
        <v>Taurean Silas</v>
      </c>
      <c r="E165" s="43" t="str">
        <f>VLOOKUP(F165,'Location List'!$A$2:$T$644,2,FALSE)</f>
        <v>ROOSEVELT</v>
      </c>
      <c r="F165" s="47">
        <v>437</v>
      </c>
      <c r="G165" s="91">
        <v>2.85</v>
      </c>
      <c r="H165" s="91">
        <v>3.05</v>
      </c>
      <c r="I165" s="91">
        <v>3.04</v>
      </c>
      <c r="J165" s="91">
        <v>2.86</v>
      </c>
      <c r="K165" s="51">
        <f t="shared" si="65"/>
        <v>2.95</v>
      </c>
      <c r="L165" s="91">
        <v>2.87</v>
      </c>
      <c r="M165" s="91">
        <v>2.97</v>
      </c>
      <c r="N165" s="91">
        <v>2.87</v>
      </c>
      <c r="O165" s="91">
        <v>2.9</v>
      </c>
      <c r="P165" s="51">
        <f t="shared" si="66"/>
        <v>2.9025000000000003</v>
      </c>
      <c r="Q165" s="91">
        <v>2.96</v>
      </c>
      <c r="R165" s="91">
        <v>2.68</v>
      </c>
      <c r="S165" s="91"/>
      <c r="T165" s="91">
        <v>3.07</v>
      </c>
      <c r="U165" s="91">
        <v>2.85</v>
      </c>
      <c r="V165" s="51">
        <f t="shared" si="67"/>
        <v>2.89</v>
      </c>
      <c r="W165" s="91">
        <v>2.85</v>
      </c>
      <c r="X165" s="91">
        <v>3.1</v>
      </c>
      <c r="Y165" s="91">
        <v>2.88</v>
      </c>
      <c r="Z165" s="91">
        <v>3.24</v>
      </c>
      <c r="AA165" s="59">
        <f t="shared" si="68"/>
        <v>3.0175000000000001</v>
      </c>
      <c r="AB165" s="91">
        <v>3.13</v>
      </c>
      <c r="AC165" s="91">
        <v>4.57</v>
      </c>
      <c r="AD165" s="91">
        <v>3.07</v>
      </c>
      <c r="AE165" s="82">
        <v>3.12</v>
      </c>
      <c r="AF165" s="59">
        <f t="shared" si="69"/>
        <v>3.4725000000000001</v>
      </c>
      <c r="AG165" s="91">
        <v>2.69</v>
      </c>
      <c r="AH165" s="91">
        <v>3.12</v>
      </c>
      <c r="AI165" s="91">
        <v>2.93</v>
      </c>
      <c r="AJ165" s="92">
        <v>3.25</v>
      </c>
      <c r="AK165" s="92">
        <v>3.56</v>
      </c>
      <c r="AL165" s="59">
        <f t="shared" si="70"/>
        <v>3.2150000000000003</v>
      </c>
      <c r="AM165" s="92">
        <v>3.03</v>
      </c>
      <c r="AN165" s="92">
        <v>3.12</v>
      </c>
      <c r="AO165" s="92">
        <v>3.2</v>
      </c>
      <c r="AP165" s="92">
        <v>3.39</v>
      </c>
      <c r="AQ165" s="59">
        <f t="shared" si="71"/>
        <v>3.1850000000000005</v>
      </c>
      <c r="AR165" s="120">
        <v>3.39</v>
      </c>
      <c r="AS165" s="92">
        <v>3.34</v>
      </c>
      <c r="AT165" s="92">
        <v>3.19</v>
      </c>
      <c r="AU165" s="92">
        <v>3.09</v>
      </c>
      <c r="AV165" s="81">
        <f t="shared" si="72"/>
        <v>3.2524999999999999</v>
      </c>
      <c r="AW165" s="92">
        <v>3.11</v>
      </c>
      <c r="AX165" s="92">
        <v>2.83</v>
      </c>
      <c r="AY165" s="92">
        <v>3.14</v>
      </c>
      <c r="AZ165" s="92">
        <v>3.06</v>
      </c>
      <c r="BA165" s="92">
        <v>2.84</v>
      </c>
      <c r="BB165" s="81">
        <f t="shared" si="73"/>
        <v>2.996</v>
      </c>
      <c r="BC165" s="92">
        <v>2.86</v>
      </c>
      <c r="BD165" s="82">
        <v>2.89</v>
      </c>
      <c r="BE165" s="82">
        <v>2.8</v>
      </c>
      <c r="BF165" s="92">
        <v>2.89</v>
      </c>
      <c r="BG165" s="81">
        <f t="shared" si="74"/>
        <v>2.8600000000000003</v>
      </c>
      <c r="BH165" s="92">
        <v>2.97</v>
      </c>
      <c r="BI165" s="82"/>
      <c r="BJ165" s="82"/>
      <c r="BK165" s="92"/>
      <c r="BL165" s="81">
        <f t="shared" si="75"/>
        <v>2.97</v>
      </c>
      <c r="BM165" s="92"/>
      <c r="BN165" s="92"/>
      <c r="BO165" s="92"/>
      <c r="BP165" s="92"/>
      <c r="BQ165" s="92"/>
      <c r="BR165" s="81" t="e">
        <f t="shared" si="76"/>
        <v>#DIV/0!</v>
      </c>
    </row>
    <row r="166" spans="1:70" ht="12.75" customHeight="1" x14ac:dyDescent="0.25">
      <c r="A166" s="17" t="str">
        <f>VLOOKUP(F166,'Location List'!$A$2:$T$644,20,FALSE)</f>
        <v>Bill Eich</v>
      </c>
      <c r="B166" s="17" t="str">
        <f>VLOOKUP(F166,'Location List'!$A$2:$T$644,19,FALSE)</f>
        <v>Dennis Morgan</v>
      </c>
      <c r="C166" s="17" t="str">
        <f>VLOOKUP(F166,'Location List'!$A$2:$T$644,18,FALSE)</f>
        <v>Aldo Castaneda</v>
      </c>
      <c r="D166" s="17" t="str">
        <f>VLOOKUP(F166,'Location List'!$A$2:$T$644,9,FALSE)</f>
        <v>PETER PANUNZI</v>
      </c>
      <c r="E166" s="43" t="str">
        <f>VLOOKUP(F166,'Location List'!$A$2:$T$644,2,FALSE)</f>
        <v>KENDALL</v>
      </c>
      <c r="F166" s="47">
        <v>438</v>
      </c>
      <c r="G166" s="91">
        <v>3.58</v>
      </c>
      <c r="H166" s="91">
        <v>3.61</v>
      </c>
      <c r="I166" s="91">
        <v>3.02</v>
      </c>
      <c r="J166" s="91">
        <v>3.08</v>
      </c>
      <c r="K166" s="51">
        <f t="shared" si="65"/>
        <v>3.3224999999999998</v>
      </c>
      <c r="L166" s="91">
        <v>2.92</v>
      </c>
      <c r="M166" s="91">
        <v>3</v>
      </c>
      <c r="N166" s="91">
        <v>2.99</v>
      </c>
      <c r="O166" s="91">
        <v>2.96</v>
      </c>
      <c r="P166" s="51">
        <f t="shared" si="66"/>
        <v>2.9675000000000002</v>
      </c>
      <c r="Q166" s="91">
        <v>3.04</v>
      </c>
      <c r="R166" s="91">
        <v>2.94</v>
      </c>
      <c r="S166" s="91"/>
      <c r="T166" s="91">
        <v>2.99</v>
      </c>
      <c r="U166" s="91">
        <v>3.14</v>
      </c>
      <c r="V166" s="51">
        <f t="shared" si="67"/>
        <v>3.0275000000000003</v>
      </c>
      <c r="W166" s="91">
        <v>3.05</v>
      </c>
      <c r="X166" s="91">
        <v>2.98</v>
      </c>
      <c r="Y166" s="91">
        <v>3.07</v>
      </c>
      <c r="Z166" s="91">
        <v>2.92</v>
      </c>
      <c r="AA166" s="59">
        <f t="shared" si="68"/>
        <v>3.0049999999999999</v>
      </c>
      <c r="AB166" s="91">
        <v>3.06</v>
      </c>
      <c r="AC166" s="91">
        <v>2.9</v>
      </c>
      <c r="AD166" s="91">
        <v>2.86</v>
      </c>
      <c r="AE166" s="82">
        <v>2.91</v>
      </c>
      <c r="AF166" s="59">
        <f t="shared" si="69"/>
        <v>2.9325000000000001</v>
      </c>
      <c r="AG166" s="91">
        <v>3.17</v>
      </c>
      <c r="AH166" s="91">
        <v>2.97</v>
      </c>
      <c r="AI166" s="91">
        <v>3.16</v>
      </c>
      <c r="AJ166" s="92">
        <v>2.99</v>
      </c>
      <c r="AK166" s="92">
        <v>3.08</v>
      </c>
      <c r="AL166" s="59">
        <f t="shared" si="70"/>
        <v>3.0500000000000003</v>
      </c>
      <c r="AM166" s="92">
        <v>3.21</v>
      </c>
      <c r="AN166" s="92">
        <v>3.96</v>
      </c>
      <c r="AO166" s="92">
        <v>3.15</v>
      </c>
      <c r="AP166" s="92">
        <v>3.25</v>
      </c>
      <c r="AQ166" s="59">
        <f t="shared" si="71"/>
        <v>3.3925000000000001</v>
      </c>
      <c r="AR166" s="120">
        <v>3.14</v>
      </c>
      <c r="AS166" s="92">
        <v>3.13</v>
      </c>
      <c r="AT166" s="92">
        <v>3.14</v>
      </c>
      <c r="AU166" s="92">
        <v>3</v>
      </c>
      <c r="AV166" s="81">
        <f t="shared" si="72"/>
        <v>3.1025</v>
      </c>
      <c r="AW166" s="92">
        <v>3.08</v>
      </c>
      <c r="AX166" s="92">
        <v>3.11</v>
      </c>
      <c r="AY166" s="92">
        <v>3.11</v>
      </c>
      <c r="AZ166" s="92">
        <v>3.06</v>
      </c>
      <c r="BA166" s="92">
        <v>2.99</v>
      </c>
      <c r="BB166" s="81">
        <f t="shared" si="73"/>
        <v>3.07</v>
      </c>
      <c r="BC166" s="92">
        <v>2.91</v>
      </c>
      <c r="BD166" s="82">
        <v>3.01</v>
      </c>
      <c r="BE166" s="82">
        <v>2.86</v>
      </c>
      <c r="BF166" s="92">
        <v>3.06</v>
      </c>
      <c r="BG166" s="81">
        <f t="shared" si="74"/>
        <v>2.96</v>
      </c>
      <c r="BH166" s="92">
        <v>2.97</v>
      </c>
      <c r="BI166" s="82"/>
      <c r="BJ166" s="82"/>
      <c r="BK166" s="92"/>
      <c r="BL166" s="81">
        <f t="shared" si="75"/>
        <v>2.97</v>
      </c>
      <c r="BM166" s="92"/>
      <c r="BN166" s="92"/>
      <c r="BO166" s="92"/>
      <c r="BP166" s="92"/>
      <c r="BQ166" s="92"/>
      <c r="BR166" s="81" t="e">
        <f t="shared" si="76"/>
        <v>#DIV/0!</v>
      </c>
    </row>
    <row r="167" spans="1:70" ht="12.75" customHeight="1" x14ac:dyDescent="0.25">
      <c r="A167" s="17" t="str">
        <f>VLOOKUP(F167,'Location List'!$A$2:$T$644,20,FALSE)</f>
        <v>Tim Kerum</v>
      </c>
      <c r="B167" s="17" t="str">
        <f>VLOOKUP(F167,'Location List'!$A$2:$T$644,19,FALSE)</f>
        <v>Troy Chaney</v>
      </c>
      <c r="C167" s="17" t="str">
        <f>VLOOKUP(F167,'Location List'!$A$2:$T$644,18,FALSE)</f>
        <v/>
      </c>
      <c r="D167" s="17" t="str">
        <f>VLOOKUP(F167,'Location List'!$A$2:$T$644,9,FALSE)</f>
        <v>PATTY CEDILLO</v>
      </c>
      <c r="E167" s="43" t="str">
        <f>VLOOKUP(F167,'Location List'!$A$2:$T$644,2,FALSE)</f>
        <v>NATIONAL CITY</v>
      </c>
      <c r="F167" s="47">
        <v>439</v>
      </c>
      <c r="G167" s="91">
        <v>2.76</v>
      </c>
      <c r="H167" s="91">
        <v>2.94</v>
      </c>
      <c r="I167" s="91">
        <v>2.9</v>
      </c>
      <c r="J167" s="91">
        <v>3.03</v>
      </c>
      <c r="K167" s="51">
        <f t="shared" si="65"/>
        <v>2.9074999999999998</v>
      </c>
      <c r="L167" s="91">
        <v>2.8</v>
      </c>
      <c r="M167" s="91">
        <v>2.89</v>
      </c>
      <c r="N167" s="91">
        <v>2.62</v>
      </c>
      <c r="O167" s="91">
        <v>2.9</v>
      </c>
      <c r="P167" s="51">
        <f t="shared" si="66"/>
        <v>2.8024999999999998</v>
      </c>
      <c r="Q167" s="91">
        <v>3.13</v>
      </c>
      <c r="R167" s="91">
        <v>3.03</v>
      </c>
      <c r="S167" s="91"/>
      <c r="T167" s="91">
        <v>2.95</v>
      </c>
      <c r="U167" s="91">
        <v>3.25</v>
      </c>
      <c r="V167" s="51">
        <f t="shared" si="67"/>
        <v>3.09</v>
      </c>
      <c r="W167" s="91">
        <v>2.83</v>
      </c>
      <c r="X167" s="91">
        <v>2.82</v>
      </c>
      <c r="Y167" s="91">
        <v>2.94</v>
      </c>
      <c r="Z167" s="91">
        <v>3.2</v>
      </c>
      <c r="AA167" s="59">
        <f t="shared" si="68"/>
        <v>2.9474999999999998</v>
      </c>
      <c r="AB167" s="91">
        <v>2.71</v>
      </c>
      <c r="AC167" s="91">
        <v>2.8</v>
      </c>
      <c r="AD167" s="91">
        <v>3.05</v>
      </c>
      <c r="AE167" s="82">
        <v>3.02</v>
      </c>
      <c r="AF167" s="59">
        <f t="shared" si="69"/>
        <v>2.8949999999999996</v>
      </c>
      <c r="AG167" s="91">
        <v>2.97</v>
      </c>
      <c r="AH167" s="91">
        <v>3.02</v>
      </c>
      <c r="AI167" s="91">
        <v>2.93</v>
      </c>
      <c r="AJ167" s="92">
        <v>3.26</v>
      </c>
      <c r="AK167" s="92">
        <v>3.35</v>
      </c>
      <c r="AL167" s="59">
        <f t="shared" si="70"/>
        <v>3.14</v>
      </c>
      <c r="AM167" s="92">
        <v>2.81</v>
      </c>
      <c r="AN167" s="92">
        <v>3.11</v>
      </c>
      <c r="AO167" s="92">
        <v>2.95</v>
      </c>
      <c r="AP167" s="92">
        <v>3.08</v>
      </c>
      <c r="AQ167" s="59">
        <f t="shared" si="71"/>
        <v>2.9875000000000003</v>
      </c>
      <c r="AR167" s="120">
        <v>2.87</v>
      </c>
      <c r="AS167" s="92">
        <v>2.98</v>
      </c>
      <c r="AT167" s="92">
        <v>2.96</v>
      </c>
      <c r="AU167" s="92">
        <v>2.95</v>
      </c>
      <c r="AV167" s="81">
        <f t="shared" si="72"/>
        <v>2.9399999999999995</v>
      </c>
      <c r="AW167" s="92">
        <v>3.2</v>
      </c>
      <c r="AX167" s="92">
        <v>2.8</v>
      </c>
      <c r="AY167" s="92">
        <v>2.86</v>
      </c>
      <c r="AZ167" s="92">
        <v>2.82</v>
      </c>
      <c r="BA167" s="92">
        <v>2.91</v>
      </c>
      <c r="BB167" s="81">
        <f t="shared" si="73"/>
        <v>2.9180000000000001</v>
      </c>
      <c r="BC167" s="92">
        <v>2.93</v>
      </c>
      <c r="BD167" s="82">
        <v>2.87</v>
      </c>
      <c r="BE167" s="82">
        <v>3.08</v>
      </c>
      <c r="BF167" s="92">
        <v>2.98</v>
      </c>
      <c r="BG167" s="81">
        <f t="shared" si="74"/>
        <v>2.9650000000000003</v>
      </c>
      <c r="BH167" s="92">
        <v>2.85</v>
      </c>
      <c r="BI167" s="82"/>
      <c r="BJ167" s="82"/>
      <c r="BK167" s="92"/>
      <c r="BL167" s="81">
        <f t="shared" si="75"/>
        <v>2.85</v>
      </c>
      <c r="BM167" s="92"/>
      <c r="BN167" s="92"/>
      <c r="BO167" s="92"/>
      <c r="BP167" s="92"/>
      <c r="BQ167" s="92"/>
      <c r="BR167" s="81" t="e">
        <f t="shared" si="76"/>
        <v>#DIV/0!</v>
      </c>
    </row>
    <row r="168" spans="1:70" ht="12.75" customHeight="1" x14ac:dyDescent="0.25">
      <c r="A168" s="17" t="str">
        <f>VLOOKUP(F168,'Location List'!$A$2:$T$644,20,FALSE)</f>
        <v>Tim Kerum</v>
      </c>
      <c r="B168" s="17" t="str">
        <f>VLOOKUP(F168,'Location List'!$A$2:$T$644,19,FALSE)</f>
        <v>Troy Chaney</v>
      </c>
      <c r="C168" s="17" t="str">
        <f>VLOOKUP(F168,'Location List'!$A$2:$T$644,18,FALSE)</f>
        <v>JOAQUIN FREGOSO</v>
      </c>
      <c r="D168" s="17" t="str">
        <f>VLOOKUP(F168,'Location List'!$A$2:$T$644,9,FALSE)</f>
        <v>CLAUDIA RIVAS</v>
      </c>
      <c r="E168" s="43" t="str">
        <f>VLOOKUP(F168,'Location List'!$A$2:$T$644,2,FALSE)</f>
        <v>PICO RIVERA</v>
      </c>
      <c r="F168" s="47">
        <v>440</v>
      </c>
      <c r="G168" s="91">
        <v>3.11</v>
      </c>
      <c r="H168" s="91">
        <v>3.05</v>
      </c>
      <c r="I168" s="91">
        <v>2.98</v>
      </c>
      <c r="J168" s="91">
        <v>2.88</v>
      </c>
      <c r="K168" s="51">
        <f t="shared" si="65"/>
        <v>3.0049999999999999</v>
      </c>
      <c r="L168" s="91">
        <v>3.24</v>
      </c>
      <c r="M168" s="91">
        <v>2.82</v>
      </c>
      <c r="N168" s="91">
        <v>2.64</v>
      </c>
      <c r="O168" s="91">
        <v>3.05</v>
      </c>
      <c r="P168" s="51">
        <f t="shared" si="66"/>
        <v>2.9375</v>
      </c>
      <c r="Q168" s="91">
        <v>2.9</v>
      </c>
      <c r="R168" s="91">
        <v>3.05</v>
      </c>
      <c r="S168" s="91"/>
      <c r="T168" s="91">
        <v>2.96</v>
      </c>
      <c r="U168" s="91">
        <v>2.94</v>
      </c>
      <c r="V168" s="51">
        <f t="shared" si="67"/>
        <v>2.9624999999999999</v>
      </c>
      <c r="W168" s="91">
        <v>2.84</v>
      </c>
      <c r="X168" s="91">
        <v>2.96</v>
      </c>
      <c r="Y168" s="91">
        <v>2.88</v>
      </c>
      <c r="Z168" s="91">
        <v>2.79</v>
      </c>
      <c r="AA168" s="59">
        <f t="shared" si="68"/>
        <v>2.8674999999999997</v>
      </c>
      <c r="AB168" s="91">
        <v>2.86</v>
      </c>
      <c r="AC168" s="91">
        <v>3</v>
      </c>
      <c r="AD168" s="91">
        <v>2.84</v>
      </c>
      <c r="AE168" s="82">
        <v>2.95</v>
      </c>
      <c r="AF168" s="59">
        <f t="shared" si="69"/>
        <v>2.9124999999999996</v>
      </c>
      <c r="AG168" s="91">
        <v>2.98</v>
      </c>
      <c r="AH168" s="91">
        <v>2.76</v>
      </c>
      <c r="AI168" s="91">
        <v>2.84</v>
      </c>
      <c r="AJ168" s="92">
        <v>2.97</v>
      </c>
      <c r="AK168" s="92">
        <v>3.13</v>
      </c>
      <c r="AL168" s="59">
        <f t="shared" si="70"/>
        <v>2.9249999999999998</v>
      </c>
      <c r="AM168" s="92">
        <v>3.08</v>
      </c>
      <c r="AN168" s="92">
        <v>2.86</v>
      </c>
      <c r="AO168" s="92">
        <v>2.96</v>
      </c>
      <c r="AP168" s="92">
        <v>2.99</v>
      </c>
      <c r="AQ168" s="59">
        <f t="shared" si="71"/>
        <v>2.9724999999999997</v>
      </c>
      <c r="AR168" s="120">
        <v>3.04</v>
      </c>
      <c r="AS168" s="92">
        <v>2.83</v>
      </c>
      <c r="AT168" s="92">
        <v>2.94</v>
      </c>
      <c r="AU168" s="92">
        <v>2.96</v>
      </c>
      <c r="AV168" s="81">
        <f t="shared" si="72"/>
        <v>2.9424999999999999</v>
      </c>
      <c r="AW168" s="92">
        <v>2.86</v>
      </c>
      <c r="AX168" s="92">
        <v>2.76</v>
      </c>
      <c r="AY168" s="92">
        <v>2.68</v>
      </c>
      <c r="AZ168" s="92">
        <v>2.76</v>
      </c>
      <c r="BA168" s="92">
        <v>2.85</v>
      </c>
      <c r="BB168" s="81">
        <f t="shared" si="73"/>
        <v>2.7819999999999996</v>
      </c>
      <c r="BC168" s="92">
        <v>2.8</v>
      </c>
      <c r="BD168" s="82">
        <v>2.97</v>
      </c>
      <c r="BE168" s="82">
        <v>2.83</v>
      </c>
      <c r="BF168" s="92">
        <v>2.72</v>
      </c>
      <c r="BG168" s="81">
        <f t="shared" si="74"/>
        <v>2.83</v>
      </c>
      <c r="BH168" s="92">
        <v>2.93</v>
      </c>
      <c r="BI168" s="82"/>
      <c r="BJ168" s="82"/>
      <c r="BK168" s="92"/>
      <c r="BL168" s="81">
        <f t="shared" si="75"/>
        <v>2.93</v>
      </c>
      <c r="BM168" s="92"/>
      <c r="BN168" s="92"/>
      <c r="BO168" s="92"/>
      <c r="BP168" s="92"/>
      <c r="BQ168" s="92"/>
      <c r="BR168" s="81" t="e">
        <f t="shared" si="76"/>
        <v>#DIV/0!</v>
      </c>
    </row>
    <row r="169" spans="1:70" ht="12.75" customHeight="1" x14ac:dyDescent="0.25">
      <c r="A169" s="17" t="str">
        <f>VLOOKUP(F169,'Location List'!$A$2:$T$644,20,FALSE)</f>
        <v>Tim Kerum</v>
      </c>
      <c r="B169" s="17" t="str">
        <f>VLOOKUP(F169,'Location List'!$A$2:$T$644,19,FALSE)</f>
        <v>Troy Chaney</v>
      </c>
      <c r="C169" s="17" t="str">
        <f>VLOOKUP(F169,'Location List'!$A$2:$T$644,18,FALSE)</f>
        <v/>
      </c>
      <c r="D169" s="17" t="str">
        <f>VLOOKUP(F169,'Location List'!$A$2:$T$644,9,FALSE)</f>
        <v>PATTY CEDILLO</v>
      </c>
      <c r="E169" s="43" t="str">
        <f>VLOOKUP(F169,'Location List'!$A$2:$T$644,2,FALSE)</f>
        <v>SAN DIEGO</v>
      </c>
      <c r="F169" s="47">
        <v>441</v>
      </c>
      <c r="G169" s="91">
        <v>3.29</v>
      </c>
      <c r="H169" s="91">
        <v>3.01</v>
      </c>
      <c r="I169" s="91">
        <v>3.36</v>
      </c>
      <c r="J169" s="91">
        <v>3.6</v>
      </c>
      <c r="K169" s="51">
        <f t="shared" si="65"/>
        <v>3.3149999999999999</v>
      </c>
      <c r="L169" s="91">
        <v>2.94</v>
      </c>
      <c r="M169" s="91">
        <v>3.18</v>
      </c>
      <c r="N169" s="91">
        <v>3.13</v>
      </c>
      <c r="O169" s="91">
        <v>2.8</v>
      </c>
      <c r="P169" s="51">
        <f t="shared" si="66"/>
        <v>3.0125000000000002</v>
      </c>
      <c r="Q169" s="91">
        <v>2.9</v>
      </c>
      <c r="R169" s="91">
        <v>3.13</v>
      </c>
      <c r="S169" s="91"/>
      <c r="T169" s="91">
        <v>3.23</v>
      </c>
      <c r="U169" s="91">
        <v>2.96</v>
      </c>
      <c r="V169" s="51">
        <f t="shared" si="67"/>
        <v>3.0549999999999997</v>
      </c>
      <c r="W169" s="91">
        <v>3.4</v>
      </c>
      <c r="X169" s="91">
        <v>3.69</v>
      </c>
      <c r="Y169" s="91">
        <v>3.21</v>
      </c>
      <c r="Z169" s="91">
        <v>2.98</v>
      </c>
      <c r="AA169" s="59">
        <f t="shared" si="68"/>
        <v>3.3200000000000003</v>
      </c>
      <c r="AB169" s="91">
        <v>2.72</v>
      </c>
      <c r="AC169" s="91">
        <v>2.99</v>
      </c>
      <c r="AD169" s="91">
        <v>2.92</v>
      </c>
      <c r="AE169" s="82">
        <v>3.24</v>
      </c>
      <c r="AF169" s="59">
        <f t="shared" si="69"/>
        <v>2.9675000000000002</v>
      </c>
      <c r="AG169" s="91">
        <v>3.03</v>
      </c>
      <c r="AH169" s="91">
        <v>2.96</v>
      </c>
      <c r="AI169" s="91">
        <v>3.47</v>
      </c>
      <c r="AJ169" s="92">
        <v>3.29</v>
      </c>
      <c r="AK169" s="92">
        <v>2.88</v>
      </c>
      <c r="AL169" s="59">
        <f t="shared" si="70"/>
        <v>3.1499999999999995</v>
      </c>
      <c r="AM169" s="92">
        <v>3.1</v>
      </c>
      <c r="AN169" s="92">
        <v>3.21</v>
      </c>
      <c r="AO169" s="92">
        <v>2.74</v>
      </c>
      <c r="AP169" s="92">
        <v>3.01</v>
      </c>
      <c r="AQ169" s="59">
        <f t="shared" si="71"/>
        <v>3.0150000000000001</v>
      </c>
      <c r="AR169" s="120">
        <v>2.91</v>
      </c>
      <c r="AS169" s="92">
        <v>2.79</v>
      </c>
      <c r="AT169" s="92">
        <v>2.69</v>
      </c>
      <c r="AU169" s="92">
        <v>3.3</v>
      </c>
      <c r="AV169" s="81">
        <f t="shared" si="72"/>
        <v>2.9225000000000003</v>
      </c>
      <c r="AW169" s="92">
        <v>3.15</v>
      </c>
      <c r="AX169" s="92">
        <v>2.93</v>
      </c>
      <c r="AY169" s="92">
        <v>3.29</v>
      </c>
      <c r="AZ169" s="92">
        <v>2.85</v>
      </c>
      <c r="BA169" s="92">
        <v>3.3</v>
      </c>
      <c r="BB169" s="81">
        <f t="shared" si="73"/>
        <v>3.1040000000000001</v>
      </c>
      <c r="BC169" s="92">
        <v>2.89</v>
      </c>
      <c r="BD169" s="82">
        <v>2.62</v>
      </c>
      <c r="BE169" s="82">
        <v>3.38</v>
      </c>
      <c r="BF169" s="92">
        <v>3.44</v>
      </c>
      <c r="BG169" s="81">
        <f t="shared" si="74"/>
        <v>3.0825</v>
      </c>
      <c r="BH169" s="92">
        <v>2.82</v>
      </c>
      <c r="BI169" s="82"/>
      <c r="BJ169" s="82"/>
      <c r="BK169" s="92"/>
      <c r="BL169" s="81">
        <f t="shared" si="75"/>
        <v>2.82</v>
      </c>
      <c r="BM169" s="92"/>
      <c r="BN169" s="92"/>
      <c r="BO169" s="92"/>
      <c r="BP169" s="92"/>
      <c r="BQ169" s="92"/>
      <c r="BR169" s="81" t="e">
        <f t="shared" si="76"/>
        <v>#DIV/0!</v>
      </c>
    </row>
    <row r="170" spans="1:70" ht="12.75" customHeight="1" x14ac:dyDescent="0.25">
      <c r="A170" s="17" t="str">
        <f>VLOOKUP(F170,'Location List'!$A$2:$T$644,20,FALSE)</f>
        <v>Tim Kerum</v>
      </c>
      <c r="B170" s="17" t="str">
        <f>VLOOKUP(F170,'Location List'!$A$2:$T$644,19,FALSE)</f>
        <v>Troy Chaney</v>
      </c>
      <c r="C170" s="17" t="str">
        <f>VLOOKUP(F170,'Location List'!$A$2:$T$644,18,FALSE)</f>
        <v>Luis Torres</v>
      </c>
      <c r="D170" s="17" t="str">
        <f>VLOOKUP(F170,'Location List'!$A$2:$T$644,9,FALSE)</f>
        <v>ARSHAD KHAN</v>
      </c>
      <c r="E170" s="43" t="str">
        <f>VLOOKUP(F170,'Location List'!$A$2:$T$644,2,FALSE)</f>
        <v>PLACENTIA</v>
      </c>
      <c r="F170" s="47">
        <v>442</v>
      </c>
      <c r="G170" s="91">
        <v>3.18</v>
      </c>
      <c r="H170" s="91">
        <v>2.84</v>
      </c>
      <c r="I170" s="91">
        <v>2.91</v>
      </c>
      <c r="J170" s="91">
        <v>2.91</v>
      </c>
      <c r="K170" s="51">
        <f t="shared" si="65"/>
        <v>2.96</v>
      </c>
      <c r="L170" s="91">
        <v>2.91</v>
      </c>
      <c r="M170" s="91">
        <v>2.97</v>
      </c>
      <c r="N170" s="91">
        <v>3.08</v>
      </c>
      <c r="O170" s="91">
        <v>3</v>
      </c>
      <c r="P170" s="51">
        <f t="shared" si="66"/>
        <v>2.99</v>
      </c>
      <c r="Q170" s="91">
        <v>2.79</v>
      </c>
      <c r="R170" s="91">
        <v>2.95</v>
      </c>
      <c r="S170" s="91"/>
      <c r="T170" s="91">
        <v>2.97</v>
      </c>
      <c r="U170" s="91">
        <v>2.99</v>
      </c>
      <c r="V170" s="51">
        <f t="shared" si="67"/>
        <v>2.9250000000000003</v>
      </c>
      <c r="W170" s="91">
        <v>2.94</v>
      </c>
      <c r="X170" s="91">
        <v>2.93</v>
      </c>
      <c r="Y170" s="91">
        <v>3.03</v>
      </c>
      <c r="Z170" s="91">
        <v>3</v>
      </c>
      <c r="AA170" s="59">
        <f t="shared" si="68"/>
        <v>2.9750000000000001</v>
      </c>
      <c r="AB170" s="91">
        <v>2.92</v>
      </c>
      <c r="AC170" s="91">
        <v>2.86</v>
      </c>
      <c r="AD170" s="91">
        <v>2.99</v>
      </c>
      <c r="AE170" s="82">
        <v>3.06</v>
      </c>
      <c r="AF170" s="59">
        <f t="shared" si="69"/>
        <v>2.9575</v>
      </c>
      <c r="AG170" s="91">
        <v>2.95</v>
      </c>
      <c r="AH170" s="91">
        <v>3.02</v>
      </c>
      <c r="AI170" s="91">
        <v>2.98</v>
      </c>
      <c r="AJ170" s="92">
        <v>2.92</v>
      </c>
      <c r="AK170" s="92">
        <v>3.14</v>
      </c>
      <c r="AL170" s="59">
        <f t="shared" si="70"/>
        <v>3.0150000000000001</v>
      </c>
      <c r="AM170" s="92">
        <v>3.08</v>
      </c>
      <c r="AN170" s="92">
        <v>3.12</v>
      </c>
      <c r="AO170" s="92">
        <v>3.01</v>
      </c>
      <c r="AP170" s="92">
        <v>3.11</v>
      </c>
      <c r="AQ170" s="59">
        <f t="shared" si="71"/>
        <v>3.08</v>
      </c>
      <c r="AR170" s="120">
        <v>3.14</v>
      </c>
      <c r="AS170" s="92">
        <v>2.99</v>
      </c>
      <c r="AT170" s="92">
        <v>2.93</v>
      </c>
      <c r="AU170" s="92">
        <v>2.94</v>
      </c>
      <c r="AV170" s="81">
        <f t="shared" si="72"/>
        <v>3</v>
      </c>
      <c r="AW170" s="92">
        <v>3.28</v>
      </c>
      <c r="AX170" s="92">
        <v>3.55</v>
      </c>
      <c r="AY170" s="92">
        <v>2.97</v>
      </c>
      <c r="AZ170" s="92">
        <v>2.97</v>
      </c>
      <c r="BA170" s="92">
        <v>2.73</v>
      </c>
      <c r="BB170" s="81">
        <f t="shared" si="73"/>
        <v>3.1000000000000005</v>
      </c>
      <c r="BC170" s="92">
        <v>2.91</v>
      </c>
      <c r="BD170" s="82">
        <v>2.95</v>
      </c>
      <c r="BE170" s="82">
        <v>3.21</v>
      </c>
      <c r="BF170" s="92">
        <v>2.97</v>
      </c>
      <c r="BG170" s="81">
        <f t="shared" si="74"/>
        <v>3.0100000000000002</v>
      </c>
      <c r="BH170" s="92">
        <v>3.05</v>
      </c>
      <c r="BI170" s="82"/>
      <c r="BJ170" s="82"/>
      <c r="BK170" s="92"/>
      <c r="BL170" s="81">
        <f t="shared" si="75"/>
        <v>3.05</v>
      </c>
      <c r="BM170" s="92"/>
      <c r="BN170" s="92"/>
      <c r="BO170" s="92"/>
      <c r="BP170" s="92"/>
      <c r="BQ170" s="92"/>
      <c r="BR170" s="81" t="e">
        <f t="shared" si="76"/>
        <v>#DIV/0!</v>
      </c>
    </row>
    <row r="171" spans="1:70" ht="12.75" customHeight="1" x14ac:dyDescent="0.25">
      <c r="A171" s="17" t="str">
        <f>VLOOKUP(F171,'Location List'!$A$2:$T$644,20,FALSE)</f>
        <v>Tim Kerum</v>
      </c>
      <c r="B171" s="17" t="str">
        <f>VLOOKUP(F171,'Location List'!$A$2:$T$644,19,FALSE)</f>
        <v>Troy Chaney</v>
      </c>
      <c r="C171" s="17" t="str">
        <f>VLOOKUP(F171,'Location List'!$A$2:$T$644,18,FALSE)</f>
        <v/>
      </c>
      <c r="D171" s="17" t="str">
        <f>VLOOKUP(F171,'Location List'!$A$2:$T$644,9,FALSE)</f>
        <v>PATTY CEDILLO</v>
      </c>
      <c r="E171" s="43" t="str">
        <f>VLOOKUP(F171,'Location List'!$A$2:$T$644,2,FALSE)</f>
        <v>MIRA MESA</v>
      </c>
      <c r="F171" s="47">
        <v>443</v>
      </c>
      <c r="G171" s="91">
        <v>3.43</v>
      </c>
      <c r="H171" s="91">
        <v>3.53</v>
      </c>
      <c r="I171" s="91">
        <v>3.48</v>
      </c>
      <c r="J171" s="91">
        <v>3.36</v>
      </c>
      <c r="K171" s="51">
        <f t="shared" si="65"/>
        <v>3.4499999999999997</v>
      </c>
      <c r="L171" s="91">
        <v>3.29</v>
      </c>
      <c r="M171" s="91">
        <v>2.98</v>
      </c>
      <c r="N171" s="91">
        <v>3.93</v>
      </c>
      <c r="O171" s="91">
        <v>3.19</v>
      </c>
      <c r="P171" s="51">
        <f t="shared" si="66"/>
        <v>3.3474999999999997</v>
      </c>
      <c r="Q171" s="91">
        <v>3.03</v>
      </c>
      <c r="R171" s="91">
        <v>3.07</v>
      </c>
      <c r="S171" s="91"/>
      <c r="T171" s="91">
        <v>2.91</v>
      </c>
      <c r="U171" s="91">
        <v>3.15</v>
      </c>
      <c r="V171" s="51">
        <f t="shared" si="67"/>
        <v>3.04</v>
      </c>
      <c r="W171" s="91">
        <v>3</v>
      </c>
      <c r="X171" s="91">
        <v>3.16</v>
      </c>
      <c r="Y171" s="91">
        <v>2.99</v>
      </c>
      <c r="Z171" s="91">
        <v>3.05</v>
      </c>
      <c r="AA171" s="59">
        <f t="shared" si="68"/>
        <v>3.05</v>
      </c>
      <c r="AB171" s="91">
        <v>2.99</v>
      </c>
      <c r="AC171" s="91">
        <v>2.81</v>
      </c>
      <c r="AD171" s="91">
        <v>3.06</v>
      </c>
      <c r="AE171" s="82">
        <v>3.2</v>
      </c>
      <c r="AF171" s="59">
        <f t="shared" si="69"/>
        <v>3.0150000000000006</v>
      </c>
      <c r="AG171" s="91">
        <v>3.08</v>
      </c>
      <c r="AH171" s="91">
        <v>2.91</v>
      </c>
      <c r="AI171" s="91">
        <v>2.8</v>
      </c>
      <c r="AJ171" s="92">
        <v>2.97</v>
      </c>
      <c r="AK171" s="92">
        <v>3.03</v>
      </c>
      <c r="AL171" s="59">
        <f t="shared" si="70"/>
        <v>2.9274999999999998</v>
      </c>
      <c r="AM171" s="92">
        <v>3.03</v>
      </c>
      <c r="AN171" s="92">
        <v>3.32</v>
      </c>
      <c r="AO171" s="92">
        <v>3.39</v>
      </c>
      <c r="AP171" s="92">
        <v>3.07</v>
      </c>
      <c r="AQ171" s="59">
        <f t="shared" si="71"/>
        <v>3.2025000000000001</v>
      </c>
      <c r="AR171" s="120">
        <v>2.93</v>
      </c>
      <c r="AS171" s="92">
        <v>2.89</v>
      </c>
      <c r="AT171" s="92">
        <v>2.87</v>
      </c>
      <c r="AU171" s="92">
        <v>3.15</v>
      </c>
      <c r="AV171" s="81">
        <f t="shared" si="72"/>
        <v>2.9600000000000004</v>
      </c>
      <c r="AW171" s="92">
        <v>3.08</v>
      </c>
      <c r="AX171" s="92">
        <v>3.15</v>
      </c>
      <c r="AY171" s="92">
        <v>3.03</v>
      </c>
      <c r="AZ171" s="92">
        <v>3.19</v>
      </c>
      <c r="BA171" s="92">
        <v>3.1</v>
      </c>
      <c r="BB171" s="81">
        <f t="shared" si="73"/>
        <v>3.11</v>
      </c>
      <c r="BC171" s="92">
        <v>2.93</v>
      </c>
      <c r="BD171" s="82">
        <v>2.84</v>
      </c>
      <c r="BE171" s="82">
        <v>3.08</v>
      </c>
      <c r="BF171" s="92">
        <v>2.92</v>
      </c>
      <c r="BG171" s="81">
        <f t="shared" si="74"/>
        <v>2.9424999999999999</v>
      </c>
      <c r="BH171" s="92">
        <v>3.24</v>
      </c>
      <c r="BI171" s="82"/>
      <c r="BJ171" s="82"/>
      <c r="BK171" s="92"/>
      <c r="BL171" s="81">
        <f t="shared" si="75"/>
        <v>3.24</v>
      </c>
      <c r="BM171" s="92"/>
      <c r="BN171" s="92"/>
      <c r="BO171" s="92"/>
      <c r="BP171" s="92"/>
      <c r="BQ171" s="92"/>
      <c r="BR171" s="81" t="e">
        <f t="shared" si="76"/>
        <v>#DIV/0!</v>
      </c>
    </row>
    <row r="172" spans="1:70" ht="12.75" customHeight="1" x14ac:dyDescent="0.25">
      <c r="A172" s="17" t="str">
        <f>VLOOKUP(F172,'Location List'!$A$2:$T$644,20,FALSE)</f>
        <v>Tim Kerum</v>
      </c>
      <c r="B172" s="17" t="str">
        <f>VLOOKUP(F172,'Location List'!$A$2:$T$644,19,FALSE)</f>
        <v>Troy Chaney</v>
      </c>
      <c r="C172" s="17" t="str">
        <f>VLOOKUP(F172,'Location List'!$A$2:$T$644,18,FALSE)</f>
        <v>Austin Manzo</v>
      </c>
      <c r="D172" s="17" t="str">
        <f>VLOOKUP(F172,'Location List'!$A$2:$T$644,9,FALSE)</f>
        <v>YURI PENA</v>
      </c>
      <c r="E172" s="43" t="str">
        <f>VLOOKUP(F172,'Location List'!$A$2:$T$644,2,FALSE)</f>
        <v>SAN BRUNO</v>
      </c>
      <c r="F172" s="47">
        <v>444</v>
      </c>
      <c r="G172" s="91">
        <v>2.85</v>
      </c>
      <c r="H172" s="91">
        <v>2.85</v>
      </c>
      <c r="I172" s="91">
        <v>3.11</v>
      </c>
      <c r="J172" s="91">
        <v>2.79</v>
      </c>
      <c r="K172" s="51">
        <f t="shared" si="65"/>
        <v>2.9000000000000004</v>
      </c>
      <c r="L172" s="91">
        <v>3.11</v>
      </c>
      <c r="M172" s="91">
        <v>3.08</v>
      </c>
      <c r="N172" s="91">
        <v>2.97</v>
      </c>
      <c r="O172" s="91">
        <v>2.92</v>
      </c>
      <c r="P172" s="51">
        <f t="shared" si="66"/>
        <v>3.02</v>
      </c>
      <c r="Q172" s="91">
        <v>3.24</v>
      </c>
      <c r="R172" s="91">
        <v>2.7</v>
      </c>
      <c r="S172" s="91"/>
      <c r="T172" s="91">
        <v>2.99</v>
      </c>
      <c r="U172" s="91">
        <v>2.86</v>
      </c>
      <c r="V172" s="51">
        <f t="shared" si="67"/>
        <v>2.9474999999999998</v>
      </c>
      <c r="W172" s="91">
        <v>3.02</v>
      </c>
      <c r="X172" s="91">
        <v>2.99</v>
      </c>
      <c r="Y172" s="91">
        <v>3.35</v>
      </c>
      <c r="Z172" s="91">
        <v>2.78</v>
      </c>
      <c r="AA172" s="59">
        <f t="shared" si="68"/>
        <v>3.0349999999999997</v>
      </c>
      <c r="AB172" s="91">
        <v>3.04</v>
      </c>
      <c r="AC172" s="91">
        <v>3.01</v>
      </c>
      <c r="AD172" s="91">
        <v>3.02</v>
      </c>
      <c r="AE172" s="82">
        <v>3.04</v>
      </c>
      <c r="AF172" s="59">
        <f t="shared" si="69"/>
        <v>3.0274999999999999</v>
      </c>
      <c r="AG172" s="91">
        <v>3</v>
      </c>
      <c r="AH172" s="91">
        <v>2.93</v>
      </c>
      <c r="AI172" s="91">
        <v>3.02</v>
      </c>
      <c r="AJ172" s="92">
        <v>2.89</v>
      </c>
      <c r="AK172" s="92">
        <v>3.09</v>
      </c>
      <c r="AL172" s="59">
        <f t="shared" si="70"/>
        <v>2.9824999999999999</v>
      </c>
      <c r="AM172" s="92">
        <v>2.86</v>
      </c>
      <c r="AN172" s="92">
        <v>2.98</v>
      </c>
      <c r="AO172" s="92">
        <v>3.06</v>
      </c>
      <c r="AP172" s="92">
        <v>2.98</v>
      </c>
      <c r="AQ172" s="59">
        <f t="shared" si="71"/>
        <v>2.97</v>
      </c>
      <c r="AR172" s="120">
        <v>2.94</v>
      </c>
      <c r="AS172" s="92">
        <v>3.03</v>
      </c>
      <c r="AT172" s="92">
        <v>3.03</v>
      </c>
      <c r="AU172" s="92">
        <v>2.87</v>
      </c>
      <c r="AV172" s="81">
        <f t="shared" si="72"/>
        <v>2.9675000000000002</v>
      </c>
      <c r="AW172" s="92">
        <v>3.22</v>
      </c>
      <c r="AX172" s="92">
        <v>2.98</v>
      </c>
      <c r="AY172" s="92">
        <v>2.79</v>
      </c>
      <c r="AZ172" s="92">
        <v>3.07</v>
      </c>
      <c r="BA172" s="92">
        <v>3.09</v>
      </c>
      <c r="BB172" s="81">
        <f t="shared" si="73"/>
        <v>3.0300000000000002</v>
      </c>
      <c r="BC172" s="92">
        <v>3.02</v>
      </c>
      <c r="BD172" s="82">
        <v>2.99</v>
      </c>
      <c r="BE172" s="82">
        <v>2.94</v>
      </c>
      <c r="BF172" s="92">
        <v>2.98</v>
      </c>
      <c r="BG172" s="81">
        <f t="shared" si="74"/>
        <v>2.9824999999999999</v>
      </c>
      <c r="BH172" s="92">
        <v>2.94</v>
      </c>
      <c r="BI172" s="82"/>
      <c r="BJ172" s="82"/>
      <c r="BK172" s="92"/>
      <c r="BL172" s="81">
        <f t="shared" si="75"/>
        <v>2.94</v>
      </c>
      <c r="BM172" s="92"/>
      <c r="BN172" s="92"/>
      <c r="BO172" s="92"/>
      <c r="BP172" s="92"/>
      <c r="BQ172" s="92"/>
      <c r="BR172" s="81" t="e">
        <f t="shared" si="76"/>
        <v>#DIV/0!</v>
      </c>
    </row>
    <row r="173" spans="1:70" ht="12.75" customHeight="1" x14ac:dyDescent="0.25">
      <c r="A173" s="17" t="str">
        <f>VLOOKUP(F173,'Location List'!$A$2:$T$644,20,FALSE)</f>
        <v>Tim Kerum</v>
      </c>
      <c r="B173" s="17" t="str">
        <f>VLOOKUP(F173,'Location List'!$A$2:$T$644,19,FALSE)</f>
        <v>Troy Chaney</v>
      </c>
      <c r="C173" s="17" t="str">
        <f>VLOOKUP(F173,'Location List'!$A$2:$T$644,18,FALSE)</f>
        <v>Luis Torres</v>
      </c>
      <c r="D173" s="17" t="str">
        <f>VLOOKUP(F173,'Location List'!$A$2:$T$644,9,FALSE)</f>
        <v>ARSHAD KHAN</v>
      </c>
      <c r="E173" s="43" t="str">
        <f>VLOOKUP(F173,'Location List'!$A$2:$T$644,2,FALSE)</f>
        <v>FONTANA</v>
      </c>
      <c r="F173" s="47">
        <v>445</v>
      </c>
      <c r="G173" s="91">
        <v>3.33</v>
      </c>
      <c r="H173" s="91">
        <v>3.31</v>
      </c>
      <c r="I173" s="91">
        <v>2.84</v>
      </c>
      <c r="J173" s="91">
        <v>3.11</v>
      </c>
      <c r="K173" s="51">
        <f t="shared" si="65"/>
        <v>3.1475</v>
      </c>
      <c r="L173" s="91">
        <v>2.95</v>
      </c>
      <c r="M173" s="91">
        <v>2.7</v>
      </c>
      <c r="N173" s="91">
        <v>2.62</v>
      </c>
      <c r="O173" s="91">
        <v>2.79</v>
      </c>
      <c r="P173" s="51">
        <f t="shared" si="66"/>
        <v>2.7649999999999997</v>
      </c>
      <c r="Q173" s="91">
        <v>2.89</v>
      </c>
      <c r="R173" s="91">
        <v>3.18</v>
      </c>
      <c r="S173" s="91"/>
      <c r="T173" s="91">
        <v>3.21</v>
      </c>
      <c r="U173" s="91">
        <v>3.37</v>
      </c>
      <c r="V173" s="51">
        <f t="shared" si="67"/>
        <v>3.1625000000000005</v>
      </c>
      <c r="W173" s="91">
        <v>3.08</v>
      </c>
      <c r="X173" s="91">
        <v>3.06</v>
      </c>
      <c r="Y173" s="91">
        <v>3.12</v>
      </c>
      <c r="Z173" s="91">
        <v>3.04</v>
      </c>
      <c r="AA173" s="59">
        <f t="shared" si="68"/>
        <v>3.0750000000000002</v>
      </c>
      <c r="AB173" s="91">
        <v>3.31</v>
      </c>
      <c r="AC173" s="91">
        <v>2.93</v>
      </c>
      <c r="AD173" s="91">
        <v>2.85</v>
      </c>
      <c r="AE173" s="82">
        <v>3.03</v>
      </c>
      <c r="AF173" s="59">
        <f t="shared" si="69"/>
        <v>3.03</v>
      </c>
      <c r="AG173" s="91">
        <v>2.99</v>
      </c>
      <c r="AH173" s="91">
        <v>2.83</v>
      </c>
      <c r="AI173" s="91">
        <v>2.96</v>
      </c>
      <c r="AJ173" s="92">
        <v>3.04</v>
      </c>
      <c r="AK173" s="92">
        <v>3.23</v>
      </c>
      <c r="AL173" s="59">
        <f t="shared" si="70"/>
        <v>3.0150000000000001</v>
      </c>
      <c r="AM173" s="92">
        <v>3.08</v>
      </c>
      <c r="AN173" s="92">
        <v>3.03</v>
      </c>
      <c r="AO173" s="92">
        <v>3.05</v>
      </c>
      <c r="AP173" s="92">
        <v>3.05</v>
      </c>
      <c r="AQ173" s="59">
        <f t="shared" si="71"/>
        <v>3.0525000000000002</v>
      </c>
      <c r="AR173" s="120">
        <v>3.06</v>
      </c>
      <c r="AS173" s="92">
        <v>3.71</v>
      </c>
      <c r="AT173" s="92">
        <v>4.2300000000000004</v>
      </c>
      <c r="AU173" s="92">
        <v>3.03</v>
      </c>
      <c r="AV173" s="81">
        <f t="shared" si="72"/>
        <v>3.5074999999999998</v>
      </c>
      <c r="AW173" s="92">
        <v>3.02</v>
      </c>
      <c r="AX173" s="92">
        <v>2.79</v>
      </c>
      <c r="AY173" s="92">
        <v>2.87</v>
      </c>
      <c r="AZ173" s="92">
        <v>3.05</v>
      </c>
      <c r="BA173" s="92">
        <v>2.94</v>
      </c>
      <c r="BB173" s="81">
        <f t="shared" si="73"/>
        <v>2.9340000000000002</v>
      </c>
      <c r="BC173" s="92">
        <v>2.85</v>
      </c>
      <c r="BD173" s="82">
        <v>3.04</v>
      </c>
      <c r="BE173" s="82">
        <v>3</v>
      </c>
      <c r="BF173" s="92">
        <v>3.01</v>
      </c>
      <c r="BG173" s="81">
        <f t="shared" si="74"/>
        <v>2.9750000000000001</v>
      </c>
      <c r="BH173" s="92">
        <v>2.88</v>
      </c>
      <c r="BI173" s="82"/>
      <c r="BJ173" s="82"/>
      <c r="BK173" s="92"/>
      <c r="BL173" s="81">
        <f t="shared" si="75"/>
        <v>2.88</v>
      </c>
      <c r="BM173" s="92"/>
      <c r="BN173" s="92"/>
      <c r="BO173" s="92"/>
      <c r="BP173" s="92"/>
      <c r="BQ173" s="92"/>
      <c r="BR173" s="81" t="e">
        <f t="shared" si="76"/>
        <v>#DIV/0!</v>
      </c>
    </row>
    <row r="174" spans="1:70" ht="12.75" customHeight="1" x14ac:dyDescent="0.25">
      <c r="A174" s="17" t="str">
        <f>VLOOKUP(F174,'Location List'!$A$2:$T$644,20,FALSE)</f>
        <v>Tim Kerum</v>
      </c>
      <c r="B174" s="17" t="str">
        <f>VLOOKUP(F174,'Location List'!$A$2:$T$644,19,FALSE)</f>
        <v>Troy Chaney</v>
      </c>
      <c r="C174" s="17" t="str">
        <f>VLOOKUP(F174,'Location List'!$A$2:$T$644,18,FALSE)</f>
        <v>Luis Torres</v>
      </c>
      <c r="D174" s="17" t="str">
        <f>VLOOKUP(F174,'Location List'!$A$2:$T$644,9,FALSE)</f>
        <v>ARSHAD KHAN</v>
      </c>
      <c r="E174" s="43" t="str">
        <f>VLOOKUP(F174,'Location List'!$A$2:$T$644,2,FALSE)</f>
        <v>BELL</v>
      </c>
      <c r="F174" s="47">
        <v>446</v>
      </c>
      <c r="G174" s="91">
        <v>2.84</v>
      </c>
      <c r="H174" s="91">
        <v>2.87</v>
      </c>
      <c r="I174" s="91">
        <v>2.99</v>
      </c>
      <c r="J174" s="91">
        <v>3.01</v>
      </c>
      <c r="K174" s="51">
        <f t="shared" si="65"/>
        <v>2.9274999999999998</v>
      </c>
      <c r="L174" s="91">
        <v>3.08</v>
      </c>
      <c r="M174" s="91">
        <v>3.07</v>
      </c>
      <c r="N174" s="91">
        <v>3.08</v>
      </c>
      <c r="O174" s="91">
        <v>3.65</v>
      </c>
      <c r="P174" s="51">
        <f t="shared" si="66"/>
        <v>3.22</v>
      </c>
      <c r="Q174" s="91">
        <v>3.66</v>
      </c>
      <c r="R174" s="91">
        <v>3.4</v>
      </c>
      <c r="S174" s="91"/>
      <c r="T174" s="91">
        <v>3.55</v>
      </c>
      <c r="U174" s="91">
        <v>3.17</v>
      </c>
      <c r="V174" s="51">
        <f t="shared" si="67"/>
        <v>3.4449999999999998</v>
      </c>
      <c r="W174" s="91">
        <v>2.86</v>
      </c>
      <c r="X174" s="91">
        <v>2.99</v>
      </c>
      <c r="Y174" s="91">
        <v>2.99</v>
      </c>
      <c r="Z174" s="91">
        <v>2.92</v>
      </c>
      <c r="AA174" s="59">
        <f t="shared" si="68"/>
        <v>2.94</v>
      </c>
      <c r="AB174" s="91">
        <v>2.85</v>
      </c>
      <c r="AC174" s="91">
        <v>2.86</v>
      </c>
      <c r="AD174" s="91">
        <v>2.89</v>
      </c>
      <c r="AE174" s="82">
        <v>2.87</v>
      </c>
      <c r="AF174" s="59">
        <f t="shared" si="69"/>
        <v>2.8674999999999997</v>
      </c>
      <c r="AG174" s="91">
        <v>2.87</v>
      </c>
      <c r="AH174" s="91">
        <v>3.07</v>
      </c>
      <c r="AI174" s="91">
        <v>3.1</v>
      </c>
      <c r="AJ174" s="92">
        <v>2.92</v>
      </c>
      <c r="AK174" s="92">
        <v>3.19</v>
      </c>
      <c r="AL174" s="59">
        <f t="shared" si="70"/>
        <v>3.07</v>
      </c>
      <c r="AM174" s="92">
        <v>3.01</v>
      </c>
      <c r="AN174" s="92">
        <v>2.93</v>
      </c>
      <c r="AO174" s="92">
        <v>3</v>
      </c>
      <c r="AP174" s="92">
        <v>3.01</v>
      </c>
      <c r="AQ174" s="59">
        <f t="shared" si="71"/>
        <v>2.9874999999999998</v>
      </c>
      <c r="AR174" s="120">
        <v>2.94</v>
      </c>
      <c r="AS174" s="92">
        <v>2.96</v>
      </c>
      <c r="AT174" s="92">
        <v>2.95</v>
      </c>
      <c r="AU174" s="92">
        <v>3.18</v>
      </c>
      <c r="AV174" s="81">
        <f t="shared" si="72"/>
        <v>3.0075000000000003</v>
      </c>
      <c r="AW174" s="92">
        <v>3.13</v>
      </c>
      <c r="AX174" s="92">
        <v>3.08</v>
      </c>
      <c r="AY174" s="92">
        <v>3.07</v>
      </c>
      <c r="AZ174" s="92">
        <v>3.1</v>
      </c>
      <c r="BA174" s="92">
        <v>3.21</v>
      </c>
      <c r="BB174" s="81">
        <f t="shared" si="73"/>
        <v>3.1179999999999999</v>
      </c>
      <c r="BC174" s="92">
        <v>2.85</v>
      </c>
      <c r="BD174" s="82">
        <v>2.86</v>
      </c>
      <c r="BE174" s="82">
        <v>3.14</v>
      </c>
      <c r="BF174" s="92">
        <v>2.98</v>
      </c>
      <c r="BG174" s="81">
        <f t="shared" si="74"/>
        <v>2.9575</v>
      </c>
      <c r="BH174" s="92">
        <v>2.79</v>
      </c>
      <c r="BI174" s="82"/>
      <c r="BJ174" s="82"/>
      <c r="BK174" s="92"/>
      <c r="BL174" s="81">
        <f t="shared" si="75"/>
        <v>2.79</v>
      </c>
      <c r="BM174" s="92"/>
      <c r="BN174" s="92"/>
      <c r="BO174" s="92"/>
      <c r="BP174" s="92"/>
      <c r="BQ174" s="92"/>
      <c r="BR174" s="81" t="e">
        <f t="shared" si="76"/>
        <v>#DIV/0!</v>
      </c>
    </row>
    <row r="175" spans="1:70" ht="12.75" customHeight="1" x14ac:dyDescent="0.25">
      <c r="A175" s="17" t="str">
        <f>VLOOKUP(F175,'Location List'!$A$2:$T$644,20,FALSE)</f>
        <v>Tim Kerum</v>
      </c>
      <c r="B175" s="17" t="str">
        <f>VLOOKUP(F175,'Location List'!$A$2:$T$644,19,FALSE)</f>
        <v>Troy Chaney</v>
      </c>
      <c r="C175" s="17" t="str">
        <f>VLOOKUP(F175,'Location List'!$A$2:$T$644,18,FALSE)</f>
        <v>JOAQUIN FREGOSO</v>
      </c>
      <c r="D175" s="17" t="str">
        <f>VLOOKUP(F175,'Location List'!$A$2:$T$644,9,FALSE)</f>
        <v>CLAUDIA RIVAS</v>
      </c>
      <c r="E175" s="43" t="str">
        <f>VLOOKUP(F175,'Location List'!$A$2:$T$644,2,FALSE)</f>
        <v>LA MIRADA</v>
      </c>
      <c r="F175" s="47">
        <v>447</v>
      </c>
      <c r="G175" s="91">
        <v>3.78</v>
      </c>
      <c r="H175" s="91">
        <v>3.15</v>
      </c>
      <c r="I175" s="91">
        <v>2.94</v>
      </c>
      <c r="J175" s="91">
        <v>3.1</v>
      </c>
      <c r="K175" s="51">
        <f t="shared" si="65"/>
        <v>3.2424999999999997</v>
      </c>
      <c r="L175" s="91">
        <v>3.55</v>
      </c>
      <c r="M175" s="91">
        <v>3.34</v>
      </c>
      <c r="N175" s="91">
        <v>3.24</v>
      </c>
      <c r="O175" s="91">
        <v>3.24</v>
      </c>
      <c r="P175" s="51">
        <f t="shared" si="66"/>
        <v>3.3424999999999998</v>
      </c>
      <c r="Q175" s="91">
        <v>3.2</v>
      </c>
      <c r="R175" s="91">
        <v>3.13</v>
      </c>
      <c r="S175" s="91"/>
      <c r="T175" s="91">
        <v>3.25</v>
      </c>
      <c r="U175" s="91">
        <v>3.35</v>
      </c>
      <c r="V175" s="51">
        <f t="shared" si="67"/>
        <v>3.2324999999999999</v>
      </c>
      <c r="W175" s="91">
        <v>3.36</v>
      </c>
      <c r="X175" s="91">
        <v>3.42</v>
      </c>
      <c r="Y175" s="91">
        <v>3.19</v>
      </c>
      <c r="Z175" s="91">
        <v>3.43</v>
      </c>
      <c r="AA175" s="59">
        <f t="shared" si="68"/>
        <v>3.3499999999999996</v>
      </c>
      <c r="AB175" s="91">
        <v>4.0999999999999996</v>
      </c>
      <c r="AC175" s="91">
        <v>3.7</v>
      </c>
      <c r="AD175" s="91">
        <v>3.63</v>
      </c>
      <c r="AE175" s="82">
        <v>3.48</v>
      </c>
      <c r="AF175" s="59">
        <f t="shared" si="69"/>
        <v>3.7275</v>
      </c>
      <c r="AG175" s="91">
        <v>3.18</v>
      </c>
      <c r="AH175" s="91">
        <v>3.28</v>
      </c>
      <c r="AI175" s="91">
        <v>3.36</v>
      </c>
      <c r="AJ175" s="92">
        <v>3.1</v>
      </c>
      <c r="AK175" s="92">
        <v>3.18</v>
      </c>
      <c r="AL175" s="59">
        <f t="shared" si="70"/>
        <v>3.23</v>
      </c>
      <c r="AM175" s="92">
        <v>3.39</v>
      </c>
      <c r="AN175" s="92">
        <v>3.25</v>
      </c>
      <c r="AO175" s="92">
        <v>3.15</v>
      </c>
      <c r="AP175" s="92">
        <v>3.19</v>
      </c>
      <c r="AQ175" s="59">
        <f t="shared" si="71"/>
        <v>3.2450000000000001</v>
      </c>
      <c r="AR175" s="120">
        <v>3.01</v>
      </c>
      <c r="AS175" s="92">
        <v>3.2</v>
      </c>
      <c r="AT175" s="92">
        <v>3.25</v>
      </c>
      <c r="AU175" s="92">
        <v>3.01</v>
      </c>
      <c r="AV175" s="81">
        <f t="shared" si="72"/>
        <v>3.1175000000000002</v>
      </c>
      <c r="AW175" s="92">
        <v>2.96</v>
      </c>
      <c r="AX175" s="92">
        <v>3.17</v>
      </c>
      <c r="AY175" s="92">
        <v>2.97</v>
      </c>
      <c r="AZ175" s="92">
        <v>2.92</v>
      </c>
      <c r="BA175" s="92">
        <v>3.11</v>
      </c>
      <c r="BB175" s="81">
        <f t="shared" si="73"/>
        <v>3.0259999999999998</v>
      </c>
      <c r="BC175" s="92">
        <v>2.86</v>
      </c>
      <c r="BD175" s="82">
        <v>3.05</v>
      </c>
      <c r="BE175" s="82">
        <v>3.07</v>
      </c>
      <c r="BF175" s="92">
        <v>3.19</v>
      </c>
      <c r="BG175" s="81">
        <f t="shared" si="74"/>
        <v>3.0425</v>
      </c>
      <c r="BH175" s="92">
        <v>2.8</v>
      </c>
      <c r="BI175" s="82"/>
      <c r="BJ175" s="82"/>
      <c r="BK175" s="92"/>
      <c r="BL175" s="81">
        <f t="shared" si="75"/>
        <v>2.8</v>
      </c>
      <c r="BM175" s="92"/>
      <c r="BN175" s="92"/>
      <c r="BO175" s="92"/>
      <c r="BP175" s="92"/>
      <c r="BQ175" s="92"/>
      <c r="BR175" s="81" t="e">
        <f t="shared" si="76"/>
        <v>#DIV/0!</v>
      </c>
    </row>
    <row r="176" spans="1:70" ht="12.75" customHeight="1" x14ac:dyDescent="0.25">
      <c r="A176" s="17" t="str">
        <f>VLOOKUP(F176,'Location List'!$A$2:$T$644,20,FALSE)</f>
        <v>Chris Kelly</v>
      </c>
      <c r="B176" s="17" t="str">
        <f>VLOOKUP(F176,'Location List'!$A$2:$T$644,19,FALSE)</f>
        <v>Chris Parenti</v>
      </c>
      <c r="C176" s="17" t="str">
        <f>VLOOKUP(F176,'Location List'!$A$2:$T$644,18,FALSE)</f>
        <v>Jeff Morgan</v>
      </c>
      <c r="D176" s="17" t="str">
        <f>VLOOKUP(F176,'Location List'!$A$2:$T$644,9,FALSE)</f>
        <v>DANIEL BESSEMER</v>
      </c>
      <c r="E176" s="43" t="str">
        <f>VLOOKUP(F176,'Location List'!$A$2:$T$644,2,FALSE)</f>
        <v>ALLENTOWN</v>
      </c>
      <c r="F176" s="47">
        <v>448</v>
      </c>
      <c r="G176" s="91">
        <v>3.05</v>
      </c>
      <c r="H176" s="91">
        <v>2.88</v>
      </c>
      <c r="I176" s="91">
        <v>2.97</v>
      </c>
      <c r="J176" s="91">
        <v>2.94</v>
      </c>
      <c r="K176" s="51">
        <f t="shared" si="65"/>
        <v>2.96</v>
      </c>
      <c r="L176" s="91">
        <v>2.9</v>
      </c>
      <c r="M176" s="91">
        <v>2.97</v>
      </c>
      <c r="N176" s="91">
        <v>2.9</v>
      </c>
      <c r="O176" s="91">
        <v>2.96</v>
      </c>
      <c r="P176" s="51">
        <f t="shared" si="66"/>
        <v>2.9325000000000001</v>
      </c>
      <c r="Q176" s="91">
        <v>2.88</v>
      </c>
      <c r="R176" s="91">
        <v>2.87</v>
      </c>
      <c r="S176" s="91"/>
      <c r="T176" s="91">
        <v>2.84</v>
      </c>
      <c r="U176" s="91">
        <v>2.79</v>
      </c>
      <c r="V176" s="51">
        <f t="shared" si="67"/>
        <v>2.8449999999999998</v>
      </c>
      <c r="W176" s="91">
        <v>2.93</v>
      </c>
      <c r="X176" s="91">
        <v>2.86</v>
      </c>
      <c r="Y176" s="91">
        <v>2.81</v>
      </c>
      <c r="Z176" s="91">
        <v>2.89</v>
      </c>
      <c r="AA176" s="59">
        <f t="shared" si="68"/>
        <v>2.8725000000000001</v>
      </c>
      <c r="AB176" s="91">
        <v>2.87</v>
      </c>
      <c r="AC176" s="91">
        <v>2.88</v>
      </c>
      <c r="AD176" s="91">
        <v>2.86</v>
      </c>
      <c r="AE176" s="82">
        <v>2.94</v>
      </c>
      <c r="AF176" s="59">
        <f t="shared" si="69"/>
        <v>2.8874999999999997</v>
      </c>
      <c r="AG176" s="91">
        <v>3</v>
      </c>
      <c r="AH176" s="91">
        <v>3.03</v>
      </c>
      <c r="AI176" s="91">
        <v>3.08</v>
      </c>
      <c r="AJ176" s="92">
        <v>3</v>
      </c>
      <c r="AK176" s="92">
        <v>2.84</v>
      </c>
      <c r="AL176" s="59">
        <f t="shared" si="70"/>
        <v>2.9874999999999998</v>
      </c>
      <c r="AM176" s="92">
        <v>2.89</v>
      </c>
      <c r="AN176" s="92">
        <v>2.98</v>
      </c>
      <c r="AO176" s="92">
        <v>2.99</v>
      </c>
      <c r="AP176" s="92">
        <v>2.98</v>
      </c>
      <c r="AQ176" s="59">
        <f t="shared" si="71"/>
        <v>2.96</v>
      </c>
      <c r="AR176" s="120">
        <v>2.97</v>
      </c>
      <c r="AS176" s="92">
        <v>2.96</v>
      </c>
      <c r="AT176" s="92">
        <v>2.94</v>
      </c>
      <c r="AU176" s="92">
        <v>2.93</v>
      </c>
      <c r="AV176" s="81">
        <f t="shared" si="72"/>
        <v>2.9499999999999997</v>
      </c>
      <c r="AW176" s="92">
        <v>2.86</v>
      </c>
      <c r="AX176" s="92">
        <v>3.01</v>
      </c>
      <c r="AY176" s="92">
        <v>2.94</v>
      </c>
      <c r="AZ176" s="92">
        <v>2.85</v>
      </c>
      <c r="BA176" s="92">
        <v>2.84</v>
      </c>
      <c r="BB176" s="81">
        <f t="shared" si="73"/>
        <v>2.8999999999999995</v>
      </c>
      <c r="BC176" s="92">
        <v>2.81</v>
      </c>
      <c r="BD176" s="82">
        <v>2.89</v>
      </c>
      <c r="BE176" s="82">
        <v>2.89</v>
      </c>
      <c r="BF176" s="92">
        <v>2.78</v>
      </c>
      <c r="BG176" s="81">
        <f t="shared" si="74"/>
        <v>2.8424999999999998</v>
      </c>
      <c r="BH176" s="92">
        <v>2.89</v>
      </c>
      <c r="BI176" s="82"/>
      <c r="BJ176" s="82"/>
      <c r="BK176" s="92"/>
      <c r="BL176" s="81">
        <f t="shared" si="75"/>
        <v>2.89</v>
      </c>
      <c r="BM176" s="92"/>
      <c r="BN176" s="92"/>
      <c r="BO176" s="92"/>
      <c r="BP176" s="92"/>
      <c r="BQ176" s="92"/>
      <c r="BR176" s="81" t="e">
        <f t="shared" si="76"/>
        <v>#DIV/0!</v>
      </c>
    </row>
    <row r="177" spans="1:70" ht="12.75" customHeight="1" x14ac:dyDescent="0.25">
      <c r="A177" s="17" t="str">
        <f>VLOOKUP(F177,'Location List'!$A$2:$T$644,20,FALSE)</f>
        <v>Chris Kelly</v>
      </c>
      <c r="B177" s="17" t="str">
        <f>VLOOKUP(F177,'Location List'!$A$2:$T$644,19,FALSE)</f>
        <v>Chris Parenti</v>
      </c>
      <c r="C177" s="17" t="str">
        <f>VLOOKUP(F177,'Location List'!$A$2:$T$644,18,FALSE)</f>
        <v>Jeff Morgan</v>
      </c>
      <c r="D177" s="17" t="str">
        <f>VLOOKUP(F177,'Location List'!$A$2:$T$644,9,FALSE)</f>
        <v>DANIEL BESSEMER</v>
      </c>
      <c r="E177" s="43" t="str">
        <f>VLOOKUP(F177,'Location List'!$A$2:$T$644,2,FALSE)</f>
        <v>ALTOONA</v>
      </c>
      <c r="F177" s="47">
        <v>449</v>
      </c>
      <c r="G177" s="91">
        <v>2.99</v>
      </c>
      <c r="H177" s="91">
        <v>2.94</v>
      </c>
      <c r="I177" s="91">
        <v>3.16</v>
      </c>
      <c r="J177" s="91">
        <v>3</v>
      </c>
      <c r="K177" s="51">
        <f t="shared" si="65"/>
        <v>3.0225</v>
      </c>
      <c r="L177" s="91">
        <v>3.06</v>
      </c>
      <c r="M177" s="91">
        <v>3.15</v>
      </c>
      <c r="N177" s="91">
        <v>3.15</v>
      </c>
      <c r="O177" s="91">
        <v>2.92</v>
      </c>
      <c r="P177" s="51">
        <f t="shared" si="66"/>
        <v>3.07</v>
      </c>
      <c r="Q177" s="91">
        <v>2.88</v>
      </c>
      <c r="R177" s="91">
        <v>2.82</v>
      </c>
      <c r="S177" s="91"/>
      <c r="T177" s="91">
        <v>2.91</v>
      </c>
      <c r="U177" s="91">
        <v>2.91</v>
      </c>
      <c r="V177" s="51">
        <f t="shared" si="67"/>
        <v>2.88</v>
      </c>
      <c r="W177" s="91">
        <v>2.88</v>
      </c>
      <c r="X177" s="91">
        <v>2.83</v>
      </c>
      <c r="Y177" s="91">
        <v>2.95</v>
      </c>
      <c r="Z177" s="91">
        <v>2.86</v>
      </c>
      <c r="AA177" s="59">
        <f t="shared" si="68"/>
        <v>2.88</v>
      </c>
      <c r="AB177" s="91">
        <v>2.89</v>
      </c>
      <c r="AC177" s="91">
        <v>2.9</v>
      </c>
      <c r="AD177" s="91">
        <v>2.71</v>
      </c>
      <c r="AE177" s="82">
        <v>2.83</v>
      </c>
      <c r="AF177" s="59">
        <f t="shared" si="69"/>
        <v>2.8325</v>
      </c>
      <c r="AG177" s="91">
        <v>2.93</v>
      </c>
      <c r="AH177" s="91">
        <v>2.96</v>
      </c>
      <c r="AI177" s="91">
        <v>2.97</v>
      </c>
      <c r="AJ177" s="92">
        <v>2.94</v>
      </c>
      <c r="AK177" s="92">
        <v>3.05</v>
      </c>
      <c r="AL177" s="59">
        <f t="shared" si="70"/>
        <v>2.9799999999999995</v>
      </c>
      <c r="AM177" s="92">
        <v>3.02</v>
      </c>
      <c r="AN177" s="92">
        <v>3</v>
      </c>
      <c r="AO177" s="92">
        <v>3.1</v>
      </c>
      <c r="AP177" s="92">
        <v>3.19</v>
      </c>
      <c r="AQ177" s="59">
        <f t="shared" si="71"/>
        <v>3.0774999999999997</v>
      </c>
      <c r="AR177" s="120">
        <v>3.02</v>
      </c>
      <c r="AS177" s="92">
        <v>3.09</v>
      </c>
      <c r="AT177" s="92">
        <v>2.98</v>
      </c>
      <c r="AU177" s="92">
        <v>3.09</v>
      </c>
      <c r="AV177" s="81">
        <f t="shared" si="72"/>
        <v>3.0449999999999999</v>
      </c>
      <c r="AW177" s="92">
        <v>3.13</v>
      </c>
      <c r="AX177" s="92">
        <v>2.99</v>
      </c>
      <c r="AY177" s="92">
        <v>3.02</v>
      </c>
      <c r="AZ177" s="92">
        <v>3.14</v>
      </c>
      <c r="BA177" s="92">
        <v>3.04</v>
      </c>
      <c r="BB177" s="81">
        <f t="shared" si="73"/>
        <v>3.0640000000000001</v>
      </c>
      <c r="BC177" s="92">
        <v>2.95</v>
      </c>
      <c r="BD177" s="82">
        <v>2.79</v>
      </c>
      <c r="BE177" s="82">
        <v>2.9</v>
      </c>
      <c r="BF177" s="92">
        <v>2.9</v>
      </c>
      <c r="BG177" s="81">
        <f t="shared" si="74"/>
        <v>2.8850000000000002</v>
      </c>
      <c r="BH177" s="92">
        <v>2.91</v>
      </c>
      <c r="BI177" s="82"/>
      <c r="BJ177" s="82"/>
      <c r="BK177" s="92"/>
      <c r="BL177" s="81">
        <f t="shared" si="75"/>
        <v>2.91</v>
      </c>
      <c r="BM177" s="92"/>
      <c r="BN177" s="92"/>
      <c r="BO177" s="92"/>
      <c r="BP177" s="92"/>
      <c r="BQ177" s="92"/>
      <c r="BR177" s="81" t="e">
        <f t="shared" si="76"/>
        <v>#DIV/0!</v>
      </c>
    </row>
    <row r="178" spans="1:70" ht="12.75" customHeight="1" x14ac:dyDescent="0.25">
      <c r="A178" s="17" t="str">
        <f>VLOOKUP(F178,'Location List'!$A$2:$T$644,20,FALSE)</f>
        <v>Chris Kelly</v>
      </c>
      <c r="B178" s="17" t="str">
        <f>VLOOKUP(F178,'Location List'!$A$2:$T$644,19,FALSE)</f>
        <v>Chris Parenti</v>
      </c>
      <c r="C178" s="17" t="str">
        <f>VLOOKUP(F178,'Location List'!$A$2:$T$644,18,FALSE)</f>
        <v>Stephen Vanderslice</v>
      </c>
      <c r="D178" s="17" t="str">
        <f>VLOOKUP(F178,'Location List'!$A$2:$T$644,9,FALSE)</f>
        <v>DANIEL BESSEMER</v>
      </c>
      <c r="E178" s="43" t="str">
        <f>VLOOKUP(F178,'Location List'!$A$2:$T$644,2,FALSE)</f>
        <v>SNYDER PLAZA</v>
      </c>
      <c r="F178" s="47">
        <v>450</v>
      </c>
      <c r="G178" s="91">
        <v>3.1</v>
      </c>
      <c r="H178" s="91">
        <v>3.24</v>
      </c>
      <c r="I178" s="91">
        <v>3.09</v>
      </c>
      <c r="J178" s="91">
        <v>2.97</v>
      </c>
      <c r="K178" s="51">
        <f t="shared" si="65"/>
        <v>3.1</v>
      </c>
      <c r="L178" s="91">
        <v>3.07</v>
      </c>
      <c r="M178" s="91">
        <v>3.1</v>
      </c>
      <c r="N178" s="91">
        <v>2.93</v>
      </c>
      <c r="O178" s="91">
        <v>3.02</v>
      </c>
      <c r="P178" s="51">
        <f t="shared" si="66"/>
        <v>3.03</v>
      </c>
      <c r="Q178" s="91">
        <v>2.77</v>
      </c>
      <c r="R178" s="91">
        <v>2.98</v>
      </c>
      <c r="S178" s="91"/>
      <c r="T178" s="91">
        <v>4.1100000000000003</v>
      </c>
      <c r="U178" s="91">
        <v>3.81</v>
      </c>
      <c r="V178" s="51">
        <f t="shared" si="67"/>
        <v>3.4175</v>
      </c>
      <c r="W178" s="91">
        <v>2.98</v>
      </c>
      <c r="X178" s="91">
        <v>3.13</v>
      </c>
      <c r="Y178" s="91">
        <v>2.8</v>
      </c>
      <c r="Z178" s="91">
        <v>2.84</v>
      </c>
      <c r="AA178" s="59">
        <f t="shared" si="68"/>
        <v>2.9375</v>
      </c>
      <c r="AB178" s="91">
        <v>2.95</v>
      </c>
      <c r="AC178" s="91">
        <v>2.97</v>
      </c>
      <c r="AD178" s="91">
        <v>3.06</v>
      </c>
      <c r="AE178" s="82">
        <v>3.05</v>
      </c>
      <c r="AF178" s="59">
        <f t="shared" si="69"/>
        <v>3.0075000000000003</v>
      </c>
      <c r="AG178" s="91">
        <v>3.15</v>
      </c>
      <c r="AH178" s="91">
        <v>3.19</v>
      </c>
      <c r="AI178" s="91">
        <v>3.14</v>
      </c>
      <c r="AJ178" s="92">
        <v>3.38</v>
      </c>
      <c r="AK178" s="92">
        <v>3.12</v>
      </c>
      <c r="AL178" s="59">
        <f t="shared" si="70"/>
        <v>3.2075000000000005</v>
      </c>
      <c r="AM178" s="92">
        <v>3.02</v>
      </c>
      <c r="AN178" s="92">
        <v>3.27</v>
      </c>
      <c r="AO178" s="92">
        <v>3.17</v>
      </c>
      <c r="AP178" s="92">
        <v>3.31</v>
      </c>
      <c r="AQ178" s="59">
        <f t="shared" si="71"/>
        <v>3.1925000000000003</v>
      </c>
      <c r="AR178" s="120">
        <v>3.22</v>
      </c>
      <c r="AS178" s="92">
        <v>3.18</v>
      </c>
      <c r="AT178" s="92">
        <v>3.16</v>
      </c>
      <c r="AU178" s="92">
        <v>3.12</v>
      </c>
      <c r="AV178" s="81">
        <f t="shared" si="72"/>
        <v>3.17</v>
      </c>
      <c r="AW178" s="92">
        <v>3</v>
      </c>
      <c r="AX178" s="92">
        <v>3.15</v>
      </c>
      <c r="AY178" s="92">
        <v>3.01</v>
      </c>
      <c r="AZ178" s="92">
        <v>3.05</v>
      </c>
      <c r="BA178" s="92">
        <v>3.17</v>
      </c>
      <c r="BB178" s="81">
        <f t="shared" si="73"/>
        <v>3.0760000000000001</v>
      </c>
      <c r="BC178" s="92">
        <v>3.15</v>
      </c>
      <c r="BD178" s="82">
        <v>2.95</v>
      </c>
      <c r="BE178" s="82">
        <v>2.92</v>
      </c>
      <c r="BF178" s="92">
        <v>2.92</v>
      </c>
      <c r="BG178" s="81">
        <f t="shared" si="74"/>
        <v>2.9849999999999999</v>
      </c>
      <c r="BH178" s="92">
        <v>4.82</v>
      </c>
      <c r="BI178" s="82"/>
      <c r="BJ178" s="82"/>
      <c r="BK178" s="92"/>
      <c r="BL178" s="81">
        <f t="shared" si="75"/>
        <v>4.82</v>
      </c>
      <c r="BM178" s="92"/>
      <c r="BN178" s="92"/>
      <c r="BO178" s="92"/>
      <c r="BP178" s="92"/>
      <c r="BQ178" s="92"/>
      <c r="BR178" s="81" t="e">
        <f t="shared" si="76"/>
        <v>#DIV/0!</v>
      </c>
    </row>
    <row r="179" spans="1:70" ht="12.75" customHeight="1" x14ac:dyDescent="0.25">
      <c r="A179" s="17" t="str">
        <f>VLOOKUP(F179,'Location List'!$A$2:$T$644,20,FALSE)</f>
        <v>Tim Kerum</v>
      </c>
      <c r="B179" s="17" t="str">
        <f>VLOOKUP(F179,'Location List'!$A$2:$T$644,19,FALSE)</f>
        <v>Troy Chaney</v>
      </c>
      <c r="C179" s="17" t="str">
        <f>VLOOKUP(F179,'Location List'!$A$2:$T$644,18,FALSE)</f>
        <v>Manuel Lopez</v>
      </c>
      <c r="D179" s="17" t="str">
        <f>VLOOKUP(F179,'Location List'!$A$2:$T$644,9,FALSE)</f>
        <v>OCTAVIO CASTANEDA</v>
      </c>
      <c r="E179" s="43" t="str">
        <f>VLOOKUP(F179,'Location List'!$A$2:$T$644,2,FALSE)</f>
        <v>NORTHRIDGE</v>
      </c>
      <c r="F179" s="47">
        <v>451</v>
      </c>
      <c r="G179" s="91">
        <v>2.89</v>
      </c>
      <c r="H179" s="91">
        <v>2.98</v>
      </c>
      <c r="I179" s="91">
        <v>3.07</v>
      </c>
      <c r="J179" s="91">
        <v>2.99</v>
      </c>
      <c r="K179" s="51">
        <f t="shared" si="65"/>
        <v>2.9824999999999999</v>
      </c>
      <c r="L179" s="91">
        <v>3.13</v>
      </c>
      <c r="M179" s="91">
        <v>3.2</v>
      </c>
      <c r="N179" s="91">
        <v>3.14</v>
      </c>
      <c r="O179" s="91">
        <v>2.87</v>
      </c>
      <c r="P179" s="51">
        <f t="shared" si="66"/>
        <v>3.085</v>
      </c>
      <c r="Q179" s="91">
        <v>2.97</v>
      </c>
      <c r="R179" s="91">
        <v>2.96</v>
      </c>
      <c r="S179" s="91"/>
      <c r="T179" s="91">
        <v>2.98</v>
      </c>
      <c r="U179" s="91">
        <v>2.99</v>
      </c>
      <c r="V179" s="51">
        <f t="shared" si="67"/>
        <v>2.9750000000000001</v>
      </c>
      <c r="W179" s="91">
        <v>3.07</v>
      </c>
      <c r="X179" s="91">
        <v>2.89</v>
      </c>
      <c r="Y179" s="91">
        <v>3.16</v>
      </c>
      <c r="Z179" s="91">
        <v>3.04</v>
      </c>
      <c r="AA179" s="59">
        <f t="shared" si="68"/>
        <v>3.04</v>
      </c>
      <c r="AB179" s="91">
        <v>2.97</v>
      </c>
      <c r="AC179" s="91">
        <v>3.08</v>
      </c>
      <c r="AD179" s="91">
        <v>3.04</v>
      </c>
      <c r="AE179" s="82">
        <v>3.11</v>
      </c>
      <c r="AF179" s="59">
        <f t="shared" si="69"/>
        <v>3.05</v>
      </c>
      <c r="AG179" s="91">
        <v>3.13</v>
      </c>
      <c r="AH179" s="91">
        <v>2.96</v>
      </c>
      <c r="AI179" s="91">
        <v>2.95</v>
      </c>
      <c r="AJ179" s="92">
        <v>2.89</v>
      </c>
      <c r="AK179" s="92">
        <v>3.01</v>
      </c>
      <c r="AL179" s="59">
        <f t="shared" si="70"/>
        <v>2.9525000000000001</v>
      </c>
      <c r="AM179" s="92">
        <v>2.99</v>
      </c>
      <c r="AN179" s="92">
        <v>3</v>
      </c>
      <c r="AO179" s="92">
        <v>3</v>
      </c>
      <c r="AP179" s="92">
        <v>2.94</v>
      </c>
      <c r="AQ179" s="59">
        <f t="shared" si="71"/>
        <v>2.9824999999999999</v>
      </c>
      <c r="AR179" s="120">
        <v>2.94</v>
      </c>
      <c r="AS179" s="92">
        <v>3</v>
      </c>
      <c r="AT179" s="92">
        <v>3.06</v>
      </c>
      <c r="AU179" s="92">
        <v>3.02</v>
      </c>
      <c r="AV179" s="81">
        <f t="shared" si="72"/>
        <v>3.0049999999999999</v>
      </c>
      <c r="AW179" s="92">
        <v>2.94</v>
      </c>
      <c r="AX179" s="92">
        <v>3.14</v>
      </c>
      <c r="AY179" s="92">
        <v>3.01</v>
      </c>
      <c r="AZ179" s="92">
        <v>3.01</v>
      </c>
      <c r="BA179" s="92">
        <v>2.98</v>
      </c>
      <c r="BB179" s="81">
        <f t="shared" si="73"/>
        <v>3.016</v>
      </c>
      <c r="BC179" s="92">
        <v>2.89</v>
      </c>
      <c r="BD179" s="82">
        <v>2.99</v>
      </c>
      <c r="BE179" s="82">
        <v>2.93</v>
      </c>
      <c r="BF179" s="92">
        <v>2.82</v>
      </c>
      <c r="BG179" s="81">
        <f t="shared" si="74"/>
        <v>2.9075000000000002</v>
      </c>
      <c r="BH179" s="92">
        <v>3.05</v>
      </c>
      <c r="BI179" s="82"/>
      <c r="BJ179" s="82"/>
      <c r="BK179" s="92"/>
      <c r="BL179" s="81">
        <f t="shared" si="75"/>
        <v>3.05</v>
      </c>
      <c r="BM179" s="92"/>
      <c r="BN179" s="92"/>
      <c r="BO179" s="92"/>
      <c r="BP179" s="92"/>
      <c r="BQ179" s="92"/>
      <c r="BR179" s="81" t="e">
        <f t="shared" si="76"/>
        <v>#DIV/0!</v>
      </c>
    </row>
    <row r="180" spans="1:70" ht="12.75" customHeight="1" x14ac:dyDescent="0.25">
      <c r="A180" s="17" t="str">
        <f>VLOOKUP(F180,'Location List'!$A$2:$T$644,20,FALSE)</f>
        <v>Tim Kerum</v>
      </c>
      <c r="B180" s="17" t="str">
        <f>VLOOKUP(F180,'Location List'!$A$2:$T$644,19,FALSE)</f>
        <v>Troy Chaney</v>
      </c>
      <c r="C180" s="17" t="str">
        <f>VLOOKUP(F180,'Location List'!$A$2:$T$644,18,FALSE)</f>
        <v>Manuel Lopez</v>
      </c>
      <c r="D180" s="17" t="str">
        <f>VLOOKUP(F180,'Location List'!$A$2:$T$644,9,FALSE)</f>
        <v>OCTAVIO CASTANEDA</v>
      </c>
      <c r="E180" s="43" t="str">
        <f>VLOOKUP(F180,'Location List'!$A$2:$T$644,2,FALSE)</f>
        <v>VENTURA</v>
      </c>
      <c r="F180" s="47">
        <v>453</v>
      </c>
      <c r="G180" s="91">
        <v>3.5</v>
      </c>
      <c r="H180" s="91">
        <v>3.19</v>
      </c>
      <c r="I180" s="91">
        <v>3.09</v>
      </c>
      <c r="J180" s="91">
        <v>3.38</v>
      </c>
      <c r="K180" s="51">
        <f t="shared" si="65"/>
        <v>3.29</v>
      </c>
      <c r="L180" s="91">
        <v>3.25</v>
      </c>
      <c r="M180" s="91">
        <v>3.2</v>
      </c>
      <c r="N180" s="91">
        <v>3.42</v>
      </c>
      <c r="O180" s="91">
        <v>3.35</v>
      </c>
      <c r="P180" s="51">
        <f t="shared" si="66"/>
        <v>3.3050000000000002</v>
      </c>
      <c r="Q180" s="91">
        <v>3.14</v>
      </c>
      <c r="R180" s="91">
        <v>3.03</v>
      </c>
      <c r="S180" s="91"/>
      <c r="T180" s="91">
        <v>3.15</v>
      </c>
      <c r="U180" s="91">
        <v>3.29</v>
      </c>
      <c r="V180" s="51">
        <f t="shared" si="67"/>
        <v>3.1524999999999999</v>
      </c>
      <c r="W180" s="91">
        <v>3.16</v>
      </c>
      <c r="X180" s="91">
        <v>3.24</v>
      </c>
      <c r="Y180" s="91">
        <v>3.34</v>
      </c>
      <c r="Z180" s="91">
        <v>3.23</v>
      </c>
      <c r="AA180" s="59">
        <f t="shared" si="68"/>
        <v>3.2425000000000002</v>
      </c>
      <c r="AB180" s="91">
        <v>3.32</v>
      </c>
      <c r="AC180" s="91">
        <v>3.13</v>
      </c>
      <c r="AD180" s="91">
        <v>3.04</v>
      </c>
      <c r="AE180" s="82">
        <v>2.94</v>
      </c>
      <c r="AF180" s="59">
        <f t="shared" si="69"/>
        <v>3.1074999999999995</v>
      </c>
      <c r="AG180" s="91">
        <v>3.14</v>
      </c>
      <c r="AH180" s="91">
        <v>3</v>
      </c>
      <c r="AI180" s="91">
        <v>2.94</v>
      </c>
      <c r="AJ180" s="92">
        <v>2.98</v>
      </c>
      <c r="AK180" s="92">
        <v>2.78</v>
      </c>
      <c r="AL180" s="59">
        <f t="shared" si="70"/>
        <v>2.9249999999999998</v>
      </c>
      <c r="AM180" s="92">
        <v>2.92</v>
      </c>
      <c r="AN180" s="92">
        <v>2.98</v>
      </c>
      <c r="AO180" s="92">
        <v>2.8</v>
      </c>
      <c r="AP180" s="92">
        <v>2.8</v>
      </c>
      <c r="AQ180" s="59">
        <f t="shared" si="71"/>
        <v>2.875</v>
      </c>
      <c r="AR180" s="120">
        <v>2.9</v>
      </c>
      <c r="AS180" s="92">
        <v>2.86</v>
      </c>
      <c r="AT180" s="92">
        <v>3.04</v>
      </c>
      <c r="AU180" s="92">
        <v>2.85</v>
      </c>
      <c r="AV180" s="81">
        <f t="shared" si="72"/>
        <v>2.9125000000000001</v>
      </c>
      <c r="AW180" s="92">
        <v>2.85</v>
      </c>
      <c r="AX180" s="92">
        <v>2.91</v>
      </c>
      <c r="AY180" s="92">
        <v>2.91</v>
      </c>
      <c r="AZ180" s="92">
        <v>2.98</v>
      </c>
      <c r="BA180" s="92">
        <v>2.7</v>
      </c>
      <c r="BB180" s="81">
        <f t="shared" si="73"/>
        <v>2.87</v>
      </c>
      <c r="BC180" s="92">
        <v>3.58</v>
      </c>
      <c r="BD180" s="82">
        <v>3.08</v>
      </c>
      <c r="BE180" s="82">
        <v>3.04</v>
      </c>
      <c r="BF180" s="92">
        <v>3.1</v>
      </c>
      <c r="BG180" s="81">
        <f t="shared" si="74"/>
        <v>3.1999999999999997</v>
      </c>
      <c r="BH180" s="92">
        <v>3.14</v>
      </c>
      <c r="BI180" s="82"/>
      <c r="BJ180" s="82"/>
      <c r="BK180" s="92"/>
      <c r="BL180" s="81">
        <f t="shared" si="75"/>
        <v>3.14</v>
      </c>
      <c r="BM180" s="92"/>
      <c r="BN180" s="92"/>
      <c r="BO180" s="92"/>
      <c r="BP180" s="92"/>
      <c r="BQ180" s="92"/>
      <c r="BR180" s="81" t="e">
        <f t="shared" si="76"/>
        <v>#DIV/0!</v>
      </c>
    </row>
    <row r="181" spans="1:70" ht="12.75" customHeight="1" x14ac:dyDescent="0.25">
      <c r="A181" s="17" t="str">
        <f>VLOOKUP(F181,'Location List'!$A$2:$T$644,20,FALSE)</f>
        <v>Bill Eich</v>
      </c>
      <c r="B181" s="17" t="str">
        <f>VLOOKUP(F181,'Location List'!$A$2:$T$644,19,FALSE)</f>
        <v>David Garcia</v>
      </c>
      <c r="C181" s="17" t="str">
        <f>VLOOKUP(F181,'Location List'!$A$2:$T$644,18,FALSE)</f>
        <v>David Garibay</v>
      </c>
      <c r="D181" s="17" t="str">
        <f>VLOOKUP(F181,'Location List'!$A$2:$T$644,9,FALSE)</f>
        <v>WILLIAM PRESSEL</v>
      </c>
      <c r="E181" s="43" t="str">
        <f>VLOOKUP(F181,'Location List'!$A$2:$T$644,2,FALSE)</f>
        <v>CORPUS CHRISTI</v>
      </c>
      <c r="F181" s="47">
        <v>454</v>
      </c>
      <c r="G181" s="91">
        <v>2.92</v>
      </c>
      <c r="H181" s="91">
        <v>2.77</v>
      </c>
      <c r="I181" s="91">
        <v>2.82</v>
      </c>
      <c r="J181" s="91">
        <v>2.74</v>
      </c>
      <c r="K181" s="51">
        <f t="shared" si="65"/>
        <v>2.8125</v>
      </c>
      <c r="L181" s="91">
        <v>2.89</v>
      </c>
      <c r="M181" s="91">
        <v>3.02</v>
      </c>
      <c r="N181" s="91">
        <v>2.98</v>
      </c>
      <c r="O181" s="91">
        <v>2.73</v>
      </c>
      <c r="P181" s="51">
        <f t="shared" si="66"/>
        <v>2.9050000000000002</v>
      </c>
      <c r="Q181" s="91">
        <v>2.85</v>
      </c>
      <c r="R181" s="91">
        <v>2.89</v>
      </c>
      <c r="S181" s="91"/>
      <c r="T181" s="91">
        <v>3.24</v>
      </c>
      <c r="U181" s="91">
        <v>3.16</v>
      </c>
      <c r="V181" s="51">
        <f t="shared" si="67"/>
        <v>3.0350000000000001</v>
      </c>
      <c r="W181" s="91">
        <v>3.33</v>
      </c>
      <c r="X181" s="91">
        <v>3.26</v>
      </c>
      <c r="Y181" s="91">
        <v>2.93</v>
      </c>
      <c r="Z181" s="91">
        <v>3.02</v>
      </c>
      <c r="AA181" s="59">
        <f t="shared" si="68"/>
        <v>3.1349999999999998</v>
      </c>
      <c r="AB181" s="91">
        <v>2.96</v>
      </c>
      <c r="AC181" s="91">
        <v>2.88</v>
      </c>
      <c r="AD181" s="91">
        <v>2.77</v>
      </c>
      <c r="AE181" s="82">
        <v>2.94</v>
      </c>
      <c r="AF181" s="59">
        <f t="shared" si="69"/>
        <v>2.8874999999999997</v>
      </c>
      <c r="AG181" s="91">
        <v>3</v>
      </c>
      <c r="AH181" s="91">
        <v>3.22</v>
      </c>
      <c r="AI181" s="91">
        <v>3.03</v>
      </c>
      <c r="AJ181" s="92">
        <v>3.07</v>
      </c>
      <c r="AK181" s="92">
        <v>3.15</v>
      </c>
      <c r="AL181" s="59">
        <f t="shared" si="70"/>
        <v>3.1175000000000002</v>
      </c>
      <c r="AM181" s="92">
        <v>3.01</v>
      </c>
      <c r="AN181" s="92">
        <v>3.01</v>
      </c>
      <c r="AO181" s="92">
        <v>3.15</v>
      </c>
      <c r="AP181" s="92">
        <v>3.26</v>
      </c>
      <c r="AQ181" s="59">
        <f t="shared" si="71"/>
        <v>3.1074999999999999</v>
      </c>
      <c r="AR181" s="120">
        <v>3.37</v>
      </c>
      <c r="AS181" s="92">
        <v>3.17</v>
      </c>
      <c r="AT181" s="92">
        <v>3.74</v>
      </c>
      <c r="AU181" s="92">
        <v>2.95</v>
      </c>
      <c r="AV181" s="81">
        <f t="shared" si="72"/>
        <v>3.3075000000000001</v>
      </c>
      <c r="AW181" s="92">
        <v>2.98</v>
      </c>
      <c r="AX181" s="92">
        <v>3.12</v>
      </c>
      <c r="AY181" s="92">
        <v>2.79</v>
      </c>
      <c r="AZ181" s="92">
        <v>2.8</v>
      </c>
      <c r="BA181" s="92">
        <v>2.88</v>
      </c>
      <c r="BB181" s="81">
        <f t="shared" si="73"/>
        <v>2.9140000000000001</v>
      </c>
      <c r="BC181" s="92">
        <v>2.97</v>
      </c>
      <c r="BD181" s="82">
        <v>3.03</v>
      </c>
      <c r="BE181" s="82">
        <v>2.79</v>
      </c>
      <c r="BF181" s="92">
        <v>2.94</v>
      </c>
      <c r="BG181" s="81">
        <f t="shared" si="74"/>
        <v>2.9324999999999997</v>
      </c>
      <c r="BH181" s="92">
        <v>3.05</v>
      </c>
      <c r="BI181" s="82"/>
      <c r="BJ181" s="82"/>
      <c r="BK181" s="92"/>
      <c r="BL181" s="81">
        <f t="shared" si="75"/>
        <v>3.05</v>
      </c>
      <c r="BM181" s="92"/>
      <c r="BN181" s="92"/>
      <c r="BO181" s="92"/>
      <c r="BP181" s="92"/>
      <c r="BQ181" s="92"/>
      <c r="BR181" s="81" t="e">
        <f t="shared" si="76"/>
        <v>#DIV/0!</v>
      </c>
    </row>
    <row r="182" spans="1:70" ht="12.75" customHeight="1" x14ac:dyDescent="0.25">
      <c r="A182" s="17" t="str">
        <f>VLOOKUP(F182,'Location List'!$A$2:$T$644,20,FALSE)</f>
        <v>Chris Kelly</v>
      </c>
      <c r="B182" s="17" t="str">
        <f>VLOOKUP(F182,'Location List'!$A$2:$T$644,19,FALSE)</f>
        <v>Mike Seymour</v>
      </c>
      <c r="C182" s="17" t="str">
        <f>VLOOKUP(F182,'Location List'!$A$2:$T$644,18,FALSE)</f>
        <v>Adam Fortney</v>
      </c>
      <c r="D182" s="17" t="str">
        <f>VLOOKUP(F182,'Location List'!$A$2:$T$644,9,FALSE)</f>
        <v>TROY WATRING</v>
      </c>
      <c r="E182" s="43" t="str">
        <f>VLOOKUP(F182,'Location List'!$A$2:$T$644,2,FALSE)</f>
        <v>SKOKIE</v>
      </c>
      <c r="F182" s="47">
        <v>456</v>
      </c>
      <c r="G182" s="91">
        <v>3.22</v>
      </c>
      <c r="H182" s="91">
        <v>3.06</v>
      </c>
      <c r="I182" s="91">
        <v>3.2</v>
      </c>
      <c r="J182" s="91">
        <v>3.26</v>
      </c>
      <c r="K182" s="51">
        <f t="shared" si="65"/>
        <v>3.1850000000000001</v>
      </c>
      <c r="L182" s="91">
        <v>3.12</v>
      </c>
      <c r="M182" s="91">
        <v>3.08</v>
      </c>
      <c r="N182" s="91">
        <v>3.27</v>
      </c>
      <c r="O182" s="91">
        <v>3.08</v>
      </c>
      <c r="P182" s="51">
        <f t="shared" si="66"/>
        <v>3.1375000000000002</v>
      </c>
      <c r="Q182" s="91">
        <v>3.08</v>
      </c>
      <c r="R182" s="91">
        <v>3.07</v>
      </c>
      <c r="S182" s="91"/>
      <c r="T182" s="91">
        <v>3.04</v>
      </c>
      <c r="U182" s="91">
        <v>3.18</v>
      </c>
      <c r="V182" s="51">
        <f t="shared" si="67"/>
        <v>3.0925000000000002</v>
      </c>
      <c r="W182" s="91">
        <v>3.2</v>
      </c>
      <c r="X182" s="91">
        <v>3.21</v>
      </c>
      <c r="Y182" s="91">
        <v>3.34</v>
      </c>
      <c r="Z182" s="91">
        <v>3.09</v>
      </c>
      <c r="AA182" s="59">
        <f t="shared" si="68"/>
        <v>3.21</v>
      </c>
      <c r="AB182" s="91">
        <v>3.12</v>
      </c>
      <c r="AC182" s="91">
        <v>3.03</v>
      </c>
      <c r="AD182" s="91">
        <v>3.05</v>
      </c>
      <c r="AE182" s="82">
        <v>2.94</v>
      </c>
      <c r="AF182" s="59">
        <f t="shared" si="69"/>
        <v>3.0349999999999997</v>
      </c>
      <c r="AG182" s="91">
        <v>2.98</v>
      </c>
      <c r="AH182" s="91">
        <v>2.95</v>
      </c>
      <c r="AI182" s="91">
        <v>3.1</v>
      </c>
      <c r="AJ182" s="92">
        <v>3.16</v>
      </c>
      <c r="AK182" s="92">
        <v>3.22</v>
      </c>
      <c r="AL182" s="59">
        <f t="shared" si="70"/>
        <v>3.1075000000000004</v>
      </c>
      <c r="AM182" s="92">
        <v>3.13</v>
      </c>
      <c r="AN182" s="92">
        <v>3.08</v>
      </c>
      <c r="AO182" s="92">
        <v>3.02</v>
      </c>
      <c r="AP182" s="92">
        <v>2.98</v>
      </c>
      <c r="AQ182" s="59">
        <f t="shared" si="71"/>
        <v>3.0525000000000002</v>
      </c>
      <c r="AR182" s="120">
        <v>3.08</v>
      </c>
      <c r="AS182" s="92">
        <v>3.34</v>
      </c>
      <c r="AT182" s="92">
        <v>3.09</v>
      </c>
      <c r="AU182" s="92">
        <v>3.19</v>
      </c>
      <c r="AV182" s="81">
        <f t="shared" si="72"/>
        <v>3.1749999999999998</v>
      </c>
      <c r="AW182" s="92">
        <v>3.15</v>
      </c>
      <c r="AX182" s="92">
        <v>2.95</v>
      </c>
      <c r="AY182" s="92">
        <v>3.13</v>
      </c>
      <c r="AZ182" s="92">
        <v>2.91</v>
      </c>
      <c r="BA182" s="92">
        <v>2.88</v>
      </c>
      <c r="BB182" s="81">
        <f t="shared" si="73"/>
        <v>3.004</v>
      </c>
      <c r="BC182" s="92">
        <v>3.02</v>
      </c>
      <c r="BD182" s="82">
        <v>3.07</v>
      </c>
      <c r="BE182" s="82">
        <v>2.95</v>
      </c>
      <c r="BF182" s="92">
        <v>2.94</v>
      </c>
      <c r="BG182" s="81">
        <f t="shared" si="74"/>
        <v>2.9949999999999997</v>
      </c>
      <c r="BH182" s="92">
        <v>2.92</v>
      </c>
      <c r="BI182" s="82"/>
      <c r="BJ182" s="82"/>
      <c r="BK182" s="92"/>
      <c r="BL182" s="81">
        <f t="shared" si="75"/>
        <v>2.92</v>
      </c>
      <c r="BM182" s="92"/>
      <c r="BN182" s="92"/>
      <c r="BO182" s="92"/>
      <c r="BP182" s="92"/>
      <c r="BQ182" s="92"/>
      <c r="BR182" s="81" t="e">
        <f t="shared" si="76"/>
        <v>#DIV/0!</v>
      </c>
    </row>
    <row r="183" spans="1:70" ht="12.75" customHeight="1" x14ac:dyDescent="0.25">
      <c r="A183" s="17" t="str">
        <f>VLOOKUP(F183,'Location List'!$A$2:$T$644,20,FALSE)</f>
        <v>Chris Kelly</v>
      </c>
      <c r="B183" s="17" t="str">
        <f>VLOOKUP(F183,'Location List'!$A$2:$T$644,19,FALSE)</f>
        <v>Victor Ayrapetov</v>
      </c>
      <c r="C183" s="17" t="str">
        <f>VLOOKUP(F183,'Location List'!$A$2:$T$644,18,FALSE)</f>
        <v>Dana O'Hare</v>
      </c>
      <c r="D183" s="17" t="str">
        <f>VLOOKUP(F183,'Location List'!$A$2:$T$644,9,FALSE)</f>
        <v>Richard Balboni</v>
      </c>
      <c r="E183" s="43" t="str">
        <f>VLOOKUP(F183,'Location List'!$A$2:$T$644,2,FALSE)</f>
        <v>LOWELL</v>
      </c>
      <c r="F183" s="47">
        <v>457</v>
      </c>
      <c r="G183" s="91">
        <v>2.91</v>
      </c>
      <c r="H183" s="91">
        <v>2.85</v>
      </c>
      <c r="I183" s="91">
        <v>2.69</v>
      </c>
      <c r="J183" s="91">
        <v>2.71</v>
      </c>
      <c r="K183" s="51">
        <f t="shared" si="65"/>
        <v>2.79</v>
      </c>
      <c r="L183" s="91">
        <v>3.27</v>
      </c>
      <c r="M183" s="91">
        <v>2.85</v>
      </c>
      <c r="N183" s="91">
        <v>2.91</v>
      </c>
      <c r="O183" s="91">
        <v>2.77</v>
      </c>
      <c r="P183" s="51">
        <f t="shared" si="66"/>
        <v>2.95</v>
      </c>
      <c r="Q183" s="91">
        <v>3.03</v>
      </c>
      <c r="R183" s="91">
        <v>3.07</v>
      </c>
      <c r="S183" s="91"/>
      <c r="T183" s="91">
        <v>3.43</v>
      </c>
      <c r="U183" s="91">
        <v>3.34</v>
      </c>
      <c r="V183" s="51">
        <f t="shared" si="67"/>
        <v>3.2174999999999998</v>
      </c>
      <c r="W183" s="91">
        <v>3.37</v>
      </c>
      <c r="X183" s="91">
        <v>3.27</v>
      </c>
      <c r="Y183" s="91">
        <v>4.1399999999999997</v>
      </c>
      <c r="Z183" s="91">
        <v>2.87</v>
      </c>
      <c r="AA183" s="59">
        <f t="shared" si="68"/>
        <v>3.4125000000000005</v>
      </c>
      <c r="AB183" s="91">
        <v>2.92</v>
      </c>
      <c r="AC183" s="91">
        <v>2.94</v>
      </c>
      <c r="AD183" s="91">
        <v>2.83</v>
      </c>
      <c r="AE183" s="82">
        <v>2.9</v>
      </c>
      <c r="AF183" s="59">
        <f t="shared" si="69"/>
        <v>2.8975</v>
      </c>
      <c r="AG183" s="91">
        <v>2.8</v>
      </c>
      <c r="AH183" s="91">
        <v>2.91</v>
      </c>
      <c r="AI183" s="91">
        <v>3.02</v>
      </c>
      <c r="AJ183" s="92">
        <v>2.73</v>
      </c>
      <c r="AK183" s="92">
        <v>3.02</v>
      </c>
      <c r="AL183" s="59">
        <f t="shared" si="70"/>
        <v>2.92</v>
      </c>
      <c r="AM183" s="92">
        <v>2.97</v>
      </c>
      <c r="AN183" s="92">
        <v>2.74</v>
      </c>
      <c r="AO183" s="92">
        <v>2.83</v>
      </c>
      <c r="AP183" s="92">
        <v>3.16</v>
      </c>
      <c r="AQ183" s="59">
        <f t="shared" si="71"/>
        <v>2.9250000000000003</v>
      </c>
      <c r="AR183" s="120">
        <v>3.17</v>
      </c>
      <c r="AS183" s="92">
        <v>3.24</v>
      </c>
      <c r="AT183" s="92">
        <v>3.05</v>
      </c>
      <c r="AU183" s="92">
        <v>2.7</v>
      </c>
      <c r="AV183" s="81">
        <f t="shared" si="72"/>
        <v>3.04</v>
      </c>
      <c r="AW183" s="92">
        <v>2.79</v>
      </c>
      <c r="AX183" s="92">
        <v>2.72</v>
      </c>
      <c r="AY183" s="92">
        <v>2.62</v>
      </c>
      <c r="AZ183" s="92">
        <v>2.91</v>
      </c>
      <c r="BA183" s="92">
        <v>2.95</v>
      </c>
      <c r="BB183" s="81">
        <f t="shared" si="73"/>
        <v>2.7979999999999996</v>
      </c>
      <c r="BC183" s="92">
        <v>2.62</v>
      </c>
      <c r="BD183" s="82">
        <v>2.74</v>
      </c>
      <c r="BE183" s="82">
        <v>2.79</v>
      </c>
      <c r="BF183" s="92">
        <v>2.91</v>
      </c>
      <c r="BG183" s="81">
        <f t="shared" si="74"/>
        <v>2.7650000000000001</v>
      </c>
      <c r="BH183" s="92">
        <v>2.62</v>
      </c>
      <c r="BI183" s="82"/>
      <c r="BJ183" s="82"/>
      <c r="BK183" s="92"/>
      <c r="BL183" s="81">
        <f t="shared" si="75"/>
        <v>2.62</v>
      </c>
      <c r="BM183" s="92"/>
      <c r="BN183" s="92"/>
      <c r="BO183" s="92"/>
      <c r="BP183" s="92"/>
      <c r="BQ183" s="92"/>
      <c r="BR183" s="81" t="e">
        <f t="shared" si="76"/>
        <v>#DIV/0!</v>
      </c>
    </row>
    <row r="184" spans="1:70" ht="12.75" customHeight="1" x14ac:dyDescent="0.25">
      <c r="A184" s="17" t="str">
        <f>VLOOKUP(F184,'Location List'!$A$2:$T$644,20,FALSE)</f>
        <v>Chris Kelly</v>
      </c>
      <c r="B184" s="17" t="str">
        <f>VLOOKUP(F184,'Location List'!$A$2:$T$644,19,FALSE)</f>
        <v>Victor Ayrapetov</v>
      </c>
      <c r="C184" s="17" t="str">
        <f>VLOOKUP(F184,'Location List'!$A$2:$T$644,18,FALSE)</f>
        <v>Dana O'Hare</v>
      </c>
      <c r="D184" s="17" t="str">
        <f>VLOOKUP(F184,'Location List'!$A$2:$T$644,9,FALSE)</f>
        <v>Richard Balboni</v>
      </c>
      <c r="E184" s="43" t="str">
        <f>VLOOKUP(F184,'Location List'!$A$2:$T$644,2,FALSE)</f>
        <v>WORCESTER</v>
      </c>
      <c r="F184" s="47">
        <v>459</v>
      </c>
      <c r="G184" s="91">
        <v>3.31</v>
      </c>
      <c r="H184" s="91">
        <v>2.99</v>
      </c>
      <c r="I184" s="91">
        <v>2.94</v>
      </c>
      <c r="J184" s="91">
        <v>2.92</v>
      </c>
      <c r="K184" s="51">
        <f t="shared" si="65"/>
        <v>3.04</v>
      </c>
      <c r="L184" s="91">
        <v>2.98</v>
      </c>
      <c r="M184" s="91">
        <v>3.07</v>
      </c>
      <c r="N184" s="91">
        <v>3.12</v>
      </c>
      <c r="O184" s="91">
        <v>3.38</v>
      </c>
      <c r="P184" s="51">
        <f t="shared" si="66"/>
        <v>3.1375000000000002</v>
      </c>
      <c r="Q184" s="91">
        <v>3.09</v>
      </c>
      <c r="R184" s="91">
        <v>3.01</v>
      </c>
      <c r="S184" s="91"/>
      <c r="T184" s="91">
        <v>3.06</v>
      </c>
      <c r="U184" s="91">
        <v>3.02</v>
      </c>
      <c r="V184" s="51">
        <f t="shared" si="67"/>
        <v>3.0449999999999999</v>
      </c>
      <c r="W184" s="91">
        <v>3</v>
      </c>
      <c r="X184" s="91">
        <v>3.02</v>
      </c>
      <c r="Y184" s="91">
        <v>3.07</v>
      </c>
      <c r="Z184" s="91">
        <v>2.97</v>
      </c>
      <c r="AA184" s="59">
        <f t="shared" si="68"/>
        <v>3.0150000000000001</v>
      </c>
      <c r="AB184" s="91">
        <v>2.98</v>
      </c>
      <c r="AC184" s="91">
        <v>3.15</v>
      </c>
      <c r="AD184" s="91">
        <v>2.99</v>
      </c>
      <c r="AE184" s="82">
        <v>3.05</v>
      </c>
      <c r="AF184" s="59">
        <f t="shared" si="69"/>
        <v>3.0425000000000004</v>
      </c>
      <c r="AG184" s="91">
        <v>3.12</v>
      </c>
      <c r="AH184" s="91">
        <v>3.01</v>
      </c>
      <c r="AI184" s="91">
        <v>3.04</v>
      </c>
      <c r="AJ184" s="92">
        <v>3.27</v>
      </c>
      <c r="AK184" s="92">
        <v>3.16</v>
      </c>
      <c r="AL184" s="59">
        <f t="shared" si="70"/>
        <v>3.12</v>
      </c>
      <c r="AM184" s="92">
        <v>3.25</v>
      </c>
      <c r="AN184" s="92">
        <v>3.31</v>
      </c>
      <c r="AO184" s="92">
        <v>3.21</v>
      </c>
      <c r="AP184" s="92">
        <v>3.09</v>
      </c>
      <c r="AQ184" s="59">
        <f t="shared" si="71"/>
        <v>3.2149999999999999</v>
      </c>
      <c r="AR184" s="120">
        <v>3.38</v>
      </c>
      <c r="AS184" s="92">
        <v>3.05</v>
      </c>
      <c r="AT184" s="92">
        <v>3.1</v>
      </c>
      <c r="AU184" s="92">
        <v>3.05</v>
      </c>
      <c r="AV184" s="81">
        <f t="shared" si="72"/>
        <v>3.1449999999999996</v>
      </c>
      <c r="AW184" s="92">
        <v>3.03</v>
      </c>
      <c r="AX184" s="92">
        <v>3.17</v>
      </c>
      <c r="AY184" s="92">
        <v>2.96</v>
      </c>
      <c r="AZ184" s="92">
        <v>2.96</v>
      </c>
      <c r="BA184" s="92">
        <v>3.05</v>
      </c>
      <c r="BB184" s="81">
        <f t="shared" si="73"/>
        <v>3.0340000000000003</v>
      </c>
      <c r="BC184" s="92">
        <v>2.9</v>
      </c>
      <c r="BD184" s="82">
        <v>2.99</v>
      </c>
      <c r="BE184" s="82">
        <v>2.99</v>
      </c>
      <c r="BF184" s="92">
        <v>2.9</v>
      </c>
      <c r="BG184" s="81">
        <f t="shared" si="74"/>
        <v>2.9450000000000003</v>
      </c>
      <c r="BH184" s="92">
        <v>2.93</v>
      </c>
      <c r="BI184" s="82"/>
      <c r="BJ184" s="82"/>
      <c r="BK184" s="92"/>
      <c r="BL184" s="81">
        <f t="shared" si="75"/>
        <v>2.93</v>
      </c>
      <c r="BM184" s="92"/>
      <c r="BN184" s="92"/>
      <c r="BO184" s="92"/>
      <c r="BP184" s="92"/>
      <c r="BQ184" s="92"/>
      <c r="BR184" s="81" t="e">
        <f t="shared" si="76"/>
        <v>#DIV/0!</v>
      </c>
    </row>
    <row r="185" spans="1:70" ht="12.75" customHeight="1" x14ac:dyDescent="0.25">
      <c r="A185" s="17" t="str">
        <f>VLOOKUP(F185,'Location List'!$A$2:$T$644,20,FALSE)</f>
        <v>Bill Eich</v>
      </c>
      <c r="B185" s="17" t="str">
        <f>VLOOKUP(F185,'Location List'!$A$2:$T$644,19,FALSE)</f>
        <v>Dennis Morgan</v>
      </c>
      <c r="C185" s="17" t="str">
        <f>VLOOKUP(F185,'Location List'!$A$2:$T$644,18,FALSE)</f>
        <v>George Snow</v>
      </c>
      <c r="D185" s="17" t="str">
        <f>VLOOKUP(F185,'Location List'!$A$2:$T$644,9,FALSE)</f>
        <v>SENECA GRAY</v>
      </c>
      <c r="E185" s="43" t="str">
        <f>VLOOKUP(F185,'Location List'!$A$2:$T$644,2,FALSE)</f>
        <v>ST PETERSBURG</v>
      </c>
      <c r="F185" s="47">
        <v>460</v>
      </c>
      <c r="G185" s="91">
        <v>3.06</v>
      </c>
      <c r="H185" s="91">
        <v>2.92</v>
      </c>
      <c r="I185" s="91">
        <v>2.95</v>
      </c>
      <c r="J185" s="91">
        <v>2.79</v>
      </c>
      <c r="K185" s="51">
        <f t="shared" si="65"/>
        <v>2.9299999999999997</v>
      </c>
      <c r="L185" s="91">
        <v>3.24</v>
      </c>
      <c r="M185" s="91">
        <v>3.13</v>
      </c>
      <c r="N185" s="91">
        <v>3.02</v>
      </c>
      <c r="O185" s="91">
        <v>2.99</v>
      </c>
      <c r="P185" s="51">
        <f t="shared" si="66"/>
        <v>3.0950000000000002</v>
      </c>
      <c r="Q185" s="91">
        <v>2.99</v>
      </c>
      <c r="R185" s="91">
        <v>2.95</v>
      </c>
      <c r="S185" s="91"/>
      <c r="T185" s="91">
        <v>2.98</v>
      </c>
      <c r="U185" s="91">
        <v>2.92</v>
      </c>
      <c r="V185" s="51">
        <f t="shared" si="67"/>
        <v>2.96</v>
      </c>
      <c r="W185" s="91">
        <v>2.89</v>
      </c>
      <c r="X185" s="91">
        <v>3.12</v>
      </c>
      <c r="Y185" s="91">
        <v>3.19</v>
      </c>
      <c r="Z185" s="91">
        <v>2.97</v>
      </c>
      <c r="AA185" s="59">
        <f t="shared" si="68"/>
        <v>3.0425</v>
      </c>
      <c r="AB185" s="91">
        <v>2.87</v>
      </c>
      <c r="AC185" s="91">
        <v>3.26</v>
      </c>
      <c r="AD185" s="91">
        <v>3.03</v>
      </c>
      <c r="AE185" s="82">
        <v>2.98</v>
      </c>
      <c r="AF185" s="59">
        <f t="shared" si="69"/>
        <v>3.0350000000000001</v>
      </c>
      <c r="AG185" s="91">
        <v>3.13</v>
      </c>
      <c r="AH185" s="91">
        <v>3.2</v>
      </c>
      <c r="AI185" s="91">
        <v>3.11</v>
      </c>
      <c r="AJ185" s="92">
        <v>3.21</v>
      </c>
      <c r="AK185" s="92">
        <v>3.16</v>
      </c>
      <c r="AL185" s="59">
        <f t="shared" si="70"/>
        <v>3.17</v>
      </c>
      <c r="AM185" s="92">
        <v>3.16</v>
      </c>
      <c r="AN185" s="92">
        <v>3.1</v>
      </c>
      <c r="AO185" s="92">
        <v>3.17</v>
      </c>
      <c r="AP185" s="92">
        <v>3.22</v>
      </c>
      <c r="AQ185" s="59">
        <f t="shared" si="71"/>
        <v>3.1625000000000001</v>
      </c>
      <c r="AR185" s="120">
        <v>3.37</v>
      </c>
      <c r="AS185" s="92">
        <v>3.23</v>
      </c>
      <c r="AT185" s="92">
        <v>3.35</v>
      </c>
      <c r="AU185" s="92">
        <v>3.05</v>
      </c>
      <c r="AV185" s="81">
        <f t="shared" si="72"/>
        <v>3.25</v>
      </c>
      <c r="AW185" s="92">
        <v>3.02</v>
      </c>
      <c r="AX185" s="92">
        <v>2.9</v>
      </c>
      <c r="AY185" s="92">
        <v>2.89</v>
      </c>
      <c r="AZ185" s="92">
        <v>2.98</v>
      </c>
      <c r="BA185" s="92">
        <v>3.08</v>
      </c>
      <c r="BB185" s="81">
        <f t="shared" si="73"/>
        <v>2.9740000000000002</v>
      </c>
      <c r="BC185" s="92">
        <v>3.05</v>
      </c>
      <c r="BD185" s="82">
        <v>3.08</v>
      </c>
      <c r="BE185" s="82">
        <v>3.19</v>
      </c>
      <c r="BF185" s="92">
        <v>3.07</v>
      </c>
      <c r="BG185" s="81">
        <f t="shared" si="74"/>
        <v>3.0975000000000001</v>
      </c>
      <c r="BH185" s="92">
        <v>3</v>
      </c>
      <c r="BI185" s="82"/>
      <c r="BJ185" s="82"/>
      <c r="BK185" s="92"/>
      <c r="BL185" s="81">
        <f t="shared" si="75"/>
        <v>3</v>
      </c>
      <c r="BM185" s="92"/>
      <c r="BN185" s="92"/>
      <c r="BO185" s="92"/>
      <c r="BP185" s="92"/>
      <c r="BQ185" s="92"/>
      <c r="BR185" s="81" t="e">
        <f t="shared" si="76"/>
        <v>#DIV/0!</v>
      </c>
    </row>
    <row r="186" spans="1:70" ht="12.75" customHeight="1" x14ac:dyDescent="0.25">
      <c r="A186" s="17" t="str">
        <f>VLOOKUP(F186,'Location List'!$A$2:$T$644,20,FALSE)</f>
        <v>Tim Kerum</v>
      </c>
      <c r="B186" s="17" t="str">
        <f>VLOOKUP(F186,'Location List'!$A$2:$T$644,19,FALSE)</f>
        <v>Troy Chaney</v>
      </c>
      <c r="C186" s="17" t="str">
        <f>VLOOKUP(F186,'Location List'!$A$2:$T$644,18,FALSE)</f>
        <v>Manuel Lopez</v>
      </c>
      <c r="D186" s="17" t="str">
        <f>VLOOKUP(F186,'Location List'!$A$2:$T$644,9,FALSE)</f>
        <v>OCTAVIO CASTANEDA</v>
      </c>
      <c r="E186" s="43" t="str">
        <f>VLOOKUP(F186,'Location List'!$A$2:$T$644,2,FALSE)</f>
        <v>WEST HILLS</v>
      </c>
      <c r="F186" s="47">
        <v>461</v>
      </c>
      <c r="G186" s="91">
        <v>3.19</v>
      </c>
      <c r="H186" s="91">
        <v>3.02</v>
      </c>
      <c r="I186" s="91">
        <v>2.9</v>
      </c>
      <c r="J186" s="91">
        <v>2.99</v>
      </c>
      <c r="K186" s="51">
        <f t="shared" si="65"/>
        <v>3.0249999999999999</v>
      </c>
      <c r="L186" s="91">
        <v>2.77</v>
      </c>
      <c r="M186" s="91">
        <v>2.96</v>
      </c>
      <c r="N186" s="91">
        <v>3.04</v>
      </c>
      <c r="O186" s="91">
        <v>3.01</v>
      </c>
      <c r="P186" s="51">
        <f t="shared" si="66"/>
        <v>2.9449999999999998</v>
      </c>
      <c r="Q186" s="91">
        <v>2.99</v>
      </c>
      <c r="R186" s="91">
        <v>3.08</v>
      </c>
      <c r="S186" s="91"/>
      <c r="T186" s="91">
        <v>3</v>
      </c>
      <c r="U186" s="91">
        <v>3.08</v>
      </c>
      <c r="V186" s="51">
        <f t="shared" si="67"/>
        <v>3.0375000000000001</v>
      </c>
      <c r="W186" s="91">
        <v>2.9</v>
      </c>
      <c r="X186" s="91">
        <v>3.08</v>
      </c>
      <c r="Y186" s="91">
        <v>2.96</v>
      </c>
      <c r="Z186" s="91">
        <v>2.95</v>
      </c>
      <c r="AA186" s="59">
        <f t="shared" si="68"/>
        <v>2.9725000000000001</v>
      </c>
      <c r="AB186" s="91">
        <v>2.8</v>
      </c>
      <c r="AC186" s="91">
        <v>2.92</v>
      </c>
      <c r="AD186" s="91">
        <v>2.92</v>
      </c>
      <c r="AE186" s="82">
        <v>2.75</v>
      </c>
      <c r="AF186" s="59">
        <f t="shared" si="69"/>
        <v>2.8475000000000001</v>
      </c>
      <c r="AG186" s="91">
        <v>2.86</v>
      </c>
      <c r="AH186" s="91">
        <v>2.89</v>
      </c>
      <c r="AI186" s="91">
        <v>2.78</v>
      </c>
      <c r="AJ186" s="92">
        <v>3.15</v>
      </c>
      <c r="AK186" s="92">
        <v>3.53</v>
      </c>
      <c r="AL186" s="59">
        <f t="shared" si="70"/>
        <v>3.0874999999999999</v>
      </c>
      <c r="AM186" s="92">
        <v>3.43</v>
      </c>
      <c r="AN186" s="92">
        <v>3.43</v>
      </c>
      <c r="AO186" s="92">
        <v>3.15</v>
      </c>
      <c r="AP186" s="92">
        <v>2.73</v>
      </c>
      <c r="AQ186" s="59">
        <f t="shared" si="71"/>
        <v>3.1850000000000001</v>
      </c>
      <c r="AR186" s="120">
        <v>2.92</v>
      </c>
      <c r="AS186" s="92">
        <v>3.07</v>
      </c>
      <c r="AT186" s="92">
        <v>2.9</v>
      </c>
      <c r="AU186" s="92">
        <v>3.82</v>
      </c>
      <c r="AV186" s="81">
        <f t="shared" si="72"/>
        <v>3.1775000000000002</v>
      </c>
      <c r="AW186" s="92">
        <v>3.35</v>
      </c>
      <c r="AX186" s="92">
        <v>3.5</v>
      </c>
      <c r="AY186" s="92">
        <v>2.89</v>
      </c>
      <c r="AZ186" s="92">
        <v>2.8</v>
      </c>
      <c r="BA186" s="92">
        <v>2.86</v>
      </c>
      <c r="BB186" s="81">
        <f t="shared" si="73"/>
        <v>3.0799999999999996</v>
      </c>
      <c r="BC186" s="92">
        <v>3.02</v>
      </c>
      <c r="BD186" s="82">
        <v>2.62</v>
      </c>
      <c r="BE186" s="82">
        <v>2.75</v>
      </c>
      <c r="BF186" s="92">
        <v>2.87</v>
      </c>
      <c r="BG186" s="81">
        <f t="shared" si="74"/>
        <v>2.8150000000000004</v>
      </c>
      <c r="BH186" s="92">
        <v>2.78</v>
      </c>
      <c r="BI186" s="82"/>
      <c r="BJ186" s="82"/>
      <c r="BK186" s="92"/>
      <c r="BL186" s="81">
        <f t="shared" si="75"/>
        <v>2.78</v>
      </c>
      <c r="BM186" s="92"/>
      <c r="BN186" s="92"/>
      <c r="BO186" s="92"/>
      <c r="BP186" s="92"/>
      <c r="BQ186" s="92"/>
      <c r="BR186" s="81" t="e">
        <f t="shared" si="76"/>
        <v>#DIV/0!</v>
      </c>
    </row>
    <row r="187" spans="1:70" ht="12.75" customHeight="1" x14ac:dyDescent="0.25">
      <c r="A187" s="17" t="str">
        <f>VLOOKUP(F187,'Location List'!$A$2:$T$644,20,FALSE)</f>
        <v>Tim Kerum</v>
      </c>
      <c r="B187" s="17" t="str">
        <f>VLOOKUP(F187,'Location List'!$A$2:$T$644,19,FALSE)</f>
        <v>Troy Chaney</v>
      </c>
      <c r="C187" s="17" t="str">
        <f>VLOOKUP(F187,'Location List'!$A$2:$T$644,18,FALSE)</f>
        <v>Luis Torres</v>
      </c>
      <c r="D187" s="17" t="str">
        <f>VLOOKUP(F187,'Location List'!$A$2:$T$644,9,FALSE)</f>
        <v>ARSHAD KHAN</v>
      </c>
      <c r="E187" s="43" t="str">
        <f>VLOOKUP(F187,'Location List'!$A$2:$T$644,2,FALSE)</f>
        <v>CARSON MALL</v>
      </c>
      <c r="F187" s="47">
        <v>462</v>
      </c>
      <c r="G187" s="91">
        <v>3.29</v>
      </c>
      <c r="H187" s="91">
        <v>3.09</v>
      </c>
      <c r="I187" s="91">
        <v>2.9</v>
      </c>
      <c r="J187" s="91">
        <v>3.03</v>
      </c>
      <c r="K187" s="51">
        <f t="shared" si="65"/>
        <v>3.0774999999999997</v>
      </c>
      <c r="L187" s="91">
        <v>3.15</v>
      </c>
      <c r="M187" s="91">
        <v>3.04</v>
      </c>
      <c r="N187" s="91">
        <v>3.08</v>
      </c>
      <c r="O187" s="91">
        <v>2.86</v>
      </c>
      <c r="P187" s="51">
        <f t="shared" si="66"/>
        <v>3.0324999999999998</v>
      </c>
      <c r="Q187" s="91">
        <v>2.99</v>
      </c>
      <c r="R187" s="91">
        <v>2.96</v>
      </c>
      <c r="S187" s="91"/>
      <c r="T187" s="91">
        <v>2.93</v>
      </c>
      <c r="U187" s="91">
        <v>2.99</v>
      </c>
      <c r="V187" s="51">
        <f t="shared" si="67"/>
        <v>2.9675000000000002</v>
      </c>
      <c r="W187" s="91">
        <v>3.01</v>
      </c>
      <c r="X187" s="91">
        <v>3.11</v>
      </c>
      <c r="Y187" s="91">
        <v>2.99</v>
      </c>
      <c r="Z187" s="91">
        <v>2.97</v>
      </c>
      <c r="AA187" s="59">
        <f t="shared" si="68"/>
        <v>3.02</v>
      </c>
      <c r="AB187" s="91">
        <v>3.03</v>
      </c>
      <c r="AC187" s="91">
        <v>3.11</v>
      </c>
      <c r="AD187" s="91">
        <v>3.18</v>
      </c>
      <c r="AE187" s="82">
        <v>3.04</v>
      </c>
      <c r="AF187" s="59">
        <f t="shared" si="69"/>
        <v>3.09</v>
      </c>
      <c r="AG187" s="91">
        <v>2.91</v>
      </c>
      <c r="AH187" s="91">
        <v>3.07</v>
      </c>
      <c r="AI187" s="91">
        <v>3.15</v>
      </c>
      <c r="AJ187" s="92">
        <v>3.25</v>
      </c>
      <c r="AK187" s="92">
        <v>2.97</v>
      </c>
      <c r="AL187" s="59">
        <f t="shared" si="70"/>
        <v>3.11</v>
      </c>
      <c r="AM187" s="92">
        <v>3.14</v>
      </c>
      <c r="AN187" s="92">
        <v>3.34</v>
      </c>
      <c r="AO187" s="92">
        <v>3.24</v>
      </c>
      <c r="AP187" s="92">
        <v>3.12</v>
      </c>
      <c r="AQ187" s="59">
        <f t="shared" si="71"/>
        <v>3.21</v>
      </c>
      <c r="AR187" s="120">
        <v>3.06</v>
      </c>
      <c r="AS187" s="92">
        <v>3.23</v>
      </c>
      <c r="AT187" s="92">
        <v>3.04</v>
      </c>
      <c r="AU187" s="92">
        <v>2.93</v>
      </c>
      <c r="AV187" s="81">
        <f t="shared" si="72"/>
        <v>3.0649999999999999</v>
      </c>
      <c r="AW187" s="92">
        <v>3.05</v>
      </c>
      <c r="AX187" s="92">
        <v>2.94</v>
      </c>
      <c r="AY187" s="92">
        <v>3.15</v>
      </c>
      <c r="AZ187" s="92">
        <v>3.1</v>
      </c>
      <c r="BA187" s="92">
        <v>3.07</v>
      </c>
      <c r="BB187" s="81">
        <f t="shared" si="73"/>
        <v>3.0620000000000003</v>
      </c>
      <c r="BC187" s="92">
        <v>2.94</v>
      </c>
      <c r="BD187" s="82">
        <v>3.03</v>
      </c>
      <c r="BE187" s="82">
        <v>2.93</v>
      </c>
      <c r="BF187" s="92">
        <v>3.15</v>
      </c>
      <c r="BG187" s="81">
        <f t="shared" si="74"/>
        <v>3.0125000000000002</v>
      </c>
      <c r="BH187" s="92">
        <v>3.12</v>
      </c>
      <c r="BI187" s="82"/>
      <c r="BJ187" s="82"/>
      <c r="BK187" s="92"/>
      <c r="BL187" s="81">
        <f t="shared" si="75"/>
        <v>3.12</v>
      </c>
      <c r="BM187" s="92"/>
      <c r="BN187" s="92"/>
      <c r="BO187" s="92"/>
      <c r="BP187" s="92"/>
      <c r="BQ187" s="92"/>
      <c r="BR187" s="81" t="e">
        <f t="shared" si="76"/>
        <v>#DIV/0!</v>
      </c>
    </row>
    <row r="188" spans="1:70" ht="12.75" customHeight="1" x14ac:dyDescent="0.25">
      <c r="A188" s="17" t="str">
        <f>VLOOKUP(F188,'Location List'!$A$2:$T$644,20,FALSE)</f>
        <v>Chris Kelly</v>
      </c>
      <c r="B188" s="17" t="str">
        <f>VLOOKUP(F188,'Location List'!$A$2:$T$644,19,FALSE)</f>
        <v>Victor Ayrapetov</v>
      </c>
      <c r="C188" s="17" t="str">
        <f>VLOOKUP(F188,'Location List'!$A$2:$T$644,18,FALSE)</f>
        <v>Chris Brown</v>
      </c>
      <c r="D188" s="17" t="str">
        <f>VLOOKUP(F188,'Location List'!$A$2:$T$644,9,FALSE)</f>
        <v>Richard Balboni</v>
      </c>
      <c r="E188" s="43" t="str">
        <f>VLOOKUP(F188,'Location List'!$A$2:$T$644,2,FALSE)</f>
        <v>ATTLEBORO</v>
      </c>
      <c r="F188" s="47">
        <v>464</v>
      </c>
      <c r="G188" s="91">
        <v>3.06</v>
      </c>
      <c r="H188" s="91">
        <v>2.92</v>
      </c>
      <c r="I188" s="91">
        <v>3</v>
      </c>
      <c r="J188" s="91">
        <v>3.03</v>
      </c>
      <c r="K188" s="51">
        <f t="shared" si="65"/>
        <v>3.0024999999999999</v>
      </c>
      <c r="L188" s="91">
        <v>2.97</v>
      </c>
      <c r="M188" s="91">
        <v>2.85</v>
      </c>
      <c r="N188" s="91">
        <v>3.29</v>
      </c>
      <c r="O188" s="91">
        <v>3.2</v>
      </c>
      <c r="P188" s="51">
        <f t="shared" si="66"/>
        <v>3.0774999999999997</v>
      </c>
      <c r="Q188" s="91">
        <v>2.96</v>
      </c>
      <c r="R188" s="91">
        <v>3.01</v>
      </c>
      <c r="S188" s="91"/>
      <c r="T188" s="91">
        <v>2.99</v>
      </c>
      <c r="U188" s="91">
        <v>3.24</v>
      </c>
      <c r="V188" s="51">
        <f t="shared" si="67"/>
        <v>3.0500000000000003</v>
      </c>
      <c r="W188" s="91">
        <v>3.42</v>
      </c>
      <c r="X188" s="91">
        <v>3.03</v>
      </c>
      <c r="Y188" s="91">
        <v>3.15</v>
      </c>
      <c r="Z188" s="91">
        <v>3.1</v>
      </c>
      <c r="AA188" s="59">
        <f t="shared" si="68"/>
        <v>3.1749999999999998</v>
      </c>
      <c r="AB188" s="91">
        <v>3.21</v>
      </c>
      <c r="AC188" s="91">
        <v>2.99</v>
      </c>
      <c r="AD188" s="91">
        <v>2.92</v>
      </c>
      <c r="AE188" s="82">
        <v>3.16</v>
      </c>
      <c r="AF188" s="59">
        <f t="shared" si="69"/>
        <v>3.0700000000000003</v>
      </c>
      <c r="AG188" s="91">
        <v>3.09</v>
      </c>
      <c r="AH188" s="91">
        <v>3.24</v>
      </c>
      <c r="AI188" s="91">
        <v>3.6</v>
      </c>
      <c r="AJ188" s="92">
        <v>3</v>
      </c>
      <c r="AK188" s="92">
        <v>3.11</v>
      </c>
      <c r="AL188" s="59">
        <f t="shared" si="70"/>
        <v>3.2374999999999998</v>
      </c>
      <c r="AM188" s="92">
        <v>3.49</v>
      </c>
      <c r="AN188" s="92">
        <v>3.09</v>
      </c>
      <c r="AO188" s="92">
        <v>2.98</v>
      </c>
      <c r="AP188" s="92">
        <v>3.27</v>
      </c>
      <c r="AQ188" s="59">
        <f t="shared" si="71"/>
        <v>3.2075</v>
      </c>
      <c r="AR188" s="120">
        <v>3.04</v>
      </c>
      <c r="AS188" s="92">
        <v>3.38</v>
      </c>
      <c r="AT188" s="92">
        <v>3.48</v>
      </c>
      <c r="AU188" s="92">
        <v>3.5</v>
      </c>
      <c r="AV188" s="81">
        <f t="shared" si="72"/>
        <v>3.35</v>
      </c>
      <c r="AW188" s="92">
        <v>3.25</v>
      </c>
      <c r="AX188" s="92">
        <v>3.67</v>
      </c>
      <c r="AY188" s="92">
        <v>3.13</v>
      </c>
      <c r="AZ188" s="92">
        <v>3.3</v>
      </c>
      <c r="BA188" s="92">
        <v>3.23</v>
      </c>
      <c r="BB188" s="81">
        <f t="shared" si="73"/>
        <v>3.3160000000000003</v>
      </c>
      <c r="BC188" s="92">
        <v>3</v>
      </c>
      <c r="BD188" s="82">
        <v>3.01</v>
      </c>
      <c r="BE188" s="82">
        <v>3.3</v>
      </c>
      <c r="BF188" s="92">
        <v>3.22</v>
      </c>
      <c r="BG188" s="81">
        <f t="shared" si="74"/>
        <v>3.1324999999999998</v>
      </c>
      <c r="BH188" s="92">
        <v>3.45</v>
      </c>
      <c r="BI188" s="82"/>
      <c r="BJ188" s="82"/>
      <c r="BK188" s="92"/>
      <c r="BL188" s="81">
        <f t="shared" si="75"/>
        <v>3.45</v>
      </c>
      <c r="BM188" s="92"/>
      <c r="BN188" s="92"/>
      <c r="BO188" s="92"/>
      <c r="BP188" s="92"/>
      <c r="BQ188" s="92"/>
      <c r="BR188" s="81" t="e">
        <f t="shared" si="76"/>
        <v>#DIV/0!</v>
      </c>
    </row>
    <row r="189" spans="1:70" ht="12.75" customHeight="1" x14ac:dyDescent="0.25">
      <c r="A189" s="17" t="str">
        <f>VLOOKUP(F189,'Location List'!$A$2:$T$644,20,FALSE)</f>
        <v>Tim Kerum</v>
      </c>
      <c r="B189" s="17" t="str">
        <f>VLOOKUP(F189,'Location List'!$A$2:$T$644,19,FALSE)</f>
        <v>Troy Chaney</v>
      </c>
      <c r="C189" s="17" t="str">
        <f>VLOOKUP(F189,'Location List'!$A$2:$T$644,18,FALSE)</f>
        <v>JOAQUIN FREGOSO</v>
      </c>
      <c r="D189" s="17" t="str">
        <f>VLOOKUP(F189,'Location List'!$A$2:$T$644,9,FALSE)</f>
        <v>CLAUDIA RIVAS</v>
      </c>
      <c r="E189" s="43" t="str">
        <f>VLOOKUP(F189,'Location List'!$A$2:$T$644,2,FALSE)</f>
        <v>TORRANCE</v>
      </c>
      <c r="F189" s="47">
        <v>465</v>
      </c>
      <c r="G189" s="91">
        <v>3.2</v>
      </c>
      <c r="H189" s="91">
        <v>2.87</v>
      </c>
      <c r="I189" s="91">
        <v>3.3</v>
      </c>
      <c r="J189" s="91">
        <v>3.51</v>
      </c>
      <c r="K189" s="51">
        <f t="shared" si="65"/>
        <v>3.22</v>
      </c>
      <c r="L189" s="91">
        <v>3.37</v>
      </c>
      <c r="M189" s="91">
        <v>3.05</v>
      </c>
      <c r="N189" s="91">
        <v>3.06</v>
      </c>
      <c r="O189" s="91">
        <v>2.95</v>
      </c>
      <c r="P189" s="51">
        <f t="shared" si="66"/>
        <v>3.1074999999999999</v>
      </c>
      <c r="Q189" s="91">
        <v>3.02</v>
      </c>
      <c r="R189" s="91">
        <v>3.38</v>
      </c>
      <c r="S189" s="91"/>
      <c r="T189" s="91">
        <v>3</v>
      </c>
      <c r="U189" s="91">
        <v>3.33</v>
      </c>
      <c r="V189" s="51">
        <f t="shared" si="67"/>
        <v>3.1825000000000001</v>
      </c>
      <c r="W189" s="91">
        <v>2.96</v>
      </c>
      <c r="X189" s="91">
        <v>3.16</v>
      </c>
      <c r="Y189" s="91">
        <v>2.68</v>
      </c>
      <c r="Z189" s="91">
        <v>2.74</v>
      </c>
      <c r="AA189" s="59">
        <f t="shared" si="68"/>
        <v>2.8850000000000002</v>
      </c>
      <c r="AB189" s="91">
        <v>2.74</v>
      </c>
      <c r="AC189" s="91">
        <v>2.73</v>
      </c>
      <c r="AD189" s="91">
        <v>2.58</v>
      </c>
      <c r="AE189" s="82">
        <v>2.7</v>
      </c>
      <c r="AF189" s="59">
        <f t="shared" si="69"/>
        <v>2.6875</v>
      </c>
      <c r="AG189" s="91">
        <v>3.19</v>
      </c>
      <c r="AH189" s="91">
        <v>3</v>
      </c>
      <c r="AI189" s="91">
        <v>2.82</v>
      </c>
      <c r="AJ189" s="92">
        <v>2.93</v>
      </c>
      <c r="AK189" s="92">
        <v>3.02</v>
      </c>
      <c r="AL189" s="59">
        <f t="shared" si="70"/>
        <v>2.9424999999999999</v>
      </c>
      <c r="AM189" s="92">
        <v>3.05</v>
      </c>
      <c r="AN189" s="92">
        <v>3.03</v>
      </c>
      <c r="AO189" s="92">
        <v>3.06</v>
      </c>
      <c r="AP189" s="92">
        <v>3.16</v>
      </c>
      <c r="AQ189" s="59">
        <f t="shared" si="71"/>
        <v>3.0750000000000002</v>
      </c>
      <c r="AR189" s="120">
        <v>2.98</v>
      </c>
      <c r="AS189" s="92">
        <v>3.07</v>
      </c>
      <c r="AT189" s="92">
        <v>3.06</v>
      </c>
      <c r="AU189" s="92">
        <v>3</v>
      </c>
      <c r="AV189" s="81">
        <f t="shared" si="72"/>
        <v>3.0274999999999999</v>
      </c>
      <c r="AW189" s="92">
        <v>2.9</v>
      </c>
      <c r="AX189" s="92">
        <v>3.18</v>
      </c>
      <c r="AY189" s="92">
        <v>3.12</v>
      </c>
      <c r="AZ189" s="92">
        <v>2.95</v>
      </c>
      <c r="BA189" s="92">
        <v>3.2</v>
      </c>
      <c r="BB189" s="81">
        <f t="shared" si="73"/>
        <v>3.0699999999999994</v>
      </c>
      <c r="BC189" s="92">
        <v>3.07</v>
      </c>
      <c r="BD189" s="82">
        <v>2.88</v>
      </c>
      <c r="BE189" s="82">
        <v>3.01</v>
      </c>
      <c r="BF189" s="92">
        <v>3.03</v>
      </c>
      <c r="BG189" s="81">
        <f t="shared" si="74"/>
        <v>2.9974999999999996</v>
      </c>
      <c r="BH189" s="92">
        <v>3.01</v>
      </c>
      <c r="BI189" s="82"/>
      <c r="BJ189" s="82"/>
      <c r="BK189" s="92"/>
      <c r="BL189" s="81">
        <f t="shared" si="75"/>
        <v>3.01</v>
      </c>
      <c r="BM189" s="92"/>
      <c r="BN189" s="92"/>
      <c r="BO189" s="92"/>
      <c r="BP189" s="92"/>
      <c r="BQ189" s="92"/>
      <c r="BR189" s="81" t="e">
        <f t="shared" si="76"/>
        <v>#DIV/0!</v>
      </c>
    </row>
    <row r="190" spans="1:70" ht="12.75" customHeight="1" x14ac:dyDescent="0.25">
      <c r="A190" s="17" t="str">
        <f>VLOOKUP(F190,'Location List'!$A$2:$T$644,20,FALSE)</f>
        <v>Chris Kelly</v>
      </c>
      <c r="B190" s="17" t="str">
        <f>VLOOKUP(F190,'Location List'!$A$2:$T$644,19,FALSE)</f>
        <v>Victor Ayrapetov</v>
      </c>
      <c r="C190" s="17" t="str">
        <f>VLOOKUP(F190,'Location List'!$A$2:$T$644,18,FALSE)</f>
        <v>Chris Brown</v>
      </c>
      <c r="D190" s="17" t="str">
        <f>VLOOKUP(F190,'Location List'!$A$2:$T$644,9,FALSE)</f>
        <v>Richard Balboni</v>
      </c>
      <c r="E190" s="43" t="str">
        <f>VLOOKUP(F190,'Location List'!$A$2:$T$644,2,FALSE)</f>
        <v>E. HARTFORD</v>
      </c>
      <c r="F190" s="47">
        <v>467</v>
      </c>
      <c r="G190" s="91">
        <v>2.74</v>
      </c>
      <c r="H190" s="91">
        <v>2.77</v>
      </c>
      <c r="I190" s="91">
        <v>3.02</v>
      </c>
      <c r="J190" s="91">
        <v>2.85</v>
      </c>
      <c r="K190" s="51">
        <f t="shared" si="65"/>
        <v>2.8449999999999998</v>
      </c>
      <c r="L190" s="91">
        <v>2.73</v>
      </c>
      <c r="M190" s="91">
        <v>2.85</v>
      </c>
      <c r="N190" s="91">
        <v>2.9</v>
      </c>
      <c r="O190" s="91">
        <v>3.09</v>
      </c>
      <c r="P190" s="51">
        <f t="shared" si="66"/>
        <v>2.8925000000000001</v>
      </c>
      <c r="Q190" s="91">
        <v>3.9</v>
      </c>
      <c r="R190" s="91">
        <v>2.91</v>
      </c>
      <c r="S190" s="91"/>
      <c r="T190" s="91">
        <v>2.5</v>
      </c>
      <c r="U190" s="91">
        <v>2.31</v>
      </c>
      <c r="V190" s="51">
        <f t="shared" si="67"/>
        <v>2.9050000000000002</v>
      </c>
      <c r="W190" s="91">
        <v>2.56</v>
      </c>
      <c r="X190" s="91">
        <v>2.56</v>
      </c>
      <c r="Y190" s="91">
        <v>2.52</v>
      </c>
      <c r="Z190" s="91">
        <v>2.59</v>
      </c>
      <c r="AA190" s="59">
        <f t="shared" si="68"/>
        <v>2.5575000000000001</v>
      </c>
      <c r="AB190" s="91">
        <v>2.59</v>
      </c>
      <c r="AC190" s="91">
        <v>3.41</v>
      </c>
      <c r="AD190" s="91">
        <v>3.83</v>
      </c>
      <c r="AE190" s="82">
        <v>3.02</v>
      </c>
      <c r="AF190" s="59">
        <f t="shared" si="69"/>
        <v>3.2124999999999999</v>
      </c>
      <c r="AG190" s="91">
        <v>3.38</v>
      </c>
      <c r="AH190" s="91">
        <v>3.07</v>
      </c>
      <c r="AI190" s="91">
        <v>3.73</v>
      </c>
      <c r="AJ190" s="92">
        <v>3.93</v>
      </c>
      <c r="AK190" s="92">
        <v>2.81</v>
      </c>
      <c r="AL190" s="59">
        <f t="shared" si="70"/>
        <v>3.3850000000000002</v>
      </c>
      <c r="AM190" s="92">
        <v>2.72</v>
      </c>
      <c r="AN190" s="92">
        <v>2.6</v>
      </c>
      <c r="AO190" s="92">
        <v>2.86</v>
      </c>
      <c r="AP190" s="92">
        <v>2.93</v>
      </c>
      <c r="AQ190" s="59">
        <f t="shared" si="71"/>
        <v>2.7774999999999999</v>
      </c>
      <c r="AR190" s="120">
        <v>2.9</v>
      </c>
      <c r="AS190" s="92">
        <v>2.91</v>
      </c>
      <c r="AT190" s="92">
        <v>3.11</v>
      </c>
      <c r="AU190" s="92">
        <v>2.76</v>
      </c>
      <c r="AV190" s="81">
        <f t="shared" si="72"/>
        <v>2.92</v>
      </c>
      <c r="AW190" s="92">
        <v>2.7</v>
      </c>
      <c r="AX190" s="92">
        <v>3.44</v>
      </c>
      <c r="AY190" s="92">
        <v>2.63</v>
      </c>
      <c r="AZ190" s="92">
        <v>2.5099999999999998</v>
      </c>
      <c r="BA190" s="92">
        <v>2.72</v>
      </c>
      <c r="BB190" s="81">
        <f t="shared" si="73"/>
        <v>2.8</v>
      </c>
      <c r="BC190" s="92">
        <v>2.76</v>
      </c>
      <c r="BD190" s="82">
        <v>2.58</v>
      </c>
      <c r="BE190" s="82">
        <v>2.62</v>
      </c>
      <c r="BF190" s="92">
        <v>2.74</v>
      </c>
      <c r="BG190" s="81">
        <f t="shared" si="74"/>
        <v>2.6749999999999998</v>
      </c>
      <c r="BH190" s="92">
        <v>2.93</v>
      </c>
      <c r="BI190" s="82"/>
      <c r="BJ190" s="82"/>
      <c r="BK190" s="92"/>
      <c r="BL190" s="81">
        <f t="shared" si="75"/>
        <v>2.93</v>
      </c>
      <c r="BM190" s="92"/>
      <c r="BN190" s="92"/>
      <c r="BO190" s="92"/>
      <c r="BP190" s="92"/>
      <c r="BQ190" s="92"/>
      <c r="BR190" s="81" t="e">
        <f t="shared" si="76"/>
        <v>#DIV/0!</v>
      </c>
    </row>
    <row r="191" spans="1:70" ht="12.75" customHeight="1" x14ac:dyDescent="0.25">
      <c r="A191" s="17" t="str">
        <f>VLOOKUP(F191,'Location List'!$A$2:$T$644,20,FALSE)</f>
        <v>Chris Kelly</v>
      </c>
      <c r="B191" s="17" t="str">
        <f>VLOOKUP(F191,'Location List'!$A$2:$T$644,19,FALSE)</f>
        <v>Victor Ayrapetov</v>
      </c>
      <c r="C191" s="17" t="str">
        <f>VLOOKUP(F191,'Location List'!$A$2:$T$644,18,FALSE)</f>
        <v>Chris Brown</v>
      </c>
      <c r="D191" s="17" t="str">
        <f>VLOOKUP(F191,'Location List'!$A$2:$T$644,9,FALSE)</f>
        <v>Richard Balboni</v>
      </c>
      <c r="E191" s="43" t="str">
        <f>VLOOKUP(F191,'Location List'!$A$2:$T$644,2,FALSE)</f>
        <v>ORANGE</v>
      </c>
      <c r="F191" s="47">
        <v>468</v>
      </c>
      <c r="G191" s="91">
        <v>2.88</v>
      </c>
      <c r="H191" s="91">
        <v>2.75</v>
      </c>
      <c r="I191" s="91">
        <v>2.87</v>
      </c>
      <c r="J191" s="91">
        <v>2.98</v>
      </c>
      <c r="K191" s="51">
        <f t="shared" si="65"/>
        <v>2.87</v>
      </c>
      <c r="L191" s="91">
        <v>2.89</v>
      </c>
      <c r="M191" s="91">
        <v>3.01</v>
      </c>
      <c r="N191" s="91">
        <v>3.4</v>
      </c>
      <c r="O191" s="91">
        <v>3.22</v>
      </c>
      <c r="P191" s="51">
        <f t="shared" si="66"/>
        <v>3.1300000000000003</v>
      </c>
      <c r="Q191" s="91">
        <v>3.05</v>
      </c>
      <c r="R191" s="91">
        <v>3.24</v>
      </c>
      <c r="S191" s="91"/>
      <c r="T191" s="91">
        <v>2.86</v>
      </c>
      <c r="U191" s="91">
        <v>2.93</v>
      </c>
      <c r="V191" s="51">
        <f t="shared" si="67"/>
        <v>3.02</v>
      </c>
      <c r="W191" s="91">
        <v>2.89</v>
      </c>
      <c r="X191" s="91">
        <v>3.37</v>
      </c>
      <c r="Y191" s="91">
        <v>3.31</v>
      </c>
      <c r="Z191" s="91">
        <v>3.14</v>
      </c>
      <c r="AA191" s="59">
        <f t="shared" si="68"/>
        <v>3.1775000000000002</v>
      </c>
      <c r="AB191" s="91">
        <v>3.11</v>
      </c>
      <c r="AC191" s="91">
        <v>3.5</v>
      </c>
      <c r="AD191" s="91">
        <v>3.26</v>
      </c>
      <c r="AE191" s="82">
        <v>3.53</v>
      </c>
      <c r="AF191" s="59">
        <f t="shared" si="69"/>
        <v>3.3499999999999996</v>
      </c>
      <c r="AG191" s="91">
        <v>3.36</v>
      </c>
      <c r="AH191" s="91">
        <v>3.03</v>
      </c>
      <c r="AI191" s="91">
        <v>2.92</v>
      </c>
      <c r="AJ191" s="92">
        <v>3.13</v>
      </c>
      <c r="AK191" s="92">
        <v>3.27</v>
      </c>
      <c r="AL191" s="59">
        <f t="shared" si="70"/>
        <v>3.0874999999999995</v>
      </c>
      <c r="AM191" s="92">
        <v>3.11</v>
      </c>
      <c r="AN191" s="92">
        <v>3.21</v>
      </c>
      <c r="AO191" s="92">
        <v>3.1</v>
      </c>
      <c r="AP191" s="92">
        <v>2.94</v>
      </c>
      <c r="AQ191" s="59">
        <f t="shared" si="71"/>
        <v>3.09</v>
      </c>
      <c r="AR191" s="120">
        <v>3.31</v>
      </c>
      <c r="AS191" s="92">
        <v>3.4</v>
      </c>
      <c r="AT191" s="92">
        <v>3.09</v>
      </c>
      <c r="AU191" s="92">
        <v>3.36</v>
      </c>
      <c r="AV191" s="81">
        <f t="shared" si="72"/>
        <v>3.29</v>
      </c>
      <c r="AW191" s="92">
        <v>3.28</v>
      </c>
      <c r="AX191" s="92">
        <v>3.27</v>
      </c>
      <c r="AY191" s="92">
        <v>3.25</v>
      </c>
      <c r="AZ191" s="92">
        <v>3.38</v>
      </c>
      <c r="BA191" s="92">
        <v>3.09</v>
      </c>
      <c r="BB191" s="81">
        <f t="shared" si="73"/>
        <v>3.254</v>
      </c>
      <c r="BC191" s="92">
        <v>3.03</v>
      </c>
      <c r="BD191" s="82">
        <v>3.22</v>
      </c>
      <c r="BE191" s="82">
        <v>3.11</v>
      </c>
      <c r="BF191" s="92">
        <v>2.89</v>
      </c>
      <c r="BG191" s="81">
        <f t="shared" si="74"/>
        <v>3.0625</v>
      </c>
      <c r="BH191" s="92">
        <v>3.17</v>
      </c>
      <c r="BI191" s="82"/>
      <c r="BJ191" s="82"/>
      <c r="BK191" s="92"/>
      <c r="BL191" s="81">
        <f t="shared" si="75"/>
        <v>3.17</v>
      </c>
      <c r="BM191" s="92"/>
      <c r="BN191" s="92"/>
      <c r="BO191" s="92"/>
      <c r="BP191" s="92"/>
      <c r="BQ191" s="92"/>
      <c r="BR191" s="81" t="e">
        <f t="shared" si="76"/>
        <v>#DIV/0!</v>
      </c>
    </row>
    <row r="192" spans="1:70" ht="12.75" customHeight="1" x14ac:dyDescent="0.25">
      <c r="A192" s="17" t="str">
        <f>VLOOKUP(F192,'Location List'!$A$2:$T$644,20,FALSE)</f>
        <v>Chris Kelly</v>
      </c>
      <c r="B192" s="17" t="str">
        <f>VLOOKUP(F192,'Location List'!$A$2:$T$644,19,FALSE)</f>
        <v>Victor Ayrapetov</v>
      </c>
      <c r="C192" s="17" t="str">
        <f>VLOOKUP(F192,'Location List'!$A$2:$T$644,18,FALSE)</f>
        <v>Chris Brown</v>
      </c>
      <c r="D192" s="17" t="str">
        <f>VLOOKUP(F192,'Location List'!$A$2:$T$644,9,FALSE)</f>
        <v>Richard Balboni</v>
      </c>
      <c r="E192" s="43" t="str">
        <f>VLOOKUP(F192,'Location List'!$A$2:$T$644,2,FALSE)</f>
        <v>NEWINGTON</v>
      </c>
      <c r="F192" s="47">
        <v>470</v>
      </c>
      <c r="G192" s="91">
        <v>2.75</v>
      </c>
      <c r="H192" s="91">
        <v>2.93</v>
      </c>
      <c r="I192" s="91">
        <v>3.1</v>
      </c>
      <c r="J192" s="91">
        <v>3.08</v>
      </c>
      <c r="K192" s="51">
        <f t="shared" ref="K192:K255" si="77">AVERAGE(G192:J192)</f>
        <v>2.9649999999999999</v>
      </c>
      <c r="L192" s="91">
        <v>3.01</v>
      </c>
      <c r="M192" s="91">
        <v>2.97</v>
      </c>
      <c r="N192" s="91">
        <v>3.57</v>
      </c>
      <c r="O192" s="91">
        <v>3.72</v>
      </c>
      <c r="P192" s="51">
        <f t="shared" ref="P192:P255" si="78">AVERAGE(L192:O192)</f>
        <v>3.3175000000000003</v>
      </c>
      <c r="Q192" s="91">
        <v>3.14</v>
      </c>
      <c r="R192" s="91">
        <v>3.08</v>
      </c>
      <c r="S192" s="91"/>
      <c r="T192" s="91">
        <v>3.13</v>
      </c>
      <c r="U192" s="91">
        <v>3.22</v>
      </c>
      <c r="V192" s="51">
        <f t="shared" ref="V192:V255" si="79">AVERAGE(Q192:U192)</f>
        <v>3.1425000000000005</v>
      </c>
      <c r="W192" s="91">
        <v>3.5</v>
      </c>
      <c r="X192" s="91">
        <v>3.24</v>
      </c>
      <c r="Y192" s="91">
        <v>3.52</v>
      </c>
      <c r="Z192" s="91">
        <v>3.9</v>
      </c>
      <c r="AA192" s="59">
        <f t="shared" si="68"/>
        <v>3.54</v>
      </c>
      <c r="AB192" s="91">
        <v>3.32</v>
      </c>
      <c r="AC192" s="91">
        <v>3.71</v>
      </c>
      <c r="AD192" s="91">
        <v>3.62</v>
      </c>
      <c r="AE192" s="82">
        <v>3.75</v>
      </c>
      <c r="AF192" s="59">
        <f t="shared" si="69"/>
        <v>3.5999999999999996</v>
      </c>
      <c r="AG192" s="91">
        <v>4.3</v>
      </c>
      <c r="AH192" s="91">
        <v>4.09</v>
      </c>
      <c r="AI192" s="91">
        <v>3.04</v>
      </c>
      <c r="AJ192" s="92">
        <v>2.88</v>
      </c>
      <c r="AK192" s="92">
        <v>2.89</v>
      </c>
      <c r="AL192" s="59">
        <f t="shared" si="70"/>
        <v>3.2250000000000001</v>
      </c>
      <c r="AM192" s="92">
        <v>2.91</v>
      </c>
      <c r="AN192" s="92">
        <v>2.9</v>
      </c>
      <c r="AO192" s="92">
        <v>2.91</v>
      </c>
      <c r="AP192" s="92">
        <v>3.04</v>
      </c>
      <c r="AQ192" s="59">
        <f t="shared" si="71"/>
        <v>2.9400000000000004</v>
      </c>
      <c r="AR192" s="120">
        <v>3.03</v>
      </c>
      <c r="AS192" s="92">
        <v>2.97</v>
      </c>
      <c r="AT192" s="92">
        <v>3.32</v>
      </c>
      <c r="AU192" s="92">
        <v>3.13</v>
      </c>
      <c r="AV192" s="81">
        <f t="shared" si="72"/>
        <v>3.1124999999999998</v>
      </c>
      <c r="AW192" s="92">
        <v>3.13</v>
      </c>
      <c r="AX192" s="92">
        <v>3.01</v>
      </c>
      <c r="AY192" s="92">
        <v>3.01</v>
      </c>
      <c r="AZ192" s="92">
        <v>3.35</v>
      </c>
      <c r="BA192" s="92">
        <v>3.02</v>
      </c>
      <c r="BB192" s="81">
        <f t="shared" si="73"/>
        <v>3.1039999999999996</v>
      </c>
      <c r="BC192" s="92">
        <v>3.17</v>
      </c>
      <c r="BD192" s="82">
        <v>3.58</v>
      </c>
      <c r="BE192" s="82">
        <v>3.12</v>
      </c>
      <c r="BF192" s="92">
        <v>2.95</v>
      </c>
      <c r="BG192" s="81">
        <f t="shared" si="74"/>
        <v>3.2050000000000001</v>
      </c>
      <c r="BH192" s="92">
        <v>3.16</v>
      </c>
      <c r="BI192" s="82"/>
      <c r="BJ192" s="82"/>
      <c r="BK192" s="92"/>
      <c r="BL192" s="81">
        <f t="shared" si="75"/>
        <v>3.16</v>
      </c>
      <c r="BM192" s="92"/>
      <c r="BN192" s="92"/>
      <c r="BO192" s="92"/>
      <c r="BP192" s="92"/>
      <c r="BQ192" s="92"/>
      <c r="BR192" s="81" t="e">
        <f t="shared" si="76"/>
        <v>#DIV/0!</v>
      </c>
    </row>
    <row r="193" spans="1:70" ht="12.75" customHeight="1" x14ac:dyDescent="0.25">
      <c r="A193" s="17" t="str">
        <f>VLOOKUP(F193,'Location List'!$A$2:$T$644,20,FALSE)</f>
        <v>Chris Kelly</v>
      </c>
      <c r="B193" s="17" t="str">
        <f>VLOOKUP(F193,'Location List'!$A$2:$T$644,19,FALSE)</f>
        <v>Victor Ayrapetov</v>
      </c>
      <c r="C193" s="17" t="str">
        <f>VLOOKUP(F193,'Location List'!$A$2:$T$644,18,FALSE)</f>
        <v>Dana O'Hare</v>
      </c>
      <c r="D193" s="17" t="str">
        <f>VLOOKUP(F193,'Location List'!$A$2:$T$644,9,FALSE)</f>
        <v>Richard Balboni</v>
      </c>
      <c r="E193" s="43" t="str">
        <f>VLOOKUP(F193,'Location List'!$A$2:$T$644,2,FALSE)</f>
        <v>MANCHESTER</v>
      </c>
      <c r="F193" s="47">
        <v>472</v>
      </c>
      <c r="G193" s="91">
        <v>3.02</v>
      </c>
      <c r="H193" s="91">
        <v>3.02</v>
      </c>
      <c r="I193" s="91">
        <v>3.02</v>
      </c>
      <c r="J193" s="91">
        <v>2.97</v>
      </c>
      <c r="K193" s="51">
        <f t="shared" si="77"/>
        <v>3.0075000000000003</v>
      </c>
      <c r="L193" s="91">
        <v>3</v>
      </c>
      <c r="M193" s="91">
        <v>2.92</v>
      </c>
      <c r="N193" s="91">
        <v>2.86</v>
      </c>
      <c r="O193" s="91">
        <v>2.94</v>
      </c>
      <c r="P193" s="51">
        <f t="shared" si="78"/>
        <v>2.9299999999999997</v>
      </c>
      <c r="Q193" s="91">
        <v>3.04</v>
      </c>
      <c r="R193" s="91">
        <v>2.94</v>
      </c>
      <c r="S193" s="91"/>
      <c r="T193" s="91">
        <v>2.96</v>
      </c>
      <c r="U193" s="91">
        <v>3.01</v>
      </c>
      <c r="V193" s="51">
        <f t="shared" si="79"/>
        <v>2.9875000000000003</v>
      </c>
      <c r="W193" s="91">
        <v>2.97</v>
      </c>
      <c r="X193" s="91">
        <v>2.92</v>
      </c>
      <c r="Y193" s="91">
        <v>2.91</v>
      </c>
      <c r="Z193" s="91">
        <v>2.9</v>
      </c>
      <c r="AA193" s="59">
        <f t="shared" si="68"/>
        <v>2.9250000000000003</v>
      </c>
      <c r="AB193" s="91">
        <v>2.98</v>
      </c>
      <c r="AC193" s="91">
        <v>3.02</v>
      </c>
      <c r="AD193" s="91">
        <v>3.11</v>
      </c>
      <c r="AE193" s="82">
        <v>3.14</v>
      </c>
      <c r="AF193" s="59">
        <f t="shared" si="69"/>
        <v>3.0625</v>
      </c>
      <c r="AG193" s="91">
        <v>3.06</v>
      </c>
      <c r="AH193" s="91">
        <v>2.92</v>
      </c>
      <c r="AI193" s="91">
        <v>3.06</v>
      </c>
      <c r="AJ193" s="92">
        <v>3</v>
      </c>
      <c r="AK193" s="92">
        <v>3.09</v>
      </c>
      <c r="AL193" s="59">
        <f t="shared" si="70"/>
        <v>3.0175000000000001</v>
      </c>
      <c r="AM193" s="92">
        <v>3.03</v>
      </c>
      <c r="AN193" s="92">
        <v>3.02</v>
      </c>
      <c r="AO193" s="92">
        <v>2.98</v>
      </c>
      <c r="AP193" s="92">
        <v>2.93</v>
      </c>
      <c r="AQ193" s="59">
        <f t="shared" si="71"/>
        <v>2.9899999999999998</v>
      </c>
      <c r="AR193" s="120">
        <v>3</v>
      </c>
      <c r="AS193" s="92">
        <v>3.03</v>
      </c>
      <c r="AT193" s="92">
        <v>2.91</v>
      </c>
      <c r="AU193" s="92">
        <v>3.02</v>
      </c>
      <c r="AV193" s="81">
        <f t="shared" si="72"/>
        <v>2.9899999999999998</v>
      </c>
      <c r="AW193" s="92">
        <v>3.24</v>
      </c>
      <c r="AX193" s="92">
        <v>2.95</v>
      </c>
      <c r="AY193" s="92">
        <v>3.05</v>
      </c>
      <c r="AZ193" s="92">
        <v>2.95</v>
      </c>
      <c r="BA193" s="92">
        <v>3.06</v>
      </c>
      <c r="BB193" s="81">
        <f t="shared" si="73"/>
        <v>3.0500000000000003</v>
      </c>
      <c r="BC193" s="92">
        <v>2.99</v>
      </c>
      <c r="BD193" s="82">
        <v>2.95</v>
      </c>
      <c r="BE193" s="82">
        <v>2.82</v>
      </c>
      <c r="BF193" s="92">
        <v>2.89</v>
      </c>
      <c r="BG193" s="81">
        <f t="shared" si="74"/>
        <v>2.9125000000000001</v>
      </c>
      <c r="BH193" s="92">
        <v>2.91</v>
      </c>
      <c r="BI193" s="82"/>
      <c r="BJ193" s="82"/>
      <c r="BK193" s="92"/>
      <c r="BL193" s="81">
        <f t="shared" si="75"/>
        <v>2.91</v>
      </c>
      <c r="BM193" s="92"/>
      <c r="BN193" s="92"/>
      <c r="BO193" s="92"/>
      <c r="BP193" s="92"/>
      <c r="BQ193" s="92"/>
      <c r="BR193" s="81" t="e">
        <f t="shared" si="76"/>
        <v>#DIV/0!</v>
      </c>
    </row>
    <row r="194" spans="1:70" ht="12.75" customHeight="1" x14ac:dyDescent="0.25">
      <c r="A194" s="17" t="str">
        <f>VLOOKUP(F194,'Location List'!$A$2:$T$644,20,FALSE)</f>
        <v>Chris Kelly</v>
      </c>
      <c r="B194" s="17" t="str">
        <f>VLOOKUP(F194,'Location List'!$A$2:$T$644,19,FALSE)</f>
        <v>Chris Parenti</v>
      </c>
      <c r="C194" s="17" t="str">
        <f>VLOOKUP(F194,'Location List'!$A$2:$T$644,18,FALSE)</f>
        <v>Scott Whitsel</v>
      </c>
      <c r="D194" s="17" t="str">
        <f>VLOOKUP(F194,'Location List'!$A$2:$T$644,9,FALSE)</f>
        <v>MICHAEL SVOBODA</v>
      </c>
      <c r="E194" s="43" t="str">
        <f>VLOOKUP(F194,'Location List'!$A$2:$T$644,2,FALSE)</f>
        <v>GLEN BURNIE</v>
      </c>
      <c r="F194" s="47">
        <v>474</v>
      </c>
      <c r="G194" s="91">
        <v>2.81</v>
      </c>
      <c r="H194" s="91">
        <v>2.57</v>
      </c>
      <c r="I194" s="91">
        <v>2.68</v>
      </c>
      <c r="J194" s="91">
        <v>2.74</v>
      </c>
      <c r="K194" s="51">
        <f t="shared" si="77"/>
        <v>2.7</v>
      </c>
      <c r="L194" s="91">
        <v>2.88</v>
      </c>
      <c r="M194" s="91">
        <v>2.84</v>
      </c>
      <c r="N194" s="91">
        <v>3.02</v>
      </c>
      <c r="O194" s="91">
        <v>2.86</v>
      </c>
      <c r="P194" s="51">
        <f t="shared" si="78"/>
        <v>2.9</v>
      </c>
      <c r="Q194" s="91">
        <v>2.86</v>
      </c>
      <c r="R194" s="91">
        <v>2.86</v>
      </c>
      <c r="S194" s="91"/>
      <c r="T194" s="91">
        <v>2.82</v>
      </c>
      <c r="U194" s="91">
        <v>2.93</v>
      </c>
      <c r="V194" s="51">
        <f t="shared" si="79"/>
        <v>2.8674999999999997</v>
      </c>
      <c r="W194" s="91">
        <v>3.04</v>
      </c>
      <c r="X194" s="91">
        <v>2.9</v>
      </c>
      <c r="Y194" s="91">
        <v>2.95</v>
      </c>
      <c r="Z194" s="91">
        <v>2.97</v>
      </c>
      <c r="AA194" s="59">
        <f t="shared" si="68"/>
        <v>2.9650000000000003</v>
      </c>
      <c r="AB194" s="91">
        <v>2.83</v>
      </c>
      <c r="AC194" s="91">
        <v>2.76</v>
      </c>
      <c r="AD194" s="91">
        <v>3.78</v>
      </c>
      <c r="AE194" s="82">
        <v>3.04</v>
      </c>
      <c r="AF194" s="59">
        <f t="shared" si="69"/>
        <v>3.1025</v>
      </c>
      <c r="AG194" s="91">
        <v>3.24</v>
      </c>
      <c r="AH194" s="91">
        <v>3.84</v>
      </c>
      <c r="AI194" s="91">
        <v>3.81</v>
      </c>
      <c r="AJ194" s="92">
        <v>3.18</v>
      </c>
      <c r="AK194" s="92">
        <v>2.9</v>
      </c>
      <c r="AL194" s="59">
        <f t="shared" si="70"/>
        <v>3.4325000000000001</v>
      </c>
      <c r="AM194" s="92">
        <v>4.53</v>
      </c>
      <c r="AN194" s="92">
        <v>3.44</v>
      </c>
      <c r="AO194" s="92">
        <v>3.09</v>
      </c>
      <c r="AP194" s="92">
        <v>3.07</v>
      </c>
      <c r="AQ194" s="59">
        <f t="shared" si="71"/>
        <v>3.5325000000000002</v>
      </c>
      <c r="AR194" s="120">
        <v>3.07</v>
      </c>
      <c r="AS194" s="92">
        <v>2.66</v>
      </c>
      <c r="AT194" s="92">
        <v>2.87</v>
      </c>
      <c r="AU194" s="92">
        <v>3</v>
      </c>
      <c r="AV194" s="81">
        <f t="shared" si="72"/>
        <v>2.9000000000000004</v>
      </c>
      <c r="AW194" s="92">
        <v>2.81</v>
      </c>
      <c r="AX194" s="92">
        <v>2.72</v>
      </c>
      <c r="AY194" s="92">
        <v>2.77</v>
      </c>
      <c r="AZ194" s="92">
        <v>3.08</v>
      </c>
      <c r="BA194" s="92">
        <v>2.63</v>
      </c>
      <c r="BB194" s="81">
        <f t="shared" si="73"/>
        <v>2.8020000000000005</v>
      </c>
      <c r="BC194" s="92">
        <v>2.9</v>
      </c>
      <c r="BD194" s="82">
        <v>2.72</v>
      </c>
      <c r="BE194" s="82">
        <v>2.73</v>
      </c>
      <c r="BF194" s="92">
        <v>2.46</v>
      </c>
      <c r="BG194" s="81">
        <f t="shared" si="74"/>
        <v>2.7024999999999997</v>
      </c>
      <c r="BH194" s="92">
        <v>3.63</v>
      </c>
      <c r="BI194" s="82"/>
      <c r="BJ194" s="82"/>
      <c r="BK194" s="92"/>
      <c r="BL194" s="81">
        <f t="shared" si="75"/>
        <v>3.63</v>
      </c>
      <c r="BM194" s="92"/>
      <c r="BN194" s="92"/>
      <c r="BO194" s="92"/>
      <c r="BP194" s="92"/>
      <c r="BQ194" s="92"/>
      <c r="BR194" s="81" t="e">
        <f t="shared" si="76"/>
        <v>#DIV/0!</v>
      </c>
    </row>
    <row r="195" spans="1:70" ht="12.75" customHeight="1" x14ac:dyDescent="0.25">
      <c r="A195" s="17" t="str">
        <f>VLOOKUP(F195,'Location List'!$A$2:$T$644,20,FALSE)</f>
        <v>Chris Kelly</v>
      </c>
      <c r="B195" s="17" t="str">
        <f>VLOOKUP(F195,'Location List'!$A$2:$T$644,19,FALSE)</f>
        <v>Victor Ayrapetov</v>
      </c>
      <c r="C195" s="17" t="str">
        <f>VLOOKUP(F195,'Location List'!$A$2:$T$644,18,FALSE)</f>
        <v>Scott Stout</v>
      </c>
      <c r="D195" s="17" t="str">
        <f>VLOOKUP(F195,'Location List'!$A$2:$T$644,9,FALSE)</f>
        <v>CHAD ESTRADA</v>
      </c>
      <c r="E195" s="43" t="str">
        <f>VLOOKUP(F195,'Location List'!$A$2:$T$644,2,FALSE)</f>
        <v>ROSEVILLE</v>
      </c>
      <c r="F195" s="47">
        <v>475</v>
      </c>
      <c r="G195" s="91">
        <v>3.02</v>
      </c>
      <c r="H195" s="91">
        <v>2.79</v>
      </c>
      <c r="I195" s="91">
        <v>2.93</v>
      </c>
      <c r="J195" s="91">
        <v>2.84</v>
      </c>
      <c r="K195" s="51">
        <f t="shared" si="77"/>
        <v>2.895</v>
      </c>
      <c r="L195" s="91">
        <v>2.88</v>
      </c>
      <c r="M195" s="91">
        <v>2.91</v>
      </c>
      <c r="N195" s="91">
        <v>2.83</v>
      </c>
      <c r="O195" s="91">
        <v>2.99</v>
      </c>
      <c r="P195" s="51">
        <f t="shared" si="78"/>
        <v>2.9025000000000003</v>
      </c>
      <c r="Q195" s="91">
        <v>2.9</v>
      </c>
      <c r="R195" s="91">
        <v>2.98</v>
      </c>
      <c r="S195" s="91"/>
      <c r="T195" s="91">
        <v>2.91</v>
      </c>
      <c r="U195" s="91">
        <v>3.06</v>
      </c>
      <c r="V195" s="51">
        <f t="shared" si="79"/>
        <v>2.9624999999999999</v>
      </c>
      <c r="W195" s="91">
        <v>2.78</v>
      </c>
      <c r="X195" s="91">
        <v>3</v>
      </c>
      <c r="Y195" s="91">
        <v>3.64</v>
      </c>
      <c r="Z195" s="91">
        <v>3.17</v>
      </c>
      <c r="AA195" s="59">
        <f t="shared" si="68"/>
        <v>3.1475</v>
      </c>
      <c r="AB195" s="91">
        <v>3.12</v>
      </c>
      <c r="AC195" s="91">
        <v>3.14</v>
      </c>
      <c r="AD195" s="91">
        <v>3.29</v>
      </c>
      <c r="AE195" s="82">
        <v>3.17</v>
      </c>
      <c r="AF195" s="59">
        <f t="shared" si="69"/>
        <v>3.18</v>
      </c>
      <c r="AG195" s="91">
        <v>3.33</v>
      </c>
      <c r="AH195" s="91">
        <v>3.14</v>
      </c>
      <c r="AI195" s="91">
        <v>3.17</v>
      </c>
      <c r="AJ195" s="92">
        <v>3.22</v>
      </c>
      <c r="AK195" s="92">
        <v>3.34</v>
      </c>
      <c r="AL195" s="59">
        <f t="shared" si="70"/>
        <v>3.2175000000000002</v>
      </c>
      <c r="AM195" s="92">
        <v>3.38</v>
      </c>
      <c r="AN195" s="92">
        <v>3.01</v>
      </c>
      <c r="AO195" s="92">
        <v>2.99</v>
      </c>
      <c r="AP195" s="92">
        <v>2.98</v>
      </c>
      <c r="AQ195" s="59">
        <f t="shared" si="71"/>
        <v>3.09</v>
      </c>
      <c r="AR195" s="120">
        <v>3.03</v>
      </c>
      <c r="AS195" s="92">
        <v>2.79</v>
      </c>
      <c r="AT195" s="92">
        <v>2.85</v>
      </c>
      <c r="AU195" s="92">
        <v>3.01</v>
      </c>
      <c r="AV195" s="81">
        <f t="shared" si="72"/>
        <v>2.92</v>
      </c>
      <c r="AW195" s="92">
        <v>2.81</v>
      </c>
      <c r="AX195" s="92">
        <v>2.81</v>
      </c>
      <c r="AY195" s="92">
        <v>2.94</v>
      </c>
      <c r="AZ195" s="92">
        <v>2.76</v>
      </c>
      <c r="BA195" s="92">
        <v>2.86</v>
      </c>
      <c r="BB195" s="81">
        <f t="shared" si="73"/>
        <v>2.8359999999999999</v>
      </c>
      <c r="BC195" s="92">
        <v>2.79</v>
      </c>
      <c r="BD195" s="82">
        <v>2.78</v>
      </c>
      <c r="BE195" s="82">
        <v>2.94</v>
      </c>
      <c r="BF195" s="92">
        <v>2.86</v>
      </c>
      <c r="BG195" s="81">
        <f t="shared" si="74"/>
        <v>2.8424999999999998</v>
      </c>
      <c r="BH195" s="92">
        <v>2.69</v>
      </c>
      <c r="BI195" s="82"/>
      <c r="BJ195" s="82"/>
      <c r="BK195" s="92"/>
      <c r="BL195" s="81">
        <f t="shared" si="75"/>
        <v>2.69</v>
      </c>
      <c r="BM195" s="92"/>
      <c r="BN195" s="92"/>
      <c r="BO195" s="92"/>
      <c r="BP195" s="92"/>
      <c r="BQ195" s="92"/>
      <c r="BR195" s="81" t="e">
        <f t="shared" si="76"/>
        <v>#DIV/0!</v>
      </c>
    </row>
    <row r="196" spans="1:70" ht="12.75" customHeight="1" x14ac:dyDescent="0.25">
      <c r="A196" s="17" t="str">
        <f>VLOOKUP(F196,'Location List'!$A$2:$T$644,20,FALSE)</f>
        <v>Chris Kelly</v>
      </c>
      <c r="B196" s="17" t="str">
        <f>VLOOKUP(F196,'Location List'!$A$2:$T$644,19,FALSE)</f>
        <v>Chris Parenti</v>
      </c>
      <c r="C196" s="17" t="str">
        <f>VLOOKUP(F196,'Location List'!$A$2:$T$644,18,FALSE)</f>
        <v>Jose Urena</v>
      </c>
      <c r="D196" s="17" t="str">
        <f>VLOOKUP(F196,'Location List'!$A$2:$T$644,9,FALSE)</f>
        <v>Taurean Silas</v>
      </c>
      <c r="E196" s="43" t="str">
        <f>VLOOKUP(F196,'Location List'!$A$2:$T$644,2,FALSE)</f>
        <v>MIDDLETOWN</v>
      </c>
      <c r="F196" s="47">
        <v>480</v>
      </c>
      <c r="G196" s="91">
        <v>2.89</v>
      </c>
      <c r="H196" s="91">
        <v>2.84</v>
      </c>
      <c r="I196" s="91">
        <v>2.87</v>
      </c>
      <c r="J196" s="91">
        <v>2.86</v>
      </c>
      <c r="K196" s="51">
        <f t="shared" si="77"/>
        <v>2.8650000000000002</v>
      </c>
      <c r="L196" s="91">
        <v>2.96</v>
      </c>
      <c r="M196" s="91">
        <v>3.02</v>
      </c>
      <c r="N196" s="91">
        <v>2.94</v>
      </c>
      <c r="O196" s="91">
        <v>3.08</v>
      </c>
      <c r="P196" s="51">
        <f t="shared" si="78"/>
        <v>3</v>
      </c>
      <c r="Q196" s="91">
        <v>2.97</v>
      </c>
      <c r="R196" s="91">
        <v>2.87</v>
      </c>
      <c r="S196" s="91"/>
      <c r="T196" s="91">
        <v>2.91</v>
      </c>
      <c r="U196" s="91">
        <v>2.88</v>
      </c>
      <c r="V196" s="51">
        <f t="shared" si="79"/>
        <v>2.9074999999999998</v>
      </c>
      <c r="W196" s="91">
        <v>2.85</v>
      </c>
      <c r="X196" s="91">
        <v>2.92</v>
      </c>
      <c r="Y196" s="91">
        <v>3.03</v>
      </c>
      <c r="Z196" s="91">
        <v>2.93</v>
      </c>
      <c r="AA196" s="59">
        <f t="shared" si="68"/>
        <v>2.9324999999999997</v>
      </c>
      <c r="AB196" s="91">
        <v>2.84</v>
      </c>
      <c r="AC196" s="91">
        <v>2.82</v>
      </c>
      <c r="AD196" s="91">
        <v>2.86</v>
      </c>
      <c r="AE196" s="82">
        <v>2.89</v>
      </c>
      <c r="AF196" s="59">
        <f t="shared" si="69"/>
        <v>2.8525</v>
      </c>
      <c r="AG196" s="91">
        <v>2.74</v>
      </c>
      <c r="AH196" s="91">
        <v>2.9</v>
      </c>
      <c r="AI196" s="91">
        <v>2.89</v>
      </c>
      <c r="AJ196" s="92">
        <v>2.83</v>
      </c>
      <c r="AK196" s="92">
        <v>2.99</v>
      </c>
      <c r="AL196" s="59">
        <f t="shared" si="70"/>
        <v>2.9025000000000003</v>
      </c>
      <c r="AM196" s="92">
        <v>3.04</v>
      </c>
      <c r="AN196" s="92">
        <v>2.98</v>
      </c>
      <c r="AO196" s="92">
        <v>2.99</v>
      </c>
      <c r="AP196" s="92">
        <v>3</v>
      </c>
      <c r="AQ196" s="59">
        <f t="shared" si="71"/>
        <v>3.0024999999999999</v>
      </c>
      <c r="AR196" s="120">
        <v>2.99</v>
      </c>
      <c r="AS196" s="92">
        <v>3.07</v>
      </c>
      <c r="AT196" s="92">
        <v>3.21</v>
      </c>
      <c r="AU196" s="92">
        <v>3.19</v>
      </c>
      <c r="AV196" s="81">
        <f t="shared" si="72"/>
        <v>3.1149999999999998</v>
      </c>
      <c r="AW196" s="92">
        <v>2.99</v>
      </c>
      <c r="AX196" s="92">
        <v>2.98</v>
      </c>
      <c r="AY196" s="92">
        <v>2.78</v>
      </c>
      <c r="AZ196" s="92">
        <v>2.98</v>
      </c>
      <c r="BA196" s="92">
        <v>2.92</v>
      </c>
      <c r="BB196" s="81">
        <f t="shared" si="73"/>
        <v>2.93</v>
      </c>
      <c r="BC196" s="92">
        <v>2.86</v>
      </c>
      <c r="BD196" s="82">
        <v>3.21</v>
      </c>
      <c r="BE196" s="82">
        <v>2.93</v>
      </c>
      <c r="BF196" s="92">
        <v>3.06</v>
      </c>
      <c r="BG196" s="81">
        <f t="shared" si="74"/>
        <v>3.0150000000000001</v>
      </c>
      <c r="BH196" s="92">
        <v>3.24</v>
      </c>
      <c r="BI196" s="82"/>
      <c r="BJ196" s="82"/>
      <c r="BK196" s="92"/>
      <c r="BL196" s="81">
        <f t="shared" si="75"/>
        <v>3.24</v>
      </c>
      <c r="BM196" s="92"/>
      <c r="BN196" s="92"/>
      <c r="BO196" s="92"/>
      <c r="BP196" s="92"/>
      <c r="BQ196" s="92"/>
      <c r="BR196" s="81" t="e">
        <f t="shared" si="76"/>
        <v>#DIV/0!</v>
      </c>
    </row>
    <row r="197" spans="1:70" ht="12.75" customHeight="1" x14ac:dyDescent="0.25">
      <c r="A197" s="17" t="str">
        <f>VLOOKUP(F197,'Location List'!$A$2:$T$644,20,FALSE)</f>
        <v>Chris Kelly</v>
      </c>
      <c r="B197" s="17" t="str">
        <f>VLOOKUP(F197,'Location List'!$A$2:$T$644,19,FALSE)</f>
        <v>Chris Parenti</v>
      </c>
      <c r="C197" s="17" t="str">
        <f>VLOOKUP(F197,'Location List'!$A$2:$T$644,18,FALSE)</f>
        <v>Stephen Vanderslice</v>
      </c>
      <c r="D197" s="17" t="str">
        <f>VLOOKUP(F197,'Location List'!$A$2:$T$644,9,FALSE)</f>
        <v>DANIEL BESSEMER</v>
      </c>
      <c r="E197" s="43" t="str">
        <f>VLOOKUP(F197,'Location List'!$A$2:$T$644,2,FALSE)</f>
        <v>DEPTFORD</v>
      </c>
      <c r="F197" s="47">
        <v>481</v>
      </c>
      <c r="G197" s="91">
        <v>3.24</v>
      </c>
      <c r="H197" s="91">
        <v>3.09</v>
      </c>
      <c r="I197" s="91">
        <v>3.22</v>
      </c>
      <c r="J197" s="91">
        <v>3.17</v>
      </c>
      <c r="K197" s="51">
        <f t="shared" si="77"/>
        <v>3.18</v>
      </c>
      <c r="L197" s="91">
        <v>2.98</v>
      </c>
      <c r="M197" s="91">
        <v>3.29</v>
      </c>
      <c r="N197" s="91">
        <v>3.12</v>
      </c>
      <c r="O197" s="91">
        <v>2.97</v>
      </c>
      <c r="P197" s="51">
        <f t="shared" si="78"/>
        <v>3.0900000000000003</v>
      </c>
      <c r="Q197" s="91">
        <v>2.95</v>
      </c>
      <c r="R197" s="91">
        <v>2.96</v>
      </c>
      <c r="S197" s="91"/>
      <c r="T197" s="91">
        <v>2.96</v>
      </c>
      <c r="U197" s="91">
        <v>2.93</v>
      </c>
      <c r="V197" s="51">
        <f t="shared" si="79"/>
        <v>2.95</v>
      </c>
      <c r="W197" s="91">
        <v>2.99</v>
      </c>
      <c r="X197" s="91">
        <v>3.01</v>
      </c>
      <c r="Y197" s="91">
        <v>2.92</v>
      </c>
      <c r="Z197" s="91">
        <v>2.92</v>
      </c>
      <c r="AA197" s="59">
        <f t="shared" si="68"/>
        <v>2.96</v>
      </c>
      <c r="AB197" s="91">
        <v>2.75</v>
      </c>
      <c r="AC197" s="91">
        <v>2.87</v>
      </c>
      <c r="AD197" s="91">
        <v>2.9</v>
      </c>
      <c r="AE197" s="82">
        <v>2.98</v>
      </c>
      <c r="AF197" s="59">
        <f t="shared" si="69"/>
        <v>2.875</v>
      </c>
      <c r="AG197" s="91">
        <v>2.96</v>
      </c>
      <c r="AH197" s="91">
        <v>3.04</v>
      </c>
      <c r="AI197" s="91">
        <v>2.94</v>
      </c>
      <c r="AJ197" s="92">
        <v>3</v>
      </c>
      <c r="AK197" s="92">
        <v>3.03</v>
      </c>
      <c r="AL197" s="59">
        <f t="shared" si="70"/>
        <v>3.0024999999999999</v>
      </c>
      <c r="AM197" s="92">
        <v>3.05</v>
      </c>
      <c r="AN197" s="92">
        <v>3.04</v>
      </c>
      <c r="AO197" s="92">
        <v>3.03</v>
      </c>
      <c r="AP197" s="92">
        <v>2.99</v>
      </c>
      <c r="AQ197" s="59">
        <f t="shared" si="71"/>
        <v>3.0274999999999999</v>
      </c>
      <c r="AR197" s="120">
        <v>2.96</v>
      </c>
      <c r="AS197" s="92">
        <v>3</v>
      </c>
      <c r="AT197" s="92">
        <v>3.01</v>
      </c>
      <c r="AU197" s="92">
        <v>3.02</v>
      </c>
      <c r="AV197" s="81">
        <f t="shared" si="72"/>
        <v>2.9974999999999996</v>
      </c>
      <c r="AW197" s="92">
        <v>2.95</v>
      </c>
      <c r="AX197" s="92">
        <v>2.94</v>
      </c>
      <c r="AY197" s="92">
        <v>2.86</v>
      </c>
      <c r="AZ197" s="92">
        <v>3.04</v>
      </c>
      <c r="BA197" s="92">
        <v>2.92</v>
      </c>
      <c r="BB197" s="81">
        <f t="shared" si="73"/>
        <v>2.9419999999999997</v>
      </c>
      <c r="BC197" s="92">
        <v>2.95</v>
      </c>
      <c r="BD197" s="82">
        <v>2.88</v>
      </c>
      <c r="BE197" s="82">
        <v>3</v>
      </c>
      <c r="BF197" s="92">
        <v>2.95</v>
      </c>
      <c r="BG197" s="81">
        <f t="shared" si="74"/>
        <v>2.9450000000000003</v>
      </c>
      <c r="BH197" s="92">
        <v>3.39</v>
      </c>
      <c r="BI197" s="82"/>
      <c r="BJ197" s="82"/>
      <c r="BK197" s="92"/>
      <c r="BL197" s="81">
        <f t="shared" si="75"/>
        <v>3.39</v>
      </c>
      <c r="BM197" s="92"/>
      <c r="BN197" s="92"/>
      <c r="BO197" s="92"/>
      <c r="BP197" s="92"/>
      <c r="BQ197" s="92"/>
      <c r="BR197" s="81" t="e">
        <f t="shared" si="76"/>
        <v>#DIV/0!</v>
      </c>
    </row>
    <row r="198" spans="1:70" ht="12.75" customHeight="1" x14ac:dyDescent="0.25">
      <c r="A198" s="17" t="str">
        <f>VLOOKUP(F198,'Location List'!$A$2:$T$644,20,FALSE)</f>
        <v>Chris Kelly</v>
      </c>
      <c r="B198" s="17" t="str">
        <f>VLOOKUP(F198,'Location List'!$A$2:$T$644,19,FALSE)</f>
        <v>Chris Parenti</v>
      </c>
      <c r="C198" s="17" t="str">
        <f>VLOOKUP(F198,'Location List'!$A$2:$T$644,18,FALSE)</f>
        <v>Jose Urena</v>
      </c>
      <c r="D198" s="17" t="str">
        <f>VLOOKUP(F198,'Location List'!$A$2:$T$644,9,FALSE)</f>
        <v>Taurean Silas</v>
      </c>
      <c r="E198" s="43" t="str">
        <f>VLOOKUP(F198,'Location List'!$A$2:$T$644,2,FALSE)</f>
        <v>PARAMUS</v>
      </c>
      <c r="F198" s="47">
        <v>482</v>
      </c>
      <c r="G198" s="91">
        <v>2.99</v>
      </c>
      <c r="H198" s="91">
        <v>2.97</v>
      </c>
      <c r="I198" s="91">
        <v>2.91</v>
      </c>
      <c r="J198" s="91">
        <v>3.02</v>
      </c>
      <c r="K198" s="51">
        <f t="shared" si="77"/>
        <v>2.9725000000000001</v>
      </c>
      <c r="L198" s="91">
        <v>3</v>
      </c>
      <c r="M198" s="91">
        <v>2.92</v>
      </c>
      <c r="N198" s="91">
        <v>3.13</v>
      </c>
      <c r="O198" s="91">
        <v>3</v>
      </c>
      <c r="P198" s="51">
        <f t="shared" si="78"/>
        <v>3.0125000000000002</v>
      </c>
      <c r="Q198" s="91">
        <v>3.15</v>
      </c>
      <c r="R198" s="91">
        <v>2.96</v>
      </c>
      <c r="S198" s="91"/>
      <c r="T198" s="91">
        <v>3.03</v>
      </c>
      <c r="U198" s="91">
        <v>2.92</v>
      </c>
      <c r="V198" s="51">
        <f t="shared" si="79"/>
        <v>3.0149999999999997</v>
      </c>
      <c r="W198" s="91">
        <v>2.92</v>
      </c>
      <c r="X198" s="91">
        <v>2.87</v>
      </c>
      <c r="Y198" s="91">
        <v>3.05</v>
      </c>
      <c r="Z198" s="91">
        <v>3.2</v>
      </c>
      <c r="AA198" s="59">
        <f t="shared" si="68"/>
        <v>3.01</v>
      </c>
      <c r="AB198" s="91">
        <v>3.08</v>
      </c>
      <c r="AC198" s="91">
        <v>2.91</v>
      </c>
      <c r="AD198" s="91">
        <v>2.94</v>
      </c>
      <c r="AE198" s="82">
        <v>3.35</v>
      </c>
      <c r="AF198" s="59">
        <f t="shared" si="69"/>
        <v>3.07</v>
      </c>
      <c r="AG198" s="91">
        <v>3.11</v>
      </c>
      <c r="AH198" s="91">
        <v>3.13</v>
      </c>
      <c r="AI198" s="91">
        <v>2.94</v>
      </c>
      <c r="AJ198" s="92">
        <v>2.92</v>
      </c>
      <c r="AK198" s="92">
        <v>3.18</v>
      </c>
      <c r="AL198" s="59">
        <f t="shared" si="70"/>
        <v>3.0425</v>
      </c>
      <c r="AM198" s="92">
        <v>2.98</v>
      </c>
      <c r="AN198" s="92">
        <v>2.94</v>
      </c>
      <c r="AO198" s="92">
        <v>3</v>
      </c>
      <c r="AP198" s="92">
        <v>2.97</v>
      </c>
      <c r="AQ198" s="59">
        <f t="shared" si="71"/>
        <v>2.9725000000000001</v>
      </c>
      <c r="AR198" s="120">
        <v>2.91</v>
      </c>
      <c r="AS198" s="92">
        <v>2.99</v>
      </c>
      <c r="AT198" s="92">
        <v>3.05</v>
      </c>
      <c r="AU198" s="92">
        <v>3.09</v>
      </c>
      <c r="AV198" s="81">
        <f t="shared" si="72"/>
        <v>3.01</v>
      </c>
      <c r="AW198" s="92">
        <v>3.13</v>
      </c>
      <c r="AX198" s="92">
        <v>3.08</v>
      </c>
      <c r="AY198" s="92">
        <v>2.88</v>
      </c>
      <c r="AZ198" s="92">
        <v>2.86</v>
      </c>
      <c r="BA198" s="92">
        <v>2.95</v>
      </c>
      <c r="BB198" s="81">
        <f t="shared" si="73"/>
        <v>2.9799999999999995</v>
      </c>
      <c r="BC198" s="92">
        <v>2.93</v>
      </c>
      <c r="BD198" s="82">
        <v>2.9</v>
      </c>
      <c r="BE198" s="82">
        <v>2.9</v>
      </c>
      <c r="BF198" s="92">
        <v>3.4</v>
      </c>
      <c r="BG198" s="81">
        <f t="shared" si="74"/>
        <v>3.0325000000000002</v>
      </c>
      <c r="BH198" s="92">
        <v>2.93</v>
      </c>
      <c r="BI198" s="82"/>
      <c r="BJ198" s="82"/>
      <c r="BK198" s="92"/>
      <c r="BL198" s="81">
        <f t="shared" si="75"/>
        <v>2.93</v>
      </c>
      <c r="BM198" s="92"/>
      <c r="BN198" s="92"/>
      <c r="BO198" s="92"/>
      <c r="BP198" s="92"/>
      <c r="BQ198" s="92"/>
      <c r="BR198" s="81" t="e">
        <f t="shared" si="76"/>
        <v>#DIV/0!</v>
      </c>
    </row>
    <row r="199" spans="1:70" ht="12.75" customHeight="1" x14ac:dyDescent="0.25">
      <c r="A199" s="17" t="str">
        <f>VLOOKUP(F199,'Location List'!$A$2:$T$644,20,FALSE)</f>
        <v>Chris Kelly</v>
      </c>
      <c r="B199" s="17" t="str">
        <f>VLOOKUP(F199,'Location List'!$A$2:$T$644,19,FALSE)</f>
        <v>Chris Parenti</v>
      </c>
      <c r="C199" s="17" t="str">
        <f>VLOOKUP(F199,'Location List'!$A$2:$T$644,18,FALSE)</f>
        <v>Jose Urena</v>
      </c>
      <c r="D199" s="17" t="str">
        <f>VLOOKUP(F199,'Location List'!$A$2:$T$644,9,FALSE)</f>
        <v>Taurean Silas</v>
      </c>
      <c r="E199" s="43" t="str">
        <f>VLOOKUP(F199,'Location List'!$A$2:$T$644,2,FALSE)</f>
        <v>JERSEY CITY</v>
      </c>
      <c r="F199" s="47">
        <v>484</v>
      </c>
      <c r="G199" s="91">
        <v>2.99</v>
      </c>
      <c r="H199" s="91">
        <v>3.14</v>
      </c>
      <c r="I199" s="91">
        <v>3.14</v>
      </c>
      <c r="J199" s="91">
        <v>2.98</v>
      </c>
      <c r="K199" s="51">
        <f t="shared" si="77"/>
        <v>3.0625000000000004</v>
      </c>
      <c r="L199" s="91">
        <v>3.16</v>
      </c>
      <c r="M199" s="91">
        <v>2.87</v>
      </c>
      <c r="N199" s="91">
        <v>3.14</v>
      </c>
      <c r="O199" s="91">
        <v>3.08</v>
      </c>
      <c r="P199" s="51">
        <f t="shared" si="78"/>
        <v>3.0625</v>
      </c>
      <c r="Q199" s="91">
        <v>2.93</v>
      </c>
      <c r="R199" s="91">
        <v>2.97</v>
      </c>
      <c r="S199" s="91"/>
      <c r="T199" s="91">
        <v>3.21</v>
      </c>
      <c r="U199" s="91">
        <v>3.07</v>
      </c>
      <c r="V199" s="51">
        <f t="shared" si="79"/>
        <v>3.0449999999999999</v>
      </c>
      <c r="W199" s="91">
        <v>2.82</v>
      </c>
      <c r="X199" s="91">
        <v>2.78</v>
      </c>
      <c r="Y199" s="91">
        <v>2.72</v>
      </c>
      <c r="Z199" s="91">
        <v>2.81</v>
      </c>
      <c r="AA199" s="59">
        <f t="shared" si="68"/>
        <v>2.7825000000000002</v>
      </c>
      <c r="AB199" s="91">
        <v>2.87</v>
      </c>
      <c r="AC199" s="91">
        <v>2.79</v>
      </c>
      <c r="AD199" s="91">
        <v>2.88</v>
      </c>
      <c r="AE199" s="82">
        <v>3.24</v>
      </c>
      <c r="AF199" s="59">
        <f t="shared" si="69"/>
        <v>2.9449999999999998</v>
      </c>
      <c r="AG199" s="91">
        <v>3.12</v>
      </c>
      <c r="AH199" s="91">
        <v>3.2</v>
      </c>
      <c r="AI199" s="91">
        <v>3.36</v>
      </c>
      <c r="AJ199" s="92">
        <v>2.88</v>
      </c>
      <c r="AK199" s="92">
        <v>2.86</v>
      </c>
      <c r="AL199" s="59">
        <f t="shared" si="70"/>
        <v>3.0750000000000002</v>
      </c>
      <c r="AM199" s="92">
        <v>3.15</v>
      </c>
      <c r="AN199" s="92">
        <v>3</v>
      </c>
      <c r="AO199" s="92">
        <v>3.02</v>
      </c>
      <c r="AP199" s="92">
        <v>2.95</v>
      </c>
      <c r="AQ199" s="59">
        <f t="shared" si="71"/>
        <v>3.0300000000000002</v>
      </c>
      <c r="AR199" s="120">
        <v>3.08</v>
      </c>
      <c r="AS199" s="92">
        <v>3.17</v>
      </c>
      <c r="AT199" s="92">
        <v>2.89</v>
      </c>
      <c r="AU199" s="92">
        <v>2.98</v>
      </c>
      <c r="AV199" s="81">
        <f t="shared" si="72"/>
        <v>3.0300000000000002</v>
      </c>
      <c r="AW199" s="92">
        <v>2.88</v>
      </c>
      <c r="AX199" s="92">
        <v>3.19</v>
      </c>
      <c r="AY199" s="92">
        <v>2.98</v>
      </c>
      <c r="AZ199" s="92">
        <v>2.81</v>
      </c>
      <c r="BA199" s="92">
        <v>2.82</v>
      </c>
      <c r="BB199" s="81">
        <f t="shared" si="73"/>
        <v>2.9360000000000004</v>
      </c>
      <c r="BC199" s="92">
        <v>2.89</v>
      </c>
      <c r="BD199" s="82">
        <v>2.77</v>
      </c>
      <c r="BE199" s="82">
        <v>2.74</v>
      </c>
      <c r="BF199" s="92">
        <v>2.89</v>
      </c>
      <c r="BG199" s="81">
        <f t="shared" si="74"/>
        <v>2.8225000000000002</v>
      </c>
      <c r="BH199" s="92">
        <v>2.92</v>
      </c>
      <c r="BI199" s="82"/>
      <c r="BJ199" s="82"/>
      <c r="BK199" s="92"/>
      <c r="BL199" s="81">
        <f t="shared" si="75"/>
        <v>2.92</v>
      </c>
      <c r="BM199" s="92"/>
      <c r="BN199" s="92"/>
      <c r="BO199" s="92"/>
      <c r="BP199" s="92"/>
      <c r="BQ199" s="92"/>
      <c r="BR199" s="81" t="e">
        <f t="shared" si="76"/>
        <v>#DIV/0!</v>
      </c>
    </row>
    <row r="200" spans="1:70" ht="12.75" customHeight="1" x14ac:dyDescent="0.25">
      <c r="A200" s="17" t="str">
        <f>VLOOKUP(F200,'Location List'!$A$2:$T$644,20,FALSE)</f>
        <v>Chris Kelly</v>
      </c>
      <c r="B200" s="17" t="str">
        <f>VLOOKUP(F200,'Location List'!$A$2:$T$644,19,FALSE)</f>
        <v>Chris Parenti</v>
      </c>
      <c r="C200" s="17" t="str">
        <f>VLOOKUP(F200,'Location List'!$A$2:$T$644,18,FALSE)</f>
        <v>Jose Urena</v>
      </c>
      <c r="D200" s="17" t="str">
        <f>VLOOKUP(F200,'Location List'!$A$2:$T$644,9,FALSE)</f>
        <v>Taurean Silas</v>
      </c>
      <c r="E200" s="43" t="str">
        <f>VLOOKUP(F200,'Location List'!$A$2:$T$644,2,FALSE)</f>
        <v>NORTH BERGEN</v>
      </c>
      <c r="F200" s="47">
        <v>485</v>
      </c>
      <c r="G200" s="91">
        <v>2.86</v>
      </c>
      <c r="H200" s="91">
        <v>2.77</v>
      </c>
      <c r="I200" s="91">
        <v>2.73</v>
      </c>
      <c r="J200" s="91">
        <v>2.75</v>
      </c>
      <c r="K200" s="51">
        <f t="shared" si="77"/>
        <v>2.7774999999999999</v>
      </c>
      <c r="L200" s="91">
        <v>2.89</v>
      </c>
      <c r="M200" s="91">
        <v>2.69</v>
      </c>
      <c r="N200" s="91">
        <v>2.96</v>
      </c>
      <c r="O200" s="91">
        <v>2.84</v>
      </c>
      <c r="P200" s="51">
        <f t="shared" si="78"/>
        <v>2.8449999999999998</v>
      </c>
      <c r="Q200" s="91">
        <v>2.75</v>
      </c>
      <c r="R200" s="91">
        <v>2.96</v>
      </c>
      <c r="S200" s="91"/>
      <c r="T200" s="91">
        <v>2.98</v>
      </c>
      <c r="U200" s="91">
        <v>2.83</v>
      </c>
      <c r="V200" s="51">
        <f t="shared" si="79"/>
        <v>2.88</v>
      </c>
      <c r="W200" s="91">
        <v>2.84</v>
      </c>
      <c r="X200" s="91">
        <v>2.89</v>
      </c>
      <c r="Y200" s="91">
        <v>2.8</v>
      </c>
      <c r="Z200" s="91">
        <v>3.02</v>
      </c>
      <c r="AA200" s="59">
        <f t="shared" si="68"/>
        <v>2.8875000000000002</v>
      </c>
      <c r="AB200" s="91">
        <v>2.96</v>
      </c>
      <c r="AC200" s="91">
        <v>3.44</v>
      </c>
      <c r="AD200" s="91">
        <v>2.87</v>
      </c>
      <c r="AE200" s="82">
        <v>2.83</v>
      </c>
      <c r="AF200" s="59">
        <f t="shared" si="69"/>
        <v>3.0249999999999999</v>
      </c>
      <c r="AG200" s="91">
        <v>3.13</v>
      </c>
      <c r="AH200" s="91">
        <v>3.52</v>
      </c>
      <c r="AI200" s="91">
        <v>2.9</v>
      </c>
      <c r="AJ200" s="92">
        <v>3.26</v>
      </c>
      <c r="AK200" s="92">
        <v>3.2</v>
      </c>
      <c r="AL200" s="59">
        <f t="shared" si="70"/>
        <v>3.2199999999999998</v>
      </c>
      <c r="AM200" s="92">
        <v>3.07</v>
      </c>
      <c r="AN200" s="92">
        <v>2.8</v>
      </c>
      <c r="AO200" s="92">
        <v>2.79</v>
      </c>
      <c r="AP200" s="92">
        <v>2.98</v>
      </c>
      <c r="AQ200" s="59">
        <f t="shared" si="71"/>
        <v>2.91</v>
      </c>
      <c r="AR200" s="120">
        <v>3.12</v>
      </c>
      <c r="AS200" s="92">
        <v>2.7</v>
      </c>
      <c r="AT200" s="92">
        <v>2.82</v>
      </c>
      <c r="AU200" s="92">
        <v>3.28</v>
      </c>
      <c r="AV200" s="81">
        <f t="shared" si="72"/>
        <v>2.98</v>
      </c>
      <c r="AW200" s="92">
        <v>2.85</v>
      </c>
      <c r="AX200" s="92">
        <v>2.82</v>
      </c>
      <c r="AY200" s="92">
        <v>3.2</v>
      </c>
      <c r="AZ200" s="92">
        <v>3.07</v>
      </c>
      <c r="BA200" s="92">
        <v>2.9</v>
      </c>
      <c r="BB200" s="81">
        <f t="shared" si="73"/>
        <v>2.9680000000000004</v>
      </c>
      <c r="BC200" s="92">
        <v>3</v>
      </c>
      <c r="BD200" s="82">
        <v>3.06</v>
      </c>
      <c r="BE200" s="82">
        <v>3</v>
      </c>
      <c r="BF200" s="92">
        <v>3.16</v>
      </c>
      <c r="BG200" s="81">
        <f t="shared" si="74"/>
        <v>3.0550000000000002</v>
      </c>
      <c r="BH200" s="92">
        <v>3.17</v>
      </c>
      <c r="BI200" s="82"/>
      <c r="BJ200" s="82"/>
      <c r="BK200" s="92"/>
      <c r="BL200" s="81">
        <f t="shared" si="75"/>
        <v>3.17</v>
      </c>
      <c r="BM200" s="92"/>
      <c r="BN200" s="92"/>
      <c r="BO200" s="92"/>
      <c r="BP200" s="92"/>
      <c r="BQ200" s="92"/>
      <c r="BR200" s="81" t="e">
        <f t="shared" si="76"/>
        <v>#DIV/0!</v>
      </c>
    </row>
    <row r="201" spans="1:70" ht="12.75" customHeight="1" x14ac:dyDescent="0.25">
      <c r="A201" s="17" t="str">
        <f>VLOOKUP(F201,'Location List'!$A$2:$T$644,20,FALSE)</f>
        <v>Chris Kelly</v>
      </c>
      <c r="B201" s="17" t="str">
        <f>VLOOKUP(F201,'Location List'!$A$2:$T$644,19,FALSE)</f>
        <v>Chris Parenti</v>
      </c>
      <c r="C201" s="17" t="str">
        <f>VLOOKUP(F201,'Location List'!$A$2:$T$644,18,FALSE)</f>
        <v>Jose Urena</v>
      </c>
      <c r="D201" s="17" t="str">
        <f>VLOOKUP(F201,'Location List'!$A$2:$T$644,9,FALSE)</f>
        <v>Taurean Silas</v>
      </c>
      <c r="E201" s="43" t="str">
        <f>VLOOKUP(F201,'Location List'!$A$2:$T$644,2,FALSE)</f>
        <v>EDISON</v>
      </c>
      <c r="F201" s="47">
        <v>487</v>
      </c>
      <c r="G201" s="91">
        <v>2.89</v>
      </c>
      <c r="H201" s="91">
        <v>2.84</v>
      </c>
      <c r="I201" s="91">
        <v>2.8</v>
      </c>
      <c r="J201" s="91">
        <v>2.74</v>
      </c>
      <c r="K201" s="51">
        <f t="shared" si="77"/>
        <v>2.8175000000000003</v>
      </c>
      <c r="L201" s="91">
        <v>2.81</v>
      </c>
      <c r="M201" s="91">
        <v>2.82</v>
      </c>
      <c r="N201" s="91">
        <v>2.92</v>
      </c>
      <c r="O201" s="91">
        <v>2.85</v>
      </c>
      <c r="P201" s="51">
        <f t="shared" si="78"/>
        <v>2.85</v>
      </c>
      <c r="Q201" s="91">
        <v>2.82</v>
      </c>
      <c r="R201" s="91">
        <v>2.87</v>
      </c>
      <c r="S201" s="91"/>
      <c r="T201" s="91">
        <v>2.92</v>
      </c>
      <c r="U201" s="91">
        <v>2.92</v>
      </c>
      <c r="V201" s="51">
        <f t="shared" si="79"/>
        <v>2.8824999999999998</v>
      </c>
      <c r="W201" s="91">
        <v>2.85</v>
      </c>
      <c r="X201" s="91">
        <v>2.9</v>
      </c>
      <c r="Y201" s="91">
        <v>2.91</v>
      </c>
      <c r="Z201" s="91">
        <v>3.01</v>
      </c>
      <c r="AA201" s="59">
        <f t="shared" si="68"/>
        <v>2.9175</v>
      </c>
      <c r="AB201" s="91">
        <v>2.9</v>
      </c>
      <c r="AC201" s="91">
        <v>2.89</v>
      </c>
      <c r="AD201" s="91">
        <v>2.9</v>
      </c>
      <c r="AE201" s="82">
        <v>2.95</v>
      </c>
      <c r="AF201" s="59">
        <f t="shared" si="69"/>
        <v>2.91</v>
      </c>
      <c r="AG201" s="91">
        <v>2.98</v>
      </c>
      <c r="AH201" s="91">
        <v>3.16</v>
      </c>
      <c r="AI201" s="91">
        <v>2.99</v>
      </c>
      <c r="AJ201" s="92">
        <v>2.86</v>
      </c>
      <c r="AK201" s="92">
        <v>2.92</v>
      </c>
      <c r="AL201" s="59">
        <f t="shared" si="70"/>
        <v>2.9824999999999999</v>
      </c>
      <c r="AM201" s="92">
        <v>3.03</v>
      </c>
      <c r="AN201" s="92">
        <v>2.92</v>
      </c>
      <c r="AO201" s="92">
        <v>2.84</v>
      </c>
      <c r="AP201" s="92">
        <v>2.95</v>
      </c>
      <c r="AQ201" s="59">
        <f t="shared" si="71"/>
        <v>2.9349999999999996</v>
      </c>
      <c r="AR201" s="120">
        <v>2.95</v>
      </c>
      <c r="AS201" s="92">
        <v>2.92</v>
      </c>
      <c r="AT201" s="92">
        <v>2.89</v>
      </c>
      <c r="AU201" s="92">
        <v>2.76</v>
      </c>
      <c r="AV201" s="81">
        <f t="shared" si="72"/>
        <v>2.88</v>
      </c>
      <c r="AW201" s="92">
        <v>3.02</v>
      </c>
      <c r="AX201" s="92">
        <v>2.73</v>
      </c>
      <c r="AY201" s="92">
        <v>2.78</v>
      </c>
      <c r="AZ201" s="92">
        <v>2.87</v>
      </c>
      <c r="BA201" s="92">
        <v>3.02</v>
      </c>
      <c r="BB201" s="81">
        <f t="shared" si="73"/>
        <v>2.8839999999999995</v>
      </c>
      <c r="BC201" s="92">
        <v>3.16</v>
      </c>
      <c r="BD201" s="82">
        <v>2.5299999999999998</v>
      </c>
      <c r="BE201" s="82">
        <v>2.59</v>
      </c>
      <c r="BF201" s="92">
        <v>2.54</v>
      </c>
      <c r="BG201" s="81">
        <f t="shared" si="74"/>
        <v>2.7050000000000001</v>
      </c>
      <c r="BH201" s="92">
        <v>2.87</v>
      </c>
      <c r="BI201" s="82"/>
      <c r="BJ201" s="82"/>
      <c r="BK201" s="92"/>
      <c r="BL201" s="81">
        <f t="shared" si="75"/>
        <v>2.87</v>
      </c>
      <c r="BM201" s="92"/>
      <c r="BN201" s="92"/>
      <c r="BO201" s="92"/>
      <c r="BP201" s="92"/>
      <c r="BQ201" s="92"/>
      <c r="BR201" s="81" t="e">
        <f t="shared" si="76"/>
        <v>#DIV/0!</v>
      </c>
    </row>
    <row r="202" spans="1:70" ht="12.75" customHeight="1" x14ac:dyDescent="0.25">
      <c r="A202" s="17" t="str">
        <f>VLOOKUP(F202,'Location List'!$A$2:$T$644,20,FALSE)</f>
        <v>Chris Kelly</v>
      </c>
      <c r="B202" s="17" t="str">
        <f>VLOOKUP(F202,'Location List'!$A$2:$T$644,19,FALSE)</f>
        <v>Chris Parenti</v>
      </c>
      <c r="C202" s="17" t="str">
        <f>VLOOKUP(F202,'Location List'!$A$2:$T$644,18,FALSE)</f>
        <v>Jose Urena</v>
      </c>
      <c r="D202" s="17" t="str">
        <f>VLOOKUP(F202,'Location List'!$A$2:$T$644,9,FALSE)</f>
        <v>Taurean Silas</v>
      </c>
      <c r="E202" s="43" t="str">
        <f>VLOOKUP(F202,'Location List'!$A$2:$T$644,2,FALSE)</f>
        <v>WAYNE</v>
      </c>
      <c r="F202" s="47">
        <v>489</v>
      </c>
      <c r="G202" s="91">
        <v>3.05</v>
      </c>
      <c r="H202" s="91">
        <v>2.91</v>
      </c>
      <c r="I202" s="91">
        <v>2.95</v>
      </c>
      <c r="J202" s="91">
        <v>3.07</v>
      </c>
      <c r="K202" s="51">
        <f t="shared" si="77"/>
        <v>2.9950000000000001</v>
      </c>
      <c r="L202" s="91">
        <v>2.72</v>
      </c>
      <c r="M202" s="91">
        <v>2.78</v>
      </c>
      <c r="N202" s="91">
        <v>2.66</v>
      </c>
      <c r="O202" s="91">
        <v>2.68</v>
      </c>
      <c r="P202" s="51">
        <f t="shared" si="78"/>
        <v>2.71</v>
      </c>
      <c r="Q202" s="91">
        <v>2.88</v>
      </c>
      <c r="R202" s="91">
        <v>2.83</v>
      </c>
      <c r="S202" s="91"/>
      <c r="T202" s="91">
        <v>2.99</v>
      </c>
      <c r="U202" s="91">
        <v>3.08</v>
      </c>
      <c r="V202" s="51">
        <f t="shared" si="79"/>
        <v>2.9449999999999998</v>
      </c>
      <c r="W202" s="91">
        <v>2.99</v>
      </c>
      <c r="X202" s="91">
        <v>2.66</v>
      </c>
      <c r="Y202" s="91">
        <v>2.91</v>
      </c>
      <c r="Z202" s="91">
        <v>2.89</v>
      </c>
      <c r="AA202" s="59">
        <f t="shared" ref="AA202:AA263" si="80">AVERAGE(W202:Z202)</f>
        <v>2.8625000000000003</v>
      </c>
      <c r="AB202" s="91">
        <v>2.82</v>
      </c>
      <c r="AC202" s="91">
        <v>2.85</v>
      </c>
      <c r="AD202" s="91">
        <v>2.66</v>
      </c>
      <c r="AE202" s="82">
        <v>2.71</v>
      </c>
      <c r="AF202" s="59">
        <f t="shared" ref="AF202:AF263" si="81">AVERAGE(AB202:AE202)</f>
        <v>2.76</v>
      </c>
      <c r="AG202" s="91">
        <v>2.82</v>
      </c>
      <c r="AH202" s="91">
        <v>2.84</v>
      </c>
      <c r="AI202" s="91">
        <v>2.95</v>
      </c>
      <c r="AJ202" s="92">
        <v>2.73</v>
      </c>
      <c r="AK202" s="92">
        <v>3.04</v>
      </c>
      <c r="AL202" s="59">
        <f t="shared" ref="AL202:AL263" si="82">AVERAGE(AH202:AK202)</f>
        <v>2.8899999999999997</v>
      </c>
      <c r="AM202" s="92">
        <v>2.79</v>
      </c>
      <c r="AN202" s="92">
        <v>3.01</v>
      </c>
      <c r="AO202" s="92">
        <v>3.05</v>
      </c>
      <c r="AP202" s="92">
        <v>3.03</v>
      </c>
      <c r="AQ202" s="59">
        <f t="shared" ref="AQ202:AQ263" si="83">AVERAGE(AM202:AP202)</f>
        <v>2.9699999999999998</v>
      </c>
      <c r="AR202" s="120">
        <v>2.93</v>
      </c>
      <c r="AS202" s="92">
        <v>2.9</v>
      </c>
      <c r="AT202" s="92">
        <v>3.01</v>
      </c>
      <c r="AU202" s="92">
        <v>2.84</v>
      </c>
      <c r="AV202" s="81">
        <f t="shared" ref="AV202:AV263" si="84">AVERAGE(AR202:AU202)</f>
        <v>2.92</v>
      </c>
      <c r="AW202" s="92">
        <v>2.82</v>
      </c>
      <c r="AX202" s="92">
        <v>2.69</v>
      </c>
      <c r="AY202" s="92">
        <v>3.09</v>
      </c>
      <c r="AZ202" s="92">
        <v>2.8</v>
      </c>
      <c r="BA202" s="92">
        <v>3.07</v>
      </c>
      <c r="BB202" s="81">
        <f t="shared" ref="BB202:BB263" si="85">AVERAGE(AW202:BA202)</f>
        <v>2.8939999999999997</v>
      </c>
      <c r="BC202" s="92">
        <v>3.17</v>
      </c>
      <c r="BD202" s="82">
        <v>3.32</v>
      </c>
      <c r="BE202" s="82">
        <v>2.9</v>
      </c>
      <c r="BF202" s="92">
        <v>2.93</v>
      </c>
      <c r="BG202" s="81">
        <f t="shared" ref="BG202:BG263" si="86">AVERAGE(BC202:BF202)</f>
        <v>3.08</v>
      </c>
      <c r="BH202" s="92">
        <v>2.9</v>
      </c>
      <c r="BI202" s="82"/>
      <c r="BJ202" s="82"/>
      <c r="BK202" s="92"/>
      <c r="BL202" s="81">
        <f t="shared" ref="BL202:BL263" si="87">AVERAGE(BH202:BK202)</f>
        <v>2.9</v>
      </c>
      <c r="BM202" s="92"/>
      <c r="BN202" s="92"/>
      <c r="BO202" s="92"/>
      <c r="BP202" s="92"/>
      <c r="BQ202" s="92"/>
      <c r="BR202" s="81" t="e">
        <f t="shared" ref="BR202:BR263" si="88">AVERAGE(BM202:BQ202)</f>
        <v>#DIV/0!</v>
      </c>
    </row>
    <row r="203" spans="1:70" ht="12.75" customHeight="1" x14ac:dyDescent="0.25">
      <c r="A203" s="17" t="str">
        <f>VLOOKUP(F203,'Location List'!$A$2:$T$644,20,FALSE)</f>
        <v>Chris Kelly</v>
      </c>
      <c r="B203" s="17" t="str">
        <f>VLOOKUP(F203,'Location List'!$A$2:$T$644,19,FALSE)</f>
        <v>Chris Parenti</v>
      </c>
      <c r="C203" s="17" t="str">
        <f>VLOOKUP(F203,'Location List'!$A$2:$T$644,18,FALSE)</f>
        <v>Vinnie Maffea</v>
      </c>
      <c r="D203" s="17" t="str">
        <f>VLOOKUP(F203,'Location List'!$A$2:$T$644,9,FALSE)</f>
        <v>Taurean Silas</v>
      </c>
      <c r="E203" s="43" t="str">
        <f>VLOOKUP(F203,'Location List'!$A$2:$T$644,2,FALSE)</f>
        <v>STATEN ISLAND</v>
      </c>
      <c r="F203" s="47">
        <v>494</v>
      </c>
      <c r="G203" s="91">
        <v>3.14</v>
      </c>
      <c r="H203" s="91">
        <v>2.85</v>
      </c>
      <c r="I203" s="91">
        <v>3.06</v>
      </c>
      <c r="J203" s="91">
        <v>2.97</v>
      </c>
      <c r="K203" s="51">
        <f t="shared" si="77"/>
        <v>3.0050000000000003</v>
      </c>
      <c r="L203" s="91">
        <v>3.17</v>
      </c>
      <c r="M203" s="91">
        <v>2.98</v>
      </c>
      <c r="N203" s="91">
        <v>3.24</v>
      </c>
      <c r="O203" s="91">
        <v>2.96</v>
      </c>
      <c r="P203" s="51">
        <f t="shared" si="78"/>
        <v>3.0875000000000004</v>
      </c>
      <c r="Q203" s="91">
        <v>2.97</v>
      </c>
      <c r="R203" s="91">
        <v>2.86</v>
      </c>
      <c r="S203" s="91"/>
      <c r="T203" s="91">
        <v>2.95</v>
      </c>
      <c r="U203" s="91">
        <v>3.28</v>
      </c>
      <c r="V203" s="51">
        <f t="shared" si="79"/>
        <v>3.0150000000000001</v>
      </c>
      <c r="W203" s="91">
        <v>3.02</v>
      </c>
      <c r="X203" s="91">
        <v>2.97</v>
      </c>
      <c r="Y203" s="91">
        <v>3.07</v>
      </c>
      <c r="Z203" s="91">
        <v>3.03</v>
      </c>
      <c r="AA203" s="59">
        <f t="shared" si="80"/>
        <v>3.0225</v>
      </c>
      <c r="AB203" s="91">
        <v>2.89</v>
      </c>
      <c r="AC203" s="91">
        <v>3.74</v>
      </c>
      <c r="AD203" s="91">
        <v>3.19</v>
      </c>
      <c r="AE203" s="82">
        <v>2.91</v>
      </c>
      <c r="AF203" s="59">
        <f t="shared" si="81"/>
        <v>3.1825000000000001</v>
      </c>
      <c r="AG203" s="91">
        <v>2.97</v>
      </c>
      <c r="AH203" s="91">
        <v>2.98</v>
      </c>
      <c r="AI203" s="91">
        <v>2.97</v>
      </c>
      <c r="AJ203" s="92">
        <v>2.92</v>
      </c>
      <c r="AK203" s="92">
        <v>3.04</v>
      </c>
      <c r="AL203" s="59">
        <f t="shared" si="82"/>
        <v>2.9775</v>
      </c>
      <c r="AM203" s="92">
        <v>3.04</v>
      </c>
      <c r="AN203" s="92">
        <v>2.94</v>
      </c>
      <c r="AO203" s="92">
        <v>3.19</v>
      </c>
      <c r="AP203" s="92">
        <v>3.06</v>
      </c>
      <c r="AQ203" s="59">
        <f t="shared" si="83"/>
        <v>3.0575000000000001</v>
      </c>
      <c r="AR203" s="120">
        <v>2.97</v>
      </c>
      <c r="AS203" s="92">
        <v>3</v>
      </c>
      <c r="AT203" s="92">
        <v>2.92</v>
      </c>
      <c r="AU203" s="92">
        <v>3.21</v>
      </c>
      <c r="AV203" s="81">
        <f t="shared" si="84"/>
        <v>3.0250000000000004</v>
      </c>
      <c r="AW203" s="92">
        <v>2.94</v>
      </c>
      <c r="AX203" s="92">
        <v>3.08</v>
      </c>
      <c r="AY203" s="92">
        <v>3.28</v>
      </c>
      <c r="AZ203" s="92">
        <v>2.92</v>
      </c>
      <c r="BA203" s="92">
        <v>2.9</v>
      </c>
      <c r="BB203" s="81">
        <f t="shared" si="85"/>
        <v>3.024</v>
      </c>
      <c r="BC203" s="92">
        <v>2.99</v>
      </c>
      <c r="BD203" s="82">
        <v>3.06</v>
      </c>
      <c r="BE203" s="82">
        <v>2.94</v>
      </c>
      <c r="BF203" s="92">
        <v>2.99</v>
      </c>
      <c r="BG203" s="81">
        <f t="shared" si="86"/>
        <v>2.9950000000000001</v>
      </c>
      <c r="BH203" s="92">
        <v>2.8</v>
      </c>
      <c r="BI203" s="82"/>
      <c r="BJ203" s="82"/>
      <c r="BK203" s="92"/>
      <c r="BL203" s="81">
        <f t="shared" si="87"/>
        <v>2.8</v>
      </c>
      <c r="BM203" s="92"/>
      <c r="BN203" s="92"/>
      <c r="BO203" s="92"/>
      <c r="BP203" s="92"/>
      <c r="BQ203" s="92"/>
      <c r="BR203" s="81" t="e">
        <f t="shared" si="88"/>
        <v>#DIV/0!</v>
      </c>
    </row>
    <row r="204" spans="1:70" ht="12.75" customHeight="1" x14ac:dyDescent="0.25">
      <c r="A204" s="17" t="str">
        <f>VLOOKUP(F204,'Location List'!$A$2:$T$644,20,FALSE)</f>
        <v>Chris Kelly</v>
      </c>
      <c r="B204" s="17" t="str">
        <f>VLOOKUP(F204,'Location List'!$A$2:$T$644,19,FALSE)</f>
        <v>Chris Parenti</v>
      </c>
      <c r="C204" s="17" t="str">
        <f>VLOOKUP(F204,'Location List'!$A$2:$T$644,18,FALSE)</f>
        <v>Vinnie Maffea</v>
      </c>
      <c r="D204" s="17" t="str">
        <f>VLOOKUP(F204,'Location List'!$A$2:$T$644,9,FALSE)</f>
        <v>Daniel de los Santos</v>
      </c>
      <c r="E204" s="43" t="str">
        <f>VLOOKUP(F204,'Location List'!$A$2:$T$644,2,FALSE)</f>
        <v>PATCHOGUE</v>
      </c>
      <c r="F204" s="47">
        <v>496</v>
      </c>
      <c r="G204" s="91">
        <v>3.02</v>
      </c>
      <c r="H204" s="91">
        <v>2.81</v>
      </c>
      <c r="I204" s="91">
        <v>2.92</v>
      </c>
      <c r="J204" s="91">
        <v>2.87</v>
      </c>
      <c r="K204" s="51">
        <f t="shared" si="77"/>
        <v>2.9050000000000002</v>
      </c>
      <c r="L204" s="91">
        <v>3.2</v>
      </c>
      <c r="M204" s="91">
        <v>2.93</v>
      </c>
      <c r="N204" s="91">
        <v>2.9</v>
      </c>
      <c r="O204" s="91">
        <v>2.88</v>
      </c>
      <c r="P204" s="51">
        <f t="shared" si="78"/>
        <v>2.9775</v>
      </c>
      <c r="Q204" s="91">
        <v>3.03</v>
      </c>
      <c r="R204" s="91">
        <v>3.35</v>
      </c>
      <c r="S204" s="91"/>
      <c r="T204" s="91">
        <v>3.03</v>
      </c>
      <c r="U204" s="91">
        <v>2.97</v>
      </c>
      <c r="V204" s="51">
        <f t="shared" si="79"/>
        <v>3.0950000000000002</v>
      </c>
      <c r="W204" s="91">
        <v>2.91</v>
      </c>
      <c r="X204" s="91">
        <v>3.14</v>
      </c>
      <c r="Y204" s="91">
        <v>3.16</v>
      </c>
      <c r="Z204" s="91">
        <v>3.36</v>
      </c>
      <c r="AA204" s="59">
        <f t="shared" si="80"/>
        <v>3.1425000000000001</v>
      </c>
      <c r="AB204" s="91">
        <v>3.02</v>
      </c>
      <c r="AC204" s="91">
        <v>2.98</v>
      </c>
      <c r="AD204" s="91">
        <v>3.13</v>
      </c>
      <c r="AE204" s="82">
        <v>3.38</v>
      </c>
      <c r="AF204" s="59">
        <f t="shared" si="81"/>
        <v>3.1274999999999995</v>
      </c>
      <c r="AG204" s="91">
        <v>3.44</v>
      </c>
      <c r="AH204" s="91">
        <v>3.23</v>
      </c>
      <c r="AI204" s="91">
        <v>2.98</v>
      </c>
      <c r="AJ204" s="92">
        <v>3.21</v>
      </c>
      <c r="AK204" s="92">
        <v>3.25</v>
      </c>
      <c r="AL204" s="59">
        <f t="shared" si="82"/>
        <v>3.1675</v>
      </c>
      <c r="AM204" s="92">
        <v>3.18</v>
      </c>
      <c r="AN204" s="92">
        <v>3.08</v>
      </c>
      <c r="AO204" s="92">
        <v>3.07</v>
      </c>
      <c r="AP204" s="92">
        <v>2.99</v>
      </c>
      <c r="AQ204" s="59">
        <f t="shared" si="83"/>
        <v>3.08</v>
      </c>
      <c r="AR204" s="120">
        <v>3.01</v>
      </c>
      <c r="AS204" s="92">
        <v>3.21</v>
      </c>
      <c r="AT204" s="92">
        <v>3.1</v>
      </c>
      <c r="AU204" s="92">
        <v>3.09</v>
      </c>
      <c r="AV204" s="81">
        <f t="shared" si="84"/>
        <v>3.1025</v>
      </c>
      <c r="AW204" s="92">
        <v>2.97</v>
      </c>
      <c r="AX204" s="92">
        <v>3.06</v>
      </c>
      <c r="AY204" s="92">
        <v>2.94</v>
      </c>
      <c r="AZ204" s="92">
        <v>2.99</v>
      </c>
      <c r="BA204" s="92">
        <v>3.12</v>
      </c>
      <c r="BB204" s="81">
        <f t="shared" si="85"/>
        <v>3.0160000000000005</v>
      </c>
      <c r="BC204" s="92">
        <v>2.95</v>
      </c>
      <c r="BD204" s="82">
        <v>3.24</v>
      </c>
      <c r="BE204" s="82">
        <v>2.94</v>
      </c>
      <c r="BF204" s="92">
        <v>2.94</v>
      </c>
      <c r="BG204" s="81">
        <f t="shared" si="86"/>
        <v>3.0175000000000001</v>
      </c>
      <c r="BH204" s="92">
        <v>3.11</v>
      </c>
      <c r="BI204" s="82"/>
      <c r="BJ204" s="82"/>
      <c r="BK204" s="92"/>
      <c r="BL204" s="81">
        <f t="shared" si="87"/>
        <v>3.11</v>
      </c>
      <c r="BM204" s="92"/>
      <c r="BN204" s="92"/>
      <c r="BO204" s="92"/>
      <c r="BP204" s="92"/>
      <c r="BQ204" s="92"/>
      <c r="BR204" s="81" t="e">
        <f t="shared" si="88"/>
        <v>#DIV/0!</v>
      </c>
    </row>
    <row r="205" spans="1:70" ht="12.75" customHeight="1" x14ac:dyDescent="0.25">
      <c r="A205" s="17" t="str">
        <f>VLOOKUP(F205,'Location List'!$A$2:$T$644,20,FALSE)</f>
        <v>Chris Kelly</v>
      </c>
      <c r="B205" s="17" t="str">
        <f>VLOOKUP(F205,'Location List'!$A$2:$T$644,19,FALSE)</f>
        <v>Chris Parenti</v>
      </c>
      <c r="C205" s="17" t="str">
        <f>VLOOKUP(F205,'Location List'!$A$2:$T$644,18,FALSE)</f>
        <v>Stephen Vanderslice</v>
      </c>
      <c r="D205" s="17" t="str">
        <f>VLOOKUP(F205,'Location List'!$A$2:$T$644,9,FALSE)</f>
        <v>DANIEL BESSEMER</v>
      </c>
      <c r="E205" s="43" t="str">
        <f>VLOOKUP(F205,'Location List'!$A$2:$T$644,2,FALSE)</f>
        <v>CHERRY HILL</v>
      </c>
      <c r="F205" s="47">
        <v>498</v>
      </c>
      <c r="G205" s="91">
        <v>3.06</v>
      </c>
      <c r="H205" s="91">
        <v>3.16</v>
      </c>
      <c r="I205" s="91">
        <v>2.86</v>
      </c>
      <c r="J205" s="91">
        <v>2.99</v>
      </c>
      <c r="K205" s="51">
        <f t="shared" si="77"/>
        <v>3.0175000000000001</v>
      </c>
      <c r="L205" s="91">
        <v>2.93</v>
      </c>
      <c r="M205" s="91">
        <v>2.82</v>
      </c>
      <c r="N205" s="91">
        <v>2.65</v>
      </c>
      <c r="O205" s="91">
        <v>2.83</v>
      </c>
      <c r="P205" s="51">
        <f t="shared" si="78"/>
        <v>2.8075000000000001</v>
      </c>
      <c r="Q205" s="91">
        <v>2.81</v>
      </c>
      <c r="R205" s="91">
        <v>3.01</v>
      </c>
      <c r="S205" s="91"/>
      <c r="T205" s="91">
        <v>3.58</v>
      </c>
      <c r="U205" s="91">
        <v>2.72</v>
      </c>
      <c r="V205" s="51">
        <f t="shared" si="79"/>
        <v>3.0300000000000002</v>
      </c>
      <c r="W205" s="91">
        <v>2.71</v>
      </c>
      <c r="X205" s="91">
        <v>3.08</v>
      </c>
      <c r="Y205" s="91">
        <v>3.11</v>
      </c>
      <c r="Z205" s="91">
        <v>3.01</v>
      </c>
      <c r="AA205" s="59">
        <f t="shared" si="80"/>
        <v>2.9775</v>
      </c>
      <c r="AB205" s="91">
        <v>3.08</v>
      </c>
      <c r="AC205" s="91">
        <v>3.01</v>
      </c>
      <c r="AD205" s="91">
        <v>3.13</v>
      </c>
      <c r="AE205" s="82">
        <v>3.02</v>
      </c>
      <c r="AF205" s="59">
        <f t="shared" si="81"/>
        <v>3.0599999999999996</v>
      </c>
      <c r="AG205" s="91">
        <v>3.03</v>
      </c>
      <c r="AH205" s="91">
        <v>2.86</v>
      </c>
      <c r="AI205" s="91">
        <v>3.2</v>
      </c>
      <c r="AJ205" s="92">
        <v>2.91</v>
      </c>
      <c r="AK205" s="92">
        <v>3</v>
      </c>
      <c r="AL205" s="59">
        <f t="shared" si="82"/>
        <v>2.9925000000000002</v>
      </c>
      <c r="AM205" s="92">
        <v>3.16</v>
      </c>
      <c r="AN205" s="92">
        <v>3.13</v>
      </c>
      <c r="AO205" s="92">
        <v>2.96</v>
      </c>
      <c r="AP205" s="92">
        <v>3.05</v>
      </c>
      <c r="AQ205" s="59">
        <f t="shared" si="83"/>
        <v>3.0750000000000002</v>
      </c>
      <c r="AR205" s="120">
        <v>3</v>
      </c>
      <c r="AS205" s="92">
        <v>2.97</v>
      </c>
      <c r="AT205" s="92">
        <v>3.03</v>
      </c>
      <c r="AU205" s="92">
        <v>3.18</v>
      </c>
      <c r="AV205" s="81">
        <f t="shared" si="84"/>
        <v>3.0449999999999999</v>
      </c>
      <c r="AW205" s="92">
        <v>3.11</v>
      </c>
      <c r="AX205" s="92">
        <v>3.07</v>
      </c>
      <c r="AY205" s="92">
        <v>3.13</v>
      </c>
      <c r="AZ205" s="92">
        <v>3.06</v>
      </c>
      <c r="BA205" s="92">
        <v>3.06</v>
      </c>
      <c r="BB205" s="81">
        <f t="shared" si="85"/>
        <v>3.0859999999999999</v>
      </c>
      <c r="BC205" s="92">
        <v>3.04</v>
      </c>
      <c r="BD205" s="82">
        <v>2.92</v>
      </c>
      <c r="BE205" s="82">
        <v>3.2</v>
      </c>
      <c r="BF205" s="92">
        <v>3.09</v>
      </c>
      <c r="BG205" s="81">
        <f t="shared" si="86"/>
        <v>3.0625</v>
      </c>
      <c r="BH205" s="92">
        <v>3.06</v>
      </c>
      <c r="BI205" s="82"/>
      <c r="BJ205" s="82"/>
      <c r="BK205" s="92"/>
      <c r="BL205" s="81">
        <f t="shared" si="87"/>
        <v>3.06</v>
      </c>
      <c r="BM205" s="92"/>
      <c r="BN205" s="92"/>
      <c r="BO205" s="92"/>
      <c r="BP205" s="92"/>
      <c r="BQ205" s="92"/>
      <c r="BR205" s="81" t="e">
        <f t="shared" si="88"/>
        <v>#DIV/0!</v>
      </c>
    </row>
    <row r="206" spans="1:70" ht="12.75" customHeight="1" x14ac:dyDescent="0.25">
      <c r="A206" s="17" t="str">
        <f>VLOOKUP(F206,'Location List'!$A$2:$T$644,20,FALSE)</f>
        <v>Chris Kelly</v>
      </c>
      <c r="B206" s="17" t="str">
        <f>VLOOKUP(F206,'Location List'!$A$2:$T$644,19,FALSE)</f>
        <v>Chris Parenti</v>
      </c>
      <c r="C206" s="17" t="str">
        <f>VLOOKUP(F206,'Location List'!$A$2:$T$644,18,FALSE)</f>
        <v>Vinnie Maffea</v>
      </c>
      <c r="D206" s="17" t="str">
        <f>VLOOKUP(F206,'Location List'!$A$2:$T$644,9,FALSE)</f>
        <v>Daniel de los Santos</v>
      </c>
      <c r="E206" s="43" t="str">
        <f>VLOOKUP(F206,'Location List'!$A$2:$T$644,2,FALSE)</f>
        <v>HICKSVILLE</v>
      </c>
      <c r="F206" s="47">
        <v>499</v>
      </c>
      <c r="G206" s="91">
        <v>3</v>
      </c>
      <c r="H206" s="91">
        <v>2.96</v>
      </c>
      <c r="I206" s="91">
        <v>2.98</v>
      </c>
      <c r="J206" s="91">
        <v>2.94</v>
      </c>
      <c r="K206" s="51">
        <f t="shared" si="77"/>
        <v>2.9699999999999998</v>
      </c>
      <c r="L206" s="91">
        <v>2.99</v>
      </c>
      <c r="M206" s="91">
        <v>2.89</v>
      </c>
      <c r="N206" s="91">
        <v>3</v>
      </c>
      <c r="O206" s="91">
        <v>3.03</v>
      </c>
      <c r="P206" s="51">
        <f t="shared" si="78"/>
        <v>2.9775</v>
      </c>
      <c r="Q206" s="91">
        <v>2.95</v>
      </c>
      <c r="R206" s="91">
        <v>2.97</v>
      </c>
      <c r="S206" s="91"/>
      <c r="T206" s="91">
        <v>2.87</v>
      </c>
      <c r="U206" s="91">
        <v>3.16</v>
      </c>
      <c r="V206" s="51">
        <f t="shared" si="79"/>
        <v>2.9874999999999998</v>
      </c>
      <c r="W206" s="91">
        <v>3.08</v>
      </c>
      <c r="X206" s="91">
        <v>3.02</v>
      </c>
      <c r="Y206" s="91">
        <v>3.01</v>
      </c>
      <c r="Z206" s="91">
        <v>3.12</v>
      </c>
      <c r="AA206" s="59">
        <f t="shared" si="80"/>
        <v>3.0575000000000001</v>
      </c>
      <c r="AB206" s="91">
        <v>3.14</v>
      </c>
      <c r="AC206" s="91">
        <v>3.02</v>
      </c>
      <c r="AD206" s="91">
        <v>3.21</v>
      </c>
      <c r="AE206" s="82">
        <v>3.43</v>
      </c>
      <c r="AF206" s="59">
        <f t="shared" si="81"/>
        <v>3.2</v>
      </c>
      <c r="AG206" s="91">
        <v>3.23</v>
      </c>
      <c r="AH206" s="91">
        <v>3.15</v>
      </c>
      <c r="AI206" s="91">
        <v>3.22</v>
      </c>
      <c r="AJ206" s="92">
        <v>3.06</v>
      </c>
      <c r="AK206" s="92">
        <v>3.01</v>
      </c>
      <c r="AL206" s="59">
        <f t="shared" si="82"/>
        <v>3.11</v>
      </c>
      <c r="AM206" s="92">
        <v>2.96</v>
      </c>
      <c r="AN206" s="92">
        <v>2.99</v>
      </c>
      <c r="AO206" s="92">
        <v>3.03</v>
      </c>
      <c r="AP206" s="92">
        <v>3.02</v>
      </c>
      <c r="AQ206" s="59">
        <f t="shared" si="83"/>
        <v>3</v>
      </c>
      <c r="AR206" s="120">
        <v>3.13</v>
      </c>
      <c r="AS206" s="92">
        <v>3.13</v>
      </c>
      <c r="AT206" s="92">
        <v>3.03</v>
      </c>
      <c r="AU206" s="92">
        <v>3.03</v>
      </c>
      <c r="AV206" s="81">
        <f t="shared" si="84"/>
        <v>3.0799999999999996</v>
      </c>
      <c r="AW206" s="92">
        <v>3.09</v>
      </c>
      <c r="AX206" s="92">
        <v>2.91</v>
      </c>
      <c r="AY206" s="92">
        <v>2.92</v>
      </c>
      <c r="AZ206" s="92">
        <v>2.91</v>
      </c>
      <c r="BA206" s="92">
        <v>2.95</v>
      </c>
      <c r="BB206" s="81">
        <f t="shared" si="85"/>
        <v>2.9560000000000004</v>
      </c>
      <c r="BC206" s="92">
        <v>2.87</v>
      </c>
      <c r="BD206" s="82">
        <v>2.91</v>
      </c>
      <c r="BE206" s="82">
        <v>2.92</v>
      </c>
      <c r="BF206" s="92">
        <v>2.92</v>
      </c>
      <c r="BG206" s="81">
        <f t="shared" si="86"/>
        <v>2.9049999999999998</v>
      </c>
      <c r="BH206" s="92">
        <v>2.74</v>
      </c>
      <c r="BI206" s="82"/>
      <c r="BJ206" s="82"/>
      <c r="BK206" s="92"/>
      <c r="BL206" s="81">
        <f t="shared" si="87"/>
        <v>2.74</v>
      </c>
      <c r="BM206" s="92"/>
      <c r="BN206" s="92"/>
      <c r="BO206" s="92"/>
      <c r="BP206" s="92"/>
      <c r="BQ206" s="92"/>
      <c r="BR206" s="81" t="e">
        <f t="shared" si="88"/>
        <v>#DIV/0!</v>
      </c>
    </row>
    <row r="207" spans="1:70" ht="12.75" customHeight="1" x14ac:dyDescent="0.25">
      <c r="A207" s="17" t="str">
        <f>VLOOKUP(F207,'Location List'!$A$2:$T$644,20,FALSE)</f>
        <v>Chris Kelly</v>
      </c>
      <c r="B207" s="17" t="str">
        <f>VLOOKUP(F207,'Location List'!$A$2:$T$644,19,FALSE)</f>
        <v>Chris Parenti</v>
      </c>
      <c r="C207" s="17" t="str">
        <f>VLOOKUP(F207,'Location List'!$A$2:$T$644,18,FALSE)</f>
        <v>Jose Urena</v>
      </c>
      <c r="D207" s="17" t="str">
        <f>VLOOKUP(F207,'Location List'!$A$2:$T$644,9,FALSE)</f>
        <v>Daniel de los Santos</v>
      </c>
      <c r="E207" s="43" t="str">
        <f>VLOOKUP(F207,'Location List'!$A$2:$T$644,2,FALSE)</f>
        <v>BRICK</v>
      </c>
      <c r="F207" s="47">
        <v>500</v>
      </c>
      <c r="G207" s="91">
        <v>3.06</v>
      </c>
      <c r="H207" s="91">
        <v>2.96</v>
      </c>
      <c r="I207" s="91">
        <v>3.09</v>
      </c>
      <c r="J207" s="91">
        <v>3.04</v>
      </c>
      <c r="K207" s="51">
        <f t="shared" si="77"/>
        <v>3.0374999999999996</v>
      </c>
      <c r="L207" s="91">
        <v>3.01</v>
      </c>
      <c r="M207" s="91">
        <v>2.92</v>
      </c>
      <c r="N207" s="91">
        <v>2.98</v>
      </c>
      <c r="O207" s="91">
        <v>2.93</v>
      </c>
      <c r="P207" s="51">
        <f t="shared" si="78"/>
        <v>2.96</v>
      </c>
      <c r="Q207" s="91">
        <v>2.95</v>
      </c>
      <c r="R207" s="91">
        <v>2.93</v>
      </c>
      <c r="S207" s="91"/>
      <c r="T207" s="91">
        <v>2.85</v>
      </c>
      <c r="U207" s="91">
        <v>2.99</v>
      </c>
      <c r="V207" s="51">
        <f t="shared" si="79"/>
        <v>2.93</v>
      </c>
      <c r="W207" s="91">
        <v>2.85</v>
      </c>
      <c r="X207" s="91">
        <v>2.87</v>
      </c>
      <c r="Y207" s="91">
        <v>2.97</v>
      </c>
      <c r="Z207" s="91">
        <v>2.93</v>
      </c>
      <c r="AA207" s="59">
        <f t="shared" si="80"/>
        <v>2.9050000000000002</v>
      </c>
      <c r="AB207" s="91">
        <v>3.03</v>
      </c>
      <c r="AC207" s="91">
        <v>3.1</v>
      </c>
      <c r="AD207" s="91">
        <v>3.02</v>
      </c>
      <c r="AE207" s="82">
        <v>2.87</v>
      </c>
      <c r="AF207" s="59">
        <f t="shared" si="81"/>
        <v>3.0049999999999999</v>
      </c>
      <c r="AG207" s="91">
        <v>3.02</v>
      </c>
      <c r="AH207" s="91">
        <v>3.05</v>
      </c>
      <c r="AI207" s="91">
        <v>3.12</v>
      </c>
      <c r="AJ207" s="92">
        <v>3.11</v>
      </c>
      <c r="AK207" s="92">
        <v>3.08</v>
      </c>
      <c r="AL207" s="59">
        <f t="shared" si="82"/>
        <v>3.09</v>
      </c>
      <c r="AM207" s="92">
        <v>3.2</v>
      </c>
      <c r="AN207" s="92">
        <v>3.27</v>
      </c>
      <c r="AO207" s="92">
        <v>3.18</v>
      </c>
      <c r="AP207" s="92">
        <v>3.15</v>
      </c>
      <c r="AQ207" s="59">
        <f t="shared" si="83"/>
        <v>3.2</v>
      </c>
      <c r="AR207" s="120">
        <v>3.18</v>
      </c>
      <c r="AS207" s="92">
        <v>3.27</v>
      </c>
      <c r="AT207" s="92">
        <v>3.22</v>
      </c>
      <c r="AU207" s="92">
        <v>3.21</v>
      </c>
      <c r="AV207" s="81">
        <f t="shared" si="84"/>
        <v>3.2199999999999998</v>
      </c>
      <c r="AW207" s="92">
        <v>2.8</v>
      </c>
      <c r="AX207" s="92">
        <v>2.66</v>
      </c>
      <c r="AY207" s="92">
        <v>2.75</v>
      </c>
      <c r="AZ207" s="92">
        <v>2.4</v>
      </c>
      <c r="BA207" s="92">
        <v>2.52</v>
      </c>
      <c r="BB207" s="81">
        <f t="shared" si="85"/>
        <v>2.6260000000000003</v>
      </c>
      <c r="BC207" s="92">
        <v>3.06</v>
      </c>
      <c r="BD207" s="82">
        <v>2.84</v>
      </c>
      <c r="BE207" s="82">
        <v>2.96</v>
      </c>
      <c r="BF207" s="92">
        <v>2.93</v>
      </c>
      <c r="BG207" s="81">
        <f t="shared" si="86"/>
        <v>2.9474999999999998</v>
      </c>
      <c r="BH207" s="92">
        <v>2.94</v>
      </c>
      <c r="BI207" s="82"/>
      <c r="BJ207" s="82"/>
      <c r="BK207" s="92"/>
      <c r="BL207" s="81">
        <f t="shared" si="87"/>
        <v>2.94</v>
      </c>
      <c r="BM207" s="92"/>
      <c r="BN207" s="92"/>
      <c r="BO207" s="92"/>
      <c r="BP207" s="92"/>
      <c r="BQ207" s="92"/>
      <c r="BR207" s="81" t="e">
        <f t="shared" si="88"/>
        <v>#DIV/0!</v>
      </c>
    </row>
    <row r="208" spans="1:70" ht="12.75" customHeight="1" x14ac:dyDescent="0.25">
      <c r="A208" s="17" t="str">
        <f>VLOOKUP(F208,'Location List'!$A$2:$T$644,20,FALSE)</f>
        <v>Chris Kelly</v>
      </c>
      <c r="B208" s="17" t="str">
        <f>VLOOKUP(F208,'Location List'!$A$2:$T$644,19,FALSE)</f>
        <v>Chris Parenti</v>
      </c>
      <c r="C208" s="17" t="str">
        <f>VLOOKUP(F208,'Location List'!$A$2:$T$644,18,FALSE)</f>
        <v>Scott Whitsel</v>
      </c>
      <c r="D208" s="17" t="str">
        <f>VLOOKUP(F208,'Location List'!$A$2:$T$644,9,FALSE)</f>
        <v>MICHAEL SVOBODA</v>
      </c>
      <c r="E208" s="43" t="str">
        <f>VLOOKUP(F208,'Location List'!$A$2:$T$644,2,FALSE)</f>
        <v>BEL AIR</v>
      </c>
      <c r="F208" s="47">
        <v>502</v>
      </c>
      <c r="G208" s="91">
        <v>3.12</v>
      </c>
      <c r="H208" s="91">
        <v>3.02</v>
      </c>
      <c r="I208" s="91">
        <v>3.07</v>
      </c>
      <c r="J208" s="91">
        <v>3.08</v>
      </c>
      <c r="K208" s="51">
        <f t="shared" si="77"/>
        <v>3.0725000000000002</v>
      </c>
      <c r="L208" s="91">
        <v>3.01</v>
      </c>
      <c r="M208" s="91">
        <v>3.03</v>
      </c>
      <c r="N208" s="91">
        <v>3.1</v>
      </c>
      <c r="O208" s="91">
        <v>3.14</v>
      </c>
      <c r="P208" s="51">
        <f t="shared" si="78"/>
        <v>3.07</v>
      </c>
      <c r="Q208" s="91">
        <v>3.18</v>
      </c>
      <c r="R208" s="91">
        <v>2.94</v>
      </c>
      <c r="S208" s="91"/>
      <c r="T208" s="91">
        <v>3.11</v>
      </c>
      <c r="U208" s="91">
        <v>2.86</v>
      </c>
      <c r="V208" s="51">
        <f t="shared" si="79"/>
        <v>3.0225</v>
      </c>
      <c r="W208" s="91">
        <v>3.01</v>
      </c>
      <c r="X208" s="91">
        <v>3.02</v>
      </c>
      <c r="Y208" s="91">
        <v>3.13</v>
      </c>
      <c r="Z208" s="91">
        <v>3.08</v>
      </c>
      <c r="AA208" s="59">
        <f t="shared" si="80"/>
        <v>3.06</v>
      </c>
      <c r="AB208" s="91">
        <v>2.96</v>
      </c>
      <c r="AC208" s="91">
        <v>2.93</v>
      </c>
      <c r="AD208" s="91">
        <v>2.94</v>
      </c>
      <c r="AE208" s="82">
        <v>2.94</v>
      </c>
      <c r="AF208" s="59">
        <f t="shared" si="81"/>
        <v>2.9424999999999999</v>
      </c>
      <c r="AG208" s="91">
        <v>3.44</v>
      </c>
      <c r="AH208" s="91">
        <v>3.21</v>
      </c>
      <c r="AI208" s="91">
        <v>3.21</v>
      </c>
      <c r="AJ208" s="92">
        <v>3.21</v>
      </c>
      <c r="AK208" s="92">
        <v>3.29</v>
      </c>
      <c r="AL208" s="59">
        <f t="shared" si="82"/>
        <v>3.2299999999999995</v>
      </c>
      <c r="AM208" s="92">
        <v>3.34</v>
      </c>
      <c r="AN208" s="92">
        <v>3.26</v>
      </c>
      <c r="AO208" s="92">
        <v>3.46</v>
      </c>
      <c r="AP208" s="92">
        <v>3.12</v>
      </c>
      <c r="AQ208" s="59">
        <f t="shared" si="83"/>
        <v>3.2949999999999999</v>
      </c>
      <c r="AR208" s="120">
        <v>3.21</v>
      </c>
      <c r="AS208" s="92">
        <v>3</v>
      </c>
      <c r="AT208" s="92">
        <v>3.09</v>
      </c>
      <c r="AU208" s="92">
        <v>3.08</v>
      </c>
      <c r="AV208" s="81">
        <f t="shared" si="84"/>
        <v>3.0950000000000002</v>
      </c>
      <c r="AW208" s="92">
        <v>3.07</v>
      </c>
      <c r="AX208" s="92">
        <v>2.84</v>
      </c>
      <c r="AY208" s="92">
        <v>2.8</v>
      </c>
      <c r="AZ208" s="92">
        <v>2.59</v>
      </c>
      <c r="BA208" s="92">
        <v>2.88</v>
      </c>
      <c r="BB208" s="81">
        <f t="shared" si="85"/>
        <v>2.8359999999999999</v>
      </c>
      <c r="BC208" s="92">
        <v>3.04</v>
      </c>
      <c r="BD208" s="82">
        <v>2.8</v>
      </c>
      <c r="BE208" s="82">
        <v>2.91</v>
      </c>
      <c r="BF208" s="92">
        <v>2.73</v>
      </c>
      <c r="BG208" s="81">
        <f t="shared" si="86"/>
        <v>2.87</v>
      </c>
      <c r="BH208" s="92">
        <v>2.6</v>
      </c>
      <c r="BI208" s="82"/>
      <c r="BJ208" s="82"/>
      <c r="BK208" s="92"/>
      <c r="BL208" s="81">
        <f t="shared" si="87"/>
        <v>2.6</v>
      </c>
      <c r="BM208" s="92"/>
      <c r="BN208" s="92"/>
      <c r="BO208" s="92"/>
      <c r="BP208" s="92"/>
      <c r="BQ208" s="92"/>
      <c r="BR208" s="81" t="e">
        <f t="shared" si="88"/>
        <v>#DIV/0!</v>
      </c>
    </row>
    <row r="209" spans="1:70" ht="12.75" customHeight="1" x14ac:dyDescent="0.25">
      <c r="A209" s="17" t="str">
        <f>VLOOKUP(F209,'Location List'!$A$2:$T$644,20,FALSE)</f>
        <v>Chris Kelly</v>
      </c>
      <c r="B209" s="17" t="str">
        <f>VLOOKUP(F209,'Location List'!$A$2:$T$644,19,FALSE)</f>
        <v>Chris Parenti</v>
      </c>
      <c r="C209" s="17" t="str">
        <f>VLOOKUP(F209,'Location List'!$A$2:$T$644,18,FALSE)</f>
        <v>Jose Urena</v>
      </c>
      <c r="D209" s="17" t="str">
        <f>VLOOKUP(F209,'Location List'!$A$2:$T$644,9,FALSE)</f>
        <v>Taurean Silas</v>
      </c>
      <c r="E209" s="43" t="str">
        <f>VLOOKUP(F209,'Location List'!$A$2:$T$644,2,FALSE)</f>
        <v>POUGHKEEPSIE</v>
      </c>
      <c r="F209" s="47">
        <v>505</v>
      </c>
      <c r="G209" s="91">
        <v>3.13</v>
      </c>
      <c r="H209" s="91">
        <v>3.14</v>
      </c>
      <c r="I209" s="91">
        <v>2.86</v>
      </c>
      <c r="J209" s="91">
        <v>3.01</v>
      </c>
      <c r="K209" s="51">
        <f t="shared" si="77"/>
        <v>3.0349999999999997</v>
      </c>
      <c r="L209" s="91">
        <v>2.91</v>
      </c>
      <c r="M209" s="91">
        <v>3.19</v>
      </c>
      <c r="N209" s="91">
        <v>2.89</v>
      </c>
      <c r="O209" s="91">
        <v>3.07</v>
      </c>
      <c r="P209" s="51">
        <f t="shared" si="78"/>
        <v>3.0150000000000001</v>
      </c>
      <c r="Q209" s="91">
        <v>2.96</v>
      </c>
      <c r="R209" s="91">
        <v>3.01</v>
      </c>
      <c r="S209" s="91"/>
      <c r="T209" s="91">
        <v>3.02</v>
      </c>
      <c r="U209" s="91">
        <v>2.9</v>
      </c>
      <c r="V209" s="51">
        <f t="shared" si="79"/>
        <v>2.9725000000000001</v>
      </c>
      <c r="W209" s="91">
        <v>3.01</v>
      </c>
      <c r="X209" s="91">
        <v>2.9</v>
      </c>
      <c r="Y209" s="91">
        <v>3.03</v>
      </c>
      <c r="Z209" s="91">
        <v>2.92</v>
      </c>
      <c r="AA209" s="59">
        <f t="shared" si="80"/>
        <v>2.9649999999999999</v>
      </c>
      <c r="AB209" s="91">
        <v>3.08</v>
      </c>
      <c r="AC209" s="91">
        <v>3.31</v>
      </c>
      <c r="AD209" s="91">
        <v>3.07</v>
      </c>
      <c r="AE209" s="82">
        <v>3.22</v>
      </c>
      <c r="AF209" s="59">
        <f t="shared" si="81"/>
        <v>3.1700000000000004</v>
      </c>
      <c r="AG209" s="91">
        <v>3.06</v>
      </c>
      <c r="AH209" s="91">
        <v>3.16</v>
      </c>
      <c r="AI209" s="91">
        <v>3.28</v>
      </c>
      <c r="AJ209" s="92">
        <v>3.36</v>
      </c>
      <c r="AK209" s="92">
        <v>3.07</v>
      </c>
      <c r="AL209" s="59">
        <f t="shared" si="82"/>
        <v>3.2174999999999998</v>
      </c>
      <c r="AM209" s="92">
        <v>3.23</v>
      </c>
      <c r="AN209" s="92">
        <v>3.07</v>
      </c>
      <c r="AO209" s="92">
        <v>3.21</v>
      </c>
      <c r="AP209" s="92">
        <v>3.05</v>
      </c>
      <c r="AQ209" s="59">
        <f t="shared" si="83"/>
        <v>3.1399999999999997</v>
      </c>
      <c r="AR209" s="120">
        <v>3.04</v>
      </c>
      <c r="AS209" s="92">
        <v>2.93</v>
      </c>
      <c r="AT209" s="92">
        <v>3.1</v>
      </c>
      <c r="AU209" s="92">
        <v>3.09</v>
      </c>
      <c r="AV209" s="81">
        <f t="shared" si="84"/>
        <v>3.04</v>
      </c>
      <c r="AW209" s="92">
        <v>3.12</v>
      </c>
      <c r="AX209" s="92">
        <v>2.96</v>
      </c>
      <c r="AY209" s="92">
        <v>3</v>
      </c>
      <c r="AZ209" s="92">
        <v>2.95</v>
      </c>
      <c r="BA209" s="92">
        <v>2.95</v>
      </c>
      <c r="BB209" s="81">
        <f t="shared" si="85"/>
        <v>2.996</v>
      </c>
      <c r="BC209" s="92">
        <v>2.96</v>
      </c>
      <c r="BD209" s="82">
        <v>3.23</v>
      </c>
      <c r="BE209" s="82">
        <v>3.15</v>
      </c>
      <c r="BF209" s="92">
        <v>2.85</v>
      </c>
      <c r="BG209" s="81">
        <f t="shared" si="86"/>
        <v>3.0474999999999999</v>
      </c>
      <c r="BH209" s="92">
        <v>3.29</v>
      </c>
      <c r="BI209" s="82"/>
      <c r="BJ209" s="82"/>
      <c r="BK209" s="92"/>
      <c r="BL209" s="81">
        <f t="shared" si="87"/>
        <v>3.29</v>
      </c>
      <c r="BM209" s="92"/>
      <c r="BN209" s="92"/>
      <c r="BO209" s="92"/>
      <c r="BP209" s="92"/>
      <c r="BQ209" s="92"/>
      <c r="BR209" s="81" t="e">
        <f t="shared" si="88"/>
        <v>#DIV/0!</v>
      </c>
    </row>
    <row r="210" spans="1:70" ht="12.75" customHeight="1" x14ac:dyDescent="0.25">
      <c r="A210" s="17" t="str">
        <f>VLOOKUP(F210,'Location List'!$A$2:$T$644,20,FALSE)</f>
        <v>Chris Kelly</v>
      </c>
      <c r="B210" s="17" t="str">
        <f>VLOOKUP(F210,'Location List'!$A$2:$T$644,19,FALSE)</f>
        <v>Chris Parenti</v>
      </c>
      <c r="C210" s="17" t="str">
        <f>VLOOKUP(F210,'Location List'!$A$2:$T$644,18,FALSE)</f>
        <v>Stephen Vanderslice</v>
      </c>
      <c r="D210" s="17" t="str">
        <f>VLOOKUP(F210,'Location List'!$A$2:$T$644,9,FALSE)</f>
        <v>DANIEL BESSEMER</v>
      </c>
      <c r="E210" s="43" t="str">
        <f>VLOOKUP(F210,'Location List'!$A$2:$T$644,2,FALSE)</f>
        <v>WEST WINDSOR</v>
      </c>
      <c r="F210" s="47">
        <v>510</v>
      </c>
      <c r="G210" s="91">
        <v>3.02</v>
      </c>
      <c r="H210" s="91">
        <v>2.94</v>
      </c>
      <c r="I210" s="91">
        <v>2.93</v>
      </c>
      <c r="J210" s="91">
        <v>2.95</v>
      </c>
      <c r="K210" s="51">
        <f t="shared" si="77"/>
        <v>2.96</v>
      </c>
      <c r="L210" s="91">
        <v>2.94</v>
      </c>
      <c r="M210" s="91">
        <v>2.96</v>
      </c>
      <c r="N210" s="91">
        <v>3.14</v>
      </c>
      <c r="O210" s="91">
        <v>3.04</v>
      </c>
      <c r="P210" s="51">
        <f t="shared" si="78"/>
        <v>3.0200000000000005</v>
      </c>
      <c r="Q210" s="91">
        <v>2.92</v>
      </c>
      <c r="R210" s="91">
        <v>2.99</v>
      </c>
      <c r="S210" s="91"/>
      <c r="T210" s="91">
        <v>3.05</v>
      </c>
      <c r="U210" s="91">
        <v>3.02</v>
      </c>
      <c r="V210" s="51">
        <f t="shared" si="79"/>
        <v>2.9950000000000001</v>
      </c>
      <c r="W210" s="91">
        <v>3</v>
      </c>
      <c r="X210" s="91">
        <v>2.93</v>
      </c>
      <c r="Y210" s="91">
        <v>2.99</v>
      </c>
      <c r="Z210" s="91">
        <v>3.03</v>
      </c>
      <c r="AA210" s="59">
        <f t="shared" si="80"/>
        <v>2.9874999999999998</v>
      </c>
      <c r="AB210" s="91">
        <v>2.92</v>
      </c>
      <c r="AC210" s="91">
        <v>2.95</v>
      </c>
      <c r="AD210" s="91">
        <v>2.99</v>
      </c>
      <c r="AE210" s="82">
        <v>3.09</v>
      </c>
      <c r="AF210" s="59">
        <f t="shared" si="81"/>
        <v>2.9874999999999998</v>
      </c>
      <c r="AG210" s="91">
        <v>3.03</v>
      </c>
      <c r="AH210" s="91">
        <v>3.06</v>
      </c>
      <c r="AI210" s="91">
        <v>3</v>
      </c>
      <c r="AJ210" s="92">
        <v>3.07</v>
      </c>
      <c r="AK210" s="92">
        <v>3.03</v>
      </c>
      <c r="AL210" s="59">
        <f t="shared" si="82"/>
        <v>3.04</v>
      </c>
      <c r="AM210" s="92">
        <v>3</v>
      </c>
      <c r="AN210" s="92">
        <v>3.02</v>
      </c>
      <c r="AO210" s="92">
        <v>2.98</v>
      </c>
      <c r="AP210" s="92">
        <v>2.99</v>
      </c>
      <c r="AQ210" s="59">
        <f t="shared" si="83"/>
        <v>2.9975000000000001</v>
      </c>
      <c r="AR210" s="120">
        <v>2.96</v>
      </c>
      <c r="AS210" s="92">
        <v>3</v>
      </c>
      <c r="AT210" s="92">
        <v>3.06</v>
      </c>
      <c r="AU210" s="92">
        <v>2.97</v>
      </c>
      <c r="AV210" s="81">
        <f t="shared" si="84"/>
        <v>2.9975000000000001</v>
      </c>
      <c r="AW210" s="92">
        <v>3</v>
      </c>
      <c r="AX210" s="92">
        <v>3.05</v>
      </c>
      <c r="AY210" s="92">
        <v>2.88</v>
      </c>
      <c r="AZ210" s="92">
        <v>3</v>
      </c>
      <c r="BA210" s="92">
        <v>3</v>
      </c>
      <c r="BB210" s="81">
        <f t="shared" si="85"/>
        <v>2.9859999999999998</v>
      </c>
      <c r="BC210" s="92">
        <v>2.89</v>
      </c>
      <c r="BD210" s="82">
        <v>3</v>
      </c>
      <c r="BE210" s="82">
        <v>2.94</v>
      </c>
      <c r="BF210" s="92">
        <v>3.02</v>
      </c>
      <c r="BG210" s="81">
        <f t="shared" si="86"/>
        <v>2.9624999999999999</v>
      </c>
      <c r="BH210" s="92">
        <v>2.93</v>
      </c>
      <c r="BI210" s="82"/>
      <c r="BJ210" s="82"/>
      <c r="BK210" s="92"/>
      <c r="BL210" s="81">
        <f t="shared" si="87"/>
        <v>2.93</v>
      </c>
      <c r="BM210" s="92"/>
      <c r="BN210" s="92"/>
      <c r="BO210" s="92"/>
      <c r="BP210" s="92"/>
      <c r="BQ210" s="92"/>
      <c r="BR210" s="81" t="e">
        <f t="shared" si="88"/>
        <v>#DIV/0!</v>
      </c>
    </row>
    <row r="211" spans="1:70" ht="12.75" customHeight="1" x14ac:dyDescent="0.25">
      <c r="A211" s="17" t="str">
        <f>VLOOKUP(F211,'Location List'!$A$2:$T$644,20,FALSE)</f>
        <v>Chris Kelly</v>
      </c>
      <c r="B211" s="17" t="str">
        <f>VLOOKUP(F211,'Location List'!$A$2:$T$644,19,FALSE)</f>
        <v>Chris Parenti</v>
      </c>
      <c r="C211" s="17" t="str">
        <f>VLOOKUP(F211,'Location List'!$A$2:$T$644,18,FALSE)</f>
        <v>Vinnie Maffea</v>
      </c>
      <c r="D211" s="17" t="str">
        <f>VLOOKUP(F211,'Location List'!$A$2:$T$644,9,FALSE)</f>
        <v>Daniel de los Santos</v>
      </c>
      <c r="E211" s="43" t="str">
        <f>VLOOKUP(F211,'Location List'!$A$2:$T$644,2,FALSE)</f>
        <v>WEST ISLIP</v>
      </c>
      <c r="F211" s="47">
        <v>511</v>
      </c>
      <c r="G211" s="91">
        <v>2.99</v>
      </c>
      <c r="H211" s="91">
        <v>3.02</v>
      </c>
      <c r="I211" s="91">
        <v>2.89</v>
      </c>
      <c r="J211" s="91">
        <v>2.83</v>
      </c>
      <c r="K211" s="51">
        <f t="shared" si="77"/>
        <v>2.9325000000000001</v>
      </c>
      <c r="L211" s="91">
        <v>3.09</v>
      </c>
      <c r="M211" s="91">
        <v>3.04</v>
      </c>
      <c r="N211" s="91">
        <v>2.97</v>
      </c>
      <c r="O211" s="91">
        <v>3.12</v>
      </c>
      <c r="P211" s="51">
        <f t="shared" si="78"/>
        <v>3.0549999999999997</v>
      </c>
      <c r="Q211" s="91">
        <v>2.88</v>
      </c>
      <c r="R211" s="91">
        <v>2.84</v>
      </c>
      <c r="S211" s="91"/>
      <c r="T211" s="91">
        <v>2.99</v>
      </c>
      <c r="U211" s="91">
        <v>2.95</v>
      </c>
      <c r="V211" s="51">
        <f t="shared" si="79"/>
        <v>2.915</v>
      </c>
      <c r="W211" s="91">
        <v>3.22</v>
      </c>
      <c r="X211" s="91">
        <v>3.09</v>
      </c>
      <c r="Y211" s="91">
        <v>3.21</v>
      </c>
      <c r="Z211" s="91">
        <v>3.04</v>
      </c>
      <c r="AA211" s="59">
        <f t="shared" si="80"/>
        <v>3.1399999999999997</v>
      </c>
      <c r="AB211" s="91">
        <v>3.18</v>
      </c>
      <c r="AC211" s="91">
        <v>3.27</v>
      </c>
      <c r="AD211" s="91">
        <v>3.27</v>
      </c>
      <c r="AE211" s="82">
        <v>3.26</v>
      </c>
      <c r="AF211" s="59">
        <f t="shared" si="81"/>
        <v>3.2450000000000001</v>
      </c>
      <c r="AG211" s="91">
        <v>3.24</v>
      </c>
      <c r="AH211" s="91">
        <v>3.2</v>
      </c>
      <c r="AI211" s="91">
        <v>3.6</v>
      </c>
      <c r="AJ211" s="92">
        <v>3.2</v>
      </c>
      <c r="AK211" s="92">
        <v>3.21</v>
      </c>
      <c r="AL211" s="59">
        <f t="shared" si="82"/>
        <v>3.3025000000000002</v>
      </c>
      <c r="AM211" s="92">
        <v>3.09</v>
      </c>
      <c r="AN211" s="92">
        <v>3.02</v>
      </c>
      <c r="AO211" s="92">
        <v>3.23</v>
      </c>
      <c r="AP211" s="92">
        <v>3.14</v>
      </c>
      <c r="AQ211" s="59">
        <f t="shared" si="83"/>
        <v>3.12</v>
      </c>
      <c r="AR211" s="120">
        <v>2.89</v>
      </c>
      <c r="AS211" s="92">
        <v>2.91</v>
      </c>
      <c r="AT211" s="92">
        <v>2.93</v>
      </c>
      <c r="AU211" s="92">
        <v>3</v>
      </c>
      <c r="AV211" s="81">
        <f t="shared" si="84"/>
        <v>2.9325000000000001</v>
      </c>
      <c r="AW211" s="92">
        <v>3.12</v>
      </c>
      <c r="AX211" s="92">
        <v>3.01</v>
      </c>
      <c r="AY211" s="92">
        <v>2.85</v>
      </c>
      <c r="AZ211" s="92">
        <v>2.88</v>
      </c>
      <c r="BA211" s="92">
        <v>2.97</v>
      </c>
      <c r="BB211" s="81">
        <f t="shared" si="85"/>
        <v>2.9660000000000002</v>
      </c>
      <c r="BC211" s="92">
        <v>3.04</v>
      </c>
      <c r="BD211" s="82">
        <v>3.02</v>
      </c>
      <c r="BE211" s="82">
        <v>2.98</v>
      </c>
      <c r="BF211" s="92">
        <v>2.86</v>
      </c>
      <c r="BG211" s="81">
        <f t="shared" si="86"/>
        <v>2.9750000000000001</v>
      </c>
      <c r="BH211" s="92">
        <v>2.99</v>
      </c>
      <c r="BI211" s="82"/>
      <c r="BJ211" s="82"/>
      <c r="BK211" s="92"/>
      <c r="BL211" s="81">
        <f t="shared" si="87"/>
        <v>2.99</v>
      </c>
      <c r="BM211" s="92"/>
      <c r="BN211" s="92"/>
      <c r="BO211" s="92"/>
      <c r="BP211" s="92"/>
      <c r="BQ211" s="92"/>
      <c r="BR211" s="81" t="e">
        <f t="shared" si="88"/>
        <v>#DIV/0!</v>
      </c>
    </row>
    <row r="212" spans="1:70" ht="12.75" customHeight="1" x14ac:dyDescent="0.25">
      <c r="A212" s="17" t="str">
        <f>VLOOKUP(F212,'Location List'!$A$2:$T$644,20,FALSE)</f>
        <v>Chris Kelly</v>
      </c>
      <c r="B212" s="17" t="str">
        <f>VLOOKUP(F212,'Location List'!$A$2:$T$644,19,FALSE)</f>
        <v>Chris Parenti</v>
      </c>
      <c r="C212" s="17" t="str">
        <f>VLOOKUP(F212,'Location List'!$A$2:$T$644,18,FALSE)</f>
        <v>Vinnie Maffea</v>
      </c>
      <c r="D212" s="17" t="str">
        <f>VLOOKUP(F212,'Location List'!$A$2:$T$644,9,FALSE)</f>
        <v>Daniel de los Santos</v>
      </c>
      <c r="E212" s="43" t="str">
        <f>VLOOKUP(F212,'Location List'!$A$2:$T$644,2,FALSE)</f>
        <v>QUEENS</v>
      </c>
      <c r="F212" s="47">
        <v>513</v>
      </c>
      <c r="G212" s="91">
        <v>3.06</v>
      </c>
      <c r="H212" s="91">
        <v>3</v>
      </c>
      <c r="I212" s="91">
        <v>2.96</v>
      </c>
      <c r="J212" s="91">
        <v>2.82</v>
      </c>
      <c r="K212" s="51">
        <f t="shared" si="77"/>
        <v>2.96</v>
      </c>
      <c r="L212" s="91">
        <v>2.88</v>
      </c>
      <c r="M212" s="91">
        <v>3.04</v>
      </c>
      <c r="N212" s="91">
        <v>3.31</v>
      </c>
      <c r="O212" s="91">
        <v>3.19</v>
      </c>
      <c r="P212" s="51">
        <f t="shared" si="78"/>
        <v>3.105</v>
      </c>
      <c r="Q212" s="91">
        <v>3.05</v>
      </c>
      <c r="R212" s="91">
        <v>3.11</v>
      </c>
      <c r="S212" s="91"/>
      <c r="T212" s="91">
        <v>3.24</v>
      </c>
      <c r="U212" s="91">
        <v>3.03</v>
      </c>
      <c r="V212" s="51">
        <f t="shared" si="79"/>
        <v>3.1074999999999999</v>
      </c>
      <c r="W212" s="91">
        <v>2.97</v>
      </c>
      <c r="X212" s="91">
        <v>3.25</v>
      </c>
      <c r="Y212" s="91">
        <v>3.19</v>
      </c>
      <c r="Z212" s="91">
        <v>3.11</v>
      </c>
      <c r="AA212" s="59">
        <f t="shared" si="80"/>
        <v>3.13</v>
      </c>
      <c r="AB212" s="91">
        <v>3.12</v>
      </c>
      <c r="AC212" s="91">
        <v>2.99</v>
      </c>
      <c r="AD212" s="91">
        <v>3.08</v>
      </c>
      <c r="AE212" s="82">
        <v>3.11</v>
      </c>
      <c r="AF212" s="59">
        <f t="shared" si="81"/>
        <v>3.0750000000000002</v>
      </c>
      <c r="AG212" s="91">
        <v>3.12</v>
      </c>
      <c r="AH212" s="91">
        <v>3.3</v>
      </c>
      <c r="AI212" s="91">
        <v>3.3</v>
      </c>
      <c r="AJ212" s="92">
        <v>3.04</v>
      </c>
      <c r="AK212" s="92">
        <v>3.27</v>
      </c>
      <c r="AL212" s="59">
        <f t="shared" si="82"/>
        <v>3.2275</v>
      </c>
      <c r="AM212" s="92">
        <v>3.45</v>
      </c>
      <c r="AN212" s="92">
        <v>3.19</v>
      </c>
      <c r="AO212" s="92">
        <v>3.03</v>
      </c>
      <c r="AP212" s="92">
        <v>3.04</v>
      </c>
      <c r="AQ212" s="59">
        <f t="shared" si="83"/>
        <v>3.1775000000000002</v>
      </c>
      <c r="AR212" s="120">
        <v>3.14</v>
      </c>
      <c r="AS212" s="92">
        <v>3.1</v>
      </c>
      <c r="AT212" s="92">
        <v>3.03</v>
      </c>
      <c r="AU212" s="92">
        <v>3.23</v>
      </c>
      <c r="AV212" s="81">
        <f t="shared" si="84"/>
        <v>3.125</v>
      </c>
      <c r="AW212" s="92">
        <v>3.22</v>
      </c>
      <c r="AX212" s="92">
        <v>3.05</v>
      </c>
      <c r="AY212" s="92">
        <v>2.98</v>
      </c>
      <c r="AZ212" s="92">
        <v>2.99</v>
      </c>
      <c r="BA212" s="92">
        <v>3.13</v>
      </c>
      <c r="BB212" s="81">
        <f t="shared" si="85"/>
        <v>3.0740000000000003</v>
      </c>
      <c r="BC212" s="92">
        <v>2.87</v>
      </c>
      <c r="BD212" s="82">
        <v>3.5</v>
      </c>
      <c r="BE212" s="82">
        <v>3.16</v>
      </c>
      <c r="BF212" s="92">
        <v>2.92</v>
      </c>
      <c r="BG212" s="81">
        <f t="shared" si="86"/>
        <v>3.1125000000000003</v>
      </c>
      <c r="BH212" s="92">
        <v>3.07</v>
      </c>
      <c r="BI212" s="82"/>
      <c r="BJ212" s="82"/>
      <c r="BK212" s="92"/>
      <c r="BL212" s="81">
        <f t="shared" si="87"/>
        <v>3.07</v>
      </c>
      <c r="BM212" s="92"/>
      <c r="BN212" s="92"/>
      <c r="BO212" s="92"/>
      <c r="BP212" s="92"/>
      <c r="BQ212" s="92"/>
      <c r="BR212" s="81" t="e">
        <f t="shared" si="88"/>
        <v>#DIV/0!</v>
      </c>
    </row>
    <row r="213" spans="1:70" ht="12.75" customHeight="1" x14ac:dyDescent="0.25">
      <c r="A213" s="17" t="str">
        <f>VLOOKUP(F213,'Location List'!$A$2:$T$644,20,FALSE)</f>
        <v>Chris Kelly</v>
      </c>
      <c r="B213" s="17" t="str">
        <f>VLOOKUP(F213,'Location List'!$A$2:$T$644,19,FALSE)</f>
        <v>Victor Ayrapetov</v>
      </c>
      <c r="C213" s="17" t="str">
        <f>VLOOKUP(F213,'Location List'!$A$2:$T$644,18,FALSE)</f>
        <v>Jason Rafun</v>
      </c>
      <c r="D213" s="17" t="str">
        <f>VLOOKUP(F213,'Location List'!$A$2:$T$644,9,FALSE)</f>
        <v>DENNIS SANDERS</v>
      </c>
      <c r="E213" s="43" t="str">
        <f>VLOOKUP(F213,'Location List'!$A$2:$T$644,2,FALSE)</f>
        <v>HAMBURG</v>
      </c>
      <c r="F213" s="47">
        <v>516</v>
      </c>
      <c r="G213" s="91">
        <v>2.97</v>
      </c>
      <c r="H213" s="91">
        <v>2.94</v>
      </c>
      <c r="I213" s="91">
        <v>2.93</v>
      </c>
      <c r="J213" s="91">
        <v>3.12</v>
      </c>
      <c r="K213" s="51">
        <f t="shared" si="77"/>
        <v>2.99</v>
      </c>
      <c r="L213" s="91">
        <v>3.1</v>
      </c>
      <c r="M213" s="91">
        <v>2.96</v>
      </c>
      <c r="N213" s="91">
        <v>2.89</v>
      </c>
      <c r="O213" s="91">
        <v>2.94</v>
      </c>
      <c r="P213" s="51">
        <f t="shared" si="78"/>
        <v>2.9725000000000001</v>
      </c>
      <c r="Q213" s="91">
        <v>2.94</v>
      </c>
      <c r="R213" s="91">
        <v>2.93</v>
      </c>
      <c r="S213" s="91"/>
      <c r="T213" s="91">
        <v>2.97</v>
      </c>
      <c r="U213" s="91">
        <v>3.14</v>
      </c>
      <c r="V213" s="51">
        <f t="shared" si="79"/>
        <v>2.9950000000000001</v>
      </c>
      <c r="W213" s="91">
        <v>3.09</v>
      </c>
      <c r="X213" s="91">
        <v>3.12</v>
      </c>
      <c r="Y213" s="91">
        <v>3.19</v>
      </c>
      <c r="Z213" s="91">
        <v>3.03</v>
      </c>
      <c r="AA213" s="59">
        <f t="shared" si="80"/>
        <v>3.1074999999999999</v>
      </c>
      <c r="AB213" s="91">
        <v>2.94</v>
      </c>
      <c r="AC213" s="91">
        <v>3.06</v>
      </c>
      <c r="AD213" s="91">
        <v>2.99</v>
      </c>
      <c r="AE213" s="82">
        <v>3.17</v>
      </c>
      <c r="AF213" s="59">
        <f t="shared" si="81"/>
        <v>3.04</v>
      </c>
      <c r="AG213" s="91">
        <v>3.6</v>
      </c>
      <c r="AH213" s="91">
        <v>2.99</v>
      </c>
      <c r="AI213" s="91">
        <v>3.26</v>
      </c>
      <c r="AJ213" s="92">
        <v>3.07</v>
      </c>
      <c r="AK213" s="92">
        <v>3.15</v>
      </c>
      <c r="AL213" s="59">
        <f t="shared" si="82"/>
        <v>3.1175000000000002</v>
      </c>
      <c r="AM213" s="92">
        <v>3.37</v>
      </c>
      <c r="AN213" s="92">
        <v>3.25</v>
      </c>
      <c r="AO213" s="92">
        <v>3.36</v>
      </c>
      <c r="AP213" s="92">
        <v>3.42</v>
      </c>
      <c r="AQ213" s="59">
        <f t="shared" si="83"/>
        <v>3.35</v>
      </c>
      <c r="AR213" s="120">
        <v>3.25</v>
      </c>
      <c r="AS213" s="92">
        <v>3.32</v>
      </c>
      <c r="AT213" s="92">
        <v>3.16</v>
      </c>
      <c r="AU213" s="92">
        <v>2.93</v>
      </c>
      <c r="AV213" s="81">
        <f t="shared" si="84"/>
        <v>3.165</v>
      </c>
      <c r="AW213" s="92">
        <v>3.12</v>
      </c>
      <c r="AX213" s="92">
        <v>2.88</v>
      </c>
      <c r="AY213" s="92">
        <v>2.98</v>
      </c>
      <c r="AZ213" s="92">
        <v>3.15</v>
      </c>
      <c r="BA213" s="92">
        <v>3.22</v>
      </c>
      <c r="BB213" s="81">
        <f t="shared" si="85"/>
        <v>3.0700000000000003</v>
      </c>
      <c r="BC213" s="92">
        <v>3.08</v>
      </c>
      <c r="BD213" s="82">
        <v>3.41</v>
      </c>
      <c r="BE213" s="82">
        <v>3.11</v>
      </c>
      <c r="BF213" s="92">
        <v>2.94</v>
      </c>
      <c r="BG213" s="81">
        <f t="shared" si="86"/>
        <v>3.1349999999999998</v>
      </c>
      <c r="BH213" s="92">
        <v>3.11</v>
      </c>
      <c r="BI213" s="82"/>
      <c r="BJ213" s="82"/>
      <c r="BK213" s="92"/>
      <c r="BL213" s="81">
        <f t="shared" si="87"/>
        <v>3.11</v>
      </c>
      <c r="BM213" s="92"/>
      <c r="BN213" s="92"/>
      <c r="BO213" s="92"/>
      <c r="BP213" s="92"/>
      <c r="BQ213" s="92"/>
      <c r="BR213" s="81" t="e">
        <f t="shared" si="88"/>
        <v>#DIV/0!</v>
      </c>
    </row>
    <row r="214" spans="1:70" ht="12.75" customHeight="1" x14ac:dyDescent="0.25">
      <c r="A214" s="17" t="str">
        <f>VLOOKUP(F214,'Location List'!$A$2:$T$644,20,FALSE)</f>
        <v>Chris Kelly</v>
      </c>
      <c r="B214" s="17" t="str">
        <f>VLOOKUP(F214,'Location List'!$A$2:$T$644,19,FALSE)</f>
        <v>Chris Parenti</v>
      </c>
      <c r="C214" s="17" t="str">
        <f>VLOOKUP(F214,'Location List'!$A$2:$T$644,18,FALSE)</f>
        <v>Stephen Vanderslice</v>
      </c>
      <c r="D214" s="17" t="str">
        <f>VLOOKUP(F214,'Location List'!$A$2:$T$644,9,FALSE)</f>
        <v>Daniel de los Santos</v>
      </c>
      <c r="E214" s="43" t="str">
        <f>VLOOKUP(F214,'Location List'!$A$2:$T$644,2,FALSE)</f>
        <v>MAYS LANDING</v>
      </c>
      <c r="F214" s="47">
        <v>518</v>
      </c>
      <c r="G214" s="91">
        <v>2.84</v>
      </c>
      <c r="H214" s="91">
        <v>2.91</v>
      </c>
      <c r="I214" s="91">
        <v>2.75</v>
      </c>
      <c r="J214" s="91">
        <v>2.86</v>
      </c>
      <c r="K214" s="51">
        <f t="shared" si="77"/>
        <v>2.84</v>
      </c>
      <c r="L214" s="91">
        <v>2.85</v>
      </c>
      <c r="M214" s="91">
        <v>2.82</v>
      </c>
      <c r="N214" s="91">
        <v>2.87</v>
      </c>
      <c r="O214" s="91">
        <v>2.91</v>
      </c>
      <c r="P214" s="51">
        <f t="shared" si="78"/>
        <v>2.8624999999999998</v>
      </c>
      <c r="Q214" s="91">
        <v>2.78</v>
      </c>
      <c r="R214" s="91">
        <v>2.84</v>
      </c>
      <c r="S214" s="91"/>
      <c r="T214" s="91">
        <v>2.81</v>
      </c>
      <c r="U214" s="91">
        <v>2.89</v>
      </c>
      <c r="V214" s="51">
        <f t="shared" si="79"/>
        <v>2.83</v>
      </c>
      <c r="W214" s="91">
        <v>2.81</v>
      </c>
      <c r="X214" s="91">
        <v>2.98</v>
      </c>
      <c r="Y214" s="91">
        <v>2.87</v>
      </c>
      <c r="Z214" s="91">
        <v>2.81</v>
      </c>
      <c r="AA214" s="59">
        <f t="shared" si="80"/>
        <v>2.8675000000000002</v>
      </c>
      <c r="AB214" s="91">
        <v>2.91</v>
      </c>
      <c r="AC214" s="91">
        <v>2.77</v>
      </c>
      <c r="AD214" s="91">
        <v>2.87</v>
      </c>
      <c r="AE214" s="82">
        <v>2.89</v>
      </c>
      <c r="AF214" s="59">
        <f t="shared" si="81"/>
        <v>2.8600000000000003</v>
      </c>
      <c r="AG214" s="91">
        <v>2.89</v>
      </c>
      <c r="AH214" s="91">
        <v>2.91</v>
      </c>
      <c r="AI214" s="91">
        <v>2.8</v>
      </c>
      <c r="AJ214" s="92">
        <v>3.04</v>
      </c>
      <c r="AK214" s="92">
        <v>2.95</v>
      </c>
      <c r="AL214" s="59">
        <f t="shared" si="82"/>
        <v>2.9249999999999998</v>
      </c>
      <c r="AM214" s="92">
        <v>2.83</v>
      </c>
      <c r="AN214" s="92">
        <v>2.99</v>
      </c>
      <c r="AO214" s="92">
        <v>2.94</v>
      </c>
      <c r="AP214" s="92">
        <v>2.98</v>
      </c>
      <c r="AQ214" s="59">
        <f t="shared" si="83"/>
        <v>2.9350000000000001</v>
      </c>
      <c r="AR214" s="120">
        <v>3</v>
      </c>
      <c r="AS214" s="92">
        <v>3.03</v>
      </c>
      <c r="AT214" s="92">
        <v>2.9</v>
      </c>
      <c r="AU214" s="92">
        <v>2.98</v>
      </c>
      <c r="AV214" s="81">
        <f t="shared" si="84"/>
        <v>2.9775</v>
      </c>
      <c r="AW214" s="92">
        <v>2.99</v>
      </c>
      <c r="AX214" s="92">
        <v>2.97</v>
      </c>
      <c r="AY214" s="92">
        <v>2.94</v>
      </c>
      <c r="AZ214" s="92">
        <v>2.87</v>
      </c>
      <c r="BA214" s="92">
        <v>2.92</v>
      </c>
      <c r="BB214" s="81">
        <f t="shared" si="85"/>
        <v>2.9379999999999997</v>
      </c>
      <c r="BC214" s="92">
        <v>2.92</v>
      </c>
      <c r="BD214" s="82">
        <v>2.82</v>
      </c>
      <c r="BE214" s="82">
        <v>2.93</v>
      </c>
      <c r="BF214" s="92">
        <v>2.8</v>
      </c>
      <c r="BG214" s="81">
        <f t="shared" si="86"/>
        <v>2.8674999999999997</v>
      </c>
      <c r="BH214" s="92">
        <v>2.81</v>
      </c>
      <c r="BI214" s="82"/>
      <c r="BJ214" s="82"/>
      <c r="BK214" s="92"/>
      <c r="BL214" s="81">
        <f t="shared" si="87"/>
        <v>2.81</v>
      </c>
      <c r="BM214" s="92"/>
      <c r="BN214" s="92"/>
      <c r="BO214" s="92"/>
      <c r="BP214" s="92"/>
      <c r="BQ214" s="92"/>
      <c r="BR214" s="81" t="e">
        <f t="shared" si="88"/>
        <v>#DIV/0!</v>
      </c>
    </row>
    <row r="215" spans="1:70" ht="12.75" customHeight="1" x14ac:dyDescent="0.25">
      <c r="A215" s="17" t="str">
        <f>VLOOKUP(F215,'Location List'!$A$2:$T$644,20,FALSE)</f>
        <v>Chris Kelly</v>
      </c>
      <c r="B215" s="17" t="str">
        <f>VLOOKUP(F215,'Location List'!$A$2:$T$644,19,FALSE)</f>
        <v>Victor Ayrapetov</v>
      </c>
      <c r="C215" s="17" t="str">
        <f>VLOOKUP(F215,'Location List'!$A$2:$T$644,18,FALSE)</f>
        <v>Jason Rafun</v>
      </c>
      <c r="D215" s="17" t="str">
        <f>VLOOKUP(F215,'Location List'!$A$2:$T$644,9,FALSE)</f>
        <v>Richard Balboni</v>
      </c>
      <c r="E215" s="43" t="str">
        <f>VLOOKUP(F215,'Location List'!$A$2:$T$644,2,FALSE)</f>
        <v>ALBANY</v>
      </c>
      <c r="F215" s="47">
        <v>520</v>
      </c>
      <c r="G215" s="91">
        <v>3.04</v>
      </c>
      <c r="H215" s="91">
        <v>2.84</v>
      </c>
      <c r="I215" s="91">
        <v>2.99</v>
      </c>
      <c r="J215" s="91">
        <v>2.88</v>
      </c>
      <c r="K215" s="51">
        <f t="shared" si="77"/>
        <v>2.9375</v>
      </c>
      <c r="L215" s="91">
        <v>3.01</v>
      </c>
      <c r="M215" s="91">
        <v>2.85</v>
      </c>
      <c r="N215" s="91">
        <v>3.02</v>
      </c>
      <c r="O215" s="91">
        <v>2.97</v>
      </c>
      <c r="P215" s="51">
        <f t="shared" si="78"/>
        <v>2.9624999999999999</v>
      </c>
      <c r="Q215" s="91">
        <v>2.95</v>
      </c>
      <c r="R215" s="91">
        <v>2.89</v>
      </c>
      <c r="S215" s="91"/>
      <c r="T215" s="91">
        <v>3.07</v>
      </c>
      <c r="U215" s="91">
        <v>3.12</v>
      </c>
      <c r="V215" s="51">
        <f t="shared" si="79"/>
        <v>3.0075000000000003</v>
      </c>
      <c r="W215" s="91">
        <v>2.94</v>
      </c>
      <c r="X215" s="91">
        <v>3.21</v>
      </c>
      <c r="Y215" s="91">
        <v>3.05</v>
      </c>
      <c r="Z215" s="91">
        <v>2.92</v>
      </c>
      <c r="AA215" s="59">
        <f t="shared" si="80"/>
        <v>3.03</v>
      </c>
      <c r="AB215" s="91">
        <v>3</v>
      </c>
      <c r="AC215" s="91">
        <v>2.89</v>
      </c>
      <c r="AD215" s="91">
        <v>2.92</v>
      </c>
      <c r="AE215" s="82">
        <v>2.83</v>
      </c>
      <c r="AF215" s="59">
        <f t="shared" si="81"/>
        <v>2.91</v>
      </c>
      <c r="AG215" s="91">
        <v>2.95</v>
      </c>
      <c r="AH215" s="91">
        <v>2.88</v>
      </c>
      <c r="AI215" s="91">
        <v>3.04</v>
      </c>
      <c r="AJ215" s="92">
        <v>3.05</v>
      </c>
      <c r="AK215" s="92">
        <v>3.05</v>
      </c>
      <c r="AL215" s="59">
        <f t="shared" si="82"/>
        <v>3.0049999999999999</v>
      </c>
      <c r="AM215" s="92">
        <v>3.21</v>
      </c>
      <c r="AN215" s="92">
        <v>3.11</v>
      </c>
      <c r="AO215" s="92">
        <v>3.03</v>
      </c>
      <c r="AP215" s="92">
        <v>3.08</v>
      </c>
      <c r="AQ215" s="59">
        <f t="shared" si="83"/>
        <v>3.1074999999999999</v>
      </c>
      <c r="AR215" s="120">
        <v>3.01</v>
      </c>
      <c r="AS215" s="92">
        <v>3.03</v>
      </c>
      <c r="AT215" s="92">
        <v>3.37</v>
      </c>
      <c r="AU215" s="92">
        <v>3.13</v>
      </c>
      <c r="AV215" s="81">
        <f t="shared" si="84"/>
        <v>3.1349999999999998</v>
      </c>
      <c r="AW215" s="92">
        <v>2.97</v>
      </c>
      <c r="AX215" s="92">
        <v>2.88</v>
      </c>
      <c r="AY215" s="92">
        <v>2.66</v>
      </c>
      <c r="AZ215" s="92">
        <v>2.86</v>
      </c>
      <c r="BA215" s="92">
        <v>2.89</v>
      </c>
      <c r="BB215" s="81">
        <f t="shared" si="85"/>
        <v>2.8519999999999999</v>
      </c>
      <c r="BC215" s="92">
        <v>3</v>
      </c>
      <c r="BD215" s="82">
        <v>2.99</v>
      </c>
      <c r="BE215" s="82">
        <v>3.05</v>
      </c>
      <c r="BF215" s="92">
        <v>2.88</v>
      </c>
      <c r="BG215" s="81">
        <f t="shared" si="86"/>
        <v>2.9799999999999995</v>
      </c>
      <c r="BH215" s="92">
        <v>3.05</v>
      </c>
      <c r="BI215" s="82"/>
      <c r="BJ215" s="82"/>
      <c r="BK215" s="92"/>
      <c r="BL215" s="81">
        <f t="shared" si="87"/>
        <v>3.05</v>
      </c>
      <c r="BM215" s="92"/>
      <c r="BN215" s="92"/>
      <c r="BO215" s="92"/>
      <c r="BP215" s="92"/>
      <c r="BQ215" s="92"/>
      <c r="BR215" s="81" t="e">
        <f t="shared" si="88"/>
        <v>#DIV/0!</v>
      </c>
    </row>
    <row r="216" spans="1:70" ht="12.75" customHeight="1" x14ac:dyDescent="0.25">
      <c r="A216" s="17" t="str">
        <f>VLOOKUP(F216,'Location List'!$A$2:$T$644,20,FALSE)</f>
        <v>Chris Kelly</v>
      </c>
      <c r="B216" s="17" t="str">
        <f>VLOOKUP(F216,'Location List'!$A$2:$T$644,19,FALSE)</f>
        <v>Chris Parenti</v>
      </c>
      <c r="C216" s="17" t="str">
        <f>VLOOKUP(F216,'Location List'!$A$2:$T$644,18,FALSE)</f>
        <v>Jeff Morgan</v>
      </c>
      <c r="D216" s="17" t="str">
        <f>VLOOKUP(F216,'Location List'!$A$2:$T$644,9,FALSE)</f>
        <v>DANIEL BESSEMER</v>
      </c>
      <c r="E216" s="43" t="str">
        <f>VLOOKUP(F216,'Location List'!$A$2:$T$644,2,FALSE)</f>
        <v>VESTAL</v>
      </c>
      <c r="F216" s="47">
        <v>521</v>
      </c>
      <c r="G216" s="91">
        <v>2.95</v>
      </c>
      <c r="H216" s="91">
        <v>3</v>
      </c>
      <c r="I216" s="91">
        <v>2.98</v>
      </c>
      <c r="J216" s="91">
        <v>2.81</v>
      </c>
      <c r="K216" s="51">
        <f t="shared" si="77"/>
        <v>2.9350000000000001</v>
      </c>
      <c r="L216" s="91">
        <v>2.97</v>
      </c>
      <c r="M216" s="91">
        <v>3.1</v>
      </c>
      <c r="N216" s="91">
        <v>3</v>
      </c>
      <c r="O216" s="91">
        <v>2.95</v>
      </c>
      <c r="P216" s="51">
        <f t="shared" si="78"/>
        <v>3.0049999999999999</v>
      </c>
      <c r="Q216" s="91">
        <v>3.01</v>
      </c>
      <c r="R216" s="91">
        <v>2.97</v>
      </c>
      <c r="S216" s="91"/>
      <c r="T216" s="91">
        <v>2.97</v>
      </c>
      <c r="U216" s="91">
        <v>2.98</v>
      </c>
      <c r="V216" s="51">
        <f t="shared" si="79"/>
        <v>2.9825000000000004</v>
      </c>
      <c r="W216" s="91">
        <v>2.81</v>
      </c>
      <c r="X216" s="91">
        <v>2.88</v>
      </c>
      <c r="Y216" s="91">
        <v>3.13</v>
      </c>
      <c r="Z216" s="91">
        <v>3.03</v>
      </c>
      <c r="AA216" s="59">
        <f t="shared" si="80"/>
        <v>2.9624999999999999</v>
      </c>
      <c r="AB216" s="91">
        <v>2.88</v>
      </c>
      <c r="AC216" s="91">
        <v>2.7</v>
      </c>
      <c r="AD216" s="91">
        <v>2.76</v>
      </c>
      <c r="AE216" s="82">
        <v>2.94</v>
      </c>
      <c r="AF216" s="59">
        <f t="shared" si="81"/>
        <v>2.82</v>
      </c>
      <c r="AG216" s="91">
        <v>2.96</v>
      </c>
      <c r="AH216" s="91">
        <v>2.91</v>
      </c>
      <c r="AI216" s="91">
        <v>3.01</v>
      </c>
      <c r="AJ216" s="92">
        <v>3.09</v>
      </c>
      <c r="AK216" s="92">
        <v>2.86</v>
      </c>
      <c r="AL216" s="59">
        <f t="shared" si="82"/>
        <v>2.9674999999999998</v>
      </c>
      <c r="AM216" s="92">
        <v>3.24</v>
      </c>
      <c r="AN216" s="92">
        <v>3.06</v>
      </c>
      <c r="AO216" s="92">
        <v>3.16</v>
      </c>
      <c r="AP216" s="92">
        <v>2.98</v>
      </c>
      <c r="AQ216" s="59">
        <f t="shared" si="83"/>
        <v>3.1100000000000003</v>
      </c>
      <c r="AR216" s="120">
        <v>3</v>
      </c>
      <c r="AS216" s="92">
        <v>3.01</v>
      </c>
      <c r="AT216" s="92">
        <v>3.02</v>
      </c>
      <c r="AU216" s="92">
        <v>3.02</v>
      </c>
      <c r="AV216" s="81">
        <f t="shared" si="84"/>
        <v>3.0124999999999997</v>
      </c>
      <c r="AW216" s="92">
        <v>3.16</v>
      </c>
      <c r="AX216" s="92">
        <v>3.2</v>
      </c>
      <c r="AY216" s="92">
        <v>3.17</v>
      </c>
      <c r="AZ216" s="92">
        <v>3.16</v>
      </c>
      <c r="BA216" s="92">
        <v>2.93</v>
      </c>
      <c r="BB216" s="81">
        <f t="shared" si="85"/>
        <v>3.1240000000000001</v>
      </c>
      <c r="BC216" s="92">
        <v>3.03</v>
      </c>
      <c r="BD216" s="82">
        <v>2.73</v>
      </c>
      <c r="BE216" s="82">
        <v>2.8</v>
      </c>
      <c r="BF216" s="92">
        <v>2.99</v>
      </c>
      <c r="BG216" s="81">
        <f t="shared" si="86"/>
        <v>2.8874999999999997</v>
      </c>
      <c r="BH216" s="92">
        <v>3</v>
      </c>
      <c r="BI216" s="82"/>
      <c r="BJ216" s="82"/>
      <c r="BK216" s="92"/>
      <c r="BL216" s="81">
        <f t="shared" si="87"/>
        <v>3</v>
      </c>
      <c r="BM216" s="92"/>
      <c r="BN216" s="92"/>
      <c r="BO216" s="92"/>
      <c r="BP216" s="92"/>
      <c r="BQ216" s="92"/>
      <c r="BR216" s="81" t="e">
        <f t="shared" si="88"/>
        <v>#DIV/0!</v>
      </c>
    </row>
    <row r="217" spans="1:70" ht="12.75" customHeight="1" x14ac:dyDescent="0.25">
      <c r="A217" s="17" t="str">
        <f>VLOOKUP(F217,'Location List'!$A$2:$T$644,20,FALSE)</f>
        <v>Chris Kelly</v>
      </c>
      <c r="B217" s="17" t="str">
        <f>VLOOKUP(F217,'Location List'!$A$2:$T$644,19,FALSE)</f>
        <v>Chris Parenti</v>
      </c>
      <c r="C217" s="17" t="str">
        <f>VLOOKUP(F217,'Location List'!$A$2:$T$644,18,FALSE)</f>
        <v>Vinnie Maffea</v>
      </c>
      <c r="D217" s="17" t="str">
        <f>VLOOKUP(F217,'Location List'!$A$2:$T$644,9,FALSE)</f>
        <v>Taurean Silas</v>
      </c>
      <c r="E217" s="43" t="str">
        <f>VLOOKUP(F217,'Location List'!$A$2:$T$644,2,FALSE)</f>
        <v>BROOKLYN</v>
      </c>
      <c r="F217" s="47">
        <v>522</v>
      </c>
      <c r="G217" s="91">
        <v>3.05</v>
      </c>
      <c r="H217" s="91">
        <v>2.85</v>
      </c>
      <c r="I217" s="91">
        <v>2.88</v>
      </c>
      <c r="J217" s="91">
        <v>2.91</v>
      </c>
      <c r="K217" s="51">
        <f t="shared" si="77"/>
        <v>2.9225000000000003</v>
      </c>
      <c r="L217" s="91">
        <v>2.96</v>
      </c>
      <c r="M217" s="91">
        <v>3.05</v>
      </c>
      <c r="N217" s="91">
        <v>3.14</v>
      </c>
      <c r="O217" s="91">
        <v>3.07</v>
      </c>
      <c r="P217" s="51">
        <f t="shared" si="78"/>
        <v>3.0550000000000002</v>
      </c>
      <c r="Q217" s="91">
        <v>2.98</v>
      </c>
      <c r="R217" s="91">
        <v>2.81</v>
      </c>
      <c r="S217" s="91"/>
      <c r="T217" s="91">
        <v>2.99</v>
      </c>
      <c r="U217" s="91">
        <v>3.02</v>
      </c>
      <c r="V217" s="51">
        <f t="shared" si="79"/>
        <v>2.95</v>
      </c>
      <c r="W217" s="91">
        <v>3.09</v>
      </c>
      <c r="X217" s="91">
        <v>2.92</v>
      </c>
      <c r="Y217" s="91">
        <v>3.27</v>
      </c>
      <c r="Z217" s="91">
        <v>3.14</v>
      </c>
      <c r="AA217" s="59">
        <f t="shared" si="80"/>
        <v>3.105</v>
      </c>
      <c r="AB217" s="91">
        <v>3.01</v>
      </c>
      <c r="AC217" s="91">
        <v>2.95</v>
      </c>
      <c r="AD217" s="91">
        <v>3.02</v>
      </c>
      <c r="AE217" s="82">
        <v>3.82</v>
      </c>
      <c r="AF217" s="59">
        <f t="shared" si="81"/>
        <v>3.2</v>
      </c>
      <c r="AG217" s="91">
        <v>3.3</v>
      </c>
      <c r="AH217" s="91">
        <v>3.05</v>
      </c>
      <c r="AI217" s="91">
        <v>3.02</v>
      </c>
      <c r="AJ217" s="92">
        <v>2.95</v>
      </c>
      <c r="AK217" s="92">
        <v>3.05</v>
      </c>
      <c r="AL217" s="59">
        <f t="shared" si="82"/>
        <v>3.0175000000000001</v>
      </c>
      <c r="AM217" s="92">
        <v>2.92</v>
      </c>
      <c r="AN217" s="92">
        <v>3.03</v>
      </c>
      <c r="AO217" s="92">
        <v>3.1</v>
      </c>
      <c r="AP217" s="92">
        <v>3.06</v>
      </c>
      <c r="AQ217" s="59">
        <f t="shared" si="83"/>
        <v>3.0274999999999999</v>
      </c>
      <c r="AR217" s="120">
        <v>3.01</v>
      </c>
      <c r="AS217" s="92">
        <v>3.16</v>
      </c>
      <c r="AT217" s="92">
        <v>3</v>
      </c>
      <c r="AU217" s="92">
        <v>3.11</v>
      </c>
      <c r="AV217" s="81">
        <f t="shared" si="84"/>
        <v>3.07</v>
      </c>
      <c r="AW217" s="92">
        <v>3.27</v>
      </c>
      <c r="AX217" s="92">
        <v>2.91</v>
      </c>
      <c r="AY217" s="92">
        <v>2.87</v>
      </c>
      <c r="AZ217" s="92">
        <v>2.8</v>
      </c>
      <c r="BA217" s="92">
        <v>2.94</v>
      </c>
      <c r="BB217" s="81">
        <f t="shared" si="85"/>
        <v>2.9580000000000002</v>
      </c>
      <c r="BC217" s="92">
        <v>2.94</v>
      </c>
      <c r="BD217" s="82">
        <v>3.14</v>
      </c>
      <c r="BE217" s="82">
        <v>2.97</v>
      </c>
      <c r="BF217" s="92">
        <v>2.95</v>
      </c>
      <c r="BG217" s="81">
        <f t="shared" si="86"/>
        <v>3</v>
      </c>
      <c r="BH217" s="92">
        <v>2.85</v>
      </c>
      <c r="BI217" s="82"/>
      <c r="BJ217" s="82"/>
      <c r="BK217" s="92"/>
      <c r="BL217" s="81">
        <f t="shared" si="87"/>
        <v>2.85</v>
      </c>
      <c r="BM217" s="92"/>
      <c r="BN217" s="92"/>
      <c r="BO217" s="92"/>
      <c r="BP217" s="92"/>
      <c r="BQ217" s="92"/>
      <c r="BR217" s="81" t="e">
        <f t="shared" si="88"/>
        <v>#DIV/0!</v>
      </c>
    </row>
    <row r="218" spans="1:70" ht="12.75" customHeight="1" x14ac:dyDescent="0.25">
      <c r="A218" s="17" t="str">
        <f>VLOOKUP(F218,'Location List'!$A$2:$T$644,20,FALSE)</f>
        <v>Chris Kelly</v>
      </c>
      <c r="B218" s="17" t="str">
        <f>VLOOKUP(F218,'Location List'!$A$2:$T$644,19,FALSE)</f>
        <v>Chris Parenti</v>
      </c>
      <c r="C218" s="17" t="str">
        <f>VLOOKUP(F218,'Location List'!$A$2:$T$644,18,FALSE)</f>
        <v>Vinnie Maffea</v>
      </c>
      <c r="D218" s="17" t="str">
        <f>VLOOKUP(F218,'Location List'!$A$2:$T$644,9,FALSE)</f>
        <v>Daniel de los Santos</v>
      </c>
      <c r="E218" s="43" t="str">
        <f>VLOOKUP(F218,'Location List'!$A$2:$T$644,2,FALSE)</f>
        <v>BRONX</v>
      </c>
      <c r="F218" s="47">
        <v>523</v>
      </c>
      <c r="G218" s="91">
        <v>3.32</v>
      </c>
      <c r="H218" s="91">
        <v>2.9</v>
      </c>
      <c r="I218" s="91">
        <v>3.13</v>
      </c>
      <c r="J218" s="91">
        <v>2.99</v>
      </c>
      <c r="K218" s="51">
        <f t="shared" si="77"/>
        <v>3.085</v>
      </c>
      <c r="L218" s="91">
        <v>2.96</v>
      </c>
      <c r="M218" s="91">
        <v>2.98</v>
      </c>
      <c r="N218" s="91">
        <v>3.02</v>
      </c>
      <c r="O218" s="91">
        <v>3.1</v>
      </c>
      <c r="P218" s="51">
        <f t="shared" si="78"/>
        <v>3.0149999999999997</v>
      </c>
      <c r="Q218" s="91">
        <v>2.89</v>
      </c>
      <c r="R218" s="91">
        <v>2.98</v>
      </c>
      <c r="S218" s="91"/>
      <c r="T218" s="91">
        <v>3.11</v>
      </c>
      <c r="U218" s="91">
        <v>3.07</v>
      </c>
      <c r="V218" s="51">
        <f t="shared" si="79"/>
        <v>3.0125000000000002</v>
      </c>
      <c r="W218" s="91">
        <v>3.08</v>
      </c>
      <c r="X218" s="91">
        <v>2.99</v>
      </c>
      <c r="Y218" s="91">
        <v>3.01</v>
      </c>
      <c r="Z218" s="91">
        <v>2.96</v>
      </c>
      <c r="AA218" s="59">
        <f t="shared" si="80"/>
        <v>3.01</v>
      </c>
      <c r="AB218" s="91">
        <v>2.99</v>
      </c>
      <c r="AC218" s="91">
        <v>3.04</v>
      </c>
      <c r="AD218" s="91">
        <v>2.99</v>
      </c>
      <c r="AE218" s="82">
        <v>3</v>
      </c>
      <c r="AF218" s="59">
        <f t="shared" si="81"/>
        <v>3.0049999999999999</v>
      </c>
      <c r="AG218" s="91">
        <v>3.07</v>
      </c>
      <c r="AH218" s="91">
        <v>2.99</v>
      </c>
      <c r="AI218" s="91">
        <v>2.98</v>
      </c>
      <c r="AJ218" s="92">
        <v>3.01</v>
      </c>
      <c r="AK218" s="92">
        <v>3.18</v>
      </c>
      <c r="AL218" s="59">
        <f t="shared" si="82"/>
        <v>3.04</v>
      </c>
      <c r="AM218" s="92">
        <v>3.07</v>
      </c>
      <c r="AN218" s="92">
        <v>2.97</v>
      </c>
      <c r="AO218" s="92">
        <v>3.09</v>
      </c>
      <c r="AP218" s="92">
        <v>3.06</v>
      </c>
      <c r="AQ218" s="59">
        <f t="shared" si="83"/>
        <v>3.0474999999999999</v>
      </c>
      <c r="AR218" s="120">
        <v>3.12</v>
      </c>
      <c r="AS218" s="92">
        <v>3.07</v>
      </c>
      <c r="AT218" s="92">
        <v>2.98</v>
      </c>
      <c r="AU218" s="92">
        <v>3.05</v>
      </c>
      <c r="AV218" s="81">
        <f t="shared" si="84"/>
        <v>3.0549999999999997</v>
      </c>
      <c r="AW218" s="92">
        <v>2.96</v>
      </c>
      <c r="AX218" s="92">
        <v>3.02</v>
      </c>
      <c r="AY218" s="92">
        <v>2.96</v>
      </c>
      <c r="AZ218" s="92">
        <v>2.95</v>
      </c>
      <c r="BA218" s="92">
        <v>3</v>
      </c>
      <c r="BB218" s="81">
        <f t="shared" si="85"/>
        <v>2.9780000000000002</v>
      </c>
      <c r="BC218" s="92">
        <v>3.06</v>
      </c>
      <c r="BD218" s="82">
        <v>3.07</v>
      </c>
      <c r="BE218" s="82">
        <v>3.02</v>
      </c>
      <c r="BF218" s="92">
        <v>3.05</v>
      </c>
      <c r="BG218" s="81">
        <f t="shared" si="86"/>
        <v>3.05</v>
      </c>
      <c r="BH218" s="92">
        <v>2.96</v>
      </c>
      <c r="BI218" s="82"/>
      <c r="BJ218" s="82"/>
      <c r="BK218" s="92"/>
      <c r="BL218" s="81">
        <f t="shared" si="87"/>
        <v>2.96</v>
      </c>
      <c r="BM218" s="92"/>
      <c r="BN218" s="92"/>
      <c r="BO218" s="92"/>
      <c r="BP218" s="92"/>
      <c r="BQ218" s="92"/>
      <c r="BR218" s="81" t="e">
        <f t="shared" si="88"/>
        <v>#DIV/0!</v>
      </c>
    </row>
    <row r="219" spans="1:70" ht="12.75" customHeight="1" x14ac:dyDescent="0.25">
      <c r="A219" s="17" t="str">
        <f>VLOOKUP(F219,'Location List'!$A$2:$T$644,20,FALSE)</f>
        <v>Chris Kelly</v>
      </c>
      <c r="B219" s="17" t="str">
        <f>VLOOKUP(F219,'Location List'!$A$2:$T$644,19,FALSE)</f>
        <v>Chris Parenti</v>
      </c>
      <c r="C219" s="17" t="str">
        <f>VLOOKUP(F219,'Location List'!$A$2:$T$644,18,FALSE)</f>
        <v>Jose Urena</v>
      </c>
      <c r="D219" s="17" t="str">
        <f>VLOOKUP(F219,'Location List'!$A$2:$T$644,9,FALSE)</f>
        <v>Taurean Silas</v>
      </c>
      <c r="E219" s="43" t="str">
        <f>VLOOKUP(F219,'Location List'!$A$2:$T$644,2,FALSE)</f>
        <v>EAST HANOVER</v>
      </c>
      <c r="F219" s="47">
        <v>525</v>
      </c>
      <c r="G219" s="91">
        <v>2.78</v>
      </c>
      <c r="H219" s="91">
        <v>2.64</v>
      </c>
      <c r="I219" s="91">
        <v>2.77</v>
      </c>
      <c r="J219" s="91">
        <v>2.8</v>
      </c>
      <c r="K219" s="51">
        <f t="shared" si="77"/>
        <v>2.7474999999999996</v>
      </c>
      <c r="L219" s="91">
        <v>2.7</v>
      </c>
      <c r="M219" s="91">
        <v>2.8</v>
      </c>
      <c r="N219" s="91">
        <v>2.5299999999999998</v>
      </c>
      <c r="O219" s="91">
        <v>2.78</v>
      </c>
      <c r="P219" s="51">
        <f t="shared" si="78"/>
        <v>2.7024999999999997</v>
      </c>
      <c r="Q219" s="91">
        <v>2.54</v>
      </c>
      <c r="R219" s="91">
        <v>2.68</v>
      </c>
      <c r="S219" s="91"/>
      <c r="T219" s="91">
        <v>2.71</v>
      </c>
      <c r="U219" s="91">
        <v>2.77</v>
      </c>
      <c r="V219" s="51">
        <f t="shared" si="79"/>
        <v>2.6750000000000003</v>
      </c>
      <c r="W219" s="91">
        <v>2.63</v>
      </c>
      <c r="X219" s="91">
        <v>2.7</v>
      </c>
      <c r="Y219" s="91">
        <v>2.69</v>
      </c>
      <c r="Z219" s="91">
        <v>2.8</v>
      </c>
      <c r="AA219" s="59">
        <f t="shared" si="80"/>
        <v>2.7050000000000001</v>
      </c>
      <c r="AB219" s="91">
        <v>2.63</v>
      </c>
      <c r="AC219" s="91">
        <v>2.62</v>
      </c>
      <c r="AD219" s="91">
        <v>2.63</v>
      </c>
      <c r="AE219" s="82">
        <v>2.79</v>
      </c>
      <c r="AF219" s="59">
        <f t="shared" si="81"/>
        <v>2.6675</v>
      </c>
      <c r="AG219" s="91">
        <v>2.69</v>
      </c>
      <c r="AH219" s="91">
        <v>2.67</v>
      </c>
      <c r="AI219" s="91">
        <v>2.67</v>
      </c>
      <c r="AJ219" s="92">
        <v>2.84</v>
      </c>
      <c r="AK219" s="92">
        <v>3.12</v>
      </c>
      <c r="AL219" s="59">
        <f t="shared" si="82"/>
        <v>2.8250000000000002</v>
      </c>
      <c r="AM219" s="92">
        <v>2.76</v>
      </c>
      <c r="AN219" s="92">
        <v>2.79</v>
      </c>
      <c r="AO219" s="92">
        <v>2.67</v>
      </c>
      <c r="AP219" s="92">
        <v>2.74</v>
      </c>
      <c r="AQ219" s="59">
        <f t="shared" si="83"/>
        <v>2.7399999999999998</v>
      </c>
      <c r="AR219" s="120">
        <v>2.67</v>
      </c>
      <c r="AS219" s="92">
        <v>2.84</v>
      </c>
      <c r="AT219" s="92">
        <v>3.08</v>
      </c>
      <c r="AU219" s="92">
        <v>2.7</v>
      </c>
      <c r="AV219" s="81">
        <f t="shared" si="84"/>
        <v>2.8224999999999998</v>
      </c>
      <c r="AW219" s="92">
        <v>2.76</v>
      </c>
      <c r="AX219" s="92">
        <v>2.66</v>
      </c>
      <c r="AY219" s="92">
        <v>2.61</v>
      </c>
      <c r="AZ219" s="92">
        <v>2.57</v>
      </c>
      <c r="BA219" s="92">
        <v>2.58</v>
      </c>
      <c r="BB219" s="81">
        <f t="shared" si="85"/>
        <v>2.6360000000000001</v>
      </c>
      <c r="BC219" s="92">
        <v>2.68</v>
      </c>
      <c r="BD219" s="82">
        <v>2.4900000000000002</v>
      </c>
      <c r="BE219" s="82">
        <v>2.79</v>
      </c>
      <c r="BF219" s="92">
        <v>2.5499999999999998</v>
      </c>
      <c r="BG219" s="81">
        <f t="shared" si="86"/>
        <v>2.6274999999999999</v>
      </c>
      <c r="BH219" s="92">
        <v>3.15</v>
      </c>
      <c r="BI219" s="82"/>
      <c r="BJ219" s="82"/>
      <c r="BK219" s="92"/>
      <c r="BL219" s="81">
        <f t="shared" si="87"/>
        <v>3.15</v>
      </c>
      <c r="BM219" s="92"/>
      <c r="BN219" s="92"/>
      <c r="BO219" s="92"/>
      <c r="BP219" s="92"/>
      <c r="BQ219" s="92"/>
      <c r="BR219" s="81" t="e">
        <f t="shared" si="88"/>
        <v>#DIV/0!</v>
      </c>
    </row>
    <row r="220" spans="1:70" ht="12.75" customHeight="1" x14ac:dyDescent="0.25">
      <c r="A220" s="17" t="str">
        <f>VLOOKUP(F220,'Location List'!$A$2:$T$644,20,FALSE)</f>
        <v>Chris Kelly</v>
      </c>
      <c r="B220" s="17" t="str">
        <f>VLOOKUP(F220,'Location List'!$A$2:$T$644,19,FALSE)</f>
        <v>Victor Ayrapetov</v>
      </c>
      <c r="C220" s="17" t="str">
        <f>VLOOKUP(F220,'Location List'!$A$2:$T$644,18,FALSE)</f>
        <v>Jason Rafun</v>
      </c>
      <c r="D220" s="17" t="str">
        <f>VLOOKUP(F220,'Location List'!$A$2:$T$644,9,FALSE)</f>
        <v>DANIEL BESSEMER</v>
      </c>
      <c r="E220" s="43" t="str">
        <f>VLOOKUP(F220,'Location List'!$A$2:$T$644,2,FALSE)</f>
        <v>SYRACUSE</v>
      </c>
      <c r="F220" s="47">
        <v>526</v>
      </c>
      <c r="G220" s="91">
        <v>3.02</v>
      </c>
      <c r="H220" s="91">
        <v>2.92</v>
      </c>
      <c r="I220" s="91">
        <v>2.91</v>
      </c>
      <c r="J220" s="91">
        <v>2.87</v>
      </c>
      <c r="K220" s="51">
        <f t="shared" si="77"/>
        <v>2.9299999999999997</v>
      </c>
      <c r="L220" s="91">
        <v>2.94</v>
      </c>
      <c r="M220" s="91">
        <v>2.91</v>
      </c>
      <c r="N220" s="91">
        <v>2.91</v>
      </c>
      <c r="O220" s="91">
        <v>2.97</v>
      </c>
      <c r="P220" s="51">
        <f t="shared" si="78"/>
        <v>2.9325000000000001</v>
      </c>
      <c r="Q220" s="91">
        <v>3.01</v>
      </c>
      <c r="R220" s="91">
        <v>2.93</v>
      </c>
      <c r="S220" s="91"/>
      <c r="T220" s="91">
        <v>2.96</v>
      </c>
      <c r="U220" s="91">
        <v>2.85</v>
      </c>
      <c r="V220" s="51">
        <f t="shared" si="79"/>
        <v>2.9374999999999996</v>
      </c>
      <c r="W220" s="91">
        <v>3.18</v>
      </c>
      <c r="X220" s="91">
        <v>2.92</v>
      </c>
      <c r="Y220" s="91">
        <v>3.06</v>
      </c>
      <c r="Z220" s="91">
        <v>3.05</v>
      </c>
      <c r="AA220" s="59">
        <f t="shared" si="80"/>
        <v>3.0525000000000002</v>
      </c>
      <c r="AB220" s="91">
        <v>3.06</v>
      </c>
      <c r="AC220" s="91">
        <v>3.08</v>
      </c>
      <c r="AD220" s="91">
        <v>2.95</v>
      </c>
      <c r="AE220" s="82">
        <v>2.84</v>
      </c>
      <c r="AF220" s="59">
        <f t="shared" si="81"/>
        <v>2.9824999999999999</v>
      </c>
      <c r="AG220" s="91">
        <v>2.9</v>
      </c>
      <c r="AH220" s="91">
        <v>2.98</v>
      </c>
      <c r="AI220" s="91">
        <v>2.87</v>
      </c>
      <c r="AJ220" s="92">
        <v>3.09</v>
      </c>
      <c r="AK220" s="92">
        <v>3.11</v>
      </c>
      <c r="AL220" s="59">
        <f t="shared" si="82"/>
        <v>3.0124999999999997</v>
      </c>
      <c r="AM220" s="92">
        <v>3.21</v>
      </c>
      <c r="AN220" s="92">
        <v>3.07</v>
      </c>
      <c r="AO220" s="92">
        <v>2.98</v>
      </c>
      <c r="AP220" s="92">
        <v>2.9</v>
      </c>
      <c r="AQ220" s="59">
        <f t="shared" si="83"/>
        <v>3.04</v>
      </c>
      <c r="AR220" s="120">
        <v>2.95</v>
      </c>
      <c r="AS220" s="92">
        <v>2.98</v>
      </c>
      <c r="AT220" s="92">
        <v>3.28</v>
      </c>
      <c r="AU220" s="92">
        <v>2.98</v>
      </c>
      <c r="AV220" s="81">
        <f t="shared" si="84"/>
        <v>3.0474999999999999</v>
      </c>
      <c r="AW220" s="92">
        <v>3.05</v>
      </c>
      <c r="AX220" s="92">
        <v>3.16</v>
      </c>
      <c r="AY220" s="92">
        <v>2.67</v>
      </c>
      <c r="AZ220" s="92">
        <v>3.04</v>
      </c>
      <c r="BA220" s="92">
        <v>2.86</v>
      </c>
      <c r="BB220" s="81">
        <f t="shared" si="85"/>
        <v>2.9559999999999995</v>
      </c>
      <c r="BC220" s="92">
        <v>2.89</v>
      </c>
      <c r="BD220" s="82">
        <v>3.15</v>
      </c>
      <c r="BE220" s="82">
        <v>2.97</v>
      </c>
      <c r="BF220" s="92">
        <v>3.21</v>
      </c>
      <c r="BG220" s="81">
        <f t="shared" si="86"/>
        <v>3.0549999999999997</v>
      </c>
      <c r="BH220" s="92">
        <v>2.87</v>
      </c>
      <c r="BI220" s="82"/>
      <c r="BJ220" s="82"/>
      <c r="BK220" s="92"/>
      <c r="BL220" s="81">
        <f t="shared" si="87"/>
        <v>2.87</v>
      </c>
      <c r="BM220" s="92"/>
      <c r="BN220" s="92"/>
      <c r="BO220" s="92"/>
      <c r="BP220" s="92"/>
      <c r="BQ220" s="92"/>
      <c r="BR220" s="81" t="e">
        <f t="shared" si="88"/>
        <v>#DIV/0!</v>
      </c>
    </row>
    <row r="221" spans="1:70" ht="12.75" customHeight="1" x14ac:dyDescent="0.25">
      <c r="A221" s="17" t="str">
        <f>VLOOKUP(F221,'Location List'!$A$2:$T$644,20,FALSE)</f>
        <v>Chris Kelly</v>
      </c>
      <c r="B221" s="17" t="str">
        <f>VLOOKUP(F221,'Location List'!$A$2:$T$644,19,FALSE)</f>
        <v>Chris Parenti</v>
      </c>
      <c r="C221" s="17" t="str">
        <f>VLOOKUP(F221,'Location List'!$A$2:$T$644,18,FALSE)</f>
        <v>Vinnie Maffea</v>
      </c>
      <c r="D221" s="17" t="str">
        <f>VLOOKUP(F221,'Location List'!$A$2:$T$644,9,FALSE)</f>
        <v>Daniel de los Santos</v>
      </c>
      <c r="E221" s="43" t="str">
        <f>VLOOKUP(F221,'Location List'!$A$2:$T$644,2,FALSE)</f>
        <v>HEMPSTEAD</v>
      </c>
      <c r="F221" s="47">
        <v>527</v>
      </c>
      <c r="G221" s="91">
        <v>3.1</v>
      </c>
      <c r="H221" s="91">
        <v>3.3</v>
      </c>
      <c r="I221" s="91">
        <v>3.21</v>
      </c>
      <c r="J221" s="91">
        <v>3.08</v>
      </c>
      <c r="K221" s="51">
        <f t="shared" si="77"/>
        <v>3.1724999999999999</v>
      </c>
      <c r="L221" s="91">
        <v>3.12</v>
      </c>
      <c r="M221" s="91">
        <v>3.18</v>
      </c>
      <c r="N221" s="91">
        <v>3.18</v>
      </c>
      <c r="O221" s="91">
        <v>3.1</v>
      </c>
      <c r="P221" s="51">
        <f t="shared" si="78"/>
        <v>3.145</v>
      </c>
      <c r="Q221" s="91">
        <v>3.03</v>
      </c>
      <c r="R221" s="91">
        <v>2.89</v>
      </c>
      <c r="S221" s="91"/>
      <c r="T221" s="91">
        <v>2.93</v>
      </c>
      <c r="U221" s="91">
        <v>2.92</v>
      </c>
      <c r="V221" s="51">
        <f t="shared" si="79"/>
        <v>2.9424999999999999</v>
      </c>
      <c r="W221" s="91">
        <v>3.66</v>
      </c>
      <c r="X221" s="91">
        <v>3.69</v>
      </c>
      <c r="Y221" s="91">
        <v>3.56</v>
      </c>
      <c r="Z221" s="91">
        <v>3.41</v>
      </c>
      <c r="AA221" s="59">
        <f t="shared" si="80"/>
        <v>3.58</v>
      </c>
      <c r="AB221" s="91">
        <v>3.26</v>
      </c>
      <c r="AC221" s="91">
        <v>3.03</v>
      </c>
      <c r="AD221" s="91">
        <v>4.12</v>
      </c>
      <c r="AE221" s="82">
        <v>2.67</v>
      </c>
      <c r="AF221" s="59">
        <f t="shared" si="81"/>
        <v>3.27</v>
      </c>
      <c r="AG221" s="91">
        <v>2.9</v>
      </c>
      <c r="AH221" s="91">
        <v>3.42</v>
      </c>
      <c r="AI221" s="91">
        <v>2.97</v>
      </c>
      <c r="AJ221" s="92">
        <v>3.16</v>
      </c>
      <c r="AK221" s="92">
        <v>3.26</v>
      </c>
      <c r="AL221" s="59">
        <f t="shared" si="82"/>
        <v>3.2025000000000001</v>
      </c>
      <c r="AM221" s="92">
        <v>3.51</v>
      </c>
      <c r="AN221" s="92">
        <v>3.22</v>
      </c>
      <c r="AO221" s="92">
        <v>2.84</v>
      </c>
      <c r="AP221" s="92">
        <v>3.03</v>
      </c>
      <c r="AQ221" s="59">
        <f t="shared" si="83"/>
        <v>3.15</v>
      </c>
      <c r="AR221" s="120">
        <v>3.21</v>
      </c>
      <c r="AS221" s="92">
        <v>2.9</v>
      </c>
      <c r="AT221" s="92">
        <v>3.04</v>
      </c>
      <c r="AU221" s="92">
        <v>3.17</v>
      </c>
      <c r="AV221" s="81">
        <f t="shared" si="84"/>
        <v>3.0799999999999996</v>
      </c>
      <c r="AW221" s="92">
        <v>4.0599999999999996</v>
      </c>
      <c r="AX221" s="92">
        <v>3.71</v>
      </c>
      <c r="AY221" s="92">
        <v>3.19</v>
      </c>
      <c r="AZ221" s="92">
        <v>3.08</v>
      </c>
      <c r="BA221" s="92">
        <v>3.57</v>
      </c>
      <c r="BB221" s="81">
        <f t="shared" si="85"/>
        <v>3.5219999999999998</v>
      </c>
      <c r="BC221" s="92">
        <v>3.25</v>
      </c>
      <c r="BD221" s="82">
        <v>3.19</v>
      </c>
      <c r="BE221" s="82">
        <v>3.2</v>
      </c>
      <c r="BF221" s="92">
        <v>3.19</v>
      </c>
      <c r="BG221" s="81">
        <f t="shared" si="86"/>
        <v>3.2075</v>
      </c>
      <c r="BH221" s="92">
        <v>2.8</v>
      </c>
      <c r="BI221" s="82"/>
      <c r="BJ221" s="82"/>
      <c r="BK221" s="92"/>
      <c r="BL221" s="81">
        <f t="shared" si="87"/>
        <v>2.8</v>
      </c>
      <c r="BM221" s="92"/>
      <c r="BN221" s="92"/>
      <c r="BO221" s="92"/>
      <c r="BP221" s="92"/>
      <c r="BQ221" s="92"/>
      <c r="BR221" s="81" t="e">
        <f t="shared" si="88"/>
        <v>#DIV/0!</v>
      </c>
    </row>
    <row r="222" spans="1:70" ht="12.75" customHeight="1" x14ac:dyDescent="0.25">
      <c r="A222" s="17" t="str">
        <f>VLOOKUP(F222,'Location List'!$A$2:$T$644,20,FALSE)</f>
        <v>Chris Kelly</v>
      </c>
      <c r="B222" s="17" t="str">
        <f>VLOOKUP(F222,'Location List'!$A$2:$T$644,19,FALSE)</f>
        <v>Chris Parenti</v>
      </c>
      <c r="C222" s="17" t="str">
        <f>VLOOKUP(F222,'Location List'!$A$2:$T$644,18,FALSE)</f>
        <v>Stephen Vanderslice</v>
      </c>
      <c r="D222" s="17" t="str">
        <f>VLOOKUP(F222,'Location List'!$A$2:$T$644,9,FALSE)</f>
        <v>DANIEL BESSEMER</v>
      </c>
      <c r="E222" s="43" t="str">
        <f>VLOOKUP(F222,'Location List'!$A$2:$T$644,2,FALSE)</f>
        <v>SPRINGFIELD</v>
      </c>
      <c r="F222" s="47">
        <v>529</v>
      </c>
      <c r="G222" s="91">
        <v>3.18</v>
      </c>
      <c r="H222" s="91">
        <v>3.21</v>
      </c>
      <c r="I222" s="91">
        <v>3.16</v>
      </c>
      <c r="J222" s="91">
        <v>2.94</v>
      </c>
      <c r="K222" s="51">
        <f t="shared" si="77"/>
        <v>3.1225000000000001</v>
      </c>
      <c r="L222" s="91">
        <v>2.98</v>
      </c>
      <c r="M222" s="91">
        <v>3.18</v>
      </c>
      <c r="N222" s="91">
        <v>3.46</v>
      </c>
      <c r="O222" s="91">
        <v>3.13</v>
      </c>
      <c r="P222" s="51">
        <f t="shared" si="78"/>
        <v>3.1875</v>
      </c>
      <c r="Q222" s="91">
        <v>3.23</v>
      </c>
      <c r="R222" s="91">
        <v>2.98</v>
      </c>
      <c r="S222" s="91"/>
      <c r="T222" s="91">
        <v>3.54</v>
      </c>
      <c r="U222" s="91">
        <v>3.8</v>
      </c>
      <c r="V222" s="51">
        <f t="shared" si="79"/>
        <v>3.3875000000000002</v>
      </c>
      <c r="W222" s="91">
        <v>3.53</v>
      </c>
      <c r="X222" s="91">
        <v>3.51</v>
      </c>
      <c r="Y222" s="91">
        <v>3.66</v>
      </c>
      <c r="Z222" s="91">
        <v>3.04</v>
      </c>
      <c r="AA222" s="59">
        <f t="shared" si="80"/>
        <v>3.4349999999999996</v>
      </c>
      <c r="AB222" s="91">
        <v>3.28</v>
      </c>
      <c r="AC222" s="91">
        <v>3.29</v>
      </c>
      <c r="AD222" s="91">
        <v>3.21</v>
      </c>
      <c r="AE222" s="82">
        <v>3.17</v>
      </c>
      <c r="AF222" s="59">
        <f t="shared" si="81"/>
        <v>3.2375000000000003</v>
      </c>
      <c r="AG222" s="91">
        <v>3.28</v>
      </c>
      <c r="AH222" s="91">
        <v>3.17</v>
      </c>
      <c r="AI222" s="91">
        <v>3.26</v>
      </c>
      <c r="AJ222" s="92">
        <v>3.38</v>
      </c>
      <c r="AK222" s="92">
        <v>3.41</v>
      </c>
      <c r="AL222" s="59">
        <f t="shared" si="82"/>
        <v>3.3049999999999997</v>
      </c>
      <c r="AM222" s="92">
        <v>3.42</v>
      </c>
      <c r="AN222" s="92">
        <v>3.86</v>
      </c>
      <c r="AO222" s="92">
        <v>3.52</v>
      </c>
      <c r="AP222" s="92">
        <v>3.5</v>
      </c>
      <c r="AQ222" s="59">
        <f t="shared" si="83"/>
        <v>3.5749999999999997</v>
      </c>
      <c r="AR222" s="120">
        <v>3.47</v>
      </c>
      <c r="AS222" s="92">
        <v>4.08</v>
      </c>
      <c r="AT222" s="92">
        <v>2.98</v>
      </c>
      <c r="AU222" s="92">
        <v>3.57</v>
      </c>
      <c r="AV222" s="81">
        <f t="shared" si="84"/>
        <v>3.5250000000000004</v>
      </c>
      <c r="AW222" s="92">
        <v>3.27</v>
      </c>
      <c r="AX222" s="92">
        <v>3.62</v>
      </c>
      <c r="AY222" s="92">
        <v>3.29</v>
      </c>
      <c r="AZ222" s="92">
        <v>3.44</v>
      </c>
      <c r="BA222" s="92">
        <v>3.24</v>
      </c>
      <c r="BB222" s="81">
        <f t="shared" si="85"/>
        <v>3.3719999999999999</v>
      </c>
      <c r="BC222" s="92">
        <v>3.38</v>
      </c>
      <c r="BD222" s="82">
        <v>3.27</v>
      </c>
      <c r="BE222" s="82">
        <v>3.44</v>
      </c>
      <c r="BF222" s="92">
        <v>3.09</v>
      </c>
      <c r="BG222" s="81">
        <f t="shared" si="86"/>
        <v>3.2949999999999999</v>
      </c>
      <c r="BH222" s="92">
        <v>3.29</v>
      </c>
      <c r="BI222" s="82"/>
      <c r="BJ222" s="82"/>
      <c r="BK222" s="92"/>
      <c r="BL222" s="81">
        <f t="shared" si="87"/>
        <v>3.29</v>
      </c>
      <c r="BM222" s="92"/>
      <c r="BN222" s="92"/>
      <c r="BO222" s="92"/>
      <c r="BP222" s="92"/>
      <c r="BQ222" s="92"/>
      <c r="BR222" s="81" t="e">
        <f t="shared" si="88"/>
        <v>#DIV/0!</v>
      </c>
    </row>
    <row r="223" spans="1:70" ht="12.75" customHeight="1" x14ac:dyDescent="0.25">
      <c r="A223" s="17" t="str">
        <f>VLOOKUP(F223,'Location List'!$A$2:$T$644,20,FALSE)</f>
        <v>Chris Kelly</v>
      </c>
      <c r="B223" s="17" t="str">
        <f>VLOOKUP(F223,'Location List'!$A$2:$T$644,19,FALSE)</f>
        <v>Chris Parenti</v>
      </c>
      <c r="C223" s="17" t="str">
        <f>VLOOKUP(F223,'Location List'!$A$2:$T$644,18,FALSE)</f>
        <v>Scott Whitsel</v>
      </c>
      <c r="D223" s="17" t="str">
        <f>VLOOKUP(F223,'Location List'!$A$2:$T$644,9,FALSE)</f>
        <v>MICHAEL SVOBODA</v>
      </c>
      <c r="E223" s="43" t="str">
        <f>VLOOKUP(F223,'Location List'!$A$2:$T$644,2,FALSE)</f>
        <v>ROCKVILLE</v>
      </c>
      <c r="F223" s="47">
        <v>531</v>
      </c>
      <c r="G223" s="91">
        <v>3.16</v>
      </c>
      <c r="H223" s="91">
        <v>3.12</v>
      </c>
      <c r="I223" s="91">
        <v>2.9</v>
      </c>
      <c r="J223" s="91">
        <v>3</v>
      </c>
      <c r="K223" s="51">
        <f t="shared" si="77"/>
        <v>3.0449999999999999</v>
      </c>
      <c r="L223" s="91">
        <v>2.81</v>
      </c>
      <c r="M223" s="91">
        <v>3.07</v>
      </c>
      <c r="N223" s="91">
        <v>3.08</v>
      </c>
      <c r="O223" s="91">
        <v>3.02</v>
      </c>
      <c r="P223" s="51">
        <f t="shared" si="78"/>
        <v>2.9950000000000001</v>
      </c>
      <c r="Q223" s="91">
        <v>2.97</v>
      </c>
      <c r="R223" s="91">
        <v>3.03</v>
      </c>
      <c r="S223" s="91"/>
      <c r="T223" s="91">
        <v>2.98</v>
      </c>
      <c r="U223" s="91">
        <v>2.94</v>
      </c>
      <c r="V223" s="51">
        <f t="shared" si="79"/>
        <v>2.98</v>
      </c>
      <c r="W223" s="91">
        <v>2.9</v>
      </c>
      <c r="X223" s="91">
        <v>2.95</v>
      </c>
      <c r="Y223" s="91">
        <v>2.93</v>
      </c>
      <c r="Z223" s="91">
        <v>2.85</v>
      </c>
      <c r="AA223" s="59">
        <f t="shared" si="80"/>
        <v>2.9074999999999998</v>
      </c>
      <c r="AB223" s="91">
        <v>2.9</v>
      </c>
      <c r="AC223" s="91">
        <v>2.99</v>
      </c>
      <c r="AD223" s="91">
        <v>3.08</v>
      </c>
      <c r="AE223" s="82">
        <v>3.03</v>
      </c>
      <c r="AF223" s="59">
        <f t="shared" si="81"/>
        <v>3</v>
      </c>
      <c r="AG223" s="91">
        <v>3.08</v>
      </c>
      <c r="AH223" s="91">
        <v>3.01</v>
      </c>
      <c r="AI223" s="91">
        <v>3.18</v>
      </c>
      <c r="AJ223" s="92">
        <v>3.06</v>
      </c>
      <c r="AK223" s="92">
        <v>3.07</v>
      </c>
      <c r="AL223" s="59">
        <f t="shared" si="82"/>
        <v>3.08</v>
      </c>
      <c r="AM223" s="92">
        <v>3.13</v>
      </c>
      <c r="AN223" s="92">
        <v>3.16</v>
      </c>
      <c r="AO223" s="92">
        <v>3.04</v>
      </c>
      <c r="AP223" s="92">
        <v>3.17</v>
      </c>
      <c r="AQ223" s="59">
        <f t="shared" si="83"/>
        <v>3.125</v>
      </c>
      <c r="AR223" s="120">
        <v>3.08</v>
      </c>
      <c r="AS223" s="92">
        <v>3.1</v>
      </c>
      <c r="AT223" s="92">
        <v>3.15</v>
      </c>
      <c r="AU223" s="92">
        <v>3.22</v>
      </c>
      <c r="AV223" s="81">
        <f t="shared" si="84"/>
        <v>3.1375000000000002</v>
      </c>
      <c r="AW223" s="92">
        <v>3.32</v>
      </c>
      <c r="AX223" s="92">
        <v>3</v>
      </c>
      <c r="AY223" s="92">
        <v>2.91</v>
      </c>
      <c r="AZ223" s="92">
        <v>2.84</v>
      </c>
      <c r="BA223" s="92">
        <v>2.96</v>
      </c>
      <c r="BB223" s="81">
        <f t="shared" si="85"/>
        <v>3.0060000000000002</v>
      </c>
      <c r="BC223" s="92">
        <v>2.87</v>
      </c>
      <c r="BD223" s="82">
        <v>2.93</v>
      </c>
      <c r="BE223" s="82">
        <v>2.93</v>
      </c>
      <c r="BF223" s="92">
        <v>3.04</v>
      </c>
      <c r="BG223" s="81">
        <f t="shared" si="86"/>
        <v>2.9424999999999999</v>
      </c>
      <c r="BH223" s="92">
        <v>2.97</v>
      </c>
      <c r="BI223" s="82"/>
      <c r="BJ223" s="82"/>
      <c r="BK223" s="92"/>
      <c r="BL223" s="81">
        <f t="shared" si="87"/>
        <v>2.97</v>
      </c>
      <c r="BM223" s="92"/>
      <c r="BN223" s="92"/>
      <c r="BO223" s="92"/>
      <c r="BP223" s="92"/>
      <c r="BQ223" s="92"/>
      <c r="BR223" s="81" t="e">
        <f t="shared" si="88"/>
        <v>#DIV/0!</v>
      </c>
    </row>
    <row r="224" spans="1:70" ht="12.75" customHeight="1" x14ac:dyDescent="0.25">
      <c r="A224" s="17" t="str">
        <f>VLOOKUP(F224,'Location List'!$A$2:$T$644,20,FALSE)</f>
        <v>Chris Kelly</v>
      </c>
      <c r="B224" s="17" t="str">
        <f>VLOOKUP(F224,'Location List'!$A$2:$T$644,19,FALSE)</f>
        <v>Chris Parenti</v>
      </c>
      <c r="C224" s="17" t="str">
        <f>VLOOKUP(F224,'Location List'!$A$2:$T$644,18,FALSE)</f>
        <v>Scott Whitsel</v>
      </c>
      <c r="D224" s="17" t="str">
        <f>VLOOKUP(F224,'Location List'!$A$2:$T$644,9,FALSE)</f>
        <v>MICHAEL SVOBODA</v>
      </c>
      <c r="E224" s="43" t="str">
        <f>VLOOKUP(F224,'Location List'!$A$2:$T$644,2,FALSE)</f>
        <v>LARGO</v>
      </c>
      <c r="F224" s="47">
        <v>532</v>
      </c>
      <c r="G224" s="91">
        <v>2.89</v>
      </c>
      <c r="H224" s="91">
        <v>2.88</v>
      </c>
      <c r="I224" s="91">
        <v>2.94</v>
      </c>
      <c r="J224" s="91">
        <v>2.96</v>
      </c>
      <c r="K224" s="51">
        <f t="shared" si="77"/>
        <v>2.9174999999999995</v>
      </c>
      <c r="L224" s="91">
        <v>2.93</v>
      </c>
      <c r="M224" s="91">
        <v>3.26</v>
      </c>
      <c r="N224" s="91">
        <v>2.91</v>
      </c>
      <c r="O224" s="91">
        <v>2.96</v>
      </c>
      <c r="P224" s="51">
        <f t="shared" si="78"/>
        <v>3.0149999999999997</v>
      </c>
      <c r="Q224" s="91">
        <v>2.84</v>
      </c>
      <c r="R224" s="91">
        <v>2.95</v>
      </c>
      <c r="S224" s="91"/>
      <c r="T224" s="91">
        <v>3.06</v>
      </c>
      <c r="U224" s="91">
        <v>3.01</v>
      </c>
      <c r="V224" s="51">
        <f t="shared" si="79"/>
        <v>2.9649999999999999</v>
      </c>
      <c r="W224" s="91">
        <v>3.05</v>
      </c>
      <c r="X224" s="91">
        <v>2.99</v>
      </c>
      <c r="Y224" s="91">
        <v>3.02</v>
      </c>
      <c r="Z224" s="91">
        <v>3.03</v>
      </c>
      <c r="AA224" s="59">
        <f t="shared" si="80"/>
        <v>3.0225</v>
      </c>
      <c r="AB224" s="91">
        <v>3.07</v>
      </c>
      <c r="AC224" s="91">
        <v>3</v>
      </c>
      <c r="AD224" s="91">
        <v>3.11</v>
      </c>
      <c r="AE224" s="82">
        <v>3.01</v>
      </c>
      <c r="AF224" s="59">
        <f t="shared" si="81"/>
        <v>3.0474999999999999</v>
      </c>
      <c r="AG224" s="91">
        <v>3.05</v>
      </c>
      <c r="AH224" s="91">
        <v>3.08</v>
      </c>
      <c r="AI224" s="91">
        <v>3.01</v>
      </c>
      <c r="AJ224" s="92">
        <v>2.77</v>
      </c>
      <c r="AK224" s="92">
        <v>3.18</v>
      </c>
      <c r="AL224" s="59">
        <f t="shared" si="82"/>
        <v>3.01</v>
      </c>
      <c r="AM224" s="92">
        <v>3.01</v>
      </c>
      <c r="AN224" s="92">
        <v>2.96</v>
      </c>
      <c r="AO224" s="92">
        <v>2.89</v>
      </c>
      <c r="AP224" s="92">
        <v>3.25</v>
      </c>
      <c r="AQ224" s="59">
        <f t="shared" si="83"/>
        <v>3.0274999999999999</v>
      </c>
      <c r="AR224" s="120">
        <v>2.96</v>
      </c>
      <c r="AS224" s="92">
        <v>2.92</v>
      </c>
      <c r="AT224" s="92">
        <v>2.96</v>
      </c>
      <c r="AU224" s="92">
        <v>2.96</v>
      </c>
      <c r="AV224" s="81">
        <f t="shared" si="84"/>
        <v>2.95</v>
      </c>
      <c r="AW224" s="92">
        <v>2.86</v>
      </c>
      <c r="AX224" s="92">
        <v>3.01</v>
      </c>
      <c r="AY224" s="92">
        <v>3.09</v>
      </c>
      <c r="AZ224" s="92">
        <v>3.11</v>
      </c>
      <c r="BA224" s="92">
        <v>3.4</v>
      </c>
      <c r="BB224" s="81">
        <f t="shared" si="85"/>
        <v>3.0939999999999999</v>
      </c>
      <c r="BC224" s="92">
        <v>2.91</v>
      </c>
      <c r="BD224" s="82">
        <v>2.98</v>
      </c>
      <c r="BE224" s="82">
        <v>2.92</v>
      </c>
      <c r="BF224" s="92">
        <v>2.86</v>
      </c>
      <c r="BG224" s="81">
        <f t="shared" si="86"/>
        <v>2.9175</v>
      </c>
      <c r="BH224" s="92">
        <v>2.88</v>
      </c>
      <c r="BI224" s="82"/>
      <c r="BJ224" s="82"/>
      <c r="BK224" s="92"/>
      <c r="BL224" s="81">
        <f t="shared" si="87"/>
        <v>2.88</v>
      </c>
      <c r="BM224" s="92"/>
      <c r="BN224" s="92"/>
      <c r="BO224" s="92"/>
      <c r="BP224" s="92"/>
      <c r="BQ224" s="92"/>
      <c r="BR224" s="81" t="e">
        <f t="shared" si="88"/>
        <v>#DIV/0!</v>
      </c>
    </row>
    <row r="225" spans="1:70" ht="12.75" customHeight="1" x14ac:dyDescent="0.25">
      <c r="A225" s="17" t="str">
        <f>VLOOKUP(F225,'Location List'!$A$2:$T$644,20,FALSE)</f>
        <v>Chris Kelly</v>
      </c>
      <c r="B225" s="17" t="str">
        <f>VLOOKUP(F225,'Location List'!$A$2:$T$644,19,FALSE)</f>
        <v>Chris Parenti</v>
      </c>
      <c r="C225" s="17" t="str">
        <f>VLOOKUP(F225,'Location List'!$A$2:$T$644,18,FALSE)</f>
        <v>Jeff Morgan</v>
      </c>
      <c r="D225" s="17" t="str">
        <f>VLOOKUP(F225,'Location List'!$A$2:$T$644,9,FALSE)</f>
        <v>DANIEL BESSEMER</v>
      </c>
      <c r="E225" s="43" t="str">
        <f>VLOOKUP(F225,'Location List'!$A$2:$T$644,2,FALSE)</f>
        <v>WILKES BARRE</v>
      </c>
      <c r="F225" s="47">
        <v>533</v>
      </c>
      <c r="G225" s="91">
        <v>3.18</v>
      </c>
      <c r="H225" s="91">
        <v>3.23</v>
      </c>
      <c r="I225" s="91">
        <v>2.89</v>
      </c>
      <c r="J225" s="91">
        <v>2.78</v>
      </c>
      <c r="K225" s="51">
        <f t="shared" si="77"/>
        <v>3.02</v>
      </c>
      <c r="L225" s="91">
        <v>2.86</v>
      </c>
      <c r="M225" s="91">
        <v>2.87</v>
      </c>
      <c r="N225" s="91">
        <v>2.94</v>
      </c>
      <c r="O225" s="91">
        <v>2.81</v>
      </c>
      <c r="P225" s="51">
        <f t="shared" si="78"/>
        <v>2.87</v>
      </c>
      <c r="Q225" s="91">
        <v>2.9</v>
      </c>
      <c r="R225" s="91">
        <v>2.85</v>
      </c>
      <c r="S225" s="91"/>
      <c r="T225" s="91">
        <v>2.84</v>
      </c>
      <c r="U225" s="91">
        <v>2.92</v>
      </c>
      <c r="V225" s="51">
        <f t="shared" si="79"/>
        <v>2.8774999999999999</v>
      </c>
      <c r="W225" s="91">
        <v>3.12</v>
      </c>
      <c r="X225" s="91">
        <v>2.87</v>
      </c>
      <c r="Y225" s="91">
        <v>3.07</v>
      </c>
      <c r="Z225" s="91">
        <v>3.19</v>
      </c>
      <c r="AA225" s="59">
        <f t="shared" si="80"/>
        <v>3.0625</v>
      </c>
      <c r="AB225" s="91">
        <v>3.03</v>
      </c>
      <c r="AC225" s="91">
        <v>2.99</v>
      </c>
      <c r="AD225" s="91">
        <v>2.91</v>
      </c>
      <c r="AE225" s="82">
        <v>2.95</v>
      </c>
      <c r="AF225" s="59">
        <f t="shared" si="81"/>
        <v>2.9699999999999998</v>
      </c>
      <c r="AG225" s="91">
        <v>3.04</v>
      </c>
      <c r="AH225" s="91">
        <v>3.04</v>
      </c>
      <c r="AI225" s="91">
        <v>2.99</v>
      </c>
      <c r="AJ225" s="92">
        <v>3.12</v>
      </c>
      <c r="AK225" s="92">
        <v>3.1</v>
      </c>
      <c r="AL225" s="59">
        <f t="shared" si="82"/>
        <v>3.0625</v>
      </c>
      <c r="AM225" s="92">
        <v>3.19</v>
      </c>
      <c r="AN225" s="92">
        <v>3.19</v>
      </c>
      <c r="AO225" s="92">
        <v>2.9</v>
      </c>
      <c r="AP225" s="92">
        <v>2.93</v>
      </c>
      <c r="AQ225" s="59">
        <f t="shared" si="83"/>
        <v>3.0524999999999998</v>
      </c>
      <c r="AR225" s="120">
        <v>2.95</v>
      </c>
      <c r="AS225" s="92">
        <v>2.99</v>
      </c>
      <c r="AT225" s="92">
        <v>2.9</v>
      </c>
      <c r="AU225" s="92">
        <v>3.08</v>
      </c>
      <c r="AV225" s="81">
        <f t="shared" si="84"/>
        <v>2.98</v>
      </c>
      <c r="AW225" s="92">
        <v>2.95</v>
      </c>
      <c r="AX225" s="92">
        <v>2.85</v>
      </c>
      <c r="AY225" s="92">
        <v>2.82</v>
      </c>
      <c r="AZ225" s="92">
        <v>2.8</v>
      </c>
      <c r="BA225" s="92">
        <v>2.86</v>
      </c>
      <c r="BB225" s="81">
        <f t="shared" si="85"/>
        <v>2.8560000000000003</v>
      </c>
      <c r="BC225" s="92">
        <v>2.69</v>
      </c>
      <c r="BD225" s="82">
        <v>2.77</v>
      </c>
      <c r="BE225" s="82">
        <v>2.73</v>
      </c>
      <c r="BF225" s="92">
        <v>2.81</v>
      </c>
      <c r="BG225" s="81">
        <f t="shared" si="86"/>
        <v>2.75</v>
      </c>
      <c r="BH225" s="92">
        <v>2.63</v>
      </c>
      <c r="BI225" s="82"/>
      <c r="BJ225" s="82"/>
      <c r="BK225" s="92"/>
      <c r="BL225" s="81">
        <f t="shared" si="87"/>
        <v>2.63</v>
      </c>
      <c r="BM225" s="92"/>
      <c r="BN225" s="92"/>
      <c r="BO225" s="92"/>
      <c r="BP225" s="92"/>
      <c r="BQ225" s="92"/>
      <c r="BR225" s="81" t="e">
        <f t="shared" si="88"/>
        <v>#DIV/0!</v>
      </c>
    </row>
    <row r="226" spans="1:70" ht="12.75" customHeight="1" x14ac:dyDescent="0.25">
      <c r="A226" s="17" t="str">
        <f>VLOOKUP(F226,'Location List'!$A$2:$T$644,20,FALSE)</f>
        <v>Chris Kelly</v>
      </c>
      <c r="B226" s="17" t="str">
        <f>VLOOKUP(F226,'Location List'!$A$2:$T$644,19,FALSE)</f>
        <v>Chris Parenti</v>
      </c>
      <c r="C226" s="17" t="str">
        <f>VLOOKUP(F226,'Location List'!$A$2:$T$644,18,FALSE)</f>
        <v>Rick Reid</v>
      </c>
      <c r="D226" s="17" t="str">
        <f>VLOOKUP(F226,'Location List'!$A$2:$T$644,9,FALSE)</f>
        <v>DANIEL BESSEMER</v>
      </c>
      <c r="E226" s="43" t="str">
        <f>VLOOKUP(F226,'Location List'!$A$2:$T$644,2,FALSE)</f>
        <v>BRIDGEVILLE</v>
      </c>
      <c r="F226" s="47">
        <v>535</v>
      </c>
      <c r="G226" s="91">
        <v>3.27</v>
      </c>
      <c r="H226" s="91">
        <v>3.83</v>
      </c>
      <c r="I226" s="91">
        <v>3.17</v>
      </c>
      <c r="J226" s="91">
        <v>3.45</v>
      </c>
      <c r="K226" s="51">
        <f t="shared" si="77"/>
        <v>3.4299999999999997</v>
      </c>
      <c r="L226" s="91">
        <v>3.17</v>
      </c>
      <c r="M226" s="91">
        <v>2.96</v>
      </c>
      <c r="N226" s="91">
        <v>3.15</v>
      </c>
      <c r="O226" s="91">
        <v>2.92</v>
      </c>
      <c r="P226" s="51">
        <f t="shared" si="78"/>
        <v>3.05</v>
      </c>
      <c r="Q226" s="91">
        <v>2.95</v>
      </c>
      <c r="R226" s="91">
        <v>2.87</v>
      </c>
      <c r="S226" s="91"/>
      <c r="T226" s="91">
        <v>2.98</v>
      </c>
      <c r="U226" s="91">
        <v>3.28</v>
      </c>
      <c r="V226" s="51">
        <f t="shared" si="79"/>
        <v>3.02</v>
      </c>
      <c r="W226" s="91">
        <v>3.24</v>
      </c>
      <c r="X226" s="91">
        <v>3.19</v>
      </c>
      <c r="Y226" s="91">
        <v>3.48</v>
      </c>
      <c r="Z226" s="91">
        <v>3.06</v>
      </c>
      <c r="AA226" s="59">
        <f t="shared" si="80"/>
        <v>3.2425000000000002</v>
      </c>
      <c r="AB226" s="91">
        <v>2.94</v>
      </c>
      <c r="AC226" s="91">
        <v>3.03</v>
      </c>
      <c r="AD226" s="91">
        <v>3</v>
      </c>
      <c r="AE226" s="82">
        <v>2.96</v>
      </c>
      <c r="AF226" s="59">
        <f t="shared" si="81"/>
        <v>2.9824999999999999</v>
      </c>
      <c r="AG226" s="91">
        <v>3.08</v>
      </c>
      <c r="AH226" s="91">
        <v>2.95</v>
      </c>
      <c r="AI226" s="91">
        <v>3.08</v>
      </c>
      <c r="AJ226" s="92">
        <v>2.99</v>
      </c>
      <c r="AK226" s="92">
        <v>3.03</v>
      </c>
      <c r="AL226" s="59">
        <f t="shared" si="82"/>
        <v>3.0124999999999997</v>
      </c>
      <c r="AM226" s="92">
        <v>3.12</v>
      </c>
      <c r="AN226" s="92">
        <v>3.05</v>
      </c>
      <c r="AO226" s="92">
        <v>3.12</v>
      </c>
      <c r="AP226" s="92">
        <v>2.99</v>
      </c>
      <c r="AQ226" s="59">
        <f t="shared" si="83"/>
        <v>3.07</v>
      </c>
      <c r="AR226" s="120">
        <v>3.53</v>
      </c>
      <c r="AS226" s="92">
        <v>3.43</v>
      </c>
      <c r="AT226" s="92">
        <v>3.27</v>
      </c>
      <c r="AU226" s="92">
        <v>3.1</v>
      </c>
      <c r="AV226" s="81">
        <f t="shared" si="84"/>
        <v>3.3325</v>
      </c>
      <c r="AW226" s="92">
        <v>3.14</v>
      </c>
      <c r="AX226" s="92">
        <v>3.13</v>
      </c>
      <c r="AY226" s="92">
        <v>2.8</v>
      </c>
      <c r="AZ226" s="92">
        <v>2.89</v>
      </c>
      <c r="BA226" s="92">
        <v>2.87</v>
      </c>
      <c r="BB226" s="81">
        <f t="shared" si="85"/>
        <v>2.9660000000000002</v>
      </c>
      <c r="BC226" s="92">
        <v>2.84</v>
      </c>
      <c r="BD226" s="82">
        <v>2.75</v>
      </c>
      <c r="BE226" s="82">
        <v>2.78</v>
      </c>
      <c r="BF226" s="92">
        <v>2.82</v>
      </c>
      <c r="BG226" s="81">
        <f t="shared" si="86"/>
        <v>2.7974999999999999</v>
      </c>
      <c r="BH226" s="92">
        <v>2.89</v>
      </c>
      <c r="BI226" s="82"/>
      <c r="BJ226" s="82"/>
      <c r="BK226" s="92"/>
      <c r="BL226" s="81">
        <f t="shared" si="87"/>
        <v>2.89</v>
      </c>
      <c r="BM226" s="92"/>
      <c r="BN226" s="92"/>
      <c r="BO226" s="92"/>
      <c r="BP226" s="92"/>
      <c r="BQ226" s="92"/>
      <c r="BR226" s="81" t="e">
        <f t="shared" si="88"/>
        <v>#DIV/0!</v>
      </c>
    </row>
    <row r="227" spans="1:70" ht="12.75" customHeight="1" x14ac:dyDescent="0.25">
      <c r="A227" s="17" t="str">
        <f>VLOOKUP(F227,'Location List'!$A$2:$T$644,20,FALSE)</f>
        <v>Chris Kelly</v>
      </c>
      <c r="B227" s="17" t="str">
        <f>VLOOKUP(F227,'Location List'!$A$2:$T$644,19,FALSE)</f>
        <v>Chris Parenti</v>
      </c>
      <c r="C227" s="17" t="str">
        <f>VLOOKUP(F227,'Location List'!$A$2:$T$644,18,FALSE)</f>
        <v>Rick Reid</v>
      </c>
      <c r="D227" s="17" t="str">
        <f>VLOOKUP(F227,'Location List'!$A$2:$T$644,9,FALSE)</f>
        <v>DENNIS SANDERS</v>
      </c>
      <c r="E227" s="43" t="str">
        <f>VLOOKUP(F227,'Location List'!$A$2:$T$644,2,FALSE)</f>
        <v>ERIE</v>
      </c>
      <c r="F227" s="47">
        <v>536</v>
      </c>
      <c r="G227" s="91">
        <v>2.85</v>
      </c>
      <c r="H227" s="91">
        <v>2.86</v>
      </c>
      <c r="I227" s="91">
        <v>2.99</v>
      </c>
      <c r="J227" s="91">
        <v>2.73</v>
      </c>
      <c r="K227" s="51">
        <f t="shared" si="77"/>
        <v>2.8574999999999999</v>
      </c>
      <c r="L227" s="91">
        <v>2.83</v>
      </c>
      <c r="M227" s="91">
        <v>2.69</v>
      </c>
      <c r="N227" s="91">
        <v>2.73</v>
      </c>
      <c r="O227" s="91">
        <v>2.78</v>
      </c>
      <c r="P227" s="51">
        <f t="shared" si="78"/>
        <v>2.7574999999999998</v>
      </c>
      <c r="Q227" s="91">
        <v>2.99</v>
      </c>
      <c r="R227" s="91">
        <v>3.05</v>
      </c>
      <c r="S227" s="91"/>
      <c r="T227" s="91">
        <v>3.23</v>
      </c>
      <c r="U227" s="91">
        <v>3.12</v>
      </c>
      <c r="V227" s="51">
        <f t="shared" si="79"/>
        <v>3.0975000000000001</v>
      </c>
      <c r="W227" s="91">
        <v>3.12</v>
      </c>
      <c r="X227" s="91">
        <v>3.18</v>
      </c>
      <c r="Y227" s="91">
        <v>2.96</v>
      </c>
      <c r="Z227" s="91">
        <v>3.07</v>
      </c>
      <c r="AA227" s="59">
        <f t="shared" si="80"/>
        <v>3.0825000000000005</v>
      </c>
      <c r="AB227" s="91">
        <v>2.82</v>
      </c>
      <c r="AC227" s="91">
        <v>3.03</v>
      </c>
      <c r="AD227" s="91">
        <v>3.04</v>
      </c>
      <c r="AE227" s="82">
        <v>3.06</v>
      </c>
      <c r="AF227" s="59">
        <f t="shared" si="81"/>
        <v>2.9875000000000003</v>
      </c>
      <c r="AG227" s="91">
        <v>3.1</v>
      </c>
      <c r="AH227" s="91">
        <v>2.94</v>
      </c>
      <c r="AI227" s="91">
        <v>3.14</v>
      </c>
      <c r="AJ227" s="92">
        <v>2.87</v>
      </c>
      <c r="AK227" s="92">
        <v>3</v>
      </c>
      <c r="AL227" s="59">
        <f t="shared" si="82"/>
        <v>2.9874999999999998</v>
      </c>
      <c r="AM227" s="92">
        <v>3.3</v>
      </c>
      <c r="AN227" s="92">
        <v>3.14</v>
      </c>
      <c r="AO227" s="92">
        <v>3.03</v>
      </c>
      <c r="AP227" s="92">
        <v>2.93</v>
      </c>
      <c r="AQ227" s="59">
        <f t="shared" si="83"/>
        <v>3.0999999999999996</v>
      </c>
      <c r="AR227" s="120">
        <v>2.97</v>
      </c>
      <c r="AS227" s="92">
        <v>2.88</v>
      </c>
      <c r="AT227" s="92">
        <v>2.98</v>
      </c>
      <c r="AU227" s="92">
        <v>3.01</v>
      </c>
      <c r="AV227" s="81">
        <f t="shared" si="84"/>
        <v>2.96</v>
      </c>
      <c r="AW227" s="92">
        <v>2.94</v>
      </c>
      <c r="AX227" s="92">
        <v>3.11</v>
      </c>
      <c r="AY227" s="92">
        <v>3.04</v>
      </c>
      <c r="AZ227" s="92">
        <v>2.81</v>
      </c>
      <c r="BA227" s="92">
        <v>3.14</v>
      </c>
      <c r="BB227" s="81">
        <f t="shared" si="85"/>
        <v>3.008</v>
      </c>
      <c r="BC227" s="92">
        <v>2.77</v>
      </c>
      <c r="BD227" s="82">
        <v>2.73</v>
      </c>
      <c r="BE227" s="82">
        <v>2.84</v>
      </c>
      <c r="BF227" s="92">
        <v>2.82</v>
      </c>
      <c r="BG227" s="81">
        <f t="shared" si="86"/>
        <v>2.79</v>
      </c>
      <c r="BH227" s="92">
        <v>2.87</v>
      </c>
      <c r="BI227" s="82"/>
      <c r="BJ227" s="82"/>
      <c r="BK227" s="92"/>
      <c r="BL227" s="81">
        <f t="shared" si="87"/>
        <v>2.87</v>
      </c>
      <c r="BM227" s="92"/>
      <c r="BN227" s="92"/>
      <c r="BO227" s="92"/>
      <c r="BP227" s="92"/>
      <c r="BQ227" s="92"/>
      <c r="BR227" s="81" t="e">
        <f t="shared" si="88"/>
        <v>#DIV/0!</v>
      </c>
    </row>
    <row r="228" spans="1:70" ht="12.75" customHeight="1" x14ac:dyDescent="0.25">
      <c r="A228" s="17" t="str">
        <f>VLOOKUP(F228,'Location List'!$A$2:$T$644,20,FALSE)</f>
        <v>Chris Kelly</v>
      </c>
      <c r="B228" s="17" t="str">
        <f>VLOOKUP(F228,'Location List'!$A$2:$T$644,19,FALSE)</f>
        <v>Chris Parenti</v>
      </c>
      <c r="C228" s="17" t="str">
        <f>VLOOKUP(F228,'Location List'!$A$2:$T$644,18,FALSE)</f>
        <v>Jeff Morgan</v>
      </c>
      <c r="D228" s="17" t="str">
        <f>VLOOKUP(F228,'Location List'!$A$2:$T$644,9,FALSE)</f>
        <v>DANIEL BESSEMER</v>
      </c>
      <c r="E228" s="43" t="str">
        <f>VLOOKUP(F228,'Location List'!$A$2:$T$644,2,FALSE)</f>
        <v>SCRANTON</v>
      </c>
      <c r="F228" s="47">
        <v>541</v>
      </c>
      <c r="G228" s="91">
        <v>3.01</v>
      </c>
      <c r="H228" s="91">
        <v>2.91</v>
      </c>
      <c r="I228" s="91">
        <v>2.93</v>
      </c>
      <c r="J228" s="91">
        <v>3.03</v>
      </c>
      <c r="K228" s="51">
        <f t="shared" si="77"/>
        <v>2.9699999999999998</v>
      </c>
      <c r="L228" s="91">
        <v>2.95</v>
      </c>
      <c r="M228" s="91">
        <v>2.94</v>
      </c>
      <c r="N228" s="91">
        <v>3.01</v>
      </c>
      <c r="O228" s="91">
        <v>3.1</v>
      </c>
      <c r="P228" s="51">
        <f t="shared" si="78"/>
        <v>3</v>
      </c>
      <c r="Q228" s="91">
        <v>3</v>
      </c>
      <c r="R228" s="91">
        <v>2.84</v>
      </c>
      <c r="S228" s="91"/>
      <c r="T228" s="91">
        <v>3.03</v>
      </c>
      <c r="U228" s="91">
        <v>3</v>
      </c>
      <c r="V228" s="51">
        <f t="shared" si="79"/>
        <v>2.9674999999999998</v>
      </c>
      <c r="W228" s="91">
        <v>3.03</v>
      </c>
      <c r="X228" s="91">
        <v>2.96</v>
      </c>
      <c r="Y228" s="91">
        <v>2.99</v>
      </c>
      <c r="Z228" s="91">
        <v>2.94</v>
      </c>
      <c r="AA228" s="59">
        <f t="shared" si="80"/>
        <v>2.98</v>
      </c>
      <c r="AB228" s="91">
        <v>3.01</v>
      </c>
      <c r="AC228" s="91">
        <v>3.05</v>
      </c>
      <c r="AD228" s="91">
        <v>3</v>
      </c>
      <c r="AE228" s="82">
        <v>2.97</v>
      </c>
      <c r="AF228" s="59">
        <f t="shared" si="81"/>
        <v>3.0074999999999998</v>
      </c>
      <c r="AG228" s="91">
        <v>3.02</v>
      </c>
      <c r="AH228" s="91">
        <v>2.96</v>
      </c>
      <c r="AI228" s="91">
        <v>3.08</v>
      </c>
      <c r="AJ228" s="92">
        <v>3.09</v>
      </c>
      <c r="AK228" s="92">
        <v>3.08</v>
      </c>
      <c r="AL228" s="59">
        <f t="shared" si="82"/>
        <v>3.0524999999999998</v>
      </c>
      <c r="AM228" s="92">
        <v>2.93</v>
      </c>
      <c r="AN228" s="92">
        <v>3.06</v>
      </c>
      <c r="AO228" s="92">
        <v>3.27</v>
      </c>
      <c r="AP228" s="92">
        <v>2.99</v>
      </c>
      <c r="AQ228" s="59">
        <f t="shared" si="83"/>
        <v>3.0625</v>
      </c>
      <c r="AR228" s="120">
        <v>2.97</v>
      </c>
      <c r="AS228" s="92">
        <v>2.87</v>
      </c>
      <c r="AT228" s="92">
        <v>2.87</v>
      </c>
      <c r="AU228" s="92">
        <v>2.99</v>
      </c>
      <c r="AV228" s="81">
        <f t="shared" si="84"/>
        <v>2.9250000000000003</v>
      </c>
      <c r="AW228" s="92">
        <v>2.81</v>
      </c>
      <c r="AX228" s="92">
        <v>2.72</v>
      </c>
      <c r="AY228" s="92">
        <v>2.69</v>
      </c>
      <c r="AZ228" s="92">
        <v>2.8</v>
      </c>
      <c r="BA228" s="92">
        <v>2.96</v>
      </c>
      <c r="BB228" s="81">
        <f t="shared" si="85"/>
        <v>2.7960000000000003</v>
      </c>
      <c r="BC228" s="92">
        <v>2.81</v>
      </c>
      <c r="BD228" s="82">
        <v>2.86</v>
      </c>
      <c r="BE228" s="82">
        <v>2.81</v>
      </c>
      <c r="BF228" s="92">
        <v>2.83</v>
      </c>
      <c r="BG228" s="81">
        <f t="shared" si="86"/>
        <v>2.8275000000000001</v>
      </c>
      <c r="BH228" s="92">
        <v>2.89</v>
      </c>
      <c r="BI228" s="82"/>
      <c r="BJ228" s="82"/>
      <c r="BK228" s="92"/>
      <c r="BL228" s="81">
        <f t="shared" si="87"/>
        <v>2.89</v>
      </c>
      <c r="BM228" s="92"/>
      <c r="BN228" s="92"/>
      <c r="BO228" s="92"/>
      <c r="BP228" s="92"/>
      <c r="BQ228" s="92"/>
      <c r="BR228" s="81" t="e">
        <f t="shared" si="88"/>
        <v>#DIV/0!</v>
      </c>
    </row>
    <row r="229" spans="1:70" ht="12.75" customHeight="1" x14ac:dyDescent="0.25">
      <c r="A229" s="17" t="str">
        <f>VLOOKUP(F229,'Location List'!$A$2:$T$644,20,FALSE)</f>
        <v>Chris Kelly</v>
      </c>
      <c r="B229" s="17" t="str">
        <f>VLOOKUP(F229,'Location List'!$A$2:$T$644,19,FALSE)</f>
        <v>Chris Parenti</v>
      </c>
      <c r="C229" s="17" t="str">
        <f>VLOOKUP(F229,'Location List'!$A$2:$T$644,18,FALSE)</f>
        <v>Jose Urena</v>
      </c>
      <c r="D229" s="17" t="str">
        <f>VLOOKUP(F229,'Location List'!$A$2:$T$644,9,FALSE)</f>
        <v>Taurean Silas</v>
      </c>
      <c r="E229" s="43" t="str">
        <f>VLOOKUP(F229,'Location List'!$A$2:$T$644,2,FALSE)</f>
        <v>UNION</v>
      </c>
      <c r="F229" s="47">
        <v>542</v>
      </c>
      <c r="G229" s="91">
        <v>3.16</v>
      </c>
      <c r="H229" s="91">
        <v>2.59</v>
      </c>
      <c r="I229" s="91">
        <v>2.36</v>
      </c>
      <c r="J229" s="91">
        <v>2.35</v>
      </c>
      <c r="K229" s="51">
        <f t="shared" si="77"/>
        <v>2.6149999999999998</v>
      </c>
      <c r="L229" s="91">
        <v>2.35</v>
      </c>
      <c r="M229" s="91">
        <v>2.6</v>
      </c>
      <c r="N229" s="91">
        <v>2.61</v>
      </c>
      <c r="O229" s="91">
        <v>2.5499999999999998</v>
      </c>
      <c r="P229" s="51">
        <f t="shared" si="78"/>
        <v>2.5274999999999999</v>
      </c>
      <c r="Q229" s="91">
        <v>2.4700000000000002</v>
      </c>
      <c r="R229" s="91">
        <v>2.5099999999999998</v>
      </c>
      <c r="S229" s="91"/>
      <c r="T229" s="91">
        <v>2.58</v>
      </c>
      <c r="U229" s="91">
        <v>2.5299999999999998</v>
      </c>
      <c r="V229" s="51">
        <f t="shared" si="79"/>
        <v>2.5225</v>
      </c>
      <c r="W229" s="91">
        <v>2.6</v>
      </c>
      <c r="X229" s="91">
        <v>2.4700000000000002</v>
      </c>
      <c r="Y229" s="91">
        <v>2.61</v>
      </c>
      <c r="Z229" s="91">
        <v>3.06</v>
      </c>
      <c r="AA229" s="59">
        <f t="shared" si="80"/>
        <v>2.6850000000000001</v>
      </c>
      <c r="AB229" s="91">
        <v>2.59</v>
      </c>
      <c r="AC229" s="91">
        <v>2.64</v>
      </c>
      <c r="AD229" s="91">
        <v>3.09</v>
      </c>
      <c r="AE229" s="82">
        <v>2.64</v>
      </c>
      <c r="AF229" s="59">
        <f t="shared" si="81"/>
        <v>2.74</v>
      </c>
      <c r="AG229" s="91">
        <v>2.7</v>
      </c>
      <c r="AH229" s="91">
        <v>3.43</v>
      </c>
      <c r="AI229" s="91">
        <v>3.84</v>
      </c>
      <c r="AJ229" s="92">
        <v>3.83</v>
      </c>
      <c r="AK229" s="92">
        <v>3.32</v>
      </c>
      <c r="AL229" s="59">
        <f t="shared" si="82"/>
        <v>3.605</v>
      </c>
      <c r="AM229" s="92">
        <v>3.37</v>
      </c>
      <c r="AN229" s="92">
        <v>2.76</v>
      </c>
      <c r="AO229" s="92">
        <v>3.72</v>
      </c>
      <c r="AP229" s="92">
        <v>2.96</v>
      </c>
      <c r="AQ229" s="59">
        <f t="shared" si="83"/>
        <v>3.2024999999999997</v>
      </c>
      <c r="AR229" s="120">
        <v>2.81</v>
      </c>
      <c r="AS229" s="92">
        <v>2.87</v>
      </c>
      <c r="AT229" s="92">
        <v>2.91</v>
      </c>
      <c r="AU229" s="92">
        <v>3.29</v>
      </c>
      <c r="AV229" s="81">
        <f t="shared" si="84"/>
        <v>2.9699999999999998</v>
      </c>
      <c r="AW229" s="92">
        <v>2.9</v>
      </c>
      <c r="AX229" s="92">
        <v>2.97</v>
      </c>
      <c r="AY229" s="92">
        <v>3.24</v>
      </c>
      <c r="AZ229" s="92">
        <v>2.95</v>
      </c>
      <c r="BA229" s="92">
        <v>3.42</v>
      </c>
      <c r="BB229" s="81">
        <f t="shared" si="85"/>
        <v>3.0959999999999996</v>
      </c>
      <c r="BC229" s="92">
        <v>2.71</v>
      </c>
      <c r="BD229" s="82">
        <v>2.82</v>
      </c>
      <c r="BE229" s="82">
        <v>2.79</v>
      </c>
      <c r="BF229" s="92">
        <v>2.91</v>
      </c>
      <c r="BG229" s="81">
        <f t="shared" si="86"/>
        <v>2.8075000000000001</v>
      </c>
      <c r="BH229" s="92">
        <v>2.46</v>
      </c>
      <c r="BI229" s="82"/>
      <c r="BJ229" s="82"/>
      <c r="BK229" s="92"/>
      <c r="BL229" s="81">
        <f t="shared" si="87"/>
        <v>2.46</v>
      </c>
      <c r="BM229" s="92"/>
      <c r="BN229" s="92"/>
      <c r="BO229" s="92"/>
      <c r="BP229" s="92"/>
      <c r="BQ229" s="92"/>
      <c r="BR229" s="81" t="e">
        <f t="shared" si="88"/>
        <v>#DIV/0!</v>
      </c>
    </row>
    <row r="230" spans="1:70" ht="12.75" customHeight="1" x14ac:dyDescent="0.25">
      <c r="A230" s="17" t="str">
        <f>VLOOKUP(F230,'Location List'!$A$2:$T$644,20,FALSE)</f>
        <v>Chris Kelly</v>
      </c>
      <c r="B230" s="17" t="str">
        <f>VLOOKUP(F230,'Location List'!$A$2:$T$644,19,FALSE)</f>
        <v>Chris Parenti</v>
      </c>
      <c r="C230" s="17" t="str">
        <f>VLOOKUP(F230,'Location List'!$A$2:$T$644,18,FALSE)</f>
        <v>Rick Reid</v>
      </c>
      <c r="D230" s="17" t="str">
        <f>VLOOKUP(F230,'Location List'!$A$2:$T$644,9,FALSE)</f>
        <v>DANIEL BESSEMER</v>
      </c>
      <c r="E230" s="43" t="str">
        <f>VLOOKUP(F230,'Location List'!$A$2:$T$644,2,FALSE)</f>
        <v>NORTH HILLS</v>
      </c>
      <c r="F230" s="47">
        <v>544</v>
      </c>
      <c r="G230" s="91">
        <v>3.12</v>
      </c>
      <c r="H230" s="91">
        <v>3.17</v>
      </c>
      <c r="I230" s="91">
        <v>2.95</v>
      </c>
      <c r="J230" s="91">
        <v>3.21</v>
      </c>
      <c r="K230" s="51">
        <f t="shared" si="77"/>
        <v>3.1124999999999998</v>
      </c>
      <c r="L230" s="91">
        <v>2.88</v>
      </c>
      <c r="M230" s="91">
        <v>2.84</v>
      </c>
      <c r="N230" s="91">
        <v>3.1</v>
      </c>
      <c r="O230" s="91">
        <v>3.06</v>
      </c>
      <c r="P230" s="51">
        <f t="shared" si="78"/>
        <v>2.97</v>
      </c>
      <c r="Q230" s="91">
        <v>2.83</v>
      </c>
      <c r="R230" s="91">
        <v>2.9</v>
      </c>
      <c r="S230" s="91"/>
      <c r="T230" s="91">
        <v>3.16</v>
      </c>
      <c r="U230" s="91">
        <v>3.38</v>
      </c>
      <c r="V230" s="51">
        <f t="shared" si="79"/>
        <v>3.0674999999999999</v>
      </c>
      <c r="W230" s="91">
        <v>2.88</v>
      </c>
      <c r="X230" s="91">
        <v>3.12</v>
      </c>
      <c r="Y230" s="91">
        <v>3.14</v>
      </c>
      <c r="Z230" s="91">
        <v>3</v>
      </c>
      <c r="AA230" s="59">
        <f t="shared" si="80"/>
        <v>3.0350000000000001</v>
      </c>
      <c r="AB230" s="91">
        <v>3.21</v>
      </c>
      <c r="AC230" s="91">
        <v>3.07</v>
      </c>
      <c r="AD230" s="91">
        <v>2.81</v>
      </c>
      <c r="AE230" s="82">
        <v>2.91</v>
      </c>
      <c r="AF230" s="59">
        <f t="shared" si="81"/>
        <v>3</v>
      </c>
      <c r="AG230" s="91">
        <v>3</v>
      </c>
      <c r="AH230" s="91">
        <v>3.06</v>
      </c>
      <c r="AI230" s="91">
        <v>2.94</v>
      </c>
      <c r="AJ230" s="92">
        <v>2.9</v>
      </c>
      <c r="AK230" s="92">
        <v>3</v>
      </c>
      <c r="AL230" s="59">
        <f t="shared" si="82"/>
        <v>2.9750000000000001</v>
      </c>
      <c r="AM230" s="92">
        <v>2.96</v>
      </c>
      <c r="AN230" s="92">
        <v>2.77</v>
      </c>
      <c r="AO230" s="92">
        <v>2.8</v>
      </c>
      <c r="AP230" s="92">
        <v>2.85</v>
      </c>
      <c r="AQ230" s="59">
        <f t="shared" si="83"/>
        <v>2.8450000000000002</v>
      </c>
      <c r="AR230" s="120">
        <v>2.92</v>
      </c>
      <c r="AS230" s="92">
        <v>2.97</v>
      </c>
      <c r="AT230" s="92">
        <v>2.94</v>
      </c>
      <c r="AU230" s="92">
        <v>2.96</v>
      </c>
      <c r="AV230" s="81">
        <f t="shared" si="84"/>
        <v>2.9474999999999998</v>
      </c>
      <c r="AW230" s="92">
        <v>2.85</v>
      </c>
      <c r="AX230" s="92">
        <v>2.66</v>
      </c>
      <c r="AY230" s="92">
        <v>2.98</v>
      </c>
      <c r="AZ230" s="92">
        <v>2.56</v>
      </c>
      <c r="BA230" s="92">
        <v>2.67</v>
      </c>
      <c r="BB230" s="81">
        <f t="shared" si="85"/>
        <v>2.7440000000000002</v>
      </c>
      <c r="BC230" s="92">
        <v>3.22</v>
      </c>
      <c r="BD230" s="82">
        <v>2.78</v>
      </c>
      <c r="BE230" s="82">
        <v>2.7</v>
      </c>
      <c r="BF230" s="92">
        <v>2.81</v>
      </c>
      <c r="BG230" s="81">
        <f t="shared" si="86"/>
        <v>2.8774999999999999</v>
      </c>
      <c r="BH230" s="92">
        <v>2.94</v>
      </c>
      <c r="BI230" s="82"/>
      <c r="BJ230" s="82"/>
      <c r="BK230" s="92"/>
      <c r="BL230" s="81">
        <f t="shared" si="87"/>
        <v>2.94</v>
      </c>
      <c r="BM230" s="92"/>
      <c r="BN230" s="92"/>
      <c r="BO230" s="92"/>
      <c r="BP230" s="92"/>
      <c r="BQ230" s="92"/>
      <c r="BR230" s="81" t="e">
        <f t="shared" si="88"/>
        <v>#DIV/0!</v>
      </c>
    </row>
    <row r="231" spans="1:70" ht="12.75" customHeight="1" x14ac:dyDescent="0.25">
      <c r="A231" s="17" t="str">
        <f>VLOOKUP(F231,'Location List'!$A$2:$T$644,20,FALSE)</f>
        <v>Chris Kelly</v>
      </c>
      <c r="B231" s="17" t="str">
        <f>VLOOKUP(F231,'Location List'!$A$2:$T$644,19,FALSE)</f>
        <v>Chris Parenti</v>
      </c>
      <c r="C231" s="17" t="str">
        <f>VLOOKUP(F231,'Location List'!$A$2:$T$644,18,FALSE)</f>
        <v>Robert Lane</v>
      </c>
      <c r="D231" s="17" t="str">
        <f>VLOOKUP(F231,'Location List'!$A$2:$T$644,9,FALSE)</f>
        <v>SUSAN JENSEN</v>
      </c>
      <c r="E231" s="43" t="str">
        <f>VLOOKUP(F231,'Location List'!$A$2:$T$644,2,FALSE)</f>
        <v>FREDERICKSBURG</v>
      </c>
      <c r="F231" s="47">
        <v>545</v>
      </c>
      <c r="G231" s="91">
        <v>3.23</v>
      </c>
      <c r="H231" s="91">
        <v>3.14</v>
      </c>
      <c r="I231" s="91">
        <v>3.41</v>
      </c>
      <c r="J231" s="91">
        <v>3.47</v>
      </c>
      <c r="K231" s="51">
        <f t="shared" si="77"/>
        <v>3.3125000000000004</v>
      </c>
      <c r="L231" s="91">
        <v>3.33</v>
      </c>
      <c r="M231" s="91">
        <v>3.01</v>
      </c>
      <c r="N231" s="91">
        <v>3.12</v>
      </c>
      <c r="O231" s="91">
        <v>3.03</v>
      </c>
      <c r="P231" s="51">
        <f t="shared" si="78"/>
        <v>3.1225000000000001</v>
      </c>
      <c r="Q231" s="91">
        <v>2.78</v>
      </c>
      <c r="R231" s="91">
        <v>2.84</v>
      </c>
      <c r="S231" s="91"/>
      <c r="T231" s="91">
        <v>2.85</v>
      </c>
      <c r="U231" s="91">
        <v>2.85</v>
      </c>
      <c r="V231" s="51">
        <f t="shared" si="79"/>
        <v>2.8299999999999996</v>
      </c>
      <c r="W231" s="91">
        <v>2.76</v>
      </c>
      <c r="X231" s="91">
        <v>2.73</v>
      </c>
      <c r="Y231" s="91">
        <v>2.72</v>
      </c>
      <c r="Z231" s="91">
        <v>2.86</v>
      </c>
      <c r="AA231" s="59">
        <f t="shared" si="80"/>
        <v>2.7675000000000001</v>
      </c>
      <c r="AB231" s="91">
        <v>2.78</v>
      </c>
      <c r="AC231" s="91">
        <v>2.98</v>
      </c>
      <c r="AD231" s="91">
        <v>2.9</v>
      </c>
      <c r="AE231" s="82">
        <v>2.91</v>
      </c>
      <c r="AF231" s="59">
        <f t="shared" si="81"/>
        <v>2.8925000000000001</v>
      </c>
      <c r="AG231" s="91">
        <v>2.99</v>
      </c>
      <c r="AH231" s="91">
        <v>3.25</v>
      </c>
      <c r="AI231" s="91">
        <v>3.07</v>
      </c>
      <c r="AJ231" s="92">
        <v>3.21</v>
      </c>
      <c r="AK231" s="92">
        <v>3.68</v>
      </c>
      <c r="AL231" s="59">
        <f t="shared" si="82"/>
        <v>3.3025000000000002</v>
      </c>
      <c r="AM231" s="92">
        <v>3.5</v>
      </c>
      <c r="AN231" s="92">
        <v>3.25</v>
      </c>
      <c r="AO231" s="92">
        <v>3.3</v>
      </c>
      <c r="AP231" s="92">
        <v>3.31</v>
      </c>
      <c r="AQ231" s="59">
        <f t="shared" si="83"/>
        <v>3.3400000000000003</v>
      </c>
      <c r="AR231" s="120">
        <v>3.32</v>
      </c>
      <c r="AS231" s="92">
        <v>3.51</v>
      </c>
      <c r="AT231" s="92">
        <v>3.7</v>
      </c>
      <c r="AU231" s="92">
        <v>3.61</v>
      </c>
      <c r="AV231" s="81">
        <f t="shared" si="84"/>
        <v>3.5350000000000001</v>
      </c>
      <c r="AW231" s="92">
        <v>3.51</v>
      </c>
      <c r="AX231" s="92">
        <v>3.21</v>
      </c>
      <c r="AY231" s="92">
        <v>3.12</v>
      </c>
      <c r="AZ231" s="92">
        <v>3.33</v>
      </c>
      <c r="BA231" s="92">
        <v>3.18</v>
      </c>
      <c r="BB231" s="81">
        <f t="shared" si="85"/>
        <v>3.2700000000000005</v>
      </c>
      <c r="BC231" s="92">
        <v>3.18</v>
      </c>
      <c r="BD231" s="82">
        <v>3.52</v>
      </c>
      <c r="BE231" s="82">
        <v>3.18</v>
      </c>
      <c r="BF231" s="92">
        <v>3.53</v>
      </c>
      <c r="BG231" s="81">
        <f t="shared" si="86"/>
        <v>3.3525</v>
      </c>
      <c r="BH231" s="92">
        <v>3.25</v>
      </c>
      <c r="BI231" s="82"/>
      <c r="BJ231" s="82"/>
      <c r="BK231" s="92"/>
      <c r="BL231" s="81">
        <f t="shared" si="87"/>
        <v>3.25</v>
      </c>
      <c r="BM231" s="92"/>
      <c r="BN231" s="92"/>
      <c r="BO231" s="92"/>
      <c r="BP231" s="92"/>
      <c r="BQ231" s="92"/>
      <c r="BR231" s="81" t="e">
        <f t="shared" si="88"/>
        <v>#DIV/0!</v>
      </c>
    </row>
    <row r="232" spans="1:70" ht="12.75" customHeight="1" x14ac:dyDescent="0.25">
      <c r="A232" s="17" t="str">
        <f>VLOOKUP(F232,'Location List'!$A$2:$T$644,20,FALSE)</f>
        <v>Chris Kelly</v>
      </c>
      <c r="B232" s="17" t="str">
        <f>VLOOKUP(F232,'Location List'!$A$2:$T$644,19,FALSE)</f>
        <v>Chris Parenti</v>
      </c>
      <c r="C232" s="17" t="str">
        <f>VLOOKUP(F232,'Location List'!$A$2:$T$644,18,FALSE)</f>
        <v>Jeff Baker</v>
      </c>
      <c r="D232" s="17" t="str">
        <f>VLOOKUP(F232,'Location List'!$A$2:$T$644,9,FALSE)</f>
        <v>DENNIS SANDERS</v>
      </c>
      <c r="E232" s="43" t="str">
        <f>VLOOKUP(F232,'Location List'!$A$2:$T$644,2,FALSE)</f>
        <v>MAYFIELD HEIGHTS</v>
      </c>
      <c r="F232" s="47">
        <v>547</v>
      </c>
      <c r="G232" s="91">
        <v>2.98</v>
      </c>
      <c r="H232" s="91">
        <v>3.23</v>
      </c>
      <c r="I232" s="91">
        <v>2.89</v>
      </c>
      <c r="J232" s="91">
        <v>2.74</v>
      </c>
      <c r="K232" s="51">
        <f t="shared" si="77"/>
        <v>2.96</v>
      </c>
      <c r="L232" s="91">
        <v>2.81</v>
      </c>
      <c r="M232" s="91">
        <v>2.94</v>
      </c>
      <c r="N232" s="91">
        <v>2.95</v>
      </c>
      <c r="O232" s="91">
        <v>2.94</v>
      </c>
      <c r="P232" s="51">
        <f t="shared" si="78"/>
        <v>2.9099999999999997</v>
      </c>
      <c r="Q232" s="91">
        <v>2.78</v>
      </c>
      <c r="R232" s="91">
        <v>2.93</v>
      </c>
      <c r="S232" s="91"/>
      <c r="T232" s="91">
        <v>2.96</v>
      </c>
      <c r="U232" s="91">
        <v>3.04</v>
      </c>
      <c r="V232" s="51">
        <f t="shared" si="79"/>
        <v>2.9275000000000002</v>
      </c>
      <c r="W232" s="91">
        <v>3.04</v>
      </c>
      <c r="X232" s="91">
        <v>2.87</v>
      </c>
      <c r="Y232" s="91">
        <v>3.36</v>
      </c>
      <c r="Z232" s="91">
        <v>3.21</v>
      </c>
      <c r="AA232" s="59">
        <f t="shared" si="80"/>
        <v>3.12</v>
      </c>
      <c r="AB232" s="91">
        <v>3.38</v>
      </c>
      <c r="AC232" s="91">
        <v>2.79</v>
      </c>
      <c r="AD232" s="91">
        <v>2.94</v>
      </c>
      <c r="AE232" s="82">
        <v>2.9</v>
      </c>
      <c r="AF232" s="59">
        <f t="shared" si="81"/>
        <v>3.0024999999999999</v>
      </c>
      <c r="AG232" s="91">
        <v>3.42</v>
      </c>
      <c r="AH232" s="91">
        <v>3.03</v>
      </c>
      <c r="AI232" s="91">
        <v>3.46</v>
      </c>
      <c r="AJ232" s="92">
        <v>3.26</v>
      </c>
      <c r="AK232" s="92">
        <v>3.02</v>
      </c>
      <c r="AL232" s="59">
        <f t="shared" si="82"/>
        <v>3.1924999999999999</v>
      </c>
      <c r="AM232" s="92">
        <v>2.72</v>
      </c>
      <c r="AN232" s="92">
        <v>2.95</v>
      </c>
      <c r="AO232" s="92">
        <v>2.86</v>
      </c>
      <c r="AP232" s="92">
        <v>2.68</v>
      </c>
      <c r="AQ232" s="59">
        <f t="shared" si="83"/>
        <v>2.8024999999999998</v>
      </c>
      <c r="AR232" s="120">
        <v>2.61</v>
      </c>
      <c r="AS232" s="92">
        <v>2.75</v>
      </c>
      <c r="AT232" s="92">
        <v>2.61</v>
      </c>
      <c r="AU232" s="92">
        <v>3.09</v>
      </c>
      <c r="AV232" s="81">
        <f t="shared" si="84"/>
        <v>2.7649999999999997</v>
      </c>
      <c r="AW232" s="92">
        <v>2.8</v>
      </c>
      <c r="AX232" s="92">
        <v>3.39</v>
      </c>
      <c r="AY232" s="92">
        <v>3.18</v>
      </c>
      <c r="AZ232" s="92">
        <v>2.66</v>
      </c>
      <c r="BA232" s="92">
        <v>2.95</v>
      </c>
      <c r="BB232" s="81">
        <f t="shared" si="85"/>
        <v>2.996</v>
      </c>
      <c r="BC232" s="92">
        <v>2.77</v>
      </c>
      <c r="BD232" s="82">
        <v>3</v>
      </c>
      <c r="BE232" s="82">
        <v>2.93</v>
      </c>
      <c r="BF232" s="92">
        <v>2.67</v>
      </c>
      <c r="BG232" s="81">
        <f t="shared" si="86"/>
        <v>2.8424999999999998</v>
      </c>
      <c r="BH232" s="92">
        <v>3.49</v>
      </c>
      <c r="BI232" s="82"/>
      <c r="BJ232" s="82"/>
      <c r="BK232" s="92"/>
      <c r="BL232" s="81">
        <f t="shared" si="87"/>
        <v>3.49</v>
      </c>
      <c r="BM232" s="92"/>
      <c r="BN232" s="92"/>
      <c r="BO232" s="92"/>
      <c r="BP232" s="92"/>
      <c r="BQ232" s="92"/>
      <c r="BR232" s="81" t="e">
        <f t="shared" si="88"/>
        <v>#DIV/0!</v>
      </c>
    </row>
    <row r="233" spans="1:70" ht="12.75" customHeight="1" x14ac:dyDescent="0.25">
      <c r="A233" s="17" t="str">
        <f>VLOOKUP(F233,'Location List'!$A$2:$T$644,20,FALSE)</f>
        <v>Chris Kelly</v>
      </c>
      <c r="B233" s="17" t="str">
        <f>VLOOKUP(F233,'Location List'!$A$2:$T$644,19,FALSE)</f>
        <v>Chris Parenti</v>
      </c>
      <c r="C233" s="17" t="str">
        <f>VLOOKUP(F233,'Location List'!$A$2:$T$644,18,FALSE)</f>
        <v>Troy Hinton</v>
      </c>
      <c r="D233" s="17" t="str">
        <f>VLOOKUP(F233,'Location List'!$A$2:$T$644,9,FALSE)</f>
        <v>SUSAN JENSEN</v>
      </c>
      <c r="E233" s="43" t="str">
        <f>VLOOKUP(F233,'Location List'!$A$2:$T$644,2,FALSE)</f>
        <v>VIRGINIA BEACH</v>
      </c>
      <c r="F233" s="47">
        <v>548</v>
      </c>
      <c r="G233" s="91">
        <v>3.1</v>
      </c>
      <c r="H233" s="91">
        <v>3.03</v>
      </c>
      <c r="I233" s="91">
        <v>2.93</v>
      </c>
      <c r="J233" s="91">
        <v>3.08</v>
      </c>
      <c r="K233" s="51">
        <f t="shared" si="77"/>
        <v>3.0350000000000001</v>
      </c>
      <c r="L233" s="91">
        <v>2.94</v>
      </c>
      <c r="M233" s="91">
        <v>2.94</v>
      </c>
      <c r="N233" s="91">
        <v>3.11</v>
      </c>
      <c r="O233" s="91">
        <v>3.01</v>
      </c>
      <c r="P233" s="51">
        <f t="shared" si="78"/>
        <v>3</v>
      </c>
      <c r="Q233" s="91">
        <v>2.9</v>
      </c>
      <c r="R233" s="91">
        <v>2.89</v>
      </c>
      <c r="S233" s="91"/>
      <c r="T233" s="91">
        <v>2.84</v>
      </c>
      <c r="U233" s="91">
        <v>2.79</v>
      </c>
      <c r="V233" s="51">
        <f t="shared" si="79"/>
        <v>2.8549999999999995</v>
      </c>
      <c r="W233" s="91">
        <v>2.95</v>
      </c>
      <c r="X233" s="91">
        <v>2.89</v>
      </c>
      <c r="Y233" s="91">
        <v>2.83</v>
      </c>
      <c r="Z233" s="91">
        <v>2.92</v>
      </c>
      <c r="AA233" s="59">
        <f t="shared" si="80"/>
        <v>2.8975</v>
      </c>
      <c r="AB233" s="91">
        <v>2.87</v>
      </c>
      <c r="AC233" s="91">
        <v>3</v>
      </c>
      <c r="AD233" s="91">
        <v>2.83</v>
      </c>
      <c r="AE233" s="82">
        <v>3.01</v>
      </c>
      <c r="AF233" s="59">
        <f t="shared" si="81"/>
        <v>2.9274999999999998</v>
      </c>
      <c r="AG233" s="91">
        <v>3</v>
      </c>
      <c r="AH233" s="91">
        <v>2.85</v>
      </c>
      <c r="AI233" s="91">
        <v>3.27</v>
      </c>
      <c r="AJ233" s="92">
        <v>3.36</v>
      </c>
      <c r="AK233" s="92">
        <v>3.05</v>
      </c>
      <c r="AL233" s="59">
        <f t="shared" si="82"/>
        <v>3.1325000000000003</v>
      </c>
      <c r="AM233" s="92">
        <v>3.41</v>
      </c>
      <c r="AN233" s="92">
        <v>3.22</v>
      </c>
      <c r="AO233" s="92">
        <v>3.13</v>
      </c>
      <c r="AP233" s="92">
        <v>3.17</v>
      </c>
      <c r="AQ233" s="59">
        <f t="shared" si="83"/>
        <v>3.2325000000000004</v>
      </c>
      <c r="AR233" s="120">
        <v>3.29</v>
      </c>
      <c r="AS233" s="92">
        <v>3.31</v>
      </c>
      <c r="AT233" s="92">
        <v>3.2</v>
      </c>
      <c r="AU233" s="92">
        <v>3.42</v>
      </c>
      <c r="AV233" s="81">
        <f t="shared" si="84"/>
        <v>3.3050000000000002</v>
      </c>
      <c r="AW233" s="92">
        <v>3.35</v>
      </c>
      <c r="AX233" s="92">
        <v>3.09</v>
      </c>
      <c r="AY233" s="92">
        <v>3.03</v>
      </c>
      <c r="AZ233" s="92">
        <v>3.01</v>
      </c>
      <c r="BA233" s="92">
        <v>3.14</v>
      </c>
      <c r="BB233" s="81">
        <f t="shared" si="85"/>
        <v>3.1239999999999997</v>
      </c>
      <c r="BC233" s="92">
        <v>3.41</v>
      </c>
      <c r="BD233" s="82">
        <v>2.96</v>
      </c>
      <c r="BE233" s="82">
        <v>2.98</v>
      </c>
      <c r="BF233" s="92">
        <v>2.84</v>
      </c>
      <c r="BG233" s="81">
        <f t="shared" si="86"/>
        <v>3.0474999999999999</v>
      </c>
      <c r="BH233" s="92">
        <v>2.95</v>
      </c>
      <c r="BI233" s="82"/>
      <c r="BJ233" s="82"/>
      <c r="BK233" s="92"/>
      <c r="BL233" s="81">
        <f t="shared" si="87"/>
        <v>2.95</v>
      </c>
      <c r="BM233" s="92"/>
      <c r="BN233" s="92"/>
      <c r="BO233" s="92"/>
      <c r="BP233" s="92"/>
      <c r="BQ233" s="92"/>
      <c r="BR233" s="81" t="e">
        <f t="shared" si="88"/>
        <v>#DIV/0!</v>
      </c>
    </row>
    <row r="234" spans="1:70" ht="12.75" customHeight="1" x14ac:dyDescent="0.25">
      <c r="A234" s="17" t="str">
        <f>VLOOKUP(F234,'Location List'!$A$2:$T$644,20,FALSE)</f>
        <v>Chris Kelly</v>
      </c>
      <c r="B234" s="17" t="str">
        <f>VLOOKUP(F234,'Location List'!$A$2:$T$644,19,FALSE)</f>
        <v>Chris Parenti</v>
      </c>
      <c r="C234" s="17" t="str">
        <f>VLOOKUP(F234,'Location List'!$A$2:$T$644,18,FALSE)</f>
        <v>Troy Hinton</v>
      </c>
      <c r="D234" s="17" t="str">
        <f>VLOOKUP(F234,'Location List'!$A$2:$T$644,9,FALSE)</f>
        <v>SUSAN JENSEN</v>
      </c>
      <c r="E234" s="43" t="str">
        <f>VLOOKUP(F234,'Location List'!$A$2:$T$644,2,FALSE)</f>
        <v>HAMPTON</v>
      </c>
      <c r="F234" s="47">
        <v>549</v>
      </c>
      <c r="G234" s="91">
        <v>3.42</v>
      </c>
      <c r="H234" s="91">
        <v>3.4</v>
      </c>
      <c r="I234" s="91">
        <v>3.11</v>
      </c>
      <c r="J234" s="91">
        <v>3.3</v>
      </c>
      <c r="K234" s="51">
        <f t="shared" si="77"/>
        <v>3.3075000000000001</v>
      </c>
      <c r="L234" s="91">
        <v>3.18</v>
      </c>
      <c r="M234" s="91">
        <v>3.12</v>
      </c>
      <c r="N234" s="91">
        <v>2.94</v>
      </c>
      <c r="O234" s="91">
        <v>3.14</v>
      </c>
      <c r="P234" s="51">
        <f t="shared" si="78"/>
        <v>3.0950000000000002</v>
      </c>
      <c r="Q234" s="91">
        <v>3.01</v>
      </c>
      <c r="R234" s="91">
        <v>3.02</v>
      </c>
      <c r="S234" s="91"/>
      <c r="T234" s="91">
        <v>3.17</v>
      </c>
      <c r="U234" s="91">
        <v>3.16</v>
      </c>
      <c r="V234" s="51">
        <f t="shared" si="79"/>
        <v>3.09</v>
      </c>
      <c r="W234" s="91">
        <v>3.2</v>
      </c>
      <c r="X234" s="91">
        <v>3.17</v>
      </c>
      <c r="Y234" s="91">
        <v>3.21</v>
      </c>
      <c r="Z234" s="91">
        <v>3.15</v>
      </c>
      <c r="AA234" s="59">
        <f t="shared" si="80"/>
        <v>3.1825000000000001</v>
      </c>
      <c r="AB234" s="91">
        <v>3.26</v>
      </c>
      <c r="AC234" s="91">
        <v>3.05</v>
      </c>
      <c r="AD234" s="91">
        <v>3.01</v>
      </c>
      <c r="AE234" s="82">
        <v>3.11</v>
      </c>
      <c r="AF234" s="59">
        <f t="shared" si="81"/>
        <v>3.1074999999999999</v>
      </c>
      <c r="AG234" s="91">
        <v>3.15</v>
      </c>
      <c r="AH234" s="91">
        <v>3.28</v>
      </c>
      <c r="AI234" s="91">
        <v>3.29</v>
      </c>
      <c r="AJ234" s="92">
        <v>3.31</v>
      </c>
      <c r="AK234" s="92">
        <v>3.07</v>
      </c>
      <c r="AL234" s="59">
        <f t="shared" si="82"/>
        <v>3.2375000000000003</v>
      </c>
      <c r="AM234" s="92">
        <v>4.12</v>
      </c>
      <c r="AN234" s="92">
        <v>4.53</v>
      </c>
      <c r="AO234" s="92">
        <v>3.59</v>
      </c>
      <c r="AP234" s="92">
        <v>3.67</v>
      </c>
      <c r="AQ234" s="59">
        <f t="shared" si="83"/>
        <v>3.9775</v>
      </c>
      <c r="AR234" s="120">
        <v>3.62</v>
      </c>
      <c r="AS234" s="92">
        <v>3.67</v>
      </c>
      <c r="AT234" s="92">
        <v>3.1</v>
      </c>
      <c r="AU234" s="92">
        <v>3.08</v>
      </c>
      <c r="AV234" s="81">
        <f t="shared" si="84"/>
        <v>3.3675000000000002</v>
      </c>
      <c r="AW234" s="92">
        <v>3.14</v>
      </c>
      <c r="AX234" s="92">
        <v>3.01</v>
      </c>
      <c r="AY234" s="92">
        <v>3.04</v>
      </c>
      <c r="AZ234" s="92">
        <v>3</v>
      </c>
      <c r="BA234" s="92">
        <v>3.05</v>
      </c>
      <c r="BB234" s="81">
        <f t="shared" si="85"/>
        <v>3.0480000000000005</v>
      </c>
      <c r="BC234" s="92">
        <v>3.2</v>
      </c>
      <c r="BD234" s="82">
        <v>3.14</v>
      </c>
      <c r="BE234" s="82">
        <v>3.14</v>
      </c>
      <c r="BF234" s="92">
        <v>3.08</v>
      </c>
      <c r="BG234" s="81">
        <f t="shared" si="86"/>
        <v>3.14</v>
      </c>
      <c r="BH234" s="92">
        <v>3.21</v>
      </c>
      <c r="BI234" s="82"/>
      <c r="BJ234" s="82"/>
      <c r="BK234" s="92"/>
      <c r="BL234" s="81">
        <f t="shared" si="87"/>
        <v>3.21</v>
      </c>
      <c r="BM234" s="92"/>
      <c r="BN234" s="92"/>
      <c r="BO234" s="92"/>
      <c r="BP234" s="92"/>
      <c r="BQ234" s="92"/>
      <c r="BR234" s="81" t="e">
        <f t="shared" si="88"/>
        <v>#DIV/0!</v>
      </c>
    </row>
    <row r="235" spans="1:70" ht="12.75" customHeight="1" x14ac:dyDescent="0.25">
      <c r="A235" s="17" t="str">
        <f>VLOOKUP(F235,'Location List'!$A$2:$T$644,20,FALSE)</f>
        <v>Chris Kelly</v>
      </c>
      <c r="B235" s="17" t="str">
        <f>VLOOKUP(F235,'Location List'!$A$2:$T$644,19,FALSE)</f>
        <v>Chris Parenti</v>
      </c>
      <c r="C235" s="17" t="str">
        <f>VLOOKUP(F235,'Location List'!$A$2:$T$644,18,FALSE)</f>
        <v>Troy Hinton</v>
      </c>
      <c r="D235" s="17" t="str">
        <f>VLOOKUP(F235,'Location List'!$A$2:$T$644,9,FALSE)</f>
        <v>SUSAN JENSEN</v>
      </c>
      <c r="E235" s="43" t="str">
        <f>VLOOKUP(F235,'Location List'!$A$2:$T$644,2,FALSE)</f>
        <v>BATTLEFIELD</v>
      </c>
      <c r="F235" s="47">
        <v>550</v>
      </c>
      <c r="G235" s="91">
        <v>3.09</v>
      </c>
      <c r="H235" s="91">
        <v>3.05</v>
      </c>
      <c r="I235" s="91">
        <v>3.04</v>
      </c>
      <c r="J235" s="91">
        <v>3.04</v>
      </c>
      <c r="K235" s="51">
        <f t="shared" si="77"/>
        <v>3.0549999999999997</v>
      </c>
      <c r="L235" s="91">
        <v>3</v>
      </c>
      <c r="M235" s="91">
        <v>3</v>
      </c>
      <c r="N235" s="91">
        <v>3.28</v>
      </c>
      <c r="O235" s="91">
        <v>3.05</v>
      </c>
      <c r="P235" s="51">
        <f t="shared" si="78"/>
        <v>3.0824999999999996</v>
      </c>
      <c r="Q235" s="91">
        <v>2.97</v>
      </c>
      <c r="R235" s="91">
        <v>2.9</v>
      </c>
      <c r="S235" s="91"/>
      <c r="T235" s="91">
        <v>3.59</v>
      </c>
      <c r="U235" s="91">
        <v>3.29</v>
      </c>
      <c r="V235" s="51">
        <f t="shared" si="79"/>
        <v>3.1875</v>
      </c>
      <c r="W235" s="91">
        <v>2.88</v>
      </c>
      <c r="X235" s="91">
        <v>2.88</v>
      </c>
      <c r="Y235" s="91">
        <v>2.89</v>
      </c>
      <c r="Z235" s="91">
        <v>3.39</v>
      </c>
      <c r="AA235" s="59">
        <f t="shared" si="80"/>
        <v>3.0100000000000002</v>
      </c>
      <c r="AB235" s="91">
        <v>3.02</v>
      </c>
      <c r="AC235" s="91">
        <v>3.13</v>
      </c>
      <c r="AD235" s="91">
        <v>2.96</v>
      </c>
      <c r="AE235" s="82">
        <v>2.86</v>
      </c>
      <c r="AF235" s="59">
        <f t="shared" si="81"/>
        <v>2.9924999999999997</v>
      </c>
      <c r="AG235" s="91">
        <v>2.83</v>
      </c>
      <c r="AH235" s="91">
        <v>2.82</v>
      </c>
      <c r="AI235" s="91">
        <v>2.85</v>
      </c>
      <c r="AJ235" s="92">
        <v>2.84</v>
      </c>
      <c r="AK235" s="92">
        <v>2.96</v>
      </c>
      <c r="AL235" s="59">
        <f t="shared" si="82"/>
        <v>2.8674999999999997</v>
      </c>
      <c r="AM235" s="92">
        <v>2.92</v>
      </c>
      <c r="AN235" s="92">
        <v>3.03</v>
      </c>
      <c r="AO235" s="92">
        <v>2.91</v>
      </c>
      <c r="AP235" s="92">
        <v>3.34</v>
      </c>
      <c r="AQ235" s="59">
        <f t="shared" si="83"/>
        <v>3.05</v>
      </c>
      <c r="AR235" s="120">
        <v>3.11</v>
      </c>
      <c r="AS235" s="92">
        <v>2.9</v>
      </c>
      <c r="AT235" s="92">
        <v>3.17</v>
      </c>
      <c r="AU235" s="92">
        <v>3.17</v>
      </c>
      <c r="AV235" s="81">
        <f t="shared" si="84"/>
        <v>3.0874999999999999</v>
      </c>
      <c r="AW235" s="92">
        <v>2.89</v>
      </c>
      <c r="AX235" s="92">
        <v>3.22</v>
      </c>
      <c r="AY235" s="92">
        <v>3.18</v>
      </c>
      <c r="AZ235" s="92">
        <v>2.89</v>
      </c>
      <c r="BA235" s="92">
        <v>3.03</v>
      </c>
      <c r="BB235" s="81">
        <f t="shared" si="85"/>
        <v>3.0420000000000003</v>
      </c>
      <c r="BC235" s="92">
        <v>2.9</v>
      </c>
      <c r="BD235" s="82">
        <v>2.89</v>
      </c>
      <c r="BE235" s="82">
        <v>2.93</v>
      </c>
      <c r="BF235" s="92">
        <v>2.83</v>
      </c>
      <c r="BG235" s="81">
        <f t="shared" si="86"/>
        <v>2.8875000000000002</v>
      </c>
      <c r="BH235" s="92">
        <v>2.86</v>
      </c>
      <c r="BI235" s="82"/>
      <c r="BJ235" s="82"/>
      <c r="BK235" s="92"/>
      <c r="BL235" s="81">
        <f t="shared" si="87"/>
        <v>2.86</v>
      </c>
      <c r="BM235" s="92"/>
      <c r="BN235" s="92"/>
      <c r="BO235" s="92"/>
      <c r="BP235" s="92"/>
      <c r="BQ235" s="92"/>
      <c r="BR235" s="81" t="e">
        <f t="shared" si="88"/>
        <v>#DIV/0!</v>
      </c>
    </row>
    <row r="236" spans="1:70" ht="12.75" customHeight="1" x14ac:dyDescent="0.25">
      <c r="A236" s="17" t="str">
        <f>VLOOKUP(F236,'Location List'!$A$2:$T$644,20,FALSE)</f>
        <v>Chris Kelly</v>
      </c>
      <c r="B236" s="17" t="str">
        <f>VLOOKUP(F236,'Location List'!$A$2:$T$644,19,FALSE)</f>
        <v>Chris Parenti</v>
      </c>
      <c r="C236" s="17" t="str">
        <f>VLOOKUP(F236,'Location List'!$A$2:$T$644,18,FALSE)</f>
        <v>Troy Hinton</v>
      </c>
      <c r="D236" s="17" t="str">
        <f>VLOOKUP(F236,'Location List'!$A$2:$T$644,9,FALSE)</f>
        <v>SUSAN JENSEN</v>
      </c>
      <c r="E236" s="43" t="str">
        <f>VLOOKUP(F236,'Location List'!$A$2:$T$644,2,FALSE)</f>
        <v>WESTERN BRANCH</v>
      </c>
      <c r="F236" s="47">
        <v>551</v>
      </c>
      <c r="G236" s="91">
        <v>2.77</v>
      </c>
      <c r="H236" s="91">
        <v>3.04</v>
      </c>
      <c r="I236" s="91">
        <v>2.77</v>
      </c>
      <c r="J236" s="91">
        <v>2.85</v>
      </c>
      <c r="K236" s="51">
        <f t="shared" si="77"/>
        <v>2.8574999999999999</v>
      </c>
      <c r="L236" s="91">
        <v>2.88</v>
      </c>
      <c r="M236" s="91">
        <v>3.06</v>
      </c>
      <c r="N236" s="91">
        <v>2.94</v>
      </c>
      <c r="O236" s="91">
        <v>2.87</v>
      </c>
      <c r="P236" s="51">
        <f t="shared" si="78"/>
        <v>2.9375</v>
      </c>
      <c r="Q236" s="91">
        <v>2.63</v>
      </c>
      <c r="R236" s="91">
        <v>2.94</v>
      </c>
      <c r="S236" s="91"/>
      <c r="T236" s="91">
        <v>2.83</v>
      </c>
      <c r="U236" s="91">
        <v>2.86</v>
      </c>
      <c r="V236" s="51">
        <f t="shared" si="79"/>
        <v>2.8149999999999999</v>
      </c>
      <c r="W236" s="91">
        <v>2.86</v>
      </c>
      <c r="X236" s="91">
        <v>2.8</v>
      </c>
      <c r="Y236" s="91">
        <v>2.94</v>
      </c>
      <c r="Z236" s="91">
        <v>3</v>
      </c>
      <c r="AA236" s="59">
        <f t="shared" si="80"/>
        <v>2.9</v>
      </c>
      <c r="AB236" s="91">
        <v>2.91</v>
      </c>
      <c r="AC236" s="91">
        <v>3.02</v>
      </c>
      <c r="AD236" s="91">
        <v>3.33</v>
      </c>
      <c r="AE236" s="82">
        <v>3.04</v>
      </c>
      <c r="AF236" s="59">
        <f t="shared" si="81"/>
        <v>3.0750000000000002</v>
      </c>
      <c r="AG236" s="91">
        <v>3</v>
      </c>
      <c r="AH236" s="91">
        <v>3.01</v>
      </c>
      <c r="AI236" s="91">
        <v>3.22</v>
      </c>
      <c r="AJ236" s="92">
        <v>2.89</v>
      </c>
      <c r="AK236" s="92">
        <v>3.12</v>
      </c>
      <c r="AL236" s="59">
        <f t="shared" si="82"/>
        <v>3.0600000000000005</v>
      </c>
      <c r="AM236" s="92">
        <v>3.22</v>
      </c>
      <c r="AN236" s="92">
        <v>3.05</v>
      </c>
      <c r="AO236" s="92">
        <v>3.12</v>
      </c>
      <c r="AP236" s="92">
        <v>3.17</v>
      </c>
      <c r="AQ236" s="59">
        <f t="shared" si="83"/>
        <v>3.14</v>
      </c>
      <c r="AR236" s="120">
        <v>3.13</v>
      </c>
      <c r="AS236" s="92">
        <v>3.11</v>
      </c>
      <c r="AT236" s="92">
        <v>3.05</v>
      </c>
      <c r="AU236" s="92">
        <v>2.95</v>
      </c>
      <c r="AV236" s="81">
        <f t="shared" si="84"/>
        <v>3.0599999999999996</v>
      </c>
      <c r="AW236" s="92">
        <v>2.86</v>
      </c>
      <c r="AX236" s="92">
        <v>2.71</v>
      </c>
      <c r="AY236" s="92">
        <v>2.88</v>
      </c>
      <c r="AZ236" s="92">
        <v>2.98</v>
      </c>
      <c r="BA236" s="92">
        <v>2.82</v>
      </c>
      <c r="BB236" s="81">
        <f t="shared" si="85"/>
        <v>2.85</v>
      </c>
      <c r="BC236" s="92">
        <v>2.81</v>
      </c>
      <c r="BD236" s="82">
        <v>2.92</v>
      </c>
      <c r="BE236" s="82">
        <v>2.96</v>
      </c>
      <c r="BF236" s="92">
        <v>2.74</v>
      </c>
      <c r="BG236" s="81">
        <f t="shared" si="86"/>
        <v>2.8575000000000004</v>
      </c>
      <c r="BH236" s="92">
        <v>2.97</v>
      </c>
      <c r="BI236" s="82"/>
      <c r="BJ236" s="82"/>
      <c r="BK236" s="92"/>
      <c r="BL236" s="81">
        <f t="shared" si="87"/>
        <v>2.97</v>
      </c>
      <c r="BM236" s="92"/>
      <c r="BN236" s="92"/>
      <c r="BO236" s="92"/>
      <c r="BP236" s="92"/>
      <c r="BQ236" s="92"/>
      <c r="BR236" s="81" t="e">
        <f t="shared" si="88"/>
        <v>#DIV/0!</v>
      </c>
    </row>
    <row r="237" spans="1:70" ht="12.75" customHeight="1" x14ac:dyDescent="0.25">
      <c r="A237" s="17" t="str">
        <f>VLOOKUP(F237,'Location List'!$A$2:$T$644,20,FALSE)</f>
        <v>Chris Kelly</v>
      </c>
      <c r="B237" s="17" t="str">
        <f>VLOOKUP(F237,'Location List'!$A$2:$T$644,19,FALSE)</f>
        <v>Chris Parenti</v>
      </c>
      <c r="C237" s="17" t="str">
        <f>VLOOKUP(F237,'Location List'!$A$2:$T$644,18,FALSE)</f>
        <v>Rick Reid</v>
      </c>
      <c r="D237" s="17" t="str">
        <f>VLOOKUP(F237,'Location List'!$A$2:$T$644,9,FALSE)</f>
        <v>DENNIS SANDERS</v>
      </c>
      <c r="E237" s="43" t="str">
        <f>VLOOKUP(F237,'Location List'!$A$2:$T$644,2,FALSE)</f>
        <v>BOARDMAN PARK</v>
      </c>
      <c r="F237" s="47">
        <v>552</v>
      </c>
      <c r="G237" s="91">
        <v>3.06</v>
      </c>
      <c r="H237" s="91">
        <v>3.08</v>
      </c>
      <c r="I237" s="91">
        <v>2.88</v>
      </c>
      <c r="J237" s="91">
        <v>2.94</v>
      </c>
      <c r="K237" s="51">
        <f t="shared" si="77"/>
        <v>2.9899999999999998</v>
      </c>
      <c r="L237" s="91">
        <v>3.02</v>
      </c>
      <c r="M237" s="91">
        <v>2.91</v>
      </c>
      <c r="N237" s="91">
        <v>2.98</v>
      </c>
      <c r="O237" s="91">
        <v>2.93</v>
      </c>
      <c r="P237" s="51">
        <f t="shared" si="78"/>
        <v>2.96</v>
      </c>
      <c r="Q237" s="91">
        <v>2.8</v>
      </c>
      <c r="R237" s="91">
        <v>2.84</v>
      </c>
      <c r="S237" s="91"/>
      <c r="T237" s="91">
        <v>3.03</v>
      </c>
      <c r="U237" s="91">
        <v>2.83</v>
      </c>
      <c r="V237" s="51">
        <f t="shared" si="79"/>
        <v>2.875</v>
      </c>
      <c r="W237" s="91">
        <v>3.01</v>
      </c>
      <c r="X237" s="91">
        <v>2.93</v>
      </c>
      <c r="Y237" s="91">
        <v>3.11</v>
      </c>
      <c r="Z237" s="91">
        <v>3.09</v>
      </c>
      <c r="AA237" s="59">
        <f t="shared" si="80"/>
        <v>3.0349999999999997</v>
      </c>
      <c r="AB237" s="91">
        <v>2.91</v>
      </c>
      <c r="AC237" s="91">
        <v>2.82</v>
      </c>
      <c r="AD237" s="91">
        <v>2.82</v>
      </c>
      <c r="AE237" s="82">
        <v>3.01</v>
      </c>
      <c r="AF237" s="59">
        <f t="shared" si="81"/>
        <v>2.89</v>
      </c>
      <c r="AG237" s="91">
        <v>2.92</v>
      </c>
      <c r="AH237" s="91">
        <v>3.03</v>
      </c>
      <c r="AI237" s="91">
        <v>3.22</v>
      </c>
      <c r="AJ237" s="92">
        <v>3.33</v>
      </c>
      <c r="AK237" s="92">
        <v>3.34</v>
      </c>
      <c r="AL237" s="59">
        <f t="shared" si="82"/>
        <v>3.23</v>
      </c>
      <c r="AM237" s="92">
        <v>3.46</v>
      </c>
      <c r="AN237" s="92">
        <v>3.33</v>
      </c>
      <c r="AO237" s="92">
        <v>3.34</v>
      </c>
      <c r="AP237" s="92">
        <v>3.15</v>
      </c>
      <c r="AQ237" s="59">
        <f t="shared" si="83"/>
        <v>3.32</v>
      </c>
      <c r="AR237" s="120">
        <v>3.24</v>
      </c>
      <c r="AS237" s="92">
        <v>3.39</v>
      </c>
      <c r="AT237" s="92">
        <v>3.25</v>
      </c>
      <c r="AU237" s="92">
        <v>3.14</v>
      </c>
      <c r="AV237" s="81">
        <f t="shared" si="84"/>
        <v>3.2550000000000003</v>
      </c>
      <c r="AW237" s="92">
        <v>3.18</v>
      </c>
      <c r="AX237" s="92">
        <v>3.18</v>
      </c>
      <c r="AY237" s="92">
        <v>3.17</v>
      </c>
      <c r="AZ237" s="92">
        <v>2.88</v>
      </c>
      <c r="BA237" s="92">
        <v>3.07</v>
      </c>
      <c r="BB237" s="81">
        <f t="shared" si="85"/>
        <v>3.0960000000000001</v>
      </c>
      <c r="BC237" s="92">
        <v>2.99</v>
      </c>
      <c r="BD237" s="82">
        <v>3.26</v>
      </c>
      <c r="BE237" s="82">
        <v>3.23</v>
      </c>
      <c r="BF237" s="92">
        <v>3.38</v>
      </c>
      <c r="BG237" s="81">
        <f t="shared" si="86"/>
        <v>3.2149999999999999</v>
      </c>
      <c r="BH237" s="92">
        <v>3.14</v>
      </c>
      <c r="BI237" s="82"/>
      <c r="BJ237" s="82"/>
      <c r="BK237" s="92"/>
      <c r="BL237" s="81">
        <f t="shared" si="87"/>
        <v>3.14</v>
      </c>
      <c r="BM237" s="92"/>
      <c r="BN237" s="92"/>
      <c r="BO237" s="92"/>
      <c r="BP237" s="92"/>
      <c r="BQ237" s="92"/>
      <c r="BR237" s="81" t="e">
        <f t="shared" si="88"/>
        <v>#DIV/0!</v>
      </c>
    </row>
    <row r="238" spans="1:70" ht="12.75" customHeight="1" x14ac:dyDescent="0.25">
      <c r="A238" s="17" t="str">
        <f>VLOOKUP(F238,'Location List'!$A$2:$T$644,20,FALSE)</f>
        <v>Chris Kelly</v>
      </c>
      <c r="B238" s="17" t="str">
        <f>VLOOKUP(F238,'Location List'!$A$2:$T$644,19,FALSE)</f>
        <v>Chris Parenti</v>
      </c>
      <c r="C238" s="17" t="str">
        <f>VLOOKUP(F238,'Location List'!$A$2:$T$644,18,FALSE)</f>
        <v>Jeff Baker</v>
      </c>
      <c r="D238" s="17" t="str">
        <f>VLOOKUP(F238,'Location List'!$A$2:$T$644,9,FALSE)</f>
        <v>DENNIS SANDERS</v>
      </c>
      <c r="E238" s="43" t="str">
        <f>VLOOKUP(F238,'Location List'!$A$2:$T$644,2,FALSE)</f>
        <v>AKRON</v>
      </c>
      <c r="F238" s="47">
        <v>553</v>
      </c>
      <c r="G238" s="91">
        <v>3.36</v>
      </c>
      <c r="H238" s="91">
        <v>3.24</v>
      </c>
      <c r="I238" s="91">
        <v>3.14</v>
      </c>
      <c r="J238" s="91">
        <v>2.98</v>
      </c>
      <c r="K238" s="51">
        <f t="shared" si="77"/>
        <v>3.18</v>
      </c>
      <c r="L238" s="91">
        <v>2.78</v>
      </c>
      <c r="M238" s="91">
        <v>2.77</v>
      </c>
      <c r="N238" s="91">
        <v>2.84</v>
      </c>
      <c r="O238" s="91">
        <v>2.97</v>
      </c>
      <c r="P238" s="51">
        <f t="shared" si="78"/>
        <v>2.8400000000000003</v>
      </c>
      <c r="Q238" s="91">
        <v>2.88</v>
      </c>
      <c r="R238" s="91">
        <v>2.95</v>
      </c>
      <c r="S238" s="91"/>
      <c r="T238" s="91">
        <v>2.84</v>
      </c>
      <c r="U238" s="91">
        <v>3.01</v>
      </c>
      <c r="V238" s="51">
        <f t="shared" si="79"/>
        <v>2.92</v>
      </c>
      <c r="W238" s="91">
        <v>2.84</v>
      </c>
      <c r="X238" s="91">
        <v>2.74</v>
      </c>
      <c r="Y238" s="91">
        <v>2.91</v>
      </c>
      <c r="Z238" s="91">
        <v>2.88</v>
      </c>
      <c r="AA238" s="59">
        <f t="shared" si="80"/>
        <v>2.8425000000000002</v>
      </c>
      <c r="AB238" s="91">
        <v>2.98</v>
      </c>
      <c r="AC238" s="91">
        <v>2.84</v>
      </c>
      <c r="AD238" s="91">
        <v>3.07</v>
      </c>
      <c r="AE238" s="82">
        <v>2.95</v>
      </c>
      <c r="AF238" s="59">
        <f t="shared" si="81"/>
        <v>2.96</v>
      </c>
      <c r="AG238" s="91">
        <v>2.89</v>
      </c>
      <c r="AH238" s="91">
        <v>3.21</v>
      </c>
      <c r="AI238" s="91">
        <v>2.94</v>
      </c>
      <c r="AJ238" s="92">
        <v>2.81</v>
      </c>
      <c r="AK238" s="92">
        <v>2.81</v>
      </c>
      <c r="AL238" s="59">
        <f t="shared" si="82"/>
        <v>2.9425000000000003</v>
      </c>
      <c r="AM238" s="92">
        <v>2.84</v>
      </c>
      <c r="AN238" s="92">
        <v>3</v>
      </c>
      <c r="AO238" s="92">
        <v>3.09</v>
      </c>
      <c r="AP238" s="92">
        <v>3.11</v>
      </c>
      <c r="AQ238" s="59">
        <f t="shared" si="83"/>
        <v>3.01</v>
      </c>
      <c r="AR238" s="120">
        <v>2.91</v>
      </c>
      <c r="AS238" s="92">
        <v>3.04</v>
      </c>
      <c r="AT238" s="92">
        <v>2.92</v>
      </c>
      <c r="AU238" s="92">
        <v>2.91</v>
      </c>
      <c r="AV238" s="81">
        <f t="shared" si="84"/>
        <v>2.9450000000000003</v>
      </c>
      <c r="AW238" s="92">
        <v>2.91</v>
      </c>
      <c r="AX238" s="92">
        <v>2.85</v>
      </c>
      <c r="AY238" s="92">
        <v>2.71</v>
      </c>
      <c r="AZ238" s="92">
        <v>2.84</v>
      </c>
      <c r="BA238" s="92">
        <v>2.99</v>
      </c>
      <c r="BB238" s="81">
        <f t="shared" si="85"/>
        <v>2.86</v>
      </c>
      <c r="BC238" s="92">
        <v>3.01</v>
      </c>
      <c r="BD238" s="82">
        <v>2.96</v>
      </c>
      <c r="BE238" s="82">
        <v>3.26</v>
      </c>
      <c r="BF238" s="92">
        <v>2.97</v>
      </c>
      <c r="BG238" s="81">
        <f t="shared" si="86"/>
        <v>3.0500000000000003</v>
      </c>
      <c r="BH238" s="92">
        <v>2.9</v>
      </c>
      <c r="BI238" s="82"/>
      <c r="BJ238" s="82"/>
      <c r="BK238" s="92"/>
      <c r="BL238" s="81">
        <f t="shared" si="87"/>
        <v>2.9</v>
      </c>
      <c r="BM238" s="92"/>
      <c r="BN238" s="92"/>
      <c r="BO238" s="92"/>
      <c r="BP238" s="92"/>
      <c r="BQ238" s="92"/>
      <c r="BR238" s="81" t="e">
        <f t="shared" si="88"/>
        <v>#DIV/0!</v>
      </c>
    </row>
    <row r="239" spans="1:70" ht="12.75" customHeight="1" x14ac:dyDescent="0.25">
      <c r="A239" s="17" t="str">
        <f>VLOOKUP(F239,'Location List'!$A$2:$T$644,20,FALSE)</f>
        <v>Chris Kelly</v>
      </c>
      <c r="B239" s="17" t="str">
        <f>VLOOKUP(F239,'Location List'!$A$2:$T$644,19,FALSE)</f>
        <v>Victor Ayrapetov</v>
      </c>
      <c r="C239" s="17" t="str">
        <f>VLOOKUP(F239,'Location List'!$A$2:$T$644,18,FALSE)</f>
        <v>Nicholas Glenn</v>
      </c>
      <c r="D239" s="17" t="str">
        <f>VLOOKUP(F239,'Location List'!$A$2:$T$644,9,FALSE)</f>
        <v>CHAD ESTRADA</v>
      </c>
      <c r="E239" s="43" t="str">
        <f>VLOOKUP(F239,'Location List'!$A$2:$T$644,2,FALSE)</f>
        <v>SOUTH TOLEDO</v>
      </c>
      <c r="F239" s="47">
        <v>554</v>
      </c>
      <c r="G239" s="91">
        <v>3.14</v>
      </c>
      <c r="H239" s="91">
        <v>3.11</v>
      </c>
      <c r="I239" s="91">
        <v>2.97</v>
      </c>
      <c r="J239" s="91">
        <v>3.12</v>
      </c>
      <c r="K239" s="51">
        <f t="shared" si="77"/>
        <v>3.085</v>
      </c>
      <c r="L239" s="91">
        <v>3.48</v>
      </c>
      <c r="M239" s="91">
        <v>3.09</v>
      </c>
      <c r="N239" s="91">
        <v>2.86</v>
      </c>
      <c r="O239" s="91">
        <v>3.01</v>
      </c>
      <c r="P239" s="51">
        <f t="shared" si="78"/>
        <v>3.11</v>
      </c>
      <c r="Q239" s="91">
        <v>2.98</v>
      </c>
      <c r="R239" s="91">
        <v>3.04</v>
      </c>
      <c r="S239" s="91"/>
      <c r="T239" s="91">
        <v>2.96</v>
      </c>
      <c r="U239" s="91">
        <v>3.04</v>
      </c>
      <c r="V239" s="51">
        <f t="shared" si="79"/>
        <v>3.0049999999999999</v>
      </c>
      <c r="W239" s="91">
        <v>3.08</v>
      </c>
      <c r="X239" s="91">
        <v>3.08</v>
      </c>
      <c r="Y239" s="91">
        <v>3.08</v>
      </c>
      <c r="Z239" s="91">
        <v>2.93</v>
      </c>
      <c r="AA239" s="59">
        <f t="shared" si="80"/>
        <v>3.0425</v>
      </c>
      <c r="AB239" s="91">
        <v>3.01</v>
      </c>
      <c r="AC239" s="91">
        <v>2.94</v>
      </c>
      <c r="AD239" s="91">
        <v>2.98</v>
      </c>
      <c r="AE239" s="82">
        <v>2.95</v>
      </c>
      <c r="AF239" s="59">
        <f t="shared" si="81"/>
        <v>2.9699999999999998</v>
      </c>
      <c r="AG239" s="91">
        <v>2.97</v>
      </c>
      <c r="AH239" s="91">
        <v>2.98</v>
      </c>
      <c r="AI239" s="91">
        <v>3.02</v>
      </c>
      <c r="AJ239" s="92">
        <v>3.44</v>
      </c>
      <c r="AK239" s="92">
        <v>2.92</v>
      </c>
      <c r="AL239" s="59">
        <f t="shared" si="82"/>
        <v>3.09</v>
      </c>
      <c r="AM239" s="92">
        <v>2.95</v>
      </c>
      <c r="AN239" s="92">
        <v>3.09</v>
      </c>
      <c r="AO239" s="92">
        <v>2.99</v>
      </c>
      <c r="AP239" s="92">
        <v>3.09</v>
      </c>
      <c r="AQ239" s="59">
        <f t="shared" si="83"/>
        <v>3.0300000000000002</v>
      </c>
      <c r="AR239" s="120">
        <v>2.99</v>
      </c>
      <c r="AS239" s="92">
        <v>3.06</v>
      </c>
      <c r="AT239" s="92">
        <v>3</v>
      </c>
      <c r="AU239" s="92">
        <v>3.06</v>
      </c>
      <c r="AV239" s="81">
        <f t="shared" si="84"/>
        <v>3.0275000000000003</v>
      </c>
      <c r="AW239" s="92">
        <v>2.79</v>
      </c>
      <c r="AX239" s="92">
        <v>3</v>
      </c>
      <c r="AY239" s="92">
        <v>2.98</v>
      </c>
      <c r="AZ239" s="92">
        <v>2.88</v>
      </c>
      <c r="BA239" s="92">
        <v>2.86</v>
      </c>
      <c r="BB239" s="81">
        <f t="shared" si="85"/>
        <v>2.9019999999999997</v>
      </c>
      <c r="BC239" s="92">
        <v>2.86</v>
      </c>
      <c r="BD239" s="82">
        <v>2.94</v>
      </c>
      <c r="BE239" s="82">
        <v>3.05</v>
      </c>
      <c r="BF239" s="92">
        <v>2.86</v>
      </c>
      <c r="BG239" s="81">
        <f t="shared" si="86"/>
        <v>2.9274999999999998</v>
      </c>
      <c r="BH239" s="92">
        <v>2.79</v>
      </c>
      <c r="BI239" s="82"/>
      <c r="BJ239" s="82"/>
      <c r="BK239" s="92"/>
      <c r="BL239" s="81">
        <f t="shared" si="87"/>
        <v>2.79</v>
      </c>
      <c r="BM239" s="92"/>
      <c r="BN239" s="92"/>
      <c r="BO239" s="92"/>
      <c r="BP239" s="92"/>
      <c r="BQ239" s="92"/>
      <c r="BR239" s="81" t="e">
        <f t="shared" si="88"/>
        <v>#DIV/0!</v>
      </c>
    </row>
    <row r="240" spans="1:70" ht="12.75" customHeight="1" x14ac:dyDescent="0.25">
      <c r="A240" s="17" t="str">
        <f>VLOOKUP(F240,'Location List'!$A$2:$T$644,20,FALSE)</f>
        <v>Chris Kelly</v>
      </c>
      <c r="B240" s="17" t="str">
        <f>VLOOKUP(F240,'Location List'!$A$2:$T$644,19,FALSE)</f>
        <v>Victor Ayrapetov</v>
      </c>
      <c r="C240" s="17" t="str">
        <f>VLOOKUP(F240,'Location List'!$A$2:$T$644,18,FALSE)</f>
        <v>Chris Monteleone</v>
      </c>
      <c r="D240" s="17" t="str">
        <f>VLOOKUP(F240,'Location List'!$A$2:$T$644,9,FALSE)</f>
        <v>ALI ELALI</v>
      </c>
      <c r="E240" s="43" t="str">
        <f>VLOOKUP(F240,'Location List'!$A$2:$T$644,2,FALSE)</f>
        <v>DAYTON-PRESTIGE</v>
      </c>
      <c r="F240" s="47">
        <v>555</v>
      </c>
      <c r="G240" s="91">
        <v>2.97</v>
      </c>
      <c r="H240" s="91">
        <v>3.1</v>
      </c>
      <c r="I240" s="91">
        <v>2.77</v>
      </c>
      <c r="J240" s="91">
        <v>2.91</v>
      </c>
      <c r="K240" s="51">
        <f t="shared" si="77"/>
        <v>2.9375</v>
      </c>
      <c r="L240" s="91">
        <v>2.95</v>
      </c>
      <c r="M240" s="91">
        <v>2.91</v>
      </c>
      <c r="N240" s="91">
        <v>3.08</v>
      </c>
      <c r="O240" s="91">
        <v>3.09</v>
      </c>
      <c r="P240" s="51">
        <f t="shared" si="78"/>
        <v>3.0075000000000003</v>
      </c>
      <c r="Q240" s="91">
        <v>2.9</v>
      </c>
      <c r="R240" s="91">
        <v>2.81</v>
      </c>
      <c r="S240" s="91"/>
      <c r="T240" s="91">
        <v>3.2</v>
      </c>
      <c r="U240" s="91">
        <v>3.07</v>
      </c>
      <c r="V240" s="51">
        <f t="shared" si="79"/>
        <v>2.9950000000000001</v>
      </c>
      <c r="W240" s="91">
        <v>3.02</v>
      </c>
      <c r="X240" s="91">
        <v>2.99</v>
      </c>
      <c r="Y240" s="91">
        <v>3.04</v>
      </c>
      <c r="Z240" s="91">
        <v>3.05</v>
      </c>
      <c r="AA240" s="59">
        <f t="shared" si="80"/>
        <v>3.0250000000000004</v>
      </c>
      <c r="AB240" s="91">
        <v>3.14</v>
      </c>
      <c r="AC240" s="91">
        <v>3.13</v>
      </c>
      <c r="AD240" s="91">
        <v>3.11</v>
      </c>
      <c r="AE240" s="82">
        <v>3.02</v>
      </c>
      <c r="AF240" s="59">
        <f t="shared" si="81"/>
        <v>3.0999999999999996</v>
      </c>
      <c r="AG240" s="91">
        <v>3.11</v>
      </c>
      <c r="AH240" s="91">
        <v>3.13</v>
      </c>
      <c r="AI240" s="91">
        <v>3.04</v>
      </c>
      <c r="AJ240" s="92">
        <v>3.02</v>
      </c>
      <c r="AK240" s="92">
        <v>2.89</v>
      </c>
      <c r="AL240" s="59">
        <f t="shared" si="82"/>
        <v>3.02</v>
      </c>
      <c r="AM240" s="92">
        <v>3.13</v>
      </c>
      <c r="AN240" s="92">
        <v>3.11</v>
      </c>
      <c r="AO240" s="92">
        <v>2.88</v>
      </c>
      <c r="AP240" s="92">
        <v>3.01</v>
      </c>
      <c r="AQ240" s="59">
        <f t="shared" si="83"/>
        <v>3.0325000000000002</v>
      </c>
      <c r="AR240" s="120">
        <v>2.84</v>
      </c>
      <c r="AS240" s="92">
        <v>3.06</v>
      </c>
      <c r="AT240" s="92">
        <v>3.07</v>
      </c>
      <c r="AU240" s="92">
        <v>2.9</v>
      </c>
      <c r="AV240" s="81">
        <f t="shared" si="84"/>
        <v>2.9675000000000002</v>
      </c>
      <c r="AW240" s="92">
        <v>2.73</v>
      </c>
      <c r="AX240" s="92">
        <v>2.92</v>
      </c>
      <c r="AY240" s="92">
        <v>2.69</v>
      </c>
      <c r="AZ240" s="92">
        <v>2.92</v>
      </c>
      <c r="BA240" s="92">
        <v>2.8</v>
      </c>
      <c r="BB240" s="81">
        <f t="shared" si="85"/>
        <v>2.8119999999999998</v>
      </c>
      <c r="BC240" s="92">
        <v>3.12</v>
      </c>
      <c r="BD240" s="82">
        <v>2.99</v>
      </c>
      <c r="BE240" s="82">
        <v>2.93</v>
      </c>
      <c r="BF240" s="92">
        <v>2.89</v>
      </c>
      <c r="BG240" s="81">
        <f t="shared" si="86"/>
        <v>2.9825000000000004</v>
      </c>
      <c r="BH240" s="92">
        <v>2.78</v>
      </c>
      <c r="BI240" s="82"/>
      <c r="BJ240" s="82"/>
      <c r="BK240" s="92"/>
      <c r="BL240" s="81">
        <f t="shared" si="87"/>
        <v>2.78</v>
      </c>
      <c r="BM240" s="92"/>
      <c r="BN240" s="92"/>
      <c r="BO240" s="92"/>
      <c r="BP240" s="92"/>
      <c r="BQ240" s="92"/>
      <c r="BR240" s="81" t="e">
        <f t="shared" si="88"/>
        <v>#DIV/0!</v>
      </c>
    </row>
    <row r="241" spans="1:70" ht="12.75" customHeight="1" x14ac:dyDescent="0.25">
      <c r="A241" s="17" t="str">
        <f>VLOOKUP(F241,'Location List'!$A$2:$T$644,20,FALSE)</f>
        <v>Chris Kelly</v>
      </c>
      <c r="B241" s="17" t="str">
        <f>VLOOKUP(F241,'Location List'!$A$2:$T$644,19,FALSE)</f>
        <v>Victor Ayrapetov</v>
      </c>
      <c r="C241" s="17" t="str">
        <f>VLOOKUP(F241,'Location List'!$A$2:$T$644,18,FALSE)</f>
        <v>Nicholas Glenn</v>
      </c>
      <c r="D241" s="17" t="str">
        <f>VLOOKUP(F241,'Location List'!$A$2:$T$644,9,FALSE)</f>
        <v>CHAD ESTRADA</v>
      </c>
      <c r="E241" s="43" t="str">
        <f>VLOOKUP(F241,'Location List'!$A$2:$T$644,2,FALSE)</f>
        <v>NORTH TOLEDO</v>
      </c>
      <c r="F241" s="47">
        <v>556</v>
      </c>
      <c r="G241" s="91">
        <v>3.07</v>
      </c>
      <c r="H241" s="91">
        <v>3.03</v>
      </c>
      <c r="I241" s="91">
        <v>2.91</v>
      </c>
      <c r="J241" s="91">
        <v>2.95</v>
      </c>
      <c r="K241" s="51">
        <f t="shared" si="77"/>
        <v>2.99</v>
      </c>
      <c r="L241" s="91">
        <v>2.71</v>
      </c>
      <c r="M241" s="91">
        <v>3.06</v>
      </c>
      <c r="N241" s="91">
        <v>3.26</v>
      </c>
      <c r="O241" s="91">
        <v>2.92</v>
      </c>
      <c r="P241" s="51">
        <f t="shared" si="78"/>
        <v>2.9874999999999998</v>
      </c>
      <c r="Q241" s="91">
        <v>2.9</v>
      </c>
      <c r="R241" s="91">
        <v>2.87</v>
      </c>
      <c r="S241" s="91"/>
      <c r="T241" s="91">
        <v>2.93</v>
      </c>
      <c r="U241" s="91">
        <v>3.05</v>
      </c>
      <c r="V241" s="51">
        <f t="shared" si="79"/>
        <v>2.9375</v>
      </c>
      <c r="W241" s="91">
        <v>3.04</v>
      </c>
      <c r="X241" s="91">
        <v>3.25</v>
      </c>
      <c r="Y241" s="91">
        <v>3.14</v>
      </c>
      <c r="Z241" s="91">
        <v>3.02</v>
      </c>
      <c r="AA241" s="59">
        <f t="shared" si="80"/>
        <v>3.1124999999999998</v>
      </c>
      <c r="AB241" s="91">
        <v>3.12</v>
      </c>
      <c r="AC241" s="91">
        <v>3.07</v>
      </c>
      <c r="AD241" s="91">
        <v>3.03</v>
      </c>
      <c r="AE241" s="82">
        <v>3</v>
      </c>
      <c r="AF241" s="59">
        <f t="shared" si="81"/>
        <v>3.0549999999999997</v>
      </c>
      <c r="AG241" s="91">
        <v>2.95</v>
      </c>
      <c r="AH241" s="91">
        <v>2.9</v>
      </c>
      <c r="AI241" s="91">
        <v>3.02</v>
      </c>
      <c r="AJ241" s="92">
        <v>3</v>
      </c>
      <c r="AK241" s="92">
        <v>3.04</v>
      </c>
      <c r="AL241" s="59">
        <f t="shared" si="82"/>
        <v>2.99</v>
      </c>
      <c r="AM241" s="92">
        <v>3.18</v>
      </c>
      <c r="AN241" s="92">
        <v>3.05</v>
      </c>
      <c r="AO241" s="92">
        <v>3.2</v>
      </c>
      <c r="AP241" s="92">
        <v>3.08</v>
      </c>
      <c r="AQ241" s="59">
        <f t="shared" si="83"/>
        <v>3.1274999999999999</v>
      </c>
      <c r="AR241" s="120">
        <v>3.13</v>
      </c>
      <c r="AS241" s="92">
        <v>3.17</v>
      </c>
      <c r="AT241" s="92">
        <v>3.17</v>
      </c>
      <c r="AU241" s="92">
        <v>3.12</v>
      </c>
      <c r="AV241" s="81">
        <f t="shared" si="84"/>
        <v>3.1475</v>
      </c>
      <c r="AW241" s="92">
        <v>3.07</v>
      </c>
      <c r="AX241" s="92">
        <v>2.91</v>
      </c>
      <c r="AY241" s="92">
        <v>3.08</v>
      </c>
      <c r="AZ241" s="92">
        <v>2.78</v>
      </c>
      <c r="BA241" s="92">
        <v>3.03</v>
      </c>
      <c r="BB241" s="81">
        <f t="shared" si="85"/>
        <v>2.9739999999999998</v>
      </c>
      <c r="BC241" s="92">
        <v>3.11</v>
      </c>
      <c r="BD241" s="82">
        <v>3.01</v>
      </c>
      <c r="BE241" s="82">
        <v>3.14</v>
      </c>
      <c r="BF241" s="92">
        <v>3.33</v>
      </c>
      <c r="BG241" s="81">
        <f t="shared" si="86"/>
        <v>3.1475</v>
      </c>
      <c r="BH241" s="92">
        <v>2.96</v>
      </c>
      <c r="BI241" s="82"/>
      <c r="BJ241" s="82"/>
      <c r="BK241" s="92"/>
      <c r="BL241" s="81">
        <f t="shared" si="87"/>
        <v>2.96</v>
      </c>
      <c r="BM241" s="92"/>
      <c r="BN241" s="92"/>
      <c r="BO241" s="92"/>
      <c r="BP241" s="92"/>
      <c r="BQ241" s="92"/>
      <c r="BR241" s="81" t="e">
        <f t="shared" si="88"/>
        <v>#DIV/0!</v>
      </c>
    </row>
    <row r="242" spans="1:70" ht="12.75" customHeight="1" x14ac:dyDescent="0.25">
      <c r="A242" s="17" t="str">
        <f>VLOOKUP(F242,'Location List'!$A$2:$T$644,20,FALSE)</f>
        <v>Tim Kerum</v>
      </c>
      <c r="B242" s="17" t="str">
        <f>VLOOKUP(F242,'Location List'!$A$2:$T$644,19,FALSE)</f>
        <v>Mike Seymour</v>
      </c>
      <c r="C242" s="17" t="str">
        <f>VLOOKUP(F242,'Location List'!$A$2:$T$644,18,FALSE)</f>
        <v>Rocky Trevino</v>
      </c>
      <c r="D242" s="17" t="str">
        <f>VLOOKUP(F242,'Location List'!$A$2:$T$644,9,FALSE)</f>
        <v>RYAN RODRIGUEZ</v>
      </c>
      <c r="E242" s="43" t="str">
        <f>VLOOKUP(F242,'Location List'!$A$2:$T$644,2,FALSE)</f>
        <v>N COLORADO SPRINGS</v>
      </c>
      <c r="F242" s="47">
        <v>558</v>
      </c>
      <c r="G242" s="91">
        <v>3.13</v>
      </c>
      <c r="H242" s="91">
        <v>3.16</v>
      </c>
      <c r="I242" s="91">
        <v>3.06</v>
      </c>
      <c r="J242" s="91">
        <v>3.14</v>
      </c>
      <c r="K242" s="51">
        <f t="shared" si="77"/>
        <v>3.1225000000000001</v>
      </c>
      <c r="L242" s="91">
        <v>3.02</v>
      </c>
      <c r="M242" s="91">
        <v>3.01</v>
      </c>
      <c r="N242" s="91">
        <v>3.24</v>
      </c>
      <c r="O242" s="91">
        <v>3.2</v>
      </c>
      <c r="P242" s="51">
        <f t="shared" si="78"/>
        <v>3.1174999999999997</v>
      </c>
      <c r="Q242" s="91">
        <v>3.03</v>
      </c>
      <c r="R242" s="91">
        <v>2.92</v>
      </c>
      <c r="S242" s="91"/>
      <c r="T242" s="91">
        <v>3.28</v>
      </c>
      <c r="U242" s="91">
        <v>3.31</v>
      </c>
      <c r="V242" s="51">
        <f t="shared" si="79"/>
        <v>3.1349999999999998</v>
      </c>
      <c r="W242" s="91">
        <v>3.23</v>
      </c>
      <c r="X242" s="91">
        <v>3.21</v>
      </c>
      <c r="Y242" s="91">
        <v>3.13</v>
      </c>
      <c r="Z242" s="91">
        <v>3.11</v>
      </c>
      <c r="AA242" s="59">
        <f t="shared" si="80"/>
        <v>3.17</v>
      </c>
      <c r="AB242" s="91">
        <v>3.24</v>
      </c>
      <c r="AC242" s="91">
        <v>3.16</v>
      </c>
      <c r="AD242" s="91">
        <v>3.03</v>
      </c>
      <c r="AE242" s="82">
        <v>3.06</v>
      </c>
      <c r="AF242" s="59">
        <f t="shared" si="81"/>
        <v>3.1225000000000001</v>
      </c>
      <c r="AG242" s="91">
        <v>3.11</v>
      </c>
      <c r="AH242" s="91">
        <v>3.04</v>
      </c>
      <c r="AI242" s="91">
        <v>3.09</v>
      </c>
      <c r="AJ242" s="92">
        <v>2.9</v>
      </c>
      <c r="AK242" s="92">
        <v>3.22</v>
      </c>
      <c r="AL242" s="59">
        <f t="shared" si="82"/>
        <v>3.0625</v>
      </c>
      <c r="AM242" s="92">
        <v>3.26</v>
      </c>
      <c r="AN242" s="92">
        <v>3.11</v>
      </c>
      <c r="AO242" s="92">
        <v>3.58</v>
      </c>
      <c r="AP242" s="92">
        <v>3.1</v>
      </c>
      <c r="AQ242" s="59">
        <f t="shared" si="83"/>
        <v>3.2624999999999997</v>
      </c>
      <c r="AR242" s="120">
        <v>2.99</v>
      </c>
      <c r="AS242" s="92">
        <v>3.28</v>
      </c>
      <c r="AT242" s="92">
        <v>3.1</v>
      </c>
      <c r="AU242" s="92">
        <v>2.98</v>
      </c>
      <c r="AV242" s="81">
        <f t="shared" si="84"/>
        <v>3.0874999999999999</v>
      </c>
      <c r="AW242" s="92">
        <v>3.49</v>
      </c>
      <c r="AX242" s="92">
        <v>3.12</v>
      </c>
      <c r="AY242" s="92">
        <v>3.08</v>
      </c>
      <c r="AZ242" s="92">
        <v>3.02</v>
      </c>
      <c r="BA242" s="92">
        <v>3.2</v>
      </c>
      <c r="BB242" s="81">
        <f t="shared" si="85"/>
        <v>3.1819999999999999</v>
      </c>
      <c r="BC242" s="92">
        <v>3.11</v>
      </c>
      <c r="BD242" s="82">
        <v>3.29</v>
      </c>
      <c r="BE242" s="82">
        <v>3.1</v>
      </c>
      <c r="BF242" s="92">
        <v>3.77</v>
      </c>
      <c r="BG242" s="81">
        <f t="shared" si="86"/>
        <v>3.3174999999999999</v>
      </c>
      <c r="BH242" s="92">
        <v>3.29</v>
      </c>
      <c r="BI242" s="82"/>
      <c r="BJ242" s="82"/>
      <c r="BK242" s="92"/>
      <c r="BL242" s="81">
        <f t="shared" si="87"/>
        <v>3.29</v>
      </c>
      <c r="BM242" s="92"/>
      <c r="BN242" s="92"/>
      <c r="BO242" s="92"/>
      <c r="BP242" s="92"/>
      <c r="BQ242" s="92"/>
      <c r="BR242" s="81" t="e">
        <f t="shared" si="88"/>
        <v>#DIV/0!</v>
      </c>
    </row>
    <row r="243" spans="1:70" ht="12.75" customHeight="1" x14ac:dyDescent="0.25">
      <c r="A243" s="17" t="str">
        <f>VLOOKUP(F243,'Location List'!$A$2:$T$644,20,FALSE)</f>
        <v>Chris Kelly</v>
      </c>
      <c r="B243" s="17" t="str">
        <f>VLOOKUP(F243,'Location List'!$A$2:$T$644,19,FALSE)</f>
        <v>Chris Parenti</v>
      </c>
      <c r="C243" s="17" t="str">
        <f>VLOOKUP(F243,'Location List'!$A$2:$T$644,18,FALSE)</f>
        <v>Jeff Baker</v>
      </c>
      <c r="D243" s="17" t="str">
        <f>VLOOKUP(F243,'Location List'!$A$2:$T$644,9,FALSE)</f>
        <v>DENNIS SANDERS</v>
      </c>
      <c r="E243" s="43" t="str">
        <f>VLOOKUP(F243,'Location List'!$A$2:$T$644,2,FALSE)</f>
        <v>N. OLMSTED</v>
      </c>
      <c r="F243" s="47">
        <v>559</v>
      </c>
      <c r="G243" s="91">
        <v>2.95</v>
      </c>
      <c r="H243" s="91">
        <v>2.89</v>
      </c>
      <c r="I243" s="91">
        <v>3</v>
      </c>
      <c r="J243" s="91">
        <v>2.95</v>
      </c>
      <c r="K243" s="51">
        <f t="shared" si="77"/>
        <v>2.9474999999999998</v>
      </c>
      <c r="L243" s="91">
        <v>2.78</v>
      </c>
      <c r="M243" s="91">
        <v>2.95</v>
      </c>
      <c r="N243" s="91">
        <v>2.99</v>
      </c>
      <c r="O243" s="91">
        <v>3.13</v>
      </c>
      <c r="P243" s="51">
        <f t="shared" si="78"/>
        <v>2.9625000000000004</v>
      </c>
      <c r="Q243" s="91">
        <v>2.77</v>
      </c>
      <c r="R243" s="91">
        <v>2.89</v>
      </c>
      <c r="S243" s="91"/>
      <c r="T243" s="91">
        <v>3</v>
      </c>
      <c r="U243" s="91">
        <v>2.96</v>
      </c>
      <c r="V243" s="51">
        <f t="shared" si="79"/>
        <v>2.9050000000000002</v>
      </c>
      <c r="W243" s="91">
        <v>2.82</v>
      </c>
      <c r="X243" s="91">
        <v>2.92</v>
      </c>
      <c r="Y243" s="91">
        <v>2.88</v>
      </c>
      <c r="Z243" s="91">
        <v>3.08</v>
      </c>
      <c r="AA243" s="59">
        <f t="shared" si="80"/>
        <v>2.9250000000000003</v>
      </c>
      <c r="AB243" s="91">
        <v>2.8</v>
      </c>
      <c r="AC243" s="91">
        <v>3.04</v>
      </c>
      <c r="AD243" s="91">
        <v>2.96</v>
      </c>
      <c r="AE243" s="82">
        <v>2.89</v>
      </c>
      <c r="AF243" s="59">
        <f t="shared" si="81"/>
        <v>2.9225000000000003</v>
      </c>
      <c r="AG243" s="91">
        <v>3.08</v>
      </c>
      <c r="AH243" s="91">
        <v>2.99</v>
      </c>
      <c r="AI243" s="91">
        <v>3.05</v>
      </c>
      <c r="AJ243" s="92">
        <v>2.95</v>
      </c>
      <c r="AK243" s="92">
        <v>3.05</v>
      </c>
      <c r="AL243" s="59">
        <f t="shared" si="82"/>
        <v>3.01</v>
      </c>
      <c r="AM243" s="92">
        <v>3.05</v>
      </c>
      <c r="AN243" s="92">
        <v>2.97</v>
      </c>
      <c r="AO243" s="92">
        <v>2.98</v>
      </c>
      <c r="AP243" s="92">
        <v>3.05</v>
      </c>
      <c r="AQ243" s="59">
        <f t="shared" si="83"/>
        <v>3.0125000000000002</v>
      </c>
      <c r="AR243" s="120">
        <v>2.97</v>
      </c>
      <c r="AS243" s="92">
        <v>2.78</v>
      </c>
      <c r="AT243" s="92">
        <v>2.81</v>
      </c>
      <c r="AU243" s="92">
        <v>2.99</v>
      </c>
      <c r="AV243" s="81">
        <f t="shared" si="84"/>
        <v>2.8875000000000002</v>
      </c>
      <c r="AW243" s="92">
        <v>2.93</v>
      </c>
      <c r="AX243" s="92">
        <v>3.02</v>
      </c>
      <c r="AY243" s="92">
        <v>2.96</v>
      </c>
      <c r="AZ243" s="92">
        <v>2.87</v>
      </c>
      <c r="BA243" s="92">
        <v>2.72</v>
      </c>
      <c r="BB243" s="81">
        <f t="shared" si="85"/>
        <v>2.9000000000000004</v>
      </c>
      <c r="BC243" s="92">
        <v>2.58</v>
      </c>
      <c r="BD243" s="82">
        <v>2.73</v>
      </c>
      <c r="BE243" s="82">
        <v>2.88</v>
      </c>
      <c r="BF243" s="92">
        <v>2.8</v>
      </c>
      <c r="BG243" s="81">
        <f t="shared" si="86"/>
        <v>2.7475000000000005</v>
      </c>
      <c r="BH243" s="92">
        <v>3.41</v>
      </c>
      <c r="BI243" s="82"/>
      <c r="BJ243" s="82"/>
      <c r="BK243" s="92"/>
      <c r="BL243" s="81">
        <f t="shared" si="87"/>
        <v>3.41</v>
      </c>
      <c r="BM243" s="92"/>
      <c r="BN243" s="92"/>
      <c r="BO243" s="92"/>
      <c r="BP243" s="92"/>
      <c r="BQ243" s="92"/>
      <c r="BR243" s="81" t="e">
        <f t="shared" si="88"/>
        <v>#DIV/0!</v>
      </c>
    </row>
    <row r="244" spans="1:70" ht="12.75" customHeight="1" x14ac:dyDescent="0.25">
      <c r="A244" s="17" t="str">
        <f>VLOOKUP(F244,'Location List'!$A$2:$T$644,20,FALSE)</f>
        <v>Bill Eich</v>
      </c>
      <c r="B244" s="17" t="str">
        <f>VLOOKUP(F244,'Location List'!$A$2:$T$644,19,FALSE)</f>
        <v>Dennis Morgan</v>
      </c>
      <c r="C244" s="17" t="str">
        <f>VLOOKUP(F244,'Location List'!$A$2:$T$644,18,FALSE)</f>
        <v>Mike Garfield</v>
      </c>
      <c r="D244" s="17" t="str">
        <f>VLOOKUP(F244,'Location List'!$A$2:$T$644,9,FALSE)</f>
        <v>BRIAN PITRE</v>
      </c>
      <c r="E244" s="43" t="str">
        <f>VLOOKUP(F244,'Location List'!$A$2:$T$644,2,FALSE)</f>
        <v>MOBILE</v>
      </c>
      <c r="F244" s="47">
        <v>560</v>
      </c>
      <c r="G244" s="91">
        <v>3.16</v>
      </c>
      <c r="H244" s="91">
        <v>3.02</v>
      </c>
      <c r="I244" s="91">
        <v>2.87</v>
      </c>
      <c r="J244" s="91">
        <v>2.91</v>
      </c>
      <c r="K244" s="51">
        <f t="shared" si="77"/>
        <v>2.99</v>
      </c>
      <c r="L244" s="91">
        <v>2.68</v>
      </c>
      <c r="M244" s="91">
        <v>3.37</v>
      </c>
      <c r="N244" s="91">
        <v>3.27</v>
      </c>
      <c r="O244" s="91">
        <v>3.38</v>
      </c>
      <c r="P244" s="51">
        <f t="shared" si="78"/>
        <v>3.1749999999999998</v>
      </c>
      <c r="Q244" s="91">
        <v>3.15</v>
      </c>
      <c r="R244" s="91">
        <v>2.86</v>
      </c>
      <c r="S244" s="91"/>
      <c r="T244" s="91">
        <v>3.06</v>
      </c>
      <c r="U244" s="91">
        <v>2.98</v>
      </c>
      <c r="V244" s="51">
        <f t="shared" si="79"/>
        <v>3.0125000000000002</v>
      </c>
      <c r="W244" s="91">
        <v>3.29</v>
      </c>
      <c r="X244" s="91">
        <v>3.21</v>
      </c>
      <c r="Y244" s="91">
        <v>3.09</v>
      </c>
      <c r="Z244" s="91">
        <v>3.11</v>
      </c>
      <c r="AA244" s="59">
        <f t="shared" si="80"/>
        <v>3.1749999999999998</v>
      </c>
      <c r="AB244" s="91">
        <v>3.22</v>
      </c>
      <c r="AC244" s="91">
        <v>3.2</v>
      </c>
      <c r="AD244" s="91">
        <v>2.96</v>
      </c>
      <c r="AE244" s="82">
        <v>3</v>
      </c>
      <c r="AF244" s="59">
        <f t="shared" si="81"/>
        <v>3.0949999999999998</v>
      </c>
      <c r="AG244" s="91">
        <v>3.07</v>
      </c>
      <c r="AH244" s="91">
        <v>3.36</v>
      </c>
      <c r="AI244" s="91">
        <v>3.16</v>
      </c>
      <c r="AJ244" s="92">
        <v>3.02</v>
      </c>
      <c r="AK244" s="92">
        <v>2.71</v>
      </c>
      <c r="AL244" s="59">
        <f t="shared" si="82"/>
        <v>3.0625</v>
      </c>
      <c r="AM244" s="92">
        <v>3.24</v>
      </c>
      <c r="AN244" s="92">
        <v>3.25</v>
      </c>
      <c r="AO244" s="92">
        <v>3.24</v>
      </c>
      <c r="AP244" s="92">
        <v>3.1</v>
      </c>
      <c r="AQ244" s="59">
        <f t="shared" si="83"/>
        <v>3.2075</v>
      </c>
      <c r="AR244" s="120">
        <v>3.26</v>
      </c>
      <c r="AS244" s="92">
        <v>3.06</v>
      </c>
      <c r="AT244" s="92">
        <v>2.95</v>
      </c>
      <c r="AU244" s="92">
        <v>2.92</v>
      </c>
      <c r="AV244" s="81">
        <f t="shared" si="84"/>
        <v>3.0474999999999999</v>
      </c>
      <c r="AW244" s="92">
        <v>3.01</v>
      </c>
      <c r="AX244" s="92">
        <v>3.06</v>
      </c>
      <c r="AY244" s="92">
        <v>3</v>
      </c>
      <c r="AZ244" s="92">
        <v>2.95</v>
      </c>
      <c r="BA244" s="92">
        <v>3.05</v>
      </c>
      <c r="BB244" s="81">
        <f t="shared" si="85"/>
        <v>3.0140000000000002</v>
      </c>
      <c r="BC244" s="92">
        <v>3.11</v>
      </c>
      <c r="BD244" s="82">
        <v>3.12</v>
      </c>
      <c r="BE244" s="82">
        <v>2.95</v>
      </c>
      <c r="BF244" s="92">
        <v>3.03</v>
      </c>
      <c r="BG244" s="81">
        <f t="shared" si="86"/>
        <v>3.0524999999999998</v>
      </c>
      <c r="BH244" s="92">
        <v>3.49</v>
      </c>
      <c r="BI244" s="82"/>
      <c r="BJ244" s="82"/>
      <c r="BK244" s="92"/>
      <c r="BL244" s="81">
        <f t="shared" si="87"/>
        <v>3.49</v>
      </c>
      <c r="BM244" s="92"/>
      <c r="BN244" s="92"/>
      <c r="BO244" s="92"/>
      <c r="BP244" s="92"/>
      <c r="BQ244" s="92"/>
      <c r="BR244" s="81" t="e">
        <f t="shared" si="88"/>
        <v>#DIV/0!</v>
      </c>
    </row>
    <row r="245" spans="1:70" ht="12.75" customHeight="1" x14ac:dyDescent="0.25">
      <c r="A245" s="17" t="str">
        <f>VLOOKUP(F245,'Location List'!$A$2:$T$644,20,FALSE)</f>
        <v>Bill Eich</v>
      </c>
      <c r="B245" s="17" t="str">
        <f>VLOOKUP(F245,'Location List'!$A$2:$T$644,19,FALSE)</f>
        <v>Dennis Morgan</v>
      </c>
      <c r="C245" s="17" t="str">
        <f>VLOOKUP(F245,'Location List'!$A$2:$T$644,18,FALSE)</f>
        <v>Mike Garfield</v>
      </c>
      <c r="D245" s="17" t="str">
        <f>VLOOKUP(F245,'Location List'!$A$2:$T$644,9,FALSE)</f>
        <v>BRIAN PITRE</v>
      </c>
      <c r="E245" s="43" t="str">
        <f>VLOOKUP(F245,'Location List'!$A$2:$T$644,2,FALSE)</f>
        <v>GULFPORT</v>
      </c>
      <c r="F245" s="47">
        <v>562</v>
      </c>
      <c r="G245" s="91">
        <v>3.11</v>
      </c>
      <c r="H245" s="91">
        <v>3.46</v>
      </c>
      <c r="I245" s="91">
        <v>2.93</v>
      </c>
      <c r="J245" s="91">
        <v>3.26</v>
      </c>
      <c r="K245" s="51">
        <f t="shared" si="77"/>
        <v>3.19</v>
      </c>
      <c r="L245" s="91">
        <v>3.1</v>
      </c>
      <c r="M245" s="91">
        <v>2.89</v>
      </c>
      <c r="N245" s="91">
        <v>3.32</v>
      </c>
      <c r="O245" s="91">
        <v>3.09</v>
      </c>
      <c r="P245" s="51">
        <f t="shared" si="78"/>
        <v>3.1</v>
      </c>
      <c r="Q245" s="91">
        <v>3.22</v>
      </c>
      <c r="R245" s="91">
        <v>3.25</v>
      </c>
      <c r="S245" s="91"/>
      <c r="T245" s="91">
        <v>3.25</v>
      </c>
      <c r="U245" s="91">
        <v>3.14</v>
      </c>
      <c r="V245" s="51">
        <f t="shared" si="79"/>
        <v>3.2150000000000003</v>
      </c>
      <c r="W245" s="91">
        <v>2.96</v>
      </c>
      <c r="X245" s="91">
        <v>3.16</v>
      </c>
      <c r="Y245" s="91">
        <v>2.9</v>
      </c>
      <c r="Z245" s="91">
        <v>2.96</v>
      </c>
      <c r="AA245" s="59">
        <f t="shared" si="80"/>
        <v>2.9950000000000001</v>
      </c>
      <c r="AB245" s="91">
        <v>2.87</v>
      </c>
      <c r="AC245" s="91">
        <v>3.09</v>
      </c>
      <c r="AD245" s="91">
        <v>2.94</v>
      </c>
      <c r="AE245" s="82">
        <v>2.86</v>
      </c>
      <c r="AF245" s="59">
        <f t="shared" si="81"/>
        <v>2.94</v>
      </c>
      <c r="AG245" s="91">
        <v>2.98</v>
      </c>
      <c r="AH245" s="91">
        <v>2.92</v>
      </c>
      <c r="AI245" s="91">
        <v>3</v>
      </c>
      <c r="AJ245" s="92">
        <v>3.45</v>
      </c>
      <c r="AK245" s="92">
        <v>3.1</v>
      </c>
      <c r="AL245" s="59">
        <f t="shared" si="82"/>
        <v>3.1175000000000002</v>
      </c>
      <c r="AM245" s="92">
        <v>3.18</v>
      </c>
      <c r="AN245" s="92">
        <v>3.14</v>
      </c>
      <c r="AO245" s="92">
        <v>3.08</v>
      </c>
      <c r="AP245" s="92">
        <v>3.42</v>
      </c>
      <c r="AQ245" s="59">
        <f t="shared" si="83"/>
        <v>3.2050000000000001</v>
      </c>
      <c r="AR245" s="120">
        <v>3.34</v>
      </c>
      <c r="AS245" s="92">
        <v>3.4</v>
      </c>
      <c r="AT245" s="92">
        <v>3.1</v>
      </c>
      <c r="AU245" s="92">
        <v>3.32</v>
      </c>
      <c r="AV245" s="81">
        <f t="shared" si="84"/>
        <v>3.29</v>
      </c>
      <c r="AW245" s="92">
        <v>3.03</v>
      </c>
      <c r="AX245" s="92">
        <v>3.05</v>
      </c>
      <c r="AY245" s="92">
        <v>3.52</v>
      </c>
      <c r="AZ245" s="92">
        <v>3.26</v>
      </c>
      <c r="BA245" s="92">
        <v>2.95</v>
      </c>
      <c r="BB245" s="81">
        <f t="shared" si="85"/>
        <v>3.1619999999999999</v>
      </c>
      <c r="BC245" s="92">
        <v>3.4</v>
      </c>
      <c r="BD245" s="82">
        <v>2.96</v>
      </c>
      <c r="BE245" s="82">
        <v>3.55</v>
      </c>
      <c r="BF245" s="92">
        <v>3.45</v>
      </c>
      <c r="BG245" s="81">
        <f t="shared" si="86"/>
        <v>3.34</v>
      </c>
      <c r="BH245" s="92">
        <v>2.94</v>
      </c>
      <c r="BI245" s="82"/>
      <c r="BJ245" s="82"/>
      <c r="BK245" s="92"/>
      <c r="BL245" s="81">
        <f t="shared" si="87"/>
        <v>2.94</v>
      </c>
      <c r="BM245" s="92"/>
      <c r="BN245" s="92"/>
      <c r="BO245" s="92"/>
      <c r="BP245" s="92"/>
      <c r="BQ245" s="92"/>
      <c r="BR245" s="81" t="e">
        <f t="shared" si="88"/>
        <v>#DIV/0!</v>
      </c>
    </row>
    <row r="246" spans="1:70" ht="12.75" customHeight="1" x14ac:dyDescent="0.25">
      <c r="A246" s="17" t="str">
        <f>VLOOKUP(F246,'Location List'!$A$2:$T$644,20,FALSE)</f>
        <v>Bill Eich</v>
      </c>
      <c r="B246" s="17" t="str">
        <f>VLOOKUP(F246,'Location List'!$A$2:$T$644,19,FALSE)</f>
        <v>Dennis Morgan</v>
      </c>
      <c r="C246" s="17" t="str">
        <f>VLOOKUP(F246,'Location List'!$A$2:$T$644,18,FALSE)</f>
        <v>Kenneth Busby</v>
      </c>
      <c r="D246" s="17" t="str">
        <f>VLOOKUP(F246,'Location List'!$A$2:$T$644,9,FALSE)</f>
        <v>MICHAEL BOSWELL</v>
      </c>
      <c r="E246" s="43" t="str">
        <f>VLOOKUP(F246,'Location List'!$A$2:$T$644,2,FALSE)</f>
        <v>CORDOVA</v>
      </c>
      <c r="F246" s="47">
        <v>563</v>
      </c>
      <c r="G246" s="91">
        <v>2.88</v>
      </c>
      <c r="H246" s="91">
        <v>2.95</v>
      </c>
      <c r="I246" s="91">
        <v>3.03</v>
      </c>
      <c r="J246" s="91">
        <v>2.8</v>
      </c>
      <c r="K246" s="51">
        <f t="shared" si="77"/>
        <v>2.915</v>
      </c>
      <c r="L246" s="91">
        <v>2.93</v>
      </c>
      <c r="M246" s="91">
        <v>2.95</v>
      </c>
      <c r="N246" s="91">
        <v>3.04</v>
      </c>
      <c r="O246" s="91">
        <v>3.32</v>
      </c>
      <c r="P246" s="51">
        <f t="shared" si="78"/>
        <v>3.0600000000000005</v>
      </c>
      <c r="Q246" s="91">
        <v>3.42</v>
      </c>
      <c r="R246" s="91">
        <v>3.18</v>
      </c>
      <c r="S246" s="91"/>
      <c r="T246" s="91">
        <v>3.18</v>
      </c>
      <c r="U246" s="91">
        <v>3.07</v>
      </c>
      <c r="V246" s="51">
        <f t="shared" si="79"/>
        <v>3.2124999999999999</v>
      </c>
      <c r="W246" s="91">
        <v>3.13</v>
      </c>
      <c r="X246" s="91">
        <v>3.13</v>
      </c>
      <c r="Y246" s="91">
        <v>3.24</v>
      </c>
      <c r="Z246" s="91">
        <v>3.18</v>
      </c>
      <c r="AA246" s="59">
        <f t="shared" si="80"/>
        <v>3.17</v>
      </c>
      <c r="AB246" s="91">
        <v>2.98</v>
      </c>
      <c r="AC246" s="91">
        <v>3.01</v>
      </c>
      <c r="AD246" s="91">
        <v>2.96</v>
      </c>
      <c r="AE246" s="82">
        <v>3.16</v>
      </c>
      <c r="AF246" s="59">
        <f t="shared" si="81"/>
        <v>3.0274999999999999</v>
      </c>
      <c r="AG246" s="91">
        <v>3.01</v>
      </c>
      <c r="AH246" s="91">
        <v>2.94</v>
      </c>
      <c r="AI246" s="91">
        <v>3.16</v>
      </c>
      <c r="AJ246" s="92">
        <v>3</v>
      </c>
      <c r="AK246" s="92">
        <v>3.16</v>
      </c>
      <c r="AL246" s="59">
        <f t="shared" si="82"/>
        <v>3.0649999999999999</v>
      </c>
      <c r="AM246" s="92">
        <v>3.2</v>
      </c>
      <c r="AN246" s="92">
        <v>3.35</v>
      </c>
      <c r="AO246" s="92">
        <v>3.01</v>
      </c>
      <c r="AP246" s="92">
        <v>3.06</v>
      </c>
      <c r="AQ246" s="59">
        <f t="shared" si="83"/>
        <v>3.1550000000000002</v>
      </c>
      <c r="AR246" s="120">
        <v>2.93</v>
      </c>
      <c r="AS246" s="92">
        <v>2.97</v>
      </c>
      <c r="AT246" s="92">
        <v>3.02</v>
      </c>
      <c r="AU246" s="92">
        <v>3.12</v>
      </c>
      <c r="AV246" s="81">
        <f t="shared" si="84"/>
        <v>3.01</v>
      </c>
      <c r="AW246" s="92">
        <v>3.06</v>
      </c>
      <c r="AX246" s="92">
        <v>3.08</v>
      </c>
      <c r="AY246" s="92">
        <v>2.98</v>
      </c>
      <c r="AZ246" s="92">
        <v>2.85</v>
      </c>
      <c r="BA246" s="92">
        <v>3.12</v>
      </c>
      <c r="BB246" s="81">
        <f t="shared" si="85"/>
        <v>3.0179999999999998</v>
      </c>
      <c r="BC246" s="92">
        <v>3.17</v>
      </c>
      <c r="BD246" s="82">
        <v>3.29</v>
      </c>
      <c r="BE246" s="82">
        <v>3.46</v>
      </c>
      <c r="BF246" s="92">
        <v>3.3</v>
      </c>
      <c r="BG246" s="81">
        <f t="shared" si="86"/>
        <v>3.3049999999999997</v>
      </c>
      <c r="BH246" s="92">
        <v>2.87</v>
      </c>
      <c r="BI246" s="82"/>
      <c r="BJ246" s="82"/>
      <c r="BK246" s="92"/>
      <c r="BL246" s="81">
        <f t="shared" si="87"/>
        <v>2.87</v>
      </c>
      <c r="BM246" s="92"/>
      <c r="BN246" s="92"/>
      <c r="BO246" s="92"/>
      <c r="BP246" s="92"/>
      <c r="BQ246" s="92"/>
      <c r="BR246" s="81" t="e">
        <f t="shared" si="88"/>
        <v>#DIV/0!</v>
      </c>
    </row>
    <row r="247" spans="1:70" ht="12.75" customHeight="1" x14ac:dyDescent="0.25">
      <c r="A247" s="17" t="str">
        <f>VLOOKUP(F247,'Location List'!$A$2:$T$644,20,FALSE)</f>
        <v>Bill Eich</v>
      </c>
      <c r="B247" s="17" t="str">
        <f>VLOOKUP(F247,'Location List'!$A$2:$T$644,19,FALSE)</f>
        <v>Dennis Morgan</v>
      </c>
      <c r="C247" s="17" t="str">
        <f>VLOOKUP(F247,'Location List'!$A$2:$T$644,18,FALSE)</f>
        <v>Kenneth Busby</v>
      </c>
      <c r="D247" s="17" t="str">
        <f>VLOOKUP(F247,'Location List'!$A$2:$T$644,9,FALSE)</f>
        <v>MICHAEL BOSWELL</v>
      </c>
      <c r="E247" s="43" t="str">
        <f>VLOOKUP(F247,'Location List'!$A$2:$T$644,2,FALSE)</f>
        <v>HORN LAKE</v>
      </c>
      <c r="F247" s="47">
        <v>564</v>
      </c>
      <c r="G247" s="91">
        <v>3.21</v>
      </c>
      <c r="H247" s="91">
        <v>3.19</v>
      </c>
      <c r="I247" s="91">
        <v>2.96</v>
      </c>
      <c r="J247" s="91">
        <v>3</v>
      </c>
      <c r="K247" s="51">
        <f t="shared" si="77"/>
        <v>3.09</v>
      </c>
      <c r="L247" s="91">
        <v>2.97</v>
      </c>
      <c r="M247" s="91">
        <v>3.13</v>
      </c>
      <c r="N247" s="91">
        <v>3.33</v>
      </c>
      <c r="O247" s="91">
        <v>2.97</v>
      </c>
      <c r="P247" s="51">
        <f t="shared" si="78"/>
        <v>3.1</v>
      </c>
      <c r="Q247" s="91">
        <v>2.89</v>
      </c>
      <c r="R247" s="91">
        <v>3.23</v>
      </c>
      <c r="S247" s="91"/>
      <c r="T247" s="91">
        <v>2.96</v>
      </c>
      <c r="U247" s="91">
        <v>2.81</v>
      </c>
      <c r="V247" s="51">
        <f t="shared" si="79"/>
        <v>2.9725000000000001</v>
      </c>
      <c r="W247" s="91">
        <v>2.99</v>
      </c>
      <c r="X247" s="91">
        <v>2.89</v>
      </c>
      <c r="Y247" s="91">
        <v>2.83</v>
      </c>
      <c r="Z247" s="91">
        <v>2.87</v>
      </c>
      <c r="AA247" s="59">
        <f t="shared" si="80"/>
        <v>2.8950000000000005</v>
      </c>
      <c r="AB247" s="91">
        <v>3.76</v>
      </c>
      <c r="AC247" s="91">
        <v>3.12</v>
      </c>
      <c r="AD247" s="91">
        <v>3.24</v>
      </c>
      <c r="AE247" s="82">
        <v>2.97</v>
      </c>
      <c r="AF247" s="59">
        <f t="shared" si="81"/>
        <v>3.2725000000000004</v>
      </c>
      <c r="AG247" s="91">
        <v>3.12</v>
      </c>
      <c r="AH247" s="91">
        <v>3.67</v>
      </c>
      <c r="AI247" s="91">
        <v>3.04</v>
      </c>
      <c r="AJ247" s="92">
        <v>2.85</v>
      </c>
      <c r="AK247" s="92">
        <v>3.05</v>
      </c>
      <c r="AL247" s="59">
        <f t="shared" si="82"/>
        <v>3.1524999999999999</v>
      </c>
      <c r="AM247" s="92">
        <v>3.27</v>
      </c>
      <c r="AN247" s="92">
        <v>3.29</v>
      </c>
      <c r="AO247" s="92">
        <v>3.51</v>
      </c>
      <c r="AP247" s="92">
        <v>2.88</v>
      </c>
      <c r="AQ247" s="59">
        <f t="shared" si="83"/>
        <v>3.2374999999999998</v>
      </c>
      <c r="AR247" s="120">
        <v>2.94</v>
      </c>
      <c r="AS247" s="92">
        <v>2.9</v>
      </c>
      <c r="AT247" s="92">
        <v>2.82</v>
      </c>
      <c r="AU247" s="92">
        <v>2.9</v>
      </c>
      <c r="AV247" s="81">
        <f t="shared" si="84"/>
        <v>2.89</v>
      </c>
      <c r="AW247" s="92">
        <v>3.17</v>
      </c>
      <c r="AX247" s="92">
        <v>2.95</v>
      </c>
      <c r="AY247" s="92">
        <v>2.85</v>
      </c>
      <c r="AZ247" s="92">
        <v>3.26</v>
      </c>
      <c r="BA247" s="92">
        <v>3.02</v>
      </c>
      <c r="BB247" s="81">
        <f t="shared" si="85"/>
        <v>3.05</v>
      </c>
      <c r="BC247" s="92">
        <v>2.93</v>
      </c>
      <c r="BD247" s="82">
        <v>3.29</v>
      </c>
      <c r="BE247" s="82">
        <v>3.23</v>
      </c>
      <c r="BF247" s="92">
        <v>2.94</v>
      </c>
      <c r="BG247" s="81">
        <f t="shared" si="86"/>
        <v>3.0975000000000001</v>
      </c>
      <c r="BH247" s="92">
        <v>2.91</v>
      </c>
      <c r="BI247" s="82"/>
      <c r="BJ247" s="82"/>
      <c r="BK247" s="92"/>
      <c r="BL247" s="81">
        <f t="shared" si="87"/>
        <v>2.91</v>
      </c>
      <c r="BM247" s="92"/>
      <c r="BN247" s="92"/>
      <c r="BO247" s="92"/>
      <c r="BP247" s="92"/>
      <c r="BQ247" s="92"/>
      <c r="BR247" s="81" t="e">
        <f t="shared" si="88"/>
        <v>#DIV/0!</v>
      </c>
    </row>
    <row r="248" spans="1:70" ht="12.75" customHeight="1" x14ac:dyDescent="0.25">
      <c r="A248" s="17" t="str">
        <f>VLOOKUP(F248,'Location List'!$A$2:$T$644,20,FALSE)</f>
        <v>Bill Eich</v>
      </c>
      <c r="B248" s="17" t="str">
        <f>VLOOKUP(F248,'Location List'!$A$2:$T$644,19,FALSE)</f>
        <v>David Garcia</v>
      </c>
      <c r="C248" s="17" t="str">
        <f>VLOOKUP(F248,'Location List'!$A$2:$T$644,18,FALSE)</f>
        <v>David Garibay</v>
      </c>
      <c r="D248" s="17" t="str">
        <f>VLOOKUP(F248,'Location List'!$A$2:$T$644,9,FALSE)</f>
        <v>WILLIAM PRESSEL</v>
      </c>
      <c r="E248" s="43" t="str">
        <f>VLOOKUP(F248,'Location List'!$A$2:$T$644,2,FALSE)</f>
        <v>STONE OAK</v>
      </c>
      <c r="F248" s="47">
        <v>565</v>
      </c>
      <c r="G248" s="91">
        <v>3.12</v>
      </c>
      <c r="H248" s="91">
        <v>2.87</v>
      </c>
      <c r="I248" s="91">
        <v>2.92</v>
      </c>
      <c r="J248" s="91">
        <v>3.03</v>
      </c>
      <c r="K248" s="51">
        <f t="shared" si="77"/>
        <v>2.9849999999999999</v>
      </c>
      <c r="L248" s="91">
        <v>2.9</v>
      </c>
      <c r="M248" s="91">
        <v>2.88</v>
      </c>
      <c r="N248" s="91">
        <v>2.95</v>
      </c>
      <c r="O248" s="91">
        <v>2.97</v>
      </c>
      <c r="P248" s="51">
        <f t="shared" si="78"/>
        <v>2.9250000000000003</v>
      </c>
      <c r="Q248" s="91">
        <v>2.97</v>
      </c>
      <c r="R248" s="91">
        <v>3.05</v>
      </c>
      <c r="S248" s="91"/>
      <c r="T248" s="91">
        <v>3.03</v>
      </c>
      <c r="U248" s="91">
        <v>2.99</v>
      </c>
      <c r="V248" s="51">
        <f t="shared" si="79"/>
        <v>3.01</v>
      </c>
      <c r="W248" s="91">
        <v>2.99</v>
      </c>
      <c r="X248" s="91">
        <v>2.97</v>
      </c>
      <c r="Y248" s="91">
        <v>3.06</v>
      </c>
      <c r="Z248" s="91">
        <v>3</v>
      </c>
      <c r="AA248" s="59">
        <f t="shared" si="80"/>
        <v>3.0050000000000003</v>
      </c>
      <c r="AB248" s="91">
        <v>2.98</v>
      </c>
      <c r="AC248" s="91">
        <v>2.86</v>
      </c>
      <c r="AD248" s="91">
        <v>2.96</v>
      </c>
      <c r="AE248" s="82">
        <v>3.08</v>
      </c>
      <c r="AF248" s="59">
        <f t="shared" si="81"/>
        <v>2.97</v>
      </c>
      <c r="AG248" s="91">
        <v>3.01</v>
      </c>
      <c r="AH248" s="91">
        <v>3.05</v>
      </c>
      <c r="AI248" s="91">
        <v>3.15</v>
      </c>
      <c r="AJ248" s="92">
        <v>2.91</v>
      </c>
      <c r="AK248" s="92">
        <v>2.96</v>
      </c>
      <c r="AL248" s="59">
        <f t="shared" si="82"/>
        <v>3.0175000000000001</v>
      </c>
      <c r="AM248" s="92">
        <v>2.9</v>
      </c>
      <c r="AN248" s="92">
        <v>3.02</v>
      </c>
      <c r="AO248" s="92">
        <v>2.91</v>
      </c>
      <c r="AP248" s="92">
        <v>3.05</v>
      </c>
      <c r="AQ248" s="59">
        <f t="shared" si="83"/>
        <v>2.9699999999999998</v>
      </c>
      <c r="AR248" s="120">
        <v>3.01</v>
      </c>
      <c r="AS248" s="92">
        <v>3.1</v>
      </c>
      <c r="AT248" s="92">
        <v>2.95</v>
      </c>
      <c r="AU248" s="92">
        <v>2.89</v>
      </c>
      <c r="AV248" s="81">
        <f t="shared" si="84"/>
        <v>2.9874999999999998</v>
      </c>
      <c r="AW248" s="92">
        <v>2.87</v>
      </c>
      <c r="AX248" s="92">
        <v>2.89</v>
      </c>
      <c r="AY248" s="92">
        <v>2.87</v>
      </c>
      <c r="AZ248" s="92">
        <v>3.22</v>
      </c>
      <c r="BA248" s="92">
        <v>2.92</v>
      </c>
      <c r="BB248" s="81">
        <f t="shared" si="85"/>
        <v>2.9539999999999997</v>
      </c>
      <c r="BC248" s="92">
        <v>2.87</v>
      </c>
      <c r="BD248" s="82">
        <v>2.99</v>
      </c>
      <c r="BE248" s="82">
        <v>2.98</v>
      </c>
      <c r="BF248" s="92">
        <v>2.92</v>
      </c>
      <c r="BG248" s="81">
        <f t="shared" si="86"/>
        <v>2.94</v>
      </c>
      <c r="BH248" s="92">
        <v>2.85</v>
      </c>
      <c r="BI248" s="82"/>
      <c r="BJ248" s="82"/>
      <c r="BK248" s="92"/>
      <c r="BL248" s="81">
        <f t="shared" si="87"/>
        <v>2.85</v>
      </c>
      <c r="BM248" s="92"/>
      <c r="BN248" s="92"/>
      <c r="BO248" s="92"/>
      <c r="BP248" s="92"/>
      <c r="BQ248" s="92"/>
      <c r="BR248" s="81" t="e">
        <f t="shared" si="88"/>
        <v>#DIV/0!</v>
      </c>
    </row>
    <row r="249" spans="1:70" ht="12.75" customHeight="1" x14ac:dyDescent="0.25">
      <c r="A249" s="17" t="str">
        <f>VLOOKUP(F249,'Location List'!$A$2:$T$644,20,FALSE)</f>
        <v>Bill Eich</v>
      </c>
      <c r="B249" s="17" t="str">
        <f>VLOOKUP(F249,'Location List'!$A$2:$T$644,19,FALSE)</f>
        <v>Dennis Morgan</v>
      </c>
      <c r="C249" s="17" t="str">
        <f>VLOOKUP(F249,'Location List'!$A$2:$T$644,18,FALSE)</f>
        <v>Mike Garfield</v>
      </c>
      <c r="D249" s="17" t="str">
        <f>VLOOKUP(F249,'Location List'!$A$2:$T$644,9,FALSE)</f>
        <v>BRIAN PITRE</v>
      </c>
      <c r="E249" s="43" t="str">
        <f>VLOOKUP(F249,'Location List'!$A$2:$T$644,2,FALSE)</f>
        <v>HATTIESBURG</v>
      </c>
      <c r="F249" s="47">
        <v>566</v>
      </c>
      <c r="G249" s="91">
        <v>3.21</v>
      </c>
      <c r="H249" s="91">
        <v>3</v>
      </c>
      <c r="I249" s="91">
        <v>2.8</v>
      </c>
      <c r="J249" s="91">
        <v>2.99</v>
      </c>
      <c r="K249" s="51">
        <f t="shared" si="77"/>
        <v>3</v>
      </c>
      <c r="L249" s="91">
        <v>3.27</v>
      </c>
      <c r="M249" s="91">
        <v>3.15</v>
      </c>
      <c r="N249" s="91">
        <v>2.9</v>
      </c>
      <c r="O249" s="91">
        <v>3.14</v>
      </c>
      <c r="P249" s="51">
        <f t="shared" si="78"/>
        <v>3.1150000000000002</v>
      </c>
      <c r="Q249" s="91">
        <v>3.07</v>
      </c>
      <c r="R249" s="91">
        <v>2.91</v>
      </c>
      <c r="S249" s="91"/>
      <c r="T249" s="91">
        <v>3.09</v>
      </c>
      <c r="U249" s="91">
        <v>2.96</v>
      </c>
      <c r="V249" s="51">
        <f t="shared" si="79"/>
        <v>3.0075000000000003</v>
      </c>
      <c r="W249" s="91">
        <v>2.94</v>
      </c>
      <c r="X249" s="91">
        <v>3.1</v>
      </c>
      <c r="Y249" s="91">
        <v>2.88</v>
      </c>
      <c r="Z249" s="91">
        <v>2.97</v>
      </c>
      <c r="AA249" s="59">
        <f t="shared" si="80"/>
        <v>2.9725000000000001</v>
      </c>
      <c r="AB249" s="91">
        <v>2.97</v>
      </c>
      <c r="AC249" s="91">
        <v>3.17</v>
      </c>
      <c r="AD249" s="91">
        <v>3.2</v>
      </c>
      <c r="AE249" s="82">
        <v>3.05</v>
      </c>
      <c r="AF249" s="59">
        <f t="shared" si="81"/>
        <v>3.0975000000000001</v>
      </c>
      <c r="AG249" s="91">
        <v>3.27</v>
      </c>
      <c r="AH249" s="91">
        <v>3.35</v>
      </c>
      <c r="AI249" s="91">
        <v>3.2</v>
      </c>
      <c r="AJ249" s="92">
        <v>3.09</v>
      </c>
      <c r="AK249" s="92">
        <v>3.01</v>
      </c>
      <c r="AL249" s="59">
        <f t="shared" si="82"/>
        <v>3.1625000000000001</v>
      </c>
      <c r="AM249" s="92">
        <v>3.08</v>
      </c>
      <c r="AN249" s="92">
        <v>3.1</v>
      </c>
      <c r="AO249" s="92">
        <v>3.26</v>
      </c>
      <c r="AP249" s="92">
        <v>3.07</v>
      </c>
      <c r="AQ249" s="59">
        <f t="shared" si="83"/>
        <v>3.1274999999999999</v>
      </c>
      <c r="AR249" s="120">
        <v>2.96</v>
      </c>
      <c r="AS249" s="92">
        <v>2.96</v>
      </c>
      <c r="AT249" s="92">
        <v>3.09</v>
      </c>
      <c r="AU249" s="92">
        <v>2.83</v>
      </c>
      <c r="AV249" s="81">
        <f t="shared" si="84"/>
        <v>2.96</v>
      </c>
      <c r="AW249" s="92">
        <v>3</v>
      </c>
      <c r="AX249" s="92">
        <v>3.06</v>
      </c>
      <c r="AY249" s="92">
        <v>2.95</v>
      </c>
      <c r="AZ249" s="92">
        <v>3.07</v>
      </c>
      <c r="BA249" s="92">
        <v>3.19</v>
      </c>
      <c r="BB249" s="81">
        <f t="shared" si="85"/>
        <v>3.0540000000000003</v>
      </c>
      <c r="BC249" s="92">
        <v>3.12</v>
      </c>
      <c r="BD249" s="82">
        <v>3</v>
      </c>
      <c r="BE249" s="82">
        <v>3.04</v>
      </c>
      <c r="BF249" s="92">
        <v>3.12</v>
      </c>
      <c r="BG249" s="81">
        <f t="shared" si="86"/>
        <v>3.0700000000000003</v>
      </c>
      <c r="BH249" s="92">
        <v>2.88</v>
      </c>
      <c r="BI249" s="82"/>
      <c r="BJ249" s="82"/>
      <c r="BK249" s="92"/>
      <c r="BL249" s="81">
        <f t="shared" si="87"/>
        <v>2.88</v>
      </c>
      <c r="BM249" s="92"/>
      <c r="BN249" s="92"/>
      <c r="BO249" s="92"/>
      <c r="BP249" s="92"/>
      <c r="BQ249" s="92"/>
      <c r="BR249" s="81" t="e">
        <f t="shared" si="88"/>
        <v>#DIV/0!</v>
      </c>
    </row>
    <row r="250" spans="1:70" ht="12.75" customHeight="1" x14ac:dyDescent="0.25">
      <c r="A250" s="17" t="str">
        <f>VLOOKUP(F250,'Location List'!$A$2:$T$644,20,FALSE)</f>
        <v>Chris Kelly</v>
      </c>
      <c r="B250" s="17" t="str">
        <f>VLOOKUP(F250,'Location List'!$A$2:$T$644,19,FALSE)</f>
        <v>Mike Seymour</v>
      </c>
      <c r="C250" s="17" t="str">
        <f>VLOOKUP(F250,'Location List'!$A$2:$T$644,18,FALSE)</f>
        <v>Kyle Christophel</v>
      </c>
      <c r="D250" s="17" t="str">
        <f>VLOOKUP(F250,'Location List'!$A$2:$T$644,9,FALSE)</f>
        <v>MICHELE BEAVAN</v>
      </c>
      <c r="E250" s="43" t="str">
        <f>VLOOKUP(F250,'Location List'!$A$2:$T$644,2,FALSE)</f>
        <v>BOWLING GREEN</v>
      </c>
      <c r="F250" s="47">
        <v>567</v>
      </c>
      <c r="G250" s="91">
        <v>3.04</v>
      </c>
      <c r="H250" s="91">
        <v>2.98</v>
      </c>
      <c r="I250" s="91">
        <v>3.18</v>
      </c>
      <c r="J250" s="91">
        <v>3.06</v>
      </c>
      <c r="K250" s="51">
        <f t="shared" si="77"/>
        <v>3.0649999999999999</v>
      </c>
      <c r="L250" s="91">
        <v>2.99</v>
      </c>
      <c r="M250" s="91">
        <v>3.06</v>
      </c>
      <c r="N250" s="91">
        <v>3.24</v>
      </c>
      <c r="O250" s="91">
        <v>3.07</v>
      </c>
      <c r="P250" s="51">
        <f t="shared" si="78"/>
        <v>3.0900000000000003</v>
      </c>
      <c r="Q250" s="91">
        <v>3.14</v>
      </c>
      <c r="R250" s="91">
        <v>2.99</v>
      </c>
      <c r="S250" s="91"/>
      <c r="T250" s="91">
        <v>3.49</v>
      </c>
      <c r="U250" s="91">
        <v>3.17</v>
      </c>
      <c r="V250" s="51">
        <f t="shared" si="79"/>
        <v>3.1975000000000002</v>
      </c>
      <c r="W250" s="91">
        <v>3.07</v>
      </c>
      <c r="X250" s="91">
        <v>3.24</v>
      </c>
      <c r="Y250" s="91">
        <v>3.38</v>
      </c>
      <c r="Z250" s="91">
        <v>3.13</v>
      </c>
      <c r="AA250" s="59">
        <f t="shared" si="80"/>
        <v>3.2050000000000001</v>
      </c>
      <c r="AB250" s="91">
        <v>3.04</v>
      </c>
      <c r="AC250" s="91">
        <v>3.02</v>
      </c>
      <c r="AD250" s="91">
        <v>3.14</v>
      </c>
      <c r="AE250" s="82">
        <v>3.3</v>
      </c>
      <c r="AF250" s="59">
        <f t="shared" si="81"/>
        <v>3.125</v>
      </c>
      <c r="AG250" s="91">
        <v>3.48</v>
      </c>
      <c r="AH250" s="91">
        <v>3.27</v>
      </c>
      <c r="AI250" s="91">
        <v>3.2</v>
      </c>
      <c r="AJ250" s="92">
        <v>3.19</v>
      </c>
      <c r="AK250" s="92">
        <v>3.2</v>
      </c>
      <c r="AL250" s="59">
        <f t="shared" si="82"/>
        <v>3.2149999999999999</v>
      </c>
      <c r="AM250" s="92">
        <v>3.08</v>
      </c>
      <c r="AN250" s="92">
        <v>3.32</v>
      </c>
      <c r="AO250" s="92">
        <v>3.09</v>
      </c>
      <c r="AP250" s="92">
        <v>2.92</v>
      </c>
      <c r="AQ250" s="59">
        <f t="shared" si="83"/>
        <v>3.1025</v>
      </c>
      <c r="AR250" s="120">
        <v>2.91</v>
      </c>
      <c r="AS250" s="92">
        <v>3.13</v>
      </c>
      <c r="AT250" s="92">
        <v>2.99</v>
      </c>
      <c r="AU250" s="92">
        <v>2.88</v>
      </c>
      <c r="AV250" s="81">
        <f t="shared" si="84"/>
        <v>2.9775</v>
      </c>
      <c r="AW250" s="92">
        <v>3.26</v>
      </c>
      <c r="AX250" s="92">
        <v>2.82</v>
      </c>
      <c r="AY250" s="92">
        <v>2.95</v>
      </c>
      <c r="AZ250" s="92">
        <v>2.93</v>
      </c>
      <c r="BA250" s="92">
        <v>2.81</v>
      </c>
      <c r="BB250" s="81">
        <f t="shared" si="85"/>
        <v>2.9540000000000002</v>
      </c>
      <c r="BC250" s="92">
        <v>2.84</v>
      </c>
      <c r="BD250" s="82">
        <v>2.86</v>
      </c>
      <c r="BE250" s="82">
        <v>2.85</v>
      </c>
      <c r="BF250" s="92">
        <v>2.82</v>
      </c>
      <c r="BG250" s="81">
        <f t="shared" si="86"/>
        <v>2.8424999999999998</v>
      </c>
      <c r="BH250" s="92">
        <v>2.85</v>
      </c>
      <c r="BI250" s="82"/>
      <c r="BJ250" s="82"/>
      <c r="BK250" s="92"/>
      <c r="BL250" s="81">
        <f t="shared" si="87"/>
        <v>2.85</v>
      </c>
      <c r="BM250" s="92"/>
      <c r="BN250" s="92"/>
      <c r="BO250" s="92"/>
      <c r="BP250" s="92"/>
      <c r="BQ250" s="92"/>
      <c r="BR250" s="81" t="e">
        <f t="shared" si="88"/>
        <v>#DIV/0!</v>
      </c>
    </row>
    <row r="251" spans="1:70" ht="12.75" customHeight="1" x14ac:dyDescent="0.25">
      <c r="A251" s="17" t="str">
        <f>VLOOKUP(F251,'Location List'!$A$2:$T$644,20,FALSE)</f>
        <v>Bill Eich</v>
      </c>
      <c r="B251" s="17" t="str">
        <f>VLOOKUP(F251,'Location List'!$A$2:$T$644,19,FALSE)</f>
        <v>David Garcia</v>
      </c>
      <c r="C251" s="17" t="str">
        <f>VLOOKUP(F251,'Location List'!$A$2:$T$644,18,FALSE)</f>
        <v>Jesus Gracia</v>
      </c>
      <c r="D251" s="17" t="str">
        <f>VLOOKUP(F251,'Location List'!$A$2:$T$644,9,FALSE)</f>
        <v>WILLIAM PRESSEL</v>
      </c>
      <c r="E251" s="43" t="str">
        <f>VLOOKUP(F251,'Location List'!$A$2:$T$644,2,FALSE)</f>
        <v>LAREDO</v>
      </c>
      <c r="F251" s="47">
        <v>569</v>
      </c>
      <c r="G251" s="91">
        <v>3.17</v>
      </c>
      <c r="H251" s="91">
        <v>3.14</v>
      </c>
      <c r="I251" s="91">
        <v>3.05</v>
      </c>
      <c r="J251" s="91">
        <v>2.89</v>
      </c>
      <c r="K251" s="51">
        <f t="shared" si="77"/>
        <v>3.0625</v>
      </c>
      <c r="L251" s="91">
        <v>2.89</v>
      </c>
      <c r="M251" s="91">
        <v>2.77</v>
      </c>
      <c r="N251" s="91">
        <v>2.91</v>
      </c>
      <c r="O251" s="91">
        <v>3.18</v>
      </c>
      <c r="P251" s="51">
        <f t="shared" si="78"/>
        <v>2.9375</v>
      </c>
      <c r="Q251" s="91">
        <v>3</v>
      </c>
      <c r="R251" s="91">
        <v>3</v>
      </c>
      <c r="S251" s="91"/>
      <c r="T251" s="91">
        <v>3.14</v>
      </c>
      <c r="U251" s="91">
        <v>3.21</v>
      </c>
      <c r="V251" s="51">
        <f t="shared" si="79"/>
        <v>3.0875000000000004</v>
      </c>
      <c r="W251" s="91">
        <v>2.84</v>
      </c>
      <c r="X251" s="91">
        <v>2.9</v>
      </c>
      <c r="Y251" s="91">
        <v>2.98</v>
      </c>
      <c r="Z251" s="91">
        <v>3.2</v>
      </c>
      <c r="AA251" s="59">
        <f t="shared" si="80"/>
        <v>2.9800000000000004</v>
      </c>
      <c r="AB251" s="91">
        <v>2.87</v>
      </c>
      <c r="AC251" s="91">
        <v>3.06</v>
      </c>
      <c r="AD251" s="91">
        <v>3.07</v>
      </c>
      <c r="AE251" s="82">
        <v>3.01</v>
      </c>
      <c r="AF251" s="59">
        <f t="shared" si="81"/>
        <v>3.0024999999999999</v>
      </c>
      <c r="AG251" s="91">
        <v>3.49</v>
      </c>
      <c r="AH251" s="91">
        <v>3.73</v>
      </c>
      <c r="AI251" s="91">
        <v>3.54</v>
      </c>
      <c r="AJ251" s="92">
        <v>3.4</v>
      </c>
      <c r="AK251" s="92">
        <v>3.28</v>
      </c>
      <c r="AL251" s="59">
        <f t="shared" si="82"/>
        <v>3.4874999999999998</v>
      </c>
      <c r="AM251" s="92">
        <v>3.49</v>
      </c>
      <c r="AN251" s="92">
        <v>3.01</v>
      </c>
      <c r="AO251" s="92">
        <v>3.26</v>
      </c>
      <c r="AP251" s="92">
        <v>3.24</v>
      </c>
      <c r="AQ251" s="59">
        <f t="shared" si="83"/>
        <v>3.25</v>
      </c>
      <c r="AR251" s="120">
        <v>3.09</v>
      </c>
      <c r="AS251" s="92">
        <v>3.14</v>
      </c>
      <c r="AT251" s="92">
        <v>3.21</v>
      </c>
      <c r="AU251" s="92">
        <v>3.14</v>
      </c>
      <c r="AV251" s="81">
        <f t="shared" si="84"/>
        <v>3.1450000000000005</v>
      </c>
      <c r="AW251" s="92">
        <v>2.83</v>
      </c>
      <c r="AX251" s="92">
        <v>2.71</v>
      </c>
      <c r="AY251" s="92">
        <v>2.99</v>
      </c>
      <c r="AZ251" s="92">
        <v>3.06</v>
      </c>
      <c r="BA251" s="92">
        <v>2.89</v>
      </c>
      <c r="BB251" s="81">
        <f t="shared" si="85"/>
        <v>2.8960000000000004</v>
      </c>
      <c r="BC251" s="92">
        <v>2.91</v>
      </c>
      <c r="BD251" s="82">
        <v>2.86</v>
      </c>
      <c r="BE251" s="82">
        <v>2.86</v>
      </c>
      <c r="BF251" s="92">
        <v>3.04</v>
      </c>
      <c r="BG251" s="81">
        <f t="shared" si="86"/>
        <v>2.9174999999999995</v>
      </c>
      <c r="BH251" s="92">
        <v>3.05</v>
      </c>
      <c r="BI251" s="82"/>
      <c r="BJ251" s="82"/>
      <c r="BK251" s="92"/>
      <c r="BL251" s="81">
        <f t="shared" si="87"/>
        <v>3.05</v>
      </c>
      <c r="BM251" s="92"/>
      <c r="BN251" s="92"/>
      <c r="BO251" s="92"/>
      <c r="BP251" s="92"/>
      <c r="BQ251" s="92"/>
      <c r="BR251" s="81" t="e">
        <f t="shared" si="88"/>
        <v>#DIV/0!</v>
      </c>
    </row>
    <row r="252" spans="1:70" ht="12.75" customHeight="1" x14ac:dyDescent="0.25">
      <c r="A252" s="17" t="str">
        <f>VLOOKUP(F252,'Location List'!$A$2:$T$644,20,FALSE)</f>
        <v>Bill Eich</v>
      </c>
      <c r="B252" s="17" t="str">
        <f>VLOOKUP(F252,'Location List'!$A$2:$T$644,19,FALSE)</f>
        <v>David Garcia</v>
      </c>
      <c r="C252" s="17" t="str">
        <f>VLOOKUP(F252,'Location List'!$A$2:$T$644,18,FALSE)</f>
        <v>Jose Sandoval</v>
      </c>
      <c r="D252" s="17" t="str">
        <f>VLOOKUP(F252,'Location List'!$A$2:$T$644,9,FALSE)</f>
        <v>ERIC BARGAS</v>
      </c>
      <c r="E252" s="43" t="str">
        <f>VLOOKUP(F252,'Location List'!$A$2:$T$644,2,FALSE)</f>
        <v>TEXARKANA</v>
      </c>
      <c r="F252" s="47">
        <v>570</v>
      </c>
      <c r="G252" s="91">
        <v>3.66</v>
      </c>
      <c r="H252" s="91">
        <v>2.95</v>
      </c>
      <c r="I252" s="91">
        <v>3.35</v>
      </c>
      <c r="J252" s="91">
        <v>2.97</v>
      </c>
      <c r="K252" s="51">
        <f t="shared" si="77"/>
        <v>3.2325000000000004</v>
      </c>
      <c r="L252" s="91">
        <v>3.03</v>
      </c>
      <c r="M252" s="91">
        <v>2.94</v>
      </c>
      <c r="N252" s="91">
        <v>2.97</v>
      </c>
      <c r="O252" s="91">
        <v>3.01</v>
      </c>
      <c r="P252" s="51">
        <f t="shared" si="78"/>
        <v>2.9874999999999998</v>
      </c>
      <c r="Q252" s="91">
        <v>2.84</v>
      </c>
      <c r="R252" s="91">
        <v>2.9</v>
      </c>
      <c r="S252" s="91"/>
      <c r="T252" s="91">
        <v>2.84</v>
      </c>
      <c r="U252" s="91">
        <v>3.04</v>
      </c>
      <c r="V252" s="51">
        <f t="shared" si="79"/>
        <v>2.9050000000000002</v>
      </c>
      <c r="W252" s="91">
        <v>3.13</v>
      </c>
      <c r="X252" s="91">
        <v>2.98</v>
      </c>
      <c r="Y252" s="91">
        <v>2.81</v>
      </c>
      <c r="Z252" s="91">
        <v>2.91</v>
      </c>
      <c r="AA252" s="59">
        <f t="shared" si="80"/>
        <v>2.9575</v>
      </c>
      <c r="AB252" s="91">
        <v>2.97</v>
      </c>
      <c r="AC252" s="91">
        <v>2.94</v>
      </c>
      <c r="AD252" s="91">
        <v>2.95</v>
      </c>
      <c r="AE252" s="82">
        <v>2.91</v>
      </c>
      <c r="AF252" s="59">
        <f t="shared" si="81"/>
        <v>2.9424999999999999</v>
      </c>
      <c r="AG252" s="91">
        <v>3.08</v>
      </c>
      <c r="AH252" s="91">
        <v>2.92</v>
      </c>
      <c r="AI252" s="91">
        <v>2.88</v>
      </c>
      <c r="AJ252" s="92">
        <v>2.9</v>
      </c>
      <c r="AK252" s="92">
        <v>2.98</v>
      </c>
      <c r="AL252" s="59">
        <f t="shared" si="82"/>
        <v>2.92</v>
      </c>
      <c r="AM252" s="92">
        <v>3.05</v>
      </c>
      <c r="AN252" s="92">
        <v>2.97</v>
      </c>
      <c r="AO252" s="92">
        <v>2.95</v>
      </c>
      <c r="AP252" s="92">
        <v>3.01</v>
      </c>
      <c r="AQ252" s="59">
        <f t="shared" si="83"/>
        <v>2.9949999999999997</v>
      </c>
      <c r="AR252" s="120">
        <v>2.84</v>
      </c>
      <c r="AS252" s="92">
        <v>2.84</v>
      </c>
      <c r="AT252" s="92">
        <v>2.96</v>
      </c>
      <c r="AU252" s="92">
        <v>3.08</v>
      </c>
      <c r="AV252" s="81">
        <f t="shared" si="84"/>
        <v>2.93</v>
      </c>
      <c r="AW252" s="92">
        <v>3.26</v>
      </c>
      <c r="AX252" s="92">
        <v>2.71</v>
      </c>
      <c r="AY252" s="92">
        <v>3.08</v>
      </c>
      <c r="AZ252" s="92">
        <v>2.86</v>
      </c>
      <c r="BA252" s="92">
        <v>2.97</v>
      </c>
      <c r="BB252" s="81">
        <f t="shared" si="85"/>
        <v>2.976</v>
      </c>
      <c r="BC252" s="92">
        <v>2.96</v>
      </c>
      <c r="BD252" s="82">
        <v>2.99</v>
      </c>
      <c r="BE252" s="82">
        <v>3.08</v>
      </c>
      <c r="BF252" s="92">
        <v>2.93</v>
      </c>
      <c r="BG252" s="81">
        <f t="shared" si="86"/>
        <v>2.99</v>
      </c>
      <c r="BH252" s="92">
        <v>2.82</v>
      </c>
      <c r="BI252" s="82"/>
      <c r="BJ252" s="82"/>
      <c r="BK252" s="92"/>
      <c r="BL252" s="81">
        <f t="shared" si="87"/>
        <v>2.82</v>
      </c>
      <c r="BM252" s="92"/>
      <c r="BN252" s="92"/>
      <c r="BO252" s="92"/>
      <c r="BP252" s="92"/>
      <c r="BQ252" s="92"/>
      <c r="BR252" s="81" t="e">
        <f t="shared" si="88"/>
        <v>#DIV/0!</v>
      </c>
    </row>
    <row r="253" spans="1:70" ht="12.75" customHeight="1" x14ac:dyDescent="0.25">
      <c r="A253" s="17" t="str">
        <f>VLOOKUP(F253,'Location List'!$A$2:$T$644,20,FALSE)</f>
        <v>Bill Eich</v>
      </c>
      <c r="B253" s="17" t="str">
        <f>VLOOKUP(F253,'Location List'!$A$2:$T$644,19,FALSE)</f>
        <v>David Garcia</v>
      </c>
      <c r="C253" s="17" t="str">
        <f>VLOOKUP(F253,'Location List'!$A$2:$T$644,18,FALSE)</f>
        <v>Darren Letulle</v>
      </c>
      <c r="D253" s="17" t="str">
        <f>VLOOKUP(F253,'Location List'!$A$2:$T$644,9,FALSE)</f>
        <v>ANTHONY CHAPA</v>
      </c>
      <c r="E253" s="43" t="str">
        <f>VLOOKUP(F253,'Location List'!$A$2:$T$644,2,FALSE)</f>
        <v>MEADOWS</v>
      </c>
      <c r="F253" s="47">
        <v>571</v>
      </c>
      <c r="G253" s="91">
        <v>2.98</v>
      </c>
      <c r="H253" s="91">
        <v>3.05</v>
      </c>
      <c r="I253" s="91">
        <v>3.07</v>
      </c>
      <c r="J253" s="91">
        <v>3.02</v>
      </c>
      <c r="K253" s="51">
        <f t="shared" si="77"/>
        <v>3.03</v>
      </c>
      <c r="L253" s="91">
        <v>2.98</v>
      </c>
      <c r="M253" s="91">
        <v>2.94</v>
      </c>
      <c r="N253" s="91">
        <v>3.25</v>
      </c>
      <c r="O253" s="91">
        <v>2.98</v>
      </c>
      <c r="P253" s="51">
        <f t="shared" si="78"/>
        <v>3.0375000000000001</v>
      </c>
      <c r="Q253" s="91">
        <v>2.96</v>
      </c>
      <c r="R253" s="91">
        <v>3.18</v>
      </c>
      <c r="S253" s="91"/>
      <c r="T253" s="91">
        <v>3.22</v>
      </c>
      <c r="U253" s="91">
        <v>2.91</v>
      </c>
      <c r="V253" s="51">
        <f t="shared" si="79"/>
        <v>3.0675000000000003</v>
      </c>
      <c r="W253" s="91">
        <v>3.03</v>
      </c>
      <c r="X253" s="91">
        <v>3.02</v>
      </c>
      <c r="Y253" s="91">
        <v>3.36</v>
      </c>
      <c r="Z253" s="91">
        <v>3.27</v>
      </c>
      <c r="AA253" s="59">
        <f t="shared" si="80"/>
        <v>3.17</v>
      </c>
      <c r="AB253" s="91">
        <v>2.91</v>
      </c>
      <c r="AC253" s="91">
        <v>2.75</v>
      </c>
      <c r="AD253" s="91">
        <v>3.14</v>
      </c>
      <c r="AE253" s="82">
        <v>3.19</v>
      </c>
      <c r="AF253" s="59">
        <f t="shared" si="81"/>
        <v>2.9975000000000001</v>
      </c>
      <c r="AG253" s="91">
        <v>3.03</v>
      </c>
      <c r="AH253" s="91">
        <v>2.91</v>
      </c>
      <c r="AI253" s="91">
        <v>2.97</v>
      </c>
      <c r="AJ253" s="92">
        <v>2.76</v>
      </c>
      <c r="AK253" s="92">
        <v>2.93</v>
      </c>
      <c r="AL253" s="59">
        <f t="shared" si="82"/>
        <v>2.8925000000000001</v>
      </c>
      <c r="AM253" s="92">
        <v>2.9</v>
      </c>
      <c r="AN253" s="92">
        <v>2.96</v>
      </c>
      <c r="AO253" s="92">
        <v>2.99</v>
      </c>
      <c r="AP253" s="92">
        <v>3.09</v>
      </c>
      <c r="AQ253" s="59">
        <f t="shared" si="83"/>
        <v>2.9849999999999999</v>
      </c>
      <c r="AR253" s="120">
        <v>3.01</v>
      </c>
      <c r="AS253" s="92">
        <v>3.08</v>
      </c>
      <c r="AT253" s="92">
        <v>2.92</v>
      </c>
      <c r="AU253" s="92">
        <v>3.04</v>
      </c>
      <c r="AV253" s="81">
        <f t="shared" si="84"/>
        <v>3.0125000000000002</v>
      </c>
      <c r="AW253" s="92">
        <v>3.15</v>
      </c>
      <c r="AX253" s="92">
        <v>2.91</v>
      </c>
      <c r="AY253" s="92">
        <v>3.04</v>
      </c>
      <c r="AZ253" s="92">
        <v>2.89</v>
      </c>
      <c r="BA253" s="92">
        <v>2.89</v>
      </c>
      <c r="BB253" s="81">
        <f t="shared" si="85"/>
        <v>2.9760000000000004</v>
      </c>
      <c r="BC253" s="92">
        <v>3.28</v>
      </c>
      <c r="BD253" s="82">
        <v>3.17</v>
      </c>
      <c r="BE253" s="82">
        <v>2.99</v>
      </c>
      <c r="BF253" s="92">
        <v>2.89</v>
      </c>
      <c r="BG253" s="81">
        <f t="shared" si="86"/>
        <v>3.0825</v>
      </c>
      <c r="BH253" s="92">
        <v>2.81</v>
      </c>
      <c r="BI253" s="82"/>
      <c r="BJ253" s="82"/>
      <c r="BK253" s="92"/>
      <c r="BL253" s="81">
        <f t="shared" si="87"/>
        <v>2.81</v>
      </c>
      <c r="BM253" s="92"/>
      <c r="BN253" s="92"/>
      <c r="BO253" s="92"/>
      <c r="BP253" s="92"/>
      <c r="BQ253" s="92"/>
      <c r="BR253" s="81" t="e">
        <f t="shared" si="88"/>
        <v>#DIV/0!</v>
      </c>
    </row>
    <row r="254" spans="1:70" ht="12.75" customHeight="1" x14ac:dyDescent="0.25">
      <c r="A254" s="17" t="str">
        <f>VLOOKUP(F254,'Location List'!$A$2:$T$644,20,FALSE)</f>
        <v>Bill Eich</v>
      </c>
      <c r="B254" s="17" t="str">
        <f>VLOOKUP(F254,'Location List'!$A$2:$T$644,19,FALSE)</f>
        <v>David Garcia</v>
      </c>
      <c r="C254" s="17" t="str">
        <f>VLOOKUP(F254,'Location List'!$A$2:$T$644,18,FALSE)</f>
        <v>Hoang Dao</v>
      </c>
      <c r="D254" s="17" t="str">
        <f>VLOOKUP(F254,'Location List'!$A$2:$T$644,9,FALSE)</f>
        <v>FRANK RAMIREZ</v>
      </c>
      <c r="E254" s="43" t="str">
        <f>VLOOKUP(F254,'Location List'!$A$2:$T$644,2,FALSE)</f>
        <v>WOODLANDS</v>
      </c>
      <c r="F254" s="47">
        <v>572</v>
      </c>
      <c r="G254" s="91">
        <v>3.07</v>
      </c>
      <c r="H254" s="91">
        <v>3.2</v>
      </c>
      <c r="I254" s="91">
        <v>3.11</v>
      </c>
      <c r="J254" s="91">
        <v>3.32</v>
      </c>
      <c r="K254" s="51">
        <f t="shared" si="77"/>
        <v>3.1749999999999998</v>
      </c>
      <c r="L254" s="91">
        <v>3.07</v>
      </c>
      <c r="M254" s="91">
        <v>3.13</v>
      </c>
      <c r="N254" s="91">
        <v>2.9</v>
      </c>
      <c r="O254" s="91">
        <v>2.95</v>
      </c>
      <c r="P254" s="51">
        <f t="shared" si="78"/>
        <v>3.0125000000000002</v>
      </c>
      <c r="Q254" s="91">
        <v>2.81</v>
      </c>
      <c r="R254" s="91">
        <v>3</v>
      </c>
      <c r="S254" s="91"/>
      <c r="T254" s="91">
        <v>2.88</v>
      </c>
      <c r="U254" s="91">
        <v>3.2</v>
      </c>
      <c r="V254" s="51">
        <f t="shared" si="79"/>
        <v>2.9725000000000001</v>
      </c>
      <c r="W254" s="91">
        <v>2.97</v>
      </c>
      <c r="X254" s="91">
        <v>2.9</v>
      </c>
      <c r="Y254" s="91">
        <v>2.92</v>
      </c>
      <c r="Z254" s="91">
        <v>3</v>
      </c>
      <c r="AA254" s="59">
        <f t="shared" si="80"/>
        <v>2.9474999999999998</v>
      </c>
      <c r="AB254" s="91">
        <v>3.06</v>
      </c>
      <c r="AC254" s="91">
        <v>2.92</v>
      </c>
      <c r="AD254" s="91">
        <v>3</v>
      </c>
      <c r="AE254" s="82">
        <v>3.14</v>
      </c>
      <c r="AF254" s="59">
        <f t="shared" si="81"/>
        <v>3.0300000000000002</v>
      </c>
      <c r="AG254" s="91">
        <v>2.9</v>
      </c>
      <c r="AH254" s="91">
        <v>2.92</v>
      </c>
      <c r="AI254" s="91">
        <v>2.9</v>
      </c>
      <c r="AJ254" s="92">
        <v>3.01</v>
      </c>
      <c r="AK254" s="92">
        <v>2.95</v>
      </c>
      <c r="AL254" s="59">
        <f t="shared" si="82"/>
        <v>2.9450000000000003</v>
      </c>
      <c r="AM254" s="92">
        <v>2.9</v>
      </c>
      <c r="AN254" s="92">
        <v>2.92</v>
      </c>
      <c r="AO254" s="92">
        <v>2.94</v>
      </c>
      <c r="AP254" s="92">
        <v>3.02</v>
      </c>
      <c r="AQ254" s="59">
        <f t="shared" si="83"/>
        <v>2.9449999999999998</v>
      </c>
      <c r="AR254" s="120">
        <v>3.03</v>
      </c>
      <c r="AS254" s="92">
        <v>3.16</v>
      </c>
      <c r="AT254" s="92">
        <v>3.22</v>
      </c>
      <c r="AU254" s="92">
        <v>3</v>
      </c>
      <c r="AV254" s="81">
        <f t="shared" si="84"/>
        <v>3.1025</v>
      </c>
      <c r="AW254" s="92">
        <v>3.04</v>
      </c>
      <c r="AX254" s="92">
        <v>2.86</v>
      </c>
      <c r="AY254" s="92">
        <v>3.11</v>
      </c>
      <c r="AZ254" s="92">
        <v>2.97</v>
      </c>
      <c r="BA254" s="92">
        <v>2.86</v>
      </c>
      <c r="BB254" s="81">
        <f t="shared" si="85"/>
        <v>2.968</v>
      </c>
      <c r="BC254" s="92">
        <v>2.95</v>
      </c>
      <c r="BD254" s="82">
        <v>3.03</v>
      </c>
      <c r="BE254" s="82">
        <v>2.88</v>
      </c>
      <c r="BF254" s="92">
        <v>2.85</v>
      </c>
      <c r="BG254" s="81">
        <f t="shared" si="86"/>
        <v>2.9274999999999998</v>
      </c>
      <c r="BH254" s="92">
        <v>2.82</v>
      </c>
      <c r="BI254" s="82"/>
      <c r="BJ254" s="82"/>
      <c r="BK254" s="92"/>
      <c r="BL254" s="81">
        <f t="shared" si="87"/>
        <v>2.82</v>
      </c>
      <c r="BM254" s="92"/>
      <c r="BN254" s="92"/>
      <c r="BO254" s="92"/>
      <c r="BP254" s="92"/>
      <c r="BQ254" s="92"/>
      <c r="BR254" s="81" t="e">
        <f t="shared" si="88"/>
        <v>#DIV/0!</v>
      </c>
    </row>
    <row r="255" spans="1:70" ht="12.75" customHeight="1" x14ac:dyDescent="0.25">
      <c r="A255" s="17" t="str">
        <f>VLOOKUP(F255,'Location List'!$A$2:$T$644,20,FALSE)</f>
        <v>Bill Eich</v>
      </c>
      <c r="B255" s="17" t="str">
        <f>VLOOKUP(F255,'Location List'!$A$2:$T$644,19,FALSE)</f>
        <v>David Garcia</v>
      </c>
      <c r="C255" s="17" t="str">
        <f>VLOOKUP(F255,'Location List'!$A$2:$T$644,18,FALSE)</f>
        <v>Darren Letulle</v>
      </c>
      <c r="D255" s="17" t="str">
        <f>VLOOKUP(F255,'Location List'!$A$2:$T$644,9,FALSE)</f>
        <v>ANTHONY CHAPA</v>
      </c>
      <c r="E255" s="43" t="str">
        <f>VLOOKUP(F255,'Location List'!$A$2:$T$644,2,FALSE)</f>
        <v>LAKE JACKSON</v>
      </c>
      <c r="F255" s="47">
        <v>576</v>
      </c>
      <c r="G255" s="91">
        <v>3.23</v>
      </c>
      <c r="H255" s="91">
        <v>2.95</v>
      </c>
      <c r="I255" s="91">
        <v>3.11</v>
      </c>
      <c r="J255" s="91">
        <v>2.94</v>
      </c>
      <c r="K255" s="51">
        <f t="shared" si="77"/>
        <v>3.0574999999999997</v>
      </c>
      <c r="L255" s="91">
        <v>2.8</v>
      </c>
      <c r="M255" s="91">
        <v>3.25</v>
      </c>
      <c r="N255" s="91">
        <v>3.14</v>
      </c>
      <c r="O255" s="91">
        <v>2.85</v>
      </c>
      <c r="P255" s="51">
        <f t="shared" si="78"/>
        <v>3.01</v>
      </c>
      <c r="Q255" s="91">
        <v>3.1</v>
      </c>
      <c r="R255" s="91">
        <v>2.75</v>
      </c>
      <c r="S255" s="91"/>
      <c r="T255" s="91">
        <v>2.71</v>
      </c>
      <c r="U255" s="91">
        <v>3.35</v>
      </c>
      <c r="V255" s="51">
        <f t="shared" si="79"/>
        <v>2.9774999999999996</v>
      </c>
      <c r="W255" s="91">
        <v>2.97</v>
      </c>
      <c r="X255" s="91">
        <v>2.88</v>
      </c>
      <c r="Y255" s="91">
        <v>3.14</v>
      </c>
      <c r="Z255" s="91">
        <v>3.02</v>
      </c>
      <c r="AA255" s="59">
        <f t="shared" si="80"/>
        <v>3.0024999999999999</v>
      </c>
      <c r="AB255" s="91">
        <v>2.75</v>
      </c>
      <c r="AC255" s="91">
        <v>2.99</v>
      </c>
      <c r="AD255" s="91">
        <v>2.93</v>
      </c>
      <c r="AE255" s="82">
        <v>2.85</v>
      </c>
      <c r="AF255" s="59">
        <f t="shared" si="81"/>
        <v>2.88</v>
      </c>
      <c r="AG255" s="91">
        <v>3.03</v>
      </c>
      <c r="AH255" s="91">
        <v>3.27</v>
      </c>
      <c r="AI255" s="91">
        <v>3.48</v>
      </c>
      <c r="AJ255" s="92">
        <v>3.11</v>
      </c>
      <c r="AK255" s="92">
        <v>2.99</v>
      </c>
      <c r="AL255" s="59">
        <f t="shared" si="82"/>
        <v>3.2124999999999999</v>
      </c>
      <c r="AM255" s="92">
        <v>3.12</v>
      </c>
      <c r="AN255" s="92">
        <v>2.97</v>
      </c>
      <c r="AO255" s="92">
        <v>3.02</v>
      </c>
      <c r="AP255" s="92">
        <v>3.02</v>
      </c>
      <c r="AQ255" s="59">
        <f t="shared" si="83"/>
        <v>3.0324999999999998</v>
      </c>
      <c r="AR255" s="120">
        <v>2.95</v>
      </c>
      <c r="AS255" s="92">
        <v>3.05</v>
      </c>
      <c r="AT255" s="92">
        <v>2.97</v>
      </c>
      <c r="AU255" s="92">
        <v>3.14</v>
      </c>
      <c r="AV255" s="81">
        <f t="shared" si="84"/>
        <v>3.0275000000000003</v>
      </c>
      <c r="AW255" s="92">
        <v>3.04</v>
      </c>
      <c r="AX255" s="92">
        <v>3.07</v>
      </c>
      <c r="AY255" s="92">
        <v>2.89</v>
      </c>
      <c r="AZ255" s="92">
        <v>3.19</v>
      </c>
      <c r="BA255" s="92">
        <v>2.96</v>
      </c>
      <c r="BB255" s="81">
        <f t="shared" si="85"/>
        <v>3.03</v>
      </c>
      <c r="BC255" s="92">
        <v>2.69</v>
      </c>
      <c r="BD255" s="82">
        <v>2.94</v>
      </c>
      <c r="BE255" s="82">
        <v>3</v>
      </c>
      <c r="BF255" s="92">
        <v>3.15</v>
      </c>
      <c r="BG255" s="81">
        <f t="shared" si="86"/>
        <v>2.9449999999999998</v>
      </c>
      <c r="BH255" s="92">
        <v>2.82</v>
      </c>
      <c r="BI255" s="82"/>
      <c r="BJ255" s="82"/>
      <c r="BK255" s="92"/>
      <c r="BL255" s="81">
        <f t="shared" si="87"/>
        <v>2.82</v>
      </c>
      <c r="BM255" s="92"/>
      <c r="BN255" s="92"/>
      <c r="BO255" s="92"/>
      <c r="BP255" s="92"/>
      <c r="BQ255" s="92"/>
      <c r="BR255" s="81" t="e">
        <f t="shared" si="88"/>
        <v>#DIV/0!</v>
      </c>
    </row>
    <row r="256" spans="1:70" ht="12.75" customHeight="1" x14ac:dyDescent="0.25">
      <c r="A256" s="17" t="str">
        <f>VLOOKUP(F256,'Location List'!$A$2:$T$644,20,FALSE)</f>
        <v>Bill Eich</v>
      </c>
      <c r="B256" s="17" t="str">
        <f>VLOOKUP(F256,'Location List'!$A$2:$T$644,19,FALSE)</f>
        <v>David Garcia</v>
      </c>
      <c r="C256" s="17" t="str">
        <f>VLOOKUP(F256,'Location List'!$A$2:$T$644,18,FALSE)</f>
        <v>Darren Letulle</v>
      </c>
      <c r="D256" s="17" t="str">
        <f>VLOOKUP(F256,'Location List'!$A$2:$T$644,9,FALSE)</f>
        <v>ANTHONY CHAPA</v>
      </c>
      <c r="E256" s="43" t="str">
        <f>VLOOKUP(F256,'Location List'!$A$2:$T$644,2,FALSE)</f>
        <v>COLLEGE STATION</v>
      </c>
      <c r="F256" s="47">
        <v>577</v>
      </c>
      <c r="G256" s="91">
        <v>3.49</v>
      </c>
      <c r="H256" s="91">
        <v>3.17</v>
      </c>
      <c r="I256" s="91">
        <v>2.88</v>
      </c>
      <c r="J256" s="91">
        <v>2.99</v>
      </c>
      <c r="K256" s="51">
        <f t="shared" ref="K256:K319" si="89">AVERAGE(G256:J256)</f>
        <v>3.1324999999999998</v>
      </c>
      <c r="L256" s="91">
        <v>3.05</v>
      </c>
      <c r="M256" s="91">
        <v>3.4</v>
      </c>
      <c r="N256" s="91">
        <v>3.04</v>
      </c>
      <c r="O256" s="91">
        <v>3.36</v>
      </c>
      <c r="P256" s="51">
        <f t="shared" ref="P256:P319" si="90">AVERAGE(L256:O256)</f>
        <v>3.2124999999999995</v>
      </c>
      <c r="Q256" s="91">
        <v>3.1</v>
      </c>
      <c r="R256" s="91">
        <v>3.18</v>
      </c>
      <c r="S256" s="91"/>
      <c r="T256" s="91">
        <v>3.22</v>
      </c>
      <c r="U256" s="91">
        <v>3.25</v>
      </c>
      <c r="V256" s="51">
        <f t="shared" ref="V256:V319" si="91">AVERAGE(Q256:U256)</f>
        <v>3.1875</v>
      </c>
      <c r="W256" s="91">
        <v>3.15</v>
      </c>
      <c r="X256" s="91">
        <v>3.17</v>
      </c>
      <c r="Y256" s="91">
        <v>3.02</v>
      </c>
      <c r="Z256" s="91">
        <v>3.08</v>
      </c>
      <c r="AA256" s="59">
        <f t="shared" si="80"/>
        <v>3.105</v>
      </c>
      <c r="AB256" s="91">
        <v>2.93</v>
      </c>
      <c r="AC256" s="91">
        <v>3.31</v>
      </c>
      <c r="AD256" s="91">
        <v>3.2</v>
      </c>
      <c r="AE256" s="82">
        <v>3.38</v>
      </c>
      <c r="AF256" s="59">
        <f t="shared" si="81"/>
        <v>3.2050000000000001</v>
      </c>
      <c r="AG256" s="91">
        <v>3.08</v>
      </c>
      <c r="AH256" s="91">
        <v>3.26</v>
      </c>
      <c r="AI256" s="91">
        <v>3.22</v>
      </c>
      <c r="AJ256" s="92">
        <v>3.17</v>
      </c>
      <c r="AK256" s="92">
        <v>3.06</v>
      </c>
      <c r="AL256" s="59">
        <f t="shared" si="82"/>
        <v>3.1775000000000002</v>
      </c>
      <c r="AM256" s="92">
        <v>3.27</v>
      </c>
      <c r="AN256" s="92">
        <v>3.07</v>
      </c>
      <c r="AO256" s="92">
        <v>3.32</v>
      </c>
      <c r="AP256" s="92">
        <v>3.05</v>
      </c>
      <c r="AQ256" s="59">
        <f t="shared" si="83"/>
        <v>3.1775000000000002</v>
      </c>
      <c r="AR256" s="120">
        <v>3.28</v>
      </c>
      <c r="AS256" s="92">
        <v>3.08</v>
      </c>
      <c r="AT256" s="92">
        <v>3.2</v>
      </c>
      <c r="AU256" s="92">
        <v>3.49</v>
      </c>
      <c r="AV256" s="81">
        <f t="shared" si="84"/>
        <v>3.2624999999999997</v>
      </c>
      <c r="AW256" s="92">
        <v>3.52</v>
      </c>
      <c r="AX256" s="92">
        <v>3.02</v>
      </c>
      <c r="AY256" s="92">
        <v>3.12</v>
      </c>
      <c r="AZ256" s="92">
        <v>2.65</v>
      </c>
      <c r="BA256" s="92">
        <v>2.98</v>
      </c>
      <c r="BB256" s="81">
        <f t="shared" si="85"/>
        <v>3.0580000000000003</v>
      </c>
      <c r="BC256" s="92">
        <v>3.04</v>
      </c>
      <c r="BD256" s="82">
        <v>2.96</v>
      </c>
      <c r="BE256" s="82">
        <v>2.99</v>
      </c>
      <c r="BF256" s="92">
        <v>2.86</v>
      </c>
      <c r="BG256" s="81">
        <f t="shared" si="86"/>
        <v>2.9624999999999999</v>
      </c>
      <c r="BH256" s="92">
        <v>2.87</v>
      </c>
      <c r="BI256" s="82"/>
      <c r="BJ256" s="82"/>
      <c r="BK256" s="92"/>
      <c r="BL256" s="81">
        <f t="shared" si="87"/>
        <v>2.87</v>
      </c>
      <c r="BM256" s="92"/>
      <c r="BN256" s="92"/>
      <c r="BO256" s="92"/>
      <c r="BP256" s="92"/>
      <c r="BQ256" s="92"/>
      <c r="BR256" s="81" t="e">
        <f t="shared" si="88"/>
        <v>#DIV/0!</v>
      </c>
    </row>
    <row r="257" spans="1:70" ht="12.75" customHeight="1" x14ac:dyDescent="0.25">
      <c r="A257" s="17" t="str">
        <f>VLOOKUP(F257,'Location List'!$A$2:$T$644,20,FALSE)</f>
        <v>Bill Eich</v>
      </c>
      <c r="B257" s="17" t="str">
        <f>VLOOKUP(F257,'Location List'!$A$2:$T$644,19,FALSE)</f>
        <v>David Garcia</v>
      </c>
      <c r="C257" s="17" t="str">
        <f>VLOOKUP(F257,'Location List'!$A$2:$T$644,18,FALSE)</f>
        <v>Darren Letulle</v>
      </c>
      <c r="D257" s="17" t="str">
        <f>VLOOKUP(F257,'Location List'!$A$2:$T$644,9,FALSE)</f>
        <v>FRANK RAMIREZ</v>
      </c>
      <c r="E257" s="43" t="str">
        <f>VLOOKUP(F257,'Location List'!$A$2:$T$644,2,FALSE)</f>
        <v>PEARLAND</v>
      </c>
      <c r="F257" s="47">
        <v>578</v>
      </c>
      <c r="G257" s="91">
        <v>3.07</v>
      </c>
      <c r="H257" s="91">
        <v>3.03</v>
      </c>
      <c r="I257" s="91">
        <v>3.11</v>
      </c>
      <c r="J257" s="91">
        <v>3.21</v>
      </c>
      <c r="K257" s="51">
        <f t="shared" si="89"/>
        <v>3.1049999999999995</v>
      </c>
      <c r="L257" s="91">
        <v>3.1</v>
      </c>
      <c r="M257" s="91">
        <v>3</v>
      </c>
      <c r="N257" s="91">
        <v>3.05</v>
      </c>
      <c r="O257" s="91">
        <v>2.94</v>
      </c>
      <c r="P257" s="51">
        <f t="shared" si="90"/>
        <v>3.0224999999999995</v>
      </c>
      <c r="Q257" s="91">
        <v>3</v>
      </c>
      <c r="R257" s="91">
        <v>3.03</v>
      </c>
      <c r="S257" s="91"/>
      <c r="T257" s="91">
        <v>3.07</v>
      </c>
      <c r="U257" s="91">
        <v>3.1</v>
      </c>
      <c r="V257" s="51">
        <f t="shared" si="91"/>
        <v>3.05</v>
      </c>
      <c r="W257" s="91">
        <v>3</v>
      </c>
      <c r="X257" s="91">
        <v>3.03</v>
      </c>
      <c r="Y257" s="91">
        <v>3.16</v>
      </c>
      <c r="Z257" s="91">
        <v>3.3</v>
      </c>
      <c r="AA257" s="59">
        <f t="shared" si="80"/>
        <v>3.1224999999999996</v>
      </c>
      <c r="AB257" s="91">
        <v>3</v>
      </c>
      <c r="AC257" s="91">
        <v>2.99</v>
      </c>
      <c r="AD257" s="91">
        <v>2.81</v>
      </c>
      <c r="AE257" s="82">
        <v>2.96</v>
      </c>
      <c r="AF257" s="59">
        <f t="shared" si="81"/>
        <v>2.9400000000000004</v>
      </c>
      <c r="AG257" s="91">
        <v>2.99</v>
      </c>
      <c r="AH257" s="91">
        <v>3.02</v>
      </c>
      <c r="AI257" s="91">
        <v>2.87</v>
      </c>
      <c r="AJ257" s="92">
        <v>2.87</v>
      </c>
      <c r="AK257" s="92">
        <v>2.97</v>
      </c>
      <c r="AL257" s="59">
        <f t="shared" si="82"/>
        <v>2.9325000000000006</v>
      </c>
      <c r="AM257" s="92">
        <v>3.08</v>
      </c>
      <c r="AN257" s="92">
        <v>3.14</v>
      </c>
      <c r="AO257" s="92">
        <v>3.12</v>
      </c>
      <c r="AP257" s="92">
        <v>3.17</v>
      </c>
      <c r="AQ257" s="59">
        <f t="shared" si="83"/>
        <v>3.1274999999999999</v>
      </c>
      <c r="AR257" s="120">
        <v>3.03</v>
      </c>
      <c r="AS257" s="92">
        <v>3.08</v>
      </c>
      <c r="AT257" s="92">
        <v>2.95</v>
      </c>
      <c r="AU257" s="92">
        <v>2.93</v>
      </c>
      <c r="AV257" s="81">
        <f t="shared" si="84"/>
        <v>2.9974999999999996</v>
      </c>
      <c r="AW257" s="92">
        <v>2.87</v>
      </c>
      <c r="AX257" s="92">
        <v>2.9</v>
      </c>
      <c r="AY257" s="92">
        <v>3.03</v>
      </c>
      <c r="AZ257" s="92">
        <v>2.94</v>
      </c>
      <c r="BA257" s="92">
        <v>2.75</v>
      </c>
      <c r="BB257" s="81">
        <f t="shared" si="85"/>
        <v>2.8979999999999997</v>
      </c>
      <c r="BC257" s="92">
        <v>2.87</v>
      </c>
      <c r="BD257" s="82">
        <v>2.84</v>
      </c>
      <c r="BE257" s="82">
        <v>3.23</v>
      </c>
      <c r="BF257" s="92">
        <v>3.02</v>
      </c>
      <c r="BG257" s="81">
        <f t="shared" si="86"/>
        <v>2.9899999999999998</v>
      </c>
      <c r="BH257" s="92">
        <v>2.95</v>
      </c>
      <c r="BI257" s="82"/>
      <c r="BJ257" s="82"/>
      <c r="BK257" s="92"/>
      <c r="BL257" s="81">
        <f t="shared" si="87"/>
        <v>2.95</v>
      </c>
      <c r="BM257" s="92"/>
      <c r="BN257" s="92"/>
      <c r="BO257" s="92"/>
      <c r="BP257" s="92"/>
      <c r="BQ257" s="92"/>
      <c r="BR257" s="81" t="e">
        <f t="shared" si="88"/>
        <v>#DIV/0!</v>
      </c>
    </row>
    <row r="258" spans="1:70" ht="12.75" customHeight="1" x14ac:dyDescent="0.25">
      <c r="A258" s="17" t="str">
        <f>VLOOKUP(F258,'Location List'!$A$2:$T$644,20,FALSE)</f>
        <v>Bill Eich</v>
      </c>
      <c r="B258" s="17" t="str">
        <f>VLOOKUP(F258,'Location List'!$A$2:$T$644,19,FALSE)</f>
        <v>David Garcia</v>
      </c>
      <c r="C258" s="17" t="str">
        <f>VLOOKUP(F258,'Location List'!$A$2:$T$644,18,FALSE)</f>
        <v>Mike Kralick</v>
      </c>
      <c r="D258" s="17" t="str">
        <f>VLOOKUP(F258,'Location List'!$A$2:$T$644,9,FALSE)</f>
        <v>KELLI KASPER</v>
      </c>
      <c r="E258" s="43" t="str">
        <f>VLOOKUP(F258,'Location List'!$A$2:$T$644,2,FALSE)</f>
        <v>NORTH RICHLAND HILLS</v>
      </c>
      <c r="F258" s="47">
        <v>579</v>
      </c>
      <c r="G258" s="91">
        <v>3</v>
      </c>
      <c r="H258" s="91">
        <v>3.11</v>
      </c>
      <c r="I258" s="91">
        <v>2.83</v>
      </c>
      <c r="J258" s="91">
        <v>2.96</v>
      </c>
      <c r="K258" s="51">
        <f t="shared" si="89"/>
        <v>2.9749999999999996</v>
      </c>
      <c r="L258" s="91">
        <v>3.09</v>
      </c>
      <c r="M258" s="91">
        <v>2.99</v>
      </c>
      <c r="N258" s="91">
        <v>2.9</v>
      </c>
      <c r="O258" s="91">
        <v>3.09</v>
      </c>
      <c r="P258" s="51">
        <f t="shared" si="90"/>
        <v>3.0175000000000001</v>
      </c>
      <c r="Q258" s="91">
        <v>2.73</v>
      </c>
      <c r="R258" s="91">
        <v>2.88</v>
      </c>
      <c r="S258" s="91"/>
      <c r="T258" s="91">
        <v>2.92</v>
      </c>
      <c r="U258" s="91">
        <v>2.99</v>
      </c>
      <c r="V258" s="51">
        <f t="shared" si="91"/>
        <v>2.88</v>
      </c>
      <c r="W258" s="91">
        <v>2.95</v>
      </c>
      <c r="X258" s="91">
        <v>3.16</v>
      </c>
      <c r="Y258" s="91">
        <v>3.14</v>
      </c>
      <c r="Z258" s="91">
        <v>2.97</v>
      </c>
      <c r="AA258" s="59">
        <f t="shared" si="80"/>
        <v>3.0550000000000002</v>
      </c>
      <c r="AB258" s="91">
        <v>3.24</v>
      </c>
      <c r="AC258" s="91">
        <v>3.08</v>
      </c>
      <c r="AD258" s="91">
        <v>3.06</v>
      </c>
      <c r="AE258" s="82">
        <v>3.09</v>
      </c>
      <c r="AF258" s="59">
        <f t="shared" si="81"/>
        <v>3.1175000000000002</v>
      </c>
      <c r="AG258" s="91">
        <v>3.33</v>
      </c>
      <c r="AH258" s="91">
        <v>3.5</v>
      </c>
      <c r="AI258" s="91">
        <v>3.33</v>
      </c>
      <c r="AJ258" s="92">
        <v>3</v>
      </c>
      <c r="AK258" s="92">
        <v>2.87</v>
      </c>
      <c r="AL258" s="59">
        <f t="shared" si="82"/>
        <v>3.1749999999999998</v>
      </c>
      <c r="AM258" s="92">
        <v>3.15</v>
      </c>
      <c r="AN258" s="92">
        <v>3.02</v>
      </c>
      <c r="AO258" s="92">
        <v>3.05</v>
      </c>
      <c r="AP258" s="92">
        <v>3.01</v>
      </c>
      <c r="AQ258" s="59">
        <f t="shared" si="83"/>
        <v>3.0574999999999997</v>
      </c>
      <c r="AR258" s="120">
        <v>3.02</v>
      </c>
      <c r="AS258" s="92">
        <v>2.96</v>
      </c>
      <c r="AT258" s="92">
        <v>2.9</v>
      </c>
      <c r="AU258" s="92">
        <v>2.81</v>
      </c>
      <c r="AV258" s="81">
        <f t="shared" si="84"/>
        <v>2.9225000000000003</v>
      </c>
      <c r="AW258" s="92">
        <v>2.96</v>
      </c>
      <c r="AX258" s="92">
        <v>2.79</v>
      </c>
      <c r="AY258" s="92">
        <v>3.28</v>
      </c>
      <c r="AZ258" s="92">
        <v>3.01</v>
      </c>
      <c r="BA258" s="92">
        <v>3.13</v>
      </c>
      <c r="BB258" s="81">
        <f t="shared" si="85"/>
        <v>3.0339999999999998</v>
      </c>
      <c r="BC258" s="92">
        <v>3.19</v>
      </c>
      <c r="BD258" s="82">
        <v>3.19</v>
      </c>
      <c r="BE258" s="82">
        <v>3.1</v>
      </c>
      <c r="BF258" s="92">
        <v>3.24</v>
      </c>
      <c r="BG258" s="81">
        <f t="shared" si="86"/>
        <v>3.18</v>
      </c>
      <c r="BH258" s="92">
        <v>3.32</v>
      </c>
      <c r="BI258" s="82"/>
      <c r="BJ258" s="82"/>
      <c r="BK258" s="92"/>
      <c r="BL258" s="81">
        <f t="shared" si="87"/>
        <v>3.32</v>
      </c>
      <c r="BM258" s="92"/>
      <c r="BN258" s="92"/>
      <c r="BO258" s="92"/>
      <c r="BP258" s="92"/>
      <c r="BQ258" s="92"/>
      <c r="BR258" s="81" t="e">
        <f t="shared" si="88"/>
        <v>#DIV/0!</v>
      </c>
    </row>
    <row r="259" spans="1:70" ht="12.75" customHeight="1" x14ac:dyDescent="0.25">
      <c r="A259" s="17" t="str">
        <f>VLOOKUP(F259,'Location List'!$A$2:$T$644,20,FALSE)</f>
        <v>Bill Eich</v>
      </c>
      <c r="B259" s="17" t="str">
        <f>VLOOKUP(F259,'Location List'!$A$2:$T$644,19,FALSE)</f>
        <v>David Garcia</v>
      </c>
      <c r="C259" s="17" t="str">
        <f>VLOOKUP(F259,'Location List'!$A$2:$T$644,18,FALSE)</f>
        <v>Jose Sandoval</v>
      </c>
      <c r="D259" s="17" t="str">
        <f>VLOOKUP(F259,'Location List'!$A$2:$T$644,9,FALSE)</f>
        <v>ERIC BARGAS</v>
      </c>
      <c r="E259" s="43" t="str">
        <f>VLOOKUP(F259,'Location List'!$A$2:$T$644,2,FALSE)</f>
        <v>VALLEY VIEW</v>
      </c>
      <c r="F259" s="47">
        <v>580</v>
      </c>
      <c r="G259" s="91">
        <v>2.98</v>
      </c>
      <c r="H259" s="91">
        <v>2.92</v>
      </c>
      <c r="I259" s="91">
        <v>2.85</v>
      </c>
      <c r="J259" s="91">
        <v>2.97</v>
      </c>
      <c r="K259" s="51">
        <f t="shared" si="89"/>
        <v>2.93</v>
      </c>
      <c r="L259" s="91">
        <v>3.07</v>
      </c>
      <c r="M259" s="91">
        <v>3.06</v>
      </c>
      <c r="N259" s="91">
        <v>3.1</v>
      </c>
      <c r="O259" s="91">
        <v>3.04</v>
      </c>
      <c r="P259" s="51">
        <f t="shared" si="90"/>
        <v>3.0674999999999999</v>
      </c>
      <c r="Q259" s="91">
        <v>2.89</v>
      </c>
      <c r="R259" s="91">
        <v>3.09</v>
      </c>
      <c r="S259" s="91"/>
      <c r="T259" s="91">
        <v>3.05</v>
      </c>
      <c r="U259" s="91">
        <v>3.04</v>
      </c>
      <c r="V259" s="51">
        <f t="shared" si="91"/>
        <v>3.0175000000000001</v>
      </c>
      <c r="W259" s="91">
        <v>3.32</v>
      </c>
      <c r="X259" s="91">
        <v>3.02</v>
      </c>
      <c r="Y259" s="91">
        <v>3.01</v>
      </c>
      <c r="Z259" s="91">
        <v>2.94</v>
      </c>
      <c r="AA259" s="59">
        <f t="shared" si="80"/>
        <v>3.0724999999999998</v>
      </c>
      <c r="AB259" s="91">
        <v>2.91</v>
      </c>
      <c r="AC259" s="91">
        <v>2.9</v>
      </c>
      <c r="AD259" s="91">
        <v>2.95</v>
      </c>
      <c r="AE259" s="82">
        <v>3.04</v>
      </c>
      <c r="AF259" s="59">
        <f t="shared" si="81"/>
        <v>2.95</v>
      </c>
      <c r="AG259" s="91">
        <v>2.91</v>
      </c>
      <c r="AH259" s="91">
        <v>2.92</v>
      </c>
      <c r="AI259" s="91">
        <v>2.88</v>
      </c>
      <c r="AJ259" s="92">
        <v>2.92</v>
      </c>
      <c r="AK259" s="92">
        <v>3.04</v>
      </c>
      <c r="AL259" s="59">
        <f t="shared" si="82"/>
        <v>2.9399999999999995</v>
      </c>
      <c r="AM259" s="92">
        <v>3.03</v>
      </c>
      <c r="AN259" s="92">
        <v>2.9</v>
      </c>
      <c r="AO259" s="92">
        <v>2.89</v>
      </c>
      <c r="AP259" s="92">
        <v>2.87</v>
      </c>
      <c r="AQ259" s="59">
        <f t="shared" si="83"/>
        <v>2.9225000000000003</v>
      </c>
      <c r="AR259" s="120">
        <v>2.96</v>
      </c>
      <c r="AS259" s="92">
        <v>3</v>
      </c>
      <c r="AT259" s="92">
        <v>2.96</v>
      </c>
      <c r="AU259" s="92">
        <v>2.89</v>
      </c>
      <c r="AV259" s="81">
        <f t="shared" si="84"/>
        <v>2.9525000000000001</v>
      </c>
      <c r="AW259" s="92">
        <v>2.95</v>
      </c>
      <c r="AX259" s="92">
        <v>2.83</v>
      </c>
      <c r="AY259" s="92">
        <v>3.02</v>
      </c>
      <c r="AZ259" s="92">
        <v>2.79</v>
      </c>
      <c r="BA259" s="92">
        <v>2.99</v>
      </c>
      <c r="BB259" s="81">
        <f t="shared" si="85"/>
        <v>2.9159999999999999</v>
      </c>
      <c r="BC259" s="92">
        <v>2.89</v>
      </c>
      <c r="BD259" s="82">
        <v>3.06</v>
      </c>
      <c r="BE259" s="82">
        <v>3.06</v>
      </c>
      <c r="BF259" s="92">
        <v>3.02</v>
      </c>
      <c r="BG259" s="81">
        <f t="shared" si="86"/>
        <v>3.0074999999999998</v>
      </c>
      <c r="BH259" s="92">
        <v>2.92</v>
      </c>
      <c r="BI259" s="82"/>
      <c r="BJ259" s="82"/>
      <c r="BK259" s="92"/>
      <c r="BL259" s="81">
        <f t="shared" si="87"/>
        <v>2.92</v>
      </c>
      <c r="BM259" s="92"/>
      <c r="BN259" s="92"/>
      <c r="BO259" s="92"/>
      <c r="BP259" s="92"/>
      <c r="BQ259" s="92"/>
      <c r="BR259" s="81" t="e">
        <f t="shared" si="88"/>
        <v>#DIV/0!</v>
      </c>
    </row>
    <row r="260" spans="1:70" ht="12.75" customHeight="1" x14ac:dyDescent="0.25">
      <c r="A260" s="17" t="str">
        <f>VLOOKUP(F260,'Location List'!$A$2:$T$644,20,FALSE)</f>
        <v>Bill Eich</v>
      </c>
      <c r="B260" s="17" t="str">
        <f>VLOOKUP(F260,'Location List'!$A$2:$T$644,19,FALSE)</f>
        <v>David Garcia</v>
      </c>
      <c r="C260" s="17" t="str">
        <f>VLOOKUP(F260,'Location List'!$A$2:$T$644,18,FALSE)</f>
        <v>Darren Letulle</v>
      </c>
      <c r="D260" s="17" t="str">
        <f>VLOOKUP(F260,'Location List'!$A$2:$T$644,9,FALSE)</f>
        <v>ANTHONY CHAPA</v>
      </c>
      <c r="E260" s="43" t="str">
        <f>VLOOKUP(F260,'Location List'!$A$2:$T$644,2,FALSE)</f>
        <v>VICTORIA</v>
      </c>
      <c r="F260" s="47">
        <v>581</v>
      </c>
      <c r="G260" s="91">
        <v>3.16</v>
      </c>
      <c r="H260" s="91">
        <v>3.01</v>
      </c>
      <c r="I260" s="91">
        <v>3.15</v>
      </c>
      <c r="J260" s="91">
        <v>3.04</v>
      </c>
      <c r="K260" s="51">
        <f t="shared" si="89"/>
        <v>3.09</v>
      </c>
      <c r="L260" s="91">
        <v>2.89</v>
      </c>
      <c r="M260" s="91">
        <v>3.01</v>
      </c>
      <c r="N260" s="91">
        <v>3</v>
      </c>
      <c r="O260" s="91">
        <v>3.1</v>
      </c>
      <c r="P260" s="51">
        <f t="shared" si="90"/>
        <v>3</v>
      </c>
      <c r="Q260" s="91">
        <v>2.97</v>
      </c>
      <c r="R260" s="91">
        <v>2.96</v>
      </c>
      <c r="S260" s="91"/>
      <c r="T260" s="91">
        <v>2.98</v>
      </c>
      <c r="U260" s="91">
        <v>2.98</v>
      </c>
      <c r="V260" s="51">
        <f t="shared" si="91"/>
        <v>2.9725000000000001</v>
      </c>
      <c r="W260" s="91">
        <v>3.01</v>
      </c>
      <c r="X260" s="91">
        <v>3.39</v>
      </c>
      <c r="Y260" s="91">
        <v>3.12</v>
      </c>
      <c r="Z260" s="91">
        <v>2.92</v>
      </c>
      <c r="AA260" s="59">
        <f t="shared" si="80"/>
        <v>3.11</v>
      </c>
      <c r="AB260" s="91">
        <v>3.1</v>
      </c>
      <c r="AC260" s="91">
        <v>3.3</v>
      </c>
      <c r="AD260" s="91">
        <v>3.3</v>
      </c>
      <c r="AE260" s="82">
        <v>3.57</v>
      </c>
      <c r="AF260" s="59">
        <f t="shared" si="81"/>
        <v>3.3174999999999999</v>
      </c>
      <c r="AG260" s="91">
        <v>3.17</v>
      </c>
      <c r="AH260" s="91">
        <v>3.05</v>
      </c>
      <c r="AI260" s="91">
        <v>3.12</v>
      </c>
      <c r="AJ260" s="92">
        <v>2.97</v>
      </c>
      <c r="AK260" s="92">
        <v>2.88</v>
      </c>
      <c r="AL260" s="59">
        <f t="shared" si="82"/>
        <v>3.0049999999999999</v>
      </c>
      <c r="AM260" s="92">
        <v>3.05</v>
      </c>
      <c r="AN260" s="92">
        <v>2.95</v>
      </c>
      <c r="AO260" s="92">
        <v>3.04</v>
      </c>
      <c r="AP260" s="92">
        <v>2.94</v>
      </c>
      <c r="AQ260" s="59">
        <f t="shared" si="83"/>
        <v>2.9949999999999997</v>
      </c>
      <c r="AR260" s="120">
        <v>2.97</v>
      </c>
      <c r="AS260" s="92">
        <v>2.94</v>
      </c>
      <c r="AT260" s="92">
        <v>2.87</v>
      </c>
      <c r="AU260" s="92">
        <v>3.03</v>
      </c>
      <c r="AV260" s="81">
        <f t="shared" si="84"/>
        <v>2.9525000000000001</v>
      </c>
      <c r="AW260" s="92">
        <v>2.97</v>
      </c>
      <c r="AX260" s="92">
        <v>2.97</v>
      </c>
      <c r="AY260" s="92">
        <v>3.05</v>
      </c>
      <c r="AZ260" s="92">
        <v>3.18</v>
      </c>
      <c r="BA260" s="92">
        <v>3.04</v>
      </c>
      <c r="BB260" s="81">
        <f t="shared" si="85"/>
        <v>3.0420000000000003</v>
      </c>
      <c r="BC260" s="92">
        <v>3.29</v>
      </c>
      <c r="BD260" s="82">
        <v>3.39</v>
      </c>
      <c r="BE260" s="82">
        <v>3.05</v>
      </c>
      <c r="BF260" s="92">
        <v>3.18</v>
      </c>
      <c r="BG260" s="81">
        <f t="shared" si="86"/>
        <v>3.2275</v>
      </c>
      <c r="BH260" s="92">
        <v>3.6</v>
      </c>
      <c r="BI260" s="82"/>
      <c r="BJ260" s="82"/>
      <c r="BK260" s="92"/>
      <c r="BL260" s="81">
        <f t="shared" si="87"/>
        <v>3.6</v>
      </c>
      <c r="BM260" s="92"/>
      <c r="BN260" s="92"/>
      <c r="BO260" s="92"/>
      <c r="BP260" s="92"/>
      <c r="BQ260" s="92"/>
      <c r="BR260" s="81" t="e">
        <f t="shared" si="88"/>
        <v>#DIV/0!</v>
      </c>
    </row>
    <row r="261" spans="1:70" ht="12.75" customHeight="1" x14ac:dyDescent="0.25">
      <c r="A261" s="17" t="str">
        <f>VLOOKUP(F261,'Location List'!$A$2:$T$644,20,FALSE)</f>
        <v>Bill Eich</v>
      </c>
      <c r="B261" s="17" t="str">
        <f>VLOOKUP(F261,'Location List'!$A$2:$T$644,19,FALSE)</f>
        <v>David Garcia</v>
      </c>
      <c r="C261" s="17" t="str">
        <f>VLOOKUP(F261,'Location List'!$A$2:$T$644,18,FALSE)</f>
        <v>Mike Kralick</v>
      </c>
      <c r="D261" s="17" t="str">
        <f>VLOOKUP(F261,'Location List'!$A$2:$T$644,9,FALSE)</f>
        <v>KELLI KASPER</v>
      </c>
      <c r="E261" s="43" t="str">
        <f>VLOOKUP(F261,'Location List'!$A$2:$T$644,2,FALSE)</f>
        <v>ABILENE</v>
      </c>
      <c r="F261" s="47">
        <v>582</v>
      </c>
      <c r="G261" s="91">
        <v>3.32</v>
      </c>
      <c r="H261" s="91">
        <v>3.08</v>
      </c>
      <c r="I261" s="91">
        <v>3.5</v>
      </c>
      <c r="J261" s="91">
        <v>3.15</v>
      </c>
      <c r="K261" s="51">
        <f t="shared" si="89"/>
        <v>3.2625000000000002</v>
      </c>
      <c r="L261" s="91">
        <v>3.59</v>
      </c>
      <c r="M261" s="91">
        <v>3.38</v>
      </c>
      <c r="N261" s="91">
        <v>3.52</v>
      </c>
      <c r="O261" s="91">
        <v>3.32</v>
      </c>
      <c r="P261" s="51">
        <f t="shared" si="90"/>
        <v>3.4525000000000001</v>
      </c>
      <c r="Q261" s="91">
        <v>3.36</v>
      </c>
      <c r="R261" s="91">
        <v>3.38</v>
      </c>
      <c r="S261" s="91"/>
      <c r="T261" s="91">
        <v>3.1</v>
      </c>
      <c r="U261" s="91">
        <v>2.87</v>
      </c>
      <c r="V261" s="51">
        <f t="shared" si="91"/>
        <v>3.1775000000000002</v>
      </c>
      <c r="W261" s="91">
        <v>3.03</v>
      </c>
      <c r="X261" s="91">
        <v>2.82</v>
      </c>
      <c r="Y261" s="91">
        <v>3.16</v>
      </c>
      <c r="Z261" s="91">
        <v>3.12</v>
      </c>
      <c r="AA261" s="59">
        <f t="shared" si="80"/>
        <v>3.0324999999999998</v>
      </c>
      <c r="AB261" s="91">
        <v>3.07</v>
      </c>
      <c r="AC261" s="91">
        <v>3.12</v>
      </c>
      <c r="AD261" s="91">
        <v>3</v>
      </c>
      <c r="AE261" s="82">
        <v>3.18</v>
      </c>
      <c r="AF261" s="59">
        <f t="shared" si="81"/>
        <v>3.0924999999999998</v>
      </c>
      <c r="AG261" s="91">
        <v>3.22</v>
      </c>
      <c r="AH261" s="91">
        <v>3.26</v>
      </c>
      <c r="AI261" s="91">
        <v>3.36</v>
      </c>
      <c r="AJ261" s="92">
        <v>3.54</v>
      </c>
      <c r="AK261" s="92">
        <v>3.22</v>
      </c>
      <c r="AL261" s="59">
        <f t="shared" si="82"/>
        <v>3.3450000000000002</v>
      </c>
      <c r="AM261" s="92">
        <v>3.3</v>
      </c>
      <c r="AN261" s="92">
        <v>3.21</v>
      </c>
      <c r="AO261" s="92">
        <v>3.34</v>
      </c>
      <c r="AP261" s="92">
        <v>2.99</v>
      </c>
      <c r="AQ261" s="59">
        <f t="shared" si="83"/>
        <v>3.21</v>
      </c>
      <c r="AR261" s="120">
        <v>3.17</v>
      </c>
      <c r="AS261" s="92">
        <v>3.21</v>
      </c>
      <c r="AT261" s="92">
        <v>3.04</v>
      </c>
      <c r="AU261" s="92">
        <v>2.86</v>
      </c>
      <c r="AV261" s="81">
        <f t="shared" si="84"/>
        <v>3.07</v>
      </c>
      <c r="AW261" s="92">
        <v>2.8</v>
      </c>
      <c r="AX261" s="92">
        <v>2.97</v>
      </c>
      <c r="AY261" s="92">
        <v>2.87</v>
      </c>
      <c r="AZ261" s="92">
        <v>3.07</v>
      </c>
      <c r="BA261" s="92">
        <v>2.92</v>
      </c>
      <c r="BB261" s="81">
        <f t="shared" si="85"/>
        <v>2.9260000000000002</v>
      </c>
      <c r="BC261" s="92">
        <v>3.07</v>
      </c>
      <c r="BD261" s="82">
        <v>3.1</v>
      </c>
      <c r="BE261" s="82">
        <v>3.11</v>
      </c>
      <c r="BF261" s="92">
        <v>2.93</v>
      </c>
      <c r="BG261" s="81">
        <f t="shared" si="86"/>
        <v>3.0524999999999998</v>
      </c>
      <c r="BH261" s="92">
        <v>3.12</v>
      </c>
      <c r="BI261" s="82"/>
      <c r="BJ261" s="82"/>
      <c r="BK261" s="92"/>
      <c r="BL261" s="81">
        <f t="shared" si="87"/>
        <v>3.12</v>
      </c>
      <c r="BM261" s="92"/>
      <c r="BN261" s="92"/>
      <c r="BO261" s="92"/>
      <c r="BP261" s="92"/>
      <c r="BQ261" s="92"/>
      <c r="BR261" s="81" t="e">
        <f t="shared" si="88"/>
        <v>#DIV/0!</v>
      </c>
    </row>
    <row r="262" spans="1:70" ht="12.75" customHeight="1" x14ac:dyDescent="0.25">
      <c r="A262" s="17" t="str">
        <f>VLOOKUP(F262,'Location List'!$A$2:$T$644,20,FALSE)</f>
        <v>Bill Eich</v>
      </c>
      <c r="B262" s="17" t="str">
        <f>VLOOKUP(F262,'Location List'!$A$2:$T$644,19,FALSE)</f>
        <v>David Garcia</v>
      </c>
      <c r="C262" s="17" t="str">
        <f>VLOOKUP(F262,'Location List'!$A$2:$T$644,18,FALSE)</f>
        <v>David Garibay</v>
      </c>
      <c r="D262" s="17" t="str">
        <f>VLOOKUP(F262,'Location List'!$A$2:$T$644,9,FALSE)</f>
        <v>WILLIAM PRESSEL</v>
      </c>
      <c r="E262" s="43" t="str">
        <f>VLOOKUP(F262,'Location List'!$A$2:$T$644,2,FALSE)</f>
        <v>SELMA</v>
      </c>
      <c r="F262" s="47">
        <v>583</v>
      </c>
      <c r="G262" s="91">
        <v>2.99</v>
      </c>
      <c r="H262" s="91">
        <v>3.2</v>
      </c>
      <c r="I262" s="91">
        <v>3.06</v>
      </c>
      <c r="J262" s="91">
        <v>3.02</v>
      </c>
      <c r="K262" s="51">
        <f t="shared" si="89"/>
        <v>3.0674999999999999</v>
      </c>
      <c r="L262" s="91">
        <v>4.2</v>
      </c>
      <c r="M262" s="91">
        <v>3.02</v>
      </c>
      <c r="N262" s="91">
        <v>3.04</v>
      </c>
      <c r="O262" s="91">
        <v>2.93</v>
      </c>
      <c r="P262" s="51">
        <f t="shared" si="90"/>
        <v>3.2975000000000003</v>
      </c>
      <c r="Q262" s="91">
        <v>2.9</v>
      </c>
      <c r="R262" s="91">
        <v>2.97</v>
      </c>
      <c r="S262" s="91"/>
      <c r="T262" s="91">
        <v>2.91</v>
      </c>
      <c r="U262" s="91">
        <v>2.92</v>
      </c>
      <c r="V262" s="51">
        <f t="shared" si="91"/>
        <v>2.9250000000000003</v>
      </c>
      <c r="W262" s="91">
        <v>2.9</v>
      </c>
      <c r="X262" s="91">
        <v>3.04</v>
      </c>
      <c r="Y262" s="91">
        <v>3.08</v>
      </c>
      <c r="Z262" s="91">
        <v>3.05</v>
      </c>
      <c r="AA262" s="59">
        <f t="shared" si="80"/>
        <v>3.0175000000000001</v>
      </c>
      <c r="AB262" s="91">
        <v>2.98</v>
      </c>
      <c r="AC262" s="91">
        <v>2.76</v>
      </c>
      <c r="AD262" s="91">
        <v>2.95</v>
      </c>
      <c r="AE262" s="82">
        <v>3.09</v>
      </c>
      <c r="AF262" s="59">
        <f t="shared" si="81"/>
        <v>2.9450000000000003</v>
      </c>
      <c r="AG262" s="91">
        <v>3.14</v>
      </c>
      <c r="AH262" s="91">
        <v>3.05</v>
      </c>
      <c r="AI262" s="91">
        <v>3.09</v>
      </c>
      <c r="AJ262" s="92">
        <v>3.11</v>
      </c>
      <c r="AK262" s="92">
        <v>3.01</v>
      </c>
      <c r="AL262" s="59">
        <f t="shared" si="82"/>
        <v>3.0649999999999999</v>
      </c>
      <c r="AM262" s="92">
        <v>2.95</v>
      </c>
      <c r="AN262" s="92">
        <v>2.97</v>
      </c>
      <c r="AO262" s="92">
        <v>3.17</v>
      </c>
      <c r="AP262" s="92">
        <v>3.03</v>
      </c>
      <c r="AQ262" s="59">
        <f t="shared" si="83"/>
        <v>3.03</v>
      </c>
      <c r="AR262" s="120">
        <v>3.05</v>
      </c>
      <c r="AS262" s="92">
        <v>3.08</v>
      </c>
      <c r="AT262" s="92">
        <v>3.13</v>
      </c>
      <c r="AU262" s="92">
        <v>2.82</v>
      </c>
      <c r="AV262" s="81">
        <f t="shared" si="84"/>
        <v>3.02</v>
      </c>
      <c r="AW262" s="92">
        <v>2.93</v>
      </c>
      <c r="AX262" s="92">
        <v>2.99</v>
      </c>
      <c r="AY262" s="92">
        <v>3.01</v>
      </c>
      <c r="AZ262" s="92">
        <v>2.89</v>
      </c>
      <c r="BA262" s="92">
        <v>2.96</v>
      </c>
      <c r="BB262" s="81">
        <f t="shared" si="85"/>
        <v>2.9560000000000004</v>
      </c>
      <c r="BC262" s="92">
        <v>2.94</v>
      </c>
      <c r="BD262" s="82">
        <v>2.95</v>
      </c>
      <c r="BE262" s="82">
        <v>2.99</v>
      </c>
      <c r="BF262" s="92">
        <v>2.95</v>
      </c>
      <c r="BG262" s="81">
        <f t="shared" si="86"/>
        <v>2.9575000000000005</v>
      </c>
      <c r="BH262" s="92">
        <v>2.87</v>
      </c>
      <c r="BI262" s="82"/>
      <c r="BJ262" s="82"/>
      <c r="BK262" s="92"/>
      <c r="BL262" s="81">
        <f t="shared" si="87"/>
        <v>2.87</v>
      </c>
      <c r="BM262" s="92"/>
      <c r="BN262" s="92"/>
      <c r="BO262" s="92"/>
      <c r="BP262" s="92"/>
      <c r="BQ262" s="92"/>
      <c r="BR262" s="81" t="e">
        <f t="shared" si="88"/>
        <v>#DIV/0!</v>
      </c>
    </row>
    <row r="263" spans="1:70" ht="12.75" customHeight="1" x14ac:dyDescent="0.25">
      <c r="A263" s="17" t="str">
        <f>VLOOKUP(F263,'Location List'!$A$2:$T$644,20,FALSE)</f>
        <v>Bill Eich</v>
      </c>
      <c r="B263" s="17" t="str">
        <f>VLOOKUP(F263,'Location List'!$A$2:$T$644,19,FALSE)</f>
        <v>David Garcia</v>
      </c>
      <c r="C263" s="17" t="str">
        <f>VLOOKUP(F263,'Location List'!$A$2:$T$644,18,FALSE)</f>
        <v>Jose Sandoval</v>
      </c>
      <c r="D263" s="17" t="str">
        <f>VLOOKUP(F263,'Location List'!$A$2:$T$644,9,FALSE)</f>
        <v>ERIC BARGAS</v>
      </c>
      <c r="E263" s="43" t="str">
        <f>VLOOKUP(F263,'Location List'!$A$2:$T$644,2,FALSE)</f>
        <v>N. GARLAND</v>
      </c>
      <c r="F263" s="47">
        <v>584</v>
      </c>
      <c r="G263" s="91">
        <v>3.02</v>
      </c>
      <c r="H263" s="91">
        <v>2.98</v>
      </c>
      <c r="I263" s="91">
        <v>2.86</v>
      </c>
      <c r="J263" s="91">
        <v>2.96</v>
      </c>
      <c r="K263" s="51">
        <f t="shared" si="89"/>
        <v>2.9550000000000001</v>
      </c>
      <c r="L263" s="91">
        <v>2.91</v>
      </c>
      <c r="M263" s="91">
        <v>3</v>
      </c>
      <c r="N263" s="91">
        <v>3</v>
      </c>
      <c r="O263" s="91">
        <v>3.02</v>
      </c>
      <c r="P263" s="51">
        <f t="shared" si="90"/>
        <v>2.9824999999999999</v>
      </c>
      <c r="Q263" s="91">
        <v>2.88</v>
      </c>
      <c r="R263" s="91">
        <v>2.95</v>
      </c>
      <c r="S263" s="91"/>
      <c r="T263" s="91">
        <v>3.23</v>
      </c>
      <c r="U263" s="91">
        <v>3.37</v>
      </c>
      <c r="V263" s="51">
        <f t="shared" si="91"/>
        <v>3.1074999999999999</v>
      </c>
      <c r="W263" s="91">
        <v>3.11</v>
      </c>
      <c r="X263" s="91">
        <v>2.83</v>
      </c>
      <c r="Y263" s="91">
        <v>3.13</v>
      </c>
      <c r="Z263" s="91">
        <v>2.85</v>
      </c>
      <c r="AA263" s="59">
        <f t="shared" si="80"/>
        <v>2.98</v>
      </c>
      <c r="AB263" s="91">
        <v>2.78</v>
      </c>
      <c r="AC263" s="91">
        <v>2.8</v>
      </c>
      <c r="AD263" s="91">
        <v>2.87</v>
      </c>
      <c r="AE263" s="82">
        <v>2.86</v>
      </c>
      <c r="AF263" s="59">
        <f t="shared" si="81"/>
        <v>2.8274999999999997</v>
      </c>
      <c r="AG263" s="91">
        <v>2.95</v>
      </c>
      <c r="AH263" s="91">
        <v>2.77</v>
      </c>
      <c r="AI263" s="91">
        <v>2.86</v>
      </c>
      <c r="AJ263" s="92">
        <v>2.87</v>
      </c>
      <c r="AK263" s="92">
        <v>2.88</v>
      </c>
      <c r="AL263" s="59">
        <f t="shared" si="82"/>
        <v>2.8449999999999998</v>
      </c>
      <c r="AM263" s="92">
        <v>2.95</v>
      </c>
      <c r="AN263" s="92">
        <v>2.96</v>
      </c>
      <c r="AO263" s="92">
        <v>2.9</v>
      </c>
      <c r="AP263" s="92">
        <v>2.99</v>
      </c>
      <c r="AQ263" s="59">
        <f t="shared" si="83"/>
        <v>2.95</v>
      </c>
      <c r="AR263" s="120">
        <v>2.9</v>
      </c>
      <c r="AS263" s="92">
        <v>2.88</v>
      </c>
      <c r="AT263" s="92">
        <v>2.95</v>
      </c>
      <c r="AU263" s="92">
        <v>2.82</v>
      </c>
      <c r="AV263" s="81">
        <f t="shared" si="84"/>
        <v>2.8875000000000002</v>
      </c>
      <c r="AW263" s="92">
        <v>2.99</v>
      </c>
      <c r="AX263" s="92">
        <v>2.76</v>
      </c>
      <c r="AY263" s="92">
        <v>2.71</v>
      </c>
      <c r="AZ263" s="92">
        <v>2.95</v>
      </c>
      <c r="BA263" s="92">
        <v>3.27</v>
      </c>
      <c r="BB263" s="81">
        <f t="shared" si="85"/>
        <v>2.9359999999999999</v>
      </c>
      <c r="BC263" s="92">
        <v>2.81</v>
      </c>
      <c r="BD263" s="82">
        <v>2.97</v>
      </c>
      <c r="BE263" s="82">
        <v>2.86</v>
      </c>
      <c r="BF263" s="92">
        <v>2.88</v>
      </c>
      <c r="BG263" s="81">
        <f t="shared" si="86"/>
        <v>2.88</v>
      </c>
      <c r="BH263" s="92">
        <v>2.86</v>
      </c>
      <c r="BI263" s="82"/>
      <c r="BJ263" s="82"/>
      <c r="BK263" s="92"/>
      <c r="BL263" s="81">
        <f t="shared" si="87"/>
        <v>2.86</v>
      </c>
      <c r="BM263" s="92"/>
      <c r="BN263" s="92"/>
      <c r="BO263" s="92"/>
      <c r="BP263" s="92"/>
      <c r="BQ263" s="92"/>
      <c r="BR263" s="81" t="e">
        <f t="shared" si="88"/>
        <v>#DIV/0!</v>
      </c>
    </row>
    <row r="264" spans="1:70" ht="12.75" customHeight="1" x14ac:dyDescent="0.25">
      <c r="A264" s="17" t="str">
        <f>VLOOKUP(F264,'Location List'!$A$2:$T$644,20,FALSE)</f>
        <v>Bill Eich</v>
      </c>
      <c r="B264" s="17" t="str">
        <f>VLOOKUP(F264,'Location List'!$A$2:$T$644,19,FALSE)</f>
        <v>David Garcia</v>
      </c>
      <c r="C264" s="17" t="str">
        <f>VLOOKUP(F264,'Location List'!$A$2:$T$644,18,FALSE)</f>
        <v>Hoang Dao</v>
      </c>
      <c r="D264" s="17" t="str">
        <f>VLOOKUP(F264,'Location List'!$A$2:$T$644,9,FALSE)</f>
        <v>FRANK RAMIREZ</v>
      </c>
      <c r="E264" s="43" t="str">
        <f>VLOOKUP(F264,'Location List'!$A$2:$T$644,2,FALSE)</f>
        <v>WILLOWBROOK</v>
      </c>
      <c r="F264" s="47">
        <v>585</v>
      </c>
      <c r="G264" s="91">
        <v>3</v>
      </c>
      <c r="H264" s="91">
        <v>3.05</v>
      </c>
      <c r="I264" s="91">
        <v>3.03</v>
      </c>
      <c r="J264" s="91">
        <v>3.01</v>
      </c>
      <c r="K264" s="51">
        <f t="shared" si="89"/>
        <v>3.0225</v>
      </c>
      <c r="L264" s="91">
        <v>2.93</v>
      </c>
      <c r="M264" s="91">
        <v>3.12</v>
      </c>
      <c r="N264" s="91">
        <v>2.96</v>
      </c>
      <c r="O264" s="91">
        <v>3.03</v>
      </c>
      <c r="P264" s="51">
        <f t="shared" si="90"/>
        <v>3.0100000000000002</v>
      </c>
      <c r="Q264" s="91">
        <v>2.96</v>
      </c>
      <c r="R264" s="91">
        <v>3.07</v>
      </c>
      <c r="S264" s="91"/>
      <c r="T264" s="91">
        <v>3.09</v>
      </c>
      <c r="U264" s="91">
        <v>2.91</v>
      </c>
      <c r="V264" s="51">
        <f t="shared" si="91"/>
        <v>3.0074999999999998</v>
      </c>
      <c r="W264" s="91">
        <v>3.06</v>
      </c>
      <c r="X264" s="91">
        <v>3.01</v>
      </c>
      <c r="Y264" s="91">
        <v>3.11</v>
      </c>
      <c r="Z264" s="91">
        <v>2.95</v>
      </c>
      <c r="AA264" s="59">
        <f t="shared" ref="AA264:AA327" si="92">AVERAGE(W264:Z264)</f>
        <v>3.0324999999999998</v>
      </c>
      <c r="AB264" s="91">
        <v>3.01</v>
      </c>
      <c r="AC264" s="91">
        <v>3.08</v>
      </c>
      <c r="AD264" s="91">
        <v>3.09</v>
      </c>
      <c r="AE264" s="82">
        <v>2.88</v>
      </c>
      <c r="AF264" s="59">
        <f t="shared" ref="AF264:AF327" si="93">AVERAGE(AB264:AE264)</f>
        <v>3.0149999999999997</v>
      </c>
      <c r="AG264" s="91">
        <v>3.15</v>
      </c>
      <c r="AH264" s="91">
        <v>2.93</v>
      </c>
      <c r="AI264" s="91">
        <v>3.06</v>
      </c>
      <c r="AJ264" s="92">
        <v>2.93</v>
      </c>
      <c r="AK264" s="92">
        <v>2.95</v>
      </c>
      <c r="AL264" s="59">
        <f t="shared" ref="AL264:AL327" si="94">AVERAGE(AH264:AK264)</f>
        <v>2.9675000000000002</v>
      </c>
      <c r="AM264" s="92">
        <v>2.88</v>
      </c>
      <c r="AN264" s="92">
        <v>3.03</v>
      </c>
      <c r="AO264" s="92">
        <v>2.91</v>
      </c>
      <c r="AP264" s="92">
        <v>3.08</v>
      </c>
      <c r="AQ264" s="59">
        <f t="shared" ref="AQ264:AQ327" si="95">AVERAGE(AM264:AP264)</f>
        <v>2.9750000000000001</v>
      </c>
      <c r="AR264" s="120">
        <v>3.18</v>
      </c>
      <c r="AS264" s="92">
        <v>3.27</v>
      </c>
      <c r="AT264" s="92">
        <v>3.22</v>
      </c>
      <c r="AU264" s="92">
        <v>2.94</v>
      </c>
      <c r="AV264" s="81">
        <f t="shared" ref="AV264:AV327" si="96">AVERAGE(AR264:AU264)</f>
        <v>3.1524999999999999</v>
      </c>
      <c r="AW264" s="92">
        <v>2.92</v>
      </c>
      <c r="AX264" s="92">
        <v>2.89</v>
      </c>
      <c r="AY264" s="92">
        <v>2.89</v>
      </c>
      <c r="AZ264" s="92">
        <v>2.95</v>
      </c>
      <c r="BA264" s="92">
        <v>3.1</v>
      </c>
      <c r="BB264" s="81">
        <f t="shared" ref="BB264:BB327" si="97">AVERAGE(AW264:BA264)</f>
        <v>2.95</v>
      </c>
      <c r="BC264" s="92">
        <v>3.01</v>
      </c>
      <c r="BD264" s="82">
        <v>3.14</v>
      </c>
      <c r="BE264" s="82">
        <v>3.2</v>
      </c>
      <c r="BF264" s="92">
        <v>2.91</v>
      </c>
      <c r="BG264" s="81">
        <f t="shared" ref="BG264:BG327" si="98">AVERAGE(BC264:BF264)</f>
        <v>3.0650000000000004</v>
      </c>
      <c r="BH264" s="92">
        <v>3.05</v>
      </c>
      <c r="BI264" s="82"/>
      <c r="BJ264" s="82"/>
      <c r="BK264" s="92"/>
      <c r="BL264" s="81">
        <f t="shared" ref="BL264:BL327" si="99">AVERAGE(BH264:BK264)</f>
        <v>3.05</v>
      </c>
      <c r="BM264" s="92"/>
      <c r="BN264" s="92"/>
      <c r="BO264" s="92"/>
      <c r="BP264" s="92"/>
      <c r="BQ264" s="92"/>
      <c r="BR264" s="81" t="e">
        <f t="shared" ref="BR264:BR327" si="100">AVERAGE(BM264:BQ264)</f>
        <v>#DIV/0!</v>
      </c>
    </row>
    <row r="265" spans="1:70" ht="12.75" customHeight="1" x14ac:dyDescent="0.25">
      <c r="A265" s="17" t="str">
        <f>VLOOKUP(F265,'Location List'!$A$2:$T$644,20,FALSE)</f>
        <v>Bill Eich</v>
      </c>
      <c r="B265" s="17" t="str">
        <f>VLOOKUP(F265,'Location List'!$A$2:$T$644,19,FALSE)</f>
        <v>David Garcia</v>
      </c>
      <c r="C265" s="17" t="str">
        <f>VLOOKUP(F265,'Location List'!$A$2:$T$644,18,FALSE)</f>
        <v>David Garibay Jr</v>
      </c>
      <c r="D265" s="17" t="str">
        <f>VLOOKUP(F265,'Location List'!$A$2:$T$644,9,FALSE)</f>
        <v>ANTHONY CHAPA</v>
      </c>
      <c r="E265" s="43" t="str">
        <f>VLOOKUP(F265,'Location List'!$A$2:$T$644,2,FALSE)</f>
        <v>ARBOR WALK</v>
      </c>
      <c r="F265" s="47">
        <v>586</v>
      </c>
      <c r="G265" s="91">
        <v>3.14</v>
      </c>
      <c r="H265" s="91">
        <v>3.07</v>
      </c>
      <c r="I265" s="91">
        <v>3</v>
      </c>
      <c r="J265" s="91">
        <v>2.99</v>
      </c>
      <c r="K265" s="51">
        <f t="shared" si="89"/>
        <v>3.0500000000000003</v>
      </c>
      <c r="L265" s="91">
        <v>3.02</v>
      </c>
      <c r="M265" s="91">
        <v>2.93</v>
      </c>
      <c r="N265" s="91">
        <v>3.01</v>
      </c>
      <c r="O265" s="91">
        <v>3.13</v>
      </c>
      <c r="P265" s="51">
        <f t="shared" si="90"/>
        <v>3.0225</v>
      </c>
      <c r="Q265" s="91">
        <v>3.08</v>
      </c>
      <c r="R265" s="91">
        <v>3.1</v>
      </c>
      <c r="S265" s="91"/>
      <c r="T265" s="91">
        <v>3</v>
      </c>
      <c r="U265" s="91">
        <v>2.97</v>
      </c>
      <c r="V265" s="51">
        <f t="shared" si="91"/>
        <v>3.0375000000000001</v>
      </c>
      <c r="W265" s="91">
        <v>2.92</v>
      </c>
      <c r="X265" s="91">
        <v>2.89</v>
      </c>
      <c r="Y265" s="91">
        <v>2.96</v>
      </c>
      <c r="Z265" s="91">
        <v>2.91</v>
      </c>
      <c r="AA265" s="59">
        <f t="shared" si="92"/>
        <v>2.92</v>
      </c>
      <c r="AB265" s="91">
        <v>2.96</v>
      </c>
      <c r="AC265" s="91">
        <v>3.14</v>
      </c>
      <c r="AD265" s="91">
        <v>2.96</v>
      </c>
      <c r="AE265" s="82">
        <v>2.96</v>
      </c>
      <c r="AF265" s="59">
        <f t="shared" si="93"/>
        <v>3.0049999999999999</v>
      </c>
      <c r="AG265" s="91">
        <v>3.06</v>
      </c>
      <c r="AH265" s="91">
        <v>3.11</v>
      </c>
      <c r="AI265" s="91">
        <v>3</v>
      </c>
      <c r="AJ265" s="92">
        <v>2.95</v>
      </c>
      <c r="AK265" s="92">
        <v>3.09</v>
      </c>
      <c r="AL265" s="59">
        <f t="shared" si="94"/>
        <v>3.0374999999999996</v>
      </c>
      <c r="AM265" s="92">
        <v>3.03</v>
      </c>
      <c r="AN265" s="92">
        <v>2.87</v>
      </c>
      <c r="AO265" s="92">
        <v>3.16</v>
      </c>
      <c r="AP265" s="92">
        <v>3.03</v>
      </c>
      <c r="AQ265" s="59">
        <f t="shared" si="95"/>
        <v>3.0225</v>
      </c>
      <c r="AR265" s="120">
        <v>3.01</v>
      </c>
      <c r="AS265" s="92">
        <v>3</v>
      </c>
      <c r="AT265" s="92">
        <v>3.01</v>
      </c>
      <c r="AU265" s="92">
        <v>2.78</v>
      </c>
      <c r="AV265" s="81">
        <f t="shared" si="96"/>
        <v>2.9499999999999997</v>
      </c>
      <c r="AW265" s="92">
        <v>3.09</v>
      </c>
      <c r="AX265" s="92">
        <v>2.91</v>
      </c>
      <c r="AY265" s="92">
        <v>2.91</v>
      </c>
      <c r="AZ265" s="92">
        <v>2.84</v>
      </c>
      <c r="BA265" s="92">
        <v>2.77</v>
      </c>
      <c r="BB265" s="81">
        <f t="shared" si="97"/>
        <v>2.9039999999999999</v>
      </c>
      <c r="BC265" s="92">
        <v>2.85</v>
      </c>
      <c r="BD265" s="82">
        <v>3.02</v>
      </c>
      <c r="BE265" s="82">
        <v>3.07</v>
      </c>
      <c r="BF265" s="92">
        <v>2.99</v>
      </c>
      <c r="BG265" s="81">
        <f t="shared" si="98"/>
        <v>2.9824999999999999</v>
      </c>
      <c r="BH265" s="92">
        <v>3.08</v>
      </c>
      <c r="BI265" s="82"/>
      <c r="BJ265" s="82"/>
      <c r="BK265" s="92"/>
      <c r="BL265" s="81">
        <f t="shared" si="99"/>
        <v>3.08</v>
      </c>
      <c r="BM265" s="92"/>
      <c r="BN265" s="92"/>
      <c r="BO265" s="92"/>
      <c r="BP265" s="92"/>
      <c r="BQ265" s="92"/>
      <c r="BR265" s="81" t="e">
        <f t="shared" si="100"/>
        <v>#DIV/0!</v>
      </c>
    </row>
    <row r="266" spans="1:70" ht="12.75" customHeight="1" x14ac:dyDescent="0.25">
      <c r="A266" s="17" t="str">
        <f>VLOOKUP(F266,'Location List'!$A$2:$T$644,20,FALSE)</f>
        <v>Bill Eich</v>
      </c>
      <c r="B266" s="17" t="str">
        <f>VLOOKUP(F266,'Location List'!$A$2:$T$644,19,FALSE)</f>
        <v>David Garcia</v>
      </c>
      <c r="C266" s="17" t="str">
        <f>VLOOKUP(F266,'Location List'!$A$2:$T$644,18,FALSE)</f>
        <v>Hoang Dao</v>
      </c>
      <c r="D266" s="17" t="str">
        <f>VLOOKUP(F266,'Location List'!$A$2:$T$644,9,FALSE)</f>
        <v>FRANK RAMIREZ</v>
      </c>
      <c r="E266" s="43" t="str">
        <f>VLOOKUP(F266,'Location List'!$A$2:$T$644,2,FALSE)</f>
        <v>PASADENA</v>
      </c>
      <c r="F266" s="47">
        <v>587</v>
      </c>
      <c r="G266" s="91">
        <v>2.89</v>
      </c>
      <c r="H266" s="91">
        <v>2.94</v>
      </c>
      <c r="I266" s="91">
        <v>2.89</v>
      </c>
      <c r="J266" s="91">
        <v>2.94</v>
      </c>
      <c r="K266" s="51">
        <f t="shared" si="89"/>
        <v>2.915</v>
      </c>
      <c r="L266" s="91">
        <v>2.99</v>
      </c>
      <c r="M266" s="91">
        <v>2.82</v>
      </c>
      <c r="N266" s="91">
        <v>2.92</v>
      </c>
      <c r="O266" s="91">
        <v>2.97</v>
      </c>
      <c r="P266" s="51">
        <f t="shared" si="90"/>
        <v>2.9250000000000003</v>
      </c>
      <c r="Q266" s="91">
        <v>2.94</v>
      </c>
      <c r="R266" s="91">
        <v>2.73</v>
      </c>
      <c r="S266" s="91"/>
      <c r="T266" s="91">
        <v>2.96</v>
      </c>
      <c r="U266" s="91">
        <v>2.93</v>
      </c>
      <c r="V266" s="51">
        <f t="shared" si="91"/>
        <v>2.8899999999999997</v>
      </c>
      <c r="W266" s="91">
        <v>3.03</v>
      </c>
      <c r="X266" s="91">
        <v>2.99</v>
      </c>
      <c r="Y266" s="91">
        <v>2.93</v>
      </c>
      <c r="Z266" s="91">
        <v>2.89</v>
      </c>
      <c r="AA266" s="59">
        <f t="shared" si="92"/>
        <v>2.96</v>
      </c>
      <c r="AB266" s="91">
        <v>2.93</v>
      </c>
      <c r="AC266" s="91">
        <v>3.23</v>
      </c>
      <c r="AD266" s="91">
        <v>3.02</v>
      </c>
      <c r="AE266" s="82">
        <v>2.91</v>
      </c>
      <c r="AF266" s="59">
        <f t="shared" si="93"/>
        <v>3.0225</v>
      </c>
      <c r="AG266" s="91">
        <v>2.96</v>
      </c>
      <c r="AH266" s="91">
        <v>3.12</v>
      </c>
      <c r="AI266" s="91">
        <v>3.1</v>
      </c>
      <c r="AJ266" s="92">
        <v>2.97</v>
      </c>
      <c r="AK266" s="92">
        <v>3.08</v>
      </c>
      <c r="AL266" s="59">
        <f t="shared" si="94"/>
        <v>3.0675000000000003</v>
      </c>
      <c r="AM266" s="92">
        <v>3.01</v>
      </c>
      <c r="AN266" s="92">
        <v>3.02</v>
      </c>
      <c r="AO266" s="92">
        <v>3.33</v>
      </c>
      <c r="AP266" s="92">
        <v>3.23</v>
      </c>
      <c r="AQ266" s="59">
        <f t="shared" si="95"/>
        <v>3.1475</v>
      </c>
      <c r="AR266" s="120">
        <v>3.12</v>
      </c>
      <c r="AS266" s="92">
        <v>3.12</v>
      </c>
      <c r="AT266" s="92">
        <v>3.04</v>
      </c>
      <c r="AU266" s="92">
        <v>3.06</v>
      </c>
      <c r="AV266" s="81">
        <f t="shared" si="96"/>
        <v>3.0850000000000004</v>
      </c>
      <c r="AW266" s="92">
        <v>3.12</v>
      </c>
      <c r="AX266" s="92">
        <v>3.08</v>
      </c>
      <c r="AY266" s="92">
        <v>3.09</v>
      </c>
      <c r="AZ266" s="92">
        <v>3.02</v>
      </c>
      <c r="BA266" s="92">
        <v>3.05</v>
      </c>
      <c r="BB266" s="81">
        <f t="shared" si="97"/>
        <v>3.0720000000000001</v>
      </c>
      <c r="BC266" s="92">
        <v>3.13</v>
      </c>
      <c r="BD266" s="82">
        <v>3.04</v>
      </c>
      <c r="BE266" s="82">
        <v>3.05</v>
      </c>
      <c r="BF266" s="92">
        <v>2.85</v>
      </c>
      <c r="BG266" s="81">
        <f t="shared" si="98"/>
        <v>3.0174999999999996</v>
      </c>
      <c r="BH266" s="92">
        <v>2.94</v>
      </c>
      <c r="BI266" s="82"/>
      <c r="BJ266" s="82"/>
      <c r="BK266" s="92"/>
      <c r="BL266" s="81">
        <f t="shared" si="99"/>
        <v>2.94</v>
      </c>
      <c r="BM266" s="92"/>
      <c r="BN266" s="92"/>
      <c r="BO266" s="92"/>
      <c r="BP266" s="92"/>
      <c r="BQ266" s="92"/>
      <c r="BR266" s="81" t="e">
        <f t="shared" si="100"/>
        <v>#DIV/0!</v>
      </c>
    </row>
    <row r="267" spans="1:70" ht="12.75" customHeight="1" x14ac:dyDescent="0.25">
      <c r="A267" s="17" t="str">
        <f>VLOOKUP(F267,'Location List'!$A$2:$T$644,20,FALSE)</f>
        <v>Bill Eich</v>
      </c>
      <c r="B267" s="17" t="str">
        <f>VLOOKUP(F267,'Location List'!$A$2:$T$644,19,FALSE)</f>
        <v>David Garcia</v>
      </c>
      <c r="C267" s="17" t="str">
        <f>VLOOKUP(F267,'Location List'!$A$2:$T$644,18,FALSE)</f>
        <v>Jesus Gracia</v>
      </c>
      <c r="D267" s="17" t="str">
        <f>VLOOKUP(F267,'Location List'!$A$2:$T$644,9,FALSE)</f>
        <v>WILLIAM PRESSEL</v>
      </c>
      <c r="E267" s="43" t="str">
        <f>VLOOKUP(F267,'Location List'!$A$2:$T$644,2,FALSE)</f>
        <v>MCALLEN</v>
      </c>
      <c r="F267" s="47">
        <v>588</v>
      </c>
      <c r="G267" s="91">
        <v>3.07</v>
      </c>
      <c r="H267" s="91">
        <v>3.18</v>
      </c>
      <c r="I267" s="91">
        <v>3.14</v>
      </c>
      <c r="J267" s="91">
        <v>3.13</v>
      </c>
      <c r="K267" s="51">
        <f t="shared" si="89"/>
        <v>3.13</v>
      </c>
      <c r="L267" s="91">
        <v>3.13</v>
      </c>
      <c r="M267" s="91">
        <v>3.14</v>
      </c>
      <c r="N267" s="91">
        <v>3.15</v>
      </c>
      <c r="O267" s="91">
        <v>3.15</v>
      </c>
      <c r="P267" s="51">
        <f t="shared" si="90"/>
        <v>3.1425000000000001</v>
      </c>
      <c r="Q267" s="91">
        <v>3.31</v>
      </c>
      <c r="R267" s="91">
        <v>3.16</v>
      </c>
      <c r="S267" s="91"/>
      <c r="T267" s="91">
        <v>2.96</v>
      </c>
      <c r="U267" s="91">
        <v>3.12</v>
      </c>
      <c r="V267" s="51">
        <f t="shared" si="91"/>
        <v>3.1375000000000002</v>
      </c>
      <c r="W267" s="91">
        <v>3.23</v>
      </c>
      <c r="X267" s="91">
        <v>3.15</v>
      </c>
      <c r="Y267" s="91">
        <v>3.16</v>
      </c>
      <c r="Z267" s="91">
        <v>3.19</v>
      </c>
      <c r="AA267" s="59">
        <f t="shared" si="92"/>
        <v>3.1824999999999997</v>
      </c>
      <c r="AB267" s="91">
        <v>3</v>
      </c>
      <c r="AC267" s="91">
        <v>3.19</v>
      </c>
      <c r="AD267" s="91">
        <v>3.27</v>
      </c>
      <c r="AE267" s="82">
        <v>3.62</v>
      </c>
      <c r="AF267" s="59">
        <f t="shared" si="93"/>
        <v>3.2699999999999996</v>
      </c>
      <c r="AG267" s="91">
        <v>3.5</v>
      </c>
      <c r="AH267" s="91">
        <v>3.3</v>
      </c>
      <c r="AI267" s="91">
        <v>3.32</v>
      </c>
      <c r="AJ267" s="92">
        <v>3.52</v>
      </c>
      <c r="AK267" s="92">
        <v>3.14</v>
      </c>
      <c r="AL267" s="59">
        <f t="shared" si="94"/>
        <v>3.32</v>
      </c>
      <c r="AM267" s="92">
        <v>3.6</v>
      </c>
      <c r="AN267" s="92">
        <v>3.01</v>
      </c>
      <c r="AO267" s="92">
        <v>3.49</v>
      </c>
      <c r="AP267" s="92">
        <v>3.22</v>
      </c>
      <c r="AQ267" s="59">
        <f t="shared" si="95"/>
        <v>3.33</v>
      </c>
      <c r="AR267" s="120">
        <v>3.29</v>
      </c>
      <c r="AS267" s="92">
        <v>3.08</v>
      </c>
      <c r="AT267" s="92">
        <v>2.98</v>
      </c>
      <c r="AU267" s="92">
        <v>2.96</v>
      </c>
      <c r="AV267" s="81">
        <f t="shared" si="96"/>
        <v>3.0774999999999997</v>
      </c>
      <c r="AW267" s="92">
        <v>3.08</v>
      </c>
      <c r="AX267" s="92">
        <v>3.5</v>
      </c>
      <c r="AY267" s="92">
        <v>3.09</v>
      </c>
      <c r="AZ267" s="92">
        <v>2.83</v>
      </c>
      <c r="BA267" s="92">
        <v>3.51</v>
      </c>
      <c r="BB267" s="81">
        <f t="shared" si="97"/>
        <v>3.2019999999999995</v>
      </c>
      <c r="BC267" s="92">
        <v>3.07</v>
      </c>
      <c r="BD267" s="82">
        <v>2.95</v>
      </c>
      <c r="BE267" s="82">
        <v>3.31</v>
      </c>
      <c r="BF267" s="92">
        <v>3.13</v>
      </c>
      <c r="BG267" s="81">
        <f t="shared" si="98"/>
        <v>3.1150000000000002</v>
      </c>
      <c r="BH267" s="92">
        <v>3.17</v>
      </c>
      <c r="BI267" s="82"/>
      <c r="BJ267" s="82"/>
      <c r="BK267" s="92"/>
      <c r="BL267" s="81">
        <f t="shared" si="99"/>
        <v>3.17</v>
      </c>
      <c r="BM267" s="92"/>
      <c r="BN267" s="92"/>
      <c r="BO267" s="92"/>
      <c r="BP267" s="92"/>
      <c r="BQ267" s="92"/>
      <c r="BR267" s="81" t="e">
        <f t="shared" si="100"/>
        <v>#DIV/0!</v>
      </c>
    </row>
    <row r="268" spans="1:70" ht="12.75" customHeight="1" x14ac:dyDescent="0.25">
      <c r="A268" s="17" t="str">
        <f>VLOOKUP(F268,'Location List'!$A$2:$T$644,20,FALSE)</f>
        <v>Tim Kerum</v>
      </c>
      <c r="B268" s="17" t="str">
        <f>VLOOKUP(F268,'Location List'!$A$2:$T$644,19,FALSE)</f>
        <v>Mike Seymour</v>
      </c>
      <c r="C268" s="17" t="str">
        <f>VLOOKUP(F268,'Location List'!$A$2:$T$644,18,FALSE)</f>
        <v>Devin Magle</v>
      </c>
      <c r="D268" s="17" t="str">
        <f>VLOOKUP(F268,'Location List'!$A$2:$T$644,9,FALSE)</f>
        <v>FRANK CASSAR</v>
      </c>
      <c r="E268" s="43" t="str">
        <f>VLOOKUP(F268,'Location List'!$A$2:$T$644,2,FALSE)</f>
        <v>ANCHORAGE</v>
      </c>
      <c r="F268" s="47">
        <v>589</v>
      </c>
      <c r="G268" s="91">
        <v>3.32</v>
      </c>
      <c r="H268" s="91">
        <v>3.18</v>
      </c>
      <c r="I268" s="91">
        <v>2.98</v>
      </c>
      <c r="J268" s="91">
        <v>3.12</v>
      </c>
      <c r="K268" s="51">
        <f t="shared" si="89"/>
        <v>3.1500000000000004</v>
      </c>
      <c r="L268" s="91">
        <v>3.34</v>
      </c>
      <c r="M268" s="91">
        <v>3.24</v>
      </c>
      <c r="N268" s="91">
        <v>2.93</v>
      </c>
      <c r="O268" s="91">
        <v>2.93</v>
      </c>
      <c r="P268" s="51">
        <f t="shared" si="90"/>
        <v>3.11</v>
      </c>
      <c r="Q268" s="91">
        <v>3.14</v>
      </c>
      <c r="R268" s="91">
        <v>3.05</v>
      </c>
      <c r="S268" s="91"/>
      <c r="T268" s="91">
        <v>2.98</v>
      </c>
      <c r="U268" s="91">
        <v>2.95</v>
      </c>
      <c r="V268" s="51">
        <f t="shared" si="91"/>
        <v>3.0300000000000002</v>
      </c>
      <c r="W268" s="91">
        <v>2.87</v>
      </c>
      <c r="X268" s="91">
        <v>2.97</v>
      </c>
      <c r="Y268" s="91">
        <v>2.99</v>
      </c>
      <c r="Z268" s="91">
        <v>3.2</v>
      </c>
      <c r="AA268" s="59">
        <f t="shared" si="92"/>
        <v>3.0075000000000003</v>
      </c>
      <c r="AB268" s="91">
        <v>3.48</v>
      </c>
      <c r="AC268" s="91">
        <v>3.31</v>
      </c>
      <c r="AD268" s="91">
        <v>3.21</v>
      </c>
      <c r="AE268" s="82">
        <v>3.25</v>
      </c>
      <c r="AF268" s="59">
        <f t="shared" si="93"/>
        <v>3.3125</v>
      </c>
      <c r="AG268" s="91">
        <v>3.36</v>
      </c>
      <c r="AH268" s="91">
        <v>2.99</v>
      </c>
      <c r="AI268" s="91">
        <v>2.94</v>
      </c>
      <c r="AJ268" s="92">
        <v>3.08</v>
      </c>
      <c r="AK268" s="92">
        <v>3.16</v>
      </c>
      <c r="AL268" s="59">
        <f t="shared" si="94"/>
        <v>3.0425</v>
      </c>
      <c r="AM268" s="92">
        <v>3.28</v>
      </c>
      <c r="AN268" s="92">
        <v>3.39</v>
      </c>
      <c r="AO268" s="92">
        <v>3.2</v>
      </c>
      <c r="AP268" s="92">
        <v>2.95</v>
      </c>
      <c r="AQ268" s="59">
        <f t="shared" si="95"/>
        <v>3.2050000000000001</v>
      </c>
      <c r="AR268" s="120">
        <v>3.11</v>
      </c>
      <c r="AS268" s="92">
        <v>3.69</v>
      </c>
      <c r="AT268" s="92">
        <v>3.31</v>
      </c>
      <c r="AU268" s="92">
        <v>3.26</v>
      </c>
      <c r="AV268" s="81">
        <f t="shared" si="96"/>
        <v>3.3424999999999998</v>
      </c>
      <c r="AW268" s="92">
        <v>3.23</v>
      </c>
      <c r="AX268" s="92">
        <v>3.21</v>
      </c>
      <c r="AY268" s="92">
        <v>3.04</v>
      </c>
      <c r="AZ268" s="92">
        <v>3.49</v>
      </c>
      <c r="BA268" s="92">
        <v>3.4</v>
      </c>
      <c r="BB268" s="81">
        <f t="shared" si="97"/>
        <v>3.274</v>
      </c>
      <c r="BC268" s="92">
        <v>3.32</v>
      </c>
      <c r="BD268" s="82">
        <v>3.62</v>
      </c>
      <c r="BE268" s="82">
        <v>3.36</v>
      </c>
      <c r="BF268" s="92">
        <v>3.66</v>
      </c>
      <c r="BG268" s="81">
        <f t="shared" si="98"/>
        <v>3.4899999999999998</v>
      </c>
      <c r="BH268" s="92">
        <v>3.64</v>
      </c>
      <c r="BI268" s="82"/>
      <c r="BJ268" s="82"/>
      <c r="BK268" s="92"/>
      <c r="BL268" s="81">
        <f t="shared" si="99"/>
        <v>3.64</v>
      </c>
      <c r="BM268" s="92"/>
      <c r="BN268" s="92"/>
      <c r="BO268" s="92"/>
      <c r="BP268" s="92"/>
      <c r="BQ268" s="92"/>
      <c r="BR268" s="81" t="e">
        <f t="shared" si="100"/>
        <v>#DIV/0!</v>
      </c>
    </row>
    <row r="269" spans="1:70" ht="12.75" customHeight="1" x14ac:dyDescent="0.25">
      <c r="A269" s="17" t="str">
        <f>VLOOKUP(F269,'Location List'!$A$2:$T$644,20,FALSE)</f>
        <v>Bill Eich</v>
      </c>
      <c r="B269" s="17" t="str">
        <f>VLOOKUP(F269,'Location List'!$A$2:$T$644,19,FALSE)</f>
        <v>David Garcia</v>
      </c>
      <c r="C269" s="17" t="str">
        <f>VLOOKUP(F269,'Location List'!$A$2:$T$644,18,FALSE)</f>
        <v>Hoang Dao</v>
      </c>
      <c r="D269" s="17" t="str">
        <f>VLOOKUP(F269,'Location List'!$A$2:$T$644,9,FALSE)</f>
        <v>FRANK RAMIREZ</v>
      </c>
      <c r="E269" s="43" t="str">
        <f>VLOOKUP(F269,'Location List'!$A$2:$T$644,2,FALSE)</f>
        <v>GULFGATE</v>
      </c>
      <c r="F269" s="47">
        <v>591</v>
      </c>
      <c r="G269" s="91">
        <v>3.04</v>
      </c>
      <c r="H269" s="91">
        <v>3</v>
      </c>
      <c r="I269" s="91">
        <v>2.99</v>
      </c>
      <c r="J269" s="91">
        <v>3.15</v>
      </c>
      <c r="K269" s="51">
        <f t="shared" si="89"/>
        <v>3.0450000000000004</v>
      </c>
      <c r="L269" s="91">
        <v>3.03</v>
      </c>
      <c r="M269" s="91">
        <v>3.01</v>
      </c>
      <c r="N269" s="91">
        <v>2.97</v>
      </c>
      <c r="O269" s="91">
        <v>3.03</v>
      </c>
      <c r="P269" s="51">
        <f t="shared" si="90"/>
        <v>3.01</v>
      </c>
      <c r="Q269" s="91">
        <v>2.82</v>
      </c>
      <c r="R269" s="91">
        <v>2.96</v>
      </c>
      <c r="S269" s="91"/>
      <c r="T269" s="91">
        <v>3.08</v>
      </c>
      <c r="U269" s="91">
        <v>3.04</v>
      </c>
      <c r="V269" s="51">
        <f t="shared" si="91"/>
        <v>2.9749999999999996</v>
      </c>
      <c r="W269" s="91">
        <v>3.04</v>
      </c>
      <c r="X269" s="91">
        <v>3.01</v>
      </c>
      <c r="Y269" s="91">
        <v>3.17</v>
      </c>
      <c r="Z269" s="91">
        <v>3.13</v>
      </c>
      <c r="AA269" s="59">
        <f t="shared" si="92"/>
        <v>3.0874999999999995</v>
      </c>
      <c r="AB269" s="91">
        <v>2.94</v>
      </c>
      <c r="AC269" s="91">
        <v>3.13</v>
      </c>
      <c r="AD269" s="91">
        <v>3.03</v>
      </c>
      <c r="AE269" s="82">
        <v>3.02</v>
      </c>
      <c r="AF269" s="59">
        <f t="shared" si="93"/>
        <v>3.03</v>
      </c>
      <c r="AG269" s="91">
        <v>3.01</v>
      </c>
      <c r="AH269" s="91">
        <v>2.97</v>
      </c>
      <c r="AI269" s="91">
        <v>3.07</v>
      </c>
      <c r="AJ269" s="92">
        <v>3.1</v>
      </c>
      <c r="AK269" s="92">
        <v>2.99</v>
      </c>
      <c r="AL269" s="59">
        <f t="shared" si="94"/>
        <v>3.0325000000000002</v>
      </c>
      <c r="AM269" s="92">
        <v>3.04</v>
      </c>
      <c r="AN269" s="92">
        <v>3.06</v>
      </c>
      <c r="AO269" s="92">
        <v>3.06</v>
      </c>
      <c r="AP269" s="92">
        <v>3.08</v>
      </c>
      <c r="AQ269" s="59">
        <f t="shared" si="95"/>
        <v>3.06</v>
      </c>
      <c r="AR269" s="120">
        <v>3.07</v>
      </c>
      <c r="AS269" s="92">
        <v>3.22</v>
      </c>
      <c r="AT269" s="92">
        <v>3.05</v>
      </c>
      <c r="AU269" s="92">
        <v>3.12</v>
      </c>
      <c r="AV269" s="81">
        <f t="shared" si="96"/>
        <v>3.1150000000000002</v>
      </c>
      <c r="AW269" s="92">
        <v>2.96</v>
      </c>
      <c r="AX269" s="92">
        <v>2.96</v>
      </c>
      <c r="AY269" s="92">
        <v>2.98</v>
      </c>
      <c r="AZ269" s="92">
        <v>3.07</v>
      </c>
      <c r="BA269" s="92">
        <v>3.1</v>
      </c>
      <c r="BB269" s="81">
        <f t="shared" si="97"/>
        <v>3.0140000000000002</v>
      </c>
      <c r="BC269" s="92">
        <v>3</v>
      </c>
      <c r="BD269" s="82">
        <v>2.96</v>
      </c>
      <c r="BE269" s="82">
        <v>2.92</v>
      </c>
      <c r="BF269" s="92">
        <v>2.96</v>
      </c>
      <c r="BG269" s="81">
        <f t="shared" si="98"/>
        <v>2.96</v>
      </c>
      <c r="BH269" s="92">
        <v>2.97</v>
      </c>
      <c r="BI269" s="82"/>
      <c r="BJ269" s="82"/>
      <c r="BK269" s="92"/>
      <c r="BL269" s="81">
        <f t="shared" si="99"/>
        <v>2.97</v>
      </c>
      <c r="BM269" s="92"/>
      <c r="BN269" s="92"/>
      <c r="BO269" s="92"/>
      <c r="BP269" s="92"/>
      <c r="BQ269" s="92"/>
      <c r="BR269" s="81" t="e">
        <f t="shared" si="100"/>
        <v>#DIV/0!</v>
      </c>
    </row>
    <row r="270" spans="1:70" ht="12.75" customHeight="1" x14ac:dyDescent="0.25">
      <c r="A270" s="17" t="str">
        <f>VLOOKUP(F270,'Location List'!$A$2:$T$644,20,FALSE)</f>
        <v>Bill Eich</v>
      </c>
      <c r="B270" s="17" t="str">
        <f>VLOOKUP(F270,'Location List'!$A$2:$T$644,19,FALSE)</f>
        <v>David Garcia</v>
      </c>
      <c r="C270" s="17" t="str">
        <f>VLOOKUP(F270,'Location List'!$A$2:$T$644,18,FALSE)</f>
        <v>Hoang Dao</v>
      </c>
      <c r="D270" s="17" t="str">
        <f>VLOOKUP(F270,'Location List'!$A$2:$T$644,9,FALSE)</f>
        <v>FRANK RAMIREZ</v>
      </c>
      <c r="E270" s="43" t="str">
        <f>VLOOKUP(F270,'Location List'!$A$2:$T$644,2,FALSE)</f>
        <v>WEBSTER</v>
      </c>
      <c r="F270" s="47">
        <v>592</v>
      </c>
      <c r="G270" s="91">
        <v>3.06</v>
      </c>
      <c r="H270" s="91">
        <v>2.95</v>
      </c>
      <c r="I270" s="91">
        <v>3.07</v>
      </c>
      <c r="J270" s="91">
        <v>3.05</v>
      </c>
      <c r="K270" s="51">
        <f t="shared" si="89"/>
        <v>3.0324999999999998</v>
      </c>
      <c r="L270" s="91">
        <v>3.03</v>
      </c>
      <c r="M270" s="91">
        <v>3.04</v>
      </c>
      <c r="N270" s="91">
        <v>3.03</v>
      </c>
      <c r="O270" s="91">
        <v>2.99</v>
      </c>
      <c r="P270" s="51">
        <f t="shared" si="90"/>
        <v>3.0225</v>
      </c>
      <c r="Q270" s="91">
        <v>3.01</v>
      </c>
      <c r="R270" s="91">
        <v>2.92</v>
      </c>
      <c r="S270" s="91"/>
      <c r="T270" s="91">
        <v>2.94</v>
      </c>
      <c r="U270" s="91">
        <v>2.87</v>
      </c>
      <c r="V270" s="51">
        <f t="shared" si="91"/>
        <v>2.9349999999999996</v>
      </c>
      <c r="W270" s="91">
        <v>2.9</v>
      </c>
      <c r="X270" s="91">
        <v>3.04</v>
      </c>
      <c r="Y270" s="91">
        <v>3.11</v>
      </c>
      <c r="Z270" s="91">
        <v>3.09</v>
      </c>
      <c r="AA270" s="59">
        <f t="shared" si="92"/>
        <v>3.0349999999999997</v>
      </c>
      <c r="AB270" s="91">
        <v>3.02</v>
      </c>
      <c r="AC270" s="91">
        <v>2.98</v>
      </c>
      <c r="AD270" s="91">
        <v>3</v>
      </c>
      <c r="AE270" s="82">
        <v>3.03</v>
      </c>
      <c r="AF270" s="59">
        <f t="shared" si="93"/>
        <v>3.0074999999999998</v>
      </c>
      <c r="AG270" s="91">
        <v>3.12</v>
      </c>
      <c r="AH270" s="91">
        <v>2.95</v>
      </c>
      <c r="AI270" s="91">
        <v>3</v>
      </c>
      <c r="AJ270" s="92">
        <v>2.98</v>
      </c>
      <c r="AK270" s="92">
        <v>3.05</v>
      </c>
      <c r="AL270" s="59">
        <f t="shared" si="94"/>
        <v>2.9950000000000001</v>
      </c>
      <c r="AM270" s="92">
        <v>3.02</v>
      </c>
      <c r="AN270" s="92">
        <v>2.98</v>
      </c>
      <c r="AO270" s="92">
        <v>3.01</v>
      </c>
      <c r="AP270" s="92">
        <v>3.01</v>
      </c>
      <c r="AQ270" s="59">
        <f t="shared" si="95"/>
        <v>3.0049999999999999</v>
      </c>
      <c r="AR270" s="120">
        <v>3.04</v>
      </c>
      <c r="AS270" s="92">
        <v>2.99</v>
      </c>
      <c r="AT270" s="92">
        <v>2.96</v>
      </c>
      <c r="AU270" s="92">
        <v>2.92</v>
      </c>
      <c r="AV270" s="81">
        <f t="shared" si="96"/>
        <v>2.9775</v>
      </c>
      <c r="AW270" s="92">
        <v>3.06</v>
      </c>
      <c r="AX270" s="92">
        <v>2.98</v>
      </c>
      <c r="AY270" s="92">
        <v>2.91</v>
      </c>
      <c r="AZ270" s="92">
        <v>2.93</v>
      </c>
      <c r="BA270" s="92">
        <v>3.06</v>
      </c>
      <c r="BB270" s="81">
        <f t="shared" si="97"/>
        <v>2.988</v>
      </c>
      <c r="BC270" s="92">
        <v>3.02</v>
      </c>
      <c r="BD270" s="82">
        <v>3.03</v>
      </c>
      <c r="BE270" s="82">
        <v>3.12</v>
      </c>
      <c r="BF270" s="92">
        <v>3.05</v>
      </c>
      <c r="BG270" s="81">
        <f t="shared" si="98"/>
        <v>3.0549999999999997</v>
      </c>
      <c r="BH270" s="92">
        <v>3.05</v>
      </c>
      <c r="BI270" s="82"/>
      <c r="BJ270" s="82"/>
      <c r="BK270" s="92"/>
      <c r="BL270" s="81">
        <f t="shared" si="99"/>
        <v>3.05</v>
      </c>
      <c r="BM270" s="92"/>
      <c r="BN270" s="92"/>
      <c r="BO270" s="92"/>
      <c r="BP270" s="92"/>
      <c r="BQ270" s="92"/>
      <c r="BR270" s="81" t="e">
        <f t="shared" si="100"/>
        <v>#DIV/0!</v>
      </c>
    </row>
    <row r="271" spans="1:70" ht="12.75" customHeight="1" x14ac:dyDescent="0.25">
      <c r="A271" s="17" t="str">
        <f>VLOOKUP(F271,'Location List'!$A$2:$T$644,20,FALSE)</f>
        <v>Bill Eich</v>
      </c>
      <c r="B271" s="17" t="str">
        <f>VLOOKUP(F271,'Location List'!$A$2:$T$644,19,FALSE)</f>
        <v>David Garcia</v>
      </c>
      <c r="C271" s="17" t="str">
        <f>VLOOKUP(F271,'Location List'!$A$2:$T$644,18,FALSE)</f>
        <v>David Garibay</v>
      </c>
      <c r="D271" s="17" t="str">
        <f>VLOOKUP(F271,'Location List'!$A$2:$T$644,9,FALSE)</f>
        <v>WILLIAM PRESSEL</v>
      </c>
      <c r="E271" s="43" t="str">
        <f>VLOOKUP(F271,'Location List'!$A$2:$T$644,2,FALSE)</f>
        <v>BANDERA</v>
      </c>
      <c r="F271" s="47">
        <v>593</v>
      </c>
      <c r="G271" s="91">
        <v>3.38</v>
      </c>
      <c r="H271" s="91">
        <v>3.14</v>
      </c>
      <c r="I271" s="91">
        <v>3.15</v>
      </c>
      <c r="J271" s="91">
        <v>3.06</v>
      </c>
      <c r="K271" s="51">
        <f t="shared" si="89"/>
        <v>3.1825000000000001</v>
      </c>
      <c r="L271" s="91">
        <v>3.24</v>
      </c>
      <c r="M271" s="91">
        <v>3.09</v>
      </c>
      <c r="N271" s="91">
        <v>3.15</v>
      </c>
      <c r="O271" s="91">
        <v>3.13</v>
      </c>
      <c r="P271" s="51">
        <f t="shared" si="90"/>
        <v>3.1524999999999999</v>
      </c>
      <c r="Q271" s="91">
        <v>3.14</v>
      </c>
      <c r="R271" s="91">
        <v>3.29</v>
      </c>
      <c r="S271" s="91"/>
      <c r="T271" s="91">
        <v>2.99</v>
      </c>
      <c r="U271" s="91">
        <v>3.27</v>
      </c>
      <c r="V271" s="51">
        <f t="shared" si="91"/>
        <v>3.1724999999999999</v>
      </c>
      <c r="W271" s="91">
        <v>3.29</v>
      </c>
      <c r="X271" s="91">
        <v>3.32</v>
      </c>
      <c r="Y271" s="91">
        <v>3.24</v>
      </c>
      <c r="Z271" s="91">
        <v>3.34</v>
      </c>
      <c r="AA271" s="59">
        <f t="shared" si="92"/>
        <v>3.2974999999999999</v>
      </c>
      <c r="AB271" s="91">
        <v>3.03</v>
      </c>
      <c r="AC271" s="91">
        <v>3.41</v>
      </c>
      <c r="AD271" s="91">
        <v>3.27</v>
      </c>
      <c r="AE271" s="82">
        <v>3.34</v>
      </c>
      <c r="AF271" s="59">
        <f t="shared" si="93"/>
        <v>3.2624999999999997</v>
      </c>
      <c r="AG271" s="91">
        <v>3.32</v>
      </c>
      <c r="AH271" s="91">
        <v>3.15</v>
      </c>
      <c r="AI271" s="91">
        <v>3.18</v>
      </c>
      <c r="AJ271" s="92">
        <v>3.05</v>
      </c>
      <c r="AK271" s="92">
        <v>3.03</v>
      </c>
      <c r="AL271" s="59">
        <f t="shared" si="94"/>
        <v>3.1024999999999996</v>
      </c>
      <c r="AM271" s="92">
        <v>3.32</v>
      </c>
      <c r="AN271" s="92">
        <v>3.22</v>
      </c>
      <c r="AO271" s="92">
        <v>3.39</v>
      </c>
      <c r="AP271" s="92">
        <v>3.51</v>
      </c>
      <c r="AQ271" s="59">
        <f t="shared" si="95"/>
        <v>3.36</v>
      </c>
      <c r="AR271" s="120">
        <v>3.32</v>
      </c>
      <c r="AS271" s="92">
        <v>3.05</v>
      </c>
      <c r="AT271" s="92">
        <v>3.11</v>
      </c>
      <c r="AU271" s="92">
        <v>3.1</v>
      </c>
      <c r="AV271" s="81">
        <f t="shared" si="96"/>
        <v>3.1449999999999996</v>
      </c>
      <c r="AW271" s="92">
        <v>2.96</v>
      </c>
      <c r="AX271" s="92">
        <v>3.05</v>
      </c>
      <c r="AY271" s="92">
        <v>2.94</v>
      </c>
      <c r="AZ271" s="92">
        <v>2.98</v>
      </c>
      <c r="BA271" s="92">
        <v>3.08</v>
      </c>
      <c r="BB271" s="81">
        <f t="shared" si="97"/>
        <v>3.0019999999999998</v>
      </c>
      <c r="BC271" s="92">
        <v>2.89</v>
      </c>
      <c r="BD271" s="82">
        <v>3</v>
      </c>
      <c r="BE271" s="82">
        <v>3.02</v>
      </c>
      <c r="BF271" s="92">
        <v>3.16</v>
      </c>
      <c r="BG271" s="81">
        <f t="shared" si="98"/>
        <v>3.0175000000000001</v>
      </c>
      <c r="BH271" s="92">
        <v>3.19</v>
      </c>
      <c r="BI271" s="82"/>
      <c r="BJ271" s="82"/>
      <c r="BK271" s="92"/>
      <c r="BL271" s="81">
        <f t="shared" si="99"/>
        <v>3.19</v>
      </c>
      <c r="BM271" s="92"/>
      <c r="BN271" s="92"/>
      <c r="BO271" s="92"/>
      <c r="BP271" s="92"/>
      <c r="BQ271" s="92"/>
      <c r="BR271" s="81" t="e">
        <f t="shared" si="100"/>
        <v>#DIV/0!</v>
      </c>
    </row>
    <row r="272" spans="1:70" ht="12.75" customHeight="1" x14ac:dyDescent="0.25">
      <c r="A272" s="17" t="str">
        <f>VLOOKUP(F272,'Location List'!$A$2:$T$644,20,FALSE)</f>
        <v>Bill Eich</v>
      </c>
      <c r="B272" s="17" t="str">
        <f>VLOOKUP(F272,'Location List'!$A$2:$T$644,19,FALSE)</f>
        <v>David Garcia</v>
      </c>
      <c r="C272" s="17" t="str">
        <f>VLOOKUP(F272,'Location List'!$A$2:$T$644,18,FALSE)</f>
        <v>Mike Kralick</v>
      </c>
      <c r="D272" s="17" t="str">
        <f>VLOOKUP(F272,'Location List'!$A$2:$T$644,9,FALSE)</f>
        <v>KELLI KASPER</v>
      </c>
      <c r="E272" s="43" t="str">
        <f>VLOOKUP(F272,'Location List'!$A$2:$T$644,2,FALSE)</f>
        <v>HULEN</v>
      </c>
      <c r="F272" s="47">
        <v>595</v>
      </c>
      <c r="G272" s="91">
        <v>3.11</v>
      </c>
      <c r="H272" s="91">
        <v>3.15</v>
      </c>
      <c r="I272" s="91">
        <v>3.08</v>
      </c>
      <c r="J272" s="91">
        <v>3.2</v>
      </c>
      <c r="K272" s="51">
        <f t="shared" si="89"/>
        <v>3.1349999999999998</v>
      </c>
      <c r="L272" s="91">
        <v>3.03</v>
      </c>
      <c r="M272" s="91">
        <v>2.94</v>
      </c>
      <c r="N272" s="91">
        <v>3.04</v>
      </c>
      <c r="O272" s="91">
        <v>3.21</v>
      </c>
      <c r="P272" s="51">
        <f t="shared" si="90"/>
        <v>3.0549999999999997</v>
      </c>
      <c r="Q272" s="91">
        <v>2.97</v>
      </c>
      <c r="R272" s="91">
        <v>3.15</v>
      </c>
      <c r="S272" s="91"/>
      <c r="T272" s="91">
        <v>3.36</v>
      </c>
      <c r="U272" s="91">
        <v>3.08</v>
      </c>
      <c r="V272" s="51">
        <f t="shared" si="91"/>
        <v>3.14</v>
      </c>
      <c r="W272" s="91">
        <v>3.08</v>
      </c>
      <c r="X272" s="91">
        <v>3.09</v>
      </c>
      <c r="Y272" s="91">
        <v>3.21</v>
      </c>
      <c r="Z272" s="91">
        <v>3.07</v>
      </c>
      <c r="AA272" s="59">
        <f t="shared" si="92"/>
        <v>3.1124999999999998</v>
      </c>
      <c r="AB272" s="91">
        <v>3.02</v>
      </c>
      <c r="AC272" s="91">
        <v>3.26</v>
      </c>
      <c r="AD272" s="91">
        <v>3.3</v>
      </c>
      <c r="AE272" s="82">
        <v>3.14</v>
      </c>
      <c r="AF272" s="59">
        <f t="shared" si="93"/>
        <v>3.1799999999999997</v>
      </c>
      <c r="AG272" s="91">
        <v>3.06</v>
      </c>
      <c r="AH272" s="91">
        <v>2.98</v>
      </c>
      <c r="AI272" s="91">
        <v>3.14</v>
      </c>
      <c r="AJ272" s="92">
        <v>2.95</v>
      </c>
      <c r="AK272" s="92">
        <v>3.03</v>
      </c>
      <c r="AL272" s="59">
        <f t="shared" si="94"/>
        <v>3.0249999999999999</v>
      </c>
      <c r="AM272" s="92">
        <v>3.01</v>
      </c>
      <c r="AN272" s="92">
        <v>3.37</v>
      </c>
      <c r="AO272" s="92">
        <v>2.92</v>
      </c>
      <c r="AP272" s="92">
        <v>2.9</v>
      </c>
      <c r="AQ272" s="59">
        <f t="shared" si="95"/>
        <v>3.0500000000000003</v>
      </c>
      <c r="AR272" s="120">
        <v>2.9</v>
      </c>
      <c r="AS272" s="92">
        <v>3.3</v>
      </c>
      <c r="AT272" s="92">
        <v>3</v>
      </c>
      <c r="AU272" s="92">
        <v>2.97</v>
      </c>
      <c r="AV272" s="81">
        <f t="shared" si="96"/>
        <v>3.0425</v>
      </c>
      <c r="AW272" s="92">
        <v>3.06</v>
      </c>
      <c r="AX272" s="92">
        <v>3.11</v>
      </c>
      <c r="AY272" s="92">
        <v>2.87</v>
      </c>
      <c r="AZ272" s="92">
        <v>2.95</v>
      </c>
      <c r="BA272" s="92">
        <v>2.87</v>
      </c>
      <c r="BB272" s="81">
        <f t="shared" si="97"/>
        <v>2.972</v>
      </c>
      <c r="BC272" s="92">
        <v>2.9</v>
      </c>
      <c r="BD272" s="82">
        <v>2.91</v>
      </c>
      <c r="BE272" s="82">
        <v>3.23</v>
      </c>
      <c r="BF272" s="92">
        <v>3.17</v>
      </c>
      <c r="BG272" s="81">
        <f t="shared" si="98"/>
        <v>3.0525000000000002</v>
      </c>
      <c r="BH272" s="92">
        <v>3.28</v>
      </c>
      <c r="BI272" s="82"/>
      <c r="BJ272" s="82"/>
      <c r="BK272" s="92"/>
      <c r="BL272" s="81">
        <f t="shared" si="99"/>
        <v>3.28</v>
      </c>
      <c r="BM272" s="92"/>
      <c r="BN272" s="92"/>
      <c r="BO272" s="92"/>
      <c r="BP272" s="92"/>
      <c r="BQ272" s="92"/>
      <c r="BR272" s="81" t="e">
        <f t="shared" si="100"/>
        <v>#DIV/0!</v>
      </c>
    </row>
    <row r="273" spans="1:70" ht="12.75" customHeight="1" x14ac:dyDescent="0.25">
      <c r="A273" s="17" t="str">
        <f>VLOOKUP(F273,'Location List'!$A$2:$T$644,20,FALSE)</f>
        <v>Bill Eich</v>
      </c>
      <c r="B273" s="17" t="str">
        <f>VLOOKUP(F273,'Location List'!$A$2:$T$644,19,FALSE)</f>
        <v>David Garcia</v>
      </c>
      <c r="C273" s="17" t="str">
        <f>VLOOKUP(F273,'Location List'!$A$2:$T$644,18,FALSE)</f>
        <v>Jose Sandoval</v>
      </c>
      <c r="D273" s="17" t="str">
        <f>VLOOKUP(F273,'Location List'!$A$2:$T$644,9,FALSE)</f>
        <v>ERIC BARGAS</v>
      </c>
      <c r="E273" s="43" t="str">
        <f>VLOOKUP(F273,'Location List'!$A$2:$T$644,2,FALSE)</f>
        <v>GRAND PRAIRIE</v>
      </c>
      <c r="F273" s="47">
        <v>596</v>
      </c>
      <c r="G273" s="91">
        <v>3.98</v>
      </c>
      <c r="H273" s="91">
        <v>3.84</v>
      </c>
      <c r="I273" s="91">
        <v>2.92</v>
      </c>
      <c r="J273" s="91">
        <v>2.98</v>
      </c>
      <c r="K273" s="51">
        <f t="shared" si="89"/>
        <v>3.43</v>
      </c>
      <c r="L273" s="91">
        <v>2.88</v>
      </c>
      <c r="M273" s="91">
        <v>2.89</v>
      </c>
      <c r="N273" s="91">
        <v>2.89</v>
      </c>
      <c r="O273" s="91">
        <v>2.96</v>
      </c>
      <c r="P273" s="51">
        <f t="shared" si="90"/>
        <v>2.9050000000000002</v>
      </c>
      <c r="Q273" s="91">
        <v>2.93</v>
      </c>
      <c r="R273" s="91">
        <v>3.02</v>
      </c>
      <c r="S273" s="91"/>
      <c r="T273" s="91">
        <v>2.9</v>
      </c>
      <c r="U273" s="91">
        <v>2.83</v>
      </c>
      <c r="V273" s="51">
        <f t="shared" si="91"/>
        <v>2.92</v>
      </c>
      <c r="W273" s="91">
        <v>3.17</v>
      </c>
      <c r="X273" s="91">
        <v>3.18</v>
      </c>
      <c r="Y273" s="91">
        <v>1.89</v>
      </c>
      <c r="Z273" s="91">
        <v>3</v>
      </c>
      <c r="AA273" s="59">
        <f t="shared" si="92"/>
        <v>2.81</v>
      </c>
      <c r="AB273" s="91">
        <v>2.98</v>
      </c>
      <c r="AC273" s="91">
        <v>3.07</v>
      </c>
      <c r="AD273" s="91">
        <v>2.76</v>
      </c>
      <c r="AE273" s="82">
        <v>2.93</v>
      </c>
      <c r="AF273" s="59">
        <f t="shared" si="93"/>
        <v>2.9349999999999996</v>
      </c>
      <c r="AG273" s="91">
        <v>2.88</v>
      </c>
      <c r="AH273" s="91">
        <v>2.85</v>
      </c>
      <c r="AI273" s="91">
        <v>2.92</v>
      </c>
      <c r="AJ273" s="92">
        <v>3.08</v>
      </c>
      <c r="AK273" s="92">
        <v>2.98</v>
      </c>
      <c r="AL273" s="59">
        <f t="shared" si="94"/>
        <v>2.9575</v>
      </c>
      <c r="AM273" s="92">
        <v>3.01</v>
      </c>
      <c r="AN273" s="92">
        <v>3.02</v>
      </c>
      <c r="AO273" s="92">
        <v>3</v>
      </c>
      <c r="AP273" s="92">
        <v>2.85</v>
      </c>
      <c r="AQ273" s="59">
        <f t="shared" si="95"/>
        <v>2.9699999999999998</v>
      </c>
      <c r="AR273" s="120">
        <v>2.94</v>
      </c>
      <c r="AS273" s="92">
        <v>2.92</v>
      </c>
      <c r="AT273" s="92">
        <v>2.94</v>
      </c>
      <c r="AU273" s="92">
        <v>3</v>
      </c>
      <c r="AV273" s="81">
        <f t="shared" si="96"/>
        <v>2.9499999999999997</v>
      </c>
      <c r="AW273" s="92">
        <v>2.85</v>
      </c>
      <c r="AX273" s="92">
        <v>2.93</v>
      </c>
      <c r="AY273" s="92">
        <v>2.92</v>
      </c>
      <c r="AZ273" s="92">
        <v>3.18</v>
      </c>
      <c r="BA273" s="92">
        <v>2.85</v>
      </c>
      <c r="BB273" s="81">
        <f t="shared" si="97"/>
        <v>2.9459999999999997</v>
      </c>
      <c r="BC273" s="92">
        <v>2.8</v>
      </c>
      <c r="BD273" s="82">
        <v>3.08</v>
      </c>
      <c r="BE273" s="82">
        <v>3.01</v>
      </c>
      <c r="BF273" s="92">
        <v>2.87</v>
      </c>
      <c r="BG273" s="81">
        <f t="shared" si="98"/>
        <v>2.9400000000000004</v>
      </c>
      <c r="BH273" s="92">
        <v>2.79</v>
      </c>
      <c r="BI273" s="82"/>
      <c r="BJ273" s="82"/>
      <c r="BK273" s="92"/>
      <c r="BL273" s="81">
        <f t="shared" si="99"/>
        <v>2.79</v>
      </c>
      <c r="BM273" s="92"/>
      <c r="BN273" s="92"/>
      <c r="BO273" s="92"/>
      <c r="BP273" s="92"/>
      <c r="BQ273" s="92"/>
      <c r="BR273" s="81" t="e">
        <f t="shared" si="100"/>
        <v>#DIV/0!</v>
      </c>
    </row>
    <row r="274" spans="1:70" ht="12.75" customHeight="1" x14ac:dyDescent="0.25">
      <c r="A274" s="17" t="str">
        <f>VLOOKUP(F274,'Location List'!$A$2:$T$644,20,FALSE)</f>
        <v>Bill Eich</v>
      </c>
      <c r="B274" s="17" t="str">
        <f>VLOOKUP(F274,'Location List'!$A$2:$T$644,19,FALSE)</f>
        <v>David Garcia</v>
      </c>
      <c r="C274" s="17" t="str">
        <f>VLOOKUP(F274,'Location List'!$A$2:$T$644,18,FALSE)</f>
        <v>Darren Letulle</v>
      </c>
      <c r="D274" s="17" t="str">
        <f>VLOOKUP(F274,'Location List'!$A$2:$T$644,9,FALSE)</f>
        <v>ANTHONY CHAPA</v>
      </c>
      <c r="E274" s="43" t="str">
        <f>VLOOKUP(F274,'Location List'!$A$2:$T$644,2,FALSE)</f>
        <v>KATY</v>
      </c>
      <c r="F274" s="47">
        <v>598</v>
      </c>
      <c r="G274" s="91">
        <v>3.12</v>
      </c>
      <c r="H274" s="91">
        <v>3.03</v>
      </c>
      <c r="I274" s="91">
        <v>2.89</v>
      </c>
      <c r="J274" s="91">
        <v>3.02</v>
      </c>
      <c r="K274" s="51">
        <f t="shared" si="89"/>
        <v>3.0150000000000001</v>
      </c>
      <c r="L274" s="91">
        <v>2.93</v>
      </c>
      <c r="M274" s="91">
        <v>3.04</v>
      </c>
      <c r="N274" s="91">
        <v>2.9</v>
      </c>
      <c r="O274" s="91">
        <v>2.85</v>
      </c>
      <c r="P274" s="51">
        <f t="shared" si="90"/>
        <v>2.93</v>
      </c>
      <c r="Q274" s="91">
        <v>3.06</v>
      </c>
      <c r="R274" s="91">
        <v>2.93</v>
      </c>
      <c r="S274" s="91"/>
      <c r="T274" s="91">
        <v>3.1</v>
      </c>
      <c r="U274" s="91">
        <v>2.96</v>
      </c>
      <c r="V274" s="51">
        <f t="shared" si="91"/>
        <v>3.0125000000000002</v>
      </c>
      <c r="W274" s="91">
        <v>2.98</v>
      </c>
      <c r="X274" s="91">
        <v>3.03</v>
      </c>
      <c r="Y274" s="91">
        <v>2.99</v>
      </c>
      <c r="Z274" s="91">
        <v>3.09</v>
      </c>
      <c r="AA274" s="59">
        <f t="shared" si="92"/>
        <v>3.0225</v>
      </c>
      <c r="AB274" s="91">
        <v>3.01</v>
      </c>
      <c r="AC274" s="91">
        <v>3.22</v>
      </c>
      <c r="AD274" s="91">
        <v>2.94</v>
      </c>
      <c r="AE274" s="82">
        <v>3.06</v>
      </c>
      <c r="AF274" s="59">
        <f t="shared" si="93"/>
        <v>3.0575000000000001</v>
      </c>
      <c r="AG274" s="91">
        <v>2.99</v>
      </c>
      <c r="AH274" s="91">
        <v>3.08</v>
      </c>
      <c r="AI274" s="91">
        <v>3.14</v>
      </c>
      <c r="AJ274" s="92">
        <v>3.06</v>
      </c>
      <c r="AK274" s="92">
        <v>3.08</v>
      </c>
      <c r="AL274" s="59">
        <f t="shared" si="94"/>
        <v>3.0900000000000003</v>
      </c>
      <c r="AM274" s="92">
        <v>3.09</v>
      </c>
      <c r="AN274" s="92">
        <v>3.14</v>
      </c>
      <c r="AO274" s="92">
        <v>3.03</v>
      </c>
      <c r="AP274" s="92">
        <v>3.01</v>
      </c>
      <c r="AQ274" s="59">
        <f t="shared" si="95"/>
        <v>3.0674999999999999</v>
      </c>
      <c r="AR274" s="120">
        <v>3.13</v>
      </c>
      <c r="AS274" s="92">
        <v>3.09</v>
      </c>
      <c r="AT274" s="92">
        <v>3.07</v>
      </c>
      <c r="AU274" s="92">
        <v>3.02</v>
      </c>
      <c r="AV274" s="81">
        <f t="shared" si="96"/>
        <v>3.0774999999999997</v>
      </c>
      <c r="AW274" s="92">
        <v>2.94</v>
      </c>
      <c r="AX274" s="92">
        <v>2.92</v>
      </c>
      <c r="AY274" s="92">
        <v>3.04</v>
      </c>
      <c r="AZ274" s="92">
        <v>2.84</v>
      </c>
      <c r="BA274" s="92">
        <v>2.94</v>
      </c>
      <c r="BB274" s="81">
        <f t="shared" si="97"/>
        <v>2.9359999999999995</v>
      </c>
      <c r="BC274" s="92">
        <v>3</v>
      </c>
      <c r="BD274" s="82">
        <v>3.03</v>
      </c>
      <c r="BE274" s="82">
        <v>2.96</v>
      </c>
      <c r="BF274" s="92">
        <v>2.98</v>
      </c>
      <c r="BG274" s="81">
        <f t="shared" si="98"/>
        <v>2.9924999999999997</v>
      </c>
      <c r="BH274" s="92">
        <v>2.9</v>
      </c>
      <c r="BI274" s="82"/>
      <c r="BJ274" s="82"/>
      <c r="BK274" s="92"/>
      <c r="BL274" s="81">
        <f t="shared" si="99"/>
        <v>2.9</v>
      </c>
      <c r="BM274" s="92"/>
      <c r="BN274" s="92"/>
      <c r="BO274" s="92"/>
      <c r="BP274" s="92"/>
      <c r="BQ274" s="92"/>
      <c r="BR274" s="81" t="e">
        <f t="shared" si="100"/>
        <v>#DIV/0!</v>
      </c>
    </row>
    <row r="275" spans="1:70" ht="12.75" customHeight="1" x14ac:dyDescent="0.25">
      <c r="A275" s="17" t="str">
        <f>VLOOKUP(F275,'Location List'!$A$2:$T$644,20,FALSE)</f>
        <v>Bill Eich</v>
      </c>
      <c r="B275" s="17" t="str">
        <f>VLOOKUP(F275,'Location List'!$A$2:$T$644,19,FALSE)</f>
        <v>David Garcia</v>
      </c>
      <c r="C275" s="17" t="str">
        <f>VLOOKUP(F275,'Location List'!$A$2:$T$644,18,FALSE)</f>
        <v>David Garibay Jr</v>
      </c>
      <c r="D275" s="17" t="str">
        <f>VLOOKUP(F275,'Location List'!$A$2:$T$644,9,FALSE)</f>
        <v>ANTHONY CHAPA</v>
      </c>
      <c r="E275" s="43" t="str">
        <f>VLOOKUP(F275,'Location List'!$A$2:$T$644,2,FALSE)</f>
        <v>LONGVIEW</v>
      </c>
      <c r="F275" s="47">
        <v>599</v>
      </c>
      <c r="G275" s="91">
        <v>2.96</v>
      </c>
      <c r="H275" s="91">
        <v>3.22</v>
      </c>
      <c r="I275" s="91">
        <v>3.23</v>
      </c>
      <c r="J275" s="91">
        <v>3.07</v>
      </c>
      <c r="K275" s="51">
        <f t="shared" si="89"/>
        <v>3.12</v>
      </c>
      <c r="L275" s="91">
        <v>3.25</v>
      </c>
      <c r="M275" s="91">
        <v>3.34</v>
      </c>
      <c r="N275" s="91">
        <v>3.09</v>
      </c>
      <c r="O275" s="91">
        <v>3.15</v>
      </c>
      <c r="P275" s="51">
        <f t="shared" si="90"/>
        <v>3.2075</v>
      </c>
      <c r="Q275" s="91">
        <v>3.06</v>
      </c>
      <c r="R275" s="91">
        <v>2.97</v>
      </c>
      <c r="S275" s="91"/>
      <c r="T275" s="91">
        <v>3.04</v>
      </c>
      <c r="U275" s="91">
        <v>3.01</v>
      </c>
      <c r="V275" s="51">
        <f t="shared" si="91"/>
        <v>3.02</v>
      </c>
      <c r="W275" s="91">
        <v>2.9</v>
      </c>
      <c r="X275" s="91">
        <v>2.88</v>
      </c>
      <c r="Y275" s="91">
        <v>2.96</v>
      </c>
      <c r="Z275" s="91">
        <v>3.03</v>
      </c>
      <c r="AA275" s="59">
        <f t="shared" si="92"/>
        <v>2.9424999999999994</v>
      </c>
      <c r="AB275" s="91">
        <v>3.1</v>
      </c>
      <c r="AC275" s="91">
        <v>3.11</v>
      </c>
      <c r="AD275" s="91">
        <v>3.19</v>
      </c>
      <c r="AE275" s="82">
        <v>3.24</v>
      </c>
      <c r="AF275" s="59">
        <f t="shared" si="93"/>
        <v>3.16</v>
      </c>
      <c r="AG275" s="91">
        <v>2.92</v>
      </c>
      <c r="AH275" s="91">
        <v>2.96</v>
      </c>
      <c r="AI275" s="91">
        <v>3.11</v>
      </c>
      <c r="AJ275" s="92">
        <v>3.16</v>
      </c>
      <c r="AK275" s="92">
        <v>3.24</v>
      </c>
      <c r="AL275" s="59">
        <f t="shared" si="94"/>
        <v>3.1175000000000002</v>
      </c>
      <c r="AM275" s="92">
        <v>3.17</v>
      </c>
      <c r="AN275" s="92">
        <v>3.04</v>
      </c>
      <c r="AO275" s="92">
        <v>3.01</v>
      </c>
      <c r="AP275" s="92">
        <v>3</v>
      </c>
      <c r="AQ275" s="59">
        <f t="shared" si="95"/>
        <v>3.0549999999999997</v>
      </c>
      <c r="AR275" s="120">
        <v>3.08</v>
      </c>
      <c r="AS275" s="92">
        <v>3.07</v>
      </c>
      <c r="AT275" s="92">
        <v>3.12</v>
      </c>
      <c r="AU275" s="92">
        <v>3.15</v>
      </c>
      <c r="AV275" s="81">
        <f t="shared" si="96"/>
        <v>3.105</v>
      </c>
      <c r="AW275" s="92">
        <v>2.99</v>
      </c>
      <c r="AX275" s="92">
        <v>2.95</v>
      </c>
      <c r="AY275" s="92">
        <v>3.08</v>
      </c>
      <c r="AZ275" s="92">
        <v>2.8</v>
      </c>
      <c r="BA275" s="92">
        <v>2.73</v>
      </c>
      <c r="BB275" s="81">
        <f t="shared" si="97"/>
        <v>2.91</v>
      </c>
      <c r="BC275" s="92">
        <v>2.95</v>
      </c>
      <c r="BD275" s="82">
        <v>2.83</v>
      </c>
      <c r="BE275" s="82">
        <v>2.87</v>
      </c>
      <c r="BF275" s="92">
        <v>2.75</v>
      </c>
      <c r="BG275" s="81">
        <f t="shared" si="98"/>
        <v>2.85</v>
      </c>
      <c r="BH275" s="92">
        <v>3.07</v>
      </c>
      <c r="BI275" s="82"/>
      <c r="BJ275" s="82"/>
      <c r="BK275" s="92"/>
      <c r="BL275" s="81">
        <f t="shared" si="99"/>
        <v>3.07</v>
      </c>
      <c r="BM275" s="92"/>
      <c r="BN275" s="92"/>
      <c r="BO275" s="92"/>
      <c r="BP275" s="92"/>
      <c r="BQ275" s="92"/>
      <c r="BR275" s="81" t="e">
        <f t="shared" si="100"/>
        <v>#DIV/0!</v>
      </c>
    </row>
    <row r="276" spans="1:70" ht="12.75" customHeight="1" x14ac:dyDescent="0.25">
      <c r="A276" s="17" t="str">
        <f>VLOOKUP(F276,'Location List'!$A$2:$T$644,20,FALSE)</f>
        <v>Bill Eich</v>
      </c>
      <c r="B276" s="17" t="str">
        <f>VLOOKUP(F276,'Location List'!$A$2:$T$644,19,FALSE)</f>
        <v>Dennis Morgan</v>
      </c>
      <c r="C276" s="17" t="str">
        <f>VLOOKUP(F276,'Location List'!$A$2:$T$644,18,FALSE)</f>
        <v>Santos De Los Santos</v>
      </c>
      <c r="D276" s="17" t="str">
        <f>VLOOKUP(F276,'Location List'!$A$2:$T$644,9,FALSE)</f>
        <v>JOSEPH RISNEAR</v>
      </c>
      <c r="E276" s="43" t="str">
        <f>VLOOKUP(F276,'Location List'!$A$2:$T$644,2,FALSE)</f>
        <v>ALPHARETTA</v>
      </c>
      <c r="F276" s="47">
        <v>600</v>
      </c>
      <c r="G276" s="91">
        <v>2.96</v>
      </c>
      <c r="H276" s="91">
        <v>2.88</v>
      </c>
      <c r="I276" s="91">
        <v>2.9</v>
      </c>
      <c r="J276" s="91">
        <v>2.78</v>
      </c>
      <c r="K276" s="51">
        <f t="shared" si="89"/>
        <v>2.88</v>
      </c>
      <c r="L276" s="91">
        <v>2.86</v>
      </c>
      <c r="M276" s="91">
        <v>3.13</v>
      </c>
      <c r="N276" s="91">
        <v>2.97</v>
      </c>
      <c r="O276" s="91">
        <v>2.94</v>
      </c>
      <c r="P276" s="51">
        <f t="shared" si="90"/>
        <v>2.9750000000000001</v>
      </c>
      <c r="Q276" s="91">
        <v>2.99</v>
      </c>
      <c r="R276" s="91">
        <v>3.1</v>
      </c>
      <c r="S276" s="91"/>
      <c r="T276" s="91">
        <v>3.06</v>
      </c>
      <c r="U276" s="91">
        <v>3.32</v>
      </c>
      <c r="V276" s="51">
        <f t="shared" si="91"/>
        <v>3.1175000000000002</v>
      </c>
      <c r="W276" s="91">
        <v>3.18</v>
      </c>
      <c r="X276" s="91">
        <v>3.09</v>
      </c>
      <c r="Y276" s="91">
        <v>3.09</v>
      </c>
      <c r="Z276" s="91">
        <v>3.06</v>
      </c>
      <c r="AA276" s="59">
        <f t="shared" si="92"/>
        <v>3.105</v>
      </c>
      <c r="AB276" s="91">
        <v>2.97</v>
      </c>
      <c r="AC276" s="91">
        <v>3.17</v>
      </c>
      <c r="AD276" s="91">
        <v>2.9</v>
      </c>
      <c r="AE276" s="82">
        <v>2.92</v>
      </c>
      <c r="AF276" s="59">
        <f t="shared" si="93"/>
        <v>2.99</v>
      </c>
      <c r="AG276" s="91">
        <v>3.21</v>
      </c>
      <c r="AH276" s="91">
        <v>3.06</v>
      </c>
      <c r="AI276" s="91">
        <v>3.19</v>
      </c>
      <c r="AJ276" s="92">
        <v>3.12</v>
      </c>
      <c r="AK276" s="92">
        <v>3.43</v>
      </c>
      <c r="AL276" s="59">
        <f t="shared" si="94"/>
        <v>3.2</v>
      </c>
      <c r="AM276" s="92">
        <v>3.36</v>
      </c>
      <c r="AN276" s="92">
        <v>3.11</v>
      </c>
      <c r="AO276" s="92">
        <v>3.33</v>
      </c>
      <c r="AP276" s="92">
        <v>3.19</v>
      </c>
      <c r="AQ276" s="59">
        <f t="shared" si="95"/>
        <v>3.2475000000000001</v>
      </c>
      <c r="AR276" s="120">
        <v>3.28</v>
      </c>
      <c r="AS276" s="92">
        <v>3.26</v>
      </c>
      <c r="AT276" s="92">
        <v>2.97</v>
      </c>
      <c r="AU276" s="92">
        <v>2.85</v>
      </c>
      <c r="AV276" s="81">
        <f t="shared" si="96"/>
        <v>3.09</v>
      </c>
      <c r="AW276" s="92">
        <v>3.19</v>
      </c>
      <c r="AX276" s="92">
        <v>3.25</v>
      </c>
      <c r="AY276" s="92">
        <v>3.25</v>
      </c>
      <c r="AZ276" s="92">
        <v>2.81</v>
      </c>
      <c r="BA276" s="92">
        <v>2.89</v>
      </c>
      <c r="BB276" s="81">
        <f t="shared" si="97"/>
        <v>3.0780000000000003</v>
      </c>
      <c r="BC276" s="92">
        <v>2.95</v>
      </c>
      <c r="BD276" s="82">
        <v>2.9</v>
      </c>
      <c r="BE276" s="82">
        <v>2.97</v>
      </c>
      <c r="BF276" s="92">
        <v>3.01</v>
      </c>
      <c r="BG276" s="81">
        <f t="shared" si="98"/>
        <v>2.9575</v>
      </c>
      <c r="BH276" s="92">
        <v>2.63</v>
      </c>
      <c r="BI276" s="82"/>
      <c r="BJ276" s="82"/>
      <c r="BK276" s="92"/>
      <c r="BL276" s="81">
        <f t="shared" si="99"/>
        <v>2.63</v>
      </c>
      <c r="BM276" s="92"/>
      <c r="BN276" s="92"/>
      <c r="BO276" s="92"/>
      <c r="BP276" s="92"/>
      <c r="BQ276" s="92"/>
      <c r="BR276" s="81" t="e">
        <f t="shared" si="100"/>
        <v>#DIV/0!</v>
      </c>
    </row>
    <row r="277" spans="1:70" ht="12.75" customHeight="1" x14ac:dyDescent="0.25">
      <c r="A277" s="17" t="str">
        <f>VLOOKUP(F277,'Location List'!$A$2:$T$644,20,FALSE)</f>
        <v>Bill Eich</v>
      </c>
      <c r="B277" s="17" t="str">
        <f>VLOOKUP(F277,'Location List'!$A$2:$T$644,19,FALSE)</f>
        <v>Dennis Morgan</v>
      </c>
      <c r="C277" s="17" t="str">
        <f>VLOOKUP(F277,'Location List'!$A$2:$T$644,18,FALSE)</f>
        <v>Santos De Los Santos</v>
      </c>
      <c r="D277" s="17" t="str">
        <f>VLOOKUP(F277,'Location List'!$A$2:$T$644,9,FALSE)</f>
        <v>JOSEPH RISNEAR</v>
      </c>
      <c r="E277" s="43" t="str">
        <f>VLOOKUP(F277,'Location List'!$A$2:$T$644,2,FALSE)</f>
        <v>JONESBORO</v>
      </c>
      <c r="F277" s="47">
        <v>601</v>
      </c>
      <c r="G277" s="91">
        <v>3.18</v>
      </c>
      <c r="H277" s="91">
        <v>2.97</v>
      </c>
      <c r="I277" s="91">
        <v>2.85</v>
      </c>
      <c r="J277" s="91">
        <v>2.82</v>
      </c>
      <c r="K277" s="51">
        <f t="shared" si="89"/>
        <v>2.9550000000000001</v>
      </c>
      <c r="L277" s="91">
        <v>3.15</v>
      </c>
      <c r="M277" s="91">
        <v>3.09</v>
      </c>
      <c r="N277" s="91">
        <v>3.02</v>
      </c>
      <c r="O277" s="91">
        <v>3</v>
      </c>
      <c r="P277" s="51">
        <f t="shared" si="90"/>
        <v>3.0649999999999999</v>
      </c>
      <c r="Q277" s="91">
        <v>2.72</v>
      </c>
      <c r="R277" s="91">
        <v>3.04</v>
      </c>
      <c r="S277" s="91"/>
      <c r="T277" s="91">
        <v>3.02</v>
      </c>
      <c r="U277" s="91">
        <v>2.91</v>
      </c>
      <c r="V277" s="51">
        <f t="shared" si="91"/>
        <v>2.9224999999999999</v>
      </c>
      <c r="W277" s="91">
        <v>2.94</v>
      </c>
      <c r="X277" s="91">
        <v>2.97</v>
      </c>
      <c r="Y277" s="91">
        <v>3.06</v>
      </c>
      <c r="Z277" s="91">
        <v>2.95</v>
      </c>
      <c r="AA277" s="59">
        <f t="shared" si="92"/>
        <v>2.9800000000000004</v>
      </c>
      <c r="AB277" s="91">
        <v>3</v>
      </c>
      <c r="AC277" s="91">
        <v>3.12</v>
      </c>
      <c r="AD277" s="91">
        <v>3.35</v>
      </c>
      <c r="AE277" s="82">
        <v>3.68</v>
      </c>
      <c r="AF277" s="59">
        <f t="shared" si="93"/>
        <v>3.2875000000000001</v>
      </c>
      <c r="AG277" s="91">
        <v>3.92</v>
      </c>
      <c r="AH277" s="91">
        <v>2.96</v>
      </c>
      <c r="AI277" s="91">
        <v>3.35</v>
      </c>
      <c r="AJ277" s="92">
        <v>3.18</v>
      </c>
      <c r="AK277" s="92">
        <v>2.89</v>
      </c>
      <c r="AL277" s="59">
        <f t="shared" si="94"/>
        <v>3.0950000000000002</v>
      </c>
      <c r="AM277" s="92">
        <v>2.98</v>
      </c>
      <c r="AN277" s="92">
        <v>3</v>
      </c>
      <c r="AO277" s="92">
        <v>3.03</v>
      </c>
      <c r="AP277" s="92">
        <v>3.27</v>
      </c>
      <c r="AQ277" s="59">
        <f t="shared" si="95"/>
        <v>3.07</v>
      </c>
      <c r="AR277" s="120">
        <v>3.26</v>
      </c>
      <c r="AS277" s="92">
        <v>3.03</v>
      </c>
      <c r="AT277" s="92">
        <v>3.14</v>
      </c>
      <c r="AU277" s="92">
        <v>3.54</v>
      </c>
      <c r="AV277" s="81">
        <f t="shared" si="96"/>
        <v>3.2424999999999997</v>
      </c>
      <c r="AW277" s="92">
        <v>3.75</v>
      </c>
      <c r="AX277" s="92">
        <v>3.81</v>
      </c>
      <c r="AY277" s="92">
        <v>3.24</v>
      </c>
      <c r="AZ277" s="92">
        <v>3.53</v>
      </c>
      <c r="BA277" s="92">
        <v>3.2</v>
      </c>
      <c r="BB277" s="81">
        <f t="shared" si="97"/>
        <v>3.5060000000000002</v>
      </c>
      <c r="BC277" s="92">
        <v>2.89</v>
      </c>
      <c r="BD277" s="82">
        <v>2.82</v>
      </c>
      <c r="BE277" s="82">
        <v>3.05</v>
      </c>
      <c r="BF277" s="92">
        <v>2.92</v>
      </c>
      <c r="BG277" s="81">
        <f t="shared" si="98"/>
        <v>2.92</v>
      </c>
      <c r="BH277" s="92">
        <v>2.91</v>
      </c>
      <c r="BI277" s="82"/>
      <c r="BJ277" s="82"/>
      <c r="BK277" s="92"/>
      <c r="BL277" s="81">
        <f t="shared" si="99"/>
        <v>2.91</v>
      </c>
      <c r="BM277" s="92"/>
      <c r="BN277" s="92"/>
      <c r="BO277" s="92"/>
      <c r="BP277" s="92"/>
      <c r="BQ277" s="92"/>
      <c r="BR277" s="81" t="e">
        <f t="shared" si="100"/>
        <v>#DIV/0!</v>
      </c>
    </row>
    <row r="278" spans="1:70" ht="12.75" customHeight="1" x14ac:dyDescent="0.25">
      <c r="A278" s="17" t="str">
        <f>VLOOKUP(F278,'Location List'!$A$2:$T$644,20,FALSE)</f>
        <v>Bill Eich</v>
      </c>
      <c r="B278" s="17" t="str">
        <f>VLOOKUP(F278,'Location List'!$A$2:$T$644,19,FALSE)</f>
        <v>Dennis Morgan</v>
      </c>
      <c r="C278" s="17" t="str">
        <f>VLOOKUP(F278,'Location List'!$A$2:$T$644,18,FALSE)</f>
        <v>Santos De Los Santos</v>
      </c>
      <c r="D278" s="17" t="str">
        <f>VLOOKUP(F278,'Location List'!$A$2:$T$644,9,FALSE)</f>
        <v>JOSEPH RISNEAR</v>
      </c>
      <c r="E278" s="43" t="str">
        <f>VLOOKUP(F278,'Location List'!$A$2:$T$644,2,FALSE)</f>
        <v>CONYERS</v>
      </c>
      <c r="F278" s="47">
        <v>602</v>
      </c>
      <c r="G278" s="91">
        <v>3.27</v>
      </c>
      <c r="H278" s="91">
        <v>4.0199999999999996</v>
      </c>
      <c r="I278" s="91">
        <v>3.29</v>
      </c>
      <c r="J278" s="91">
        <v>3.06</v>
      </c>
      <c r="K278" s="51">
        <f t="shared" si="89"/>
        <v>3.4099999999999997</v>
      </c>
      <c r="L278" s="91">
        <v>3.13</v>
      </c>
      <c r="M278" s="91">
        <v>3.16</v>
      </c>
      <c r="N278" s="91">
        <v>3.47</v>
      </c>
      <c r="O278" s="91">
        <v>3.32</v>
      </c>
      <c r="P278" s="51">
        <f t="shared" si="90"/>
        <v>3.27</v>
      </c>
      <c r="Q278" s="91">
        <v>3.21</v>
      </c>
      <c r="R278" s="91">
        <v>3.35</v>
      </c>
      <c r="S278" s="91"/>
      <c r="T278" s="91">
        <v>2.78</v>
      </c>
      <c r="U278" s="91">
        <v>2.94</v>
      </c>
      <c r="V278" s="51">
        <f t="shared" si="91"/>
        <v>3.07</v>
      </c>
      <c r="W278" s="91">
        <v>3.09</v>
      </c>
      <c r="X278" s="91">
        <v>3.92</v>
      </c>
      <c r="Y278" s="91">
        <v>2.82</v>
      </c>
      <c r="Z278" s="91">
        <v>2.77</v>
      </c>
      <c r="AA278" s="59">
        <f t="shared" si="92"/>
        <v>3.15</v>
      </c>
      <c r="AB278" s="91">
        <v>2.71</v>
      </c>
      <c r="AC278" s="91">
        <v>2.87</v>
      </c>
      <c r="AD278" s="91">
        <v>2.86</v>
      </c>
      <c r="AE278" s="82">
        <v>3.03</v>
      </c>
      <c r="AF278" s="59">
        <f t="shared" si="93"/>
        <v>2.8674999999999997</v>
      </c>
      <c r="AG278" s="91">
        <v>3.13</v>
      </c>
      <c r="AH278" s="91">
        <v>3.34</v>
      </c>
      <c r="AI278" s="91">
        <v>2.76</v>
      </c>
      <c r="AJ278" s="92">
        <v>2.56</v>
      </c>
      <c r="AK278" s="92">
        <v>2.91</v>
      </c>
      <c r="AL278" s="59">
        <f t="shared" si="94"/>
        <v>2.8925000000000001</v>
      </c>
      <c r="AM278" s="92">
        <v>2.7</v>
      </c>
      <c r="AN278" s="92">
        <v>3.04</v>
      </c>
      <c r="AO278" s="92">
        <v>3.41</v>
      </c>
      <c r="AP278" s="92">
        <v>3.22</v>
      </c>
      <c r="AQ278" s="59">
        <f t="shared" si="95"/>
        <v>3.0925000000000002</v>
      </c>
      <c r="AR278" s="120">
        <v>3.01</v>
      </c>
      <c r="AS278" s="92">
        <v>2.88</v>
      </c>
      <c r="AT278" s="92">
        <v>2.79</v>
      </c>
      <c r="AU278" s="92">
        <v>3.06</v>
      </c>
      <c r="AV278" s="81">
        <f t="shared" si="96"/>
        <v>2.9350000000000001</v>
      </c>
      <c r="AW278" s="92">
        <v>3.08</v>
      </c>
      <c r="AX278" s="92">
        <v>2.92</v>
      </c>
      <c r="AY278" s="92">
        <v>3.18</v>
      </c>
      <c r="AZ278" s="92">
        <v>3.36</v>
      </c>
      <c r="BA278" s="92">
        <v>3.52</v>
      </c>
      <c r="BB278" s="81">
        <f t="shared" si="97"/>
        <v>3.2119999999999997</v>
      </c>
      <c r="BC278" s="92">
        <v>3.07</v>
      </c>
      <c r="BD278" s="82">
        <v>2.85</v>
      </c>
      <c r="BE278" s="82">
        <v>3.11</v>
      </c>
      <c r="BF278" s="92">
        <v>2.91</v>
      </c>
      <c r="BG278" s="81">
        <f t="shared" si="98"/>
        <v>2.9849999999999999</v>
      </c>
      <c r="BH278" s="92">
        <v>2.85</v>
      </c>
      <c r="BI278" s="82"/>
      <c r="BJ278" s="82"/>
      <c r="BK278" s="92"/>
      <c r="BL278" s="81">
        <f t="shared" si="99"/>
        <v>2.85</v>
      </c>
      <c r="BM278" s="92"/>
      <c r="BN278" s="92"/>
      <c r="BO278" s="92"/>
      <c r="BP278" s="92"/>
      <c r="BQ278" s="92"/>
      <c r="BR278" s="81" t="e">
        <f t="shared" si="100"/>
        <v>#DIV/0!</v>
      </c>
    </row>
    <row r="279" spans="1:70" ht="12.75" customHeight="1" x14ac:dyDescent="0.25">
      <c r="A279" s="17" t="str">
        <f>VLOOKUP(F279,'Location List'!$A$2:$T$644,20,FALSE)</f>
        <v>Chris Kelly</v>
      </c>
      <c r="B279" s="17" t="str">
        <f>VLOOKUP(F279,'Location List'!$A$2:$T$644,19,FALSE)</f>
        <v>Mike Seymour</v>
      </c>
      <c r="C279" s="17" t="str">
        <f>VLOOKUP(F279,'Location List'!$A$2:$T$644,18,FALSE)</f>
        <v>Joe Hazard</v>
      </c>
      <c r="D279" s="17" t="str">
        <f>VLOOKUP(F279,'Location List'!$A$2:$T$644,9,FALSE)</f>
        <v>TROY WATRING</v>
      </c>
      <c r="E279" s="43" t="str">
        <f>VLOOKUP(F279,'Location List'!$A$2:$T$644,2,FALSE)</f>
        <v>MADISON</v>
      </c>
      <c r="F279" s="47">
        <v>604</v>
      </c>
      <c r="G279" s="91">
        <v>3.36</v>
      </c>
      <c r="H279" s="91">
        <v>3.16</v>
      </c>
      <c r="I279" s="91">
        <v>3.33</v>
      </c>
      <c r="J279" s="91">
        <v>3.31</v>
      </c>
      <c r="K279" s="51">
        <f t="shared" si="89"/>
        <v>3.29</v>
      </c>
      <c r="L279" s="91">
        <v>2.95</v>
      </c>
      <c r="M279" s="91">
        <v>3.08</v>
      </c>
      <c r="N279" s="91">
        <v>3.09</v>
      </c>
      <c r="O279" s="91">
        <v>3.12</v>
      </c>
      <c r="P279" s="51">
        <f t="shared" si="90"/>
        <v>3.0600000000000005</v>
      </c>
      <c r="Q279" s="91">
        <v>2.99</v>
      </c>
      <c r="R279" s="91">
        <v>3.23</v>
      </c>
      <c r="S279" s="91"/>
      <c r="T279" s="91">
        <v>3.15</v>
      </c>
      <c r="U279" s="91">
        <v>3.21</v>
      </c>
      <c r="V279" s="51">
        <f t="shared" si="91"/>
        <v>3.1450000000000005</v>
      </c>
      <c r="W279" s="91">
        <v>2.95</v>
      </c>
      <c r="X279" s="91">
        <v>3</v>
      </c>
      <c r="Y279" s="91">
        <v>3.06</v>
      </c>
      <c r="Z279" s="91">
        <v>3.15</v>
      </c>
      <c r="AA279" s="59">
        <f t="shared" si="92"/>
        <v>3.04</v>
      </c>
      <c r="AB279" s="91">
        <v>3.13</v>
      </c>
      <c r="AC279" s="91">
        <v>3.34</v>
      </c>
      <c r="AD279" s="91">
        <v>3.18</v>
      </c>
      <c r="AE279" s="82">
        <v>3.28</v>
      </c>
      <c r="AF279" s="59">
        <f t="shared" si="93"/>
        <v>3.2324999999999999</v>
      </c>
      <c r="AG279" s="91">
        <v>3.09</v>
      </c>
      <c r="AH279" s="91">
        <v>3.07</v>
      </c>
      <c r="AI279" s="91">
        <v>3.22</v>
      </c>
      <c r="AJ279" s="92">
        <v>3.18</v>
      </c>
      <c r="AK279" s="92">
        <v>3.21</v>
      </c>
      <c r="AL279" s="59">
        <f t="shared" si="94"/>
        <v>3.17</v>
      </c>
      <c r="AM279" s="92">
        <v>3.23</v>
      </c>
      <c r="AN279" s="92">
        <v>3.17</v>
      </c>
      <c r="AO279" s="92">
        <v>3.14</v>
      </c>
      <c r="AP279" s="92">
        <v>3.21</v>
      </c>
      <c r="AQ279" s="59">
        <f t="shared" si="95"/>
        <v>3.1875</v>
      </c>
      <c r="AR279" s="120">
        <v>3.18</v>
      </c>
      <c r="AS279" s="92">
        <v>3.13</v>
      </c>
      <c r="AT279" s="92">
        <v>3.06</v>
      </c>
      <c r="AU279" s="92">
        <v>3.21</v>
      </c>
      <c r="AV279" s="81">
        <f t="shared" si="96"/>
        <v>3.1450000000000005</v>
      </c>
      <c r="AW279" s="92">
        <v>3.12</v>
      </c>
      <c r="AX279" s="92">
        <v>3.11</v>
      </c>
      <c r="AY279" s="92">
        <v>3.01</v>
      </c>
      <c r="AZ279" s="92">
        <v>3.01</v>
      </c>
      <c r="BA279" s="92">
        <v>2.98</v>
      </c>
      <c r="BB279" s="81">
        <f t="shared" si="97"/>
        <v>3.0460000000000003</v>
      </c>
      <c r="BC279" s="92">
        <v>3.13</v>
      </c>
      <c r="BD279" s="82">
        <v>3.09</v>
      </c>
      <c r="BE279" s="82">
        <v>3.17</v>
      </c>
      <c r="BF279" s="92">
        <v>2.96</v>
      </c>
      <c r="BG279" s="81">
        <f t="shared" si="98"/>
        <v>3.0875000000000004</v>
      </c>
      <c r="BH279" s="92">
        <v>3.17</v>
      </c>
      <c r="BI279" s="82"/>
      <c r="BJ279" s="82"/>
      <c r="BK279" s="92"/>
      <c r="BL279" s="81">
        <f t="shared" si="99"/>
        <v>3.17</v>
      </c>
      <c r="BM279" s="92"/>
      <c r="BN279" s="92"/>
      <c r="BO279" s="92"/>
      <c r="BP279" s="92"/>
      <c r="BQ279" s="92"/>
      <c r="BR279" s="81" t="e">
        <f t="shared" si="100"/>
        <v>#DIV/0!</v>
      </c>
    </row>
    <row r="280" spans="1:70" ht="12.75" customHeight="1" x14ac:dyDescent="0.25">
      <c r="A280" s="17" t="str">
        <f>VLOOKUP(F280,'Location List'!$A$2:$T$644,20,FALSE)</f>
        <v>Bill Eich</v>
      </c>
      <c r="B280" s="17" t="str">
        <f>VLOOKUP(F280,'Location List'!$A$2:$T$644,19,FALSE)</f>
        <v>Dennis Morgan</v>
      </c>
      <c r="C280" s="17" t="str">
        <f>VLOOKUP(F280,'Location List'!$A$2:$T$644,18,FALSE)</f>
        <v>Santos De Los Santos</v>
      </c>
      <c r="D280" s="17" t="str">
        <f>VLOOKUP(F280,'Location List'!$A$2:$T$644,9,FALSE)</f>
        <v>JOSEPH RISNEAR</v>
      </c>
      <c r="E280" s="43" t="str">
        <f>VLOOKUP(F280,'Location List'!$A$2:$T$644,2,FALSE)</f>
        <v>SAVANNAH</v>
      </c>
      <c r="F280" s="47">
        <v>605</v>
      </c>
      <c r="G280" s="91">
        <v>3.01</v>
      </c>
      <c r="H280" s="91">
        <v>3.45</v>
      </c>
      <c r="I280" s="91">
        <v>3.14</v>
      </c>
      <c r="J280" s="91">
        <v>3</v>
      </c>
      <c r="K280" s="51">
        <f t="shared" si="89"/>
        <v>3.15</v>
      </c>
      <c r="L280" s="91">
        <v>2.91</v>
      </c>
      <c r="M280" s="91">
        <v>3.16</v>
      </c>
      <c r="N280" s="91">
        <v>3.01</v>
      </c>
      <c r="O280" s="91">
        <v>2.96</v>
      </c>
      <c r="P280" s="51">
        <f t="shared" si="90"/>
        <v>3.01</v>
      </c>
      <c r="Q280" s="91">
        <v>2.91</v>
      </c>
      <c r="R280" s="91">
        <v>3.01</v>
      </c>
      <c r="S280" s="91"/>
      <c r="T280" s="91">
        <v>2.89</v>
      </c>
      <c r="U280" s="91">
        <v>3.24</v>
      </c>
      <c r="V280" s="51">
        <f t="shared" si="91"/>
        <v>3.0125000000000002</v>
      </c>
      <c r="W280" s="91">
        <v>2.96</v>
      </c>
      <c r="X280" s="91">
        <v>3.45</v>
      </c>
      <c r="Y280" s="91">
        <v>3.53</v>
      </c>
      <c r="Z280" s="91">
        <v>2.88</v>
      </c>
      <c r="AA280" s="59">
        <f t="shared" si="92"/>
        <v>3.2050000000000001</v>
      </c>
      <c r="AB280" s="91">
        <v>3.24</v>
      </c>
      <c r="AC280" s="91">
        <v>3.01</v>
      </c>
      <c r="AD280" s="91">
        <v>2.87</v>
      </c>
      <c r="AE280" s="82">
        <v>3.25</v>
      </c>
      <c r="AF280" s="59">
        <f t="shared" si="93"/>
        <v>3.0925000000000002</v>
      </c>
      <c r="AG280" s="91">
        <v>3.44</v>
      </c>
      <c r="AH280" s="91">
        <v>3.73</v>
      </c>
      <c r="AI280" s="91">
        <v>3.81</v>
      </c>
      <c r="AJ280" s="92">
        <v>3.52</v>
      </c>
      <c r="AK280" s="92">
        <v>3.67</v>
      </c>
      <c r="AL280" s="59">
        <f t="shared" si="94"/>
        <v>3.6825000000000001</v>
      </c>
      <c r="AM280" s="92">
        <v>3.41</v>
      </c>
      <c r="AN280" s="92">
        <v>3.72</v>
      </c>
      <c r="AO280" s="92">
        <v>3.37</v>
      </c>
      <c r="AP280" s="92">
        <v>3.86</v>
      </c>
      <c r="AQ280" s="59">
        <f t="shared" si="95"/>
        <v>3.59</v>
      </c>
      <c r="AR280" s="120">
        <v>3.71</v>
      </c>
      <c r="AS280" s="92">
        <v>3.28</v>
      </c>
      <c r="AT280" s="92">
        <v>3.41</v>
      </c>
      <c r="AU280" s="92">
        <v>3.4</v>
      </c>
      <c r="AV280" s="81">
        <f t="shared" si="96"/>
        <v>3.45</v>
      </c>
      <c r="AW280" s="92">
        <v>2.87</v>
      </c>
      <c r="AX280" s="92">
        <v>3.07</v>
      </c>
      <c r="AY280" s="92">
        <v>2.77</v>
      </c>
      <c r="AZ280" s="92">
        <v>2.93</v>
      </c>
      <c r="BA280" s="92">
        <v>3.4</v>
      </c>
      <c r="BB280" s="81">
        <f t="shared" si="97"/>
        <v>3.008</v>
      </c>
      <c r="BC280" s="92">
        <v>3.06</v>
      </c>
      <c r="BD280" s="82">
        <v>2.94</v>
      </c>
      <c r="BE280" s="82">
        <v>2.82</v>
      </c>
      <c r="BF280" s="92">
        <v>2.94</v>
      </c>
      <c r="BG280" s="81">
        <f t="shared" si="98"/>
        <v>2.94</v>
      </c>
      <c r="BH280" s="92">
        <v>3.13</v>
      </c>
      <c r="BI280" s="82"/>
      <c r="BJ280" s="82"/>
      <c r="BK280" s="92"/>
      <c r="BL280" s="81">
        <f t="shared" si="99"/>
        <v>3.13</v>
      </c>
      <c r="BM280" s="92"/>
      <c r="BN280" s="92"/>
      <c r="BO280" s="92"/>
      <c r="BP280" s="92"/>
      <c r="BQ280" s="92"/>
      <c r="BR280" s="81" t="e">
        <f t="shared" si="100"/>
        <v>#DIV/0!</v>
      </c>
    </row>
    <row r="281" spans="1:70" ht="12.75" customHeight="1" x14ac:dyDescent="0.25">
      <c r="A281" s="17" t="str">
        <f>VLOOKUP(F281,'Location List'!$A$2:$T$644,20,FALSE)</f>
        <v>Bill Eich</v>
      </c>
      <c r="B281" s="17" t="str">
        <f>VLOOKUP(F281,'Location List'!$A$2:$T$644,19,FALSE)</f>
        <v>Dennis Morgan</v>
      </c>
      <c r="C281" s="17" t="str">
        <f>VLOOKUP(F281,'Location List'!$A$2:$T$644,18,FALSE)</f>
        <v>Peter Wennerstrom</v>
      </c>
      <c r="D281" s="17" t="str">
        <f>VLOOKUP(F281,'Location List'!$A$2:$T$644,9,FALSE)</f>
        <v>MICHAEL BOSWELL</v>
      </c>
      <c r="E281" s="43" t="str">
        <f>VLOOKUP(F281,'Location List'!$A$2:$T$644,2,FALSE)</f>
        <v>MONTGOMERY</v>
      </c>
      <c r="F281" s="47">
        <v>608</v>
      </c>
      <c r="G281" s="91">
        <v>3.12</v>
      </c>
      <c r="H281" s="91">
        <v>2.99</v>
      </c>
      <c r="I281" s="91">
        <v>2.98</v>
      </c>
      <c r="J281" s="91">
        <v>3.07</v>
      </c>
      <c r="K281" s="51">
        <f t="shared" si="89"/>
        <v>3.04</v>
      </c>
      <c r="L281" s="91">
        <v>2.95</v>
      </c>
      <c r="M281" s="91">
        <v>2.9</v>
      </c>
      <c r="N281" s="91">
        <v>2.99</v>
      </c>
      <c r="O281" s="91">
        <v>3.66</v>
      </c>
      <c r="P281" s="51">
        <f t="shared" si="90"/>
        <v>3.125</v>
      </c>
      <c r="Q281" s="91">
        <v>3.22</v>
      </c>
      <c r="R281" s="91">
        <v>2.76</v>
      </c>
      <c r="S281" s="91"/>
      <c r="T281" s="91">
        <v>2.97</v>
      </c>
      <c r="U281" s="91">
        <v>3.11</v>
      </c>
      <c r="V281" s="51">
        <f t="shared" si="91"/>
        <v>3.0150000000000001</v>
      </c>
      <c r="W281" s="91">
        <v>3.01</v>
      </c>
      <c r="X281" s="91">
        <v>3.17</v>
      </c>
      <c r="Y281" s="91">
        <v>2.96</v>
      </c>
      <c r="Z281" s="91">
        <v>2.91</v>
      </c>
      <c r="AA281" s="59">
        <f t="shared" si="92"/>
        <v>3.0125000000000002</v>
      </c>
      <c r="AB281" s="91">
        <v>2.89</v>
      </c>
      <c r="AC281" s="91">
        <v>2.93</v>
      </c>
      <c r="AD281" s="91">
        <v>3.06</v>
      </c>
      <c r="AE281" s="82">
        <v>2.82</v>
      </c>
      <c r="AF281" s="59">
        <f t="shared" si="93"/>
        <v>2.9250000000000003</v>
      </c>
      <c r="AG281" s="91">
        <v>3.06</v>
      </c>
      <c r="AH281" s="91">
        <v>3.24</v>
      </c>
      <c r="AI281" s="91">
        <v>3.09</v>
      </c>
      <c r="AJ281" s="92">
        <v>3.11</v>
      </c>
      <c r="AK281" s="92">
        <v>2.84</v>
      </c>
      <c r="AL281" s="59">
        <f t="shared" si="94"/>
        <v>3.07</v>
      </c>
      <c r="AM281" s="92">
        <v>3.34</v>
      </c>
      <c r="AN281" s="92">
        <v>3.19</v>
      </c>
      <c r="AO281" s="92">
        <v>2.71</v>
      </c>
      <c r="AP281" s="92">
        <v>3.99</v>
      </c>
      <c r="AQ281" s="59">
        <f t="shared" si="95"/>
        <v>3.3074999999999997</v>
      </c>
      <c r="AR281" s="120">
        <v>2.81</v>
      </c>
      <c r="AS281" s="92">
        <v>2.87</v>
      </c>
      <c r="AT281" s="92">
        <v>2.81</v>
      </c>
      <c r="AU281" s="92">
        <v>3.14</v>
      </c>
      <c r="AV281" s="81">
        <f t="shared" si="96"/>
        <v>2.9075000000000002</v>
      </c>
      <c r="AW281" s="92">
        <v>2.9</v>
      </c>
      <c r="AX281" s="92">
        <v>3.1</v>
      </c>
      <c r="AY281" s="92">
        <v>2.85</v>
      </c>
      <c r="AZ281" s="92">
        <v>2.91</v>
      </c>
      <c r="BA281" s="92">
        <v>4.05</v>
      </c>
      <c r="BB281" s="81">
        <f t="shared" si="97"/>
        <v>3.1619999999999999</v>
      </c>
      <c r="BC281" s="92">
        <v>2.88</v>
      </c>
      <c r="BD281" s="82">
        <v>3.02</v>
      </c>
      <c r="BE281" s="82">
        <v>2.93</v>
      </c>
      <c r="BF281" s="92">
        <v>2.93</v>
      </c>
      <c r="BG281" s="81">
        <f t="shared" si="98"/>
        <v>2.94</v>
      </c>
      <c r="BH281" s="92">
        <v>2.79</v>
      </c>
      <c r="BI281" s="82"/>
      <c r="BJ281" s="82"/>
      <c r="BK281" s="92"/>
      <c r="BL281" s="81">
        <f t="shared" si="99"/>
        <v>2.79</v>
      </c>
      <c r="BM281" s="92"/>
      <c r="BN281" s="92"/>
      <c r="BO281" s="92"/>
      <c r="BP281" s="92"/>
      <c r="BQ281" s="92"/>
      <c r="BR281" s="81" t="e">
        <f t="shared" si="100"/>
        <v>#DIV/0!</v>
      </c>
    </row>
    <row r="282" spans="1:70" ht="12.75" customHeight="1" x14ac:dyDescent="0.25">
      <c r="A282" s="17" t="str">
        <f>VLOOKUP(F282,'Location List'!$A$2:$T$644,20,FALSE)</f>
        <v>Bill Eich</v>
      </c>
      <c r="B282" s="17" t="str">
        <f>VLOOKUP(F282,'Location List'!$A$2:$T$644,19,FALSE)</f>
        <v>Dennis Morgan</v>
      </c>
      <c r="C282" s="17" t="str">
        <f>VLOOKUP(F282,'Location List'!$A$2:$T$644,18,FALSE)</f>
        <v>Mike Garfield</v>
      </c>
      <c r="D282" s="17" t="str">
        <f>VLOOKUP(F282,'Location List'!$A$2:$T$644,9,FALSE)</f>
        <v>BRIAN PITRE</v>
      </c>
      <c r="E282" s="43" t="str">
        <f>VLOOKUP(F282,'Location List'!$A$2:$T$644,2,FALSE)</f>
        <v>COVINGTON</v>
      </c>
      <c r="F282" s="47">
        <v>610</v>
      </c>
      <c r="G282" s="91">
        <v>3.29</v>
      </c>
      <c r="H282" s="91">
        <v>3</v>
      </c>
      <c r="I282" s="91">
        <v>2.96</v>
      </c>
      <c r="J282" s="91">
        <v>3.08</v>
      </c>
      <c r="K282" s="51">
        <f t="shared" si="89"/>
        <v>3.0825</v>
      </c>
      <c r="L282" s="91">
        <v>3.03</v>
      </c>
      <c r="M282" s="91">
        <v>3.03</v>
      </c>
      <c r="N282" s="91">
        <v>3.08</v>
      </c>
      <c r="O282" s="91">
        <v>3.06</v>
      </c>
      <c r="P282" s="51">
        <f t="shared" si="90"/>
        <v>3.0500000000000003</v>
      </c>
      <c r="Q282" s="91">
        <v>3.08</v>
      </c>
      <c r="R282" s="91">
        <v>3.01</v>
      </c>
      <c r="S282" s="91"/>
      <c r="T282" s="91">
        <v>3.06</v>
      </c>
      <c r="U282" s="91">
        <v>3.14</v>
      </c>
      <c r="V282" s="51">
        <f t="shared" si="91"/>
        <v>3.0725000000000002</v>
      </c>
      <c r="W282" s="91">
        <v>3.05</v>
      </c>
      <c r="X282" s="91">
        <v>3.15</v>
      </c>
      <c r="Y282" s="91">
        <v>3.15</v>
      </c>
      <c r="Z282" s="91">
        <v>3.06</v>
      </c>
      <c r="AA282" s="59">
        <f t="shared" si="92"/>
        <v>3.1025</v>
      </c>
      <c r="AB282" s="91">
        <v>3.05</v>
      </c>
      <c r="AC282" s="91">
        <v>3.09</v>
      </c>
      <c r="AD282" s="91">
        <v>3.16</v>
      </c>
      <c r="AE282" s="82">
        <v>3.04</v>
      </c>
      <c r="AF282" s="59">
        <f t="shared" si="93"/>
        <v>3.085</v>
      </c>
      <c r="AG282" s="91">
        <v>3.06</v>
      </c>
      <c r="AH282" s="91">
        <v>3.13</v>
      </c>
      <c r="AI282" s="91">
        <v>3.09</v>
      </c>
      <c r="AJ282" s="92">
        <v>2.95</v>
      </c>
      <c r="AK282" s="92">
        <v>3.05</v>
      </c>
      <c r="AL282" s="59">
        <f t="shared" si="94"/>
        <v>3.0549999999999997</v>
      </c>
      <c r="AM282" s="92">
        <v>3.04</v>
      </c>
      <c r="AN282" s="92">
        <v>3.01</v>
      </c>
      <c r="AO282" s="92">
        <v>2.95</v>
      </c>
      <c r="AP282" s="92">
        <v>3.1</v>
      </c>
      <c r="AQ282" s="59">
        <f t="shared" si="95"/>
        <v>3.0249999999999999</v>
      </c>
      <c r="AR282" s="120">
        <v>3.04</v>
      </c>
      <c r="AS282" s="92">
        <v>3.03</v>
      </c>
      <c r="AT282" s="92">
        <v>3.04</v>
      </c>
      <c r="AU282" s="92">
        <v>2.93</v>
      </c>
      <c r="AV282" s="81">
        <f t="shared" si="96"/>
        <v>3.01</v>
      </c>
      <c r="AW282" s="92">
        <v>2.9</v>
      </c>
      <c r="AX282" s="92">
        <v>2.93</v>
      </c>
      <c r="AY282" s="92">
        <v>3.02</v>
      </c>
      <c r="AZ282" s="92">
        <v>2.99</v>
      </c>
      <c r="BA282" s="92">
        <v>2.93</v>
      </c>
      <c r="BB282" s="81">
        <f t="shared" si="97"/>
        <v>2.9539999999999997</v>
      </c>
      <c r="BC282" s="92">
        <v>3.01</v>
      </c>
      <c r="BD282" s="82">
        <v>3.04</v>
      </c>
      <c r="BE282" s="82">
        <v>3.01</v>
      </c>
      <c r="BF282" s="92">
        <v>2.99</v>
      </c>
      <c r="BG282" s="81">
        <f t="shared" si="98"/>
        <v>3.0124999999999997</v>
      </c>
      <c r="BH282" s="92">
        <v>3.03</v>
      </c>
      <c r="BI282" s="82"/>
      <c r="BJ282" s="82"/>
      <c r="BK282" s="92"/>
      <c r="BL282" s="81">
        <f t="shared" si="99"/>
        <v>3.03</v>
      </c>
      <c r="BM282" s="92"/>
      <c r="BN282" s="92"/>
      <c r="BO282" s="92"/>
      <c r="BP282" s="92"/>
      <c r="BQ282" s="92"/>
      <c r="BR282" s="81" t="e">
        <f t="shared" si="100"/>
        <v>#DIV/0!</v>
      </c>
    </row>
    <row r="283" spans="1:70" ht="12.75" customHeight="1" x14ac:dyDescent="0.25">
      <c r="A283" s="17" t="str">
        <f>VLOOKUP(F283,'Location List'!$A$2:$T$644,20,FALSE)</f>
        <v>Bill Eich</v>
      </c>
      <c r="B283" s="17" t="str">
        <f>VLOOKUP(F283,'Location List'!$A$2:$T$644,19,FALSE)</f>
        <v>Dennis Morgan</v>
      </c>
      <c r="C283" s="17" t="str">
        <f>VLOOKUP(F283,'Location List'!$A$2:$T$644,18,FALSE)</f>
        <v>Santos De Los Santos</v>
      </c>
      <c r="D283" s="17" t="str">
        <f>VLOOKUP(F283,'Location List'!$A$2:$T$644,9,FALSE)</f>
        <v>JOSEPH RISNEAR</v>
      </c>
      <c r="E283" s="43" t="str">
        <f>VLOOKUP(F283,'Location List'!$A$2:$T$644,2,FALSE)</f>
        <v>NORCROSS</v>
      </c>
      <c r="F283" s="47">
        <v>611</v>
      </c>
      <c r="G283" s="91">
        <v>2.93</v>
      </c>
      <c r="H283" s="91">
        <v>2.97</v>
      </c>
      <c r="I283" s="91">
        <v>2.91</v>
      </c>
      <c r="J283" s="91">
        <v>2.78</v>
      </c>
      <c r="K283" s="51">
        <f t="shared" si="89"/>
        <v>2.8975</v>
      </c>
      <c r="L283" s="91">
        <v>2.74</v>
      </c>
      <c r="M283" s="91">
        <v>2.94</v>
      </c>
      <c r="N283" s="91">
        <v>3.06</v>
      </c>
      <c r="O283" s="91">
        <v>2.74</v>
      </c>
      <c r="P283" s="51">
        <f t="shared" si="90"/>
        <v>2.87</v>
      </c>
      <c r="Q283" s="91">
        <v>2.93</v>
      </c>
      <c r="R283" s="91">
        <v>2.8</v>
      </c>
      <c r="S283" s="91"/>
      <c r="T283" s="91">
        <v>2.8</v>
      </c>
      <c r="U283" s="91">
        <v>3.22</v>
      </c>
      <c r="V283" s="51">
        <f t="shared" si="91"/>
        <v>2.9375000000000004</v>
      </c>
      <c r="W283" s="91">
        <v>3.12</v>
      </c>
      <c r="X283" s="91">
        <v>3.26</v>
      </c>
      <c r="Y283" s="91">
        <v>3.21</v>
      </c>
      <c r="Z283" s="91">
        <v>3.13</v>
      </c>
      <c r="AA283" s="59">
        <f t="shared" si="92"/>
        <v>3.1799999999999997</v>
      </c>
      <c r="AB283" s="91">
        <v>3.15</v>
      </c>
      <c r="AC283" s="91">
        <v>3.13</v>
      </c>
      <c r="AD283" s="91">
        <v>3.37</v>
      </c>
      <c r="AE283" s="82">
        <v>3.12</v>
      </c>
      <c r="AF283" s="59">
        <f t="shared" si="93"/>
        <v>3.1924999999999999</v>
      </c>
      <c r="AG283" s="91">
        <v>3.46</v>
      </c>
      <c r="AH283" s="91">
        <v>3.35</v>
      </c>
      <c r="AI283" s="91">
        <v>3.61</v>
      </c>
      <c r="AJ283" s="92">
        <v>3.09</v>
      </c>
      <c r="AK283" s="92">
        <v>3.14</v>
      </c>
      <c r="AL283" s="59">
        <f t="shared" si="94"/>
        <v>3.2975000000000003</v>
      </c>
      <c r="AM283" s="92">
        <v>3.27</v>
      </c>
      <c r="AN283" s="92">
        <v>3.29</v>
      </c>
      <c r="AO283" s="92">
        <v>3.25</v>
      </c>
      <c r="AP283" s="92">
        <v>3.47</v>
      </c>
      <c r="AQ283" s="59">
        <f t="shared" si="95"/>
        <v>3.3200000000000003</v>
      </c>
      <c r="AR283" s="120">
        <v>3.06</v>
      </c>
      <c r="AS283" s="92">
        <v>3.21</v>
      </c>
      <c r="AT283" s="92">
        <v>2.93</v>
      </c>
      <c r="AU283" s="92">
        <v>3.02</v>
      </c>
      <c r="AV283" s="81">
        <f t="shared" si="96"/>
        <v>3.0549999999999997</v>
      </c>
      <c r="AW283" s="92">
        <v>2.94</v>
      </c>
      <c r="AX283" s="92">
        <v>3.03</v>
      </c>
      <c r="AY283" s="92">
        <v>2.89</v>
      </c>
      <c r="AZ283" s="92">
        <v>2.94</v>
      </c>
      <c r="BA283" s="92">
        <v>3.03</v>
      </c>
      <c r="BB283" s="81">
        <f t="shared" si="97"/>
        <v>2.9659999999999997</v>
      </c>
      <c r="BC283" s="92">
        <v>2.93</v>
      </c>
      <c r="BD283" s="82">
        <v>3.37</v>
      </c>
      <c r="BE283" s="82">
        <v>3.33</v>
      </c>
      <c r="BF283" s="92">
        <v>2.86</v>
      </c>
      <c r="BG283" s="81">
        <f t="shared" si="98"/>
        <v>3.1225000000000001</v>
      </c>
      <c r="BH283" s="92">
        <v>2.96</v>
      </c>
      <c r="BI283" s="82"/>
      <c r="BJ283" s="82"/>
      <c r="BK283" s="92"/>
      <c r="BL283" s="81">
        <f t="shared" si="99"/>
        <v>2.96</v>
      </c>
      <c r="BM283" s="92"/>
      <c r="BN283" s="92"/>
      <c r="BO283" s="92"/>
      <c r="BP283" s="92"/>
      <c r="BQ283" s="92"/>
      <c r="BR283" s="81" t="e">
        <f t="shared" si="100"/>
        <v>#DIV/0!</v>
      </c>
    </row>
    <row r="284" spans="1:70" ht="12.75" customHeight="1" x14ac:dyDescent="0.25">
      <c r="A284" s="17" t="str">
        <f>VLOOKUP(F284,'Location List'!$A$2:$T$644,20,FALSE)</f>
        <v>Bill Eich</v>
      </c>
      <c r="B284" s="17" t="str">
        <f>VLOOKUP(F284,'Location List'!$A$2:$T$644,19,FALSE)</f>
        <v>Dennis Morgan</v>
      </c>
      <c r="C284" s="17" t="str">
        <f>VLOOKUP(F284,'Location List'!$A$2:$T$644,18,FALSE)</f>
        <v>Santos De Los Santos</v>
      </c>
      <c r="D284" s="17" t="str">
        <f>VLOOKUP(F284,'Location List'!$A$2:$T$644,9,FALSE)</f>
        <v>JOSEPH RISNEAR</v>
      </c>
      <c r="E284" s="43" t="str">
        <f>VLOOKUP(F284,'Location List'!$A$2:$T$644,2,FALSE)</f>
        <v>ATHENS</v>
      </c>
      <c r="F284" s="47">
        <v>612</v>
      </c>
      <c r="G284" s="91">
        <v>3.92</v>
      </c>
      <c r="H284" s="91">
        <v>4.1399999999999997</v>
      </c>
      <c r="I284" s="91">
        <v>3.42</v>
      </c>
      <c r="J284" s="91">
        <v>3.84</v>
      </c>
      <c r="K284" s="51">
        <f t="shared" si="89"/>
        <v>3.8299999999999996</v>
      </c>
      <c r="L284" s="91">
        <v>4.37</v>
      </c>
      <c r="M284" s="91">
        <v>3.03</v>
      </c>
      <c r="N284" s="91">
        <v>2.75</v>
      </c>
      <c r="O284" s="91">
        <v>3</v>
      </c>
      <c r="P284" s="51">
        <f t="shared" si="90"/>
        <v>3.2875000000000001</v>
      </c>
      <c r="Q284" s="91">
        <v>3.06</v>
      </c>
      <c r="R284" s="91">
        <v>2.83</v>
      </c>
      <c r="S284" s="91"/>
      <c r="T284" s="91">
        <v>2.97</v>
      </c>
      <c r="U284" s="91">
        <v>3.06</v>
      </c>
      <c r="V284" s="51">
        <f t="shared" si="91"/>
        <v>2.9800000000000004</v>
      </c>
      <c r="W284" s="91">
        <v>2.99</v>
      </c>
      <c r="X284" s="91">
        <v>3.12</v>
      </c>
      <c r="Y284" s="91">
        <v>2.91</v>
      </c>
      <c r="Z284" s="91">
        <v>2.85</v>
      </c>
      <c r="AA284" s="59">
        <f t="shared" si="92"/>
        <v>2.9674999999999998</v>
      </c>
      <c r="AB284" s="91">
        <v>2.87</v>
      </c>
      <c r="AC284" s="91">
        <v>3.01</v>
      </c>
      <c r="AD284" s="91">
        <v>2.8</v>
      </c>
      <c r="AE284" s="82">
        <v>2.96</v>
      </c>
      <c r="AF284" s="59">
        <f t="shared" si="93"/>
        <v>2.91</v>
      </c>
      <c r="AG284" s="91">
        <v>3</v>
      </c>
      <c r="AH284" s="91">
        <v>2.93</v>
      </c>
      <c r="AI284" s="91">
        <v>2.86</v>
      </c>
      <c r="AJ284" s="92">
        <v>3.39</v>
      </c>
      <c r="AK284" s="92">
        <v>2.95</v>
      </c>
      <c r="AL284" s="59">
        <f t="shared" si="94"/>
        <v>3.0324999999999998</v>
      </c>
      <c r="AM284" s="92">
        <v>2.82</v>
      </c>
      <c r="AN284" s="92">
        <v>2.99</v>
      </c>
      <c r="AO284" s="92">
        <v>3.06</v>
      </c>
      <c r="AP284" s="92">
        <v>2.8</v>
      </c>
      <c r="AQ284" s="59">
        <f t="shared" si="95"/>
        <v>2.9175000000000004</v>
      </c>
      <c r="AR284" s="120">
        <v>2.73</v>
      </c>
      <c r="AS284" s="92">
        <v>2.67</v>
      </c>
      <c r="AT284" s="92">
        <v>2.67</v>
      </c>
      <c r="AU284" s="92">
        <v>3.03</v>
      </c>
      <c r="AV284" s="81">
        <f t="shared" si="96"/>
        <v>2.7749999999999999</v>
      </c>
      <c r="AW284" s="92">
        <v>2.88</v>
      </c>
      <c r="AX284" s="92">
        <v>2.89</v>
      </c>
      <c r="AY284" s="92">
        <v>2.78</v>
      </c>
      <c r="AZ284" s="92">
        <v>2.68</v>
      </c>
      <c r="BA284" s="92">
        <v>2.98</v>
      </c>
      <c r="BB284" s="81">
        <f t="shared" si="97"/>
        <v>2.8419999999999996</v>
      </c>
      <c r="BC284" s="92">
        <v>3</v>
      </c>
      <c r="BD284" s="82">
        <v>2.92</v>
      </c>
      <c r="BE284" s="82">
        <v>3.11</v>
      </c>
      <c r="BF284" s="92">
        <v>2.99</v>
      </c>
      <c r="BG284" s="81">
        <f t="shared" si="98"/>
        <v>3.0049999999999999</v>
      </c>
      <c r="BH284" s="92">
        <v>2.92</v>
      </c>
      <c r="BI284" s="82"/>
      <c r="BJ284" s="82"/>
      <c r="BK284" s="92"/>
      <c r="BL284" s="81">
        <f t="shared" si="99"/>
        <v>2.92</v>
      </c>
      <c r="BM284" s="92"/>
      <c r="BN284" s="92"/>
      <c r="BO284" s="92"/>
      <c r="BP284" s="92"/>
      <c r="BQ284" s="92"/>
      <c r="BR284" s="81" t="e">
        <f t="shared" si="100"/>
        <v>#DIV/0!</v>
      </c>
    </row>
    <row r="285" spans="1:70" ht="12.75" customHeight="1" x14ac:dyDescent="0.25">
      <c r="A285" s="17" t="str">
        <f>VLOOKUP(F285,'Location List'!$A$2:$T$644,20,FALSE)</f>
        <v>Bill Eich</v>
      </c>
      <c r="B285" s="17" t="str">
        <f>VLOOKUP(F285,'Location List'!$A$2:$T$644,19,FALSE)</f>
        <v>Dennis Morgan</v>
      </c>
      <c r="C285" s="17" t="str">
        <f>VLOOKUP(F285,'Location List'!$A$2:$T$644,18,FALSE)</f>
        <v>D. Jacobs</v>
      </c>
      <c r="D285" s="17" t="str">
        <f>VLOOKUP(F285,'Location List'!$A$2:$T$644,9,FALSE)</f>
        <v>JOSEPH RISNEAR</v>
      </c>
      <c r="E285" s="43" t="str">
        <f>VLOOKUP(F285,'Location List'!$A$2:$T$644,2,FALSE)</f>
        <v>DOUGLASVILLE</v>
      </c>
      <c r="F285" s="47">
        <v>613</v>
      </c>
      <c r="G285" s="91">
        <v>3.11</v>
      </c>
      <c r="H285" s="91">
        <v>3.1</v>
      </c>
      <c r="I285" s="91">
        <v>2.9</v>
      </c>
      <c r="J285" s="91">
        <v>3.18</v>
      </c>
      <c r="K285" s="51">
        <f t="shared" si="89"/>
        <v>3.0724999999999998</v>
      </c>
      <c r="L285" s="91">
        <v>3.2</v>
      </c>
      <c r="M285" s="91">
        <v>3</v>
      </c>
      <c r="N285" s="91">
        <v>2.87</v>
      </c>
      <c r="O285" s="91">
        <v>2.97</v>
      </c>
      <c r="P285" s="51">
        <f t="shared" si="90"/>
        <v>3.0100000000000002</v>
      </c>
      <c r="Q285" s="91">
        <v>3.34</v>
      </c>
      <c r="R285" s="91">
        <v>2.91</v>
      </c>
      <c r="S285" s="91"/>
      <c r="T285" s="91">
        <v>2.94</v>
      </c>
      <c r="U285" s="91">
        <v>2.79</v>
      </c>
      <c r="V285" s="51">
        <f t="shared" si="91"/>
        <v>2.9950000000000001</v>
      </c>
      <c r="W285" s="91">
        <v>3.11</v>
      </c>
      <c r="X285" s="91">
        <v>2.99</v>
      </c>
      <c r="Y285" s="91">
        <v>2.96</v>
      </c>
      <c r="Z285" s="91">
        <v>3.02</v>
      </c>
      <c r="AA285" s="59">
        <f t="shared" si="92"/>
        <v>3.0199999999999996</v>
      </c>
      <c r="AB285" s="91">
        <v>3.06</v>
      </c>
      <c r="AC285" s="91">
        <v>3.01</v>
      </c>
      <c r="AD285" s="91">
        <v>3.03</v>
      </c>
      <c r="AE285" s="82">
        <v>3.09</v>
      </c>
      <c r="AF285" s="59">
        <f t="shared" si="93"/>
        <v>3.0474999999999999</v>
      </c>
      <c r="AG285" s="91">
        <v>3.04</v>
      </c>
      <c r="AH285" s="91">
        <v>3.43</v>
      </c>
      <c r="AI285" s="91">
        <v>3.03</v>
      </c>
      <c r="AJ285" s="92">
        <v>3.18</v>
      </c>
      <c r="AK285" s="92">
        <v>3.18</v>
      </c>
      <c r="AL285" s="59">
        <f t="shared" si="94"/>
        <v>3.2050000000000001</v>
      </c>
      <c r="AM285" s="92">
        <v>3.07</v>
      </c>
      <c r="AN285" s="92">
        <v>3.04</v>
      </c>
      <c r="AO285" s="92">
        <v>3.22</v>
      </c>
      <c r="AP285" s="92">
        <v>3.46</v>
      </c>
      <c r="AQ285" s="59">
        <f t="shared" si="95"/>
        <v>3.1974999999999998</v>
      </c>
      <c r="AR285" s="120">
        <v>3.03</v>
      </c>
      <c r="AS285" s="92">
        <v>2.86</v>
      </c>
      <c r="AT285" s="92">
        <v>3.03</v>
      </c>
      <c r="AU285" s="92">
        <v>3</v>
      </c>
      <c r="AV285" s="81">
        <f t="shared" si="96"/>
        <v>2.98</v>
      </c>
      <c r="AW285" s="92">
        <v>2.88</v>
      </c>
      <c r="AX285" s="92">
        <v>3.03</v>
      </c>
      <c r="AY285" s="92">
        <v>2.95</v>
      </c>
      <c r="AZ285" s="92">
        <v>2.91</v>
      </c>
      <c r="BA285" s="92">
        <v>2.93</v>
      </c>
      <c r="BB285" s="81">
        <f t="shared" si="97"/>
        <v>2.94</v>
      </c>
      <c r="BC285" s="92">
        <v>2.81</v>
      </c>
      <c r="BD285" s="82">
        <v>2.92</v>
      </c>
      <c r="BE285" s="82">
        <v>2.94</v>
      </c>
      <c r="BF285" s="92">
        <v>2.95</v>
      </c>
      <c r="BG285" s="81">
        <f t="shared" si="98"/>
        <v>2.9050000000000002</v>
      </c>
      <c r="BH285" s="92">
        <v>3.18</v>
      </c>
      <c r="BI285" s="82"/>
      <c r="BJ285" s="82"/>
      <c r="BK285" s="92"/>
      <c r="BL285" s="81">
        <f t="shared" si="99"/>
        <v>3.18</v>
      </c>
      <c r="BM285" s="92"/>
      <c r="BN285" s="92"/>
      <c r="BO285" s="92"/>
      <c r="BP285" s="92"/>
      <c r="BQ285" s="92"/>
      <c r="BR285" s="81" t="e">
        <f t="shared" si="100"/>
        <v>#DIV/0!</v>
      </c>
    </row>
    <row r="286" spans="1:70" ht="12.75" customHeight="1" x14ac:dyDescent="0.25">
      <c r="A286" s="17" t="str">
        <f>VLOOKUP(F286,'Location List'!$A$2:$T$644,20,FALSE)</f>
        <v>Bill Eich</v>
      </c>
      <c r="B286" s="17" t="str">
        <f>VLOOKUP(F286,'Location List'!$A$2:$T$644,19,FALSE)</f>
        <v>Dennis Morgan</v>
      </c>
      <c r="C286" s="17" t="str">
        <f>VLOOKUP(F286,'Location List'!$A$2:$T$644,18,FALSE)</f>
        <v>Santos De Los Santos</v>
      </c>
      <c r="D286" s="17" t="str">
        <f>VLOOKUP(F286,'Location List'!$A$2:$T$644,9,FALSE)</f>
        <v>JOSEPH RISNEAR</v>
      </c>
      <c r="E286" s="43" t="str">
        <f>VLOOKUP(F286,'Location List'!$A$2:$T$644,2,FALSE)</f>
        <v>FAYETTEVILLE</v>
      </c>
      <c r="F286" s="47">
        <v>615</v>
      </c>
      <c r="G286" s="91">
        <v>2.97</v>
      </c>
      <c r="H286" s="91">
        <v>2.81</v>
      </c>
      <c r="I286" s="91">
        <v>2.86</v>
      </c>
      <c r="J286" s="91">
        <v>2.76</v>
      </c>
      <c r="K286" s="51">
        <f t="shared" si="89"/>
        <v>2.85</v>
      </c>
      <c r="L286" s="91">
        <v>2.87</v>
      </c>
      <c r="M286" s="91">
        <v>2.72</v>
      </c>
      <c r="N286" s="91">
        <v>2.72</v>
      </c>
      <c r="O286" s="91">
        <v>2.72</v>
      </c>
      <c r="P286" s="51">
        <f t="shared" si="90"/>
        <v>2.7575000000000003</v>
      </c>
      <c r="Q286" s="91">
        <v>2.83</v>
      </c>
      <c r="R286" s="91">
        <v>3.22</v>
      </c>
      <c r="S286" s="91"/>
      <c r="T286" s="91">
        <v>3.07</v>
      </c>
      <c r="U286" s="91">
        <v>3.04</v>
      </c>
      <c r="V286" s="51">
        <f t="shared" si="91"/>
        <v>3.04</v>
      </c>
      <c r="W286" s="91">
        <v>2.99</v>
      </c>
      <c r="X286" s="91">
        <v>3.04</v>
      </c>
      <c r="Y286" s="91">
        <v>3.08</v>
      </c>
      <c r="Z286" s="91">
        <v>3.11</v>
      </c>
      <c r="AA286" s="59">
        <f t="shared" si="92"/>
        <v>3.0549999999999997</v>
      </c>
      <c r="AB286" s="91">
        <v>3.05</v>
      </c>
      <c r="AC286" s="91">
        <v>3.04</v>
      </c>
      <c r="AD286" s="91">
        <v>2.86</v>
      </c>
      <c r="AE286" s="82">
        <v>3.2</v>
      </c>
      <c r="AF286" s="59">
        <f t="shared" si="93"/>
        <v>3.0374999999999996</v>
      </c>
      <c r="AG286" s="91">
        <v>3.02</v>
      </c>
      <c r="AH286" s="91">
        <v>3.02</v>
      </c>
      <c r="AI286" s="91">
        <v>2.92</v>
      </c>
      <c r="AJ286" s="92">
        <v>2.9</v>
      </c>
      <c r="AK286" s="92">
        <v>2.95</v>
      </c>
      <c r="AL286" s="59">
        <f t="shared" si="94"/>
        <v>2.9474999999999998</v>
      </c>
      <c r="AM286" s="92">
        <v>3.14</v>
      </c>
      <c r="AN286" s="92">
        <v>2.93</v>
      </c>
      <c r="AO286" s="92">
        <v>3.44</v>
      </c>
      <c r="AP286" s="92">
        <v>3.16</v>
      </c>
      <c r="AQ286" s="59">
        <f t="shared" si="95"/>
        <v>3.1675</v>
      </c>
      <c r="AR286" s="120">
        <v>3.24</v>
      </c>
      <c r="AS286" s="92">
        <v>3.48</v>
      </c>
      <c r="AT286" s="92">
        <v>3.23</v>
      </c>
      <c r="AU286" s="92">
        <v>2.97</v>
      </c>
      <c r="AV286" s="81">
        <f t="shared" si="96"/>
        <v>3.2300000000000004</v>
      </c>
      <c r="AW286" s="92">
        <v>3.37</v>
      </c>
      <c r="AX286" s="92">
        <v>2.82</v>
      </c>
      <c r="AY286" s="92">
        <v>3.41</v>
      </c>
      <c r="AZ286" s="92">
        <v>3.12</v>
      </c>
      <c r="BA286" s="92">
        <v>3.13</v>
      </c>
      <c r="BB286" s="81">
        <f t="shared" si="97"/>
        <v>3.1699999999999995</v>
      </c>
      <c r="BC286" s="92">
        <v>3.01</v>
      </c>
      <c r="BD286" s="82">
        <v>2.92</v>
      </c>
      <c r="BE286" s="82">
        <v>3.08</v>
      </c>
      <c r="BF286" s="92">
        <v>3.2</v>
      </c>
      <c r="BG286" s="81">
        <f t="shared" si="98"/>
        <v>3.0525000000000002</v>
      </c>
      <c r="BH286" s="92">
        <v>3.09</v>
      </c>
      <c r="BI286" s="82"/>
      <c r="BJ286" s="82"/>
      <c r="BK286" s="92"/>
      <c r="BL286" s="81">
        <f t="shared" si="99"/>
        <v>3.09</v>
      </c>
      <c r="BM286" s="92"/>
      <c r="BN286" s="92"/>
      <c r="BO286" s="92"/>
      <c r="BP286" s="92"/>
      <c r="BQ286" s="92"/>
      <c r="BR286" s="81" t="e">
        <f t="shared" si="100"/>
        <v>#DIV/0!</v>
      </c>
    </row>
    <row r="287" spans="1:70" ht="12.75" customHeight="1" x14ac:dyDescent="0.25">
      <c r="A287" s="17" t="str">
        <f>VLOOKUP(F287,'Location List'!$A$2:$T$644,20,FALSE)</f>
        <v>Bill Eich</v>
      </c>
      <c r="B287" s="17" t="str">
        <f>VLOOKUP(F287,'Location List'!$A$2:$T$644,19,FALSE)</f>
        <v>Dennis Morgan</v>
      </c>
      <c r="C287" s="17" t="str">
        <f>VLOOKUP(F287,'Location List'!$A$2:$T$644,18,FALSE)</f>
        <v>Brandon Skipper</v>
      </c>
      <c r="D287" s="17" t="str">
        <f>VLOOKUP(F287,'Location List'!$A$2:$T$644,9,FALSE)</f>
        <v>MICHAEL BOSWELL</v>
      </c>
      <c r="E287" s="43" t="str">
        <f>VLOOKUP(F287,'Location List'!$A$2:$T$644,2,FALSE)</f>
        <v>ALBANY</v>
      </c>
      <c r="F287" s="47">
        <v>617</v>
      </c>
      <c r="G287" s="91">
        <v>2.89</v>
      </c>
      <c r="H287" s="91">
        <v>3.56</v>
      </c>
      <c r="I287" s="91">
        <v>2.88</v>
      </c>
      <c r="J287" s="91">
        <v>3.03</v>
      </c>
      <c r="K287" s="51">
        <f t="shared" si="89"/>
        <v>3.09</v>
      </c>
      <c r="L287" s="91">
        <v>3.45</v>
      </c>
      <c r="M287" s="91">
        <v>2.92</v>
      </c>
      <c r="N287" s="91">
        <v>2.93</v>
      </c>
      <c r="O287" s="91">
        <v>3.49</v>
      </c>
      <c r="P287" s="51">
        <f t="shared" si="90"/>
        <v>3.1975000000000002</v>
      </c>
      <c r="Q287" s="91">
        <v>2.84</v>
      </c>
      <c r="R287" s="91">
        <v>3.08</v>
      </c>
      <c r="S287" s="91"/>
      <c r="T287" s="91">
        <v>2.97</v>
      </c>
      <c r="U287" s="91">
        <v>2.91</v>
      </c>
      <c r="V287" s="51">
        <f t="shared" si="91"/>
        <v>2.95</v>
      </c>
      <c r="W287" s="91">
        <v>2.82</v>
      </c>
      <c r="X287" s="91">
        <v>2.82</v>
      </c>
      <c r="Y287" s="91">
        <v>3.16</v>
      </c>
      <c r="Z287" s="91">
        <v>3.07</v>
      </c>
      <c r="AA287" s="59">
        <f t="shared" si="92"/>
        <v>2.9675000000000002</v>
      </c>
      <c r="AB287" s="91">
        <v>3.01</v>
      </c>
      <c r="AC287" s="91">
        <v>2.65</v>
      </c>
      <c r="AD287" s="91">
        <v>2.84</v>
      </c>
      <c r="AE287" s="82">
        <v>2.82</v>
      </c>
      <c r="AF287" s="59">
        <f t="shared" si="93"/>
        <v>2.83</v>
      </c>
      <c r="AG287" s="91">
        <v>3.18</v>
      </c>
      <c r="AH287" s="91">
        <v>3.16</v>
      </c>
      <c r="AI287" s="91">
        <v>2.94</v>
      </c>
      <c r="AJ287" s="92">
        <v>3.1</v>
      </c>
      <c r="AK287" s="92">
        <v>2.94</v>
      </c>
      <c r="AL287" s="59">
        <f t="shared" si="94"/>
        <v>3.0349999999999997</v>
      </c>
      <c r="AM287" s="92">
        <v>2.92</v>
      </c>
      <c r="AN287" s="92">
        <v>3.14</v>
      </c>
      <c r="AO287" s="92">
        <v>2.97</v>
      </c>
      <c r="AP287" s="92">
        <v>3.07</v>
      </c>
      <c r="AQ287" s="59">
        <f t="shared" si="95"/>
        <v>3.0250000000000004</v>
      </c>
      <c r="AR287" s="120">
        <v>3.5</v>
      </c>
      <c r="AS287" s="92">
        <v>3.28</v>
      </c>
      <c r="AT287" s="92">
        <v>2.99</v>
      </c>
      <c r="AU287" s="92">
        <v>3.38</v>
      </c>
      <c r="AV287" s="81">
        <f t="shared" si="96"/>
        <v>3.2874999999999996</v>
      </c>
      <c r="AW287" s="92">
        <v>2.8</v>
      </c>
      <c r="AX287" s="92">
        <v>2.9</v>
      </c>
      <c r="AY287" s="92">
        <v>3</v>
      </c>
      <c r="AZ287" s="92">
        <v>2.74</v>
      </c>
      <c r="BA287" s="92">
        <v>2.63</v>
      </c>
      <c r="BB287" s="81">
        <f t="shared" si="97"/>
        <v>2.8140000000000001</v>
      </c>
      <c r="BC287" s="92">
        <v>2.5099999999999998</v>
      </c>
      <c r="BD287" s="82">
        <v>2.99</v>
      </c>
      <c r="BE287" s="82">
        <v>2.83</v>
      </c>
      <c r="BF287" s="92">
        <v>2.84</v>
      </c>
      <c r="BG287" s="81">
        <f t="shared" si="98"/>
        <v>2.7925</v>
      </c>
      <c r="BH287" s="92">
        <v>3.57</v>
      </c>
      <c r="BI287" s="82"/>
      <c r="BJ287" s="82"/>
      <c r="BK287" s="92"/>
      <c r="BL287" s="81">
        <f t="shared" si="99"/>
        <v>3.57</v>
      </c>
      <c r="BM287" s="92"/>
      <c r="BN287" s="92"/>
      <c r="BO287" s="92"/>
      <c r="BP287" s="92"/>
      <c r="BQ287" s="92"/>
      <c r="BR287" s="81" t="e">
        <f t="shared" si="100"/>
        <v>#DIV/0!</v>
      </c>
    </row>
    <row r="288" spans="1:70" ht="12.75" customHeight="1" x14ac:dyDescent="0.25">
      <c r="A288" s="17" t="str">
        <f>VLOOKUP(F288,'Location List'!$A$2:$T$644,20,FALSE)</f>
        <v>Tim Kerum</v>
      </c>
      <c r="B288" s="17" t="str">
        <f>VLOOKUP(F288,'Location List'!$A$2:$T$644,19,FALSE)</f>
        <v>Troy Chaney</v>
      </c>
      <c r="C288" s="17" t="str">
        <f>VLOOKUP(F288,'Location List'!$A$2:$T$644,18,FALSE)</f>
        <v/>
      </c>
      <c r="D288" s="17" t="str">
        <f>VLOOKUP(F288,'Location List'!$A$2:$T$644,9,FALSE)</f>
        <v>PATTY CEDILLO</v>
      </c>
      <c r="E288" s="43" t="str">
        <f>VLOOKUP(F288,'Location List'!$A$2:$T$644,2,FALSE)</f>
        <v>YUMA</v>
      </c>
      <c r="F288" s="47">
        <v>620</v>
      </c>
      <c r="G288" s="91">
        <v>2.64</v>
      </c>
      <c r="H288" s="91">
        <v>2.7</v>
      </c>
      <c r="I288" s="91">
        <v>3.44</v>
      </c>
      <c r="J288" s="91">
        <v>3.2</v>
      </c>
      <c r="K288" s="51">
        <f t="shared" si="89"/>
        <v>2.9950000000000001</v>
      </c>
      <c r="L288" s="91">
        <v>2.9</v>
      </c>
      <c r="M288" s="91">
        <v>2.72</v>
      </c>
      <c r="N288" s="91">
        <v>2.92</v>
      </c>
      <c r="O288" s="91">
        <v>2.95</v>
      </c>
      <c r="P288" s="51">
        <f t="shared" si="90"/>
        <v>2.8724999999999996</v>
      </c>
      <c r="Q288" s="91">
        <v>2.68</v>
      </c>
      <c r="R288" s="91">
        <v>2.97</v>
      </c>
      <c r="S288" s="91"/>
      <c r="T288" s="91">
        <v>3.08</v>
      </c>
      <c r="U288" s="91">
        <v>2.93</v>
      </c>
      <c r="V288" s="51">
        <f t="shared" si="91"/>
        <v>2.915</v>
      </c>
      <c r="W288" s="91">
        <v>2.82</v>
      </c>
      <c r="X288" s="91">
        <v>2.93</v>
      </c>
      <c r="Y288" s="91">
        <v>2.97</v>
      </c>
      <c r="Z288" s="91">
        <v>3.09</v>
      </c>
      <c r="AA288" s="59">
        <f t="shared" si="92"/>
        <v>2.9525000000000001</v>
      </c>
      <c r="AB288" s="91">
        <v>2.98</v>
      </c>
      <c r="AC288" s="91">
        <v>2.83</v>
      </c>
      <c r="AD288" s="91">
        <v>2.96</v>
      </c>
      <c r="AE288" s="82">
        <v>2.9</v>
      </c>
      <c r="AF288" s="59">
        <f t="shared" si="93"/>
        <v>2.9175</v>
      </c>
      <c r="AG288" s="91">
        <v>2.68</v>
      </c>
      <c r="AH288" s="91">
        <v>3.16</v>
      </c>
      <c r="AI288" s="91">
        <v>3.28</v>
      </c>
      <c r="AJ288" s="92">
        <v>2.92</v>
      </c>
      <c r="AK288" s="92">
        <v>2.67</v>
      </c>
      <c r="AL288" s="59">
        <f t="shared" si="94"/>
        <v>3.0074999999999998</v>
      </c>
      <c r="AM288" s="92">
        <v>3.05</v>
      </c>
      <c r="AN288" s="92">
        <v>3.21</v>
      </c>
      <c r="AO288" s="92">
        <v>3.06</v>
      </c>
      <c r="AP288" s="92">
        <v>3.34</v>
      </c>
      <c r="AQ288" s="59">
        <f t="shared" si="95"/>
        <v>3.165</v>
      </c>
      <c r="AR288" s="120">
        <v>3</v>
      </c>
      <c r="AS288" s="92">
        <v>2.8</v>
      </c>
      <c r="AT288" s="92">
        <v>2.74</v>
      </c>
      <c r="AU288" s="92">
        <v>2.64</v>
      </c>
      <c r="AV288" s="81">
        <f t="shared" si="96"/>
        <v>2.7949999999999999</v>
      </c>
      <c r="AW288" s="92">
        <v>2.66</v>
      </c>
      <c r="AX288" s="92">
        <v>2.7</v>
      </c>
      <c r="AY288" s="92">
        <v>2.77</v>
      </c>
      <c r="AZ288" s="92">
        <v>2.96</v>
      </c>
      <c r="BA288" s="92">
        <v>3.07</v>
      </c>
      <c r="BB288" s="81">
        <f t="shared" si="97"/>
        <v>2.8319999999999999</v>
      </c>
      <c r="BC288" s="92">
        <v>2.9</v>
      </c>
      <c r="BD288" s="82">
        <v>2.94</v>
      </c>
      <c r="BE288" s="82">
        <v>3.15</v>
      </c>
      <c r="BF288" s="92">
        <v>3.23</v>
      </c>
      <c r="BG288" s="81">
        <f t="shared" si="98"/>
        <v>3.0550000000000002</v>
      </c>
      <c r="BH288" s="92">
        <v>3.23</v>
      </c>
      <c r="BI288" s="82"/>
      <c r="BJ288" s="82"/>
      <c r="BK288" s="92"/>
      <c r="BL288" s="81">
        <f t="shared" si="99"/>
        <v>3.23</v>
      </c>
      <c r="BM288" s="92"/>
      <c r="BN288" s="92"/>
      <c r="BO288" s="92"/>
      <c r="BP288" s="92"/>
      <c r="BQ288" s="92"/>
      <c r="BR288" s="81" t="e">
        <f t="shared" si="100"/>
        <v>#DIV/0!</v>
      </c>
    </row>
    <row r="289" spans="1:70" ht="12.75" customHeight="1" x14ac:dyDescent="0.25">
      <c r="A289" s="17" t="str">
        <f>VLOOKUP(F289,'Location List'!$A$2:$T$644,20,FALSE)</f>
        <v>Tim Kerum</v>
      </c>
      <c r="B289" s="17" t="str">
        <f>VLOOKUP(F289,'Location List'!$A$2:$T$644,19,FALSE)</f>
        <v>Troy Chaney</v>
      </c>
      <c r="C289" s="17" t="str">
        <f>VLOOKUP(F289,'Location List'!$A$2:$T$644,18,FALSE)</f>
        <v>Clarence Davidson</v>
      </c>
      <c r="D289" s="17" t="str">
        <f>VLOOKUP(F289,'Location List'!$A$2:$T$644,9,FALSE)</f>
        <v>LOUIS DEIGNAN</v>
      </c>
      <c r="E289" s="43" t="str">
        <f>VLOOKUP(F289,'Location List'!$A$2:$T$644,2,FALSE)</f>
        <v>PHOENIX</v>
      </c>
      <c r="F289" s="47">
        <v>621</v>
      </c>
      <c r="G289" s="91">
        <v>3.24</v>
      </c>
      <c r="H289" s="91">
        <v>3.04</v>
      </c>
      <c r="I289" s="91">
        <v>3.28</v>
      </c>
      <c r="J289" s="91">
        <v>3.09</v>
      </c>
      <c r="K289" s="51">
        <f t="shared" si="89"/>
        <v>3.1625000000000001</v>
      </c>
      <c r="L289" s="91">
        <v>3.06</v>
      </c>
      <c r="M289" s="91">
        <v>3.27</v>
      </c>
      <c r="N289" s="91">
        <v>3</v>
      </c>
      <c r="O289" s="91">
        <v>3.03</v>
      </c>
      <c r="P289" s="51">
        <f t="shared" si="90"/>
        <v>3.09</v>
      </c>
      <c r="Q289" s="91">
        <v>3.02</v>
      </c>
      <c r="R289" s="91">
        <v>3.07</v>
      </c>
      <c r="S289" s="91"/>
      <c r="T289" s="91">
        <v>3.08</v>
      </c>
      <c r="U289" s="91">
        <v>2.95</v>
      </c>
      <c r="V289" s="51">
        <f t="shared" si="91"/>
        <v>3.0300000000000002</v>
      </c>
      <c r="W289" s="91">
        <v>3.14</v>
      </c>
      <c r="X289" s="91">
        <v>3.05</v>
      </c>
      <c r="Y289" s="91">
        <v>3.2</v>
      </c>
      <c r="Z289" s="91">
        <v>2.97</v>
      </c>
      <c r="AA289" s="59">
        <f t="shared" si="92"/>
        <v>3.0900000000000003</v>
      </c>
      <c r="AB289" s="91">
        <v>3.02</v>
      </c>
      <c r="AC289" s="91">
        <v>2.96</v>
      </c>
      <c r="AD289" s="91">
        <v>3.05</v>
      </c>
      <c r="AE289" s="82">
        <v>3.07</v>
      </c>
      <c r="AF289" s="59">
        <f t="shared" si="93"/>
        <v>3.0250000000000004</v>
      </c>
      <c r="AG289" s="91">
        <v>3.31</v>
      </c>
      <c r="AH289" s="91">
        <v>3.2</v>
      </c>
      <c r="AI289" s="91">
        <v>3.2</v>
      </c>
      <c r="AJ289" s="92">
        <v>3.39</v>
      </c>
      <c r="AK289" s="92">
        <v>3.36</v>
      </c>
      <c r="AL289" s="59">
        <f t="shared" si="94"/>
        <v>3.2875000000000001</v>
      </c>
      <c r="AM289" s="92">
        <v>3.15</v>
      </c>
      <c r="AN289" s="92">
        <v>3.24</v>
      </c>
      <c r="AO289" s="92">
        <v>3.11</v>
      </c>
      <c r="AP289" s="92">
        <v>3.01</v>
      </c>
      <c r="AQ289" s="59">
        <f t="shared" si="95"/>
        <v>3.1274999999999999</v>
      </c>
      <c r="AR289" s="120">
        <v>3.01</v>
      </c>
      <c r="AS289" s="92">
        <v>3.09</v>
      </c>
      <c r="AT289" s="92">
        <v>3.04</v>
      </c>
      <c r="AU289" s="92">
        <v>2.95</v>
      </c>
      <c r="AV289" s="81">
        <f t="shared" si="96"/>
        <v>3.0225</v>
      </c>
      <c r="AW289" s="92">
        <v>2.87</v>
      </c>
      <c r="AX289" s="92">
        <v>3.09</v>
      </c>
      <c r="AY289" s="92">
        <v>2.94</v>
      </c>
      <c r="AZ289" s="92">
        <v>2.86</v>
      </c>
      <c r="BA289" s="92">
        <v>3.31</v>
      </c>
      <c r="BB289" s="81">
        <f t="shared" si="97"/>
        <v>3.0140000000000002</v>
      </c>
      <c r="BC289" s="92">
        <v>2.84</v>
      </c>
      <c r="BD289" s="82">
        <v>3.01</v>
      </c>
      <c r="BE289" s="82">
        <v>2.86</v>
      </c>
      <c r="BF289" s="92">
        <v>2.87</v>
      </c>
      <c r="BG289" s="81">
        <f t="shared" si="98"/>
        <v>2.8949999999999996</v>
      </c>
      <c r="BH289" s="92">
        <v>2.93</v>
      </c>
      <c r="BI289" s="82"/>
      <c r="BJ289" s="82"/>
      <c r="BK289" s="92"/>
      <c r="BL289" s="81">
        <f t="shared" si="99"/>
        <v>2.93</v>
      </c>
      <c r="BM289" s="92"/>
      <c r="BN289" s="92"/>
      <c r="BO289" s="92"/>
      <c r="BP289" s="92"/>
      <c r="BQ289" s="92"/>
      <c r="BR289" s="81" t="e">
        <f t="shared" si="100"/>
        <v>#DIV/0!</v>
      </c>
    </row>
    <row r="290" spans="1:70" ht="12.75" customHeight="1" x14ac:dyDescent="0.25">
      <c r="A290" s="17" t="str">
        <f>VLOOKUP(F290,'Location List'!$A$2:$T$644,20,FALSE)</f>
        <v>Tim Kerum</v>
      </c>
      <c r="B290" s="17" t="str">
        <f>VLOOKUP(F290,'Location List'!$A$2:$T$644,19,FALSE)</f>
        <v>Mike Seymour</v>
      </c>
      <c r="C290" s="17" t="str">
        <f>VLOOKUP(F290,'Location List'!$A$2:$T$644,18,FALSE)</f>
        <v>Devin Magle</v>
      </c>
      <c r="D290" s="17" t="str">
        <f>VLOOKUP(F290,'Location List'!$A$2:$T$644,9,FALSE)</f>
        <v>TONY REYNOLDS</v>
      </c>
      <c r="E290" s="43" t="str">
        <f>VLOOKUP(F290,'Location List'!$A$2:$T$644,2,FALSE)</f>
        <v>SILVERDALE</v>
      </c>
      <c r="F290" s="47">
        <v>622</v>
      </c>
      <c r="G290" s="91">
        <v>3.38</v>
      </c>
      <c r="H290" s="91">
        <v>3.17</v>
      </c>
      <c r="I290" s="91">
        <v>3.17</v>
      </c>
      <c r="J290" s="91">
        <v>3.2</v>
      </c>
      <c r="K290" s="51">
        <f t="shared" si="89"/>
        <v>3.2299999999999995</v>
      </c>
      <c r="L290" s="91">
        <v>3.25</v>
      </c>
      <c r="M290" s="91">
        <v>3.15</v>
      </c>
      <c r="N290" s="91">
        <v>3.24</v>
      </c>
      <c r="O290" s="91">
        <v>3.36</v>
      </c>
      <c r="P290" s="51">
        <f t="shared" si="90"/>
        <v>3.25</v>
      </c>
      <c r="Q290" s="91">
        <v>3.13</v>
      </c>
      <c r="R290" s="91">
        <v>3.2</v>
      </c>
      <c r="S290" s="91"/>
      <c r="T290" s="91">
        <v>3.31</v>
      </c>
      <c r="U290" s="91">
        <v>3.05</v>
      </c>
      <c r="V290" s="51">
        <f t="shared" si="91"/>
        <v>3.1725000000000003</v>
      </c>
      <c r="W290" s="91">
        <v>3.25</v>
      </c>
      <c r="X290" s="91">
        <v>3.23</v>
      </c>
      <c r="Y290" s="91">
        <v>3.36</v>
      </c>
      <c r="Z290" s="91">
        <v>3.28</v>
      </c>
      <c r="AA290" s="59">
        <f t="shared" si="92"/>
        <v>3.28</v>
      </c>
      <c r="AB290" s="91">
        <v>3.24</v>
      </c>
      <c r="AC290" s="91">
        <v>3.01</v>
      </c>
      <c r="AD290" s="91">
        <v>3.12</v>
      </c>
      <c r="AE290" s="82">
        <v>3.17</v>
      </c>
      <c r="AF290" s="59">
        <f t="shared" si="93"/>
        <v>3.1350000000000002</v>
      </c>
      <c r="AG290" s="91">
        <v>3.02</v>
      </c>
      <c r="AH290" s="91">
        <v>3.08</v>
      </c>
      <c r="AI290" s="91">
        <v>3.1</v>
      </c>
      <c r="AJ290" s="92">
        <v>3.06</v>
      </c>
      <c r="AK290" s="92">
        <v>3.01</v>
      </c>
      <c r="AL290" s="59">
        <f t="shared" si="94"/>
        <v>3.0625</v>
      </c>
      <c r="AM290" s="92">
        <v>2.98</v>
      </c>
      <c r="AN290" s="92">
        <v>3.16</v>
      </c>
      <c r="AO290" s="92">
        <v>2.96</v>
      </c>
      <c r="AP290" s="92">
        <v>3.01</v>
      </c>
      <c r="AQ290" s="59">
        <f t="shared" si="95"/>
        <v>3.0275000000000003</v>
      </c>
      <c r="AR290" s="120">
        <v>3.04</v>
      </c>
      <c r="AS290" s="92">
        <v>3.06</v>
      </c>
      <c r="AT290" s="92">
        <v>3.47</v>
      </c>
      <c r="AU290" s="92">
        <v>3.28</v>
      </c>
      <c r="AV290" s="81">
        <f t="shared" si="96"/>
        <v>3.2124999999999999</v>
      </c>
      <c r="AW290" s="92">
        <v>3.52</v>
      </c>
      <c r="AX290" s="92">
        <v>3.5</v>
      </c>
      <c r="AY290" s="92">
        <v>3.18</v>
      </c>
      <c r="AZ290" s="92">
        <v>3.36</v>
      </c>
      <c r="BA290" s="92">
        <v>3.24</v>
      </c>
      <c r="BB290" s="81">
        <f t="shared" si="97"/>
        <v>3.3599999999999994</v>
      </c>
      <c r="BC290" s="92">
        <v>3.13</v>
      </c>
      <c r="BD290" s="82">
        <v>3.15</v>
      </c>
      <c r="BE290" s="82">
        <v>3.16</v>
      </c>
      <c r="BF290" s="92">
        <v>3.18</v>
      </c>
      <c r="BG290" s="81">
        <f t="shared" si="98"/>
        <v>3.1549999999999998</v>
      </c>
      <c r="BH290" s="92">
        <v>3.11</v>
      </c>
      <c r="BI290" s="82"/>
      <c r="BJ290" s="82"/>
      <c r="BK290" s="92"/>
      <c r="BL290" s="81">
        <f t="shared" si="99"/>
        <v>3.11</v>
      </c>
      <c r="BM290" s="92"/>
      <c r="BN290" s="92"/>
      <c r="BO290" s="92"/>
      <c r="BP290" s="92"/>
      <c r="BQ290" s="92"/>
      <c r="BR290" s="81" t="e">
        <f t="shared" si="100"/>
        <v>#DIV/0!</v>
      </c>
    </row>
    <row r="291" spans="1:70" ht="12.75" customHeight="1" x14ac:dyDescent="0.25">
      <c r="A291" s="17" t="str">
        <f>VLOOKUP(F291,'Location List'!$A$2:$T$644,20,FALSE)</f>
        <v>Tim Kerum</v>
      </c>
      <c r="B291" s="17" t="str">
        <f>VLOOKUP(F291,'Location List'!$A$2:$T$644,19,FALSE)</f>
        <v>Mike Seymour</v>
      </c>
      <c r="C291" s="17" t="str">
        <f>VLOOKUP(F291,'Location List'!$A$2:$T$644,18,FALSE)</f>
        <v>Devin Magle</v>
      </c>
      <c r="D291" s="17" t="str">
        <f>VLOOKUP(F291,'Location List'!$A$2:$T$644,9,FALSE)</f>
        <v>TONY REYNOLDS</v>
      </c>
      <c r="E291" s="43" t="str">
        <f>VLOOKUP(F291,'Location List'!$A$2:$T$644,2,FALSE)</f>
        <v>TACOMA</v>
      </c>
      <c r="F291" s="47">
        <v>626</v>
      </c>
      <c r="G291" s="91">
        <v>3.13</v>
      </c>
      <c r="H291" s="91">
        <v>3.22</v>
      </c>
      <c r="I291" s="91">
        <v>3.14</v>
      </c>
      <c r="J291" s="91">
        <v>3.42</v>
      </c>
      <c r="K291" s="51">
        <f t="shared" si="89"/>
        <v>3.2275</v>
      </c>
      <c r="L291" s="91">
        <v>3.04</v>
      </c>
      <c r="M291" s="91">
        <v>3.15</v>
      </c>
      <c r="N291" s="91">
        <v>3.07</v>
      </c>
      <c r="O291" s="91">
        <v>2.98</v>
      </c>
      <c r="P291" s="51">
        <f t="shared" si="90"/>
        <v>3.06</v>
      </c>
      <c r="Q291" s="91">
        <v>3.01</v>
      </c>
      <c r="R291" s="91">
        <v>3.03</v>
      </c>
      <c r="S291" s="91"/>
      <c r="T291" s="91">
        <v>3.16</v>
      </c>
      <c r="U291" s="91">
        <v>3.05</v>
      </c>
      <c r="V291" s="51">
        <f t="shared" si="91"/>
        <v>3.0625</v>
      </c>
      <c r="W291" s="91">
        <v>2.95</v>
      </c>
      <c r="X291" s="91">
        <v>3.06</v>
      </c>
      <c r="Y291" s="91">
        <v>3.17</v>
      </c>
      <c r="Z291" s="91">
        <v>3.25</v>
      </c>
      <c r="AA291" s="59">
        <f t="shared" si="92"/>
        <v>3.1074999999999999</v>
      </c>
      <c r="AB291" s="91">
        <v>3.13</v>
      </c>
      <c r="AC291" s="91">
        <v>3.23</v>
      </c>
      <c r="AD291" s="91">
        <v>3.22</v>
      </c>
      <c r="AE291" s="82">
        <v>3.43</v>
      </c>
      <c r="AF291" s="59">
        <f t="shared" si="93"/>
        <v>3.2524999999999999</v>
      </c>
      <c r="AG291" s="91">
        <v>3.3</v>
      </c>
      <c r="AH291" s="91">
        <v>3.44</v>
      </c>
      <c r="AI291" s="91">
        <v>3.13</v>
      </c>
      <c r="AJ291" s="92">
        <v>3.25</v>
      </c>
      <c r="AK291" s="92">
        <v>3.12</v>
      </c>
      <c r="AL291" s="59">
        <f t="shared" si="94"/>
        <v>3.2350000000000003</v>
      </c>
      <c r="AM291" s="92">
        <v>3.28</v>
      </c>
      <c r="AN291" s="92">
        <v>3.27</v>
      </c>
      <c r="AO291" s="92">
        <v>2.88</v>
      </c>
      <c r="AP291" s="92">
        <v>2.92</v>
      </c>
      <c r="AQ291" s="59">
        <f t="shared" si="95"/>
        <v>3.0874999999999999</v>
      </c>
      <c r="AR291" s="120">
        <v>2.84</v>
      </c>
      <c r="AS291" s="92">
        <v>3</v>
      </c>
      <c r="AT291" s="92">
        <v>2.97</v>
      </c>
      <c r="AU291" s="92">
        <v>2.99</v>
      </c>
      <c r="AV291" s="81">
        <f t="shared" si="96"/>
        <v>2.95</v>
      </c>
      <c r="AW291" s="92">
        <v>3.01</v>
      </c>
      <c r="AX291" s="92">
        <v>2.77</v>
      </c>
      <c r="AY291" s="92">
        <v>3.04</v>
      </c>
      <c r="AZ291" s="92">
        <v>3.08</v>
      </c>
      <c r="BA291" s="92">
        <v>2.92</v>
      </c>
      <c r="BB291" s="81">
        <f t="shared" si="97"/>
        <v>2.964</v>
      </c>
      <c r="BC291" s="92">
        <v>2.95</v>
      </c>
      <c r="BD291" s="82">
        <v>3.13</v>
      </c>
      <c r="BE291" s="82">
        <v>2.97</v>
      </c>
      <c r="BF291" s="92">
        <v>3.41</v>
      </c>
      <c r="BG291" s="81">
        <f t="shared" si="98"/>
        <v>3.1150000000000002</v>
      </c>
      <c r="BH291" s="92">
        <v>3.26</v>
      </c>
      <c r="BI291" s="82"/>
      <c r="BJ291" s="82"/>
      <c r="BK291" s="92"/>
      <c r="BL291" s="81">
        <f t="shared" si="99"/>
        <v>3.26</v>
      </c>
      <c r="BM291" s="92"/>
      <c r="BN291" s="92"/>
      <c r="BO291" s="92"/>
      <c r="BP291" s="92"/>
      <c r="BQ291" s="92"/>
      <c r="BR291" s="81" t="e">
        <f t="shared" si="100"/>
        <v>#DIV/0!</v>
      </c>
    </row>
    <row r="292" spans="1:70" ht="12.75" customHeight="1" x14ac:dyDescent="0.25">
      <c r="A292" s="17" t="str">
        <f>VLOOKUP(F292,'Location List'!$A$2:$T$644,20,FALSE)</f>
        <v>Chris Kelly</v>
      </c>
      <c r="B292" s="17" t="str">
        <f>VLOOKUP(F292,'Location List'!$A$2:$T$644,19,FALSE)</f>
        <v>Chris Parenti</v>
      </c>
      <c r="C292" s="17" t="str">
        <f>VLOOKUP(F292,'Location List'!$A$2:$T$644,18,FALSE)</f>
        <v>Kyle Christophel</v>
      </c>
      <c r="D292" s="17" t="str">
        <f>VLOOKUP(F292,'Location List'!$A$2:$T$644,9,FALSE)</f>
        <v>MICHELE BEAVAN</v>
      </c>
      <c r="E292" s="43" t="str">
        <f>VLOOKUP(F292,'Location List'!$A$2:$T$644,2,FALSE)</f>
        <v>CHARLESTON</v>
      </c>
      <c r="F292" s="47">
        <v>628</v>
      </c>
      <c r="G292" s="91">
        <v>3.43</v>
      </c>
      <c r="H292" s="91">
        <v>3.32</v>
      </c>
      <c r="I292" s="91">
        <v>3.26</v>
      </c>
      <c r="J292" s="91">
        <v>2.97</v>
      </c>
      <c r="K292" s="51">
        <f t="shared" si="89"/>
        <v>3.2450000000000001</v>
      </c>
      <c r="L292" s="91">
        <v>3.11</v>
      </c>
      <c r="M292" s="91">
        <v>2.98</v>
      </c>
      <c r="N292" s="91">
        <v>2.93</v>
      </c>
      <c r="O292" s="91">
        <v>2.95</v>
      </c>
      <c r="P292" s="51">
        <f t="shared" si="90"/>
        <v>2.9924999999999997</v>
      </c>
      <c r="Q292" s="91">
        <v>2.88</v>
      </c>
      <c r="R292" s="91">
        <v>2.94</v>
      </c>
      <c r="S292" s="91"/>
      <c r="T292" s="91">
        <v>3.07</v>
      </c>
      <c r="U292" s="91">
        <v>2.92</v>
      </c>
      <c r="V292" s="51">
        <f t="shared" si="91"/>
        <v>2.9525000000000001</v>
      </c>
      <c r="W292" s="91">
        <v>3.1</v>
      </c>
      <c r="X292" s="91">
        <v>3.04</v>
      </c>
      <c r="Y292" s="91">
        <v>3.1</v>
      </c>
      <c r="Z292" s="91">
        <v>3.05</v>
      </c>
      <c r="AA292" s="59">
        <f t="shared" si="92"/>
        <v>3.0724999999999998</v>
      </c>
      <c r="AB292" s="91">
        <v>3.08</v>
      </c>
      <c r="AC292" s="91">
        <v>2.97</v>
      </c>
      <c r="AD292" s="91">
        <v>3.07</v>
      </c>
      <c r="AE292" s="82">
        <v>3.08</v>
      </c>
      <c r="AF292" s="59">
        <f t="shared" si="93"/>
        <v>3.0500000000000003</v>
      </c>
      <c r="AG292" s="91">
        <v>3.07</v>
      </c>
      <c r="AH292" s="91">
        <v>3.2</v>
      </c>
      <c r="AI292" s="91">
        <v>3.16</v>
      </c>
      <c r="AJ292" s="92">
        <v>3.1</v>
      </c>
      <c r="AK292" s="92">
        <v>3.14</v>
      </c>
      <c r="AL292" s="59">
        <f t="shared" si="94"/>
        <v>3.1500000000000004</v>
      </c>
      <c r="AM292" s="92">
        <v>3.09</v>
      </c>
      <c r="AN292" s="92">
        <v>3.19</v>
      </c>
      <c r="AO292" s="92">
        <v>2.97</v>
      </c>
      <c r="AP292" s="92">
        <v>2.88</v>
      </c>
      <c r="AQ292" s="59">
        <f t="shared" si="95"/>
        <v>3.0324999999999998</v>
      </c>
      <c r="AR292" s="120">
        <v>3.16</v>
      </c>
      <c r="AS292" s="92">
        <v>3.12</v>
      </c>
      <c r="AT292" s="92">
        <v>3.04</v>
      </c>
      <c r="AU292" s="92">
        <v>3.1</v>
      </c>
      <c r="AV292" s="81">
        <f t="shared" si="96"/>
        <v>3.105</v>
      </c>
      <c r="AW292" s="92">
        <v>3.08</v>
      </c>
      <c r="AX292" s="92">
        <v>2.91</v>
      </c>
      <c r="AY292" s="92">
        <v>2.98</v>
      </c>
      <c r="AZ292" s="92">
        <v>2.9</v>
      </c>
      <c r="BA292" s="92">
        <v>2.97</v>
      </c>
      <c r="BB292" s="81">
        <f t="shared" si="97"/>
        <v>2.9680000000000004</v>
      </c>
      <c r="BC292" s="92">
        <v>2.99</v>
      </c>
      <c r="BD292" s="82">
        <v>2.92</v>
      </c>
      <c r="BE292" s="82">
        <v>2.87</v>
      </c>
      <c r="BF292" s="92">
        <v>3.1</v>
      </c>
      <c r="BG292" s="81">
        <f t="shared" si="98"/>
        <v>2.97</v>
      </c>
      <c r="BH292" s="92">
        <v>2.8</v>
      </c>
      <c r="BI292" s="82"/>
      <c r="BJ292" s="82"/>
      <c r="BK292" s="92"/>
      <c r="BL292" s="81">
        <f t="shared" si="99"/>
        <v>2.8</v>
      </c>
      <c r="BM292" s="92"/>
      <c r="BN292" s="92"/>
      <c r="BO292" s="92"/>
      <c r="BP292" s="92"/>
      <c r="BQ292" s="92"/>
      <c r="BR292" s="81" t="e">
        <f t="shared" si="100"/>
        <v>#DIV/0!</v>
      </c>
    </row>
    <row r="293" spans="1:70" ht="12.75" customHeight="1" x14ac:dyDescent="0.25">
      <c r="A293" s="17" t="str">
        <f>VLOOKUP(F293,'Location List'!$A$2:$T$644,20,FALSE)</f>
        <v>Tim Kerum</v>
      </c>
      <c r="B293" s="17" t="str">
        <f>VLOOKUP(F293,'Location List'!$A$2:$T$644,19,FALSE)</f>
        <v>Troy Chaney</v>
      </c>
      <c r="C293" s="17" t="str">
        <f>VLOOKUP(F293,'Location List'!$A$2:$T$644,18,FALSE)</f>
        <v>Albino Ramirez</v>
      </c>
      <c r="D293" s="17" t="str">
        <f>VLOOKUP(F293,'Location List'!$A$2:$T$644,9,FALSE)</f>
        <v>Adam Shafran</v>
      </c>
      <c r="E293" s="43" t="str">
        <f>VLOOKUP(F293,'Location List'!$A$2:$T$644,2,FALSE)</f>
        <v>STOCKTON</v>
      </c>
      <c r="F293" s="47">
        <v>631</v>
      </c>
      <c r="G293" s="91">
        <v>3.28</v>
      </c>
      <c r="H293" s="91">
        <v>3.16</v>
      </c>
      <c r="I293" s="91">
        <v>3.08</v>
      </c>
      <c r="J293" s="91">
        <v>3.16</v>
      </c>
      <c r="K293" s="51">
        <f t="shared" si="89"/>
        <v>3.17</v>
      </c>
      <c r="L293" s="91">
        <v>3.32</v>
      </c>
      <c r="M293" s="91">
        <v>3.34</v>
      </c>
      <c r="N293" s="91">
        <v>3.25</v>
      </c>
      <c r="O293" s="91">
        <v>3.33</v>
      </c>
      <c r="P293" s="51">
        <f t="shared" si="90"/>
        <v>3.31</v>
      </c>
      <c r="Q293" s="91">
        <v>3.38</v>
      </c>
      <c r="R293" s="91">
        <v>3.12</v>
      </c>
      <c r="S293" s="91"/>
      <c r="T293" s="91">
        <v>3.09</v>
      </c>
      <c r="U293" s="91">
        <v>2.97</v>
      </c>
      <c r="V293" s="51">
        <f t="shared" si="91"/>
        <v>3.14</v>
      </c>
      <c r="W293" s="91">
        <v>3.05</v>
      </c>
      <c r="X293" s="91">
        <v>3</v>
      </c>
      <c r="Y293" s="91">
        <v>3.05</v>
      </c>
      <c r="Z293" s="91">
        <v>2.96</v>
      </c>
      <c r="AA293" s="59">
        <f t="shared" si="92"/>
        <v>3.0149999999999997</v>
      </c>
      <c r="AB293" s="91">
        <v>3.08</v>
      </c>
      <c r="AC293" s="91">
        <v>2.98</v>
      </c>
      <c r="AD293" s="91">
        <v>2.88</v>
      </c>
      <c r="AE293" s="82">
        <v>2.97</v>
      </c>
      <c r="AF293" s="59">
        <f t="shared" si="93"/>
        <v>2.9775000000000005</v>
      </c>
      <c r="AG293" s="91">
        <v>2.77</v>
      </c>
      <c r="AH293" s="91">
        <v>3.02</v>
      </c>
      <c r="AI293" s="91">
        <v>2.97</v>
      </c>
      <c r="AJ293" s="92">
        <v>3.06</v>
      </c>
      <c r="AK293" s="92">
        <v>2.98</v>
      </c>
      <c r="AL293" s="59">
        <f t="shared" si="94"/>
        <v>3.0075000000000003</v>
      </c>
      <c r="AM293" s="92">
        <v>3.08</v>
      </c>
      <c r="AN293" s="92">
        <v>3.06</v>
      </c>
      <c r="AO293" s="92">
        <v>3.07</v>
      </c>
      <c r="AP293" s="92">
        <v>3.13</v>
      </c>
      <c r="AQ293" s="59">
        <f t="shared" si="95"/>
        <v>3.085</v>
      </c>
      <c r="AR293" s="120">
        <v>3.18</v>
      </c>
      <c r="AS293" s="92">
        <v>3.33</v>
      </c>
      <c r="AT293" s="92">
        <v>3.08</v>
      </c>
      <c r="AU293" s="92">
        <v>3.12</v>
      </c>
      <c r="AV293" s="81">
        <f t="shared" si="96"/>
        <v>3.1775000000000002</v>
      </c>
      <c r="AW293" s="92">
        <v>3.04</v>
      </c>
      <c r="AX293" s="92">
        <v>3.11</v>
      </c>
      <c r="AY293" s="92">
        <v>3.09</v>
      </c>
      <c r="AZ293" s="92">
        <v>3.03</v>
      </c>
      <c r="BA293" s="92">
        <v>2.86</v>
      </c>
      <c r="BB293" s="81">
        <f t="shared" si="97"/>
        <v>3.0259999999999998</v>
      </c>
      <c r="BC293" s="92">
        <v>3.01</v>
      </c>
      <c r="BD293" s="82">
        <v>3.04</v>
      </c>
      <c r="BE293" s="82">
        <v>3.05</v>
      </c>
      <c r="BF293" s="92">
        <v>3.01</v>
      </c>
      <c r="BG293" s="81">
        <f t="shared" si="98"/>
        <v>3.0274999999999999</v>
      </c>
      <c r="BH293" s="92">
        <v>2.92</v>
      </c>
      <c r="BI293" s="82"/>
      <c r="BJ293" s="82"/>
      <c r="BK293" s="92"/>
      <c r="BL293" s="81">
        <f t="shared" si="99"/>
        <v>2.92</v>
      </c>
      <c r="BM293" s="92"/>
      <c r="BN293" s="92"/>
      <c r="BO293" s="92"/>
      <c r="BP293" s="92"/>
      <c r="BQ293" s="92"/>
      <c r="BR293" s="81" t="e">
        <f t="shared" si="100"/>
        <v>#DIV/0!</v>
      </c>
    </row>
    <row r="294" spans="1:70" ht="12.75" customHeight="1" x14ac:dyDescent="0.25">
      <c r="A294" s="17" t="str">
        <f>VLOOKUP(F294,'Location List'!$A$2:$T$644,20,FALSE)</f>
        <v>Tim Kerum</v>
      </c>
      <c r="B294" s="17" t="str">
        <f>VLOOKUP(F294,'Location List'!$A$2:$T$644,19,FALSE)</f>
        <v>Troy Chaney</v>
      </c>
      <c r="C294" s="17" t="str">
        <f>VLOOKUP(F294,'Location List'!$A$2:$T$644,18,FALSE)</f>
        <v>Albino Ramirez</v>
      </c>
      <c r="D294" s="17" t="str">
        <f>VLOOKUP(F294,'Location List'!$A$2:$T$644,9,FALSE)</f>
        <v>Adam Shafran</v>
      </c>
      <c r="E294" s="43" t="str">
        <f>VLOOKUP(F294,'Location List'!$A$2:$T$644,2,FALSE)</f>
        <v>ROSEVILLE</v>
      </c>
      <c r="F294" s="47">
        <v>633</v>
      </c>
      <c r="G294" s="91">
        <v>3.64</v>
      </c>
      <c r="H294" s="91">
        <v>3.69</v>
      </c>
      <c r="I294" s="91">
        <v>3.89</v>
      </c>
      <c r="J294" s="91">
        <v>3.76</v>
      </c>
      <c r="K294" s="51">
        <f t="shared" si="89"/>
        <v>3.7450000000000001</v>
      </c>
      <c r="L294" s="91">
        <v>4.5599999999999996</v>
      </c>
      <c r="M294" s="91">
        <v>3.87</v>
      </c>
      <c r="N294" s="91">
        <v>4.04</v>
      </c>
      <c r="O294" s="91">
        <v>3.68</v>
      </c>
      <c r="P294" s="51">
        <f t="shared" si="90"/>
        <v>4.0374999999999996</v>
      </c>
      <c r="Q294" s="91">
        <v>3.53</v>
      </c>
      <c r="R294" s="91">
        <v>3.52</v>
      </c>
      <c r="S294" s="91"/>
      <c r="T294" s="91">
        <v>3.55</v>
      </c>
      <c r="U294" s="91">
        <v>3.57</v>
      </c>
      <c r="V294" s="51">
        <f t="shared" si="91"/>
        <v>3.5425</v>
      </c>
      <c r="W294" s="91">
        <v>3.41</v>
      </c>
      <c r="X294" s="91">
        <v>3.43</v>
      </c>
      <c r="Y294" s="91">
        <v>3.58</v>
      </c>
      <c r="Z294" s="91">
        <v>3.45</v>
      </c>
      <c r="AA294" s="59">
        <f t="shared" si="92"/>
        <v>3.4675000000000002</v>
      </c>
      <c r="AB294" s="91">
        <v>3.3</v>
      </c>
      <c r="AC294" s="91">
        <v>3.33</v>
      </c>
      <c r="AD294" s="91">
        <v>3.44</v>
      </c>
      <c r="AE294" s="82">
        <v>3.36</v>
      </c>
      <c r="AF294" s="59">
        <f t="shared" si="93"/>
        <v>3.3574999999999999</v>
      </c>
      <c r="AG294" s="91">
        <v>3.33</v>
      </c>
      <c r="AH294" s="91">
        <v>3.25</v>
      </c>
      <c r="AI294" s="91">
        <v>3.33</v>
      </c>
      <c r="AJ294" s="92">
        <v>3.2</v>
      </c>
      <c r="AK294" s="92">
        <v>3.27</v>
      </c>
      <c r="AL294" s="59">
        <f t="shared" si="94"/>
        <v>3.2625000000000002</v>
      </c>
      <c r="AM294" s="92">
        <v>3.31</v>
      </c>
      <c r="AN294" s="92">
        <v>3.37</v>
      </c>
      <c r="AO294" s="92">
        <v>3.63</v>
      </c>
      <c r="AP294" s="92">
        <v>3.46</v>
      </c>
      <c r="AQ294" s="59">
        <f t="shared" si="95"/>
        <v>3.4424999999999999</v>
      </c>
      <c r="AR294" s="120">
        <v>3.26</v>
      </c>
      <c r="AS294" s="92">
        <v>3.26</v>
      </c>
      <c r="AT294" s="92">
        <v>3.18</v>
      </c>
      <c r="AU294" s="92">
        <v>3.61</v>
      </c>
      <c r="AV294" s="81">
        <f t="shared" si="96"/>
        <v>3.3274999999999997</v>
      </c>
      <c r="AW294" s="92">
        <v>3.23</v>
      </c>
      <c r="AX294" s="92">
        <v>3.15</v>
      </c>
      <c r="AY294" s="92">
        <v>3.18</v>
      </c>
      <c r="AZ294" s="92">
        <v>3.28</v>
      </c>
      <c r="BA294" s="92">
        <v>3.1</v>
      </c>
      <c r="BB294" s="81">
        <f t="shared" si="97"/>
        <v>3.1879999999999997</v>
      </c>
      <c r="BC294" s="92">
        <v>3.28</v>
      </c>
      <c r="BD294" s="82">
        <v>3.02</v>
      </c>
      <c r="BE294" s="82">
        <v>2.99</v>
      </c>
      <c r="BF294" s="92">
        <v>3.06</v>
      </c>
      <c r="BG294" s="81">
        <f t="shared" si="98"/>
        <v>3.0874999999999999</v>
      </c>
      <c r="BH294" s="92">
        <v>3.51</v>
      </c>
      <c r="BI294" s="82"/>
      <c r="BJ294" s="82"/>
      <c r="BK294" s="92"/>
      <c r="BL294" s="81">
        <f t="shared" si="99"/>
        <v>3.51</v>
      </c>
      <c r="BM294" s="92"/>
      <c r="BN294" s="92"/>
      <c r="BO294" s="92"/>
      <c r="BP294" s="92"/>
      <c r="BQ294" s="92"/>
      <c r="BR294" s="81" t="e">
        <f t="shared" si="100"/>
        <v>#DIV/0!</v>
      </c>
    </row>
    <row r="295" spans="1:70" ht="12.75" customHeight="1" x14ac:dyDescent="0.25">
      <c r="A295" s="17" t="str">
        <f>VLOOKUP(F295,'Location List'!$A$2:$T$644,20,FALSE)</f>
        <v>Tim Kerum</v>
      </c>
      <c r="B295" s="17" t="str">
        <f>VLOOKUP(F295,'Location List'!$A$2:$T$644,19,FALSE)</f>
        <v>Troy Chaney</v>
      </c>
      <c r="C295" s="17" t="str">
        <f>VLOOKUP(F295,'Location List'!$A$2:$T$644,18,FALSE)</f>
        <v>Manuel Lopez</v>
      </c>
      <c r="D295" s="17" t="str">
        <f>VLOOKUP(F295,'Location List'!$A$2:$T$644,9,FALSE)</f>
        <v>OCTAVIO CASTANEDA</v>
      </c>
      <c r="E295" s="43" t="str">
        <f>VLOOKUP(F295,'Location List'!$A$2:$T$644,2,FALSE)</f>
        <v>GLENDALE</v>
      </c>
      <c r="F295" s="47">
        <v>634</v>
      </c>
      <c r="G295" s="91">
        <v>2.85</v>
      </c>
      <c r="H295" s="91">
        <v>2.93</v>
      </c>
      <c r="I295" s="91">
        <v>2.89</v>
      </c>
      <c r="J295" s="91">
        <v>3.04</v>
      </c>
      <c r="K295" s="51">
        <f t="shared" si="89"/>
        <v>2.9275000000000002</v>
      </c>
      <c r="L295" s="91">
        <v>3.21</v>
      </c>
      <c r="M295" s="91">
        <v>3.32</v>
      </c>
      <c r="N295" s="91">
        <v>3.15</v>
      </c>
      <c r="O295" s="91">
        <v>2.94</v>
      </c>
      <c r="P295" s="51">
        <f t="shared" si="90"/>
        <v>3.1549999999999998</v>
      </c>
      <c r="Q295" s="91">
        <v>2.67</v>
      </c>
      <c r="R295" s="91">
        <v>2.83</v>
      </c>
      <c r="S295" s="91"/>
      <c r="T295" s="91">
        <v>2.83</v>
      </c>
      <c r="U295" s="91">
        <v>2.85</v>
      </c>
      <c r="V295" s="51">
        <f t="shared" si="91"/>
        <v>2.7949999999999999</v>
      </c>
      <c r="W295" s="91">
        <v>2.97</v>
      </c>
      <c r="X295" s="91">
        <v>3.13</v>
      </c>
      <c r="Y295" s="91">
        <v>2.9</v>
      </c>
      <c r="Z295" s="91">
        <v>2.77</v>
      </c>
      <c r="AA295" s="59">
        <f t="shared" si="92"/>
        <v>2.9424999999999999</v>
      </c>
      <c r="AB295" s="91">
        <v>2.9</v>
      </c>
      <c r="AC295" s="91">
        <v>2.97</v>
      </c>
      <c r="AD295" s="91">
        <v>2.83</v>
      </c>
      <c r="AE295" s="82">
        <v>2.76</v>
      </c>
      <c r="AF295" s="59">
        <f t="shared" si="93"/>
        <v>2.8649999999999998</v>
      </c>
      <c r="AG295" s="91">
        <v>2.8</v>
      </c>
      <c r="AH295" s="91">
        <v>2.77</v>
      </c>
      <c r="AI295" s="91">
        <v>2.86</v>
      </c>
      <c r="AJ295" s="92">
        <v>2.83</v>
      </c>
      <c r="AK295" s="92">
        <v>2.91</v>
      </c>
      <c r="AL295" s="59">
        <f t="shared" si="94"/>
        <v>2.8425000000000002</v>
      </c>
      <c r="AM295" s="92">
        <v>3.05</v>
      </c>
      <c r="AN295" s="92">
        <v>2.86</v>
      </c>
      <c r="AO295" s="92">
        <v>2.84</v>
      </c>
      <c r="AP295" s="92">
        <v>2.99</v>
      </c>
      <c r="AQ295" s="59">
        <f t="shared" si="95"/>
        <v>2.9350000000000001</v>
      </c>
      <c r="AR295" s="120">
        <v>2.94</v>
      </c>
      <c r="AS295" s="92">
        <v>3</v>
      </c>
      <c r="AT295" s="92">
        <v>2.81</v>
      </c>
      <c r="AU295" s="92">
        <v>2.79</v>
      </c>
      <c r="AV295" s="81">
        <f t="shared" si="96"/>
        <v>2.8849999999999998</v>
      </c>
      <c r="AW295" s="92">
        <v>2.88</v>
      </c>
      <c r="AX295" s="92">
        <v>2.93</v>
      </c>
      <c r="AY295" s="92">
        <v>2.87</v>
      </c>
      <c r="AZ295" s="92">
        <v>2.82</v>
      </c>
      <c r="BA295" s="92">
        <v>3.05</v>
      </c>
      <c r="BB295" s="81">
        <f t="shared" si="97"/>
        <v>2.91</v>
      </c>
      <c r="BC295" s="92">
        <v>3.02</v>
      </c>
      <c r="BD295" s="82">
        <v>3.41</v>
      </c>
      <c r="BE295" s="82">
        <v>3.41</v>
      </c>
      <c r="BF295" s="92">
        <v>3.23</v>
      </c>
      <c r="BG295" s="81">
        <f t="shared" si="98"/>
        <v>3.2675000000000001</v>
      </c>
      <c r="BH295" s="92">
        <v>3.19</v>
      </c>
      <c r="BI295" s="82"/>
      <c r="BJ295" s="82"/>
      <c r="BK295" s="92"/>
      <c r="BL295" s="81">
        <f t="shared" si="99"/>
        <v>3.19</v>
      </c>
      <c r="BM295" s="92"/>
      <c r="BN295" s="92"/>
      <c r="BO295" s="92"/>
      <c r="BP295" s="92"/>
      <c r="BQ295" s="92"/>
      <c r="BR295" s="81" t="e">
        <f t="shared" si="100"/>
        <v>#DIV/0!</v>
      </c>
    </row>
    <row r="296" spans="1:70" ht="12.75" customHeight="1" x14ac:dyDescent="0.25">
      <c r="A296" s="17" t="str">
        <f>VLOOKUP(F296,'Location List'!$A$2:$T$644,20,FALSE)</f>
        <v>Bill Eich</v>
      </c>
      <c r="B296" s="17" t="str">
        <f>VLOOKUP(F296,'Location List'!$A$2:$T$644,19,FALSE)</f>
        <v>Dennis Morgan</v>
      </c>
      <c r="C296" s="17" t="str">
        <f>VLOOKUP(F296,'Location List'!$A$2:$T$644,18,FALSE)</f>
        <v>Wayne Rough</v>
      </c>
      <c r="D296" s="17" t="str">
        <f>VLOOKUP(F296,'Location List'!$A$2:$T$644,9,FALSE)</f>
        <v>HASHEM SAADAT</v>
      </c>
      <c r="E296" s="43" t="str">
        <f>VLOOKUP(F296,'Location List'!$A$2:$T$644,2,FALSE)</f>
        <v>GASTONIA</v>
      </c>
      <c r="F296" s="47">
        <v>635</v>
      </c>
      <c r="G296" s="91">
        <v>3.3</v>
      </c>
      <c r="H296" s="91">
        <v>3.38</v>
      </c>
      <c r="I296" s="91">
        <v>3.41</v>
      </c>
      <c r="J296" s="91">
        <v>3.26</v>
      </c>
      <c r="K296" s="51">
        <f t="shared" si="89"/>
        <v>3.3374999999999999</v>
      </c>
      <c r="L296" s="91">
        <v>3.71</v>
      </c>
      <c r="M296" s="91">
        <v>3.34</v>
      </c>
      <c r="N296" s="91">
        <v>3.37</v>
      </c>
      <c r="O296" s="91">
        <v>3.35</v>
      </c>
      <c r="P296" s="51">
        <f t="shared" si="90"/>
        <v>3.4424999999999999</v>
      </c>
      <c r="Q296" s="91">
        <v>3.31</v>
      </c>
      <c r="R296" s="91">
        <v>3.27</v>
      </c>
      <c r="S296" s="91"/>
      <c r="T296" s="91">
        <v>3.57</v>
      </c>
      <c r="U296" s="91">
        <v>3.56</v>
      </c>
      <c r="V296" s="51">
        <f t="shared" si="91"/>
        <v>3.4275000000000002</v>
      </c>
      <c r="W296" s="91">
        <v>3.19</v>
      </c>
      <c r="X296" s="91">
        <v>3.22</v>
      </c>
      <c r="Y296" s="91">
        <v>3.14</v>
      </c>
      <c r="Z296" s="91">
        <v>3.08</v>
      </c>
      <c r="AA296" s="59">
        <f t="shared" si="92"/>
        <v>3.1575000000000002</v>
      </c>
      <c r="AB296" s="91">
        <v>3.17</v>
      </c>
      <c r="AC296" s="91">
        <v>3.13</v>
      </c>
      <c r="AD296" s="91">
        <v>2.94</v>
      </c>
      <c r="AE296" s="82">
        <v>3.18</v>
      </c>
      <c r="AF296" s="59">
        <f t="shared" si="93"/>
        <v>3.105</v>
      </c>
      <c r="AG296" s="91">
        <v>3.35</v>
      </c>
      <c r="AH296" s="91">
        <v>3.3</v>
      </c>
      <c r="AI296" s="91">
        <v>3.25</v>
      </c>
      <c r="AJ296" s="92">
        <v>3.92</v>
      </c>
      <c r="AK296" s="92">
        <v>3.41</v>
      </c>
      <c r="AL296" s="59">
        <f t="shared" si="94"/>
        <v>3.4699999999999998</v>
      </c>
      <c r="AM296" s="92">
        <v>3.02</v>
      </c>
      <c r="AN296" s="92">
        <v>3.06</v>
      </c>
      <c r="AO296" s="92">
        <v>2.99</v>
      </c>
      <c r="AP296" s="92">
        <v>3.04</v>
      </c>
      <c r="AQ296" s="59">
        <f t="shared" si="95"/>
        <v>3.0274999999999999</v>
      </c>
      <c r="AR296" s="120">
        <v>3.13</v>
      </c>
      <c r="AS296" s="92">
        <v>2.95</v>
      </c>
      <c r="AT296" s="92">
        <v>3.19</v>
      </c>
      <c r="AU296" s="92">
        <v>3.15</v>
      </c>
      <c r="AV296" s="81">
        <f t="shared" si="96"/>
        <v>3.105</v>
      </c>
      <c r="AW296" s="92">
        <v>2.96</v>
      </c>
      <c r="AX296" s="92">
        <v>3.06</v>
      </c>
      <c r="AY296" s="92">
        <v>3.25</v>
      </c>
      <c r="AZ296" s="92">
        <v>3.09</v>
      </c>
      <c r="BA296" s="92">
        <v>2.99</v>
      </c>
      <c r="BB296" s="81">
        <f t="shared" si="97"/>
        <v>3.07</v>
      </c>
      <c r="BC296" s="92">
        <v>3.13</v>
      </c>
      <c r="BD296" s="82">
        <v>3.12</v>
      </c>
      <c r="BE296" s="82">
        <v>3.16</v>
      </c>
      <c r="BF296" s="92">
        <v>3.23</v>
      </c>
      <c r="BG296" s="81">
        <f t="shared" si="98"/>
        <v>3.16</v>
      </c>
      <c r="BH296" s="92">
        <v>2.97</v>
      </c>
      <c r="BI296" s="82"/>
      <c r="BJ296" s="82"/>
      <c r="BK296" s="92"/>
      <c r="BL296" s="81">
        <f t="shared" si="99"/>
        <v>2.97</v>
      </c>
      <c r="BM296" s="92"/>
      <c r="BN296" s="92"/>
      <c r="BO296" s="92"/>
      <c r="BP296" s="92"/>
      <c r="BQ296" s="92"/>
      <c r="BR296" s="81" t="e">
        <f t="shared" si="100"/>
        <v>#DIV/0!</v>
      </c>
    </row>
    <row r="297" spans="1:70" ht="12.75" customHeight="1" x14ac:dyDescent="0.25">
      <c r="A297" s="17" t="str">
        <f>VLOOKUP(F297,'Location List'!$A$2:$T$644,20,FALSE)</f>
        <v>Bill Eich</v>
      </c>
      <c r="B297" s="17" t="str">
        <f>VLOOKUP(F297,'Location List'!$A$2:$T$644,19,FALSE)</f>
        <v>Dennis Morgan</v>
      </c>
      <c r="C297" s="17" t="str">
        <f>VLOOKUP(F297,'Location List'!$A$2:$T$644,18,FALSE)</f>
        <v>Sean Brady</v>
      </c>
      <c r="D297" s="17" t="str">
        <f>VLOOKUP(F297,'Location List'!$A$2:$T$644,9,FALSE)</f>
        <v>HASHEM SAADAT</v>
      </c>
      <c r="E297" s="43" t="str">
        <f>VLOOKUP(F297,'Location List'!$A$2:$T$644,2,FALSE)</f>
        <v>RALEIGH</v>
      </c>
      <c r="F297" s="47">
        <v>636</v>
      </c>
      <c r="G297" s="91">
        <v>2.96</v>
      </c>
      <c r="H297" s="91">
        <v>2.96</v>
      </c>
      <c r="I297" s="91">
        <v>2.9</v>
      </c>
      <c r="J297" s="91">
        <v>2.93</v>
      </c>
      <c r="K297" s="51">
        <f t="shared" si="89"/>
        <v>2.9375</v>
      </c>
      <c r="L297" s="91">
        <v>2.7</v>
      </c>
      <c r="M297" s="91">
        <v>2.81</v>
      </c>
      <c r="N297" s="91">
        <v>3.18</v>
      </c>
      <c r="O297" s="91">
        <v>2.95</v>
      </c>
      <c r="P297" s="51">
        <f t="shared" si="90"/>
        <v>2.91</v>
      </c>
      <c r="Q297" s="91">
        <v>2.95</v>
      </c>
      <c r="R297" s="91">
        <v>2.94</v>
      </c>
      <c r="S297" s="91"/>
      <c r="T297" s="91">
        <v>2.99</v>
      </c>
      <c r="U297" s="91">
        <v>3.04</v>
      </c>
      <c r="V297" s="51">
        <f t="shared" si="91"/>
        <v>2.9800000000000004</v>
      </c>
      <c r="W297" s="91">
        <v>3.04</v>
      </c>
      <c r="X297" s="91">
        <v>3.21</v>
      </c>
      <c r="Y297" s="91">
        <v>2.97</v>
      </c>
      <c r="Z297" s="91">
        <v>2.87</v>
      </c>
      <c r="AA297" s="59">
        <f t="shared" si="92"/>
        <v>3.0225</v>
      </c>
      <c r="AB297" s="91">
        <v>2.98</v>
      </c>
      <c r="AC297" s="91">
        <v>3.13</v>
      </c>
      <c r="AD297" s="91">
        <v>3.36</v>
      </c>
      <c r="AE297" s="82">
        <v>3.09</v>
      </c>
      <c r="AF297" s="59">
        <f t="shared" si="93"/>
        <v>3.1399999999999997</v>
      </c>
      <c r="AG297" s="91">
        <v>3.22</v>
      </c>
      <c r="AH297" s="91">
        <v>2.91</v>
      </c>
      <c r="AI297" s="91">
        <v>3.19</v>
      </c>
      <c r="AJ297" s="92">
        <v>2.98</v>
      </c>
      <c r="AK297" s="92">
        <v>2.92</v>
      </c>
      <c r="AL297" s="59">
        <f t="shared" si="94"/>
        <v>3</v>
      </c>
      <c r="AM297" s="92">
        <v>2.88</v>
      </c>
      <c r="AN297" s="92">
        <v>2.85</v>
      </c>
      <c r="AO297" s="92">
        <v>2.91</v>
      </c>
      <c r="AP297" s="92">
        <v>2.91</v>
      </c>
      <c r="AQ297" s="59">
        <f t="shared" si="95"/>
        <v>2.8875000000000002</v>
      </c>
      <c r="AR297" s="120">
        <v>3.06</v>
      </c>
      <c r="AS297" s="92">
        <v>3.14</v>
      </c>
      <c r="AT297" s="92">
        <v>3.09</v>
      </c>
      <c r="AU297" s="92">
        <v>3.16</v>
      </c>
      <c r="AV297" s="81">
        <f t="shared" si="96"/>
        <v>3.1124999999999998</v>
      </c>
      <c r="AW297" s="92">
        <v>3.1</v>
      </c>
      <c r="AX297" s="92">
        <v>2.99</v>
      </c>
      <c r="AY297" s="92">
        <v>2.83</v>
      </c>
      <c r="AZ297" s="92">
        <v>2.89</v>
      </c>
      <c r="BA297" s="92">
        <v>2.98</v>
      </c>
      <c r="BB297" s="81">
        <f t="shared" si="97"/>
        <v>2.9580000000000002</v>
      </c>
      <c r="BC297" s="92">
        <v>3.1</v>
      </c>
      <c r="BD297" s="82">
        <v>2.94</v>
      </c>
      <c r="BE297" s="82">
        <v>2.8</v>
      </c>
      <c r="BF297" s="92">
        <v>2.82</v>
      </c>
      <c r="BG297" s="81">
        <f t="shared" si="98"/>
        <v>2.915</v>
      </c>
      <c r="BH297" s="92">
        <v>2.87</v>
      </c>
      <c r="BI297" s="82"/>
      <c r="BJ297" s="82"/>
      <c r="BK297" s="92"/>
      <c r="BL297" s="81">
        <f t="shared" si="99"/>
        <v>2.87</v>
      </c>
      <c r="BM297" s="92"/>
      <c r="BN297" s="92"/>
      <c r="BO297" s="92"/>
      <c r="BP297" s="92"/>
      <c r="BQ297" s="92"/>
      <c r="BR297" s="81" t="e">
        <f t="shared" si="100"/>
        <v>#DIV/0!</v>
      </c>
    </row>
    <row r="298" spans="1:70" ht="12.75" customHeight="1" x14ac:dyDescent="0.25">
      <c r="A298" s="17" t="str">
        <f>VLOOKUP(F298,'Location List'!$A$2:$T$644,20,FALSE)</f>
        <v>Bill Eich</v>
      </c>
      <c r="B298" s="17" t="str">
        <f>VLOOKUP(F298,'Location List'!$A$2:$T$644,19,FALSE)</f>
        <v>Dennis Morgan</v>
      </c>
      <c r="C298" s="17" t="str">
        <f>VLOOKUP(F298,'Location List'!$A$2:$T$644,18,FALSE)</f>
        <v>Sean Brady</v>
      </c>
      <c r="D298" s="17" t="str">
        <f>VLOOKUP(F298,'Location List'!$A$2:$T$644,9,FALSE)</f>
        <v>HASHEM SAADAT</v>
      </c>
      <c r="E298" s="43" t="str">
        <f>VLOOKUP(F298,'Location List'!$A$2:$T$644,2,FALSE)</f>
        <v>GREENSBORO</v>
      </c>
      <c r="F298" s="47">
        <v>637</v>
      </c>
      <c r="G298" s="91">
        <v>2.91</v>
      </c>
      <c r="H298" s="91">
        <v>2.81</v>
      </c>
      <c r="I298" s="91">
        <v>2.93</v>
      </c>
      <c r="J298" s="91">
        <v>2.95</v>
      </c>
      <c r="K298" s="51">
        <f t="shared" si="89"/>
        <v>2.9000000000000004</v>
      </c>
      <c r="L298" s="91">
        <v>2.89</v>
      </c>
      <c r="M298" s="91">
        <v>3.06</v>
      </c>
      <c r="N298" s="91">
        <v>2.94</v>
      </c>
      <c r="O298" s="91">
        <v>3.86</v>
      </c>
      <c r="P298" s="51">
        <f t="shared" si="90"/>
        <v>3.1875</v>
      </c>
      <c r="Q298" s="91">
        <v>3.04</v>
      </c>
      <c r="R298" s="91">
        <v>2.97</v>
      </c>
      <c r="S298" s="91"/>
      <c r="T298" s="91">
        <v>3</v>
      </c>
      <c r="U298" s="91">
        <v>2.99</v>
      </c>
      <c r="V298" s="51">
        <f t="shared" si="91"/>
        <v>3</v>
      </c>
      <c r="W298" s="91">
        <v>2.84</v>
      </c>
      <c r="X298" s="91">
        <v>2.92</v>
      </c>
      <c r="Y298" s="91">
        <v>2.85</v>
      </c>
      <c r="Z298" s="91">
        <v>2.94</v>
      </c>
      <c r="AA298" s="59">
        <f t="shared" si="92"/>
        <v>2.8874999999999997</v>
      </c>
      <c r="AB298" s="91">
        <v>3.66</v>
      </c>
      <c r="AC298" s="91">
        <v>3</v>
      </c>
      <c r="AD298" s="91">
        <v>2.96</v>
      </c>
      <c r="AE298" s="82">
        <v>3.12</v>
      </c>
      <c r="AF298" s="59">
        <f t="shared" si="93"/>
        <v>3.1850000000000005</v>
      </c>
      <c r="AG298" s="91">
        <v>3.1</v>
      </c>
      <c r="AH298" s="91">
        <v>2.94</v>
      </c>
      <c r="AI298" s="91">
        <v>3.1</v>
      </c>
      <c r="AJ298" s="92">
        <v>3.22</v>
      </c>
      <c r="AK298" s="92">
        <v>3.04</v>
      </c>
      <c r="AL298" s="59">
        <f t="shared" si="94"/>
        <v>3.0750000000000002</v>
      </c>
      <c r="AM298" s="92">
        <v>2.94</v>
      </c>
      <c r="AN298" s="92">
        <v>3.12</v>
      </c>
      <c r="AO298" s="92">
        <v>3.1</v>
      </c>
      <c r="AP298" s="92">
        <v>3.08</v>
      </c>
      <c r="AQ298" s="59">
        <f t="shared" si="95"/>
        <v>3.06</v>
      </c>
      <c r="AR298" s="120">
        <v>2.95</v>
      </c>
      <c r="AS298" s="92">
        <v>3.43</v>
      </c>
      <c r="AT298" s="92">
        <v>3.06</v>
      </c>
      <c r="AU298" s="92">
        <v>3.03</v>
      </c>
      <c r="AV298" s="81">
        <f t="shared" si="96"/>
        <v>3.1175000000000002</v>
      </c>
      <c r="AW298" s="92">
        <v>2.98</v>
      </c>
      <c r="AX298" s="92">
        <v>2.79</v>
      </c>
      <c r="AY298" s="92">
        <v>3.08</v>
      </c>
      <c r="AZ298" s="92">
        <v>3.37</v>
      </c>
      <c r="BA298" s="92">
        <v>3.16</v>
      </c>
      <c r="BB298" s="81">
        <f t="shared" si="97"/>
        <v>3.0759999999999996</v>
      </c>
      <c r="BC298" s="92">
        <v>3.05</v>
      </c>
      <c r="BD298" s="82">
        <v>3.24</v>
      </c>
      <c r="BE298" s="82">
        <v>3.16</v>
      </c>
      <c r="BF298" s="92">
        <v>3.1</v>
      </c>
      <c r="BG298" s="81">
        <f t="shared" si="98"/>
        <v>3.1374999999999997</v>
      </c>
      <c r="BH298" s="92">
        <v>3.59</v>
      </c>
      <c r="BI298" s="82"/>
      <c r="BJ298" s="82"/>
      <c r="BK298" s="92"/>
      <c r="BL298" s="81">
        <f t="shared" si="99"/>
        <v>3.59</v>
      </c>
      <c r="BM298" s="92"/>
      <c r="BN298" s="92"/>
      <c r="BO298" s="92"/>
      <c r="BP298" s="92"/>
      <c r="BQ298" s="92"/>
      <c r="BR298" s="81" t="e">
        <f t="shared" si="100"/>
        <v>#DIV/0!</v>
      </c>
    </row>
    <row r="299" spans="1:70" ht="12.75" customHeight="1" x14ac:dyDescent="0.25">
      <c r="A299" s="17" t="str">
        <f>VLOOKUP(F299,'Location List'!$A$2:$T$644,20,FALSE)</f>
        <v>Bill Eich</v>
      </c>
      <c r="B299" s="17" t="str">
        <f>VLOOKUP(F299,'Location List'!$A$2:$T$644,19,FALSE)</f>
        <v>Dennis Morgan</v>
      </c>
      <c r="C299" s="17" t="str">
        <f>VLOOKUP(F299,'Location List'!$A$2:$T$644,18,FALSE)</f>
        <v>David Jacobs</v>
      </c>
      <c r="D299" s="17" t="str">
        <f>VLOOKUP(F299,'Location List'!$A$2:$T$644,9,FALSE)</f>
        <v>JIM HAMBLEN</v>
      </c>
      <c r="E299" s="43" t="str">
        <f>VLOOKUP(F299,'Location List'!$A$2:$T$644,2,FALSE)</f>
        <v>ASHEVILLE</v>
      </c>
      <c r="F299" s="47">
        <v>638</v>
      </c>
      <c r="G299" s="91">
        <v>3.81</v>
      </c>
      <c r="H299" s="91">
        <v>3.93</v>
      </c>
      <c r="I299" s="91">
        <v>3.53</v>
      </c>
      <c r="J299" s="91">
        <v>3.28</v>
      </c>
      <c r="K299" s="51">
        <f t="shared" si="89"/>
        <v>3.6374999999999997</v>
      </c>
      <c r="L299" s="91">
        <v>3.52</v>
      </c>
      <c r="M299" s="91">
        <v>3.35</v>
      </c>
      <c r="N299" s="91">
        <v>3</v>
      </c>
      <c r="O299" s="91">
        <v>2.93</v>
      </c>
      <c r="P299" s="51">
        <f t="shared" si="90"/>
        <v>3.2</v>
      </c>
      <c r="Q299" s="91">
        <v>2.84</v>
      </c>
      <c r="R299" s="91">
        <v>2.84</v>
      </c>
      <c r="S299" s="91"/>
      <c r="T299" s="91">
        <v>2.79</v>
      </c>
      <c r="U299" s="91">
        <v>2.89</v>
      </c>
      <c r="V299" s="51">
        <f t="shared" si="91"/>
        <v>2.84</v>
      </c>
      <c r="W299" s="91">
        <v>3.44</v>
      </c>
      <c r="X299" s="91">
        <v>2.95</v>
      </c>
      <c r="Y299" s="91">
        <v>3.02</v>
      </c>
      <c r="Z299" s="91">
        <v>2.95</v>
      </c>
      <c r="AA299" s="59">
        <f t="shared" si="92"/>
        <v>3.09</v>
      </c>
      <c r="AB299" s="91">
        <v>2.87</v>
      </c>
      <c r="AC299" s="91">
        <v>2.89</v>
      </c>
      <c r="AD299" s="91">
        <v>2.93</v>
      </c>
      <c r="AE299" s="82">
        <v>2.9</v>
      </c>
      <c r="AF299" s="59">
        <f t="shared" si="93"/>
        <v>2.8975</v>
      </c>
      <c r="AG299" s="91">
        <v>2.99</v>
      </c>
      <c r="AH299" s="91">
        <v>3</v>
      </c>
      <c r="AI299" s="91">
        <v>3.19</v>
      </c>
      <c r="AJ299" s="92">
        <v>3.21</v>
      </c>
      <c r="AK299" s="92">
        <v>3.39</v>
      </c>
      <c r="AL299" s="59">
        <f t="shared" si="94"/>
        <v>3.1974999999999998</v>
      </c>
      <c r="AM299" s="92">
        <v>3.04</v>
      </c>
      <c r="AN299" s="92">
        <v>2.97</v>
      </c>
      <c r="AO299" s="92">
        <v>3.07</v>
      </c>
      <c r="AP299" s="92">
        <v>2.9</v>
      </c>
      <c r="AQ299" s="59">
        <f t="shared" si="95"/>
        <v>2.9950000000000001</v>
      </c>
      <c r="AR299" s="120">
        <v>3.02</v>
      </c>
      <c r="AS299" s="92">
        <v>2.99</v>
      </c>
      <c r="AT299" s="92">
        <v>3.04</v>
      </c>
      <c r="AU299" s="92">
        <v>3.01</v>
      </c>
      <c r="AV299" s="81">
        <f t="shared" si="96"/>
        <v>3.0150000000000001</v>
      </c>
      <c r="AW299" s="92">
        <v>3.11</v>
      </c>
      <c r="AX299" s="92">
        <v>3.1</v>
      </c>
      <c r="AY299" s="92">
        <v>2.89</v>
      </c>
      <c r="AZ299" s="92">
        <v>2.92</v>
      </c>
      <c r="BA299" s="92">
        <v>2.91</v>
      </c>
      <c r="BB299" s="81">
        <f t="shared" si="97"/>
        <v>2.9859999999999998</v>
      </c>
      <c r="BC299" s="92">
        <v>2.97</v>
      </c>
      <c r="BD299" s="82">
        <v>3.05</v>
      </c>
      <c r="BE299" s="82">
        <v>2.94</v>
      </c>
      <c r="BF299" s="92">
        <v>3.02</v>
      </c>
      <c r="BG299" s="81">
        <f t="shared" si="98"/>
        <v>2.9949999999999997</v>
      </c>
      <c r="BH299" s="92">
        <v>2.87</v>
      </c>
      <c r="BI299" s="82"/>
      <c r="BJ299" s="82"/>
      <c r="BK299" s="92"/>
      <c r="BL299" s="81">
        <f t="shared" si="99"/>
        <v>2.87</v>
      </c>
      <c r="BM299" s="92"/>
      <c r="BN299" s="92"/>
      <c r="BO299" s="92"/>
      <c r="BP299" s="92"/>
      <c r="BQ299" s="92"/>
      <c r="BR299" s="81" t="e">
        <f t="shared" si="100"/>
        <v>#DIV/0!</v>
      </c>
    </row>
    <row r="300" spans="1:70" ht="12.75" customHeight="1" x14ac:dyDescent="0.25">
      <c r="A300" s="17" t="str">
        <f>VLOOKUP(F300,'Location List'!$A$2:$T$644,20,FALSE)</f>
        <v>Chris Kelly</v>
      </c>
      <c r="B300" s="17" t="str">
        <f>VLOOKUP(F300,'Location List'!$A$2:$T$644,19,FALSE)</f>
        <v>Chris Parenti</v>
      </c>
      <c r="C300" s="17" t="str">
        <f>VLOOKUP(F300,'Location List'!$A$2:$T$644,18,FALSE)</f>
        <v>Vinnie Maffea</v>
      </c>
      <c r="D300" s="17" t="str">
        <f>VLOOKUP(F300,'Location List'!$A$2:$T$644,9,FALSE)</f>
        <v>Daniel de los Santos</v>
      </c>
      <c r="E300" s="43" t="str">
        <f>VLOOKUP(F300,'Location List'!$A$2:$T$644,2,FALSE)</f>
        <v>BRONX TERMINAL</v>
      </c>
      <c r="F300" s="47">
        <v>641</v>
      </c>
      <c r="G300" s="91">
        <v>3.27</v>
      </c>
      <c r="H300" s="91">
        <v>2.94</v>
      </c>
      <c r="I300" s="91">
        <v>3.08</v>
      </c>
      <c r="J300" s="91">
        <v>2.95</v>
      </c>
      <c r="K300" s="51">
        <f t="shared" si="89"/>
        <v>3.0599999999999996</v>
      </c>
      <c r="L300" s="91">
        <v>2.95</v>
      </c>
      <c r="M300" s="91">
        <v>2.97</v>
      </c>
      <c r="N300" s="91">
        <v>2.88</v>
      </c>
      <c r="O300" s="91">
        <v>2.82</v>
      </c>
      <c r="P300" s="51">
        <f t="shared" si="90"/>
        <v>2.9050000000000002</v>
      </c>
      <c r="Q300" s="91">
        <v>2.99</v>
      </c>
      <c r="R300" s="91">
        <v>2.95</v>
      </c>
      <c r="S300" s="91"/>
      <c r="T300" s="91">
        <v>2.96</v>
      </c>
      <c r="U300" s="91">
        <v>2.95</v>
      </c>
      <c r="V300" s="51">
        <f t="shared" si="91"/>
        <v>2.9625000000000004</v>
      </c>
      <c r="W300" s="91">
        <v>3.03</v>
      </c>
      <c r="X300" s="91">
        <v>3</v>
      </c>
      <c r="Y300" s="91">
        <v>3.17</v>
      </c>
      <c r="Z300" s="91">
        <v>3.06</v>
      </c>
      <c r="AA300" s="59">
        <f t="shared" si="92"/>
        <v>3.0649999999999999</v>
      </c>
      <c r="AB300" s="91">
        <v>2.93</v>
      </c>
      <c r="AC300" s="91">
        <v>2.84</v>
      </c>
      <c r="AD300" s="91">
        <v>2.86</v>
      </c>
      <c r="AE300" s="82">
        <v>2.81</v>
      </c>
      <c r="AF300" s="59">
        <f t="shared" si="93"/>
        <v>2.86</v>
      </c>
      <c r="AG300" s="91">
        <v>2.99</v>
      </c>
      <c r="AH300" s="91">
        <v>3.15</v>
      </c>
      <c r="AI300" s="91">
        <v>2.96</v>
      </c>
      <c r="AJ300" s="92">
        <v>2.96</v>
      </c>
      <c r="AK300" s="92">
        <v>3.09</v>
      </c>
      <c r="AL300" s="59">
        <f t="shared" si="94"/>
        <v>3.04</v>
      </c>
      <c r="AM300" s="92">
        <v>3.08</v>
      </c>
      <c r="AN300" s="92">
        <v>3.01</v>
      </c>
      <c r="AO300" s="92">
        <v>3.03</v>
      </c>
      <c r="AP300" s="92">
        <v>2.94</v>
      </c>
      <c r="AQ300" s="59">
        <f t="shared" si="95"/>
        <v>3.0149999999999997</v>
      </c>
      <c r="AR300" s="120">
        <v>3.06</v>
      </c>
      <c r="AS300" s="92">
        <v>2.85</v>
      </c>
      <c r="AT300" s="92">
        <v>2.99</v>
      </c>
      <c r="AU300" s="92">
        <v>3.09</v>
      </c>
      <c r="AV300" s="81">
        <f t="shared" si="96"/>
        <v>2.9975000000000001</v>
      </c>
      <c r="AW300" s="92">
        <v>3.07</v>
      </c>
      <c r="AX300" s="92">
        <v>2.89</v>
      </c>
      <c r="AY300" s="92">
        <v>2.87</v>
      </c>
      <c r="AZ300" s="92">
        <v>2.74</v>
      </c>
      <c r="BA300" s="92">
        <v>2.97</v>
      </c>
      <c r="BB300" s="81">
        <f t="shared" si="97"/>
        <v>2.9080000000000004</v>
      </c>
      <c r="BC300" s="92">
        <v>2.86</v>
      </c>
      <c r="BD300" s="82">
        <v>2.9</v>
      </c>
      <c r="BE300" s="82">
        <v>2.85</v>
      </c>
      <c r="BF300" s="92">
        <v>2.82</v>
      </c>
      <c r="BG300" s="81">
        <f t="shared" si="98"/>
        <v>2.8574999999999999</v>
      </c>
      <c r="BH300" s="92">
        <v>2.88</v>
      </c>
      <c r="BI300" s="82"/>
      <c r="BJ300" s="82"/>
      <c r="BK300" s="92"/>
      <c r="BL300" s="81">
        <f t="shared" si="99"/>
        <v>2.88</v>
      </c>
      <c r="BM300" s="92"/>
      <c r="BN300" s="92"/>
      <c r="BO300" s="92"/>
      <c r="BP300" s="92"/>
      <c r="BQ300" s="92"/>
      <c r="BR300" s="81" t="e">
        <f t="shared" si="100"/>
        <v>#DIV/0!</v>
      </c>
    </row>
    <row r="301" spans="1:70" ht="12.75" customHeight="1" x14ac:dyDescent="0.25">
      <c r="A301" s="17" t="str">
        <f>VLOOKUP(F301,'Location List'!$A$2:$T$644,20,FALSE)</f>
        <v>Chris Kelly</v>
      </c>
      <c r="B301" s="17" t="str">
        <f>VLOOKUP(F301,'Location List'!$A$2:$T$644,19,FALSE)</f>
        <v>Victor Ayrapetov</v>
      </c>
      <c r="C301" s="17" t="str">
        <f>VLOOKUP(F301,'Location List'!$A$2:$T$644,18,FALSE)</f>
        <v>Chris Brown</v>
      </c>
      <c r="D301" s="17" t="str">
        <f>VLOOKUP(F301,'Location List'!$A$2:$T$644,9,FALSE)</f>
        <v>Richard Balboni</v>
      </c>
      <c r="E301" s="43" t="str">
        <f>VLOOKUP(F301,'Location List'!$A$2:$T$644,2,FALSE)</f>
        <v>WARWICK</v>
      </c>
      <c r="F301" s="47">
        <v>645</v>
      </c>
      <c r="G301" s="91">
        <v>3.38</v>
      </c>
      <c r="H301" s="91">
        <v>2.91</v>
      </c>
      <c r="I301" s="91">
        <v>2.83</v>
      </c>
      <c r="J301" s="91">
        <v>2.69</v>
      </c>
      <c r="K301" s="51">
        <f t="shared" si="89"/>
        <v>2.9525000000000001</v>
      </c>
      <c r="L301" s="91">
        <v>2.97</v>
      </c>
      <c r="M301" s="91">
        <v>3.31</v>
      </c>
      <c r="N301" s="91">
        <v>3.18</v>
      </c>
      <c r="O301" s="91">
        <v>3.48</v>
      </c>
      <c r="P301" s="51">
        <f t="shared" si="90"/>
        <v>3.2350000000000003</v>
      </c>
      <c r="Q301" s="91">
        <v>3.3</v>
      </c>
      <c r="R301" s="91">
        <v>3.03</v>
      </c>
      <c r="S301" s="91"/>
      <c r="T301" s="91">
        <v>3.47</v>
      </c>
      <c r="U301" s="91">
        <v>3.78</v>
      </c>
      <c r="V301" s="51">
        <f t="shared" si="91"/>
        <v>3.395</v>
      </c>
      <c r="W301" s="91">
        <v>3.88</v>
      </c>
      <c r="X301" s="91">
        <v>3.08</v>
      </c>
      <c r="Y301" s="91">
        <v>3.1</v>
      </c>
      <c r="Z301" s="91">
        <v>3.31</v>
      </c>
      <c r="AA301" s="59">
        <f t="shared" si="92"/>
        <v>3.3425000000000002</v>
      </c>
      <c r="AB301" s="91">
        <v>3.05</v>
      </c>
      <c r="AC301" s="91">
        <v>3.67</v>
      </c>
      <c r="AD301" s="91">
        <v>3.26</v>
      </c>
      <c r="AE301" s="82">
        <v>3.6</v>
      </c>
      <c r="AF301" s="59">
        <f t="shared" si="93"/>
        <v>3.395</v>
      </c>
      <c r="AG301" s="91">
        <v>3.28</v>
      </c>
      <c r="AH301" s="91">
        <v>3.12</v>
      </c>
      <c r="AI301" s="91">
        <v>2.88</v>
      </c>
      <c r="AJ301" s="92">
        <v>2.91</v>
      </c>
      <c r="AK301" s="92">
        <v>3.42</v>
      </c>
      <c r="AL301" s="59">
        <f t="shared" si="94"/>
        <v>3.0825</v>
      </c>
      <c r="AM301" s="92">
        <v>3.38</v>
      </c>
      <c r="AN301" s="92">
        <v>3.27</v>
      </c>
      <c r="AO301" s="92">
        <v>3.46</v>
      </c>
      <c r="AP301" s="92">
        <v>3.38</v>
      </c>
      <c r="AQ301" s="59">
        <f t="shared" si="95"/>
        <v>3.3724999999999996</v>
      </c>
      <c r="AR301" s="120">
        <v>3.59</v>
      </c>
      <c r="AS301" s="92">
        <v>3.59</v>
      </c>
      <c r="AT301" s="92">
        <v>3.35</v>
      </c>
      <c r="AU301" s="92">
        <v>3.7</v>
      </c>
      <c r="AV301" s="81">
        <f t="shared" si="96"/>
        <v>3.5575000000000001</v>
      </c>
      <c r="AW301" s="92">
        <v>3.36</v>
      </c>
      <c r="AX301" s="92">
        <v>3.45</v>
      </c>
      <c r="AY301" s="92">
        <v>3.28</v>
      </c>
      <c r="AZ301" s="92">
        <v>3.11</v>
      </c>
      <c r="BA301" s="92">
        <v>3</v>
      </c>
      <c r="BB301" s="81">
        <f t="shared" si="97"/>
        <v>3.2399999999999998</v>
      </c>
      <c r="BC301" s="92">
        <v>2.89</v>
      </c>
      <c r="BD301" s="82">
        <v>3.04</v>
      </c>
      <c r="BE301" s="82">
        <v>3.54</v>
      </c>
      <c r="BF301" s="92">
        <v>3.55</v>
      </c>
      <c r="BG301" s="81">
        <f t="shared" si="98"/>
        <v>3.2549999999999999</v>
      </c>
      <c r="BH301" s="92">
        <v>3.05</v>
      </c>
      <c r="BI301" s="82"/>
      <c r="BJ301" s="82"/>
      <c r="BK301" s="92"/>
      <c r="BL301" s="81">
        <f t="shared" si="99"/>
        <v>3.05</v>
      </c>
      <c r="BM301" s="92"/>
      <c r="BN301" s="92"/>
      <c r="BO301" s="92"/>
      <c r="BP301" s="92"/>
      <c r="BQ301" s="92"/>
      <c r="BR301" s="81" t="e">
        <f t="shared" si="100"/>
        <v>#DIV/0!</v>
      </c>
    </row>
    <row r="302" spans="1:70" ht="12.75" customHeight="1" x14ac:dyDescent="0.25">
      <c r="A302" s="17" t="str">
        <f>VLOOKUP(F302,'Location List'!$A$2:$T$644,20,FALSE)</f>
        <v>Chris Kelly</v>
      </c>
      <c r="B302" s="17" t="str">
        <f>VLOOKUP(F302,'Location List'!$A$2:$T$644,19,FALSE)</f>
        <v>Chris Parenti</v>
      </c>
      <c r="C302" s="17" t="str">
        <f>VLOOKUP(F302,'Location List'!$A$2:$T$644,18,FALSE)</f>
        <v>Vinnie Maffea</v>
      </c>
      <c r="D302" s="17" t="str">
        <f>VLOOKUP(F302,'Location List'!$A$2:$T$644,9,FALSE)</f>
        <v>Daniel de los Santos</v>
      </c>
      <c r="E302" s="43" t="str">
        <f>VLOOKUP(F302,'Location List'!$A$2:$T$644,2,FALSE)</f>
        <v>FLUSHING</v>
      </c>
      <c r="F302" s="47">
        <v>647</v>
      </c>
      <c r="G302" s="91">
        <v>3.06</v>
      </c>
      <c r="H302" s="91">
        <v>3.08</v>
      </c>
      <c r="I302" s="91">
        <v>3.26</v>
      </c>
      <c r="J302" s="91">
        <v>3.13</v>
      </c>
      <c r="K302" s="51">
        <f t="shared" si="89"/>
        <v>3.1325000000000003</v>
      </c>
      <c r="L302" s="91">
        <v>3.06</v>
      </c>
      <c r="M302" s="91">
        <v>3</v>
      </c>
      <c r="N302" s="91">
        <v>2.99</v>
      </c>
      <c r="O302" s="91">
        <v>3.02</v>
      </c>
      <c r="P302" s="51">
        <f t="shared" si="90"/>
        <v>3.0175000000000001</v>
      </c>
      <c r="Q302" s="91">
        <v>3.11</v>
      </c>
      <c r="R302" s="91">
        <v>3.16</v>
      </c>
      <c r="S302" s="91"/>
      <c r="T302" s="91">
        <v>3.48</v>
      </c>
      <c r="U302" s="91">
        <v>3.05</v>
      </c>
      <c r="V302" s="51">
        <f t="shared" si="91"/>
        <v>3.2</v>
      </c>
      <c r="W302" s="91">
        <v>3.13</v>
      </c>
      <c r="X302" s="91">
        <v>3.04</v>
      </c>
      <c r="Y302" s="91">
        <v>3.19</v>
      </c>
      <c r="Z302" s="91">
        <v>3.14</v>
      </c>
      <c r="AA302" s="59">
        <f t="shared" si="92"/>
        <v>3.125</v>
      </c>
      <c r="AB302" s="91">
        <v>3.15</v>
      </c>
      <c r="AC302" s="91">
        <v>3</v>
      </c>
      <c r="AD302" s="91">
        <v>3.09</v>
      </c>
      <c r="AE302" s="82">
        <v>3.23</v>
      </c>
      <c r="AF302" s="59">
        <f t="shared" si="93"/>
        <v>3.1175000000000002</v>
      </c>
      <c r="AG302" s="91">
        <v>3.28</v>
      </c>
      <c r="AH302" s="91">
        <v>2.98</v>
      </c>
      <c r="AI302" s="91">
        <v>3.53</v>
      </c>
      <c r="AJ302" s="92">
        <v>3.31</v>
      </c>
      <c r="AK302" s="92">
        <v>3.2</v>
      </c>
      <c r="AL302" s="59">
        <f t="shared" si="94"/>
        <v>3.2549999999999999</v>
      </c>
      <c r="AM302" s="92">
        <v>3.14</v>
      </c>
      <c r="AN302" s="92">
        <v>3.24</v>
      </c>
      <c r="AO302" s="92">
        <v>3.12</v>
      </c>
      <c r="AP302" s="92">
        <v>2.97</v>
      </c>
      <c r="AQ302" s="59">
        <f t="shared" si="95"/>
        <v>3.1175000000000002</v>
      </c>
      <c r="AR302" s="120">
        <v>3.03</v>
      </c>
      <c r="AS302" s="92">
        <v>3.01</v>
      </c>
      <c r="AT302" s="92">
        <v>2.86</v>
      </c>
      <c r="AU302" s="92">
        <v>2.81</v>
      </c>
      <c r="AV302" s="81">
        <f t="shared" si="96"/>
        <v>2.9274999999999998</v>
      </c>
      <c r="AW302" s="92">
        <v>3.17</v>
      </c>
      <c r="AX302" s="92">
        <v>3</v>
      </c>
      <c r="AY302" s="92">
        <v>3.07</v>
      </c>
      <c r="AZ302" s="92">
        <v>3.11</v>
      </c>
      <c r="BA302" s="92">
        <v>3.05</v>
      </c>
      <c r="BB302" s="81">
        <f t="shared" si="97"/>
        <v>3.0799999999999996</v>
      </c>
      <c r="BC302" s="92">
        <v>2.95</v>
      </c>
      <c r="BD302" s="82">
        <v>3.02</v>
      </c>
      <c r="BE302" s="82">
        <v>3.04</v>
      </c>
      <c r="BF302" s="92">
        <v>3.09</v>
      </c>
      <c r="BG302" s="81">
        <f t="shared" si="98"/>
        <v>3.0250000000000004</v>
      </c>
      <c r="BH302" s="92">
        <v>2.94</v>
      </c>
      <c r="BI302" s="82"/>
      <c r="BJ302" s="82"/>
      <c r="BK302" s="92"/>
      <c r="BL302" s="81">
        <f t="shared" si="99"/>
        <v>2.94</v>
      </c>
      <c r="BM302" s="92"/>
      <c r="BN302" s="92"/>
      <c r="BO302" s="92"/>
      <c r="BP302" s="92"/>
      <c r="BQ302" s="92"/>
      <c r="BR302" s="81" t="e">
        <f t="shared" si="100"/>
        <v>#DIV/0!</v>
      </c>
    </row>
    <row r="303" spans="1:70" ht="13.15" customHeight="1" x14ac:dyDescent="0.25">
      <c r="A303" s="17" t="str">
        <f>VLOOKUP(F303,'Location List'!$A$2:$T$644,20,FALSE)</f>
        <v>Chris Kelly</v>
      </c>
      <c r="B303" s="17" t="str">
        <f>VLOOKUP(F303,'Location List'!$A$2:$T$644,19,FALSE)</f>
        <v>Chris Parenti</v>
      </c>
      <c r="C303" s="17" t="str">
        <f>VLOOKUP(F303,'Location List'!$A$2:$T$644,18,FALSE)</f>
        <v>Vinnie Maffea</v>
      </c>
      <c r="D303" s="17" t="str">
        <f>VLOOKUP(F303,'Location List'!$A$2:$T$644,9,FALSE)</f>
        <v>Daniel de los Santos</v>
      </c>
      <c r="E303" s="43" t="str">
        <f>VLOOKUP(F303,'Location List'!$A$2:$T$644,2,FALSE)</f>
        <v>HOWARD BEACH</v>
      </c>
      <c r="F303" s="47">
        <v>649</v>
      </c>
      <c r="G303" s="91">
        <v>2.98</v>
      </c>
      <c r="H303" s="91">
        <v>2.98</v>
      </c>
      <c r="I303" s="91">
        <v>3.04</v>
      </c>
      <c r="J303" s="91">
        <v>3.09</v>
      </c>
      <c r="K303" s="51">
        <f t="shared" si="89"/>
        <v>3.0225</v>
      </c>
      <c r="L303" s="91">
        <v>3.08</v>
      </c>
      <c r="M303" s="91">
        <v>2.99</v>
      </c>
      <c r="N303" s="91">
        <v>3.1</v>
      </c>
      <c r="O303" s="91">
        <v>2.83</v>
      </c>
      <c r="P303" s="51">
        <f t="shared" si="90"/>
        <v>3</v>
      </c>
      <c r="Q303" s="91">
        <v>2.96</v>
      </c>
      <c r="R303" s="91">
        <v>2.99</v>
      </c>
      <c r="S303" s="91"/>
      <c r="T303" s="91">
        <v>3.08</v>
      </c>
      <c r="U303" s="91">
        <v>2.96</v>
      </c>
      <c r="V303" s="51">
        <f t="shared" si="91"/>
        <v>2.9975000000000005</v>
      </c>
      <c r="W303" s="91">
        <v>2.96</v>
      </c>
      <c r="X303" s="91">
        <v>3.04</v>
      </c>
      <c r="Y303" s="91">
        <v>3.06</v>
      </c>
      <c r="Z303" s="91">
        <v>2.97</v>
      </c>
      <c r="AA303" s="59">
        <f t="shared" si="92"/>
        <v>3.0075000000000003</v>
      </c>
      <c r="AB303" s="91">
        <v>2.97</v>
      </c>
      <c r="AC303" s="91">
        <v>3.04</v>
      </c>
      <c r="AD303" s="91">
        <v>3.49</v>
      </c>
      <c r="AE303" s="82">
        <v>3.3</v>
      </c>
      <c r="AF303" s="59">
        <f t="shared" si="93"/>
        <v>3.2</v>
      </c>
      <c r="AG303" s="91">
        <v>3.1</v>
      </c>
      <c r="AH303" s="91">
        <v>3.03</v>
      </c>
      <c r="AI303" s="91">
        <v>2.92</v>
      </c>
      <c r="AJ303" s="92">
        <v>3.13</v>
      </c>
      <c r="AK303" s="92">
        <v>3.49</v>
      </c>
      <c r="AL303" s="59">
        <f t="shared" si="94"/>
        <v>3.1424999999999996</v>
      </c>
      <c r="AM303" s="92">
        <v>3.33</v>
      </c>
      <c r="AN303" s="92">
        <v>3.28</v>
      </c>
      <c r="AO303" s="92">
        <v>3.12</v>
      </c>
      <c r="AP303" s="92">
        <v>2.98</v>
      </c>
      <c r="AQ303" s="59">
        <f t="shared" si="95"/>
        <v>3.1775000000000002</v>
      </c>
      <c r="AR303" s="120">
        <v>2.98</v>
      </c>
      <c r="AS303" s="92">
        <v>2.98</v>
      </c>
      <c r="AT303" s="92">
        <v>2.96</v>
      </c>
      <c r="AU303" s="92">
        <v>2.93</v>
      </c>
      <c r="AV303" s="81">
        <f t="shared" si="96"/>
        <v>2.9624999999999999</v>
      </c>
      <c r="AW303" s="92">
        <v>3.5</v>
      </c>
      <c r="AX303" s="92">
        <v>3.16</v>
      </c>
      <c r="AY303" s="92">
        <v>2.99</v>
      </c>
      <c r="AZ303" s="92">
        <v>2.91</v>
      </c>
      <c r="BA303" s="92">
        <v>2.88</v>
      </c>
      <c r="BB303" s="81">
        <f t="shared" si="97"/>
        <v>3.0880000000000001</v>
      </c>
      <c r="BC303" s="92">
        <v>2.97</v>
      </c>
      <c r="BD303" s="82">
        <v>3.2</v>
      </c>
      <c r="BE303" s="82">
        <v>3.16</v>
      </c>
      <c r="BF303" s="92">
        <v>2.81</v>
      </c>
      <c r="BG303" s="81">
        <f t="shared" si="98"/>
        <v>3.0350000000000001</v>
      </c>
      <c r="BH303" s="92">
        <v>3.22</v>
      </c>
      <c r="BI303" s="82"/>
      <c r="BJ303" s="82"/>
      <c r="BK303" s="92"/>
      <c r="BL303" s="81">
        <f t="shared" si="99"/>
        <v>3.22</v>
      </c>
      <c r="BM303" s="92"/>
      <c r="BN303" s="92"/>
      <c r="BO303" s="92"/>
      <c r="BP303" s="92"/>
      <c r="BQ303" s="92"/>
      <c r="BR303" s="81" t="e">
        <f t="shared" si="100"/>
        <v>#DIV/0!</v>
      </c>
    </row>
    <row r="304" spans="1:70" x14ac:dyDescent="0.25">
      <c r="A304" s="17" t="str">
        <f>VLOOKUP(F304,'Location List'!$A$2:$T$644,20,FALSE)</f>
        <v>Chris Kelly</v>
      </c>
      <c r="B304" s="17" t="str">
        <f>VLOOKUP(F304,'Location List'!$A$2:$T$644,19,FALSE)</f>
        <v>Chris Parenti</v>
      </c>
      <c r="C304" s="17" t="str">
        <f>VLOOKUP(F304,'Location List'!$A$2:$T$644,18,FALSE)</f>
        <v>Robert Lane</v>
      </c>
      <c r="D304" s="17" t="str">
        <f>VLOOKUP(F304,'Location List'!$A$2:$T$644,9,FALSE)</f>
        <v>SUSAN JENSEN</v>
      </c>
      <c r="E304" s="43" t="str">
        <f>VLOOKUP(F304,'Location List'!$A$2:$T$644,2,FALSE)</f>
        <v>RICHMOND</v>
      </c>
      <c r="F304" s="47">
        <v>652</v>
      </c>
      <c r="G304" s="91">
        <v>2.94</v>
      </c>
      <c r="H304" s="91">
        <v>2.9</v>
      </c>
      <c r="I304" s="91">
        <v>2.81</v>
      </c>
      <c r="J304" s="91">
        <v>2.87</v>
      </c>
      <c r="K304" s="51">
        <f t="shared" si="89"/>
        <v>2.88</v>
      </c>
      <c r="L304" s="91">
        <v>2.73</v>
      </c>
      <c r="M304" s="91">
        <v>2.87</v>
      </c>
      <c r="N304" s="91">
        <v>2.87</v>
      </c>
      <c r="O304" s="91">
        <v>2.79</v>
      </c>
      <c r="P304" s="51">
        <f t="shared" si="90"/>
        <v>2.8149999999999995</v>
      </c>
      <c r="Q304" s="91">
        <v>2.86</v>
      </c>
      <c r="R304" s="91">
        <v>2.89</v>
      </c>
      <c r="S304" s="91"/>
      <c r="T304" s="91">
        <v>2.94</v>
      </c>
      <c r="U304" s="91">
        <v>2.92</v>
      </c>
      <c r="V304" s="51">
        <f t="shared" si="91"/>
        <v>2.9024999999999999</v>
      </c>
      <c r="W304" s="91">
        <v>3.14</v>
      </c>
      <c r="X304" s="91">
        <v>2.88</v>
      </c>
      <c r="Y304" s="91">
        <v>2.83</v>
      </c>
      <c r="Z304" s="91">
        <v>2.91</v>
      </c>
      <c r="AA304" s="59">
        <f t="shared" si="92"/>
        <v>2.94</v>
      </c>
      <c r="AB304" s="91">
        <v>3.42</v>
      </c>
      <c r="AC304" s="91">
        <v>3.8</v>
      </c>
      <c r="AD304" s="91">
        <v>3.41</v>
      </c>
      <c r="AE304" s="82">
        <v>3</v>
      </c>
      <c r="AF304" s="59">
        <f t="shared" si="93"/>
        <v>3.4074999999999998</v>
      </c>
      <c r="AG304" s="91">
        <v>3.71</v>
      </c>
      <c r="AH304" s="91">
        <v>3.55</v>
      </c>
      <c r="AI304" s="91">
        <v>3.01</v>
      </c>
      <c r="AJ304" s="92">
        <v>3.02</v>
      </c>
      <c r="AK304" s="92">
        <v>3.43</v>
      </c>
      <c r="AL304" s="59">
        <f t="shared" si="94"/>
        <v>3.2524999999999999</v>
      </c>
      <c r="AM304" s="92">
        <v>3.3</v>
      </c>
      <c r="AN304" s="92">
        <v>3.47</v>
      </c>
      <c r="AO304" s="92">
        <v>3.62</v>
      </c>
      <c r="AP304" s="92">
        <v>3.38</v>
      </c>
      <c r="AQ304" s="59">
        <f t="shared" si="95"/>
        <v>3.4424999999999999</v>
      </c>
      <c r="AR304" s="120">
        <v>3.52</v>
      </c>
      <c r="AS304" s="92">
        <v>3.07</v>
      </c>
      <c r="AT304" s="92">
        <v>2.96</v>
      </c>
      <c r="AU304" s="92">
        <v>2.98</v>
      </c>
      <c r="AV304" s="81">
        <f t="shared" si="96"/>
        <v>3.1325000000000003</v>
      </c>
      <c r="AW304" s="92">
        <v>3.19</v>
      </c>
      <c r="AX304" s="92">
        <v>3.14</v>
      </c>
      <c r="AY304" s="92">
        <v>3.21</v>
      </c>
      <c r="AZ304" s="92">
        <v>3.19</v>
      </c>
      <c r="BA304" s="92">
        <v>2.8</v>
      </c>
      <c r="BB304" s="81">
        <f t="shared" si="97"/>
        <v>3.1059999999999994</v>
      </c>
      <c r="BC304" s="92">
        <v>2.86</v>
      </c>
      <c r="BD304" s="82">
        <v>2.88</v>
      </c>
      <c r="BE304" s="82">
        <v>2.95</v>
      </c>
      <c r="BF304" s="92">
        <v>2.95</v>
      </c>
      <c r="BG304" s="81">
        <f t="shared" si="98"/>
        <v>2.91</v>
      </c>
      <c r="BH304" s="92">
        <v>3.03</v>
      </c>
      <c r="BI304" s="82"/>
      <c r="BJ304" s="82"/>
      <c r="BK304" s="92"/>
      <c r="BL304" s="81">
        <f t="shared" si="99"/>
        <v>3.03</v>
      </c>
      <c r="BM304" s="92"/>
      <c r="BN304" s="92"/>
      <c r="BO304" s="92"/>
      <c r="BP304" s="92"/>
      <c r="BQ304" s="92"/>
      <c r="BR304" s="81" t="e">
        <f t="shared" si="100"/>
        <v>#DIV/0!</v>
      </c>
    </row>
    <row r="305" spans="1:70" ht="12.75" customHeight="1" x14ac:dyDescent="0.25">
      <c r="A305" s="17" t="str">
        <f>VLOOKUP(F305,'Location List'!$A$2:$T$644,20,FALSE)</f>
        <v>Chris Kelly</v>
      </c>
      <c r="B305" s="17" t="str">
        <f>VLOOKUP(F305,'Location List'!$A$2:$T$644,19,FALSE)</f>
        <v>Chris Parenti</v>
      </c>
      <c r="C305" s="17" t="str">
        <f>VLOOKUP(F305,'Location List'!$A$2:$T$644,18,FALSE)</f>
        <v>Jose Urena</v>
      </c>
      <c r="D305" s="17" t="str">
        <f>VLOOKUP(F305,'Location List'!$A$2:$T$644,9,FALSE)</f>
        <v>Daniel de los Santos</v>
      </c>
      <c r="E305" s="43" t="str">
        <f>VLOOKUP(F305,'Location List'!$A$2:$T$644,2,FALSE)</f>
        <v>YONKERS</v>
      </c>
      <c r="F305" s="47">
        <v>653</v>
      </c>
      <c r="G305" s="91">
        <v>3.06</v>
      </c>
      <c r="H305" s="91">
        <v>3.01</v>
      </c>
      <c r="I305" s="91">
        <v>3.02</v>
      </c>
      <c r="J305" s="91">
        <v>3.18</v>
      </c>
      <c r="K305" s="51">
        <f t="shared" si="89"/>
        <v>3.0674999999999999</v>
      </c>
      <c r="L305" s="91">
        <v>3.01</v>
      </c>
      <c r="M305" s="91">
        <v>2.98</v>
      </c>
      <c r="N305" s="91">
        <v>2.99</v>
      </c>
      <c r="O305" s="91">
        <v>3.03</v>
      </c>
      <c r="P305" s="51">
        <f t="shared" si="90"/>
        <v>3.0024999999999999</v>
      </c>
      <c r="Q305" s="91">
        <v>3.25</v>
      </c>
      <c r="R305" s="91">
        <v>3.24</v>
      </c>
      <c r="S305" s="91"/>
      <c r="T305" s="91">
        <v>3.29</v>
      </c>
      <c r="U305" s="91">
        <v>3</v>
      </c>
      <c r="V305" s="51">
        <f t="shared" si="91"/>
        <v>3.1950000000000003</v>
      </c>
      <c r="W305" s="91">
        <v>2.94</v>
      </c>
      <c r="X305" s="91">
        <v>3.11</v>
      </c>
      <c r="Y305" s="91">
        <v>3.02</v>
      </c>
      <c r="Z305" s="91">
        <v>3.32</v>
      </c>
      <c r="AA305" s="59">
        <f t="shared" si="92"/>
        <v>3.0975000000000001</v>
      </c>
      <c r="AB305" s="91">
        <v>3.33</v>
      </c>
      <c r="AC305" s="91">
        <v>3.37</v>
      </c>
      <c r="AD305" s="91">
        <v>3.07</v>
      </c>
      <c r="AE305" s="82">
        <v>3.02</v>
      </c>
      <c r="AF305" s="59">
        <f t="shared" si="93"/>
        <v>3.1974999999999998</v>
      </c>
      <c r="AG305" s="91">
        <v>3.08</v>
      </c>
      <c r="AH305" s="91">
        <v>3.24</v>
      </c>
      <c r="AI305" s="91">
        <v>3.29</v>
      </c>
      <c r="AJ305" s="92">
        <v>3.07</v>
      </c>
      <c r="AK305" s="92">
        <v>3.14</v>
      </c>
      <c r="AL305" s="59">
        <f t="shared" si="94"/>
        <v>3.1850000000000001</v>
      </c>
      <c r="AM305" s="92">
        <v>2.94</v>
      </c>
      <c r="AN305" s="92">
        <v>3.24</v>
      </c>
      <c r="AO305" s="92">
        <v>3.02</v>
      </c>
      <c r="AP305" s="92">
        <v>3.02</v>
      </c>
      <c r="AQ305" s="59">
        <f t="shared" si="95"/>
        <v>3.0549999999999997</v>
      </c>
      <c r="AR305" s="120">
        <v>3.07</v>
      </c>
      <c r="AS305" s="92">
        <v>3.38</v>
      </c>
      <c r="AT305" s="92">
        <v>3.15</v>
      </c>
      <c r="AU305" s="92">
        <v>2.97</v>
      </c>
      <c r="AV305" s="81">
        <f t="shared" si="96"/>
        <v>3.1425000000000001</v>
      </c>
      <c r="AW305" s="92">
        <v>3.26</v>
      </c>
      <c r="AX305" s="92">
        <v>3.22</v>
      </c>
      <c r="AY305" s="92">
        <v>2.81</v>
      </c>
      <c r="AZ305" s="92">
        <v>2.99</v>
      </c>
      <c r="BA305" s="92">
        <v>3.22</v>
      </c>
      <c r="BB305" s="81">
        <f t="shared" si="97"/>
        <v>3.1000000000000005</v>
      </c>
      <c r="BC305" s="92">
        <v>3.34</v>
      </c>
      <c r="BD305" s="82">
        <v>3.28</v>
      </c>
      <c r="BE305" s="82">
        <v>2.9</v>
      </c>
      <c r="BF305" s="92">
        <v>2.89</v>
      </c>
      <c r="BG305" s="81">
        <f t="shared" si="98"/>
        <v>3.1025</v>
      </c>
      <c r="BH305" s="92">
        <v>3.08</v>
      </c>
      <c r="BI305" s="82"/>
      <c r="BJ305" s="82"/>
      <c r="BK305" s="92"/>
      <c r="BL305" s="81">
        <f t="shared" si="99"/>
        <v>3.08</v>
      </c>
      <c r="BM305" s="92"/>
      <c r="BN305" s="92"/>
      <c r="BO305" s="92"/>
      <c r="BP305" s="92"/>
      <c r="BQ305" s="92"/>
      <c r="BR305" s="81" t="e">
        <f t="shared" si="100"/>
        <v>#DIV/0!</v>
      </c>
    </row>
    <row r="306" spans="1:70" ht="12.75" customHeight="1" x14ac:dyDescent="0.25">
      <c r="A306" s="17" t="str">
        <f>VLOOKUP(F306,'Location List'!$A$2:$T$644,20,FALSE)</f>
        <v>Chris Kelly</v>
      </c>
      <c r="B306" s="17" t="str">
        <f>VLOOKUP(F306,'Location List'!$A$2:$T$644,19,FALSE)</f>
        <v>Chris Parenti</v>
      </c>
      <c r="C306" s="17" t="str">
        <f>VLOOKUP(F306,'Location List'!$A$2:$T$644,18,FALSE)</f>
        <v>Nery Melgar</v>
      </c>
      <c r="D306" s="17" t="str">
        <f>VLOOKUP(F306,'Location List'!$A$2:$T$644,9,FALSE)</f>
        <v>SUSAN JENSEN</v>
      </c>
      <c r="E306" s="43" t="str">
        <f>VLOOKUP(F306,'Location List'!$A$2:$T$644,2,FALSE)</f>
        <v>STERLING</v>
      </c>
      <c r="F306" s="47">
        <v>654</v>
      </c>
      <c r="G306" s="91">
        <v>3.19</v>
      </c>
      <c r="H306" s="91">
        <v>3.11</v>
      </c>
      <c r="I306" s="91">
        <v>2.8</v>
      </c>
      <c r="J306" s="91">
        <v>2.84</v>
      </c>
      <c r="K306" s="51">
        <f t="shared" si="89"/>
        <v>2.9849999999999999</v>
      </c>
      <c r="L306" s="91">
        <v>3.08</v>
      </c>
      <c r="M306" s="91">
        <v>2.86</v>
      </c>
      <c r="N306" s="91">
        <v>3.01</v>
      </c>
      <c r="O306" s="91">
        <v>3.26</v>
      </c>
      <c r="P306" s="51">
        <f t="shared" si="90"/>
        <v>3.0524999999999998</v>
      </c>
      <c r="Q306" s="91">
        <v>3.17</v>
      </c>
      <c r="R306" s="91">
        <v>2.9</v>
      </c>
      <c r="S306" s="91"/>
      <c r="T306" s="91">
        <v>3.32</v>
      </c>
      <c r="U306" s="91">
        <v>2.85</v>
      </c>
      <c r="V306" s="51">
        <f t="shared" si="91"/>
        <v>3.06</v>
      </c>
      <c r="W306" s="91">
        <v>4.08</v>
      </c>
      <c r="X306" s="91">
        <v>3.05</v>
      </c>
      <c r="Y306" s="91">
        <v>3.68</v>
      </c>
      <c r="Z306" s="91">
        <v>3.7</v>
      </c>
      <c r="AA306" s="59">
        <f t="shared" si="92"/>
        <v>3.6275000000000004</v>
      </c>
      <c r="AB306" s="91">
        <v>3.47</v>
      </c>
      <c r="AC306" s="91">
        <v>3.41</v>
      </c>
      <c r="AD306" s="91">
        <v>3.49</v>
      </c>
      <c r="AE306" s="82">
        <v>3.6</v>
      </c>
      <c r="AF306" s="59">
        <f t="shared" si="93"/>
        <v>3.4925000000000002</v>
      </c>
      <c r="AG306" s="91">
        <v>3.61</v>
      </c>
      <c r="AH306" s="91">
        <v>3.5</v>
      </c>
      <c r="AI306" s="91">
        <v>3.6</v>
      </c>
      <c r="AJ306" s="92">
        <v>3.53</v>
      </c>
      <c r="AK306" s="92">
        <v>3.65</v>
      </c>
      <c r="AL306" s="59">
        <f t="shared" si="94"/>
        <v>3.57</v>
      </c>
      <c r="AM306" s="92">
        <v>3.64</v>
      </c>
      <c r="AN306" s="92">
        <v>3.9</v>
      </c>
      <c r="AO306" s="92">
        <v>3.79</v>
      </c>
      <c r="AP306" s="92">
        <v>3.32</v>
      </c>
      <c r="AQ306" s="59">
        <f t="shared" si="95"/>
        <v>3.6625000000000001</v>
      </c>
      <c r="AR306" s="120">
        <v>3.44</v>
      </c>
      <c r="AS306" s="92">
        <v>3.48</v>
      </c>
      <c r="AT306" s="92">
        <v>2.87</v>
      </c>
      <c r="AU306" s="92">
        <v>3.06</v>
      </c>
      <c r="AV306" s="81">
        <f t="shared" si="96"/>
        <v>3.2124999999999999</v>
      </c>
      <c r="AW306" s="92">
        <v>3.22</v>
      </c>
      <c r="AX306" s="92">
        <v>2.87</v>
      </c>
      <c r="AY306" s="92">
        <v>2.79</v>
      </c>
      <c r="AZ306" s="92">
        <v>2.97</v>
      </c>
      <c r="BA306" s="92">
        <v>2.88</v>
      </c>
      <c r="BB306" s="81">
        <f t="shared" si="97"/>
        <v>2.9460000000000002</v>
      </c>
      <c r="BC306" s="92">
        <v>3.15</v>
      </c>
      <c r="BD306" s="82">
        <v>2.93</v>
      </c>
      <c r="BE306" s="82">
        <v>2.86</v>
      </c>
      <c r="BF306" s="92">
        <v>2.98</v>
      </c>
      <c r="BG306" s="81">
        <f t="shared" si="98"/>
        <v>2.98</v>
      </c>
      <c r="BH306" s="92">
        <v>3.01</v>
      </c>
      <c r="BI306" s="82"/>
      <c r="BJ306" s="82"/>
      <c r="BK306" s="92"/>
      <c r="BL306" s="81">
        <f t="shared" si="99"/>
        <v>3.01</v>
      </c>
      <c r="BM306" s="92"/>
      <c r="BN306" s="92"/>
      <c r="BO306" s="92"/>
      <c r="BP306" s="92"/>
      <c r="BQ306" s="92"/>
      <c r="BR306" s="81" t="e">
        <f t="shared" si="100"/>
        <v>#DIV/0!</v>
      </c>
    </row>
    <row r="307" spans="1:70" ht="12.75" customHeight="1" x14ac:dyDescent="0.25">
      <c r="A307" s="17" t="str">
        <f>VLOOKUP(F307,'Location List'!$A$2:$T$644,20,FALSE)</f>
        <v>Tim Kerum</v>
      </c>
      <c r="B307" s="17" t="str">
        <f>VLOOKUP(F307,'Location List'!$A$2:$T$644,19,FALSE)</f>
        <v>Mike Seymour</v>
      </c>
      <c r="C307" s="17" t="str">
        <f>VLOOKUP(F307,'Location List'!$A$2:$T$644,18,FALSE)</f>
        <v>Dean Bilstein</v>
      </c>
      <c r="D307" s="17" t="str">
        <f>VLOOKUP(F307,'Location List'!$A$2:$T$644,9,FALSE)</f>
        <v>Eric Montes</v>
      </c>
      <c r="E307" s="43" t="str">
        <f>VLOOKUP(F307,'Location List'!$A$2:$T$644,2,FALSE)</f>
        <v>CEDAR FALLS</v>
      </c>
      <c r="F307" s="47">
        <v>655</v>
      </c>
      <c r="G307" s="91">
        <v>2.96</v>
      </c>
      <c r="H307" s="91">
        <v>2.84</v>
      </c>
      <c r="I307" s="91">
        <v>2.89</v>
      </c>
      <c r="J307" s="91">
        <v>2.98</v>
      </c>
      <c r="K307" s="51">
        <f t="shared" si="89"/>
        <v>2.9175</v>
      </c>
      <c r="L307" s="91">
        <v>2.79</v>
      </c>
      <c r="M307" s="91">
        <v>3.18</v>
      </c>
      <c r="N307" s="91">
        <v>3.01</v>
      </c>
      <c r="O307" s="91">
        <v>2.94</v>
      </c>
      <c r="P307" s="51">
        <f t="shared" si="90"/>
        <v>2.98</v>
      </c>
      <c r="Q307" s="91">
        <v>3.11</v>
      </c>
      <c r="R307" s="91">
        <v>3.05</v>
      </c>
      <c r="S307" s="91"/>
      <c r="T307" s="91">
        <v>3.03</v>
      </c>
      <c r="U307" s="91">
        <v>2.94</v>
      </c>
      <c r="V307" s="51">
        <f t="shared" si="91"/>
        <v>3.0324999999999998</v>
      </c>
      <c r="W307" s="91">
        <v>2.98</v>
      </c>
      <c r="X307" s="91">
        <v>3.09</v>
      </c>
      <c r="Y307" s="91">
        <v>3.07</v>
      </c>
      <c r="Z307" s="91">
        <v>3.08</v>
      </c>
      <c r="AA307" s="59">
        <f t="shared" si="92"/>
        <v>3.0550000000000002</v>
      </c>
      <c r="AB307" s="91">
        <v>2.95</v>
      </c>
      <c r="AC307" s="91">
        <v>3.16</v>
      </c>
      <c r="AD307" s="91">
        <v>3.18</v>
      </c>
      <c r="AE307" s="82">
        <v>2.98</v>
      </c>
      <c r="AF307" s="59">
        <f t="shared" si="93"/>
        <v>3.0675000000000003</v>
      </c>
      <c r="AG307" s="91">
        <v>2.79</v>
      </c>
      <c r="AH307" s="91">
        <v>2.87</v>
      </c>
      <c r="AI307" s="91">
        <v>2.98</v>
      </c>
      <c r="AJ307" s="92">
        <v>3.1</v>
      </c>
      <c r="AK307" s="92">
        <v>3.06</v>
      </c>
      <c r="AL307" s="59">
        <f t="shared" si="94"/>
        <v>3.0024999999999999</v>
      </c>
      <c r="AM307" s="92">
        <v>3.18</v>
      </c>
      <c r="AN307" s="92">
        <v>2.95</v>
      </c>
      <c r="AO307" s="92">
        <v>2.89</v>
      </c>
      <c r="AP307" s="92">
        <v>2.92</v>
      </c>
      <c r="AQ307" s="59">
        <f t="shared" si="95"/>
        <v>2.9850000000000003</v>
      </c>
      <c r="AR307" s="120">
        <v>3.06</v>
      </c>
      <c r="AS307" s="92">
        <v>3.11</v>
      </c>
      <c r="AT307" s="92">
        <v>3.07</v>
      </c>
      <c r="AU307" s="92">
        <v>3.13</v>
      </c>
      <c r="AV307" s="81">
        <f t="shared" si="96"/>
        <v>3.0925000000000002</v>
      </c>
      <c r="AW307" s="92">
        <v>3.24</v>
      </c>
      <c r="AX307" s="92">
        <v>2.99</v>
      </c>
      <c r="AY307" s="92">
        <v>2.76</v>
      </c>
      <c r="AZ307" s="92">
        <v>2.81</v>
      </c>
      <c r="BA307" s="92">
        <v>2.94</v>
      </c>
      <c r="BB307" s="81">
        <f t="shared" si="97"/>
        <v>2.948</v>
      </c>
      <c r="BC307" s="92">
        <v>3.02</v>
      </c>
      <c r="BD307" s="82">
        <v>3.21</v>
      </c>
      <c r="BE307" s="82">
        <v>3.07</v>
      </c>
      <c r="BF307" s="92">
        <v>3.13</v>
      </c>
      <c r="BG307" s="81">
        <f t="shared" si="98"/>
        <v>3.1074999999999999</v>
      </c>
      <c r="BH307" s="92">
        <v>3.23</v>
      </c>
      <c r="BI307" s="82"/>
      <c r="BJ307" s="82"/>
      <c r="BK307" s="92"/>
      <c r="BL307" s="81">
        <f t="shared" si="99"/>
        <v>3.23</v>
      </c>
      <c r="BM307" s="92"/>
      <c r="BN307" s="92"/>
      <c r="BO307" s="92"/>
      <c r="BP307" s="92"/>
      <c r="BQ307" s="92"/>
      <c r="BR307" s="81" t="e">
        <f t="shared" si="100"/>
        <v>#DIV/0!</v>
      </c>
    </row>
    <row r="308" spans="1:70" ht="12.75" customHeight="1" x14ac:dyDescent="0.25">
      <c r="A308" s="17" t="str">
        <f>VLOOKUP(F308,'Location List'!$A$2:$T$644,20,FALSE)</f>
        <v>Bill Eich</v>
      </c>
      <c r="B308" s="17" t="str">
        <f>VLOOKUP(F308,'Location List'!$A$2:$T$644,19,FALSE)</f>
        <v>Dennis Morgan</v>
      </c>
      <c r="C308" s="17" t="str">
        <f>VLOOKUP(F308,'Location List'!$A$2:$T$644,18,FALSE)</f>
        <v>Wayne Rough</v>
      </c>
      <c r="D308" s="17" t="str">
        <f>VLOOKUP(F308,'Location List'!$A$2:$T$644,9,FALSE)</f>
        <v>HASHEM SAADAT</v>
      </c>
      <c r="E308" s="43" t="str">
        <f>VLOOKUP(F308,'Location List'!$A$2:$T$644,2,FALSE)</f>
        <v>SUMTER</v>
      </c>
      <c r="F308" s="47">
        <v>657</v>
      </c>
      <c r="G308" s="91">
        <v>3.1</v>
      </c>
      <c r="H308" s="91">
        <v>4.33</v>
      </c>
      <c r="I308" s="91">
        <v>3.38</v>
      </c>
      <c r="J308" s="91">
        <v>3.23</v>
      </c>
      <c r="K308" s="51">
        <f t="shared" si="89"/>
        <v>3.51</v>
      </c>
      <c r="L308" s="91">
        <v>3.09</v>
      </c>
      <c r="M308" s="91">
        <v>3.2</v>
      </c>
      <c r="N308" s="91">
        <v>3.13</v>
      </c>
      <c r="O308" s="91">
        <v>3.16</v>
      </c>
      <c r="P308" s="51">
        <f t="shared" si="90"/>
        <v>3.145</v>
      </c>
      <c r="Q308" s="91">
        <v>3.04</v>
      </c>
      <c r="R308" s="91">
        <v>3.25</v>
      </c>
      <c r="S308" s="91"/>
      <c r="T308" s="91">
        <v>2.86</v>
      </c>
      <c r="U308" s="91">
        <v>2.91</v>
      </c>
      <c r="V308" s="51">
        <f t="shared" si="91"/>
        <v>3.0150000000000001</v>
      </c>
      <c r="W308" s="91">
        <v>2.99</v>
      </c>
      <c r="X308" s="91">
        <v>3.11</v>
      </c>
      <c r="Y308" s="91">
        <v>2.88</v>
      </c>
      <c r="Z308" s="91">
        <v>3.1</v>
      </c>
      <c r="AA308" s="59">
        <f t="shared" si="92"/>
        <v>3.02</v>
      </c>
      <c r="AB308" s="91">
        <v>2.88</v>
      </c>
      <c r="AC308" s="91">
        <v>2.82</v>
      </c>
      <c r="AD308" s="91">
        <v>2.89</v>
      </c>
      <c r="AE308" s="82">
        <v>3.03</v>
      </c>
      <c r="AF308" s="59">
        <f t="shared" si="93"/>
        <v>2.9049999999999998</v>
      </c>
      <c r="AG308" s="91">
        <v>3.04</v>
      </c>
      <c r="AH308" s="91">
        <v>2.96</v>
      </c>
      <c r="AI308" s="91">
        <v>2.97</v>
      </c>
      <c r="AJ308" s="92">
        <v>2.88</v>
      </c>
      <c r="AK308" s="92">
        <v>2.92</v>
      </c>
      <c r="AL308" s="59">
        <f t="shared" si="94"/>
        <v>2.9324999999999997</v>
      </c>
      <c r="AM308" s="92">
        <v>3.1</v>
      </c>
      <c r="AN308" s="92">
        <v>3.1</v>
      </c>
      <c r="AO308" s="92">
        <v>3.16</v>
      </c>
      <c r="AP308" s="92">
        <v>3.15</v>
      </c>
      <c r="AQ308" s="59">
        <f t="shared" si="95"/>
        <v>3.1274999999999999</v>
      </c>
      <c r="AR308" s="120">
        <v>3.06</v>
      </c>
      <c r="AS308" s="92">
        <v>3.1</v>
      </c>
      <c r="AT308" s="92">
        <v>3.08</v>
      </c>
      <c r="AU308" s="92">
        <v>2.91</v>
      </c>
      <c r="AV308" s="81">
        <f t="shared" si="96"/>
        <v>3.0375000000000001</v>
      </c>
      <c r="AW308" s="92">
        <v>2.86</v>
      </c>
      <c r="AX308" s="92">
        <v>4.12</v>
      </c>
      <c r="AY308" s="92">
        <v>3.3</v>
      </c>
      <c r="AZ308" s="92">
        <v>3.27</v>
      </c>
      <c r="BA308" s="92">
        <v>3.2</v>
      </c>
      <c r="BB308" s="81">
        <f t="shared" si="97"/>
        <v>3.35</v>
      </c>
      <c r="BC308" s="92">
        <v>2.82</v>
      </c>
      <c r="BD308" s="82">
        <v>3.04</v>
      </c>
      <c r="BE308" s="82">
        <v>3.24</v>
      </c>
      <c r="BF308" s="92">
        <v>3.56</v>
      </c>
      <c r="BG308" s="81">
        <f t="shared" si="98"/>
        <v>3.165</v>
      </c>
      <c r="BH308" s="92">
        <v>3.38</v>
      </c>
      <c r="BI308" s="82"/>
      <c r="BJ308" s="82"/>
      <c r="BK308" s="92"/>
      <c r="BL308" s="81">
        <f t="shared" si="99"/>
        <v>3.38</v>
      </c>
      <c r="BM308" s="92"/>
      <c r="BN308" s="92"/>
      <c r="BO308" s="92"/>
      <c r="BP308" s="92"/>
      <c r="BQ308" s="92"/>
      <c r="BR308" s="81" t="e">
        <f t="shared" si="100"/>
        <v>#DIV/0!</v>
      </c>
    </row>
    <row r="309" spans="1:70" ht="12.75" customHeight="1" x14ac:dyDescent="0.25">
      <c r="A309" s="17" t="str">
        <f>VLOOKUP(F309,'Location List'!$A$2:$T$644,20,FALSE)</f>
        <v>Bill Eich</v>
      </c>
      <c r="B309" s="17" t="str">
        <f>VLOOKUP(F309,'Location List'!$A$2:$T$644,19,FALSE)</f>
        <v>Dennis Morgan</v>
      </c>
      <c r="C309" s="17" t="str">
        <f>VLOOKUP(F309,'Location List'!$A$2:$T$644,18,FALSE)</f>
        <v>Wayne Rough</v>
      </c>
      <c r="D309" s="17" t="str">
        <f>VLOOKUP(F309,'Location List'!$A$2:$T$644,9,FALSE)</f>
        <v>HASHEM SAADAT</v>
      </c>
      <c r="E309" s="43" t="str">
        <f>VLOOKUP(F309,'Location List'!$A$2:$T$644,2,FALSE)</f>
        <v>FLORENCE</v>
      </c>
      <c r="F309" s="47">
        <v>658</v>
      </c>
      <c r="G309" s="91">
        <v>2.87</v>
      </c>
      <c r="H309" s="91">
        <v>2.85</v>
      </c>
      <c r="I309" s="91">
        <v>2.89</v>
      </c>
      <c r="J309" s="91">
        <v>2.87</v>
      </c>
      <c r="K309" s="51">
        <f t="shared" si="89"/>
        <v>2.87</v>
      </c>
      <c r="L309" s="91">
        <v>2.82</v>
      </c>
      <c r="M309" s="91">
        <v>2.9</v>
      </c>
      <c r="N309" s="91">
        <v>3.02</v>
      </c>
      <c r="O309" s="91">
        <v>3.2</v>
      </c>
      <c r="P309" s="51">
        <f t="shared" si="90"/>
        <v>2.9850000000000003</v>
      </c>
      <c r="Q309" s="91">
        <v>2.84</v>
      </c>
      <c r="R309" s="91">
        <v>2.86</v>
      </c>
      <c r="S309" s="91"/>
      <c r="T309" s="91">
        <v>3.16</v>
      </c>
      <c r="U309" s="91">
        <v>2.95</v>
      </c>
      <c r="V309" s="51">
        <f t="shared" si="91"/>
        <v>2.9524999999999997</v>
      </c>
      <c r="W309" s="91">
        <v>2.98</v>
      </c>
      <c r="X309" s="91">
        <v>3.07</v>
      </c>
      <c r="Y309" s="91">
        <v>3.44</v>
      </c>
      <c r="Z309" s="91">
        <v>2.98</v>
      </c>
      <c r="AA309" s="59">
        <f t="shared" si="92"/>
        <v>3.1175000000000002</v>
      </c>
      <c r="AB309" s="91">
        <v>2.81</v>
      </c>
      <c r="AC309" s="91">
        <v>3.05</v>
      </c>
      <c r="AD309" s="91">
        <v>2.85</v>
      </c>
      <c r="AE309" s="82">
        <v>2.84</v>
      </c>
      <c r="AF309" s="59">
        <f t="shared" si="93"/>
        <v>2.8874999999999997</v>
      </c>
      <c r="AG309" s="91">
        <v>2.99</v>
      </c>
      <c r="AH309" s="91">
        <v>2.94</v>
      </c>
      <c r="AI309" s="91">
        <v>3</v>
      </c>
      <c r="AJ309" s="92">
        <v>3.03</v>
      </c>
      <c r="AK309" s="92">
        <v>3.13</v>
      </c>
      <c r="AL309" s="59">
        <f t="shared" si="94"/>
        <v>3.0249999999999995</v>
      </c>
      <c r="AM309" s="92">
        <v>2.97</v>
      </c>
      <c r="AN309" s="92">
        <v>3.15</v>
      </c>
      <c r="AO309" s="92">
        <v>2.99</v>
      </c>
      <c r="AP309" s="92">
        <v>2.87</v>
      </c>
      <c r="AQ309" s="59">
        <f t="shared" si="95"/>
        <v>2.9950000000000001</v>
      </c>
      <c r="AR309" s="120">
        <v>3</v>
      </c>
      <c r="AS309" s="92">
        <v>2.9</v>
      </c>
      <c r="AT309" s="92">
        <v>2.92</v>
      </c>
      <c r="AU309" s="92">
        <v>2.85</v>
      </c>
      <c r="AV309" s="81">
        <f t="shared" si="96"/>
        <v>2.9175</v>
      </c>
      <c r="AW309" s="92">
        <v>2.82</v>
      </c>
      <c r="AX309" s="92">
        <v>3.04</v>
      </c>
      <c r="AY309" s="92">
        <v>2.99</v>
      </c>
      <c r="AZ309" s="92">
        <v>2.91</v>
      </c>
      <c r="BA309" s="92">
        <v>2.9</v>
      </c>
      <c r="BB309" s="81">
        <f t="shared" si="97"/>
        <v>2.9319999999999999</v>
      </c>
      <c r="BC309" s="92">
        <v>2.92</v>
      </c>
      <c r="BD309" s="82">
        <v>2.96</v>
      </c>
      <c r="BE309" s="82">
        <v>2.89</v>
      </c>
      <c r="BF309" s="92">
        <v>2.88</v>
      </c>
      <c r="BG309" s="81">
        <f t="shared" si="98"/>
        <v>2.9124999999999996</v>
      </c>
      <c r="BH309" s="92">
        <v>2.87</v>
      </c>
      <c r="BI309" s="82"/>
      <c r="BJ309" s="82"/>
      <c r="BK309" s="92"/>
      <c r="BL309" s="81">
        <f t="shared" si="99"/>
        <v>2.87</v>
      </c>
      <c r="BM309" s="92"/>
      <c r="BN309" s="92"/>
      <c r="BO309" s="92"/>
      <c r="BP309" s="92"/>
      <c r="BQ309" s="92"/>
      <c r="BR309" s="81" t="e">
        <f t="shared" si="100"/>
        <v>#DIV/0!</v>
      </c>
    </row>
    <row r="310" spans="1:70" ht="12.75" customHeight="1" x14ac:dyDescent="0.25">
      <c r="A310" s="17" t="str">
        <f>VLOOKUP(F310,'Location List'!$A$2:$T$644,20,FALSE)</f>
        <v>Tim Kerum</v>
      </c>
      <c r="B310" s="17" t="str">
        <f>VLOOKUP(F310,'Location List'!$A$2:$T$644,19,FALSE)</f>
        <v>Mike Seymour</v>
      </c>
      <c r="C310" s="17" t="str">
        <f>VLOOKUP(F310,'Location List'!$A$2:$T$644,18,FALSE)</f>
        <v>Rocky Trevino</v>
      </c>
      <c r="D310" s="17" t="str">
        <f>VLOOKUP(F310,'Location List'!$A$2:$T$644,9,FALSE)</f>
        <v>RYAN RODRIGUEZ</v>
      </c>
      <c r="E310" s="43" t="str">
        <f>VLOOKUP(F310,'Location List'!$A$2:$T$644,2,FALSE)</f>
        <v>S COLORADO SPRINGS</v>
      </c>
      <c r="F310" s="47">
        <v>662</v>
      </c>
      <c r="G310" s="91">
        <v>4.05</v>
      </c>
      <c r="H310" s="91">
        <v>3.31</v>
      </c>
      <c r="I310" s="91">
        <v>3.13</v>
      </c>
      <c r="J310" s="91">
        <v>3.06</v>
      </c>
      <c r="K310" s="51">
        <f t="shared" si="89"/>
        <v>3.3874999999999997</v>
      </c>
      <c r="L310" s="91">
        <v>3.16</v>
      </c>
      <c r="M310" s="91">
        <v>3.08</v>
      </c>
      <c r="N310" s="91">
        <v>2.84</v>
      </c>
      <c r="O310" s="91">
        <v>2.95</v>
      </c>
      <c r="P310" s="51">
        <f t="shared" si="90"/>
        <v>3.0075000000000003</v>
      </c>
      <c r="Q310" s="91">
        <v>3.07</v>
      </c>
      <c r="R310" s="91">
        <v>2.99</v>
      </c>
      <c r="S310" s="91"/>
      <c r="T310" s="91">
        <v>2.84</v>
      </c>
      <c r="U310" s="91">
        <v>2.98</v>
      </c>
      <c r="V310" s="51">
        <f t="shared" si="91"/>
        <v>2.97</v>
      </c>
      <c r="W310" s="91">
        <v>3.78</v>
      </c>
      <c r="X310" s="91">
        <v>3.14</v>
      </c>
      <c r="Y310" s="91">
        <v>3.1</v>
      </c>
      <c r="Z310" s="91">
        <v>3.16</v>
      </c>
      <c r="AA310" s="59">
        <f t="shared" si="92"/>
        <v>3.2949999999999999</v>
      </c>
      <c r="AB310" s="91">
        <v>3.21</v>
      </c>
      <c r="AC310" s="91">
        <v>3.24</v>
      </c>
      <c r="AD310" s="91">
        <v>3.44</v>
      </c>
      <c r="AE310" s="82">
        <v>3.18</v>
      </c>
      <c r="AF310" s="59">
        <f t="shared" si="93"/>
        <v>3.2675000000000001</v>
      </c>
      <c r="AG310" s="91">
        <v>3.2</v>
      </c>
      <c r="AH310" s="91">
        <v>3.1</v>
      </c>
      <c r="AI310" s="91">
        <v>3.33</v>
      </c>
      <c r="AJ310" s="92">
        <v>3.57</v>
      </c>
      <c r="AK310" s="92">
        <v>3.33</v>
      </c>
      <c r="AL310" s="59">
        <f t="shared" si="94"/>
        <v>3.3325</v>
      </c>
      <c r="AM310" s="92">
        <v>3.12</v>
      </c>
      <c r="AN310" s="92">
        <v>3.26</v>
      </c>
      <c r="AO310" s="92">
        <v>3.23</v>
      </c>
      <c r="AP310" s="92">
        <v>3.1</v>
      </c>
      <c r="AQ310" s="59">
        <f t="shared" si="95"/>
        <v>3.1774999999999998</v>
      </c>
      <c r="AR310" s="120">
        <v>3.17</v>
      </c>
      <c r="AS310" s="92">
        <v>3.14</v>
      </c>
      <c r="AT310" s="92">
        <v>3.14</v>
      </c>
      <c r="AU310" s="92">
        <v>3.07</v>
      </c>
      <c r="AV310" s="81">
        <f t="shared" si="96"/>
        <v>3.1300000000000003</v>
      </c>
      <c r="AW310" s="92">
        <v>3.46</v>
      </c>
      <c r="AX310" s="92">
        <v>3.22</v>
      </c>
      <c r="AY310" s="92">
        <v>3.15</v>
      </c>
      <c r="AZ310" s="92">
        <v>3.1</v>
      </c>
      <c r="BA310" s="92">
        <v>3.09</v>
      </c>
      <c r="BB310" s="81">
        <f t="shared" si="97"/>
        <v>3.2039999999999997</v>
      </c>
      <c r="BC310" s="92">
        <v>3.34</v>
      </c>
      <c r="BD310" s="82">
        <v>3.24</v>
      </c>
      <c r="BE310" s="82">
        <v>3.23</v>
      </c>
      <c r="BF310" s="92">
        <v>3.05</v>
      </c>
      <c r="BG310" s="81">
        <f t="shared" si="98"/>
        <v>3.2149999999999999</v>
      </c>
      <c r="BH310" s="92">
        <v>3.17</v>
      </c>
      <c r="BI310" s="82"/>
      <c r="BJ310" s="82"/>
      <c r="BK310" s="92"/>
      <c r="BL310" s="81">
        <f t="shared" si="99"/>
        <v>3.17</v>
      </c>
      <c r="BM310" s="92"/>
      <c r="BN310" s="92"/>
      <c r="BO310" s="92"/>
      <c r="BP310" s="92"/>
      <c r="BQ310" s="92"/>
      <c r="BR310" s="81" t="e">
        <f t="shared" si="100"/>
        <v>#DIV/0!</v>
      </c>
    </row>
    <row r="311" spans="1:70" ht="12.75" customHeight="1" x14ac:dyDescent="0.25">
      <c r="A311" s="17" t="str">
        <f>VLOOKUP(F311,'Location List'!$A$2:$T$644,20,FALSE)</f>
        <v>Bill Eich</v>
      </c>
      <c r="B311" s="17" t="str">
        <f>VLOOKUP(F311,'Location List'!$A$2:$T$644,19,FALSE)</f>
        <v>Dennis Morgan</v>
      </c>
      <c r="C311" s="17" t="str">
        <f>VLOOKUP(F311,'Location List'!$A$2:$T$644,18,FALSE)</f>
        <v>David Jacobs</v>
      </c>
      <c r="D311" s="17" t="str">
        <f>VLOOKUP(F311,'Location List'!$A$2:$T$644,9,FALSE)</f>
        <v>JIM HAMBLEN</v>
      </c>
      <c r="E311" s="43" t="str">
        <f>VLOOKUP(F311,'Location List'!$A$2:$T$644,2,FALSE)</f>
        <v>JOHNSON CITY</v>
      </c>
      <c r="F311" s="47">
        <v>663</v>
      </c>
      <c r="G311" s="91">
        <v>2.96</v>
      </c>
      <c r="H311" s="91">
        <v>3.06</v>
      </c>
      <c r="I311" s="91">
        <v>3.06</v>
      </c>
      <c r="J311" s="91">
        <v>3.06</v>
      </c>
      <c r="K311" s="51">
        <f t="shared" si="89"/>
        <v>3.0350000000000001</v>
      </c>
      <c r="L311" s="91">
        <v>3.15</v>
      </c>
      <c r="M311" s="91">
        <v>2.97</v>
      </c>
      <c r="N311" s="91">
        <v>3.03</v>
      </c>
      <c r="O311" s="91">
        <v>3.2</v>
      </c>
      <c r="P311" s="51">
        <f t="shared" si="90"/>
        <v>3.0875000000000004</v>
      </c>
      <c r="Q311" s="91">
        <v>3.18</v>
      </c>
      <c r="R311" s="91">
        <v>3.16</v>
      </c>
      <c r="S311" s="91"/>
      <c r="T311" s="91">
        <v>3.18</v>
      </c>
      <c r="U311" s="91">
        <v>3.22</v>
      </c>
      <c r="V311" s="51">
        <f t="shared" si="91"/>
        <v>3.1850000000000001</v>
      </c>
      <c r="W311" s="91">
        <v>3.26</v>
      </c>
      <c r="X311" s="91">
        <v>3.27</v>
      </c>
      <c r="Y311" s="91">
        <v>3.3</v>
      </c>
      <c r="Z311" s="91">
        <v>3.33</v>
      </c>
      <c r="AA311" s="59">
        <f t="shared" si="92"/>
        <v>3.2899999999999996</v>
      </c>
      <c r="AB311" s="91">
        <v>3.11</v>
      </c>
      <c r="AC311" s="91">
        <v>3.2</v>
      </c>
      <c r="AD311" s="91">
        <v>2.81</v>
      </c>
      <c r="AE311" s="82">
        <v>2.89</v>
      </c>
      <c r="AF311" s="59">
        <f t="shared" si="93"/>
        <v>3.0025000000000004</v>
      </c>
      <c r="AG311" s="91">
        <v>3.2</v>
      </c>
      <c r="AH311" s="91">
        <v>3.38</v>
      </c>
      <c r="AI311" s="91">
        <v>2.99</v>
      </c>
      <c r="AJ311" s="92">
        <v>2.9</v>
      </c>
      <c r="AK311" s="92">
        <v>2.94</v>
      </c>
      <c r="AL311" s="59">
        <f t="shared" si="94"/>
        <v>3.0524999999999998</v>
      </c>
      <c r="AM311" s="92">
        <v>2.9</v>
      </c>
      <c r="AN311" s="92">
        <v>2.92</v>
      </c>
      <c r="AO311" s="92">
        <v>3.04</v>
      </c>
      <c r="AP311" s="92">
        <v>3</v>
      </c>
      <c r="AQ311" s="59">
        <f t="shared" si="95"/>
        <v>2.9649999999999999</v>
      </c>
      <c r="AR311" s="120">
        <v>3.36</v>
      </c>
      <c r="AS311" s="92">
        <v>3.25</v>
      </c>
      <c r="AT311" s="92">
        <v>3.02</v>
      </c>
      <c r="AU311" s="92">
        <v>2.91</v>
      </c>
      <c r="AV311" s="81">
        <f t="shared" si="96"/>
        <v>3.1349999999999998</v>
      </c>
      <c r="AW311" s="92">
        <v>2.89</v>
      </c>
      <c r="AX311" s="92">
        <v>2.78</v>
      </c>
      <c r="AY311" s="92">
        <v>3</v>
      </c>
      <c r="AZ311" s="92">
        <v>2.88</v>
      </c>
      <c r="BA311" s="92">
        <v>2.92</v>
      </c>
      <c r="BB311" s="81">
        <f t="shared" si="97"/>
        <v>2.8940000000000001</v>
      </c>
      <c r="BC311" s="92">
        <v>2.86</v>
      </c>
      <c r="BD311" s="82">
        <v>2.83</v>
      </c>
      <c r="BE311" s="82">
        <v>3.07</v>
      </c>
      <c r="BF311" s="92">
        <v>3.14</v>
      </c>
      <c r="BG311" s="81">
        <f t="shared" si="98"/>
        <v>2.9750000000000001</v>
      </c>
      <c r="BH311" s="92">
        <v>2.91</v>
      </c>
      <c r="BI311" s="82"/>
      <c r="BJ311" s="82"/>
      <c r="BK311" s="92"/>
      <c r="BL311" s="81">
        <f t="shared" si="99"/>
        <v>2.91</v>
      </c>
      <c r="BM311" s="92"/>
      <c r="BN311" s="92"/>
      <c r="BO311" s="92"/>
      <c r="BP311" s="92"/>
      <c r="BQ311" s="92"/>
      <c r="BR311" s="81" t="e">
        <f t="shared" si="100"/>
        <v>#DIV/0!</v>
      </c>
    </row>
    <row r="312" spans="1:70" ht="12.75" customHeight="1" x14ac:dyDescent="0.25">
      <c r="A312" s="17" t="str">
        <f>VLOOKUP(F312,'Location List'!$A$2:$T$644,20,FALSE)</f>
        <v>Bill Eich</v>
      </c>
      <c r="B312" s="17" t="str">
        <f>VLOOKUP(F312,'Location List'!$A$2:$T$644,19,FALSE)</f>
        <v>Dennis Morgan</v>
      </c>
      <c r="C312" s="17" t="str">
        <f>VLOOKUP(F312,'Location List'!$A$2:$T$644,18,FALSE)</f>
        <v>Steve Fraden</v>
      </c>
      <c r="D312" s="17" t="str">
        <f>VLOOKUP(F312,'Location List'!$A$2:$T$644,9,FALSE)</f>
        <v>JIM HAMBLEN</v>
      </c>
      <c r="E312" s="43" t="str">
        <f>VLOOKUP(F312,'Location List'!$A$2:$T$644,2,FALSE)</f>
        <v>MURFREESBORO</v>
      </c>
      <c r="F312" s="47">
        <v>664</v>
      </c>
      <c r="G312" s="91">
        <v>3.04</v>
      </c>
      <c r="H312" s="91">
        <v>3.16</v>
      </c>
      <c r="I312" s="91">
        <v>2.94</v>
      </c>
      <c r="J312" s="91">
        <v>2.99</v>
      </c>
      <c r="K312" s="51">
        <f t="shared" si="89"/>
        <v>3.0325000000000002</v>
      </c>
      <c r="L312" s="91">
        <v>2.95</v>
      </c>
      <c r="M312" s="91">
        <v>3.01</v>
      </c>
      <c r="N312" s="91">
        <v>2.98</v>
      </c>
      <c r="O312" s="91">
        <v>2.99</v>
      </c>
      <c r="P312" s="51">
        <f t="shared" si="90"/>
        <v>2.9824999999999999</v>
      </c>
      <c r="Q312" s="91">
        <v>3.01</v>
      </c>
      <c r="R312" s="91">
        <v>2.86</v>
      </c>
      <c r="S312" s="91"/>
      <c r="T312" s="91">
        <v>2.9</v>
      </c>
      <c r="U312" s="91">
        <v>2.89</v>
      </c>
      <c r="V312" s="51">
        <f t="shared" si="91"/>
        <v>2.915</v>
      </c>
      <c r="W312" s="91">
        <v>2.79</v>
      </c>
      <c r="X312" s="91">
        <v>2.86</v>
      </c>
      <c r="Y312" s="91">
        <v>3.12</v>
      </c>
      <c r="Z312" s="91">
        <v>2.88</v>
      </c>
      <c r="AA312" s="59">
        <f t="shared" si="92"/>
        <v>2.9124999999999996</v>
      </c>
      <c r="AB312" s="91">
        <v>3</v>
      </c>
      <c r="AC312" s="91">
        <v>2.94</v>
      </c>
      <c r="AD312" s="91">
        <v>2.92</v>
      </c>
      <c r="AE312" s="82">
        <v>3.04</v>
      </c>
      <c r="AF312" s="59">
        <f t="shared" si="93"/>
        <v>2.9749999999999996</v>
      </c>
      <c r="AG312" s="91">
        <v>3.31</v>
      </c>
      <c r="AH312" s="91">
        <v>3.2</v>
      </c>
      <c r="AI312" s="91">
        <v>3.04</v>
      </c>
      <c r="AJ312" s="92">
        <v>3.06</v>
      </c>
      <c r="AK312" s="92">
        <v>3.37</v>
      </c>
      <c r="AL312" s="59">
        <f t="shared" si="94"/>
        <v>3.1675000000000004</v>
      </c>
      <c r="AM312" s="92">
        <v>3.53</v>
      </c>
      <c r="AN312" s="92">
        <v>3.07</v>
      </c>
      <c r="AO312" s="92">
        <v>3.19</v>
      </c>
      <c r="AP312" s="92">
        <v>2.99</v>
      </c>
      <c r="AQ312" s="59">
        <f t="shared" si="95"/>
        <v>3.1949999999999998</v>
      </c>
      <c r="AR312" s="120">
        <v>3.08</v>
      </c>
      <c r="AS312" s="92">
        <v>3.03</v>
      </c>
      <c r="AT312" s="92">
        <v>3.2</v>
      </c>
      <c r="AU312" s="92">
        <v>3.09</v>
      </c>
      <c r="AV312" s="81">
        <f t="shared" si="96"/>
        <v>3.0999999999999996</v>
      </c>
      <c r="AW312" s="92">
        <v>3.22</v>
      </c>
      <c r="AX312" s="92">
        <v>2.87</v>
      </c>
      <c r="AY312" s="92">
        <v>2.38</v>
      </c>
      <c r="AZ312" s="92">
        <v>2.6</v>
      </c>
      <c r="BA312" s="92">
        <v>2.4300000000000002</v>
      </c>
      <c r="BB312" s="81">
        <f t="shared" si="97"/>
        <v>2.6999999999999997</v>
      </c>
      <c r="BC312" s="92">
        <v>2.48</v>
      </c>
      <c r="BD312" s="82">
        <v>2.36</v>
      </c>
      <c r="BE312" s="82">
        <v>2.83</v>
      </c>
      <c r="BF312" s="92">
        <v>2.4500000000000002</v>
      </c>
      <c r="BG312" s="81">
        <f t="shared" si="98"/>
        <v>2.5300000000000002</v>
      </c>
      <c r="BH312" s="92">
        <v>2.2999999999999998</v>
      </c>
      <c r="BI312" s="82"/>
      <c r="BJ312" s="82"/>
      <c r="BK312" s="92"/>
      <c r="BL312" s="81">
        <f t="shared" si="99"/>
        <v>2.2999999999999998</v>
      </c>
      <c r="BM312" s="92"/>
      <c r="BN312" s="92"/>
      <c r="BO312" s="92"/>
      <c r="BP312" s="92"/>
      <c r="BQ312" s="92"/>
      <c r="BR312" s="81" t="e">
        <f t="shared" si="100"/>
        <v>#DIV/0!</v>
      </c>
    </row>
    <row r="313" spans="1:70" ht="12.75" customHeight="1" x14ac:dyDescent="0.25">
      <c r="A313" s="17" t="str">
        <f>VLOOKUP(F313,'Location List'!$A$2:$T$644,20,FALSE)</f>
        <v>Tim Kerum</v>
      </c>
      <c r="B313" s="17" t="str">
        <f>VLOOKUP(F313,'Location List'!$A$2:$T$644,19,FALSE)</f>
        <v>Mike Seymour</v>
      </c>
      <c r="C313" s="17" t="str">
        <f>VLOOKUP(F313,'Location List'!$A$2:$T$644,18,FALSE)</f>
        <v>Dean Bilstein</v>
      </c>
      <c r="D313" s="17" t="str">
        <f>VLOOKUP(F313,'Location List'!$A$2:$T$644,9,FALSE)</f>
        <v>ERIC MONTES</v>
      </c>
      <c r="E313" s="43" t="str">
        <f>VLOOKUP(F313,'Location List'!$A$2:$T$644,2,FALSE)</f>
        <v>OLATHE</v>
      </c>
      <c r="F313" s="47">
        <v>665</v>
      </c>
      <c r="G313" s="91">
        <v>3.23</v>
      </c>
      <c r="H313" s="91">
        <v>3.32</v>
      </c>
      <c r="I313" s="91">
        <v>2.87</v>
      </c>
      <c r="J313" s="91">
        <v>3.14</v>
      </c>
      <c r="K313" s="51">
        <f t="shared" si="89"/>
        <v>3.14</v>
      </c>
      <c r="L313" s="91">
        <v>2.94</v>
      </c>
      <c r="M313" s="91">
        <v>3.14</v>
      </c>
      <c r="N313" s="91">
        <v>3.19</v>
      </c>
      <c r="O313" s="91">
        <v>2.94</v>
      </c>
      <c r="P313" s="51">
        <f t="shared" si="90"/>
        <v>3.0524999999999998</v>
      </c>
      <c r="Q313" s="91">
        <v>2.89</v>
      </c>
      <c r="R313" s="91">
        <v>3</v>
      </c>
      <c r="S313" s="91"/>
      <c r="T313" s="91">
        <v>3.02</v>
      </c>
      <c r="U313" s="91">
        <v>3.18</v>
      </c>
      <c r="V313" s="51">
        <f t="shared" si="91"/>
        <v>3.0225</v>
      </c>
      <c r="W313" s="91">
        <v>3.04</v>
      </c>
      <c r="X313" s="91">
        <v>3.2</v>
      </c>
      <c r="Y313" s="91">
        <v>3.16</v>
      </c>
      <c r="Z313" s="91">
        <v>2.98</v>
      </c>
      <c r="AA313" s="59">
        <f t="shared" si="92"/>
        <v>3.0950000000000002</v>
      </c>
      <c r="AB313" s="91">
        <v>3.22</v>
      </c>
      <c r="AC313" s="91">
        <v>3</v>
      </c>
      <c r="AD313" s="91">
        <v>3.3</v>
      </c>
      <c r="AE313" s="82">
        <v>3.1</v>
      </c>
      <c r="AF313" s="59">
        <f t="shared" si="93"/>
        <v>3.1549999999999998</v>
      </c>
      <c r="AG313" s="91">
        <v>3.08</v>
      </c>
      <c r="AH313" s="91">
        <v>3.5</v>
      </c>
      <c r="AI313" s="91">
        <v>3.41</v>
      </c>
      <c r="AJ313" s="92">
        <v>3.04</v>
      </c>
      <c r="AK313" s="92">
        <v>3.01</v>
      </c>
      <c r="AL313" s="59">
        <f t="shared" si="94"/>
        <v>3.2399999999999998</v>
      </c>
      <c r="AM313" s="92">
        <v>3.14</v>
      </c>
      <c r="AN313" s="92">
        <v>3.01</v>
      </c>
      <c r="AO313" s="92">
        <v>3.16</v>
      </c>
      <c r="AP313" s="92">
        <v>2.9</v>
      </c>
      <c r="AQ313" s="59">
        <f t="shared" si="95"/>
        <v>3.0525000000000002</v>
      </c>
      <c r="AR313" s="120">
        <v>3.07</v>
      </c>
      <c r="AS313" s="92">
        <v>3.07</v>
      </c>
      <c r="AT313" s="92">
        <v>3.11</v>
      </c>
      <c r="AU313" s="92">
        <v>3.17</v>
      </c>
      <c r="AV313" s="81">
        <f t="shared" si="96"/>
        <v>3.105</v>
      </c>
      <c r="AW313" s="92">
        <v>3.1</v>
      </c>
      <c r="AX313" s="92">
        <v>3.3</v>
      </c>
      <c r="AY313" s="92">
        <v>2.96</v>
      </c>
      <c r="AZ313" s="92">
        <v>3.03</v>
      </c>
      <c r="BA313" s="92">
        <v>3.15</v>
      </c>
      <c r="BB313" s="81">
        <f t="shared" si="97"/>
        <v>3.1079999999999997</v>
      </c>
      <c r="BC313" s="92">
        <v>3.16</v>
      </c>
      <c r="BD313" s="82">
        <v>2.91</v>
      </c>
      <c r="BE313" s="82">
        <v>3.01</v>
      </c>
      <c r="BF313" s="92">
        <v>3.08</v>
      </c>
      <c r="BG313" s="81">
        <f t="shared" si="98"/>
        <v>3.04</v>
      </c>
      <c r="BH313" s="92">
        <v>3.03</v>
      </c>
      <c r="BI313" s="82"/>
      <c r="BJ313" s="82"/>
      <c r="BK313" s="92"/>
      <c r="BL313" s="81">
        <f t="shared" si="99"/>
        <v>3.03</v>
      </c>
      <c r="BM313" s="92"/>
      <c r="BN313" s="92"/>
      <c r="BO313" s="92"/>
      <c r="BP313" s="92"/>
      <c r="BQ313" s="92"/>
      <c r="BR313" s="81" t="e">
        <f t="shared" si="100"/>
        <v>#DIV/0!</v>
      </c>
    </row>
    <row r="314" spans="1:70" ht="12.75" customHeight="1" x14ac:dyDescent="0.25">
      <c r="A314" s="17" t="str">
        <f>VLOOKUP(F314,'Location List'!$A$2:$T$644,20,FALSE)</f>
        <v>Bill Eich</v>
      </c>
      <c r="B314" s="17" t="str">
        <f>VLOOKUP(F314,'Location List'!$A$2:$T$644,19,FALSE)</f>
        <v>Dennis Morgan</v>
      </c>
      <c r="C314" s="17" t="str">
        <f>VLOOKUP(F314,'Location List'!$A$2:$T$644,18,FALSE)</f>
        <v>Kenneth Busby</v>
      </c>
      <c r="D314" s="17" t="str">
        <f>VLOOKUP(F314,'Location List'!$A$2:$T$644,9,FALSE)</f>
        <v>MICHAEL BOSWELL</v>
      </c>
      <c r="E314" s="43" t="str">
        <f>VLOOKUP(F314,'Location List'!$A$2:$T$644,2,FALSE)</f>
        <v>JACKSON</v>
      </c>
      <c r="F314" s="47">
        <v>667</v>
      </c>
      <c r="G314" s="91">
        <v>3.2</v>
      </c>
      <c r="H314" s="91">
        <v>3.13</v>
      </c>
      <c r="I314" s="91">
        <v>2.95</v>
      </c>
      <c r="J314" s="91">
        <v>3.01</v>
      </c>
      <c r="K314" s="51">
        <f t="shared" si="89"/>
        <v>3.0725000000000002</v>
      </c>
      <c r="L314" s="91">
        <v>3.05</v>
      </c>
      <c r="M314" s="91">
        <v>3.01</v>
      </c>
      <c r="N314" s="91">
        <v>3.04</v>
      </c>
      <c r="O314" s="91">
        <v>3</v>
      </c>
      <c r="P314" s="51">
        <f t="shared" si="90"/>
        <v>3.0249999999999999</v>
      </c>
      <c r="Q314" s="91">
        <v>2.93</v>
      </c>
      <c r="R314" s="91">
        <v>3.03</v>
      </c>
      <c r="S314" s="91"/>
      <c r="T314" s="91">
        <v>3.05</v>
      </c>
      <c r="U314" s="91">
        <v>2.93</v>
      </c>
      <c r="V314" s="51">
        <f t="shared" si="91"/>
        <v>2.9849999999999999</v>
      </c>
      <c r="W314" s="91">
        <v>2.95</v>
      </c>
      <c r="X314" s="91">
        <v>3.1</v>
      </c>
      <c r="Y314" s="91">
        <v>3.04</v>
      </c>
      <c r="Z314" s="91">
        <v>3.12</v>
      </c>
      <c r="AA314" s="59">
        <f t="shared" si="92"/>
        <v>3.0525000000000002</v>
      </c>
      <c r="AB314" s="91">
        <v>3.33</v>
      </c>
      <c r="AC314" s="91">
        <v>2.73</v>
      </c>
      <c r="AD314" s="91">
        <v>2.82</v>
      </c>
      <c r="AE314" s="82">
        <v>2.89</v>
      </c>
      <c r="AF314" s="59">
        <f t="shared" si="93"/>
        <v>2.9425000000000003</v>
      </c>
      <c r="AG314" s="91">
        <v>2.99</v>
      </c>
      <c r="AH314" s="91">
        <v>2.91</v>
      </c>
      <c r="AI314" s="91">
        <v>3.32</v>
      </c>
      <c r="AJ314" s="92">
        <v>3.08</v>
      </c>
      <c r="AK314" s="92">
        <v>3.24</v>
      </c>
      <c r="AL314" s="59">
        <f t="shared" si="94"/>
        <v>3.1375000000000002</v>
      </c>
      <c r="AM314" s="92">
        <v>3.28</v>
      </c>
      <c r="AN314" s="92">
        <v>3.1</v>
      </c>
      <c r="AO314" s="92">
        <v>3</v>
      </c>
      <c r="AP314" s="92">
        <v>3.06</v>
      </c>
      <c r="AQ314" s="59">
        <f t="shared" si="95"/>
        <v>3.11</v>
      </c>
      <c r="AR314" s="120">
        <v>3.1</v>
      </c>
      <c r="AS314" s="92">
        <v>3.22</v>
      </c>
      <c r="AT314" s="92">
        <v>2.93</v>
      </c>
      <c r="AU314" s="92">
        <v>2.95</v>
      </c>
      <c r="AV314" s="81">
        <f t="shared" si="96"/>
        <v>3.05</v>
      </c>
      <c r="AW314" s="92">
        <v>2.91</v>
      </c>
      <c r="AX314" s="92">
        <v>2.88</v>
      </c>
      <c r="AY314" s="92">
        <v>3.01</v>
      </c>
      <c r="AZ314" s="92">
        <v>2.94</v>
      </c>
      <c r="BA314" s="92">
        <v>2.93</v>
      </c>
      <c r="BB314" s="81">
        <f t="shared" si="97"/>
        <v>2.9340000000000002</v>
      </c>
      <c r="BC314" s="92">
        <v>2.73</v>
      </c>
      <c r="BD314" s="82">
        <v>2.91</v>
      </c>
      <c r="BE314" s="82">
        <v>2.97</v>
      </c>
      <c r="BF314" s="92">
        <v>3.09</v>
      </c>
      <c r="BG314" s="81">
        <f t="shared" si="98"/>
        <v>2.9250000000000003</v>
      </c>
      <c r="BH314" s="92">
        <v>3.17</v>
      </c>
      <c r="BI314" s="82"/>
      <c r="BJ314" s="82"/>
      <c r="BK314" s="92"/>
      <c r="BL314" s="81">
        <f t="shared" si="99"/>
        <v>3.17</v>
      </c>
      <c r="BM314" s="92"/>
      <c r="BN314" s="92"/>
      <c r="BO314" s="92"/>
      <c r="BP314" s="92"/>
      <c r="BQ314" s="92"/>
      <c r="BR314" s="81" t="e">
        <f t="shared" si="100"/>
        <v>#DIV/0!</v>
      </c>
    </row>
    <row r="315" spans="1:70" ht="12.75" customHeight="1" x14ac:dyDescent="0.25">
      <c r="A315" s="17" t="str">
        <f>VLOOKUP(F315,'Location List'!$A$2:$T$644,20,FALSE)</f>
        <v>Bill Eich</v>
      </c>
      <c r="B315" s="17" t="str">
        <f>VLOOKUP(F315,'Location List'!$A$2:$T$644,19,FALSE)</f>
        <v>David Garcia</v>
      </c>
      <c r="C315" s="17" t="str">
        <f>VLOOKUP(F315,'Location List'!$A$2:$T$644,18,FALSE)</f>
        <v>James Banks</v>
      </c>
      <c r="D315" s="17" t="str">
        <f>VLOOKUP(F315,'Location List'!$A$2:$T$644,9,FALSE)</f>
        <v>TODD BELL</v>
      </c>
      <c r="E315" s="43" t="str">
        <f>VLOOKUP(F315,'Location List'!$A$2:$T$644,2,FALSE)</f>
        <v>JONESBORO</v>
      </c>
      <c r="F315" s="47">
        <v>668</v>
      </c>
      <c r="G315" s="91">
        <v>3.03</v>
      </c>
      <c r="H315" s="91">
        <v>3.41</v>
      </c>
      <c r="I315" s="91">
        <v>3.28</v>
      </c>
      <c r="J315" s="91">
        <v>2.94</v>
      </c>
      <c r="K315" s="51">
        <f t="shared" si="89"/>
        <v>3.1649999999999996</v>
      </c>
      <c r="L315" s="91">
        <v>2.9</v>
      </c>
      <c r="M315" s="91">
        <v>3.01</v>
      </c>
      <c r="N315" s="91">
        <v>3.58</v>
      </c>
      <c r="O315" s="91">
        <v>3.1</v>
      </c>
      <c r="P315" s="51">
        <f t="shared" si="90"/>
        <v>3.1475</v>
      </c>
      <c r="Q315" s="91">
        <v>3.18</v>
      </c>
      <c r="R315" s="91">
        <v>3.33</v>
      </c>
      <c r="S315" s="91"/>
      <c r="T315" s="91">
        <v>3.06</v>
      </c>
      <c r="U315" s="91">
        <v>2.92</v>
      </c>
      <c r="V315" s="51">
        <f t="shared" si="91"/>
        <v>3.1225000000000001</v>
      </c>
      <c r="W315" s="91">
        <v>3.31</v>
      </c>
      <c r="X315" s="91">
        <v>3.65</v>
      </c>
      <c r="Y315" s="91">
        <v>3.69</v>
      </c>
      <c r="Z315" s="91">
        <v>2.95</v>
      </c>
      <c r="AA315" s="59">
        <f t="shared" si="92"/>
        <v>3.4000000000000004</v>
      </c>
      <c r="AB315" s="91">
        <v>2.79</v>
      </c>
      <c r="AC315" s="91">
        <v>3.33</v>
      </c>
      <c r="AD315" s="91">
        <v>2.64</v>
      </c>
      <c r="AE315" s="82">
        <v>2.83</v>
      </c>
      <c r="AF315" s="59">
        <f t="shared" si="93"/>
        <v>2.8975</v>
      </c>
      <c r="AG315" s="91">
        <v>3.52</v>
      </c>
      <c r="AH315" s="91">
        <v>3.08</v>
      </c>
      <c r="AI315" s="91">
        <v>3.17</v>
      </c>
      <c r="AJ315" s="92">
        <v>2.97</v>
      </c>
      <c r="AK315" s="92">
        <v>2.79</v>
      </c>
      <c r="AL315" s="59">
        <f t="shared" si="94"/>
        <v>3.0025000000000004</v>
      </c>
      <c r="AM315" s="92">
        <v>2.83</v>
      </c>
      <c r="AN315" s="92">
        <v>2.83</v>
      </c>
      <c r="AO315" s="92">
        <v>2.96</v>
      </c>
      <c r="AP315" s="92">
        <v>2.98</v>
      </c>
      <c r="AQ315" s="59">
        <f t="shared" si="95"/>
        <v>2.9000000000000004</v>
      </c>
      <c r="AR315" s="120">
        <v>2.99</v>
      </c>
      <c r="AS315" s="92">
        <v>3.71</v>
      </c>
      <c r="AT315" s="92">
        <v>3.34</v>
      </c>
      <c r="AU315" s="92">
        <v>2.7</v>
      </c>
      <c r="AV315" s="81">
        <f t="shared" si="96"/>
        <v>3.1849999999999996</v>
      </c>
      <c r="AW315" s="92">
        <v>2.92</v>
      </c>
      <c r="AX315" s="92">
        <v>2.86</v>
      </c>
      <c r="AY315" s="92">
        <v>2.66</v>
      </c>
      <c r="AZ315" s="92">
        <v>3.02</v>
      </c>
      <c r="BA315" s="92">
        <v>3.06</v>
      </c>
      <c r="BB315" s="81">
        <f t="shared" si="97"/>
        <v>2.9039999999999999</v>
      </c>
      <c r="BC315" s="92">
        <v>2.58</v>
      </c>
      <c r="BD315" s="82">
        <v>2.86</v>
      </c>
      <c r="BE315" s="82">
        <v>3.05</v>
      </c>
      <c r="BF315" s="92">
        <v>3.04</v>
      </c>
      <c r="BG315" s="81">
        <f t="shared" si="98"/>
        <v>2.8824999999999994</v>
      </c>
      <c r="BH315" s="92">
        <v>2.75</v>
      </c>
      <c r="BI315" s="82"/>
      <c r="BJ315" s="82"/>
      <c r="BK315" s="92"/>
      <c r="BL315" s="81">
        <f t="shared" si="99"/>
        <v>2.75</v>
      </c>
      <c r="BM315" s="92"/>
      <c r="BN315" s="92"/>
      <c r="BO315" s="92"/>
      <c r="BP315" s="92"/>
      <c r="BQ315" s="92"/>
      <c r="BR315" s="81" t="e">
        <f t="shared" si="100"/>
        <v>#DIV/0!</v>
      </c>
    </row>
    <row r="316" spans="1:70" ht="12.75" customHeight="1" x14ac:dyDescent="0.25">
      <c r="A316" s="17" t="str">
        <f>VLOOKUP(F316,'Location List'!$A$2:$T$644,20,FALSE)</f>
        <v>Bill Eich</v>
      </c>
      <c r="B316" s="17" t="str">
        <f>VLOOKUP(F316,'Location List'!$A$2:$T$644,19,FALSE)</f>
        <v>David Garcia</v>
      </c>
      <c r="C316" s="17" t="str">
        <f>VLOOKUP(F316,'Location List'!$A$2:$T$644,18,FALSE)</f>
        <v>Chris Smith</v>
      </c>
      <c r="D316" s="17" t="str">
        <f>VLOOKUP(F316,'Location List'!$A$2:$T$644,9,FALSE)</f>
        <v>TODD BELL</v>
      </c>
      <c r="E316" s="43" t="str">
        <f>VLOOKUP(F316,'Location List'!$A$2:$T$644,2,FALSE)</f>
        <v>ROGERS</v>
      </c>
      <c r="F316" s="47">
        <v>669</v>
      </c>
      <c r="G316" s="91">
        <v>3.01</v>
      </c>
      <c r="H316" s="91">
        <v>3.13</v>
      </c>
      <c r="I316" s="91">
        <v>3.06</v>
      </c>
      <c r="J316" s="91">
        <v>3.1</v>
      </c>
      <c r="K316" s="51">
        <f t="shared" si="89"/>
        <v>3.0749999999999997</v>
      </c>
      <c r="L316" s="91">
        <v>3.08</v>
      </c>
      <c r="M316" s="91">
        <v>2.98</v>
      </c>
      <c r="N316" s="91">
        <v>3.01</v>
      </c>
      <c r="O316" s="91">
        <v>3.1</v>
      </c>
      <c r="P316" s="51">
        <f t="shared" si="90"/>
        <v>3.0425</v>
      </c>
      <c r="Q316" s="91">
        <v>3.01</v>
      </c>
      <c r="R316" s="91">
        <v>3.09</v>
      </c>
      <c r="S316" s="91"/>
      <c r="T316" s="91">
        <v>3</v>
      </c>
      <c r="U316" s="91">
        <v>3.03</v>
      </c>
      <c r="V316" s="51">
        <f t="shared" si="91"/>
        <v>3.0324999999999998</v>
      </c>
      <c r="W316" s="91">
        <v>2.95</v>
      </c>
      <c r="X316" s="91">
        <v>3.05</v>
      </c>
      <c r="Y316" s="91">
        <v>3.03</v>
      </c>
      <c r="Z316" s="91">
        <v>3</v>
      </c>
      <c r="AA316" s="59">
        <f t="shared" si="92"/>
        <v>3.0074999999999998</v>
      </c>
      <c r="AB316" s="91">
        <v>2.84</v>
      </c>
      <c r="AC316" s="91">
        <v>3</v>
      </c>
      <c r="AD316" s="91">
        <v>3.12</v>
      </c>
      <c r="AE316" s="82">
        <v>2.99</v>
      </c>
      <c r="AF316" s="59">
        <f t="shared" si="93"/>
        <v>2.9875000000000003</v>
      </c>
      <c r="AG316" s="91">
        <v>3.13</v>
      </c>
      <c r="AH316" s="91">
        <v>3.03</v>
      </c>
      <c r="AI316" s="91">
        <v>3.02</v>
      </c>
      <c r="AJ316" s="92">
        <v>3.07</v>
      </c>
      <c r="AK316" s="92">
        <v>3</v>
      </c>
      <c r="AL316" s="59">
        <f t="shared" si="94"/>
        <v>3.03</v>
      </c>
      <c r="AM316" s="92">
        <v>3.35</v>
      </c>
      <c r="AN316" s="92">
        <v>3.66</v>
      </c>
      <c r="AO316" s="92">
        <v>3.08</v>
      </c>
      <c r="AP316" s="92">
        <v>3.05</v>
      </c>
      <c r="AQ316" s="59">
        <f t="shared" si="95"/>
        <v>3.2850000000000001</v>
      </c>
      <c r="AR316" s="120">
        <v>3.01</v>
      </c>
      <c r="AS316" s="92">
        <v>3.13</v>
      </c>
      <c r="AT316" s="92">
        <v>3.14</v>
      </c>
      <c r="AU316" s="92">
        <v>3.05</v>
      </c>
      <c r="AV316" s="81">
        <f t="shared" si="96"/>
        <v>3.0824999999999996</v>
      </c>
      <c r="AW316" s="92">
        <v>3.07</v>
      </c>
      <c r="AX316" s="92">
        <v>2.99</v>
      </c>
      <c r="AY316" s="92">
        <v>2.78</v>
      </c>
      <c r="AZ316" s="92">
        <v>3.34</v>
      </c>
      <c r="BA316" s="92">
        <v>2.93</v>
      </c>
      <c r="BB316" s="81">
        <f t="shared" si="97"/>
        <v>3.0219999999999998</v>
      </c>
      <c r="BC316" s="92">
        <v>2.89</v>
      </c>
      <c r="BD316" s="82">
        <v>2.99</v>
      </c>
      <c r="BE316" s="82">
        <v>2.92</v>
      </c>
      <c r="BF316" s="92">
        <v>2.99</v>
      </c>
      <c r="BG316" s="81">
        <f t="shared" si="98"/>
        <v>2.9475000000000002</v>
      </c>
      <c r="BH316" s="92">
        <v>3.01</v>
      </c>
      <c r="BI316" s="82"/>
      <c r="BJ316" s="82"/>
      <c r="BK316" s="92"/>
      <c r="BL316" s="81">
        <f t="shared" si="99"/>
        <v>3.01</v>
      </c>
      <c r="BM316" s="92"/>
      <c r="BN316" s="92"/>
      <c r="BO316" s="92"/>
      <c r="BP316" s="92"/>
      <c r="BQ316" s="92"/>
      <c r="BR316" s="81" t="e">
        <f t="shared" si="100"/>
        <v>#DIV/0!</v>
      </c>
    </row>
    <row r="317" spans="1:70" ht="12.75" customHeight="1" x14ac:dyDescent="0.25">
      <c r="A317" s="17" t="str">
        <f>VLOOKUP(F317,'Location List'!$A$2:$T$644,20,FALSE)</f>
        <v>Bill Eich</v>
      </c>
      <c r="B317" s="17" t="str">
        <f>VLOOKUP(F317,'Location List'!$A$2:$T$644,19,FALSE)</f>
        <v>David Garcia</v>
      </c>
      <c r="C317" s="17" t="str">
        <f>VLOOKUP(F317,'Location List'!$A$2:$T$644,18,FALSE)</f>
        <v>James Banks</v>
      </c>
      <c r="D317" s="17" t="str">
        <f>VLOOKUP(F317,'Location List'!$A$2:$T$644,9,FALSE)</f>
        <v>TODD BELL</v>
      </c>
      <c r="E317" s="43" t="str">
        <f>VLOOKUP(F317,'Location List'!$A$2:$T$644,2,FALSE)</f>
        <v>LITTLE ROCK</v>
      </c>
      <c r="F317" s="47">
        <v>671</v>
      </c>
      <c r="G317" s="91">
        <v>3.44</v>
      </c>
      <c r="H317" s="91">
        <v>3.68</v>
      </c>
      <c r="I317" s="91">
        <v>3.4</v>
      </c>
      <c r="J317" s="91">
        <v>3.17</v>
      </c>
      <c r="K317" s="51">
        <f t="shared" si="89"/>
        <v>3.4224999999999999</v>
      </c>
      <c r="L317" s="91">
        <v>3.26</v>
      </c>
      <c r="M317" s="91">
        <v>3.4</v>
      </c>
      <c r="N317" s="91">
        <v>3.23</v>
      </c>
      <c r="O317" s="91">
        <v>3.32</v>
      </c>
      <c r="P317" s="51">
        <f t="shared" si="90"/>
        <v>3.3025000000000002</v>
      </c>
      <c r="Q317" s="91">
        <v>3.29</v>
      </c>
      <c r="R317" s="91">
        <v>3.4</v>
      </c>
      <c r="S317" s="91"/>
      <c r="T317" s="91">
        <v>3.08</v>
      </c>
      <c r="U317" s="91">
        <v>3.26</v>
      </c>
      <c r="V317" s="51">
        <f t="shared" si="91"/>
        <v>3.2574999999999998</v>
      </c>
      <c r="W317" s="91">
        <v>3.13</v>
      </c>
      <c r="X317" s="91">
        <v>3.24</v>
      </c>
      <c r="Y317" s="91">
        <v>3.03</v>
      </c>
      <c r="Z317" s="91">
        <v>3.21</v>
      </c>
      <c r="AA317" s="59">
        <f t="shared" si="92"/>
        <v>3.1524999999999999</v>
      </c>
      <c r="AB317" s="91">
        <v>3.19</v>
      </c>
      <c r="AC317" s="91">
        <v>3.14</v>
      </c>
      <c r="AD317" s="91">
        <v>3.05</v>
      </c>
      <c r="AE317" s="82">
        <v>3.13</v>
      </c>
      <c r="AF317" s="59">
        <f t="shared" si="93"/>
        <v>3.1274999999999995</v>
      </c>
      <c r="AG317" s="91">
        <v>3.26</v>
      </c>
      <c r="AH317" s="91">
        <v>3.42</v>
      </c>
      <c r="AI317" s="91">
        <v>3.22</v>
      </c>
      <c r="AJ317" s="92">
        <v>3.26</v>
      </c>
      <c r="AK317" s="92">
        <v>3.84</v>
      </c>
      <c r="AL317" s="59">
        <f t="shared" si="94"/>
        <v>3.4350000000000001</v>
      </c>
      <c r="AM317" s="92">
        <v>3.57</v>
      </c>
      <c r="AN317" s="92">
        <v>3.4</v>
      </c>
      <c r="AO317" s="92">
        <v>3.03</v>
      </c>
      <c r="AP317" s="92">
        <v>3.12</v>
      </c>
      <c r="AQ317" s="59">
        <f t="shared" si="95"/>
        <v>3.2800000000000002</v>
      </c>
      <c r="AR317" s="120">
        <v>2.97</v>
      </c>
      <c r="AS317" s="92">
        <v>3.18</v>
      </c>
      <c r="AT317" s="92">
        <v>3.05</v>
      </c>
      <c r="AU317" s="92">
        <v>3.08</v>
      </c>
      <c r="AV317" s="81">
        <f t="shared" si="96"/>
        <v>3.07</v>
      </c>
      <c r="AW317" s="92">
        <v>3.46</v>
      </c>
      <c r="AX317" s="92">
        <v>3.13</v>
      </c>
      <c r="AY317" s="92">
        <v>3.13</v>
      </c>
      <c r="AZ317" s="92">
        <v>2.93</v>
      </c>
      <c r="BA317" s="92">
        <v>3.03</v>
      </c>
      <c r="BB317" s="81">
        <f t="shared" si="97"/>
        <v>3.1359999999999997</v>
      </c>
      <c r="BC317" s="92">
        <v>2.86</v>
      </c>
      <c r="BD317" s="82">
        <v>3.01</v>
      </c>
      <c r="BE317" s="82">
        <v>2.99</v>
      </c>
      <c r="BF317" s="92">
        <v>3.23</v>
      </c>
      <c r="BG317" s="81">
        <f t="shared" si="98"/>
        <v>3.0225</v>
      </c>
      <c r="BH317" s="92">
        <v>2.92</v>
      </c>
      <c r="BI317" s="82"/>
      <c r="BJ317" s="82"/>
      <c r="BK317" s="92"/>
      <c r="BL317" s="81">
        <f t="shared" si="99"/>
        <v>2.92</v>
      </c>
      <c r="BM317" s="92"/>
      <c r="BN317" s="92"/>
      <c r="BO317" s="92"/>
      <c r="BP317" s="92"/>
      <c r="BQ317" s="92"/>
      <c r="BR317" s="81" t="e">
        <f t="shared" si="100"/>
        <v>#DIV/0!</v>
      </c>
    </row>
    <row r="318" spans="1:70" ht="12.75" customHeight="1" x14ac:dyDescent="0.25">
      <c r="A318" s="17" t="str">
        <f>VLOOKUP(F318,'Location List'!$A$2:$T$644,20,FALSE)</f>
        <v>Bill Eich</v>
      </c>
      <c r="B318" s="17" t="str">
        <f>VLOOKUP(F318,'Location List'!$A$2:$T$644,19,FALSE)</f>
        <v>Dennis Morgan</v>
      </c>
      <c r="C318" s="17" t="str">
        <f>VLOOKUP(F318,'Location List'!$A$2:$T$644,18,FALSE)</f>
        <v>Steve Fraden</v>
      </c>
      <c r="D318" s="17" t="str">
        <f>VLOOKUP(F318,'Location List'!$A$2:$T$644,9,FALSE)</f>
        <v>JIM HAMBLEN</v>
      </c>
      <c r="E318" s="43" t="str">
        <f>VLOOKUP(F318,'Location List'!$A$2:$T$644,2,FALSE)</f>
        <v>MT JULIET</v>
      </c>
      <c r="F318" s="47">
        <v>672</v>
      </c>
      <c r="G318" s="91">
        <v>3.05</v>
      </c>
      <c r="H318" s="91">
        <v>3.09</v>
      </c>
      <c r="I318" s="91">
        <v>2.93</v>
      </c>
      <c r="J318" s="91">
        <v>2.97</v>
      </c>
      <c r="K318" s="51">
        <f t="shared" si="89"/>
        <v>3.0100000000000002</v>
      </c>
      <c r="L318" s="91">
        <v>2.97</v>
      </c>
      <c r="M318" s="91">
        <v>3.09</v>
      </c>
      <c r="N318" s="91">
        <v>2.98</v>
      </c>
      <c r="O318" s="91">
        <v>2.96</v>
      </c>
      <c r="P318" s="51">
        <f t="shared" si="90"/>
        <v>3</v>
      </c>
      <c r="Q318" s="91">
        <v>3.03</v>
      </c>
      <c r="R318" s="91">
        <v>3.08</v>
      </c>
      <c r="S318" s="91"/>
      <c r="T318" s="91">
        <v>3.14</v>
      </c>
      <c r="U318" s="91">
        <v>2.88</v>
      </c>
      <c r="V318" s="51">
        <f t="shared" si="91"/>
        <v>3.0324999999999998</v>
      </c>
      <c r="W318" s="91">
        <v>2.92</v>
      </c>
      <c r="X318" s="91">
        <v>2.91</v>
      </c>
      <c r="Y318" s="91">
        <v>2.94</v>
      </c>
      <c r="Z318" s="91">
        <v>2.94</v>
      </c>
      <c r="AA318" s="59">
        <f t="shared" si="92"/>
        <v>2.9274999999999998</v>
      </c>
      <c r="AB318" s="91">
        <v>3.07</v>
      </c>
      <c r="AC318" s="91">
        <v>2.84</v>
      </c>
      <c r="AD318" s="91">
        <v>3.02</v>
      </c>
      <c r="AE318" s="82">
        <v>2.84</v>
      </c>
      <c r="AF318" s="59">
        <f t="shared" si="93"/>
        <v>2.9424999999999999</v>
      </c>
      <c r="AG318" s="91">
        <v>2.9</v>
      </c>
      <c r="AH318" s="91">
        <v>3.06</v>
      </c>
      <c r="AI318" s="91">
        <v>3.04</v>
      </c>
      <c r="AJ318" s="92">
        <v>3.29</v>
      </c>
      <c r="AK318" s="92">
        <v>2.95</v>
      </c>
      <c r="AL318" s="59">
        <f t="shared" si="94"/>
        <v>3.085</v>
      </c>
      <c r="AM318" s="92">
        <v>2.93</v>
      </c>
      <c r="AN318" s="92">
        <v>3.24</v>
      </c>
      <c r="AO318" s="92">
        <v>3</v>
      </c>
      <c r="AP318" s="92">
        <v>2.96</v>
      </c>
      <c r="AQ318" s="59">
        <f t="shared" si="95"/>
        <v>3.0324999999999998</v>
      </c>
      <c r="AR318" s="120">
        <v>2.9</v>
      </c>
      <c r="AS318" s="92">
        <v>3.02</v>
      </c>
      <c r="AT318" s="92">
        <v>3.38</v>
      </c>
      <c r="AU318" s="92">
        <v>3.44</v>
      </c>
      <c r="AV318" s="81">
        <f t="shared" si="96"/>
        <v>3.1850000000000001</v>
      </c>
      <c r="AW318" s="92">
        <v>3.03</v>
      </c>
      <c r="AX318" s="92">
        <v>2.86</v>
      </c>
      <c r="AY318" s="92">
        <v>2.9</v>
      </c>
      <c r="AZ318" s="92">
        <v>2.5499999999999998</v>
      </c>
      <c r="BA318" s="92">
        <v>2.83</v>
      </c>
      <c r="BB318" s="81">
        <f t="shared" si="97"/>
        <v>2.8340000000000001</v>
      </c>
      <c r="BC318" s="92">
        <v>2.91</v>
      </c>
      <c r="BD318" s="82">
        <v>2.73</v>
      </c>
      <c r="BE318" s="82">
        <v>2.75</v>
      </c>
      <c r="BF318" s="92">
        <v>2.96</v>
      </c>
      <c r="BG318" s="81">
        <f t="shared" si="98"/>
        <v>2.8375000000000004</v>
      </c>
      <c r="BH318" s="92">
        <v>2.62</v>
      </c>
      <c r="BI318" s="82"/>
      <c r="BJ318" s="82"/>
      <c r="BK318" s="92"/>
      <c r="BL318" s="81">
        <f t="shared" si="99"/>
        <v>2.62</v>
      </c>
      <c r="BM318" s="92"/>
      <c r="BN318" s="92"/>
      <c r="BO318" s="92"/>
      <c r="BP318" s="92"/>
      <c r="BQ318" s="92"/>
      <c r="BR318" s="81" t="e">
        <f t="shared" si="100"/>
        <v>#DIV/0!</v>
      </c>
    </row>
    <row r="319" spans="1:70" ht="12.75" customHeight="1" x14ac:dyDescent="0.25">
      <c r="A319" s="17" t="str">
        <f>VLOOKUP(F319,'Location List'!$A$2:$T$644,20,FALSE)</f>
        <v>Chris Kelly</v>
      </c>
      <c r="B319" s="17" t="str">
        <f>VLOOKUP(F319,'Location List'!$A$2:$T$644,19,FALSE)</f>
        <v>Mike Seymour</v>
      </c>
      <c r="C319" s="17" t="str">
        <f>VLOOKUP(F319,'Location List'!$A$2:$T$644,18,FALSE)</f>
        <v>Kyle Christophel</v>
      </c>
      <c r="D319" s="17" t="str">
        <f>VLOOKUP(F319,'Location List'!$A$2:$T$644,9,FALSE)</f>
        <v>MICHELE BEAVAN</v>
      </c>
      <c r="E319" s="43" t="str">
        <f>VLOOKUP(F319,'Location List'!$A$2:$T$644,2,FALSE)</f>
        <v>AVON</v>
      </c>
      <c r="F319" s="47">
        <v>674</v>
      </c>
      <c r="G319" s="91">
        <v>3.16</v>
      </c>
      <c r="H319" s="91">
        <v>3.08</v>
      </c>
      <c r="I319" s="91">
        <v>3.5</v>
      </c>
      <c r="J319" s="91">
        <v>3.11</v>
      </c>
      <c r="K319" s="51">
        <f t="shared" si="89"/>
        <v>3.2124999999999999</v>
      </c>
      <c r="L319" s="91">
        <v>3.1</v>
      </c>
      <c r="M319" s="91">
        <v>3.07</v>
      </c>
      <c r="N319" s="91">
        <v>3.03</v>
      </c>
      <c r="O319" s="91">
        <v>3.11</v>
      </c>
      <c r="P319" s="51">
        <f t="shared" si="90"/>
        <v>3.0774999999999997</v>
      </c>
      <c r="Q319" s="91">
        <v>2.97</v>
      </c>
      <c r="R319" s="91">
        <v>3.19</v>
      </c>
      <c r="S319" s="91"/>
      <c r="T319" s="91">
        <v>2.91</v>
      </c>
      <c r="U319" s="91">
        <v>3.14</v>
      </c>
      <c r="V319" s="51">
        <f t="shared" si="91"/>
        <v>3.0525000000000002</v>
      </c>
      <c r="W319" s="91">
        <v>3</v>
      </c>
      <c r="X319" s="91">
        <v>2.99</v>
      </c>
      <c r="Y319" s="91">
        <v>2.92</v>
      </c>
      <c r="Z319" s="91">
        <v>3.06</v>
      </c>
      <c r="AA319" s="59">
        <f t="shared" si="92"/>
        <v>2.9925000000000002</v>
      </c>
      <c r="AB319" s="91">
        <v>3.06</v>
      </c>
      <c r="AC319" s="91">
        <v>2.83</v>
      </c>
      <c r="AD319" s="91">
        <v>2.99</v>
      </c>
      <c r="AE319" s="82">
        <v>2.86</v>
      </c>
      <c r="AF319" s="59">
        <f t="shared" si="93"/>
        <v>2.9350000000000001</v>
      </c>
      <c r="AG319" s="91">
        <v>2.94</v>
      </c>
      <c r="AH319" s="91">
        <v>3.01</v>
      </c>
      <c r="AI319" s="91">
        <v>3.04</v>
      </c>
      <c r="AJ319" s="92">
        <v>3.12</v>
      </c>
      <c r="AK319" s="92">
        <v>3.1</v>
      </c>
      <c r="AL319" s="59">
        <f t="shared" si="94"/>
        <v>3.0674999999999999</v>
      </c>
      <c r="AM319" s="92">
        <v>3.17</v>
      </c>
      <c r="AN319" s="92">
        <v>3.21</v>
      </c>
      <c r="AO319" s="92">
        <v>3.2</v>
      </c>
      <c r="AP319" s="92">
        <v>3.36</v>
      </c>
      <c r="AQ319" s="59">
        <f t="shared" si="95"/>
        <v>3.2349999999999999</v>
      </c>
      <c r="AR319" s="120">
        <v>3.04</v>
      </c>
      <c r="AS319" s="92">
        <v>3.09</v>
      </c>
      <c r="AT319" s="92">
        <v>2.97</v>
      </c>
      <c r="AU319" s="92">
        <v>2.96</v>
      </c>
      <c r="AV319" s="81">
        <f t="shared" si="96"/>
        <v>3.0149999999999997</v>
      </c>
      <c r="AW319" s="92">
        <v>3.11</v>
      </c>
      <c r="AX319" s="92">
        <v>3.02</v>
      </c>
      <c r="AY319" s="92">
        <v>3.29</v>
      </c>
      <c r="AZ319" s="92">
        <v>3.16</v>
      </c>
      <c r="BA319" s="92">
        <v>3.52</v>
      </c>
      <c r="BB319" s="81">
        <f t="shared" si="97"/>
        <v>3.22</v>
      </c>
      <c r="BC319" s="92">
        <v>3.21</v>
      </c>
      <c r="BD319" s="82">
        <v>3.22</v>
      </c>
      <c r="BE319" s="82">
        <v>3.02</v>
      </c>
      <c r="BF319" s="92">
        <v>2.9</v>
      </c>
      <c r="BG319" s="81">
        <f t="shared" si="98"/>
        <v>3.0874999999999999</v>
      </c>
      <c r="BH319" s="92">
        <v>3.34</v>
      </c>
      <c r="BI319" s="82"/>
      <c r="BJ319" s="82"/>
      <c r="BK319" s="92"/>
      <c r="BL319" s="81">
        <f t="shared" si="99"/>
        <v>3.34</v>
      </c>
      <c r="BM319" s="92"/>
      <c r="BN319" s="92"/>
      <c r="BO319" s="92"/>
      <c r="BP319" s="92"/>
      <c r="BQ319" s="92"/>
      <c r="BR319" s="81" t="e">
        <f t="shared" si="100"/>
        <v>#DIV/0!</v>
      </c>
    </row>
    <row r="320" spans="1:70" ht="12.75" customHeight="1" x14ac:dyDescent="0.25">
      <c r="A320" s="17" t="str">
        <f>VLOOKUP(F320,'Location List'!$A$2:$T$644,20,FALSE)</f>
        <v>Chris Kelly</v>
      </c>
      <c r="B320" s="17" t="str">
        <f>VLOOKUP(F320,'Location List'!$A$2:$T$644,19,FALSE)</f>
        <v>Mike Seymour</v>
      </c>
      <c r="C320" s="17" t="str">
        <f>VLOOKUP(F320,'Location List'!$A$2:$T$644,18,FALSE)</f>
        <v>Justin Miano</v>
      </c>
      <c r="D320" s="17" t="str">
        <f>VLOOKUP(F320,'Location List'!$A$2:$T$644,9,FALSE)</f>
        <v>REGINALD DAVENPORT</v>
      </c>
      <c r="E320" s="43" t="str">
        <f>VLOOKUP(F320,'Location List'!$A$2:$T$644,2,FALSE)</f>
        <v>JOLIET</v>
      </c>
      <c r="F320" s="47">
        <v>678</v>
      </c>
      <c r="G320" s="91">
        <v>2.91</v>
      </c>
      <c r="H320" s="91">
        <v>2.97</v>
      </c>
      <c r="I320" s="91">
        <v>2.92</v>
      </c>
      <c r="J320" s="91">
        <v>2.96</v>
      </c>
      <c r="K320" s="51">
        <f t="shared" ref="K320:K382" si="101">AVERAGE(G320:J320)</f>
        <v>2.9400000000000004</v>
      </c>
      <c r="L320" s="91">
        <v>2.91</v>
      </c>
      <c r="M320" s="91">
        <v>2.95</v>
      </c>
      <c r="N320" s="91">
        <v>2.97</v>
      </c>
      <c r="O320" s="91">
        <v>3.05</v>
      </c>
      <c r="P320" s="51">
        <f t="shared" ref="P320:P382" si="102">AVERAGE(L320:O320)</f>
        <v>2.9699999999999998</v>
      </c>
      <c r="Q320" s="91">
        <v>3.48</v>
      </c>
      <c r="R320" s="91">
        <v>3.18</v>
      </c>
      <c r="S320" s="91"/>
      <c r="T320" s="91">
        <v>3.14</v>
      </c>
      <c r="U320" s="91">
        <v>3.04</v>
      </c>
      <c r="V320" s="51">
        <f t="shared" ref="V320:V382" si="103">AVERAGE(Q320:U320)</f>
        <v>3.21</v>
      </c>
      <c r="W320" s="91">
        <v>2.97</v>
      </c>
      <c r="X320" s="91">
        <v>3.31</v>
      </c>
      <c r="Y320" s="91">
        <v>3.21</v>
      </c>
      <c r="Z320" s="91">
        <v>3.11</v>
      </c>
      <c r="AA320" s="59">
        <f t="shared" si="92"/>
        <v>3.15</v>
      </c>
      <c r="AB320" s="91">
        <v>3.1</v>
      </c>
      <c r="AC320" s="91">
        <v>3.27</v>
      </c>
      <c r="AD320" s="91">
        <v>3.02</v>
      </c>
      <c r="AE320" s="82">
        <v>3.46</v>
      </c>
      <c r="AF320" s="59">
        <f t="shared" si="93"/>
        <v>3.2125000000000004</v>
      </c>
      <c r="AG320" s="91">
        <v>3.24</v>
      </c>
      <c r="AH320" s="91">
        <v>3.23</v>
      </c>
      <c r="AI320" s="91">
        <v>3.25</v>
      </c>
      <c r="AJ320" s="92">
        <v>3.39</v>
      </c>
      <c r="AK320" s="92">
        <v>3</v>
      </c>
      <c r="AL320" s="59">
        <f t="shared" si="94"/>
        <v>3.2175000000000002</v>
      </c>
      <c r="AM320" s="92">
        <v>3.35</v>
      </c>
      <c r="AN320" s="92">
        <v>3.27</v>
      </c>
      <c r="AO320" s="92">
        <v>3.13</v>
      </c>
      <c r="AP320" s="92">
        <v>3.02</v>
      </c>
      <c r="AQ320" s="59">
        <f t="shared" si="95"/>
        <v>3.1924999999999999</v>
      </c>
      <c r="AR320" s="120">
        <v>3.28</v>
      </c>
      <c r="AS320" s="92">
        <v>3.21</v>
      </c>
      <c r="AT320" s="92">
        <v>3.14</v>
      </c>
      <c r="AU320" s="92">
        <v>3</v>
      </c>
      <c r="AV320" s="81">
        <f t="shared" si="96"/>
        <v>3.1575000000000002</v>
      </c>
      <c r="AW320" s="92">
        <v>2.91</v>
      </c>
      <c r="AX320" s="92">
        <v>2.92</v>
      </c>
      <c r="AY320" s="92">
        <v>2.86</v>
      </c>
      <c r="AZ320" s="92">
        <v>3.4</v>
      </c>
      <c r="BA320" s="92">
        <v>3.53</v>
      </c>
      <c r="BB320" s="81">
        <f t="shared" si="97"/>
        <v>3.1239999999999997</v>
      </c>
      <c r="BC320" s="92">
        <v>3.14</v>
      </c>
      <c r="BD320" s="82">
        <v>3.1</v>
      </c>
      <c r="BE320" s="82">
        <v>2.9</v>
      </c>
      <c r="BF320" s="92">
        <v>3.12</v>
      </c>
      <c r="BG320" s="81">
        <f t="shared" si="98"/>
        <v>3.0650000000000004</v>
      </c>
      <c r="BH320" s="92">
        <v>3.21</v>
      </c>
      <c r="BI320" s="82"/>
      <c r="BJ320" s="82"/>
      <c r="BK320" s="92"/>
      <c r="BL320" s="81">
        <f t="shared" si="99"/>
        <v>3.21</v>
      </c>
      <c r="BM320" s="92"/>
      <c r="BN320" s="92"/>
      <c r="BO320" s="92"/>
      <c r="BP320" s="92"/>
      <c r="BQ320" s="92"/>
      <c r="BR320" s="81" t="e">
        <f t="shared" si="100"/>
        <v>#DIV/0!</v>
      </c>
    </row>
    <row r="321" spans="1:70" ht="12.75" customHeight="1" x14ac:dyDescent="0.25">
      <c r="A321" s="17" t="str">
        <f>VLOOKUP(F321,'Location List'!$A$2:$T$644,20,FALSE)</f>
        <v>Bill Eich</v>
      </c>
      <c r="B321" s="17" t="str">
        <f>VLOOKUP(F321,'Location List'!$A$2:$T$644,19,FALSE)</f>
        <v>Dennis Morgan</v>
      </c>
      <c r="C321" s="17" t="str">
        <f>VLOOKUP(F321,'Location List'!$A$2:$T$644,18,FALSE)</f>
        <v>Brandon Skipper</v>
      </c>
      <c r="D321" s="17" t="str">
        <f>VLOOKUP(F321,'Location List'!$A$2:$T$644,9,FALSE)</f>
        <v>MICHAEL BOSWELL</v>
      </c>
      <c r="E321" s="43" t="str">
        <f>VLOOKUP(F321,'Location List'!$A$2:$T$644,2,FALSE)</f>
        <v>TALLAHASSEE</v>
      </c>
      <c r="F321" s="47">
        <v>680</v>
      </c>
      <c r="G321" s="91">
        <v>3.18</v>
      </c>
      <c r="H321" s="91">
        <v>3.01</v>
      </c>
      <c r="I321" s="91">
        <v>3.23</v>
      </c>
      <c r="J321" s="91">
        <v>3.24</v>
      </c>
      <c r="K321" s="51">
        <f t="shared" si="101"/>
        <v>3.165</v>
      </c>
      <c r="L321" s="91">
        <v>3.25</v>
      </c>
      <c r="M321" s="91">
        <v>3.06</v>
      </c>
      <c r="N321" s="91">
        <v>3.16</v>
      </c>
      <c r="O321" s="91">
        <v>2.95</v>
      </c>
      <c r="P321" s="51">
        <f t="shared" si="102"/>
        <v>3.1050000000000004</v>
      </c>
      <c r="Q321" s="91">
        <v>3.27</v>
      </c>
      <c r="R321" s="91">
        <v>3.13</v>
      </c>
      <c r="S321" s="91"/>
      <c r="T321" s="91">
        <v>3.01</v>
      </c>
      <c r="U321" s="91">
        <v>3.14</v>
      </c>
      <c r="V321" s="51">
        <f t="shared" si="103"/>
        <v>3.1375000000000002</v>
      </c>
      <c r="W321" s="91">
        <v>3.09</v>
      </c>
      <c r="X321" s="91">
        <v>3.1</v>
      </c>
      <c r="Y321" s="91">
        <v>3.09</v>
      </c>
      <c r="Z321" s="91">
        <v>3.29</v>
      </c>
      <c r="AA321" s="59">
        <f t="shared" si="92"/>
        <v>3.1425000000000001</v>
      </c>
      <c r="AB321" s="91">
        <v>3.04</v>
      </c>
      <c r="AC321" s="91">
        <v>3.29</v>
      </c>
      <c r="AD321" s="91">
        <v>2.99</v>
      </c>
      <c r="AE321" s="82">
        <v>2.97</v>
      </c>
      <c r="AF321" s="59">
        <f t="shared" si="93"/>
        <v>3.0725000000000002</v>
      </c>
      <c r="AG321" s="91">
        <v>3.31</v>
      </c>
      <c r="AH321" s="91">
        <v>3.4</v>
      </c>
      <c r="AI321" s="91">
        <v>3.29</v>
      </c>
      <c r="AJ321" s="92">
        <v>3.12</v>
      </c>
      <c r="AK321" s="92">
        <v>3.1</v>
      </c>
      <c r="AL321" s="59">
        <f t="shared" si="94"/>
        <v>3.2274999999999996</v>
      </c>
      <c r="AM321" s="92">
        <v>3.14</v>
      </c>
      <c r="AN321" s="92">
        <v>3.25</v>
      </c>
      <c r="AO321" s="92">
        <v>3.01</v>
      </c>
      <c r="AP321" s="92">
        <v>3.08</v>
      </c>
      <c r="AQ321" s="59">
        <f t="shared" si="95"/>
        <v>3.12</v>
      </c>
      <c r="AR321" s="120">
        <v>3.32</v>
      </c>
      <c r="AS321" s="92">
        <v>3.16</v>
      </c>
      <c r="AT321" s="92">
        <v>3.25</v>
      </c>
      <c r="AU321" s="92">
        <v>3.05</v>
      </c>
      <c r="AV321" s="81">
        <f t="shared" si="96"/>
        <v>3.1950000000000003</v>
      </c>
      <c r="AW321" s="92">
        <v>3.36</v>
      </c>
      <c r="AX321" s="92">
        <v>3.08</v>
      </c>
      <c r="AY321" s="92">
        <v>2.94</v>
      </c>
      <c r="AZ321" s="92">
        <v>2.86</v>
      </c>
      <c r="BA321" s="92">
        <v>2.91</v>
      </c>
      <c r="BB321" s="81">
        <f t="shared" si="97"/>
        <v>3.03</v>
      </c>
      <c r="BC321" s="92">
        <v>2.9</v>
      </c>
      <c r="BD321" s="82">
        <v>3.11</v>
      </c>
      <c r="BE321" s="82">
        <v>3.55</v>
      </c>
      <c r="BF321" s="92">
        <v>3.09</v>
      </c>
      <c r="BG321" s="81">
        <f t="shared" si="98"/>
        <v>3.1624999999999996</v>
      </c>
      <c r="BH321" s="92">
        <v>2.95</v>
      </c>
      <c r="BI321" s="82"/>
      <c r="BJ321" s="82"/>
      <c r="BK321" s="92"/>
      <c r="BL321" s="81">
        <f t="shared" si="99"/>
        <v>2.95</v>
      </c>
      <c r="BM321" s="92"/>
      <c r="BN321" s="92"/>
      <c r="BO321" s="92"/>
      <c r="BP321" s="92"/>
      <c r="BQ321" s="92"/>
      <c r="BR321" s="81" t="e">
        <f t="shared" si="100"/>
        <v>#DIV/0!</v>
      </c>
    </row>
    <row r="322" spans="1:70" ht="12.75" customHeight="1" x14ac:dyDescent="0.25">
      <c r="A322" s="17" t="str">
        <f>VLOOKUP(F322,'Location List'!$A$2:$T$644,20,FALSE)</f>
        <v>Bill Eich</v>
      </c>
      <c r="B322" s="17" t="str">
        <f>VLOOKUP(F322,'Location List'!$A$2:$T$644,19,FALSE)</f>
        <v>Dennis Morgan</v>
      </c>
      <c r="C322" s="17" t="str">
        <f>VLOOKUP(F322,'Location List'!$A$2:$T$644,18,FALSE)</f>
        <v>Steve Rupp</v>
      </c>
      <c r="D322" s="17" t="str">
        <f>VLOOKUP(F322,'Location List'!$A$2:$T$644,9,FALSE)</f>
        <v>Seneca Gray</v>
      </c>
      <c r="E322" s="43" t="str">
        <f>VLOOKUP(F322,'Location List'!$A$2:$T$644,2,FALSE)</f>
        <v>ORLANDO SPRING OAKS</v>
      </c>
      <c r="F322" s="47">
        <v>681</v>
      </c>
      <c r="G322" s="91">
        <v>3.87</v>
      </c>
      <c r="H322" s="91">
        <v>4.1100000000000003</v>
      </c>
      <c r="I322" s="91">
        <v>3.06</v>
      </c>
      <c r="J322" s="91">
        <v>3.17</v>
      </c>
      <c r="K322" s="51">
        <f t="shared" si="101"/>
        <v>3.5525000000000002</v>
      </c>
      <c r="L322" s="91">
        <v>3.14</v>
      </c>
      <c r="M322" s="91">
        <v>3.09</v>
      </c>
      <c r="N322" s="91">
        <v>3.02</v>
      </c>
      <c r="O322" s="91">
        <v>3.55</v>
      </c>
      <c r="P322" s="51">
        <f t="shared" si="102"/>
        <v>3.2</v>
      </c>
      <c r="Q322" s="91">
        <v>2.86</v>
      </c>
      <c r="R322" s="91">
        <v>3</v>
      </c>
      <c r="S322" s="91"/>
      <c r="T322" s="91">
        <v>2.88</v>
      </c>
      <c r="U322" s="91">
        <v>2.92</v>
      </c>
      <c r="V322" s="51">
        <f t="shared" si="103"/>
        <v>2.9149999999999996</v>
      </c>
      <c r="W322" s="91">
        <v>2.88</v>
      </c>
      <c r="X322" s="91">
        <v>3.72</v>
      </c>
      <c r="Y322" s="91">
        <v>2.97</v>
      </c>
      <c r="Z322" s="91">
        <v>2.97</v>
      </c>
      <c r="AA322" s="59">
        <f t="shared" si="92"/>
        <v>3.1350000000000002</v>
      </c>
      <c r="AB322" s="91">
        <v>3.01</v>
      </c>
      <c r="AC322" s="91">
        <v>2.93</v>
      </c>
      <c r="AD322" s="91">
        <v>2.89</v>
      </c>
      <c r="AE322" s="82">
        <v>3.03</v>
      </c>
      <c r="AF322" s="59">
        <f t="shared" si="93"/>
        <v>2.9649999999999999</v>
      </c>
      <c r="AG322" s="91">
        <v>3.2</v>
      </c>
      <c r="AH322" s="91">
        <v>3.14</v>
      </c>
      <c r="AI322" s="91">
        <v>3.42</v>
      </c>
      <c r="AJ322" s="92">
        <v>2.93</v>
      </c>
      <c r="AK322" s="92">
        <v>2.93</v>
      </c>
      <c r="AL322" s="59">
        <f t="shared" si="94"/>
        <v>3.105</v>
      </c>
      <c r="AM322" s="92">
        <v>2.91</v>
      </c>
      <c r="AN322" s="92">
        <v>3.06</v>
      </c>
      <c r="AO322" s="92">
        <v>2.78</v>
      </c>
      <c r="AP322" s="92">
        <v>2.9</v>
      </c>
      <c r="AQ322" s="59">
        <f t="shared" si="95"/>
        <v>2.9125000000000001</v>
      </c>
      <c r="AR322" s="120">
        <v>2.89</v>
      </c>
      <c r="AS322" s="92">
        <v>3.13</v>
      </c>
      <c r="AT322" s="92">
        <v>2.9</v>
      </c>
      <c r="AU322" s="92">
        <v>2.81</v>
      </c>
      <c r="AV322" s="81">
        <f t="shared" si="96"/>
        <v>2.9325000000000001</v>
      </c>
      <c r="AW322" s="92">
        <v>2.76</v>
      </c>
      <c r="AX322" s="92">
        <v>2.9</v>
      </c>
      <c r="AY322" s="92">
        <v>2.83</v>
      </c>
      <c r="AZ322" s="92">
        <v>3.01</v>
      </c>
      <c r="BA322" s="92">
        <v>2.97</v>
      </c>
      <c r="BB322" s="81">
        <f t="shared" si="97"/>
        <v>2.8940000000000001</v>
      </c>
      <c r="BC322" s="92">
        <v>2.97</v>
      </c>
      <c r="BD322" s="82">
        <v>2.9</v>
      </c>
      <c r="BE322" s="82">
        <v>2.98</v>
      </c>
      <c r="BF322" s="92">
        <v>3.06</v>
      </c>
      <c r="BG322" s="81">
        <f t="shared" si="98"/>
        <v>2.9775</v>
      </c>
      <c r="BH322" s="92">
        <v>2.83</v>
      </c>
      <c r="BI322" s="82"/>
      <c r="BJ322" s="82"/>
      <c r="BK322" s="92"/>
      <c r="BL322" s="81">
        <f t="shared" si="99"/>
        <v>2.83</v>
      </c>
      <c r="BM322" s="92"/>
      <c r="BN322" s="92"/>
      <c r="BO322" s="92"/>
      <c r="BP322" s="92"/>
      <c r="BQ322" s="92"/>
      <c r="BR322" s="81" t="e">
        <f t="shared" si="100"/>
        <v>#DIV/0!</v>
      </c>
    </row>
    <row r="323" spans="1:70" ht="12.75" customHeight="1" x14ac:dyDescent="0.25">
      <c r="A323" s="17" t="str">
        <f>VLOOKUP(F323,'Location List'!$A$2:$T$644,20,FALSE)</f>
        <v>Bill Eich</v>
      </c>
      <c r="B323" s="17" t="str">
        <f>VLOOKUP(F323,'Location List'!$A$2:$T$644,19,FALSE)</f>
        <v>Dennis Morgan</v>
      </c>
      <c r="C323" s="17" t="str">
        <f>VLOOKUP(F323,'Location List'!$A$2:$T$644,18,FALSE)</f>
        <v>Brian Osborne</v>
      </c>
      <c r="D323" s="17" t="str">
        <f>VLOOKUP(F323,'Location List'!$A$2:$T$644,9,FALSE)</f>
        <v>PETER PANUNZI</v>
      </c>
      <c r="E323" s="43" t="str">
        <f>VLOOKUP(F323,'Location List'!$A$2:$T$644,2,FALSE)</f>
        <v>BOCA RATON</v>
      </c>
      <c r="F323" s="47">
        <v>682</v>
      </c>
      <c r="G323" s="91">
        <v>3.67</v>
      </c>
      <c r="H323" s="91">
        <v>3.44</v>
      </c>
      <c r="I323" s="91">
        <v>3</v>
      </c>
      <c r="J323" s="91">
        <v>3.05</v>
      </c>
      <c r="K323" s="51">
        <f t="shared" si="101"/>
        <v>3.29</v>
      </c>
      <c r="L323" s="91">
        <v>2.91</v>
      </c>
      <c r="M323" s="91">
        <v>3.09</v>
      </c>
      <c r="N323" s="91">
        <v>2.92</v>
      </c>
      <c r="O323" s="91">
        <v>2.88</v>
      </c>
      <c r="P323" s="51">
        <f t="shared" si="102"/>
        <v>2.95</v>
      </c>
      <c r="Q323" s="91">
        <v>2.96</v>
      </c>
      <c r="R323" s="91">
        <v>2.97</v>
      </c>
      <c r="S323" s="91"/>
      <c r="T323" s="91">
        <v>2.95</v>
      </c>
      <c r="U323" s="91">
        <v>3.02</v>
      </c>
      <c r="V323" s="51">
        <f t="shared" si="103"/>
        <v>2.9749999999999996</v>
      </c>
      <c r="W323" s="91">
        <v>2.96</v>
      </c>
      <c r="X323" s="91">
        <v>2.91</v>
      </c>
      <c r="Y323" s="91">
        <v>2.87</v>
      </c>
      <c r="Z323" s="91">
        <v>2.81</v>
      </c>
      <c r="AA323" s="59">
        <f t="shared" si="92"/>
        <v>2.8875000000000002</v>
      </c>
      <c r="AB323" s="91">
        <v>2.73</v>
      </c>
      <c r="AC323" s="91">
        <v>2.93</v>
      </c>
      <c r="AD323" s="91">
        <v>2.9</v>
      </c>
      <c r="AE323" s="82">
        <v>3.15</v>
      </c>
      <c r="AF323" s="59">
        <f t="shared" si="93"/>
        <v>2.9275000000000002</v>
      </c>
      <c r="AG323" s="91">
        <v>3.11</v>
      </c>
      <c r="AH323" s="91">
        <v>2.92</v>
      </c>
      <c r="AI323" s="91">
        <v>3.06</v>
      </c>
      <c r="AJ323" s="92">
        <v>3.12</v>
      </c>
      <c r="AK323" s="92">
        <v>3.31</v>
      </c>
      <c r="AL323" s="59">
        <f t="shared" si="94"/>
        <v>3.1025000000000005</v>
      </c>
      <c r="AM323" s="92">
        <v>3.38</v>
      </c>
      <c r="AN323" s="92">
        <v>3.35</v>
      </c>
      <c r="AO323" s="92">
        <v>3.46</v>
      </c>
      <c r="AP323" s="92">
        <v>4.22</v>
      </c>
      <c r="AQ323" s="59">
        <f t="shared" si="95"/>
        <v>3.6025</v>
      </c>
      <c r="AR323" s="120">
        <v>2.93</v>
      </c>
      <c r="AS323" s="92">
        <v>2.86</v>
      </c>
      <c r="AT323" s="92">
        <v>3.07</v>
      </c>
      <c r="AU323" s="92">
        <v>3</v>
      </c>
      <c r="AV323" s="81">
        <f t="shared" si="96"/>
        <v>2.9649999999999999</v>
      </c>
      <c r="AW323" s="92">
        <v>3.16</v>
      </c>
      <c r="AX323" s="92">
        <v>2.96</v>
      </c>
      <c r="AY323" s="92">
        <v>3.1</v>
      </c>
      <c r="AZ323" s="92">
        <v>3.56</v>
      </c>
      <c r="BA323" s="92">
        <v>3.47</v>
      </c>
      <c r="BB323" s="81">
        <f t="shared" si="97"/>
        <v>3.25</v>
      </c>
      <c r="BC323" s="92">
        <v>3.39</v>
      </c>
      <c r="BD323" s="82">
        <v>3.3</v>
      </c>
      <c r="BE323" s="82">
        <v>3.17</v>
      </c>
      <c r="BF323" s="92">
        <v>3.44</v>
      </c>
      <c r="BG323" s="81">
        <f t="shared" si="98"/>
        <v>3.3249999999999997</v>
      </c>
      <c r="BH323" s="92">
        <v>3.37</v>
      </c>
      <c r="BI323" s="82"/>
      <c r="BJ323" s="82"/>
      <c r="BK323" s="92"/>
      <c r="BL323" s="81">
        <f t="shared" si="99"/>
        <v>3.37</v>
      </c>
      <c r="BM323" s="92"/>
      <c r="BN323" s="92"/>
      <c r="BO323" s="92"/>
      <c r="BP323" s="92"/>
      <c r="BQ323" s="92"/>
      <c r="BR323" s="81" t="e">
        <f t="shared" si="100"/>
        <v>#DIV/0!</v>
      </c>
    </row>
    <row r="324" spans="1:70" ht="12.75" customHeight="1" x14ac:dyDescent="0.25">
      <c r="A324" s="17" t="str">
        <f>VLOOKUP(F324,'Location List'!$A$2:$T$644,20,FALSE)</f>
        <v>Bill Eich</v>
      </c>
      <c r="B324" s="17" t="str">
        <f>VLOOKUP(F324,'Location List'!$A$2:$T$644,19,FALSE)</f>
        <v>Dennis Morgan</v>
      </c>
      <c r="C324" s="17" t="str">
        <f>VLOOKUP(F324,'Location List'!$A$2:$T$644,18,FALSE)</f>
        <v>Mike Garfield</v>
      </c>
      <c r="D324" s="17" t="str">
        <f>VLOOKUP(F324,'Location List'!$A$2:$T$644,9,FALSE)</f>
        <v>BRIAN PITRE</v>
      </c>
      <c r="E324" s="43" t="str">
        <f>VLOOKUP(F324,'Location List'!$A$2:$T$644,2,FALSE)</f>
        <v>NEW ORLEANS-CYPRESS</v>
      </c>
      <c r="F324" s="47">
        <v>684</v>
      </c>
      <c r="G324" s="91">
        <v>3.1</v>
      </c>
      <c r="H324" s="91">
        <v>3.08</v>
      </c>
      <c r="I324" s="91">
        <v>3.07</v>
      </c>
      <c r="J324" s="91">
        <v>3.39</v>
      </c>
      <c r="K324" s="51">
        <f t="shared" si="101"/>
        <v>3.16</v>
      </c>
      <c r="L324" s="91">
        <v>2.84</v>
      </c>
      <c r="M324" s="91">
        <v>2.9</v>
      </c>
      <c r="N324" s="91">
        <v>2.94</v>
      </c>
      <c r="O324" s="91">
        <v>3.02</v>
      </c>
      <c r="P324" s="51">
        <f t="shared" si="102"/>
        <v>2.9249999999999998</v>
      </c>
      <c r="Q324" s="91">
        <v>2.82</v>
      </c>
      <c r="R324" s="91">
        <v>2.92</v>
      </c>
      <c r="S324" s="91"/>
      <c r="T324" s="91">
        <v>2.94</v>
      </c>
      <c r="U324" s="91">
        <v>2.83</v>
      </c>
      <c r="V324" s="51">
        <f t="shared" si="103"/>
        <v>2.8774999999999999</v>
      </c>
      <c r="W324" s="91">
        <v>3.12</v>
      </c>
      <c r="X324" s="91">
        <v>2.98</v>
      </c>
      <c r="Y324" s="91">
        <v>2.9</v>
      </c>
      <c r="Z324" s="91">
        <v>3.02</v>
      </c>
      <c r="AA324" s="59">
        <f t="shared" si="92"/>
        <v>3.0049999999999999</v>
      </c>
      <c r="AB324" s="91">
        <v>2.5</v>
      </c>
      <c r="AC324" s="91">
        <v>2.65</v>
      </c>
      <c r="AD324" s="91">
        <v>3.08</v>
      </c>
      <c r="AE324" s="82">
        <v>3.24</v>
      </c>
      <c r="AF324" s="59">
        <f t="shared" si="93"/>
        <v>2.8675000000000002</v>
      </c>
      <c r="AG324" s="91">
        <v>3.13</v>
      </c>
      <c r="AH324" s="91">
        <v>3</v>
      </c>
      <c r="AI324" s="91">
        <v>3.05</v>
      </c>
      <c r="AJ324" s="92">
        <v>3.19</v>
      </c>
      <c r="AK324" s="92">
        <v>3.1</v>
      </c>
      <c r="AL324" s="59">
        <f t="shared" si="94"/>
        <v>3.085</v>
      </c>
      <c r="AM324" s="92">
        <v>3.21</v>
      </c>
      <c r="AN324" s="92">
        <v>2.78</v>
      </c>
      <c r="AO324" s="92">
        <v>3.04</v>
      </c>
      <c r="AP324" s="92">
        <v>3.14</v>
      </c>
      <c r="AQ324" s="59">
        <f t="shared" si="95"/>
        <v>3.0425000000000004</v>
      </c>
      <c r="AR324" s="120">
        <v>3.12</v>
      </c>
      <c r="AS324" s="92">
        <v>3.09</v>
      </c>
      <c r="AT324" s="92">
        <v>3.14</v>
      </c>
      <c r="AU324" s="92">
        <v>3.2</v>
      </c>
      <c r="AV324" s="81">
        <f t="shared" si="96"/>
        <v>3.1375000000000002</v>
      </c>
      <c r="AW324" s="92">
        <v>2.9</v>
      </c>
      <c r="AX324" s="92">
        <v>2.74</v>
      </c>
      <c r="AY324" s="92">
        <v>2.64</v>
      </c>
      <c r="AZ324" s="92">
        <v>2.89</v>
      </c>
      <c r="BA324" s="92">
        <v>3.1</v>
      </c>
      <c r="BB324" s="81">
        <f t="shared" si="97"/>
        <v>2.8540000000000001</v>
      </c>
      <c r="BC324" s="92">
        <v>3.31</v>
      </c>
      <c r="BD324" s="82">
        <v>3.68</v>
      </c>
      <c r="BE324" s="82">
        <v>3.32</v>
      </c>
      <c r="BF324" s="92">
        <v>4.08</v>
      </c>
      <c r="BG324" s="81">
        <f t="shared" si="98"/>
        <v>3.5975000000000001</v>
      </c>
      <c r="BH324" s="92">
        <v>3.53</v>
      </c>
      <c r="BI324" s="82"/>
      <c r="BJ324" s="82"/>
      <c r="BK324" s="92"/>
      <c r="BL324" s="81">
        <f t="shared" si="99"/>
        <v>3.53</v>
      </c>
      <c r="BM324" s="92"/>
      <c r="BN324" s="92"/>
      <c r="BO324" s="92"/>
      <c r="BP324" s="92"/>
      <c r="BQ324" s="92"/>
      <c r="BR324" s="81" t="e">
        <f t="shared" si="100"/>
        <v>#DIV/0!</v>
      </c>
    </row>
    <row r="325" spans="1:70" ht="12.75" customHeight="1" x14ac:dyDescent="0.25">
      <c r="A325" s="17" t="str">
        <f>VLOOKUP(F325,'Location List'!$A$2:$T$644,20,FALSE)</f>
        <v>Chris Kelly</v>
      </c>
      <c r="B325" s="17" t="str">
        <f>VLOOKUP(F325,'Location List'!$A$2:$T$644,19,FALSE)</f>
        <v>Mike Seymour</v>
      </c>
      <c r="C325" s="17" t="str">
        <f>VLOOKUP(F325,'Location List'!$A$2:$T$644,18,FALSE)</f>
        <v>Justin Miano</v>
      </c>
      <c r="D325" s="17" t="str">
        <f>VLOOKUP(F325,'Location List'!$A$2:$T$644,9,FALSE)</f>
        <v>REGINALD DAVENPORT</v>
      </c>
      <c r="E325" s="43" t="str">
        <f>VLOOKUP(F325,'Location List'!$A$2:$T$644,2,FALSE)</f>
        <v>DARIEN</v>
      </c>
      <c r="F325" s="47">
        <v>685</v>
      </c>
      <c r="G325" s="91">
        <v>3.19</v>
      </c>
      <c r="H325" s="91">
        <v>3.15</v>
      </c>
      <c r="I325" s="91">
        <v>2.62</v>
      </c>
      <c r="J325" s="91">
        <v>2.92</v>
      </c>
      <c r="K325" s="51">
        <f t="shared" si="101"/>
        <v>2.97</v>
      </c>
      <c r="L325" s="91">
        <v>2.7</v>
      </c>
      <c r="M325" s="91">
        <v>2.84</v>
      </c>
      <c r="N325" s="91">
        <v>2.9</v>
      </c>
      <c r="O325" s="91">
        <v>3.26</v>
      </c>
      <c r="P325" s="51">
        <f t="shared" si="102"/>
        <v>2.9249999999999998</v>
      </c>
      <c r="Q325" s="91">
        <v>2.8</v>
      </c>
      <c r="R325" s="91">
        <v>3.23</v>
      </c>
      <c r="S325" s="91"/>
      <c r="T325" s="91">
        <v>3.23</v>
      </c>
      <c r="U325" s="91">
        <v>3.38</v>
      </c>
      <c r="V325" s="51">
        <f t="shared" si="103"/>
        <v>3.16</v>
      </c>
      <c r="W325" s="91">
        <v>6.52</v>
      </c>
      <c r="X325" s="91">
        <v>3.26</v>
      </c>
      <c r="Y325" s="91">
        <v>3.02</v>
      </c>
      <c r="Z325" s="91">
        <v>3.88</v>
      </c>
      <c r="AA325" s="59">
        <f t="shared" si="92"/>
        <v>4.17</v>
      </c>
      <c r="AB325" s="91">
        <v>4.4400000000000004</v>
      </c>
      <c r="AC325" s="91">
        <v>3.09</v>
      </c>
      <c r="AD325" s="91">
        <v>3.15</v>
      </c>
      <c r="AE325" s="82">
        <v>4.05</v>
      </c>
      <c r="AF325" s="59">
        <f t="shared" si="93"/>
        <v>3.6825000000000001</v>
      </c>
      <c r="AG325" s="91">
        <v>3.75</v>
      </c>
      <c r="AH325" s="91">
        <v>4.45</v>
      </c>
      <c r="AI325" s="91">
        <v>3.94</v>
      </c>
      <c r="AJ325" s="92">
        <v>3.21</v>
      </c>
      <c r="AK325" s="92">
        <v>3.41</v>
      </c>
      <c r="AL325" s="59">
        <f t="shared" si="94"/>
        <v>3.7525000000000004</v>
      </c>
      <c r="AM325" s="92">
        <v>3.49</v>
      </c>
      <c r="AN325" s="92">
        <v>3.5</v>
      </c>
      <c r="AO325" s="92">
        <v>2.96</v>
      </c>
      <c r="AP325" s="92">
        <v>3.03</v>
      </c>
      <c r="AQ325" s="59">
        <f t="shared" si="95"/>
        <v>3.2449999999999997</v>
      </c>
      <c r="AR325" s="120">
        <v>2.98</v>
      </c>
      <c r="AS325" s="92">
        <v>3.11</v>
      </c>
      <c r="AT325" s="92">
        <v>2.82</v>
      </c>
      <c r="AU325" s="92">
        <v>3.1</v>
      </c>
      <c r="AV325" s="81">
        <f t="shared" si="96"/>
        <v>3.0024999999999999</v>
      </c>
      <c r="AW325" s="92">
        <v>2.96</v>
      </c>
      <c r="AX325" s="92">
        <v>2.86</v>
      </c>
      <c r="AY325" s="92">
        <v>2.88</v>
      </c>
      <c r="AZ325" s="92">
        <v>3.04</v>
      </c>
      <c r="BA325" s="92">
        <v>2.89</v>
      </c>
      <c r="BB325" s="81">
        <f t="shared" si="97"/>
        <v>2.9259999999999997</v>
      </c>
      <c r="BC325" s="92">
        <v>2.86</v>
      </c>
      <c r="BD325" s="82">
        <v>2.98</v>
      </c>
      <c r="BE325" s="82">
        <v>2.76</v>
      </c>
      <c r="BF325" s="92">
        <v>3.02</v>
      </c>
      <c r="BG325" s="81">
        <f t="shared" si="98"/>
        <v>2.9049999999999998</v>
      </c>
      <c r="BH325" s="92">
        <v>2.96</v>
      </c>
      <c r="BI325" s="82"/>
      <c r="BJ325" s="82"/>
      <c r="BK325" s="92"/>
      <c r="BL325" s="81">
        <f t="shared" si="99"/>
        <v>2.96</v>
      </c>
      <c r="BM325" s="92"/>
      <c r="BN325" s="92"/>
      <c r="BO325" s="92"/>
      <c r="BP325" s="92"/>
      <c r="BQ325" s="92"/>
      <c r="BR325" s="81" t="e">
        <f t="shared" si="100"/>
        <v>#DIV/0!</v>
      </c>
    </row>
    <row r="326" spans="1:70" ht="12.75" customHeight="1" x14ac:dyDescent="0.25">
      <c r="A326" s="17" t="str">
        <f>VLOOKUP(F326,'Location List'!$A$2:$T$644,20,FALSE)</f>
        <v>Chris Kelly</v>
      </c>
      <c r="B326" s="17" t="str">
        <f>VLOOKUP(F326,'Location List'!$A$2:$T$644,19,FALSE)</f>
        <v>Mike Seymour</v>
      </c>
      <c r="C326" s="17" t="str">
        <f>VLOOKUP(F326,'Location List'!$A$2:$T$644,18,FALSE)</f>
        <v>Justin Miano</v>
      </c>
      <c r="D326" s="17" t="str">
        <f>VLOOKUP(F326,'Location List'!$A$2:$T$644,9,FALSE)</f>
        <v>REGINALD DAVENPORT</v>
      </c>
      <c r="E326" s="43" t="str">
        <f>VLOOKUP(F326,'Location List'!$A$2:$T$644,2,FALSE)</f>
        <v>VILLA PARK</v>
      </c>
      <c r="F326" s="47">
        <v>686</v>
      </c>
      <c r="G326" s="91">
        <v>3.2</v>
      </c>
      <c r="H326" s="91">
        <v>3.12</v>
      </c>
      <c r="I326" s="91">
        <v>3.31</v>
      </c>
      <c r="J326" s="91">
        <v>3.11</v>
      </c>
      <c r="K326" s="51">
        <f t="shared" si="101"/>
        <v>3.1850000000000001</v>
      </c>
      <c r="L326" s="91">
        <v>2.95</v>
      </c>
      <c r="M326" s="91">
        <v>2.8</v>
      </c>
      <c r="N326" s="91">
        <v>2.9</v>
      </c>
      <c r="O326" s="91">
        <v>3.01</v>
      </c>
      <c r="P326" s="51">
        <f t="shared" si="102"/>
        <v>2.915</v>
      </c>
      <c r="Q326" s="91">
        <v>2.85</v>
      </c>
      <c r="R326" s="91">
        <v>2.92</v>
      </c>
      <c r="S326" s="91"/>
      <c r="T326" s="91">
        <v>2.9</v>
      </c>
      <c r="U326" s="91">
        <v>3.04</v>
      </c>
      <c r="V326" s="51">
        <f t="shared" si="103"/>
        <v>2.9275000000000002</v>
      </c>
      <c r="W326" s="91">
        <v>2.84</v>
      </c>
      <c r="X326" s="91">
        <v>2.75</v>
      </c>
      <c r="Y326" s="91">
        <v>2.72</v>
      </c>
      <c r="Z326" s="91">
        <v>2.9</v>
      </c>
      <c r="AA326" s="59">
        <f t="shared" si="92"/>
        <v>2.8025000000000002</v>
      </c>
      <c r="AB326" s="91">
        <v>2.81</v>
      </c>
      <c r="AC326" s="91">
        <v>2.76</v>
      </c>
      <c r="AD326" s="91">
        <v>2.87</v>
      </c>
      <c r="AE326" s="82">
        <v>2.94</v>
      </c>
      <c r="AF326" s="59">
        <f t="shared" si="93"/>
        <v>2.8450000000000002</v>
      </c>
      <c r="AG326" s="91">
        <v>4.9000000000000004</v>
      </c>
      <c r="AH326" s="91">
        <v>3.05</v>
      </c>
      <c r="AI326" s="91">
        <v>3.21</v>
      </c>
      <c r="AJ326" s="92">
        <v>3.05</v>
      </c>
      <c r="AK326" s="92">
        <v>3.22</v>
      </c>
      <c r="AL326" s="59">
        <f t="shared" si="94"/>
        <v>3.1324999999999998</v>
      </c>
      <c r="AM326" s="92">
        <v>3.13</v>
      </c>
      <c r="AN326" s="92">
        <v>3.15</v>
      </c>
      <c r="AO326" s="92">
        <v>3.5</v>
      </c>
      <c r="AP326" s="92">
        <v>3.31</v>
      </c>
      <c r="AQ326" s="59">
        <f t="shared" si="95"/>
        <v>3.2725</v>
      </c>
      <c r="AR326" s="120">
        <v>3.11</v>
      </c>
      <c r="AS326" s="92">
        <v>3.35</v>
      </c>
      <c r="AT326" s="92">
        <v>2.95</v>
      </c>
      <c r="AU326" s="92">
        <v>3</v>
      </c>
      <c r="AV326" s="81">
        <f t="shared" si="96"/>
        <v>3.1025</v>
      </c>
      <c r="AW326" s="92">
        <v>2.68</v>
      </c>
      <c r="AX326" s="92">
        <v>2.92</v>
      </c>
      <c r="AY326" s="92">
        <v>2.87</v>
      </c>
      <c r="AZ326" s="92">
        <v>3.28</v>
      </c>
      <c r="BA326" s="92">
        <v>2.67</v>
      </c>
      <c r="BB326" s="81">
        <f t="shared" si="97"/>
        <v>2.8839999999999995</v>
      </c>
      <c r="BC326" s="92">
        <v>2.5299999999999998</v>
      </c>
      <c r="BD326" s="82">
        <v>2.73</v>
      </c>
      <c r="BE326" s="82">
        <v>2.67</v>
      </c>
      <c r="BF326" s="92">
        <v>2.9</v>
      </c>
      <c r="BG326" s="81">
        <f t="shared" si="98"/>
        <v>2.7075</v>
      </c>
      <c r="BH326" s="92">
        <v>2.84</v>
      </c>
      <c r="BI326" s="82"/>
      <c r="BJ326" s="82"/>
      <c r="BK326" s="92"/>
      <c r="BL326" s="81">
        <f t="shared" si="99"/>
        <v>2.84</v>
      </c>
      <c r="BM326" s="92"/>
      <c r="BN326" s="92"/>
      <c r="BO326" s="92"/>
      <c r="BP326" s="92"/>
      <c r="BQ326" s="92"/>
      <c r="BR326" s="81" t="e">
        <f t="shared" si="100"/>
        <v>#DIV/0!</v>
      </c>
    </row>
    <row r="327" spans="1:70" ht="12.75" customHeight="1" x14ac:dyDescent="0.25">
      <c r="A327" s="17" t="str">
        <f>VLOOKUP(F327,'Location List'!$A$2:$T$644,20,FALSE)</f>
        <v>Chris Kelly</v>
      </c>
      <c r="B327" s="17" t="str">
        <f>VLOOKUP(F327,'Location List'!$A$2:$T$644,19,FALSE)</f>
        <v>Mike Seymour</v>
      </c>
      <c r="C327" s="17" t="str">
        <f>VLOOKUP(F327,'Location List'!$A$2:$T$644,18,FALSE)</f>
        <v>Adam Fortney</v>
      </c>
      <c r="D327" s="17" t="str">
        <f>VLOOKUP(F327,'Location List'!$A$2:$T$644,9,FALSE)</f>
        <v>TROY WATRING</v>
      </c>
      <c r="E327" s="43" t="str">
        <f>VLOOKUP(F327,'Location List'!$A$2:$T$644,2,FALSE)</f>
        <v>RIVERPOINT</v>
      </c>
      <c r="F327" s="47">
        <v>687</v>
      </c>
      <c r="G327" s="91">
        <v>3.15</v>
      </c>
      <c r="H327" s="91">
        <v>3.49</v>
      </c>
      <c r="I327" s="91">
        <v>3.63</v>
      </c>
      <c r="J327" s="91">
        <v>3.07</v>
      </c>
      <c r="K327" s="51">
        <f t="shared" si="101"/>
        <v>3.335</v>
      </c>
      <c r="L327" s="91">
        <v>3.11</v>
      </c>
      <c r="M327" s="91">
        <v>3.08</v>
      </c>
      <c r="N327" s="91">
        <v>3.16</v>
      </c>
      <c r="O327" s="91">
        <v>3.08</v>
      </c>
      <c r="P327" s="51">
        <f t="shared" si="102"/>
        <v>3.1074999999999999</v>
      </c>
      <c r="Q327" s="91">
        <v>3.14</v>
      </c>
      <c r="R327" s="91">
        <v>3.41</v>
      </c>
      <c r="S327" s="91"/>
      <c r="T327" s="91">
        <v>3.42</v>
      </c>
      <c r="U327" s="91">
        <v>3.36</v>
      </c>
      <c r="V327" s="51">
        <f t="shared" si="103"/>
        <v>3.3325</v>
      </c>
      <c r="W327" s="91">
        <v>3.25</v>
      </c>
      <c r="X327" s="91">
        <v>3.18</v>
      </c>
      <c r="Y327" s="91">
        <v>3.53</v>
      </c>
      <c r="Z327" s="91">
        <v>3.29</v>
      </c>
      <c r="AA327" s="59">
        <f t="shared" si="92"/>
        <v>3.3125</v>
      </c>
      <c r="AB327" s="91">
        <v>3.62</v>
      </c>
      <c r="AC327" s="91">
        <v>3.4</v>
      </c>
      <c r="AD327" s="91">
        <v>3.38</v>
      </c>
      <c r="AE327" s="82">
        <v>3.04</v>
      </c>
      <c r="AF327" s="59">
        <f t="shared" si="93"/>
        <v>3.3599999999999994</v>
      </c>
      <c r="AG327" s="91">
        <v>2.87</v>
      </c>
      <c r="AH327" s="91">
        <v>3.1</v>
      </c>
      <c r="AI327" s="91">
        <v>3.29</v>
      </c>
      <c r="AJ327" s="92">
        <v>2.89</v>
      </c>
      <c r="AK327" s="92">
        <v>3.73</v>
      </c>
      <c r="AL327" s="59">
        <f t="shared" si="94"/>
        <v>3.2525000000000004</v>
      </c>
      <c r="AM327" s="92">
        <v>3.33</v>
      </c>
      <c r="AN327" s="92">
        <v>3.27</v>
      </c>
      <c r="AO327" s="92">
        <v>3.76</v>
      </c>
      <c r="AP327" s="92">
        <v>3.21</v>
      </c>
      <c r="AQ327" s="59">
        <f t="shared" si="95"/>
        <v>3.3925000000000001</v>
      </c>
      <c r="AR327" s="120">
        <v>3.02</v>
      </c>
      <c r="AS327" s="92">
        <v>3.1</v>
      </c>
      <c r="AT327" s="92">
        <v>2.89</v>
      </c>
      <c r="AU327" s="92">
        <v>2.77</v>
      </c>
      <c r="AV327" s="81">
        <f t="shared" si="96"/>
        <v>2.9449999999999998</v>
      </c>
      <c r="AW327" s="92">
        <v>3.19</v>
      </c>
      <c r="AX327" s="92">
        <v>2.9</v>
      </c>
      <c r="AY327" s="92">
        <v>2.8</v>
      </c>
      <c r="AZ327" s="92">
        <v>2.81</v>
      </c>
      <c r="BA327" s="92">
        <v>2.9</v>
      </c>
      <c r="BB327" s="81">
        <f t="shared" si="97"/>
        <v>2.9200000000000004</v>
      </c>
      <c r="BC327" s="92">
        <v>2.9</v>
      </c>
      <c r="BD327" s="82">
        <v>2.87</v>
      </c>
      <c r="BE327" s="82">
        <v>2.8</v>
      </c>
      <c r="BF327" s="92">
        <v>3.22</v>
      </c>
      <c r="BG327" s="81">
        <f t="shared" si="98"/>
        <v>2.9475000000000002</v>
      </c>
      <c r="BH327" s="92">
        <v>3.06</v>
      </c>
      <c r="BI327" s="82"/>
      <c r="BJ327" s="82"/>
      <c r="BK327" s="92"/>
      <c r="BL327" s="81">
        <f t="shared" si="99"/>
        <v>3.06</v>
      </c>
      <c r="BM327" s="92"/>
      <c r="BN327" s="92"/>
      <c r="BO327" s="92"/>
      <c r="BP327" s="92"/>
      <c r="BQ327" s="92"/>
      <c r="BR327" s="81" t="e">
        <f t="shared" si="100"/>
        <v>#DIV/0!</v>
      </c>
    </row>
    <row r="328" spans="1:70" ht="12.75" customHeight="1" x14ac:dyDescent="0.25">
      <c r="A328" s="17" t="str">
        <f>VLOOKUP(F328,'Location List'!$A$2:$T$644,20,FALSE)</f>
        <v>Chris Kelly</v>
      </c>
      <c r="B328" s="17" t="str">
        <f>VLOOKUP(F328,'Location List'!$A$2:$T$644,19,FALSE)</f>
        <v>Mike Seymour</v>
      </c>
      <c r="C328" s="17" t="str">
        <f>VLOOKUP(F328,'Location List'!$A$2:$T$644,18,FALSE)</f>
        <v>Adam Fortney</v>
      </c>
      <c r="D328" s="17" t="str">
        <f>VLOOKUP(F328,'Location List'!$A$2:$T$644,9,FALSE)</f>
        <v>TROY WATRING</v>
      </c>
      <c r="E328" s="43" t="str">
        <f>VLOOKUP(F328,'Location List'!$A$2:$T$644,2,FALSE)</f>
        <v>ARLINGTON HEIGHTS</v>
      </c>
      <c r="F328" s="47">
        <v>688</v>
      </c>
      <c r="G328" s="91">
        <v>3.34</v>
      </c>
      <c r="H328" s="91">
        <v>2.89</v>
      </c>
      <c r="I328" s="91">
        <v>3.04</v>
      </c>
      <c r="J328" s="91">
        <v>2.82</v>
      </c>
      <c r="K328" s="51">
        <f t="shared" si="101"/>
        <v>3.0225</v>
      </c>
      <c r="L328" s="91">
        <v>3.09</v>
      </c>
      <c r="M328" s="91">
        <v>2.96</v>
      </c>
      <c r="N328" s="91">
        <v>3.21</v>
      </c>
      <c r="O328" s="91">
        <v>3.16</v>
      </c>
      <c r="P328" s="51">
        <f t="shared" si="102"/>
        <v>3.105</v>
      </c>
      <c r="Q328" s="91">
        <v>3.3</v>
      </c>
      <c r="R328" s="91">
        <v>3.06</v>
      </c>
      <c r="S328" s="91"/>
      <c r="T328" s="91">
        <v>3.35</v>
      </c>
      <c r="U328" s="91">
        <v>3.29</v>
      </c>
      <c r="V328" s="51">
        <f t="shared" si="103"/>
        <v>3.25</v>
      </c>
      <c r="W328" s="91">
        <v>3.1</v>
      </c>
      <c r="X328" s="91">
        <v>3.1</v>
      </c>
      <c r="Y328" s="91">
        <v>3.61</v>
      </c>
      <c r="Z328" s="91">
        <v>3.41</v>
      </c>
      <c r="AA328" s="59">
        <f t="shared" ref="AA328:AA390" si="104">AVERAGE(W328:Z328)</f>
        <v>3.3050000000000002</v>
      </c>
      <c r="AB328" s="91">
        <v>3.05</v>
      </c>
      <c r="AC328" s="91">
        <v>3.2</v>
      </c>
      <c r="AD328" s="91">
        <v>3.31</v>
      </c>
      <c r="AE328" s="82">
        <v>2.9</v>
      </c>
      <c r="AF328" s="59">
        <f t="shared" ref="AF328:AF390" si="105">AVERAGE(AB328:AE328)</f>
        <v>3.1150000000000002</v>
      </c>
      <c r="AG328" s="91">
        <v>3.22</v>
      </c>
      <c r="AH328" s="91">
        <v>3.27</v>
      </c>
      <c r="AI328" s="91">
        <v>3.01</v>
      </c>
      <c r="AJ328" s="92">
        <v>2.87</v>
      </c>
      <c r="AK328" s="92">
        <v>2.98</v>
      </c>
      <c r="AL328" s="59">
        <f t="shared" ref="AL328:AL390" si="106">AVERAGE(AH328:AK328)</f>
        <v>3.0324999999999998</v>
      </c>
      <c r="AM328" s="92">
        <v>3.22</v>
      </c>
      <c r="AN328" s="92">
        <v>3.05</v>
      </c>
      <c r="AO328" s="92">
        <v>3.08</v>
      </c>
      <c r="AP328" s="92">
        <v>3.3</v>
      </c>
      <c r="AQ328" s="59">
        <f t="shared" ref="AQ328:AQ390" si="107">AVERAGE(AM328:AP328)</f>
        <v>3.1624999999999996</v>
      </c>
      <c r="AR328" s="120">
        <v>3.45</v>
      </c>
      <c r="AS328" s="92">
        <v>3.12</v>
      </c>
      <c r="AT328" s="92">
        <v>3.17</v>
      </c>
      <c r="AU328" s="92">
        <v>3.36</v>
      </c>
      <c r="AV328" s="81">
        <f t="shared" ref="AV328:AV390" si="108">AVERAGE(AR328:AU328)</f>
        <v>3.2749999999999999</v>
      </c>
      <c r="AW328" s="92">
        <v>3.71</v>
      </c>
      <c r="AX328" s="92">
        <v>3.21</v>
      </c>
      <c r="AY328" s="92">
        <v>3.16</v>
      </c>
      <c r="AZ328" s="92">
        <v>3.11</v>
      </c>
      <c r="BA328" s="92">
        <v>3.04</v>
      </c>
      <c r="BB328" s="81">
        <f t="shared" ref="BB328:BB390" si="109">AVERAGE(AW328:BA328)</f>
        <v>3.246</v>
      </c>
      <c r="BC328" s="92">
        <v>2.92</v>
      </c>
      <c r="BD328" s="82">
        <v>2.85</v>
      </c>
      <c r="BE328" s="82">
        <v>2.83</v>
      </c>
      <c r="BF328" s="92">
        <v>2.95</v>
      </c>
      <c r="BG328" s="81">
        <f t="shared" ref="BG328:BG390" si="110">AVERAGE(BC328:BF328)</f>
        <v>2.8875000000000002</v>
      </c>
      <c r="BH328" s="92">
        <v>3.2</v>
      </c>
      <c r="BI328" s="82"/>
      <c r="BJ328" s="82"/>
      <c r="BK328" s="92"/>
      <c r="BL328" s="81">
        <f t="shared" ref="BL328:BL390" si="111">AVERAGE(BH328:BK328)</f>
        <v>3.2</v>
      </c>
      <c r="BM328" s="92"/>
      <c r="BN328" s="92"/>
      <c r="BO328" s="92"/>
      <c r="BP328" s="92"/>
      <c r="BQ328" s="92"/>
      <c r="BR328" s="81" t="e">
        <f t="shared" ref="BR328:BR390" si="112">AVERAGE(BM328:BQ328)</f>
        <v>#DIV/0!</v>
      </c>
    </row>
    <row r="329" spans="1:70" ht="12.75" customHeight="1" x14ac:dyDescent="0.25">
      <c r="A329" s="17" t="str">
        <f>VLOOKUP(F329,'Location List'!$A$2:$T$644,20,FALSE)</f>
        <v>Bill Eich</v>
      </c>
      <c r="B329" s="17" t="str">
        <f>VLOOKUP(F329,'Location List'!$A$2:$T$644,19,FALSE)</f>
        <v>Dennis Morgan</v>
      </c>
      <c r="C329" s="17" t="str">
        <f>VLOOKUP(F329,'Location List'!$A$2:$T$644,18,FALSE)</f>
        <v>Brian Osborne</v>
      </c>
      <c r="D329" s="17" t="str">
        <f>VLOOKUP(F329,'Location List'!$A$2:$T$644,9,FALSE)</f>
        <v>PETER PANUNZI</v>
      </c>
      <c r="E329" s="43" t="str">
        <f>VLOOKUP(F329,'Location List'!$A$2:$T$644,2,FALSE)</f>
        <v>JENSEN BEACH</v>
      </c>
      <c r="F329" s="47">
        <v>690</v>
      </c>
      <c r="G329" s="91">
        <v>2.87</v>
      </c>
      <c r="H329" s="91">
        <v>2.88</v>
      </c>
      <c r="I329" s="91">
        <v>3.19</v>
      </c>
      <c r="J329" s="91">
        <v>3.03</v>
      </c>
      <c r="K329" s="51">
        <f t="shared" si="101"/>
        <v>2.9924999999999997</v>
      </c>
      <c r="L329" s="91">
        <v>2.85</v>
      </c>
      <c r="M329" s="91">
        <v>3.19</v>
      </c>
      <c r="N329" s="91">
        <v>2.97</v>
      </c>
      <c r="O329" s="91">
        <v>2.89</v>
      </c>
      <c r="P329" s="51">
        <f t="shared" si="102"/>
        <v>2.9750000000000001</v>
      </c>
      <c r="Q329" s="91">
        <v>3.22</v>
      </c>
      <c r="R329" s="91">
        <v>3.34</v>
      </c>
      <c r="S329" s="91"/>
      <c r="T329" s="91">
        <v>3.3</v>
      </c>
      <c r="U329" s="91">
        <v>3.2</v>
      </c>
      <c r="V329" s="51">
        <f t="shared" si="103"/>
        <v>3.2649999999999997</v>
      </c>
      <c r="W329" s="91">
        <v>3.26</v>
      </c>
      <c r="X329" s="91">
        <v>3.13</v>
      </c>
      <c r="Y329" s="91">
        <v>3.19</v>
      </c>
      <c r="Z329" s="91">
        <v>3.14</v>
      </c>
      <c r="AA329" s="59">
        <f t="shared" si="104"/>
        <v>3.18</v>
      </c>
      <c r="AB329" s="91">
        <v>3.13</v>
      </c>
      <c r="AC329" s="91">
        <v>3.16</v>
      </c>
      <c r="AD329" s="91">
        <v>3.38</v>
      </c>
      <c r="AE329" s="82">
        <v>3.14</v>
      </c>
      <c r="AF329" s="59">
        <f t="shared" si="105"/>
        <v>3.2025000000000001</v>
      </c>
      <c r="AG329" s="91">
        <v>3.11</v>
      </c>
      <c r="AH329" s="91">
        <v>3.33</v>
      </c>
      <c r="AI329" s="91">
        <v>3.33</v>
      </c>
      <c r="AJ329" s="92">
        <v>3.21</v>
      </c>
      <c r="AK329" s="92">
        <v>3.3</v>
      </c>
      <c r="AL329" s="59">
        <f t="shared" si="106"/>
        <v>3.2925000000000004</v>
      </c>
      <c r="AM329" s="92">
        <v>3.35</v>
      </c>
      <c r="AN329" s="92">
        <v>3.2</v>
      </c>
      <c r="AO329" s="92">
        <v>3.24</v>
      </c>
      <c r="AP329" s="92">
        <v>3.15</v>
      </c>
      <c r="AQ329" s="59">
        <f t="shared" si="107"/>
        <v>3.2350000000000003</v>
      </c>
      <c r="AR329" s="120">
        <v>3.34</v>
      </c>
      <c r="AS329" s="92">
        <v>3.23</v>
      </c>
      <c r="AT329" s="92">
        <v>3.22</v>
      </c>
      <c r="AU329" s="92">
        <v>3.27</v>
      </c>
      <c r="AV329" s="81">
        <f t="shared" si="108"/>
        <v>3.2650000000000001</v>
      </c>
      <c r="AW329" s="92">
        <v>3.77</v>
      </c>
      <c r="AX329" s="92">
        <v>3.31</v>
      </c>
      <c r="AY329" s="92">
        <v>3.18</v>
      </c>
      <c r="AZ329" s="92">
        <v>2.73</v>
      </c>
      <c r="BA329" s="92">
        <v>3.24</v>
      </c>
      <c r="BB329" s="81">
        <f t="shared" si="109"/>
        <v>3.246</v>
      </c>
      <c r="BC329" s="92">
        <v>3.08</v>
      </c>
      <c r="BD329" s="82">
        <v>2.83</v>
      </c>
      <c r="BE329" s="82">
        <v>3.2</v>
      </c>
      <c r="BF329" s="92">
        <v>2.97</v>
      </c>
      <c r="BG329" s="81">
        <f t="shared" si="110"/>
        <v>3.02</v>
      </c>
      <c r="BH329" s="92">
        <v>3.02</v>
      </c>
      <c r="BI329" s="82"/>
      <c r="BJ329" s="82"/>
      <c r="BK329" s="92"/>
      <c r="BL329" s="81">
        <f t="shared" si="111"/>
        <v>3.02</v>
      </c>
      <c r="BM329" s="92"/>
      <c r="BN329" s="92"/>
      <c r="BO329" s="92"/>
      <c r="BP329" s="92"/>
      <c r="BQ329" s="92"/>
      <c r="BR329" s="81" t="e">
        <f t="shared" si="112"/>
        <v>#DIV/0!</v>
      </c>
    </row>
    <row r="330" spans="1:70" ht="12.75" customHeight="1" x14ac:dyDescent="0.25">
      <c r="A330" s="17" t="str">
        <f>VLOOKUP(F330,'Location List'!$A$2:$T$644,20,FALSE)</f>
        <v>Chris Kelly</v>
      </c>
      <c r="B330" s="17" t="str">
        <f>VLOOKUP(F330,'Location List'!$A$2:$T$644,19,FALSE)</f>
        <v>Mike Seymour</v>
      </c>
      <c r="C330" s="17" t="str">
        <f>VLOOKUP(F330,'Location List'!$A$2:$T$644,18,FALSE)</f>
        <v>Adam Fortney</v>
      </c>
      <c r="D330" s="17" t="str">
        <f>VLOOKUP(F330,'Location List'!$A$2:$T$644,9,FALSE)</f>
        <v>TROY WATRING</v>
      </c>
      <c r="E330" s="43" t="str">
        <f>VLOOKUP(F330,'Location List'!$A$2:$T$644,2,FALSE)</f>
        <v>GURNEE</v>
      </c>
      <c r="F330" s="47">
        <v>694</v>
      </c>
      <c r="G330" s="91">
        <v>3.11</v>
      </c>
      <c r="H330" s="91">
        <v>3.12</v>
      </c>
      <c r="I330" s="91">
        <v>2.98</v>
      </c>
      <c r="J330" s="91">
        <v>3.05</v>
      </c>
      <c r="K330" s="51">
        <f t="shared" si="101"/>
        <v>3.0650000000000004</v>
      </c>
      <c r="L330" s="91">
        <v>3.1</v>
      </c>
      <c r="M330" s="91">
        <v>3.07</v>
      </c>
      <c r="N330" s="91">
        <v>3.06</v>
      </c>
      <c r="O330" s="91">
        <v>3.17</v>
      </c>
      <c r="P330" s="51">
        <f t="shared" si="102"/>
        <v>3.1</v>
      </c>
      <c r="Q330" s="91">
        <v>3</v>
      </c>
      <c r="R330" s="91">
        <v>3.07</v>
      </c>
      <c r="S330" s="91"/>
      <c r="T330" s="91">
        <v>3.02</v>
      </c>
      <c r="U330" s="91">
        <v>3.29</v>
      </c>
      <c r="V330" s="51">
        <f t="shared" si="103"/>
        <v>3.0949999999999998</v>
      </c>
      <c r="W330" s="91">
        <v>3.24</v>
      </c>
      <c r="X330" s="91">
        <v>3.28</v>
      </c>
      <c r="Y330" s="91">
        <v>3.3</v>
      </c>
      <c r="Z330" s="91">
        <v>2.95</v>
      </c>
      <c r="AA330" s="59">
        <f t="shared" si="104"/>
        <v>3.1924999999999999</v>
      </c>
      <c r="AB330" s="91">
        <v>3.34</v>
      </c>
      <c r="AC330" s="91">
        <v>3.27</v>
      </c>
      <c r="AD330" s="91">
        <v>3.08</v>
      </c>
      <c r="AE330" s="82">
        <v>2.92</v>
      </c>
      <c r="AF330" s="59">
        <f t="shared" si="105"/>
        <v>3.1524999999999999</v>
      </c>
      <c r="AG330" s="91">
        <v>3.1</v>
      </c>
      <c r="AH330" s="91">
        <v>3.18</v>
      </c>
      <c r="AI330" s="91">
        <v>3.18</v>
      </c>
      <c r="AJ330" s="92">
        <v>3</v>
      </c>
      <c r="AK330" s="92">
        <v>3.01</v>
      </c>
      <c r="AL330" s="59">
        <f t="shared" si="106"/>
        <v>3.0924999999999998</v>
      </c>
      <c r="AM330" s="92">
        <v>3.14</v>
      </c>
      <c r="AN330" s="92">
        <v>3.16</v>
      </c>
      <c r="AO330" s="92">
        <v>3.14</v>
      </c>
      <c r="AP330" s="92">
        <v>3.08</v>
      </c>
      <c r="AQ330" s="59">
        <f t="shared" si="107"/>
        <v>3.1300000000000003</v>
      </c>
      <c r="AR330" s="120">
        <v>3.02</v>
      </c>
      <c r="AS330" s="92">
        <v>3.01</v>
      </c>
      <c r="AT330" s="92">
        <v>3.06</v>
      </c>
      <c r="AU330" s="92">
        <v>3.17</v>
      </c>
      <c r="AV330" s="81">
        <f t="shared" si="108"/>
        <v>3.0649999999999999</v>
      </c>
      <c r="AW330" s="92">
        <v>2.99</v>
      </c>
      <c r="AX330" s="92">
        <v>3.01</v>
      </c>
      <c r="AY330" s="92">
        <v>3.03</v>
      </c>
      <c r="AZ330" s="92">
        <v>3.01</v>
      </c>
      <c r="BA330" s="92">
        <v>3.27</v>
      </c>
      <c r="BB330" s="81">
        <f t="shared" si="109"/>
        <v>3.0619999999999998</v>
      </c>
      <c r="BC330" s="92">
        <v>3.15</v>
      </c>
      <c r="BD330" s="82">
        <v>3.3</v>
      </c>
      <c r="BE330" s="82">
        <v>3.17</v>
      </c>
      <c r="BF330" s="92">
        <v>3.04</v>
      </c>
      <c r="BG330" s="81">
        <f t="shared" si="110"/>
        <v>3.165</v>
      </c>
      <c r="BH330" s="92">
        <v>3.06</v>
      </c>
      <c r="BI330" s="82"/>
      <c r="BJ330" s="82"/>
      <c r="BK330" s="92"/>
      <c r="BL330" s="81">
        <f t="shared" si="111"/>
        <v>3.06</v>
      </c>
      <c r="BM330" s="92"/>
      <c r="BN330" s="92"/>
      <c r="BO330" s="92"/>
      <c r="BP330" s="92"/>
      <c r="BQ330" s="92"/>
      <c r="BR330" s="81" t="e">
        <f t="shared" si="112"/>
        <v>#DIV/0!</v>
      </c>
    </row>
    <row r="331" spans="1:70" ht="12.75" customHeight="1" x14ac:dyDescent="0.25">
      <c r="A331" s="17" t="str">
        <f>VLOOKUP(F331,'Location List'!$A$2:$T$644,20,FALSE)</f>
        <v>Bill Eich</v>
      </c>
      <c r="B331" s="17" t="str">
        <f>VLOOKUP(F331,'Location List'!$A$2:$T$644,19,FALSE)</f>
        <v>Dennis Morgan</v>
      </c>
      <c r="C331" s="17" t="str">
        <f>VLOOKUP(F331,'Location List'!$A$2:$T$644,18,FALSE)</f>
        <v>Brian Osborne</v>
      </c>
      <c r="D331" s="17" t="str">
        <f>VLOOKUP(F331,'Location List'!$A$2:$T$644,9,FALSE)</f>
        <v>PETER PANUNZI</v>
      </c>
      <c r="E331" s="43" t="str">
        <f>VLOOKUP(F331,'Location List'!$A$2:$T$644,2,FALSE)</f>
        <v>MELBOURNE</v>
      </c>
      <c r="F331" s="47">
        <v>699</v>
      </c>
      <c r="G331" s="91">
        <v>4.09</v>
      </c>
      <c r="H331" s="91">
        <v>3.62</v>
      </c>
      <c r="I331" s="91">
        <v>2.92</v>
      </c>
      <c r="J331" s="91">
        <v>2.95</v>
      </c>
      <c r="K331" s="51">
        <f t="shared" si="101"/>
        <v>3.3949999999999996</v>
      </c>
      <c r="L331" s="91">
        <v>3.15</v>
      </c>
      <c r="M331" s="91">
        <v>2.88</v>
      </c>
      <c r="N331" s="91">
        <v>2.97</v>
      </c>
      <c r="O331" s="91">
        <v>2.81</v>
      </c>
      <c r="P331" s="51">
        <f t="shared" si="102"/>
        <v>2.9525000000000001</v>
      </c>
      <c r="Q331" s="91">
        <v>2.9</v>
      </c>
      <c r="R331" s="91">
        <v>2.9</v>
      </c>
      <c r="S331" s="91"/>
      <c r="T331" s="91">
        <v>2.95</v>
      </c>
      <c r="U331" s="91">
        <v>2.89</v>
      </c>
      <c r="V331" s="51">
        <f t="shared" si="103"/>
        <v>2.91</v>
      </c>
      <c r="W331" s="91">
        <v>2.79</v>
      </c>
      <c r="X331" s="91">
        <v>2.93</v>
      </c>
      <c r="Y331" s="91">
        <v>3.01</v>
      </c>
      <c r="Z331" s="91">
        <v>3.03</v>
      </c>
      <c r="AA331" s="59">
        <f t="shared" si="104"/>
        <v>2.94</v>
      </c>
      <c r="AB331" s="91">
        <v>2.9</v>
      </c>
      <c r="AC331" s="91">
        <v>2.79</v>
      </c>
      <c r="AD331" s="91">
        <v>2.94</v>
      </c>
      <c r="AE331" s="82">
        <v>3.07</v>
      </c>
      <c r="AF331" s="59">
        <f t="shared" si="105"/>
        <v>2.9249999999999998</v>
      </c>
      <c r="AG331" s="91">
        <v>3.1</v>
      </c>
      <c r="AH331" s="91">
        <v>3.19</v>
      </c>
      <c r="AI331" s="91">
        <v>3.04</v>
      </c>
      <c r="AJ331" s="92">
        <v>3.06</v>
      </c>
      <c r="AK331" s="92">
        <v>3.03</v>
      </c>
      <c r="AL331" s="59">
        <f t="shared" si="106"/>
        <v>3.08</v>
      </c>
      <c r="AM331" s="92">
        <v>3.12</v>
      </c>
      <c r="AN331" s="92">
        <v>3</v>
      </c>
      <c r="AO331" s="92">
        <v>3.32</v>
      </c>
      <c r="AP331" s="92">
        <v>3.02</v>
      </c>
      <c r="AQ331" s="59">
        <f t="shared" si="107"/>
        <v>3.1149999999999998</v>
      </c>
      <c r="AR331" s="120">
        <v>3.01</v>
      </c>
      <c r="AS331" s="92">
        <v>2.98</v>
      </c>
      <c r="AT331" s="92">
        <v>2.89</v>
      </c>
      <c r="AU331" s="92">
        <v>3.04</v>
      </c>
      <c r="AV331" s="81">
        <f t="shared" si="108"/>
        <v>2.9800000000000004</v>
      </c>
      <c r="AW331" s="92">
        <v>2.92</v>
      </c>
      <c r="AX331" s="92">
        <v>2.88</v>
      </c>
      <c r="AY331" s="92">
        <v>2.88</v>
      </c>
      <c r="AZ331" s="92">
        <v>2.95</v>
      </c>
      <c r="BA331" s="92">
        <v>2.98</v>
      </c>
      <c r="BB331" s="81">
        <f t="shared" si="109"/>
        <v>2.9219999999999997</v>
      </c>
      <c r="BC331" s="92">
        <v>2.8</v>
      </c>
      <c r="BD331" s="82">
        <v>3.05</v>
      </c>
      <c r="BE331" s="82">
        <v>3.16</v>
      </c>
      <c r="BF331" s="92">
        <v>3.06</v>
      </c>
      <c r="BG331" s="81">
        <f t="shared" si="110"/>
        <v>3.0175000000000001</v>
      </c>
      <c r="BH331" s="92">
        <v>2.84</v>
      </c>
      <c r="BI331" s="82"/>
      <c r="BJ331" s="82"/>
      <c r="BK331" s="92"/>
      <c r="BL331" s="81">
        <f t="shared" si="111"/>
        <v>2.84</v>
      </c>
      <c r="BM331" s="92"/>
      <c r="BN331" s="92"/>
      <c r="BO331" s="92"/>
      <c r="BP331" s="92"/>
      <c r="BQ331" s="92"/>
      <c r="BR331" s="81" t="e">
        <f t="shared" si="112"/>
        <v>#DIV/0!</v>
      </c>
    </row>
    <row r="332" spans="1:70" ht="12.75" customHeight="1" x14ac:dyDescent="0.25">
      <c r="A332" s="17" t="str">
        <f>VLOOKUP(F332,'Location List'!$A$2:$T$644,20,FALSE)</f>
        <v>Bill Eich</v>
      </c>
      <c r="B332" s="17" t="str">
        <f>VLOOKUP(F332,'Location List'!$A$2:$T$644,19,FALSE)</f>
        <v>Dennis Morgan</v>
      </c>
      <c r="C332" s="17" t="str">
        <f>VLOOKUP(F332,'Location List'!$A$2:$T$644,18,FALSE)</f>
        <v>David Jacobs</v>
      </c>
      <c r="D332" s="17" t="str">
        <f>VLOOKUP(F332,'Location List'!$A$2:$T$644,9,FALSE)</f>
        <v>JIM HAMBLEN</v>
      </c>
      <c r="E332" s="43" t="str">
        <f>VLOOKUP(F332,'Location List'!$A$2:$T$644,2,FALSE)</f>
        <v>DECATUR</v>
      </c>
      <c r="F332" s="47">
        <v>701</v>
      </c>
      <c r="G332" s="91">
        <v>3.21</v>
      </c>
      <c r="H332" s="91">
        <v>3.15</v>
      </c>
      <c r="I332" s="91">
        <v>3.07</v>
      </c>
      <c r="J332" s="91">
        <v>3.19</v>
      </c>
      <c r="K332" s="51">
        <f t="shared" si="101"/>
        <v>3.1549999999999998</v>
      </c>
      <c r="L332" s="91">
        <v>3.06</v>
      </c>
      <c r="M332" s="91">
        <v>3.2</v>
      </c>
      <c r="N332" s="91">
        <v>3.26</v>
      </c>
      <c r="O332" s="91">
        <v>3.09</v>
      </c>
      <c r="P332" s="51">
        <f t="shared" si="102"/>
        <v>3.1524999999999999</v>
      </c>
      <c r="Q332" s="91">
        <v>2.92</v>
      </c>
      <c r="R332" s="91">
        <v>2.7</v>
      </c>
      <c r="S332" s="91"/>
      <c r="T332" s="91">
        <v>2.9</v>
      </c>
      <c r="U332" s="91">
        <v>3.08</v>
      </c>
      <c r="V332" s="51">
        <f t="shared" si="103"/>
        <v>2.9</v>
      </c>
      <c r="W332" s="91">
        <v>3.17</v>
      </c>
      <c r="X332" s="91">
        <v>3.24</v>
      </c>
      <c r="Y332" s="91">
        <v>3.26</v>
      </c>
      <c r="Z332" s="91">
        <v>3.31</v>
      </c>
      <c r="AA332" s="59">
        <f t="shared" si="104"/>
        <v>3.2450000000000001</v>
      </c>
      <c r="AB332" s="91">
        <v>3.11</v>
      </c>
      <c r="AC332" s="91">
        <v>3.08</v>
      </c>
      <c r="AD332" s="91">
        <v>2.98</v>
      </c>
      <c r="AE332" s="82">
        <v>2.97</v>
      </c>
      <c r="AF332" s="59">
        <f t="shared" si="105"/>
        <v>3.0350000000000001</v>
      </c>
      <c r="AG332" s="91">
        <v>3.1</v>
      </c>
      <c r="AH332" s="91">
        <v>3.35</v>
      </c>
      <c r="AI332" s="91">
        <v>3.51</v>
      </c>
      <c r="AJ332" s="92">
        <v>3.02</v>
      </c>
      <c r="AK332" s="92">
        <v>2.98</v>
      </c>
      <c r="AL332" s="59">
        <f t="shared" si="106"/>
        <v>3.2149999999999999</v>
      </c>
      <c r="AM332" s="92">
        <v>3.07</v>
      </c>
      <c r="AN332" s="92">
        <v>3.35</v>
      </c>
      <c r="AO332" s="92">
        <v>3.22</v>
      </c>
      <c r="AP332" s="92">
        <v>3.41</v>
      </c>
      <c r="AQ332" s="59">
        <f t="shared" si="107"/>
        <v>3.2625000000000002</v>
      </c>
      <c r="AR332" s="120">
        <v>3.22</v>
      </c>
      <c r="AS332" s="92">
        <v>3.13</v>
      </c>
      <c r="AT332" s="92">
        <v>3.21</v>
      </c>
      <c r="AU332" s="92">
        <v>3.38</v>
      </c>
      <c r="AV332" s="81">
        <f t="shared" si="108"/>
        <v>3.2349999999999994</v>
      </c>
      <c r="AW332" s="92">
        <v>3.08</v>
      </c>
      <c r="AX332" s="92">
        <v>3.45</v>
      </c>
      <c r="AY332" s="92">
        <v>3.22</v>
      </c>
      <c r="AZ332" s="92">
        <v>3.16</v>
      </c>
      <c r="BA332" s="92">
        <v>3.43</v>
      </c>
      <c r="BB332" s="81">
        <f t="shared" si="109"/>
        <v>3.2679999999999998</v>
      </c>
      <c r="BC332" s="92">
        <v>3.34</v>
      </c>
      <c r="BD332" s="82">
        <v>3.23</v>
      </c>
      <c r="BE332" s="82">
        <v>3.18</v>
      </c>
      <c r="BF332" s="92">
        <v>3.33</v>
      </c>
      <c r="BG332" s="81">
        <f t="shared" si="110"/>
        <v>3.27</v>
      </c>
      <c r="BH332" s="92">
        <v>3.18</v>
      </c>
      <c r="BI332" s="82"/>
      <c r="BJ332" s="82"/>
      <c r="BK332" s="92"/>
      <c r="BL332" s="81">
        <f t="shared" si="111"/>
        <v>3.18</v>
      </c>
      <c r="BM332" s="92"/>
      <c r="BN332" s="92"/>
      <c r="BO332" s="92"/>
      <c r="BP332" s="92"/>
      <c r="BQ332" s="92"/>
      <c r="BR332" s="81" t="e">
        <f t="shared" si="112"/>
        <v>#DIV/0!</v>
      </c>
    </row>
    <row r="333" spans="1:70" ht="12.75" customHeight="1" x14ac:dyDescent="0.25">
      <c r="A333" s="17" t="str">
        <f>VLOOKUP(F333,'Location List'!$A$2:$T$644,20,FALSE)</f>
        <v>Tim Kerum</v>
      </c>
      <c r="B333" s="17" t="str">
        <f>VLOOKUP(F333,'Location List'!$A$2:$T$644,19,FALSE)</f>
        <v>Mike Seymour</v>
      </c>
      <c r="C333" s="17" t="str">
        <f>VLOOKUP(F333,'Location List'!$A$2:$T$644,18,FALSE)</f>
        <v>Rocky Trevino</v>
      </c>
      <c r="D333" s="17" t="str">
        <f>VLOOKUP(F333,'Location List'!$A$2:$T$644,9,FALSE)</f>
        <v>RYAN RODRIGUEZ</v>
      </c>
      <c r="E333" s="43" t="str">
        <f>VLOOKUP(F333,'Location List'!$A$2:$T$644,2,FALSE)</f>
        <v>GREELEY</v>
      </c>
      <c r="F333" s="47">
        <v>702</v>
      </c>
      <c r="G333" s="91">
        <v>3.18</v>
      </c>
      <c r="H333" s="91">
        <v>3.22</v>
      </c>
      <c r="I333" s="91">
        <v>3.19</v>
      </c>
      <c r="J333" s="91">
        <v>3.09</v>
      </c>
      <c r="K333" s="51">
        <f t="shared" si="101"/>
        <v>3.17</v>
      </c>
      <c r="L333" s="91">
        <v>3.09</v>
      </c>
      <c r="M333" s="91">
        <v>3.05</v>
      </c>
      <c r="N333" s="91">
        <v>3.19</v>
      </c>
      <c r="O333" s="91">
        <v>3.19</v>
      </c>
      <c r="P333" s="51">
        <f t="shared" si="102"/>
        <v>3.13</v>
      </c>
      <c r="Q333" s="91">
        <v>3.24</v>
      </c>
      <c r="R333" s="91">
        <v>3.24</v>
      </c>
      <c r="S333" s="91"/>
      <c r="T333" s="91">
        <v>3.15</v>
      </c>
      <c r="U333" s="91">
        <v>3.26</v>
      </c>
      <c r="V333" s="51">
        <f t="shared" si="103"/>
        <v>3.2225000000000001</v>
      </c>
      <c r="W333" s="91">
        <v>3.19</v>
      </c>
      <c r="X333" s="91">
        <v>3.02</v>
      </c>
      <c r="Y333" s="91">
        <v>3.12</v>
      </c>
      <c r="Z333" s="91">
        <v>3.07</v>
      </c>
      <c r="AA333" s="59">
        <f t="shared" si="104"/>
        <v>3.1</v>
      </c>
      <c r="AB333" s="91">
        <v>3.26</v>
      </c>
      <c r="AC333" s="91">
        <v>3.08</v>
      </c>
      <c r="AD333" s="91">
        <v>3.18</v>
      </c>
      <c r="AE333" s="82">
        <v>3.05</v>
      </c>
      <c r="AF333" s="59">
        <f t="shared" si="105"/>
        <v>3.1425000000000001</v>
      </c>
      <c r="AG333" s="91">
        <v>3.19</v>
      </c>
      <c r="AH333" s="91">
        <v>3</v>
      </c>
      <c r="AI333" s="91">
        <v>3.04</v>
      </c>
      <c r="AJ333" s="92">
        <v>3.02</v>
      </c>
      <c r="AK333" s="92">
        <v>3.05</v>
      </c>
      <c r="AL333" s="59">
        <f t="shared" si="106"/>
        <v>3.0274999999999999</v>
      </c>
      <c r="AM333" s="92">
        <v>3.11</v>
      </c>
      <c r="AN333" s="92">
        <v>3.04</v>
      </c>
      <c r="AO333" s="92">
        <v>3.22</v>
      </c>
      <c r="AP333" s="92">
        <v>3.19</v>
      </c>
      <c r="AQ333" s="59">
        <f t="shared" si="107"/>
        <v>3.14</v>
      </c>
      <c r="AR333" s="120">
        <v>3.09</v>
      </c>
      <c r="AS333" s="92">
        <v>3.29</v>
      </c>
      <c r="AT333" s="92">
        <v>3.15</v>
      </c>
      <c r="AU333" s="92">
        <v>3.29</v>
      </c>
      <c r="AV333" s="81">
        <f t="shared" si="108"/>
        <v>3.2050000000000001</v>
      </c>
      <c r="AW333" s="92">
        <v>3.2</v>
      </c>
      <c r="AX333" s="92">
        <v>3.26</v>
      </c>
      <c r="AY333" s="92">
        <v>3.2</v>
      </c>
      <c r="AZ333" s="92">
        <v>3.1</v>
      </c>
      <c r="BA333" s="92">
        <v>3.24</v>
      </c>
      <c r="BB333" s="81">
        <f t="shared" si="109"/>
        <v>3.2</v>
      </c>
      <c r="BC333" s="92">
        <v>3.1</v>
      </c>
      <c r="BD333" s="82">
        <v>2.92</v>
      </c>
      <c r="BE333" s="82">
        <v>2.95</v>
      </c>
      <c r="BF333" s="92">
        <v>3.11</v>
      </c>
      <c r="BG333" s="81">
        <f t="shared" si="110"/>
        <v>3.0199999999999996</v>
      </c>
      <c r="BH333" s="92">
        <v>3.41</v>
      </c>
      <c r="BI333" s="82"/>
      <c r="BJ333" s="82"/>
      <c r="BK333" s="92"/>
      <c r="BL333" s="81">
        <f t="shared" si="111"/>
        <v>3.41</v>
      </c>
      <c r="BM333" s="92"/>
      <c r="BN333" s="92"/>
      <c r="BO333" s="92"/>
      <c r="BP333" s="92"/>
      <c r="BQ333" s="92"/>
      <c r="BR333" s="81" t="e">
        <f t="shared" si="112"/>
        <v>#DIV/0!</v>
      </c>
    </row>
    <row r="334" spans="1:70" ht="12.75" customHeight="1" x14ac:dyDescent="0.25">
      <c r="A334" s="17" t="str">
        <f>VLOOKUP(F334,'Location List'!$A$2:$T$644,20,FALSE)</f>
        <v>Bill Eich</v>
      </c>
      <c r="B334" s="17" t="str">
        <f>VLOOKUP(F334,'Location List'!$A$2:$T$644,19,FALSE)</f>
        <v>Dennis Morgan</v>
      </c>
      <c r="C334" s="17" t="str">
        <f>VLOOKUP(F334,'Location List'!$A$2:$T$644,18,FALSE)</f>
        <v>Brandon Skipper</v>
      </c>
      <c r="D334" s="17" t="str">
        <f>VLOOKUP(F334,'Location List'!$A$2:$T$644,9,FALSE)</f>
        <v>MICHAEL BOSWELL</v>
      </c>
      <c r="E334" s="43" t="str">
        <f>VLOOKUP(F334,'Location List'!$A$2:$T$644,2,FALSE)</f>
        <v>DOTHAN</v>
      </c>
      <c r="F334" s="47">
        <v>703</v>
      </c>
      <c r="G334" s="91">
        <v>4.49</v>
      </c>
      <c r="H334" s="91">
        <v>3.58</v>
      </c>
      <c r="I334" s="91">
        <v>3.09</v>
      </c>
      <c r="J334" s="91">
        <v>3.06</v>
      </c>
      <c r="K334" s="51">
        <f t="shared" si="101"/>
        <v>3.5550000000000002</v>
      </c>
      <c r="L334" s="91">
        <v>3.25</v>
      </c>
      <c r="M334" s="91">
        <v>3.19</v>
      </c>
      <c r="N334" s="91">
        <v>3.24</v>
      </c>
      <c r="O334" s="91">
        <v>3.39</v>
      </c>
      <c r="P334" s="51">
        <f t="shared" si="102"/>
        <v>3.2675000000000001</v>
      </c>
      <c r="Q334" s="91">
        <v>3.05</v>
      </c>
      <c r="R334" s="91">
        <v>3.09</v>
      </c>
      <c r="S334" s="91"/>
      <c r="T334" s="91">
        <v>3.06</v>
      </c>
      <c r="U334" s="91">
        <v>3.28</v>
      </c>
      <c r="V334" s="51">
        <f t="shared" si="103"/>
        <v>3.1199999999999997</v>
      </c>
      <c r="W334" s="91">
        <v>3.07</v>
      </c>
      <c r="X334" s="91">
        <v>3.04</v>
      </c>
      <c r="Y334" s="91">
        <v>3.1</v>
      </c>
      <c r="Z334" s="91">
        <v>3.25</v>
      </c>
      <c r="AA334" s="59">
        <f t="shared" si="104"/>
        <v>3.1149999999999998</v>
      </c>
      <c r="AB334" s="91">
        <v>3.04</v>
      </c>
      <c r="AC334" s="91">
        <v>3.2</v>
      </c>
      <c r="AD334" s="91">
        <v>3.4</v>
      </c>
      <c r="AE334" s="82">
        <v>3.31</v>
      </c>
      <c r="AF334" s="59">
        <f t="shared" si="105"/>
        <v>3.2375000000000003</v>
      </c>
      <c r="AG334" s="91">
        <v>3.28</v>
      </c>
      <c r="AH334" s="91">
        <v>3.1</v>
      </c>
      <c r="AI334" s="91">
        <v>3.17</v>
      </c>
      <c r="AJ334" s="92">
        <v>3.41</v>
      </c>
      <c r="AK334" s="92">
        <v>4.68</v>
      </c>
      <c r="AL334" s="59">
        <f t="shared" si="106"/>
        <v>3.59</v>
      </c>
      <c r="AM334" s="92">
        <v>3.09</v>
      </c>
      <c r="AN334" s="92">
        <v>3.14</v>
      </c>
      <c r="AO334" s="92">
        <v>3</v>
      </c>
      <c r="AP334" s="92">
        <v>3.16</v>
      </c>
      <c r="AQ334" s="59">
        <f t="shared" si="107"/>
        <v>3.0975000000000001</v>
      </c>
      <c r="AR334" s="120">
        <v>3.12</v>
      </c>
      <c r="AS334" s="92">
        <v>3.04</v>
      </c>
      <c r="AT334" s="92">
        <v>3.21</v>
      </c>
      <c r="AU334" s="92">
        <v>3.17</v>
      </c>
      <c r="AV334" s="81">
        <f t="shared" si="108"/>
        <v>3.1350000000000002</v>
      </c>
      <c r="AW334" s="92">
        <v>3.04</v>
      </c>
      <c r="AX334" s="92">
        <v>3.05</v>
      </c>
      <c r="AY334" s="92">
        <v>2.92</v>
      </c>
      <c r="AZ334" s="92">
        <v>2.93</v>
      </c>
      <c r="BA334" s="92">
        <v>2.9</v>
      </c>
      <c r="BB334" s="81">
        <f t="shared" si="109"/>
        <v>2.968</v>
      </c>
      <c r="BC334" s="92">
        <v>2.99</v>
      </c>
      <c r="BD334" s="82">
        <v>3.01</v>
      </c>
      <c r="BE334" s="82">
        <v>3.23</v>
      </c>
      <c r="BF334" s="92">
        <v>3.01</v>
      </c>
      <c r="BG334" s="81">
        <f t="shared" si="110"/>
        <v>3.06</v>
      </c>
      <c r="BH334" s="92">
        <v>3</v>
      </c>
      <c r="BI334" s="82"/>
      <c r="BJ334" s="82"/>
      <c r="BK334" s="92"/>
      <c r="BL334" s="81">
        <f t="shared" si="111"/>
        <v>3</v>
      </c>
      <c r="BM334" s="92"/>
      <c r="BN334" s="92"/>
      <c r="BO334" s="92"/>
      <c r="BP334" s="92"/>
      <c r="BQ334" s="92"/>
      <c r="BR334" s="81" t="e">
        <f t="shared" si="112"/>
        <v>#DIV/0!</v>
      </c>
    </row>
    <row r="335" spans="1:70" ht="12.75" customHeight="1" x14ac:dyDescent="0.25">
      <c r="A335" s="17" t="str">
        <f>VLOOKUP(F335,'Location List'!$A$2:$T$644,20,FALSE)</f>
        <v>Bill Eich</v>
      </c>
      <c r="B335" s="17" t="str">
        <f>VLOOKUP(F335,'Location List'!$A$2:$T$644,19,FALSE)</f>
        <v>Dennis Morgan</v>
      </c>
      <c r="C335" s="17" t="str">
        <f>VLOOKUP(F335,'Location List'!$A$2:$T$644,18,FALSE)</f>
        <v>David Jacobs</v>
      </c>
      <c r="D335" s="17" t="str">
        <f>VLOOKUP(F335,'Location List'!$A$2:$T$644,9,FALSE)</f>
        <v>JIM HAMBLEN</v>
      </c>
      <c r="E335" s="43" t="str">
        <f>VLOOKUP(F335,'Location List'!$A$2:$T$644,2,FALSE)</f>
        <v>HUNTSVILLE</v>
      </c>
      <c r="F335" s="47">
        <v>705</v>
      </c>
      <c r="G335" s="91">
        <v>2.7</v>
      </c>
      <c r="H335" s="91">
        <v>3.16</v>
      </c>
      <c r="I335" s="91">
        <v>2.91</v>
      </c>
      <c r="J335" s="91">
        <v>2.94</v>
      </c>
      <c r="K335" s="51">
        <f t="shared" si="101"/>
        <v>2.9274999999999998</v>
      </c>
      <c r="L335" s="91">
        <v>2.87</v>
      </c>
      <c r="M335" s="91">
        <v>2.92</v>
      </c>
      <c r="N335" s="91">
        <v>2.82</v>
      </c>
      <c r="O335" s="91">
        <v>2.82</v>
      </c>
      <c r="P335" s="51">
        <f t="shared" si="102"/>
        <v>2.8574999999999999</v>
      </c>
      <c r="Q335" s="91">
        <v>2.75</v>
      </c>
      <c r="R335" s="91">
        <v>2.73</v>
      </c>
      <c r="S335" s="91"/>
      <c r="T335" s="91">
        <v>2.93</v>
      </c>
      <c r="U335" s="91">
        <v>3</v>
      </c>
      <c r="V335" s="51">
        <f t="shared" si="103"/>
        <v>2.8525</v>
      </c>
      <c r="W335" s="91">
        <v>2.97</v>
      </c>
      <c r="X335" s="91">
        <v>3.08</v>
      </c>
      <c r="Y335" s="91">
        <v>3.16</v>
      </c>
      <c r="Z335" s="91">
        <v>3.12</v>
      </c>
      <c r="AA335" s="59">
        <f t="shared" si="104"/>
        <v>3.0825000000000005</v>
      </c>
      <c r="AB335" s="91">
        <v>3.1</v>
      </c>
      <c r="AC335" s="91">
        <v>3.27</v>
      </c>
      <c r="AD335" s="91">
        <v>3.35</v>
      </c>
      <c r="AE335" s="82">
        <v>3.2</v>
      </c>
      <c r="AF335" s="59">
        <f t="shared" si="105"/>
        <v>3.2300000000000004</v>
      </c>
      <c r="AG335" s="91">
        <v>3</v>
      </c>
      <c r="AH335" s="91">
        <v>3.04</v>
      </c>
      <c r="AI335" s="91">
        <v>3.13</v>
      </c>
      <c r="AJ335" s="92">
        <v>3.04</v>
      </c>
      <c r="AK335" s="92">
        <v>3.06</v>
      </c>
      <c r="AL335" s="59">
        <f t="shared" si="106"/>
        <v>3.0675000000000003</v>
      </c>
      <c r="AM335" s="92">
        <v>3.24</v>
      </c>
      <c r="AN335" s="92">
        <v>3.13</v>
      </c>
      <c r="AO335" s="92">
        <v>3.52</v>
      </c>
      <c r="AP335" s="92">
        <v>4.21</v>
      </c>
      <c r="AQ335" s="59">
        <f t="shared" si="107"/>
        <v>3.5250000000000004</v>
      </c>
      <c r="AR335" s="120">
        <v>2.97</v>
      </c>
      <c r="AS335" s="92">
        <v>3.56</v>
      </c>
      <c r="AT335" s="92">
        <v>3.29</v>
      </c>
      <c r="AU335" s="92">
        <v>2.87</v>
      </c>
      <c r="AV335" s="81">
        <f t="shared" si="108"/>
        <v>3.1725000000000003</v>
      </c>
      <c r="AW335" s="92">
        <v>3.2</v>
      </c>
      <c r="AX335" s="92">
        <v>3.24</v>
      </c>
      <c r="AY335" s="92">
        <v>3.2</v>
      </c>
      <c r="AZ335" s="92">
        <v>3.14</v>
      </c>
      <c r="BA335" s="92">
        <v>4.08</v>
      </c>
      <c r="BB335" s="81">
        <f t="shared" si="109"/>
        <v>3.3719999999999999</v>
      </c>
      <c r="BC335" s="92">
        <v>3.86</v>
      </c>
      <c r="BD335" s="82">
        <v>2.83</v>
      </c>
      <c r="BE335" s="82">
        <v>3.05</v>
      </c>
      <c r="BF335" s="92">
        <v>2.93</v>
      </c>
      <c r="BG335" s="81">
        <f t="shared" si="110"/>
        <v>3.1674999999999995</v>
      </c>
      <c r="BH335" s="92">
        <v>3.22</v>
      </c>
      <c r="BI335" s="82"/>
      <c r="BJ335" s="82"/>
      <c r="BK335" s="92"/>
      <c r="BL335" s="81">
        <f t="shared" si="111"/>
        <v>3.22</v>
      </c>
      <c r="BM335" s="92"/>
      <c r="BN335" s="92"/>
      <c r="BO335" s="92"/>
      <c r="BP335" s="92"/>
      <c r="BQ335" s="92"/>
      <c r="BR335" s="81" t="e">
        <f t="shared" si="112"/>
        <v>#DIV/0!</v>
      </c>
    </row>
    <row r="336" spans="1:70" ht="12.75" customHeight="1" x14ac:dyDescent="0.25">
      <c r="A336" s="17" t="str">
        <f>VLOOKUP(F336,'Location List'!$A$2:$T$644,20,FALSE)</f>
        <v>Bill Eich</v>
      </c>
      <c r="B336" s="17" t="str">
        <f>VLOOKUP(F336,'Location List'!$A$2:$T$644,19,FALSE)</f>
        <v>Dennis Morgan</v>
      </c>
      <c r="C336" s="17" t="str">
        <f>VLOOKUP(F336,'Location List'!$A$2:$T$644,18,FALSE)</f>
        <v>Mike Garfield</v>
      </c>
      <c r="D336" s="17" t="str">
        <f>VLOOKUP(F336,'Location List'!$A$2:$T$644,9,FALSE)</f>
        <v>BRIAN PITRE</v>
      </c>
      <c r="E336" s="43" t="str">
        <f>VLOOKUP(F336,'Location List'!$A$2:$T$644,2,FALSE)</f>
        <v>HOUMA</v>
      </c>
      <c r="F336" s="47">
        <v>706</v>
      </c>
      <c r="G336" s="91">
        <v>3.01</v>
      </c>
      <c r="H336" s="91">
        <v>3.01</v>
      </c>
      <c r="I336" s="91">
        <v>3.12</v>
      </c>
      <c r="J336" s="91">
        <v>3.22</v>
      </c>
      <c r="K336" s="51">
        <f t="shared" si="101"/>
        <v>3.0900000000000003</v>
      </c>
      <c r="L336" s="91">
        <v>3.22</v>
      </c>
      <c r="M336" s="91">
        <v>2.98</v>
      </c>
      <c r="N336" s="91">
        <v>2.81</v>
      </c>
      <c r="O336" s="91">
        <v>3.03</v>
      </c>
      <c r="P336" s="51">
        <f t="shared" si="102"/>
        <v>3.01</v>
      </c>
      <c r="Q336" s="91">
        <v>2.86</v>
      </c>
      <c r="R336" s="91">
        <v>3.24</v>
      </c>
      <c r="S336" s="91"/>
      <c r="T336" s="91">
        <v>3.03</v>
      </c>
      <c r="U336" s="91">
        <v>2.98</v>
      </c>
      <c r="V336" s="51">
        <f t="shared" si="103"/>
        <v>3.0274999999999999</v>
      </c>
      <c r="W336" s="91">
        <v>3</v>
      </c>
      <c r="X336" s="91">
        <v>2.94</v>
      </c>
      <c r="Y336" s="91">
        <v>3.04</v>
      </c>
      <c r="Z336" s="91">
        <v>3.02</v>
      </c>
      <c r="AA336" s="59">
        <f t="shared" si="104"/>
        <v>3</v>
      </c>
      <c r="AB336" s="91">
        <v>3.14</v>
      </c>
      <c r="AC336" s="91">
        <v>3.14</v>
      </c>
      <c r="AD336" s="91">
        <v>2.98</v>
      </c>
      <c r="AE336" s="82">
        <v>2.98</v>
      </c>
      <c r="AF336" s="59">
        <f t="shared" si="105"/>
        <v>3.06</v>
      </c>
      <c r="AG336" s="91">
        <v>3.04</v>
      </c>
      <c r="AH336" s="91">
        <v>3.22</v>
      </c>
      <c r="AI336" s="91">
        <v>3.09</v>
      </c>
      <c r="AJ336" s="92">
        <v>3.03</v>
      </c>
      <c r="AK336" s="92">
        <v>3.11</v>
      </c>
      <c r="AL336" s="59">
        <f t="shared" si="106"/>
        <v>3.1124999999999998</v>
      </c>
      <c r="AM336" s="92">
        <v>3.11</v>
      </c>
      <c r="AN336" s="92">
        <v>3.15</v>
      </c>
      <c r="AO336" s="92">
        <v>3.05</v>
      </c>
      <c r="AP336" s="92">
        <v>3.07</v>
      </c>
      <c r="AQ336" s="59">
        <f t="shared" si="107"/>
        <v>3.0949999999999998</v>
      </c>
      <c r="AR336" s="120">
        <v>3.22</v>
      </c>
      <c r="AS336" s="92">
        <v>3</v>
      </c>
      <c r="AT336" s="92">
        <v>3.04</v>
      </c>
      <c r="AU336" s="92">
        <v>3.08</v>
      </c>
      <c r="AV336" s="81">
        <f t="shared" si="108"/>
        <v>3.0850000000000004</v>
      </c>
      <c r="AW336" s="92">
        <v>3.23</v>
      </c>
      <c r="AX336" s="92">
        <v>2.97</v>
      </c>
      <c r="AY336" s="92">
        <v>3.12</v>
      </c>
      <c r="AZ336" s="92">
        <v>2.93</v>
      </c>
      <c r="BA336" s="92">
        <v>2.99</v>
      </c>
      <c r="BB336" s="81">
        <f t="shared" si="109"/>
        <v>3.048</v>
      </c>
      <c r="BC336" s="92">
        <v>3.09</v>
      </c>
      <c r="BD336" s="82">
        <v>3.11</v>
      </c>
      <c r="BE336" s="82">
        <v>3.06</v>
      </c>
      <c r="BF336" s="92">
        <v>3.11</v>
      </c>
      <c r="BG336" s="81">
        <f t="shared" si="110"/>
        <v>3.0924999999999998</v>
      </c>
      <c r="BH336" s="92">
        <v>3.33</v>
      </c>
      <c r="BI336" s="82"/>
      <c r="BJ336" s="82"/>
      <c r="BK336" s="92"/>
      <c r="BL336" s="81">
        <f t="shared" si="111"/>
        <v>3.33</v>
      </c>
      <c r="BM336" s="92"/>
      <c r="BN336" s="92"/>
      <c r="BO336" s="92"/>
      <c r="BP336" s="92"/>
      <c r="BQ336" s="92"/>
      <c r="BR336" s="81" t="e">
        <f t="shared" si="112"/>
        <v>#DIV/0!</v>
      </c>
    </row>
    <row r="337" spans="1:70" ht="12.75" customHeight="1" x14ac:dyDescent="0.25">
      <c r="A337" s="17" t="str">
        <f>VLOOKUP(F337,'Location List'!$A$2:$T$644,20,FALSE)</f>
        <v>Bill Eich</v>
      </c>
      <c r="B337" s="17" t="str">
        <f>VLOOKUP(F337,'Location List'!$A$2:$T$644,19,FALSE)</f>
        <v>Dennis Morgan</v>
      </c>
      <c r="C337" s="17" t="str">
        <f>VLOOKUP(F337,'Location List'!$A$2:$T$644,18,FALSE)</f>
        <v>Peter Wennerstrom</v>
      </c>
      <c r="D337" s="17" t="str">
        <f>VLOOKUP(F337,'Location List'!$A$2:$T$644,9,FALSE)</f>
        <v>MICHAEL BOSWELL</v>
      </c>
      <c r="E337" s="43" t="str">
        <f>VLOOKUP(F337,'Location List'!$A$2:$T$644,2,FALSE)</f>
        <v>BIRMINGHAM</v>
      </c>
      <c r="F337" s="47">
        <v>707</v>
      </c>
      <c r="G337" s="91">
        <v>3.15</v>
      </c>
      <c r="H337" s="91">
        <v>3.17</v>
      </c>
      <c r="I337" s="91">
        <v>3.04</v>
      </c>
      <c r="J337" s="91">
        <v>2.92</v>
      </c>
      <c r="K337" s="51">
        <f t="shared" si="101"/>
        <v>3.07</v>
      </c>
      <c r="L337" s="91">
        <v>2.95</v>
      </c>
      <c r="M337" s="91">
        <v>2.88</v>
      </c>
      <c r="N337" s="91">
        <v>3.05</v>
      </c>
      <c r="O337" s="91">
        <v>2.97</v>
      </c>
      <c r="P337" s="51">
        <f t="shared" si="102"/>
        <v>2.9624999999999999</v>
      </c>
      <c r="Q337" s="91">
        <v>2.86</v>
      </c>
      <c r="R337" s="91">
        <v>3.03</v>
      </c>
      <c r="S337" s="91"/>
      <c r="T337" s="91">
        <v>3.03</v>
      </c>
      <c r="U337" s="91">
        <v>3.2</v>
      </c>
      <c r="V337" s="51">
        <f t="shared" si="103"/>
        <v>3.0300000000000002</v>
      </c>
      <c r="W337" s="91">
        <v>3.16</v>
      </c>
      <c r="X337" s="91">
        <v>3.02</v>
      </c>
      <c r="Y337" s="91">
        <v>2.92</v>
      </c>
      <c r="Z337" s="91">
        <v>3.08</v>
      </c>
      <c r="AA337" s="59">
        <f t="shared" si="104"/>
        <v>3.0449999999999999</v>
      </c>
      <c r="AB337" s="91">
        <v>3.06</v>
      </c>
      <c r="AC337" s="91">
        <v>3.12</v>
      </c>
      <c r="AD337" s="91">
        <v>2.94</v>
      </c>
      <c r="AE337" s="82">
        <v>2.9</v>
      </c>
      <c r="AF337" s="59">
        <f t="shared" si="105"/>
        <v>3.0049999999999999</v>
      </c>
      <c r="AG337" s="91">
        <v>3.15</v>
      </c>
      <c r="AH337" s="91">
        <v>3</v>
      </c>
      <c r="AI337" s="91">
        <v>3.5</v>
      </c>
      <c r="AJ337" s="92">
        <v>3.01</v>
      </c>
      <c r="AK337" s="92">
        <v>3.12</v>
      </c>
      <c r="AL337" s="59">
        <f t="shared" si="106"/>
        <v>3.1574999999999998</v>
      </c>
      <c r="AM337" s="92">
        <v>3.16</v>
      </c>
      <c r="AN337" s="92">
        <v>3.2</v>
      </c>
      <c r="AO337" s="92">
        <v>3.15</v>
      </c>
      <c r="AP337" s="92">
        <v>3.22</v>
      </c>
      <c r="AQ337" s="59">
        <f t="shared" si="107"/>
        <v>3.1825000000000001</v>
      </c>
      <c r="AR337" s="120">
        <v>3.16</v>
      </c>
      <c r="AS337" s="92">
        <v>3.03</v>
      </c>
      <c r="AT337" s="92">
        <v>3.22</v>
      </c>
      <c r="AU337" s="92">
        <v>3.36</v>
      </c>
      <c r="AV337" s="81">
        <f t="shared" si="108"/>
        <v>3.1924999999999999</v>
      </c>
      <c r="AW337" s="92">
        <v>2.97</v>
      </c>
      <c r="AX337" s="92">
        <v>3</v>
      </c>
      <c r="AY337" s="92">
        <v>3.07</v>
      </c>
      <c r="AZ337" s="92">
        <v>3.27</v>
      </c>
      <c r="BA337" s="92">
        <v>2.83</v>
      </c>
      <c r="BB337" s="81">
        <f t="shared" si="109"/>
        <v>3.028</v>
      </c>
      <c r="BC337" s="92">
        <v>3.13</v>
      </c>
      <c r="BD337" s="82">
        <v>2.92</v>
      </c>
      <c r="BE337" s="82">
        <v>2.89</v>
      </c>
      <c r="BF337" s="92">
        <v>2.99</v>
      </c>
      <c r="BG337" s="81">
        <f t="shared" si="110"/>
        <v>2.9824999999999999</v>
      </c>
      <c r="BH337" s="92">
        <v>2.93</v>
      </c>
      <c r="BI337" s="82"/>
      <c r="BJ337" s="82"/>
      <c r="BK337" s="92"/>
      <c r="BL337" s="81">
        <f t="shared" si="111"/>
        <v>2.93</v>
      </c>
      <c r="BM337" s="92"/>
      <c r="BN337" s="92"/>
      <c r="BO337" s="92"/>
      <c r="BP337" s="92"/>
      <c r="BQ337" s="92"/>
      <c r="BR337" s="81" t="e">
        <f t="shared" si="112"/>
        <v>#DIV/0!</v>
      </c>
    </row>
    <row r="338" spans="1:70" ht="12.75" customHeight="1" x14ac:dyDescent="0.25">
      <c r="A338" s="17" t="str">
        <f>VLOOKUP(F338,'Location List'!$A$2:$T$644,20,FALSE)</f>
        <v>Bill Eich</v>
      </c>
      <c r="B338" s="17" t="str">
        <f>VLOOKUP(F338,'Location List'!$A$2:$T$644,19,FALSE)</f>
        <v>Dennis Morgan</v>
      </c>
      <c r="C338" s="17" t="str">
        <f>VLOOKUP(F338,'Location List'!$A$2:$T$644,18,FALSE)</f>
        <v>Richard Boykin</v>
      </c>
      <c r="D338" s="17" t="str">
        <f>VLOOKUP(F338,'Location List'!$A$2:$T$644,9,FALSE)</f>
        <v>BRIAN PITRE</v>
      </c>
      <c r="E338" s="43" t="str">
        <f>VLOOKUP(F338,'Location List'!$A$2:$T$644,2,FALSE)</f>
        <v>LAKE CHARLES</v>
      </c>
      <c r="F338" s="47">
        <v>709</v>
      </c>
      <c r="G338" s="91">
        <v>2.92</v>
      </c>
      <c r="H338" s="91">
        <v>3.06</v>
      </c>
      <c r="I338" s="91">
        <v>3.07</v>
      </c>
      <c r="J338" s="91">
        <v>2.87</v>
      </c>
      <c r="K338" s="51">
        <f t="shared" si="101"/>
        <v>2.9800000000000004</v>
      </c>
      <c r="L338" s="91">
        <v>3.01</v>
      </c>
      <c r="M338" s="91">
        <v>2.72</v>
      </c>
      <c r="N338" s="91">
        <v>3.1</v>
      </c>
      <c r="O338" s="91">
        <v>3.43</v>
      </c>
      <c r="P338" s="51">
        <f t="shared" si="102"/>
        <v>3.0649999999999999</v>
      </c>
      <c r="Q338" s="91">
        <v>2.8</v>
      </c>
      <c r="R338" s="91">
        <v>3.01</v>
      </c>
      <c r="S338" s="91"/>
      <c r="T338" s="91">
        <v>3.07</v>
      </c>
      <c r="U338" s="91">
        <v>3.29</v>
      </c>
      <c r="V338" s="51">
        <f t="shared" si="103"/>
        <v>3.0424999999999995</v>
      </c>
      <c r="W338" s="91">
        <v>3.08</v>
      </c>
      <c r="X338" s="91">
        <v>3.16</v>
      </c>
      <c r="Y338" s="91">
        <v>3.29</v>
      </c>
      <c r="Z338" s="91">
        <v>3.46</v>
      </c>
      <c r="AA338" s="59">
        <f t="shared" si="104"/>
        <v>3.2475000000000005</v>
      </c>
      <c r="AB338" s="91">
        <v>3.17</v>
      </c>
      <c r="AC338" s="91">
        <v>3.06</v>
      </c>
      <c r="AD338" s="91">
        <v>3.54</v>
      </c>
      <c r="AE338" s="82">
        <v>3.22</v>
      </c>
      <c r="AF338" s="59">
        <f t="shared" si="105"/>
        <v>3.2475000000000001</v>
      </c>
      <c r="AG338" s="91">
        <v>3.14</v>
      </c>
      <c r="AH338" s="91">
        <v>3.35</v>
      </c>
      <c r="AI338" s="91">
        <v>3.4</v>
      </c>
      <c r="AJ338" s="92">
        <v>3.16</v>
      </c>
      <c r="AK338" s="92">
        <v>3.26</v>
      </c>
      <c r="AL338" s="59">
        <f t="shared" si="106"/>
        <v>3.2925</v>
      </c>
      <c r="AM338" s="92">
        <v>3.17</v>
      </c>
      <c r="AN338" s="92">
        <v>3.1</v>
      </c>
      <c r="AO338" s="92">
        <v>3.15</v>
      </c>
      <c r="AP338" s="92">
        <v>3.44</v>
      </c>
      <c r="AQ338" s="59">
        <f t="shared" si="107"/>
        <v>3.2149999999999999</v>
      </c>
      <c r="AR338" s="120">
        <v>3.37</v>
      </c>
      <c r="AS338" s="92">
        <v>3.58</v>
      </c>
      <c r="AT338" s="92">
        <v>3.03</v>
      </c>
      <c r="AU338" s="92">
        <v>2.69</v>
      </c>
      <c r="AV338" s="81">
        <f t="shared" si="108"/>
        <v>3.1675</v>
      </c>
      <c r="AW338" s="92">
        <v>2.98</v>
      </c>
      <c r="AX338" s="92">
        <v>3</v>
      </c>
      <c r="AY338" s="92">
        <v>2.67</v>
      </c>
      <c r="AZ338" s="92">
        <v>3.1</v>
      </c>
      <c r="BA338" s="92">
        <v>3.01</v>
      </c>
      <c r="BB338" s="81">
        <f t="shared" si="109"/>
        <v>2.952</v>
      </c>
      <c r="BC338" s="92">
        <v>2.77</v>
      </c>
      <c r="BD338" s="82">
        <v>3.06</v>
      </c>
      <c r="BE338" s="82">
        <v>3.42</v>
      </c>
      <c r="BF338" s="92">
        <v>2.94</v>
      </c>
      <c r="BG338" s="81">
        <f t="shared" si="110"/>
        <v>3.0474999999999999</v>
      </c>
      <c r="BH338" s="92">
        <v>2.91</v>
      </c>
      <c r="BI338" s="82"/>
      <c r="BJ338" s="82"/>
      <c r="BK338" s="92"/>
      <c r="BL338" s="81">
        <f t="shared" si="111"/>
        <v>2.91</v>
      </c>
      <c r="BM338" s="92"/>
      <c r="BN338" s="92"/>
      <c r="BO338" s="92"/>
      <c r="BP338" s="92"/>
      <c r="BQ338" s="92"/>
      <c r="BR338" s="81" t="e">
        <f t="shared" si="112"/>
        <v>#DIV/0!</v>
      </c>
    </row>
    <row r="339" spans="1:70" ht="12.75" customHeight="1" x14ac:dyDescent="0.25">
      <c r="A339" s="17" t="str">
        <f>VLOOKUP(F339,'Location List'!$A$2:$T$644,20,FALSE)</f>
        <v>Tim Kerum</v>
      </c>
      <c r="B339" s="17" t="str">
        <f>VLOOKUP(F339,'Location List'!$A$2:$T$644,19,FALSE)</f>
        <v>Mike Seymour</v>
      </c>
      <c r="C339" s="17" t="str">
        <f>VLOOKUP(F339,'Location List'!$A$2:$T$644,18,FALSE)</f>
        <v>Rocky Trevino</v>
      </c>
      <c r="D339" s="17" t="str">
        <f>VLOOKUP(F339,'Location List'!$A$2:$T$644,9,FALSE)</f>
        <v>RYAN RODRIGUEZ</v>
      </c>
      <c r="E339" s="43" t="str">
        <f>VLOOKUP(F339,'Location List'!$A$2:$T$644,2,FALSE)</f>
        <v>AURORA</v>
      </c>
      <c r="F339" s="47">
        <v>710</v>
      </c>
      <c r="G339" s="91">
        <v>3.06</v>
      </c>
      <c r="H339" s="91">
        <v>3.19</v>
      </c>
      <c r="I339" s="91">
        <v>3.13</v>
      </c>
      <c r="J339" s="91">
        <v>3.07</v>
      </c>
      <c r="K339" s="51">
        <f t="shared" si="101"/>
        <v>3.1124999999999998</v>
      </c>
      <c r="L339" s="91">
        <v>3.3</v>
      </c>
      <c r="M339" s="91">
        <v>3.12</v>
      </c>
      <c r="N339" s="91">
        <v>2.9</v>
      </c>
      <c r="O339" s="91">
        <v>2.94</v>
      </c>
      <c r="P339" s="51">
        <f t="shared" si="102"/>
        <v>3.0649999999999999</v>
      </c>
      <c r="Q339" s="91">
        <v>2.88</v>
      </c>
      <c r="R339" s="91">
        <v>2.99</v>
      </c>
      <c r="S339" s="91"/>
      <c r="T339" s="91">
        <v>3.4</v>
      </c>
      <c r="U339" s="91">
        <v>3.49</v>
      </c>
      <c r="V339" s="51">
        <f t="shared" si="103"/>
        <v>3.19</v>
      </c>
      <c r="W339" s="91">
        <v>3.27</v>
      </c>
      <c r="X339" s="91">
        <v>3.19</v>
      </c>
      <c r="Y339" s="91">
        <v>3.13</v>
      </c>
      <c r="Z339" s="91">
        <v>3.14</v>
      </c>
      <c r="AA339" s="59">
        <f t="shared" si="104"/>
        <v>3.1825000000000001</v>
      </c>
      <c r="AB339" s="91">
        <v>3.32</v>
      </c>
      <c r="AC339" s="91">
        <v>3.04</v>
      </c>
      <c r="AD339" s="91">
        <v>3.1</v>
      </c>
      <c r="AE339" s="82">
        <v>3.02</v>
      </c>
      <c r="AF339" s="59">
        <f t="shared" si="105"/>
        <v>3.1199999999999997</v>
      </c>
      <c r="AG339" s="91">
        <v>2.8</v>
      </c>
      <c r="AH339" s="91">
        <v>2.95</v>
      </c>
      <c r="AI339" s="91">
        <v>3.23</v>
      </c>
      <c r="AJ339" s="92">
        <v>3.44</v>
      </c>
      <c r="AK339" s="92">
        <v>3.63</v>
      </c>
      <c r="AL339" s="59">
        <f t="shared" si="106"/>
        <v>3.3125</v>
      </c>
      <c r="AM339" s="92">
        <v>3.04</v>
      </c>
      <c r="AN339" s="92">
        <v>3.19</v>
      </c>
      <c r="AO339" s="92">
        <v>3.37</v>
      </c>
      <c r="AP339" s="92">
        <v>3.29</v>
      </c>
      <c r="AQ339" s="59">
        <f t="shared" si="107"/>
        <v>3.2225000000000001</v>
      </c>
      <c r="AR339" s="120">
        <v>3.6</v>
      </c>
      <c r="AS339" s="92">
        <v>3.57</v>
      </c>
      <c r="AT339" s="92">
        <v>3.71</v>
      </c>
      <c r="AU339" s="92">
        <v>3.51</v>
      </c>
      <c r="AV339" s="81">
        <f t="shared" si="108"/>
        <v>3.5974999999999997</v>
      </c>
      <c r="AW339" s="92">
        <v>3.08</v>
      </c>
      <c r="AX339" s="92">
        <v>3.18</v>
      </c>
      <c r="AY339" s="92">
        <v>3.42</v>
      </c>
      <c r="AZ339" s="92">
        <v>3.73</v>
      </c>
      <c r="BA339" s="92">
        <v>3.71</v>
      </c>
      <c r="BB339" s="81">
        <f t="shared" si="109"/>
        <v>3.4240000000000004</v>
      </c>
      <c r="BC339" s="92">
        <v>3.29</v>
      </c>
      <c r="BD339" s="82">
        <v>3.03</v>
      </c>
      <c r="BE339" s="82">
        <v>3.14</v>
      </c>
      <c r="BF339" s="92">
        <v>2.99</v>
      </c>
      <c r="BG339" s="81">
        <f t="shared" si="110"/>
        <v>3.1125000000000003</v>
      </c>
      <c r="BH339" s="92">
        <v>2.98</v>
      </c>
      <c r="BI339" s="82"/>
      <c r="BJ339" s="82"/>
      <c r="BK339" s="92"/>
      <c r="BL339" s="81">
        <f t="shared" si="111"/>
        <v>2.98</v>
      </c>
      <c r="BM339" s="92"/>
      <c r="BN339" s="92"/>
      <c r="BO339" s="92"/>
      <c r="BP339" s="92"/>
      <c r="BQ339" s="92"/>
      <c r="BR339" s="81" t="e">
        <f t="shared" si="112"/>
        <v>#DIV/0!</v>
      </c>
    </row>
    <row r="340" spans="1:70" ht="12.75" customHeight="1" x14ac:dyDescent="0.25">
      <c r="A340" s="17" t="str">
        <f>VLOOKUP(F340,'Location List'!$A$2:$T$644,20,FALSE)</f>
        <v>Tim Kerum</v>
      </c>
      <c r="B340" s="17" t="str">
        <f>VLOOKUP(F340,'Location List'!$A$2:$T$644,19,FALSE)</f>
        <v>Mike Seymour</v>
      </c>
      <c r="C340" s="17" t="str">
        <f>VLOOKUP(F340,'Location List'!$A$2:$T$644,18,FALSE)</f>
        <v>Rocky Trevino</v>
      </c>
      <c r="D340" s="17" t="str">
        <f>VLOOKUP(F340,'Location List'!$A$2:$T$644,9,FALSE)</f>
        <v>RYAN RODRIGUEZ</v>
      </c>
      <c r="E340" s="43" t="str">
        <f>VLOOKUP(F340,'Location List'!$A$2:$T$644,2,FALSE)</f>
        <v>SUPERIOR</v>
      </c>
      <c r="F340" s="47">
        <v>711</v>
      </c>
      <c r="G340" s="91">
        <v>3.66</v>
      </c>
      <c r="H340" s="91">
        <v>2.87</v>
      </c>
      <c r="I340" s="91">
        <v>2.92</v>
      </c>
      <c r="J340" s="91">
        <v>3.11</v>
      </c>
      <c r="K340" s="51">
        <f t="shared" si="101"/>
        <v>3.1399999999999997</v>
      </c>
      <c r="L340" s="91">
        <v>2.94</v>
      </c>
      <c r="M340" s="91">
        <v>3.11</v>
      </c>
      <c r="N340" s="91">
        <v>2.9</v>
      </c>
      <c r="O340" s="91">
        <v>3.45</v>
      </c>
      <c r="P340" s="51">
        <f t="shared" si="102"/>
        <v>3.0999999999999996</v>
      </c>
      <c r="Q340" s="91">
        <v>3.14</v>
      </c>
      <c r="R340" s="91">
        <v>3.26</v>
      </c>
      <c r="S340" s="91"/>
      <c r="T340" s="91">
        <v>2.8</v>
      </c>
      <c r="U340" s="91">
        <v>3.58</v>
      </c>
      <c r="V340" s="51">
        <f t="shared" si="103"/>
        <v>3.1949999999999998</v>
      </c>
      <c r="W340" s="91">
        <v>2.84</v>
      </c>
      <c r="X340" s="91">
        <v>3.07</v>
      </c>
      <c r="Y340" s="91">
        <v>3.48</v>
      </c>
      <c r="Z340" s="91">
        <v>3.51</v>
      </c>
      <c r="AA340" s="59">
        <f t="shared" si="104"/>
        <v>3.2250000000000001</v>
      </c>
      <c r="AB340" s="91">
        <v>3.58</v>
      </c>
      <c r="AC340" s="91">
        <v>3.32</v>
      </c>
      <c r="AD340" s="91">
        <v>3.66</v>
      </c>
      <c r="AE340" s="82">
        <v>2.97</v>
      </c>
      <c r="AF340" s="59">
        <f t="shared" si="105"/>
        <v>3.3825000000000003</v>
      </c>
      <c r="AG340" s="91">
        <v>2.89</v>
      </c>
      <c r="AH340" s="91">
        <v>2.84</v>
      </c>
      <c r="AI340" s="91">
        <v>2.87</v>
      </c>
      <c r="AJ340" s="92">
        <v>3.06</v>
      </c>
      <c r="AK340" s="92">
        <v>3.05</v>
      </c>
      <c r="AL340" s="59">
        <f t="shared" si="106"/>
        <v>2.9550000000000001</v>
      </c>
      <c r="AM340" s="92">
        <v>3.18</v>
      </c>
      <c r="AN340" s="92">
        <v>2.83</v>
      </c>
      <c r="AO340" s="92">
        <v>2.99</v>
      </c>
      <c r="AP340" s="92">
        <v>3.66</v>
      </c>
      <c r="AQ340" s="59">
        <f t="shared" si="107"/>
        <v>3.165</v>
      </c>
      <c r="AR340" s="120">
        <v>3.28</v>
      </c>
      <c r="AS340" s="92">
        <v>2.8</v>
      </c>
      <c r="AT340" s="92">
        <v>2.81</v>
      </c>
      <c r="AU340" s="92">
        <v>2.85</v>
      </c>
      <c r="AV340" s="81">
        <f t="shared" si="108"/>
        <v>2.9350000000000001</v>
      </c>
      <c r="AW340" s="92">
        <v>2.81</v>
      </c>
      <c r="AX340" s="92">
        <v>2.76</v>
      </c>
      <c r="AY340" s="92">
        <v>2.83</v>
      </c>
      <c r="AZ340" s="92">
        <v>2.64</v>
      </c>
      <c r="BA340" s="92">
        <v>2.7</v>
      </c>
      <c r="BB340" s="81">
        <f t="shared" si="109"/>
        <v>2.7480000000000002</v>
      </c>
      <c r="BC340" s="92">
        <v>2.93</v>
      </c>
      <c r="BD340" s="82">
        <v>2.78</v>
      </c>
      <c r="BE340" s="82">
        <v>2.88</v>
      </c>
      <c r="BF340" s="92">
        <v>2.69</v>
      </c>
      <c r="BG340" s="81">
        <f t="shared" si="110"/>
        <v>2.82</v>
      </c>
      <c r="BH340" s="92">
        <v>2.87</v>
      </c>
      <c r="BI340" s="82"/>
      <c r="BJ340" s="82"/>
      <c r="BK340" s="92"/>
      <c r="BL340" s="81">
        <f t="shared" si="111"/>
        <v>2.87</v>
      </c>
      <c r="BM340" s="92"/>
      <c r="BN340" s="92"/>
      <c r="BO340" s="92"/>
      <c r="BP340" s="92"/>
      <c r="BQ340" s="92"/>
      <c r="BR340" s="81" t="e">
        <f t="shared" si="112"/>
        <v>#DIV/0!</v>
      </c>
    </row>
    <row r="341" spans="1:70" ht="12.75" customHeight="1" x14ac:dyDescent="0.25">
      <c r="A341" s="17" t="str">
        <f>VLOOKUP(F341,'Location List'!$A$2:$T$644,20,FALSE)</f>
        <v>Chris Kelly</v>
      </c>
      <c r="B341" s="17" t="str">
        <f>VLOOKUP(F341,'Location List'!$A$2:$T$644,19,FALSE)</f>
        <v>Victor Ayrapetov</v>
      </c>
      <c r="C341" s="17" t="str">
        <f>VLOOKUP(F341,'Location List'!$A$2:$T$644,18,FALSE)</f>
        <v>Nicholas Glenn</v>
      </c>
      <c r="D341" s="17" t="str">
        <f>VLOOKUP(F341,'Location List'!$A$2:$T$644,9,FALSE)</f>
        <v>ALI ELALI</v>
      </c>
      <c r="E341" s="43" t="str">
        <f>VLOOKUP(F341,'Location List'!$A$2:$T$644,2,FALSE)</f>
        <v>SOUTHGATE</v>
      </c>
      <c r="F341" s="47">
        <v>713</v>
      </c>
      <c r="G341" s="91">
        <v>3.19</v>
      </c>
      <c r="H341" s="91">
        <v>3.19</v>
      </c>
      <c r="I341" s="91">
        <v>3.13</v>
      </c>
      <c r="J341" s="91">
        <v>2.87</v>
      </c>
      <c r="K341" s="51">
        <f t="shared" si="101"/>
        <v>3.0949999999999998</v>
      </c>
      <c r="L341" s="91">
        <v>2.83</v>
      </c>
      <c r="M341" s="91">
        <v>2.89</v>
      </c>
      <c r="N341" s="91">
        <v>2.83</v>
      </c>
      <c r="O341" s="91">
        <v>2.92</v>
      </c>
      <c r="P341" s="51">
        <f t="shared" si="102"/>
        <v>2.8675000000000002</v>
      </c>
      <c r="Q341" s="91">
        <v>2.73</v>
      </c>
      <c r="R341" s="91">
        <v>2.81</v>
      </c>
      <c r="S341" s="91"/>
      <c r="T341" s="91">
        <v>2.79</v>
      </c>
      <c r="U341" s="91">
        <v>2.96</v>
      </c>
      <c r="V341" s="51">
        <f t="shared" si="103"/>
        <v>2.8224999999999998</v>
      </c>
      <c r="W341" s="91">
        <v>2.8</v>
      </c>
      <c r="X341" s="91">
        <v>2.86</v>
      </c>
      <c r="Y341" s="91">
        <v>2.89</v>
      </c>
      <c r="Z341" s="91">
        <v>2.89</v>
      </c>
      <c r="AA341" s="59">
        <f t="shared" si="104"/>
        <v>2.8600000000000003</v>
      </c>
      <c r="AB341" s="91">
        <v>2.8</v>
      </c>
      <c r="AC341" s="91">
        <v>2.9</v>
      </c>
      <c r="AD341" s="91">
        <v>2.74</v>
      </c>
      <c r="AE341" s="82">
        <v>2.63</v>
      </c>
      <c r="AF341" s="59">
        <f t="shared" si="105"/>
        <v>2.7675000000000001</v>
      </c>
      <c r="AG341" s="91">
        <v>2.97</v>
      </c>
      <c r="AH341" s="91">
        <v>2.83</v>
      </c>
      <c r="AI341" s="91">
        <v>3.11</v>
      </c>
      <c r="AJ341" s="92">
        <v>2.97</v>
      </c>
      <c r="AK341" s="92">
        <v>4.28</v>
      </c>
      <c r="AL341" s="59">
        <f t="shared" si="106"/>
        <v>3.2975000000000003</v>
      </c>
      <c r="AM341" s="92">
        <v>3.12</v>
      </c>
      <c r="AN341" s="92">
        <v>3.11</v>
      </c>
      <c r="AO341" s="92">
        <v>3.19</v>
      </c>
      <c r="AP341" s="92">
        <v>3.02</v>
      </c>
      <c r="AQ341" s="59">
        <f t="shared" si="107"/>
        <v>3.11</v>
      </c>
      <c r="AR341" s="120">
        <v>3.24</v>
      </c>
      <c r="AS341" s="92">
        <v>3.34</v>
      </c>
      <c r="AT341" s="92">
        <v>3.22</v>
      </c>
      <c r="AU341" s="92">
        <v>3.27</v>
      </c>
      <c r="AV341" s="81">
        <f t="shared" si="108"/>
        <v>3.2675000000000001</v>
      </c>
      <c r="AW341" s="92">
        <v>3.14</v>
      </c>
      <c r="AX341" s="92">
        <v>2.92</v>
      </c>
      <c r="AY341" s="92">
        <v>2.82</v>
      </c>
      <c r="AZ341" s="92">
        <v>2.72</v>
      </c>
      <c r="BA341" s="92">
        <v>2.68</v>
      </c>
      <c r="BB341" s="81">
        <f t="shared" si="109"/>
        <v>2.8560000000000003</v>
      </c>
      <c r="BC341" s="92">
        <v>2.62</v>
      </c>
      <c r="BD341" s="82">
        <v>2.7</v>
      </c>
      <c r="BE341" s="82">
        <v>2.98</v>
      </c>
      <c r="BF341" s="92">
        <v>2.68</v>
      </c>
      <c r="BG341" s="81">
        <f t="shared" si="110"/>
        <v>2.7450000000000001</v>
      </c>
      <c r="BH341" s="92">
        <v>2.68</v>
      </c>
      <c r="BI341" s="82"/>
      <c r="BJ341" s="82"/>
      <c r="BK341" s="92"/>
      <c r="BL341" s="81">
        <f t="shared" si="111"/>
        <v>2.68</v>
      </c>
      <c r="BM341" s="92"/>
      <c r="BN341" s="92"/>
      <c r="BO341" s="92"/>
      <c r="BP341" s="92"/>
      <c r="BQ341" s="92"/>
      <c r="BR341" s="81" t="e">
        <f t="shared" si="112"/>
        <v>#DIV/0!</v>
      </c>
    </row>
    <row r="342" spans="1:70" ht="12.75" customHeight="1" x14ac:dyDescent="0.25">
      <c r="A342" s="17" t="str">
        <f>VLOOKUP(F342,'Location List'!$A$2:$T$644,20,FALSE)</f>
        <v>Bill Eich</v>
      </c>
      <c r="B342" s="17" t="str">
        <f>VLOOKUP(F342,'Location List'!$A$2:$T$644,19,FALSE)</f>
        <v>Dennis Morgan</v>
      </c>
      <c r="C342" s="17" t="str">
        <f>VLOOKUP(F342,'Location List'!$A$2:$T$644,18,FALSE)</f>
        <v>Richard Boykin</v>
      </c>
      <c r="D342" s="17" t="str">
        <f>VLOOKUP(F342,'Location List'!$A$2:$T$644,9,FALSE)</f>
        <v>BRIAN PITRE</v>
      </c>
      <c r="E342" s="43" t="str">
        <f>VLOOKUP(F342,'Location List'!$A$2:$T$644,2,FALSE)</f>
        <v>LAFAYETTE</v>
      </c>
      <c r="F342" s="47">
        <v>715</v>
      </c>
      <c r="G342" s="91">
        <v>3.14</v>
      </c>
      <c r="H342" s="91">
        <v>3.24</v>
      </c>
      <c r="I342" s="91">
        <v>3.02</v>
      </c>
      <c r="J342" s="91">
        <v>2.95</v>
      </c>
      <c r="K342" s="51">
        <f t="shared" si="101"/>
        <v>3.0875000000000004</v>
      </c>
      <c r="L342" s="91">
        <v>3.16</v>
      </c>
      <c r="M342" s="91">
        <v>3.13</v>
      </c>
      <c r="N342" s="91">
        <v>3.18</v>
      </c>
      <c r="O342" s="91">
        <v>2.9</v>
      </c>
      <c r="P342" s="51">
        <f t="shared" si="102"/>
        <v>3.0925000000000002</v>
      </c>
      <c r="Q342" s="91">
        <v>3.23</v>
      </c>
      <c r="R342" s="91">
        <v>3.14</v>
      </c>
      <c r="S342" s="91"/>
      <c r="T342" s="91">
        <v>3.12</v>
      </c>
      <c r="U342" s="91">
        <v>2.95</v>
      </c>
      <c r="V342" s="51">
        <f t="shared" si="103"/>
        <v>3.1100000000000003</v>
      </c>
      <c r="W342" s="91">
        <v>3.03</v>
      </c>
      <c r="X342" s="91">
        <v>3.26</v>
      </c>
      <c r="Y342" s="91">
        <v>3.23</v>
      </c>
      <c r="Z342" s="91">
        <v>3.16</v>
      </c>
      <c r="AA342" s="59">
        <f t="shared" si="104"/>
        <v>3.17</v>
      </c>
      <c r="AB342" s="91">
        <v>3</v>
      </c>
      <c r="AC342" s="91">
        <v>3.18</v>
      </c>
      <c r="AD342" s="91">
        <v>3.21</v>
      </c>
      <c r="AE342" s="82">
        <v>2.94</v>
      </c>
      <c r="AF342" s="59">
        <f t="shared" si="105"/>
        <v>3.0825</v>
      </c>
      <c r="AG342" s="91">
        <v>3.41</v>
      </c>
      <c r="AH342" s="91">
        <v>3.77</v>
      </c>
      <c r="AI342" s="91">
        <v>3.32</v>
      </c>
      <c r="AJ342" s="92">
        <v>3.21</v>
      </c>
      <c r="AK342" s="92">
        <v>3.13</v>
      </c>
      <c r="AL342" s="59">
        <f t="shared" si="106"/>
        <v>3.3574999999999999</v>
      </c>
      <c r="AM342" s="92">
        <v>3.1</v>
      </c>
      <c r="AN342" s="92">
        <v>3.08</v>
      </c>
      <c r="AO342" s="92">
        <v>2.98</v>
      </c>
      <c r="AP342" s="92">
        <v>3.04</v>
      </c>
      <c r="AQ342" s="59">
        <f t="shared" si="107"/>
        <v>3.05</v>
      </c>
      <c r="AR342" s="120">
        <v>3.25</v>
      </c>
      <c r="AS342" s="92">
        <v>2.96</v>
      </c>
      <c r="AT342" s="92">
        <v>2.94</v>
      </c>
      <c r="AU342" s="92">
        <v>2.76</v>
      </c>
      <c r="AV342" s="81">
        <f t="shared" si="108"/>
        <v>2.9775</v>
      </c>
      <c r="AW342" s="92">
        <v>3.38</v>
      </c>
      <c r="AX342" s="92">
        <v>3.04</v>
      </c>
      <c r="AY342" s="92">
        <v>2.8</v>
      </c>
      <c r="AZ342" s="92">
        <v>3.74</v>
      </c>
      <c r="BA342" s="92">
        <v>3.07</v>
      </c>
      <c r="BB342" s="81">
        <f t="shared" si="109"/>
        <v>3.2059999999999995</v>
      </c>
      <c r="BC342" s="92">
        <v>2.95</v>
      </c>
      <c r="BD342" s="82">
        <v>2.84</v>
      </c>
      <c r="BE342" s="82">
        <v>2.96</v>
      </c>
      <c r="BF342" s="92">
        <v>3.08</v>
      </c>
      <c r="BG342" s="81">
        <f t="shared" si="110"/>
        <v>2.9575</v>
      </c>
      <c r="BH342" s="92">
        <v>3.38</v>
      </c>
      <c r="BI342" s="82"/>
      <c r="BJ342" s="82"/>
      <c r="BK342" s="92"/>
      <c r="BL342" s="81">
        <f t="shared" si="111"/>
        <v>3.38</v>
      </c>
      <c r="BM342" s="92"/>
      <c r="BN342" s="92"/>
      <c r="BO342" s="92"/>
      <c r="BP342" s="92"/>
      <c r="BQ342" s="92"/>
      <c r="BR342" s="81" t="e">
        <f t="shared" si="112"/>
        <v>#DIV/0!</v>
      </c>
    </row>
    <row r="343" spans="1:70" ht="12.75" customHeight="1" x14ac:dyDescent="0.25">
      <c r="A343" s="17" t="str">
        <f>VLOOKUP(F343,'Location List'!$A$2:$T$644,20,FALSE)</f>
        <v>Bill Eich</v>
      </c>
      <c r="B343" s="17" t="str">
        <f>VLOOKUP(F343,'Location List'!$A$2:$T$644,19,FALSE)</f>
        <v>Dennis Morgan</v>
      </c>
      <c r="C343" s="17" t="str">
        <f>VLOOKUP(F343,'Location List'!$A$2:$T$644,18,FALSE)</f>
        <v>Mike Garfield</v>
      </c>
      <c r="D343" s="17" t="str">
        <f>VLOOKUP(F343,'Location List'!$A$2:$T$644,9,FALSE)</f>
        <v>BRIAN PITRE</v>
      </c>
      <c r="E343" s="43" t="str">
        <f>VLOOKUP(F343,'Location List'!$A$2:$T$644,2,FALSE)</f>
        <v>VETERANS</v>
      </c>
      <c r="F343" s="47">
        <v>716</v>
      </c>
      <c r="G343" s="91">
        <v>2.91</v>
      </c>
      <c r="H343" s="91">
        <v>3.05</v>
      </c>
      <c r="I343" s="91">
        <v>3.23</v>
      </c>
      <c r="J343" s="91">
        <v>3.35</v>
      </c>
      <c r="K343" s="51">
        <f t="shared" si="101"/>
        <v>3.1349999999999998</v>
      </c>
      <c r="L343" s="91">
        <v>3.07</v>
      </c>
      <c r="M343" s="91">
        <v>2.8</v>
      </c>
      <c r="N343" s="91">
        <v>2.72</v>
      </c>
      <c r="O343" s="91">
        <v>3.01</v>
      </c>
      <c r="P343" s="51">
        <f t="shared" si="102"/>
        <v>2.9</v>
      </c>
      <c r="Q343" s="91">
        <v>2.86</v>
      </c>
      <c r="R343" s="91">
        <v>2.89</v>
      </c>
      <c r="S343" s="91"/>
      <c r="T343" s="91">
        <v>2.91</v>
      </c>
      <c r="U343" s="91">
        <v>2.73</v>
      </c>
      <c r="V343" s="51">
        <f t="shared" si="103"/>
        <v>2.8475000000000001</v>
      </c>
      <c r="W343" s="91">
        <v>2.98</v>
      </c>
      <c r="X343" s="91">
        <v>3.06</v>
      </c>
      <c r="Y343" s="91">
        <v>3.21</v>
      </c>
      <c r="Z343" s="91">
        <v>2.89</v>
      </c>
      <c r="AA343" s="59">
        <f t="shared" si="104"/>
        <v>3.0350000000000001</v>
      </c>
      <c r="AB343" s="91">
        <v>2.83</v>
      </c>
      <c r="AC343" s="91">
        <v>2.68</v>
      </c>
      <c r="AD343" s="91">
        <v>2.91</v>
      </c>
      <c r="AE343" s="82">
        <v>3.09</v>
      </c>
      <c r="AF343" s="59">
        <f t="shared" si="105"/>
        <v>2.8774999999999999</v>
      </c>
      <c r="AG343" s="91">
        <v>3.4</v>
      </c>
      <c r="AH343" s="91">
        <v>3.37</v>
      </c>
      <c r="AI343" s="91">
        <v>3.35</v>
      </c>
      <c r="AJ343" s="92">
        <v>3.19</v>
      </c>
      <c r="AK343" s="92">
        <v>3.35</v>
      </c>
      <c r="AL343" s="59">
        <f t="shared" si="106"/>
        <v>3.3149999999999999</v>
      </c>
      <c r="AM343" s="92">
        <v>3.22</v>
      </c>
      <c r="AN343" s="92">
        <v>3.27</v>
      </c>
      <c r="AO343" s="92">
        <v>3.26</v>
      </c>
      <c r="AP343" s="92">
        <v>3.28</v>
      </c>
      <c r="AQ343" s="59">
        <f t="shared" si="107"/>
        <v>3.2574999999999998</v>
      </c>
      <c r="AR343" s="120">
        <v>3.22</v>
      </c>
      <c r="AS343" s="92">
        <v>3.47</v>
      </c>
      <c r="AT343" s="92">
        <v>3.17</v>
      </c>
      <c r="AU343" s="92">
        <v>3.22</v>
      </c>
      <c r="AV343" s="81">
        <f t="shared" si="108"/>
        <v>3.27</v>
      </c>
      <c r="AW343" s="92">
        <v>3.5</v>
      </c>
      <c r="AX343" s="92">
        <v>3.83</v>
      </c>
      <c r="AY343" s="92">
        <v>3.35</v>
      </c>
      <c r="AZ343" s="92">
        <v>3.17</v>
      </c>
      <c r="BA343" s="92">
        <v>3.05</v>
      </c>
      <c r="BB343" s="81">
        <f t="shared" si="109"/>
        <v>3.38</v>
      </c>
      <c r="BC343" s="92">
        <v>3.11</v>
      </c>
      <c r="BD343" s="82">
        <v>3.13</v>
      </c>
      <c r="BE343" s="82">
        <v>3.08</v>
      </c>
      <c r="BF343" s="92">
        <v>2.83</v>
      </c>
      <c r="BG343" s="81">
        <f t="shared" si="110"/>
        <v>3.0375000000000001</v>
      </c>
      <c r="BH343" s="92">
        <v>3.38</v>
      </c>
      <c r="BI343" s="82"/>
      <c r="BJ343" s="82"/>
      <c r="BK343" s="92"/>
      <c r="BL343" s="81">
        <f t="shared" si="111"/>
        <v>3.38</v>
      </c>
      <c r="BM343" s="92"/>
      <c r="BN343" s="92"/>
      <c r="BO343" s="92"/>
      <c r="BP343" s="92"/>
      <c r="BQ343" s="92"/>
      <c r="BR343" s="81" t="e">
        <f t="shared" si="112"/>
        <v>#DIV/0!</v>
      </c>
    </row>
    <row r="344" spans="1:70" ht="12.75" customHeight="1" x14ac:dyDescent="0.25">
      <c r="A344" s="17" t="str">
        <f>VLOOKUP(F344,'Location List'!$A$2:$T$644,20,FALSE)</f>
        <v>Bill Eich</v>
      </c>
      <c r="B344" s="17" t="str">
        <f>VLOOKUP(F344,'Location List'!$A$2:$T$644,19,FALSE)</f>
        <v>Dennis Morgan</v>
      </c>
      <c r="C344" s="17" t="str">
        <f>VLOOKUP(F344,'Location List'!$A$2:$T$644,18,FALSE)</f>
        <v>Steve Rupp</v>
      </c>
      <c r="D344" s="17" t="str">
        <f>VLOOKUP(F344,'Location List'!$A$2:$T$644,9,FALSE)</f>
        <v>Seneca Gray</v>
      </c>
      <c r="E344" s="43" t="str">
        <f>VLOOKUP(F344,'Location List'!$A$2:$T$644,2,FALSE)</f>
        <v>INTERNATIONAL DR</v>
      </c>
      <c r="F344" s="47">
        <v>718</v>
      </c>
      <c r="G344" s="91">
        <v>3.92</v>
      </c>
      <c r="H344" s="91">
        <v>4.33</v>
      </c>
      <c r="I344" s="91">
        <v>2.97</v>
      </c>
      <c r="J344" s="91">
        <v>3</v>
      </c>
      <c r="K344" s="51">
        <f t="shared" si="101"/>
        <v>3.5550000000000002</v>
      </c>
      <c r="L344" s="91">
        <v>2.96</v>
      </c>
      <c r="M344" s="91">
        <v>2.99</v>
      </c>
      <c r="N344" s="91">
        <v>3.06</v>
      </c>
      <c r="O344" s="91">
        <v>3.07</v>
      </c>
      <c r="P344" s="51">
        <f t="shared" si="102"/>
        <v>3.02</v>
      </c>
      <c r="Q344" s="91">
        <v>2.94</v>
      </c>
      <c r="R344" s="91">
        <v>2.98</v>
      </c>
      <c r="S344" s="91"/>
      <c r="T344" s="91">
        <v>3.57</v>
      </c>
      <c r="U344" s="91">
        <v>2.97</v>
      </c>
      <c r="V344" s="51">
        <f t="shared" si="103"/>
        <v>3.1150000000000002</v>
      </c>
      <c r="W344" s="91">
        <v>2.9</v>
      </c>
      <c r="X344" s="91">
        <v>3.06</v>
      </c>
      <c r="Y344" s="91">
        <v>2.99</v>
      </c>
      <c r="Z344" s="91">
        <v>2.99</v>
      </c>
      <c r="AA344" s="59">
        <f t="shared" si="104"/>
        <v>2.9849999999999999</v>
      </c>
      <c r="AB344" s="91">
        <v>3.07</v>
      </c>
      <c r="AC344" s="91">
        <v>3.1</v>
      </c>
      <c r="AD344" s="91">
        <v>3.11</v>
      </c>
      <c r="AE344" s="82">
        <v>3</v>
      </c>
      <c r="AF344" s="59">
        <f t="shared" si="105"/>
        <v>3.07</v>
      </c>
      <c r="AG344" s="91">
        <v>3.08</v>
      </c>
      <c r="AH344" s="91">
        <v>3.08</v>
      </c>
      <c r="AI344" s="91">
        <v>3.14</v>
      </c>
      <c r="AJ344" s="92">
        <v>3.13</v>
      </c>
      <c r="AK344" s="92">
        <v>3.03</v>
      </c>
      <c r="AL344" s="59">
        <f t="shared" si="106"/>
        <v>3.0950000000000002</v>
      </c>
      <c r="AM344" s="92">
        <v>3</v>
      </c>
      <c r="AN344" s="92">
        <v>3.12</v>
      </c>
      <c r="AO344" s="92">
        <v>3.14</v>
      </c>
      <c r="AP344" s="92">
        <v>2.85</v>
      </c>
      <c r="AQ344" s="59">
        <f t="shared" si="107"/>
        <v>3.0274999999999999</v>
      </c>
      <c r="AR344" s="120">
        <v>2.85</v>
      </c>
      <c r="AS344" s="92">
        <v>2.89</v>
      </c>
      <c r="AT344" s="92">
        <v>2.95</v>
      </c>
      <c r="AU344" s="92">
        <v>3.06</v>
      </c>
      <c r="AV344" s="81">
        <f t="shared" si="108"/>
        <v>2.9375000000000004</v>
      </c>
      <c r="AW344" s="92">
        <v>2.99</v>
      </c>
      <c r="AX344" s="92">
        <v>2.78</v>
      </c>
      <c r="AY344" s="92">
        <v>2.84</v>
      </c>
      <c r="AZ344" s="92">
        <v>2.84</v>
      </c>
      <c r="BA344" s="92">
        <v>2.99</v>
      </c>
      <c r="BB344" s="81">
        <f t="shared" si="109"/>
        <v>2.8879999999999999</v>
      </c>
      <c r="BC344" s="92">
        <v>2.96</v>
      </c>
      <c r="BD344" s="82">
        <v>2.9</v>
      </c>
      <c r="BE344" s="82">
        <v>3.04</v>
      </c>
      <c r="BF344" s="92">
        <v>2.97</v>
      </c>
      <c r="BG344" s="81">
        <f t="shared" si="110"/>
        <v>2.9674999999999998</v>
      </c>
      <c r="BH344" s="92">
        <v>2.93</v>
      </c>
      <c r="BI344" s="82"/>
      <c r="BJ344" s="82"/>
      <c r="BK344" s="92"/>
      <c r="BL344" s="81">
        <f t="shared" si="111"/>
        <v>2.93</v>
      </c>
      <c r="BM344" s="92"/>
      <c r="BN344" s="92"/>
      <c r="BO344" s="92"/>
      <c r="BP344" s="92"/>
      <c r="BQ344" s="92"/>
      <c r="BR344" s="81" t="e">
        <f t="shared" si="112"/>
        <v>#DIV/0!</v>
      </c>
    </row>
    <row r="345" spans="1:70" ht="12.75" customHeight="1" x14ac:dyDescent="0.25">
      <c r="A345" s="17" t="str">
        <f>VLOOKUP(F345,'Location List'!$A$2:$T$644,20,FALSE)</f>
        <v>Bill Eich</v>
      </c>
      <c r="B345" s="17" t="str">
        <f>VLOOKUP(F345,'Location List'!$A$2:$T$644,19,FALSE)</f>
        <v>Dennis Morgan</v>
      </c>
      <c r="C345" s="17" t="str">
        <f>VLOOKUP(F345,'Location List'!$A$2:$T$644,18,FALSE)</f>
        <v>George Snow</v>
      </c>
      <c r="D345" s="17" t="str">
        <f>VLOOKUP(F345,'Location List'!$A$2:$T$644,9,FALSE)</f>
        <v>SENECA GRAY</v>
      </c>
      <c r="E345" s="43" t="str">
        <f>VLOOKUP(F345,'Location List'!$A$2:$T$644,2,FALSE)</f>
        <v>BRADENTON</v>
      </c>
      <c r="F345" s="47">
        <v>720</v>
      </c>
      <c r="G345" s="91">
        <v>3.06</v>
      </c>
      <c r="H345" s="91">
        <v>2.89</v>
      </c>
      <c r="I345" s="91">
        <v>3.05</v>
      </c>
      <c r="J345" s="91">
        <v>2.99</v>
      </c>
      <c r="K345" s="51">
        <f t="shared" si="101"/>
        <v>2.9975000000000001</v>
      </c>
      <c r="L345" s="91">
        <v>3.15</v>
      </c>
      <c r="M345" s="91">
        <v>2.9</v>
      </c>
      <c r="N345" s="91">
        <v>2.95</v>
      </c>
      <c r="O345" s="91">
        <v>3.1</v>
      </c>
      <c r="P345" s="51">
        <f t="shared" si="102"/>
        <v>3.0249999999999999</v>
      </c>
      <c r="Q345" s="91">
        <v>3.01</v>
      </c>
      <c r="R345" s="91">
        <v>2.96</v>
      </c>
      <c r="S345" s="91"/>
      <c r="T345" s="91">
        <v>2.9</v>
      </c>
      <c r="U345" s="91">
        <v>2.91</v>
      </c>
      <c r="V345" s="51">
        <f t="shared" si="103"/>
        <v>2.9449999999999998</v>
      </c>
      <c r="W345" s="91">
        <v>2.82</v>
      </c>
      <c r="X345" s="91">
        <v>3.05</v>
      </c>
      <c r="Y345" s="91">
        <v>2.97</v>
      </c>
      <c r="Z345" s="91">
        <v>2.99</v>
      </c>
      <c r="AA345" s="59">
        <f t="shared" si="104"/>
        <v>2.9575</v>
      </c>
      <c r="AB345" s="91">
        <v>2.81</v>
      </c>
      <c r="AC345" s="91">
        <v>2.93</v>
      </c>
      <c r="AD345" s="91">
        <v>2.84</v>
      </c>
      <c r="AE345" s="82">
        <v>2.97</v>
      </c>
      <c r="AF345" s="59">
        <f t="shared" si="105"/>
        <v>2.8875000000000002</v>
      </c>
      <c r="AG345" s="91">
        <v>3.26</v>
      </c>
      <c r="AH345" s="91">
        <v>2.95</v>
      </c>
      <c r="AI345" s="91">
        <v>2.81</v>
      </c>
      <c r="AJ345" s="92">
        <v>3.02</v>
      </c>
      <c r="AK345" s="92">
        <v>3.01</v>
      </c>
      <c r="AL345" s="59">
        <f t="shared" si="106"/>
        <v>2.9474999999999998</v>
      </c>
      <c r="AM345" s="92">
        <v>3.11</v>
      </c>
      <c r="AN345" s="92">
        <v>3.11</v>
      </c>
      <c r="AO345" s="92">
        <v>2.72</v>
      </c>
      <c r="AP345" s="92">
        <v>2.93</v>
      </c>
      <c r="AQ345" s="59">
        <f t="shared" si="107"/>
        <v>2.9674999999999998</v>
      </c>
      <c r="AR345" s="120">
        <v>3</v>
      </c>
      <c r="AS345" s="92">
        <v>3.02</v>
      </c>
      <c r="AT345" s="92">
        <v>3.05</v>
      </c>
      <c r="AU345" s="92">
        <v>3.26</v>
      </c>
      <c r="AV345" s="81">
        <f t="shared" si="108"/>
        <v>3.0825</v>
      </c>
      <c r="AW345" s="92">
        <v>3.47</v>
      </c>
      <c r="AX345" s="92">
        <v>3.13</v>
      </c>
      <c r="AY345" s="92">
        <v>3.02</v>
      </c>
      <c r="AZ345" s="92">
        <v>3.16</v>
      </c>
      <c r="BA345" s="92">
        <v>2.72</v>
      </c>
      <c r="BB345" s="81">
        <f t="shared" si="109"/>
        <v>3.1</v>
      </c>
      <c r="BC345" s="92">
        <v>2.72</v>
      </c>
      <c r="BD345" s="82">
        <v>2.97</v>
      </c>
      <c r="BE345" s="82">
        <v>2.91</v>
      </c>
      <c r="BF345" s="92">
        <v>2.74</v>
      </c>
      <c r="BG345" s="81">
        <f t="shared" si="110"/>
        <v>2.8350000000000004</v>
      </c>
      <c r="BH345" s="92">
        <v>2.83</v>
      </c>
      <c r="BI345" s="82"/>
      <c r="BJ345" s="82"/>
      <c r="BK345" s="92"/>
      <c r="BL345" s="81">
        <f t="shared" si="111"/>
        <v>2.83</v>
      </c>
      <c r="BM345" s="92"/>
      <c r="BN345" s="92"/>
      <c r="BO345" s="92"/>
      <c r="BP345" s="92"/>
      <c r="BQ345" s="92"/>
      <c r="BR345" s="81" t="e">
        <f t="shared" si="112"/>
        <v>#DIV/0!</v>
      </c>
    </row>
    <row r="346" spans="1:70" ht="12.75" customHeight="1" x14ac:dyDescent="0.25">
      <c r="A346" s="17" t="str">
        <f>VLOOKUP(F346,'Location List'!$A$2:$T$644,20,FALSE)</f>
        <v>Tim Kerum</v>
      </c>
      <c r="B346" s="17" t="str">
        <f>VLOOKUP(F346,'Location List'!$A$2:$T$644,19,FALSE)</f>
        <v>Mike Seymour</v>
      </c>
      <c r="C346" s="17" t="str">
        <f>VLOOKUP(F346,'Location List'!$A$2:$T$644,18,FALSE)</f>
        <v>Rocky Trevino</v>
      </c>
      <c r="D346" s="17" t="str">
        <f>VLOOKUP(F346,'Location List'!$A$2:$T$644,9,FALSE)</f>
        <v>RYAN RODRIGUEZ</v>
      </c>
      <c r="E346" s="43" t="str">
        <f>VLOOKUP(F346,'Location List'!$A$2:$T$644,2,FALSE)</f>
        <v>DENVER-ENGLEWOOD</v>
      </c>
      <c r="F346" s="47">
        <v>721</v>
      </c>
      <c r="G346" s="91">
        <v>3.09</v>
      </c>
      <c r="H346" s="91">
        <v>2.97</v>
      </c>
      <c r="I346" s="91">
        <v>3.07</v>
      </c>
      <c r="J346" s="91">
        <v>3.16</v>
      </c>
      <c r="K346" s="51">
        <f t="shared" si="101"/>
        <v>3.0725000000000002</v>
      </c>
      <c r="L346" s="91">
        <v>3.06</v>
      </c>
      <c r="M346" s="91">
        <v>2.93</v>
      </c>
      <c r="N346" s="91">
        <v>3.02</v>
      </c>
      <c r="O346" s="91">
        <v>2.92</v>
      </c>
      <c r="P346" s="51">
        <f t="shared" si="102"/>
        <v>2.9824999999999999</v>
      </c>
      <c r="Q346" s="91">
        <v>2.84</v>
      </c>
      <c r="R346" s="91">
        <v>2.99</v>
      </c>
      <c r="S346" s="91"/>
      <c r="T346" s="91">
        <v>2.9</v>
      </c>
      <c r="U346" s="91">
        <v>2.96</v>
      </c>
      <c r="V346" s="51">
        <f t="shared" si="103"/>
        <v>2.9225000000000003</v>
      </c>
      <c r="W346" s="91">
        <v>2.94</v>
      </c>
      <c r="X346" s="91">
        <v>2.9</v>
      </c>
      <c r="Y346" s="91">
        <v>2.96</v>
      </c>
      <c r="Z346" s="91">
        <v>2.98</v>
      </c>
      <c r="AA346" s="59">
        <f t="shared" si="104"/>
        <v>2.9450000000000003</v>
      </c>
      <c r="AB346" s="91">
        <v>3.16</v>
      </c>
      <c r="AC346" s="91">
        <v>3.2</v>
      </c>
      <c r="AD346" s="91">
        <v>3.91</v>
      </c>
      <c r="AE346" s="82">
        <v>3.46</v>
      </c>
      <c r="AF346" s="59">
        <f t="shared" si="105"/>
        <v>3.4325000000000001</v>
      </c>
      <c r="AG346" s="91">
        <v>3.08</v>
      </c>
      <c r="AH346" s="91">
        <v>3.01</v>
      </c>
      <c r="AI346" s="91">
        <v>3.12</v>
      </c>
      <c r="AJ346" s="92">
        <v>3.11</v>
      </c>
      <c r="AK346" s="92">
        <v>3.03</v>
      </c>
      <c r="AL346" s="59">
        <f t="shared" si="106"/>
        <v>3.0674999999999999</v>
      </c>
      <c r="AM346" s="92">
        <v>3.05</v>
      </c>
      <c r="AN346" s="92">
        <v>3.18</v>
      </c>
      <c r="AO346" s="92">
        <v>2.99</v>
      </c>
      <c r="AP346" s="92">
        <v>2.93</v>
      </c>
      <c r="AQ346" s="59">
        <f t="shared" si="107"/>
        <v>3.0375000000000001</v>
      </c>
      <c r="AR346" s="120">
        <v>3.06</v>
      </c>
      <c r="AS346" s="92">
        <v>3.19</v>
      </c>
      <c r="AT346" s="92">
        <v>3.17</v>
      </c>
      <c r="AU346" s="92">
        <v>2.97</v>
      </c>
      <c r="AV346" s="81">
        <f t="shared" si="108"/>
        <v>3.0975000000000001</v>
      </c>
      <c r="AW346" s="92">
        <v>3.01</v>
      </c>
      <c r="AX346" s="92">
        <v>3.01</v>
      </c>
      <c r="AY346" s="92">
        <v>2.86</v>
      </c>
      <c r="AZ346" s="92">
        <v>2.99</v>
      </c>
      <c r="BA346" s="92">
        <v>3.14</v>
      </c>
      <c r="BB346" s="81">
        <f t="shared" si="109"/>
        <v>3.0019999999999998</v>
      </c>
      <c r="BC346" s="92">
        <v>2.98</v>
      </c>
      <c r="BD346" s="82">
        <v>2.9</v>
      </c>
      <c r="BE346" s="82">
        <v>2.96</v>
      </c>
      <c r="BF346" s="92">
        <v>3.01</v>
      </c>
      <c r="BG346" s="81">
        <f t="shared" si="110"/>
        <v>2.9624999999999999</v>
      </c>
      <c r="BH346" s="92">
        <v>3.46</v>
      </c>
      <c r="BI346" s="82"/>
      <c r="BJ346" s="82"/>
      <c r="BK346" s="92"/>
      <c r="BL346" s="81">
        <f t="shared" si="111"/>
        <v>3.46</v>
      </c>
      <c r="BM346" s="92"/>
      <c r="BN346" s="92"/>
      <c r="BO346" s="92"/>
      <c r="BP346" s="92"/>
      <c r="BQ346" s="92"/>
      <c r="BR346" s="81" t="e">
        <f t="shared" si="112"/>
        <v>#DIV/0!</v>
      </c>
    </row>
    <row r="347" spans="1:70" ht="12.75" customHeight="1" x14ac:dyDescent="0.25">
      <c r="A347" s="17" t="str">
        <f>VLOOKUP(F347,'Location List'!$A$2:$T$644,20,FALSE)</f>
        <v>Bill Eich</v>
      </c>
      <c r="B347" s="17" t="str">
        <f>VLOOKUP(F347,'Location List'!$A$2:$T$644,19,FALSE)</f>
        <v>Dennis Morgan</v>
      </c>
      <c r="C347" s="17" t="str">
        <f>VLOOKUP(F347,'Location List'!$A$2:$T$644,18,FALSE)</f>
        <v>Steve Rupp</v>
      </c>
      <c r="D347" s="17" t="str">
        <f>VLOOKUP(F347,'Location List'!$A$2:$T$644,9,FALSE)</f>
        <v>Seneca Gray</v>
      </c>
      <c r="E347" s="43" t="str">
        <f>VLOOKUP(F347,'Location List'!$A$2:$T$644,2,FALSE)</f>
        <v>ORLANDO-WATERFORD</v>
      </c>
      <c r="F347" s="47">
        <v>722</v>
      </c>
      <c r="G347" s="91">
        <v>3.46</v>
      </c>
      <c r="H347" s="91">
        <v>3.64</v>
      </c>
      <c r="I347" s="91">
        <v>3.01</v>
      </c>
      <c r="J347" s="91">
        <v>2.98</v>
      </c>
      <c r="K347" s="51">
        <f t="shared" si="101"/>
        <v>3.2725</v>
      </c>
      <c r="L347" s="91">
        <v>3.06</v>
      </c>
      <c r="M347" s="91">
        <v>3</v>
      </c>
      <c r="N347" s="91">
        <v>2.85</v>
      </c>
      <c r="O347" s="91">
        <v>2.92</v>
      </c>
      <c r="P347" s="51">
        <f t="shared" si="102"/>
        <v>2.9575</v>
      </c>
      <c r="Q347" s="91">
        <v>2.91</v>
      </c>
      <c r="R347" s="91">
        <v>2.92</v>
      </c>
      <c r="S347" s="91"/>
      <c r="T347" s="91">
        <v>3</v>
      </c>
      <c r="U347" s="91">
        <v>2.98</v>
      </c>
      <c r="V347" s="51">
        <f t="shared" si="103"/>
        <v>2.9525000000000001</v>
      </c>
      <c r="W347" s="91">
        <v>3.09</v>
      </c>
      <c r="X347" s="91">
        <v>3.09</v>
      </c>
      <c r="Y347" s="91">
        <v>3.05</v>
      </c>
      <c r="Z347" s="91">
        <v>3.12</v>
      </c>
      <c r="AA347" s="59">
        <f t="shared" si="104"/>
        <v>3.0875000000000004</v>
      </c>
      <c r="AB347" s="91">
        <v>2.97</v>
      </c>
      <c r="AC347" s="91">
        <v>3.12</v>
      </c>
      <c r="AD347" s="91">
        <v>3.17</v>
      </c>
      <c r="AE347" s="82">
        <v>4.09</v>
      </c>
      <c r="AF347" s="59">
        <f t="shared" si="105"/>
        <v>3.3374999999999999</v>
      </c>
      <c r="AG347" s="91">
        <v>3.14</v>
      </c>
      <c r="AH347" s="91">
        <v>3.03</v>
      </c>
      <c r="AI347" s="91">
        <v>2.96</v>
      </c>
      <c r="AJ347" s="92">
        <v>3.17</v>
      </c>
      <c r="AK347" s="92">
        <v>3.05</v>
      </c>
      <c r="AL347" s="59">
        <f t="shared" si="106"/>
        <v>3.0525000000000002</v>
      </c>
      <c r="AM347" s="92">
        <v>3.12</v>
      </c>
      <c r="AN347" s="92">
        <v>2.88</v>
      </c>
      <c r="AO347" s="92">
        <v>3.03</v>
      </c>
      <c r="AP347" s="92">
        <v>3.1</v>
      </c>
      <c r="AQ347" s="59">
        <f t="shared" si="107"/>
        <v>3.0324999999999998</v>
      </c>
      <c r="AR347" s="120">
        <v>3.06</v>
      </c>
      <c r="AS347" s="92">
        <v>3.15</v>
      </c>
      <c r="AT347" s="92">
        <v>3.19</v>
      </c>
      <c r="AU347" s="92">
        <v>2.96</v>
      </c>
      <c r="AV347" s="81">
        <f t="shared" si="108"/>
        <v>3.09</v>
      </c>
      <c r="AW347" s="92">
        <v>2.88</v>
      </c>
      <c r="AX347" s="92">
        <v>3.01</v>
      </c>
      <c r="AY347" s="92">
        <v>2.98</v>
      </c>
      <c r="AZ347" s="92">
        <v>2.83</v>
      </c>
      <c r="BA347" s="92">
        <v>2.98</v>
      </c>
      <c r="BB347" s="81">
        <f t="shared" si="109"/>
        <v>2.9359999999999999</v>
      </c>
      <c r="BC347" s="92">
        <v>3.21</v>
      </c>
      <c r="BD347" s="82">
        <v>2.96</v>
      </c>
      <c r="BE347" s="82">
        <v>3.16</v>
      </c>
      <c r="BF347" s="92">
        <v>2.89</v>
      </c>
      <c r="BG347" s="81">
        <f t="shared" si="110"/>
        <v>3.0550000000000002</v>
      </c>
      <c r="BH347" s="92">
        <v>2.9</v>
      </c>
      <c r="BI347" s="82"/>
      <c r="BJ347" s="82"/>
      <c r="BK347" s="92"/>
      <c r="BL347" s="81">
        <f t="shared" si="111"/>
        <v>2.9</v>
      </c>
      <c r="BM347" s="92"/>
      <c r="BN347" s="92"/>
      <c r="BO347" s="92"/>
      <c r="BP347" s="92"/>
      <c r="BQ347" s="92"/>
      <c r="BR347" s="81" t="e">
        <f t="shared" si="112"/>
        <v>#DIV/0!</v>
      </c>
    </row>
    <row r="348" spans="1:70" ht="12.75" customHeight="1" x14ac:dyDescent="0.25">
      <c r="A348" s="17" t="str">
        <f>VLOOKUP(F348,'Location List'!$A$2:$T$644,20,FALSE)</f>
        <v>Chris Kelly</v>
      </c>
      <c r="B348" s="17" t="str">
        <f>VLOOKUP(F348,'Location List'!$A$2:$T$644,19,FALSE)</f>
        <v>Mike Seymour</v>
      </c>
      <c r="C348" s="17" t="str">
        <f>VLOOKUP(F348,'Location List'!$A$2:$T$644,18,FALSE)</f>
        <v>Joe Hazard</v>
      </c>
      <c r="D348" s="17" t="str">
        <f>VLOOKUP(F348,'Location List'!$A$2:$T$644,9,FALSE)</f>
        <v>Troy Watring</v>
      </c>
      <c r="E348" s="43" t="str">
        <f>VLOOKUP(F348,'Location List'!$A$2:$T$644,2,FALSE)</f>
        <v>LACROSSE</v>
      </c>
      <c r="F348" s="47">
        <v>724</v>
      </c>
      <c r="G348" s="91">
        <v>3.11</v>
      </c>
      <c r="H348" s="91">
        <v>2.97</v>
      </c>
      <c r="I348" s="91">
        <v>3.03</v>
      </c>
      <c r="J348" s="91">
        <v>3.1</v>
      </c>
      <c r="K348" s="51">
        <f t="shared" si="101"/>
        <v>3.0524999999999998</v>
      </c>
      <c r="L348" s="91">
        <v>3.19</v>
      </c>
      <c r="M348" s="91">
        <v>2.98</v>
      </c>
      <c r="N348" s="91">
        <v>3.09</v>
      </c>
      <c r="O348" s="91">
        <v>3.04</v>
      </c>
      <c r="P348" s="51">
        <f t="shared" si="102"/>
        <v>3.0750000000000002</v>
      </c>
      <c r="Q348" s="91">
        <v>3.16</v>
      </c>
      <c r="R348" s="91">
        <v>3.03</v>
      </c>
      <c r="S348" s="91"/>
      <c r="T348" s="91">
        <v>2.96</v>
      </c>
      <c r="U348" s="91">
        <v>2.85</v>
      </c>
      <c r="V348" s="51">
        <f t="shared" si="103"/>
        <v>2.9999999999999996</v>
      </c>
      <c r="W348" s="91">
        <v>3.03</v>
      </c>
      <c r="X348" s="91">
        <v>3.04</v>
      </c>
      <c r="Y348" s="91">
        <v>3.1</v>
      </c>
      <c r="Z348" s="91">
        <v>2.93</v>
      </c>
      <c r="AA348" s="59">
        <f t="shared" si="104"/>
        <v>3.0249999999999999</v>
      </c>
      <c r="AB348" s="91">
        <v>3.05</v>
      </c>
      <c r="AC348" s="91">
        <v>2.87</v>
      </c>
      <c r="AD348" s="91">
        <v>2.95</v>
      </c>
      <c r="AE348" s="82">
        <v>3.04</v>
      </c>
      <c r="AF348" s="59">
        <f t="shared" si="105"/>
        <v>2.9775</v>
      </c>
      <c r="AG348" s="91">
        <v>3.07</v>
      </c>
      <c r="AH348" s="91">
        <v>3.14</v>
      </c>
      <c r="AI348" s="91">
        <v>3.38</v>
      </c>
      <c r="AJ348" s="92">
        <v>3.22</v>
      </c>
      <c r="AK348" s="92">
        <v>3.13</v>
      </c>
      <c r="AL348" s="59">
        <f t="shared" si="106"/>
        <v>3.2175000000000002</v>
      </c>
      <c r="AM348" s="92">
        <v>3.24</v>
      </c>
      <c r="AN348" s="92">
        <v>3.06</v>
      </c>
      <c r="AO348" s="92">
        <v>3.1</v>
      </c>
      <c r="AP348" s="92">
        <v>3.37</v>
      </c>
      <c r="AQ348" s="59">
        <f t="shared" si="107"/>
        <v>3.1924999999999999</v>
      </c>
      <c r="AR348" s="120">
        <v>3.06</v>
      </c>
      <c r="AS348" s="92">
        <v>3.1</v>
      </c>
      <c r="AT348" s="92">
        <v>3.02</v>
      </c>
      <c r="AU348" s="92">
        <v>2.94</v>
      </c>
      <c r="AV348" s="81">
        <f t="shared" si="108"/>
        <v>3.03</v>
      </c>
      <c r="AW348" s="92">
        <v>3.02</v>
      </c>
      <c r="AX348" s="92">
        <v>2.92</v>
      </c>
      <c r="AY348" s="92">
        <v>3.21</v>
      </c>
      <c r="AZ348" s="92">
        <v>2.8</v>
      </c>
      <c r="BA348" s="92">
        <v>3.02</v>
      </c>
      <c r="BB348" s="81">
        <f t="shared" si="109"/>
        <v>2.9939999999999998</v>
      </c>
      <c r="BC348" s="92">
        <v>2.82</v>
      </c>
      <c r="BD348" s="82">
        <v>3.05</v>
      </c>
      <c r="BE348" s="82">
        <v>2.87</v>
      </c>
      <c r="BF348" s="92">
        <v>2.98</v>
      </c>
      <c r="BG348" s="81">
        <f t="shared" si="110"/>
        <v>2.9299999999999997</v>
      </c>
      <c r="BH348" s="92">
        <v>3.71</v>
      </c>
      <c r="BI348" s="82"/>
      <c r="BJ348" s="82"/>
      <c r="BK348" s="92"/>
      <c r="BL348" s="81">
        <f t="shared" si="111"/>
        <v>3.71</v>
      </c>
      <c r="BM348" s="92"/>
      <c r="BN348" s="92"/>
      <c r="BO348" s="92"/>
      <c r="BP348" s="92"/>
      <c r="BQ348" s="92"/>
      <c r="BR348" s="81" t="e">
        <f t="shared" si="112"/>
        <v>#DIV/0!</v>
      </c>
    </row>
    <row r="349" spans="1:70" ht="12.75" customHeight="1" x14ac:dyDescent="0.25">
      <c r="A349" s="17" t="str">
        <f>VLOOKUP(F349,'Location List'!$A$2:$T$644,20,FALSE)</f>
        <v>Bill Eich</v>
      </c>
      <c r="B349" s="17" t="str">
        <f>VLOOKUP(F349,'Location List'!$A$2:$T$644,19,FALSE)</f>
        <v>Mike Seymour</v>
      </c>
      <c r="C349" s="17" t="str">
        <f>VLOOKUP(F349,'Location List'!$A$2:$T$644,18,FALSE)</f>
        <v>Aldo Castaneda</v>
      </c>
      <c r="D349" s="17" t="str">
        <f>VLOOKUP(F349,'Location List'!$A$2:$T$644,9,FALSE)</f>
        <v>PETER PANUNZI</v>
      </c>
      <c r="E349" s="43" t="str">
        <f>VLOOKUP(F349,'Location List'!$A$2:$T$644,2,FALSE)</f>
        <v>SOUTH DADE</v>
      </c>
      <c r="F349" s="47">
        <v>725</v>
      </c>
      <c r="G349" s="91">
        <v>3.09</v>
      </c>
      <c r="H349" s="91">
        <v>3.57</v>
      </c>
      <c r="I349" s="91">
        <v>2.79</v>
      </c>
      <c r="J349" s="91">
        <v>2.91</v>
      </c>
      <c r="K349" s="51">
        <f t="shared" si="101"/>
        <v>3.09</v>
      </c>
      <c r="L349" s="91">
        <v>2.89</v>
      </c>
      <c r="M349" s="91">
        <v>2.81</v>
      </c>
      <c r="N349" s="91">
        <v>3.29</v>
      </c>
      <c r="O349" s="91">
        <v>3.7</v>
      </c>
      <c r="P349" s="51">
        <f t="shared" si="102"/>
        <v>3.1725000000000003</v>
      </c>
      <c r="Q349" s="91">
        <v>2.71</v>
      </c>
      <c r="R349" s="91">
        <v>3.02</v>
      </c>
      <c r="S349" s="91"/>
      <c r="T349" s="91">
        <v>3.34</v>
      </c>
      <c r="U349" s="91">
        <v>3.08</v>
      </c>
      <c r="V349" s="51">
        <f t="shared" si="103"/>
        <v>3.0375000000000001</v>
      </c>
      <c r="W349" s="91">
        <v>3.24</v>
      </c>
      <c r="X349" s="91">
        <v>3.72</v>
      </c>
      <c r="Y349" s="91">
        <v>3.75</v>
      </c>
      <c r="Z349" s="91">
        <v>3.48</v>
      </c>
      <c r="AA349" s="59">
        <f t="shared" si="104"/>
        <v>3.5475000000000003</v>
      </c>
      <c r="AB349" s="91">
        <v>3.08</v>
      </c>
      <c r="AC349" s="91">
        <v>3.72</v>
      </c>
      <c r="AD349" s="91">
        <v>3.44</v>
      </c>
      <c r="AE349" s="82">
        <v>3.27</v>
      </c>
      <c r="AF349" s="59">
        <f t="shared" si="105"/>
        <v>3.3774999999999999</v>
      </c>
      <c r="AG349" s="91">
        <v>2.93</v>
      </c>
      <c r="AH349" s="91">
        <v>3.07</v>
      </c>
      <c r="AI349" s="91">
        <v>3.11</v>
      </c>
      <c r="AJ349" s="92">
        <v>3.33</v>
      </c>
      <c r="AK349" s="92">
        <v>3.32</v>
      </c>
      <c r="AL349" s="59">
        <f t="shared" si="106"/>
        <v>3.2075</v>
      </c>
      <c r="AM349" s="92">
        <v>3.28</v>
      </c>
      <c r="AN349" s="92">
        <v>3.09</v>
      </c>
      <c r="AO349" s="92">
        <v>2.96</v>
      </c>
      <c r="AP349" s="92">
        <v>2.76</v>
      </c>
      <c r="AQ349" s="59">
        <f t="shared" si="107"/>
        <v>3.0224999999999995</v>
      </c>
      <c r="AR349" s="120">
        <v>2.57</v>
      </c>
      <c r="AS349" s="92">
        <v>2.74</v>
      </c>
      <c r="AT349" s="92">
        <v>2.87</v>
      </c>
      <c r="AU349" s="92">
        <v>2.87</v>
      </c>
      <c r="AV349" s="81">
        <f t="shared" si="108"/>
        <v>2.7625000000000002</v>
      </c>
      <c r="AW349" s="92">
        <v>2.99</v>
      </c>
      <c r="AX349" s="92">
        <v>2.86</v>
      </c>
      <c r="AY349" s="92">
        <v>2.93</v>
      </c>
      <c r="AZ349" s="92">
        <v>2.86</v>
      </c>
      <c r="BA349" s="92">
        <v>2.88</v>
      </c>
      <c r="BB349" s="81">
        <f t="shared" si="109"/>
        <v>2.9039999999999999</v>
      </c>
      <c r="BC349" s="92">
        <v>2.91</v>
      </c>
      <c r="BD349" s="82">
        <v>2.92</v>
      </c>
      <c r="BE349" s="82">
        <v>2.86</v>
      </c>
      <c r="BF349" s="92">
        <v>2.9</v>
      </c>
      <c r="BG349" s="81">
        <f t="shared" si="110"/>
        <v>2.8975</v>
      </c>
      <c r="BH349" s="92">
        <v>2.83</v>
      </c>
      <c r="BI349" s="82"/>
      <c r="BJ349" s="82"/>
      <c r="BK349" s="92"/>
      <c r="BL349" s="81">
        <f t="shared" si="111"/>
        <v>2.83</v>
      </c>
      <c r="BM349" s="92"/>
      <c r="BN349" s="92"/>
      <c r="BO349" s="92"/>
      <c r="BP349" s="92"/>
      <c r="BQ349" s="92"/>
      <c r="BR349" s="81" t="e">
        <f t="shared" si="112"/>
        <v>#DIV/0!</v>
      </c>
    </row>
    <row r="350" spans="1:70" ht="12.75" customHeight="1" x14ac:dyDescent="0.25">
      <c r="A350" s="17" t="str">
        <f>VLOOKUP(F350,'Location List'!$A$2:$T$644,20,FALSE)</f>
        <v>Chris Kelly</v>
      </c>
      <c r="B350" s="17" t="str">
        <f>VLOOKUP(F350,'Location List'!$A$2:$T$644,19,FALSE)</f>
        <v>Mike Seymour</v>
      </c>
      <c r="C350" s="17" t="str">
        <f>VLOOKUP(F350,'Location List'!$A$2:$T$644,18,FALSE)</f>
        <v>Joe Hazard</v>
      </c>
      <c r="D350" s="17" t="str">
        <f>VLOOKUP(F350,'Location List'!$A$2:$T$644,9,FALSE)</f>
        <v>TROY WATRING</v>
      </c>
      <c r="E350" s="43" t="str">
        <f>VLOOKUP(F350,'Location List'!$A$2:$T$644,2,FALSE)</f>
        <v>RACINE</v>
      </c>
      <c r="F350" s="47">
        <v>726</v>
      </c>
      <c r="G350" s="91">
        <v>3.25</v>
      </c>
      <c r="H350" s="91">
        <v>3.4</v>
      </c>
      <c r="I350" s="91">
        <v>3.22</v>
      </c>
      <c r="J350" s="91">
        <v>3.58</v>
      </c>
      <c r="K350" s="51">
        <f t="shared" si="101"/>
        <v>3.3625000000000003</v>
      </c>
      <c r="L350" s="91">
        <v>3.06</v>
      </c>
      <c r="M350" s="91">
        <v>2.96</v>
      </c>
      <c r="N350" s="91">
        <v>3.05</v>
      </c>
      <c r="O350" s="91">
        <v>3.1</v>
      </c>
      <c r="P350" s="51">
        <f t="shared" si="102"/>
        <v>3.0425</v>
      </c>
      <c r="Q350" s="91">
        <v>2.89</v>
      </c>
      <c r="R350" s="91">
        <v>2.91</v>
      </c>
      <c r="S350" s="91"/>
      <c r="T350" s="91">
        <v>2.94</v>
      </c>
      <c r="U350" s="91">
        <v>2.94</v>
      </c>
      <c r="V350" s="51">
        <f t="shared" si="103"/>
        <v>2.92</v>
      </c>
      <c r="W350" s="91">
        <v>2.91</v>
      </c>
      <c r="X350" s="91">
        <v>2.92</v>
      </c>
      <c r="Y350" s="91">
        <v>2.81</v>
      </c>
      <c r="Z350" s="91">
        <v>3.08</v>
      </c>
      <c r="AA350" s="59">
        <f t="shared" si="104"/>
        <v>2.93</v>
      </c>
      <c r="AB350" s="91">
        <v>2.91</v>
      </c>
      <c r="AC350" s="91">
        <v>3.07</v>
      </c>
      <c r="AD350" s="91">
        <v>3.05</v>
      </c>
      <c r="AE350" s="82">
        <v>2.95</v>
      </c>
      <c r="AF350" s="59">
        <f t="shared" si="105"/>
        <v>2.9950000000000001</v>
      </c>
      <c r="AG350" s="91">
        <v>2.88</v>
      </c>
      <c r="AH350" s="91">
        <v>3.21</v>
      </c>
      <c r="AI350" s="91">
        <v>3.15</v>
      </c>
      <c r="AJ350" s="92">
        <v>2.91</v>
      </c>
      <c r="AK350" s="92">
        <v>3.17</v>
      </c>
      <c r="AL350" s="59">
        <f t="shared" si="106"/>
        <v>3.11</v>
      </c>
      <c r="AM350" s="92">
        <v>3.18</v>
      </c>
      <c r="AN350" s="92">
        <v>3.07</v>
      </c>
      <c r="AO350" s="92">
        <v>3.11</v>
      </c>
      <c r="AP350" s="92">
        <v>3.01</v>
      </c>
      <c r="AQ350" s="59">
        <f t="shared" si="107"/>
        <v>3.0924999999999998</v>
      </c>
      <c r="AR350" s="120">
        <v>2.74</v>
      </c>
      <c r="AS350" s="92">
        <v>3.04</v>
      </c>
      <c r="AT350" s="92">
        <v>3.07</v>
      </c>
      <c r="AU350" s="92">
        <v>3.1</v>
      </c>
      <c r="AV350" s="81">
        <f t="shared" si="108"/>
        <v>2.9874999999999998</v>
      </c>
      <c r="AW350" s="92">
        <v>3.22</v>
      </c>
      <c r="AX350" s="92">
        <v>3.03</v>
      </c>
      <c r="AY350" s="92">
        <v>2.79</v>
      </c>
      <c r="AZ350" s="92">
        <v>2.88</v>
      </c>
      <c r="BA350" s="92">
        <v>2.74</v>
      </c>
      <c r="BB350" s="81">
        <f t="shared" si="109"/>
        <v>2.9319999999999995</v>
      </c>
      <c r="BC350" s="92">
        <v>2.89</v>
      </c>
      <c r="BD350" s="82">
        <v>3.18</v>
      </c>
      <c r="BE350" s="82">
        <v>3.2</v>
      </c>
      <c r="BF350" s="92">
        <v>2.96</v>
      </c>
      <c r="BG350" s="81">
        <f t="shared" si="110"/>
        <v>3.0575000000000001</v>
      </c>
      <c r="BH350" s="92">
        <v>2.9</v>
      </c>
      <c r="BI350" s="82"/>
      <c r="BJ350" s="82"/>
      <c r="BK350" s="92"/>
      <c r="BL350" s="81">
        <f t="shared" si="111"/>
        <v>2.9</v>
      </c>
      <c r="BM350" s="92"/>
      <c r="BN350" s="92"/>
      <c r="BO350" s="92"/>
      <c r="BP350" s="92"/>
      <c r="BQ350" s="92"/>
      <c r="BR350" s="81" t="e">
        <f t="shared" si="112"/>
        <v>#DIV/0!</v>
      </c>
    </row>
    <row r="351" spans="1:70" ht="12.75" customHeight="1" x14ac:dyDescent="0.25">
      <c r="A351" s="17" t="str">
        <f>VLOOKUP(F351,'Location List'!$A$2:$T$644,20,FALSE)</f>
        <v>Chris Kelly</v>
      </c>
      <c r="B351" s="17" t="str">
        <f>VLOOKUP(F351,'Location List'!$A$2:$T$644,19,FALSE)</f>
        <v>Mike Seymour</v>
      </c>
      <c r="C351" s="17" t="str">
        <f>VLOOKUP(F351,'Location List'!$A$2:$T$644,18,FALSE)</f>
        <v>Joe Hazard</v>
      </c>
      <c r="D351" s="17" t="str">
        <f>VLOOKUP(F351,'Location List'!$A$2:$T$644,9,FALSE)</f>
        <v>TROY WATRING</v>
      </c>
      <c r="E351" s="43" t="str">
        <f>VLOOKUP(F351,'Location List'!$A$2:$T$644,2,FALSE)</f>
        <v>JANESVILLE</v>
      </c>
      <c r="F351" s="47">
        <v>728</v>
      </c>
      <c r="G351" s="91">
        <v>5.3</v>
      </c>
      <c r="H351" s="91">
        <v>3.72</v>
      </c>
      <c r="I351" s="91">
        <v>6.02</v>
      </c>
      <c r="J351" s="91">
        <v>3.4</v>
      </c>
      <c r="K351" s="51">
        <f t="shared" si="101"/>
        <v>4.6099999999999994</v>
      </c>
      <c r="L351" s="91">
        <v>3.38</v>
      </c>
      <c r="M351" s="91">
        <v>3.22</v>
      </c>
      <c r="N351" s="91">
        <v>3.02</v>
      </c>
      <c r="O351" s="91">
        <v>3.04</v>
      </c>
      <c r="P351" s="51">
        <f t="shared" si="102"/>
        <v>3.165</v>
      </c>
      <c r="Q351" s="91">
        <v>2.91</v>
      </c>
      <c r="R351" s="91">
        <v>3.35</v>
      </c>
      <c r="S351" s="91"/>
      <c r="T351" s="91">
        <v>3.03</v>
      </c>
      <c r="U351" s="91">
        <v>2.89</v>
      </c>
      <c r="V351" s="51">
        <f t="shared" si="103"/>
        <v>3.0449999999999999</v>
      </c>
      <c r="W351" s="91">
        <v>3.11</v>
      </c>
      <c r="X351" s="91">
        <v>2.81</v>
      </c>
      <c r="Y351" s="91">
        <v>2.86</v>
      </c>
      <c r="Z351" s="91">
        <v>2.66</v>
      </c>
      <c r="AA351" s="59">
        <f t="shared" si="104"/>
        <v>2.86</v>
      </c>
      <c r="AB351" s="91">
        <v>2.76</v>
      </c>
      <c r="AC351" s="91">
        <v>2.91</v>
      </c>
      <c r="AD351" s="91">
        <v>3.03</v>
      </c>
      <c r="AE351" s="82">
        <v>2.83</v>
      </c>
      <c r="AF351" s="59">
        <f t="shared" si="105"/>
        <v>2.8824999999999998</v>
      </c>
      <c r="AG351" s="91">
        <v>3.09</v>
      </c>
      <c r="AH351" s="91">
        <v>3.22</v>
      </c>
      <c r="AI351" s="91">
        <v>2.95</v>
      </c>
      <c r="AJ351" s="92">
        <v>2.87</v>
      </c>
      <c r="AK351" s="92">
        <v>2.88</v>
      </c>
      <c r="AL351" s="59">
        <f t="shared" si="106"/>
        <v>2.9799999999999995</v>
      </c>
      <c r="AM351" s="92">
        <v>3.03</v>
      </c>
      <c r="AN351" s="92">
        <v>3.15</v>
      </c>
      <c r="AO351" s="92">
        <v>3.14</v>
      </c>
      <c r="AP351" s="92">
        <v>3.05</v>
      </c>
      <c r="AQ351" s="59">
        <f t="shared" si="107"/>
        <v>3.0925000000000002</v>
      </c>
      <c r="AR351" s="120">
        <v>3.06</v>
      </c>
      <c r="AS351" s="92">
        <v>2.93</v>
      </c>
      <c r="AT351" s="92">
        <v>3.08</v>
      </c>
      <c r="AU351" s="92">
        <v>3.11</v>
      </c>
      <c r="AV351" s="81">
        <f t="shared" si="108"/>
        <v>3.0449999999999999</v>
      </c>
      <c r="AW351" s="92">
        <v>3</v>
      </c>
      <c r="AX351" s="92">
        <v>3.04</v>
      </c>
      <c r="AY351" s="92">
        <v>2.98</v>
      </c>
      <c r="AZ351" s="92">
        <v>2.82</v>
      </c>
      <c r="BA351" s="92">
        <v>2.91</v>
      </c>
      <c r="BB351" s="81">
        <f t="shared" si="109"/>
        <v>2.95</v>
      </c>
      <c r="BC351" s="92">
        <v>2.96</v>
      </c>
      <c r="BD351" s="82">
        <v>2.99</v>
      </c>
      <c r="BE351" s="82">
        <v>3.21</v>
      </c>
      <c r="BF351" s="92">
        <v>3.63</v>
      </c>
      <c r="BG351" s="81">
        <f t="shared" si="110"/>
        <v>3.1974999999999998</v>
      </c>
      <c r="BH351" s="92">
        <v>2.92</v>
      </c>
      <c r="BI351" s="82"/>
      <c r="BJ351" s="82"/>
      <c r="BK351" s="92"/>
      <c r="BL351" s="81">
        <f t="shared" si="111"/>
        <v>2.92</v>
      </c>
      <c r="BM351" s="92"/>
      <c r="BN351" s="92"/>
      <c r="BO351" s="92"/>
      <c r="BP351" s="92"/>
      <c r="BQ351" s="92"/>
      <c r="BR351" s="81" t="e">
        <f t="shared" si="112"/>
        <v>#DIV/0!</v>
      </c>
    </row>
    <row r="352" spans="1:70" ht="12.75" customHeight="1" x14ac:dyDescent="0.25">
      <c r="A352" s="17" t="str">
        <f>VLOOKUP(F352,'Location List'!$A$2:$T$644,20,FALSE)</f>
        <v>Bill Eich</v>
      </c>
      <c r="B352" s="17" t="str">
        <f>VLOOKUP(F352,'Location List'!$A$2:$T$644,19,FALSE)</f>
        <v>Mike Seymour</v>
      </c>
      <c r="C352" s="17" t="str">
        <f>VLOOKUP(F352,'Location List'!$A$2:$T$644,18,FALSE)</f>
        <v>D. Jacobs</v>
      </c>
      <c r="D352" s="17" t="str">
        <f>VLOOKUP(F352,'Location List'!$A$2:$T$644,9,FALSE)</f>
        <v>JOSEPH RISNEAR</v>
      </c>
      <c r="E352" s="43" t="str">
        <f>VLOOKUP(F352,'Location List'!$A$2:$T$644,2,FALSE)</f>
        <v>CUMBERLAND</v>
      </c>
      <c r="F352" s="47">
        <v>729</v>
      </c>
      <c r="G352" s="91">
        <v>3.06</v>
      </c>
      <c r="H352" s="91">
        <v>3.03</v>
      </c>
      <c r="I352" s="91">
        <v>2.92</v>
      </c>
      <c r="J352" s="91">
        <v>2.92</v>
      </c>
      <c r="K352" s="51">
        <f t="shared" si="101"/>
        <v>2.9824999999999999</v>
      </c>
      <c r="L352" s="91">
        <v>2.92</v>
      </c>
      <c r="M352" s="91">
        <v>2.84</v>
      </c>
      <c r="N352" s="91">
        <v>3.08</v>
      </c>
      <c r="O352" s="91">
        <v>2.91</v>
      </c>
      <c r="P352" s="51">
        <f t="shared" si="102"/>
        <v>2.9375</v>
      </c>
      <c r="Q352" s="91">
        <v>2.93</v>
      </c>
      <c r="R352" s="91">
        <v>3.28</v>
      </c>
      <c r="S352" s="91"/>
      <c r="T352" s="91">
        <v>2.89</v>
      </c>
      <c r="U352" s="91">
        <v>3.08</v>
      </c>
      <c r="V352" s="51">
        <f t="shared" si="103"/>
        <v>3.0449999999999999</v>
      </c>
      <c r="W352" s="91">
        <v>2.82</v>
      </c>
      <c r="X352" s="91">
        <v>2.92</v>
      </c>
      <c r="Y352" s="91">
        <v>3.07</v>
      </c>
      <c r="Z352" s="91">
        <v>2.94</v>
      </c>
      <c r="AA352" s="59">
        <f t="shared" si="104"/>
        <v>2.9375</v>
      </c>
      <c r="AB352" s="91">
        <v>2.93</v>
      </c>
      <c r="AC352" s="91">
        <v>3.13</v>
      </c>
      <c r="AD352" s="91">
        <v>3.22</v>
      </c>
      <c r="AE352" s="82">
        <v>2.95</v>
      </c>
      <c r="AF352" s="59">
        <f t="shared" si="105"/>
        <v>3.0575000000000001</v>
      </c>
      <c r="AG352" s="91">
        <v>2.95</v>
      </c>
      <c r="AH352" s="91">
        <v>3.47</v>
      </c>
      <c r="AI352" s="91">
        <v>3.11</v>
      </c>
      <c r="AJ352" s="92">
        <v>3.15</v>
      </c>
      <c r="AK352" s="92">
        <v>2.9</v>
      </c>
      <c r="AL352" s="59">
        <f t="shared" si="106"/>
        <v>3.1575000000000002</v>
      </c>
      <c r="AM352" s="92">
        <v>2.87</v>
      </c>
      <c r="AN352" s="92">
        <v>3.13</v>
      </c>
      <c r="AO352" s="92">
        <v>3.16</v>
      </c>
      <c r="AP352" s="92">
        <v>2.96</v>
      </c>
      <c r="AQ352" s="59">
        <f t="shared" si="107"/>
        <v>3.0300000000000002</v>
      </c>
      <c r="AR352" s="120">
        <v>3.01</v>
      </c>
      <c r="AS352" s="92">
        <v>2.94</v>
      </c>
      <c r="AT352" s="92">
        <v>2.84</v>
      </c>
      <c r="AU352" s="92">
        <v>3.12</v>
      </c>
      <c r="AV352" s="81">
        <f t="shared" si="108"/>
        <v>2.9775</v>
      </c>
      <c r="AW352" s="92">
        <v>2.96</v>
      </c>
      <c r="AX352" s="92">
        <v>3.02</v>
      </c>
      <c r="AY352" s="92">
        <v>2.94</v>
      </c>
      <c r="AZ352" s="92">
        <v>3.13</v>
      </c>
      <c r="BA352" s="92">
        <v>3.01</v>
      </c>
      <c r="BB352" s="81">
        <f t="shared" si="109"/>
        <v>3.012</v>
      </c>
      <c r="BC352" s="92">
        <v>3.16</v>
      </c>
      <c r="BD352" s="82">
        <v>3.17</v>
      </c>
      <c r="BE352" s="82">
        <v>3.04</v>
      </c>
      <c r="BF352" s="92">
        <v>2.84</v>
      </c>
      <c r="BG352" s="81">
        <f t="shared" si="110"/>
        <v>3.0525000000000002</v>
      </c>
      <c r="BH352" s="92">
        <v>2.96</v>
      </c>
      <c r="BI352" s="82"/>
      <c r="BJ352" s="82"/>
      <c r="BK352" s="92"/>
      <c r="BL352" s="81">
        <f t="shared" si="111"/>
        <v>2.96</v>
      </c>
      <c r="BM352" s="92"/>
      <c r="BN352" s="92"/>
      <c r="BO352" s="92"/>
      <c r="BP352" s="92"/>
      <c r="BQ352" s="92"/>
      <c r="BR352" s="81" t="e">
        <f t="shared" si="112"/>
        <v>#DIV/0!</v>
      </c>
    </row>
    <row r="353" spans="1:70" ht="12.75" customHeight="1" x14ac:dyDescent="0.25">
      <c r="A353" s="17" t="str">
        <f>VLOOKUP(F353,'Location List'!$A$2:$T$644,20,FALSE)</f>
        <v>Bill Eich</v>
      </c>
      <c r="B353" s="17" t="str">
        <f>VLOOKUP(F353,'Location List'!$A$2:$T$644,19,FALSE)</f>
        <v>Mike Seymour</v>
      </c>
      <c r="C353" s="17" t="str">
        <f>VLOOKUP(F353,'Location List'!$A$2:$T$644,18,FALSE)</f>
        <v>David Garibay Jr</v>
      </c>
      <c r="D353" s="17" t="str">
        <f>VLOOKUP(F353,'Location List'!$A$2:$T$644,9,FALSE)</f>
        <v>ANTHONY CHAPA</v>
      </c>
      <c r="E353" s="43" t="str">
        <f>VLOOKUP(F353,'Location List'!$A$2:$T$644,2,FALSE)</f>
        <v>KILLEEN</v>
      </c>
      <c r="F353" s="47">
        <v>732</v>
      </c>
      <c r="G353" s="91">
        <v>2.89</v>
      </c>
      <c r="H353" s="91">
        <v>2.78</v>
      </c>
      <c r="I353" s="91">
        <v>2.69</v>
      </c>
      <c r="J353" s="91">
        <v>2.69</v>
      </c>
      <c r="K353" s="51">
        <f t="shared" si="101"/>
        <v>2.7624999999999997</v>
      </c>
      <c r="L353" s="91">
        <v>2.65</v>
      </c>
      <c r="M353" s="91">
        <v>2.78</v>
      </c>
      <c r="N353" s="91">
        <v>2.62</v>
      </c>
      <c r="O353" s="91">
        <v>2.77</v>
      </c>
      <c r="P353" s="51">
        <f t="shared" si="102"/>
        <v>2.7050000000000001</v>
      </c>
      <c r="Q353" s="91">
        <v>2.74</v>
      </c>
      <c r="R353" s="91">
        <v>2.7</v>
      </c>
      <c r="S353" s="91"/>
      <c r="T353" s="91">
        <v>3.18</v>
      </c>
      <c r="U353" s="91">
        <v>3.04</v>
      </c>
      <c r="V353" s="51">
        <f t="shared" si="103"/>
        <v>2.915</v>
      </c>
      <c r="W353" s="91">
        <v>2.91</v>
      </c>
      <c r="X353" s="91">
        <v>3.19</v>
      </c>
      <c r="Y353" s="91">
        <v>3.02</v>
      </c>
      <c r="Z353" s="91">
        <v>3.5</v>
      </c>
      <c r="AA353" s="59">
        <f t="shared" si="104"/>
        <v>3.1549999999999998</v>
      </c>
      <c r="AB353" s="91">
        <v>2.92</v>
      </c>
      <c r="AC353" s="91">
        <v>3.18</v>
      </c>
      <c r="AD353" s="91">
        <v>2.89</v>
      </c>
      <c r="AE353" s="82">
        <v>3.1</v>
      </c>
      <c r="AF353" s="59">
        <f t="shared" si="105"/>
        <v>3.0225</v>
      </c>
      <c r="AG353" s="91">
        <v>3.35</v>
      </c>
      <c r="AH353" s="91">
        <v>3.17</v>
      </c>
      <c r="AI353" s="91">
        <v>3</v>
      </c>
      <c r="AJ353" s="92">
        <v>3</v>
      </c>
      <c r="AK353" s="92">
        <v>3.14</v>
      </c>
      <c r="AL353" s="59">
        <f t="shared" si="106"/>
        <v>3.0775000000000001</v>
      </c>
      <c r="AM353" s="92">
        <v>3.16</v>
      </c>
      <c r="AN353" s="92">
        <v>2.94</v>
      </c>
      <c r="AO353" s="92">
        <v>3.07</v>
      </c>
      <c r="AP353" s="92">
        <v>3.02</v>
      </c>
      <c r="AQ353" s="59">
        <f t="shared" si="107"/>
        <v>3.0474999999999999</v>
      </c>
      <c r="AR353" s="120">
        <v>2.94</v>
      </c>
      <c r="AS353" s="92">
        <v>2.97</v>
      </c>
      <c r="AT353" s="92">
        <v>3.06</v>
      </c>
      <c r="AU353" s="92">
        <v>2.8</v>
      </c>
      <c r="AV353" s="81">
        <f t="shared" si="108"/>
        <v>2.9424999999999999</v>
      </c>
      <c r="AW353" s="92">
        <v>3</v>
      </c>
      <c r="AX353" s="92">
        <v>3.04</v>
      </c>
      <c r="AY353" s="92">
        <v>3.04</v>
      </c>
      <c r="AZ353" s="92">
        <v>3.05</v>
      </c>
      <c r="BA353" s="92">
        <v>3.18</v>
      </c>
      <c r="BB353" s="81">
        <f t="shared" si="109"/>
        <v>3.0619999999999998</v>
      </c>
      <c r="BC353" s="92">
        <v>3.04</v>
      </c>
      <c r="BD353" s="82">
        <v>2.92</v>
      </c>
      <c r="BE353" s="82">
        <v>3.06</v>
      </c>
      <c r="BF353" s="92">
        <v>2.93</v>
      </c>
      <c r="BG353" s="81">
        <f t="shared" si="110"/>
        <v>2.9874999999999998</v>
      </c>
      <c r="BH353" s="92">
        <v>2.9</v>
      </c>
      <c r="BI353" s="82"/>
      <c r="BJ353" s="82"/>
      <c r="BK353" s="92"/>
      <c r="BL353" s="81">
        <f t="shared" si="111"/>
        <v>2.9</v>
      </c>
      <c r="BM353" s="92"/>
      <c r="BN353" s="92"/>
      <c r="BO353" s="92"/>
      <c r="BP353" s="92"/>
      <c r="BQ353" s="92"/>
      <c r="BR353" s="81" t="e">
        <f t="shared" si="112"/>
        <v>#DIV/0!</v>
      </c>
    </row>
    <row r="354" spans="1:70" ht="12.75" customHeight="1" x14ac:dyDescent="0.25">
      <c r="A354" s="17" t="str">
        <f>VLOOKUP(F354,'Location List'!$A$2:$T$644,20,FALSE)</f>
        <v>Tim Kerum</v>
      </c>
      <c r="B354" s="17" t="str">
        <f>VLOOKUP(F354,'Location List'!$A$2:$T$644,19,FALSE)</f>
        <v>Mike Seymour</v>
      </c>
      <c r="C354" s="17" t="str">
        <f>VLOOKUP(F354,'Location List'!$A$2:$T$644,18,FALSE)</f>
        <v>Dean Bilstein</v>
      </c>
      <c r="D354" s="17" t="str">
        <f>VLOOKUP(F354,'Location List'!$A$2:$T$644,9,FALSE)</f>
        <v>Eric Montes</v>
      </c>
      <c r="E354" s="43" t="str">
        <f>VLOOKUP(F354,'Location List'!$A$2:$T$644,2,FALSE)</f>
        <v>OMAHA</v>
      </c>
      <c r="F354" s="47">
        <v>733</v>
      </c>
      <c r="G354" s="91">
        <v>3.11</v>
      </c>
      <c r="H354" s="91">
        <v>2.91</v>
      </c>
      <c r="I354" s="91">
        <v>2.94</v>
      </c>
      <c r="J354" s="91">
        <v>3.15</v>
      </c>
      <c r="K354" s="51">
        <f t="shared" si="101"/>
        <v>3.0274999999999999</v>
      </c>
      <c r="L354" s="91">
        <v>2.99</v>
      </c>
      <c r="M354" s="91">
        <v>2.87</v>
      </c>
      <c r="N354" s="91">
        <v>2.96</v>
      </c>
      <c r="O354" s="91">
        <v>3.04</v>
      </c>
      <c r="P354" s="51">
        <f t="shared" si="102"/>
        <v>2.9649999999999999</v>
      </c>
      <c r="Q354" s="91">
        <v>3.32</v>
      </c>
      <c r="R354" s="91">
        <v>3.53</v>
      </c>
      <c r="S354" s="91"/>
      <c r="T354" s="91">
        <v>3.09</v>
      </c>
      <c r="U354" s="91">
        <v>3.17</v>
      </c>
      <c r="V354" s="51">
        <f t="shared" si="103"/>
        <v>3.2774999999999999</v>
      </c>
      <c r="W354" s="91">
        <v>3.09</v>
      </c>
      <c r="X354" s="91">
        <v>2.97</v>
      </c>
      <c r="Y354" s="91">
        <v>3.23</v>
      </c>
      <c r="Z354" s="91">
        <v>2.9</v>
      </c>
      <c r="AA354" s="59">
        <f t="shared" si="104"/>
        <v>3.0475000000000003</v>
      </c>
      <c r="AB354" s="91">
        <v>2.89</v>
      </c>
      <c r="AC354" s="91">
        <v>3.06</v>
      </c>
      <c r="AD354" s="91">
        <v>3.51</v>
      </c>
      <c r="AE354" s="82">
        <v>3.32</v>
      </c>
      <c r="AF354" s="59">
        <f t="shared" si="105"/>
        <v>3.1950000000000003</v>
      </c>
      <c r="AG354" s="91">
        <v>3.38</v>
      </c>
      <c r="AH354" s="91">
        <v>2.74</v>
      </c>
      <c r="AI354" s="91">
        <v>2.83</v>
      </c>
      <c r="AJ354" s="92">
        <v>2.82</v>
      </c>
      <c r="AK354" s="92">
        <v>2.82</v>
      </c>
      <c r="AL354" s="59">
        <f t="shared" si="106"/>
        <v>2.8025000000000002</v>
      </c>
      <c r="AM354" s="92">
        <v>3.53</v>
      </c>
      <c r="AN354" s="92">
        <v>3.19</v>
      </c>
      <c r="AO354" s="92">
        <v>3.24</v>
      </c>
      <c r="AP354" s="92">
        <v>3.15</v>
      </c>
      <c r="AQ354" s="59">
        <f t="shared" si="107"/>
        <v>3.2775000000000003</v>
      </c>
      <c r="AR354" s="120">
        <v>3.41</v>
      </c>
      <c r="AS354" s="92">
        <v>3.58</v>
      </c>
      <c r="AT354" s="92">
        <v>3.58</v>
      </c>
      <c r="AU354" s="92">
        <v>3.64</v>
      </c>
      <c r="AV354" s="81">
        <f t="shared" si="108"/>
        <v>3.5525000000000002</v>
      </c>
      <c r="AW354" s="92">
        <v>3.86</v>
      </c>
      <c r="AX354" s="92">
        <v>3.46</v>
      </c>
      <c r="AY354" s="92">
        <v>3</v>
      </c>
      <c r="AZ354" s="92">
        <v>3.7</v>
      </c>
      <c r="BA354" s="92">
        <v>3</v>
      </c>
      <c r="BB354" s="81">
        <f t="shared" si="109"/>
        <v>3.4039999999999999</v>
      </c>
      <c r="BC354" s="92">
        <v>3.29</v>
      </c>
      <c r="BD354" s="82">
        <v>2.95</v>
      </c>
      <c r="BE354" s="82">
        <v>2.94</v>
      </c>
      <c r="BF354" s="92">
        <v>2.97</v>
      </c>
      <c r="BG354" s="81">
        <f t="shared" si="110"/>
        <v>3.0375000000000001</v>
      </c>
      <c r="BH354" s="92">
        <v>3.09</v>
      </c>
      <c r="BI354" s="82"/>
      <c r="BJ354" s="82"/>
      <c r="BK354" s="92"/>
      <c r="BL354" s="81">
        <f t="shared" si="111"/>
        <v>3.09</v>
      </c>
      <c r="BM354" s="92"/>
      <c r="BN354" s="92"/>
      <c r="BO354" s="92"/>
      <c r="BP354" s="92"/>
      <c r="BQ354" s="92"/>
      <c r="BR354" s="81" t="e">
        <f t="shared" si="112"/>
        <v>#DIV/0!</v>
      </c>
    </row>
    <row r="355" spans="1:70" ht="12.75" customHeight="1" x14ac:dyDescent="0.25">
      <c r="A355" s="17" t="str">
        <f>VLOOKUP(F355,'Location List'!$A$2:$T$644,20,FALSE)</f>
        <v>Bill Eich</v>
      </c>
      <c r="B355" s="17" t="str">
        <f>VLOOKUP(F355,'Location List'!$A$2:$T$644,19,FALSE)</f>
        <v>Mike Seymour</v>
      </c>
      <c r="C355" s="17" t="str">
        <f>VLOOKUP(F355,'Location List'!$A$2:$T$644,18,FALSE)</f>
        <v>Darren Letulle</v>
      </c>
      <c r="D355" s="17" t="str">
        <f>VLOOKUP(F355,'Location List'!$A$2:$T$644,9,FALSE)</f>
        <v>ANTHONY CHAPA</v>
      </c>
      <c r="E355" s="43" t="str">
        <f>VLOOKUP(F355,'Location List'!$A$2:$T$644,2,FALSE)</f>
        <v>SUGARLAND</v>
      </c>
      <c r="F355" s="47">
        <v>735</v>
      </c>
      <c r="G355" s="91">
        <v>3.42</v>
      </c>
      <c r="H355" s="91">
        <v>3.14</v>
      </c>
      <c r="I355" s="91">
        <v>3.04</v>
      </c>
      <c r="J355" s="91">
        <v>2.97</v>
      </c>
      <c r="K355" s="51">
        <f t="shared" si="101"/>
        <v>3.1425000000000005</v>
      </c>
      <c r="L355" s="91">
        <v>3.05</v>
      </c>
      <c r="M355" s="91">
        <v>3.14</v>
      </c>
      <c r="N355" s="91">
        <v>3.31</v>
      </c>
      <c r="O355" s="91">
        <v>3.06</v>
      </c>
      <c r="P355" s="51">
        <f t="shared" si="102"/>
        <v>3.14</v>
      </c>
      <c r="Q355" s="91">
        <v>3.01</v>
      </c>
      <c r="R355" s="91">
        <v>3.13</v>
      </c>
      <c r="S355" s="91"/>
      <c r="T355" s="91">
        <v>3.24</v>
      </c>
      <c r="U355" s="91">
        <v>3.07</v>
      </c>
      <c r="V355" s="51">
        <f t="shared" si="103"/>
        <v>3.1124999999999998</v>
      </c>
      <c r="W355" s="91">
        <v>3.07</v>
      </c>
      <c r="X355" s="91">
        <v>3.1</v>
      </c>
      <c r="Y355" s="91">
        <v>3.2</v>
      </c>
      <c r="Z355" s="91">
        <v>3.1</v>
      </c>
      <c r="AA355" s="59">
        <f t="shared" si="104"/>
        <v>3.1175000000000002</v>
      </c>
      <c r="AB355" s="91">
        <v>3.1</v>
      </c>
      <c r="AC355" s="91">
        <v>3.05</v>
      </c>
      <c r="AD355" s="91">
        <v>3.34</v>
      </c>
      <c r="AE355" s="82">
        <v>3.06</v>
      </c>
      <c r="AF355" s="59">
        <f t="shared" si="105"/>
        <v>3.1375000000000002</v>
      </c>
      <c r="AG355" s="91">
        <v>3.02</v>
      </c>
      <c r="AH355" s="91">
        <v>3</v>
      </c>
      <c r="AI355" s="91">
        <v>3.12</v>
      </c>
      <c r="AJ355" s="92">
        <v>3.29</v>
      </c>
      <c r="AK355" s="92">
        <v>3.43</v>
      </c>
      <c r="AL355" s="59">
        <f t="shared" si="106"/>
        <v>3.21</v>
      </c>
      <c r="AM355" s="92">
        <v>3.36</v>
      </c>
      <c r="AN355" s="92">
        <v>3.14</v>
      </c>
      <c r="AO355" s="92">
        <v>3.18</v>
      </c>
      <c r="AP355" s="92">
        <v>3.06</v>
      </c>
      <c r="AQ355" s="59">
        <f t="shared" si="107"/>
        <v>3.1850000000000001</v>
      </c>
      <c r="AR355" s="120">
        <v>3.26</v>
      </c>
      <c r="AS355" s="92">
        <v>3</v>
      </c>
      <c r="AT355" s="92">
        <v>2.94</v>
      </c>
      <c r="AU355" s="92">
        <v>2.91</v>
      </c>
      <c r="AV355" s="81">
        <f t="shared" si="108"/>
        <v>3.0274999999999999</v>
      </c>
      <c r="AW355" s="92">
        <v>3.17</v>
      </c>
      <c r="AX355" s="92">
        <v>3.01</v>
      </c>
      <c r="AY355" s="92">
        <v>3.32</v>
      </c>
      <c r="AZ355" s="92">
        <v>3.4</v>
      </c>
      <c r="BA355" s="92">
        <v>3.14</v>
      </c>
      <c r="BB355" s="81">
        <f t="shared" si="109"/>
        <v>3.2079999999999997</v>
      </c>
      <c r="BC355" s="92">
        <v>2.92</v>
      </c>
      <c r="BD355" s="82">
        <v>3.12</v>
      </c>
      <c r="BE355" s="82">
        <v>3.07</v>
      </c>
      <c r="BF355" s="92">
        <v>3.06</v>
      </c>
      <c r="BG355" s="81">
        <f t="shared" si="110"/>
        <v>3.0425</v>
      </c>
      <c r="BH355" s="92">
        <v>2.88</v>
      </c>
      <c r="BI355" s="82"/>
      <c r="BJ355" s="82"/>
      <c r="BK355" s="92"/>
      <c r="BL355" s="81">
        <f t="shared" si="111"/>
        <v>2.88</v>
      </c>
      <c r="BM355" s="92"/>
      <c r="BN355" s="92"/>
      <c r="BO355" s="92"/>
      <c r="BP355" s="92"/>
      <c r="BQ355" s="92"/>
      <c r="BR355" s="81" t="e">
        <f t="shared" si="112"/>
        <v>#DIV/0!</v>
      </c>
    </row>
    <row r="356" spans="1:70" ht="12.75" customHeight="1" x14ac:dyDescent="0.25">
      <c r="A356" s="17" t="str">
        <f>VLOOKUP(F356,'Location List'!$A$2:$T$644,20,FALSE)</f>
        <v>Chris Kelly</v>
      </c>
      <c r="B356" s="17" t="str">
        <f>VLOOKUP(F356,'Location List'!$A$2:$T$644,19,FALSE)</f>
        <v>Mike Seymour</v>
      </c>
      <c r="C356" s="17" t="str">
        <f>VLOOKUP(F356,'Location List'!$A$2:$T$644,18,FALSE)</f>
        <v>Chris Monteleone</v>
      </c>
      <c r="D356" s="17" t="str">
        <f>VLOOKUP(F356,'Location List'!$A$2:$T$644,9,FALSE)</f>
        <v>ALI ELALI</v>
      </c>
      <c r="E356" s="43" t="str">
        <f>VLOOKUP(F356,'Location List'!$A$2:$T$644,2,FALSE)</f>
        <v>NW COLUMBUS</v>
      </c>
      <c r="F356" s="47">
        <v>736</v>
      </c>
      <c r="G356" s="91">
        <v>3.46</v>
      </c>
      <c r="H356" s="91">
        <v>3.19</v>
      </c>
      <c r="I356" s="91">
        <v>3.19</v>
      </c>
      <c r="J356" s="91">
        <v>3.32</v>
      </c>
      <c r="K356" s="51">
        <f t="shared" si="101"/>
        <v>3.29</v>
      </c>
      <c r="L356" s="91">
        <v>3.52</v>
      </c>
      <c r="M356" s="91">
        <v>3.05</v>
      </c>
      <c r="N356" s="91">
        <v>2.99</v>
      </c>
      <c r="O356" s="91">
        <v>3.07</v>
      </c>
      <c r="P356" s="51">
        <f t="shared" si="102"/>
        <v>3.1575000000000002</v>
      </c>
      <c r="Q356" s="91">
        <v>2.99</v>
      </c>
      <c r="R356" s="91">
        <v>2.86</v>
      </c>
      <c r="S356" s="91"/>
      <c r="T356" s="91">
        <v>3.01</v>
      </c>
      <c r="U356" s="91">
        <v>3.42</v>
      </c>
      <c r="V356" s="51">
        <f t="shared" si="103"/>
        <v>3.07</v>
      </c>
      <c r="W356" s="91">
        <v>3.72</v>
      </c>
      <c r="X356" s="91">
        <v>3.53</v>
      </c>
      <c r="Y356" s="91">
        <v>3.25</v>
      </c>
      <c r="Z356" s="91">
        <v>3.01</v>
      </c>
      <c r="AA356" s="59">
        <f t="shared" si="104"/>
        <v>3.3774999999999999</v>
      </c>
      <c r="AB356" s="91">
        <v>3.06</v>
      </c>
      <c r="AC356" s="91">
        <v>3.73</v>
      </c>
      <c r="AD356" s="91">
        <v>3.5</v>
      </c>
      <c r="AE356" s="82">
        <v>4.0599999999999996</v>
      </c>
      <c r="AF356" s="59">
        <f t="shared" si="105"/>
        <v>3.5874999999999995</v>
      </c>
      <c r="AG356" s="91">
        <v>3.97</v>
      </c>
      <c r="AH356" s="91">
        <v>3.56</v>
      </c>
      <c r="AI356" s="91">
        <v>3.31</v>
      </c>
      <c r="AJ356" s="92">
        <v>3.17</v>
      </c>
      <c r="AK356" s="92">
        <v>3</v>
      </c>
      <c r="AL356" s="59">
        <f t="shared" si="106"/>
        <v>3.26</v>
      </c>
      <c r="AM356" s="92">
        <v>3</v>
      </c>
      <c r="AN356" s="92">
        <v>3.28</v>
      </c>
      <c r="AO356" s="92">
        <v>3.18</v>
      </c>
      <c r="AP356" s="92">
        <v>3.02</v>
      </c>
      <c r="AQ356" s="59">
        <f t="shared" si="107"/>
        <v>3.1199999999999997</v>
      </c>
      <c r="AR356" s="120">
        <v>2.95</v>
      </c>
      <c r="AS356" s="92">
        <v>3.03</v>
      </c>
      <c r="AT356" s="92">
        <v>3.06</v>
      </c>
      <c r="AU356" s="92">
        <v>3.01</v>
      </c>
      <c r="AV356" s="81">
        <f t="shared" si="108"/>
        <v>3.0125000000000002</v>
      </c>
      <c r="AW356" s="92">
        <v>2.9</v>
      </c>
      <c r="AX356" s="92">
        <v>2.96</v>
      </c>
      <c r="AY356" s="92">
        <v>2.84</v>
      </c>
      <c r="AZ356" s="92">
        <v>2.69</v>
      </c>
      <c r="BA356" s="92">
        <v>2.84</v>
      </c>
      <c r="BB356" s="81">
        <f t="shared" si="109"/>
        <v>2.8459999999999996</v>
      </c>
      <c r="BC356" s="92">
        <v>2.78</v>
      </c>
      <c r="BD356" s="82">
        <v>2.76</v>
      </c>
      <c r="BE356" s="82">
        <v>2.86</v>
      </c>
      <c r="BF356" s="92">
        <v>2.73</v>
      </c>
      <c r="BG356" s="81">
        <f t="shared" si="110"/>
        <v>2.7824999999999998</v>
      </c>
      <c r="BH356" s="92">
        <v>2.61</v>
      </c>
      <c r="BI356" s="82"/>
      <c r="BJ356" s="82"/>
      <c r="BK356" s="92"/>
      <c r="BL356" s="81">
        <f t="shared" si="111"/>
        <v>2.61</v>
      </c>
      <c r="BM356" s="92"/>
      <c r="BN356" s="92"/>
      <c r="BO356" s="92"/>
      <c r="BP356" s="92"/>
      <c r="BQ356" s="92"/>
      <c r="BR356" s="81" t="e">
        <f t="shared" si="112"/>
        <v>#DIV/0!</v>
      </c>
    </row>
    <row r="357" spans="1:70" ht="12.75" customHeight="1" x14ac:dyDescent="0.25">
      <c r="A357" s="17" t="str">
        <f>VLOOKUP(F357,'Location List'!$A$2:$T$644,20,FALSE)</f>
        <v>Chris Kelly</v>
      </c>
      <c r="B357" s="17" t="str">
        <f>VLOOKUP(F357,'Location List'!$A$2:$T$644,19,FALSE)</f>
        <v>Mike Seymour</v>
      </c>
      <c r="C357" s="17" t="str">
        <f>VLOOKUP(F357,'Location List'!$A$2:$T$644,18,FALSE)</f>
        <v>Chris Monteleone</v>
      </c>
      <c r="D357" s="17" t="str">
        <f>VLOOKUP(F357,'Location List'!$A$2:$T$644,9,FALSE)</f>
        <v>ALI ELALI</v>
      </c>
      <c r="E357" s="43" t="str">
        <f>VLOOKUP(F357,'Location List'!$A$2:$T$644,2,FALSE)</f>
        <v>SHARONVILLE</v>
      </c>
      <c r="F357" s="47">
        <v>738</v>
      </c>
      <c r="G357" s="91">
        <v>2.93</v>
      </c>
      <c r="H357" s="91">
        <v>3.05</v>
      </c>
      <c r="I357" s="91">
        <v>3</v>
      </c>
      <c r="J357" s="91">
        <v>2.94</v>
      </c>
      <c r="K357" s="51">
        <f t="shared" si="101"/>
        <v>2.98</v>
      </c>
      <c r="L357" s="91">
        <v>3.01</v>
      </c>
      <c r="M357" s="91">
        <v>3.06</v>
      </c>
      <c r="N357" s="91">
        <v>2.91</v>
      </c>
      <c r="O357" s="91">
        <v>2.99</v>
      </c>
      <c r="P357" s="51">
        <f t="shared" si="102"/>
        <v>2.9925000000000002</v>
      </c>
      <c r="Q357" s="91">
        <v>2.93</v>
      </c>
      <c r="R357" s="91">
        <v>2.95</v>
      </c>
      <c r="S357" s="91"/>
      <c r="T357" s="91">
        <v>3.14</v>
      </c>
      <c r="U357" s="91">
        <v>2.99</v>
      </c>
      <c r="V357" s="51">
        <f t="shared" si="103"/>
        <v>3.0025000000000004</v>
      </c>
      <c r="W357" s="91">
        <v>2.98</v>
      </c>
      <c r="X357" s="91">
        <v>3.02</v>
      </c>
      <c r="Y357" s="91">
        <v>2.97</v>
      </c>
      <c r="Z357" s="91">
        <v>2.99</v>
      </c>
      <c r="AA357" s="59">
        <f t="shared" si="104"/>
        <v>2.99</v>
      </c>
      <c r="AB357" s="91">
        <v>3.22</v>
      </c>
      <c r="AC357" s="91">
        <v>2.88</v>
      </c>
      <c r="AD357" s="91">
        <v>3.04</v>
      </c>
      <c r="AE357" s="82">
        <v>3.15</v>
      </c>
      <c r="AF357" s="59">
        <f t="shared" si="105"/>
        <v>3.0725000000000002</v>
      </c>
      <c r="AG357" s="91">
        <v>3</v>
      </c>
      <c r="AH357" s="91">
        <v>3.13</v>
      </c>
      <c r="AI357" s="91">
        <v>2.91</v>
      </c>
      <c r="AJ357" s="92">
        <v>3.19</v>
      </c>
      <c r="AK357" s="92">
        <v>2.99</v>
      </c>
      <c r="AL357" s="59">
        <f t="shared" si="106"/>
        <v>3.0550000000000002</v>
      </c>
      <c r="AM357" s="92">
        <v>3.05</v>
      </c>
      <c r="AN357" s="92">
        <v>2.89</v>
      </c>
      <c r="AO357" s="92">
        <v>2.92</v>
      </c>
      <c r="AP357" s="92">
        <v>3.01</v>
      </c>
      <c r="AQ357" s="59">
        <f t="shared" si="107"/>
        <v>2.9674999999999998</v>
      </c>
      <c r="AR357" s="120">
        <v>2.98</v>
      </c>
      <c r="AS357" s="92">
        <v>2.99</v>
      </c>
      <c r="AT357" s="92">
        <v>2.93</v>
      </c>
      <c r="AU357" s="92">
        <v>2.95</v>
      </c>
      <c r="AV357" s="81">
        <f t="shared" si="108"/>
        <v>2.9625000000000004</v>
      </c>
      <c r="AW357" s="92">
        <v>2.9</v>
      </c>
      <c r="AX357" s="92">
        <v>2.83</v>
      </c>
      <c r="AY357" s="92">
        <v>2.75</v>
      </c>
      <c r="AZ357" s="92">
        <v>2.79</v>
      </c>
      <c r="BA357" s="92">
        <v>2.84</v>
      </c>
      <c r="BB357" s="81">
        <f t="shared" si="109"/>
        <v>2.8220000000000001</v>
      </c>
      <c r="BC357" s="92">
        <v>3.01</v>
      </c>
      <c r="BD357" s="82">
        <v>2.76</v>
      </c>
      <c r="BE357" s="82">
        <v>3.24</v>
      </c>
      <c r="BF357" s="92">
        <v>3.07</v>
      </c>
      <c r="BG357" s="81">
        <f t="shared" si="110"/>
        <v>3.02</v>
      </c>
      <c r="BH357" s="92">
        <v>2.95</v>
      </c>
      <c r="BI357" s="82"/>
      <c r="BJ357" s="82"/>
      <c r="BK357" s="92"/>
      <c r="BL357" s="81">
        <f t="shared" si="111"/>
        <v>2.95</v>
      </c>
      <c r="BM357" s="92"/>
      <c r="BN357" s="92"/>
      <c r="BO357" s="92"/>
      <c r="BP357" s="92"/>
      <c r="BQ357" s="92"/>
      <c r="BR357" s="81" t="e">
        <f t="shared" si="112"/>
        <v>#DIV/0!</v>
      </c>
    </row>
    <row r="358" spans="1:70" ht="12.75" customHeight="1" x14ac:dyDescent="0.25">
      <c r="A358" s="17" t="str">
        <f>VLOOKUP(F358,'Location List'!$A$2:$T$644,20,FALSE)</f>
        <v>Chris Kelly</v>
      </c>
      <c r="B358" s="17" t="str">
        <f>VLOOKUP(F358,'Location List'!$A$2:$T$644,19,FALSE)</f>
        <v>Mike Seymour</v>
      </c>
      <c r="C358" s="17" t="str">
        <f>VLOOKUP(F358,'Location List'!$A$2:$T$644,18,FALSE)</f>
        <v>Jeff Baker</v>
      </c>
      <c r="D358" s="17" t="str">
        <f>VLOOKUP(F358,'Location List'!$A$2:$T$644,9,FALSE)</f>
        <v>DENNIS SANDERS</v>
      </c>
      <c r="E358" s="43" t="str">
        <f>VLOOKUP(F358,'Location List'!$A$2:$T$644,2,FALSE)</f>
        <v>CANTON OHIO</v>
      </c>
      <c r="F358" s="47">
        <v>740</v>
      </c>
      <c r="G358" s="91">
        <v>3.15</v>
      </c>
      <c r="H358" s="91">
        <v>3.22</v>
      </c>
      <c r="I358" s="91">
        <v>3.11</v>
      </c>
      <c r="J358" s="91">
        <v>3.06</v>
      </c>
      <c r="K358" s="51">
        <f t="shared" si="101"/>
        <v>3.1350000000000002</v>
      </c>
      <c r="L358" s="91">
        <v>2.97</v>
      </c>
      <c r="M358" s="91">
        <v>3.05</v>
      </c>
      <c r="N358" s="91">
        <v>3.04</v>
      </c>
      <c r="O358" s="91">
        <v>2.98</v>
      </c>
      <c r="P358" s="51">
        <f t="shared" si="102"/>
        <v>3.01</v>
      </c>
      <c r="Q358" s="91">
        <v>2.93</v>
      </c>
      <c r="R358" s="91">
        <v>3.04</v>
      </c>
      <c r="S358" s="91"/>
      <c r="T358" s="91">
        <v>2.94</v>
      </c>
      <c r="U358" s="91">
        <v>3.02</v>
      </c>
      <c r="V358" s="51">
        <f t="shared" si="103"/>
        <v>2.9824999999999999</v>
      </c>
      <c r="W358" s="91">
        <v>2.99</v>
      </c>
      <c r="X358" s="91">
        <v>3.06</v>
      </c>
      <c r="Y358" s="91">
        <v>3.23</v>
      </c>
      <c r="Z358" s="91">
        <v>3.16</v>
      </c>
      <c r="AA358" s="59">
        <f t="shared" si="104"/>
        <v>3.1100000000000003</v>
      </c>
      <c r="AB358" s="91">
        <v>3.12</v>
      </c>
      <c r="AC358" s="91">
        <v>3.12</v>
      </c>
      <c r="AD358" s="91">
        <v>3.07</v>
      </c>
      <c r="AE358" s="82">
        <v>3.1</v>
      </c>
      <c r="AF358" s="59">
        <f t="shared" si="105"/>
        <v>3.1025</v>
      </c>
      <c r="AG358" s="91">
        <v>3.1</v>
      </c>
      <c r="AH358" s="91">
        <v>3.07</v>
      </c>
      <c r="AI358" s="91">
        <v>3.23</v>
      </c>
      <c r="AJ358" s="92">
        <v>3.16</v>
      </c>
      <c r="AK358" s="92">
        <v>3.13</v>
      </c>
      <c r="AL358" s="59">
        <f t="shared" si="106"/>
        <v>3.1475</v>
      </c>
      <c r="AM358" s="92">
        <v>3.22</v>
      </c>
      <c r="AN358" s="92">
        <v>3.32</v>
      </c>
      <c r="AO358" s="92">
        <v>3.14</v>
      </c>
      <c r="AP358" s="92">
        <v>3.24</v>
      </c>
      <c r="AQ358" s="59">
        <f t="shared" si="107"/>
        <v>3.23</v>
      </c>
      <c r="AR358" s="120">
        <v>3.17</v>
      </c>
      <c r="AS358" s="92">
        <v>3.37</v>
      </c>
      <c r="AT358" s="92">
        <v>3.56</v>
      </c>
      <c r="AU358" s="92">
        <v>3.04</v>
      </c>
      <c r="AV358" s="81">
        <f t="shared" si="108"/>
        <v>3.2850000000000001</v>
      </c>
      <c r="AW358" s="92">
        <v>3.22</v>
      </c>
      <c r="AX358" s="92">
        <v>2.99</v>
      </c>
      <c r="AY358" s="92">
        <v>3.01</v>
      </c>
      <c r="AZ358" s="92">
        <v>3.14</v>
      </c>
      <c r="BA358" s="92">
        <v>3.06</v>
      </c>
      <c r="BB358" s="81">
        <f t="shared" si="109"/>
        <v>3.0840000000000005</v>
      </c>
      <c r="BC358" s="92">
        <v>3.03</v>
      </c>
      <c r="BD358" s="82">
        <v>3.04</v>
      </c>
      <c r="BE358" s="82">
        <v>2.99</v>
      </c>
      <c r="BF358" s="92">
        <v>3.13</v>
      </c>
      <c r="BG358" s="81">
        <f t="shared" si="110"/>
        <v>3.0475000000000003</v>
      </c>
      <c r="BH358" s="92">
        <v>3</v>
      </c>
      <c r="BI358" s="82"/>
      <c r="BJ358" s="82"/>
      <c r="BK358" s="92"/>
      <c r="BL358" s="81">
        <f t="shared" si="111"/>
        <v>3</v>
      </c>
      <c r="BM358" s="92"/>
      <c r="BN358" s="92"/>
      <c r="BO358" s="92"/>
      <c r="BP358" s="92"/>
      <c r="BQ358" s="92"/>
      <c r="BR358" s="81" t="e">
        <f t="shared" si="112"/>
        <v>#DIV/0!</v>
      </c>
    </row>
    <row r="359" spans="1:70" ht="12.75" customHeight="1" x14ac:dyDescent="0.25">
      <c r="A359" s="17" t="str">
        <f>VLOOKUP(F359,'Location List'!$A$2:$T$644,20,FALSE)</f>
        <v>Bill Eich</v>
      </c>
      <c r="B359" s="17" t="str">
        <f>VLOOKUP(F359,'Location List'!$A$2:$T$644,19,FALSE)</f>
        <v>Mike Seymour</v>
      </c>
      <c r="C359" s="17" t="str">
        <f>VLOOKUP(F359,'Location List'!$A$2:$T$644,18,FALSE)</f>
        <v>Chris Smith</v>
      </c>
      <c r="D359" s="17" t="str">
        <f>VLOOKUP(F359,'Location List'!$A$2:$T$644,9,FALSE)</f>
        <v>TODD BELL</v>
      </c>
      <c r="E359" s="43" t="str">
        <f>VLOOKUP(F359,'Location List'!$A$2:$T$644,2,FALSE)</f>
        <v>SPRINGFIELD</v>
      </c>
      <c r="F359" s="47">
        <v>742</v>
      </c>
      <c r="G359" s="91">
        <v>3.41</v>
      </c>
      <c r="H359" s="91">
        <v>3.22</v>
      </c>
      <c r="I359" s="91">
        <v>3.28</v>
      </c>
      <c r="J359" s="91">
        <v>3.03</v>
      </c>
      <c r="K359" s="51">
        <f t="shared" si="101"/>
        <v>3.2349999999999999</v>
      </c>
      <c r="L359" s="91">
        <v>3.04</v>
      </c>
      <c r="M359" s="91">
        <v>3.27</v>
      </c>
      <c r="N359" s="91">
        <v>3.33</v>
      </c>
      <c r="O359" s="91">
        <v>3.11</v>
      </c>
      <c r="P359" s="51">
        <f t="shared" si="102"/>
        <v>3.1875</v>
      </c>
      <c r="Q359" s="91">
        <v>3</v>
      </c>
      <c r="R359" s="91">
        <v>3.18</v>
      </c>
      <c r="S359" s="91"/>
      <c r="T359" s="91">
        <v>3.16</v>
      </c>
      <c r="U359" s="91">
        <v>2.92</v>
      </c>
      <c r="V359" s="51">
        <f t="shared" si="103"/>
        <v>3.0649999999999999</v>
      </c>
      <c r="W359" s="91">
        <v>2.97</v>
      </c>
      <c r="X359" s="91">
        <v>3.16</v>
      </c>
      <c r="Y359" s="91">
        <v>2.87</v>
      </c>
      <c r="Z359" s="91">
        <v>3.07</v>
      </c>
      <c r="AA359" s="59">
        <f t="shared" si="104"/>
        <v>3.0175000000000001</v>
      </c>
      <c r="AB359" s="91">
        <v>3.13</v>
      </c>
      <c r="AC359" s="91">
        <v>3</v>
      </c>
      <c r="AD359" s="91">
        <v>2.97</v>
      </c>
      <c r="AE359" s="82">
        <v>3.11</v>
      </c>
      <c r="AF359" s="59">
        <f t="shared" si="105"/>
        <v>3.0524999999999998</v>
      </c>
      <c r="AG359" s="91">
        <v>3.18</v>
      </c>
      <c r="AH359" s="91">
        <v>3.15</v>
      </c>
      <c r="AI359" s="91">
        <v>3.24</v>
      </c>
      <c r="AJ359" s="92">
        <v>3.16</v>
      </c>
      <c r="AK359" s="92">
        <v>3.07</v>
      </c>
      <c r="AL359" s="59">
        <f t="shared" si="106"/>
        <v>3.1550000000000002</v>
      </c>
      <c r="AM359" s="92">
        <v>3.14</v>
      </c>
      <c r="AN359" s="92">
        <v>3.06</v>
      </c>
      <c r="AO359" s="92">
        <v>3.15</v>
      </c>
      <c r="AP359" s="92">
        <v>3.07</v>
      </c>
      <c r="AQ359" s="59">
        <f t="shared" si="107"/>
        <v>3.105</v>
      </c>
      <c r="AR359" s="120">
        <v>3.33</v>
      </c>
      <c r="AS359" s="92">
        <v>2.99</v>
      </c>
      <c r="AT359" s="92">
        <v>2.99</v>
      </c>
      <c r="AU359" s="92">
        <v>2.98</v>
      </c>
      <c r="AV359" s="81">
        <f t="shared" si="108"/>
        <v>3.0725000000000002</v>
      </c>
      <c r="AW359" s="92">
        <v>3.12</v>
      </c>
      <c r="AX359" s="92">
        <v>3.23</v>
      </c>
      <c r="AY359" s="92">
        <v>3.34</v>
      </c>
      <c r="AZ359" s="92">
        <v>3.09</v>
      </c>
      <c r="BA359" s="92">
        <v>3.19</v>
      </c>
      <c r="BB359" s="81">
        <f t="shared" si="109"/>
        <v>3.194</v>
      </c>
      <c r="BC359" s="92">
        <v>3.45</v>
      </c>
      <c r="BD359" s="82">
        <v>3.19</v>
      </c>
      <c r="BE359" s="82">
        <v>3.15</v>
      </c>
      <c r="BF359" s="92">
        <v>3.12</v>
      </c>
      <c r="BG359" s="81">
        <f t="shared" si="110"/>
        <v>3.2275</v>
      </c>
      <c r="BH359" s="92">
        <v>3.05</v>
      </c>
      <c r="BI359" s="82"/>
      <c r="BJ359" s="82"/>
      <c r="BK359" s="92"/>
      <c r="BL359" s="81">
        <f t="shared" si="111"/>
        <v>3.05</v>
      </c>
      <c r="BM359" s="92"/>
      <c r="BN359" s="92"/>
      <c r="BO359" s="92"/>
      <c r="BP359" s="92"/>
      <c r="BQ359" s="92"/>
      <c r="BR359" s="81" t="e">
        <f t="shared" si="112"/>
        <v>#DIV/0!</v>
      </c>
    </row>
    <row r="360" spans="1:70" ht="12.75" customHeight="1" x14ac:dyDescent="0.25">
      <c r="A360" s="17" t="str">
        <f>VLOOKUP(F360,'Location List'!$A$2:$T$644,20,FALSE)</f>
        <v>Chris Kelly</v>
      </c>
      <c r="B360" s="17" t="str">
        <f>VLOOKUP(F360,'Location List'!$A$2:$T$644,19,FALSE)</f>
        <v>Mike Seymour</v>
      </c>
      <c r="C360" s="17" t="str">
        <f>VLOOKUP(F360,'Location List'!$A$2:$T$644,18,FALSE)</f>
        <v>Jeff Baker</v>
      </c>
      <c r="D360" s="17" t="str">
        <f>VLOOKUP(F360,'Location List'!$A$2:$T$644,9,FALSE)</f>
        <v>DENNIS SANDERS</v>
      </c>
      <c r="E360" s="43" t="str">
        <f>VLOOKUP(F360,'Location List'!$A$2:$T$644,2,FALSE)</f>
        <v>MENTOR</v>
      </c>
      <c r="F360" s="47">
        <v>743</v>
      </c>
      <c r="G360" s="91">
        <v>3.26</v>
      </c>
      <c r="H360" s="91">
        <v>2.92</v>
      </c>
      <c r="I360" s="91">
        <v>3.08</v>
      </c>
      <c r="J360" s="91">
        <v>3.12</v>
      </c>
      <c r="K360" s="51">
        <f t="shared" si="101"/>
        <v>3.0949999999999998</v>
      </c>
      <c r="L360" s="91">
        <v>2.93</v>
      </c>
      <c r="M360" s="91">
        <v>3.13</v>
      </c>
      <c r="N360" s="91">
        <v>3.32</v>
      </c>
      <c r="O360" s="91">
        <v>2.91</v>
      </c>
      <c r="P360" s="51">
        <f t="shared" si="102"/>
        <v>3.0725000000000002</v>
      </c>
      <c r="Q360" s="91">
        <v>3.01</v>
      </c>
      <c r="R360" s="91">
        <v>2.91</v>
      </c>
      <c r="S360" s="91"/>
      <c r="T360" s="91">
        <v>3.01</v>
      </c>
      <c r="U360" s="91">
        <v>2.91</v>
      </c>
      <c r="V360" s="51">
        <f t="shared" si="103"/>
        <v>2.96</v>
      </c>
      <c r="W360" s="91">
        <v>3.1</v>
      </c>
      <c r="X360" s="91">
        <v>2.96</v>
      </c>
      <c r="Y360" s="91">
        <v>3.19</v>
      </c>
      <c r="Z360" s="91">
        <v>2.99</v>
      </c>
      <c r="AA360" s="59">
        <f t="shared" si="104"/>
        <v>3.06</v>
      </c>
      <c r="AB360" s="91">
        <v>3</v>
      </c>
      <c r="AC360" s="91">
        <v>3.22</v>
      </c>
      <c r="AD360" s="91">
        <v>3.17</v>
      </c>
      <c r="AE360" s="82">
        <v>3.06</v>
      </c>
      <c r="AF360" s="59">
        <f t="shared" si="105"/>
        <v>3.1125000000000003</v>
      </c>
      <c r="AG360" s="91">
        <v>3.4</v>
      </c>
      <c r="AH360" s="91">
        <v>3.54</v>
      </c>
      <c r="AI360" s="91">
        <v>3.25</v>
      </c>
      <c r="AJ360" s="92">
        <v>3.22</v>
      </c>
      <c r="AK360" s="92">
        <v>3.18</v>
      </c>
      <c r="AL360" s="59">
        <f t="shared" si="106"/>
        <v>3.2974999999999999</v>
      </c>
      <c r="AM360" s="92">
        <v>2.89</v>
      </c>
      <c r="AN360" s="92">
        <v>2.79</v>
      </c>
      <c r="AO360" s="92">
        <v>2.93</v>
      </c>
      <c r="AP360" s="92">
        <v>2.99</v>
      </c>
      <c r="AQ360" s="59">
        <f t="shared" si="107"/>
        <v>2.9</v>
      </c>
      <c r="AR360" s="120">
        <v>3.01</v>
      </c>
      <c r="AS360" s="92">
        <v>3.03</v>
      </c>
      <c r="AT360" s="92">
        <v>2.97</v>
      </c>
      <c r="AU360" s="92">
        <v>2.9</v>
      </c>
      <c r="AV360" s="81">
        <f t="shared" si="108"/>
        <v>2.9775</v>
      </c>
      <c r="AW360" s="92">
        <v>2.86</v>
      </c>
      <c r="AX360" s="92">
        <v>3.13</v>
      </c>
      <c r="AY360" s="92">
        <v>2.93</v>
      </c>
      <c r="AZ360" s="92">
        <v>2.71</v>
      </c>
      <c r="BA360" s="92">
        <v>2.79</v>
      </c>
      <c r="BB360" s="81">
        <f t="shared" si="109"/>
        <v>2.8839999999999995</v>
      </c>
      <c r="BC360" s="92">
        <v>2.82</v>
      </c>
      <c r="BD360" s="82">
        <v>2.94</v>
      </c>
      <c r="BE360" s="82">
        <v>2.83</v>
      </c>
      <c r="BF360" s="92">
        <v>2.95</v>
      </c>
      <c r="BG360" s="81">
        <f t="shared" si="110"/>
        <v>2.8849999999999998</v>
      </c>
      <c r="BH360" s="92">
        <v>2.75</v>
      </c>
      <c r="BI360" s="82"/>
      <c r="BJ360" s="82"/>
      <c r="BK360" s="92"/>
      <c r="BL360" s="81">
        <f t="shared" si="111"/>
        <v>2.75</v>
      </c>
      <c r="BM360" s="92"/>
      <c r="BN360" s="92"/>
      <c r="BO360" s="92"/>
      <c r="BP360" s="92"/>
      <c r="BQ360" s="92"/>
      <c r="BR360" s="81" t="e">
        <f t="shared" si="112"/>
        <v>#DIV/0!</v>
      </c>
    </row>
    <row r="361" spans="1:70" ht="12.75" customHeight="1" x14ac:dyDescent="0.25">
      <c r="A361" s="17" t="str">
        <f>VLOOKUP(F361,'Location List'!$A$2:$T$644,20,FALSE)</f>
        <v>Chris Kelly</v>
      </c>
      <c r="B361" s="17" t="str">
        <f>VLOOKUP(F361,'Location List'!$A$2:$T$644,19,FALSE)</f>
        <v>Mike Seymour</v>
      </c>
      <c r="C361" s="17" t="str">
        <f>VLOOKUP(F361,'Location List'!$A$2:$T$644,18,FALSE)</f>
        <v>Rick Reid</v>
      </c>
      <c r="D361" s="17" t="str">
        <f>VLOOKUP(F361,'Location List'!$A$2:$T$644,9,FALSE)</f>
        <v>DENNIS SANDERS</v>
      </c>
      <c r="E361" s="43" t="str">
        <f>VLOOKUP(F361,'Location List'!$A$2:$T$644,2,FALSE)</f>
        <v>NILES</v>
      </c>
      <c r="F361" s="47">
        <v>745</v>
      </c>
      <c r="G361" s="91">
        <v>2.9</v>
      </c>
      <c r="H361" s="91">
        <v>3.09</v>
      </c>
      <c r="I361" s="91">
        <v>3.08</v>
      </c>
      <c r="J361" s="91">
        <v>2.88</v>
      </c>
      <c r="K361" s="51">
        <f t="shared" si="101"/>
        <v>2.9874999999999998</v>
      </c>
      <c r="L361" s="91">
        <v>3.8</v>
      </c>
      <c r="M361" s="91">
        <v>2.54</v>
      </c>
      <c r="N361" s="91">
        <v>2.7</v>
      </c>
      <c r="O361" s="91">
        <v>3.07</v>
      </c>
      <c r="P361" s="51">
        <f t="shared" si="102"/>
        <v>3.0274999999999999</v>
      </c>
      <c r="Q361" s="91">
        <v>2.92</v>
      </c>
      <c r="R361" s="91">
        <v>3.18</v>
      </c>
      <c r="S361" s="91"/>
      <c r="T361" s="91">
        <v>3.05</v>
      </c>
      <c r="U361" s="91">
        <v>2.93</v>
      </c>
      <c r="V361" s="51">
        <f t="shared" si="103"/>
        <v>3.0199999999999996</v>
      </c>
      <c r="W361" s="91">
        <v>2.89</v>
      </c>
      <c r="X361" s="91">
        <v>2.91</v>
      </c>
      <c r="Y361" s="91">
        <v>2.71</v>
      </c>
      <c r="Z361" s="91">
        <v>2.77</v>
      </c>
      <c r="AA361" s="59">
        <f t="shared" si="104"/>
        <v>2.8200000000000003</v>
      </c>
      <c r="AB361" s="91">
        <v>2.64</v>
      </c>
      <c r="AC361" s="91">
        <v>2.65</v>
      </c>
      <c r="AD361" s="91">
        <v>2.78</v>
      </c>
      <c r="AE361" s="82">
        <v>3.15</v>
      </c>
      <c r="AF361" s="59">
        <f t="shared" si="105"/>
        <v>2.8050000000000002</v>
      </c>
      <c r="AG361" s="91">
        <v>3.05</v>
      </c>
      <c r="AH361" s="91">
        <v>3.12</v>
      </c>
      <c r="AI361" s="91">
        <v>3.33</v>
      </c>
      <c r="AJ361" s="92">
        <v>3.25</v>
      </c>
      <c r="AK361" s="92">
        <v>3.26</v>
      </c>
      <c r="AL361" s="59">
        <f t="shared" si="106"/>
        <v>3.2399999999999998</v>
      </c>
      <c r="AM361" s="92">
        <v>3.36</v>
      </c>
      <c r="AN361" s="92">
        <v>2.98</v>
      </c>
      <c r="AO361" s="92">
        <v>2.94</v>
      </c>
      <c r="AP361" s="92">
        <v>3.41</v>
      </c>
      <c r="AQ361" s="59">
        <f t="shared" si="107"/>
        <v>3.1724999999999999</v>
      </c>
      <c r="AR361" s="120">
        <v>3.76</v>
      </c>
      <c r="AS361" s="92">
        <v>2.91</v>
      </c>
      <c r="AT361" s="92">
        <v>3.06</v>
      </c>
      <c r="AU361" s="92">
        <v>3.28</v>
      </c>
      <c r="AV361" s="81">
        <f t="shared" si="108"/>
        <v>3.2524999999999999</v>
      </c>
      <c r="AW361" s="92">
        <v>3.19</v>
      </c>
      <c r="AX361" s="92">
        <v>3.02</v>
      </c>
      <c r="AY361" s="92">
        <v>2.95</v>
      </c>
      <c r="AZ361" s="92">
        <v>2.78</v>
      </c>
      <c r="BA361" s="92">
        <v>2.82</v>
      </c>
      <c r="BB361" s="81">
        <f t="shared" si="109"/>
        <v>2.952</v>
      </c>
      <c r="BC361" s="92">
        <v>2.85</v>
      </c>
      <c r="BD361" s="82">
        <v>2.96</v>
      </c>
      <c r="BE361" s="82">
        <v>3.11</v>
      </c>
      <c r="BF361" s="92">
        <v>3.08</v>
      </c>
      <c r="BG361" s="81">
        <f t="shared" si="110"/>
        <v>3</v>
      </c>
      <c r="BH361" s="92">
        <v>3.31</v>
      </c>
      <c r="BI361" s="82"/>
      <c r="BJ361" s="82"/>
      <c r="BK361" s="92"/>
      <c r="BL361" s="81">
        <f t="shared" si="111"/>
        <v>3.31</v>
      </c>
      <c r="BM361" s="92"/>
      <c r="BN361" s="92"/>
      <c r="BO361" s="92"/>
      <c r="BP361" s="92"/>
      <c r="BQ361" s="92"/>
      <c r="BR361" s="81" t="e">
        <f t="shared" si="112"/>
        <v>#DIV/0!</v>
      </c>
    </row>
    <row r="362" spans="1:70" ht="12.75" customHeight="1" x14ac:dyDescent="0.25">
      <c r="A362" s="17" t="str">
        <f>VLOOKUP(F362,'Location List'!$A$2:$T$644,20,FALSE)</f>
        <v>Tim Kerum</v>
      </c>
      <c r="B362" s="17" t="str">
        <f>VLOOKUP(F362,'Location List'!$A$2:$T$644,19,FALSE)</f>
        <v>Mike Seymour</v>
      </c>
      <c r="C362" s="17" t="str">
        <f>VLOOKUP(F362,'Location List'!$A$2:$T$644,18,FALSE)</f>
        <v>Dean Bilstein</v>
      </c>
      <c r="D362" s="17" t="str">
        <f>VLOOKUP(F362,'Location List'!$A$2:$T$644,9,FALSE)</f>
        <v>ERIC MONTES</v>
      </c>
      <c r="E362" s="43" t="str">
        <f>VLOOKUP(F362,'Location List'!$A$2:$T$644,2,FALSE)</f>
        <v>NO. KANSAS CITY</v>
      </c>
      <c r="F362" s="47">
        <v>747</v>
      </c>
      <c r="G362" s="91">
        <v>3.21</v>
      </c>
      <c r="H362" s="91">
        <v>2.96</v>
      </c>
      <c r="I362" s="91">
        <v>2.91</v>
      </c>
      <c r="J362" s="91">
        <v>2.94</v>
      </c>
      <c r="K362" s="51">
        <f t="shared" si="101"/>
        <v>3.0049999999999999</v>
      </c>
      <c r="L362" s="91">
        <v>2.94</v>
      </c>
      <c r="M362" s="91">
        <v>2.97</v>
      </c>
      <c r="N362" s="91">
        <v>3.02</v>
      </c>
      <c r="O362" s="91">
        <v>3.11</v>
      </c>
      <c r="P362" s="51">
        <f t="shared" si="102"/>
        <v>3.01</v>
      </c>
      <c r="Q362" s="91">
        <v>3.11</v>
      </c>
      <c r="R362" s="91">
        <v>2.99</v>
      </c>
      <c r="S362" s="91"/>
      <c r="T362" s="91">
        <v>3.01</v>
      </c>
      <c r="U362" s="91">
        <v>3</v>
      </c>
      <c r="V362" s="51">
        <f t="shared" si="103"/>
        <v>3.0274999999999999</v>
      </c>
      <c r="W362" s="91">
        <v>2.97</v>
      </c>
      <c r="X362" s="91">
        <v>3.05</v>
      </c>
      <c r="Y362" s="91">
        <v>2.95</v>
      </c>
      <c r="Z362" s="91">
        <v>3.01</v>
      </c>
      <c r="AA362" s="59">
        <f t="shared" si="104"/>
        <v>2.9949999999999997</v>
      </c>
      <c r="AB362" s="91">
        <v>3.02</v>
      </c>
      <c r="AC362" s="91">
        <v>3.1</v>
      </c>
      <c r="AD362" s="91">
        <v>2.95</v>
      </c>
      <c r="AE362" s="82">
        <v>2.94</v>
      </c>
      <c r="AF362" s="59">
        <f t="shared" si="105"/>
        <v>3.0024999999999999</v>
      </c>
      <c r="AG362" s="91">
        <v>2.76</v>
      </c>
      <c r="AH362" s="91">
        <v>2.97</v>
      </c>
      <c r="AI362" s="91">
        <v>3.01</v>
      </c>
      <c r="AJ362" s="92">
        <v>3.07</v>
      </c>
      <c r="AK362" s="92">
        <v>3.15</v>
      </c>
      <c r="AL362" s="59">
        <f t="shared" si="106"/>
        <v>3.0500000000000003</v>
      </c>
      <c r="AM362" s="92">
        <v>3.24</v>
      </c>
      <c r="AN362" s="92">
        <v>3.08</v>
      </c>
      <c r="AO362" s="92">
        <v>3.07</v>
      </c>
      <c r="AP362" s="92">
        <v>2.96</v>
      </c>
      <c r="AQ362" s="59">
        <f t="shared" si="107"/>
        <v>3.0875000000000004</v>
      </c>
      <c r="AR362" s="120">
        <v>3.37</v>
      </c>
      <c r="AS362" s="92">
        <v>3.21</v>
      </c>
      <c r="AT362" s="92">
        <v>3.29</v>
      </c>
      <c r="AU362" s="92">
        <v>3.28</v>
      </c>
      <c r="AV362" s="81">
        <f t="shared" si="108"/>
        <v>3.2875000000000001</v>
      </c>
      <c r="AW362" s="92">
        <v>3.21</v>
      </c>
      <c r="AX362" s="92">
        <v>3.13</v>
      </c>
      <c r="AY362" s="92">
        <v>2.99</v>
      </c>
      <c r="AZ362" s="92">
        <v>3.21</v>
      </c>
      <c r="BA362" s="92">
        <v>3.34</v>
      </c>
      <c r="BB362" s="81">
        <f t="shared" si="109"/>
        <v>3.1759999999999997</v>
      </c>
      <c r="BC362" s="92">
        <v>2.86</v>
      </c>
      <c r="BD362" s="82">
        <v>2.99</v>
      </c>
      <c r="BE362" s="82">
        <v>3.22</v>
      </c>
      <c r="BF362" s="92">
        <v>3.45</v>
      </c>
      <c r="BG362" s="81">
        <f t="shared" si="110"/>
        <v>3.13</v>
      </c>
      <c r="BH362" s="92">
        <v>3.15</v>
      </c>
      <c r="BI362" s="82"/>
      <c r="BJ362" s="82"/>
      <c r="BK362" s="92"/>
      <c r="BL362" s="81">
        <f t="shared" si="111"/>
        <v>3.15</v>
      </c>
      <c r="BM362" s="92"/>
      <c r="BN362" s="92"/>
      <c r="BO362" s="92"/>
      <c r="BP362" s="92"/>
      <c r="BQ362" s="92"/>
      <c r="BR362" s="81" t="e">
        <f t="shared" si="112"/>
        <v>#DIV/0!</v>
      </c>
    </row>
    <row r="363" spans="1:70" ht="12.75" customHeight="1" x14ac:dyDescent="0.25">
      <c r="A363" s="17" t="str">
        <f>VLOOKUP(F363,'Location List'!$A$2:$T$644,20,FALSE)</f>
        <v>Chris Kelly</v>
      </c>
      <c r="B363" s="17" t="str">
        <f>VLOOKUP(F363,'Location List'!$A$2:$T$644,19,FALSE)</f>
        <v>Mike Seymour</v>
      </c>
      <c r="C363" s="17" t="str">
        <f>VLOOKUP(F363,'Location List'!$A$2:$T$644,18,FALSE)</f>
        <v>Dana O'Hare</v>
      </c>
      <c r="D363" s="17" t="str">
        <f>VLOOKUP(F363,'Location List'!$A$2:$T$644,9,FALSE)</f>
        <v>Richard Balboni</v>
      </c>
      <c r="E363" s="43" t="str">
        <f>VLOOKUP(F363,'Location List'!$A$2:$T$644,2,FALSE)</f>
        <v>NORTH DARTMOUTH</v>
      </c>
      <c r="F363" s="47">
        <v>751</v>
      </c>
      <c r="G363" s="91">
        <v>3.17</v>
      </c>
      <c r="H363" s="91">
        <v>2.99</v>
      </c>
      <c r="I363" s="91">
        <v>3.16</v>
      </c>
      <c r="J363" s="91">
        <v>3.08</v>
      </c>
      <c r="K363" s="51">
        <f t="shared" si="101"/>
        <v>3.1</v>
      </c>
      <c r="L363" s="91">
        <v>3.05</v>
      </c>
      <c r="M363" s="91">
        <v>3.16</v>
      </c>
      <c r="N363" s="91">
        <v>3.02</v>
      </c>
      <c r="O363" s="91">
        <v>3.24</v>
      </c>
      <c r="P363" s="51">
        <f t="shared" si="102"/>
        <v>3.1175000000000002</v>
      </c>
      <c r="Q363" s="91">
        <v>2.82</v>
      </c>
      <c r="R363" s="91">
        <v>2.82</v>
      </c>
      <c r="S363" s="91"/>
      <c r="T363" s="91">
        <v>2.91</v>
      </c>
      <c r="U363" s="91">
        <v>2.79</v>
      </c>
      <c r="V363" s="51">
        <f t="shared" si="103"/>
        <v>2.835</v>
      </c>
      <c r="W363" s="91">
        <v>2.82</v>
      </c>
      <c r="X363" s="91">
        <v>3.01</v>
      </c>
      <c r="Y363" s="91">
        <v>3.04</v>
      </c>
      <c r="Z363" s="91">
        <v>3</v>
      </c>
      <c r="AA363" s="59">
        <f t="shared" si="104"/>
        <v>2.9675000000000002</v>
      </c>
      <c r="AB363" s="91">
        <v>2.87</v>
      </c>
      <c r="AC363" s="91">
        <v>2.84</v>
      </c>
      <c r="AD363" s="91">
        <v>3.02</v>
      </c>
      <c r="AE363" s="82">
        <v>3.01</v>
      </c>
      <c r="AF363" s="59">
        <f t="shared" si="105"/>
        <v>2.9350000000000001</v>
      </c>
      <c r="AG363" s="91">
        <v>3.01</v>
      </c>
      <c r="AH363" s="91">
        <v>2.9</v>
      </c>
      <c r="AI363" s="91">
        <v>3.04</v>
      </c>
      <c r="AJ363" s="92">
        <v>3.06</v>
      </c>
      <c r="AK363" s="92">
        <v>3.11</v>
      </c>
      <c r="AL363" s="59">
        <f t="shared" si="106"/>
        <v>3.0274999999999999</v>
      </c>
      <c r="AM363" s="92">
        <v>3.13</v>
      </c>
      <c r="AN363" s="92">
        <v>3.14</v>
      </c>
      <c r="AO363" s="92">
        <v>3</v>
      </c>
      <c r="AP363" s="92">
        <v>3.34</v>
      </c>
      <c r="AQ363" s="59">
        <f t="shared" si="107"/>
        <v>3.1524999999999999</v>
      </c>
      <c r="AR363" s="120">
        <v>3.09</v>
      </c>
      <c r="AS363" s="92">
        <v>2.88</v>
      </c>
      <c r="AT363" s="92">
        <v>2.85</v>
      </c>
      <c r="AU363" s="92">
        <v>3</v>
      </c>
      <c r="AV363" s="81">
        <f t="shared" si="108"/>
        <v>2.9550000000000001</v>
      </c>
      <c r="AW363" s="92">
        <v>2.95</v>
      </c>
      <c r="AX363" s="92">
        <v>3.18</v>
      </c>
      <c r="AY363" s="92">
        <v>2.91</v>
      </c>
      <c r="AZ363" s="92">
        <v>2.98</v>
      </c>
      <c r="BA363" s="92">
        <v>3</v>
      </c>
      <c r="BB363" s="81">
        <f t="shared" si="109"/>
        <v>3.0040000000000004</v>
      </c>
      <c r="BC363" s="92">
        <v>2.81</v>
      </c>
      <c r="BD363" s="82">
        <v>2.95</v>
      </c>
      <c r="BE363" s="82">
        <v>3.06</v>
      </c>
      <c r="BF363" s="92">
        <v>3.03</v>
      </c>
      <c r="BG363" s="81">
        <f t="shared" si="110"/>
        <v>2.9624999999999999</v>
      </c>
      <c r="BH363" s="92">
        <v>3.03</v>
      </c>
      <c r="BI363" s="82"/>
      <c r="BJ363" s="82"/>
      <c r="BK363" s="92"/>
      <c r="BL363" s="81">
        <f t="shared" si="111"/>
        <v>3.03</v>
      </c>
      <c r="BM363" s="92"/>
      <c r="BN363" s="92"/>
      <c r="BO363" s="92"/>
      <c r="BP363" s="92"/>
      <c r="BQ363" s="92"/>
      <c r="BR363" s="81" t="e">
        <f t="shared" si="112"/>
        <v>#DIV/0!</v>
      </c>
    </row>
    <row r="364" spans="1:70" ht="12.75" customHeight="1" x14ac:dyDescent="0.25">
      <c r="A364" s="17" t="str">
        <f>VLOOKUP(F364,'Location List'!$A$2:$T$644,20,FALSE)</f>
        <v>Chris Kelly</v>
      </c>
      <c r="B364" s="17" t="str">
        <f>VLOOKUP(F364,'Location List'!$A$2:$T$644,19,FALSE)</f>
        <v>Mike Seymour</v>
      </c>
      <c r="C364" s="17" t="str">
        <f>VLOOKUP(F364,'Location List'!$A$2:$T$644,18,FALSE)</f>
        <v>Dana O'Hare</v>
      </c>
      <c r="D364" s="17" t="str">
        <f>VLOOKUP(F364,'Location List'!$A$2:$T$644,9,FALSE)</f>
        <v>Richard Balboni</v>
      </c>
      <c r="E364" s="43" t="str">
        <f>VLOOKUP(F364,'Location List'!$A$2:$T$644,2,FALSE)</f>
        <v>METHUEN</v>
      </c>
      <c r="F364" s="47">
        <v>752</v>
      </c>
      <c r="G364" s="91">
        <v>2.94</v>
      </c>
      <c r="H364" s="91">
        <v>2.79</v>
      </c>
      <c r="I364" s="91">
        <v>2.88</v>
      </c>
      <c r="J364" s="91">
        <v>2.98</v>
      </c>
      <c r="K364" s="51">
        <f t="shared" si="101"/>
        <v>2.8975</v>
      </c>
      <c r="L364" s="91">
        <v>2.76</v>
      </c>
      <c r="M364" s="91">
        <v>2.96</v>
      </c>
      <c r="N364" s="91">
        <v>2.93</v>
      </c>
      <c r="O364" s="91">
        <v>2.89</v>
      </c>
      <c r="P364" s="51">
        <f t="shared" si="102"/>
        <v>2.8850000000000002</v>
      </c>
      <c r="Q364" s="91">
        <v>2.84</v>
      </c>
      <c r="R364" s="91">
        <v>2.84</v>
      </c>
      <c r="S364" s="91"/>
      <c r="T364" s="91">
        <v>3.15</v>
      </c>
      <c r="U364" s="91">
        <v>2.91</v>
      </c>
      <c r="V364" s="51">
        <f t="shared" si="103"/>
        <v>2.9350000000000001</v>
      </c>
      <c r="W364" s="91">
        <v>2.93</v>
      </c>
      <c r="X364" s="91">
        <v>2.89</v>
      </c>
      <c r="Y364" s="91">
        <v>2.88</v>
      </c>
      <c r="Z364" s="91">
        <v>3.01</v>
      </c>
      <c r="AA364" s="59">
        <f t="shared" si="104"/>
        <v>2.9274999999999998</v>
      </c>
      <c r="AB364" s="91">
        <v>2.99</v>
      </c>
      <c r="AC364" s="91">
        <v>2.83</v>
      </c>
      <c r="AD364" s="91">
        <v>2.97</v>
      </c>
      <c r="AE364" s="82">
        <v>3.03</v>
      </c>
      <c r="AF364" s="59">
        <f t="shared" si="105"/>
        <v>2.9550000000000001</v>
      </c>
      <c r="AG364" s="91">
        <v>3.05</v>
      </c>
      <c r="AH364" s="91">
        <v>3.14</v>
      </c>
      <c r="AI364" s="91">
        <v>3.24</v>
      </c>
      <c r="AJ364" s="92">
        <v>3.18</v>
      </c>
      <c r="AK364" s="92">
        <v>3.27</v>
      </c>
      <c r="AL364" s="59">
        <f t="shared" si="106"/>
        <v>3.2075</v>
      </c>
      <c r="AM364" s="92">
        <v>3.18</v>
      </c>
      <c r="AN364" s="92">
        <v>3.13</v>
      </c>
      <c r="AO364" s="92">
        <v>3.25</v>
      </c>
      <c r="AP364" s="92">
        <v>3.31</v>
      </c>
      <c r="AQ364" s="59">
        <f t="shared" si="107"/>
        <v>3.2175000000000002</v>
      </c>
      <c r="AR364" s="120">
        <v>3.29</v>
      </c>
      <c r="AS364" s="92">
        <v>3.34</v>
      </c>
      <c r="AT364" s="92">
        <v>3.19</v>
      </c>
      <c r="AU364" s="92">
        <v>3.02</v>
      </c>
      <c r="AV364" s="81">
        <f t="shared" si="108"/>
        <v>3.21</v>
      </c>
      <c r="AW364" s="92">
        <v>3.15</v>
      </c>
      <c r="AX364" s="92">
        <v>2.99</v>
      </c>
      <c r="AY364" s="92">
        <v>3.06</v>
      </c>
      <c r="AZ364" s="92">
        <v>2.98</v>
      </c>
      <c r="BA364" s="92">
        <v>3</v>
      </c>
      <c r="BB364" s="81">
        <f t="shared" si="109"/>
        <v>3.0360000000000005</v>
      </c>
      <c r="BC364" s="92">
        <v>3.02</v>
      </c>
      <c r="BD364" s="82">
        <v>3.03</v>
      </c>
      <c r="BE364" s="82">
        <v>2.86</v>
      </c>
      <c r="BF364" s="92">
        <v>2.87</v>
      </c>
      <c r="BG364" s="81">
        <f t="shared" si="110"/>
        <v>2.9450000000000003</v>
      </c>
      <c r="BH364" s="92">
        <v>2.91</v>
      </c>
      <c r="BI364" s="82"/>
      <c r="BJ364" s="82"/>
      <c r="BK364" s="92"/>
      <c r="BL364" s="81">
        <f t="shared" si="111"/>
        <v>2.91</v>
      </c>
      <c r="BM364" s="92"/>
      <c r="BN364" s="92"/>
      <c r="BO364" s="92"/>
      <c r="BP364" s="92"/>
      <c r="BQ364" s="92"/>
      <c r="BR364" s="81" t="e">
        <f t="shared" si="112"/>
        <v>#DIV/0!</v>
      </c>
    </row>
    <row r="365" spans="1:70" ht="12.75" customHeight="1" x14ac:dyDescent="0.25">
      <c r="A365" s="17" t="str">
        <f>VLOOKUP(F365,'Location List'!$A$2:$T$644,20,FALSE)</f>
        <v>Chris Kelly</v>
      </c>
      <c r="B365" s="17" t="str">
        <f>VLOOKUP(F365,'Location List'!$A$2:$T$644,19,FALSE)</f>
        <v>Mike Seymour</v>
      </c>
      <c r="C365" s="17" t="str">
        <f>VLOOKUP(F365,'Location List'!$A$2:$T$644,18,FALSE)</f>
        <v>Dana O'Hare</v>
      </c>
      <c r="D365" s="17" t="str">
        <f>VLOOKUP(F365,'Location List'!$A$2:$T$644,9,FALSE)</f>
        <v>Richard Balboni</v>
      </c>
      <c r="E365" s="43" t="str">
        <f>VLOOKUP(F365,'Location List'!$A$2:$T$644,2,FALSE)</f>
        <v>EVERETT</v>
      </c>
      <c r="F365" s="47">
        <v>755</v>
      </c>
      <c r="G365" s="91">
        <v>3.33</v>
      </c>
      <c r="H365" s="91">
        <v>3.21</v>
      </c>
      <c r="I365" s="91">
        <v>3.39</v>
      </c>
      <c r="J365" s="91">
        <v>2.9</v>
      </c>
      <c r="K365" s="51">
        <f t="shared" si="101"/>
        <v>3.2075</v>
      </c>
      <c r="L365" s="91">
        <v>3.2</v>
      </c>
      <c r="M365" s="91">
        <v>3.82</v>
      </c>
      <c r="N365" s="91">
        <v>3.19</v>
      </c>
      <c r="O365" s="91">
        <v>2.98</v>
      </c>
      <c r="P365" s="51">
        <f t="shared" si="102"/>
        <v>3.2974999999999999</v>
      </c>
      <c r="Q365" s="91">
        <v>3.24</v>
      </c>
      <c r="R365" s="91">
        <v>2.87</v>
      </c>
      <c r="S365" s="91"/>
      <c r="T365" s="91">
        <v>3.05</v>
      </c>
      <c r="U365" s="91">
        <v>2.83</v>
      </c>
      <c r="V365" s="51">
        <f t="shared" si="103"/>
        <v>2.9975000000000001</v>
      </c>
      <c r="W365" s="91">
        <v>2.72</v>
      </c>
      <c r="X365" s="91">
        <v>2.95</v>
      </c>
      <c r="Y365" s="91">
        <v>2.97</v>
      </c>
      <c r="Z365" s="91">
        <v>3.08</v>
      </c>
      <c r="AA365" s="59">
        <f t="shared" si="104"/>
        <v>2.93</v>
      </c>
      <c r="AB365" s="91">
        <v>3.19</v>
      </c>
      <c r="AC365" s="91">
        <v>3.21</v>
      </c>
      <c r="AD365" s="91">
        <v>3.13</v>
      </c>
      <c r="AE365" s="82">
        <v>3.64</v>
      </c>
      <c r="AF365" s="59">
        <f t="shared" si="105"/>
        <v>3.2925000000000004</v>
      </c>
      <c r="AG365" s="91">
        <v>3.18</v>
      </c>
      <c r="AH365" s="91">
        <v>3.34</v>
      </c>
      <c r="AI365" s="91">
        <v>3.03</v>
      </c>
      <c r="AJ365" s="92">
        <v>3.11</v>
      </c>
      <c r="AK365" s="92">
        <v>3.27</v>
      </c>
      <c r="AL365" s="59">
        <f t="shared" si="106"/>
        <v>3.1874999999999996</v>
      </c>
      <c r="AM365" s="92">
        <v>3.53</v>
      </c>
      <c r="AN365" s="92">
        <v>3.42</v>
      </c>
      <c r="AO365" s="92">
        <v>3.78</v>
      </c>
      <c r="AP365" s="92">
        <v>3.84</v>
      </c>
      <c r="AQ365" s="59">
        <f t="shared" si="107"/>
        <v>3.6424999999999996</v>
      </c>
      <c r="AR365" s="120">
        <v>3.71</v>
      </c>
      <c r="AS365" s="92">
        <v>3.76</v>
      </c>
      <c r="AT365" s="92">
        <v>4.17</v>
      </c>
      <c r="AU365" s="92">
        <v>3.81</v>
      </c>
      <c r="AV365" s="81">
        <f t="shared" si="108"/>
        <v>3.8625000000000003</v>
      </c>
      <c r="AW365" s="92">
        <v>3.63</v>
      </c>
      <c r="AX365" s="92">
        <v>3.57</v>
      </c>
      <c r="AY365" s="92">
        <v>3.61</v>
      </c>
      <c r="AZ365" s="92">
        <v>3.35</v>
      </c>
      <c r="BA365" s="92">
        <v>3.07</v>
      </c>
      <c r="BB365" s="81">
        <f t="shared" si="109"/>
        <v>3.4459999999999993</v>
      </c>
      <c r="BC365" s="92">
        <v>3.26</v>
      </c>
      <c r="BD365" s="82">
        <v>3.03</v>
      </c>
      <c r="BE365" s="82">
        <v>3.09</v>
      </c>
      <c r="BF365" s="92">
        <v>2.89</v>
      </c>
      <c r="BG365" s="81">
        <f t="shared" si="110"/>
        <v>3.0674999999999999</v>
      </c>
      <c r="BH365" s="92">
        <v>3.2</v>
      </c>
      <c r="BI365" s="82"/>
      <c r="BJ365" s="82"/>
      <c r="BK365" s="92"/>
      <c r="BL365" s="81">
        <f t="shared" si="111"/>
        <v>3.2</v>
      </c>
      <c r="BM365" s="92"/>
      <c r="BN365" s="92"/>
      <c r="BO365" s="92"/>
      <c r="BP365" s="92"/>
      <c r="BQ365" s="92"/>
      <c r="BR365" s="81" t="e">
        <f t="shared" si="112"/>
        <v>#DIV/0!</v>
      </c>
    </row>
    <row r="366" spans="1:70" ht="12.75" customHeight="1" x14ac:dyDescent="0.25">
      <c r="A366" s="17" t="str">
        <f>VLOOKUP(F366,'Location List'!$A$2:$T$644,20,FALSE)</f>
        <v>Chris Kelly</v>
      </c>
      <c r="B366" s="17" t="str">
        <f>VLOOKUP(F366,'Location List'!$A$2:$T$644,19,FALSE)</f>
        <v>Mike Seymour</v>
      </c>
      <c r="C366" s="17" t="str">
        <f>VLOOKUP(F366,'Location List'!$A$2:$T$644,18,FALSE)</f>
        <v>Scott Whitsel</v>
      </c>
      <c r="D366" s="17" t="str">
        <f>VLOOKUP(F366,'Location List'!$A$2:$T$644,9,FALSE)</f>
        <v>MICHAEL SVOBODA</v>
      </c>
      <c r="E366" s="43" t="str">
        <f>VLOOKUP(F366,'Location List'!$A$2:$T$644,2,FALSE)</f>
        <v>DOVER</v>
      </c>
      <c r="F366" s="47">
        <v>759</v>
      </c>
      <c r="G366" s="91">
        <v>3.09</v>
      </c>
      <c r="H366" s="91">
        <v>2.88</v>
      </c>
      <c r="I366" s="91">
        <v>2.8</v>
      </c>
      <c r="J366" s="91">
        <v>2.92</v>
      </c>
      <c r="K366" s="51">
        <f t="shared" si="101"/>
        <v>2.9224999999999999</v>
      </c>
      <c r="L366" s="91">
        <v>2.78</v>
      </c>
      <c r="M366" s="91">
        <v>2.82</v>
      </c>
      <c r="N366" s="91">
        <v>3.04</v>
      </c>
      <c r="O366" s="91">
        <v>3.05</v>
      </c>
      <c r="P366" s="51">
        <f t="shared" si="102"/>
        <v>2.9225000000000003</v>
      </c>
      <c r="Q366" s="91">
        <v>3.06</v>
      </c>
      <c r="R366" s="91">
        <v>3.02</v>
      </c>
      <c r="S366" s="91"/>
      <c r="T366" s="91">
        <v>3.22</v>
      </c>
      <c r="U366" s="91">
        <v>3.01</v>
      </c>
      <c r="V366" s="51">
        <f t="shared" si="103"/>
        <v>3.0775000000000001</v>
      </c>
      <c r="W366" s="91">
        <v>2.81</v>
      </c>
      <c r="X366" s="91">
        <v>2.99</v>
      </c>
      <c r="Y366" s="91">
        <v>2.78</v>
      </c>
      <c r="Z366" s="91">
        <v>3.06</v>
      </c>
      <c r="AA366" s="59">
        <f t="shared" si="104"/>
        <v>2.91</v>
      </c>
      <c r="AB366" s="91">
        <v>2.98</v>
      </c>
      <c r="AC366" s="91">
        <v>2.98</v>
      </c>
      <c r="AD366" s="91">
        <v>2.95</v>
      </c>
      <c r="AE366" s="82">
        <v>3.02</v>
      </c>
      <c r="AF366" s="59">
        <f t="shared" si="105"/>
        <v>2.9824999999999999</v>
      </c>
      <c r="AG366" s="91">
        <v>2.95</v>
      </c>
      <c r="AH366" s="91">
        <v>2.85</v>
      </c>
      <c r="AI366" s="91">
        <v>2.85</v>
      </c>
      <c r="AJ366" s="92">
        <v>3.13</v>
      </c>
      <c r="AK366" s="92">
        <v>2.94</v>
      </c>
      <c r="AL366" s="59">
        <f t="shared" si="106"/>
        <v>2.9424999999999999</v>
      </c>
      <c r="AM366" s="92">
        <v>3.27</v>
      </c>
      <c r="AN366" s="92">
        <v>3.12</v>
      </c>
      <c r="AO366" s="92">
        <v>3.43</v>
      </c>
      <c r="AP366" s="92">
        <v>3.15</v>
      </c>
      <c r="AQ366" s="59">
        <f t="shared" si="107"/>
        <v>3.2425000000000002</v>
      </c>
      <c r="AR366" s="120">
        <v>3.26</v>
      </c>
      <c r="AS366" s="92">
        <v>3.04</v>
      </c>
      <c r="AT366" s="92">
        <v>3.14</v>
      </c>
      <c r="AU366" s="92">
        <v>3.22</v>
      </c>
      <c r="AV366" s="81">
        <f t="shared" si="108"/>
        <v>3.165</v>
      </c>
      <c r="AW366" s="92">
        <v>2.94</v>
      </c>
      <c r="AX366" s="92">
        <v>3.08</v>
      </c>
      <c r="AY366" s="92">
        <v>2.94</v>
      </c>
      <c r="AZ366" s="92">
        <v>2.91</v>
      </c>
      <c r="BA366" s="92">
        <v>2.9</v>
      </c>
      <c r="BB366" s="81">
        <f t="shared" si="109"/>
        <v>2.9539999999999997</v>
      </c>
      <c r="BC366" s="92">
        <v>2.99</v>
      </c>
      <c r="BD366" s="82">
        <v>2.98</v>
      </c>
      <c r="BE366" s="82">
        <v>2.77</v>
      </c>
      <c r="BF366" s="92">
        <v>2.98</v>
      </c>
      <c r="BG366" s="81">
        <f t="shared" si="110"/>
        <v>2.93</v>
      </c>
      <c r="BH366" s="92">
        <v>3.13</v>
      </c>
      <c r="BI366" s="82"/>
      <c r="BJ366" s="82"/>
      <c r="BK366" s="92"/>
      <c r="BL366" s="81">
        <f t="shared" si="111"/>
        <v>3.13</v>
      </c>
      <c r="BM366" s="92"/>
      <c r="BN366" s="92"/>
      <c r="BO366" s="92"/>
      <c r="BP366" s="92"/>
      <c r="BQ366" s="92"/>
      <c r="BR366" s="81" t="e">
        <f t="shared" si="112"/>
        <v>#DIV/0!</v>
      </c>
    </row>
    <row r="367" spans="1:70" ht="12.75" customHeight="1" x14ac:dyDescent="0.25">
      <c r="A367" s="17" t="str">
        <f>VLOOKUP(F367,'Location List'!$A$2:$T$644,20,FALSE)</f>
        <v>Tim Kerum</v>
      </c>
      <c r="B367" s="17" t="str">
        <f>VLOOKUP(F367,'Location List'!$A$2:$T$644,19,FALSE)</f>
        <v>Mike Seymour</v>
      </c>
      <c r="C367" s="17" t="str">
        <f>VLOOKUP(F367,'Location List'!$A$2:$T$644,18,FALSE)</f>
        <v>Manuel Lopez</v>
      </c>
      <c r="D367" s="17" t="str">
        <f>VLOOKUP(F367,'Location List'!$A$2:$T$644,9,FALSE)</f>
        <v>OCTAVIO CASTANEDA</v>
      </c>
      <c r="E367" s="43" t="str">
        <f>VLOOKUP(F367,'Location List'!$A$2:$T$644,2,FALSE)</f>
        <v>SANTA MARIA</v>
      </c>
      <c r="F367" s="47">
        <v>761</v>
      </c>
      <c r="G367" s="91">
        <v>4.71</v>
      </c>
      <c r="H367" s="91">
        <v>3.98</v>
      </c>
      <c r="I367" s="91">
        <v>5.35</v>
      </c>
      <c r="J367" s="91">
        <v>3.6</v>
      </c>
      <c r="K367" s="51">
        <f t="shared" si="101"/>
        <v>4.41</v>
      </c>
      <c r="L367" s="91">
        <v>3.98</v>
      </c>
      <c r="M367" s="91">
        <v>3.37</v>
      </c>
      <c r="N367" s="91">
        <v>3.35</v>
      </c>
      <c r="O367" s="91">
        <v>3.09</v>
      </c>
      <c r="P367" s="51">
        <f t="shared" si="102"/>
        <v>3.4474999999999998</v>
      </c>
      <c r="Q367" s="91">
        <v>2.87</v>
      </c>
      <c r="R367" s="91">
        <v>2.91</v>
      </c>
      <c r="S367" s="91"/>
      <c r="T367" s="91">
        <v>3.04</v>
      </c>
      <c r="U367" s="91">
        <v>3.07</v>
      </c>
      <c r="V367" s="51">
        <f t="shared" si="103"/>
        <v>2.9725000000000001</v>
      </c>
      <c r="W367" s="91">
        <v>2.94</v>
      </c>
      <c r="X367" s="91">
        <v>3.13</v>
      </c>
      <c r="Y367" s="91">
        <v>3.15</v>
      </c>
      <c r="Z367" s="91">
        <v>2.94</v>
      </c>
      <c r="AA367" s="59">
        <f t="shared" si="104"/>
        <v>3.04</v>
      </c>
      <c r="AB367" s="91">
        <v>2.92</v>
      </c>
      <c r="AC367" s="91">
        <v>2.84</v>
      </c>
      <c r="AD367" s="91">
        <v>2.8</v>
      </c>
      <c r="AE367" s="82">
        <v>2.78</v>
      </c>
      <c r="AF367" s="59">
        <f t="shared" si="105"/>
        <v>2.8349999999999995</v>
      </c>
      <c r="AG367" s="91">
        <v>3.03</v>
      </c>
      <c r="AH367" s="91">
        <v>2.98</v>
      </c>
      <c r="AI367" s="91">
        <v>3.03</v>
      </c>
      <c r="AJ367" s="92">
        <v>2.93</v>
      </c>
      <c r="AK367" s="92">
        <v>3.13</v>
      </c>
      <c r="AL367" s="59">
        <f t="shared" si="106"/>
        <v>3.0175000000000001</v>
      </c>
      <c r="AM367" s="92">
        <v>3.11</v>
      </c>
      <c r="AN367" s="92">
        <v>3.06</v>
      </c>
      <c r="AO367" s="92">
        <v>3.03</v>
      </c>
      <c r="AP367" s="92">
        <v>2.96</v>
      </c>
      <c r="AQ367" s="59">
        <f t="shared" si="107"/>
        <v>3.04</v>
      </c>
      <c r="AR367" s="120">
        <v>3.03</v>
      </c>
      <c r="AS367" s="92">
        <v>3.33</v>
      </c>
      <c r="AT367" s="92">
        <v>3.27</v>
      </c>
      <c r="AU367" s="92">
        <v>3.17</v>
      </c>
      <c r="AV367" s="81">
        <f t="shared" si="108"/>
        <v>3.1999999999999997</v>
      </c>
      <c r="AW367" s="92">
        <v>2.95</v>
      </c>
      <c r="AX367" s="92">
        <v>2.76</v>
      </c>
      <c r="AY367" s="92">
        <v>2.81</v>
      </c>
      <c r="AZ367" s="92">
        <v>2.9</v>
      </c>
      <c r="BA367" s="92">
        <v>2.61</v>
      </c>
      <c r="BB367" s="81">
        <f t="shared" si="109"/>
        <v>2.806</v>
      </c>
      <c r="BC367" s="92">
        <v>2.93</v>
      </c>
      <c r="BD367" s="82">
        <v>3.51</v>
      </c>
      <c r="BE367" s="82">
        <v>3.08</v>
      </c>
      <c r="BF367" s="92">
        <v>2.85</v>
      </c>
      <c r="BG367" s="81">
        <f t="shared" si="110"/>
        <v>3.0924999999999998</v>
      </c>
      <c r="BH367" s="92">
        <v>2.75</v>
      </c>
      <c r="BI367" s="82"/>
      <c r="BJ367" s="82"/>
      <c r="BK367" s="92"/>
      <c r="BL367" s="81">
        <f t="shared" si="111"/>
        <v>2.75</v>
      </c>
      <c r="BM367" s="92"/>
      <c r="BN367" s="92"/>
      <c r="BO367" s="92"/>
      <c r="BP367" s="92"/>
      <c r="BQ367" s="92"/>
      <c r="BR367" s="81" t="e">
        <f t="shared" si="112"/>
        <v>#DIV/0!</v>
      </c>
    </row>
    <row r="368" spans="1:70" ht="12.75" customHeight="1" x14ac:dyDescent="0.25">
      <c r="A368" s="17" t="str">
        <f>VLOOKUP(F368,'Location List'!$A$2:$T$644,20,FALSE)</f>
        <v>Chris Kelly</v>
      </c>
      <c r="B368" s="17" t="str">
        <f>VLOOKUP(F368,'Location List'!$A$2:$T$644,19,FALSE)</f>
        <v>Mike Seymour</v>
      </c>
      <c r="C368" s="17" t="str">
        <f>VLOOKUP(F368,'Location List'!$A$2:$T$644,18,FALSE)</f>
        <v>Stephen Vanderslice</v>
      </c>
      <c r="D368" s="17" t="str">
        <f>VLOOKUP(F368,'Location List'!$A$2:$T$644,9,FALSE)</f>
        <v>DANIEL BESSEMER</v>
      </c>
      <c r="E368" s="43" t="str">
        <f>VLOOKUP(F368,'Location List'!$A$2:$T$644,2,FALSE)</f>
        <v>DOYLESTOWN</v>
      </c>
      <c r="F368" s="47">
        <v>762</v>
      </c>
      <c r="G368" s="91">
        <v>3.05</v>
      </c>
      <c r="H368" s="91">
        <v>3.1</v>
      </c>
      <c r="I368" s="91">
        <v>3.1</v>
      </c>
      <c r="J368" s="91">
        <v>3.07</v>
      </c>
      <c r="K368" s="51">
        <f t="shared" si="101"/>
        <v>3.08</v>
      </c>
      <c r="L368" s="91">
        <v>3.01</v>
      </c>
      <c r="M368" s="91">
        <v>3.06</v>
      </c>
      <c r="N368" s="91">
        <v>3.06</v>
      </c>
      <c r="O368" s="91">
        <v>3.12</v>
      </c>
      <c r="P368" s="51">
        <f t="shared" si="102"/>
        <v>3.0625</v>
      </c>
      <c r="Q368" s="91">
        <v>3.03</v>
      </c>
      <c r="R368" s="91">
        <v>3.1</v>
      </c>
      <c r="S368" s="91"/>
      <c r="T368" s="91">
        <v>3.12</v>
      </c>
      <c r="U368" s="91">
        <v>3.47</v>
      </c>
      <c r="V368" s="51">
        <f t="shared" si="103"/>
        <v>3.18</v>
      </c>
      <c r="W368" s="91">
        <v>3.1</v>
      </c>
      <c r="X368" s="91">
        <v>3.16</v>
      </c>
      <c r="Y368" s="91">
        <v>3.25</v>
      </c>
      <c r="Z368" s="91">
        <v>3.14</v>
      </c>
      <c r="AA368" s="59">
        <f t="shared" si="104"/>
        <v>3.1625000000000001</v>
      </c>
      <c r="AB368" s="91">
        <v>3.22</v>
      </c>
      <c r="AC368" s="91">
        <v>3.02</v>
      </c>
      <c r="AD368" s="91">
        <v>3.15</v>
      </c>
      <c r="AE368" s="82">
        <v>3.21</v>
      </c>
      <c r="AF368" s="59">
        <f t="shared" si="105"/>
        <v>3.1500000000000004</v>
      </c>
      <c r="AG368" s="91">
        <v>3.19</v>
      </c>
      <c r="AH368" s="91">
        <v>3.25</v>
      </c>
      <c r="AI368" s="91">
        <v>3.19</v>
      </c>
      <c r="AJ368" s="92">
        <v>3.19</v>
      </c>
      <c r="AK368" s="92">
        <v>3.16</v>
      </c>
      <c r="AL368" s="59">
        <f t="shared" si="106"/>
        <v>3.1974999999999998</v>
      </c>
      <c r="AM368" s="92">
        <v>3.34</v>
      </c>
      <c r="AN368" s="92">
        <v>3.26</v>
      </c>
      <c r="AO368" s="92">
        <v>3.24</v>
      </c>
      <c r="AP368" s="92">
        <v>3.28</v>
      </c>
      <c r="AQ368" s="59">
        <f t="shared" si="107"/>
        <v>3.28</v>
      </c>
      <c r="AR368" s="120">
        <v>3.19</v>
      </c>
      <c r="AS368" s="92">
        <v>3.27</v>
      </c>
      <c r="AT368" s="92">
        <v>3.12</v>
      </c>
      <c r="AU368" s="92">
        <v>3.29</v>
      </c>
      <c r="AV368" s="81">
        <f t="shared" si="108"/>
        <v>3.2175000000000002</v>
      </c>
      <c r="AW368" s="92">
        <v>3.22</v>
      </c>
      <c r="AX368" s="92">
        <v>3.24</v>
      </c>
      <c r="AY368" s="92">
        <v>3.15</v>
      </c>
      <c r="AZ368" s="92">
        <v>2.88</v>
      </c>
      <c r="BA368" s="92">
        <v>2.86</v>
      </c>
      <c r="BB368" s="81">
        <f t="shared" si="109"/>
        <v>3.0700000000000003</v>
      </c>
      <c r="BC368" s="92">
        <v>2.77</v>
      </c>
      <c r="BD368" s="82">
        <v>2.95</v>
      </c>
      <c r="BE368" s="82">
        <v>2.85</v>
      </c>
      <c r="BF368" s="92">
        <v>3.01</v>
      </c>
      <c r="BG368" s="81">
        <f t="shared" si="110"/>
        <v>2.895</v>
      </c>
      <c r="BH368" s="92">
        <v>2.85</v>
      </c>
      <c r="BI368" s="82"/>
      <c r="BJ368" s="82"/>
      <c r="BK368" s="92"/>
      <c r="BL368" s="81">
        <f t="shared" si="111"/>
        <v>2.85</v>
      </c>
      <c r="BM368" s="92"/>
      <c r="BN368" s="92"/>
      <c r="BO368" s="92"/>
      <c r="BP368" s="92"/>
      <c r="BQ368" s="92"/>
      <c r="BR368" s="81" t="e">
        <f t="shared" si="112"/>
        <v>#DIV/0!</v>
      </c>
    </row>
    <row r="369" spans="1:70" ht="12.75" customHeight="1" x14ac:dyDescent="0.25">
      <c r="A369" s="17" t="str">
        <f>VLOOKUP(F369,'Location List'!$A$2:$T$644,20,FALSE)</f>
        <v>Chris Kelly</v>
      </c>
      <c r="B369" s="17" t="str">
        <f>VLOOKUP(F369,'Location List'!$A$2:$T$644,19,FALSE)</f>
        <v>Mike Seymour</v>
      </c>
      <c r="C369" s="17" t="str">
        <f>VLOOKUP(F369,'Location List'!$A$2:$T$644,18,FALSE)</f>
        <v>Rick Reid</v>
      </c>
      <c r="D369" s="17" t="str">
        <f>VLOOKUP(F369,'Location List'!$A$2:$T$644,9,FALSE)</f>
        <v>DANIEL BESSEMER</v>
      </c>
      <c r="E369" s="43" t="str">
        <f>VLOOKUP(F369,'Location List'!$A$2:$T$644,2,FALSE)</f>
        <v>GREENSBURG</v>
      </c>
      <c r="F369" s="47">
        <v>763</v>
      </c>
      <c r="G369" s="91">
        <v>3.32</v>
      </c>
      <c r="H369" s="91">
        <v>3.34</v>
      </c>
      <c r="I369" s="91">
        <v>3.93</v>
      </c>
      <c r="J369" s="91">
        <v>3.39</v>
      </c>
      <c r="K369" s="51">
        <f t="shared" si="101"/>
        <v>3.4950000000000001</v>
      </c>
      <c r="L369" s="91">
        <v>3.1</v>
      </c>
      <c r="M369" s="91">
        <v>3.01</v>
      </c>
      <c r="N369" s="91">
        <v>3.24</v>
      </c>
      <c r="O369" s="91">
        <v>3.36</v>
      </c>
      <c r="P369" s="51">
        <f t="shared" si="102"/>
        <v>3.1774999999999998</v>
      </c>
      <c r="Q369" s="91">
        <v>2.93</v>
      </c>
      <c r="R369" s="91">
        <v>2.96</v>
      </c>
      <c r="S369" s="91"/>
      <c r="T369" s="91">
        <v>3.02</v>
      </c>
      <c r="U369" s="91">
        <v>3.01</v>
      </c>
      <c r="V369" s="51">
        <f t="shared" si="103"/>
        <v>2.98</v>
      </c>
      <c r="W369" s="91">
        <v>3.09</v>
      </c>
      <c r="X369" s="91">
        <v>3.07</v>
      </c>
      <c r="Y369" s="91">
        <v>3.19</v>
      </c>
      <c r="Z369" s="91">
        <v>3.26</v>
      </c>
      <c r="AA369" s="59">
        <f t="shared" si="104"/>
        <v>3.1524999999999999</v>
      </c>
      <c r="AB369" s="91">
        <v>3.24</v>
      </c>
      <c r="AC369" s="91">
        <v>3.23</v>
      </c>
      <c r="AD369" s="91">
        <v>3.15</v>
      </c>
      <c r="AE369" s="82">
        <v>3.3</v>
      </c>
      <c r="AF369" s="59">
        <f t="shared" si="105"/>
        <v>3.2300000000000004</v>
      </c>
      <c r="AG369" s="91">
        <v>3.2</v>
      </c>
      <c r="AH369" s="91">
        <v>3.13</v>
      </c>
      <c r="AI369" s="91">
        <v>3.34</v>
      </c>
      <c r="AJ369" s="92">
        <v>3.21</v>
      </c>
      <c r="AK369" s="92">
        <v>3.23</v>
      </c>
      <c r="AL369" s="59">
        <f t="shared" si="106"/>
        <v>3.2275</v>
      </c>
      <c r="AM369" s="92">
        <v>3.29</v>
      </c>
      <c r="AN369" s="92">
        <v>3.49</v>
      </c>
      <c r="AO369" s="92">
        <v>3.14</v>
      </c>
      <c r="AP369" s="92">
        <v>3.28</v>
      </c>
      <c r="AQ369" s="59">
        <f t="shared" si="107"/>
        <v>3.3</v>
      </c>
      <c r="AR369" s="120">
        <v>3.41</v>
      </c>
      <c r="AS369" s="92">
        <v>3.48</v>
      </c>
      <c r="AT369" s="92">
        <v>3.34</v>
      </c>
      <c r="AU369" s="92">
        <v>3.31</v>
      </c>
      <c r="AV369" s="81">
        <f t="shared" si="108"/>
        <v>3.3850000000000002</v>
      </c>
      <c r="AW369" s="92">
        <v>3.45</v>
      </c>
      <c r="AX369" s="92">
        <v>3.32</v>
      </c>
      <c r="AY369" s="92">
        <v>3.19</v>
      </c>
      <c r="AZ369" s="92">
        <v>3.15</v>
      </c>
      <c r="BA369" s="92">
        <v>2.96</v>
      </c>
      <c r="BB369" s="81">
        <f t="shared" si="109"/>
        <v>3.214</v>
      </c>
      <c r="BC369" s="92">
        <v>3.25</v>
      </c>
      <c r="BD369" s="82">
        <v>3.09</v>
      </c>
      <c r="BE369" s="82">
        <v>3.3</v>
      </c>
      <c r="BF369" s="92">
        <v>2.93</v>
      </c>
      <c r="BG369" s="81">
        <f t="shared" si="110"/>
        <v>3.1425000000000001</v>
      </c>
      <c r="BH369" s="92">
        <v>2.92</v>
      </c>
      <c r="BI369" s="82"/>
      <c r="BJ369" s="82"/>
      <c r="BK369" s="92"/>
      <c r="BL369" s="81">
        <f t="shared" si="111"/>
        <v>2.92</v>
      </c>
      <c r="BM369" s="92"/>
      <c r="BN369" s="92"/>
      <c r="BO369" s="92"/>
      <c r="BP369" s="92"/>
      <c r="BQ369" s="92"/>
      <c r="BR369" s="81" t="e">
        <f t="shared" si="112"/>
        <v>#DIV/0!</v>
      </c>
    </row>
    <row r="370" spans="1:70" ht="12.75" customHeight="1" x14ac:dyDescent="0.25">
      <c r="A370" s="17" t="str">
        <f>VLOOKUP(F370,'Location List'!$A$2:$T$644,20,FALSE)</f>
        <v>Tim Kerum</v>
      </c>
      <c r="B370" s="17" t="str">
        <f>VLOOKUP(F370,'Location List'!$A$2:$T$644,19,FALSE)</f>
        <v>Mike Seymour</v>
      </c>
      <c r="C370" s="17" t="str">
        <f>VLOOKUP(F370,'Location List'!$A$2:$T$644,18,FALSE)</f>
        <v/>
      </c>
      <c r="D370" s="17" t="str">
        <f>VLOOKUP(F370,'Location List'!$A$2:$T$644,9,FALSE)</f>
        <v>PATTY CEDILLO</v>
      </c>
      <c r="E370" s="43" t="str">
        <f>VLOOKUP(F370,'Location List'!$A$2:$T$644,2,FALSE)</f>
        <v>LEMON GROVE</v>
      </c>
      <c r="F370" s="47">
        <v>765</v>
      </c>
      <c r="G370" s="91">
        <v>3.02</v>
      </c>
      <c r="H370" s="91">
        <v>3.16</v>
      </c>
      <c r="I370" s="91">
        <v>2.94</v>
      </c>
      <c r="J370" s="91">
        <v>2.81</v>
      </c>
      <c r="K370" s="51">
        <f t="shared" si="101"/>
        <v>2.9824999999999999</v>
      </c>
      <c r="L370" s="91">
        <v>2.92</v>
      </c>
      <c r="M370" s="91">
        <v>3.17</v>
      </c>
      <c r="N370" s="91">
        <v>2.82</v>
      </c>
      <c r="O370" s="91">
        <v>2.97</v>
      </c>
      <c r="P370" s="51">
        <f t="shared" si="102"/>
        <v>2.97</v>
      </c>
      <c r="Q370" s="91">
        <v>2.87</v>
      </c>
      <c r="R370" s="91">
        <v>2.86</v>
      </c>
      <c r="S370" s="91"/>
      <c r="T370" s="91">
        <v>3.6</v>
      </c>
      <c r="U370" s="91">
        <v>3.04</v>
      </c>
      <c r="V370" s="51">
        <f t="shared" si="103"/>
        <v>3.0925000000000002</v>
      </c>
      <c r="W370" s="91">
        <v>3.1</v>
      </c>
      <c r="X370" s="91">
        <v>3.14</v>
      </c>
      <c r="Y370" s="91">
        <v>2.9</v>
      </c>
      <c r="Z370" s="91">
        <v>2.91</v>
      </c>
      <c r="AA370" s="59">
        <f t="shared" si="104"/>
        <v>3.0125000000000002</v>
      </c>
      <c r="AB370" s="91">
        <v>3.02</v>
      </c>
      <c r="AC370" s="91">
        <v>3.32</v>
      </c>
      <c r="AD370" s="91">
        <v>3.35</v>
      </c>
      <c r="AE370" s="82">
        <v>3.21</v>
      </c>
      <c r="AF370" s="59">
        <f t="shared" si="105"/>
        <v>3.2249999999999996</v>
      </c>
      <c r="AG370" s="91">
        <v>3.39</v>
      </c>
      <c r="AH370" s="91">
        <v>3.06</v>
      </c>
      <c r="AI370" s="91">
        <v>2.85</v>
      </c>
      <c r="AJ370" s="92">
        <v>2.94</v>
      </c>
      <c r="AK370" s="92">
        <v>3.3</v>
      </c>
      <c r="AL370" s="59">
        <f t="shared" si="106"/>
        <v>3.0374999999999996</v>
      </c>
      <c r="AM370" s="92">
        <v>3.56</v>
      </c>
      <c r="AN370" s="92">
        <v>3.03</v>
      </c>
      <c r="AO370" s="92">
        <v>2.96</v>
      </c>
      <c r="AP370" s="92">
        <v>2.93</v>
      </c>
      <c r="AQ370" s="59">
        <f t="shared" si="107"/>
        <v>3.12</v>
      </c>
      <c r="AR370" s="120">
        <v>3</v>
      </c>
      <c r="AS370" s="92">
        <v>2.83</v>
      </c>
      <c r="AT370" s="92">
        <v>2.99</v>
      </c>
      <c r="AU370" s="92">
        <v>2.85</v>
      </c>
      <c r="AV370" s="81">
        <f t="shared" si="108"/>
        <v>2.9175</v>
      </c>
      <c r="AW370" s="92">
        <v>2.86</v>
      </c>
      <c r="AX370" s="92">
        <v>2.74</v>
      </c>
      <c r="AY370" s="92">
        <v>2.77</v>
      </c>
      <c r="AZ370" s="92">
        <v>2.93</v>
      </c>
      <c r="BA370" s="92">
        <v>3.66</v>
      </c>
      <c r="BB370" s="81">
        <f t="shared" si="109"/>
        <v>2.992</v>
      </c>
      <c r="BC370" s="92">
        <v>2.89</v>
      </c>
      <c r="BD370" s="82">
        <v>2.91</v>
      </c>
      <c r="BE370" s="82">
        <v>2.92</v>
      </c>
      <c r="BF370" s="92">
        <v>2.83</v>
      </c>
      <c r="BG370" s="81">
        <f t="shared" si="110"/>
        <v>2.8875000000000002</v>
      </c>
      <c r="BH370" s="92">
        <v>3.13</v>
      </c>
      <c r="BI370" s="82"/>
      <c r="BJ370" s="82"/>
      <c r="BK370" s="92"/>
      <c r="BL370" s="81">
        <f t="shared" si="111"/>
        <v>3.13</v>
      </c>
      <c r="BM370" s="92"/>
      <c r="BN370" s="92"/>
      <c r="BO370" s="92"/>
      <c r="BP370" s="92"/>
      <c r="BQ370" s="92"/>
      <c r="BR370" s="81" t="e">
        <f t="shared" si="112"/>
        <v>#DIV/0!</v>
      </c>
    </row>
    <row r="371" spans="1:70" ht="12.75" customHeight="1" x14ac:dyDescent="0.25">
      <c r="A371" s="17" t="str">
        <f>VLOOKUP(F371,'Location List'!$A$2:$T$644,20,FALSE)</f>
        <v>Bill Eich</v>
      </c>
      <c r="B371" s="17" t="str">
        <f>VLOOKUP(F371,'Location List'!$A$2:$T$644,19,FALSE)</f>
        <v>Mike Seymour</v>
      </c>
      <c r="C371" s="17" t="str">
        <f>VLOOKUP(F371,'Location List'!$A$2:$T$644,18,FALSE)</f>
        <v>Richard Boykin</v>
      </c>
      <c r="D371" s="17" t="str">
        <f>VLOOKUP(F371,'Location List'!$A$2:$T$644,9,FALSE)</f>
        <v>BRIAN PITRE</v>
      </c>
      <c r="E371" s="43" t="str">
        <f>VLOOKUP(F371,'Location List'!$A$2:$T$644,2,FALSE)</f>
        <v>BATON ROUGE</v>
      </c>
      <c r="F371" s="47">
        <v>767</v>
      </c>
      <c r="G371" s="91">
        <v>2.91</v>
      </c>
      <c r="H371" s="91">
        <v>2.98</v>
      </c>
      <c r="I371" s="91">
        <v>3.75</v>
      </c>
      <c r="J371" s="91">
        <v>3.17</v>
      </c>
      <c r="K371" s="51">
        <f t="shared" si="101"/>
        <v>3.2025000000000001</v>
      </c>
      <c r="L371" s="91">
        <v>3.13</v>
      </c>
      <c r="M371" s="91">
        <v>3</v>
      </c>
      <c r="N371" s="91">
        <v>3.28</v>
      </c>
      <c r="O371" s="91">
        <v>3.65</v>
      </c>
      <c r="P371" s="51">
        <f t="shared" si="102"/>
        <v>3.2650000000000001</v>
      </c>
      <c r="Q371" s="91">
        <v>3.37</v>
      </c>
      <c r="R371" s="91">
        <v>3.2</v>
      </c>
      <c r="S371" s="91"/>
      <c r="T371" s="91">
        <v>3.02</v>
      </c>
      <c r="U371" s="91">
        <v>3.55</v>
      </c>
      <c r="V371" s="51">
        <f t="shared" si="103"/>
        <v>3.2850000000000001</v>
      </c>
      <c r="W371" s="91">
        <v>3.38</v>
      </c>
      <c r="X371" s="91">
        <v>3.38</v>
      </c>
      <c r="Y371" s="91">
        <v>2.9</v>
      </c>
      <c r="Z371" s="91">
        <v>3.45</v>
      </c>
      <c r="AA371" s="59">
        <f t="shared" si="104"/>
        <v>3.2774999999999999</v>
      </c>
      <c r="AB371" s="91">
        <v>3.14</v>
      </c>
      <c r="AC371" s="91">
        <v>3.02</v>
      </c>
      <c r="AD371" s="91">
        <v>3.05</v>
      </c>
      <c r="AE371" s="82">
        <v>3.51</v>
      </c>
      <c r="AF371" s="59">
        <f t="shared" si="105"/>
        <v>3.18</v>
      </c>
      <c r="AG371" s="91">
        <v>3.01</v>
      </c>
      <c r="AH371" s="91">
        <v>3.03</v>
      </c>
      <c r="AI371" s="91">
        <v>3.15</v>
      </c>
      <c r="AJ371" s="92">
        <v>2.85</v>
      </c>
      <c r="AK371" s="92">
        <v>3.11</v>
      </c>
      <c r="AL371" s="59">
        <f t="shared" si="106"/>
        <v>3.0349999999999997</v>
      </c>
      <c r="AM371" s="92">
        <v>3.15</v>
      </c>
      <c r="AN371" s="92">
        <v>3.11</v>
      </c>
      <c r="AO371" s="92">
        <v>3.16</v>
      </c>
      <c r="AP371" s="92">
        <v>3.53</v>
      </c>
      <c r="AQ371" s="59">
        <f t="shared" si="107"/>
        <v>3.2374999999999998</v>
      </c>
      <c r="AR371" s="120">
        <v>3.03</v>
      </c>
      <c r="AS371" s="92">
        <v>3.16</v>
      </c>
      <c r="AT371" s="92">
        <v>3.07</v>
      </c>
      <c r="AU371" s="92">
        <v>3.17</v>
      </c>
      <c r="AV371" s="81">
        <f t="shared" si="108"/>
        <v>3.1074999999999999</v>
      </c>
      <c r="AW371" s="92">
        <v>3.04</v>
      </c>
      <c r="AX371" s="92">
        <v>3.76</v>
      </c>
      <c r="AY371" s="92">
        <v>3.91</v>
      </c>
      <c r="AZ371" s="92">
        <v>3.6</v>
      </c>
      <c r="BA371" s="92">
        <v>3.08</v>
      </c>
      <c r="BB371" s="81">
        <f t="shared" si="109"/>
        <v>3.4780000000000002</v>
      </c>
      <c r="BC371" s="92">
        <v>3.14</v>
      </c>
      <c r="BD371" s="82">
        <v>3</v>
      </c>
      <c r="BE371" s="82">
        <v>3.11</v>
      </c>
      <c r="BF371" s="92">
        <v>3.26</v>
      </c>
      <c r="BG371" s="81">
        <f t="shared" si="110"/>
        <v>3.1274999999999999</v>
      </c>
      <c r="BH371" s="92">
        <v>2.92</v>
      </c>
      <c r="BI371" s="82"/>
      <c r="BJ371" s="82"/>
      <c r="BK371" s="92"/>
      <c r="BL371" s="81">
        <f t="shared" si="111"/>
        <v>2.92</v>
      </c>
      <c r="BM371" s="92"/>
      <c r="BN371" s="92"/>
      <c r="BO371" s="92"/>
      <c r="BP371" s="92"/>
      <c r="BQ371" s="92"/>
      <c r="BR371" s="81" t="e">
        <f t="shared" si="112"/>
        <v>#DIV/0!</v>
      </c>
    </row>
    <row r="372" spans="1:70" ht="12.75" customHeight="1" x14ac:dyDescent="0.25">
      <c r="A372" s="17" t="str">
        <f>VLOOKUP(F372,'Location List'!$A$2:$T$644,20,FALSE)</f>
        <v>Tim Kerum</v>
      </c>
      <c r="B372" s="17" t="str">
        <f>VLOOKUP(F372,'Location List'!$A$2:$T$644,19,FALSE)</f>
        <v>Mike Seymour</v>
      </c>
      <c r="C372" s="17" t="str">
        <f>VLOOKUP(F372,'Location List'!$A$2:$T$644,18,FALSE)</f>
        <v>Austin Manzo</v>
      </c>
      <c r="D372" s="17" t="str">
        <f>VLOOKUP(F372,'Location List'!$A$2:$T$644,9,FALSE)</f>
        <v>YURI PENA</v>
      </c>
      <c r="E372" s="43" t="str">
        <f>VLOOKUP(F372,'Location List'!$A$2:$T$644,2,FALSE)</f>
        <v>PINOLE</v>
      </c>
      <c r="F372" s="47">
        <v>768</v>
      </c>
      <c r="G372" s="91">
        <v>2.93</v>
      </c>
      <c r="H372" s="91">
        <v>3.08</v>
      </c>
      <c r="I372" s="91">
        <v>3.14</v>
      </c>
      <c r="J372" s="91">
        <v>2.9</v>
      </c>
      <c r="K372" s="51">
        <f t="shared" si="101"/>
        <v>3.0125000000000002</v>
      </c>
      <c r="L372" s="91">
        <v>2.97</v>
      </c>
      <c r="M372" s="91">
        <v>3.56</v>
      </c>
      <c r="N372" s="91">
        <v>3.02</v>
      </c>
      <c r="O372" s="91">
        <v>3.13</v>
      </c>
      <c r="P372" s="51">
        <f t="shared" si="102"/>
        <v>3.17</v>
      </c>
      <c r="Q372" s="91">
        <v>2.93</v>
      </c>
      <c r="R372" s="91">
        <v>2.89</v>
      </c>
      <c r="S372" s="91"/>
      <c r="T372" s="91">
        <v>2.92</v>
      </c>
      <c r="U372" s="91">
        <v>2.97</v>
      </c>
      <c r="V372" s="51">
        <f t="shared" si="103"/>
        <v>2.9275000000000002</v>
      </c>
      <c r="W372" s="91">
        <v>2.92</v>
      </c>
      <c r="X372" s="91">
        <v>3.17</v>
      </c>
      <c r="Y372" s="91">
        <v>2.91</v>
      </c>
      <c r="Z372" s="91">
        <v>2.92</v>
      </c>
      <c r="AA372" s="59">
        <f t="shared" si="104"/>
        <v>2.98</v>
      </c>
      <c r="AB372" s="91">
        <v>3.16</v>
      </c>
      <c r="AC372" s="91">
        <v>3.27</v>
      </c>
      <c r="AD372" s="91">
        <v>3.43</v>
      </c>
      <c r="AE372" s="82">
        <v>2.99</v>
      </c>
      <c r="AF372" s="59">
        <f t="shared" si="105"/>
        <v>3.2124999999999999</v>
      </c>
      <c r="AG372" s="91">
        <v>3.01</v>
      </c>
      <c r="AH372" s="91">
        <v>2.81</v>
      </c>
      <c r="AI372" s="91">
        <v>2.99</v>
      </c>
      <c r="AJ372" s="92">
        <v>2.87</v>
      </c>
      <c r="AK372" s="92">
        <v>2.83</v>
      </c>
      <c r="AL372" s="59">
        <f t="shared" si="106"/>
        <v>2.8750000000000004</v>
      </c>
      <c r="AM372" s="92">
        <v>2.98</v>
      </c>
      <c r="AN372" s="92">
        <v>3.14</v>
      </c>
      <c r="AO372" s="92">
        <v>3.17</v>
      </c>
      <c r="AP372" s="92">
        <v>3.09</v>
      </c>
      <c r="AQ372" s="59">
        <f t="shared" si="107"/>
        <v>3.0949999999999998</v>
      </c>
      <c r="AR372" s="120">
        <v>3.15</v>
      </c>
      <c r="AS372" s="92">
        <v>3.13</v>
      </c>
      <c r="AT372" s="92">
        <v>3.03</v>
      </c>
      <c r="AU372" s="92">
        <v>3.15</v>
      </c>
      <c r="AV372" s="81">
        <f t="shared" si="108"/>
        <v>3.1149999999999998</v>
      </c>
      <c r="AW372" s="92">
        <v>3.39</v>
      </c>
      <c r="AX372" s="92">
        <v>3.34</v>
      </c>
      <c r="AY372" s="92">
        <v>3.37</v>
      </c>
      <c r="AZ372" s="92">
        <v>3.08</v>
      </c>
      <c r="BA372" s="92">
        <v>3.25</v>
      </c>
      <c r="BB372" s="81">
        <f t="shared" si="109"/>
        <v>3.286</v>
      </c>
      <c r="BC372" s="92">
        <v>3.27</v>
      </c>
      <c r="BD372" s="82">
        <v>3.33</v>
      </c>
      <c r="BE372" s="82">
        <v>2.97</v>
      </c>
      <c r="BF372" s="92">
        <v>3.29</v>
      </c>
      <c r="BG372" s="81">
        <f t="shared" si="110"/>
        <v>3.2149999999999999</v>
      </c>
      <c r="BH372" s="92">
        <v>2.9</v>
      </c>
      <c r="BI372" s="82"/>
      <c r="BJ372" s="82"/>
      <c r="BK372" s="92"/>
      <c r="BL372" s="81">
        <f t="shared" si="111"/>
        <v>2.9</v>
      </c>
      <c r="BM372" s="92"/>
      <c r="BN372" s="92"/>
      <c r="BO372" s="92"/>
      <c r="BP372" s="92"/>
      <c r="BQ372" s="92"/>
      <c r="BR372" s="81" t="e">
        <f t="shared" si="112"/>
        <v>#DIV/0!</v>
      </c>
    </row>
    <row r="373" spans="1:70" ht="12.75" customHeight="1" x14ac:dyDescent="0.25">
      <c r="A373" s="17" t="str">
        <f>VLOOKUP(F373,'Location List'!$A$2:$T$644,20,FALSE)</f>
        <v>Chris Kelly</v>
      </c>
      <c r="B373" s="17" t="str">
        <f>VLOOKUP(F373,'Location List'!$A$2:$T$644,19,FALSE)</f>
        <v>Mike Seymour</v>
      </c>
      <c r="C373" s="17" t="str">
        <f>VLOOKUP(F373,'Location List'!$A$2:$T$644,18,FALSE)</f>
        <v>Scott Whitsel</v>
      </c>
      <c r="D373" s="17" t="str">
        <f>VLOOKUP(F373,'Location List'!$A$2:$T$644,9,FALSE)</f>
        <v>MICHAEL SVOBODA</v>
      </c>
      <c r="E373" s="43" t="str">
        <f>VLOOKUP(F373,'Location List'!$A$2:$T$644,2,FALSE)</f>
        <v>FREDERICK</v>
      </c>
      <c r="F373" s="47">
        <v>770</v>
      </c>
      <c r="G373" s="91">
        <v>3.06</v>
      </c>
      <c r="H373" s="91">
        <v>3.13</v>
      </c>
      <c r="I373" s="91">
        <v>3.06</v>
      </c>
      <c r="J373" s="91">
        <v>2.83</v>
      </c>
      <c r="K373" s="51">
        <f t="shared" si="101"/>
        <v>3.02</v>
      </c>
      <c r="L373" s="91">
        <v>2.95</v>
      </c>
      <c r="M373" s="91">
        <v>2.99</v>
      </c>
      <c r="N373" s="91">
        <v>3.09</v>
      </c>
      <c r="O373" s="91">
        <v>3.08</v>
      </c>
      <c r="P373" s="51">
        <f t="shared" si="102"/>
        <v>3.0275000000000003</v>
      </c>
      <c r="Q373" s="91">
        <v>2.91</v>
      </c>
      <c r="R373" s="91">
        <v>2.86</v>
      </c>
      <c r="S373" s="91"/>
      <c r="T373" s="91">
        <v>2.87</v>
      </c>
      <c r="U373" s="91">
        <v>2.89</v>
      </c>
      <c r="V373" s="51">
        <f t="shared" si="103"/>
        <v>2.8825000000000003</v>
      </c>
      <c r="W373" s="91">
        <v>3</v>
      </c>
      <c r="X373" s="91">
        <v>2.9</v>
      </c>
      <c r="Y373" s="91">
        <v>2.99</v>
      </c>
      <c r="Z373" s="91">
        <v>2.91</v>
      </c>
      <c r="AA373" s="59">
        <f t="shared" si="104"/>
        <v>2.95</v>
      </c>
      <c r="AB373" s="91">
        <v>3.08</v>
      </c>
      <c r="AC373" s="91">
        <v>2.97</v>
      </c>
      <c r="AD373" s="91">
        <v>3.12</v>
      </c>
      <c r="AE373" s="82">
        <v>3.01</v>
      </c>
      <c r="AF373" s="59">
        <f t="shared" si="105"/>
        <v>3.0450000000000004</v>
      </c>
      <c r="AG373" s="91">
        <v>3.09</v>
      </c>
      <c r="AH373" s="91">
        <v>3.02</v>
      </c>
      <c r="AI373" s="91">
        <v>3.01</v>
      </c>
      <c r="AJ373" s="92">
        <v>3.1</v>
      </c>
      <c r="AK373" s="92">
        <v>3.03</v>
      </c>
      <c r="AL373" s="59">
        <f t="shared" si="106"/>
        <v>3.0399999999999996</v>
      </c>
      <c r="AM373" s="92">
        <v>3.09</v>
      </c>
      <c r="AN373" s="92">
        <v>3.03</v>
      </c>
      <c r="AO373" s="92">
        <v>3.15</v>
      </c>
      <c r="AP373" s="92">
        <v>2.98</v>
      </c>
      <c r="AQ373" s="59">
        <f t="shared" si="107"/>
        <v>3.0625</v>
      </c>
      <c r="AR373" s="120">
        <v>3.08</v>
      </c>
      <c r="AS373" s="92">
        <v>3.16</v>
      </c>
      <c r="AT373" s="92">
        <v>3.03</v>
      </c>
      <c r="AU373" s="92">
        <v>3.03</v>
      </c>
      <c r="AV373" s="81">
        <f t="shared" si="108"/>
        <v>3.0749999999999997</v>
      </c>
      <c r="AW373" s="92">
        <v>3.14</v>
      </c>
      <c r="AX373" s="92">
        <v>2.9</v>
      </c>
      <c r="AY373" s="92">
        <v>3</v>
      </c>
      <c r="AZ373" s="92">
        <v>2.88</v>
      </c>
      <c r="BA373" s="92">
        <v>2.85</v>
      </c>
      <c r="BB373" s="81">
        <f t="shared" si="109"/>
        <v>2.9539999999999997</v>
      </c>
      <c r="BC373" s="92">
        <v>3.15</v>
      </c>
      <c r="BD373" s="82">
        <v>3.11</v>
      </c>
      <c r="BE373" s="82">
        <v>2.86</v>
      </c>
      <c r="BF373" s="92">
        <v>2.84</v>
      </c>
      <c r="BG373" s="81">
        <f t="shared" si="110"/>
        <v>2.9899999999999998</v>
      </c>
      <c r="BH373" s="92">
        <v>2.82</v>
      </c>
      <c r="BI373" s="82"/>
      <c r="BJ373" s="82"/>
      <c r="BK373" s="92"/>
      <c r="BL373" s="81">
        <f t="shared" si="111"/>
        <v>2.82</v>
      </c>
      <c r="BM373" s="92"/>
      <c r="BN373" s="92"/>
      <c r="BO373" s="92"/>
      <c r="BP373" s="92"/>
      <c r="BQ373" s="92"/>
      <c r="BR373" s="81" t="e">
        <f t="shared" si="112"/>
        <v>#DIV/0!</v>
      </c>
    </row>
    <row r="374" spans="1:70" ht="12.75" customHeight="1" x14ac:dyDescent="0.25">
      <c r="A374" s="17" t="str">
        <f>VLOOKUP(F374,'Location List'!$A$2:$T$644,20,FALSE)</f>
        <v>Chris Kelly</v>
      </c>
      <c r="B374" s="17" t="str">
        <f>VLOOKUP(F374,'Location List'!$A$2:$T$644,19,FALSE)</f>
        <v>Mike Seymour</v>
      </c>
      <c r="C374" s="17" t="str">
        <f>VLOOKUP(F374,'Location List'!$A$2:$T$644,18,FALSE)</f>
        <v>Scott Whitsel</v>
      </c>
      <c r="D374" s="17" t="str">
        <f>VLOOKUP(F374,'Location List'!$A$2:$T$644,9,FALSE)</f>
        <v>MICHAEL SVOBODA</v>
      </c>
      <c r="E374" s="43" t="str">
        <f>VLOOKUP(F374,'Location List'!$A$2:$T$644,2,FALSE)</f>
        <v>SALISBURY</v>
      </c>
      <c r="F374" s="47">
        <v>771</v>
      </c>
      <c r="G374" s="91">
        <v>2.95</v>
      </c>
      <c r="H374" s="91">
        <v>3.21</v>
      </c>
      <c r="I374" s="91">
        <v>3.16</v>
      </c>
      <c r="J374" s="91">
        <v>2.87</v>
      </c>
      <c r="K374" s="51">
        <f t="shared" si="101"/>
        <v>3.0475000000000003</v>
      </c>
      <c r="L374" s="91">
        <v>2.95</v>
      </c>
      <c r="M374" s="91">
        <v>3.24</v>
      </c>
      <c r="N374" s="91">
        <v>3.12</v>
      </c>
      <c r="O374" s="91">
        <v>2.86</v>
      </c>
      <c r="P374" s="51">
        <f t="shared" si="102"/>
        <v>3.0425</v>
      </c>
      <c r="Q374" s="91">
        <v>3.12</v>
      </c>
      <c r="R374" s="91">
        <v>2.92</v>
      </c>
      <c r="S374" s="91"/>
      <c r="T374" s="91">
        <v>3.05</v>
      </c>
      <c r="U374" s="91">
        <v>2.91</v>
      </c>
      <c r="V374" s="51">
        <f t="shared" si="103"/>
        <v>3</v>
      </c>
      <c r="W374" s="91">
        <v>2.97</v>
      </c>
      <c r="X374" s="91">
        <v>3.18</v>
      </c>
      <c r="Y374" s="91">
        <v>3.21</v>
      </c>
      <c r="Z374" s="91">
        <v>3.24</v>
      </c>
      <c r="AA374" s="59">
        <f t="shared" si="104"/>
        <v>3.15</v>
      </c>
      <c r="AB374" s="91">
        <v>3.16</v>
      </c>
      <c r="AC374" s="91">
        <v>3.38</v>
      </c>
      <c r="AD374" s="91">
        <v>3.3</v>
      </c>
      <c r="AE374" s="82">
        <v>2.97</v>
      </c>
      <c r="AF374" s="59">
        <f t="shared" si="105"/>
        <v>3.2025000000000001</v>
      </c>
      <c r="AG374" s="91">
        <v>3.04</v>
      </c>
      <c r="AH374" s="91">
        <v>3.23</v>
      </c>
      <c r="AI374" s="91">
        <v>3.29</v>
      </c>
      <c r="AJ374" s="92">
        <v>3.3</v>
      </c>
      <c r="AK374" s="92">
        <v>4.3099999999999996</v>
      </c>
      <c r="AL374" s="59">
        <f t="shared" si="106"/>
        <v>3.5324999999999998</v>
      </c>
      <c r="AM374" s="92">
        <v>3.36</v>
      </c>
      <c r="AN374" s="92">
        <v>3.23</v>
      </c>
      <c r="AO374" s="92">
        <v>3.44</v>
      </c>
      <c r="AP374" s="92">
        <v>3.29</v>
      </c>
      <c r="AQ374" s="59">
        <f t="shared" si="107"/>
        <v>3.33</v>
      </c>
      <c r="AR374" s="120">
        <v>3.28</v>
      </c>
      <c r="AS374" s="92">
        <v>3.18</v>
      </c>
      <c r="AT374" s="92">
        <v>3.19</v>
      </c>
      <c r="AU374" s="92">
        <v>3.1</v>
      </c>
      <c r="AV374" s="81">
        <f t="shared" si="108"/>
        <v>3.1875</v>
      </c>
      <c r="AW374" s="92">
        <v>3.16</v>
      </c>
      <c r="AX374" s="92">
        <v>3.08</v>
      </c>
      <c r="AY374" s="92">
        <v>3</v>
      </c>
      <c r="AZ374" s="92">
        <v>2.86</v>
      </c>
      <c r="BA374" s="92">
        <v>3.08</v>
      </c>
      <c r="BB374" s="81">
        <f t="shared" si="109"/>
        <v>3.036</v>
      </c>
      <c r="BC374" s="92">
        <v>3.07</v>
      </c>
      <c r="BD374" s="82">
        <v>3.11</v>
      </c>
      <c r="BE374" s="82">
        <v>3.23</v>
      </c>
      <c r="BF374" s="92">
        <v>3.03</v>
      </c>
      <c r="BG374" s="81">
        <f t="shared" si="110"/>
        <v>3.11</v>
      </c>
      <c r="BH374" s="92">
        <v>3.02</v>
      </c>
      <c r="BI374" s="82"/>
      <c r="BJ374" s="82"/>
      <c r="BK374" s="92"/>
      <c r="BL374" s="81">
        <f t="shared" si="111"/>
        <v>3.02</v>
      </c>
      <c r="BM374" s="92"/>
      <c r="BN374" s="92"/>
      <c r="BO374" s="92"/>
      <c r="BP374" s="92"/>
      <c r="BQ374" s="92"/>
      <c r="BR374" s="81" t="e">
        <f t="shared" si="112"/>
        <v>#DIV/0!</v>
      </c>
    </row>
    <row r="375" spans="1:70" ht="12.75" customHeight="1" x14ac:dyDescent="0.25">
      <c r="A375" s="17" t="str">
        <f>VLOOKUP(F375,'Location List'!$A$2:$T$644,20,FALSE)</f>
        <v>Chris Kelly</v>
      </c>
      <c r="B375" s="17" t="str">
        <f>VLOOKUP(F375,'Location List'!$A$2:$T$644,19,FALSE)</f>
        <v>Mike Seymour</v>
      </c>
      <c r="C375" s="17" t="str">
        <f>VLOOKUP(F375,'Location List'!$A$2:$T$644,18,FALSE)</f>
        <v>Scott Whitsel</v>
      </c>
      <c r="D375" s="17" t="str">
        <f>VLOOKUP(F375,'Location List'!$A$2:$T$644,9,FALSE)</f>
        <v>MICHAEL SVOBODA</v>
      </c>
      <c r="E375" s="43" t="str">
        <f>VLOOKUP(F375,'Location List'!$A$2:$T$644,2,FALSE)</f>
        <v>TAKOMA PARK</v>
      </c>
      <c r="F375" s="47">
        <v>774</v>
      </c>
      <c r="G375" s="91">
        <v>2.81</v>
      </c>
      <c r="H375" s="91">
        <v>3.03</v>
      </c>
      <c r="I375" s="91">
        <v>3.32</v>
      </c>
      <c r="J375" s="91">
        <v>3.1</v>
      </c>
      <c r="K375" s="51">
        <f t="shared" si="101"/>
        <v>3.0649999999999999</v>
      </c>
      <c r="L375" s="91">
        <v>2.97</v>
      </c>
      <c r="M375" s="91">
        <v>2.84</v>
      </c>
      <c r="N375" s="91">
        <v>2.85</v>
      </c>
      <c r="O375" s="91">
        <v>3.07</v>
      </c>
      <c r="P375" s="51">
        <f t="shared" si="102"/>
        <v>2.9325000000000001</v>
      </c>
      <c r="Q375" s="91">
        <v>3.04</v>
      </c>
      <c r="R375" s="91">
        <v>2.97</v>
      </c>
      <c r="S375" s="91"/>
      <c r="T375" s="91">
        <v>2.88</v>
      </c>
      <c r="U375" s="91">
        <v>3.19</v>
      </c>
      <c r="V375" s="51">
        <f t="shared" si="103"/>
        <v>3.02</v>
      </c>
      <c r="W375" s="91">
        <v>3.42</v>
      </c>
      <c r="X375" s="91">
        <v>2.93</v>
      </c>
      <c r="Y375" s="91">
        <v>3.16</v>
      </c>
      <c r="Z375" s="91">
        <v>2.96</v>
      </c>
      <c r="AA375" s="59">
        <f t="shared" si="104"/>
        <v>3.1174999999999997</v>
      </c>
      <c r="AB375" s="91">
        <v>3.01</v>
      </c>
      <c r="AC375" s="91">
        <v>2.95</v>
      </c>
      <c r="AD375" s="91">
        <v>2.94</v>
      </c>
      <c r="AE375" s="82">
        <v>3.42</v>
      </c>
      <c r="AF375" s="59">
        <f t="shared" si="105"/>
        <v>3.08</v>
      </c>
      <c r="AG375" s="91">
        <v>2.92</v>
      </c>
      <c r="AH375" s="91">
        <v>2.9</v>
      </c>
      <c r="AI375" s="91">
        <v>2.88</v>
      </c>
      <c r="AJ375" s="92">
        <v>3.3</v>
      </c>
      <c r="AK375" s="92">
        <v>4.75</v>
      </c>
      <c r="AL375" s="59">
        <f t="shared" si="106"/>
        <v>3.4574999999999996</v>
      </c>
      <c r="AM375" s="92">
        <v>3.44</v>
      </c>
      <c r="AN375" s="92">
        <v>3.48</v>
      </c>
      <c r="AO375" s="92">
        <v>3.38</v>
      </c>
      <c r="AP375" s="92">
        <v>3.21</v>
      </c>
      <c r="AQ375" s="59">
        <f t="shared" si="107"/>
        <v>3.3775000000000004</v>
      </c>
      <c r="AR375" s="120">
        <v>2.96</v>
      </c>
      <c r="AS375" s="92">
        <v>2.93</v>
      </c>
      <c r="AT375" s="92">
        <v>3.21</v>
      </c>
      <c r="AU375" s="92">
        <v>3.21</v>
      </c>
      <c r="AV375" s="81">
        <f t="shared" si="108"/>
        <v>3.0775000000000006</v>
      </c>
      <c r="AW375" s="92">
        <v>3.41</v>
      </c>
      <c r="AX375" s="92">
        <v>3.61</v>
      </c>
      <c r="AY375" s="92">
        <v>3.65</v>
      </c>
      <c r="AZ375" s="92">
        <v>3.05</v>
      </c>
      <c r="BA375" s="92">
        <v>3.75</v>
      </c>
      <c r="BB375" s="81">
        <f t="shared" si="109"/>
        <v>3.4939999999999998</v>
      </c>
      <c r="BC375" s="92">
        <v>3.13</v>
      </c>
      <c r="BD375" s="82">
        <v>3.66</v>
      </c>
      <c r="BE375" s="82">
        <v>3.4</v>
      </c>
      <c r="BF375" s="92">
        <v>3.54</v>
      </c>
      <c r="BG375" s="81">
        <f t="shared" si="110"/>
        <v>3.4325000000000001</v>
      </c>
      <c r="BH375" s="92">
        <v>3.7</v>
      </c>
      <c r="BI375" s="82"/>
      <c r="BJ375" s="82"/>
      <c r="BK375" s="92"/>
      <c r="BL375" s="81">
        <f t="shared" si="111"/>
        <v>3.7</v>
      </c>
      <c r="BM375" s="92"/>
      <c r="BN375" s="92"/>
      <c r="BO375" s="92"/>
      <c r="BP375" s="92"/>
      <c r="BQ375" s="92"/>
      <c r="BR375" s="81" t="e">
        <f t="shared" si="112"/>
        <v>#DIV/0!</v>
      </c>
    </row>
    <row r="376" spans="1:70" ht="12.75" customHeight="1" x14ac:dyDescent="0.25">
      <c r="A376" s="17" t="str">
        <f>VLOOKUP(F376,'Location List'!$A$2:$T$644,20,FALSE)</f>
        <v>Chris Kelly</v>
      </c>
      <c r="B376" s="17" t="str">
        <f>VLOOKUP(F376,'Location List'!$A$2:$T$644,19,FALSE)</f>
        <v>Mike Seymour</v>
      </c>
      <c r="C376" s="17" t="str">
        <f>VLOOKUP(F376,'Location List'!$A$2:$T$644,18,FALSE)</f>
        <v>Scott Whitsel</v>
      </c>
      <c r="D376" s="17" t="str">
        <f>VLOOKUP(F376,'Location List'!$A$2:$T$644,9,FALSE)</f>
        <v>MICHAEL SVOBODA</v>
      </c>
      <c r="E376" s="43" t="str">
        <f>VLOOKUP(F376,'Location List'!$A$2:$T$644,2,FALSE)</f>
        <v>TOWNSON</v>
      </c>
      <c r="F376" s="47">
        <v>775</v>
      </c>
      <c r="G376" s="91">
        <v>3.06</v>
      </c>
      <c r="H376" s="91">
        <v>2.91</v>
      </c>
      <c r="I376" s="91">
        <v>2.91</v>
      </c>
      <c r="J376" s="91">
        <v>3.01</v>
      </c>
      <c r="K376" s="51">
        <f t="shared" si="101"/>
        <v>2.9725000000000001</v>
      </c>
      <c r="L376" s="91">
        <v>2.98</v>
      </c>
      <c r="M376" s="91">
        <v>3.08</v>
      </c>
      <c r="N376" s="91">
        <v>2.95</v>
      </c>
      <c r="O376" s="91">
        <v>2.88</v>
      </c>
      <c r="P376" s="51">
        <f t="shared" si="102"/>
        <v>2.9725000000000001</v>
      </c>
      <c r="Q376" s="91">
        <v>2.85</v>
      </c>
      <c r="R376" s="91">
        <v>2.88</v>
      </c>
      <c r="S376" s="91"/>
      <c r="T376" s="91">
        <v>2.91</v>
      </c>
      <c r="U376" s="91">
        <v>2.84</v>
      </c>
      <c r="V376" s="51">
        <f t="shared" si="103"/>
        <v>2.87</v>
      </c>
      <c r="W376" s="91">
        <v>2.9</v>
      </c>
      <c r="X376" s="91">
        <v>2.92</v>
      </c>
      <c r="Y376" s="91">
        <v>2.97</v>
      </c>
      <c r="Z376" s="91">
        <v>2.94</v>
      </c>
      <c r="AA376" s="59">
        <f t="shared" si="104"/>
        <v>2.9325000000000001</v>
      </c>
      <c r="AB376" s="91">
        <v>3</v>
      </c>
      <c r="AC376" s="91">
        <v>2.96</v>
      </c>
      <c r="AD376" s="91">
        <v>2.96</v>
      </c>
      <c r="AE376" s="82">
        <v>2.88</v>
      </c>
      <c r="AF376" s="59">
        <f t="shared" si="105"/>
        <v>2.95</v>
      </c>
      <c r="AG376" s="91">
        <v>3.01</v>
      </c>
      <c r="AH376" s="91">
        <v>2.98</v>
      </c>
      <c r="AI376" s="91">
        <v>2.96</v>
      </c>
      <c r="AJ376" s="92">
        <v>3.08</v>
      </c>
      <c r="AK376" s="92">
        <v>3.06</v>
      </c>
      <c r="AL376" s="59">
        <f t="shared" si="106"/>
        <v>3.02</v>
      </c>
      <c r="AM376" s="92">
        <v>3.22</v>
      </c>
      <c r="AN376" s="92">
        <v>4.1900000000000004</v>
      </c>
      <c r="AO376" s="92">
        <v>4.5599999999999996</v>
      </c>
      <c r="AP376" s="92">
        <v>3.58</v>
      </c>
      <c r="AQ376" s="59">
        <f t="shared" si="107"/>
        <v>3.8874999999999997</v>
      </c>
      <c r="AR376" s="120">
        <v>3.08</v>
      </c>
      <c r="AS376" s="92">
        <v>3.2</v>
      </c>
      <c r="AT376" s="92">
        <v>3.43</v>
      </c>
      <c r="AU376" s="92">
        <v>3.28</v>
      </c>
      <c r="AV376" s="81">
        <f t="shared" si="108"/>
        <v>3.2475000000000001</v>
      </c>
      <c r="AW376" s="92">
        <v>2.94</v>
      </c>
      <c r="AX376" s="92">
        <v>2.94</v>
      </c>
      <c r="AY376" s="92">
        <v>2.69</v>
      </c>
      <c r="AZ376" s="92">
        <v>2.82</v>
      </c>
      <c r="BA376" s="92">
        <v>3.06</v>
      </c>
      <c r="BB376" s="81">
        <f t="shared" si="109"/>
        <v>2.89</v>
      </c>
      <c r="BC376" s="92">
        <v>2.9</v>
      </c>
      <c r="BD376" s="82">
        <v>2.9</v>
      </c>
      <c r="BE376" s="82">
        <v>2.92</v>
      </c>
      <c r="BF376" s="92">
        <v>2.89</v>
      </c>
      <c r="BG376" s="81">
        <f t="shared" si="110"/>
        <v>2.9024999999999999</v>
      </c>
      <c r="BH376" s="92">
        <v>2.84</v>
      </c>
      <c r="BI376" s="82"/>
      <c r="BJ376" s="82"/>
      <c r="BK376" s="92"/>
      <c r="BL376" s="81">
        <f t="shared" si="111"/>
        <v>2.84</v>
      </c>
      <c r="BM376" s="92"/>
      <c r="BN376" s="92"/>
      <c r="BO376" s="92"/>
      <c r="BP376" s="92"/>
      <c r="BQ376" s="92"/>
      <c r="BR376" s="81" t="e">
        <f t="shared" si="112"/>
        <v>#DIV/0!</v>
      </c>
    </row>
    <row r="377" spans="1:70" ht="12.75" customHeight="1" x14ac:dyDescent="0.25">
      <c r="A377" s="17" t="str">
        <f>VLOOKUP(F377,'Location List'!$A$2:$T$644,20,FALSE)</f>
        <v>Bill Eich</v>
      </c>
      <c r="B377" s="17" t="str">
        <f>VLOOKUP(F377,'Location List'!$A$2:$T$644,19,FALSE)</f>
        <v>Mike Seymour</v>
      </c>
      <c r="C377" s="17" t="str">
        <f>VLOOKUP(F377,'Location List'!$A$2:$T$644,18,FALSE)</f>
        <v>Brian Osborne</v>
      </c>
      <c r="D377" s="17" t="str">
        <f>VLOOKUP(F377,'Location List'!$A$2:$T$644,9,FALSE)</f>
        <v>PETER PANUNZI</v>
      </c>
      <c r="E377" s="43" t="str">
        <f>VLOOKUP(F377,'Location List'!$A$2:$T$644,2,FALSE)</f>
        <v>Port Orange</v>
      </c>
      <c r="F377" s="47">
        <v>776</v>
      </c>
      <c r="G377" s="91"/>
      <c r="H377" s="91"/>
      <c r="I377" s="91"/>
      <c r="J377" s="91"/>
      <c r="K377" s="51" t="e">
        <f t="shared" ref="K377" si="113">AVERAGE(G377:J377)</f>
        <v>#DIV/0!</v>
      </c>
      <c r="L377" s="91"/>
      <c r="M377" s="91"/>
      <c r="N377" s="91"/>
      <c r="O377" s="91"/>
      <c r="P377" s="51" t="e">
        <f t="shared" ref="P377" si="114">AVERAGE(L377:O377)</f>
        <v>#DIV/0!</v>
      </c>
      <c r="Q377" s="91"/>
      <c r="R377" s="91"/>
      <c r="S377" s="91"/>
      <c r="T377" s="91">
        <v>3.36</v>
      </c>
      <c r="U377" s="91">
        <v>3.6</v>
      </c>
      <c r="V377" s="51">
        <f t="shared" ref="V377" si="115">AVERAGE(Q377:U377)</f>
        <v>3.48</v>
      </c>
      <c r="W377" s="91">
        <v>3.53</v>
      </c>
      <c r="X377" s="91">
        <v>3.37</v>
      </c>
      <c r="Y377" s="91">
        <v>3.11</v>
      </c>
      <c r="Z377" s="91">
        <v>3.38</v>
      </c>
      <c r="AA377" s="59">
        <f t="shared" ref="AA377" si="116">AVERAGE(W377:Z377)</f>
        <v>3.3475000000000001</v>
      </c>
      <c r="AB377" s="91">
        <v>3.34</v>
      </c>
      <c r="AC377" s="91">
        <v>3.55</v>
      </c>
      <c r="AD377" s="91">
        <v>3.34</v>
      </c>
      <c r="AE377" s="82">
        <v>3.39</v>
      </c>
      <c r="AF377" s="59">
        <f t="shared" ref="AF377" si="117">AVERAGE(AB377:AE377)</f>
        <v>3.4050000000000002</v>
      </c>
      <c r="AG377" s="91">
        <v>3.43</v>
      </c>
      <c r="AH377" s="91">
        <v>3.69</v>
      </c>
      <c r="AI377" s="91">
        <v>3.66</v>
      </c>
      <c r="AJ377" s="92">
        <v>3.59</v>
      </c>
      <c r="AK377" s="92">
        <v>3.7</v>
      </c>
      <c r="AL377" s="59">
        <f t="shared" ref="AL377" si="118">AVERAGE(AH377:AK377)</f>
        <v>3.66</v>
      </c>
      <c r="AM377" s="92">
        <v>3.57</v>
      </c>
      <c r="AN377" s="92">
        <v>3.8</v>
      </c>
      <c r="AO377" s="92">
        <v>3.14</v>
      </c>
      <c r="AP377" s="92">
        <v>3</v>
      </c>
      <c r="AQ377" s="59">
        <f t="shared" ref="AQ377" si="119">AVERAGE(AM377:AP377)</f>
        <v>3.3774999999999999</v>
      </c>
      <c r="AR377" s="120">
        <v>2.98</v>
      </c>
      <c r="AS377" s="92">
        <v>3.26</v>
      </c>
      <c r="AT377" s="92">
        <v>3.19</v>
      </c>
      <c r="AU377" s="92">
        <v>3.4</v>
      </c>
      <c r="AV377" s="81">
        <f t="shared" ref="AV377" si="120">AVERAGE(AR377:AU377)</f>
        <v>3.2075</v>
      </c>
      <c r="AW377" s="92">
        <v>3.14</v>
      </c>
      <c r="AX377" s="92">
        <v>2.91</v>
      </c>
      <c r="AY377" s="92">
        <v>2.98</v>
      </c>
      <c r="AZ377" s="92">
        <v>2.9</v>
      </c>
      <c r="BA377" s="92">
        <v>3.07</v>
      </c>
      <c r="BB377" s="81">
        <f t="shared" ref="BB377" si="121">AVERAGE(AW377:BA377)</f>
        <v>3.0000000000000004</v>
      </c>
      <c r="BC377" s="92">
        <v>2.73</v>
      </c>
      <c r="BD377" s="82">
        <v>3.02</v>
      </c>
      <c r="BE377" s="82">
        <v>2.92</v>
      </c>
      <c r="BF377" s="92">
        <v>3.03</v>
      </c>
      <c r="BG377" s="81">
        <f t="shared" ref="BG377" si="122">AVERAGE(BC377:BF377)</f>
        <v>2.9249999999999998</v>
      </c>
      <c r="BH377" s="92">
        <v>3.01</v>
      </c>
      <c r="BI377" s="82"/>
      <c r="BJ377" s="82"/>
      <c r="BK377" s="92"/>
      <c r="BL377" s="81">
        <f t="shared" ref="BL377" si="123">AVERAGE(BH377:BK377)</f>
        <v>3.01</v>
      </c>
      <c r="BM377" s="92"/>
      <c r="BN377" s="92"/>
      <c r="BO377" s="92"/>
      <c r="BP377" s="92"/>
      <c r="BQ377" s="92"/>
      <c r="BR377" s="81" t="e">
        <f t="shared" ref="BR377" si="124">AVERAGE(BM377:BQ377)</f>
        <v>#DIV/0!</v>
      </c>
    </row>
    <row r="378" spans="1:70" ht="12.75" customHeight="1" x14ac:dyDescent="0.25">
      <c r="A378" s="17" t="str">
        <f>VLOOKUP(F378,'Location List'!$A$2:$T$644,20,FALSE)</f>
        <v>Bill Eich</v>
      </c>
      <c r="B378" s="17" t="str">
        <f>VLOOKUP(F378,'Location List'!$A$2:$T$644,19,FALSE)</f>
        <v>Mike Seymour</v>
      </c>
      <c r="C378" s="17" t="str">
        <f>VLOOKUP(F378,'Location List'!$A$2:$T$644,18,FALSE)</f>
        <v>Brian Osborne</v>
      </c>
      <c r="D378" s="17" t="str">
        <f>VLOOKUP(F378,'Location List'!$A$2:$T$644,9,FALSE)</f>
        <v>PETER PANUNZI</v>
      </c>
      <c r="E378" s="43" t="str">
        <f>VLOOKUP(F378,'Location List'!$A$2:$T$644,2,FALSE)</f>
        <v>WEST PALM BEACH</v>
      </c>
      <c r="F378" s="47">
        <v>777</v>
      </c>
      <c r="G378" s="91">
        <v>3.6</v>
      </c>
      <c r="H378" s="91">
        <v>3.65</v>
      </c>
      <c r="I378" s="91">
        <v>3.06</v>
      </c>
      <c r="J378" s="91">
        <v>3.07</v>
      </c>
      <c r="K378" s="51">
        <f t="shared" si="101"/>
        <v>3.3450000000000002</v>
      </c>
      <c r="L378" s="91">
        <v>3.03</v>
      </c>
      <c r="M378" s="91">
        <v>3.09</v>
      </c>
      <c r="N378" s="91">
        <v>3.27</v>
      </c>
      <c r="O378" s="91">
        <v>3.03</v>
      </c>
      <c r="P378" s="51">
        <f t="shared" si="102"/>
        <v>3.1049999999999995</v>
      </c>
      <c r="Q378" s="91">
        <v>3.07</v>
      </c>
      <c r="R378" s="91">
        <v>2.99</v>
      </c>
      <c r="S378" s="91"/>
      <c r="T378" s="91">
        <v>3.03</v>
      </c>
      <c r="U378" s="91">
        <v>3.08</v>
      </c>
      <c r="V378" s="51">
        <f t="shared" si="103"/>
        <v>3.0425</v>
      </c>
      <c r="W378" s="91">
        <v>3.23</v>
      </c>
      <c r="X378" s="91">
        <v>2.97</v>
      </c>
      <c r="Y378" s="91">
        <v>3.03</v>
      </c>
      <c r="Z378" s="91">
        <v>3.03</v>
      </c>
      <c r="AA378" s="59">
        <f t="shared" si="104"/>
        <v>3.0649999999999999</v>
      </c>
      <c r="AB378" s="91">
        <v>3.08</v>
      </c>
      <c r="AC378" s="91">
        <v>3.03</v>
      </c>
      <c r="AD378" s="91">
        <v>3.11</v>
      </c>
      <c r="AE378" s="82">
        <v>3.01</v>
      </c>
      <c r="AF378" s="59">
        <f t="shared" si="105"/>
        <v>3.0574999999999997</v>
      </c>
      <c r="AG378" s="91">
        <v>3.08</v>
      </c>
      <c r="AH378" s="91">
        <v>3.08</v>
      </c>
      <c r="AI378" s="91">
        <v>3.21</v>
      </c>
      <c r="AJ378" s="92">
        <v>3.13</v>
      </c>
      <c r="AK378" s="92">
        <v>2.92</v>
      </c>
      <c r="AL378" s="59">
        <f t="shared" si="106"/>
        <v>3.085</v>
      </c>
      <c r="AM378" s="92">
        <v>2.95</v>
      </c>
      <c r="AN378" s="92">
        <v>3.19</v>
      </c>
      <c r="AO378" s="92">
        <v>2.99</v>
      </c>
      <c r="AP378" s="92">
        <v>3.01</v>
      </c>
      <c r="AQ378" s="59">
        <f t="shared" si="107"/>
        <v>3.0350000000000001</v>
      </c>
      <c r="AR378" s="120">
        <v>3.05</v>
      </c>
      <c r="AS378" s="92">
        <v>2.89</v>
      </c>
      <c r="AT378" s="92">
        <v>3.07</v>
      </c>
      <c r="AU378" s="92">
        <v>2.92</v>
      </c>
      <c r="AV378" s="81">
        <f t="shared" si="108"/>
        <v>2.9824999999999999</v>
      </c>
      <c r="AW378" s="92">
        <v>3.06</v>
      </c>
      <c r="AX378" s="92">
        <v>2.91</v>
      </c>
      <c r="AY378" s="92">
        <v>2.96</v>
      </c>
      <c r="AZ378" s="92">
        <v>3.14</v>
      </c>
      <c r="BA378" s="92">
        <v>3.07</v>
      </c>
      <c r="BB378" s="81">
        <f t="shared" si="109"/>
        <v>3.028</v>
      </c>
      <c r="BC378" s="92">
        <v>2.96</v>
      </c>
      <c r="BD378" s="82">
        <v>3.01</v>
      </c>
      <c r="BE378" s="82">
        <v>2.91</v>
      </c>
      <c r="BF378" s="92">
        <v>3.08</v>
      </c>
      <c r="BG378" s="81">
        <f t="shared" si="110"/>
        <v>2.9899999999999998</v>
      </c>
      <c r="BH378" s="92">
        <v>3.01</v>
      </c>
      <c r="BI378" s="82"/>
      <c r="BJ378" s="82"/>
      <c r="BK378" s="92"/>
      <c r="BL378" s="81">
        <f t="shared" si="111"/>
        <v>3.01</v>
      </c>
      <c r="BM378" s="92"/>
      <c r="BN378" s="92"/>
      <c r="BO378" s="92"/>
      <c r="BP378" s="92"/>
      <c r="BQ378" s="92"/>
      <c r="BR378" s="81" t="e">
        <f t="shared" si="112"/>
        <v>#DIV/0!</v>
      </c>
    </row>
    <row r="379" spans="1:70" ht="12.75" customHeight="1" x14ac:dyDescent="0.25">
      <c r="A379" s="17" t="str">
        <f>VLOOKUP(F379,'Location List'!$A$2:$T$644,20,FALSE)</f>
        <v>Bill Eich</v>
      </c>
      <c r="B379" s="17" t="str">
        <f>VLOOKUP(F379,'Location List'!$A$2:$T$644,19,FALSE)</f>
        <v>Mike Seymour</v>
      </c>
      <c r="C379" s="17" t="str">
        <f>VLOOKUP(F379,'Location List'!$A$2:$T$644,18,FALSE)</f>
        <v>Aldo Castaneda</v>
      </c>
      <c r="D379" s="17" t="str">
        <f>VLOOKUP(F379,'Location List'!$A$2:$T$644,9,FALSE)</f>
        <v>PETER PANUNZI</v>
      </c>
      <c r="E379" s="43" t="str">
        <f>VLOOKUP(F379,'Location List'!$A$2:$T$644,2,FALSE)</f>
        <v>NAPLES</v>
      </c>
      <c r="F379" s="47">
        <v>778</v>
      </c>
      <c r="G379" s="91">
        <v>3.26</v>
      </c>
      <c r="H379" s="91">
        <v>3.06</v>
      </c>
      <c r="I379" s="91">
        <v>3.07</v>
      </c>
      <c r="J379" s="91">
        <v>3.16</v>
      </c>
      <c r="K379" s="51">
        <f t="shared" si="101"/>
        <v>3.1375000000000002</v>
      </c>
      <c r="L379" s="91">
        <v>2.95</v>
      </c>
      <c r="M379" s="91">
        <v>3</v>
      </c>
      <c r="N379" s="91">
        <v>2.94</v>
      </c>
      <c r="O379" s="91">
        <v>2.9</v>
      </c>
      <c r="P379" s="51">
        <f t="shared" si="102"/>
        <v>2.9475000000000002</v>
      </c>
      <c r="Q379" s="91">
        <v>2.8</v>
      </c>
      <c r="R379" s="91">
        <v>2.77</v>
      </c>
      <c r="S379" s="91"/>
      <c r="T379" s="91">
        <v>2.86</v>
      </c>
      <c r="U379" s="91">
        <v>2.86</v>
      </c>
      <c r="V379" s="51">
        <f t="shared" si="103"/>
        <v>2.8224999999999998</v>
      </c>
      <c r="W379" s="91">
        <v>3.03</v>
      </c>
      <c r="X379" s="91">
        <v>3.12</v>
      </c>
      <c r="Y379" s="91">
        <v>3.09</v>
      </c>
      <c r="Z379" s="91">
        <v>2.89</v>
      </c>
      <c r="AA379" s="59">
        <f t="shared" si="104"/>
        <v>3.0325000000000002</v>
      </c>
      <c r="AB379" s="91">
        <v>2.93</v>
      </c>
      <c r="AC379" s="91">
        <v>3.05</v>
      </c>
      <c r="AD379" s="91">
        <v>3.1</v>
      </c>
      <c r="AE379" s="82">
        <v>3.14</v>
      </c>
      <c r="AF379" s="59">
        <f t="shared" si="105"/>
        <v>3.0550000000000002</v>
      </c>
      <c r="AG379" s="91">
        <v>3.34</v>
      </c>
      <c r="AH379" s="91">
        <v>3.26</v>
      </c>
      <c r="AI379" s="91">
        <v>3.29</v>
      </c>
      <c r="AJ379" s="92">
        <v>3.49</v>
      </c>
      <c r="AK379" s="92">
        <v>3.59</v>
      </c>
      <c r="AL379" s="59">
        <f t="shared" si="106"/>
        <v>3.4074999999999998</v>
      </c>
      <c r="AM379" s="92">
        <v>3.86</v>
      </c>
      <c r="AN379" s="92">
        <v>3.32</v>
      </c>
      <c r="AO379" s="92">
        <v>2.86</v>
      </c>
      <c r="AP379" s="92">
        <v>2.85</v>
      </c>
      <c r="AQ379" s="59">
        <f t="shared" si="107"/>
        <v>3.2224999999999997</v>
      </c>
      <c r="AR379" s="120">
        <v>2.84</v>
      </c>
      <c r="AS379" s="92">
        <v>2.84</v>
      </c>
      <c r="AT379" s="92">
        <v>3.03</v>
      </c>
      <c r="AU379" s="92">
        <v>3</v>
      </c>
      <c r="AV379" s="81">
        <f t="shared" si="108"/>
        <v>2.9274999999999998</v>
      </c>
      <c r="AW379" s="92">
        <v>2.97</v>
      </c>
      <c r="AX379" s="92">
        <v>3.03</v>
      </c>
      <c r="AY379" s="92">
        <v>2.99</v>
      </c>
      <c r="AZ379" s="92">
        <v>3.02</v>
      </c>
      <c r="BA379" s="92">
        <v>2.98</v>
      </c>
      <c r="BB379" s="81">
        <f t="shared" si="109"/>
        <v>2.9980000000000002</v>
      </c>
      <c r="BC379" s="92">
        <v>2.94</v>
      </c>
      <c r="BD379" s="82">
        <v>3.02</v>
      </c>
      <c r="BE379" s="82">
        <v>2.92</v>
      </c>
      <c r="BF379" s="92">
        <v>2.87</v>
      </c>
      <c r="BG379" s="81">
        <f t="shared" si="110"/>
        <v>2.9375</v>
      </c>
      <c r="BH379" s="92">
        <v>3.01</v>
      </c>
      <c r="BI379" s="82"/>
      <c r="BJ379" s="82"/>
      <c r="BK379" s="92"/>
      <c r="BL379" s="81">
        <f t="shared" si="111"/>
        <v>3.01</v>
      </c>
      <c r="BM379" s="92"/>
      <c r="BN379" s="92"/>
      <c r="BO379" s="92"/>
      <c r="BP379" s="92"/>
      <c r="BQ379" s="92"/>
      <c r="BR379" s="81" t="e">
        <f t="shared" si="112"/>
        <v>#DIV/0!</v>
      </c>
    </row>
    <row r="380" spans="1:70" ht="12.75" customHeight="1" x14ac:dyDescent="0.25">
      <c r="A380" s="17" t="str">
        <f>VLOOKUP(F380,'Location List'!$A$2:$T$644,20,FALSE)</f>
        <v>Bill Eich</v>
      </c>
      <c r="B380" s="17" t="str">
        <f>VLOOKUP(F380,'Location List'!$A$2:$T$644,19,FALSE)</f>
        <v>Mike Seymour</v>
      </c>
      <c r="C380" s="17" t="str">
        <f>VLOOKUP(F380,'Location List'!$A$2:$T$644,18,FALSE)</f>
        <v>George Snow</v>
      </c>
      <c r="D380" s="17" t="str">
        <f>VLOOKUP(F380,'Location List'!$A$2:$T$644,9,FALSE)</f>
        <v>SENECA GRAY</v>
      </c>
      <c r="E380" s="43" t="str">
        <f>VLOOKUP(F380,'Location List'!$A$2:$T$644,2,FALSE)</f>
        <v>NEW TAMPA</v>
      </c>
      <c r="F380" s="47">
        <v>779</v>
      </c>
      <c r="G380" s="91">
        <v>3.09</v>
      </c>
      <c r="H380" s="91">
        <v>3.02</v>
      </c>
      <c r="I380" s="91">
        <v>2.96</v>
      </c>
      <c r="J380" s="91">
        <v>2.87</v>
      </c>
      <c r="K380" s="51">
        <f t="shared" si="101"/>
        <v>2.9850000000000003</v>
      </c>
      <c r="L380" s="91">
        <v>3.07</v>
      </c>
      <c r="M380" s="91">
        <v>2.96</v>
      </c>
      <c r="N380" s="91">
        <v>2.97</v>
      </c>
      <c r="O380" s="91">
        <v>3</v>
      </c>
      <c r="P380" s="51">
        <f t="shared" si="102"/>
        <v>3</v>
      </c>
      <c r="Q380" s="91">
        <v>3.04</v>
      </c>
      <c r="R380" s="91">
        <v>3.08</v>
      </c>
      <c r="S380" s="91"/>
      <c r="T380" s="91">
        <v>3.24</v>
      </c>
      <c r="U380" s="91">
        <v>2.93</v>
      </c>
      <c r="V380" s="51">
        <f t="shared" si="103"/>
        <v>3.0724999999999998</v>
      </c>
      <c r="W380" s="91">
        <v>2.98</v>
      </c>
      <c r="X380" s="91">
        <v>3.1</v>
      </c>
      <c r="Y380" s="91">
        <v>3.31</v>
      </c>
      <c r="Z380" s="91">
        <v>3.12</v>
      </c>
      <c r="AA380" s="59">
        <f t="shared" si="104"/>
        <v>3.1275000000000004</v>
      </c>
      <c r="AB380" s="91">
        <v>2.85</v>
      </c>
      <c r="AC380" s="91">
        <v>3.03</v>
      </c>
      <c r="AD380" s="91">
        <v>3.14</v>
      </c>
      <c r="AE380" s="82">
        <v>2.98</v>
      </c>
      <c r="AF380" s="59">
        <f t="shared" si="105"/>
        <v>3</v>
      </c>
      <c r="AG380" s="91">
        <v>2.97</v>
      </c>
      <c r="AH380" s="91">
        <v>2.96</v>
      </c>
      <c r="AI380" s="91">
        <v>3.23</v>
      </c>
      <c r="AJ380" s="92">
        <v>3.24</v>
      </c>
      <c r="AK380" s="92">
        <v>2.99</v>
      </c>
      <c r="AL380" s="59">
        <f t="shared" si="106"/>
        <v>3.105</v>
      </c>
      <c r="AM380" s="92">
        <v>3.05</v>
      </c>
      <c r="AN380" s="92">
        <v>3.04</v>
      </c>
      <c r="AO380" s="92">
        <v>3.02</v>
      </c>
      <c r="AP380" s="92">
        <v>3.03</v>
      </c>
      <c r="AQ380" s="59">
        <f t="shared" si="107"/>
        <v>3.0349999999999997</v>
      </c>
      <c r="AR380" s="120">
        <v>3.18</v>
      </c>
      <c r="AS380" s="92">
        <v>4.01</v>
      </c>
      <c r="AT380" s="92">
        <v>3.74</v>
      </c>
      <c r="AU380" s="92">
        <v>3.19</v>
      </c>
      <c r="AV380" s="81">
        <f t="shared" si="108"/>
        <v>3.53</v>
      </c>
      <c r="AW380" s="92">
        <v>3.19</v>
      </c>
      <c r="AX380" s="92">
        <v>2.91</v>
      </c>
      <c r="AY380" s="92">
        <v>3.19</v>
      </c>
      <c r="AZ380" s="92">
        <v>3.41</v>
      </c>
      <c r="BA380" s="92">
        <v>3.46</v>
      </c>
      <c r="BB380" s="81">
        <f t="shared" si="109"/>
        <v>3.2320000000000002</v>
      </c>
      <c r="BC380" s="92">
        <v>3.07</v>
      </c>
      <c r="BD380" s="82">
        <v>3.36</v>
      </c>
      <c r="BE380" s="82">
        <v>3.12</v>
      </c>
      <c r="BF380" s="92">
        <v>3.27</v>
      </c>
      <c r="BG380" s="81">
        <f t="shared" si="110"/>
        <v>3.2050000000000001</v>
      </c>
      <c r="BH380" s="92">
        <v>3.18</v>
      </c>
      <c r="BI380" s="82"/>
      <c r="BJ380" s="82"/>
      <c r="BK380" s="92"/>
      <c r="BL380" s="81">
        <f t="shared" si="111"/>
        <v>3.18</v>
      </c>
      <c r="BM380" s="92"/>
      <c r="BN380" s="92"/>
      <c r="BO380" s="92"/>
      <c r="BP380" s="92"/>
      <c r="BQ380" s="92"/>
      <c r="BR380" s="81" t="e">
        <f t="shared" si="112"/>
        <v>#DIV/0!</v>
      </c>
    </row>
    <row r="381" spans="1:70" ht="12.75" customHeight="1" x14ac:dyDescent="0.25">
      <c r="A381" s="17" t="str">
        <f>VLOOKUP(F381,'Location List'!$A$2:$T$644,20,FALSE)</f>
        <v>Bill Eich</v>
      </c>
      <c r="B381" s="17" t="str">
        <f>VLOOKUP(F381,'Location List'!$A$2:$T$644,19,FALSE)</f>
        <v>Mike Seymour</v>
      </c>
      <c r="C381" s="17" t="str">
        <f>VLOOKUP(F381,'Location List'!$A$2:$T$644,18,FALSE)</f>
        <v>George Snow</v>
      </c>
      <c r="D381" s="17" t="str">
        <f>VLOOKUP(F381,'Location List'!$A$2:$T$644,9,FALSE)</f>
        <v>SENECA GRAY</v>
      </c>
      <c r="E381" s="43" t="str">
        <f>VLOOKUP(F381,'Location List'!$A$2:$T$644,2,FALSE)</f>
        <v>OCALA</v>
      </c>
      <c r="F381" s="47">
        <v>780</v>
      </c>
      <c r="G381" s="91">
        <v>3.11</v>
      </c>
      <c r="H381" s="91">
        <v>2.88</v>
      </c>
      <c r="I381" s="91">
        <v>3</v>
      </c>
      <c r="J381" s="91">
        <v>3</v>
      </c>
      <c r="K381" s="51">
        <f t="shared" si="101"/>
        <v>2.9975000000000001</v>
      </c>
      <c r="L381" s="91">
        <v>3.56</v>
      </c>
      <c r="M381" s="91">
        <v>3.42</v>
      </c>
      <c r="N381" s="91">
        <v>3.05</v>
      </c>
      <c r="O381" s="91">
        <v>3</v>
      </c>
      <c r="P381" s="51">
        <f t="shared" si="102"/>
        <v>3.2575000000000003</v>
      </c>
      <c r="Q381" s="91">
        <v>3</v>
      </c>
      <c r="R381" s="91">
        <v>3.03</v>
      </c>
      <c r="S381" s="91"/>
      <c r="T381" s="91">
        <v>3.05</v>
      </c>
      <c r="U381" s="91">
        <v>2.96</v>
      </c>
      <c r="V381" s="51">
        <f t="shared" si="103"/>
        <v>3.01</v>
      </c>
      <c r="W381" s="91">
        <v>2.94</v>
      </c>
      <c r="X381" s="91">
        <v>2.96</v>
      </c>
      <c r="Y381" s="91">
        <v>3.02</v>
      </c>
      <c r="Z381" s="91">
        <v>3.18</v>
      </c>
      <c r="AA381" s="59">
        <f t="shared" si="104"/>
        <v>3.0249999999999999</v>
      </c>
      <c r="AB381" s="91">
        <v>3.1</v>
      </c>
      <c r="AC381" s="91">
        <v>3.15</v>
      </c>
      <c r="AD381" s="91">
        <v>3.07</v>
      </c>
      <c r="AE381" s="82">
        <v>2.91</v>
      </c>
      <c r="AF381" s="59">
        <f t="shared" si="105"/>
        <v>3.0575000000000001</v>
      </c>
      <c r="AG381" s="91">
        <v>3.02</v>
      </c>
      <c r="AH381" s="91">
        <v>3</v>
      </c>
      <c r="AI381" s="91">
        <v>2.98</v>
      </c>
      <c r="AJ381" s="92">
        <v>2.8</v>
      </c>
      <c r="AK381" s="92">
        <v>3.05</v>
      </c>
      <c r="AL381" s="59">
        <f t="shared" si="106"/>
        <v>2.9575000000000005</v>
      </c>
      <c r="AM381" s="92">
        <v>3.09</v>
      </c>
      <c r="AN381" s="92">
        <v>3.22</v>
      </c>
      <c r="AO381" s="92">
        <v>3.09</v>
      </c>
      <c r="AP381" s="92">
        <v>3.01</v>
      </c>
      <c r="AQ381" s="59">
        <f t="shared" si="107"/>
        <v>3.1025</v>
      </c>
      <c r="AR381" s="120">
        <v>2.94</v>
      </c>
      <c r="AS381" s="92">
        <v>2.94</v>
      </c>
      <c r="AT381" s="92">
        <v>2.87</v>
      </c>
      <c r="AU381" s="92">
        <v>3.06</v>
      </c>
      <c r="AV381" s="81">
        <f t="shared" si="108"/>
        <v>2.9525000000000001</v>
      </c>
      <c r="AW381" s="92">
        <v>3.06</v>
      </c>
      <c r="AX381" s="92">
        <v>3.05</v>
      </c>
      <c r="AY381" s="92">
        <v>2.78</v>
      </c>
      <c r="AZ381" s="92">
        <v>2.86</v>
      </c>
      <c r="BA381" s="92">
        <v>2.97</v>
      </c>
      <c r="BB381" s="81">
        <f t="shared" si="109"/>
        <v>2.944</v>
      </c>
      <c r="BC381" s="92">
        <v>2.9</v>
      </c>
      <c r="BD381" s="82">
        <v>2.91</v>
      </c>
      <c r="BE381" s="82">
        <v>3.05</v>
      </c>
      <c r="BF381" s="92">
        <v>2.96</v>
      </c>
      <c r="BG381" s="81">
        <f t="shared" si="110"/>
        <v>2.9550000000000001</v>
      </c>
      <c r="BH381" s="92">
        <v>3</v>
      </c>
      <c r="BI381" s="82"/>
      <c r="BJ381" s="82"/>
      <c r="BK381" s="92"/>
      <c r="BL381" s="81">
        <f t="shared" si="111"/>
        <v>3</v>
      </c>
      <c r="BM381" s="92"/>
      <c r="BN381" s="92"/>
      <c r="BO381" s="92"/>
      <c r="BP381" s="92"/>
      <c r="BQ381" s="92"/>
      <c r="BR381" s="81" t="e">
        <f t="shared" si="112"/>
        <v>#DIV/0!</v>
      </c>
    </row>
    <row r="382" spans="1:70" ht="12.75" customHeight="1" x14ac:dyDescent="0.25">
      <c r="A382" s="17" t="str">
        <f>VLOOKUP(F382,'Location List'!$A$2:$T$644,20,FALSE)</f>
        <v>Bill Eich</v>
      </c>
      <c r="B382" s="17" t="str">
        <f>VLOOKUP(F382,'Location List'!$A$2:$T$644,19,FALSE)</f>
        <v>Mike Seymour</v>
      </c>
      <c r="C382" s="17" t="str">
        <f>VLOOKUP(F382,'Location List'!$A$2:$T$644,18,FALSE)</f>
        <v>Brian Osborne</v>
      </c>
      <c r="D382" s="17" t="str">
        <f>VLOOKUP(F382,'Location List'!$A$2:$T$644,9,FALSE)</f>
        <v>PETER PANUNZI</v>
      </c>
      <c r="E382" s="43" t="str">
        <f>VLOOKUP(F382,'Location List'!$A$2:$T$644,2,FALSE)</f>
        <v>BOYNTON BEACH</v>
      </c>
      <c r="F382" s="47">
        <v>781</v>
      </c>
      <c r="G382" s="91">
        <v>4.0599999999999996</v>
      </c>
      <c r="H382" s="91">
        <v>3.66</v>
      </c>
      <c r="I382" s="91">
        <v>3.16</v>
      </c>
      <c r="J382" s="91">
        <v>3.38</v>
      </c>
      <c r="K382" s="51">
        <f t="shared" si="101"/>
        <v>3.5649999999999995</v>
      </c>
      <c r="L382" s="91">
        <v>3.09</v>
      </c>
      <c r="M382" s="91">
        <v>3.3</v>
      </c>
      <c r="N382" s="91">
        <v>3.35</v>
      </c>
      <c r="O382" s="91">
        <v>3.19</v>
      </c>
      <c r="P382" s="51">
        <f t="shared" si="102"/>
        <v>3.2324999999999999</v>
      </c>
      <c r="Q382" s="91">
        <v>2.87</v>
      </c>
      <c r="R382" s="91">
        <v>3.15</v>
      </c>
      <c r="S382" s="91"/>
      <c r="T382" s="91">
        <v>3.26</v>
      </c>
      <c r="U382" s="91">
        <v>3.28</v>
      </c>
      <c r="V382" s="51">
        <f t="shared" si="103"/>
        <v>3.1399999999999997</v>
      </c>
      <c r="W382" s="91">
        <v>3.39</v>
      </c>
      <c r="X382" s="91">
        <v>3.5</v>
      </c>
      <c r="Y382" s="91">
        <v>3.25</v>
      </c>
      <c r="Z382" s="91">
        <v>3.35</v>
      </c>
      <c r="AA382" s="59">
        <f t="shared" si="104"/>
        <v>3.3725000000000001</v>
      </c>
      <c r="AB382" s="91">
        <v>4.58</v>
      </c>
      <c r="AC382" s="91">
        <v>2.83</v>
      </c>
      <c r="AD382" s="91">
        <v>3.18</v>
      </c>
      <c r="AE382" s="82">
        <v>3.01</v>
      </c>
      <c r="AF382" s="59">
        <f t="shared" si="105"/>
        <v>3.4</v>
      </c>
      <c r="AG382" s="91">
        <v>2.97</v>
      </c>
      <c r="AH382" s="91">
        <v>3.27</v>
      </c>
      <c r="AI382" s="91">
        <v>3.12</v>
      </c>
      <c r="AJ382" s="92">
        <v>3.45</v>
      </c>
      <c r="AK382" s="92">
        <v>3.39</v>
      </c>
      <c r="AL382" s="59">
        <f t="shared" si="106"/>
        <v>3.3075000000000001</v>
      </c>
      <c r="AM382" s="92">
        <v>3.24</v>
      </c>
      <c r="AN382" s="92">
        <v>2.97</v>
      </c>
      <c r="AO382" s="92">
        <v>3.3</v>
      </c>
      <c r="AP382" s="92">
        <v>3.17</v>
      </c>
      <c r="AQ382" s="59">
        <f t="shared" si="107"/>
        <v>3.1700000000000004</v>
      </c>
      <c r="AR382" s="120">
        <v>3.27</v>
      </c>
      <c r="AS382" s="92">
        <v>3.3</v>
      </c>
      <c r="AT382" s="92">
        <v>3.22</v>
      </c>
      <c r="AU382" s="92">
        <v>3.43</v>
      </c>
      <c r="AV382" s="81">
        <f t="shared" si="108"/>
        <v>3.3050000000000002</v>
      </c>
      <c r="AW382" s="92">
        <v>3.73</v>
      </c>
      <c r="AX382" s="92">
        <v>3.1</v>
      </c>
      <c r="AY382" s="92">
        <v>3</v>
      </c>
      <c r="AZ382" s="92">
        <v>3.1</v>
      </c>
      <c r="BA382" s="92">
        <v>3.49</v>
      </c>
      <c r="BB382" s="81">
        <f t="shared" si="109"/>
        <v>3.2840000000000003</v>
      </c>
      <c r="BC382" s="92">
        <v>3.07</v>
      </c>
      <c r="BD382" s="82">
        <v>3.07</v>
      </c>
      <c r="BE382" s="82">
        <v>3.24</v>
      </c>
      <c r="BF382" s="92">
        <v>3.3</v>
      </c>
      <c r="BG382" s="81">
        <f t="shared" si="110"/>
        <v>3.17</v>
      </c>
      <c r="BH382" s="92">
        <v>3.1</v>
      </c>
      <c r="BI382" s="82"/>
      <c r="BJ382" s="82"/>
      <c r="BK382" s="92"/>
      <c r="BL382" s="81">
        <f t="shared" si="111"/>
        <v>3.1</v>
      </c>
      <c r="BM382" s="92"/>
      <c r="BN382" s="92"/>
      <c r="BO382" s="92"/>
      <c r="BP382" s="92"/>
      <c r="BQ382" s="92"/>
      <c r="BR382" s="81" t="e">
        <f t="shared" si="112"/>
        <v>#DIV/0!</v>
      </c>
    </row>
    <row r="383" spans="1:70" ht="12.75" customHeight="1" x14ac:dyDescent="0.25">
      <c r="A383" s="17" t="str">
        <f>VLOOKUP(F383,'Location List'!$A$2:$T$644,20,FALSE)</f>
        <v>Bill Eich</v>
      </c>
      <c r="B383" s="17" t="str">
        <f>VLOOKUP(F383,'Location List'!$A$2:$T$644,19,FALSE)</f>
        <v>Mike Seymour</v>
      </c>
      <c r="C383" s="17" t="str">
        <f>VLOOKUP(F383,'Location List'!$A$2:$T$644,18,FALSE)</f>
        <v>Aldo Castaneda</v>
      </c>
      <c r="D383" s="17" t="str">
        <f>VLOOKUP(F383,'Location List'!$A$2:$T$644,9,FALSE)</f>
        <v>PETER PANUNZI</v>
      </c>
      <c r="E383" s="43" t="str">
        <f>VLOOKUP(F383,'Location List'!$A$2:$T$644,2,FALSE)</f>
        <v>FORT MYERS</v>
      </c>
      <c r="F383" s="47">
        <v>782</v>
      </c>
      <c r="G383" s="91">
        <v>3.24</v>
      </c>
      <c r="H383" s="91">
        <v>3.16</v>
      </c>
      <c r="I383" s="91">
        <v>3.2</v>
      </c>
      <c r="J383" s="91">
        <v>3.18</v>
      </c>
      <c r="K383" s="51">
        <f t="shared" ref="K383:K445" si="125">AVERAGE(G383:J383)</f>
        <v>3.1950000000000003</v>
      </c>
      <c r="L383" s="91">
        <v>3.01</v>
      </c>
      <c r="M383" s="91">
        <v>2.98</v>
      </c>
      <c r="N383" s="91">
        <v>3.13</v>
      </c>
      <c r="O383" s="91">
        <v>3.25</v>
      </c>
      <c r="P383" s="51">
        <f t="shared" ref="P383:P445" si="126">AVERAGE(L383:O383)</f>
        <v>3.0925000000000002</v>
      </c>
      <c r="Q383" s="91">
        <v>3.01</v>
      </c>
      <c r="R383" s="91">
        <v>3.11</v>
      </c>
      <c r="S383" s="91"/>
      <c r="T383" s="91">
        <v>3.1</v>
      </c>
      <c r="U383" s="91">
        <v>3.31</v>
      </c>
      <c r="V383" s="51">
        <f t="shared" ref="V383:V445" si="127">AVERAGE(Q383:U383)</f>
        <v>3.1324999999999998</v>
      </c>
      <c r="W383" s="91">
        <v>3.39</v>
      </c>
      <c r="X383" s="91">
        <v>4.7699999999999996</v>
      </c>
      <c r="Y383" s="91">
        <v>3.27</v>
      </c>
      <c r="Z383" s="91">
        <v>3.09</v>
      </c>
      <c r="AA383" s="59">
        <f t="shared" si="104"/>
        <v>3.63</v>
      </c>
      <c r="AB383" s="91">
        <v>3.23</v>
      </c>
      <c r="AC383" s="91">
        <v>3.74</v>
      </c>
      <c r="AD383" s="91">
        <v>3.23</v>
      </c>
      <c r="AE383" s="82">
        <v>3.32</v>
      </c>
      <c r="AF383" s="59">
        <f t="shared" si="105"/>
        <v>3.3800000000000003</v>
      </c>
      <c r="AG383" s="91">
        <v>3.38</v>
      </c>
      <c r="AH383" s="91">
        <v>3.11</v>
      </c>
      <c r="AI383" s="91">
        <v>3.22</v>
      </c>
      <c r="AJ383" s="92">
        <v>3.08</v>
      </c>
      <c r="AK383" s="92">
        <v>3.18</v>
      </c>
      <c r="AL383" s="59">
        <f t="shared" si="106"/>
        <v>3.1475</v>
      </c>
      <c r="AM383" s="92">
        <v>3.17</v>
      </c>
      <c r="AN383" s="92">
        <v>3.23</v>
      </c>
      <c r="AO383" s="92">
        <v>3.68</v>
      </c>
      <c r="AP383" s="92">
        <v>3.31</v>
      </c>
      <c r="AQ383" s="59">
        <f t="shared" si="107"/>
        <v>3.3475000000000001</v>
      </c>
      <c r="AR383" s="120">
        <v>3.12</v>
      </c>
      <c r="AS383" s="92">
        <v>3.34</v>
      </c>
      <c r="AT383" s="92">
        <v>3.21</v>
      </c>
      <c r="AU383" s="92">
        <v>3.33</v>
      </c>
      <c r="AV383" s="81">
        <f t="shared" si="108"/>
        <v>3.25</v>
      </c>
      <c r="AW383" s="92">
        <v>3.71</v>
      </c>
      <c r="AX383" s="92">
        <v>3.73</v>
      </c>
      <c r="AY383" s="92">
        <v>3.35</v>
      </c>
      <c r="AZ383" s="92">
        <v>3.13</v>
      </c>
      <c r="BA383" s="92">
        <v>3.46</v>
      </c>
      <c r="BB383" s="81">
        <f t="shared" si="109"/>
        <v>3.476</v>
      </c>
      <c r="BC383" s="92">
        <v>3.19</v>
      </c>
      <c r="BD383" s="82">
        <v>3.22</v>
      </c>
      <c r="BE383" s="82">
        <v>3.46</v>
      </c>
      <c r="BF383" s="92">
        <v>3.32</v>
      </c>
      <c r="BG383" s="81">
        <f t="shared" si="110"/>
        <v>3.2975000000000003</v>
      </c>
      <c r="BH383" s="92">
        <v>3.47</v>
      </c>
      <c r="BI383" s="82"/>
      <c r="BJ383" s="82"/>
      <c r="BK383" s="92"/>
      <c r="BL383" s="81">
        <f t="shared" si="111"/>
        <v>3.47</v>
      </c>
      <c r="BM383" s="92"/>
      <c r="BN383" s="92"/>
      <c r="BO383" s="92"/>
      <c r="BP383" s="92"/>
      <c r="BQ383" s="92"/>
      <c r="BR383" s="81" t="e">
        <f t="shared" si="112"/>
        <v>#DIV/0!</v>
      </c>
    </row>
    <row r="384" spans="1:70" ht="12.75" customHeight="1" x14ac:dyDescent="0.25">
      <c r="A384" s="17" t="str">
        <f>VLOOKUP(F384,'Location List'!$A$2:$T$644,20,FALSE)</f>
        <v>Tim Kerum</v>
      </c>
      <c r="B384" s="17" t="str">
        <f>VLOOKUP(F384,'Location List'!$A$2:$T$644,19,FALSE)</f>
        <v>Mike Seymour</v>
      </c>
      <c r="C384" s="17" t="str">
        <f>VLOOKUP(F384,'Location List'!$A$2:$T$644,18,FALSE)</f>
        <v>Albino Ramirez</v>
      </c>
      <c r="D384" s="17" t="str">
        <f>VLOOKUP(F384,'Location List'!$A$2:$T$644,9,FALSE)</f>
        <v>Adam Shafran</v>
      </c>
      <c r="E384" s="43" t="str">
        <f>VLOOKUP(F384,'Location List'!$A$2:$T$644,2,FALSE)</f>
        <v>BRENTWOOD</v>
      </c>
      <c r="F384" s="47">
        <v>783</v>
      </c>
      <c r="G384" s="91">
        <v>2.88</v>
      </c>
      <c r="H384" s="91">
        <v>2.86</v>
      </c>
      <c r="I384" s="91">
        <v>2.76</v>
      </c>
      <c r="J384" s="91">
        <v>2.91</v>
      </c>
      <c r="K384" s="51">
        <f t="shared" si="125"/>
        <v>2.8525</v>
      </c>
      <c r="L384" s="91">
        <v>2.98</v>
      </c>
      <c r="M384" s="91">
        <v>2.77</v>
      </c>
      <c r="N384" s="91">
        <v>2.92</v>
      </c>
      <c r="O384" s="91">
        <v>2.93</v>
      </c>
      <c r="P384" s="51">
        <f t="shared" si="126"/>
        <v>2.9</v>
      </c>
      <c r="Q384" s="91">
        <v>3.07</v>
      </c>
      <c r="R384" s="91">
        <v>3.06</v>
      </c>
      <c r="S384" s="91"/>
      <c r="T384" s="91">
        <v>2.9</v>
      </c>
      <c r="U384" s="91">
        <v>3.07</v>
      </c>
      <c r="V384" s="51">
        <f t="shared" si="127"/>
        <v>3.0249999999999999</v>
      </c>
      <c r="W384" s="91">
        <v>3.04</v>
      </c>
      <c r="X384" s="91">
        <v>3.01</v>
      </c>
      <c r="Y384" s="91">
        <v>3.07</v>
      </c>
      <c r="Z384" s="91">
        <v>3.04</v>
      </c>
      <c r="AA384" s="59">
        <f t="shared" si="104"/>
        <v>3.04</v>
      </c>
      <c r="AB384" s="91">
        <v>3.26</v>
      </c>
      <c r="AC384" s="91">
        <v>3.32</v>
      </c>
      <c r="AD384" s="91">
        <v>3.09</v>
      </c>
      <c r="AE384" s="82">
        <v>3.1</v>
      </c>
      <c r="AF384" s="59">
        <f t="shared" si="105"/>
        <v>3.1924999999999999</v>
      </c>
      <c r="AG384" s="91">
        <v>2.94</v>
      </c>
      <c r="AH384" s="91">
        <v>3</v>
      </c>
      <c r="AI384" s="91">
        <v>3.13</v>
      </c>
      <c r="AJ384" s="92">
        <v>3.1</v>
      </c>
      <c r="AK384" s="92">
        <v>3.18</v>
      </c>
      <c r="AL384" s="59">
        <f t="shared" si="106"/>
        <v>3.1025</v>
      </c>
      <c r="AM384" s="92">
        <v>3.2</v>
      </c>
      <c r="AN384" s="92">
        <v>3.04</v>
      </c>
      <c r="AO384" s="92">
        <v>3.01</v>
      </c>
      <c r="AP384" s="92">
        <v>3.33</v>
      </c>
      <c r="AQ384" s="59">
        <f t="shared" si="107"/>
        <v>3.145</v>
      </c>
      <c r="AR384" s="120">
        <v>3.43</v>
      </c>
      <c r="AS384" s="92">
        <v>3.13</v>
      </c>
      <c r="AT384" s="92">
        <v>2.97</v>
      </c>
      <c r="AU384" s="92">
        <v>2.88</v>
      </c>
      <c r="AV384" s="81">
        <f t="shared" si="108"/>
        <v>3.1025</v>
      </c>
      <c r="AW384" s="92">
        <v>2.93</v>
      </c>
      <c r="AX384" s="92">
        <v>2.99</v>
      </c>
      <c r="AY384" s="92">
        <v>2.97</v>
      </c>
      <c r="AZ384" s="92">
        <v>2.78</v>
      </c>
      <c r="BA384" s="92">
        <v>3</v>
      </c>
      <c r="BB384" s="81">
        <f t="shared" si="109"/>
        <v>2.9340000000000002</v>
      </c>
      <c r="BC384" s="92">
        <v>2.78</v>
      </c>
      <c r="BD384" s="82">
        <v>3.12</v>
      </c>
      <c r="BE384" s="82">
        <v>2.76</v>
      </c>
      <c r="BF384" s="92">
        <v>2.87</v>
      </c>
      <c r="BG384" s="81">
        <f t="shared" si="110"/>
        <v>2.8825000000000003</v>
      </c>
      <c r="BH384" s="92">
        <v>2.84</v>
      </c>
      <c r="BI384" s="82"/>
      <c r="BJ384" s="82"/>
      <c r="BK384" s="92"/>
      <c r="BL384" s="81">
        <f t="shared" si="111"/>
        <v>2.84</v>
      </c>
      <c r="BM384" s="92"/>
      <c r="BN384" s="92"/>
      <c r="BO384" s="92"/>
      <c r="BP384" s="92"/>
      <c r="BQ384" s="92"/>
      <c r="BR384" s="81" t="e">
        <f t="shared" si="112"/>
        <v>#DIV/0!</v>
      </c>
    </row>
    <row r="385" spans="1:70" ht="12.75" customHeight="1" x14ac:dyDescent="0.25">
      <c r="A385" s="17" t="str">
        <f>VLOOKUP(F385,'Location List'!$A$2:$T$644,20,FALSE)</f>
        <v>Tim Kerum</v>
      </c>
      <c r="B385" s="17" t="str">
        <f>VLOOKUP(F385,'Location List'!$A$2:$T$644,19,FALSE)</f>
        <v>Mike Seymour</v>
      </c>
      <c r="C385" s="17" t="str">
        <f>VLOOKUP(F385,'Location List'!$A$2:$T$644,18,FALSE)</f>
        <v>Luis Torres</v>
      </c>
      <c r="D385" s="17" t="str">
        <f>VLOOKUP(F385,'Location List'!$A$2:$T$644,9,FALSE)</f>
        <v>ARSHAD KHAN</v>
      </c>
      <c r="E385" s="43" t="str">
        <f>VLOOKUP(F385,'Location List'!$A$2:$T$644,2,FALSE)</f>
        <v>ORANGE</v>
      </c>
      <c r="F385" s="47">
        <v>785</v>
      </c>
      <c r="G385" s="91">
        <v>3.09</v>
      </c>
      <c r="H385" s="91">
        <v>3.06</v>
      </c>
      <c r="I385" s="91">
        <v>3</v>
      </c>
      <c r="J385" s="91">
        <v>2.94</v>
      </c>
      <c r="K385" s="51">
        <f t="shared" si="125"/>
        <v>3.0225</v>
      </c>
      <c r="L385" s="91">
        <v>3.1</v>
      </c>
      <c r="M385" s="91">
        <v>3.04</v>
      </c>
      <c r="N385" s="91">
        <v>3.1</v>
      </c>
      <c r="O385" s="91">
        <v>3.22</v>
      </c>
      <c r="P385" s="51">
        <f t="shared" si="126"/>
        <v>3.1150000000000002</v>
      </c>
      <c r="Q385" s="91">
        <v>2.98</v>
      </c>
      <c r="R385" s="91">
        <v>3.03</v>
      </c>
      <c r="S385" s="91"/>
      <c r="T385" s="91">
        <v>3.07</v>
      </c>
      <c r="U385" s="91">
        <v>3.1</v>
      </c>
      <c r="V385" s="51">
        <f t="shared" si="127"/>
        <v>3.0449999999999999</v>
      </c>
      <c r="W385" s="91">
        <v>3.28</v>
      </c>
      <c r="X385" s="91">
        <v>3.31</v>
      </c>
      <c r="Y385" s="91">
        <v>3.28</v>
      </c>
      <c r="Z385" s="91">
        <v>2.81</v>
      </c>
      <c r="AA385" s="59">
        <f t="shared" si="104"/>
        <v>3.17</v>
      </c>
      <c r="AB385" s="91">
        <v>2.83</v>
      </c>
      <c r="AC385" s="91">
        <v>2.91</v>
      </c>
      <c r="AD385" s="91">
        <v>2.65</v>
      </c>
      <c r="AE385" s="82">
        <v>2.83</v>
      </c>
      <c r="AF385" s="59">
        <f t="shared" si="105"/>
        <v>2.8050000000000002</v>
      </c>
      <c r="AG385" s="91">
        <v>2.99</v>
      </c>
      <c r="AH385" s="91">
        <v>2.61</v>
      </c>
      <c r="AI385" s="91">
        <v>2.82</v>
      </c>
      <c r="AJ385" s="92">
        <v>2.7</v>
      </c>
      <c r="AK385" s="92">
        <v>2.98</v>
      </c>
      <c r="AL385" s="59">
        <f t="shared" si="106"/>
        <v>2.7774999999999999</v>
      </c>
      <c r="AM385" s="92">
        <v>3.18</v>
      </c>
      <c r="AN385" s="92">
        <v>3.09</v>
      </c>
      <c r="AO385" s="92">
        <v>3.11</v>
      </c>
      <c r="AP385" s="92">
        <v>3.11</v>
      </c>
      <c r="AQ385" s="59">
        <f t="shared" si="107"/>
        <v>3.1224999999999996</v>
      </c>
      <c r="AR385" s="120">
        <v>3.32</v>
      </c>
      <c r="AS385" s="92">
        <v>3.22</v>
      </c>
      <c r="AT385" s="92">
        <v>3.83</v>
      </c>
      <c r="AU385" s="92">
        <v>3.02</v>
      </c>
      <c r="AV385" s="81">
        <f t="shared" si="108"/>
        <v>3.3475000000000001</v>
      </c>
      <c r="AW385" s="92">
        <v>3.17</v>
      </c>
      <c r="AX385" s="92">
        <v>3.29</v>
      </c>
      <c r="AY385" s="92">
        <v>2.94</v>
      </c>
      <c r="AZ385" s="92">
        <v>2.85</v>
      </c>
      <c r="BA385" s="92">
        <v>2.83</v>
      </c>
      <c r="BB385" s="81">
        <f t="shared" si="109"/>
        <v>3.016</v>
      </c>
      <c r="BC385" s="92">
        <v>3.07</v>
      </c>
      <c r="BD385" s="82">
        <v>2.92</v>
      </c>
      <c r="BE385" s="82">
        <v>3.14</v>
      </c>
      <c r="BF385" s="92">
        <v>2.9</v>
      </c>
      <c r="BG385" s="81">
        <f t="shared" si="110"/>
        <v>3.0075000000000003</v>
      </c>
      <c r="BH385" s="92">
        <v>2.95</v>
      </c>
      <c r="BI385" s="82"/>
      <c r="BJ385" s="82"/>
      <c r="BK385" s="92"/>
      <c r="BL385" s="81">
        <f t="shared" si="111"/>
        <v>2.95</v>
      </c>
      <c r="BM385" s="92"/>
      <c r="BN385" s="92"/>
      <c r="BO385" s="92"/>
      <c r="BP385" s="92"/>
      <c r="BQ385" s="92"/>
      <c r="BR385" s="81" t="e">
        <f t="shared" si="112"/>
        <v>#DIV/0!</v>
      </c>
    </row>
    <row r="386" spans="1:70" ht="12.75" customHeight="1" x14ac:dyDescent="0.25">
      <c r="A386" s="17" t="str">
        <f>VLOOKUP(F386,'Location List'!$A$2:$T$644,20,FALSE)</f>
        <v>Tim Kerum</v>
      </c>
      <c r="B386" s="17" t="str">
        <f>VLOOKUP(F386,'Location List'!$A$2:$T$644,19,FALSE)</f>
        <v>Mike Seymour</v>
      </c>
      <c r="C386" s="17" t="str">
        <f>VLOOKUP(F386,'Location List'!$A$2:$T$644,18,FALSE)</f>
        <v>Austin Manzo</v>
      </c>
      <c r="D386" s="17" t="str">
        <f>VLOOKUP(F386,'Location List'!$A$2:$T$644,9,FALSE)</f>
        <v>YURI PENA</v>
      </c>
      <c r="E386" s="43" t="str">
        <f>VLOOKUP(F386,'Location List'!$A$2:$T$644,2,FALSE)</f>
        <v>CUPERTINO</v>
      </c>
      <c r="F386" s="47">
        <v>786</v>
      </c>
      <c r="G386" s="91">
        <v>2.97</v>
      </c>
      <c r="H386" s="91">
        <v>3.03</v>
      </c>
      <c r="I386" s="91">
        <v>3.09</v>
      </c>
      <c r="J386" s="91">
        <v>2.9</v>
      </c>
      <c r="K386" s="51">
        <f t="shared" si="125"/>
        <v>2.9975000000000001</v>
      </c>
      <c r="L386" s="91">
        <v>3.04</v>
      </c>
      <c r="M386" s="91">
        <v>3.01</v>
      </c>
      <c r="N386" s="91">
        <v>3.46</v>
      </c>
      <c r="O386" s="91">
        <v>3</v>
      </c>
      <c r="P386" s="51">
        <f t="shared" si="126"/>
        <v>3.1274999999999999</v>
      </c>
      <c r="Q386" s="91">
        <v>2.99</v>
      </c>
      <c r="R386" s="91">
        <v>2.81</v>
      </c>
      <c r="S386" s="91"/>
      <c r="T386" s="91">
        <v>2.99</v>
      </c>
      <c r="U386" s="91">
        <v>2.87</v>
      </c>
      <c r="V386" s="51">
        <f t="shared" si="127"/>
        <v>2.915</v>
      </c>
      <c r="W386" s="91">
        <v>3.03</v>
      </c>
      <c r="X386" s="91">
        <v>2.87</v>
      </c>
      <c r="Y386" s="91">
        <v>3.14</v>
      </c>
      <c r="Z386" s="91">
        <v>3.1</v>
      </c>
      <c r="AA386" s="59">
        <f t="shared" si="104"/>
        <v>3.0350000000000001</v>
      </c>
      <c r="AB386" s="91">
        <v>2.86</v>
      </c>
      <c r="AC386" s="91">
        <v>2.58</v>
      </c>
      <c r="AD386" s="91">
        <v>3.03</v>
      </c>
      <c r="AE386" s="82">
        <v>2.94</v>
      </c>
      <c r="AF386" s="59">
        <f t="shared" si="105"/>
        <v>2.8524999999999996</v>
      </c>
      <c r="AG386" s="91">
        <v>3.01</v>
      </c>
      <c r="AH386" s="91">
        <v>2.86</v>
      </c>
      <c r="AI386" s="91">
        <v>3.04</v>
      </c>
      <c r="AJ386" s="92">
        <v>3.05</v>
      </c>
      <c r="AK386" s="92">
        <v>3.11</v>
      </c>
      <c r="AL386" s="59">
        <f t="shared" si="106"/>
        <v>3.0149999999999997</v>
      </c>
      <c r="AM386" s="92">
        <v>3.4</v>
      </c>
      <c r="AN386" s="92">
        <v>3.19</v>
      </c>
      <c r="AO386" s="92">
        <v>3.29</v>
      </c>
      <c r="AP386" s="92">
        <v>3</v>
      </c>
      <c r="AQ386" s="59">
        <f t="shared" si="107"/>
        <v>3.2199999999999998</v>
      </c>
      <c r="AR386" s="120">
        <v>2.98</v>
      </c>
      <c r="AS386" s="92">
        <v>3.15</v>
      </c>
      <c r="AT386" s="92">
        <v>2.89</v>
      </c>
      <c r="AU386" s="92">
        <v>3.14</v>
      </c>
      <c r="AV386" s="81">
        <f t="shared" si="108"/>
        <v>3.04</v>
      </c>
      <c r="AW386" s="92">
        <v>3.19</v>
      </c>
      <c r="AX386" s="92">
        <v>3.05</v>
      </c>
      <c r="AY386" s="92">
        <v>3.21</v>
      </c>
      <c r="AZ386" s="92">
        <v>2.9</v>
      </c>
      <c r="BA386" s="92">
        <v>2.91</v>
      </c>
      <c r="BB386" s="81">
        <f t="shared" si="109"/>
        <v>3.052</v>
      </c>
      <c r="BC386" s="92">
        <v>3</v>
      </c>
      <c r="BD386" s="82">
        <v>3.03</v>
      </c>
      <c r="BE386" s="82">
        <v>2.89</v>
      </c>
      <c r="BF386" s="92">
        <v>2.77</v>
      </c>
      <c r="BG386" s="81">
        <f t="shared" si="110"/>
        <v>2.9224999999999999</v>
      </c>
      <c r="BH386" s="92">
        <v>3.1</v>
      </c>
      <c r="BI386" s="82"/>
      <c r="BJ386" s="82"/>
      <c r="BK386" s="92"/>
      <c r="BL386" s="81">
        <f t="shared" si="111"/>
        <v>3.1</v>
      </c>
      <c r="BM386" s="92"/>
      <c r="BN386" s="92"/>
      <c r="BO386" s="92"/>
      <c r="BP386" s="92"/>
      <c r="BQ386" s="92"/>
      <c r="BR386" s="81" t="e">
        <f t="shared" si="112"/>
        <v>#DIV/0!</v>
      </c>
    </row>
    <row r="387" spans="1:70" ht="12.75" customHeight="1" x14ac:dyDescent="0.25">
      <c r="A387" s="17" t="str">
        <f>VLOOKUP(F387,'Location List'!$A$2:$T$644,20,FALSE)</f>
        <v>Tim Kerum</v>
      </c>
      <c r="B387" s="17" t="str">
        <f>VLOOKUP(F387,'Location List'!$A$2:$T$644,19,FALSE)</f>
        <v>Mike Seymour</v>
      </c>
      <c r="C387" s="17" t="str">
        <f>VLOOKUP(F387,'Location List'!$A$2:$T$644,18,FALSE)</f>
        <v>Luis Torres</v>
      </c>
      <c r="D387" s="17" t="str">
        <f>VLOOKUP(F387,'Location List'!$A$2:$T$644,9,FALSE)</f>
        <v>ARSHAD KHAN</v>
      </c>
      <c r="E387" s="43" t="str">
        <f>VLOOKUP(F387,'Location List'!$A$2:$T$644,2,FALSE)</f>
        <v>WALNUT PARK</v>
      </c>
      <c r="F387" s="47">
        <v>787</v>
      </c>
      <c r="G387" s="91">
        <v>3.14</v>
      </c>
      <c r="H387" s="91">
        <v>2.98</v>
      </c>
      <c r="I387" s="91">
        <v>3.17</v>
      </c>
      <c r="J387" s="91">
        <v>2.96</v>
      </c>
      <c r="K387" s="51">
        <f t="shared" si="125"/>
        <v>3.0625</v>
      </c>
      <c r="L387" s="91">
        <v>2.79</v>
      </c>
      <c r="M387" s="91">
        <v>2.85</v>
      </c>
      <c r="N387" s="91">
        <v>3.21</v>
      </c>
      <c r="O387" s="91">
        <v>3.19</v>
      </c>
      <c r="P387" s="51">
        <f t="shared" si="126"/>
        <v>3.0100000000000002</v>
      </c>
      <c r="Q387" s="91">
        <v>3.11</v>
      </c>
      <c r="R387" s="91">
        <v>3.13</v>
      </c>
      <c r="S387" s="91"/>
      <c r="T387" s="91">
        <v>3.03</v>
      </c>
      <c r="U387" s="91">
        <v>3.11</v>
      </c>
      <c r="V387" s="51">
        <f t="shared" si="127"/>
        <v>3.0949999999999998</v>
      </c>
      <c r="W387" s="91">
        <v>3.03</v>
      </c>
      <c r="X387" s="91">
        <v>3.09</v>
      </c>
      <c r="Y387" s="91">
        <v>3.18</v>
      </c>
      <c r="Z387" s="91">
        <v>3.1</v>
      </c>
      <c r="AA387" s="59">
        <f t="shared" si="104"/>
        <v>3.0999999999999996</v>
      </c>
      <c r="AB387" s="91">
        <v>3.18</v>
      </c>
      <c r="AC387" s="91">
        <v>3.25</v>
      </c>
      <c r="AD387" s="91">
        <v>3.01</v>
      </c>
      <c r="AE387" s="82">
        <v>2.89</v>
      </c>
      <c r="AF387" s="59">
        <f t="shared" si="105"/>
        <v>3.0825</v>
      </c>
      <c r="AG387" s="91">
        <v>2.93</v>
      </c>
      <c r="AH387" s="91">
        <v>3.09</v>
      </c>
      <c r="AI387" s="91">
        <v>3.09</v>
      </c>
      <c r="AJ387" s="92">
        <v>3.12</v>
      </c>
      <c r="AK387" s="92">
        <v>3.21</v>
      </c>
      <c r="AL387" s="59">
        <f t="shared" si="106"/>
        <v>3.1275000000000004</v>
      </c>
      <c r="AM387" s="92">
        <v>3.62</v>
      </c>
      <c r="AN387" s="92">
        <v>3.35</v>
      </c>
      <c r="AO387" s="92">
        <v>3.27</v>
      </c>
      <c r="AP387" s="92">
        <v>2.91</v>
      </c>
      <c r="AQ387" s="59">
        <f t="shared" si="107"/>
        <v>3.2875000000000001</v>
      </c>
      <c r="AR387" s="120">
        <v>3.07</v>
      </c>
      <c r="AS387" s="92">
        <v>2.9</v>
      </c>
      <c r="AT387" s="92">
        <v>2.96</v>
      </c>
      <c r="AU387" s="92">
        <v>2.93</v>
      </c>
      <c r="AV387" s="81">
        <f t="shared" si="108"/>
        <v>2.9649999999999999</v>
      </c>
      <c r="AW387" s="92">
        <v>3.05</v>
      </c>
      <c r="AX387" s="92">
        <v>3.15</v>
      </c>
      <c r="AY387" s="92">
        <v>2.84</v>
      </c>
      <c r="AZ387" s="92">
        <v>2.86</v>
      </c>
      <c r="BA387" s="92">
        <v>3.01</v>
      </c>
      <c r="BB387" s="81">
        <f t="shared" si="109"/>
        <v>2.9819999999999998</v>
      </c>
      <c r="BC387" s="92">
        <v>2.86</v>
      </c>
      <c r="BD387" s="82">
        <v>2.93</v>
      </c>
      <c r="BE387" s="82">
        <v>3</v>
      </c>
      <c r="BF387" s="92">
        <v>3</v>
      </c>
      <c r="BG387" s="81">
        <f t="shared" si="110"/>
        <v>2.9474999999999998</v>
      </c>
      <c r="BH387" s="92">
        <v>3.03</v>
      </c>
      <c r="BI387" s="82"/>
      <c r="BJ387" s="82"/>
      <c r="BK387" s="92"/>
      <c r="BL387" s="81">
        <f t="shared" si="111"/>
        <v>3.03</v>
      </c>
      <c r="BM387" s="92"/>
      <c r="BN387" s="92"/>
      <c r="BO387" s="92"/>
      <c r="BP387" s="92"/>
      <c r="BQ387" s="92"/>
      <c r="BR387" s="81" t="e">
        <f t="shared" si="112"/>
        <v>#DIV/0!</v>
      </c>
    </row>
    <row r="388" spans="1:70" ht="12.75" customHeight="1" x14ac:dyDescent="0.25">
      <c r="A388" s="17" t="str">
        <f>VLOOKUP(F388,'Location List'!$A$2:$T$644,20,FALSE)</f>
        <v>Tim Kerum</v>
      </c>
      <c r="B388" s="17" t="str">
        <f>VLOOKUP(F388,'Location List'!$A$2:$T$644,19,FALSE)</f>
        <v>Mike Seymour</v>
      </c>
      <c r="C388" s="17" t="str">
        <f>VLOOKUP(F388,'Location List'!$A$2:$T$644,18,FALSE)</f>
        <v/>
      </c>
      <c r="D388" s="17" t="str">
        <f>VLOOKUP(F388,'Location List'!$A$2:$T$644,9,FALSE)</f>
        <v>PATTY CEDILLO</v>
      </c>
      <c r="E388" s="43" t="str">
        <f>VLOOKUP(F388,'Location List'!$A$2:$T$644,2,FALSE)</f>
        <v>ESCONDIDO</v>
      </c>
      <c r="F388" s="47">
        <v>788</v>
      </c>
      <c r="G388" s="91">
        <v>2.98</v>
      </c>
      <c r="H388" s="91">
        <v>2.93</v>
      </c>
      <c r="I388" s="91">
        <v>2.68</v>
      </c>
      <c r="J388" s="91">
        <v>2.71</v>
      </c>
      <c r="K388" s="51">
        <f t="shared" si="125"/>
        <v>2.8250000000000002</v>
      </c>
      <c r="L388" s="91">
        <v>2.76</v>
      </c>
      <c r="M388" s="91">
        <v>2.8</v>
      </c>
      <c r="N388" s="91">
        <v>2.71</v>
      </c>
      <c r="O388" s="91">
        <v>2.89</v>
      </c>
      <c r="P388" s="51">
        <f t="shared" si="126"/>
        <v>2.79</v>
      </c>
      <c r="Q388" s="91">
        <v>3.09</v>
      </c>
      <c r="R388" s="91">
        <v>2.88</v>
      </c>
      <c r="S388" s="91"/>
      <c r="T388" s="91">
        <v>2.96</v>
      </c>
      <c r="U388" s="91">
        <v>2.75</v>
      </c>
      <c r="V388" s="51">
        <f t="shared" si="127"/>
        <v>2.92</v>
      </c>
      <c r="W388" s="91">
        <v>3.33</v>
      </c>
      <c r="X388" s="91">
        <v>3.53</v>
      </c>
      <c r="Y388" s="91">
        <v>4.04</v>
      </c>
      <c r="Z388" s="91">
        <v>2.98</v>
      </c>
      <c r="AA388" s="59">
        <f t="shared" si="104"/>
        <v>3.4699999999999998</v>
      </c>
      <c r="AB388" s="91">
        <v>2.75</v>
      </c>
      <c r="AC388" s="91">
        <v>2.73</v>
      </c>
      <c r="AD388" s="91">
        <v>3.57</v>
      </c>
      <c r="AE388" s="82">
        <v>3.37</v>
      </c>
      <c r="AF388" s="59">
        <f t="shared" si="105"/>
        <v>3.1050000000000004</v>
      </c>
      <c r="AG388" s="91">
        <v>3.27</v>
      </c>
      <c r="AH388" s="91">
        <v>3.05</v>
      </c>
      <c r="AI388" s="91">
        <v>2.98</v>
      </c>
      <c r="AJ388" s="92">
        <v>2.99</v>
      </c>
      <c r="AK388" s="92">
        <v>2.83</v>
      </c>
      <c r="AL388" s="59">
        <f t="shared" si="106"/>
        <v>2.9624999999999999</v>
      </c>
      <c r="AM388" s="92">
        <v>3.12</v>
      </c>
      <c r="AN388" s="92">
        <v>3.28</v>
      </c>
      <c r="AO388" s="92">
        <v>3.07</v>
      </c>
      <c r="AP388" s="92">
        <v>3.08</v>
      </c>
      <c r="AQ388" s="59">
        <f t="shared" si="107"/>
        <v>3.1375000000000002</v>
      </c>
      <c r="AR388" s="120">
        <v>3.21</v>
      </c>
      <c r="AS388" s="92">
        <v>3.04</v>
      </c>
      <c r="AT388" s="92">
        <v>2.93</v>
      </c>
      <c r="AU388" s="92">
        <v>2.89</v>
      </c>
      <c r="AV388" s="81">
        <f t="shared" si="108"/>
        <v>3.0175000000000001</v>
      </c>
      <c r="AW388" s="92">
        <v>3.2</v>
      </c>
      <c r="AX388" s="92">
        <v>2.96</v>
      </c>
      <c r="AY388" s="92">
        <v>2.82</v>
      </c>
      <c r="AZ388" s="92">
        <v>2.96</v>
      </c>
      <c r="BA388" s="92">
        <v>2.97</v>
      </c>
      <c r="BB388" s="81">
        <f t="shared" si="109"/>
        <v>2.9820000000000002</v>
      </c>
      <c r="BC388" s="92">
        <v>2.91</v>
      </c>
      <c r="BD388" s="82">
        <v>2.87</v>
      </c>
      <c r="BE388" s="82">
        <v>2.94</v>
      </c>
      <c r="BF388" s="92">
        <v>3.08</v>
      </c>
      <c r="BG388" s="81">
        <f t="shared" si="110"/>
        <v>2.95</v>
      </c>
      <c r="BH388" s="92">
        <v>3.1</v>
      </c>
      <c r="BI388" s="82"/>
      <c r="BJ388" s="82"/>
      <c r="BK388" s="92"/>
      <c r="BL388" s="81">
        <f t="shared" si="111"/>
        <v>3.1</v>
      </c>
      <c r="BM388" s="92"/>
      <c r="BN388" s="92"/>
      <c r="BO388" s="92"/>
      <c r="BP388" s="92"/>
      <c r="BQ388" s="92"/>
      <c r="BR388" s="81" t="e">
        <f t="shared" si="112"/>
        <v>#DIV/0!</v>
      </c>
    </row>
    <row r="389" spans="1:70" ht="12.75" customHeight="1" x14ac:dyDescent="0.25">
      <c r="A389" s="17" t="str">
        <f>VLOOKUP(F389,'Location List'!$A$2:$T$644,20,FALSE)</f>
        <v>Bill Eich</v>
      </c>
      <c r="B389" s="17" t="str">
        <f>VLOOKUP(F389,'Location List'!$A$2:$T$644,19,FALSE)</f>
        <v>Mike Seymour</v>
      </c>
      <c r="C389" s="17" t="str">
        <f>VLOOKUP(F389,'Location List'!$A$2:$T$644,18,FALSE)</f>
        <v>Brian Osborne</v>
      </c>
      <c r="D389" s="17" t="str">
        <f>VLOOKUP(F389,'Location List'!$A$2:$T$644,9,FALSE)</f>
        <v>PETER PANUNZI</v>
      </c>
      <c r="E389" s="43" t="str">
        <f>VLOOKUP(F389,'Location List'!$A$2:$T$644,2,FALSE)</f>
        <v>POMPANO BEACH</v>
      </c>
      <c r="F389" s="47">
        <v>789</v>
      </c>
      <c r="G389" s="91">
        <v>3.54</v>
      </c>
      <c r="H389" s="91">
        <v>4.2300000000000004</v>
      </c>
      <c r="I389" s="91">
        <v>2.91</v>
      </c>
      <c r="J389" s="91">
        <v>3</v>
      </c>
      <c r="K389" s="51">
        <f t="shared" si="125"/>
        <v>3.42</v>
      </c>
      <c r="L389" s="91">
        <v>3.27</v>
      </c>
      <c r="M389" s="91">
        <v>3.02</v>
      </c>
      <c r="N389" s="91">
        <v>3</v>
      </c>
      <c r="O389" s="91">
        <v>3.19</v>
      </c>
      <c r="P389" s="51">
        <f t="shared" si="126"/>
        <v>3.1199999999999997</v>
      </c>
      <c r="Q389" s="91">
        <v>2.94</v>
      </c>
      <c r="R389" s="91">
        <v>3.08</v>
      </c>
      <c r="S389" s="91"/>
      <c r="T389" s="91">
        <v>3.18</v>
      </c>
      <c r="U389" s="91">
        <v>3.07</v>
      </c>
      <c r="V389" s="51">
        <f t="shared" si="127"/>
        <v>3.0674999999999999</v>
      </c>
      <c r="W389" s="91">
        <v>3.29</v>
      </c>
      <c r="X389" s="91">
        <v>2.91</v>
      </c>
      <c r="Y389" s="91">
        <v>3</v>
      </c>
      <c r="Z389" s="91">
        <v>3.22</v>
      </c>
      <c r="AA389" s="59">
        <f t="shared" si="104"/>
        <v>3.105</v>
      </c>
      <c r="AB389" s="91">
        <v>2.83</v>
      </c>
      <c r="AC389" s="91">
        <v>3.96</v>
      </c>
      <c r="AD389" s="91">
        <v>3.87</v>
      </c>
      <c r="AE389" s="82">
        <v>3.12</v>
      </c>
      <c r="AF389" s="59">
        <f t="shared" si="105"/>
        <v>3.4450000000000003</v>
      </c>
      <c r="AG389" s="91">
        <v>2.91</v>
      </c>
      <c r="AH389" s="91">
        <v>2.98</v>
      </c>
      <c r="AI389" s="91">
        <v>3.01</v>
      </c>
      <c r="AJ389" s="92">
        <v>2.92</v>
      </c>
      <c r="AK389" s="92">
        <v>3.41</v>
      </c>
      <c r="AL389" s="59">
        <f t="shared" si="106"/>
        <v>3.08</v>
      </c>
      <c r="AM389" s="92">
        <v>3.39</v>
      </c>
      <c r="AN389" s="92">
        <v>3.37</v>
      </c>
      <c r="AO389" s="92">
        <v>3.26</v>
      </c>
      <c r="AP389" s="92">
        <v>3.19</v>
      </c>
      <c r="AQ389" s="59">
        <f t="shared" si="107"/>
        <v>3.3024999999999998</v>
      </c>
      <c r="AR389" s="120">
        <v>2.99</v>
      </c>
      <c r="AS389" s="92">
        <v>2.94</v>
      </c>
      <c r="AT389" s="92">
        <v>2.92</v>
      </c>
      <c r="AU389" s="92">
        <v>3.12</v>
      </c>
      <c r="AV389" s="81">
        <f t="shared" si="108"/>
        <v>2.9924999999999997</v>
      </c>
      <c r="AW389" s="92">
        <v>3.19</v>
      </c>
      <c r="AX389" s="92">
        <v>3.2</v>
      </c>
      <c r="AY389" s="92">
        <v>3.07</v>
      </c>
      <c r="AZ389" s="92">
        <v>3.19</v>
      </c>
      <c r="BA389" s="92">
        <v>3.05</v>
      </c>
      <c r="BB389" s="81">
        <f t="shared" si="109"/>
        <v>3.1399999999999997</v>
      </c>
      <c r="BC389" s="92">
        <v>3.52</v>
      </c>
      <c r="BD389" s="82">
        <v>2.95</v>
      </c>
      <c r="BE389" s="82">
        <v>3.02</v>
      </c>
      <c r="BF389" s="92">
        <v>2.85</v>
      </c>
      <c r="BG389" s="81">
        <f t="shared" si="110"/>
        <v>3.085</v>
      </c>
      <c r="BH389" s="92">
        <v>2.84</v>
      </c>
      <c r="BI389" s="82"/>
      <c r="BJ389" s="82"/>
      <c r="BK389" s="92"/>
      <c r="BL389" s="81">
        <f t="shared" si="111"/>
        <v>2.84</v>
      </c>
      <c r="BM389" s="92"/>
      <c r="BN389" s="92"/>
      <c r="BO389" s="92"/>
      <c r="BP389" s="92"/>
      <c r="BQ389" s="92"/>
      <c r="BR389" s="81" t="e">
        <f t="shared" si="112"/>
        <v>#DIV/0!</v>
      </c>
    </row>
    <row r="390" spans="1:70" ht="12.75" customHeight="1" x14ac:dyDescent="0.25">
      <c r="A390" s="17" t="str">
        <f>VLOOKUP(F390,'Location List'!$A$2:$T$644,20,FALSE)</f>
        <v>Bill Eich</v>
      </c>
      <c r="B390" s="17" t="str">
        <f>VLOOKUP(F390,'Location List'!$A$2:$T$644,19,FALSE)</f>
        <v>Mike Seymour</v>
      </c>
      <c r="C390" s="17" t="str">
        <f>VLOOKUP(F390,'Location List'!$A$2:$T$644,18,FALSE)</f>
        <v>Hoang Dao</v>
      </c>
      <c r="D390" s="17" t="str">
        <f>VLOOKUP(F390,'Location List'!$A$2:$T$644,9,FALSE)</f>
        <v>FRANK RAMIREZ</v>
      </c>
      <c r="E390" s="43" t="str">
        <f>VLOOKUP(F390,'Location List'!$A$2:$T$644,2,FALSE)</f>
        <v>HOUSTON-NORTHLINE</v>
      </c>
      <c r="F390" s="47">
        <v>790</v>
      </c>
      <c r="G390" s="91">
        <v>3.33</v>
      </c>
      <c r="H390" s="91">
        <v>3.12</v>
      </c>
      <c r="I390" s="91">
        <v>2.91</v>
      </c>
      <c r="J390" s="91">
        <v>2.85</v>
      </c>
      <c r="K390" s="51">
        <f t="shared" si="125"/>
        <v>3.0524999999999998</v>
      </c>
      <c r="L390" s="91">
        <v>2.87</v>
      </c>
      <c r="M390" s="91">
        <v>2.88</v>
      </c>
      <c r="N390" s="91">
        <v>3.01</v>
      </c>
      <c r="O390" s="91">
        <v>2.81</v>
      </c>
      <c r="P390" s="51">
        <f t="shared" si="126"/>
        <v>2.8925000000000001</v>
      </c>
      <c r="Q390" s="91">
        <v>3.02</v>
      </c>
      <c r="R390" s="91">
        <v>3.03</v>
      </c>
      <c r="S390" s="91"/>
      <c r="T390" s="91">
        <v>3.19</v>
      </c>
      <c r="U390" s="91">
        <v>3.38</v>
      </c>
      <c r="V390" s="51">
        <f t="shared" si="127"/>
        <v>3.1550000000000002</v>
      </c>
      <c r="W390" s="91">
        <v>3.25</v>
      </c>
      <c r="X390" s="91">
        <v>3.01</v>
      </c>
      <c r="Y390" s="91">
        <v>3.02</v>
      </c>
      <c r="Z390" s="91">
        <v>3.04</v>
      </c>
      <c r="AA390" s="59">
        <f t="shared" si="104"/>
        <v>3.08</v>
      </c>
      <c r="AB390" s="91">
        <v>3.1</v>
      </c>
      <c r="AC390" s="91">
        <v>2.91</v>
      </c>
      <c r="AD390" s="91">
        <v>3.14</v>
      </c>
      <c r="AE390" s="82">
        <v>3.32</v>
      </c>
      <c r="AF390" s="59">
        <f t="shared" si="105"/>
        <v>3.1175000000000002</v>
      </c>
      <c r="AG390" s="91">
        <v>3.15</v>
      </c>
      <c r="AH390" s="91">
        <v>3.17</v>
      </c>
      <c r="AI390" s="91">
        <v>3.17</v>
      </c>
      <c r="AJ390" s="92">
        <v>3.06</v>
      </c>
      <c r="AK390" s="92">
        <v>2.99</v>
      </c>
      <c r="AL390" s="59">
        <f t="shared" si="106"/>
        <v>3.0975000000000001</v>
      </c>
      <c r="AM390" s="92">
        <v>3.07</v>
      </c>
      <c r="AN390" s="92">
        <v>3.21</v>
      </c>
      <c r="AO390" s="92">
        <v>3.22</v>
      </c>
      <c r="AP390" s="92">
        <v>3.17</v>
      </c>
      <c r="AQ390" s="59">
        <f t="shared" si="107"/>
        <v>3.1675</v>
      </c>
      <c r="AR390" s="120">
        <v>3.01</v>
      </c>
      <c r="AS390" s="92">
        <v>3.09</v>
      </c>
      <c r="AT390" s="92">
        <v>2.88</v>
      </c>
      <c r="AU390" s="92">
        <v>3.04</v>
      </c>
      <c r="AV390" s="81">
        <f t="shared" si="108"/>
        <v>3.0049999999999999</v>
      </c>
      <c r="AW390" s="92">
        <v>3.71</v>
      </c>
      <c r="AX390" s="92">
        <v>2.9</v>
      </c>
      <c r="AY390" s="92">
        <v>2.95</v>
      </c>
      <c r="AZ390" s="92">
        <v>3.21</v>
      </c>
      <c r="BA390" s="92">
        <v>2.99</v>
      </c>
      <c r="BB390" s="81">
        <f t="shared" si="109"/>
        <v>3.1520000000000001</v>
      </c>
      <c r="BC390" s="92">
        <v>3.06</v>
      </c>
      <c r="BD390" s="82">
        <v>3.18</v>
      </c>
      <c r="BE390" s="82">
        <v>3.01</v>
      </c>
      <c r="BF390" s="92">
        <v>3.29</v>
      </c>
      <c r="BG390" s="81">
        <f t="shared" si="110"/>
        <v>3.1349999999999998</v>
      </c>
      <c r="BH390" s="92">
        <v>3.19</v>
      </c>
      <c r="BI390" s="82"/>
      <c r="BJ390" s="82"/>
      <c r="BK390" s="92"/>
      <c r="BL390" s="81">
        <f t="shared" si="111"/>
        <v>3.19</v>
      </c>
      <c r="BM390" s="92"/>
      <c r="BN390" s="92"/>
      <c r="BO390" s="92"/>
      <c r="BP390" s="92"/>
      <c r="BQ390" s="92"/>
      <c r="BR390" s="81" t="e">
        <f t="shared" si="112"/>
        <v>#DIV/0!</v>
      </c>
    </row>
    <row r="391" spans="1:70" ht="12.75" customHeight="1" x14ac:dyDescent="0.25">
      <c r="A391" s="17" t="str">
        <f>VLOOKUP(F391,'Location List'!$A$2:$T$644,20,FALSE)</f>
        <v>Tim Kerum</v>
      </c>
      <c r="B391" s="17" t="str">
        <f>VLOOKUP(F391,'Location List'!$A$2:$T$644,19,FALSE)</f>
        <v>Mike Seymour</v>
      </c>
      <c r="C391" s="17" t="str">
        <f>VLOOKUP(F391,'Location List'!$A$2:$T$644,18,FALSE)</f>
        <v>Dean Bilstein</v>
      </c>
      <c r="D391" s="17" t="str">
        <f>VLOOKUP(F391,'Location List'!$A$2:$T$644,9,FALSE)</f>
        <v>Eric Montes</v>
      </c>
      <c r="E391" s="43" t="str">
        <f>VLOOKUP(F391,'Location List'!$A$2:$T$644,2,FALSE)</f>
        <v>WOODBURY</v>
      </c>
      <c r="F391" s="47">
        <v>792</v>
      </c>
      <c r="G391" s="91">
        <v>2.92</v>
      </c>
      <c r="H391" s="91">
        <v>3.16</v>
      </c>
      <c r="I391" s="91">
        <v>3.13</v>
      </c>
      <c r="J391" s="91">
        <v>2.91</v>
      </c>
      <c r="K391" s="51">
        <f t="shared" si="125"/>
        <v>3.0300000000000002</v>
      </c>
      <c r="L391" s="91">
        <v>3.06</v>
      </c>
      <c r="M391" s="91">
        <v>3.11</v>
      </c>
      <c r="N391" s="91">
        <v>3.06</v>
      </c>
      <c r="O391" s="91">
        <v>2.91</v>
      </c>
      <c r="P391" s="51">
        <f t="shared" si="126"/>
        <v>3.0350000000000001</v>
      </c>
      <c r="Q391" s="91">
        <v>2.9</v>
      </c>
      <c r="R391" s="91">
        <v>3.23</v>
      </c>
      <c r="S391" s="91"/>
      <c r="T391" s="91">
        <v>3.03</v>
      </c>
      <c r="U391" s="91">
        <v>2.86</v>
      </c>
      <c r="V391" s="51">
        <f t="shared" si="127"/>
        <v>3.0049999999999999</v>
      </c>
      <c r="W391" s="91">
        <v>2.83</v>
      </c>
      <c r="X391" s="91">
        <v>2.93</v>
      </c>
      <c r="Y391" s="91">
        <v>2.96</v>
      </c>
      <c r="Z391" s="91">
        <v>3.05</v>
      </c>
      <c r="AA391" s="59">
        <f t="shared" ref="AA391:AA454" si="128">AVERAGE(W391:Z391)</f>
        <v>2.9424999999999999</v>
      </c>
      <c r="AB391" s="91">
        <v>2.79</v>
      </c>
      <c r="AC391" s="91">
        <v>3.06</v>
      </c>
      <c r="AD391" s="91">
        <v>2.94</v>
      </c>
      <c r="AE391" s="82">
        <v>2.89</v>
      </c>
      <c r="AF391" s="59">
        <f t="shared" ref="AF391:AF454" si="129">AVERAGE(AB391:AE391)</f>
        <v>2.92</v>
      </c>
      <c r="AG391" s="91">
        <v>2.97</v>
      </c>
      <c r="AH391" s="91">
        <v>3.3</v>
      </c>
      <c r="AI391" s="91">
        <v>3.06</v>
      </c>
      <c r="AJ391" s="92">
        <v>3.05</v>
      </c>
      <c r="AK391" s="92">
        <v>3.08</v>
      </c>
      <c r="AL391" s="59">
        <f t="shared" ref="AL391:AL454" si="130">AVERAGE(AH391:AK391)</f>
        <v>3.1225000000000001</v>
      </c>
      <c r="AM391" s="92">
        <v>3.23</v>
      </c>
      <c r="AN391" s="92">
        <v>3.2</v>
      </c>
      <c r="AO391" s="92">
        <v>2.89</v>
      </c>
      <c r="AP391" s="92">
        <v>3.04</v>
      </c>
      <c r="AQ391" s="59">
        <f t="shared" ref="AQ391:AQ454" si="131">AVERAGE(AM391:AP391)</f>
        <v>3.09</v>
      </c>
      <c r="AR391" s="120">
        <v>2.99</v>
      </c>
      <c r="AS391" s="92">
        <v>2.97</v>
      </c>
      <c r="AT391" s="92">
        <v>3.01</v>
      </c>
      <c r="AU391" s="92">
        <v>3.06</v>
      </c>
      <c r="AV391" s="81">
        <f t="shared" ref="AV391:AV454" si="132">AVERAGE(AR391:AU391)</f>
        <v>3.0075000000000003</v>
      </c>
      <c r="AW391" s="92">
        <v>3.14</v>
      </c>
      <c r="AX391" s="92">
        <v>3.08</v>
      </c>
      <c r="AY391" s="92">
        <v>2.84</v>
      </c>
      <c r="AZ391" s="92">
        <v>2.96</v>
      </c>
      <c r="BA391" s="92">
        <v>2.95</v>
      </c>
      <c r="BB391" s="81">
        <f t="shared" ref="BB391:BB454" si="133">AVERAGE(AW391:BA391)</f>
        <v>2.9939999999999998</v>
      </c>
      <c r="BC391" s="92">
        <v>3.09</v>
      </c>
      <c r="BD391" s="82">
        <v>2.97</v>
      </c>
      <c r="BE391" s="82">
        <v>3.16</v>
      </c>
      <c r="BF391" s="92">
        <v>3.04</v>
      </c>
      <c r="BG391" s="81">
        <f t="shared" ref="BG391:BG454" si="134">AVERAGE(BC391:BF391)</f>
        <v>3.0650000000000004</v>
      </c>
      <c r="BH391" s="92">
        <v>2.97</v>
      </c>
      <c r="BI391" s="82"/>
      <c r="BJ391" s="82"/>
      <c r="BK391" s="92"/>
      <c r="BL391" s="81">
        <f t="shared" ref="BL391:BL454" si="135">AVERAGE(BH391:BK391)</f>
        <v>2.97</v>
      </c>
      <c r="BM391" s="92"/>
      <c r="BN391" s="92"/>
      <c r="BO391" s="92"/>
      <c r="BP391" s="92"/>
      <c r="BQ391" s="92"/>
      <c r="BR391" s="81" t="e">
        <f t="shared" ref="BR391:BR454" si="136">AVERAGE(BM391:BQ391)</f>
        <v>#DIV/0!</v>
      </c>
    </row>
    <row r="392" spans="1:70" ht="12.75" customHeight="1" x14ac:dyDescent="0.25">
      <c r="A392" s="17" t="str">
        <f>VLOOKUP(F392,'Location List'!$A$2:$T$644,20,FALSE)</f>
        <v>Tim Kerum</v>
      </c>
      <c r="B392" s="17" t="str">
        <f>VLOOKUP(F392,'Location List'!$A$2:$T$644,19,FALSE)</f>
        <v>Mike Seymour</v>
      </c>
      <c r="C392" s="17" t="str">
        <f>VLOOKUP(F392,'Location List'!$A$2:$T$644,18,FALSE)</f>
        <v>Dean Bilstein</v>
      </c>
      <c r="D392" s="17" t="str">
        <f>VLOOKUP(F392,'Location List'!$A$2:$T$644,9,FALSE)</f>
        <v>Eric Montes</v>
      </c>
      <c r="E392" s="43" t="str">
        <f>VLOOKUP(F392,'Location List'!$A$2:$T$644,2,FALSE)</f>
        <v>BURNSVILLE</v>
      </c>
      <c r="F392" s="47">
        <v>793</v>
      </c>
      <c r="G392" s="91">
        <v>3</v>
      </c>
      <c r="H392" s="91">
        <v>3</v>
      </c>
      <c r="I392" s="91">
        <v>3.11</v>
      </c>
      <c r="J392" s="91">
        <v>3.23</v>
      </c>
      <c r="K392" s="51">
        <f t="shared" si="125"/>
        <v>3.085</v>
      </c>
      <c r="L392" s="91">
        <v>3.18</v>
      </c>
      <c r="M392" s="91">
        <v>3.4</v>
      </c>
      <c r="N392" s="91">
        <v>2.96</v>
      </c>
      <c r="O392" s="91">
        <v>3.4</v>
      </c>
      <c r="P392" s="51">
        <f t="shared" si="126"/>
        <v>3.2349999999999999</v>
      </c>
      <c r="Q392" s="91">
        <v>2.99</v>
      </c>
      <c r="R392" s="91">
        <v>3.16</v>
      </c>
      <c r="S392" s="91"/>
      <c r="T392" s="91">
        <v>3.2</v>
      </c>
      <c r="U392" s="91">
        <v>3.25</v>
      </c>
      <c r="V392" s="51">
        <f t="shared" si="127"/>
        <v>3.1500000000000004</v>
      </c>
      <c r="W392" s="91">
        <v>2.96</v>
      </c>
      <c r="X392" s="91">
        <v>3.07</v>
      </c>
      <c r="Y392" s="91">
        <v>2.92</v>
      </c>
      <c r="Z392" s="91">
        <v>2.97</v>
      </c>
      <c r="AA392" s="59">
        <f t="shared" si="128"/>
        <v>2.98</v>
      </c>
      <c r="AB392" s="91">
        <v>2.87</v>
      </c>
      <c r="AC392" s="91">
        <v>3.1</v>
      </c>
      <c r="AD392" s="91">
        <v>3.06</v>
      </c>
      <c r="AE392" s="82">
        <v>3.11</v>
      </c>
      <c r="AF392" s="59">
        <f t="shared" si="129"/>
        <v>3.0350000000000001</v>
      </c>
      <c r="AG392" s="91">
        <v>3.54</v>
      </c>
      <c r="AH392" s="91">
        <v>3.09</v>
      </c>
      <c r="AI392" s="91">
        <v>2.95</v>
      </c>
      <c r="AJ392" s="92">
        <v>2.91</v>
      </c>
      <c r="AK392" s="92">
        <v>3.19</v>
      </c>
      <c r="AL392" s="59">
        <f t="shared" si="130"/>
        <v>3.0349999999999997</v>
      </c>
      <c r="AM392" s="92">
        <v>3.09</v>
      </c>
      <c r="AN392" s="92">
        <v>3.03</v>
      </c>
      <c r="AO392" s="92">
        <v>2.9</v>
      </c>
      <c r="AP392" s="92">
        <v>2.83</v>
      </c>
      <c r="AQ392" s="59">
        <f t="shared" si="131"/>
        <v>2.9624999999999999</v>
      </c>
      <c r="AR392" s="120">
        <v>2.96</v>
      </c>
      <c r="AS392" s="92">
        <v>3.01</v>
      </c>
      <c r="AT392" s="92">
        <v>3.14</v>
      </c>
      <c r="AU392" s="92">
        <v>2.99</v>
      </c>
      <c r="AV392" s="81">
        <f t="shared" si="132"/>
        <v>3.0249999999999999</v>
      </c>
      <c r="AW392" s="92">
        <v>2.94</v>
      </c>
      <c r="AX392" s="92">
        <v>2.99</v>
      </c>
      <c r="AY392" s="92">
        <v>2.99</v>
      </c>
      <c r="AZ392" s="92">
        <v>3.1</v>
      </c>
      <c r="BA392" s="92">
        <v>2.89</v>
      </c>
      <c r="BB392" s="81">
        <f t="shared" si="133"/>
        <v>2.9820000000000002</v>
      </c>
      <c r="BC392" s="92">
        <v>3.04</v>
      </c>
      <c r="BD392" s="82">
        <v>2.85</v>
      </c>
      <c r="BE392" s="82">
        <v>3.14</v>
      </c>
      <c r="BF392" s="92">
        <v>3.08</v>
      </c>
      <c r="BG392" s="81">
        <f t="shared" si="134"/>
        <v>3.0275000000000003</v>
      </c>
      <c r="BH392" s="92">
        <v>3.19</v>
      </c>
      <c r="BI392" s="82"/>
      <c r="BJ392" s="82"/>
      <c r="BK392" s="92"/>
      <c r="BL392" s="81">
        <f t="shared" si="135"/>
        <v>3.19</v>
      </c>
      <c r="BM392" s="92"/>
      <c r="BN392" s="92"/>
      <c r="BO392" s="92"/>
      <c r="BP392" s="92"/>
      <c r="BQ392" s="92"/>
      <c r="BR392" s="81" t="e">
        <f t="shared" si="136"/>
        <v>#DIV/0!</v>
      </c>
    </row>
    <row r="393" spans="1:70" ht="12.75" customHeight="1" x14ac:dyDescent="0.25">
      <c r="A393" s="17" t="str">
        <f>VLOOKUP(F393,'Location List'!$A$2:$T$644,20,FALSE)</f>
        <v>Tim Kerum</v>
      </c>
      <c r="B393" s="17" t="str">
        <f>VLOOKUP(F393,'Location List'!$A$2:$T$644,19,FALSE)</f>
        <v>Mike Seymour</v>
      </c>
      <c r="C393" s="17" t="str">
        <f>VLOOKUP(F393,'Location List'!$A$2:$T$644,18,FALSE)</f>
        <v>Dean Bilstein</v>
      </c>
      <c r="D393" s="17" t="str">
        <f>VLOOKUP(F393,'Location List'!$A$2:$T$644,9,FALSE)</f>
        <v>Eric Montes</v>
      </c>
      <c r="E393" s="43" t="str">
        <f>VLOOKUP(F393,'Location List'!$A$2:$T$644,2,FALSE)</f>
        <v>MAPLE GROVE</v>
      </c>
      <c r="F393" s="47">
        <v>794</v>
      </c>
      <c r="G393" s="91">
        <v>2.96</v>
      </c>
      <c r="H393" s="91">
        <v>2.91</v>
      </c>
      <c r="I393" s="91">
        <v>2.87</v>
      </c>
      <c r="J393" s="91">
        <v>2.91</v>
      </c>
      <c r="K393" s="51">
        <f t="shared" si="125"/>
        <v>2.9125000000000001</v>
      </c>
      <c r="L393" s="91">
        <v>2.84</v>
      </c>
      <c r="M393" s="91">
        <v>2.96</v>
      </c>
      <c r="N393" s="91">
        <v>3</v>
      </c>
      <c r="O393" s="91">
        <v>3.09</v>
      </c>
      <c r="P393" s="51">
        <f t="shared" si="126"/>
        <v>2.9725000000000001</v>
      </c>
      <c r="Q393" s="91">
        <v>2.87</v>
      </c>
      <c r="R393" s="91">
        <v>3.12</v>
      </c>
      <c r="S393" s="91"/>
      <c r="T393" s="91">
        <v>3.05</v>
      </c>
      <c r="U393" s="91">
        <v>3.3</v>
      </c>
      <c r="V393" s="51">
        <f t="shared" si="127"/>
        <v>3.085</v>
      </c>
      <c r="W393" s="91">
        <v>3.06</v>
      </c>
      <c r="X393" s="91">
        <v>3.21</v>
      </c>
      <c r="Y393" s="91">
        <v>3.34</v>
      </c>
      <c r="Z393" s="91">
        <v>3.26</v>
      </c>
      <c r="AA393" s="59">
        <f t="shared" si="128"/>
        <v>3.2174999999999998</v>
      </c>
      <c r="AB393" s="91">
        <v>3.15</v>
      </c>
      <c r="AC393" s="91">
        <v>3.04</v>
      </c>
      <c r="AD393" s="91">
        <v>2.84</v>
      </c>
      <c r="AE393" s="82">
        <v>3.25</v>
      </c>
      <c r="AF393" s="59">
        <f t="shared" si="129"/>
        <v>3.07</v>
      </c>
      <c r="AG393" s="91">
        <v>3.44</v>
      </c>
      <c r="AH393" s="91">
        <v>3.75</v>
      </c>
      <c r="AI393" s="91">
        <v>3.28</v>
      </c>
      <c r="AJ393" s="92">
        <v>3.2</v>
      </c>
      <c r="AK393" s="92">
        <v>3.05</v>
      </c>
      <c r="AL393" s="59">
        <f t="shared" si="130"/>
        <v>3.3200000000000003</v>
      </c>
      <c r="AM393" s="92">
        <v>3.2</v>
      </c>
      <c r="AN393" s="92">
        <v>3.02</v>
      </c>
      <c r="AO393" s="92">
        <v>2.94</v>
      </c>
      <c r="AP393" s="92">
        <v>2.97</v>
      </c>
      <c r="AQ393" s="59">
        <f t="shared" si="131"/>
        <v>3.0325000000000002</v>
      </c>
      <c r="AR393" s="120">
        <v>2.94</v>
      </c>
      <c r="AS393" s="92">
        <v>3</v>
      </c>
      <c r="AT393" s="92">
        <v>2.85</v>
      </c>
      <c r="AU393" s="92">
        <v>2.78</v>
      </c>
      <c r="AV393" s="81">
        <f t="shared" si="132"/>
        <v>2.8924999999999996</v>
      </c>
      <c r="AW393" s="92">
        <v>2.88</v>
      </c>
      <c r="AX393" s="92">
        <v>2.85</v>
      </c>
      <c r="AY393" s="92">
        <v>2.8</v>
      </c>
      <c r="AZ393" s="92">
        <v>2.93</v>
      </c>
      <c r="BA393" s="92">
        <v>3.09</v>
      </c>
      <c r="BB393" s="81">
        <f t="shared" si="133"/>
        <v>2.91</v>
      </c>
      <c r="BC393" s="92">
        <v>3.05</v>
      </c>
      <c r="BD393" s="82">
        <v>3.28</v>
      </c>
      <c r="BE393" s="82">
        <v>3.06</v>
      </c>
      <c r="BF393" s="92">
        <v>2.93</v>
      </c>
      <c r="BG393" s="81">
        <f t="shared" si="134"/>
        <v>3.08</v>
      </c>
      <c r="BH393" s="92">
        <v>2.67</v>
      </c>
      <c r="BI393" s="82"/>
      <c r="BJ393" s="82"/>
      <c r="BK393" s="92"/>
      <c r="BL393" s="81">
        <f t="shared" si="135"/>
        <v>2.67</v>
      </c>
      <c r="BM393" s="92"/>
      <c r="BN393" s="92"/>
      <c r="BO393" s="92"/>
      <c r="BP393" s="92"/>
      <c r="BQ393" s="92"/>
      <c r="BR393" s="81" t="e">
        <f t="shared" si="136"/>
        <v>#DIV/0!</v>
      </c>
    </row>
    <row r="394" spans="1:70" ht="12.75" customHeight="1" x14ac:dyDescent="0.25">
      <c r="A394" s="17" t="str">
        <f>VLOOKUP(F394,'Location List'!$A$2:$T$644,20,FALSE)</f>
        <v>Tim Kerum</v>
      </c>
      <c r="B394" s="17" t="str">
        <f>VLOOKUP(F394,'Location List'!$A$2:$T$644,19,FALSE)</f>
        <v>Mike Seymour</v>
      </c>
      <c r="C394" s="17" t="str">
        <f>VLOOKUP(F394,'Location List'!$A$2:$T$644,18,FALSE)</f>
        <v>Dean Bilstein</v>
      </c>
      <c r="D394" s="17" t="str">
        <f>VLOOKUP(F394,'Location List'!$A$2:$T$644,9,FALSE)</f>
        <v>Eric Montes</v>
      </c>
      <c r="E394" s="43" t="str">
        <f>VLOOKUP(F394,'Location List'!$A$2:$T$644,2,FALSE)</f>
        <v>BLAINE</v>
      </c>
      <c r="F394" s="47">
        <v>795</v>
      </c>
      <c r="G394" s="91">
        <v>3.08</v>
      </c>
      <c r="H394" s="91">
        <v>3.1</v>
      </c>
      <c r="I394" s="91">
        <v>3.15</v>
      </c>
      <c r="J394" s="91">
        <v>3.03</v>
      </c>
      <c r="K394" s="51">
        <f t="shared" si="125"/>
        <v>3.09</v>
      </c>
      <c r="L394" s="91">
        <v>2.83</v>
      </c>
      <c r="M394" s="91">
        <v>2.99</v>
      </c>
      <c r="N394" s="91">
        <v>3.13</v>
      </c>
      <c r="O394" s="91">
        <v>2.95</v>
      </c>
      <c r="P394" s="51">
        <f t="shared" si="126"/>
        <v>2.9749999999999996</v>
      </c>
      <c r="Q394" s="91">
        <v>2.94</v>
      </c>
      <c r="R394" s="91">
        <v>2.87</v>
      </c>
      <c r="S394" s="91"/>
      <c r="T394" s="91">
        <v>2.92</v>
      </c>
      <c r="U394" s="91">
        <v>2.8</v>
      </c>
      <c r="V394" s="51">
        <f t="shared" si="127"/>
        <v>2.8825000000000003</v>
      </c>
      <c r="W394" s="91">
        <v>2.77</v>
      </c>
      <c r="X394" s="91">
        <v>2.95</v>
      </c>
      <c r="Y394" s="91">
        <v>3.47</v>
      </c>
      <c r="Z394" s="91">
        <v>3.01</v>
      </c>
      <c r="AA394" s="59">
        <f t="shared" si="128"/>
        <v>3.0500000000000003</v>
      </c>
      <c r="AB394" s="91">
        <v>2.99</v>
      </c>
      <c r="AC394" s="91">
        <v>2.89</v>
      </c>
      <c r="AD394" s="91">
        <v>3.01</v>
      </c>
      <c r="AE394" s="82">
        <v>3</v>
      </c>
      <c r="AF394" s="59">
        <f t="shared" si="129"/>
        <v>2.9725000000000001</v>
      </c>
      <c r="AG394" s="91">
        <v>3.04</v>
      </c>
      <c r="AH394" s="91">
        <v>3.85</v>
      </c>
      <c r="AI394" s="91">
        <v>3</v>
      </c>
      <c r="AJ394" s="92">
        <v>3.08</v>
      </c>
      <c r="AK394" s="92">
        <v>3.09</v>
      </c>
      <c r="AL394" s="59">
        <f t="shared" si="130"/>
        <v>3.2549999999999999</v>
      </c>
      <c r="AM394" s="92">
        <v>3.2</v>
      </c>
      <c r="AN394" s="92">
        <v>2.99</v>
      </c>
      <c r="AO394" s="92">
        <v>3.14</v>
      </c>
      <c r="AP394" s="92">
        <v>3.05</v>
      </c>
      <c r="AQ394" s="59">
        <f t="shared" si="131"/>
        <v>3.0949999999999998</v>
      </c>
      <c r="AR394" s="120">
        <v>3.06</v>
      </c>
      <c r="AS394" s="92">
        <v>3.05</v>
      </c>
      <c r="AT394" s="92">
        <v>2.98</v>
      </c>
      <c r="AU394" s="92">
        <v>3.1</v>
      </c>
      <c r="AV394" s="81">
        <f t="shared" si="132"/>
        <v>3.0474999999999999</v>
      </c>
      <c r="AW394" s="92">
        <v>3.09</v>
      </c>
      <c r="AX394" s="92">
        <v>3.1</v>
      </c>
      <c r="AY394" s="92">
        <v>2.87</v>
      </c>
      <c r="AZ394" s="92">
        <v>2.99</v>
      </c>
      <c r="BA394" s="92">
        <v>2.91</v>
      </c>
      <c r="BB394" s="81">
        <f t="shared" si="133"/>
        <v>2.992</v>
      </c>
      <c r="BC394" s="92">
        <v>2.84</v>
      </c>
      <c r="BD394" s="82">
        <v>2.98</v>
      </c>
      <c r="BE394" s="82">
        <v>2.96</v>
      </c>
      <c r="BF394" s="92">
        <v>2.91</v>
      </c>
      <c r="BG394" s="81">
        <f t="shared" si="134"/>
        <v>2.9225000000000003</v>
      </c>
      <c r="BH394" s="92">
        <v>2.92</v>
      </c>
      <c r="BI394" s="82"/>
      <c r="BJ394" s="82"/>
      <c r="BK394" s="92"/>
      <c r="BL394" s="81">
        <f t="shared" si="135"/>
        <v>2.92</v>
      </c>
      <c r="BM394" s="92"/>
      <c r="BN394" s="92"/>
      <c r="BO394" s="92"/>
      <c r="BP394" s="92"/>
      <c r="BQ394" s="92"/>
      <c r="BR394" s="81" t="e">
        <f t="shared" si="136"/>
        <v>#DIV/0!</v>
      </c>
    </row>
    <row r="395" spans="1:70" ht="12.75" customHeight="1" x14ac:dyDescent="0.25">
      <c r="A395" s="17" t="str">
        <f>VLOOKUP(F395,'Location List'!$A$2:$T$644,20,FALSE)</f>
        <v>Tim Kerum</v>
      </c>
      <c r="B395" s="17" t="str">
        <f>VLOOKUP(F395,'Location List'!$A$2:$T$644,19,FALSE)</f>
        <v>Mike Seymour</v>
      </c>
      <c r="C395" s="17" t="str">
        <f>VLOOKUP(F395,'Location List'!$A$2:$T$644,18,FALSE)</f>
        <v>Dean Bilstein</v>
      </c>
      <c r="D395" s="17" t="str">
        <f>VLOOKUP(F395,'Location List'!$A$2:$T$644,9,FALSE)</f>
        <v>Eric Montes</v>
      </c>
      <c r="E395" s="43" t="str">
        <f>VLOOKUP(F395,'Location List'!$A$2:$T$644,2,FALSE)</f>
        <v>ST. CLOUD</v>
      </c>
      <c r="F395" s="47">
        <v>799</v>
      </c>
      <c r="G395" s="91">
        <v>3.18</v>
      </c>
      <c r="H395" s="91">
        <v>3.11</v>
      </c>
      <c r="I395" s="91">
        <v>3.09</v>
      </c>
      <c r="J395" s="91">
        <v>3.2</v>
      </c>
      <c r="K395" s="51">
        <f t="shared" si="125"/>
        <v>3.1449999999999996</v>
      </c>
      <c r="L395" s="91">
        <v>3.15</v>
      </c>
      <c r="M395" s="91">
        <v>2.93</v>
      </c>
      <c r="N395" s="91">
        <v>3.17</v>
      </c>
      <c r="O395" s="91">
        <v>2.94</v>
      </c>
      <c r="P395" s="51">
        <f t="shared" si="126"/>
        <v>3.0474999999999999</v>
      </c>
      <c r="Q395" s="91">
        <v>3.05</v>
      </c>
      <c r="R395" s="91">
        <v>2.79</v>
      </c>
      <c r="S395" s="91"/>
      <c r="T395" s="91">
        <v>2.94</v>
      </c>
      <c r="U395" s="91">
        <v>2.85</v>
      </c>
      <c r="V395" s="51">
        <f t="shared" si="127"/>
        <v>2.9074999999999998</v>
      </c>
      <c r="W395" s="91">
        <v>2.71</v>
      </c>
      <c r="X395" s="91">
        <v>3</v>
      </c>
      <c r="Y395" s="91">
        <v>2.86</v>
      </c>
      <c r="Z395" s="91">
        <v>2.89</v>
      </c>
      <c r="AA395" s="59">
        <f t="shared" si="128"/>
        <v>2.8650000000000002</v>
      </c>
      <c r="AB395" s="91">
        <v>3.08</v>
      </c>
      <c r="AC395" s="91">
        <v>3.16</v>
      </c>
      <c r="AD395" s="91">
        <v>3.32</v>
      </c>
      <c r="AE395" s="82">
        <v>3.08</v>
      </c>
      <c r="AF395" s="59">
        <f t="shared" si="129"/>
        <v>3.16</v>
      </c>
      <c r="AG395" s="91">
        <v>3.29</v>
      </c>
      <c r="AH395" s="91">
        <v>2.83</v>
      </c>
      <c r="AI395" s="91">
        <v>3.11</v>
      </c>
      <c r="AJ395" s="92">
        <v>2.85</v>
      </c>
      <c r="AK395" s="92">
        <v>3.03</v>
      </c>
      <c r="AL395" s="59">
        <f t="shared" si="130"/>
        <v>2.9549999999999996</v>
      </c>
      <c r="AM395" s="92">
        <v>2.95</v>
      </c>
      <c r="AN395" s="92">
        <v>3.02</v>
      </c>
      <c r="AO395" s="92">
        <v>3.25</v>
      </c>
      <c r="AP395" s="92">
        <v>3.16</v>
      </c>
      <c r="AQ395" s="59">
        <f t="shared" si="131"/>
        <v>3.0950000000000002</v>
      </c>
      <c r="AR395" s="120">
        <v>3.04</v>
      </c>
      <c r="AS395" s="92">
        <v>3.03</v>
      </c>
      <c r="AT395" s="92">
        <v>2.78</v>
      </c>
      <c r="AU395" s="92">
        <v>3.02</v>
      </c>
      <c r="AV395" s="81">
        <f t="shared" si="132"/>
        <v>2.9674999999999998</v>
      </c>
      <c r="AW395" s="92">
        <v>3</v>
      </c>
      <c r="AX395" s="92">
        <v>2.95</v>
      </c>
      <c r="AY395" s="92">
        <v>2.84</v>
      </c>
      <c r="AZ395" s="92">
        <v>2.97</v>
      </c>
      <c r="BA395" s="92">
        <v>3.14</v>
      </c>
      <c r="BB395" s="81">
        <f t="shared" si="133"/>
        <v>2.98</v>
      </c>
      <c r="BC395" s="92">
        <v>3.14</v>
      </c>
      <c r="BD395" s="82">
        <v>2.98</v>
      </c>
      <c r="BE395" s="82">
        <v>2.91</v>
      </c>
      <c r="BF395" s="92">
        <v>2.97</v>
      </c>
      <c r="BG395" s="81">
        <f t="shared" si="134"/>
        <v>3.0000000000000004</v>
      </c>
      <c r="BH395" s="92">
        <v>3.05</v>
      </c>
      <c r="BI395" s="82"/>
      <c r="BJ395" s="82"/>
      <c r="BK395" s="92"/>
      <c r="BL395" s="81">
        <f t="shared" si="135"/>
        <v>3.05</v>
      </c>
      <c r="BM395" s="92"/>
      <c r="BN395" s="92"/>
      <c r="BO395" s="92"/>
      <c r="BP395" s="92"/>
      <c r="BQ395" s="92"/>
      <c r="BR395" s="81" t="e">
        <f t="shared" si="136"/>
        <v>#DIV/0!</v>
      </c>
    </row>
    <row r="396" spans="1:70" ht="12.75" customHeight="1" x14ac:dyDescent="0.25">
      <c r="A396" s="17" t="str">
        <f>VLOOKUP(F396,'Location List'!$A$2:$T$644,20,FALSE)</f>
        <v>Bill Eich</v>
      </c>
      <c r="B396" s="17" t="str">
        <f>VLOOKUP(F396,'Location List'!$A$2:$T$644,19,FALSE)</f>
        <v>Dennis Morgan</v>
      </c>
      <c r="C396" s="17" t="str">
        <f>VLOOKUP(F396,'Location List'!$A$2:$T$644,18,FALSE)</f>
        <v>Kenneth Busby</v>
      </c>
      <c r="D396" s="17" t="str">
        <f>VLOOKUP(F396,'Location List'!$A$2:$T$644,9,FALSE)</f>
        <v>MICHAEL BOSWELL</v>
      </c>
      <c r="E396" s="43" t="str">
        <f>VLOOKUP(F396,'Location List'!$A$2:$T$644,2,FALSE)</f>
        <v>TUSCALOOSA</v>
      </c>
      <c r="F396" s="47">
        <v>803</v>
      </c>
      <c r="G396" s="91">
        <v>2.98</v>
      </c>
      <c r="H396" s="91">
        <v>2.98</v>
      </c>
      <c r="I396" s="91">
        <v>2.92</v>
      </c>
      <c r="J396" s="91">
        <v>2.91</v>
      </c>
      <c r="K396" s="51">
        <f t="shared" si="125"/>
        <v>2.9474999999999998</v>
      </c>
      <c r="L396" s="91">
        <v>3.09</v>
      </c>
      <c r="M396" s="91">
        <v>3.2</v>
      </c>
      <c r="N396" s="91">
        <v>3.4</v>
      </c>
      <c r="O396" s="91">
        <v>3.34</v>
      </c>
      <c r="P396" s="51">
        <f t="shared" si="126"/>
        <v>3.2574999999999998</v>
      </c>
      <c r="Q396" s="91">
        <v>2.93</v>
      </c>
      <c r="R396" s="91">
        <v>3.11</v>
      </c>
      <c r="S396" s="91"/>
      <c r="T396" s="91">
        <v>3.33</v>
      </c>
      <c r="U396" s="91">
        <v>3.26</v>
      </c>
      <c r="V396" s="51">
        <f t="shared" si="127"/>
        <v>3.1575000000000002</v>
      </c>
      <c r="W396" s="91">
        <v>3.05</v>
      </c>
      <c r="X396" s="91">
        <v>3.24</v>
      </c>
      <c r="Y396" s="91">
        <v>3.39</v>
      </c>
      <c r="Z396" s="91">
        <v>3.19</v>
      </c>
      <c r="AA396" s="59">
        <f t="shared" si="128"/>
        <v>3.2174999999999998</v>
      </c>
      <c r="AB396" s="91">
        <v>3.14</v>
      </c>
      <c r="AC396" s="91">
        <v>2.71</v>
      </c>
      <c r="AD396" s="91">
        <v>2.82</v>
      </c>
      <c r="AE396" s="82">
        <v>2.8</v>
      </c>
      <c r="AF396" s="59">
        <f t="shared" si="129"/>
        <v>2.8674999999999997</v>
      </c>
      <c r="AG396" s="91">
        <v>2.95</v>
      </c>
      <c r="AH396" s="91">
        <v>2.94</v>
      </c>
      <c r="AI396" s="91">
        <v>2.82</v>
      </c>
      <c r="AJ396" s="92">
        <v>2.89</v>
      </c>
      <c r="AK396" s="92">
        <v>3.06</v>
      </c>
      <c r="AL396" s="59">
        <f t="shared" si="130"/>
        <v>2.9275000000000002</v>
      </c>
      <c r="AM396" s="92">
        <v>3.31</v>
      </c>
      <c r="AN396" s="92">
        <v>3.39</v>
      </c>
      <c r="AO396" s="92">
        <v>2.91</v>
      </c>
      <c r="AP396" s="92">
        <v>3.02</v>
      </c>
      <c r="AQ396" s="59">
        <f t="shared" si="131"/>
        <v>3.1574999999999998</v>
      </c>
      <c r="AR396" s="120">
        <v>3.1</v>
      </c>
      <c r="AS396" s="92">
        <v>2.96</v>
      </c>
      <c r="AT396" s="92">
        <v>3.22</v>
      </c>
      <c r="AU396" s="92">
        <v>3.12</v>
      </c>
      <c r="AV396" s="81">
        <f t="shared" si="132"/>
        <v>3.1000000000000005</v>
      </c>
      <c r="AW396" s="92">
        <v>2.9</v>
      </c>
      <c r="AX396" s="92">
        <v>2.98</v>
      </c>
      <c r="AY396" s="92">
        <v>2.72</v>
      </c>
      <c r="AZ396" s="92">
        <v>2.97</v>
      </c>
      <c r="BA396" s="92">
        <v>2.85</v>
      </c>
      <c r="BB396" s="81">
        <f t="shared" si="133"/>
        <v>2.8839999999999999</v>
      </c>
      <c r="BC396" s="92">
        <v>2.85</v>
      </c>
      <c r="BD396" s="82">
        <v>3.02</v>
      </c>
      <c r="BE396" s="82">
        <v>2.75</v>
      </c>
      <c r="BF396" s="92">
        <v>3.39</v>
      </c>
      <c r="BG396" s="81">
        <f t="shared" si="134"/>
        <v>3.0025000000000004</v>
      </c>
      <c r="BH396" s="92">
        <v>3.68</v>
      </c>
      <c r="BI396" s="82"/>
      <c r="BJ396" s="82"/>
      <c r="BK396" s="92"/>
      <c r="BL396" s="81">
        <f t="shared" si="135"/>
        <v>3.68</v>
      </c>
      <c r="BM396" s="92"/>
      <c r="BN396" s="92"/>
      <c r="BO396" s="92"/>
      <c r="BP396" s="92"/>
      <c r="BQ396" s="92"/>
      <c r="BR396" s="81" t="e">
        <f t="shared" si="136"/>
        <v>#DIV/0!</v>
      </c>
    </row>
    <row r="397" spans="1:70" ht="12.75" customHeight="1" x14ac:dyDescent="0.25">
      <c r="A397" s="17" t="str">
        <f>VLOOKUP(F397,'Location List'!$A$2:$T$644,20,FALSE)</f>
        <v>Bill Eich</v>
      </c>
      <c r="B397" s="17" t="str">
        <f>VLOOKUP(F397,'Location List'!$A$2:$T$644,19,FALSE)</f>
        <v>Dennis Morgan</v>
      </c>
      <c r="C397" s="17" t="str">
        <f>VLOOKUP(F397,'Location List'!$A$2:$T$644,18,FALSE)</f>
        <v>Steve Rupp</v>
      </c>
      <c r="D397" s="17" t="str">
        <f>VLOOKUP(F397,'Location List'!$A$2:$T$644,9,FALSE)</f>
        <v>Seneca Gray</v>
      </c>
      <c r="E397" s="43" t="str">
        <f>VLOOKUP(F397,'Location List'!$A$2:$T$644,2,FALSE)</f>
        <v>JACKSONVILLE</v>
      </c>
      <c r="F397" s="47">
        <v>804</v>
      </c>
      <c r="G397" s="91">
        <v>3.14</v>
      </c>
      <c r="H397" s="91">
        <v>2.84</v>
      </c>
      <c r="I397" s="91">
        <v>2.87</v>
      </c>
      <c r="J397" s="91">
        <v>2.98</v>
      </c>
      <c r="K397" s="51">
        <f t="shared" si="125"/>
        <v>2.9575000000000005</v>
      </c>
      <c r="L397" s="91">
        <v>3.3</v>
      </c>
      <c r="M397" s="91">
        <v>3.01</v>
      </c>
      <c r="N397" s="91">
        <v>3.25</v>
      </c>
      <c r="O397" s="91">
        <v>2.69</v>
      </c>
      <c r="P397" s="51">
        <f t="shared" si="126"/>
        <v>3.0624999999999996</v>
      </c>
      <c r="Q397" s="91">
        <v>2.94</v>
      </c>
      <c r="R397" s="91">
        <v>2.94</v>
      </c>
      <c r="S397" s="91"/>
      <c r="T397" s="91">
        <v>2.87</v>
      </c>
      <c r="U397" s="91">
        <v>2.95</v>
      </c>
      <c r="V397" s="51">
        <f t="shared" si="127"/>
        <v>2.9249999999999998</v>
      </c>
      <c r="W397" s="91">
        <v>2.98</v>
      </c>
      <c r="X397" s="91">
        <v>2.97</v>
      </c>
      <c r="Y397" s="91">
        <v>3.06</v>
      </c>
      <c r="Z397" s="91">
        <v>2.87</v>
      </c>
      <c r="AA397" s="59">
        <f t="shared" si="128"/>
        <v>2.9699999999999998</v>
      </c>
      <c r="AB397" s="91">
        <v>3.03</v>
      </c>
      <c r="AC397" s="91">
        <v>2.94</v>
      </c>
      <c r="AD397" s="91">
        <v>3.3</v>
      </c>
      <c r="AE397" s="82">
        <v>3.02</v>
      </c>
      <c r="AF397" s="59">
        <f t="shared" si="129"/>
        <v>3.0724999999999998</v>
      </c>
      <c r="AG397" s="91">
        <v>2.97</v>
      </c>
      <c r="AH397" s="91">
        <v>2.89</v>
      </c>
      <c r="AI397" s="91">
        <v>2.98</v>
      </c>
      <c r="AJ397" s="92">
        <v>2.93</v>
      </c>
      <c r="AK397" s="92">
        <v>3.02</v>
      </c>
      <c r="AL397" s="59">
        <f t="shared" si="130"/>
        <v>2.9550000000000001</v>
      </c>
      <c r="AM397" s="92">
        <v>2.98</v>
      </c>
      <c r="AN397" s="92">
        <v>2.88</v>
      </c>
      <c r="AO397" s="92">
        <v>3.1</v>
      </c>
      <c r="AP397" s="92">
        <v>3</v>
      </c>
      <c r="AQ397" s="59">
        <f t="shared" si="131"/>
        <v>2.9899999999999998</v>
      </c>
      <c r="AR397" s="120">
        <v>2.97</v>
      </c>
      <c r="AS397" s="92">
        <v>2.96</v>
      </c>
      <c r="AT397" s="92">
        <v>2.99</v>
      </c>
      <c r="AU397" s="92">
        <v>2.83</v>
      </c>
      <c r="AV397" s="81">
        <f t="shared" si="132"/>
        <v>2.9375</v>
      </c>
      <c r="AW397" s="92">
        <v>2.95</v>
      </c>
      <c r="AX397" s="92">
        <v>2.8</v>
      </c>
      <c r="AY397" s="92">
        <v>2.87</v>
      </c>
      <c r="AZ397" s="92">
        <v>2.91</v>
      </c>
      <c r="BA397" s="92">
        <v>3.06</v>
      </c>
      <c r="BB397" s="81">
        <f t="shared" si="133"/>
        <v>2.9180000000000001</v>
      </c>
      <c r="BC397" s="92">
        <v>2.82</v>
      </c>
      <c r="BD397" s="82">
        <v>2.98</v>
      </c>
      <c r="BE397" s="82">
        <v>2.91</v>
      </c>
      <c r="BF397" s="92">
        <v>2.9</v>
      </c>
      <c r="BG397" s="81">
        <f t="shared" si="134"/>
        <v>2.9025000000000003</v>
      </c>
      <c r="BH397" s="92">
        <v>2.92</v>
      </c>
      <c r="BI397" s="82"/>
      <c r="BJ397" s="82"/>
      <c r="BK397" s="92"/>
      <c r="BL397" s="81">
        <f t="shared" si="135"/>
        <v>2.92</v>
      </c>
      <c r="BM397" s="92"/>
      <c r="BN397" s="92"/>
      <c r="BO397" s="92"/>
      <c r="BP397" s="92"/>
      <c r="BQ397" s="92"/>
      <c r="BR397" s="81" t="e">
        <f t="shared" si="136"/>
        <v>#DIV/0!</v>
      </c>
    </row>
    <row r="398" spans="1:70" ht="12.75" customHeight="1" x14ac:dyDescent="0.25">
      <c r="A398" s="17" t="str">
        <f>VLOOKUP(F398,'Location List'!$A$2:$T$644,20,FALSE)</f>
        <v>Tim Kerum</v>
      </c>
      <c r="B398" s="17" t="str">
        <f>VLOOKUP(F398,'Location List'!$A$2:$T$644,19,FALSE)</f>
        <v>Troy Chaney</v>
      </c>
      <c r="C398" s="17" t="str">
        <f>VLOOKUP(F398,'Location List'!$A$2:$T$644,18,FALSE)</f>
        <v>Manuel Lopez</v>
      </c>
      <c r="D398" s="17" t="str">
        <f>VLOOKUP(F398,'Location List'!$A$2:$T$644,9,FALSE)</f>
        <v>OCTAVIO CASTANEDA</v>
      </c>
      <c r="E398" s="43" t="str">
        <f>VLOOKUP(F398,'Location List'!$A$2:$T$644,2,FALSE)</f>
        <v>Puente Hills</v>
      </c>
      <c r="F398" s="47">
        <v>806</v>
      </c>
      <c r="G398" s="91">
        <v>3.48</v>
      </c>
      <c r="H398" s="91">
        <v>3.28</v>
      </c>
      <c r="I398" s="91">
        <v>2.94</v>
      </c>
      <c r="J398" s="91">
        <v>2.93</v>
      </c>
      <c r="K398" s="51">
        <f t="shared" si="125"/>
        <v>3.1574999999999998</v>
      </c>
      <c r="L398" s="91">
        <v>2.97</v>
      </c>
      <c r="M398" s="91">
        <v>3.04</v>
      </c>
      <c r="N398" s="91">
        <v>4.04</v>
      </c>
      <c r="O398" s="91">
        <v>3.39</v>
      </c>
      <c r="P398" s="51">
        <f t="shared" si="126"/>
        <v>3.3600000000000003</v>
      </c>
      <c r="Q398" s="91">
        <v>3.14</v>
      </c>
      <c r="R398" s="91">
        <v>3.08</v>
      </c>
      <c r="S398" s="91"/>
      <c r="T398" s="91">
        <v>3.23</v>
      </c>
      <c r="U398" s="91">
        <v>3.53</v>
      </c>
      <c r="V398" s="51">
        <f t="shared" si="127"/>
        <v>3.2450000000000001</v>
      </c>
      <c r="W398" s="91">
        <v>3.69</v>
      </c>
      <c r="X398" s="91">
        <v>3.5</v>
      </c>
      <c r="Y398" s="91">
        <v>3.53</v>
      </c>
      <c r="Z398" s="91">
        <v>3.41</v>
      </c>
      <c r="AA398" s="59">
        <f t="shared" si="128"/>
        <v>3.5324999999999998</v>
      </c>
      <c r="AB398" s="91">
        <v>2.74</v>
      </c>
      <c r="AC398" s="91">
        <v>3.11</v>
      </c>
      <c r="AD398" s="91">
        <v>2.98</v>
      </c>
      <c r="AE398" s="82">
        <v>3</v>
      </c>
      <c r="AF398" s="59">
        <f t="shared" si="129"/>
        <v>2.9575</v>
      </c>
      <c r="AG398" s="91">
        <v>2.89</v>
      </c>
      <c r="AH398" s="91">
        <v>3.17</v>
      </c>
      <c r="AI398" s="91">
        <v>4.18</v>
      </c>
      <c r="AJ398" s="92">
        <v>3.31</v>
      </c>
      <c r="AK398" s="92">
        <v>3.03</v>
      </c>
      <c r="AL398" s="59">
        <f t="shared" si="130"/>
        <v>3.4224999999999999</v>
      </c>
      <c r="AM398" s="92">
        <v>2.87</v>
      </c>
      <c r="AN398" s="92">
        <v>2.93</v>
      </c>
      <c r="AO398" s="92">
        <v>2.94</v>
      </c>
      <c r="AP398" s="92">
        <v>3.19</v>
      </c>
      <c r="AQ398" s="59">
        <f t="shared" si="131"/>
        <v>2.9824999999999999</v>
      </c>
      <c r="AR398" s="120">
        <v>3.03</v>
      </c>
      <c r="AS398" s="92">
        <v>2.76</v>
      </c>
      <c r="AT398" s="92">
        <v>3.04</v>
      </c>
      <c r="AU398" s="92">
        <v>2.56</v>
      </c>
      <c r="AV398" s="81">
        <f t="shared" si="132"/>
        <v>2.8474999999999997</v>
      </c>
      <c r="AW398" s="92">
        <v>2.99</v>
      </c>
      <c r="AX398" s="92">
        <v>2.75</v>
      </c>
      <c r="AY398" s="92">
        <v>2.95</v>
      </c>
      <c r="AZ398" s="92">
        <v>2.86</v>
      </c>
      <c r="BA398" s="92">
        <v>3.62</v>
      </c>
      <c r="BB398" s="81">
        <f t="shared" si="133"/>
        <v>3.0340000000000003</v>
      </c>
      <c r="BC398" s="92">
        <v>3.44</v>
      </c>
      <c r="BD398" s="82">
        <v>2.81</v>
      </c>
      <c r="BE398" s="82">
        <v>2.9</v>
      </c>
      <c r="BF398" s="92">
        <v>3</v>
      </c>
      <c r="BG398" s="81">
        <f t="shared" si="134"/>
        <v>3.0375000000000001</v>
      </c>
      <c r="BH398" s="92">
        <v>2.76</v>
      </c>
      <c r="BI398" s="82"/>
      <c r="BJ398" s="82"/>
      <c r="BK398" s="92"/>
      <c r="BL398" s="81">
        <f t="shared" si="135"/>
        <v>2.76</v>
      </c>
      <c r="BM398" s="92"/>
      <c r="BN398" s="92"/>
      <c r="BO398" s="92"/>
      <c r="BP398" s="92"/>
      <c r="BQ398" s="92"/>
      <c r="BR398" s="81" t="e">
        <f t="shared" si="136"/>
        <v>#DIV/0!</v>
      </c>
    </row>
    <row r="399" spans="1:70" ht="12.75" customHeight="1" x14ac:dyDescent="0.25">
      <c r="A399" s="17" t="str">
        <f>VLOOKUP(F399,'Location List'!$A$2:$T$644,20,FALSE)</f>
        <v>Chris Kelly</v>
      </c>
      <c r="B399" s="17" t="str">
        <f>VLOOKUP(F399,'Location List'!$A$2:$T$644,19,FALSE)</f>
        <v>Victor Ayrapetov</v>
      </c>
      <c r="C399" s="17" t="str">
        <f>VLOOKUP(F399,'Location List'!$A$2:$T$644,18,FALSE)</f>
        <v>Scott Stout</v>
      </c>
      <c r="D399" s="17" t="str">
        <f>VLOOKUP(F399,'Location List'!$A$2:$T$644,9,FALSE)</f>
        <v>CHAD ESTRADA</v>
      </c>
      <c r="E399" s="43" t="str">
        <f>VLOOKUP(F399,'Location List'!$A$2:$T$644,2,FALSE)</f>
        <v>TROY</v>
      </c>
      <c r="F399" s="47">
        <v>826</v>
      </c>
      <c r="G399" s="91">
        <v>3.08</v>
      </c>
      <c r="H399" s="91">
        <v>3.15</v>
      </c>
      <c r="I399" s="91">
        <v>2.97</v>
      </c>
      <c r="J399" s="91">
        <v>2.89</v>
      </c>
      <c r="K399" s="51">
        <f t="shared" si="125"/>
        <v>3.0225000000000004</v>
      </c>
      <c r="L399" s="91">
        <v>2.81</v>
      </c>
      <c r="M399" s="91">
        <v>2.97</v>
      </c>
      <c r="N399" s="91">
        <v>3.01</v>
      </c>
      <c r="O399" s="91">
        <v>2.98</v>
      </c>
      <c r="P399" s="51">
        <f t="shared" si="126"/>
        <v>2.9424999999999999</v>
      </c>
      <c r="Q399" s="91">
        <v>3.01</v>
      </c>
      <c r="R399" s="91">
        <v>2.91</v>
      </c>
      <c r="S399" s="91"/>
      <c r="T399" s="91">
        <v>2.9</v>
      </c>
      <c r="U399" s="91">
        <v>3.06</v>
      </c>
      <c r="V399" s="51">
        <f t="shared" si="127"/>
        <v>2.97</v>
      </c>
      <c r="W399" s="91">
        <v>2.96</v>
      </c>
      <c r="X399" s="91">
        <v>2.83</v>
      </c>
      <c r="Y399" s="91">
        <v>2.9</v>
      </c>
      <c r="Z399" s="91">
        <v>2.94</v>
      </c>
      <c r="AA399" s="59">
        <f t="shared" si="128"/>
        <v>2.9074999999999998</v>
      </c>
      <c r="AB399" s="91">
        <v>2.89</v>
      </c>
      <c r="AC399" s="91">
        <v>2.94</v>
      </c>
      <c r="AD399" s="91">
        <v>2.89</v>
      </c>
      <c r="AE399" s="82">
        <v>3.09</v>
      </c>
      <c r="AF399" s="59">
        <f t="shared" si="129"/>
        <v>2.9525000000000001</v>
      </c>
      <c r="AG399" s="91">
        <v>2.85</v>
      </c>
      <c r="AH399" s="91">
        <v>3.24</v>
      </c>
      <c r="AI399" s="91">
        <v>3.12</v>
      </c>
      <c r="AJ399" s="92">
        <v>3.06</v>
      </c>
      <c r="AK399" s="92">
        <v>3.17</v>
      </c>
      <c r="AL399" s="59">
        <f t="shared" si="130"/>
        <v>3.1475</v>
      </c>
      <c r="AM399" s="92">
        <v>3.01</v>
      </c>
      <c r="AN399" s="92">
        <v>3.17</v>
      </c>
      <c r="AO399" s="92">
        <v>3.26</v>
      </c>
      <c r="AP399" s="92">
        <v>4.67</v>
      </c>
      <c r="AQ399" s="59">
        <f t="shared" si="131"/>
        <v>3.5274999999999999</v>
      </c>
      <c r="AR399" s="120">
        <v>3</v>
      </c>
      <c r="AS399" s="92">
        <v>2.97</v>
      </c>
      <c r="AT399" s="92">
        <v>3.06</v>
      </c>
      <c r="AU399" s="92">
        <v>3.13</v>
      </c>
      <c r="AV399" s="81">
        <f t="shared" si="132"/>
        <v>3.04</v>
      </c>
      <c r="AW399" s="92">
        <v>3.21</v>
      </c>
      <c r="AX399" s="92">
        <v>3.05</v>
      </c>
      <c r="AY399" s="92">
        <v>3.13</v>
      </c>
      <c r="AZ399" s="92">
        <v>2.96</v>
      </c>
      <c r="BA399" s="92">
        <v>3.21</v>
      </c>
      <c r="BB399" s="81">
        <f t="shared" si="133"/>
        <v>3.1120000000000005</v>
      </c>
      <c r="BC399" s="92">
        <v>2.97</v>
      </c>
      <c r="BD399" s="82">
        <v>3.17</v>
      </c>
      <c r="BE399" s="82">
        <v>3</v>
      </c>
      <c r="BF399" s="92">
        <v>2.93</v>
      </c>
      <c r="BG399" s="81">
        <f t="shared" si="134"/>
        <v>3.0175000000000001</v>
      </c>
      <c r="BH399" s="92">
        <v>2.95</v>
      </c>
      <c r="BI399" s="82"/>
      <c r="BJ399" s="82"/>
      <c r="BK399" s="92"/>
      <c r="BL399" s="81">
        <f t="shared" si="135"/>
        <v>2.95</v>
      </c>
      <c r="BM399" s="92"/>
      <c r="BN399" s="92"/>
      <c r="BO399" s="92"/>
      <c r="BP399" s="92"/>
      <c r="BQ399" s="92"/>
      <c r="BR399" s="81" t="e">
        <f t="shared" si="136"/>
        <v>#DIV/0!</v>
      </c>
    </row>
    <row r="400" spans="1:70" ht="12.75" customHeight="1" x14ac:dyDescent="0.25">
      <c r="A400" s="17" t="str">
        <f>VLOOKUP(F400,'Location List'!$A$2:$T$644,20,FALSE)</f>
        <v>Chris Kelly</v>
      </c>
      <c r="B400" s="17" t="str">
        <f>VLOOKUP(F400,'Location List'!$A$2:$T$644,19,FALSE)</f>
        <v>Victor Ayrapetov</v>
      </c>
      <c r="C400" s="17" t="str">
        <f>VLOOKUP(F400,'Location List'!$A$2:$T$644,18,FALSE)</f>
        <v>Scott Stout</v>
      </c>
      <c r="D400" s="17" t="str">
        <f>VLOOKUP(F400,'Location List'!$A$2:$T$644,9,FALSE)</f>
        <v>CHAD ESTRADA</v>
      </c>
      <c r="E400" s="43" t="str">
        <f>VLOOKUP(F400,'Location List'!$A$2:$T$644,2,FALSE)</f>
        <v>GRAND RAPIDS</v>
      </c>
      <c r="F400" s="47">
        <v>828</v>
      </c>
      <c r="G400" s="91">
        <v>2.92</v>
      </c>
      <c r="H400" s="91">
        <v>3.03</v>
      </c>
      <c r="I400" s="91">
        <v>2.93</v>
      </c>
      <c r="J400" s="91">
        <v>2.96</v>
      </c>
      <c r="K400" s="51">
        <f t="shared" si="125"/>
        <v>2.96</v>
      </c>
      <c r="L400" s="91">
        <v>3.1</v>
      </c>
      <c r="M400" s="91">
        <v>3.02</v>
      </c>
      <c r="N400" s="91">
        <v>2.98</v>
      </c>
      <c r="O400" s="91">
        <v>2.88</v>
      </c>
      <c r="P400" s="51">
        <f t="shared" si="126"/>
        <v>2.9950000000000001</v>
      </c>
      <c r="Q400" s="91">
        <v>3.04</v>
      </c>
      <c r="R400" s="91">
        <v>3.11</v>
      </c>
      <c r="S400" s="91"/>
      <c r="T400" s="91">
        <v>2.89</v>
      </c>
      <c r="U400" s="91">
        <v>3.06</v>
      </c>
      <c r="V400" s="51">
        <f t="shared" si="127"/>
        <v>3.0250000000000004</v>
      </c>
      <c r="W400" s="91">
        <v>3.08</v>
      </c>
      <c r="X400" s="91">
        <v>2.98</v>
      </c>
      <c r="Y400" s="91">
        <v>3.02</v>
      </c>
      <c r="Z400" s="91">
        <v>2.82</v>
      </c>
      <c r="AA400" s="59">
        <f t="shared" si="128"/>
        <v>2.9750000000000001</v>
      </c>
      <c r="AB400" s="91">
        <v>2.89</v>
      </c>
      <c r="AC400" s="91">
        <v>3.02</v>
      </c>
      <c r="AD400" s="91">
        <v>3.08</v>
      </c>
      <c r="AE400" s="82">
        <v>2.91</v>
      </c>
      <c r="AF400" s="59">
        <f t="shared" si="129"/>
        <v>2.9750000000000001</v>
      </c>
      <c r="AG400" s="91">
        <v>3.01</v>
      </c>
      <c r="AH400" s="91">
        <v>2.89</v>
      </c>
      <c r="AI400" s="91">
        <v>3.36</v>
      </c>
      <c r="AJ400" s="92">
        <v>2.85</v>
      </c>
      <c r="AK400" s="92">
        <v>3</v>
      </c>
      <c r="AL400" s="59">
        <f t="shared" si="130"/>
        <v>3.0249999999999999</v>
      </c>
      <c r="AM400" s="92">
        <v>3.07</v>
      </c>
      <c r="AN400" s="92">
        <v>3.23</v>
      </c>
      <c r="AO400" s="92">
        <v>3.08</v>
      </c>
      <c r="AP400" s="92">
        <v>2.97</v>
      </c>
      <c r="AQ400" s="59">
        <f t="shared" si="131"/>
        <v>3.0874999999999999</v>
      </c>
      <c r="AR400" s="120">
        <v>3.2</v>
      </c>
      <c r="AS400" s="92">
        <v>3.03</v>
      </c>
      <c r="AT400" s="92">
        <v>3.16</v>
      </c>
      <c r="AU400" s="92">
        <v>3.08</v>
      </c>
      <c r="AV400" s="81">
        <f t="shared" si="132"/>
        <v>3.1175000000000002</v>
      </c>
      <c r="AW400" s="92">
        <v>3.09</v>
      </c>
      <c r="AX400" s="92">
        <v>2.95</v>
      </c>
      <c r="AY400" s="92">
        <v>3.02</v>
      </c>
      <c r="AZ400" s="92">
        <v>2.95</v>
      </c>
      <c r="BA400" s="92">
        <v>3.45</v>
      </c>
      <c r="BB400" s="81">
        <f t="shared" si="133"/>
        <v>3.0920000000000001</v>
      </c>
      <c r="BC400" s="92">
        <v>3.06</v>
      </c>
      <c r="BD400" s="82">
        <v>3.16</v>
      </c>
      <c r="BE400" s="82">
        <v>2.94</v>
      </c>
      <c r="BF400" s="92">
        <v>3.01</v>
      </c>
      <c r="BG400" s="81">
        <f t="shared" si="134"/>
        <v>3.0425</v>
      </c>
      <c r="BH400" s="92">
        <v>3.23</v>
      </c>
      <c r="BI400" s="82"/>
      <c r="BJ400" s="82"/>
      <c r="BK400" s="92"/>
      <c r="BL400" s="81">
        <f t="shared" si="135"/>
        <v>3.23</v>
      </c>
      <c r="BM400" s="92"/>
      <c r="BN400" s="92"/>
      <c r="BO400" s="92"/>
      <c r="BP400" s="92"/>
      <c r="BQ400" s="92"/>
      <c r="BR400" s="81" t="e">
        <f t="shared" si="136"/>
        <v>#DIV/0!</v>
      </c>
    </row>
    <row r="401" spans="1:70" ht="12.75" customHeight="1" x14ac:dyDescent="0.25">
      <c r="A401" s="17" t="str">
        <f>VLOOKUP(F401,'Location List'!$A$2:$T$644,20,FALSE)</f>
        <v>Tim Kerum</v>
      </c>
      <c r="B401" s="17" t="str">
        <f>VLOOKUP(F401,'Location List'!$A$2:$T$644,19,FALSE)</f>
        <v>Victor Ayrapetov</v>
      </c>
      <c r="C401" s="17" t="str">
        <f>VLOOKUP(F401,'Location List'!$A$2:$T$644,18,FALSE)</f>
        <v>Carm Greco</v>
      </c>
      <c r="D401" s="17" t="str">
        <f>VLOOKUP(F401,'Location List'!$A$2:$T$644,9,FALSE)</f>
        <v>FRANK CASSAR</v>
      </c>
      <c r="E401" s="43" t="str">
        <f>VLOOKUP(F401,'Location List'!$A$2:$T$644,2,FALSE)</f>
        <v>WHITBY</v>
      </c>
      <c r="F401" s="47">
        <v>833</v>
      </c>
      <c r="G401" s="91">
        <v>3.19</v>
      </c>
      <c r="H401" s="91">
        <v>3.15</v>
      </c>
      <c r="I401" s="91">
        <v>3.16</v>
      </c>
      <c r="J401" s="91">
        <v>3.18</v>
      </c>
      <c r="K401" s="51">
        <f t="shared" si="125"/>
        <v>3.17</v>
      </c>
      <c r="L401" s="91">
        <v>2.97</v>
      </c>
      <c r="M401" s="91">
        <v>3.07</v>
      </c>
      <c r="N401" s="91">
        <v>3.09</v>
      </c>
      <c r="O401" s="91">
        <v>2.92</v>
      </c>
      <c r="P401" s="51">
        <f t="shared" si="126"/>
        <v>3.0124999999999997</v>
      </c>
      <c r="Q401" s="91">
        <v>2.94</v>
      </c>
      <c r="R401" s="91">
        <v>2.95</v>
      </c>
      <c r="S401" s="91"/>
      <c r="T401" s="91">
        <v>2.88</v>
      </c>
      <c r="U401" s="91">
        <v>2.82</v>
      </c>
      <c r="V401" s="51">
        <f t="shared" si="127"/>
        <v>2.8975</v>
      </c>
      <c r="W401" s="91">
        <v>2.94</v>
      </c>
      <c r="X401" s="91">
        <v>3.1</v>
      </c>
      <c r="Y401" s="91">
        <v>3.18</v>
      </c>
      <c r="Z401" s="91">
        <v>3.09</v>
      </c>
      <c r="AA401" s="59">
        <f t="shared" si="128"/>
        <v>3.0775000000000001</v>
      </c>
      <c r="AB401" s="91">
        <v>2.98</v>
      </c>
      <c r="AC401" s="91">
        <v>3.15</v>
      </c>
      <c r="AD401" s="91">
        <v>2.91</v>
      </c>
      <c r="AE401" s="82">
        <v>3.11</v>
      </c>
      <c r="AF401" s="59">
        <f t="shared" si="129"/>
        <v>3.0374999999999996</v>
      </c>
      <c r="AG401" s="91">
        <v>3.07</v>
      </c>
      <c r="AH401" s="91">
        <v>3.13</v>
      </c>
      <c r="AI401" s="91">
        <v>3.32</v>
      </c>
      <c r="AJ401" s="92">
        <v>3.28</v>
      </c>
      <c r="AK401" s="92">
        <v>3.38</v>
      </c>
      <c r="AL401" s="59">
        <f t="shared" si="130"/>
        <v>3.2774999999999999</v>
      </c>
      <c r="AM401" s="92">
        <v>3.04</v>
      </c>
      <c r="AN401" s="92">
        <v>3.17</v>
      </c>
      <c r="AO401" s="92">
        <v>3.28</v>
      </c>
      <c r="AP401" s="92">
        <v>3.4</v>
      </c>
      <c r="AQ401" s="59">
        <f t="shared" si="131"/>
        <v>3.2225000000000001</v>
      </c>
      <c r="AR401" s="120">
        <v>3.63</v>
      </c>
      <c r="AS401" s="92">
        <v>3.45</v>
      </c>
      <c r="AT401" s="92">
        <v>3.44</v>
      </c>
      <c r="AU401" s="92">
        <v>3.22</v>
      </c>
      <c r="AV401" s="81">
        <f t="shared" si="132"/>
        <v>3.4350000000000001</v>
      </c>
      <c r="AW401" s="92">
        <v>3.17</v>
      </c>
      <c r="AX401" s="92">
        <v>2.92</v>
      </c>
      <c r="AY401" s="92">
        <v>2.93</v>
      </c>
      <c r="AZ401" s="92">
        <v>2.81</v>
      </c>
      <c r="BA401" s="92">
        <v>2.79</v>
      </c>
      <c r="BB401" s="81">
        <f t="shared" si="133"/>
        <v>2.9240000000000004</v>
      </c>
      <c r="BC401" s="92">
        <v>2.73</v>
      </c>
      <c r="BD401" s="82">
        <v>2.94</v>
      </c>
      <c r="BE401" s="82">
        <v>3</v>
      </c>
      <c r="BF401" s="92">
        <v>2.84</v>
      </c>
      <c r="BG401" s="81">
        <f t="shared" si="134"/>
        <v>2.8774999999999999</v>
      </c>
      <c r="BH401" s="92">
        <v>3.17</v>
      </c>
      <c r="BI401" s="82"/>
      <c r="BJ401" s="82"/>
      <c r="BK401" s="92"/>
      <c r="BL401" s="81">
        <f t="shared" si="135"/>
        <v>3.17</v>
      </c>
      <c r="BM401" s="92"/>
      <c r="BN401" s="92"/>
      <c r="BO401" s="92"/>
      <c r="BP401" s="92"/>
      <c r="BQ401" s="92"/>
      <c r="BR401" s="81" t="e">
        <f t="shared" si="136"/>
        <v>#DIV/0!</v>
      </c>
    </row>
    <row r="402" spans="1:70" ht="12.75" customHeight="1" x14ac:dyDescent="0.25">
      <c r="A402" s="17" t="str">
        <f>VLOOKUP(F402,'Location List'!$A$2:$T$644,20,FALSE)</f>
        <v>Tim Kerum</v>
      </c>
      <c r="B402" s="17" t="str">
        <f>VLOOKUP(F402,'Location List'!$A$2:$T$644,19,FALSE)</f>
        <v>Victor Ayrapetov</v>
      </c>
      <c r="C402" s="17" t="str">
        <f>VLOOKUP(F402,'Location List'!$A$2:$T$644,18,FALSE)</f>
        <v>Carm Greco</v>
      </c>
      <c r="D402" s="17" t="str">
        <f>VLOOKUP(F402,'Location List'!$A$2:$T$644,9,FALSE)</f>
        <v>FRANK CASSAR</v>
      </c>
      <c r="E402" s="43" t="str">
        <f>VLOOKUP(F402,'Location List'!$A$2:$T$644,2,FALSE)</f>
        <v>SOUTH EDMONTON</v>
      </c>
      <c r="F402" s="47">
        <v>834</v>
      </c>
      <c r="G402" s="91">
        <v>3.19</v>
      </c>
      <c r="H402" s="91">
        <v>3.19</v>
      </c>
      <c r="I402" s="91">
        <v>3.02</v>
      </c>
      <c r="J402" s="91">
        <v>3.09</v>
      </c>
      <c r="K402" s="51">
        <f t="shared" si="125"/>
        <v>3.1225000000000001</v>
      </c>
      <c r="L402" s="91">
        <v>3.25</v>
      </c>
      <c r="M402" s="91">
        <v>3.17</v>
      </c>
      <c r="N402" s="91">
        <v>3.12</v>
      </c>
      <c r="O402" s="91">
        <v>2.89</v>
      </c>
      <c r="P402" s="51">
        <f t="shared" si="126"/>
        <v>3.1074999999999999</v>
      </c>
      <c r="Q402" s="91">
        <v>2.86</v>
      </c>
      <c r="R402" s="91">
        <v>3.25</v>
      </c>
      <c r="S402" s="91"/>
      <c r="T402" s="91">
        <v>3.25</v>
      </c>
      <c r="U402" s="91">
        <v>3.17</v>
      </c>
      <c r="V402" s="51">
        <f t="shared" si="127"/>
        <v>3.1324999999999998</v>
      </c>
      <c r="W402" s="91">
        <v>2.88</v>
      </c>
      <c r="X402" s="91">
        <v>3.04</v>
      </c>
      <c r="Y402" s="91">
        <v>3.01</v>
      </c>
      <c r="Z402" s="91">
        <v>2.98</v>
      </c>
      <c r="AA402" s="59">
        <f t="shared" si="128"/>
        <v>2.9775</v>
      </c>
      <c r="AB402" s="91">
        <v>2.82</v>
      </c>
      <c r="AC402" s="91">
        <v>2.87</v>
      </c>
      <c r="AD402" s="91">
        <v>3.18</v>
      </c>
      <c r="AE402" s="82">
        <v>2.89</v>
      </c>
      <c r="AF402" s="59">
        <f t="shared" si="129"/>
        <v>2.94</v>
      </c>
      <c r="AG402" s="91">
        <v>3.08</v>
      </c>
      <c r="AH402" s="91">
        <v>3.22</v>
      </c>
      <c r="AI402" s="91">
        <v>3.22</v>
      </c>
      <c r="AJ402" s="92">
        <v>3.13</v>
      </c>
      <c r="AK402" s="92">
        <v>3.72</v>
      </c>
      <c r="AL402" s="59">
        <f t="shared" si="130"/>
        <v>3.3225000000000002</v>
      </c>
      <c r="AM402" s="92">
        <v>3.42</v>
      </c>
      <c r="AN402" s="92">
        <v>3.18</v>
      </c>
      <c r="AO402" s="92">
        <v>3.17</v>
      </c>
      <c r="AP402" s="92">
        <v>3.12</v>
      </c>
      <c r="AQ402" s="59">
        <f t="shared" si="131"/>
        <v>3.2225000000000001</v>
      </c>
      <c r="AR402" s="120">
        <v>3.34</v>
      </c>
      <c r="AS402" s="92">
        <v>3.32</v>
      </c>
      <c r="AT402" s="92">
        <v>3.2</v>
      </c>
      <c r="AU402" s="92">
        <v>3.6</v>
      </c>
      <c r="AV402" s="81">
        <f t="shared" si="132"/>
        <v>3.3649999999999998</v>
      </c>
      <c r="AW402" s="92">
        <v>3.1</v>
      </c>
      <c r="AX402" s="92">
        <v>2.99</v>
      </c>
      <c r="AY402" s="92">
        <v>2.86</v>
      </c>
      <c r="AZ402" s="92">
        <v>2.46</v>
      </c>
      <c r="BA402" s="92">
        <v>2.7</v>
      </c>
      <c r="BB402" s="81">
        <f t="shared" si="133"/>
        <v>2.8220000000000001</v>
      </c>
      <c r="BC402" s="92">
        <v>2.66</v>
      </c>
      <c r="BD402" s="82">
        <v>3</v>
      </c>
      <c r="BE402" s="82">
        <v>2.99</v>
      </c>
      <c r="BF402" s="92">
        <v>2.77</v>
      </c>
      <c r="BG402" s="81">
        <f t="shared" si="134"/>
        <v>2.855</v>
      </c>
      <c r="BH402" s="92">
        <v>2.84</v>
      </c>
      <c r="BI402" s="82"/>
      <c r="BJ402" s="82"/>
      <c r="BK402" s="92"/>
      <c r="BL402" s="81">
        <f t="shared" si="135"/>
        <v>2.84</v>
      </c>
      <c r="BM402" s="92"/>
      <c r="BN402" s="92"/>
      <c r="BO402" s="92"/>
      <c r="BP402" s="92"/>
      <c r="BQ402" s="92"/>
      <c r="BR402" s="81" t="e">
        <f t="shared" si="136"/>
        <v>#DIV/0!</v>
      </c>
    </row>
    <row r="403" spans="1:70" ht="12.75" customHeight="1" x14ac:dyDescent="0.25">
      <c r="A403" s="17" t="str">
        <f>VLOOKUP(F403,'Location List'!$A$2:$T$644,20,FALSE)</f>
        <v>Tim Kerum</v>
      </c>
      <c r="B403" s="17" t="str">
        <f>VLOOKUP(F403,'Location List'!$A$2:$T$644,19,FALSE)</f>
        <v>Victor Ayrapetov</v>
      </c>
      <c r="C403" s="17" t="str">
        <f>VLOOKUP(F403,'Location List'!$A$2:$T$644,18,FALSE)</f>
        <v>Carm Greco</v>
      </c>
      <c r="D403" s="17" t="str">
        <f>VLOOKUP(F403,'Location List'!$A$2:$T$644,9,FALSE)</f>
        <v>FRANK CASSAR</v>
      </c>
      <c r="E403" s="43" t="str">
        <f>VLOOKUP(F403,'Location List'!$A$2:$T$644,2,FALSE)</f>
        <v>N. EDMONTON</v>
      </c>
      <c r="F403" s="47">
        <v>835</v>
      </c>
      <c r="G403" s="91">
        <v>3.49</v>
      </c>
      <c r="H403" s="91">
        <v>2.88</v>
      </c>
      <c r="I403" s="91">
        <v>2.99</v>
      </c>
      <c r="J403" s="91">
        <v>3.13</v>
      </c>
      <c r="K403" s="51">
        <f t="shared" si="125"/>
        <v>3.1224999999999996</v>
      </c>
      <c r="L403" s="91">
        <v>3.13</v>
      </c>
      <c r="M403" s="91">
        <v>3.14</v>
      </c>
      <c r="N403" s="91">
        <v>2.72</v>
      </c>
      <c r="O403" s="91">
        <v>2.88</v>
      </c>
      <c r="P403" s="51">
        <f t="shared" si="126"/>
        <v>2.9675000000000002</v>
      </c>
      <c r="Q403" s="91">
        <v>2.77</v>
      </c>
      <c r="R403" s="91">
        <v>2.85</v>
      </c>
      <c r="S403" s="91"/>
      <c r="T403" s="91">
        <v>3.1</v>
      </c>
      <c r="U403" s="91">
        <v>3.01</v>
      </c>
      <c r="V403" s="51">
        <f t="shared" si="127"/>
        <v>2.9325000000000001</v>
      </c>
      <c r="W403" s="91">
        <v>3.09</v>
      </c>
      <c r="X403" s="91">
        <v>3.2</v>
      </c>
      <c r="Y403" s="91">
        <v>3.28</v>
      </c>
      <c r="Z403" s="91">
        <v>2.96</v>
      </c>
      <c r="AA403" s="59">
        <f t="shared" si="128"/>
        <v>3.1325000000000003</v>
      </c>
      <c r="AB403" s="91">
        <v>2.87</v>
      </c>
      <c r="AC403" s="91">
        <v>3.06</v>
      </c>
      <c r="AD403" s="91">
        <v>3.06</v>
      </c>
      <c r="AE403" s="82">
        <v>2.99</v>
      </c>
      <c r="AF403" s="59">
        <f t="shared" si="129"/>
        <v>2.9950000000000001</v>
      </c>
      <c r="AG403" s="91">
        <v>3.18</v>
      </c>
      <c r="AH403" s="91">
        <v>3.33</v>
      </c>
      <c r="AI403" s="91">
        <v>3.01</v>
      </c>
      <c r="AJ403" s="92">
        <v>2.81</v>
      </c>
      <c r="AK403" s="92">
        <v>3.03</v>
      </c>
      <c r="AL403" s="59">
        <f t="shared" si="130"/>
        <v>3.0449999999999999</v>
      </c>
      <c r="AM403" s="92">
        <v>2.96</v>
      </c>
      <c r="AN403" s="92">
        <v>2.95</v>
      </c>
      <c r="AO403" s="92">
        <v>3.06</v>
      </c>
      <c r="AP403" s="92">
        <v>3.02</v>
      </c>
      <c r="AQ403" s="59">
        <f t="shared" si="131"/>
        <v>2.9975000000000001</v>
      </c>
      <c r="AR403" s="120">
        <v>3.04</v>
      </c>
      <c r="AS403" s="92">
        <v>3.06</v>
      </c>
      <c r="AT403" s="92">
        <v>3.25</v>
      </c>
      <c r="AU403" s="92">
        <v>3.21</v>
      </c>
      <c r="AV403" s="81">
        <f t="shared" si="132"/>
        <v>3.1399999999999997</v>
      </c>
      <c r="AW403" s="92">
        <v>2.84</v>
      </c>
      <c r="AX403" s="92">
        <v>2.99</v>
      </c>
      <c r="AY403" s="92">
        <v>3.02</v>
      </c>
      <c r="AZ403" s="92">
        <v>2.97</v>
      </c>
      <c r="BA403" s="92">
        <v>2.94</v>
      </c>
      <c r="BB403" s="81">
        <f t="shared" si="133"/>
        <v>2.952</v>
      </c>
      <c r="BC403" s="92">
        <v>2.83</v>
      </c>
      <c r="BD403" s="82">
        <v>3</v>
      </c>
      <c r="BE403" s="82">
        <v>2.94</v>
      </c>
      <c r="BF403" s="92">
        <v>2.8</v>
      </c>
      <c r="BG403" s="81">
        <f t="shared" si="134"/>
        <v>2.8925000000000001</v>
      </c>
      <c r="BH403" s="92">
        <v>3.25</v>
      </c>
      <c r="BI403" s="82"/>
      <c r="BJ403" s="82"/>
      <c r="BK403" s="92"/>
      <c r="BL403" s="81">
        <f t="shared" si="135"/>
        <v>3.25</v>
      </c>
      <c r="BM403" s="92"/>
      <c r="BN403" s="92"/>
      <c r="BO403" s="92"/>
      <c r="BP403" s="92"/>
      <c r="BQ403" s="92"/>
      <c r="BR403" s="81" t="e">
        <f t="shared" si="136"/>
        <v>#DIV/0!</v>
      </c>
    </row>
    <row r="404" spans="1:70" ht="12.75" customHeight="1" x14ac:dyDescent="0.25">
      <c r="A404" s="17" t="str">
        <f>VLOOKUP(F404,'Location List'!$A$2:$T$644,20,FALSE)</f>
        <v>Tim Kerum</v>
      </c>
      <c r="B404" s="17" t="str">
        <f>VLOOKUP(F404,'Location List'!$A$2:$T$644,19,FALSE)</f>
        <v>Victor Ayrapetov</v>
      </c>
      <c r="C404" s="17" t="str">
        <f>VLOOKUP(F404,'Location List'!$A$2:$T$644,18,FALSE)</f>
        <v>Carm Greco</v>
      </c>
      <c r="D404" s="17" t="str">
        <f>VLOOKUP(F404,'Location List'!$A$2:$T$644,9,FALSE)</f>
        <v>FRANK CASSAR</v>
      </c>
      <c r="E404" s="43" t="str">
        <f>VLOOKUP(F404,'Location List'!$A$2:$T$644,2,FALSE)</f>
        <v>WEST MISSISSAUGA</v>
      </c>
      <c r="F404" s="47">
        <v>836</v>
      </c>
      <c r="G404" s="91">
        <v>3.04</v>
      </c>
      <c r="H404" s="91">
        <v>2.96</v>
      </c>
      <c r="I404" s="91">
        <v>3.05</v>
      </c>
      <c r="J404" s="91">
        <v>3.08</v>
      </c>
      <c r="K404" s="51">
        <f t="shared" si="125"/>
        <v>3.0325000000000002</v>
      </c>
      <c r="L404" s="91">
        <v>2.88</v>
      </c>
      <c r="M404" s="91">
        <v>3.09</v>
      </c>
      <c r="N404" s="91">
        <v>3.18</v>
      </c>
      <c r="O404" s="91">
        <v>2.87</v>
      </c>
      <c r="P404" s="51">
        <f t="shared" si="126"/>
        <v>3.0049999999999999</v>
      </c>
      <c r="Q404" s="91">
        <v>2.97</v>
      </c>
      <c r="R404" s="91">
        <v>2.95</v>
      </c>
      <c r="S404" s="91"/>
      <c r="T404" s="91">
        <v>2.91</v>
      </c>
      <c r="U404" s="91">
        <v>2.89</v>
      </c>
      <c r="V404" s="51">
        <f t="shared" si="127"/>
        <v>2.93</v>
      </c>
      <c r="W404" s="91">
        <v>2.97</v>
      </c>
      <c r="X404" s="91">
        <v>3</v>
      </c>
      <c r="Y404" s="91">
        <v>3.2</v>
      </c>
      <c r="Z404" s="91">
        <v>3.25</v>
      </c>
      <c r="AA404" s="59">
        <f t="shared" si="128"/>
        <v>3.1050000000000004</v>
      </c>
      <c r="AB404" s="91">
        <v>3.46</v>
      </c>
      <c r="AC404" s="91">
        <v>3.56</v>
      </c>
      <c r="AD404" s="91">
        <v>3.13</v>
      </c>
      <c r="AE404" s="82">
        <v>3.22</v>
      </c>
      <c r="AF404" s="59">
        <f t="shared" si="129"/>
        <v>3.3424999999999998</v>
      </c>
      <c r="AG404" s="91">
        <v>3.22</v>
      </c>
      <c r="AH404" s="91">
        <v>3.13</v>
      </c>
      <c r="AI404" s="91">
        <v>3.25</v>
      </c>
      <c r="AJ404" s="92">
        <v>2.95</v>
      </c>
      <c r="AK404" s="92">
        <v>3.05</v>
      </c>
      <c r="AL404" s="59">
        <f t="shared" si="130"/>
        <v>3.0949999999999998</v>
      </c>
      <c r="AM404" s="92">
        <v>3.14</v>
      </c>
      <c r="AN404" s="92">
        <v>3.06</v>
      </c>
      <c r="AO404" s="92">
        <v>3.06</v>
      </c>
      <c r="AP404" s="92">
        <v>3.21</v>
      </c>
      <c r="AQ404" s="59">
        <f t="shared" si="131"/>
        <v>3.1174999999999997</v>
      </c>
      <c r="AR404" s="120">
        <v>3.23</v>
      </c>
      <c r="AS404" s="92">
        <v>3.12</v>
      </c>
      <c r="AT404" s="92">
        <v>3.24</v>
      </c>
      <c r="AU404" s="92">
        <v>2.99</v>
      </c>
      <c r="AV404" s="81">
        <f t="shared" si="132"/>
        <v>3.145</v>
      </c>
      <c r="AW404" s="92">
        <v>3.05</v>
      </c>
      <c r="AX404" s="92">
        <v>2.95</v>
      </c>
      <c r="AY404" s="92">
        <v>2.79</v>
      </c>
      <c r="AZ404" s="92">
        <v>2.87</v>
      </c>
      <c r="BA404" s="92">
        <v>2.84</v>
      </c>
      <c r="BB404" s="81">
        <f t="shared" si="133"/>
        <v>2.9</v>
      </c>
      <c r="BC404" s="92">
        <v>2.81</v>
      </c>
      <c r="BD404" s="82">
        <v>2.67</v>
      </c>
      <c r="BE404" s="82">
        <v>2.77</v>
      </c>
      <c r="BF404" s="92">
        <v>2.75</v>
      </c>
      <c r="BG404" s="81">
        <f t="shared" si="134"/>
        <v>2.75</v>
      </c>
      <c r="BH404" s="92">
        <v>2.81</v>
      </c>
      <c r="BI404" s="82"/>
      <c r="BJ404" s="82"/>
      <c r="BK404" s="92"/>
      <c r="BL404" s="81">
        <f t="shared" si="135"/>
        <v>2.81</v>
      </c>
      <c r="BM404" s="92"/>
      <c r="BN404" s="92"/>
      <c r="BO404" s="92"/>
      <c r="BP404" s="92"/>
      <c r="BQ404" s="92"/>
      <c r="BR404" s="81" t="e">
        <f t="shared" si="136"/>
        <v>#DIV/0!</v>
      </c>
    </row>
    <row r="405" spans="1:70" ht="12.75" customHeight="1" x14ac:dyDescent="0.25">
      <c r="A405" s="17" t="str">
        <f>VLOOKUP(F405,'Location List'!$A$2:$T$644,20,FALSE)</f>
        <v>Chris Kelly</v>
      </c>
      <c r="B405" s="17" t="str">
        <f>VLOOKUP(F405,'Location List'!$A$2:$T$644,19,FALSE)</f>
        <v>Victor Ayrapetov</v>
      </c>
      <c r="C405" s="17" t="str">
        <f>VLOOKUP(F405,'Location List'!$A$2:$T$644,18,FALSE)</f>
        <v>Jason Rafun</v>
      </c>
      <c r="D405" s="17" t="str">
        <f>VLOOKUP(F405,'Location List'!$A$2:$T$644,9,FALSE)</f>
        <v>DENNIS SANDERS</v>
      </c>
      <c r="E405" s="43" t="str">
        <f>VLOOKUP(F405,'Location List'!$A$2:$T$644,2,FALSE)</f>
        <v>GREECE</v>
      </c>
      <c r="F405" s="47">
        <v>839</v>
      </c>
      <c r="G405" s="91">
        <v>3.17</v>
      </c>
      <c r="H405" s="91">
        <v>3.13</v>
      </c>
      <c r="I405" s="91">
        <v>3.72</v>
      </c>
      <c r="J405" s="91">
        <v>3.08</v>
      </c>
      <c r="K405" s="51">
        <f t="shared" si="125"/>
        <v>3.2749999999999999</v>
      </c>
      <c r="L405" s="91">
        <v>3.02</v>
      </c>
      <c r="M405" s="91">
        <v>3.15</v>
      </c>
      <c r="N405" s="91">
        <v>2.99</v>
      </c>
      <c r="O405" s="91">
        <v>3.32</v>
      </c>
      <c r="P405" s="51">
        <f t="shared" si="126"/>
        <v>3.12</v>
      </c>
      <c r="Q405" s="91">
        <v>2.94</v>
      </c>
      <c r="R405" s="91">
        <v>2.94</v>
      </c>
      <c r="S405" s="91"/>
      <c r="T405" s="91">
        <v>2.82</v>
      </c>
      <c r="U405" s="91">
        <v>2.85</v>
      </c>
      <c r="V405" s="51">
        <f t="shared" si="127"/>
        <v>2.8874999999999997</v>
      </c>
      <c r="W405" s="91">
        <v>3.54</v>
      </c>
      <c r="X405" s="91">
        <v>2.7</v>
      </c>
      <c r="Y405" s="91">
        <v>2.82</v>
      </c>
      <c r="Z405" s="91">
        <v>2.97</v>
      </c>
      <c r="AA405" s="59">
        <f t="shared" si="128"/>
        <v>3.0075000000000003</v>
      </c>
      <c r="AB405" s="91">
        <v>2.87</v>
      </c>
      <c r="AC405" s="91">
        <v>2.96</v>
      </c>
      <c r="AD405" s="91">
        <v>2.95</v>
      </c>
      <c r="AE405" s="82">
        <v>3.66</v>
      </c>
      <c r="AF405" s="59">
        <f t="shared" si="129"/>
        <v>3.1100000000000003</v>
      </c>
      <c r="AG405" s="91">
        <v>3.32</v>
      </c>
      <c r="AH405" s="91">
        <v>3.08</v>
      </c>
      <c r="AI405" s="91">
        <v>3.08</v>
      </c>
      <c r="AJ405" s="92">
        <v>3.16</v>
      </c>
      <c r="AK405" s="92">
        <v>3</v>
      </c>
      <c r="AL405" s="59">
        <f t="shared" si="130"/>
        <v>3.08</v>
      </c>
      <c r="AM405" s="92">
        <v>3.19</v>
      </c>
      <c r="AN405" s="92">
        <v>2.98</v>
      </c>
      <c r="AO405" s="92">
        <v>3</v>
      </c>
      <c r="AP405" s="92">
        <v>3.21</v>
      </c>
      <c r="AQ405" s="59">
        <f t="shared" si="131"/>
        <v>3.0949999999999998</v>
      </c>
      <c r="AR405" s="120">
        <v>3.07</v>
      </c>
      <c r="AS405" s="92">
        <v>3.03</v>
      </c>
      <c r="AT405" s="92">
        <v>3.24</v>
      </c>
      <c r="AU405" s="92">
        <v>3.1</v>
      </c>
      <c r="AV405" s="81">
        <f t="shared" si="132"/>
        <v>3.11</v>
      </c>
      <c r="AW405" s="92">
        <v>3.22</v>
      </c>
      <c r="AX405" s="92">
        <v>3.21</v>
      </c>
      <c r="AY405" s="92">
        <v>2.97</v>
      </c>
      <c r="AZ405" s="92">
        <v>3.01</v>
      </c>
      <c r="BA405" s="92">
        <v>3.36</v>
      </c>
      <c r="BB405" s="81">
        <f t="shared" si="133"/>
        <v>3.1539999999999999</v>
      </c>
      <c r="BC405" s="92">
        <v>3.54</v>
      </c>
      <c r="BD405" s="82">
        <v>3.2</v>
      </c>
      <c r="BE405" s="82">
        <v>2.86</v>
      </c>
      <c r="BF405" s="92">
        <v>3.13</v>
      </c>
      <c r="BG405" s="81">
        <f t="shared" si="134"/>
        <v>3.1825000000000001</v>
      </c>
      <c r="BH405" s="92">
        <v>3.08</v>
      </c>
      <c r="BI405" s="82"/>
      <c r="BJ405" s="82"/>
      <c r="BK405" s="92"/>
      <c r="BL405" s="81">
        <f t="shared" si="135"/>
        <v>3.08</v>
      </c>
      <c r="BM405" s="92"/>
      <c r="BN405" s="92"/>
      <c r="BO405" s="92"/>
      <c r="BP405" s="92"/>
      <c r="BQ405" s="92"/>
      <c r="BR405" s="81" t="e">
        <f t="shared" si="136"/>
        <v>#DIV/0!</v>
      </c>
    </row>
    <row r="406" spans="1:70" ht="12.75" customHeight="1" x14ac:dyDescent="0.25">
      <c r="A406" s="17" t="str">
        <f>VLOOKUP(F406,'Location List'!$A$2:$T$644,20,FALSE)</f>
        <v>Chris Kelly</v>
      </c>
      <c r="B406" s="17" t="str">
        <f>VLOOKUP(F406,'Location List'!$A$2:$T$644,19,FALSE)</f>
        <v>Mike Seymour</v>
      </c>
      <c r="C406" s="17" t="str">
        <f>VLOOKUP(F406,'Location List'!$A$2:$T$644,18,FALSE)</f>
        <v>Joe Hazard</v>
      </c>
      <c r="D406" s="17" t="str">
        <f>VLOOKUP(F406,'Location List'!$A$2:$T$644,9,FALSE)</f>
        <v>TROY WATRING</v>
      </c>
      <c r="E406" s="43" t="str">
        <f>VLOOKUP(F406,'Location List'!$A$2:$T$644,2,FALSE)</f>
        <v>BROOKFIELD</v>
      </c>
      <c r="F406" s="47">
        <v>841</v>
      </c>
      <c r="G406" s="91">
        <v>3.28</v>
      </c>
      <c r="H406" s="91">
        <v>3.14</v>
      </c>
      <c r="I406" s="91">
        <v>3.05</v>
      </c>
      <c r="J406" s="91">
        <v>3.12</v>
      </c>
      <c r="K406" s="51">
        <f t="shared" si="125"/>
        <v>3.1475</v>
      </c>
      <c r="L406" s="91">
        <v>3.01</v>
      </c>
      <c r="M406" s="91">
        <v>3.04</v>
      </c>
      <c r="N406" s="91">
        <v>3.01</v>
      </c>
      <c r="O406" s="91">
        <v>3.08</v>
      </c>
      <c r="P406" s="51">
        <f t="shared" si="126"/>
        <v>3.0349999999999997</v>
      </c>
      <c r="Q406" s="91">
        <v>2.99</v>
      </c>
      <c r="R406" s="91">
        <v>3.14</v>
      </c>
      <c r="S406" s="91"/>
      <c r="T406" s="91">
        <v>3</v>
      </c>
      <c r="U406" s="91">
        <v>3.12</v>
      </c>
      <c r="V406" s="51">
        <f t="shared" si="127"/>
        <v>3.0625</v>
      </c>
      <c r="W406" s="91">
        <v>2.89</v>
      </c>
      <c r="X406" s="91">
        <v>3.04</v>
      </c>
      <c r="Y406" s="91">
        <v>3.02</v>
      </c>
      <c r="Z406" s="91">
        <v>3.31</v>
      </c>
      <c r="AA406" s="59">
        <f t="shared" si="128"/>
        <v>3.0649999999999999</v>
      </c>
      <c r="AB406" s="91">
        <v>3.17</v>
      </c>
      <c r="AC406" s="91">
        <v>3.02</v>
      </c>
      <c r="AD406" s="91">
        <v>3.19</v>
      </c>
      <c r="AE406" s="82">
        <v>2.98</v>
      </c>
      <c r="AF406" s="59">
        <f t="shared" si="129"/>
        <v>3.09</v>
      </c>
      <c r="AG406" s="91">
        <v>3.08</v>
      </c>
      <c r="AH406" s="91">
        <v>3.04</v>
      </c>
      <c r="AI406" s="91">
        <v>3.17</v>
      </c>
      <c r="AJ406" s="92">
        <v>3.02</v>
      </c>
      <c r="AK406" s="92">
        <v>3.02</v>
      </c>
      <c r="AL406" s="59">
        <f t="shared" si="130"/>
        <v>3.0625</v>
      </c>
      <c r="AM406" s="92">
        <v>3.19</v>
      </c>
      <c r="AN406" s="92">
        <v>3</v>
      </c>
      <c r="AO406" s="92">
        <v>3.2</v>
      </c>
      <c r="AP406" s="92">
        <v>3.11</v>
      </c>
      <c r="AQ406" s="59">
        <f t="shared" si="131"/>
        <v>3.125</v>
      </c>
      <c r="AR406" s="120">
        <v>3.21</v>
      </c>
      <c r="AS406" s="92">
        <v>3.19</v>
      </c>
      <c r="AT406" s="92">
        <v>3.32</v>
      </c>
      <c r="AU406" s="92">
        <v>3.38</v>
      </c>
      <c r="AV406" s="81">
        <f t="shared" si="132"/>
        <v>3.2750000000000004</v>
      </c>
      <c r="AW406" s="92">
        <v>3.31</v>
      </c>
      <c r="AX406" s="92">
        <v>2.91</v>
      </c>
      <c r="AY406" s="92">
        <v>3.08</v>
      </c>
      <c r="AZ406" s="92">
        <v>3.2</v>
      </c>
      <c r="BA406" s="92">
        <v>3.05</v>
      </c>
      <c r="BB406" s="81">
        <f t="shared" si="133"/>
        <v>3.1100000000000003</v>
      </c>
      <c r="BC406" s="92">
        <v>3.11</v>
      </c>
      <c r="BD406" s="82">
        <v>3.14</v>
      </c>
      <c r="BE406" s="82">
        <v>2.94</v>
      </c>
      <c r="BF406" s="92">
        <v>2.84</v>
      </c>
      <c r="BG406" s="81">
        <f t="shared" si="134"/>
        <v>3.0074999999999998</v>
      </c>
      <c r="BH406" s="92">
        <v>2.97</v>
      </c>
      <c r="BI406" s="82"/>
      <c r="BJ406" s="82"/>
      <c r="BK406" s="92"/>
      <c r="BL406" s="81">
        <f t="shared" si="135"/>
        <v>2.97</v>
      </c>
      <c r="BM406" s="92"/>
      <c r="BN406" s="92"/>
      <c r="BO406" s="92"/>
      <c r="BP406" s="92"/>
      <c r="BQ406" s="92"/>
      <c r="BR406" s="81" t="e">
        <f t="shared" si="136"/>
        <v>#DIV/0!</v>
      </c>
    </row>
    <row r="407" spans="1:70" ht="12.75" customHeight="1" x14ac:dyDescent="0.25">
      <c r="A407" s="17" t="str">
        <f>VLOOKUP(F407,'Location List'!$A$2:$T$644,20,FALSE)</f>
        <v>Chris Kelly</v>
      </c>
      <c r="B407" s="17" t="str">
        <f>VLOOKUP(F407,'Location List'!$A$2:$T$644,19,FALSE)</f>
        <v>Mike Seymour</v>
      </c>
      <c r="C407" s="17" t="str">
        <f>VLOOKUP(F407,'Location List'!$A$2:$T$644,18,FALSE)</f>
        <v>Joe Hazard</v>
      </c>
      <c r="D407" s="17" t="str">
        <f>VLOOKUP(F407,'Location List'!$A$2:$T$644,9,FALSE)</f>
        <v>TROY WATRING</v>
      </c>
      <c r="E407" s="43" t="str">
        <f>VLOOKUP(F407,'Location List'!$A$2:$T$644,2,FALSE)</f>
        <v>MILWAUKEE</v>
      </c>
      <c r="F407" s="47">
        <v>842</v>
      </c>
      <c r="G407" s="91">
        <v>2.83</v>
      </c>
      <c r="H407" s="91">
        <v>2.95</v>
      </c>
      <c r="I407" s="91">
        <v>3.02</v>
      </c>
      <c r="J407" s="91">
        <v>2.96</v>
      </c>
      <c r="K407" s="51">
        <f t="shared" si="125"/>
        <v>2.9400000000000004</v>
      </c>
      <c r="L407" s="91">
        <v>2.94</v>
      </c>
      <c r="M407" s="91">
        <v>2.83</v>
      </c>
      <c r="N407" s="91">
        <v>2.86</v>
      </c>
      <c r="O407" s="91">
        <v>3</v>
      </c>
      <c r="P407" s="51">
        <f t="shared" si="126"/>
        <v>2.9074999999999998</v>
      </c>
      <c r="Q407" s="91">
        <v>3.09</v>
      </c>
      <c r="R407" s="91">
        <v>2.97</v>
      </c>
      <c r="S407" s="91"/>
      <c r="T407" s="91">
        <v>3.14</v>
      </c>
      <c r="U407" s="91">
        <v>3.09</v>
      </c>
      <c r="V407" s="51">
        <f t="shared" si="127"/>
        <v>3.0725000000000002</v>
      </c>
      <c r="W407" s="91">
        <v>2.96</v>
      </c>
      <c r="X407" s="91">
        <v>3.2</v>
      </c>
      <c r="Y407" s="91">
        <v>3.24</v>
      </c>
      <c r="Z407" s="91">
        <v>3.17</v>
      </c>
      <c r="AA407" s="59">
        <f t="shared" si="128"/>
        <v>3.1425000000000001</v>
      </c>
      <c r="AB407" s="91">
        <v>2.97</v>
      </c>
      <c r="AC407" s="91">
        <v>2.87</v>
      </c>
      <c r="AD407" s="91">
        <v>2.97</v>
      </c>
      <c r="AE407" s="82">
        <v>2.97</v>
      </c>
      <c r="AF407" s="59">
        <f t="shared" si="129"/>
        <v>2.9450000000000003</v>
      </c>
      <c r="AG407" s="91">
        <v>2.87</v>
      </c>
      <c r="AH407" s="91">
        <v>2.88</v>
      </c>
      <c r="AI407" s="91">
        <v>2.7</v>
      </c>
      <c r="AJ407" s="92">
        <v>3.09</v>
      </c>
      <c r="AK407" s="92">
        <v>2.93</v>
      </c>
      <c r="AL407" s="59">
        <f t="shared" si="130"/>
        <v>2.9</v>
      </c>
      <c r="AM407" s="92">
        <v>3.27</v>
      </c>
      <c r="AN407" s="92">
        <v>3.09</v>
      </c>
      <c r="AO407" s="92">
        <v>3.05</v>
      </c>
      <c r="AP407" s="92">
        <v>3.08</v>
      </c>
      <c r="AQ407" s="59">
        <f t="shared" si="131"/>
        <v>3.1225000000000001</v>
      </c>
      <c r="AR407" s="120">
        <v>3.2</v>
      </c>
      <c r="AS407" s="92">
        <v>3.29</v>
      </c>
      <c r="AT407" s="92">
        <v>3.09</v>
      </c>
      <c r="AU407" s="92">
        <v>3.17</v>
      </c>
      <c r="AV407" s="81">
        <f t="shared" si="132"/>
        <v>3.1875</v>
      </c>
      <c r="AW407" s="92">
        <v>3.26</v>
      </c>
      <c r="AX407" s="92">
        <v>3.19</v>
      </c>
      <c r="AY407" s="92">
        <v>3.14</v>
      </c>
      <c r="AZ407" s="92">
        <v>3.44</v>
      </c>
      <c r="BA407" s="92">
        <v>3.13</v>
      </c>
      <c r="BB407" s="81">
        <f t="shared" si="133"/>
        <v>3.2320000000000002</v>
      </c>
      <c r="BC407" s="92">
        <v>3.45</v>
      </c>
      <c r="BD407" s="82">
        <v>3.21</v>
      </c>
      <c r="BE407" s="82">
        <v>2.92</v>
      </c>
      <c r="BF407" s="92">
        <v>3.03</v>
      </c>
      <c r="BG407" s="81">
        <f t="shared" si="134"/>
        <v>3.1524999999999999</v>
      </c>
      <c r="BH407" s="92">
        <v>2.65</v>
      </c>
      <c r="BI407" s="82"/>
      <c r="BJ407" s="82"/>
      <c r="BK407" s="92"/>
      <c r="BL407" s="81">
        <f t="shared" si="135"/>
        <v>2.65</v>
      </c>
      <c r="BM407" s="92"/>
      <c r="BN407" s="92"/>
      <c r="BO407" s="92"/>
      <c r="BP407" s="92"/>
      <c r="BQ407" s="92"/>
      <c r="BR407" s="81" t="e">
        <f t="shared" si="136"/>
        <v>#DIV/0!</v>
      </c>
    </row>
    <row r="408" spans="1:70" ht="12.75" customHeight="1" x14ac:dyDescent="0.25">
      <c r="A408" s="17" t="str">
        <f>VLOOKUP(F408,'Location List'!$A$2:$T$644,20,FALSE)</f>
        <v>Chris Kelly</v>
      </c>
      <c r="B408" s="17" t="str">
        <f>VLOOKUP(F408,'Location List'!$A$2:$T$644,19,FALSE)</f>
        <v>Mike Seymour</v>
      </c>
      <c r="C408" s="17" t="str">
        <f>VLOOKUP(F408,'Location List'!$A$2:$T$644,18,FALSE)</f>
        <v>Joe Hazard</v>
      </c>
      <c r="D408" s="17" t="str">
        <f>VLOOKUP(F408,'Location List'!$A$2:$T$644,9,FALSE)</f>
        <v>TROY WATRING</v>
      </c>
      <c r="E408" s="43" t="str">
        <f>VLOOKUP(F408,'Location List'!$A$2:$T$644,2,FALSE)</f>
        <v>WEST ALLIS</v>
      </c>
      <c r="F408" s="47">
        <v>843</v>
      </c>
      <c r="G408" s="91">
        <v>3.45</v>
      </c>
      <c r="H408" s="91">
        <v>3.2</v>
      </c>
      <c r="I408" s="91">
        <v>3.31</v>
      </c>
      <c r="J408" s="91">
        <v>3.27</v>
      </c>
      <c r="K408" s="51">
        <f t="shared" si="125"/>
        <v>3.3075000000000001</v>
      </c>
      <c r="L408" s="91">
        <v>3.08</v>
      </c>
      <c r="M408" s="91">
        <v>3.09</v>
      </c>
      <c r="N408" s="91">
        <v>3.16</v>
      </c>
      <c r="O408" s="91">
        <v>3.08</v>
      </c>
      <c r="P408" s="51">
        <f t="shared" si="126"/>
        <v>3.1025</v>
      </c>
      <c r="Q408" s="91">
        <v>3.11</v>
      </c>
      <c r="R408" s="91">
        <v>3.08</v>
      </c>
      <c r="S408" s="91"/>
      <c r="T408" s="91">
        <v>3.19</v>
      </c>
      <c r="U408" s="91">
        <v>3.12</v>
      </c>
      <c r="V408" s="51">
        <f t="shared" si="127"/>
        <v>3.125</v>
      </c>
      <c r="W408" s="91">
        <v>3.16</v>
      </c>
      <c r="X408" s="91">
        <v>3.16</v>
      </c>
      <c r="Y408" s="91">
        <v>3.06</v>
      </c>
      <c r="Z408" s="91">
        <v>3.06</v>
      </c>
      <c r="AA408" s="59">
        <f t="shared" si="128"/>
        <v>3.1100000000000003</v>
      </c>
      <c r="AB408" s="91">
        <v>3.21</v>
      </c>
      <c r="AC408" s="91">
        <v>3.19</v>
      </c>
      <c r="AD408" s="91">
        <v>3.12</v>
      </c>
      <c r="AE408" s="82">
        <v>3.07</v>
      </c>
      <c r="AF408" s="59">
        <f t="shared" si="129"/>
        <v>3.1475</v>
      </c>
      <c r="AG408" s="91">
        <v>3.14</v>
      </c>
      <c r="AH408" s="91">
        <v>3</v>
      </c>
      <c r="AI408" s="91">
        <v>3.18</v>
      </c>
      <c r="AJ408" s="92">
        <v>3.18</v>
      </c>
      <c r="AK408" s="92">
        <v>2.98</v>
      </c>
      <c r="AL408" s="59">
        <f t="shared" si="130"/>
        <v>3.085</v>
      </c>
      <c r="AM408" s="92">
        <v>3.33</v>
      </c>
      <c r="AN408" s="92">
        <v>3.29</v>
      </c>
      <c r="AO408" s="92">
        <v>3.1</v>
      </c>
      <c r="AP408" s="92">
        <v>3.2</v>
      </c>
      <c r="AQ408" s="59">
        <f t="shared" si="131"/>
        <v>3.2300000000000004</v>
      </c>
      <c r="AR408" s="120">
        <v>3.21</v>
      </c>
      <c r="AS408" s="92">
        <v>3.33</v>
      </c>
      <c r="AT408" s="92">
        <v>3.11</v>
      </c>
      <c r="AU408" s="92">
        <v>3.13</v>
      </c>
      <c r="AV408" s="81">
        <f t="shared" si="132"/>
        <v>3.1950000000000003</v>
      </c>
      <c r="AW408" s="92">
        <v>3.54</v>
      </c>
      <c r="AX408" s="92">
        <v>3.48</v>
      </c>
      <c r="AY408" s="92">
        <v>2.85</v>
      </c>
      <c r="AZ408" s="92">
        <v>2.91</v>
      </c>
      <c r="BA408" s="92">
        <v>3.33</v>
      </c>
      <c r="BB408" s="81">
        <f t="shared" si="133"/>
        <v>3.222</v>
      </c>
      <c r="BC408" s="92">
        <v>3.26</v>
      </c>
      <c r="BD408" s="82">
        <v>3.65</v>
      </c>
      <c r="BE408" s="82">
        <v>3.22</v>
      </c>
      <c r="BF408" s="92">
        <v>3.14</v>
      </c>
      <c r="BG408" s="81">
        <f t="shared" si="134"/>
        <v>3.3175000000000003</v>
      </c>
      <c r="BH408" s="92">
        <v>3.31</v>
      </c>
      <c r="BI408" s="82"/>
      <c r="BJ408" s="82"/>
      <c r="BK408" s="92"/>
      <c r="BL408" s="81">
        <f t="shared" si="135"/>
        <v>3.31</v>
      </c>
      <c r="BM408" s="92"/>
      <c r="BN408" s="92"/>
      <c r="BO408" s="92"/>
      <c r="BP408" s="92"/>
      <c r="BQ408" s="92"/>
      <c r="BR408" s="81" t="e">
        <f t="shared" si="136"/>
        <v>#DIV/0!</v>
      </c>
    </row>
    <row r="409" spans="1:70" ht="12.75" customHeight="1" x14ac:dyDescent="0.25">
      <c r="A409" s="17" t="str">
        <f>VLOOKUP(F409,'Location List'!$A$2:$T$644,20,FALSE)</f>
        <v>Tim Kerum</v>
      </c>
      <c r="B409" s="17" t="str">
        <f>VLOOKUP(F409,'Location List'!$A$2:$T$644,19,FALSE)</f>
        <v>Victor Ayrapetov</v>
      </c>
      <c r="C409" s="17" t="str">
        <f>VLOOKUP(F409,'Location List'!$A$2:$T$644,18,FALSE)</f>
        <v>Carm Greco</v>
      </c>
      <c r="D409" s="17" t="str">
        <f>VLOOKUP(F409,'Location List'!$A$2:$T$644,9,FALSE)</f>
        <v>FRANK CASSAR</v>
      </c>
      <c r="E409" s="43" t="str">
        <f>VLOOKUP(F409,'Location List'!$A$2:$T$644,2,FALSE)</f>
        <v>MISSISSAUGA</v>
      </c>
      <c r="F409" s="47">
        <v>844</v>
      </c>
      <c r="G409" s="91">
        <v>3.14</v>
      </c>
      <c r="H409" s="91">
        <v>3.09</v>
      </c>
      <c r="I409" s="91">
        <v>3.11</v>
      </c>
      <c r="J409" s="91">
        <v>3.17</v>
      </c>
      <c r="K409" s="51">
        <f t="shared" si="125"/>
        <v>3.1274999999999999</v>
      </c>
      <c r="L409" s="91">
        <v>3</v>
      </c>
      <c r="M409" s="91">
        <v>3.02</v>
      </c>
      <c r="N409" s="91">
        <v>3.09</v>
      </c>
      <c r="O409" s="91">
        <v>3.35</v>
      </c>
      <c r="P409" s="51">
        <f t="shared" si="126"/>
        <v>3.1149999999999998</v>
      </c>
      <c r="Q409" s="91">
        <v>3.18</v>
      </c>
      <c r="R409" s="91">
        <v>2.99</v>
      </c>
      <c r="S409" s="91"/>
      <c r="T409" s="91">
        <v>3.07</v>
      </c>
      <c r="U409" s="91">
        <v>3.08</v>
      </c>
      <c r="V409" s="51">
        <f t="shared" si="127"/>
        <v>3.08</v>
      </c>
      <c r="W409" s="91">
        <v>3.04</v>
      </c>
      <c r="X409" s="91">
        <v>3.25</v>
      </c>
      <c r="Y409" s="91">
        <v>3.32</v>
      </c>
      <c r="Z409" s="91">
        <v>3.42</v>
      </c>
      <c r="AA409" s="59">
        <f t="shared" si="128"/>
        <v>3.2574999999999998</v>
      </c>
      <c r="AB409" s="91">
        <v>3.14</v>
      </c>
      <c r="AC409" s="91">
        <v>2.96</v>
      </c>
      <c r="AD409" s="91">
        <v>3.04</v>
      </c>
      <c r="AE409" s="82">
        <v>2.87</v>
      </c>
      <c r="AF409" s="59">
        <f t="shared" si="129"/>
        <v>3.0025000000000004</v>
      </c>
      <c r="AG409" s="91">
        <v>3.12</v>
      </c>
      <c r="AH409" s="91">
        <v>3.26</v>
      </c>
      <c r="AI409" s="91">
        <v>3.3</v>
      </c>
      <c r="AJ409" s="92">
        <v>3.07</v>
      </c>
      <c r="AK409" s="92">
        <v>3.1</v>
      </c>
      <c r="AL409" s="59">
        <f t="shared" si="130"/>
        <v>3.1824999999999997</v>
      </c>
      <c r="AM409" s="92">
        <v>3.19</v>
      </c>
      <c r="AN409" s="92">
        <v>3.17</v>
      </c>
      <c r="AO409" s="92">
        <v>3.05</v>
      </c>
      <c r="AP409" s="92">
        <v>3.19</v>
      </c>
      <c r="AQ409" s="59">
        <f t="shared" si="131"/>
        <v>3.15</v>
      </c>
      <c r="AR409" s="120">
        <v>3.22</v>
      </c>
      <c r="AS409" s="92">
        <v>3.23</v>
      </c>
      <c r="AT409" s="92">
        <v>3.28</v>
      </c>
      <c r="AU409" s="92">
        <v>3.02</v>
      </c>
      <c r="AV409" s="81">
        <f t="shared" si="132"/>
        <v>3.1875</v>
      </c>
      <c r="AW409" s="92">
        <v>3.17</v>
      </c>
      <c r="AX409" s="92">
        <v>3.32</v>
      </c>
      <c r="AY409" s="92">
        <v>3.13</v>
      </c>
      <c r="AZ409" s="92">
        <v>2.94</v>
      </c>
      <c r="BA409" s="92">
        <v>2.86</v>
      </c>
      <c r="BB409" s="81">
        <f t="shared" si="133"/>
        <v>3.0840000000000001</v>
      </c>
      <c r="BC409" s="92">
        <v>2.99</v>
      </c>
      <c r="BD409" s="82">
        <v>3.01</v>
      </c>
      <c r="BE409" s="82">
        <v>2.76</v>
      </c>
      <c r="BF409" s="92">
        <v>2.78</v>
      </c>
      <c r="BG409" s="81">
        <f t="shared" si="134"/>
        <v>2.8849999999999998</v>
      </c>
      <c r="BH409" s="92">
        <v>2.69</v>
      </c>
      <c r="BI409" s="82"/>
      <c r="BJ409" s="82"/>
      <c r="BK409" s="92"/>
      <c r="BL409" s="81">
        <f t="shared" si="135"/>
        <v>2.69</v>
      </c>
      <c r="BM409" s="92"/>
      <c r="BN409" s="92"/>
      <c r="BO409" s="92"/>
      <c r="BP409" s="92"/>
      <c r="BQ409" s="92"/>
      <c r="BR409" s="81" t="e">
        <f t="shared" si="136"/>
        <v>#DIV/0!</v>
      </c>
    </row>
    <row r="410" spans="1:70" ht="12.75" customHeight="1" x14ac:dyDescent="0.25">
      <c r="A410" s="17" t="str">
        <f>VLOOKUP(F410,'Location List'!$A$2:$T$644,20,FALSE)</f>
        <v>Tim Kerum</v>
      </c>
      <c r="B410" s="17" t="str">
        <f>VLOOKUP(F410,'Location List'!$A$2:$T$644,19,FALSE)</f>
        <v>Victor Ayrapetov</v>
      </c>
      <c r="C410" s="17" t="str">
        <f>VLOOKUP(F410,'Location List'!$A$2:$T$644,18,FALSE)</f>
        <v>Carm Greco</v>
      </c>
      <c r="D410" s="17" t="str">
        <f>VLOOKUP(F410,'Location List'!$A$2:$T$644,9,FALSE)</f>
        <v>FRANK CASSAR</v>
      </c>
      <c r="E410" s="43" t="str">
        <f>VLOOKUP(F410,'Location List'!$A$2:$T$644,2,FALSE)</f>
        <v>WILLOWDALE</v>
      </c>
      <c r="F410" s="47">
        <v>845</v>
      </c>
      <c r="G410" s="91">
        <v>3.28</v>
      </c>
      <c r="H410" s="91">
        <v>3.17</v>
      </c>
      <c r="I410" s="91">
        <v>3.13</v>
      </c>
      <c r="J410" s="91">
        <v>3.08</v>
      </c>
      <c r="K410" s="51">
        <f t="shared" si="125"/>
        <v>3.1649999999999996</v>
      </c>
      <c r="L410" s="91">
        <v>3.16</v>
      </c>
      <c r="M410" s="91">
        <v>3.65</v>
      </c>
      <c r="N410" s="91">
        <v>3.25</v>
      </c>
      <c r="O410" s="91">
        <v>3.09</v>
      </c>
      <c r="P410" s="51">
        <f t="shared" si="126"/>
        <v>3.2875000000000001</v>
      </c>
      <c r="Q410" s="91">
        <v>2.92</v>
      </c>
      <c r="R410" s="91">
        <v>3.11</v>
      </c>
      <c r="S410" s="91"/>
      <c r="T410" s="91">
        <v>3.29</v>
      </c>
      <c r="U410" s="91">
        <v>3.17</v>
      </c>
      <c r="V410" s="51">
        <f t="shared" si="127"/>
        <v>3.1225000000000001</v>
      </c>
      <c r="W410" s="91">
        <v>3.31</v>
      </c>
      <c r="X410" s="91">
        <v>2.97</v>
      </c>
      <c r="Y410" s="91">
        <v>3.19</v>
      </c>
      <c r="Z410" s="91">
        <v>3.03</v>
      </c>
      <c r="AA410" s="59">
        <f t="shared" si="128"/>
        <v>3.125</v>
      </c>
      <c r="AB410" s="91">
        <v>3.06</v>
      </c>
      <c r="AC410" s="91">
        <v>3.16</v>
      </c>
      <c r="AD410" s="91">
        <v>3.39</v>
      </c>
      <c r="AE410" s="82">
        <v>3.07</v>
      </c>
      <c r="AF410" s="59">
        <f t="shared" si="129"/>
        <v>3.1700000000000004</v>
      </c>
      <c r="AG410" s="91">
        <v>3.37</v>
      </c>
      <c r="AH410" s="91">
        <v>3.44</v>
      </c>
      <c r="AI410" s="91">
        <v>3.42</v>
      </c>
      <c r="AJ410" s="92">
        <v>3.3</v>
      </c>
      <c r="AK410" s="92">
        <v>3.08</v>
      </c>
      <c r="AL410" s="59">
        <f t="shared" si="130"/>
        <v>3.31</v>
      </c>
      <c r="AM410" s="92">
        <v>2.99</v>
      </c>
      <c r="AN410" s="92">
        <v>3.21</v>
      </c>
      <c r="AO410" s="92">
        <v>2.95</v>
      </c>
      <c r="AP410" s="92">
        <v>3.17</v>
      </c>
      <c r="AQ410" s="59">
        <f t="shared" si="131"/>
        <v>3.08</v>
      </c>
      <c r="AR410" s="120">
        <v>3.06</v>
      </c>
      <c r="AS410" s="92">
        <v>3.47</v>
      </c>
      <c r="AT410" s="92">
        <v>3.62</v>
      </c>
      <c r="AU410" s="92">
        <v>3.23</v>
      </c>
      <c r="AV410" s="81">
        <f t="shared" si="132"/>
        <v>3.3450000000000002</v>
      </c>
      <c r="AW410" s="92">
        <v>3.34</v>
      </c>
      <c r="AX410" s="92">
        <v>2.94</v>
      </c>
      <c r="AY410" s="92">
        <v>2.95</v>
      </c>
      <c r="AZ410" s="92">
        <v>3.16</v>
      </c>
      <c r="BA410" s="92">
        <v>3.07</v>
      </c>
      <c r="BB410" s="81">
        <f t="shared" si="133"/>
        <v>3.0920000000000001</v>
      </c>
      <c r="BC410" s="92">
        <v>2.87</v>
      </c>
      <c r="BD410" s="82">
        <v>3.04</v>
      </c>
      <c r="BE410" s="82">
        <v>2.98</v>
      </c>
      <c r="BF410" s="92">
        <v>3.07</v>
      </c>
      <c r="BG410" s="81">
        <f t="shared" si="134"/>
        <v>2.99</v>
      </c>
      <c r="BH410" s="92">
        <v>3.27</v>
      </c>
      <c r="BI410" s="82"/>
      <c r="BJ410" s="82"/>
      <c r="BK410" s="92"/>
      <c r="BL410" s="81">
        <f t="shared" si="135"/>
        <v>3.27</v>
      </c>
      <c r="BM410" s="92"/>
      <c r="BN410" s="92"/>
      <c r="BO410" s="92"/>
      <c r="BP410" s="92"/>
      <c r="BQ410" s="92"/>
      <c r="BR410" s="81" t="e">
        <f t="shared" si="136"/>
        <v>#DIV/0!</v>
      </c>
    </row>
    <row r="411" spans="1:70" ht="12.75" customHeight="1" x14ac:dyDescent="0.25">
      <c r="A411" s="17" t="str">
        <f>VLOOKUP(F411,'Location List'!$A$2:$T$644,20,FALSE)</f>
        <v>Tim Kerum</v>
      </c>
      <c r="B411" s="17" t="str">
        <f>VLOOKUP(F411,'Location List'!$A$2:$T$644,19,FALSE)</f>
        <v>Victor Ayrapetov</v>
      </c>
      <c r="C411" s="17" t="str">
        <f>VLOOKUP(F411,'Location List'!$A$2:$T$644,18,FALSE)</f>
        <v>Carm Greco</v>
      </c>
      <c r="D411" s="17" t="str">
        <f>VLOOKUP(F411,'Location List'!$A$2:$T$644,9,FALSE)</f>
        <v>FRANK CASSAR</v>
      </c>
      <c r="E411" s="43" t="str">
        <f>VLOOKUP(F411,'Location List'!$A$2:$T$644,2,FALSE)</f>
        <v>VANCOUVER</v>
      </c>
      <c r="F411" s="47">
        <v>847</v>
      </c>
      <c r="G411" s="91">
        <v>4.17</v>
      </c>
      <c r="H411" s="91">
        <v>4.03</v>
      </c>
      <c r="I411" s="91">
        <v>3.22</v>
      </c>
      <c r="J411" s="91">
        <v>3.4</v>
      </c>
      <c r="K411" s="51">
        <f t="shared" si="125"/>
        <v>3.7050000000000001</v>
      </c>
      <c r="L411" s="91">
        <v>3.7</v>
      </c>
      <c r="M411" s="91">
        <v>2.87</v>
      </c>
      <c r="N411" s="91">
        <v>3</v>
      </c>
      <c r="O411" s="91">
        <v>3.04</v>
      </c>
      <c r="P411" s="51">
        <f t="shared" si="126"/>
        <v>3.1524999999999999</v>
      </c>
      <c r="Q411" s="91">
        <v>3.31</v>
      </c>
      <c r="R411" s="91">
        <v>2.8</v>
      </c>
      <c r="S411" s="91"/>
      <c r="T411" s="91">
        <v>3.14</v>
      </c>
      <c r="U411" s="91">
        <v>3.14</v>
      </c>
      <c r="V411" s="51">
        <f t="shared" si="127"/>
        <v>3.0975000000000001</v>
      </c>
      <c r="W411" s="91">
        <v>3.83</v>
      </c>
      <c r="X411" s="91">
        <v>3.11</v>
      </c>
      <c r="Y411" s="91">
        <v>3.26</v>
      </c>
      <c r="Z411" s="91">
        <v>3.8</v>
      </c>
      <c r="AA411" s="59">
        <f t="shared" si="128"/>
        <v>3.5</v>
      </c>
      <c r="AB411" s="91">
        <v>3.28</v>
      </c>
      <c r="AC411" s="91">
        <v>2.78</v>
      </c>
      <c r="AD411" s="91">
        <v>3.59</v>
      </c>
      <c r="AE411" s="82">
        <v>3.45</v>
      </c>
      <c r="AF411" s="59">
        <f t="shared" si="129"/>
        <v>3.2749999999999995</v>
      </c>
      <c r="AG411" s="91">
        <v>3.1</v>
      </c>
      <c r="AH411" s="91">
        <v>3.73</v>
      </c>
      <c r="AI411" s="91">
        <v>3.23</v>
      </c>
      <c r="AJ411" s="92">
        <v>3.04</v>
      </c>
      <c r="AK411" s="92">
        <v>3</v>
      </c>
      <c r="AL411" s="59">
        <f t="shared" si="130"/>
        <v>3.25</v>
      </c>
      <c r="AM411" s="92">
        <v>3.35</v>
      </c>
      <c r="AN411" s="92">
        <v>3.39</v>
      </c>
      <c r="AO411" s="92">
        <v>3.7</v>
      </c>
      <c r="AP411" s="92">
        <v>3.7</v>
      </c>
      <c r="AQ411" s="59">
        <f t="shared" si="131"/>
        <v>3.5350000000000001</v>
      </c>
      <c r="AR411" s="120">
        <v>3.38</v>
      </c>
      <c r="AS411" s="92">
        <v>3.3</v>
      </c>
      <c r="AT411" s="92">
        <v>3.23</v>
      </c>
      <c r="AU411" s="92">
        <v>3.37</v>
      </c>
      <c r="AV411" s="81">
        <f t="shared" si="132"/>
        <v>3.3200000000000003</v>
      </c>
      <c r="AW411" s="92">
        <v>3.37</v>
      </c>
      <c r="AX411" s="92">
        <v>3.11</v>
      </c>
      <c r="AY411" s="92">
        <v>2.94</v>
      </c>
      <c r="AZ411" s="92">
        <v>2.75</v>
      </c>
      <c r="BA411" s="92">
        <v>2.75</v>
      </c>
      <c r="BB411" s="81">
        <f t="shared" si="133"/>
        <v>2.984</v>
      </c>
      <c r="BC411" s="92">
        <v>2.8</v>
      </c>
      <c r="BD411" s="82">
        <v>2.82</v>
      </c>
      <c r="BE411" s="82">
        <v>3.27</v>
      </c>
      <c r="BF411" s="92">
        <v>2.8</v>
      </c>
      <c r="BG411" s="81">
        <f t="shared" si="134"/>
        <v>2.9224999999999994</v>
      </c>
      <c r="BH411" s="92">
        <v>2.68</v>
      </c>
      <c r="BI411" s="82"/>
      <c r="BJ411" s="82"/>
      <c r="BK411" s="92"/>
      <c r="BL411" s="81">
        <f t="shared" si="135"/>
        <v>2.68</v>
      </c>
      <c r="BM411" s="92"/>
      <c r="BN411" s="92"/>
      <c r="BO411" s="92"/>
      <c r="BP411" s="92"/>
      <c r="BQ411" s="92"/>
      <c r="BR411" s="81" t="e">
        <f t="shared" si="136"/>
        <v>#DIV/0!</v>
      </c>
    </row>
    <row r="412" spans="1:70" ht="12.75" customHeight="1" x14ac:dyDescent="0.25">
      <c r="A412" s="17" t="str">
        <f>VLOOKUP(F412,'Location List'!$A$2:$T$644,20,FALSE)</f>
        <v>Chris Kelly</v>
      </c>
      <c r="B412" s="17" t="str">
        <f>VLOOKUP(F412,'Location List'!$A$2:$T$644,19,FALSE)</f>
        <v>Chris Parenti</v>
      </c>
      <c r="C412" s="17" t="str">
        <f>VLOOKUP(F412,'Location List'!$A$2:$T$644,18,FALSE)</f>
        <v>Jose Urena</v>
      </c>
      <c r="D412" s="17" t="str">
        <f>VLOOKUP(F412,'Location List'!$A$2:$T$644,9,FALSE)</f>
        <v>Taurean Silas</v>
      </c>
      <c r="E412" s="43" t="str">
        <f>VLOOKUP(F412,'Location List'!$A$2:$T$644,2,FALSE)</f>
        <v>NANUET</v>
      </c>
      <c r="F412" s="47">
        <v>849</v>
      </c>
      <c r="G412" s="91">
        <v>3.1</v>
      </c>
      <c r="H412" s="91">
        <v>3.16</v>
      </c>
      <c r="I412" s="91">
        <v>3.02</v>
      </c>
      <c r="J412" s="91">
        <v>2.99</v>
      </c>
      <c r="K412" s="51">
        <f t="shared" si="125"/>
        <v>3.0674999999999999</v>
      </c>
      <c r="L412" s="91">
        <v>3.07</v>
      </c>
      <c r="M412" s="91">
        <v>2.83</v>
      </c>
      <c r="N412" s="91">
        <v>3.07</v>
      </c>
      <c r="O412" s="91">
        <v>3.02</v>
      </c>
      <c r="P412" s="51">
        <f t="shared" si="126"/>
        <v>2.9975000000000001</v>
      </c>
      <c r="Q412" s="91">
        <v>2.96</v>
      </c>
      <c r="R412" s="91">
        <v>2.91</v>
      </c>
      <c r="S412" s="91"/>
      <c r="T412" s="91">
        <v>2.93</v>
      </c>
      <c r="U412" s="91">
        <v>2.71</v>
      </c>
      <c r="V412" s="51">
        <f t="shared" si="127"/>
        <v>2.8775000000000004</v>
      </c>
      <c r="W412" s="91">
        <v>2.86</v>
      </c>
      <c r="X412" s="91">
        <v>2.96</v>
      </c>
      <c r="Y412" s="91">
        <v>3.15</v>
      </c>
      <c r="Z412" s="91">
        <v>2.91</v>
      </c>
      <c r="AA412" s="59">
        <f t="shared" si="128"/>
        <v>2.97</v>
      </c>
      <c r="AB412" s="91">
        <v>3</v>
      </c>
      <c r="AC412" s="91">
        <v>2.82</v>
      </c>
      <c r="AD412" s="91">
        <v>3</v>
      </c>
      <c r="AE412" s="82">
        <v>2.98</v>
      </c>
      <c r="AF412" s="59">
        <f t="shared" si="129"/>
        <v>2.95</v>
      </c>
      <c r="AG412" s="91">
        <v>3.3</v>
      </c>
      <c r="AH412" s="91">
        <v>3.22</v>
      </c>
      <c r="AI412" s="91">
        <v>2.82</v>
      </c>
      <c r="AJ412" s="92">
        <v>3.22</v>
      </c>
      <c r="AK412" s="92">
        <v>3.14</v>
      </c>
      <c r="AL412" s="59">
        <f t="shared" si="130"/>
        <v>3.1</v>
      </c>
      <c r="AM412" s="92">
        <v>3.21</v>
      </c>
      <c r="AN412" s="92">
        <v>3.09</v>
      </c>
      <c r="AO412" s="92">
        <v>3.1</v>
      </c>
      <c r="AP412" s="92">
        <v>3.12</v>
      </c>
      <c r="AQ412" s="59">
        <f t="shared" si="131"/>
        <v>3.13</v>
      </c>
      <c r="AR412" s="120">
        <v>3.32</v>
      </c>
      <c r="AS412" s="92">
        <v>3.11</v>
      </c>
      <c r="AT412" s="92">
        <v>3.04</v>
      </c>
      <c r="AU412" s="92">
        <v>3.05</v>
      </c>
      <c r="AV412" s="81">
        <f t="shared" si="132"/>
        <v>3.13</v>
      </c>
      <c r="AW412" s="92">
        <v>3.29</v>
      </c>
      <c r="AX412" s="92">
        <v>3</v>
      </c>
      <c r="AY412" s="92">
        <v>3.64</v>
      </c>
      <c r="AZ412" s="92">
        <v>2.93</v>
      </c>
      <c r="BA412" s="92">
        <v>3.12</v>
      </c>
      <c r="BB412" s="81">
        <f t="shared" si="133"/>
        <v>3.1960000000000002</v>
      </c>
      <c r="BC412" s="92">
        <v>2.91</v>
      </c>
      <c r="BD412" s="82">
        <v>3.01</v>
      </c>
      <c r="BE412" s="82">
        <v>2.95</v>
      </c>
      <c r="BF412" s="92">
        <v>2.8</v>
      </c>
      <c r="BG412" s="81">
        <f t="shared" si="134"/>
        <v>2.9175000000000004</v>
      </c>
      <c r="BH412" s="92">
        <v>2.82</v>
      </c>
      <c r="BI412" s="82"/>
      <c r="BJ412" s="82"/>
      <c r="BK412" s="92"/>
      <c r="BL412" s="81">
        <f t="shared" si="135"/>
        <v>2.82</v>
      </c>
      <c r="BM412" s="92"/>
      <c r="BN412" s="92"/>
      <c r="BO412" s="92"/>
      <c r="BP412" s="92"/>
      <c r="BQ412" s="92"/>
      <c r="BR412" s="81" t="e">
        <f t="shared" si="136"/>
        <v>#DIV/0!</v>
      </c>
    </row>
    <row r="413" spans="1:70" ht="12.75" customHeight="1" x14ac:dyDescent="0.25">
      <c r="A413" s="17" t="str">
        <f>VLOOKUP(F413,'Location List'!$A$2:$T$644,20,FALSE)</f>
        <v>Tim Kerum</v>
      </c>
      <c r="B413" s="17" t="str">
        <f>VLOOKUP(F413,'Location List'!$A$2:$T$644,19,FALSE)</f>
        <v>Troy Chaney</v>
      </c>
      <c r="C413" s="17" t="str">
        <f>VLOOKUP(F413,'Location List'!$A$2:$T$644,18,FALSE)</f>
        <v>Clarence Davidson</v>
      </c>
      <c r="D413" s="17" t="str">
        <f>VLOOKUP(F413,'Location List'!$A$2:$T$644,9,FALSE)</f>
        <v>LOUIS DEIGNAN</v>
      </c>
      <c r="E413" s="43" t="str">
        <f>VLOOKUP(F413,'Location List'!$A$2:$T$644,2,FALSE)</f>
        <v>EL PASO</v>
      </c>
      <c r="F413" s="47">
        <v>850</v>
      </c>
      <c r="G413" s="91">
        <v>3.15</v>
      </c>
      <c r="H413" s="91">
        <v>2.94</v>
      </c>
      <c r="I413" s="91">
        <v>3.02</v>
      </c>
      <c r="J413" s="91">
        <v>2.88</v>
      </c>
      <c r="K413" s="51">
        <f t="shared" si="125"/>
        <v>2.9974999999999996</v>
      </c>
      <c r="L413" s="91">
        <v>3.24</v>
      </c>
      <c r="M413" s="91">
        <v>3.48</v>
      </c>
      <c r="N413" s="91">
        <v>3.06</v>
      </c>
      <c r="O413" s="91">
        <v>2.83</v>
      </c>
      <c r="P413" s="51">
        <f t="shared" si="126"/>
        <v>3.1525000000000003</v>
      </c>
      <c r="Q413" s="91">
        <v>3.04</v>
      </c>
      <c r="R413" s="91">
        <v>2.98</v>
      </c>
      <c r="S413" s="91"/>
      <c r="T413" s="91">
        <v>3.04</v>
      </c>
      <c r="U413" s="91">
        <v>3.07</v>
      </c>
      <c r="V413" s="51">
        <f t="shared" si="127"/>
        <v>3.0324999999999998</v>
      </c>
      <c r="W413" s="91">
        <v>3.08</v>
      </c>
      <c r="X413" s="91">
        <v>3.14</v>
      </c>
      <c r="Y413" s="91">
        <v>3.36</v>
      </c>
      <c r="Z413" s="91">
        <v>3</v>
      </c>
      <c r="AA413" s="59">
        <f t="shared" si="128"/>
        <v>3.145</v>
      </c>
      <c r="AB413" s="91">
        <v>2.96</v>
      </c>
      <c r="AC413" s="91">
        <v>3.19</v>
      </c>
      <c r="AD413" s="91">
        <v>2.96</v>
      </c>
      <c r="AE413" s="82">
        <v>3.11</v>
      </c>
      <c r="AF413" s="59">
        <f t="shared" si="129"/>
        <v>3.0549999999999997</v>
      </c>
      <c r="AG413" s="91">
        <v>3.53</v>
      </c>
      <c r="AH413" s="91">
        <v>3.43</v>
      </c>
      <c r="AI413" s="91">
        <v>3.31</v>
      </c>
      <c r="AJ413" s="92">
        <v>3.22</v>
      </c>
      <c r="AK413" s="92">
        <v>3.39</v>
      </c>
      <c r="AL413" s="59">
        <f t="shared" si="130"/>
        <v>3.3375000000000004</v>
      </c>
      <c r="AM413" s="92">
        <v>3.34</v>
      </c>
      <c r="AN413" s="92">
        <v>3.25</v>
      </c>
      <c r="AO413" s="92">
        <v>3.22</v>
      </c>
      <c r="AP413" s="92">
        <v>3.18</v>
      </c>
      <c r="AQ413" s="59">
        <f t="shared" si="131"/>
        <v>3.2475000000000001</v>
      </c>
      <c r="AR413" s="120">
        <v>3.23</v>
      </c>
      <c r="AS413" s="92">
        <v>3.48</v>
      </c>
      <c r="AT413" s="92">
        <v>3.12</v>
      </c>
      <c r="AU413" s="92">
        <v>3.02</v>
      </c>
      <c r="AV413" s="81">
        <f t="shared" si="132"/>
        <v>3.2124999999999999</v>
      </c>
      <c r="AW413" s="92">
        <v>3</v>
      </c>
      <c r="AX413" s="92">
        <v>3.09</v>
      </c>
      <c r="AY413" s="92">
        <v>3.16</v>
      </c>
      <c r="AZ413" s="92">
        <v>3.29</v>
      </c>
      <c r="BA413" s="92">
        <v>3.46</v>
      </c>
      <c r="BB413" s="81">
        <f t="shared" si="133"/>
        <v>3.2</v>
      </c>
      <c r="BC413" s="92">
        <v>2.62</v>
      </c>
      <c r="BD413" s="82">
        <v>3.45</v>
      </c>
      <c r="BE413" s="82">
        <v>2.81</v>
      </c>
      <c r="BF413" s="92">
        <v>3.03</v>
      </c>
      <c r="BG413" s="81">
        <f t="shared" si="134"/>
        <v>2.9775</v>
      </c>
      <c r="BH413" s="92">
        <v>2.9</v>
      </c>
      <c r="BI413" s="82"/>
      <c r="BJ413" s="82"/>
      <c r="BK413" s="92"/>
      <c r="BL413" s="81">
        <f t="shared" si="135"/>
        <v>2.9</v>
      </c>
      <c r="BM413" s="92"/>
      <c r="BN413" s="92"/>
      <c r="BO413" s="92"/>
      <c r="BP413" s="92"/>
      <c r="BQ413" s="92"/>
      <c r="BR413" s="81" t="e">
        <f t="shared" si="136"/>
        <v>#DIV/0!</v>
      </c>
    </row>
    <row r="414" spans="1:70" ht="12.75" customHeight="1" x14ac:dyDescent="0.25">
      <c r="A414" s="17" t="str">
        <f>VLOOKUP(F414,'Location List'!$A$2:$T$644,20,FALSE)</f>
        <v>Tim Kerum</v>
      </c>
      <c r="B414" s="17" t="str">
        <f>VLOOKUP(F414,'Location List'!$A$2:$T$644,19,FALSE)</f>
        <v>Troy Chaney</v>
      </c>
      <c r="C414" s="17" t="str">
        <f>VLOOKUP(F414,'Location List'!$A$2:$T$644,18,FALSE)</f>
        <v>Clarence Davidson</v>
      </c>
      <c r="D414" s="17" t="str">
        <f>VLOOKUP(F414,'Location List'!$A$2:$T$644,9,FALSE)</f>
        <v>LOUIS DEIGNAN</v>
      </c>
      <c r="E414" s="43" t="str">
        <f>VLOOKUP(F414,'Location List'!$A$2:$T$644,2,FALSE)</f>
        <v>EL PASO</v>
      </c>
      <c r="F414" s="47">
        <v>852</v>
      </c>
      <c r="G414" s="91">
        <v>3.21</v>
      </c>
      <c r="H414" s="91">
        <v>3.06</v>
      </c>
      <c r="I414" s="91">
        <v>3.01</v>
      </c>
      <c r="J414" s="91">
        <v>3.08</v>
      </c>
      <c r="K414" s="51">
        <f t="shared" si="125"/>
        <v>3.09</v>
      </c>
      <c r="L414" s="91">
        <v>2.97</v>
      </c>
      <c r="M414" s="91">
        <v>3.02</v>
      </c>
      <c r="N414" s="91">
        <v>3.06</v>
      </c>
      <c r="O414" s="91">
        <v>2.88</v>
      </c>
      <c r="P414" s="51">
        <f t="shared" si="126"/>
        <v>2.9824999999999999</v>
      </c>
      <c r="Q414" s="91">
        <v>2.93</v>
      </c>
      <c r="R414" s="91">
        <v>2.95</v>
      </c>
      <c r="S414" s="91"/>
      <c r="T414" s="91">
        <v>3.03</v>
      </c>
      <c r="U414" s="91">
        <v>3.17</v>
      </c>
      <c r="V414" s="51">
        <f t="shared" si="127"/>
        <v>3.02</v>
      </c>
      <c r="W414" s="91">
        <v>3.16</v>
      </c>
      <c r="X414" s="91">
        <v>3.15</v>
      </c>
      <c r="Y414" s="91">
        <v>3.74</v>
      </c>
      <c r="Z414" s="91">
        <v>2.97</v>
      </c>
      <c r="AA414" s="59">
        <f t="shared" si="128"/>
        <v>3.2550000000000003</v>
      </c>
      <c r="AB414" s="91">
        <v>3.18</v>
      </c>
      <c r="AC414" s="91">
        <v>3.02</v>
      </c>
      <c r="AD414" s="91">
        <v>3.06</v>
      </c>
      <c r="AE414" s="82">
        <v>3.01</v>
      </c>
      <c r="AF414" s="59">
        <f t="shared" si="129"/>
        <v>3.0674999999999999</v>
      </c>
      <c r="AG414" s="91">
        <v>3.22</v>
      </c>
      <c r="AH414" s="91">
        <v>3.14</v>
      </c>
      <c r="AI414" s="91">
        <v>3.14</v>
      </c>
      <c r="AJ414" s="92">
        <v>3.23</v>
      </c>
      <c r="AK414" s="92">
        <v>3.36</v>
      </c>
      <c r="AL414" s="59">
        <f t="shared" si="130"/>
        <v>3.2174999999999998</v>
      </c>
      <c r="AM414" s="92">
        <v>3.05</v>
      </c>
      <c r="AN414" s="92">
        <v>3.18</v>
      </c>
      <c r="AO414" s="92">
        <v>3.25</v>
      </c>
      <c r="AP414" s="92">
        <v>2.95</v>
      </c>
      <c r="AQ414" s="59">
        <f t="shared" si="131"/>
        <v>3.1074999999999999</v>
      </c>
      <c r="AR414" s="120">
        <v>3.35</v>
      </c>
      <c r="AS414" s="92">
        <v>3.23</v>
      </c>
      <c r="AT414" s="92">
        <v>3.15</v>
      </c>
      <c r="AU414" s="92">
        <v>2.72</v>
      </c>
      <c r="AV414" s="81">
        <f t="shared" si="132"/>
        <v>3.1125000000000003</v>
      </c>
      <c r="AW414" s="92">
        <v>2.71</v>
      </c>
      <c r="AX414" s="92">
        <v>3.05</v>
      </c>
      <c r="AY414" s="92">
        <v>2.82</v>
      </c>
      <c r="AZ414" s="92">
        <v>2.77</v>
      </c>
      <c r="BA414" s="92">
        <v>2.73</v>
      </c>
      <c r="BB414" s="81">
        <f t="shared" si="133"/>
        <v>2.8159999999999998</v>
      </c>
      <c r="BC414" s="92">
        <v>2.79</v>
      </c>
      <c r="BD414" s="82">
        <v>2.97</v>
      </c>
      <c r="BE414" s="82">
        <v>3.26</v>
      </c>
      <c r="BF414" s="92">
        <v>2.99</v>
      </c>
      <c r="BG414" s="81">
        <f t="shared" si="134"/>
        <v>3.0024999999999999</v>
      </c>
      <c r="BH414" s="92">
        <v>2.84</v>
      </c>
      <c r="BI414" s="82"/>
      <c r="BJ414" s="82"/>
      <c r="BK414" s="92"/>
      <c r="BL414" s="81">
        <f t="shared" si="135"/>
        <v>2.84</v>
      </c>
      <c r="BM414" s="92"/>
      <c r="BN414" s="92"/>
      <c r="BO414" s="92"/>
      <c r="BP414" s="92"/>
      <c r="BQ414" s="92"/>
      <c r="BR414" s="81" t="e">
        <f t="shared" si="136"/>
        <v>#DIV/0!</v>
      </c>
    </row>
    <row r="415" spans="1:70" ht="12.75" customHeight="1" x14ac:dyDescent="0.25">
      <c r="A415" s="17" t="str">
        <f>VLOOKUP(F415,'Location List'!$A$2:$T$644,20,FALSE)</f>
        <v>Bill Eich</v>
      </c>
      <c r="B415" s="17" t="str">
        <f>VLOOKUP(F415,'Location List'!$A$2:$T$644,19,FALSE)</f>
        <v>David Garcia</v>
      </c>
      <c r="C415" s="17" t="str">
        <f>VLOOKUP(F415,'Location List'!$A$2:$T$644,18,FALSE)</f>
        <v>Jesus Gracia</v>
      </c>
      <c r="D415" s="17" t="str">
        <f>VLOOKUP(F415,'Location List'!$A$2:$T$644,9,FALSE)</f>
        <v>WILLIAM PRESSEL</v>
      </c>
      <c r="E415" s="43" t="str">
        <f>VLOOKUP(F415,'Location List'!$A$2:$T$644,2,FALSE)</f>
        <v>BROWNSVILLE</v>
      </c>
      <c r="F415" s="47">
        <v>853</v>
      </c>
      <c r="G415" s="91">
        <v>3.02</v>
      </c>
      <c r="H415" s="91">
        <v>3.36</v>
      </c>
      <c r="I415" s="91">
        <v>2.85</v>
      </c>
      <c r="J415" s="91">
        <v>2.96</v>
      </c>
      <c r="K415" s="51">
        <f t="shared" si="125"/>
        <v>3.0475000000000003</v>
      </c>
      <c r="L415" s="91">
        <v>3.17</v>
      </c>
      <c r="M415" s="91">
        <v>2.95</v>
      </c>
      <c r="N415" s="91">
        <v>3.02</v>
      </c>
      <c r="O415" s="91">
        <v>2.91</v>
      </c>
      <c r="P415" s="51">
        <f t="shared" si="126"/>
        <v>3.0125000000000002</v>
      </c>
      <c r="Q415" s="91">
        <v>3.06</v>
      </c>
      <c r="R415" s="91">
        <v>2.83</v>
      </c>
      <c r="S415" s="91"/>
      <c r="T415" s="91">
        <v>2.8</v>
      </c>
      <c r="U415" s="91">
        <v>2.9</v>
      </c>
      <c r="V415" s="51">
        <f t="shared" si="127"/>
        <v>2.8975000000000004</v>
      </c>
      <c r="W415" s="91">
        <v>2.72</v>
      </c>
      <c r="X415" s="91">
        <v>2.73</v>
      </c>
      <c r="Y415" s="91">
        <v>3.11</v>
      </c>
      <c r="Z415" s="91">
        <v>3.08</v>
      </c>
      <c r="AA415" s="59">
        <f t="shared" si="128"/>
        <v>2.91</v>
      </c>
      <c r="AB415" s="91">
        <v>3.01</v>
      </c>
      <c r="AC415" s="91">
        <v>2.78</v>
      </c>
      <c r="AD415" s="91">
        <v>2.84</v>
      </c>
      <c r="AE415" s="82">
        <v>2.99</v>
      </c>
      <c r="AF415" s="59">
        <f t="shared" si="129"/>
        <v>2.9049999999999998</v>
      </c>
      <c r="AG415" s="91">
        <v>3.11</v>
      </c>
      <c r="AH415" s="91">
        <v>2.97</v>
      </c>
      <c r="AI415" s="91">
        <v>2.96</v>
      </c>
      <c r="AJ415" s="92">
        <v>2.82</v>
      </c>
      <c r="AK415" s="92">
        <v>2.87</v>
      </c>
      <c r="AL415" s="59">
        <f t="shared" si="130"/>
        <v>2.9050000000000002</v>
      </c>
      <c r="AM415" s="92">
        <v>2.86</v>
      </c>
      <c r="AN415" s="92">
        <v>2.74</v>
      </c>
      <c r="AO415" s="92">
        <v>2.86</v>
      </c>
      <c r="AP415" s="92">
        <v>2.93</v>
      </c>
      <c r="AQ415" s="59">
        <f t="shared" si="131"/>
        <v>2.8474999999999997</v>
      </c>
      <c r="AR415" s="120">
        <v>2.9</v>
      </c>
      <c r="AS415" s="92">
        <v>2.83</v>
      </c>
      <c r="AT415" s="92">
        <v>2.93</v>
      </c>
      <c r="AU415" s="92">
        <v>2.82</v>
      </c>
      <c r="AV415" s="81">
        <f t="shared" si="132"/>
        <v>2.87</v>
      </c>
      <c r="AW415" s="92">
        <v>2.84</v>
      </c>
      <c r="AX415" s="92">
        <v>2.93</v>
      </c>
      <c r="AY415" s="92">
        <v>3.04</v>
      </c>
      <c r="AZ415" s="92">
        <v>2.97</v>
      </c>
      <c r="BA415" s="92">
        <v>2.94</v>
      </c>
      <c r="BB415" s="81">
        <f t="shared" si="133"/>
        <v>2.944</v>
      </c>
      <c r="BC415" s="92">
        <v>3.52</v>
      </c>
      <c r="BD415" s="82">
        <v>3.3</v>
      </c>
      <c r="BE415" s="82">
        <v>3.16</v>
      </c>
      <c r="BF415" s="92">
        <v>3.15</v>
      </c>
      <c r="BG415" s="81">
        <f t="shared" si="134"/>
        <v>3.2825000000000002</v>
      </c>
      <c r="BH415" s="92">
        <v>2.97</v>
      </c>
      <c r="BI415" s="82"/>
      <c r="BJ415" s="82"/>
      <c r="BK415" s="92"/>
      <c r="BL415" s="81">
        <f t="shared" si="135"/>
        <v>2.97</v>
      </c>
      <c r="BM415" s="92"/>
      <c r="BN415" s="92"/>
      <c r="BO415" s="92"/>
      <c r="BP415" s="92"/>
      <c r="BQ415" s="92"/>
      <c r="BR415" s="81" t="e">
        <f t="shared" si="136"/>
        <v>#DIV/0!</v>
      </c>
    </row>
    <row r="416" spans="1:70" ht="12.75" customHeight="1" x14ac:dyDescent="0.25">
      <c r="A416" s="17" t="str">
        <f>VLOOKUP(F416,'Location List'!$A$2:$T$644,20,FALSE)</f>
        <v>Bill Eich</v>
      </c>
      <c r="B416" s="17" t="str">
        <f>VLOOKUP(F416,'Location List'!$A$2:$T$644,19,FALSE)</f>
        <v>David Garcia</v>
      </c>
      <c r="C416" s="17" t="str">
        <f>VLOOKUP(F416,'Location List'!$A$2:$T$644,18,FALSE)</f>
        <v>Mike Kralick</v>
      </c>
      <c r="D416" s="17" t="str">
        <f>VLOOKUP(F416,'Location List'!$A$2:$T$644,9,FALSE)</f>
        <v>KELLI KASPER</v>
      </c>
      <c r="E416" s="43" t="str">
        <f>VLOOKUP(F416,'Location List'!$A$2:$T$644,2,FALSE)</f>
        <v>GRAPEVINE</v>
      </c>
      <c r="F416" s="47">
        <v>854</v>
      </c>
      <c r="G416" s="91">
        <v>3.02</v>
      </c>
      <c r="H416" s="91">
        <v>2.94</v>
      </c>
      <c r="I416" s="91">
        <v>2.85</v>
      </c>
      <c r="J416" s="91">
        <v>2.83</v>
      </c>
      <c r="K416" s="51">
        <f t="shared" si="125"/>
        <v>2.91</v>
      </c>
      <c r="L416" s="91">
        <v>2.99</v>
      </c>
      <c r="M416" s="91">
        <v>2.94</v>
      </c>
      <c r="N416" s="91">
        <v>3.13</v>
      </c>
      <c r="O416" s="91">
        <v>2.98</v>
      </c>
      <c r="P416" s="51">
        <f t="shared" si="126"/>
        <v>3.01</v>
      </c>
      <c r="Q416" s="91">
        <v>2.91</v>
      </c>
      <c r="R416" s="91">
        <v>2.95</v>
      </c>
      <c r="S416" s="91"/>
      <c r="T416" s="91">
        <v>3.08</v>
      </c>
      <c r="U416" s="91">
        <v>2.89</v>
      </c>
      <c r="V416" s="51">
        <f t="shared" si="127"/>
        <v>2.9575000000000005</v>
      </c>
      <c r="W416" s="91">
        <v>2.92</v>
      </c>
      <c r="X416" s="91">
        <v>2.96</v>
      </c>
      <c r="Y416" s="91">
        <v>3.13</v>
      </c>
      <c r="Z416" s="91">
        <v>3.02</v>
      </c>
      <c r="AA416" s="59">
        <f t="shared" si="128"/>
        <v>3.0074999999999998</v>
      </c>
      <c r="AB416" s="91">
        <v>3.18</v>
      </c>
      <c r="AC416" s="91">
        <v>2.93</v>
      </c>
      <c r="AD416" s="91">
        <v>3.06</v>
      </c>
      <c r="AE416" s="82">
        <v>2.97</v>
      </c>
      <c r="AF416" s="59">
        <f t="shared" si="129"/>
        <v>3.0350000000000001</v>
      </c>
      <c r="AG416" s="91">
        <v>3.04</v>
      </c>
      <c r="AH416" s="91">
        <v>3.26</v>
      </c>
      <c r="AI416" s="91">
        <v>3.42</v>
      </c>
      <c r="AJ416" s="92">
        <v>3.28</v>
      </c>
      <c r="AK416" s="92">
        <v>3.24</v>
      </c>
      <c r="AL416" s="59">
        <f t="shared" si="130"/>
        <v>3.3</v>
      </c>
      <c r="AM416" s="92">
        <v>3.42</v>
      </c>
      <c r="AN416" s="92">
        <v>3.24</v>
      </c>
      <c r="AO416" s="92">
        <v>3.14</v>
      </c>
      <c r="AP416" s="92">
        <v>2.87</v>
      </c>
      <c r="AQ416" s="59">
        <f t="shared" si="131"/>
        <v>3.1675000000000004</v>
      </c>
      <c r="AR416" s="120">
        <v>3.25</v>
      </c>
      <c r="AS416" s="92">
        <v>3.16</v>
      </c>
      <c r="AT416" s="92">
        <v>3.06</v>
      </c>
      <c r="AU416" s="92">
        <v>3.32</v>
      </c>
      <c r="AV416" s="81">
        <f t="shared" si="132"/>
        <v>3.1975000000000002</v>
      </c>
      <c r="AW416" s="92">
        <v>3.05</v>
      </c>
      <c r="AX416" s="92">
        <v>2.99</v>
      </c>
      <c r="AY416" s="92">
        <v>3.15</v>
      </c>
      <c r="AZ416" s="92">
        <v>2.93</v>
      </c>
      <c r="BA416" s="92">
        <v>2.86</v>
      </c>
      <c r="BB416" s="81">
        <f t="shared" si="133"/>
        <v>2.9959999999999996</v>
      </c>
      <c r="BC416" s="92">
        <v>2.95</v>
      </c>
      <c r="BD416" s="82">
        <v>2.93</v>
      </c>
      <c r="BE416" s="82">
        <v>2.98</v>
      </c>
      <c r="BF416" s="92">
        <v>3.13</v>
      </c>
      <c r="BG416" s="81">
        <f t="shared" si="134"/>
        <v>2.9975000000000005</v>
      </c>
      <c r="BH416" s="92">
        <v>2.82</v>
      </c>
      <c r="BI416" s="82"/>
      <c r="BJ416" s="82"/>
      <c r="BK416" s="92"/>
      <c r="BL416" s="81">
        <f t="shared" si="135"/>
        <v>2.82</v>
      </c>
      <c r="BM416" s="92"/>
      <c r="BN416" s="92"/>
      <c r="BO416" s="92"/>
      <c r="BP416" s="92"/>
      <c r="BQ416" s="92"/>
      <c r="BR416" s="81" t="e">
        <f t="shared" si="136"/>
        <v>#DIV/0!</v>
      </c>
    </row>
    <row r="417" spans="1:70" ht="12.75" customHeight="1" x14ac:dyDescent="0.25">
      <c r="A417" s="17" t="str">
        <f>VLOOKUP(F417,'Location List'!$A$2:$T$644,20,FALSE)</f>
        <v>Bill Eich</v>
      </c>
      <c r="B417" s="17" t="str">
        <f>VLOOKUP(F417,'Location List'!$A$2:$T$644,19,FALSE)</f>
        <v>David Garcia</v>
      </c>
      <c r="C417" s="17" t="str">
        <f>VLOOKUP(F417,'Location List'!$A$2:$T$644,18,FALSE)</f>
        <v>Brian Setzer</v>
      </c>
      <c r="D417" s="17" t="str">
        <f>VLOOKUP(F417,'Location List'!$A$2:$T$644,9,FALSE)</f>
        <v>TODD BELL</v>
      </c>
      <c r="E417" s="43" t="str">
        <f>VLOOKUP(F417,'Location List'!$A$2:$T$644,2,FALSE)</f>
        <v>ST LOUIS SOUTH COUNTY</v>
      </c>
      <c r="F417" s="47">
        <v>855</v>
      </c>
      <c r="G417" s="91">
        <v>3.46</v>
      </c>
      <c r="H417" s="91">
        <v>3.27</v>
      </c>
      <c r="I417" s="91">
        <v>2.88</v>
      </c>
      <c r="J417" s="91">
        <v>3.26</v>
      </c>
      <c r="K417" s="51">
        <f t="shared" si="125"/>
        <v>3.2174999999999998</v>
      </c>
      <c r="L417" s="91">
        <v>3.19</v>
      </c>
      <c r="M417" s="91">
        <v>3.3</v>
      </c>
      <c r="N417" s="91">
        <v>3.23</v>
      </c>
      <c r="O417" s="91">
        <v>3.12</v>
      </c>
      <c r="P417" s="51">
        <f t="shared" si="126"/>
        <v>3.21</v>
      </c>
      <c r="Q417" s="91">
        <v>3.02</v>
      </c>
      <c r="R417" s="91">
        <v>3.07</v>
      </c>
      <c r="S417" s="91"/>
      <c r="T417" s="91">
        <v>3.16</v>
      </c>
      <c r="U417" s="91">
        <v>3.03</v>
      </c>
      <c r="V417" s="51">
        <f t="shared" si="127"/>
        <v>3.07</v>
      </c>
      <c r="W417" s="91">
        <v>3.1</v>
      </c>
      <c r="X417" s="91">
        <v>3.06</v>
      </c>
      <c r="Y417" s="91">
        <v>3.34</v>
      </c>
      <c r="Z417" s="91">
        <v>3.24</v>
      </c>
      <c r="AA417" s="59">
        <f t="shared" si="128"/>
        <v>3.1850000000000001</v>
      </c>
      <c r="AB417" s="91">
        <v>2.82</v>
      </c>
      <c r="AC417" s="91">
        <v>3.03</v>
      </c>
      <c r="AD417" s="91">
        <v>3.07</v>
      </c>
      <c r="AE417" s="82">
        <v>3.19</v>
      </c>
      <c r="AF417" s="59">
        <f t="shared" si="129"/>
        <v>3.0274999999999999</v>
      </c>
      <c r="AG417" s="91">
        <v>3.2</v>
      </c>
      <c r="AH417" s="91">
        <v>3.37</v>
      </c>
      <c r="AI417" s="91">
        <v>3.56</v>
      </c>
      <c r="AJ417" s="92">
        <v>3.68</v>
      </c>
      <c r="AK417" s="92">
        <v>3.23</v>
      </c>
      <c r="AL417" s="59">
        <f t="shared" si="130"/>
        <v>3.46</v>
      </c>
      <c r="AM417" s="92">
        <v>3.34</v>
      </c>
      <c r="AN417" s="92">
        <v>3.2</v>
      </c>
      <c r="AO417" s="92">
        <v>3.11</v>
      </c>
      <c r="AP417" s="92">
        <v>3.02</v>
      </c>
      <c r="AQ417" s="59">
        <f t="shared" si="131"/>
        <v>3.1675</v>
      </c>
      <c r="AR417" s="120">
        <v>2.99</v>
      </c>
      <c r="AS417" s="92">
        <v>2.92</v>
      </c>
      <c r="AT417" s="92">
        <v>2.82</v>
      </c>
      <c r="AU417" s="92">
        <v>2.93</v>
      </c>
      <c r="AV417" s="81">
        <f t="shared" si="132"/>
        <v>2.915</v>
      </c>
      <c r="AW417" s="92">
        <v>2.88</v>
      </c>
      <c r="AX417" s="92">
        <v>2.73</v>
      </c>
      <c r="AY417" s="92">
        <v>2.96</v>
      </c>
      <c r="AZ417" s="92">
        <v>3.01</v>
      </c>
      <c r="BA417" s="92">
        <v>3.17</v>
      </c>
      <c r="BB417" s="81">
        <f t="shared" si="133"/>
        <v>2.95</v>
      </c>
      <c r="BC417" s="92">
        <v>2.89</v>
      </c>
      <c r="BD417" s="82">
        <v>2.86</v>
      </c>
      <c r="BE417" s="82">
        <v>2.95</v>
      </c>
      <c r="BF417" s="92">
        <v>3.13</v>
      </c>
      <c r="BG417" s="81">
        <f t="shared" si="134"/>
        <v>2.9574999999999996</v>
      </c>
      <c r="BH417" s="92">
        <v>2.95</v>
      </c>
      <c r="BI417" s="82"/>
      <c r="BJ417" s="82"/>
      <c r="BK417" s="92"/>
      <c r="BL417" s="81">
        <f t="shared" si="135"/>
        <v>2.95</v>
      </c>
      <c r="BM417" s="92"/>
      <c r="BN417" s="92"/>
      <c r="BO417" s="92"/>
      <c r="BP417" s="92"/>
      <c r="BQ417" s="92"/>
      <c r="BR417" s="81" t="e">
        <f t="shared" si="136"/>
        <v>#DIV/0!</v>
      </c>
    </row>
    <row r="418" spans="1:70" ht="12.75" customHeight="1" x14ac:dyDescent="0.25">
      <c r="A418" s="17" t="str">
        <f>VLOOKUP(F418,'Location List'!$A$2:$T$644,20,FALSE)</f>
        <v>Bill Eich</v>
      </c>
      <c r="B418" s="17" t="str">
        <f>VLOOKUP(F418,'Location List'!$A$2:$T$644,19,FALSE)</f>
        <v>David Garcia</v>
      </c>
      <c r="C418" s="17" t="str">
        <f>VLOOKUP(F418,'Location List'!$A$2:$T$644,18,FALSE)</f>
        <v>David Garibay Jr</v>
      </c>
      <c r="D418" s="17" t="str">
        <f>VLOOKUP(F418,'Location List'!$A$2:$T$644,9,FALSE)</f>
        <v>ANTHONY CHAPA</v>
      </c>
      <c r="E418" s="43" t="str">
        <f>VLOOKUP(F418,'Location List'!$A$2:$T$644,2,FALSE)</f>
        <v>WACO</v>
      </c>
      <c r="F418" s="47">
        <v>856</v>
      </c>
      <c r="G418" s="91">
        <v>3.05</v>
      </c>
      <c r="H418" s="91">
        <v>2.99</v>
      </c>
      <c r="I418" s="91">
        <v>3.04</v>
      </c>
      <c r="J418" s="91">
        <v>3.04</v>
      </c>
      <c r="K418" s="51">
        <f t="shared" si="125"/>
        <v>3.0300000000000002</v>
      </c>
      <c r="L418" s="91">
        <v>3.08</v>
      </c>
      <c r="M418" s="91">
        <v>3.14</v>
      </c>
      <c r="N418" s="91">
        <v>3.12</v>
      </c>
      <c r="O418" s="91">
        <v>3.16</v>
      </c>
      <c r="P418" s="51">
        <f t="shared" si="126"/>
        <v>3.125</v>
      </c>
      <c r="Q418" s="91">
        <v>3.51</v>
      </c>
      <c r="R418" s="91">
        <v>2.83</v>
      </c>
      <c r="S418" s="91"/>
      <c r="T418" s="91">
        <v>2.95</v>
      </c>
      <c r="U418" s="91">
        <v>2.98</v>
      </c>
      <c r="V418" s="51">
        <f t="shared" si="127"/>
        <v>3.0674999999999999</v>
      </c>
      <c r="W418" s="91">
        <v>3.05</v>
      </c>
      <c r="X418" s="91">
        <v>3.18</v>
      </c>
      <c r="Y418" s="91">
        <v>2.94</v>
      </c>
      <c r="Z418" s="91">
        <v>2.8</v>
      </c>
      <c r="AA418" s="59">
        <f t="shared" si="128"/>
        <v>2.9924999999999997</v>
      </c>
      <c r="AB418" s="91">
        <v>3.16</v>
      </c>
      <c r="AC418" s="91">
        <v>3.25</v>
      </c>
      <c r="AD418" s="91">
        <v>2.84</v>
      </c>
      <c r="AE418" s="82">
        <v>3.1</v>
      </c>
      <c r="AF418" s="59">
        <f t="shared" si="129"/>
        <v>3.0874999999999999</v>
      </c>
      <c r="AG418" s="91">
        <v>3.09</v>
      </c>
      <c r="AH418" s="91">
        <v>3.03</v>
      </c>
      <c r="AI418" s="91">
        <v>2.82</v>
      </c>
      <c r="AJ418" s="92">
        <v>3.04</v>
      </c>
      <c r="AK418" s="92">
        <v>3.19</v>
      </c>
      <c r="AL418" s="59">
        <f t="shared" si="130"/>
        <v>3.02</v>
      </c>
      <c r="AM418" s="92">
        <v>3.04</v>
      </c>
      <c r="AN418" s="92">
        <v>3.23</v>
      </c>
      <c r="AO418" s="92">
        <v>3.17</v>
      </c>
      <c r="AP418" s="92">
        <v>3.11</v>
      </c>
      <c r="AQ418" s="59">
        <f t="shared" si="131"/>
        <v>3.1374999999999997</v>
      </c>
      <c r="AR418" s="120">
        <v>2.96</v>
      </c>
      <c r="AS418" s="92">
        <v>2.9</v>
      </c>
      <c r="AT418" s="92">
        <v>2.91</v>
      </c>
      <c r="AU418" s="92">
        <v>3.12</v>
      </c>
      <c r="AV418" s="81">
        <f t="shared" si="132"/>
        <v>2.9725000000000001</v>
      </c>
      <c r="AW418" s="92">
        <v>2.9</v>
      </c>
      <c r="AX418" s="92">
        <v>2.98</v>
      </c>
      <c r="AY418" s="92">
        <v>3.13</v>
      </c>
      <c r="AZ418" s="92">
        <v>2.95</v>
      </c>
      <c r="BA418" s="92">
        <v>2.94</v>
      </c>
      <c r="BB418" s="81">
        <f t="shared" si="133"/>
        <v>2.98</v>
      </c>
      <c r="BC418" s="92">
        <v>2.9</v>
      </c>
      <c r="BD418" s="82">
        <v>2.79</v>
      </c>
      <c r="BE418" s="82">
        <v>2.76</v>
      </c>
      <c r="BF418" s="92">
        <v>2.82</v>
      </c>
      <c r="BG418" s="81">
        <f t="shared" si="134"/>
        <v>2.8174999999999999</v>
      </c>
      <c r="BH418" s="92">
        <v>2.88</v>
      </c>
      <c r="BI418" s="82"/>
      <c r="BJ418" s="82"/>
      <c r="BK418" s="92"/>
      <c r="BL418" s="81">
        <f t="shared" si="135"/>
        <v>2.88</v>
      </c>
      <c r="BM418" s="92"/>
      <c r="BN418" s="92"/>
      <c r="BO418" s="92"/>
      <c r="BP418" s="92"/>
      <c r="BQ418" s="92"/>
      <c r="BR418" s="81" t="e">
        <f t="shared" si="136"/>
        <v>#DIV/0!</v>
      </c>
    </row>
    <row r="419" spans="1:70" ht="12.75" customHeight="1" x14ac:dyDescent="0.25">
      <c r="A419" s="17" t="str">
        <f>VLOOKUP(F419,'Location List'!$A$2:$T$644,20,FALSE)</f>
        <v>Bill Eich</v>
      </c>
      <c r="B419" s="17" t="str">
        <f>VLOOKUP(F419,'Location List'!$A$2:$T$644,19,FALSE)</f>
        <v>David Garcia</v>
      </c>
      <c r="C419" s="17" t="str">
        <f>VLOOKUP(F419,'Location List'!$A$2:$T$644,18,FALSE)</f>
        <v>Jose Sandoval</v>
      </c>
      <c r="D419" s="17" t="str">
        <f>VLOOKUP(F419,'Location List'!$A$2:$T$644,9,FALSE)</f>
        <v>ERIC BARGAS</v>
      </c>
      <c r="E419" s="43" t="str">
        <f>VLOOKUP(F419,'Location List'!$A$2:$T$644,2,FALSE)</f>
        <v>SHERMAN</v>
      </c>
      <c r="F419" s="47">
        <v>857</v>
      </c>
      <c r="G419" s="91">
        <v>2.97</v>
      </c>
      <c r="H419" s="91">
        <v>3.16</v>
      </c>
      <c r="I419" s="91">
        <v>3</v>
      </c>
      <c r="J419" s="91">
        <v>2.95</v>
      </c>
      <c r="K419" s="51">
        <f t="shared" si="125"/>
        <v>3.0200000000000005</v>
      </c>
      <c r="L419" s="91">
        <v>3.03</v>
      </c>
      <c r="M419" s="91">
        <v>2.95</v>
      </c>
      <c r="N419" s="91">
        <v>2.99</v>
      </c>
      <c r="O419" s="91">
        <v>2.96</v>
      </c>
      <c r="P419" s="51">
        <f t="shared" si="126"/>
        <v>2.9824999999999999</v>
      </c>
      <c r="Q419" s="91">
        <v>2.86</v>
      </c>
      <c r="R419" s="91">
        <v>2.85</v>
      </c>
      <c r="S419" s="91"/>
      <c r="T419" s="91">
        <v>3.17</v>
      </c>
      <c r="U419" s="91">
        <v>2.96</v>
      </c>
      <c r="V419" s="51">
        <f t="shared" si="127"/>
        <v>2.96</v>
      </c>
      <c r="W419" s="91">
        <v>2.76</v>
      </c>
      <c r="X419" s="91">
        <v>2.8</v>
      </c>
      <c r="Y419" s="91">
        <v>2.97</v>
      </c>
      <c r="Z419" s="91">
        <v>2.94</v>
      </c>
      <c r="AA419" s="59">
        <f t="shared" si="128"/>
        <v>2.8674999999999997</v>
      </c>
      <c r="AB419" s="91">
        <v>2.9</v>
      </c>
      <c r="AC419" s="91">
        <v>3.06</v>
      </c>
      <c r="AD419" s="91">
        <v>3.08</v>
      </c>
      <c r="AE419" s="82">
        <v>3.02</v>
      </c>
      <c r="AF419" s="59">
        <f t="shared" si="129"/>
        <v>3.0149999999999997</v>
      </c>
      <c r="AG419" s="91">
        <v>2.85</v>
      </c>
      <c r="AH419" s="91">
        <v>2.99</v>
      </c>
      <c r="AI419" s="91">
        <v>2.86</v>
      </c>
      <c r="AJ419" s="92">
        <v>2.82</v>
      </c>
      <c r="AK419" s="92">
        <v>3.18</v>
      </c>
      <c r="AL419" s="59">
        <f t="shared" si="130"/>
        <v>2.9624999999999999</v>
      </c>
      <c r="AM419" s="92">
        <v>3.2</v>
      </c>
      <c r="AN419" s="92">
        <v>2.93</v>
      </c>
      <c r="AO419" s="92">
        <v>3.22</v>
      </c>
      <c r="AP419" s="92">
        <v>2.99</v>
      </c>
      <c r="AQ419" s="59">
        <f t="shared" si="131"/>
        <v>3.0850000000000004</v>
      </c>
      <c r="AR419" s="120">
        <v>2.89</v>
      </c>
      <c r="AS419" s="92">
        <v>3.18</v>
      </c>
      <c r="AT419" s="92">
        <v>2.72</v>
      </c>
      <c r="AU419" s="92">
        <v>2.77</v>
      </c>
      <c r="AV419" s="81">
        <f t="shared" si="132"/>
        <v>2.89</v>
      </c>
      <c r="AW419" s="92">
        <v>3.34</v>
      </c>
      <c r="AX419" s="92">
        <v>2.91</v>
      </c>
      <c r="AY419" s="92">
        <v>2.95</v>
      </c>
      <c r="AZ419" s="92">
        <v>2.87</v>
      </c>
      <c r="BA419" s="92">
        <v>2.81</v>
      </c>
      <c r="BB419" s="81">
        <f t="shared" si="133"/>
        <v>2.976</v>
      </c>
      <c r="BC419" s="92">
        <v>2.87</v>
      </c>
      <c r="BD419" s="82">
        <v>3.37</v>
      </c>
      <c r="BE419" s="82">
        <v>3.06</v>
      </c>
      <c r="BF419" s="92">
        <v>3.01</v>
      </c>
      <c r="BG419" s="81">
        <f t="shared" si="134"/>
        <v>3.0775000000000001</v>
      </c>
      <c r="BH419" s="92">
        <v>3.04</v>
      </c>
      <c r="BI419" s="82"/>
      <c r="BJ419" s="82"/>
      <c r="BK419" s="92"/>
      <c r="BL419" s="81">
        <f t="shared" si="135"/>
        <v>3.04</v>
      </c>
      <c r="BM419" s="92"/>
      <c r="BN419" s="92"/>
      <c r="BO419" s="92"/>
      <c r="BP419" s="92"/>
      <c r="BQ419" s="92"/>
      <c r="BR419" s="81" t="e">
        <f t="shared" si="136"/>
        <v>#DIV/0!</v>
      </c>
    </row>
    <row r="420" spans="1:70" ht="12.75" customHeight="1" x14ac:dyDescent="0.25">
      <c r="A420" s="17" t="str">
        <f>VLOOKUP(F420,'Location List'!$A$2:$T$644,20,FALSE)</f>
        <v>Bill Eich</v>
      </c>
      <c r="B420" s="17" t="str">
        <f>VLOOKUP(F420,'Location List'!$A$2:$T$644,19,FALSE)</f>
        <v>David Garcia</v>
      </c>
      <c r="C420" s="17" t="str">
        <f>VLOOKUP(F420,'Location List'!$A$2:$T$644,18,FALSE)</f>
        <v>Hoang Dao</v>
      </c>
      <c r="D420" s="17" t="str">
        <f>VLOOKUP(F420,'Location List'!$A$2:$T$644,9,FALSE)</f>
        <v>FRANK RAMIREZ</v>
      </c>
      <c r="E420" s="43" t="str">
        <f>VLOOKUP(F420,'Location List'!$A$2:$T$644,2,FALSE)</f>
        <v>WESTHEIMER</v>
      </c>
      <c r="F420" s="47">
        <v>858</v>
      </c>
      <c r="G420" s="91">
        <v>3.32</v>
      </c>
      <c r="H420" s="91">
        <v>3.08</v>
      </c>
      <c r="I420" s="91">
        <v>2.93</v>
      </c>
      <c r="J420" s="91">
        <v>3.07</v>
      </c>
      <c r="K420" s="51">
        <f t="shared" si="125"/>
        <v>3.1</v>
      </c>
      <c r="L420" s="91">
        <v>2.85</v>
      </c>
      <c r="M420" s="91">
        <v>2.82</v>
      </c>
      <c r="N420" s="91">
        <v>3.04</v>
      </c>
      <c r="O420" s="91">
        <v>3.16</v>
      </c>
      <c r="P420" s="51">
        <f t="shared" si="126"/>
        <v>2.9675000000000002</v>
      </c>
      <c r="Q420" s="91">
        <v>3.06</v>
      </c>
      <c r="R420" s="91">
        <v>3.07</v>
      </c>
      <c r="S420" s="91"/>
      <c r="T420" s="91">
        <v>3.06</v>
      </c>
      <c r="U420" s="91">
        <v>2.9</v>
      </c>
      <c r="V420" s="51">
        <f t="shared" si="127"/>
        <v>3.0225</v>
      </c>
      <c r="W420" s="91">
        <v>2.89</v>
      </c>
      <c r="X420" s="91">
        <v>2.74</v>
      </c>
      <c r="Y420" s="91">
        <v>2.96</v>
      </c>
      <c r="Z420" s="91">
        <v>2.99</v>
      </c>
      <c r="AA420" s="59">
        <f t="shared" si="128"/>
        <v>2.895</v>
      </c>
      <c r="AB420" s="91">
        <v>2.96</v>
      </c>
      <c r="AC420" s="91">
        <v>2.86</v>
      </c>
      <c r="AD420" s="91">
        <v>2.87</v>
      </c>
      <c r="AE420" s="82">
        <v>3.22</v>
      </c>
      <c r="AF420" s="59">
        <f t="shared" si="129"/>
        <v>2.9775000000000005</v>
      </c>
      <c r="AG420" s="91">
        <v>3.2</v>
      </c>
      <c r="AH420" s="91">
        <v>3.24</v>
      </c>
      <c r="AI420" s="91">
        <v>2.99</v>
      </c>
      <c r="AJ420" s="92">
        <v>3</v>
      </c>
      <c r="AK420" s="92">
        <v>3.26</v>
      </c>
      <c r="AL420" s="59">
        <f t="shared" si="130"/>
        <v>3.1225000000000001</v>
      </c>
      <c r="AM420" s="92">
        <v>3.26</v>
      </c>
      <c r="AN420" s="92">
        <v>2.89</v>
      </c>
      <c r="AO420" s="92">
        <v>2.91</v>
      </c>
      <c r="AP420" s="92">
        <v>3.08</v>
      </c>
      <c r="AQ420" s="59">
        <f t="shared" si="131"/>
        <v>3.0350000000000001</v>
      </c>
      <c r="AR420" s="120">
        <v>2.96</v>
      </c>
      <c r="AS420" s="92">
        <v>3.15</v>
      </c>
      <c r="AT420" s="92">
        <v>3.11</v>
      </c>
      <c r="AU420" s="92">
        <v>3.02</v>
      </c>
      <c r="AV420" s="81">
        <f t="shared" si="132"/>
        <v>3.0599999999999996</v>
      </c>
      <c r="AW420" s="92">
        <v>2.95</v>
      </c>
      <c r="AX420" s="92">
        <v>2.78</v>
      </c>
      <c r="AY420" s="92">
        <v>2.98</v>
      </c>
      <c r="AZ420" s="92">
        <v>3.01</v>
      </c>
      <c r="BA420" s="92">
        <v>2.99</v>
      </c>
      <c r="BB420" s="81">
        <f t="shared" si="133"/>
        <v>2.9420000000000002</v>
      </c>
      <c r="BC420" s="92">
        <v>3.08</v>
      </c>
      <c r="BD420" s="82">
        <v>3.09</v>
      </c>
      <c r="BE420" s="82">
        <v>3.1</v>
      </c>
      <c r="BF420" s="92">
        <v>3.21</v>
      </c>
      <c r="BG420" s="81">
        <f t="shared" si="134"/>
        <v>3.12</v>
      </c>
      <c r="BH420" s="92">
        <v>2.99</v>
      </c>
      <c r="BI420" s="82"/>
      <c r="BJ420" s="82"/>
      <c r="BK420" s="92"/>
      <c r="BL420" s="81">
        <f t="shared" si="135"/>
        <v>2.99</v>
      </c>
      <c r="BM420" s="92"/>
      <c r="BN420" s="92"/>
      <c r="BO420" s="92"/>
      <c r="BP420" s="92"/>
      <c r="BQ420" s="92"/>
      <c r="BR420" s="81" t="e">
        <f t="shared" si="136"/>
        <v>#DIV/0!</v>
      </c>
    </row>
    <row r="421" spans="1:70" ht="12.75" customHeight="1" x14ac:dyDescent="0.25">
      <c r="A421" s="17" t="str">
        <f>VLOOKUP(F421,'Location List'!$A$2:$T$644,20,FALSE)</f>
        <v>Bill Eich</v>
      </c>
      <c r="B421" s="17" t="str">
        <f>VLOOKUP(F421,'Location List'!$A$2:$T$644,19,FALSE)</f>
        <v>David Garcia</v>
      </c>
      <c r="C421" s="17" t="str">
        <f>VLOOKUP(F421,'Location List'!$A$2:$T$644,18,FALSE)</f>
        <v>Jesus Gracia</v>
      </c>
      <c r="D421" s="17" t="str">
        <f>VLOOKUP(F421,'Location List'!$A$2:$T$644,9,FALSE)</f>
        <v>WILLIAM PRESSEL</v>
      </c>
      <c r="E421" s="43" t="str">
        <f>VLOOKUP(F421,'Location List'!$A$2:$T$644,2,FALSE)</f>
        <v>WESLACO</v>
      </c>
      <c r="F421" s="47">
        <v>862</v>
      </c>
      <c r="G421" s="91">
        <v>3.01</v>
      </c>
      <c r="H421" s="91">
        <v>3.29</v>
      </c>
      <c r="I421" s="91">
        <v>3.22</v>
      </c>
      <c r="J421" s="91">
        <v>2.97</v>
      </c>
      <c r="K421" s="51">
        <f t="shared" si="125"/>
        <v>3.1225000000000001</v>
      </c>
      <c r="L421" s="91">
        <v>2.85</v>
      </c>
      <c r="M421" s="91">
        <v>2.86</v>
      </c>
      <c r="N421" s="91">
        <v>3.06</v>
      </c>
      <c r="O421" s="91">
        <v>2.99</v>
      </c>
      <c r="P421" s="51">
        <f t="shared" si="126"/>
        <v>2.94</v>
      </c>
      <c r="Q421" s="91">
        <v>2.98</v>
      </c>
      <c r="R421" s="91">
        <v>2.93</v>
      </c>
      <c r="S421" s="91"/>
      <c r="T421" s="91">
        <v>3.07</v>
      </c>
      <c r="U421" s="91">
        <v>2.98</v>
      </c>
      <c r="V421" s="51">
        <f t="shared" si="127"/>
        <v>2.99</v>
      </c>
      <c r="W421" s="91">
        <v>3.31</v>
      </c>
      <c r="X421" s="91">
        <v>2.79</v>
      </c>
      <c r="Y421" s="91">
        <v>2.76</v>
      </c>
      <c r="Z421" s="91">
        <v>3.04</v>
      </c>
      <c r="AA421" s="59">
        <f t="shared" si="128"/>
        <v>2.9749999999999996</v>
      </c>
      <c r="AB421" s="91">
        <v>2.89</v>
      </c>
      <c r="AC421" s="91">
        <v>3.21</v>
      </c>
      <c r="AD421" s="91">
        <v>3.02</v>
      </c>
      <c r="AE421" s="82">
        <v>3.18</v>
      </c>
      <c r="AF421" s="59">
        <f t="shared" si="129"/>
        <v>3.0749999999999997</v>
      </c>
      <c r="AG421" s="91">
        <v>3.32</v>
      </c>
      <c r="AH421" s="91">
        <v>3.05</v>
      </c>
      <c r="AI421" s="91">
        <v>3.07</v>
      </c>
      <c r="AJ421" s="92">
        <v>3.05</v>
      </c>
      <c r="AK421" s="92">
        <v>3.17</v>
      </c>
      <c r="AL421" s="59">
        <f t="shared" si="130"/>
        <v>3.0849999999999995</v>
      </c>
      <c r="AM421" s="92">
        <v>3.01</v>
      </c>
      <c r="AN421" s="92">
        <v>2.9</v>
      </c>
      <c r="AO421" s="92">
        <v>3</v>
      </c>
      <c r="AP421" s="92">
        <v>2.98</v>
      </c>
      <c r="AQ421" s="59">
        <f t="shared" si="131"/>
        <v>2.9725000000000001</v>
      </c>
      <c r="AR421" s="120">
        <v>3.02</v>
      </c>
      <c r="AS421" s="92">
        <v>3.02</v>
      </c>
      <c r="AT421" s="92">
        <v>3.05</v>
      </c>
      <c r="AU421" s="92">
        <v>3.03</v>
      </c>
      <c r="AV421" s="81">
        <f t="shared" si="132"/>
        <v>3.03</v>
      </c>
      <c r="AW421" s="92">
        <v>2.94</v>
      </c>
      <c r="AX421" s="92">
        <v>3.05</v>
      </c>
      <c r="AY421" s="92">
        <v>2.84</v>
      </c>
      <c r="AZ421" s="92">
        <v>2.82</v>
      </c>
      <c r="BA421" s="92">
        <v>2.92</v>
      </c>
      <c r="BB421" s="81">
        <f t="shared" si="133"/>
        <v>2.9140000000000001</v>
      </c>
      <c r="BC421" s="92">
        <v>2.92</v>
      </c>
      <c r="BD421" s="82">
        <v>2.87</v>
      </c>
      <c r="BE421" s="82">
        <v>2.85</v>
      </c>
      <c r="BF421" s="92">
        <v>2.92</v>
      </c>
      <c r="BG421" s="81">
        <f t="shared" si="134"/>
        <v>2.89</v>
      </c>
      <c r="BH421" s="92">
        <v>2.87</v>
      </c>
      <c r="BI421" s="82"/>
      <c r="BJ421" s="82"/>
      <c r="BK421" s="92"/>
      <c r="BL421" s="81">
        <f t="shared" si="135"/>
        <v>2.87</v>
      </c>
      <c r="BM421" s="92"/>
      <c r="BN421" s="92"/>
      <c r="BO421" s="92"/>
      <c r="BP421" s="92"/>
      <c r="BQ421" s="92"/>
      <c r="BR421" s="81" t="e">
        <f t="shared" si="136"/>
        <v>#DIV/0!</v>
      </c>
    </row>
    <row r="422" spans="1:70" ht="12.75" customHeight="1" x14ac:dyDescent="0.25">
      <c r="A422" s="17" t="str">
        <f>VLOOKUP(F422,'Location List'!$A$2:$T$644,20,FALSE)</f>
        <v>Bill Eich</v>
      </c>
      <c r="B422" s="17" t="str">
        <f>VLOOKUP(F422,'Location List'!$A$2:$T$644,19,FALSE)</f>
        <v>David Garcia</v>
      </c>
      <c r="C422" s="17" t="str">
        <f>VLOOKUP(F422,'Location List'!$A$2:$T$644,18,FALSE)</f>
        <v>Jesus Gracia</v>
      </c>
      <c r="D422" s="17" t="str">
        <f>VLOOKUP(F422,'Location List'!$A$2:$T$644,9,FALSE)</f>
        <v>WILLIAM PRESSEL</v>
      </c>
      <c r="E422" s="43" t="str">
        <f>VLOOKUP(F422,'Location List'!$A$2:$T$644,2,FALSE)</f>
        <v>N. MCALLEN</v>
      </c>
      <c r="F422" s="47">
        <v>863</v>
      </c>
      <c r="G422" s="91">
        <v>2.96</v>
      </c>
      <c r="H422" s="91">
        <v>3.08</v>
      </c>
      <c r="I422" s="91">
        <v>3.12</v>
      </c>
      <c r="J422" s="91">
        <v>2.94</v>
      </c>
      <c r="K422" s="51">
        <f t="shared" si="125"/>
        <v>3.0249999999999999</v>
      </c>
      <c r="L422" s="91">
        <v>2.92</v>
      </c>
      <c r="M422" s="91">
        <v>2.96</v>
      </c>
      <c r="N422" s="91">
        <v>3</v>
      </c>
      <c r="O422" s="91">
        <v>2.99</v>
      </c>
      <c r="P422" s="51">
        <f t="shared" si="126"/>
        <v>2.9674999999999998</v>
      </c>
      <c r="Q422" s="91">
        <v>2.96</v>
      </c>
      <c r="R422" s="91">
        <v>2.97</v>
      </c>
      <c r="S422" s="91"/>
      <c r="T422" s="91">
        <v>2.93</v>
      </c>
      <c r="U422" s="91">
        <v>2.68</v>
      </c>
      <c r="V422" s="51">
        <f t="shared" si="127"/>
        <v>2.8849999999999998</v>
      </c>
      <c r="W422" s="91">
        <v>2.84</v>
      </c>
      <c r="X422" s="91">
        <v>2.78</v>
      </c>
      <c r="Y422" s="91">
        <v>3.06</v>
      </c>
      <c r="Z422" s="91">
        <v>2.99</v>
      </c>
      <c r="AA422" s="59">
        <f t="shared" si="128"/>
        <v>2.9175</v>
      </c>
      <c r="AB422" s="91">
        <v>3.08</v>
      </c>
      <c r="AC422" s="91">
        <v>2.76</v>
      </c>
      <c r="AD422" s="91">
        <v>3.1</v>
      </c>
      <c r="AE422" s="82">
        <v>3.11</v>
      </c>
      <c r="AF422" s="59">
        <f t="shared" si="129"/>
        <v>3.0124999999999997</v>
      </c>
      <c r="AG422" s="91">
        <v>3.44</v>
      </c>
      <c r="AH422" s="91">
        <v>2.78</v>
      </c>
      <c r="AI422" s="91">
        <v>3.23</v>
      </c>
      <c r="AJ422" s="92">
        <v>2.94</v>
      </c>
      <c r="AK422" s="92">
        <v>3.1</v>
      </c>
      <c r="AL422" s="59">
        <f t="shared" si="130"/>
        <v>3.0124999999999997</v>
      </c>
      <c r="AM422" s="92">
        <v>3.02</v>
      </c>
      <c r="AN422" s="92">
        <v>2.99</v>
      </c>
      <c r="AO422" s="92">
        <v>2.98</v>
      </c>
      <c r="AP422" s="92">
        <v>2.96</v>
      </c>
      <c r="AQ422" s="59">
        <f t="shared" si="131"/>
        <v>2.9874999999999998</v>
      </c>
      <c r="AR422" s="120">
        <v>3.08</v>
      </c>
      <c r="AS422" s="92">
        <v>3.11</v>
      </c>
      <c r="AT422" s="92">
        <v>3</v>
      </c>
      <c r="AU422" s="92">
        <v>2.95</v>
      </c>
      <c r="AV422" s="81">
        <f t="shared" si="132"/>
        <v>3.0350000000000001</v>
      </c>
      <c r="AW422" s="92">
        <v>3.07</v>
      </c>
      <c r="AX422" s="92">
        <v>3.16</v>
      </c>
      <c r="AY422" s="92">
        <v>2.95</v>
      </c>
      <c r="AZ422" s="92">
        <v>2.97</v>
      </c>
      <c r="BA422" s="92">
        <v>3.12</v>
      </c>
      <c r="BB422" s="81">
        <f t="shared" si="133"/>
        <v>3.0539999999999998</v>
      </c>
      <c r="BC422" s="92">
        <v>3.01</v>
      </c>
      <c r="BD422" s="82">
        <v>3</v>
      </c>
      <c r="BE422" s="82">
        <v>3.01</v>
      </c>
      <c r="BF422" s="92">
        <v>3.19</v>
      </c>
      <c r="BG422" s="81">
        <f t="shared" si="134"/>
        <v>3.0524999999999998</v>
      </c>
      <c r="BH422" s="92">
        <v>2.97</v>
      </c>
      <c r="BI422" s="82"/>
      <c r="BJ422" s="82"/>
      <c r="BK422" s="92"/>
      <c r="BL422" s="81">
        <f t="shared" si="135"/>
        <v>2.97</v>
      </c>
      <c r="BM422" s="92"/>
      <c r="BN422" s="92"/>
      <c r="BO422" s="92"/>
      <c r="BP422" s="92"/>
      <c r="BQ422" s="92"/>
      <c r="BR422" s="81" t="e">
        <f t="shared" si="136"/>
        <v>#DIV/0!</v>
      </c>
    </row>
    <row r="423" spans="1:70" ht="12.75" customHeight="1" x14ac:dyDescent="0.25">
      <c r="A423" s="17" t="str">
        <f>VLOOKUP(F423,'Location List'!$A$2:$T$644,20,FALSE)</f>
        <v>Bill Eich</v>
      </c>
      <c r="B423" s="17" t="str">
        <f>VLOOKUP(F423,'Location List'!$A$2:$T$644,19,FALSE)</f>
        <v>David Garcia</v>
      </c>
      <c r="C423" s="17" t="str">
        <f>VLOOKUP(F423,'Location List'!$A$2:$T$644,18,FALSE)</f>
        <v>Jesus Gracia</v>
      </c>
      <c r="D423" s="17" t="str">
        <f>VLOOKUP(F423,'Location List'!$A$2:$T$644,9,FALSE)</f>
        <v>WILLIAM PRESSEL</v>
      </c>
      <c r="E423" s="43" t="str">
        <f>VLOOKUP(F423,'Location List'!$A$2:$T$644,2,FALSE)</f>
        <v>HARLINGEN</v>
      </c>
      <c r="F423" s="47">
        <v>864</v>
      </c>
      <c r="G423" s="91">
        <v>3.11</v>
      </c>
      <c r="H423" s="91">
        <v>2.86</v>
      </c>
      <c r="I423" s="91">
        <v>3.05</v>
      </c>
      <c r="J423" s="91">
        <v>2.9</v>
      </c>
      <c r="K423" s="51">
        <f t="shared" si="125"/>
        <v>2.98</v>
      </c>
      <c r="L423" s="91">
        <v>3.08</v>
      </c>
      <c r="M423" s="91">
        <v>3.15</v>
      </c>
      <c r="N423" s="91">
        <v>2.8</v>
      </c>
      <c r="O423" s="91">
        <v>2.85</v>
      </c>
      <c r="P423" s="51">
        <f t="shared" si="126"/>
        <v>2.97</v>
      </c>
      <c r="Q423" s="91">
        <v>2.81</v>
      </c>
      <c r="R423" s="91">
        <v>2.86</v>
      </c>
      <c r="S423" s="91"/>
      <c r="T423" s="91">
        <v>3</v>
      </c>
      <c r="U423" s="91">
        <v>3.2</v>
      </c>
      <c r="V423" s="51">
        <f t="shared" si="127"/>
        <v>2.9675000000000002</v>
      </c>
      <c r="W423" s="91">
        <v>2.76</v>
      </c>
      <c r="X423" s="91">
        <v>2.78</v>
      </c>
      <c r="Y423" s="91">
        <v>3</v>
      </c>
      <c r="Z423" s="91">
        <v>3.03</v>
      </c>
      <c r="AA423" s="59">
        <f t="shared" si="128"/>
        <v>2.8924999999999996</v>
      </c>
      <c r="AB423" s="91">
        <v>3.1</v>
      </c>
      <c r="AC423" s="91">
        <v>2.8</v>
      </c>
      <c r="AD423" s="91">
        <v>2.88</v>
      </c>
      <c r="AE423" s="82">
        <v>2.93</v>
      </c>
      <c r="AF423" s="59">
        <f t="shared" si="129"/>
        <v>2.9275000000000002</v>
      </c>
      <c r="AG423" s="91">
        <v>3.15</v>
      </c>
      <c r="AH423" s="91">
        <v>2.86</v>
      </c>
      <c r="AI423" s="91">
        <v>3.1</v>
      </c>
      <c r="AJ423" s="92">
        <v>3.09</v>
      </c>
      <c r="AK423" s="92">
        <v>2.88</v>
      </c>
      <c r="AL423" s="59">
        <f t="shared" si="130"/>
        <v>2.9824999999999999</v>
      </c>
      <c r="AM423" s="92">
        <v>2.95</v>
      </c>
      <c r="AN423" s="92">
        <v>2.82</v>
      </c>
      <c r="AO423" s="92">
        <v>2.95</v>
      </c>
      <c r="AP423" s="92">
        <v>3.35</v>
      </c>
      <c r="AQ423" s="59">
        <f t="shared" si="131"/>
        <v>3.0174999999999996</v>
      </c>
      <c r="AR423" s="120">
        <v>2.97</v>
      </c>
      <c r="AS423" s="92">
        <v>2.85</v>
      </c>
      <c r="AT423" s="92">
        <v>3.15</v>
      </c>
      <c r="AU423" s="92">
        <v>2.92</v>
      </c>
      <c r="AV423" s="81">
        <f t="shared" si="132"/>
        <v>2.9725000000000001</v>
      </c>
      <c r="AW423" s="92">
        <v>3.12</v>
      </c>
      <c r="AX423" s="92">
        <v>3.16</v>
      </c>
      <c r="AY423" s="92">
        <v>3.02</v>
      </c>
      <c r="AZ423" s="92">
        <v>2.91</v>
      </c>
      <c r="BA423" s="92">
        <v>2.87</v>
      </c>
      <c r="BB423" s="81">
        <f t="shared" si="133"/>
        <v>3.0160000000000005</v>
      </c>
      <c r="BC423" s="92">
        <v>2.91</v>
      </c>
      <c r="BD423" s="82">
        <v>3</v>
      </c>
      <c r="BE423" s="82">
        <v>2.98</v>
      </c>
      <c r="BF423" s="92">
        <v>3.1</v>
      </c>
      <c r="BG423" s="81">
        <f t="shared" si="134"/>
        <v>2.9975000000000001</v>
      </c>
      <c r="BH423" s="92">
        <v>2.99</v>
      </c>
      <c r="BI423" s="82"/>
      <c r="BJ423" s="82"/>
      <c r="BK423" s="92"/>
      <c r="BL423" s="81">
        <f t="shared" si="135"/>
        <v>2.99</v>
      </c>
      <c r="BM423" s="92"/>
      <c r="BN423" s="92"/>
      <c r="BO423" s="92"/>
      <c r="BP423" s="92"/>
      <c r="BQ423" s="92"/>
      <c r="BR423" s="81" t="e">
        <f t="shared" si="136"/>
        <v>#DIV/0!</v>
      </c>
    </row>
    <row r="424" spans="1:70" ht="12.75" customHeight="1" x14ac:dyDescent="0.25">
      <c r="A424" s="17" t="str">
        <f>VLOOKUP(F424,'Location List'!$A$2:$T$644,20,FALSE)</f>
        <v>Tim Kerum</v>
      </c>
      <c r="B424" s="17" t="str">
        <f>VLOOKUP(F424,'Location List'!$A$2:$T$644,19,FALSE)</f>
        <v>Troy Chaney</v>
      </c>
      <c r="C424" s="17" t="str">
        <f>VLOOKUP(F424,'Location List'!$A$2:$T$644,18,FALSE)</f>
        <v>Clarence Davidson</v>
      </c>
      <c r="D424" s="17" t="str">
        <f>VLOOKUP(F424,'Location List'!$A$2:$T$644,9,FALSE)</f>
        <v>LOUIS DEIGNAN</v>
      </c>
      <c r="E424" s="43" t="str">
        <f>VLOOKUP(F424,'Location List'!$A$2:$T$644,2,FALSE)</f>
        <v>E. EL PASO</v>
      </c>
      <c r="F424" s="47">
        <v>866</v>
      </c>
      <c r="G424" s="91">
        <v>3.08</v>
      </c>
      <c r="H424" s="91">
        <v>3.02</v>
      </c>
      <c r="I424" s="91">
        <v>2.9</v>
      </c>
      <c r="J424" s="91">
        <v>3.05</v>
      </c>
      <c r="K424" s="51">
        <f t="shared" si="125"/>
        <v>3.0125000000000002</v>
      </c>
      <c r="L424" s="91">
        <v>3.01</v>
      </c>
      <c r="M424" s="91">
        <v>2.98</v>
      </c>
      <c r="N424" s="91">
        <v>3</v>
      </c>
      <c r="O424" s="91">
        <v>3.07</v>
      </c>
      <c r="P424" s="51">
        <f t="shared" si="126"/>
        <v>3.0150000000000001</v>
      </c>
      <c r="Q424" s="91">
        <v>3.37</v>
      </c>
      <c r="R424" s="91">
        <v>3.29</v>
      </c>
      <c r="S424" s="91"/>
      <c r="T424" s="91">
        <v>3.18</v>
      </c>
      <c r="U424" s="91">
        <v>3.15</v>
      </c>
      <c r="V424" s="51">
        <f t="shared" si="127"/>
        <v>3.2475000000000001</v>
      </c>
      <c r="W424" s="91">
        <v>2.99</v>
      </c>
      <c r="X424" s="91">
        <v>3.2</v>
      </c>
      <c r="Y424" s="91">
        <v>2.88</v>
      </c>
      <c r="Z424" s="91">
        <v>2.99</v>
      </c>
      <c r="AA424" s="59">
        <f t="shared" si="128"/>
        <v>3.0150000000000001</v>
      </c>
      <c r="AB424" s="91">
        <v>3.02</v>
      </c>
      <c r="AC424" s="91">
        <v>3.28</v>
      </c>
      <c r="AD424" s="91">
        <v>3.25</v>
      </c>
      <c r="AE424" s="82">
        <v>3.3</v>
      </c>
      <c r="AF424" s="59">
        <f t="shared" si="129"/>
        <v>3.2125000000000004</v>
      </c>
      <c r="AG424" s="91">
        <v>3.66</v>
      </c>
      <c r="AH424" s="91">
        <v>3.52</v>
      </c>
      <c r="AI424" s="91">
        <v>3.52</v>
      </c>
      <c r="AJ424" s="92">
        <v>3.85</v>
      </c>
      <c r="AK424" s="92">
        <v>3.54</v>
      </c>
      <c r="AL424" s="59">
        <f t="shared" si="130"/>
        <v>3.6074999999999999</v>
      </c>
      <c r="AM424" s="92">
        <v>3.47</v>
      </c>
      <c r="AN424" s="92">
        <v>3.02</v>
      </c>
      <c r="AO424" s="92">
        <v>3.17</v>
      </c>
      <c r="AP424" s="92">
        <v>3.32</v>
      </c>
      <c r="AQ424" s="59">
        <f t="shared" si="131"/>
        <v>3.2450000000000001</v>
      </c>
      <c r="AR424" s="120">
        <v>3.5</v>
      </c>
      <c r="AS424" s="92">
        <v>3.54</v>
      </c>
      <c r="AT424" s="92">
        <v>3.31</v>
      </c>
      <c r="AU424" s="92">
        <v>3.43</v>
      </c>
      <c r="AV424" s="81">
        <f t="shared" si="132"/>
        <v>3.4449999999999998</v>
      </c>
      <c r="AW424" s="92">
        <v>3.09</v>
      </c>
      <c r="AX424" s="92">
        <v>3.01</v>
      </c>
      <c r="AY424" s="92">
        <v>2.94</v>
      </c>
      <c r="AZ424" s="92">
        <v>3.21</v>
      </c>
      <c r="BA424" s="92">
        <v>2.85</v>
      </c>
      <c r="BB424" s="81">
        <f t="shared" si="133"/>
        <v>3.02</v>
      </c>
      <c r="BC424" s="92">
        <v>2.8</v>
      </c>
      <c r="BD424" s="82">
        <v>2.85</v>
      </c>
      <c r="BE424" s="82">
        <v>2.94</v>
      </c>
      <c r="BF424" s="92">
        <v>2.77</v>
      </c>
      <c r="BG424" s="81">
        <f t="shared" si="134"/>
        <v>2.84</v>
      </c>
      <c r="BH424" s="92">
        <v>2.73</v>
      </c>
      <c r="BI424" s="82"/>
      <c r="BJ424" s="82"/>
      <c r="BK424" s="92"/>
      <c r="BL424" s="81">
        <f t="shared" si="135"/>
        <v>2.73</v>
      </c>
      <c r="BM424" s="92"/>
      <c r="BN424" s="92"/>
      <c r="BO424" s="92"/>
      <c r="BP424" s="92"/>
      <c r="BQ424" s="92"/>
      <c r="BR424" s="81" t="e">
        <f t="shared" si="136"/>
        <v>#DIV/0!</v>
      </c>
    </row>
    <row r="425" spans="1:70" ht="12.75" customHeight="1" x14ac:dyDescent="0.25">
      <c r="A425" s="17" t="str">
        <f>VLOOKUP(F425,'Location List'!$A$2:$T$644,20,FALSE)</f>
        <v>Bill Eich</v>
      </c>
      <c r="B425" s="17" t="str">
        <f>VLOOKUP(F425,'Location List'!$A$2:$T$644,19,FALSE)</f>
        <v>David Garcia</v>
      </c>
      <c r="C425" s="17" t="str">
        <f>VLOOKUP(F425,'Location List'!$A$2:$T$644,18,FALSE)</f>
        <v>Mike Kralick</v>
      </c>
      <c r="D425" s="17" t="str">
        <f>VLOOKUP(F425,'Location List'!$A$2:$T$644,9,FALSE)</f>
        <v>KELLI KASPER</v>
      </c>
      <c r="E425" s="43" t="str">
        <f>VLOOKUP(F425,'Location List'!$A$2:$T$644,2,FALSE)</f>
        <v>PRESIDIO</v>
      </c>
      <c r="F425" s="47">
        <v>867</v>
      </c>
      <c r="G425" s="91">
        <v>2.98</v>
      </c>
      <c r="H425" s="91">
        <v>2.89</v>
      </c>
      <c r="I425" s="91">
        <v>2.91</v>
      </c>
      <c r="J425" s="91">
        <v>3.09</v>
      </c>
      <c r="K425" s="51">
        <f t="shared" si="125"/>
        <v>2.9675000000000002</v>
      </c>
      <c r="L425" s="91">
        <v>2.95</v>
      </c>
      <c r="M425" s="91">
        <v>2.93</v>
      </c>
      <c r="N425" s="91">
        <v>2.98</v>
      </c>
      <c r="O425" s="91">
        <v>2.97</v>
      </c>
      <c r="P425" s="51">
        <f t="shared" si="126"/>
        <v>2.9575000000000005</v>
      </c>
      <c r="Q425" s="91">
        <v>2.97</v>
      </c>
      <c r="R425" s="91">
        <v>2.94</v>
      </c>
      <c r="S425" s="91"/>
      <c r="T425" s="91">
        <v>3.03</v>
      </c>
      <c r="U425" s="91">
        <v>3.35</v>
      </c>
      <c r="V425" s="51">
        <f t="shared" si="127"/>
        <v>3.0724999999999998</v>
      </c>
      <c r="W425" s="91">
        <v>3.08</v>
      </c>
      <c r="X425" s="91">
        <v>3.42</v>
      </c>
      <c r="Y425" s="91">
        <v>3.56</v>
      </c>
      <c r="Z425" s="91">
        <v>3.77</v>
      </c>
      <c r="AA425" s="59">
        <f t="shared" si="128"/>
        <v>3.4575</v>
      </c>
      <c r="AB425" s="91">
        <v>3.06</v>
      </c>
      <c r="AC425" s="91">
        <v>2.97</v>
      </c>
      <c r="AD425" s="91">
        <v>2.94</v>
      </c>
      <c r="AE425" s="82">
        <v>3.06</v>
      </c>
      <c r="AF425" s="59">
        <f t="shared" si="129"/>
        <v>3.0075000000000003</v>
      </c>
      <c r="AG425" s="91">
        <v>3.04</v>
      </c>
      <c r="AH425" s="91">
        <v>3.06</v>
      </c>
      <c r="AI425" s="91">
        <v>3.11</v>
      </c>
      <c r="AJ425" s="92">
        <v>3.19</v>
      </c>
      <c r="AK425" s="92">
        <v>3.09</v>
      </c>
      <c r="AL425" s="59">
        <f t="shared" si="130"/>
        <v>3.1124999999999998</v>
      </c>
      <c r="AM425" s="92">
        <v>3.07</v>
      </c>
      <c r="AN425" s="92">
        <v>3.09</v>
      </c>
      <c r="AO425" s="92">
        <v>3</v>
      </c>
      <c r="AP425" s="92">
        <v>2.98</v>
      </c>
      <c r="AQ425" s="59">
        <f t="shared" si="131"/>
        <v>3.0350000000000001</v>
      </c>
      <c r="AR425" s="120">
        <v>3.03</v>
      </c>
      <c r="AS425" s="92">
        <v>2.96</v>
      </c>
      <c r="AT425" s="92">
        <v>3.06</v>
      </c>
      <c r="AU425" s="92">
        <v>3.11</v>
      </c>
      <c r="AV425" s="81">
        <f t="shared" si="132"/>
        <v>3.04</v>
      </c>
      <c r="AW425" s="92">
        <v>3.2</v>
      </c>
      <c r="AX425" s="92">
        <v>3.03</v>
      </c>
      <c r="AY425" s="92">
        <v>3.08</v>
      </c>
      <c r="AZ425" s="92">
        <v>2.99</v>
      </c>
      <c r="BA425" s="92">
        <v>3.04</v>
      </c>
      <c r="BB425" s="81">
        <f t="shared" si="133"/>
        <v>3.0680000000000001</v>
      </c>
      <c r="BC425" s="92">
        <v>3.25</v>
      </c>
      <c r="BD425" s="82">
        <v>3.02</v>
      </c>
      <c r="BE425" s="82">
        <v>3.1</v>
      </c>
      <c r="BF425" s="92">
        <v>3.11</v>
      </c>
      <c r="BG425" s="81">
        <f t="shared" si="134"/>
        <v>3.1199999999999997</v>
      </c>
      <c r="BH425" s="92">
        <v>3.13</v>
      </c>
      <c r="BI425" s="82"/>
      <c r="BJ425" s="82"/>
      <c r="BK425" s="92"/>
      <c r="BL425" s="81">
        <f t="shared" si="135"/>
        <v>3.13</v>
      </c>
      <c r="BM425" s="92"/>
      <c r="BN425" s="92"/>
      <c r="BO425" s="92"/>
      <c r="BP425" s="92"/>
      <c r="BQ425" s="92"/>
      <c r="BR425" s="81" t="e">
        <f t="shared" si="136"/>
        <v>#DIV/0!</v>
      </c>
    </row>
    <row r="426" spans="1:70" ht="12.75" customHeight="1" x14ac:dyDescent="0.25">
      <c r="A426" s="17" t="str">
        <f>VLOOKUP(F426,'Location List'!$A$2:$T$644,20,FALSE)</f>
        <v>Bill Eich</v>
      </c>
      <c r="B426" s="17" t="str">
        <f>VLOOKUP(F426,'Location List'!$A$2:$T$644,19,FALSE)</f>
        <v>Dennis Morgan</v>
      </c>
      <c r="C426" s="17" t="str">
        <f>VLOOKUP(F426,'Location List'!$A$2:$T$644,18,FALSE)</f>
        <v>Brandon Skipper</v>
      </c>
      <c r="D426" s="17" t="str">
        <f>VLOOKUP(F426,'Location List'!$A$2:$T$644,9,FALSE)</f>
        <v>MICHAEL BOSWELL</v>
      </c>
      <c r="E426" s="43" t="str">
        <f>VLOOKUP(F426,'Location List'!$A$2:$T$644,2,FALSE)</f>
        <v>COLUMBUS</v>
      </c>
      <c r="F426" s="47">
        <v>869</v>
      </c>
      <c r="G426" s="91">
        <v>3.11</v>
      </c>
      <c r="H426" s="91">
        <v>2.93</v>
      </c>
      <c r="I426" s="91">
        <v>3.4</v>
      </c>
      <c r="J426" s="91">
        <v>3.23</v>
      </c>
      <c r="K426" s="51">
        <f t="shared" si="125"/>
        <v>3.1675</v>
      </c>
      <c r="L426" s="91">
        <v>2.92</v>
      </c>
      <c r="M426" s="91">
        <v>2.98</v>
      </c>
      <c r="N426" s="91">
        <v>3.08</v>
      </c>
      <c r="O426" s="91">
        <v>3.06</v>
      </c>
      <c r="P426" s="51">
        <f t="shared" si="126"/>
        <v>3.0100000000000002</v>
      </c>
      <c r="Q426" s="91">
        <v>2.99</v>
      </c>
      <c r="R426" s="91">
        <v>3.13</v>
      </c>
      <c r="S426" s="91"/>
      <c r="T426" s="91">
        <v>3.23</v>
      </c>
      <c r="U426" s="91">
        <v>3.12</v>
      </c>
      <c r="V426" s="51">
        <f t="shared" si="127"/>
        <v>3.1174999999999997</v>
      </c>
      <c r="W426" s="91">
        <v>3.38</v>
      </c>
      <c r="X426" s="91">
        <v>3.26</v>
      </c>
      <c r="Y426" s="91">
        <v>3.67</v>
      </c>
      <c r="Z426" s="91">
        <v>3.2</v>
      </c>
      <c r="AA426" s="59">
        <f t="shared" si="128"/>
        <v>3.3774999999999995</v>
      </c>
      <c r="AB426" s="91">
        <v>3.12</v>
      </c>
      <c r="AC426" s="91">
        <v>3.28</v>
      </c>
      <c r="AD426" s="91">
        <v>3.04</v>
      </c>
      <c r="AE426" s="82">
        <v>3.18</v>
      </c>
      <c r="AF426" s="59">
        <f t="shared" si="129"/>
        <v>3.1550000000000002</v>
      </c>
      <c r="AG426" s="91">
        <v>3.36</v>
      </c>
      <c r="AH426" s="91">
        <v>3.07</v>
      </c>
      <c r="AI426" s="91">
        <v>3.04</v>
      </c>
      <c r="AJ426" s="92">
        <v>3.22</v>
      </c>
      <c r="AK426" s="92">
        <v>3.12</v>
      </c>
      <c r="AL426" s="59">
        <f t="shared" si="130"/>
        <v>3.1124999999999998</v>
      </c>
      <c r="AM426" s="92">
        <v>3.35</v>
      </c>
      <c r="AN426" s="92">
        <v>3.36</v>
      </c>
      <c r="AO426" s="92">
        <v>3.2</v>
      </c>
      <c r="AP426" s="92">
        <v>3</v>
      </c>
      <c r="AQ426" s="59">
        <f t="shared" si="131"/>
        <v>3.2275</v>
      </c>
      <c r="AR426" s="120">
        <v>3.09</v>
      </c>
      <c r="AS426" s="92">
        <v>2.96</v>
      </c>
      <c r="AT426" s="92">
        <v>3.02</v>
      </c>
      <c r="AU426" s="92">
        <v>2.97</v>
      </c>
      <c r="AV426" s="81">
        <f t="shared" si="132"/>
        <v>3.0100000000000002</v>
      </c>
      <c r="AW426" s="92">
        <v>3.35</v>
      </c>
      <c r="AX426" s="92">
        <v>3.16</v>
      </c>
      <c r="AY426" s="92">
        <v>3.11</v>
      </c>
      <c r="AZ426" s="92">
        <v>2.94</v>
      </c>
      <c r="BA426" s="92">
        <v>3.58</v>
      </c>
      <c r="BB426" s="81">
        <f t="shared" si="133"/>
        <v>3.2280000000000002</v>
      </c>
      <c r="BC426" s="92">
        <v>2.98</v>
      </c>
      <c r="BD426" s="82">
        <v>2.92</v>
      </c>
      <c r="BE426" s="82">
        <v>2.93</v>
      </c>
      <c r="BF426" s="92">
        <v>2.93</v>
      </c>
      <c r="BG426" s="81">
        <f t="shared" si="134"/>
        <v>2.94</v>
      </c>
      <c r="BH426" s="92">
        <v>2.91</v>
      </c>
      <c r="BI426" s="82"/>
      <c r="BJ426" s="82"/>
      <c r="BK426" s="92"/>
      <c r="BL426" s="81">
        <f t="shared" si="135"/>
        <v>2.91</v>
      </c>
      <c r="BM426" s="92"/>
      <c r="BN426" s="92"/>
      <c r="BO426" s="92"/>
      <c r="BP426" s="92"/>
      <c r="BQ426" s="92"/>
      <c r="BR426" s="81" t="e">
        <f t="shared" si="136"/>
        <v>#DIV/0!</v>
      </c>
    </row>
    <row r="427" spans="1:70" ht="12.75" customHeight="1" x14ac:dyDescent="0.25">
      <c r="A427" s="17" t="str">
        <f>VLOOKUP(F427,'Location List'!$A$2:$T$644,20,FALSE)</f>
        <v>Tim Kerum</v>
      </c>
      <c r="B427" s="17" t="str">
        <f>VLOOKUP(F427,'Location List'!$A$2:$T$644,19,FALSE)</f>
        <v>Victor Ayrapetov</v>
      </c>
      <c r="C427" s="17" t="str">
        <f>VLOOKUP(F427,'Location List'!$A$2:$T$644,18,FALSE)</f>
        <v>Carm Greco</v>
      </c>
      <c r="D427" s="17" t="str">
        <f>VLOOKUP(F427,'Location List'!$A$2:$T$644,9,FALSE)</f>
        <v>FRANK CASSAR</v>
      </c>
      <c r="E427" s="43" t="str">
        <f>VLOOKUP(F427,'Location List'!$A$2:$T$644,2,FALSE)</f>
        <v>REGINA</v>
      </c>
      <c r="F427" s="47">
        <v>872</v>
      </c>
      <c r="G427" s="91">
        <v>3.01</v>
      </c>
      <c r="H427" s="91">
        <v>3</v>
      </c>
      <c r="I427" s="91">
        <v>2.91</v>
      </c>
      <c r="J427" s="91">
        <v>3.22</v>
      </c>
      <c r="K427" s="51">
        <f t="shared" si="125"/>
        <v>3.0350000000000001</v>
      </c>
      <c r="L427" s="91">
        <v>3.23</v>
      </c>
      <c r="M427" s="91">
        <v>2.81</v>
      </c>
      <c r="N427" s="91">
        <v>3.05</v>
      </c>
      <c r="O427" s="91">
        <v>2.97</v>
      </c>
      <c r="P427" s="51">
        <f t="shared" si="126"/>
        <v>3.0150000000000001</v>
      </c>
      <c r="Q427" s="91">
        <v>2.92</v>
      </c>
      <c r="R427" s="91">
        <v>2.88</v>
      </c>
      <c r="S427" s="91"/>
      <c r="T427" s="91">
        <v>3.14</v>
      </c>
      <c r="U427" s="91">
        <v>3.05</v>
      </c>
      <c r="V427" s="51">
        <f t="shared" si="127"/>
        <v>2.9974999999999996</v>
      </c>
      <c r="W427" s="91">
        <v>3.4</v>
      </c>
      <c r="X427" s="91">
        <v>3.11</v>
      </c>
      <c r="Y427" s="91">
        <v>2.87</v>
      </c>
      <c r="Z427" s="91">
        <v>2.9</v>
      </c>
      <c r="AA427" s="59">
        <f t="shared" si="128"/>
        <v>3.07</v>
      </c>
      <c r="AB427" s="91">
        <v>2.91</v>
      </c>
      <c r="AC427" s="91">
        <v>2.96</v>
      </c>
      <c r="AD427" s="91">
        <v>3.26</v>
      </c>
      <c r="AE427" s="82">
        <v>3.09</v>
      </c>
      <c r="AF427" s="59">
        <f t="shared" si="129"/>
        <v>3.0549999999999997</v>
      </c>
      <c r="AG427" s="91">
        <v>3.19</v>
      </c>
      <c r="AH427" s="91">
        <v>3.21</v>
      </c>
      <c r="AI427" s="91">
        <v>3.07</v>
      </c>
      <c r="AJ427" s="92">
        <v>3.07</v>
      </c>
      <c r="AK427" s="92">
        <v>3.03</v>
      </c>
      <c r="AL427" s="59">
        <f t="shared" si="130"/>
        <v>3.0949999999999998</v>
      </c>
      <c r="AM427" s="92">
        <v>3.26</v>
      </c>
      <c r="AN427" s="92">
        <v>3.21</v>
      </c>
      <c r="AO427" s="92">
        <v>3.24</v>
      </c>
      <c r="AP427" s="92">
        <v>3.31</v>
      </c>
      <c r="AQ427" s="59">
        <f t="shared" si="131"/>
        <v>3.2550000000000003</v>
      </c>
      <c r="AR427" s="120">
        <v>3.43</v>
      </c>
      <c r="AS427" s="92">
        <v>3.29</v>
      </c>
      <c r="AT427" s="92">
        <v>3.26</v>
      </c>
      <c r="AU427" s="92">
        <v>2.98</v>
      </c>
      <c r="AV427" s="81">
        <f t="shared" si="132"/>
        <v>3.24</v>
      </c>
      <c r="AW427" s="92">
        <v>3.02</v>
      </c>
      <c r="AX427" s="92">
        <v>3.11</v>
      </c>
      <c r="AY427" s="92">
        <v>3.35</v>
      </c>
      <c r="AZ427" s="92">
        <v>2.91</v>
      </c>
      <c r="BA427" s="92">
        <v>2.62</v>
      </c>
      <c r="BB427" s="81">
        <f t="shared" si="133"/>
        <v>3.0020000000000002</v>
      </c>
      <c r="BC427" s="92">
        <v>2.64</v>
      </c>
      <c r="BD427" s="82">
        <v>2.89</v>
      </c>
      <c r="BE427" s="82">
        <v>2.73</v>
      </c>
      <c r="BF427" s="92">
        <v>2.65</v>
      </c>
      <c r="BG427" s="81">
        <f t="shared" si="134"/>
        <v>2.7275</v>
      </c>
      <c r="BH427" s="92">
        <v>2.79</v>
      </c>
      <c r="BI427" s="82"/>
      <c r="BJ427" s="82"/>
      <c r="BK427" s="92"/>
      <c r="BL427" s="81">
        <f t="shared" si="135"/>
        <v>2.79</v>
      </c>
      <c r="BM427" s="92"/>
      <c r="BN427" s="92"/>
      <c r="BO427" s="92"/>
      <c r="BP427" s="92"/>
      <c r="BQ427" s="92"/>
      <c r="BR427" s="81" t="e">
        <f t="shared" si="136"/>
        <v>#DIV/0!</v>
      </c>
    </row>
    <row r="428" spans="1:70" ht="12.75" customHeight="1" x14ac:dyDescent="0.25">
      <c r="A428" s="17" t="str">
        <f>VLOOKUP(F428,'Location List'!$A$2:$T$644,20,FALSE)</f>
        <v>Tim Kerum</v>
      </c>
      <c r="B428" s="17" t="str">
        <f>VLOOKUP(F428,'Location List'!$A$2:$T$644,19,FALSE)</f>
        <v>Victor Ayrapetov</v>
      </c>
      <c r="C428" s="17" t="str">
        <f>VLOOKUP(F428,'Location List'!$A$2:$T$644,18,FALSE)</f>
        <v>Carm Greco</v>
      </c>
      <c r="D428" s="17" t="str">
        <f>VLOOKUP(F428,'Location List'!$A$2:$T$644,9,FALSE)</f>
        <v>FRANK CASSAR</v>
      </c>
      <c r="E428" s="43" t="str">
        <f>VLOOKUP(F428,'Location List'!$A$2:$T$644,2,FALSE)</f>
        <v>VAUGHAN</v>
      </c>
      <c r="F428" s="47">
        <v>873</v>
      </c>
      <c r="G428" s="91">
        <v>3.26</v>
      </c>
      <c r="H428" s="91">
        <v>3.11</v>
      </c>
      <c r="I428" s="91">
        <v>3.11</v>
      </c>
      <c r="J428" s="91">
        <v>3.18</v>
      </c>
      <c r="K428" s="51">
        <f t="shared" si="125"/>
        <v>3.1649999999999996</v>
      </c>
      <c r="L428" s="91">
        <v>3.3</v>
      </c>
      <c r="M428" s="91">
        <v>3.66</v>
      </c>
      <c r="N428" s="91">
        <v>3.08</v>
      </c>
      <c r="O428" s="91">
        <v>2.95</v>
      </c>
      <c r="P428" s="51">
        <f t="shared" si="126"/>
        <v>3.2474999999999996</v>
      </c>
      <c r="Q428" s="91">
        <v>3.04</v>
      </c>
      <c r="R428" s="91">
        <v>3.22</v>
      </c>
      <c r="S428" s="91"/>
      <c r="T428" s="91">
        <v>3.15</v>
      </c>
      <c r="U428" s="91">
        <v>3.08</v>
      </c>
      <c r="V428" s="51">
        <f t="shared" si="127"/>
        <v>3.1225000000000001</v>
      </c>
      <c r="W428" s="91">
        <v>3.12</v>
      </c>
      <c r="X428" s="91">
        <v>3.42</v>
      </c>
      <c r="Y428" s="91">
        <v>3.62</v>
      </c>
      <c r="Z428" s="91">
        <v>3.57</v>
      </c>
      <c r="AA428" s="59">
        <f t="shared" si="128"/>
        <v>3.4325000000000001</v>
      </c>
      <c r="AB428" s="91">
        <v>3.06</v>
      </c>
      <c r="AC428" s="91">
        <v>2.96</v>
      </c>
      <c r="AD428" s="91">
        <v>3.06</v>
      </c>
      <c r="AE428" s="82">
        <v>3.13</v>
      </c>
      <c r="AF428" s="59">
        <f t="shared" si="129"/>
        <v>3.0525000000000002</v>
      </c>
      <c r="AG428" s="91">
        <v>3.2</v>
      </c>
      <c r="AH428" s="91">
        <v>3.18</v>
      </c>
      <c r="AI428" s="91">
        <v>3.08</v>
      </c>
      <c r="AJ428" s="92">
        <v>3.08</v>
      </c>
      <c r="AK428" s="92">
        <v>3.14</v>
      </c>
      <c r="AL428" s="59">
        <f t="shared" si="130"/>
        <v>3.12</v>
      </c>
      <c r="AM428" s="92">
        <v>3</v>
      </c>
      <c r="AN428" s="92">
        <v>3.42</v>
      </c>
      <c r="AO428" s="92">
        <v>3.76</v>
      </c>
      <c r="AP428" s="92">
        <v>3.93</v>
      </c>
      <c r="AQ428" s="59">
        <f t="shared" si="131"/>
        <v>3.5274999999999999</v>
      </c>
      <c r="AR428" s="120">
        <v>3.2</v>
      </c>
      <c r="AS428" s="92">
        <v>3.21</v>
      </c>
      <c r="AT428" s="92">
        <v>3.32</v>
      </c>
      <c r="AU428" s="92">
        <v>2.93</v>
      </c>
      <c r="AV428" s="81">
        <f t="shared" si="132"/>
        <v>3.165</v>
      </c>
      <c r="AW428" s="92">
        <v>3.4</v>
      </c>
      <c r="AX428" s="92">
        <v>3.04</v>
      </c>
      <c r="AY428" s="92">
        <v>2.99</v>
      </c>
      <c r="AZ428" s="92">
        <v>3.19</v>
      </c>
      <c r="BA428" s="92">
        <v>3.09</v>
      </c>
      <c r="BB428" s="81">
        <f t="shared" si="133"/>
        <v>3.1419999999999999</v>
      </c>
      <c r="BC428" s="92">
        <v>3.25</v>
      </c>
      <c r="BD428" s="82">
        <v>2.93</v>
      </c>
      <c r="BE428" s="82">
        <v>2.93</v>
      </c>
      <c r="BF428" s="92">
        <v>2.99</v>
      </c>
      <c r="BG428" s="81">
        <f t="shared" si="134"/>
        <v>3.0249999999999999</v>
      </c>
      <c r="BH428" s="92">
        <v>3.11</v>
      </c>
      <c r="BI428" s="82"/>
      <c r="BJ428" s="82"/>
      <c r="BK428" s="92"/>
      <c r="BL428" s="81">
        <f t="shared" si="135"/>
        <v>3.11</v>
      </c>
      <c r="BM428" s="92"/>
      <c r="BN428" s="92"/>
      <c r="BO428" s="92"/>
      <c r="BP428" s="92"/>
      <c r="BQ428" s="92"/>
      <c r="BR428" s="81" t="e">
        <f t="shared" si="136"/>
        <v>#DIV/0!</v>
      </c>
    </row>
    <row r="429" spans="1:70" ht="12.75" customHeight="1" x14ac:dyDescent="0.25">
      <c r="A429" s="17" t="str">
        <f>VLOOKUP(F429,'Location List'!$A$2:$T$644,20,FALSE)</f>
        <v>Tim Kerum</v>
      </c>
      <c r="B429" s="17" t="str">
        <f>VLOOKUP(F429,'Location List'!$A$2:$T$644,19,FALSE)</f>
        <v>Victor Ayrapetov</v>
      </c>
      <c r="C429" s="17" t="str">
        <f>VLOOKUP(F429,'Location List'!$A$2:$T$644,18,FALSE)</f>
        <v>Carm Greco</v>
      </c>
      <c r="D429" s="17" t="str">
        <f>VLOOKUP(F429,'Location List'!$A$2:$T$644,9,FALSE)</f>
        <v>FRANK CASSAR</v>
      </c>
      <c r="E429" s="43" t="str">
        <f>VLOOKUP(F429,'Location List'!$A$2:$T$644,2,FALSE)</f>
        <v>CALGARY</v>
      </c>
      <c r="F429" s="47">
        <v>874</v>
      </c>
      <c r="G429" s="91">
        <v>3.21</v>
      </c>
      <c r="H429" s="91">
        <v>3.57</v>
      </c>
      <c r="I429" s="91">
        <v>2.74</v>
      </c>
      <c r="J429" s="91">
        <v>2.83</v>
      </c>
      <c r="K429" s="51">
        <f t="shared" si="125"/>
        <v>3.0874999999999999</v>
      </c>
      <c r="L429" s="91">
        <v>3.06</v>
      </c>
      <c r="M429" s="91">
        <v>3.19</v>
      </c>
      <c r="N429" s="91">
        <v>3.1</v>
      </c>
      <c r="O429" s="91">
        <v>3.04</v>
      </c>
      <c r="P429" s="51">
        <f t="shared" si="126"/>
        <v>3.0975000000000001</v>
      </c>
      <c r="Q429" s="91">
        <v>2.88</v>
      </c>
      <c r="R429" s="91">
        <v>2.8</v>
      </c>
      <c r="S429" s="91"/>
      <c r="T429" s="91">
        <v>2.98</v>
      </c>
      <c r="U429" s="91">
        <v>3.23</v>
      </c>
      <c r="V429" s="51">
        <f t="shared" si="127"/>
        <v>2.9725000000000001</v>
      </c>
      <c r="W429" s="91">
        <v>2.91</v>
      </c>
      <c r="X429" s="91">
        <v>3.23</v>
      </c>
      <c r="Y429" s="91">
        <v>3.2</v>
      </c>
      <c r="Z429" s="91">
        <v>3.29</v>
      </c>
      <c r="AA429" s="59">
        <f t="shared" si="128"/>
        <v>3.1574999999999998</v>
      </c>
      <c r="AB429" s="91">
        <v>2.77</v>
      </c>
      <c r="AC429" s="91">
        <v>3.1</v>
      </c>
      <c r="AD429" s="91">
        <v>3.14</v>
      </c>
      <c r="AE429" s="82">
        <v>3.59</v>
      </c>
      <c r="AF429" s="59">
        <f t="shared" si="129"/>
        <v>3.15</v>
      </c>
      <c r="AG429" s="91">
        <v>3.15</v>
      </c>
      <c r="AH429" s="91">
        <v>3.15</v>
      </c>
      <c r="AI429" s="91">
        <v>3.05</v>
      </c>
      <c r="AJ429" s="92">
        <v>3</v>
      </c>
      <c r="AK429" s="92">
        <v>2.93</v>
      </c>
      <c r="AL429" s="59">
        <f t="shared" si="130"/>
        <v>3.0324999999999998</v>
      </c>
      <c r="AM429" s="92">
        <v>2.93</v>
      </c>
      <c r="AN429" s="92">
        <v>2.86</v>
      </c>
      <c r="AO429" s="92">
        <v>2.85</v>
      </c>
      <c r="AP429" s="92">
        <v>2.95</v>
      </c>
      <c r="AQ429" s="59">
        <f t="shared" si="131"/>
        <v>2.8975</v>
      </c>
      <c r="AR429" s="120">
        <v>2.86</v>
      </c>
      <c r="AS429" s="92">
        <v>2.83</v>
      </c>
      <c r="AT429" s="92">
        <v>2.99</v>
      </c>
      <c r="AU429" s="92">
        <v>3.06</v>
      </c>
      <c r="AV429" s="81">
        <f t="shared" si="132"/>
        <v>2.9350000000000001</v>
      </c>
      <c r="AW429" s="92">
        <v>2.98</v>
      </c>
      <c r="AX429" s="92">
        <v>2.9</v>
      </c>
      <c r="AY429" s="92">
        <v>3.02</v>
      </c>
      <c r="AZ429" s="92">
        <v>2.82</v>
      </c>
      <c r="BA429" s="92">
        <v>2.91</v>
      </c>
      <c r="BB429" s="81">
        <f t="shared" si="133"/>
        <v>2.9260000000000002</v>
      </c>
      <c r="BC429" s="92">
        <v>2.9</v>
      </c>
      <c r="BD429" s="82">
        <v>2.83</v>
      </c>
      <c r="BE429" s="82">
        <v>2.85</v>
      </c>
      <c r="BF429" s="92">
        <v>2.99</v>
      </c>
      <c r="BG429" s="81">
        <f t="shared" si="134"/>
        <v>2.8925000000000001</v>
      </c>
      <c r="BH429" s="92">
        <v>2.97</v>
      </c>
      <c r="BI429" s="82"/>
      <c r="BJ429" s="82"/>
      <c r="BK429" s="92"/>
      <c r="BL429" s="81">
        <f t="shared" si="135"/>
        <v>2.97</v>
      </c>
      <c r="BM429" s="92"/>
      <c r="BN429" s="92"/>
      <c r="BO429" s="92"/>
      <c r="BP429" s="92"/>
      <c r="BQ429" s="92"/>
      <c r="BR429" s="81" t="e">
        <f t="shared" si="136"/>
        <v>#DIV/0!</v>
      </c>
    </row>
    <row r="430" spans="1:70" ht="12.75" customHeight="1" x14ac:dyDescent="0.25">
      <c r="A430" s="17" t="str">
        <f>VLOOKUP(F430,'Location List'!$A$2:$T$644,20,FALSE)</f>
        <v>Bill Eich</v>
      </c>
      <c r="B430" s="17" t="str">
        <f>VLOOKUP(F430,'Location List'!$A$2:$T$644,19,FALSE)</f>
        <v>David Garcia</v>
      </c>
      <c r="C430" s="17" t="str">
        <f>VLOOKUP(F430,'Location List'!$A$2:$T$644,18,FALSE)</f>
        <v>Mike Stuckey</v>
      </c>
      <c r="D430" s="17" t="str">
        <f>VLOOKUP(F430,'Location List'!$A$2:$T$644,9,FALSE)</f>
        <v>ERIC BARGAS</v>
      </c>
      <c r="E430" s="43" t="str">
        <f>VLOOKUP(F430,'Location List'!$A$2:$T$644,2,FALSE)</f>
        <v>TOWNE SOUTH</v>
      </c>
      <c r="F430" s="47">
        <v>888</v>
      </c>
      <c r="G430" s="91">
        <v>3.24</v>
      </c>
      <c r="H430" s="91">
        <v>2.81</v>
      </c>
      <c r="I430" s="91">
        <v>2.86</v>
      </c>
      <c r="J430" s="91">
        <v>2.96</v>
      </c>
      <c r="K430" s="51">
        <f t="shared" si="125"/>
        <v>2.9675000000000002</v>
      </c>
      <c r="L430" s="91">
        <v>2.96</v>
      </c>
      <c r="M430" s="91">
        <v>2.79</v>
      </c>
      <c r="N430" s="91">
        <v>2.85</v>
      </c>
      <c r="O430" s="91">
        <v>3.03</v>
      </c>
      <c r="P430" s="51">
        <f t="shared" si="126"/>
        <v>2.9074999999999998</v>
      </c>
      <c r="Q430" s="91">
        <v>2.77</v>
      </c>
      <c r="R430" s="91">
        <v>2.78</v>
      </c>
      <c r="S430" s="91"/>
      <c r="T430" s="91">
        <v>2.89</v>
      </c>
      <c r="U430" s="91">
        <v>2.92</v>
      </c>
      <c r="V430" s="51">
        <f t="shared" si="127"/>
        <v>2.84</v>
      </c>
      <c r="W430" s="91">
        <v>2.99</v>
      </c>
      <c r="X430" s="91">
        <v>2.89</v>
      </c>
      <c r="Y430" s="91">
        <v>2.84</v>
      </c>
      <c r="Z430" s="91">
        <v>2.92</v>
      </c>
      <c r="AA430" s="59">
        <f t="shared" si="128"/>
        <v>2.91</v>
      </c>
      <c r="AB430" s="91">
        <v>2.89</v>
      </c>
      <c r="AC430" s="91">
        <v>2.76</v>
      </c>
      <c r="AD430" s="91">
        <v>2.89</v>
      </c>
      <c r="AE430" s="82">
        <v>2.94</v>
      </c>
      <c r="AF430" s="59">
        <f t="shared" si="129"/>
        <v>2.87</v>
      </c>
      <c r="AG430" s="91">
        <v>2.94</v>
      </c>
      <c r="AH430" s="91">
        <v>2.71</v>
      </c>
      <c r="AI430" s="91">
        <v>2.82</v>
      </c>
      <c r="AJ430" s="92">
        <v>2.78</v>
      </c>
      <c r="AK430" s="92">
        <v>2.87</v>
      </c>
      <c r="AL430" s="59">
        <f t="shared" si="130"/>
        <v>2.7949999999999999</v>
      </c>
      <c r="AM430" s="92">
        <v>2.93</v>
      </c>
      <c r="AN430" s="92">
        <v>2.91</v>
      </c>
      <c r="AO430" s="92">
        <v>2.83</v>
      </c>
      <c r="AP430" s="92">
        <v>3.03</v>
      </c>
      <c r="AQ430" s="59">
        <f t="shared" si="131"/>
        <v>2.9249999999999998</v>
      </c>
      <c r="AR430" s="120">
        <v>3.02</v>
      </c>
      <c r="AS430" s="92">
        <v>2.88</v>
      </c>
      <c r="AT430" s="92">
        <v>2.93</v>
      </c>
      <c r="AU430" s="92">
        <v>2.84</v>
      </c>
      <c r="AV430" s="81">
        <f t="shared" si="132"/>
        <v>2.9175</v>
      </c>
      <c r="AW430" s="92">
        <v>2.84</v>
      </c>
      <c r="AX430" s="92">
        <v>2.85</v>
      </c>
      <c r="AY430" s="92">
        <v>2.87</v>
      </c>
      <c r="AZ430" s="92">
        <v>2.94</v>
      </c>
      <c r="BA430" s="92">
        <v>2.97</v>
      </c>
      <c r="BB430" s="81">
        <f t="shared" si="133"/>
        <v>2.8939999999999997</v>
      </c>
      <c r="BC430" s="92">
        <v>2.82</v>
      </c>
      <c r="BD430" s="82">
        <v>2.96</v>
      </c>
      <c r="BE430" s="82">
        <v>2.99</v>
      </c>
      <c r="BF430" s="92">
        <v>2.98</v>
      </c>
      <c r="BG430" s="81">
        <f t="shared" si="134"/>
        <v>2.9375</v>
      </c>
      <c r="BH430" s="92">
        <v>2.96</v>
      </c>
      <c r="BI430" s="82"/>
      <c r="BJ430" s="82"/>
      <c r="BK430" s="92"/>
      <c r="BL430" s="81">
        <f t="shared" si="135"/>
        <v>2.96</v>
      </c>
      <c r="BM430" s="92"/>
      <c r="BN430" s="92"/>
      <c r="BO430" s="92"/>
      <c r="BP430" s="92"/>
      <c r="BQ430" s="92"/>
      <c r="BR430" s="81" t="e">
        <f t="shared" si="136"/>
        <v>#DIV/0!</v>
      </c>
    </row>
    <row r="431" spans="1:70" ht="12.75" customHeight="1" x14ac:dyDescent="0.25">
      <c r="A431" s="17" t="str">
        <f>VLOOKUP(F431,'Location List'!$A$2:$T$644,20,FALSE)</f>
        <v>Bill Eich</v>
      </c>
      <c r="B431" s="17" t="str">
        <f>VLOOKUP(F431,'Location List'!$A$2:$T$644,19,FALSE)</f>
        <v>David Garcia</v>
      </c>
      <c r="C431" s="17" t="str">
        <f>VLOOKUP(F431,'Location List'!$A$2:$T$644,18,FALSE)</f>
        <v>Mike Stuckey</v>
      </c>
      <c r="D431" s="17" t="str">
        <f>VLOOKUP(F431,'Location List'!$A$2:$T$644,9,FALSE)</f>
        <v>ERIC BARGAS</v>
      </c>
      <c r="E431" s="43" t="str">
        <f>VLOOKUP(F431,'Location List'!$A$2:$T$644,2,FALSE)</f>
        <v>NORTH WEST HWY OKC</v>
      </c>
      <c r="F431" s="47">
        <v>889</v>
      </c>
      <c r="G431" s="91">
        <v>2.87</v>
      </c>
      <c r="H431" s="91">
        <v>3.13</v>
      </c>
      <c r="I431" s="91">
        <v>3.24</v>
      </c>
      <c r="J431" s="91">
        <v>3.06</v>
      </c>
      <c r="K431" s="51">
        <f t="shared" si="125"/>
        <v>3.0750000000000002</v>
      </c>
      <c r="L431" s="91">
        <v>3.18</v>
      </c>
      <c r="M431" s="91">
        <v>2.96</v>
      </c>
      <c r="N431" s="91">
        <v>3.35</v>
      </c>
      <c r="O431" s="91">
        <v>3.12</v>
      </c>
      <c r="P431" s="51">
        <f t="shared" si="126"/>
        <v>3.1524999999999999</v>
      </c>
      <c r="Q431" s="91">
        <v>3.02</v>
      </c>
      <c r="R431" s="91">
        <v>2.9</v>
      </c>
      <c r="S431" s="91"/>
      <c r="T431" s="91">
        <v>3.05</v>
      </c>
      <c r="U431" s="91">
        <v>2.94</v>
      </c>
      <c r="V431" s="51">
        <f t="shared" si="127"/>
        <v>2.9774999999999996</v>
      </c>
      <c r="W431" s="91">
        <v>3.02</v>
      </c>
      <c r="X431" s="91">
        <v>3.06</v>
      </c>
      <c r="Y431" s="91">
        <v>2.98</v>
      </c>
      <c r="Z431" s="91">
        <v>3.16</v>
      </c>
      <c r="AA431" s="59">
        <f t="shared" si="128"/>
        <v>3.0550000000000002</v>
      </c>
      <c r="AB431" s="91">
        <v>2.96</v>
      </c>
      <c r="AC431" s="91">
        <v>2.97</v>
      </c>
      <c r="AD431" s="91">
        <v>2.79</v>
      </c>
      <c r="AE431" s="82">
        <v>2.83</v>
      </c>
      <c r="AF431" s="59">
        <f t="shared" si="129"/>
        <v>2.8874999999999997</v>
      </c>
      <c r="AG431" s="91">
        <v>3.04</v>
      </c>
      <c r="AH431" s="91">
        <v>2.76</v>
      </c>
      <c r="AI431" s="91">
        <v>2.74</v>
      </c>
      <c r="AJ431" s="92">
        <v>2.61</v>
      </c>
      <c r="AK431" s="92">
        <v>2.98</v>
      </c>
      <c r="AL431" s="59">
        <f t="shared" si="130"/>
        <v>2.7725</v>
      </c>
      <c r="AM431" s="92">
        <v>3.08</v>
      </c>
      <c r="AN431" s="92">
        <v>2.83</v>
      </c>
      <c r="AO431" s="92">
        <v>2.86</v>
      </c>
      <c r="AP431" s="92">
        <v>2.74</v>
      </c>
      <c r="AQ431" s="59">
        <f t="shared" si="131"/>
        <v>2.8774999999999999</v>
      </c>
      <c r="AR431" s="120">
        <v>3.13</v>
      </c>
      <c r="AS431" s="92">
        <v>2.89</v>
      </c>
      <c r="AT431" s="92">
        <v>2.84</v>
      </c>
      <c r="AU431" s="92">
        <v>2.73</v>
      </c>
      <c r="AV431" s="81">
        <f t="shared" si="132"/>
        <v>2.8975</v>
      </c>
      <c r="AW431" s="92">
        <v>2.8</v>
      </c>
      <c r="AX431" s="92">
        <v>2.87</v>
      </c>
      <c r="AY431" s="92">
        <v>2.88</v>
      </c>
      <c r="AZ431" s="92">
        <v>2.99</v>
      </c>
      <c r="BA431" s="92">
        <v>2.81</v>
      </c>
      <c r="BB431" s="81">
        <f t="shared" si="133"/>
        <v>2.87</v>
      </c>
      <c r="BC431" s="92">
        <v>2.82</v>
      </c>
      <c r="BD431" s="82">
        <v>2.75</v>
      </c>
      <c r="BE431" s="82">
        <v>3.02</v>
      </c>
      <c r="BF431" s="92">
        <v>3.08</v>
      </c>
      <c r="BG431" s="81">
        <f t="shared" si="134"/>
        <v>2.9175</v>
      </c>
      <c r="BH431" s="92">
        <v>2.92</v>
      </c>
      <c r="BI431" s="82"/>
      <c r="BJ431" s="82"/>
      <c r="BK431" s="92"/>
      <c r="BL431" s="81">
        <f t="shared" si="135"/>
        <v>2.92</v>
      </c>
      <c r="BM431" s="92"/>
      <c r="BN431" s="92"/>
      <c r="BO431" s="92"/>
      <c r="BP431" s="92"/>
      <c r="BQ431" s="92"/>
      <c r="BR431" s="81" t="e">
        <f t="shared" si="136"/>
        <v>#DIV/0!</v>
      </c>
    </row>
    <row r="432" spans="1:70" ht="12.75" customHeight="1" x14ac:dyDescent="0.25">
      <c r="A432" s="17" t="str">
        <f>VLOOKUP(F432,'Location List'!$A$2:$T$644,20,FALSE)</f>
        <v>Bill Eich</v>
      </c>
      <c r="B432" s="17" t="str">
        <f>VLOOKUP(F432,'Location List'!$A$2:$T$644,19,FALSE)</f>
        <v>David Garcia</v>
      </c>
      <c r="C432" s="17" t="str">
        <f>VLOOKUP(F432,'Location List'!$A$2:$T$644,18,FALSE)</f>
        <v>Jose Sandoval</v>
      </c>
      <c r="D432" s="17" t="str">
        <f>VLOOKUP(F432,'Location List'!$A$2:$T$644,9,FALSE)</f>
        <v>ERIC BARGAS</v>
      </c>
      <c r="E432" s="43" t="str">
        <f>VLOOKUP(F432,'Location List'!$A$2:$T$644,2,FALSE)</f>
        <v>LAWTON</v>
      </c>
      <c r="F432" s="47">
        <v>890</v>
      </c>
      <c r="G432" s="91">
        <v>3.29</v>
      </c>
      <c r="H432" s="91">
        <v>2.93</v>
      </c>
      <c r="I432" s="91">
        <v>3.12</v>
      </c>
      <c r="J432" s="91">
        <v>2.89</v>
      </c>
      <c r="K432" s="51">
        <f t="shared" si="125"/>
        <v>3.0575000000000001</v>
      </c>
      <c r="L432" s="91">
        <v>2.96</v>
      </c>
      <c r="M432" s="91">
        <v>3.34</v>
      </c>
      <c r="N432" s="91">
        <v>3.04</v>
      </c>
      <c r="O432" s="91">
        <v>3.07</v>
      </c>
      <c r="P432" s="51">
        <f t="shared" si="126"/>
        <v>3.1025</v>
      </c>
      <c r="Q432" s="91">
        <v>2.94</v>
      </c>
      <c r="R432" s="91">
        <v>2.82</v>
      </c>
      <c r="S432" s="91"/>
      <c r="T432" s="91">
        <v>3.03</v>
      </c>
      <c r="U432" s="91">
        <v>2.87</v>
      </c>
      <c r="V432" s="51">
        <f t="shared" si="127"/>
        <v>2.915</v>
      </c>
      <c r="W432" s="91">
        <v>2.97</v>
      </c>
      <c r="X432" s="91">
        <v>3.13</v>
      </c>
      <c r="Y432" s="91">
        <v>3.03</v>
      </c>
      <c r="Z432" s="91">
        <v>3.12</v>
      </c>
      <c r="AA432" s="59">
        <f t="shared" si="128"/>
        <v>3.0625</v>
      </c>
      <c r="AB432" s="91">
        <v>2.92</v>
      </c>
      <c r="AC432" s="91">
        <v>2.79</v>
      </c>
      <c r="AD432" s="91">
        <v>3.11</v>
      </c>
      <c r="AE432" s="82">
        <v>2.87</v>
      </c>
      <c r="AF432" s="59">
        <f t="shared" si="129"/>
        <v>2.9225000000000003</v>
      </c>
      <c r="AG432" s="91">
        <v>2.83</v>
      </c>
      <c r="AH432" s="91">
        <v>2.99</v>
      </c>
      <c r="AI432" s="91">
        <v>2.88</v>
      </c>
      <c r="AJ432" s="92">
        <v>2.8</v>
      </c>
      <c r="AK432" s="92">
        <v>2.97</v>
      </c>
      <c r="AL432" s="59">
        <f t="shared" si="130"/>
        <v>2.91</v>
      </c>
      <c r="AM432" s="92">
        <v>3.02</v>
      </c>
      <c r="AN432" s="92">
        <v>2.84</v>
      </c>
      <c r="AO432" s="92">
        <v>2.73</v>
      </c>
      <c r="AP432" s="92">
        <v>2.8</v>
      </c>
      <c r="AQ432" s="59">
        <f t="shared" si="131"/>
        <v>2.8475000000000001</v>
      </c>
      <c r="AR432" s="120">
        <v>2.92</v>
      </c>
      <c r="AS432" s="92">
        <v>2.94</v>
      </c>
      <c r="AT432" s="92">
        <v>2.91</v>
      </c>
      <c r="AU432" s="92">
        <v>3</v>
      </c>
      <c r="AV432" s="81">
        <f t="shared" si="132"/>
        <v>2.9424999999999999</v>
      </c>
      <c r="AW432" s="92">
        <v>2.97</v>
      </c>
      <c r="AX432" s="92">
        <v>2.89</v>
      </c>
      <c r="AY432" s="92">
        <v>2.97</v>
      </c>
      <c r="AZ432" s="92">
        <v>2.77</v>
      </c>
      <c r="BA432" s="92">
        <v>2.86</v>
      </c>
      <c r="BB432" s="81">
        <f t="shared" si="133"/>
        <v>2.8919999999999999</v>
      </c>
      <c r="BC432" s="92">
        <v>2.66</v>
      </c>
      <c r="BD432" s="82">
        <v>2.93</v>
      </c>
      <c r="BE432" s="82">
        <v>2.95</v>
      </c>
      <c r="BF432" s="92">
        <v>2.96</v>
      </c>
      <c r="BG432" s="81">
        <f t="shared" si="134"/>
        <v>2.875</v>
      </c>
      <c r="BH432" s="92">
        <v>3.03</v>
      </c>
      <c r="BI432" s="82"/>
      <c r="BJ432" s="82"/>
      <c r="BK432" s="92"/>
      <c r="BL432" s="81">
        <f t="shared" si="135"/>
        <v>3.03</v>
      </c>
      <c r="BM432" s="92"/>
      <c r="BN432" s="92"/>
      <c r="BO432" s="92"/>
      <c r="BP432" s="92"/>
      <c r="BQ432" s="92"/>
      <c r="BR432" s="81" t="e">
        <f t="shared" si="136"/>
        <v>#DIV/0!</v>
      </c>
    </row>
    <row r="433" spans="1:70" ht="12.75" customHeight="1" x14ac:dyDescent="0.25">
      <c r="A433" s="17" t="str">
        <f>VLOOKUP(F433,'Location List'!$A$2:$T$644,20,FALSE)</f>
        <v>Bill Eich</v>
      </c>
      <c r="B433" s="17" t="str">
        <f>VLOOKUP(F433,'Location List'!$A$2:$T$644,19,FALSE)</f>
        <v>David Garcia</v>
      </c>
      <c r="C433" s="17" t="str">
        <f>VLOOKUP(F433,'Location List'!$A$2:$T$644,18,FALSE)</f>
        <v>Chris Smith</v>
      </c>
      <c r="D433" s="17" t="str">
        <f>VLOOKUP(F433,'Location List'!$A$2:$T$644,9,FALSE)</f>
        <v>TODD BELL</v>
      </c>
      <c r="E433" s="43" t="str">
        <f>VLOOKUP(F433,'Location List'!$A$2:$T$644,2,FALSE)</f>
        <v>TULSA-CROSSING OAKS</v>
      </c>
      <c r="F433" s="47">
        <v>891</v>
      </c>
      <c r="G433" s="91">
        <v>3.73</v>
      </c>
      <c r="H433" s="91">
        <v>3.52</v>
      </c>
      <c r="I433" s="91">
        <v>3.18</v>
      </c>
      <c r="J433" s="91">
        <v>3.17</v>
      </c>
      <c r="K433" s="51">
        <f t="shared" si="125"/>
        <v>3.4</v>
      </c>
      <c r="L433" s="91">
        <v>2.86</v>
      </c>
      <c r="M433" s="91">
        <v>3.35</v>
      </c>
      <c r="N433" s="91">
        <v>3.18</v>
      </c>
      <c r="O433" s="91">
        <v>3.03</v>
      </c>
      <c r="P433" s="51">
        <f t="shared" si="126"/>
        <v>3.105</v>
      </c>
      <c r="Q433" s="91">
        <v>3.03</v>
      </c>
      <c r="R433" s="91">
        <v>2.83</v>
      </c>
      <c r="S433" s="91"/>
      <c r="T433" s="91">
        <v>3.02</v>
      </c>
      <c r="U433" s="91">
        <v>3.13</v>
      </c>
      <c r="V433" s="51">
        <f t="shared" si="127"/>
        <v>3.0024999999999995</v>
      </c>
      <c r="W433" s="91">
        <v>3.03</v>
      </c>
      <c r="X433" s="91">
        <v>3.04</v>
      </c>
      <c r="Y433" s="91">
        <v>3.08</v>
      </c>
      <c r="Z433" s="91">
        <v>2.9</v>
      </c>
      <c r="AA433" s="59">
        <f t="shared" si="128"/>
        <v>3.0125000000000002</v>
      </c>
      <c r="AB433" s="91">
        <v>3.01</v>
      </c>
      <c r="AC433" s="91">
        <v>2.95</v>
      </c>
      <c r="AD433" s="91">
        <v>3.38</v>
      </c>
      <c r="AE433" s="82">
        <v>3.05</v>
      </c>
      <c r="AF433" s="59">
        <f t="shared" si="129"/>
        <v>3.0975000000000001</v>
      </c>
      <c r="AG433" s="91">
        <v>3.02</v>
      </c>
      <c r="AH433" s="91">
        <v>2.74</v>
      </c>
      <c r="AI433" s="91">
        <v>3.02</v>
      </c>
      <c r="AJ433" s="92">
        <v>2.77</v>
      </c>
      <c r="AK433" s="92">
        <v>2.7</v>
      </c>
      <c r="AL433" s="59">
        <f t="shared" si="130"/>
        <v>2.8075000000000001</v>
      </c>
      <c r="AM433" s="92">
        <v>2.64</v>
      </c>
      <c r="AN433" s="92">
        <v>2.71</v>
      </c>
      <c r="AO433" s="92">
        <v>2.58</v>
      </c>
      <c r="AP433" s="92">
        <v>2.4500000000000002</v>
      </c>
      <c r="AQ433" s="59">
        <f t="shared" si="131"/>
        <v>2.5949999999999998</v>
      </c>
      <c r="AR433" s="120">
        <v>2.52</v>
      </c>
      <c r="AS433" s="92">
        <v>2.75</v>
      </c>
      <c r="AT433" s="92">
        <v>2.6</v>
      </c>
      <c r="AU433" s="92">
        <v>2.87</v>
      </c>
      <c r="AV433" s="81">
        <f t="shared" si="132"/>
        <v>2.6849999999999996</v>
      </c>
      <c r="AW433" s="92">
        <v>3.18</v>
      </c>
      <c r="AX433" s="92">
        <v>2.96</v>
      </c>
      <c r="AY433" s="92">
        <v>2.85</v>
      </c>
      <c r="AZ433" s="92">
        <v>3</v>
      </c>
      <c r="BA433" s="92">
        <v>4.0999999999999996</v>
      </c>
      <c r="BB433" s="81">
        <f t="shared" si="133"/>
        <v>3.218</v>
      </c>
      <c r="BC433" s="92">
        <v>5.0999999999999996</v>
      </c>
      <c r="BD433" s="82">
        <v>2.68</v>
      </c>
      <c r="BE433" s="82">
        <v>2.78</v>
      </c>
      <c r="BF433" s="92">
        <v>2.91</v>
      </c>
      <c r="BG433" s="81">
        <f t="shared" si="134"/>
        <v>3.3674999999999997</v>
      </c>
      <c r="BH433" s="92">
        <v>2.81</v>
      </c>
      <c r="BI433" s="82"/>
      <c r="BJ433" s="82"/>
      <c r="BK433" s="92"/>
      <c r="BL433" s="81">
        <f t="shared" si="135"/>
        <v>2.81</v>
      </c>
      <c r="BM433" s="92"/>
      <c r="BN433" s="92"/>
      <c r="BO433" s="92"/>
      <c r="BP433" s="92"/>
      <c r="BQ433" s="92"/>
      <c r="BR433" s="81" t="e">
        <f t="shared" si="136"/>
        <v>#DIV/0!</v>
      </c>
    </row>
    <row r="434" spans="1:70" ht="12.75" customHeight="1" x14ac:dyDescent="0.25">
      <c r="A434" s="17" t="str">
        <f>VLOOKUP(F434,'Location List'!$A$2:$T$644,20,FALSE)</f>
        <v>Bill Eich</v>
      </c>
      <c r="B434" s="17" t="str">
        <f>VLOOKUP(F434,'Location List'!$A$2:$T$644,19,FALSE)</f>
        <v>David Garcia</v>
      </c>
      <c r="C434" s="17" t="str">
        <f>VLOOKUP(F434,'Location List'!$A$2:$T$644,18,FALSE)</f>
        <v>Mike Stuckey</v>
      </c>
      <c r="D434" s="17" t="str">
        <f>VLOOKUP(F434,'Location List'!$A$2:$T$644,9,FALSE)</f>
        <v>ERIC BARGAS</v>
      </c>
      <c r="E434" s="43" t="str">
        <f>VLOOKUP(F434,'Location List'!$A$2:$T$644,2,FALSE)</f>
        <v>QUAIL SRINGS</v>
      </c>
      <c r="F434" s="47">
        <v>892</v>
      </c>
      <c r="G434" s="91">
        <v>3.1</v>
      </c>
      <c r="H434" s="91">
        <v>3.02</v>
      </c>
      <c r="I434" s="91">
        <v>3.04</v>
      </c>
      <c r="J434" s="91">
        <v>2.95</v>
      </c>
      <c r="K434" s="51">
        <f t="shared" si="125"/>
        <v>3.0274999999999999</v>
      </c>
      <c r="L434" s="91">
        <v>2.87</v>
      </c>
      <c r="M434" s="91">
        <v>3.06</v>
      </c>
      <c r="N434" s="91">
        <v>2.89</v>
      </c>
      <c r="O434" s="91">
        <v>3.18</v>
      </c>
      <c r="P434" s="51">
        <f t="shared" si="126"/>
        <v>3</v>
      </c>
      <c r="Q434" s="91">
        <v>2.93</v>
      </c>
      <c r="R434" s="91">
        <v>2.83</v>
      </c>
      <c r="S434" s="91"/>
      <c r="T434" s="91">
        <v>2.96</v>
      </c>
      <c r="U434" s="91">
        <v>3.11</v>
      </c>
      <c r="V434" s="51">
        <f t="shared" si="127"/>
        <v>2.9574999999999996</v>
      </c>
      <c r="W434" s="91">
        <v>3.24</v>
      </c>
      <c r="X434" s="91">
        <v>3.13</v>
      </c>
      <c r="Y434" s="91">
        <v>2.95</v>
      </c>
      <c r="Z434" s="91">
        <v>2.99</v>
      </c>
      <c r="AA434" s="59">
        <f t="shared" si="128"/>
        <v>3.0775000000000001</v>
      </c>
      <c r="AB434" s="91">
        <v>2.89</v>
      </c>
      <c r="AC434" s="91">
        <v>3.04</v>
      </c>
      <c r="AD434" s="91">
        <v>2.95</v>
      </c>
      <c r="AE434" s="82">
        <v>3.16</v>
      </c>
      <c r="AF434" s="59">
        <f t="shared" si="129"/>
        <v>3.01</v>
      </c>
      <c r="AG434" s="91">
        <v>3.16</v>
      </c>
      <c r="AH434" s="91">
        <v>2.9</v>
      </c>
      <c r="AI434" s="91">
        <v>2.87</v>
      </c>
      <c r="AJ434" s="92">
        <v>2.99</v>
      </c>
      <c r="AK434" s="92">
        <v>2.96</v>
      </c>
      <c r="AL434" s="59">
        <f t="shared" si="130"/>
        <v>2.9299999999999997</v>
      </c>
      <c r="AM434" s="92">
        <v>2.96</v>
      </c>
      <c r="AN434" s="92">
        <v>3.31</v>
      </c>
      <c r="AO434" s="92">
        <v>2.99</v>
      </c>
      <c r="AP434" s="92">
        <v>2.94</v>
      </c>
      <c r="AQ434" s="59">
        <f t="shared" si="131"/>
        <v>3.05</v>
      </c>
      <c r="AR434" s="120">
        <v>3.07</v>
      </c>
      <c r="AS434" s="92">
        <v>2.98</v>
      </c>
      <c r="AT434" s="92">
        <v>2.95</v>
      </c>
      <c r="AU434" s="92">
        <v>2.95</v>
      </c>
      <c r="AV434" s="81">
        <f t="shared" si="132"/>
        <v>2.9874999999999998</v>
      </c>
      <c r="AW434" s="92">
        <v>2.91</v>
      </c>
      <c r="AX434" s="92">
        <v>3.07</v>
      </c>
      <c r="AY434" s="92">
        <v>2.81</v>
      </c>
      <c r="AZ434" s="92">
        <v>2.87</v>
      </c>
      <c r="BA434" s="92">
        <v>2.85</v>
      </c>
      <c r="BB434" s="81">
        <f t="shared" si="133"/>
        <v>2.9020000000000001</v>
      </c>
      <c r="BC434" s="92">
        <v>3.02</v>
      </c>
      <c r="BD434" s="82">
        <v>3</v>
      </c>
      <c r="BE434" s="82">
        <v>2.82</v>
      </c>
      <c r="BF434" s="92">
        <v>2.98</v>
      </c>
      <c r="BG434" s="81">
        <f t="shared" si="134"/>
        <v>2.9550000000000001</v>
      </c>
      <c r="BH434" s="92">
        <v>3.48</v>
      </c>
      <c r="BI434" s="82"/>
      <c r="BJ434" s="82"/>
      <c r="BK434" s="92"/>
      <c r="BL434" s="81">
        <f t="shared" si="135"/>
        <v>3.48</v>
      </c>
      <c r="BM434" s="92"/>
      <c r="BN434" s="92"/>
      <c r="BO434" s="92"/>
      <c r="BP434" s="92"/>
      <c r="BQ434" s="92"/>
      <c r="BR434" s="81" t="e">
        <f t="shared" si="136"/>
        <v>#DIV/0!</v>
      </c>
    </row>
    <row r="435" spans="1:70" ht="12.75" customHeight="1" x14ac:dyDescent="0.25">
      <c r="A435" s="17" t="str">
        <f>VLOOKUP(F435,'Location List'!$A$2:$T$644,20,FALSE)</f>
        <v>Bill Eich</v>
      </c>
      <c r="B435" s="17" t="str">
        <f>VLOOKUP(F435,'Location List'!$A$2:$T$644,19,FALSE)</f>
        <v>David Garcia</v>
      </c>
      <c r="C435" s="17" t="str">
        <f>VLOOKUP(F435,'Location List'!$A$2:$T$644,18,FALSE)</f>
        <v>Mike Stuckey</v>
      </c>
      <c r="D435" s="17" t="str">
        <f>VLOOKUP(F435,'Location List'!$A$2:$T$644,9,FALSE)</f>
        <v>ERIC BARGAS</v>
      </c>
      <c r="E435" s="43" t="str">
        <f>VLOOKUP(F435,'Location List'!$A$2:$T$644,2,FALSE)</f>
        <v>NORMAN</v>
      </c>
      <c r="F435" s="47">
        <v>893</v>
      </c>
      <c r="G435" s="91">
        <v>3.12</v>
      </c>
      <c r="H435" s="91">
        <v>3.06</v>
      </c>
      <c r="I435" s="91">
        <v>3.13</v>
      </c>
      <c r="J435" s="91">
        <v>3.02</v>
      </c>
      <c r="K435" s="51">
        <f t="shared" si="125"/>
        <v>3.0824999999999996</v>
      </c>
      <c r="L435" s="91">
        <v>2.94</v>
      </c>
      <c r="M435" s="91">
        <v>3.17</v>
      </c>
      <c r="N435" s="91">
        <v>3.3</v>
      </c>
      <c r="O435" s="91">
        <v>2.92</v>
      </c>
      <c r="P435" s="51">
        <f t="shared" si="126"/>
        <v>3.0825</v>
      </c>
      <c r="Q435" s="91">
        <v>2.93</v>
      </c>
      <c r="R435" s="91">
        <v>2.83</v>
      </c>
      <c r="S435" s="91"/>
      <c r="T435" s="91">
        <v>2.97</v>
      </c>
      <c r="U435" s="91">
        <v>3.07</v>
      </c>
      <c r="V435" s="51">
        <f t="shared" si="127"/>
        <v>2.95</v>
      </c>
      <c r="W435" s="91">
        <v>2.98</v>
      </c>
      <c r="X435" s="91">
        <v>2.88</v>
      </c>
      <c r="Y435" s="91">
        <v>3</v>
      </c>
      <c r="Z435" s="91">
        <v>2.88</v>
      </c>
      <c r="AA435" s="59">
        <f t="shared" si="128"/>
        <v>2.9349999999999996</v>
      </c>
      <c r="AB435" s="91">
        <v>3.06</v>
      </c>
      <c r="AC435" s="91">
        <v>3.02</v>
      </c>
      <c r="AD435" s="91">
        <v>3.23</v>
      </c>
      <c r="AE435" s="82">
        <v>3.32</v>
      </c>
      <c r="AF435" s="59">
        <f t="shared" si="129"/>
        <v>3.1575000000000002</v>
      </c>
      <c r="AG435" s="91">
        <v>2.84</v>
      </c>
      <c r="AH435" s="91">
        <v>2.95</v>
      </c>
      <c r="AI435" s="91">
        <v>3.01</v>
      </c>
      <c r="AJ435" s="92">
        <v>3</v>
      </c>
      <c r="AK435" s="92">
        <v>3.03</v>
      </c>
      <c r="AL435" s="59">
        <f t="shared" si="130"/>
        <v>2.9975000000000001</v>
      </c>
      <c r="AM435" s="92">
        <v>3.12</v>
      </c>
      <c r="AN435" s="92">
        <v>2.87</v>
      </c>
      <c r="AO435" s="92">
        <v>3.03</v>
      </c>
      <c r="AP435" s="92">
        <v>2.88</v>
      </c>
      <c r="AQ435" s="59">
        <f t="shared" si="131"/>
        <v>2.9749999999999996</v>
      </c>
      <c r="AR435" s="120">
        <v>3.04</v>
      </c>
      <c r="AS435" s="92">
        <v>2.95</v>
      </c>
      <c r="AT435" s="92">
        <v>3</v>
      </c>
      <c r="AU435" s="92">
        <v>2.88</v>
      </c>
      <c r="AV435" s="81">
        <f t="shared" si="132"/>
        <v>2.9675000000000002</v>
      </c>
      <c r="AW435" s="92">
        <v>3.07</v>
      </c>
      <c r="AX435" s="92">
        <v>3</v>
      </c>
      <c r="AY435" s="92">
        <v>2.99</v>
      </c>
      <c r="AZ435" s="92">
        <v>2.88</v>
      </c>
      <c r="BA435" s="92">
        <v>2.91</v>
      </c>
      <c r="BB435" s="81">
        <f t="shared" si="133"/>
        <v>2.97</v>
      </c>
      <c r="BC435" s="92">
        <v>2.86</v>
      </c>
      <c r="BD435" s="82">
        <v>2.93</v>
      </c>
      <c r="BE435" s="82">
        <v>3.1</v>
      </c>
      <c r="BF435" s="92">
        <v>2.95</v>
      </c>
      <c r="BG435" s="81">
        <f t="shared" si="134"/>
        <v>2.96</v>
      </c>
      <c r="BH435" s="92">
        <v>2.94</v>
      </c>
      <c r="BI435" s="82"/>
      <c r="BJ435" s="82"/>
      <c r="BK435" s="92"/>
      <c r="BL435" s="81">
        <f t="shared" si="135"/>
        <v>2.94</v>
      </c>
      <c r="BM435" s="92"/>
      <c r="BN435" s="92"/>
      <c r="BO435" s="92"/>
      <c r="BP435" s="92"/>
      <c r="BQ435" s="92"/>
      <c r="BR435" s="81" t="e">
        <f t="shared" si="136"/>
        <v>#DIV/0!</v>
      </c>
    </row>
    <row r="436" spans="1:70" ht="12.75" customHeight="1" x14ac:dyDescent="0.25">
      <c r="A436" s="17" t="str">
        <f>VLOOKUP(F436,'Location List'!$A$2:$T$644,20,FALSE)</f>
        <v>Bill Eich</v>
      </c>
      <c r="B436" s="17" t="str">
        <f>VLOOKUP(F436,'Location List'!$A$2:$T$644,19,FALSE)</f>
        <v>David Garcia</v>
      </c>
      <c r="C436" s="17" t="str">
        <f>VLOOKUP(F436,'Location List'!$A$2:$T$644,18,FALSE)</f>
        <v>Brian Setzer</v>
      </c>
      <c r="D436" s="17" t="str">
        <f>VLOOKUP(F436,'Location List'!$A$2:$T$644,9,FALSE)</f>
        <v>TODD BELL</v>
      </c>
      <c r="E436" s="43" t="str">
        <f>VLOOKUP(F436,'Location List'!$A$2:$T$644,2,FALSE)</f>
        <v>FAIRVIEW HTS</v>
      </c>
      <c r="F436" s="47">
        <v>916</v>
      </c>
      <c r="G436" s="91">
        <v>3.38</v>
      </c>
      <c r="H436" s="91">
        <v>3.45</v>
      </c>
      <c r="I436" s="91">
        <v>2.96</v>
      </c>
      <c r="J436" s="91">
        <v>3.05</v>
      </c>
      <c r="K436" s="51">
        <f t="shared" si="125"/>
        <v>3.21</v>
      </c>
      <c r="L436" s="91">
        <v>3.11</v>
      </c>
      <c r="M436" s="91">
        <v>3.05</v>
      </c>
      <c r="N436" s="91">
        <v>3.01</v>
      </c>
      <c r="O436" s="91">
        <v>3.13</v>
      </c>
      <c r="P436" s="51">
        <f t="shared" si="126"/>
        <v>3.0750000000000002</v>
      </c>
      <c r="Q436" s="91">
        <v>2.84</v>
      </c>
      <c r="R436" s="91">
        <v>2.97</v>
      </c>
      <c r="S436" s="91"/>
      <c r="T436" s="91">
        <v>3.13</v>
      </c>
      <c r="U436" s="91">
        <v>3.23</v>
      </c>
      <c r="V436" s="51">
        <f t="shared" si="127"/>
        <v>3.0425000000000004</v>
      </c>
      <c r="W436" s="91">
        <v>3.14</v>
      </c>
      <c r="X436" s="91">
        <v>3.08</v>
      </c>
      <c r="Y436" s="91">
        <v>3.09</v>
      </c>
      <c r="Z436" s="91">
        <v>3.05</v>
      </c>
      <c r="AA436" s="59">
        <f t="shared" si="128"/>
        <v>3.09</v>
      </c>
      <c r="AB436" s="91">
        <v>3.01</v>
      </c>
      <c r="AC436" s="91">
        <v>3.26</v>
      </c>
      <c r="AD436" s="91">
        <v>3.13</v>
      </c>
      <c r="AE436" s="82">
        <v>3.02</v>
      </c>
      <c r="AF436" s="59">
        <f t="shared" si="129"/>
        <v>3.1049999999999995</v>
      </c>
      <c r="AG436" s="91">
        <v>3.18</v>
      </c>
      <c r="AH436" s="91">
        <v>3.03</v>
      </c>
      <c r="AI436" s="91">
        <v>3.37</v>
      </c>
      <c r="AJ436" s="92">
        <v>3.27</v>
      </c>
      <c r="AK436" s="92">
        <v>2.93</v>
      </c>
      <c r="AL436" s="59">
        <f t="shared" si="130"/>
        <v>3.15</v>
      </c>
      <c r="AM436" s="92">
        <v>3.14</v>
      </c>
      <c r="AN436" s="92">
        <v>2.96</v>
      </c>
      <c r="AO436" s="92">
        <v>3.11</v>
      </c>
      <c r="AP436" s="92">
        <v>2.8</v>
      </c>
      <c r="AQ436" s="59">
        <f t="shared" si="131"/>
        <v>3.0024999999999995</v>
      </c>
      <c r="AR436" s="120">
        <v>2.92</v>
      </c>
      <c r="AS436" s="92">
        <v>3</v>
      </c>
      <c r="AT436" s="92">
        <v>2.94</v>
      </c>
      <c r="AU436" s="92">
        <v>2.81</v>
      </c>
      <c r="AV436" s="81">
        <f t="shared" si="132"/>
        <v>2.9175</v>
      </c>
      <c r="AW436" s="92">
        <v>2.95</v>
      </c>
      <c r="AX436" s="92">
        <v>2.99</v>
      </c>
      <c r="AY436" s="92">
        <v>2.4700000000000002</v>
      </c>
      <c r="AZ436" s="92">
        <v>2.69</v>
      </c>
      <c r="BA436" s="92">
        <v>2.63</v>
      </c>
      <c r="BB436" s="81">
        <f t="shared" si="133"/>
        <v>2.746</v>
      </c>
      <c r="BC436" s="92">
        <v>2.76</v>
      </c>
      <c r="BD436" s="82">
        <v>2.6</v>
      </c>
      <c r="BE436" s="82">
        <v>2.71</v>
      </c>
      <c r="BF436" s="92">
        <v>2.69</v>
      </c>
      <c r="BG436" s="81">
        <f t="shared" si="134"/>
        <v>2.69</v>
      </c>
      <c r="BH436" s="92">
        <v>2.58</v>
      </c>
      <c r="BI436" s="82"/>
      <c r="BJ436" s="82"/>
      <c r="BK436" s="92"/>
      <c r="BL436" s="81">
        <f t="shared" si="135"/>
        <v>2.58</v>
      </c>
      <c r="BM436" s="92"/>
      <c r="BN436" s="92"/>
      <c r="BO436" s="92"/>
      <c r="BP436" s="92"/>
      <c r="BQ436" s="92"/>
      <c r="BR436" s="81" t="e">
        <f t="shared" si="136"/>
        <v>#DIV/0!</v>
      </c>
    </row>
    <row r="437" spans="1:70" ht="12.75" customHeight="1" x14ac:dyDescent="0.25">
      <c r="A437" s="17" t="str">
        <f>VLOOKUP(F437,'Location List'!$A$2:$T$644,20,FALSE)</f>
        <v>Bill Eich</v>
      </c>
      <c r="B437" s="17" t="str">
        <f>VLOOKUP(F437,'Location List'!$A$2:$T$644,19,FALSE)</f>
        <v>David Garcia</v>
      </c>
      <c r="C437" s="17" t="str">
        <f>VLOOKUP(F437,'Location List'!$A$2:$T$644,18,FALSE)</f>
        <v>Mike Kralick</v>
      </c>
      <c r="D437" s="17" t="str">
        <f>VLOOKUP(F437,'Location List'!$A$2:$T$644,9,FALSE)</f>
        <v>KELLI KASPER</v>
      </c>
      <c r="E437" s="43" t="str">
        <f>VLOOKUP(F437,'Location List'!$A$2:$T$644,2,FALSE)</f>
        <v>MIDLAND</v>
      </c>
      <c r="F437" s="47">
        <v>928</v>
      </c>
      <c r="G437" s="91">
        <v>3.08</v>
      </c>
      <c r="H437" s="91">
        <v>3.2</v>
      </c>
      <c r="I437" s="91">
        <v>2.95</v>
      </c>
      <c r="J437" s="91">
        <v>3.1</v>
      </c>
      <c r="K437" s="51">
        <f t="shared" si="125"/>
        <v>3.0825</v>
      </c>
      <c r="L437" s="91">
        <v>3.3</v>
      </c>
      <c r="M437" s="91">
        <v>3.38</v>
      </c>
      <c r="N437" s="91">
        <v>3.13</v>
      </c>
      <c r="O437" s="91">
        <v>3.19</v>
      </c>
      <c r="P437" s="51">
        <f t="shared" si="126"/>
        <v>3.2499999999999996</v>
      </c>
      <c r="Q437" s="91">
        <v>3.06</v>
      </c>
      <c r="R437" s="91">
        <v>3.82</v>
      </c>
      <c r="S437" s="91"/>
      <c r="T437" s="91">
        <v>2.93</v>
      </c>
      <c r="U437" s="91">
        <v>2.89</v>
      </c>
      <c r="V437" s="51">
        <f t="shared" si="127"/>
        <v>3.1750000000000003</v>
      </c>
      <c r="W437" s="91">
        <v>2.98</v>
      </c>
      <c r="X437" s="91">
        <v>2.81</v>
      </c>
      <c r="Y437" s="91">
        <v>2.98</v>
      </c>
      <c r="Z437" s="91">
        <v>2.89</v>
      </c>
      <c r="AA437" s="59">
        <f t="shared" si="128"/>
        <v>2.915</v>
      </c>
      <c r="AB437" s="91">
        <v>2.89</v>
      </c>
      <c r="AC437" s="91">
        <v>3.16</v>
      </c>
      <c r="AD437" s="91">
        <v>3.21</v>
      </c>
      <c r="AE437" s="82">
        <v>3.03</v>
      </c>
      <c r="AF437" s="59">
        <f t="shared" si="129"/>
        <v>3.0725000000000002</v>
      </c>
      <c r="AG437" s="91">
        <v>3.37</v>
      </c>
      <c r="AH437" s="91">
        <v>3.27</v>
      </c>
      <c r="AI437" s="91">
        <v>3.24</v>
      </c>
      <c r="AJ437" s="92">
        <v>3.34</v>
      </c>
      <c r="AK437" s="92">
        <v>3.42</v>
      </c>
      <c r="AL437" s="59">
        <f t="shared" si="130"/>
        <v>3.3174999999999999</v>
      </c>
      <c r="AM437" s="92">
        <v>3.15</v>
      </c>
      <c r="AN437" s="92">
        <v>3.45</v>
      </c>
      <c r="AO437" s="92">
        <v>2.98</v>
      </c>
      <c r="AP437" s="92">
        <v>2.88</v>
      </c>
      <c r="AQ437" s="59">
        <f t="shared" si="131"/>
        <v>3.1150000000000002</v>
      </c>
      <c r="AR437" s="120">
        <v>2.97</v>
      </c>
      <c r="AS437" s="92">
        <v>2.96</v>
      </c>
      <c r="AT437" s="92">
        <v>2.88</v>
      </c>
      <c r="AU437" s="92">
        <v>2.97</v>
      </c>
      <c r="AV437" s="81">
        <f t="shared" si="132"/>
        <v>2.9449999999999998</v>
      </c>
      <c r="AW437" s="92">
        <v>2.86</v>
      </c>
      <c r="AX437" s="92">
        <v>3.02</v>
      </c>
      <c r="AY437" s="92">
        <v>2.93</v>
      </c>
      <c r="AZ437" s="92">
        <v>2.81</v>
      </c>
      <c r="BA437" s="92">
        <v>3.03</v>
      </c>
      <c r="BB437" s="81">
        <f t="shared" si="133"/>
        <v>2.93</v>
      </c>
      <c r="BC437" s="92">
        <v>2.88</v>
      </c>
      <c r="BD437" s="82">
        <v>3.12</v>
      </c>
      <c r="BE437" s="82">
        <v>3.29</v>
      </c>
      <c r="BF437" s="92">
        <v>4.1900000000000004</v>
      </c>
      <c r="BG437" s="81">
        <f t="shared" si="134"/>
        <v>3.37</v>
      </c>
      <c r="BH437" s="92">
        <v>3.7</v>
      </c>
      <c r="BI437" s="82"/>
      <c r="BJ437" s="82"/>
      <c r="BK437" s="92"/>
      <c r="BL437" s="81">
        <f t="shared" si="135"/>
        <v>3.7</v>
      </c>
      <c r="BM437" s="92"/>
      <c r="BN437" s="92"/>
      <c r="BO437" s="92"/>
      <c r="BP437" s="92"/>
      <c r="BQ437" s="92"/>
      <c r="BR437" s="81" t="e">
        <f t="shared" si="136"/>
        <v>#DIV/0!</v>
      </c>
    </row>
    <row r="438" spans="1:70" ht="12.75" customHeight="1" x14ac:dyDescent="0.25">
      <c r="A438" s="17" t="str">
        <f>VLOOKUP(F438,'Location List'!$A$2:$T$644,20,FALSE)</f>
        <v>Bill Eich</v>
      </c>
      <c r="B438" s="17" t="str">
        <f>VLOOKUP(F438,'Location List'!$A$2:$T$644,19,FALSE)</f>
        <v>David Garcia</v>
      </c>
      <c r="C438" s="17" t="str">
        <f>VLOOKUP(F438,'Location List'!$A$2:$T$644,18,FALSE)</f>
        <v>Hoang Dao</v>
      </c>
      <c r="D438" s="17" t="str">
        <f>VLOOKUP(F438,'Location List'!$A$2:$T$644,9,FALSE)</f>
        <v>FRANK RAMIREZ</v>
      </c>
      <c r="E438" s="43" t="str">
        <f>VLOOKUP(F438,'Location List'!$A$2:$T$644,2,FALSE)</f>
        <v>BEAUMONT</v>
      </c>
      <c r="F438" s="47">
        <v>930</v>
      </c>
      <c r="G438" s="91">
        <v>3.4</v>
      </c>
      <c r="H438" s="91">
        <v>3.19</v>
      </c>
      <c r="I438" s="91">
        <v>3.21</v>
      </c>
      <c r="J438" s="91">
        <v>3.47</v>
      </c>
      <c r="K438" s="51">
        <f t="shared" si="125"/>
        <v>3.3175000000000003</v>
      </c>
      <c r="L438" s="91">
        <v>2.88</v>
      </c>
      <c r="M438" s="91">
        <v>2.97</v>
      </c>
      <c r="N438" s="91">
        <v>3.22</v>
      </c>
      <c r="O438" s="91">
        <v>2.79</v>
      </c>
      <c r="P438" s="51">
        <f t="shared" si="126"/>
        <v>2.9649999999999999</v>
      </c>
      <c r="Q438" s="91">
        <v>2.92</v>
      </c>
      <c r="R438" s="91">
        <v>3.15</v>
      </c>
      <c r="S438" s="91"/>
      <c r="T438" s="91">
        <v>3.65</v>
      </c>
      <c r="U438" s="91">
        <v>3.18</v>
      </c>
      <c r="V438" s="51">
        <f t="shared" si="127"/>
        <v>3.2250000000000001</v>
      </c>
      <c r="W438" s="91">
        <v>3.41</v>
      </c>
      <c r="X438" s="91">
        <v>3.47</v>
      </c>
      <c r="Y438" s="91">
        <v>3.27</v>
      </c>
      <c r="Z438" s="91">
        <v>2.91</v>
      </c>
      <c r="AA438" s="59">
        <f t="shared" si="128"/>
        <v>3.2650000000000001</v>
      </c>
      <c r="AB438" s="91">
        <v>2.92</v>
      </c>
      <c r="AC438" s="91">
        <v>2.79</v>
      </c>
      <c r="AD438" s="91">
        <v>3.05</v>
      </c>
      <c r="AE438" s="82">
        <v>3.07</v>
      </c>
      <c r="AF438" s="59">
        <f t="shared" si="129"/>
        <v>2.9575</v>
      </c>
      <c r="AG438" s="91">
        <v>3.08</v>
      </c>
      <c r="AH438" s="91">
        <v>3.33</v>
      </c>
      <c r="AI438" s="91">
        <v>3.22</v>
      </c>
      <c r="AJ438" s="92">
        <v>3.15</v>
      </c>
      <c r="AK438" s="92">
        <v>3.06</v>
      </c>
      <c r="AL438" s="59">
        <f t="shared" si="130"/>
        <v>3.1900000000000004</v>
      </c>
      <c r="AM438" s="92">
        <v>3.21</v>
      </c>
      <c r="AN438" s="92">
        <v>3.11</v>
      </c>
      <c r="AO438" s="92">
        <v>3.09</v>
      </c>
      <c r="AP438" s="92">
        <v>3.35</v>
      </c>
      <c r="AQ438" s="59">
        <f t="shared" si="131"/>
        <v>3.19</v>
      </c>
      <c r="AR438" s="120">
        <v>3.14</v>
      </c>
      <c r="AS438" s="92">
        <v>2.96</v>
      </c>
      <c r="AT438" s="92">
        <v>3</v>
      </c>
      <c r="AU438" s="92">
        <v>3.08</v>
      </c>
      <c r="AV438" s="81">
        <f t="shared" si="132"/>
        <v>3.0449999999999999</v>
      </c>
      <c r="AW438" s="92">
        <v>3.16</v>
      </c>
      <c r="AX438" s="92">
        <v>3.13</v>
      </c>
      <c r="AY438" s="92">
        <v>3.22</v>
      </c>
      <c r="AZ438" s="92">
        <v>2.98</v>
      </c>
      <c r="BA438" s="92">
        <v>2.86</v>
      </c>
      <c r="BB438" s="81">
        <f t="shared" si="133"/>
        <v>3.07</v>
      </c>
      <c r="BC438" s="92">
        <v>3.14</v>
      </c>
      <c r="BD438" s="82">
        <v>3.38</v>
      </c>
      <c r="BE438" s="82">
        <v>3.3</v>
      </c>
      <c r="BF438" s="92">
        <v>2.99</v>
      </c>
      <c r="BG438" s="81">
        <f t="shared" si="134"/>
        <v>3.2025000000000001</v>
      </c>
      <c r="BH438" s="92">
        <v>2.99</v>
      </c>
      <c r="BI438" s="82"/>
      <c r="BJ438" s="82"/>
      <c r="BK438" s="92"/>
      <c r="BL438" s="81">
        <f t="shared" si="135"/>
        <v>2.99</v>
      </c>
      <c r="BM438" s="92"/>
      <c r="BN438" s="92"/>
      <c r="BO438" s="92"/>
      <c r="BP438" s="92"/>
      <c r="BQ438" s="92"/>
      <c r="BR438" s="81" t="e">
        <f t="shared" si="136"/>
        <v>#DIV/0!</v>
      </c>
    </row>
    <row r="439" spans="1:70" ht="12.75" customHeight="1" x14ac:dyDescent="0.25">
      <c r="A439" s="17" t="str">
        <f>VLOOKUP(F439,'Location List'!$A$2:$T$644,20,FALSE)</f>
        <v>Chris Kelly</v>
      </c>
      <c r="B439" s="17" t="str">
        <f>VLOOKUP(F439,'Location List'!$A$2:$T$644,19,FALSE)</f>
        <v>Victor Ayrapetov</v>
      </c>
      <c r="C439" s="17" t="str">
        <f>VLOOKUP(F439,'Location List'!$A$2:$T$644,18,FALSE)</f>
        <v>Scott Stout</v>
      </c>
      <c r="D439" s="17" t="str">
        <f>VLOOKUP(F439,'Location List'!$A$2:$T$644,9,FALSE)</f>
        <v>CHAD ESTRADA</v>
      </c>
      <c r="E439" s="43" t="str">
        <f>VLOOKUP(F439,'Location List'!$A$2:$T$644,2,FALSE)</f>
        <v>SOUTH BEND</v>
      </c>
      <c r="F439" s="47">
        <v>931</v>
      </c>
      <c r="G439" s="91">
        <v>2.92</v>
      </c>
      <c r="H439" s="91">
        <v>3.22</v>
      </c>
      <c r="I439" s="91">
        <v>3.07</v>
      </c>
      <c r="J439" s="91">
        <v>2.85</v>
      </c>
      <c r="K439" s="51">
        <f t="shared" si="125"/>
        <v>3.0150000000000001</v>
      </c>
      <c r="L439" s="91">
        <v>3.14</v>
      </c>
      <c r="M439" s="91">
        <v>3.06</v>
      </c>
      <c r="N439" s="91">
        <v>2.95</v>
      </c>
      <c r="O439" s="91">
        <v>3</v>
      </c>
      <c r="P439" s="51">
        <f t="shared" si="126"/>
        <v>3.0375000000000001</v>
      </c>
      <c r="Q439" s="91">
        <v>2.99</v>
      </c>
      <c r="R439" s="91">
        <v>2.97</v>
      </c>
      <c r="S439" s="91"/>
      <c r="T439" s="91">
        <v>3.01</v>
      </c>
      <c r="U439" s="91">
        <v>3.04</v>
      </c>
      <c r="V439" s="51">
        <f t="shared" si="127"/>
        <v>3.0025000000000004</v>
      </c>
      <c r="W439" s="91">
        <v>3.15</v>
      </c>
      <c r="X439" s="91">
        <v>3.13</v>
      </c>
      <c r="Y439" s="91">
        <v>3.03</v>
      </c>
      <c r="Z439" s="91">
        <v>2.84</v>
      </c>
      <c r="AA439" s="59">
        <f t="shared" si="128"/>
        <v>3.0374999999999996</v>
      </c>
      <c r="AB439" s="91">
        <v>2.96</v>
      </c>
      <c r="AC439" s="91">
        <v>2.95</v>
      </c>
      <c r="AD439" s="91">
        <v>3.03</v>
      </c>
      <c r="AE439" s="82">
        <v>2.93</v>
      </c>
      <c r="AF439" s="59">
        <f t="shared" si="129"/>
        <v>2.9674999999999998</v>
      </c>
      <c r="AG439" s="91">
        <v>2.98</v>
      </c>
      <c r="AH439" s="91">
        <v>2.98</v>
      </c>
      <c r="AI439" s="91">
        <v>3.08</v>
      </c>
      <c r="AJ439" s="92">
        <v>3.22</v>
      </c>
      <c r="AK439" s="92">
        <v>3.24</v>
      </c>
      <c r="AL439" s="59">
        <f t="shared" si="130"/>
        <v>3.1300000000000003</v>
      </c>
      <c r="AM439" s="92">
        <v>3.2</v>
      </c>
      <c r="AN439" s="92">
        <v>3.26</v>
      </c>
      <c r="AO439" s="92">
        <v>2.96</v>
      </c>
      <c r="AP439" s="92">
        <v>2.98</v>
      </c>
      <c r="AQ439" s="59">
        <f t="shared" si="131"/>
        <v>3.1</v>
      </c>
      <c r="AR439" s="120">
        <v>3.06</v>
      </c>
      <c r="AS439" s="92">
        <v>3.06</v>
      </c>
      <c r="AT439" s="92">
        <v>3.07</v>
      </c>
      <c r="AU439" s="92">
        <v>3.41</v>
      </c>
      <c r="AV439" s="81">
        <f t="shared" si="132"/>
        <v>3.15</v>
      </c>
      <c r="AW439" s="92">
        <v>3.02</v>
      </c>
      <c r="AX439" s="92">
        <v>2.98</v>
      </c>
      <c r="AY439" s="92">
        <v>2.82</v>
      </c>
      <c r="AZ439" s="92">
        <v>2.72</v>
      </c>
      <c r="BA439" s="92">
        <v>2.85</v>
      </c>
      <c r="BB439" s="81">
        <f t="shared" si="133"/>
        <v>2.8780000000000001</v>
      </c>
      <c r="BC439" s="92">
        <v>3.01</v>
      </c>
      <c r="BD439" s="82">
        <v>2.86</v>
      </c>
      <c r="BE439" s="82">
        <v>2.77</v>
      </c>
      <c r="BF439" s="92">
        <v>2.97</v>
      </c>
      <c r="BG439" s="81">
        <f t="shared" si="134"/>
        <v>2.9024999999999999</v>
      </c>
      <c r="BH439" s="92">
        <v>2.98</v>
      </c>
      <c r="BI439" s="82"/>
      <c r="BJ439" s="82"/>
      <c r="BK439" s="92"/>
      <c r="BL439" s="81">
        <f t="shared" si="135"/>
        <v>2.98</v>
      </c>
      <c r="BM439" s="92"/>
      <c r="BN439" s="92"/>
      <c r="BO439" s="92"/>
      <c r="BP439" s="92"/>
      <c r="BQ439" s="92"/>
      <c r="BR439" s="81" t="e">
        <f t="shared" si="136"/>
        <v>#DIV/0!</v>
      </c>
    </row>
    <row r="440" spans="1:70" ht="12.75" customHeight="1" x14ac:dyDescent="0.25">
      <c r="A440" s="17" t="str">
        <f>VLOOKUP(F440,'Location List'!$A$2:$T$644,20,FALSE)</f>
        <v>Bill Eich</v>
      </c>
      <c r="B440" s="17" t="str">
        <f>VLOOKUP(F440,'Location List'!$A$2:$T$644,19,FALSE)</f>
        <v>David Garcia</v>
      </c>
      <c r="C440" s="17" t="str">
        <f>VLOOKUP(F440,'Location List'!$A$2:$T$644,18,FALSE)</f>
        <v>Mike Kralick</v>
      </c>
      <c r="D440" s="17" t="str">
        <f>VLOOKUP(F440,'Location List'!$A$2:$T$644,9,FALSE)</f>
        <v>KELLI KASPER</v>
      </c>
      <c r="E440" s="43" t="str">
        <f>VLOOKUP(F440,'Location List'!$A$2:$T$644,2,FALSE)</f>
        <v>LUBBOCK</v>
      </c>
      <c r="F440" s="47">
        <v>933</v>
      </c>
      <c r="G440" s="91">
        <v>3.14</v>
      </c>
      <c r="H440" s="91">
        <v>3.32</v>
      </c>
      <c r="I440" s="91">
        <v>3.1</v>
      </c>
      <c r="J440" s="91">
        <v>3.18</v>
      </c>
      <c r="K440" s="51">
        <f t="shared" si="125"/>
        <v>3.1850000000000001</v>
      </c>
      <c r="L440" s="91">
        <v>3.37</v>
      </c>
      <c r="M440" s="91">
        <v>3.05</v>
      </c>
      <c r="N440" s="91">
        <v>3.02</v>
      </c>
      <c r="O440" s="91">
        <v>3.08</v>
      </c>
      <c r="P440" s="51">
        <f t="shared" si="126"/>
        <v>3.13</v>
      </c>
      <c r="Q440" s="91">
        <v>3.2</v>
      </c>
      <c r="R440" s="91">
        <v>3.09</v>
      </c>
      <c r="S440" s="91"/>
      <c r="T440" s="91">
        <v>3.29</v>
      </c>
      <c r="U440" s="91">
        <v>3.01</v>
      </c>
      <c r="V440" s="51">
        <f t="shared" si="127"/>
        <v>3.1475</v>
      </c>
      <c r="W440" s="91">
        <v>3.22</v>
      </c>
      <c r="X440" s="91">
        <v>3.52</v>
      </c>
      <c r="Y440" s="91">
        <v>3.57</v>
      </c>
      <c r="Z440" s="91">
        <v>3.4</v>
      </c>
      <c r="AA440" s="59">
        <f t="shared" si="128"/>
        <v>3.4275000000000002</v>
      </c>
      <c r="AB440" s="91">
        <v>3.33</v>
      </c>
      <c r="AC440" s="91">
        <v>3.12</v>
      </c>
      <c r="AD440" s="91">
        <v>3.22</v>
      </c>
      <c r="AE440" s="82">
        <v>3.2</v>
      </c>
      <c r="AF440" s="59">
        <f t="shared" si="129"/>
        <v>3.2175000000000002</v>
      </c>
      <c r="AG440" s="91">
        <v>2.99</v>
      </c>
      <c r="AH440" s="91">
        <v>2.97</v>
      </c>
      <c r="AI440" s="91">
        <v>3.05</v>
      </c>
      <c r="AJ440" s="92">
        <v>2.92</v>
      </c>
      <c r="AK440" s="92">
        <v>3.11</v>
      </c>
      <c r="AL440" s="59">
        <f t="shared" si="130"/>
        <v>3.0124999999999997</v>
      </c>
      <c r="AM440" s="92">
        <v>2.9</v>
      </c>
      <c r="AN440" s="92">
        <v>3.07</v>
      </c>
      <c r="AO440" s="92">
        <v>2.98</v>
      </c>
      <c r="AP440" s="92">
        <v>3.29</v>
      </c>
      <c r="AQ440" s="59">
        <f t="shared" si="131"/>
        <v>3.0599999999999996</v>
      </c>
      <c r="AR440" s="120">
        <v>3.17</v>
      </c>
      <c r="AS440" s="92">
        <v>2.94</v>
      </c>
      <c r="AT440" s="92">
        <v>3.08</v>
      </c>
      <c r="AU440" s="92">
        <v>2.8</v>
      </c>
      <c r="AV440" s="81">
        <f t="shared" si="132"/>
        <v>2.9974999999999996</v>
      </c>
      <c r="AW440" s="92">
        <v>3.25</v>
      </c>
      <c r="AX440" s="92">
        <v>3.01</v>
      </c>
      <c r="AY440" s="92">
        <v>3.46</v>
      </c>
      <c r="AZ440" s="92">
        <v>3.18</v>
      </c>
      <c r="BA440" s="92">
        <v>3.07</v>
      </c>
      <c r="BB440" s="81">
        <f t="shared" si="133"/>
        <v>3.194</v>
      </c>
      <c r="BC440" s="92">
        <v>2.99</v>
      </c>
      <c r="BD440" s="82">
        <v>3.43</v>
      </c>
      <c r="BE440" s="82">
        <v>3.31</v>
      </c>
      <c r="BF440" s="92">
        <v>3.2</v>
      </c>
      <c r="BG440" s="81">
        <f t="shared" si="134"/>
        <v>3.2324999999999999</v>
      </c>
      <c r="BH440" s="92">
        <v>3.16</v>
      </c>
      <c r="BI440" s="82"/>
      <c r="BJ440" s="82"/>
      <c r="BK440" s="92"/>
      <c r="BL440" s="81">
        <f t="shared" si="135"/>
        <v>3.16</v>
      </c>
      <c r="BM440" s="92"/>
      <c r="BN440" s="92"/>
      <c r="BO440" s="92"/>
      <c r="BP440" s="92"/>
      <c r="BQ440" s="92"/>
      <c r="BR440" s="81" t="e">
        <f t="shared" si="136"/>
        <v>#DIV/0!</v>
      </c>
    </row>
    <row r="441" spans="1:70" ht="12.75" customHeight="1" x14ac:dyDescent="0.25">
      <c r="A441" s="17" t="str">
        <f>VLOOKUP(F441,'Location List'!$A$2:$T$644,20,FALSE)</f>
        <v>Chris Kelly</v>
      </c>
      <c r="B441" s="17" t="str">
        <f>VLOOKUP(F441,'Location List'!$A$2:$T$644,19,FALSE)</f>
        <v>Victor Ayrapetov</v>
      </c>
      <c r="C441" s="17" t="str">
        <f>VLOOKUP(F441,'Location List'!$A$2:$T$644,18,FALSE)</f>
        <v>Chris Monteleone</v>
      </c>
      <c r="D441" s="17" t="str">
        <f>VLOOKUP(F441,'Location List'!$A$2:$T$644,9,FALSE)</f>
        <v>ALI ELALI</v>
      </c>
      <c r="E441" s="43" t="str">
        <f>VLOOKUP(F441,'Location List'!$A$2:$T$644,2,FALSE)</f>
        <v>DAYTON</v>
      </c>
      <c r="F441" s="47">
        <v>938</v>
      </c>
      <c r="G441" s="91">
        <v>2.82</v>
      </c>
      <c r="H441" s="91">
        <v>2.87</v>
      </c>
      <c r="I441" s="91">
        <v>2.7</v>
      </c>
      <c r="J441" s="91">
        <v>3.09</v>
      </c>
      <c r="K441" s="51">
        <f t="shared" si="125"/>
        <v>2.87</v>
      </c>
      <c r="L441" s="91">
        <v>2.84</v>
      </c>
      <c r="M441" s="91">
        <v>2.75</v>
      </c>
      <c r="N441" s="91">
        <v>3.12</v>
      </c>
      <c r="O441" s="91">
        <v>2.72</v>
      </c>
      <c r="P441" s="51">
        <f t="shared" si="126"/>
        <v>2.8575000000000004</v>
      </c>
      <c r="Q441" s="91">
        <v>3.07</v>
      </c>
      <c r="R441" s="91">
        <v>2.95</v>
      </c>
      <c r="S441" s="91"/>
      <c r="T441" s="91">
        <v>2.92</v>
      </c>
      <c r="U441" s="91">
        <v>2.9</v>
      </c>
      <c r="V441" s="51">
        <f t="shared" si="127"/>
        <v>2.96</v>
      </c>
      <c r="W441" s="91">
        <v>2.84</v>
      </c>
      <c r="X441" s="91">
        <v>3.19</v>
      </c>
      <c r="Y441" s="91">
        <v>3.3</v>
      </c>
      <c r="Z441" s="91">
        <v>2.99</v>
      </c>
      <c r="AA441" s="59">
        <f t="shared" si="128"/>
        <v>3.0799999999999996</v>
      </c>
      <c r="AB441" s="91">
        <v>3.04</v>
      </c>
      <c r="AC441" s="91">
        <v>2.9</v>
      </c>
      <c r="AD441" s="91">
        <v>2.89</v>
      </c>
      <c r="AE441" s="82">
        <v>2.83</v>
      </c>
      <c r="AF441" s="59">
        <f t="shared" si="129"/>
        <v>2.915</v>
      </c>
      <c r="AG441" s="91">
        <v>2.86</v>
      </c>
      <c r="AH441" s="91">
        <v>3.14</v>
      </c>
      <c r="AI441" s="91">
        <v>2.99</v>
      </c>
      <c r="AJ441" s="92">
        <v>3.02</v>
      </c>
      <c r="AK441" s="92">
        <v>2.94</v>
      </c>
      <c r="AL441" s="59">
        <f t="shared" si="130"/>
        <v>3.0225</v>
      </c>
      <c r="AM441" s="92">
        <v>3.04</v>
      </c>
      <c r="AN441" s="92">
        <v>2.92</v>
      </c>
      <c r="AO441" s="92">
        <v>2.94</v>
      </c>
      <c r="AP441" s="92">
        <v>3.01</v>
      </c>
      <c r="AQ441" s="59">
        <f t="shared" si="131"/>
        <v>2.9775</v>
      </c>
      <c r="AR441" s="120">
        <v>2.84</v>
      </c>
      <c r="AS441" s="92">
        <v>3.01</v>
      </c>
      <c r="AT441" s="92">
        <v>2.87</v>
      </c>
      <c r="AU441" s="92">
        <v>3.09</v>
      </c>
      <c r="AV441" s="81">
        <f t="shared" si="132"/>
        <v>2.9524999999999997</v>
      </c>
      <c r="AW441" s="92">
        <v>2.89</v>
      </c>
      <c r="AX441" s="92">
        <v>3.12</v>
      </c>
      <c r="AY441" s="92">
        <v>3.02</v>
      </c>
      <c r="AZ441" s="92">
        <v>3.1</v>
      </c>
      <c r="BA441" s="92">
        <v>2.81</v>
      </c>
      <c r="BB441" s="81">
        <f t="shared" si="133"/>
        <v>2.988</v>
      </c>
      <c r="BC441" s="92">
        <v>2.9</v>
      </c>
      <c r="BD441" s="82">
        <v>2.79</v>
      </c>
      <c r="BE441" s="82">
        <v>2.88</v>
      </c>
      <c r="BF441" s="92">
        <v>2.94</v>
      </c>
      <c r="BG441" s="81">
        <f t="shared" si="134"/>
        <v>2.8774999999999999</v>
      </c>
      <c r="BH441" s="92">
        <v>2.95</v>
      </c>
      <c r="BI441" s="82"/>
      <c r="BJ441" s="82"/>
      <c r="BK441" s="92"/>
      <c r="BL441" s="81">
        <f t="shared" si="135"/>
        <v>2.95</v>
      </c>
      <c r="BM441" s="92"/>
      <c r="BN441" s="92"/>
      <c r="BO441" s="92"/>
      <c r="BP441" s="92"/>
      <c r="BQ441" s="92"/>
      <c r="BR441" s="81" t="e">
        <f t="shared" si="136"/>
        <v>#DIV/0!</v>
      </c>
    </row>
    <row r="442" spans="1:70" ht="12.75" customHeight="1" x14ac:dyDescent="0.25">
      <c r="A442" s="17" t="str">
        <f>VLOOKUP(F442,'Location List'!$A$2:$T$644,20,FALSE)</f>
        <v>Bill Eich</v>
      </c>
      <c r="B442" s="17" t="str">
        <f>VLOOKUP(F442,'Location List'!$A$2:$T$644,19,FALSE)</f>
        <v>Dennis Morgan</v>
      </c>
      <c r="C442" s="17" t="str">
        <f>VLOOKUP(F442,'Location List'!$A$2:$T$644,18,FALSE)</f>
        <v>Santos De Los Santos</v>
      </c>
      <c r="D442" s="17" t="str">
        <f>VLOOKUP(F442,'Location List'!$A$2:$T$644,9,FALSE)</f>
        <v>JOSEPH RISNEAR</v>
      </c>
      <c r="E442" s="43" t="str">
        <f>VLOOKUP(F442,'Location List'!$A$2:$T$644,2,FALSE)</f>
        <v>AUGUSTA</v>
      </c>
      <c r="F442" s="47">
        <v>939</v>
      </c>
      <c r="G442" s="91">
        <v>2.73</v>
      </c>
      <c r="H442" s="91">
        <v>2.94</v>
      </c>
      <c r="I442" s="91">
        <v>3.05</v>
      </c>
      <c r="J442" s="91">
        <v>2.7</v>
      </c>
      <c r="K442" s="51">
        <f t="shared" si="125"/>
        <v>2.8549999999999995</v>
      </c>
      <c r="L442" s="91">
        <v>2.89</v>
      </c>
      <c r="M442" s="91">
        <v>2.68</v>
      </c>
      <c r="N442" s="91">
        <v>2.93</v>
      </c>
      <c r="O442" s="91">
        <v>2.8</v>
      </c>
      <c r="P442" s="51">
        <f t="shared" si="126"/>
        <v>2.8250000000000002</v>
      </c>
      <c r="Q442" s="91">
        <v>2.72</v>
      </c>
      <c r="R442" s="91">
        <v>3.06</v>
      </c>
      <c r="S442" s="91"/>
      <c r="T442" s="91">
        <v>2.66</v>
      </c>
      <c r="U442" s="91">
        <v>2.78</v>
      </c>
      <c r="V442" s="51">
        <f t="shared" si="127"/>
        <v>2.8050000000000002</v>
      </c>
      <c r="W442" s="91">
        <v>4.71</v>
      </c>
      <c r="X442" s="91">
        <v>3.62</v>
      </c>
      <c r="Y442" s="91">
        <v>3.2</v>
      </c>
      <c r="Z442" s="91">
        <v>3</v>
      </c>
      <c r="AA442" s="59">
        <f t="shared" si="128"/>
        <v>3.6325000000000003</v>
      </c>
      <c r="AB442" s="91">
        <v>3.14</v>
      </c>
      <c r="AC442" s="91">
        <v>3.51</v>
      </c>
      <c r="AD442" s="91">
        <v>3.35</v>
      </c>
      <c r="AE442" s="82">
        <v>3.46</v>
      </c>
      <c r="AF442" s="59">
        <f t="shared" si="129"/>
        <v>3.3650000000000002</v>
      </c>
      <c r="AG442" s="91">
        <v>2.83</v>
      </c>
      <c r="AH442" s="91">
        <v>3.66</v>
      </c>
      <c r="AI442" s="91">
        <v>2.87</v>
      </c>
      <c r="AJ442" s="92">
        <v>2.91</v>
      </c>
      <c r="AK442" s="92">
        <v>3.71</v>
      </c>
      <c r="AL442" s="59">
        <f t="shared" si="130"/>
        <v>3.2875000000000005</v>
      </c>
      <c r="AM442" s="92">
        <v>4.32</v>
      </c>
      <c r="AN442" s="92">
        <v>3.15</v>
      </c>
      <c r="AO442" s="92">
        <v>3.59</v>
      </c>
      <c r="AP442" s="92">
        <v>4.46</v>
      </c>
      <c r="AQ442" s="59">
        <f t="shared" si="131"/>
        <v>3.88</v>
      </c>
      <c r="AR442" s="120">
        <v>4.46</v>
      </c>
      <c r="AS442" s="92">
        <v>4.68</v>
      </c>
      <c r="AT442" s="92">
        <v>4.21</v>
      </c>
      <c r="AU442" s="92">
        <v>3.05</v>
      </c>
      <c r="AV442" s="81">
        <f t="shared" si="132"/>
        <v>4.1000000000000005</v>
      </c>
      <c r="AW442" s="92">
        <v>3.38</v>
      </c>
      <c r="AX442" s="92">
        <v>3.55</v>
      </c>
      <c r="AY442" s="92">
        <v>2.5299999999999998</v>
      </c>
      <c r="AZ442" s="92">
        <v>2.57</v>
      </c>
      <c r="BA442" s="92">
        <v>2.61</v>
      </c>
      <c r="BB442" s="81">
        <f t="shared" si="133"/>
        <v>2.9279999999999999</v>
      </c>
      <c r="BC442" s="92">
        <v>3.53</v>
      </c>
      <c r="BD442" s="82">
        <v>3.3</v>
      </c>
      <c r="BE442" s="82">
        <v>2.89</v>
      </c>
      <c r="BF442" s="92">
        <v>2.8</v>
      </c>
      <c r="BG442" s="81">
        <f t="shared" si="134"/>
        <v>3.13</v>
      </c>
      <c r="BH442" s="92">
        <v>3.18</v>
      </c>
      <c r="BI442" s="82"/>
      <c r="BJ442" s="82"/>
      <c r="BK442" s="92"/>
      <c r="BL442" s="81">
        <f t="shared" si="135"/>
        <v>3.18</v>
      </c>
      <c r="BM442" s="92"/>
      <c r="BN442" s="92"/>
      <c r="BO442" s="92"/>
      <c r="BP442" s="92"/>
      <c r="BQ442" s="92"/>
      <c r="BR442" s="81" t="e">
        <f t="shared" si="136"/>
        <v>#DIV/0!</v>
      </c>
    </row>
    <row r="443" spans="1:70" ht="12.75" customHeight="1" x14ac:dyDescent="0.25">
      <c r="A443" s="17" t="str">
        <f>VLOOKUP(F443,'Location List'!$A$2:$T$644,20,FALSE)</f>
        <v>Chris Kelly</v>
      </c>
      <c r="B443" s="17" t="str">
        <f>VLOOKUP(F443,'Location List'!$A$2:$T$644,19,FALSE)</f>
        <v>Mike Seymour</v>
      </c>
      <c r="C443" s="17" t="str">
        <f>VLOOKUP(F443,'Location List'!$A$2:$T$644,18,FALSE)</f>
        <v>Kyle Christophel</v>
      </c>
      <c r="D443" s="17" t="str">
        <f>VLOOKUP(F443,'Location List'!$A$2:$T$644,9,FALSE)</f>
        <v>MICHELE BEAVAN</v>
      </c>
      <c r="E443" s="43" t="str">
        <f>VLOOKUP(F443,'Location List'!$A$2:$T$644,2,FALSE)</f>
        <v>MUNCIE</v>
      </c>
      <c r="F443" s="47">
        <v>941</v>
      </c>
      <c r="G443" s="91">
        <v>2.83</v>
      </c>
      <c r="H443" s="91">
        <v>2.84</v>
      </c>
      <c r="I443" s="91">
        <v>2.93</v>
      </c>
      <c r="J443" s="91">
        <v>2.95</v>
      </c>
      <c r="K443" s="51">
        <f t="shared" si="125"/>
        <v>2.8875000000000002</v>
      </c>
      <c r="L443" s="91">
        <v>2.89</v>
      </c>
      <c r="M443" s="91">
        <v>3.46</v>
      </c>
      <c r="N443" s="91">
        <v>3.15</v>
      </c>
      <c r="O443" s="91">
        <v>3.03</v>
      </c>
      <c r="P443" s="51">
        <f t="shared" si="126"/>
        <v>3.1324999999999998</v>
      </c>
      <c r="Q443" s="91">
        <v>2.95</v>
      </c>
      <c r="R443" s="91">
        <v>2.92</v>
      </c>
      <c r="S443" s="91"/>
      <c r="T443" s="91">
        <v>2.89</v>
      </c>
      <c r="U443" s="91">
        <v>2.89</v>
      </c>
      <c r="V443" s="51">
        <f t="shared" si="127"/>
        <v>2.9125000000000001</v>
      </c>
      <c r="W443" s="91">
        <v>2.81</v>
      </c>
      <c r="X443" s="91">
        <v>2.89</v>
      </c>
      <c r="Y443" s="91">
        <v>2.83</v>
      </c>
      <c r="Z443" s="91">
        <v>2.94</v>
      </c>
      <c r="AA443" s="59">
        <f t="shared" si="128"/>
        <v>2.8675000000000002</v>
      </c>
      <c r="AB443" s="91">
        <v>2.89</v>
      </c>
      <c r="AC443" s="91">
        <v>2.86</v>
      </c>
      <c r="AD443" s="91">
        <v>2.9</v>
      </c>
      <c r="AE443" s="82">
        <v>2.97</v>
      </c>
      <c r="AF443" s="59">
        <f t="shared" si="129"/>
        <v>2.9050000000000002</v>
      </c>
      <c r="AG443" s="91">
        <v>2.94</v>
      </c>
      <c r="AH443" s="91">
        <v>2.91</v>
      </c>
      <c r="AI443" s="91">
        <v>3.17</v>
      </c>
      <c r="AJ443" s="92">
        <v>2.79</v>
      </c>
      <c r="AK443" s="92">
        <v>2.78</v>
      </c>
      <c r="AL443" s="59">
        <f t="shared" si="130"/>
        <v>2.9125000000000001</v>
      </c>
      <c r="AM443" s="92">
        <v>2.77</v>
      </c>
      <c r="AN443" s="92">
        <v>2.99</v>
      </c>
      <c r="AO443" s="92">
        <v>2.91</v>
      </c>
      <c r="AP443" s="92">
        <v>3.37</v>
      </c>
      <c r="AQ443" s="59">
        <f t="shared" si="131"/>
        <v>3.01</v>
      </c>
      <c r="AR443" s="120">
        <v>3.14</v>
      </c>
      <c r="AS443" s="92">
        <v>2.94</v>
      </c>
      <c r="AT443" s="92">
        <v>3.38</v>
      </c>
      <c r="AU443" s="92">
        <v>2.99</v>
      </c>
      <c r="AV443" s="81">
        <f t="shared" si="132"/>
        <v>3.1125000000000003</v>
      </c>
      <c r="AW443" s="92">
        <v>2.92</v>
      </c>
      <c r="AX443" s="92">
        <v>2.79</v>
      </c>
      <c r="AY443" s="92">
        <v>3.08</v>
      </c>
      <c r="AZ443" s="92">
        <v>2.87</v>
      </c>
      <c r="BA443" s="92">
        <v>3.21</v>
      </c>
      <c r="BB443" s="81">
        <f t="shared" si="133"/>
        <v>2.9740000000000002</v>
      </c>
      <c r="BC443" s="92">
        <v>2.84</v>
      </c>
      <c r="BD443" s="82">
        <v>3.13</v>
      </c>
      <c r="BE443" s="82">
        <v>2.61</v>
      </c>
      <c r="BF443" s="92">
        <v>2.67</v>
      </c>
      <c r="BG443" s="81">
        <f t="shared" si="134"/>
        <v>2.8125</v>
      </c>
      <c r="BH443" s="92">
        <v>2.89</v>
      </c>
      <c r="BI443" s="82"/>
      <c r="BJ443" s="82"/>
      <c r="BK443" s="92"/>
      <c r="BL443" s="81">
        <f t="shared" si="135"/>
        <v>2.89</v>
      </c>
      <c r="BM443" s="92"/>
      <c r="BN443" s="92"/>
      <c r="BO443" s="92"/>
      <c r="BP443" s="92"/>
      <c r="BQ443" s="92"/>
      <c r="BR443" s="81" t="e">
        <f t="shared" si="136"/>
        <v>#DIV/0!</v>
      </c>
    </row>
    <row r="444" spans="1:70" ht="12.75" customHeight="1" x14ac:dyDescent="0.25">
      <c r="A444" s="17" t="str">
        <f>VLOOKUP(F444,'Location List'!$A$2:$T$644,20,FALSE)</f>
        <v>Bill Eich</v>
      </c>
      <c r="B444" s="17" t="str">
        <f>VLOOKUP(F444,'Location List'!$A$2:$T$644,19,FALSE)</f>
        <v>David Garcia</v>
      </c>
      <c r="C444" s="17" t="str">
        <f>VLOOKUP(F444,'Location List'!$A$2:$T$644,18,FALSE)</f>
        <v>Jose Sandoval</v>
      </c>
      <c r="D444" s="17" t="str">
        <f>VLOOKUP(F444,'Location List'!$A$2:$T$644,9,FALSE)</f>
        <v>ERIC BARGAS</v>
      </c>
      <c r="E444" s="43" t="str">
        <f>VLOOKUP(F444,'Location List'!$A$2:$T$644,2,FALSE)</f>
        <v>GARLAND</v>
      </c>
      <c r="F444" s="47">
        <v>942</v>
      </c>
      <c r="G444" s="91">
        <v>3.08</v>
      </c>
      <c r="H444" s="91">
        <v>3.2</v>
      </c>
      <c r="I444" s="91">
        <v>3.07</v>
      </c>
      <c r="J444" s="91">
        <v>2.85</v>
      </c>
      <c r="K444" s="51">
        <f t="shared" si="125"/>
        <v>3.05</v>
      </c>
      <c r="L444" s="91">
        <v>3.04</v>
      </c>
      <c r="M444" s="91">
        <v>3.22</v>
      </c>
      <c r="N444" s="91">
        <v>2.99</v>
      </c>
      <c r="O444" s="91">
        <v>3.01</v>
      </c>
      <c r="P444" s="51">
        <f t="shared" si="126"/>
        <v>3.0649999999999999</v>
      </c>
      <c r="Q444" s="91">
        <v>2.93</v>
      </c>
      <c r="R444" s="91">
        <v>3.06</v>
      </c>
      <c r="S444" s="91"/>
      <c r="T444" s="91">
        <v>3.07</v>
      </c>
      <c r="U444" s="91">
        <v>2.98</v>
      </c>
      <c r="V444" s="51">
        <f t="shared" si="127"/>
        <v>3.0100000000000002</v>
      </c>
      <c r="W444" s="91">
        <v>3.01</v>
      </c>
      <c r="X444" s="91">
        <v>2.89</v>
      </c>
      <c r="Y444" s="91">
        <v>3.26</v>
      </c>
      <c r="Z444" s="91">
        <v>2.96</v>
      </c>
      <c r="AA444" s="59">
        <f t="shared" si="128"/>
        <v>3.0300000000000002</v>
      </c>
      <c r="AB444" s="91">
        <v>3.02</v>
      </c>
      <c r="AC444" s="91">
        <v>3.19</v>
      </c>
      <c r="AD444" s="91">
        <v>2.63</v>
      </c>
      <c r="AE444" s="82">
        <v>2.74</v>
      </c>
      <c r="AF444" s="59">
        <f t="shared" si="129"/>
        <v>2.895</v>
      </c>
      <c r="AG444" s="91">
        <v>2.8</v>
      </c>
      <c r="AH444" s="91">
        <v>2.95</v>
      </c>
      <c r="AI444" s="91">
        <v>2.98</v>
      </c>
      <c r="AJ444" s="92">
        <v>3.13</v>
      </c>
      <c r="AK444" s="92">
        <v>2.9</v>
      </c>
      <c r="AL444" s="59">
        <f t="shared" si="130"/>
        <v>2.9899999999999998</v>
      </c>
      <c r="AM444" s="92">
        <v>3.12</v>
      </c>
      <c r="AN444" s="92">
        <v>3.05</v>
      </c>
      <c r="AO444" s="92">
        <v>2.97</v>
      </c>
      <c r="AP444" s="92">
        <v>2.74</v>
      </c>
      <c r="AQ444" s="59">
        <f t="shared" si="131"/>
        <v>2.97</v>
      </c>
      <c r="AR444" s="120">
        <v>2.8</v>
      </c>
      <c r="AS444" s="92">
        <v>2.91</v>
      </c>
      <c r="AT444" s="92">
        <v>3.08</v>
      </c>
      <c r="AU444" s="92">
        <v>2.99</v>
      </c>
      <c r="AV444" s="81">
        <f t="shared" si="132"/>
        <v>2.9449999999999998</v>
      </c>
      <c r="AW444" s="92">
        <v>3.01</v>
      </c>
      <c r="AX444" s="92">
        <v>2.81</v>
      </c>
      <c r="AY444" s="92">
        <v>2.87</v>
      </c>
      <c r="AZ444" s="92">
        <v>3.11</v>
      </c>
      <c r="BA444" s="92">
        <v>2.98</v>
      </c>
      <c r="BB444" s="81">
        <f t="shared" si="133"/>
        <v>2.9560000000000004</v>
      </c>
      <c r="BC444" s="92">
        <v>3.13</v>
      </c>
      <c r="BD444" s="82">
        <v>3.04</v>
      </c>
      <c r="BE444" s="82">
        <v>3.04</v>
      </c>
      <c r="BF444" s="92">
        <v>3</v>
      </c>
      <c r="BG444" s="81">
        <f t="shared" si="134"/>
        <v>3.0525000000000002</v>
      </c>
      <c r="BH444" s="92">
        <v>2.9</v>
      </c>
      <c r="BI444" s="82"/>
      <c r="BJ444" s="82"/>
      <c r="BK444" s="92"/>
      <c r="BL444" s="81">
        <f t="shared" si="135"/>
        <v>2.9</v>
      </c>
      <c r="BM444" s="92"/>
      <c r="BN444" s="92"/>
      <c r="BO444" s="92"/>
      <c r="BP444" s="92"/>
      <c r="BQ444" s="92"/>
      <c r="BR444" s="81" t="e">
        <f t="shared" si="136"/>
        <v>#DIV/0!</v>
      </c>
    </row>
    <row r="445" spans="1:70" ht="12.75" customHeight="1" x14ac:dyDescent="0.25">
      <c r="A445" s="17" t="str">
        <f>VLOOKUP(F445,'Location List'!$A$2:$T$644,20,FALSE)</f>
        <v>Bill Eich</v>
      </c>
      <c r="B445" s="17" t="str">
        <f>VLOOKUP(F445,'Location List'!$A$2:$T$644,19,FALSE)</f>
        <v>David Garcia</v>
      </c>
      <c r="C445" s="17" t="str">
        <f>VLOOKUP(F445,'Location List'!$A$2:$T$644,18,FALSE)</f>
        <v>David Garibay Jr</v>
      </c>
      <c r="D445" s="17" t="str">
        <f>VLOOKUP(F445,'Location List'!$A$2:$T$644,9,FALSE)</f>
        <v>ANTHONY CHAPA</v>
      </c>
      <c r="E445" s="43" t="str">
        <f>VLOOKUP(F445,'Location List'!$A$2:$T$644,2,FALSE)</f>
        <v>ROUNDROCK</v>
      </c>
      <c r="F445" s="47">
        <v>943</v>
      </c>
      <c r="G445" s="91">
        <v>3.33</v>
      </c>
      <c r="H445" s="91">
        <v>3.31</v>
      </c>
      <c r="I445" s="91">
        <v>3.46</v>
      </c>
      <c r="J445" s="91">
        <v>2.96</v>
      </c>
      <c r="K445" s="51">
        <f t="shared" si="125"/>
        <v>3.2650000000000006</v>
      </c>
      <c r="L445" s="91">
        <v>2.94</v>
      </c>
      <c r="M445" s="91">
        <v>2.97</v>
      </c>
      <c r="N445" s="91">
        <v>3</v>
      </c>
      <c r="O445" s="91">
        <v>2.96</v>
      </c>
      <c r="P445" s="51">
        <f t="shared" si="126"/>
        <v>2.9675000000000002</v>
      </c>
      <c r="Q445" s="91">
        <v>2.97</v>
      </c>
      <c r="R445" s="91">
        <v>2.93</v>
      </c>
      <c r="S445" s="91"/>
      <c r="T445" s="91">
        <v>3.08</v>
      </c>
      <c r="U445" s="91">
        <v>2.99</v>
      </c>
      <c r="V445" s="51">
        <f t="shared" si="127"/>
        <v>2.9925000000000002</v>
      </c>
      <c r="W445" s="91">
        <v>3.11</v>
      </c>
      <c r="X445" s="91">
        <v>3.23</v>
      </c>
      <c r="Y445" s="91">
        <v>3.25</v>
      </c>
      <c r="Z445" s="91">
        <v>3.04</v>
      </c>
      <c r="AA445" s="59">
        <f t="shared" si="128"/>
        <v>3.1574999999999998</v>
      </c>
      <c r="AB445" s="91">
        <v>3.06</v>
      </c>
      <c r="AC445" s="91">
        <v>3.25</v>
      </c>
      <c r="AD445" s="91">
        <v>3.13</v>
      </c>
      <c r="AE445" s="82">
        <v>3.03</v>
      </c>
      <c r="AF445" s="59">
        <f t="shared" si="129"/>
        <v>3.1175000000000002</v>
      </c>
      <c r="AG445" s="91">
        <v>2.98</v>
      </c>
      <c r="AH445" s="91">
        <v>3.05</v>
      </c>
      <c r="AI445" s="91">
        <v>3.03</v>
      </c>
      <c r="AJ445" s="92">
        <v>3.05</v>
      </c>
      <c r="AK445" s="92">
        <v>3.26</v>
      </c>
      <c r="AL445" s="59">
        <f t="shared" si="130"/>
        <v>3.0974999999999997</v>
      </c>
      <c r="AM445" s="92">
        <v>3.15</v>
      </c>
      <c r="AN445" s="92">
        <v>3.03</v>
      </c>
      <c r="AO445" s="92">
        <v>3.11</v>
      </c>
      <c r="AP445" s="92">
        <v>3.01</v>
      </c>
      <c r="AQ445" s="59">
        <f t="shared" si="131"/>
        <v>3.0749999999999997</v>
      </c>
      <c r="AR445" s="120">
        <v>2.95</v>
      </c>
      <c r="AS445" s="92">
        <v>2.96</v>
      </c>
      <c r="AT445" s="92">
        <v>3.04</v>
      </c>
      <c r="AU445" s="92">
        <v>2.94</v>
      </c>
      <c r="AV445" s="81">
        <f t="shared" si="132"/>
        <v>2.9724999999999997</v>
      </c>
      <c r="AW445" s="92">
        <v>2.94</v>
      </c>
      <c r="AX445" s="92">
        <v>2.97</v>
      </c>
      <c r="AY445" s="92">
        <v>2.95</v>
      </c>
      <c r="AZ445" s="92">
        <v>3.15</v>
      </c>
      <c r="BA445" s="92">
        <v>3.06</v>
      </c>
      <c r="BB445" s="81">
        <f t="shared" si="133"/>
        <v>3.0140000000000002</v>
      </c>
      <c r="BC445" s="92">
        <v>3.11</v>
      </c>
      <c r="BD445" s="82">
        <v>3.03</v>
      </c>
      <c r="BE445" s="82">
        <v>3.03</v>
      </c>
      <c r="BF445" s="92">
        <v>3.02</v>
      </c>
      <c r="BG445" s="81">
        <f t="shared" si="134"/>
        <v>3.0474999999999999</v>
      </c>
      <c r="BH445" s="92">
        <v>3.09</v>
      </c>
      <c r="BI445" s="82"/>
      <c r="BJ445" s="82"/>
      <c r="BK445" s="92"/>
      <c r="BL445" s="81">
        <f t="shared" si="135"/>
        <v>3.09</v>
      </c>
      <c r="BM445" s="92"/>
      <c r="BN445" s="92"/>
      <c r="BO445" s="92"/>
      <c r="BP445" s="92"/>
      <c r="BQ445" s="92"/>
      <c r="BR445" s="81" t="e">
        <f t="shared" si="136"/>
        <v>#DIV/0!</v>
      </c>
    </row>
    <row r="446" spans="1:70" ht="12.75" customHeight="1" x14ac:dyDescent="0.25">
      <c r="A446" s="17" t="str">
        <f>VLOOKUP(F446,'Location List'!$A$2:$T$644,20,FALSE)</f>
        <v>Chris Kelly</v>
      </c>
      <c r="B446" s="17" t="str">
        <f>VLOOKUP(F446,'Location List'!$A$2:$T$644,19,FALSE)</f>
        <v>Mike Seymour</v>
      </c>
      <c r="C446" s="17" t="str">
        <f>VLOOKUP(F446,'Location List'!$A$2:$T$644,18,FALSE)</f>
        <v>Kyle Christophel</v>
      </c>
      <c r="D446" s="17" t="str">
        <f>VLOOKUP(F446,'Location List'!$A$2:$T$644,9,FALSE)</f>
        <v>MICHELE BEAVAN</v>
      </c>
      <c r="E446" s="43" t="str">
        <f>VLOOKUP(F446,'Location List'!$A$2:$T$644,2,FALSE)</f>
        <v>FT. WAYNE</v>
      </c>
      <c r="F446" s="47">
        <v>946</v>
      </c>
      <c r="G446" s="91">
        <v>3.01</v>
      </c>
      <c r="H446" s="91">
        <v>2.9</v>
      </c>
      <c r="I446" s="91">
        <v>2.88</v>
      </c>
      <c r="J446" s="91">
        <v>3.04</v>
      </c>
      <c r="K446" s="51">
        <f t="shared" ref="K446:K464" si="137">AVERAGE(G446:J446)</f>
        <v>2.9574999999999996</v>
      </c>
      <c r="L446" s="91">
        <v>3.21</v>
      </c>
      <c r="M446" s="91">
        <v>2.97</v>
      </c>
      <c r="N446" s="91">
        <v>2.91</v>
      </c>
      <c r="O446" s="91">
        <v>3.02</v>
      </c>
      <c r="P446" s="51">
        <f t="shared" ref="P446:P464" si="138">AVERAGE(L446:O446)</f>
        <v>3.0274999999999999</v>
      </c>
      <c r="Q446" s="91">
        <v>2.86</v>
      </c>
      <c r="R446" s="91">
        <v>2.96</v>
      </c>
      <c r="S446" s="91"/>
      <c r="T446" s="91">
        <v>2.98</v>
      </c>
      <c r="U446" s="91">
        <v>2.99</v>
      </c>
      <c r="V446" s="51">
        <f t="shared" ref="V446:V463" si="139">AVERAGE(Q446:U446)</f>
        <v>2.9475000000000002</v>
      </c>
      <c r="W446" s="91">
        <v>2.96</v>
      </c>
      <c r="X446" s="91">
        <v>3</v>
      </c>
      <c r="Y446" s="91">
        <v>2.92</v>
      </c>
      <c r="Z446" s="91">
        <v>2.86</v>
      </c>
      <c r="AA446" s="59">
        <f t="shared" si="128"/>
        <v>2.9349999999999996</v>
      </c>
      <c r="AB446" s="91">
        <v>2.86</v>
      </c>
      <c r="AC446" s="91">
        <v>2.97</v>
      </c>
      <c r="AD446" s="91">
        <v>2.94</v>
      </c>
      <c r="AE446" s="82">
        <v>3.11</v>
      </c>
      <c r="AF446" s="59">
        <f t="shared" si="129"/>
        <v>2.9699999999999998</v>
      </c>
      <c r="AG446" s="91">
        <v>2.95</v>
      </c>
      <c r="AH446" s="91">
        <v>2.97</v>
      </c>
      <c r="AI446" s="91">
        <v>2.89</v>
      </c>
      <c r="AJ446" s="92">
        <v>2.92</v>
      </c>
      <c r="AK446" s="92">
        <v>3.01</v>
      </c>
      <c r="AL446" s="59">
        <f t="shared" si="130"/>
        <v>2.9475000000000002</v>
      </c>
      <c r="AM446" s="92">
        <v>3.04</v>
      </c>
      <c r="AN446" s="92">
        <v>2.96</v>
      </c>
      <c r="AO446" s="92">
        <v>2.91</v>
      </c>
      <c r="AP446" s="92">
        <v>2.89</v>
      </c>
      <c r="AQ446" s="59">
        <f t="shared" si="131"/>
        <v>2.95</v>
      </c>
      <c r="AR446" s="120">
        <v>2.92</v>
      </c>
      <c r="AS446" s="92">
        <v>2.93</v>
      </c>
      <c r="AT446" s="92">
        <v>3.17</v>
      </c>
      <c r="AU446" s="92">
        <v>2.96</v>
      </c>
      <c r="AV446" s="81">
        <f t="shared" si="132"/>
        <v>2.9950000000000001</v>
      </c>
      <c r="AW446" s="92">
        <v>3.01</v>
      </c>
      <c r="AX446" s="92">
        <v>2.87</v>
      </c>
      <c r="AY446" s="92">
        <v>2.83</v>
      </c>
      <c r="AZ446" s="92">
        <v>2.93</v>
      </c>
      <c r="BA446" s="92">
        <v>2.91</v>
      </c>
      <c r="BB446" s="81">
        <f t="shared" si="133"/>
        <v>2.91</v>
      </c>
      <c r="BC446" s="92">
        <v>2.96</v>
      </c>
      <c r="BD446" s="82">
        <v>2.92</v>
      </c>
      <c r="BE446" s="82">
        <v>3.03</v>
      </c>
      <c r="BF446" s="92">
        <v>3.14</v>
      </c>
      <c r="BG446" s="81">
        <f t="shared" si="134"/>
        <v>3.0125000000000002</v>
      </c>
      <c r="BH446" s="92">
        <v>3.06</v>
      </c>
      <c r="BI446" s="82"/>
      <c r="BJ446" s="82"/>
      <c r="BK446" s="92"/>
      <c r="BL446" s="81">
        <f t="shared" si="135"/>
        <v>3.06</v>
      </c>
      <c r="BM446" s="92"/>
      <c r="BN446" s="92"/>
      <c r="BO446" s="92"/>
      <c r="BP446" s="92"/>
      <c r="BQ446" s="92"/>
      <c r="BR446" s="81" t="e">
        <f t="shared" si="136"/>
        <v>#DIV/0!</v>
      </c>
    </row>
    <row r="447" spans="1:70" ht="12.75" customHeight="1" x14ac:dyDescent="0.25">
      <c r="A447" s="17" t="str">
        <f>VLOOKUP(F447,'Location List'!$A$2:$T$644,20,FALSE)</f>
        <v>Bill Eich</v>
      </c>
      <c r="B447" s="17" t="str">
        <f>VLOOKUP(F447,'Location List'!$A$2:$T$644,19,FALSE)</f>
        <v>David Garcia</v>
      </c>
      <c r="C447" s="17" t="str">
        <f>VLOOKUP(F447,'Location List'!$A$2:$T$644,18,FALSE)</f>
        <v>Brian Setzer</v>
      </c>
      <c r="D447" s="17" t="str">
        <f>VLOOKUP(F447,'Location List'!$A$2:$T$644,9,FALSE)</f>
        <v>TODD BELL</v>
      </c>
      <c r="E447" s="43" t="str">
        <f>VLOOKUP(F447,'Location List'!$A$2:$T$644,2,FALSE)</f>
        <v>WEST ELLISVILLE</v>
      </c>
      <c r="F447" s="47">
        <v>947</v>
      </c>
      <c r="G447" s="91">
        <v>2.92</v>
      </c>
      <c r="H447" s="91">
        <v>2.96</v>
      </c>
      <c r="I447" s="91">
        <v>3.31</v>
      </c>
      <c r="J447" s="91">
        <v>3.06</v>
      </c>
      <c r="K447" s="51">
        <f t="shared" si="137"/>
        <v>3.0625</v>
      </c>
      <c r="L447" s="91">
        <v>2.96</v>
      </c>
      <c r="M447" s="91">
        <v>3.01</v>
      </c>
      <c r="N447" s="91">
        <v>2.93</v>
      </c>
      <c r="O447" s="91">
        <v>3.02</v>
      </c>
      <c r="P447" s="51">
        <f t="shared" si="138"/>
        <v>2.98</v>
      </c>
      <c r="Q447" s="91">
        <v>2.99</v>
      </c>
      <c r="R447" s="91">
        <v>2.88</v>
      </c>
      <c r="S447" s="91"/>
      <c r="T447" s="91">
        <v>3.17</v>
      </c>
      <c r="U447" s="91">
        <v>2.91</v>
      </c>
      <c r="V447" s="51">
        <f t="shared" si="139"/>
        <v>2.9874999999999998</v>
      </c>
      <c r="W447" s="91">
        <v>3.25</v>
      </c>
      <c r="X447" s="91">
        <v>2.97</v>
      </c>
      <c r="Y447" s="91">
        <v>3.08</v>
      </c>
      <c r="Z447" s="91">
        <v>3.06</v>
      </c>
      <c r="AA447" s="59">
        <f t="shared" si="128"/>
        <v>3.0900000000000003</v>
      </c>
      <c r="AB447" s="91">
        <v>2.88</v>
      </c>
      <c r="AC447" s="91">
        <v>3.03</v>
      </c>
      <c r="AD447" s="91">
        <v>3.17</v>
      </c>
      <c r="AE447" s="82">
        <v>3.29</v>
      </c>
      <c r="AF447" s="59">
        <f t="shared" si="129"/>
        <v>3.0925000000000002</v>
      </c>
      <c r="AG447" s="91">
        <v>3.24</v>
      </c>
      <c r="AH447" s="91">
        <v>3.12</v>
      </c>
      <c r="AI447" s="91">
        <v>3.02</v>
      </c>
      <c r="AJ447" s="92">
        <v>3.03</v>
      </c>
      <c r="AK447" s="92">
        <v>2.9</v>
      </c>
      <c r="AL447" s="59">
        <f t="shared" si="130"/>
        <v>3.0175000000000001</v>
      </c>
      <c r="AM447" s="92">
        <v>3.04</v>
      </c>
      <c r="AN447" s="92">
        <v>3.14</v>
      </c>
      <c r="AO447" s="92">
        <v>2.87</v>
      </c>
      <c r="AP447" s="92">
        <v>2.99</v>
      </c>
      <c r="AQ447" s="59">
        <f t="shared" si="131"/>
        <v>3.0100000000000002</v>
      </c>
      <c r="AR447" s="120">
        <v>3.01</v>
      </c>
      <c r="AS447" s="92">
        <v>2.8</v>
      </c>
      <c r="AT447" s="92">
        <v>2.8</v>
      </c>
      <c r="AU447" s="92">
        <v>2.87</v>
      </c>
      <c r="AV447" s="81">
        <f t="shared" si="132"/>
        <v>2.87</v>
      </c>
      <c r="AW447" s="92">
        <v>2.88</v>
      </c>
      <c r="AX447" s="92">
        <v>2.91</v>
      </c>
      <c r="AY447" s="92">
        <v>2.74</v>
      </c>
      <c r="AZ447" s="92">
        <v>2.84</v>
      </c>
      <c r="BA447" s="92">
        <v>2.87</v>
      </c>
      <c r="BB447" s="81">
        <f t="shared" si="133"/>
        <v>2.8480000000000003</v>
      </c>
      <c r="BC447" s="92">
        <v>2.87</v>
      </c>
      <c r="BD447" s="82">
        <v>2.93</v>
      </c>
      <c r="BE447" s="82">
        <v>2.81</v>
      </c>
      <c r="BF447" s="92">
        <v>2.78</v>
      </c>
      <c r="BG447" s="81">
        <f t="shared" si="134"/>
        <v>2.8475000000000001</v>
      </c>
      <c r="BH447" s="92">
        <v>2.89</v>
      </c>
      <c r="BI447" s="82"/>
      <c r="BJ447" s="82"/>
      <c r="BK447" s="92"/>
      <c r="BL447" s="81">
        <f t="shared" si="135"/>
        <v>2.89</v>
      </c>
      <c r="BM447" s="92"/>
      <c r="BN447" s="92"/>
      <c r="BO447" s="92"/>
      <c r="BP447" s="92"/>
      <c r="BQ447" s="92"/>
      <c r="BR447" s="81" t="e">
        <f t="shared" si="136"/>
        <v>#DIV/0!</v>
      </c>
    </row>
    <row r="448" spans="1:70" ht="12.75" customHeight="1" x14ac:dyDescent="0.25">
      <c r="A448" s="17" t="str">
        <f>VLOOKUP(F448,'Location List'!$A$2:$T$644,20,FALSE)</f>
        <v>Bill Eich</v>
      </c>
      <c r="B448" s="17" t="str">
        <f>VLOOKUP(F448,'Location List'!$A$2:$T$644,19,FALSE)</f>
        <v>David Garcia</v>
      </c>
      <c r="C448" s="17" t="str">
        <f>VLOOKUP(F448,'Location List'!$A$2:$T$644,18,FALSE)</f>
        <v>Brian Setzer</v>
      </c>
      <c r="D448" s="17" t="str">
        <f>VLOOKUP(F448,'Location List'!$A$2:$T$644,9,FALSE)</f>
        <v>TODD BELL</v>
      </c>
      <c r="E448" s="43" t="str">
        <f>VLOOKUP(F448,'Location List'!$A$2:$T$644,2,FALSE)</f>
        <v>ST CHARLES</v>
      </c>
      <c r="F448" s="47">
        <v>948</v>
      </c>
      <c r="G448" s="91">
        <v>3.27</v>
      </c>
      <c r="H448" s="91">
        <v>3.13</v>
      </c>
      <c r="I448" s="91">
        <v>2.97</v>
      </c>
      <c r="J448" s="91">
        <v>3</v>
      </c>
      <c r="K448" s="51">
        <f t="shared" si="137"/>
        <v>3.0925000000000002</v>
      </c>
      <c r="L448" s="91">
        <v>3.1</v>
      </c>
      <c r="M448" s="91">
        <v>3.25</v>
      </c>
      <c r="N448" s="91">
        <v>3.36</v>
      </c>
      <c r="O448" s="91">
        <v>3.14</v>
      </c>
      <c r="P448" s="51">
        <f t="shared" si="138"/>
        <v>3.2124999999999999</v>
      </c>
      <c r="Q448" s="91">
        <v>3.43</v>
      </c>
      <c r="R448" s="91">
        <v>2.93</v>
      </c>
      <c r="S448" s="91"/>
      <c r="T448" s="91">
        <v>2.91</v>
      </c>
      <c r="U448" s="91">
        <v>3.25</v>
      </c>
      <c r="V448" s="51">
        <f t="shared" si="139"/>
        <v>3.13</v>
      </c>
      <c r="W448" s="91">
        <v>3.15</v>
      </c>
      <c r="X448" s="91">
        <v>3.17</v>
      </c>
      <c r="Y448" s="91">
        <v>2.91</v>
      </c>
      <c r="Z448" s="91">
        <v>2.87</v>
      </c>
      <c r="AA448" s="59">
        <f t="shared" si="128"/>
        <v>3.0250000000000004</v>
      </c>
      <c r="AB448" s="91">
        <v>3.11</v>
      </c>
      <c r="AC448" s="91">
        <v>3.08</v>
      </c>
      <c r="AD448" s="91">
        <v>2.99</v>
      </c>
      <c r="AE448" s="82">
        <v>3.22</v>
      </c>
      <c r="AF448" s="59">
        <f t="shared" si="129"/>
        <v>3.1</v>
      </c>
      <c r="AG448" s="91">
        <v>3.31</v>
      </c>
      <c r="AH448" s="91">
        <v>3.28</v>
      </c>
      <c r="AI448" s="91">
        <v>3.12</v>
      </c>
      <c r="AJ448" s="92">
        <v>2.95</v>
      </c>
      <c r="AK448" s="92">
        <v>2.96</v>
      </c>
      <c r="AL448" s="59">
        <f t="shared" si="130"/>
        <v>3.0775000000000006</v>
      </c>
      <c r="AM448" s="92">
        <v>2.98</v>
      </c>
      <c r="AN448" s="92">
        <v>3.09</v>
      </c>
      <c r="AO448" s="92">
        <v>2.98</v>
      </c>
      <c r="AP448" s="92">
        <v>3.14</v>
      </c>
      <c r="AQ448" s="59">
        <f t="shared" si="131"/>
        <v>3.0475000000000003</v>
      </c>
      <c r="AR448" s="120">
        <v>3.07</v>
      </c>
      <c r="AS448" s="92">
        <v>3.03</v>
      </c>
      <c r="AT448" s="92">
        <v>3.01</v>
      </c>
      <c r="AU448" s="92">
        <v>2.88</v>
      </c>
      <c r="AV448" s="81">
        <f t="shared" si="132"/>
        <v>2.9974999999999996</v>
      </c>
      <c r="AW448" s="92">
        <v>2.9</v>
      </c>
      <c r="AX448" s="92">
        <v>2.89</v>
      </c>
      <c r="AY448" s="92">
        <v>2.98</v>
      </c>
      <c r="AZ448" s="92">
        <v>2.77</v>
      </c>
      <c r="BA448" s="92">
        <v>3.13</v>
      </c>
      <c r="BB448" s="81">
        <f t="shared" si="133"/>
        <v>2.9339999999999997</v>
      </c>
      <c r="BC448" s="92">
        <v>2.91</v>
      </c>
      <c r="BD448" s="82">
        <v>3.08</v>
      </c>
      <c r="BE448" s="82">
        <v>3</v>
      </c>
      <c r="BF448" s="92">
        <v>3.11</v>
      </c>
      <c r="BG448" s="81">
        <f t="shared" si="134"/>
        <v>3.0249999999999999</v>
      </c>
      <c r="BH448" s="92">
        <v>3.27</v>
      </c>
      <c r="BI448" s="82"/>
      <c r="BJ448" s="82"/>
      <c r="BK448" s="92"/>
      <c r="BL448" s="81">
        <f t="shared" si="135"/>
        <v>3.27</v>
      </c>
      <c r="BM448" s="92"/>
      <c r="BN448" s="92"/>
      <c r="BO448" s="92"/>
      <c r="BP448" s="92"/>
      <c r="BQ448" s="92"/>
      <c r="BR448" s="81" t="e">
        <f t="shared" si="136"/>
        <v>#DIV/0!</v>
      </c>
    </row>
    <row r="449" spans="1:70" ht="12.75" customHeight="1" x14ac:dyDescent="0.25">
      <c r="A449" s="17" t="str">
        <f>VLOOKUP(F449,'Location List'!$A$2:$T$644,20,FALSE)</f>
        <v>Bill Eich</v>
      </c>
      <c r="B449" s="17" t="str">
        <f>VLOOKUP(F449,'Location List'!$A$2:$T$644,19,FALSE)</f>
        <v>David Garcia</v>
      </c>
      <c r="C449" s="17" t="str">
        <f>VLOOKUP(F449,'Location List'!$A$2:$T$644,18,FALSE)</f>
        <v>Jose Sandoval</v>
      </c>
      <c r="D449" s="17" t="str">
        <f>VLOOKUP(F449,'Location List'!$A$2:$T$644,9,FALSE)</f>
        <v>ERIC BARGAS</v>
      </c>
      <c r="E449" s="43" t="str">
        <f>VLOOKUP(F449,'Location List'!$A$2:$T$644,2,FALSE)</f>
        <v>REDBIRD</v>
      </c>
      <c r="F449" s="47">
        <v>949</v>
      </c>
      <c r="G449" s="91">
        <v>3.13</v>
      </c>
      <c r="H449" s="91">
        <v>3.1</v>
      </c>
      <c r="I449" s="91">
        <v>3.01</v>
      </c>
      <c r="J449" s="91">
        <v>3.08</v>
      </c>
      <c r="K449" s="51">
        <f t="shared" si="137"/>
        <v>3.08</v>
      </c>
      <c r="L449" s="91">
        <v>3.03</v>
      </c>
      <c r="M449" s="91">
        <v>3.03</v>
      </c>
      <c r="N449" s="91">
        <v>3.07</v>
      </c>
      <c r="O449" s="91">
        <v>2.98</v>
      </c>
      <c r="P449" s="51">
        <f t="shared" si="138"/>
        <v>3.0274999999999999</v>
      </c>
      <c r="Q449" s="91">
        <v>2.93</v>
      </c>
      <c r="R449" s="91">
        <v>2.91</v>
      </c>
      <c r="S449" s="91"/>
      <c r="T449" s="91">
        <v>3.04</v>
      </c>
      <c r="U449" s="91">
        <v>2.96</v>
      </c>
      <c r="V449" s="51">
        <f t="shared" si="139"/>
        <v>2.96</v>
      </c>
      <c r="W449" s="91">
        <v>3.01</v>
      </c>
      <c r="X449" s="91">
        <v>3.08</v>
      </c>
      <c r="Y449" s="91">
        <v>3.07</v>
      </c>
      <c r="Z449" s="91">
        <v>3.02</v>
      </c>
      <c r="AA449" s="59">
        <f t="shared" si="128"/>
        <v>3.0449999999999999</v>
      </c>
      <c r="AB449" s="91">
        <v>2.96</v>
      </c>
      <c r="AC449" s="91">
        <v>3</v>
      </c>
      <c r="AD449" s="91">
        <v>2.94</v>
      </c>
      <c r="AE449" s="82">
        <v>2.95</v>
      </c>
      <c r="AF449" s="59">
        <f t="shared" si="129"/>
        <v>2.9625000000000004</v>
      </c>
      <c r="AG449" s="91">
        <v>3.01</v>
      </c>
      <c r="AH449" s="91">
        <v>2.93</v>
      </c>
      <c r="AI449" s="91">
        <v>2.97</v>
      </c>
      <c r="AJ449" s="92">
        <v>2.96</v>
      </c>
      <c r="AK449" s="92">
        <v>3</v>
      </c>
      <c r="AL449" s="59">
        <f t="shared" si="130"/>
        <v>2.9649999999999999</v>
      </c>
      <c r="AM449" s="92">
        <v>2.95</v>
      </c>
      <c r="AN449" s="92">
        <v>2.94</v>
      </c>
      <c r="AO449" s="92">
        <v>2.94</v>
      </c>
      <c r="AP449" s="92">
        <v>2.92</v>
      </c>
      <c r="AQ449" s="59">
        <f t="shared" si="131"/>
        <v>2.9375</v>
      </c>
      <c r="AR449" s="120">
        <v>2.98</v>
      </c>
      <c r="AS449" s="92">
        <v>2.91</v>
      </c>
      <c r="AT449" s="92">
        <v>2.79</v>
      </c>
      <c r="AU449" s="92">
        <v>2.99</v>
      </c>
      <c r="AV449" s="81">
        <f t="shared" si="132"/>
        <v>2.9175</v>
      </c>
      <c r="AW449" s="92">
        <v>2.93</v>
      </c>
      <c r="AX449" s="92">
        <v>2.91</v>
      </c>
      <c r="AY449" s="92">
        <v>2.78</v>
      </c>
      <c r="AZ449" s="92">
        <v>3.01</v>
      </c>
      <c r="BA449" s="92">
        <v>3.09</v>
      </c>
      <c r="BB449" s="81">
        <f t="shared" si="133"/>
        <v>2.944</v>
      </c>
      <c r="BC449" s="92">
        <v>3.05</v>
      </c>
      <c r="BD449" s="82">
        <v>3.06</v>
      </c>
      <c r="BE449" s="82">
        <v>2.85</v>
      </c>
      <c r="BF449" s="92">
        <v>3.05</v>
      </c>
      <c r="BG449" s="81">
        <f t="shared" si="134"/>
        <v>3.0024999999999995</v>
      </c>
      <c r="BH449" s="92">
        <v>2.88</v>
      </c>
      <c r="BI449" s="82"/>
      <c r="BJ449" s="82"/>
      <c r="BK449" s="92"/>
      <c r="BL449" s="81">
        <f t="shared" si="135"/>
        <v>2.88</v>
      </c>
      <c r="BM449" s="92"/>
      <c r="BN449" s="92"/>
      <c r="BO449" s="92"/>
      <c r="BP449" s="92"/>
      <c r="BQ449" s="92"/>
      <c r="BR449" s="81" t="e">
        <f t="shared" si="136"/>
        <v>#DIV/0!</v>
      </c>
    </row>
    <row r="450" spans="1:70" ht="12.75" customHeight="1" x14ac:dyDescent="0.25">
      <c r="A450" s="17" t="str">
        <f>VLOOKUP(F450,'Location List'!$A$2:$T$644,20,FALSE)</f>
        <v>Bill Eich</v>
      </c>
      <c r="B450" s="17" t="str">
        <f>VLOOKUP(F450,'Location List'!$A$2:$T$644,19,FALSE)</f>
        <v>David Garcia</v>
      </c>
      <c r="C450" s="17" t="str">
        <f>VLOOKUP(F450,'Location List'!$A$2:$T$644,18,FALSE)</f>
        <v>Jose Sandoval</v>
      </c>
      <c r="D450" s="17" t="str">
        <f>VLOOKUP(F450,'Location List'!$A$2:$T$644,9,FALSE)</f>
        <v>ERIC BARGAS</v>
      </c>
      <c r="E450" s="43" t="str">
        <f>VLOOKUP(F450,'Location List'!$A$2:$T$644,2,FALSE)</f>
        <v>WEST PLANO</v>
      </c>
      <c r="F450" s="47">
        <v>950</v>
      </c>
      <c r="G450" s="91">
        <v>3.06</v>
      </c>
      <c r="H450" s="91">
        <v>2.91</v>
      </c>
      <c r="I450" s="91">
        <v>2.81</v>
      </c>
      <c r="J450" s="91">
        <v>2.86</v>
      </c>
      <c r="K450" s="51">
        <f t="shared" si="137"/>
        <v>2.91</v>
      </c>
      <c r="L450" s="91">
        <v>2.9</v>
      </c>
      <c r="M450" s="91">
        <v>2.96</v>
      </c>
      <c r="N450" s="91">
        <v>3.08</v>
      </c>
      <c r="O450" s="91">
        <v>3.05</v>
      </c>
      <c r="P450" s="51">
        <f t="shared" si="138"/>
        <v>2.9974999999999996</v>
      </c>
      <c r="Q450" s="91">
        <v>3.07</v>
      </c>
      <c r="R450" s="91">
        <v>2.96</v>
      </c>
      <c r="S450" s="91"/>
      <c r="T450" s="91">
        <v>3.09</v>
      </c>
      <c r="U450" s="91">
        <v>3.23</v>
      </c>
      <c r="V450" s="51">
        <f t="shared" si="139"/>
        <v>3.0874999999999999</v>
      </c>
      <c r="W450" s="91">
        <v>3.09</v>
      </c>
      <c r="X450" s="91">
        <v>3.08</v>
      </c>
      <c r="Y450" s="91">
        <v>3.08</v>
      </c>
      <c r="Z450" s="91">
        <v>2.84</v>
      </c>
      <c r="AA450" s="59">
        <f t="shared" si="128"/>
        <v>3.0225</v>
      </c>
      <c r="AB450" s="91">
        <v>3.02</v>
      </c>
      <c r="AC450" s="91">
        <v>2.9</v>
      </c>
      <c r="AD450" s="91">
        <v>3.09</v>
      </c>
      <c r="AE450" s="82">
        <v>2.73</v>
      </c>
      <c r="AF450" s="59">
        <f t="shared" si="129"/>
        <v>2.9350000000000001</v>
      </c>
      <c r="AG450" s="91">
        <v>3.01</v>
      </c>
      <c r="AH450" s="91">
        <v>2.93</v>
      </c>
      <c r="AI450" s="91">
        <v>3</v>
      </c>
      <c r="AJ450" s="92">
        <v>2.94</v>
      </c>
      <c r="AK450" s="92">
        <v>3.04</v>
      </c>
      <c r="AL450" s="59">
        <f t="shared" si="130"/>
        <v>2.9775</v>
      </c>
      <c r="AM450" s="92">
        <v>2.95</v>
      </c>
      <c r="AN450" s="92">
        <v>2.9</v>
      </c>
      <c r="AO450" s="92">
        <v>2.93</v>
      </c>
      <c r="AP450" s="92">
        <v>3.06</v>
      </c>
      <c r="AQ450" s="59">
        <f t="shared" si="131"/>
        <v>2.96</v>
      </c>
      <c r="AR450" s="120">
        <v>3.1</v>
      </c>
      <c r="AS450" s="92">
        <v>2.96</v>
      </c>
      <c r="AT450" s="92">
        <v>2.96</v>
      </c>
      <c r="AU450" s="92">
        <v>2.93</v>
      </c>
      <c r="AV450" s="81">
        <f t="shared" si="132"/>
        <v>2.9874999999999998</v>
      </c>
      <c r="AW450" s="92">
        <v>2.96</v>
      </c>
      <c r="AX450" s="92">
        <v>2.87</v>
      </c>
      <c r="AY450" s="92">
        <v>2.93</v>
      </c>
      <c r="AZ450" s="92">
        <v>2.87</v>
      </c>
      <c r="BA450" s="92">
        <v>3.03</v>
      </c>
      <c r="BB450" s="81">
        <f t="shared" si="133"/>
        <v>2.9319999999999995</v>
      </c>
      <c r="BC450" s="92">
        <v>2.81</v>
      </c>
      <c r="BD450" s="82">
        <v>2.92</v>
      </c>
      <c r="BE450" s="82">
        <v>2.92</v>
      </c>
      <c r="BF450" s="92">
        <v>3.29</v>
      </c>
      <c r="BG450" s="81">
        <f t="shared" si="134"/>
        <v>2.9850000000000003</v>
      </c>
      <c r="BH450" s="92">
        <v>2.97</v>
      </c>
      <c r="BI450" s="82"/>
      <c r="BJ450" s="82"/>
      <c r="BK450" s="92"/>
      <c r="BL450" s="81">
        <f t="shared" si="135"/>
        <v>2.97</v>
      </c>
      <c r="BM450" s="92"/>
      <c r="BN450" s="92"/>
      <c r="BO450" s="92"/>
      <c r="BP450" s="92"/>
      <c r="BQ450" s="92"/>
      <c r="BR450" s="81" t="e">
        <f t="shared" si="136"/>
        <v>#DIV/0!</v>
      </c>
    </row>
    <row r="451" spans="1:70" ht="12.75" customHeight="1" x14ac:dyDescent="0.25">
      <c r="A451" s="17" t="str">
        <f>VLOOKUP(F451,'Location List'!$A$2:$T$644,20,FALSE)</f>
        <v>Bill Eich</v>
      </c>
      <c r="B451" s="17" t="str">
        <f>VLOOKUP(F451,'Location List'!$A$2:$T$644,19,FALSE)</f>
        <v>David Garcia</v>
      </c>
      <c r="C451" s="17" t="str">
        <f>VLOOKUP(F451,'Location List'!$A$2:$T$644,18,FALSE)</f>
        <v>David Garibay Jr</v>
      </c>
      <c r="D451" s="17" t="str">
        <f>VLOOKUP(F451,'Location List'!$A$2:$T$644,9,FALSE)</f>
        <v>ANTHONY CHAPA</v>
      </c>
      <c r="E451" s="43" t="str">
        <f>VLOOKUP(F451,'Location List'!$A$2:$T$644,2,FALSE)</f>
        <v>S. AUSTIN</v>
      </c>
      <c r="F451" s="47">
        <v>951</v>
      </c>
      <c r="G451" s="91">
        <v>3.13</v>
      </c>
      <c r="H451" s="91">
        <v>2.95</v>
      </c>
      <c r="I451" s="91">
        <v>3.02</v>
      </c>
      <c r="J451" s="91">
        <v>2.98</v>
      </c>
      <c r="K451" s="51">
        <f t="shared" si="137"/>
        <v>3.02</v>
      </c>
      <c r="L451" s="91">
        <v>3.1</v>
      </c>
      <c r="M451" s="91">
        <v>2.9</v>
      </c>
      <c r="N451" s="91">
        <v>3.08</v>
      </c>
      <c r="O451" s="91">
        <v>3.11</v>
      </c>
      <c r="P451" s="51">
        <f t="shared" si="138"/>
        <v>3.0474999999999999</v>
      </c>
      <c r="Q451" s="91">
        <v>3.21</v>
      </c>
      <c r="R451" s="91">
        <v>3</v>
      </c>
      <c r="S451" s="91"/>
      <c r="T451" s="91">
        <v>2.98</v>
      </c>
      <c r="U451" s="91">
        <v>3.14</v>
      </c>
      <c r="V451" s="51">
        <f t="shared" si="139"/>
        <v>3.0825</v>
      </c>
      <c r="W451" s="91">
        <v>2.98</v>
      </c>
      <c r="X451" s="91">
        <v>3.09</v>
      </c>
      <c r="Y451" s="91">
        <v>3.07</v>
      </c>
      <c r="Z451" s="91">
        <v>3.19</v>
      </c>
      <c r="AA451" s="59">
        <f t="shared" si="128"/>
        <v>3.0825</v>
      </c>
      <c r="AB451" s="91">
        <v>3.06</v>
      </c>
      <c r="AC451" s="91">
        <v>3.35</v>
      </c>
      <c r="AD451" s="91">
        <v>3.02</v>
      </c>
      <c r="AE451" s="82">
        <v>2.96</v>
      </c>
      <c r="AF451" s="59">
        <f t="shared" si="129"/>
        <v>3.0975000000000001</v>
      </c>
      <c r="AG451" s="91">
        <v>3.04</v>
      </c>
      <c r="AH451" s="91">
        <v>3.11</v>
      </c>
      <c r="AI451" s="91">
        <v>2.89</v>
      </c>
      <c r="AJ451" s="92">
        <v>3.01</v>
      </c>
      <c r="AK451" s="92">
        <v>2.93</v>
      </c>
      <c r="AL451" s="59">
        <f t="shared" si="130"/>
        <v>2.9849999999999999</v>
      </c>
      <c r="AM451" s="92">
        <v>2.92</v>
      </c>
      <c r="AN451" s="92">
        <v>2.85</v>
      </c>
      <c r="AO451" s="92">
        <v>2.83</v>
      </c>
      <c r="AP451" s="92">
        <v>2.93</v>
      </c>
      <c r="AQ451" s="59">
        <f t="shared" si="131"/>
        <v>2.8824999999999998</v>
      </c>
      <c r="AR451" s="120">
        <v>2.77</v>
      </c>
      <c r="AS451" s="92">
        <v>2.93</v>
      </c>
      <c r="AT451" s="92">
        <v>2.84</v>
      </c>
      <c r="AU451" s="92">
        <v>2.93</v>
      </c>
      <c r="AV451" s="81">
        <f t="shared" si="132"/>
        <v>2.8674999999999997</v>
      </c>
      <c r="AW451" s="92">
        <v>2.76</v>
      </c>
      <c r="AX451" s="92">
        <v>2.95</v>
      </c>
      <c r="AY451" s="92">
        <v>2.94</v>
      </c>
      <c r="AZ451" s="92">
        <v>2.94</v>
      </c>
      <c r="BA451" s="92">
        <v>2.9</v>
      </c>
      <c r="BB451" s="81">
        <f t="shared" si="133"/>
        <v>2.8980000000000001</v>
      </c>
      <c r="BC451" s="92">
        <v>2.91</v>
      </c>
      <c r="BD451" s="82">
        <v>3</v>
      </c>
      <c r="BE451" s="82">
        <v>2.83</v>
      </c>
      <c r="BF451" s="92">
        <v>2.92</v>
      </c>
      <c r="BG451" s="81">
        <f t="shared" si="134"/>
        <v>2.915</v>
      </c>
      <c r="BH451" s="92">
        <v>2.92</v>
      </c>
      <c r="BI451" s="82"/>
      <c r="BJ451" s="82"/>
      <c r="BK451" s="92"/>
      <c r="BL451" s="81">
        <f t="shared" si="135"/>
        <v>2.92</v>
      </c>
      <c r="BM451" s="92"/>
      <c r="BN451" s="92"/>
      <c r="BO451" s="92"/>
      <c r="BP451" s="92"/>
      <c r="BQ451" s="92"/>
      <c r="BR451" s="81" t="e">
        <f t="shared" si="136"/>
        <v>#DIV/0!</v>
      </c>
    </row>
    <row r="452" spans="1:70" ht="12.75" customHeight="1" x14ac:dyDescent="0.25">
      <c r="A452" s="17" t="str">
        <f>VLOOKUP(F452,'Location List'!$A$2:$T$644,20,FALSE)</f>
        <v>Bill Eich</v>
      </c>
      <c r="B452" s="17" t="str">
        <f>VLOOKUP(F452,'Location List'!$A$2:$T$644,19,FALSE)</f>
        <v>David Garcia</v>
      </c>
      <c r="C452" s="17" t="str">
        <f>VLOOKUP(F452,'Location List'!$A$2:$T$644,18,FALSE)</f>
        <v>Mike Kralick</v>
      </c>
      <c r="D452" s="17" t="str">
        <f>VLOOKUP(F452,'Location List'!$A$2:$T$644,9,FALSE)</f>
        <v>KELLI KASPER</v>
      </c>
      <c r="E452" s="43" t="str">
        <f>VLOOKUP(F452,'Location List'!$A$2:$T$644,2,FALSE)</f>
        <v>S. FT WORTH</v>
      </c>
      <c r="F452" s="47">
        <v>952</v>
      </c>
      <c r="G452" s="91">
        <v>3.13</v>
      </c>
      <c r="H452" s="91">
        <v>3.11</v>
      </c>
      <c r="I452" s="91">
        <v>3.02</v>
      </c>
      <c r="J452" s="91">
        <v>3.11</v>
      </c>
      <c r="K452" s="51">
        <f t="shared" si="137"/>
        <v>3.0924999999999998</v>
      </c>
      <c r="L452" s="91">
        <v>3.01</v>
      </c>
      <c r="M452" s="91">
        <v>3.15</v>
      </c>
      <c r="N452" s="91">
        <v>3.12</v>
      </c>
      <c r="O452" s="91">
        <v>3.28</v>
      </c>
      <c r="P452" s="51">
        <f t="shared" si="138"/>
        <v>3.14</v>
      </c>
      <c r="Q452" s="91">
        <v>3.09</v>
      </c>
      <c r="R452" s="91">
        <v>3.08</v>
      </c>
      <c r="S452" s="91"/>
      <c r="T452" s="91">
        <v>3.11</v>
      </c>
      <c r="U452" s="91">
        <v>3.19</v>
      </c>
      <c r="V452" s="51">
        <f t="shared" si="139"/>
        <v>3.1174999999999997</v>
      </c>
      <c r="W452" s="91">
        <v>3.63</v>
      </c>
      <c r="X452" s="91">
        <v>3.11</v>
      </c>
      <c r="Y452" s="91">
        <v>3.44</v>
      </c>
      <c r="Z452" s="91">
        <v>3.1</v>
      </c>
      <c r="AA452" s="59">
        <f t="shared" si="128"/>
        <v>3.32</v>
      </c>
      <c r="AB452" s="91">
        <v>3.17</v>
      </c>
      <c r="AC452" s="91">
        <v>3.15</v>
      </c>
      <c r="AD452" s="91">
        <v>3.1</v>
      </c>
      <c r="AE452" s="82">
        <v>3.12</v>
      </c>
      <c r="AF452" s="59">
        <f t="shared" si="129"/>
        <v>3.1349999999999998</v>
      </c>
      <c r="AG452" s="91">
        <v>3.05</v>
      </c>
      <c r="AH452" s="91">
        <v>3.13</v>
      </c>
      <c r="AI452" s="91">
        <v>3.1</v>
      </c>
      <c r="AJ452" s="92">
        <v>2.96</v>
      </c>
      <c r="AK452" s="92">
        <v>2.96</v>
      </c>
      <c r="AL452" s="59">
        <f t="shared" si="130"/>
        <v>3.0375000000000005</v>
      </c>
      <c r="AM452" s="92">
        <v>3.02</v>
      </c>
      <c r="AN452" s="92">
        <v>2.96</v>
      </c>
      <c r="AO452" s="92">
        <v>2.91</v>
      </c>
      <c r="AP452" s="92">
        <v>3.04</v>
      </c>
      <c r="AQ452" s="59">
        <f t="shared" si="131"/>
        <v>2.9824999999999999</v>
      </c>
      <c r="AR452" s="120">
        <v>3.05</v>
      </c>
      <c r="AS452" s="92">
        <v>3.26</v>
      </c>
      <c r="AT452" s="92">
        <v>3.09</v>
      </c>
      <c r="AU452" s="92">
        <v>3.71</v>
      </c>
      <c r="AV452" s="81">
        <f t="shared" si="132"/>
        <v>3.2774999999999999</v>
      </c>
      <c r="AW452" s="92">
        <v>2.92</v>
      </c>
      <c r="AX452" s="92">
        <v>2.85</v>
      </c>
      <c r="AY452" s="92">
        <v>2.89</v>
      </c>
      <c r="AZ452" s="92">
        <v>2.82</v>
      </c>
      <c r="BA452" s="92">
        <v>2.89</v>
      </c>
      <c r="BB452" s="81">
        <f t="shared" si="133"/>
        <v>2.8740000000000001</v>
      </c>
      <c r="BC452" s="92">
        <v>2.79</v>
      </c>
      <c r="BD452" s="82">
        <v>2.89</v>
      </c>
      <c r="BE452" s="82">
        <v>3</v>
      </c>
      <c r="BF452" s="92">
        <v>2.93</v>
      </c>
      <c r="BG452" s="81">
        <f t="shared" si="134"/>
        <v>2.9024999999999999</v>
      </c>
      <c r="BH452" s="92">
        <v>3</v>
      </c>
      <c r="BI452" s="82"/>
      <c r="BJ452" s="82"/>
      <c r="BK452" s="92"/>
      <c r="BL452" s="81">
        <f t="shared" si="135"/>
        <v>3</v>
      </c>
      <c r="BM452" s="92"/>
      <c r="BN452" s="92"/>
      <c r="BO452" s="92"/>
      <c r="BP452" s="92"/>
      <c r="BQ452" s="92"/>
      <c r="BR452" s="81" t="e">
        <f t="shared" si="136"/>
        <v>#DIV/0!</v>
      </c>
    </row>
    <row r="453" spans="1:70" ht="12.75" customHeight="1" x14ac:dyDescent="0.25">
      <c r="A453" s="17" t="str">
        <f>VLOOKUP(F453,'Location List'!$A$2:$T$644,20,FALSE)</f>
        <v>Chris Kelly</v>
      </c>
      <c r="B453" s="17" t="str">
        <f>VLOOKUP(F453,'Location List'!$A$2:$T$644,19,FALSE)</f>
        <v>Chris Parenti</v>
      </c>
      <c r="C453" s="17" t="str">
        <f>VLOOKUP(F453,'Location List'!$A$2:$T$644,18,FALSE)</f>
        <v>Stephen Vanderslice</v>
      </c>
      <c r="D453" s="17" t="str">
        <f>VLOOKUP(F453,'Location List'!$A$2:$T$644,9,FALSE)</f>
        <v>DANIEL BESSEMER</v>
      </c>
      <c r="E453" s="43" t="str">
        <f>VLOOKUP(F453,'Location List'!$A$2:$T$644,2,FALSE)</f>
        <v>WILMINGTON</v>
      </c>
      <c r="F453" s="47">
        <v>954</v>
      </c>
      <c r="G453" s="91">
        <v>3.12</v>
      </c>
      <c r="H453" s="91">
        <v>3.62</v>
      </c>
      <c r="I453" s="91">
        <v>3.4</v>
      </c>
      <c r="J453" s="91">
        <v>3.23</v>
      </c>
      <c r="K453" s="51">
        <f t="shared" si="137"/>
        <v>3.3425000000000002</v>
      </c>
      <c r="L453" s="91">
        <v>3.17</v>
      </c>
      <c r="M453" s="91">
        <v>3.31</v>
      </c>
      <c r="N453" s="91">
        <v>2.92</v>
      </c>
      <c r="O453" s="91">
        <v>2.82</v>
      </c>
      <c r="P453" s="51">
        <f t="shared" si="138"/>
        <v>3.0550000000000002</v>
      </c>
      <c r="Q453" s="91">
        <v>2.81</v>
      </c>
      <c r="R453" s="91">
        <v>2.85</v>
      </c>
      <c r="S453" s="91"/>
      <c r="T453" s="91">
        <v>2.93</v>
      </c>
      <c r="U453" s="91">
        <v>2.94</v>
      </c>
      <c r="V453" s="51">
        <f t="shared" si="139"/>
        <v>2.8824999999999998</v>
      </c>
      <c r="W453" s="91">
        <v>3.07</v>
      </c>
      <c r="X453" s="91">
        <v>2.68</v>
      </c>
      <c r="Y453" s="91">
        <v>2.84</v>
      </c>
      <c r="Z453" s="91">
        <v>3.1</v>
      </c>
      <c r="AA453" s="59">
        <f t="shared" si="128"/>
        <v>2.9224999999999999</v>
      </c>
      <c r="AB453" s="91">
        <v>2.79</v>
      </c>
      <c r="AC453" s="91">
        <v>2.79</v>
      </c>
      <c r="AD453" s="91">
        <v>2.78</v>
      </c>
      <c r="AE453" s="82">
        <v>3.27</v>
      </c>
      <c r="AF453" s="59">
        <f t="shared" si="129"/>
        <v>2.9074999999999998</v>
      </c>
      <c r="AG453" s="91">
        <v>2.65</v>
      </c>
      <c r="AH453" s="91">
        <v>2.78</v>
      </c>
      <c r="AI453" s="91">
        <v>3.14</v>
      </c>
      <c r="AJ453" s="92">
        <v>3.12</v>
      </c>
      <c r="AK453" s="92">
        <v>3.05</v>
      </c>
      <c r="AL453" s="59">
        <f t="shared" si="130"/>
        <v>3.0225</v>
      </c>
      <c r="AM453" s="92">
        <v>3.28</v>
      </c>
      <c r="AN453" s="92">
        <v>3.22</v>
      </c>
      <c r="AO453" s="92">
        <v>3.25</v>
      </c>
      <c r="AP453" s="92">
        <v>3.67</v>
      </c>
      <c r="AQ453" s="59">
        <f t="shared" si="131"/>
        <v>3.355</v>
      </c>
      <c r="AR453" s="120">
        <v>4.12</v>
      </c>
      <c r="AS453" s="92">
        <v>3.66</v>
      </c>
      <c r="AT453" s="92">
        <v>3.03</v>
      </c>
      <c r="AU453" s="92">
        <v>3.08</v>
      </c>
      <c r="AV453" s="81">
        <f t="shared" si="132"/>
        <v>3.4725000000000001</v>
      </c>
      <c r="AW453" s="92">
        <v>2.97</v>
      </c>
      <c r="AX453" s="92">
        <v>3.02</v>
      </c>
      <c r="AY453" s="92">
        <v>2.87</v>
      </c>
      <c r="AZ453" s="92">
        <v>2.95</v>
      </c>
      <c r="BA453" s="92">
        <v>3.1</v>
      </c>
      <c r="BB453" s="81">
        <f t="shared" si="133"/>
        <v>2.9819999999999998</v>
      </c>
      <c r="BC453" s="92">
        <v>2.77</v>
      </c>
      <c r="BD453" s="82">
        <v>2.93</v>
      </c>
      <c r="BE453" s="82">
        <v>2.9</v>
      </c>
      <c r="BF453" s="92">
        <v>3.03</v>
      </c>
      <c r="BG453" s="81">
        <f t="shared" si="134"/>
        <v>2.9074999999999998</v>
      </c>
      <c r="BH453" s="92">
        <v>3.03</v>
      </c>
      <c r="BI453" s="82"/>
      <c r="BJ453" s="82"/>
      <c r="BK453" s="92"/>
      <c r="BL453" s="81">
        <f t="shared" si="135"/>
        <v>3.03</v>
      </c>
      <c r="BM453" s="92"/>
      <c r="BN453" s="92"/>
      <c r="BO453" s="92"/>
      <c r="BP453" s="92"/>
      <c r="BQ453" s="92"/>
      <c r="BR453" s="81" t="e">
        <f t="shared" si="136"/>
        <v>#DIV/0!</v>
      </c>
    </row>
    <row r="454" spans="1:70" ht="12.75" customHeight="1" x14ac:dyDescent="0.25">
      <c r="A454" s="17" t="str">
        <f>VLOOKUP(F454,'Location List'!$A$2:$T$644,20,FALSE)</f>
        <v>Tim Kerum</v>
      </c>
      <c r="B454" s="17" t="str">
        <f>VLOOKUP(F454,'Location List'!$A$2:$T$644,19,FALSE)</f>
        <v>Mike Seymour</v>
      </c>
      <c r="C454" s="17" t="str">
        <f>VLOOKUP(F454,'Location List'!$A$2:$T$644,18,FALSE)</f>
        <v>Dean Bilstein</v>
      </c>
      <c r="D454" s="17" t="str">
        <f>VLOOKUP(F454,'Location List'!$A$2:$T$644,9,FALSE)</f>
        <v>Eric Montes</v>
      </c>
      <c r="E454" s="43" t="str">
        <f>VLOOKUP(F454,'Location List'!$A$2:$T$644,2,FALSE)</f>
        <v>DES MOINES</v>
      </c>
      <c r="F454" s="47">
        <v>958</v>
      </c>
      <c r="G454" s="91">
        <v>3.27</v>
      </c>
      <c r="H454" s="91">
        <v>2.9</v>
      </c>
      <c r="I454" s="91">
        <v>2.86</v>
      </c>
      <c r="J454" s="91">
        <v>3</v>
      </c>
      <c r="K454" s="51">
        <f t="shared" si="137"/>
        <v>3.0074999999999998</v>
      </c>
      <c r="L454" s="91">
        <v>2.94</v>
      </c>
      <c r="M454" s="91">
        <v>2.79</v>
      </c>
      <c r="N454" s="91">
        <v>3.04</v>
      </c>
      <c r="O454" s="91">
        <v>2.98</v>
      </c>
      <c r="P454" s="51">
        <f t="shared" si="138"/>
        <v>2.9375</v>
      </c>
      <c r="Q454" s="91">
        <v>2.92</v>
      </c>
      <c r="R454" s="91">
        <v>3.09</v>
      </c>
      <c r="S454" s="91"/>
      <c r="T454" s="91">
        <v>3.14</v>
      </c>
      <c r="U454" s="91">
        <v>2.99</v>
      </c>
      <c r="V454" s="51">
        <f t="shared" si="139"/>
        <v>3.0350000000000001</v>
      </c>
      <c r="W454" s="91">
        <v>2.92</v>
      </c>
      <c r="X454" s="91">
        <v>2.89</v>
      </c>
      <c r="Y454" s="91">
        <v>2.92</v>
      </c>
      <c r="Z454" s="91">
        <v>3</v>
      </c>
      <c r="AA454" s="59">
        <f t="shared" si="128"/>
        <v>2.9325000000000001</v>
      </c>
      <c r="AB454" s="91">
        <v>3.12</v>
      </c>
      <c r="AC454" s="91">
        <v>2.95</v>
      </c>
      <c r="AD454" s="91">
        <v>2.93</v>
      </c>
      <c r="AE454" s="82">
        <v>2.99</v>
      </c>
      <c r="AF454" s="59">
        <f t="shared" si="129"/>
        <v>2.9975000000000001</v>
      </c>
      <c r="AG454" s="91">
        <v>3.23</v>
      </c>
      <c r="AH454" s="91">
        <v>2.95</v>
      </c>
      <c r="AI454" s="91">
        <v>3.12</v>
      </c>
      <c r="AJ454" s="92">
        <v>2.97</v>
      </c>
      <c r="AK454" s="92">
        <v>3.05</v>
      </c>
      <c r="AL454" s="59">
        <f t="shared" si="130"/>
        <v>3.0225</v>
      </c>
      <c r="AM454" s="92">
        <v>3.18</v>
      </c>
      <c r="AN454" s="92">
        <v>2.96</v>
      </c>
      <c r="AO454" s="92">
        <v>3.02</v>
      </c>
      <c r="AP454" s="92">
        <v>3.07</v>
      </c>
      <c r="AQ454" s="59">
        <f t="shared" si="131"/>
        <v>3.0575000000000001</v>
      </c>
      <c r="AR454" s="120">
        <v>3.22</v>
      </c>
      <c r="AS454" s="92">
        <v>3.22</v>
      </c>
      <c r="AT454" s="92">
        <v>3.29</v>
      </c>
      <c r="AU454" s="92">
        <v>3</v>
      </c>
      <c r="AV454" s="81">
        <f t="shared" si="132"/>
        <v>3.1825000000000001</v>
      </c>
      <c r="AW454" s="92">
        <v>3.12</v>
      </c>
      <c r="AX454" s="92">
        <v>2.99</v>
      </c>
      <c r="AY454" s="92">
        <v>3.28</v>
      </c>
      <c r="AZ454" s="92">
        <v>3.09</v>
      </c>
      <c r="BA454" s="92">
        <v>3.07</v>
      </c>
      <c r="BB454" s="81">
        <f t="shared" si="133"/>
        <v>3.1100000000000003</v>
      </c>
      <c r="BC454" s="92">
        <v>3.04</v>
      </c>
      <c r="BD454" s="82">
        <v>2.93</v>
      </c>
      <c r="BE454" s="82">
        <v>3.02</v>
      </c>
      <c r="BF454" s="92">
        <v>2.78</v>
      </c>
      <c r="BG454" s="81">
        <f t="shared" si="134"/>
        <v>2.9424999999999999</v>
      </c>
      <c r="BH454" s="92">
        <v>2.83</v>
      </c>
      <c r="BI454" s="82"/>
      <c r="BJ454" s="82"/>
      <c r="BK454" s="92"/>
      <c r="BL454" s="81">
        <f t="shared" si="135"/>
        <v>2.83</v>
      </c>
      <c r="BM454" s="92"/>
      <c r="BN454" s="92"/>
      <c r="BO454" s="92"/>
      <c r="BP454" s="92"/>
      <c r="BQ454" s="92"/>
      <c r="BR454" s="81" t="e">
        <f t="shared" si="136"/>
        <v>#DIV/0!</v>
      </c>
    </row>
    <row r="455" spans="1:70" ht="12.75" customHeight="1" x14ac:dyDescent="0.25">
      <c r="A455" s="17" t="str">
        <f>VLOOKUP(F455,'Location List'!$A$2:$T$644,20,FALSE)</f>
        <v>Tim Kerum</v>
      </c>
      <c r="B455" s="17" t="str">
        <f>VLOOKUP(F455,'Location List'!$A$2:$T$644,19,FALSE)</f>
        <v>Mike Seymour</v>
      </c>
      <c r="C455" s="17" t="str">
        <f>VLOOKUP(F455,'Location List'!$A$2:$T$644,18,FALSE)</f>
        <v>Rocky Trevino</v>
      </c>
      <c r="D455" s="17" t="str">
        <f>VLOOKUP(F455,'Location List'!$A$2:$T$644,9,FALSE)</f>
        <v>RYAN RODRIGUEZ</v>
      </c>
      <c r="E455" s="43" t="str">
        <f>VLOOKUP(F455,'Location List'!$A$2:$T$644,2,FALSE)</f>
        <v>BOISE</v>
      </c>
      <c r="F455" s="47">
        <v>959</v>
      </c>
      <c r="G455" s="91">
        <v>2.91</v>
      </c>
      <c r="H455" s="91">
        <v>2.81</v>
      </c>
      <c r="I455" s="91">
        <v>2.82</v>
      </c>
      <c r="J455" s="91">
        <v>3.05</v>
      </c>
      <c r="K455" s="51">
        <f t="shared" si="137"/>
        <v>2.8975</v>
      </c>
      <c r="L455" s="91">
        <v>2.7</v>
      </c>
      <c r="M455" s="91">
        <v>2.86</v>
      </c>
      <c r="N455" s="91">
        <v>2.9</v>
      </c>
      <c r="O455" s="91">
        <v>3.03</v>
      </c>
      <c r="P455" s="51">
        <f t="shared" si="138"/>
        <v>2.8725000000000001</v>
      </c>
      <c r="Q455" s="91">
        <v>2.86</v>
      </c>
      <c r="R455" s="91">
        <v>2.79</v>
      </c>
      <c r="S455" s="91"/>
      <c r="T455" s="91">
        <v>2.8</v>
      </c>
      <c r="U455" s="91">
        <v>3.01</v>
      </c>
      <c r="V455" s="51">
        <f t="shared" si="139"/>
        <v>2.8649999999999998</v>
      </c>
      <c r="W455" s="91">
        <v>2.94</v>
      </c>
      <c r="X455" s="91">
        <v>2.9</v>
      </c>
      <c r="Y455" s="91">
        <v>2.86</v>
      </c>
      <c r="Z455" s="91">
        <v>2.9</v>
      </c>
      <c r="AA455" s="59">
        <f t="shared" ref="AA455:AA464" si="140">AVERAGE(W455:Z455)</f>
        <v>2.9</v>
      </c>
      <c r="AB455" s="91">
        <v>2.76</v>
      </c>
      <c r="AC455" s="91">
        <v>2.64</v>
      </c>
      <c r="AD455" s="91">
        <v>2.82</v>
      </c>
      <c r="AE455" s="82">
        <v>2.75</v>
      </c>
      <c r="AF455" s="59">
        <f t="shared" ref="AF455:AF464" si="141">AVERAGE(AB455:AE455)</f>
        <v>2.7425000000000002</v>
      </c>
      <c r="AG455" s="91">
        <v>3.06</v>
      </c>
      <c r="AH455" s="91">
        <v>3.08</v>
      </c>
      <c r="AI455" s="91">
        <v>3</v>
      </c>
      <c r="AJ455" s="92">
        <v>3.33</v>
      </c>
      <c r="AK455" s="92">
        <v>3.14</v>
      </c>
      <c r="AL455" s="59">
        <f t="shared" ref="AL455:AL464" si="142">AVERAGE(AH455:AK455)</f>
        <v>3.1375000000000002</v>
      </c>
      <c r="AM455" s="92">
        <v>3.31</v>
      </c>
      <c r="AN455" s="92">
        <v>3.19</v>
      </c>
      <c r="AO455" s="92">
        <v>3.14</v>
      </c>
      <c r="AP455" s="92">
        <v>2.93</v>
      </c>
      <c r="AQ455" s="59">
        <f t="shared" ref="AQ455:AQ464" si="143">AVERAGE(AM455:AP455)</f>
        <v>3.1425000000000001</v>
      </c>
      <c r="AR455" s="120">
        <v>3.07</v>
      </c>
      <c r="AS455" s="92">
        <v>3.12</v>
      </c>
      <c r="AT455" s="92">
        <v>3.05</v>
      </c>
      <c r="AU455" s="92">
        <v>2.97</v>
      </c>
      <c r="AV455" s="81">
        <f t="shared" ref="AV455:AV464" si="144">AVERAGE(AR455:AU455)</f>
        <v>3.0524999999999998</v>
      </c>
      <c r="AW455" s="92">
        <v>3.12</v>
      </c>
      <c r="AX455" s="92">
        <v>2.89</v>
      </c>
      <c r="AY455" s="92">
        <v>2.75</v>
      </c>
      <c r="AZ455" s="92">
        <v>2.81</v>
      </c>
      <c r="BA455" s="92">
        <v>2.81</v>
      </c>
      <c r="BB455" s="81">
        <f t="shared" ref="BB455:BB464" si="145">AVERAGE(AW455:BA455)</f>
        <v>2.8760000000000003</v>
      </c>
      <c r="BC455" s="92">
        <v>2.76</v>
      </c>
      <c r="BD455" s="82">
        <v>2.88</v>
      </c>
      <c r="BE455" s="82">
        <v>3</v>
      </c>
      <c r="BF455" s="92">
        <v>2.96</v>
      </c>
      <c r="BG455" s="81">
        <f t="shared" ref="BG455:BG464" si="146">AVERAGE(BC455:BF455)</f>
        <v>2.9000000000000004</v>
      </c>
      <c r="BH455" s="92">
        <v>3.09</v>
      </c>
      <c r="BI455" s="82"/>
      <c r="BJ455" s="82"/>
      <c r="BK455" s="92"/>
      <c r="BL455" s="81">
        <f t="shared" ref="BL455:BL464" si="147">AVERAGE(BH455:BK455)</f>
        <v>3.09</v>
      </c>
      <c r="BM455" s="92"/>
      <c r="BN455" s="92"/>
      <c r="BO455" s="92"/>
      <c r="BP455" s="92"/>
      <c r="BQ455" s="92"/>
      <c r="BR455" s="81" t="e">
        <f t="shared" ref="BR455:BR464" si="148">AVERAGE(BM455:BQ455)</f>
        <v>#DIV/0!</v>
      </c>
    </row>
    <row r="456" spans="1:70" ht="12.75" customHeight="1" x14ac:dyDescent="0.25">
      <c r="A456" s="17" t="str">
        <f>VLOOKUP(F456,'Location List'!$A$2:$T$644,20,FALSE)</f>
        <v>Chris Kelly</v>
      </c>
      <c r="B456" s="17" t="str">
        <f>VLOOKUP(F456,'Location List'!$A$2:$T$644,19,FALSE)</f>
        <v>Mike Seymour</v>
      </c>
      <c r="C456" s="17" t="str">
        <f>VLOOKUP(F456,'Location List'!$A$2:$T$644,18,FALSE)</f>
        <v>Joe Hazard</v>
      </c>
      <c r="D456" s="17" t="str">
        <f>VLOOKUP(F456,'Location List'!$A$2:$T$644,9,FALSE)</f>
        <v>TROY WATRING</v>
      </c>
      <c r="E456" s="43" t="str">
        <f>VLOOKUP(F456,'Location List'!$A$2:$T$644,2,FALSE)</f>
        <v>ROCKFORD</v>
      </c>
      <c r="F456" s="47">
        <v>960</v>
      </c>
      <c r="G456" s="91">
        <v>3.06</v>
      </c>
      <c r="H456" s="91">
        <v>3.15</v>
      </c>
      <c r="I456" s="91">
        <v>3.25</v>
      </c>
      <c r="J456" s="91">
        <v>2.99</v>
      </c>
      <c r="K456" s="51">
        <f t="shared" si="137"/>
        <v>3.1125000000000003</v>
      </c>
      <c r="L456" s="91">
        <v>3.35</v>
      </c>
      <c r="M456" s="91">
        <v>4.08</v>
      </c>
      <c r="N456" s="91">
        <v>3.57</v>
      </c>
      <c r="O456" s="91">
        <v>3.41</v>
      </c>
      <c r="P456" s="51">
        <f t="shared" si="138"/>
        <v>3.6025</v>
      </c>
      <c r="Q456" s="91">
        <v>3.81</v>
      </c>
      <c r="R456" s="91">
        <v>4.8</v>
      </c>
      <c r="S456" s="91"/>
      <c r="T456" s="91">
        <v>3.92</v>
      </c>
      <c r="U456" s="91">
        <v>3.81</v>
      </c>
      <c r="V456" s="51">
        <f t="shared" si="139"/>
        <v>4.085</v>
      </c>
      <c r="W456" s="91">
        <v>4.09</v>
      </c>
      <c r="X456" s="91">
        <v>4.12</v>
      </c>
      <c r="Y456" s="91">
        <v>4.22</v>
      </c>
      <c r="Z456" s="91">
        <v>4.1100000000000003</v>
      </c>
      <c r="AA456" s="59">
        <f t="shared" si="140"/>
        <v>4.1349999999999998</v>
      </c>
      <c r="AB456" s="91">
        <v>3.99</v>
      </c>
      <c r="AC456" s="91">
        <v>3.5</v>
      </c>
      <c r="AD456" s="91">
        <v>6.52</v>
      </c>
      <c r="AE456" s="82">
        <v>3.6</v>
      </c>
      <c r="AF456" s="59">
        <f t="shared" si="141"/>
        <v>4.4024999999999999</v>
      </c>
      <c r="AG456" s="91">
        <v>3.41</v>
      </c>
      <c r="AH456" s="91">
        <v>3.57</v>
      </c>
      <c r="AI456" s="91">
        <v>3.48</v>
      </c>
      <c r="AJ456" s="92">
        <v>3.69</v>
      </c>
      <c r="AK456" s="92">
        <v>3.2</v>
      </c>
      <c r="AL456" s="59">
        <f t="shared" si="142"/>
        <v>3.4850000000000003</v>
      </c>
      <c r="AM456" s="92">
        <v>3.74</v>
      </c>
      <c r="AN456" s="92">
        <v>3.09</v>
      </c>
      <c r="AO456" s="92">
        <v>2.81</v>
      </c>
      <c r="AP456" s="92">
        <v>3.05</v>
      </c>
      <c r="AQ456" s="59">
        <f t="shared" si="143"/>
        <v>3.1725000000000003</v>
      </c>
      <c r="AR456" s="120">
        <v>2.91</v>
      </c>
      <c r="AS456" s="92">
        <v>3.26</v>
      </c>
      <c r="AT456" s="92">
        <v>3.01</v>
      </c>
      <c r="AU456" s="92">
        <v>2.87</v>
      </c>
      <c r="AV456" s="81">
        <f t="shared" si="144"/>
        <v>3.0125000000000002</v>
      </c>
      <c r="AW456" s="92">
        <v>2.97</v>
      </c>
      <c r="AX456" s="92">
        <v>2.77</v>
      </c>
      <c r="AY456" s="92">
        <v>2.72</v>
      </c>
      <c r="AZ456" s="92">
        <v>2.98</v>
      </c>
      <c r="BA456" s="92">
        <v>3.11</v>
      </c>
      <c r="BB456" s="81">
        <f t="shared" si="145"/>
        <v>2.91</v>
      </c>
      <c r="BC456" s="92">
        <v>3.17</v>
      </c>
      <c r="BD456" s="82">
        <v>3.24</v>
      </c>
      <c r="BE456" s="82">
        <v>3.49</v>
      </c>
      <c r="BF456" s="92">
        <v>3.29</v>
      </c>
      <c r="BG456" s="81">
        <f t="shared" si="146"/>
        <v>3.2975000000000003</v>
      </c>
      <c r="BH456" s="92">
        <v>3.21</v>
      </c>
      <c r="BI456" s="82"/>
      <c r="BJ456" s="82"/>
      <c r="BK456" s="92"/>
      <c r="BL456" s="81">
        <f t="shared" si="147"/>
        <v>3.21</v>
      </c>
      <c r="BM456" s="92"/>
      <c r="BN456" s="92"/>
      <c r="BO456" s="92"/>
      <c r="BP456" s="92"/>
      <c r="BQ456" s="92"/>
      <c r="BR456" s="81" t="e">
        <f t="shared" si="148"/>
        <v>#DIV/0!</v>
      </c>
    </row>
    <row r="457" spans="1:70" ht="12.75" customHeight="1" x14ac:dyDescent="0.25">
      <c r="A457" s="17" t="str">
        <f>VLOOKUP(F457,'Location List'!$A$2:$T$644,20,FALSE)</f>
        <v>Tim Kerum</v>
      </c>
      <c r="B457" s="17" t="str">
        <f>VLOOKUP(F457,'Location List'!$A$2:$T$644,19,FALSE)</f>
        <v>Mike Seymour</v>
      </c>
      <c r="C457" s="17" t="str">
        <f>VLOOKUP(F457,'Location List'!$A$2:$T$644,18,FALSE)</f>
        <v>Dean Bilstein</v>
      </c>
      <c r="D457" s="17" t="str">
        <f>VLOOKUP(F457,'Location List'!$A$2:$T$644,9,FALSE)</f>
        <v>ERIC MONTES</v>
      </c>
      <c r="E457" s="43" t="str">
        <f>VLOOKUP(F457,'Location List'!$A$2:$T$644,2,FALSE)</f>
        <v>TOPEKA</v>
      </c>
      <c r="F457" s="47">
        <v>961</v>
      </c>
      <c r="G457" s="91">
        <v>2.93</v>
      </c>
      <c r="H457" s="91">
        <v>2.85</v>
      </c>
      <c r="I457" s="91">
        <v>2.86</v>
      </c>
      <c r="J457" s="91">
        <v>2.8</v>
      </c>
      <c r="K457" s="51">
        <f t="shared" si="137"/>
        <v>2.8600000000000003</v>
      </c>
      <c r="L457" s="91">
        <v>2.94</v>
      </c>
      <c r="M457" s="91">
        <v>2.9</v>
      </c>
      <c r="N457" s="91">
        <v>2.99</v>
      </c>
      <c r="O457" s="91">
        <v>2.88</v>
      </c>
      <c r="P457" s="51">
        <f t="shared" si="138"/>
        <v>2.9275000000000002</v>
      </c>
      <c r="Q457" s="91">
        <v>2.76</v>
      </c>
      <c r="R457" s="91">
        <v>2.86</v>
      </c>
      <c r="S457" s="91"/>
      <c r="T457" s="91">
        <v>2.96</v>
      </c>
      <c r="U457" s="91">
        <v>3.08</v>
      </c>
      <c r="V457" s="51">
        <f t="shared" si="139"/>
        <v>2.9149999999999996</v>
      </c>
      <c r="W457" s="91">
        <v>3.19</v>
      </c>
      <c r="X457" s="91">
        <v>3</v>
      </c>
      <c r="Y457" s="91">
        <v>3.32</v>
      </c>
      <c r="Z457" s="91">
        <v>3.28</v>
      </c>
      <c r="AA457" s="59">
        <f t="shared" si="140"/>
        <v>3.1974999999999998</v>
      </c>
      <c r="AB457" s="91">
        <v>3.26</v>
      </c>
      <c r="AC457" s="91">
        <v>3.3</v>
      </c>
      <c r="AD457" s="91">
        <v>3.17</v>
      </c>
      <c r="AE457" s="82">
        <v>3.29</v>
      </c>
      <c r="AF457" s="59">
        <f t="shared" si="141"/>
        <v>3.2549999999999999</v>
      </c>
      <c r="AG457" s="91">
        <v>3.04</v>
      </c>
      <c r="AH457" s="91">
        <v>3.28</v>
      </c>
      <c r="AI457" s="91">
        <v>3.15</v>
      </c>
      <c r="AJ457" s="92">
        <v>3.09</v>
      </c>
      <c r="AK457" s="92">
        <v>2.96</v>
      </c>
      <c r="AL457" s="59">
        <f t="shared" si="142"/>
        <v>3.12</v>
      </c>
      <c r="AM457" s="92">
        <v>3.29</v>
      </c>
      <c r="AN457" s="92">
        <v>3.18</v>
      </c>
      <c r="AO457" s="92">
        <v>3.64</v>
      </c>
      <c r="AP457" s="92">
        <v>3.5</v>
      </c>
      <c r="AQ457" s="59">
        <f t="shared" si="143"/>
        <v>3.4025000000000003</v>
      </c>
      <c r="AR457" s="120">
        <v>3.13</v>
      </c>
      <c r="AS457" s="92">
        <v>2.98</v>
      </c>
      <c r="AT457" s="92">
        <v>2.87</v>
      </c>
      <c r="AU457" s="92">
        <v>2.66</v>
      </c>
      <c r="AV457" s="81">
        <f t="shared" si="144"/>
        <v>2.91</v>
      </c>
      <c r="AW457" s="92">
        <v>2.63</v>
      </c>
      <c r="AX457" s="92">
        <v>2.82</v>
      </c>
      <c r="AY457" s="92">
        <v>2.81</v>
      </c>
      <c r="AZ457" s="92">
        <v>3.2</v>
      </c>
      <c r="BA457" s="92">
        <v>3.13</v>
      </c>
      <c r="BB457" s="81">
        <f t="shared" si="145"/>
        <v>2.9180000000000001</v>
      </c>
      <c r="BC457" s="92">
        <v>3.09</v>
      </c>
      <c r="BD457" s="82">
        <v>3.03</v>
      </c>
      <c r="BE457" s="82">
        <v>2.93</v>
      </c>
      <c r="BF457" s="92">
        <v>2.95</v>
      </c>
      <c r="BG457" s="81">
        <f t="shared" si="146"/>
        <v>3</v>
      </c>
      <c r="BH457" s="92">
        <v>2.92</v>
      </c>
      <c r="BI457" s="82"/>
      <c r="BJ457" s="82"/>
      <c r="BK457" s="92"/>
      <c r="BL457" s="81">
        <f t="shared" si="147"/>
        <v>2.92</v>
      </c>
      <c r="BM457" s="92"/>
      <c r="BN457" s="92"/>
      <c r="BO457" s="92"/>
      <c r="BP457" s="92"/>
      <c r="BQ457" s="92"/>
      <c r="BR457" s="81" t="e">
        <f t="shared" si="148"/>
        <v>#DIV/0!</v>
      </c>
    </row>
    <row r="458" spans="1:70" ht="12.75" customHeight="1" x14ac:dyDescent="0.25">
      <c r="A458" s="17" t="str">
        <f>VLOOKUP(F458,'Location List'!$A$2:$T$644,20,FALSE)</f>
        <v>Bill Eich</v>
      </c>
      <c r="B458" s="17" t="str">
        <f>VLOOKUP(F458,'Location List'!$A$2:$T$644,19,FALSE)</f>
        <v>David Garcia</v>
      </c>
      <c r="C458" s="17" t="str">
        <f>VLOOKUP(F458,'Location List'!$A$2:$T$644,18,FALSE)</f>
        <v>Chris Smith</v>
      </c>
      <c r="D458" s="17" t="str">
        <f>VLOOKUP(F458,'Location List'!$A$2:$T$644,9,FALSE)</f>
        <v>TODD BELL</v>
      </c>
      <c r="E458" s="43" t="str">
        <f>VLOOKUP(F458,'Location List'!$A$2:$T$644,2,FALSE)</f>
        <v>WICHITA KS</v>
      </c>
      <c r="F458" s="47">
        <v>962</v>
      </c>
      <c r="G458" s="91">
        <v>3.88</v>
      </c>
      <c r="H458" s="91">
        <v>3.8</v>
      </c>
      <c r="I458" s="91">
        <v>3.13</v>
      </c>
      <c r="J458" s="91">
        <v>2.76</v>
      </c>
      <c r="K458" s="51">
        <f t="shared" si="137"/>
        <v>3.3924999999999996</v>
      </c>
      <c r="L458" s="91">
        <v>2.68</v>
      </c>
      <c r="M458" s="91">
        <v>2.76</v>
      </c>
      <c r="N458" s="91">
        <v>3.11</v>
      </c>
      <c r="O458" s="91">
        <v>3.27</v>
      </c>
      <c r="P458" s="51">
        <f t="shared" si="138"/>
        <v>2.9549999999999996</v>
      </c>
      <c r="Q458" s="91">
        <v>2.73</v>
      </c>
      <c r="R458" s="91">
        <v>3.23</v>
      </c>
      <c r="S458" s="91"/>
      <c r="T458" s="91">
        <v>3.25</v>
      </c>
      <c r="U458" s="91">
        <v>3.94</v>
      </c>
      <c r="V458" s="51">
        <f t="shared" si="139"/>
        <v>3.2875000000000001</v>
      </c>
      <c r="W458" s="91">
        <v>3.59</v>
      </c>
      <c r="X458" s="91">
        <v>3.69</v>
      </c>
      <c r="Y458" s="91">
        <v>3.22</v>
      </c>
      <c r="Z458" s="91">
        <v>3.53</v>
      </c>
      <c r="AA458" s="59">
        <f t="shared" si="140"/>
        <v>3.5074999999999998</v>
      </c>
      <c r="AB458" s="91">
        <v>3.66</v>
      </c>
      <c r="AC458" s="91">
        <v>4.1900000000000004</v>
      </c>
      <c r="AD458" s="91">
        <v>4.0599999999999996</v>
      </c>
      <c r="AE458" s="82">
        <v>3.58</v>
      </c>
      <c r="AF458" s="59">
        <f t="shared" si="141"/>
        <v>3.8725000000000001</v>
      </c>
      <c r="AG458" s="91">
        <v>4.0599999999999996</v>
      </c>
      <c r="AH458" s="91">
        <v>4.17</v>
      </c>
      <c r="AI458" s="91">
        <v>3.13</v>
      </c>
      <c r="AJ458" s="92">
        <v>3.48</v>
      </c>
      <c r="AK458" s="92">
        <v>3.46</v>
      </c>
      <c r="AL458" s="59">
        <f t="shared" si="142"/>
        <v>3.5599999999999996</v>
      </c>
      <c r="AM458" s="92">
        <v>3.78</v>
      </c>
      <c r="AN458" s="92">
        <v>3.41</v>
      </c>
      <c r="AO458" s="92">
        <v>2.96</v>
      </c>
      <c r="AP458" s="92">
        <v>2.93</v>
      </c>
      <c r="AQ458" s="59">
        <f t="shared" si="143"/>
        <v>3.2699999999999996</v>
      </c>
      <c r="AR458" s="120">
        <v>2.89</v>
      </c>
      <c r="AS458" s="92">
        <v>2.78</v>
      </c>
      <c r="AT458" s="92">
        <v>2.79</v>
      </c>
      <c r="AU458" s="92">
        <v>2.63</v>
      </c>
      <c r="AV458" s="81">
        <f t="shared" si="144"/>
        <v>2.7725</v>
      </c>
      <c r="AW458" s="92">
        <v>2.59</v>
      </c>
      <c r="AX458" s="92">
        <v>3</v>
      </c>
      <c r="AY458" s="92">
        <v>2.73</v>
      </c>
      <c r="AZ458" s="92">
        <v>2.5499999999999998</v>
      </c>
      <c r="BA458" s="92">
        <v>2.82</v>
      </c>
      <c r="BB458" s="81">
        <f t="shared" si="145"/>
        <v>2.7380000000000004</v>
      </c>
      <c r="BC458" s="92">
        <v>2.87</v>
      </c>
      <c r="BD458" s="82">
        <v>2.8</v>
      </c>
      <c r="BE458" s="82">
        <v>2.56</v>
      </c>
      <c r="BF458" s="92">
        <v>3.15</v>
      </c>
      <c r="BG458" s="81">
        <f t="shared" si="146"/>
        <v>2.8450000000000002</v>
      </c>
      <c r="BH458" s="92">
        <v>2.96</v>
      </c>
      <c r="BI458" s="82"/>
      <c r="BJ458" s="82"/>
      <c r="BK458" s="92"/>
      <c r="BL458" s="81">
        <f t="shared" si="147"/>
        <v>2.96</v>
      </c>
      <c r="BM458" s="92"/>
      <c r="BN458" s="92"/>
      <c r="BO458" s="92"/>
      <c r="BP458" s="92"/>
      <c r="BQ458" s="92"/>
      <c r="BR458" s="81" t="e">
        <f t="shared" si="148"/>
        <v>#DIV/0!</v>
      </c>
    </row>
    <row r="459" spans="1:70" ht="12.75" customHeight="1" x14ac:dyDescent="0.25">
      <c r="A459" s="17" t="str">
        <f>VLOOKUP(F459,'Location List'!$A$2:$T$644,20,FALSE)</f>
        <v>Chris Kelly</v>
      </c>
      <c r="B459" s="17" t="str">
        <f>VLOOKUP(F459,'Location List'!$A$2:$T$644,19,FALSE)</f>
        <v>Chris Parenti</v>
      </c>
      <c r="C459" s="17" t="str">
        <f>VLOOKUP(F459,'Location List'!$A$2:$T$644,18,FALSE)</f>
        <v>Jeff Morgan</v>
      </c>
      <c r="D459" s="17" t="str">
        <f>VLOOKUP(F459,'Location List'!$A$2:$T$644,9,FALSE)</f>
        <v>DANIEL BESSEMER</v>
      </c>
      <c r="E459" s="43" t="str">
        <f>VLOOKUP(F459,'Location List'!$A$2:$T$644,2,FALSE)</f>
        <v>HARRISBURG</v>
      </c>
      <c r="F459" s="47">
        <v>964</v>
      </c>
      <c r="G459" s="91">
        <v>3.2</v>
      </c>
      <c r="H459" s="91">
        <v>3.21</v>
      </c>
      <c r="I459" s="91">
        <v>3.03</v>
      </c>
      <c r="J459" s="91">
        <v>2.99</v>
      </c>
      <c r="K459" s="51">
        <f t="shared" si="137"/>
        <v>3.1074999999999999</v>
      </c>
      <c r="L459" s="91">
        <v>2.97</v>
      </c>
      <c r="M459" s="91">
        <v>2.97</v>
      </c>
      <c r="N459" s="91">
        <v>3.03</v>
      </c>
      <c r="O459" s="91">
        <v>2.91</v>
      </c>
      <c r="P459" s="51">
        <f t="shared" si="138"/>
        <v>2.97</v>
      </c>
      <c r="Q459" s="91">
        <v>2.92</v>
      </c>
      <c r="R459" s="91">
        <v>3.04</v>
      </c>
      <c r="S459" s="91"/>
      <c r="T459" s="91">
        <v>3.03</v>
      </c>
      <c r="U459" s="91">
        <v>2.95</v>
      </c>
      <c r="V459" s="51">
        <f t="shared" si="139"/>
        <v>2.9850000000000003</v>
      </c>
      <c r="W459" s="91">
        <v>3.05</v>
      </c>
      <c r="X459" s="91">
        <v>3.06</v>
      </c>
      <c r="Y459" s="91">
        <v>3.01</v>
      </c>
      <c r="Z459" s="91">
        <v>2.94</v>
      </c>
      <c r="AA459" s="59">
        <f t="shared" si="140"/>
        <v>3.0149999999999997</v>
      </c>
      <c r="AB459" s="91">
        <v>2.79</v>
      </c>
      <c r="AC459" s="91">
        <v>3.03</v>
      </c>
      <c r="AD459" s="91">
        <v>3.4</v>
      </c>
      <c r="AE459" s="82">
        <v>3.28</v>
      </c>
      <c r="AF459" s="59">
        <f t="shared" si="141"/>
        <v>3.125</v>
      </c>
      <c r="AG459" s="91">
        <v>2.87</v>
      </c>
      <c r="AH459" s="91">
        <v>3.03</v>
      </c>
      <c r="AI459" s="91">
        <v>2.99</v>
      </c>
      <c r="AJ459" s="92">
        <v>2.99</v>
      </c>
      <c r="AK459" s="92">
        <v>3.18</v>
      </c>
      <c r="AL459" s="59">
        <f t="shared" si="142"/>
        <v>3.0474999999999999</v>
      </c>
      <c r="AM459" s="92">
        <v>3.03</v>
      </c>
      <c r="AN459" s="92">
        <v>3.52</v>
      </c>
      <c r="AO459" s="92">
        <v>2.97</v>
      </c>
      <c r="AP459" s="92">
        <v>3.04</v>
      </c>
      <c r="AQ459" s="59">
        <f t="shared" si="143"/>
        <v>3.1399999999999997</v>
      </c>
      <c r="AR459" s="120">
        <v>2.95</v>
      </c>
      <c r="AS459" s="92">
        <v>3.2</v>
      </c>
      <c r="AT459" s="92">
        <v>2.99</v>
      </c>
      <c r="AU459" s="92">
        <v>3.11</v>
      </c>
      <c r="AV459" s="81">
        <f t="shared" si="144"/>
        <v>3.0625</v>
      </c>
      <c r="AW459" s="92">
        <v>2.99</v>
      </c>
      <c r="AX459" s="92">
        <v>3.05</v>
      </c>
      <c r="AY459" s="92">
        <v>2.78</v>
      </c>
      <c r="AZ459" s="92">
        <v>3.08</v>
      </c>
      <c r="BA459" s="92">
        <v>2.96</v>
      </c>
      <c r="BB459" s="81">
        <f t="shared" si="145"/>
        <v>2.972</v>
      </c>
      <c r="BC459" s="92">
        <v>3.11</v>
      </c>
      <c r="BD459" s="82">
        <v>3.06</v>
      </c>
      <c r="BE459" s="82">
        <v>3.3</v>
      </c>
      <c r="BF459" s="92">
        <v>2.84</v>
      </c>
      <c r="BG459" s="81">
        <f t="shared" si="146"/>
        <v>3.0774999999999997</v>
      </c>
      <c r="BH459" s="92">
        <v>3.05</v>
      </c>
      <c r="BI459" s="82"/>
      <c r="BJ459" s="82"/>
      <c r="BK459" s="92"/>
      <c r="BL459" s="81">
        <f t="shared" si="147"/>
        <v>3.05</v>
      </c>
      <c r="BM459" s="92"/>
      <c r="BN459" s="92"/>
      <c r="BO459" s="92"/>
      <c r="BP459" s="92"/>
      <c r="BQ459" s="92"/>
      <c r="BR459" s="81" t="e">
        <f t="shared" si="148"/>
        <v>#DIV/0!</v>
      </c>
    </row>
    <row r="460" spans="1:70" ht="12.75" customHeight="1" x14ac:dyDescent="0.25">
      <c r="A460" s="17" t="str">
        <f>VLOOKUP(F460,'Location List'!$A$2:$T$644,20,FALSE)</f>
        <v>Chris Kelly</v>
      </c>
      <c r="B460" s="17" t="str">
        <f>VLOOKUP(F460,'Location List'!$A$2:$T$644,19,FALSE)</f>
        <v>Chris Parenti</v>
      </c>
      <c r="C460" s="17" t="str">
        <f>VLOOKUP(F460,'Location List'!$A$2:$T$644,18,FALSE)</f>
        <v>Scott Whitsel</v>
      </c>
      <c r="D460" s="17" t="str">
        <f>VLOOKUP(F460,'Location List'!$A$2:$T$644,9,FALSE)</f>
        <v>DANIEL BESSEMER</v>
      </c>
      <c r="E460" s="43" t="str">
        <f>VLOOKUP(F460,'Location List'!$A$2:$T$644,2,FALSE)</f>
        <v>YORK</v>
      </c>
      <c r="F460" s="47">
        <v>965</v>
      </c>
      <c r="G460" s="91">
        <v>3.24</v>
      </c>
      <c r="H460" s="91">
        <v>3.23</v>
      </c>
      <c r="I460" s="91">
        <v>3.09</v>
      </c>
      <c r="J460" s="91">
        <v>3.04</v>
      </c>
      <c r="K460" s="51">
        <f t="shared" si="137"/>
        <v>3.1500000000000004</v>
      </c>
      <c r="L460" s="91">
        <v>2.91</v>
      </c>
      <c r="M460" s="91">
        <v>2.99</v>
      </c>
      <c r="N460" s="91">
        <v>2.94</v>
      </c>
      <c r="O460" s="91">
        <v>2.99</v>
      </c>
      <c r="P460" s="51">
        <f t="shared" si="138"/>
        <v>2.9575</v>
      </c>
      <c r="Q460" s="91">
        <v>2.94</v>
      </c>
      <c r="R460" s="91">
        <v>2.93</v>
      </c>
      <c r="S460" s="91"/>
      <c r="T460" s="91">
        <v>2.88</v>
      </c>
      <c r="U460" s="91">
        <v>3.09</v>
      </c>
      <c r="V460" s="51">
        <f t="shared" si="139"/>
        <v>2.96</v>
      </c>
      <c r="W460" s="91">
        <v>3.02</v>
      </c>
      <c r="X460" s="91">
        <v>3</v>
      </c>
      <c r="Y460" s="91">
        <v>2.92</v>
      </c>
      <c r="Z460" s="91">
        <v>3</v>
      </c>
      <c r="AA460" s="59">
        <f t="shared" si="140"/>
        <v>2.9849999999999999</v>
      </c>
      <c r="AB460" s="91">
        <v>3.07</v>
      </c>
      <c r="AC460" s="91">
        <v>2.99</v>
      </c>
      <c r="AD460" s="91">
        <v>3.07</v>
      </c>
      <c r="AE460" s="82">
        <v>2.87</v>
      </c>
      <c r="AF460" s="59">
        <f t="shared" si="141"/>
        <v>3</v>
      </c>
      <c r="AG460" s="91">
        <v>3.04</v>
      </c>
      <c r="AH460" s="91">
        <v>3.12</v>
      </c>
      <c r="AI460" s="91">
        <v>3.13</v>
      </c>
      <c r="AJ460" s="92">
        <v>3.21</v>
      </c>
      <c r="AK460" s="92">
        <v>3</v>
      </c>
      <c r="AL460" s="59">
        <f t="shared" si="142"/>
        <v>3.1150000000000002</v>
      </c>
      <c r="AM460" s="92">
        <v>3.05</v>
      </c>
      <c r="AN460" s="92">
        <v>2.99</v>
      </c>
      <c r="AO460" s="92">
        <v>3.15</v>
      </c>
      <c r="AP460" s="92">
        <v>2.99</v>
      </c>
      <c r="AQ460" s="59">
        <f t="shared" si="143"/>
        <v>3.0449999999999999</v>
      </c>
      <c r="AR460" s="120">
        <v>3.1</v>
      </c>
      <c r="AS460" s="92">
        <v>3.2</v>
      </c>
      <c r="AT460" s="92">
        <v>3.06</v>
      </c>
      <c r="AU460" s="92">
        <v>3.12</v>
      </c>
      <c r="AV460" s="81">
        <f t="shared" si="144"/>
        <v>3.12</v>
      </c>
      <c r="AW460" s="92">
        <v>3.32</v>
      </c>
      <c r="AX460" s="92">
        <v>3.15</v>
      </c>
      <c r="AY460" s="92">
        <v>2.99</v>
      </c>
      <c r="AZ460" s="92">
        <v>3.09</v>
      </c>
      <c r="BA460" s="92">
        <v>3.34</v>
      </c>
      <c r="BB460" s="81">
        <f t="shared" si="145"/>
        <v>3.1779999999999999</v>
      </c>
      <c r="BC460" s="92">
        <v>3.12</v>
      </c>
      <c r="BD460" s="82">
        <v>3.1</v>
      </c>
      <c r="BE460" s="82">
        <v>2.85</v>
      </c>
      <c r="BF460" s="92">
        <v>3.08</v>
      </c>
      <c r="BG460" s="81">
        <f t="shared" si="146"/>
        <v>3.0375000000000001</v>
      </c>
      <c r="BH460" s="92">
        <v>2.94</v>
      </c>
      <c r="BI460" s="82"/>
      <c r="BJ460" s="82"/>
      <c r="BK460" s="92"/>
      <c r="BL460" s="81">
        <f t="shared" si="147"/>
        <v>2.94</v>
      </c>
      <c r="BM460" s="92"/>
      <c r="BN460" s="92"/>
      <c r="BO460" s="92"/>
      <c r="BP460" s="92"/>
      <c r="BQ460" s="92"/>
      <c r="BR460" s="81" t="e">
        <f t="shared" si="148"/>
        <v>#DIV/0!</v>
      </c>
    </row>
    <row r="461" spans="1:70" ht="12.75" customHeight="1" x14ac:dyDescent="0.25">
      <c r="A461" s="17" t="str">
        <f>VLOOKUP(F461,'Location List'!$A$2:$T$644,20,FALSE)</f>
        <v>Bill Eich</v>
      </c>
      <c r="B461" s="17" t="str">
        <f>VLOOKUP(F461,'Location List'!$A$2:$T$644,19,FALSE)</f>
        <v>Dennis Morgan</v>
      </c>
      <c r="C461" s="17" t="str">
        <f>VLOOKUP(F461,'Location List'!$A$2:$T$644,18,FALSE)</f>
        <v>Wayne Rough</v>
      </c>
      <c r="D461" s="17" t="str">
        <f>VLOOKUP(F461,'Location List'!$A$2:$T$644,9,FALSE)</f>
        <v>HASHEM SAADAT</v>
      </c>
      <c r="E461" s="43" t="str">
        <f>VLOOKUP(F461,'Location List'!$A$2:$T$644,2,FALSE)</f>
        <v>COLUMBIA</v>
      </c>
      <c r="F461" s="47">
        <v>967</v>
      </c>
      <c r="G461" s="91">
        <v>2.97</v>
      </c>
      <c r="H461" s="91">
        <v>2.96</v>
      </c>
      <c r="I461" s="91">
        <v>3.17</v>
      </c>
      <c r="J461" s="91">
        <v>2.88</v>
      </c>
      <c r="K461" s="51">
        <f t="shared" si="137"/>
        <v>2.9950000000000001</v>
      </c>
      <c r="L461" s="91">
        <v>2.91</v>
      </c>
      <c r="M461" s="91">
        <v>2.89</v>
      </c>
      <c r="N461" s="91">
        <v>3.04</v>
      </c>
      <c r="O461" s="91">
        <v>2.8</v>
      </c>
      <c r="P461" s="51">
        <f t="shared" si="138"/>
        <v>2.91</v>
      </c>
      <c r="Q461" s="91">
        <v>2.75</v>
      </c>
      <c r="R461" s="91">
        <v>2.9</v>
      </c>
      <c r="S461" s="91"/>
      <c r="T461" s="91">
        <v>3.09</v>
      </c>
      <c r="U461" s="91">
        <v>2.9</v>
      </c>
      <c r="V461" s="51">
        <f t="shared" si="139"/>
        <v>2.91</v>
      </c>
      <c r="W461" s="91">
        <v>3.39</v>
      </c>
      <c r="X461" s="91">
        <v>2.82</v>
      </c>
      <c r="Y461" s="91">
        <v>2.82</v>
      </c>
      <c r="Z461" s="91">
        <v>2.96</v>
      </c>
      <c r="AA461" s="59">
        <f t="shared" si="140"/>
        <v>2.9974999999999996</v>
      </c>
      <c r="AB461" s="91">
        <v>2.83</v>
      </c>
      <c r="AC461" s="91">
        <v>3.09</v>
      </c>
      <c r="AD461" s="91">
        <v>2.81</v>
      </c>
      <c r="AE461" s="82">
        <v>3.16</v>
      </c>
      <c r="AF461" s="59">
        <f t="shared" si="141"/>
        <v>2.9725000000000001</v>
      </c>
      <c r="AG461" s="91">
        <v>4.22</v>
      </c>
      <c r="AH461" s="91">
        <v>4.16</v>
      </c>
      <c r="AI461" s="91">
        <v>3.56</v>
      </c>
      <c r="AJ461" s="92">
        <v>3.44</v>
      </c>
      <c r="AK461" s="92">
        <v>3.12</v>
      </c>
      <c r="AL461" s="59">
        <f t="shared" si="142"/>
        <v>3.5700000000000003</v>
      </c>
      <c r="AM461" s="92">
        <v>3.12</v>
      </c>
      <c r="AN461" s="92">
        <v>3.24</v>
      </c>
      <c r="AO461" s="92">
        <v>3.2</v>
      </c>
      <c r="AP461" s="92">
        <v>3.63</v>
      </c>
      <c r="AQ461" s="59">
        <f t="shared" si="143"/>
        <v>3.2975000000000003</v>
      </c>
      <c r="AR461" s="120">
        <v>3.2</v>
      </c>
      <c r="AS461" s="92">
        <v>3.03</v>
      </c>
      <c r="AT461" s="92">
        <v>3.08</v>
      </c>
      <c r="AU461" s="92">
        <v>3.07</v>
      </c>
      <c r="AV461" s="81">
        <f t="shared" si="144"/>
        <v>3.0950000000000002</v>
      </c>
      <c r="AW461" s="92">
        <v>3.12</v>
      </c>
      <c r="AX461" s="92">
        <v>3.7</v>
      </c>
      <c r="AY461" s="92">
        <v>3.56</v>
      </c>
      <c r="AZ461" s="92">
        <v>3.38</v>
      </c>
      <c r="BA461" s="92">
        <v>3.34</v>
      </c>
      <c r="BB461" s="81">
        <f t="shared" si="145"/>
        <v>3.4200000000000004</v>
      </c>
      <c r="BC461" s="92">
        <v>3.06</v>
      </c>
      <c r="BD461" s="82">
        <v>3.79</v>
      </c>
      <c r="BE461" s="82">
        <v>2.97</v>
      </c>
      <c r="BF461" s="92">
        <v>2.71</v>
      </c>
      <c r="BG461" s="81">
        <f t="shared" si="146"/>
        <v>3.1325000000000003</v>
      </c>
      <c r="BH461" s="92">
        <v>2.93</v>
      </c>
      <c r="BI461" s="82"/>
      <c r="BJ461" s="82"/>
      <c r="BK461" s="92"/>
      <c r="BL461" s="81">
        <f t="shared" si="147"/>
        <v>2.93</v>
      </c>
      <c r="BM461" s="92"/>
      <c r="BN461" s="92"/>
      <c r="BO461" s="92"/>
      <c r="BP461" s="92"/>
      <c r="BQ461" s="92"/>
      <c r="BR461" s="81" t="e">
        <f t="shared" si="148"/>
        <v>#DIV/0!</v>
      </c>
    </row>
    <row r="462" spans="1:70" ht="12.75" customHeight="1" x14ac:dyDescent="0.25">
      <c r="A462" s="17" t="str">
        <f>VLOOKUP(F462,'Location List'!$A$2:$T$644,20,FALSE)</f>
        <v>Bill Eich</v>
      </c>
      <c r="B462" s="17" t="str">
        <f>VLOOKUP(F462,'Location List'!$A$2:$T$644,19,FALSE)</f>
        <v>Dennis Morgan</v>
      </c>
      <c r="C462" s="17" t="str">
        <f>VLOOKUP(F462,'Location List'!$A$2:$T$644,18,FALSE)</f>
        <v>Wayne Rough</v>
      </c>
      <c r="D462" s="17" t="str">
        <f>VLOOKUP(F462,'Location List'!$A$2:$T$644,9,FALSE)</f>
        <v>HASHEM SAADAT</v>
      </c>
      <c r="E462" s="43" t="str">
        <f>VLOOKUP(F462,'Location List'!$A$2:$T$644,2,FALSE)</f>
        <v>GREENVILLE</v>
      </c>
      <c r="F462" s="47">
        <v>968</v>
      </c>
      <c r="G462" s="91">
        <v>2.96</v>
      </c>
      <c r="H462" s="91">
        <v>3.45</v>
      </c>
      <c r="I462" s="91">
        <v>3.01</v>
      </c>
      <c r="J462" s="91">
        <v>2.77</v>
      </c>
      <c r="K462" s="51">
        <f t="shared" si="137"/>
        <v>3.0474999999999999</v>
      </c>
      <c r="L462" s="91">
        <v>3.19</v>
      </c>
      <c r="M462" s="91">
        <v>2.89</v>
      </c>
      <c r="N462" s="91">
        <v>2.78</v>
      </c>
      <c r="O462" s="91">
        <v>2.83</v>
      </c>
      <c r="P462" s="51">
        <f t="shared" si="138"/>
        <v>2.9224999999999999</v>
      </c>
      <c r="Q462" s="91">
        <v>2.81</v>
      </c>
      <c r="R462" s="91">
        <v>2.69</v>
      </c>
      <c r="S462" s="91"/>
      <c r="T462" s="91">
        <v>3.01</v>
      </c>
      <c r="U462" s="91">
        <v>2.8</v>
      </c>
      <c r="V462" s="51">
        <f t="shared" si="139"/>
        <v>2.8274999999999997</v>
      </c>
      <c r="W462" s="91">
        <v>2.97</v>
      </c>
      <c r="X462" s="91">
        <v>3.05</v>
      </c>
      <c r="Y462" s="91">
        <v>3.2</v>
      </c>
      <c r="Z462" s="91">
        <v>3.03</v>
      </c>
      <c r="AA462" s="59">
        <f t="shared" si="140"/>
        <v>3.0624999999999996</v>
      </c>
      <c r="AB462" s="91">
        <v>2.98</v>
      </c>
      <c r="AC462" s="91">
        <v>2.96</v>
      </c>
      <c r="AD462" s="91">
        <v>3.03</v>
      </c>
      <c r="AE462" s="82">
        <v>3.02</v>
      </c>
      <c r="AF462" s="59">
        <f t="shared" si="141"/>
        <v>2.9974999999999996</v>
      </c>
      <c r="AG462" s="91">
        <v>3.78</v>
      </c>
      <c r="AH462" s="91">
        <v>3.69</v>
      </c>
      <c r="AI462" s="91">
        <v>3.28</v>
      </c>
      <c r="AJ462" s="92">
        <v>3.31</v>
      </c>
      <c r="AK462" s="92">
        <v>3.19</v>
      </c>
      <c r="AL462" s="59">
        <f t="shared" si="142"/>
        <v>3.3674999999999997</v>
      </c>
      <c r="AM462" s="92">
        <v>3.06</v>
      </c>
      <c r="AN462" s="92">
        <v>3.03</v>
      </c>
      <c r="AO462" s="92">
        <v>3.14</v>
      </c>
      <c r="AP462" s="92">
        <v>2.79</v>
      </c>
      <c r="AQ462" s="59">
        <f t="shared" si="143"/>
        <v>3.0049999999999999</v>
      </c>
      <c r="AR462" s="120">
        <v>2.84</v>
      </c>
      <c r="AS462" s="92">
        <v>2.96</v>
      </c>
      <c r="AT462" s="92">
        <v>3.02</v>
      </c>
      <c r="AU462" s="92">
        <v>3.06</v>
      </c>
      <c r="AV462" s="81">
        <f t="shared" si="144"/>
        <v>2.97</v>
      </c>
      <c r="AW462" s="92">
        <v>2.71</v>
      </c>
      <c r="AX462" s="92">
        <v>2.72</v>
      </c>
      <c r="AY462" s="92">
        <v>3.13</v>
      </c>
      <c r="AZ462" s="92">
        <v>2.87</v>
      </c>
      <c r="BA462" s="92">
        <v>2.99</v>
      </c>
      <c r="BB462" s="81">
        <f t="shared" si="145"/>
        <v>2.8839999999999999</v>
      </c>
      <c r="BC462" s="92">
        <v>2.92</v>
      </c>
      <c r="BD462" s="82">
        <v>2.84</v>
      </c>
      <c r="BE462" s="82">
        <v>2.8</v>
      </c>
      <c r="BF462" s="92">
        <v>2.96</v>
      </c>
      <c r="BG462" s="81">
        <f t="shared" si="146"/>
        <v>2.88</v>
      </c>
      <c r="BH462" s="92">
        <v>2.93</v>
      </c>
      <c r="BI462" s="82"/>
      <c r="BJ462" s="82"/>
      <c r="BK462" s="92"/>
      <c r="BL462" s="81">
        <f t="shared" si="147"/>
        <v>2.93</v>
      </c>
      <c r="BM462" s="92"/>
      <c r="BN462" s="92"/>
      <c r="BO462" s="92"/>
      <c r="BP462" s="92"/>
      <c r="BQ462" s="92"/>
      <c r="BR462" s="81" t="e">
        <f t="shared" si="148"/>
        <v>#DIV/0!</v>
      </c>
    </row>
    <row r="463" spans="1:70" ht="12.75" customHeight="1" x14ac:dyDescent="0.25">
      <c r="A463" s="17" t="str">
        <f>VLOOKUP(F463,'Location List'!$A$2:$T$644,20,FALSE)</f>
        <v>Bill Eich</v>
      </c>
      <c r="B463" s="17" t="str">
        <f>VLOOKUP(F463,'Location List'!$A$2:$T$644,19,FALSE)</f>
        <v>Dennis Morgan</v>
      </c>
      <c r="C463" s="17" t="str">
        <f>VLOOKUP(F463,'Location List'!$A$2:$T$644,18,FALSE)</f>
        <v>David Jacobs</v>
      </c>
      <c r="D463" s="17" t="str">
        <f>VLOOKUP(F463,'Location List'!$A$2:$T$644,9,FALSE)</f>
        <v>JIM HAMBLEN</v>
      </c>
      <c r="E463" s="43" t="str">
        <f>VLOOKUP(F463,'Location List'!$A$2:$T$644,2,FALSE)</f>
        <v>CHATTANOOGA</v>
      </c>
      <c r="F463" s="47">
        <v>969</v>
      </c>
      <c r="G463" s="91">
        <v>3.13</v>
      </c>
      <c r="H463" s="91">
        <v>3.14</v>
      </c>
      <c r="I463" s="91">
        <v>3.05</v>
      </c>
      <c r="J463" s="91">
        <v>3.06</v>
      </c>
      <c r="K463" s="51">
        <f t="shared" si="137"/>
        <v>3.0950000000000002</v>
      </c>
      <c r="L463" s="91">
        <v>3.09</v>
      </c>
      <c r="M463" s="91">
        <v>3.19</v>
      </c>
      <c r="N463" s="91">
        <v>3.11</v>
      </c>
      <c r="O463" s="91">
        <v>3.02</v>
      </c>
      <c r="P463" s="51">
        <f t="shared" si="138"/>
        <v>3.1024999999999996</v>
      </c>
      <c r="Q463" s="91">
        <v>3.07</v>
      </c>
      <c r="R463" s="91">
        <v>3.03</v>
      </c>
      <c r="S463" s="91"/>
      <c r="T463" s="91">
        <v>3.03</v>
      </c>
      <c r="U463" s="91">
        <v>3.03</v>
      </c>
      <c r="V463" s="51">
        <f t="shared" si="139"/>
        <v>3.0399999999999996</v>
      </c>
      <c r="W463" s="91">
        <v>3.05</v>
      </c>
      <c r="X463" s="91">
        <v>3.02</v>
      </c>
      <c r="Y463" s="91">
        <v>3.02</v>
      </c>
      <c r="Z463" s="91">
        <v>2.98</v>
      </c>
      <c r="AA463" s="59">
        <f t="shared" si="140"/>
        <v>3.0175000000000001</v>
      </c>
      <c r="AB463" s="91">
        <v>2.94</v>
      </c>
      <c r="AC463" s="91">
        <v>3.04</v>
      </c>
      <c r="AD463" s="91">
        <v>3.16</v>
      </c>
      <c r="AE463" s="82">
        <v>3.09</v>
      </c>
      <c r="AF463" s="59">
        <f t="shared" si="141"/>
        <v>3.0575000000000001</v>
      </c>
      <c r="AG463" s="91">
        <v>3.31</v>
      </c>
      <c r="AH463" s="91">
        <v>3.38</v>
      </c>
      <c r="AI463" s="91">
        <v>3.48</v>
      </c>
      <c r="AJ463" s="92">
        <v>3.56</v>
      </c>
      <c r="AK463" s="92">
        <v>3.23</v>
      </c>
      <c r="AL463" s="59">
        <f t="shared" si="142"/>
        <v>3.4125000000000001</v>
      </c>
      <c r="AM463" s="92">
        <v>2.94</v>
      </c>
      <c r="AN463" s="92">
        <v>2.98</v>
      </c>
      <c r="AO463" s="92">
        <v>3.07</v>
      </c>
      <c r="AP463" s="92">
        <v>3.02</v>
      </c>
      <c r="AQ463" s="59">
        <f t="shared" si="143"/>
        <v>3.0024999999999999</v>
      </c>
      <c r="AR463" s="120">
        <v>2.93</v>
      </c>
      <c r="AS463" s="92">
        <v>3.04</v>
      </c>
      <c r="AT463" s="92">
        <v>3.05</v>
      </c>
      <c r="AU463" s="92">
        <v>2.98</v>
      </c>
      <c r="AV463" s="81">
        <f t="shared" si="144"/>
        <v>3</v>
      </c>
      <c r="AW463" s="92">
        <v>2.99</v>
      </c>
      <c r="AX463" s="92">
        <v>2.9</v>
      </c>
      <c r="AY463" s="92">
        <v>2.82</v>
      </c>
      <c r="AZ463" s="92">
        <v>3.12</v>
      </c>
      <c r="BA463" s="92">
        <v>2.71</v>
      </c>
      <c r="BB463" s="81">
        <f t="shared" si="145"/>
        <v>2.9080000000000004</v>
      </c>
      <c r="BC463" s="92">
        <v>2.81</v>
      </c>
      <c r="BD463" s="82">
        <v>2.94</v>
      </c>
      <c r="BE463" s="82">
        <v>2.89</v>
      </c>
      <c r="BF463" s="92">
        <v>3.01</v>
      </c>
      <c r="BG463" s="81">
        <f t="shared" si="146"/>
        <v>2.9125000000000001</v>
      </c>
      <c r="BH463" s="92">
        <v>3.05</v>
      </c>
      <c r="BI463" s="82"/>
      <c r="BJ463" s="82"/>
      <c r="BK463" s="92"/>
      <c r="BL463" s="81">
        <f t="shared" si="147"/>
        <v>3.05</v>
      </c>
      <c r="BM463" s="92"/>
      <c r="BN463" s="92"/>
      <c r="BO463" s="92"/>
      <c r="BP463" s="92"/>
      <c r="BQ463" s="92"/>
      <c r="BR463" s="81" t="e">
        <f t="shared" si="148"/>
        <v>#DIV/0!</v>
      </c>
    </row>
    <row r="464" spans="1:70" ht="12.75" customHeight="1" x14ac:dyDescent="0.25">
      <c r="A464" s="17" t="str">
        <f>VLOOKUP(F464,'Location List'!$A$2:$T$644,20,FALSE)</f>
        <v>Chris Kelly</v>
      </c>
      <c r="B464" s="17" t="str">
        <f>VLOOKUP(F464,'Location List'!$A$2:$T$644,19,FALSE)</f>
        <v>Chris Parenti</v>
      </c>
      <c r="C464" s="17" t="str">
        <f>VLOOKUP(F464,'Location List'!$A$2:$T$644,18,FALSE)</f>
        <v>Robert Lane</v>
      </c>
      <c r="D464" s="17" t="str">
        <f>VLOOKUP(F464,'Location List'!$A$2:$T$644,9,FALSE)</f>
        <v>SUSAN JENSEN</v>
      </c>
      <c r="E464" s="43" t="str">
        <f>VLOOKUP(F464,'Location List'!$A$2:$T$644,2,FALSE)</f>
        <v>ROANOKE</v>
      </c>
      <c r="F464" s="47">
        <v>972</v>
      </c>
      <c r="G464" s="91">
        <v>2.95</v>
      </c>
      <c r="H464" s="91">
        <v>3</v>
      </c>
      <c r="I464" s="91">
        <v>2.98</v>
      </c>
      <c r="J464" s="91">
        <v>2.86</v>
      </c>
      <c r="K464" s="51">
        <f t="shared" si="137"/>
        <v>2.9474999999999998</v>
      </c>
      <c r="L464" s="91">
        <v>3.26</v>
      </c>
      <c r="M464" s="91">
        <v>3.07</v>
      </c>
      <c r="N464" s="91">
        <v>3.04</v>
      </c>
      <c r="O464" s="91">
        <v>3.07</v>
      </c>
      <c r="P464" s="51">
        <f t="shared" si="138"/>
        <v>3.1100000000000003</v>
      </c>
      <c r="Q464" s="91">
        <v>3.01</v>
      </c>
      <c r="R464" s="91">
        <v>3.03</v>
      </c>
      <c r="S464" s="91"/>
      <c r="T464" s="91">
        <v>3.02</v>
      </c>
      <c r="U464" s="91">
        <v>2.82</v>
      </c>
      <c r="V464" s="51">
        <f t="shared" ref="V464" si="149">AVERAGE(Q464:U464)</f>
        <v>2.9699999999999998</v>
      </c>
      <c r="W464" s="91">
        <v>2.95</v>
      </c>
      <c r="X464" s="91">
        <v>2.95</v>
      </c>
      <c r="Y464" s="91">
        <v>2.88</v>
      </c>
      <c r="Z464" s="91">
        <v>2.98</v>
      </c>
      <c r="AA464" s="59">
        <f t="shared" si="140"/>
        <v>2.9400000000000004</v>
      </c>
      <c r="AB464" s="91">
        <v>2.95</v>
      </c>
      <c r="AC464" s="91">
        <v>3.22</v>
      </c>
      <c r="AD464" s="91">
        <v>2.83</v>
      </c>
      <c r="AE464" s="82">
        <v>2.81</v>
      </c>
      <c r="AF464" s="59">
        <f t="shared" si="141"/>
        <v>2.9525000000000001</v>
      </c>
      <c r="AG464" s="91">
        <v>2.9</v>
      </c>
      <c r="AH464" s="91">
        <v>2.88</v>
      </c>
      <c r="AI464" s="91">
        <v>2.98</v>
      </c>
      <c r="AJ464" s="92">
        <v>3.07</v>
      </c>
      <c r="AK464" s="92">
        <v>3.05</v>
      </c>
      <c r="AL464" s="59">
        <f t="shared" si="142"/>
        <v>2.9950000000000001</v>
      </c>
      <c r="AM464" s="92">
        <v>3.12</v>
      </c>
      <c r="AN464" s="92">
        <v>3.15</v>
      </c>
      <c r="AO464" s="92">
        <v>3.11</v>
      </c>
      <c r="AP464" s="92">
        <v>2.98</v>
      </c>
      <c r="AQ464" s="59">
        <f t="shared" si="143"/>
        <v>3.09</v>
      </c>
      <c r="AR464" s="120">
        <v>2.99</v>
      </c>
      <c r="AS464" s="92">
        <v>2.91</v>
      </c>
      <c r="AT464" s="92">
        <v>2.92</v>
      </c>
      <c r="AU464" s="92">
        <v>2.9</v>
      </c>
      <c r="AV464" s="81">
        <f t="shared" si="144"/>
        <v>2.93</v>
      </c>
      <c r="AW464" s="92">
        <v>3</v>
      </c>
      <c r="AX464" s="92">
        <v>2.88</v>
      </c>
      <c r="AY464" s="92">
        <v>2.92</v>
      </c>
      <c r="AZ464" s="92">
        <v>2.92</v>
      </c>
      <c r="BA464" s="92">
        <v>2.9</v>
      </c>
      <c r="BB464" s="81">
        <f t="shared" si="145"/>
        <v>2.9240000000000004</v>
      </c>
      <c r="BC464" s="92">
        <v>2.82</v>
      </c>
      <c r="BD464" s="82">
        <v>2.9</v>
      </c>
      <c r="BE464" s="82">
        <v>2.89</v>
      </c>
      <c r="BF464" s="92">
        <v>2.93</v>
      </c>
      <c r="BG464" s="81">
        <f t="shared" si="146"/>
        <v>2.8849999999999998</v>
      </c>
      <c r="BH464" s="92">
        <v>2.83</v>
      </c>
      <c r="BI464" s="82"/>
      <c r="BJ464" s="82"/>
      <c r="BK464" s="92"/>
      <c r="BL464" s="81">
        <f t="shared" si="147"/>
        <v>2.83</v>
      </c>
      <c r="BM464" s="92"/>
      <c r="BN464" s="92"/>
      <c r="BO464" s="92"/>
      <c r="BP464" s="92"/>
      <c r="BQ464" s="92"/>
      <c r="BR464" s="81" t="e">
        <f t="shared" si="148"/>
        <v>#DIV/0!</v>
      </c>
    </row>
    <row r="465" spans="1:70" s="10" customFormat="1" ht="13" x14ac:dyDescent="0.3">
      <c r="A465" s="16"/>
      <c r="B465" s="16"/>
      <c r="C465" s="16"/>
      <c r="D465" s="16"/>
      <c r="E465" s="16"/>
      <c r="F465" s="20"/>
      <c r="G465" s="48"/>
      <c r="H465" s="20"/>
      <c r="I465" s="20"/>
      <c r="J465" s="20"/>
      <c r="K465" s="20"/>
      <c r="L465" s="20"/>
      <c r="M465" s="20"/>
      <c r="N465" s="5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56"/>
      <c r="Z465" s="56"/>
      <c r="AA465" s="44"/>
      <c r="AB465" s="57"/>
      <c r="AC465" s="20"/>
      <c r="AD465" s="20"/>
      <c r="AE465" s="20"/>
      <c r="AF465" s="20"/>
      <c r="AG465" s="20"/>
      <c r="AH465" s="20"/>
      <c r="AI465" s="20"/>
      <c r="AJ465" s="16"/>
      <c r="AK465" s="11" t="s">
        <v>21</v>
      </c>
      <c r="AL465" s="16" t="s">
        <v>21</v>
      </c>
      <c r="AM465" s="16"/>
      <c r="AN465" s="16"/>
      <c r="AO465" s="99"/>
      <c r="AP465" s="93"/>
      <c r="AQ465" s="16"/>
      <c r="AR465" s="98"/>
      <c r="AS465" s="93"/>
      <c r="AT465" s="98"/>
      <c r="AU465" s="93"/>
      <c r="AV465" s="16"/>
      <c r="AW465" s="93"/>
      <c r="AX465" s="93"/>
      <c r="AY465" s="93"/>
      <c r="AZ465" s="93"/>
      <c r="BA465" s="93"/>
      <c r="BB465" s="16"/>
      <c r="BC465" s="93"/>
      <c r="BD465" s="93"/>
      <c r="BG465" s="11"/>
      <c r="BH465" s="95"/>
      <c r="BI465" s="96"/>
      <c r="BJ465" s="97"/>
      <c r="BK465" s="93"/>
      <c r="BL465" s="11"/>
      <c r="BM465" s="93"/>
      <c r="BN465" s="93"/>
      <c r="BO465" s="94"/>
      <c r="BP465" s="11"/>
      <c r="BQ465" s="11"/>
      <c r="BR465" s="11"/>
    </row>
  </sheetData>
  <autoFilter ref="A4:BR465" xr:uid="{00000000-0009-0000-0000-000003000000}">
    <sortState xmlns:xlrd2="http://schemas.microsoft.com/office/spreadsheetml/2017/richdata2" ref="A5:BR465">
      <sortCondition ref="F4:F465"/>
    </sortState>
  </autoFilter>
  <sortState xmlns:xlrd2="http://schemas.microsoft.com/office/spreadsheetml/2017/richdata2" ref="A5:BE457">
    <sortCondition ref="C5:C457"/>
    <sortCondition ref="D5:D457"/>
  </sortState>
  <mergeCells count="12">
    <mergeCell ref="BM3:BQ3"/>
    <mergeCell ref="G3:J3"/>
    <mergeCell ref="L3:O3"/>
    <mergeCell ref="Q3:U3"/>
    <mergeCell ref="W3:Z3"/>
    <mergeCell ref="AB3:AE3"/>
    <mergeCell ref="AG3:AK3"/>
    <mergeCell ref="AM3:AP3"/>
    <mergeCell ref="AR3:AU3"/>
    <mergeCell ref="AW3:BA3"/>
    <mergeCell ref="BC3:BF3"/>
    <mergeCell ref="BH3:BK3"/>
  </mergeCells>
  <conditionalFormatting sqref="G5:BR464">
    <cfRule type="cellIs" dxfId="72" priority="1" operator="greaterThanOrEqual">
      <formula>3.11</formula>
    </cfRule>
    <cfRule type="cellIs" dxfId="71" priority="2" operator="lessThanOrEqual">
      <formula>2.89</formula>
    </cfRule>
  </conditionalFormatting>
  <pageMargins left="0.7" right="0.7" top="0.75" bottom="0.75" header="0.3" footer="0.3"/>
  <pageSetup orientation="portrait" r:id="rId1"/>
  <ignoredErrors>
    <ignoredError sqref="AL5:AL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4:S464"/>
  <sheetViews>
    <sheetView showZeros="0" topLeftCell="E1" workbookViewId="0">
      <selection activeCell="G5" sqref="G5"/>
    </sheetView>
  </sheetViews>
  <sheetFormatPr defaultRowHeight="12.5" x14ac:dyDescent="0.25"/>
  <cols>
    <col min="1" max="1" width="17.81640625" customWidth="1"/>
    <col min="2" max="2" width="19.26953125" customWidth="1"/>
    <col min="3" max="3" width="19" customWidth="1"/>
    <col min="4" max="4" width="28.81640625" customWidth="1"/>
    <col min="5" max="5" width="25" customWidth="1"/>
    <col min="8" max="9" width="9.26953125" customWidth="1"/>
    <col min="10" max="11" width="9" customWidth="1"/>
  </cols>
  <sheetData>
    <row r="4" spans="1:19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17</v>
      </c>
      <c r="F4" s="2" t="s">
        <v>18</v>
      </c>
      <c r="G4" s="2" t="s">
        <v>49</v>
      </c>
      <c r="H4" s="36" t="s">
        <v>37</v>
      </c>
      <c r="I4" s="36" t="s">
        <v>38</v>
      </c>
      <c r="J4" s="36" t="s">
        <v>39</v>
      </c>
      <c r="K4" s="36" t="s">
        <v>40</v>
      </c>
      <c r="L4" s="36" t="s">
        <v>41</v>
      </c>
      <c r="M4" s="36" t="s">
        <v>42</v>
      </c>
      <c r="N4" s="36" t="s">
        <v>43</v>
      </c>
      <c r="O4" s="36" t="s">
        <v>44</v>
      </c>
      <c r="P4" s="36" t="s">
        <v>45</v>
      </c>
      <c r="Q4" s="36" t="s">
        <v>46</v>
      </c>
      <c r="R4" s="36" t="s">
        <v>47</v>
      </c>
      <c r="S4" s="36" t="s">
        <v>48</v>
      </c>
    </row>
    <row r="5" spans="1:19" ht="12.75" customHeight="1" x14ac:dyDescent="0.25">
      <c r="A5" s="5" t="str">
        <f>VLOOKUP(F5,'Location List'!$A$2:$T$463,20,FALSE)</f>
        <v>Bill Eich</v>
      </c>
      <c r="B5" s="5" t="str">
        <f>VLOOKUP(F5,'Location List'!$A$2:$T$644,19,FALSE)</f>
        <v>David Garcia</v>
      </c>
      <c r="C5" s="5" t="str">
        <f>VLOOKUP(F5,'Location List'!$A$2:$T$644,18,FALSE)</f>
        <v>David Garibay Jr</v>
      </c>
      <c r="D5" s="5" t="str">
        <f>VLOOKUP(F5,'Location List'!$A$2:$T$644,9,FALSE)</f>
        <v>ANTHONY CHAPA</v>
      </c>
      <c r="E5" s="30" t="str">
        <f>VLOOKUP(F5,'Location List'!$A$2:$T$644,2,FALSE)</f>
        <v>TYLER</v>
      </c>
      <c r="F5" s="58">
        <v>31</v>
      </c>
      <c r="G5" s="37">
        <f>AVERAGE(H5:S5)</f>
        <v>3.1213636363636366</v>
      </c>
      <c r="H5" s="3">
        <f>'Week to Week '!K5</f>
        <v>3.0749999999999997</v>
      </c>
      <c r="I5" s="3">
        <f>IFERROR('Week to Week '!P5,"-")</f>
        <v>3.1225000000000001</v>
      </c>
      <c r="J5" s="3">
        <f>IFERROR('Week to Week '!V5,"-")</f>
        <v>3.1</v>
      </c>
      <c r="K5" s="3">
        <f>IFERROR('Week to Week '!AA5,"-")</f>
        <v>3.0225</v>
      </c>
      <c r="L5" s="3">
        <f>IFERROR('Week to Week '!AF5,"-")</f>
        <v>3.1124999999999998</v>
      </c>
      <c r="M5" s="3">
        <f>IFERROR('Week to Week '!AL5,"-")</f>
        <v>3.0925000000000002</v>
      </c>
      <c r="N5" s="3">
        <f>IFERROR('Week to Week '!AQ5,"-")</f>
        <v>3.0425</v>
      </c>
      <c r="O5" s="3">
        <f>IFERROR('Week to Week '!AV5,"-")</f>
        <v>3.2774999999999999</v>
      </c>
      <c r="P5" s="3">
        <f>IFERROR('Week to Week '!BB5,"-")</f>
        <v>3.0900000000000003</v>
      </c>
      <c r="Q5" s="3">
        <f>IFERROR('Week to Week '!BG5,"-")</f>
        <v>3.13</v>
      </c>
      <c r="R5" s="3">
        <f>IFERROR('Week to Week '!BL5,"-")</f>
        <v>3.27</v>
      </c>
      <c r="S5" s="3" t="str">
        <f>IFERROR('Week to Week '!BR5,"-")</f>
        <v>-</v>
      </c>
    </row>
    <row r="6" spans="1:19" ht="12.75" customHeight="1" x14ac:dyDescent="0.25">
      <c r="A6" s="5" t="str">
        <f>VLOOKUP(F6,'Location List'!$A$2:$T$463,20,FALSE)</f>
        <v>Bill Eich</v>
      </c>
      <c r="B6" s="5" t="str">
        <f>VLOOKUP(F6,'Location List'!$A$2:$T$644,19,FALSE)</f>
        <v>David Garcia</v>
      </c>
      <c r="C6" s="5" t="str">
        <f>VLOOKUP(F6,'Location List'!$A$2:$T$644,18,FALSE)</f>
        <v>Hoang Dao</v>
      </c>
      <c r="D6" s="5" t="str">
        <f>VLOOKUP(F6,'Location List'!$A$2:$T$644,9,FALSE)</f>
        <v>FRANK RAMIREZ</v>
      </c>
      <c r="E6" s="30" t="str">
        <f>VLOOKUP(F6,'Location List'!$A$2:$T$644,2,FALSE)</f>
        <v>FM 1960</v>
      </c>
      <c r="F6" s="58">
        <v>32</v>
      </c>
      <c r="G6" s="37">
        <f t="shared" ref="G6:G68" si="0">AVERAGE(H6:S6)</f>
        <v>3.1535454545454544</v>
      </c>
      <c r="H6" s="3">
        <f>'Week to Week '!K6</f>
        <v>3.2474999999999996</v>
      </c>
      <c r="I6" s="3">
        <f>IFERROR('Week to Week '!P6,"-")</f>
        <v>3.3149999999999999</v>
      </c>
      <c r="J6" s="3">
        <f>IFERROR('Week to Week '!V6,"-")</f>
        <v>3.4324999999999997</v>
      </c>
      <c r="K6" s="3">
        <f>IFERROR('Week to Week '!AA6,"-")</f>
        <v>3.0449999999999999</v>
      </c>
      <c r="L6" s="3">
        <f>IFERROR('Week to Week '!AF6,"-")</f>
        <v>3.1275000000000004</v>
      </c>
      <c r="M6" s="3">
        <f>IFERROR('Week to Week '!AL6,"-")</f>
        <v>2.9775000000000005</v>
      </c>
      <c r="N6" s="3">
        <f>IFERROR('Week to Week '!AQ6,"-")</f>
        <v>3.22</v>
      </c>
      <c r="O6" s="3">
        <f>IFERROR('Week to Week '!AV6,"-")</f>
        <v>3.3125</v>
      </c>
      <c r="P6" s="3">
        <f>IFERROR('Week to Week '!BB6,"-")</f>
        <v>3.0640000000000005</v>
      </c>
      <c r="Q6" s="3">
        <f>IFERROR('Week to Week '!BG6,"-")</f>
        <v>3.0274999999999999</v>
      </c>
      <c r="R6" s="3">
        <f>IFERROR('Week to Week '!BL6,"-")</f>
        <v>2.92</v>
      </c>
      <c r="S6" s="3" t="str">
        <f>IFERROR('Week to Week '!BR6,"-")</f>
        <v>-</v>
      </c>
    </row>
    <row r="7" spans="1:19" ht="12.75" customHeight="1" x14ac:dyDescent="0.25">
      <c r="A7" s="5" t="str">
        <f>VLOOKUP(F7,'Location List'!$A$2:$T$463,20,FALSE)</f>
        <v>Bill Eich</v>
      </c>
      <c r="B7" s="5" t="str">
        <f>VLOOKUP(F7,'Location List'!$A$2:$T$644,19,FALSE)</f>
        <v>David Garcia</v>
      </c>
      <c r="C7" s="5" t="str">
        <f>VLOOKUP(F7,'Location List'!$A$2:$T$644,18,FALSE)</f>
        <v>Hoang Dao</v>
      </c>
      <c r="D7" s="5" t="str">
        <f>VLOOKUP(F7,'Location List'!$A$2:$T$644,9,FALSE)</f>
        <v>FRANK RAMIREZ</v>
      </c>
      <c r="E7" s="30" t="str">
        <f>VLOOKUP(F7,'Location List'!$A$2:$T$644,2,FALSE)</f>
        <v>COPPERFIELD</v>
      </c>
      <c r="F7" s="58">
        <v>33</v>
      </c>
      <c r="G7" s="37">
        <f t="shared" si="0"/>
        <v>3.0024090909090906</v>
      </c>
      <c r="H7" s="3">
        <f>'Week to Week '!K7</f>
        <v>3.0249999999999999</v>
      </c>
      <c r="I7" s="3">
        <f>IFERROR('Week to Week '!P7,"-")</f>
        <v>3</v>
      </c>
      <c r="J7" s="3">
        <f>IFERROR('Week to Week '!V7,"-")</f>
        <v>3.0275000000000003</v>
      </c>
      <c r="K7" s="3">
        <f>IFERROR('Week to Week '!AA7,"-")</f>
        <v>3.05</v>
      </c>
      <c r="L7" s="3">
        <f>IFERROR('Week to Week '!AF7,"-")</f>
        <v>2.9325000000000001</v>
      </c>
      <c r="M7" s="3">
        <f>IFERROR('Week to Week '!AL7,"-")</f>
        <v>3.1475</v>
      </c>
      <c r="N7" s="3">
        <f>IFERROR('Week to Week '!AQ7,"-")</f>
        <v>3.0049999999999999</v>
      </c>
      <c r="O7" s="3">
        <f>IFERROR('Week to Week '!AV7,"-")</f>
        <v>3.0750000000000002</v>
      </c>
      <c r="P7" s="3">
        <f>IFERROR('Week to Week '!BB7,"-")</f>
        <v>2.9940000000000002</v>
      </c>
      <c r="Q7" s="3">
        <f>IFERROR('Week to Week '!BG7,"-")</f>
        <v>2.91</v>
      </c>
      <c r="R7" s="3">
        <f>IFERROR('Week to Week '!BL7,"-")</f>
        <v>2.86</v>
      </c>
      <c r="S7" s="3" t="str">
        <f>IFERROR('Week to Week '!BR7,"-")</f>
        <v>-</v>
      </c>
    </row>
    <row r="8" spans="1:19" ht="12.75" customHeight="1" x14ac:dyDescent="0.25">
      <c r="A8" s="5" t="str">
        <f>VLOOKUP(F8,'Location List'!$A$2:$T$463,20,FALSE)</f>
        <v>Bill Eich</v>
      </c>
      <c r="B8" s="5" t="str">
        <f>VLOOKUP(F8,'Location List'!$A$2:$T$644,19,FALSE)</f>
        <v>David Garcia</v>
      </c>
      <c r="C8" s="5" t="str">
        <f>VLOOKUP(F8,'Location List'!$A$2:$T$644,18,FALSE)</f>
        <v>Mike Kralick</v>
      </c>
      <c r="D8" s="5" t="str">
        <f>VLOOKUP(F8,'Location List'!$A$2:$T$644,9,FALSE)</f>
        <v>KELLI KASPER</v>
      </c>
      <c r="E8" s="30" t="str">
        <f>VLOOKUP(F8,'Location List'!$A$2:$T$644,2,FALSE)</f>
        <v>LEWISVILLE</v>
      </c>
      <c r="F8" s="58">
        <v>35</v>
      </c>
      <c r="G8" s="37">
        <f t="shared" si="0"/>
        <v>3.1243636363636367</v>
      </c>
      <c r="H8" s="3">
        <f>'Week to Week '!K8</f>
        <v>3.0975000000000001</v>
      </c>
      <c r="I8" s="3">
        <f>IFERROR('Week to Week '!P8,"-")</f>
        <v>3.1124999999999998</v>
      </c>
      <c r="J8" s="3">
        <f>IFERROR('Week to Week '!V8,"-")</f>
        <v>3.1625000000000001</v>
      </c>
      <c r="K8" s="3">
        <f>IFERROR('Week to Week '!AA8,"-")</f>
        <v>3.1325000000000003</v>
      </c>
      <c r="L8" s="3">
        <f>IFERROR('Week to Week '!AF8,"-")</f>
        <v>3.1950000000000003</v>
      </c>
      <c r="M8" s="3">
        <f>IFERROR('Week to Week '!AL8,"-")</f>
        <v>3.14</v>
      </c>
      <c r="N8" s="3">
        <f>IFERROR('Week to Week '!AQ8,"-")</f>
        <v>3.3225000000000002</v>
      </c>
      <c r="O8" s="3">
        <f>IFERROR('Week to Week '!AV8,"-")</f>
        <v>3.0150000000000001</v>
      </c>
      <c r="P8" s="3">
        <f>IFERROR('Week to Week '!BB8,"-")</f>
        <v>3.0779999999999998</v>
      </c>
      <c r="Q8" s="3">
        <f>IFERROR('Week to Week '!BG8,"-")</f>
        <v>2.9525000000000001</v>
      </c>
      <c r="R8" s="3">
        <f>IFERROR('Week to Week '!BL8,"-")</f>
        <v>3.16</v>
      </c>
      <c r="S8" s="3" t="str">
        <f>IFERROR('Week to Week '!BR8,"-")</f>
        <v>-</v>
      </c>
    </row>
    <row r="9" spans="1:19" ht="12.75" customHeight="1" x14ac:dyDescent="0.25">
      <c r="A9" s="5" t="str">
        <f>VLOOKUP(F9,'Location List'!$A$2:$T$463,20,FALSE)</f>
        <v>Bill Eich</v>
      </c>
      <c r="B9" s="5" t="str">
        <f>VLOOKUP(F9,'Location List'!$A$2:$T$644,19,FALSE)</f>
        <v>David Garcia</v>
      </c>
      <c r="C9" s="5" t="str">
        <f>VLOOKUP(F9,'Location List'!$A$2:$T$644,18,FALSE)</f>
        <v>Jose Sandoval</v>
      </c>
      <c r="D9" s="5" t="str">
        <f>VLOOKUP(F9,'Location List'!$A$2:$T$644,9,FALSE)</f>
        <v>ERIC BARGAS</v>
      </c>
      <c r="E9" s="30" t="str">
        <f>VLOOKUP(F9,'Location List'!$A$2:$T$644,2,FALSE)</f>
        <v>ROCKWALL</v>
      </c>
      <c r="F9" s="58">
        <v>38</v>
      </c>
      <c r="G9" s="37">
        <f t="shared" si="0"/>
        <v>2.9338181818181819</v>
      </c>
      <c r="H9" s="3">
        <f>'Week to Week '!K9</f>
        <v>3.04</v>
      </c>
      <c r="I9" s="3">
        <f>IFERROR('Week to Week '!P9,"-")</f>
        <v>3.0625000000000004</v>
      </c>
      <c r="J9" s="3">
        <f>IFERROR('Week to Week '!V9,"-")</f>
        <v>2.9624999999999999</v>
      </c>
      <c r="K9" s="3">
        <f>IFERROR('Week to Week '!AA9,"-")</f>
        <v>2.89</v>
      </c>
      <c r="L9" s="3">
        <f>IFERROR('Week to Week '!AF9,"-")</f>
        <v>2.8849999999999998</v>
      </c>
      <c r="M9" s="3">
        <f>IFERROR('Week to Week '!AL9,"-")</f>
        <v>2.7650000000000001</v>
      </c>
      <c r="N9" s="3">
        <f>IFERROR('Week to Week '!AQ9,"-")</f>
        <v>2.9124999999999996</v>
      </c>
      <c r="O9" s="3">
        <f>IFERROR('Week to Week '!AV9,"-")</f>
        <v>2.9125000000000001</v>
      </c>
      <c r="P9" s="3">
        <f>IFERROR('Week to Week '!BB9,"-")</f>
        <v>2.9519999999999995</v>
      </c>
      <c r="Q9" s="3">
        <f>IFERROR('Week to Week '!BG9,"-")</f>
        <v>2.83</v>
      </c>
      <c r="R9" s="3">
        <f>IFERROR('Week to Week '!BL9,"-")</f>
        <v>3.06</v>
      </c>
      <c r="S9" s="3" t="str">
        <f>IFERROR('Week to Week '!BR9,"-")</f>
        <v>-</v>
      </c>
    </row>
    <row r="10" spans="1:19" ht="12.75" customHeight="1" x14ac:dyDescent="0.25">
      <c r="A10" s="5" t="str">
        <f>VLOOKUP(F10,'Location List'!$A$2:$T$463,20,FALSE)</f>
        <v>Bill Eich</v>
      </c>
      <c r="B10" s="5" t="str">
        <f>VLOOKUP(F10,'Location List'!$A$2:$T$644,19,FALSE)</f>
        <v>Dennis Morgan</v>
      </c>
      <c r="C10" s="5" t="str">
        <f>VLOOKUP(F10,'Location List'!$A$2:$T$644,18,FALSE)</f>
        <v>Wayne Rough</v>
      </c>
      <c r="D10" s="5" t="str">
        <f>VLOOKUP(F10,'Location List'!$A$2:$T$644,9,FALSE)</f>
        <v>HASHEM SAADAT</v>
      </c>
      <c r="E10" s="30" t="str">
        <f>VLOOKUP(F10,'Location List'!$A$2:$T$644,2,FALSE)</f>
        <v>ALBEMARLE</v>
      </c>
      <c r="F10" s="58">
        <v>39</v>
      </c>
      <c r="G10" s="37">
        <f t="shared" si="0"/>
        <v>3.0301818181818181</v>
      </c>
      <c r="H10" s="3">
        <f>'Week to Week '!K10</f>
        <v>3.01</v>
      </c>
      <c r="I10" s="3">
        <f>IFERROR('Week to Week '!P10,"-")</f>
        <v>3.0625000000000004</v>
      </c>
      <c r="J10" s="3">
        <f>IFERROR('Week to Week '!V10,"-")</f>
        <v>3.0049999999999999</v>
      </c>
      <c r="K10" s="3">
        <f>IFERROR('Week to Week '!AA10,"-")</f>
        <v>3.2149999999999999</v>
      </c>
      <c r="L10" s="3">
        <f>IFERROR('Week to Week '!AF10,"-")</f>
        <v>2.9775</v>
      </c>
      <c r="M10" s="3">
        <f>IFERROR('Week to Week '!AL10,"-")</f>
        <v>3.1</v>
      </c>
      <c r="N10" s="3">
        <f>IFERROR('Week to Week '!AQ10,"-")</f>
        <v>2.9575</v>
      </c>
      <c r="O10" s="3">
        <f>IFERROR('Week to Week '!AV10,"-")</f>
        <v>2.8925000000000001</v>
      </c>
      <c r="P10" s="3">
        <f>IFERROR('Week to Week '!BB10,"-")</f>
        <v>3.0219999999999998</v>
      </c>
      <c r="Q10" s="3">
        <f>IFERROR('Week to Week '!BG10,"-")</f>
        <v>3.07</v>
      </c>
      <c r="R10" s="3">
        <f>IFERROR('Week to Week '!BL10,"-")</f>
        <v>3.02</v>
      </c>
      <c r="S10" s="3" t="str">
        <f>IFERROR('Week to Week '!BR10,"-")</f>
        <v>-</v>
      </c>
    </row>
    <row r="11" spans="1:19" ht="12.75" customHeight="1" x14ac:dyDescent="0.25">
      <c r="A11" s="5" t="str">
        <f>VLOOKUP(F11,'Location List'!$A$2:$T$463,20,FALSE)</f>
        <v>Tim Kerum</v>
      </c>
      <c r="B11" s="5" t="str">
        <f>VLOOKUP(F11,'Location List'!$A$2:$T$644,19,FALSE)</f>
        <v>Troy Chaney</v>
      </c>
      <c r="C11" s="5" t="str">
        <f>VLOOKUP(F11,'Location List'!$A$2:$T$644,18,FALSE)</f>
        <v>Manuel Lopez</v>
      </c>
      <c r="D11" s="5" t="str">
        <f>VLOOKUP(F11,'Location List'!$A$2:$T$644,9,FALSE)</f>
        <v>OCTAVIO CASTANEDA</v>
      </c>
      <c r="E11" s="30" t="str">
        <f>VLOOKUP(F11,'Location List'!$A$2:$T$644,2,FALSE)</f>
        <v>BAKERSFIELD</v>
      </c>
      <c r="F11" s="58">
        <v>41</v>
      </c>
      <c r="G11" s="37">
        <f t="shared" si="0"/>
        <v>3.0183636363636364</v>
      </c>
      <c r="H11" s="3">
        <f>'Week to Week '!K11</f>
        <v>3.0449999999999995</v>
      </c>
      <c r="I11" s="3">
        <f>IFERROR('Week to Week '!P11,"-")</f>
        <v>3.0275000000000003</v>
      </c>
      <c r="J11" s="3">
        <f>IFERROR('Week to Week '!V11,"-")</f>
        <v>3.0575000000000001</v>
      </c>
      <c r="K11" s="3">
        <f>IFERROR('Week to Week '!AA11,"-")</f>
        <v>3.0350000000000001</v>
      </c>
      <c r="L11" s="3">
        <f>IFERROR('Week to Week '!AF11,"-")</f>
        <v>2.9824999999999999</v>
      </c>
      <c r="M11" s="3">
        <f>IFERROR('Week to Week '!AL11,"-")</f>
        <v>3.1324999999999998</v>
      </c>
      <c r="N11" s="3">
        <f>IFERROR('Week to Week '!AQ11,"-")</f>
        <v>3.0850000000000004</v>
      </c>
      <c r="O11" s="3">
        <f>IFERROR('Week to Week '!AV11,"-")</f>
        <v>2.9050000000000002</v>
      </c>
      <c r="P11" s="3">
        <f>IFERROR('Week to Week '!BB11,"-")</f>
        <v>2.9519999999999995</v>
      </c>
      <c r="Q11" s="3">
        <f>IFERROR('Week to Week '!BG11,"-")</f>
        <v>3.03</v>
      </c>
      <c r="R11" s="3">
        <f>IFERROR('Week to Week '!BL11,"-")</f>
        <v>2.95</v>
      </c>
      <c r="S11" s="3" t="str">
        <f>IFERROR('Week to Week '!BR11,"-")</f>
        <v>-</v>
      </c>
    </row>
    <row r="12" spans="1:19" ht="12.75" customHeight="1" x14ac:dyDescent="0.25">
      <c r="A12" s="5" t="str">
        <f>VLOOKUP(F12,'Location List'!$A$2:$T$463,20,FALSE)</f>
        <v>Tim Kerum</v>
      </c>
      <c r="B12" s="5" t="str">
        <f>VLOOKUP(F12,'Location List'!$A$2:$T$644,19,FALSE)</f>
        <v>Troy Chaney</v>
      </c>
      <c r="C12" s="5" t="str">
        <f>VLOOKUP(F12,'Location List'!$A$2:$T$644,18,FALSE)</f>
        <v>Albino Ramirez</v>
      </c>
      <c r="D12" s="5" t="str">
        <f>VLOOKUP(F12,'Location List'!$A$2:$T$644,9,FALSE)</f>
        <v>Adam Shafran</v>
      </c>
      <c r="E12" s="30" t="str">
        <f>VLOOKUP(F12,'Location List'!$A$2:$T$644,2,FALSE)</f>
        <v>FRESNO</v>
      </c>
      <c r="F12" s="58">
        <v>42</v>
      </c>
      <c r="G12" s="37">
        <f t="shared" si="0"/>
        <v>3.097454545454545</v>
      </c>
      <c r="H12" s="3">
        <f>'Week to Week '!K12</f>
        <v>3.2524999999999995</v>
      </c>
      <c r="I12" s="3">
        <f>IFERROR('Week to Week '!P12,"-")</f>
        <v>3.3724999999999996</v>
      </c>
      <c r="J12" s="3">
        <f>IFERROR('Week to Week '!V12,"-")</f>
        <v>3.1550000000000002</v>
      </c>
      <c r="K12" s="3">
        <f>IFERROR('Week to Week '!AA12,"-")</f>
        <v>3.16</v>
      </c>
      <c r="L12" s="3">
        <f>IFERROR('Week to Week '!AF12,"-")</f>
        <v>3.1124999999999998</v>
      </c>
      <c r="M12" s="3">
        <f>IFERROR('Week to Week '!AL12,"-")</f>
        <v>3.0524999999999998</v>
      </c>
      <c r="N12" s="3">
        <f>IFERROR('Week to Week '!AQ12,"-")</f>
        <v>3.1475</v>
      </c>
      <c r="O12" s="3">
        <f>IFERROR('Week to Week '!AV12,"-")</f>
        <v>3.0724999999999998</v>
      </c>
      <c r="P12" s="3">
        <f>IFERROR('Week to Week '!BB12,"-")</f>
        <v>2.9520000000000004</v>
      </c>
      <c r="Q12" s="3">
        <f>IFERROR('Week to Week '!BG12,"-")</f>
        <v>2.9449999999999998</v>
      </c>
      <c r="R12" s="3">
        <f>IFERROR('Week to Week '!BL12,"-")</f>
        <v>2.85</v>
      </c>
      <c r="S12" s="3" t="str">
        <f>IFERROR('Week to Week '!BR12,"-")</f>
        <v>-</v>
      </c>
    </row>
    <row r="13" spans="1:19" ht="12.75" customHeight="1" x14ac:dyDescent="0.25">
      <c r="A13" s="5" t="str">
        <f>VLOOKUP(F13,'Location List'!$A$2:$T$463,20,FALSE)</f>
        <v>Tim Kerum</v>
      </c>
      <c r="B13" s="5" t="str">
        <f>VLOOKUP(F13,'Location List'!$A$2:$T$644,19,FALSE)</f>
        <v>Troy Chaney</v>
      </c>
      <c r="C13" s="5" t="str">
        <f>VLOOKUP(F13,'Location List'!$A$2:$T$644,18,FALSE)</f>
        <v>Manuel Lopez</v>
      </c>
      <c r="D13" s="5" t="str">
        <f>VLOOKUP(F13,'Location List'!$A$2:$T$644,9,FALSE)</f>
        <v>OCTAVIO CASTANEDA</v>
      </c>
      <c r="E13" s="30" t="str">
        <f>VLOOKUP(F13,'Location List'!$A$2:$T$644,2,FALSE)</f>
        <v>VISALIA</v>
      </c>
      <c r="F13" s="58">
        <v>43</v>
      </c>
      <c r="G13" s="37">
        <f t="shared" si="0"/>
        <v>3.1295909090909091</v>
      </c>
      <c r="H13" s="3">
        <f>'Week to Week '!K13</f>
        <v>3.2624999999999997</v>
      </c>
      <c r="I13" s="3">
        <f>IFERROR('Week to Week '!P13,"-")</f>
        <v>3.1475</v>
      </c>
      <c r="J13" s="3">
        <f>IFERROR('Week to Week '!V13,"-")</f>
        <v>3.01</v>
      </c>
      <c r="K13" s="3">
        <f>IFERROR('Week to Week '!AA13,"-")</f>
        <v>3.3299999999999996</v>
      </c>
      <c r="L13" s="3">
        <f>IFERROR('Week to Week '!AF13,"-")</f>
        <v>3.145</v>
      </c>
      <c r="M13" s="3">
        <f>IFERROR('Week to Week '!AL13,"-")</f>
        <v>3.2149999999999999</v>
      </c>
      <c r="N13" s="3">
        <f>IFERROR('Week to Week '!AQ13,"-")</f>
        <v>3.1649999999999996</v>
      </c>
      <c r="O13" s="3">
        <f>IFERROR('Week to Week '!AV13,"-")</f>
        <v>3.1074999999999999</v>
      </c>
      <c r="P13" s="3">
        <f>IFERROR('Week to Week '!BB13,"-")</f>
        <v>3.048</v>
      </c>
      <c r="Q13" s="3">
        <f>IFERROR('Week to Week '!BG13,"-")</f>
        <v>3.0350000000000001</v>
      </c>
      <c r="R13" s="3">
        <f>IFERROR('Week to Week '!BL13,"-")</f>
        <v>2.96</v>
      </c>
      <c r="S13" s="3" t="str">
        <f>IFERROR('Week to Week '!BR13,"-")</f>
        <v>-</v>
      </c>
    </row>
    <row r="14" spans="1:19" ht="12.75" customHeight="1" x14ac:dyDescent="0.25">
      <c r="A14" s="5" t="str">
        <f>VLOOKUP(F14,'Location List'!$A$2:$T$463,20,FALSE)</f>
        <v>Tim Kerum</v>
      </c>
      <c r="B14" s="5" t="str">
        <f>VLOOKUP(F14,'Location List'!$A$2:$T$644,19,FALSE)</f>
        <v>Troy Chaney</v>
      </c>
      <c r="C14" s="5" t="str">
        <f>VLOOKUP(F14,'Location List'!$A$2:$T$644,18,FALSE)</f>
        <v/>
      </c>
      <c r="D14" s="5" t="str">
        <f>VLOOKUP(F14,'Location List'!$A$2:$T$644,9,FALSE)</f>
        <v>PATTY CEDILLO</v>
      </c>
      <c r="E14" s="30" t="str">
        <f>VLOOKUP(F14,'Location List'!$A$2:$T$644,2,FALSE)</f>
        <v>OCEANSIDE</v>
      </c>
      <c r="F14" s="58">
        <v>45</v>
      </c>
      <c r="G14" s="37">
        <f t="shared" si="0"/>
        <v>2.9965909090909095</v>
      </c>
      <c r="H14" s="3">
        <f>'Week to Week '!K14</f>
        <v>3.1675</v>
      </c>
      <c r="I14" s="3">
        <f>IFERROR('Week to Week '!P14,"-")</f>
        <v>2.9224999999999999</v>
      </c>
      <c r="J14" s="3">
        <f>IFERROR('Week to Week '!V14,"-")</f>
        <v>3.0974999999999997</v>
      </c>
      <c r="K14" s="3">
        <f>IFERROR('Week to Week '!AA14,"-")</f>
        <v>3.1550000000000002</v>
      </c>
      <c r="L14" s="3">
        <f>IFERROR('Week to Week '!AF14,"-")</f>
        <v>2.85</v>
      </c>
      <c r="M14" s="3">
        <f>IFERROR('Week to Week '!AL14,"-")</f>
        <v>2.9549999999999996</v>
      </c>
      <c r="N14" s="3">
        <f>IFERROR('Week to Week '!AQ14,"-")</f>
        <v>3.0049999999999999</v>
      </c>
      <c r="O14" s="3">
        <f>IFERROR('Week to Week '!AV14,"-")</f>
        <v>2.9950000000000001</v>
      </c>
      <c r="P14" s="3">
        <f>IFERROR('Week to Week '!BB14,"-")</f>
        <v>2.92</v>
      </c>
      <c r="Q14" s="3">
        <f>IFERROR('Week to Week '!BG14,"-")</f>
        <v>2.875</v>
      </c>
      <c r="R14" s="3">
        <f>IFERROR('Week to Week '!BL14,"-")</f>
        <v>3.02</v>
      </c>
      <c r="S14" s="3" t="str">
        <f>IFERROR('Week to Week '!BR14,"-")</f>
        <v>-</v>
      </c>
    </row>
    <row r="15" spans="1:19" ht="12.75" customHeight="1" x14ac:dyDescent="0.25">
      <c r="A15" s="5" t="str">
        <f>VLOOKUP(F15,'Location List'!$A$2:$T$463,20,FALSE)</f>
        <v>Chris Kelly</v>
      </c>
      <c r="B15" s="5" t="str">
        <f>VLOOKUP(F15,'Location List'!$A$2:$T$644,19,FALSE)</f>
        <v>Mike Seymour</v>
      </c>
      <c r="C15" s="5" t="str">
        <f>VLOOKUP(F15,'Location List'!$A$2:$T$644,18,FALSE)</f>
        <v>James Schwab</v>
      </c>
      <c r="D15" s="5" t="str">
        <f>VLOOKUP(F15,'Location List'!$A$2:$T$644,9,FALSE)</f>
        <v>REGINALD DAVENPORT</v>
      </c>
      <c r="E15" s="30" t="str">
        <f>VLOOKUP(F15,'Location List'!$A$2:$T$644,2,FALSE)</f>
        <v>SPRINGFIELD (IL)</v>
      </c>
      <c r="F15" s="58">
        <v>47</v>
      </c>
      <c r="G15" s="37">
        <f t="shared" si="0"/>
        <v>3.036090909090909</v>
      </c>
      <c r="H15" s="3">
        <f>'Week to Week '!K15</f>
        <v>3.0624999999999996</v>
      </c>
      <c r="I15" s="3">
        <f>IFERROR('Week to Week '!P15,"-")</f>
        <v>3.0425</v>
      </c>
      <c r="J15" s="3">
        <f>IFERROR('Week to Week '!V15,"-")</f>
        <v>2.9750000000000001</v>
      </c>
      <c r="K15" s="3">
        <f>IFERROR('Week to Week '!AA15,"-")</f>
        <v>3.0175000000000001</v>
      </c>
      <c r="L15" s="3">
        <f>IFERROR('Week to Week '!AF15,"-")</f>
        <v>3.0575000000000001</v>
      </c>
      <c r="M15" s="3">
        <f>IFERROR('Week to Week '!AL15,"-")</f>
        <v>3.0825</v>
      </c>
      <c r="N15" s="3">
        <f>IFERROR('Week to Week '!AQ15,"-")</f>
        <v>3.0475000000000003</v>
      </c>
      <c r="O15" s="3">
        <f>IFERROR('Week to Week '!AV15,"-")</f>
        <v>3.0674999999999999</v>
      </c>
      <c r="P15" s="3">
        <f>IFERROR('Week to Week '!BB15,"-")</f>
        <v>2.8920000000000003</v>
      </c>
      <c r="Q15" s="3">
        <f>IFERROR('Week to Week '!BG15,"-")</f>
        <v>3.0125000000000002</v>
      </c>
      <c r="R15" s="3">
        <f>IFERROR('Week to Week '!BL15,"-")</f>
        <v>3.14</v>
      </c>
      <c r="S15" s="3" t="str">
        <f>IFERROR('Week to Week '!BR15,"-")</f>
        <v>-</v>
      </c>
    </row>
    <row r="16" spans="1:19" ht="12.75" customHeight="1" x14ac:dyDescent="0.25">
      <c r="A16" s="5" t="str">
        <f>VLOOKUP(F16,'Location List'!$A$2:$T$463,20,FALSE)</f>
        <v>Bill Eich</v>
      </c>
      <c r="B16" s="5" t="str">
        <f>VLOOKUP(F16,'Location List'!$A$2:$T$644,19,FALSE)</f>
        <v>Dennis Morgan</v>
      </c>
      <c r="C16" s="5" t="str">
        <f>VLOOKUP(F16,'Location List'!$A$2:$T$644,18,FALSE)</f>
        <v>Richard Boykin</v>
      </c>
      <c r="D16" s="5" t="str">
        <f>VLOOKUP(F16,'Location List'!$A$2:$T$644,9,FALSE)</f>
        <v>BRIAN PITRE</v>
      </c>
      <c r="E16" s="30" t="str">
        <f>VLOOKUP(F16,'Location List'!$A$2:$T$644,2,FALSE)</f>
        <v>ALEXANDRIA</v>
      </c>
      <c r="F16" s="58">
        <v>48</v>
      </c>
      <c r="G16" s="37">
        <f t="shared" si="0"/>
        <v>2.9922727272727276</v>
      </c>
      <c r="H16" s="3">
        <f>'Week to Week '!K16</f>
        <v>2.92</v>
      </c>
      <c r="I16" s="3">
        <f>IFERROR('Week to Week '!P16,"-")</f>
        <v>2.97</v>
      </c>
      <c r="J16" s="3">
        <f>IFERROR('Week to Week '!V16,"-")</f>
        <v>3.1025</v>
      </c>
      <c r="K16" s="3">
        <f>IFERROR('Week to Week '!AA16,"-")</f>
        <v>3.1025</v>
      </c>
      <c r="L16" s="3">
        <f>IFERROR('Week to Week '!AF16,"-")</f>
        <v>2.9249999999999998</v>
      </c>
      <c r="M16" s="3">
        <f>IFERROR('Week to Week '!AL16,"-")</f>
        <v>2.9575</v>
      </c>
      <c r="N16" s="3">
        <f>IFERROR('Week to Week '!AQ16,"-")</f>
        <v>2.9724999999999997</v>
      </c>
      <c r="O16" s="3">
        <f>IFERROR('Week to Week '!AV16,"-")</f>
        <v>3.0775000000000001</v>
      </c>
      <c r="P16" s="3">
        <f>IFERROR('Week to Week '!BB16,"-")</f>
        <v>3.03</v>
      </c>
      <c r="Q16" s="3">
        <f>IFERROR('Week to Week '!BG16,"-")</f>
        <v>2.9475000000000002</v>
      </c>
      <c r="R16" s="3">
        <f>IFERROR('Week to Week '!BL16,"-")</f>
        <v>2.91</v>
      </c>
      <c r="S16" s="3" t="str">
        <f>IFERROR('Week to Week '!BR16,"-")</f>
        <v>-</v>
      </c>
    </row>
    <row r="17" spans="1:19" ht="12.75" customHeight="1" x14ac:dyDescent="0.25">
      <c r="A17" s="5" t="str">
        <f>VLOOKUP(F17,'Location List'!$A$2:$T$463,20,FALSE)</f>
        <v>Tim Kerum</v>
      </c>
      <c r="B17" s="5" t="str">
        <f>VLOOKUP(F17,'Location List'!$A$2:$T$644,19,FALSE)</f>
        <v>Troy Chaney</v>
      </c>
      <c r="C17" s="5" t="str">
        <f>VLOOKUP(F17,'Location List'!$A$2:$T$644,18,FALSE)</f>
        <v>Manuel Lopez</v>
      </c>
      <c r="D17" s="5" t="str">
        <f>VLOOKUP(F17,'Location List'!$A$2:$T$644,9,FALSE)</f>
        <v>OCTAVIO CASTANEDA</v>
      </c>
      <c r="E17" s="30" t="str">
        <f>VLOOKUP(F17,'Location List'!$A$2:$T$644,2,FALSE)</f>
        <v>LANCASTER</v>
      </c>
      <c r="F17" s="58">
        <v>49</v>
      </c>
      <c r="G17" s="37">
        <f t="shared" si="0"/>
        <v>3.0304545454545448</v>
      </c>
      <c r="H17" s="3">
        <f>'Week to Week '!K17</f>
        <v>3.0049999999999999</v>
      </c>
      <c r="I17" s="3">
        <f>IFERROR('Week to Week '!P17,"-")</f>
        <v>3.0049999999999999</v>
      </c>
      <c r="J17" s="3">
        <f>IFERROR('Week to Week '!V17,"-")</f>
        <v>3</v>
      </c>
      <c r="K17" s="3">
        <f>IFERROR('Week to Week '!AA17,"-")</f>
        <v>3.085</v>
      </c>
      <c r="L17" s="3">
        <f>IFERROR('Week to Week '!AF17,"-")</f>
        <v>3.0750000000000002</v>
      </c>
      <c r="M17" s="3">
        <f>IFERROR('Week to Week '!AL17,"-")</f>
        <v>2.9849999999999999</v>
      </c>
      <c r="N17" s="3">
        <f>IFERROR('Week to Week '!AQ17,"-")</f>
        <v>3.0125000000000002</v>
      </c>
      <c r="O17" s="3">
        <f>IFERROR('Week to Week '!AV17,"-")</f>
        <v>3.08</v>
      </c>
      <c r="P17" s="3">
        <f>IFERROR('Week to Week '!BB17,"-")</f>
        <v>3.12</v>
      </c>
      <c r="Q17" s="3">
        <f>IFERROR('Week to Week '!BG17,"-")</f>
        <v>2.8975</v>
      </c>
      <c r="R17" s="3">
        <f>IFERROR('Week to Week '!BL17,"-")</f>
        <v>3.07</v>
      </c>
      <c r="S17" s="3" t="str">
        <f>IFERROR('Week to Week '!BR17,"-")</f>
        <v>-</v>
      </c>
    </row>
    <row r="18" spans="1:19" ht="12.75" customHeight="1" x14ac:dyDescent="0.25">
      <c r="A18" s="5" t="str">
        <f>VLOOKUP(F18,'Location List'!$A$2:$T$463,20,FALSE)</f>
        <v>Chris Kelly</v>
      </c>
      <c r="B18" s="5" t="str">
        <f>VLOOKUP(F18,'Location List'!$A$2:$T$644,19,FALSE)</f>
        <v>Mike Seymour</v>
      </c>
      <c r="C18" s="5" t="str">
        <f>VLOOKUP(F18,'Location List'!$A$2:$T$644,18,FALSE)</f>
        <v>Adam Fortney</v>
      </c>
      <c r="D18" s="5" t="str">
        <f>VLOOKUP(F18,'Location List'!$A$2:$T$644,9,FALSE)</f>
        <v>TROY WATRING</v>
      </c>
      <c r="E18" s="30" t="str">
        <f>VLOOKUP(F18,'Location List'!$A$2:$T$644,2,FALSE)</f>
        <v>CRYSTAL LAKE</v>
      </c>
      <c r="F18" s="58">
        <v>53</v>
      </c>
      <c r="G18" s="37">
        <f t="shared" si="0"/>
        <v>2.9974090909090907</v>
      </c>
      <c r="H18" s="3">
        <f>'Week to Week '!K18</f>
        <v>2.9224999999999999</v>
      </c>
      <c r="I18" s="3">
        <f>IFERROR('Week to Week '!P18,"-")</f>
        <v>2.9975000000000005</v>
      </c>
      <c r="J18" s="3">
        <f>IFERROR('Week to Week '!V18,"-")</f>
        <v>3.0649999999999999</v>
      </c>
      <c r="K18" s="3">
        <f>IFERROR('Week to Week '!AA18,"-")</f>
        <v>2.9424999999999999</v>
      </c>
      <c r="L18" s="3">
        <f>IFERROR('Week to Week '!AF18,"-")</f>
        <v>2.9475000000000002</v>
      </c>
      <c r="M18" s="3">
        <f>IFERROR('Week to Week '!AL18,"-")</f>
        <v>3.0249999999999999</v>
      </c>
      <c r="N18" s="3">
        <f>IFERROR('Week to Week '!AQ18,"-")</f>
        <v>3.0150000000000001</v>
      </c>
      <c r="O18" s="3">
        <f>IFERROR('Week to Week '!AV18,"-")</f>
        <v>2.94</v>
      </c>
      <c r="P18" s="3">
        <f>IFERROR('Week to Week '!BB18,"-")</f>
        <v>2.9539999999999997</v>
      </c>
      <c r="Q18" s="3">
        <f>IFERROR('Week to Week '!BG18,"-")</f>
        <v>3.0225</v>
      </c>
      <c r="R18" s="3">
        <f>IFERROR('Week to Week '!BL18,"-")</f>
        <v>3.14</v>
      </c>
      <c r="S18" s="3" t="str">
        <f>IFERROR('Week to Week '!BR18,"-")</f>
        <v>-</v>
      </c>
    </row>
    <row r="19" spans="1:19" ht="12.75" customHeight="1" x14ac:dyDescent="0.25">
      <c r="A19" s="5" t="str">
        <f>VLOOKUP(F19,'Location List'!$A$2:$T$463,20,FALSE)</f>
        <v>Chris Kelly</v>
      </c>
      <c r="B19" s="5" t="str">
        <f>VLOOKUP(F19,'Location List'!$A$2:$T$644,19,FALSE)</f>
        <v>Mike Seymour</v>
      </c>
      <c r="C19" s="5" t="str">
        <f>VLOOKUP(F19,'Location List'!$A$2:$T$644,18,FALSE)</f>
        <v>Justin Miano</v>
      </c>
      <c r="D19" s="5" t="str">
        <f>VLOOKUP(F19,'Location List'!$A$2:$T$644,9,FALSE)</f>
        <v>REGINALD DAVENPORT</v>
      </c>
      <c r="E19" s="30" t="str">
        <f>VLOOKUP(F19,'Location List'!$A$2:$T$644,2,FALSE)</f>
        <v>MELROSE</v>
      </c>
      <c r="F19" s="58">
        <v>54</v>
      </c>
      <c r="G19" s="37">
        <f t="shared" si="0"/>
        <v>3.1214545454545455</v>
      </c>
      <c r="H19" s="3">
        <f>'Week to Week '!K19</f>
        <v>3.0449999999999999</v>
      </c>
      <c r="I19" s="3">
        <f>IFERROR('Week to Week '!P19,"-")</f>
        <v>3.0175000000000001</v>
      </c>
      <c r="J19" s="3">
        <f>IFERROR('Week to Week '!V19,"-")</f>
        <v>2.9550000000000001</v>
      </c>
      <c r="K19" s="3">
        <f>IFERROR('Week to Week '!AA19,"-")</f>
        <v>3.1924999999999999</v>
      </c>
      <c r="L19" s="3">
        <f>IFERROR('Week to Week '!AF19,"-")</f>
        <v>2.9575</v>
      </c>
      <c r="M19" s="3">
        <f>IFERROR('Week to Week '!AL19,"-")</f>
        <v>3.0950000000000002</v>
      </c>
      <c r="N19" s="3">
        <f>IFERROR('Week to Week '!AQ19,"-")</f>
        <v>3.0924999999999994</v>
      </c>
      <c r="O19" s="3">
        <f>IFERROR('Week to Week '!AV19,"-")</f>
        <v>3.16</v>
      </c>
      <c r="P19" s="3">
        <f>IFERROR('Week to Week '!BB19,"-")</f>
        <v>3.4859999999999998</v>
      </c>
      <c r="Q19" s="3">
        <f>IFERROR('Week to Week '!BG19,"-")</f>
        <v>3.1150000000000002</v>
      </c>
      <c r="R19" s="3">
        <f>IFERROR('Week to Week '!BL19,"-")</f>
        <v>3.22</v>
      </c>
      <c r="S19" s="3" t="str">
        <f>IFERROR('Week to Week '!BR19,"-")</f>
        <v>-</v>
      </c>
    </row>
    <row r="20" spans="1:19" ht="12.75" customHeight="1" x14ac:dyDescent="0.25">
      <c r="A20" s="5" t="str">
        <f>VLOOKUP(F20,'Location List'!$A$2:$T$463,20,FALSE)</f>
        <v>Bill Eich</v>
      </c>
      <c r="B20" s="5" t="str">
        <f>VLOOKUP(F20,'Location List'!$A$2:$T$644,19,FALSE)</f>
        <v>Dennis Morgan</v>
      </c>
      <c r="C20" s="5" t="str">
        <f>VLOOKUP(F20,'Location List'!$A$2:$T$644,18,FALSE)</f>
        <v>David Jacobs</v>
      </c>
      <c r="D20" s="5" t="str">
        <f>VLOOKUP(F20,'Location List'!$A$2:$T$644,9,FALSE)</f>
        <v>JIM HAMBLEN</v>
      </c>
      <c r="E20" s="30" t="str">
        <f>VLOOKUP(F20,'Location List'!$A$2:$T$644,2,FALSE)</f>
        <v>KNOXVILLE</v>
      </c>
      <c r="F20" s="58">
        <v>55</v>
      </c>
      <c r="G20" s="37">
        <f t="shared" si="0"/>
        <v>2.9474545454545451</v>
      </c>
      <c r="H20" s="3">
        <f>'Week to Week '!K20</f>
        <v>2.9450000000000003</v>
      </c>
      <c r="I20" s="3">
        <f>IFERROR('Week to Week '!P20,"-")</f>
        <v>3.0424999999999995</v>
      </c>
      <c r="J20" s="3">
        <f>IFERROR('Week to Week '!V20,"-")</f>
        <v>3.0175000000000001</v>
      </c>
      <c r="K20" s="3">
        <f>IFERROR('Week to Week '!AA20,"-")</f>
        <v>3.1850000000000001</v>
      </c>
      <c r="L20" s="3">
        <f>IFERROR('Week to Week '!AF20,"-")</f>
        <v>2.8100000000000005</v>
      </c>
      <c r="M20" s="3">
        <f>IFERROR('Week to Week '!AL20,"-")</f>
        <v>2.9775000000000005</v>
      </c>
      <c r="N20" s="3">
        <f>IFERROR('Week to Week '!AQ20,"-")</f>
        <v>2.9125000000000001</v>
      </c>
      <c r="O20" s="3">
        <f>IFERROR('Week to Week '!AV20,"-")</f>
        <v>3.0049999999999999</v>
      </c>
      <c r="P20" s="3">
        <f>IFERROR('Week to Week '!BB20,"-")</f>
        <v>3.0019999999999998</v>
      </c>
      <c r="Q20" s="3">
        <f>IFERROR('Week to Week '!BG20,"-")</f>
        <v>2.9049999999999998</v>
      </c>
      <c r="R20" s="3">
        <f>IFERROR('Week to Week '!BL20,"-")</f>
        <v>2.62</v>
      </c>
      <c r="S20" s="3" t="str">
        <f>IFERROR('Week to Week '!BR20,"-")</f>
        <v>-</v>
      </c>
    </row>
    <row r="21" spans="1:19" ht="12.75" customHeight="1" x14ac:dyDescent="0.25">
      <c r="A21" s="5" t="str">
        <f>VLOOKUP(F21,'Location List'!$A$2:$T$463,20,FALSE)</f>
        <v>Chris Kelly</v>
      </c>
      <c r="B21" s="5" t="str">
        <f>VLOOKUP(F21,'Location List'!$A$2:$T$644,19,FALSE)</f>
        <v>Chris Parenti</v>
      </c>
      <c r="C21" s="5" t="str">
        <f>VLOOKUP(F21,'Location List'!$A$2:$T$644,18,FALSE)</f>
        <v>Robert Lane</v>
      </c>
      <c r="D21" s="5" t="str">
        <f>VLOOKUP(F21,'Location List'!$A$2:$T$644,9,FALSE)</f>
        <v>SUSAN JENSEN</v>
      </c>
      <c r="E21" s="30" t="str">
        <f>VLOOKUP(F21,'Location List'!$A$2:$T$644,2,FALSE)</f>
        <v>RICHMOND\TUCKERNUCK</v>
      </c>
      <c r="F21" s="58">
        <v>56</v>
      </c>
      <c r="G21" s="37">
        <f t="shared" si="0"/>
        <v>3.0295000000000001</v>
      </c>
      <c r="H21" s="3">
        <f>'Week to Week '!K21</f>
        <v>2.9649999999999999</v>
      </c>
      <c r="I21" s="3">
        <f>IFERROR('Week to Week '!P21,"-")</f>
        <v>2.9275000000000002</v>
      </c>
      <c r="J21" s="3">
        <f>IFERROR('Week to Week '!V21,"-")</f>
        <v>2.8174999999999999</v>
      </c>
      <c r="K21" s="3">
        <f>IFERROR('Week to Week '!AA21,"-")</f>
        <v>2.8200000000000003</v>
      </c>
      <c r="L21" s="3">
        <f>IFERROR('Week to Week '!AF21,"-")</f>
        <v>3.375</v>
      </c>
      <c r="M21" s="3">
        <f>IFERROR('Week to Week '!AL21,"-")</f>
        <v>3.3125</v>
      </c>
      <c r="N21" s="3">
        <f>IFERROR('Week to Week '!AQ21,"-")</f>
        <v>2.8649999999999998</v>
      </c>
      <c r="O21" s="3">
        <f>IFERROR('Week to Week '!AV21,"-")</f>
        <v>3.0775000000000001</v>
      </c>
      <c r="P21" s="3">
        <f>IFERROR('Week to Week '!BB21,"-")</f>
        <v>2.9320000000000004</v>
      </c>
      <c r="Q21" s="3">
        <f>IFERROR('Week to Week '!BG21,"-")</f>
        <v>3.1024999999999996</v>
      </c>
      <c r="R21" s="3">
        <f>IFERROR('Week to Week '!BL21,"-")</f>
        <v>3.13</v>
      </c>
      <c r="S21" s="3" t="str">
        <f>IFERROR('Week to Week '!BR21,"-")</f>
        <v>-</v>
      </c>
    </row>
    <row r="22" spans="1:19" ht="12.75" customHeight="1" x14ac:dyDescent="0.25">
      <c r="A22" s="5" t="str">
        <f>VLOOKUP(F22,'Location List'!$A$2:$T$463,20,FALSE)</f>
        <v>Chris Kelly</v>
      </c>
      <c r="B22" s="5" t="str">
        <f>VLOOKUP(F22,'Location List'!$A$2:$T$644,19,FALSE)</f>
        <v>Mike Seymour</v>
      </c>
      <c r="C22" s="5" t="str">
        <f>VLOOKUP(F22,'Location List'!$A$2:$T$644,18,FALSE)</f>
        <v>Justin Miano</v>
      </c>
      <c r="D22" s="5" t="str">
        <f>VLOOKUP(F22,'Location List'!$A$2:$T$644,9,FALSE)</f>
        <v>REGINALD DAVENPORT</v>
      </c>
      <c r="E22" s="30" t="str">
        <f>VLOOKUP(F22,'Location List'!$A$2:$T$644,2,FALSE)</f>
        <v>TINLEY PARK</v>
      </c>
      <c r="F22" s="58">
        <v>58</v>
      </c>
      <c r="G22" s="37">
        <f t="shared" si="0"/>
        <v>3.1512727272727274</v>
      </c>
      <c r="H22" s="3">
        <f>'Week to Week '!K22</f>
        <v>2.96</v>
      </c>
      <c r="I22" s="3">
        <f>IFERROR('Week to Week '!P22,"-")</f>
        <v>3.0000000000000004</v>
      </c>
      <c r="J22" s="3">
        <f>IFERROR('Week to Week '!V22,"-")</f>
        <v>3.0575000000000001</v>
      </c>
      <c r="K22" s="3">
        <f>IFERROR('Week to Week '!AA22,"-")</f>
        <v>3.1850000000000001</v>
      </c>
      <c r="L22" s="3">
        <f>IFERROR('Week to Week '!AF22,"-")</f>
        <v>3.0675000000000003</v>
      </c>
      <c r="M22" s="3">
        <f>IFERROR('Week to Week '!AL22,"-")</f>
        <v>3.2225000000000001</v>
      </c>
      <c r="N22" s="3">
        <f>IFERROR('Week to Week '!AQ22,"-")</f>
        <v>3.0274999999999999</v>
      </c>
      <c r="O22" s="3">
        <f>IFERROR('Week to Week '!AV22,"-")</f>
        <v>3.12</v>
      </c>
      <c r="P22" s="3">
        <f>IFERROR('Week to Week '!BB22,"-")</f>
        <v>3.254</v>
      </c>
      <c r="Q22" s="3">
        <f>IFERROR('Week to Week '!BG22,"-")</f>
        <v>3.54</v>
      </c>
      <c r="R22" s="3">
        <f>IFERROR('Week to Week '!BL22,"-")</f>
        <v>3.23</v>
      </c>
      <c r="S22" s="3" t="str">
        <f>IFERROR('Week to Week '!BR22,"-")</f>
        <v>-</v>
      </c>
    </row>
    <row r="23" spans="1:19" ht="12.75" customHeight="1" x14ac:dyDescent="0.25">
      <c r="A23" s="5" t="str">
        <f>VLOOKUP(F23,'Location List'!$A$2:$T$463,20,FALSE)</f>
        <v>Chris Kelly</v>
      </c>
      <c r="B23" s="5" t="str">
        <f>VLOOKUP(F23,'Location List'!$A$2:$T$644,19,FALSE)</f>
        <v>Mike Seymour</v>
      </c>
      <c r="C23" s="5" t="str">
        <f>VLOOKUP(F23,'Location List'!$A$2:$T$644,18,FALSE)</f>
        <v>Adam Fortney</v>
      </c>
      <c r="D23" s="5" t="str">
        <f>VLOOKUP(F23,'Location List'!$A$2:$T$644,9,FALSE)</f>
        <v>TROY WATRING</v>
      </c>
      <c r="E23" s="30" t="str">
        <f>VLOOKUP(F23,'Location List'!$A$2:$T$644,2,FALSE)</f>
        <v>STREAMWOOD</v>
      </c>
      <c r="F23" s="58">
        <v>59</v>
      </c>
      <c r="G23" s="37">
        <f t="shared" si="0"/>
        <v>3.1069090909090913</v>
      </c>
      <c r="H23" s="3">
        <f>'Week to Week '!K23</f>
        <v>3.0324999999999998</v>
      </c>
      <c r="I23" s="3">
        <f>IFERROR('Week to Week '!P23,"-")</f>
        <v>3.0475000000000003</v>
      </c>
      <c r="J23" s="3">
        <f>IFERROR('Week to Week '!V23,"-")</f>
        <v>3.2</v>
      </c>
      <c r="K23" s="3">
        <f>IFERROR('Week to Week '!AA23,"-")</f>
        <v>2.9925000000000002</v>
      </c>
      <c r="L23" s="3">
        <f>IFERROR('Week to Week '!AF23,"-")</f>
        <v>3.1375000000000002</v>
      </c>
      <c r="M23" s="3">
        <f>IFERROR('Week to Week '!AL23,"-")</f>
        <v>3.0924999999999998</v>
      </c>
      <c r="N23" s="3">
        <f>IFERROR('Week to Week '!AQ23,"-")</f>
        <v>3.23</v>
      </c>
      <c r="O23" s="3">
        <f>IFERROR('Week to Week '!AV23,"-")</f>
        <v>3.4049999999999998</v>
      </c>
      <c r="P23" s="3">
        <f>IFERROR('Week to Week '!BB23,"-")</f>
        <v>3.0859999999999999</v>
      </c>
      <c r="Q23" s="3">
        <f>IFERROR('Week to Week '!BG23,"-")</f>
        <v>3.0225</v>
      </c>
      <c r="R23" s="3">
        <f>IFERROR('Week to Week '!BL23,"-")</f>
        <v>2.93</v>
      </c>
      <c r="S23" s="3" t="str">
        <f>IFERROR('Week to Week '!BR23,"-")</f>
        <v>-</v>
      </c>
    </row>
    <row r="24" spans="1:19" ht="12.75" customHeight="1" x14ac:dyDescent="0.25">
      <c r="A24" s="5" t="str">
        <f>VLOOKUP(F24,'Location List'!$A$2:$T$463,20,FALSE)</f>
        <v>Chris Kelly</v>
      </c>
      <c r="B24" s="5" t="str">
        <f>VLOOKUP(F24,'Location List'!$A$2:$T$644,19,FALSE)</f>
        <v>Mike Seymour</v>
      </c>
      <c r="C24" s="5" t="str">
        <f>VLOOKUP(F24,'Location List'!$A$2:$T$644,18,FALSE)</f>
        <v>Kyle Christophel</v>
      </c>
      <c r="D24" s="5" t="str">
        <f>VLOOKUP(F24,'Location List'!$A$2:$T$644,9,FALSE)</f>
        <v>MICHELE BEAVAN</v>
      </c>
      <c r="E24" s="30" t="str">
        <f>VLOOKUP(F24,'Location List'!$A$2:$T$644,2,FALSE)</f>
        <v>EVANSVILLE</v>
      </c>
      <c r="F24" s="58">
        <v>60</v>
      </c>
      <c r="G24" s="37">
        <f t="shared" si="0"/>
        <v>3.1000909090909086</v>
      </c>
      <c r="H24" s="3">
        <f>'Week to Week '!K24</f>
        <v>3.03</v>
      </c>
      <c r="I24" s="3">
        <f>IFERROR('Week to Week '!P24,"-")</f>
        <v>3.01</v>
      </c>
      <c r="J24" s="3">
        <f>IFERROR('Week to Week '!V24,"-")</f>
        <v>3.2524999999999999</v>
      </c>
      <c r="K24" s="3">
        <f>IFERROR('Week to Week '!AA24,"-")</f>
        <v>3.05</v>
      </c>
      <c r="L24" s="3">
        <f>IFERROR('Week to Week '!AF24,"-")</f>
        <v>3.09</v>
      </c>
      <c r="M24" s="3">
        <f>IFERROR('Week to Week '!AL24,"-")</f>
        <v>3.2475000000000001</v>
      </c>
      <c r="N24" s="3">
        <f>IFERROR('Week to Week '!AQ24,"-")</f>
        <v>3.23</v>
      </c>
      <c r="O24" s="3">
        <f>IFERROR('Week to Week '!AV24,"-")</f>
        <v>3.31</v>
      </c>
      <c r="P24" s="3">
        <f>IFERROR('Week to Week '!BB24,"-")</f>
        <v>2.9059999999999997</v>
      </c>
      <c r="Q24" s="3">
        <f>IFERROR('Week to Week '!BG24,"-")</f>
        <v>3.0049999999999999</v>
      </c>
      <c r="R24" s="3">
        <f>IFERROR('Week to Week '!BL24,"-")</f>
        <v>2.97</v>
      </c>
      <c r="S24" s="3" t="str">
        <f>IFERROR('Week to Week '!BR24,"-")</f>
        <v>-</v>
      </c>
    </row>
    <row r="25" spans="1:19" ht="12.75" customHeight="1" x14ac:dyDescent="0.25">
      <c r="A25" s="5" t="str">
        <f>VLOOKUP(F25,'Location List'!$A$2:$T$463,20,FALSE)</f>
        <v>Bill Eich</v>
      </c>
      <c r="B25" s="5" t="str">
        <f>VLOOKUP(F25,'Location List'!$A$2:$T$644,19,FALSE)</f>
        <v>Dennis Morgan</v>
      </c>
      <c r="C25" s="5" t="str">
        <f>VLOOKUP(F25,'Location List'!$A$2:$T$644,18,FALSE)</f>
        <v>Steve Rupp</v>
      </c>
      <c r="D25" s="5" t="str">
        <f>VLOOKUP(F25,'Location List'!$A$2:$T$644,9,FALSE)</f>
        <v>Seneca Gray</v>
      </c>
      <c r="E25" s="30" t="str">
        <f>VLOOKUP(F25,'Location List'!$A$2:$T$644,2,FALSE)</f>
        <v>JACKSONVILLE-REGENCY</v>
      </c>
      <c r="F25" s="58">
        <v>62</v>
      </c>
      <c r="G25" s="37">
        <f t="shared" si="0"/>
        <v>3.2366818181818178</v>
      </c>
      <c r="H25" s="3">
        <f>'Week to Week '!K25</f>
        <v>3.3149999999999999</v>
      </c>
      <c r="I25" s="3">
        <f>IFERROR('Week to Week '!P25,"-")</f>
        <v>3.1500000000000004</v>
      </c>
      <c r="J25" s="3">
        <f>IFERROR('Week to Week '!V25,"-")</f>
        <v>2.9375000000000004</v>
      </c>
      <c r="K25" s="3">
        <f>IFERROR('Week to Week '!AA25,"-")</f>
        <v>3.0275000000000003</v>
      </c>
      <c r="L25" s="3">
        <f>IFERROR('Week to Week '!AF25,"-")</f>
        <v>3.6124999999999998</v>
      </c>
      <c r="M25" s="3">
        <f>IFERROR('Week to Week '!AL25,"-")</f>
        <v>3.83</v>
      </c>
      <c r="N25" s="3">
        <f>IFERROR('Week to Week '!AQ25,"-")</f>
        <v>3.7024999999999997</v>
      </c>
      <c r="O25" s="3">
        <f>IFERROR('Week to Week '!AV25,"-")</f>
        <v>3.6375000000000002</v>
      </c>
      <c r="P25" s="3">
        <f>IFERROR('Week to Week '!BB25,"-")</f>
        <v>2.8359999999999999</v>
      </c>
      <c r="Q25" s="3">
        <f>IFERROR('Week to Week '!BG25,"-")</f>
        <v>2.835</v>
      </c>
      <c r="R25" s="3">
        <f>IFERROR('Week to Week '!BL25,"-")</f>
        <v>2.72</v>
      </c>
      <c r="S25" s="3" t="str">
        <f>IFERROR('Week to Week '!BR25,"-")</f>
        <v>-</v>
      </c>
    </row>
    <row r="26" spans="1:19" ht="12.75" customHeight="1" x14ac:dyDescent="0.25">
      <c r="A26" s="5" t="str">
        <f>VLOOKUP(F26,'Location List'!$A$2:$T$463,20,FALSE)</f>
        <v>Chris Kelly</v>
      </c>
      <c r="B26" s="5" t="str">
        <f>VLOOKUP(F26,'Location List'!$A$2:$T$644,19,FALSE)</f>
        <v>Mike Seymour</v>
      </c>
      <c r="C26" s="5" t="str">
        <f>VLOOKUP(F26,'Location List'!$A$2:$T$644,18,FALSE)</f>
        <v>Justin Miano</v>
      </c>
      <c r="D26" s="5" t="str">
        <f>VLOOKUP(F26,'Location List'!$A$2:$T$644,9,FALSE)</f>
        <v>REGINALD DAVENPORT</v>
      </c>
      <c r="E26" s="30" t="str">
        <f>VLOOKUP(F26,'Location List'!$A$2:$T$644,2,FALSE)</f>
        <v>KEDZIE</v>
      </c>
      <c r="F26" s="58">
        <v>63</v>
      </c>
      <c r="G26" s="37">
        <f t="shared" si="0"/>
        <v>3.1834999999999996</v>
      </c>
      <c r="H26" s="3">
        <f>'Week to Week '!K26</f>
        <v>3.2774999999999999</v>
      </c>
      <c r="I26" s="3">
        <f>IFERROR('Week to Week '!P26,"-")</f>
        <v>3.2375000000000003</v>
      </c>
      <c r="J26" s="3">
        <f>IFERROR('Week to Week '!V26,"-")</f>
        <v>3.0550000000000002</v>
      </c>
      <c r="K26" s="3">
        <f>IFERROR('Week to Week '!AA26,"-")</f>
        <v>3.1274999999999999</v>
      </c>
      <c r="L26" s="3">
        <f>IFERROR('Week to Week '!AF26,"-")</f>
        <v>3.14</v>
      </c>
      <c r="M26" s="3">
        <f>IFERROR('Week to Week '!AL26,"-")</f>
        <v>3.1550000000000002</v>
      </c>
      <c r="N26" s="3">
        <f>IFERROR('Week to Week '!AQ26,"-")</f>
        <v>3.2250000000000001</v>
      </c>
      <c r="O26" s="3">
        <f>IFERROR('Week to Week '!AV26,"-")</f>
        <v>3.13</v>
      </c>
      <c r="P26" s="3">
        <f>IFERROR('Week to Week '!BB26,"-")</f>
        <v>3.1059999999999999</v>
      </c>
      <c r="Q26" s="3">
        <f>IFERROR('Week to Week '!BG26,"-")</f>
        <v>3.2750000000000004</v>
      </c>
      <c r="R26" s="3">
        <f>IFERROR('Week to Week '!BL26,"-")</f>
        <v>3.29</v>
      </c>
      <c r="S26" s="3" t="str">
        <f>IFERROR('Week to Week '!BR26,"-")</f>
        <v>-</v>
      </c>
    </row>
    <row r="27" spans="1:19" ht="12.75" customHeight="1" x14ac:dyDescent="0.25">
      <c r="A27" s="5" t="str">
        <f>VLOOKUP(F27,'Location List'!$A$2:$T$463,20,FALSE)</f>
        <v>Bill Eich</v>
      </c>
      <c r="B27" s="5" t="str">
        <f>VLOOKUP(F27,'Location List'!$A$2:$T$644,19,FALSE)</f>
        <v>Dennis Morgan</v>
      </c>
      <c r="C27" s="5" t="str">
        <f>VLOOKUP(F27,'Location List'!$A$2:$T$644,18,FALSE)</f>
        <v>Wayne Rough</v>
      </c>
      <c r="D27" s="5" t="str">
        <f>VLOOKUP(F27,'Location List'!$A$2:$T$644,9,FALSE)</f>
        <v>HASHEM SAADAT</v>
      </c>
      <c r="E27" s="30" t="str">
        <f>VLOOKUP(F27,'Location List'!$A$2:$T$644,2,FALSE)</f>
        <v>PINEVILLE</v>
      </c>
      <c r="F27" s="58">
        <v>64</v>
      </c>
      <c r="G27" s="37">
        <f t="shared" si="0"/>
        <v>3.1423181818181818</v>
      </c>
      <c r="H27" s="3">
        <f>'Week to Week '!K27</f>
        <v>3.3200000000000003</v>
      </c>
      <c r="I27" s="3">
        <f>IFERROR('Week to Week '!P27,"-")</f>
        <v>3.4175</v>
      </c>
      <c r="J27" s="3">
        <f>IFERROR('Week to Week '!V27,"-")</f>
        <v>3.1199999999999997</v>
      </c>
      <c r="K27" s="3">
        <f>IFERROR('Week to Week '!AA27,"-")</f>
        <v>2.99</v>
      </c>
      <c r="L27" s="3">
        <f>IFERROR('Week to Week '!AF27,"-")</f>
        <v>3.1375000000000002</v>
      </c>
      <c r="M27" s="3">
        <f>IFERROR('Week to Week '!AL27,"-")</f>
        <v>3.0375000000000001</v>
      </c>
      <c r="N27" s="3">
        <f>IFERROR('Week to Week '!AQ27,"-")</f>
        <v>3.2049999999999996</v>
      </c>
      <c r="O27" s="3">
        <f>IFERROR('Week to Week '!AV27,"-")</f>
        <v>3.1375000000000002</v>
      </c>
      <c r="P27" s="3">
        <f>IFERROR('Week to Week '!BB27,"-")</f>
        <v>3.1079999999999997</v>
      </c>
      <c r="Q27" s="3">
        <f>IFERROR('Week to Week '!BG27,"-")</f>
        <v>2.9924999999999997</v>
      </c>
      <c r="R27" s="3">
        <f>IFERROR('Week to Week '!BL27,"-")</f>
        <v>3.1</v>
      </c>
      <c r="S27" s="3" t="str">
        <f>IFERROR('Week to Week '!BR27,"-")</f>
        <v>-</v>
      </c>
    </row>
    <row r="28" spans="1:19" ht="12.75" customHeight="1" x14ac:dyDescent="0.25">
      <c r="A28" s="5" t="str">
        <f>VLOOKUP(F28,'Location List'!$A$2:$T$463,20,FALSE)</f>
        <v>Bill Eich</v>
      </c>
      <c r="B28" s="5" t="str">
        <f>VLOOKUP(F28,'Location List'!$A$2:$T$644,19,FALSE)</f>
        <v>Dennis Morgan</v>
      </c>
      <c r="C28" s="5" t="str">
        <f>VLOOKUP(F28,'Location List'!$A$2:$T$644,18,FALSE)</f>
        <v>Mike Garfield</v>
      </c>
      <c r="D28" s="5" t="str">
        <f>VLOOKUP(F28,'Location List'!$A$2:$T$644,9,FALSE)</f>
        <v>BRIAN PITRE</v>
      </c>
      <c r="E28" s="30" t="str">
        <f>VLOOKUP(F28,'Location List'!$A$2:$T$644,2,FALSE)</f>
        <v>PENSACOLA</v>
      </c>
      <c r="F28" s="58">
        <v>65</v>
      </c>
      <c r="G28" s="37">
        <f t="shared" si="0"/>
        <v>3.4101363636363642</v>
      </c>
      <c r="H28" s="3">
        <f>'Week to Week '!K28</f>
        <v>3.165</v>
      </c>
      <c r="I28" s="3">
        <f>IFERROR('Week to Week '!P28,"-")</f>
        <v>3.8050000000000002</v>
      </c>
      <c r="J28" s="3">
        <f>IFERROR('Week to Week '!V28,"-")</f>
        <v>3.8200000000000003</v>
      </c>
      <c r="K28" s="3">
        <f>IFERROR('Week to Week '!AA28,"-")</f>
        <v>3.5625</v>
      </c>
      <c r="L28" s="3">
        <f>IFERROR('Week to Week '!AF28,"-")</f>
        <v>3.3125</v>
      </c>
      <c r="M28" s="3">
        <f>IFERROR('Week to Week '!AL28,"-")</f>
        <v>3.5325000000000002</v>
      </c>
      <c r="N28" s="3">
        <f>IFERROR('Week to Week '!AQ28,"-")</f>
        <v>3.4674999999999998</v>
      </c>
      <c r="O28" s="3">
        <f>IFERROR('Week to Week '!AV28,"-")</f>
        <v>3.3650000000000002</v>
      </c>
      <c r="P28" s="3">
        <f>IFERROR('Week to Week '!BB28,"-")</f>
        <v>3.2640000000000002</v>
      </c>
      <c r="Q28" s="3">
        <f>IFERROR('Week to Week '!BG28,"-")</f>
        <v>3.2274999999999996</v>
      </c>
      <c r="R28" s="3">
        <f>IFERROR('Week to Week '!BL28,"-")</f>
        <v>2.99</v>
      </c>
      <c r="S28" s="3" t="str">
        <f>IFERROR('Week to Week '!BR28,"-")</f>
        <v>-</v>
      </c>
    </row>
    <row r="29" spans="1:19" ht="12.75" customHeight="1" x14ac:dyDescent="0.25">
      <c r="A29" s="5" t="str">
        <f>VLOOKUP(F29,'Location List'!$A$2:$T$463,20,FALSE)</f>
        <v>Bill Eich</v>
      </c>
      <c r="B29" s="5" t="str">
        <f>VLOOKUP(F29,'Location List'!$A$2:$T$644,19,FALSE)</f>
        <v>Dennis Morgan</v>
      </c>
      <c r="C29" s="5" t="str">
        <f>VLOOKUP(F29,'Location List'!$A$2:$T$644,18,FALSE)</f>
        <v>Steve Rupp</v>
      </c>
      <c r="D29" s="5" t="str">
        <f>VLOOKUP(F29,'Location List'!$A$2:$T$644,9,FALSE)</f>
        <v>Seneca Gray</v>
      </c>
      <c r="E29" s="30" t="str">
        <f>VLOOKUP(F29,'Location List'!$A$2:$T$644,2,FALSE)</f>
        <v>ORANGE PARK</v>
      </c>
      <c r="F29" s="58">
        <v>66</v>
      </c>
      <c r="G29" s="37">
        <f t="shared" si="0"/>
        <v>3.0805000000000002</v>
      </c>
      <c r="H29" s="3">
        <f>'Week to Week '!K29</f>
        <v>3.2949999999999999</v>
      </c>
      <c r="I29" s="3">
        <f>IFERROR('Week to Week '!P29,"-")</f>
        <v>3.1774999999999998</v>
      </c>
      <c r="J29" s="3">
        <f>IFERROR('Week to Week '!V29,"-")</f>
        <v>2.9624999999999995</v>
      </c>
      <c r="K29" s="3">
        <f>IFERROR('Week to Week '!AA29,"-")</f>
        <v>3.1774999999999998</v>
      </c>
      <c r="L29" s="3">
        <f>IFERROR('Week to Week '!AF29,"-")</f>
        <v>2.9575</v>
      </c>
      <c r="M29" s="3">
        <f>IFERROR('Week to Week '!AL29,"-")</f>
        <v>3.38</v>
      </c>
      <c r="N29" s="3">
        <f>IFERROR('Week to Week '!AQ29,"-")</f>
        <v>3.3600000000000003</v>
      </c>
      <c r="O29" s="3">
        <f>IFERROR('Week to Week '!AV29,"-")</f>
        <v>2.9375</v>
      </c>
      <c r="P29" s="3">
        <f>IFERROR('Week to Week '!BB29,"-")</f>
        <v>2.9580000000000002</v>
      </c>
      <c r="Q29" s="3">
        <f>IFERROR('Week to Week '!BG29,"-")</f>
        <v>2.8999999999999995</v>
      </c>
      <c r="R29" s="3">
        <f>IFERROR('Week to Week '!BL29,"-")</f>
        <v>2.78</v>
      </c>
      <c r="S29" s="3" t="str">
        <f>IFERROR('Week to Week '!BR29,"-")</f>
        <v>-</v>
      </c>
    </row>
    <row r="30" spans="1:19" ht="12.75" customHeight="1" x14ac:dyDescent="0.25">
      <c r="A30" s="5" t="str">
        <f>VLOOKUP(F30,'Location List'!$A$2:$T$463,20,FALSE)</f>
        <v>Tim Kerum</v>
      </c>
      <c r="B30" s="5" t="str">
        <f>VLOOKUP(F30,'Location List'!$A$2:$T$644,19,FALSE)</f>
        <v>Mike Seymour</v>
      </c>
      <c r="C30" s="5" t="str">
        <f>VLOOKUP(F30,'Location List'!$A$2:$T$644,18,FALSE)</f>
        <v>Dean Bilstein</v>
      </c>
      <c r="D30" s="5" t="str">
        <f>VLOOKUP(F30,'Location List'!$A$2:$T$644,9,FALSE)</f>
        <v>ERIC MONTES</v>
      </c>
      <c r="E30" s="30" t="str">
        <f>VLOOKUP(F30,'Location List'!$A$2:$T$644,2,FALSE)</f>
        <v>METCALF</v>
      </c>
      <c r="F30" s="58">
        <v>67</v>
      </c>
      <c r="G30" s="37">
        <f t="shared" si="0"/>
        <v>3.0966363636363639</v>
      </c>
      <c r="H30" s="3">
        <f>'Week to Week '!K30</f>
        <v>3.1924999999999999</v>
      </c>
      <c r="I30" s="3">
        <f>IFERROR('Week to Week '!P30,"-")</f>
        <v>3.0750000000000002</v>
      </c>
      <c r="J30" s="3">
        <f>IFERROR('Week to Week '!V30,"-")</f>
        <v>3.12</v>
      </c>
      <c r="K30" s="3">
        <f>IFERROR('Week to Week '!AA30,"-")</f>
        <v>2.9925000000000002</v>
      </c>
      <c r="L30" s="3">
        <f>IFERROR('Week to Week '!AF30,"-")</f>
        <v>3.1675</v>
      </c>
      <c r="M30" s="3">
        <f>IFERROR('Week to Week '!AL30,"-")</f>
        <v>3.22</v>
      </c>
      <c r="N30" s="3">
        <f>IFERROR('Week to Week '!AQ30,"-")</f>
        <v>3.0075000000000003</v>
      </c>
      <c r="O30" s="3">
        <f>IFERROR('Week to Week '!AV30,"-")</f>
        <v>3.1349999999999998</v>
      </c>
      <c r="P30" s="3">
        <f>IFERROR('Week to Week '!BB30,"-")</f>
        <v>3.1580000000000004</v>
      </c>
      <c r="Q30" s="3">
        <f>IFERROR('Week to Week '!BG30,"-")</f>
        <v>3.0449999999999999</v>
      </c>
      <c r="R30" s="3">
        <f>IFERROR('Week to Week '!BL30,"-")</f>
        <v>2.95</v>
      </c>
      <c r="S30" s="3" t="str">
        <f>IFERROR('Week to Week '!BR30,"-")</f>
        <v>-</v>
      </c>
    </row>
    <row r="31" spans="1:19" ht="12.75" customHeight="1" x14ac:dyDescent="0.25">
      <c r="A31" s="5" t="str">
        <f>VLOOKUP(F31,'Location List'!$A$2:$T$463,20,FALSE)</f>
        <v>Bill Eich</v>
      </c>
      <c r="B31" s="5" t="str">
        <f>VLOOKUP(F31,'Location List'!$A$2:$T$644,19,FALSE)</f>
        <v>Dennis Morgan</v>
      </c>
      <c r="C31" s="5" t="str">
        <f>VLOOKUP(F31,'Location List'!$A$2:$T$644,18,FALSE)</f>
        <v>Steve Fraden</v>
      </c>
      <c r="D31" s="5" t="str">
        <f>VLOOKUP(F31,'Location List'!$A$2:$T$644,9,FALSE)</f>
        <v>JIM HAMBLEN</v>
      </c>
      <c r="E31" s="30" t="str">
        <f>VLOOKUP(F31,'Location List'!$A$2:$T$644,2,FALSE)</f>
        <v>MADISON</v>
      </c>
      <c r="F31" s="58">
        <v>68</v>
      </c>
      <c r="G31" s="37">
        <f t="shared" si="0"/>
        <v>2.9122727272727271</v>
      </c>
      <c r="H31" s="3">
        <f>'Week to Week '!K31</f>
        <v>2.94</v>
      </c>
      <c r="I31" s="3">
        <f>IFERROR('Week to Week '!P31,"-")</f>
        <v>3.1774999999999998</v>
      </c>
      <c r="J31" s="3">
        <f>IFERROR('Week to Week '!V31,"-")</f>
        <v>2.7524999999999999</v>
      </c>
      <c r="K31" s="3">
        <f>IFERROR('Week to Week '!AA31,"-")</f>
        <v>2.8</v>
      </c>
      <c r="L31" s="3">
        <f>IFERROR('Week to Week '!AF31,"-")</f>
        <v>2.9024999999999999</v>
      </c>
      <c r="M31" s="3">
        <f>IFERROR('Week to Week '!AL31,"-")</f>
        <v>2.9849999999999999</v>
      </c>
      <c r="N31" s="3">
        <f>IFERROR('Week to Week '!AQ31,"-")</f>
        <v>2.98</v>
      </c>
      <c r="O31" s="3">
        <f>IFERROR('Week to Week '!AV31,"-")</f>
        <v>2.8675000000000002</v>
      </c>
      <c r="P31" s="3">
        <f>IFERROR('Week to Week '!BB31,"-")</f>
        <v>2.95</v>
      </c>
      <c r="Q31" s="3">
        <f>IFERROR('Week to Week '!BG31,"-")</f>
        <v>2.8200000000000003</v>
      </c>
      <c r="R31" s="3">
        <f>IFERROR('Week to Week '!BL31,"-")</f>
        <v>2.86</v>
      </c>
      <c r="S31" s="3" t="str">
        <f>IFERROR('Week to Week '!BR31,"-")</f>
        <v>-</v>
      </c>
    </row>
    <row r="32" spans="1:19" ht="12.75" customHeight="1" x14ac:dyDescent="0.25">
      <c r="A32" s="5" t="str">
        <f>VLOOKUP(F32,'Location List'!$A$2:$T$463,20,FALSE)</f>
        <v>Chris Kelly</v>
      </c>
      <c r="B32" s="5" t="str">
        <f>VLOOKUP(F32,'Location List'!$A$2:$T$644,19,FALSE)</f>
        <v>Chris Parenti</v>
      </c>
      <c r="C32" s="5" t="str">
        <f>VLOOKUP(F32,'Location List'!$A$2:$T$644,18,FALSE)</f>
        <v>Nery Melgar</v>
      </c>
      <c r="D32" s="5" t="str">
        <f>VLOOKUP(F32,'Location List'!$A$2:$T$644,9,FALSE)</f>
        <v>SUSAN JENSEN</v>
      </c>
      <c r="E32" s="30" t="str">
        <f>VLOOKUP(F32,'Location List'!$A$2:$T$644,2,FALSE)</f>
        <v>POTOMAC MILLS</v>
      </c>
      <c r="F32" s="58">
        <v>71</v>
      </c>
      <c r="G32" s="37">
        <f t="shared" si="0"/>
        <v>2.9933636363636369</v>
      </c>
      <c r="H32" s="3">
        <f>'Week to Week '!K32</f>
        <v>2.9750000000000001</v>
      </c>
      <c r="I32" s="3">
        <f>IFERROR('Week to Week '!P32,"-")</f>
        <v>2.9975000000000001</v>
      </c>
      <c r="J32" s="3">
        <f>IFERROR('Week to Week '!V32,"-")</f>
        <v>2.8825000000000003</v>
      </c>
      <c r="K32" s="3">
        <f>IFERROR('Week to Week '!AA32,"-")</f>
        <v>3.0074999999999998</v>
      </c>
      <c r="L32" s="3">
        <f>IFERROR('Week to Week '!AF32,"-")</f>
        <v>2.8325</v>
      </c>
      <c r="M32" s="3">
        <f>IFERROR('Week to Week '!AL32,"-")</f>
        <v>3.0575000000000001</v>
      </c>
      <c r="N32" s="3">
        <f>IFERROR('Week to Week '!AQ32,"-")</f>
        <v>3.0924999999999998</v>
      </c>
      <c r="O32" s="3">
        <f>IFERROR('Week to Week '!AV32,"-")</f>
        <v>3.0875000000000004</v>
      </c>
      <c r="P32" s="3">
        <f>IFERROR('Week to Week '!BB32,"-")</f>
        <v>3.2119999999999997</v>
      </c>
      <c r="Q32" s="3">
        <f>IFERROR('Week to Week '!BG32,"-")</f>
        <v>2.7725</v>
      </c>
      <c r="R32" s="3">
        <f>IFERROR('Week to Week '!BL32,"-")</f>
        <v>3.01</v>
      </c>
      <c r="S32" s="3" t="str">
        <f>IFERROR('Week to Week '!BR32,"-")</f>
        <v>-</v>
      </c>
    </row>
    <row r="33" spans="1:19" ht="12.75" customHeight="1" x14ac:dyDescent="0.25">
      <c r="A33" s="5" t="str">
        <f>VLOOKUP(F33,'Location List'!$A$2:$T$463,20,FALSE)</f>
        <v>Bill Eich</v>
      </c>
      <c r="B33" s="5" t="str">
        <f>VLOOKUP(F33,'Location List'!$A$2:$T$644,19,FALSE)</f>
        <v>Dennis Morgan</v>
      </c>
      <c r="C33" s="5" t="str">
        <f>VLOOKUP(F33,'Location List'!$A$2:$T$644,18,FALSE)</f>
        <v>Steve Fraden</v>
      </c>
      <c r="D33" s="5" t="str">
        <f>VLOOKUP(F33,'Location List'!$A$2:$T$644,9,FALSE)</f>
        <v>JIM HAMBLEN</v>
      </c>
      <c r="E33" s="30" t="str">
        <f>VLOOKUP(F33,'Location List'!$A$2:$T$644,2,FALSE)</f>
        <v>ANTIOCH</v>
      </c>
      <c r="F33" s="58">
        <v>74</v>
      </c>
      <c r="G33" s="37">
        <f t="shared" si="0"/>
        <v>3.1423181818181827</v>
      </c>
      <c r="H33" s="3">
        <f>'Week to Week '!K33</f>
        <v>3.5575000000000001</v>
      </c>
      <c r="I33" s="3">
        <f>IFERROR('Week to Week '!P33,"-")</f>
        <v>3.0625</v>
      </c>
      <c r="J33" s="3">
        <f>IFERROR('Week to Week '!V33,"-")</f>
        <v>2.9950000000000001</v>
      </c>
      <c r="K33" s="3">
        <f>IFERROR('Week to Week '!AA33,"-")</f>
        <v>3.0175000000000001</v>
      </c>
      <c r="L33" s="3">
        <f>IFERROR('Week to Week '!AF33,"-")</f>
        <v>3.1225000000000001</v>
      </c>
      <c r="M33" s="3">
        <f>IFERROR('Week to Week '!AL33,"-")</f>
        <v>3.1549999999999998</v>
      </c>
      <c r="N33" s="3">
        <f>IFERROR('Week to Week '!AQ33,"-")</f>
        <v>3.1275000000000004</v>
      </c>
      <c r="O33" s="3">
        <f>IFERROR('Week to Week '!AV33,"-")</f>
        <v>3.3650000000000002</v>
      </c>
      <c r="P33" s="3">
        <f>IFERROR('Week to Week '!BB33,"-")</f>
        <v>3.1280000000000001</v>
      </c>
      <c r="Q33" s="3">
        <f>IFERROR('Week to Week '!BG33,"-")</f>
        <v>2.9049999999999998</v>
      </c>
      <c r="R33" s="3">
        <f>IFERROR('Week to Week '!BL33,"-")</f>
        <v>3.13</v>
      </c>
      <c r="S33" s="3" t="str">
        <f>IFERROR('Week to Week '!BR33,"-")</f>
        <v>-</v>
      </c>
    </row>
    <row r="34" spans="1:19" ht="12.75" customHeight="1" x14ac:dyDescent="0.25">
      <c r="A34" s="5" t="str">
        <f>VLOOKUP(F34,'Location List'!$A$2:$T$463,20,FALSE)</f>
        <v>Chris Kelly</v>
      </c>
      <c r="B34" s="5" t="str">
        <f>VLOOKUP(F34,'Location List'!$A$2:$T$644,19,FALSE)</f>
        <v>Chris Parenti</v>
      </c>
      <c r="C34" s="5" t="str">
        <f>VLOOKUP(F34,'Location List'!$A$2:$T$644,18,FALSE)</f>
        <v>Scott Whitsel</v>
      </c>
      <c r="D34" s="5" t="str">
        <f>VLOOKUP(F34,'Location List'!$A$2:$T$644,9,FALSE)</f>
        <v>MICHAEL SVOBODA</v>
      </c>
      <c r="E34" s="30" t="str">
        <f>VLOOKUP(F34,'Location List'!$A$2:$T$644,2,FALSE)</f>
        <v>ALEXANDRIA</v>
      </c>
      <c r="F34" s="58">
        <v>75</v>
      </c>
      <c r="G34" s="37">
        <f t="shared" si="0"/>
        <v>3.194818181818182</v>
      </c>
      <c r="H34" s="3">
        <f>'Week to Week '!K34</f>
        <v>3.06</v>
      </c>
      <c r="I34" s="3">
        <f>IFERROR('Week to Week '!P34,"-")</f>
        <v>3.1074999999999999</v>
      </c>
      <c r="J34" s="3">
        <f>IFERROR('Week to Week '!V34,"-")</f>
        <v>2.9450000000000003</v>
      </c>
      <c r="K34" s="3">
        <f>IFERROR('Week to Week '!AA34,"-")</f>
        <v>2.9400000000000004</v>
      </c>
      <c r="L34" s="3">
        <f>IFERROR('Week to Week '!AF34,"-")</f>
        <v>3.0325000000000002</v>
      </c>
      <c r="M34" s="3">
        <f>IFERROR('Week to Week '!AL34,"-")</f>
        <v>3.3724999999999996</v>
      </c>
      <c r="N34" s="3">
        <f>IFERROR('Week to Week '!AQ34,"-")</f>
        <v>3.2925</v>
      </c>
      <c r="O34" s="3">
        <f>IFERROR('Week to Week '!AV34,"-")</f>
        <v>3.2949999999999999</v>
      </c>
      <c r="P34" s="3">
        <f>IFERROR('Week to Week '!BB34,"-")</f>
        <v>3.1379999999999995</v>
      </c>
      <c r="Q34" s="3">
        <f>IFERROR('Week to Week '!BG34,"-")</f>
        <v>3.2100000000000004</v>
      </c>
      <c r="R34" s="3">
        <f>IFERROR('Week to Week '!BL34,"-")</f>
        <v>3.75</v>
      </c>
      <c r="S34" s="3" t="str">
        <f>IFERROR('Week to Week '!BR34,"-")</f>
        <v>-</v>
      </c>
    </row>
    <row r="35" spans="1:19" ht="12.75" customHeight="1" x14ac:dyDescent="0.25">
      <c r="A35" s="5" t="str">
        <f>VLOOKUP(F35,'Location List'!$A$2:$T$463,20,FALSE)</f>
        <v>Chris Kelly</v>
      </c>
      <c r="B35" s="5" t="str">
        <f>VLOOKUP(F35,'Location List'!$A$2:$T$644,19,FALSE)</f>
        <v>Victor Ayrapetov</v>
      </c>
      <c r="C35" s="5" t="str">
        <f>VLOOKUP(F35,'Location List'!$A$2:$T$644,18,FALSE)</f>
        <v>Nicholas Glenn</v>
      </c>
      <c r="D35" s="5" t="str">
        <f>VLOOKUP(F35,'Location List'!$A$2:$T$644,9,FALSE)</f>
        <v>ALI ELALI</v>
      </c>
      <c r="E35" s="30" t="str">
        <f>VLOOKUP(F35,'Location List'!$A$2:$T$644,2,FALSE)</f>
        <v>CANTON</v>
      </c>
      <c r="F35" s="58">
        <v>80</v>
      </c>
      <c r="G35" s="37">
        <f t="shared" si="0"/>
        <v>3.1422727272727271</v>
      </c>
      <c r="H35" s="3">
        <f>'Week to Week '!K35</f>
        <v>3.0024999999999999</v>
      </c>
      <c r="I35" s="3">
        <f>IFERROR('Week to Week '!P35,"-")</f>
        <v>3.1825000000000001</v>
      </c>
      <c r="J35" s="3">
        <f>IFERROR('Week to Week '!V35,"-")</f>
        <v>2.8400000000000003</v>
      </c>
      <c r="K35" s="3">
        <f>IFERROR('Week to Week '!AA35,"-")</f>
        <v>3.1774999999999998</v>
      </c>
      <c r="L35" s="3">
        <f>IFERROR('Week to Week '!AF35,"-")</f>
        <v>3.2624999999999997</v>
      </c>
      <c r="M35" s="3">
        <f>IFERROR('Week to Week '!AL35,"-")</f>
        <v>3.1150000000000002</v>
      </c>
      <c r="N35" s="3">
        <f>IFERROR('Week to Week '!AQ35,"-")</f>
        <v>3.5675000000000003</v>
      </c>
      <c r="O35" s="3">
        <f>IFERROR('Week to Week '!AV35,"-")</f>
        <v>3.5674999999999999</v>
      </c>
      <c r="P35" s="3">
        <f>IFERROR('Week to Week '!BB35,"-")</f>
        <v>2.88</v>
      </c>
      <c r="Q35" s="3">
        <f>IFERROR('Week to Week '!BG35,"-")</f>
        <v>2.98</v>
      </c>
      <c r="R35" s="3">
        <f>IFERROR('Week to Week '!BL35,"-")</f>
        <v>2.99</v>
      </c>
      <c r="S35" s="3" t="str">
        <f>IFERROR('Week to Week '!BR35,"-")</f>
        <v>-</v>
      </c>
    </row>
    <row r="36" spans="1:19" ht="12.75" customHeight="1" x14ac:dyDescent="0.25">
      <c r="A36" s="5" t="str">
        <f>VLOOKUP(F36,'Location List'!$A$2:$T$463,20,FALSE)</f>
        <v>Bill Eich</v>
      </c>
      <c r="B36" s="5" t="str">
        <f>VLOOKUP(F36,'Location List'!$A$2:$T$644,19,FALSE)</f>
        <v>David Garcia</v>
      </c>
      <c r="C36" s="5" t="str">
        <f>VLOOKUP(F36,'Location List'!$A$2:$T$644,18,FALSE)</f>
        <v>Jose Sandoval</v>
      </c>
      <c r="D36" s="5" t="str">
        <f>VLOOKUP(F36,'Location List'!$A$2:$T$644,9,FALSE)</f>
        <v>ERIC BARGAS</v>
      </c>
      <c r="E36" s="30" t="str">
        <f>VLOOKUP(F36,'Location List'!$A$2:$T$644,2,FALSE)</f>
        <v>IRVING</v>
      </c>
      <c r="F36" s="58">
        <v>81</v>
      </c>
      <c r="G36" s="37">
        <f t="shared" si="0"/>
        <v>3.0137272727272726</v>
      </c>
      <c r="H36" s="3">
        <f>'Week to Week '!K36</f>
        <v>3.0225</v>
      </c>
      <c r="I36" s="3">
        <f>IFERROR('Week to Week '!P36,"-")</f>
        <v>3.0350000000000001</v>
      </c>
      <c r="J36" s="3">
        <f>IFERROR('Week to Week '!V36,"-")</f>
        <v>3.0575000000000001</v>
      </c>
      <c r="K36" s="3">
        <f>IFERROR('Week to Week '!AA36,"-")</f>
        <v>3.0674999999999999</v>
      </c>
      <c r="L36" s="3">
        <f>IFERROR('Week to Week '!AF36,"-")</f>
        <v>2.9974999999999996</v>
      </c>
      <c r="M36" s="3">
        <f>IFERROR('Week to Week '!AL36,"-")</f>
        <v>2.9874999999999998</v>
      </c>
      <c r="N36" s="3">
        <f>IFERROR('Week to Week '!AQ36,"-")</f>
        <v>3.0074999999999998</v>
      </c>
      <c r="O36" s="3">
        <f>IFERROR('Week to Week '!AV36,"-")</f>
        <v>3.0249999999999999</v>
      </c>
      <c r="P36" s="3">
        <f>IFERROR('Week to Week '!BB36,"-")</f>
        <v>3.0460000000000003</v>
      </c>
      <c r="Q36" s="3">
        <f>IFERROR('Week to Week '!BG36,"-")</f>
        <v>2.9749999999999996</v>
      </c>
      <c r="R36" s="3">
        <f>IFERROR('Week to Week '!BL36,"-")</f>
        <v>2.93</v>
      </c>
      <c r="S36" s="3" t="str">
        <f>IFERROR('Week to Week '!BR36,"-")</f>
        <v>-</v>
      </c>
    </row>
    <row r="37" spans="1:19" ht="12.75" customHeight="1" x14ac:dyDescent="0.25">
      <c r="A37" s="5" t="str">
        <f>VLOOKUP(F37,'Location List'!$A$2:$T$463,20,FALSE)</f>
        <v>Tim Kerum</v>
      </c>
      <c r="B37" s="5" t="str">
        <f>VLOOKUP(F37,'Location List'!$A$2:$T$644,19,FALSE)</f>
        <v>Mike Seymour</v>
      </c>
      <c r="C37" s="5" t="str">
        <f>VLOOKUP(F37,'Location List'!$A$2:$T$644,18,FALSE)</f>
        <v>Dean Bilstein</v>
      </c>
      <c r="D37" s="5" t="str">
        <f>VLOOKUP(F37,'Location List'!$A$2:$T$644,9,FALSE)</f>
        <v>ERIC MONTES</v>
      </c>
      <c r="E37" s="30" t="str">
        <f>VLOOKUP(F37,'Location List'!$A$2:$T$644,2,FALSE)</f>
        <v>INDEPENDENCE</v>
      </c>
      <c r="F37" s="58">
        <v>82</v>
      </c>
      <c r="G37" s="37">
        <f t="shared" si="0"/>
        <v>3.0723181818181815</v>
      </c>
      <c r="H37" s="3">
        <f>'Week to Week '!K37</f>
        <v>2.9849999999999999</v>
      </c>
      <c r="I37" s="3">
        <f>IFERROR('Week to Week '!P37,"-")</f>
        <v>2.9674999999999998</v>
      </c>
      <c r="J37" s="3">
        <f>IFERROR('Week to Week '!V37,"-")</f>
        <v>3.0174999999999996</v>
      </c>
      <c r="K37" s="3">
        <f>IFERROR('Week to Week '!AA37,"-")</f>
        <v>2.9975000000000001</v>
      </c>
      <c r="L37" s="3">
        <f>IFERROR('Week to Week '!AF37,"-")</f>
        <v>3.03</v>
      </c>
      <c r="M37" s="3">
        <f>IFERROR('Week to Week '!AL37,"-")</f>
        <v>3.3075000000000001</v>
      </c>
      <c r="N37" s="3">
        <f>IFERROR('Week to Week '!AQ37,"-")</f>
        <v>3.1325000000000003</v>
      </c>
      <c r="O37" s="3">
        <f>IFERROR('Week to Week '!AV37,"-")</f>
        <v>3.2</v>
      </c>
      <c r="P37" s="3">
        <f>IFERROR('Week to Week '!BB37,"-")</f>
        <v>3.2279999999999993</v>
      </c>
      <c r="Q37" s="3">
        <f>IFERROR('Week to Week '!BG37,"-")</f>
        <v>3.04</v>
      </c>
      <c r="R37" s="3">
        <f>IFERROR('Week to Week '!BL37,"-")</f>
        <v>2.89</v>
      </c>
      <c r="S37" s="3" t="str">
        <f>IFERROR('Week to Week '!BR37,"-")</f>
        <v>-</v>
      </c>
    </row>
    <row r="38" spans="1:19" ht="12.75" customHeight="1" x14ac:dyDescent="0.25">
      <c r="A38" s="5" t="str">
        <f>VLOOKUP(F38,'Location List'!$A$2:$T$463,20,FALSE)</f>
        <v>Chris Kelly</v>
      </c>
      <c r="B38" s="5" t="str">
        <f>VLOOKUP(F38,'Location List'!$A$2:$T$644,19,FALSE)</f>
        <v>Chris Parenti</v>
      </c>
      <c r="C38" s="5" t="str">
        <f>VLOOKUP(F38,'Location List'!$A$2:$T$644,18,FALSE)</f>
        <v>Nery Melgar</v>
      </c>
      <c r="D38" s="5" t="str">
        <f>VLOOKUP(F38,'Location List'!$A$2:$T$644,9,FALSE)</f>
        <v>SUSAN JENSEN</v>
      </c>
      <c r="E38" s="30" t="str">
        <f>VLOOKUP(F38,'Location List'!$A$2:$T$644,2,FALSE)</f>
        <v>FAIRFAX</v>
      </c>
      <c r="F38" s="58">
        <v>84</v>
      </c>
      <c r="G38" s="37">
        <f t="shared" si="0"/>
        <v>3.1348181818181815</v>
      </c>
      <c r="H38" s="3">
        <f>'Week to Week '!K38</f>
        <v>3.3075000000000001</v>
      </c>
      <c r="I38" s="3">
        <f>IFERROR('Week to Week '!P38,"-")</f>
        <v>2.9625000000000004</v>
      </c>
      <c r="J38" s="3">
        <f>IFERROR('Week to Week '!V38,"-")</f>
        <v>2.9699999999999998</v>
      </c>
      <c r="K38" s="3">
        <f>IFERROR('Week to Week '!AA38,"-")</f>
        <v>3.4325000000000001</v>
      </c>
      <c r="L38" s="3">
        <f>IFERROR('Week to Week '!AF38,"-")</f>
        <v>3.2275</v>
      </c>
      <c r="M38" s="3">
        <f>IFERROR('Week to Week '!AL38,"-")</f>
        <v>3.1825000000000001</v>
      </c>
      <c r="N38" s="3">
        <f>IFERROR('Week to Week '!AQ38,"-")</f>
        <v>3.1175000000000002</v>
      </c>
      <c r="O38" s="3">
        <f>IFERROR('Week to Week '!AV38,"-")</f>
        <v>3.1850000000000001</v>
      </c>
      <c r="P38" s="3">
        <f>IFERROR('Week to Week '!BB38,"-")</f>
        <v>3.0680000000000001</v>
      </c>
      <c r="Q38" s="3">
        <f>IFERROR('Week to Week '!BG38,"-")</f>
        <v>3.1799999999999997</v>
      </c>
      <c r="R38" s="3">
        <f>IFERROR('Week to Week '!BL38,"-")</f>
        <v>2.85</v>
      </c>
      <c r="S38" s="3" t="str">
        <f>IFERROR('Week to Week '!BR38,"-")</f>
        <v>-</v>
      </c>
    </row>
    <row r="39" spans="1:19" ht="12.75" customHeight="1" x14ac:dyDescent="0.25">
      <c r="A39" s="5" t="str">
        <f>VLOOKUP(F39,'Location List'!$A$2:$T$463,20,FALSE)</f>
        <v>Chris Kelly</v>
      </c>
      <c r="B39" s="5" t="str">
        <f>VLOOKUP(F39,'Location List'!$A$2:$T$644,19,FALSE)</f>
        <v>Chris Parenti</v>
      </c>
      <c r="C39" s="5" t="str">
        <f>VLOOKUP(F39,'Location List'!$A$2:$T$644,18,FALSE)</f>
        <v>Scott Whitsel</v>
      </c>
      <c r="D39" s="5" t="str">
        <f>VLOOKUP(F39,'Location List'!$A$2:$T$644,9,FALSE)</f>
        <v>MICHAEL SVOBODA</v>
      </c>
      <c r="E39" s="30" t="str">
        <f>VLOOKUP(F39,'Location List'!$A$2:$T$644,2,FALSE)</f>
        <v>LAUREL</v>
      </c>
      <c r="F39" s="58">
        <v>87</v>
      </c>
      <c r="G39" s="37">
        <f t="shared" si="0"/>
        <v>2.9582727272727278</v>
      </c>
      <c r="H39" s="3">
        <f>'Week to Week '!K39</f>
        <v>3.05</v>
      </c>
      <c r="I39" s="3">
        <f>IFERROR('Week to Week '!P39,"-")</f>
        <v>2.9449999999999998</v>
      </c>
      <c r="J39" s="3">
        <f>IFERROR('Week to Week '!V39,"-")</f>
        <v>2.8725000000000001</v>
      </c>
      <c r="K39" s="3">
        <f>IFERROR('Week to Week '!AA39,"-")</f>
        <v>2.8800000000000003</v>
      </c>
      <c r="L39" s="3">
        <f>IFERROR('Week to Week '!AF39,"-")</f>
        <v>2.915</v>
      </c>
      <c r="M39" s="3">
        <f>IFERROR('Week to Week '!AL39,"-")</f>
        <v>2.9175</v>
      </c>
      <c r="N39" s="3">
        <f>IFERROR('Week to Week '!AQ39,"-")</f>
        <v>2.9550000000000001</v>
      </c>
      <c r="O39" s="3">
        <f>IFERROR('Week to Week '!AV39,"-")</f>
        <v>3.02</v>
      </c>
      <c r="P39" s="3">
        <f>IFERROR('Week to Week '!BB39,"-")</f>
        <v>3.0860000000000003</v>
      </c>
      <c r="Q39" s="3">
        <f>IFERROR('Week to Week '!BG39,"-")</f>
        <v>2.9299999999999997</v>
      </c>
      <c r="R39" s="3">
        <f>IFERROR('Week to Week '!BL39,"-")</f>
        <v>2.97</v>
      </c>
      <c r="S39" s="3" t="str">
        <f>IFERROR('Week to Week '!BR39,"-")</f>
        <v>-</v>
      </c>
    </row>
    <row r="40" spans="1:19" ht="12.75" customHeight="1" x14ac:dyDescent="0.25">
      <c r="A40" s="5" t="str">
        <f>VLOOKUP(F40,'Location List'!$A$2:$T$463,20,FALSE)</f>
        <v>Chris Kelly</v>
      </c>
      <c r="B40" s="5" t="str">
        <f>VLOOKUP(F40,'Location List'!$A$2:$T$644,19,FALSE)</f>
        <v>Chris Parenti</v>
      </c>
      <c r="C40" s="5" t="str">
        <f>VLOOKUP(F40,'Location List'!$A$2:$T$644,18,FALSE)</f>
        <v>Scott Whitsel</v>
      </c>
      <c r="D40" s="5" t="str">
        <f>VLOOKUP(F40,'Location List'!$A$2:$T$644,9,FALSE)</f>
        <v>MICHAEL SVOBODA</v>
      </c>
      <c r="E40" s="30" t="str">
        <f>VLOOKUP(F40,'Location List'!$A$2:$T$644,2,FALSE)</f>
        <v>WALDORF</v>
      </c>
      <c r="F40" s="58">
        <v>92</v>
      </c>
      <c r="G40" s="37">
        <f t="shared" si="0"/>
        <v>2.9872727272727277</v>
      </c>
      <c r="H40" s="3">
        <f>'Week to Week '!K40</f>
        <v>2.9424999999999999</v>
      </c>
      <c r="I40" s="3">
        <f>IFERROR('Week to Week '!P40,"-")</f>
        <v>2.9950000000000001</v>
      </c>
      <c r="J40" s="3">
        <f>IFERROR('Week to Week '!V40,"-")</f>
        <v>2.9675000000000002</v>
      </c>
      <c r="K40" s="3">
        <f>IFERROR('Week to Week '!AA40,"-")</f>
        <v>3.0300000000000002</v>
      </c>
      <c r="L40" s="3">
        <f>IFERROR('Week to Week '!AF40,"-")</f>
        <v>2.9775000000000005</v>
      </c>
      <c r="M40" s="3">
        <f>IFERROR('Week to Week '!AL40,"-")</f>
        <v>3.0024999999999995</v>
      </c>
      <c r="N40" s="3">
        <f>IFERROR('Week to Week '!AQ40,"-")</f>
        <v>3.0650000000000004</v>
      </c>
      <c r="O40" s="3">
        <f>IFERROR('Week to Week '!AV40,"-")</f>
        <v>2.98</v>
      </c>
      <c r="P40" s="3">
        <f>IFERROR('Week to Week '!BB40,"-")</f>
        <v>2.9200000000000004</v>
      </c>
      <c r="Q40" s="3">
        <f>IFERROR('Week to Week '!BG40,"-")</f>
        <v>2.9299999999999997</v>
      </c>
      <c r="R40" s="3">
        <f>IFERROR('Week to Week '!BL40,"-")</f>
        <v>3.05</v>
      </c>
      <c r="S40" s="3" t="str">
        <f>IFERROR('Week to Week '!BR40,"-")</f>
        <v>-</v>
      </c>
    </row>
    <row r="41" spans="1:19" ht="12.75" customHeight="1" x14ac:dyDescent="0.25">
      <c r="A41" s="5" t="str">
        <f>VLOOKUP(F41,'Location List'!$A$2:$T$463,20,FALSE)</f>
        <v>Tim Kerum</v>
      </c>
      <c r="B41" s="5" t="str">
        <f>VLOOKUP(F41,'Location List'!$A$2:$T$644,19,FALSE)</f>
        <v>Troy Chaney</v>
      </c>
      <c r="C41" s="5" t="str">
        <f>VLOOKUP(F41,'Location List'!$A$2:$T$644,18,FALSE)</f>
        <v>Luis Torres</v>
      </c>
      <c r="D41" s="5" t="str">
        <f>VLOOKUP(F41,'Location List'!$A$2:$T$644,9,FALSE)</f>
        <v>ARSHAD KHAN</v>
      </c>
      <c r="E41" s="30" t="str">
        <f>VLOOKUP(F41,'Location List'!$A$2:$T$644,2,FALSE)</f>
        <v>CHINO</v>
      </c>
      <c r="F41" s="58">
        <v>95</v>
      </c>
      <c r="G41" s="37">
        <f t="shared" si="0"/>
        <v>3.1614090909090904</v>
      </c>
      <c r="H41" s="3">
        <f>'Week to Week '!K41</f>
        <v>3.01</v>
      </c>
      <c r="I41" s="3">
        <f>IFERROR('Week to Week '!P41,"-")</f>
        <v>3.1274999999999999</v>
      </c>
      <c r="J41" s="3">
        <f>IFERROR('Week to Week '!V41,"-")</f>
        <v>3.38</v>
      </c>
      <c r="K41" s="3">
        <f>IFERROR('Week to Week '!AA41,"-")</f>
        <v>3.3000000000000003</v>
      </c>
      <c r="L41" s="3">
        <f>IFERROR('Week to Week '!AF41,"-")</f>
        <v>3.2149999999999999</v>
      </c>
      <c r="M41" s="3">
        <f>IFERROR('Week to Week '!AL41,"-")</f>
        <v>3.08</v>
      </c>
      <c r="N41" s="3">
        <f>IFERROR('Week to Week '!AQ41,"-")</f>
        <v>3.4699999999999998</v>
      </c>
      <c r="O41" s="3">
        <f>IFERROR('Week to Week '!AV41,"-")</f>
        <v>2.895</v>
      </c>
      <c r="P41" s="3">
        <f>IFERROR('Week to Week '!BB41,"-")</f>
        <v>3.4279999999999999</v>
      </c>
      <c r="Q41" s="3">
        <f>IFERROR('Week to Week '!BG41,"-")</f>
        <v>3.02</v>
      </c>
      <c r="R41" s="3">
        <f>IFERROR('Week to Week '!BL41,"-")</f>
        <v>2.85</v>
      </c>
      <c r="S41" s="3" t="str">
        <f>IFERROR('Week to Week '!BR41,"-")</f>
        <v>-</v>
      </c>
    </row>
    <row r="42" spans="1:19" ht="12.75" customHeight="1" x14ac:dyDescent="0.25">
      <c r="A42" s="5" t="str">
        <f>VLOOKUP(F42,'Location List'!$A$2:$T$463,20,FALSE)</f>
        <v>Chris Kelly</v>
      </c>
      <c r="B42" s="5" t="str">
        <f>VLOOKUP(F42,'Location List'!$A$2:$T$644,19,FALSE)</f>
        <v>Mike Seymour</v>
      </c>
      <c r="C42" s="5" t="str">
        <f>VLOOKUP(F42,'Location List'!$A$2:$T$644,18,FALSE)</f>
        <v>Kyle Christophel</v>
      </c>
      <c r="D42" s="5" t="str">
        <f>VLOOKUP(F42,'Location List'!$A$2:$T$644,9,FALSE)</f>
        <v>MICHELE BEAVAN</v>
      </c>
      <c r="E42" s="30" t="str">
        <f>VLOOKUP(F42,'Location List'!$A$2:$T$644,2,FALSE)</f>
        <v>CASTLETON</v>
      </c>
      <c r="F42" s="58">
        <v>96</v>
      </c>
      <c r="G42" s="37">
        <f t="shared" si="0"/>
        <v>3.0143636363636364</v>
      </c>
      <c r="H42" s="3">
        <f>'Week to Week '!K42</f>
        <v>2.9050000000000002</v>
      </c>
      <c r="I42" s="3">
        <f>IFERROR('Week to Week '!P42,"-")</f>
        <v>2.8525</v>
      </c>
      <c r="J42" s="3">
        <f>IFERROR('Week to Week '!V42,"-")</f>
        <v>2.8125</v>
      </c>
      <c r="K42" s="3">
        <f>IFERROR('Week to Week '!AA42,"-")</f>
        <v>2.7949999999999999</v>
      </c>
      <c r="L42" s="3">
        <f>IFERROR('Week to Week '!AF42,"-")</f>
        <v>3.1375000000000002</v>
      </c>
      <c r="M42" s="3">
        <f>IFERROR('Week to Week '!AL42,"-")</f>
        <v>3.1549999999999998</v>
      </c>
      <c r="N42" s="3">
        <f>IFERROR('Week to Week '!AQ42,"-")</f>
        <v>3.0525000000000002</v>
      </c>
      <c r="O42" s="3">
        <f>IFERROR('Week to Week '!AV42,"-")</f>
        <v>3</v>
      </c>
      <c r="P42" s="3">
        <f>IFERROR('Week to Week '!BB42,"-")</f>
        <v>3.008</v>
      </c>
      <c r="Q42" s="3">
        <f>IFERROR('Week to Week '!BG42,"-")</f>
        <v>3.15</v>
      </c>
      <c r="R42" s="3">
        <f>IFERROR('Week to Week '!BL42,"-")</f>
        <v>3.29</v>
      </c>
      <c r="S42" s="3" t="str">
        <f>IFERROR('Week to Week '!BR42,"-")</f>
        <v>-</v>
      </c>
    </row>
    <row r="43" spans="1:19" ht="12.75" customHeight="1" x14ac:dyDescent="0.25">
      <c r="A43" s="5" t="str">
        <f>VLOOKUP(F43,'Location List'!$A$2:$T$463,20,FALSE)</f>
        <v>Chris Kelly</v>
      </c>
      <c r="B43" s="5" t="str">
        <f>VLOOKUP(F43,'Location List'!$A$2:$T$644,19,FALSE)</f>
        <v>Mike Seymour</v>
      </c>
      <c r="C43" s="5" t="str">
        <f>VLOOKUP(F43,'Location List'!$A$2:$T$644,18,FALSE)</f>
        <v>Adam Fortney</v>
      </c>
      <c r="D43" s="5" t="str">
        <f>VLOOKUP(F43,'Location List'!$A$2:$T$644,9,FALSE)</f>
        <v>REGINALD DAVENPORT</v>
      </c>
      <c r="E43" s="30" t="str">
        <f>VLOOKUP(F43,'Location List'!$A$2:$T$644,2,FALSE)</f>
        <v>NAPERVILLE</v>
      </c>
      <c r="F43" s="58">
        <v>97</v>
      </c>
      <c r="G43" s="37">
        <f t="shared" si="0"/>
        <v>3.2731818181818184</v>
      </c>
      <c r="H43" s="3">
        <f>'Week to Week '!K43</f>
        <v>3.22</v>
      </c>
      <c r="I43" s="3">
        <f>IFERROR('Week to Week '!P43,"-")</f>
        <v>3.1825000000000001</v>
      </c>
      <c r="J43" s="3">
        <f>IFERROR('Week to Week '!V43,"-")</f>
        <v>3.2475000000000001</v>
      </c>
      <c r="K43" s="3">
        <f>IFERROR('Week to Week '!AA43,"-")</f>
        <v>3.1974999999999998</v>
      </c>
      <c r="L43" s="3">
        <f>IFERROR('Week to Week '!AF43,"-")</f>
        <v>3.1149999999999998</v>
      </c>
      <c r="M43" s="3">
        <f>IFERROR('Week to Week '!AL43,"-")</f>
        <v>3.4499999999999997</v>
      </c>
      <c r="N43" s="3">
        <f>IFERROR('Week to Week '!AQ43,"-")</f>
        <v>3.5175000000000001</v>
      </c>
      <c r="O43" s="3">
        <f>IFERROR('Week to Week '!AV43,"-")</f>
        <v>3.4</v>
      </c>
      <c r="P43" s="3">
        <f>IFERROR('Week to Week '!BB43,"-")</f>
        <v>3.28</v>
      </c>
      <c r="Q43" s="3">
        <f>IFERROR('Week to Week '!BG43,"-")</f>
        <v>3.2150000000000003</v>
      </c>
      <c r="R43" s="3">
        <f>IFERROR('Week to Week '!BL43,"-")</f>
        <v>3.18</v>
      </c>
      <c r="S43" s="3" t="str">
        <f>IFERROR('Week to Week '!BR43,"-")</f>
        <v>-</v>
      </c>
    </row>
    <row r="44" spans="1:19" ht="12.75" customHeight="1" x14ac:dyDescent="0.25">
      <c r="A44" s="5" t="str">
        <f>VLOOKUP(F44,'Location List'!$A$2:$T$463,20,FALSE)</f>
        <v>Bill Eich</v>
      </c>
      <c r="B44" s="5" t="str">
        <f>VLOOKUP(F44,'Location List'!$A$2:$T$644,19,FALSE)</f>
        <v>David Garcia</v>
      </c>
      <c r="C44" s="5" t="str">
        <f>VLOOKUP(F44,'Location List'!$A$2:$T$644,18,FALSE)</f>
        <v>David Garibay</v>
      </c>
      <c r="D44" s="5" t="str">
        <f>VLOOKUP(F44,'Location List'!$A$2:$T$644,9,FALSE)</f>
        <v>WILLIAM PRESSEL</v>
      </c>
      <c r="E44" s="30" t="str">
        <f>VLOOKUP(F44,'Location List'!$A$2:$T$644,2,FALSE)</f>
        <v>SAN ANTONIO-INGRAM</v>
      </c>
      <c r="F44" s="58">
        <v>98</v>
      </c>
      <c r="G44" s="37">
        <f t="shared" si="0"/>
        <v>3.0663181818181822</v>
      </c>
      <c r="H44" s="3">
        <f>'Week to Week '!K44</f>
        <v>3.0024999999999995</v>
      </c>
      <c r="I44" s="3">
        <f>IFERROR('Week to Week '!P44,"-")</f>
        <v>3</v>
      </c>
      <c r="J44" s="3">
        <f>IFERROR('Week to Week '!V44,"-")</f>
        <v>3.0375000000000001</v>
      </c>
      <c r="K44" s="3">
        <f>IFERROR('Week to Week '!AA44,"-")</f>
        <v>3.0825</v>
      </c>
      <c r="L44" s="3">
        <f>IFERROR('Week to Week '!AF44,"-")</f>
        <v>3.0974999999999997</v>
      </c>
      <c r="M44" s="3">
        <f>IFERROR('Week to Week '!AL44,"-")</f>
        <v>3.1125000000000003</v>
      </c>
      <c r="N44" s="3">
        <f>IFERROR('Week to Week '!AQ44,"-")</f>
        <v>3.1150000000000002</v>
      </c>
      <c r="O44" s="3">
        <f>IFERROR('Week to Week '!AV44,"-")</f>
        <v>2.98</v>
      </c>
      <c r="P44" s="3">
        <f>IFERROR('Week to Week '!BB44,"-")</f>
        <v>2.9219999999999997</v>
      </c>
      <c r="Q44" s="3">
        <f>IFERROR('Week to Week '!BG44,"-")</f>
        <v>3.13</v>
      </c>
      <c r="R44" s="3">
        <f>IFERROR('Week to Week '!BL44,"-")</f>
        <v>3.25</v>
      </c>
      <c r="S44" s="3" t="str">
        <f>IFERROR('Week to Week '!BR44,"-")</f>
        <v>-</v>
      </c>
    </row>
    <row r="45" spans="1:19" ht="12.75" customHeight="1" x14ac:dyDescent="0.25">
      <c r="A45" s="5" t="str">
        <f>VLOOKUP(F45,'Location List'!$A$2:$T$463,20,FALSE)</f>
        <v>Chris Kelly</v>
      </c>
      <c r="B45" s="5" t="str">
        <f>VLOOKUP(F45,'Location List'!$A$2:$T$644,19,FALSE)</f>
        <v>Chris Parenti</v>
      </c>
      <c r="C45" s="5" t="str">
        <f>VLOOKUP(F45,'Location List'!$A$2:$T$644,18,FALSE)</f>
        <v>Nery Melgar</v>
      </c>
      <c r="D45" s="5" t="str">
        <f>VLOOKUP(F45,'Location List'!$A$2:$T$644,9,FALSE)</f>
        <v>SUSAN JENSEN</v>
      </c>
      <c r="E45" s="30" t="str">
        <f>VLOOKUP(F45,'Location List'!$A$2:$T$644,2,FALSE)</f>
        <v>HERNDON</v>
      </c>
      <c r="F45" s="58">
        <v>99</v>
      </c>
      <c r="G45" s="37">
        <f t="shared" si="0"/>
        <v>2.9287272727272726</v>
      </c>
      <c r="H45" s="3">
        <f>'Week to Week '!K45</f>
        <v>2.9424999999999999</v>
      </c>
      <c r="I45" s="3">
        <f>IFERROR('Week to Week '!P45,"-")</f>
        <v>2.9675000000000002</v>
      </c>
      <c r="J45" s="3">
        <f>IFERROR('Week to Week '!V45,"-")</f>
        <v>3.0100000000000002</v>
      </c>
      <c r="K45" s="3">
        <f>IFERROR('Week to Week '!AA45,"-")</f>
        <v>2.82</v>
      </c>
      <c r="L45" s="3">
        <f>IFERROR('Week to Week '!AF45,"-")</f>
        <v>2.7699999999999996</v>
      </c>
      <c r="M45" s="3">
        <f>IFERROR('Week to Week '!AL45,"-")</f>
        <v>2.8225000000000002</v>
      </c>
      <c r="N45" s="3">
        <f>IFERROR('Week to Week '!AQ45,"-")</f>
        <v>2.9250000000000003</v>
      </c>
      <c r="O45" s="3">
        <f>IFERROR('Week to Week '!AV45,"-")</f>
        <v>2.71</v>
      </c>
      <c r="P45" s="3">
        <f>IFERROR('Week to Week '!BB45,"-")</f>
        <v>3.4560000000000004</v>
      </c>
      <c r="Q45" s="3">
        <f>IFERROR('Week to Week '!BG45,"-")</f>
        <v>3.1124999999999998</v>
      </c>
      <c r="R45" s="3">
        <f>IFERROR('Week to Week '!BL45,"-")</f>
        <v>2.68</v>
      </c>
      <c r="S45" s="3" t="str">
        <f>IFERROR('Week to Week '!BR45,"-")</f>
        <v>-</v>
      </c>
    </row>
    <row r="46" spans="1:19" ht="12.75" customHeight="1" x14ac:dyDescent="0.25">
      <c r="A46" s="5" t="str">
        <f>VLOOKUP(F46,'Location List'!$A$2:$T$463,20,FALSE)</f>
        <v>Chris Kelly</v>
      </c>
      <c r="B46" s="5" t="str">
        <f>VLOOKUP(F46,'Location List'!$A$2:$T$644,19,FALSE)</f>
        <v>Chris Parenti</v>
      </c>
      <c r="C46" s="5" t="str">
        <f>VLOOKUP(F46,'Location List'!$A$2:$T$644,18,FALSE)</f>
        <v>Jeff Baker</v>
      </c>
      <c r="D46" s="5" t="str">
        <f>VLOOKUP(F46,'Location List'!$A$2:$T$644,9,FALSE)</f>
        <v>DENNIS SANDERS</v>
      </c>
      <c r="E46" s="30" t="str">
        <f>VLOOKUP(F46,'Location List'!$A$2:$T$644,2,FALSE)</f>
        <v>PARMA</v>
      </c>
      <c r="F46" s="58">
        <v>101</v>
      </c>
      <c r="G46" s="37">
        <f t="shared" si="0"/>
        <v>3.0659999999999998</v>
      </c>
      <c r="H46" s="3">
        <f>'Week to Week '!K46</f>
        <v>3.0425</v>
      </c>
      <c r="I46" s="3">
        <f>IFERROR('Week to Week '!P46,"-")</f>
        <v>2.9950000000000001</v>
      </c>
      <c r="J46" s="3">
        <f>IFERROR('Week to Week '!V46,"-")</f>
        <v>2.9875000000000003</v>
      </c>
      <c r="K46" s="3">
        <f>IFERROR('Week to Week '!AA46,"-")</f>
        <v>3.2</v>
      </c>
      <c r="L46" s="3">
        <f>IFERROR('Week to Week '!AF46,"-")</f>
        <v>2.8624999999999998</v>
      </c>
      <c r="M46" s="3">
        <f>IFERROR('Week to Week '!AL46,"-")</f>
        <v>3.16</v>
      </c>
      <c r="N46" s="3">
        <f>IFERROR('Week to Week '!AQ46,"-")</f>
        <v>3.1274999999999999</v>
      </c>
      <c r="O46" s="3">
        <f>IFERROR('Week to Week '!AV46,"-")</f>
        <v>3.105</v>
      </c>
      <c r="P46" s="3">
        <f>IFERROR('Week to Week '!BB46,"-")</f>
        <v>2.9359999999999999</v>
      </c>
      <c r="Q46" s="3">
        <f>IFERROR('Week to Week '!BG46,"-")</f>
        <v>3.2199999999999998</v>
      </c>
      <c r="R46" s="3">
        <f>IFERROR('Week to Week '!BL46,"-")</f>
        <v>3.09</v>
      </c>
      <c r="S46" s="3" t="str">
        <f>IFERROR('Week to Week '!BR46,"-")</f>
        <v>-</v>
      </c>
    </row>
    <row r="47" spans="1:19" ht="12.75" customHeight="1" x14ac:dyDescent="0.25">
      <c r="A47" s="5" t="str">
        <f>VLOOKUP(F47,'Location List'!$A$2:$T$463,20,FALSE)</f>
        <v>Chris Kelly</v>
      </c>
      <c r="B47" s="5" t="str">
        <f>VLOOKUP(F47,'Location List'!$A$2:$T$644,19,FALSE)</f>
        <v>Victor Ayrapetov</v>
      </c>
      <c r="C47" s="5" t="str">
        <f>VLOOKUP(F47,'Location List'!$A$2:$T$644,18,FALSE)</f>
        <v>Chris Monteleone</v>
      </c>
      <c r="D47" s="5" t="str">
        <f>VLOOKUP(F47,'Location List'!$A$2:$T$644,9,FALSE)</f>
        <v>ALI ELALI</v>
      </c>
      <c r="E47" s="30" t="str">
        <f>VLOOKUP(F47,'Location List'!$A$2:$T$644,2,FALSE)</f>
        <v>CINCINNATI-EASTGATE</v>
      </c>
      <c r="F47" s="58">
        <v>102</v>
      </c>
      <c r="G47" s="37">
        <f t="shared" si="0"/>
        <v>3.087772727272728</v>
      </c>
      <c r="H47" s="3">
        <f>'Week to Week '!K47</f>
        <v>2.9824999999999999</v>
      </c>
      <c r="I47" s="3">
        <f>IFERROR('Week to Week '!P47,"-")</f>
        <v>3.0675000000000003</v>
      </c>
      <c r="J47" s="3">
        <f>IFERROR('Week to Week '!V47,"-")</f>
        <v>3</v>
      </c>
      <c r="K47" s="3">
        <f>IFERROR('Week to Week '!AA47,"-")</f>
        <v>2.94</v>
      </c>
      <c r="L47" s="3">
        <f>IFERROR('Week to Week '!AF47,"-")</f>
        <v>3.0425000000000004</v>
      </c>
      <c r="M47" s="3">
        <f>IFERROR('Week to Week '!AL47,"-")</f>
        <v>3.1575000000000002</v>
      </c>
      <c r="N47" s="3">
        <f>IFERROR('Week to Week '!AQ47,"-")</f>
        <v>3.2199999999999998</v>
      </c>
      <c r="O47" s="3">
        <f>IFERROR('Week to Week '!AV47,"-")</f>
        <v>3.1949999999999998</v>
      </c>
      <c r="P47" s="3">
        <f>IFERROR('Week to Week '!BB47,"-")</f>
        <v>3.2280000000000002</v>
      </c>
      <c r="Q47" s="3">
        <f>IFERROR('Week to Week '!BG47,"-")</f>
        <v>3.1325000000000003</v>
      </c>
      <c r="R47" s="3">
        <f>IFERROR('Week to Week '!BL47,"-")</f>
        <v>3</v>
      </c>
      <c r="S47" s="3" t="str">
        <f>IFERROR('Week to Week '!BR47,"-")</f>
        <v>-</v>
      </c>
    </row>
    <row r="48" spans="1:19" ht="12.75" customHeight="1" x14ac:dyDescent="0.25">
      <c r="A48" s="5" t="str">
        <f>VLOOKUP(F48,'Location List'!$A$2:$T$463,20,FALSE)</f>
        <v>Chris Kelly</v>
      </c>
      <c r="B48" s="5" t="str">
        <f>VLOOKUP(F48,'Location List'!$A$2:$T$644,19,FALSE)</f>
        <v>Victor Ayrapetov</v>
      </c>
      <c r="C48" s="5" t="str">
        <f>VLOOKUP(F48,'Location List'!$A$2:$T$644,18,FALSE)</f>
        <v>Scott Stout</v>
      </c>
      <c r="D48" s="5" t="str">
        <f>VLOOKUP(F48,'Location List'!$A$2:$T$644,9,FALSE)</f>
        <v>CHAD ESTRADA</v>
      </c>
      <c r="E48" s="30" t="str">
        <f>VLOOKUP(F48,'Location List'!$A$2:$T$644,2,FALSE)</f>
        <v>STERLING HEIGHTS</v>
      </c>
      <c r="F48" s="58">
        <v>103</v>
      </c>
      <c r="G48" s="37">
        <f t="shared" si="0"/>
        <v>3.0430454545454548</v>
      </c>
      <c r="H48" s="3">
        <f>'Week to Week '!K48</f>
        <v>3.0574999999999997</v>
      </c>
      <c r="I48" s="3">
        <f>IFERROR('Week to Week '!P48,"-")</f>
        <v>2.9649999999999999</v>
      </c>
      <c r="J48" s="3">
        <f>IFERROR('Week to Week '!V48,"-")</f>
        <v>3.0349999999999997</v>
      </c>
      <c r="K48" s="3">
        <f>IFERROR('Week to Week '!AA48,"-")</f>
        <v>2.9649999999999999</v>
      </c>
      <c r="L48" s="3">
        <f>IFERROR('Week to Week '!AF48,"-")</f>
        <v>3.0074999999999998</v>
      </c>
      <c r="M48" s="3">
        <f>IFERROR('Week to Week '!AL48,"-")</f>
        <v>3.04</v>
      </c>
      <c r="N48" s="3">
        <f>IFERROR('Week to Week '!AQ48,"-")</f>
        <v>3.085</v>
      </c>
      <c r="O48" s="3">
        <f>IFERROR('Week to Week '!AV48,"-")</f>
        <v>2.9474999999999998</v>
      </c>
      <c r="P48" s="3">
        <f>IFERROR('Week to Week '!BB48,"-")</f>
        <v>3.0959999999999996</v>
      </c>
      <c r="Q48" s="3">
        <f>IFERROR('Week to Week '!BG48,"-")</f>
        <v>3.1950000000000003</v>
      </c>
      <c r="R48" s="3">
        <f>IFERROR('Week to Week '!BL48,"-")</f>
        <v>3.08</v>
      </c>
      <c r="S48" s="3" t="str">
        <f>IFERROR('Week to Week '!BR48,"-")</f>
        <v>-</v>
      </c>
    </row>
    <row r="49" spans="1:19" ht="12.75" customHeight="1" x14ac:dyDescent="0.25">
      <c r="A49" s="5" t="str">
        <f>VLOOKUP(F49,'Location List'!$A$2:$T$463,20,FALSE)</f>
        <v>Bill Eich</v>
      </c>
      <c r="B49" s="5" t="str">
        <f>VLOOKUP(F49,'Location List'!$A$2:$T$644,19,FALSE)</f>
        <v>David Garcia</v>
      </c>
      <c r="C49" s="5" t="str">
        <f>VLOOKUP(F49,'Location List'!$A$2:$T$644,18,FALSE)</f>
        <v>Hoang Dao</v>
      </c>
      <c r="D49" s="5" t="str">
        <f>VLOOKUP(F49,'Location List'!$A$2:$T$644,9,FALSE)</f>
        <v>FRANK RAMIREZ</v>
      </c>
      <c r="E49" s="30" t="str">
        <f>VLOOKUP(F49,'Location List'!$A$2:$T$644,2,FALSE)</f>
        <v>HUMBLE</v>
      </c>
      <c r="F49" s="58">
        <v>105</v>
      </c>
      <c r="G49" s="37">
        <f t="shared" si="0"/>
        <v>2.9980454545454545</v>
      </c>
      <c r="H49" s="3">
        <f>'Week to Week '!K49</f>
        <v>2.9350000000000001</v>
      </c>
      <c r="I49" s="3">
        <f>IFERROR('Week to Week '!P49,"-")</f>
        <v>2.9800000000000004</v>
      </c>
      <c r="J49" s="3">
        <f>IFERROR('Week to Week '!V49,"-")</f>
        <v>2.9750000000000005</v>
      </c>
      <c r="K49" s="3">
        <f>IFERROR('Week to Week '!AA49,"-")</f>
        <v>3.0825</v>
      </c>
      <c r="L49" s="3">
        <f>IFERROR('Week to Week '!AF49,"-")</f>
        <v>2.8650000000000002</v>
      </c>
      <c r="M49" s="3">
        <f>IFERROR('Week to Week '!AL49,"-")</f>
        <v>2.9099999999999997</v>
      </c>
      <c r="N49" s="3">
        <f>IFERROR('Week to Week '!AQ49,"-")</f>
        <v>3.0349999999999997</v>
      </c>
      <c r="O49" s="3">
        <f>IFERROR('Week to Week '!AV49,"-")</f>
        <v>3.0625</v>
      </c>
      <c r="P49" s="3">
        <f>IFERROR('Week to Week '!BB49,"-")</f>
        <v>2.9859999999999998</v>
      </c>
      <c r="Q49" s="3">
        <f>IFERROR('Week to Week '!BG49,"-")</f>
        <v>3.0475000000000003</v>
      </c>
      <c r="R49" s="3">
        <f>IFERROR('Week to Week '!BL49,"-")</f>
        <v>3.1</v>
      </c>
      <c r="S49" s="3" t="str">
        <f>IFERROR('Week to Week '!BR49,"-")</f>
        <v>-</v>
      </c>
    </row>
    <row r="50" spans="1:19" ht="12.75" customHeight="1" x14ac:dyDescent="0.25">
      <c r="A50" s="5" t="str">
        <f>VLOOKUP(F50,'Location List'!$A$2:$T$463,20,FALSE)</f>
        <v>Tim Kerum</v>
      </c>
      <c r="B50" s="5" t="str">
        <f>VLOOKUP(F50,'Location List'!$A$2:$T$644,19,FALSE)</f>
        <v>Troy Chaney</v>
      </c>
      <c r="C50" s="5" t="str">
        <f>VLOOKUP(F50,'Location List'!$A$2:$T$644,18,FALSE)</f>
        <v>Austin Manzo</v>
      </c>
      <c r="D50" s="5" t="str">
        <f>VLOOKUP(F50,'Location List'!$A$2:$T$644,9,FALSE)</f>
        <v>YURI PENA</v>
      </c>
      <c r="E50" s="30" t="str">
        <f>VLOOKUP(F50,'Location List'!$A$2:$T$644,2,FALSE)</f>
        <v>REDWOOD CITY</v>
      </c>
      <c r="F50" s="58">
        <v>108</v>
      </c>
      <c r="G50" s="37">
        <f t="shared" si="0"/>
        <v>3.0546363636363636</v>
      </c>
      <c r="H50" s="3">
        <f>'Week to Week '!K50</f>
        <v>2.88</v>
      </c>
      <c r="I50" s="3">
        <f>IFERROR('Week to Week '!P50,"-")</f>
        <v>3.1974999999999998</v>
      </c>
      <c r="J50" s="3">
        <f>IFERROR('Week to Week '!V50,"-")</f>
        <v>3.1924999999999999</v>
      </c>
      <c r="K50" s="3">
        <f>IFERROR('Week to Week '!AA50,"-")</f>
        <v>3.2624999999999997</v>
      </c>
      <c r="L50" s="3">
        <f>IFERROR('Week to Week '!AF50,"-")</f>
        <v>3.0074999999999998</v>
      </c>
      <c r="M50" s="3">
        <f>IFERROR('Week to Week '!AL50,"-")</f>
        <v>3.0599999999999996</v>
      </c>
      <c r="N50" s="3">
        <f>IFERROR('Week to Week '!AQ50,"-")</f>
        <v>3.0550000000000002</v>
      </c>
      <c r="O50" s="3">
        <f>IFERROR('Week to Week '!AV50,"-")</f>
        <v>3.145</v>
      </c>
      <c r="P50" s="3">
        <f>IFERROR('Week to Week '!BB50,"-")</f>
        <v>3.0360000000000005</v>
      </c>
      <c r="Q50" s="3">
        <f>IFERROR('Week to Week '!BG50,"-")</f>
        <v>2.9250000000000003</v>
      </c>
      <c r="R50" s="3">
        <f>IFERROR('Week to Week '!BL50,"-")</f>
        <v>2.84</v>
      </c>
      <c r="S50" s="3" t="str">
        <f>IFERROR('Week to Week '!BR50,"-")</f>
        <v>-</v>
      </c>
    </row>
    <row r="51" spans="1:19" ht="12.75" customHeight="1" x14ac:dyDescent="0.25">
      <c r="A51" s="5" t="str">
        <f>VLOOKUP(F51,'Location List'!$A$2:$T$463,20,FALSE)</f>
        <v>Tim Kerum</v>
      </c>
      <c r="B51" s="5" t="str">
        <f>VLOOKUP(F51,'Location List'!$A$2:$T$644,19,FALSE)</f>
        <v>Troy Chaney</v>
      </c>
      <c r="C51" s="5" t="str">
        <f>VLOOKUP(F51,'Location List'!$A$2:$T$644,18,FALSE)</f>
        <v>Manuel Lopez</v>
      </c>
      <c r="D51" s="5" t="str">
        <f>VLOOKUP(F51,'Location List'!$A$2:$T$644,9,FALSE)</f>
        <v>OCTAVIO CASTANEDA</v>
      </c>
      <c r="E51" s="30" t="str">
        <f>VLOOKUP(F51,'Location List'!$A$2:$T$644,2,FALSE)</f>
        <v>BURBANK</v>
      </c>
      <c r="F51" s="58">
        <v>109</v>
      </c>
      <c r="G51" s="37">
        <f t="shared" si="0"/>
        <v>3.1205454545454545</v>
      </c>
      <c r="H51" s="3">
        <f>'Week to Week '!K51</f>
        <v>2.9924999999999997</v>
      </c>
      <c r="I51" s="3">
        <f>IFERROR('Week to Week '!P51,"-")</f>
        <v>2.9550000000000001</v>
      </c>
      <c r="J51" s="3">
        <f>IFERROR('Week to Week '!V51,"-")</f>
        <v>3.1949999999999998</v>
      </c>
      <c r="K51" s="3">
        <f>IFERROR('Week to Week '!AA51,"-")</f>
        <v>3.0649999999999999</v>
      </c>
      <c r="L51" s="3">
        <f>IFERROR('Week to Week '!AF51,"-")</f>
        <v>3.0925000000000002</v>
      </c>
      <c r="M51" s="3">
        <f>IFERROR('Week to Week '!AL51,"-")</f>
        <v>3.3149999999999999</v>
      </c>
      <c r="N51" s="3">
        <f>IFERROR('Week to Week '!AQ51,"-")</f>
        <v>3.2225000000000001</v>
      </c>
      <c r="O51" s="3">
        <f>IFERROR('Week to Week '!AV51,"-")</f>
        <v>3.1025</v>
      </c>
      <c r="P51" s="3">
        <f>IFERROR('Week to Week '!BB51,"-")</f>
        <v>3.286</v>
      </c>
      <c r="Q51" s="3">
        <f>IFERROR('Week to Week '!BG51,"-")</f>
        <v>3.0900000000000003</v>
      </c>
      <c r="R51" s="3">
        <f>IFERROR('Week to Week '!BL51,"-")</f>
        <v>3.01</v>
      </c>
      <c r="S51" s="3" t="str">
        <f>IFERROR('Week to Week '!BR51,"-")</f>
        <v>-</v>
      </c>
    </row>
    <row r="52" spans="1:19" ht="12.75" customHeight="1" x14ac:dyDescent="0.25">
      <c r="A52" s="5" t="str">
        <f>VLOOKUP(F52,'Location List'!$A$2:$T$463,20,FALSE)</f>
        <v>Chris Kelly</v>
      </c>
      <c r="B52" s="5" t="str">
        <f>VLOOKUP(F52,'Location List'!$A$2:$T$644,19,FALSE)</f>
        <v>Mike Seymour</v>
      </c>
      <c r="C52" s="5" t="str">
        <f>VLOOKUP(F52,'Location List'!$A$2:$T$644,18,FALSE)</f>
        <v>Kyle Christophel</v>
      </c>
      <c r="D52" s="5" t="str">
        <f>VLOOKUP(F52,'Location List'!$A$2:$T$644,9,FALSE)</f>
        <v>MICHELE BEAVAN</v>
      </c>
      <c r="E52" s="30" t="str">
        <f>VLOOKUP(F52,'Location List'!$A$2:$T$644,2,FALSE)</f>
        <v>LOUISVILLE</v>
      </c>
      <c r="F52" s="58">
        <v>111</v>
      </c>
      <c r="G52" s="37">
        <f t="shared" si="0"/>
        <v>3.2030000000000003</v>
      </c>
      <c r="H52" s="3">
        <f>'Week to Week '!K52</f>
        <v>3.1425000000000001</v>
      </c>
      <c r="I52" s="3">
        <f>IFERROR('Week to Week '!P52,"-")</f>
        <v>3.0025000000000004</v>
      </c>
      <c r="J52" s="3">
        <f>IFERROR('Week to Week '!V52,"-")</f>
        <v>3.165</v>
      </c>
      <c r="K52" s="3">
        <f>IFERROR('Week to Week '!AA52,"-")</f>
        <v>3.1675</v>
      </c>
      <c r="L52" s="3">
        <f>IFERROR('Week to Week '!AF52,"-")</f>
        <v>3.0449999999999999</v>
      </c>
      <c r="M52" s="3">
        <f>IFERROR('Week to Week '!AL52,"-")</f>
        <v>3.5150000000000001</v>
      </c>
      <c r="N52" s="3">
        <f>IFERROR('Week to Week '!AQ52,"-")</f>
        <v>3.43</v>
      </c>
      <c r="O52" s="3">
        <f>IFERROR('Week to Week '!AV52,"-")</f>
        <v>3.5949999999999998</v>
      </c>
      <c r="P52" s="3">
        <f>IFERROR('Week to Week '!BB52,"-")</f>
        <v>2.8979999999999997</v>
      </c>
      <c r="Q52" s="3">
        <f>IFERROR('Week to Week '!BG52,"-")</f>
        <v>3.3224999999999998</v>
      </c>
      <c r="R52" s="3">
        <f>IFERROR('Week to Week '!BL52,"-")</f>
        <v>2.95</v>
      </c>
      <c r="S52" s="3" t="str">
        <f>IFERROR('Week to Week '!BR52,"-")</f>
        <v>-</v>
      </c>
    </row>
    <row r="53" spans="1:19" ht="12.75" customHeight="1" x14ac:dyDescent="0.25">
      <c r="A53" s="5" t="str">
        <f>VLOOKUP(F53,'Location List'!$A$2:$T$463,20,FALSE)</f>
        <v>Chris Kelly</v>
      </c>
      <c r="B53" s="5" t="str">
        <f>VLOOKUP(F53,'Location List'!$A$2:$T$644,19,FALSE)</f>
        <v>Victor Ayrapetov</v>
      </c>
      <c r="C53" s="5" t="str">
        <f>VLOOKUP(F53,'Location List'!$A$2:$T$644,18,FALSE)</f>
        <v>Chris Monteleone</v>
      </c>
      <c r="D53" s="5" t="str">
        <f>VLOOKUP(F53,'Location List'!$A$2:$T$644,9,FALSE)</f>
        <v>ALI ELALI</v>
      </c>
      <c r="E53" s="30" t="str">
        <f>VLOOKUP(F53,'Location List'!$A$2:$T$644,2,FALSE)</f>
        <v>FLORENCE</v>
      </c>
      <c r="F53" s="58">
        <v>112</v>
      </c>
      <c r="G53" s="37">
        <f t="shared" si="0"/>
        <v>3.2793181818181818</v>
      </c>
      <c r="H53" s="3">
        <f>'Week to Week '!K53</f>
        <v>2.9649999999999999</v>
      </c>
      <c r="I53" s="3">
        <f>IFERROR('Week to Week '!P53,"-")</f>
        <v>2.915</v>
      </c>
      <c r="J53" s="3">
        <f>IFERROR('Week to Week '!V53,"-")</f>
        <v>2.9774999999999996</v>
      </c>
      <c r="K53" s="3">
        <f>IFERROR('Week to Week '!AA53,"-")</f>
        <v>3.0724999999999998</v>
      </c>
      <c r="L53" s="3">
        <f>IFERROR('Week to Week '!AF53,"-")</f>
        <v>3.3074999999999997</v>
      </c>
      <c r="M53" s="3">
        <f>IFERROR('Week to Week '!AL53,"-")</f>
        <v>3.2424999999999997</v>
      </c>
      <c r="N53" s="3">
        <f>IFERROR('Week to Week '!AQ53,"-")</f>
        <v>3.3024999999999998</v>
      </c>
      <c r="O53" s="3">
        <f>IFERROR('Week to Week '!AV53,"-")</f>
        <v>3.1225000000000001</v>
      </c>
      <c r="P53" s="3">
        <f>IFERROR('Week to Week '!BB53,"-")</f>
        <v>3.14</v>
      </c>
      <c r="Q53" s="3">
        <f>IFERROR('Week to Week '!BG53,"-")</f>
        <v>3.1675</v>
      </c>
      <c r="R53" s="3">
        <f>IFERROR('Week to Week '!BL53,"-")</f>
        <v>4.8600000000000003</v>
      </c>
      <c r="S53" s="3" t="str">
        <f>IFERROR('Week to Week '!BR53,"-")</f>
        <v>-</v>
      </c>
    </row>
    <row r="54" spans="1:19" ht="12.75" customHeight="1" x14ac:dyDescent="0.25">
      <c r="A54" s="5" t="str">
        <f>VLOOKUP(F54,'Location List'!$A$2:$T$463,20,FALSE)</f>
        <v>Bill Eich</v>
      </c>
      <c r="B54" s="5" t="str">
        <f>VLOOKUP(F54,'Location List'!$A$2:$T$644,19,FALSE)</f>
        <v>Dennis Morgan</v>
      </c>
      <c r="C54" s="5" t="str">
        <f>VLOOKUP(F54,'Location List'!$A$2:$T$644,18,FALSE)</f>
        <v>Steve Fraden</v>
      </c>
      <c r="D54" s="5" t="str">
        <f>VLOOKUP(F54,'Location List'!$A$2:$T$644,9,FALSE)</f>
        <v>JIM HAMBLEN</v>
      </c>
      <c r="E54" s="30" t="str">
        <f>VLOOKUP(F54,'Location List'!$A$2:$T$644,2,FALSE)</f>
        <v>PADUCAH</v>
      </c>
      <c r="F54" s="58">
        <v>113</v>
      </c>
      <c r="G54" s="37">
        <f t="shared" si="0"/>
        <v>2.918499999999999</v>
      </c>
      <c r="H54" s="3">
        <f>'Week to Week '!K54</f>
        <v>2.9575000000000005</v>
      </c>
      <c r="I54" s="3">
        <f>IFERROR('Week to Week '!P54,"-")</f>
        <v>3.0024999999999999</v>
      </c>
      <c r="J54" s="3">
        <f>IFERROR('Week to Week '!V54,"-")</f>
        <v>3.04</v>
      </c>
      <c r="K54" s="3">
        <f>IFERROR('Week to Week '!AA54,"-")</f>
        <v>3.0549999999999997</v>
      </c>
      <c r="L54" s="3">
        <f>IFERROR('Week to Week '!AF54,"-")</f>
        <v>2.9750000000000001</v>
      </c>
      <c r="M54" s="3">
        <f>IFERROR('Week to Week '!AL54,"-")</f>
        <v>3.0975000000000001</v>
      </c>
      <c r="N54" s="3">
        <f>IFERROR('Week to Week '!AQ54,"-")</f>
        <v>3.09</v>
      </c>
      <c r="O54" s="3">
        <f>IFERROR('Week to Week '!AV54,"-")</f>
        <v>2.7124999999999999</v>
      </c>
      <c r="P54" s="3">
        <f>IFERROR('Week to Week '!BB54,"-")</f>
        <v>2.7459999999999996</v>
      </c>
      <c r="Q54" s="3">
        <f>IFERROR('Week to Week '!BG54,"-")</f>
        <v>2.6974999999999998</v>
      </c>
      <c r="R54" s="3">
        <f>IFERROR('Week to Week '!BL54,"-")</f>
        <v>2.73</v>
      </c>
      <c r="S54" s="3" t="str">
        <f>IFERROR('Week to Week '!BR54,"-")</f>
        <v>-</v>
      </c>
    </row>
    <row r="55" spans="1:19" ht="12.75" customHeight="1" x14ac:dyDescent="0.25">
      <c r="A55" s="5" t="str">
        <f>VLOOKUP(F55,'Location List'!$A$2:$T$463,20,FALSE)</f>
        <v>Tim Kerum</v>
      </c>
      <c r="B55" s="5" t="str">
        <f>VLOOKUP(F55,'Location List'!$A$2:$T$644,19,FALSE)</f>
        <v>Mike Seymour</v>
      </c>
      <c r="C55" s="5" t="str">
        <f>VLOOKUP(F55,'Location List'!$A$2:$T$644,18,FALSE)</f>
        <v>Rocky Trevino</v>
      </c>
      <c r="D55" s="5" t="str">
        <f>VLOOKUP(F55,'Location List'!$A$2:$T$644,9,FALSE)</f>
        <v>RYAN RODRIGUEZ</v>
      </c>
      <c r="E55" s="30" t="str">
        <f>VLOOKUP(F55,'Location List'!$A$2:$T$644,2,FALSE)</f>
        <v>LITTLETON</v>
      </c>
      <c r="F55" s="58">
        <v>115</v>
      </c>
      <c r="G55" s="37">
        <f t="shared" si="0"/>
        <v>3.1549090909090909</v>
      </c>
      <c r="H55" s="3">
        <f>'Week to Week '!K55</f>
        <v>3.2675000000000001</v>
      </c>
      <c r="I55" s="3">
        <f>IFERROR('Week to Week '!P55,"-")</f>
        <v>3.1475</v>
      </c>
      <c r="J55" s="3">
        <f>IFERROR('Week to Week '!V55,"-")</f>
        <v>2.9824999999999999</v>
      </c>
      <c r="K55" s="3">
        <f>IFERROR('Week to Week '!AA55,"-")</f>
        <v>3.0149999999999997</v>
      </c>
      <c r="L55" s="3">
        <f>IFERROR('Week to Week '!AF55,"-")</f>
        <v>3.0725000000000002</v>
      </c>
      <c r="M55" s="3">
        <f>IFERROR('Week to Week '!AL55,"-")</f>
        <v>3.2925000000000004</v>
      </c>
      <c r="N55" s="3">
        <f>IFERROR('Week to Week '!AQ55,"-")</f>
        <v>3.13</v>
      </c>
      <c r="O55" s="3">
        <f>IFERROR('Week to Week '!AV55,"-")</f>
        <v>3.2824999999999998</v>
      </c>
      <c r="P55" s="3">
        <f>IFERROR('Week to Week '!BB55,"-")</f>
        <v>3.1539999999999999</v>
      </c>
      <c r="Q55" s="3">
        <f>IFERROR('Week to Week '!BG55,"-")</f>
        <v>3.16</v>
      </c>
      <c r="R55" s="3">
        <f>IFERROR('Week to Week '!BL55,"-")</f>
        <v>3.2</v>
      </c>
      <c r="S55" s="3" t="str">
        <f>IFERROR('Week to Week '!BR55,"-")</f>
        <v>-</v>
      </c>
    </row>
    <row r="56" spans="1:19" ht="12.75" customHeight="1" x14ac:dyDescent="0.25">
      <c r="A56" s="5" t="str">
        <f>VLOOKUP(F56,'Location List'!$A$2:$T$463,20,FALSE)</f>
        <v>Bill Eich</v>
      </c>
      <c r="B56" s="5" t="str">
        <f>VLOOKUP(F56,'Location List'!$A$2:$T$644,19,FALSE)</f>
        <v>Dennis Morgan</v>
      </c>
      <c r="C56" s="5" t="str">
        <f>VLOOKUP(F56,'Location List'!$A$2:$T$644,18,FALSE)</f>
        <v>D. Jacobs</v>
      </c>
      <c r="D56" s="5" t="str">
        <f>VLOOKUP(F56,'Location List'!$A$2:$T$644,9,FALSE)</f>
        <v>JOSEPH RISNEAR</v>
      </c>
      <c r="E56" s="30" t="str">
        <f>VLOOKUP(F56,'Location List'!$A$2:$T$644,2,FALSE)</f>
        <v>KENNESAW</v>
      </c>
      <c r="F56" s="58">
        <v>117</v>
      </c>
      <c r="G56" s="37">
        <f t="shared" si="0"/>
        <v>3.0700909090909092</v>
      </c>
      <c r="H56" s="3">
        <f>'Week to Week '!K56</f>
        <v>2.96</v>
      </c>
      <c r="I56" s="3">
        <f>IFERROR('Week to Week '!P56,"-")</f>
        <v>2.9625000000000004</v>
      </c>
      <c r="J56" s="3">
        <f>IFERROR('Week to Week '!V56,"-")</f>
        <v>2.8474999999999997</v>
      </c>
      <c r="K56" s="3">
        <f>IFERROR('Week to Week '!AA56,"-")</f>
        <v>3.14</v>
      </c>
      <c r="L56" s="3">
        <f>IFERROR('Week to Week '!AF56,"-")</f>
        <v>3.1149999999999998</v>
      </c>
      <c r="M56" s="3">
        <f>IFERROR('Week to Week '!AL56,"-")</f>
        <v>3.4575000000000005</v>
      </c>
      <c r="N56" s="3">
        <f>IFERROR('Week to Week '!AQ56,"-")</f>
        <v>3.3624999999999998</v>
      </c>
      <c r="O56" s="3">
        <f>IFERROR('Week to Week '!AV56,"-")</f>
        <v>3.3149999999999995</v>
      </c>
      <c r="P56" s="3">
        <f>IFERROR('Week to Week '!BB56,"-")</f>
        <v>2.8659999999999997</v>
      </c>
      <c r="Q56" s="3">
        <f>IFERROR('Week to Week '!BG56,"-")</f>
        <v>2.7550000000000003</v>
      </c>
      <c r="R56" s="3">
        <f>IFERROR('Week to Week '!BL56,"-")</f>
        <v>2.99</v>
      </c>
      <c r="S56" s="3" t="str">
        <f>IFERROR('Week to Week '!BR56,"-")</f>
        <v>-</v>
      </c>
    </row>
    <row r="57" spans="1:19" ht="12.75" customHeight="1" x14ac:dyDescent="0.25">
      <c r="A57" s="5" t="str">
        <f>VLOOKUP(F57,'Location List'!$A$2:$T$463,20,FALSE)</f>
        <v>Chris Kelly</v>
      </c>
      <c r="B57" s="5" t="str">
        <f>VLOOKUP(F57,'Location List'!$A$2:$T$644,19,FALSE)</f>
        <v>Chris Parenti</v>
      </c>
      <c r="C57" s="5" t="str">
        <f>VLOOKUP(F57,'Location List'!$A$2:$T$644,18,FALSE)</f>
        <v>Nery Melgar</v>
      </c>
      <c r="D57" s="5" t="str">
        <f>VLOOKUP(F57,'Location List'!$A$2:$T$644,9,FALSE)</f>
        <v>SUSAN JENSEN</v>
      </c>
      <c r="E57" s="30" t="str">
        <f>VLOOKUP(F57,'Location List'!$A$2:$T$644,2,FALSE)</f>
        <v>MANASSAS</v>
      </c>
      <c r="F57" s="58">
        <v>118</v>
      </c>
      <c r="G57" s="37">
        <f t="shared" si="0"/>
        <v>2.7386363636363638</v>
      </c>
      <c r="H57" s="3">
        <f>'Week to Week '!K57</f>
        <v>2.5825</v>
      </c>
      <c r="I57" s="3">
        <f>IFERROR('Week to Week '!P57,"-")</f>
        <v>2.66</v>
      </c>
      <c r="J57" s="3">
        <f>IFERROR('Week to Week '!V57,"-")</f>
        <v>2.7374999999999998</v>
      </c>
      <c r="K57" s="3">
        <f>IFERROR('Week to Week '!AA57,"-")</f>
        <v>2.6550000000000002</v>
      </c>
      <c r="L57" s="3">
        <f>IFERROR('Week to Week '!AF57,"-")</f>
        <v>2.7649999999999997</v>
      </c>
      <c r="M57" s="3">
        <f>IFERROR('Week to Week '!AL57,"-")</f>
        <v>2.7974999999999999</v>
      </c>
      <c r="N57" s="3">
        <f>IFERROR('Week to Week '!AQ57,"-")</f>
        <v>2.9425000000000003</v>
      </c>
      <c r="O57" s="3">
        <f>IFERROR('Week to Week '!AV57,"-")</f>
        <v>2.9750000000000005</v>
      </c>
      <c r="P57" s="3">
        <f>IFERROR('Week to Week '!BB57,"-")</f>
        <v>2.71</v>
      </c>
      <c r="Q57" s="3">
        <f>IFERROR('Week to Week '!BG57,"-")</f>
        <v>2.7100000000000004</v>
      </c>
      <c r="R57" s="3">
        <f>IFERROR('Week to Week '!BL57,"-")</f>
        <v>2.59</v>
      </c>
      <c r="S57" s="3" t="str">
        <f>IFERROR('Week to Week '!BR57,"-")</f>
        <v>-</v>
      </c>
    </row>
    <row r="58" spans="1:19" ht="12.75" customHeight="1" x14ac:dyDescent="0.25">
      <c r="A58" s="5" t="str">
        <f>VLOOKUP(F58,'Location List'!$A$2:$T$463,20,FALSE)</f>
        <v>Chris Kelly</v>
      </c>
      <c r="B58" s="5" t="str">
        <f>VLOOKUP(F58,'Location List'!$A$2:$T$644,19,FALSE)</f>
        <v>Chris Parenti</v>
      </c>
      <c r="C58" s="5" t="str">
        <f>VLOOKUP(F58,'Location List'!$A$2:$T$644,18,FALSE)</f>
        <v>Robert Lane</v>
      </c>
      <c r="D58" s="5" t="str">
        <f>VLOOKUP(F58,'Location List'!$A$2:$T$644,9,FALSE)</f>
        <v>SUSAN JENSEN</v>
      </c>
      <c r="E58" s="30" t="str">
        <f>VLOOKUP(F58,'Location List'!$A$2:$T$644,2,FALSE)</f>
        <v>WINCHESTER</v>
      </c>
      <c r="F58" s="58">
        <v>119</v>
      </c>
      <c r="G58" s="37">
        <f t="shared" si="0"/>
        <v>3.3121363636363639</v>
      </c>
      <c r="H58" s="3">
        <f>'Week to Week '!K58</f>
        <v>2.9524999999999997</v>
      </c>
      <c r="I58" s="3">
        <f>IFERROR('Week to Week '!P58,"-")</f>
        <v>3.0199999999999996</v>
      </c>
      <c r="J58" s="3">
        <f>IFERROR('Week to Week '!V58,"-")</f>
        <v>3.0150000000000001</v>
      </c>
      <c r="K58" s="3">
        <f>IFERROR('Week to Week '!AA58,"-")</f>
        <v>3.0775000000000001</v>
      </c>
      <c r="L58" s="3">
        <f>IFERROR('Week to Week '!AF58,"-")</f>
        <v>3.56</v>
      </c>
      <c r="M58" s="3">
        <f>IFERROR('Week to Week '!AL58,"-")</f>
        <v>3.9900000000000007</v>
      </c>
      <c r="N58" s="3">
        <f>IFERROR('Week to Week '!AQ58,"-")</f>
        <v>3.2524999999999999</v>
      </c>
      <c r="O58" s="3">
        <f>IFERROR('Week to Week '!AV58,"-")</f>
        <v>3.1425000000000001</v>
      </c>
      <c r="P58" s="3">
        <f>IFERROR('Week to Week '!BB58,"-")</f>
        <v>3.4060000000000001</v>
      </c>
      <c r="Q58" s="3">
        <f>IFERROR('Week to Week '!BG58,"-")</f>
        <v>3.4674999999999998</v>
      </c>
      <c r="R58" s="3">
        <f>IFERROR('Week to Week '!BL58,"-")</f>
        <v>3.55</v>
      </c>
      <c r="S58" s="3" t="str">
        <f>IFERROR('Week to Week '!BR58,"-")</f>
        <v>-</v>
      </c>
    </row>
    <row r="59" spans="1:19" ht="12.75" customHeight="1" x14ac:dyDescent="0.25">
      <c r="A59" s="5" t="str">
        <f>VLOOKUP(F59,'Location List'!$A$2:$T$463,20,FALSE)</f>
        <v>Tim Kerum</v>
      </c>
      <c r="B59" s="5" t="str">
        <f>VLOOKUP(F59,'Location List'!$A$2:$T$644,19,FALSE)</f>
        <v>Mike Seymour</v>
      </c>
      <c r="C59" s="5" t="str">
        <f>VLOOKUP(F59,'Location List'!$A$2:$T$644,18,FALSE)</f>
        <v>Rocky Trevino</v>
      </c>
      <c r="D59" s="5" t="str">
        <f>VLOOKUP(F59,'Location List'!$A$2:$T$644,9,FALSE)</f>
        <v>RYAN RODRIGUEZ</v>
      </c>
      <c r="E59" s="30" t="str">
        <f>VLOOKUP(F59,'Location List'!$A$2:$T$644,2,FALSE)</f>
        <v>SALT LAKE CITY</v>
      </c>
      <c r="F59" s="58">
        <v>120</v>
      </c>
      <c r="G59" s="37">
        <f t="shared" si="0"/>
        <v>3.0463636363636364</v>
      </c>
      <c r="H59" s="3">
        <f>'Week to Week '!K59</f>
        <v>2.9849999999999999</v>
      </c>
      <c r="I59" s="3">
        <f>IFERROR('Week to Week '!P59,"-")</f>
        <v>3.04</v>
      </c>
      <c r="J59" s="3">
        <f>IFERROR('Week to Week '!V59,"-")</f>
        <v>2.9474999999999998</v>
      </c>
      <c r="K59" s="3">
        <f>IFERROR('Week to Week '!AA59,"-")</f>
        <v>3.0100000000000002</v>
      </c>
      <c r="L59" s="3">
        <f>IFERROR('Week to Week '!AF59,"-")</f>
        <v>3.0249999999999999</v>
      </c>
      <c r="M59" s="3">
        <f>IFERROR('Week to Week '!AL59,"-")</f>
        <v>3.34</v>
      </c>
      <c r="N59" s="3">
        <f>IFERROR('Week to Week '!AQ59,"-")</f>
        <v>3.1174999999999997</v>
      </c>
      <c r="O59" s="3">
        <f>IFERROR('Week to Week '!AV59,"-")</f>
        <v>3.0775000000000001</v>
      </c>
      <c r="P59" s="3">
        <f>IFERROR('Week to Week '!BB59,"-")</f>
        <v>3.04</v>
      </c>
      <c r="Q59" s="3">
        <f>IFERROR('Week to Week '!BG59,"-")</f>
        <v>2.9975000000000001</v>
      </c>
      <c r="R59" s="3">
        <f>IFERROR('Week to Week '!BL59,"-")</f>
        <v>2.93</v>
      </c>
      <c r="S59" s="3" t="str">
        <f>IFERROR('Week to Week '!BR59,"-")</f>
        <v>-</v>
      </c>
    </row>
    <row r="60" spans="1:19" ht="12.75" customHeight="1" x14ac:dyDescent="0.25">
      <c r="A60" s="5" t="str">
        <f>VLOOKUP(F60,'Location List'!$A$2:$T$463,20,FALSE)</f>
        <v>Bill Eich</v>
      </c>
      <c r="B60" s="5" t="str">
        <f>VLOOKUP(F60,'Location List'!$A$2:$T$644,19,FALSE)</f>
        <v>Dennis Morgan</v>
      </c>
      <c r="C60" s="5" t="str">
        <f>VLOOKUP(F60,'Location List'!$A$2:$T$644,18,FALSE)</f>
        <v>Sean Brady</v>
      </c>
      <c r="D60" s="5" t="str">
        <f>VLOOKUP(F60,'Location List'!$A$2:$T$644,9,FALSE)</f>
        <v>HASHEM SAADAT</v>
      </c>
      <c r="E60" s="30" t="str">
        <f>VLOOKUP(F60,'Location List'!$A$2:$T$644,2,FALSE)</f>
        <v>WINSTON-SALEM</v>
      </c>
      <c r="F60" s="58">
        <v>121</v>
      </c>
      <c r="G60" s="37">
        <f t="shared" si="0"/>
        <v>3.1493181818181815</v>
      </c>
      <c r="H60" s="3">
        <f>'Week to Week '!K60</f>
        <v>3.0599999999999996</v>
      </c>
      <c r="I60" s="3">
        <f>IFERROR('Week to Week '!P60,"-")</f>
        <v>3.0025000000000004</v>
      </c>
      <c r="J60" s="3">
        <f>IFERROR('Week to Week '!V60,"-")</f>
        <v>3.0700000000000003</v>
      </c>
      <c r="K60" s="3">
        <f>IFERROR('Week to Week '!AA60,"-")</f>
        <v>3.0150000000000001</v>
      </c>
      <c r="L60" s="3">
        <f>IFERROR('Week to Week '!AF60,"-")</f>
        <v>3.0900000000000003</v>
      </c>
      <c r="M60" s="3">
        <f>IFERROR('Week to Week '!AL60,"-")</f>
        <v>3.2349999999999999</v>
      </c>
      <c r="N60" s="3">
        <f>IFERROR('Week to Week '!AQ60,"-")</f>
        <v>3.0750000000000002</v>
      </c>
      <c r="O60" s="3">
        <f>IFERROR('Week to Week '!AV60,"-")</f>
        <v>2.9299999999999997</v>
      </c>
      <c r="P60" s="3">
        <f>IFERROR('Week to Week '!BB60,"-")</f>
        <v>2.94</v>
      </c>
      <c r="Q60" s="3">
        <f>IFERROR('Week to Week '!BG60,"-")</f>
        <v>3.3449999999999998</v>
      </c>
      <c r="R60" s="3">
        <f>IFERROR('Week to Week '!BL60,"-")</f>
        <v>3.88</v>
      </c>
      <c r="S60" s="3" t="str">
        <f>IFERROR('Week to Week '!BR60,"-")</f>
        <v>-</v>
      </c>
    </row>
    <row r="61" spans="1:19" ht="12.75" customHeight="1" x14ac:dyDescent="0.25">
      <c r="A61" s="5" t="str">
        <f>VLOOKUP(F61,'Location List'!$A$2:$T$463,20,FALSE)</f>
        <v>Tim Kerum</v>
      </c>
      <c r="B61" s="5" t="str">
        <f>VLOOKUP(F61,'Location List'!$A$2:$T$644,19,FALSE)</f>
        <v>Troy Chaney</v>
      </c>
      <c r="C61" s="5" t="str">
        <f>VLOOKUP(F61,'Location List'!$A$2:$T$644,18,FALSE)</f>
        <v>Albino Ramirez</v>
      </c>
      <c r="D61" s="5" t="str">
        <f>VLOOKUP(F61,'Location List'!$A$2:$T$644,9,FALSE)</f>
        <v>Adam Shafran</v>
      </c>
      <c r="E61" s="30" t="str">
        <f>VLOOKUP(F61,'Location List'!$A$2:$T$644,2,FALSE)</f>
        <v>MODESTO</v>
      </c>
      <c r="F61" s="58">
        <v>200</v>
      </c>
      <c r="G61" s="37">
        <f t="shared" si="0"/>
        <v>3.077454545454545</v>
      </c>
      <c r="H61" s="3">
        <f>'Week to Week '!K61</f>
        <v>3.1649999999999996</v>
      </c>
      <c r="I61" s="3">
        <f>IFERROR('Week to Week '!P61,"-")</f>
        <v>3.1824999999999997</v>
      </c>
      <c r="J61" s="3">
        <f>IFERROR('Week to Week '!V61,"-")</f>
        <v>3.1224999999999996</v>
      </c>
      <c r="K61" s="3">
        <f>IFERROR('Week to Week '!AA61,"-")</f>
        <v>3.12</v>
      </c>
      <c r="L61" s="3">
        <f>IFERROR('Week to Week '!AF61,"-")</f>
        <v>2.97</v>
      </c>
      <c r="M61" s="3">
        <f>IFERROR('Week to Week '!AL61,"-")</f>
        <v>3.0674999999999999</v>
      </c>
      <c r="N61" s="3">
        <f>IFERROR('Week to Week '!AQ61,"-")</f>
        <v>3.0524999999999998</v>
      </c>
      <c r="O61" s="3">
        <f>IFERROR('Week to Week '!AV61,"-")</f>
        <v>3.2025000000000001</v>
      </c>
      <c r="P61" s="3">
        <f>IFERROR('Week to Week '!BB61,"-")</f>
        <v>2.9219999999999997</v>
      </c>
      <c r="Q61" s="3">
        <f>IFERROR('Week to Week '!BG61,"-")</f>
        <v>2.8374999999999999</v>
      </c>
      <c r="R61" s="3">
        <f>IFERROR('Week to Week '!BL61,"-")</f>
        <v>3.21</v>
      </c>
      <c r="S61" s="3" t="str">
        <f>IFERROR('Week to Week '!BR61,"-")</f>
        <v>-</v>
      </c>
    </row>
    <row r="62" spans="1:19" ht="12.75" customHeight="1" x14ac:dyDescent="0.25">
      <c r="A62" s="5" t="str">
        <f>VLOOKUP(F62,'Location List'!$A$2:$T$463,20,FALSE)</f>
        <v>Tim Kerum</v>
      </c>
      <c r="B62" s="5" t="str">
        <f>VLOOKUP(F62,'Location List'!$A$2:$T$644,19,FALSE)</f>
        <v>Troy Chaney</v>
      </c>
      <c r="C62" s="5" t="str">
        <f>VLOOKUP(F62,'Location List'!$A$2:$T$644,18,FALSE)</f>
        <v>Clarence Davidson</v>
      </c>
      <c r="D62" s="5" t="str">
        <f>VLOOKUP(F62,'Location List'!$A$2:$T$644,9,FALSE)</f>
        <v>LOUIS DEIGNAN</v>
      </c>
      <c r="E62" s="30" t="str">
        <f>VLOOKUP(F62,'Location List'!$A$2:$T$644,2,FALSE)</f>
        <v>CHANDLER</v>
      </c>
      <c r="F62" s="58">
        <v>201</v>
      </c>
      <c r="G62" s="37">
        <f t="shared" si="0"/>
        <v>3.0442727272727272</v>
      </c>
      <c r="H62" s="3">
        <f>'Week to Week '!K62</f>
        <v>2.9875000000000003</v>
      </c>
      <c r="I62" s="3">
        <f>IFERROR('Week to Week '!P62,"-")</f>
        <v>2.92</v>
      </c>
      <c r="J62" s="3">
        <f>IFERROR('Week to Week '!V62,"-")</f>
        <v>3.0750000000000002</v>
      </c>
      <c r="K62" s="3">
        <f>IFERROR('Week to Week '!AA62,"-")</f>
        <v>3.2174999999999998</v>
      </c>
      <c r="L62" s="3">
        <f>IFERROR('Week to Week '!AF62,"-")</f>
        <v>3.13</v>
      </c>
      <c r="M62" s="3">
        <f>IFERROR('Week to Week '!AL62,"-")</f>
        <v>3.0724999999999998</v>
      </c>
      <c r="N62" s="3">
        <f>IFERROR('Week to Week '!AQ62,"-")</f>
        <v>3.0625</v>
      </c>
      <c r="O62" s="3">
        <f>IFERROR('Week to Week '!AV62,"-")</f>
        <v>3.2174999999999998</v>
      </c>
      <c r="P62" s="3">
        <f>IFERROR('Week to Week '!BB62,"-")</f>
        <v>2.9419999999999997</v>
      </c>
      <c r="Q62" s="3">
        <f>IFERROR('Week to Week '!BG62,"-")</f>
        <v>2.9925000000000002</v>
      </c>
      <c r="R62" s="3">
        <f>IFERROR('Week to Week '!BL62,"-")</f>
        <v>2.87</v>
      </c>
      <c r="S62" s="3" t="str">
        <f>IFERROR('Week to Week '!BR62,"-")</f>
        <v>-</v>
      </c>
    </row>
    <row r="63" spans="1:19" ht="12.75" customHeight="1" x14ac:dyDescent="0.25">
      <c r="A63" s="5" t="str">
        <f>VLOOKUP(F63,'Location List'!$A$2:$T$463,20,FALSE)</f>
        <v>Tim Kerum</v>
      </c>
      <c r="B63" s="5" t="str">
        <f>VLOOKUP(F63,'Location List'!$A$2:$T$644,19,FALSE)</f>
        <v>Troy Chaney</v>
      </c>
      <c r="C63" s="5" t="str">
        <f>VLOOKUP(F63,'Location List'!$A$2:$T$644,18,FALSE)</f>
        <v>Clarence Davidson</v>
      </c>
      <c r="D63" s="5" t="str">
        <f>VLOOKUP(F63,'Location List'!$A$2:$T$644,9,FALSE)</f>
        <v>LOUIS DEIGNAN</v>
      </c>
      <c r="E63" s="30" t="str">
        <f>VLOOKUP(F63,'Location List'!$A$2:$T$644,2,FALSE)</f>
        <v>GOODYEAR</v>
      </c>
      <c r="F63" s="58">
        <v>202</v>
      </c>
      <c r="G63" s="37">
        <f t="shared" si="0"/>
        <v>3.0702727272727275</v>
      </c>
      <c r="H63" s="3">
        <f>'Week to Week '!K63</f>
        <v>3.0475000000000003</v>
      </c>
      <c r="I63" s="3">
        <f>IFERROR('Week to Week '!P63,"-")</f>
        <v>3.0874999999999999</v>
      </c>
      <c r="J63" s="3">
        <f>IFERROR('Week to Week '!V63,"-")</f>
        <v>3.0625</v>
      </c>
      <c r="K63" s="3">
        <f>IFERROR('Week to Week '!AA63,"-")</f>
        <v>3.1124999999999998</v>
      </c>
      <c r="L63" s="3">
        <f>IFERROR('Week to Week '!AF63,"-")</f>
        <v>3.0175000000000001</v>
      </c>
      <c r="M63" s="3">
        <f>IFERROR('Week to Week '!AL63,"-")</f>
        <v>3.1424999999999996</v>
      </c>
      <c r="N63" s="3">
        <f>IFERROR('Week to Week '!AQ63,"-")</f>
        <v>3.0975000000000001</v>
      </c>
      <c r="O63" s="3">
        <f>IFERROR('Week to Week '!AV63,"-")</f>
        <v>3.0575000000000001</v>
      </c>
      <c r="P63" s="3">
        <f>IFERROR('Week to Week '!BB63,"-")</f>
        <v>2.9979999999999998</v>
      </c>
      <c r="Q63" s="3">
        <f>IFERROR('Week to Week '!BG63,"-")</f>
        <v>3.08</v>
      </c>
      <c r="R63" s="3">
        <f>IFERROR('Week to Week '!BL63,"-")</f>
        <v>3.07</v>
      </c>
      <c r="S63" s="3" t="str">
        <f>IFERROR('Week to Week '!BR63,"-")</f>
        <v>-</v>
      </c>
    </row>
    <row r="64" spans="1:19" ht="12.75" customHeight="1" x14ac:dyDescent="0.25">
      <c r="A64" s="5" t="str">
        <f>VLOOKUP(F64,'Location List'!$A$2:$T$463,20,FALSE)</f>
        <v>Tim Kerum</v>
      </c>
      <c r="B64" s="5" t="str">
        <f>VLOOKUP(F64,'Location List'!$A$2:$T$644,19,FALSE)</f>
        <v>Troy Chaney</v>
      </c>
      <c r="C64" s="5" t="str">
        <f>VLOOKUP(F64,'Location List'!$A$2:$T$644,18,FALSE)</f>
        <v>Clarence Davidson</v>
      </c>
      <c r="D64" s="5" t="str">
        <f>VLOOKUP(F64,'Location List'!$A$2:$T$644,9,FALSE)</f>
        <v>LOUIS DEIGNAN</v>
      </c>
      <c r="E64" s="30" t="str">
        <f>VLOOKUP(F64,'Location List'!$A$2:$T$644,2,FALSE)</f>
        <v>TUCSON</v>
      </c>
      <c r="F64" s="58">
        <v>203</v>
      </c>
      <c r="G64" s="37">
        <f t="shared" si="0"/>
        <v>3.2978181818181822</v>
      </c>
      <c r="H64" s="3">
        <f>'Week to Week '!K64</f>
        <v>3.5</v>
      </c>
      <c r="I64" s="3">
        <f>IFERROR('Week to Week '!P64,"-")</f>
        <v>3.79</v>
      </c>
      <c r="J64" s="3">
        <f>IFERROR('Week to Week '!V64,"-")</f>
        <v>3.1274999999999999</v>
      </c>
      <c r="K64" s="3">
        <f>IFERROR('Week to Week '!AA64,"-")</f>
        <v>3.2075000000000005</v>
      </c>
      <c r="L64" s="3">
        <f>IFERROR('Week to Week '!AF64,"-")</f>
        <v>3.1500000000000004</v>
      </c>
      <c r="M64" s="3">
        <f>IFERROR('Week to Week '!AL64,"-")</f>
        <v>3.2275</v>
      </c>
      <c r="N64" s="3">
        <f>IFERROR('Week to Week '!AQ64,"-")</f>
        <v>3.2925</v>
      </c>
      <c r="O64" s="3">
        <f>IFERROR('Week to Week '!AV64,"-")</f>
        <v>3.105</v>
      </c>
      <c r="P64" s="3">
        <f>IFERROR('Week to Week '!BB64,"-")</f>
        <v>3.3560000000000003</v>
      </c>
      <c r="Q64" s="3">
        <f>IFERROR('Week to Week '!BG64,"-")</f>
        <v>3.31</v>
      </c>
      <c r="R64" s="3">
        <f>IFERROR('Week to Week '!BL64,"-")</f>
        <v>3.21</v>
      </c>
      <c r="S64" s="3" t="str">
        <f>IFERROR('Week to Week '!BR64,"-")</f>
        <v>-</v>
      </c>
    </row>
    <row r="65" spans="1:19" ht="12.75" customHeight="1" x14ac:dyDescent="0.25">
      <c r="A65" s="5" t="str">
        <f>VLOOKUP(F65,'Location List'!$A$2:$T$463,20,FALSE)</f>
        <v>Tim Kerum</v>
      </c>
      <c r="B65" s="5" t="str">
        <f>VLOOKUP(F65,'Location List'!$A$2:$T$644,19,FALSE)</f>
        <v>Troy Chaney</v>
      </c>
      <c r="C65" s="5" t="str">
        <f>VLOOKUP(F65,'Location List'!$A$2:$T$644,18,FALSE)</f>
        <v>Albino Ramirez</v>
      </c>
      <c r="D65" s="5" t="str">
        <f>VLOOKUP(F65,'Location List'!$A$2:$T$644,9,FALSE)</f>
        <v>Adam Shafran</v>
      </c>
      <c r="E65" s="30" t="str">
        <f>VLOOKUP(F65,'Location List'!$A$2:$T$644,2,FALSE)</f>
        <v>FAIRFIELD</v>
      </c>
      <c r="F65" s="58">
        <v>204</v>
      </c>
      <c r="G65" s="37">
        <f t="shared" si="0"/>
        <v>3.0816363636363637</v>
      </c>
      <c r="H65" s="3">
        <f>'Week to Week '!K65</f>
        <v>3.1275000000000004</v>
      </c>
      <c r="I65" s="3">
        <f>IFERROR('Week to Week '!P65,"-")</f>
        <v>3.2524999999999995</v>
      </c>
      <c r="J65" s="3">
        <f>IFERROR('Week to Week '!V65,"-")</f>
        <v>2.8249999999999997</v>
      </c>
      <c r="K65" s="3">
        <f>IFERROR('Week to Week '!AA65,"-")</f>
        <v>2.7524999999999999</v>
      </c>
      <c r="L65" s="3">
        <f>IFERROR('Week to Week '!AF65,"-")</f>
        <v>3.1924999999999999</v>
      </c>
      <c r="M65" s="3">
        <f>IFERROR('Week to Week '!AL65,"-")</f>
        <v>3.2299999999999995</v>
      </c>
      <c r="N65" s="3">
        <f>IFERROR('Week to Week '!AQ65,"-")</f>
        <v>3.15</v>
      </c>
      <c r="O65" s="3">
        <f>IFERROR('Week to Week '!AV65,"-")</f>
        <v>3.0025000000000004</v>
      </c>
      <c r="P65" s="3">
        <f>IFERROR('Week to Week '!BB65,"-")</f>
        <v>2.9980000000000002</v>
      </c>
      <c r="Q65" s="3">
        <f>IFERROR('Week to Week '!BG65,"-")</f>
        <v>3.1875</v>
      </c>
      <c r="R65" s="3">
        <f>IFERROR('Week to Week '!BL65,"-")</f>
        <v>3.18</v>
      </c>
      <c r="S65" s="3" t="str">
        <f>IFERROR('Week to Week '!BR65,"-")</f>
        <v>-</v>
      </c>
    </row>
    <row r="66" spans="1:19" ht="12.75" customHeight="1" x14ac:dyDescent="0.25">
      <c r="A66" s="5" t="str">
        <f>VLOOKUP(F66,'Location List'!$A$2:$T$463,20,FALSE)</f>
        <v>Chris Kelly</v>
      </c>
      <c r="B66" s="5" t="str">
        <f>VLOOKUP(F66,'Location List'!$A$2:$T$644,19,FALSE)</f>
        <v>Victor Ayrapetov</v>
      </c>
      <c r="C66" s="5" t="str">
        <f>VLOOKUP(F66,'Location List'!$A$2:$T$644,18,FALSE)</f>
        <v>Chris Monteleone</v>
      </c>
      <c r="D66" s="5" t="str">
        <f>VLOOKUP(F66,'Location List'!$A$2:$T$644,9,FALSE)</f>
        <v>ALI ELALI</v>
      </c>
      <c r="E66" s="30" t="str">
        <f>VLOOKUP(F66,'Location List'!$A$2:$T$644,2,FALSE)</f>
        <v>EASTON</v>
      </c>
      <c r="F66" s="58">
        <v>205</v>
      </c>
      <c r="G66" s="37">
        <f t="shared" si="0"/>
        <v>3.0221363636363634</v>
      </c>
      <c r="H66" s="3">
        <f>'Week to Week '!K66</f>
        <v>3.3025000000000002</v>
      </c>
      <c r="I66" s="3">
        <f>IFERROR('Week to Week '!P66,"-")</f>
        <v>3.0024999999999999</v>
      </c>
      <c r="J66" s="3">
        <f>IFERROR('Week to Week '!V66,"-")</f>
        <v>3.0575000000000001</v>
      </c>
      <c r="K66" s="3">
        <f>IFERROR('Week to Week '!AA66,"-")</f>
        <v>2.9525000000000001</v>
      </c>
      <c r="L66" s="3">
        <f>IFERROR('Week to Week '!AF66,"-")</f>
        <v>3.0525000000000002</v>
      </c>
      <c r="M66" s="3">
        <f>IFERROR('Week to Week '!AL66,"-")</f>
        <v>3.0774999999999997</v>
      </c>
      <c r="N66" s="3">
        <f>IFERROR('Week to Week '!AQ66,"-")</f>
        <v>3.02</v>
      </c>
      <c r="O66" s="3">
        <f>IFERROR('Week to Week '!AV66,"-")</f>
        <v>3.0975000000000001</v>
      </c>
      <c r="P66" s="3">
        <f>IFERROR('Week to Week '!BB66,"-")</f>
        <v>2.9259999999999997</v>
      </c>
      <c r="Q66" s="3">
        <f>IFERROR('Week to Week '!BG66,"-")</f>
        <v>2.9050000000000002</v>
      </c>
      <c r="R66" s="3">
        <f>IFERROR('Week to Week '!BL66,"-")</f>
        <v>2.85</v>
      </c>
      <c r="S66" s="3" t="str">
        <f>IFERROR('Week to Week '!BR66,"-")</f>
        <v>-</v>
      </c>
    </row>
    <row r="67" spans="1:19" ht="12.75" customHeight="1" x14ac:dyDescent="0.25">
      <c r="A67" s="5" t="str">
        <f>VLOOKUP(F67,'Location List'!$A$2:$T$463,20,FALSE)</f>
        <v>Chris Kelly</v>
      </c>
      <c r="B67" s="5" t="str">
        <f>VLOOKUP(F67,'Location List'!$A$2:$T$644,19,FALSE)</f>
        <v>Chris Parenti</v>
      </c>
      <c r="C67" s="5" t="str">
        <f>VLOOKUP(F67,'Location List'!$A$2:$T$644,18,FALSE)</f>
        <v>Vinnie Maffea</v>
      </c>
      <c r="D67" s="5" t="str">
        <f>VLOOKUP(F67,'Location List'!$A$2:$T$644,9,FALSE)</f>
        <v>Daniel de los Santos</v>
      </c>
      <c r="E67" s="30" t="str">
        <f>VLOOKUP(F67,'Location List'!$A$2:$T$644,2,FALSE)</f>
        <v>VALLEY STREAM</v>
      </c>
      <c r="F67" s="58">
        <v>206</v>
      </c>
      <c r="G67" s="37">
        <f t="shared" si="0"/>
        <v>2.9894090909090907</v>
      </c>
      <c r="H67" s="3">
        <f>'Week to Week '!K67</f>
        <v>2.9849999999999999</v>
      </c>
      <c r="I67" s="3">
        <f>IFERROR('Week to Week '!P67,"-")</f>
        <v>3.0074999999999998</v>
      </c>
      <c r="J67" s="3">
        <f>IFERROR('Week to Week '!V67,"-")</f>
        <v>2.9349999999999996</v>
      </c>
      <c r="K67" s="3">
        <f>IFERROR('Week to Week '!AA67,"-")</f>
        <v>3.1225000000000001</v>
      </c>
      <c r="L67" s="3">
        <f>IFERROR('Week to Week '!AF67,"-")</f>
        <v>3.04</v>
      </c>
      <c r="M67" s="3">
        <f>IFERROR('Week to Week '!AL67,"-")</f>
        <v>3.0599999999999996</v>
      </c>
      <c r="N67" s="3">
        <f>IFERROR('Week to Week '!AQ67,"-")</f>
        <v>3.0649999999999999</v>
      </c>
      <c r="O67" s="3">
        <f>IFERROR('Week to Week '!AV67,"-")</f>
        <v>3.0575000000000001</v>
      </c>
      <c r="P67" s="3">
        <f>IFERROR('Week to Week '!BB67,"-")</f>
        <v>2.9059999999999997</v>
      </c>
      <c r="Q67" s="3">
        <f>IFERROR('Week to Week '!BG67,"-")</f>
        <v>2.9649999999999999</v>
      </c>
      <c r="R67" s="3">
        <f>IFERROR('Week to Week '!BL67,"-")</f>
        <v>2.74</v>
      </c>
      <c r="S67" s="3" t="str">
        <f>IFERROR('Week to Week '!BR67,"-")</f>
        <v>-</v>
      </c>
    </row>
    <row r="68" spans="1:19" ht="12.75" customHeight="1" x14ac:dyDescent="0.25">
      <c r="A68" s="5" t="str">
        <f>VLOOKUP(F68,'Location List'!$A$2:$T$463,20,FALSE)</f>
        <v>Tim Kerum</v>
      </c>
      <c r="B68" s="5" t="str">
        <f>VLOOKUP(F68,'Location List'!$A$2:$T$644,19,FALSE)</f>
        <v>Troy Chaney</v>
      </c>
      <c r="C68" s="5" t="str">
        <f>VLOOKUP(F68,'Location List'!$A$2:$T$644,18,FALSE)</f>
        <v/>
      </c>
      <c r="D68" s="5" t="str">
        <f>VLOOKUP(F68,'Location List'!$A$2:$T$644,9,FALSE)</f>
        <v>PATTY CEDILLO</v>
      </c>
      <c r="E68" s="30" t="str">
        <f>VLOOKUP(F68,'Location List'!$A$2:$T$644,2,FALSE)</f>
        <v>SANTEE</v>
      </c>
      <c r="F68" s="58">
        <v>207</v>
      </c>
      <c r="G68" s="37">
        <f t="shared" si="0"/>
        <v>3.0318181818181813</v>
      </c>
      <c r="H68" s="3">
        <f>'Week to Week '!K68</f>
        <v>2.9525000000000001</v>
      </c>
      <c r="I68" s="3">
        <f>IFERROR('Week to Week '!P68,"-")</f>
        <v>2.9450000000000003</v>
      </c>
      <c r="J68" s="3">
        <f>IFERROR('Week to Week '!V68,"-")</f>
        <v>2.9775</v>
      </c>
      <c r="K68" s="3">
        <f>IFERROR('Week to Week '!AA68,"-")</f>
        <v>2.9075000000000002</v>
      </c>
      <c r="L68" s="3">
        <f>IFERROR('Week to Week '!AF68,"-")</f>
        <v>2.9449999999999998</v>
      </c>
      <c r="M68" s="3">
        <f>IFERROR('Week to Week '!AL68,"-")</f>
        <v>3.3125</v>
      </c>
      <c r="N68" s="3">
        <f>IFERROR('Week to Week '!AQ68,"-")</f>
        <v>3.2725</v>
      </c>
      <c r="O68" s="3">
        <f>IFERROR('Week to Week '!AV68,"-")</f>
        <v>3.0674999999999999</v>
      </c>
      <c r="P68" s="3">
        <f>IFERROR('Week to Week '!BB68,"-")</f>
        <v>2.8600000000000003</v>
      </c>
      <c r="Q68" s="3">
        <f>IFERROR('Week to Week '!BG68,"-")</f>
        <v>3.0999999999999996</v>
      </c>
      <c r="R68" s="3">
        <f>IFERROR('Week to Week '!BL68,"-")</f>
        <v>3.01</v>
      </c>
      <c r="S68" s="3" t="str">
        <f>IFERROR('Week to Week '!BR68,"-")</f>
        <v>-</v>
      </c>
    </row>
    <row r="69" spans="1:19" ht="12.75" customHeight="1" x14ac:dyDescent="0.25">
      <c r="A69" s="5" t="str">
        <f>VLOOKUP(F69,'Location List'!$A$2:$T$463,20,FALSE)</f>
        <v>Tim Kerum</v>
      </c>
      <c r="B69" s="5" t="str">
        <f>VLOOKUP(F69,'Location List'!$A$2:$T$644,19,FALSE)</f>
        <v>Troy Chaney</v>
      </c>
      <c r="C69" s="5" t="str">
        <f>VLOOKUP(F69,'Location List'!$A$2:$T$644,18,FALSE)</f>
        <v>Clarence Davidson</v>
      </c>
      <c r="D69" s="5" t="str">
        <f>VLOOKUP(F69,'Location List'!$A$2:$T$644,9,FALSE)</f>
        <v>LOUIS DEIGNAN</v>
      </c>
      <c r="E69" s="30" t="str">
        <f>VLOOKUP(F69,'Location List'!$A$2:$T$644,2,FALSE)</f>
        <v>NORTH LAS VEGAS</v>
      </c>
      <c r="F69" s="58">
        <v>208</v>
      </c>
      <c r="G69" s="37">
        <f t="shared" ref="G69:G129" si="1">AVERAGE(H69:S69)</f>
        <v>3.0495909090909095</v>
      </c>
      <c r="H69" s="3">
        <f>'Week to Week '!K69</f>
        <v>3.0825</v>
      </c>
      <c r="I69" s="3">
        <f>IFERROR('Week to Week '!P69,"-")</f>
        <v>3.1424999999999996</v>
      </c>
      <c r="J69" s="3">
        <f>IFERROR('Week to Week '!V69,"-")</f>
        <v>3.09</v>
      </c>
      <c r="K69" s="3">
        <f>IFERROR('Week to Week '!AA69,"-")</f>
        <v>3.2699999999999996</v>
      </c>
      <c r="L69" s="3">
        <f>IFERROR('Week to Week '!AF69,"-")</f>
        <v>2.9275000000000002</v>
      </c>
      <c r="M69" s="3">
        <f>IFERROR('Week to Week '!AL69,"-")</f>
        <v>2.94</v>
      </c>
      <c r="N69" s="3">
        <f>IFERROR('Week to Week '!AQ69,"-")</f>
        <v>3.0575000000000001</v>
      </c>
      <c r="O69" s="3">
        <f>IFERROR('Week to Week '!AV69,"-")</f>
        <v>3.0549999999999997</v>
      </c>
      <c r="P69" s="3">
        <f>IFERROR('Week to Week '!BB69,"-")</f>
        <v>2.9680000000000004</v>
      </c>
      <c r="Q69" s="3">
        <f>IFERROR('Week to Week '!BG69,"-")</f>
        <v>3.0225</v>
      </c>
      <c r="R69" s="3">
        <f>IFERROR('Week to Week '!BL69,"-")</f>
        <v>2.99</v>
      </c>
      <c r="S69" s="3" t="str">
        <f>IFERROR('Week to Week '!BR69,"-")</f>
        <v>-</v>
      </c>
    </row>
    <row r="70" spans="1:19" ht="12.75" customHeight="1" x14ac:dyDescent="0.25">
      <c r="A70" s="5" t="str">
        <f>VLOOKUP(F70,'Location List'!$A$2:$T$463,20,FALSE)</f>
        <v>Tim Kerum</v>
      </c>
      <c r="B70" s="5" t="str">
        <f>VLOOKUP(F70,'Location List'!$A$2:$T$644,19,FALSE)</f>
        <v>Mike Seymour</v>
      </c>
      <c r="C70" s="5" t="str">
        <f>VLOOKUP(F70,'Location List'!$A$2:$T$644,18,FALSE)</f>
        <v>Rocky Trevino</v>
      </c>
      <c r="D70" s="5" t="str">
        <f>VLOOKUP(F70,'Location List'!$A$2:$T$644,9,FALSE)</f>
        <v>RYAN RODRIGUEZ</v>
      </c>
      <c r="E70" s="30" t="str">
        <f>VLOOKUP(F70,'Location List'!$A$2:$T$644,2,FALSE)</f>
        <v>BILLINGS</v>
      </c>
      <c r="F70" s="58">
        <v>209</v>
      </c>
      <c r="G70" s="37">
        <f t="shared" si="1"/>
        <v>2.9258181818181814</v>
      </c>
      <c r="H70" s="3">
        <f>'Week to Week '!K70</f>
        <v>2.875</v>
      </c>
      <c r="I70" s="3">
        <f>IFERROR('Week to Week '!P70,"-")</f>
        <v>2.8824999999999998</v>
      </c>
      <c r="J70" s="3">
        <f>IFERROR('Week to Week '!V70,"-")</f>
        <v>2.95</v>
      </c>
      <c r="K70" s="3">
        <f>IFERROR('Week to Week '!AA70,"-")</f>
        <v>3.2</v>
      </c>
      <c r="L70" s="3">
        <f>IFERROR('Week to Week '!AF70,"-")</f>
        <v>3.1749999999999998</v>
      </c>
      <c r="M70" s="3">
        <f>IFERROR('Week to Week '!AL70,"-")</f>
        <v>2.64</v>
      </c>
      <c r="N70" s="3">
        <f>IFERROR('Week to Week '!AQ70,"-")</f>
        <v>2.7300000000000004</v>
      </c>
      <c r="O70" s="3">
        <f>IFERROR('Week to Week '!AV70,"-")</f>
        <v>2.895</v>
      </c>
      <c r="P70" s="3">
        <f>IFERROR('Week to Week '!BB70,"-")</f>
        <v>2.8739999999999997</v>
      </c>
      <c r="Q70" s="3">
        <f>IFERROR('Week to Week '!BG70,"-")</f>
        <v>2.8924999999999996</v>
      </c>
      <c r="R70" s="3">
        <f>IFERROR('Week to Week '!BL70,"-")</f>
        <v>3.07</v>
      </c>
      <c r="S70" s="3" t="str">
        <f>IFERROR('Week to Week '!BR70,"-")</f>
        <v>-</v>
      </c>
    </row>
    <row r="71" spans="1:19" ht="12.75" customHeight="1" x14ac:dyDescent="0.25">
      <c r="A71" s="5" t="str">
        <f>VLOOKUP(F71,'Location List'!$A$2:$T$463,20,FALSE)</f>
        <v>Bill Eich</v>
      </c>
      <c r="B71" s="5" t="str">
        <f>VLOOKUP(F71,'Location List'!$A$2:$T$644,19,FALSE)</f>
        <v>David Garcia</v>
      </c>
      <c r="C71" s="5" t="str">
        <f>VLOOKUP(F71,'Location List'!$A$2:$T$644,18,FALSE)</f>
        <v>Mike Kralick</v>
      </c>
      <c r="D71" s="5" t="str">
        <f>VLOOKUP(F71,'Location List'!$A$2:$T$644,9,FALSE)</f>
        <v>KELLI KASPER</v>
      </c>
      <c r="E71" s="30" t="str">
        <f>VLOOKUP(F71,'Location List'!$A$2:$T$644,2,FALSE)</f>
        <v>ALLEN</v>
      </c>
      <c r="F71" s="58">
        <v>211</v>
      </c>
      <c r="G71" s="37">
        <f t="shared" si="1"/>
        <v>3.0558181818181818</v>
      </c>
      <c r="H71" s="3">
        <f>'Week to Week '!K71</f>
        <v>3.7374999999999998</v>
      </c>
      <c r="I71" s="3">
        <f>IFERROR('Week to Week '!P71,"-")</f>
        <v>2.8824999999999998</v>
      </c>
      <c r="J71" s="3">
        <f>IFERROR('Week to Week '!V71,"-")</f>
        <v>2.94</v>
      </c>
      <c r="K71" s="3">
        <f>IFERROR('Week to Week '!AA71,"-")</f>
        <v>3.0725000000000002</v>
      </c>
      <c r="L71" s="3">
        <f>IFERROR('Week to Week '!AF71,"-")</f>
        <v>3.3324999999999996</v>
      </c>
      <c r="M71" s="3">
        <f>IFERROR('Week to Week '!AL71,"-")</f>
        <v>3.0674999999999999</v>
      </c>
      <c r="N71" s="3">
        <f>IFERROR('Week to Week '!AQ71,"-")</f>
        <v>3.0724999999999998</v>
      </c>
      <c r="O71" s="3">
        <f>IFERROR('Week to Week '!AV71,"-")</f>
        <v>3.0475000000000003</v>
      </c>
      <c r="P71" s="3">
        <f>IFERROR('Week to Week '!BB71,"-")</f>
        <v>2.8540000000000001</v>
      </c>
      <c r="Q71" s="3">
        <f>IFERROR('Week to Week '!BG71,"-")</f>
        <v>2.8875000000000002</v>
      </c>
      <c r="R71" s="3">
        <f>IFERROR('Week to Week '!BL71,"-")</f>
        <v>2.72</v>
      </c>
      <c r="S71" s="3" t="str">
        <f>IFERROR('Week to Week '!BR71,"-")</f>
        <v>-</v>
      </c>
    </row>
    <row r="72" spans="1:19" ht="12.75" customHeight="1" x14ac:dyDescent="0.25">
      <c r="A72" s="5" t="str">
        <f>VLOOKUP(F72,'Location List'!$A$2:$T$463,20,FALSE)</f>
        <v>Tim Kerum</v>
      </c>
      <c r="B72" s="5" t="str">
        <f>VLOOKUP(F72,'Location List'!$A$2:$T$644,19,FALSE)</f>
        <v>Troy Chaney</v>
      </c>
      <c r="C72" s="5" t="str">
        <f>VLOOKUP(F72,'Location List'!$A$2:$T$644,18,FALSE)</f>
        <v>JOAQUIN FREGOSO</v>
      </c>
      <c r="D72" s="5" t="str">
        <f>VLOOKUP(F72,'Location List'!$A$2:$T$644,9,FALSE)</f>
        <v>CLAUDIA RIVAS</v>
      </c>
      <c r="E72" s="30" t="str">
        <f>VLOOKUP(F72,'Location List'!$A$2:$T$644,2,FALSE)</f>
        <v>WHITTIER</v>
      </c>
      <c r="F72" s="58">
        <v>212</v>
      </c>
      <c r="G72" s="37">
        <f t="shared" si="1"/>
        <v>3.1142727272727275</v>
      </c>
      <c r="H72" s="3">
        <f>'Week to Week '!K72</f>
        <v>3.0550000000000002</v>
      </c>
      <c r="I72" s="3">
        <f>IFERROR('Week to Week '!P72,"-")</f>
        <v>2.79</v>
      </c>
      <c r="J72" s="3">
        <f>IFERROR('Week to Week '!V72,"-")</f>
        <v>3.22</v>
      </c>
      <c r="K72" s="3">
        <f>IFERROR('Week to Week '!AA72,"-")</f>
        <v>3.8550000000000004</v>
      </c>
      <c r="L72" s="3">
        <f>IFERROR('Week to Week '!AF72,"-")</f>
        <v>2.83</v>
      </c>
      <c r="M72" s="3">
        <f>IFERROR('Week to Week '!AL72,"-")</f>
        <v>3.0274999999999999</v>
      </c>
      <c r="N72" s="3">
        <f>IFERROR('Week to Week '!AQ72,"-")</f>
        <v>3.2300000000000004</v>
      </c>
      <c r="O72" s="3">
        <f>IFERROR('Week to Week '!AV72,"-")</f>
        <v>3.1124999999999998</v>
      </c>
      <c r="P72" s="3">
        <f>IFERROR('Week to Week '!BB72,"-")</f>
        <v>3.1520000000000001</v>
      </c>
      <c r="Q72" s="3">
        <f>IFERROR('Week to Week '!BG72,"-")</f>
        <v>2.8249999999999997</v>
      </c>
      <c r="R72" s="3">
        <f>IFERROR('Week to Week '!BL72,"-")</f>
        <v>3.16</v>
      </c>
      <c r="S72" s="3" t="str">
        <f>IFERROR('Week to Week '!BR72,"-")</f>
        <v>-</v>
      </c>
    </row>
    <row r="73" spans="1:19" ht="12.75" customHeight="1" x14ac:dyDescent="0.25">
      <c r="A73" s="5" t="str">
        <f>VLOOKUP(F73,'Location List'!$A$2:$T$463,20,FALSE)</f>
        <v>Tim Kerum</v>
      </c>
      <c r="B73" s="5" t="str">
        <f>VLOOKUP(F73,'Location List'!$A$2:$T$644,19,FALSE)</f>
        <v>Mike Seymour</v>
      </c>
      <c r="C73" s="5" t="str">
        <f>VLOOKUP(F73,'Location List'!$A$2:$T$644,18,FALSE)</f>
        <v>Devin Magle</v>
      </c>
      <c r="D73" s="5" t="str">
        <f>VLOOKUP(F73,'Location List'!$A$2:$T$644,9,FALSE)</f>
        <v>TONY REYNOLDS</v>
      </c>
      <c r="E73" s="30" t="str">
        <f>VLOOKUP(F73,'Location List'!$A$2:$T$644,2,FALSE)</f>
        <v>BEAVERTON</v>
      </c>
      <c r="F73" s="58">
        <v>214</v>
      </c>
      <c r="G73" s="37">
        <f t="shared" si="1"/>
        <v>3.1332727272727268</v>
      </c>
      <c r="H73" s="3">
        <f>'Week to Week '!K73</f>
        <v>3.2074999999999996</v>
      </c>
      <c r="I73" s="3">
        <f>IFERROR('Week to Week '!P73,"-")</f>
        <v>3.1825000000000001</v>
      </c>
      <c r="J73" s="3">
        <f>IFERROR('Week to Week '!V73,"-")</f>
        <v>3.1799999999999997</v>
      </c>
      <c r="K73" s="3">
        <f>IFERROR('Week to Week '!AA73,"-")</f>
        <v>3.0175000000000001</v>
      </c>
      <c r="L73" s="3">
        <f>IFERROR('Week to Week '!AF73,"-")</f>
        <v>3.0024999999999995</v>
      </c>
      <c r="M73" s="3">
        <f>IFERROR('Week to Week '!AL73,"-")</f>
        <v>3.2575000000000003</v>
      </c>
      <c r="N73" s="3">
        <f>IFERROR('Week to Week '!AQ73,"-")</f>
        <v>3.17</v>
      </c>
      <c r="O73" s="3">
        <f>IFERROR('Week to Week '!AV73,"-")</f>
        <v>3.145</v>
      </c>
      <c r="P73" s="3">
        <f>IFERROR('Week to Week '!BB73,"-")</f>
        <v>3.0960000000000001</v>
      </c>
      <c r="Q73" s="3">
        <f>IFERROR('Week to Week '!BG73,"-")</f>
        <v>2.9775</v>
      </c>
      <c r="R73" s="3">
        <f>IFERROR('Week to Week '!BL73,"-")</f>
        <v>3.23</v>
      </c>
      <c r="S73" s="3" t="str">
        <f>IFERROR('Week to Week '!BR73,"-")</f>
        <v>-</v>
      </c>
    </row>
    <row r="74" spans="1:19" ht="12.75" customHeight="1" x14ac:dyDescent="0.25">
      <c r="A74" s="5" t="str">
        <f>VLOOKUP(F74,'Location List'!$A$2:$T$463,20,FALSE)</f>
        <v>Tim Kerum</v>
      </c>
      <c r="B74" s="5" t="str">
        <f>VLOOKUP(F74,'Location List'!$A$2:$T$644,19,FALSE)</f>
        <v>Mike Seymour</v>
      </c>
      <c r="C74" s="5" t="str">
        <f>VLOOKUP(F74,'Location List'!$A$2:$T$644,18,FALSE)</f>
        <v>Devin Magle</v>
      </c>
      <c r="D74" s="5" t="str">
        <f>VLOOKUP(F74,'Location List'!$A$2:$T$644,9,FALSE)</f>
        <v>Tony Reynolds</v>
      </c>
      <c r="E74" s="30" t="str">
        <f>VLOOKUP(F74,'Location List'!$A$2:$T$644,2,FALSE)</f>
        <v>Medford</v>
      </c>
      <c r="F74" s="58">
        <v>216</v>
      </c>
      <c r="G74" s="37">
        <f t="shared" si="1"/>
        <v>2.8853636363636364</v>
      </c>
      <c r="H74" s="3">
        <f>'Week to Week '!K74</f>
        <v>3.5325000000000002</v>
      </c>
      <c r="I74" s="3">
        <f>IFERROR('Week to Week '!P74,"-")</f>
        <v>3.1749999999999998</v>
      </c>
      <c r="J74" s="3">
        <f>IFERROR('Week to Week '!V74,"-")</f>
        <v>3.04</v>
      </c>
      <c r="K74" s="3">
        <f>IFERROR('Week to Week '!AA74,"-")</f>
        <v>3.3975</v>
      </c>
      <c r="L74" s="3">
        <f>IFERROR('Week to Week '!AF74,"-")</f>
        <v>2.8825000000000003</v>
      </c>
      <c r="M74" s="3">
        <f>IFERROR('Week to Week '!AL74,"-")</f>
        <v>2.6524999999999999</v>
      </c>
      <c r="N74" s="3">
        <f>IFERROR('Week to Week '!AQ74,"-")</f>
        <v>2.9850000000000003</v>
      </c>
      <c r="O74" s="3">
        <f>IFERROR('Week to Week '!AV74,"-")</f>
        <v>2.6350000000000002</v>
      </c>
      <c r="P74" s="3">
        <f>IFERROR('Week to Week '!BB74,"-")</f>
        <v>2.6640000000000001</v>
      </c>
      <c r="Q74" s="3">
        <f>IFERROR('Week to Week '!BG74,"-")</f>
        <v>2.4849999999999999</v>
      </c>
      <c r="R74" s="3">
        <f>IFERROR('Week to Week '!BL74,"-")</f>
        <v>2.29</v>
      </c>
      <c r="S74" s="3" t="str">
        <f>IFERROR('Week to Week '!BR74,"-")</f>
        <v>-</v>
      </c>
    </row>
    <row r="75" spans="1:19" ht="12.75" customHeight="1" x14ac:dyDescent="0.25">
      <c r="A75" s="5" t="str">
        <f>VLOOKUP(F75,'Location List'!$A$2:$T$463,20,FALSE)</f>
        <v>Tim Kerum</v>
      </c>
      <c r="B75" s="5" t="str">
        <f>VLOOKUP(F75,'Location List'!$A$2:$T$644,19,FALSE)</f>
        <v>Mike Seymour</v>
      </c>
      <c r="C75" s="5" t="str">
        <f>VLOOKUP(F75,'Location List'!$A$2:$T$644,18,FALSE)</f>
        <v>Rocky Trevino</v>
      </c>
      <c r="D75" s="5" t="str">
        <f>VLOOKUP(F75,'Location List'!$A$2:$T$644,9,FALSE)</f>
        <v>RYAN RODRIGUEZ</v>
      </c>
      <c r="E75" s="30" t="str">
        <f>VLOOKUP(F75,'Location List'!$A$2:$T$644,2,FALSE)</f>
        <v>Riverdale</v>
      </c>
      <c r="F75" s="58">
        <v>217</v>
      </c>
      <c r="G75" s="37">
        <f t="shared" si="1"/>
        <v>3.0512727272727278</v>
      </c>
      <c r="H75" s="3">
        <f>'Week to Week '!K75</f>
        <v>2.9550000000000001</v>
      </c>
      <c r="I75" s="3">
        <f>IFERROR('Week to Week '!P75,"-")</f>
        <v>2.9649999999999999</v>
      </c>
      <c r="J75" s="3">
        <f>IFERROR('Week to Week '!V75,"-")</f>
        <v>2.8125</v>
      </c>
      <c r="K75" s="3">
        <f>IFERROR('Week to Week '!AA75,"-")</f>
        <v>3.0425</v>
      </c>
      <c r="L75" s="3">
        <f>IFERROR('Week to Week '!AF75,"-")</f>
        <v>3.1575000000000002</v>
      </c>
      <c r="M75" s="3">
        <f>IFERROR('Week to Week '!AL75,"-")</f>
        <v>3.1174999999999997</v>
      </c>
      <c r="N75" s="3">
        <f>IFERROR('Week to Week '!AQ75,"-")</f>
        <v>2.94</v>
      </c>
      <c r="O75" s="3">
        <f>IFERROR('Week to Week '!AV75,"-")</f>
        <v>3.1724999999999999</v>
      </c>
      <c r="P75" s="3">
        <f>IFERROR('Week to Week '!BB75,"-")</f>
        <v>3.1840000000000002</v>
      </c>
      <c r="Q75" s="3">
        <f>IFERROR('Week to Week '!BG75,"-")</f>
        <v>2.9475000000000002</v>
      </c>
      <c r="R75" s="3">
        <f>IFERROR('Week to Week '!BL75,"-")</f>
        <v>3.27</v>
      </c>
      <c r="S75" s="3" t="str">
        <f>IFERROR('Week to Week '!BR75,"-")</f>
        <v>-</v>
      </c>
    </row>
    <row r="76" spans="1:19" ht="12.75" customHeight="1" x14ac:dyDescent="0.25">
      <c r="A76" s="5" t="str">
        <f>VLOOKUP(F76,'Location List'!$A$2:$T$463,20,FALSE)</f>
        <v>Chris Kelly</v>
      </c>
      <c r="B76" s="5" t="str">
        <f>VLOOKUP(F76,'Location List'!$A$2:$T$644,19,FALSE)</f>
        <v>Victor Ayrapetov</v>
      </c>
      <c r="C76" s="5" t="str">
        <f>VLOOKUP(F76,'Location List'!$A$2:$T$644,18,FALSE)</f>
        <v>Jason Rafun</v>
      </c>
      <c r="D76" s="5" t="str">
        <f>VLOOKUP(F76,'Location List'!$A$2:$T$644,9,FALSE)</f>
        <v>Dennis Sanders</v>
      </c>
      <c r="E76" s="30" t="str">
        <f>VLOOKUP(F76,'Location List'!$A$2:$T$644,2,FALSE)</f>
        <v>Buffalo</v>
      </c>
      <c r="F76" s="58">
        <v>218</v>
      </c>
      <c r="G76" s="37">
        <f t="shared" si="1"/>
        <v>3.0008181818181821</v>
      </c>
      <c r="H76" s="3">
        <f>'Week to Week '!K76</f>
        <v>3.0074999999999998</v>
      </c>
      <c r="I76" s="3">
        <f>IFERROR('Week to Week '!P76,"-")</f>
        <v>3.0524999999999998</v>
      </c>
      <c r="J76" s="3">
        <f>IFERROR('Week to Week '!V76,"-")</f>
        <v>3</v>
      </c>
      <c r="K76" s="3">
        <f>IFERROR('Week to Week '!AA76,"-")</f>
        <v>2.855</v>
      </c>
      <c r="L76" s="3">
        <f>IFERROR('Week to Week '!AF76,"-")</f>
        <v>3.1124999999999998</v>
      </c>
      <c r="M76" s="3">
        <f>IFERROR('Week to Week '!AL76,"-")</f>
        <v>3.4325000000000001</v>
      </c>
      <c r="N76" s="3">
        <f>IFERROR('Week to Week '!AQ76,"-")</f>
        <v>3.0000000000000004</v>
      </c>
      <c r="O76" s="3">
        <f>IFERROR('Week to Week '!AV76,"-")</f>
        <v>2.8025000000000002</v>
      </c>
      <c r="P76" s="3">
        <f>IFERROR('Week to Week '!BB76,"-")</f>
        <v>2.9240000000000004</v>
      </c>
      <c r="Q76" s="3">
        <f>IFERROR('Week to Week '!BG76,"-")</f>
        <v>3.0825000000000005</v>
      </c>
      <c r="R76" s="3">
        <f>IFERROR('Week to Week '!BL76,"-")</f>
        <v>2.74</v>
      </c>
      <c r="S76" s="3" t="str">
        <f>IFERROR('Week to Week '!BR76,"-")</f>
        <v>-</v>
      </c>
    </row>
    <row r="77" spans="1:19" ht="12.75" customHeight="1" x14ac:dyDescent="0.25">
      <c r="A77" s="5" t="str">
        <f>VLOOKUP(F77,'Location List'!$A$2:$T$463,20,FALSE)</f>
        <v>Tim Kerum</v>
      </c>
      <c r="B77" s="5" t="str">
        <f>VLOOKUP(F77,'Location List'!$A$2:$T$644,19,FALSE)</f>
        <v>Mike Seymour</v>
      </c>
      <c r="C77" s="5" t="str">
        <f>VLOOKUP(F77,'Location List'!$A$2:$T$644,18,FALSE)</f>
        <v>Devin Magle</v>
      </c>
      <c r="D77" s="5" t="str">
        <f>VLOOKUP(F77,'Location List'!$A$2:$T$644,9,FALSE)</f>
        <v>TONY REYNOLDS</v>
      </c>
      <c r="E77" s="30" t="str">
        <f>VLOOKUP(F77,'Location List'!$A$2:$T$644,2,FALSE)</f>
        <v>OLYMPIA</v>
      </c>
      <c r="F77" s="58">
        <v>300</v>
      </c>
      <c r="G77" s="37">
        <f t="shared" si="1"/>
        <v>3.0719545454545454</v>
      </c>
      <c r="H77" s="3">
        <f>'Week to Week '!K77</f>
        <v>3.0074999999999998</v>
      </c>
      <c r="I77" s="3">
        <f>IFERROR('Week to Week '!P77,"-")</f>
        <v>3.2450000000000001</v>
      </c>
      <c r="J77" s="3">
        <f>IFERROR('Week to Week '!V77,"-")</f>
        <v>3.06</v>
      </c>
      <c r="K77" s="3">
        <f>IFERROR('Week to Week '!AA77,"-")</f>
        <v>3.1574999999999998</v>
      </c>
      <c r="L77" s="3">
        <f>IFERROR('Week to Week '!AF77,"-")</f>
        <v>3.1225000000000001</v>
      </c>
      <c r="M77" s="3">
        <f>IFERROR('Week to Week '!AL77,"-")</f>
        <v>3.0050000000000003</v>
      </c>
      <c r="N77" s="3">
        <f>IFERROR('Week to Week '!AQ77,"-")</f>
        <v>3.085</v>
      </c>
      <c r="O77" s="3">
        <f>IFERROR('Week to Week '!AV77,"-")</f>
        <v>3.105</v>
      </c>
      <c r="P77" s="3">
        <f>IFERROR('Week to Week '!BB77,"-")</f>
        <v>3.1040000000000001</v>
      </c>
      <c r="Q77" s="3">
        <f>IFERROR('Week to Week '!BG77,"-")</f>
        <v>2.9299999999999997</v>
      </c>
      <c r="R77" s="3">
        <f>IFERROR('Week to Week '!BL77,"-")</f>
        <v>2.97</v>
      </c>
      <c r="S77" s="3" t="str">
        <f>IFERROR('Week to Week '!BR77,"-")</f>
        <v>-</v>
      </c>
    </row>
    <row r="78" spans="1:19" ht="12.75" customHeight="1" x14ac:dyDescent="0.25">
      <c r="A78" s="5" t="str">
        <f>VLOOKUP(F78,'Location List'!$A$2:$T$463,20,FALSE)</f>
        <v>Bill Eich</v>
      </c>
      <c r="B78" s="5" t="str">
        <f>VLOOKUP(F78,'Location List'!$A$2:$T$644,19,FALSE)</f>
        <v>David Garcia</v>
      </c>
      <c r="C78" s="5" t="str">
        <f>VLOOKUP(F78,'Location List'!$A$2:$T$644,18,FALSE)</f>
        <v>James Banks</v>
      </c>
      <c r="D78" s="5" t="str">
        <f>VLOOKUP(F78,'Location List'!$A$2:$T$644,9,FALSE)</f>
        <v>TODD BELL</v>
      </c>
      <c r="E78" s="30" t="str">
        <f>VLOOKUP(F78,'Location List'!$A$2:$T$644,2,FALSE)</f>
        <v>FORT SMITH</v>
      </c>
      <c r="F78" s="58">
        <v>301</v>
      </c>
      <c r="G78" s="37">
        <f t="shared" si="1"/>
        <v>3.1214545454545455</v>
      </c>
      <c r="H78" s="3">
        <f>'Week to Week '!K78</f>
        <v>3.1174999999999997</v>
      </c>
      <c r="I78" s="3">
        <f>IFERROR('Week to Week '!P78,"-")</f>
        <v>3.0174999999999996</v>
      </c>
      <c r="J78" s="3">
        <f>IFERROR('Week to Week '!V78,"-")</f>
        <v>3.13</v>
      </c>
      <c r="K78" s="3">
        <f>IFERROR('Week to Week '!AA78,"-")</f>
        <v>3.1975000000000002</v>
      </c>
      <c r="L78" s="3">
        <f>IFERROR('Week to Week '!AF78,"-")</f>
        <v>3.0100000000000002</v>
      </c>
      <c r="M78" s="3">
        <f>IFERROR('Week to Week '!AL78,"-")</f>
        <v>3.2350000000000003</v>
      </c>
      <c r="N78" s="3">
        <f>IFERROR('Week to Week '!AQ78,"-")</f>
        <v>3.0975000000000001</v>
      </c>
      <c r="O78" s="3">
        <f>IFERROR('Week to Week '!AV78,"-")</f>
        <v>3.0274999999999999</v>
      </c>
      <c r="P78" s="3">
        <f>IFERROR('Week to Week '!BB78,"-")</f>
        <v>3.056</v>
      </c>
      <c r="Q78" s="3">
        <f>IFERROR('Week to Week '!BG78,"-")</f>
        <v>2.9875000000000003</v>
      </c>
      <c r="R78" s="3">
        <f>IFERROR('Week to Week '!BL78,"-")</f>
        <v>3.46</v>
      </c>
      <c r="S78" s="3" t="str">
        <f>IFERROR('Week to Week '!BR78,"-")</f>
        <v>-</v>
      </c>
    </row>
    <row r="79" spans="1:19" ht="12.75" customHeight="1" x14ac:dyDescent="0.25">
      <c r="A79" s="5" t="str">
        <f>VLOOKUP(F79,'Location List'!$A$2:$T$463,20,FALSE)</f>
        <v>Bill Eich</v>
      </c>
      <c r="B79" s="5" t="str">
        <f>VLOOKUP(F79,'Location List'!$A$2:$T$644,19,FALSE)</f>
        <v>David Garcia</v>
      </c>
      <c r="C79" s="5" t="str">
        <f>VLOOKUP(F79,'Location List'!$A$2:$T$644,18,FALSE)</f>
        <v>James Banks</v>
      </c>
      <c r="D79" s="5" t="str">
        <f>VLOOKUP(F79,'Location List'!$A$2:$T$644,9,FALSE)</f>
        <v>TODD BELL</v>
      </c>
      <c r="E79" s="30" t="str">
        <f>VLOOKUP(F79,'Location List'!$A$2:$T$644,2,FALSE)</f>
        <v>NORTH LITTLE ROCK</v>
      </c>
      <c r="F79" s="58">
        <v>304</v>
      </c>
      <c r="G79" s="37">
        <f t="shared" si="1"/>
        <v>3.1777727272727274</v>
      </c>
      <c r="H79" s="3">
        <f>'Week to Week '!K79</f>
        <v>3.3249999999999997</v>
      </c>
      <c r="I79" s="3">
        <f>IFERROR('Week to Week '!P79,"-")</f>
        <v>3.2925</v>
      </c>
      <c r="J79" s="3">
        <f>IFERROR('Week to Week '!V79,"-")</f>
        <v>2.9575</v>
      </c>
      <c r="K79" s="3">
        <f>IFERROR('Week to Week '!AA79,"-")</f>
        <v>3.1225000000000001</v>
      </c>
      <c r="L79" s="3">
        <f>IFERROR('Week to Week '!AF79,"-")</f>
        <v>3.1174999999999997</v>
      </c>
      <c r="M79" s="3">
        <f>IFERROR('Week to Week '!AL79,"-")</f>
        <v>3.5200000000000005</v>
      </c>
      <c r="N79" s="3">
        <f>IFERROR('Week to Week '!AQ79,"-")</f>
        <v>3.0975000000000001</v>
      </c>
      <c r="O79" s="3">
        <f>IFERROR('Week to Week '!AV79,"-")</f>
        <v>3.2249999999999996</v>
      </c>
      <c r="P79" s="3">
        <f>IFERROR('Week to Week '!BB79,"-")</f>
        <v>3.3880000000000003</v>
      </c>
      <c r="Q79" s="3">
        <f>IFERROR('Week to Week '!BG79,"-")</f>
        <v>3.12</v>
      </c>
      <c r="R79" s="3">
        <f>IFERROR('Week to Week '!BL79,"-")</f>
        <v>2.79</v>
      </c>
      <c r="S79" s="3" t="str">
        <f>IFERROR('Week to Week '!BR79,"-")</f>
        <v>-</v>
      </c>
    </row>
    <row r="80" spans="1:19" ht="12.75" customHeight="1" x14ac:dyDescent="0.25">
      <c r="A80" s="5" t="str">
        <f>VLOOKUP(F80,'Location List'!$A$2:$T$463,20,FALSE)</f>
        <v>Tim Kerum</v>
      </c>
      <c r="B80" s="5" t="str">
        <f>VLOOKUP(F80,'Location List'!$A$2:$T$644,19,FALSE)</f>
        <v>Mike Seymour</v>
      </c>
      <c r="C80" s="5" t="str">
        <f>VLOOKUP(F80,'Location List'!$A$2:$T$644,18,FALSE)</f>
        <v>Devin Magle</v>
      </c>
      <c r="D80" s="5" t="str">
        <f>VLOOKUP(F80,'Location List'!$A$2:$T$644,9,FALSE)</f>
        <v>TONY REYNOLDS</v>
      </c>
      <c r="E80" s="30" t="str">
        <f>VLOOKUP(F80,'Location List'!$A$2:$T$644,2,FALSE)</f>
        <v>KENT</v>
      </c>
      <c r="F80" s="58">
        <v>306</v>
      </c>
      <c r="G80" s="37">
        <f t="shared" si="1"/>
        <v>3.0979999999999994</v>
      </c>
      <c r="H80" s="3">
        <f>'Week to Week '!K80</f>
        <v>3.14</v>
      </c>
      <c r="I80" s="3">
        <f>IFERROR('Week to Week '!P80,"-")</f>
        <v>3.0225</v>
      </c>
      <c r="J80" s="3">
        <f>IFERROR('Week to Week '!V80,"-")</f>
        <v>3.0874999999999999</v>
      </c>
      <c r="K80" s="3">
        <f>IFERROR('Week to Week '!AA80,"-")</f>
        <v>3.0975000000000001</v>
      </c>
      <c r="L80" s="3">
        <f>IFERROR('Week to Week '!AF80,"-")</f>
        <v>3.1574999999999998</v>
      </c>
      <c r="M80" s="3">
        <f>IFERROR('Week to Week '!AL80,"-")</f>
        <v>3.1074999999999999</v>
      </c>
      <c r="N80" s="3">
        <f>IFERROR('Week to Week '!AQ80,"-")</f>
        <v>3.19</v>
      </c>
      <c r="O80" s="3">
        <f>IFERROR('Week to Week '!AV80,"-")</f>
        <v>3.1274999999999999</v>
      </c>
      <c r="P80" s="3">
        <f>IFERROR('Week to Week '!BB80,"-")</f>
        <v>3.1880000000000002</v>
      </c>
      <c r="Q80" s="3">
        <f>IFERROR('Week to Week '!BG80,"-")</f>
        <v>3.04</v>
      </c>
      <c r="R80" s="3">
        <f>IFERROR('Week to Week '!BL80,"-")</f>
        <v>2.92</v>
      </c>
      <c r="S80" s="3" t="str">
        <f>IFERROR('Week to Week '!BR80,"-")</f>
        <v>-</v>
      </c>
    </row>
    <row r="81" spans="1:19" ht="12.75" customHeight="1" x14ac:dyDescent="0.25">
      <c r="A81" s="5" t="str">
        <f>VLOOKUP(F81,'Location List'!$A$2:$T$463,20,FALSE)</f>
        <v>Tim Kerum</v>
      </c>
      <c r="B81" s="5" t="str">
        <f>VLOOKUP(F81,'Location List'!$A$2:$T$644,19,FALSE)</f>
        <v>Troy Chaney</v>
      </c>
      <c r="C81" s="5" t="str">
        <f>VLOOKUP(F81,'Location List'!$A$2:$T$644,18,FALSE)</f>
        <v>Clarence Davidson</v>
      </c>
      <c r="D81" s="5" t="str">
        <f>VLOOKUP(F81,'Location List'!$A$2:$T$644,9,FALSE)</f>
        <v>LOUIS DEIGNAN</v>
      </c>
      <c r="E81" s="30" t="str">
        <f>VLOOKUP(F81,'Location List'!$A$2:$T$644,2,FALSE)</f>
        <v>LAS CRUCES</v>
      </c>
      <c r="F81" s="58">
        <v>307</v>
      </c>
      <c r="G81" s="37">
        <f t="shared" si="1"/>
        <v>3.0145454545454551</v>
      </c>
      <c r="H81" s="3">
        <f>'Week to Week '!K81</f>
        <v>2.9750000000000001</v>
      </c>
      <c r="I81" s="3">
        <f>IFERROR('Week to Week '!P81,"-")</f>
        <v>2.9849999999999999</v>
      </c>
      <c r="J81" s="3">
        <f>IFERROR('Week to Week '!V81,"-")</f>
        <v>3.0274999999999999</v>
      </c>
      <c r="K81" s="3">
        <f>IFERROR('Week to Week '!AA81,"-")</f>
        <v>3.0199999999999996</v>
      </c>
      <c r="L81" s="3">
        <f>IFERROR('Week to Week '!AF81,"-")</f>
        <v>3.1175000000000002</v>
      </c>
      <c r="M81" s="3">
        <f>IFERROR('Week to Week '!AL81,"-")</f>
        <v>2.9750000000000001</v>
      </c>
      <c r="N81" s="3">
        <f>IFERROR('Week to Week '!AQ81,"-")</f>
        <v>3.0525000000000002</v>
      </c>
      <c r="O81" s="3">
        <f>IFERROR('Week to Week '!AV81,"-")</f>
        <v>2.9224999999999999</v>
      </c>
      <c r="P81" s="3">
        <f>IFERROR('Week to Week '!BB81,"-")</f>
        <v>2.99</v>
      </c>
      <c r="Q81" s="3">
        <f>IFERROR('Week to Week '!BG81,"-")</f>
        <v>3.0550000000000002</v>
      </c>
      <c r="R81" s="3">
        <f>IFERROR('Week to Week '!BL81,"-")</f>
        <v>3.04</v>
      </c>
      <c r="S81" s="3" t="str">
        <f>IFERROR('Week to Week '!BR81,"-")</f>
        <v>-</v>
      </c>
    </row>
    <row r="82" spans="1:19" ht="12.75" customHeight="1" x14ac:dyDescent="0.25">
      <c r="A82" s="5" t="str">
        <f>VLOOKUP(F82,'Location List'!$A$2:$T$463,20,FALSE)</f>
        <v>Tim Kerum</v>
      </c>
      <c r="B82" s="5" t="str">
        <f>VLOOKUP(F82,'Location List'!$A$2:$T$644,19,FALSE)</f>
        <v>Troy Chaney</v>
      </c>
      <c r="C82" s="5" t="str">
        <f>VLOOKUP(F82,'Location List'!$A$2:$T$644,18,FALSE)</f>
        <v>Clarence Davidson</v>
      </c>
      <c r="D82" s="5" t="str">
        <f>VLOOKUP(F82,'Location List'!$A$2:$T$644,9,FALSE)</f>
        <v>LOUIS DEIGNAN</v>
      </c>
      <c r="E82" s="30" t="str">
        <f>VLOOKUP(F82,'Location List'!$A$2:$T$644,2,FALSE)</f>
        <v>WEST LAS VEGAS</v>
      </c>
      <c r="F82" s="58">
        <v>308</v>
      </c>
      <c r="G82" s="37">
        <f t="shared" si="1"/>
        <v>3.1128181818181826</v>
      </c>
      <c r="H82" s="3">
        <f>'Week to Week '!K82</f>
        <v>3.1399999999999997</v>
      </c>
      <c r="I82" s="3">
        <f>IFERROR('Week to Week '!P82,"-")</f>
        <v>3.0924999999999998</v>
      </c>
      <c r="J82" s="3">
        <f>IFERROR('Week to Week '!V82,"-")</f>
        <v>3.1925000000000003</v>
      </c>
      <c r="K82" s="3">
        <f>IFERROR('Week to Week '!AA82,"-")</f>
        <v>3.2450000000000001</v>
      </c>
      <c r="L82" s="3">
        <f>IFERROR('Week to Week '!AF82,"-")</f>
        <v>3.0725000000000002</v>
      </c>
      <c r="M82" s="3">
        <f>IFERROR('Week to Week '!AL82,"-")</f>
        <v>3.1850000000000001</v>
      </c>
      <c r="N82" s="3">
        <f>IFERROR('Week to Week '!AQ82,"-")</f>
        <v>3.0825</v>
      </c>
      <c r="O82" s="3">
        <f>IFERROR('Week to Week '!AV82,"-")</f>
        <v>3.0775000000000001</v>
      </c>
      <c r="P82" s="3">
        <f>IFERROR('Week to Week '!BB82,"-")</f>
        <v>2.8759999999999999</v>
      </c>
      <c r="Q82" s="3">
        <f>IFERROR('Week to Week '!BG82,"-")</f>
        <v>2.9674999999999998</v>
      </c>
      <c r="R82" s="3">
        <f>IFERROR('Week to Week '!BL82,"-")</f>
        <v>3.31</v>
      </c>
      <c r="S82" s="3" t="str">
        <f>IFERROR('Week to Week '!BR82,"-")</f>
        <v>-</v>
      </c>
    </row>
    <row r="83" spans="1:19" ht="12.75" customHeight="1" x14ac:dyDescent="0.25">
      <c r="A83" s="5" t="str">
        <f>VLOOKUP(F83,'Location List'!$A$2:$T$463,20,FALSE)</f>
        <v>Bill Eich</v>
      </c>
      <c r="B83" s="5" t="str">
        <f>VLOOKUP(F83,'Location List'!$A$2:$T$644,19,FALSE)</f>
        <v>David Garcia</v>
      </c>
      <c r="C83" s="5" t="str">
        <f>VLOOKUP(F83,'Location List'!$A$2:$T$644,18,FALSE)</f>
        <v>Jose Sandoval</v>
      </c>
      <c r="D83" s="5" t="str">
        <f>VLOOKUP(F83,'Location List'!$A$2:$T$644,9,FALSE)</f>
        <v>ERIC BARGAS</v>
      </c>
      <c r="E83" s="30" t="str">
        <f>VLOOKUP(F83,'Location List'!$A$2:$T$644,2,FALSE)</f>
        <v>WICHITA FALLS</v>
      </c>
      <c r="F83" s="58">
        <v>309</v>
      </c>
      <c r="G83" s="37">
        <f t="shared" si="1"/>
        <v>2.8985909090909092</v>
      </c>
      <c r="H83" s="3">
        <f>'Week to Week '!K83</f>
        <v>2.94</v>
      </c>
      <c r="I83" s="3">
        <f>IFERROR('Week to Week '!P83,"-")</f>
        <v>2.9125000000000001</v>
      </c>
      <c r="J83" s="3">
        <f>IFERROR('Week to Week '!V83,"-")</f>
        <v>2.97</v>
      </c>
      <c r="K83" s="3">
        <f>IFERROR('Week to Week '!AA83,"-")</f>
        <v>2.9724999999999997</v>
      </c>
      <c r="L83" s="3">
        <f>IFERROR('Week to Week '!AF83,"-")</f>
        <v>2.875</v>
      </c>
      <c r="M83" s="3">
        <f>IFERROR('Week to Week '!AL83,"-")</f>
        <v>2.88</v>
      </c>
      <c r="N83" s="3">
        <f>IFERROR('Week to Week '!AQ83,"-")</f>
        <v>2.9699999999999998</v>
      </c>
      <c r="O83" s="3">
        <f>IFERROR('Week to Week '!AV83,"-")</f>
        <v>2.91</v>
      </c>
      <c r="P83" s="3">
        <f>IFERROR('Week to Week '!BB83,"-")</f>
        <v>2.8120000000000003</v>
      </c>
      <c r="Q83" s="3">
        <f>IFERROR('Week to Week '!BG83,"-")</f>
        <v>2.7125000000000004</v>
      </c>
      <c r="R83" s="3">
        <f>IFERROR('Week to Week '!BL83,"-")</f>
        <v>2.93</v>
      </c>
      <c r="S83" s="3" t="str">
        <f>IFERROR('Week to Week '!BR83,"-")</f>
        <v>-</v>
      </c>
    </row>
    <row r="84" spans="1:19" ht="12.75" customHeight="1" x14ac:dyDescent="0.25">
      <c r="A84" s="5" t="str">
        <f>VLOOKUP(F84,'Location List'!$A$2:$T$463,20,FALSE)</f>
        <v>Bill Eich</v>
      </c>
      <c r="B84" s="5" t="str">
        <f>VLOOKUP(F84,'Location List'!$A$2:$T$644,19,FALSE)</f>
        <v>David Garcia</v>
      </c>
      <c r="C84" s="5" t="str">
        <f>VLOOKUP(F84,'Location List'!$A$2:$T$644,18,FALSE)</f>
        <v>Mike Kralick</v>
      </c>
      <c r="D84" s="5" t="str">
        <f>VLOOKUP(F84,'Location List'!$A$2:$T$644,9,FALSE)</f>
        <v>KELLI KASPER</v>
      </c>
      <c r="E84" s="30" t="str">
        <f>VLOOKUP(F84,'Location List'!$A$2:$T$644,2,FALSE)</f>
        <v>DENTON</v>
      </c>
      <c r="F84" s="58">
        <v>310</v>
      </c>
      <c r="G84" s="37">
        <f t="shared" si="1"/>
        <v>2.9994545454545456</v>
      </c>
      <c r="H84" s="3">
        <f>'Week to Week '!K84</f>
        <v>2.9950000000000001</v>
      </c>
      <c r="I84" s="3">
        <f>IFERROR('Week to Week '!P84,"-")</f>
        <v>2.9750000000000001</v>
      </c>
      <c r="J84" s="3">
        <f>IFERROR('Week to Week '!V84,"-")</f>
        <v>2.9824999999999999</v>
      </c>
      <c r="K84" s="3">
        <f>IFERROR('Week to Week '!AA84,"-")</f>
        <v>2.9474999999999998</v>
      </c>
      <c r="L84" s="3">
        <f>IFERROR('Week to Week '!AF84,"-")</f>
        <v>3.0649999999999999</v>
      </c>
      <c r="M84" s="3">
        <f>IFERROR('Week to Week '!AL84,"-")</f>
        <v>3.0474999999999999</v>
      </c>
      <c r="N84" s="3">
        <f>IFERROR('Week to Week '!AQ84,"-")</f>
        <v>3.0425</v>
      </c>
      <c r="O84" s="3">
        <f>IFERROR('Week to Week '!AV84,"-")</f>
        <v>2.92</v>
      </c>
      <c r="P84" s="3">
        <f>IFERROR('Week to Week '!BB84,"-")</f>
        <v>2.9539999999999997</v>
      </c>
      <c r="Q84" s="3">
        <f>IFERROR('Week to Week '!BG84,"-")</f>
        <v>3.0550000000000002</v>
      </c>
      <c r="R84" s="3">
        <f>IFERROR('Week to Week '!BL84,"-")</f>
        <v>3.01</v>
      </c>
      <c r="S84" s="3" t="str">
        <f>IFERROR('Week to Week '!BR84,"-")</f>
        <v>-</v>
      </c>
    </row>
    <row r="85" spans="1:19" ht="12.75" customHeight="1" x14ac:dyDescent="0.25">
      <c r="A85" s="5" t="str">
        <f>VLOOKUP(F85,'Location List'!$A$2:$T$463,20,FALSE)</f>
        <v>Tim Kerum</v>
      </c>
      <c r="B85" s="5" t="str">
        <f>VLOOKUP(F85,'Location List'!$A$2:$T$644,19,FALSE)</f>
        <v>Troy Chaney</v>
      </c>
      <c r="C85" s="5" t="str">
        <f>VLOOKUP(F85,'Location List'!$A$2:$T$644,18,FALSE)</f>
        <v>Clarence Davidson</v>
      </c>
      <c r="D85" s="5" t="str">
        <f>VLOOKUP(F85,'Location List'!$A$2:$T$644,9,FALSE)</f>
        <v>LOUIS DEIGNAN</v>
      </c>
      <c r="E85" s="30" t="str">
        <f>VLOOKUP(F85,'Location List'!$A$2:$T$644,2,FALSE)</f>
        <v>LAS VEGAS SOUTHEAST</v>
      </c>
      <c r="F85" s="58">
        <v>311</v>
      </c>
      <c r="G85" s="37">
        <f t="shared" si="1"/>
        <v>3.165772727272727</v>
      </c>
      <c r="H85" s="3">
        <f>'Week to Week '!K85</f>
        <v>3.18</v>
      </c>
      <c r="I85" s="3">
        <f>IFERROR('Week to Week '!P85,"-")</f>
        <v>3.4149999999999996</v>
      </c>
      <c r="J85" s="3">
        <f>IFERROR('Week to Week '!V85,"-")</f>
        <v>3.2</v>
      </c>
      <c r="K85" s="3">
        <f>IFERROR('Week to Week '!AA85,"-")</f>
        <v>3.1700000000000004</v>
      </c>
      <c r="L85" s="3">
        <f>IFERROR('Week to Week '!AF85,"-")</f>
        <v>2.9274999999999998</v>
      </c>
      <c r="M85" s="3">
        <f>IFERROR('Week to Week '!AL85,"-")</f>
        <v>3.335</v>
      </c>
      <c r="N85" s="3">
        <f>IFERROR('Week to Week '!AQ85,"-")</f>
        <v>3.29</v>
      </c>
      <c r="O85" s="3">
        <f>IFERROR('Week to Week '!AV85,"-")</f>
        <v>3.18</v>
      </c>
      <c r="P85" s="3">
        <f>IFERROR('Week to Week '!BB85,"-")</f>
        <v>3.1659999999999999</v>
      </c>
      <c r="Q85" s="3">
        <f>IFERROR('Week to Week '!BG85,"-")</f>
        <v>3.11</v>
      </c>
      <c r="R85" s="3">
        <f>IFERROR('Week to Week '!BL85,"-")</f>
        <v>2.85</v>
      </c>
      <c r="S85" s="3" t="str">
        <f>IFERROR('Week to Week '!BR85,"-")</f>
        <v>-</v>
      </c>
    </row>
    <row r="86" spans="1:19" ht="12.75" customHeight="1" x14ac:dyDescent="0.25">
      <c r="A86" s="5" t="str">
        <f>VLOOKUP(F86,'Location List'!$A$2:$T$463,20,FALSE)</f>
        <v>Bill Eich</v>
      </c>
      <c r="B86" s="5" t="str">
        <f>VLOOKUP(F86,'Location List'!$A$2:$T$644,19,FALSE)</f>
        <v>David Garcia</v>
      </c>
      <c r="C86" s="5" t="str">
        <f>VLOOKUP(F86,'Location List'!$A$2:$T$644,18,FALSE)</f>
        <v>Chris Smith</v>
      </c>
      <c r="D86" s="5" t="str">
        <f>VLOOKUP(F86,'Location List'!$A$2:$T$644,9,FALSE)</f>
        <v>TODD BELL</v>
      </c>
      <c r="E86" s="30" t="str">
        <f>VLOOKUP(F86,'Location List'!$A$2:$T$644,2,FALSE)</f>
        <v>FAYETTEVILLE</v>
      </c>
      <c r="F86" s="58">
        <v>312</v>
      </c>
      <c r="G86" s="37">
        <f t="shared" si="1"/>
        <v>3.1246818181818186</v>
      </c>
      <c r="H86" s="3">
        <f>'Week to Week '!K86</f>
        <v>3.4024999999999999</v>
      </c>
      <c r="I86" s="3">
        <f>IFERROR('Week to Week '!P86,"-")</f>
        <v>3.2949999999999999</v>
      </c>
      <c r="J86" s="3">
        <f>IFERROR('Week to Week '!V86,"-")</f>
        <v>3.2624999999999997</v>
      </c>
      <c r="K86" s="3">
        <f>IFERROR('Week to Week '!AA86,"-")</f>
        <v>3.2850000000000001</v>
      </c>
      <c r="L86" s="3">
        <f>IFERROR('Week to Week '!AF86,"-")</f>
        <v>2.9974999999999996</v>
      </c>
      <c r="M86" s="3">
        <f>IFERROR('Week to Week '!AL86,"-")</f>
        <v>2.9874999999999998</v>
      </c>
      <c r="N86" s="3">
        <f>IFERROR('Week to Week '!AQ86,"-")</f>
        <v>3.1475</v>
      </c>
      <c r="O86" s="3">
        <f>IFERROR('Week to Week '!AV86,"-")</f>
        <v>2.99</v>
      </c>
      <c r="P86" s="3">
        <f>IFERROR('Week to Week '!BB86,"-")</f>
        <v>2.8439999999999999</v>
      </c>
      <c r="Q86" s="3">
        <f>IFERROR('Week to Week '!BG86,"-")</f>
        <v>2.99</v>
      </c>
      <c r="R86" s="3">
        <f>IFERROR('Week to Week '!BL86,"-")</f>
        <v>3.17</v>
      </c>
      <c r="S86" s="3" t="str">
        <f>IFERROR('Week to Week '!BR86,"-")</f>
        <v>-</v>
      </c>
    </row>
    <row r="87" spans="1:19" ht="12.75" customHeight="1" x14ac:dyDescent="0.25">
      <c r="A87" s="5" t="str">
        <f>VLOOKUP(F87,'Location List'!$A$2:$T$463,20,FALSE)</f>
        <v>Tim Kerum</v>
      </c>
      <c r="B87" s="5" t="str">
        <f>VLOOKUP(F87,'Location List'!$A$2:$T$644,19,FALSE)</f>
        <v>Troy Chaney</v>
      </c>
      <c r="C87" s="5" t="str">
        <f>VLOOKUP(F87,'Location List'!$A$2:$T$644,18,FALSE)</f>
        <v>Clarence Davidson</v>
      </c>
      <c r="D87" s="5" t="str">
        <f>VLOOKUP(F87,'Location List'!$A$2:$T$644,9,FALSE)</f>
        <v>LOUIS DEIGNAN</v>
      </c>
      <c r="E87" s="30" t="str">
        <f>VLOOKUP(F87,'Location List'!$A$2:$T$644,2,FALSE)</f>
        <v>NELLIS</v>
      </c>
      <c r="F87" s="58">
        <v>313</v>
      </c>
      <c r="G87" s="37">
        <f t="shared" si="1"/>
        <v>3.0851818181818187</v>
      </c>
      <c r="H87" s="3">
        <f>'Week to Week '!K87</f>
        <v>2.9925000000000002</v>
      </c>
      <c r="I87" s="3">
        <f>IFERROR('Week to Week '!P87,"-")</f>
        <v>3.1</v>
      </c>
      <c r="J87" s="3">
        <f>IFERROR('Week to Week '!V87,"-")</f>
        <v>3.0200000000000005</v>
      </c>
      <c r="K87" s="3">
        <f>IFERROR('Week to Week '!AA87,"-")</f>
        <v>3.1100000000000003</v>
      </c>
      <c r="L87" s="3">
        <f>IFERROR('Week to Week '!AF87,"-")</f>
        <v>3.2825000000000002</v>
      </c>
      <c r="M87" s="3">
        <f>IFERROR('Week to Week '!AL87,"-")</f>
        <v>3.2</v>
      </c>
      <c r="N87" s="3">
        <f>IFERROR('Week to Week '!AQ87,"-")</f>
        <v>3.2450000000000001</v>
      </c>
      <c r="O87" s="3">
        <f>IFERROR('Week to Week '!AV87,"-")</f>
        <v>3.1875</v>
      </c>
      <c r="P87" s="3">
        <f>IFERROR('Week to Week '!BB87,"-")</f>
        <v>2.762</v>
      </c>
      <c r="Q87" s="3">
        <f>IFERROR('Week to Week '!BG87,"-")</f>
        <v>2.9575</v>
      </c>
      <c r="R87" s="3">
        <f>IFERROR('Week to Week '!BL87,"-")</f>
        <v>3.08</v>
      </c>
      <c r="S87" s="3" t="str">
        <f>IFERROR('Week to Week '!BR87,"-")</f>
        <v>-</v>
      </c>
    </row>
    <row r="88" spans="1:19" ht="12.75" customHeight="1" x14ac:dyDescent="0.25">
      <c r="A88" s="5" t="str">
        <f>VLOOKUP(F88,'Location List'!$A$2:$T$463,20,FALSE)</f>
        <v>Tim Kerum</v>
      </c>
      <c r="B88" s="5" t="str">
        <f>VLOOKUP(F88,'Location List'!$A$2:$T$644,19,FALSE)</f>
        <v>Troy Chaney</v>
      </c>
      <c r="C88" s="5" t="str">
        <f>VLOOKUP(F88,'Location List'!$A$2:$T$644,18,FALSE)</f>
        <v>Clarence Davidson</v>
      </c>
      <c r="D88" s="5" t="str">
        <f>VLOOKUP(F88,'Location List'!$A$2:$T$644,9,FALSE)</f>
        <v>LOUIS DEIGNAN</v>
      </c>
      <c r="E88" s="30" t="str">
        <f>VLOOKUP(F88,'Location List'!$A$2:$T$644,2,FALSE)</f>
        <v>HENDERSON</v>
      </c>
      <c r="F88" s="58">
        <v>314</v>
      </c>
      <c r="G88" s="37">
        <f t="shared" si="1"/>
        <v>3.013818181818182</v>
      </c>
      <c r="H88" s="3">
        <f>'Week to Week '!K88</f>
        <v>3.0475000000000003</v>
      </c>
      <c r="I88" s="3">
        <f>IFERROR('Week to Week '!P88,"-")</f>
        <v>3.0175000000000001</v>
      </c>
      <c r="J88" s="3">
        <f>IFERROR('Week to Week '!V88,"-")</f>
        <v>2.9525000000000001</v>
      </c>
      <c r="K88" s="3">
        <f>IFERROR('Week to Week '!AA88,"-")</f>
        <v>3.1524999999999999</v>
      </c>
      <c r="L88" s="3">
        <f>IFERROR('Week to Week '!AF88,"-")</f>
        <v>3.14</v>
      </c>
      <c r="M88" s="3">
        <f>IFERROR('Week to Week '!AL88,"-")</f>
        <v>3.1225000000000001</v>
      </c>
      <c r="N88" s="3">
        <f>IFERROR('Week to Week '!AQ88,"-")</f>
        <v>3.0349999999999997</v>
      </c>
      <c r="O88" s="3">
        <f>IFERROR('Week to Week '!AV88,"-")</f>
        <v>2.8950000000000005</v>
      </c>
      <c r="P88" s="3">
        <f>IFERROR('Week to Week '!BB88,"-")</f>
        <v>2.8719999999999999</v>
      </c>
      <c r="Q88" s="3">
        <f>IFERROR('Week to Week '!BG88,"-")</f>
        <v>2.9074999999999998</v>
      </c>
      <c r="R88" s="3">
        <f>IFERROR('Week to Week '!BL88,"-")</f>
        <v>3.01</v>
      </c>
      <c r="S88" s="3" t="str">
        <f>IFERROR('Week to Week '!BR88,"-")</f>
        <v>-</v>
      </c>
    </row>
    <row r="89" spans="1:19" ht="12.75" customHeight="1" x14ac:dyDescent="0.25">
      <c r="A89" s="5" t="str">
        <f>VLOOKUP(F89,'Location List'!$A$2:$T$463,20,FALSE)</f>
        <v>Tim Kerum</v>
      </c>
      <c r="B89" s="5" t="str">
        <f>VLOOKUP(F89,'Location List'!$A$2:$T$644,19,FALSE)</f>
        <v>Troy Chaney</v>
      </c>
      <c r="C89" s="5" t="str">
        <f>VLOOKUP(F89,'Location List'!$A$2:$T$644,18,FALSE)</f>
        <v>Clarence Davidson</v>
      </c>
      <c r="D89" s="5" t="str">
        <f>VLOOKUP(F89,'Location List'!$A$2:$T$644,9,FALSE)</f>
        <v>LOUIS DEIGNAN</v>
      </c>
      <c r="E89" s="30" t="str">
        <f>VLOOKUP(F89,'Location List'!$A$2:$T$644,2,FALSE)</f>
        <v>LAS VEGAS</v>
      </c>
      <c r="F89" s="58">
        <v>315</v>
      </c>
      <c r="G89" s="37">
        <f t="shared" si="1"/>
        <v>3.034272727272727</v>
      </c>
      <c r="H89" s="3">
        <f>'Week to Week '!K89</f>
        <v>3.0324999999999998</v>
      </c>
      <c r="I89" s="3">
        <f>IFERROR('Week to Week '!P89,"-")</f>
        <v>2.9550000000000001</v>
      </c>
      <c r="J89" s="3">
        <f>IFERROR('Week to Week '!V89,"-")</f>
        <v>2.9325000000000001</v>
      </c>
      <c r="K89" s="3">
        <f>IFERROR('Week to Week '!AA89,"-")</f>
        <v>3.0175000000000001</v>
      </c>
      <c r="L89" s="3">
        <f>IFERROR('Week to Week '!AF89,"-")</f>
        <v>3.05</v>
      </c>
      <c r="M89" s="3">
        <f>IFERROR('Week to Week '!AL89,"-")</f>
        <v>3.0749999999999997</v>
      </c>
      <c r="N89" s="3">
        <f>IFERROR('Week to Week '!AQ89,"-")</f>
        <v>3.1224999999999996</v>
      </c>
      <c r="O89" s="3">
        <f>IFERROR('Week to Week '!AV89,"-")</f>
        <v>2.9074999999999998</v>
      </c>
      <c r="P89" s="3">
        <f>IFERROR('Week to Week '!BB89,"-")</f>
        <v>3.0019999999999998</v>
      </c>
      <c r="Q89" s="3">
        <f>IFERROR('Week to Week '!BG89,"-")</f>
        <v>3.1525000000000003</v>
      </c>
      <c r="R89" s="3">
        <f>IFERROR('Week to Week '!BL89,"-")</f>
        <v>3.13</v>
      </c>
      <c r="S89" s="3" t="str">
        <f>IFERROR('Week to Week '!BR89,"-")</f>
        <v>-</v>
      </c>
    </row>
    <row r="90" spans="1:19" ht="12.75" customHeight="1" x14ac:dyDescent="0.25">
      <c r="A90" s="5" t="str">
        <f>VLOOKUP(F90,'Location List'!$A$2:$T$463,20,FALSE)</f>
        <v>Tim Kerum</v>
      </c>
      <c r="B90" s="5" t="str">
        <f>VLOOKUP(F90,'Location List'!$A$2:$T$644,19,FALSE)</f>
        <v>Troy Chaney</v>
      </c>
      <c r="C90" s="5" t="str">
        <f>VLOOKUP(F90,'Location List'!$A$2:$T$644,18,FALSE)</f>
        <v>Albino Ramirez</v>
      </c>
      <c r="D90" s="5" t="str">
        <f>VLOOKUP(F90,'Location List'!$A$2:$T$644,9,FALSE)</f>
        <v>Adam Shafran</v>
      </c>
      <c r="E90" s="30" t="str">
        <f>VLOOKUP(F90,'Location List'!$A$2:$T$644,2,FALSE)</f>
        <v>RENO</v>
      </c>
      <c r="F90" s="58">
        <v>316</v>
      </c>
      <c r="G90" s="37">
        <f t="shared" si="1"/>
        <v>3.1356363636363636</v>
      </c>
      <c r="H90" s="3">
        <f>'Week to Week '!K90</f>
        <v>3.1775000000000002</v>
      </c>
      <c r="I90" s="3">
        <f>IFERROR('Week to Week '!P90,"-")</f>
        <v>3.14</v>
      </c>
      <c r="J90" s="3">
        <f>IFERROR('Week to Week '!V90,"-")</f>
        <v>3.2374999999999998</v>
      </c>
      <c r="K90" s="3">
        <f>IFERROR('Week to Week '!AA90,"-")</f>
        <v>3.5600000000000005</v>
      </c>
      <c r="L90" s="3">
        <f>IFERROR('Week to Week '!AF90,"-")</f>
        <v>3.19</v>
      </c>
      <c r="M90" s="3">
        <f>IFERROR('Week to Week '!AL90,"-")</f>
        <v>3.0974999999999997</v>
      </c>
      <c r="N90" s="3">
        <f>IFERROR('Week to Week '!AQ90,"-")</f>
        <v>3.1899999999999995</v>
      </c>
      <c r="O90" s="3">
        <f>IFERROR('Week to Week '!AV90,"-")</f>
        <v>3.125</v>
      </c>
      <c r="P90" s="3">
        <f>IFERROR('Week to Week '!BB90,"-")</f>
        <v>2.7819999999999996</v>
      </c>
      <c r="Q90" s="3">
        <f>IFERROR('Week to Week '!BG90,"-")</f>
        <v>2.9824999999999999</v>
      </c>
      <c r="R90" s="3">
        <f>IFERROR('Week to Week '!BL90,"-")</f>
        <v>3.01</v>
      </c>
      <c r="S90" s="3" t="str">
        <f>IFERROR('Week to Week '!BR90,"-")</f>
        <v>-</v>
      </c>
    </row>
    <row r="91" spans="1:19" ht="12.75" customHeight="1" x14ac:dyDescent="0.25">
      <c r="A91" s="5" t="str">
        <f>VLOOKUP(F91,'Location List'!$A$2:$T$463,20,FALSE)</f>
        <v>Tim Kerum</v>
      </c>
      <c r="B91" s="5" t="str">
        <f>VLOOKUP(F91,'Location List'!$A$2:$T$644,19,FALSE)</f>
        <v>Troy Chaney</v>
      </c>
      <c r="C91" s="5" t="str">
        <f>VLOOKUP(F91,'Location List'!$A$2:$T$644,18,FALSE)</f>
        <v>Austin Manzo</v>
      </c>
      <c r="D91" s="5" t="str">
        <f>VLOOKUP(F91,'Location List'!$A$2:$T$644,9,FALSE)</f>
        <v>YURI PENA</v>
      </c>
      <c r="E91" s="30" t="str">
        <f>VLOOKUP(F91,'Location List'!$A$2:$T$644,2,FALSE)</f>
        <v>SALINAS</v>
      </c>
      <c r="F91" s="58">
        <v>318</v>
      </c>
      <c r="G91" s="37">
        <f t="shared" si="1"/>
        <v>3.0430909090909095</v>
      </c>
      <c r="H91" s="3">
        <f>'Week to Week '!K91</f>
        <v>3.0674999999999999</v>
      </c>
      <c r="I91" s="3">
        <f>IFERROR('Week to Week '!P91,"-")</f>
        <v>2.9800000000000004</v>
      </c>
      <c r="J91" s="3">
        <f>IFERROR('Week to Week '!V91,"-")</f>
        <v>3.0449999999999999</v>
      </c>
      <c r="K91" s="3">
        <f>IFERROR('Week to Week '!AA91,"-")</f>
        <v>3.3425000000000002</v>
      </c>
      <c r="L91" s="3">
        <f>IFERROR('Week to Week '!AF91,"-")</f>
        <v>3.1025</v>
      </c>
      <c r="M91" s="3">
        <f>IFERROR('Week to Week '!AL91,"-")</f>
        <v>2.9524999999999997</v>
      </c>
      <c r="N91" s="3">
        <f>IFERROR('Week to Week '!AQ91,"-")</f>
        <v>2.9275000000000002</v>
      </c>
      <c r="O91" s="3">
        <f>IFERROR('Week to Week '!AV91,"-")</f>
        <v>3.1275000000000004</v>
      </c>
      <c r="P91" s="3">
        <f>IFERROR('Week to Week '!BB91,"-")</f>
        <v>3.0339999999999998</v>
      </c>
      <c r="Q91" s="3">
        <f>IFERROR('Week to Week '!BG91,"-")</f>
        <v>3.0149999999999997</v>
      </c>
      <c r="R91" s="3">
        <f>IFERROR('Week to Week '!BL91,"-")</f>
        <v>2.88</v>
      </c>
      <c r="S91" s="3" t="str">
        <f>IFERROR('Week to Week '!BR91,"-")</f>
        <v>-</v>
      </c>
    </row>
    <row r="92" spans="1:19" ht="12.75" customHeight="1" x14ac:dyDescent="0.25">
      <c r="A92" s="5" t="str">
        <f>VLOOKUP(F92,'Location List'!$A$2:$T$463,20,FALSE)</f>
        <v>Chris Kelly</v>
      </c>
      <c r="B92" s="5" t="str">
        <f>VLOOKUP(F92,'Location List'!$A$2:$T$644,19,FALSE)</f>
        <v>Mike Seymour</v>
      </c>
      <c r="C92" s="5" t="str">
        <f>VLOOKUP(F92,'Location List'!$A$2:$T$644,18,FALSE)</f>
        <v>Joe Hazard</v>
      </c>
      <c r="D92" s="5" t="str">
        <f>VLOOKUP(F92,'Location List'!$A$2:$T$644,9,FALSE)</f>
        <v>TROY WATRING</v>
      </c>
      <c r="E92" s="30" t="str">
        <f>VLOOKUP(F92,'Location List'!$A$2:$T$644,2,FALSE)</f>
        <v>GREEN BAY</v>
      </c>
      <c r="F92" s="58">
        <v>319</v>
      </c>
      <c r="G92" s="37">
        <f t="shared" si="1"/>
        <v>3.017590909090909</v>
      </c>
      <c r="H92" s="3">
        <f>'Week to Week '!K92</f>
        <v>3.1375000000000002</v>
      </c>
      <c r="I92" s="3">
        <f>IFERROR('Week to Week '!P92,"-")</f>
        <v>3.0949999999999998</v>
      </c>
      <c r="J92" s="3">
        <f>IFERROR('Week to Week '!V92,"-")</f>
        <v>2.9549999999999996</v>
      </c>
      <c r="K92" s="3">
        <f>IFERROR('Week to Week '!AA92,"-")</f>
        <v>3.0325000000000002</v>
      </c>
      <c r="L92" s="3">
        <f>IFERROR('Week to Week '!AF92,"-")</f>
        <v>3.0625</v>
      </c>
      <c r="M92" s="3">
        <f>IFERROR('Week to Week '!AL92,"-")</f>
        <v>3.0649999999999999</v>
      </c>
      <c r="N92" s="3">
        <f>IFERROR('Week to Week '!AQ92,"-")</f>
        <v>3.0625</v>
      </c>
      <c r="O92" s="3">
        <f>IFERROR('Week to Week '!AV92,"-")</f>
        <v>2.9349999999999996</v>
      </c>
      <c r="P92" s="3">
        <f>IFERROR('Week to Week '!BB92,"-")</f>
        <v>2.9460000000000002</v>
      </c>
      <c r="Q92" s="3">
        <f>IFERROR('Week to Week '!BG92,"-")</f>
        <v>3.0925000000000002</v>
      </c>
      <c r="R92" s="3">
        <f>IFERROR('Week to Week '!BL92,"-")</f>
        <v>2.81</v>
      </c>
      <c r="S92" s="3" t="str">
        <f>IFERROR('Week to Week '!BR92,"-")</f>
        <v>-</v>
      </c>
    </row>
    <row r="93" spans="1:19" ht="12.75" customHeight="1" x14ac:dyDescent="0.25">
      <c r="A93" s="5" t="str">
        <f>VLOOKUP(F93,'Location List'!$A$2:$T$463,20,FALSE)</f>
        <v>Tim Kerum</v>
      </c>
      <c r="B93" s="5" t="str">
        <f>VLOOKUP(F93,'Location List'!$A$2:$T$644,19,FALSE)</f>
        <v>Troy Chaney</v>
      </c>
      <c r="C93" s="5" t="str">
        <f>VLOOKUP(F93,'Location List'!$A$2:$T$644,18,FALSE)</f>
        <v>Manuel Lopez</v>
      </c>
      <c r="D93" s="5" t="str">
        <f>VLOOKUP(F93,'Location List'!$A$2:$T$644,9,FALSE)</f>
        <v>OCTAVIO CASTANEDA</v>
      </c>
      <c r="E93" s="30" t="str">
        <f>VLOOKUP(F93,'Location List'!$A$2:$T$644,2,FALSE)</f>
        <v>THOUSAND OAKS</v>
      </c>
      <c r="F93" s="58">
        <v>320</v>
      </c>
      <c r="G93" s="37">
        <f t="shared" si="1"/>
        <v>3.003181818181818</v>
      </c>
      <c r="H93" s="3">
        <f>'Week to Week '!K93</f>
        <v>3.0449999999999999</v>
      </c>
      <c r="I93" s="3">
        <f>IFERROR('Week to Week '!P93,"-")</f>
        <v>2.86</v>
      </c>
      <c r="J93" s="3">
        <f>IFERROR('Week to Week '!V93,"-")</f>
        <v>3.0350000000000001</v>
      </c>
      <c r="K93" s="3">
        <f>IFERROR('Week to Week '!AA93,"-")</f>
        <v>3.0449999999999999</v>
      </c>
      <c r="L93" s="3">
        <f>IFERROR('Week to Week '!AF93,"-")</f>
        <v>3.1350000000000002</v>
      </c>
      <c r="M93" s="3">
        <f>IFERROR('Week to Week '!AL93,"-")</f>
        <v>3.1150000000000002</v>
      </c>
      <c r="N93" s="3">
        <f>IFERROR('Week to Week '!AQ93,"-")</f>
        <v>3.1875</v>
      </c>
      <c r="O93" s="3">
        <f>IFERROR('Week to Week '!AV93,"-")</f>
        <v>2.9075000000000002</v>
      </c>
      <c r="P93" s="3">
        <f>IFERROR('Week to Week '!BB93,"-")</f>
        <v>2.93</v>
      </c>
      <c r="Q93" s="3">
        <f>IFERROR('Week to Week '!BG93,"-")</f>
        <v>2.895</v>
      </c>
      <c r="R93" s="3">
        <f>IFERROR('Week to Week '!BL93,"-")</f>
        <v>2.88</v>
      </c>
      <c r="S93" s="3" t="str">
        <f>IFERROR('Week to Week '!BR93,"-")</f>
        <v>-</v>
      </c>
    </row>
    <row r="94" spans="1:19" ht="12.75" customHeight="1" x14ac:dyDescent="0.25">
      <c r="A94" s="5" t="str">
        <f>VLOOKUP(F94,'Location List'!$A$2:$T$463,20,FALSE)</f>
        <v>Tim Kerum</v>
      </c>
      <c r="B94" s="5" t="str">
        <f>VLOOKUP(F94,'Location List'!$A$2:$T$644,19,FALSE)</f>
        <v>Troy Chaney</v>
      </c>
      <c r="C94" s="5" t="str">
        <f>VLOOKUP(F94,'Location List'!$A$2:$T$644,18,FALSE)</f>
        <v>Austin Manzo</v>
      </c>
      <c r="D94" s="5" t="str">
        <f>VLOOKUP(F94,'Location List'!$A$2:$T$644,9,FALSE)</f>
        <v>YURI PENA</v>
      </c>
      <c r="E94" s="30" t="str">
        <f>VLOOKUP(F94,'Location List'!$A$2:$T$644,2,FALSE)</f>
        <v>NEWARK</v>
      </c>
      <c r="F94" s="58">
        <v>321</v>
      </c>
      <c r="G94" s="37">
        <f t="shared" si="1"/>
        <v>3.1060454545454546</v>
      </c>
      <c r="H94" s="3">
        <f>'Week to Week '!K94</f>
        <v>3.1125000000000003</v>
      </c>
      <c r="I94" s="3">
        <f>IFERROR('Week to Week '!P94,"-")</f>
        <v>3.19</v>
      </c>
      <c r="J94" s="3">
        <f>IFERROR('Week to Week '!V94,"-")</f>
        <v>3.1999999999999997</v>
      </c>
      <c r="K94" s="3">
        <f>IFERROR('Week to Week '!AA94,"-")</f>
        <v>2.9174999999999995</v>
      </c>
      <c r="L94" s="3">
        <f>IFERROR('Week to Week '!AF94,"-")</f>
        <v>3.0150000000000006</v>
      </c>
      <c r="M94" s="3">
        <f>IFERROR('Week to Week '!AL94,"-")</f>
        <v>3.27</v>
      </c>
      <c r="N94" s="3">
        <f>IFERROR('Week to Week '!AQ94,"-")</f>
        <v>3.24</v>
      </c>
      <c r="O94" s="3">
        <f>IFERROR('Week to Week '!AV94,"-")</f>
        <v>3.0649999999999999</v>
      </c>
      <c r="P94" s="3">
        <f>IFERROR('Week to Week '!BB94,"-")</f>
        <v>2.8340000000000001</v>
      </c>
      <c r="Q94" s="3">
        <f>IFERROR('Week to Week '!BG94,"-")</f>
        <v>3.2324999999999999</v>
      </c>
      <c r="R94" s="3">
        <f>IFERROR('Week to Week '!BL94,"-")</f>
        <v>3.09</v>
      </c>
      <c r="S94" s="3" t="str">
        <f>IFERROR('Week to Week '!BR94,"-")</f>
        <v>-</v>
      </c>
    </row>
    <row r="95" spans="1:19" ht="12.75" customHeight="1" x14ac:dyDescent="0.25">
      <c r="A95" s="5" t="str">
        <f>VLOOKUP(F95,'Location List'!$A$2:$T$463,20,FALSE)</f>
        <v>Tim Kerum</v>
      </c>
      <c r="B95" s="5" t="str">
        <f>VLOOKUP(F95,'Location List'!$A$2:$T$644,19,FALSE)</f>
        <v>Troy Chaney</v>
      </c>
      <c r="C95" s="5" t="str">
        <f>VLOOKUP(F95,'Location List'!$A$2:$T$644,18,FALSE)</f>
        <v>Austin Manzo</v>
      </c>
      <c r="D95" s="5" t="str">
        <f>VLOOKUP(F95,'Location List'!$A$2:$T$644,9,FALSE)</f>
        <v>YURI PENA</v>
      </c>
      <c r="E95" s="30" t="str">
        <f>VLOOKUP(F95,'Location List'!$A$2:$T$644,2,FALSE)</f>
        <v>DUBLIN</v>
      </c>
      <c r="F95" s="58">
        <v>322</v>
      </c>
      <c r="G95" s="37">
        <f t="shared" si="1"/>
        <v>3.0769999999999995</v>
      </c>
      <c r="H95" s="3">
        <f>'Week to Week '!K95</f>
        <v>3.0599999999999996</v>
      </c>
      <c r="I95" s="3">
        <f>IFERROR('Week to Week '!P95,"-")</f>
        <v>3.3324999999999996</v>
      </c>
      <c r="J95" s="3">
        <f>IFERROR('Week to Week '!V95,"-")</f>
        <v>3.2649999999999997</v>
      </c>
      <c r="K95" s="3">
        <f>IFERROR('Week to Week '!AA95,"-")</f>
        <v>3.165</v>
      </c>
      <c r="L95" s="3">
        <f>IFERROR('Week to Week '!AF95,"-")</f>
        <v>3.2350000000000003</v>
      </c>
      <c r="M95" s="3">
        <f>IFERROR('Week to Week '!AL95,"-")</f>
        <v>3.1799999999999997</v>
      </c>
      <c r="N95" s="3">
        <f>IFERROR('Week to Week '!AQ95,"-")</f>
        <v>3.0725000000000002</v>
      </c>
      <c r="O95" s="3">
        <f>IFERROR('Week to Week '!AV95,"-")</f>
        <v>2.8924999999999996</v>
      </c>
      <c r="P95" s="3">
        <f>IFERROR('Week to Week '!BB95,"-")</f>
        <v>2.9119999999999999</v>
      </c>
      <c r="Q95" s="3">
        <f>IFERROR('Week to Week '!BG95,"-")</f>
        <v>3.0225</v>
      </c>
      <c r="R95" s="3">
        <f>IFERROR('Week to Week '!BL95,"-")</f>
        <v>2.71</v>
      </c>
      <c r="S95" s="3" t="str">
        <f>IFERROR('Week to Week '!BR95,"-")</f>
        <v>-</v>
      </c>
    </row>
    <row r="96" spans="1:19" ht="12.75" customHeight="1" x14ac:dyDescent="0.25">
      <c r="A96" s="5" t="str">
        <f>VLOOKUP(F96,'Location List'!$A$2:$T$463,20,FALSE)</f>
        <v>Tim Kerum</v>
      </c>
      <c r="B96" s="5" t="str">
        <f>VLOOKUP(F96,'Location List'!$A$2:$T$644,19,FALSE)</f>
        <v>Troy Chaney</v>
      </c>
      <c r="C96" s="5" t="str">
        <f>VLOOKUP(F96,'Location List'!$A$2:$T$644,18,FALSE)</f>
        <v>Manuel Lopez</v>
      </c>
      <c r="D96" s="5" t="str">
        <f>VLOOKUP(F96,'Location List'!$A$2:$T$644,9,FALSE)</f>
        <v>OCTAVIO CASTANEDA</v>
      </c>
      <c r="E96" s="30" t="str">
        <f>VLOOKUP(F96,'Location List'!$A$2:$T$644,2,FALSE)</f>
        <v>PASADENA</v>
      </c>
      <c r="F96" s="58">
        <v>324</v>
      </c>
      <c r="G96" s="37">
        <f t="shared" si="1"/>
        <v>3.1374090909090908</v>
      </c>
      <c r="H96" s="3">
        <f>'Week to Week '!K96</f>
        <v>3.1775000000000002</v>
      </c>
      <c r="I96" s="3">
        <f>IFERROR('Week to Week '!P96,"-")</f>
        <v>3.0924999999999998</v>
      </c>
      <c r="J96" s="3">
        <f>IFERROR('Week to Week '!V96,"-")</f>
        <v>3.3125</v>
      </c>
      <c r="K96" s="3">
        <f>IFERROR('Week to Week '!AA96,"-")</f>
        <v>3.0775000000000001</v>
      </c>
      <c r="L96" s="3">
        <f>IFERROR('Week to Week '!AF96,"-")</f>
        <v>3.1549999999999998</v>
      </c>
      <c r="M96" s="3">
        <f>IFERROR('Week to Week '!AL96,"-")</f>
        <v>3.0874999999999999</v>
      </c>
      <c r="N96" s="3">
        <f>IFERROR('Week to Week '!AQ96,"-")</f>
        <v>2.9950000000000001</v>
      </c>
      <c r="O96" s="3">
        <f>IFERROR('Week to Week '!AV96,"-")</f>
        <v>3.145</v>
      </c>
      <c r="P96" s="3">
        <f>IFERROR('Week to Week '!BB96,"-")</f>
        <v>3.214</v>
      </c>
      <c r="Q96" s="3">
        <f>IFERROR('Week to Week '!BG96,"-")</f>
        <v>3.375</v>
      </c>
      <c r="R96" s="3">
        <f>IFERROR('Week to Week '!BL96,"-")</f>
        <v>2.88</v>
      </c>
      <c r="S96" s="3" t="str">
        <f>IFERROR('Week to Week '!BR96,"-")</f>
        <v>-</v>
      </c>
    </row>
    <row r="97" spans="1:19" ht="12.75" customHeight="1" x14ac:dyDescent="0.25">
      <c r="A97" s="5" t="str">
        <f>VLOOKUP(F97,'Location List'!$A$2:$T$463,20,FALSE)</f>
        <v>Chris Kelly</v>
      </c>
      <c r="B97" s="5" t="str">
        <f>VLOOKUP(F97,'Location List'!$A$2:$T$644,19,FALSE)</f>
        <v>Victor Ayrapetov</v>
      </c>
      <c r="C97" s="5" t="str">
        <f>VLOOKUP(F97,'Location List'!$A$2:$T$644,18,FALSE)</f>
        <v>Scott Stout</v>
      </c>
      <c r="D97" s="5" t="str">
        <f>VLOOKUP(F97,'Location List'!$A$2:$T$644,9,FALSE)</f>
        <v>CHAD ESTRADA</v>
      </c>
      <c r="E97" s="30" t="str">
        <f>VLOOKUP(F97,'Location List'!$A$2:$T$644,2,FALSE)</f>
        <v>LANSING</v>
      </c>
      <c r="F97" s="58">
        <v>326</v>
      </c>
      <c r="G97" s="37">
        <f t="shared" si="1"/>
        <v>3.1600454545454544</v>
      </c>
      <c r="H97" s="3">
        <f>'Week to Week '!K97</f>
        <v>3.0475000000000003</v>
      </c>
      <c r="I97" s="3">
        <f>IFERROR('Week to Week '!P97,"-")</f>
        <v>2.98</v>
      </c>
      <c r="J97" s="3">
        <f>IFERROR('Week to Week '!V97,"-")</f>
        <v>3.0724999999999998</v>
      </c>
      <c r="K97" s="3">
        <f>IFERROR('Week to Week '!AA97,"-")</f>
        <v>3.0749999999999997</v>
      </c>
      <c r="L97" s="3">
        <f>IFERROR('Week to Week '!AF97,"-")</f>
        <v>3.1599999999999997</v>
      </c>
      <c r="M97" s="3">
        <f>IFERROR('Week to Week '!AL97,"-")</f>
        <v>3.2374999999999998</v>
      </c>
      <c r="N97" s="3">
        <f>IFERROR('Week to Week '!AQ97,"-")</f>
        <v>3.0999999999999996</v>
      </c>
      <c r="O97" s="3">
        <f>IFERROR('Week to Week '!AV97,"-")</f>
        <v>3.0974999999999997</v>
      </c>
      <c r="P97" s="3">
        <f>IFERROR('Week to Week '!BB97,"-")</f>
        <v>3.1280000000000001</v>
      </c>
      <c r="Q97" s="3">
        <f>IFERROR('Week to Week '!BG97,"-")</f>
        <v>3.0924999999999998</v>
      </c>
      <c r="R97" s="3">
        <f>IFERROR('Week to Week '!BL97,"-")</f>
        <v>3.77</v>
      </c>
      <c r="S97" s="3" t="str">
        <f>IFERROR('Week to Week '!BR97,"-")</f>
        <v>-</v>
      </c>
    </row>
    <row r="98" spans="1:19" ht="12.75" customHeight="1" x14ac:dyDescent="0.25">
      <c r="A98" s="5" t="str">
        <f>VLOOKUP(F98,'Location List'!$A$2:$T$463,20,FALSE)</f>
        <v>Tim Kerum</v>
      </c>
      <c r="B98" s="5" t="str">
        <f>VLOOKUP(F98,'Location List'!$A$2:$T$644,19,FALSE)</f>
        <v>Troy Chaney</v>
      </c>
      <c r="C98" s="5" t="str">
        <f>VLOOKUP(F98,'Location List'!$A$2:$T$644,18,FALSE)</f>
        <v>Albino Ramirez</v>
      </c>
      <c r="D98" s="5" t="str">
        <f>VLOOKUP(F98,'Location List'!$A$2:$T$644,9,FALSE)</f>
        <v>Adam Shafran</v>
      </c>
      <c r="E98" s="30" t="str">
        <f>VLOOKUP(F98,'Location List'!$A$2:$T$644,2,FALSE)</f>
        <v>CITRUS HTS</v>
      </c>
      <c r="F98" s="58">
        <v>329</v>
      </c>
      <c r="G98" s="37">
        <f t="shared" si="1"/>
        <v>3.2136818181818181</v>
      </c>
      <c r="H98" s="3">
        <f>'Week to Week '!K98</f>
        <v>3.89</v>
      </c>
      <c r="I98" s="3">
        <f>IFERROR('Week to Week '!P98,"-")</f>
        <v>3.85</v>
      </c>
      <c r="J98" s="3">
        <f>IFERROR('Week to Week '!V98,"-")</f>
        <v>3.4349999999999996</v>
      </c>
      <c r="K98" s="3">
        <f>IFERROR('Week to Week '!AA98,"-")</f>
        <v>3.6</v>
      </c>
      <c r="L98" s="3">
        <f>IFERROR('Week to Week '!AF98,"-")</f>
        <v>3.4475000000000002</v>
      </c>
      <c r="M98" s="3">
        <f>IFERROR('Week to Week '!AL98,"-")</f>
        <v>2.87</v>
      </c>
      <c r="N98" s="3">
        <f>IFERROR('Week to Week '!AQ98,"-")</f>
        <v>3.1225000000000001</v>
      </c>
      <c r="O98" s="3">
        <f>IFERROR('Week to Week '!AV98,"-")</f>
        <v>2.9824999999999999</v>
      </c>
      <c r="P98" s="3">
        <f>IFERROR('Week to Week '!BB98,"-")</f>
        <v>2.8380000000000001</v>
      </c>
      <c r="Q98" s="3">
        <f>IFERROR('Week to Week '!BG98,"-")</f>
        <v>2.665</v>
      </c>
      <c r="R98" s="3">
        <f>IFERROR('Week to Week '!BL98,"-")</f>
        <v>2.65</v>
      </c>
      <c r="S98" s="3" t="str">
        <f>IFERROR('Week to Week '!BR98,"-")</f>
        <v>-</v>
      </c>
    </row>
    <row r="99" spans="1:19" ht="12.75" customHeight="1" x14ac:dyDescent="0.25">
      <c r="A99" s="5" t="str">
        <f>VLOOKUP(F99,'Location List'!$A$2:$T$463,20,FALSE)</f>
        <v>Bill Eich</v>
      </c>
      <c r="B99" s="5" t="str">
        <f>VLOOKUP(F99,'Location List'!$A$2:$T$644,19,FALSE)</f>
        <v>Dennis Morgan</v>
      </c>
      <c r="C99" s="5" t="str">
        <f>VLOOKUP(F99,'Location List'!$A$2:$T$644,18,FALSE)</f>
        <v>Peter Wennerstrom</v>
      </c>
      <c r="D99" s="5" t="str">
        <f>VLOOKUP(F99,'Location List'!$A$2:$T$644,9,FALSE)</f>
        <v>MICHAEL BOSWELL</v>
      </c>
      <c r="E99" s="30" t="str">
        <f>VLOOKUP(F99,'Location List'!$A$2:$T$644,2,FALSE)</f>
        <v>VESTAVIA</v>
      </c>
      <c r="F99" s="58">
        <v>330</v>
      </c>
      <c r="G99" s="37">
        <f t="shared" si="1"/>
        <v>3.2416818181818186</v>
      </c>
      <c r="H99" s="3">
        <f>'Week to Week '!K99</f>
        <v>3.1425000000000001</v>
      </c>
      <c r="I99" s="3">
        <f>IFERROR('Week to Week '!P99,"-")</f>
        <v>3.375</v>
      </c>
      <c r="J99" s="3">
        <f>IFERROR('Week to Week '!V99,"-")</f>
        <v>3.1674999999999995</v>
      </c>
      <c r="K99" s="3">
        <f>IFERROR('Week to Week '!AA99,"-")</f>
        <v>3.25</v>
      </c>
      <c r="L99" s="3">
        <f>IFERROR('Week to Week '!AF99,"-")</f>
        <v>3.2725</v>
      </c>
      <c r="M99" s="3">
        <f>IFERROR('Week to Week '!AL99,"-")</f>
        <v>3.0774999999999997</v>
      </c>
      <c r="N99" s="3">
        <f>IFERROR('Week to Week '!AQ99,"-")</f>
        <v>3.5575000000000001</v>
      </c>
      <c r="O99" s="3">
        <f>IFERROR('Week to Week '!AV99,"-")</f>
        <v>3.4550000000000001</v>
      </c>
      <c r="P99" s="3">
        <f>IFERROR('Week to Week '!BB99,"-")</f>
        <v>3.1559999999999997</v>
      </c>
      <c r="Q99" s="3">
        <f>IFERROR('Week to Week '!BG99,"-")</f>
        <v>3.1150000000000002</v>
      </c>
      <c r="R99" s="3">
        <f>IFERROR('Week to Week '!BL99,"-")</f>
        <v>3.09</v>
      </c>
      <c r="S99" s="3" t="str">
        <f>IFERROR('Week to Week '!BR99,"-")</f>
        <v>-</v>
      </c>
    </row>
    <row r="100" spans="1:19" ht="12.75" customHeight="1" x14ac:dyDescent="0.25">
      <c r="A100" s="5" t="str">
        <f>VLOOKUP(F100,'Location List'!$A$2:$T$463,20,FALSE)</f>
        <v>Chris Kelly</v>
      </c>
      <c r="B100" s="5" t="str">
        <f>VLOOKUP(F100,'Location List'!$A$2:$T$644,19,FALSE)</f>
        <v>Victor Ayrapetov</v>
      </c>
      <c r="C100" s="5" t="str">
        <f>VLOOKUP(F100,'Location List'!$A$2:$T$644,18,FALSE)</f>
        <v>Nicholas Glenn</v>
      </c>
      <c r="D100" s="5" t="str">
        <f>VLOOKUP(F100,'Location List'!$A$2:$T$644,9,FALSE)</f>
        <v>ALI ELALI</v>
      </c>
      <c r="E100" s="30" t="str">
        <f>VLOOKUP(F100,'Location List'!$A$2:$T$644,2,FALSE)</f>
        <v>NOVI</v>
      </c>
      <c r="F100" s="58">
        <v>331</v>
      </c>
      <c r="G100" s="37">
        <f t="shared" si="1"/>
        <v>3.0260000000000002</v>
      </c>
      <c r="H100" s="3">
        <f>'Week to Week '!K100</f>
        <v>3.13</v>
      </c>
      <c r="I100" s="3">
        <f>IFERROR('Week to Week '!P100,"-")</f>
        <v>3.0175000000000001</v>
      </c>
      <c r="J100" s="3">
        <f>IFERROR('Week to Week '!V100,"-")</f>
        <v>2.9350000000000001</v>
      </c>
      <c r="K100" s="3">
        <f>IFERROR('Week to Week '!AA100,"-")</f>
        <v>3.0575000000000001</v>
      </c>
      <c r="L100" s="3">
        <f>IFERROR('Week to Week '!AF100,"-")</f>
        <v>2.99</v>
      </c>
      <c r="M100" s="3">
        <f>IFERROR('Week to Week '!AL100,"-")</f>
        <v>2.9775</v>
      </c>
      <c r="N100" s="3">
        <f>IFERROR('Week to Week '!AQ100,"-")</f>
        <v>3.0324999999999998</v>
      </c>
      <c r="O100" s="3">
        <f>IFERROR('Week to Week '!AV100,"-")</f>
        <v>3.13</v>
      </c>
      <c r="P100" s="3">
        <f>IFERROR('Week to Week '!BB100,"-")</f>
        <v>3.0659999999999998</v>
      </c>
      <c r="Q100" s="3">
        <f>IFERROR('Week to Week '!BG100,"-")</f>
        <v>2.99</v>
      </c>
      <c r="R100" s="3">
        <f>IFERROR('Week to Week '!BL100,"-")</f>
        <v>2.96</v>
      </c>
      <c r="S100" s="3" t="str">
        <f>IFERROR('Week to Week '!BR100,"-")</f>
        <v>-</v>
      </c>
    </row>
    <row r="101" spans="1:19" ht="12.75" customHeight="1" x14ac:dyDescent="0.25">
      <c r="A101" s="5" t="str">
        <f>VLOOKUP(F101,'Location List'!$A$2:$T$463,20,FALSE)</f>
        <v>Tim Kerum</v>
      </c>
      <c r="B101" s="5" t="str">
        <f>VLOOKUP(F101,'Location List'!$A$2:$T$644,19,FALSE)</f>
        <v>Troy Chaney</v>
      </c>
      <c r="C101" s="5" t="str">
        <f>VLOOKUP(F101,'Location List'!$A$2:$T$644,18,FALSE)</f>
        <v>Clarence Davidson</v>
      </c>
      <c r="D101" s="5" t="str">
        <f>VLOOKUP(F101,'Location List'!$A$2:$T$644,9,FALSE)</f>
        <v>LOUIS DEIGNAN</v>
      </c>
      <c r="E101" s="30" t="str">
        <f>VLOOKUP(F101,'Location List'!$A$2:$T$644,2,FALSE)</f>
        <v>ALBUQUERQUE</v>
      </c>
      <c r="F101" s="58">
        <v>332</v>
      </c>
      <c r="G101" s="37">
        <f t="shared" si="1"/>
        <v>3.0664090909090906</v>
      </c>
      <c r="H101" s="3">
        <f>'Week to Week '!K101</f>
        <v>3.0449999999999999</v>
      </c>
      <c r="I101" s="3">
        <f>IFERROR('Week to Week '!P101,"-")</f>
        <v>3.0249999999999995</v>
      </c>
      <c r="J101" s="3">
        <f>IFERROR('Week to Week '!V101,"-")</f>
        <v>2.9950000000000001</v>
      </c>
      <c r="K101" s="3">
        <f>IFERROR('Week to Week '!AA101,"-")</f>
        <v>3.95</v>
      </c>
      <c r="L101" s="3">
        <f>IFERROR('Week to Week '!AF101,"-")</f>
        <v>2.9524999999999997</v>
      </c>
      <c r="M101" s="3">
        <f>IFERROR('Week to Week '!AL101,"-")</f>
        <v>2.98</v>
      </c>
      <c r="N101" s="3">
        <f>IFERROR('Week to Week '!AQ101,"-")</f>
        <v>3.11</v>
      </c>
      <c r="O101" s="3">
        <f>IFERROR('Week to Week '!AV101,"-")</f>
        <v>2.9575</v>
      </c>
      <c r="P101" s="3">
        <f>IFERROR('Week to Week '!BB101,"-")</f>
        <v>3.008</v>
      </c>
      <c r="Q101" s="3">
        <f>IFERROR('Week to Week '!BG101,"-")</f>
        <v>2.9175000000000004</v>
      </c>
      <c r="R101" s="3">
        <f>IFERROR('Week to Week '!BL101,"-")</f>
        <v>2.79</v>
      </c>
      <c r="S101" s="3" t="str">
        <f>IFERROR('Week to Week '!BR101,"-")</f>
        <v>-</v>
      </c>
    </row>
    <row r="102" spans="1:19" ht="12.75" customHeight="1" x14ac:dyDescent="0.25">
      <c r="A102" s="5" t="str">
        <f>VLOOKUP(F102,'Location List'!$A$2:$T$463,20,FALSE)</f>
        <v>Tim Kerum</v>
      </c>
      <c r="B102" s="5" t="str">
        <f>VLOOKUP(F102,'Location List'!$A$2:$T$644,19,FALSE)</f>
        <v>Mike Seymour</v>
      </c>
      <c r="C102" s="5" t="str">
        <f>VLOOKUP(F102,'Location List'!$A$2:$T$644,18,FALSE)</f>
        <v>Devin Magle</v>
      </c>
      <c r="D102" s="5" t="str">
        <f>VLOOKUP(F102,'Location List'!$A$2:$T$644,9,FALSE)</f>
        <v>TONY REYNOLDS</v>
      </c>
      <c r="E102" s="30" t="str">
        <f>VLOOKUP(F102,'Location List'!$A$2:$T$644,2,FALSE)</f>
        <v>VANCOUVER</v>
      </c>
      <c r="F102" s="58">
        <v>333</v>
      </c>
      <c r="G102" s="37">
        <f t="shared" si="1"/>
        <v>3.2222272727272725</v>
      </c>
      <c r="H102" s="3">
        <f>'Week to Week '!K102</f>
        <v>3.3224999999999998</v>
      </c>
      <c r="I102" s="3">
        <f>IFERROR('Week to Week '!P102,"-")</f>
        <v>3.1424999999999996</v>
      </c>
      <c r="J102" s="3">
        <f>IFERROR('Week to Week '!V102,"-")</f>
        <v>3.1025</v>
      </c>
      <c r="K102" s="3">
        <f>IFERROR('Week to Week '!AA102,"-")</f>
        <v>3.24</v>
      </c>
      <c r="L102" s="3">
        <f>IFERROR('Week to Week '!AF102,"-")</f>
        <v>3.2549999999999999</v>
      </c>
      <c r="M102" s="3">
        <f>IFERROR('Week to Week '!AL102,"-")</f>
        <v>3.2175000000000002</v>
      </c>
      <c r="N102" s="3">
        <f>IFERROR('Week to Week '!AQ102,"-")</f>
        <v>3.3275000000000001</v>
      </c>
      <c r="O102" s="3">
        <f>IFERROR('Week to Week '!AV102,"-")</f>
        <v>3.4274999999999998</v>
      </c>
      <c r="P102" s="3">
        <f>IFERROR('Week to Week '!BB102,"-")</f>
        <v>3.2719999999999998</v>
      </c>
      <c r="Q102" s="3">
        <f>IFERROR('Week to Week '!BG102,"-")</f>
        <v>3.0975000000000001</v>
      </c>
      <c r="R102" s="3">
        <f>IFERROR('Week to Week '!BL102,"-")</f>
        <v>3.04</v>
      </c>
      <c r="S102" s="3" t="str">
        <f>IFERROR('Week to Week '!BR102,"-")</f>
        <v>-</v>
      </c>
    </row>
    <row r="103" spans="1:19" ht="12.75" customHeight="1" x14ac:dyDescent="0.25">
      <c r="A103" s="5" t="str">
        <f>VLOOKUP(F103,'Location List'!$A$2:$T$463,20,FALSE)</f>
        <v>Chris Kelly</v>
      </c>
      <c r="B103" s="5" t="str">
        <f>VLOOKUP(F103,'Location List'!$A$2:$T$644,19,FALSE)</f>
        <v>Victor Ayrapetov</v>
      </c>
      <c r="C103" s="5" t="str">
        <f>VLOOKUP(F103,'Location List'!$A$2:$T$644,18,FALSE)</f>
        <v>Scott Stout</v>
      </c>
      <c r="D103" s="5" t="str">
        <f>VLOOKUP(F103,'Location List'!$A$2:$T$644,9,FALSE)</f>
        <v>CHAD ESTRADA</v>
      </c>
      <c r="E103" s="30" t="str">
        <f>VLOOKUP(F103,'Location List'!$A$2:$T$644,2,FALSE)</f>
        <v>EASTBROOK</v>
      </c>
      <c r="F103" s="58">
        <v>335</v>
      </c>
      <c r="G103" s="37">
        <f t="shared" si="1"/>
        <v>3.0374545454545459</v>
      </c>
      <c r="H103" s="3">
        <f>'Week to Week '!K103</f>
        <v>2.9975000000000001</v>
      </c>
      <c r="I103" s="3">
        <f>IFERROR('Week to Week '!P103,"-")</f>
        <v>2.96</v>
      </c>
      <c r="J103" s="3">
        <f>IFERROR('Week to Week '!V103,"-")</f>
        <v>2.9950000000000001</v>
      </c>
      <c r="K103" s="3">
        <f>IFERROR('Week to Week '!AA103,"-")</f>
        <v>3.0575000000000001</v>
      </c>
      <c r="L103" s="3">
        <f>IFERROR('Week to Week '!AF103,"-")</f>
        <v>3.0375000000000001</v>
      </c>
      <c r="M103" s="3">
        <f>IFERROR('Week to Week '!AL103,"-")</f>
        <v>3.17</v>
      </c>
      <c r="N103" s="3">
        <f>IFERROR('Week to Week '!AQ103,"-")</f>
        <v>3.1275000000000004</v>
      </c>
      <c r="O103" s="3">
        <f>IFERROR('Week to Week '!AV103,"-")</f>
        <v>3.0975000000000001</v>
      </c>
      <c r="P103" s="3">
        <f>IFERROR('Week to Week '!BB103,"-")</f>
        <v>3.1120000000000001</v>
      </c>
      <c r="Q103" s="3">
        <f>IFERROR('Week to Week '!BG103,"-")</f>
        <v>2.9275000000000002</v>
      </c>
      <c r="R103" s="3">
        <f>IFERROR('Week to Week '!BL103,"-")</f>
        <v>2.93</v>
      </c>
      <c r="S103" s="3" t="str">
        <f>IFERROR('Week to Week '!BR103,"-")</f>
        <v>-</v>
      </c>
    </row>
    <row r="104" spans="1:19" ht="12.75" customHeight="1" x14ac:dyDescent="0.25">
      <c r="A104" s="5" t="str">
        <f>VLOOKUP(F104,'Location List'!$A$2:$T$463,20,FALSE)</f>
        <v>Chris Kelly</v>
      </c>
      <c r="B104" s="5" t="str">
        <f>VLOOKUP(F104,'Location List'!$A$2:$T$644,19,FALSE)</f>
        <v>Victor Ayrapetov</v>
      </c>
      <c r="C104" s="5" t="str">
        <f>VLOOKUP(F104,'Location List'!$A$2:$T$644,18,FALSE)</f>
        <v>Scott Stout</v>
      </c>
      <c r="D104" s="5" t="str">
        <f>VLOOKUP(F104,'Location List'!$A$2:$T$644,9,FALSE)</f>
        <v>CHAD ESTRADA</v>
      </c>
      <c r="E104" s="30" t="str">
        <f>VLOOKUP(F104,'Location List'!$A$2:$T$644,2,FALSE)</f>
        <v>SAGINAW</v>
      </c>
      <c r="F104" s="58">
        <v>336</v>
      </c>
      <c r="G104" s="37">
        <f t="shared" si="1"/>
        <v>3.0396363636363635</v>
      </c>
      <c r="H104" s="3">
        <f>'Week to Week '!K104</f>
        <v>3.0750000000000002</v>
      </c>
      <c r="I104" s="3">
        <f>IFERROR('Week to Week '!P104,"-")</f>
        <v>3.0525000000000002</v>
      </c>
      <c r="J104" s="3">
        <f>IFERROR('Week to Week '!V104,"-")</f>
        <v>2.9974999999999996</v>
      </c>
      <c r="K104" s="3">
        <f>IFERROR('Week to Week '!AA104,"-")</f>
        <v>2.99</v>
      </c>
      <c r="L104" s="3">
        <f>IFERROR('Week to Week '!AF104,"-")</f>
        <v>2.9450000000000003</v>
      </c>
      <c r="M104" s="3">
        <f>IFERROR('Week to Week '!AL104,"-")</f>
        <v>3.125</v>
      </c>
      <c r="N104" s="3">
        <f>IFERROR('Week to Week '!AQ104,"-")</f>
        <v>2.99</v>
      </c>
      <c r="O104" s="3">
        <f>IFERROR('Week to Week '!AV104,"-")</f>
        <v>3.13</v>
      </c>
      <c r="P104" s="3">
        <f>IFERROR('Week to Week '!BB104,"-")</f>
        <v>3.0659999999999998</v>
      </c>
      <c r="Q104" s="3">
        <f>IFERROR('Week to Week '!BG104,"-")</f>
        <v>3.0149999999999997</v>
      </c>
      <c r="R104" s="3">
        <f>IFERROR('Week to Week '!BL104,"-")</f>
        <v>3.05</v>
      </c>
      <c r="S104" s="3" t="str">
        <f>IFERROR('Week to Week '!BR104,"-")</f>
        <v>-</v>
      </c>
    </row>
    <row r="105" spans="1:19" ht="12.75" customHeight="1" x14ac:dyDescent="0.25">
      <c r="A105" s="5" t="str">
        <f>VLOOKUP(F105,'Location List'!$A$2:$T$463,20,FALSE)</f>
        <v>Tim Kerum</v>
      </c>
      <c r="B105" s="5" t="str">
        <f>VLOOKUP(F105,'Location List'!$A$2:$T$644,19,FALSE)</f>
        <v>Mike Seymour</v>
      </c>
      <c r="C105" s="5" t="str">
        <f>VLOOKUP(F105,'Location List'!$A$2:$T$644,18,FALSE)</f>
        <v>Devin Magle</v>
      </c>
      <c r="D105" s="5" t="str">
        <f>VLOOKUP(F105,'Location List'!$A$2:$T$644,9,FALSE)</f>
        <v>TONY REYNOLDS</v>
      </c>
      <c r="E105" s="30" t="str">
        <f>VLOOKUP(F105,'Location List'!$A$2:$T$644,2,FALSE)</f>
        <v>BURLINGTON</v>
      </c>
      <c r="F105" s="58">
        <v>338</v>
      </c>
      <c r="G105" s="37">
        <f t="shared" si="1"/>
        <v>3.2164545454545457</v>
      </c>
      <c r="H105" s="3">
        <f>'Week to Week '!K105</f>
        <v>3.15</v>
      </c>
      <c r="I105" s="3">
        <f>IFERROR('Week to Week '!P105,"-")</f>
        <v>3.04</v>
      </c>
      <c r="J105" s="3">
        <f>IFERROR('Week to Week '!V105,"-")</f>
        <v>3.1325000000000003</v>
      </c>
      <c r="K105" s="3">
        <f>IFERROR('Week to Week '!AA105,"-")</f>
        <v>3.0874999999999999</v>
      </c>
      <c r="L105" s="3">
        <f>IFERROR('Week to Week '!AF105,"-")</f>
        <v>3.3299999999999996</v>
      </c>
      <c r="M105" s="3">
        <f>IFERROR('Week to Week '!AL105,"-")</f>
        <v>3.21</v>
      </c>
      <c r="N105" s="3">
        <f>IFERROR('Week to Week '!AQ105,"-")</f>
        <v>3.2324999999999999</v>
      </c>
      <c r="O105" s="3">
        <f>IFERROR('Week to Week '!AV105,"-")</f>
        <v>3.27</v>
      </c>
      <c r="P105" s="3">
        <f>IFERROR('Week to Week '!BB105,"-")</f>
        <v>3.1960000000000002</v>
      </c>
      <c r="Q105" s="3">
        <f>IFERROR('Week to Week '!BG105,"-")</f>
        <v>3.2024999999999997</v>
      </c>
      <c r="R105" s="3">
        <f>IFERROR('Week to Week '!BL105,"-")</f>
        <v>3.53</v>
      </c>
      <c r="S105" s="3" t="str">
        <f>IFERROR('Week to Week '!BR105,"-")</f>
        <v>-</v>
      </c>
    </row>
    <row r="106" spans="1:19" ht="12.75" customHeight="1" x14ac:dyDescent="0.25">
      <c r="A106" s="5" t="str">
        <f>VLOOKUP(F106,'Location List'!$A$2:$T$463,20,FALSE)</f>
        <v>Tim Kerum</v>
      </c>
      <c r="B106" s="5" t="str">
        <f>VLOOKUP(F106,'Location List'!$A$2:$T$644,19,FALSE)</f>
        <v>Troy Chaney</v>
      </c>
      <c r="C106" s="5" t="str">
        <f>VLOOKUP(F106,'Location List'!$A$2:$T$644,18,FALSE)</f>
        <v>Clarence Davidson</v>
      </c>
      <c r="D106" s="5" t="str">
        <f>VLOOKUP(F106,'Location List'!$A$2:$T$644,9,FALSE)</f>
        <v>LOUIS DEIGNAN</v>
      </c>
      <c r="E106" s="30" t="str">
        <f>VLOOKUP(F106,'Location List'!$A$2:$T$644,2,FALSE)</f>
        <v>COTTONWOOD</v>
      </c>
      <c r="F106" s="58">
        <v>339</v>
      </c>
      <c r="G106" s="37">
        <f t="shared" si="1"/>
        <v>3.0053181818181822</v>
      </c>
      <c r="H106" s="3">
        <f>'Week to Week '!K106</f>
        <v>3.01</v>
      </c>
      <c r="I106" s="3">
        <f>IFERROR('Week to Week '!P106,"-")</f>
        <v>2.9950000000000001</v>
      </c>
      <c r="J106" s="3">
        <f>IFERROR('Week to Week '!V106,"-")</f>
        <v>3.0249999999999999</v>
      </c>
      <c r="K106" s="3">
        <f>IFERROR('Week to Week '!AA106,"-")</f>
        <v>3.0024999999999999</v>
      </c>
      <c r="L106" s="3">
        <f>IFERROR('Week to Week '!AF106,"-")</f>
        <v>3.14</v>
      </c>
      <c r="M106" s="3">
        <f>IFERROR('Week to Week '!AL106,"-")</f>
        <v>3.0275000000000003</v>
      </c>
      <c r="N106" s="3">
        <f>IFERROR('Week to Week '!AQ106,"-")</f>
        <v>3.3150000000000004</v>
      </c>
      <c r="O106" s="3">
        <f>IFERROR('Week to Week '!AV106,"-")</f>
        <v>3.1875</v>
      </c>
      <c r="P106" s="3">
        <f>IFERROR('Week to Week '!BB106,"-")</f>
        <v>2.9360000000000004</v>
      </c>
      <c r="Q106" s="3">
        <f>IFERROR('Week to Week '!BG106,"-")</f>
        <v>2.77</v>
      </c>
      <c r="R106" s="3">
        <f>IFERROR('Week to Week '!BL106,"-")</f>
        <v>2.65</v>
      </c>
      <c r="S106" s="3" t="str">
        <f>IFERROR('Week to Week '!BR106,"-")</f>
        <v>-</v>
      </c>
    </row>
    <row r="107" spans="1:19" ht="12.75" customHeight="1" x14ac:dyDescent="0.25">
      <c r="A107" s="5" t="str">
        <f>VLOOKUP(F107,'Location List'!$A$2:$T$463,20,FALSE)</f>
        <v>Chris Kelly</v>
      </c>
      <c r="B107" s="5" t="str">
        <f>VLOOKUP(F107,'Location List'!$A$2:$T$644,19,FALSE)</f>
        <v>Mike Seymour</v>
      </c>
      <c r="C107" s="5" t="str">
        <f>VLOOKUP(F107,'Location List'!$A$2:$T$644,18,FALSE)</f>
        <v>Kyle Christophel</v>
      </c>
      <c r="D107" s="5" t="str">
        <f>VLOOKUP(F107,'Location List'!$A$2:$T$644,9,FALSE)</f>
        <v>MICHELE BEAVAN</v>
      </c>
      <c r="E107" s="30" t="str">
        <f>VLOOKUP(F107,'Location List'!$A$2:$T$644,2,FALSE)</f>
        <v>CLARKSVILLE</v>
      </c>
      <c r="F107" s="58">
        <v>340</v>
      </c>
      <c r="G107" s="37">
        <f t="shared" si="1"/>
        <v>2.9693181818181813</v>
      </c>
      <c r="H107" s="3">
        <f>'Week to Week '!K107</f>
        <v>2.8575000000000004</v>
      </c>
      <c r="I107" s="3">
        <f>IFERROR('Week to Week '!P107,"-")</f>
        <v>2.88</v>
      </c>
      <c r="J107" s="3">
        <f>IFERROR('Week to Week '!V107,"-")</f>
        <v>2.8249999999999997</v>
      </c>
      <c r="K107" s="3">
        <f>IFERROR('Week to Week '!AA107,"-")</f>
        <v>3.0124999999999997</v>
      </c>
      <c r="L107" s="3">
        <f>IFERROR('Week to Week '!AF107,"-")</f>
        <v>2.9124999999999996</v>
      </c>
      <c r="M107" s="3">
        <f>IFERROR('Week to Week '!AL107,"-")</f>
        <v>2.9474999999999998</v>
      </c>
      <c r="N107" s="3">
        <f>IFERROR('Week to Week '!AQ107,"-")</f>
        <v>2.7650000000000001</v>
      </c>
      <c r="O107" s="3">
        <f>IFERROR('Week to Week '!AV107,"-")</f>
        <v>2.67</v>
      </c>
      <c r="P107" s="3">
        <f>IFERROR('Week to Week '!BB107,"-")</f>
        <v>2.76</v>
      </c>
      <c r="Q107" s="3">
        <f>IFERROR('Week to Week '!BG107,"-")</f>
        <v>2.9325000000000001</v>
      </c>
      <c r="R107" s="3">
        <f>IFERROR('Week to Week '!BL107,"-")</f>
        <v>4.0999999999999996</v>
      </c>
      <c r="S107" s="3" t="str">
        <f>IFERROR('Week to Week '!BR107,"-")</f>
        <v>-</v>
      </c>
    </row>
    <row r="108" spans="1:19" ht="12.75" customHeight="1" x14ac:dyDescent="0.25">
      <c r="A108" s="5" t="str">
        <f>VLOOKUP(F108,'Location List'!$A$2:$T$463,20,FALSE)</f>
        <v>Chris Kelly</v>
      </c>
      <c r="B108" s="5" t="str">
        <f>VLOOKUP(F108,'Location List'!$A$2:$T$644,19,FALSE)</f>
        <v>Mike Seymour</v>
      </c>
      <c r="C108" s="5" t="str">
        <f>VLOOKUP(F108,'Location List'!$A$2:$T$644,18,FALSE)</f>
        <v>Kyle Christophel</v>
      </c>
      <c r="D108" s="5" t="str">
        <f>VLOOKUP(F108,'Location List'!$A$2:$T$644,9,FALSE)</f>
        <v>MICHELE BEAVAN</v>
      </c>
      <c r="E108" s="30" t="str">
        <f>VLOOKUP(F108,'Location List'!$A$2:$T$644,2,FALSE)</f>
        <v>KOKOMO</v>
      </c>
      <c r="F108" s="58">
        <v>341</v>
      </c>
      <c r="G108" s="37">
        <f t="shared" si="1"/>
        <v>3.1396363636363636</v>
      </c>
      <c r="H108" s="3">
        <f>'Week to Week '!K108</f>
        <v>3.61</v>
      </c>
      <c r="I108" s="3">
        <f>IFERROR('Week to Week '!P108,"-")</f>
        <v>3.2450000000000001</v>
      </c>
      <c r="J108" s="3">
        <f>IFERROR('Week to Week '!V108,"-")</f>
        <v>3.0024999999999995</v>
      </c>
      <c r="K108" s="3">
        <f>IFERROR('Week to Week '!AA108,"-")</f>
        <v>3.0500000000000003</v>
      </c>
      <c r="L108" s="3">
        <f>IFERROR('Week to Week '!AF108,"-")</f>
        <v>3.1100000000000003</v>
      </c>
      <c r="M108" s="3">
        <f>IFERROR('Week to Week '!AL108,"-")</f>
        <v>3.105</v>
      </c>
      <c r="N108" s="3">
        <f>IFERROR('Week to Week '!AQ108,"-")</f>
        <v>3.1324999999999998</v>
      </c>
      <c r="O108" s="3">
        <f>IFERROR('Week to Week '!AV108,"-")</f>
        <v>2.9975000000000001</v>
      </c>
      <c r="P108" s="3">
        <f>IFERROR('Week to Week '!BB108,"-")</f>
        <v>3.0259999999999998</v>
      </c>
      <c r="Q108" s="3">
        <f>IFERROR('Week to Week '!BG108,"-")</f>
        <v>3.1175000000000002</v>
      </c>
      <c r="R108" s="3">
        <f>IFERROR('Week to Week '!BL108,"-")</f>
        <v>3.14</v>
      </c>
      <c r="S108" s="3" t="str">
        <f>IFERROR('Week to Week '!BR108,"-")</f>
        <v>-</v>
      </c>
    </row>
    <row r="109" spans="1:19" ht="12.75" customHeight="1" x14ac:dyDescent="0.25">
      <c r="A109" s="5" t="str">
        <f>VLOOKUP(F109,'Location List'!$A$2:$T$463,20,FALSE)</f>
        <v>Tim Kerum</v>
      </c>
      <c r="B109" s="5" t="str">
        <f>VLOOKUP(F109,'Location List'!$A$2:$T$644,19,FALSE)</f>
        <v>Mike Seymour</v>
      </c>
      <c r="C109" s="5" t="str">
        <f>VLOOKUP(F109,'Location List'!$A$2:$T$644,18,FALSE)</f>
        <v>Devin Magle</v>
      </c>
      <c r="D109" s="5" t="str">
        <f>VLOOKUP(F109,'Location List'!$A$2:$T$644,9,FALSE)</f>
        <v>TONY REYNOLDS</v>
      </c>
      <c r="E109" s="30" t="str">
        <f>VLOOKUP(F109,'Location List'!$A$2:$T$644,2,FALSE)</f>
        <v>SPOKANE</v>
      </c>
      <c r="F109" s="58">
        <v>343</v>
      </c>
      <c r="G109" s="37">
        <f t="shared" si="1"/>
        <v>3.0570000000000004</v>
      </c>
      <c r="H109" s="3">
        <f>'Week to Week '!K109</f>
        <v>3.0300000000000002</v>
      </c>
      <c r="I109" s="3">
        <f>IFERROR('Week to Week '!P109,"-")</f>
        <v>2.9975000000000001</v>
      </c>
      <c r="J109" s="3">
        <f>IFERROR('Week to Week '!V109,"-")</f>
        <v>3.0275000000000003</v>
      </c>
      <c r="K109" s="3">
        <f>IFERROR('Week to Week '!AA109,"-")</f>
        <v>3.32</v>
      </c>
      <c r="L109" s="3">
        <f>IFERROR('Week to Week '!AF109,"-")</f>
        <v>3.1174999999999997</v>
      </c>
      <c r="M109" s="3">
        <f>IFERROR('Week to Week '!AL109,"-")</f>
        <v>3.03</v>
      </c>
      <c r="N109" s="3">
        <f>IFERROR('Week to Week '!AQ109,"-")</f>
        <v>3.2775000000000003</v>
      </c>
      <c r="O109" s="3">
        <f>IFERROR('Week to Week '!AV109,"-")</f>
        <v>2.99</v>
      </c>
      <c r="P109" s="3">
        <f>IFERROR('Week to Week '!BB109,"-")</f>
        <v>2.972</v>
      </c>
      <c r="Q109" s="3">
        <f>IFERROR('Week to Week '!BG109,"-")</f>
        <v>2.855</v>
      </c>
      <c r="R109" s="3">
        <f>IFERROR('Week to Week '!BL109,"-")</f>
        <v>3.01</v>
      </c>
      <c r="S109" s="3" t="str">
        <f>IFERROR('Week to Week '!BR109,"-")</f>
        <v>-</v>
      </c>
    </row>
    <row r="110" spans="1:19" ht="12.75" customHeight="1" x14ac:dyDescent="0.25">
      <c r="A110" s="5" t="str">
        <f>VLOOKUP(F110,'Location List'!$A$2:$T$463,20,FALSE)</f>
        <v>Tim Kerum</v>
      </c>
      <c r="B110" s="5" t="str">
        <f>VLOOKUP(F110,'Location List'!$A$2:$T$644,19,FALSE)</f>
        <v>Mike Seymour</v>
      </c>
      <c r="C110" s="5" t="str">
        <f>VLOOKUP(F110,'Location List'!$A$2:$T$644,18,FALSE)</f>
        <v>Devin Magle</v>
      </c>
      <c r="D110" s="5" t="str">
        <f>VLOOKUP(F110,'Location List'!$A$2:$T$644,9,FALSE)</f>
        <v>TONY REYNOLDS</v>
      </c>
      <c r="E110" s="30" t="str">
        <f>VLOOKUP(F110,'Location List'!$A$2:$T$644,2,FALSE)</f>
        <v>SPOKANE VALLEY</v>
      </c>
      <c r="F110" s="58">
        <v>344</v>
      </c>
      <c r="G110" s="37">
        <f t="shared" si="1"/>
        <v>3.1197272727272729</v>
      </c>
      <c r="H110" s="3">
        <f>'Week to Week '!K110</f>
        <v>3.0474999999999994</v>
      </c>
      <c r="I110" s="3">
        <f>IFERROR('Week to Week '!P110,"-")</f>
        <v>3.1475000000000004</v>
      </c>
      <c r="J110" s="3">
        <f>IFERROR('Week to Week '!V110,"-")</f>
        <v>3.1675000000000004</v>
      </c>
      <c r="K110" s="3">
        <f>IFERROR('Week to Week '!AA110,"-")</f>
        <v>3.0150000000000001</v>
      </c>
      <c r="L110" s="3">
        <f>IFERROR('Week to Week '!AF110,"-")</f>
        <v>3.0575000000000001</v>
      </c>
      <c r="M110" s="3">
        <f>IFERROR('Week to Week '!AL110,"-")</f>
        <v>3.1425000000000001</v>
      </c>
      <c r="N110" s="3">
        <f>IFERROR('Week to Week '!AQ110,"-")</f>
        <v>3.25</v>
      </c>
      <c r="O110" s="3">
        <f>IFERROR('Week to Week '!AV110,"-")</f>
        <v>3.1125000000000003</v>
      </c>
      <c r="P110" s="3">
        <f>IFERROR('Week to Week '!BB110,"-")</f>
        <v>3.0420000000000003</v>
      </c>
      <c r="Q110" s="3">
        <f>IFERROR('Week to Week '!BG110,"-")</f>
        <v>3.375</v>
      </c>
      <c r="R110" s="3">
        <f>IFERROR('Week to Week '!BL110,"-")</f>
        <v>2.96</v>
      </c>
      <c r="S110" s="3" t="str">
        <f>IFERROR('Week to Week '!BR110,"-")</f>
        <v>-</v>
      </c>
    </row>
    <row r="111" spans="1:19" ht="12.75" customHeight="1" x14ac:dyDescent="0.25">
      <c r="A111" s="5" t="str">
        <f>VLOOKUP(F111,'Location List'!$A$2:$T$463,20,FALSE)</f>
        <v>Chris Kelly</v>
      </c>
      <c r="B111" s="5" t="str">
        <f>VLOOKUP(F111,'Location List'!$A$2:$T$644,19,FALSE)</f>
        <v>Mike Seymour</v>
      </c>
      <c r="C111" s="5" t="str">
        <f>VLOOKUP(F111,'Location List'!$A$2:$T$644,18,FALSE)</f>
        <v>James Schwab</v>
      </c>
      <c r="D111" s="5" t="str">
        <f>VLOOKUP(F111,'Location List'!$A$2:$T$644,9,FALSE)</f>
        <v>REGINALD DAVENPORT</v>
      </c>
      <c r="E111" s="30" t="str">
        <f>VLOOKUP(F111,'Location List'!$A$2:$T$644,2,FALSE)</f>
        <v>BLOOMINGTON</v>
      </c>
      <c r="F111" s="58">
        <v>345</v>
      </c>
      <c r="G111" s="37">
        <f t="shared" si="1"/>
        <v>2.9898636363636357</v>
      </c>
      <c r="H111" s="3">
        <f>'Week to Week '!K111</f>
        <v>2.9675000000000002</v>
      </c>
      <c r="I111" s="3">
        <f>IFERROR('Week to Week '!P111,"-")</f>
        <v>2.8925000000000001</v>
      </c>
      <c r="J111" s="3">
        <f>IFERROR('Week to Week '!V111,"-")</f>
        <v>2.9299999999999997</v>
      </c>
      <c r="K111" s="3">
        <f>IFERROR('Week to Week '!AA111,"-")</f>
        <v>3.0725000000000002</v>
      </c>
      <c r="L111" s="3">
        <f>IFERROR('Week to Week '!AF111,"-")</f>
        <v>3.2450000000000001</v>
      </c>
      <c r="M111" s="3">
        <f>IFERROR('Week to Week '!AL111,"-")</f>
        <v>3.2075</v>
      </c>
      <c r="N111" s="3">
        <f>IFERROR('Week to Week '!AQ111,"-")</f>
        <v>2.9624999999999999</v>
      </c>
      <c r="O111" s="3">
        <f>IFERROR('Week to Week '!AV111,"-")</f>
        <v>2.9649999999999999</v>
      </c>
      <c r="P111" s="3">
        <f>IFERROR('Week to Week '!BB111,"-")</f>
        <v>2.8660000000000001</v>
      </c>
      <c r="Q111" s="3">
        <f>IFERROR('Week to Week '!BG111,"-")</f>
        <v>2.9499999999999997</v>
      </c>
      <c r="R111" s="3">
        <f>IFERROR('Week to Week '!BL111,"-")</f>
        <v>2.83</v>
      </c>
      <c r="S111" s="3" t="str">
        <f>IFERROR('Week to Week '!BR111,"-")</f>
        <v>-</v>
      </c>
    </row>
    <row r="112" spans="1:19" ht="12.75" customHeight="1" x14ac:dyDescent="0.25">
      <c r="A112" s="5" t="str">
        <f>VLOOKUP(F112,'Location List'!$A$2:$T$463,20,FALSE)</f>
        <v>Chris Kelly</v>
      </c>
      <c r="B112" s="5" t="str">
        <f>VLOOKUP(F112,'Location List'!$A$2:$T$644,19,FALSE)</f>
        <v>Mike Seymour</v>
      </c>
      <c r="C112" s="5" t="str">
        <f>VLOOKUP(F112,'Location List'!$A$2:$T$644,18,FALSE)</f>
        <v>Kyle Christophel</v>
      </c>
      <c r="D112" s="5" t="str">
        <f>VLOOKUP(F112,'Location List'!$A$2:$T$644,9,FALSE)</f>
        <v>MICHELE BEAVAN</v>
      </c>
      <c r="E112" s="30" t="str">
        <f>VLOOKUP(F112,'Location List'!$A$2:$T$644,2,FALSE)</f>
        <v>GREENWOOD</v>
      </c>
      <c r="F112" s="58">
        <v>346</v>
      </c>
      <c r="G112" s="37">
        <f t="shared" si="1"/>
        <v>3.019181818181818</v>
      </c>
      <c r="H112" s="3">
        <f>'Week to Week '!K112</f>
        <v>2.97</v>
      </c>
      <c r="I112" s="3">
        <f>IFERROR('Week to Week '!P112,"-")</f>
        <v>2.9299999999999997</v>
      </c>
      <c r="J112" s="3">
        <f>IFERROR('Week to Week '!V112,"-")</f>
        <v>2.9549999999999996</v>
      </c>
      <c r="K112" s="3">
        <f>IFERROR('Week to Week '!AA112,"-")</f>
        <v>2.8999999999999995</v>
      </c>
      <c r="L112" s="3">
        <f>IFERROR('Week to Week '!AF112,"-")</f>
        <v>2.915</v>
      </c>
      <c r="M112" s="3">
        <f>IFERROR('Week to Week '!AL112,"-")</f>
        <v>3.0175000000000001</v>
      </c>
      <c r="N112" s="3">
        <f>IFERROR('Week to Week '!AQ112,"-")</f>
        <v>3.1224999999999996</v>
      </c>
      <c r="O112" s="3">
        <f>IFERROR('Week to Week '!AV112,"-")</f>
        <v>3.18</v>
      </c>
      <c r="P112" s="3">
        <f>IFERROR('Week to Week '!BB112,"-")</f>
        <v>3.1659999999999999</v>
      </c>
      <c r="Q112" s="3">
        <f>IFERROR('Week to Week '!BG112,"-")</f>
        <v>3.0950000000000002</v>
      </c>
      <c r="R112" s="3">
        <f>IFERROR('Week to Week '!BL112,"-")</f>
        <v>2.96</v>
      </c>
      <c r="S112" s="3" t="str">
        <f>IFERROR('Week to Week '!BR112,"-")</f>
        <v>-</v>
      </c>
    </row>
    <row r="113" spans="1:19" ht="12.75" customHeight="1" x14ac:dyDescent="0.25">
      <c r="A113" s="5" t="str">
        <f>VLOOKUP(F113,'Location List'!$A$2:$T$463,20,FALSE)</f>
        <v>Chris Kelly</v>
      </c>
      <c r="B113" s="5" t="str">
        <f>VLOOKUP(F113,'Location List'!$A$2:$T$644,19,FALSE)</f>
        <v>Mike Seymour</v>
      </c>
      <c r="C113" s="5" t="str">
        <f>VLOOKUP(F113,'Location List'!$A$2:$T$644,18,FALSE)</f>
        <v>Justin Miano</v>
      </c>
      <c r="D113" s="5" t="str">
        <f>VLOOKUP(F113,'Location List'!$A$2:$T$644,9,FALSE)</f>
        <v>REGINALD DAVENPORT</v>
      </c>
      <c r="E113" s="30" t="str">
        <f>VLOOKUP(F113,'Location List'!$A$2:$T$644,2,FALSE)</f>
        <v>HOBART</v>
      </c>
      <c r="F113" s="58">
        <v>348</v>
      </c>
      <c r="G113" s="37">
        <f t="shared" si="1"/>
        <v>3.0971363636363636</v>
      </c>
      <c r="H113" s="3">
        <f>'Week to Week '!K113</f>
        <v>3.2475000000000001</v>
      </c>
      <c r="I113" s="3">
        <f>IFERROR('Week to Week '!P113,"-")</f>
        <v>3.1124999999999998</v>
      </c>
      <c r="J113" s="3">
        <f>IFERROR('Week to Week '!V113,"-")</f>
        <v>3.2124999999999999</v>
      </c>
      <c r="K113" s="3">
        <f>IFERROR('Week to Week '!AA113,"-")</f>
        <v>3.0625</v>
      </c>
      <c r="L113" s="3">
        <f>IFERROR('Week to Week '!AF113,"-")</f>
        <v>3.0074999999999998</v>
      </c>
      <c r="M113" s="3">
        <f>IFERROR('Week to Week '!AL113,"-")</f>
        <v>3.04</v>
      </c>
      <c r="N113" s="3">
        <f>IFERROR('Week to Week '!AQ113,"-")</f>
        <v>3.1700000000000004</v>
      </c>
      <c r="O113" s="3">
        <f>IFERROR('Week to Week '!AV113,"-")</f>
        <v>3.2699999999999996</v>
      </c>
      <c r="P113" s="3">
        <f>IFERROR('Week to Week '!BB113,"-")</f>
        <v>2.9660000000000002</v>
      </c>
      <c r="Q113" s="3">
        <f>IFERROR('Week to Week '!BG113,"-")</f>
        <v>3.01</v>
      </c>
      <c r="R113" s="3">
        <f>IFERROR('Week to Week '!BL113,"-")</f>
        <v>2.97</v>
      </c>
      <c r="S113" s="3" t="str">
        <f>IFERROR('Week to Week '!BR113,"-")</f>
        <v>-</v>
      </c>
    </row>
    <row r="114" spans="1:19" ht="12.75" customHeight="1" x14ac:dyDescent="0.25">
      <c r="A114" s="5" t="str">
        <f>VLOOKUP(F114,'Location List'!$A$2:$T$463,20,FALSE)</f>
        <v>Chris Kelly</v>
      </c>
      <c r="B114" s="5" t="str">
        <f>VLOOKUP(F114,'Location List'!$A$2:$T$644,19,FALSE)</f>
        <v>Mike Seymour</v>
      </c>
      <c r="C114" s="5" t="str">
        <f>VLOOKUP(F114,'Location List'!$A$2:$T$644,18,FALSE)</f>
        <v>Justin Miano</v>
      </c>
      <c r="D114" s="5" t="str">
        <f>VLOOKUP(F114,'Location List'!$A$2:$T$644,9,FALSE)</f>
        <v>REGINALD DAVENPORT</v>
      </c>
      <c r="E114" s="30" t="str">
        <f>VLOOKUP(F114,'Location List'!$A$2:$T$644,2,FALSE)</f>
        <v>BATAVIA</v>
      </c>
      <c r="F114" s="58">
        <v>349</v>
      </c>
      <c r="G114" s="37">
        <f t="shared" si="1"/>
        <v>3.0156818181818181</v>
      </c>
      <c r="H114" s="3">
        <f>'Week to Week '!K114</f>
        <v>3.1074999999999999</v>
      </c>
      <c r="I114" s="3">
        <f>IFERROR('Week to Week '!P114,"-")</f>
        <v>3.0124999999999997</v>
      </c>
      <c r="J114" s="3">
        <f>IFERROR('Week to Week '!V114,"-")</f>
        <v>3.04</v>
      </c>
      <c r="K114" s="3">
        <f>IFERROR('Week to Week '!AA114,"-")</f>
        <v>3.0300000000000002</v>
      </c>
      <c r="L114" s="3">
        <f>IFERROR('Week to Week '!AF114,"-")</f>
        <v>3.0049999999999999</v>
      </c>
      <c r="M114" s="3">
        <f>IFERROR('Week to Week '!AL114,"-")</f>
        <v>3.1150000000000002</v>
      </c>
      <c r="N114" s="3">
        <f>IFERROR('Week to Week '!AQ114,"-")</f>
        <v>3.0350000000000001</v>
      </c>
      <c r="O114" s="3">
        <f>IFERROR('Week to Week '!AV114,"-")</f>
        <v>2.9949999999999997</v>
      </c>
      <c r="P114" s="3">
        <f>IFERROR('Week to Week '!BB114,"-")</f>
        <v>2.8600000000000003</v>
      </c>
      <c r="Q114" s="3">
        <f>IFERROR('Week to Week '!BG114,"-")</f>
        <v>2.9424999999999999</v>
      </c>
      <c r="R114" s="3">
        <f>IFERROR('Week to Week '!BL114,"-")</f>
        <v>3.03</v>
      </c>
      <c r="S114" s="3" t="str">
        <f>IFERROR('Week to Week '!BR114,"-")</f>
        <v>-</v>
      </c>
    </row>
    <row r="115" spans="1:19" ht="12.75" customHeight="1" x14ac:dyDescent="0.25">
      <c r="A115" s="5" t="str">
        <f>VLOOKUP(F115,'Location List'!$A$2:$T$463,20,FALSE)</f>
        <v>Tim Kerum</v>
      </c>
      <c r="B115" s="5" t="str">
        <f>VLOOKUP(F115,'Location List'!$A$2:$T$644,19,FALSE)</f>
        <v>Troy Chaney</v>
      </c>
      <c r="C115" s="5" t="str">
        <f>VLOOKUP(F115,'Location List'!$A$2:$T$644,18,FALSE)</f>
        <v/>
      </c>
      <c r="D115" s="5" t="str">
        <f>VLOOKUP(F115,'Location List'!$A$2:$T$644,9,FALSE)</f>
        <v>PATTY CEDILLO</v>
      </c>
      <c r="E115" s="30" t="str">
        <f>VLOOKUP(F115,'Location List'!$A$2:$T$644,2,FALSE)</f>
        <v>PALM DESERT</v>
      </c>
      <c r="F115" s="58">
        <v>353</v>
      </c>
      <c r="G115" s="37">
        <f t="shared" si="1"/>
        <v>3.0886818181818181</v>
      </c>
      <c r="H115" s="3">
        <f>'Week to Week '!K115</f>
        <v>2.9825000000000004</v>
      </c>
      <c r="I115" s="3">
        <f>IFERROR('Week to Week '!P115,"-")</f>
        <v>3.0125000000000002</v>
      </c>
      <c r="J115" s="3">
        <f>IFERROR('Week to Week '!V115,"-")</f>
        <v>3.1074999999999999</v>
      </c>
      <c r="K115" s="3">
        <f>IFERROR('Week to Week '!AA115,"-")</f>
        <v>2.9724999999999997</v>
      </c>
      <c r="L115" s="3">
        <f>IFERROR('Week to Week '!AF115,"-")</f>
        <v>3.105</v>
      </c>
      <c r="M115" s="3">
        <f>IFERROR('Week to Week '!AL115,"-")</f>
        <v>3.1274999999999999</v>
      </c>
      <c r="N115" s="3">
        <f>IFERROR('Week to Week '!AQ115,"-")</f>
        <v>3.15</v>
      </c>
      <c r="O115" s="3">
        <f>IFERROR('Week to Week '!AV115,"-")</f>
        <v>3.1150000000000002</v>
      </c>
      <c r="P115" s="3">
        <f>IFERROR('Week to Week '!BB115,"-")</f>
        <v>3.1079999999999997</v>
      </c>
      <c r="Q115" s="3">
        <f>IFERROR('Week to Week '!BG115,"-")</f>
        <v>3.0549999999999997</v>
      </c>
      <c r="R115" s="3">
        <f>IFERROR('Week to Week '!BL115,"-")</f>
        <v>3.24</v>
      </c>
      <c r="S115" s="3" t="str">
        <f>IFERROR('Week to Week '!BR115,"-")</f>
        <v>-</v>
      </c>
    </row>
    <row r="116" spans="1:19" ht="12.75" customHeight="1" x14ac:dyDescent="0.25">
      <c r="A116" s="5" t="str">
        <f>VLOOKUP(F116,'Location List'!$A$2:$T$463,20,FALSE)</f>
        <v>Tim Kerum</v>
      </c>
      <c r="B116" s="5" t="str">
        <f>VLOOKUP(F116,'Location List'!$A$2:$T$644,19,FALSE)</f>
        <v>Troy Chaney</v>
      </c>
      <c r="C116" s="5" t="str">
        <f>VLOOKUP(F116,'Location List'!$A$2:$T$644,18,FALSE)</f>
        <v>Manuel Lopez</v>
      </c>
      <c r="D116" s="5" t="str">
        <f>VLOOKUP(F116,'Location List'!$A$2:$T$644,9,FALSE)</f>
        <v>OCTAVIO CASTANEDA</v>
      </c>
      <c r="E116" s="30" t="str">
        <f>VLOOKUP(F116,'Location List'!$A$2:$T$644,2,FALSE)</f>
        <v>VALENCIA</v>
      </c>
      <c r="F116" s="58">
        <v>355</v>
      </c>
      <c r="G116" s="37">
        <f t="shared" si="1"/>
        <v>3.0615000000000006</v>
      </c>
      <c r="H116" s="3">
        <f>'Week to Week '!K116</f>
        <v>3.0150000000000001</v>
      </c>
      <c r="I116" s="3">
        <f>IFERROR('Week to Week '!P116,"-")</f>
        <v>3.0874999999999999</v>
      </c>
      <c r="J116" s="3">
        <f>IFERROR('Week to Week '!V116,"-")</f>
        <v>2.9824999999999999</v>
      </c>
      <c r="K116" s="3">
        <f>IFERROR('Week to Week '!AA116,"-")</f>
        <v>2.9874999999999998</v>
      </c>
      <c r="L116" s="3">
        <f>IFERROR('Week to Week '!AF116,"-")</f>
        <v>3.0175000000000001</v>
      </c>
      <c r="M116" s="3">
        <f>IFERROR('Week to Week '!AL116,"-")</f>
        <v>2.93</v>
      </c>
      <c r="N116" s="3">
        <f>IFERROR('Week to Week '!AQ116,"-")</f>
        <v>2.9725000000000001</v>
      </c>
      <c r="O116" s="3">
        <f>IFERROR('Week to Week '!AV116,"-")</f>
        <v>3.0575000000000001</v>
      </c>
      <c r="P116" s="3">
        <f>IFERROR('Week to Week '!BB116,"-")</f>
        <v>3.2340000000000004</v>
      </c>
      <c r="Q116" s="3">
        <f>IFERROR('Week to Week '!BG116,"-")</f>
        <v>3.2625000000000002</v>
      </c>
      <c r="R116" s="3">
        <f>IFERROR('Week to Week '!BL116,"-")</f>
        <v>3.13</v>
      </c>
      <c r="S116" s="3" t="str">
        <f>IFERROR('Week to Week '!BR116,"-")</f>
        <v>-</v>
      </c>
    </row>
    <row r="117" spans="1:19" ht="12.75" customHeight="1" x14ac:dyDescent="0.25">
      <c r="A117" s="5" t="str">
        <f>VLOOKUP(F117,'Location List'!$A$2:$T$463,20,FALSE)</f>
        <v>Tim Kerum</v>
      </c>
      <c r="B117" s="5" t="str">
        <f>VLOOKUP(F117,'Location List'!$A$2:$T$644,19,FALSE)</f>
        <v>Troy Chaney</v>
      </c>
      <c r="C117" s="5" t="str">
        <f>VLOOKUP(F117,'Location List'!$A$2:$T$644,18,FALSE)</f>
        <v>Luis Torres</v>
      </c>
      <c r="D117" s="5" t="str">
        <f>VLOOKUP(F117,'Location List'!$A$2:$T$644,9,FALSE)</f>
        <v>ARSHAD KHAN</v>
      </c>
      <c r="E117" s="30" t="str">
        <f>VLOOKUP(F117,'Location List'!$A$2:$T$644,2,FALSE)</f>
        <v>VICTORVILLE</v>
      </c>
      <c r="F117" s="58">
        <v>356</v>
      </c>
      <c r="G117" s="37">
        <f t="shared" si="1"/>
        <v>3.0819545454545452</v>
      </c>
      <c r="H117" s="3">
        <f>'Week to Week '!K117</f>
        <v>2.96</v>
      </c>
      <c r="I117" s="3">
        <f>IFERROR('Week to Week '!P117,"-")</f>
        <v>3.0625</v>
      </c>
      <c r="J117" s="3">
        <f>IFERROR('Week to Week '!V117,"-")</f>
        <v>3.0999999999999996</v>
      </c>
      <c r="K117" s="3">
        <f>IFERROR('Week to Week '!AA117,"-")</f>
        <v>2.9650000000000003</v>
      </c>
      <c r="L117" s="3">
        <f>IFERROR('Week to Week '!AF117,"-")</f>
        <v>3.2574999999999998</v>
      </c>
      <c r="M117" s="3">
        <f>IFERROR('Week to Week '!AL117,"-")</f>
        <v>3.15</v>
      </c>
      <c r="N117" s="3">
        <f>IFERROR('Week to Week '!AQ117,"-")</f>
        <v>3.1225000000000001</v>
      </c>
      <c r="O117" s="3">
        <f>IFERROR('Week to Week '!AV117,"-")</f>
        <v>3.0425000000000004</v>
      </c>
      <c r="P117" s="3">
        <f>IFERROR('Week to Week '!BB117,"-")</f>
        <v>3.0340000000000003</v>
      </c>
      <c r="Q117" s="3">
        <f>IFERROR('Week to Week '!BG117,"-")</f>
        <v>3.0575000000000001</v>
      </c>
      <c r="R117" s="3">
        <f>IFERROR('Week to Week '!BL117,"-")</f>
        <v>3.15</v>
      </c>
      <c r="S117" s="3" t="str">
        <f>IFERROR('Week to Week '!BR117,"-")</f>
        <v>-</v>
      </c>
    </row>
    <row r="118" spans="1:19" ht="12.75" customHeight="1" x14ac:dyDescent="0.25">
      <c r="A118" s="5" t="str">
        <f>VLOOKUP(F118,'Location List'!$A$2:$T$463,20,FALSE)</f>
        <v>Tim Kerum</v>
      </c>
      <c r="B118" s="5" t="str">
        <f>VLOOKUP(F118,'Location List'!$A$2:$T$644,19,FALSE)</f>
        <v>Troy Chaney</v>
      </c>
      <c r="C118" s="5" t="str">
        <f>VLOOKUP(F118,'Location List'!$A$2:$T$644,18,FALSE)</f>
        <v>JOAQUIN FREGOSO</v>
      </c>
      <c r="D118" s="5" t="str">
        <f>VLOOKUP(F118,'Location List'!$A$2:$T$644,9,FALSE)</f>
        <v>CLAUDIA RIVAS</v>
      </c>
      <c r="E118" s="30" t="str">
        <f>VLOOKUP(F118,'Location List'!$A$2:$T$644,2,FALSE)</f>
        <v>LAKEWOOD</v>
      </c>
      <c r="F118" s="58">
        <v>357</v>
      </c>
      <c r="G118" s="37">
        <f t="shared" si="1"/>
        <v>3.1481818181818184</v>
      </c>
      <c r="H118" s="3">
        <f>'Week to Week '!K118</f>
        <v>3.1150000000000002</v>
      </c>
      <c r="I118" s="3">
        <f>IFERROR('Week to Week '!P118,"-")</f>
        <v>3.0500000000000003</v>
      </c>
      <c r="J118" s="3">
        <f>IFERROR('Week to Week '!V118,"-")</f>
        <v>2.9325000000000001</v>
      </c>
      <c r="K118" s="3">
        <f>IFERROR('Week to Week '!AA118,"-")</f>
        <v>3.0825</v>
      </c>
      <c r="L118" s="3">
        <f>IFERROR('Week to Week '!AF118,"-")</f>
        <v>3.0024999999999999</v>
      </c>
      <c r="M118" s="3">
        <f>IFERROR('Week to Week '!AL118,"-")</f>
        <v>3.41</v>
      </c>
      <c r="N118" s="3">
        <f>IFERROR('Week to Week '!AQ118,"-")</f>
        <v>3.1924999999999999</v>
      </c>
      <c r="O118" s="3">
        <f>IFERROR('Week to Week '!AV118,"-")</f>
        <v>3.3224999999999998</v>
      </c>
      <c r="P118" s="3">
        <f>IFERROR('Week to Week '!BB118,"-")</f>
        <v>3.2800000000000002</v>
      </c>
      <c r="Q118" s="3">
        <f>IFERROR('Week to Week '!BG118,"-")</f>
        <v>3.0924999999999998</v>
      </c>
      <c r="R118" s="3">
        <f>IFERROR('Week to Week '!BL118,"-")</f>
        <v>3.15</v>
      </c>
      <c r="S118" s="3" t="str">
        <f>IFERROR('Week to Week '!BR118,"-")</f>
        <v>-</v>
      </c>
    </row>
    <row r="119" spans="1:19" ht="12.75" customHeight="1" x14ac:dyDescent="0.25">
      <c r="A119" s="5" t="str">
        <f>VLOOKUP(F119,'Location List'!$A$2:$T$463,20,FALSE)</f>
        <v>Tim Kerum</v>
      </c>
      <c r="B119" s="5" t="str">
        <f>VLOOKUP(F119,'Location List'!$A$2:$T$644,19,FALSE)</f>
        <v>Troy Chaney</v>
      </c>
      <c r="C119" s="5" t="str">
        <f>VLOOKUP(F119,'Location List'!$A$2:$T$644,18,FALSE)</f>
        <v>JOAQUIN FREGOSO</v>
      </c>
      <c r="D119" s="5" t="str">
        <f>VLOOKUP(F119,'Location List'!$A$2:$T$644,9,FALSE)</f>
        <v>CLAUDIA RIVAS</v>
      </c>
      <c r="E119" s="30" t="str">
        <f>VLOOKUP(F119,'Location List'!$A$2:$T$644,2,FALSE)</f>
        <v>TORRANCE</v>
      </c>
      <c r="F119" s="58">
        <v>358</v>
      </c>
      <c r="G119" s="37">
        <f t="shared" si="1"/>
        <v>3.1194090909090915</v>
      </c>
      <c r="H119" s="3">
        <f>'Week to Week '!K119</f>
        <v>3.1875</v>
      </c>
      <c r="I119" s="3">
        <f>IFERROR('Week to Week '!P119,"-")</f>
        <v>2.9875000000000003</v>
      </c>
      <c r="J119" s="3">
        <f>IFERROR('Week to Week '!V119,"-")</f>
        <v>3.1625000000000001</v>
      </c>
      <c r="K119" s="3">
        <f>IFERROR('Week to Week '!AA119,"-")</f>
        <v>3.0700000000000003</v>
      </c>
      <c r="L119" s="3">
        <f>IFERROR('Week to Week '!AF119,"-")</f>
        <v>3.0024999999999999</v>
      </c>
      <c r="M119" s="3">
        <f>IFERROR('Week to Week '!AL119,"-")</f>
        <v>3.01</v>
      </c>
      <c r="N119" s="3">
        <f>IFERROR('Week to Week '!AQ119,"-")</f>
        <v>3.3100000000000005</v>
      </c>
      <c r="O119" s="3">
        <f>IFERROR('Week to Week '!AV119,"-")</f>
        <v>3.14</v>
      </c>
      <c r="P119" s="3">
        <f>IFERROR('Week to Week '!BB119,"-")</f>
        <v>3.1960000000000002</v>
      </c>
      <c r="Q119" s="3">
        <f>IFERROR('Week to Week '!BG119,"-")</f>
        <v>3.1774999999999998</v>
      </c>
      <c r="R119" s="3">
        <f>IFERROR('Week to Week '!BL119,"-")</f>
        <v>3.07</v>
      </c>
      <c r="S119" s="3" t="str">
        <f>IFERROR('Week to Week '!BR119,"-")</f>
        <v>-</v>
      </c>
    </row>
    <row r="120" spans="1:19" ht="12.75" customHeight="1" x14ac:dyDescent="0.25">
      <c r="A120" s="5" t="str">
        <f>VLOOKUP(F120,'Location List'!$A$2:$T$463,20,FALSE)</f>
        <v>Chris Kelly</v>
      </c>
      <c r="B120" s="5" t="str">
        <f>VLOOKUP(F120,'Location List'!$A$2:$T$644,19,FALSE)</f>
        <v>Victor Ayrapetov</v>
      </c>
      <c r="C120" s="5" t="str">
        <f>VLOOKUP(F120,'Location List'!$A$2:$T$644,18,FALSE)</f>
        <v>Nicholas Glenn</v>
      </c>
      <c r="D120" s="5" t="str">
        <f>VLOOKUP(F120,'Location List'!$A$2:$T$644,9,FALSE)</f>
        <v>ALI ELALI</v>
      </c>
      <c r="E120" s="30" t="str">
        <f>VLOOKUP(F120,'Location List'!$A$2:$T$644,2,FALSE)</f>
        <v>DEARBORN</v>
      </c>
      <c r="F120" s="58">
        <v>359</v>
      </c>
      <c r="G120" s="37">
        <f t="shared" si="1"/>
        <v>3.0703181818181817</v>
      </c>
      <c r="H120" s="3">
        <f>'Week to Week '!K120</f>
        <v>3.125</v>
      </c>
      <c r="I120" s="3">
        <f>IFERROR('Week to Week '!P120,"-")</f>
        <v>2.9750000000000001</v>
      </c>
      <c r="J120" s="3">
        <f>IFERROR('Week to Week '!V120,"-")</f>
        <v>2.9050000000000002</v>
      </c>
      <c r="K120" s="3">
        <f>IFERROR('Week to Week '!AA120,"-")</f>
        <v>3.1625000000000001</v>
      </c>
      <c r="L120" s="3">
        <f>IFERROR('Week to Week '!AF120,"-")</f>
        <v>2.93</v>
      </c>
      <c r="M120" s="3">
        <f>IFERROR('Week to Week '!AL120,"-")</f>
        <v>3.375</v>
      </c>
      <c r="N120" s="3">
        <f>IFERROR('Week to Week '!AQ120,"-")</f>
        <v>2.96</v>
      </c>
      <c r="O120" s="3">
        <f>IFERROR('Week to Week '!AV120,"-")</f>
        <v>2.9775</v>
      </c>
      <c r="P120" s="3">
        <f>IFERROR('Week to Week '!BB120,"-")</f>
        <v>2.996</v>
      </c>
      <c r="Q120" s="3">
        <f>IFERROR('Week to Week '!BG120,"-")</f>
        <v>3.3575000000000004</v>
      </c>
      <c r="R120" s="3">
        <f>IFERROR('Week to Week '!BL120,"-")</f>
        <v>3.01</v>
      </c>
      <c r="S120" s="3" t="str">
        <f>IFERROR('Week to Week '!BR120,"-")</f>
        <v>-</v>
      </c>
    </row>
    <row r="121" spans="1:19" ht="12.75" customHeight="1" x14ac:dyDescent="0.25">
      <c r="A121" s="5" t="str">
        <f>VLOOKUP(F121,'Location List'!$A$2:$T$463,20,FALSE)</f>
        <v>Chris Kelly</v>
      </c>
      <c r="B121" s="5" t="str">
        <f>VLOOKUP(F121,'Location List'!$A$2:$T$644,19,FALSE)</f>
        <v>Mike Seymour</v>
      </c>
      <c r="C121" s="5" t="str">
        <f>VLOOKUP(F121,'Location List'!$A$2:$T$644,18,FALSE)</f>
        <v>James Schwab</v>
      </c>
      <c r="D121" s="5" t="str">
        <f>VLOOKUP(F121,'Location List'!$A$2:$T$644,9,FALSE)</f>
        <v>REGINALD DAVENPORT</v>
      </c>
      <c r="E121" s="30" t="str">
        <f>VLOOKUP(F121,'Location List'!$A$2:$T$644,2,FALSE)</f>
        <v>PEORIA</v>
      </c>
      <c r="F121" s="58">
        <v>360</v>
      </c>
      <c r="G121" s="37">
        <f t="shared" si="1"/>
        <v>3.0235909090909092</v>
      </c>
      <c r="H121" s="3">
        <f>'Week to Week '!K121</f>
        <v>3.0425</v>
      </c>
      <c r="I121" s="3">
        <f>IFERROR('Week to Week '!P121,"-")</f>
        <v>2.99</v>
      </c>
      <c r="J121" s="3">
        <f>IFERROR('Week to Week '!V121,"-")</f>
        <v>2.9150000000000005</v>
      </c>
      <c r="K121" s="3">
        <f>IFERROR('Week to Week '!AA121,"-")</f>
        <v>3.0150000000000001</v>
      </c>
      <c r="L121" s="3">
        <f>IFERROR('Week to Week '!AF121,"-")</f>
        <v>2.92</v>
      </c>
      <c r="M121" s="3">
        <f>IFERROR('Week to Week '!AL121,"-")</f>
        <v>3.16</v>
      </c>
      <c r="N121" s="3">
        <f>IFERROR('Week to Week '!AQ121,"-")</f>
        <v>3.0649999999999995</v>
      </c>
      <c r="O121" s="3">
        <f>IFERROR('Week to Week '!AV121,"-")</f>
        <v>3.1525000000000003</v>
      </c>
      <c r="P121" s="3">
        <f>IFERROR('Week to Week '!BB121,"-")</f>
        <v>3.0419999999999998</v>
      </c>
      <c r="Q121" s="3">
        <f>IFERROR('Week to Week '!BG121,"-")</f>
        <v>2.9275000000000002</v>
      </c>
      <c r="R121" s="3">
        <f>IFERROR('Week to Week '!BL121,"-")</f>
        <v>3.03</v>
      </c>
      <c r="S121" s="3" t="str">
        <f>IFERROR('Week to Week '!BR121,"-")</f>
        <v>-</v>
      </c>
    </row>
    <row r="122" spans="1:19" ht="12.75" customHeight="1" x14ac:dyDescent="0.25">
      <c r="A122" s="5" t="str">
        <f>VLOOKUP(F122,'Location List'!$A$2:$T$463,20,FALSE)</f>
        <v>Tim Kerum</v>
      </c>
      <c r="B122" s="5" t="str">
        <f>VLOOKUP(F122,'Location List'!$A$2:$T$644,19,FALSE)</f>
        <v>Troy Chaney</v>
      </c>
      <c r="C122" s="5" t="str">
        <f>VLOOKUP(F122,'Location List'!$A$2:$T$644,18,FALSE)</f>
        <v>JOAQUIN FREGOSO</v>
      </c>
      <c r="D122" s="5" t="str">
        <f>VLOOKUP(F122,'Location List'!$A$2:$T$644,9,FALSE)</f>
        <v>CLAUDIA RIVAS</v>
      </c>
      <c r="E122" s="30" t="str">
        <f>VLOOKUP(F122,'Location List'!$A$2:$T$644,2,FALSE)</f>
        <v>CERRITOS</v>
      </c>
      <c r="F122" s="58">
        <v>362</v>
      </c>
      <c r="G122" s="37">
        <f t="shared" si="1"/>
        <v>3.1417272727272727</v>
      </c>
      <c r="H122" s="3">
        <f>'Week to Week '!K122</f>
        <v>3.1550000000000002</v>
      </c>
      <c r="I122" s="3">
        <f>IFERROR('Week to Week '!P122,"-")</f>
        <v>3.0650000000000004</v>
      </c>
      <c r="J122" s="3">
        <f>IFERROR('Week to Week '!V122,"-")</f>
        <v>2.9775</v>
      </c>
      <c r="K122" s="3">
        <f>IFERROR('Week to Week '!AA122,"-")</f>
        <v>3.1974999999999998</v>
      </c>
      <c r="L122" s="3">
        <f>IFERROR('Week to Week '!AF122,"-")</f>
        <v>3.0874999999999999</v>
      </c>
      <c r="M122" s="3">
        <f>IFERROR('Week to Week '!AL122,"-")</f>
        <v>3.1925000000000003</v>
      </c>
      <c r="N122" s="3">
        <f>IFERROR('Week to Week '!AQ122,"-")</f>
        <v>3.1549999999999998</v>
      </c>
      <c r="O122" s="3">
        <f>IFERROR('Week to Week '!AV122,"-")</f>
        <v>3.1375000000000002</v>
      </c>
      <c r="P122" s="3">
        <f>IFERROR('Week to Week '!BB122,"-")</f>
        <v>2.8739999999999997</v>
      </c>
      <c r="Q122" s="3">
        <f>IFERROR('Week to Week '!BG122,"-")</f>
        <v>2.9274999999999998</v>
      </c>
      <c r="R122" s="3">
        <f>IFERROR('Week to Week '!BL122,"-")</f>
        <v>3.79</v>
      </c>
      <c r="S122" s="3" t="str">
        <f>IFERROR('Week to Week '!BR122,"-")</f>
        <v>-</v>
      </c>
    </row>
    <row r="123" spans="1:19" ht="12.75" customHeight="1" x14ac:dyDescent="0.25">
      <c r="A123" s="5" t="str">
        <f>VLOOKUP(F123,'Location List'!$A$2:$T$463,20,FALSE)</f>
        <v>Tim Kerum</v>
      </c>
      <c r="B123" s="5" t="str">
        <f>VLOOKUP(F123,'Location List'!$A$2:$T$644,19,FALSE)</f>
        <v>Troy Chaney</v>
      </c>
      <c r="C123" s="5" t="str">
        <f>VLOOKUP(F123,'Location List'!$A$2:$T$644,18,FALSE)</f>
        <v>Austin Manzo</v>
      </c>
      <c r="D123" s="5" t="str">
        <f>VLOOKUP(F123,'Location List'!$A$2:$T$644,9,FALSE)</f>
        <v>YURI PENA</v>
      </c>
      <c r="E123" s="30" t="str">
        <f>VLOOKUP(F123,'Location List'!$A$2:$T$644,2,FALSE)</f>
        <v>HAYWARD</v>
      </c>
      <c r="F123" s="58">
        <v>363</v>
      </c>
      <c r="G123" s="37">
        <f t="shared" si="1"/>
        <v>3.23</v>
      </c>
      <c r="H123" s="3">
        <f>'Week to Week '!K123</f>
        <v>3.1574999999999998</v>
      </c>
      <c r="I123" s="3">
        <f>IFERROR('Week to Week '!P123,"-")</f>
        <v>3.2475000000000001</v>
      </c>
      <c r="J123" s="3">
        <f>IFERROR('Week to Week '!V123,"-")</f>
        <v>3.0725000000000002</v>
      </c>
      <c r="K123" s="3">
        <f>IFERROR('Week to Week '!AA123,"-")</f>
        <v>3.0199999999999996</v>
      </c>
      <c r="L123" s="3">
        <f>IFERROR('Week to Week '!AF123,"-")</f>
        <v>3.2225000000000001</v>
      </c>
      <c r="M123" s="3">
        <f>IFERROR('Week to Week '!AL123,"-")</f>
        <v>3.77</v>
      </c>
      <c r="N123" s="3">
        <f>IFERROR('Week to Week '!AQ123,"-")</f>
        <v>3.7250000000000001</v>
      </c>
      <c r="O123" s="3">
        <f>IFERROR('Week to Week '!AV123,"-")</f>
        <v>3.3149999999999999</v>
      </c>
      <c r="P123" s="3">
        <f>IFERROR('Week to Week '!BB123,"-")</f>
        <v>2.98</v>
      </c>
      <c r="Q123" s="3">
        <f>IFERROR('Week to Week '!BG123,"-")</f>
        <v>2.9</v>
      </c>
      <c r="R123" s="3">
        <f>IFERROR('Week to Week '!BL123,"-")</f>
        <v>3.12</v>
      </c>
      <c r="S123" s="3" t="str">
        <f>IFERROR('Week to Week '!BR123,"-")</f>
        <v>-</v>
      </c>
    </row>
    <row r="124" spans="1:19" ht="12.75" customHeight="1" x14ac:dyDescent="0.25">
      <c r="A124" s="5" t="str">
        <f>VLOOKUP(F124,'Location List'!$A$2:$T$463,20,FALSE)</f>
        <v>Tim Kerum</v>
      </c>
      <c r="B124" s="5" t="str">
        <f>VLOOKUP(F124,'Location List'!$A$2:$T$644,19,FALSE)</f>
        <v>Troy Chaney</v>
      </c>
      <c r="C124" s="5" t="str">
        <f>VLOOKUP(F124,'Location List'!$A$2:$T$644,18,FALSE)</f>
        <v>Albino Ramirez</v>
      </c>
      <c r="D124" s="5" t="str">
        <f>VLOOKUP(F124,'Location List'!$A$2:$T$644,9,FALSE)</f>
        <v>Adam Shafran</v>
      </c>
      <c r="E124" s="30" t="str">
        <f>VLOOKUP(F124,'Location List'!$A$2:$T$644,2,FALSE)</f>
        <v>NO. FRESNO</v>
      </c>
      <c r="F124" s="58">
        <v>364</v>
      </c>
      <c r="G124" s="37">
        <f t="shared" si="1"/>
        <v>3.0950454545454544</v>
      </c>
      <c r="H124" s="3">
        <f>'Week to Week '!K124</f>
        <v>3.29</v>
      </c>
      <c r="I124" s="3">
        <f>IFERROR('Week to Week '!P124,"-")</f>
        <v>3.1774999999999998</v>
      </c>
      <c r="J124" s="3">
        <f>IFERROR('Week to Week '!V124,"-")</f>
        <v>3.13</v>
      </c>
      <c r="K124" s="3">
        <f>IFERROR('Week to Week '!AA124,"-")</f>
        <v>3.18</v>
      </c>
      <c r="L124" s="3">
        <f>IFERROR('Week to Week '!AF124,"-")</f>
        <v>3.0449999999999999</v>
      </c>
      <c r="M124" s="3">
        <f>IFERROR('Week to Week '!AL124,"-")</f>
        <v>2.9474999999999998</v>
      </c>
      <c r="N124" s="3">
        <f>IFERROR('Week to Week '!AQ124,"-")</f>
        <v>2.9375</v>
      </c>
      <c r="O124" s="3">
        <f>IFERROR('Week to Week '!AV124,"-")</f>
        <v>2.9075000000000002</v>
      </c>
      <c r="P124" s="3">
        <f>IFERROR('Week to Week '!BB124,"-")</f>
        <v>3.008</v>
      </c>
      <c r="Q124" s="3">
        <f>IFERROR('Week to Week '!BG124,"-")</f>
        <v>3.0825000000000005</v>
      </c>
      <c r="R124" s="3">
        <f>IFERROR('Week to Week '!BL124,"-")</f>
        <v>3.34</v>
      </c>
      <c r="S124" s="3" t="str">
        <f>IFERROR('Week to Week '!BR124,"-")</f>
        <v>-</v>
      </c>
    </row>
    <row r="125" spans="1:19" ht="12.75" customHeight="1" x14ac:dyDescent="0.25">
      <c r="A125" s="5" t="str">
        <f>VLOOKUP(F125,'Location List'!$A$2:$T$463,20,FALSE)</f>
        <v>Bill Eich</v>
      </c>
      <c r="B125" s="5" t="str">
        <f>VLOOKUP(F125,'Location List'!$A$2:$T$644,19,FALSE)</f>
        <v>Dennis Morgan</v>
      </c>
      <c r="C125" s="5" t="str">
        <f>VLOOKUP(F125,'Location List'!$A$2:$T$644,18,FALSE)</f>
        <v>Steve Fraden</v>
      </c>
      <c r="D125" s="5" t="str">
        <f>VLOOKUP(F125,'Location List'!$A$2:$T$644,9,FALSE)</f>
        <v>JIM HAMBLEN</v>
      </c>
      <c r="E125" s="30" t="str">
        <f>VLOOKUP(F125,'Location List'!$A$2:$T$644,2,FALSE)</f>
        <v>COOL SPRINGS</v>
      </c>
      <c r="F125" s="58">
        <v>365</v>
      </c>
      <c r="G125" s="37">
        <f t="shared" si="1"/>
        <v>2.872727272727273</v>
      </c>
      <c r="H125" s="3">
        <f>'Week to Week '!K125</f>
        <v>2.8925000000000001</v>
      </c>
      <c r="I125" s="3">
        <f>IFERROR('Week to Week '!P125,"-")</f>
        <v>2.7424999999999997</v>
      </c>
      <c r="J125" s="3">
        <f>IFERROR('Week to Week '!V125,"-")</f>
        <v>2.7575000000000003</v>
      </c>
      <c r="K125" s="3">
        <f>IFERROR('Week to Week '!AA125,"-")</f>
        <v>2.8275000000000001</v>
      </c>
      <c r="L125" s="3">
        <f>IFERROR('Week to Week '!AF125,"-")</f>
        <v>2.8525</v>
      </c>
      <c r="M125" s="3">
        <f>IFERROR('Week to Week '!AL125,"-")</f>
        <v>2.8449999999999998</v>
      </c>
      <c r="N125" s="3">
        <f>IFERROR('Week to Week '!AQ125,"-")</f>
        <v>2.98</v>
      </c>
      <c r="O125" s="3">
        <f>IFERROR('Week to Week '!AV125,"-")</f>
        <v>3.3224999999999998</v>
      </c>
      <c r="P125" s="3">
        <f>IFERROR('Week to Week '!BB125,"-")</f>
        <v>2.7800000000000002</v>
      </c>
      <c r="Q125" s="3">
        <f>IFERROR('Week to Week '!BG125,"-")</f>
        <v>2.73</v>
      </c>
      <c r="R125" s="3">
        <f>IFERROR('Week to Week '!BL125,"-")</f>
        <v>2.87</v>
      </c>
      <c r="S125" s="3" t="str">
        <f>IFERROR('Week to Week '!BR125,"-")</f>
        <v>-</v>
      </c>
    </row>
    <row r="126" spans="1:19" ht="12.75" customHeight="1" x14ac:dyDescent="0.25">
      <c r="A126" s="5" t="str">
        <f>VLOOKUP(F126,'Location List'!$A$2:$T$463,20,FALSE)</f>
        <v>Tim Kerum</v>
      </c>
      <c r="B126" s="5" t="str">
        <f>VLOOKUP(F126,'Location List'!$A$2:$T$644,19,FALSE)</f>
        <v>Troy Chaney</v>
      </c>
      <c r="C126" s="5" t="str">
        <f>VLOOKUP(F126,'Location List'!$A$2:$T$644,18,FALSE)</f>
        <v>Albino Ramirez</v>
      </c>
      <c r="D126" s="5" t="str">
        <f>VLOOKUP(F126,'Location List'!$A$2:$T$644,9,FALSE)</f>
        <v>Adam Shafran</v>
      </c>
      <c r="E126" s="30" t="str">
        <f>VLOOKUP(F126,'Location List'!$A$2:$T$644,2,FALSE)</f>
        <v>ELK GROVE</v>
      </c>
      <c r="F126" s="58">
        <v>366</v>
      </c>
      <c r="G126" s="37">
        <f t="shared" si="1"/>
        <v>3.063545454545455</v>
      </c>
      <c r="H126" s="3">
        <f>'Week to Week '!K126</f>
        <v>3.2625000000000002</v>
      </c>
      <c r="I126" s="3">
        <f>IFERROR('Week to Week '!P126,"-")</f>
        <v>3.355</v>
      </c>
      <c r="J126" s="3">
        <f>IFERROR('Week to Week '!V126,"-")</f>
        <v>3.24</v>
      </c>
      <c r="K126" s="3">
        <f>IFERROR('Week to Week '!AA126,"-")</f>
        <v>3.2150000000000003</v>
      </c>
      <c r="L126" s="3">
        <f>IFERROR('Week to Week '!AF126,"-")</f>
        <v>3.0900000000000003</v>
      </c>
      <c r="M126" s="3">
        <f>IFERROR('Week to Week '!AL126,"-")</f>
        <v>3.1825000000000001</v>
      </c>
      <c r="N126" s="3">
        <f>IFERROR('Week to Week '!AQ126,"-")</f>
        <v>3.0775000000000001</v>
      </c>
      <c r="O126" s="3">
        <f>IFERROR('Week to Week '!AV126,"-")</f>
        <v>3.3175000000000003</v>
      </c>
      <c r="P126" s="3">
        <f>IFERROR('Week to Week '!BB126,"-")</f>
        <v>2.694</v>
      </c>
      <c r="Q126" s="3">
        <f>IFERROR('Week to Week '!BG126,"-")</f>
        <v>2.7050000000000001</v>
      </c>
      <c r="R126" s="3">
        <f>IFERROR('Week to Week '!BL126,"-")</f>
        <v>2.56</v>
      </c>
      <c r="S126" s="3" t="str">
        <f>IFERROR('Week to Week '!BR126,"-")</f>
        <v>-</v>
      </c>
    </row>
    <row r="127" spans="1:19" ht="12.75" customHeight="1" x14ac:dyDescent="0.25">
      <c r="A127" s="5" t="str">
        <f>VLOOKUP(F127,'Location List'!$A$2:$T$463,20,FALSE)</f>
        <v>Bill Eich</v>
      </c>
      <c r="B127" s="5" t="str">
        <f>VLOOKUP(F127,'Location List'!$A$2:$T$644,19,FALSE)</f>
        <v>Dennis Morgan</v>
      </c>
      <c r="C127" s="5" t="str">
        <f>VLOOKUP(F127,'Location List'!$A$2:$T$644,18,FALSE)</f>
        <v>Steve Fraden</v>
      </c>
      <c r="D127" s="5" t="str">
        <f>VLOOKUP(F127,'Location List'!$A$2:$T$644,9,FALSE)</f>
        <v>JIM HAMBLEN</v>
      </c>
      <c r="E127" s="30" t="str">
        <f>VLOOKUP(F127,'Location List'!$A$2:$T$644,2,FALSE)</f>
        <v>CLARKSVILLE</v>
      </c>
      <c r="F127" s="58">
        <v>368</v>
      </c>
      <c r="G127" s="37">
        <f t="shared" si="1"/>
        <v>2.9574545454545453</v>
      </c>
      <c r="H127" s="3">
        <f>'Week to Week '!K127</f>
        <v>3.0975000000000001</v>
      </c>
      <c r="I127" s="3">
        <f>IFERROR('Week to Week '!P127,"-")</f>
        <v>3.0425</v>
      </c>
      <c r="J127" s="3">
        <f>IFERROR('Week to Week '!V127,"-")</f>
        <v>2.8649999999999998</v>
      </c>
      <c r="K127" s="3">
        <f>IFERROR('Week to Week '!AA127,"-")</f>
        <v>2.9274999999999998</v>
      </c>
      <c r="L127" s="3">
        <f>IFERROR('Week to Week '!AF127,"-")</f>
        <v>2.97</v>
      </c>
      <c r="M127" s="3">
        <f>IFERROR('Week to Week '!AL127,"-")</f>
        <v>2.9725000000000001</v>
      </c>
      <c r="N127" s="3">
        <f>IFERROR('Week to Week '!AQ127,"-")</f>
        <v>3.02</v>
      </c>
      <c r="O127" s="3">
        <f>IFERROR('Week to Week '!AV127,"-")</f>
        <v>3.3099999999999996</v>
      </c>
      <c r="P127" s="3">
        <f>IFERROR('Week to Week '!BB127,"-")</f>
        <v>2.7619999999999996</v>
      </c>
      <c r="Q127" s="3">
        <f>IFERROR('Week to Week '!BG127,"-")</f>
        <v>2.6550000000000002</v>
      </c>
      <c r="R127" s="3">
        <f>IFERROR('Week to Week '!BL127,"-")</f>
        <v>2.91</v>
      </c>
      <c r="S127" s="3" t="str">
        <f>IFERROR('Week to Week '!BR127,"-")</f>
        <v>-</v>
      </c>
    </row>
    <row r="128" spans="1:19" ht="12.75" customHeight="1" x14ac:dyDescent="0.25">
      <c r="A128" s="5" t="str">
        <f>VLOOKUP(F128,'Location List'!$A$2:$T$463,20,FALSE)</f>
        <v>Tim Kerum</v>
      </c>
      <c r="B128" s="5" t="str">
        <f>VLOOKUP(F128,'Location List'!$A$2:$T$644,19,FALSE)</f>
        <v>Troy Chaney</v>
      </c>
      <c r="C128" s="5" t="str">
        <f>VLOOKUP(F128,'Location List'!$A$2:$T$644,18,FALSE)</f>
        <v/>
      </c>
      <c r="D128" s="5" t="str">
        <f>VLOOKUP(F128,'Location List'!$A$2:$T$644,9,FALSE)</f>
        <v>PATTY CEDILLO</v>
      </c>
      <c r="E128" s="30" t="str">
        <f>VLOOKUP(F128,'Location List'!$A$2:$T$644,2,FALSE)</f>
        <v>EL CENTRO</v>
      </c>
      <c r="F128" s="58">
        <v>370</v>
      </c>
      <c r="G128" s="37">
        <f t="shared" si="1"/>
        <v>2.8986363636363639</v>
      </c>
      <c r="H128" s="3">
        <f>'Week to Week '!K128</f>
        <v>3.0074999999999998</v>
      </c>
      <c r="I128" s="3">
        <f>IFERROR('Week to Week '!P128,"-")</f>
        <v>2.9649999999999999</v>
      </c>
      <c r="J128" s="3">
        <f>IFERROR('Week to Week '!V128,"-")</f>
        <v>2.8275000000000001</v>
      </c>
      <c r="K128" s="3">
        <f>IFERROR('Week to Week '!AA128,"-")</f>
        <v>3.0524999999999998</v>
      </c>
      <c r="L128" s="3">
        <f>IFERROR('Week to Week '!AF128,"-")</f>
        <v>2.67</v>
      </c>
      <c r="M128" s="3">
        <f>IFERROR('Week to Week '!AL128,"-")</f>
        <v>3.1025</v>
      </c>
      <c r="N128" s="3">
        <f>IFERROR('Week to Week '!AQ128,"-")</f>
        <v>2.7075</v>
      </c>
      <c r="O128" s="3">
        <f>IFERROR('Week to Week '!AV128,"-")</f>
        <v>3.28</v>
      </c>
      <c r="P128" s="3">
        <f>IFERROR('Week to Week '!BB128,"-")</f>
        <v>2.74</v>
      </c>
      <c r="Q128" s="3">
        <f>IFERROR('Week to Week '!BG128,"-")</f>
        <v>2.8025000000000002</v>
      </c>
      <c r="R128" s="3">
        <f>IFERROR('Week to Week '!BL128,"-")</f>
        <v>2.73</v>
      </c>
      <c r="S128" s="3" t="str">
        <f>IFERROR('Week to Week '!BR128,"-")</f>
        <v>-</v>
      </c>
    </row>
    <row r="129" spans="1:19" ht="12.75" customHeight="1" x14ac:dyDescent="0.25">
      <c r="A129" s="5" t="str">
        <f>VLOOKUP(F129,'Location List'!$A$2:$T$463,20,FALSE)</f>
        <v>Tim Kerum</v>
      </c>
      <c r="B129" s="5" t="str">
        <f>VLOOKUP(F129,'Location List'!$A$2:$T$644,19,FALSE)</f>
        <v>Troy Chaney</v>
      </c>
      <c r="C129" s="5" t="str">
        <f>VLOOKUP(F129,'Location List'!$A$2:$T$644,18,FALSE)</f>
        <v>JOAQUIN FREGOSO</v>
      </c>
      <c r="D129" s="5" t="str">
        <f>VLOOKUP(F129,'Location List'!$A$2:$T$644,9,FALSE)</f>
        <v>CLAUDIA RIVAS</v>
      </c>
      <c r="E129" s="30" t="str">
        <f>VLOOKUP(F129,'Location List'!$A$2:$T$644,2,FALSE)</f>
        <v>FOOTHILL RANCH</v>
      </c>
      <c r="F129" s="58">
        <v>371</v>
      </c>
      <c r="G129" s="37">
        <f t="shared" si="1"/>
        <v>3.012227272727273</v>
      </c>
      <c r="H129" s="3">
        <f>'Week to Week '!K129</f>
        <v>3</v>
      </c>
      <c r="I129" s="3">
        <f>IFERROR('Week to Week '!P129,"-")</f>
        <v>3.1225000000000001</v>
      </c>
      <c r="J129" s="3">
        <f>IFERROR('Week to Week '!V129,"-")</f>
        <v>3.1725000000000003</v>
      </c>
      <c r="K129" s="3">
        <f>IFERROR('Week to Week '!AA129,"-")</f>
        <v>3.0975000000000001</v>
      </c>
      <c r="L129" s="3">
        <f>IFERROR('Week to Week '!AF129,"-")</f>
        <v>2.9449999999999998</v>
      </c>
      <c r="M129" s="3">
        <f>IFERROR('Week to Week '!AL129,"-")</f>
        <v>3.0875000000000004</v>
      </c>
      <c r="N129" s="3">
        <f>IFERROR('Week to Week '!AQ129,"-")</f>
        <v>3.0875000000000004</v>
      </c>
      <c r="O129" s="3">
        <f>IFERROR('Week to Week '!AV129,"-")</f>
        <v>2.8525</v>
      </c>
      <c r="P129" s="3">
        <f>IFERROR('Week to Week '!BB129,"-")</f>
        <v>2.8620000000000001</v>
      </c>
      <c r="Q129" s="3">
        <f>IFERROR('Week to Week '!BG129,"-")</f>
        <v>2.9275000000000002</v>
      </c>
      <c r="R129" s="3">
        <f>IFERROR('Week to Week '!BL129,"-")</f>
        <v>2.98</v>
      </c>
      <c r="S129" s="3" t="str">
        <f>IFERROR('Week to Week '!BR129,"-")</f>
        <v>-</v>
      </c>
    </row>
    <row r="130" spans="1:19" ht="12.75" customHeight="1" x14ac:dyDescent="0.25">
      <c r="A130" s="5" t="str">
        <f>VLOOKUP(F130,'Location List'!$A$2:$T$463,20,FALSE)</f>
        <v>Tim Kerum</v>
      </c>
      <c r="B130" s="5" t="str">
        <f>VLOOKUP(F130,'Location List'!$A$2:$T$644,19,FALSE)</f>
        <v>Troy Chaney</v>
      </c>
      <c r="C130" s="5" t="str">
        <f>VLOOKUP(F130,'Location List'!$A$2:$T$644,18,FALSE)</f>
        <v>Austin Manzo</v>
      </c>
      <c r="D130" s="5" t="str">
        <f>VLOOKUP(F130,'Location List'!$A$2:$T$644,9,FALSE)</f>
        <v>YURI PENA</v>
      </c>
      <c r="E130" s="30" t="str">
        <f>VLOOKUP(F130,'Location List'!$A$2:$T$644,2,FALSE)</f>
        <v>GILROY</v>
      </c>
      <c r="F130" s="58">
        <v>373</v>
      </c>
      <c r="G130" s="37">
        <f t="shared" ref="G130:G193" si="2">AVERAGE(H130:S130)</f>
        <v>3.0506818181818178</v>
      </c>
      <c r="H130" s="3">
        <f>'Week to Week '!K130</f>
        <v>3</v>
      </c>
      <c r="I130" s="3">
        <f>IFERROR('Week to Week '!P130,"-")</f>
        <v>2.9925000000000002</v>
      </c>
      <c r="J130" s="3">
        <f>IFERROR('Week to Week '!V130,"-")</f>
        <v>3.16</v>
      </c>
      <c r="K130" s="3">
        <f>IFERROR('Week to Week '!AA130,"-")</f>
        <v>2.9325000000000001</v>
      </c>
      <c r="L130" s="3">
        <f>IFERROR('Week to Week '!AF130,"-")</f>
        <v>3.0574999999999997</v>
      </c>
      <c r="M130" s="3">
        <f>IFERROR('Week to Week '!AL130,"-")</f>
        <v>3.0474999999999999</v>
      </c>
      <c r="N130" s="3">
        <f>IFERROR('Week to Week '!AQ130,"-")</f>
        <v>3.16</v>
      </c>
      <c r="O130" s="3">
        <f>IFERROR('Week to Week '!AV130,"-")</f>
        <v>3.2424999999999997</v>
      </c>
      <c r="P130" s="3">
        <f>IFERROR('Week to Week '!BB130,"-")</f>
        <v>3.3299999999999996</v>
      </c>
      <c r="Q130" s="3">
        <f>IFERROR('Week to Week '!BG130,"-")</f>
        <v>3.0750000000000002</v>
      </c>
      <c r="R130" s="3">
        <f>IFERROR('Week to Week '!BL130,"-")</f>
        <v>2.56</v>
      </c>
      <c r="S130" s="3" t="str">
        <f>IFERROR('Week to Week '!BR130,"-")</f>
        <v>-</v>
      </c>
    </row>
    <row r="131" spans="1:19" ht="12.75" customHeight="1" x14ac:dyDescent="0.25">
      <c r="A131" s="5" t="str">
        <f>VLOOKUP(F131,'Location List'!$A$2:$T$463,20,FALSE)</f>
        <v>Tim Kerum</v>
      </c>
      <c r="B131" s="5" t="str">
        <f>VLOOKUP(F131,'Location List'!$A$2:$T$644,19,FALSE)</f>
        <v>Troy Chaney</v>
      </c>
      <c r="C131" s="5" t="str">
        <f>VLOOKUP(F131,'Location List'!$A$2:$T$644,18,FALSE)</f>
        <v>Luis Torres</v>
      </c>
      <c r="D131" s="5" t="str">
        <f>VLOOKUP(F131,'Location List'!$A$2:$T$644,9,FALSE)</f>
        <v>ARSHAD KHAN</v>
      </c>
      <c r="E131" s="30" t="str">
        <f>VLOOKUP(F131,'Location List'!$A$2:$T$644,2,FALSE)</f>
        <v>SAN BERNARDINO</v>
      </c>
      <c r="F131" s="58">
        <v>375</v>
      </c>
      <c r="G131" s="37">
        <f t="shared" si="2"/>
        <v>3.0495909090909095</v>
      </c>
      <c r="H131" s="3">
        <f>'Week to Week '!K131</f>
        <v>3.12</v>
      </c>
      <c r="I131" s="3">
        <f>IFERROR('Week to Week '!P131,"-")</f>
        <v>3.2050000000000001</v>
      </c>
      <c r="J131" s="3">
        <f>IFERROR('Week to Week '!V131,"-")</f>
        <v>2.9324999999999997</v>
      </c>
      <c r="K131" s="3">
        <f>IFERROR('Week to Week '!AA131,"-")</f>
        <v>3.0625</v>
      </c>
      <c r="L131" s="3">
        <f>IFERROR('Week to Week '!AF131,"-")</f>
        <v>2.9425000000000003</v>
      </c>
      <c r="M131" s="3">
        <f>IFERROR('Week to Week '!AL131,"-")</f>
        <v>2.9350000000000001</v>
      </c>
      <c r="N131" s="3">
        <f>IFERROR('Week to Week '!AQ131,"-")</f>
        <v>3.1475</v>
      </c>
      <c r="O131" s="3">
        <f>IFERROR('Week to Week '!AV131,"-")</f>
        <v>2.8975</v>
      </c>
      <c r="P131" s="3">
        <f>IFERROR('Week to Week '!BB131,"-")</f>
        <v>3.2079999999999997</v>
      </c>
      <c r="Q131" s="3">
        <f>IFERROR('Week to Week '!BG131,"-")</f>
        <v>3.3049999999999997</v>
      </c>
      <c r="R131" s="3">
        <f>IFERROR('Week to Week '!BL131,"-")</f>
        <v>2.79</v>
      </c>
      <c r="S131" s="3" t="str">
        <f>IFERROR('Week to Week '!BR131,"-")</f>
        <v>-</v>
      </c>
    </row>
    <row r="132" spans="1:19" ht="12.75" customHeight="1" x14ac:dyDescent="0.25">
      <c r="A132" s="5" t="str">
        <f>VLOOKUP(F132,'Location List'!$A$2:$T$463,20,FALSE)</f>
        <v>Tim Kerum</v>
      </c>
      <c r="B132" s="5" t="str">
        <f>VLOOKUP(F132,'Location List'!$A$2:$T$644,19,FALSE)</f>
        <v>Troy Chaney</v>
      </c>
      <c r="C132" s="5" t="str">
        <f>VLOOKUP(F132,'Location List'!$A$2:$T$644,18,FALSE)</f>
        <v/>
      </c>
      <c r="D132" s="5" t="str">
        <f>VLOOKUP(F132,'Location List'!$A$2:$T$644,9,FALSE)</f>
        <v>PATTY CEDILLO</v>
      </c>
      <c r="E132" s="30" t="str">
        <f>VLOOKUP(F132,'Location List'!$A$2:$T$644,2,FALSE)</f>
        <v>HEMET</v>
      </c>
      <c r="F132" s="58">
        <v>376</v>
      </c>
      <c r="G132" s="37">
        <f t="shared" si="2"/>
        <v>2.8186818181818185</v>
      </c>
      <c r="H132" s="3">
        <f>'Week to Week '!K132</f>
        <v>3.0525000000000002</v>
      </c>
      <c r="I132" s="3">
        <f>IFERROR('Week to Week '!P132,"-")</f>
        <v>2.8875000000000002</v>
      </c>
      <c r="J132" s="3">
        <f>IFERROR('Week to Week '!V132,"-")</f>
        <v>2.6524999999999999</v>
      </c>
      <c r="K132" s="3">
        <f>IFERROR('Week to Week '!AA132,"-")</f>
        <v>2.9824999999999999</v>
      </c>
      <c r="L132" s="3">
        <f>IFERROR('Week to Week '!AF132,"-")</f>
        <v>2.62</v>
      </c>
      <c r="M132" s="3">
        <f>IFERROR('Week to Week '!AL132,"-")</f>
        <v>2.6974999999999998</v>
      </c>
      <c r="N132" s="3">
        <f>IFERROR('Week to Week '!AQ132,"-")</f>
        <v>2.7949999999999999</v>
      </c>
      <c r="O132" s="3">
        <f>IFERROR('Week to Week '!AV132,"-")</f>
        <v>3.07</v>
      </c>
      <c r="P132" s="3">
        <f>IFERROR('Week to Week '!BB132,"-")</f>
        <v>2.8180000000000001</v>
      </c>
      <c r="Q132" s="3">
        <f>IFERROR('Week to Week '!BG132,"-")</f>
        <v>2.83</v>
      </c>
      <c r="R132" s="3">
        <f>IFERROR('Week to Week '!BL132,"-")</f>
        <v>2.6</v>
      </c>
      <c r="S132" s="3" t="str">
        <f>IFERROR('Week to Week '!BR132,"-")</f>
        <v>-</v>
      </c>
    </row>
    <row r="133" spans="1:19" ht="12.75" customHeight="1" x14ac:dyDescent="0.25">
      <c r="A133" s="5" t="str">
        <f>VLOOKUP(F133,'Location List'!$A$2:$T$463,20,FALSE)</f>
        <v>Tim Kerum</v>
      </c>
      <c r="B133" s="5" t="str">
        <f>VLOOKUP(F133,'Location List'!$A$2:$T$644,19,FALSE)</f>
        <v>Troy Chaney</v>
      </c>
      <c r="C133" s="5" t="str">
        <f>VLOOKUP(F133,'Location List'!$A$2:$T$644,18,FALSE)</f>
        <v>Luis Torres</v>
      </c>
      <c r="D133" s="5" t="str">
        <f>VLOOKUP(F133,'Location List'!$A$2:$T$644,9,FALSE)</f>
        <v>ARSHAD KHAN</v>
      </c>
      <c r="E133" s="30" t="str">
        <f>VLOOKUP(F133,'Location List'!$A$2:$T$644,2,FALSE)</f>
        <v>LYNWOOD</v>
      </c>
      <c r="F133" s="58">
        <v>377</v>
      </c>
      <c r="G133" s="37">
        <f t="shared" si="2"/>
        <v>3.1584090909090907</v>
      </c>
      <c r="H133" s="3">
        <f>'Week to Week '!K133</f>
        <v>3.0825</v>
      </c>
      <c r="I133" s="3">
        <f>IFERROR('Week to Week '!P133,"-")</f>
        <v>3.6850000000000001</v>
      </c>
      <c r="J133" s="3">
        <f>IFERROR('Week to Week '!V133,"-")</f>
        <v>3.1749999999999998</v>
      </c>
      <c r="K133" s="3">
        <f>IFERROR('Week to Week '!AA133,"-")</f>
        <v>3.0300000000000002</v>
      </c>
      <c r="L133" s="3">
        <f>IFERROR('Week to Week '!AF133,"-")</f>
        <v>3.0700000000000003</v>
      </c>
      <c r="M133" s="3">
        <f>IFERROR('Week to Week '!AL133,"-")</f>
        <v>3.145</v>
      </c>
      <c r="N133" s="3">
        <f>IFERROR('Week to Week '!AQ133,"-")</f>
        <v>3.0875000000000004</v>
      </c>
      <c r="O133" s="3">
        <f>IFERROR('Week to Week '!AV133,"-")</f>
        <v>3.0274999999999999</v>
      </c>
      <c r="P133" s="3">
        <f>IFERROR('Week to Week '!BB133,"-")</f>
        <v>3.19</v>
      </c>
      <c r="Q133" s="3">
        <f>IFERROR('Week to Week '!BG133,"-")</f>
        <v>3.04</v>
      </c>
      <c r="R133" s="3">
        <f>IFERROR('Week to Week '!BL133,"-")</f>
        <v>3.21</v>
      </c>
      <c r="S133" s="3" t="str">
        <f>IFERROR('Week to Week '!BR133,"-")</f>
        <v>-</v>
      </c>
    </row>
    <row r="134" spans="1:19" ht="12.75" customHeight="1" x14ac:dyDescent="0.25">
      <c r="A134" s="5" t="str">
        <f>VLOOKUP(F134,'Location List'!$A$2:$T$463,20,FALSE)</f>
        <v>Tim Kerum</v>
      </c>
      <c r="B134" s="5" t="str">
        <f>VLOOKUP(F134,'Location List'!$A$2:$T$644,19,FALSE)</f>
        <v>Troy Chaney</v>
      </c>
      <c r="C134" s="5" t="str">
        <f>VLOOKUP(F134,'Location List'!$A$2:$T$644,18,FALSE)</f>
        <v>JOAQUIN FREGOSO</v>
      </c>
      <c r="D134" s="5" t="str">
        <f>VLOOKUP(F134,'Location List'!$A$2:$T$644,9,FALSE)</f>
        <v>CLAUDIA RIVAS</v>
      </c>
      <c r="E134" s="30" t="str">
        <f>VLOOKUP(F134,'Location List'!$A$2:$T$644,2,FALSE)</f>
        <v>LAGUNA HILLS</v>
      </c>
      <c r="F134" s="58">
        <v>378</v>
      </c>
      <c r="G134" s="37">
        <f t="shared" si="2"/>
        <v>2.9685000000000001</v>
      </c>
      <c r="H134" s="3">
        <f>'Week to Week '!K134</f>
        <v>2.9550000000000001</v>
      </c>
      <c r="I134" s="3">
        <f>IFERROR('Week to Week '!P134,"-")</f>
        <v>2.9575</v>
      </c>
      <c r="J134" s="3">
        <f>IFERROR('Week to Week '!V134,"-")</f>
        <v>2.8425000000000002</v>
      </c>
      <c r="K134" s="3">
        <f>IFERROR('Week to Week '!AA134,"-")</f>
        <v>2.8474999999999997</v>
      </c>
      <c r="L134" s="3">
        <f>IFERROR('Week to Week '!AF134,"-")</f>
        <v>2.9874999999999998</v>
      </c>
      <c r="M134" s="3">
        <f>IFERROR('Week to Week '!AL134,"-")</f>
        <v>3.1100000000000003</v>
      </c>
      <c r="N134" s="3">
        <f>IFERROR('Week to Week '!AQ134,"-")</f>
        <v>2.9775</v>
      </c>
      <c r="O134" s="3">
        <f>IFERROR('Week to Week '!AV134,"-")</f>
        <v>2.9325000000000001</v>
      </c>
      <c r="P134" s="3">
        <f>IFERROR('Week to Week '!BB134,"-")</f>
        <v>2.7660000000000005</v>
      </c>
      <c r="Q134" s="3">
        <f>IFERROR('Week to Week '!BG134,"-")</f>
        <v>3.1475</v>
      </c>
      <c r="R134" s="3">
        <f>IFERROR('Week to Week '!BL134,"-")</f>
        <v>3.13</v>
      </c>
      <c r="S134" s="3" t="str">
        <f>IFERROR('Week to Week '!BR134,"-")</f>
        <v>-</v>
      </c>
    </row>
    <row r="135" spans="1:19" ht="12.75" customHeight="1" x14ac:dyDescent="0.25">
      <c r="A135" s="5" t="str">
        <f>VLOOKUP(F135,'Location List'!$A$2:$T$463,20,FALSE)</f>
        <v>Tim Kerum</v>
      </c>
      <c r="B135" s="5" t="str">
        <f>VLOOKUP(F135,'Location List'!$A$2:$T$644,19,FALSE)</f>
        <v>Troy Chaney</v>
      </c>
      <c r="C135" s="5" t="str">
        <f>VLOOKUP(F135,'Location List'!$A$2:$T$644,18,FALSE)</f>
        <v>Austin Manzo</v>
      </c>
      <c r="D135" s="5" t="str">
        <f>VLOOKUP(F135,'Location List'!$A$2:$T$644,9,FALSE)</f>
        <v>YURI PENA</v>
      </c>
      <c r="E135" s="30" t="str">
        <f>VLOOKUP(F135,'Location List'!$A$2:$T$644,2,FALSE)</f>
        <v>CONCORD</v>
      </c>
      <c r="F135" s="58">
        <v>379</v>
      </c>
      <c r="G135" s="37">
        <f t="shared" si="2"/>
        <v>3.2163181818181816</v>
      </c>
      <c r="H135" s="3">
        <f>'Week to Week '!K135</f>
        <v>3.55</v>
      </c>
      <c r="I135" s="3">
        <f>IFERROR('Week to Week '!P135,"-")</f>
        <v>2.8374999999999999</v>
      </c>
      <c r="J135" s="3">
        <f>IFERROR('Week to Week '!V135,"-")</f>
        <v>3.2750000000000004</v>
      </c>
      <c r="K135" s="3">
        <f>IFERROR('Week to Week '!AA135,"-")</f>
        <v>3.1150000000000002</v>
      </c>
      <c r="L135" s="3">
        <f>IFERROR('Week to Week '!AF135,"-")</f>
        <v>3.25</v>
      </c>
      <c r="M135" s="3">
        <f>IFERROR('Week to Week '!AL135,"-")</f>
        <v>3.4474999999999998</v>
      </c>
      <c r="N135" s="3">
        <f>IFERROR('Week to Week '!AQ135,"-")</f>
        <v>3.6325000000000003</v>
      </c>
      <c r="O135" s="3">
        <f>IFERROR('Week to Week '!AV135,"-")</f>
        <v>3.12</v>
      </c>
      <c r="P135" s="3">
        <f>IFERROR('Week to Week '!BB135,"-")</f>
        <v>3.0819999999999999</v>
      </c>
      <c r="Q135" s="3">
        <f>IFERROR('Week to Week '!BG135,"-")</f>
        <v>3.03</v>
      </c>
      <c r="R135" s="3">
        <f>IFERROR('Week to Week '!BL135,"-")</f>
        <v>3.04</v>
      </c>
      <c r="S135" s="3" t="str">
        <f>IFERROR('Week to Week '!BR135,"-")</f>
        <v>-</v>
      </c>
    </row>
    <row r="136" spans="1:19" ht="12.75" customHeight="1" x14ac:dyDescent="0.25">
      <c r="A136" s="5" t="str">
        <f>VLOOKUP(F136,'Location List'!$A$2:$T$463,20,FALSE)</f>
        <v>Bill Eich</v>
      </c>
      <c r="B136" s="5" t="str">
        <f>VLOOKUP(F136,'Location List'!$A$2:$T$644,19,FALSE)</f>
        <v>Dennis Morgan</v>
      </c>
      <c r="C136" s="5" t="str">
        <f>VLOOKUP(F136,'Location List'!$A$2:$T$644,18,FALSE)</f>
        <v>Sean Brady</v>
      </c>
      <c r="D136" s="5" t="str">
        <f>VLOOKUP(F136,'Location List'!$A$2:$T$644,9,FALSE)</f>
        <v>HASHEM SAADAT</v>
      </c>
      <c r="E136" s="30" t="str">
        <f>VLOOKUP(F136,'Location List'!$A$2:$T$644,2,FALSE)</f>
        <v>DURHAM</v>
      </c>
      <c r="F136" s="58">
        <v>380</v>
      </c>
      <c r="G136" s="37">
        <f t="shared" si="2"/>
        <v>3.1292272727272721</v>
      </c>
      <c r="H136" s="3">
        <f>'Week to Week '!K136</f>
        <v>3.1625000000000001</v>
      </c>
      <c r="I136" s="3">
        <f>IFERROR('Week to Week '!P136,"-")</f>
        <v>3.0000000000000004</v>
      </c>
      <c r="J136" s="3">
        <f>IFERROR('Week to Week '!V136,"-")</f>
        <v>3.22</v>
      </c>
      <c r="K136" s="3">
        <f>IFERROR('Week to Week '!AA136,"-")</f>
        <v>3.2774999999999999</v>
      </c>
      <c r="L136" s="3">
        <f>IFERROR('Week to Week '!AF136,"-")</f>
        <v>3.1324999999999998</v>
      </c>
      <c r="M136" s="3">
        <f>IFERROR('Week to Week '!AL136,"-")</f>
        <v>3.1325000000000003</v>
      </c>
      <c r="N136" s="3">
        <f>IFERROR('Week to Week '!AQ136,"-")</f>
        <v>3.25</v>
      </c>
      <c r="O136" s="3">
        <f>IFERROR('Week to Week '!AV136,"-")</f>
        <v>3.27</v>
      </c>
      <c r="P136" s="3">
        <f>IFERROR('Week to Week '!BB136,"-")</f>
        <v>3.1440000000000001</v>
      </c>
      <c r="Q136" s="3">
        <f>IFERROR('Week to Week '!BG136,"-")</f>
        <v>2.9624999999999999</v>
      </c>
      <c r="R136" s="3">
        <f>IFERROR('Week to Week '!BL136,"-")</f>
        <v>2.87</v>
      </c>
      <c r="S136" s="3" t="str">
        <f>IFERROR('Week to Week '!BR136,"-")</f>
        <v>-</v>
      </c>
    </row>
    <row r="137" spans="1:19" ht="12.75" customHeight="1" x14ac:dyDescent="0.25">
      <c r="A137" s="5" t="str">
        <f>VLOOKUP(F137,'Location List'!$A$2:$T$463,20,FALSE)</f>
        <v>Bill Eich</v>
      </c>
      <c r="B137" s="5" t="str">
        <f>VLOOKUP(F137,'Location List'!$A$2:$T$644,19,FALSE)</f>
        <v>Dennis Morgan</v>
      </c>
      <c r="C137" s="5" t="str">
        <f>VLOOKUP(F137,'Location List'!$A$2:$T$644,18,FALSE)</f>
        <v>Wayne Rough</v>
      </c>
      <c r="D137" s="5" t="str">
        <f>VLOOKUP(F137,'Location List'!$A$2:$T$644,9,FALSE)</f>
        <v>HASHEM SAADAT</v>
      </c>
      <c r="E137" s="30" t="str">
        <f>VLOOKUP(F137,'Location List'!$A$2:$T$644,2,FALSE)</f>
        <v>CONCORD NC</v>
      </c>
      <c r="F137" s="58">
        <v>381</v>
      </c>
      <c r="G137" s="37">
        <f t="shared" si="2"/>
        <v>3.1051818181818187</v>
      </c>
      <c r="H137" s="3">
        <f>'Week to Week '!K137</f>
        <v>3.16</v>
      </c>
      <c r="I137" s="3">
        <f>IFERROR('Week to Week '!P137,"-")</f>
        <v>3.1550000000000002</v>
      </c>
      <c r="J137" s="3">
        <f>IFERROR('Week to Week '!V137,"-")</f>
        <v>3.0675000000000003</v>
      </c>
      <c r="K137" s="3">
        <f>IFERROR('Week to Week '!AA137,"-")</f>
        <v>3.0050000000000003</v>
      </c>
      <c r="L137" s="3">
        <f>IFERROR('Week to Week '!AF137,"-")</f>
        <v>3.0274999999999999</v>
      </c>
      <c r="M137" s="3">
        <f>IFERROR('Week to Week '!AL137,"-")</f>
        <v>3.2075</v>
      </c>
      <c r="N137" s="3">
        <f>IFERROR('Week to Week '!AQ137,"-")</f>
        <v>3.4624999999999995</v>
      </c>
      <c r="O137" s="3">
        <f>IFERROR('Week to Week '!AV137,"-")</f>
        <v>3.2574999999999998</v>
      </c>
      <c r="P137" s="3">
        <f>IFERROR('Week to Week '!BB137,"-")</f>
        <v>2.8519999999999999</v>
      </c>
      <c r="Q137" s="3">
        <f>IFERROR('Week to Week '!BG137,"-")</f>
        <v>3.0625</v>
      </c>
      <c r="R137" s="3">
        <f>IFERROR('Week to Week '!BL137,"-")</f>
        <v>2.9</v>
      </c>
      <c r="S137" s="3" t="str">
        <f>IFERROR('Week to Week '!BR137,"-")</f>
        <v>-</v>
      </c>
    </row>
    <row r="138" spans="1:19" ht="12.75" customHeight="1" x14ac:dyDescent="0.25">
      <c r="A138" s="5" t="str">
        <f>VLOOKUP(F138,'Location List'!$A$2:$T$463,20,FALSE)</f>
        <v>Bill Eich</v>
      </c>
      <c r="B138" s="5" t="str">
        <f>VLOOKUP(F138,'Location List'!$A$2:$T$644,19,FALSE)</f>
        <v>Dennis Morgan</v>
      </c>
      <c r="C138" s="5" t="str">
        <f>VLOOKUP(F138,'Location List'!$A$2:$T$644,18,FALSE)</f>
        <v>Wayne Rough</v>
      </c>
      <c r="D138" s="5" t="str">
        <f>VLOOKUP(F138,'Location List'!$A$2:$T$644,9,FALSE)</f>
        <v>HASHEM SAADAT</v>
      </c>
      <c r="E138" s="30" t="str">
        <f>VLOOKUP(F138,'Location List'!$A$2:$T$644,2,FALSE)</f>
        <v>HICKORY</v>
      </c>
      <c r="F138" s="58">
        <v>382</v>
      </c>
      <c r="G138" s="37">
        <f t="shared" si="2"/>
        <v>3.0417727272727273</v>
      </c>
      <c r="H138" s="3">
        <f>'Week to Week '!K138</f>
        <v>3.2399999999999998</v>
      </c>
      <c r="I138" s="3">
        <f>IFERROR('Week to Week '!P138,"-")</f>
        <v>2.9250000000000003</v>
      </c>
      <c r="J138" s="3">
        <f>IFERROR('Week to Week '!V138,"-")</f>
        <v>2.9249999999999998</v>
      </c>
      <c r="K138" s="3">
        <f>IFERROR('Week to Week '!AA138,"-")</f>
        <v>2.9524999999999997</v>
      </c>
      <c r="L138" s="3">
        <f>IFERROR('Week to Week '!AF138,"-")</f>
        <v>3.0674999999999999</v>
      </c>
      <c r="M138" s="3">
        <f>IFERROR('Week to Week '!AL138,"-")</f>
        <v>3.16</v>
      </c>
      <c r="N138" s="3">
        <f>IFERROR('Week to Week '!AQ138,"-")</f>
        <v>3.1549999999999998</v>
      </c>
      <c r="O138" s="3">
        <f>IFERROR('Week to Week '!AV138,"-")</f>
        <v>3.0249999999999999</v>
      </c>
      <c r="P138" s="3">
        <f>IFERROR('Week to Week '!BB138,"-")</f>
        <v>2.9620000000000002</v>
      </c>
      <c r="Q138" s="3">
        <f>IFERROR('Week to Week '!BG138,"-")</f>
        <v>3.1075000000000004</v>
      </c>
      <c r="R138" s="3">
        <f>IFERROR('Week to Week '!BL138,"-")</f>
        <v>2.94</v>
      </c>
      <c r="S138" s="3" t="str">
        <f>IFERROR('Week to Week '!BR138,"-")</f>
        <v>-</v>
      </c>
    </row>
    <row r="139" spans="1:19" ht="12.75" customHeight="1" x14ac:dyDescent="0.25">
      <c r="A139" s="5" t="str">
        <f>VLOOKUP(F139,'Location List'!$A$2:$T$463,20,FALSE)</f>
        <v>Bill Eich</v>
      </c>
      <c r="B139" s="5" t="str">
        <f>VLOOKUP(F139,'Location List'!$A$2:$T$644,19,FALSE)</f>
        <v>Dennis Morgan</v>
      </c>
      <c r="C139" s="5" t="str">
        <f>VLOOKUP(F139,'Location List'!$A$2:$T$644,18,FALSE)</f>
        <v>Wayne Rough</v>
      </c>
      <c r="D139" s="5" t="str">
        <f>VLOOKUP(F139,'Location List'!$A$2:$T$644,9,FALSE)</f>
        <v>HASHEM SAADAT</v>
      </c>
      <c r="E139" s="30" t="str">
        <f>VLOOKUP(F139,'Location List'!$A$2:$T$644,2,FALSE)</f>
        <v>SPARTANBURG</v>
      </c>
      <c r="F139" s="58">
        <v>383</v>
      </c>
      <c r="G139" s="37">
        <f t="shared" si="2"/>
        <v>3.0178181818181824</v>
      </c>
      <c r="H139" s="3">
        <f>'Week to Week '!K139</f>
        <v>3.0450000000000004</v>
      </c>
      <c r="I139" s="3">
        <f>IFERROR('Week to Week '!P139,"-")</f>
        <v>2.9425000000000003</v>
      </c>
      <c r="J139" s="3">
        <f>IFERROR('Week to Week '!V139,"-")</f>
        <v>2.8</v>
      </c>
      <c r="K139" s="3">
        <f>IFERROR('Week to Week '!AA139,"-")</f>
        <v>2.9650000000000003</v>
      </c>
      <c r="L139" s="3">
        <f>IFERROR('Week to Week '!AF139,"-")</f>
        <v>2.9800000000000004</v>
      </c>
      <c r="M139" s="3">
        <f>IFERROR('Week to Week '!AL139,"-")</f>
        <v>3.0675000000000003</v>
      </c>
      <c r="N139" s="3">
        <f>IFERROR('Week to Week '!AQ139,"-")</f>
        <v>2.96</v>
      </c>
      <c r="O139" s="3">
        <f>IFERROR('Week to Week '!AV139,"-")</f>
        <v>3.0700000000000003</v>
      </c>
      <c r="P139" s="3">
        <f>IFERROR('Week to Week '!BB139,"-")</f>
        <v>3.0060000000000002</v>
      </c>
      <c r="Q139" s="3">
        <f>IFERROR('Week to Week '!BG139,"-")</f>
        <v>3.14</v>
      </c>
      <c r="R139" s="3">
        <f>IFERROR('Week to Week '!BL139,"-")</f>
        <v>3.22</v>
      </c>
      <c r="S139" s="3" t="str">
        <f>IFERROR('Week to Week '!BR139,"-")</f>
        <v>-</v>
      </c>
    </row>
    <row r="140" spans="1:19" ht="12.75" customHeight="1" x14ac:dyDescent="0.25">
      <c r="A140" s="5" t="str">
        <f>VLOOKUP(F140,'Location List'!$A$2:$T$463,20,FALSE)</f>
        <v>Bill Eich</v>
      </c>
      <c r="B140" s="5" t="str">
        <f>VLOOKUP(F140,'Location List'!$A$2:$T$644,19,FALSE)</f>
        <v>Dennis Morgan</v>
      </c>
      <c r="C140" s="5" t="str">
        <f>VLOOKUP(F140,'Location List'!$A$2:$T$644,18,FALSE)</f>
        <v>Santos</v>
      </c>
      <c r="D140" s="5" t="str">
        <f>VLOOKUP(F140,'Location List'!$A$2:$T$644,9,FALSE)</f>
        <v>JOSEPH RISNEAR</v>
      </c>
      <c r="E140" s="30" t="str">
        <f>VLOOKUP(F140,'Location List'!$A$2:$T$644,2,FALSE)</f>
        <v>NORTH CHARLESTON</v>
      </c>
      <c r="F140" s="58">
        <v>385</v>
      </c>
      <c r="G140" s="37">
        <f t="shared" si="2"/>
        <v>3.1340909090909084</v>
      </c>
      <c r="H140" s="3">
        <f>'Week to Week '!K140</f>
        <v>3.2524999999999999</v>
      </c>
      <c r="I140" s="3">
        <f>IFERROR('Week to Week '!P140,"-")</f>
        <v>3.0975000000000001</v>
      </c>
      <c r="J140" s="3">
        <f>IFERROR('Week to Week '!V140,"-")</f>
        <v>2.9924999999999997</v>
      </c>
      <c r="K140" s="3">
        <f>IFERROR('Week to Week '!AA140,"-")</f>
        <v>3.0874999999999999</v>
      </c>
      <c r="L140" s="3">
        <f>IFERROR('Week to Week '!AF140,"-")</f>
        <v>3.11</v>
      </c>
      <c r="M140" s="3">
        <f>IFERROR('Week to Week '!AL140,"-")</f>
        <v>3.5550000000000002</v>
      </c>
      <c r="N140" s="3">
        <f>IFERROR('Week to Week '!AQ140,"-")</f>
        <v>3.2775000000000003</v>
      </c>
      <c r="O140" s="3">
        <f>IFERROR('Week to Week '!AV140,"-")</f>
        <v>3.2475000000000001</v>
      </c>
      <c r="P140" s="3">
        <f>IFERROR('Week to Week '!BB140,"-")</f>
        <v>2.9399999999999995</v>
      </c>
      <c r="Q140" s="3">
        <f>IFERROR('Week to Week '!BG140,"-")</f>
        <v>2.9550000000000001</v>
      </c>
      <c r="R140" s="3">
        <f>IFERROR('Week to Week '!BL140,"-")</f>
        <v>2.96</v>
      </c>
      <c r="S140" s="3" t="str">
        <f>IFERROR('Week to Week '!BR140,"-")</f>
        <v>-</v>
      </c>
    </row>
    <row r="141" spans="1:19" ht="12.75" customHeight="1" x14ac:dyDescent="0.25">
      <c r="A141" s="5" t="str">
        <f>VLOOKUP(F141,'Location List'!$A$2:$T$463,20,FALSE)</f>
        <v>Bill Eich</v>
      </c>
      <c r="B141" s="5" t="str">
        <f>VLOOKUP(F141,'Location List'!$A$2:$T$644,19,FALSE)</f>
        <v>Dennis Morgan</v>
      </c>
      <c r="C141" s="5" t="str">
        <f>VLOOKUP(F141,'Location List'!$A$2:$T$644,18,FALSE)</f>
        <v>Sean Brady</v>
      </c>
      <c r="D141" s="5" t="str">
        <f>VLOOKUP(F141,'Location List'!$A$2:$T$644,9,FALSE)</f>
        <v>HASHEM SAADAT</v>
      </c>
      <c r="E141" s="30" t="str">
        <f>VLOOKUP(F141,'Location List'!$A$2:$T$644,2,FALSE)</f>
        <v>GOLDSBORO</v>
      </c>
      <c r="F141" s="58">
        <v>386</v>
      </c>
      <c r="G141" s="37">
        <f t="shared" si="2"/>
        <v>3.0291818181818182</v>
      </c>
      <c r="H141" s="3">
        <f>'Week to Week '!K141</f>
        <v>3.02</v>
      </c>
      <c r="I141" s="3">
        <f>IFERROR('Week to Week '!P141,"-")</f>
        <v>3.0425</v>
      </c>
      <c r="J141" s="3">
        <f>IFERROR('Week to Week '!V141,"-")</f>
        <v>3.05</v>
      </c>
      <c r="K141" s="3">
        <f>IFERROR('Week to Week '!AA141,"-")</f>
        <v>3.0874999999999999</v>
      </c>
      <c r="L141" s="3">
        <f>IFERROR('Week to Week '!AF141,"-")</f>
        <v>3.09</v>
      </c>
      <c r="M141" s="3">
        <f>IFERROR('Week to Week '!AL141,"-")</f>
        <v>3.0425</v>
      </c>
      <c r="N141" s="3">
        <f>IFERROR('Week to Week '!AQ141,"-")</f>
        <v>3.0375000000000001</v>
      </c>
      <c r="O141" s="3">
        <f>IFERROR('Week to Week '!AV141,"-")</f>
        <v>2.9824999999999999</v>
      </c>
      <c r="P141" s="3">
        <f>IFERROR('Week to Week '!BB141,"-")</f>
        <v>2.9460000000000006</v>
      </c>
      <c r="Q141" s="3">
        <f>IFERROR('Week to Week '!BG141,"-")</f>
        <v>2.9824999999999999</v>
      </c>
      <c r="R141" s="3">
        <f>IFERROR('Week to Week '!BL141,"-")</f>
        <v>3.04</v>
      </c>
      <c r="S141" s="3" t="str">
        <f>IFERROR('Week to Week '!BR141,"-")</f>
        <v>-</v>
      </c>
    </row>
    <row r="142" spans="1:19" ht="12.75" customHeight="1" x14ac:dyDescent="0.25">
      <c r="A142" s="5" t="str">
        <f>VLOOKUP(F142,'Location List'!$A$2:$T$463,20,FALSE)</f>
        <v>Bill Eich</v>
      </c>
      <c r="B142" s="5" t="str">
        <f>VLOOKUP(F142,'Location List'!$A$2:$T$644,19,FALSE)</f>
        <v>Dennis Morgan</v>
      </c>
      <c r="C142" s="5" t="str">
        <f>VLOOKUP(F142,'Location List'!$A$2:$T$644,18,FALSE)</f>
        <v>Sean Brady</v>
      </c>
      <c r="D142" s="5" t="str">
        <f>VLOOKUP(F142,'Location List'!$A$2:$T$644,9,FALSE)</f>
        <v>HASHEM SAADAT</v>
      </c>
      <c r="E142" s="30" t="str">
        <f>VLOOKUP(F142,'Location List'!$A$2:$T$644,2,FALSE)</f>
        <v>ROCKY MOUNT</v>
      </c>
      <c r="F142" s="58">
        <v>387</v>
      </c>
      <c r="G142" s="37">
        <f t="shared" si="2"/>
        <v>3.0531818181818182</v>
      </c>
      <c r="H142" s="3">
        <f>'Week to Week '!K142</f>
        <v>3.21</v>
      </c>
      <c r="I142" s="3">
        <f>IFERROR('Week to Week '!P142,"-")</f>
        <v>3.2374999999999998</v>
      </c>
      <c r="J142" s="3">
        <f>IFERROR('Week to Week '!V142,"-")</f>
        <v>3.0049999999999999</v>
      </c>
      <c r="K142" s="3">
        <f>IFERROR('Week to Week '!AA142,"-")</f>
        <v>3.14</v>
      </c>
      <c r="L142" s="3">
        <f>IFERROR('Week to Week '!AF142,"-")</f>
        <v>3.01</v>
      </c>
      <c r="M142" s="3">
        <f>IFERROR('Week to Week '!AL142,"-")</f>
        <v>3.0724999999999998</v>
      </c>
      <c r="N142" s="3">
        <f>IFERROR('Week to Week '!AQ142,"-")</f>
        <v>3.0325000000000002</v>
      </c>
      <c r="O142" s="3">
        <f>IFERROR('Week to Week '!AV142,"-")</f>
        <v>3.0425</v>
      </c>
      <c r="P142" s="3">
        <f>IFERROR('Week to Week '!BB142,"-")</f>
        <v>2.9000000000000004</v>
      </c>
      <c r="Q142" s="3">
        <f>IFERROR('Week to Week '!BG142,"-")</f>
        <v>3.0549999999999997</v>
      </c>
      <c r="R142" s="3">
        <f>IFERROR('Week to Week '!BL142,"-")</f>
        <v>2.88</v>
      </c>
      <c r="S142" s="3" t="str">
        <f>IFERROR('Week to Week '!BR142,"-")</f>
        <v>-</v>
      </c>
    </row>
    <row r="143" spans="1:19" ht="12.75" customHeight="1" x14ac:dyDescent="0.25">
      <c r="A143" s="5" t="str">
        <f>VLOOKUP(F143,'Location List'!$A$2:$T$463,20,FALSE)</f>
        <v>Tim Kerum</v>
      </c>
      <c r="B143" s="5" t="str">
        <f>VLOOKUP(F143,'Location List'!$A$2:$T$644,19,FALSE)</f>
        <v>Troy Chaney</v>
      </c>
      <c r="C143" s="5" t="str">
        <f>VLOOKUP(F143,'Location List'!$A$2:$T$644,18,FALSE)</f>
        <v/>
      </c>
      <c r="D143" s="5" t="str">
        <f>VLOOKUP(F143,'Location List'!$A$2:$T$644,9,FALSE)</f>
        <v>PATTY CEDILLO</v>
      </c>
      <c r="E143" s="30" t="str">
        <f>VLOOKUP(F143,'Location List'!$A$2:$T$644,2,FALSE)</f>
        <v>MORENO VALLEY</v>
      </c>
      <c r="F143" s="58">
        <v>393</v>
      </c>
      <c r="G143" s="37">
        <f t="shared" si="2"/>
        <v>3.0299090909090904</v>
      </c>
      <c r="H143" s="3">
        <f>'Week to Week '!K143</f>
        <v>3.1624999999999996</v>
      </c>
      <c r="I143" s="3">
        <f>IFERROR('Week to Week '!P143,"-")</f>
        <v>2.94</v>
      </c>
      <c r="J143" s="3">
        <f>IFERROR('Week to Week '!V143,"-")</f>
        <v>3.1349999999999998</v>
      </c>
      <c r="K143" s="3">
        <f>IFERROR('Week to Week '!AA143,"-")</f>
        <v>3.0049999999999999</v>
      </c>
      <c r="L143" s="3">
        <f>IFERROR('Week to Week '!AF143,"-")</f>
        <v>3.0425</v>
      </c>
      <c r="M143" s="3">
        <f>IFERROR('Week to Week '!AL143,"-")</f>
        <v>2.97</v>
      </c>
      <c r="N143" s="3">
        <f>IFERROR('Week to Week '!AQ143,"-")</f>
        <v>3.1150000000000002</v>
      </c>
      <c r="O143" s="3">
        <f>IFERROR('Week to Week '!AV143,"-")</f>
        <v>2.915</v>
      </c>
      <c r="P143" s="3">
        <f>IFERROR('Week to Week '!BB143,"-")</f>
        <v>3.0140000000000002</v>
      </c>
      <c r="Q143" s="3">
        <f>IFERROR('Week to Week '!BG143,"-")</f>
        <v>3.12</v>
      </c>
      <c r="R143" s="3">
        <f>IFERROR('Week to Week '!BL143,"-")</f>
        <v>2.91</v>
      </c>
      <c r="S143" s="3" t="str">
        <f>IFERROR('Week to Week '!BR143,"-")</f>
        <v>-</v>
      </c>
    </row>
    <row r="144" spans="1:19" ht="12.75" customHeight="1" x14ac:dyDescent="0.25">
      <c r="A144" s="5" t="str">
        <f>VLOOKUP(F144,'Location List'!$A$2:$T$463,20,FALSE)</f>
        <v>Tim Kerum</v>
      </c>
      <c r="B144" s="5" t="str">
        <f>VLOOKUP(F144,'Location List'!$A$2:$T$644,19,FALSE)</f>
        <v>Troy Chaney</v>
      </c>
      <c r="C144" s="5" t="str">
        <f>VLOOKUP(F144,'Location List'!$A$2:$T$644,18,FALSE)</f>
        <v>Albino Ramirez</v>
      </c>
      <c r="D144" s="5" t="str">
        <f>VLOOKUP(F144,'Location List'!$A$2:$T$644,9,FALSE)</f>
        <v>Adam Shafran</v>
      </c>
      <c r="E144" s="30" t="str">
        <f>VLOOKUP(F144,'Location List'!$A$2:$T$644,2,FALSE)</f>
        <v>ROHNERT PARK</v>
      </c>
      <c r="F144" s="58">
        <v>399</v>
      </c>
      <c r="G144" s="37">
        <f t="shared" si="2"/>
        <v>3.1121363636363637</v>
      </c>
      <c r="H144" s="3">
        <f>'Week to Week '!K144</f>
        <v>3.2625000000000002</v>
      </c>
      <c r="I144" s="3">
        <f>IFERROR('Week to Week '!P144,"-")</f>
        <v>3.2550000000000003</v>
      </c>
      <c r="J144" s="3">
        <f>IFERROR('Week to Week '!V144,"-")</f>
        <v>3.1549999999999998</v>
      </c>
      <c r="K144" s="3">
        <f>IFERROR('Week to Week '!AA144,"-")</f>
        <v>3.0724999999999998</v>
      </c>
      <c r="L144" s="3">
        <f>IFERROR('Week to Week '!AF144,"-")</f>
        <v>3.1524999999999999</v>
      </c>
      <c r="M144" s="3">
        <f>IFERROR('Week to Week '!AL144,"-")</f>
        <v>3.0900000000000003</v>
      </c>
      <c r="N144" s="3">
        <f>IFERROR('Week to Week '!AQ144,"-")</f>
        <v>3.12</v>
      </c>
      <c r="O144" s="3">
        <f>IFERROR('Week to Week '!AV144,"-")</f>
        <v>3.28</v>
      </c>
      <c r="P144" s="3">
        <f>IFERROR('Week to Week '!BB144,"-")</f>
        <v>2.9059999999999997</v>
      </c>
      <c r="Q144" s="3">
        <f>IFERROR('Week to Week '!BG144,"-")</f>
        <v>3</v>
      </c>
      <c r="R144" s="3">
        <f>IFERROR('Week to Week '!BL144,"-")</f>
        <v>2.94</v>
      </c>
      <c r="S144" s="3" t="str">
        <f>IFERROR('Week to Week '!BR144,"-")</f>
        <v>-</v>
      </c>
    </row>
    <row r="145" spans="1:19" ht="12.75" customHeight="1" x14ac:dyDescent="0.25">
      <c r="A145" s="5" t="str">
        <f>VLOOKUP(F145,'Location List'!$A$2:$T$463,20,FALSE)</f>
        <v>Tim Kerum</v>
      </c>
      <c r="B145" s="5" t="str">
        <f>VLOOKUP(F145,'Location List'!$A$2:$T$644,19,FALSE)</f>
        <v>Troy Chaney</v>
      </c>
      <c r="C145" s="5" t="str">
        <f>VLOOKUP(F145,'Location List'!$A$2:$T$644,18,FALSE)</f>
        <v>JOAQUIN FREGOSO</v>
      </c>
      <c r="D145" s="5" t="str">
        <f>VLOOKUP(F145,'Location List'!$A$2:$T$644,9,FALSE)</f>
        <v>CLAUDIA RIVAS</v>
      </c>
      <c r="E145" s="30" t="str">
        <f>VLOOKUP(F145,'Location List'!$A$2:$T$644,2,FALSE)</f>
        <v>HUNTINGTON BEACH</v>
      </c>
      <c r="F145" s="58">
        <v>406</v>
      </c>
      <c r="G145" s="37">
        <f t="shared" si="2"/>
        <v>3.2551363636363635</v>
      </c>
      <c r="H145" s="3">
        <f>'Week to Week '!K145</f>
        <v>3.2075000000000005</v>
      </c>
      <c r="I145" s="3">
        <f>IFERROR('Week to Week '!P145,"-")</f>
        <v>3.01</v>
      </c>
      <c r="J145" s="3">
        <f>IFERROR('Week to Week '!V145,"-")</f>
        <v>3.0474999999999999</v>
      </c>
      <c r="K145" s="3">
        <f>IFERROR('Week to Week '!AA145,"-")</f>
        <v>3.1150000000000002</v>
      </c>
      <c r="L145" s="3">
        <f>IFERROR('Week to Week '!AF145,"-")</f>
        <v>3.1325000000000003</v>
      </c>
      <c r="M145" s="3">
        <f>IFERROR('Week to Week '!AL145,"-")</f>
        <v>3.1775000000000002</v>
      </c>
      <c r="N145" s="3">
        <f>IFERROR('Week to Week '!AQ145,"-")</f>
        <v>3.1775000000000002</v>
      </c>
      <c r="O145" s="3">
        <f>IFERROR('Week to Week '!AV145,"-")</f>
        <v>3.0425</v>
      </c>
      <c r="P145" s="3">
        <f>IFERROR('Week to Week '!BB145,"-")</f>
        <v>3.6040000000000005</v>
      </c>
      <c r="Q145" s="3">
        <f>IFERROR('Week to Week '!BG145,"-")</f>
        <v>3.8724999999999996</v>
      </c>
      <c r="R145" s="3">
        <f>IFERROR('Week to Week '!BL145,"-")</f>
        <v>3.42</v>
      </c>
      <c r="S145" s="3" t="str">
        <f>IFERROR('Week to Week '!BR145,"-")</f>
        <v>-</v>
      </c>
    </row>
    <row r="146" spans="1:19" ht="12.75" customHeight="1" x14ac:dyDescent="0.25">
      <c r="A146" s="5" t="str">
        <f>VLOOKUP(F146,'Location List'!$A$2:$T$463,20,FALSE)</f>
        <v>Tim Kerum</v>
      </c>
      <c r="B146" s="5" t="str">
        <f>VLOOKUP(F146,'Location List'!$A$2:$T$644,19,FALSE)</f>
        <v>Troy Chaney</v>
      </c>
      <c r="C146" s="5" t="str">
        <f>VLOOKUP(F146,'Location List'!$A$2:$T$644,18,FALSE)</f>
        <v>Luis Torres</v>
      </c>
      <c r="D146" s="5" t="str">
        <f>VLOOKUP(F146,'Location List'!$A$2:$T$644,9,FALSE)</f>
        <v>ARSHAD KHAN</v>
      </c>
      <c r="E146" s="30" t="str">
        <f>VLOOKUP(F146,'Location List'!$A$2:$T$644,2,FALSE)</f>
        <v>CORONA</v>
      </c>
      <c r="F146" s="58">
        <v>407</v>
      </c>
      <c r="G146" s="37">
        <f t="shared" si="2"/>
        <v>3.1144545454545454</v>
      </c>
      <c r="H146" s="3">
        <f>'Week to Week '!K146</f>
        <v>2.9624999999999999</v>
      </c>
      <c r="I146" s="3">
        <f>IFERROR('Week to Week '!P146,"-")</f>
        <v>2.9325000000000001</v>
      </c>
      <c r="J146" s="3">
        <f>IFERROR('Week to Week '!V146,"-")</f>
        <v>3.0874999999999999</v>
      </c>
      <c r="K146" s="3">
        <f>IFERROR('Week to Week '!AA146,"-")</f>
        <v>3.0225</v>
      </c>
      <c r="L146" s="3">
        <f>IFERROR('Week to Week '!AF146,"-")</f>
        <v>3.1124999999999998</v>
      </c>
      <c r="M146" s="3">
        <f>IFERROR('Week to Week '!AL146,"-")</f>
        <v>3.1749999999999998</v>
      </c>
      <c r="N146" s="3">
        <f>IFERROR('Week to Week '!AQ146,"-")</f>
        <v>3.2225000000000001</v>
      </c>
      <c r="O146" s="3">
        <f>IFERROR('Week to Week '!AV146,"-")</f>
        <v>3.1575000000000002</v>
      </c>
      <c r="P146" s="3">
        <f>IFERROR('Week to Week '!BB146,"-")</f>
        <v>3.2240000000000002</v>
      </c>
      <c r="Q146" s="3">
        <f>IFERROR('Week to Week '!BG146,"-")</f>
        <v>3.3125</v>
      </c>
      <c r="R146" s="3">
        <f>IFERROR('Week to Week '!BL146,"-")</f>
        <v>3.05</v>
      </c>
      <c r="S146" s="3" t="str">
        <f>IFERROR('Week to Week '!BR146,"-")</f>
        <v>-</v>
      </c>
    </row>
    <row r="147" spans="1:19" ht="12.75" customHeight="1" x14ac:dyDescent="0.25">
      <c r="A147" s="5" t="str">
        <f>VLOOKUP(F147,'Location List'!$A$2:$T$463,20,FALSE)</f>
        <v>Tim Kerum</v>
      </c>
      <c r="B147" s="5" t="str">
        <f>VLOOKUP(F147,'Location List'!$A$2:$T$644,19,FALSE)</f>
        <v>Troy Chaney</v>
      </c>
      <c r="C147" s="5" t="str">
        <f>VLOOKUP(F147,'Location List'!$A$2:$T$644,18,FALSE)</f>
        <v>Albino Ramirez</v>
      </c>
      <c r="D147" s="5" t="str">
        <f>VLOOKUP(F147,'Location List'!$A$2:$T$644,9,FALSE)</f>
        <v>Adam Shafran</v>
      </c>
      <c r="E147" s="30" t="str">
        <f>VLOOKUP(F147,'Location List'!$A$2:$T$644,2,FALSE)</f>
        <v>SACRAMENTO-ARDEN</v>
      </c>
      <c r="F147" s="58">
        <v>410</v>
      </c>
      <c r="G147" s="37">
        <f t="shared" si="2"/>
        <v>3.2607727272727276</v>
      </c>
      <c r="H147" s="3">
        <f>'Week to Week '!K147</f>
        <v>3.4474999999999998</v>
      </c>
      <c r="I147" s="3">
        <f>IFERROR('Week to Week '!P147,"-")</f>
        <v>3.5550000000000002</v>
      </c>
      <c r="J147" s="3">
        <f>IFERROR('Week to Week '!V147,"-")</f>
        <v>3.3624999999999998</v>
      </c>
      <c r="K147" s="3">
        <f>IFERROR('Week to Week '!AA147,"-")</f>
        <v>3.46</v>
      </c>
      <c r="L147" s="3">
        <f>IFERROR('Week to Week '!AF147,"-")</f>
        <v>3.1949999999999998</v>
      </c>
      <c r="M147" s="3">
        <f>IFERROR('Week to Week '!AL147,"-")</f>
        <v>3.18</v>
      </c>
      <c r="N147" s="3">
        <f>IFERROR('Week to Week '!AQ147,"-")</f>
        <v>3.1150000000000002</v>
      </c>
      <c r="O147" s="3">
        <f>IFERROR('Week to Week '!AV147,"-")</f>
        <v>3.0999999999999996</v>
      </c>
      <c r="P147" s="3">
        <f>IFERROR('Week to Week '!BB147,"-")</f>
        <v>2.8959999999999999</v>
      </c>
      <c r="Q147" s="3">
        <f>IFERROR('Week to Week '!BG147,"-")</f>
        <v>2.9575</v>
      </c>
      <c r="R147" s="3">
        <f>IFERROR('Week to Week '!BL147,"-")</f>
        <v>3.6</v>
      </c>
      <c r="S147" s="3" t="str">
        <f>IFERROR('Week to Week '!BR147,"-")</f>
        <v>-</v>
      </c>
    </row>
    <row r="148" spans="1:19" ht="12.75" customHeight="1" x14ac:dyDescent="0.25">
      <c r="A148" s="5" t="str">
        <f>VLOOKUP(F148,'Location List'!$A$2:$T$463,20,FALSE)</f>
        <v>Chris Kelly</v>
      </c>
      <c r="B148" s="5" t="str">
        <f>VLOOKUP(F148,'Location List'!$A$2:$T$644,19,FALSE)</f>
        <v>Chris Parenti</v>
      </c>
      <c r="C148" s="5" t="str">
        <f>VLOOKUP(F148,'Location List'!$A$2:$T$644,18,FALSE)</f>
        <v>Scott Whitsel</v>
      </c>
      <c r="D148" s="5" t="str">
        <f>VLOOKUP(F148,'Location List'!$A$2:$T$644,9,FALSE)</f>
        <v>MICHAEL SVOBODA</v>
      </c>
      <c r="E148" s="30" t="str">
        <f>VLOOKUP(F148,'Location List'!$A$2:$T$644,2,FALSE)</f>
        <v>CATONSVILLE</v>
      </c>
      <c r="F148" s="58">
        <v>412</v>
      </c>
      <c r="G148" s="37">
        <f t="shared" si="2"/>
        <v>2.8880000000000003</v>
      </c>
      <c r="H148" s="3">
        <f>'Week to Week '!K148</f>
        <v>2.92</v>
      </c>
      <c r="I148" s="3">
        <f>IFERROR('Week to Week '!P148,"-")</f>
        <v>2.9775</v>
      </c>
      <c r="J148" s="3">
        <f>IFERROR('Week to Week '!V148,"-")</f>
        <v>2.78</v>
      </c>
      <c r="K148" s="3">
        <f>IFERROR('Week to Week '!AA148,"-")</f>
        <v>3.0074999999999998</v>
      </c>
      <c r="L148" s="3">
        <f>IFERROR('Week to Week '!AF148,"-")</f>
        <v>2.8149999999999999</v>
      </c>
      <c r="M148" s="3">
        <f>IFERROR('Week to Week '!AL148,"-")</f>
        <v>2.8574999999999999</v>
      </c>
      <c r="N148" s="3">
        <f>IFERROR('Week to Week '!AQ148,"-")</f>
        <v>3.17</v>
      </c>
      <c r="O148" s="3">
        <f>IFERROR('Week to Week '!AV148,"-")</f>
        <v>2.895</v>
      </c>
      <c r="P148" s="3">
        <f>IFERROR('Week to Week '!BB148,"-")</f>
        <v>2.718</v>
      </c>
      <c r="Q148" s="3">
        <f>IFERROR('Week to Week '!BG148,"-")</f>
        <v>2.9874999999999998</v>
      </c>
      <c r="R148" s="3">
        <f>IFERROR('Week to Week '!BL148,"-")</f>
        <v>2.64</v>
      </c>
      <c r="S148" s="3" t="str">
        <f>IFERROR('Week to Week '!BR148,"-")</f>
        <v>-</v>
      </c>
    </row>
    <row r="149" spans="1:19" ht="12.75" customHeight="1" x14ac:dyDescent="0.25">
      <c r="A149" s="5" t="str">
        <f>VLOOKUP(F149,'Location List'!$A$2:$T$463,20,FALSE)</f>
        <v>Tim Kerum</v>
      </c>
      <c r="B149" s="5" t="str">
        <f>VLOOKUP(F149,'Location List'!$A$2:$T$644,19,FALSE)</f>
        <v>Troy Chaney</v>
      </c>
      <c r="C149" s="5" t="str">
        <f>VLOOKUP(F149,'Location List'!$A$2:$T$644,18,FALSE)</f>
        <v>Luis Torres</v>
      </c>
      <c r="D149" s="5" t="str">
        <f>VLOOKUP(F149,'Location List'!$A$2:$T$644,9,FALSE)</f>
        <v>ARSHAD KHAN</v>
      </c>
      <c r="E149" s="30" t="str">
        <f>VLOOKUP(F149,'Location List'!$A$2:$T$644,2,FALSE)</f>
        <v>COVINA</v>
      </c>
      <c r="F149" s="58">
        <v>413</v>
      </c>
      <c r="G149" s="37">
        <f t="shared" si="2"/>
        <v>3.1208181818181826</v>
      </c>
      <c r="H149" s="3">
        <f>'Week to Week '!K149</f>
        <v>3.165</v>
      </c>
      <c r="I149" s="3">
        <f>IFERROR('Week to Week '!P149,"-")</f>
        <v>3.2549999999999999</v>
      </c>
      <c r="J149" s="3">
        <f>IFERROR('Week to Week '!V149,"-")</f>
        <v>3.2249999999999996</v>
      </c>
      <c r="K149" s="3">
        <f>IFERROR('Week to Week '!AA149,"-")</f>
        <v>3.3275000000000001</v>
      </c>
      <c r="L149" s="3">
        <f>IFERROR('Week to Week '!AF149,"-")</f>
        <v>3.2125000000000004</v>
      </c>
      <c r="M149" s="3">
        <f>IFERROR('Week to Week '!AL149,"-")</f>
        <v>3.0500000000000003</v>
      </c>
      <c r="N149" s="3">
        <f>IFERROR('Week to Week '!AQ149,"-")</f>
        <v>2.9050000000000002</v>
      </c>
      <c r="O149" s="3">
        <f>IFERROR('Week to Week '!AV149,"-")</f>
        <v>3.0575000000000001</v>
      </c>
      <c r="P149" s="3">
        <f>IFERROR('Week to Week '!BB149,"-")</f>
        <v>2.8839999999999995</v>
      </c>
      <c r="Q149" s="3">
        <f>IFERROR('Week to Week '!BG149,"-")</f>
        <v>3.0475000000000003</v>
      </c>
      <c r="R149" s="3">
        <f>IFERROR('Week to Week '!BL149,"-")</f>
        <v>3.2</v>
      </c>
      <c r="S149" s="3" t="str">
        <f>IFERROR('Week to Week '!BR149,"-")</f>
        <v>-</v>
      </c>
    </row>
    <row r="150" spans="1:19" ht="12.75" customHeight="1" x14ac:dyDescent="0.25">
      <c r="A150" s="5" t="str">
        <f>VLOOKUP(F150,'Location List'!$A$2:$T$463,20,FALSE)</f>
        <v>Tim Kerum</v>
      </c>
      <c r="B150" s="5" t="str">
        <f>VLOOKUP(F150,'Location List'!$A$2:$T$644,19,FALSE)</f>
        <v>Troy Chaney</v>
      </c>
      <c r="C150" s="5" t="str">
        <f>VLOOKUP(F150,'Location List'!$A$2:$T$644,18,FALSE)</f>
        <v/>
      </c>
      <c r="D150" s="5" t="str">
        <f>VLOOKUP(F150,'Location List'!$A$2:$T$644,9,FALSE)</f>
        <v>PATTY CEDILLO</v>
      </c>
      <c r="E150" s="30" t="str">
        <f>VLOOKUP(F150,'Location List'!$A$2:$T$644,2,FALSE)</f>
        <v>MURRIETA</v>
      </c>
      <c r="F150" s="58">
        <v>414</v>
      </c>
      <c r="G150" s="37">
        <f t="shared" si="2"/>
        <v>3.1141818181818182</v>
      </c>
      <c r="H150" s="3">
        <f>'Week to Week '!K150</f>
        <v>3.1624999999999996</v>
      </c>
      <c r="I150" s="3">
        <f>IFERROR('Week to Week '!P150,"-")</f>
        <v>3.1325000000000003</v>
      </c>
      <c r="J150" s="3">
        <f>IFERROR('Week to Week '!V150,"-")</f>
        <v>3.1525000000000003</v>
      </c>
      <c r="K150" s="3">
        <f>IFERROR('Week to Week '!AA150,"-")</f>
        <v>3.4775000000000005</v>
      </c>
      <c r="L150" s="3">
        <f>IFERROR('Week to Week '!AF150,"-")</f>
        <v>3.5100000000000002</v>
      </c>
      <c r="M150" s="3">
        <f>IFERROR('Week to Week '!AL150,"-")</f>
        <v>2.9525000000000006</v>
      </c>
      <c r="N150" s="3">
        <f>IFERROR('Week to Week '!AQ150,"-")</f>
        <v>2.915</v>
      </c>
      <c r="O150" s="3">
        <f>IFERROR('Week to Week '!AV150,"-")</f>
        <v>3.0550000000000002</v>
      </c>
      <c r="P150" s="3">
        <f>IFERROR('Week to Week '!BB150,"-")</f>
        <v>2.9060000000000001</v>
      </c>
      <c r="Q150" s="3">
        <f>IFERROR('Week to Week '!BG150,"-")</f>
        <v>2.7125000000000004</v>
      </c>
      <c r="R150" s="3">
        <f>IFERROR('Week to Week '!BL150,"-")</f>
        <v>3.28</v>
      </c>
      <c r="S150" s="3" t="str">
        <f>IFERROR('Week to Week '!BR150,"-")</f>
        <v>-</v>
      </c>
    </row>
    <row r="151" spans="1:19" ht="12.75" customHeight="1" x14ac:dyDescent="0.25">
      <c r="A151" s="5" t="str">
        <f>VLOOKUP(F151,'Location List'!$A$2:$T$463,20,FALSE)</f>
        <v>Bill Eich</v>
      </c>
      <c r="B151" s="5" t="str">
        <f>VLOOKUP(F151,'Location List'!$A$2:$T$644,19,FALSE)</f>
        <v>David Garcia</v>
      </c>
      <c r="C151" s="5" t="str">
        <f>VLOOKUP(F151,'Location List'!$A$2:$T$644,18,FALSE)</f>
        <v>David Garibay</v>
      </c>
      <c r="D151" s="5" t="str">
        <f>VLOOKUP(F151,'Location List'!$A$2:$T$644,9,FALSE)</f>
        <v>WILLIAM PRESSEL</v>
      </c>
      <c r="E151" s="30" t="str">
        <f>VLOOKUP(F151,'Location List'!$A$2:$T$644,2,FALSE)</f>
        <v>MILITARY</v>
      </c>
      <c r="F151" s="58">
        <v>417</v>
      </c>
      <c r="G151" s="37">
        <f t="shared" si="2"/>
        <v>3.0374090909090912</v>
      </c>
      <c r="H151" s="3">
        <f>'Week to Week '!K151</f>
        <v>3.1375000000000002</v>
      </c>
      <c r="I151" s="3">
        <f>IFERROR('Week to Week '!P151,"-")</f>
        <v>2.9725000000000001</v>
      </c>
      <c r="J151" s="3">
        <f>IFERROR('Week to Week '!V151,"-")</f>
        <v>2.7949999999999999</v>
      </c>
      <c r="K151" s="3">
        <f>IFERROR('Week to Week '!AA151,"-")</f>
        <v>2.7324999999999999</v>
      </c>
      <c r="L151" s="3">
        <f>IFERROR('Week to Week '!AF151,"-")</f>
        <v>3.04</v>
      </c>
      <c r="M151" s="3">
        <f>IFERROR('Week to Week '!AL151,"-")</f>
        <v>2.9800000000000004</v>
      </c>
      <c r="N151" s="3">
        <f>IFERROR('Week to Week '!AQ151,"-")</f>
        <v>3.0625</v>
      </c>
      <c r="O151" s="3">
        <f>IFERROR('Week to Week '!AV151,"-")</f>
        <v>3.1924999999999999</v>
      </c>
      <c r="P151" s="3">
        <f>IFERROR('Week to Week '!BB151,"-")</f>
        <v>3.0439999999999996</v>
      </c>
      <c r="Q151" s="3">
        <f>IFERROR('Week to Week '!BG151,"-")</f>
        <v>3.2450000000000001</v>
      </c>
      <c r="R151" s="3">
        <f>IFERROR('Week to Week '!BL151,"-")</f>
        <v>3.21</v>
      </c>
      <c r="S151" s="3" t="str">
        <f>IFERROR('Week to Week '!BR151,"-")</f>
        <v>-</v>
      </c>
    </row>
    <row r="152" spans="1:19" ht="12.75" customHeight="1" x14ac:dyDescent="0.25">
      <c r="A152" s="5" t="str">
        <f>VLOOKUP(F152,'Location List'!$A$2:$T$463,20,FALSE)</f>
        <v>Tim Kerum</v>
      </c>
      <c r="B152" s="5" t="str">
        <f>VLOOKUP(F152,'Location List'!$A$2:$T$644,19,FALSE)</f>
        <v>Troy Chaney</v>
      </c>
      <c r="C152" s="5" t="str">
        <f>VLOOKUP(F152,'Location List'!$A$2:$T$644,18,FALSE)</f>
        <v>Luis Torres</v>
      </c>
      <c r="D152" s="5" t="str">
        <f>VLOOKUP(F152,'Location List'!$A$2:$T$644,9,FALSE)</f>
        <v>ARSHAD KHAN</v>
      </c>
      <c r="E152" s="30" t="str">
        <f>VLOOKUP(F152,'Location List'!$A$2:$T$644,2,FALSE)</f>
        <v>SUN VALLEY</v>
      </c>
      <c r="F152" s="58">
        <v>418</v>
      </c>
      <c r="G152" s="37">
        <f t="shared" si="2"/>
        <v>3.109</v>
      </c>
      <c r="H152" s="3">
        <f>'Week to Week '!K152</f>
        <v>3.3149999999999999</v>
      </c>
      <c r="I152" s="3">
        <f>IFERROR('Week to Week '!P152,"-")</f>
        <v>3.0875000000000004</v>
      </c>
      <c r="J152" s="3">
        <f>IFERROR('Week to Week '!V152,"-")</f>
        <v>3.0974999999999997</v>
      </c>
      <c r="K152" s="3">
        <f>IFERROR('Week to Week '!AA152,"-")</f>
        <v>3.1074999999999999</v>
      </c>
      <c r="L152" s="3">
        <f>IFERROR('Week to Week '!AF152,"-")</f>
        <v>3.1724999999999999</v>
      </c>
      <c r="M152" s="3">
        <f>IFERROR('Week to Week '!AL152,"-")</f>
        <v>3.0475000000000003</v>
      </c>
      <c r="N152" s="3">
        <f>IFERROR('Week to Week '!AQ152,"-")</f>
        <v>3.2549999999999999</v>
      </c>
      <c r="O152" s="3">
        <f>IFERROR('Week to Week '!AV152,"-")</f>
        <v>3.0825000000000005</v>
      </c>
      <c r="P152" s="3">
        <f>IFERROR('Week to Week '!BB152,"-")</f>
        <v>3.0840000000000001</v>
      </c>
      <c r="Q152" s="3">
        <f>IFERROR('Week to Week '!BG152,"-")</f>
        <v>3.11</v>
      </c>
      <c r="R152" s="3">
        <f>IFERROR('Week to Week '!BL152,"-")</f>
        <v>2.84</v>
      </c>
      <c r="S152" s="3" t="str">
        <f>IFERROR('Week to Week '!BR152,"-")</f>
        <v>-</v>
      </c>
    </row>
    <row r="153" spans="1:19" ht="12.75" customHeight="1" x14ac:dyDescent="0.25">
      <c r="A153" s="5" t="str">
        <f>VLOOKUP(F153,'Location List'!$A$2:$T$463,20,FALSE)</f>
        <v>Tim Kerum</v>
      </c>
      <c r="B153" s="5" t="str">
        <f>VLOOKUP(F153,'Location List'!$A$2:$T$644,19,FALSE)</f>
        <v>Troy Chaney</v>
      </c>
      <c r="C153" s="5" t="str">
        <f>VLOOKUP(F153,'Location List'!$A$2:$T$644,18,FALSE)</f>
        <v>Luis Torres</v>
      </c>
      <c r="D153" s="5" t="str">
        <f>VLOOKUP(F153,'Location List'!$A$2:$T$644,9,FALSE)</f>
        <v>ARSHAD KHAN</v>
      </c>
      <c r="E153" s="30" t="str">
        <f>VLOOKUP(F153,'Location List'!$A$2:$T$644,2,FALSE)</f>
        <v>RANCHO CUCAMONGA</v>
      </c>
      <c r="F153" s="58">
        <v>419</v>
      </c>
      <c r="G153" s="37">
        <f t="shared" si="2"/>
        <v>3.0462727272727275</v>
      </c>
      <c r="H153" s="3">
        <f>'Week to Week '!K153</f>
        <v>3.0975000000000001</v>
      </c>
      <c r="I153" s="3">
        <f>IFERROR('Week to Week '!P153,"-")</f>
        <v>3.0125000000000002</v>
      </c>
      <c r="J153" s="3">
        <f>IFERROR('Week to Week '!V153,"-")</f>
        <v>3.0375000000000005</v>
      </c>
      <c r="K153" s="3">
        <f>IFERROR('Week to Week '!AA153,"-")</f>
        <v>3.0725000000000002</v>
      </c>
      <c r="L153" s="3">
        <f>IFERROR('Week to Week '!AF153,"-")</f>
        <v>3.0125000000000002</v>
      </c>
      <c r="M153" s="3">
        <f>IFERROR('Week to Week '!AL153,"-")</f>
        <v>3.1</v>
      </c>
      <c r="N153" s="3">
        <f>IFERROR('Week to Week '!AQ153,"-")</f>
        <v>3.085</v>
      </c>
      <c r="O153" s="3">
        <f>IFERROR('Week to Week '!AV153,"-")</f>
        <v>3.0149999999999997</v>
      </c>
      <c r="P153" s="3">
        <f>IFERROR('Week to Week '!BB153,"-")</f>
        <v>3.0539999999999998</v>
      </c>
      <c r="Q153" s="3">
        <f>IFERROR('Week to Week '!BG153,"-")</f>
        <v>3.0525000000000002</v>
      </c>
      <c r="R153" s="3">
        <f>IFERROR('Week to Week '!BL153,"-")</f>
        <v>2.97</v>
      </c>
      <c r="S153" s="3" t="str">
        <f>IFERROR('Week to Week '!BR153,"-")</f>
        <v>-</v>
      </c>
    </row>
    <row r="154" spans="1:19" ht="12.75" customHeight="1" x14ac:dyDescent="0.25">
      <c r="A154" s="5" t="str">
        <f>VLOOKUP(F154,'Location List'!$A$2:$T$463,20,FALSE)</f>
        <v>Bill Eich</v>
      </c>
      <c r="B154" s="5" t="str">
        <f>VLOOKUP(F154,'Location List'!$A$2:$T$644,19,FALSE)</f>
        <v>Dennis Morgan</v>
      </c>
      <c r="C154" s="5" t="str">
        <f>VLOOKUP(F154,'Location List'!$A$2:$T$644,18,FALSE)</f>
        <v>George Snow</v>
      </c>
      <c r="D154" s="5" t="str">
        <f>VLOOKUP(F154,'Location List'!$A$2:$T$644,9,FALSE)</f>
        <v>SENECA GRAY</v>
      </c>
      <c r="E154" s="30" t="str">
        <f>VLOOKUP(F154,'Location List'!$A$2:$T$644,2,FALSE)</f>
        <v>BRANDON</v>
      </c>
      <c r="F154" s="58">
        <v>420</v>
      </c>
      <c r="G154" s="37">
        <f t="shared" si="2"/>
        <v>3.1831818181818181</v>
      </c>
      <c r="H154" s="3">
        <f>'Week to Week '!K154</f>
        <v>3.4174999999999995</v>
      </c>
      <c r="I154" s="3">
        <f>IFERROR('Week to Week '!P154,"-")</f>
        <v>3.6349999999999998</v>
      </c>
      <c r="J154" s="3">
        <f>IFERROR('Week to Week '!V154,"-")</f>
        <v>3.2824999999999998</v>
      </c>
      <c r="K154" s="3">
        <f>IFERROR('Week to Week '!AA154,"-")</f>
        <v>3.2199999999999998</v>
      </c>
      <c r="L154" s="3">
        <f>IFERROR('Week to Week '!AF154,"-")</f>
        <v>3.1525000000000003</v>
      </c>
      <c r="M154" s="3">
        <f>IFERROR('Week to Week '!AL154,"-")</f>
        <v>3.1024999999999996</v>
      </c>
      <c r="N154" s="3">
        <f>IFERROR('Week to Week '!AQ154,"-")</f>
        <v>3.1950000000000003</v>
      </c>
      <c r="O154" s="3">
        <f>IFERROR('Week to Week '!AV154,"-")</f>
        <v>3.4600000000000004</v>
      </c>
      <c r="P154" s="3">
        <f>IFERROR('Week to Week '!BB154,"-")</f>
        <v>2.88</v>
      </c>
      <c r="Q154" s="3">
        <f>IFERROR('Week to Week '!BG154,"-")</f>
        <v>2.8600000000000003</v>
      </c>
      <c r="R154" s="3">
        <f>IFERROR('Week to Week '!BL154,"-")</f>
        <v>2.81</v>
      </c>
      <c r="S154" s="3" t="str">
        <f>IFERROR('Week to Week '!BR154,"-")</f>
        <v>-</v>
      </c>
    </row>
    <row r="155" spans="1:19" ht="12.75" customHeight="1" x14ac:dyDescent="0.25">
      <c r="A155" s="5" t="str">
        <f>VLOOKUP(F155,'Location List'!$A$2:$T$463,20,FALSE)</f>
        <v>Tim Kerum</v>
      </c>
      <c r="B155" s="5" t="str">
        <f>VLOOKUP(F155,'Location List'!$A$2:$T$644,19,FALSE)</f>
        <v>Troy Chaney</v>
      </c>
      <c r="C155" s="5" t="str">
        <f>VLOOKUP(F155,'Location List'!$A$2:$T$644,18,FALSE)</f>
        <v>JOAQUIN FREGOSO</v>
      </c>
      <c r="D155" s="5" t="str">
        <f>VLOOKUP(F155,'Location List'!$A$2:$T$644,9,FALSE)</f>
        <v>CLAUDIA RIVAS</v>
      </c>
      <c r="E155" s="30" t="str">
        <f>VLOOKUP(F155,'Location List'!$A$2:$T$644,2,FALSE)</f>
        <v>COSTA MESA</v>
      </c>
      <c r="F155" s="58">
        <v>421</v>
      </c>
      <c r="G155" s="37">
        <f t="shared" si="2"/>
        <v>3.0723181818181815</v>
      </c>
      <c r="H155" s="3">
        <f>'Week to Week '!K155</f>
        <v>3.14</v>
      </c>
      <c r="I155" s="3">
        <f>IFERROR('Week to Week '!P155,"-")</f>
        <v>3.0100000000000002</v>
      </c>
      <c r="J155" s="3">
        <f>IFERROR('Week to Week '!V155,"-")</f>
        <v>2.8224999999999998</v>
      </c>
      <c r="K155" s="3">
        <f>IFERROR('Week to Week '!AA155,"-")</f>
        <v>3.0350000000000001</v>
      </c>
      <c r="L155" s="3">
        <f>IFERROR('Week to Week '!AF155,"-")</f>
        <v>2.9525000000000001</v>
      </c>
      <c r="M155" s="3">
        <f>IFERROR('Week to Week '!AL155,"-")</f>
        <v>3.1224999999999996</v>
      </c>
      <c r="N155" s="3">
        <f>IFERROR('Week to Week '!AQ155,"-")</f>
        <v>3.0525000000000002</v>
      </c>
      <c r="O155" s="3">
        <f>IFERROR('Week to Week '!AV155,"-")</f>
        <v>3.1749999999999998</v>
      </c>
      <c r="P155" s="3">
        <f>IFERROR('Week to Week '!BB155,"-")</f>
        <v>2.968</v>
      </c>
      <c r="Q155" s="3">
        <f>IFERROR('Week to Week '!BG155,"-")</f>
        <v>3.2875000000000001</v>
      </c>
      <c r="R155" s="3">
        <f>IFERROR('Week to Week '!BL155,"-")</f>
        <v>3.23</v>
      </c>
      <c r="S155" s="3" t="str">
        <f>IFERROR('Week to Week '!BR155,"-")</f>
        <v>-</v>
      </c>
    </row>
    <row r="156" spans="1:19" ht="12.75" customHeight="1" x14ac:dyDescent="0.25">
      <c r="A156" s="5" t="str">
        <f>VLOOKUP(F156,'Location List'!$A$2:$T$463,20,FALSE)</f>
        <v>Tim Kerum</v>
      </c>
      <c r="B156" s="5" t="str">
        <f>VLOOKUP(F156,'Location List'!$A$2:$T$644,19,FALSE)</f>
        <v>Troy Chaney</v>
      </c>
      <c r="C156" s="5" t="str">
        <f>VLOOKUP(F156,'Location List'!$A$2:$T$644,18,FALSE)</f>
        <v>Luis Torres</v>
      </c>
      <c r="D156" s="5" t="str">
        <f>VLOOKUP(F156,'Location List'!$A$2:$T$644,9,FALSE)</f>
        <v>ARSHAD KHAN</v>
      </c>
      <c r="E156" s="30" t="str">
        <f>VLOOKUP(F156,'Location List'!$A$2:$T$644,2,FALSE)</f>
        <v>GARDEN GROVE</v>
      </c>
      <c r="F156" s="58">
        <v>422</v>
      </c>
      <c r="G156" s="37">
        <f t="shared" si="2"/>
        <v>2.9801818181818187</v>
      </c>
      <c r="H156" s="3">
        <f>'Week to Week '!K156</f>
        <v>3.0025000000000004</v>
      </c>
      <c r="I156" s="3">
        <f>IFERROR('Week to Week '!P156,"-")</f>
        <v>2.895</v>
      </c>
      <c r="J156" s="3">
        <f>IFERROR('Week to Week '!V156,"-")</f>
        <v>2.9424999999999999</v>
      </c>
      <c r="K156" s="3">
        <f>IFERROR('Week to Week '!AA156,"-")</f>
        <v>2.8574999999999995</v>
      </c>
      <c r="L156" s="3">
        <f>IFERROR('Week to Week '!AF156,"-")</f>
        <v>3.3274999999999997</v>
      </c>
      <c r="M156" s="3">
        <f>IFERROR('Week to Week '!AL156,"-")</f>
        <v>2.98</v>
      </c>
      <c r="N156" s="3">
        <f>IFERROR('Week to Week '!AQ156,"-")</f>
        <v>2.9325000000000001</v>
      </c>
      <c r="O156" s="3">
        <f>IFERROR('Week to Week '!AV156,"-")</f>
        <v>3</v>
      </c>
      <c r="P156" s="3">
        <f>IFERROR('Week to Week '!BB156,"-")</f>
        <v>2.972</v>
      </c>
      <c r="Q156" s="3">
        <f>IFERROR('Week to Week '!BG156,"-")</f>
        <v>2.9225000000000003</v>
      </c>
      <c r="R156" s="3">
        <f>IFERROR('Week to Week '!BL156,"-")</f>
        <v>2.95</v>
      </c>
      <c r="S156" s="3" t="str">
        <f>IFERROR('Week to Week '!BR156,"-")</f>
        <v>-</v>
      </c>
    </row>
    <row r="157" spans="1:19" ht="12.75" customHeight="1" x14ac:dyDescent="0.25">
      <c r="A157" s="5" t="str">
        <f>VLOOKUP(F157,'Location List'!$A$2:$T$463,20,FALSE)</f>
        <v>Tim Kerum</v>
      </c>
      <c r="B157" s="5" t="str">
        <f>VLOOKUP(F157,'Location List'!$A$2:$T$644,19,FALSE)</f>
        <v>Troy Chaney</v>
      </c>
      <c r="C157" s="5" t="str">
        <f>VLOOKUP(F157,'Location List'!$A$2:$T$644,18,FALSE)</f>
        <v>JOAQUIN FREGOSO</v>
      </c>
      <c r="D157" s="5" t="str">
        <f>VLOOKUP(F157,'Location List'!$A$2:$T$644,9,FALSE)</f>
        <v>CLAUDIA RIVAS</v>
      </c>
      <c r="E157" s="30" t="str">
        <f>VLOOKUP(F157,'Location List'!$A$2:$T$644,2,FALSE)</f>
        <v>NORWALK</v>
      </c>
      <c r="F157" s="58">
        <v>423</v>
      </c>
      <c r="G157" s="37">
        <f t="shared" si="2"/>
        <v>3.149681818181818</v>
      </c>
      <c r="H157" s="3">
        <f>'Week to Week '!K157</f>
        <v>3.4624999999999999</v>
      </c>
      <c r="I157" s="3">
        <f>IFERROR('Week to Week '!P157,"-")</f>
        <v>3.3649999999999998</v>
      </c>
      <c r="J157" s="3">
        <f>IFERROR('Week to Week '!V157,"-")</f>
        <v>3.0625</v>
      </c>
      <c r="K157" s="3">
        <f>IFERROR('Week to Week '!AA157,"-")</f>
        <v>3.07</v>
      </c>
      <c r="L157" s="3">
        <f>IFERROR('Week to Week '!AF157,"-")</f>
        <v>2.9724999999999997</v>
      </c>
      <c r="M157" s="3">
        <f>IFERROR('Week to Week '!AL157,"-")</f>
        <v>3.1574999999999998</v>
      </c>
      <c r="N157" s="3">
        <f>IFERROR('Week to Week '!AQ157,"-")</f>
        <v>3.1850000000000001</v>
      </c>
      <c r="O157" s="3">
        <f>IFERROR('Week to Week '!AV157,"-")</f>
        <v>3.1050000000000004</v>
      </c>
      <c r="P157" s="3">
        <f>IFERROR('Week to Week '!BB157,"-")</f>
        <v>3.0539999999999998</v>
      </c>
      <c r="Q157" s="3">
        <f>IFERROR('Week to Week '!BG157,"-")</f>
        <v>3.1425000000000001</v>
      </c>
      <c r="R157" s="3">
        <f>IFERROR('Week to Week '!BL157,"-")</f>
        <v>3.07</v>
      </c>
      <c r="S157" s="3" t="str">
        <f>IFERROR('Week to Week '!BR157,"-")</f>
        <v>-</v>
      </c>
    </row>
    <row r="158" spans="1:19" ht="12.75" customHeight="1" x14ac:dyDescent="0.25">
      <c r="A158" s="5" t="str">
        <f>VLOOKUP(F158,'Location List'!$A$2:$T$463,20,FALSE)</f>
        <v>Bill Eich</v>
      </c>
      <c r="B158" s="5" t="str">
        <f>VLOOKUP(F158,'Location List'!$A$2:$T$644,19,FALSE)</f>
        <v>Dennis Morgan</v>
      </c>
      <c r="C158" s="5" t="str">
        <f>VLOOKUP(F158,'Location List'!$A$2:$T$644,18,FALSE)</f>
        <v>Aldo Castaneda</v>
      </c>
      <c r="D158" s="5" t="str">
        <f>VLOOKUP(F158,'Location List'!$A$2:$T$644,9,FALSE)</f>
        <v>PETER PANUNZI</v>
      </c>
      <c r="E158" s="30" t="str">
        <f>VLOOKUP(F158,'Location List'!$A$2:$T$644,2,FALSE)</f>
        <v>HIALEAH</v>
      </c>
      <c r="F158" s="58">
        <v>424</v>
      </c>
      <c r="G158" s="37">
        <f t="shared" si="2"/>
        <v>3.1677272727272725</v>
      </c>
      <c r="H158" s="3">
        <f>'Week to Week '!K158</f>
        <v>3.3550000000000004</v>
      </c>
      <c r="I158" s="3">
        <f>IFERROR('Week to Week '!P158,"-")</f>
        <v>3.18</v>
      </c>
      <c r="J158" s="3">
        <f>IFERROR('Week to Week '!V158,"-")</f>
        <v>3.2650000000000001</v>
      </c>
      <c r="K158" s="3">
        <f>IFERROR('Week to Week '!AA158,"-")</f>
        <v>3.06</v>
      </c>
      <c r="L158" s="3">
        <f>IFERROR('Week to Week '!AF158,"-")</f>
        <v>3.0275000000000003</v>
      </c>
      <c r="M158" s="3">
        <f>IFERROR('Week to Week '!AL158,"-")</f>
        <v>3.0975000000000001</v>
      </c>
      <c r="N158" s="3">
        <f>IFERROR('Week to Week '!AQ158,"-")</f>
        <v>3.0824999999999996</v>
      </c>
      <c r="O158" s="3">
        <f>IFERROR('Week to Week '!AV158,"-")</f>
        <v>3.4150000000000005</v>
      </c>
      <c r="P158" s="3">
        <f>IFERROR('Week to Week '!BB158,"-")</f>
        <v>3.09</v>
      </c>
      <c r="Q158" s="3">
        <f>IFERROR('Week to Week '!BG158,"-")</f>
        <v>3.1425000000000001</v>
      </c>
      <c r="R158" s="3">
        <f>IFERROR('Week to Week '!BL158,"-")</f>
        <v>3.13</v>
      </c>
      <c r="S158" s="3" t="str">
        <f>IFERROR('Week to Week '!BR158,"-")</f>
        <v>-</v>
      </c>
    </row>
    <row r="159" spans="1:19" ht="12.75" customHeight="1" x14ac:dyDescent="0.25">
      <c r="A159" s="5" t="str">
        <f>VLOOKUP(F159,'Location List'!$A$2:$T$463,20,FALSE)</f>
        <v>Bill Eich</v>
      </c>
      <c r="B159" s="5" t="str">
        <f>VLOOKUP(F159,'Location List'!$A$2:$T$644,19,FALSE)</f>
        <v>Dennis Morgan</v>
      </c>
      <c r="C159" s="5" t="str">
        <f>VLOOKUP(F159,'Location List'!$A$2:$T$644,18,FALSE)</f>
        <v>George Snow</v>
      </c>
      <c r="D159" s="5" t="str">
        <f>VLOOKUP(F159,'Location List'!$A$2:$T$644,9,FALSE)</f>
        <v>SENECA GRAY</v>
      </c>
      <c r="E159" s="30" t="str">
        <f>VLOOKUP(F159,'Location List'!$A$2:$T$644,2,FALSE)</f>
        <v>LAKELAND</v>
      </c>
      <c r="F159" s="58">
        <v>426</v>
      </c>
      <c r="G159" s="37">
        <f t="shared" si="2"/>
        <v>3.0531818181818182</v>
      </c>
      <c r="H159" s="3">
        <f>'Week to Week '!K159</f>
        <v>3.2550000000000003</v>
      </c>
      <c r="I159" s="3">
        <f>IFERROR('Week to Week '!P159,"-")</f>
        <v>3.1125000000000003</v>
      </c>
      <c r="J159" s="3">
        <f>IFERROR('Week to Week '!V159,"-")</f>
        <v>2.9949999999999997</v>
      </c>
      <c r="K159" s="3">
        <f>IFERROR('Week to Week '!AA159,"-")</f>
        <v>3.2324999999999999</v>
      </c>
      <c r="L159" s="3">
        <f>IFERROR('Week to Week '!AF159,"-")</f>
        <v>2.9224999999999994</v>
      </c>
      <c r="M159" s="3">
        <f>IFERROR('Week to Week '!AL159,"-")</f>
        <v>2.9125000000000001</v>
      </c>
      <c r="N159" s="3">
        <f>IFERROR('Week to Week '!AQ159,"-")</f>
        <v>3.0824999999999996</v>
      </c>
      <c r="O159" s="3">
        <f>IFERROR('Week to Week '!AV159,"-")</f>
        <v>3.2800000000000002</v>
      </c>
      <c r="P159" s="3">
        <f>IFERROR('Week to Week '!BB159,"-")</f>
        <v>2.98</v>
      </c>
      <c r="Q159" s="3">
        <f>IFERROR('Week to Week '!BG159,"-")</f>
        <v>2.9924999999999997</v>
      </c>
      <c r="R159" s="3">
        <f>IFERROR('Week to Week '!BL159,"-")</f>
        <v>2.82</v>
      </c>
      <c r="S159" s="3" t="str">
        <f>IFERROR('Week to Week '!BR159,"-")</f>
        <v>-</v>
      </c>
    </row>
    <row r="160" spans="1:19" ht="12.75" customHeight="1" x14ac:dyDescent="0.25">
      <c r="A160" s="5" t="str">
        <f>VLOOKUP(F160,'Location List'!$A$2:$T$463,20,FALSE)</f>
        <v>Bill Eich</v>
      </c>
      <c r="B160" s="5" t="str">
        <f>VLOOKUP(F160,'Location List'!$A$2:$T$644,19,FALSE)</f>
        <v>Dennis Morgan</v>
      </c>
      <c r="C160" s="5" t="str">
        <f>VLOOKUP(F160,'Location List'!$A$2:$T$644,18,FALSE)</f>
        <v>George Snow</v>
      </c>
      <c r="D160" s="5" t="str">
        <f>VLOOKUP(F160,'Location List'!$A$2:$T$644,9,FALSE)</f>
        <v>SENECA GRAY</v>
      </c>
      <c r="E160" s="30" t="str">
        <f>VLOOKUP(F160,'Location List'!$A$2:$T$644,2,FALSE)</f>
        <v>CARROLLWOOD</v>
      </c>
      <c r="F160" s="58">
        <v>430</v>
      </c>
      <c r="G160" s="37">
        <f t="shared" si="2"/>
        <v>3.0162272727272721</v>
      </c>
      <c r="H160" s="3">
        <f>'Week to Week '!K160</f>
        <v>3.0625</v>
      </c>
      <c r="I160" s="3">
        <f>IFERROR('Week to Week '!P160,"-")</f>
        <v>3.0250000000000004</v>
      </c>
      <c r="J160" s="3">
        <f>IFERROR('Week to Week '!V160,"-")</f>
        <v>2.96</v>
      </c>
      <c r="K160" s="3">
        <f>IFERROR('Week to Week '!AA160,"-")</f>
        <v>3.02</v>
      </c>
      <c r="L160" s="3">
        <f>IFERROR('Week to Week '!AF160,"-")</f>
        <v>3.0549999999999997</v>
      </c>
      <c r="M160" s="3">
        <f>IFERROR('Week to Week '!AL160,"-")</f>
        <v>2.99</v>
      </c>
      <c r="N160" s="3">
        <f>IFERROR('Week to Week '!AQ160,"-")</f>
        <v>3.0650000000000004</v>
      </c>
      <c r="O160" s="3">
        <f>IFERROR('Week to Week '!AV160,"-")</f>
        <v>3.1175000000000002</v>
      </c>
      <c r="P160" s="3">
        <f>IFERROR('Week to Week '!BB160,"-")</f>
        <v>2.9259999999999997</v>
      </c>
      <c r="Q160" s="3">
        <f>IFERROR('Week to Week '!BG160,"-")</f>
        <v>2.9474999999999998</v>
      </c>
      <c r="R160" s="3">
        <f>IFERROR('Week to Week '!BL160,"-")</f>
        <v>3.01</v>
      </c>
      <c r="S160" s="3" t="str">
        <f>IFERROR('Week to Week '!BR160,"-")</f>
        <v>-</v>
      </c>
    </row>
    <row r="161" spans="1:19" ht="12.75" customHeight="1" x14ac:dyDescent="0.25">
      <c r="A161" s="5" t="str">
        <f>VLOOKUP(F161,'Location List'!$A$2:$T$463,20,FALSE)</f>
        <v>Bill Eich</v>
      </c>
      <c r="B161" s="5" t="str">
        <f>VLOOKUP(F161,'Location List'!$A$2:$T$644,19,FALSE)</f>
        <v>Dennis Morgan</v>
      </c>
      <c r="C161" s="5" t="str">
        <f>VLOOKUP(F161,'Location List'!$A$2:$T$644,18,FALSE)</f>
        <v>Aldo Castaneda</v>
      </c>
      <c r="D161" s="5" t="str">
        <f>VLOOKUP(F161,'Location List'!$A$2:$T$644,9,FALSE)</f>
        <v>PETER PANUNZI</v>
      </c>
      <c r="E161" s="30" t="str">
        <f>VLOOKUP(F161,'Location List'!$A$2:$T$644,2,FALSE)</f>
        <v>PEMBROKE PINES</v>
      </c>
      <c r="F161" s="58">
        <v>433</v>
      </c>
      <c r="G161" s="37">
        <f t="shared" si="2"/>
        <v>3.3145454545454545</v>
      </c>
      <c r="H161" s="3">
        <f>'Week to Week '!K161</f>
        <v>3.46</v>
      </c>
      <c r="I161" s="3">
        <f>IFERROR('Week to Week '!P161,"-")</f>
        <v>3.3250000000000002</v>
      </c>
      <c r="J161" s="3">
        <f>IFERROR('Week to Week '!V161,"-")</f>
        <v>3.2499999999999996</v>
      </c>
      <c r="K161" s="3">
        <f>IFERROR('Week to Week '!AA161,"-")</f>
        <v>3.3925000000000001</v>
      </c>
      <c r="L161" s="3">
        <f>IFERROR('Week to Week '!AF161,"-")</f>
        <v>3.0625</v>
      </c>
      <c r="M161" s="3">
        <f>IFERROR('Week to Week '!AL161,"-")</f>
        <v>3.1825000000000001</v>
      </c>
      <c r="N161" s="3">
        <f>IFERROR('Week to Week '!AQ161,"-")</f>
        <v>3.1475</v>
      </c>
      <c r="O161" s="3">
        <f>IFERROR('Week to Week '!AV161,"-")</f>
        <v>3.3250000000000002</v>
      </c>
      <c r="P161" s="3">
        <f>IFERROR('Week to Week '!BB161,"-")</f>
        <v>3.04</v>
      </c>
      <c r="Q161" s="3">
        <f>IFERROR('Week to Week '!BG161,"-")</f>
        <v>3.125</v>
      </c>
      <c r="R161" s="3">
        <f>IFERROR('Week to Week '!BL161,"-")</f>
        <v>4.1500000000000004</v>
      </c>
      <c r="S161" s="3" t="str">
        <f>IFERROR('Week to Week '!BR161,"-")</f>
        <v>-</v>
      </c>
    </row>
    <row r="162" spans="1:19" ht="12.75" customHeight="1" x14ac:dyDescent="0.25">
      <c r="A162" s="5" t="str">
        <f>VLOOKUP(F162,'Location List'!$A$2:$T$463,20,FALSE)</f>
        <v>Bill Eich</v>
      </c>
      <c r="B162" s="5" t="str">
        <f>VLOOKUP(F162,'Location List'!$A$2:$T$644,19,FALSE)</f>
        <v>Dennis Morgan</v>
      </c>
      <c r="C162" s="5" t="str">
        <f>VLOOKUP(F162,'Location List'!$A$2:$T$644,18,FALSE)</f>
        <v>Aldo Castaneda</v>
      </c>
      <c r="D162" s="5" t="str">
        <f>VLOOKUP(F162,'Location List'!$A$2:$T$644,9,FALSE)</f>
        <v>PETER PANUNZI</v>
      </c>
      <c r="E162" s="30" t="str">
        <f>VLOOKUP(F162,'Location List'!$A$2:$T$644,2,FALSE)</f>
        <v>SUNRISE</v>
      </c>
      <c r="F162" s="58">
        <v>434</v>
      </c>
      <c r="G162" s="37">
        <f t="shared" si="2"/>
        <v>2.8835909090909086</v>
      </c>
      <c r="H162" s="3">
        <f>'Week to Week '!K162</f>
        <v>3.38</v>
      </c>
      <c r="I162" s="3">
        <f>IFERROR('Week to Week '!P162,"-")</f>
        <v>2.8449999999999998</v>
      </c>
      <c r="J162" s="3">
        <f>IFERROR('Week to Week '!V162,"-")</f>
        <v>2.8450000000000002</v>
      </c>
      <c r="K162" s="3">
        <f>IFERROR('Week to Week '!AA162,"-")</f>
        <v>2.9549999999999996</v>
      </c>
      <c r="L162" s="3">
        <f>IFERROR('Week to Week '!AF162,"-")</f>
        <v>2.67</v>
      </c>
      <c r="M162" s="3">
        <f>IFERROR('Week to Week '!AL162,"-")</f>
        <v>2.67</v>
      </c>
      <c r="N162" s="3">
        <f>IFERROR('Week to Week '!AQ162,"-")</f>
        <v>2.7524999999999995</v>
      </c>
      <c r="O162" s="3">
        <f>IFERROR('Week to Week '!AV162,"-")</f>
        <v>2.76</v>
      </c>
      <c r="P162" s="3">
        <f>IFERROR('Week to Week '!BB162,"-")</f>
        <v>3.0920000000000001</v>
      </c>
      <c r="Q162" s="3">
        <f>IFERROR('Week to Week '!BG162,"-")</f>
        <v>2.8099999999999996</v>
      </c>
      <c r="R162" s="3">
        <f>IFERROR('Week to Week '!BL162,"-")</f>
        <v>2.94</v>
      </c>
      <c r="S162" s="3" t="str">
        <f>IFERROR('Week to Week '!BR162,"-")</f>
        <v>-</v>
      </c>
    </row>
    <row r="163" spans="1:19" ht="12.75" customHeight="1" x14ac:dyDescent="0.25">
      <c r="A163" s="5" t="str">
        <f>VLOOKUP(F163,'Location List'!$A$2:$T$463,20,FALSE)</f>
        <v>Bill Eich</v>
      </c>
      <c r="B163" s="5" t="str">
        <f>VLOOKUP(F163,'Location List'!$A$2:$T$644,19,FALSE)</f>
        <v>Dennis Morgan</v>
      </c>
      <c r="C163" s="5" t="str">
        <f>VLOOKUP(F163,'Location List'!$A$2:$T$644,18,FALSE)</f>
        <v>Aldo Castaneda</v>
      </c>
      <c r="D163" s="5" t="str">
        <f>VLOOKUP(F163,'Location List'!$A$2:$T$644,9,FALSE)</f>
        <v>PETER PANUNZI</v>
      </c>
      <c r="E163" s="30" t="str">
        <f>VLOOKUP(F163,'Location List'!$A$2:$T$644,2,FALSE)</f>
        <v>NORTH MIAMI</v>
      </c>
      <c r="F163" s="58">
        <v>435</v>
      </c>
      <c r="G163" s="37">
        <f t="shared" si="2"/>
        <v>3.2158636363636361</v>
      </c>
      <c r="H163" s="3">
        <f>'Week to Week '!K163</f>
        <v>3.6225000000000001</v>
      </c>
      <c r="I163" s="3">
        <f>IFERROR('Week to Week '!P163,"-")</f>
        <v>3.3699999999999997</v>
      </c>
      <c r="J163" s="3">
        <f>IFERROR('Week to Week '!V163,"-")</f>
        <v>3.04</v>
      </c>
      <c r="K163" s="3">
        <f>IFERROR('Week to Week '!AA163,"-")</f>
        <v>3.3025000000000002</v>
      </c>
      <c r="L163" s="3">
        <f>IFERROR('Week to Week '!AF163,"-")</f>
        <v>3.0625</v>
      </c>
      <c r="M163" s="3">
        <f>IFERROR('Week to Week '!AL163,"-")</f>
        <v>3.13</v>
      </c>
      <c r="N163" s="3">
        <f>IFERROR('Week to Week '!AQ163,"-")</f>
        <v>3.2249999999999996</v>
      </c>
      <c r="O163" s="3">
        <f>IFERROR('Week to Week '!AV163,"-")</f>
        <v>3.1399999999999997</v>
      </c>
      <c r="P163" s="3">
        <f>IFERROR('Week to Week '!BB163,"-")</f>
        <v>2.9420000000000002</v>
      </c>
      <c r="Q163" s="3">
        <f>IFERROR('Week to Week '!BG163,"-")</f>
        <v>3.04</v>
      </c>
      <c r="R163" s="3">
        <f>IFERROR('Week to Week '!BL163,"-")</f>
        <v>3.5</v>
      </c>
      <c r="S163" s="3" t="str">
        <f>IFERROR('Week to Week '!BR163,"-")</f>
        <v>-</v>
      </c>
    </row>
    <row r="164" spans="1:19" ht="12.75" customHeight="1" x14ac:dyDescent="0.25">
      <c r="A164" s="5" t="str">
        <f>VLOOKUP(F164,'Location List'!$A$2:$T$463,20,FALSE)</f>
        <v>Bill Eich</v>
      </c>
      <c r="B164" s="5" t="str">
        <f>VLOOKUP(F164,'Location List'!$A$2:$T$644,19,FALSE)</f>
        <v>Dennis Morgan</v>
      </c>
      <c r="C164" s="5" t="str">
        <f>VLOOKUP(F164,'Location List'!$A$2:$T$644,18,FALSE)</f>
        <v>George Snow</v>
      </c>
      <c r="D164" s="5" t="str">
        <f>VLOOKUP(F164,'Location List'!$A$2:$T$644,9,FALSE)</f>
        <v>SENECA GRAY</v>
      </c>
      <c r="E164" s="30" t="str">
        <f>VLOOKUP(F164,'Location List'!$A$2:$T$644,2,FALSE)</f>
        <v>CLEARWATER</v>
      </c>
      <c r="F164" s="58">
        <v>436</v>
      </c>
      <c r="G164" s="37">
        <f t="shared" si="2"/>
        <v>3.1522272727272731</v>
      </c>
      <c r="H164" s="3">
        <f>'Week to Week '!K164</f>
        <v>3.0524999999999998</v>
      </c>
      <c r="I164" s="3">
        <f>IFERROR('Week to Week '!P164,"-")</f>
        <v>2.9849999999999999</v>
      </c>
      <c r="J164" s="3">
        <f>IFERROR('Week to Week '!V164,"-")</f>
        <v>3.13</v>
      </c>
      <c r="K164" s="3">
        <f>IFERROR('Week to Week '!AA164,"-")</f>
        <v>3.0600000000000005</v>
      </c>
      <c r="L164" s="3">
        <f>IFERROR('Week to Week '!AF164,"-")</f>
        <v>3.1549999999999998</v>
      </c>
      <c r="M164" s="3">
        <f>IFERROR('Week to Week '!AL164,"-")</f>
        <v>3.1625000000000001</v>
      </c>
      <c r="N164" s="3">
        <f>IFERROR('Week to Week '!AQ164,"-")</f>
        <v>3.1025</v>
      </c>
      <c r="O164" s="3">
        <f>IFERROR('Week to Week '!AV164,"-")</f>
        <v>3.1324999999999998</v>
      </c>
      <c r="P164" s="3">
        <f>IFERROR('Week to Week '!BB164,"-")</f>
        <v>3.2019999999999995</v>
      </c>
      <c r="Q164" s="3">
        <f>IFERROR('Week to Week '!BG164,"-")</f>
        <v>3.3824999999999998</v>
      </c>
      <c r="R164" s="3">
        <f>IFERROR('Week to Week '!BL164,"-")</f>
        <v>3.31</v>
      </c>
      <c r="S164" s="3" t="str">
        <f>IFERROR('Week to Week '!BR164,"-")</f>
        <v>-</v>
      </c>
    </row>
    <row r="165" spans="1:19" ht="12.75" customHeight="1" x14ac:dyDescent="0.25">
      <c r="A165" s="5" t="str">
        <f>VLOOKUP(F165,'Location List'!$A$2:$T$463,20,FALSE)</f>
        <v>Chris Kelly</v>
      </c>
      <c r="B165" s="5" t="str">
        <f>VLOOKUP(F165,'Location List'!$A$2:$T$644,19,FALSE)</f>
        <v>Chris Parenti</v>
      </c>
      <c r="C165" s="5" t="str">
        <f>VLOOKUP(F165,'Location List'!$A$2:$T$644,18,FALSE)</f>
        <v>Stephen Vanderslice</v>
      </c>
      <c r="D165" s="5" t="str">
        <f>VLOOKUP(F165,'Location List'!$A$2:$T$644,9,FALSE)</f>
        <v>Taurean Silas</v>
      </c>
      <c r="E165" s="30" t="str">
        <f>VLOOKUP(F165,'Location List'!$A$2:$T$644,2,FALSE)</f>
        <v>ROOSEVELT</v>
      </c>
      <c r="F165" s="58">
        <v>437</v>
      </c>
      <c r="G165" s="37">
        <f t="shared" si="2"/>
        <v>3.0646363636363634</v>
      </c>
      <c r="H165" s="3">
        <f>'Week to Week '!K165</f>
        <v>2.95</v>
      </c>
      <c r="I165" s="3">
        <f>IFERROR('Week to Week '!P165,"-")</f>
        <v>2.9025000000000003</v>
      </c>
      <c r="J165" s="3">
        <f>IFERROR('Week to Week '!V165,"-")</f>
        <v>2.89</v>
      </c>
      <c r="K165" s="3">
        <f>IFERROR('Week to Week '!AA165,"-")</f>
        <v>3.0175000000000001</v>
      </c>
      <c r="L165" s="3">
        <f>IFERROR('Week to Week '!AF165,"-")</f>
        <v>3.4725000000000001</v>
      </c>
      <c r="M165" s="3">
        <f>IFERROR('Week to Week '!AL165,"-")</f>
        <v>3.2150000000000003</v>
      </c>
      <c r="N165" s="3">
        <f>IFERROR('Week to Week '!AQ165,"-")</f>
        <v>3.1850000000000005</v>
      </c>
      <c r="O165" s="3">
        <f>IFERROR('Week to Week '!AV165,"-")</f>
        <v>3.2524999999999999</v>
      </c>
      <c r="P165" s="3">
        <f>IFERROR('Week to Week '!BB165,"-")</f>
        <v>2.996</v>
      </c>
      <c r="Q165" s="3">
        <f>IFERROR('Week to Week '!BG165,"-")</f>
        <v>2.8600000000000003</v>
      </c>
      <c r="R165" s="3">
        <f>IFERROR('Week to Week '!BL165,"-")</f>
        <v>2.97</v>
      </c>
      <c r="S165" s="3" t="str">
        <f>IFERROR('Week to Week '!BR165,"-")</f>
        <v>-</v>
      </c>
    </row>
    <row r="166" spans="1:19" ht="12.75" customHeight="1" x14ac:dyDescent="0.25">
      <c r="A166" s="5" t="str">
        <f>VLOOKUP(F166,'Location List'!$A$2:$T$463,20,FALSE)</f>
        <v>Bill Eich</v>
      </c>
      <c r="B166" s="5" t="str">
        <f>VLOOKUP(F166,'Location List'!$A$2:$T$644,19,FALSE)</f>
        <v>Dennis Morgan</v>
      </c>
      <c r="C166" s="5" t="str">
        <f>VLOOKUP(F166,'Location List'!$A$2:$T$644,18,FALSE)</f>
        <v>Aldo Castaneda</v>
      </c>
      <c r="D166" s="5" t="str">
        <f>VLOOKUP(F166,'Location List'!$A$2:$T$644,9,FALSE)</f>
        <v>PETER PANUNZI</v>
      </c>
      <c r="E166" s="30" t="str">
        <f>VLOOKUP(F166,'Location List'!$A$2:$T$644,2,FALSE)</f>
        <v>KENDALL</v>
      </c>
      <c r="F166" s="58">
        <v>438</v>
      </c>
      <c r="G166" s="37">
        <f t="shared" si="2"/>
        <v>3.0727272727272732</v>
      </c>
      <c r="H166" s="3">
        <f>'Week to Week '!K166</f>
        <v>3.3224999999999998</v>
      </c>
      <c r="I166" s="3">
        <f>IFERROR('Week to Week '!P166,"-")</f>
        <v>2.9675000000000002</v>
      </c>
      <c r="J166" s="3">
        <f>IFERROR('Week to Week '!V166,"-")</f>
        <v>3.0275000000000003</v>
      </c>
      <c r="K166" s="3">
        <f>IFERROR('Week to Week '!AA166,"-")</f>
        <v>3.0049999999999999</v>
      </c>
      <c r="L166" s="3">
        <f>IFERROR('Week to Week '!AF166,"-")</f>
        <v>2.9325000000000001</v>
      </c>
      <c r="M166" s="3">
        <f>IFERROR('Week to Week '!AL166,"-")</f>
        <v>3.0500000000000003</v>
      </c>
      <c r="N166" s="3">
        <f>IFERROR('Week to Week '!AQ166,"-")</f>
        <v>3.3925000000000001</v>
      </c>
      <c r="O166" s="3">
        <f>IFERROR('Week to Week '!AV166,"-")</f>
        <v>3.1025</v>
      </c>
      <c r="P166" s="3">
        <f>IFERROR('Week to Week '!BB166,"-")</f>
        <v>3.07</v>
      </c>
      <c r="Q166" s="3">
        <f>IFERROR('Week to Week '!BG166,"-")</f>
        <v>2.96</v>
      </c>
      <c r="R166" s="3">
        <f>IFERROR('Week to Week '!BL166,"-")</f>
        <v>2.97</v>
      </c>
      <c r="S166" s="3" t="str">
        <f>IFERROR('Week to Week '!BR166,"-")</f>
        <v>-</v>
      </c>
    </row>
    <row r="167" spans="1:19" ht="12.75" customHeight="1" x14ac:dyDescent="0.25">
      <c r="A167" s="5" t="str">
        <f>VLOOKUP(F167,'Location List'!$A$2:$T$463,20,FALSE)</f>
        <v>Tim Kerum</v>
      </c>
      <c r="B167" s="5" t="str">
        <f>VLOOKUP(F167,'Location List'!$A$2:$T$644,19,FALSE)</f>
        <v>Troy Chaney</v>
      </c>
      <c r="C167" s="5" t="str">
        <f>VLOOKUP(F167,'Location List'!$A$2:$T$644,18,FALSE)</f>
        <v/>
      </c>
      <c r="D167" s="5" t="str">
        <f>VLOOKUP(F167,'Location List'!$A$2:$T$644,9,FALSE)</f>
        <v>PATTY CEDILLO</v>
      </c>
      <c r="E167" s="30" t="str">
        <f>VLOOKUP(F167,'Location List'!$A$2:$T$644,2,FALSE)</f>
        <v>NATIONAL CITY</v>
      </c>
      <c r="F167" s="58">
        <v>439</v>
      </c>
      <c r="G167" s="37">
        <f t="shared" si="2"/>
        <v>2.949363636363636</v>
      </c>
      <c r="H167" s="3">
        <f>'Week to Week '!K167</f>
        <v>2.9074999999999998</v>
      </c>
      <c r="I167" s="3">
        <f>IFERROR('Week to Week '!P167,"-")</f>
        <v>2.8024999999999998</v>
      </c>
      <c r="J167" s="3">
        <f>IFERROR('Week to Week '!V167,"-")</f>
        <v>3.09</v>
      </c>
      <c r="K167" s="3">
        <f>IFERROR('Week to Week '!AA167,"-")</f>
        <v>2.9474999999999998</v>
      </c>
      <c r="L167" s="3">
        <f>IFERROR('Week to Week '!AF167,"-")</f>
        <v>2.8949999999999996</v>
      </c>
      <c r="M167" s="3">
        <f>IFERROR('Week to Week '!AL167,"-")</f>
        <v>3.14</v>
      </c>
      <c r="N167" s="3">
        <f>IFERROR('Week to Week '!AQ167,"-")</f>
        <v>2.9875000000000003</v>
      </c>
      <c r="O167" s="3">
        <f>IFERROR('Week to Week '!AV167,"-")</f>
        <v>2.9399999999999995</v>
      </c>
      <c r="P167" s="3">
        <f>IFERROR('Week to Week '!BB167,"-")</f>
        <v>2.9180000000000001</v>
      </c>
      <c r="Q167" s="3">
        <f>IFERROR('Week to Week '!BG167,"-")</f>
        <v>2.9650000000000003</v>
      </c>
      <c r="R167" s="3">
        <f>IFERROR('Week to Week '!BL167,"-")</f>
        <v>2.85</v>
      </c>
      <c r="S167" s="3" t="str">
        <f>IFERROR('Week to Week '!BR167,"-")</f>
        <v>-</v>
      </c>
    </row>
    <row r="168" spans="1:19" ht="12.75" customHeight="1" x14ac:dyDescent="0.25">
      <c r="A168" s="5" t="str">
        <f>VLOOKUP(F168,'Location List'!$A$2:$T$463,20,FALSE)</f>
        <v>Tim Kerum</v>
      </c>
      <c r="B168" s="5" t="str">
        <f>VLOOKUP(F168,'Location List'!$A$2:$T$644,19,FALSE)</f>
        <v>Troy Chaney</v>
      </c>
      <c r="C168" s="5" t="str">
        <f>VLOOKUP(F168,'Location List'!$A$2:$T$644,18,FALSE)</f>
        <v>JOAQUIN FREGOSO</v>
      </c>
      <c r="D168" s="5" t="str">
        <f>VLOOKUP(F168,'Location List'!$A$2:$T$644,9,FALSE)</f>
        <v>CLAUDIA RIVAS</v>
      </c>
      <c r="E168" s="30" t="str">
        <f>VLOOKUP(F168,'Location List'!$A$2:$T$644,2,FALSE)</f>
        <v>PICO RIVERA</v>
      </c>
      <c r="F168" s="58">
        <v>440</v>
      </c>
      <c r="G168" s="37">
        <f t="shared" si="2"/>
        <v>2.9151818181818183</v>
      </c>
      <c r="H168" s="3">
        <f>'Week to Week '!K168</f>
        <v>3.0049999999999999</v>
      </c>
      <c r="I168" s="3">
        <f>IFERROR('Week to Week '!P168,"-")</f>
        <v>2.9375</v>
      </c>
      <c r="J168" s="3">
        <f>IFERROR('Week to Week '!V168,"-")</f>
        <v>2.9624999999999999</v>
      </c>
      <c r="K168" s="3">
        <f>IFERROR('Week to Week '!AA168,"-")</f>
        <v>2.8674999999999997</v>
      </c>
      <c r="L168" s="3">
        <f>IFERROR('Week to Week '!AF168,"-")</f>
        <v>2.9124999999999996</v>
      </c>
      <c r="M168" s="3">
        <f>IFERROR('Week to Week '!AL168,"-")</f>
        <v>2.9249999999999998</v>
      </c>
      <c r="N168" s="3">
        <f>IFERROR('Week to Week '!AQ168,"-")</f>
        <v>2.9724999999999997</v>
      </c>
      <c r="O168" s="3">
        <f>IFERROR('Week to Week '!AV168,"-")</f>
        <v>2.9424999999999999</v>
      </c>
      <c r="P168" s="3">
        <f>IFERROR('Week to Week '!BB168,"-")</f>
        <v>2.7819999999999996</v>
      </c>
      <c r="Q168" s="3">
        <f>IFERROR('Week to Week '!BG168,"-")</f>
        <v>2.83</v>
      </c>
      <c r="R168" s="3">
        <f>IFERROR('Week to Week '!BL168,"-")</f>
        <v>2.93</v>
      </c>
      <c r="S168" s="3" t="str">
        <f>IFERROR('Week to Week '!BR168,"-")</f>
        <v>-</v>
      </c>
    </row>
    <row r="169" spans="1:19" ht="12.75" customHeight="1" x14ac:dyDescent="0.25">
      <c r="A169" s="5" t="str">
        <f>VLOOKUP(F169,'Location List'!$A$2:$T$463,20,FALSE)</f>
        <v>Tim Kerum</v>
      </c>
      <c r="B169" s="5" t="str">
        <f>VLOOKUP(F169,'Location List'!$A$2:$T$644,19,FALSE)</f>
        <v>Troy Chaney</v>
      </c>
      <c r="C169" s="5" t="str">
        <f>VLOOKUP(F169,'Location List'!$A$2:$T$644,18,FALSE)</f>
        <v/>
      </c>
      <c r="D169" s="5" t="str">
        <f>VLOOKUP(F169,'Location List'!$A$2:$T$644,9,FALSE)</f>
        <v>PATTY CEDILLO</v>
      </c>
      <c r="E169" s="30" t="str">
        <f>VLOOKUP(F169,'Location List'!$A$2:$T$644,2,FALSE)</f>
        <v>SAN DIEGO</v>
      </c>
      <c r="F169" s="58">
        <v>441</v>
      </c>
      <c r="G169" s="37">
        <f t="shared" si="2"/>
        <v>3.069454545454545</v>
      </c>
      <c r="H169" s="3">
        <f>'Week to Week '!K169</f>
        <v>3.3149999999999999</v>
      </c>
      <c r="I169" s="3">
        <f>IFERROR('Week to Week '!P169,"-")</f>
        <v>3.0125000000000002</v>
      </c>
      <c r="J169" s="3">
        <f>IFERROR('Week to Week '!V169,"-")</f>
        <v>3.0549999999999997</v>
      </c>
      <c r="K169" s="3">
        <f>IFERROR('Week to Week '!AA169,"-")</f>
        <v>3.3200000000000003</v>
      </c>
      <c r="L169" s="3">
        <f>IFERROR('Week to Week '!AF169,"-")</f>
        <v>2.9675000000000002</v>
      </c>
      <c r="M169" s="3">
        <f>IFERROR('Week to Week '!AL169,"-")</f>
        <v>3.1499999999999995</v>
      </c>
      <c r="N169" s="3">
        <f>IFERROR('Week to Week '!AQ169,"-")</f>
        <v>3.0150000000000001</v>
      </c>
      <c r="O169" s="3">
        <f>IFERROR('Week to Week '!AV169,"-")</f>
        <v>2.9225000000000003</v>
      </c>
      <c r="P169" s="3">
        <f>IFERROR('Week to Week '!BB169,"-")</f>
        <v>3.1040000000000001</v>
      </c>
      <c r="Q169" s="3">
        <f>IFERROR('Week to Week '!BG169,"-")</f>
        <v>3.0825</v>
      </c>
      <c r="R169" s="3">
        <f>IFERROR('Week to Week '!BL169,"-")</f>
        <v>2.82</v>
      </c>
      <c r="S169" s="3" t="str">
        <f>IFERROR('Week to Week '!BR169,"-")</f>
        <v>-</v>
      </c>
    </row>
    <row r="170" spans="1:19" ht="12.75" customHeight="1" x14ac:dyDescent="0.25">
      <c r="A170" s="5" t="str">
        <f>VLOOKUP(F170,'Location List'!$A$2:$T$463,20,FALSE)</f>
        <v>Tim Kerum</v>
      </c>
      <c r="B170" s="5" t="str">
        <f>VLOOKUP(F170,'Location List'!$A$2:$T$644,19,FALSE)</f>
        <v>Troy Chaney</v>
      </c>
      <c r="C170" s="5" t="str">
        <f>VLOOKUP(F170,'Location List'!$A$2:$T$644,18,FALSE)</f>
        <v>Luis Torres</v>
      </c>
      <c r="D170" s="5" t="str">
        <f>VLOOKUP(F170,'Location List'!$A$2:$T$644,9,FALSE)</f>
        <v>ARSHAD KHAN</v>
      </c>
      <c r="E170" s="30" t="str">
        <f>VLOOKUP(F170,'Location List'!$A$2:$T$644,2,FALSE)</f>
        <v>PLACENTIA</v>
      </c>
      <c r="F170" s="58">
        <v>442</v>
      </c>
      <c r="G170" s="37">
        <f t="shared" si="2"/>
        <v>3.0056818181818183</v>
      </c>
      <c r="H170" s="3">
        <f>'Week to Week '!K170</f>
        <v>2.96</v>
      </c>
      <c r="I170" s="3">
        <f>IFERROR('Week to Week '!P170,"-")</f>
        <v>2.99</v>
      </c>
      <c r="J170" s="3">
        <f>IFERROR('Week to Week '!V170,"-")</f>
        <v>2.9250000000000003</v>
      </c>
      <c r="K170" s="3">
        <f>IFERROR('Week to Week '!AA170,"-")</f>
        <v>2.9750000000000001</v>
      </c>
      <c r="L170" s="3">
        <f>IFERROR('Week to Week '!AF170,"-")</f>
        <v>2.9575</v>
      </c>
      <c r="M170" s="3">
        <f>IFERROR('Week to Week '!AL170,"-")</f>
        <v>3.0150000000000001</v>
      </c>
      <c r="N170" s="3">
        <f>IFERROR('Week to Week '!AQ170,"-")</f>
        <v>3.08</v>
      </c>
      <c r="O170" s="3">
        <f>IFERROR('Week to Week '!AV170,"-")</f>
        <v>3</v>
      </c>
      <c r="P170" s="3">
        <f>IFERROR('Week to Week '!BB170,"-")</f>
        <v>3.1000000000000005</v>
      </c>
      <c r="Q170" s="3">
        <f>IFERROR('Week to Week '!BG170,"-")</f>
        <v>3.0100000000000002</v>
      </c>
      <c r="R170" s="3">
        <f>IFERROR('Week to Week '!BL170,"-")</f>
        <v>3.05</v>
      </c>
      <c r="S170" s="3" t="str">
        <f>IFERROR('Week to Week '!BR170,"-")</f>
        <v>-</v>
      </c>
    </row>
    <row r="171" spans="1:19" ht="12.75" customHeight="1" x14ac:dyDescent="0.25">
      <c r="A171" s="5" t="str">
        <f>VLOOKUP(F171,'Location List'!$A$2:$T$463,20,FALSE)</f>
        <v>Tim Kerum</v>
      </c>
      <c r="B171" s="5" t="str">
        <f>VLOOKUP(F171,'Location List'!$A$2:$T$644,19,FALSE)</f>
        <v>Troy Chaney</v>
      </c>
      <c r="C171" s="5" t="str">
        <f>VLOOKUP(F171,'Location List'!$A$2:$T$644,18,FALSE)</f>
        <v/>
      </c>
      <c r="D171" s="5" t="str">
        <f>VLOOKUP(F171,'Location List'!$A$2:$T$644,9,FALSE)</f>
        <v>PATTY CEDILLO</v>
      </c>
      <c r="E171" s="30" t="str">
        <f>VLOOKUP(F171,'Location List'!$A$2:$T$644,2,FALSE)</f>
        <v>MIRA MESA</v>
      </c>
      <c r="F171" s="58">
        <v>443</v>
      </c>
      <c r="G171" s="37">
        <f t="shared" si="2"/>
        <v>3.1168181818181817</v>
      </c>
      <c r="H171" s="3">
        <f>'Week to Week '!K171</f>
        <v>3.4499999999999997</v>
      </c>
      <c r="I171" s="3">
        <f>IFERROR('Week to Week '!P171,"-")</f>
        <v>3.3474999999999997</v>
      </c>
      <c r="J171" s="3">
        <f>IFERROR('Week to Week '!V171,"-")</f>
        <v>3.04</v>
      </c>
      <c r="K171" s="3">
        <f>IFERROR('Week to Week '!AA171,"-")</f>
        <v>3.05</v>
      </c>
      <c r="L171" s="3">
        <f>IFERROR('Week to Week '!AF171,"-")</f>
        <v>3.0150000000000006</v>
      </c>
      <c r="M171" s="3">
        <f>IFERROR('Week to Week '!AL171,"-")</f>
        <v>2.9274999999999998</v>
      </c>
      <c r="N171" s="3">
        <f>IFERROR('Week to Week '!AQ171,"-")</f>
        <v>3.2025000000000001</v>
      </c>
      <c r="O171" s="3">
        <f>IFERROR('Week to Week '!AV171,"-")</f>
        <v>2.9600000000000004</v>
      </c>
      <c r="P171" s="3">
        <f>IFERROR('Week to Week '!BB171,"-")</f>
        <v>3.11</v>
      </c>
      <c r="Q171" s="3">
        <f>IFERROR('Week to Week '!BG171,"-")</f>
        <v>2.9424999999999999</v>
      </c>
      <c r="R171" s="3">
        <f>IFERROR('Week to Week '!BL171,"-")</f>
        <v>3.24</v>
      </c>
      <c r="S171" s="3" t="str">
        <f>IFERROR('Week to Week '!BR171,"-")</f>
        <v>-</v>
      </c>
    </row>
    <row r="172" spans="1:19" ht="12.75" customHeight="1" x14ac:dyDescent="0.25">
      <c r="A172" s="5" t="str">
        <f>VLOOKUP(F172,'Location List'!$A$2:$T$463,20,FALSE)</f>
        <v>Tim Kerum</v>
      </c>
      <c r="B172" s="5" t="str">
        <f>VLOOKUP(F172,'Location List'!$A$2:$T$644,19,FALSE)</f>
        <v>Troy Chaney</v>
      </c>
      <c r="C172" s="5" t="str">
        <f>VLOOKUP(F172,'Location List'!$A$2:$T$644,18,FALSE)</f>
        <v>Austin Manzo</v>
      </c>
      <c r="D172" s="5" t="str">
        <f>VLOOKUP(F172,'Location List'!$A$2:$T$644,9,FALSE)</f>
        <v>YURI PENA</v>
      </c>
      <c r="E172" s="30" t="str">
        <f>VLOOKUP(F172,'Location List'!$A$2:$T$644,2,FALSE)</f>
        <v>SAN BRUNO</v>
      </c>
      <c r="F172" s="58">
        <v>444</v>
      </c>
      <c r="G172" s="37">
        <f t="shared" si="2"/>
        <v>2.9820454545454549</v>
      </c>
      <c r="H172" s="3">
        <f>'Week to Week '!K172</f>
        <v>2.9000000000000004</v>
      </c>
      <c r="I172" s="3">
        <f>IFERROR('Week to Week '!P172,"-")</f>
        <v>3.02</v>
      </c>
      <c r="J172" s="3">
        <f>IFERROR('Week to Week '!V172,"-")</f>
        <v>2.9474999999999998</v>
      </c>
      <c r="K172" s="3">
        <f>IFERROR('Week to Week '!AA172,"-")</f>
        <v>3.0349999999999997</v>
      </c>
      <c r="L172" s="3">
        <f>IFERROR('Week to Week '!AF172,"-")</f>
        <v>3.0274999999999999</v>
      </c>
      <c r="M172" s="3">
        <f>IFERROR('Week to Week '!AL172,"-")</f>
        <v>2.9824999999999999</v>
      </c>
      <c r="N172" s="3">
        <f>IFERROR('Week to Week '!AQ172,"-")</f>
        <v>2.97</v>
      </c>
      <c r="O172" s="3">
        <f>IFERROR('Week to Week '!AV172,"-")</f>
        <v>2.9675000000000002</v>
      </c>
      <c r="P172" s="3">
        <f>IFERROR('Week to Week '!BB172,"-")</f>
        <v>3.0300000000000002</v>
      </c>
      <c r="Q172" s="3">
        <f>IFERROR('Week to Week '!BG172,"-")</f>
        <v>2.9824999999999999</v>
      </c>
      <c r="R172" s="3">
        <f>IFERROR('Week to Week '!BL172,"-")</f>
        <v>2.94</v>
      </c>
      <c r="S172" s="3" t="str">
        <f>IFERROR('Week to Week '!BR172,"-")</f>
        <v>-</v>
      </c>
    </row>
    <row r="173" spans="1:19" ht="12.75" customHeight="1" x14ac:dyDescent="0.25">
      <c r="A173" s="5" t="str">
        <f>VLOOKUP(F173,'Location List'!$A$2:$T$463,20,FALSE)</f>
        <v>Tim Kerum</v>
      </c>
      <c r="B173" s="5" t="str">
        <f>VLOOKUP(F173,'Location List'!$A$2:$T$644,19,FALSE)</f>
        <v>Troy Chaney</v>
      </c>
      <c r="C173" s="5" t="str">
        <f>VLOOKUP(F173,'Location List'!$A$2:$T$644,18,FALSE)</f>
        <v>Luis Torres</v>
      </c>
      <c r="D173" s="5" t="str">
        <f>VLOOKUP(F173,'Location List'!$A$2:$T$644,9,FALSE)</f>
        <v>ARSHAD KHAN</v>
      </c>
      <c r="E173" s="30" t="str">
        <f>VLOOKUP(F173,'Location List'!$A$2:$T$644,2,FALSE)</f>
        <v>FONTANA</v>
      </c>
      <c r="F173" s="58">
        <v>445</v>
      </c>
      <c r="G173" s="37">
        <f t="shared" si="2"/>
        <v>3.049454545454545</v>
      </c>
      <c r="H173" s="3">
        <f>'Week to Week '!K173</f>
        <v>3.1475</v>
      </c>
      <c r="I173" s="3">
        <f>IFERROR('Week to Week '!P173,"-")</f>
        <v>2.7649999999999997</v>
      </c>
      <c r="J173" s="3">
        <f>IFERROR('Week to Week '!V173,"-")</f>
        <v>3.1625000000000005</v>
      </c>
      <c r="K173" s="3">
        <f>IFERROR('Week to Week '!AA173,"-")</f>
        <v>3.0750000000000002</v>
      </c>
      <c r="L173" s="3">
        <f>IFERROR('Week to Week '!AF173,"-")</f>
        <v>3.03</v>
      </c>
      <c r="M173" s="3">
        <f>IFERROR('Week to Week '!AL173,"-")</f>
        <v>3.0150000000000001</v>
      </c>
      <c r="N173" s="3">
        <f>IFERROR('Week to Week '!AQ173,"-")</f>
        <v>3.0525000000000002</v>
      </c>
      <c r="O173" s="3">
        <f>IFERROR('Week to Week '!AV173,"-")</f>
        <v>3.5074999999999998</v>
      </c>
      <c r="P173" s="3">
        <f>IFERROR('Week to Week '!BB173,"-")</f>
        <v>2.9340000000000002</v>
      </c>
      <c r="Q173" s="3">
        <f>IFERROR('Week to Week '!BG173,"-")</f>
        <v>2.9750000000000001</v>
      </c>
      <c r="R173" s="3">
        <f>IFERROR('Week to Week '!BL173,"-")</f>
        <v>2.88</v>
      </c>
      <c r="S173" s="3" t="str">
        <f>IFERROR('Week to Week '!BR173,"-")</f>
        <v>-</v>
      </c>
    </row>
    <row r="174" spans="1:19" ht="12.75" customHeight="1" x14ac:dyDescent="0.25">
      <c r="A174" s="5" t="str">
        <f>VLOOKUP(F174,'Location List'!$A$2:$T$463,20,FALSE)</f>
        <v>Tim Kerum</v>
      </c>
      <c r="B174" s="5" t="str">
        <f>VLOOKUP(F174,'Location List'!$A$2:$T$644,19,FALSE)</f>
        <v>Troy Chaney</v>
      </c>
      <c r="C174" s="5" t="str">
        <f>VLOOKUP(F174,'Location List'!$A$2:$T$644,18,FALSE)</f>
        <v>Luis Torres</v>
      </c>
      <c r="D174" s="5" t="str">
        <f>VLOOKUP(F174,'Location List'!$A$2:$T$644,9,FALSE)</f>
        <v>ARSHAD KHAN</v>
      </c>
      <c r="E174" s="30" t="str">
        <f>VLOOKUP(F174,'Location List'!$A$2:$T$644,2,FALSE)</f>
        <v>BELL</v>
      </c>
      <c r="F174" s="58">
        <v>446</v>
      </c>
      <c r="G174" s="37">
        <f t="shared" si="2"/>
        <v>3.0300454545454545</v>
      </c>
      <c r="H174" s="3">
        <f>'Week to Week '!K174</f>
        <v>2.9274999999999998</v>
      </c>
      <c r="I174" s="3">
        <f>IFERROR('Week to Week '!P174,"-")</f>
        <v>3.22</v>
      </c>
      <c r="J174" s="3">
        <f>IFERROR('Week to Week '!V174,"-")</f>
        <v>3.4449999999999998</v>
      </c>
      <c r="K174" s="3">
        <f>IFERROR('Week to Week '!AA174,"-")</f>
        <v>2.94</v>
      </c>
      <c r="L174" s="3">
        <f>IFERROR('Week to Week '!AF174,"-")</f>
        <v>2.8674999999999997</v>
      </c>
      <c r="M174" s="3">
        <f>IFERROR('Week to Week '!AL174,"-")</f>
        <v>3.07</v>
      </c>
      <c r="N174" s="3">
        <f>IFERROR('Week to Week '!AQ174,"-")</f>
        <v>2.9874999999999998</v>
      </c>
      <c r="O174" s="3">
        <f>IFERROR('Week to Week '!AV174,"-")</f>
        <v>3.0075000000000003</v>
      </c>
      <c r="P174" s="3">
        <f>IFERROR('Week to Week '!BB174,"-")</f>
        <v>3.1179999999999999</v>
      </c>
      <c r="Q174" s="3">
        <f>IFERROR('Week to Week '!BG174,"-")</f>
        <v>2.9575</v>
      </c>
      <c r="R174" s="3">
        <f>IFERROR('Week to Week '!BL174,"-")</f>
        <v>2.79</v>
      </c>
      <c r="S174" s="3" t="str">
        <f>IFERROR('Week to Week '!BR174,"-")</f>
        <v>-</v>
      </c>
    </row>
    <row r="175" spans="1:19" ht="12.75" customHeight="1" x14ac:dyDescent="0.25">
      <c r="A175" s="5" t="str">
        <f>VLOOKUP(F175,'Location List'!$A$2:$T$463,20,FALSE)</f>
        <v>Tim Kerum</v>
      </c>
      <c r="B175" s="5" t="str">
        <f>VLOOKUP(F175,'Location List'!$A$2:$T$644,19,FALSE)</f>
        <v>Troy Chaney</v>
      </c>
      <c r="C175" s="5" t="str">
        <f>VLOOKUP(F175,'Location List'!$A$2:$T$644,18,FALSE)</f>
        <v>JOAQUIN FREGOSO</v>
      </c>
      <c r="D175" s="5" t="str">
        <f>VLOOKUP(F175,'Location List'!$A$2:$T$644,9,FALSE)</f>
        <v>CLAUDIA RIVAS</v>
      </c>
      <c r="E175" s="30" t="str">
        <f>VLOOKUP(F175,'Location List'!$A$2:$T$644,2,FALSE)</f>
        <v>LA MIRADA</v>
      </c>
      <c r="F175" s="58">
        <v>447</v>
      </c>
      <c r="G175" s="37">
        <f t="shared" si="2"/>
        <v>3.2141818181818178</v>
      </c>
      <c r="H175" s="3">
        <f>'Week to Week '!K175</f>
        <v>3.2424999999999997</v>
      </c>
      <c r="I175" s="3">
        <f>IFERROR('Week to Week '!P175,"-")</f>
        <v>3.3424999999999998</v>
      </c>
      <c r="J175" s="3">
        <f>IFERROR('Week to Week '!V175,"-")</f>
        <v>3.2324999999999999</v>
      </c>
      <c r="K175" s="3">
        <f>IFERROR('Week to Week '!AA175,"-")</f>
        <v>3.3499999999999996</v>
      </c>
      <c r="L175" s="3">
        <f>IFERROR('Week to Week '!AF175,"-")</f>
        <v>3.7275</v>
      </c>
      <c r="M175" s="3">
        <f>IFERROR('Week to Week '!AL175,"-")</f>
        <v>3.23</v>
      </c>
      <c r="N175" s="3">
        <f>IFERROR('Week to Week '!AQ175,"-")</f>
        <v>3.2450000000000001</v>
      </c>
      <c r="O175" s="3">
        <f>IFERROR('Week to Week '!AV175,"-")</f>
        <v>3.1175000000000002</v>
      </c>
      <c r="P175" s="3">
        <f>IFERROR('Week to Week '!BB175,"-")</f>
        <v>3.0259999999999998</v>
      </c>
      <c r="Q175" s="3">
        <f>IFERROR('Week to Week '!BG175,"-")</f>
        <v>3.0425</v>
      </c>
      <c r="R175" s="3">
        <f>IFERROR('Week to Week '!BL175,"-")</f>
        <v>2.8</v>
      </c>
      <c r="S175" s="3" t="str">
        <f>IFERROR('Week to Week '!BR175,"-")</f>
        <v>-</v>
      </c>
    </row>
    <row r="176" spans="1:19" ht="12.75" customHeight="1" x14ac:dyDescent="0.25">
      <c r="A176" s="5" t="str">
        <f>VLOOKUP(F176,'Location List'!$A$2:$T$463,20,FALSE)</f>
        <v>Chris Kelly</v>
      </c>
      <c r="B176" s="5" t="str">
        <f>VLOOKUP(F176,'Location List'!$A$2:$T$644,19,FALSE)</f>
        <v>Chris Parenti</v>
      </c>
      <c r="C176" s="5" t="str">
        <f>VLOOKUP(F176,'Location List'!$A$2:$T$644,18,FALSE)</f>
        <v>Jeff Morgan</v>
      </c>
      <c r="D176" s="5" t="str">
        <f>VLOOKUP(F176,'Location List'!$A$2:$T$644,9,FALSE)</f>
        <v>DANIEL BESSEMER</v>
      </c>
      <c r="E176" s="30" t="str">
        <f>VLOOKUP(F176,'Location List'!$A$2:$T$644,2,FALSE)</f>
        <v>ALLENTOWN</v>
      </c>
      <c r="F176" s="58">
        <v>448</v>
      </c>
      <c r="G176" s="37">
        <f t="shared" si="2"/>
        <v>2.9115909090909087</v>
      </c>
      <c r="H176" s="3">
        <f>'Week to Week '!K176</f>
        <v>2.96</v>
      </c>
      <c r="I176" s="3">
        <f>IFERROR('Week to Week '!P176,"-")</f>
        <v>2.9325000000000001</v>
      </c>
      <c r="J176" s="3">
        <f>IFERROR('Week to Week '!V176,"-")</f>
        <v>2.8449999999999998</v>
      </c>
      <c r="K176" s="3">
        <f>IFERROR('Week to Week '!AA176,"-")</f>
        <v>2.8725000000000001</v>
      </c>
      <c r="L176" s="3">
        <f>IFERROR('Week to Week '!AF176,"-")</f>
        <v>2.8874999999999997</v>
      </c>
      <c r="M176" s="3">
        <f>IFERROR('Week to Week '!AL176,"-")</f>
        <v>2.9874999999999998</v>
      </c>
      <c r="N176" s="3">
        <f>IFERROR('Week to Week '!AQ176,"-")</f>
        <v>2.96</v>
      </c>
      <c r="O176" s="3">
        <f>IFERROR('Week to Week '!AV176,"-")</f>
        <v>2.9499999999999997</v>
      </c>
      <c r="P176" s="3">
        <f>IFERROR('Week to Week '!BB176,"-")</f>
        <v>2.8999999999999995</v>
      </c>
      <c r="Q176" s="3">
        <f>IFERROR('Week to Week '!BG176,"-")</f>
        <v>2.8424999999999998</v>
      </c>
      <c r="R176" s="3">
        <f>IFERROR('Week to Week '!BL176,"-")</f>
        <v>2.89</v>
      </c>
      <c r="S176" s="3" t="str">
        <f>IFERROR('Week to Week '!BR176,"-")</f>
        <v>-</v>
      </c>
    </row>
    <row r="177" spans="1:19" ht="12.75" customHeight="1" x14ac:dyDescent="0.25">
      <c r="A177" s="5" t="str">
        <f>VLOOKUP(F177,'Location List'!$A$2:$T$463,20,FALSE)</f>
        <v>Chris Kelly</v>
      </c>
      <c r="B177" s="5" t="str">
        <f>VLOOKUP(F177,'Location List'!$A$2:$T$644,19,FALSE)</f>
        <v>Chris Parenti</v>
      </c>
      <c r="C177" s="5" t="str">
        <f>VLOOKUP(F177,'Location List'!$A$2:$T$644,18,FALSE)</f>
        <v>Jeff Morgan</v>
      </c>
      <c r="D177" s="5" t="str">
        <f>VLOOKUP(F177,'Location List'!$A$2:$T$644,9,FALSE)</f>
        <v>DANIEL BESSEMER</v>
      </c>
      <c r="E177" s="30" t="str">
        <f>VLOOKUP(F177,'Location List'!$A$2:$T$644,2,FALSE)</f>
        <v>ALTOONA</v>
      </c>
      <c r="F177" s="58">
        <v>449</v>
      </c>
      <c r="G177" s="37">
        <f t="shared" si="2"/>
        <v>2.9678636363636368</v>
      </c>
      <c r="H177" s="3">
        <f>'Week to Week '!K177</f>
        <v>3.0225</v>
      </c>
      <c r="I177" s="3">
        <f>IFERROR('Week to Week '!P177,"-")</f>
        <v>3.07</v>
      </c>
      <c r="J177" s="3">
        <f>IFERROR('Week to Week '!V177,"-")</f>
        <v>2.88</v>
      </c>
      <c r="K177" s="3">
        <f>IFERROR('Week to Week '!AA177,"-")</f>
        <v>2.88</v>
      </c>
      <c r="L177" s="3">
        <f>IFERROR('Week to Week '!AF177,"-")</f>
        <v>2.8325</v>
      </c>
      <c r="M177" s="3">
        <f>IFERROR('Week to Week '!AL177,"-")</f>
        <v>2.9799999999999995</v>
      </c>
      <c r="N177" s="3">
        <f>IFERROR('Week to Week '!AQ177,"-")</f>
        <v>3.0774999999999997</v>
      </c>
      <c r="O177" s="3">
        <f>IFERROR('Week to Week '!AV177,"-")</f>
        <v>3.0449999999999999</v>
      </c>
      <c r="P177" s="3">
        <f>IFERROR('Week to Week '!BB177,"-")</f>
        <v>3.0640000000000001</v>
      </c>
      <c r="Q177" s="3">
        <f>IFERROR('Week to Week '!BG177,"-")</f>
        <v>2.8850000000000002</v>
      </c>
      <c r="R177" s="3">
        <f>IFERROR('Week to Week '!BL177,"-")</f>
        <v>2.91</v>
      </c>
      <c r="S177" s="3" t="str">
        <f>IFERROR('Week to Week '!BR177,"-")</f>
        <v>-</v>
      </c>
    </row>
    <row r="178" spans="1:19" ht="12.75" customHeight="1" x14ac:dyDescent="0.25">
      <c r="A178" s="5" t="str">
        <f>VLOOKUP(F178,'Location List'!$A$2:$T$463,20,FALSE)</f>
        <v>Chris Kelly</v>
      </c>
      <c r="B178" s="5" t="str">
        <f>VLOOKUP(F178,'Location List'!$A$2:$T$644,19,FALSE)</f>
        <v>Chris Parenti</v>
      </c>
      <c r="C178" s="5" t="str">
        <f>VLOOKUP(F178,'Location List'!$A$2:$T$644,18,FALSE)</f>
        <v>Stephen Vanderslice</v>
      </c>
      <c r="D178" s="5" t="str">
        <f>VLOOKUP(F178,'Location List'!$A$2:$T$644,9,FALSE)</f>
        <v>DANIEL BESSEMER</v>
      </c>
      <c r="E178" s="30" t="str">
        <f>VLOOKUP(F178,'Location List'!$A$2:$T$644,2,FALSE)</f>
        <v>SNYDER PLAZA</v>
      </c>
      <c r="F178" s="58">
        <v>450</v>
      </c>
      <c r="G178" s="37">
        <f t="shared" si="2"/>
        <v>3.267590909090909</v>
      </c>
      <c r="H178" s="3">
        <f>'Week to Week '!K178</f>
        <v>3.1</v>
      </c>
      <c r="I178" s="3">
        <f>IFERROR('Week to Week '!P178,"-")</f>
        <v>3.03</v>
      </c>
      <c r="J178" s="3">
        <f>IFERROR('Week to Week '!V178,"-")</f>
        <v>3.4175</v>
      </c>
      <c r="K178" s="3">
        <f>IFERROR('Week to Week '!AA178,"-")</f>
        <v>2.9375</v>
      </c>
      <c r="L178" s="3">
        <f>IFERROR('Week to Week '!AF178,"-")</f>
        <v>3.0075000000000003</v>
      </c>
      <c r="M178" s="3">
        <f>IFERROR('Week to Week '!AL178,"-")</f>
        <v>3.2075000000000005</v>
      </c>
      <c r="N178" s="3">
        <f>IFERROR('Week to Week '!AQ178,"-")</f>
        <v>3.1925000000000003</v>
      </c>
      <c r="O178" s="3">
        <f>IFERROR('Week to Week '!AV178,"-")</f>
        <v>3.17</v>
      </c>
      <c r="P178" s="3">
        <f>IFERROR('Week to Week '!BB178,"-")</f>
        <v>3.0760000000000001</v>
      </c>
      <c r="Q178" s="3">
        <f>IFERROR('Week to Week '!BG178,"-")</f>
        <v>2.9849999999999999</v>
      </c>
      <c r="R178" s="3">
        <f>IFERROR('Week to Week '!BL178,"-")</f>
        <v>4.82</v>
      </c>
      <c r="S178" s="3" t="str">
        <f>IFERROR('Week to Week '!BR178,"-")</f>
        <v>-</v>
      </c>
    </row>
    <row r="179" spans="1:19" ht="12.75" customHeight="1" x14ac:dyDescent="0.25">
      <c r="A179" s="5" t="str">
        <f>VLOOKUP(F179,'Location List'!$A$2:$T$463,20,FALSE)</f>
        <v>Tim Kerum</v>
      </c>
      <c r="B179" s="5" t="str">
        <f>VLOOKUP(F179,'Location List'!$A$2:$T$644,19,FALSE)</f>
        <v>Troy Chaney</v>
      </c>
      <c r="C179" s="5" t="str">
        <f>VLOOKUP(F179,'Location List'!$A$2:$T$644,18,FALSE)</f>
        <v>Manuel Lopez</v>
      </c>
      <c r="D179" s="5" t="str">
        <f>VLOOKUP(F179,'Location List'!$A$2:$T$644,9,FALSE)</f>
        <v>OCTAVIO CASTANEDA</v>
      </c>
      <c r="E179" s="30" t="str">
        <f>VLOOKUP(F179,'Location List'!$A$2:$T$644,2,FALSE)</f>
        <v>NORTHRIDGE</v>
      </c>
      <c r="F179" s="58">
        <v>451</v>
      </c>
      <c r="G179" s="37">
        <f t="shared" si="2"/>
        <v>3.0041818181818183</v>
      </c>
      <c r="H179" s="3">
        <f>'Week to Week '!K179</f>
        <v>2.9824999999999999</v>
      </c>
      <c r="I179" s="3">
        <f>IFERROR('Week to Week '!P179,"-")</f>
        <v>3.085</v>
      </c>
      <c r="J179" s="3">
        <f>IFERROR('Week to Week '!V179,"-")</f>
        <v>2.9750000000000001</v>
      </c>
      <c r="K179" s="3">
        <f>IFERROR('Week to Week '!AA179,"-")</f>
        <v>3.04</v>
      </c>
      <c r="L179" s="3">
        <f>IFERROR('Week to Week '!AF179,"-")</f>
        <v>3.05</v>
      </c>
      <c r="M179" s="3">
        <f>IFERROR('Week to Week '!AL179,"-")</f>
        <v>2.9525000000000001</v>
      </c>
      <c r="N179" s="3">
        <f>IFERROR('Week to Week '!AQ179,"-")</f>
        <v>2.9824999999999999</v>
      </c>
      <c r="O179" s="3">
        <f>IFERROR('Week to Week '!AV179,"-")</f>
        <v>3.0049999999999999</v>
      </c>
      <c r="P179" s="3">
        <f>IFERROR('Week to Week '!BB179,"-")</f>
        <v>3.016</v>
      </c>
      <c r="Q179" s="3">
        <f>IFERROR('Week to Week '!BG179,"-")</f>
        <v>2.9075000000000002</v>
      </c>
      <c r="R179" s="3">
        <f>IFERROR('Week to Week '!BL179,"-")</f>
        <v>3.05</v>
      </c>
      <c r="S179" s="3" t="str">
        <f>IFERROR('Week to Week '!BR179,"-")</f>
        <v>-</v>
      </c>
    </row>
    <row r="180" spans="1:19" ht="12.75" customHeight="1" x14ac:dyDescent="0.25">
      <c r="A180" s="5" t="str">
        <f>VLOOKUP(F180,'Location List'!$A$2:$T$463,20,FALSE)</f>
        <v>Tim Kerum</v>
      </c>
      <c r="B180" s="5" t="str">
        <f>VLOOKUP(F180,'Location List'!$A$2:$T$644,19,FALSE)</f>
        <v>Troy Chaney</v>
      </c>
      <c r="C180" s="5" t="str">
        <f>VLOOKUP(F180,'Location List'!$A$2:$T$644,18,FALSE)</f>
        <v>Manuel Lopez</v>
      </c>
      <c r="D180" s="5" t="str">
        <f>VLOOKUP(F180,'Location List'!$A$2:$T$644,9,FALSE)</f>
        <v>OCTAVIO CASTANEDA</v>
      </c>
      <c r="E180" s="30" t="str">
        <f>VLOOKUP(F180,'Location List'!$A$2:$T$644,2,FALSE)</f>
        <v>VENTURA</v>
      </c>
      <c r="F180" s="58">
        <v>453</v>
      </c>
      <c r="G180" s="37">
        <f t="shared" si="2"/>
        <v>3.0927272727272732</v>
      </c>
      <c r="H180" s="3">
        <f>'Week to Week '!K180</f>
        <v>3.29</v>
      </c>
      <c r="I180" s="3">
        <f>IFERROR('Week to Week '!P180,"-")</f>
        <v>3.3050000000000002</v>
      </c>
      <c r="J180" s="3">
        <f>IFERROR('Week to Week '!V180,"-")</f>
        <v>3.1524999999999999</v>
      </c>
      <c r="K180" s="3">
        <f>IFERROR('Week to Week '!AA180,"-")</f>
        <v>3.2425000000000002</v>
      </c>
      <c r="L180" s="3">
        <f>IFERROR('Week to Week '!AF180,"-")</f>
        <v>3.1074999999999995</v>
      </c>
      <c r="M180" s="3">
        <f>IFERROR('Week to Week '!AL180,"-")</f>
        <v>2.9249999999999998</v>
      </c>
      <c r="N180" s="3">
        <f>IFERROR('Week to Week '!AQ180,"-")</f>
        <v>2.875</v>
      </c>
      <c r="O180" s="3">
        <f>IFERROR('Week to Week '!AV180,"-")</f>
        <v>2.9125000000000001</v>
      </c>
      <c r="P180" s="3">
        <f>IFERROR('Week to Week '!BB180,"-")</f>
        <v>2.87</v>
      </c>
      <c r="Q180" s="3">
        <f>IFERROR('Week to Week '!BG180,"-")</f>
        <v>3.1999999999999997</v>
      </c>
      <c r="R180" s="3">
        <f>IFERROR('Week to Week '!BL180,"-")</f>
        <v>3.14</v>
      </c>
      <c r="S180" s="3" t="str">
        <f>IFERROR('Week to Week '!BR180,"-")</f>
        <v>-</v>
      </c>
    </row>
    <row r="181" spans="1:19" ht="12.75" customHeight="1" x14ac:dyDescent="0.25">
      <c r="A181" s="5" t="str">
        <f>VLOOKUP(F181,'Location List'!$A$2:$T$463,20,FALSE)</f>
        <v>Bill Eich</v>
      </c>
      <c r="B181" s="5" t="str">
        <f>VLOOKUP(F181,'Location List'!$A$2:$T$644,19,FALSE)</f>
        <v>David Garcia</v>
      </c>
      <c r="C181" s="5" t="str">
        <f>VLOOKUP(F181,'Location List'!$A$2:$T$644,18,FALSE)</f>
        <v>David Garibay</v>
      </c>
      <c r="D181" s="5" t="str">
        <f>VLOOKUP(F181,'Location List'!$A$2:$T$644,9,FALSE)</f>
        <v>WILLIAM PRESSEL</v>
      </c>
      <c r="E181" s="30" t="str">
        <f>VLOOKUP(F181,'Location List'!$A$2:$T$644,2,FALSE)</f>
        <v>CORPUS CHRISTI</v>
      </c>
      <c r="F181" s="58">
        <v>454</v>
      </c>
      <c r="G181" s="37">
        <f t="shared" si="2"/>
        <v>3.0185454545454546</v>
      </c>
      <c r="H181" s="3">
        <f>'Week to Week '!K181</f>
        <v>2.8125</v>
      </c>
      <c r="I181" s="3">
        <f>IFERROR('Week to Week '!P181,"-")</f>
        <v>2.9050000000000002</v>
      </c>
      <c r="J181" s="3">
        <f>IFERROR('Week to Week '!V181,"-")</f>
        <v>3.0350000000000001</v>
      </c>
      <c r="K181" s="3">
        <f>IFERROR('Week to Week '!AA181,"-")</f>
        <v>3.1349999999999998</v>
      </c>
      <c r="L181" s="3">
        <f>IFERROR('Week to Week '!AF181,"-")</f>
        <v>2.8874999999999997</v>
      </c>
      <c r="M181" s="3">
        <f>IFERROR('Week to Week '!AL181,"-")</f>
        <v>3.1175000000000002</v>
      </c>
      <c r="N181" s="3">
        <f>IFERROR('Week to Week '!AQ181,"-")</f>
        <v>3.1074999999999999</v>
      </c>
      <c r="O181" s="3">
        <f>IFERROR('Week to Week '!AV181,"-")</f>
        <v>3.3075000000000001</v>
      </c>
      <c r="P181" s="3">
        <f>IFERROR('Week to Week '!BB181,"-")</f>
        <v>2.9140000000000001</v>
      </c>
      <c r="Q181" s="3">
        <f>IFERROR('Week to Week '!BG181,"-")</f>
        <v>2.9324999999999997</v>
      </c>
      <c r="R181" s="3">
        <f>IFERROR('Week to Week '!BL181,"-")</f>
        <v>3.05</v>
      </c>
      <c r="S181" s="3" t="str">
        <f>IFERROR('Week to Week '!BR181,"-")</f>
        <v>-</v>
      </c>
    </row>
    <row r="182" spans="1:19" ht="12.75" customHeight="1" x14ac:dyDescent="0.25">
      <c r="A182" s="5" t="str">
        <f>VLOOKUP(F182,'Location List'!$A$2:$T$463,20,FALSE)</f>
        <v>Chris Kelly</v>
      </c>
      <c r="B182" s="5" t="str">
        <f>VLOOKUP(F182,'Location List'!$A$2:$T$644,19,FALSE)</f>
        <v>Mike Seymour</v>
      </c>
      <c r="C182" s="5" t="str">
        <f>VLOOKUP(F182,'Location List'!$A$2:$T$644,18,FALSE)</f>
        <v>Adam Fortney</v>
      </c>
      <c r="D182" s="5" t="str">
        <f>VLOOKUP(F182,'Location List'!$A$2:$T$644,9,FALSE)</f>
        <v>TROY WATRING</v>
      </c>
      <c r="E182" s="30" t="str">
        <f>VLOOKUP(F182,'Location List'!$A$2:$T$644,2,FALSE)</f>
        <v>SKOKIE</v>
      </c>
      <c r="F182" s="58">
        <v>456</v>
      </c>
      <c r="G182" s="37">
        <f t="shared" si="2"/>
        <v>3.0830909090909091</v>
      </c>
      <c r="H182" s="3">
        <f>'Week to Week '!K182</f>
        <v>3.1850000000000001</v>
      </c>
      <c r="I182" s="3">
        <f>IFERROR('Week to Week '!P182,"-")</f>
        <v>3.1375000000000002</v>
      </c>
      <c r="J182" s="3">
        <f>IFERROR('Week to Week '!V182,"-")</f>
        <v>3.0925000000000002</v>
      </c>
      <c r="K182" s="3">
        <f>IFERROR('Week to Week '!AA182,"-")</f>
        <v>3.21</v>
      </c>
      <c r="L182" s="3">
        <f>IFERROR('Week to Week '!AF182,"-")</f>
        <v>3.0349999999999997</v>
      </c>
      <c r="M182" s="3">
        <f>IFERROR('Week to Week '!AL182,"-")</f>
        <v>3.1075000000000004</v>
      </c>
      <c r="N182" s="3">
        <f>IFERROR('Week to Week '!AQ182,"-")</f>
        <v>3.0525000000000002</v>
      </c>
      <c r="O182" s="3">
        <f>IFERROR('Week to Week '!AV182,"-")</f>
        <v>3.1749999999999998</v>
      </c>
      <c r="P182" s="3">
        <f>IFERROR('Week to Week '!BB182,"-")</f>
        <v>3.004</v>
      </c>
      <c r="Q182" s="3">
        <f>IFERROR('Week to Week '!BG182,"-")</f>
        <v>2.9949999999999997</v>
      </c>
      <c r="R182" s="3">
        <f>IFERROR('Week to Week '!BL182,"-")</f>
        <v>2.92</v>
      </c>
      <c r="S182" s="3" t="str">
        <f>IFERROR('Week to Week '!BR182,"-")</f>
        <v>-</v>
      </c>
    </row>
    <row r="183" spans="1:19" ht="12.75" customHeight="1" x14ac:dyDescent="0.25">
      <c r="A183" s="5" t="str">
        <f>VLOOKUP(F183,'Location List'!$A$2:$T$463,20,FALSE)</f>
        <v>Chris Kelly</v>
      </c>
      <c r="B183" s="5" t="str">
        <f>VLOOKUP(F183,'Location List'!$A$2:$T$644,19,FALSE)</f>
        <v>Victor Ayrapetov</v>
      </c>
      <c r="C183" s="5" t="str">
        <f>VLOOKUP(F183,'Location List'!$A$2:$T$644,18,FALSE)</f>
        <v>Dana O'Hare</v>
      </c>
      <c r="D183" s="5" t="str">
        <f>VLOOKUP(F183,'Location List'!$A$2:$T$644,9,FALSE)</f>
        <v>Richard Balboni</v>
      </c>
      <c r="E183" s="30" t="str">
        <f>VLOOKUP(F183,'Location List'!$A$2:$T$644,2,FALSE)</f>
        <v>LOWELL</v>
      </c>
      <c r="F183" s="58">
        <v>457</v>
      </c>
      <c r="G183" s="37">
        <f t="shared" si="2"/>
        <v>2.9395909090909087</v>
      </c>
      <c r="H183" s="3">
        <f>'Week to Week '!K183</f>
        <v>2.79</v>
      </c>
      <c r="I183" s="3">
        <f>IFERROR('Week to Week '!P183,"-")</f>
        <v>2.95</v>
      </c>
      <c r="J183" s="3">
        <f>IFERROR('Week to Week '!V183,"-")</f>
        <v>3.2174999999999998</v>
      </c>
      <c r="K183" s="3">
        <f>IFERROR('Week to Week '!AA183,"-")</f>
        <v>3.4125000000000005</v>
      </c>
      <c r="L183" s="3">
        <f>IFERROR('Week to Week '!AF183,"-")</f>
        <v>2.8975</v>
      </c>
      <c r="M183" s="3">
        <f>IFERROR('Week to Week '!AL183,"-")</f>
        <v>2.92</v>
      </c>
      <c r="N183" s="3">
        <f>IFERROR('Week to Week '!AQ183,"-")</f>
        <v>2.9250000000000003</v>
      </c>
      <c r="O183" s="3">
        <f>IFERROR('Week to Week '!AV183,"-")</f>
        <v>3.04</v>
      </c>
      <c r="P183" s="3">
        <f>IFERROR('Week to Week '!BB183,"-")</f>
        <v>2.7979999999999996</v>
      </c>
      <c r="Q183" s="3">
        <f>IFERROR('Week to Week '!BG183,"-")</f>
        <v>2.7650000000000001</v>
      </c>
      <c r="R183" s="3">
        <f>IFERROR('Week to Week '!BL183,"-")</f>
        <v>2.62</v>
      </c>
      <c r="S183" s="3" t="str">
        <f>IFERROR('Week to Week '!BR183,"-")</f>
        <v>-</v>
      </c>
    </row>
    <row r="184" spans="1:19" ht="12.75" customHeight="1" x14ac:dyDescent="0.25">
      <c r="A184" s="5" t="str">
        <f>VLOOKUP(F184,'Location List'!$A$2:$T$463,20,FALSE)</f>
        <v>Chris Kelly</v>
      </c>
      <c r="B184" s="5" t="str">
        <f>VLOOKUP(F184,'Location List'!$A$2:$T$644,19,FALSE)</f>
        <v>Victor Ayrapetov</v>
      </c>
      <c r="C184" s="5" t="str">
        <f>VLOOKUP(F184,'Location List'!$A$2:$T$644,18,FALSE)</f>
        <v>Dana O'Hare</v>
      </c>
      <c r="D184" s="5" t="str">
        <f>VLOOKUP(F184,'Location List'!$A$2:$T$644,9,FALSE)</f>
        <v>Richard Balboni</v>
      </c>
      <c r="E184" s="30" t="str">
        <f>VLOOKUP(F184,'Location List'!$A$2:$T$644,2,FALSE)</f>
        <v>WORCESTER</v>
      </c>
      <c r="F184" s="58">
        <v>459</v>
      </c>
      <c r="G184" s="37">
        <f t="shared" si="2"/>
        <v>3.0608181818181821</v>
      </c>
      <c r="H184" s="3">
        <f>'Week to Week '!K184</f>
        <v>3.04</v>
      </c>
      <c r="I184" s="3">
        <f>IFERROR('Week to Week '!P184,"-")</f>
        <v>3.1375000000000002</v>
      </c>
      <c r="J184" s="3">
        <f>IFERROR('Week to Week '!V184,"-")</f>
        <v>3.0449999999999999</v>
      </c>
      <c r="K184" s="3">
        <f>IFERROR('Week to Week '!AA184,"-")</f>
        <v>3.0150000000000001</v>
      </c>
      <c r="L184" s="3">
        <f>IFERROR('Week to Week '!AF184,"-")</f>
        <v>3.0425000000000004</v>
      </c>
      <c r="M184" s="3">
        <f>IFERROR('Week to Week '!AL184,"-")</f>
        <v>3.12</v>
      </c>
      <c r="N184" s="3">
        <f>IFERROR('Week to Week '!AQ184,"-")</f>
        <v>3.2149999999999999</v>
      </c>
      <c r="O184" s="3">
        <f>IFERROR('Week to Week '!AV184,"-")</f>
        <v>3.1449999999999996</v>
      </c>
      <c r="P184" s="3">
        <f>IFERROR('Week to Week '!BB184,"-")</f>
        <v>3.0340000000000003</v>
      </c>
      <c r="Q184" s="3">
        <f>IFERROR('Week to Week '!BG184,"-")</f>
        <v>2.9450000000000003</v>
      </c>
      <c r="R184" s="3">
        <f>IFERROR('Week to Week '!BL184,"-")</f>
        <v>2.93</v>
      </c>
      <c r="S184" s="3" t="str">
        <f>IFERROR('Week to Week '!BR184,"-")</f>
        <v>-</v>
      </c>
    </row>
    <row r="185" spans="1:19" ht="12.75" customHeight="1" x14ac:dyDescent="0.25">
      <c r="A185" s="5" t="str">
        <f>VLOOKUP(F185,'Location List'!$A$2:$T$463,20,FALSE)</f>
        <v>Bill Eich</v>
      </c>
      <c r="B185" s="5" t="str">
        <f>VLOOKUP(F185,'Location List'!$A$2:$T$644,19,FALSE)</f>
        <v>Dennis Morgan</v>
      </c>
      <c r="C185" s="5" t="str">
        <f>VLOOKUP(F185,'Location List'!$A$2:$T$644,18,FALSE)</f>
        <v>George Snow</v>
      </c>
      <c r="D185" s="5" t="str">
        <f>VLOOKUP(F185,'Location List'!$A$2:$T$644,9,FALSE)</f>
        <v>SENECA GRAY</v>
      </c>
      <c r="E185" s="30" t="str">
        <f>VLOOKUP(F185,'Location List'!$A$2:$T$644,2,FALSE)</f>
        <v>ST PETERSBURG</v>
      </c>
      <c r="F185" s="58">
        <v>460</v>
      </c>
      <c r="G185" s="37">
        <f t="shared" si="2"/>
        <v>3.065136363636364</v>
      </c>
      <c r="H185" s="3">
        <f>'Week to Week '!K185</f>
        <v>2.9299999999999997</v>
      </c>
      <c r="I185" s="3">
        <f>IFERROR('Week to Week '!P185,"-")</f>
        <v>3.0950000000000002</v>
      </c>
      <c r="J185" s="3">
        <f>IFERROR('Week to Week '!V185,"-")</f>
        <v>2.96</v>
      </c>
      <c r="K185" s="3">
        <f>IFERROR('Week to Week '!AA185,"-")</f>
        <v>3.0425</v>
      </c>
      <c r="L185" s="3">
        <f>IFERROR('Week to Week '!AF185,"-")</f>
        <v>3.0350000000000001</v>
      </c>
      <c r="M185" s="3">
        <f>IFERROR('Week to Week '!AL185,"-")</f>
        <v>3.17</v>
      </c>
      <c r="N185" s="3">
        <f>IFERROR('Week to Week '!AQ185,"-")</f>
        <v>3.1625000000000001</v>
      </c>
      <c r="O185" s="3">
        <f>IFERROR('Week to Week '!AV185,"-")</f>
        <v>3.25</v>
      </c>
      <c r="P185" s="3">
        <f>IFERROR('Week to Week '!BB185,"-")</f>
        <v>2.9740000000000002</v>
      </c>
      <c r="Q185" s="3">
        <f>IFERROR('Week to Week '!BG185,"-")</f>
        <v>3.0975000000000001</v>
      </c>
      <c r="R185" s="3">
        <f>IFERROR('Week to Week '!BL185,"-")</f>
        <v>3</v>
      </c>
      <c r="S185" s="3" t="str">
        <f>IFERROR('Week to Week '!BR185,"-")</f>
        <v>-</v>
      </c>
    </row>
    <row r="186" spans="1:19" ht="12.75" customHeight="1" x14ac:dyDescent="0.25">
      <c r="A186" s="5" t="str">
        <f>VLOOKUP(F186,'Location List'!$A$2:$T$463,20,FALSE)</f>
        <v>Tim Kerum</v>
      </c>
      <c r="B186" s="5" t="str">
        <f>VLOOKUP(F186,'Location List'!$A$2:$T$644,19,FALSE)</f>
        <v>Troy Chaney</v>
      </c>
      <c r="C186" s="5" t="str">
        <f>VLOOKUP(F186,'Location List'!$A$2:$T$644,18,FALSE)</f>
        <v>Manuel Lopez</v>
      </c>
      <c r="D186" s="5" t="str">
        <f>VLOOKUP(F186,'Location List'!$A$2:$T$644,9,FALSE)</f>
        <v>OCTAVIO CASTANEDA</v>
      </c>
      <c r="E186" s="30" t="str">
        <f>VLOOKUP(F186,'Location List'!$A$2:$T$644,2,FALSE)</f>
        <v>WEST HILLS</v>
      </c>
      <c r="F186" s="58">
        <v>461</v>
      </c>
      <c r="G186" s="37">
        <f t="shared" si="2"/>
        <v>2.9956818181818177</v>
      </c>
      <c r="H186" s="3">
        <f>'Week to Week '!K186</f>
        <v>3.0249999999999999</v>
      </c>
      <c r="I186" s="3">
        <f>IFERROR('Week to Week '!P186,"-")</f>
        <v>2.9449999999999998</v>
      </c>
      <c r="J186" s="3">
        <f>IFERROR('Week to Week '!V186,"-")</f>
        <v>3.0375000000000001</v>
      </c>
      <c r="K186" s="3">
        <f>IFERROR('Week to Week '!AA186,"-")</f>
        <v>2.9725000000000001</v>
      </c>
      <c r="L186" s="3">
        <f>IFERROR('Week to Week '!AF186,"-")</f>
        <v>2.8475000000000001</v>
      </c>
      <c r="M186" s="3">
        <f>IFERROR('Week to Week '!AL186,"-")</f>
        <v>3.0874999999999999</v>
      </c>
      <c r="N186" s="3">
        <f>IFERROR('Week to Week '!AQ186,"-")</f>
        <v>3.1850000000000001</v>
      </c>
      <c r="O186" s="3">
        <f>IFERROR('Week to Week '!AV186,"-")</f>
        <v>3.1775000000000002</v>
      </c>
      <c r="P186" s="3">
        <f>IFERROR('Week to Week '!BB186,"-")</f>
        <v>3.0799999999999996</v>
      </c>
      <c r="Q186" s="3">
        <f>IFERROR('Week to Week '!BG186,"-")</f>
        <v>2.8150000000000004</v>
      </c>
      <c r="R186" s="3">
        <f>IFERROR('Week to Week '!BL186,"-")</f>
        <v>2.78</v>
      </c>
      <c r="S186" s="3" t="str">
        <f>IFERROR('Week to Week '!BR186,"-")</f>
        <v>-</v>
      </c>
    </row>
    <row r="187" spans="1:19" ht="12.75" customHeight="1" x14ac:dyDescent="0.25">
      <c r="A187" s="5" t="str">
        <f>VLOOKUP(F187,'Location List'!$A$2:$T$463,20,FALSE)</f>
        <v>Tim Kerum</v>
      </c>
      <c r="B187" s="5" t="str">
        <f>VLOOKUP(F187,'Location List'!$A$2:$T$644,19,FALSE)</f>
        <v>Troy Chaney</v>
      </c>
      <c r="C187" s="5" t="str">
        <f>VLOOKUP(F187,'Location List'!$A$2:$T$644,18,FALSE)</f>
        <v>Luis Torres</v>
      </c>
      <c r="D187" s="5" t="str">
        <f>VLOOKUP(F187,'Location List'!$A$2:$T$644,9,FALSE)</f>
        <v>ARSHAD KHAN</v>
      </c>
      <c r="E187" s="30" t="str">
        <f>VLOOKUP(F187,'Location List'!$A$2:$T$644,2,FALSE)</f>
        <v>CARSON MALL</v>
      </c>
      <c r="F187" s="58">
        <v>462</v>
      </c>
      <c r="G187" s="37">
        <f t="shared" si="2"/>
        <v>3.0697272727272731</v>
      </c>
      <c r="H187" s="3">
        <f>'Week to Week '!K187</f>
        <v>3.0774999999999997</v>
      </c>
      <c r="I187" s="3">
        <f>IFERROR('Week to Week '!P187,"-")</f>
        <v>3.0324999999999998</v>
      </c>
      <c r="J187" s="3">
        <f>IFERROR('Week to Week '!V187,"-")</f>
        <v>2.9675000000000002</v>
      </c>
      <c r="K187" s="3">
        <f>IFERROR('Week to Week '!AA187,"-")</f>
        <v>3.02</v>
      </c>
      <c r="L187" s="3">
        <f>IFERROR('Week to Week '!AF187,"-")</f>
        <v>3.09</v>
      </c>
      <c r="M187" s="3">
        <f>IFERROR('Week to Week '!AL187,"-")</f>
        <v>3.11</v>
      </c>
      <c r="N187" s="3">
        <f>IFERROR('Week to Week '!AQ187,"-")</f>
        <v>3.21</v>
      </c>
      <c r="O187" s="3">
        <f>IFERROR('Week to Week '!AV187,"-")</f>
        <v>3.0649999999999999</v>
      </c>
      <c r="P187" s="3">
        <f>IFERROR('Week to Week '!BB187,"-")</f>
        <v>3.0620000000000003</v>
      </c>
      <c r="Q187" s="3">
        <f>IFERROR('Week to Week '!BG187,"-")</f>
        <v>3.0125000000000002</v>
      </c>
      <c r="R187" s="3">
        <f>IFERROR('Week to Week '!BL187,"-")</f>
        <v>3.12</v>
      </c>
      <c r="S187" s="3" t="str">
        <f>IFERROR('Week to Week '!BR187,"-")</f>
        <v>-</v>
      </c>
    </row>
    <row r="188" spans="1:19" ht="12.75" customHeight="1" x14ac:dyDescent="0.25">
      <c r="A188" s="5" t="str">
        <f>VLOOKUP(F188,'Location List'!$A$2:$T$463,20,FALSE)</f>
        <v>Chris Kelly</v>
      </c>
      <c r="B188" s="5" t="str">
        <f>VLOOKUP(F188,'Location List'!$A$2:$T$644,19,FALSE)</f>
        <v>Victor Ayrapetov</v>
      </c>
      <c r="C188" s="5" t="str">
        <f>VLOOKUP(F188,'Location List'!$A$2:$T$644,18,FALSE)</f>
        <v>Chris Brown</v>
      </c>
      <c r="D188" s="5" t="str">
        <f>VLOOKUP(F188,'Location List'!$A$2:$T$644,9,FALSE)</f>
        <v>Richard Balboni</v>
      </c>
      <c r="E188" s="30" t="str">
        <f>VLOOKUP(F188,'Location List'!$A$2:$T$644,2,FALSE)</f>
        <v>ATTLEBORO</v>
      </c>
      <c r="F188" s="58">
        <v>464</v>
      </c>
      <c r="G188" s="37">
        <f t="shared" si="2"/>
        <v>3.1880454545454544</v>
      </c>
      <c r="H188" s="3">
        <f>'Week to Week '!K188</f>
        <v>3.0024999999999999</v>
      </c>
      <c r="I188" s="3">
        <f>IFERROR('Week to Week '!P188,"-")</f>
        <v>3.0774999999999997</v>
      </c>
      <c r="J188" s="3">
        <f>IFERROR('Week to Week '!V188,"-")</f>
        <v>3.0500000000000003</v>
      </c>
      <c r="K188" s="3">
        <f>IFERROR('Week to Week '!AA188,"-")</f>
        <v>3.1749999999999998</v>
      </c>
      <c r="L188" s="3">
        <f>IFERROR('Week to Week '!AF188,"-")</f>
        <v>3.0700000000000003</v>
      </c>
      <c r="M188" s="3">
        <f>IFERROR('Week to Week '!AL188,"-")</f>
        <v>3.2374999999999998</v>
      </c>
      <c r="N188" s="3">
        <f>IFERROR('Week to Week '!AQ188,"-")</f>
        <v>3.2075</v>
      </c>
      <c r="O188" s="3">
        <f>IFERROR('Week to Week '!AV188,"-")</f>
        <v>3.35</v>
      </c>
      <c r="P188" s="3">
        <f>IFERROR('Week to Week '!BB188,"-")</f>
        <v>3.3160000000000003</v>
      </c>
      <c r="Q188" s="3">
        <f>IFERROR('Week to Week '!BG188,"-")</f>
        <v>3.1324999999999998</v>
      </c>
      <c r="R188" s="3">
        <f>IFERROR('Week to Week '!BL188,"-")</f>
        <v>3.45</v>
      </c>
      <c r="S188" s="3" t="str">
        <f>IFERROR('Week to Week '!BR188,"-")</f>
        <v>-</v>
      </c>
    </row>
    <row r="189" spans="1:19" ht="12.75" customHeight="1" x14ac:dyDescent="0.25">
      <c r="A189" s="5" t="str">
        <f>VLOOKUP(F189,'Location List'!$A$2:$T$463,20,FALSE)</f>
        <v>Tim Kerum</v>
      </c>
      <c r="B189" s="5" t="str">
        <f>VLOOKUP(F189,'Location List'!$A$2:$T$644,19,FALSE)</f>
        <v>Troy Chaney</v>
      </c>
      <c r="C189" s="5" t="str">
        <f>VLOOKUP(F189,'Location List'!$A$2:$T$644,18,FALSE)</f>
        <v>JOAQUIN FREGOSO</v>
      </c>
      <c r="D189" s="5" t="str">
        <f>VLOOKUP(F189,'Location List'!$A$2:$T$644,9,FALSE)</f>
        <v>CLAUDIA RIVAS</v>
      </c>
      <c r="E189" s="30" t="str">
        <f>VLOOKUP(F189,'Location List'!$A$2:$T$644,2,FALSE)</f>
        <v>TORRANCE</v>
      </c>
      <c r="F189" s="58">
        <v>465</v>
      </c>
      <c r="G189" s="37">
        <f t="shared" si="2"/>
        <v>3.0186363636363636</v>
      </c>
      <c r="H189" s="3">
        <f>'Week to Week '!K189</f>
        <v>3.22</v>
      </c>
      <c r="I189" s="3">
        <f>IFERROR('Week to Week '!P189,"-")</f>
        <v>3.1074999999999999</v>
      </c>
      <c r="J189" s="3">
        <f>IFERROR('Week to Week '!V189,"-")</f>
        <v>3.1825000000000001</v>
      </c>
      <c r="K189" s="3">
        <f>IFERROR('Week to Week '!AA189,"-")</f>
        <v>2.8850000000000002</v>
      </c>
      <c r="L189" s="3">
        <f>IFERROR('Week to Week '!AF189,"-")</f>
        <v>2.6875</v>
      </c>
      <c r="M189" s="3">
        <f>IFERROR('Week to Week '!AL189,"-")</f>
        <v>2.9424999999999999</v>
      </c>
      <c r="N189" s="3">
        <f>IFERROR('Week to Week '!AQ189,"-")</f>
        <v>3.0750000000000002</v>
      </c>
      <c r="O189" s="3">
        <f>IFERROR('Week to Week '!AV189,"-")</f>
        <v>3.0274999999999999</v>
      </c>
      <c r="P189" s="3">
        <f>IFERROR('Week to Week '!BB189,"-")</f>
        <v>3.0699999999999994</v>
      </c>
      <c r="Q189" s="3">
        <f>IFERROR('Week to Week '!BG189,"-")</f>
        <v>2.9974999999999996</v>
      </c>
      <c r="R189" s="3">
        <f>IFERROR('Week to Week '!BL189,"-")</f>
        <v>3.01</v>
      </c>
      <c r="S189" s="3" t="str">
        <f>IFERROR('Week to Week '!BR189,"-")</f>
        <v>-</v>
      </c>
    </row>
    <row r="190" spans="1:19" ht="12.75" customHeight="1" x14ac:dyDescent="0.25">
      <c r="A190" s="5" t="str">
        <f>VLOOKUP(F190,'Location List'!$A$2:$T$463,20,FALSE)</f>
        <v>Chris Kelly</v>
      </c>
      <c r="B190" s="5" t="str">
        <f>VLOOKUP(F190,'Location List'!$A$2:$T$644,19,FALSE)</f>
        <v>Victor Ayrapetov</v>
      </c>
      <c r="C190" s="5" t="str">
        <f>VLOOKUP(F190,'Location List'!$A$2:$T$644,18,FALSE)</f>
        <v>Chris Brown</v>
      </c>
      <c r="D190" s="5" t="str">
        <f>VLOOKUP(F190,'Location List'!$A$2:$T$644,9,FALSE)</f>
        <v>Richard Balboni</v>
      </c>
      <c r="E190" s="30" t="str">
        <f>VLOOKUP(F190,'Location List'!$A$2:$T$644,2,FALSE)</f>
        <v>E. HARTFORD</v>
      </c>
      <c r="F190" s="58">
        <v>467</v>
      </c>
      <c r="G190" s="37">
        <f t="shared" si="2"/>
        <v>2.9</v>
      </c>
      <c r="H190" s="3">
        <f>'Week to Week '!K190</f>
        <v>2.8449999999999998</v>
      </c>
      <c r="I190" s="3">
        <f>IFERROR('Week to Week '!P190,"-")</f>
        <v>2.8925000000000001</v>
      </c>
      <c r="J190" s="3">
        <f>IFERROR('Week to Week '!V190,"-")</f>
        <v>2.9050000000000002</v>
      </c>
      <c r="K190" s="3">
        <f>IFERROR('Week to Week '!AA190,"-")</f>
        <v>2.5575000000000001</v>
      </c>
      <c r="L190" s="3">
        <f>IFERROR('Week to Week '!AF190,"-")</f>
        <v>3.2124999999999999</v>
      </c>
      <c r="M190" s="3">
        <f>IFERROR('Week to Week '!AL190,"-")</f>
        <v>3.3850000000000002</v>
      </c>
      <c r="N190" s="3">
        <f>IFERROR('Week to Week '!AQ190,"-")</f>
        <v>2.7774999999999999</v>
      </c>
      <c r="O190" s="3">
        <f>IFERROR('Week to Week '!AV190,"-")</f>
        <v>2.92</v>
      </c>
      <c r="P190" s="3">
        <f>IFERROR('Week to Week '!BB190,"-")</f>
        <v>2.8</v>
      </c>
      <c r="Q190" s="3">
        <f>IFERROR('Week to Week '!BG190,"-")</f>
        <v>2.6749999999999998</v>
      </c>
      <c r="R190" s="3">
        <f>IFERROR('Week to Week '!BL190,"-")</f>
        <v>2.93</v>
      </c>
      <c r="S190" s="3" t="str">
        <f>IFERROR('Week to Week '!BR190,"-")</f>
        <v>-</v>
      </c>
    </row>
    <row r="191" spans="1:19" ht="12.75" customHeight="1" x14ac:dyDescent="0.25">
      <c r="A191" s="5" t="str">
        <f>VLOOKUP(F191,'Location List'!$A$2:$T$463,20,FALSE)</f>
        <v>Chris Kelly</v>
      </c>
      <c r="B191" s="5" t="str">
        <f>VLOOKUP(F191,'Location List'!$A$2:$T$644,19,FALSE)</f>
        <v>Victor Ayrapetov</v>
      </c>
      <c r="C191" s="5" t="str">
        <f>VLOOKUP(F191,'Location List'!$A$2:$T$644,18,FALSE)</f>
        <v>Chris Brown</v>
      </c>
      <c r="D191" s="5" t="str">
        <f>VLOOKUP(F191,'Location List'!$A$2:$T$644,9,FALSE)</f>
        <v>Richard Balboni</v>
      </c>
      <c r="E191" s="30" t="str">
        <f>VLOOKUP(F191,'Location List'!$A$2:$T$644,2,FALSE)</f>
        <v>ORANGE</v>
      </c>
      <c r="F191" s="58">
        <v>468</v>
      </c>
      <c r="G191" s="37">
        <f t="shared" si="2"/>
        <v>3.1364999999999998</v>
      </c>
      <c r="H191" s="3">
        <f>'Week to Week '!K191</f>
        <v>2.87</v>
      </c>
      <c r="I191" s="3">
        <f>IFERROR('Week to Week '!P191,"-")</f>
        <v>3.1300000000000003</v>
      </c>
      <c r="J191" s="3">
        <f>IFERROR('Week to Week '!V191,"-")</f>
        <v>3.02</v>
      </c>
      <c r="K191" s="3">
        <f>IFERROR('Week to Week '!AA191,"-")</f>
        <v>3.1775000000000002</v>
      </c>
      <c r="L191" s="3">
        <f>IFERROR('Week to Week '!AF191,"-")</f>
        <v>3.3499999999999996</v>
      </c>
      <c r="M191" s="3">
        <f>IFERROR('Week to Week '!AL191,"-")</f>
        <v>3.0874999999999995</v>
      </c>
      <c r="N191" s="3">
        <f>IFERROR('Week to Week '!AQ191,"-")</f>
        <v>3.09</v>
      </c>
      <c r="O191" s="3">
        <f>IFERROR('Week to Week '!AV191,"-")</f>
        <v>3.29</v>
      </c>
      <c r="P191" s="3">
        <f>IFERROR('Week to Week '!BB191,"-")</f>
        <v>3.254</v>
      </c>
      <c r="Q191" s="3">
        <f>IFERROR('Week to Week '!BG191,"-")</f>
        <v>3.0625</v>
      </c>
      <c r="R191" s="3">
        <f>IFERROR('Week to Week '!BL191,"-")</f>
        <v>3.17</v>
      </c>
      <c r="S191" s="3" t="str">
        <f>IFERROR('Week to Week '!BR191,"-")</f>
        <v>-</v>
      </c>
    </row>
    <row r="192" spans="1:19" ht="12.75" customHeight="1" x14ac:dyDescent="0.25">
      <c r="A192" s="5" t="str">
        <f>VLOOKUP(F192,'Location List'!$A$2:$T$463,20,FALSE)</f>
        <v>Chris Kelly</v>
      </c>
      <c r="B192" s="5" t="str">
        <f>VLOOKUP(F192,'Location List'!$A$2:$T$644,19,FALSE)</f>
        <v>Victor Ayrapetov</v>
      </c>
      <c r="C192" s="5" t="str">
        <f>VLOOKUP(F192,'Location List'!$A$2:$T$644,18,FALSE)</f>
        <v>Chris Brown</v>
      </c>
      <c r="D192" s="5" t="str">
        <f>VLOOKUP(F192,'Location List'!$A$2:$T$644,9,FALSE)</f>
        <v>Richard Balboni</v>
      </c>
      <c r="E192" s="30" t="str">
        <f>VLOOKUP(F192,'Location List'!$A$2:$T$644,2,FALSE)</f>
        <v>NEWINGTON</v>
      </c>
      <c r="F192" s="58">
        <v>470</v>
      </c>
      <c r="G192" s="37">
        <f t="shared" si="2"/>
        <v>3.2101363636363631</v>
      </c>
      <c r="H192" s="3">
        <f>'Week to Week '!K192</f>
        <v>2.9649999999999999</v>
      </c>
      <c r="I192" s="3">
        <f>IFERROR('Week to Week '!P192,"-")</f>
        <v>3.3175000000000003</v>
      </c>
      <c r="J192" s="3">
        <f>IFERROR('Week to Week '!V192,"-")</f>
        <v>3.1425000000000005</v>
      </c>
      <c r="K192" s="3">
        <f>IFERROR('Week to Week '!AA192,"-")</f>
        <v>3.54</v>
      </c>
      <c r="L192" s="3">
        <f>IFERROR('Week to Week '!AF192,"-")</f>
        <v>3.5999999999999996</v>
      </c>
      <c r="M192" s="3">
        <f>IFERROR('Week to Week '!AL192,"-")</f>
        <v>3.2250000000000001</v>
      </c>
      <c r="N192" s="3">
        <f>IFERROR('Week to Week '!AQ192,"-")</f>
        <v>2.9400000000000004</v>
      </c>
      <c r="O192" s="3">
        <f>IFERROR('Week to Week '!AV192,"-")</f>
        <v>3.1124999999999998</v>
      </c>
      <c r="P192" s="3">
        <f>IFERROR('Week to Week '!BB192,"-")</f>
        <v>3.1039999999999996</v>
      </c>
      <c r="Q192" s="3">
        <f>IFERROR('Week to Week '!BG192,"-")</f>
        <v>3.2050000000000001</v>
      </c>
      <c r="R192" s="3">
        <f>IFERROR('Week to Week '!BL192,"-")</f>
        <v>3.16</v>
      </c>
      <c r="S192" s="3" t="str">
        <f>IFERROR('Week to Week '!BR192,"-")</f>
        <v>-</v>
      </c>
    </row>
    <row r="193" spans="1:19" ht="12.75" customHeight="1" x14ac:dyDescent="0.25">
      <c r="A193" s="5" t="str">
        <f>VLOOKUP(F193,'Location List'!$A$2:$T$463,20,FALSE)</f>
        <v>Chris Kelly</v>
      </c>
      <c r="B193" s="5" t="str">
        <f>VLOOKUP(F193,'Location List'!$A$2:$T$644,19,FALSE)</f>
        <v>Victor Ayrapetov</v>
      </c>
      <c r="C193" s="5" t="str">
        <f>VLOOKUP(F193,'Location List'!$A$2:$T$644,18,FALSE)</f>
        <v>Dana O'Hare</v>
      </c>
      <c r="D193" s="5" t="str">
        <f>VLOOKUP(F193,'Location List'!$A$2:$T$644,9,FALSE)</f>
        <v>Richard Balboni</v>
      </c>
      <c r="E193" s="30" t="str">
        <f>VLOOKUP(F193,'Location List'!$A$2:$T$644,2,FALSE)</f>
        <v>MANCHESTER</v>
      </c>
      <c r="F193" s="58">
        <v>472</v>
      </c>
      <c r="G193" s="37">
        <f t="shared" si="2"/>
        <v>2.9802272727272725</v>
      </c>
      <c r="H193" s="3">
        <f>'Week to Week '!K193</f>
        <v>3.0075000000000003</v>
      </c>
      <c r="I193" s="3">
        <f>IFERROR('Week to Week '!P193,"-")</f>
        <v>2.9299999999999997</v>
      </c>
      <c r="J193" s="3">
        <f>IFERROR('Week to Week '!V193,"-")</f>
        <v>2.9875000000000003</v>
      </c>
      <c r="K193" s="3">
        <f>IFERROR('Week to Week '!AA193,"-")</f>
        <v>2.9250000000000003</v>
      </c>
      <c r="L193" s="3">
        <f>IFERROR('Week to Week '!AF193,"-")</f>
        <v>3.0625</v>
      </c>
      <c r="M193" s="3">
        <f>IFERROR('Week to Week '!AL193,"-")</f>
        <v>3.0175000000000001</v>
      </c>
      <c r="N193" s="3">
        <f>IFERROR('Week to Week '!AQ193,"-")</f>
        <v>2.9899999999999998</v>
      </c>
      <c r="O193" s="3">
        <f>IFERROR('Week to Week '!AV193,"-")</f>
        <v>2.9899999999999998</v>
      </c>
      <c r="P193" s="3">
        <f>IFERROR('Week to Week '!BB193,"-")</f>
        <v>3.0500000000000003</v>
      </c>
      <c r="Q193" s="3">
        <f>IFERROR('Week to Week '!BG193,"-")</f>
        <v>2.9125000000000001</v>
      </c>
      <c r="R193" s="3">
        <f>IFERROR('Week to Week '!BL193,"-")</f>
        <v>2.91</v>
      </c>
      <c r="S193" s="3" t="str">
        <f>IFERROR('Week to Week '!BR193,"-")</f>
        <v>-</v>
      </c>
    </row>
    <row r="194" spans="1:19" ht="12.75" customHeight="1" x14ac:dyDescent="0.25">
      <c r="A194" s="5" t="str">
        <f>VLOOKUP(F194,'Location List'!$A$2:$T$463,20,FALSE)</f>
        <v>Chris Kelly</v>
      </c>
      <c r="B194" s="5" t="str">
        <f>VLOOKUP(F194,'Location List'!$A$2:$T$644,19,FALSE)</f>
        <v>Chris Parenti</v>
      </c>
      <c r="C194" s="5" t="str">
        <f>VLOOKUP(F194,'Location List'!$A$2:$T$644,18,FALSE)</f>
        <v>Scott Whitsel</v>
      </c>
      <c r="D194" s="5" t="str">
        <f>VLOOKUP(F194,'Location List'!$A$2:$T$644,9,FALSE)</f>
        <v>MICHAEL SVOBODA</v>
      </c>
      <c r="E194" s="30" t="str">
        <f>VLOOKUP(F194,'Location List'!$A$2:$T$644,2,FALSE)</f>
        <v>GLEN BURNIE</v>
      </c>
      <c r="F194" s="58">
        <v>474</v>
      </c>
      <c r="G194" s="37">
        <f t="shared" ref="G194:G257" si="3">AVERAGE(H194:S194)</f>
        <v>3.0485909090909091</v>
      </c>
      <c r="H194" s="3">
        <f>'Week to Week '!K194</f>
        <v>2.7</v>
      </c>
      <c r="I194" s="3">
        <f>IFERROR('Week to Week '!P194,"-")</f>
        <v>2.9</v>
      </c>
      <c r="J194" s="3">
        <f>IFERROR('Week to Week '!V194,"-")</f>
        <v>2.8674999999999997</v>
      </c>
      <c r="K194" s="3">
        <f>IFERROR('Week to Week '!AA194,"-")</f>
        <v>2.9650000000000003</v>
      </c>
      <c r="L194" s="3">
        <f>IFERROR('Week to Week '!AF194,"-")</f>
        <v>3.1025</v>
      </c>
      <c r="M194" s="3">
        <f>IFERROR('Week to Week '!AL194,"-")</f>
        <v>3.4325000000000001</v>
      </c>
      <c r="N194" s="3">
        <f>IFERROR('Week to Week '!AQ194,"-")</f>
        <v>3.5325000000000002</v>
      </c>
      <c r="O194" s="3">
        <f>IFERROR('Week to Week '!AV194,"-")</f>
        <v>2.9000000000000004</v>
      </c>
      <c r="P194" s="3">
        <f>IFERROR('Week to Week '!BB194,"-")</f>
        <v>2.8020000000000005</v>
      </c>
      <c r="Q194" s="3">
        <f>IFERROR('Week to Week '!BG194,"-")</f>
        <v>2.7024999999999997</v>
      </c>
      <c r="R194" s="3">
        <f>IFERROR('Week to Week '!BL194,"-")</f>
        <v>3.63</v>
      </c>
      <c r="S194" s="3" t="str">
        <f>IFERROR('Week to Week '!BR194,"-")</f>
        <v>-</v>
      </c>
    </row>
    <row r="195" spans="1:19" ht="12.75" customHeight="1" x14ac:dyDescent="0.25">
      <c r="A195" s="5" t="str">
        <f>VLOOKUP(F195,'Location List'!$A$2:$T$463,20,FALSE)</f>
        <v>Chris Kelly</v>
      </c>
      <c r="B195" s="5" t="str">
        <f>VLOOKUP(F195,'Location List'!$A$2:$T$644,19,FALSE)</f>
        <v>Victor Ayrapetov</v>
      </c>
      <c r="C195" s="5" t="str">
        <f>VLOOKUP(F195,'Location List'!$A$2:$T$644,18,FALSE)</f>
        <v>Scott Stout</v>
      </c>
      <c r="D195" s="5" t="str">
        <f>VLOOKUP(F195,'Location List'!$A$2:$T$644,9,FALSE)</f>
        <v>CHAD ESTRADA</v>
      </c>
      <c r="E195" s="30" t="str">
        <f>VLOOKUP(F195,'Location List'!$A$2:$T$644,2,FALSE)</f>
        <v>ROSEVILLE</v>
      </c>
      <c r="F195" s="58">
        <v>475</v>
      </c>
      <c r="G195" s="37">
        <f t="shared" si="3"/>
        <v>2.9712272727272722</v>
      </c>
      <c r="H195" s="3">
        <f>'Week to Week '!K195</f>
        <v>2.895</v>
      </c>
      <c r="I195" s="3">
        <f>IFERROR('Week to Week '!P195,"-")</f>
        <v>2.9025000000000003</v>
      </c>
      <c r="J195" s="3">
        <f>IFERROR('Week to Week '!V195,"-")</f>
        <v>2.9624999999999999</v>
      </c>
      <c r="K195" s="3">
        <f>IFERROR('Week to Week '!AA195,"-")</f>
        <v>3.1475</v>
      </c>
      <c r="L195" s="3">
        <f>IFERROR('Week to Week '!AF195,"-")</f>
        <v>3.18</v>
      </c>
      <c r="M195" s="3">
        <f>IFERROR('Week to Week '!AL195,"-")</f>
        <v>3.2175000000000002</v>
      </c>
      <c r="N195" s="3">
        <f>IFERROR('Week to Week '!AQ195,"-")</f>
        <v>3.09</v>
      </c>
      <c r="O195" s="3">
        <f>IFERROR('Week to Week '!AV195,"-")</f>
        <v>2.92</v>
      </c>
      <c r="P195" s="3">
        <f>IFERROR('Week to Week '!BB195,"-")</f>
        <v>2.8359999999999999</v>
      </c>
      <c r="Q195" s="3">
        <f>IFERROR('Week to Week '!BG195,"-")</f>
        <v>2.8424999999999998</v>
      </c>
      <c r="R195" s="3">
        <f>IFERROR('Week to Week '!BL195,"-")</f>
        <v>2.69</v>
      </c>
      <c r="S195" s="3" t="str">
        <f>IFERROR('Week to Week '!BR195,"-")</f>
        <v>-</v>
      </c>
    </row>
    <row r="196" spans="1:19" ht="12.75" customHeight="1" x14ac:dyDescent="0.25">
      <c r="A196" s="5" t="str">
        <f>VLOOKUP(F196,'Location List'!$A$2:$T$463,20,FALSE)</f>
        <v>Chris Kelly</v>
      </c>
      <c r="B196" s="5" t="str">
        <f>VLOOKUP(F196,'Location List'!$A$2:$T$644,19,FALSE)</f>
        <v>Chris Parenti</v>
      </c>
      <c r="C196" s="5" t="str">
        <f>VLOOKUP(F196,'Location List'!$A$2:$T$644,18,FALSE)</f>
        <v>Jose Urena</v>
      </c>
      <c r="D196" s="5" t="str">
        <f>VLOOKUP(F196,'Location List'!$A$2:$T$644,9,FALSE)</f>
        <v>Taurean Silas</v>
      </c>
      <c r="E196" s="30" t="str">
        <f>VLOOKUP(F196,'Location List'!$A$2:$T$644,2,FALSE)</f>
        <v>MIDDLETOWN</v>
      </c>
      <c r="F196" s="58">
        <v>480</v>
      </c>
      <c r="G196" s="37">
        <f t="shared" si="3"/>
        <v>2.978409090909091</v>
      </c>
      <c r="H196" s="3">
        <f>'Week to Week '!K196</f>
        <v>2.8650000000000002</v>
      </c>
      <c r="I196" s="3">
        <f>IFERROR('Week to Week '!P196,"-")</f>
        <v>3</v>
      </c>
      <c r="J196" s="3">
        <f>IFERROR('Week to Week '!V196,"-")</f>
        <v>2.9074999999999998</v>
      </c>
      <c r="K196" s="3">
        <f>IFERROR('Week to Week '!AA196,"-")</f>
        <v>2.9324999999999997</v>
      </c>
      <c r="L196" s="3">
        <f>IFERROR('Week to Week '!AF196,"-")</f>
        <v>2.8525</v>
      </c>
      <c r="M196" s="3">
        <f>IFERROR('Week to Week '!AL196,"-")</f>
        <v>2.9025000000000003</v>
      </c>
      <c r="N196" s="3">
        <f>IFERROR('Week to Week '!AQ196,"-")</f>
        <v>3.0024999999999999</v>
      </c>
      <c r="O196" s="3">
        <f>IFERROR('Week to Week '!AV196,"-")</f>
        <v>3.1149999999999998</v>
      </c>
      <c r="P196" s="3">
        <f>IFERROR('Week to Week '!BB196,"-")</f>
        <v>2.93</v>
      </c>
      <c r="Q196" s="3">
        <f>IFERROR('Week to Week '!BG196,"-")</f>
        <v>3.0150000000000001</v>
      </c>
      <c r="R196" s="3">
        <f>IFERROR('Week to Week '!BL196,"-")</f>
        <v>3.24</v>
      </c>
      <c r="S196" s="3" t="str">
        <f>IFERROR('Week to Week '!BR196,"-")</f>
        <v>-</v>
      </c>
    </row>
    <row r="197" spans="1:19" ht="12.75" customHeight="1" x14ac:dyDescent="0.25">
      <c r="A197" s="5" t="str">
        <f>VLOOKUP(F197,'Location List'!$A$2:$T$463,20,FALSE)</f>
        <v>Chris Kelly</v>
      </c>
      <c r="B197" s="5" t="str">
        <f>VLOOKUP(F197,'Location List'!$A$2:$T$644,19,FALSE)</f>
        <v>Chris Parenti</v>
      </c>
      <c r="C197" s="5" t="str">
        <f>VLOOKUP(F197,'Location List'!$A$2:$T$644,18,FALSE)</f>
        <v>Stephen Vanderslice</v>
      </c>
      <c r="D197" s="5" t="str">
        <f>VLOOKUP(F197,'Location List'!$A$2:$T$644,9,FALSE)</f>
        <v>DANIEL BESSEMER</v>
      </c>
      <c r="E197" s="30" t="str">
        <f>VLOOKUP(F197,'Location List'!$A$2:$T$644,2,FALSE)</f>
        <v>DEPTFORD</v>
      </c>
      <c r="F197" s="58">
        <v>481</v>
      </c>
      <c r="G197" s="37">
        <f t="shared" si="3"/>
        <v>3.032681818181818</v>
      </c>
      <c r="H197" s="3">
        <f>'Week to Week '!K197</f>
        <v>3.18</v>
      </c>
      <c r="I197" s="3">
        <f>IFERROR('Week to Week '!P197,"-")</f>
        <v>3.0900000000000003</v>
      </c>
      <c r="J197" s="3">
        <f>IFERROR('Week to Week '!V197,"-")</f>
        <v>2.95</v>
      </c>
      <c r="K197" s="3">
        <f>IFERROR('Week to Week '!AA197,"-")</f>
        <v>2.96</v>
      </c>
      <c r="L197" s="3">
        <f>IFERROR('Week to Week '!AF197,"-")</f>
        <v>2.875</v>
      </c>
      <c r="M197" s="3">
        <f>IFERROR('Week to Week '!AL197,"-")</f>
        <v>3.0024999999999999</v>
      </c>
      <c r="N197" s="3">
        <f>IFERROR('Week to Week '!AQ197,"-")</f>
        <v>3.0274999999999999</v>
      </c>
      <c r="O197" s="3">
        <f>IFERROR('Week to Week '!AV197,"-")</f>
        <v>2.9974999999999996</v>
      </c>
      <c r="P197" s="3">
        <f>IFERROR('Week to Week '!BB197,"-")</f>
        <v>2.9419999999999997</v>
      </c>
      <c r="Q197" s="3">
        <f>IFERROR('Week to Week '!BG197,"-")</f>
        <v>2.9450000000000003</v>
      </c>
      <c r="R197" s="3">
        <f>IFERROR('Week to Week '!BL197,"-")</f>
        <v>3.39</v>
      </c>
      <c r="S197" s="3" t="str">
        <f>IFERROR('Week to Week '!BR197,"-")</f>
        <v>-</v>
      </c>
    </row>
    <row r="198" spans="1:19" ht="12.75" customHeight="1" x14ac:dyDescent="0.25">
      <c r="A198" s="5" t="str">
        <f>VLOOKUP(F198,'Location List'!$A$2:$T$463,20,FALSE)</f>
        <v>Chris Kelly</v>
      </c>
      <c r="B198" s="5" t="str">
        <f>VLOOKUP(F198,'Location List'!$A$2:$T$644,19,FALSE)</f>
        <v>Chris Parenti</v>
      </c>
      <c r="C198" s="5" t="str">
        <f>VLOOKUP(F198,'Location List'!$A$2:$T$644,18,FALSE)</f>
        <v>Jose Urena</v>
      </c>
      <c r="D198" s="5" t="str">
        <f>VLOOKUP(F198,'Location List'!$A$2:$T$644,9,FALSE)</f>
        <v>Taurean Silas</v>
      </c>
      <c r="E198" s="30" t="str">
        <f>VLOOKUP(F198,'Location List'!$A$2:$T$644,2,FALSE)</f>
        <v>PARAMUS</v>
      </c>
      <c r="F198" s="58">
        <v>482</v>
      </c>
      <c r="G198" s="37">
        <f t="shared" si="3"/>
        <v>3.0043181818181819</v>
      </c>
      <c r="H198" s="3">
        <f>'Week to Week '!K198</f>
        <v>2.9725000000000001</v>
      </c>
      <c r="I198" s="3">
        <f>IFERROR('Week to Week '!P198,"-")</f>
        <v>3.0125000000000002</v>
      </c>
      <c r="J198" s="3">
        <f>IFERROR('Week to Week '!V198,"-")</f>
        <v>3.0149999999999997</v>
      </c>
      <c r="K198" s="3">
        <f>IFERROR('Week to Week '!AA198,"-")</f>
        <v>3.01</v>
      </c>
      <c r="L198" s="3">
        <f>IFERROR('Week to Week '!AF198,"-")</f>
        <v>3.07</v>
      </c>
      <c r="M198" s="3">
        <f>IFERROR('Week to Week '!AL198,"-")</f>
        <v>3.0425</v>
      </c>
      <c r="N198" s="3">
        <f>IFERROR('Week to Week '!AQ198,"-")</f>
        <v>2.9725000000000001</v>
      </c>
      <c r="O198" s="3">
        <f>IFERROR('Week to Week '!AV198,"-")</f>
        <v>3.01</v>
      </c>
      <c r="P198" s="3">
        <f>IFERROR('Week to Week '!BB198,"-")</f>
        <v>2.9799999999999995</v>
      </c>
      <c r="Q198" s="3">
        <f>IFERROR('Week to Week '!BG198,"-")</f>
        <v>3.0325000000000002</v>
      </c>
      <c r="R198" s="3">
        <f>IFERROR('Week to Week '!BL198,"-")</f>
        <v>2.93</v>
      </c>
      <c r="S198" s="3" t="str">
        <f>IFERROR('Week to Week '!BR198,"-")</f>
        <v>-</v>
      </c>
    </row>
    <row r="199" spans="1:19" ht="12.75" customHeight="1" x14ac:dyDescent="0.25">
      <c r="A199" s="5" t="str">
        <f>VLOOKUP(F199,'Location List'!$A$2:$T$463,20,FALSE)</f>
        <v>Chris Kelly</v>
      </c>
      <c r="B199" s="5" t="str">
        <f>VLOOKUP(F199,'Location List'!$A$2:$T$644,19,FALSE)</f>
        <v>Chris Parenti</v>
      </c>
      <c r="C199" s="5" t="str">
        <f>VLOOKUP(F199,'Location List'!$A$2:$T$644,18,FALSE)</f>
        <v>Jose Urena</v>
      </c>
      <c r="D199" s="5" t="str">
        <f>VLOOKUP(F199,'Location List'!$A$2:$T$644,9,FALSE)</f>
        <v>Taurean Silas</v>
      </c>
      <c r="E199" s="30" t="str">
        <f>VLOOKUP(F199,'Location List'!$A$2:$T$644,2,FALSE)</f>
        <v>JERSEY CITY</v>
      </c>
      <c r="F199" s="58">
        <v>484</v>
      </c>
      <c r="G199" s="37">
        <f t="shared" si="3"/>
        <v>2.9737272727272734</v>
      </c>
      <c r="H199" s="3">
        <f>'Week to Week '!K199</f>
        <v>3.0625000000000004</v>
      </c>
      <c r="I199" s="3">
        <f>IFERROR('Week to Week '!P199,"-")</f>
        <v>3.0625</v>
      </c>
      <c r="J199" s="3">
        <f>IFERROR('Week to Week '!V199,"-")</f>
        <v>3.0449999999999999</v>
      </c>
      <c r="K199" s="3">
        <f>IFERROR('Week to Week '!AA199,"-")</f>
        <v>2.7825000000000002</v>
      </c>
      <c r="L199" s="3">
        <f>IFERROR('Week to Week '!AF199,"-")</f>
        <v>2.9449999999999998</v>
      </c>
      <c r="M199" s="3">
        <f>IFERROR('Week to Week '!AL199,"-")</f>
        <v>3.0750000000000002</v>
      </c>
      <c r="N199" s="3">
        <f>IFERROR('Week to Week '!AQ199,"-")</f>
        <v>3.0300000000000002</v>
      </c>
      <c r="O199" s="3">
        <f>IFERROR('Week to Week '!AV199,"-")</f>
        <v>3.0300000000000002</v>
      </c>
      <c r="P199" s="3">
        <f>IFERROR('Week to Week '!BB199,"-")</f>
        <v>2.9360000000000004</v>
      </c>
      <c r="Q199" s="3">
        <f>IFERROR('Week to Week '!BG199,"-")</f>
        <v>2.8225000000000002</v>
      </c>
      <c r="R199" s="3">
        <f>IFERROR('Week to Week '!BL199,"-")</f>
        <v>2.92</v>
      </c>
      <c r="S199" s="3" t="str">
        <f>IFERROR('Week to Week '!BR199,"-")</f>
        <v>-</v>
      </c>
    </row>
    <row r="200" spans="1:19" ht="12.75" customHeight="1" x14ac:dyDescent="0.25">
      <c r="A200" s="5" t="str">
        <f>VLOOKUP(F200,'Location List'!$A$2:$T$463,20,FALSE)</f>
        <v>Chris Kelly</v>
      </c>
      <c r="B200" s="5" t="str">
        <f>VLOOKUP(F200,'Location List'!$A$2:$T$644,19,FALSE)</f>
        <v>Chris Parenti</v>
      </c>
      <c r="C200" s="5" t="str">
        <f>VLOOKUP(F200,'Location List'!$A$2:$T$644,18,FALSE)</f>
        <v>Jose Urena</v>
      </c>
      <c r="D200" s="5" t="str">
        <f>VLOOKUP(F200,'Location List'!$A$2:$T$644,9,FALSE)</f>
        <v>Taurean Silas</v>
      </c>
      <c r="E200" s="30" t="str">
        <f>VLOOKUP(F200,'Location List'!$A$2:$T$644,2,FALSE)</f>
        <v>NORTH BERGEN</v>
      </c>
      <c r="F200" s="58">
        <v>485</v>
      </c>
      <c r="G200" s="37">
        <f t="shared" si="3"/>
        <v>2.9743636363636368</v>
      </c>
      <c r="H200" s="3">
        <f>'Week to Week '!K200</f>
        <v>2.7774999999999999</v>
      </c>
      <c r="I200" s="3">
        <f>IFERROR('Week to Week '!P200,"-")</f>
        <v>2.8449999999999998</v>
      </c>
      <c r="J200" s="3">
        <f>IFERROR('Week to Week '!V200,"-")</f>
        <v>2.88</v>
      </c>
      <c r="K200" s="3">
        <f>IFERROR('Week to Week '!AA200,"-")</f>
        <v>2.8875000000000002</v>
      </c>
      <c r="L200" s="3">
        <f>IFERROR('Week to Week '!AF200,"-")</f>
        <v>3.0249999999999999</v>
      </c>
      <c r="M200" s="3">
        <f>IFERROR('Week to Week '!AL200,"-")</f>
        <v>3.2199999999999998</v>
      </c>
      <c r="N200" s="3">
        <f>IFERROR('Week to Week '!AQ200,"-")</f>
        <v>2.91</v>
      </c>
      <c r="O200" s="3">
        <f>IFERROR('Week to Week '!AV200,"-")</f>
        <v>2.98</v>
      </c>
      <c r="P200" s="3">
        <f>IFERROR('Week to Week '!BB200,"-")</f>
        <v>2.9680000000000004</v>
      </c>
      <c r="Q200" s="3">
        <f>IFERROR('Week to Week '!BG200,"-")</f>
        <v>3.0550000000000002</v>
      </c>
      <c r="R200" s="3">
        <f>IFERROR('Week to Week '!BL200,"-")</f>
        <v>3.17</v>
      </c>
      <c r="S200" s="3" t="str">
        <f>IFERROR('Week to Week '!BR200,"-")</f>
        <v>-</v>
      </c>
    </row>
    <row r="201" spans="1:19" ht="12.75" customHeight="1" x14ac:dyDescent="0.25">
      <c r="A201" s="5" t="str">
        <f>VLOOKUP(F201,'Location List'!$A$2:$T$463,20,FALSE)</f>
        <v>Chris Kelly</v>
      </c>
      <c r="B201" s="5" t="str">
        <f>VLOOKUP(F201,'Location List'!$A$2:$T$644,19,FALSE)</f>
        <v>Chris Parenti</v>
      </c>
      <c r="C201" s="5" t="str">
        <f>VLOOKUP(F201,'Location List'!$A$2:$T$644,18,FALSE)</f>
        <v>Jose Urena</v>
      </c>
      <c r="D201" s="5" t="str">
        <f>VLOOKUP(F201,'Location List'!$A$2:$T$644,9,FALSE)</f>
        <v>Taurean Silas</v>
      </c>
      <c r="E201" s="30" t="str">
        <f>VLOOKUP(F201,'Location List'!$A$2:$T$644,2,FALSE)</f>
        <v>EDISON</v>
      </c>
      <c r="F201" s="58">
        <v>487</v>
      </c>
      <c r="G201" s="37">
        <f t="shared" si="3"/>
        <v>2.8758181818181816</v>
      </c>
      <c r="H201" s="3">
        <f>'Week to Week '!K201</f>
        <v>2.8175000000000003</v>
      </c>
      <c r="I201" s="3">
        <f>IFERROR('Week to Week '!P201,"-")</f>
        <v>2.85</v>
      </c>
      <c r="J201" s="3">
        <f>IFERROR('Week to Week '!V201,"-")</f>
        <v>2.8824999999999998</v>
      </c>
      <c r="K201" s="3">
        <f>IFERROR('Week to Week '!AA201,"-")</f>
        <v>2.9175</v>
      </c>
      <c r="L201" s="3">
        <f>IFERROR('Week to Week '!AF201,"-")</f>
        <v>2.91</v>
      </c>
      <c r="M201" s="3">
        <f>IFERROR('Week to Week '!AL201,"-")</f>
        <v>2.9824999999999999</v>
      </c>
      <c r="N201" s="3">
        <f>IFERROR('Week to Week '!AQ201,"-")</f>
        <v>2.9349999999999996</v>
      </c>
      <c r="O201" s="3">
        <f>IFERROR('Week to Week '!AV201,"-")</f>
        <v>2.88</v>
      </c>
      <c r="P201" s="3">
        <f>IFERROR('Week to Week '!BB201,"-")</f>
        <v>2.8839999999999995</v>
      </c>
      <c r="Q201" s="3">
        <f>IFERROR('Week to Week '!BG201,"-")</f>
        <v>2.7050000000000001</v>
      </c>
      <c r="R201" s="3">
        <f>IFERROR('Week to Week '!BL201,"-")</f>
        <v>2.87</v>
      </c>
      <c r="S201" s="3" t="str">
        <f>IFERROR('Week to Week '!BR201,"-")</f>
        <v>-</v>
      </c>
    </row>
    <row r="202" spans="1:19" ht="12.75" customHeight="1" x14ac:dyDescent="0.25">
      <c r="A202" s="5" t="str">
        <f>VLOOKUP(F202,'Location List'!$A$2:$T$463,20,FALSE)</f>
        <v>Chris Kelly</v>
      </c>
      <c r="B202" s="5" t="str">
        <f>VLOOKUP(F202,'Location List'!$A$2:$T$644,19,FALSE)</f>
        <v>Chris Parenti</v>
      </c>
      <c r="C202" s="5" t="str">
        <f>VLOOKUP(F202,'Location List'!$A$2:$T$644,18,FALSE)</f>
        <v>Jose Urena</v>
      </c>
      <c r="D202" s="5" t="str">
        <f>VLOOKUP(F202,'Location List'!$A$2:$T$644,9,FALSE)</f>
        <v>Taurean Silas</v>
      </c>
      <c r="E202" s="30" t="str">
        <f>VLOOKUP(F202,'Location List'!$A$2:$T$644,2,FALSE)</f>
        <v>WAYNE</v>
      </c>
      <c r="F202" s="58">
        <v>489</v>
      </c>
      <c r="G202" s="37">
        <f t="shared" si="3"/>
        <v>2.9024090909090905</v>
      </c>
      <c r="H202" s="3">
        <f>'Week to Week '!K202</f>
        <v>2.9950000000000001</v>
      </c>
      <c r="I202" s="3">
        <f>IFERROR('Week to Week '!P202,"-")</f>
        <v>2.71</v>
      </c>
      <c r="J202" s="3">
        <f>IFERROR('Week to Week '!V202,"-")</f>
        <v>2.9449999999999998</v>
      </c>
      <c r="K202" s="3">
        <f>IFERROR('Week to Week '!AA202,"-")</f>
        <v>2.8625000000000003</v>
      </c>
      <c r="L202" s="3">
        <f>IFERROR('Week to Week '!AF202,"-")</f>
        <v>2.76</v>
      </c>
      <c r="M202" s="3">
        <f>IFERROR('Week to Week '!AL202,"-")</f>
        <v>2.8899999999999997</v>
      </c>
      <c r="N202" s="3">
        <f>IFERROR('Week to Week '!AQ202,"-")</f>
        <v>2.9699999999999998</v>
      </c>
      <c r="O202" s="3">
        <f>IFERROR('Week to Week '!AV202,"-")</f>
        <v>2.92</v>
      </c>
      <c r="P202" s="3">
        <f>IFERROR('Week to Week '!BB202,"-")</f>
        <v>2.8939999999999997</v>
      </c>
      <c r="Q202" s="3">
        <f>IFERROR('Week to Week '!BG202,"-")</f>
        <v>3.08</v>
      </c>
      <c r="R202" s="3">
        <f>IFERROR('Week to Week '!BL202,"-")</f>
        <v>2.9</v>
      </c>
      <c r="S202" s="3" t="str">
        <f>IFERROR('Week to Week '!BR202,"-")</f>
        <v>-</v>
      </c>
    </row>
    <row r="203" spans="1:19" ht="12.75" customHeight="1" x14ac:dyDescent="0.25">
      <c r="A203" s="5" t="str">
        <f>VLOOKUP(F203,'Location List'!$A$2:$T$463,20,FALSE)</f>
        <v>Chris Kelly</v>
      </c>
      <c r="B203" s="5" t="str">
        <f>VLOOKUP(F203,'Location List'!$A$2:$T$644,19,FALSE)</f>
        <v>Chris Parenti</v>
      </c>
      <c r="C203" s="5" t="str">
        <f>VLOOKUP(F203,'Location List'!$A$2:$T$644,18,FALSE)</f>
        <v>Vinnie Maffea</v>
      </c>
      <c r="D203" s="5" t="str">
        <f>VLOOKUP(F203,'Location List'!$A$2:$T$644,9,FALSE)</f>
        <v>Taurean Silas</v>
      </c>
      <c r="E203" s="30" t="str">
        <f>VLOOKUP(F203,'Location List'!$A$2:$T$644,2,FALSE)</f>
        <v>STATEN ISLAND</v>
      </c>
      <c r="F203" s="58">
        <v>494</v>
      </c>
      <c r="G203" s="37">
        <f t="shared" si="3"/>
        <v>3.0174090909090912</v>
      </c>
      <c r="H203" s="3">
        <f>'Week to Week '!K203</f>
        <v>3.0050000000000003</v>
      </c>
      <c r="I203" s="3">
        <f>IFERROR('Week to Week '!P203,"-")</f>
        <v>3.0875000000000004</v>
      </c>
      <c r="J203" s="3">
        <f>IFERROR('Week to Week '!V203,"-")</f>
        <v>3.0150000000000001</v>
      </c>
      <c r="K203" s="3">
        <f>IFERROR('Week to Week '!AA203,"-")</f>
        <v>3.0225</v>
      </c>
      <c r="L203" s="3">
        <f>IFERROR('Week to Week '!AF203,"-")</f>
        <v>3.1825000000000001</v>
      </c>
      <c r="M203" s="3">
        <f>IFERROR('Week to Week '!AL203,"-")</f>
        <v>2.9775</v>
      </c>
      <c r="N203" s="3">
        <f>IFERROR('Week to Week '!AQ203,"-")</f>
        <v>3.0575000000000001</v>
      </c>
      <c r="O203" s="3">
        <f>IFERROR('Week to Week '!AV203,"-")</f>
        <v>3.0250000000000004</v>
      </c>
      <c r="P203" s="3">
        <f>IFERROR('Week to Week '!BB203,"-")</f>
        <v>3.024</v>
      </c>
      <c r="Q203" s="3">
        <f>IFERROR('Week to Week '!BG203,"-")</f>
        <v>2.9950000000000001</v>
      </c>
      <c r="R203" s="3">
        <f>IFERROR('Week to Week '!BL203,"-")</f>
        <v>2.8</v>
      </c>
      <c r="S203" s="3" t="str">
        <f>IFERROR('Week to Week '!BR203,"-")</f>
        <v>-</v>
      </c>
    </row>
    <row r="204" spans="1:19" ht="12.75" customHeight="1" x14ac:dyDescent="0.25">
      <c r="A204" s="5" t="str">
        <f>VLOOKUP(F204,'Location List'!$A$2:$T$463,20,FALSE)</f>
        <v>Chris Kelly</v>
      </c>
      <c r="B204" s="5" t="str">
        <f>VLOOKUP(F204,'Location List'!$A$2:$T$644,19,FALSE)</f>
        <v>Chris Parenti</v>
      </c>
      <c r="C204" s="5" t="str">
        <f>VLOOKUP(F204,'Location List'!$A$2:$T$644,18,FALSE)</f>
        <v>Vinnie Maffea</v>
      </c>
      <c r="D204" s="5" t="str">
        <f>VLOOKUP(F204,'Location List'!$A$2:$T$644,9,FALSE)</f>
        <v>Daniel de los Santos</v>
      </c>
      <c r="E204" s="30" t="str">
        <f>VLOOKUP(F204,'Location List'!$A$2:$T$644,2,FALSE)</f>
        <v>PATCHOGUE</v>
      </c>
      <c r="F204" s="58">
        <v>496</v>
      </c>
      <c r="G204" s="37">
        <f t="shared" si="3"/>
        <v>3.0673636363636363</v>
      </c>
      <c r="H204" s="3">
        <f>'Week to Week '!K204</f>
        <v>2.9050000000000002</v>
      </c>
      <c r="I204" s="3">
        <f>IFERROR('Week to Week '!P204,"-")</f>
        <v>2.9775</v>
      </c>
      <c r="J204" s="3">
        <f>IFERROR('Week to Week '!V204,"-")</f>
        <v>3.0950000000000002</v>
      </c>
      <c r="K204" s="3">
        <f>IFERROR('Week to Week '!AA204,"-")</f>
        <v>3.1425000000000001</v>
      </c>
      <c r="L204" s="3">
        <f>IFERROR('Week to Week '!AF204,"-")</f>
        <v>3.1274999999999995</v>
      </c>
      <c r="M204" s="3">
        <f>IFERROR('Week to Week '!AL204,"-")</f>
        <v>3.1675</v>
      </c>
      <c r="N204" s="3">
        <f>IFERROR('Week to Week '!AQ204,"-")</f>
        <v>3.08</v>
      </c>
      <c r="O204" s="3">
        <f>IFERROR('Week to Week '!AV204,"-")</f>
        <v>3.1025</v>
      </c>
      <c r="P204" s="3">
        <f>IFERROR('Week to Week '!BB204,"-")</f>
        <v>3.0160000000000005</v>
      </c>
      <c r="Q204" s="3">
        <f>IFERROR('Week to Week '!BG204,"-")</f>
        <v>3.0175000000000001</v>
      </c>
      <c r="R204" s="3">
        <f>IFERROR('Week to Week '!BL204,"-")</f>
        <v>3.11</v>
      </c>
      <c r="S204" s="3" t="str">
        <f>IFERROR('Week to Week '!BR204,"-")</f>
        <v>-</v>
      </c>
    </row>
    <row r="205" spans="1:19" ht="12.75" customHeight="1" x14ac:dyDescent="0.25">
      <c r="A205" s="5" t="str">
        <f>VLOOKUP(F205,'Location List'!$A$2:$T$463,20,FALSE)</f>
        <v>Chris Kelly</v>
      </c>
      <c r="B205" s="5" t="str">
        <f>VLOOKUP(F205,'Location List'!$A$2:$T$644,19,FALSE)</f>
        <v>Chris Parenti</v>
      </c>
      <c r="C205" s="5" t="str">
        <f>VLOOKUP(F205,'Location List'!$A$2:$T$644,18,FALSE)</f>
        <v>Stephen Vanderslice</v>
      </c>
      <c r="D205" s="5" t="str">
        <f>VLOOKUP(F205,'Location List'!$A$2:$T$644,9,FALSE)</f>
        <v>DANIEL BESSEMER</v>
      </c>
      <c r="E205" s="30" t="str">
        <f>VLOOKUP(F205,'Location List'!$A$2:$T$644,2,FALSE)</f>
        <v>CHERRY HILL</v>
      </c>
      <c r="F205" s="58">
        <v>498</v>
      </c>
      <c r="G205" s="37">
        <f t="shared" si="3"/>
        <v>3.0194090909090905</v>
      </c>
      <c r="H205" s="3">
        <f>'Week to Week '!K205</f>
        <v>3.0175000000000001</v>
      </c>
      <c r="I205" s="3">
        <f>IFERROR('Week to Week '!P205,"-")</f>
        <v>2.8075000000000001</v>
      </c>
      <c r="J205" s="3">
        <f>IFERROR('Week to Week '!V205,"-")</f>
        <v>3.0300000000000002</v>
      </c>
      <c r="K205" s="3">
        <f>IFERROR('Week to Week '!AA205,"-")</f>
        <v>2.9775</v>
      </c>
      <c r="L205" s="3">
        <f>IFERROR('Week to Week '!AF205,"-")</f>
        <v>3.0599999999999996</v>
      </c>
      <c r="M205" s="3">
        <f>IFERROR('Week to Week '!AL205,"-")</f>
        <v>2.9925000000000002</v>
      </c>
      <c r="N205" s="3">
        <f>IFERROR('Week to Week '!AQ205,"-")</f>
        <v>3.0750000000000002</v>
      </c>
      <c r="O205" s="3">
        <f>IFERROR('Week to Week '!AV205,"-")</f>
        <v>3.0449999999999999</v>
      </c>
      <c r="P205" s="3">
        <f>IFERROR('Week to Week '!BB205,"-")</f>
        <v>3.0859999999999999</v>
      </c>
      <c r="Q205" s="3">
        <f>IFERROR('Week to Week '!BG205,"-")</f>
        <v>3.0625</v>
      </c>
      <c r="R205" s="3">
        <f>IFERROR('Week to Week '!BL205,"-")</f>
        <v>3.06</v>
      </c>
      <c r="S205" s="3" t="str">
        <f>IFERROR('Week to Week '!BR205,"-")</f>
        <v>-</v>
      </c>
    </row>
    <row r="206" spans="1:19" ht="12.75" customHeight="1" x14ac:dyDescent="0.25">
      <c r="A206" s="5" t="str">
        <f>VLOOKUP(F206,'Location List'!$A$2:$T$463,20,FALSE)</f>
        <v>Chris Kelly</v>
      </c>
      <c r="B206" s="5" t="str">
        <f>VLOOKUP(F206,'Location List'!$A$2:$T$644,19,FALSE)</f>
        <v>Chris Parenti</v>
      </c>
      <c r="C206" s="5" t="str">
        <f>VLOOKUP(F206,'Location List'!$A$2:$T$644,18,FALSE)</f>
        <v>Vinnie Maffea</v>
      </c>
      <c r="D206" s="5" t="str">
        <f>VLOOKUP(F206,'Location List'!$A$2:$T$644,9,FALSE)</f>
        <v>Daniel de los Santos</v>
      </c>
      <c r="E206" s="30" t="str">
        <f>VLOOKUP(F206,'Location List'!$A$2:$T$644,2,FALSE)</f>
        <v>HICKSVILLE</v>
      </c>
      <c r="F206" s="58">
        <v>499</v>
      </c>
      <c r="G206" s="37">
        <f t="shared" si="3"/>
        <v>2.9984999999999999</v>
      </c>
      <c r="H206" s="3">
        <f>'Week to Week '!K206</f>
        <v>2.9699999999999998</v>
      </c>
      <c r="I206" s="3">
        <f>IFERROR('Week to Week '!P206,"-")</f>
        <v>2.9775</v>
      </c>
      <c r="J206" s="3">
        <f>IFERROR('Week to Week '!V206,"-")</f>
        <v>2.9874999999999998</v>
      </c>
      <c r="K206" s="3">
        <f>IFERROR('Week to Week '!AA206,"-")</f>
        <v>3.0575000000000001</v>
      </c>
      <c r="L206" s="3">
        <f>IFERROR('Week to Week '!AF206,"-")</f>
        <v>3.2</v>
      </c>
      <c r="M206" s="3">
        <f>IFERROR('Week to Week '!AL206,"-")</f>
        <v>3.11</v>
      </c>
      <c r="N206" s="3">
        <f>IFERROR('Week to Week '!AQ206,"-")</f>
        <v>3</v>
      </c>
      <c r="O206" s="3">
        <f>IFERROR('Week to Week '!AV206,"-")</f>
        <v>3.0799999999999996</v>
      </c>
      <c r="P206" s="3">
        <f>IFERROR('Week to Week '!BB206,"-")</f>
        <v>2.9560000000000004</v>
      </c>
      <c r="Q206" s="3">
        <f>IFERROR('Week to Week '!BG206,"-")</f>
        <v>2.9049999999999998</v>
      </c>
      <c r="R206" s="3">
        <f>IFERROR('Week to Week '!BL206,"-")</f>
        <v>2.74</v>
      </c>
      <c r="S206" s="3" t="str">
        <f>IFERROR('Week to Week '!BR206,"-")</f>
        <v>-</v>
      </c>
    </row>
    <row r="207" spans="1:19" ht="12.75" customHeight="1" x14ac:dyDescent="0.25">
      <c r="A207" s="5" t="str">
        <f>VLOOKUP(F207,'Location List'!$A$2:$T$463,20,FALSE)</f>
        <v>Chris Kelly</v>
      </c>
      <c r="B207" s="5" t="str">
        <f>VLOOKUP(F207,'Location List'!$A$2:$T$644,19,FALSE)</f>
        <v>Chris Parenti</v>
      </c>
      <c r="C207" s="5" t="str">
        <f>VLOOKUP(F207,'Location List'!$A$2:$T$644,18,FALSE)</f>
        <v>Jose Urena</v>
      </c>
      <c r="D207" s="5" t="str">
        <f>VLOOKUP(F207,'Location List'!$A$2:$T$644,9,FALSE)</f>
        <v>Daniel de los Santos</v>
      </c>
      <c r="E207" s="30" t="str">
        <f>VLOOKUP(F207,'Location List'!$A$2:$T$644,2,FALSE)</f>
        <v>BRICK</v>
      </c>
      <c r="F207" s="58">
        <v>500</v>
      </c>
      <c r="G207" s="37">
        <f t="shared" si="3"/>
        <v>2.9873636363636362</v>
      </c>
      <c r="H207" s="3">
        <f>'Week to Week '!K207</f>
        <v>3.0374999999999996</v>
      </c>
      <c r="I207" s="3">
        <f>IFERROR('Week to Week '!P207,"-")</f>
        <v>2.96</v>
      </c>
      <c r="J207" s="3">
        <f>IFERROR('Week to Week '!V207,"-")</f>
        <v>2.93</v>
      </c>
      <c r="K207" s="3">
        <f>IFERROR('Week to Week '!AA207,"-")</f>
        <v>2.9050000000000002</v>
      </c>
      <c r="L207" s="3">
        <f>IFERROR('Week to Week '!AF207,"-")</f>
        <v>3.0049999999999999</v>
      </c>
      <c r="M207" s="3">
        <f>IFERROR('Week to Week '!AL207,"-")</f>
        <v>3.09</v>
      </c>
      <c r="N207" s="3">
        <f>IFERROR('Week to Week '!AQ207,"-")</f>
        <v>3.2</v>
      </c>
      <c r="O207" s="3">
        <f>IFERROR('Week to Week '!AV207,"-")</f>
        <v>3.2199999999999998</v>
      </c>
      <c r="P207" s="3">
        <f>IFERROR('Week to Week '!BB207,"-")</f>
        <v>2.6260000000000003</v>
      </c>
      <c r="Q207" s="3">
        <f>IFERROR('Week to Week '!BG207,"-")</f>
        <v>2.9474999999999998</v>
      </c>
      <c r="R207" s="3">
        <f>IFERROR('Week to Week '!BL207,"-")</f>
        <v>2.94</v>
      </c>
      <c r="S207" s="3" t="str">
        <f>IFERROR('Week to Week '!BR207,"-")</f>
        <v>-</v>
      </c>
    </row>
    <row r="208" spans="1:19" ht="12.75" customHeight="1" x14ac:dyDescent="0.25">
      <c r="A208" s="5" t="str">
        <f>VLOOKUP(F208,'Location List'!$A$2:$T$463,20,FALSE)</f>
        <v>Chris Kelly</v>
      </c>
      <c r="B208" s="5" t="str">
        <f>VLOOKUP(F208,'Location List'!$A$2:$T$644,19,FALSE)</f>
        <v>Chris Parenti</v>
      </c>
      <c r="C208" s="5" t="str">
        <f>VLOOKUP(F208,'Location List'!$A$2:$T$644,18,FALSE)</f>
        <v>Scott Whitsel</v>
      </c>
      <c r="D208" s="5" t="str">
        <f>VLOOKUP(F208,'Location List'!$A$2:$T$644,9,FALSE)</f>
        <v>MICHAEL SVOBODA</v>
      </c>
      <c r="E208" s="30" t="str">
        <f>VLOOKUP(F208,'Location List'!$A$2:$T$644,2,FALSE)</f>
        <v>BEL AIR</v>
      </c>
      <c r="F208" s="58">
        <v>502</v>
      </c>
      <c r="G208" s="37">
        <f t="shared" si="3"/>
        <v>3.0084999999999997</v>
      </c>
      <c r="H208" s="3">
        <f>'Week to Week '!K208</f>
        <v>3.0725000000000002</v>
      </c>
      <c r="I208" s="3">
        <f>IFERROR('Week to Week '!P208,"-")</f>
        <v>3.07</v>
      </c>
      <c r="J208" s="3">
        <f>IFERROR('Week to Week '!V208,"-")</f>
        <v>3.0225</v>
      </c>
      <c r="K208" s="3">
        <f>IFERROR('Week to Week '!AA208,"-")</f>
        <v>3.06</v>
      </c>
      <c r="L208" s="3">
        <f>IFERROR('Week to Week '!AF208,"-")</f>
        <v>2.9424999999999999</v>
      </c>
      <c r="M208" s="3">
        <f>IFERROR('Week to Week '!AL208,"-")</f>
        <v>3.2299999999999995</v>
      </c>
      <c r="N208" s="3">
        <f>IFERROR('Week to Week '!AQ208,"-")</f>
        <v>3.2949999999999999</v>
      </c>
      <c r="O208" s="3">
        <f>IFERROR('Week to Week '!AV208,"-")</f>
        <v>3.0950000000000002</v>
      </c>
      <c r="P208" s="3">
        <f>IFERROR('Week to Week '!BB208,"-")</f>
        <v>2.8359999999999999</v>
      </c>
      <c r="Q208" s="3">
        <f>IFERROR('Week to Week '!BG208,"-")</f>
        <v>2.87</v>
      </c>
      <c r="R208" s="3">
        <f>IFERROR('Week to Week '!BL208,"-")</f>
        <v>2.6</v>
      </c>
      <c r="S208" s="3" t="str">
        <f>IFERROR('Week to Week '!BR208,"-")</f>
        <v>-</v>
      </c>
    </row>
    <row r="209" spans="1:19" ht="12.75" customHeight="1" x14ac:dyDescent="0.25">
      <c r="A209" s="5" t="str">
        <f>VLOOKUP(F209,'Location List'!$A$2:$T$463,20,FALSE)</f>
        <v>Chris Kelly</v>
      </c>
      <c r="B209" s="5" t="str">
        <f>VLOOKUP(F209,'Location List'!$A$2:$T$644,19,FALSE)</f>
        <v>Chris Parenti</v>
      </c>
      <c r="C209" s="5" t="str">
        <f>VLOOKUP(F209,'Location List'!$A$2:$T$644,18,FALSE)</f>
        <v>Jose Urena</v>
      </c>
      <c r="D209" s="5" t="str">
        <f>VLOOKUP(F209,'Location List'!$A$2:$T$644,9,FALSE)</f>
        <v>Taurean Silas</v>
      </c>
      <c r="E209" s="30" t="str">
        <f>VLOOKUP(F209,'Location List'!$A$2:$T$644,2,FALSE)</f>
        <v>POUGHKEEPSIE</v>
      </c>
      <c r="F209" s="58">
        <v>505</v>
      </c>
      <c r="G209" s="37">
        <f t="shared" si="3"/>
        <v>3.0807727272727274</v>
      </c>
      <c r="H209" s="3">
        <f>'Week to Week '!K209</f>
        <v>3.0349999999999997</v>
      </c>
      <c r="I209" s="3">
        <f>IFERROR('Week to Week '!P209,"-")</f>
        <v>3.0150000000000001</v>
      </c>
      <c r="J209" s="3">
        <f>IFERROR('Week to Week '!V209,"-")</f>
        <v>2.9725000000000001</v>
      </c>
      <c r="K209" s="3">
        <f>IFERROR('Week to Week '!AA209,"-")</f>
        <v>2.9649999999999999</v>
      </c>
      <c r="L209" s="3">
        <f>IFERROR('Week to Week '!AF209,"-")</f>
        <v>3.1700000000000004</v>
      </c>
      <c r="M209" s="3">
        <f>IFERROR('Week to Week '!AL209,"-")</f>
        <v>3.2174999999999998</v>
      </c>
      <c r="N209" s="3">
        <f>IFERROR('Week to Week '!AQ209,"-")</f>
        <v>3.1399999999999997</v>
      </c>
      <c r="O209" s="3">
        <f>IFERROR('Week to Week '!AV209,"-")</f>
        <v>3.04</v>
      </c>
      <c r="P209" s="3">
        <f>IFERROR('Week to Week '!BB209,"-")</f>
        <v>2.996</v>
      </c>
      <c r="Q209" s="3">
        <f>IFERROR('Week to Week '!BG209,"-")</f>
        <v>3.0474999999999999</v>
      </c>
      <c r="R209" s="3">
        <f>IFERROR('Week to Week '!BL209,"-")</f>
        <v>3.29</v>
      </c>
      <c r="S209" s="3" t="str">
        <f>IFERROR('Week to Week '!BR209,"-")</f>
        <v>-</v>
      </c>
    </row>
    <row r="210" spans="1:19" ht="12.75" customHeight="1" x14ac:dyDescent="0.25">
      <c r="A210" s="5" t="str">
        <f>VLOOKUP(F210,'Location List'!$A$2:$T$463,20,FALSE)</f>
        <v>Chris Kelly</v>
      </c>
      <c r="B210" s="5" t="str">
        <f>VLOOKUP(F210,'Location List'!$A$2:$T$644,19,FALSE)</f>
        <v>Chris Parenti</v>
      </c>
      <c r="C210" s="5" t="str">
        <f>VLOOKUP(F210,'Location List'!$A$2:$T$644,18,FALSE)</f>
        <v>Stephen Vanderslice</v>
      </c>
      <c r="D210" s="5" t="str">
        <f>VLOOKUP(F210,'Location List'!$A$2:$T$644,9,FALSE)</f>
        <v>DANIEL BESSEMER</v>
      </c>
      <c r="E210" s="30" t="str">
        <f>VLOOKUP(F210,'Location List'!$A$2:$T$644,2,FALSE)</f>
        <v>WEST WINDSOR</v>
      </c>
      <c r="F210" s="58">
        <v>510</v>
      </c>
      <c r="G210" s="37">
        <f t="shared" si="3"/>
        <v>2.9875909090909092</v>
      </c>
      <c r="H210" s="3">
        <f>'Week to Week '!K210</f>
        <v>2.96</v>
      </c>
      <c r="I210" s="3">
        <f>IFERROR('Week to Week '!P210,"-")</f>
        <v>3.0200000000000005</v>
      </c>
      <c r="J210" s="3">
        <f>IFERROR('Week to Week '!V210,"-")</f>
        <v>2.9950000000000001</v>
      </c>
      <c r="K210" s="3">
        <f>IFERROR('Week to Week '!AA210,"-")</f>
        <v>2.9874999999999998</v>
      </c>
      <c r="L210" s="3">
        <f>IFERROR('Week to Week '!AF210,"-")</f>
        <v>2.9874999999999998</v>
      </c>
      <c r="M210" s="3">
        <f>IFERROR('Week to Week '!AL210,"-")</f>
        <v>3.04</v>
      </c>
      <c r="N210" s="3">
        <f>IFERROR('Week to Week '!AQ210,"-")</f>
        <v>2.9975000000000001</v>
      </c>
      <c r="O210" s="3">
        <f>IFERROR('Week to Week '!AV210,"-")</f>
        <v>2.9975000000000001</v>
      </c>
      <c r="P210" s="3">
        <f>IFERROR('Week to Week '!BB210,"-")</f>
        <v>2.9859999999999998</v>
      </c>
      <c r="Q210" s="3">
        <f>IFERROR('Week to Week '!BG210,"-")</f>
        <v>2.9624999999999999</v>
      </c>
      <c r="R210" s="3">
        <f>IFERROR('Week to Week '!BL210,"-")</f>
        <v>2.93</v>
      </c>
      <c r="S210" s="3" t="str">
        <f>IFERROR('Week to Week '!BR210,"-")</f>
        <v>-</v>
      </c>
    </row>
    <row r="211" spans="1:19" ht="12.75" customHeight="1" x14ac:dyDescent="0.25">
      <c r="A211" s="5" t="str">
        <f>VLOOKUP(F211,'Location List'!$A$2:$T$463,20,FALSE)</f>
        <v>Chris Kelly</v>
      </c>
      <c r="B211" s="5" t="str">
        <f>VLOOKUP(F211,'Location List'!$A$2:$T$644,19,FALSE)</f>
        <v>Chris Parenti</v>
      </c>
      <c r="C211" s="5" t="str">
        <f>VLOOKUP(F211,'Location List'!$A$2:$T$644,18,FALSE)</f>
        <v>Vinnie Maffea</v>
      </c>
      <c r="D211" s="5" t="str">
        <f>VLOOKUP(F211,'Location List'!$A$2:$T$644,9,FALSE)</f>
        <v>Daniel de los Santos</v>
      </c>
      <c r="E211" s="30" t="str">
        <f>VLOOKUP(F211,'Location List'!$A$2:$T$644,2,FALSE)</f>
        <v>WEST ISLIP</v>
      </c>
      <c r="F211" s="58">
        <v>511</v>
      </c>
      <c r="G211" s="37">
        <f t="shared" si="3"/>
        <v>3.0521363636363645</v>
      </c>
      <c r="H211" s="3">
        <f>'Week to Week '!K211</f>
        <v>2.9325000000000001</v>
      </c>
      <c r="I211" s="3">
        <f>IFERROR('Week to Week '!P211,"-")</f>
        <v>3.0549999999999997</v>
      </c>
      <c r="J211" s="3">
        <f>IFERROR('Week to Week '!V211,"-")</f>
        <v>2.915</v>
      </c>
      <c r="K211" s="3">
        <f>IFERROR('Week to Week '!AA211,"-")</f>
        <v>3.1399999999999997</v>
      </c>
      <c r="L211" s="3">
        <f>IFERROR('Week to Week '!AF211,"-")</f>
        <v>3.2450000000000001</v>
      </c>
      <c r="M211" s="3">
        <f>IFERROR('Week to Week '!AL211,"-")</f>
        <v>3.3025000000000002</v>
      </c>
      <c r="N211" s="3">
        <f>IFERROR('Week to Week '!AQ211,"-")</f>
        <v>3.12</v>
      </c>
      <c r="O211" s="3">
        <f>IFERROR('Week to Week '!AV211,"-")</f>
        <v>2.9325000000000001</v>
      </c>
      <c r="P211" s="3">
        <f>IFERROR('Week to Week '!BB211,"-")</f>
        <v>2.9660000000000002</v>
      </c>
      <c r="Q211" s="3">
        <f>IFERROR('Week to Week '!BG211,"-")</f>
        <v>2.9750000000000001</v>
      </c>
      <c r="R211" s="3">
        <f>IFERROR('Week to Week '!BL211,"-")</f>
        <v>2.99</v>
      </c>
      <c r="S211" s="3" t="str">
        <f>IFERROR('Week to Week '!BR211,"-")</f>
        <v>-</v>
      </c>
    </row>
    <row r="212" spans="1:19" ht="12.75" customHeight="1" x14ac:dyDescent="0.25">
      <c r="A212" s="5" t="str">
        <f>VLOOKUP(F212,'Location List'!$A$2:$T$463,20,FALSE)</f>
        <v>Chris Kelly</v>
      </c>
      <c r="B212" s="5" t="str">
        <f>VLOOKUP(F212,'Location List'!$A$2:$T$644,19,FALSE)</f>
        <v>Chris Parenti</v>
      </c>
      <c r="C212" s="5" t="str">
        <f>VLOOKUP(F212,'Location List'!$A$2:$T$644,18,FALSE)</f>
        <v>Vinnie Maffea</v>
      </c>
      <c r="D212" s="5" t="str">
        <f>VLOOKUP(F212,'Location List'!$A$2:$T$644,9,FALSE)</f>
        <v>Daniel de los Santos</v>
      </c>
      <c r="E212" s="30" t="str">
        <f>VLOOKUP(F212,'Location List'!$A$2:$T$644,2,FALSE)</f>
        <v>QUEENS</v>
      </c>
      <c r="F212" s="58">
        <v>513</v>
      </c>
      <c r="G212" s="37">
        <f t="shared" si="3"/>
        <v>3.105818181818182</v>
      </c>
      <c r="H212" s="3">
        <f>'Week to Week '!K212</f>
        <v>2.96</v>
      </c>
      <c r="I212" s="3">
        <f>IFERROR('Week to Week '!P212,"-")</f>
        <v>3.105</v>
      </c>
      <c r="J212" s="3">
        <f>IFERROR('Week to Week '!V212,"-")</f>
        <v>3.1074999999999999</v>
      </c>
      <c r="K212" s="3">
        <f>IFERROR('Week to Week '!AA212,"-")</f>
        <v>3.13</v>
      </c>
      <c r="L212" s="3">
        <f>IFERROR('Week to Week '!AF212,"-")</f>
        <v>3.0750000000000002</v>
      </c>
      <c r="M212" s="3">
        <f>IFERROR('Week to Week '!AL212,"-")</f>
        <v>3.2275</v>
      </c>
      <c r="N212" s="3">
        <f>IFERROR('Week to Week '!AQ212,"-")</f>
        <v>3.1775000000000002</v>
      </c>
      <c r="O212" s="3">
        <f>IFERROR('Week to Week '!AV212,"-")</f>
        <v>3.125</v>
      </c>
      <c r="P212" s="3">
        <f>IFERROR('Week to Week '!BB212,"-")</f>
        <v>3.0740000000000003</v>
      </c>
      <c r="Q212" s="3">
        <f>IFERROR('Week to Week '!BG212,"-")</f>
        <v>3.1125000000000003</v>
      </c>
      <c r="R212" s="3">
        <f>IFERROR('Week to Week '!BL212,"-")</f>
        <v>3.07</v>
      </c>
      <c r="S212" s="3" t="str">
        <f>IFERROR('Week to Week '!BR212,"-")</f>
        <v>-</v>
      </c>
    </row>
    <row r="213" spans="1:19" ht="12.75" customHeight="1" x14ac:dyDescent="0.25">
      <c r="A213" s="5" t="str">
        <f>VLOOKUP(F213,'Location List'!$A$2:$T$463,20,FALSE)</f>
        <v>Chris Kelly</v>
      </c>
      <c r="B213" s="5" t="str">
        <f>VLOOKUP(F213,'Location List'!$A$2:$T$644,19,FALSE)</f>
        <v>Victor Ayrapetov</v>
      </c>
      <c r="C213" s="5" t="str">
        <f>VLOOKUP(F213,'Location List'!$A$2:$T$644,18,FALSE)</f>
        <v>Jason Rafun</v>
      </c>
      <c r="D213" s="5" t="str">
        <f>VLOOKUP(F213,'Location List'!$A$2:$T$644,9,FALSE)</f>
        <v>DENNIS SANDERS</v>
      </c>
      <c r="E213" s="30" t="str">
        <f>VLOOKUP(F213,'Location List'!$A$2:$T$644,2,FALSE)</f>
        <v>HAMBURG</v>
      </c>
      <c r="F213" s="58">
        <v>516</v>
      </c>
      <c r="G213" s="37">
        <f t="shared" si="3"/>
        <v>3.0956818181818182</v>
      </c>
      <c r="H213" s="3">
        <f>'Week to Week '!K213</f>
        <v>2.99</v>
      </c>
      <c r="I213" s="3">
        <f>IFERROR('Week to Week '!P213,"-")</f>
        <v>2.9725000000000001</v>
      </c>
      <c r="J213" s="3">
        <f>IFERROR('Week to Week '!V213,"-")</f>
        <v>2.9950000000000001</v>
      </c>
      <c r="K213" s="3">
        <f>IFERROR('Week to Week '!AA213,"-")</f>
        <v>3.1074999999999999</v>
      </c>
      <c r="L213" s="3">
        <f>IFERROR('Week to Week '!AF213,"-")</f>
        <v>3.04</v>
      </c>
      <c r="M213" s="3">
        <f>IFERROR('Week to Week '!AL213,"-")</f>
        <v>3.1175000000000002</v>
      </c>
      <c r="N213" s="3">
        <f>IFERROR('Week to Week '!AQ213,"-")</f>
        <v>3.35</v>
      </c>
      <c r="O213" s="3">
        <f>IFERROR('Week to Week '!AV213,"-")</f>
        <v>3.165</v>
      </c>
      <c r="P213" s="3">
        <f>IFERROR('Week to Week '!BB213,"-")</f>
        <v>3.0700000000000003</v>
      </c>
      <c r="Q213" s="3">
        <f>IFERROR('Week to Week '!BG213,"-")</f>
        <v>3.1349999999999998</v>
      </c>
      <c r="R213" s="3">
        <f>IFERROR('Week to Week '!BL213,"-")</f>
        <v>3.11</v>
      </c>
      <c r="S213" s="3" t="str">
        <f>IFERROR('Week to Week '!BR213,"-")</f>
        <v>-</v>
      </c>
    </row>
    <row r="214" spans="1:19" ht="12.75" customHeight="1" x14ac:dyDescent="0.25">
      <c r="A214" s="5" t="str">
        <f>VLOOKUP(F214,'Location List'!$A$2:$T$463,20,FALSE)</f>
        <v>Chris Kelly</v>
      </c>
      <c r="B214" s="5" t="str">
        <f>VLOOKUP(F214,'Location List'!$A$2:$T$644,19,FALSE)</f>
        <v>Chris Parenti</v>
      </c>
      <c r="C214" s="5" t="str">
        <f>VLOOKUP(F214,'Location List'!$A$2:$T$644,18,FALSE)</f>
        <v>Stephen Vanderslice</v>
      </c>
      <c r="D214" s="5" t="str">
        <f>VLOOKUP(F214,'Location List'!$A$2:$T$644,9,FALSE)</f>
        <v>Daniel de los Santos</v>
      </c>
      <c r="E214" s="30" t="str">
        <f>VLOOKUP(F214,'Location List'!$A$2:$T$644,2,FALSE)</f>
        <v>MAYS LANDING</v>
      </c>
      <c r="F214" s="58">
        <v>518</v>
      </c>
      <c r="G214" s="37">
        <f t="shared" si="3"/>
        <v>2.8829999999999996</v>
      </c>
      <c r="H214" s="3">
        <f>'Week to Week '!K214</f>
        <v>2.84</v>
      </c>
      <c r="I214" s="3">
        <f>IFERROR('Week to Week '!P214,"-")</f>
        <v>2.8624999999999998</v>
      </c>
      <c r="J214" s="3">
        <f>IFERROR('Week to Week '!V214,"-")</f>
        <v>2.83</v>
      </c>
      <c r="K214" s="3">
        <f>IFERROR('Week to Week '!AA214,"-")</f>
        <v>2.8675000000000002</v>
      </c>
      <c r="L214" s="3">
        <f>IFERROR('Week to Week '!AF214,"-")</f>
        <v>2.8600000000000003</v>
      </c>
      <c r="M214" s="3">
        <f>IFERROR('Week to Week '!AL214,"-")</f>
        <v>2.9249999999999998</v>
      </c>
      <c r="N214" s="3">
        <f>IFERROR('Week to Week '!AQ214,"-")</f>
        <v>2.9350000000000001</v>
      </c>
      <c r="O214" s="3">
        <f>IFERROR('Week to Week '!AV214,"-")</f>
        <v>2.9775</v>
      </c>
      <c r="P214" s="3">
        <f>IFERROR('Week to Week '!BB214,"-")</f>
        <v>2.9379999999999997</v>
      </c>
      <c r="Q214" s="3">
        <f>IFERROR('Week to Week '!BG214,"-")</f>
        <v>2.8674999999999997</v>
      </c>
      <c r="R214" s="3">
        <f>IFERROR('Week to Week '!BL214,"-")</f>
        <v>2.81</v>
      </c>
      <c r="S214" s="3" t="str">
        <f>IFERROR('Week to Week '!BR214,"-")</f>
        <v>-</v>
      </c>
    </row>
    <row r="215" spans="1:19" ht="12.75" customHeight="1" x14ac:dyDescent="0.25">
      <c r="A215" s="5" t="str">
        <f>VLOOKUP(F215,'Location List'!$A$2:$T$463,20,FALSE)</f>
        <v>Chris Kelly</v>
      </c>
      <c r="B215" s="5" t="str">
        <f>VLOOKUP(F215,'Location List'!$A$2:$T$644,19,FALSE)</f>
        <v>Victor Ayrapetov</v>
      </c>
      <c r="C215" s="5" t="str">
        <f>VLOOKUP(F215,'Location List'!$A$2:$T$644,18,FALSE)</f>
        <v>Jason Rafun</v>
      </c>
      <c r="D215" s="5" t="str">
        <f>VLOOKUP(F215,'Location List'!$A$2:$T$644,9,FALSE)</f>
        <v>Richard Balboni</v>
      </c>
      <c r="E215" s="30" t="str">
        <f>VLOOKUP(F215,'Location List'!$A$2:$T$644,2,FALSE)</f>
        <v>ALBANY</v>
      </c>
      <c r="F215" s="58">
        <v>520</v>
      </c>
      <c r="G215" s="37">
        <f t="shared" si="3"/>
        <v>2.9979090909090904</v>
      </c>
      <c r="H215" s="3">
        <f>'Week to Week '!K215</f>
        <v>2.9375</v>
      </c>
      <c r="I215" s="3">
        <f>IFERROR('Week to Week '!P215,"-")</f>
        <v>2.9624999999999999</v>
      </c>
      <c r="J215" s="3">
        <f>IFERROR('Week to Week '!V215,"-")</f>
        <v>3.0075000000000003</v>
      </c>
      <c r="K215" s="3">
        <f>IFERROR('Week to Week '!AA215,"-")</f>
        <v>3.03</v>
      </c>
      <c r="L215" s="3">
        <f>IFERROR('Week to Week '!AF215,"-")</f>
        <v>2.91</v>
      </c>
      <c r="M215" s="3">
        <f>IFERROR('Week to Week '!AL215,"-")</f>
        <v>3.0049999999999999</v>
      </c>
      <c r="N215" s="3">
        <f>IFERROR('Week to Week '!AQ215,"-")</f>
        <v>3.1074999999999999</v>
      </c>
      <c r="O215" s="3">
        <f>IFERROR('Week to Week '!AV215,"-")</f>
        <v>3.1349999999999998</v>
      </c>
      <c r="P215" s="3">
        <f>IFERROR('Week to Week '!BB215,"-")</f>
        <v>2.8519999999999999</v>
      </c>
      <c r="Q215" s="3">
        <f>IFERROR('Week to Week '!BG215,"-")</f>
        <v>2.9799999999999995</v>
      </c>
      <c r="R215" s="3">
        <f>IFERROR('Week to Week '!BL215,"-")</f>
        <v>3.05</v>
      </c>
      <c r="S215" s="3" t="str">
        <f>IFERROR('Week to Week '!BR215,"-")</f>
        <v>-</v>
      </c>
    </row>
    <row r="216" spans="1:19" ht="12.75" customHeight="1" x14ac:dyDescent="0.25">
      <c r="A216" s="5" t="str">
        <f>VLOOKUP(F216,'Location List'!$A$2:$T$463,20,FALSE)</f>
        <v>Chris Kelly</v>
      </c>
      <c r="B216" s="5" t="str">
        <f>VLOOKUP(F216,'Location List'!$A$2:$T$644,19,FALSE)</f>
        <v>Chris Parenti</v>
      </c>
      <c r="C216" s="5" t="str">
        <f>VLOOKUP(F216,'Location List'!$A$2:$T$644,18,FALSE)</f>
        <v>Jeff Morgan</v>
      </c>
      <c r="D216" s="5" t="str">
        <f>VLOOKUP(F216,'Location List'!$A$2:$T$644,9,FALSE)</f>
        <v>DANIEL BESSEMER</v>
      </c>
      <c r="E216" s="30" t="str">
        <f>VLOOKUP(F216,'Location List'!$A$2:$T$644,2,FALSE)</f>
        <v>VESTAL</v>
      </c>
      <c r="F216" s="58">
        <v>521</v>
      </c>
      <c r="G216" s="37">
        <f t="shared" si="3"/>
        <v>2.982409090909091</v>
      </c>
      <c r="H216" s="3">
        <f>'Week to Week '!K216</f>
        <v>2.9350000000000001</v>
      </c>
      <c r="I216" s="3">
        <f>IFERROR('Week to Week '!P216,"-")</f>
        <v>3.0049999999999999</v>
      </c>
      <c r="J216" s="3">
        <f>IFERROR('Week to Week '!V216,"-")</f>
        <v>2.9825000000000004</v>
      </c>
      <c r="K216" s="3">
        <f>IFERROR('Week to Week '!AA216,"-")</f>
        <v>2.9624999999999999</v>
      </c>
      <c r="L216" s="3">
        <f>IFERROR('Week to Week '!AF216,"-")</f>
        <v>2.82</v>
      </c>
      <c r="M216" s="3">
        <f>IFERROR('Week to Week '!AL216,"-")</f>
        <v>2.9674999999999998</v>
      </c>
      <c r="N216" s="3">
        <f>IFERROR('Week to Week '!AQ216,"-")</f>
        <v>3.1100000000000003</v>
      </c>
      <c r="O216" s="3">
        <f>IFERROR('Week to Week '!AV216,"-")</f>
        <v>3.0124999999999997</v>
      </c>
      <c r="P216" s="3">
        <f>IFERROR('Week to Week '!BB216,"-")</f>
        <v>3.1240000000000001</v>
      </c>
      <c r="Q216" s="3">
        <f>IFERROR('Week to Week '!BG216,"-")</f>
        <v>2.8874999999999997</v>
      </c>
      <c r="R216" s="3">
        <f>IFERROR('Week to Week '!BL216,"-")</f>
        <v>3</v>
      </c>
      <c r="S216" s="3" t="str">
        <f>IFERROR('Week to Week '!BR216,"-")</f>
        <v>-</v>
      </c>
    </row>
    <row r="217" spans="1:19" ht="12.75" customHeight="1" x14ac:dyDescent="0.25">
      <c r="A217" s="5" t="str">
        <f>VLOOKUP(F217,'Location List'!$A$2:$T$463,20,FALSE)</f>
        <v>Chris Kelly</v>
      </c>
      <c r="B217" s="5" t="str">
        <f>VLOOKUP(F217,'Location List'!$A$2:$T$644,19,FALSE)</f>
        <v>Chris Parenti</v>
      </c>
      <c r="C217" s="5" t="str">
        <f>VLOOKUP(F217,'Location List'!$A$2:$T$644,18,FALSE)</f>
        <v>Vinnie Maffea</v>
      </c>
      <c r="D217" s="5" t="str">
        <f>VLOOKUP(F217,'Location List'!$A$2:$T$644,9,FALSE)</f>
        <v>Taurean Silas</v>
      </c>
      <c r="E217" s="30" t="str">
        <f>VLOOKUP(F217,'Location List'!$A$2:$T$644,2,FALSE)</f>
        <v>BROOKLYN</v>
      </c>
      <c r="F217" s="58">
        <v>522</v>
      </c>
      <c r="G217" s="37">
        <f t="shared" si="3"/>
        <v>3.0141363636363638</v>
      </c>
      <c r="H217" s="3">
        <f>'Week to Week '!K217</f>
        <v>2.9225000000000003</v>
      </c>
      <c r="I217" s="3">
        <f>IFERROR('Week to Week '!P217,"-")</f>
        <v>3.0550000000000002</v>
      </c>
      <c r="J217" s="3">
        <f>IFERROR('Week to Week '!V217,"-")</f>
        <v>2.95</v>
      </c>
      <c r="K217" s="3">
        <f>IFERROR('Week to Week '!AA217,"-")</f>
        <v>3.105</v>
      </c>
      <c r="L217" s="3">
        <f>IFERROR('Week to Week '!AF217,"-")</f>
        <v>3.2</v>
      </c>
      <c r="M217" s="3">
        <f>IFERROR('Week to Week '!AL217,"-")</f>
        <v>3.0175000000000001</v>
      </c>
      <c r="N217" s="3">
        <f>IFERROR('Week to Week '!AQ217,"-")</f>
        <v>3.0274999999999999</v>
      </c>
      <c r="O217" s="3">
        <f>IFERROR('Week to Week '!AV217,"-")</f>
        <v>3.07</v>
      </c>
      <c r="P217" s="3">
        <f>IFERROR('Week to Week '!BB217,"-")</f>
        <v>2.9580000000000002</v>
      </c>
      <c r="Q217" s="3">
        <f>IFERROR('Week to Week '!BG217,"-")</f>
        <v>3</v>
      </c>
      <c r="R217" s="3">
        <f>IFERROR('Week to Week '!BL217,"-")</f>
        <v>2.85</v>
      </c>
      <c r="S217" s="3" t="str">
        <f>IFERROR('Week to Week '!BR217,"-")</f>
        <v>-</v>
      </c>
    </row>
    <row r="218" spans="1:19" ht="12.75" customHeight="1" x14ac:dyDescent="0.25">
      <c r="A218" s="5" t="str">
        <f>VLOOKUP(F218,'Location List'!$A$2:$T$463,20,FALSE)</f>
        <v>Chris Kelly</v>
      </c>
      <c r="B218" s="5" t="str">
        <f>VLOOKUP(F218,'Location List'!$A$2:$T$644,19,FALSE)</f>
        <v>Chris Parenti</v>
      </c>
      <c r="C218" s="5" t="str">
        <f>VLOOKUP(F218,'Location List'!$A$2:$T$644,18,FALSE)</f>
        <v>Vinnie Maffea</v>
      </c>
      <c r="D218" s="5" t="str">
        <f>VLOOKUP(F218,'Location List'!$A$2:$T$644,9,FALSE)</f>
        <v>Daniel de los Santos</v>
      </c>
      <c r="E218" s="30" t="str">
        <f>VLOOKUP(F218,'Location List'!$A$2:$T$644,2,FALSE)</f>
        <v>BRONX</v>
      </c>
      <c r="F218" s="58">
        <v>523</v>
      </c>
      <c r="G218" s="37">
        <f t="shared" si="3"/>
        <v>3.0234545454545456</v>
      </c>
      <c r="H218" s="3">
        <f>'Week to Week '!K218</f>
        <v>3.085</v>
      </c>
      <c r="I218" s="3">
        <f>IFERROR('Week to Week '!P218,"-")</f>
        <v>3.0149999999999997</v>
      </c>
      <c r="J218" s="3">
        <f>IFERROR('Week to Week '!V218,"-")</f>
        <v>3.0125000000000002</v>
      </c>
      <c r="K218" s="3">
        <f>IFERROR('Week to Week '!AA218,"-")</f>
        <v>3.01</v>
      </c>
      <c r="L218" s="3">
        <f>IFERROR('Week to Week '!AF218,"-")</f>
        <v>3.0049999999999999</v>
      </c>
      <c r="M218" s="3">
        <f>IFERROR('Week to Week '!AL218,"-")</f>
        <v>3.04</v>
      </c>
      <c r="N218" s="3">
        <f>IFERROR('Week to Week '!AQ218,"-")</f>
        <v>3.0474999999999999</v>
      </c>
      <c r="O218" s="3">
        <f>IFERROR('Week to Week '!AV218,"-")</f>
        <v>3.0549999999999997</v>
      </c>
      <c r="P218" s="3">
        <f>IFERROR('Week to Week '!BB218,"-")</f>
        <v>2.9780000000000002</v>
      </c>
      <c r="Q218" s="3">
        <f>IFERROR('Week to Week '!BG218,"-")</f>
        <v>3.05</v>
      </c>
      <c r="R218" s="3">
        <f>IFERROR('Week to Week '!BL218,"-")</f>
        <v>2.96</v>
      </c>
      <c r="S218" s="3" t="str">
        <f>IFERROR('Week to Week '!BR218,"-")</f>
        <v>-</v>
      </c>
    </row>
    <row r="219" spans="1:19" ht="12.75" customHeight="1" x14ac:dyDescent="0.25">
      <c r="A219" s="5" t="str">
        <f>VLOOKUP(F219,'Location List'!$A$2:$T$463,20,FALSE)</f>
        <v>Chris Kelly</v>
      </c>
      <c r="B219" s="5" t="str">
        <f>VLOOKUP(F219,'Location List'!$A$2:$T$644,19,FALSE)</f>
        <v>Chris Parenti</v>
      </c>
      <c r="C219" s="5" t="str">
        <f>VLOOKUP(F219,'Location List'!$A$2:$T$644,18,FALSE)</f>
        <v>Jose Urena</v>
      </c>
      <c r="D219" s="5" t="str">
        <f>VLOOKUP(F219,'Location List'!$A$2:$T$644,9,FALSE)</f>
        <v>Taurean Silas</v>
      </c>
      <c r="E219" s="30" t="str">
        <f>VLOOKUP(F219,'Location List'!$A$2:$T$644,2,FALSE)</f>
        <v>EAST HANOVER</v>
      </c>
      <c r="F219" s="58">
        <v>525</v>
      </c>
      <c r="G219" s="37">
        <f t="shared" si="3"/>
        <v>2.7544090909090908</v>
      </c>
      <c r="H219" s="3">
        <f>'Week to Week '!K219</f>
        <v>2.7474999999999996</v>
      </c>
      <c r="I219" s="3">
        <f>IFERROR('Week to Week '!P219,"-")</f>
        <v>2.7024999999999997</v>
      </c>
      <c r="J219" s="3">
        <f>IFERROR('Week to Week '!V219,"-")</f>
        <v>2.6750000000000003</v>
      </c>
      <c r="K219" s="3">
        <f>IFERROR('Week to Week '!AA219,"-")</f>
        <v>2.7050000000000001</v>
      </c>
      <c r="L219" s="3">
        <f>IFERROR('Week to Week '!AF219,"-")</f>
        <v>2.6675</v>
      </c>
      <c r="M219" s="3">
        <f>IFERROR('Week to Week '!AL219,"-")</f>
        <v>2.8250000000000002</v>
      </c>
      <c r="N219" s="3">
        <f>IFERROR('Week to Week '!AQ219,"-")</f>
        <v>2.7399999999999998</v>
      </c>
      <c r="O219" s="3">
        <f>IFERROR('Week to Week '!AV219,"-")</f>
        <v>2.8224999999999998</v>
      </c>
      <c r="P219" s="3">
        <f>IFERROR('Week to Week '!BB219,"-")</f>
        <v>2.6360000000000001</v>
      </c>
      <c r="Q219" s="3">
        <f>IFERROR('Week to Week '!BG219,"-")</f>
        <v>2.6274999999999999</v>
      </c>
      <c r="R219" s="3">
        <f>IFERROR('Week to Week '!BL219,"-")</f>
        <v>3.15</v>
      </c>
      <c r="S219" s="3" t="str">
        <f>IFERROR('Week to Week '!BR219,"-")</f>
        <v>-</v>
      </c>
    </row>
    <row r="220" spans="1:19" ht="12.75" customHeight="1" x14ac:dyDescent="0.25">
      <c r="A220" s="5" t="str">
        <f>VLOOKUP(F220,'Location List'!$A$2:$T$463,20,FALSE)</f>
        <v>Chris Kelly</v>
      </c>
      <c r="B220" s="5" t="str">
        <f>VLOOKUP(F220,'Location List'!$A$2:$T$644,19,FALSE)</f>
        <v>Victor Ayrapetov</v>
      </c>
      <c r="C220" s="5" t="str">
        <f>VLOOKUP(F220,'Location List'!$A$2:$T$644,18,FALSE)</f>
        <v>Jason Rafun</v>
      </c>
      <c r="D220" s="5" t="str">
        <f>VLOOKUP(F220,'Location List'!$A$2:$T$644,9,FALSE)</f>
        <v>DANIEL BESSEMER</v>
      </c>
      <c r="E220" s="30" t="str">
        <f>VLOOKUP(F220,'Location List'!$A$2:$T$644,2,FALSE)</f>
        <v>SYRACUSE</v>
      </c>
      <c r="F220" s="58">
        <v>526</v>
      </c>
      <c r="G220" s="37">
        <f t="shared" si="3"/>
        <v>2.9832727272727269</v>
      </c>
      <c r="H220" s="3">
        <f>'Week to Week '!K220</f>
        <v>2.9299999999999997</v>
      </c>
      <c r="I220" s="3">
        <f>IFERROR('Week to Week '!P220,"-")</f>
        <v>2.9325000000000001</v>
      </c>
      <c r="J220" s="3">
        <f>IFERROR('Week to Week '!V220,"-")</f>
        <v>2.9374999999999996</v>
      </c>
      <c r="K220" s="3">
        <f>IFERROR('Week to Week '!AA220,"-")</f>
        <v>3.0525000000000002</v>
      </c>
      <c r="L220" s="3">
        <f>IFERROR('Week to Week '!AF220,"-")</f>
        <v>2.9824999999999999</v>
      </c>
      <c r="M220" s="3">
        <f>IFERROR('Week to Week '!AL220,"-")</f>
        <v>3.0124999999999997</v>
      </c>
      <c r="N220" s="3">
        <f>IFERROR('Week to Week '!AQ220,"-")</f>
        <v>3.04</v>
      </c>
      <c r="O220" s="3">
        <f>IFERROR('Week to Week '!AV220,"-")</f>
        <v>3.0474999999999999</v>
      </c>
      <c r="P220" s="3">
        <f>IFERROR('Week to Week '!BB220,"-")</f>
        <v>2.9559999999999995</v>
      </c>
      <c r="Q220" s="3">
        <f>IFERROR('Week to Week '!BG220,"-")</f>
        <v>3.0549999999999997</v>
      </c>
      <c r="R220" s="3">
        <f>IFERROR('Week to Week '!BL220,"-")</f>
        <v>2.87</v>
      </c>
      <c r="S220" s="3" t="str">
        <f>IFERROR('Week to Week '!BR220,"-")</f>
        <v>-</v>
      </c>
    </row>
    <row r="221" spans="1:19" ht="12.75" customHeight="1" x14ac:dyDescent="0.25">
      <c r="A221" s="5" t="str">
        <f>VLOOKUP(F221,'Location List'!$A$2:$T$463,20,FALSE)</f>
        <v>Chris Kelly</v>
      </c>
      <c r="B221" s="5" t="str">
        <f>VLOOKUP(F221,'Location List'!$A$2:$T$644,19,FALSE)</f>
        <v>Chris Parenti</v>
      </c>
      <c r="C221" s="5" t="str">
        <f>VLOOKUP(F221,'Location List'!$A$2:$T$644,18,FALSE)</f>
        <v>Vinnie Maffea</v>
      </c>
      <c r="D221" s="5" t="str">
        <f>VLOOKUP(F221,'Location List'!$A$2:$T$644,9,FALSE)</f>
        <v>Daniel de los Santos</v>
      </c>
      <c r="E221" s="30" t="str">
        <f>VLOOKUP(F221,'Location List'!$A$2:$T$644,2,FALSE)</f>
        <v>HEMPSTEAD</v>
      </c>
      <c r="F221" s="58">
        <v>527</v>
      </c>
      <c r="G221" s="37">
        <f t="shared" si="3"/>
        <v>3.1883636363636358</v>
      </c>
      <c r="H221" s="3">
        <f>'Week to Week '!K221</f>
        <v>3.1724999999999999</v>
      </c>
      <c r="I221" s="3">
        <f>IFERROR('Week to Week '!P221,"-")</f>
        <v>3.145</v>
      </c>
      <c r="J221" s="3">
        <f>IFERROR('Week to Week '!V221,"-")</f>
        <v>2.9424999999999999</v>
      </c>
      <c r="K221" s="3">
        <f>IFERROR('Week to Week '!AA221,"-")</f>
        <v>3.58</v>
      </c>
      <c r="L221" s="3">
        <f>IFERROR('Week to Week '!AF221,"-")</f>
        <v>3.27</v>
      </c>
      <c r="M221" s="3">
        <f>IFERROR('Week to Week '!AL221,"-")</f>
        <v>3.2025000000000001</v>
      </c>
      <c r="N221" s="3">
        <f>IFERROR('Week to Week '!AQ221,"-")</f>
        <v>3.15</v>
      </c>
      <c r="O221" s="3">
        <f>IFERROR('Week to Week '!AV221,"-")</f>
        <v>3.0799999999999996</v>
      </c>
      <c r="P221" s="3">
        <f>IFERROR('Week to Week '!BB221,"-")</f>
        <v>3.5219999999999998</v>
      </c>
      <c r="Q221" s="3">
        <f>IFERROR('Week to Week '!BG221,"-")</f>
        <v>3.2075</v>
      </c>
      <c r="R221" s="3">
        <f>IFERROR('Week to Week '!BL221,"-")</f>
        <v>2.8</v>
      </c>
      <c r="S221" s="3" t="str">
        <f>IFERROR('Week to Week '!BR221,"-")</f>
        <v>-</v>
      </c>
    </row>
    <row r="222" spans="1:19" ht="12.75" customHeight="1" x14ac:dyDescent="0.25">
      <c r="A222" s="5" t="str">
        <f>VLOOKUP(F222,'Location List'!$A$2:$T$463,20,FALSE)</f>
        <v>Chris Kelly</v>
      </c>
      <c r="B222" s="5" t="str">
        <f>VLOOKUP(F222,'Location List'!$A$2:$T$644,19,FALSE)</f>
        <v>Chris Parenti</v>
      </c>
      <c r="C222" s="5" t="str">
        <f>VLOOKUP(F222,'Location List'!$A$2:$T$644,18,FALSE)</f>
        <v>Stephen Vanderslice</v>
      </c>
      <c r="D222" s="5" t="str">
        <f>VLOOKUP(F222,'Location List'!$A$2:$T$644,9,FALSE)</f>
        <v>DANIEL BESSEMER</v>
      </c>
      <c r="E222" s="30" t="str">
        <f>VLOOKUP(F222,'Location List'!$A$2:$T$644,2,FALSE)</f>
        <v>SPRINGFIELD</v>
      </c>
      <c r="F222" s="58">
        <v>529</v>
      </c>
      <c r="G222" s="37">
        <f t="shared" si="3"/>
        <v>3.3392727272727272</v>
      </c>
      <c r="H222" s="3">
        <f>'Week to Week '!K222</f>
        <v>3.1225000000000001</v>
      </c>
      <c r="I222" s="3">
        <f>IFERROR('Week to Week '!P222,"-")</f>
        <v>3.1875</v>
      </c>
      <c r="J222" s="3">
        <f>IFERROR('Week to Week '!V222,"-")</f>
        <v>3.3875000000000002</v>
      </c>
      <c r="K222" s="3">
        <f>IFERROR('Week to Week '!AA222,"-")</f>
        <v>3.4349999999999996</v>
      </c>
      <c r="L222" s="3">
        <f>IFERROR('Week to Week '!AF222,"-")</f>
        <v>3.2375000000000003</v>
      </c>
      <c r="M222" s="3">
        <f>IFERROR('Week to Week '!AL222,"-")</f>
        <v>3.3049999999999997</v>
      </c>
      <c r="N222" s="3">
        <f>IFERROR('Week to Week '!AQ222,"-")</f>
        <v>3.5749999999999997</v>
      </c>
      <c r="O222" s="3">
        <f>IFERROR('Week to Week '!AV222,"-")</f>
        <v>3.5250000000000004</v>
      </c>
      <c r="P222" s="3">
        <f>IFERROR('Week to Week '!BB222,"-")</f>
        <v>3.3719999999999999</v>
      </c>
      <c r="Q222" s="3">
        <f>IFERROR('Week to Week '!BG222,"-")</f>
        <v>3.2949999999999999</v>
      </c>
      <c r="R222" s="3">
        <f>IFERROR('Week to Week '!BL222,"-")</f>
        <v>3.29</v>
      </c>
      <c r="S222" s="3" t="str">
        <f>IFERROR('Week to Week '!BR222,"-")</f>
        <v>-</v>
      </c>
    </row>
    <row r="223" spans="1:19" ht="12.75" customHeight="1" x14ac:dyDescent="0.25">
      <c r="A223" s="5" t="str">
        <f>VLOOKUP(F223,'Location List'!$A$2:$T$463,20,FALSE)</f>
        <v>Chris Kelly</v>
      </c>
      <c r="B223" s="5" t="str">
        <f>VLOOKUP(F223,'Location List'!$A$2:$T$644,19,FALSE)</f>
        <v>Chris Parenti</v>
      </c>
      <c r="C223" s="5" t="str">
        <f>VLOOKUP(F223,'Location List'!$A$2:$T$644,18,FALSE)</f>
        <v>Scott Whitsel</v>
      </c>
      <c r="D223" s="5" t="str">
        <f>VLOOKUP(F223,'Location List'!$A$2:$T$644,9,FALSE)</f>
        <v>MICHAEL SVOBODA</v>
      </c>
      <c r="E223" s="30" t="str">
        <f>VLOOKUP(F223,'Location List'!$A$2:$T$644,2,FALSE)</f>
        <v>ROCKVILLE</v>
      </c>
      <c r="F223" s="58">
        <v>531</v>
      </c>
      <c r="G223" s="37">
        <f t="shared" si="3"/>
        <v>3.0171363636363635</v>
      </c>
      <c r="H223" s="3">
        <f>'Week to Week '!K223</f>
        <v>3.0449999999999999</v>
      </c>
      <c r="I223" s="3">
        <f>IFERROR('Week to Week '!P223,"-")</f>
        <v>2.9950000000000001</v>
      </c>
      <c r="J223" s="3">
        <f>IFERROR('Week to Week '!V223,"-")</f>
        <v>2.98</v>
      </c>
      <c r="K223" s="3">
        <f>IFERROR('Week to Week '!AA223,"-")</f>
        <v>2.9074999999999998</v>
      </c>
      <c r="L223" s="3">
        <f>IFERROR('Week to Week '!AF223,"-")</f>
        <v>3</v>
      </c>
      <c r="M223" s="3">
        <f>IFERROR('Week to Week '!AL223,"-")</f>
        <v>3.08</v>
      </c>
      <c r="N223" s="3">
        <f>IFERROR('Week to Week '!AQ223,"-")</f>
        <v>3.125</v>
      </c>
      <c r="O223" s="3">
        <f>IFERROR('Week to Week '!AV223,"-")</f>
        <v>3.1375000000000002</v>
      </c>
      <c r="P223" s="3">
        <f>IFERROR('Week to Week '!BB223,"-")</f>
        <v>3.0060000000000002</v>
      </c>
      <c r="Q223" s="3">
        <f>IFERROR('Week to Week '!BG223,"-")</f>
        <v>2.9424999999999999</v>
      </c>
      <c r="R223" s="3">
        <f>IFERROR('Week to Week '!BL223,"-")</f>
        <v>2.97</v>
      </c>
      <c r="S223" s="3" t="str">
        <f>IFERROR('Week to Week '!BR223,"-")</f>
        <v>-</v>
      </c>
    </row>
    <row r="224" spans="1:19" ht="12.75" customHeight="1" x14ac:dyDescent="0.25">
      <c r="A224" s="5" t="str">
        <f>VLOOKUP(F224,'Location List'!$A$2:$T$463,20,FALSE)</f>
        <v>Chris Kelly</v>
      </c>
      <c r="B224" s="5" t="str">
        <f>VLOOKUP(F224,'Location List'!$A$2:$T$644,19,FALSE)</f>
        <v>Chris Parenti</v>
      </c>
      <c r="C224" s="5" t="str">
        <f>VLOOKUP(F224,'Location List'!$A$2:$T$644,18,FALSE)</f>
        <v>Scott Whitsel</v>
      </c>
      <c r="D224" s="5" t="str">
        <f>VLOOKUP(F224,'Location List'!$A$2:$T$644,9,FALSE)</f>
        <v>MICHAEL SVOBODA</v>
      </c>
      <c r="E224" s="30" t="str">
        <f>VLOOKUP(F224,'Location List'!$A$2:$T$644,2,FALSE)</f>
        <v>LARGO</v>
      </c>
      <c r="F224" s="58">
        <v>532</v>
      </c>
      <c r="G224" s="37">
        <f t="shared" si="3"/>
        <v>2.9860454545454544</v>
      </c>
      <c r="H224" s="3">
        <f>'Week to Week '!K224</f>
        <v>2.9174999999999995</v>
      </c>
      <c r="I224" s="3">
        <f>IFERROR('Week to Week '!P224,"-")</f>
        <v>3.0149999999999997</v>
      </c>
      <c r="J224" s="3">
        <f>IFERROR('Week to Week '!V224,"-")</f>
        <v>2.9649999999999999</v>
      </c>
      <c r="K224" s="3">
        <f>IFERROR('Week to Week '!AA224,"-")</f>
        <v>3.0225</v>
      </c>
      <c r="L224" s="3">
        <f>IFERROR('Week to Week '!AF224,"-")</f>
        <v>3.0474999999999999</v>
      </c>
      <c r="M224" s="3">
        <f>IFERROR('Week to Week '!AL224,"-")</f>
        <v>3.01</v>
      </c>
      <c r="N224" s="3">
        <f>IFERROR('Week to Week '!AQ224,"-")</f>
        <v>3.0274999999999999</v>
      </c>
      <c r="O224" s="3">
        <f>IFERROR('Week to Week '!AV224,"-")</f>
        <v>2.95</v>
      </c>
      <c r="P224" s="3">
        <f>IFERROR('Week to Week '!BB224,"-")</f>
        <v>3.0939999999999999</v>
      </c>
      <c r="Q224" s="3">
        <f>IFERROR('Week to Week '!BG224,"-")</f>
        <v>2.9175</v>
      </c>
      <c r="R224" s="3">
        <f>IFERROR('Week to Week '!BL224,"-")</f>
        <v>2.88</v>
      </c>
      <c r="S224" s="3" t="str">
        <f>IFERROR('Week to Week '!BR224,"-")</f>
        <v>-</v>
      </c>
    </row>
    <row r="225" spans="1:19" ht="12.75" customHeight="1" x14ac:dyDescent="0.25">
      <c r="A225" s="5" t="str">
        <f>VLOOKUP(F225,'Location List'!$A$2:$T$463,20,FALSE)</f>
        <v>Chris Kelly</v>
      </c>
      <c r="B225" s="5" t="str">
        <f>VLOOKUP(F225,'Location List'!$A$2:$T$644,19,FALSE)</f>
        <v>Chris Parenti</v>
      </c>
      <c r="C225" s="5" t="str">
        <f>VLOOKUP(F225,'Location List'!$A$2:$T$644,18,FALSE)</f>
        <v>Jeff Morgan</v>
      </c>
      <c r="D225" s="5" t="str">
        <f>VLOOKUP(F225,'Location List'!$A$2:$T$644,9,FALSE)</f>
        <v>DANIEL BESSEMER</v>
      </c>
      <c r="E225" s="30" t="str">
        <f>VLOOKUP(F225,'Location List'!$A$2:$T$644,2,FALSE)</f>
        <v>WILKES BARRE</v>
      </c>
      <c r="F225" s="58">
        <v>533</v>
      </c>
      <c r="G225" s="37">
        <f t="shared" si="3"/>
        <v>2.9209999999999998</v>
      </c>
      <c r="H225" s="3">
        <f>'Week to Week '!K225</f>
        <v>3.02</v>
      </c>
      <c r="I225" s="3">
        <f>IFERROR('Week to Week '!P225,"-")</f>
        <v>2.87</v>
      </c>
      <c r="J225" s="3">
        <f>IFERROR('Week to Week '!V225,"-")</f>
        <v>2.8774999999999999</v>
      </c>
      <c r="K225" s="3">
        <f>IFERROR('Week to Week '!AA225,"-")</f>
        <v>3.0625</v>
      </c>
      <c r="L225" s="3">
        <f>IFERROR('Week to Week '!AF225,"-")</f>
        <v>2.9699999999999998</v>
      </c>
      <c r="M225" s="3">
        <f>IFERROR('Week to Week '!AL225,"-")</f>
        <v>3.0625</v>
      </c>
      <c r="N225" s="3">
        <f>IFERROR('Week to Week '!AQ225,"-")</f>
        <v>3.0524999999999998</v>
      </c>
      <c r="O225" s="3">
        <f>IFERROR('Week to Week '!AV225,"-")</f>
        <v>2.98</v>
      </c>
      <c r="P225" s="3">
        <f>IFERROR('Week to Week '!BB225,"-")</f>
        <v>2.8560000000000003</v>
      </c>
      <c r="Q225" s="3">
        <f>IFERROR('Week to Week '!BG225,"-")</f>
        <v>2.75</v>
      </c>
      <c r="R225" s="3">
        <f>IFERROR('Week to Week '!BL225,"-")</f>
        <v>2.63</v>
      </c>
      <c r="S225" s="3" t="str">
        <f>IFERROR('Week to Week '!BR225,"-")</f>
        <v>-</v>
      </c>
    </row>
    <row r="226" spans="1:19" ht="12.75" customHeight="1" x14ac:dyDescent="0.25">
      <c r="A226" s="5" t="str">
        <f>VLOOKUP(F226,'Location List'!$A$2:$T$463,20,FALSE)</f>
        <v>Chris Kelly</v>
      </c>
      <c r="B226" s="5" t="str">
        <f>VLOOKUP(F226,'Location List'!$A$2:$T$644,19,FALSE)</f>
        <v>Chris Parenti</v>
      </c>
      <c r="C226" s="5" t="str">
        <f>VLOOKUP(F226,'Location List'!$A$2:$T$644,18,FALSE)</f>
        <v>Rick Reid</v>
      </c>
      <c r="D226" s="5" t="str">
        <f>VLOOKUP(F226,'Location List'!$A$2:$T$644,9,FALSE)</f>
        <v>DANIEL BESSEMER</v>
      </c>
      <c r="E226" s="30" t="str">
        <f>VLOOKUP(F226,'Location List'!$A$2:$T$644,2,FALSE)</f>
        <v>BRIDGEVILLE</v>
      </c>
      <c r="F226" s="58">
        <v>535</v>
      </c>
      <c r="G226" s="37">
        <f t="shared" si="3"/>
        <v>3.0721363636363637</v>
      </c>
      <c r="H226" s="3">
        <f>'Week to Week '!K226</f>
        <v>3.4299999999999997</v>
      </c>
      <c r="I226" s="3">
        <f>IFERROR('Week to Week '!P226,"-")</f>
        <v>3.05</v>
      </c>
      <c r="J226" s="3">
        <f>IFERROR('Week to Week '!V226,"-")</f>
        <v>3.02</v>
      </c>
      <c r="K226" s="3">
        <f>IFERROR('Week to Week '!AA226,"-")</f>
        <v>3.2425000000000002</v>
      </c>
      <c r="L226" s="3">
        <f>IFERROR('Week to Week '!AF226,"-")</f>
        <v>2.9824999999999999</v>
      </c>
      <c r="M226" s="3">
        <f>IFERROR('Week to Week '!AL226,"-")</f>
        <v>3.0124999999999997</v>
      </c>
      <c r="N226" s="3">
        <f>IFERROR('Week to Week '!AQ226,"-")</f>
        <v>3.07</v>
      </c>
      <c r="O226" s="3">
        <f>IFERROR('Week to Week '!AV226,"-")</f>
        <v>3.3325</v>
      </c>
      <c r="P226" s="3">
        <f>IFERROR('Week to Week '!BB226,"-")</f>
        <v>2.9660000000000002</v>
      </c>
      <c r="Q226" s="3">
        <f>IFERROR('Week to Week '!BG226,"-")</f>
        <v>2.7974999999999999</v>
      </c>
      <c r="R226" s="3">
        <f>IFERROR('Week to Week '!BL226,"-")</f>
        <v>2.89</v>
      </c>
      <c r="S226" s="3" t="str">
        <f>IFERROR('Week to Week '!BR226,"-")</f>
        <v>-</v>
      </c>
    </row>
    <row r="227" spans="1:19" ht="12.75" customHeight="1" x14ac:dyDescent="0.25">
      <c r="A227" s="5" t="str">
        <f>VLOOKUP(F227,'Location List'!$A$2:$T$463,20,FALSE)</f>
        <v>Chris Kelly</v>
      </c>
      <c r="B227" s="5" t="str">
        <f>VLOOKUP(F227,'Location List'!$A$2:$T$644,19,FALSE)</f>
        <v>Chris Parenti</v>
      </c>
      <c r="C227" s="5" t="str">
        <f>VLOOKUP(F227,'Location List'!$A$2:$T$644,18,FALSE)</f>
        <v>Rick Reid</v>
      </c>
      <c r="D227" s="5" t="str">
        <f>VLOOKUP(F227,'Location List'!$A$2:$T$644,9,FALSE)</f>
        <v>DENNIS SANDERS</v>
      </c>
      <c r="E227" s="30" t="str">
        <f>VLOOKUP(F227,'Location List'!$A$2:$T$644,2,FALSE)</f>
        <v>ERIE</v>
      </c>
      <c r="F227" s="58">
        <v>536</v>
      </c>
      <c r="G227" s="37">
        <f t="shared" si="3"/>
        <v>2.9543636363636367</v>
      </c>
      <c r="H227" s="3">
        <f>'Week to Week '!K227</f>
        <v>2.8574999999999999</v>
      </c>
      <c r="I227" s="3">
        <f>IFERROR('Week to Week '!P227,"-")</f>
        <v>2.7574999999999998</v>
      </c>
      <c r="J227" s="3">
        <f>IFERROR('Week to Week '!V227,"-")</f>
        <v>3.0975000000000001</v>
      </c>
      <c r="K227" s="3">
        <f>IFERROR('Week to Week '!AA227,"-")</f>
        <v>3.0825000000000005</v>
      </c>
      <c r="L227" s="3">
        <f>IFERROR('Week to Week '!AF227,"-")</f>
        <v>2.9875000000000003</v>
      </c>
      <c r="M227" s="3">
        <f>IFERROR('Week to Week '!AL227,"-")</f>
        <v>2.9874999999999998</v>
      </c>
      <c r="N227" s="3">
        <f>IFERROR('Week to Week '!AQ227,"-")</f>
        <v>3.0999999999999996</v>
      </c>
      <c r="O227" s="3">
        <f>IFERROR('Week to Week '!AV227,"-")</f>
        <v>2.96</v>
      </c>
      <c r="P227" s="3">
        <f>IFERROR('Week to Week '!BB227,"-")</f>
        <v>3.008</v>
      </c>
      <c r="Q227" s="3">
        <f>IFERROR('Week to Week '!BG227,"-")</f>
        <v>2.79</v>
      </c>
      <c r="R227" s="3">
        <f>IFERROR('Week to Week '!BL227,"-")</f>
        <v>2.87</v>
      </c>
      <c r="S227" s="3" t="str">
        <f>IFERROR('Week to Week '!BR227,"-")</f>
        <v>-</v>
      </c>
    </row>
    <row r="228" spans="1:19" ht="12.75" customHeight="1" x14ac:dyDescent="0.25">
      <c r="A228" s="5" t="str">
        <f>VLOOKUP(F228,'Location List'!$A$2:$T$463,20,FALSE)</f>
        <v>Chris Kelly</v>
      </c>
      <c r="B228" s="5" t="str">
        <f>VLOOKUP(F228,'Location List'!$A$2:$T$644,19,FALSE)</f>
        <v>Chris Parenti</v>
      </c>
      <c r="C228" s="5" t="str">
        <f>VLOOKUP(F228,'Location List'!$A$2:$T$644,18,FALSE)</f>
        <v>Jeff Morgan</v>
      </c>
      <c r="D228" s="5" t="str">
        <f>VLOOKUP(F228,'Location List'!$A$2:$T$644,9,FALSE)</f>
        <v>DANIEL BESSEMER</v>
      </c>
      <c r="E228" s="30" t="str">
        <f>VLOOKUP(F228,'Location List'!$A$2:$T$644,2,FALSE)</f>
        <v>SCRANTON</v>
      </c>
      <c r="F228" s="58">
        <v>541</v>
      </c>
      <c r="G228" s="37">
        <f t="shared" si="3"/>
        <v>2.9525909090909086</v>
      </c>
      <c r="H228" s="3">
        <f>'Week to Week '!K228</f>
        <v>2.9699999999999998</v>
      </c>
      <c r="I228" s="3">
        <f>IFERROR('Week to Week '!P228,"-")</f>
        <v>3</v>
      </c>
      <c r="J228" s="3">
        <f>IFERROR('Week to Week '!V228,"-")</f>
        <v>2.9674999999999998</v>
      </c>
      <c r="K228" s="3">
        <f>IFERROR('Week to Week '!AA228,"-")</f>
        <v>2.98</v>
      </c>
      <c r="L228" s="3">
        <f>IFERROR('Week to Week '!AF228,"-")</f>
        <v>3.0074999999999998</v>
      </c>
      <c r="M228" s="3">
        <f>IFERROR('Week to Week '!AL228,"-")</f>
        <v>3.0524999999999998</v>
      </c>
      <c r="N228" s="3">
        <f>IFERROR('Week to Week '!AQ228,"-")</f>
        <v>3.0625</v>
      </c>
      <c r="O228" s="3">
        <f>IFERROR('Week to Week '!AV228,"-")</f>
        <v>2.9250000000000003</v>
      </c>
      <c r="P228" s="3">
        <f>IFERROR('Week to Week '!BB228,"-")</f>
        <v>2.7960000000000003</v>
      </c>
      <c r="Q228" s="3">
        <f>IFERROR('Week to Week '!BG228,"-")</f>
        <v>2.8275000000000001</v>
      </c>
      <c r="R228" s="3">
        <f>IFERROR('Week to Week '!BL228,"-")</f>
        <v>2.89</v>
      </c>
      <c r="S228" s="3" t="str">
        <f>IFERROR('Week to Week '!BR228,"-")</f>
        <v>-</v>
      </c>
    </row>
    <row r="229" spans="1:19" ht="12.75" customHeight="1" x14ac:dyDescent="0.25">
      <c r="A229" s="5" t="str">
        <f>VLOOKUP(F229,'Location List'!$A$2:$T$463,20,FALSE)</f>
        <v>Chris Kelly</v>
      </c>
      <c r="B229" s="5" t="str">
        <f>VLOOKUP(F229,'Location List'!$A$2:$T$644,19,FALSE)</f>
        <v>Chris Parenti</v>
      </c>
      <c r="C229" s="5" t="str">
        <f>VLOOKUP(F229,'Location List'!$A$2:$T$644,18,FALSE)</f>
        <v>Jose Urena</v>
      </c>
      <c r="D229" s="5" t="str">
        <f>VLOOKUP(F229,'Location List'!$A$2:$T$644,9,FALSE)</f>
        <v>Taurean Silas</v>
      </c>
      <c r="E229" s="30" t="str">
        <f>VLOOKUP(F229,'Location List'!$A$2:$T$644,2,FALSE)</f>
        <v>UNION</v>
      </c>
      <c r="F229" s="58">
        <v>542</v>
      </c>
      <c r="G229" s="37">
        <f t="shared" si="3"/>
        <v>2.8391818181818183</v>
      </c>
      <c r="H229" s="3">
        <f>'Week to Week '!K229</f>
        <v>2.6149999999999998</v>
      </c>
      <c r="I229" s="3">
        <f>IFERROR('Week to Week '!P229,"-")</f>
        <v>2.5274999999999999</v>
      </c>
      <c r="J229" s="3">
        <f>IFERROR('Week to Week '!V229,"-")</f>
        <v>2.5225</v>
      </c>
      <c r="K229" s="3">
        <f>IFERROR('Week to Week '!AA229,"-")</f>
        <v>2.6850000000000001</v>
      </c>
      <c r="L229" s="3">
        <f>IFERROR('Week to Week '!AF229,"-")</f>
        <v>2.74</v>
      </c>
      <c r="M229" s="3">
        <f>IFERROR('Week to Week '!AL229,"-")</f>
        <v>3.605</v>
      </c>
      <c r="N229" s="3">
        <f>IFERROR('Week to Week '!AQ229,"-")</f>
        <v>3.2024999999999997</v>
      </c>
      <c r="O229" s="3">
        <f>IFERROR('Week to Week '!AV229,"-")</f>
        <v>2.9699999999999998</v>
      </c>
      <c r="P229" s="3">
        <f>IFERROR('Week to Week '!BB229,"-")</f>
        <v>3.0959999999999996</v>
      </c>
      <c r="Q229" s="3">
        <f>IFERROR('Week to Week '!BG229,"-")</f>
        <v>2.8075000000000001</v>
      </c>
      <c r="R229" s="3">
        <f>IFERROR('Week to Week '!BL229,"-")</f>
        <v>2.46</v>
      </c>
      <c r="S229" s="3" t="str">
        <f>IFERROR('Week to Week '!BR229,"-")</f>
        <v>-</v>
      </c>
    </row>
    <row r="230" spans="1:19" ht="12.75" customHeight="1" x14ac:dyDescent="0.25">
      <c r="A230" s="5" t="str">
        <f>VLOOKUP(F230,'Location List'!$A$2:$T$463,20,FALSE)</f>
        <v>Chris Kelly</v>
      </c>
      <c r="B230" s="5" t="str">
        <f>VLOOKUP(F230,'Location List'!$A$2:$T$644,19,FALSE)</f>
        <v>Chris Parenti</v>
      </c>
      <c r="C230" s="5" t="str">
        <f>VLOOKUP(F230,'Location List'!$A$2:$T$644,18,FALSE)</f>
        <v>Rick Reid</v>
      </c>
      <c r="D230" s="5" t="str">
        <f>VLOOKUP(F230,'Location List'!$A$2:$T$644,9,FALSE)</f>
        <v>DANIEL BESSEMER</v>
      </c>
      <c r="E230" s="30" t="str">
        <f>VLOOKUP(F230,'Location List'!$A$2:$T$644,2,FALSE)</f>
        <v>NORTH HILLS</v>
      </c>
      <c r="F230" s="58">
        <v>544</v>
      </c>
      <c r="G230" s="37">
        <f t="shared" si="3"/>
        <v>2.9558181818181821</v>
      </c>
      <c r="H230" s="3">
        <f>'Week to Week '!K230</f>
        <v>3.1124999999999998</v>
      </c>
      <c r="I230" s="3">
        <f>IFERROR('Week to Week '!P230,"-")</f>
        <v>2.97</v>
      </c>
      <c r="J230" s="3">
        <f>IFERROR('Week to Week '!V230,"-")</f>
        <v>3.0674999999999999</v>
      </c>
      <c r="K230" s="3">
        <f>IFERROR('Week to Week '!AA230,"-")</f>
        <v>3.0350000000000001</v>
      </c>
      <c r="L230" s="3">
        <f>IFERROR('Week to Week '!AF230,"-")</f>
        <v>3</v>
      </c>
      <c r="M230" s="3">
        <f>IFERROR('Week to Week '!AL230,"-")</f>
        <v>2.9750000000000001</v>
      </c>
      <c r="N230" s="3">
        <f>IFERROR('Week to Week '!AQ230,"-")</f>
        <v>2.8450000000000002</v>
      </c>
      <c r="O230" s="3">
        <f>IFERROR('Week to Week '!AV230,"-")</f>
        <v>2.9474999999999998</v>
      </c>
      <c r="P230" s="3">
        <f>IFERROR('Week to Week '!BB230,"-")</f>
        <v>2.7440000000000002</v>
      </c>
      <c r="Q230" s="3">
        <f>IFERROR('Week to Week '!BG230,"-")</f>
        <v>2.8774999999999999</v>
      </c>
      <c r="R230" s="3">
        <f>IFERROR('Week to Week '!BL230,"-")</f>
        <v>2.94</v>
      </c>
      <c r="S230" s="3" t="str">
        <f>IFERROR('Week to Week '!BR230,"-")</f>
        <v>-</v>
      </c>
    </row>
    <row r="231" spans="1:19" ht="12.75" customHeight="1" x14ac:dyDescent="0.25">
      <c r="A231" s="5" t="str">
        <f>VLOOKUP(F231,'Location List'!$A$2:$T$463,20,FALSE)</f>
        <v>Chris Kelly</v>
      </c>
      <c r="B231" s="5" t="str">
        <f>VLOOKUP(F231,'Location List'!$A$2:$T$644,19,FALSE)</f>
        <v>Chris Parenti</v>
      </c>
      <c r="C231" s="5" t="str">
        <f>VLOOKUP(F231,'Location List'!$A$2:$T$644,18,FALSE)</f>
        <v>Robert Lane</v>
      </c>
      <c r="D231" s="5" t="str">
        <f>VLOOKUP(F231,'Location List'!$A$2:$T$644,9,FALSE)</f>
        <v>SUSAN JENSEN</v>
      </c>
      <c r="E231" s="30" t="str">
        <f>VLOOKUP(F231,'Location List'!$A$2:$T$644,2,FALSE)</f>
        <v>FREDERICKSBURG</v>
      </c>
      <c r="F231" s="58">
        <v>545</v>
      </c>
      <c r="G231" s="37">
        <f t="shared" si="3"/>
        <v>3.1795454545454542</v>
      </c>
      <c r="H231" s="3">
        <f>'Week to Week '!K231</f>
        <v>3.3125000000000004</v>
      </c>
      <c r="I231" s="3">
        <f>IFERROR('Week to Week '!P231,"-")</f>
        <v>3.1225000000000001</v>
      </c>
      <c r="J231" s="3">
        <f>IFERROR('Week to Week '!V231,"-")</f>
        <v>2.8299999999999996</v>
      </c>
      <c r="K231" s="3">
        <f>IFERROR('Week to Week '!AA231,"-")</f>
        <v>2.7675000000000001</v>
      </c>
      <c r="L231" s="3">
        <f>IFERROR('Week to Week '!AF231,"-")</f>
        <v>2.8925000000000001</v>
      </c>
      <c r="M231" s="3">
        <f>IFERROR('Week to Week '!AL231,"-")</f>
        <v>3.3025000000000002</v>
      </c>
      <c r="N231" s="3">
        <f>IFERROR('Week to Week '!AQ231,"-")</f>
        <v>3.3400000000000003</v>
      </c>
      <c r="O231" s="3">
        <f>IFERROR('Week to Week '!AV231,"-")</f>
        <v>3.5350000000000001</v>
      </c>
      <c r="P231" s="3">
        <f>IFERROR('Week to Week '!BB231,"-")</f>
        <v>3.2700000000000005</v>
      </c>
      <c r="Q231" s="3">
        <f>IFERROR('Week to Week '!BG231,"-")</f>
        <v>3.3525</v>
      </c>
      <c r="R231" s="3">
        <f>IFERROR('Week to Week '!BL231,"-")</f>
        <v>3.25</v>
      </c>
      <c r="S231" s="3" t="str">
        <f>IFERROR('Week to Week '!BR231,"-")</f>
        <v>-</v>
      </c>
    </row>
    <row r="232" spans="1:19" ht="12.75" customHeight="1" x14ac:dyDescent="0.25">
      <c r="A232" s="5" t="str">
        <f>VLOOKUP(F232,'Location List'!$A$2:$T$463,20,FALSE)</f>
        <v>Chris Kelly</v>
      </c>
      <c r="B232" s="5" t="str">
        <f>VLOOKUP(F232,'Location List'!$A$2:$T$644,19,FALSE)</f>
        <v>Chris Parenti</v>
      </c>
      <c r="C232" s="5" t="str">
        <f>VLOOKUP(F232,'Location List'!$A$2:$T$644,18,FALSE)</f>
        <v>Jeff Baker</v>
      </c>
      <c r="D232" s="5" t="str">
        <f>VLOOKUP(F232,'Location List'!$A$2:$T$644,9,FALSE)</f>
        <v>DENNIS SANDERS</v>
      </c>
      <c r="E232" s="30" t="str">
        <f>VLOOKUP(F232,'Location List'!$A$2:$T$644,2,FALSE)</f>
        <v>MAYFIELD HEIGHTS</v>
      </c>
      <c r="F232" s="58">
        <v>547</v>
      </c>
      <c r="G232" s="37">
        <f t="shared" si="3"/>
        <v>3.0007727272727269</v>
      </c>
      <c r="H232" s="3">
        <f>'Week to Week '!K232</f>
        <v>2.96</v>
      </c>
      <c r="I232" s="3">
        <f>IFERROR('Week to Week '!P232,"-")</f>
        <v>2.9099999999999997</v>
      </c>
      <c r="J232" s="3">
        <f>IFERROR('Week to Week '!V232,"-")</f>
        <v>2.9275000000000002</v>
      </c>
      <c r="K232" s="3">
        <f>IFERROR('Week to Week '!AA232,"-")</f>
        <v>3.12</v>
      </c>
      <c r="L232" s="3">
        <f>IFERROR('Week to Week '!AF232,"-")</f>
        <v>3.0024999999999999</v>
      </c>
      <c r="M232" s="3">
        <f>IFERROR('Week to Week '!AL232,"-")</f>
        <v>3.1924999999999999</v>
      </c>
      <c r="N232" s="3">
        <f>IFERROR('Week to Week '!AQ232,"-")</f>
        <v>2.8024999999999998</v>
      </c>
      <c r="O232" s="3">
        <f>IFERROR('Week to Week '!AV232,"-")</f>
        <v>2.7649999999999997</v>
      </c>
      <c r="P232" s="3">
        <f>IFERROR('Week to Week '!BB232,"-")</f>
        <v>2.996</v>
      </c>
      <c r="Q232" s="3">
        <f>IFERROR('Week to Week '!BG232,"-")</f>
        <v>2.8424999999999998</v>
      </c>
      <c r="R232" s="3">
        <f>IFERROR('Week to Week '!BL232,"-")</f>
        <v>3.49</v>
      </c>
      <c r="S232" s="3" t="str">
        <f>IFERROR('Week to Week '!BR232,"-")</f>
        <v>-</v>
      </c>
    </row>
    <row r="233" spans="1:19" ht="12.75" customHeight="1" x14ac:dyDescent="0.25">
      <c r="A233" s="5" t="str">
        <f>VLOOKUP(F233,'Location List'!$A$2:$T$463,20,FALSE)</f>
        <v>Chris Kelly</v>
      </c>
      <c r="B233" s="5" t="str">
        <f>VLOOKUP(F233,'Location List'!$A$2:$T$644,19,FALSE)</f>
        <v>Chris Parenti</v>
      </c>
      <c r="C233" s="5" t="str">
        <f>VLOOKUP(F233,'Location List'!$A$2:$T$644,18,FALSE)</f>
        <v>Troy Hinton</v>
      </c>
      <c r="D233" s="5" t="str">
        <f>VLOOKUP(F233,'Location List'!$A$2:$T$644,9,FALSE)</f>
        <v>SUSAN JENSEN</v>
      </c>
      <c r="E233" s="30" t="str">
        <f>VLOOKUP(F233,'Location List'!$A$2:$T$644,2,FALSE)</f>
        <v>VIRGINIA BEACH</v>
      </c>
      <c r="F233" s="58">
        <v>548</v>
      </c>
      <c r="G233" s="37">
        <f t="shared" si="3"/>
        <v>3.0460454545454549</v>
      </c>
      <c r="H233" s="3">
        <f>'Week to Week '!K233</f>
        <v>3.0350000000000001</v>
      </c>
      <c r="I233" s="3">
        <f>IFERROR('Week to Week '!P233,"-")</f>
        <v>3</v>
      </c>
      <c r="J233" s="3">
        <f>IFERROR('Week to Week '!V233,"-")</f>
        <v>2.8549999999999995</v>
      </c>
      <c r="K233" s="3">
        <f>IFERROR('Week to Week '!AA233,"-")</f>
        <v>2.8975</v>
      </c>
      <c r="L233" s="3">
        <f>IFERROR('Week to Week '!AF233,"-")</f>
        <v>2.9274999999999998</v>
      </c>
      <c r="M233" s="3">
        <f>IFERROR('Week to Week '!AL233,"-")</f>
        <v>3.1325000000000003</v>
      </c>
      <c r="N233" s="3">
        <f>IFERROR('Week to Week '!AQ233,"-")</f>
        <v>3.2325000000000004</v>
      </c>
      <c r="O233" s="3">
        <f>IFERROR('Week to Week '!AV233,"-")</f>
        <v>3.3050000000000002</v>
      </c>
      <c r="P233" s="3">
        <f>IFERROR('Week to Week '!BB233,"-")</f>
        <v>3.1239999999999997</v>
      </c>
      <c r="Q233" s="3">
        <f>IFERROR('Week to Week '!BG233,"-")</f>
        <v>3.0474999999999999</v>
      </c>
      <c r="R233" s="3">
        <f>IFERROR('Week to Week '!BL233,"-")</f>
        <v>2.95</v>
      </c>
      <c r="S233" s="3" t="str">
        <f>IFERROR('Week to Week '!BR233,"-")</f>
        <v>-</v>
      </c>
    </row>
    <row r="234" spans="1:19" ht="12.75" customHeight="1" x14ac:dyDescent="0.25">
      <c r="A234" s="5" t="str">
        <f>VLOOKUP(F234,'Location List'!$A$2:$T$463,20,FALSE)</f>
        <v>Chris Kelly</v>
      </c>
      <c r="B234" s="5" t="str">
        <f>VLOOKUP(F234,'Location List'!$A$2:$T$644,19,FALSE)</f>
        <v>Chris Parenti</v>
      </c>
      <c r="C234" s="5" t="str">
        <f>VLOOKUP(F234,'Location List'!$A$2:$T$644,18,FALSE)</f>
        <v>Troy Hinton</v>
      </c>
      <c r="D234" s="5" t="str">
        <f>VLOOKUP(F234,'Location List'!$A$2:$T$644,9,FALSE)</f>
        <v>SUSAN JENSEN</v>
      </c>
      <c r="E234" s="30" t="str">
        <f>VLOOKUP(F234,'Location List'!$A$2:$T$644,2,FALSE)</f>
        <v>HAMPTON</v>
      </c>
      <c r="F234" s="58">
        <v>549</v>
      </c>
      <c r="G234" s="37">
        <f t="shared" si="3"/>
        <v>3.2511818181818182</v>
      </c>
      <c r="H234" s="3">
        <f>'Week to Week '!K234</f>
        <v>3.3075000000000001</v>
      </c>
      <c r="I234" s="3">
        <f>IFERROR('Week to Week '!P234,"-")</f>
        <v>3.0950000000000002</v>
      </c>
      <c r="J234" s="3">
        <f>IFERROR('Week to Week '!V234,"-")</f>
        <v>3.09</v>
      </c>
      <c r="K234" s="3">
        <f>IFERROR('Week to Week '!AA234,"-")</f>
        <v>3.1825000000000001</v>
      </c>
      <c r="L234" s="3">
        <f>IFERROR('Week to Week '!AF234,"-")</f>
        <v>3.1074999999999999</v>
      </c>
      <c r="M234" s="3">
        <f>IFERROR('Week to Week '!AL234,"-")</f>
        <v>3.2375000000000003</v>
      </c>
      <c r="N234" s="3">
        <f>IFERROR('Week to Week '!AQ234,"-")</f>
        <v>3.9775</v>
      </c>
      <c r="O234" s="3">
        <f>IFERROR('Week to Week '!AV234,"-")</f>
        <v>3.3675000000000002</v>
      </c>
      <c r="P234" s="3">
        <f>IFERROR('Week to Week '!BB234,"-")</f>
        <v>3.0480000000000005</v>
      </c>
      <c r="Q234" s="3">
        <f>IFERROR('Week to Week '!BG234,"-")</f>
        <v>3.14</v>
      </c>
      <c r="R234" s="3">
        <f>IFERROR('Week to Week '!BL234,"-")</f>
        <v>3.21</v>
      </c>
      <c r="S234" s="3" t="str">
        <f>IFERROR('Week to Week '!BR234,"-")</f>
        <v>-</v>
      </c>
    </row>
    <row r="235" spans="1:19" ht="12.75" customHeight="1" x14ac:dyDescent="0.25">
      <c r="A235" s="5" t="str">
        <f>VLOOKUP(F235,'Location List'!$A$2:$T$463,20,FALSE)</f>
        <v>Chris Kelly</v>
      </c>
      <c r="B235" s="5" t="str">
        <f>VLOOKUP(F235,'Location List'!$A$2:$T$644,19,FALSE)</f>
        <v>Chris Parenti</v>
      </c>
      <c r="C235" s="5" t="str">
        <f>VLOOKUP(F235,'Location List'!$A$2:$T$644,18,FALSE)</f>
        <v>Troy Hinton</v>
      </c>
      <c r="D235" s="5" t="str">
        <f>VLOOKUP(F235,'Location List'!$A$2:$T$644,9,FALSE)</f>
        <v>SUSAN JENSEN</v>
      </c>
      <c r="E235" s="30" t="str">
        <f>VLOOKUP(F235,'Location List'!$A$2:$T$644,2,FALSE)</f>
        <v>BATTLEFIELD</v>
      </c>
      <c r="F235" s="58">
        <v>550</v>
      </c>
      <c r="G235" s="37">
        <f t="shared" si="3"/>
        <v>3.011090909090909</v>
      </c>
      <c r="H235" s="3">
        <f>'Week to Week '!K235</f>
        <v>3.0549999999999997</v>
      </c>
      <c r="I235" s="3">
        <f>IFERROR('Week to Week '!P235,"-")</f>
        <v>3.0824999999999996</v>
      </c>
      <c r="J235" s="3">
        <f>IFERROR('Week to Week '!V235,"-")</f>
        <v>3.1875</v>
      </c>
      <c r="K235" s="3">
        <f>IFERROR('Week to Week '!AA235,"-")</f>
        <v>3.0100000000000002</v>
      </c>
      <c r="L235" s="3">
        <f>IFERROR('Week to Week '!AF235,"-")</f>
        <v>2.9924999999999997</v>
      </c>
      <c r="M235" s="3">
        <f>IFERROR('Week to Week '!AL235,"-")</f>
        <v>2.8674999999999997</v>
      </c>
      <c r="N235" s="3">
        <f>IFERROR('Week to Week '!AQ235,"-")</f>
        <v>3.05</v>
      </c>
      <c r="O235" s="3">
        <f>IFERROR('Week to Week '!AV235,"-")</f>
        <v>3.0874999999999999</v>
      </c>
      <c r="P235" s="3">
        <f>IFERROR('Week to Week '!BB235,"-")</f>
        <v>3.0420000000000003</v>
      </c>
      <c r="Q235" s="3">
        <f>IFERROR('Week to Week '!BG235,"-")</f>
        <v>2.8875000000000002</v>
      </c>
      <c r="R235" s="3">
        <f>IFERROR('Week to Week '!BL235,"-")</f>
        <v>2.86</v>
      </c>
      <c r="S235" s="3" t="str">
        <f>IFERROR('Week to Week '!BR235,"-")</f>
        <v>-</v>
      </c>
    </row>
    <row r="236" spans="1:19" ht="12.75" customHeight="1" x14ac:dyDescent="0.25">
      <c r="A236" s="5" t="str">
        <f>VLOOKUP(F236,'Location List'!$A$2:$T$463,20,FALSE)</f>
        <v>Chris Kelly</v>
      </c>
      <c r="B236" s="5" t="str">
        <f>VLOOKUP(F236,'Location List'!$A$2:$T$644,19,FALSE)</f>
        <v>Chris Parenti</v>
      </c>
      <c r="C236" s="5" t="str">
        <f>VLOOKUP(F236,'Location List'!$A$2:$T$644,18,FALSE)</f>
        <v>Troy Hinton</v>
      </c>
      <c r="D236" s="5" t="str">
        <f>VLOOKUP(F236,'Location List'!$A$2:$T$644,9,FALSE)</f>
        <v>SUSAN JENSEN</v>
      </c>
      <c r="E236" s="30" t="str">
        <f>VLOOKUP(F236,'Location List'!$A$2:$T$644,2,FALSE)</f>
        <v>WESTERN BRANCH</v>
      </c>
      <c r="F236" s="58">
        <v>551</v>
      </c>
      <c r="G236" s="37">
        <f t="shared" si="3"/>
        <v>2.9565909090909099</v>
      </c>
      <c r="H236" s="3">
        <f>'Week to Week '!K236</f>
        <v>2.8574999999999999</v>
      </c>
      <c r="I236" s="3">
        <f>IFERROR('Week to Week '!P236,"-")</f>
        <v>2.9375</v>
      </c>
      <c r="J236" s="3">
        <f>IFERROR('Week to Week '!V236,"-")</f>
        <v>2.8149999999999999</v>
      </c>
      <c r="K236" s="3">
        <f>IFERROR('Week to Week '!AA236,"-")</f>
        <v>2.9</v>
      </c>
      <c r="L236" s="3">
        <f>IFERROR('Week to Week '!AF236,"-")</f>
        <v>3.0750000000000002</v>
      </c>
      <c r="M236" s="3">
        <f>IFERROR('Week to Week '!AL236,"-")</f>
        <v>3.0600000000000005</v>
      </c>
      <c r="N236" s="3">
        <f>IFERROR('Week to Week '!AQ236,"-")</f>
        <v>3.14</v>
      </c>
      <c r="O236" s="3">
        <f>IFERROR('Week to Week '!AV236,"-")</f>
        <v>3.0599999999999996</v>
      </c>
      <c r="P236" s="3">
        <f>IFERROR('Week to Week '!BB236,"-")</f>
        <v>2.85</v>
      </c>
      <c r="Q236" s="3">
        <f>IFERROR('Week to Week '!BG236,"-")</f>
        <v>2.8575000000000004</v>
      </c>
      <c r="R236" s="3">
        <f>IFERROR('Week to Week '!BL236,"-")</f>
        <v>2.97</v>
      </c>
      <c r="S236" s="3" t="str">
        <f>IFERROR('Week to Week '!BR236,"-")</f>
        <v>-</v>
      </c>
    </row>
    <row r="237" spans="1:19" ht="12.75" customHeight="1" x14ac:dyDescent="0.25">
      <c r="A237" s="5" t="str">
        <f>VLOOKUP(F237,'Location List'!$A$2:$T$463,20,FALSE)</f>
        <v>Chris Kelly</v>
      </c>
      <c r="B237" s="5" t="str">
        <f>VLOOKUP(F237,'Location List'!$A$2:$T$644,19,FALSE)</f>
        <v>Chris Parenti</v>
      </c>
      <c r="C237" s="5" t="str">
        <f>VLOOKUP(F237,'Location List'!$A$2:$T$644,18,FALSE)</f>
        <v>Rick Reid</v>
      </c>
      <c r="D237" s="5" t="str">
        <f>VLOOKUP(F237,'Location List'!$A$2:$T$644,9,FALSE)</f>
        <v>DENNIS SANDERS</v>
      </c>
      <c r="E237" s="30" t="str">
        <f>VLOOKUP(F237,'Location List'!$A$2:$T$644,2,FALSE)</f>
        <v>BOARDMAN PARK</v>
      </c>
      <c r="F237" s="58">
        <v>552</v>
      </c>
      <c r="G237" s="37">
        <f t="shared" si="3"/>
        <v>3.0914545454545457</v>
      </c>
      <c r="H237" s="3">
        <f>'Week to Week '!K237</f>
        <v>2.9899999999999998</v>
      </c>
      <c r="I237" s="3">
        <f>IFERROR('Week to Week '!P237,"-")</f>
        <v>2.96</v>
      </c>
      <c r="J237" s="3">
        <f>IFERROR('Week to Week '!V237,"-")</f>
        <v>2.875</v>
      </c>
      <c r="K237" s="3">
        <f>IFERROR('Week to Week '!AA237,"-")</f>
        <v>3.0349999999999997</v>
      </c>
      <c r="L237" s="3">
        <f>IFERROR('Week to Week '!AF237,"-")</f>
        <v>2.89</v>
      </c>
      <c r="M237" s="3">
        <f>IFERROR('Week to Week '!AL237,"-")</f>
        <v>3.23</v>
      </c>
      <c r="N237" s="3">
        <f>IFERROR('Week to Week '!AQ237,"-")</f>
        <v>3.32</v>
      </c>
      <c r="O237" s="3">
        <f>IFERROR('Week to Week '!AV237,"-")</f>
        <v>3.2550000000000003</v>
      </c>
      <c r="P237" s="3">
        <f>IFERROR('Week to Week '!BB237,"-")</f>
        <v>3.0960000000000001</v>
      </c>
      <c r="Q237" s="3">
        <f>IFERROR('Week to Week '!BG237,"-")</f>
        <v>3.2149999999999999</v>
      </c>
      <c r="R237" s="3">
        <f>IFERROR('Week to Week '!BL237,"-")</f>
        <v>3.14</v>
      </c>
      <c r="S237" s="3" t="str">
        <f>IFERROR('Week to Week '!BR237,"-")</f>
        <v>-</v>
      </c>
    </row>
    <row r="238" spans="1:19" ht="12.75" customHeight="1" x14ac:dyDescent="0.25">
      <c r="A238" s="5" t="str">
        <f>VLOOKUP(F238,'Location List'!$A$2:$T$463,20,FALSE)</f>
        <v>Chris Kelly</v>
      </c>
      <c r="B238" s="5" t="str">
        <f>VLOOKUP(F238,'Location List'!$A$2:$T$644,19,FALSE)</f>
        <v>Chris Parenti</v>
      </c>
      <c r="C238" s="5" t="str">
        <f>VLOOKUP(F238,'Location List'!$A$2:$T$644,18,FALSE)</f>
        <v>Jeff Baker</v>
      </c>
      <c r="D238" s="5" t="str">
        <f>VLOOKUP(F238,'Location List'!$A$2:$T$644,9,FALSE)</f>
        <v>DENNIS SANDERS</v>
      </c>
      <c r="E238" s="30" t="str">
        <f>VLOOKUP(F238,'Location List'!$A$2:$T$644,2,FALSE)</f>
        <v>AKRON</v>
      </c>
      <c r="F238" s="58">
        <v>553</v>
      </c>
      <c r="G238" s="37">
        <f t="shared" si="3"/>
        <v>2.95</v>
      </c>
      <c r="H238" s="3">
        <f>'Week to Week '!K238</f>
        <v>3.18</v>
      </c>
      <c r="I238" s="3">
        <f>IFERROR('Week to Week '!P238,"-")</f>
        <v>2.8400000000000003</v>
      </c>
      <c r="J238" s="3">
        <f>IFERROR('Week to Week '!V238,"-")</f>
        <v>2.92</v>
      </c>
      <c r="K238" s="3">
        <f>IFERROR('Week to Week '!AA238,"-")</f>
        <v>2.8425000000000002</v>
      </c>
      <c r="L238" s="3">
        <f>IFERROR('Week to Week '!AF238,"-")</f>
        <v>2.96</v>
      </c>
      <c r="M238" s="3">
        <f>IFERROR('Week to Week '!AL238,"-")</f>
        <v>2.9425000000000003</v>
      </c>
      <c r="N238" s="3">
        <f>IFERROR('Week to Week '!AQ238,"-")</f>
        <v>3.01</v>
      </c>
      <c r="O238" s="3">
        <f>IFERROR('Week to Week '!AV238,"-")</f>
        <v>2.9450000000000003</v>
      </c>
      <c r="P238" s="3">
        <f>IFERROR('Week to Week '!BB238,"-")</f>
        <v>2.86</v>
      </c>
      <c r="Q238" s="3">
        <f>IFERROR('Week to Week '!BG238,"-")</f>
        <v>3.0500000000000003</v>
      </c>
      <c r="R238" s="3">
        <f>IFERROR('Week to Week '!BL238,"-")</f>
        <v>2.9</v>
      </c>
      <c r="S238" s="3" t="str">
        <f>IFERROR('Week to Week '!BR238,"-")</f>
        <v>-</v>
      </c>
    </row>
    <row r="239" spans="1:19" ht="12.75" customHeight="1" x14ac:dyDescent="0.25">
      <c r="A239" s="5" t="str">
        <f>VLOOKUP(F239,'Location List'!$A$2:$T$463,20,FALSE)</f>
        <v>Chris Kelly</v>
      </c>
      <c r="B239" s="5" t="str">
        <f>VLOOKUP(F239,'Location List'!$A$2:$T$644,19,FALSE)</f>
        <v>Victor Ayrapetov</v>
      </c>
      <c r="C239" s="5" t="str">
        <f>VLOOKUP(F239,'Location List'!$A$2:$T$644,18,FALSE)</f>
        <v>Nicholas Glenn</v>
      </c>
      <c r="D239" s="5" t="str">
        <f>VLOOKUP(F239,'Location List'!$A$2:$T$644,9,FALSE)</f>
        <v>CHAD ESTRADA</v>
      </c>
      <c r="E239" s="30" t="str">
        <f>VLOOKUP(F239,'Location List'!$A$2:$T$644,2,FALSE)</f>
        <v>SOUTH TOLEDO</v>
      </c>
      <c r="F239" s="58">
        <v>554</v>
      </c>
      <c r="G239" s="37">
        <f t="shared" si="3"/>
        <v>2.9981363636363638</v>
      </c>
      <c r="H239" s="3">
        <f>'Week to Week '!K239</f>
        <v>3.085</v>
      </c>
      <c r="I239" s="3">
        <f>IFERROR('Week to Week '!P239,"-")</f>
        <v>3.11</v>
      </c>
      <c r="J239" s="3">
        <f>IFERROR('Week to Week '!V239,"-")</f>
        <v>3.0049999999999999</v>
      </c>
      <c r="K239" s="3">
        <f>IFERROR('Week to Week '!AA239,"-")</f>
        <v>3.0425</v>
      </c>
      <c r="L239" s="3">
        <f>IFERROR('Week to Week '!AF239,"-")</f>
        <v>2.9699999999999998</v>
      </c>
      <c r="M239" s="3">
        <f>IFERROR('Week to Week '!AL239,"-")</f>
        <v>3.09</v>
      </c>
      <c r="N239" s="3">
        <f>IFERROR('Week to Week '!AQ239,"-")</f>
        <v>3.0300000000000002</v>
      </c>
      <c r="O239" s="3">
        <f>IFERROR('Week to Week '!AV239,"-")</f>
        <v>3.0275000000000003</v>
      </c>
      <c r="P239" s="3">
        <f>IFERROR('Week to Week '!BB239,"-")</f>
        <v>2.9019999999999997</v>
      </c>
      <c r="Q239" s="3">
        <f>IFERROR('Week to Week '!BG239,"-")</f>
        <v>2.9274999999999998</v>
      </c>
      <c r="R239" s="3">
        <f>IFERROR('Week to Week '!BL239,"-")</f>
        <v>2.79</v>
      </c>
      <c r="S239" s="3" t="str">
        <f>IFERROR('Week to Week '!BR239,"-")</f>
        <v>-</v>
      </c>
    </row>
    <row r="240" spans="1:19" ht="12.75" customHeight="1" x14ac:dyDescent="0.25">
      <c r="A240" s="5" t="str">
        <f>VLOOKUP(F240,'Location List'!$A$2:$T$463,20,FALSE)</f>
        <v>Chris Kelly</v>
      </c>
      <c r="B240" s="5" t="str">
        <f>VLOOKUP(F240,'Location List'!$A$2:$T$644,19,FALSE)</f>
        <v>Victor Ayrapetov</v>
      </c>
      <c r="C240" s="5" t="str">
        <f>VLOOKUP(F240,'Location List'!$A$2:$T$644,18,FALSE)</f>
        <v>Chris Monteleone</v>
      </c>
      <c r="D240" s="5" t="str">
        <f>VLOOKUP(F240,'Location List'!$A$2:$T$644,9,FALSE)</f>
        <v>ALI ELALI</v>
      </c>
      <c r="E240" s="30" t="str">
        <f>VLOOKUP(F240,'Location List'!$A$2:$T$644,2,FALSE)</f>
        <v>DAYTON-PRESTIGE</v>
      </c>
      <c r="F240" s="58">
        <v>555</v>
      </c>
      <c r="G240" s="37">
        <f t="shared" si="3"/>
        <v>2.9690454545454545</v>
      </c>
      <c r="H240" s="3">
        <f>'Week to Week '!K240</f>
        <v>2.9375</v>
      </c>
      <c r="I240" s="3">
        <f>IFERROR('Week to Week '!P240,"-")</f>
        <v>3.0075000000000003</v>
      </c>
      <c r="J240" s="3">
        <f>IFERROR('Week to Week '!V240,"-")</f>
        <v>2.9950000000000001</v>
      </c>
      <c r="K240" s="3">
        <f>IFERROR('Week to Week '!AA240,"-")</f>
        <v>3.0250000000000004</v>
      </c>
      <c r="L240" s="3">
        <f>IFERROR('Week to Week '!AF240,"-")</f>
        <v>3.0999999999999996</v>
      </c>
      <c r="M240" s="3">
        <f>IFERROR('Week to Week '!AL240,"-")</f>
        <v>3.02</v>
      </c>
      <c r="N240" s="3">
        <f>IFERROR('Week to Week '!AQ240,"-")</f>
        <v>3.0325000000000002</v>
      </c>
      <c r="O240" s="3">
        <f>IFERROR('Week to Week '!AV240,"-")</f>
        <v>2.9675000000000002</v>
      </c>
      <c r="P240" s="3">
        <f>IFERROR('Week to Week '!BB240,"-")</f>
        <v>2.8119999999999998</v>
      </c>
      <c r="Q240" s="3">
        <f>IFERROR('Week to Week '!BG240,"-")</f>
        <v>2.9825000000000004</v>
      </c>
      <c r="R240" s="3">
        <f>IFERROR('Week to Week '!BL240,"-")</f>
        <v>2.78</v>
      </c>
      <c r="S240" s="3" t="str">
        <f>IFERROR('Week to Week '!BR240,"-")</f>
        <v>-</v>
      </c>
    </row>
    <row r="241" spans="1:19" ht="12.75" customHeight="1" x14ac:dyDescent="0.25">
      <c r="A241" s="5" t="str">
        <f>VLOOKUP(F241,'Location List'!$A$2:$T$463,20,FALSE)</f>
        <v>Chris Kelly</v>
      </c>
      <c r="B241" s="5" t="str">
        <f>VLOOKUP(F241,'Location List'!$A$2:$T$644,19,FALSE)</f>
        <v>Victor Ayrapetov</v>
      </c>
      <c r="C241" s="5" t="str">
        <f>VLOOKUP(F241,'Location List'!$A$2:$T$644,18,FALSE)</f>
        <v>Nicholas Glenn</v>
      </c>
      <c r="D241" s="5" t="str">
        <f>VLOOKUP(F241,'Location List'!$A$2:$T$644,9,FALSE)</f>
        <v>CHAD ESTRADA</v>
      </c>
      <c r="E241" s="30" t="str">
        <f>VLOOKUP(F241,'Location List'!$A$2:$T$644,2,FALSE)</f>
        <v>NORTH TOLEDO</v>
      </c>
      <c r="F241" s="58">
        <v>556</v>
      </c>
      <c r="G241" s="37">
        <f t="shared" si="3"/>
        <v>3.0390000000000001</v>
      </c>
      <c r="H241" s="3">
        <f>'Week to Week '!K241</f>
        <v>2.99</v>
      </c>
      <c r="I241" s="3">
        <f>IFERROR('Week to Week '!P241,"-")</f>
        <v>2.9874999999999998</v>
      </c>
      <c r="J241" s="3">
        <f>IFERROR('Week to Week '!V241,"-")</f>
        <v>2.9375</v>
      </c>
      <c r="K241" s="3">
        <f>IFERROR('Week to Week '!AA241,"-")</f>
        <v>3.1124999999999998</v>
      </c>
      <c r="L241" s="3">
        <f>IFERROR('Week to Week '!AF241,"-")</f>
        <v>3.0549999999999997</v>
      </c>
      <c r="M241" s="3">
        <f>IFERROR('Week to Week '!AL241,"-")</f>
        <v>2.99</v>
      </c>
      <c r="N241" s="3">
        <f>IFERROR('Week to Week '!AQ241,"-")</f>
        <v>3.1274999999999999</v>
      </c>
      <c r="O241" s="3">
        <f>IFERROR('Week to Week '!AV241,"-")</f>
        <v>3.1475</v>
      </c>
      <c r="P241" s="3">
        <f>IFERROR('Week to Week '!BB241,"-")</f>
        <v>2.9739999999999998</v>
      </c>
      <c r="Q241" s="3">
        <f>IFERROR('Week to Week '!BG241,"-")</f>
        <v>3.1475</v>
      </c>
      <c r="R241" s="3">
        <f>IFERROR('Week to Week '!BL241,"-")</f>
        <v>2.96</v>
      </c>
      <c r="S241" s="3" t="str">
        <f>IFERROR('Week to Week '!BR241,"-")</f>
        <v>-</v>
      </c>
    </row>
    <row r="242" spans="1:19" ht="12.75" customHeight="1" x14ac:dyDescent="0.25">
      <c r="A242" s="5" t="str">
        <f>VLOOKUP(F242,'Location List'!$A$2:$T$463,20,FALSE)</f>
        <v>Tim Kerum</v>
      </c>
      <c r="B242" s="5" t="str">
        <f>VLOOKUP(F242,'Location List'!$A$2:$T$644,19,FALSE)</f>
        <v>Mike Seymour</v>
      </c>
      <c r="C242" s="5" t="str">
        <f>VLOOKUP(F242,'Location List'!$A$2:$T$644,18,FALSE)</f>
        <v>Rocky Trevino</v>
      </c>
      <c r="D242" s="5" t="str">
        <f>VLOOKUP(F242,'Location List'!$A$2:$T$644,9,FALSE)</f>
        <v>RYAN RODRIGUEZ</v>
      </c>
      <c r="E242" s="30" t="str">
        <f>VLOOKUP(F242,'Location List'!$A$2:$T$644,2,FALSE)</f>
        <v>N COLORADO SPRINGS</v>
      </c>
      <c r="F242" s="58">
        <v>558</v>
      </c>
      <c r="G242" s="37">
        <f t="shared" si="3"/>
        <v>3.1699545454545448</v>
      </c>
      <c r="H242" s="3">
        <f>'Week to Week '!K242</f>
        <v>3.1225000000000001</v>
      </c>
      <c r="I242" s="3">
        <f>IFERROR('Week to Week '!P242,"-")</f>
        <v>3.1174999999999997</v>
      </c>
      <c r="J242" s="3">
        <f>IFERROR('Week to Week '!V242,"-")</f>
        <v>3.1349999999999998</v>
      </c>
      <c r="K242" s="3">
        <f>IFERROR('Week to Week '!AA242,"-")</f>
        <v>3.17</v>
      </c>
      <c r="L242" s="3">
        <f>IFERROR('Week to Week '!AF242,"-")</f>
        <v>3.1225000000000001</v>
      </c>
      <c r="M242" s="3">
        <f>IFERROR('Week to Week '!AL242,"-")</f>
        <v>3.0625</v>
      </c>
      <c r="N242" s="3">
        <f>IFERROR('Week to Week '!AQ242,"-")</f>
        <v>3.2624999999999997</v>
      </c>
      <c r="O242" s="3">
        <f>IFERROR('Week to Week '!AV242,"-")</f>
        <v>3.0874999999999999</v>
      </c>
      <c r="P242" s="3">
        <f>IFERROR('Week to Week '!BB242,"-")</f>
        <v>3.1819999999999999</v>
      </c>
      <c r="Q242" s="3">
        <f>IFERROR('Week to Week '!BG242,"-")</f>
        <v>3.3174999999999999</v>
      </c>
      <c r="R242" s="3">
        <f>IFERROR('Week to Week '!BL242,"-")</f>
        <v>3.29</v>
      </c>
      <c r="S242" s="3" t="str">
        <f>IFERROR('Week to Week '!BR242,"-")</f>
        <v>-</v>
      </c>
    </row>
    <row r="243" spans="1:19" ht="12.75" customHeight="1" x14ac:dyDescent="0.25">
      <c r="A243" s="5" t="str">
        <f>VLOOKUP(F243,'Location List'!$A$2:$T$463,20,FALSE)</f>
        <v>Chris Kelly</v>
      </c>
      <c r="B243" s="5" t="str">
        <f>VLOOKUP(F243,'Location List'!$A$2:$T$644,19,FALSE)</f>
        <v>Chris Parenti</v>
      </c>
      <c r="C243" s="5" t="str">
        <f>VLOOKUP(F243,'Location List'!$A$2:$T$644,18,FALSE)</f>
        <v>Jeff Baker</v>
      </c>
      <c r="D243" s="5" t="str">
        <f>VLOOKUP(F243,'Location List'!$A$2:$T$644,9,FALSE)</f>
        <v>DENNIS SANDERS</v>
      </c>
      <c r="E243" s="30" t="str">
        <f>VLOOKUP(F243,'Location List'!$A$2:$T$644,2,FALSE)</f>
        <v>N. OLMSTED</v>
      </c>
      <c r="F243" s="58">
        <v>559</v>
      </c>
      <c r="G243" s="37">
        <f t="shared" si="3"/>
        <v>2.9663636363636359</v>
      </c>
      <c r="H243" s="3">
        <f>'Week to Week '!K243</f>
        <v>2.9474999999999998</v>
      </c>
      <c r="I243" s="3">
        <f>IFERROR('Week to Week '!P243,"-")</f>
        <v>2.9625000000000004</v>
      </c>
      <c r="J243" s="3">
        <f>IFERROR('Week to Week '!V243,"-")</f>
        <v>2.9050000000000002</v>
      </c>
      <c r="K243" s="3">
        <f>IFERROR('Week to Week '!AA243,"-")</f>
        <v>2.9250000000000003</v>
      </c>
      <c r="L243" s="3">
        <f>IFERROR('Week to Week '!AF243,"-")</f>
        <v>2.9225000000000003</v>
      </c>
      <c r="M243" s="3">
        <f>IFERROR('Week to Week '!AL243,"-")</f>
        <v>3.01</v>
      </c>
      <c r="N243" s="3">
        <f>IFERROR('Week to Week '!AQ243,"-")</f>
        <v>3.0125000000000002</v>
      </c>
      <c r="O243" s="3">
        <f>IFERROR('Week to Week '!AV243,"-")</f>
        <v>2.8875000000000002</v>
      </c>
      <c r="P243" s="3">
        <f>IFERROR('Week to Week '!BB243,"-")</f>
        <v>2.9000000000000004</v>
      </c>
      <c r="Q243" s="3">
        <f>IFERROR('Week to Week '!BG243,"-")</f>
        <v>2.7475000000000005</v>
      </c>
      <c r="R243" s="3">
        <f>IFERROR('Week to Week '!BL243,"-")</f>
        <v>3.41</v>
      </c>
      <c r="S243" s="3" t="str">
        <f>IFERROR('Week to Week '!BR243,"-")</f>
        <v>-</v>
      </c>
    </row>
    <row r="244" spans="1:19" ht="12.75" customHeight="1" x14ac:dyDescent="0.25">
      <c r="A244" s="5" t="str">
        <f>VLOOKUP(F244,'Location List'!$A$2:$T$463,20,FALSE)</f>
        <v>Bill Eich</v>
      </c>
      <c r="B244" s="5" t="str">
        <f>VLOOKUP(F244,'Location List'!$A$2:$T$644,19,FALSE)</f>
        <v>Dennis Morgan</v>
      </c>
      <c r="C244" s="5" t="str">
        <f>VLOOKUP(F244,'Location List'!$A$2:$T$644,18,FALSE)</f>
        <v>Mike Garfield</v>
      </c>
      <c r="D244" s="5" t="str">
        <f>VLOOKUP(F244,'Location List'!$A$2:$T$644,9,FALSE)</f>
        <v>BRIAN PITRE</v>
      </c>
      <c r="E244" s="30" t="str">
        <f>VLOOKUP(F244,'Location List'!$A$2:$T$644,2,FALSE)</f>
        <v>MOBILE</v>
      </c>
      <c r="F244" s="58">
        <v>560</v>
      </c>
      <c r="G244" s="37">
        <f t="shared" si="3"/>
        <v>3.1201363636363628</v>
      </c>
      <c r="H244" s="3">
        <f>'Week to Week '!K244</f>
        <v>2.99</v>
      </c>
      <c r="I244" s="3">
        <f>IFERROR('Week to Week '!P244,"-")</f>
        <v>3.1749999999999998</v>
      </c>
      <c r="J244" s="3">
        <f>IFERROR('Week to Week '!V244,"-")</f>
        <v>3.0125000000000002</v>
      </c>
      <c r="K244" s="3">
        <f>IFERROR('Week to Week '!AA244,"-")</f>
        <v>3.1749999999999998</v>
      </c>
      <c r="L244" s="3">
        <f>IFERROR('Week to Week '!AF244,"-")</f>
        <v>3.0949999999999998</v>
      </c>
      <c r="M244" s="3">
        <f>IFERROR('Week to Week '!AL244,"-")</f>
        <v>3.0625</v>
      </c>
      <c r="N244" s="3">
        <f>IFERROR('Week to Week '!AQ244,"-")</f>
        <v>3.2075</v>
      </c>
      <c r="O244" s="3">
        <f>IFERROR('Week to Week '!AV244,"-")</f>
        <v>3.0474999999999999</v>
      </c>
      <c r="P244" s="3">
        <f>IFERROR('Week to Week '!BB244,"-")</f>
        <v>3.0140000000000002</v>
      </c>
      <c r="Q244" s="3">
        <f>IFERROR('Week to Week '!BG244,"-")</f>
        <v>3.0524999999999998</v>
      </c>
      <c r="R244" s="3">
        <f>IFERROR('Week to Week '!BL244,"-")</f>
        <v>3.49</v>
      </c>
      <c r="S244" s="3" t="str">
        <f>IFERROR('Week to Week '!BR244,"-")</f>
        <v>-</v>
      </c>
    </row>
    <row r="245" spans="1:19" ht="12.75" customHeight="1" x14ac:dyDescent="0.25">
      <c r="A245" s="5" t="str">
        <f>VLOOKUP(F245,'Location List'!$A$2:$T$463,20,FALSE)</f>
        <v>Bill Eich</v>
      </c>
      <c r="B245" s="5" t="str">
        <f>VLOOKUP(F245,'Location List'!$A$2:$T$644,19,FALSE)</f>
        <v>Dennis Morgan</v>
      </c>
      <c r="C245" s="5" t="str">
        <f>VLOOKUP(F245,'Location List'!$A$2:$T$644,18,FALSE)</f>
        <v>Mike Garfield</v>
      </c>
      <c r="D245" s="5" t="str">
        <f>VLOOKUP(F245,'Location List'!$A$2:$T$644,9,FALSE)</f>
        <v>BRIAN PITRE</v>
      </c>
      <c r="E245" s="30" t="str">
        <f>VLOOKUP(F245,'Location List'!$A$2:$T$644,2,FALSE)</f>
        <v>GULFPORT</v>
      </c>
      <c r="F245" s="58">
        <v>562</v>
      </c>
      <c r="G245" s="37">
        <f t="shared" si="3"/>
        <v>3.1358636363636365</v>
      </c>
      <c r="H245" s="3">
        <f>'Week to Week '!K245</f>
        <v>3.19</v>
      </c>
      <c r="I245" s="3">
        <f>IFERROR('Week to Week '!P245,"-")</f>
        <v>3.1</v>
      </c>
      <c r="J245" s="3">
        <f>IFERROR('Week to Week '!V245,"-")</f>
        <v>3.2150000000000003</v>
      </c>
      <c r="K245" s="3">
        <f>IFERROR('Week to Week '!AA245,"-")</f>
        <v>2.9950000000000001</v>
      </c>
      <c r="L245" s="3">
        <f>IFERROR('Week to Week '!AF245,"-")</f>
        <v>2.94</v>
      </c>
      <c r="M245" s="3">
        <f>IFERROR('Week to Week '!AL245,"-")</f>
        <v>3.1175000000000002</v>
      </c>
      <c r="N245" s="3">
        <f>IFERROR('Week to Week '!AQ245,"-")</f>
        <v>3.2050000000000001</v>
      </c>
      <c r="O245" s="3">
        <f>IFERROR('Week to Week '!AV245,"-")</f>
        <v>3.29</v>
      </c>
      <c r="P245" s="3">
        <f>IFERROR('Week to Week '!BB245,"-")</f>
        <v>3.1619999999999999</v>
      </c>
      <c r="Q245" s="3">
        <f>IFERROR('Week to Week '!BG245,"-")</f>
        <v>3.34</v>
      </c>
      <c r="R245" s="3">
        <f>IFERROR('Week to Week '!BL245,"-")</f>
        <v>2.94</v>
      </c>
      <c r="S245" s="3" t="str">
        <f>IFERROR('Week to Week '!BR245,"-")</f>
        <v>-</v>
      </c>
    </row>
    <row r="246" spans="1:19" ht="12.75" customHeight="1" x14ac:dyDescent="0.25">
      <c r="A246" s="5" t="str">
        <f>VLOOKUP(F246,'Location List'!$A$2:$T$463,20,FALSE)</f>
        <v>Bill Eich</v>
      </c>
      <c r="B246" s="5" t="str">
        <f>VLOOKUP(F246,'Location List'!$A$2:$T$644,19,FALSE)</f>
        <v>Dennis Morgan</v>
      </c>
      <c r="C246" s="5" t="str">
        <f>VLOOKUP(F246,'Location List'!$A$2:$T$644,18,FALSE)</f>
        <v>Kenneth Busby</v>
      </c>
      <c r="D246" s="5" t="str">
        <f>VLOOKUP(F246,'Location List'!$A$2:$T$644,9,FALSE)</f>
        <v>MICHAEL BOSWELL</v>
      </c>
      <c r="E246" s="30" t="str">
        <f>VLOOKUP(F246,'Location List'!$A$2:$T$644,2,FALSE)</f>
        <v>CORDOVA</v>
      </c>
      <c r="F246" s="58">
        <v>563</v>
      </c>
      <c r="G246" s="37">
        <f t="shared" si="3"/>
        <v>3.0734545454545454</v>
      </c>
      <c r="H246" s="3">
        <f>'Week to Week '!K246</f>
        <v>2.915</v>
      </c>
      <c r="I246" s="3">
        <f>IFERROR('Week to Week '!P246,"-")</f>
        <v>3.0600000000000005</v>
      </c>
      <c r="J246" s="3">
        <f>IFERROR('Week to Week '!V246,"-")</f>
        <v>3.2124999999999999</v>
      </c>
      <c r="K246" s="3">
        <f>IFERROR('Week to Week '!AA246,"-")</f>
        <v>3.17</v>
      </c>
      <c r="L246" s="3">
        <f>IFERROR('Week to Week '!AF246,"-")</f>
        <v>3.0274999999999999</v>
      </c>
      <c r="M246" s="3">
        <f>IFERROR('Week to Week '!AL246,"-")</f>
        <v>3.0649999999999999</v>
      </c>
      <c r="N246" s="3">
        <f>IFERROR('Week to Week '!AQ246,"-")</f>
        <v>3.1550000000000002</v>
      </c>
      <c r="O246" s="3">
        <f>IFERROR('Week to Week '!AV246,"-")</f>
        <v>3.01</v>
      </c>
      <c r="P246" s="3">
        <f>IFERROR('Week to Week '!BB246,"-")</f>
        <v>3.0179999999999998</v>
      </c>
      <c r="Q246" s="3">
        <f>IFERROR('Week to Week '!BG246,"-")</f>
        <v>3.3049999999999997</v>
      </c>
      <c r="R246" s="3">
        <f>IFERROR('Week to Week '!BL246,"-")</f>
        <v>2.87</v>
      </c>
      <c r="S246" s="3" t="str">
        <f>IFERROR('Week to Week '!BR246,"-")</f>
        <v>-</v>
      </c>
    </row>
    <row r="247" spans="1:19" ht="12.75" customHeight="1" x14ac:dyDescent="0.25">
      <c r="A247" s="5" t="str">
        <f>VLOOKUP(F247,'Location List'!$A$2:$T$463,20,FALSE)</f>
        <v>Bill Eich</v>
      </c>
      <c r="B247" s="5" t="str">
        <f>VLOOKUP(F247,'Location List'!$A$2:$T$644,19,FALSE)</f>
        <v>Dennis Morgan</v>
      </c>
      <c r="C247" s="5" t="str">
        <f>VLOOKUP(F247,'Location List'!$A$2:$T$644,18,FALSE)</f>
        <v>Kenneth Busby</v>
      </c>
      <c r="D247" s="5" t="str">
        <f>VLOOKUP(F247,'Location List'!$A$2:$T$644,9,FALSE)</f>
        <v>MICHAEL BOSWELL</v>
      </c>
      <c r="E247" s="30" t="str">
        <f>VLOOKUP(F247,'Location List'!$A$2:$T$644,2,FALSE)</f>
        <v>HORN LAKE</v>
      </c>
      <c r="F247" s="58">
        <v>564</v>
      </c>
      <c r="G247" s="37">
        <f t="shared" si="3"/>
        <v>3.0606818181818185</v>
      </c>
      <c r="H247" s="3">
        <f>'Week to Week '!K247</f>
        <v>3.09</v>
      </c>
      <c r="I247" s="3">
        <f>IFERROR('Week to Week '!P247,"-")</f>
        <v>3.1</v>
      </c>
      <c r="J247" s="3">
        <f>IFERROR('Week to Week '!V247,"-")</f>
        <v>2.9725000000000001</v>
      </c>
      <c r="K247" s="3">
        <f>IFERROR('Week to Week '!AA247,"-")</f>
        <v>2.8950000000000005</v>
      </c>
      <c r="L247" s="3">
        <f>IFERROR('Week to Week '!AF247,"-")</f>
        <v>3.2725000000000004</v>
      </c>
      <c r="M247" s="3">
        <f>IFERROR('Week to Week '!AL247,"-")</f>
        <v>3.1524999999999999</v>
      </c>
      <c r="N247" s="3">
        <f>IFERROR('Week to Week '!AQ247,"-")</f>
        <v>3.2374999999999998</v>
      </c>
      <c r="O247" s="3">
        <f>IFERROR('Week to Week '!AV247,"-")</f>
        <v>2.89</v>
      </c>
      <c r="P247" s="3">
        <f>IFERROR('Week to Week '!BB247,"-")</f>
        <v>3.05</v>
      </c>
      <c r="Q247" s="3">
        <f>IFERROR('Week to Week '!BG247,"-")</f>
        <v>3.0975000000000001</v>
      </c>
      <c r="R247" s="3">
        <f>IFERROR('Week to Week '!BL247,"-")</f>
        <v>2.91</v>
      </c>
      <c r="S247" s="3" t="str">
        <f>IFERROR('Week to Week '!BR247,"-")</f>
        <v>-</v>
      </c>
    </row>
    <row r="248" spans="1:19" ht="12.75" customHeight="1" x14ac:dyDescent="0.25">
      <c r="A248" s="5" t="str">
        <f>VLOOKUP(F248,'Location List'!$A$2:$T$463,20,FALSE)</f>
        <v>Bill Eich</v>
      </c>
      <c r="B248" s="5" t="str">
        <f>VLOOKUP(F248,'Location List'!$A$2:$T$644,19,FALSE)</f>
        <v>David Garcia</v>
      </c>
      <c r="C248" s="5" t="str">
        <f>VLOOKUP(F248,'Location List'!$A$2:$T$644,18,FALSE)</f>
        <v>David Garibay</v>
      </c>
      <c r="D248" s="5" t="str">
        <f>VLOOKUP(F248,'Location List'!$A$2:$T$644,9,FALSE)</f>
        <v>WILLIAM PRESSEL</v>
      </c>
      <c r="E248" s="30" t="str">
        <f>VLOOKUP(F248,'Location List'!$A$2:$T$644,2,FALSE)</f>
        <v>STONE OAK</v>
      </c>
      <c r="F248" s="58">
        <v>565</v>
      </c>
      <c r="G248" s="37">
        <f t="shared" si="3"/>
        <v>2.9649090909090914</v>
      </c>
      <c r="H248" s="3">
        <f>'Week to Week '!K248</f>
        <v>2.9849999999999999</v>
      </c>
      <c r="I248" s="3">
        <f>IFERROR('Week to Week '!P248,"-")</f>
        <v>2.9250000000000003</v>
      </c>
      <c r="J248" s="3">
        <f>IFERROR('Week to Week '!V248,"-")</f>
        <v>3.01</v>
      </c>
      <c r="K248" s="3">
        <f>IFERROR('Week to Week '!AA248,"-")</f>
        <v>3.0050000000000003</v>
      </c>
      <c r="L248" s="3">
        <f>IFERROR('Week to Week '!AF248,"-")</f>
        <v>2.97</v>
      </c>
      <c r="M248" s="3">
        <f>IFERROR('Week to Week '!AL248,"-")</f>
        <v>3.0175000000000001</v>
      </c>
      <c r="N248" s="3">
        <f>IFERROR('Week to Week '!AQ248,"-")</f>
        <v>2.9699999999999998</v>
      </c>
      <c r="O248" s="3">
        <f>IFERROR('Week to Week '!AV248,"-")</f>
        <v>2.9874999999999998</v>
      </c>
      <c r="P248" s="3">
        <f>IFERROR('Week to Week '!BB248,"-")</f>
        <v>2.9539999999999997</v>
      </c>
      <c r="Q248" s="3">
        <f>IFERROR('Week to Week '!BG248,"-")</f>
        <v>2.94</v>
      </c>
      <c r="R248" s="3">
        <f>IFERROR('Week to Week '!BL248,"-")</f>
        <v>2.85</v>
      </c>
      <c r="S248" s="3" t="str">
        <f>IFERROR('Week to Week '!BR248,"-")</f>
        <v>-</v>
      </c>
    </row>
    <row r="249" spans="1:19" ht="12.75" customHeight="1" x14ac:dyDescent="0.25">
      <c r="A249" s="5" t="str">
        <f>VLOOKUP(F249,'Location List'!$A$2:$T$463,20,FALSE)</f>
        <v>Bill Eich</v>
      </c>
      <c r="B249" s="5" t="str">
        <f>VLOOKUP(F249,'Location List'!$A$2:$T$644,19,FALSE)</f>
        <v>Dennis Morgan</v>
      </c>
      <c r="C249" s="5" t="str">
        <f>VLOOKUP(F249,'Location List'!$A$2:$T$644,18,FALSE)</f>
        <v>Mike Garfield</v>
      </c>
      <c r="D249" s="5" t="str">
        <f>VLOOKUP(F249,'Location List'!$A$2:$T$644,9,FALSE)</f>
        <v>BRIAN PITRE</v>
      </c>
      <c r="E249" s="30" t="str">
        <f>VLOOKUP(F249,'Location List'!$A$2:$T$644,2,FALSE)</f>
        <v>HATTIESBURG</v>
      </c>
      <c r="F249" s="58">
        <v>566</v>
      </c>
      <c r="G249" s="37">
        <f t="shared" si="3"/>
        <v>3.0405909090909096</v>
      </c>
      <c r="H249" s="3">
        <f>'Week to Week '!K249</f>
        <v>3</v>
      </c>
      <c r="I249" s="3">
        <f>IFERROR('Week to Week '!P249,"-")</f>
        <v>3.1150000000000002</v>
      </c>
      <c r="J249" s="3">
        <f>IFERROR('Week to Week '!V249,"-")</f>
        <v>3.0075000000000003</v>
      </c>
      <c r="K249" s="3">
        <f>IFERROR('Week to Week '!AA249,"-")</f>
        <v>2.9725000000000001</v>
      </c>
      <c r="L249" s="3">
        <f>IFERROR('Week to Week '!AF249,"-")</f>
        <v>3.0975000000000001</v>
      </c>
      <c r="M249" s="3">
        <f>IFERROR('Week to Week '!AL249,"-")</f>
        <v>3.1625000000000001</v>
      </c>
      <c r="N249" s="3">
        <f>IFERROR('Week to Week '!AQ249,"-")</f>
        <v>3.1274999999999999</v>
      </c>
      <c r="O249" s="3">
        <f>IFERROR('Week to Week '!AV249,"-")</f>
        <v>2.96</v>
      </c>
      <c r="P249" s="3">
        <f>IFERROR('Week to Week '!BB249,"-")</f>
        <v>3.0540000000000003</v>
      </c>
      <c r="Q249" s="3">
        <f>IFERROR('Week to Week '!BG249,"-")</f>
        <v>3.0700000000000003</v>
      </c>
      <c r="R249" s="3">
        <f>IFERROR('Week to Week '!BL249,"-")</f>
        <v>2.88</v>
      </c>
      <c r="S249" s="3" t="str">
        <f>IFERROR('Week to Week '!BR249,"-")</f>
        <v>-</v>
      </c>
    </row>
    <row r="250" spans="1:19" ht="12.75" customHeight="1" x14ac:dyDescent="0.25">
      <c r="A250" s="5" t="str">
        <f>VLOOKUP(F250,'Location List'!$A$2:$T$463,20,FALSE)</f>
        <v>Chris Kelly</v>
      </c>
      <c r="B250" s="5" t="str">
        <f>VLOOKUP(F250,'Location List'!$A$2:$T$644,19,FALSE)</f>
        <v>Mike Seymour</v>
      </c>
      <c r="C250" s="5" t="str">
        <f>VLOOKUP(F250,'Location List'!$A$2:$T$644,18,FALSE)</f>
        <v>Kyle Christophel</v>
      </c>
      <c r="D250" s="5" t="str">
        <f>VLOOKUP(F250,'Location List'!$A$2:$T$644,9,FALSE)</f>
        <v>MICHELE BEAVAN</v>
      </c>
      <c r="E250" s="30" t="str">
        <f>VLOOKUP(F250,'Location List'!$A$2:$T$644,2,FALSE)</f>
        <v>BOWLING GREEN</v>
      </c>
      <c r="F250" s="58">
        <v>567</v>
      </c>
      <c r="G250" s="37">
        <f t="shared" si="3"/>
        <v>3.0567272727272727</v>
      </c>
      <c r="H250" s="3">
        <f>'Week to Week '!K250</f>
        <v>3.0649999999999999</v>
      </c>
      <c r="I250" s="3">
        <f>IFERROR('Week to Week '!P250,"-")</f>
        <v>3.0900000000000003</v>
      </c>
      <c r="J250" s="3">
        <f>IFERROR('Week to Week '!V250,"-")</f>
        <v>3.1975000000000002</v>
      </c>
      <c r="K250" s="3">
        <f>IFERROR('Week to Week '!AA250,"-")</f>
        <v>3.2050000000000001</v>
      </c>
      <c r="L250" s="3">
        <f>IFERROR('Week to Week '!AF250,"-")</f>
        <v>3.125</v>
      </c>
      <c r="M250" s="3">
        <f>IFERROR('Week to Week '!AL250,"-")</f>
        <v>3.2149999999999999</v>
      </c>
      <c r="N250" s="3">
        <f>IFERROR('Week to Week '!AQ250,"-")</f>
        <v>3.1025</v>
      </c>
      <c r="O250" s="3">
        <f>IFERROR('Week to Week '!AV250,"-")</f>
        <v>2.9775</v>
      </c>
      <c r="P250" s="3">
        <f>IFERROR('Week to Week '!BB250,"-")</f>
        <v>2.9540000000000002</v>
      </c>
      <c r="Q250" s="3">
        <f>IFERROR('Week to Week '!BG250,"-")</f>
        <v>2.8424999999999998</v>
      </c>
      <c r="R250" s="3">
        <f>IFERROR('Week to Week '!BL250,"-")</f>
        <v>2.85</v>
      </c>
      <c r="S250" s="3" t="str">
        <f>IFERROR('Week to Week '!BR250,"-")</f>
        <v>-</v>
      </c>
    </row>
    <row r="251" spans="1:19" ht="12.75" customHeight="1" x14ac:dyDescent="0.25">
      <c r="A251" s="5" t="str">
        <f>VLOOKUP(F251,'Location List'!$A$2:$T$463,20,FALSE)</f>
        <v>Bill Eich</v>
      </c>
      <c r="B251" s="5" t="str">
        <f>VLOOKUP(F251,'Location List'!$A$2:$T$644,19,FALSE)</f>
        <v>David Garcia</v>
      </c>
      <c r="C251" s="5" t="str">
        <f>VLOOKUP(F251,'Location List'!$A$2:$T$644,18,FALSE)</f>
        <v>Jesus Gracia</v>
      </c>
      <c r="D251" s="5" t="str">
        <f>VLOOKUP(F251,'Location List'!$A$2:$T$644,9,FALSE)</f>
        <v>WILLIAM PRESSEL</v>
      </c>
      <c r="E251" s="30" t="str">
        <f>VLOOKUP(F251,'Location List'!$A$2:$T$644,2,FALSE)</f>
        <v>LAREDO</v>
      </c>
      <c r="F251" s="58">
        <v>569</v>
      </c>
      <c r="G251" s="37">
        <f t="shared" si="3"/>
        <v>3.0741818181818186</v>
      </c>
      <c r="H251" s="3">
        <f>'Week to Week '!K251</f>
        <v>3.0625</v>
      </c>
      <c r="I251" s="3">
        <f>IFERROR('Week to Week '!P251,"-")</f>
        <v>2.9375</v>
      </c>
      <c r="J251" s="3">
        <f>IFERROR('Week to Week '!V251,"-")</f>
        <v>3.0875000000000004</v>
      </c>
      <c r="K251" s="3">
        <f>IFERROR('Week to Week '!AA251,"-")</f>
        <v>2.9800000000000004</v>
      </c>
      <c r="L251" s="3">
        <f>IFERROR('Week to Week '!AF251,"-")</f>
        <v>3.0024999999999999</v>
      </c>
      <c r="M251" s="3">
        <f>IFERROR('Week to Week '!AL251,"-")</f>
        <v>3.4874999999999998</v>
      </c>
      <c r="N251" s="3">
        <f>IFERROR('Week to Week '!AQ251,"-")</f>
        <v>3.25</v>
      </c>
      <c r="O251" s="3">
        <f>IFERROR('Week to Week '!AV251,"-")</f>
        <v>3.1450000000000005</v>
      </c>
      <c r="P251" s="3">
        <f>IFERROR('Week to Week '!BB251,"-")</f>
        <v>2.8960000000000004</v>
      </c>
      <c r="Q251" s="3">
        <f>IFERROR('Week to Week '!BG251,"-")</f>
        <v>2.9174999999999995</v>
      </c>
      <c r="R251" s="3">
        <f>IFERROR('Week to Week '!BL251,"-")</f>
        <v>3.05</v>
      </c>
      <c r="S251" s="3" t="str">
        <f>IFERROR('Week to Week '!BR251,"-")</f>
        <v>-</v>
      </c>
    </row>
    <row r="252" spans="1:19" ht="12.75" customHeight="1" x14ac:dyDescent="0.25">
      <c r="A252" s="5" t="str">
        <f>VLOOKUP(F252,'Location List'!$A$2:$T$463,20,FALSE)</f>
        <v>Bill Eich</v>
      </c>
      <c r="B252" s="5" t="str">
        <f>VLOOKUP(F252,'Location List'!$A$2:$T$644,19,FALSE)</f>
        <v>David Garcia</v>
      </c>
      <c r="C252" s="5" t="str">
        <f>VLOOKUP(F252,'Location List'!$A$2:$T$644,18,FALSE)</f>
        <v>Jose Sandoval</v>
      </c>
      <c r="D252" s="5" t="str">
        <f>VLOOKUP(F252,'Location List'!$A$2:$T$644,9,FALSE)</f>
        <v>ERIC BARGAS</v>
      </c>
      <c r="E252" s="30" t="str">
        <f>VLOOKUP(F252,'Location List'!$A$2:$T$644,2,FALSE)</f>
        <v>TEXARKANA</v>
      </c>
      <c r="F252" s="58">
        <v>570</v>
      </c>
      <c r="G252" s="37">
        <f t="shared" si="3"/>
        <v>2.9687272727272727</v>
      </c>
      <c r="H252" s="3">
        <f>'Week to Week '!K252</f>
        <v>3.2325000000000004</v>
      </c>
      <c r="I252" s="3">
        <f>IFERROR('Week to Week '!P252,"-")</f>
        <v>2.9874999999999998</v>
      </c>
      <c r="J252" s="3">
        <f>IFERROR('Week to Week '!V252,"-")</f>
        <v>2.9050000000000002</v>
      </c>
      <c r="K252" s="3">
        <f>IFERROR('Week to Week '!AA252,"-")</f>
        <v>2.9575</v>
      </c>
      <c r="L252" s="3">
        <f>IFERROR('Week to Week '!AF252,"-")</f>
        <v>2.9424999999999999</v>
      </c>
      <c r="M252" s="3">
        <f>IFERROR('Week to Week '!AL252,"-")</f>
        <v>2.92</v>
      </c>
      <c r="N252" s="3">
        <f>IFERROR('Week to Week '!AQ252,"-")</f>
        <v>2.9949999999999997</v>
      </c>
      <c r="O252" s="3">
        <f>IFERROR('Week to Week '!AV252,"-")</f>
        <v>2.93</v>
      </c>
      <c r="P252" s="3">
        <f>IFERROR('Week to Week '!BB252,"-")</f>
        <v>2.976</v>
      </c>
      <c r="Q252" s="3">
        <f>IFERROR('Week to Week '!BG252,"-")</f>
        <v>2.99</v>
      </c>
      <c r="R252" s="3">
        <f>IFERROR('Week to Week '!BL252,"-")</f>
        <v>2.82</v>
      </c>
      <c r="S252" s="3" t="str">
        <f>IFERROR('Week to Week '!BR252,"-")</f>
        <v>-</v>
      </c>
    </row>
    <row r="253" spans="1:19" ht="12.75" customHeight="1" x14ac:dyDescent="0.25">
      <c r="A253" s="5" t="str">
        <f>VLOOKUP(F253,'Location List'!$A$2:$T$463,20,FALSE)</f>
        <v>Bill Eich</v>
      </c>
      <c r="B253" s="5" t="str">
        <f>VLOOKUP(F253,'Location List'!$A$2:$T$644,19,FALSE)</f>
        <v>David Garcia</v>
      </c>
      <c r="C253" s="5" t="str">
        <f>VLOOKUP(F253,'Location List'!$A$2:$T$644,18,FALSE)</f>
        <v>Darren Letulle</v>
      </c>
      <c r="D253" s="5" t="str">
        <f>VLOOKUP(F253,'Location List'!$A$2:$T$644,9,FALSE)</f>
        <v>ANTHONY CHAPA</v>
      </c>
      <c r="E253" s="30" t="str">
        <f>VLOOKUP(F253,'Location List'!$A$2:$T$644,2,FALSE)</f>
        <v>MEADOWS</v>
      </c>
      <c r="F253" s="58">
        <v>571</v>
      </c>
      <c r="G253" s="37">
        <f t="shared" si="3"/>
        <v>3.0055454545454547</v>
      </c>
      <c r="H253" s="3">
        <f>'Week to Week '!K253</f>
        <v>3.03</v>
      </c>
      <c r="I253" s="3">
        <f>IFERROR('Week to Week '!P253,"-")</f>
        <v>3.0375000000000001</v>
      </c>
      <c r="J253" s="3">
        <f>IFERROR('Week to Week '!V253,"-")</f>
        <v>3.0675000000000003</v>
      </c>
      <c r="K253" s="3">
        <f>IFERROR('Week to Week '!AA253,"-")</f>
        <v>3.17</v>
      </c>
      <c r="L253" s="3">
        <f>IFERROR('Week to Week '!AF253,"-")</f>
        <v>2.9975000000000001</v>
      </c>
      <c r="M253" s="3">
        <f>IFERROR('Week to Week '!AL253,"-")</f>
        <v>2.8925000000000001</v>
      </c>
      <c r="N253" s="3">
        <f>IFERROR('Week to Week '!AQ253,"-")</f>
        <v>2.9849999999999999</v>
      </c>
      <c r="O253" s="3">
        <f>IFERROR('Week to Week '!AV253,"-")</f>
        <v>3.0125000000000002</v>
      </c>
      <c r="P253" s="3">
        <f>IFERROR('Week to Week '!BB253,"-")</f>
        <v>2.9760000000000004</v>
      </c>
      <c r="Q253" s="3">
        <f>IFERROR('Week to Week '!BG253,"-")</f>
        <v>3.0825</v>
      </c>
      <c r="R253" s="3">
        <f>IFERROR('Week to Week '!BL253,"-")</f>
        <v>2.81</v>
      </c>
      <c r="S253" s="3" t="str">
        <f>IFERROR('Week to Week '!BR253,"-")</f>
        <v>-</v>
      </c>
    </row>
    <row r="254" spans="1:19" ht="12.75" customHeight="1" x14ac:dyDescent="0.25">
      <c r="A254" s="5" t="str">
        <f>VLOOKUP(F254,'Location List'!$A$2:$T$463,20,FALSE)</f>
        <v>Bill Eich</v>
      </c>
      <c r="B254" s="5" t="str">
        <f>VLOOKUP(F254,'Location List'!$A$2:$T$644,19,FALSE)</f>
        <v>David Garcia</v>
      </c>
      <c r="C254" s="5" t="str">
        <f>VLOOKUP(F254,'Location List'!$A$2:$T$644,18,FALSE)</f>
        <v>Hoang Dao</v>
      </c>
      <c r="D254" s="5" t="str">
        <f>VLOOKUP(F254,'Location List'!$A$2:$T$644,9,FALSE)</f>
        <v>FRANK RAMIREZ</v>
      </c>
      <c r="E254" s="30" t="str">
        <f>VLOOKUP(F254,'Location List'!$A$2:$T$644,2,FALSE)</f>
        <v>WOODLANDS</v>
      </c>
      <c r="F254" s="58">
        <v>572</v>
      </c>
      <c r="G254" s="37">
        <f t="shared" si="3"/>
        <v>2.9859545454545451</v>
      </c>
      <c r="H254" s="3">
        <f>'Week to Week '!K254</f>
        <v>3.1749999999999998</v>
      </c>
      <c r="I254" s="3">
        <f>IFERROR('Week to Week '!P254,"-")</f>
        <v>3.0125000000000002</v>
      </c>
      <c r="J254" s="3">
        <f>IFERROR('Week to Week '!V254,"-")</f>
        <v>2.9725000000000001</v>
      </c>
      <c r="K254" s="3">
        <f>IFERROR('Week to Week '!AA254,"-")</f>
        <v>2.9474999999999998</v>
      </c>
      <c r="L254" s="3">
        <f>IFERROR('Week to Week '!AF254,"-")</f>
        <v>3.0300000000000002</v>
      </c>
      <c r="M254" s="3">
        <f>IFERROR('Week to Week '!AL254,"-")</f>
        <v>2.9450000000000003</v>
      </c>
      <c r="N254" s="3">
        <f>IFERROR('Week to Week '!AQ254,"-")</f>
        <v>2.9449999999999998</v>
      </c>
      <c r="O254" s="3">
        <f>IFERROR('Week to Week '!AV254,"-")</f>
        <v>3.1025</v>
      </c>
      <c r="P254" s="3">
        <f>IFERROR('Week to Week '!BB254,"-")</f>
        <v>2.968</v>
      </c>
      <c r="Q254" s="3">
        <f>IFERROR('Week to Week '!BG254,"-")</f>
        <v>2.9274999999999998</v>
      </c>
      <c r="R254" s="3">
        <f>IFERROR('Week to Week '!BL254,"-")</f>
        <v>2.82</v>
      </c>
      <c r="S254" s="3" t="str">
        <f>IFERROR('Week to Week '!BR254,"-")</f>
        <v>-</v>
      </c>
    </row>
    <row r="255" spans="1:19" ht="12.75" customHeight="1" x14ac:dyDescent="0.25">
      <c r="A255" s="5" t="str">
        <f>VLOOKUP(F255,'Location List'!$A$2:$T$463,20,FALSE)</f>
        <v>Bill Eich</v>
      </c>
      <c r="B255" s="5" t="str">
        <f>VLOOKUP(F255,'Location List'!$A$2:$T$644,19,FALSE)</f>
        <v>David Garcia</v>
      </c>
      <c r="C255" s="5" t="str">
        <f>VLOOKUP(F255,'Location List'!$A$2:$T$644,18,FALSE)</f>
        <v>Darren Letulle</v>
      </c>
      <c r="D255" s="5" t="str">
        <f>VLOOKUP(F255,'Location List'!$A$2:$T$644,9,FALSE)</f>
        <v>ANTHONY CHAPA</v>
      </c>
      <c r="E255" s="30" t="str">
        <f>VLOOKUP(F255,'Location List'!$A$2:$T$644,2,FALSE)</f>
        <v>LAKE JACKSON</v>
      </c>
      <c r="F255" s="58">
        <v>576</v>
      </c>
      <c r="G255" s="37">
        <f t="shared" si="3"/>
        <v>2.9995454545454545</v>
      </c>
      <c r="H255" s="3">
        <f>'Week to Week '!K255</f>
        <v>3.0574999999999997</v>
      </c>
      <c r="I255" s="3">
        <f>IFERROR('Week to Week '!P255,"-")</f>
        <v>3.01</v>
      </c>
      <c r="J255" s="3">
        <f>IFERROR('Week to Week '!V255,"-")</f>
        <v>2.9774999999999996</v>
      </c>
      <c r="K255" s="3">
        <f>IFERROR('Week to Week '!AA255,"-")</f>
        <v>3.0024999999999999</v>
      </c>
      <c r="L255" s="3">
        <f>IFERROR('Week to Week '!AF255,"-")</f>
        <v>2.88</v>
      </c>
      <c r="M255" s="3">
        <f>IFERROR('Week to Week '!AL255,"-")</f>
        <v>3.2124999999999999</v>
      </c>
      <c r="N255" s="3">
        <f>IFERROR('Week to Week '!AQ255,"-")</f>
        <v>3.0324999999999998</v>
      </c>
      <c r="O255" s="3">
        <f>IFERROR('Week to Week '!AV255,"-")</f>
        <v>3.0275000000000003</v>
      </c>
      <c r="P255" s="3">
        <f>IFERROR('Week to Week '!BB255,"-")</f>
        <v>3.03</v>
      </c>
      <c r="Q255" s="3">
        <f>IFERROR('Week to Week '!BG255,"-")</f>
        <v>2.9449999999999998</v>
      </c>
      <c r="R255" s="3">
        <f>IFERROR('Week to Week '!BL255,"-")</f>
        <v>2.82</v>
      </c>
      <c r="S255" s="3" t="str">
        <f>IFERROR('Week to Week '!BR255,"-")</f>
        <v>-</v>
      </c>
    </row>
    <row r="256" spans="1:19" ht="12.75" customHeight="1" x14ac:dyDescent="0.25">
      <c r="A256" s="5" t="str">
        <f>VLOOKUP(F256,'Location List'!$A$2:$T$463,20,FALSE)</f>
        <v>Bill Eich</v>
      </c>
      <c r="B256" s="5" t="str">
        <f>VLOOKUP(F256,'Location List'!$A$2:$T$644,19,FALSE)</f>
        <v>David Garcia</v>
      </c>
      <c r="C256" s="5" t="str">
        <f>VLOOKUP(F256,'Location List'!$A$2:$T$644,18,FALSE)</f>
        <v>Darren Letulle</v>
      </c>
      <c r="D256" s="5" t="str">
        <f>VLOOKUP(F256,'Location List'!$A$2:$T$644,9,FALSE)</f>
        <v>ANTHONY CHAPA</v>
      </c>
      <c r="E256" s="30" t="str">
        <f>VLOOKUP(F256,'Location List'!$A$2:$T$644,2,FALSE)</f>
        <v>COLLEGE STATION</v>
      </c>
      <c r="F256" s="58">
        <v>577</v>
      </c>
      <c r="G256" s="37">
        <f t="shared" si="3"/>
        <v>3.1227727272727268</v>
      </c>
      <c r="H256" s="3">
        <f>'Week to Week '!K256</f>
        <v>3.1324999999999998</v>
      </c>
      <c r="I256" s="3">
        <f>IFERROR('Week to Week '!P256,"-")</f>
        <v>3.2124999999999995</v>
      </c>
      <c r="J256" s="3">
        <f>IFERROR('Week to Week '!V256,"-")</f>
        <v>3.1875</v>
      </c>
      <c r="K256" s="3">
        <f>IFERROR('Week to Week '!AA256,"-")</f>
        <v>3.105</v>
      </c>
      <c r="L256" s="3">
        <f>IFERROR('Week to Week '!AF256,"-")</f>
        <v>3.2050000000000001</v>
      </c>
      <c r="M256" s="3">
        <f>IFERROR('Week to Week '!AL256,"-")</f>
        <v>3.1775000000000002</v>
      </c>
      <c r="N256" s="3">
        <f>IFERROR('Week to Week '!AQ256,"-")</f>
        <v>3.1775000000000002</v>
      </c>
      <c r="O256" s="3">
        <f>IFERROR('Week to Week '!AV256,"-")</f>
        <v>3.2624999999999997</v>
      </c>
      <c r="P256" s="3">
        <f>IFERROR('Week to Week '!BB256,"-")</f>
        <v>3.0580000000000003</v>
      </c>
      <c r="Q256" s="3">
        <f>IFERROR('Week to Week '!BG256,"-")</f>
        <v>2.9624999999999999</v>
      </c>
      <c r="R256" s="3">
        <f>IFERROR('Week to Week '!BL256,"-")</f>
        <v>2.87</v>
      </c>
      <c r="S256" s="3" t="str">
        <f>IFERROR('Week to Week '!BR256,"-")</f>
        <v>-</v>
      </c>
    </row>
    <row r="257" spans="1:19" ht="12.75" customHeight="1" x14ac:dyDescent="0.25">
      <c r="A257" s="5" t="str">
        <f>VLOOKUP(F257,'Location List'!$A$2:$T$463,20,FALSE)</f>
        <v>Bill Eich</v>
      </c>
      <c r="B257" s="5" t="str">
        <f>VLOOKUP(F257,'Location List'!$A$2:$T$644,19,FALSE)</f>
        <v>David Garcia</v>
      </c>
      <c r="C257" s="5" t="str">
        <f>VLOOKUP(F257,'Location List'!$A$2:$T$644,18,FALSE)</f>
        <v>Darren Letulle</v>
      </c>
      <c r="D257" s="5" t="str">
        <f>VLOOKUP(F257,'Location List'!$A$2:$T$644,9,FALSE)</f>
        <v>FRANK RAMIREZ</v>
      </c>
      <c r="E257" s="30" t="str">
        <f>VLOOKUP(F257,'Location List'!$A$2:$T$644,2,FALSE)</f>
        <v>PEARLAND</v>
      </c>
      <c r="F257" s="58">
        <v>578</v>
      </c>
      <c r="G257" s="37">
        <f t="shared" si="3"/>
        <v>3.0123181818181819</v>
      </c>
      <c r="H257" s="3">
        <f>'Week to Week '!K257</f>
        <v>3.1049999999999995</v>
      </c>
      <c r="I257" s="3">
        <f>IFERROR('Week to Week '!P257,"-")</f>
        <v>3.0224999999999995</v>
      </c>
      <c r="J257" s="3">
        <f>IFERROR('Week to Week '!V257,"-")</f>
        <v>3.05</v>
      </c>
      <c r="K257" s="3">
        <f>IFERROR('Week to Week '!AA257,"-")</f>
        <v>3.1224999999999996</v>
      </c>
      <c r="L257" s="3">
        <f>IFERROR('Week to Week '!AF257,"-")</f>
        <v>2.9400000000000004</v>
      </c>
      <c r="M257" s="3">
        <f>IFERROR('Week to Week '!AL257,"-")</f>
        <v>2.9325000000000006</v>
      </c>
      <c r="N257" s="3">
        <f>IFERROR('Week to Week '!AQ257,"-")</f>
        <v>3.1274999999999999</v>
      </c>
      <c r="O257" s="3">
        <f>IFERROR('Week to Week '!AV257,"-")</f>
        <v>2.9974999999999996</v>
      </c>
      <c r="P257" s="3">
        <f>IFERROR('Week to Week '!BB257,"-")</f>
        <v>2.8979999999999997</v>
      </c>
      <c r="Q257" s="3">
        <f>IFERROR('Week to Week '!BG257,"-")</f>
        <v>2.9899999999999998</v>
      </c>
      <c r="R257" s="3">
        <f>IFERROR('Week to Week '!BL257,"-")</f>
        <v>2.95</v>
      </c>
      <c r="S257" s="3" t="str">
        <f>IFERROR('Week to Week '!BR257,"-")</f>
        <v>-</v>
      </c>
    </row>
    <row r="258" spans="1:19" ht="12.75" customHeight="1" x14ac:dyDescent="0.25">
      <c r="A258" s="5" t="str">
        <f>VLOOKUP(F258,'Location List'!$A$2:$T$463,20,FALSE)</f>
        <v>Bill Eich</v>
      </c>
      <c r="B258" s="5" t="str">
        <f>VLOOKUP(F258,'Location List'!$A$2:$T$644,19,FALSE)</f>
        <v>David Garcia</v>
      </c>
      <c r="C258" s="5" t="str">
        <f>VLOOKUP(F258,'Location List'!$A$2:$T$644,18,FALSE)</f>
        <v>Mike Kralick</v>
      </c>
      <c r="D258" s="5" t="str">
        <f>VLOOKUP(F258,'Location List'!$A$2:$T$644,9,FALSE)</f>
        <v>KELLI KASPER</v>
      </c>
      <c r="E258" s="30" t="str">
        <f>VLOOKUP(F258,'Location List'!$A$2:$T$644,2,FALSE)</f>
        <v>NORTH RICHLAND HILLS</v>
      </c>
      <c r="F258" s="58">
        <v>579</v>
      </c>
      <c r="G258" s="37">
        <f t="shared" ref="G258:G321" si="4">AVERAGE(H258:S258)</f>
        <v>3.0667272727272721</v>
      </c>
      <c r="H258" s="3">
        <f>'Week to Week '!K258</f>
        <v>2.9749999999999996</v>
      </c>
      <c r="I258" s="3">
        <f>IFERROR('Week to Week '!P258,"-")</f>
        <v>3.0175000000000001</v>
      </c>
      <c r="J258" s="3">
        <f>IFERROR('Week to Week '!V258,"-")</f>
        <v>2.88</v>
      </c>
      <c r="K258" s="3">
        <f>IFERROR('Week to Week '!AA258,"-")</f>
        <v>3.0550000000000002</v>
      </c>
      <c r="L258" s="3">
        <f>IFERROR('Week to Week '!AF258,"-")</f>
        <v>3.1175000000000002</v>
      </c>
      <c r="M258" s="3">
        <f>IFERROR('Week to Week '!AL258,"-")</f>
        <v>3.1749999999999998</v>
      </c>
      <c r="N258" s="3">
        <f>IFERROR('Week to Week '!AQ258,"-")</f>
        <v>3.0574999999999997</v>
      </c>
      <c r="O258" s="3">
        <f>IFERROR('Week to Week '!AV258,"-")</f>
        <v>2.9225000000000003</v>
      </c>
      <c r="P258" s="3">
        <f>IFERROR('Week to Week '!BB258,"-")</f>
        <v>3.0339999999999998</v>
      </c>
      <c r="Q258" s="3">
        <f>IFERROR('Week to Week '!BG258,"-")</f>
        <v>3.18</v>
      </c>
      <c r="R258" s="3">
        <f>IFERROR('Week to Week '!BL258,"-")</f>
        <v>3.32</v>
      </c>
      <c r="S258" s="3" t="str">
        <f>IFERROR('Week to Week '!BR258,"-")</f>
        <v>-</v>
      </c>
    </row>
    <row r="259" spans="1:19" ht="12.75" customHeight="1" x14ac:dyDescent="0.25">
      <c r="A259" s="5" t="str">
        <f>VLOOKUP(F259,'Location List'!$A$2:$T$463,20,FALSE)</f>
        <v>Bill Eich</v>
      </c>
      <c r="B259" s="5" t="str">
        <f>VLOOKUP(F259,'Location List'!$A$2:$T$644,19,FALSE)</f>
        <v>David Garcia</v>
      </c>
      <c r="C259" s="5" t="str">
        <f>VLOOKUP(F259,'Location List'!$A$2:$T$644,18,FALSE)</f>
        <v>Jose Sandoval</v>
      </c>
      <c r="D259" s="5" t="str">
        <f>VLOOKUP(F259,'Location List'!$A$2:$T$644,9,FALSE)</f>
        <v>ERIC BARGAS</v>
      </c>
      <c r="E259" s="30" t="str">
        <f>VLOOKUP(F259,'Location List'!$A$2:$T$644,2,FALSE)</f>
        <v>VALLEY VIEW</v>
      </c>
      <c r="F259" s="58">
        <v>580</v>
      </c>
      <c r="G259" s="37">
        <f t="shared" si="4"/>
        <v>2.9723636363636361</v>
      </c>
      <c r="H259" s="3">
        <f>'Week to Week '!K259</f>
        <v>2.93</v>
      </c>
      <c r="I259" s="3">
        <f>IFERROR('Week to Week '!P259,"-")</f>
        <v>3.0674999999999999</v>
      </c>
      <c r="J259" s="3">
        <f>IFERROR('Week to Week '!V259,"-")</f>
        <v>3.0175000000000001</v>
      </c>
      <c r="K259" s="3">
        <f>IFERROR('Week to Week '!AA259,"-")</f>
        <v>3.0724999999999998</v>
      </c>
      <c r="L259" s="3">
        <f>IFERROR('Week to Week '!AF259,"-")</f>
        <v>2.95</v>
      </c>
      <c r="M259" s="3">
        <f>IFERROR('Week to Week '!AL259,"-")</f>
        <v>2.9399999999999995</v>
      </c>
      <c r="N259" s="3">
        <f>IFERROR('Week to Week '!AQ259,"-")</f>
        <v>2.9225000000000003</v>
      </c>
      <c r="O259" s="3">
        <f>IFERROR('Week to Week '!AV259,"-")</f>
        <v>2.9525000000000001</v>
      </c>
      <c r="P259" s="3">
        <f>IFERROR('Week to Week '!BB259,"-")</f>
        <v>2.9159999999999999</v>
      </c>
      <c r="Q259" s="3">
        <f>IFERROR('Week to Week '!BG259,"-")</f>
        <v>3.0074999999999998</v>
      </c>
      <c r="R259" s="3">
        <f>IFERROR('Week to Week '!BL259,"-")</f>
        <v>2.92</v>
      </c>
      <c r="S259" s="3" t="str">
        <f>IFERROR('Week to Week '!BR259,"-")</f>
        <v>-</v>
      </c>
    </row>
    <row r="260" spans="1:19" ht="12.75" customHeight="1" x14ac:dyDescent="0.25">
      <c r="A260" s="5" t="str">
        <f>VLOOKUP(F260,'Location List'!$A$2:$T$463,20,FALSE)</f>
        <v>Bill Eich</v>
      </c>
      <c r="B260" s="5" t="str">
        <f>VLOOKUP(F260,'Location List'!$A$2:$T$644,19,FALSE)</f>
        <v>David Garcia</v>
      </c>
      <c r="C260" s="5" t="str">
        <f>VLOOKUP(F260,'Location List'!$A$2:$T$644,18,FALSE)</f>
        <v>Darren Letulle</v>
      </c>
      <c r="D260" s="5" t="str">
        <f>VLOOKUP(F260,'Location List'!$A$2:$T$644,9,FALSE)</f>
        <v>ANTHONY CHAPA</v>
      </c>
      <c r="E260" s="30" t="str">
        <f>VLOOKUP(F260,'Location List'!$A$2:$T$644,2,FALSE)</f>
        <v>VICTORIA</v>
      </c>
      <c r="F260" s="58">
        <v>581</v>
      </c>
      <c r="G260" s="37">
        <f t="shared" si="4"/>
        <v>3.119272727272727</v>
      </c>
      <c r="H260" s="3">
        <f>'Week to Week '!K260</f>
        <v>3.09</v>
      </c>
      <c r="I260" s="3">
        <f>IFERROR('Week to Week '!P260,"-")</f>
        <v>3</v>
      </c>
      <c r="J260" s="3">
        <f>IFERROR('Week to Week '!V260,"-")</f>
        <v>2.9725000000000001</v>
      </c>
      <c r="K260" s="3">
        <f>IFERROR('Week to Week '!AA260,"-")</f>
        <v>3.11</v>
      </c>
      <c r="L260" s="3">
        <f>IFERROR('Week to Week '!AF260,"-")</f>
        <v>3.3174999999999999</v>
      </c>
      <c r="M260" s="3">
        <f>IFERROR('Week to Week '!AL260,"-")</f>
        <v>3.0049999999999999</v>
      </c>
      <c r="N260" s="3">
        <f>IFERROR('Week to Week '!AQ260,"-")</f>
        <v>2.9949999999999997</v>
      </c>
      <c r="O260" s="3">
        <f>IFERROR('Week to Week '!AV260,"-")</f>
        <v>2.9525000000000001</v>
      </c>
      <c r="P260" s="3">
        <f>IFERROR('Week to Week '!BB260,"-")</f>
        <v>3.0420000000000003</v>
      </c>
      <c r="Q260" s="3">
        <f>IFERROR('Week to Week '!BG260,"-")</f>
        <v>3.2275</v>
      </c>
      <c r="R260" s="3">
        <f>IFERROR('Week to Week '!BL260,"-")</f>
        <v>3.6</v>
      </c>
      <c r="S260" s="3" t="str">
        <f>IFERROR('Week to Week '!BR260,"-")</f>
        <v>-</v>
      </c>
    </row>
    <row r="261" spans="1:19" ht="12.75" customHeight="1" x14ac:dyDescent="0.25">
      <c r="A261" s="5" t="str">
        <f>VLOOKUP(F261,'Location List'!$A$2:$T$463,20,FALSE)</f>
        <v>Bill Eich</v>
      </c>
      <c r="B261" s="5" t="str">
        <f>VLOOKUP(F261,'Location List'!$A$2:$T$644,19,FALSE)</f>
        <v>David Garcia</v>
      </c>
      <c r="C261" s="5" t="str">
        <f>VLOOKUP(F261,'Location List'!$A$2:$T$644,18,FALSE)</f>
        <v>Mike Kralick</v>
      </c>
      <c r="D261" s="5" t="str">
        <f>VLOOKUP(F261,'Location List'!$A$2:$T$644,9,FALSE)</f>
        <v>KELLI KASPER</v>
      </c>
      <c r="E261" s="30" t="str">
        <f>VLOOKUP(F261,'Location List'!$A$2:$T$644,2,FALSE)</f>
        <v>ABILENE</v>
      </c>
      <c r="F261" s="58">
        <v>582</v>
      </c>
      <c r="G261" s="37">
        <f t="shared" si="4"/>
        <v>3.1582727272727271</v>
      </c>
      <c r="H261" s="3">
        <f>'Week to Week '!K261</f>
        <v>3.2625000000000002</v>
      </c>
      <c r="I261" s="3">
        <f>IFERROR('Week to Week '!P261,"-")</f>
        <v>3.4525000000000001</v>
      </c>
      <c r="J261" s="3">
        <f>IFERROR('Week to Week '!V261,"-")</f>
        <v>3.1775000000000002</v>
      </c>
      <c r="K261" s="3">
        <f>IFERROR('Week to Week '!AA261,"-")</f>
        <v>3.0324999999999998</v>
      </c>
      <c r="L261" s="3">
        <f>IFERROR('Week to Week '!AF261,"-")</f>
        <v>3.0924999999999998</v>
      </c>
      <c r="M261" s="3">
        <f>IFERROR('Week to Week '!AL261,"-")</f>
        <v>3.3450000000000002</v>
      </c>
      <c r="N261" s="3">
        <f>IFERROR('Week to Week '!AQ261,"-")</f>
        <v>3.21</v>
      </c>
      <c r="O261" s="3">
        <f>IFERROR('Week to Week '!AV261,"-")</f>
        <v>3.07</v>
      </c>
      <c r="P261" s="3">
        <f>IFERROR('Week to Week '!BB261,"-")</f>
        <v>2.9260000000000002</v>
      </c>
      <c r="Q261" s="3">
        <f>IFERROR('Week to Week '!BG261,"-")</f>
        <v>3.0524999999999998</v>
      </c>
      <c r="R261" s="3">
        <f>IFERROR('Week to Week '!BL261,"-")</f>
        <v>3.12</v>
      </c>
      <c r="S261" s="3" t="str">
        <f>IFERROR('Week to Week '!BR261,"-")</f>
        <v>-</v>
      </c>
    </row>
    <row r="262" spans="1:19" ht="12.75" customHeight="1" x14ac:dyDescent="0.25">
      <c r="A262" s="5" t="str">
        <f>VLOOKUP(F262,'Location List'!$A$2:$T$463,20,FALSE)</f>
        <v>Bill Eich</v>
      </c>
      <c r="B262" s="5" t="str">
        <f>VLOOKUP(F262,'Location List'!$A$2:$T$644,19,FALSE)</f>
        <v>David Garcia</v>
      </c>
      <c r="C262" s="5" t="str">
        <f>VLOOKUP(F262,'Location List'!$A$2:$T$644,18,FALSE)</f>
        <v>David Garibay</v>
      </c>
      <c r="D262" s="5" t="str">
        <f>VLOOKUP(F262,'Location List'!$A$2:$T$644,9,FALSE)</f>
        <v>WILLIAM PRESSEL</v>
      </c>
      <c r="E262" s="30" t="str">
        <f>VLOOKUP(F262,'Location List'!$A$2:$T$644,2,FALSE)</f>
        <v>SELMA</v>
      </c>
      <c r="F262" s="58">
        <v>583</v>
      </c>
      <c r="G262" s="37">
        <f t="shared" si="4"/>
        <v>3.013727272727273</v>
      </c>
      <c r="H262" s="3">
        <f>'Week to Week '!K262</f>
        <v>3.0674999999999999</v>
      </c>
      <c r="I262" s="3">
        <f>IFERROR('Week to Week '!P262,"-")</f>
        <v>3.2975000000000003</v>
      </c>
      <c r="J262" s="3">
        <f>IFERROR('Week to Week '!V262,"-")</f>
        <v>2.9250000000000003</v>
      </c>
      <c r="K262" s="3">
        <f>IFERROR('Week to Week '!AA262,"-")</f>
        <v>3.0175000000000001</v>
      </c>
      <c r="L262" s="3">
        <f>IFERROR('Week to Week '!AF262,"-")</f>
        <v>2.9450000000000003</v>
      </c>
      <c r="M262" s="3">
        <f>IFERROR('Week to Week '!AL262,"-")</f>
        <v>3.0649999999999999</v>
      </c>
      <c r="N262" s="3">
        <f>IFERROR('Week to Week '!AQ262,"-")</f>
        <v>3.03</v>
      </c>
      <c r="O262" s="3">
        <f>IFERROR('Week to Week '!AV262,"-")</f>
        <v>3.02</v>
      </c>
      <c r="P262" s="3">
        <f>IFERROR('Week to Week '!BB262,"-")</f>
        <v>2.9560000000000004</v>
      </c>
      <c r="Q262" s="3">
        <f>IFERROR('Week to Week '!BG262,"-")</f>
        <v>2.9575000000000005</v>
      </c>
      <c r="R262" s="3">
        <f>IFERROR('Week to Week '!BL262,"-")</f>
        <v>2.87</v>
      </c>
      <c r="S262" s="3" t="str">
        <f>IFERROR('Week to Week '!BR262,"-")</f>
        <v>-</v>
      </c>
    </row>
    <row r="263" spans="1:19" ht="12.75" customHeight="1" x14ac:dyDescent="0.25">
      <c r="A263" s="5" t="str">
        <f>VLOOKUP(F263,'Location List'!$A$2:$T$463,20,FALSE)</f>
        <v>Bill Eich</v>
      </c>
      <c r="B263" s="5" t="str">
        <f>VLOOKUP(F263,'Location List'!$A$2:$T$644,19,FALSE)</f>
        <v>David Garcia</v>
      </c>
      <c r="C263" s="5" t="str">
        <f>VLOOKUP(F263,'Location List'!$A$2:$T$644,18,FALSE)</f>
        <v>Jose Sandoval</v>
      </c>
      <c r="D263" s="5" t="str">
        <f>VLOOKUP(F263,'Location List'!$A$2:$T$644,9,FALSE)</f>
        <v>ERIC BARGAS</v>
      </c>
      <c r="E263" s="30" t="str">
        <f>VLOOKUP(F263,'Location List'!$A$2:$T$644,2,FALSE)</f>
        <v>N. GARLAND</v>
      </c>
      <c r="F263" s="58">
        <v>584</v>
      </c>
      <c r="G263" s="37">
        <f t="shared" si="4"/>
        <v>2.9282727272727271</v>
      </c>
      <c r="H263" s="3">
        <f>'Week to Week '!K263</f>
        <v>2.9550000000000001</v>
      </c>
      <c r="I263" s="3">
        <f>IFERROR('Week to Week '!P263,"-")</f>
        <v>2.9824999999999999</v>
      </c>
      <c r="J263" s="3">
        <f>IFERROR('Week to Week '!V263,"-")</f>
        <v>3.1074999999999999</v>
      </c>
      <c r="K263" s="3">
        <f>IFERROR('Week to Week '!AA263,"-")</f>
        <v>2.98</v>
      </c>
      <c r="L263" s="3">
        <f>IFERROR('Week to Week '!AF263,"-")</f>
        <v>2.8274999999999997</v>
      </c>
      <c r="M263" s="3">
        <f>IFERROR('Week to Week '!AL263,"-")</f>
        <v>2.8449999999999998</v>
      </c>
      <c r="N263" s="3">
        <f>IFERROR('Week to Week '!AQ263,"-")</f>
        <v>2.95</v>
      </c>
      <c r="O263" s="3">
        <f>IFERROR('Week to Week '!AV263,"-")</f>
        <v>2.8875000000000002</v>
      </c>
      <c r="P263" s="3">
        <f>IFERROR('Week to Week '!BB263,"-")</f>
        <v>2.9359999999999999</v>
      </c>
      <c r="Q263" s="3">
        <f>IFERROR('Week to Week '!BG263,"-")</f>
        <v>2.88</v>
      </c>
      <c r="R263" s="3">
        <f>IFERROR('Week to Week '!BL263,"-")</f>
        <v>2.86</v>
      </c>
      <c r="S263" s="3" t="str">
        <f>IFERROR('Week to Week '!BR263,"-")</f>
        <v>-</v>
      </c>
    </row>
    <row r="264" spans="1:19" ht="12.75" customHeight="1" x14ac:dyDescent="0.25">
      <c r="A264" s="5" t="str">
        <f>VLOOKUP(F264,'Location List'!$A$2:$T$463,20,FALSE)</f>
        <v>Bill Eich</v>
      </c>
      <c r="B264" s="5" t="str">
        <f>VLOOKUP(F264,'Location List'!$A$2:$T$644,19,FALSE)</f>
        <v>David Garcia</v>
      </c>
      <c r="C264" s="5" t="str">
        <f>VLOOKUP(F264,'Location List'!$A$2:$T$644,18,FALSE)</f>
        <v>Hoang Dao</v>
      </c>
      <c r="D264" s="5" t="str">
        <f>VLOOKUP(F264,'Location List'!$A$2:$T$644,9,FALSE)</f>
        <v>FRANK RAMIREZ</v>
      </c>
      <c r="E264" s="30" t="str">
        <f>VLOOKUP(F264,'Location List'!$A$2:$T$644,2,FALSE)</f>
        <v>WILLOWBROOK</v>
      </c>
      <c r="F264" s="58">
        <v>585</v>
      </c>
      <c r="G264" s="37">
        <f t="shared" si="4"/>
        <v>3.0225000000000004</v>
      </c>
      <c r="H264" s="3">
        <f>'Week to Week '!K264</f>
        <v>3.0225</v>
      </c>
      <c r="I264" s="3">
        <f>IFERROR('Week to Week '!P264,"-")</f>
        <v>3.0100000000000002</v>
      </c>
      <c r="J264" s="3">
        <f>IFERROR('Week to Week '!V264,"-")</f>
        <v>3.0074999999999998</v>
      </c>
      <c r="K264" s="3">
        <f>IFERROR('Week to Week '!AA264,"-")</f>
        <v>3.0324999999999998</v>
      </c>
      <c r="L264" s="3">
        <f>IFERROR('Week to Week '!AF264,"-")</f>
        <v>3.0149999999999997</v>
      </c>
      <c r="M264" s="3">
        <f>IFERROR('Week to Week '!AL264,"-")</f>
        <v>2.9675000000000002</v>
      </c>
      <c r="N264" s="3">
        <f>IFERROR('Week to Week '!AQ264,"-")</f>
        <v>2.9750000000000001</v>
      </c>
      <c r="O264" s="3">
        <f>IFERROR('Week to Week '!AV264,"-")</f>
        <v>3.1524999999999999</v>
      </c>
      <c r="P264" s="3">
        <f>IFERROR('Week to Week '!BB264,"-")</f>
        <v>2.95</v>
      </c>
      <c r="Q264" s="3">
        <f>IFERROR('Week to Week '!BG264,"-")</f>
        <v>3.0650000000000004</v>
      </c>
      <c r="R264" s="3">
        <f>IFERROR('Week to Week '!BL264,"-")</f>
        <v>3.05</v>
      </c>
      <c r="S264" s="3" t="str">
        <f>IFERROR('Week to Week '!BR264,"-")</f>
        <v>-</v>
      </c>
    </row>
    <row r="265" spans="1:19" ht="12.75" customHeight="1" x14ac:dyDescent="0.25">
      <c r="A265" s="5" t="str">
        <f>VLOOKUP(F265,'Location List'!$A$2:$T$463,20,FALSE)</f>
        <v>Bill Eich</v>
      </c>
      <c r="B265" s="5" t="str">
        <f>VLOOKUP(F265,'Location List'!$A$2:$T$644,19,FALSE)</f>
        <v>David Garcia</v>
      </c>
      <c r="C265" s="5" t="str">
        <f>VLOOKUP(F265,'Location List'!$A$2:$T$644,18,FALSE)</f>
        <v>David Garibay Jr</v>
      </c>
      <c r="D265" s="5" t="str">
        <f>VLOOKUP(F265,'Location List'!$A$2:$T$644,9,FALSE)</f>
        <v>ANTHONY CHAPA</v>
      </c>
      <c r="E265" s="30" t="str">
        <f>VLOOKUP(F265,'Location List'!$A$2:$T$644,2,FALSE)</f>
        <v>ARBOR WALK</v>
      </c>
      <c r="F265" s="58">
        <v>586</v>
      </c>
      <c r="G265" s="37">
        <f t="shared" si="4"/>
        <v>3.0010454545454546</v>
      </c>
      <c r="H265" s="3">
        <f>'Week to Week '!K265</f>
        <v>3.0500000000000003</v>
      </c>
      <c r="I265" s="3">
        <f>IFERROR('Week to Week '!P265,"-")</f>
        <v>3.0225</v>
      </c>
      <c r="J265" s="3">
        <f>IFERROR('Week to Week '!V265,"-")</f>
        <v>3.0375000000000001</v>
      </c>
      <c r="K265" s="3">
        <f>IFERROR('Week to Week '!AA265,"-")</f>
        <v>2.92</v>
      </c>
      <c r="L265" s="3">
        <f>IFERROR('Week to Week '!AF265,"-")</f>
        <v>3.0049999999999999</v>
      </c>
      <c r="M265" s="3">
        <f>IFERROR('Week to Week '!AL265,"-")</f>
        <v>3.0374999999999996</v>
      </c>
      <c r="N265" s="3">
        <f>IFERROR('Week to Week '!AQ265,"-")</f>
        <v>3.0225</v>
      </c>
      <c r="O265" s="3">
        <f>IFERROR('Week to Week '!AV265,"-")</f>
        <v>2.9499999999999997</v>
      </c>
      <c r="P265" s="3">
        <f>IFERROR('Week to Week '!BB265,"-")</f>
        <v>2.9039999999999999</v>
      </c>
      <c r="Q265" s="3">
        <f>IFERROR('Week to Week '!BG265,"-")</f>
        <v>2.9824999999999999</v>
      </c>
      <c r="R265" s="3">
        <f>IFERROR('Week to Week '!BL265,"-")</f>
        <v>3.08</v>
      </c>
      <c r="S265" s="3" t="str">
        <f>IFERROR('Week to Week '!BR265,"-")</f>
        <v>-</v>
      </c>
    </row>
    <row r="266" spans="1:19" ht="12.75" customHeight="1" x14ac:dyDescent="0.25">
      <c r="A266" s="5" t="str">
        <f>VLOOKUP(F266,'Location List'!$A$2:$T$463,20,FALSE)</f>
        <v>Bill Eich</v>
      </c>
      <c r="B266" s="5" t="str">
        <f>VLOOKUP(F266,'Location List'!$A$2:$T$644,19,FALSE)</f>
        <v>David Garcia</v>
      </c>
      <c r="C266" s="5" t="str">
        <f>VLOOKUP(F266,'Location List'!$A$2:$T$644,18,FALSE)</f>
        <v>Hoang Dao</v>
      </c>
      <c r="D266" s="5" t="str">
        <f>VLOOKUP(F266,'Location List'!$A$2:$T$644,9,FALSE)</f>
        <v>FRANK RAMIREZ</v>
      </c>
      <c r="E266" s="30" t="str">
        <f>VLOOKUP(F266,'Location List'!$A$2:$T$644,2,FALSE)</f>
        <v>PASADENA</v>
      </c>
      <c r="F266" s="58">
        <v>587</v>
      </c>
      <c r="G266" s="37">
        <f t="shared" si="4"/>
        <v>3.0038181818181822</v>
      </c>
      <c r="H266" s="3">
        <f>'Week to Week '!K266</f>
        <v>2.915</v>
      </c>
      <c r="I266" s="3">
        <f>IFERROR('Week to Week '!P266,"-")</f>
        <v>2.9250000000000003</v>
      </c>
      <c r="J266" s="3">
        <f>IFERROR('Week to Week '!V266,"-")</f>
        <v>2.8899999999999997</v>
      </c>
      <c r="K266" s="3">
        <f>IFERROR('Week to Week '!AA266,"-")</f>
        <v>2.96</v>
      </c>
      <c r="L266" s="3">
        <f>IFERROR('Week to Week '!AF266,"-")</f>
        <v>3.0225</v>
      </c>
      <c r="M266" s="3">
        <f>IFERROR('Week to Week '!AL266,"-")</f>
        <v>3.0675000000000003</v>
      </c>
      <c r="N266" s="3">
        <f>IFERROR('Week to Week '!AQ266,"-")</f>
        <v>3.1475</v>
      </c>
      <c r="O266" s="3">
        <f>IFERROR('Week to Week '!AV266,"-")</f>
        <v>3.0850000000000004</v>
      </c>
      <c r="P266" s="3">
        <f>IFERROR('Week to Week '!BB266,"-")</f>
        <v>3.0720000000000001</v>
      </c>
      <c r="Q266" s="3">
        <f>IFERROR('Week to Week '!BG266,"-")</f>
        <v>3.0174999999999996</v>
      </c>
      <c r="R266" s="3">
        <f>IFERROR('Week to Week '!BL266,"-")</f>
        <v>2.94</v>
      </c>
      <c r="S266" s="3" t="str">
        <f>IFERROR('Week to Week '!BR266,"-")</f>
        <v>-</v>
      </c>
    </row>
    <row r="267" spans="1:19" ht="12.75" customHeight="1" x14ac:dyDescent="0.25">
      <c r="A267" s="5" t="str">
        <f>VLOOKUP(F267,'Location List'!$A$2:$T$463,20,FALSE)</f>
        <v>Bill Eich</v>
      </c>
      <c r="B267" s="5" t="str">
        <f>VLOOKUP(F267,'Location List'!$A$2:$T$644,19,FALSE)</f>
        <v>David Garcia</v>
      </c>
      <c r="C267" s="5" t="str">
        <f>VLOOKUP(F267,'Location List'!$A$2:$T$644,18,FALSE)</f>
        <v>Jesus Gracia</v>
      </c>
      <c r="D267" s="5" t="str">
        <f>VLOOKUP(F267,'Location List'!$A$2:$T$644,9,FALSE)</f>
        <v>WILLIAM PRESSEL</v>
      </c>
      <c r="E267" s="30" t="str">
        <f>VLOOKUP(F267,'Location List'!$A$2:$T$644,2,FALSE)</f>
        <v>MCALLEN</v>
      </c>
      <c r="F267" s="58">
        <v>588</v>
      </c>
      <c r="G267" s="37">
        <f t="shared" si="4"/>
        <v>3.1888181818181818</v>
      </c>
      <c r="H267" s="3">
        <f>'Week to Week '!K267</f>
        <v>3.13</v>
      </c>
      <c r="I267" s="3">
        <f>IFERROR('Week to Week '!P267,"-")</f>
        <v>3.1425000000000001</v>
      </c>
      <c r="J267" s="3">
        <f>IFERROR('Week to Week '!V267,"-")</f>
        <v>3.1375000000000002</v>
      </c>
      <c r="K267" s="3">
        <f>IFERROR('Week to Week '!AA267,"-")</f>
        <v>3.1824999999999997</v>
      </c>
      <c r="L267" s="3">
        <f>IFERROR('Week to Week '!AF267,"-")</f>
        <v>3.2699999999999996</v>
      </c>
      <c r="M267" s="3">
        <f>IFERROR('Week to Week '!AL267,"-")</f>
        <v>3.32</v>
      </c>
      <c r="N267" s="3">
        <f>IFERROR('Week to Week '!AQ267,"-")</f>
        <v>3.33</v>
      </c>
      <c r="O267" s="3">
        <f>IFERROR('Week to Week '!AV267,"-")</f>
        <v>3.0774999999999997</v>
      </c>
      <c r="P267" s="3">
        <f>IFERROR('Week to Week '!BB267,"-")</f>
        <v>3.2019999999999995</v>
      </c>
      <c r="Q267" s="3">
        <f>IFERROR('Week to Week '!BG267,"-")</f>
        <v>3.1150000000000002</v>
      </c>
      <c r="R267" s="3">
        <f>IFERROR('Week to Week '!BL267,"-")</f>
        <v>3.17</v>
      </c>
      <c r="S267" s="3" t="str">
        <f>IFERROR('Week to Week '!BR267,"-")</f>
        <v>-</v>
      </c>
    </row>
    <row r="268" spans="1:19" ht="12.75" customHeight="1" x14ac:dyDescent="0.25">
      <c r="A268" s="5" t="str">
        <f>VLOOKUP(F268,'Location List'!$A$2:$T$463,20,FALSE)</f>
        <v>Tim Kerum</v>
      </c>
      <c r="B268" s="5" t="str">
        <f>VLOOKUP(F268,'Location List'!$A$2:$T$644,19,FALSE)</f>
        <v>Mike Seymour</v>
      </c>
      <c r="C268" s="5" t="str">
        <f>VLOOKUP(F268,'Location List'!$A$2:$T$644,18,FALSE)</f>
        <v>Devin Magle</v>
      </c>
      <c r="D268" s="5" t="str">
        <f>VLOOKUP(F268,'Location List'!$A$2:$T$644,9,FALSE)</f>
        <v>FRANK CASSAR</v>
      </c>
      <c r="E268" s="30" t="str">
        <f>VLOOKUP(F268,'Location List'!$A$2:$T$644,2,FALSE)</f>
        <v>ANCHORAGE</v>
      </c>
      <c r="F268" s="58">
        <v>589</v>
      </c>
      <c r="G268" s="37">
        <f t="shared" si="4"/>
        <v>3.2367272727272725</v>
      </c>
      <c r="H268" s="3">
        <f>'Week to Week '!K268</f>
        <v>3.1500000000000004</v>
      </c>
      <c r="I268" s="3">
        <f>IFERROR('Week to Week '!P268,"-")</f>
        <v>3.11</v>
      </c>
      <c r="J268" s="3">
        <f>IFERROR('Week to Week '!V268,"-")</f>
        <v>3.0300000000000002</v>
      </c>
      <c r="K268" s="3">
        <f>IFERROR('Week to Week '!AA268,"-")</f>
        <v>3.0075000000000003</v>
      </c>
      <c r="L268" s="3">
        <f>IFERROR('Week to Week '!AF268,"-")</f>
        <v>3.3125</v>
      </c>
      <c r="M268" s="3">
        <f>IFERROR('Week to Week '!AL268,"-")</f>
        <v>3.0425</v>
      </c>
      <c r="N268" s="3">
        <f>IFERROR('Week to Week '!AQ268,"-")</f>
        <v>3.2050000000000001</v>
      </c>
      <c r="O268" s="3">
        <f>IFERROR('Week to Week '!AV268,"-")</f>
        <v>3.3424999999999998</v>
      </c>
      <c r="P268" s="3">
        <f>IFERROR('Week to Week '!BB268,"-")</f>
        <v>3.274</v>
      </c>
      <c r="Q268" s="3">
        <f>IFERROR('Week to Week '!BG268,"-")</f>
        <v>3.4899999999999998</v>
      </c>
      <c r="R268" s="3">
        <f>IFERROR('Week to Week '!BL268,"-")</f>
        <v>3.64</v>
      </c>
      <c r="S268" s="3" t="str">
        <f>IFERROR('Week to Week '!BR268,"-")</f>
        <v>-</v>
      </c>
    </row>
    <row r="269" spans="1:19" ht="12.75" customHeight="1" x14ac:dyDescent="0.25">
      <c r="A269" s="5" t="str">
        <f>VLOOKUP(F269,'Location List'!$A$2:$T$463,20,FALSE)</f>
        <v>Bill Eich</v>
      </c>
      <c r="B269" s="5" t="str">
        <f>VLOOKUP(F269,'Location List'!$A$2:$T$644,19,FALSE)</f>
        <v>David Garcia</v>
      </c>
      <c r="C269" s="5" t="str">
        <f>VLOOKUP(F269,'Location List'!$A$2:$T$644,18,FALSE)</f>
        <v>Hoang Dao</v>
      </c>
      <c r="D269" s="5" t="str">
        <f>VLOOKUP(F269,'Location List'!$A$2:$T$644,9,FALSE)</f>
        <v>FRANK RAMIREZ</v>
      </c>
      <c r="E269" s="30" t="str">
        <f>VLOOKUP(F269,'Location List'!$A$2:$T$644,2,FALSE)</f>
        <v>GULFGATE</v>
      </c>
      <c r="F269" s="58">
        <v>591</v>
      </c>
      <c r="G269" s="37">
        <f t="shared" si="4"/>
        <v>3.027181818181818</v>
      </c>
      <c r="H269" s="3">
        <f>'Week to Week '!K269</f>
        <v>3.0450000000000004</v>
      </c>
      <c r="I269" s="3">
        <f>IFERROR('Week to Week '!P269,"-")</f>
        <v>3.01</v>
      </c>
      <c r="J269" s="3">
        <f>IFERROR('Week to Week '!V269,"-")</f>
        <v>2.9749999999999996</v>
      </c>
      <c r="K269" s="3">
        <f>IFERROR('Week to Week '!AA269,"-")</f>
        <v>3.0874999999999995</v>
      </c>
      <c r="L269" s="3">
        <f>IFERROR('Week to Week '!AF269,"-")</f>
        <v>3.03</v>
      </c>
      <c r="M269" s="3">
        <f>IFERROR('Week to Week '!AL269,"-")</f>
        <v>3.0325000000000002</v>
      </c>
      <c r="N269" s="3">
        <f>IFERROR('Week to Week '!AQ269,"-")</f>
        <v>3.06</v>
      </c>
      <c r="O269" s="3">
        <f>IFERROR('Week to Week '!AV269,"-")</f>
        <v>3.1150000000000002</v>
      </c>
      <c r="P269" s="3">
        <f>IFERROR('Week to Week '!BB269,"-")</f>
        <v>3.0140000000000002</v>
      </c>
      <c r="Q269" s="3">
        <f>IFERROR('Week to Week '!BG269,"-")</f>
        <v>2.96</v>
      </c>
      <c r="R269" s="3">
        <f>IFERROR('Week to Week '!BL269,"-")</f>
        <v>2.97</v>
      </c>
      <c r="S269" s="3" t="str">
        <f>IFERROR('Week to Week '!BR269,"-")</f>
        <v>-</v>
      </c>
    </row>
    <row r="270" spans="1:19" ht="12.75" customHeight="1" x14ac:dyDescent="0.25">
      <c r="A270" s="5" t="str">
        <f>VLOOKUP(F270,'Location List'!$A$2:$T$463,20,FALSE)</f>
        <v>Bill Eich</v>
      </c>
      <c r="B270" s="5" t="str">
        <f>VLOOKUP(F270,'Location List'!$A$2:$T$644,19,FALSE)</f>
        <v>David Garcia</v>
      </c>
      <c r="C270" s="5" t="str">
        <f>VLOOKUP(F270,'Location List'!$A$2:$T$644,18,FALSE)</f>
        <v>Hoang Dao</v>
      </c>
      <c r="D270" s="5" t="str">
        <f>VLOOKUP(F270,'Location List'!$A$2:$T$644,9,FALSE)</f>
        <v>FRANK RAMIREZ</v>
      </c>
      <c r="E270" s="30" t="str">
        <f>VLOOKUP(F270,'Location List'!$A$2:$T$644,2,FALSE)</f>
        <v>WEBSTER</v>
      </c>
      <c r="F270" s="58">
        <v>592</v>
      </c>
      <c r="G270" s="37">
        <f t="shared" si="4"/>
        <v>3.009363636363636</v>
      </c>
      <c r="H270" s="3">
        <f>'Week to Week '!K270</f>
        <v>3.0324999999999998</v>
      </c>
      <c r="I270" s="3">
        <f>IFERROR('Week to Week '!P270,"-")</f>
        <v>3.0225</v>
      </c>
      <c r="J270" s="3">
        <f>IFERROR('Week to Week '!V270,"-")</f>
        <v>2.9349999999999996</v>
      </c>
      <c r="K270" s="3">
        <f>IFERROR('Week to Week '!AA270,"-")</f>
        <v>3.0349999999999997</v>
      </c>
      <c r="L270" s="3">
        <f>IFERROR('Week to Week '!AF270,"-")</f>
        <v>3.0074999999999998</v>
      </c>
      <c r="M270" s="3">
        <f>IFERROR('Week to Week '!AL270,"-")</f>
        <v>2.9950000000000001</v>
      </c>
      <c r="N270" s="3">
        <f>IFERROR('Week to Week '!AQ270,"-")</f>
        <v>3.0049999999999999</v>
      </c>
      <c r="O270" s="3">
        <f>IFERROR('Week to Week '!AV270,"-")</f>
        <v>2.9775</v>
      </c>
      <c r="P270" s="3">
        <f>IFERROR('Week to Week '!BB270,"-")</f>
        <v>2.988</v>
      </c>
      <c r="Q270" s="3">
        <f>IFERROR('Week to Week '!BG270,"-")</f>
        <v>3.0549999999999997</v>
      </c>
      <c r="R270" s="3">
        <f>IFERROR('Week to Week '!BL270,"-")</f>
        <v>3.05</v>
      </c>
      <c r="S270" s="3" t="str">
        <f>IFERROR('Week to Week '!BR270,"-")</f>
        <v>-</v>
      </c>
    </row>
    <row r="271" spans="1:19" ht="12.75" customHeight="1" x14ac:dyDescent="0.25">
      <c r="A271" s="5" t="str">
        <f>VLOOKUP(F271,'Location List'!$A$2:$T$463,20,FALSE)</f>
        <v>Bill Eich</v>
      </c>
      <c r="B271" s="5" t="str">
        <f>VLOOKUP(F271,'Location List'!$A$2:$T$644,19,FALSE)</f>
        <v>David Garcia</v>
      </c>
      <c r="C271" s="5" t="str">
        <f>VLOOKUP(F271,'Location List'!$A$2:$T$644,18,FALSE)</f>
        <v>David Garibay</v>
      </c>
      <c r="D271" s="5" t="str">
        <f>VLOOKUP(F271,'Location List'!$A$2:$T$644,9,FALSE)</f>
        <v>WILLIAM PRESSEL</v>
      </c>
      <c r="E271" s="30" t="str">
        <f>VLOOKUP(F271,'Location List'!$A$2:$T$644,2,FALSE)</f>
        <v>BANDERA</v>
      </c>
      <c r="F271" s="58">
        <v>593</v>
      </c>
      <c r="G271" s="37">
        <f t="shared" si="4"/>
        <v>3.1713181818181813</v>
      </c>
      <c r="H271" s="3">
        <f>'Week to Week '!K271</f>
        <v>3.1825000000000001</v>
      </c>
      <c r="I271" s="3">
        <f>IFERROR('Week to Week '!P271,"-")</f>
        <v>3.1524999999999999</v>
      </c>
      <c r="J271" s="3">
        <f>IFERROR('Week to Week '!V271,"-")</f>
        <v>3.1724999999999999</v>
      </c>
      <c r="K271" s="3">
        <f>IFERROR('Week to Week '!AA271,"-")</f>
        <v>3.2974999999999999</v>
      </c>
      <c r="L271" s="3">
        <f>IFERROR('Week to Week '!AF271,"-")</f>
        <v>3.2624999999999997</v>
      </c>
      <c r="M271" s="3">
        <f>IFERROR('Week to Week '!AL271,"-")</f>
        <v>3.1024999999999996</v>
      </c>
      <c r="N271" s="3">
        <f>IFERROR('Week to Week '!AQ271,"-")</f>
        <v>3.36</v>
      </c>
      <c r="O271" s="3">
        <f>IFERROR('Week to Week '!AV271,"-")</f>
        <v>3.1449999999999996</v>
      </c>
      <c r="P271" s="3">
        <f>IFERROR('Week to Week '!BB271,"-")</f>
        <v>3.0019999999999998</v>
      </c>
      <c r="Q271" s="3">
        <f>IFERROR('Week to Week '!BG271,"-")</f>
        <v>3.0175000000000001</v>
      </c>
      <c r="R271" s="3">
        <f>IFERROR('Week to Week '!BL271,"-")</f>
        <v>3.19</v>
      </c>
      <c r="S271" s="3" t="str">
        <f>IFERROR('Week to Week '!BR271,"-")</f>
        <v>-</v>
      </c>
    </row>
    <row r="272" spans="1:19" ht="12.75" customHeight="1" x14ac:dyDescent="0.25">
      <c r="A272" s="5" t="str">
        <f>VLOOKUP(F272,'Location List'!$A$2:$T$463,20,FALSE)</f>
        <v>Bill Eich</v>
      </c>
      <c r="B272" s="5" t="str">
        <f>VLOOKUP(F272,'Location List'!$A$2:$T$644,19,FALSE)</f>
        <v>David Garcia</v>
      </c>
      <c r="C272" s="5" t="str">
        <f>VLOOKUP(F272,'Location List'!$A$2:$T$644,18,FALSE)</f>
        <v>Mike Kralick</v>
      </c>
      <c r="D272" s="5" t="str">
        <f>VLOOKUP(F272,'Location List'!$A$2:$T$644,9,FALSE)</f>
        <v>KELLI KASPER</v>
      </c>
      <c r="E272" s="30" t="str">
        <f>VLOOKUP(F272,'Location List'!$A$2:$T$644,2,FALSE)</f>
        <v>HULEN</v>
      </c>
      <c r="F272" s="58">
        <v>595</v>
      </c>
      <c r="G272" s="37">
        <f t="shared" si="4"/>
        <v>3.0949545454545455</v>
      </c>
      <c r="H272" s="3">
        <f>'Week to Week '!K272</f>
        <v>3.1349999999999998</v>
      </c>
      <c r="I272" s="3">
        <f>IFERROR('Week to Week '!P272,"-")</f>
        <v>3.0549999999999997</v>
      </c>
      <c r="J272" s="3">
        <f>IFERROR('Week to Week '!V272,"-")</f>
        <v>3.14</v>
      </c>
      <c r="K272" s="3">
        <f>IFERROR('Week to Week '!AA272,"-")</f>
        <v>3.1124999999999998</v>
      </c>
      <c r="L272" s="3">
        <f>IFERROR('Week to Week '!AF272,"-")</f>
        <v>3.1799999999999997</v>
      </c>
      <c r="M272" s="3">
        <f>IFERROR('Week to Week '!AL272,"-")</f>
        <v>3.0249999999999999</v>
      </c>
      <c r="N272" s="3">
        <f>IFERROR('Week to Week '!AQ272,"-")</f>
        <v>3.0500000000000003</v>
      </c>
      <c r="O272" s="3">
        <f>IFERROR('Week to Week '!AV272,"-")</f>
        <v>3.0425</v>
      </c>
      <c r="P272" s="3">
        <f>IFERROR('Week to Week '!BB272,"-")</f>
        <v>2.972</v>
      </c>
      <c r="Q272" s="3">
        <f>IFERROR('Week to Week '!BG272,"-")</f>
        <v>3.0525000000000002</v>
      </c>
      <c r="R272" s="3">
        <f>IFERROR('Week to Week '!BL272,"-")</f>
        <v>3.28</v>
      </c>
      <c r="S272" s="3" t="str">
        <f>IFERROR('Week to Week '!BR272,"-")</f>
        <v>-</v>
      </c>
    </row>
    <row r="273" spans="1:19" ht="12.75" customHeight="1" x14ac:dyDescent="0.25">
      <c r="A273" s="5" t="str">
        <f>VLOOKUP(F273,'Location List'!$A$2:$T$463,20,FALSE)</f>
        <v>Bill Eich</v>
      </c>
      <c r="B273" s="5" t="str">
        <f>VLOOKUP(F273,'Location List'!$A$2:$T$644,19,FALSE)</f>
        <v>David Garcia</v>
      </c>
      <c r="C273" s="5" t="str">
        <f>VLOOKUP(F273,'Location List'!$A$2:$T$644,18,FALSE)</f>
        <v>Jose Sandoval</v>
      </c>
      <c r="D273" s="5" t="str">
        <f>VLOOKUP(F273,'Location List'!$A$2:$T$644,9,FALSE)</f>
        <v>ERIC BARGAS</v>
      </c>
      <c r="E273" s="30" t="str">
        <f>VLOOKUP(F273,'Location List'!$A$2:$T$644,2,FALSE)</f>
        <v>GRAND PRAIRIE</v>
      </c>
      <c r="F273" s="58">
        <v>596</v>
      </c>
      <c r="G273" s="37">
        <f t="shared" si="4"/>
        <v>2.9594090909090909</v>
      </c>
      <c r="H273" s="3">
        <f>'Week to Week '!K273</f>
        <v>3.43</v>
      </c>
      <c r="I273" s="3">
        <f>IFERROR('Week to Week '!P273,"-")</f>
        <v>2.9050000000000002</v>
      </c>
      <c r="J273" s="3">
        <f>IFERROR('Week to Week '!V273,"-")</f>
        <v>2.92</v>
      </c>
      <c r="K273" s="3">
        <f>IFERROR('Week to Week '!AA273,"-")</f>
        <v>2.81</v>
      </c>
      <c r="L273" s="3">
        <f>IFERROR('Week to Week '!AF273,"-")</f>
        <v>2.9349999999999996</v>
      </c>
      <c r="M273" s="3">
        <f>IFERROR('Week to Week '!AL273,"-")</f>
        <v>2.9575</v>
      </c>
      <c r="N273" s="3">
        <f>IFERROR('Week to Week '!AQ273,"-")</f>
        <v>2.9699999999999998</v>
      </c>
      <c r="O273" s="3">
        <f>IFERROR('Week to Week '!AV273,"-")</f>
        <v>2.9499999999999997</v>
      </c>
      <c r="P273" s="3">
        <f>IFERROR('Week to Week '!BB273,"-")</f>
        <v>2.9459999999999997</v>
      </c>
      <c r="Q273" s="3">
        <f>IFERROR('Week to Week '!BG273,"-")</f>
        <v>2.9400000000000004</v>
      </c>
      <c r="R273" s="3">
        <f>IFERROR('Week to Week '!BL273,"-")</f>
        <v>2.79</v>
      </c>
      <c r="S273" s="3" t="str">
        <f>IFERROR('Week to Week '!BR273,"-")</f>
        <v>-</v>
      </c>
    </row>
    <row r="274" spans="1:19" ht="12.75" customHeight="1" x14ac:dyDescent="0.25">
      <c r="A274" s="5" t="str">
        <f>VLOOKUP(F274,'Location List'!$A$2:$T$463,20,FALSE)</f>
        <v>Bill Eich</v>
      </c>
      <c r="B274" s="5" t="str">
        <f>VLOOKUP(F274,'Location List'!$A$2:$T$644,19,FALSE)</f>
        <v>David Garcia</v>
      </c>
      <c r="C274" s="5" t="str">
        <f>VLOOKUP(F274,'Location List'!$A$2:$T$644,18,FALSE)</f>
        <v>Darren Letulle</v>
      </c>
      <c r="D274" s="5" t="str">
        <f>VLOOKUP(F274,'Location List'!$A$2:$T$644,9,FALSE)</f>
        <v>ANTHONY CHAPA</v>
      </c>
      <c r="E274" s="30" t="str">
        <f>VLOOKUP(F274,'Location List'!$A$2:$T$644,2,FALSE)</f>
        <v>KATY</v>
      </c>
      <c r="F274" s="58">
        <v>598</v>
      </c>
      <c r="G274" s="37">
        <f t="shared" si="4"/>
        <v>3.0091818181818182</v>
      </c>
      <c r="H274" s="3">
        <f>'Week to Week '!K274</f>
        <v>3.0150000000000001</v>
      </c>
      <c r="I274" s="3">
        <f>IFERROR('Week to Week '!P274,"-")</f>
        <v>2.93</v>
      </c>
      <c r="J274" s="3">
        <f>IFERROR('Week to Week '!V274,"-")</f>
        <v>3.0125000000000002</v>
      </c>
      <c r="K274" s="3">
        <f>IFERROR('Week to Week '!AA274,"-")</f>
        <v>3.0225</v>
      </c>
      <c r="L274" s="3">
        <f>IFERROR('Week to Week '!AF274,"-")</f>
        <v>3.0575000000000001</v>
      </c>
      <c r="M274" s="3">
        <f>IFERROR('Week to Week '!AL274,"-")</f>
        <v>3.0900000000000003</v>
      </c>
      <c r="N274" s="3">
        <f>IFERROR('Week to Week '!AQ274,"-")</f>
        <v>3.0674999999999999</v>
      </c>
      <c r="O274" s="3">
        <f>IFERROR('Week to Week '!AV274,"-")</f>
        <v>3.0774999999999997</v>
      </c>
      <c r="P274" s="3">
        <f>IFERROR('Week to Week '!BB274,"-")</f>
        <v>2.9359999999999995</v>
      </c>
      <c r="Q274" s="3">
        <f>IFERROR('Week to Week '!BG274,"-")</f>
        <v>2.9924999999999997</v>
      </c>
      <c r="R274" s="3">
        <f>IFERROR('Week to Week '!BL274,"-")</f>
        <v>2.9</v>
      </c>
      <c r="S274" s="3" t="str">
        <f>IFERROR('Week to Week '!BR274,"-")</f>
        <v>-</v>
      </c>
    </row>
    <row r="275" spans="1:19" ht="12.75" customHeight="1" x14ac:dyDescent="0.25">
      <c r="A275" s="5" t="str">
        <f>VLOOKUP(F275,'Location List'!$A$2:$T$463,20,FALSE)</f>
        <v>Bill Eich</v>
      </c>
      <c r="B275" s="5" t="str">
        <f>VLOOKUP(F275,'Location List'!$A$2:$T$644,19,FALSE)</f>
        <v>David Garcia</v>
      </c>
      <c r="C275" s="5" t="str">
        <f>VLOOKUP(F275,'Location List'!$A$2:$T$644,18,FALSE)</f>
        <v>David Garibay Jr</v>
      </c>
      <c r="D275" s="5" t="str">
        <f>VLOOKUP(F275,'Location List'!$A$2:$T$644,9,FALSE)</f>
        <v>ANTHONY CHAPA</v>
      </c>
      <c r="E275" s="30" t="str">
        <f>VLOOKUP(F275,'Location List'!$A$2:$T$644,2,FALSE)</f>
        <v>LONGVIEW</v>
      </c>
      <c r="F275" s="58">
        <v>599</v>
      </c>
      <c r="G275" s="37">
        <f t="shared" si="4"/>
        <v>3.0506818181818178</v>
      </c>
      <c r="H275" s="3">
        <f>'Week to Week '!K275</f>
        <v>3.12</v>
      </c>
      <c r="I275" s="3">
        <f>IFERROR('Week to Week '!P275,"-")</f>
        <v>3.2075</v>
      </c>
      <c r="J275" s="3">
        <f>IFERROR('Week to Week '!V275,"-")</f>
        <v>3.02</v>
      </c>
      <c r="K275" s="3">
        <f>IFERROR('Week to Week '!AA275,"-")</f>
        <v>2.9424999999999994</v>
      </c>
      <c r="L275" s="3">
        <f>IFERROR('Week to Week '!AF275,"-")</f>
        <v>3.16</v>
      </c>
      <c r="M275" s="3">
        <f>IFERROR('Week to Week '!AL275,"-")</f>
        <v>3.1175000000000002</v>
      </c>
      <c r="N275" s="3">
        <f>IFERROR('Week to Week '!AQ275,"-")</f>
        <v>3.0549999999999997</v>
      </c>
      <c r="O275" s="3">
        <f>IFERROR('Week to Week '!AV275,"-")</f>
        <v>3.105</v>
      </c>
      <c r="P275" s="3">
        <f>IFERROR('Week to Week '!BB275,"-")</f>
        <v>2.91</v>
      </c>
      <c r="Q275" s="3">
        <f>IFERROR('Week to Week '!BG275,"-")</f>
        <v>2.85</v>
      </c>
      <c r="R275" s="3">
        <f>IFERROR('Week to Week '!BL275,"-")</f>
        <v>3.07</v>
      </c>
      <c r="S275" s="3" t="str">
        <f>IFERROR('Week to Week '!BR275,"-")</f>
        <v>-</v>
      </c>
    </row>
    <row r="276" spans="1:19" ht="12.75" customHeight="1" x14ac:dyDescent="0.25">
      <c r="A276" s="5" t="str">
        <f>VLOOKUP(F276,'Location List'!$A$2:$T$463,20,FALSE)</f>
        <v>Bill Eich</v>
      </c>
      <c r="B276" s="5" t="str">
        <f>VLOOKUP(F276,'Location List'!$A$2:$T$644,19,FALSE)</f>
        <v>Dennis Morgan</v>
      </c>
      <c r="C276" s="5" t="str">
        <f>VLOOKUP(F276,'Location List'!$A$2:$T$644,18,FALSE)</f>
        <v>Santos De Los Santos</v>
      </c>
      <c r="D276" s="5" t="str">
        <f>VLOOKUP(F276,'Location List'!$A$2:$T$644,9,FALSE)</f>
        <v>JOSEPH RISNEAR</v>
      </c>
      <c r="E276" s="30" t="str">
        <f>VLOOKUP(F276,'Location List'!$A$2:$T$644,2,FALSE)</f>
        <v>ALPHARETTA</v>
      </c>
      <c r="F276" s="58">
        <v>600</v>
      </c>
      <c r="G276" s="37">
        <f t="shared" si="4"/>
        <v>3.0245909090909091</v>
      </c>
      <c r="H276" s="3">
        <f>'Week to Week '!K276</f>
        <v>2.88</v>
      </c>
      <c r="I276" s="3">
        <f>IFERROR('Week to Week '!P276,"-")</f>
        <v>2.9750000000000001</v>
      </c>
      <c r="J276" s="3">
        <f>IFERROR('Week to Week '!V276,"-")</f>
        <v>3.1175000000000002</v>
      </c>
      <c r="K276" s="3">
        <f>IFERROR('Week to Week '!AA276,"-")</f>
        <v>3.105</v>
      </c>
      <c r="L276" s="3">
        <f>IFERROR('Week to Week '!AF276,"-")</f>
        <v>2.99</v>
      </c>
      <c r="M276" s="3">
        <f>IFERROR('Week to Week '!AL276,"-")</f>
        <v>3.2</v>
      </c>
      <c r="N276" s="3">
        <f>IFERROR('Week to Week '!AQ276,"-")</f>
        <v>3.2475000000000001</v>
      </c>
      <c r="O276" s="3">
        <f>IFERROR('Week to Week '!AV276,"-")</f>
        <v>3.09</v>
      </c>
      <c r="P276" s="3">
        <f>IFERROR('Week to Week '!BB276,"-")</f>
        <v>3.0780000000000003</v>
      </c>
      <c r="Q276" s="3">
        <f>IFERROR('Week to Week '!BG276,"-")</f>
        <v>2.9575</v>
      </c>
      <c r="R276" s="3">
        <f>IFERROR('Week to Week '!BL276,"-")</f>
        <v>2.63</v>
      </c>
      <c r="S276" s="3" t="str">
        <f>IFERROR('Week to Week '!BR276,"-")</f>
        <v>-</v>
      </c>
    </row>
    <row r="277" spans="1:19" ht="12.75" customHeight="1" x14ac:dyDescent="0.25">
      <c r="A277" s="5" t="str">
        <f>VLOOKUP(F277,'Location List'!$A$2:$T$463,20,FALSE)</f>
        <v>Bill Eich</v>
      </c>
      <c r="B277" s="5" t="str">
        <f>VLOOKUP(F277,'Location List'!$A$2:$T$644,19,FALSE)</f>
        <v>Dennis Morgan</v>
      </c>
      <c r="C277" s="5" t="str">
        <f>VLOOKUP(F277,'Location List'!$A$2:$T$644,18,FALSE)</f>
        <v>Santos De Los Santos</v>
      </c>
      <c r="D277" s="5" t="str">
        <f>VLOOKUP(F277,'Location List'!$A$2:$T$644,9,FALSE)</f>
        <v>JOSEPH RISNEAR</v>
      </c>
      <c r="E277" s="30" t="str">
        <f>VLOOKUP(F277,'Location List'!$A$2:$T$644,2,FALSE)</f>
        <v>JONESBORO</v>
      </c>
      <c r="F277" s="58">
        <v>601</v>
      </c>
      <c r="G277" s="37">
        <f t="shared" si="4"/>
        <v>3.0866818181818187</v>
      </c>
      <c r="H277" s="3">
        <f>'Week to Week '!K277</f>
        <v>2.9550000000000001</v>
      </c>
      <c r="I277" s="3">
        <f>IFERROR('Week to Week '!P277,"-")</f>
        <v>3.0649999999999999</v>
      </c>
      <c r="J277" s="3">
        <f>IFERROR('Week to Week '!V277,"-")</f>
        <v>2.9224999999999999</v>
      </c>
      <c r="K277" s="3">
        <f>IFERROR('Week to Week '!AA277,"-")</f>
        <v>2.9800000000000004</v>
      </c>
      <c r="L277" s="3">
        <f>IFERROR('Week to Week '!AF277,"-")</f>
        <v>3.2875000000000001</v>
      </c>
      <c r="M277" s="3">
        <f>IFERROR('Week to Week '!AL277,"-")</f>
        <v>3.0950000000000002</v>
      </c>
      <c r="N277" s="3">
        <f>IFERROR('Week to Week '!AQ277,"-")</f>
        <v>3.07</v>
      </c>
      <c r="O277" s="3">
        <f>IFERROR('Week to Week '!AV277,"-")</f>
        <v>3.2424999999999997</v>
      </c>
      <c r="P277" s="3">
        <f>IFERROR('Week to Week '!BB277,"-")</f>
        <v>3.5060000000000002</v>
      </c>
      <c r="Q277" s="3">
        <f>IFERROR('Week to Week '!BG277,"-")</f>
        <v>2.92</v>
      </c>
      <c r="R277" s="3">
        <f>IFERROR('Week to Week '!BL277,"-")</f>
        <v>2.91</v>
      </c>
      <c r="S277" s="3" t="str">
        <f>IFERROR('Week to Week '!BR277,"-")</f>
        <v>-</v>
      </c>
    </row>
    <row r="278" spans="1:19" ht="12.75" customHeight="1" x14ac:dyDescent="0.25">
      <c r="A278" s="5" t="str">
        <f>VLOOKUP(F278,'Location List'!$A$2:$T$463,20,FALSE)</f>
        <v>Bill Eich</v>
      </c>
      <c r="B278" s="5" t="str">
        <f>VLOOKUP(F278,'Location List'!$A$2:$T$644,19,FALSE)</f>
        <v>Dennis Morgan</v>
      </c>
      <c r="C278" s="5" t="str">
        <f>VLOOKUP(F278,'Location List'!$A$2:$T$644,18,FALSE)</f>
        <v>Santos De Los Santos</v>
      </c>
      <c r="D278" s="5" t="str">
        <f>VLOOKUP(F278,'Location List'!$A$2:$T$644,9,FALSE)</f>
        <v>JOSEPH RISNEAR</v>
      </c>
      <c r="E278" s="30" t="str">
        <f>VLOOKUP(F278,'Location List'!$A$2:$T$644,2,FALSE)</f>
        <v>CONYERS</v>
      </c>
      <c r="F278" s="58">
        <v>602</v>
      </c>
      <c r="G278" s="37">
        <f t="shared" si="4"/>
        <v>3.0667727272727272</v>
      </c>
      <c r="H278" s="3">
        <f>'Week to Week '!K278</f>
        <v>3.4099999999999997</v>
      </c>
      <c r="I278" s="3">
        <f>IFERROR('Week to Week '!P278,"-")</f>
        <v>3.27</v>
      </c>
      <c r="J278" s="3">
        <f>IFERROR('Week to Week '!V278,"-")</f>
        <v>3.07</v>
      </c>
      <c r="K278" s="3">
        <f>IFERROR('Week to Week '!AA278,"-")</f>
        <v>3.15</v>
      </c>
      <c r="L278" s="3">
        <f>IFERROR('Week to Week '!AF278,"-")</f>
        <v>2.8674999999999997</v>
      </c>
      <c r="M278" s="3">
        <f>IFERROR('Week to Week '!AL278,"-")</f>
        <v>2.8925000000000001</v>
      </c>
      <c r="N278" s="3">
        <f>IFERROR('Week to Week '!AQ278,"-")</f>
        <v>3.0925000000000002</v>
      </c>
      <c r="O278" s="3">
        <f>IFERROR('Week to Week '!AV278,"-")</f>
        <v>2.9350000000000001</v>
      </c>
      <c r="P278" s="3">
        <f>IFERROR('Week to Week '!BB278,"-")</f>
        <v>3.2119999999999997</v>
      </c>
      <c r="Q278" s="3">
        <f>IFERROR('Week to Week '!BG278,"-")</f>
        <v>2.9849999999999999</v>
      </c>
      <c r="R278" s="3">
        <f>IFERROR('Week to Week '!BL278,"-")</f>
        <v>2.85</v>
      </c>
      <c r="S278" s="3" t="str">
        <f>IFERROR('Week to Week '!BR278,"-")</f>
        <v>-</v>
      </c>
    </row>
    <row r="279" spans="1:19" ht="12.75" customHeight="1" x14ac:dyDescent="0.25">
      <c r="A279" s="5" t="str">
        <f>VLOOKUP(F279,'Location List'!$A$2:$T$463,20,FALSE)</f>
        <v>Chris Kelly</v>
      </c>
      <c r="B279" s="5" t="str">
        <f>VLOOKUP(F279,'Location List'!$A$2:$T$644,19,FALSE)</f>
        <v>Mike Seymour</v>
      </c>
      <c r="C279" s="5" t="str">
        <f>VLOOKUP(F279,'Location List'!$A$2:$T$644,18,FALSE)</f>
        <v>Joe Hazard</v>
      </c>
      <c r="D279" s="5" t="str">
        <f>VLOOKUP(F279,'Location List'!$A$2:$T$644,9,FALSE)</f>
        <v>TROY WATRING</v>
      </c>
      <c r="E279" s="30" t="str">
        <f>VLOOKUP(F279,'Location List'!$A$2:$T$644,2,FALSE)</f>
        <v>MADISON</v>
      </c>
      <c r="F279" s="58">
        <v>604</v>
      </c>
      <c r="G279" s="37">
        <f t="shared" si="4"/>
        <v>3.1430454545454549</v>
      </c>
      <c r="H279" s="3">
        <f>'Week to Week '!K279</f>
        <v>3.29</v>
      </c>
      <c r="I279" s="3">
        <f>IFERROR('Week to Week '!P279,"-")</f>
        <v>3.0600000000000005</v>
      </c>
      <c r="J279" s="3">
        <f>IFERROR('Week to Week '!V279,"-")</f>
        <v>3.1450000000000005</v>
      </c>
      <c r="K279" s="3">
        <f>IFERROR('Week to Week '!AA279,"-")</f>
        <v>3.04</v>
      </c>
      <c r="L279" s="3">
        <f>IFERROR('Week to Week '!AF279,"-")</f>
        <v>3.2324999999999999</v>
      </c>
      <c r="M279" s="3">
        <f>IFERROR('Week to Week '!AL279,"-")</f>
        <v>3.17</v>
      </c>
      <c r="N279" s="3">
        <f>IFERROR('Week to Week '!AQ279,"-")</f>
        <v>3.1875</v>
      </c>
      <c r="O279" s="3">
        <f>IFERROR('Week to Week '!AV279,"-")</f>
        <v>3.1450000000000005</v>
      </c>
      <c r="P279" s="3">
        <f>IFERROR('Week to Week '!BB279,"-")</f>
        <v>3.0460000000000003</v>
      </c>
      <c r="Q279" s="3">
        <f>IFERROR('Week to Week '!BG279,"-")</f>
        <v>3.0875000000000004</v>
      </c>
      <c r="R279" s="3">
        <f>IFERROR('Week to Week '!BL279,"-")</f>
        <v>3.17</v>
      </c>
      <c r="S279" s="3" t="str">
        <f>IFERROR('Week to Week '!BR279,"-")</f>
        <v>-</v>
      </c>
    </row>
    <row r="280" spans="1:19" ht="12.75" customHeight="1" x14ac:dyDescent="0.25">
      <c r="A280" s="5" t="str">
        <f>VLOOKUP(F280,'Location List'!$A$2:$T$463,20,FALSE)</f>
        <v>Bill Eich</v>
      </c>
      <c r="B280" s="5" t="str">
        <f>VLOOKUP(F280,'Location List'!$A$2:$T$644,19,FALSE)</f>
        <v>Dennis Morgan</v>
      </c>
      <c r="C280" s="5" t="str">
        <f>VLOOKUP(F280,'Location List'!$A$2:$T$644,18,FALSE)</f>
        <v>Santos De Los Santos</v>
      </c>
      <c r="D280" s="5" t="str">
        <f>VLOOKUP(F280,'Location List'!$A$2:$T$644,9,FALSE)</f>
        <v>JOSEPH RISNEAR</v>
      </c>
      <c r="E280" s="30" t="str">
        <f>VLOOKUP(F280,'Location List'!$A$2:$T$644,2,FALSE)</f>
        <v>SAVANNAH</v>
      </c>
      <c r="F280" s="58">
        <v>605</v>
      </c>
      <c r="G280" s="37">
        <f t="shared" si="4"/>
        <v>3.2064090909090908</v>
      </c>
      <c r="H280" s="3">
        <f>'Week to Week '!K280</f>
        <v>3.15</v>
      </c>
      <c r="I280" s="3">
        <f>IFERROR('Week to Week '!P280,"-")</f>
        <v>3.01</v>
      </c>
      <c r="J280" s="3">
        <f>IFERROR('Week to Week '!V280,"-")</f>
        <v>3.0125000000000002</v>
      </c>
      <c r="K280" s="3">
        <f>IFERROR('Week to Week '!AA280,"-")</f>
        <v>3.2050000000000001</v>
      </c>
      <c r="L280" s="3">
        <f>IFERROR('Week to Week '!AF280,"-")</f>
        <v>3.0925000000000002</v>
      </c>
      <c r="M280" s="3">
        <f>IFERROR('Week to Week '!AL280,"-")</f>
        <v>3.6825000000000001</v>
      </c>
      <c r="N280" s="3">
        <f>IFERROR('Week to Week '!AQ280,"-")</f>
        <v>3.59</v>
      </c>
      <c r="O280" s="3">
        <f>IFERROR('Week to Week '!AV280,"-")</f>
        <v>3.45</v>
      </c>
      <c r="P280" s="3">
        <f>IFERROR('Week to Week '!BB280,"-")</f>
        <v>3.008</v>
      </c>
      <c r="Q280" s="3">
        <f>IFERROR('Week to Week '!BG280,"-")</f>
        <v>2.94</v>
      </c>
      <c r="R280" s="3">
        <f>IFERROR('Week to Week '!BL280,"-")</f>
        <v>3.13</v>
      </c>
      <c r="S280" s="3" t="str">
        <f>IFERROR('Week to Week '!BR280,"-")</f>
        <v>-</v>
      </c>
    </row>
    <row r="281" spans="1:19" ht="12.75" customHeight="1" x14ac:dyDescent="0.25">
      <c r="A281" s="5" t="str">
        <f>VLOOKUP(F281,'Location List'!$A$2:$T$463,20,FALSE)</f>
        <v>Bill Eich</v>
      </c>
      <c r="B281" s="5" t="str">
        <f>VLOOKUP(F281,'Location List'!$A$2:$T$644,19,FALSE)</f>
        <v>Dennis Morgan</v>
      </c>
      <c r="C281" s="5" t="str">
        <f>VLOOKUP(F281,'Location List'!$A$2:$T$644,18,FALSE)</f>
        <v>Peter Wennerstrom</v>
      </c>
      <c r="D281" s="5" t="str">
        <f>VLOOKUP(F281,'Location List'!$A$2:$T$644,9,FALSE)</f>
        <v>MICHAEL BOSWELL</v>
      </c>
      <c r="E281" s="30" t="str">
        <f>VLOOKUP(F281,'Location List'!$A$2:$T$644,2,FALSE)</f>
        <v>MONTGOMERY</v>
      </c>
      <c r="F281" s="58">
        <v>608</v>
      </c>
      <c r="G281" s="37">
        <f t="shared" si="4"/>
        <v>3.0267727272727272</v>
      </c>
      <c r="H281" s="3">
        <f>'Week to Week '!K281</f>
        <v>3.04</v>
      </c>
      <c r="I281" s="3">
        <f>IFERROR('Week to Week '!P281,"-")</f>
        <v>3.125</v>
      </c>
      <c r="J281" s="3">
        <f>IFERROR('Week to Week '!V281,"-")</f>
        <v>3.0150000000000001</v>
      </c>
      <c r="K281" s="3">
        <f>IFERROR('Week to Week '!AA281,"-")</f>
        <v>3.0125000000000002</v>
      </c>
      <c r="L281" s="3">
        <f>IFERROR('Week to Week '!AF281,"-")</f>
        <v>2.9250000000000003</v>
      </c>
      <c r="M281" s="3">
        <f>IFERROR('Week to Week '!AL281,"-")</f>
        <v>3.07</v>
      </c>
      <c r="N281" s="3">
        <f>IFERROR('Week to Week '!AQ281,"-")</f>
        <v>3.3074999999999997</v>
      </c>
      <c r="O281" s="3">
        <f>IFERROR('Week to Week '!AV281,"-")</f>
        <v>2.9075000000000002</v>
      </c>
      <c r="P281" s="3">
        <f>IFERROR('Week to Week '!BB281,"-")</f>
        <v>3.1619999999999999</v>
      </c>
      <c r="Q281" s="3">
        <f>IFERROR('Week to Week '!BG281,"-")</f>
        <v>2.94</v>
      </c>
      <c r="R281" s="3">
        <f>IFERROR('Week to Week '!BL281,"-")</f>
        <v>2.79</v>
      </c>
      <c r="S281" s="3" t="str">
        <f>IFERROR('Week to Week '!BR281,"-")</f>
        <v>-</v>
      </c>
    </row>
    <row r="282" spans="1:19" ht="12.75" customHeight="1" x14ac:dyDescent="0.25">
      <c r="A282" s="5" t="str">
        <f>VLOOKUP(F282,'Location List'!$A$2:$T$463,20,FALSE)</f>
        <v>Bill Eich</v>
      </c>
      <c r="B282" s="5" t="str">
        <f>VLOOKUP(F282,'Location List'!$A$2:$T$644,19,FALSE)</f>
        <v>Dennis Morgan</v>
      </c>
      <c r="C282" s="5" t="str">
        <f>VLOOKUP(F282,'Location List'!$A$2:$T$644,18,FALSE)</f>
        <v>Mike Garfield</v>
      </c>
      <c r="D282" s="5" t="str">
        <f>VLOOKUP(F282,'Location List'!$A$2:$T$644,9,FALSE)</f>
        <v>BRIAN PITRE</v>
      </c>
      <c r="E282" s="30" t="str">
        <f>VLOOKUP(F282,'Location List'!$A$2:$T$644,2,FALSE)</f>
        <v>COVINGTON</v>
      </c>
      <c r="F282" s="58">
        <v>610</v>
      </c>
      <c r="G282" s="37">
        <f t="shared" si="4"/>
        <v>3.0435454545454546</v>
      </c>
      <c r="H282" s="3">
        <f>'Week to Week '!K282</f>
        <v>3.0825</v>
      </c>
      <c r="I282" s="3">
        <f>IFERROR('Week to Week '!P282,"-")</f>
        <v>3.0500000000000003</v>
      </c>
      <c r="J282" s="3">
        <f>IFERROR('Week to Week '!V282,"-")</f>
        <v>3.0725000000000002</v>
      </c>
      <c r="K282" s="3">
        <f>IFERROR('Week to Week '!AA282,"-")</f>
        <v>3.1025</v>
      </c>
      <c r="L282" s="3">
        <f>IFERROR('Week to Week '!AF282,"-")</f>
        <v>3.085</v>
      </c>
      <c r="M282" s="3">
        <f>IFERROR('Week to Week '!AL282,"-")</f>
        <v>3.0549999999999997</v>
      </c>
      <c r="N282" s="3">
        <f>IFERROR('Week to Week '!AQ282,"-")</f>
        <v>3.0249999999999999</v>
      </c>
      <c r="O282" s="3">
        <f>IFERROR('Week to Week '!AV282,"-")</f>
        <v>3.01</v>
      </c>
      <c r="P282" s="3">
        <f>IFERROR('Week to Week '!BB282,"-")</f>
        <v>2.9539999999999997</v>
      </c>
      <c r="Q282" s="3">
        <f>IFERROR('Week to Week '!BG282,"-")</f>
        <v>3.0124999999999997</v>
      </c>
      <c r="R282" s="3">
        <f>IFERROR('Week to Week '!BL282,"-")</f>
        <v>3.03</v>
      </c>
      <c r="S282" s="3" t="str">
        <f>IFERROR('Week to Week '!BR282,"-")</f>
        <v>-</v>
      </c>
    </row>
    <row r="283" spans="1:19" ht="12.75" customHeight="1" x14ac:dyDescent="0.25">
      <c r="A283" s="5" t="str">
        <f>VLOOKUP(F283,'Location List'!$A$2:$T$463,20,FALSE)</f>
        <v>Bill Eich</v>
      </c>
      <c r="B283" s="5" t="str">
        <f>VLOOKUP(F283,'Location List'!$A$2:$T$644,19,FALSE)</f>
        <v>Dennis Morgan</v>
      </c>
      <c r="C283" s="5" t="str">
        <f>VLOOKUP(F283,'Location List'!$A$2:$T$644,18,FALSE)</f>
        <v>Santos De Los Santos</v>
      </c>
      <c r="D283" s="5" t="str">
        <f>VLOOKUP(F283,'Location List'!$A$2:$T$644,9,FALSE)</f>
        <v>JOSEPH RISNEAR</v>
      </c>
      <c r="E283" s="30" t="str">
        <f>VLOOKUP(F283,'Location List'!$A$2:$T$644,2,FALSE)</f>
        <v>NORCROSS</v>
      </c>
      <c r="F283" s="58">
        <v>611</v>
      </c>
      <c r="G283" s="37">
        <f t="shared" si="4"/>
        <v>3.0725909090909087</v>
      </c>
      <c r="H283" s="3">
        <f>'Week to Week '!K283</f>
        <v>2.8975</v>
      </c>
      <c r="I283" s="3">
        <f>IFERROR('Week to Week '!P283,"-")</f>
        <v>2.87</v>
      </c>
      <c r="J283" s="3">
        <f>IFERROR('Week to Week '!V283,"-")</f>
        <v>2.9375000000000004</v>
      </c>
      <c r="K283" s="3">
        <f>IFERROR('Week to Week '!AA283,"-")</f>
        <v>3.1799999999999997</v>
      </c>
      <c r="L283" s="3">
        <f>IFERROR('Week to Week '!AF283,"-")</f>
        <v>3.1924999999999999</v>
      </c>
      <c r="M283" s="3">
        <f>IFERROR('Week to Week '!AL283,"-")</f>
        <v>3.2975000000000003</v>
      </c>
      <c r="N283" s="3">
        <f>IFERROR('Week to Week '!AQ283,"-")</f>
        <v>3.3200000000000003</v>
      </c>
      <c r="O283" s="3">
        <f>IFERROR('Week to Week '!AV283,"-")</f>
        <v>3.0549999999999997</v>
      </c>
      <c r="P283" s="3">
        <f>IFERROR('Week to Week '!BB283,"-")</f>
        <v>2.9659999999999997</v>
      </c>
      <c r="Q283" s="3">
        <f>IFERROR('Week to Week '!BG283,"-")</f>
        <v>3.1225000000000001</v>
      </c>
      <c r="R283" s="3">
        <f>IFERROR('Week to Week '!BL283,"-")</f>
        <v>2.96</v>
      </c>
      <c r="S283" s="3" t="str">
        <f>IFERROR('Week to Week '!BR283,"-")</f>
        <v>-</v>
      </c>
    </row>
    <row r="284" spans="1:19" ht="12.75" customHeight="1" x14ac:dyDescent="0.25">
      <c r="A284" s="5" t="str">
        <f>VLOOKUP(F284,'Location List'!$A$2:$T$463,20,FALSE)</f>
        <v>Bill Eich</v>
      </c>
      <c r="B284" s="5" t="str">
        <f>VLOOKUP(F284,'Location List'!$A$2:$T$644,19,FALSE)</f>
        <v>Dennis Morgan</v>
      </c>
      <c r="C284" s="5" t="str">
        <f>VLOOKUP(F284,'Location List'!$A$2:$T$644,18,FALSE)</f>
        <v>Santos De Los Santos</v>
      </c>
      <c r="D284" s="5" t="str">
        <f>VLOOKUP(F284,'Location List'!$A$2:$T$644,9,FALSE)</f>
        <v>JOSEPH RISNEAR</v>
      </c>
      <c r="E284" s="30" t="str">
        <f>VLOOKUP(F284,'Location List'!$A$2:$T$644,2,FALSE)</f>
        <v>ATHENS</v>
      </c>
      <c r="F284" s="58">
        <v>612</v>
      </c>
      <c r="G284" s="37">
        <f t="shared" si="4"/>
        <v>3.0424545454545453</v>
      </c>
      <c r="H284" s="3">
        <f>'Week to Week '!K284</f>
        <v>3.8299999999999996</v>
      </c>
      <c r="I284" s="3">
        <f>IFERROR('Week to Week '!P284,"-")</f>
        <v>3.2875000000000001</v>
      </c>
      <c r="J284" s="3">
        <f>IFERROR('Week to Week '!V284,"-")</f>
        <v>2.9800000000000004</v>
      </c>
      <c r="K284" s="3">
        <f>IFERROR('Week to Week '!AA284,"-")</f>
        <v>2.9674999999999998</v>
      </c>
      <c r="L284" s="3">
        <f>IFERROR('Week to Week '!AF284,"-")</f>
        <v>2.91</v>
      </c>
      <c r="M284" s="3">
        <f>IFERROR('Week to Week '!AL284,"-")</f>
        <v>3.0324999999999998</v>
      </c>
      <c r="N284" s="3">
        <f>IFERROR('Week to Week '!AQ284,"-")</f>
        <v>2.9175000000000004</v>
      </c>
      <c r="O284" s="3">
        <f>IFERROR('Week to Week '!AV284,"-")</f>
        <v>2.7749999999999999</v>
      </c>
      <c r="P284" s="3">
        <f>IFERROR('Week to Week '!BB284,"-")</f>
        <v>2.8419999999999996</v>
      </c>
      <c r="Q284" s="3">
        <f>IFERROR('Week to Week '!BG284,"-")</f>
        <v>3.0049999999999999</v>
      </c>
      <c r="R284" s="3">
        <f>IFERROR('Week to Week '!BL284,"-")</f>
        <v>2.92</v>
      </c>
      <c r="S284" s="3" t="str">
        <f>IFERROR('Week to Week '!BR284,"-")</f>
        <v>-</v>
      </c>
    </row>
    <row r="285" spans="1:19" ht="12.75" customHeight="1" x14ac:dyDescent="0.25">
      <c r="A285" s="5" t="str">
        <f>VLOOKUP(F285,'Location List'!$A$2:$T$463,20,FALSE)</f>
        <v>Bill Eich</v>
      </c>
      <c r="B285" s="5" t="str">
        <f>VLOOKUP(F285,'Location List'!$A$2:$T$644,19,FALSE)</f>
        <v>Dennis Morgan</v>
      </c>
      <c r="C285" s="5" t="str">
        <f>VLOOKUP(F285,'Location List'!$A$2:$T$644,18,FALSE)</f>
        <v>D. Jacobs</v>
      </c>
      <c r="D285" s="5" t="str">
        <f>VLOOKUP(F285,'Location List'!$A$2:$T$644,9,FALSE)</f>
        <v>JOSEPH RISNEAR</v>
      </c>
      <c r="E285" s="30" t="str">
        <f>VLOOKUP(F285,'Location List'!$A$2:$T$644,2,FALSE)</f>
        <v>DOUGLASVILLE</v>
      </c>
      <c r="F285" s="58">
        <v>613</v>
      </c>
      <c r="G285" s="37">
        <f t="shared" si="4"/>
        <v>3.0502272727272728</v>
      </c>
      <c r="H285" s="3">
        <f>'Week to Week '!K285</f>
        <v>3.0724999999999998</v>
      </c>
      <c r="I285" s="3">
        <f>IFERROR('Week to Week '!P285,"-")</f>
        <v>3.0100000000000002</v>
      </c>
      <c r="J285" s="3">
        <f>IFERROR('Week to Week '!V285,"-")</f>
        <v>2.9950000000000001</v>
      </c>
      <c r="K285" s="3">
        <f>IFERROR('Week to Week '!AA285,"-")</f>
        <v>3.0199999999999996</v>
      </c>
      <c r="L285" s="3">
        <f>IFERROR('Week to Week '!AF285,"-")</f>
        <v>3.0474999999999999</v>
      </c>
      <c r="M285" s="3">
        <f>IFERROR('Week to Week '!AL285,"-")</f>
        <v>3.2050000000000001</v>
      </c>
      <c r="N285" s="3">
        <f>IFERROR('Week to Week '!AQ285,"-")</f>
        <v>3.1974999999999998</v>
      </c>
      <c r="O285" s="3">
        <f>IFERROR('Week to Week '!AV285,"-")</f>
        <v>2.98</v>
      </c>
      <c r="P285" s="3">
        <f>IFERROR('Week to Week '!BB285,"-")</f>
        <v>2.94</v>
      </c>
      <c r="Q285" s="3">
        <f>IFERROR('Week to Week '!BG285,"-")</f>
        <v>2.9050000000000002</v>
      </c>
      <c r="R285" s="3">
        <f>IFERROR('Week to Week '!BL285,"-")</f>
        <v>3.18</v>
      </c>
      <c r="S285" s="3" t="str">
        <f>IFERROR('Week to Week '!BR285,"-")</f>
        <v>-</v>
      </c>
    </row>
    <row r="286" spans="1:19" ht="12.75" customHeight="1" x14ac:dyDescent="0.25">
      <c r="A286" s="5" t="str">
        <f>VLOOKUP(F286,'Location List'!$A$2:$T$463,20,FALSE)</f>
        <v>Bill Eich</v>
      </c>
      <c r="B286" s="5" t="str">
        <f>VLOOKUP(F286,'Location List'!$A$2:$T$644,19,FALSE)</f>
        <v>Dennis Morgan</v>
      </c>
      <c r="C286" s="5" t="str">
        <f>VLOOKUP(F286,'Location List'!$A$2:$T$644,18,FALSE)</f>
        <v>Santos De Los Santos</v>
      </c>
      <c r="D286" s="5" t="str">
        <f>VLOOKUP(F286,'Location List'!$A$2:$T$644,9,FALSE)</f>
        <v>JOSEPH RISNEAR</v>
      </c>
      <c r="E286" s="30" t="str">
        <f>VLOOKUP(F286,'Location List'!$A$2:$T$644,2,FALSE)</f>
        <v>FAYETTEVILLE</v>
      </c>
      <c r="F286" s="58">
        <v>615</v>
      </c>
      <c r="G286" s="37">
        <f t="shared" si="4"/>
        <v>3.0361363636363632</v>
      </c>
      <c r="H286" s="3">
        <f>'Week to Week '!K286</f>
        <v>2.85</v>
      </c>
      <c r="I286" s="3">
        <f>IFERROR('Week to Week '!P286,"-")</f>
        <v>2.7575000000000003</v>
      </c>
      <c r="J286" s="3">
        <f>IFERROR('Week to Week '!V286,"-")</f>
        <v>3.04</v>
      </c>
      <c r="K286" s="3">
        <f>IFERROR('Week to Week '!AA286,"-")</f>
        <v>3.0549999999999997</v>
      </c>
      <c r="L286" s="3">
        <f>IFERROR('Week to Week '!AF286,"-")</f>
        <v>3.0374999999999996</v>
      </c>
      <c r="M286" s="3">
        <f>IFERROR('Week to Week '!AL286,"-")</f>
        <v>2.9474999999999998</v>
      </c>
      <c r="N286" s="3">
        <f>IFERROR('Week to Week '!AQ286,"-")</f>
        <v>3.1675</v>
      </c>
      <c r="O286" s="3">
        <f>IFERROR('Week to Week '!AV286,"-")</f>
        <v>3.2300000000000004</v>
      </c>
      <c r="P286" s="3">
        <f>IFERROR('Week to Week '!BB286,"-")</f>
        <v>3.1699999999999995</v>
      </c>
      <c r="Q286" s="3">
        <f>IFERROR('Week to Week '!BG286,"-")</f>
        <v>3.0525000000000002</v>
      </c>
      <c r="R286" s="3">
        <f>IFERROR('Week to Week '!BL286,"-")</f>
        <v>3.09</v>
      </c>
      <c r="S286" s="3" t="str">
        <f>IFERROR('Week to Week '!BR286,"-")</f>
        <v>-</v>
      </c>
    </row>
    <row r="287" spans="1:19" ht="12.75" customHeight="1" x14ac:dyDescent="0.25">
      <c r="A287" s="5" t="str">
        <f>VLOOKUP(F287,'Location List'!$A$2:$T$463,20,FALSE)</f>
        <v>Bill Eich</v>
      </c>
      <c r="B287" s="5" t="str">
        <f>VLOOKUP(F287,'Location List'!$A$2:$T$644,19,FALSE)</f>
        <v>Dennis Morgan</v>
      </c>
      <c r="C287" s="5" t="str">
        <f>VLOOKUP(F287,'Location List'!$A$2:$T$644,18,FALSE)</f>
        <v>Brandon Skipper</v>
      </c>
      <c r="D287" s="5" t="str">
        <f>VLOOKUP(F287,'Location List'!$A$2:$T$644,9,FALSE)</f>
        <v>MICHAEL BOSWELL</v>
      </c>
      <c r="E287" s="30" t="str">
        <f>VLOOKUP(F287,'Location List'!$A$2:$T$644,2,FALSE)</f>
        <v>ALBANY</v>
      </c>
      <c r="F287" s="58">
        <v>617</v>
      </c>
      <c r="G287" s="37">
        <f t="shared" si="4"/>
        <v>3.0508181818181814</v>
      </c>
      <c r="H287" s="3">
        <f>'Week to Week '!K287</f>
        <v>3.09</v>
      </c>
      <c r="I287" s="3">
        <f>IFERROR('Week to Week '!P287,"-")</f>
        <v>3.1975000000000002</v>
      </c>
      <c r="J287" s="3">
        <f>IFERROR('Week to Week '!V287,"-")</f>
        <v>2.95</v>
      </c>
      <c r="K287" s="3">
        <f>IFERROR('Week to Week '!AA287,"-")</f>
        <v>2.9675000000000002</v>
      </c>
      <c r="L287" s="3">
        <f>IFERROR('Week to Week '!AF287,"-")</f>
        <v>2.83</v>
      </c>
      <c r="M287" s="3">
        <f>IFERROR('Week to Week '!AL287,"-")</f>
        <v>3.0349999999999997</v>
      </c>
      <c r="N287" s="3">
        <f>IFERROR('Week to Week '!AQ287,"-")</f>
        <v>3.0250000000000004</v>
      </c>
      <c r="O287" s="3">
        <f>IFERROR('Week to Week '!AV287,"-")</f>
        <v>3.2874999999999996</v>
      </c>
      <c r="P287" s="3">
        <f>IFERROR('Week to Week '!BB287,"-")</f>
        <v>2.8140000000000001</v>
      </c>
      <c r="Q287" s="3">
        <f>IFERROR('Week to Week '!BG287,"-")</f>
        <v>2.7925</v>
      </c>
      <c r="R287" s="3">
        <f>IFERROR('Week to Week '!BL287,"-")</f>
        <v>3.57</v>
      </c>
      <c r="S287" s="3" t="str">
        <f>IFERROR('Week to Week '!BR287,"-")</f>
        <v>-</v>
      </c>
    </row>
    <row r="288" spans="1:19" ht="12.75" customHeight="1" x14ac:dyDescent="0.25">
      <c r="A288" s="5" t="str">
        <f>VLOOKUP(F288,'Location List'!$A$2:$T$463,20,FALSE)</f>
        <v>Tim Kerum</v>
      </c>
      <c r="B288" s="5" t="str">
        <f>VLOOKUP(F288,'Location List'!$A$2:$T$644,19,FALSE)</f>
        <v>Troy Chaney</v>
      </c>
      <c r="C288" s="5" t="str">
        <f>VLOOKUP(F288,'Location List'!$A$2:$T$644,18,FALSE)</f>
        <v/>
      </c>
      <c r="D288" s="5" t="str">
        <f>VLOOKUP(F288,'Location List'!$A$2:$T$644,9,FALSE)</f>
        <v>PATTY CEDILLO</v>
      </c>
      <c r="E288" s="30" t="str">
        <f>VLOOKUP(F288,'Location List'!$A$2:$T$644,2,FALSE)</f>
        <v>YUMA</v>
      </c>
      <c r="F288" s="58">
        <v>620</v>
      </c>
      <c r="G288" s="37">
        <f t="shared" si="4"/>
        <v>2.9760909090909085</v>
      </c>
      <c r="H288" s="3">
        <f>'Week to Week '!K288</f>
        <v>2.9950000000000001</v>
      </c>
      <c r="I288" s="3">
        <f>IFERROR('Week to Week '!P288,"-")</f>
        <v>2.8724999999999996</v>
      </c>
      <c r="J288" s="3">
        <f>IFERROR('Week to Week '!V288,"-")</f>
        <v>2.915</v>
      </c>
      <c r="K288" s="3">
        <f>IFERROR('Week to Week '!AA288,"-")</f>
        <v>2.9525000000000001</v>
      </c>
      <c r="L288" s="3">
        <f>IFERROR('Week to Week '!AF288,"-")</f>
        <v>2.9175</v>
      </c>
      <c r="M288" s="3">
        <f>IFERROR('Week to Week '!AL288,"-")</f>
        <v>3.0074999999999998</v>
      </c>
      <c r="N288" s="3">
        <f>IFERROR('Week to Week '!AQ288,"-")</f>
        <v>3.165</v>
      </c>
      <c r="O288" s="3">
        <f>IFERROR('Week to Week '!AV288,"-")</f>
        <v>2.7949999999999999</v>
      </c>
      <c r="P288" s="3">
        <f>IFERROR('Week to Week '!BB288,"-")</f>
        <v>2.8319999999999999</v>
      </c>
      <c r="Q288" s="3">
        <f>IFERROR('Week to Week '!BG288,"-")</f>
        <v>3.0550000000000002</v>
      </c>
      <c r="R288" s="3">
        <f>IFERROR('Week to Week '!BL288,"-")</f>
        <v>3.23</v>
      </c>
      <c r="S288" s="3" t="str">
        <f>IFERROR('Week to Week '!BR288,"-")</f>
        <v>-</v>
      </c>
    </row>
    <row r="289" spans="1:19" ht="12.75" customHeight="1" x14ac:dyDescent="0.25">
      <c r="A289" s="5" t="str">
        <f>VLOOKUP(F289,'Location List'!$A$2:$T$463,20,FALSE)</f>
        <v>Tim Kerum</v>
      </c>
      <c r="B289" s="5" t="str">
        <f>VLOOKUP(F289,'Location List'!$A$2:$T$644,19,FALSE)</f>
        <v>Troy Chaney</v>
      </c>
      <c r="C289" s="5" t="str">
        <f>VLOOKUP(F289,'Location List'!$A$2:$T$644,18,FALSE)</f>
        <v>Clarence Davidson</v>
      </c>
      <c r="D289" s="5" t="str">
        <f>VLOOKUP(F289,'Location List'!$A$2:$T$644,9,FALSE)</f>
        <v>LOUIS DEIGNAN</v>
      </c>
      <c r="E289" s="30" t="str">
        <f>VLOOKUP(F289,'Location List'!$A$2:$T$644,2,FALSE)</f>
        <v>PHOENIX</v>
      </c>
      <c r="F289" s="58">
        <v>621</v>
      </c>
      <c r="G289" s="37">
        <f t="shared" si="4"/>
        <v>3.0612727272727271</v>
      </c>
      <c r="H289" s="3">
        <f>'Week to Week '!K289</f>
        <v>3.1625000000000001</v>
      </c>
      <c r="I289" s="3">
        <f>IFERROR('Week to Week '!P289,"-")</f>
        <v>3.09</v>
      </c>
      <c r="J289" s="3">
        <f>IFERROR('Week to Week '!V289,"-")</f>
        <v>3.0300000000000002</v>
      </c>
      <c r="K289" s="3">
        <f>IFERROR('Week to Week '!AA289,"-")</f>
        <v>3.0900000000000003</v>
      </c>
      <c r="L289" s="3">
        <f>IFERROR('Week to Week '!AF289,"-")</f>
        <v>3.0250000000000004</v>
      </c>
      <c r="M289" s="3">
        <f>IFERROR('Week to Week '!AL289,"-")</f>
        <v>3.2875000000000001</v>
      </c>
      <c r="N289" s="3">
        <f>IFERROR('Week to Week '!AQ289,"-")</f>
        <v>3.1274999999999999</v>
      </c>
      <c r="O289" s="3">
        <f>IFERROR('Week to Week '!AV289,"-")</f>
        <v>3.0225</v>
      </c>
      <c r="P289" s="3">
        <f>IFERROR('Week to Week '!BB289,"-")</f>
        <v>3.0140000000000002</v>
      </c>
      <c r="Q289" s="3">
        <f>IFERROR('Week to Week '!BG289,"-")</f>
        <v>2.8949999999999996</v>
      </c>
      <c r="R289" s="3">
        <f>IFERROR('Week to Week '!BL289,"-")</f>
        <v>2.93</v>
      </c>
      <c r="S289" s="3" t="str">
        <f>IFERROR('Week to Week '!BR289,"-")</f>
        <v>-</v>
      </c>
    </row>
    <row r="290" spans="1:19" ht="12.75" customHeight="1" x14ac:dyDescent="0.25">
      <c r="A290" s="5" t="str">
        <f>VLOOKUP(F290,'Location List'!$A$2:$T$463,20,FALSE)</f>
        <v>Tim Kerum</v>
      </c>
      <c r="B290" s="5" t="str">
        <f>VLOOKUP(F290,'Location List'!$A$2:$T$644,19,FALSE)</f>
        <v>Mike Seymour</v>
      </c>
      <c r="C290" s="5" t="str">
        <f>VLOOKUP(F290,'Location List'!$A$2:$T$644,18,FALSE)</f>
        <v>Devin Magle</v>
      </c>
      <c r="D290" s="5" t="str">
        <f>VLOOKUP(F290,'Location List'!$A$2:$T$644,9,FALSE)</f>
        <v>TONY REYNOLDS</v>
      </c>
      <c r="E290" s="30" t="str">
        <f>VLOOKUP(F290,'Location List'!$A$2:$T$644,2,FALSE)</f>
        <v>SILVERDALE</v>
      </c>
      <c r="F290" s="58">
        <v>622</v>
      </c>
      <c r="G290" s="37">
        <f t="shared" si="4"/>
        <v>3.1813636363636362</v>
      </c>
      <c r="H290" s="3">
        <f>'Week to Week '!K290</f>
        <v>3.2299999999999995</v>
      </c>
      <c r="I290" s="3">
        <f>IFERROR('Week to Week '!P290,"-")</f>
        <v>3.25</v>
      </c>
      <c r="J290" s="3">
        <f>IFERROR('Week to Week '!V290,"-")</f>
        <v>3.1725000000000003</v>
      </c>
      <c r="K290" s="3">
        <f>IFERROR('Week to Week '!AA290,"-")</f>
        <v>3.28</v>
      </c>
      <c r="L290" s="3">
        <f>IFERROR('Week to Week '!AF290,"-")</f>
        <v>3.1350000000000002</v>
      </c>
      <c r="M290" s="3">
        <f>IFERROR('Week to Week '!AL290,"-")</f>
        <v>3.0625</v>
      </c>
      <c r="N290" s="3">
        <f>IFERROR('Week to Week '!AQ290,"-")</f>
        <v>3.0275000000000003</v>
      </c>
      <c r="O290" s="3">
        <f>IFERROR('Week to Week '!AV290,"-")</f>
        <v>3.2124999999999999</v>
      </c>
      <c r="P290" s="3">
        <f>IFERROR('Week to Week '!BB290,"-")</f>
        <v>3.3599999999999994</v>
      </c>
      <c r="Q290" s="3">
        <f>IFERROR('Week to Week '!BG290,"-")</f>
        <v>3.1549999999999998</v>
      </c>
      <c r="R290" s="3">
        <f>IFERROR('Week to Week '!BL290,"-")</f>
        <v>3.11</v>
      </c>
      <c r="S290" s="3" t="str">
        <f>IFERROR('Week to Week '!BR290,"-")</f>
        <v>-</v>
      </c>
    </row>
    <row r="291" spans="1:19" ht="12.75" customHeight="1" x14ac:dyDescent="0.25">
      <c r="A291" s="5" t="str">
        <f>VLOOKUP(F291,'Location List'!$A$2:$T$463,20,FALSE)</f>
        <v>Tim Kerum</v>
      </c>
      <c r="B291" s="5" t="str">
        <f>VLOOKUP(F291,'Location List'!$A$2:$T$644,19,FALSE)</f>
        <v>Mike Seymour</v>
      </c>
      <c r="C291" s="5" t="str">
        <f>VLOOKUP(F291,'Location List'!$A$2:$T$644,18,FALSE)</f>
        <v>Devin Magle</v>
      </c>
      <c r="D291" s="5" t="str">
        <f>VLOOKUP(F291,'Location List'!$A$2:$T$644,9,FALSE)</f>
        <v>TONY REYNOLDS</v>
      </c>
      <c r="E291" s="30" t="str">
        <f>VLOOKUP(F291,'Location List'!$A$2:$T$644,2,FALSE)</f>
        <v>TACOMA</v>
      </c>
      <c r="F291" s="58">
        <v>626</v>
      </c>
      <c r="G291" s="37">
        <f t="shared" si="4"/>
        <v>3.1201363636363628</v>
      </c>
      <c r="H291" s="3">
        <f>'Week to Week '!K291</f>
        <v>3.2275</v>
      </c>
      <c r="I291" s="3">
        <f>IFERROR('Week to Week '!P291,"-")</f>
        <v>3.06</v>
      </c>
      <c r="J291" s="3">
        <f>IFERROR('Week to Week '!V291,"-")</f>
        <v>3.0625</v>
      </c>
      <c r="K291" s="3">
        <f>IFERROR('Week to Week '!AA291,"-")</f>
        <v>3.1074999999999999</v>
      </c>
      <c r="L291" s="3">
        <f>IFERROR('Week to Week '!AF291,"-")</f>
        <v>3.2524999999999999</v>
      </c>
      <c r="M291" s="3">
        <f>IFERROR('Week to Week '!AL291,"-")</f>
        <v>3.2350000000000003</v>
      </c>
      <c r="N291" s="3">
        <f>IFERROR('Week to Week '!AQ291,"-")</f>
        <v>3.0874999999999999</v>
      </c>
      <c r="O291" s="3">
        <f>IFERROR('Week to Week '!AV291,"-")</f>
        <v>2.95</v>
      </c>
      <c r="P291" s="3">
        <f>IFERROR('Week to Week '!BB291,"-")</f>
        <v>2.964</v>
      </c>
      <c r="Q291" s="3">
        <f>IFERROR('Week to Week '!BG291,"-")</f>
        <v>3.1150000000000002</v>
      </c>
      <c r="R291" s="3">
        <f>IFERROR('Week to Week '!BL291,"-")</f>
        <v>3.26</v>
      </c>
      <c r="S291" s="3" t="str">
        <f>IFERROR('Week to Week '!BR291,"-")</f>
        <v>-</v>
      </c>
    </row>
    <row r="292" spans="1:19" ht="12.75" customHeight="1" x14ac:dyDescent="0.25">
      <c r="A292" s="5" t="str">
        <f>VLOOKUP(F292,'Location List'!$A$2:$T$463,20,FALSE)</f>
        <v>Chris Kelly</v>
      </c>
      <c r="B292" s="5" t="str">
        <f>VLOOKUP(F292,'Location List'!$A$2:$T$644,19,FALSE)</f>
        <v>Chris Parenti</v>
      </c>
      <c r="C292" s="5" t="str">
        <f>VLOOKUP(F292,'Location List'!$A$2:$T$644,18,FALSE)</f>
        <v>Kyle Christophel</v>
      </c>
      <c r="D292" s="5" t="str">
        <f>VLOOKUP(F292,'Location List'!$A$2:$T$644,9,FALSE)</f>
        <v>MICHELE BEAVAN</v>
      </c>
      <c r="E292" s="30" t="str">
        <f>VLOOKUP(F292,'Location List'!$A$2:$T$644,2,FALSE)</f>
        <v>CHARLESTON</v>
      </c>
      <c r="F292" s="58">
        <v>628</v>
      </c>
      <c r="G292" s="37">
        <f t="shared" si="4"/>
        <v>3.030727272727272</v>
      </c>
      <c r="H292" s="3">
        <f>'Week to Week '!K292</f>
        <v>3.2450000000000001</v>
      </c>
      <c r="I292" s="3">
        <f>IFERROR('Week to Week '!P292,"-")</f>
        <v>2.9924999999999997</v>
      </c>
      <c r="J292" s="3">
        <f>IFERROR('Week to Week '!V292,"-")</f>
        <v>2.9525000000000001</v>
      </c>
      <c r="K292" s="3">
        <f>IFERROR('Week to Week '!AA292,"-")</f>
        <v>3.0724999999999998</v>
      </c>
      <c r="L292" s="3">
        <f>IFERROR('Week to Week '!AF292,"-")</f>
        <v>3.0500000000000003</v>
      </c>
      <c r="M292" s="3">
        <f>IFERROR('Week to Week '!AL292,"-")</f>
        <v>3.1500000000000004</v>
      </c>
      <c r="N292" s="3">
        <f>IFERROR('Week to Week '!AQ292,"-")</f>
        <v>3.0324999999999998</v>
      </c>
      <c r="O292" s="3">
        <f>IFERROR('Week to Week '!AV292,"-")</f>
        <v>3.105</v>
      </c>
      <c r="P292" s="3">
        <f>IFERROR('Week to Week '!BB292,"-")</f>
        <v>2.9680000000000004</v>
      </c>
      <c r="Q292" s="3">
        <f>IFERROR('Week to Week '!BG292,"-")</f>
        <v>2.97</v>
      </c>
      <c r="R292" s="3">
        <f>IFERROR('Week to Week '!BL292,"-")</f>
        <v>2.8</v>
      </c>
      <c r="S292" s="3" t="str">
        <f>IFERROR('Week to Week '!BR292,"-")</f>
        <v>-</v>
      </c>
    </row>
    <row r="293" spans="1:19" ht="12.75" customHeight="1" x14ac:dyDescent="0.25">
      <c r="A293" s="5" t="str">
        <f>VLOOKUP(F293,'Location List'!$A$2:$T$463,20,FALSE)</f>
        <v>Tim Kerum</v>
      </c>
      <c r="B293" s="5" t="str">
        <f>VLOOKUP(F293,'Location List'!$A$2:$T$644,19,FALSE)</f>
        <v>Troy Chaney</v>
      </c>
      <c r="C293" s="5" t="str">
        <f>VLOOKUP(F293,'Location List'!$A$2:$T$644,18,FALSE)</f>
        <v>Albino Ramirez</v>
      </c>
      <c r="D293" s="5" t="str">
        <f>VLOOKUP(F293,'Location List'!$A$2:$T$644,9,FALSE)</f>
        <v>Adam Shafran</v>
      </c>
      <c r="E293" s="30" t="str">
        <f>VLOOKUP(F293,'Location List'!$A$2:$T$644,2,FALSE)</f>
        <v>STOCKTON</v>
      </c>
      <c r="F293" s="58">
        <v>631</v>
      </c>
      <c r="G293" s="37">
        <f t="shared" si="4"/>
        <v>3.0778181818181825</v>
      </c>
      <c r="H293" s="3">
        <f>'Week to Week '!K293</f>
        <v>3.17</v>
      </c>
      <c r="I293" s="3">
        <f>IFERROR('Week to Week '!P293,"-")</f>
        <v>3.31</v>
      </c>
      <c r="J293" s="3">
        <f>IFERROR('Week to Week '!V293,"-")</f>
        <v>3.14</v>
      </c>
      <c r="K293" s="3">
        <f>IFERROR('Week to Week '!AA293,"-")</f>
        <v>3.0149999999999997</v>
      </c>
      <c r="L293" s="3">
        <f>IFERROR('Week to Week '!AF293,"-")</f>
        <v>2.9775000000000005</v>
      </c>
      <c r="M293" s="3">
        <f>IFERROR('Week to Week '!AL293,"-")</f>
        <v>3.0075000000000003</v>
      </c>
      <c r="N293" s="3">
        <f>IFERROR('Week to Week '!AQ293,"-")</f>
        <v>3.085</v>
      </c>
      <c r="O293" s="3">
        <f>IFERROR('Week to Week '!AV293,"-")</f>
        <v>3.1775000000000002</v>
      </c>
      <c r="P293" s="3">
        <f>IFERROR('Week to Week '!BB293,"-")</f>
        <v>3.0259999999999998</v>
      </c>
      <c r="Q293" s="3">
        <f>IFERROR('Week to Week '!BG293,"-")</f>
        <v>3.0274999999999999</v>
      </c>
      <c r="R293" s="3">
        <f>IFERROR('Week to Week '!BL293,"-")</f>
        <v>2.92</v>
      </c>
      <c r="S293" s="3" t="str">
        <f>IFERROR('Week to Week '!BR293,"-")</f>
        <v>-</v>
      </c>
    </row>
    <row r="294" spans="1:19" ht="12.75" customHeight="1" x14ac:dyDescent="0.25">
      <c r="A294" s="5" t="str">
        <f>VLOOKUP(F294,'Location List'!$A$2:$T$463,20,FALSE)</f>
        <v>Tim Kerum</v>
      </c>
      <c r="B294" s="5" t="str">
        <f>VLOOKUP(F294,'Location List'!$A$2:$T$644,19,FALSE)</f>
        <v>Troy Chaney</v>
      </c>
      <c r="C294" s="5" t="str">
        <f>VLOOKUP(F294,'Location List'!$A$2:$T$644,18,FALSE)</f>
        <v>Albino Ramirez</v>
      </c>
      <c r="D294" s="5" t="str">
        <f>VLOOKUP(F294,'Location List'!$A$2:$T$644,9,FALSE)</f>
        <v>Adam Shafran</v>
      </c>
      <c r="E294" s="30" t="str">
        <f>VLOOKUP(F294,'Location List'!$A$2:$T$644,2,FALSE)</f>
        <v>ROSEVILLE</v>
      </c>
      <c r="F294" s="58">
        <v>633</v>
      </c>
      <c r="G294" s="37">
        <f t="shared" si="4"/>
        <v>3.4516363636363634</v>
      </c>
      <c r="H294" s="3">
        <f>'Week to Week '!K294</f>
        <v>3.7450000000000001</v>
      </c>
      <c r="I294" s="3">
        <f>IFERROR('Week to Week '!P294,"-")</f>
        <v>4.0374999999999996</v>
      </c>
      <c r="J294" s="3">
        <f>IFERROR('Week to Week '!V294,"-")</f>
        <v>3.5425</v>
      </c>
      <c r="K294" s="3">
        <f>IFERROR('Week to Week '!AA294,"-")</f>
        <v>3.4675000000000002</v>
      </c>
      <c r="L294" s="3">
        <f>IFERROR('Week to Week '!AF294,"-")</f>
        <v>3.3574999999999999</v>
      </c>
      <c r="M294" s="3">
        <f>IFERROR('Week to Week '!AL294,"-")</f>
        <v>3.2625000000000002</v>
      </c>
      <c r="N294" s="3">
        <f>IFERROR('Week to Week '!AQ294,"-")</f>
        <v>3.4424999999999999</v>
      </c>
      <c r="O294" s="3">
        <f>IFERROR('Week to Week '!AV294,"-")</f>
        <v>3.3274999999999997</v>
      </c>
      <c r="P294" s="3">
        <f>IFERROR('Week to Week '!BB294,"-")</f>
        <v>3.1879999999999997</v>
      </c>
      <c r="Q294" s="3">
        <f>IFERROR('Week to Week '!BG294,"-")</f>
        <v>3.0874999999999999</v>
      </c>
      <c r="R294" s="3">
        <f>IFERROR('Week to Week '!BL294,"-")</f>
        <v>3.51</v>
      </c>
      <c r="S294" s="3" t="str">
        <f>IFERROR('Week to Week '!BR294,"-")</f>
        <v>-</v>
      </c>
    </row>
    <row r="295" spans="1:19" ht="12.75" customHeight="1" x14ac:dyDescent="0.25">
      <c r="A295" s="5" t="str">
        <f>VLOOKUP(F295,'Location List'!$A$2:$T$463,20,FALSE)</f>
        <v>Tim Kerum</v>
      </c>
      <c r="B295" s="5" t="str">
        <f>VLOOKUP(F295,'Location List'!$A$2:$T$644,19,FALSE)</f>
        <v>Troy Chaney</v>
      </c>
      <c r="C295" s="5" t="str">
        <f>VLOOKUP(F295,'Location List'!$A$2:$T$644,18,FALSE)</f>
        <v>Manuel Lopez</v>
      </c>
      <c r="D295" s="5" t="str">
        <f>VLOOKUP(F295,'Location List'!$A$2:$T$644,9,FALSE)</f>
        <v>OCTAVIO CASTANEDA</v>
      </c>
      <c r="E295" s="30" t="str">
        <f>VLOOKUP(F295,'Location List'!$A$2:$T$644,2,FALSE)</f>
        <v>GLENDALE</v>
      </c>
      <c r="F295" s="58">
        <v>634</v>
      </c>
      <c r="G295" s="37">
        <f t="shared" si="4"/>
        <v>2.9740909090909087</v>
      </c>
      <c r="H295" s="3">
        <f>'Week to Week '!K295</f>
        <v>2.9275000000000002</v>
      </c>
      <c r="I295" s="3">
        <f>IFERROR('Week to Week '!P295,"-")</f>
        <v>3.1549999999999998</v>
      </c>
      <c r="J295" s="3">
        <f>IFERROR('Week to Week '!V295,"-")</f>
        <v>2.7949999999999999</v>
      </c>
      <c r="K295" s="3">
        <f>IFERROR('Week to Week '!AA295,"-")</f>
        <v>2.9424999999999999</v>
      </c>
      <c r="L295" s="3">
        <f>IFERROR('Week to Week '!AF295,"-")</f>
        <v>2.8649999999999998</v>
      </c>
      <c r="M295" s="3">
        <f>IFERROR('Week to Week '!AL295,"-")</f>
        <v>2.8425000000000002</v>
      </c>
      <c r="N295" s="3">
        <f>IFERROR('Week to Week '!AQ295,"-")</f>
        <v>2.9350000000000001</v>
      </c>
      <c r="O295" s="3">
        <f>IFERROR('Week to Week '!AV295,"-")</f>
        <v>2.8849999999999998</v>
      </c>
      <c r="P295" s="3">
        <f>IFERROR('Week to Week '!BB295,"-")</f>
        <v>2.91</v>
      </c>
      <c r="Q295" s="3">
        <f>IFERROR('Week to Week '!BG295,"-")</f>
        <v>3.2675000000000001</v>
      </c>
      <c r="R295" s="3">
        <f>IFERROR('Week to Week '!BL295,"-")</f>
        <v>3.19</v>
      </c>
      <c r="S295" s="3" t="str">
        <f>IFERROR('Week to Week '!BR295,"-")</f>
        <v>-</v>
      </c>
    </row>
    <row r="296" spans="1:19" ht="12.75" customHeight="1" x14ac:dyDescent="0.25">
      <c r="A296" s="5" t="str">
        <f>VLOOKUP(F296,'Location List'!$A$2:$T$463,20,FALSE)</f>
        <v>Bill Eich</v>
      </c>
      <c r="B296" s="5" t="str">
        <f>VLOOKUP(F296,'Location List'!$A$2:$T$644,19,FALSE)</f>
        <v>Dennis Morgan</v>
      </c>
      <c r="C296" s="5" t="str">
        <f>VLOOKUP(F296,'Location List'!$A$2:$T$644,18,FALSE)</f>
        <v>Wayne Rough</v>
      </c>
      <c r="D296" s="5" t="str">
        <f>VLOOKUP(F296,'Location List'!$A$2:$T$644,9,FALSE)</f>
        <v>HASHEM SAADAT</v>
      </c>
      <c r="E296" s="30" t="str">
        <f>VLOOKUP(F296,'Location List'!$A$2:$T$644,2,FALSE)</f>
        <v>GASTONIA</v>
      </c>
      <c r="F296" s="58">
        <v>635</v>
      </c>
      <c r="G296" s="37">
        <f t="shared" si="4"/>
        <v>3.2065909090909086</v>
      </c>
      <c r="H296" s="3">
        <f>'Week to Week '!K296</f>
        <v>3.3374999999999999</v>
      </c>
      <c r="I296" s="3">
        <f>IFERROR('Week to Week '!P296,"-")</f>
        <v>3.4424999999999999</v>
      </c>
      <c r="J296" s="3">
        <f>IFERROR('Week to Week '!V296,"-")</f>
        <v>3.4275000000000002</v>
      </c>
      <c r="K296" s="3">
        <f>IFERROR('Week to Week '!AA296,"-")</f>
        <v>3.1575000000000002</v>
      </c>
      <c r="L296" s="3">
        <f>IFERROR('Week to Week '!AF296,"-")</f>
        <v>3.105</v>
      </c>
      <c r="M296" s="3">
        <f>IFERROR('Week to Week '!AL296,"-")</f>
        <v>3.4699999999999998</v>
      </c>
      <c r="N296" s="3">
        <f>IFERROR('Week to Week '!AQ296,"-")</f>
        <v>3.0274999999999999</v>
      </c>
      <c r="O296" s="3">
        <f>IFERROR('Week to Week '!AV296,"-")</f>
        <v>3.105</v>
      </c>
      <c r="P296" s="3">
        <f>IFERROR('Week to Week '!BB296,"-")</f>
        <v>3.07</v>
      </c>
      <c r="Q296" s="3">
        <f>IFERROR('Week to Week '!BG296,"-")</f>
        <v>3.16</v>
      </c>
      <c r="R296" s="3">
        <f>IFERROR('Week to Week '!BL296,"-")</f>
        <v>2.97</v>
      </c>
      <c r="S296" s="3" t="str">
        <f>IFERROR('Week to Week '!BR296,"-")</f>
        <v>-</v>
      </c>
    </row>
    <row r="297" spans="1:19" ht="12.75" customHeight="1" x14ac:dyDescent="0.25">
      <c r="A297" s="5" t="str">
        <f>VLOOKUP(F297,'Location List'!$A$2:$T$463,20,FALSE)</f>
        <v>Bill Eich</v>
      </c>
      <c r="B297" s="5" t="str">
        <f>VLOOKUP(F297,'Location List'!$A$2:$T$644,19,FALSE)</f>
        <v>Dennis Morgan</v>
      </c>
      <c r="C297" s="5" t="str">
        <f>VLOOKUP(F297,'Location List'!$A$2:$T$644,18,FALSE)</f>
        <v>Sean Brady</v>
      </c>
      <c r="D297" s="5" t="str">
        <f>VLOOKUP(F297,'Location List'!$A$2:$T$644,9,FALSE)</f>
        <v>HASHEM SAADAT</v>
      </c>
      <c r="E297" s="30" t="str">
        <f>VLOOKUP(F297,'Location List'!$A$2:$T$644,2,FALSE)</f>
        <v>RALEIGH</v>
      </c>
      <c r="F297" s="58">
        <v>636</v>
      </c>
      <c r="G297" s="37">
        <f t="shared" si="4"/>
        <v>2.9757272727272723</v>
      </c>
      <c r="H297" s="3">
        <f>'Week to Week '!K297</f>
        <v>2.9375</v>
      </c>
      <c r="I297" s="3">
        <f>IFERROR('Week to Week '!P297,"-")</f>
        <v>2.91</v>
      </c>
      <c r="J297" s="3">
        <f>IFERROR('Week to Week '!V297,"-")</f>
        <v>2.9800000000000004</v>
      </c>
      <c r="K297" s="3">
        <f>IFERROR('Week to Week '!AA297,"-")</f>
        <v>3.0225</v>
      </c>
      <c r="L297" s="3">
        <f>IFERROR('Week to Week '!AF297,"-")</f>
        <v>3.1399999999999997</v>
      </c>
      <c r="M297" s="3">
        <f>IFERROR('Week to Week '!AL297,"-")</f>
        <v>3</v>
      </c>
      <c r="N297" s="3">
        <f>IFERROR('Week to Week '!AQ297,"-")</f>
        <v>2.8875000000000002</v>
      </c>
      <c r="O297" s="3">
        <f>IFERROR('Week to Week '!AV297,"-")</f>
        <v>3.1124999999999998</v>
      </c>
      <c r="P297" s="3">
        <f>IFERROR('Week to Week '!BB297,"-")</f>
        <v>2.9580000000000002</v>
      </c>
      <c r="Q297" s="3">
        <f>IFERROR('Week to Week '!BG297,"-")</f>
        <v>2.915</v>
      </c>
      <c r="R297" s="3">
        <f>IFERROR('Week to Week '!BL297,"-")</f>
        <v>2.87</v>
      </c>
      <c r="S297" s="3" t="str">
        <f>IFERROR('Week to Week '!BR297,"-")</f>
        <v>-</v>
      </c>
    </row>
    <row r="298" spans="1:19" ht="12.75" customHeight="1" x14ac:dyDescent="0.25">
      <c r="A298" s="5" t="str">
        <f>VLOOKUP(F298,'Location List'!$A$2:$T$463,20,FALSE)</f>
        <v>Bill Eich</v>
      </c>
      <c r="B298" s="5" t="str">
        <f>VLOOKUP(F298,'Location List'!$A$2:$T$644,19,FALSE)</f>
        <v>Dennis Morgan</v>
      </c>
      <c r="C298" s="5" t="str">
        <f>VLOOKUP(F298,'Location List'!$A$2:$T$644,18,FALSE)</f>
        <v>Sean Brady</v>
      </c>
      <c r="D298" s="5" t="str">
        <f>VLOOKUP(F298,'Location List'!$A$2:$T$644,9,FALSE)</f>
        <v>HASHEM SAADAT</v>
      </c>
      <c r="E298" s="30" t="str">
        <f>VLOOKUP(F298,'Location List'!$A$2:$T$644,2,FALSE)</f>
        <v>GREENSBORO</v>
      </c>
      <c r="F298" s="58">
        <v>637</v>
      </c>
      <c r="G298" s="37">
        <f t="shared" si="4"/>
        <v>3.1105454545454538</v>
      </c>
      <c r="H298" s="3">
        <f>'Week to Week '!K298</f>
        <v>2.9000000000000004</v>
      </c>
      <c r="I298" s="3">
        <f>IFERROR('Week to Week '!P298,"-")</f>
        <v>3.1875</v>
      </c>
      <c r="J298" s="3">
        <f>IFERROR('Week to Week '!V298,"-")</f>
        <v>3</v>
      </c>
      <c r="K298" s="3">
        <f>IFERROR('Week to Week '!AA298,"-")</f>
        <v>2.8874999999999997</v>
      </c>
      <c r="L298" s="3">
        <f>IFERROR('Week to Week '!AF298,"-")</f>
        <v>3.1850000000000005</v>
      </c>
      <c r="M298" s="3">
        <f>IFERROR('Week to Week '!AL298,"-")</f>
        <v>3.0750000000000002</v>
      </c>
      <c r="N298" s="3">
        <f>IFERROR('Week to Week '!AQ298,"-")</f>
        <v>3.06</v>
      </c>
      <c r="O298" s="3">
        <f>IFERROR('Week to Week '!AV298,"-")</f>
        <v>3.1175000000000002</v>
      </c>
      <c r="P298" s="3">
        <f>IFERROR('Week to Week '!BB298,"-")</f>
        <v>3.0759999999999996</v>
      </c>
      <c r="Q298" s="3">
        <f>IFERROR('Week to Week '!BG298,"-")</f>
        <v>3.1374999999999997</v>
      </c>
      <c r="R298" s="3">
        <f>IFERROR('Week to Week '!BL298,"-")</f>
        <v>3.59</v>
      </c>
      <c r="S298" s="3" t="str">
        <f>IFERROR('Week to Week '!BR298,"-")</f>
        <v>-</v>
      </c>
    </row>
    <row r="299" spans="1:19" ht="12.75" customHeight="1" x14ac:dyDescent="0.25">
      <c r="A299" s="5" t="str">
        <f>VLOOKUP(F299,'Location List'!$A$2:$T$463,20,FALSE)</f>
        <v>Bill Eich</v>
      </c>
      <c r="B299" s="5" t="str">
        <f>VLOOKUP(F299,'Location List'!$A$2:$T$644,19,FALSE)</f>
        <v>Dennis Morgan</v>
      </c>
      <c r="C299" s="5" t="str">
        <f>VLOOKUP(F299,'Location List'!$A$2:$T$644,18,FALSE)</f>
        <v>David Jacobs</v>
      </c>
      <c r="D299" s="5" t="str">
        <f>VLOOKUP(F299,'Location List'!$A$2:$T$644,9,FALSE)</f>
        <v>JIM HAMBLEN</v>
      </c>
      <c r="E299" s="30" t="str">
        <f>VLOOKUP(F299,'Location List'!$A$2:$T$644,2,FALSE)</f>
        <v>ASHEVILLE</v>
      </c>
      <c r="F299" s="58">
        <v>638</v>
      </c>
      <c r="G299" s="37">
        <f t="shared" si="4"/>
        <v>3.0657727272727273</v>
      </c>
      <c r="H299" s="3">
        <f>'Week to Week '!K299</f>
        <v>3.6374999999999997</v>
      </c>
      <c r="I299" s="3">
        <f>IFERROR('Week to Week '!P299,"-")</f>
        <v>3.2</v>
      </c>
      <c r="J299" s="3">
        <f>IFERROR('Week to Week '!V299,"-")</f>
        <v>2.84</v>
      </c>
      <c r="K299" s="3">
        <f>IFERROR('Week to Week '!AA299,"-")</f>
        <v>3.09</v>
      </c>
      <c r="L299" s="3">
        <f>IFERROR('Week to Week '!AF299,"-")</f>
        <v>2.8975</v>
      </c>
      <c r="M299" s="3">
        <f>IFERROR('Week to Week '!AL299,"-")</f>
        <v>3.1974999999999998</v>
      </c>
      <c r="N299" s="3">
        <f>IFERROR('Week to Week '!AQ299,"-")</f>
        <v>2.9950000000000001</v>
      </c>
      <c r="O299" s="3">
        <f>IFERROR('Week to Week '!AV299,"-")</f>
        <v>3.0150000000000001</v>
      </c>
      <c r="P299" s="3">
        <f>IFERROR('Week to Week '!BB299,"-")</f>
        <v>2.9859999999999998</v>
      </c>
      <c r="Q299" s="3">
        <f>IFERROR('Week to Week '!BG299,"-")</f>
        <v>2.9949999999999997</v>
      </c>
      <c r="R299" s="3">
        <f>IFERROR('Week to Week '!BL299,"-")</f>
        <v>2.87</v>
      </c>
      <c r="S299" s="3" t="str">
        <f>IFERROR('Week to Week '!BR299,"-")</f>
        <v>-</v>
      </c>
    </row>
    <row r="300" spans="1:19" ht="12.75" customHeight="1" x14ac:dyDescent="0.25">
      <c r="A300" s="5" t="str">
        <f>VLOOKUP(F300,'Location List'!$A$2:$T$463,20,FALSE)</f>
        <v>Chris Kelly</v>
      </c>
      <c r="B300" s="5" t="str">
        <f>VLOOKUP(F300,'Location List'!$A$2:$T$644,19,FALSE)</f>
        <v>Chris Parenti</v>
      </c>
      <c r="C300" s="5" t="str">
        <f>VLOOKUP(F300,'Location List'!$A$2:$T$644,18,FALSE)</f>
        <v>Vinnie Maffea</v>
      </c>
      <c r="D300" s="5" t="str">
        <f>VLOOKUP(F300,'Location List'!$A$2:$T$644,9,FALSE)</f>
        <v>Daniel de los Santos</v>
      </c>
      <c r="E300" s="30" t="str">
        <f>VLOOKUP(F300,'Location List'!$A$2:$T$644,2,FALSE)</f>
        <v>BRONX TERMINAL</v>
      </c>
      <c r="F300" s="58">
        <v>641</v>
      </c>
      <c r="G300" s="37">
        <f t="shared" si="4"/>
        <v>2.9591363636363637</v>
      </c>
      <c r="H300" s="3">
        <f>'Week to Week '!K300</f>
        <v>3.0599999999999996</v>
      </c>
      <c r="I300" s="3">
        <f>IFERROR('Week to Week '!P300,"-")</f>
        <v>2.9050000000000002</v>
      </c>
      <c r="J300" s="3">
        <f>IFERROR('Week to Week '!V300,"-")</f>
        <v>2.9625000000000004</v>
      </c>
      <c r="K300" s="3">
        <f>IFERROR('Week to Week '!AA300,"-")</f>
        <v>3.0649999999999999</v>
      </c>
      <c r="L300" s="3">
        <f>IFERROR('Week to Week '!AF300,"-")</f>
        <v>2.86</v>
      </c>
      <c r="M300" s="3">
        <f>IFERROR('Week to Week '!AL300,"-")</f>
        <v>3.04</v>
      </c>
      <c r="N300" s="3">
        <f>IFERROR('Week to Week '!AQ300,"-")</f>
        <v>3.0149999999999997</v>
      </c>
      <c r="O300" s="3">
        <f>IFERROR('Week to Week '!AV300,"-")</f>
        <v>2.9975000000000001</v>
      </c>
      <c r="P300" s="3">
        <f>IFERROR('Week to Week '!BB300,"-")</f>
        <v>2.9080000000000004</v>
      </c>
      <c r="Q300" s="3">
        <f>IFERROR('Week to Week '!BG300,"-")</f>
        <v>2.8574999999999999</v>
      </c>
      <c r="R300" s="3">
        <f>IFERROR('Week to Week '!BL300,"-")</f>
        <v>2.88</v>
      </c>
      <c r="S300" s="3" t="str">
        <f>IFERROR('Week to Week '!BR300,"-")</f>
        <v>-</v>
      </c>
    </row>
    <row r="301" spans="1:19" ht="12.75" customHeight="1" x14ac:dyDescent="0.25">
      <c r="A301" s="5" t="str">
        <f>VLOOKUP(F301,'Location List'!$A$2:$T$463,20,FALSE)</f>
        <v>Chris Kelly</v>
      </c>
      <c r="B301" s="5" t="str">
        <f>VLOOKUP(F301,'Location List'!$A$2:$T$644,19,FALSE)</f>
        <v>Victor Ayrapetov</v>
      </c>
      <c r="C301" s="5" t="str">
        <f>VLOOKUP(F301,'Location List'!$A$2:$T$644,18,FALSE)</f>
        <v>Chris Brown</v>
      </c>
      <c r="D301" s="5" t="str">
        <f>VLOOKUP(F301,'Location List'!$A$2:$T$644,9,FALSE)</f>
        <v>Richard Balboni</v>
      </c>
      <c r="E301" s="30" t="str">
        <f>VLOOKUP(F301,'Location List'!$A$2:$T$644,2,FALSE)</f>
        <v>WARWICK</v>
      </c>
      <c r="F301" s="58">
        <v>645</v>
      </c>
      <c r="G301" s="37">
        <f t="shared" si="4"/>
        <v>3.2615909090909088</v>
      </c>
      <c r="H301" s="3">
        <f>'Week to Week '!K301</f>
        <v>2.9525000000000001</v>
      </c>
      <c r="I301" s="3">
        <f>IFERROR('Week to Week '!P301,"-")</f>
        <v>3.2350000000000003</v>
      </c>
      <c r="J301" s="3">
        <f>IFERROR('Week to Week '!V301,"-")</f>
        <v>3.395</v>
      </c>
      <c r="K301" s="3">
        <f>IFERROR('Week to Week '!AA301,"-")</f>
        <v>3.3425000000000002</v>
      </c>
      <c r="L301" s="3">
        <f>IFERROR('Week to Week '!AF301,"-")</f>
        <v>3.395</v>
      </c>
      <c r="M301" s="3">
        <f>IFERROR('Week to Week '!AL301,"-")</f>
        <v>3.0825</v>
      </c>
      <c r="N301" s="3">
        <f>IFERROR('Week to Week '!AQ301,"-")</f>
        <v>3.3724999999999996</v>
      </c>
      <c r="O301" s="3">
        <f>IFERROR('Week to Week '!AV301,"-")</f>
        <v>3.5575000000000001</v>
      </c>
      <c r="P301" s="3">
        <f>IFERROR('Week to Week '!BB301,"-")</f>
        <v>3.2399999999999998</v>
      </c>
      <c r="Q301" s="3">
        <f>IFERROR('Week to Week '!BG301,"-")</f>
        <v>3.2549999999999999</v>
      </c>
      <c r="R301" s="3">
        <f>IFERROR('Week to Week '!BL301,"-")</f>
        <v>3.05</v>
      </c>
      <c r="S301" s="3" t="str">
        <f>IFERROR('Week to Week '!BR301,"-")</f>
        <v>-</v>
      </c>
    </row>
    <row r="302" spans="1:19" ht="12.75" customHeight="1" x14ac:dyDescent="0.25">
      <c r="A302" s="5" t="str">
        <f>VLOOKUP(F302,'Location List'!$A$2:$T$463,20,FALSE)</f>
        <v>Chris Kelly</v>
      </c>
      <c r="B302" s="5" t="str">
        <f>VLOOKUP(F302,'Location List'!$A$2:$T$644,19,FALSE)</f>
        <v>Chris Parenti</v>
      </c>
      <c r="C302" s="5" t="str">
        <f>VLOOKUP(F302,'Location List'!$A$2:$T$644,18,FALSE)</f>
        <v>Vinnie Maffea</v>
      </c>
      <c r="D302" s="5" t="str">
        <f>VLOOKUP(F302,'Location List'!$A$2:$T$644,9,FALSE)</f>
        <v>Daniel de los Santos</v>
      </c>
      <c r="E302" s="30" t="str">
        <f>VLOOKUP(F302,'Location List'!$A$2:$T$644,2,FALSE)</f>
        <v>FLUSHING</v>
      </c>
      <c r="F302" s="58">
        <v>647</v>
      </c>
      <c r="G302" s="37">
        <f t="shared" si="4"/>
        <v>3.085227272727272</v>
      </c>
      <c r="H302" s="3">
        <f>'Week to Week '!K302</f>
        <v>3.1325000000000003</v>
      </c>
      <c r="I302" s="3">
        <f>IFERROR('Week to Week '!P302,"-")</f>
        <v>3.0175000000000001</v>
      </c>
      <c r="J302" s="3">
        <f>IFERROR('Week to Week '!V302,"-")</f>
        <v>3.2</v>
      </c>
      <c r="K302" s="3">
        <f>IFERROR('Week to Week '!AA302,"-")</f>
        <v>3.125</v>
      </c>
      <c r="L302" s="3">
        <f>IFERROR('Week to Week '!AF302,"-")</f>
        <v>3.1175000000000002</v>
      </c>
      <c r="M302" s="3">
        <f>IFERROR('Week to Week '!AL302,"-")</f>
        <v>3.2549999999999999</v>
      </c>
      <c r="N302" s="3">
        <f>IFERROR('Week to Week '!AQ302,"-")</f>
        <v>3.1175000000000002</v>
      </c>
      <c r="O302" s="3">
        <f>IFERROR('Week to Week '!AV302,"-")</f>
        <v>2.9274999999999998</v>
      </c>
      <c r="P302" s="3">
        <f>IFERROR('Week to Week '!BB302,"-")</f>
        <v>3.0799999999999996</v>
      </c>
      <c r="Q302" s="3">
        <f>IFERROR('Week to Week '!BG302,"-")</f>
        <v>3.0250000000000004</v>
      </c>
      <c r="R302" s="3">
        <f>IFERROR('Week to Week '!BL302,"-")</f>
        <v>2.94</v>
      </c>
      <c r="S302" s="3" t="str">
        <f>IFERROR('Week to Week '!BR302,"-")</f>
        <v>-</v>
      </c>
    </row>
    <row r="303" spans="1:19" ht="12.75" customHeight="1" x14ac:dyDescent="0.25">
      <c r="A303" s="5" t="str">
        <f>VLOOKUP(F303,'Location List'!$A$2:$T$463,20,FALSE)</f>
        <v>Chris Kelly</v>
      </c>
      <c r="B303" s="5" t="str">
        <f>VLOOKUP(F303,'Location List'!$A$2:$T$644,19,FALSE)</f>
        <v>Chris Parenti</v>
      </c>
      <c r="C303" s="5" t="str">
        <f>VLOOKUP(F303,'Location List'!$A$2:$T$644,18,FALSE)</f>
        <v>Vinnie Maffea</v>
      </c>
      <c r="D303" s="5" t="str">
        <f>VLOOKUP(F303,'Location List'!$A$2:$T$644,9,FALSE)</f>
        <v>Daniel de los Santos</v>
      </c>
      <c r="E303" s="30" t="str">
        <f>VLOOKUP(F303,'Location List'!$A$2:$T$644,2,FALSE)</f>
        <v>HOWARD BEACH</v>
      </c>
      <c r="F303" s="58">
        <v>649</v>
      </c>
      <c r="G303" s="37">
        <f t="shared" si="4"/>
        <v>3.0775454545454548</v>
      </c>
      <c r="H303" s="3">
        <f>'Week to Week '!K303</f>
        <v>3.0225</v>
      </c>
      <c r="I303" s="3">
        <f>IFERROR('Week to Week '!P303,"-")</f>
        <v>3</v>
      </c>
      <c r="J303" s="3">
        <f>IFERROR('Week to Week '!V303,"-")</f>
        <v>2.9975000000000005</v>
      </c>
      <c r="K303" s="3">
        <f>IFERROR('Week to Week '!AA303,"-")</f>
        <v>3.0075000000000003</v>
      </c>
      <c r="L303" s="3">
        <f>IFERROR('Week to Week '!AF303,"-")</f>
        <v>3.2</v>
      </c>
      <c r="M303" s="3">
        <f>IFERROR('Week to Week '!AL303,"-")</f>
        <v>3.1424999999999996</v>
      </c>
      <c r="N303" s="3">
        <f>IFERROR('Week to Week '!AQ303,"-")</f>
        <v>3.1775000000000002</v>
      </c>
      <c r="O303" s="3">
        <f>IFERROR('Week to Week '!AV303,"-")</f>
        <v>2.9624999999999999</v>
      </c>
      <c r="P303" s="3">
        <f>IFERROR('Week to Week '!BB303,"-")</f>
        <v>3.0880000000000001</v>
      </c>
      <c r="Q303" s="3">
        <f>IFERROR('Week to Week '!BG303,"-")</f>
        <v>3.0350000000000001</v>
      </c>
      <c r="R303" s="3">
        <f>IFERROR('Week to Week '!BL303,"-")</f>
        <v>3.22</v>
      </c>
      <c r="S303" s="3" t="str">
        <f>IFERROR('Week to Week '!BR303,"-")</f>
        <v>-</v>
      </c>
    </row>
    <row r="304" spans="1:19" ht="12.75" customHeight="1" x14ac:dyDescent="0.25">
      <c r="A304" s="5" t="str">
        <f>VLOOKUP(F304,'Location List'!$A$2:$T$463,20,FALSE)</f>
        <v>Chris Kelly</v>
      </c>
      <c r="B304" s="5" t="str">
        <f>VLOOKUP(F304,'Location List'!$A$2:$T$644,19,FALSE)</f>
        <v>Chris Parenti</v>
      </c>
      <c r="C304" s="5" t="str">
        <f>VLOOKUP(F304,'Location List'!$A$2:$T$644,18,FALSE)</f>
        <v>Robert Lane</v>
      </c>
      <c r="D304" s="5" t="str">
        <f>VLOOKUP(F304,'Location List'!$A$2:$T$644,9,FALSE)</f>
        <v>SUSAN JENSEN</v>
      </c>
      <c r="E304" s="30" t="str">
        <f>VLOOKUP(F304,'Location List'!$A$2:$T$644,2,FALSE)</f>
        <v>RICHMOND</v>
      </c>
      <c r="F304" s="58">
        <v>652</v>
      </c>
      <c r="G304" s="37">
        <f t="shared" si="4"/>
        <v>3.0744090909090911</v>
      </c>
      <c r="H304" s="3">
        <f>'Week to Week '!K304</f>
        <v>2.88</v>
      </c>
      <c r="I304" s="3">
        <f>IFERROR('Week to Week '!P304,"-")</f>
        <v>2.8149999999999995</v>
      </c>
      <c r="J304" s="3">
        <f>IFERROR('Week to Week '!V304,"-")</f>
        <v>2.9024999999999999</v>
      </c>
      <c r="K304" s="3">
        <f>IFERROR('Week to Week '!AA304,"-")</f>
        <v>2.94</v>
      </c>
      <c r="L304" s="3">
        <f>IFERROR('Week to Week '!AF304,"-")</f>
        <v>3.4074999999999998</v>
      </c>
      <c r="M304" s="3">
        <f>IFERROR('Week to Week '!AL304,"-")</f>
        <v>3.2524999999999999</v>
      </c>
      <c r="N304" s="3">
        <f>IFERROR('Week to Week '!AQ304,"-")</f>
        <v>3.4424999999999999</v>
      </c>
      <c r="O304" s="3">
        <f>IFERROR('Week to Week '!AV304,"-")</f>
        <v>3.1325000000000003</v>
      </c>
      <c r="P304" s="3">
        <f>IFERROR('Week to Week '!BB304,"-")</f>
        <v>3.1059999999999994</v>
      </c>
      <c r="Q304" s="3">
        <f>IFERROR('Week to Week '!BG304,"-")</f>
        <v>2.91</v>
      </c>
      <c r="R304" s="3">
        <f>IFERROR('Week to Week '!BL304,"-")</f>
        <v>3.03</v>
      </c>
      <c r="S304" s="3" t="str">
        <f>IFERROR('Week to Week '!BR304,"-")</f>
        <v>-</v>
      </c>
    </row>
    <row r="305" spans="1:19" ht="12.75" customHeight="1" x14ac:dyDescent="0.25">
      <c r="A305" s="5" t="str">
        <f>VLOOKUP(F305,'Location List'!$A$2:$T$463,20,FALSE)</f>
        <v>Chris Kelly</v>
      </c>
      <c r="B305" s="5" t="str">
        <f>VLOOKUP(F305,'Location List'!$A$2:$T$644,19,FALSE)</f>
        <v>Chris Parenti</v>
      </c>
      <c r="C305" s="5" t="str">
        <f>VLOOKUP(F305,'Location List'!$A$2:$T$644,18,FALSE)</f>
        <v>Jose Urena</v>
      </c>
      <c r="D305" s="5" t="str">
        <f>VLOOKUP(F305,'Location List'!$A$2:$T$644,9,FALSE)</f>
        <v>Daniel de los Santos</v>
      </c>
      <c r="E305" s="30" t="str">
        <f>VLOOKUP(F305,'Location List'!$A$2:$T$644,2,FALSE)</f>
        <v>YONKERS</v>
      </c>
      <c r="F305" s="58">
        <v>653</v>
      </c>
      <c r="G305" s="37">
        <f t="shared" si="4"/>
        <v>3.1113636363636363</v>
      </c>
      <c r="H305" s="3">
        <f>'Week to Week '!K305</f>
        <v>3.0674999999999999</v>
      </c>
      <c r="I305" s="3">
        <f>IFERROR('Week to Week '!P305,"-")</f>
        <v>3.0024999999999999</v>
      </c>
      <c r="J305" s="3">
        <f>IFERROR('Week to Week '!V305,"-")</f>
        <v>3.1950000000000003</v>
      </c>
      <c r="K305" s="3">
        <f>IFERROR('Week to Week '!AA305,"-")</f>
        <v>3.0975000000000001</v>
      </c>
      <c r="L305" s="3">
        <f>IFERROR('Week to Week '!AF305,"-")</f>
        <v>3.1974999999999998</v>
      </c>
      <c r="M305" s="3">
        <f>IFERROR('Week to Week '!AL305,"-")</f>
        <v>3.1850000000000001</v>
      </c>
      <c r="N305" s="3">
        <f>IFERROR('Week to Week '!AQ305,"-")</f>
        <v>3.0549999999999997</v>
      </c>
      <c r="O305" s="3">
        <f>IFERROR('Week to Week '!AV305,"-")</f>
        <v>3.1425000000000001</v>
      </c>
      <c r="P305" s="3">
        <f>IFERROR('Week to Week '!BB305,"-")</f>
        <v>3.1000000000000005</v>
      </c>
      <c r="Q305" s="3">
        <f>IFERROR('Week to Week '!BG305,"-")</f>
        <v>3.1025</v>
      </c>
      <c r="R305" s="3">
        <f>IFERROR('Week to Week '!BL305,"-")</f>
        <v>3.08</v>
      </c>
      <c r="S305" s="3" t="str">
        <f>IFERROR('Week to Week '!BR305,"-")</f>
        <v>-</v>
      </c>
    </row>
    <row r="306" spans="1:19" ht="12.75" customHeight="1" x14ac:dyDescent="0.25">
      <c r="A306" s="5" t="str">
        <f>VLOOKUP(F306,'Location List'!$A$2:$T$463,20,FALSE)</f>
        <v>Chris Kelly</v>
      </c>
      <c r="B306" s="5" t="str">
        <f>VLOOKUP(F306,'Location List'!$A$2:$T$644,19,FALSE)</f>
        <v>Chris Parenti</v>
      </c>
      <c r="C306" s="5" t="str">
        <f>VLOOKUP(F306,'Location List'!$A$2:$T$644,18,FALSE)</f>
        <v>Nery Melgar</v>
      </c>
      <c r="D306" s="5" t="str">
        <f>VLOOKUP(F306,'Location List'!$A$2:$T$644,9,FALSE)</f>
        <v>SUSAN JENSEN</v>
      </c>
      <c r="E306" s="30" t="str">
        <f>VLOOKUP(F306,'Location List'!$A$2:$T$644,2,FALSE)</f>
        <v>STERLING</v>
      </c>
      <c r="F306" s="58">
        <v>654</v>
      </c>
      <c r="G306" s="37">
        <f t="shared" si="4"/>
        <v>3.2362272727272727</v>
      </c>
      <c r="H306" s="3">
        <f>'Week to Week '!K306</f>
        <v>2.9849999999999999</v>
      </c>
      <c r="I306" s="3">
        <f>IFERROR('Week to Week '!P306,"-")</f>
        <v>3.0524999999999998</v>
      </c>
      <c r="J306" s="3">
        <f>IFERROR('Week to Week '!V306,"-")</f>
        <v>3.06</v>
      </c>
      <c r="K306" s="3">
        <f>IFERROR('Week to Week '!AA306,"-")</f>
        <v>3.6275000000000004</v>
      </c>
      <c r="L306" s="3">
        <f>IFERROR('Week to Week '!AF306,"-")</f>
        <v>3.4925000000000002</v>
      </c>
      <c r="M306" s="3">
        <f>IFERROR('Week to Week '!AL306,"-")</f>
        <v>3.57</v>
      </c>
      <c r="N306" s="3">
        <f>IFERROR('Week to Week '!AQ306,"-")</f>
        <v>3.6625000000000001</v>
      </c>
      <c r="O306" s="3">
        <f>IFERROR('Week to Week '!AV306,"-")</f>
        <v>3.2124999999999999</v>
      </c>
      <c r="P306" s="3">
        <f>IFERROR('Week to Week '!BB306,"-")</f>
        <v>2.9460000000000002</v>
      </c>
      <c r="Q306" s="3">
        <f>IFERROR('Week to Week '!BG306,"-")</f>
        <v>2.98</v>
      </c>
      <c r="R306" s="3">
        <f>IFERROR('Week to Week '!BL306,"-")</f>
        <v>3.01</v>
      </c>
      <c r="S306" s="3" t="str">
        <f>IFERROR('Week to Week '!BR306,"-")</f>
        <v>-</v>
      </c>
    </row>
    <row r="307" spans="1:19" ht="12.75" customHeight="1" x14ac:dyDescent="0.25">
      <c r="A307" s="5" t="str">
        <f>VLOOKUP(F307,'Location List'!$A$2:$T$463,20,FALSE)</f>
        <v>Tim Kerum</v>
      </c>
      <c r="B307" s="5" t="str">
        <f>VLOOKUP(F307,'Location List'!$A$2:$T$644,19,FALSE)</f>
        <v>Mike Seymour</v>
      </c>
      <c r="C307" s="5" t="str">
        <f>VLOOKUP(F307,'Location List'!$A$2:$T$644,18,FALSE)</f>
        <v>Dean Bilstein</v>
      </c>
      <c r="D307" s="5" t="str">
        <f>VLOOKUP(F307,'Location List'!$A$2:$T$644,9,FALSE)</f>
        <v>Eric Montes</v>
      </c>
      <c r="E307" s="30" t="str">
        <f>VLOOKUP(F307,'Location List'!$A$2:$T$644,2,FALSE)</f>
        <v>CEDAR FALLS</v>
      </c>
      <c r="F307" s="58">
        <v>655</v>
      </c>
      <c r="G307" s="37">
        <f t="shared" si="4"/>
        <v>3.0379999999999998</v>
      </c>
      <c r="H307" s="3">
        <f>'Week to Week '!K307</f>
        <v>2.9175</v>
      </c>
      <c r="I307" s="3">
        <f>IFERROR('Week to Week '!P307,"-")</f>
        <v>2.98</v>
      </c>
      <c r="J307" s="3">
        <f>IFERROR('Week to Week '!V307,"-")</f>
        <v>3.0324999999999998</v>
      </c>
      <c r="K307" s="3">
        <f>IFERROR('Week to Week '!AA307,"-")</f>
        <v>3.0550000000000002</v>
      </c>
      <c r="L307" s="3">
        <f>IFERROR('Week to Week '!AF307,"-")</f>
        <v>3.0675000000000003</v>
      </c>
      <c r="M307" s="3">
        <f>IFERROR('Week to Week '!AL307,"-")</f>
        <v>3.0024999999999999</v>
      </c>
      <c r="N307" s="3">
        <f>IFERROR('Week to Week '!AQ307,"-")</f>
        <v>2.9850000000000003</v>
      </c>
      <c r="O307" s="3">
        <f>IFERROR('Week to Week '!AV307,"-")</f>
        <v>3.0925000000000002</v>
      </c>
      <c r="P307" s="3">
        <f>IFERROR('Week to Week '!BB307,"-")</f>
        <v>2.948</v>
      </c>
      <c r="Q307" s="3">
        <f>IFERROR('Week to Week '!BG307,"-")</f>
        <v>3.1074999999999999</v>
      </c>
      <c r="R307" s="3">
        <f>IFERROR('Week to Week '!BL307,"-")</f>
        <v>3.23</v>
      </c>
      <c r="S307" s="3" t="str">
        <f>IFERROR('Week to Week '!BR307,"-")</f>
        <v>-</v>
      </c>
    </row>
    <row r="308" spans="1:19" ht="12.75" customHeight="1" x14ac:dyDescent="0.25">
      <c r="A308" s="5" t="str">
        <f>VLOOKUP(F308,'Location List'!$A$2:$T$463,20,FALSE)</f>
        <v>Bill Eich</v>
      </c>
      <c r="B308" s="5" t="str">
        <f>VLOOKUP(F308,'Location List'!$A$2:$T$644,19,FALSE)</f>
        <v>Dennis Morgan</v>
      </c>
      <c r="C308" s="5" t="str">
        <f>VLOOKUP(F308,'Location List'!$A$2:$T$644,18,FALSE)</f>
        <v>Wayne Rough</v>
      </c>
      <c r="D308" s="5" t="str">
        <f>VLOOKUP(F308,'Location List'!$A$2:$T$644,9,FALSE)</f>
        <v>HASHEM SAADAT</v>
      </c>
      <c r="E308" s="30" t="str">
        <f>VLOOKUP(F308,'Location List'!$A$2:$T$644,2,FALSE)</f>
        <v>SUMTER</v>
      </c>
      <c r="F308" s="58">
        <v>657</v>
      </c>
      <c r="G308" s="37">
        <f t="shared" si="4"/>
        <v>3.1443181818181825</v>
      </c>
      <c r="H308" s="3">
        <f>'Week to Week '!K308</f>
        <v>3.51</v>
      </c>
      <c r="I308" s="3">
        <f>IFERROR('Week to Week '!P308,"-")</f>
        <v>3.145</v>
      </c>
      <c r="J308" s="3">
        <f>IFERROR('Week to Week '!V308,"-")</f>
        <v>3.0150000000000001</v>
      </c>
      <c r="K308" s="3">
        <f>IFERROR('Week to Week '!AA308,"-")</f>
        <v>3.02</v>
      </c>
      <c r="L308" s="3">
        <f>IFERROR('Week to Week '!AF308,"-")</f>
        <v>2.9049999999999998</v>
      </c>
      <c r="M308" s="3">
        <f>IFERROR('Week to Week '!AL308,"-")</f>
        <v>2.9324999999999997</v>
      </c>
      <c r="N308" s="3">
        <f>IFERROR('Week to Week '!AQ308,"-")</f>
        <v>3.1274999999999999</v>
      </c>
      <c r="O308" s="3">
        <f>IFERROR('Week to Week '!AV308,"-")</f>
        <v>3.0375000000000001</v>
      </c>
      <c r="P308" s="3">
        <f>IFERROR('Week to Week '!BB308,"-")</f>
        <v>3.35</v>
      </c>
      <c r="Q308" s="3">
        <f>IFERROR('Week to Week '!BG308,"-")</f>
        <v>3.165</v>
      </c>
      <c r="R308" s="3">
        <f>IFERROR('Week to Week '!BL308,"-")</f>
        <v>3.38</v>
      </c>
      <c r="S308" s="3" t="str">
        <f>IFERROR('Week to Week '!BR308,"-")</f>
        <v>-</v>
      </c>
    </row>
    <row r="309" spans="1:19" ht="12.75" customHeight="1" x14ac:dyDescent="0.25">
      <c r="A309" s="5" t="str">
        <f>VLOOKUP(F309,'Location List'!$A$2:$T$463,20,FALSE)</f>
        <v>Bill Eich</v>
      </c>
      <c r="B309" s="5" t="str">
        <f>VLOOKUP(F309,'Location List'!$A$2:$T$644,19,FALSE)</f>
        <v>Dennis Morgan</v>
      </c>
      <c r="C309" s="5" t="str">
        <f>VLOOKUP(F309,'Location List'!$A$2:$T$644,18,FALSE)</f>
        <v>Wayne Rough</v>
      </c>
      <c r="D309" s="5" t="str">
        <f>VLOOKUP(F309,'Location List'!$A$2:$T$644,9,FALSE)</f>
        <v>HASHEM SAADAT</v>
      </c>
      <c r="E309" s="30" t="str">
        <f>VLOOKUP(F309,'Location List'!$A$2:$T$644,2,FALSE)</f>
        <v>FLORENCE</v>
      </c>
      <c r="F309" s="58">
        <v>658</v>
      </c>
      <c r="G309" s="37">
        <f t="shared" si="4"/>
        <v>2.9513181818181811</v>
      </c>
      <c r="H309" s="3">
        <f>'Week to Week '!K309</f>
        <v>2.87</v>
      </c>
      <c r="I309" s="3">
        <f>IFERROR('Week to Week '!P309,"-")</f>
        <v>2.9850000000000003</v>
      </c>
      <c r="J309" s="3">
        <f>IFERROR('Week to Week '!V309,"-")</f>
        <v>2.9524999999999997</v>
      </c>
      <c r="K309" s="3">
        <f>IFERROR('Week to Week '!AA309,"-")</f>
        <v>3.1175000000000002</v>
      </c>
      <c r="L309" s="3">
        <f>IFERROR('Week to Week '!AF309,"-")</f>
        <v>2.8874999999999997</v>
      </c>
      <c r="M309" s="3">
        <f>IFERROR('Week to Week '!AL309,"-")</f>
        <v>3.0249999999999995</v>
      </c>
      <c r="N309" s="3">
        <f>IFERROR('Week to Week '!AQ309,"-")</f>
        <v>2.9950000000000001</v>
      </c>
      <c r="O309" s="3">
        <f>IFERROR('Week to Week '!AV309,"-")</f>
        <v>2.9175</v>
      </c>
      <c r="P309" s="3">
        <f>IFERROR('Week to Week '!BB309,"-")</f>
        <v>2.9319999999999999</v>
      </c>
      <c r="Q309" s="3">
        <f>IFERROR('Week to Week '!BG309,"-")</f>
        <v>2.9124999999999996</v>
      </c>
      <c r="R309" s="3">
        <f>IFERROR('Week to Week '!BL309,"-")</f>
        <v>2.87</v>
      </c>
      <c r="S309" s="3" t="str">
        <f>IFERROR('Week to Week '!BR309,"-")</f>
        <v>-</v>
      </c>
    </row>
    <row r="310" spans="1:19" ht="12.75" customHeight="1" x14ac:dyDescent="0.25">
      <c r="A310" s="5" t="str">
        <f>VLOOKUP(F310,'Location List'!$A$2:$T$463,20,FALSE)</f>
        <v>Tim Kerum</v>
      </c>
      <c r="B310" s="5" t="str">
        <f>VLOOKUP(F310,'Location List'!$A$2:$T$644,19,FALSE)</f>
        <v>Mike Seymour</v>
      </c>
      <c r="C310" s="5" t="str">
        <f>VLOOKUP(F310,'Location List'!$A$2:$T$644,18,FALSE)</f>
        <v>Rocky Trevino</v>
      </c>
      <c r="D310" s="5" t="str">
        <f>VLOOKUP(F310,'Location List'!$A$2:$T$644,9,FALSE)</f>
        <v>RYAN RODRIGUEZ</v>
      </c>
      <c r="E310" s="30" t="str">
        <f>VLOOKUP(F310,'Location List'!$A$2:$T$644,2,FALSE)</f>
        <v>S COLORADO SPRINGS</v>
      </c>
      <c r="F310" s="58">
        <v>662</v>
      </c>
      <c r="G310" s="37">
        <f t="shared" si="4"/>
        <v>3.1960454545454549</v>
      </c>
      <c r="H310" s="3">
        <f>'Week to Week '!K310</f>
        <v>3.3874999999999997</v>
      </c>
      <c r="I310" s="3">
        <f>IFERROR('Week to Week '!P310,"-")</f>
        <v>3.0075000000000003</v>
      </c>
      <c r="J310" s="3">
        <f>IFERROR('Week to Week '!V310,"-")</f>
        <v>2.97</v>
      </c>
      <c r="K310" s="3">
        <f>IFERROR('Week to Week '!AA310,"-")</f>
        <v>3.2949999999999999</v>
      </c>
      <c r="L310" s="3">
        <f>IFERROR('Week to Week '!AF310,"-")</f>
        <v>3.2675000000000001</v>
      </c>
      <c r="M310" s="3">
        <f>IFERROR('Week to Week '!AL310,"-")</f>
        <v>3.3325</v>
      </c>
      <c r="N310" s="3">
        <f>IFERROR('Week to Week '!AQ310,"-")</f>
        <v>3.1774999999999998</v>
      </c>
      <c r="O310" s="3">
        <f>IFERROR('Week to Week '!AV310,"-")</f>
        <v>3.1300000000000003</v>
      </c>
      <c r="P310" s="3">
        <f>IFERROR('Week to Week '!BB310,"-")</f>
        <v>3.2039999999999997</v>
      </c>
      <c r="Q310" s="3">
        <f>IFERROR('Week to Week '!BG310,"-")</f>
        <v>3.2149999999999999</v>
      </c>
      <c r="R310" s="3">
        <f>IFERROR('Week to Week '!BL310,"-")</f>
        <v>3.17</v>
      </c>
      <c r="S310" s="3" t="str">
        <f>IFERROR('Week to Week '!BR310,"-")</f>
        <v>-</v>
      </c>
    </row>
    <row r="311" spans="1:19" ht="12.75" customHeight="1" x14ac:dyDescent="0.25">
      <c r="A311" s="5" t="str">
        <f>VLOOKUP(F311,'Location List'!$A$2:$T$463,20,FALSE)</f>
        <v>Bill Eich</v>
      </c>
      <c r="B311" s="5" t="str">
        <f>VLOOKUP(F311,'Location List'!$A$2:$T$644,19,FALSE)</f>
        <v>Dennis Morgan</v>
      </c>
      <c r="C311" s="5" t="str">
        <f>VLOOKUP(F311,'Location List'!$A$2:$T$644,18,FALSE)</f>
        <v>David Jacobs</v>
      </c>
      <c r="D311" s="5" t="str">
        <f>VLOOKUP(F311,'Location List'!$A$2:$T$644,9,FALSE)</f>
        <v>JIM HAMBLEN</v>
      </c>
      <c r="E311" s="30" t="str">
        <f>VLOOKUP(F311,'Location List'!$A$2:$T$644,2,FALSE)</f>
        <v>JOHNSON CITY</v>
      </c>
      <c r="F311" s="58">
        <v>663</v>
      </c>
      <c r="G311" s="37">
        <f t="shared" si="4"/>
        <v>3.0483181818181815</v>
      </c>
      <c r="H311" s="3">
        <f>'Week to Week '!K311</f>
        <v>3.0350000000000001</v>
      </c>
      <c r="I311" s="3">
        <f>IFERROR('Week to Week '!P311,"-")</f>
        <v>3.0875000000000004</v>
      </c>
      <c r="J311" s="3">
        <f>IFERROR('Week to Week '!V311,"-")</f>
        <v>3.1850000000000001</v>
      </c>
      <c r="K311" s="3">
        <f>IFERROR('Week to Week '!AA311,"-")</f>
        <v>3.2899999999999996</v>
      </c>
      <c r="L311" s="3">
        <f>IFERROR('Week to Week '!AF311,"-")</f>
        <v>3.0025000000000004</v>
      </c>
      <c r="M311" s="3">
        <f>IFERROR('Week to Week '!AL311,"-")</f>
        <v>3.0524999999999998</v>
      </c>
      <c r="N311" s="3">
        <f>IFERROR('Week to Week '!AQ311,"-")</f>
        <v>2.9649999999999999</v>
      </c>
      <c r="O311" s="3">
        <f>IFERROR('Week to Week '!AV311,"-")</f>
        <v>3.1349999999999998</v>
      </c>
      <c r="P311" s="3">
        <f>IFERROR('Week to Week '!BB311,"-")</f>
        <v>2.8940000000000001</v>
      </c>
      <c r="Q311" s="3">
        <f>IFERROR('Week to Week '!BG311,"-")</f>
        <v>2.9750000000000001</v>
      </c>
      <c r="R311" s="3">
        <f>IFERROR('Week to Week '!BL311,"-")</f>
        <v>2.91</v>
      </c>
      <c r="S311" s="3" t="str">
        <f>IFERROR('Week to Week '!BR311,"-")</f>
        <v>-</v>
      </c>
    </row>
    <row r="312" spans="1:19" ht="12.75" customHeight="1" x14ac:dyDescent="0.25">
      <c r="A312" s="5" t="str">
        <f>VLOOKUP(F312,'Location List'!$A$2:$T$463,20,FALSE)</f>
        <v>Bill Eich</v>
      </c>
      <c r="B312" s="5" t="str">
        <f>VLOOKUP(F312,'Location List'!$A$2:$T$644,19,FALSE)</f>
        <v>Dennis Morgan</v>
      </c>
      <c r="C312" s="5" t="str">
        <f>VLOOKUP(F312,'Location List'!$A$2:$T$644,18,FALSE)</f>
        <v>Steve Fraden</v>
      </c>
      <c r="D312" s="5" t="str">
        <f>VLOOKUP(F312,'Location List'!$A$2:$T$644,9,FALSE)</f>
        <v>JIM HAMBLEN</v>
      </c>
      <c r="E312" s="30" t="str">
        <f>VLOOKUP(F312,'Location List'!$A$2:$T$644,2,FALSE)</f>
        <v>MURFREESBORO</v>
      </c>
      <c r="F312" s="58">
        <v>664</v>
      </c>
      <c r="G312" s="37">
        <f t="shared" si="4"/>
        <v>2.8918181818181821</v>
      </c>
      <c r="H312" s="3">
        <f>'Week to Week '!K312</f>
        <v>3.0325000000000002</v>
      </c>
      <c r="I312" s="3">
        <f>IFERROR('Week to Week '!P312,"-")</f>
        <v>2.9824999999999999</v>
      </c>
      <c r="J312" s="3">
        <f>IFERROR('Week to Week '!V312,"-")</f>
        <v>2.915</v>
      </c>
      <c r="K312" s="3">
        <f>IFERROR('Week to Week '!AA312,"-")</f>
        <v>2.9124999999999996</v>
      </c>
      <c r="L312" s="3">
        <f>IFERROR('Week to Week '!AF312,"-")</f>
        <v>2.9749999999999996</v>
      </c>
      <c r="M312" s="3">
        <f>IFERROR('Week to Week '!AL312,"-")</f>
        <v>3.1675000000000004</v>
      </c>
      <c r="N312" s="3">
        <f>IFERROR('Week to Week '!AQ312,"-")</f>
        <v>3.1949999999999998</v>
      </c>
      <c r="O312" s="3">
        <f>IFERROR('Week to Week '!AV312,"-")</f>
        <v>3.0999999999999996</v>
      </c>
      <c r="P312" s="3">
        <f>IFERROR('Week to Week '!BB312,"-")</f>
        <v>2.6999999999999997</v>
      </c>
      <c r="Q312" s="3">
        <f>IFERROR('Week to Week '!BG312,"-")</f>
        <v>2.5300000000000002</v>
      </c>
      <c r="R312" s="3">
        <f>IFERROR('Week to Week '!BL312,"-")</f>
        <v>2.2999999999999998</v>
      </c>
      <c r="S312" s="3" t="str">
        <f>IFERROR('Week to Week '!BR312,"-")</f>
        <v>-</v>
      </c>
    </row>
    <row r="313" spans="1:19" ht="12.75" customHeight="1" x14ac:dyDescent="0.25">
      <c r="A313" s="5" t="str">
        <f>VLOOKUP(F313,'Location List'!$A$2:$T$463,20,FALSE)</f>
        <v>Tim Kerum</v>
      </c>
      <c r="B313" s="5" t="str">
        <f>VLOOKUP(F313,'Location List'!$A$2:$T$644,19,FALSE)</f>
        <v>Mike Seymour</v>
      </c>
      <c r="C313" s="5" t="str">
        <f>VLOOKUP(F313,'Location List'!$A$2:$T$644,18,FALSE)</f>
        <v>Dean Bilstein</v>
      </c>
      <c r="D313" s="5" t="str">
        <f>VLOOKUP(F313,'Location List'!$A$2:$T$644,9,FALSE)</f>
        <v>ERIC MONTES</v>
      </c>
      <c r="E313" s="30" t="str">
        <f>VLOOKUP(F313,'Location List'!$A$2:$T$644,2,FALSE)</f>
        <v>OLATHE</v>
      </c>
      <c r="F313" s="58">
        <v>665</v>
      </c>
      <c r="G313" s="37">
        <f t="shared" si="4"/>
        <v>3.0945909090909094</v>
      </c>
      <c r="H313" s="3">
        <f>'Week to Week '!K313</f>
        <v>3.14</v>
      </c>
      <c r="I313" s="3">
        <f>IFERROR('Week to Week '!P313,"-")</f>
        <v>3.0524999999999998</v>
      </c>
      <c r="J313" s="3">
        <f>IFERROR('Week to Week '!V313,"-")</f>
        <v>3.0225</v>
      </c>
      <c r="K313" s="3">
        <f>IFERROR('Week to Week '!AA313,"-")</f>
        <v>3.0950000000000002</v>
      </c>
      <c r="L313" s="3">
        <f>IFERROR('Week to Week '!AF313,"-")</f>
        <v>3.1549999999999998</v>
      </c>
      <c r="M313" s="3">
        <f>IFERROR('Week to Week '!AL313,"-")</f>
        <v>3.2399999999999998</v>
      </c>
      <c r="N313" s="3">
        <f>IFERROR('Week to Week '!AQ313,"-")</f>
        <v>3.0525000000000002</v>
      </c>
      <c r="O313" s="3">
        <f>IFERROR('Week to Week '!AV313,"-")</f>
        <v>3.105</v>
      </c>
      <c r="P313" s="3">
        <f>IFERROR('Week to Week '!BB313,"-")</f>
        <v>3.1079999999999997</v>
      </c>
      <c r="Q313" s="3">
        <f>IFERROR('Week to Week '!BG313,"-")</f>
        <v>3.04</v>
      </c>
      <c r="R313" s="3">
        <f>IFERROR('Week to Week '!BL313,"-")</f>
        <v>3.03</v>
      </c>
      <c r="S313" s="3" t="str">
        <f>IFERROR('Week to Week '!BR313,"-")</f>
        <v>-</v>
      </c>
    </row>
    <row r="314" spans="1:19" ht="12.75" customHeight="1" x14ac:dyDescent="0.25">
      <c r="A314" s="5" t="str">
        <f>VLOOKUP(F314,'Location List'!$A$2:$T$463,20,FALSE)</f>
        <v>Bill Eich</v>
      </c>
      <c r="B314" s="5" t="str">
        <f>VLOOKUP(F314,'Location List'!$A$2:$T$644,19,FALSE)</f>
        <v>Dennis Morgan</v>
      </c>
      <c r="C314" s="5" t="str">
        <f>VLOOKUP(F314,'Location List'!$A$2:$T$644,18,FALSE)</f>
        <v>Kenneth Busby</v>
      </c>
      <c r="D314" s="5" t="str">
        <f>VLOOKUP(F314,'Location List'!$A$2:$T$644,9,FALSE)</f>
        <v>MICHAEL BOSWELL</v>
      </c>
      <c r="E314" s="30" t="str">
        <f>VLOOKUP(F314,'Location List'!$A$2:$T$644,2,FALSE)</f>
        <v>JACKSON</v>
      </c>
      <c r="F314" s="58">
        <v>667</v>
      </c>
      <c r="G314" s="37">
        <f t="shared" si="4"/>
        <v>3.0367272727272732</v>
      </c>
      <c r="H314" s="3">
        <f>'Week to Week '!K314</f>
        <v>3.0725000000000002</v>
      </c>
      <c r="I314" s="3">
        <f>IFERROR('Week to Week '!P314,"-")</f>
        <v>3.0249999999999999</v>
      </c>
      <c r="J314" s="3">
        <f>IFERROR('Week to Week '!V314,"-")</f>
        <v>2.9849999999999999</v>
      </c>
      <c r="K314" s="3">
        <f>IFERROR('Week to Week '!AA314,"-")</f>
        <v>3.0525000000000002</v>
      </c>
      <c r="L314" s="3">
        <f>IFERROR('Week to Week '!AF314,"-")</f>
        <v>2.9425000000000003</v>
      </c>
      <c r="M314" s="3">
        <f>IFERROR('Week to Week '!AL314,"-")</f>
        <v>3.1375000000000002</v>
      </c>
      <c r="N314" s="3">
        <f>IFERROR('Week to Week '!AQ314,"-")</f>
        <v>3.11</v>
      </c>
      <c r="O314" s="3">
        <f>IFERROR('Week to Week '!AV314,"-")</f>
        <v>3.05</v>
      </c>
      <c r="P314" s="3">
        <f>IFERROR('Week to Week '!BB314,"-")</f>
        <v>2.9340000000000002</v>
      </c>
      <c r="Q314" s="3">
        <f>IFERROR('Week to Week '!BG314,"-")</f>
        <v>2.9250000000000003</v>
      </c>
      <c r="R314" s="3">
        <f>IFERROR('Week to Week '!BL314,"-")</f>
        <v>3.17</v>
      </c>
      <c r="S314" s="3" t="str">
        <f>IFERROR('Week to Week '!BR314,"-")</f>
        <v>-</v>
      </c>
    </row>
    <row r="315" spans="1:19" ht="12.75" customHeight="1" x14ac:dyDescent="0.25">
      <c r="A315" s="5" t="str">
        <f>VLOOKUP(F315,'Location List'!$A$2:$T$463,20,FALSE)</f>
        <v>Bill Eich</v>
      </c>
      <c r="B315" s="5" t="str">
        <f>VLOOKUP(F315,'Location List'!$A$2:$T$644,19,FALSE)</f>
        <v>David Garcia</v>
      </c>
      <c r="C315" s="5" t="str">
        <f>VLOOKUP(F315,'Location List'!$A$2:$T$644,18,FALSE)</f>
        <v>James Banks</v>
      </c>
      <c r="D315" s="5" t="str">
        <f>VLOOKUP(F315,'Location List'!$A$2:$T$644,9,FALSE)</f>
        <v>TODD BELL</v>
      </c>
      <c r="E315" s="30" t="str">
        <f>VLOOKUP(F315,'Location List'!$A$2:$T$644,2,FALSE)</f>
        <v>JONESBORO</v>
      </c>
      <c r="F315" s="58">
        <v>668</v>
      </c>
      <c r="G315" s="37">
        <f t="shared" si="4"/>
        <v>3.0324090909090913</v>
      </c>
      <c r="H315" s="3">
        <f>'Week to Week '!K315</f>
        <v>3.1649999999999996</v>
      </c>
      <c r="I315" s="3">
        <f>IFERROR('Week to Week '!P315,"-")</f>
        <v>3.1475</v>
      </c>
      <c r="J315" s="3">
        <f>IFERROR('Week to Week '!V315,"-")</f>
        <v>3.1225000000000001</v>
      </c>
      <c r="K315" s="3">
        <f>IFERROR('Week to Week '!AA315,"-")</f>
        <v>3.4000000000000004</v>
      </c>
      <c r="L315" s="3">
        <f>IFERROR('Week to Week '!AF315,"-")</f>
        <v>2.8975</v>
      </c>
      <c r="M315" s="3">
        <f>IFERROR('Week to Week '!AL315,"-")</f>
        <v>3.0025000000000004</v>
      </c>
      <c r="N315" s="3">
        <f>IFERROR('Week to Week '!AQ315,"-")</f>
        <v>2.9000000000000004</v>
      </c>
      <c r="O315" s="3">
        <f>IFERROR('Week to Week '!AV315,"-")</f>
        <v>3.1849999999999996</v>
      </c>
      <c r="P315" s="3">
        <f>IFERROR('Week to Week '!BB315,"-")</f>
        <v>2.9039999999999999</v>
      </c>
      <c r="Q315" s="3">
        <f>IFERROR('Week to Week '!BG315,"-")</f>
        <v>2.8824999999999994</v>
      </c>
      <c r="R315" s="3">
        <f>IFERROR('Week to Week '!BL315,"-")</f>
        <v>2.75</v>
      </c>
      <c r="S315" s="3" t="str">
        <f>IFERROR('Week to Week '!BR315,"-")</f>
        <v>-</v>
      </c>
    </row>
    <row r="316" spans="1:19" ht="12.75" customHeight="1" x14ac:dyDescent="0.25">
      <c r="A316" s="5" t="str">
        <f>VLOOKUP(F316,'Location List'!$A$2:$T$463,20,FALSE)</f>
        <v>Bill Eich</v>
      </c>
      <c r="B316" s="5" t="str">
        <f>VLOOKUP(F316,'Location List'!$A$2:$T$644,19,FALSE)</f>
        <v>David Garcia</v>
      </c>
      <c r="C316" s="5" t="str">
        <f>VLOOKUP(F316,'Location List'!$A$2:$T$644,18,FALSE)</f>
        <v>Chris Smith</v>
      </c>
      <c r="D316" s="5" t="str">
        <f>VLOOKUP(F316,'Location List'!$A$2:$T$644,9,FALSE)</f>
        <v>TODD BELL</v>
      </c>
      <c r="E316" s="30" t="str">
        <f>VLOOKUP(F316,'Location List'!$A$2:$T$644,2,FALSE)</f>
        <v>ROGERS</v>
      </c>
      <c r="F316" s="58">
        <v>669</v>
      </c>
      <c r="G316" s="37">
        <f t="shared" si="4"/>
        <v>3.0474545454545452</v>
      </c>
      <c r="H316" s="3">
        <f>'Week to Week '!K316</f>
        <v>3.0749999999999997</v>
      </c>
      <c r="I316" s="3">
        <f>IFERROR('Week to Week '!P316,"-")</f>
        <v>3.0425</v>
      </c>
      <c r="J316" s="3">
        <f>IFERROR('Week to Week '!V316,"-")</f>
        <v>3.0324999999999998</v>
      </c>
      <c r="K316" s="3">
        <f>IFERROR('Week to Week '!AA316,"-")</f>
        <v>3.0074999999999998</v>
      </c>
      <c r="L316" s="3">
        <f>IFERROR('Week to Week '!AF316,"-")</f>
        <v>2.9875000000000003</v>
      </c>
      <c r="M316" s="3">
        <f>IFERROR('Week to Week '!AL316,"-")</f>
        <v>3.03</v>
      </c>
      <c r="N316" s="3">
        <f>IFERROR('Week to Week '!AQ316,"-")</f>
        <v>3.2850000000000001</v>
      </c>
      <c r="O316" s="3">
        <f>IFERROR('Week to Week '!AV316,"-")</f>
        <v>3.0824999999999996</v>
      </c>
      <c r="P316" s="3">
        <f>IFERROR('Week to Week '!BB316,"-")</f>
        <v>3.0219999999999998</v>
      </c>
      <c r="Q316" s="3">
        <f>IFERROR('Week to Week '!BG316,"-")</f>
        <v>2.9475000000000002</v>
      </c>
      <c r="R316" s="3">
        <f>IFERROR('Week to Week '!BL316,"-")</f>
        <v>3.01</v>
      </c>
      <c r="S316" s="3" t="str">
        <f>IFERROR('Week to Week '!BR316,"-")</f>
        <v>-</v>
      </c>
    </row>
    <row r="317" spans="1:19" ht="12.75" customHeight="1" x14ac:dyDescent="0.25">
      <c r="A317" s="5" t="str">
        <f>VLOOKUP(F317,'Location List'!$A$2:$T$463,20,FALSE)</f>
        <v>Bill Eich</v>
      </c>
      <c r="B317" s="5" t="str">
        <f>VLOOKUP(F317,'Location List'!$A$2:$T$644,19,FALSE)</f>
        <v>David Garcia</v>
      </c>
      <c r="C317" s="5" t="str">
        <f>VLOOKUP(F317,'Location List'!$A$2:$T$644,18,FALSE)</f>
        <v>James Banks</v>
      </c>
      <c r="D317" s="5" t="str">
        <f>VLOOKUP(F317,'Location List'!$A$2:$T$644,9,FALSE)</f>
        <v>TODD BELL</v>
      </c>
      <c r="E317" s="30" t="str">
        <f>VLOOKUP(F317,'Location List'!$A$2:$T$644,2,FALSE)</f>
        <v>LITTLE ROCK</v>
      </c>
      <c r="F317" s="58">
        <v>671</v>
      </c>
      <c r="G317" s="37">
        <f t="shared" si="4"/>
        <v>3.1932727272727273</v>
      </c>
      <c r="H317" s="3">
        <f>'Week to Week '!K317</f>
        <v>3.4224999999999999</v>
      </c>
      <c r="I317" s="3">
        <f>IFERROR('Week to Week '!P317,"-")</f>
        <v>3.3025000000000002</v>
      </c>
      <c r="J317" s="3">
        <f>IFERROR('Week to Week '!V317,"-")</f>
        <v>3.2574999999999998</v>
      </c>
      <c r="K317" s="3">
        <f>IFERROR('Week to Week '!AA317,"-")</f>
        <v>3.1524999999999999</v>
      </c>
      <c r="L317" s="3">
        <f>IFERROR('Week to Week '!AF317,"-")</f>
        <v>3.1274999999999995</v>
      </c>
      <c r="M317" s="3">
        <f>IFERROR('Week to Week '!AL317,"-")</f>
        <v>3.4350000000000001</v>
      </c>
      <c r="N317" s="3">
        <f>IFERROR('Week to Week '!AQ317,"-")</f>
        <v>3.2800000000000002</v>
      </c>
      <c r="O317" s="3">
        <f>IFERROR('Week to Week '!AV317,"-")</f>
        <v>3.07</v>
      </c>
      <c r="P317" s="3">
        <f>IFERROR('Week to Week '!BB317,"-")</f>
        <v>3.1359999999999997</v>
      </c>
      <c r="Q317" s="3">
        <f>IFERROR('Week to Week '!BG317,"-")</f>
        <v>3.0225</v>
      </c>
      <c r="R317" s="3">
        <f>IFERROR('Week to Week '!BL317,"-")</f>
        <v>2.92</v>
      </c>
      <c r="S317" s="3" t="str">
        <f>IFERROR('Week to Week '!BR317,"-")</f>
        <v>-</v>
      </c>
    </row>
    <row r="318" spans="1:19" ht="12.75" customHeight="1" x14ac:dyDescent="0.25">
      <c r="A318" s="5" t="str">
        <f>VLOOKUP(F318,'Location List'!$A$2:$T$463,20,FALSE)</f>
        <v>Bill Eich</v>
      </c>
      <c r="B318" s="5" t="str">
        <f>VLOOKUP(F318,'Location List'!$A$2:$T$644,19,FALSE)</f>
        <v>Dennis Morgan</v>
      </c>
      <c r="C318" s="5" t="str">
        <f>VLOOKUP(F318,'Location List'!$A$2:$T$644,18,FALSE)</f>
        <v>Steve Fraden</v>
      </c>
      <c r="D318" s="5" t="str">
        <f>VLOOKUP(F318,'Location List'!$A$2:$T$644,9,FALSE)</f>
        <v>JIM HAMBLEN</v>
      </c>
      <c r="E318" s="30" t="str">
        <f>VLOOKUP(F318,'Location List'!$A$2:$T$644,2,FALSE)</f>
        <v>MT JULIET</v>
      </c>
      <c r="F318" s="58">
        <v>672</v>
      </c>
      <c r="G318" s="37">
        <f t="shared" si="4"/>
        <v>2.9551363636363632</v>
      </c>
      <c r="H318" s="3">
        <f>'Week to Week '!K318</f>
        <v>3.0100000000000002</v>
      </c>
      <c r="I318" s="3">
        <f>IFERROR('Week to Week '!P318,"-")</f>
        <v>3</v>
      </c>
      <c r="J318" s="3">
        <f>IFERROR('Week to Week '!V318,"-")</f>
        <v>3.0324999999999998</v>
      </c>
      <c r="K318" s="3">
        <f>IFERROR('Week to Week '!AA318,"-")</f>
        <v>2.9274999999999998</v>
      </c>
      <c r="L318" s="3">
        <f>IFERROR('Week to Week '!AF318,"-")</f>
        <v>2.9424999999999999</v>
      </c>
      <c r="M318" s="3">
        <f>IFERROR('Week to Week '!AL318,"-")</f>
        <v>3.085</v>
      </c>
      <c r="N318" s="3">
        <f>IFERROR('Week to Week '!AQ318,"-")</f>
        <v>3.0324999999999998</v>
      </c>
      <c r="O318" s="3">
        <f>IFERROR('Week to Week '!AV318,"-")</f>
        <v>3.1850000000000001</v>
      </c>
      <c r="P318" s="3">
        <f>IFERROR('Week to Week '!BB318,"-")</f>
        <v>2.8340000000000001</v>
      </c>
      <c r="Q318" s="3">
        <f>IFERROR('Week to Week '!BG318,"-")</f>
        <v>2.8375000000000004</v>
      </c>
      <c r="R318" s="3">
        <f>IFERROR('Week to Week '!BL318,"-")</f>
        <v>2.62</v>
      </c>
      <c r="S318" s="3" t="str">
        <f>IFERROR('Week to Week '!BR318,"-")</f>
        <v>-</v>
      </c>
    </row>
    <row r="319" spans="1:19" ht="12.75" customHeight="1" x14ac:dyDescent="0.25">
      <c r="A319" s="5" t="str">
        <f>VLOOKUP(F319,'Location List'!$A$2:$T$463,20,FALSE)</f>
        <v>Chris Kelly</v>
      </c>
      <c r="B319" s="5" t="str">
        <f>VLOOKUP(F319,'Location List'!$A$2:$T$644,19,FALSE)</f>
        <v>Mike Seymour</v>
      </c>
      <c r="C319" s="5" t="str">
        <f>VLOOKUP(F319,'Location List'!$A$2:$T$644,18,FALSE)</f>
        <v>Kyle Christophel</v>
      </c>
      <c r="D319" s="5" t="str">
        <f>VLOOKUP(F319,'Location List'!$A$2:$T$644,9,FALSE)</f>
        <v>MICHELE BEAVAN</v>
      </c>
      <c r="E319" s="30" t="str">
        <f>VLOOKUP(F319,'Location List'!$A$2:$T$644,2,FALSE)</f>
        <v>AVON</v>
      </c>
      <c r="F319" s="58">
        <v>674</v>
      </c>
      <c r="G319" s="37">
        <f t="shared" si="4"/>
        <v>3.1122727272727273</v>
      </c>
      <c r="H319" s="3">
        <f>'Week to Week '!K319</f>
        <v>3.2124999999999999</v>
      </c>
      <c r="I319" s="3">
        <f>IFERROR('Week to Week '!P319,"-")</f>
        <v>3.0774999999999997</v>
      </c>
      <c r="J319" s="3">
        <f>IFERROR('Week to Week '!V319,"-")</f>
        <v>3.0525000000000002</v>
      </c>
      <c r="K319" s="3">
        <f>IFERROR('Week to Week '!AA319,"-")</f>
        <v>2.9925000000000002</v>
      </c>
      <c r="L319" s="3">
        <f>IFERROR('Week to Week '!AF319,"-")</f>
        <v>2.9350000000000001</v>
      </c>
      <c r="M319" s="3">
        <f>IFERROR('Week to Week '!AL319,"-")</f>
        <v>3.0674999999999999</v>
      </c>
      <c r="N319" s="3">
        <f>IFERROR('Week to Week '!AQ319,"-")</f>
        <v>3.2349999999999999</v>
      </c>
      <c r="O319" s="3">
        <f>IFERROR('Week to Week '!AV319,"-")</f>
        <v>3.0149999999999997</v>
      </c>
      <c r="P319" s="3">
        <f>IFERROR('Week to Week '!BB319,"-")</f>
        <v>3.22</v>
      </c>
      <c r="Q319" s="3">
        <f>IFERROR('Week to Week '!BG319,"-")</f>
        <v>3.0874999999999999</v>
      </c>
      <c r="R319" s="3">
        <f>IFERROR('Week to Week '!BL319,"-")</f>
        <v>3.34</v>
      </c>
      <c r="S319" s="3" t="str">
        <f>IFERROR('Week to Week '!BR319,"-")</f>
        <v>-</v>
      </c>
    </row>
    <row r="320" spans="1:19" ht="12.75" customHeight="1" x14ac:dyDescent="0.25">
      <c r="A320" s="5" t="str">
        <f>VLOOKUP(F320,'Location List'!$A$2:$T$463,20,FALSE)</f>
        <v>Chris Kelly</v>
      </c>
      <c r="B320" s="5" t="str">
        <f>VLOOKUP(F320,'Location List'!$A$2:$T$644,19,FALSE)</f>
        <v>Mike Seymour</v>
      </c>
      <c r="C320" s="5" t="str">
        <f>VLOOKUP(F320,'Location List'!$A$2:$T$644,18,FALSE)</f>
        <v>Justin Miano</v>
      </c>
      <c r="D320" s="5" t="str">
        <f>VLOOKUP(F320,'Location List'!$A$2:$T$644,9,FALSE)</f>
        <v>REGINALD DAVENPORT</v>
      </c>
      <c r="E320" s="30" t="str">
        <f>VLOOKUP(F320,'Location List'!$A$2:$T$644,2,FALSE)</f>
        <v>JOLIET</v>
      </c>
      <c r="F320" s="58">
        <v>678</v>
      </c>
      <c r="G320" s="37">
        <f t="shared" si="4"/>
        <v>3.1317272727272725</v>
      </c>
      <c r="H320" s="3">
        <f>'Week to Week '!K320</f>
        <v>2.9400000000000004</v>
      </c>
      <c r="I320" s="3">
        <f>IFERROR('Week to Week '!P320,"-")</f>
        <v>2.9699999999999998</v>
      </c>
      <c r="J320" s="3">
        <f>IFERROR('Week to Week '!V320,"-")</f>
        <v>3.21</v>
      </c>
      <c r="K320" s="3">
        <f>IFERROR('Week to Week '!AA320,"-")</f>
        <v>3.15</v>
      </c>
      <c r="L320" s="3">
        <f>IFERROR('Week to Week '!AF320,"-")</f>
        <v>3.2125000000000004</v>
      </c>
      <c r="M320" s="3">
        <f>IFERROR('Week to Week '!AL320,"-")</f>
        <v>3.2175000000000002</v>
      </c>
      <c r="N320" s="3">
        <f>IFERROR('Week to Week '!AQ320,"-")</f>
        <v>3.1924999999999999</v>
      </c>
      <c r="O320" s="3">
        <f>IFERROR('Week to Week '!AV320,"-")</f>
        <v>3.1575000000000002</v>
      </c>
      <c r="P320" s="3">
        <f>IFERROR('Week to Week '!BB320,"-")</f>
        <v>3.1239999999999997</v>
      </c>
      <c r="Q320" s="3">
        <f>IFERROR('Week to Week '!BG320,"-")</f>
        <v>3.0650000000000004</v>
      </c>
      <c r="R320" s="3">
        <f>IFERROR('Week to Week '!BL320,"-")</f>
        <v>3.21</v>
      </c>
      <c r="S320" s="3" t="str">
        <f>IFERROR('Week to Week '!BR320,"-")</f>
        <v>-</v>
      </c>
    </row>
    <row r="321" spans="1:19" ht="12.75" customHeight="1" x14ac:dyDescent="0.25">
      <c r="A321" s="5" t="str">
        <f>VLOOKUP(F321,'Location List'!$A$2:$T$463,20,FALSE)</f>
        <v>Bill Eich</v>
      </c>
      <c r="B321" s="5" t="str">
        <f>VLOOKUP(F321,'Location List'!$A$2:$T$644,19,FALSE)</f>
        <v>Dennis Morgan</v>
      </c>
      <c r="C321" s="5" t="str">
        <f>VLOOKUP(F321,'Location List'!$A$2:$T$644,18,FALSE)</f>
        <v>Brandon Skipper</v>
      </c>
      <c r="D321" s="5" t="str">
        <f>VLOOKUP(F321,'Location List'!$A$2:$T$644,9,FALSE)</f>
        <v>MICHAEL BOSWELL</v>
      </c>
      <c r="E321" s="30" t="str">
        <f>VLOOKUP(F321,'Location List'!$A$2:$T$644,2,FALSE)</f>
        <v>TALLAHASSEE</v>
      </c>
      <c r="F321" s="58">
        <v>680</v>
      </c>
      <c r="G321" s="37">
        <f t="shared" si="4"/>
        <v>3.1188636363636366</v>
      </c>
      <c r="H321" s="3">
        <f>'Week to Week '!K321</f>
        <v>3.165</v>
      </c>
      <c r="I321" s="3">
        <f>IFERROR('Week to Week '!P321,"-")</f>
        <v>3.1050000000000004</v>
      </c>
      <c r="J321" s="3">
        <f>IFERROR('Week to Week '!V321,"-")</f>
        <v>3.1375000000000002</v>
      </c>
      <c r="K321" s="3">
        <f>IFERROR('Week to Week '!AA321,"-")</f>
        <v>3.1425000000000001</v>
      </c>
      <c r="L321" s="3">
        <f>IFERROR('Week to Week '!AF321,"-")</f>
        <v>3.0725000000000002</v>
      </c>
      <c r="M321" s="3">
        <f>IFERROR('Week to Week '!AL321,"-")</f>
        <v>3.2274999999999996</v>
      </c>
      <c r="N321" s="3">
        <f>IFERROR('Week to Week '!AQ321,"-")</f>
        <v>3.12</v>
      </c>
      <c r="O321" s="3">
        <f>IFERROR('Week to Week '!AV321,"-")</f>
        <v>3.1950000000000003</v>
      </c>
      <c r="P321" s="3">
        <f>IFERROR('Week to Week '!BB321,"-")</f>
        <v>3.03</v>
      </c>
      <c r="Q321" s="3">
        <f>IFERROR('Week to Week '!BG321,"-")</f>
        <v>3.1624999999999996</v>
      </c>
      <c r="R321" s="3">
        <f>IFERROR('Week to Week '!BL321,"-")</f>
        <v>2.95</v>
      </c>
      <c r="S321" s="3" t="str">
        <f>IFERROR('Week to Week '!BR321,"-")</f>
        <v>-</v>
      </c>
    </row>
    <row r="322" spans="1:19" ht="12.75" customHeight="1" x14ac:dyDescent="0.25">
      <c r="A322" s="5" t="str">
        <f>VLOOKUP(F322,'Location List'!$A$2:$T$463,20,FALSE)</f>
        <v>Bill Eich</v>
      </c>
      <c r="B322" s="5" t="str">
        <f>VLOOKUP(F322,'Location List'!$A$2:$T$644,19,FALSE)</f>
        <v>Dennis Morgan</v>
      </c>
      <c r="C322" s="5" t="str">
        <f>VLOOKUP(F322,'Location List'!$A$2:$T$644,18,FALSE)</f>
        <v>Steve Rupp</v>
      </c>
      <c r="D322" s="5" t="str">
        <f>VLOOKUP(F322,'Location List'!$A$2:$T$644,9,FALSE)</f>
        <v>Seneca Gray</v>
      </c>
      <c r="E322" s="30" t="str">
        <f>VLOOKUP(F322,'Location List'!$A$2:$T$644,2,FALSE)</f>
        <v>ORLANDO SPRING OAKS</v>
      </c>
      <c r="F322" s="58">
        <v>681</v>
      </c>
      <c r="G322" s="37">
        <f t="shared" ref="G322:G383" si="5">AVERAGE(H322:S322)</f>
        <v>3.0380909090909087</v>
      </c>
      <c r="H322" s="3">
        <f>'Week to Week '!K322</f>
        <v>3.5525000000000002</v>
      </c>
      <c r="I322" s="3">
        <f>IFERROR('Week to Week '!P322,"-")</f>
        <v>3.2</v>
      </c>
      <c r="J322" s="3">
        <f>IFERROR('Week to Week '!V322,"-")</f>
        <v>2.9149999999999996</v>
      </c>
      <c r="K322" s="3">
        <f>IFERROR('Week to Week '!AA322,"-")</f>
        <v>3.1350000000000002</v>
      </c>
      <c r="L322" s="3">
        <f>IFERROR('Week to Week '!AF322,"-")</f>
        <v>2.9649999999999999</v>
      </c>
      <c r="M322" s="3">
        <f>IFERROR('Week to Week '!AL322,"-")</f>
        <v>3.105</v>
      </c>
      <c r="N322" s="3">
        <f>IFERROR('Week to Week '!AQ322,"-")</f>
        <v>2.9125000000000001</v>
      </c>
      <c r="O322" s="3">
        <f>IFERROR('Week to Week '!AV322,"-")</f>
        <v>2.9325000000000001</v>
      </c>
      <c r="P322" s="3">
        <f>IFERROR('Week to Week '!BB322,"-")</f>
        <v>2.8940000000000001</v>
      </c>
      <c r="Q322" s="3">
        <f>IFERROR('Week to Week '!BG322,"-")</f>
        <v>2.9775</v>
      </c>
      <c r="R322" s="3">
        <f>IFERROR('Week to Week '!BL322,"-")</f>
        <v>2.83</v>
      </c>
      <c r="S322" s="3" t="str">
        <f>IFERROR('Week to Week '!BR322,"-")</f>
        <v>-</v>
      </c>
    </row>
    <row r="323" spans="1:19" ht="12.75" customHeight="1" x14ac:dyDescent="0.25">
      <c r="A323" s="5" t="str">
        <f>VLOOKUP(F323,'Location List'!$A$2:$T$463,20,FALSE)</f>
        <v>Bill Eich</v>
      </c>
      <c r="B323" s="5" t="str">
        <f>VLOOKUP(F323,'Location List'!$A$2:$T$644,19,FALSE)</f>
        <v>Dennis Morgan</v>
      </c>
      <c r="C323" s="5" t="str">
        <f>VLOOKUP(F323,'Location List'!$A$2:$T$644,18,FALSE)</f>
        <v>Brian Osborne</v>
      </c>
      <c r="D323" s="5" t="str">
        <f>VLOOKUP(F323,'Location List'!$A$2:$T$644,9,FALSE)</f>
        <v>PETER PANUNZI</v>
      </c>
      <c r="E323" s="30" t="str">
        <f>VLOOKUP(F323,'Location List'!$A$2:$T$644,2,FALSE)</f>
        <v>BOCA RATON</v>
      </c>
      <c r="F323" s="58">
        <v>682</v>
      </c>
      <c r="G323" s="37">
        <f t="shared" si="5"/>
        <v>3.149545454545454</v>
      </c>
      <c r="H323" s="3">
        <f>'Week to Week '!K323</f>
        <v>3.29</v>
      </c>
      <c r="I323" s="3">
        <f>IFERROR('Week to Week '!P323,"-")</f>
        <v>2.95</v>
      </c>
      <c r="J323" s="3">
        <f>IFERROR('Week to Week '!V323,"-")</f>
        <v>2.9749999999999996</v>
      </c>
      <c r="K323" s="3">
        <f>IFERROR('Week to Week '!AA323,"-")</f>
        <v>2.8875000000000002</v>
      </c>
      <c r="L323" s="3">
        <f>IFERROR('Week to Week '!AF323,"-")</f>
        <v>2.9275000000000002</v>
      </c>
      <c r="M323" s="3">
        <f>IFERROR('Week to Week '!AL323,"-")</f>
        <v>3.1025000000000005</v>
      </c>
      <c r="N323" s="3">
        <f>IFERROR('Week to Week '!AQ323,"-")</f>
        <v>3.6025</v>
      </c>
      <c r="O323" s="3">
        <f>IFERROR('Week to Week '!AV323,"-")</f>
        <v>2.9649999999999999</v>
      </c>
      <c r="P323" s="3">
        <f>IFERROR('Week to Week '!BB323,"-")</f>
        <v>3.25</v>
      </c>
      <c r="Q323" s="3">
        <f>IFERROR('Week to Week '!BG323,"-")</f>
        <v>3.3249999999999997</v>
      </c>
      <c r="R323" s="3">
        <f>IFERROR('Week to Week '!BL323,"-")</f>
        <v>3.37</v>
      </c>
      <c r="S323" s="3" t="str">
        <f>IFERROR('Week to Week '!BR323,"-")</f>
        <v>-</v>
      </c>
    </row>
    <row r="324" spans="1:19" ht="12.75" customHeight="1" x14ac:dyDescent="0.25">
      <c r="A324" s="5" t="str">
        <f>VLOOKUP(F324,'Location List'!$A$2:$T$463,20,FALSE)</f>
        <v>Bill Eich</v>
      </c>
      <c r="B324" s="5" t="str">
        <f>VLOOKUP(F324,'Location List'!$A$2:$T$644,19,FALSE)</f>
        <v>Dennis Morgan</v>
      </c>
      <c r="C324" s="5" t="str">
        <f>VLOOKUP(F324,'Location List'!$A$2:$T$644,18,FALSE)</f>
        <v>Mike Garfield</v>
      </c>
      <c r="D324" s="5" t="str">
        <f>VLOOKUP(F324,'Location List'!$A$2:$T$644,9,FALSE)</f>
        <v>BRIAN PITRE</v>
      </c>
      <c r="E324" s="30" t="str">
        <f>VLOOKUP(F324,'Location List'!$A$2:$T$644,2,FALSE)</f>
        <v>NEW ORLEANS-CYPRESS</v>
      </c>
      <c r="F324" s="58">
        <v>684</v>
      </c>
      <c r="G324" s="37">
        <f t="shared" si="5"/>
        <v>3.0983181818181817</v>
      </c>
      <c r="H324" s="3">
        <f>'Week to Week '!K324</f>
        <v>3.16</v>
      </c>
      <c r="I324" s="3">
        <f>IFERROR('Week to Week '!P324,"-")</f>
        <v>2.9249999999999998</v>
      </c>
      <c r="J324" s="3">
        <f>IFERROR('Week to Week '!V324,"-")</f>
        <v>2.8774999999999999</v>
      </c>
      <c r="K324" s="3">
        <f>IFERROR('Week to Week '!AA324,"-")</f>
        <v>3.0049999999999999</v>
      </c>
      <c r="L324" s="3">
        <f>IFERROR('Week to Week '!AF324,"-")</f>
        <v>2.8675000000000002</v>
      </c>
      <c r="M324" s="3">
        <f>IFERROR('Week to Week '!AL324,"-")</f>
        <v>3.085</v>
      </c>
      <c r="N324" s="3">
        <f>IFERROR('Week to Week '!AQ324,"-")</f>
        <v>3.0425000000000004</v>
      </c>
      <c r="O324" s="3">
        <f>IFERROR('Week to Week '!AV324,"-")</f>
        <v>3.1375000000000002</v>
      </c>
      <c r="P324" s="3">
        <f>IFERROR('Week to Week '!BB324,"-")</f>
        <v>2.8540000000000001</v>
      </c>
      <c r="Q324" s="3">
        <f>IFERROR('Week to Week '!BG324,"-")</f>
        <v>3.5975000000000001</v>
      </c>
      <c r="R324" s="3">
        <f>IFERROR('Week to Week '!BL324,"-")</f>
        <v>3.53</v>
      </c>
      <c r="S324" s="3" t="str">
        <f>IFERROR('Week to Week '!BR324,"-")</f>
        <v>-</v>
      </c>
    </row>
    <row r="325" spans="1:19" ht="12.75" customHeight="1" x14ac:dyDescent="0.25">
      <c r="A325" s="5" t="str">
        <f>VLOOKUP(F325,'Location List'!$A$2:$T$463,20,FALSE)</f>
        <v>Chris Kelly</v>
      </c>
      <c r="B325" s="5" t="str">
        <f>VLOOKUP(F325,'Location List'!$A$2:$T$644,19,FALSE)</f>
        <v>Mike Seymour</v>
      </c>
      <c r="C325" s="5" t="str">
        <f>VLOOKUP(F325,'Location List'!$A$2:$T$644,18,FALSE)</f>
        <v>Justin Miano</v>
      </c>
      <c r="D325" s="5" t="str">
        <f>VLOOKUP(F325,'Location List'!$A$2:$T$644,9,FALSE)</f>
        <v>REGINALD DAVENPORT</v>
      </c>
      <c r="E325" s="30" t="str">
        <f>VLOOKUP(F325,'Location List'!$A$2:$T$644,2,FALSE)</f>
        <v>DARIEN</v>
      </c>
      <c r="F325" s="58">
        <v>685</v>
      </c>
      <c r="G325" s="37">
        <f t="shared" si="5"/>
        <v>3.245318181818182</v>
      </c>
      <c r="H325" s="3">
        <f>'Week to Week '!K325</f>
        <v>2.97</v>
      </c>
      <c r="I325" s="3">
        <f>IFERROR('Week to Week '!P325,"-")</f>
        <v>2.9249999999999998</v>
      </c>
      <c r="J325" s="3">
        <f>IFERROR('Week to Week '!V325,"-")</f>
        <v>3.16</v>
      </c>
      <c r="K325" s="3">
        <f>IFERROR('Week to Week '!AA325,"-")</f>
        <v>4.17</v>
      </c>
      <c r="L325" s="3">
        <f>IFERROR('Week to Week '!AF325,"-")</f>
        <v>3.6825000000000001</v>
      </c>
      <c r="M325" s="3">
        <f>IFERROR('Week to Week '!AL325,"-")</f>
        <v>3.7525000000000004</v>
      </c>
      <c r="N325" s="3">
        <f>IFERROR('Week to Week '!AQ325,"-")</f>
        <v>3.2449999999999997</v>
      </c>
      <c r="O325" s="3">
        <f>IFERROR('Week to Week '!AV325,"-")</f>
        <v>3.0024999999999999</v>
      </c>
      <c r="P325" s="3">
        <f>IFERROR('Week to Week '!BB325,"-")</f>
        <v>2.9259999999999997</v>
      </c>
      <c r="Q325" s="3">
        <f>IFERROR('Week to Week '!BG325,"-")</f>
        <v>2.9049999999999998</v>
      </c>
      <c r="R325" s="3">
        <f>IFERROR('Week to Week '!BL325,"-")</f>
        <v>2.96</v>
      </c>
      <c r="S325" s="3" t="str">
        <f>IFERROR('Week to Week '!BR325,"-")</f>
        <v>-</v>
      </c>
    </row>
    <row r="326" spans="1:19" ht="12.75" customHeight="1" x14ac:dyDescent="0.25">
      <c r="A326" s="5" t="str">
        <f>VLOOKUP(F326,'Location List'!$A$2:$T$463,20,FALSE)</f>
        <v>Chris Kelly</v>
      </c>
      <c r="B326" s="5" t="str">
        <f>VLOOKUP(F326,'Location List'!$A$2:$T$644,19,FALSE)</f>
        <v>Mike Seymour</v>
      </c>
      <c r="C326" s="5" t="str">
        <f>VLOOKUP(F326,'Location List'!$A$2:$T$644,18,FALSE)</f>
        <v>Justin Miano</v>
      </c>
      <c r="D326" s="5" t="str">
        <f>VLOOKUP(F326,'Location List'!$A$2:$T$644,9,FALSE)</f>
        <v>REGINALD DAVENPORT</v>
      </c>
      <c r="E326" s="30" t="str">
        <f>VLOOKUP(F326,'Location List'!$A$2:$T$644,2,FALSE)</f>
        <v>VILLA PARK</v>
      </c>
      <c r="F326" s="58">
        <v>686</v>
      </c>
      <c r="G326" s="37">
        <f t="shared" si="5"/>
        <v>2.9649090909090914</v>
      </c>
      <c r="H326" s="3">
        <f>'Week to Week '!K326</f>
        <v>3.1850000000000001</v>
      </c>
      <c r="I326" s="3">
        <f>IFERROR('Week to Week '!P326,"-")</f>
        <v>2.915</v>
      </c>
      <c r="J326" s="3">
        <f>IFERROR('Week to Week '!V326,"-")</f>
        <v>2.9275000000000002</v>
      </c>
      <c r="K326" s="3">
        <f>IFERROR('Week to Week '!AA326,"-")</f>
        <v>2.8025000000000002</v>
      </c>
      <c r="L326" s="3">
        <f>IFERROR('Week to Week '!AF326,"-")</f>
        <v>2.8450000000000002</v>
      </c>
      <c r="M326" s="3">
        <f>IFERROR('Week to Week '!AL326,"-")</f>
        <v>3.1324999999999998</v>
      </c>
      <c r="N326" s="3">
        <f>IFERROR('Week to Week '!AQ326,"-")</f>
        <v>3.2725</v>
      </c>
      <c r="O326" s="3">
        <f>IFERROR('Week to Week '!AV326,"-")</f>
        <v>3.1025</v>
      </c>
      <c r="P326" s="3">
        <f>IFERROR('Week to Week '!BB326,"-")</f>
        <v>2.8839999999999995</v>
      </c>
      <c r="Q326" s="3">
        <f>IFERROR('Week to Week '!BG326,"-")</f>
        <v>2.7075</v>
      </c>
      <c r="R326" s="3">
        <f>IFERROR('Week to Week '!BL326,"-")</f>
        <v>2.84</v>
      </c>
      <c r="S326" s="3" t="str">
        <f>IFERROR('Week to Week '!BR326,"-")</f>
        <v>-</v>
      </c>
    </row>
    <row r="327" spans="1:19" ht="12.75" customHeight="1" x14ac:dyDescent="0.25">
      <c r="A327" s="5" t="str">
        <f>VLOOKUP(F327,'Location List'!$A$2:$T$463,20,FALSE)</f>
        <v>Chris Kelly</v>
      </c>
      <c r="B327" s="5" t="str">
        <f>VLOOKUP(F327,'Location List'!$A$2:$T$644,19,FALSE)</f>
        <v>Mike Seymour</v>
      </c>
      <c r="C327" s="5" t="str">
        <f>VLOOKUP(F327,'Location List'!$A$2:$T$644,18,FALSE)</f>
        <v>Adam Fortney</v>
      </c>
      <c r="D327" s="5" t="str">
        <f>VLOOKUP(F327,'Location List'!$A$2:$T$644,9,FALSE)</f>
        <v>TROY WATRING</v>
      </c>
      <c r="E327" s="30" t="str">
        <f>VLOOKUP(F327,'Location List'!$A$2:$T$644,2,FALSE)</f>
        <v>RIVERPOINT</v>
      </c>
      <c r="F327" s="58">
        <v>687</v>
      </c>
      <c r="G327" s="37">
        <f t="shared" si="5"/>
        <v>3.1786363636363641</v>
      </c>
      <c r="H327" s="3">
        <f>'Week to Week '!K327</f>
        <v>3.335</v>
      </c>
      <c r="I327" s="3">
        <f>IFERROR('Week to Week '!P327,"-")</f>
        <v>3.1074999999999999</v>
      </c>
      <c r="J327" s="3">
        <f>IFERROR('Week to Week '!V327,"-")</f>
        <v>3.3325</v>
      </c>
      <c r="K327" s="3">
        <f>IFERROR('Week to Week '!AA327,"-")</f>
        <v>3.3125</v>
      </c>
      <c r="L327" s="3">
        <f>IFERROR('Week to Week '!AF327,"-")</f>
        <v>3.3599999999999994</v>
      </c>
      <c r="M327" s="3">
        <f>IFERROR('Week to Week '!AL327,"-")</f>
        <v>3.2525000000000004</v>
      </c>
      <c r="N327" s="3">
        <f>IFERROR('Week to Week '!AQ327,"-")</f>
        <v>3.3925000000000001</v>
      </c>
      <c r="O327" s="3">
        <f>IFERROR('Week to Week '!AV327,"-")</f>
        <v>2.9449999999999998</v>
      </c>
      <c r="P327" s="3">
        <f>IFERROR('Week to Week '!BB327,"-")</f>
        <v>2.9200000000000004</v>
      </c>
      <c r="Q327" s="3">
        <f>IFERROR('Week to Week '!BG327,"-")</f>
        <v>2.9475000000000002</v>
      </c>
      <c r="R327" s="3">
        <f>IFERROR('Week to Week '!BL327,"-")</f>
        <v>3.06</v>
      </c>
      <c r="S327" s="3" t="str">
        <f>IFERROR('Week to Week '!BR327,"-")</f>
        <v>-</v>
      </c>
    </row>
    <row r="328" spans="1:19" ht="12.75" customHeight="1" x14ac:dyDescent="0.25">
      <c r="A328" s="5" t="str">
        <f>VLOOKUP(F328,'Location List'!$A$2:$T$463,20,FALSE)</f>
        <v>Chris Kelly</v>
      </c>
      <c r="B328" s="5" t="str">
        <f>VLOOKUP(F328,'Location List'!$A$2:$T$644,19,FALSE)</f>
        <v>Mike Seymour</v>
      </c>
      <c r="C328" s="5" t="str">
        <f>VLOOKUP(F328,'Location List'!$A$2:$T$644,18,FALSE)</f>
        <v>Adam Fortney</v>
      </c>
      <c r="D328" s="5" t="str">
        <f>VLOOKUP(F328,'Location List'!$A$2:$T$644,9,FALSE)</f>
        <v>TROY WATRING</v>
      </c>
      <c r="E328" s="30" t="str">
        <f>VLOOKUP(F328,'Location List'!$A$2:$T$644,2,FALSE)</f>
        <v>ARLINGTON HEIGHTS</v>
      </c>
      <c r="F328" s="58">
        <v>688</v>
      </c>
      <c r="G328" s="37">
        <f t="shared" si="5"/>
        <v>3.1455454545454544</v>
      </c>
      <c r="H328" s="3">
        <f>'Week to Week '!K328</f>
        <v>3.0225</v>
      </c>
      <c r="I328" s="3">
        <f>IFERROR('Week to Week '!P328,"-")</f>
        <v>3.105</v>
      </c>
      <c r="J328" s="3">
        <f>IFERROR('Week to Week '!V328,"-")</f>
        <v>3.25</v>
      </c>
      <c r="K328" s="3">
        <f>IFERROR('Week to Week '!AA328,"-")</f>
        <v>3.3050000000000002</v>
      </c>
      <c r="L328" s="3">
        <f>IFERROR('Week to Week '!AF328,"-")</f>
        <v>3.1150000000000002</v>
      </c>
      <c r="M328" s="3">
        <f>IFERROR('Week to Week '!AL328,"-")</f>
        <v>3.0324999999999998</v>
      </c>
      <c r="N328" s="3">
        <f>IFERROR('Week to Week '!AQ328,"-")</f>
        <v>3.1624999999999996</v>
      </c>
      <c r="O328" s="3">
        <f>IFERROR('Week to Week '!AV328,"-")</f>
        <v>3.2749999999999999</v>
      </c>
      <c r="P328" s="3">
        <f>IFERROR('Week to Week '!BB328,"-")</f>
        <v>3.246</v>
      </c>
      <c r="Q328" s="3">
        <f>IFERROR('Week to Week '!BG328,"-")</f>
        <v>2.8875000000000002</v>
      </c>
      <c r="R328" s="3">
        <f>IFERROR('Week to Week '!BL328,"-")</f>
        <v>3.2</v>
      </c>
      <c r="S328" s="3" t="str">
        <f>IFERROR('Week to Week '!BR328,"-")</f>
        <v>-</v>
      </c>
    </row>
    <row r="329" spans="1:19" ht="12.75" customHeight="1" x14ac:dyDescent="0.25">
      <c r="A329" s="5" t="str">
        <f>VLOOKUP(F329,'Location List'!$A$2:$T$463,20,FALSE)</f>
        <v>Bill Eich</v>
      </c>
      <c r="B329" s="5" t="str">
        <f>VLOOKUP(F329,'Location List'!$A$2:$T$644,19,FALSE)</f>
        <v>Dennis Morgan</v>
      </c>
      <c r="C329" s="5" t="str">
        <f>VLOOKUP(F329,'Location List'!$A$2:$T$644,18,FALSE)</f>
        <v>Brian Osborne</v>
      </c>
      <c r="D329" s="5" t="str">
        <f>VLOOKUP(F329,'Location List'!$A$2:$T$644,9,FALSE)</f>
        <v>PETER PANUNZI</v>
      </c>
      <c r="E329" s="30" t="str">
        <f>VLOOKUP(F329,'Location List'!$A$2:$T$644,2,FALSE)</f>
        <v>JENSEN BEACH</v>
      </c>
      <c r="F329" s="58">
        <v>690</v>
      </c>
      <c r="G329" s="37">
        <f t="shared" si="5"/>
        <v>3.1539545454545457</v>
      </c>
      <c r="H329" s="3">
        <f>'Week to Week '!K329</f>
        <v>2.9924999999999997</v>
      </c>
      <c r="I329" s="3">
        <f>IFERROR('Week to Week '!P329,"-")</f>
        <v>2.9750000000000001</v>
      </c>
      <c r="J329" s="3">
        <f>IFERROR('Week to Week '!V329,"-")</f>
        <v>3.2649999999999997</v>
      </c>
      <c r="K329" s="3">
        <f>IFERROR('Week to Week '!AA329,"-")</f>
        <v>3.18</v>
      </c>
      <c r="L329" s="3">
        <f>IFERROR('Week to Week '!AF329,"-")</f>
        <v>3.2025000000000001</v>
      </c>
      <c r="M329" s="3">
        <f>IFERROR('Week to Week '!AL329,"-")</f>
        <v>3.2925000000000004</v>
      </c>
      <c r="N329" s="3">
        <f>IFERROR('Week to Week '!AQ329,"-")</f>
        <v>3.2350000000000003</v>
      </c>
      <c r="O329" s="3">
        <f>IFERROR('Week to Week '!AV329,"-")</f>
        <v>3.2650000000000001</v>
      </c>
      <c r="P329" s="3">
        <f>IFERROR('Week to Week '!BB329,"-")</f>
        <v>3.246</v>
      </c>
      <c r="Q329" s="3">
        <f>IFERROR('Week to Week '!BG329,"-")</f>
        <v>3.02</v>
      </c>
      <c r="R329" s="3">
        <f>IFERROR('Week to Week '!BL329,"-")</f>
        <v>3.02</v>
      </c>
      <c r="S329" s="3" t="str">
        <f>IFERROR('Week to Week '!BR329,"-")</f>
        <v>-</v>
      </c>
    </row>
    <row r="330" spans="1:19" ht="12.75" customHeight="1" x14ac:dyDescent="0.25">
      <c r="A330" s="5" t="str">
        <f>VLOOKUP(F330,'Location List'!$A$2:$T$463,20,FALSE)</f>
        <v>Chris Kelly</v>
      </c>
      <c r="B330" s="5" t="str">
        <f>VLOOKUP(F330,'Location List'!$A$2:$T$644,19,FALSE)</f>
        <v>Mike Seymour</v>
      </c>
      <c r="C330" s="5" t="str">
        <f>VLOOKUP(F330,'Location List'!$A$2:$T$644,18,FALSE)</f>
        <v>Adam Fortney</v>
      </c>
      <c r="D330" s="5" t="str">
        <f>VLOOKUP(F330,'Location List'!$A$2:$T$644,9,FALSE)</f>
        <v>TROY WATRING</v>
      </c>
      <c r="E330" s="30" t="str">
        <f>VLOOKUP(F330,'Location List'!$A$2:$T$644,2,FALSE)</f>
        <v>GURNEE</v>
      </c>
      <c r="F330" s="58">
        <v>694</v>
      </c>
      <c r="G330" s="37">
        <f t="shared" si="5"/>
        <v>3.1072272727272732</v>
      </c>
      <c r="H330" s="3">
        <f>'Week to Week '!K330</f>
        <v>3.0650000000000004</v>
      </c>
      <c r="I330" s="3">
        <f>IFERROR('Week to Week '!P330,"-")</f>
        <v>3.1</v>
      </c>
      <c r="J330" s="3">
        <f>IFERROR('Week to Week '!V330,"-")</f>
        <v>3.0949999999999998</v>
      </c>
      <c r="K330" s="3">
        <f>IFERROR('Week to Week '!AA330,"-")</f>
        <v>3.1924999999999999</v>
      </c>
      <c r="L330" s="3">
        <f>IFERROR('Week to Week '!AF330,"-")</f>
        <v>3.1524999999999999</v>
      </c>
      <c r="M330" s="3">
        <f>IFERROR('Week to Week '!AL330,"-")</f>
        <v>3.0924999999999998</v>
      </c>
      <c r="N330" s="3">
        <f>IFERROR('Week to Week '!AQ330,"-")</f>
        <v>3.1300000000000003</v>
      </c>
      <c r="O330" s="3">
        <f>IFERROR('Week to Week '!AV330,"-")</f>
        <v>3.0649999999999999</v>
      </c>
      <c r="P330" s="3">
        <f>IFERROR('Week to Week '!BB330,"-")</f>
        <v>3.0619999999999998</v>
      </c>
      <c r="Q330" s="3">
        <f>IFERROR('Week to Week '!BG330,"-")</f>
        <v>3.165</v>
      </c>
      <c r="R330" s="3">
        <f>IFERROR('Week to Week '!BL330,"-")</f>
        <v>3.06</v>
      </c>
      <c r="S330" s="3" t="str">
        <f>IFERROR('Week to Week '!BR330,"-")</f>
        <v>-</v>
      </c>
    </row>
    <row r="331" spans="1:19" ht="12.75" customHeight="1" x14ac:dyDescent="0.25">
      <c r="A331" s="5" t="str">
        <f>VLOOKUP(F331,'Location List'!$A$2:$T$463,20,FALSE)</f>
        <v>Bill Eich</v>
      </c>
      <c r="B331" s="5" t="str">
        <f>VLOOKUP(F331,'Location List'!$A$2:$T$644,19,FALSE)</f>
        <v>Dennis Morgan</v>
      </c>
      <c r="C331" s="5" t="str">
        <f>VLOOKUP(F331,'Location List'!$A$2:$T$644,18,FALSE)</f>
        <v>Brian Osborne</v>
      </c>
      <c r="D331" s="5" t="str">
        <f>VLOOKUP(F331,'Location List'!$A$2:$T$644,9,FALSE)</f>
        <v>PETER PANUNZI</v>
      </c>
      <c r="E331" s="30" t="str">
        <f>VLOOKUP(F331,'Location List'!$A$2:$T$644,2,FALSE)</f>
        <v>MELBOURNE</v>
      </c>
      <c r="F331" s="58">
        <v>699</v>
      </c>
      <c r="G331" s="37">
        <f t="shared" si="5"/>
        <v>3.0069999999999997</v>
      </c>
      <c r="H331" s="3">
        <f>'Week to Week '!K331</f>
        <v>3.3949999999999996</v>
      </c>
      <c r="I331" s="3">
        <f>IFERROR('Week to Week '!P331,"-")</f>
        <v>2.9525000000000001</v>
      </c>
      <c r="J331" s="3">
        <f>IFERROR('Week to Week '!V331,"-")</f>
        <v>2.91</v>
      </c>
      <c r="K331" s="3">
        <f>IFERROR('Week to Week '!AA331,"-")</f>
        <v>2.94</v>
      </c>
      <c r="L331" s="3">
        <f>IFERROR('Week to Week '!AF331,"-")</f>
        <v>2.9249999999999998</v>
      </c>
      <c r="M331" s="3">
        <f>IFERROR('Week to Week '!AL331,"-")</f>
        <v>3.08</v>
      </c>
      <c r="N331" s="3">
        <f>IFERROR('Week to Week '!AQ331,"-")</f>
        <v>3.1149999999999998</v>
      </c>
      <c r="O331" s="3">
        <f>IFERROR('Week to Week '!AV331,"-")</f>
        <v>2.9800000000000004</v>
      </c>
      <c r="P331" s="3">
        <f>IFERROR('Week to Week '!BB331,"-")</f>
        <v>2.9219999999999997</v>
      </c>
      <c r="Q331" s="3">
        <f>IFERROR('Week to Week '!BG331,"-")</f>
        <v>3.0175000000000001</v>
      </c>
      <c r="R331" s="3">
        <f>IFERROR('Week to Week '!BL331,"-")</f>
        <v>2.84</v>
      </c>
      <c r="S331" s="3" t="str">
        <f>IFERROR('Week to Week '!BR331,"-")</f>
        <v>-</v>
      </c>
    </row>
    <row r="332" spans="1:19" ht="12.75" customHeight="1" x14ac:dyDescent="0.25">
      <c r="A332" s="5" t="str">
        <f>VLOOKUP(F332,'Location List'!$A$2:$T$463,20,FALSE)</f>
        <v>Bill Eich</v>
      </c>
      <c r="B332" s="5" t="str">
        <f>VLOOKUP(F332,'Location List'!$A$2:$T$644,19,FALSE)</f>
        <v>Dennis Morgan</v>
      </c>
      <c r="C332" s="5" t="str">
        <f>VLOOKUP(F332,'Location List'!$A$2:$T$644,18,FALSE)</f>
        <v>David Jacobs</v>
      </c>
      <c r="D332" s="5" t="str">
        <f>VLOOKUP(F332,'Location List'!$A$2:$T$644,9,FALSE)</f>
        <v>JIM HAMBLEN</v>
      </c>
      <c r="E332" s="30" t="str">
        <f>VLOOKUP(F332,'Location List'!$A$2:$T$644,2,FALSE)</f>
        <v>DECATUR</v>
      </c>
      <c r="F332" s="58">
        <v>701</v>
      </c>
      <c r="G332" s="37">
        <f t="shared" si="5"/>
        <v>3.1743636363636365</v>
      </c>
      <c r="H332" s="3">
        <f>'Week to Week '!K332</f>
        <v>3.1549999999999998</v>
      </c>
      <c r="I332" s="3">
        <f>IFERROR('Week to Week '!P332,"-")</f>
        <v>3.1524999999999999</v>
      </c>
      <c r="J332" s="3">
        <f>IFERROR('Week to Week '!V332,"-")</f>
        <v>2.9</v>
      </c>
      <c r="K332" s="3">
        <f>IFERROR('Week to Week '!AA332,"-")</f>
        <v>3.2450000000000001</v>
      </c>
      <c r="L332" s="3">
        <f>IFERROR('Week to Week '!AF332,"-")</f>
        <v>3.0350000000000001</v>
      </c>
      <c r="M332" s="3">
        <f>IFERROR('Week to Week '!AL332,"-")</f>
        <v>3.2149999999999999</v>
      </c>
      <c r="N332" s="3">
        <f>IFERROR('Week to Week '!AQ332,"-")</f>
        <v>3.2625000000000002</v>
      </c>
      <c r="O332" s="3">
        <f>IFERROR('Week to Week '!AV332,"-")</f>
        <v>3.2349999999999994</v>
      </c>
      <c r="P332" s="3">
        <f>IFERROR('Week to Week '!BB332,"-")</f>
        <v>3.2679999999999998</v>
      </c>
      <c r="Q332" s="3">
        <f>IFERROR('Week to Week '!BG332,"-")</f>
        <v>3.27</v>
      </c>
      <c r="R332" s="3">
        <f>IFERROR('Week to Week '!BL332,"-")</f>
        <v>3.18</v>
      </c>
      <c r="S332" s="3" t="str">
        <f>IFERROR('Week to Week '!BR332,"-")</f>
        <v>-</v>
      </c>
    </row>
    <row r="333" spans="1:19" ht="12.75" customHeight="1" x14ac:dyDescent="0.25">
      <c r="A333" s="5" t="str">
        <f>VLOOKUP(F333,'Location List'!$A$2:$T$463,20,FALSE)</f>
        <v>Tim Kerum</v>
      </c>
      <c r="B333" s="5" t="str">
        <f>VLOOKUP(F333,'Location List'!$A$2:$T$644,19,FALSE)</f>
        <v>Mike Seymour</v>
      </c>
      <c r="C333" s="5" t="str">
        <f>VLOOKUP(F333,'Location List'!$A$2:$T$644,18,FALSE)</f>
        <v>Rocky Trevino</v>
      </c>
      <c r="D333" s="5" t="str">
        <f>VLOOKUP(F333,'Location List'!$A$2:$T$644,9,FALSE)</f>
        <v>RYAN RODRIGUEZ</v>
      </c>
      <c r="E333" s="30" t="str">
        <f>VLOOKUP(F333,'Location List'!$A$2:$T$644,2,FALSE)</f>
        <v>GREELEY</v>
      </c>
      <c r="F333" s="58">
        <v>702</v>
      </c>
      <c r="G333" s="37">
        <f t="shared" si="5"/>
        <v>3.1606818181818181</v>
      </c>
      <c r="H333" s="3">
        <f>'Week to Week '!K333</f>
        <v>3.17</v>
      </c>
      <c r="I333" s="3">
        <f>IFERROR('Week to Week '!P333,"-")</f>
        <v>3.13</v>
      </c>
      <c r="J333" s="3">
        <f>IFERROR('Week to Week '!V333,"-")</f>
        <v>3.2225000000000001</v>
      </c>
      <c r="K333" s="3">
        <f>IFERROR('Week to Week '!AA333,"-")</f>
        <v>3.1</v>
      </c>
      <c r="L333" s="3">
        <f>IFERROR('Week to Week '!AF333,"-")</f>
        <v>3.1425000000000001</v>
      </c>
      <c r="M333" s="3">
        <f>IFERROR('Week to Week '!AL333,"-")</f>
        <v>3.0274999999999999</v>
      </c>
      <c r="N333" s="3">
        <f>IFERROR('Week to Week '!AQ333,"-")</f>
        <v>3.14</v>
      </c>
      <c r="O333" s="3">
        <f>IFERROR('Week to Week '!AV333,"-")</f>
        <v>3.2050000000000001</v>
      </c>
      <c r="P333" s="3">
        <f>IFERROR('Week to Week '!BB333,"-")</f>
        <v>3.2</v>
      </c>
      <c r="Q333" s="3">
        <f>IFERROR('Week to Week '!BG333,"-")</f>
        <v>3.0199999999999996</v>
      </c>
      <c r="R333" s="3">
        <f>IFERROR('Week to Week '!BL333,"-")</f>
        <v>3.41</v>
      </c>
      <c r="S333" s="3" t="str">
        <f>IFERROR('Week to Week '!BR333,"-")</f>
        <v>-</v>
      </c>
    </row>
    <row r="334" spans="1:19" ht="12.75" customHeight="1" x14ac:dyDescent="0.25">
      <c r="A334" s="5" t="str">
        <f>VLOOKUP(F334,'Location List'!$A$2:$T$463,20,FALSE)</f>
        <v>Bill Eich</v>
      </c>
      <c r="B334" s="5" t="str">
        <f>VLOOKUP(F334,'Location List'!$A$2:$T$644,19,FALSE)</f>
        <v>Dennis Morgan</v>
      </c>
      <c r="C334" s="5" t="str">
        <f>VLOOKUP(F334,'Location List'!$A$2:$T$644,18,FALSE)</f>
        <v>Brandon Skipper</v>
      </c>
      <c r="D334" s="5" t="str">
        <f>VLOOKUP(F334,'Location List'!$A$2:$T$644,9,FALSE)</f>
        <v>MICHAEL BOSWELL</v>
      </c>
      <c r="E334" s="30" t="str">
        <f>VLOOKUP(F334,'Location List'!$A$2:$T$644,2,FALSE)</f>
        <v>DOTHAN</v>
      </c>
      <c r="F334" s="58">
        <v>703</v>
      </c>
      <c r="G334" s="37">
        <f t="shared" si="5"/>
        <v>3.1950454545454545</v>
      </c>
      <c r="H334" s="3">
        <f>'Week to Week '!K334</f>
        <v>3.5550000000000002</v>
      </c>
      <c r="I334" s="3">
        <f>IFERROR('Week to Week '!P334,"-")</f>
        <v>3.2675000000000001</v>
      </c>
      <c r="J334" s="3">
        <f>IFERROR('Week to Week '!V334,"-")</f>
        <v>3.1199999999999997</v>
      </c>
      <c r="K334" s="3">
        <f>IFERROR('Week to Week '!AA334,"-")</f>
        <v>3.1149999999999998</v>
      </c>
      <c r="L334" s="3">
        <f>IFERROR('Week to Week '!AF334,"-")</f>
        <v>3.2375000000000003</v>
      </c>
      <c r="M334" s="3">
        <f>IFERROR('Week to Week '!AL334,"-")</f>
        <v>3.59</v>
      </c>
      <c r="N334" s="3">
        <f>IFERROR('Week to Week '!AQ334,"-")</f>
        <v>3.0975000000000001</v>
      </c>
      <c r="O334" s="3">
        <f>IFERROR('Week to Week '!AV334,"-")</f>
        <v>3.1350000000000002</v>
      </c>
      <c r="P334" s="3">
        <f>IFERROR('Week to Week '!BB334,"-")</f>
        <v>2.968</v>
      </c>
      <c r="Q334" s="3">
        <f>IFERROR('Week to Week '!BG334,"-")</f>
        <v>3.06</v>
      </c>
      <c r="R334" s="3">
        <f>IFERROR('Week to Week '!BL334,"-")</f>
        <v>3</v>
      </c>
      <c r="S334" s="3" t="str">
        <f>IFERROR('Week to Week '!BR334,"-")</f>
        <v>-</v>
      </c>
    </row>
    <row r="335" spans="1:19" ht="12.75" customHeight="1" x14ac:dyDescent="0.25">
      <c r="A335" s="5" t="str">
        <f>VLOOKUP(F335,'Location List'!$A$2:$T$463,20,FALSE)</f>
        <v>Bill Eich</v>
      </c>
      <c r="B335" s="5" t="str">
        <f>VLOOKUP(F335,'Location List'!$A$2:$T$644,19,FALSE)</f>
        <v>Dennis Morgan</v>
      </c>
      <c r="C335" s="5" t="str">
        <f>VLOOKUP(F335,'Location List'!$A$2:$T$644,18,FALSE)</f>
        <v>David Jacobs</v>
      </c>
      <c r="D335" s="5" t="str">
        <f>VLOOKUP(F335,'Location List'!$A$2:$T$644,9,FALSE)</f>
        <v>JIM HAMBLEN</v>
      </c>
      <c r="E335" s="30" t="str">
        <f>VLOOKUP(F335,'Location List'!$A$2:$T$644,2,FALSE)</f>
        <v>HUNTSVILLE</v>
      </c>
      <c r="F335" s="58">
        <v>705</v>
      </c>
      <c r="G335" s="37">
        <f t="shared" si="5"/>
        <v>3.1340454545454546</v>
      </c>
      <c r="H335" s="3">
        <f>'Week to Week '!K335</f>
        <v>2.9274999999999998</v>
      </c>
      <c r="I335" s="3">
        <f>IFERROR('Week to Week '!P335,"-")</f>
        <v>2.8574999999999999</v>
      </c>
      <c r="J335" s="3">
        <f>IFERROR('Week to Week '!V335,"-")</f>
        <v>2.8525</v>
      </c>
      <c r="K335" s="3">
        <f>IFERROR('Week to Week '!AA335,"-")</f>
        <v>3.0825000000000005</v>
      </c>
      <c r="L335" s="3">
        <f>IFERROR('Week to Week '!AF335,"-")</f>
        <v>3.2300000000000004</v>
      </c>
      <c r="M335" s="3">
        <f>IFERROR('Week to Week '!AL335,"-")</f>
        <v>3.0675000000000003</v>
      </c>
      <c r="N335" s="3">
        <f>IFERROR('Week to Week '!AQ335,"-")</f>
        <v>3.5250000000000004</v>
      </c>
      <c r="O335" s="3">
        <f>IFERROR('Week to Week '!AV335,"-")</f>
        <v>3.1725000000000003</v>
      </c>
      <c r="P335" s="3">
        <f>IFERROR('Week to Week '!BB335,"-")</f>
        <v>3.3719999999999999</v>
      </c>
      <c r="Q335" s="3">
        <f>IFERROR('Week to Week '!BG335,"-")</f>
        <v>3.1674999999999995</v>
      </c>
      <c r="R335" s="3">
        <f>IFERROR('Week to Week '!BL335,"-")</f>
        <v>3.22</v>
      </c>
      <c r="S335" s="3" t="str">
        <f>IFERROR('Week to Week '!BR335,"-")</f>
        <v>-</v>
      </c>
    </row>
    <row r="336" spans="1:19" ht="12.75" customHeight="1" x14ac:dyDescent="0.25">
      <c r="A336" s="5" t="str">
        <f>VLOOKUP(F336,'Location List'!$A$2:$T$463,20,FALSE)</f>
        <v>Bill Eich</v>
      </c>
      <c r="B336" s="5" t="str">
        <f>VLOOKUP(F336,'Location List'!$A$2:$T$644,19,FALSE)</f>
        <v>Dennis Morgan</v>
      </c>
      <c r="C336" s="5" t="str">
        <f>VLOOKUP(F336,'Location List'!$A$2:$T$644,18,FALSE)</f>
        <v>Mike Garfield</v>
      </c>
      <c r="D336" s="5" t="str">
        <f>VLOOKUP(F336,'Location List'!$A$2:$T$644,9,FALSE)</f>
        <v>BRIAN PITRE</v>
      </c>
      <c r="E336" s="30" t="str">
        <f>VLOOKUP(F336,'Location List'!$A$2:$T$644,2,FALSE)</f>
        <v>HOUMA</v>
      </c>
      <c r="F336" s="58">
        <v>706</v>
      </c>
      <c r="G336" s="37">
        <f t="shared" si="5"/>
        <v>3.0864090909090907</v>
      </c>
      <c r="H336" s="3">
        <f>'Week to Week '!K336</f>
        <v>3.0900000000000003</v>
      </c>
      <c r="I336" s="3">
        <f>IFERROR('Week to Week '!P336,"-")</f>
        <v>3.01</v>
      </c>
      <c r="J336" s="3">
        <f>IFERROR('Week to Week '!V336,"-")</f>
        <v>3.0274999999999999</v>
      </c>
      <c r="K336" s="3">
        <f>IFERROR('Week to Week '!AA336,"-")</f>
        <v>3</v>
      </c>
      <c r="L336" s="3">
        <f>IFERROR('Week to Week '!AF336,"-")</f>
        <v>3.06</v>
      </c>
      <c r="M336" s="3">
        <f>IFERROR('Week to Week '!AL336,"-")</f>
        <v>3.1124999999999998</v>
      </c>
      <c r="N336" s="3">
        <f>IFERROR('Week to Week '!AQ336,"-")</f>
        <v>3.0949999999999998</v>
      </c>
      <c r="O336" s="3">
        <f>IFERROR('Week to Week '!AV336,"-")</f>
        <v>3.0850000000000004</v>
      </c>
      <c r="P336" s="3">
        <f>IFERROR('Week to Week '!BB336,"-")</f>
        <v>3.048</v>
      </c>
      <c r="Q336" s="3">
        <f>IFERROR('Week to Week '!BG336,"-")</f>
        <v>3.0924999999999998</v>
      </c>
      <c r="R336" s="3">
        <f>IFERROR('Week to Week '!BL336,"-")</f>
        <v>3.33</v>
      </c>
      <c r="S336" s="3" t="str">
        <f>IFERROR('Week to Week '!BR336,"-")</f>
        <v>-</v>
      </c>
    </row>
    <row r="337" spans="1:19" ht="12.75" customHeight="1" x14ac:dyDescent="0.25">
      <c r="A337" s="5" t="str">
        <f>VLOOKUP(F337,'Location List'!$A$2:$T$463,20,FALSE)</f>
        <v>Bill Eich</v>
      </c>
      <c r="B337" s="5" t="str">
        <f>VLOOKUP(F337,'Location List'!$A$2:$T$644,19,FALSE)</f>
        <v>Dennis Morgan</v>
      </c>
      <c r="C337" s="5" t="str">
        <f>VLOOKUP(F337,'Location List'!$A$2:$T$644,18,FALSE)</f>
        <v>Peter Wennerstrom</v>
      </c>
      <c r="D337" s="5" t="str">
        <f>VLOOKUP(F337,'Location List'!$A$2:$T$644,9,FALSE)</f>
        <v>MICHAEL BOSWELL</v>
      </c>
      <c r="E337" s="30" t="str">
        <f>VLOOKUP(F337,'Location List'!$A$2:$T$644,2,FALSE)</f>
        <v>BIRMINGHAM</v>
      </c>
      <c r="F337" s="58">
        <v>707</v>
      </c>
      <c r="G337" s="37">
        <f t="shared" si="5"/>
        <v>3.0532272727272725</v>
      </c>
      <c r="H337" s="3">
        <f>'Week to Week '!K337</f>
        <v>3.07</v>
      </c>
      <c r="I337" s="3">
        <f>IFERROR('Week to Week '!P337,"-")</f>
        <v>2.9624999999999999</v>
      </c>
      <c r="J337" s="3">
        <f>IFERROR('Week to Week '!V337,"-")</f>
        <v>3.0300000000000002</v>
      </c>
      <c r="K337" s="3">
        <f>IFERROR('Week to Week '!AA337,"-")</f>
        <v>3.0449999999999999</v>
      </c>
      <c r="L337" s="3">
        <f>IFERROR('Week to Week '!AF337,"-")</f>
        <v>3.0049999999999999</v>
      </c>
      <c r="M337" s="3">
        <f>IFERROR('Week to Week '!AL337,"-")</f>
        <v>3.1574999999999998</v>
      </c>
      <c r="N337" s="3">
        <f>IFERROR('Week to Week '!AQ337,"-")</f>
        <v>3.1825000000000001</v>
      </c>
      <c r="O337" s="3">
        <f>IFERROR('Week to Week '!AV337,"-")</f>
        <v>3.1924999999999999</v>
      </c>
      <c r="P337" s="3">
        <f>IFERROR('Week to Week '!BB337,"-")</f>
        <v>3.028</v>
      </c>
      <c r="Q337" s="3">
        <f>IFERROR('Week to Week '!BG337,"-")</f>
        <v>2.9824999999999999</v>
      </c>
      <c r="R337" s="3">
        <f>IFERROR('Week to Week '!BL337,"-")</f>
        <v>2.93</v>
      </c>
      <c r="S337" s="3" t="str">
        <f>IFERROR('Week to Week '!BR337,"-")</f>
        <v>-</v>
      </c>
    </row>
    <row r="338" spans="1:19" ht="12.75" customHeight="1" x14ac:dyDescent="0.25">
      <c r="A338" s="5" t="str">
        <f>VLOOKUP(F338,'Location List'!$A$2:$T$463,20,FALSE)</f>
        <v>Bill Eich</v>
      </c>
      <c r="B338" s="5" t="str">
        <f>VLOOKUP(F338,'Location List'!$A$2:$T$644,19,FALSE)</f>
        <v>Dennis Morgan</v>
      </c>
      <c r="C338" s="5" t="str">
        <f>VLOOKUP(F338,'Location List'!$A$2:$T$644,18,FALSE)</f>
        <v>Richard Boykin</v>
      </c>
      <c r="D338" s="5" t="str">
        <f>VLOOKUP(F338,'Location List'!$A$2:$T$644,9,FALSE)</f>
        <v>BRIAN PITRE</v>
      </c>
      <c r="E338" s="30" t="str">
        <f>VLOOKUP(F338,'Location List'!$A$2:$T$644,2,FALSE)</f>
        <v>LAKE CHARLES</v>
      </c>
      <c r="F338" s="58">
        <v>709</v>
      </c>
      <c r="G338" s="37">
        <f t="shared" si="5"/>
        <v>3.1060909090909092</v>
      </c>
      <c r="H338" s="3">
        <f>'Week to Week '!K338</f>
        <v>2.9800000000000004</v>
      </c>
      <c r="I338" s="3">
        <f>IFERROR('Week to Week '!P338,"-")</f>
        <v>3.0649999999999999</v>
      </c>
      <c r="J338" s="3">
        <f>IFERROR('Week to Week '!V338,"-")</f>
        <v>3.0424999999999995</v>
      </c>
      <c r="K338" s="3">
        <f>IFERROR('Week to Week '!AA338,"-")</f>
        <v>3.2475000000000005</v>
      </c>
      <c r="L338" s="3">
        <f>IFERROR('Week to Week '!AF338,"-")</f>
        <v>3.2475000000000001</v>
      </c>
      <c r="M338" s="3">
        <f>IFERROR('Week to Week '!AL338,"-")</f>
        <v>3.2925</v>
      </c>
      <c r="N338" s="3">
        <f>IFERROR('Week to Week '!AQ338,"-")</f>
        <v>3.2149999999999999</v>
      </c>
      <c r="O338" s="3">
        <f>IFERROR('Week to Week '!AV338,"-")</f>
        <v>3.1675</v>
      </c>
      <c r="P338" s="3">
        <f>IFERROR('Week to Week '!BB338,"-")</f>
        <v>2.952</v>
      </c>
      <c r="Q338" s="3">
        <f>IFERROR('Week to Week '!BG338,"-")</f>
        <v>3.0474999999999999</v>
      </c>
      <c r="R338" s="3">
        <f>IFERROR('Week to Week '!BL338,"-")</f>
        <v>2.91</v>
      </c>
      <c r="S338" s="3" t="str">
        <f>IFERROR('Week to Week '!BR338,"-")</f>
        <v>-</v>
      </c>
    </row>
    <row r="339" spans="1:19" ht="12.75" customHeight="1" x14ac:dyDescent="0.25">
      <c r="A339" s="5" t="str">
        <f>VLOOKUP(F339,'Location List'!$A$2:$T$463,20,FALSE)</f>
        <v>Tim Kerum</v>
      </c>
      <c r="B339" s="5" t="str">
        <f>VLOOKUP(F339,'Location List'!$A$2:$T$644,19,FALSE)</f>
        <v>Mike Seymour</v>
      </c>
      <c r="C339" s="5" t="str">
        <f>VLOOKUP(F339,'Location List'!$A$2:$T$644,18,FALSE)</f>
        <v>Rocky Trevino</v>
      </c>
      <c r="D339" s="5" t="str">
        <f>VLOOKUP(F339,'Location List'!$A$2:$T$644,9,FALSE)</f>
        <v>RYAN RODRIGUEZ</v>
      </c>
      <c r="E339" s="30" t="str">
        <f>VLOOKUP(F339,'Location List'!$A$2:$T$644,2,FALSE)</f>
        <v>AURORA</v>
      </c>
      <c r="F339" s="58">
        <v>710</v>
      </c>
      <c r="G339" s="37">
        <f t="shared" si="5"/>
        <v>3.2108181818181816</v>
      </c>
      <c r="H339" s="3">
        <f>'Week to Week '!K339</f>
        <v>3.1124999999999998</v>
      </c>
      <c r="I339" s="3">
        <f>IFERROR('Week to Week '!P339,"-")</f>
        <v>3.0649999999999999</v>
      </c>
      <c r="J339" s="3">
        <f>IFERROR('Week to Week '!V339,"-")</f>
        <v>3.19</v>
      </c>
      <c r="K339" s="3">
        <f>IFERROR('Week to Week '!AA339,"-")</f>
        <v>3.1825000000000001</v>
      </c>
      <c r="L339" s="3">
        <f>IFERROR('Week to Week '!AF339,"-")</f>
        <v>3.1199999999999997</v>
      </c>
      <c r="M339" s="3">
        <f>IFERROR('Week to Week '!AL339,"-")</f>
        <v>3.3125</v>
      </c>
      <c r="N339" s="3">
        <f>IFERROR('Week to Week '!AQ339,"-")</f>
        <v>3.2225000000000001</v>
      </c>
      <c r="O339" s="3">
        <f>IFERROR('Week to Week '!AV339,"-")</f>
        <v>3.5974999999999997</v>
      </c>
      <c r="P339" s="3">
        <f>IFERROR('Week to Week '!BB339,"-")</f>
        <v>3.4240000000000004</v>
      </c>
      <c r="Q339" s="3">
        <f>IFERROR('Week to Week '!BG339,"-")</f>
        <v>3.1125000000000003</v>
      </c>
      <c r="R339" s="3">
        <f>IFERROR('Week to Week '!BL339,"-")</f>
        <v>2.98</v>
      </c>
      <c r="S339" s="3" t="str">
        <f>IFERROR('Week to Week '!BR339,"-")</f>
        <v>-</v>
      </c>
    </row>
    <row r="340" spans="1:19" ht="12.75" customHeight="1" x14ac:dyDescent="0.25">
      <c r="A340" s="5" t="str">
        <f>VLOOKUP(F340,'Location List'!$A$2:$T$463,20,FALSE)</f>
        <v>Tim Kerum</v>
      </c>
      <c r="B340" s="5" t="str">
        <f>VLOOKUP(F340,'Location List'!$A$2:$T$644,19,FALSE)</f>
        <v>Mike Seymour</v>
      </c>
      <c r="C340" s="5" t="str">
        <f>VLOOKUP(F340,'Location List'!$A$2:$T$644,18,FALSE)</f>
        <v>Rocky Trevino</v>
      </c>
      <c r="D340" s="5" t="str">
        <f>VLOOKUP(F340,'Location List'!$A$2:$T$644,9,FALSE)</f>
        <v>RYAN RODRIGUEZ</v>
      </c>
      <c r="E340" s="30" t="str">
        <f>VLOOKUP(F340,'Location List'!$A$2:$T$644,2,FALSE)</f>
        <v>SUPERIOR</v>
      </c>
      <c r="F340" s="58">
        <v>711</v>
      </c>
      <c r="G340" s="37">
        <f t="shared" si="5"/>
        <v>3.0486818181818176</v>
      </c>
      <c r="H340" s="3">
        <f>'Week to Week '!K340</f>
        <v>3.1399999999999997</v>
      </c>
      <c r="I340" s="3">
        <f>IFERROR('Week to Week '!P340,"-")</f>
        <v>3.0999999999999996</v>
      </c>
      <c r="J340" s="3">
        <f>IFERROR('Week to Week '!V340,"-")</f>
        <v>3.1949999999999998</v>
      </c>
      <c r="K340" s="3">
        <f>IFERROR('Week to Week '!AA340,"-")</f>
        <v>3.2250000000000001</v>
      </c>
      <c r="L340" s="3">
        <f>IFERROR('Week to Week '!AF340,"-")</f>
        <v>3.3825000000000003</v>
      </c>
      <c r="M340" s="3">
        <f>IFERROR('Week to Week '!AL340,"-")</f>
        <v>2.9550000000000001</v>
      </c>
      <c r="N340" s="3">
        <f>IFERROR('Week to Week '!AQ340,"-")</f>
        <v>3.165</v>
      </c>
      <c r="O340" s="3">
        <f>IFERROR('Week to Week '!AV340,"-")</f>
        <v>2.9350000000000001</v>
      </c>
      <c r="P340" s="3">
        <f>IFERROR('Week to Week '!BB340,"-")</f>
        <v>2.7480000000000002</v>
      </c>
      <c r="Q340" s="3">
        <f>IFERROR('Week to Week '!BG340,"-")</f>
        <v>2.82</v>
      </c>
      <c r="R340" s="3">
        <f>IFERROR('Week to Week '!BL340,"-")</f>
        <v>2.87</v>
      </c>
      <c r="S340" s="3" t="str">
        <f>IFERROR('Week to Week '!BR340,"-")</f>
        <v>-</v>
      </c>
    </row>
    <row r="341" spans="1:19" ht="12.75" customHeight="1" x14ac:dyDescent="0.25">
      <c r="A341" s="5" t="str">
        <f>VLOOKUP(F341,'Location List'!$A$2:$T$463,20,FALSE)</f>
        <v>Chris Kelly</v>
      </c>
      <c r="B341" s="5" t="str">
        <f>VLOOKUP(F341,'Location List'!$A$2:$T$644,19,FALSE)</f>
        <v>Victor Ayrapetov</v>
      </c>
      <c r="C341" s="5" t="str">
        <f>VLOOKUP(F341,'Location List'!$A$2:$T$644,18,FALSE)</f>
        <v>Nicholas Glenn</v>
      </c>
      <c r="D341" s="5" t="str">
        <f>VLOOKUP(F341,'Location List'!$A$2:$T$644,9,FALSE)</f>
        <v>ALI ELALI</v>
      </c>
      <c r="E341" s="30" t="str">
        <f>VLOOKUP(F341,'Location List'!$A$2:$T$644,2,FALSE)</f>
        <v>SOUTHGATE</v>
      </c>
      <c r="F341" s="58">
        <v>713</v>
      </c>
      <c r="G341" s="37">
        <f t="shared" si="5"/>
        <v>2.9425909090909097</v>
      </c>
      <c r="H341" s="3">
        <f>'Week to Week '!K341</f>
        <v>3.0949999999999998</v>
      </c>
      <c r="I341" s="3">
        <f>IFERROR('Week to Week '!P341,"-")</f>
        <v>2.8675000000000002</v>
      </c>
      <c r="J341" s="3">
        <f>IFERROR('Week to Week '!V341,"-")</f>
        <v>2.8224999999999998</v>
      </c>
      <c r="K341" s="3">
        <f>IFERROR('Week to Week '!AA341,"-")</f>
        <v>2.8600000000000003</v>
      </c>
      <c r="L341" s="3">
        <f>IFERROR('Week to Week '!AF341,"-")</f>
        <v>2.7675000000000001</v>
      </c>
      <c r="M341" s="3">
        <f>IFERROR('Week to Week '!AL341,"-")</f>
        <v>3.2975000000000003</v>
      </c>
      <c r="N341" s="3">
        <f>IFERROR('Week to Week '!AQ341,"-")</f>
        <v>3.11</v>
      </c>
      <c r="O341" s="3">
        <f>IFERROR('Week to Week '!AV341,"-")</f>
        <v>3.2675000000000001</v>
      </c>
      <c r="P341" s="3">
        <f>IFERROR('Week to Week '!BB341,"-")</f>
        <v>2.8560000000000003</v>
      </c>
      <c r="Q341" s="3">
        <f>IFERROR('Week to Week '!BG341,"-")</f>
        <v>2.7450000000000001</v>
      </c>
      <c r="R341" s="3">
        <f>IFERROR('Week to Week '!BL341,"-")</f>
        <v>2.68</v>
      </c>
      <c r="S341" s="3" t="str">
        <f>IFERROR('Week to Week '!BR341,"-")</f>
        <v>-</v>
      </c>
    </row>
    <row r="342" spans="1:19" ht="12.75" customHeight="1" x14ac:dyDescent="0.25">
      <c r="A342" s="5" t="str">
        <f>VLOOKUP(F342,'Location List'!$A$2:$T$463,20,FALSE)</f>
        <v>Bill Eich</v>
      </c>
      <c r="B342" s="5" t="str">
        <f>VLOOKUP(F342,'Location List'!$A$2:$T$644,19,FALSE)</f>
        <v>Dennis Morgan</v>
      </c>
      <c r="C342" s="5" t="str">
        <f>VLOOKUP(F342,'Location List'!$A$2:$T$644,18,FALSE)</f>
        <v>Richard Boykin</v>
      </c>
      <c r="D342" s="5" t="str">
        <f>VLOOKUP(F342,'Location List'!$A$2:$T$644,9,FALSE)</f>
        <v>BRIAN PITRE</v>
      </c>
      <c r="E342" s="30" t="str">
        <f>VLOOKUP(F342,'Location List'!$A$2:$T$644,2,FALSE)</f>
        <v>LAFAYETTE</v>
      </c>
      <c r="F342" s="58">
        <v>715</v>
      </c>
      <c r="G342" s="37">
        <f t="shared" si="5"/>
        <v>3.1337272727272723</v>
      </c>
      <c r="H342" s="3">
        <f>'Week to Week '!K342</f>
        <v>3.0875000000000004</v>
      </c>
      <c r="I342" s="3">
        <f>IFERROR('Week to Week '!P342,"-")</f>
        <v>3.0925000000000002</v>
      </c>
      <c r="J342" s="3">
        <f>IFERROR('Week to Week '!V342,"-")</f>
        <v>3.1100000000000003</v>
      </c>
      <c r="K342" s="3">
        <f>IFERROR('Week to Week '!AA342,"-")</f>
        <v>3.17</v>
      </c>
      <c r="L342" s="3">
        <f>IFERROR('Week to Week '!AF342,"-")</f>
        <v>3.0825</v>
      </c>
      <c r="M342" s="3">
        <f>IFERROR('Week to Week '!AL342,"-")</f>
        <v>3.3574999999999999</v>
      </c>
      <c r="N342" s="3">
        <f>IFERROR('Week to Week '!AQ342,"-")</f>
        <v>3.05</v>
      </c>
      <c r="O342" s="3">
        <f>IFERROR('Week to Week '!AV342,"-")</f>
        <v>2.9775</v>
      </c>
      <c r="P342" s="3">
        <f>IFERROR('Week to Week '!BB342,"-")</f>
        <v>3.2059999999999995</v>
      </c>
      <c r="Q342" s="3">
        <f>IFERROR('Week to Week '!BG342,"-")</f>
        <v>2.9575</v>
      </c>
      <c r="R342" s="3">
        <f>IFERROR('Week to Week '!BL342,"-")</f>
        <v>3.38</v>
      </c>
      <c r="S342" s="3" t="str">
        <f>IFERROR('Week to Week '!BR342,"-")</f>
        <v>-</v>
      </c>
    </row>
    <row r="343" spans="1:19" ht="12.75" customHeight="1" x14ac:dyDescent="0.25">
      <c r="A343" s="5" t="str">
        <f>VLOOKUP(F343,'Location List'!$A$2:$T$463,20,FALSE)</f>
        <v>Bill Eich</v>
      </c>
      <c r="B343" s="5" t="str">
        <f>VLOOKUP(F343,'Location List'!$A$2:$T$644,19,FALSE)</f>
        <v>Dennis Morgan</v>
      </c>
      <c r="C343" s="5" t="str">
        <f>VLOOKUP(F343,'Location List'!$A$2:$T$644,18,FALSE)</f>
        <v>Mike Garfield</v>
      </c>
      <c r="D343" s="5" t="str">
        <f>VLOOKUP(F343,'Location List'!$A$2:$T$644,9,FALSE)</f>
        <v>BRIAN PITRE</v>
      </c>
      <c r="E343" s="30" t="str">
        <f>VLOOKUP(F343,'Location List'!$A$2:$T$644,2,FALSE)</f>
        <v>VETERANS</v>
      </c>
      <c r="F343" s="58">
        <v>716</v>
      </c>
      <c r="G343" s="37">
        <f t="shared" si="5"/>
        <v>3.1304545454545458</v>
      </c>
      <c r="H343" s="3">
        <f>'Week to Week '!K343</f>
        <v>3.1349999999999998</v>
      </c>
      <c r="I343" s="3">
        <f>IFERROR('Week to Week '!P343,"-")</f>
        <v>2.9</v>
      </c>
      <c r="J343" s="3">
        <f>IFERROR('Week to Week '!V343,"-")</f>
        <v>2.8475000000000001</v>
      </c>
      <c r="K343" s="3">
        <f>IFERROR('Week to Week '!AA343,"-")</f>
        <v>3.0350000000000001</v>
      </c>
      <c r="L343" s="3">
        <f>IFERROR('Week to Week '!AF343,"-")</f>
        <v>2.8774999999999999</v>
      </c>
      <c r="M343" s="3">
        <f>IFERROR('Week to Week '!AL343,"-")</f>
        <v>3.3149999999999999</v>
      </c>
      <c r="N343" s="3">
        <f>IFERROR('Week to Week '!AQ343,"-")</f>
        <v>3.2574999999999998</v>
      </c>
      <c r="O343" s="3">
        <f>IFERROR('Week to Week '!AV343,"-")</f>
        <v>3.27</v>
      </c>
      <c r="P343" s="3">
        <f>IFERROR('Week to Week '!BB343,"-")</f>
        <v>3.38</v>
      </c>
      <c r="Q343" s="3">
        <f>IFERROR('Week to Week '!BG343,"-")</f>
        <v>3.0375000000000001</v>
      </c>
      <c r="R343" s="3">
        <f>IFERROR('Week to Week '!BL343,"-")</f>
        <v>3.38</v>
      </c>
      <c r="S343" s="3" t="str">
        <f>IFERROR('Week to Week '!BR343,"-")</f>
        <v>-</v>
      </c>
    </row>
    <row r="344" spans="1:19" ht="12.75" customHeight="1" x14ac:dyDescent="0.25">
      <c r="A344" s="5" t="str">
        <f>VLOOKUP(F344,'Location List'!$A$2:$T$463,20,FALSE)</f>
        <v>Bill Eich</v>
      </c>
      <c r="B344" s="5" t="str">
        <f>VLOOKUP(F344,'Location List'!$A$2:$T$644,19,FALSE)</f>
        <v>Dennis Morgan</v>
      </c>
      <c r="C344" s="5" t="str">
        <f>VLOOKUP(F344,'Location List'!$A$2:$T$644,18,FALSE)</f>
        <v>Steve Rupp</v>
      </c>
      <c r="D344" s="5" t="str">
        <f>VLOOKUP(F344,'Location List'!$A$2:$T$644,9,FALSE)</f>
        <v>Seneca Gray</v>
      </c>
      <c r="E344" s="30" t="str">
        <f>VLOOKUP(F344,'Location List'!$A$2:$T$644,2,FALSE)</f>
        <v>INTERNATIONAL DR</v>
      </c>
      <c r="F344" s="58">
        <v>718</v>
      </c>
      <c r="G344" s="37">
        <f t="shared" si="5"/>
        <v>3.0536818181818179</v>
      </c>
      <c r="H344" s="3">
        <f>'Week to Week '!K344</f>
        <v>3.5550000000000002</v>
      </c>
      <c r="I344" s="3">
        <f>IFERROR('Week to Week '!P344,"-")</f>
        <v>3.02</v>
      </c>
      <c r="J344" s="3">
        <f>IFERROR('Week to Week '!V344,"-")</f>
        <v>3.1150000000000002</v>
      </c>
      <c r="K344" s="3">
        <f>IFERROR('Week to Week '!AA344,"-")</f>
        <v>2.9849999999999999</v>
      </c>
      <c r="L344" s="3">
        <f>IFERROR('Week to Week '!AF344,"-")</f>
        <v>3.07</v>
      </c>
      <c r="M344" s="3">
        <f>IFERROR('Week to Week '!AL344,"-")</f>
        <v>3.0950000000000002</v>
      </c>
      <c r="N344" s="3">
        <f>IFERROR('Week to Week '!AQ344,"-")</f>
        <v>3.0274999999999999</v>
      </c>
      <c r="O344" s="3">
        <f>IFERROR('Week to Week '!AV344,"-")</f>
        <v>2.9375000000000004</v>
      </c>
      <c r="P344" s="3">
        <f>IFERROR('Week to Week '!BB344,"-")</f>
        <v>2.8879999999999999</v>
      </c>
      <c r="Q344" s="3">
        <f>IFERROR('Week to Week '!BG344,"-")</f>
        <v>2.9674999999999998</v>
      </c>
      <c r="R344" s="3">
        <f>IFERROR('Week to Week '!BL344,"-")</f>
        <v>2.93</v>
      </c>
      <c r="S344" s="3" t="str">
        <f>IFERROR('Week to Week '!BR344,"-")</f>
        <v>-</v>
      </c>
    </row>
    <row r="345" spans="1:19" ht="12.75" customHeight="1" x14ac:dyDescent="0.25">
      <c r="A345" s="5" t="str">
        <f>VLOOKUP(F345,'Location List'!$A$2:$T$463,20,FALSE)</f>
        <v>Bill Eich</v>
      </c>
      <c r="B345" s="5" t="str">
        <f>VLOOKUP(F345,'Location List'!$A$2:$T$644,19,FALSE)</f>
        <v>Dennis Morgan</v>
      </c>
      <c r="C345" s="5" t="str">
        <f>VLOOKUP(F345,'Location List'!$A$2:$T$644,18,FALSE)</f>
        <v>George Snow</v>
      </c>
      <c r="D345" s="5" t="str">
        <f>VLOOKUP(F345,'Location List'!$A$2:$T$644,9,FALSE)</f>
        <v>SENECA GRAY</v>
      </c>
      <c r="E345" s="30" t="str">
        <f>VLOOKUP(F345,'Location List'!$A$2:$T$644,2,FALSE)</f>
        <v>BRADENTON</v>
      </c>
      <c r="F345" s="58">
        <v>720</v>
      </c>
      <c r="G345" s="37">
        <f t="shared" si="5"/>
        <v>2.9613636363636364</v>
      </c>
      <c r="H345" s="3">
        <f>'Week to Week '!K345</f>
        <v>2.9975000000000001</v>
      </c>
      <c r="I345" s="3">
        <f>IFERROR('Week to Week '!P345,"-")</f>
        <v>3.0249999999999999</v>
      </c>
      <c r="J345" s="3">
        <f>IFERROR('Week to Week '!V345,"-")</f>
        <v>2.9449999999999998</v>
      </c>
      <c r="K345" s="3">
        <f>IFERROR('Week to Week '!AA345,"-")</f>
        <v>2.9575</v>
      </c>
      <c r="L345" s="3">
        <f>IFERROR('Week to Week '!AF345,"-")</f>
        <v>2.8875000000000002</v>
      </c>
      <c r="M345" s="3">
        <f>IFERROR('Week to Week '!AL345,"-")</f>
        <v>2.9474999999999998</v>
      </c>
      <c r="N345" s="3">
        <f>IFERROR('Week to Week '!AQ345,"-")</f>
        <v>2.9674999999999998</v>
      </c>
      <c r="O345" s="3">
        <f>IFERROR('Week to Week '!AV345,"-")</f>
        <v>3.0825</v>
      </c>
      <c r="P345" s="3">
        <f>IFERROR('Week to Week '!BB345,"-")</f>
        <v>3.1</v>
      </c>
      <c r="Q345" s="3">
        <f>IFERROR('Week to Week '!BG345,"-")</f>
        <v>2.8350000000000004</v>
      </c>
      <c r="R345" s="3">
        <f>IFERROR('Week to Week '!BL345,"-")</f>
        <v>2.83</v>
      </c>
      <c r="S345" s="3" t="str">
        <f>IFERROR('Week to Week '!BR345,"-")</f>
        <v>-</v>
      </c>
    </row>
    <row r="346" spans="1:19" ht="12.75" customHeight="1" x14ac:dyDescent="0.25">
      <c r="A346" s="5" t="str">
        <f>VLOOKUP(F346,'Location List'!$A$2:$T$463,20,FALSE)</f>
        <v>Tim Kerum</v>
      </c>
      <c r="B346" s="5" t="str">
        <f>VLOOKUP(F346,'Location List'!$A$2:$T$644,19,FALSE)</f>
        <v>Mike Seymour</v>
      </c>
      <c r="C346" s="5" t="str">
        <f>VLOOKUP(F346,'Location List'!$A$2:$T$644,18,FALSE)</f>
        <v>Rocky Trevino</v>
      </c>
      <c r="D346" s="5" t="str">
        <f>VLOOKUP(F346,'Location List'!$A$2:$T$644,9,FALSE)</f>
        <v>RYAN RODRIGUEZ</v>
      </c>
      <c r="E346" s="30" t="str">
        <f>VLOOKUP(F346,'Location List'!$A$2:$T$644,2,FALSE)</f>
        <v>DENVER-ENGLEWOOD</v>
      </c>
      <c r="F346" s="58">
        <v>721</v>
      </c>
      <c r="G346" s="37">
        <f t="shared" si="5"/>
        <v>3.0892727272727272</v>
      </c>
      <c r="H346" s="3">
        <f>'Week to Week '!K346</f>
        <v>3.0725000000000002</v>
      </c>
      <c r="I346" s="3">
        <f>IFERROR('Week to Week '!P346,"-")</f>
        <v>2.9824999999999999</v>
      </c>
      <c r="J346" s="3">
        <f>IFERROR('Week to Week '!V346,"-")</f>
        <v>2.9225000000000003</v>
      </c>
      <c r="K346" s="3">
        <f>IFERROR('Week to Week '!AA346,"-")</f>
        <v>2.9450000000000003</v>
      </c>
      <c r="L346" s="3">
        <f>IFERROR('Week to Week '!AF346,"-")</f>
        <v>3.4325000000000001</v>
      </c>
      <c r="M346" s="3">
        <f>IFERROR('Week to Week '!AL346,"-")</f>
        <v>3.0674999999999999</v>
      </c>
      <c r="N346" s="3">
        <f>IFERROR('Week to Week '!AQ346,"-")</f>
        <v>3.0375000000000001</v>
      </c>
      <c r="O346" s="3">
        <f>IFERROR('Week to Week '!AV346,"-")</f>
        <v>3.0975000000000001</v>
      </c>
      <c r="P346" s="3">
        <f>IFERROR('Week to Week '!BB346,"-")</f>
        <v>3.0019999999999998</v>
      </c>
      <c r="Q346" s="3">
        <f>IFERROR('Week to Week '!BG346,"-")</f>
        <v>2.9624999999999999</v>
      </c>
      <c r="R346" s="3">
        <f>IFERROR('Week to Week '!BL346,"-")</f>
        <v>3.46</v>
      </c>
      <c r="S346" s="3" t="str">
        <f>IFERROR('Week to Week '!BR346,"-")</f>
        <v>-</v>
      </c>
    </row>
    <row r="347" spans="1:19" ht="12.75" customHeight="1" x14ac:dyDescent="0.25">
      <c r="A347" s="5" t="str">
        <f>VLOOKUP(F347,'Location List'!$A$2:$T$463,20,FALSE)</f>
        <v>Bill Eich</v>
      </c>
      <c r="B347" s="5" t="str">
        <f>VLOOKUP(F347,'Location List'!$A$2:$T$644,19,FALSE)</f>
        <v>Dennis Morgan</v>
      </c>
      <c r="C347" s="5" t="str">
        <f>VLOOKUP(F347,'Location List'!$A$2:$T$644,18,FALSE)</f>
        <v>Steve Rupp</v>
      </c>
      <c r="D347" s="5" t="str">
        <f>VLOOKUP(F347,'Location List'!$A$2:$T$644,9,FALSE)</f>
        <v>Seneca Gray</v>
      </c>
      <c r="E347" s="30" t="str">
        <f>VLOOKUP(F347,'Location List'!$A$2:$T$644,2,FALSE)</f>
        <v>ORLANDO-WATERFORD</v>
      </c>
      <c r="F347" s="58">
        <v>722</v>
      </c>
      <c r="G347" s="37">
        <f t="shared" si="5"/>
        <v>3.0612272727272729</v>
      </c>
      <c r="H347" s="3">
        <f>'Week to Week '!K347</f>
        <v>3.2725</v>
      </c>
      <c r="I347" s="3">
        <f>IFERROR('Week to Week '!P347,"-")</f>
        <v>2.9575</v>
      </c>
      <c r="J347" s="3">
        <f>IFERROR('Week to Week '!V347,"-")</f>
        <v>2.9525000000000001</v>
      </c>
      <c r="K347" s="3">
        <f>IFERROR('Week to Week '!AA347,"-")</f>
        <v>3.0875000000000004</v>
      </c>
      <c r="L347" s="3">
        <f>IFERROR('Week to Week '!AF347,"-")</f>
        <v>3.3374999999999999</v>
      </c>
      <c r="M347" s="3">
        <f>IFERROR('Week to Week '!AL347,"-")</f>
        <v>3.0525000000000002</v>
      </c>
      <c r="N347" s="3">
        <f>IFERROR('Week to Week '!AQ347,"-")</f>
        <v>3.0324999999999998</v>
      </c>
      <c r="O347" s="3">
        <f>IFERROR('Week to Week '!AV347,"-")</f>
        <v>3.09</v>
      </c>
      <c r="P347" s="3">
        <f>IFERROR('Week to Week '!BB347,"-")</f>
        <v>2.9359999999999999</v>
      </c>
      <c r="Q347" s="3">
        <f>IFERROR('Week to Week '!BG347,"-")</f>
        <v>3.0550000000000002</v>
      </c>
      <c r="R347" s="3">
        <f>IFERROR('Week to Week '!BL347,"-")</f>
        <v>2.9</v>
      </c>
      <c r="S347" s="3" t="str">
        <f>IFERROR('Week to Week '!BR347,"-")</f>
        <v>-</v>
      </c>
    </row>
    <row r="348" spans="1:19" ht="12.75" customHeight="1" x14ac:dyDescent="0.25">
      <c r="A348" s="5" t="str">
        <f>VLOOKUP(F348,'Location List'!$A$2:$T$463,20,FALSE)</f>
        <v>Chris Kelly</v>
      </c>
      <c r="B348" s="5" t="str">
        <f>VLOOKUP(F348,'Location List'!$A$2:$T$644,19,FALSE)</f>
        <v>Mike Seymour</v>
      </c>
      <c r="C348" s="5" t="str">
        <f>VLOOKUP(F348,'Location List'!$A$2:$T$644,18,FALSE)</f>
        <v>Joe Hazard</v>
      </c>
      <c r="D348" s="5" t="str">
        <f>VLOOKUP(F348,'Location List'!$A$2:$T$644,9,FALSE)</f>
        <v>Troy Watring</v>
      </c>
      <c r="E348" s="30" t="str">
        <f>VLOOKUP(F348,'Location List'!$A$2:$T$644,2,FALSE)</f>
        <v>LACROSSE</v>
      </c>
      <c r="F348" s="58">
        <v>724</v>
      </c>
      <c r="G348" s="37">
        <f t="shared" si="5"/>
        <v>3.1094545454545455</v>
      </c>
      <c r="H348" s="3">
        <f>'Week to Week '!K348</f>
        <v>3.0524999999999998</v>
      </c>
      <c r="I348" s="3">
        <f>IFERROR('Week to Week '!P348,"-")</f>
        <v>3.0750000000000002</v>
      </c>
      <c r="J348" s="3">
        <f>IFERROR('Week to Week '!V348,"-")</f>
        <v>2.9999999999999996</v>
      </c>
      <c r="K348" s="3">
        <f>IFERROR('Week to Week '!AA348,"-")</f>
        <v>3.0249999999999999</v>
      </c>
      <c r="L348" s="3">
        <f>IFERROR('Week to Week '!AF348,"-")</f>
        <v>2.9775</v>
      </c>
      <c r="M348" s="3">
        <f>IFERROR('Week to Week '!AL348,"-")</f>
        <v>3.2175000000000002</v>
      </c>
      <c r="N348" s="3">
        <f>IFERROR('Week to Week '!AQ348,"-")</f>
        <v>3.1924999999999999</v>
      </c>
      <c r="O348" s="3">
        <f>IFERROR('Week to Week '!AV348,"-")</f>
        <v>3.03</v>
      </c>
      <c r="P348" s="3">
        <f>IFERROR('Week to Week '!BB348,"-")</f>
        <v>2.9939999999999998</v>
      </c>
      <c r="Q348" s="3">
        <f>IFERROR('Week to Week '!BG348,"-")</f>
        <v>2.9299999999999997</v>
      </c>
      <c r="R348" s="3">
        <f>IFERROR('Week to Week '!BL348,"-")</f>
        <v>3.71</v>
      </c>
      <c r="S348" s="3" t="str">
        <f>IFERROR('Week to Week '!BR348,"-")</f>
        <v>-</v>
      </c>
    </row>
    <row r="349" spans="1:19" ht="12.75" customHeight="1" x14ac:dyDescent="0.25">
      <c r="A349" s="5" t="str">
        <f>VLOOKUP(F349,'Location List'!$A$2:$T$463,20,FALSE)</f>
        <v>Bill Eich</v>
      </c>
      <c r="B349" s="5" t="str">
        <f>VLOOKUP(F349,'Location List'!$A$2:$T$644,19,FALSE)</f>
        <v>Mike Seymour</v>
      </c>
      <c r="C349" s="5" t="str">
        <f>VLOOKUP(F349,'Location List'!$A$2:$T$644,18,FALSE)</f>
        <v>Aldo Castaneda</v>
      </c>
      <c r="D349" s="5" t="str">
        <f>VLOOKUP(F349,'Location List'!$A$2:$T$644,9,FALSE)</f>
        <v>PETER PANUNZI</v>
      </c>
      <c r="E349" s="30" t="str">
        <f>VLOOKUP(F349,'Location List'!$A$2:$T$644,2,FALSE)</f>
        <v>SOUTH DADE</v>
      </c>
      <c r="F349" s="58">
        <v>725</v>
      </c>
      <c r="G349" s="37">
        <f t="shared" si="5"/>
        <v>3.0771818181818187</v>
      </c>
      <c r="H349" s="3">
        <f>'Week to Week '!K349</f>
        <v>3.09</v>
      </c>
      <c r="I349" s="3">
        <f>IFERROR('Week to Week '!P349,"-")</f>
        <v>3.1725000000000003</v>
      </c>
      <c r="J349" s="3">
        <f>IFERROR('Week to Week '!V349,"-")</f>
        <v>3.0375000000000001</v>
      </c>
      <c r="K349" s="3">
        <f>IFERROR('Week to Week '!AA349,"-")</f>
        <v>3.5475000000000003</v>
      </c>
      <c r="L349" s="3">
        <f>IFERROR('Week to Week '!AF349,"-")</f>
        <v>3.3774999999999999</v>
      </c>
      <c r="M349" s="3">
        <f>IFERROR('Week to Week '!AL349,"-")</f>
        <v>3.2075</v>
      </c>
      <c r="N349" s="3">
        <f>IFERROR('Week to Week '!AQ349,"-")</f>
        <v>3.0224999999999995</v>
      </c>
      <c r="O349" s="3">
        <f>IFERROR('Week to Week '!AV349,"-")</f>
        <v>2.7625000000000002</v>
      </c>
      <c r="P349" s="3">
        <f>IFERROR('Week to Week '!BB349,"-")</f>
        <v>2.9039999999999999</v>
      </c>
      <c r="Q349" s="3">
        <f>IFERROR('Week to Week '!BG349,"-")</f>
        <v>2.8975</v>
      </c>
      <c r="R349" s="3">
        <f>IFERROR('Week to Week '!BL349,"-")</f>
        <v>2.83</v>
      </c>
      <c r="S349" s="3" t="str">
        <f>IFERROR('Week to Week '!BR349,"-")</f>
        <v>-</v>
      </c>
    </row>
    <row r="350" spans="1:19" ht="12.75" customHeight="1" x14ac:dyDescent="0.25">
      <c r="A350" s="5" t="str">
        <f>VLOOKUP(F350,'Location List'!$A$2:$T$463,20,FALSE)</f>
        <v>Chris Kelly</v>
      </c>
      <c r="B350" s="5" t="str">
        <f>VLOOKUP(F350,'Location List'!$A$2:$T$644,19,FALSE)</f>
        <v>Mike Seymour</v>
      </c>
      <c r="C350" s="5" t="str">
        <f>VLOOKUP(F350,'Location List'!$A$2:$T$644,18,FALSE)</f>
        <v>Joe Hazard</v>
      </c>
      <c r="D350" s="5" t="str">
        <f>VLOOKUP(F350,'Location List'!$A$2:$T$644,9,FALSE)</f>
        <v>TROY WATRING</v>
      </c>
      <c r="E350" s="30" t="str">
        <f>VLOOKUP(F350,'Location List'!$A$2:$T$644,2,FALSE)</f>
        <v>RACINE</v>
      </c>
      <c r="F350" s="58">
        <v>726</v>
      </c>
      <c r="G350" s="37">
        <f t="shared" si="5"/>
        <v>3.0299545454545456</v>
      </c>
      <c r="H350" s="3">
        <f>'Week to Week '!K350</f>
        <v>3.3625000000000003</v>
      </c>
      <c r="I350" s="3">
        <f>IFERROR('Week to Week '!P350,"-")</f>
        <v>3.0425</v>
      </c>
      <c r="J350" s="3">
        <f>IFERROR('Week to Week '!V350,"-")</f>
        <v>2.92</v>
      </c>
      <c r="K350" s="3">
        <f>IFERROR('Week to Week '!AA350,"-")</f>
        <v>2.93</v>
      </c>
      <c r="L350" s="3">
        <f>IFERROR('Week to Week '!AF350,"-")</f>
        <v>2.9950000000000001</v>
      </c>
      <c r="M350" s="3">
        <f>IFERROR('Week to Week '!AL350,"-")</f>
        <v>3.11</v>
      </c>
      <c r="N350" s="3">
        <f>IFERROR('Week to Week '!AQ350,"-")</f>
        <v>3.0924999999999998</v>
      </c>
      <c r="O350" s="3">
        <f>IFERROR('Week to Week '!AV350,"-")</f>
        <v>2.9874999999999998</v>
      </c>
      <c r="P350" s="3">
        <f>IFERROR('Week to Week '!BB350,"-")</f>
        <v>2.9319999999999995</v>
      </c>
      <c r="Q350" s="3">
        <f>IFERROR('Week to Week '!BG350,"-")</f>
        <v>3.0575000000000001</v>
      </c>
      <c r="R350" s="3">
        <f>IFERROR('Week to Week '!BL350,"-")</f>
        <v>2.9</v>
      </c>
      <c r="S350" s="3" t="str">
        <f>IFERROR('Week to Week '!BR350,"-")</f>
        <v>-</v>
      </c>
    </row>
    <row r="351" spans="1:19" ht="12.75" customHeight="1" x14ac:dyDescent="0.25">
      <c r="A351" s="5" t="str">
        <f>VLOOKUP(F351,'Location List'!$A$2:$T$463,20,FALSE)</f>
        <v>Chris Kelly</v>
      </c>
      <c r="B351" s="5" t="str">
        <f>VLOOKUP(F351,'Location List'!$A$2:$T$644,19,FALSE)</f>
        <v>Mike Seymour</v>
      </c>
      <c r="C351" s="5" t="str">
        <f>VLOOKUP(F351,'Location List'!$A$2:$T$644,18,FALSE)</f>
        <v>Joe Hazard</v>
      </c>
      <c r="D351" s="5" t="str">
        <f>VLOOKUP(F351,'Location List'!$A$2:$T$644,9,FALSE)</f>
        <v>TROY WATRING</v>
      </c>
      <c r="E351" s="30" t="str">
        <f>VLOOKUP(F351,'Location List'!$A$2:$T$644,2,FALSE)</f>
        <v>JANESVILLE</v>
      </c>
      <c r="F351" s="58">
        <v>728</v>
      </c>
      <c r="G351" s="37">
        <f t="shared" si="5"/>
        <v>3.1588636363636367</v>
      </c>
      <c r="H351" s="3">
        <f>'Week to Week '!K351</f>
        <v>4.6099999999999994</v>
      </c>
      <c r="I351" s="3">
        <f>IFERROR('Week to Week '!P351,"-")</f>
        <v>3.165</v>
      </c>
      <c r="J351" s="3">
        <f>IFERROR('Week to Week '!V351,"-")</f>
        <v>3.0449999999999999</v>
      </c>
      <c r="K351" s="3">
        <f>IFERROR('Week to Week '!AA351,"-")</f>
        <v>2.86</v>
      </c>
      <c r="L351" s="3">
        <f>IFERROR('Week to Week '!AF351,"-")</f>
        <v>2.8824999999999998</v>
      </c>
      <c r="M351" s="3">
        <f>IFERROR('Week to Week '!AL351,"-")</f>
        <v>2.9799999999999995</v>
      </c>
      <c r="N351" s="3">
        <f>IFERROR('Week to Week '!AQ351,"-")</f>
        <v>3.0925000000000002</v>
      </c>
      <c r="O351" s="3">
        <f>IFERROR('Week to Week '!AV351,"-")</f>
        <v>3.0449999999999999</v>
      </c>
      <c r="P351" s="3">
        <f>IFERROR('Week to Week '!BB351,"-")</f>
        <v>2.95</v>
      </c>
      <c r="Q351" s="3">
        <f>IFERROR('Week to Week '!BG351,"-")</f>
        <v>3.1974999999999998</v>
      </c>
      <c r="R351" s="3">
        <f>IFERROR('Week to Week '!BL351,"-")</f>
        <v>2.92</v>
      </c>
      <c r="S351" s="3" t="str">
        <f>IFERROR('Week to Week '!BR351,"-")</f>
        <v>-</v>
      </c>
    </row>
    <row r="352" spans="1:19" ht="12.75" customHeight="1" x14ac:dyDescent="0.25">
      <c r="A352" s="5" t="str">
        <f>VLOOKUP(F352,'Location List'!$A$2:$T$463,20,FALSE)</f>
        <v>Bill Eich</v>
      </c>
      <c r="B352" s="5" t="str">
        <f>VLOOKUP(F352,'Location List'!$A$2:$T$644,19,FALSE)</f>
        <v>Mike Seymour</v>
      </c>
      <c r="C352" s="5" t="str">
        <f>VLOOKUP(F352,'Location List'!$A$2:$T$644,18,FALSE)</f>
        <v>D. Jacobs</v>
      </c>
      <c r="D352" s="5" t="str">
        <f>VLOOKUP(F352,'Location List'!$A$2:$T$644,9,FALSE)</f>
        <v>JOSEPH RISNEAR</v>
      </c>
      <c r="E352" s="30" t="str">
        <f>VLOOKUP(F352,'Location List'!$A$2:$T$644,2,FALSE)</f>
        <v>CUMBERLAND</v>
      </c>
      <c r="F352" s="58">
        <v>729</v>
      </c>
      <c r="G352" s="37">
        <f t="shared" si="5"/>
        <v>3.0135909090909094</v>
      </c>
      <c r="H352" s="3">
        <f>'Week to Week '!K352</f>
        <v>2.9824999999999999</v>
      </c>
      <c r="I352" s="3">
        <f>IFERROR('Week to Week '!P352,"-")</f>
        <v>2.9375</v>
      </c>
      <c r="J352" s="3">
        <f>IFERROR('Week to Week '!V352,"-")</f>
        <v>3.0449999999999999</v>
      </c>
      <c r="K352" s="3">
        <f>IFERROR('Week to Week '!AA352,"-")</f>
        <v>2.9375</v>
      </c>
      <c r="L352" s="3">
        <f>IFERROR('Week to Week '!AF352,"-")</f>
        <v>3.0575000000000001</v>
      </c>
      <c r="M352" s="3">
        <f>IFERROR('Week to Week '!AL352,"-")</f>
        <v>3.1575000000000002</v>
      </c>
      <c r="N352" s="3">
        <f>IFERROR('Week to Week '!AQ352,"-")</f>
        <v>3.0300000000000002</v>
      </c>
      <c r="O352" s="3">
        <f>IFERROR('Week to Week '!AV352,"-")</f>
        <v>2.9775</v>
      </c>
      <c r="P352" s="3">
        <f>IFERROR('Week to Week '!BB352,"-")</f>
        <v>3.012</v>
      </c>
      <c r="Q352" s="3">
        <f>IFERROR('Week to Week '!BG352,"-")</f>
        <v>3.0525000000000002</v>
      </c>
      <c r="R352" s="3">
        <f>IFERROR('Week to Week '!BL352,"-")</f>
        <v>2.96</v>
      </c>
      <c r="S352" s="3" t="str">
        <f>IFERROR('Week to Week '!BR352,"-")</f>
        <v>-</v>
      </c>
    </row>
    <row r="353" spans="1:19" ht="12.75" customHeight="1" x14ac:dyDescent="0.25">
      <c r="A353" s="5" t="str">
        <f>VLOOKUP(F353,'Location List'!$A$2:$T$463,20,FALSE)</f>
        <v>Bill Eich</v>
      </c>
      <c r="B353" s="5" t="str">
        <f>VLOOKUP(F353,'Location List'!$A$2:$T$644,19,FALSE)</f>
        <v>Mike Seymour</v>
      </c>
      <c r="C353" s="5" t="str">
        <f>VLOOKUP(F353,'Location List'!$A$2:$T$644,18,FALSE)</f>
        <v>David Garibay Jr</v>
      </c>
      <c r="D353" s="5" t="str">
        <f>VLOOKUP(F353,'Location List'!$A$2:$T$644,9,FALSE)</f>
        <v>ANTHONY CHAPA</v>
      </c>
      <c r="E353" s="30" t="str">
        <f>VLOOKUP(F353,'Location List'!$A$2:$T$644,2,FALSE)</f>
        <v>KILLEEN</v>
      </c>
      <c r="F353" s="58">
        <v>732</v>
      </c>
      <c r="G353" s="37">
        <f t="shared" si="5"/>
        <v>2.9615454545454543</v>
      </c>
      <c r="H353" s="3">
        <f>'Week to Week '!K353</f>
        <v>2.7624999999999997</v>
      </c>
      <c r="I353" s="3">
        <f>IFERROR('Week to Week '!P353,"-")</f>
        <v>2.7050000000000001</v>
      </c>
      <c r="J353" s="3">
        <f>IFERROR('Week to Week '!V353,"-")</f>
        <v>2.915</v>
      </c>
      <c r="K353" s="3">
        <f>IFERROR('Week to Week '!AA353,"-")</f>
        <v>3.1549999999999998</v>
      </c>
      <c r="L353" s="3">
        <f>IFERROR('Week to Week '!AF353,"-")</f>
        <v>3.0225</v>
      </c>
      <c r="M353" s="3">
        <f>IFERROR('Week to Week '!AL353,"-")</f>
        <v>3.0775000000000001</v>
      </c>
      <c r="N353" s="3">
        <f>IFERROR('Week to Week '!AQ353,"-")</f>
        <v>3.0474999999999999</v>
      </c>
      <c r="O353" s="3">
        <f>IFERROR('Week to Week '!AV353,"-")</f>
        <v>2.9424999999999999</v>
      </c>
      <c r="P353" s="3">
        <f>IFERROR('Week to Week '!BB353,"-")</f>
        <v>3.0619999999999998</v>
      </c>
      <c r="Q353" s="3">
        <f>IFERROR('Week to Week '!BG353,"-")</f>
        <v>2.9874999999999998</v>
      </c>
      <c r="R353" s="3">
        <f>IFERROR('Week to Week '!BL353,"-")</f>
        <v>2.9</v>
      </c>
      <c r="S353" s="3" t="str">
        <f>IFERROR('Week to Week '!BR353,"-")</f>
        <v>-</v>
      </c>
    </row>
    <row r="354" spans="1:19" ht="12.75" customHeight="1" x14ac:dyDescent="0.25">
      <c r="A354" s="5" t="str">
        <f>VLOOKUP(F354,'Location List'!$A$2:$T$463,20,FALSE)</f>
        <v>Tim Kerum</v>
      </c>
      <c r="B354" s="5" t="str">
        <f>VLOOKUP(F354,'Location List'!$A$2:$T$644,19,FALSE)</f>
        <v>Mike Seymour</v>
      </c>
      <c r="C354" s="5" t="str">
        <f>VLOOKUP(F354,'Location List'!$A$2:$T$644,18,FALSE)</f>
        <v>Dean Bilstein</v>
      </c>
      <c r="D354" s="5" t="str">
        <f>VLOOKUP(F354,'Location List'!$A$2:$T$644,9,FALSE)</f>
        <v>Eric Montes</v>
      </c>
      <c r="E354" s="30" t="str">
        <f>VLOOKUP(F354,'Location List'!$A$2:$T$644,2,FALSE)</f>
        <v>OMAHA</v>
      </c>
      <c r="F354" s="58">
        <v>733</v>
      </c>
      <c r="G354" s="37">
        <f t="shared" si="5"/>
        <v>3.1524090909090905</v>
      </c>
      <c r="H354" s="3">
        <f>'Week to Week '!K354</f>
        <v>3.0274999999999999</v>
      </c>
      <c r="I354" s="3">
        <f>IFERROR('Week to Week '!P354,"-")</f>
        <v>2.9649999999999999</v>
      </c>
      <c r="J354" s="3">
        <f>IFERROR('Week to Week '!V354,"-")</f>
        <v>3.2774999999999999</v>
      </c>
      <c r="K354" s="3">
        <f>IFERROR('Week to Week '!AA354,"-")</f>
        <v>3.0475000000000003</v>
      </c>
      <c r="L354" s="3">
        <f>IFERROR('Week to Week '!AF354,"-")</f>
        <v>3.1950000000000003</v>
      </c>
      <c r="M354" s="3">
        <f>IFERROR('Week to Week '!AL354,"-")</f>
        <v>2.8025000000000002</v>
      </c>
      <c r="N354" s="3">
        <f>IFERROR('Week to Week '!AQ354,"-")</f>
        <v>3.2775000000000003</v>
      </c>
      <c r="O354" s="3">
        <f>IFERROR('Week to Week '!AV354,"-")</f>
        <v>3.5525000000000002</v>
      </c>
      <c r="P354" s="3">
        <f>IFERROR('Week to Week '!BB354,"-")</f>
        <v>3.4039999999999999</v>
      </c>
      <c r="Q354" s="3">
        <f>IFERROR('Week to Week '!BG354,"-")</f>
        <v>3.0375000000000001</v>
      </c>
      <c r="R354" s="3">
        <f>IFERROR('Week to Week '!BL354,"-")</f>
        <v>3.09</v>
      </c>
      <c r="S354" s="3" t="str">
        <f>IFERROR('Week to Week '!BR354,"-")</f>
        <v>-</v>
      </c>
    </row>
    <row r="355" spans="1:19" ht="12.75" customHeight="1" x14ac:dyDescent="0.25">
      <c r="A355" s="5" t="str">
        <f>VLOOKUP(F355,'Location List'!$A$2:$T$463,20,FALSE)</f>
        <v>Bill Eich</v>
      </c>
      <c r="B355" s="5" t="str">
        <f>VLOOKUP(F355,'Location List'!$A$2:$T$644,19,FALSE)</f>
        <v>Mike Seymour</v>
      </c>
      <c r="C355" s="5" t="str">
        <f>VLOOKUP(F355,'Location List'!$A$2:$T$644,18,FALSE)</f>
        <v>Darren Letulle</v>
      </c>
      <c r="D355" s="5" t="str">
        <f>VLOOKUP(F355,'Location List'!$A$2:$T$644,9,FALSE)</f>
        <v>ANTHONY CHAPA</v>
      </c>
      <c r="E355" s="30" t="str">
        <f>VLOOKUP(F355,'Location List'!$A$2:$T$644,2,FALSE)</f>
        <v>SUGARLAND</v>
      </c>
      <c r="F355" s="58">
        <v>735</v>
      </c>
      <c r="G355" s="37">
        <f t="shared" si="5"/>
        <v>3.1093636363636361</v>
      </c>
      <c r="H355" s="3">
        <f>'Week to Week '!K355</f>
        <v>3.1425000000000005</v>
      </c>
      <c r="I355" s="3">
        <f>IFERROR('Week to Week '!P355,"-")</f>
        <v>3.14</v>
      </c>
      <c r="J355" s="3">
        <f>IFERROR('Week to Week '!V355,"-")</f>
        <v>3.1124999999999998</v>
      </c>
      <c r="K355" s="3">
        <f>IFERROR('Week to Week '!AA355,"-")</f>
        <v>3.1175000000000002</v>
      </c>
      <c r="L355" s="3">
        <f>IFERROR('Week to Week '!AF355,"-")</f>
        <v>3.1375000000000002</v>
      </c>
      <c r="M355" s="3">
        <f>IFERROR('Week to Week '!AL355,"-")</f>
        <v>3.21</v>
      </c>
      <c r="N355" s="3">
        <f>IFERROR('Week to Week '!AQ355,"-")</f>
        <v>3.1850000000000001</v>
      </c>
      <c r="O355" s="3">
        <f>IFERROR('Week to Week '!AV355,"-")</f>
        <v>3.0274999999999999</v>
      </c>
      <c r="P355" s="3">
        <f>IFERROR('Week to Week '!BB355,"-")</f>
        <v>3.2079999999999997</v>
      </c>
      <c r="Q355" s="3">
        <f>IFERROR('Week to Week '!BG355,"-")</f>
        <v>3.0425</v>
      </c>
      <c r="R355" s="3">
        <f>IFERROR('Week to Week '!BL355,"-")</f>
        <v>2.88</v>
      </c>
      <c r="S355" s="3" t="str">
        <f>IFERROR('Week to Week '!BR355,"-")</f>
        <v>-</v>
      </c>
    </row>
    <row r="356" spans="1:19" ht="12.75" customHeight="1" x14ac:dyDescent="0.25">
      <c r="A356" s="5" t="str">
        <f>VLOOKUP(F356,'Location List'!$A$2:$T$463,20,FALSE)</f>
        <v>Chris Kelly</v>
      </c>
      <c r="B356" s="5" t="str">
        <f>VLOOKUP(F356,'Location List'!$A$2:$T$644,19,FALSE)</f>
        <v>Mike Seymour</v>
      </c>
      <c r="C356" s="5" t="str">
        <f>VLOOKUP(F356,'Location List'!$A$2:$T$644,18,FALSE)</f>
        <v>Chris Monteleone</v>
      </c>
      <c r="D356" s="5" t="str">
        <f>VLOOKUP(F356,'Location List'!$A$2:$T$644,9,FALSE)</f>
        <v>ALI ELALI</v>
      </c>
      <c r="E356" s="30" t="str">
        <f>VLOOKUP(F356,'Location List'!$A$2:$T$644,2,FALSE)</f>
        <v>NW COLUMBUS</v>
      </c>
      <c r="F356" s="58">
        <v>736</v>
      </c>
      <c r="G356" s="37">
        <f t="shared" si="5"/>
        <v>3.1012272727272729</v>
      </c>
      <c r="H356" s="3">
        <f>'Week to Week '!K356</f>
        <v>3.29</v>
      </c>
      <c r="I356" s="3">
        <f>IFERROR('Week to Week '!P356,"-")</f>
        <v>3.1575000000000002</v>
      </c>
      <c r="J356" s="3">
        <f>IFERROR('Week to Week '!V356,"-")</f>
        <v>3.07</v>
      </c>
      <c r="K356" s="3">
        <f>IFERROR('Week to Week '!AA356,"-")</f>
        <v>3.3774999999999999</v>
      </c>
      <c r="L356" s="3">
        <f>IFERROR('Week to Week '!AF356,"-")</f>
        <v>3.5874999999999995</v>
      </c>
      <c r="M356" s="3">
        <f>IFERROR('Week to Week '!AL356,"-")</f>
        <v>3.26</v>
      </c>
      <c r="N356" s="3">
        <f>IFERROR('Week to Week '!AQ356,"-")</f>
        <v>3.1199999999999997</v>
      </c>
      <c r="O356" s="3">
        <f>IFERROR('Week to Week '!AV356,"-")</f>
        <v>3.0125000000000002</v>
      </c>
      <c r="P356" s="3">
        <f>IFERROR('Week to Week '!BB356,"-")</f>
        <v>2.8459999999999996</v>
      </c>
      <c r="Q356" s="3">
        <f>IFERROR('Week to Week '!BG356,"-")</f>
        <v>2.7824999999999998</v>
      </c>
      <c r="R356" s="3">
        <f>IFERROR('Week to Week '!BL356,"-")</f>
        <v>2.61</v>
      </c>
      <c r="S356" s="3" t="str">
        <f>IFERROR('Week to Week '!BR356,"-")</f>
        <v>-</v>
      </c>
    </row>
    <row r="357" spans="1:19" ht="12.75" customHeight="1" x14ac:dyDescent="0.25">
      <c r="A357" s="5" t="str">
        <f>VLOOKUP(F357,'Location List'!$A$2:$T$463,20,FALSE)</f>
        <v>Chris Kelly</v>
      </c>
      <c r="B357" s="5" t="str">
        <f>VLOOKUP(F357,'Location List'!$A$2:$T$644,19,FALSE)</f>
        <v>Mike Seymour</v>
      </c>
      <c r="C357" s="5" t="str">
        <f>VLOOKUP(F357,'Location List'!$A$2:$T$644,18,FALSE)</f>
        <v>Chris Monteleone</v>
      </c>
      <c r="D357" s="5" t="str">
        <f>VLOOKUP(F357,'Location List'!$A$2:$T$644,9,FALSE)</f>
        <v>ALI ELALI</v>
      </c>
      <c r="E357" s="30" t="str">
        <f>VLOOKUP(F357,'Location List'!$A$2:$T$644,2,FALSE)</f>
        <v>SHARONVILLE</v>
      </c>
      <c r="F357" s="58">
        <v>738</v>
      </c>
      <c r="G357" s="37">
        <f t="shared" si="5"/>
        <v>2.9831363636363637</v>
      </c>
      <c r="H357" s="3">
        <f>'Week to Week '!K357</f>
        <v>2.98</v>
      </c>
      <c r="I357" s="3">
        <f>IFERROR('Week to Week '!P357,"-")</f>
        <v>2.9925000000000002</v>
      </c>
      <c r="J357" s="3">
        <f>IFERROR('Week to Week '!V357,"-")</f>
        <v>3.0025000000000004</v>
      </c>
      <c r="K357" s="3">
        <f>IFERROR('Week to Week '!AA357,"-")</f>
        <v>2.99</v>
      </c>
      <c r="L357" s="3">
        <f>IFERROR('Week to Week '!AF357,"-")</f>
        <v>3.0725000000000002</v>
      </c>
      <c r="M357" s="3">
        <f>IFERROR('Week to Week '!AL357,"-")</f>
        <v>3.0550000000000002</v>
      </c>
      <c r="N357" s="3">
        <f>IFERROR('Week to Week '!AQ357,"-")</f>
        <v>2.9674999999999998</v>
      </c>
      <c r="O357" s="3">
        <f>IFERROR('Week to Week '!AV357,"-")</f>
        <v>2.9625000000000004</v>
      </c>
      <c r="P357" s="3">
        <f>IFERROR('Week to Week '!BB357,"-")</f>
        <v>2.8220000000000001</v>
      </c>
      <c r="Q357" s="3">
        <f>IFERROR('Week to Week '!BG357,"-")</f>
        <v>3.02</v>
      </c>
      <c r="R357" s="3">
        <f>IFERROR('Week to Week '!BL357,"-")</f>
        <v>2.95</v>
      </c>
      <c r="S357" s="3" t="str">
        <f>IFERROR('Week to Week '!BR357,"-")</f>
        <v>-</v>
      </c>
    </row>
    <row r="358" spans="1:19" ht="12.75" customHeight="1" x14ac:dyDescent="0.25">
      <c r="A358" s="5" t="str">
        <f>VLOOKUP(F358,'Location List'!$A$2:$T$463,20,FALSE)</f>
        <v>Chris Kelly</v>
      </c>
      <c r="B358" s="5" t="str">
        <f>VLOOKUP(F358,'Location List'!$A$2:$T$644,19,FALSE)</f>
        <v>Mike Seymour</v>
      </c>
      <c r="C358" s="5" t="str">
        <f>VLOOKUP(F358,'Location List'!$A$2:$T$644,18,FALSE)</f>
        <v>Jeff Baker</v>
      </c>
      <c r="D358" s="5" t="str">
        <f>VLOOKUP(F358,'Location List'!$A$2:$T$644,9,FALSE)</f>
        <v>DENNIS SANDERS</v>
      </c>
      <c r="E358" s="30" t="str">
        <f>VLOOKUP(F358,'Location List'!$A$2:$T$644,2,FALSE)</f>
        <v>CANTON OHIO</v>
      </c>
      <c r="F358" s="58">
        <v>740</v>
      </c>
      <c r="G358" s="37">
        <f t="shared" si="5"/>
        <v>3.1030909090909091</v>
      </c>
      <c r="H358" s="3">
        <f>'Week to Week '!K358</f>
        <v>3.1350000000000002</v>
      </c>
      <c r="I358" s="3">
        <f>IFERROR('Week to Week '!P358,"-")</f>
        <v>3.01</v>
      </c>
      <c r="J358" s="3">
        <f>IFERROR('Week to Week '!V358,"-")</f>
        <v>2.9824999999999999</v>
      </c>
      <c r="K358" s="3">
        <f>IFERROR('Week to Week '!AA358,"-")</f>
        <v>3.1100000000000003</v>
      </c>
      <c r="L358" s="3">
        <f>IFERROR('Week to Week '!AF358,"-")</f>
        <v>3.1025</v>
      </c>
      <c r="M358" s="3">
        <f>IFERROR('Week to Week '!AL358,"-")</f>
        <v>3.1475</v>
      </c>
      <c r="N358" s="3">
        <f>IFERROR('Week to Week '!AQ358,"-")</f>
        <v>3.23</v>
      </c>
      <c r="O358" s="3">
        <f>IFERROR('Week to Week '!AV358,"-")</f>
        <v>3.2850000000000001</v>
      </c>
      <c r="P358" s="3">
        <f>IFERROR('Week to Week '!BB358,"-")</f>
        <v>3.0840000000000005</v>
      </c>
      <c r="Q358" s="3">
        <f>IFERROR('Week to Week '!BG358,"-")</f>
        <v>3.0475000000000003</v>
      </c>
      <c r="R358" s="3">
        <f>IFERROR('Week to Week '!BL358,"-")</f>
        <v>3</v>
      </c>
      <c r="S358" s="3" t="str">
        <f>IFERROR('Week to Week '!BR358,"-")</f>
        <v>-</v>
      </c>
    </row>
    <row r="359" spans="1:19" ht="12.75" customHeight="1" x14ac:dyDescent="0.25">
      <c r="A359" s="5" t="str">
        <f>VLOOKUP(F359,'Location List'!$A$2:$T$463,20,FALSE)</f>
        <v>Bill Eich</v>
      </c>
      <c r="B359" s="5" t="str">
        <f>VLOOKUP(F359,'Location List'!$A$2:$T$644,19,FALSE)</f>
        <v>Mike Seymour</v>
      </c>
      <c r="C359" s="5" t="str">
        <f>VLOOKUP(F359,'Location List'!$A$2:$T$644,18,FALSE)</f>
        <v>Chris Smith</v>
      </c>
      <c r="D359" s="5" t="str">
        <f>VLOOKUP(F359,'Location List'!$A$2:$T$644,9,FALSE)</f>
        <v>TODD BELL</v>
      </c>
      <c r="E359" s="30" t="str">
        <f>VLOOKUP(F359,'Location List'!$A$2:$T$644,2,FALSE)</f>
        <v>SPRINGFIELD</v>
      </c>
      <c r="F359" s="58">
        <v>742</v>
      </c>
      <c r="G359" s="37">
        <f t="shared" si="5"/>
        <v>3.1237727272727271</v>
      </c>
      <c r="H359" s="3">
        <f>'Week to Week '!K359</f>
        <v>3.2349999999999999</v>
      </c>
      <c r="I359" s="3">
        <f>IFERROR('Week to Week '!P359,"-")</f>
        <v>3.1875</v>
      </c>
      <c r="J359" s="3">
        <f>IFERROR('Week to Week '!V359,"-")</f>
        <v>3.0649999999999999</v>
      </c>
      <c r="K359" s="3">
        <f>IFERROR('Week to Week '!AA359,"-")</f>
        <v>3.0175000000000001</v>
      </c>
      <c r="L359" s="3">
        <f>IFERROR('Week to Week '!AF359,"-")</f>
        <v>3.0524999999999998</v>
      </c>
      <c r="M359" s="3">
        <f>IFERROR('Week to Week '!AL359,"-")</f>
        <v>3.1550000000000002</v>
      </c>
      <c r="N359" s="3">
        <f>IFERROR('Week to Week '!AQ359,"-")</f>
        <v>3.105</v>
      </c>
      <c r="O359" s="3">
        <f>IFERROR('Week to Week '!AV359,"-")</f>
        <v>3.0725000000000002</v>
      </c>
      <c r="P359" s="3">
        <f>IFERROR('Week to Week '!BB359,"-")</f>
        <v>3.194</v>
      </c>
      <c r="Q359" s="3">
        <f>IFERROR('Week to Week '!BG359,"-")</f>
        <v>3.2275</v>
      </c>
      <c r="R359" s="3">
        <f>IFERROR('Week to Week '!BL359,"-")</f>
        <v>3.05</v>
      </c>
      <c r="S359" s="3" t="str">
        <f>IFERROR('Week to Week '!BR359,"-")</f>
        <v>-</v>
      </c>
    </row>
    <row r="360" spans="1:19" ht="12.75" customHeight="1" x14ac:dyDescent="0.25">
      <c r="A360" s="5" t="str">
        <f>VLOOKUP(F360,'Location List'!$A$2:$T$463,20,FALSE)</f>
        <v>Chris Kelly</v>
      </c>
      <c r="B360" s="5" t="str">
        <f>VLOOKUP(F360,'Location List'!$A$2:$T$644,19,FALSE)</f>
        <v>Mike Seymour</v>
      </c>
      <c r="C360" s="5" t="str">
        <f>VLOOKUP(F360,'Location List'!$A$2:$T$644,18,FALSE)</f>
        <v>Jeff Baker</v>
      </c>
      <c r="D360" s="5" t="str">
        <f>VLOOKUP(F360,'Location List'!$A$2:$T$644,9,FALSE)</f>
        <v>DENNIS SANDERS</v>
      </c>
      <c r="E360" s="30" t="str">
        <f>VLOOKUP(F360,'Location List'!$A$2:$T$644,2,FALSE)</f>
        <v>MENTOR</v>
      </c>
      <c r="F360" s="58">
        <v>743</v>
      </c>
      <c r="G360" s="37">
        <f t="shared" si="5"/>
        <v>2.9994545454545456</v>
      </c>
      <c r="H360" s="3">
        <f>'Week to Week '!K360</f>
        <v>3.0949999999999998</v>
      </c>
      <c r="I360" s="3">
        <f>IFERROR('Week to Week '!P360,"-")</f>
        <v>3.0725000000000002</v>
      </c>
      <c r="J360" s="3">
        <f>IFERROR('Week to Week '!V360,"-")</f>
        <v>2.96</v>
      </c>
      <c r="K360" s="3">
        <f>IFERROR('Week to Week '!AA360,"-")</f>
        <v>3.06</v>
      </c>
      <c r="L360" s="3">
        <f>IFERROR('Week to Week '!AF360,"-")</f>
        <v>3.1125000000000003</v>
      </c>
      <c r="M360" s="3">
        <f>IFERROR('Week to Week '!AL360,"-")</f>
        <v>3.2974999999999999</v>
      </c>
      <c r="N360" s="3">
        <f>IFERROR('Week to Week '!AQ360,"-")</f>
        <v>2.9</v>
      </c>
      <c r="O360" s="3">
        <f>IFERROR('Week to Week '!AV360,"-")</f>
        <v>2.9775</v>
      </c>
      <c r="P360" s="3">
        <f>IFERROR('Week to Week '!BB360,"-")</f>
        <v>2.8839999999999995</v>
      </c>
      <c r="Q360" s="3">
        <f>IFERROR('Week to Week '!BG360,"-")</f>
        <v>2.8849999999999998</v>
      </c>
      <c r="R360" s="3">
        <f>IFERROR('Week to Week '!BL360,"-")</f>
        <v>2.75</v>
      </c>
      <c r="S360" s="3" t="str">
        <f>IFERROR('Week to Week '!BR360,"-")</f>
        <v>-</v>
      </c>
    </row>
    <row r="361" spans="1:19" ht="12.75" customHeight="1" x14ac:dyDescent="0.25">
      <c r="A361" s="5" t="str">
        <f>VLOOKUP(F361,'Location List'!$A$2:$T$463,20,FALSE)</f>
        <v>Chris Kelly</v>
      </c>
      <c r="B361" s="5" t="str">
        <f>VLOOKUP(F361,'Location List'!$A$2:$T$644,19,FALSE)</f>
        <v>Mike Seymour</v>
      </c>
      <c r="C361" s="5" t="str">
        <f>VLOOKUP(F361,'Location List'!$A$2:$T$644,18,FALSE)</f>
        <v>Rick Reid</v>
      </c>
      <c r="D361" s="5" t="str">
        <f>VLOOKUP(F361,'Location List'!$A$2:$T$644,9,FALSE)</f>
        <v>DENNIS SANDERS</v>
      </c>
      <c r="E361" s="30" t="str">
        <f>VLOOKUP(F361,'Location List'!$A$2:$T$644,2,FALSE)</f>
        <v>NILES</v>
      </c>
      <c r="F361" s="58">
        <v>745</v>
      </c>
      <c r="G361" s="37">
        <f t="shared" si="5"/>
        <v>3.0533636363636365</v>
      </c>
      <c r="H361" s="3">
        <f>'Week to Week '!K361</f>
        <v>2.9874999999999998</v>
      </c>
      <c r="I361" s="3">
        <f>IFERROR('Week to Week '!P361,"-")</f>
        <v>3.0274999999999999</v>
      </c>
      <c r="J361" s="3">
        <f>IFERROR('Week to Week '!V361,"-")</f>
        <v>3.0199999999999996</v>
      </c>
      <c r="K361" s="3">
        <f>IFERROR('Week to Week '!AA361,"-")</f>
        <v>2.8200000000000003</v>
      </c>
      <c r="L361" s="3">
        <f>IFERROR('Week to Week '!AF361,"-")</f>
        <v>2.8050000000000002</v>
      </c>
      <c r="M361" s="3">
        <f>IFERROR('Week to Week '!AL361,"-")</f>
        <v>3.2399999999999998</v>
      </c>
      <c r="N361" s="3">
        <f>IFERROR('Week to Week '!AQ361,"-")</f>
        <v>3.1724999999999999</v>
      </c>
      <c r="O361" s="3">
        <f>IFERROR('Week to Week '!AV361,"-")</f>
        <v>3.2524999999999999</v>
      </c>
      <c r="P361" s="3">
        <f>IFERROR('Week to Week '!BB361,"-")</f>
        <v>2.952</v>
      </c>
      <c r="Q361" s="3">
        <f>IFERROR('Week to Week '!BG361,"-")</f>
        <v>3</v>
      </c>
      <c r="R361" s="3">
        <f>IFERROR('Week to Week '!BL361,"-")</f>
        <v>3.31</v>
      </c>
      <c r="S361" s="3" t="str">
        <f>IFERROR('Week to Week '!BR361,"-")</f>
        <v>-</v>
      </c>
    </row>
    <row r="362" spans="1:19" ht="12.75" customHeight="1" x14ac:dyDescent="0.25">
      <c r="A362" s="5" t="str">
        <f>VLOOKUP(F362,'Location List'!$A$2:$T$463,20,FALSE)</f>
        <v>Tim Kerum</v>
      </c>
      <c r="B362" s="5" t="str">
        <f>VLOOKUP(F362,'Location List'!$A$2:$T$644,19,FALSE)</f>
        <v>Mike Seymour</v>
      </c>
      <c r="C362" s="5" t="str">
        <f>VLOOKUP(F362,'Location List'!$A$2:$T$644,18,FALSE)</f>
        <v>Dean Bilstein</v>
      </c>
      <c r="D362" s="5" t="str">
        <f>VLOOKUP(F362,'Location List'!$A$2:$T$644,9,FALSE)</f>
        <v>ERIC MONTES</v>
      </c>
      <c r="E362" s="30" t="str">
        <f>VLOOKUP(F362,'Location List'!$A$2:$T$644,2,FALSE)</f>
        <v>NO. KANSAS CITY</v>
      </c>
      <c r="F362" s="58">
        <v>747</v>
      </c>
      <c r="G362" s="37">
        <f t="shared" si="5"/>
        <v>3.0837272727272729</v>
      </c>
      <c r="H362" s="3">
        <f>'Week to Week '!K362</f>
        <v>3.0049999999999999</v>
      </c>
      <c r="I362" s="3">
        <f>IFERROR('Week to Week '!P362,"-")</f>
        <v>3.01</v>
      </c>
      <c r="J362" s="3">
        <f>IFERROR('Week to Week '!V362,"-")</f>
        <v>3.0274999999999999</v>
      </c>
      <c r="K362" s="3">
        <f>IFERROR('Week to Week '!AA362,"-")</f>
        <v>2.9949999999999997</v>
      </c>
      <c r="L362" s="3">
        <f>IFERROR('Week to Week '!AF362,"-")</f>
        <v>3.0024999999999999</v>
      </c>
      <c r="M362" s="3">
        <f>IFERROR('Week to Week '!AL362,"-")</f>
        <v>3.0500000000000003</v>
      </c>
      <c r="N362" s="3">
        <f>IFERROR('Week to Week '!AQ362,"-")</f>
        <v>3.0875000000000004</v>
      </c>
      <c r="O362" s="3">
        <f>IFERROR('Week to Week '!AV362,"-")</f>
        <v>3.2875000000000001</v>
      </c>
      <c r="P362" s="3">
        <f>IFERROR('Week to Week '!BB362,"-")</f>
        <v>3.1759999999999997</v>
      </c>
      <c r="Q362" s="3">
        <f>IFERROR('Week to Week '!BG362,"-")</f>
        <v>3.13</v>
      </c>
      <c r="R362" s="3">
        <f>IFERROR('Week to Week '!BL362,"-")</f>
        <v>3.15</v>
      </c>
      <c r="S362" s="3" t="str">
        <f>IFERROR('Week to Week '!BR362,"-")</f>
        <v>-</v>
      </c>
    </row>
    <row r="363" spans="1:19" ht="12.75" customHeight="1" x14ac:dyDescent="0.25">
      <c r="A363" s="5" t="str">
        <f>VLOOKUP(F363,'Location List'!$A$2:$T$463,20,FALSE)</f>
        <v>Chris Kelly</v>
      </c>
      <c r="B363" s="5" t="str">
        <f>VLOOKUP(F363,'Location List'!$A$2:$T$644,19,FALSE)</f>
        <v>Mike Seymour</v>
      </c>
      <c r="C363" s="5" t="str">
        <f>VLOOKUP(F363,'Location List'!$A$2:$T$644,18,FALSE)</f>
        <v>Dana O'Hare</v>
      </c>
      <c r="D363" s="5" t="str">
        <f>VLOOKUP(F363,'Location List'!$A$2:$T$644,9,FALSE)</f>
        <v>Richard Balboni</v>
      </c>
      <c r="E363" s="30" t="str">
        <f>VLOOKUP(F363,'Location List'!$A$2:$T$644,2,FALSE)</f>
        <v>NORTH DARTMOUTH</v>
      </c>
      <c r="F363" s="58">
        <v>751</v>
      </c>
      <c r="G363" s="37">
        <f t="shared" si="5"/>
        <v>3.0078636363636364</v>
      </c>
      <c r="H363" s="3">
        <f>'Week to Week '!K363</f>
        <v>3.1</v>
      </c>
      <c r="I363" s="3">
        <f>IFERROR('Week to Week '!P363,"-")</f>
        <v>3.1175000000000002</v>
      </c>
      <c r="J363" s="3">
        <f>IFERROR('Week to Week '!V363,"-")</f>
        <v>2.835</v>
      </c>
      <c r="K363" s="3">
        <f>IFERROR('Week to Week '!AA363,"-")</f>
        <v>2.9675000000000002</v>
      </c>
      <c r="L363" s="3">
        <f>IFERROR('Week to Week '!AF363,"-")</f>
        <v>2.9350000000000001</v>
      </c>
      <c r="M363" s="3">
        <f>IFERROR('Week to Week '!AL363,"-")</f>
        <v>3.0274999999999999</v>
      </c>
      <c r="N363" s="3">
        <f>IFERROR('Week to Week '!AQ363,"-")</f>
        <v>3.1524999999999999</v>
      </c>
      <c r="O363" s="3">
        <f>IFERROR('Week to Week '!AV363,"-")</f>
        <v>2.9550000000000001</v>
      </c>
      <c r="P363" s="3">
        <f>IFERROR('Week to Week '!BB363,"-")</f>
        <v>3.0040000000000004</v>
      </c>
      <c r="Q363" s="3">
        <f>IFERROR('Week to Week '!BG363,"-")</f>
        <v>2.9624999999999999</v>
      </c>
      <c r="R363" s="3">
        <f>IFERROR('Week to Week '!BL363,"-")</f>
        <v>3.03</v>
      </c>
      <c r="S363" s="3" t="str">
        <f>IFERROR('Week to Week '!BR363,"-")</f>
        <v>-</v>
      </c>
    </row>
    <row r="364" spans="1:19" ht="12.75" customHeight="1" x14ac:dyDescent="0.25">
      <c r="A364" s="5" t="str">
        <f>VLOOKUP(F364,'Location List'!$A$2:$T$463,20,FALSE)</f>
        <v>Chris Kelly</v>
      </c>
      <c r="B364" s="5" t="str">
        <f>VLOOKUP(F364,'Location List'!$A$2:$T$644,19,FALSE)</f>
        <v>Mike Seymour</v>
      </c>
      <c r="C364" s="5" t="str">
        <f>VLOOKUP(F364,'Location List'!$A$2:$T$644,18,FALSE)</f>
        <v>Dana O'Hare</v>
      </c>
      <c r="D364" s="5" t="str">
        <f>VLOOKUP(F364,'Location List'!$A$2:$T$644,9,FALSE)</f>
        <v>Richard Balboni</v>
      </c>
      <c r="E364" s="30" t="str">
        <f>VLOOKUP(F364,'Location List'!$A$2:$T$644,2,FALSE)</f>
        <v>METHUEN</v>
      </c>
      <c r="F364" s="58">
        <v>752</v>
      </c>
      <c r="G364" s="37">
        <f t="shared" si="5"/>
        <v>3.0114545454545461</v>
      </c>
      <c r="H364" s="3">
        <f>'Week to Week '!K364</f>
        <v>2.8975</v>
      </c>
      <c r="I364" s="3">
        <f>IFERROR('Week to Week '!P364,"-")</f>
        <v>2.8850000000000002</v>
      </c>
      <c r="J364" s="3">
        <f>IFERROR('Week to Week '!V364,"-")</f>
        <v>2.9350000000000001</v>
      </c>
      <c r="K364" s="3">
        <f>IFERROR('Week to Week '!AA364,"-")</f>
        <v>2.9274999999999998</v>
      </c>
      <c r="L364" s="3">
        <f>IFERROR('Week to Week '!AF364,"-")</f>
        <v>2.9550000000000001</v>
      </c>
      <c r="M364" s="3">
        <f>IFERROR('Week to Week '!AL364,"-")</f>
        <v>3.2075</v>
      </c>
      <c r="N364" s="3">
        <f>IFERROR('Week to Week '!AQ364,"-")</f>
        <v>3.2175000000000002</v>
      </c>
      <c r="O364" s="3">
        <f>IFERROR('Week to Week '!AV364,"-")</f>
        <v>3.21</v>
      </c>
      <c r="P364" s="3">
        <f>IFERROR('Week to Week '!BB364,"-")</f>
        <v>3.0360000000000005</v>
      </c>
      <c r="Q364" s="3">
        <f>IFERROR('Week to Week '!BG364,"-")</f>
        <v>2.9450000000000003</v>
      </c>
      <c r="R364" s="3">
        <f>IFERROR('Week to Week '!BL364,"-")</f>
        <v>2.91</v>
      </c>
      <c r="S364" s="3" t="str">
        <f>IFERROR('Week to Week '!BR364,"-")</f>
        <v>-</v>
      </c>
    </row>
    <row r="365" spans="1:19" ht="12.75" customHeight="1" x14ac:dyDescent="0.25">
      <c r="A365" s="5" t="str">
        <f>VLOOKUP(F365,'Location List'!$A$2:$T$463,20,FALSE)</f>
        <v>Chris Kelly</v>
      </c>
      <c r="B365" s="5" t="str">
        <f>VLOOKUP(F365,'Location List'!$A$2:$T$644,19,FALSE)</f>
        <v>Mike Seymour</v>
      </c>
      <c r="C365" s="5" t="str">
        <f>VLOOKUP(F365,'Location List'!$A$2:$T$644,18,FALSE)</f>
        <v>Dana O'Hare</v>
      </c>
      <c r="D365" s="5" t="str">
        <f>VLOOKUP(F365,'Location List'!$A$2:$T$644,9,FALSE)</f>
        <v>Richard Balboni</v>
      </c>
      <c r="E365" s="30" t="str">
        <f>VLOOKUP(F365,'Location List'!$A$2:$T$644,2,FALSE)</f>
        <v>EVERETT</v>
      </c>
      <c r="F365" s="58">
        <v>755</v>
      </c>
      <c r="G365" s="37">
        <f t="shared" si="5"/>
        <v>3.2846363636363636</v>
      </c>
      <c r="H365" s="3">
        <f>'Week to Week '!K365</f>
        <v>3.2075</v>
      </c>
      <c r="I365" s="3">
        <f>IFERROR('Week to Week '!P365,"-")</f>
        <v>3.2974999999999999</v>
      </c>
      <c r="J365" s="3">
        <f>IFERROR('Week to Week '!V365,"-")</f>
        <v>2.9975000000000001</v>
      </c>
      <c r="K365" s="3">
        <f>IFERROR('Week to Week '!AA365,"-")</f>
        <v>2.93</v>
      </c>
      <c r="L365" s="3">
        <f>IFERROR('Week to Week '!AF365,"-")</f>
        <v>3.2925000000000004</v>
      </c>
      <c r="M365" s="3">
        <f>IFERROR('Week to Week '!AL365,"-")</f>
        <v>3.1874999999999996</v>
      </c>
      <c r="N365" s="3">
        <f>IFERROR('Week to Week '!AQ365,"-")</f>
        <v>3.6424999999999996</v>
      </c>
      <c r="O365" s="3">
        <f>IFERROR('Week to Week '!AV365,"-")</f>
        <v>3.8625000000000003</v>
      </c>
      <c r="P365" s="3">
        <f>IFERROR('Week to Week '!BB365,"-")</f>
        <v>3.4459999999999993</v>
      </c>
      <c r="Q365" s="3">
        <f>IFERROR('Week to Week '!BG365,"-")</f>
        <v>3.0674999999999999</v>
      </c>
      <c r="R365" s="3">
        <f>IFERROR('Week to Week '!BL365,"-")</f>
        <v>3.2</v>
      </c>
      <c r="S365" s="3" t="str">
        <f>IFERROR('Week to Week '!BR365,"-")</f>
        <v>-</v>
      </c>
    </row>
    <row r="366" spans="1:19" ht="12.75" customHeight="1" x14ac:dyDescent="0.25">
      <c r="A366" s="5" t="str">
        <f>VLOOKUP(F366,'Location List'!$A$2:$T$463,20,FALSE)</f>
        <v>Chris Kelly</v>
      </c>
      <c r="B366" s="5" t="str">
        <f>VLOOKUP(F366,'Location List'!$A$2:$T$644,19,FALSE)</f>
        <v>Mike Seymour</v>
      </c>
      <c r="C366" s="5" t="str">
        <f>VLOOKUP(F366,'Location List'!$A$2:$T$644,18,FALSE)</f>
        <v>Scott Whitsel</v>
      </c>
      <c r="D366" s="5" t="str">
        <f>VLOOKUP(F366,'Location List'!$A$2:$T$644,9,FALSE)</f>
        <v>MICHAEL SVOBODA</v>
      </c>
      <c r="E366" s="30" t="str">
        <f>VLOOKUP(F366,'Location List'!$A$2:$T$644,2,FALSE)</f>
        <v>DOVER</v>
      </c>
      <c r="F366" s="58">
        <v>759</v>
      </c>
      <c r="G366" s="37">
        <f t="shared" si="5"/>
        <v>3.0162727272727277</v>
      </c>
      <c r="H366" s="3">
        <f>'Week to Week '!K366</f>
        <v>2.9224999999999999</v>
      </c>
      <c r="I366" s="3">
        <f>IFERROR('Week to Week '!P366,"-")</f>
        <v>2.9225000000000003</v>
      </c>
      <c r="J366" s="3">
        <f>IFERROR('Week to Week '!V366,"-")</f>
        <v>3.0775000000000001</v>
      </c>
      <c r="K366" s="3">
        <f>IFERROR('Week to Week '!AA366,"-")</f>
        <v>2.91</v>
      </c>
      <c r="L366" s="3">
        <f>IFERROR('Week to Week '!AF366,"-")</f>
        <v>2.9824999999999999</v>
      </c>
      <c r="M366" s="3">
        <f>IFERROR('Week to Week '!AL366,"-")</f>
        <v>2.9424999999999999</v>
      </c>
      <c r="N366" s="3">
        <f>IFERROR('Week to Week '!AQ366,"-")</f>
        <v>3.2425000000000002</v>
      </c>
      <c r="O366" s="3">
        <f>IFERROR('Week to Week '!AV366,"-")</f>
        <v>3.165</v>
      </c>
      <c r="P366" s="3">
        <f>IFERROR('Week to Week '!BB366,"-")</f>
        <v>2.9539999999999997</v>
      </c>
      <c r="Q366" s="3">
        <f>IFERROR('Week to Week '!BG366,"-")</f>
        <v>2.93</v>
      </c>
      <c r="R366" s="3">
        <f>IFERROR('Week to Week '!BL366,"-")</f>
        <v>3.13</v>
      </c>
      <c r="S366" s="3" t="str">
        <f>IFERROR('Week to Week '!BR366,"-")</f>
        <v>-</v>
      </c>
    </row>
    <row r="367" spans="1:19" ht="12.75" customHeight="1" x14ac:dyDescent="0.25">
      <c r="A367" s="5" t="str">
        <f>VLOOKUP(F367,'Location List'!$A$2:$T$463,20,FALSE)</f>
        <v>Tim Kerum</v>
      </c>
      <c r="B367" s="5" t="str">
        <f>VLOOKUP(F367,'Location List'!$A$2:$T$644,19,FALSE)</f>
        <v>Mike Seymour</v>
      </c>
      <c r="C367" s="5" t="str">
        <f>VLOOKUP(F367,'Location List'!$A$2:$T$644,18,FALSE)</f>
        <v>Manuel Lopez</v>
      </c>
      <c r="D367" s="5" t="str">
        <f>VLOOKUP(F367,'Location List'!$A$2:$T$644,9,FALSE)</f>
        <v>OCTAVIO CASTANEDA</v>
      </c>
      <c r="E367" s="30" t="str">
        <f>VLOOKUP(F367,'Location List'!$A$2:$T$644,2,FALSE)</f>
        <v>SANTA MARIA</v>
      </c>
      <c r="F367" s="58">
        <v>761</v>
      </c>
      <c r="G367" s="37">
        <f t="shared" si="5"/>
        <v>3.1464545454545458</v>
      </c>
      <c r="H367" s="3">
        <f>'Week to Week '!K367</f>
        <v>4.41</v>
      </c>
      <c r="I367" s="3">
        <f>IFERROR('Week to Week '!P367,"-")</f>
        <v>3.4474999999999998</v>
      </c>
      <c r="J367" s="3">
        <f>IFERROR('Week to Week '!V367,"-")</f>
        <v>2.9725000000000001</v>
      </c>
      <c r="K367" s="3">
        <f>IFERROR('Week to Week '!AA367,"-")</f>
        <v>3.04</v>
      </c>
      <c r="L367" s="3">
        <f>IFERROR('Week to Week '!AF367,"-")</f>
        <v>2.8349999999999995</v>
      </c>
      <c r="M367" s="3">
        <f>IFERROR('Week to Week '!AL367,"-")</f>
        <v>3.0175000000000001</v>
      </c>
      <c r="N367" s="3">
        <f>IFERROR('Week to Week '!AQ367,"-")</f>
        <v>3.04</v>
      </c>
      <c r="O367" s="3">
        <f>IFERROR('Week to Week '!AV367,"-")</f>
        <v>3.1999999999999997</v>
      </c>
      <c r="P367" s="3">
        <f>IFERROR('Week to Week '!BB367,"-")</f>
        <v>2.806</v>
      </c>
      <c r="Q367" s="3">
        <f>IFERROR('Week to Week '!BG367,"-")</f>
        <v>3.0924999999999998</v>
      </c>
      <c r="R367" s="3">
        <f>IFERROR('Week to Week '!BL367,"-")</f>
        <v>2.75</v>
      </c>
      <c r="S367" s="3" t="str">
        <f>IFERROR('Week to Week '!BR367,"-")</f>
        <v>-</v>
      </c>
    </row>
    <row r="368" spans="1:19" ht="12.75" customHeight="1" x14ac:dyDescent="0.25">
      <c r="A368" s="5" t="str">
        <f>VLOOKUP(F368,'Location List'!$A$2:$T$463,20,FALSE)</f>
        <v>Chris Kelly</v>
      </c>
      <c r="B368" s="5" t="str">
        <f>VLOOKUP(F368,'Location List'!$A$2:$T$644,19,FALSE)</f>
        <v>Mike Seymour</v>
      </c>
      <c r="C368" s="5" t="str">
        <f>VLOOKUP(F368,'Location List'!$A$2:$T$644,18,FALSE)</f>
        <v>Stephen Vanderslice</v>
      </c>
      <c r="D368" s="5" t="str">
        <f>VLOOKUP(F368,'Location List'!$A$2:$T$644,9,FALSE)</f>
        <v>DANIEL BESSEMER</v>
      </c>
      <c r="E368" s="30" t="str">
        <f>VLOOKUP(F368,'Location List'!$A$2:$T$644,2,FALSE)</f>
        <v>DOYLESTOWN</v>
      </c>
      <c r="F368" s="58">
        <v>762</v>
      </c>
      <c r="G368" s="37">
        <f t="shared" si="5"/>
        <v>3.1040909090909095</v>
      </c>
      <c r="H368" s="3">
        <f>'Week to Week '!K368</f>
        <v>3.08</v>
      </c>
      <c r="I368" s="3">
        <f>IFERROR('Week to Week '!P368,"-")</f>
        <v>3.0625</v>
      </c>
      <c r="J368" s="3">
        <f>IFERROR('Week to Week '!V368,"-")</f>
        <v>3.18</v>
      </c>
      <c r="K368" s="3">
        <f>IFERROR('Week to Week '!AA368,"-")</f>
        <v>3.1625000000000001</v>
      </c>
      <c r="L368" s="3">
        <f>IFERROR('Week to Week '!AF368,"-")</f>
        <v>3.1500000000000004</v>
      </c>
      <c r="M368" s="3">
        <f>IFERROR('Week to Week '!AL368,"-")</f>
        <v>3.1974999999999998</v>
      </c>
      <c r="N368" s="3">
        <f>IFERROR('Week to Week '!AQ368,"-")</f>
        <v>3.28</v>
      </c>
      <c r="O368" s="3">
        <f>IFERROR('Week to Week '!AV368,"-")</f>
        <v>3.2175000000000002</v>
      </c>
      <c r="P368" s="3">
        <f>IFERROR('Week to Week '!BB368,"-")</f>
        <v>3.0700000000000003</v>
      </c>
      <c r="Q368" s="3">
        <f>IFERROR('Week to Week '!BG368,"-")</f>
        <v>2.895</v>
      </c>
      <c r="R368" s="3">
        <f>IFERROR('Week to Week '!BL368,"-")</f>
        <v>2.85</v>
      </c>
      <c r="S368" s="3" t="str">
        <f>IFERROR('Week to Week '!BR368,"-")</f>
        <v>-</v>
      </c>
    </row>
    <row r="369" spans="1:19" ht="12.75" customHeight="1" x14ac:dyDescent="0.25">
      <c r="A369" s="5" t="str">
        <f>VLOOKUP(F369,'Location List'!$A$2:$T$463,20,FALSE)</f>
        <v>Chris Kelly</v>
      </c>
      <c r="B369" s="5" t="str">
        <f>VLOOKUP(F369,'Location List'!$A$2:$T$644,19,FALSE)</f>
        <v>Mike Seymour</v>
      </c>
      <c r="C369" s="5" t="str">
        <f>VLOOKUP(F369,'Location List'!$A$2:$T$644,18,FALSE)</f>
        <v>Rick Reid</v>
      </c>
      <c r="D369" s="5" t="str">
        <f>VLOOKUP(F369,'Location List'!$A$2:$T$644,9,FALSE)</f>
        <v>DANIEL BESSEMER</v>
      </c>
      <c r="E369" s="30" t="str">
        <f>VLOOKUP(F369,'Location List'!$A$2:$T$644,2,FALSE)</f>
        <v>GREENSBURG</v>
      </c>
      <c r="F369" s="58">
        <v>763</v>
      </c>
      <c r="G369" s="37">
        <f t="shared" si="5"/>
        <v>3.2021818181818187</v>
      </c>
      <c r="H369" s="3">
        <f>'Week to Week '!K369</f>
        <v>3.4950000000000001</v>
      </c>
      <c r="I369" s="3">
        <f>IFERROR('Week to Week '!P369,"-")</f>
        <v>3.1774999999999998</v>
      </c>
      <c r="J369" s="3">
        <f>IFERROR('Week to Week '!V369,"-")</f>
        <v>2.98</v>
      </c>
      <c r="K369" s="3">
        <f>IFERROR('Week to Week '!AA369,"-")</f>
        <v>3.1524999999999999</v>
      </c>
      <c r="L369" s="3">
        <f>IFERROR('Week to Week '!AF369,"-")</f>
        <v>3.2300000000000004</v>
      </c>
      <c r="M369" s="3">
        <f>IFERROR('Week to Week '!AL369,"-")</f>
        <v>3.2275</v>
      </c>
      <c r="N369" s="3">
        <f>IFERROR('Week to Week '!AQ369,"-")</f>
        <v>3.3</v>
      </c>
      <c r="O369" s="3">
        <f>IFERROR('Week to Week '!AV369,"-")</f>
        <v>3.3850000000000002</v>
      </c>
      <c r="P369" s="3">
        <f>IFERROR('Week to Week '!BB369,"-")</f>
        <v>3.214</v>
      </c>
      <c r="Q369" s="3">
        <f>IFERROR('Week to Week '!BG369,"-")</f>
        <v>3.1425000000000001</v>
      </c>
      <c r="R369" s="3">
        <f>IFERROR('Week to Week '!BL369,"-")</f>
        <v>2.92</v>
      </c>
      <c r="S369" s="3" t="str">
        <f>IFERROR('Week to Week '!BR369,"-")</f>
        <v>-</v>
      </c>
    </row>
    <row r="370" spans="1:19" ht="12.75" customHeight="1" x14ac:dyDescent="0.25">
      <c r="A370" s="5" t="str">
        <f>VLOOKUP(F370,'Location List'!$A$2:$T$463,20,FALSE)</f>
        <v>Tim Kerum</v>
      </c>
      <c r="B370" s="5" t="str">
        <f>VLOOKUP(F370,'Location List'!$A$2:$T$644,19,FALSE)</f>
        <v>Mike Seymour</v>
      </c>
      <c r="C370" s="5" t="str">
        <f>VLOOKUP(F370,'Location List'!$A$2:$T$644,18,FALSE)</f>
        <v/>
      </c>
      <c r="D370" s="5" t="str">
        <f>VLOOKUP(F370,'Location List'!$A$2:$T$644,9,FALSE)</f>
        <v>PATTY CEDILLO</v>
      </c>
      <c r="E370" s="30" t="str">
        <f>VLOOKUP(F370,'Location List'!$A$2:$T$644,2,FALSE)</f>
        <v>LEMON GROVE</v>
      </c>
      <c r="F370" s="58">
        <v>765</v>
      </c>
      <c r="G370" s="37">
        <f t="shared" si="5"/>
        <v>3.0333636363636369</v>
      </c>
      <c r="H370" s="3">
        <f>'Week to Week '!K370</f>
        <v>2.9824999999999999</v>
      </c>
      <c r="I370" s="3">
        <f>IFERROR('Week to Week '!P370,"-")</f>
        <v>2.97</v>
      </c>
      <c r="J370" s="3">
        <f>IFERROR('Week to Week '!V370,"-")</f>
        <v>3.0925000000000002</v>
      </c>
      <c r="K370" s="3">
        <f>IFERROR('Week to Week '!AA370,"-")</f>
        <v>3.0125000000000002</v>
      </c>
      <c r="L370" s="3">
        <f>IFERROR('Week to Week '!AF370,"-")</f>
        <v>3.2249999999999996</v>
      </c>
      <c r="M370" s="3">
        <f>IFERROR('Week to Week '!AL370,"-")</f>
        <v>3.0374999999999996</v>
      </c>
      <c r="N370" s="3">
        <f>IFERROR('Week to Week '!AQ370,"-")</f>
        <v>3.12</v>
      </c>
      <c r="O370" s="3">
        <f>IFERROR('Week to Week '!AV370,"-")</f>
        <v>2.9175</v>
      </c>
      <c r="P370" s="3">
        <f>IFERROR('Week to Week '!BB370,"-")</f>
        <v>2.992</v>
      </c>
      <c r="Q370" s="3">
        <f>IFERROR('Week to Week '!BG370,"-")</f>
        <v>2.8875000000000002</v>
      </c>
      <c r="R370" s="3">
        <f>IFERROR('Week to Week '!BL370,"-")</f>
        <v>3.13</v>
      </c>
      <c r="S370" s="3" t="str">
        <f>IFERROR('Week to Week '!BR370,"-")</f>
        <v>-</v>
      </c>
    </row>
    <row r="371" spans="1:19" ht="12.75" customHeight="1" x14ac:dyDescent="0.25">
      <c r="A371" s="5" t="str">
        <f>VLOOKUP(F371,'Location List'!$A$2:$T$463,20,FALSE)</f>
        <v>Bill Eich</v>
      </c>
      <c r="B371" s="5" t="str">
        <f>VLOOKUP(F371,'Location List'!$A$2:$T$644,19,FALSE)</f>
        <v>Mike Seymour</v>
      </c>
      <c r="C371" s="5" t="str">
        <f>VLOOKUP(F371,'Location List'!$A$2:$T$644,18,FALSE)</f>
        <v>Richard Boykin</v>
      </c>
      <c r="D371" s="5" t="str">
        <f>VLOOKUP(F371,'Location List'!$A$2:$T$644,9,FALSE)</f>
        <v>BRIAN PITRE</v>
      </c>
      <c r="E371" s="30" t="str">
        <f>VLOOKUP(F371,'Location List'!$A$2:$T$644,2,FALSE)</f>
        <v>BATON ROUGE</v>
      </c>
      <c r="F371" s="58">
        <v>767</v>
      </c>
      <c r="G371" s="37">
        <f t="shared" si="5"/>
        <v>3.1923181818181821</v>
      </c>
      <c r="H371" s="3">
        <f>'Week to Week '!K371</f>
        <v>3.2025000000000001</v>
      </c>
      <c r="I371" s="3">
        <f>IFERROR('Week to Week '!P371,"-")</f>
        <v>3.2650000000000001</v>
      </c>
      <c r="J371" s="3">
        <f>IFERROR('Week to Week '!V371,"-")</f>
        <v>3.2850000000000001</v>
      </c>
      <c r="K371" s="3">
        <f>IFERROR('Week to Week '!AA371,"-")</f>
        <v>3.2774999999999999</v>
      </c>
      <c r="L371" s="3">
        <f>IFERROR('Week to Week '!AF371,"-")</f>
        <v>3.18</v>
      </c>
      <c r="M371" s="3">
        <f>IFERROR('Week to Week '!AL371,"-")</f>
        <v>3.0349999999999997</v>
      </c>
      <c r="N371" s="3">
        <f>IFERROR('Week to Week '!AQ371,"-")</f>
        <v>3.2374999999999998</v>
      </c>
      <c r="O371" s="3">
        <f>IFERROR('Week to Week '!AV371,"-")</f>
        <v>3.1074999999999999</v>
      </c>
      <c r="P371" s="3">
        <f>IFERROR('Week to Week '!BB371,"-")</f>
        <v>3.4780000000000002</v>
      </c>
      <c r="Q371" s="3">
        <f>IFERROR('Week to Week '!BG371,"-")</f>
        <v>3.1274999999999999</v>
      </c>
      <c r="R371" s="3">
        <f>IFERROR('Week to Week '!BL371,"-")</f>
        <v>2.92</v>
      </c>
      <c r="S371" s="3" t="str">
        <f>IFERROR('Week to Week '!BR371,"-")</f>
        <v>-</v>
      </c>
    </row>
    <row r="372" spans="1:19" ht="12.75" customHeight="1" x14ac:dyDescent="0.25">
      <c r="A372" s="5" t="str">
        <f>VLOOKUP(F372,'Location List'!$A$2:$T$463,20,FALSE)</f>
        <v>Tim Kerum</v>
      </c>
      <c r="B372" s="5" t="str">
        <f>VLOOKUP(F372,'Location List'!$A$2:$T$644,19,FALSE)</f>
        <v>Mike Seymour</v>
      </c>
      <c r="C372" s="5" t="str">
        <f>VLOOKUP(F372,'Location List'!$A$2:$T$644,18,FALSE)</f>
        <v>Austin Manzo</v>
      </c>
      <c r="D372" s="5" t="str">
        <f>VLOOKUP(F372,'Location List'!$A$2:$T$644,9,FALSE)</f>
        <v>YURI PENA</v>
      </c>
      <c r="E372" s="30" t="str">
        <f>VLOOKUP(F372,'Location List'!$A$2:$T$644,2,FALSE)</f>
        <v>PINOLE</v>
      </c>
      <c r="F372" s="58">
        <v>768</v>
      </c>
      <c r="G372" s="37">
        <f t="shared" si="5"/>
        <v>3.0716818181818182</v>
      </c>
      <c r="H372" s="3">
        <f>'Week to Week '!K372</f>
        <v>3.0125000000000002</v>
      </c>
      <c r="I372" s="3">
        <f>IFERROR('Week to Week '!P372,"-")</f>
        <v>3.17</v>
      </c>
      <c r="J372" s="3">
        <f>IFERROR('Week to Week '!V372,"-")</f>
        <v>2.9275000000000002</v>
      </c>
      <c r="K372" s="3">
        <f>IFERROR('Week to Week '!AA372,"-")</f>
        <v>2.98</v>
      </c>
      <c r="L372" s="3">
        <f>IFERROR('Week to Week '!AF372,"-")</f>
        <v>3.2124999999999999</v>
      </c>
      <c r="M372" s="3">
        <f>IFERROR('Week to Week '!AL372,"-")</f>
        <v>2.8750000000000004</v>
      </c>
      <c r="N372" s="3">
        <f>IFERROR('Week to Week '!AQ372,"-")</f>
        <v>3.0949999999999998</v>
      </c>
      <c r="O372" s="3">
        <f>IFERROR('Week to Week '!AV372,"-")</f>
        <v>3.1149999999999998</v>
      </c>
      <c r="P372" s="3">
        <f>IFERROR('Week to Week '!BB372,"-")</f>
        <v>3.286</v>
      </c>
      <c r="Q372" s="3">
        <f>IFERROR('Week to Week '!BG372,"-")</f>
        <v>3.2149999999999999</v>
      </c>
      <c r="R372" s="3">
        <f>IFERROR('Week to Week '!BL372,"-")</f>
        <v>2.9</v>
      </c>
      <c r="S372" s="3" t="str">
        <f>IFERROR('Week to Week '!BR372,"-")</f>
        <v>-</v>
      </c>
    </row>
    <row r="373" spans="1:19" ht="12.75" customHeight="1" x14ac:dyDescent="0.25">
      <c r="A373" s="5" t="str">
        <f>VLOOKUP(F373,'Location List'!$A$2:$T$463,20,FALSE)</f>
        <v>Chris Kelly</v>
      </c>
      <c r="B373" s="5" t="str">
        <f>VLOOKUP(F373,'Location List'!$A$2:$T$644,19,FALSE)</f>
        <v>Mike Seymour</v>
      </c>
      <c r="C373" s="5" t="str">
        <f>VLOOKUP(F373,'Location List'!$A$2:$T$644,18,FALSE)</f>
        <v>Scott Whitsel</v>
      </c>
      <c r="D373" s="5" t="str">
        <f>VLOOKUP(F373,'Location List'!$A$2:$T$644,9,FALSE)</f>
        <v>MICHAEL SVOBODA</v>
      </c>
      <c r="E373" s="30" t="str">
        <f>VLOOKUP(F373,'Location List'!$A$2:$T$644,2,FALSE)</f>
        <v>FREDERICK</v>
      </c>
      <c r="F373" s="58">
        <v>770</v>
      </c>
      <c r="G373" s="37">
        <f t="shared" si="5"/>
        <v>2.9878636363636359</v>
      </c>
      <c r="H373" s="3">
        <f>'Week to Week '!K373</f>
        <v>3.02</v>
      </c>
      <c r="I373" s="3">
        <f>IFERROR('Week to Week '!P373,"-")</f>
        <v>3.0275000000000003</v>
      </c>
      <c r="J373" s="3">
        <f>IFERROR('Week to Week '!V373,"-")</f>
        <v>2.8825000000000003</v>
      </c>
      <c r="K373" s="3">
        <f>IFERROR('Week to Week '!AA373,"-")</f>
        <v>2.95</v>
      </c>
      <c r="L373" s="3">
        <f>IFERROR('Week to Week '!AF373,"-")</f>
        <v>3.0450000000000004</v>
      </c>
      <c r="M373" s="3">
        <f>IFERROR('Week to Week '!AL373,"-")</f>
        <v>3.0399999999999996</v>
      </c>
      <c r="N373" s="3">
        <f>IFERROR('Week to Week '!AQ373,"-")</f>
        <v>3.0625</v>
      </c>
      <c r="O373" s="3">
        <f>IFERROR('Week to Week '!AV373,"-")</f>
        <v>3.0749999999999997</v>
      </c>
      <c r="P373" s="3">
        <f>IFERROR('Week to Week '!BB373,"-")</f>
        <v>2.9539999999999997</v>
      </c>
      <c r="Q373" s="3">
        <f>IFERROR('Week to Week '!BG373,"-")</f>
        <v>2.9899999999999998</v>
      </c>
      <c r="R373" s="3">
        <f>IFERROR('Week to Week '!BL373,"-")</f>
        <v>2.82</v>
      </c>
      <c r="S373" s="3" t="str">
        <f>IFERROR('Week to Week '!BR373,"-")</f>
        <v>-</v>
      </c>
    </row>
    <row r="374" spans="1:19" ht="12.75" customHeight="1" x14ac:dyDescent="0.25">
      <c r="A374" s="5" t="str">
        <f>VLOOKUP(F374,'Location List'!$A$2:$T$463,20,FALSE)</f>
        <v>Chris Kelly</v>
      </c>
      <c r="B374" s="5" t="str">
        <f>VLOOKUP(F374,'Location List'!$A$2:$T$644,19,FALSE)</f>
        <v>Mike Seymour</v>
      </c>
      <c r="C374" s="5" t="str">
        <f>VLOOKUP(F374,'Location List'!$A$2:$T$644,18,FALSE)</f>
        <v>Scott Whitsel</v>
      </c>
      <c r="D374" s="5" t="str">
        <f>VLOOKUP(F374,'Location List'!$A$2:$T$644,9,FALSE)</f>
        <v>MICHAEL SVOBODA</v>
      </c>
      <c r="E374" s="30" t="str">
        <f>VLOOKUP(F374,'Location List'!$A$2:$T$644,2,FALSE)</f>
        <v>SALISBURY</v>
      </c>
      <c r="F374" s="58">
        <v>771</v>
      </c>
      <c r="G374" s="37">
        <f t="shared" si="5"/>
        <v>3.1507727272727277</v>
      </c>
      <c r="H374" s="3">
        <f>'Week to Week '!K374</f>
        <v>3.0475000000000003</v>
      </c>
      <c r="I374" s="3">
        <f>IFERROR('Week to Week '!P374,"-")</f>
        <v>3.0425</v>
      </c>
      <c r="J374" s="3">
        <f>IFERROR('Week to Week '!V374,"-")</f>
        <v>3</v>
      </c>
      <c r="K374" s="3">
        <f>IFERROR('Week to Week '!AA374,"-")</f>
        <v>3.15</v>
      </c>
      <c r="L374" s="3">
        <f>IFERROR('Week to Week '!AF374,"-")</f>
        <v>3.2025000000000001</v>
      </c>
      <c r="M374" s="3">
        <f>IFERROR('Week to Week '!AL374,"-")</f>
        <v>3.5324999999999998</v>
      </c>
      <c r="N374" s="3">
        <f>IFERROR('Week to Week '!AQ374,"-")</f>
        <v>3.33</v>
      </c>
      <c r="O374" s="3">
        <f>IFERROR('Week to Week '!AV374,"-")</f>
        <v>3.1875</v>
      </c>
      <c r="P374" s="3">
        <f>IFERROR('Week to Week '!BB374,"-")</f>
        <v>3.036</v>
      </c>
      <c r="Q374" s="3">
        <f>IFERROR('Week to Week '!BG374,"-")</f>
        <v>3.11</v>
      </c>
      <c r="R374" s="3">
        <f>IFERROR('Week to Week '!BL374,"-")</f>
        <v>3.02</v>
      </c>
      <c r="S374" s="3" t="str">
        <f>IFERROR('Week to Week '!BR374,"-")</f>
        <v>-</v>
      </c>
    </row>
    <row r="375" spans="1:19" ht="12.75" customHeight="1" x14ac:dyDescent="0.25">
      <c r="A375" s="5" t="str">
        <f>VLOOKUP(F375,'Location List'!$A$2:$T$463,20,FALSE)</f>
        <v>Chris Kelly</v>
      </c>
      <c r="B375" s="5" t="str">
        <f>VLOOKUP(F375,'Location List'!$A$2:$T$644,19,FALSE)</f>
        <v>Mike Seymour</v>
      </c>
      <c r="C375" s="5" t="str">
        <f>VLOOKUP(F375,'Location List'!$A$2:$T$644,18,FALSE)</f>
        <v>Scott Whitsel</v>
      </c>
      <c r="D375" s="5" t="str">
        <f>VLOOKUP(F375,'Location List'!$A$2:$T$644,9,FALSE)</f>
        <v>MICHAEL SVOBODA</v>
      </c>
      <c r="E375" s="30" t="str">
        <f>VLOOKUP(F375,'Location List'!$A$2:$T$644,2,FALSE)</f>
        <v>TAKOMA PARK</v>
      </c>
      <c r="F375" s="58">
        <v>774</v>
      </c>
      <c r="G375" s="37">
        <f t="shared" si="5"/>
        <v>3.250363636363637</v>
      </c>
      <c r="H375" s="3">
        <f>'Week to Week '!K375</f>
        <v>3.0649999999999999</v>
      </c>
      <c r="I375" s="3">
        <f>IFERROR('Week to Week '!P375,"-")</f>
        <v>2.9325000000000001</v>
      </c>
      <c r="J375" s="3">
        <f>IFERROR('Week to Week '!V375,"-")</f>
        <v>3.02</v>
      </c>
      <c r="K375" s="3">
        <f>IFERROR('Week to Week '!AA375,"-")</f>
        <v>3.1174999999999997</v>
      </c>
      <c r="L375" s="3">
        <f>IFERROR('Week to Week '!AF375,"-")</f>
        <v>3.08</v>
      </c>
      <c r="M375" s="3">
        <f>IFERROR('Week to Week '!AL375,"-")</f>
        <v>3.4574999999999996</v>
      </c>
      <c r="N375" s="3">
        <f>IFERROR('Week to Week '!AQ375,"-")</f>
        <v>3.3775000000000004</v>
      </c>
      <c r="O375" s="3">
        <f>IFERROR('Week to Week '!AV375,"-")</f>
        <v>3.0775000000000006</v>
      </c>
      <c r="P375" s="3">
        <f>IFERROR('Week to Week '!BB375,"-")</f>
        <v>3.4939999999999998</v>
      </c>
      <c r="Q375" s="3">
        <f>IFERROR('Week to Week '!BG375,"-")</f>
        <v>3.4325000000000001</v>
      </c>
      <c r="R375" s="3">
        <f>IFERROR('Week to Week '!BL375,"-")</f>
        <v>3.7</v>
      </c>
      <c r="S375" s="3" t="str">
        <f>IFERROR('Week to Week '!BR375,"-")</f>
        <v>-</v>
      </c>
    </row>
    <row r="376" spans="1:19" ht="12.75" customHeight="1" x14ac:dyDescent="0.25">
      <c r="A376" s="5" t="str">
        <f>VLOOKUP(F376,'Location List'!$A$2:$T$463,20,FALSE)</f>
        <v>Chris Kelly</v>
      </c>
      <c r="B376" s="5" t="str">
        <f>VLOOKUP(F376,'Location List'!$A$2:$T$644,19,FALSE)</f>
        <v>Mike Seymour</v>
      </c>
      <c r="C376" s="5" t="str">
        <f>VLOOKUP(F376,'Location List'!$A$2:$T$644,18,FALSE)</f>
        <v>Scott Whitsel</v>
      </c>
      <c r="D376" s="5" t="str">
        <f>VLOOKUP(F376,'Location List'!$A$2:$T$644,9,FALSE)</f>
        <v>MICHAEL SVOBODA</v>
      </c>
      <c r="E376" s="30" t="str">
        <f>VLOOKUP(F376,'Location List'!$A$2:$T$644,2,FALSE)</f>
        <v>TOWNSON</v>
      </c>
      <c r="F376" s="58">
        <v>775</v>
      </c>
      <c r="G376" s="37">
        <f t="shared" si="5"/>
        <v>3.044090909090909</v>
      </c>
      <c r="H376" s="3">
        <f>'Week to Week '!K376</f>
        <v>2.9725000000000001</v>
      </c>
      <c r="I376" s="3">
        <f>IFERROR('Week to Week '!P376,"-")</f>
        <v>2.9725000000000001</v>
      </c>
      <c r="J376" s="3">
        <f>IFERROR('Week to Week '!V376,"-")</f>
        <v>2.87</v>
      </c>
      <c r="K376" s="3">
        <f>IFERROR('Week to Week '!AA376,"-")</f>
        <v>2.9325000000000001</v>
      </c>
      <c r="L376" s="3">
        <f>IFERROR('Week to Week '!AF376,"-")</f>
        <v>2.95</v>
      </c>
      <c r="M376" s="3">
        <f>IFERROR('Week to Week '!AL376,"-")</f>
        <v>3.02</v>
      </c>
      <c r="N376" s="3">
        <f>IFERROR('Week to Week '!AQ376,"-")</f>
        <v>3.8874999999999997</v>
      </c>
      <c r="O376" s="3">
        <f>IFERROR('Week to Week '!AV376,"-")</f>
        <v>3.2475000000000001</v>
      </c>
      <c r="P376" s="3">
        <f>IFERROR('Week to Week '!BB376,"-")</f>
        <v>2.89</v>
      </c>
      <c r="Q376" s="3">
        <f>IFERROR('Week to Week '!BG376,"-")</f>
        <v>2.9024999999999999</v>
      </c>
      <c r="R376" s="3">
        <f>IFERROR('Week to Week '!BL376,"-")</f>
        <v>2.84</v>
      </c>
      <c r="S376" s="3" t="str">
        <f>IFERROR('Week to Week '!BR376,"-")</f>
        <v>-</v>
      </c>
    </row>
    <row r="377" spans="1:19" ht="12.75" customHeight="1" x14ac:dyDescent="0.25">
      <c r="A377" s="5"/>
      <c r="B377" s="5" t="str">
        <f>VLOOKUP(F377,'Location List'!$A$2:$T$644,19,FALSE)</f>
        <v>Mike Seymour</v>
      </c>
      <c r="C377" s="5" t="str">
        <f>VLOOKUP(F377,'Location List'!$A$2:$T$644,18,FALSE)</f>
        <v>Brian Osborne</v>
      </c>
      <c r="D377" s="5" t="str">
        <f>VLOOKUP(F377,'Location List'!$A$2:$T$644,9,FALSE)</f>
        <v>PETER PANUNZI</v>
      </c>
      <c r="E377" s="30" t="str">
        <f>VLOOKUP(F377,'Location List'!$A$2:$T$644,2,FALSE)</f>
        <v>Port Orange</v>
      </c>
      <c r="F377" s="58">
        <v>776</v>
      </c>
      <c r="G377" s="37">
        <f t="shared" si="5"/>
        <v>3.2680555555555557</v>
      </c>
      <c r="H377" s="3" t="str">
        <f>IFERROR('Week to Week '!K377,"-")</f>
        <v>-</v>
      </c>
      <c r="I377" s="3" t="str">
        <f>IFERROR('Week to Week '!P377,"-")</f>
        <v>-</v>
      </c>
      <c r="J377" s="3">
        <f>IFERROR('Week to Week '!V377,"-")</f>
        <v>3.48</v>
      </c>
      <c r="K377" s="3">
        <f>IFERROR('Week to Week '!AA377,"-")</f>
        <v>3.3475000000000001</v>
      </c>
      <c r="L377" s="3">
        <f>IFERROR('Week to Week '!AF377,"-")</f>
        <v>3.4050000000000002</v>
      </c>
      <c r="M377" s="3">
        <f>IFERROR('Week to Week '!AL377,"-")</f>
        <v>3.66</v>
      </c>
      <c r="N377" s="3">
        <f>IFERROR('Week to Week '!AQ377,"-")</f>
        <v>3.3774999999999999</v>
      </c>
      <c r="O377" s="3">
        <f>IFERROR('Week to Week '!AV377,"-")</f>
        <v>3.2075</v>
      </c>
      <c r="P377" s="3">
        <f>IFERROR('Week to Week '!BB377,"-")</f>
        <v>3.0000000000000004</v>
      </c>
      <c r="Q377" s="3">
        <f>IFERROR('Week to Week '!BG377,"-")</f>
        <v>2.9249999999999998</v>
      </c>
      <c r="R377" s="3">
        <f>IFERROR('Week to Week '!BL377,"-")</f>
        <v>3.01</v>
      </c>
      <c r="S377" s="3" t="str">
        <f>IFERROR('Week to Week '!BR377,"-")</f>
        <v>-</v>
      </c>
    </row>
    <row r="378" spans="1:19" ht="12.75" customHeight="1" x14ac:dyDescent="0.25">
      <c r="A378" s="5" t="str">
        <f>VLOOKUP(F378,'Location List'!$A$2:$T$463,20,FALSE)</f>
        <v>Bill Eich</v>
      </c>
      <c r="B378" s="5" t="str">
        <f>VLOOKUP(F378,'Location List'!$A$2:$T$644,19,FALSE)</f>
        <v>Mike Seymour</v>
      </c>
      <c r="C378" s="5" t="str">
        <f>VLOOKUP(F378,'Location List'!$A$2:$T$644,18,FALSE)</f>
        <v>Brian Osborne</v>
      </c>
      <c r="D378" s="5" t="str">
        <f>VLOOKUP(F378,'Location List'!$A$2:$T$644,9,FALSE)</f>
        <v>PETER PANUNZI</v>
      </c>
      <c r="E378" s="30" t="str">
        <f>VLOOKUP(F378,'Location List'!$A$2:$T$644,2,FALSE)</f>
        <v>WEST PALM BEACH</v>
      </c>
      <c r="F378" s="58">
        <v>777</v>
      </c>
      <c r="G378" s="37">
        <f t="shared" si="5"/>
        <v>3.0677727272727271</v>
      </c>
      <c r="H378" s="3">
        <f>'Week to Week '!K378</f>
        <v>3.3450000000000002</v>
      </c>
      <c r="I378" s="3">
        <f>IFERROR('Week to Week '!P378,"-")</f>
        <v>3.1049999999999995</v>
      </c>
      <c r="J378" s="3">
        <f>IFERROR('Week to Week '!V378,"-")</f>
        <v>3.0425</v>
      </c>
      <c r="K378" s="3">
        <f>IFERROR('Week to Week '!AA378,"-")</f>
        <v>3.0649999999999999</v>
      </c>
      <c r="L378" s="3">
        <f>IFERROR('Week to Week '!AF378,"-")</f>
        <v>3.0574999999999997</v>
      </c>
      <c r="M378" s="3">
        <f>IFERROR('Week to Week '!AL378,"-")</f>
        <v>3.085</v>
      </c>
      <c r="N378" s="3">
        <f>IFERROR('Week to Week '!AQ378,"-")</f>
        <v>3.0350000000000001</v>
      </c>
      <c r="O378" s="3">
        <f>IFERROR('Week to Week '!AV378,"-")</f>
        <v>2.9824999999999999</v>
      </c>
      <c r="P378" s="3">
        <f>IFERROR('Week to Week '!BB378,"-")</f>
        <v>3.028</v>
      </c>
      <c r="Q378" s="3">
        <f>IFERROR('Week to Week '!BG378,"-")</f>
        <v>2.9899999999999998</v>
      </c>
      <c r="R378" s="3">
        <f>IFERROR('Week to Week '!BL378,"-")</f>
        <v>3.01</v>
      </c>
      <c r="S378" s="3" t="str">
        <f>IFERROR('Week to Week '!BR378,"-")</f>
        <v>-</v>
      </c>
    </row>
    <row r="379" spans="1:19" ht="12.75" customHeight="1" x14ac:dyDescent="0.25">
      <c r="A379" s="5" t="str">
        <f>VLOOKUP(F379,'Location List'!$A$2:$T$463,20,FALSE)</f>
        <v>Bill Eich</v>
      </c>
      <c r="B379" s="5" t="str">
        <f>VLOOKUP(F379,'Location List'!$A$2:$T$644,19,FALSE)</f>
        <v>Mike Seymour</v>
      </c>
      <c r="C379" s="5" t="str">
        <f>VLOOKUP(F379,'Location List'!$A$2:$T$644,18,FALSE)</f>
        <v>Aldo Castaneda</v>
      </c>
      <c r="D379" s="5" t="str">
        <f>VLOOKUP(F379,'Location List'!$A$2:$T$644,9,FALSE)</f>
        <v>PETER PANUNZI</v>
      </c>
      <c r="E379" s="30" t="str">
        <f>VLOOKUP(F379,'Location List'!$A$2:$T$644,2,FALSE)</f>
        <v>NAPLES</v>
      </c>
      <c r="F379" s="58">
        <v>778</v>
      </c>
      <c r="G379" s="37">
        <f t="shared" si="5"/>
        <v>3.0452727272727271</v>
      </c>
      <c r="H379" s="3">
        <f>'Week to Week '!K379</f>
        <v>3.1375000000000002</v>
      </c>
      <c r="I379" s="3">
        <f>IFERROR('Week to Week '!P379,"-")</f>
        <v>2.9475000000000002</v>
      </c>
      <c r="J379" s="3">
        <f>IFERROR('Week to Week '!V379,"-")</f>
        <v>2.8224999999999998</v>
      </c>
      <c r="K379" s="3">
        <f>IFERROR('Week to Week '!AA379,"-")</f>
        <v>3.0325000000000002</v>
      </c>
      <c r="L379" s="3">
        <f>IFERROR('Week to Week '!AF379,"-")</f>
        <v>3.0550000000000002</v>
      </c>
      <c r="M379" s="3">
        <f>IFERROR('Week to Week '!AL379,"-")</f>
        <v>3.4074999999999998</v>
      </c>
      <c r="N379" s="3">
        <f>IFERROR('Week to Week '!AQ379,"-")</f>
        <v>3.2224999999999997</v>
      </c>
      <c r="O379" s="3">
        <f>IFERROR('Week to Week '!AV379,"-")</f>
        <v>2.9274999999999998</v>
      </c>
      <c r="P379" s="3">
        <f>IFERROR('Week to Week '!BB379,"-")</f>
        <v>2.9980000000000002</v>
      </c>
      <c r="Q379" s="3">
        <f>IFERROR('Week to Week '!BG379,"-")</f>
        <v>2.9375</v>
      </c>
      <c r="R379" s="3">
        <f>IFERROR('Week to Week '!BL379,"-")</f>
        <v>3.01</v>
      </c>
      <c r="S379" s="3" t="str">
        <f>IFERROR('Week to Week '!BR379,"-")</f>
        <v>-</v>
      </c>
    </row>
    <row r="380" spans="1:19" ht="12.75" customHeight="1" x14ac:dyDescent="0.25">
      <c r="A380" s="5" t="str">
        <f>VLOOKUP(F380,'Location List'!$A$2:$T$463,20,FALSE)</f>
        <v>Bill Eich</v>
      </c>
      <c r="B380" s="5" t="str">
        <f>VLOOKUP(F380,'Location List'!$A$2:$T$644,19,FALSE)</f>
        <v>Mike Seymour</v>
      </c>
      <c r="C380" s="5" t="str">
        <f>VLOOKUP(F380,'Location List'!$A$2:$T$644,18,FALSE)</f>
        <v>George Snow</v>
      </c>
      <c r="D380" s="5" t="str">
        <f>VLOOKUP(F380,'Location List'!$A$2:$T$644,9,FALSE)</f>
        <v>SENECA GRAY</v>
      </c>
      <c r="E380" s="30" t="str">
        <f>VLOOKUP(F380,'Location List'!$A$2:$T$644,2,FALSE)</f>
        <v>NEW TAMPA</v>
      </c>
      <c r="F380" s="58">
        <v>779</v>
      </c>
      <c r="G380" s="37">
        <f t="shared" si="5"/>
        <v>3.1338181818181821</v>
      </c>
      <c r="H380" s="3">
        <f>'Week to Week '!K380</f>
        <v>2.9850000000000003</v>
      </c>
      <c r="I380" s="3">
        <f>IFERROR('Week to Week '!P380,"-")</f>
        <v>3</v>
      </c>
      <c r="J380" s="3">
        <f>IFERROR('Week to Week '!V380,"-")</f>
        <v>3.0724999999999998</v>
      </c>
      <c r="K380" s="3">
        <f>IFERROR('Week to Week '!AA380,"-")</f>
        <v>3.1275000000000004</v>
      </c>
      <c r="L380" s="3">
        <f>IFERROR('Week to Week '!AF380,"-")</f>
        <v>3</v>
      </c>
      <c r="M380" s="3">
        <f>IFERROR('Week to Week '!AL380,"-")</f>
        <v>3.105</v>
      </c>
      <c r="N380" s="3">
        <f>IFERROR('Week to Week '!AQ380,"-")</f>
        <v>3.0349999999999997</v>
      </c>
      <c r="O380" s="3">
        <f>IFERROR('Week to Week '!AV380,"-")</f>
        <v>3.53</v>
      </c>
      <c r="P380" s="3">
        <f>IFERROR('Week to Week '!BB380,"-")</f>
        <v>3.2320000000000002</v>
      </c>
      <c r="Q380" s="3">
        <f>IFERROR('Week to Week '!BG380,"-")</f>
        <v>3.2050000000000001</v>
      </c>
      <c r="R380" s="3">
        <f>IFERROR('Week to Week '!BL380,"-")</f>
        <v>3.18</v>
      </c>
      <c r="S380" s="3" t="str">
        <f>IFERROR('Week to Week '!BR380,"-")</f>
        <v>-</v>
      </c>
    </row>
    <row r="381" spans="1:19" ht="12.75" customHeight="1" x14ac:dyDescent="0.25">
      <c r="A381" s="5" t="str">
        <f>VLOOKUP(F381,'Location List'!$A$2:$T$463,20,FALSE)</f>
        <v>Bill Eich</v>
      </c>
      <c r="B381" s="5" t="str">
        <f>VLOOKUP(F381,'Location List'!$A$2:$T$644,19,FALSE)</f>
        <v>Mike Seymour</v>
      </c>
      <c r="C381" s="5" t="str">
        <f>VLOOKUP(F381,'Location List'!$A$2:$T$644,18,FALSE)</f>
        <v>George Snow</v>
      </c>
      <c r="D381" s="5" t="str">
        <f>VLOOKUP(F381,'Location List'!$A$2:$T$644,9,FALSE)</f>
        <v>SENECA GRAY</v>
      </c>
      <c r="E381" s="30" t="str">
        <f>VLOOKUP(F381,'Location List'!$A$2:$T$644,2,FALSE)</f>
        <v>OCALA</v>
      </c>
      <c r="F381" s="58">
        <v>780</v>
      </c>
      <c r="G381" s="37">
        <f t="shared" si="5"/>
        <v>3.0235454545454545</v>
      </c>
      <c r="H381" s="3">
        <f>'Week to Week '!K381</f>
        <v>2.9975000000000001</v>
      </c>
      <c r="I381" s="3">
        <f>IFERROR('Week to Week '!P381,"-")</f>
        <v>3.2575000000000003</v>
      </c>
      <c r="J381" s="3">
        <f>IFERROR('Week to Week '!V381,"-")</f>
        <v>3.01</v>
      </c>
      <c r="K381" s="3">
        <f>IFERROR('Week to Week '!AA381,"-")</f>
        <v>3.0249999999999999</v>
      </c>
      <c r="L381" s="3">
        <f>IFERROR('Week to Week '!AF381,"-")</f>
        <v>3.0575000000000001</v>
      </c>
      <c r="M381" s="3">
        <f>IFERROR('Week to Week '!AL381,"-")</f>
        <v>2.9575000000000005</v>
      </c>
      <c r="N381" s="3">
        <f>IFERROR('Week to Week '!AQ381,"-")</f>
        <v>3.1025</v>
      </c>
      <c r="O381" s="3">
        <f>IFERROR('Week to Week '!AV381,"-")</f>
        <v>2.9525000000000001</v>
      </c>
      <c r="P381" s="3">
        <f>IFERROR('Week to Week '!BB381,"-")</f>
        <v>2.944</v>
      </c>
      <c r="Q381" s="3">
        <f>IFERROR('Week to Week '!BG381,"-")</f>
        <v>2.9550000000000001</v>
      </c>
      <c r="R381" s="3">
        <f>IFERROR('Week to Week '!BL381,"-")</f>
        <v>3</v>
      </c>
      <c r="S381" s="3" t="str">
        <f>IFERROR('Week to Week '!BR381,"-")</f>
        <v>-</v>
      </c>
    </row>
    <row r="382" spans="1:19" ht="12.75" customHeight="1" x14ac:dyDescent="0.25">
      <c r="A382" s="5" t="str">
        <f>VLOOKUP(F382,'Location List'!$A$2:$T$463,20,FALSE)</f>
        <v>Bill Eich</v>
      </c>
      <c r="B382" s="5" t="str">
        <f>VLOOKUP(F382,'Location List'!$A$2:$T$644,19,FALSE)</f>
        <v>Mike Seymour</v>
      </c>
      <c r="C382" s="5" t="str">
        <f>VLOOKUP(F382,'Location List'!$A$2:$T$644,18,FALSE)</f>
        <v>Brian Osborne</v>
      </c>
      <c r="D382" s="5" t="str">
        <f>VLOOKUP(F382,'Location List'!$A$2:$T$644,9,FALSE)</f>
        <v>PETER PANUNZI</v>
      </c>
      <c r="E382" s="30" t="str">
        <f>VLOOKUP(F382,'Location List'!$A$2:$T$644,2,FALSE)</f>
        <v>BOYNTON BEACH</v>
      </c>
      <c r="F382" s="58">
        <v>781</v>
      </c>
      <c r="G382" s="37">
        <f t="shared" si="5"/>
        <v>3.2769545454545455</v>
      </c>
      <c r="H382" s="3">
        <f>'Week to Week '!K382</f>
        <v>3.5649999999999995</v>
      </c>
      <c r="I382" s="3">
        <f>IFERROR('Week to Week '!P382,"-")</f>
        <v>3.2324999999999999</v>
      </c>
      <c r="J382" s="3">
        <f>IFERROR('Week to Week '!V382,"-")</f>
        <v>3.1399999999999997</v>
      </c>
      <c r="K382" s="3">
        <f>IFERROR('Week to Week '!AA382,"-")</f>
        <v>3.3725000000000001</v>
      </c>
      <c r="L382" s="3">
        <f>IFERROR('Week to Week '!AF382,"-")</f>
        <v>3.4</v>
      </c>
      <c r="M382" s="3">
        <f>IFERROR('Week to Week '!AL382,"-")</f>
        <v>3.3075000000000001</v>
      </c>
      <c r="N382" s="3">
        <f>IFERROR('Week to Week '!AQ382,"-")</f>
        <v>3.1700000000000004</v>
      </c>
      <c r="O382" s="3">
        <f>IFERROR('Week to Week '!AV382,"-")</f>
        <v>3.3050000000000002</v>
      </c>
      <c r="P382" s="3">
        <f>IFERROR('Week to Week '!BB382,"-")</f>
        <v>3.2840000000000003</v>
      </c>
      <c r="Q382" s="3">
        <f>IFERROR('Week to Week '!BG382,"-")</f>
        <v>3.17</v>
      </c>
      <c r="R382" s="3">
        <f>IFERROR('Week to Week '!BL382,"-")</f>
        <v>3.1</v>
      </c>
      <c r="S382" s="3" t="str">
        <f>IFERROR('Week to Week '!BR382,"-")</f>
        <v>-</v>
      </c>
    </row>
    <row r="383" spans="1:19" ht="12.75" customHeight="1" x14ac:dyDescent="0.25">
      <c r="A383" s="5" t="str">
        <f>VLOOKUP(F383,'Location List'!$A$2:$T$463,20,FALSE)</f>
        <v>Bill Eich</v>
      </c>
      <c r="B383" s="5" t="str">
        <f>VLOOKUP(F383,'Location List'!$A$2:$T$644,19,FALSE)</f>
        <v>Mike Seymour</v>
      </c>
      <c r="C383" s="5" t="str">
        <f>VLOOKUP(F383,'Location List'!$A$2:$T$644,18,FALSE)</f>
        <v>Aldo Castaneda</v>
      </c>
      <c r="D383" s="5" t="str">
        <f>VLOOKUP(F383,'Location List'!$A$2:$T$644,9,FALSE)</f>
        <v>PETER PANUNZI</v>
      </c>
      <c r="E383" s="30" t="str">
        <f>VLOOKUP(F383,'Location List'!$A$2:$T$644,2,FALSE)</f>
        <v>FORT MYERS</v>
      </c>
      <c r="F383" s="58">
        <v>782</v>
      </c>
      <c r="G383" s="37">
        <f t="shared" si="5"/>
        <v>3.3107727272727274</v>
      </c>
      <c r="H383" s="3">
        <f>'Week to Week '!K383</f>
        <v>3.1950000000000003</v>
      </c>
      <c r="I383" s="3">
        <f>IFERROR('Week to Week '!P383,"-")</f>
        <v>3.0925000000000002</v>
      </c>
      <c r="J383" s="3">
        <f>IFERROR('Week to Week '!V383,"-")</f>
        <v>3.1324999999999998</v>
      </c>
      <c r="K383" s="3">
        <f>IFERROR('Week to Week '!AA383,"-")</f>
        <v>3.63</v>
      </c>
      <c r="L383" s="3">
        <f>IFERROR('Week to Week '!AF383,"-")</f>
        <v>3.3800000000000003</v>
      </c>
      <c r="M383" s="3">
        <f>IFERROR('Week to Week '!AL383,"-")</f>
        <v>3.1475</v>
      </c>
      <c r="N383" s="3">
        <f>IFERROR('Week to Week '!AQ383,"-")</f>
        <v>3.3475000000000001</v>
      </c>
      <c r="O383" s="3">
        <f>IFERROR('Week to Week '!AV383,"-")</f>
        <v>3.25</v>
      </c>
      <c r="P383" s="3">
        <f>IFERROR('Week to Week '!BB383,"-")</f>
        <v>3.476</v>
      </c>
      <c r="Q383" s="3">
        <f>IFERROR('Week to Week '!BG383,"-")</f>
        <v>3.2975000000000003</v>
      </c>
      <c r="R383" s="3">
        <f>IFERROR('Week to Week '!BL383,"-")</f>
        <v>3.47</v>
      </c>
      <c r="S383" s="3" t="str">
        <f>IFERROR('Week to Week '!BR383,"-")</f>
        <v>-</v>
      </c>
    </row>
    <row r="384" spans="1:19" ht="12.75" customHeight="1" x14ac:dyDescent="0.25">
      <c r="A384" s="5" t="str">
        <f>VLOOKUP(F384,'Location List'!$A$2:$T$463,20,FALSE)</f>
        <v>Tim Kerum</v>
      </c>
      <c r="B384" s="5" t="str">
        <f>VLOOKUP(F384,'Location List'!$A$2:$T$644,19,FALSE)</f>
        <v>Mike Seymour</v>
      </c>
      <c r="C384" s="5" t="str">
        <f>VLOOKUP(F384,'Location List'!$A$2:$T$644,18,FALSE)</f>
        <v>Albino Ramirez</v>
      </c>
      <c r="D384" s="5" t="str">
        <f>VLOOKUP(F384,'Location List'!$A$2:$T$644,9,FALSE)</f>
        <v>Adam Shafran</v>
      </c>
      <c r="E384" s="30" t="str">
        <f>VLOOKUP(F384,'Location List'!$A$2:$T$644,2,FALSE)</f>
        <v>BRENTWOOD</v>
      </c>
      <c r="F384" s="58">
        <v>783</v>
      </c>
      <c r="G384" s="37">
        <f t="shared" ref="G384:G446" si="6">AVERAGE(H384:S384)</f>
        <v>3.0014999999999996</v>
      </c>
      <c r="H384" s="3">
        <f>'Week to Week '!K384</f>
        <v>2.8525</v>
      </c>
      <c r="I384" s="3">
        <f>IFERROR('Week to Week '!P384,"-")</f>
        <v>2.9</v>
      </c>
      <c r="J384" s="3">
        <f>IFERROR('Week to Week '!V384,"-")</f>
        <v>3.0249999999999999</v>
      </c>
      <c r="K384" s="3">
        <f>IFERROR('Week to Week '!AA384,"-")</f>
        <v>3.04</v>
      </c>
      <c r="L384" s="3">
        <f>IFERROR('Week to Week '!AF384,"-")</f>
        <v>3.1924999999999999</v>
      </c>
      <c r="M384" s="3">
        <f>IFERROR('Week to Week '!AL384,"-")</f>
        <v>3.1025</v>
      </c>
      <c r="N384" s="3">
        <f>IFERROR('Week to Week '!AQ384,"-")</f>
        <v>3.145</v>
      </c>
      <c r="O384" s="3">
        <f>IFERROR('Week to Week '!AV384,"-")</f>
        <v>3.1025</v>
      </c>
      <c r="P384" s="3">
        <f>IFERROR('Week to Week '!BB384,"-")</f>
        <v>2.9340000000000002</v>
      </c>
      <c r="Q384" s="3">
        <f>IFERROR('Week to Week '!BG384,"-")</f>
        <v>2.8825000000000003</v>
      </c>
      <c r="R384" s="3">
        <f>IFERROR('Week to Week '!BL384,"-")</f>
        <v>2.84</v>
      </c>
      <c r="S384" s="3" t="str">
        <f>IFERROR('Week to Week '!BR384,"-")</f>
        <v>-</v>
      </c>
    </row>
    <row r="385" spans="1:19" ht="12.75" customHeight="1" x14ac:dyDescent="0.25">
      <c r="A385" s="5" t="str">
        <f>VLOOKUP(F385,'Location List'!$A$2:$T$463,20,FALSE)</f>
        <v>Tim Kerum</v>
      </c>
      <c r="B385" s="5" t="str">
        <f>VLOOKUP(F385,'Location List'!$A$2:$T$644,19,FALSE)</f>
        <v>Mike Seymour</v>
      </c>
      <c r="C385" s="5" t="str">
        <f>VLOOKUP(F385,'Location List'!$A$2:$T$644,18,FALSE)</f>
        <v>Luis Torres</v>
      </c>
      <c r="D385" s="5" t="str">
        <f>VLOOKUP(F385,'Location List'!$A$2:$T$644,9,FALSE)</f>
        <v>ARSHAD KHAN</v>
      </c>
      <c r="E385" s="30" t="str">
        <f>VLOOKUP(F385,'Location List'!$A$2:$T$644,2,FALSE)</f>
        <v>ORANGE</v>
      </c>
      <c r="F385" s="58">
        <v>785</v>
      </c>
      <c r="G385" s="37">
        <f t="shared" si="6"/>
        <v>3.0344090909090911</v>
      </c>
      <c r="H385" s="3">
        <f>'Week to Week '!K385</f>
        <v>3.0225</v>
      </c>
      <c r="I385" s="3">
        <f>IFERROR('Week to Week '!P385,"-")</f>
        <v>3.1150000000000002</v>
      </c>
      <c r="J385" s="3">
        <f>IFERROR('Week to Week '!V385,"-")</f>
        <v>3.0449999999999999</v>
      </c>
      <c r="K385" s="3">
        <f>IFERROR('Week to Week '!AA385,"-")</f>
        <v>3.17</v>
      </c>
      <c r="L385" s="3">
        <f>IFERROR('Week to Week '!AF385,"-")</f>
        <v>2.8050000000000002</v>
      </c>
      <c r="M385" s="3">
        <f>IFERROR('Week to Week '!AL385,"-")</f>
        <v>2.7774999999999999</v>
      </c>
      <c r="N385" s="3">
        <f>IFERROR('Week to Week '!AQ385,"-")</f>
        <v>3.1224999999999996</v>
      </c>
      <c r="O385" s="3">
        <f>IFERROR('Week to Week '!AV385,"-")</f>
        <v>3.3475000000000001</v>
      </c>
      <c r="P385" s="3">
        <f>IFERROR('Week to Week '!BB385,"-")</f>
        <v>3.016</v>
      </c>
      <c r="Q385" s="3">
        <f>IFERROR('Week to Week '!BG385,"-")</f>
        <v>3.0075000000000003</v>
      </c>
      <c r="R385" s="3">
        <f>IFERROR('Week to Week '!BL385,"-")</f>
        <v>2.95</v>
      </c>
      <c r="S385" s="3" t="str">
        <f>IFERROR('Week to Week '!BR385,"-")</f>
        <v>-</v>
      </c>
    </row>
    <row r="386" spans="1:19" ht="12.75" customHeight="1" x14ac:dyDescent="0.25">
      <c r="A386" s="5" t="str">
        <f>VLOOKUP(F386,'Location List'!$A$2:$T$463,20,FALSE)</f>
        <v>Tim Kerum</v>
      </c>
      <c r="B386" s="5" t="str">
        <f>VLOOKUP(F386,'Location List'!$A$2:$T$644,19,FALSE)</f>
        <v>Mike Seymour</v>
      </c>
      <c r="C386" s="5" t="str">
        <f>VLOOKUP(F386,'Location List'!$A$2:$T$644,18,FALSE)</f>
        <v>Austin Manzo</v>
      </c>
      <c r="D386" s="5" t="str">
        <f>VLOOKUP(F386,'Location List'!$A$2:$T$644,9,FALSE)</f>
        <v>YURI PENA</v>
      </c>
      <c r="E386" s="30" t="str">
        <f>VLOOKUP(F386,'Location List'!$A$2:$T$644,2,FALSE)</f>
        <v>CUPERTINO</v>
      </c>
      <c r="F386" s="58">
        <v>786</v>
      </c>
      <c r="G386" s="37">
        <f t="shared" si="6"/>
        <v>3.0251818181818178</v>
      </c>
      <c r="H386" s="3">
        <f>'Week to Week '!K386</f>
        <v>2.9975000000000001</v>
      </c>
      <c r="I386" s="3">
        <f>IFERROR('Week to Week '!P386,"-")</f>
        <v>3.1274999999999999</v>
      </c>
      <c r="J386" s="3">
        <f>IFERROR('Week to Week '!V386,"-")</f>
        <v>2.915</v>
      </c>
      <c r="K386" s="3">
        <f>IFERROR('Week to Week '!AA386,"-")</f>
        <v>3.0350000000000001</v>
      </c>
      <c r="L386" s="3">
        <f>IFERROR('Week to Week '!AF386,"-")</f>
        <v>2.8524999999999996</v>
      </c>
      <c r="M386" s="3">
        <f>IFERROR('Week to Week '!AL386,"-")</f>
        <v>3.0149999999999997</v>
      </c>
      <c r="N386" s="3">
        <f>IFERROR('Week to Week '!AQ386,"-")</f>
        <v>3.2199999999999998</v>
      </c>
      <c r="O386" s="3">
        <f>IFERROR('Week to Week '!AV386,"-")</f>
        <v>3.04</v>
      </c>
      <c r="P386" s="3">
        <f>IFERROR('Week to Week '!BB386,"-")</f>
        <v>3.052</v>
      </c>
      <c r="Q386" s="3">
        <f>IFERROR('Week to Week '!BG386,"-")</f>
        <v>2.9224999999999999</v>
      </c>
      <c r="R386" s="3">
        <f>IFERROR('Week to Week '!BL386,"-")</f>
        <v>3.1</v>
      </c>
      <c r="S386" s="3" t="str">
        <f>IFERROR('Week to Week '!BR386,"-")</f>
        <v>-</v>
      </c>
    </row>
    <row r="387" spans="1:19" ht="12.75" customHeight="1" x14ac:dyDescent="0.25">
      <c r="A387" s="5" t="str">
        <f>VLOOKUP(F387,'Location List'!$A$2:$T$463,20,FALSE)</f>
        <v>Tim Kerum</v>
      </c>
      <c r="B387" s="5" t="str">
        <f>VLOOKUP(F387,'Location List'!$A$2:$T$644,19,FALSE)</f>
        <v>Mike Seymour</v>
      </c>
      <c r="C387" s="5" t="str">
        <f>VLOOKUP(F387,'Location List'!$A$2:$T$644,18,FALSE)</f>
        <v>Luis Torres</v>
      </c>
      <c r="D387" s="5" t="str">
        <f>VLOOKUP(F387,'Location List'!$A$2:$T$644,9,FALSE)</f>
        <v>ARSHAD KHAN</v>
      </c>
      <c r="E387" s="30" t="str">
        <f>VLOOKUP(F387,'Location List'!$A$2:$T$644,2,FALSE)</f>
        <v>WALNUT PARK</v>
      </c>
      <c r="F387" s="58">
        <v>787</v>
      </c>
      <c r="G387" s="37">
        <f t="shared" si="6"/>
        <v>3.0626818181818183</v>
      </c>
      <c r="H387" s="3">
        <f>'Week to Week '!K387</f>
        <v>3.0625</v>
      </c>
      <c r="I387" s="3">
        <f>IFERROR('Week to Week '!P387,"-")</f>
        <v>3.0100000000000002</v>
      </c>
      <c r="J387" s="3">
        <f>IFERROR('Week to Week '!V387,"-")</f>
        <v>3.0949999999999998</v>
      </c>
      <c r="K387" s="3">
        <f>IFERROR('Week to Week '!AA387,"-")</f>
        <v>3.0999999999999996</v>
      </c>
      <c r="L387" s="3">
        <f>IFERROR('Week to Week '!AF387,"-")</f>
        <v>3.0825</v>
      </c>
      <c r="M387" s="3">
        <f>IFERROR('Week to Week '!AL387,"-")</f>
        <v>3.1275000000000004</v>
      </c>
      <c r="N387" s="3">
        <f>IFERROR('Week to Week '!AQ387,"-")</f>
        <v>3.2875000000000001</v>
      </c>
      <c r="O387" s="3">
        <f>IFERROR('Week to Week '!AV387,"-")</f>
        <v>2.9649999999999999</v>
      </c>
      <c r="P387" s="3">
        <f>IFERROR('Week to Week '!BB387,"-")</f>
        <v>2.9819999999999998</v>
      </c>
      <c r="Q387" s="3">
        <f>IFERROR('Week to Week '!BG387,"-")</f>
        <v>2.9474999999999998</v>
      </c>
      <c r="R387" s="3">
        <f>IFERROR('Week to Week '!BL387,"-")</f>
        <v>3.03</v>
      </c>
      <c r="S387" s="3" t="str">
        <f>IFERROR('Week to Week '!BR387,"-")</f>
        <v>-</v>
      </c>
    </row>
    <row r="388" spans="1:19" ht="12.75" customHeight="1" x14ac:dyDescent="0.25">
      <c r="A388" s="5" t="str">
        <f>VLOOKUP(F388,'Location List'!$A$2:$T$463,20,FALSE)</f>
        <v>Tim Kerum</v>
      </c>
      <c r="B388" s="5" t="str">
        <f>VLOOKUP(F388,'Location List'!$A$2:$T$644,19,FALSE)</f>
        <v>Mike Seymour</v>
      </c>
      <c r="C388" s="5" t="str">
        <f>VLOOKUP(F388,'Location List'!$A$2:$T$644,18,FALSE)</f>
        <v/>
      </c>
      <c r="D388" s="5" t="str">
        <f>VLOOKUP(F388,'Location List'!$A$2:$T$644,9,FALSE)</f>
        <v>PATTY CEDILLO</v>
      </c>
      <c r="E388" s="30" t="str">
        <f>VLOOKUP(F388,'Location List'!$A$2:$T$644,2,FALSE)</f>
        <v>ESCONDIDO</v>
      </c>
      <c r="F388" s="58">
        <v>788</v>
      </c>
      <c r="G388" s="37">
        <f t="shared" si="6"/>
        <v>3.0235909090909088</v>
      </c>
      <c r="H388" s="3">
        <f>'Week to Week '!K388</f>
        <v>2.8250000000000002</v>
      </c>
      <c r="I388" s="3">
        <f>IFERROR('Week to Week '!P388,"-")</f>
        <v>2.79</v>
      </c>
      <c r="J388" s="3">
        <f>IFERROR('Week to Week '!V388,"-")</f>
        <v>2.92</v>
      </c>
      <c r="K388" s="3">
        <f>IFERROR('Week to Week '!AA388,"-")</f>
        <v>3.4699999999999998</v>
      </c>
      <c r="L388" s="3">
        <f>IFERROR('Week to Week '!AF388,"-")</f>
        <v>3.1050000000000004</v>
      </c>
      <c r="M388" s="3">
        <f>IFERROR('Week to Week '!AL388,"-")</f>
        <v>2.9624999999999999</v>
      </c>
      <c r="N388" s="3">
        <f>IFERROR('Week to Week '!AQ388,"-")</f>
        <v>3.1375000000000002</v>
      </c>
      <c r="O388" s="3">
        <f>IFERROR('Week to Week '!AV388,"-")</f>
        <v>3.0175000000000001</v>
      </c>
      <c r="P388" s="3">
        <f>IFERROR('Week to Week '!BB388,"-")</f>
        <v>2.9820000000000002</v>
      </c>
      <c r="Q388" s="3">
        <f>IFERROR('Week to Week '!BG388,"-")</f>
        <v>2.95</v>
      </c>
      <c r="R388" s="3">
        <f>IFERROR('Week to Week '!BL388,"-")</f>
        <v>3.1</v>
      </c>
      <c r="S388" s="3" t="str">
        <f>IFERROR('Week to Week '!BR388,"-")</f>
        <v>-</v>
      </c>
    </row>
    <row r="389" spans="1:19" ht="12.75" customHeight="1" x14ac:dyDescent="0.25">
      <c r="A389" s="5" t="str">
        <f>VLOOKUP(F389,'Location List'!$A$2:$T$463,20,FALSE)</f>
        <v>Bill Eich</v>
      </c>
      <c r="B389" s="5" t="str">
        <f>VLOOKUP(F389,'Location List'!$A$2:$T$644,19,FALSE)</f>
        <v>Mike Seymour</v>
      </c>
      <c r="C389" s="5" t="str">
        <f>VLOOKUP(F389,'Location List'!$A$2:$T$644,18,FALSE)</f>
        <v>Brian Osborne</v>
      </c>
      <c r="D389" s="5" t="str">
        <f>VLOOKUP(F389,'Location List'!$A$2:$T$644,9,FALSE)</f>
        <v>PETER PANUNZI</v>
      </c>
      <c r="E389" s="30" t="str">
        <f>VLOOKUP(F389,'Location List'!$A$2:$T$644,2,FALSE)</f>
        <v>POMPANO BEACH</v>
      </c>
      <c r="F389" s="58">
        <v>789</v>
      </c>
      <c r="G389" s="37">
        <f t="shared" si="6"/>
        <v>3.1452272727272725</v>
      </c>
      <c r="H389" s="3">
        <f>'Week to Week '!K389</f>
        <v>3.42</v>
      </c>
      <c r="I389" s="3">
        <f>IFERROR('Week to Week '!P389,"-")</f>
        <v>3.1199999999999997</v>
      </c>
      <c r="J389" s="3">
        <f>IFERROR('Week to Week '!V389,"-")</f>
        <v>3.0674999999999999</v>
      </c>
      <c r="K389" s="3">
        <f>IFERROR('Week to Week '!AA389,"-")</f>
        <v>3.105</v>
      </c>
      <c r="L389" s="3">
        <f>IFERROR('Week to Week '!AF389,"-")</f>
        <v>3.4450000000000003</v>
      </c>
      <c r="M389" s="3">
        <f>IFERROR('Week to Week '!AL389,"-")</f>
        <v>3.08</v>
      </c>
      <c r="N389" s="3">
        <f>IFERROR('Week to Week '!AQ389,"-")</f>
        <v>3.3024999999999998</v>
      </c>
      <c r="O389" s="3">
        <f>IFERROR('Week to Week '!AV389,"-")</f>
        <v>2.9924999999999997</v>
      </c>
      <c r="P389" s="3">
        <f>IFERROR('Week to Week '!BB389,"-")</f>
        <v>3.1399999999999997</v>
      </c>
      <c r="Q389" s="3">
        <f>IFERROR('Week to Week '!BG389,"-")</f>
        <v>3.085</v>
      </c>
      <c r="R389" s="3">
        <f>IFERROR('Week to Week '!BL389,"-")</f>
        <v>2.84</v>
      </c>
      <c r="S389" s="3" t="str">
        <f>IFERROR('Week to Week '!BR389,"-")</f>
        <v>-</v>
      </c>
    </row>
    <row r="390" spans="1:19" ht="12.75" customHeight="1" x14ac:dyDescent="0.25">
      <c r="A390" s="5" t="str">
        <f>VLOOKUP(F390,'Location List'!$A$2:$T$463,20,FALSE)</f>
        <v>Bill Eich</v>
      </c>
      <c r="B390" s="5" t="str">
        <f>VLOOKUP(F390,'Location List'!$A$2:$T$644,19,FALSE)</f>
        <v>Mike Seymour</v>
      </c>
      <c r="C390" s="5" t="str">
        <f>VLOOKUP(F390,'Location List'!$A$2:$T$644,18,FALSE)</f>
        <v>Hoang Dao</v>
      </c>
      <c r="D390" s="5" t="str">
        <f>VLOOKUP(F390,'Location List'!$A$2:$T$644,9,FALSE)</f>
        <v>FRANK RAMIREZ</v>
      </c>
      <c r="E390" s="30" t="str">
        <f>VLOOKUP(F390,'Location List'!$A$2:$T$644,2,FALSE)</f>
        <v>HOUSTON-NORTHLINE</v>
      </c>
      <c r="F390" s="58">
        <v>790</v>
      </c>
      <c r="G390" s="37">
        <f t="shared" si="6"/>
        <v>3.0949545454545455</v>
      </c>
      <c r="H390" s="3">
        <f>'Week to Week '!K390</f>
        <v>3.0524999999999998</v>
      </c>
      <c r="I390" s="3">
        <f>IFERROR('Week to Week '!P390,"-")</f>
        <v>2.8925000000000001</v>
      </c>
      <c r="J390" s="3">
        <f>IFERROR('Week to Week '!V390,"-")</f>
        <v>3.1550000000000002</v>
      </c>
      <c r="K390" s="3">
        <f>IFERROR('Week to Week '!AA390,"-")</f>
        <v>3.08</v>
      </c>
      <c r="L390" s="3">
        <f>IFERROR('Week to Week '!AF390,"-")</f>
        <v>3.1175000000000002</v>
      </c>
      <c r="M390" s="3">
        <f>IFERROR('Week to Week '!AL390,"-")</f>
        <v>3.0975000000000001</v>
      </c>
      <c r="N390" s="3">
        <f>IFERROR('Week to Week '!AQ390,"-")</f>
        <v>3.1675</v>
      </c>
      <c r="O390" s="3">
        <f>IFERROR('Week to Week '!AV390,"-")</f>
        <v>3.0049999999999999</v>
      </c>
      <c r="P390" s="3">
        <f>IFERROR('Week to Week '!BB390,"-")</f>
        <v>3.1520000000000001</v>
      </c>
      <c r="Q390" s="3">
        <f>IFERROR('Week to Week '!BG390,"-")</f>
        <v>3.1349999999999998</v>
      </c>
      <c r="R390" s="3">
        <f>IFERROR('Week to Week '!BL390,"-")</f>
        <v>3.19</v>
      </c>
      <c r="S390" s="3" t="str">
        <f>IFERROR('Week to Week '!BR390,"-")</f>
        <v>-</v>
      </c>
    </row>
    <row r="391" spans="1:19" ht="12.75" customHeight="1" x14ac:dyDescent="0.25">
      <c r="A391" s="5" t="str">
        <f>VLOOKUP(F391,'Location List'!$A$2:$T$463,20,FALSE)</f>
        <v>Tim Kerum</v>
      </c>
      <c r="B391" s="5" t="str">
        <f>VLOOKUP(F391,'Location List'!$A$2:$T$644,19,FALSE)</f>
        <v>Mike Seymour</v>
      </c>
      <c r="C391" s="5" t="str">
        <f>VLOOKUP(F391,'Location List'!$A$2:$T$644,18,FALSE)</f>
        <v>Dean Bilstein</v>
      </c>
      <c r="D391" s="5" t="str">
        <f>VLOOKUP(F391,'Location List'!$A$2:$T$644,9,FALSE)</f>
        <v>Eric Montes</v>
      </c>
      <c r="E391" s="30" t="str">
        <f>VLOOKUP(F391,'Location List'!$A$2:$T$644,2,FALSE)</f>
        <v>WOODBURY</v>
      </c>
      <c r="F391" s="58">
        <v>792</v>
      </c>
      <c r="G391" s="37">
        <f t="shared" si="6"/>
        <v>3.0165000000000002</v>
      </c>
      <c r="H391" s="3">
        <f>'Week to Week '!K391</f>
        <v>3.0300000000000002</v>
      </c>
      <c r="I391" s="3">
        <f>IFERROR('Week to Week '!P391,"-")</f>
        <v>3.0350000000000001</v>
      </c>
      <c r="J391" s="3">
        <f>IFERROR('Week to Week '!V391,"-")</f>
        <v>3.0049999999999999</v>
      </c>
      <c r="K391" s="3">
        <f>IFERROR('Week to Week '!AA391,"-")</f>
        <v>2.9424999999999999</v>
      </c>
      <c r="L391" s="3">
        <f>IFERROR('Week to Week '!AF391,"-")</f>
        <v>2.92</v>
      </c>
      <c r="M391" s="3">
        <f>IFERROR('Week to Week '!AL391,"-")</f>
        <v>3.1225000000000001</v>
      </c>
      <c r="N391" s="3">
        <f>IFERROR('Week to Week '!AQ391,"-")</f>
        <v>3.09</v>
      </c>
      <c r="O391" s="3">
        <f>IFERROR('Week to Week '!AV391,"-")</f>
        <v>3.0075000000000003</v>
      </c>
      <c r="P391" s="3">
        <f>IFERROR('Week to Week '!BB391,"-")</f>
        <v>2.9939999999999998</v>
      </c>
      <c r="Q391" s="3">
        <f>IFERROR('Week to Week '!BG391,"-")</f>
        <v>3.0650000000000004</v>
      </c>
      <c r="R391" s="3">
        <f>IFERROR('Week to Week '!BL391,"-")</f>
        <v>2.97</v>
      </c>
      <c r="S391" s="3" t="str">
        <f>IFERROR('Week to Week '!BR391,"-")</f>
        <v>-</v>
      </c>
    </row>
    <row r="392" spans="1:19" ht="12.75" customHeight="1" x14ac:dyDescent="0.25">
      <c r="A392" s="5" t="str">
        <f>VLOOKUP(F392,'Location List'!$A$2:$T$463,20,FALSE)</f>
        <v>Tim Kerum</v>
      </c>
      <c r="B392" s="5" t="str">
        <f>VLOOKUP(F392,'Location List'!$A$2:$T$644,19,FALSE)</f>
        <v>Mike Seymour</v>
      </c>
      <c r="C392" s="5" t="str">
        <f>VLOOKUP(F392,'Location List'!$A$2:$T$644,18,FALSE)</f>
        <v>Dean Bilstein</v>
      </c>
      <c r="D392" s="5" t="str">
        <f>VLOOKUP(F392,'Location List'!$A$2:$T$644,9,FALSE)</f>
        <v>Eric Montes</v>
      </c>
      <c r="E392" s="30" t="str">
        <f>VLOOKUP(F392,'Location List'!$A$2:$T$644,2,FALSE)</f>
        <v>BURNSVILLE</v>
      </c>
      <c r="F392" s="58">
        <v>793</v>
      </c>
      <c r="G392" s="37">
        <f t="shared" si="6"/>
        <v>3.0642727272727268</v>
      </c>
      <c r="H392" s="3">
        <f>'Week to Week '!K392</f>
        <v>3.085</v>
      </c>
      <c r="I392" s="3">
        <f>IFERROR('Week to Week '!P392,"-")</f>
        <v>3.2349999999999999</v>
      </c>
      <c r="J392" s="3">
        <f>IFERROR('Week to Week '!V392,"-")</f>
        <v>3.1500000000000004</v>
      </c>
      <c r="K392" s="3">
        <f>IFERROR('Week to Week '!AA392,"-")</f>
        <v>2.98</v>
      </c>
      <c r="L392" s="3">
        <f>IFERROR('Week to Week '!AF392,"-")</f>
        <v>3.0350000000000001</v>
      </c>
      <c r="M392" s="3">
        <f>IFERROR('Week to Week '!AL392,"-")</f>
        <v>3.0349999999999997</v>
      </c>
      <c r="N392" s="3">
        <f>IFERROR('Week to Week '!AQ392,"-")</f>
        <v>2.9624999999999999</v>
      </c>
      <c r="O392" s="3">
        <f>IFERROR('Week to Week '!AV392,"-")</f>
        <v>3.0249999999999999</v>
      </c>
      <c r="P392" s="3">
        <f>IFERROR('Week to Week '!BB392,"-")</f>
        <v>2.9820000000000002</v>
      </c>
      <c r="Q392" s="3">
        <f>IFERROR('Week to Week '!BG392,"-")</f>
        <v>3.0275000000000003</v>
      </c>
      <c r="R392" s="3">
        <f>IFERROR('Week to Week '!BL392,"-")</f>
        <v>3.19</v>
      </c>
      <c r="S392" s="3" t="str">
        <f>IFERROR('Week to Week '!BR392,"-")</f>
        <v>-</v>
      </c>
    </row>
    <row r="393" spans="1:19" ht="12.75" customHeight="1" x14ac:dyDescent="0.25">
      <c r="A393" s="5" t="str">
        <f>VLOOKUP(F393,'Location List'!$A$2:$T$463,20,FALSE)</f>
        <v>Tim Kerum</v>
      </c>
      <c r="B393" s="5" t="str">
        <f>VLOOKUP(F393,'Location List'!$A$2:$T$644,19,FALSE)</f>
        <v>Mike Seymour</v>
      </c>
      <c r="C393" s="5" t="str">
        <f>VLOOKUP(F393,'Location List'!$A$2:$T$644,18,FALSE)</f>
        <v>Dean Bilstein</v>
      </c>
      <c r="D393" s="5" t="str">
        <f>VLOOKUP(F393,'Location List'!$A$2:$T$644,9,FALSE)</f>
        <v>Eric Montes</v>
      </c>
      <c r="E393" s="30" t="str">
        <f>VLOOKUP(F393,'Location List'!$A$2:$T$644,2,FALSE)</f>
        <v>MAPLE GROVE</v>
      </c>
      <c r="F393" s="58">
        <v>794</v>
      </c>
      <c r="G393" s="37">
        <f t="shared" si="6"/>
        <v>3.0147727272727276</v>
      </c>
      <c r="H393" s="3">
        <f>'Week to Week '!K393</f>
        <v>2.9125000000000001</v>
      </c>
      <c r="I393" s="3">
        <f>IFERROR('Week to Week '!P393,"-")</f>
        <v>2.9725000000000001</v>
      </c>
      <c r="J393" s="3">
        <f>IFERROR('Week to Week '!V393,"-")</f>
        <v>3.085</v>
      </c>
      <c r="K393" s="3">
        <f>IFERROR('Week to Week '!AA393,"-")</f>
        <v>3.2174999999999998</v>
      </c>
      <c r="L393" s="3">
        <f>IFERROR('Week to Week '!AF393,"-")</f>
        <v>3.07</v>
      </c>
      <c r="M393" s="3">
        <f>IFERROR('Week to Week '!AL393,"-")</f>
        <v>3.3200000000000003</v>
      </c>
      <c r="N393" s="3">
        <f>IFERROR('Week to Week '!AQ393,"-")</f>
        <v>3.0325000000000002</v>
      </c>
      <c r="O393" s="3">
        <f>IFERROR('Week to Week '!AV393,"-")</f>
        <v>2.8924999999999996</v>
      </c>
      <c r="P393" s="3">
        <f>IFERROR('Week to Week '!BB393,"-")</f>
        <v>2.91</v>
      </c>
      <c r="Q393" s="3">
        <f>IFERROR('Week to Week '!BG393,"-")</f>
        <v>3.08</v>
      </c>
      <c r="R393" s="3">
        <f>IFERROR('Week to Week '!BL393,"-")</f>
        <v>2.67</v>
      </c>
      <c r="S393" s="3" t="str">
        <f>IFERROR('Week to Week '!BR393,"-")</f>
        <v>-</v>
      </c>
    </row>
    <row r="394" spans="1:19" ht="12.75" customHeight="1" x14ac:dyDescent="0.25">
      <c r="A394" s="5" t="str">
        <f>VLOOKUP(F394,'Location List'!$A$2:$T$463,20,FALSE)</f>
        <v>Tim Kerum</v>
      </c>
      <c r="B394" s="5" t="str">
        <f>VLOOKUP(F394,'Location List'!$A$2:$T$644,19,FALSE)</f>
        <v>Mike Seymour</v>
      </c>
      <c r="C394" s="5" t="str">
        <f>VLOOKUP(F394,'Location List'!$A$2:$T$644,18,FALSE)</f>
        <v>Dean Bilstein</v>
      </c>
      <c r="D394" s="5" t="str">
        <f>VLOOKUP(F394,'Location List'!$A$2:$T$644,9,FALSE)</f>
        <v>Eric Montes</v>
      </c>
      <c r="E394" s="30" t="str">
        <f>VLOOKUP(F394,'Location List'!$A$2:$T$644,2,FALSE)</f>
        <v>BLAINE</v>
      </c>
      <c r="F394" s="58">
        <v>795</v>
      </c>
      <c r="G394" s="37">
        <f t="shared" si="6"/>
        <v>3.0183636363636364</v>
      </c>
      <c r="H394" s="3">
        <f>'Week to Week '!K394</f>
        <v>3.09</v>
      </c>
      <c r="I394" s="3">
        <f>IFERROR('Week to Week '!P394,"-")</f>
        <v>2.9749999999999996</v>
      </c>
      <c r="J394" s="3">
        <f>IFERROR('Week to Week '!V394,"-")</f>
        <v>2.8825000000000003</v>
      </c>
      <c r="K394" s="3">
        <f>IFERROR('Week to Week '!AA394,"-")</f>
        <v>3.0500000000000003</v>
      </c>
      <c r="L394" s="3">
        <f>IFERROR('Week to Week '!AF394,"-")</f>
        <v>2.9725000000000001</v>
      </c>
      <c r="M394" s="3">
        <f>IFERROR('Week to Week '!AL394,"-")</f>
        <v>3.2549999999999999</v>
      </c>
      <c r="N394" s="3">
        <f>IFERROR('Week to Week '!AQ394,"-")</f>
        <v>3.0949999999999998</v>
      </c>
      <c r="O394" s="3">
        <f>IFERROR('Week to Week '!AV394,"-")</f>
        <v>3.0474999999999999</v>
      </c>
      <c r="P394" s="3">
        <f>IFERROR('Week to Week '!BB394,"-")</f>
        <v>2.992</v>
      </c>
      <c r="Q394" s="3">
        <f>IFERROR('Week to Week '!BG394,"-")</f>
        <v>2.9225000000000003</v>
      </c>
      <c r="R394" s="3">
        <f>IFERROR('Week to Week '!BL394,"-")</f>
        <v>2.92</v>
      </c>
      <c r="S394" s="3" t="str">
        <f>IFERROR('Week to Week '!BR394,"-")</f>
        <v>-</v>
      </c>
    </row>
    <row r="395" spans="1:19" ht="12.75" customHeight="1" x14ac:dyDescent="0.25">
      <c r="A395" s="5" t="str">
        <f>VLOOKUP(F395,'Location List'!$A$2:$T$463,20,FALSE)</f>
        <v>Tim Kerum</v>
      </c>
      <c r="B395" s="5" t="str">
        <f>VLOOKUP(F395,'Location List'!$A$2:$T$644,19,FALSE)</f>
        <v>Mike Seymour</v>
      </c>
      <c r="C395" s="5" t="str">
        <f>VLOOKUP(F395,'Location List'!$A$2:$T$644,18,FALSE)</f>
        <v>Dean Bilstein</v>
      </c>
      <c r="D395" s="5" t="str">
        <f>VLOOKUP(F395,'Location List'!$A$2:$T$644,9,FALSE)</f>
        <v>Eric Montes</v>
      </c>
      <c r="E395" s="30" t="str">
        <f>VLOOKUP(F395,'Location List'!$A$2:$T$644,2,FALSE)</f>
        <v>ST. CLOUD</v>
      </c>
      <c r="F395" s="58">
        <v>799</v>
      </c>
      <c r="G395" s="37">
        <f t="shared" si="6"/>
        <v>3.0156818181818181</v>
      </c>
      <c r="H395" s="3">
        <f>'Week to Week '!K395</f>
        <v>3.1449999999999996</v>
      </c>
      <c r="I395" s="3">
        <f>IFERROR('Week to Week '!P395,"-")</f>
        <v>3.0474999999999999</v>
      </c>
      <c r="J395" s="3">
        <f>IFERROR('Week to Week '!V395,"-")</f>
        <v>2.9074999999999998</v>
      </c>
      <c r="K395" s="3">
        <f>IFERROR('Week to Week '!AA395,"-")</f>
        <v>2.8650000000000002</v>
      </c>
      <c r="L395" s="3">
        <f>IFERROR('Week to Week '!AF395,"-")</f>
        <v>3.16</v>
      </c>
      <c r="M395" s="3">
        <f>IFERROR('Week to Week '!AL395,"-")</f>
        <v>2.9549999999999996</v>
      </c>
      <c r="N395" s="3">
        <f>IFERROR('Week to Week '!AQ395,"-")</f>
        <v>3.0950000000000002</v>
      </c>
      <c r="O395" s="3">
        <f>IFERROR('Week to Week '!AV395,"-")</f>
        <v>2.9674999999999998</v>
      </c>
      <c r="P395" s="3">
        <f>IFERROR('Week to Week '!BB395,"-")</f>
        <v>2.98</v>
      </c>
      <c r="Q395" s="3">
        <f>IFERROR('Week to Week '!BG395,"-")</f>
        <v>3.0000000000000004</v>
      </c>
      <c r="R395" s="3">
        <f>IFERROR('Week to Week '!BL395,"-")</f>
        <v>3.05</v>
      </c>
      <c r="S395" s="3" t="str">
        <f>IFERROR('Week to Week '!BR395,"-")</f>
        <v>-</v>
      </c>
    </row>
    <row r="396" spans="1:19" ht="12.75" customHeight="1" x14ac:dyDescent="0.25">
      <c r="A396" s="5" t="str">
        <f>VLOOKUP(F396,'Location List'!$A$2:$T$463,20,FALSE)</f>
        <v>Bill Eich</v>
      </c>
      <c r="B396" s="5" t="str">
        <f>VLOOKUP(F396,'Location List'!$A$2:$T$644,19,FALSE)</f>
        <v>Dennis Morgan</v>
      </c>
      <c r="C396" s="5" t="str">
        <f>VLOOKUP(F396,'Location List'!$A$2:$T$644,18,FALSE)</f>
        <v>Kenneth Busby</v>
      </c>
      <c r="D396" s="5" t="str">
        <f>VLOOKUP(F396,'Location List'!$A$2:$T$644,9,FALSE)</f>
        <v>MICHAEL BOSWELL</v>
      </c>
      <c r="E396" s="30" t="str">
        <f>VLOOKUP(F396,'Location List'!$A$2:$T$644,2,FALSE)</f>
        <v>TUSCALOOSA</v>
      </c>
      <c r="F396" s="58">
        <v>803</v>
      </c>
      <c r="G396" s="37">
        <f t="shared" si="6"/>
        <v>3.1090000000000004</v>
      </c>
      <c r="H396" s="3">
        <f>'Week to Week '!K396</f>
        <v>2.9474999999999998</v>
      </c>
      <c r="I396" s="3">
        <f>IFERROR('Week to Week '!P396,"-")</f>
        <v>3.2574999999999998</v>
      </c>
      <c r="J396" s="3">
        <f>IFERROR('Week to Week '!V396,"-")</f>
        <v>3.1575000000000002</v>
      </c>
      <c r="K396" s="3">
        <f>IFERROR('Week to Week '!AA396,"-")</f>
        <v>3.2174999999999998</v>
      </c>
      <c r="L396" s="3">
        <f>IFERROR('Week to Week '!AF396,"-")</f>
        <v>2.8674999999999997</v>
      </c>
      <c r="M396" s="3">
        <f>IFERROR('Week to Week '!AL396,"-")</f>
        <v>2.9275000000000002</v>
      </c>
      <c r="N396" s="3">
        <f>IFERROR('Week to Week '!AQ396,"-")</f>
        <v>3.1574999999999998</v>
      </c>
      <c r="O396" s="3">
        <f>IFERROR('Week to Week '!AV396,"-")</f>
        <v>3.1000000000000005</v>
      </c>
      <c r="P396" s="3">
        <f>IFERROR('Week to Week '!BB396,"-")</f>
        <v>2.8839999999999999</v>
      </c>
      <c r="Q396" s="3">
        <f>IFERROR('Week to Week '!BG396,"-")</f>
        <v>3.0025000000000004</v>
      </c>
      <c r="R396" s="3">
        <f>IFERROR('Week to Week '!BL396,"-")</f>
        <v>3.68</v>
      </c>
      <c r="S396" s="3" t="str">
        <f>IFERROR('Week to Week '!BR396,"-")</f>
        <v>-</v>
      </c>
    </row>
    <row r="397" spans="1:19" ht="12.75" customHeight="1" x14ac:dyDescent="0.25">
      <c r="A397" s="5" t="str">
        <f>VLOOKUP(F397,'Location List'!$A$2:$T$463,20,FALSE)</f>
        <v>Bill Eich</v>
      </c>
      <c r="B397" s="5" t="str">
        <f>VLOOKUP(F397,'Location List'!$A$2:$T$644,19,FALSE)</f>
        <v>Dennis Morgan</v>
      </c>
      <c r="C397" s="5" t="str">
        <f>VLOOKUP(F397,'Location List'!$A$2:$T$644,18,FALSE)</f>
        <v>Steve Rupp</v>
      </c>
      <c r="D397" s="5" t="str">
        <f>VLOOKUP(F397,'Location List'!$A$2:$T$644,9,FALSE)</f>
        <v>Seneca Gray</v>
      </c>
      <c r="E397" s="30" t="str">
        <f>VLOOKUP(F397,'Location List'!$A$2:$T$644,2,FALSE)</f>
        <v>JACKSONVILLE</v>
      </c>
      <c r="F397" s="58">
        <v>804</v>
      </c>
      <c r="G397" s="37">
        <f t="shared" si="6"/>
        <v>2.9645909090909086</v>
      </c>
      <c r="H397" s="3">
        <f>'Week to Week '!K397</f>
        <v>2.9575000000000005</v>
      </c>
      <c r="I397" s="3">
        <f>IFERROR('Week to Week '!P397,"-")</f>
        <v>3.0624999999999996</v>
      </c>
      <c r="J397" s="3">
        <f>IFERROR('Week to Week '!V397,"-")</f>
        <v>2.9249999999999998</v>
      </c>
      <c r="K397" s="3">
        <f>IFERROR('Week to Week '!AA397,"-")</f>
        <v>2.9699999999999998</v>
      </c>
      <c r="L397" s="3">
        <f>IFERROR('Week to Week '!AF397,"-")</f>
        <v>3.0724999999999998</v>
      </c>
      <c r="M397" s="3">
        <f>IFERROR('Week to Week '!AL397,"-")</f>
        <v>2.9550000000000001</v>
      </c>
      <c r="N397" s="3">
        <f>IFERROR('Week to Week '!AQ397,"-")</f>
        <v>2.9899999999999998</v>
      </c>
      <c r="O397" s="3">
        <f>IFERROR('Week to Week '!AV397,"-")</f>
        <v>2.9375</v>
      </c>
      <c r="P397" s="3">
        <f>IFERROR('Week to Week '!BB397,"-")</f>
        <v>2.9180000000000001</v>
      </c>
      <c r="Q397" s="3">
        <f>IFERROR('Week to Week '!BG397,"-")</f>
        <v>2.9025000000000003</v>
      </c>
      <c r="R397" s="3">
        <f>IFERROR('Week to Week '!BL397,"-")</f>
        <v>2.92</v>
      </c>
      <c r="S397" s="3" t="str">
        <f>IFERROR('Week to Week '!BR397,"-")</f>
        <v>-</v>
      </c>
    </row>
    <row r="398" spans="1:19" ht="12.75" customHeight="1" x14ac:dyDescent="0.25">
      <c r="A398" s="5" t="str">
        <f>VLOOKUP(F398,'Location List'!$A$2:$T$463,20,FALSE)</f>
        <v>Tim Kerum</v>
      </c>
      <c r="B398" s="5" t="str">
        <f>VLOOKUP(F398,'Location List'!$A$2:$T$644,19,FALSE)</f>
        <v>Troy Chaney</v>
      </c>
      <c r="C398" s="5" t="str">
        <f>VLOOKUP(F398,'Location List'!$A$2:$T$644,18,FALSE)</f>
        <v>Manuel Lopez</v>
      </c>
      <c r="D398" s="5" t="str">
        <f>VLOOKUP(F398,'Location List'!$A$2:$T$644,9,FALSE)</f>
        <v>OCTAVIO CASTANEDA</v>
      </c>
      <c r="E398" s="30" t="str">
        <f>VLOOKUP(F398,'Location List'!$A$2:$T$644,2,FALSE)</f>
        <v>Puente Hills</v>
      </c>
      <c r="F398" s="58">
        <v>806</v>
      </c>
      <c r="G398" s="37">
        <f t="shared" si="6"/>
        <v>3.1215000000000002</v>
      </c>
      <c r="H398" s="3">
        <f>'Week to Week '!K398</f>
        <v>3.1574999999999998</v>
      </c>
      <c r="I398" s="3">
        <f>IFERROR('Week to Week '!P398,"-")</f>
        <v>3.3600000000000003</v>
      </c>
      <c r="J398" s="3">
        <f>IFERROR('Week to Week '!V398,"-")</f>
        <v>3.2450000000000001</v>
      </c>
      <c r="K398" s="3">
        <f>IFERROR('Week to Week '!AA398,"-")</f>
        <v>3.5324999999999998</v>
      </c>
      <c r="L398" s="3">
        <f>IFERROR('Week to Week '!AF398,"-")</f>
        <v>2.9575</v>
      </c>
      <c r="M398" s="3">
        <f>IFERROR('Week to Week '!AL398,"-")</f>
        <v>3.4224999999999999</v>
      </c>
      <c r="N398" s="3">
        <f>IFERROR('Week to Week '!AQ398,"-")</f>
        <v>2.9824999999999999</v>
      </c>
      <c r="O398" s="3">
        <f>IFERROR('Week to Week '!AV398,"-")</f>
        <v>2.8474999999999997</v>
      </c>
      <c r="P398" s="3">
        <f>IFERROR('Week to Week '!BB398,"-")</f>
        <v>3.0340000000000003</v>
      </c>
      <c r="Q398" s="3">
        <f>IFERROR('Week to Week '!BG398,"-")</f>
        <v>3.0375000000000001</v>
      </c>
      <c r="R398" s="3">
        <f>IFERROR('Week to Week '!BL398,"-")</f>
        <v>2.76</v>
      </c>
      <c r="S398" s="3" t="str">
        <f>IFERROR('Week to Week '!BR398,"-")</f>
        <v>-</v>
      </c>
    </row>
    <row r="399" spans="1:19" ht="12.75" customHeight="1" x14ac:dyDescent="0.25">
      <c r="A399" s="5" t="str">
        <f>VLOOKUP(F399,'Location List'!$A$2:$T$463,20,FALSE)</f>
        <v>Chris Kelly</v>
      </c>
      <c r="B399" s="5" t="str">
        <f>VLOOKUP(F399,'Location List'!$A$2:$T$644,19,FALSE)</f>
        <v>Victor Ayrapetov</v>
      </c>
      <c r="C399" s="5" t="str">
        <f>VLOOKUP(F399,'Location List'!$A$2:$T$644,18,FALSE)</f>
        <v>Scott Stout</v>
      </c>
      <c r="D399" s="5" t="str">
        <f>VLOOKUP(F399,'Location List'!$A$2:$T$644,9,FALSE)</f>
        <v>CHAD ESTRADA</v>
      </c>
      <c r="E399" s="30" t="str">
        <f>VLOOKUP(F399,'Location List'!$A$2:$T$644,2,FALSE)</f>
        <v>TROY</v>
      </c>
      <c r="F399" s="58">
        <v>826</v>
      </c>
      <c r="G399" s="37">
        <f t="shared" si="6"/>
        <v>3.0535909090909099</v>
      </c>
      <c r="H399" s="3">
        <f>'Week to Week '!K399</f>
        <v>3.0225000000000004</v>
      </c>
      <c r="I399" s="3">
        <f>IFERROR('Week to Week '!P399,"-")</f>
        <v>2.9424999999999999</v>
      </c>
      <c r="J399" s="3">
        <f>IFERROR('Week to Week '!V399,"-")</f>
        <v>2.97</v>
      </c>
      <c r="K399" s="3">
        <f>IFERROR('Week to Week '!AA399,"-")</f>
        <v>2.9074999999999998</v>
      </c>
      <c r="L399" s="3">
        <f>IFERROR('Week to Week '!AF399,"-")</f>
        <v>2.9525000000000001</v>
      </c>
      <c r="M399" s="3">
        <f>IFERROR('Week to Week '!AL399,"-")</f>
        <v>3.1475</v>
      </c>
      <c r="N399" s="3">
        <f>IFERROR('Week to Week '!AQ399,"-")</f>
        <v>3.5274999999999999</v>
      </c>
      <c r="O399" s="3">
        <f>IFERROR('Week to Week '!AV399,"-")</f>
        <v>3.04</v>
      </c>
      <c r="P399" s="3">
        <f>IFERROR('Week to Week '!BB399,"-")</f>
        <v>3.1120000000000005</v>
      </c>
      <c r="Q399" s="3">
        <f>IFERROR('Week to Week '!BG399,"-")</f>
        <v>3.0175000000000001</v>
      </c>
      <c r="R399" s="3">
        <f>IFERROR('Week to Week '!BL399,"-")</f>
        <v>2.95</v>
      </c>
      <c r="S399" s="3" t="str">
        <f>IFERROR('Week to Week '!BR399,"-")</f>
        <v>-</v>
      </c>
    </row>
    <row r="400" spans="1:19" ht="12.75" customHeight="1" x14ac:dyDescent="0.25">
      <c r="A400" s="5" t="str">
        <f>VLOOKUP(F400,'Location List'!$A$2:$T$463,20,FALSE)</f>
        <v>Chris Kelly</v>
      </c>
      <c r="B400" s="5" t="str">
        <f>VLOOKUP(F400,'Location List'!$A$2:$T$644,19,FALSE)</f>
        <v>Victor Ayrapetov</v>
      </c>
      <c r="C400" s="5" t="str">
        <f>VLOOKUP(F400,'Location List'!$A$2:$T$644,18,FALSE)</f>
        <v>Scott Stout</v>
      </c>
      <c r="D400" s="5" t="str">
        <f>VLOOKUP(F400,'Location List'!$A$2:$T$644,9,FALSE)</f>
        <v>CHAD ESTRADA</v>
      </c>
      <c r="E400" s="30" t="str">
        <f>VLOOKUP(F400,'Location List'!$A$2:$T$644,2,FALSE)</f>
        <v>GRAND RAPIDS</v>
      </c>
      <c r="F400" s="58">
        <v>828</v>
      </c>
      <c r="G400" s="37">
        <f t="shared" si="6"/>
        <v>3.0476818181818177</v>
      </c>
      <c r="H400" s="3">
        <f>'Week to Week '!K400</f>
        <v>2.96</v>
      </c>
      <c r="I400" s="3">
        <f>IFERROR('Week to Week '!P400,"-")</f>
        <v>2.9950000000000001</v>
      </c>
      <c r="J400" s="3">
        <f>IFERROR('Week to Week '!V400,"-")</f>
        <v>3.0250000000000004</v>
      </c>
      <c r="K400" s="3">
        <f>IFERROR('Week to Week '!AA400,"-")</f>
        <v>2.9750000000000001</v>
      </c>
      <c r="L400" s="3">
        <f>IFERROR('Week to Week '!AF400,"-")</f>
        <v>2.9750000000000001</v>
      </c>
      <c r="M400" s="3">
        <f>IFERROR('Week to Week '!AL400,"-")</f>
        <v>3.0249999999999999</v>
      </c>
      <c r="N400" s="3">
        <f>IFERROR('Week to Week '!AQ400,"-")</f>
        <v>3.0874999999999999</v>
      </c>
      <c r="O400" s="3">
        <f>IFERROR('Week to Week '!AV400,"-")</f>
        <v>3.1175000000000002</v>
      </c>
      <c r="P400" s="3">
        <f>IFERROR('Week to Week '!BB400,"-")</f>
        <v>3.0920000000000001</v>
      </c>
      <c r="Q400" s="3">
        <f>IFERROR('Week to Week '!BG400,"-")</f>
        <v>3.0425</v>
      </c>
      <c r="R400" s="3">
        <f>IFERROR('Week to Week '!BL400,"-")</f>
        <v>3.23</v>
      </c>
      <c r="S400" s="3" t="str">
        <f>IFERROR('Week to Week '!BR400,"-")</f>
        <v>-</v>
      </c>
    </row>
    <row r="401" spans="1:19" ht="12.75" customHeight="1" x14ac:dyDescent="0.25">
      <c r="A401" s="5" t="str">
        <f>VLOOKUP(F401,'Location List'!$A$2:$T$463,20,FALSE)</f>
        <v>Tim Kerum</v>
      </c>
      <c r="B401" s="5" t="str">
        <f>VLOOKUP(F401,'Location List'!$A$2:$T$644,19,FALSE)</f>
        <v>Victor Ayrapetov</v>
      </c>
      <c r="C401" s="5" t="str">
        <f>VLOOKUP(F401,'Location List'!$A$2:$T$644,18,FALSE)</f>
        <v>Carm Greco</v>
      </c>
      <c r="D401" s="5" t="str">
        <f>VLOOKUP(F401,'Location List'!$A$2:$T$644,9,FALSE)</f>
        <v>FRANK CASSAR</v>
      </c>
      <c r="E401" s="30" t="str">
        <f>VLOOKUP(F401,'Location List'!$A$2:$T$644,2,FALSE)</f>
        <v>WHITBY</v>
      </c>
      <c r="F401" s="58">
        <v>833</v>
      </c>
      <c r="G401" s="37">
        <f t="shared" si="6"/>
        <v>3.1001363636363632</v>
      </c>
      <c r="H401" s="3">
        <f>'Week to Week '!K401</f>
        <v>3.17</v>
      </c>
      <c r="I401" s="3">
        <f>IFERROR('Week to Week '!P401,"-")</f>
        <v>3.0124999999999997</v>
      </c>
      <c r="J401" s="3">
        <f>IFERROR('Week to Week '!V401,"-")</f>
        <v>2.8975</v>
      </c>
      <c r="K401" s="3">
        <f>IFERROR('Week to Week '!AA401,"-")</f>
        <v>3.0775000000000001</v>
      </c>
      <c r="L401" s="3">
        <f>IFERROR('Week to Week '!AF401,"-")</f>
        <v>3.0374999999999996</v>
      </c>
      <c r="M401" s="3">
        <f>IFERROR('Week to Week '!AL401,"-")</f>
        <v>3.2774999999999999</v>
      </c>
      <c r="N401" s="3">
        <f>IFERROR('Week to Week '!AQ401,"-")</f>
        <v>3.2225000000000001</v>
      </c>
      <c r="O401" s="3">
        <f>IFERROR('Week to Week '!AV401,"-")</f>
        <v>3.4350000000000001</v>
      </c>
      <c r="P401" s="3">
        <f>IFERROR('Week to Week '!BB401,"-")</f>
        <v>2.9240000000000004</v>
      </c>
      <c r="Q401" s="3">
        <f>IFERROR('Week to Week '!BG401,"-")</f>
        <v>2.8774999999999999</v>
      </c>
      <c r="R401" s="3">
        <f>IFERROR('Week to Week '!BL401,"-")</f>
        <v>3.17</v>
      </c>
      <c r="S401" s="3" t="str">
        <f>IFERROR('Week to Week '!BR401,"-")</f>
        <v>-</v>
      </c>
    </row>
    <row r="402" spans="1:19" ht="12.75" customHeight="1" x14ac:dyDescent="0.25">
      <c r="A402" s="5" t="str">
        <f>VLOOKUP(F402,'Location List'!$A$2:$T$463,20,FALSE)</f>
        <v>Tim Kerum</v>
      </c>
      <c r="B402" s="5" t="str">
        <f>VLOOKUP(F402,'Location List'!$A$2:$T$644,19,FALSE)</f>
        <v>Victor Ayrapetov</v>
      </c>
      <c r="C402" s="5" t="str">
        <f>VLOOKUP(F402,'Location List'!$A$2:$T$644,18,FALSE)</f>
        <v>Carm Greco</v>
      </c>
      <c r="D402" s="5" t="str">
        <f>VLOOKUP(F402,'Location List'!$A$2:$T$644,9,FALSE)</f>
        <v>FRANK CASSAR</v>
      </c>
      <c r="E402" s="30" t="str">
        <f>VLOOKUP(F402,'Location List'!$A$2:$T$644,2,FALSE)</f>
        <v>SOUTH EDMONTON</v>
      </c>
      <c r="F402" s="58">
        <v>834</v>
      </c>
      <c r="G402" s="37">
        <f t="shared" si="6"/>
        <v>3.0642727272727268</v>
      </c>
      <c r="H402" s="3">
        <f>'Week to Week '!K402</f>
        <v>3.1225000000000001</v>
      </c>
      <c r="I402" s="3">
        <f>IFERROR('Week to Week '!P402,"-")</f>
        <v>3.1074999999999999</v>
      </c>
      <c r="J402" s="3">
        <f>IFERROR('Week to Week '!V402,"-")</f>
        <v>3.1324999999999998</v>
      </c>
      <c r="K402" s="3">
        <f>IFERROR('Week to Week '!AA402,"-")</f>
        <v>2.9775</v>
      </c>
      <c r="L402" s="3">
        <f>IFERROR('Week to Week '!AF402,"-")</f>
        <v>2.94</v>
      </c>
      <c r="M402" s="3">
        <f>IFERROR('Week to Week '!AL402,"-")</f>
        <v>3.3225000000000002</v>
      </c>
      <c r="N402" s="3">
        <f>IFERROR('Week to Week '!AQ402,"-")</f>
        <v>3.2225000000000001</v>
      </c>
      <c r="O402" s="3">
        <f>IFERROR('Week to Week '!AV402,"-")</f>
        <v>3.3649999999999998</v>
      </c>
      <c r="P402" s="3">
        <f>IFERROR('Week to Week '!BB402,"-")</f>
        <v>2.8220000000000001</v>
      </c>
      <c r="Q402" s="3">
        <f>IFERROR('Week to Week '!BG402,"-")</f>
        <v>2.855</v>
      </c>
      <c r="R402" s="3">
        <f>IFERROR('Week to Week '!BL402,"-")</f>
        <v>2.84</v>
      </c>
      <c r="S402" s="3" t="str">
        <f>IFERROR('Week to Week '!BR402,"-")</f>
        <v>-</v>
      </c>
    </row>
    <row r="403" spans="1:19" ht="12.75" customHeight="1" x14ac:dyDescent="0.25">
      <c r="A403" s="5" t="str">
        <f>VLOOKUP(F403,'Location List'!$A$2:$T$463,20,FALSE)</f>
        <v>Tim Kerum</v>
      </c>
      <c r="B403" s="5" t="str">
        <f>VLOOKUP(F403,'Location List'!$A$2:$T$644,19,FALSE)</f>
        <v>Victor Ayrapetov</v>
      </c>
      <c r="C403" s="5" t="str">
        <f>VLOOKUP(F403,'Location List'!$A$2:$T$644,18,FALSE)</f>
        <v>Carm Greco</v>
      </c>
      <c r="D403" s="5" t="str">
        <f>VLOOKUP(F403,'Location List'!$A$2:$T$644,9,FALSE)</f>
        <v>FRANK CASSAR</v>
      </c>
      <c r="E403" s="30" t="str">
        <f>VLOOKUP(F403,'Location List'!$A$2:$T$644,2,FALSE)</f>
        <v>N. EDMONTON</v>
      </c>
      <c r="F403" s="58">
        <v>835</v>
      </c>
      <c r="G403" s="37">
        <f t="shared" si="6"/>
        <v>3.0388181818181819</v>
      </c>
      <c r="H403" s="3">
        <f>'Week to Week '!K403</f>
        <v>3.1224999999999996</v>
      </c>
      <c r="I403" s="3">
        <f>IFERROR('Week to Week '!P403,"-")</f>
        <v>2.9675000000000002</v>
      </c>
      <c r="J403" s="3">
        <f>IFERROR('Week to Week '!V403,"-")</f>
        <v>2.9325000000000001</v>
      </c>
      <c r="K403" s="3">
        <f>IFERROR('Week to Week '!AA403,"-")</f>
        <v>3.1325000000000003</v>
      </c>
      <c r="L403" s="3">
        <f>IFERROR('Week to Week '!AF403,"-")</f>
        <v>2.9950000000000001</v>
      </c>
      <c r="M403" s="3">
        <f>IFERROR('Week to Week '!AL403,"-")</f>
        <v>3.0449999999999999</v>
      </c>
      <c r="N403" s="3">
        <f>IFERROR('Week to Week '!AQ403,"-")</f>
        <v>2.9975000000000001</v>
      </c>
      <c r="O403" s="3">
        <f>IFERROR('Week to Week '!AV403,"-")</f>
        <v>3.1399999999999997</v>
      </c>
      <c r="P403" s="3">
        <f>IFERROR('Week to Week '!BB403,"-")</f>
        <v>2.952</v>
      </c>
      <c r="Q403" s="3">
        <f>IFERROR('Week to Week '!BG403,"-")</f>
        <v>2.8925000000000001</v>
      </c>
      <c r="R403" s="3">
        <f>IFERROR('Week to Week '!BL403,"-")</f>
        <v>3.25</v>
      </c>
      <c r="S403" s="3" t="str">
        <f>IFERROR('Week to Week '!BR403,"-")</f>
        <v>-</v>
      </c>
    </row>
    <row r="404" spans="1:19" ht="12.75" customHeight="1" x14ac:dyDescent="0.25">
      <c r="A404" s="5" t="str">
        <f>VLOOKUP(F404,'Location List'!$A$2:$T$463,20,FALSE)</f>
        <v>Tim Kerum</v>
      </c>
      <c r="B404" s="5" t="str">
        <f>VLOOKUP(F404,'Location List'!$A$2:$T$644,19,FALSE)</f>
        <v>Victor Ayrapetov</v>
      </c>
      <c r="C404" s="5" t="str">
        <f>VLOOKUP(F404,'Location List'!$A$2:$T$644,18,FALSE)</f>
        <v>Carm Greco</v>
      </c>
      <c r="D404" s="5" t="str">
        <f>VLOOKUP(F404,'Location List'!$A$2:$T$644,9,FALSE)</f>
        <v>FRANK CASSAR</v>
      </c>
      <c r="E404" s="30" t="str">
        <f>VLOOKUP(F404,'Location List'!$A$2:$T$644,2,FALSE)</f>
        <v>WEST MISSISSAUGA</v>
      </c>
      <c r="F404" s="58">
        <v>836</v>
      </c>
      <c r="G404" s="37">
        <f t="shared" si="6"/>
        <v>3.0211363636363631</v>
      </c>
      <c r="H404" s="3">
        <f>'Week to Week '!K404</f>
        <v>3.0325000000000002</v>
      </c>
      <c r="I404" s="3">
        <f>IFERROR('Week to Week '!P404,"-")</f>
        <v>3.0049999999999999</v>
      </c>
      <c r="J404" s="3">
        <f>IFERROR('Week to Week '!V404,"-")</f>
        <v>2.93</v>
      </c>
      <c r="K404" s="3">
        <f>IFERROR('Week to Week '!AA404,"-")</f>
        <v>3.1050000000000004</v>
      </c>
      <c r="L404" s="3">
        <f>IFERROR('Week to Week '!AF404,"-")</f>
        <v>3.3424999999999998</v>
      </c>
      <c r="M404" s="3">
        <f>IFERROR('Week to Week '!AL404,"-")</f>
        <v>3.0949999999999998</v>
      </c>
      <c r="N404" s="3">
        <f>IFERROR('Week to Week '!AQ404,"-")</f>
        <v>3.1174999999999997</v>
      </c>
      <c r="O404" s="3">
        <f>IFERROR('Week to Week '!AV404,"-")</f>
        <v>3.145</v>
      </c>
      <c r="P404" s="3">
        <f>IFERROR('Week to Week '!BB404,"-")</f>
        <v>2.9</v>
      </c>
      <c r="Q404" s="3">
        <f>IFERROR('Week to Week '!BG404,"-")</f>
        <v>2.75</v>
      </c>
      <c r="R404" s="3">
        <f>IFERROR('Week to Week '!BL404,"-")</f>
        <v>2.81</v>
      </c>
      <c r="S404" s="3" t="str">
        <f>IFERROR('Week to Week '!BR404,"-")</f>
        <v>-</v>
      </c>
    </row>
    <row r="405" spans="1:19" ht="12.75" customHeight="1" x14ac:dyDescent="0.25">
      <c r="A405" s="5" t="str">
        <f>VLOOKUP(F405,'Location List'!$A$2:$T$463,20,FALSE)</f>
        <v>Chris Kelly</v>
      </c>
      <c r="B405" s="5" t="str">
        <f>VLOOKUP(F405,'Location List'!$A$2:$T$644,19,FALSE)</f>
        <v>Victor Ayrapetov</v>
      </c>
      <c r="C405" s="5" t="str">
        <f>VLOOKUP(F405,'Location List'!$A$2:$T$644,18,FALSE)</f>
        <v>Jason Rafun</v>
      </c>
      <c r="D405" s="5" t="str">
        <f>VLOOKUP(F405,'Location List'!$A$2:$T$644,9,FALSE)</f>
        <v>DENNIS SANDERS</v>
      </c>
      <c r="E405" s="30" t="str">
        <f>VLOOKUP(F405,'Location List'!$A$2:$T$644,2,FALSE)</f>
        <v>GREECE</v>
      </c>
      <c r="F405" s="58">
        <v>839</v>
      </c>
      <c r="G405" s="37">
        <f t="shared" si="6"/>
        <v>3.1001363636363632</v>
      </c>
      <c r="H405" s="3">
        <f>'Week to Week '!K405</f>
        <v>3.2749999999999999</v>
      </c>
      <c r="I405" s="3">
        <f>IFERROR('Week to Week '!P405,"-")</f>
        <v>3.12</v>
      </c>
      <c r="J405" s="3">
        <f>IFERROR('Week to Week '!V405,"-")</f>
        <v>2.8874999999999997</v>
      </c>
      <c r="K405" s="3">
        <f>IFERROR('Week to Week '!AA405,"-")</f>
        <v>3.0075000000000003</v>
      </c>
      <c r="L405" s="3">
        <f>IFERROR('Week to Week '!AF405,"-")</f>
        <v>3.1100000000000003</v>
      </c>
      <c r="M405" s="3">
        <f>IFERROR('Week to Week '!AL405,"-")</f>
        <v>3.08</v>
      </c>
      <c r="N405" s="3">
        <f>IFERROR('Week to Week '!AQ405,"-")</f>
        <v>3.0949999999999998</v>
      </c>
      <c r="O405" s="3">
        <f>IFERROR('Week to Week '!AV405,"-")</f>
        <v>3.11</v>
      </c>
      <c r="P405" s="3">
        <f>IFERROR('Week to Week '!BB405,"-")</f>
        <v>3.1539999999999999</v>
      </c>
      <c r="Q405" s="3">
        <f>IFERROR('Week to Week '!BG405,"-")</f>
        <v>3.1825000000000001</v>
      </c>
      <c r="R405" s="3">
        <f>IFERROR('Week to Week '!BL405,"-")</f>
        <v>3.08</v>
      </c>
      <c r="S405" s="3" t="str">
        <f>IFERROR('Week to Week '!BR405,"-")</f>
        <v>-</v>
      </c>
    </row>
    <row r="406" spans="1:19" ht="12.75" customHeight="1" x14ac:dyDescent="0.25">
      <c r="A406" s="5" t="str">
        <f>VLOOKUP(F406,'Location List'!$A$2:$T$463,20,FALSE)</f>
        <v>Chris Kelly</v>
      </c>
      <c r="B406" s="5" t="str">
        <f>VLOOKUP(F406,'Location List'!$A$2:$T$644,19,FALSE)</f>
        <v>Mike Seymour</v>
      </c>
      <c r="C406" s="5" t="str">
        <f>VLOOKUP(F406,'Location List'!$A$2:$T$644,18,FALSE)</f>
        <v>Joe Hazard</v>
      </c>
      <c r="D406" s="5" t="str">
        <f>VLOOKUP(F406,'Location List'!$A$2:$T$644,9,FALSE)</f>
        <v>TROY WATRING</v>
      </c>
      <c r="E406" s="30" t="str">
        <f>VLOOKUP(F406,'Location List'!$A$2:$T$644,2,FALSE)</f>
        <v>BROOKFIELD</v>
      </c>
      <c r="F406" s="58">
        <v>841</v>
      </c>
      <c r="G406" s="37">
        <f t="shared" si="6"/>
        <v>3.086363636363636</v>
      </c>
      <c r="H406" s="3">
        <f>'Week to Week '!K406</f>
        <v>3.1475</v>
      </c>
      <c r="I406" s="3">
        <f>IFERROR('Week to Week '!P406,"-")</f>
        <v>3.0349999999999997</v>
      </c>
      <c r="J406" s="3">
        <f>IFERROR('Week to Week '!V406,"-")</f>
        <v>3.0625</v>
      </c>
      <c r="K406" s="3">
        <f>IFERROR('Week to Week '!AA406,"-")</f>
        <v>3.0649999999999999</v>
      </c>
      <c r="L406" s="3">
        <f>IFERROR('Week to Week '!AF406,"-")</f>
        <v>3.09</v>
      </c>
      <c r="M406" s="3">
        <f>IFERROR('Week to Week '!AL406,"-")</f>
        <v>3.0625</v>
      </c>
      <c r="N406" s="3">
        <f>IFERROR('Week to Week '!AQ406,"-")</f>
        <v>3.125</v>
      </c>
      <c r="O406" s="3">
        <f>IFERROR('Week to Week '!AV406,"-")</f>
        <v>3.2750000000000004</v>
      </c>
      <c r="P406" s="3">
        <f>IFERROR('Week to Week '!BB406,"-")</f>
        <v>3.1100000000000003</v>
      </c>
      <c r="Q406" s="3">
        <f>IFERROR('Week to Week '!BG406,"-")</f>
        <v>3.0074999999999998</v>
      </c>
      <c r="R406" s="3">
        <f>IFERROR('Week to Week '!BL406,"-")</f>
        <v>2.97</v>
      </c>
      <c r="S406" s="3" t="str">
        <f>IFERROR('Week to Week '!BR406,"-")</f>
        <v>-</v>
      </c>
    </row>
    <row r="407" spans="1:19" ht="12.75" customHeight="1" x14ac:dyDescent="0.25">
      <c r="A407" s="5" t="str">
        <f>VLOOKUP(F407,'Location List'!$A$2:$T$463,20,FALSE)</f>
        <v>Chris Kelly</v>
      </c>
      <c r="B407" s="5" t="str">
        <f>VLOOKUP(F407,'Location List'!$A$2:$T$644,19,FALSE)</f>
        <v>Mike Seymour</v>
      </c>
      <c r="C407" s="5" t="str">
        <f>VLOOKUP(F407,'Location List'!$A$2:$T$644,18,FALSE)</f>
        <v>Joe Hazard</v>
      </c>
      <c r="D407" s="5" t="str">
        <f>VLOOKUP(F407,'Location List'!$A$2:$T$644,9,FALSE)</f>
        <v>TROY WATRING</v>
      </c>
      <c r="E407" s="30" t="str">
        <f>VLOOKUP(F407,'Location List'!$A$2:$T$644,2,FALSE)</f>
        <v>MILWAUKEE</v>
      </c>
      <c r="F407" s="58">
        <v>842</v>
      </c>
      <c r="G407" s="37">
        <f t="shared" si="6"/>
        <v>3.0229090909090903</v>
      </c>
      <c r="H407" s="3">
        <f>'Week to Week '!K407</f>
        <v>2.9400000000000004</v>
      </c>
      <c r="I407" s="3">
        <f>IFERROR('Week to Week '!P407,"-")</f>
        <v>2.9074999999999998</v>
      </c>
      <c r="J407" s="3">
        <f>IFERROR('Week to Week '!V407,"-")</f>
        <v>3.0725000000000002</v>
      </c>
      <c r="K407" s="3">
        <f>IFERROR('Week to Week '!AA407,"-")</f>
        <v>3.1425000000000001</v>
      </c>
      <c r="L407" s="3">
        <f>IFERROR('Week to Week '!AF407,"-")</f>
        <v>2.9450000000000003</v>
      </c>
      <c r="M407" s="3">
        <f>IFERROR('Week to Week '!AL407,"-")</f>
        <v>2.9</v>
      </c>
      <c r="N407" s="3">
        <f>IFERROR('Week to Week '!AQ407,"-")</f>
        <v>3.1225000000000001</v>
      </c>
      <c r="O407" s="3">
        <f>IFERROR('Week to Week '!AV407,"-")</f>
        <v>3.1875</v>
      </c>
      <c r="P407" s="3">
        <f>IFERROR('Week to Week '!BB407,"-")</f>
        <v>3.2320000000000002</v>
      </c>
      <c r="Q407" s="3">
        <f>IFERROR('Week to Week '!BG407,"-")</f>
        <v>3.1524999999999999</v>
      </c>
      <c r="R407" s="3">
        <f>IFERROR('Week to Week '!BL407,"-")</f>
        <v>2.65</v>
      </c>
      <c r="S407" s="3" t="str">
        <f>IFERROR('Week to Week '!BR407,"-")</f>
        <v>-</v>
      </c>
    </row>
    <row r="408" spans="1:19" ht="12.75" customHeight="1" x14ac:dyDescent="0.25">
      <c r="A408" s="5" t="str">
        <f>VLOOKUP(F408,'Location List'!$A$2:$T$463,20,FALSE)</f>
        <v>Chris Kelly</v>
      </c>
      <c r="B408" s="5" t="str">
        <f>VLOOKUP(F408,'Location List'!$A$2:$T$644,19,FALSE)</f>
        <v>Mike Seymour</v>
      </c>
      <c r="C408" s="5" t="str">
        <f>VLOOKUP(F408,'Location List'!$A$2:$T$644,18,FALSE)</f>
        <v>Joe Hazard</v>
      </c>
      <c r="D408" s="5" t="str">
        <f>VLOOKUP(F408,'Location List'!$A$2:$T$644,9,FALSE)</f>
        <v>TROY WATRING</v>
      </c>
      <c r="E408" s="30" t="str">
        <f>VLOOKUP(F408,'Location List'!$A$2:$T$644,2,FALSE)</f>
        <v>WEST ALLIS</v>
      </c>
      <c r="F408" s="58">
        <v>843</v>
      </c>
      <c r="G408" s="37">
        <f t="shared" si="6"/>
        <v>3.1956363636363636</v>
      </c>
      <c r="H408" s="3">
        <f>'Week to Week '!K408</f>
        <v>3.3075000000000001</v>
      </c>
      <c r="I408" s="3">
        <f>IFERROR('Week to Week '!P408,"-")</f>
        <v>3.1025</v>
      </c>
      <c r="J408" s="3">
        <f>IFERROR('Week to Week '!V408,"-")</f>
        <v>3.125</v>
      </c>
      <c r="K408" s="3">
        <f>IFERROR('Week to Week '!AA408,"-")</f>
        <v>3.1100000000000003</v>
      </c>
      <c r="L408" s="3">
        <f>IFERROR('Week to Week '!AF408,"-")</f>
        <v>3.1475</v>
      </c>
      <c r="M408" s="3">
        <f>IFERROR('Week to Week '!AL408,"-")</f>
        <v>3.085</v>
      </c>
      <c r="N408" s="3">
        <f>IFERROR('Week to Week '!AQ408,"-")</f>
        <v>3.2300000000000004</v>
      </c>
      <c r="O408" s="3">
        <f>IFERROR('Week to Week '!AV408,"-")</f>
        <v>3.1950000000000003</v>
      </c>
      <c r="P408" s="3">
        <f>IFERROR('Week to Week '!BB408,"-")</f>
        <v>3.222</v>
      </c>
      <c r="Q408" s="3">
        <f>IFERROR('Week to Week '!BG408,"-")</f>
        <v>3.3175000000000003</v>
      </c>
      <c r="R408" s="3">
        <f>IFERROR('Week to Week '!BL408,"-")</f>
        <v>3.31</v>
      </c>
      <c r="S408" s="3" t="str">
        <f>IFERROR('Week to Week '!BR408,"-")</f>
        <v>-</v>
      </c>
    </row>
    <row r="409" spans="1:19" ht="12.75" customHeight="1" x14ac:dyDescent="0.25">
      <c r="A409" s="5" t="str">
        <f>VLOOKUP(F409,'Location List'!$A$2:$T$463,20,FALSE)</f>
        <v>Tim Kerum</v>
      </c>
      <c r="B409" s="5" t="str">
        <f>VLOOKUP(F409,'Location List'!$A$2:$T$644,19,FALSE)</f>
        <v>Victor Ayrapetov</v>
      </c>
      <c r="C409" s="5" t="str">
        <f>VLOOKUP(F409,'Location List'!$A$2:$T$644,18,FALSE)</f>
        <v>Carm Greco</v>
      </c>
      <c r="D409" s="5" t="str">
        <f>VLOOKUP(F409,'Location List'!$A$2:$T$644,9,FALSE)</f>
        <v>FRANK CASSAR</v>
      </c>
      <c r="E409" s="30" t="str">
        <f>VLOOKUP(F409,'Location List'!$A$2:$T$644,2,FALSE)</f>
        <v>MISSISSAUGA</v>
      </c>
      <c r="F409" s="58">
        <v>844</v>
      </c>
      <c r="G409" s="37">
        <f t="shared" si="6"/>
        <v>3.0692272727272725</v>
      </c>
      <c r="H409" s="3">
        <f>'Week to Week '!K409</f>
        <v>3.1274999999999999</v>
      </c>
      <c r="I409" s="3">
        <f>IFERROR('Week to Week '!P409,"-")</f>
        <v>3.1149999999999998</v>
      </c>
      <c r="J409" s="3">
        <f>IFERROR('Week to Week '!V409,"-")</f>
        <v>3.08</v>
      </c>
      <c r="K409" s="3">
        <f>IFERROR('Week to Week '!AA409,"-")</f>
        <v>3.2574999999999998</v>
      </c>
      <c r="L409" s="3">
        <f>IFERROR('Week to Week '!AF409,"-")</f>
        <v>3.0025000000000004</v>
      </c>
      <c r="M409" s="3">
        <f>IFERROR('Week to Week '!AL409,"-")</f>
        <v>3.1824999999999997</v>
      </c>
      <c r="N409" s="3">
        <f>IFERROR('Week to Week '!AQ409,"-")</f>
        <v>3.15</v>
      </c>
      <c r="O409" s="3">
        <f>IFERROR('Week to Week '!AV409,"-")</f>
        <v>3.1875</v>
      </c>
      <c r="P409" s="3">
        <f>IFERROR('Week to Week '!BB409,"-")</f>
        <v>3.0840000000000001</v>
      </c>
      <c r="Q409" s="3">
        <f>IFERROR('Week to Week '!BG409,"-")</f>
        <v>2.8849999999999998</v>
      </c>
      <c r="R409" s="3">
        <f>IFERROR('Week to Week '!BL409,"-")</f>
        <v>2.69</v>
      </c>
      <c r="S409" s="3" t="str">
        <f>IFERROR('Week to Week '!BR409,"-")</f>
        <v>-</v>
      </c>
    </row>
    <row r="410" spans="1:19" ht="12.75" customHeight="1" x14ac:dyDescent="0.25">
      <c r="A410" s="5" t="str">
        <f>VLOOKUP(F410,'Location List'!$A$2:$T$463,20,FALSE)</f>
        <v>Tim Kerum</v>
      </c>
      <c r="B410" s="5" t="str">
        <f>VLOOKUP(F410,'Location List'!$A$2:$T$644,19,FALSE)</f>
        <v>Victor Ayrapetov</v>
      </c>
      <c r="C410" s="5" t="str">
        <f>VLOOKUP(F410,'Location List'!$A$2:$T$644,18,FALSE)</f>
        <v>Carm Greco</v>
      </c>
      <c r="D410" s="5" t="str">
        <f>VLOOKUP(F410,'Location List'!$A$2:$T$644,9,FALSE)</f>
        <v>FRANK CASSAR</v>
      </c>
      <c r="E410" s="30" t="str">
        <f>VLOOKUP(F410,'Location List'!$A$2:$T$644,2,FALSE)</f>
        <v>WILLOWDALE</v>
      </c>
      <c r="F410" s="58">
        <v>845</v>
      </c>
      <c r="G410" s="37">
        <f t="shared" si="6"/>
        <v>3.177909090909091</v>
      </c>
      <c r="H410" s="3">
        <f>'Week to Week '!K410</f>
        <v>3.1649999999999996</v>
      </c>
      <c r="I410" s="3">
        <f>IFERROR('Week to Week '!P410,"-")</f>
        <v>3.2875000000000001</v>
      </c>
      <c r="J410" s="3">
        <f>IFERROR('Week to Week '!V410,"-")</f>
        <v>3.1225000000000001</v>
      </c>
      <c r="K410" s="3">
        <f>IFERROR('Week to Week '!AA410,"-")</f>
        <v>3.125</v>
      </c>
      <c r="L410" s="3">
        <f>IFERROR('Week to Week '!AF410,"-")</f>
        <v>3.1700000000000004</v>
      </c>
      <c r="M410" s="3">
        <f>IFERROR('Week to Week '!AL410,"-")</f>
        <v>3.31</v>
      </c>
      <c r="N410" s="3">
        <f>IFERROR('Week to Week '!AQ410,"-")</f>
        <v>3.08</v>
      </c>
      <c r="O410" s="3">
        <f>IFERROR('Week to Week '!AV410,"-")</f>
        <v>3.3450000000000002</v>
      </c>
      <c r="P410" s="3">
        <f>IFERROR('Week to Week '!BB410,"-")</f>
        <v>3.0920000000000001</v>
      </c>
      <c r="Q410" s="3">
        <f>IFERROR('Week to Week '!BG410,"-")</f>
        <v>2.99</v>
      </c>
      <c r="R410" s="3">
        <f>IFERROR('Week to Week '!BL410,"-")</f>
        <v>3.27</v>
      </c>
      <c r="S410" s="3" t="str">
        <f>IFERROR('Week to Week '!BR410,"-")</f>
        <v>-</v>
      </c>
    </row>
    <row r="411" spans="1:19" ht="12.75" customHeight="1" x14ac:dyDescent="0.25">
      <c r="A411" s="5" t="str">
        <f>VLOOKUP(F411,'Location List'!$A$2:$T$463,20,FALSE)</f>
        <v>Tim Kerum</v>
      </c>
      <c r="B411" s="5" t="str">
        <f>VLOOKUP(F411,'Location List'!$A$2:$T$644,19,FALSE)</f>
        <v>Victor Ayrapetov</v>
      </c>
      <c r="C411" s="5" t="str">
        <f>VLOOKUP(F411,'Location List'!$A$2:$T$644,18,FALSE)</f>
        <v>Carm Greco</v>
      </c>
      <c r="D411" s="5" t="str">
        <f>VLOOKUP(F411,'Location List'!$A$2:$T$644,9,FALSE)</f>
        <v>FRANK CASSAR</v>
      </c>
      <c r="E411" s="30" t="str">
        <f>VLOOKUP(F411,'Location List'!$A$2:$T$644,2,FALSE)</f>
        <v>VANCOUVER</v>
      </c>
      <c r="F411" s="58">
        <v>847</v>
      </c>
      <c r="G411" s="37">
        <f t="shared" si="6"/>
        <v>3.2201363636363638</v>
      </c>
      <c r="H411" s="3">
        <f>'Week to Week '!K411</f>
        <v>3.7050000000000001</v>
      </c>
      <c r="I411" s="3">
        <f>IFERROR('Week to Week '!P411,"-")</f>
        <v>3.1524999999999999</v>
      </c>
      <c r="J411" s="3">
        <f>IFERROR('Week to Week '!V411,"-")</f>
        <v>3.0975000000000001</v>
      </c>
      <c r="K411" s="3">
        <f>IFERROR('Week to Week '!AA411,"-")</f>
        <v>3.5</v>
      </c>
      <c r="L411" s="3">
        <f>IFERROR('Week to Week '!AF411,"-")</f>
        <v>3.2749999999999995</v>
      </c>
      <c r="M411" s="3">
        <f>IFERROR('Week to Week '!AL411,"-")</f>
        <v>3.25</v>
      </c>
      <c r="N411" s="3">
        <f>IFERROR('Week to Week '!AQ411,"-")</f>
        <v>3.5350000000000001</v>
      </c>
      <c r="O411" s="3">
        <f>IFERROR('Week to Week '!AV411,"-")</f>
        <v>3.3200000000000003</v>
      </c>
      <c r="P411" s="3">
        <f>IFERROR('Week to Week '!BB411,"-")</f>
        <v>2.984</v>
      </c>
      <c r="Q411" s="3">
        <f>IFERROR('Week to Week '!BG411,"-")</f>
        <v>2.9224999999999994</v>
      </c>
      <c r="R411" s="3">
        <f>IFERROR('Week to Week '!BL411,"-")</f>
        <v>2.68</v>
      </c>
      <c r="S411" s="3" t="str">
        <f>IFERROR('Week to Week '!BR411,"-")</f>
        <v>-</v>
      </c>
    </row>
    <row r="412" spans="1:19" ht="12.75" customHeight="1" x14ac:dyDescent="0.25">
      <c r="A412" s="5" t="str">
        <f>VLOOKUP(F412,'Location List'!$A$2:$T$463,20,FALSE)</f>
        <v>Chris Kelly</v>
      </c>
      <c r="B412" s="5" t="str">
        <f>VLOOKUP(F412,'Location List'!$A$2:$T$644,19,FALSE)</f>
        <v>Chris Parenti</v>
      </c>
      <c r="C412" s="5" t="str">
        <f>VLOOKUP(F412,'Location List'!$A$2:$T$644,18,FALSE)</f>
        <v>Jose Urena</v>
      </c>
      <c r="D412" s="5" t="str">
        <f>VLOOKUP(F412,'Location List'!$A$2:$T$644,9,FALSE)</f>
        <v>Taurean Silas</v>
      </c>
      <c r="E412" s="30" t="str">
        <f>VLOOKUP(F412,'Location List'!$A$2:$T$644,2,FALSE)</f>
        <v>NANUET</v>
      </c>
      <c r="F412" s="58">
        <v>849</v>
      </c>
      <c r="G412" s="37">
        <f t="shared" si="6"/>
        <v>3.0141818181818181</v>
      </c>
      <c r="H412" s="3">
        <f>'Week to Week '!K412</f>
        <v>3.0674999999999999</v>
      </c>
      <c r="I412" s="3">
        <f>IFERROR('Week to Week '!P412,"-")</f>
        <v>2.9975000000000001</v>
      </c>
      <c r="J412" s="3">
        <f>IFERROR('Week to Week '!V412,"-")</f>
        <v>2.8775000000000004</v>
      </c>
      <c r="K412" s="3">
        <f>IFERROR('Week to Week '!AA412,"-")</f>
        <v>2.97</v>
      </c>
      <c r="L412" s="3">
        <f>IFERROR('Week to Week '!AF412,"-")</f>
        <v>2.95</v>
      </c>
      <c r="M412" s="3">
        <f>IFERROR('Week to Week '!AL412,"-")</f>
        <v>3.1</v>
      </c>
      <c r="N412" s="3">
        <f>IFERROR('Week to Week '!AQ412,"-")</f>
        <v>3.13</v>
      </c>
      <c r="O412" s="3">
        <f>IFERROR('Week to Week '!AV412,"-")</f>
        <v>3.13</v>
      </c>
      <c r="P412" s="3">
        <f>IFERROR('Week to Week '!BB412,"-")</f>
        <v>3.1960000000000002</v>
      </c>
      <c r="Q412" s="3">
        <f>IFERROR('Week to Week '!BG412,"-")</f>
        <v>2.9175000000000004</v>
      </c>
      <c r="R412" s="3">
        <f>IFERROR('Week to Week '!BL412,"-")</f>
        <v>2.82</v>
      </c>
      <c r="S412" s="3" t="str">
        <f>IFERROR('Week to Week '!BR412,"-")</f>
        <v>-</v>
      </c>
    </row>
    <row r="413" spans="1:19" ht="12.75" customHeight="1" x14ac:dyDescent="0.25">
      <c r="A413" s="5" t="str">
        <f>VLOOKUP(F413,'Location List'!$A$2:$T$463,20,FALSE)</f>
        <v>Tim Kerum</v>
      </c>
      <c r="B413" s="5" t="str">
        <f>VLOOKUP(F413,'Location List'!$A$2:$T$644,19,FALSE)</f>
        <v>Troy Chaney</v>
      </c>
      <c r="C413" s="5" t="str">
        <f>VLOOKUP(F413,'Location List'!$A$2:$T$644,18,FALSE)</f>
        <v>Clarence Davidson</v>
      </c>
      <c r="D413" s="5" t="str">
        <f>VLOOKUP(F413,'Location List'!$A$2:$T$644,9,FALSE)</f>
        <v>LOUIS DEIGNAN</v>
      </c>
      <c r="E413" s="30" t="str">
        <f>VLOOKUP(F413,'Location List'!$A$2:$T$644,2,FALSE)</f>
        <v>EL PASO</v>
      </c>
      <c r="F413" s="58">
        <v>850</v>
      </c>
      <c r="G413" s="37">
        <f t="shared" si="6"/>
        <v>3.1143181818181813</v>
      </c>
      <c r="H413" s="3">
        <f>'Week to Week '!K413</f>
        <v>2.9974999999999996</v>
      </c>
      <c r="I413" s="3">
        <f>IFERROR('Week to Week '!P413,"-")</f>
        <v>3.1525000000000003</v>
      </c>
      <c r="J413" s="3">
        <f>IFERROR('Week to Week '!V413,"-")</f>
        <v>3.0324999999999998</v>
      </c>
      <c r="K413" s="3">
        <f>IFERROR('Week to Week '!AA413,"-")</f>
        <v>3.145</v>
      </c>
      <c r="L413" s="3">
        <f>IFERROR('Week to Week '!AF413,"-")</f>
        <v>3.0549999999999997</v>
      </c>
      <c r="M413" s="3">
        <f>IFERROR('Week to Week '!AL413,"-")</f>
        <v>3.3375000000000004</v>
      </c>
      <c r="N413" s="3">
        <f>IFERROR('Week to Week '!AQ413,"-")</f>
        <v>3.2475000000000001</v>
      </c>
      <c r="O413" s="3">
        <f>IFERROR('Week to Week '!AV413,"-")</f>
        <v>3.2124999999999999</v>
      </c>
      <c r="P413" s="3">
        <f>IFERROR('Week to Week '!BB413,"-")</f>
        <v>3.2</v>
      </c>
      <c r="Q413" s="3">
        <f>IFERROR('Week to Week '!BG413,"-")</f>
        <v>2.9775</v>
      </c>
      <c r="R413" s="3">
        <f>IFERROR('Week to Week '!BL413,"-")</f>
        <v>2.9</v>
      </c>
      <c r="S413" s="3" t="str">
        <f>IFERROR('Week to Week '!BR413,"-")</f>
        <v>-</v>
      </c>
    </row>
    <row r="414" spans="1:19" ht="12.75" customHeight="1" x14ac:dyDescent="0.25">
      <c r="A414" s="5" t="str">
        <f>VLOOKUP(F414,'Location List'!$A$2:$T$463,20,FALSE)</f>
        <v>Tim Kerum</v>
      </c>
      <c r="B414" s="5" t="str">
        <f>VLOOKUP(F414,'Location List'!$A$2:$T$644,19,FALSE)</f>
        <v>Troy Chaney</v>
      </c>
      <c r="C414" s="5" t="str">
        <f>VLOOKUP(F414,'Location List'!$A$2:$T$644,18,FALSE)</f>
        <v>Clarence Davidson</v>
      </c>
      <c r="D414" s="5" t="str">
        <f>VLOOKUP(F414,'Location List'!$A$2:$T$644,9,FALSE)</f>
        <v>LOUIS DEIGNAN</v>
      </c>
      <c r="E414" s="30" t="str">
        <f>VLOOKUP(F414,'Location List'!$A$2:$T$644,2,FALSE)</f>
        <v>EL PASO</v>
      </c>
      <c r="F414" s="58">
        <v>852</v>
      </c>
      <c r="G414" s="37">
        <f t="shared" si="6"/>
        <v>3.0464545454545457</v>
      </c>
      <c r="H414" s="3">
        <f>'Week to Week '!K414</f>
        <v>3.09</v>
      </c>
      <c r="I414" s="3">
        <f>IFERROR('Week to Week '!P414,"-")</f>
        <v>2.9824999999999999</v>
      </c>
      <c r="J414" s="3">
        <f>IFERROR('Week to Week '!V414,"-")</f>
        <v>3.02</v>
      </c>
      <c r="K414" s="3">
        <f>IFERROR('Week to Week '!AA414,"-")</f>
        <v>3.2550000000000003</v>
      </c>
      <c r="L414" s="3">
        <f>IFERROR('Week to Week '!AF414,"-")</f>
        <v>3.0674999999999999</v>
      </c>
      <c r="M414" s="3">
        <f>IFERROR('Week to Week '!AL414,"-")</f>
        <v>3.2174999999999998</v>
      </c>
      <c r="N414" s="3">
        <f>IFERROR('Week to Week '!AQ414,"-")</f>
        <v>3.1074999999999999</v>
      </c>
      <c r="O414" s="3">
        <f>IFERROR('Week to Week '!AV414,"-")</f>
        <v>3.1125000000000003</v>
      </c>
      <c r="P414" s="3">
        <f>IFERROR('Week to Week '!BB414,"-")</f>
        <v>2.8159999999999998</v>
      </c>
      <c r="Q414" s="3">
        <f>IFERROR('Week to Week '!BG414,"-")</f>
        <v>3.0024999999999999</v>
      </c>
      <c r="R414" s="3">
        <f>IFERROR('Week to Week '!BL414,"-")</f>
        <v>2.84</v>
      </c>
      <c r="S414" s="3" t="str">
        <f>IFERROR('Week to Week '!BR414,"-")</f>
        <v>-</v>
      </c>
    </row>
    <row r="415" spans="1:19" ht="12.75" customHeight="1" x14ac:dyDescent="0.25">
      <c r="A415" s="5" t="str">
        <f>VLOOKUP(F415,'Location List'!$A$2:$T$463,20,FALSE)</f>
        <v>Bill Eich</v>
      </c>
      <c r="B415" s="5" t="str">
        <f>VLOOKUP(F415,'Location List'!$A$2:$T$644,19,FALSE)</f>
        <v>David Garcia</v>
      </c>
      <c r="C415" s="5" t="str">
        <f>VLOOKUP(F415,'Location List'!$A$2:$T$644,18,FALSE)</f>
        <v>Jesus Gracia</v>
      </c>
      <c r="D415" s="5" t="str">
        <f>VLOOKUP(F415,'Location List'!$A$2:$T$644,9,FALSE)</f>
        <v>WILLIAM PRESSEL</v>
      </c>
      <c r="E415" s="30" t="str">
        <f>VLOOKUP(F415,'Location List'!$A$2:$T$644,2,FALSE)</f>
        <v>BROWNSVILLE</v>
      </c>
      <c r="F415" s="58">
        <v>853</v>
      </c>
      <c r="G415" s="37">
        <f t="shared" si="6"/>
        <v>2.9628636363636365</v>
      </c>
      <c r="H415" s="3">
        <f>'Week to Week '!K415</f>
        <v>3.0475000000000003</v>
      </c>
      <c r="I415" s="3">
        <f>IFERROR('Week to Week '!P415,"-")</f>
        <v>3.0125000000000002</v>
      </c>
      <c r="J415" s="3">
        <f>IFERROR('Week to Week '!V415,"-")</f>
        <v>2.8975000000000004</v>
      </c>
      <c r="K415" s="3">
        <f>IFERROR('Week to Week '!AA415,"-")</f>
        <v>2.91</v>
      </c>
      <c r="L415" s="3">
        <f>IFERROR('Week to Week '!AF415,"-")</f>
        <v>2.9049999999999998</v>
      </c>
      <c r="M415" s="3">
        <f>IFERROR('Week to Week '!AL415,"-")</f>
        <v>2.9050000000000002</v>
      </c>
      <c r="N415" s="3">
        <f>IFERROR('Week to Week '!AQ415,"-")</f>
        <v>2.8474999999999997</v>
      </c>
      <c r="O415" s="3">
        <f>IFERROR('Week to Week '!AV415,"-")</f>
        <v>2.87</v>
      </c>
      <c r="P415" s="3">
        <f>IFERROR('Week to Week '!BB415,"-")</f>
        <v>2.944</v>
      </c>
      <c r="Q415" s="3">
        <f>IFERROR('Week to Week '!BG415,"-")</f>
        <v>3.2825000000000002</v>
      </c>
      <c r="R415" s="3">
        <f>IFERROR('Week to Week '!BL415,"-")</f>
        <v>2.97</v>
      </c>
      <c r="S415" s="3" t="str">
        <f>IFERROR('Week to Week '!BR415,"-")</f>
        <v>-</v>
      </c>
    </row>
    <row r="416" spans="1:19" ht="12.75" customHeight="1" x14ac:dyDescent="0.25">
      <c r="A416" s="5" t="str">
        <f>VLOOKUP(F416,'Location List'!$A$2:$T$463,20,FALSE)</f>
        <v>Bill Eich</v>
      </c>
      <c r="B416" s="5" t="str">
        <f>VLOOKUP(F416,'Location List'!$A$2:$T$644,19,FALSE)</f>
        <v>David Garcia</v>
      </c>
      <c r="C416" s="5" t="str">
        <f>VLOOKUP(F416,'Location List'!$A$2:$T$644,18,FALSE)</f>
        <v>Mike Kralick</v>
      </c>
      <c r="D416" s="5" t="str">
        <f>VLOOKUP(F416,'Location List'!$A$2:$T$644,9,FALSE)</f>
        <v>KELLI KASPER</v>
      </c>
      <c r="E416" s="30" t="str">
        <f>VLOOKUP(F416,'Location List'!$A$2:$T$644,2,FALSE)</f>
        <v>GRAPEVINE</v>
      </c>
      <c r="F416" s="58">
        <v>854</v>
      </c>
      <c r="G416" s="37">
        <f t="shared" si="6"/>
        <v>3.0362272727272734</v>
      </c>
      <c r="H416" s="3">
        <f>'Week to Week '!K416</f>
        <v>2.91</v>
      </c>
      <c r="I416" s="3">
        <f>IFERROR('Week to Week '!P416,"-")</f>
        <v>3.01</v>
      </c>
      <c r="J416" s="3">
        <f>IFERROR('Week to Week '!V416,"-")</f>
        <v>2.9575000000000005</v>
      </c>
      <c r="K416" s="3">
        <f>IFERROR('Week to Week '!AA416,"-")</f>
        <v>3.0074999999999998</v>
      </c>
      <c r="L416" s="3">
        <f>IFERROR('Week to Week '!AF416,"-")</f>
        <v>3.0350000000000001</v>
      </c>
      <c r="M416" s="3">
        <f>IFERROR('Week to Week '!AL416,"-")</f>
        <v>3.3</v>
      </c>
      <c r="N416" s="3">
        <f>IFERROR('Week to Week '!AQ416,"-")</f>
        <v>3.1675000000000004</v>
      </c>
      <c r="O416" s="3">
        <f>IFERROR('Week to Week '!AV416,"-")</f>
        <v>3.1975000000000002</v>
      </c>
      <c r="P416" s="3">
        <f>IFERROR('Week to Week '!BB416,"-")</f>
        <v>2.9959999999999996</v>
      </c>
      <c r="Q416" s="3">
        <f>IFERROR('Week to Week '!BG416,"-")</f>
        <v>2.9975000000000005</v>
      </c>
      <c r="R416" s="3">
        <f>IFERROR('Week to Week '!BL416,"-")</f>
        <v>2.82</v>
      </c>
      <c r="S416" s="3" t="str">
        <f>IFERROR('Week to Week '!BR416,"-")</f>
        <v>-</v>
      </c>
    </row>
    <row r="417" spans="1:19" ht="12.75" customHeight="1" x14ac:dyDescent="0.25">
      <c r="A417" s="5" t="str">
        <f>VLOOKUP(F417,'Location List'!$A$2:$T$463,20,FALSE)</f>
        <v>Bill Eich</v>
      </c>
      <c r="B417" s="5" t="str">
        <f>VLOOKUP(F417,'Location List'!$A$2:$T$644,19,FALSE)</f>
        <v>David Garcia</v>
      </c>
      <c r="C417" s="5" t="str">
        <f>VLOOKUP(F417,'Location List'!$A$2:$T$644,18,FALSE)</f>
        <v>Brian Setzer</v>
      </c>
      <c r="D417" s="5" t="str">
        <f>VLOOKUP(F417,'Location List'!$A$2:$T$644,9,FALSE)</f>
        <v>TODD BELL</v>
      </c>
      <c r="E417" s="30" t="str">
        <f>VLOOKUP(F417,'Location List'!$A$2:$T$644,2,FALSE)</f>
        <v>ST LOUIS SOUTH COUNTY</v>
      </c>
      <c r="F417" s="58">
        <v>855</v>
      </c>
      <c r="G417" s="37">
        <f t="shared" si="6"/>
        <v>3.1009090909090911</v>
      </c>
      <c r="H417" s="3">
        <f>'Week to Week '!K417</f>
        <v>3.2174999999999998</v>
      </c>
      <c r="I417" s="3">
        <f>IFERROR('Week to Week '!P417,"-")</f>
        <v>3.21</v>
      </c>
      <c r="J417" s="3">
        <f>IFERROR('Week to Week '!V417,"-")</f>
        <v>3.07</v>
      </c>
      <c r="K417" s="3">
        <f>IFERROR('Week to Week '!AA417,"-")</f>
        <v>3.1850000000000001</v>
      </c>
      <c r="L417" s="3">
        <f>IFERROR('Week to Week '!AF417,"-")</f>
        <v>3.0274999999999999</v>
      </c>
      <c r="M417" s="3">
        <f>IFERROR('Week to Week '!AL417,"-")</f>
        <v>3.46</v>
      </c>
      <c r="N417" s="3">
        <f>IFERROR('Week to Week '!AQ417,"-")</f>
        <v>3.1675</v>
      </c>
      <c r="O417" s="3">
        <f>IFERROR('Week to Week '!AV417,"-")</f>
        <v>2.915</v>
      </c>
      <c r="P417" s="3">
        <f>IFERROR('Week to Week '!BB417,"-")</f>
        <v>2.95</v>
      </c>
      <c r="Q417" s="3">
        <f>IFERROR('Week to Week '!BG417,"-")</f>
        <v>2.9574999999999996</v>
      </c>
      <c r="R417" s="3">
        <f>IFERROR('Week to Week '!BL417,"-")</f>
        <v>2.95</v>
      </c>
      <c r="S417" s="3" t="str">
        <f>IFERROR('Week to Week '!BR417,"-")</f>
        <v>-</v>
      </c>
    </row>
    <row r="418" spans="1:19" ht="12.75" customHeight="1" x14ac:dyDescent="0.25">
      <c r="A418" s="5" t="str">
        <f>VLOOKUP(F418,'Location List'!$A$2:$T$463,20,FALSE)</f>
        <v>Bill Eich</v>
      </c>
      <c r="B418" s="5" t="str">
        <f>VLOOKUP(F418,'Location List'!$A$2:$T$644,19,FALSE)</f>
        <v>David Garcia</v>
      </c>
      <c r="C418" s="5" t="str">
        <f>VLOOKUP(F418,'Location List'!$A$2:$T$644,18,FALSE)</f>
        <v>David Garibay Jr</v>
      </c>
      <c r="D418" s="5" t="str">
        <f>VLOOKUP(F418,'Location List'!$A$2:$T$644,9,FALSE)</f>
        <v>ANTHONY CHAPA</v>
      </c>
      <c r="E418" s="30" t="str">
        <f>VLOOKUP(F418,'Location List'!$A$2:$T$644,2,FALSE)</f>
        <v>WACO</v>
      </c>
      <c r="F418" s="58">
        <v>856</v>
      </c>
      <c r="G418" s="37">
        <f t="shared" si="6"/>
        <v>3.01</v>
      </c>
      <c r="H418" s="3">
        <f>'Week to Week '!K418</f>
        <v>3.0300000000000002</v>
      </c>
      <c r="I418" s="3">
        <f>IFERROR('Week to Week '!P418,"-")</f>
        <v>3.125</v>
      </c>
      <c r="J418" s="3">
        <f>IFERROR('Week to Week '!V418,"-")</f>
        <v>3.0674999999999999</v>
      </c>
      <c r="K418" s="3">
        <f>IFERROR('Week to Week '!AA418,"-")</f>
        <v>2.9924999999999997</v>
      </c>
      <c r="L418" s="3">
        <f>IFERROR('Week to Week '!AF418,"-")</f>
        <v>3.0874999999999999</v>
      </c>
      <c r="M418" s="3">
        <f>IFERROR('Week to Week '!AL418,"-")</f>
        <v>3.02</v>
      </c>
      <c r="N418" s="3">
        <f>IFERROR('Week to Week '!AQ418,"-")</f>
        <v>3.1374999999999997</v>
      </c>
      <c r="O418" s="3">
        <f>IFERROR('Week to Week '!AV418,"-")</f>
        <v>2.9725000000000001</v>
      </c>
      <c r="P418" s="3">
        <f>IFERROR('Week to Week '!BB418,"-")</f>
        <v>2.98</v>
      </c>
      <c r="Q418" s="3">
        <f>IFERROR('Week to Week '!BG418,"-")</f>
        <v>2.8174999999999999</v>
      </c>
      <c r="R418" s="3">
        <f>IFERROR('Week to Week '!BL418,"-")</f>
        <v>2.88</v>
      </c>
      <c r="S418" s="3" t="str">
        <f>IFERROR('Week to Week '!BR418,"-")</f>
        <v>-</v>
      </c>
    </row>
    <row r="419" spans="1:19" ht="12.75" customHeight="1" x14ac:dyDescent="0.25">
      <c r="A419" s="5" t="str">
        <f>VLOOKUP(F419,'Location List'!$A$2:$T$463,20,FALSE)</f>
        <v>Bill Eich</v>
      </c>
      <c r="B419" s="5" t="str">
        <f>VLOOKUP(F419,'Location List'!$A$2:$T$644,19,FALSE)</f>
        <v>David Garcia</v>
      </c>
      <c r="C419" s="5" t="str">
        <f>VLOOKUP(F419,'Location List'!$A$2:$T$644,18,FALSE)</f>
        <v>Jose Sandoval</v>
      </c>
      <c r="D419" s="5" t="str">
        <f>VLOOKUP(F419,'Location List'!$A$2:$T$644,9,FALSE)</f>
        <v>ERIC BARGAS</v>
      </c>
      <c r="E419" s="30" t="str">
        <f>VLOOKUP(F419,'Location List'!$A$2:$T$644,2,FALSE)</f>
        <v>SHERMAN</v>
      </c>
      <c r="F419" s="58">
        <v>857</v>
      </c>
      <c r="G419" s="37">
        <f t="shared" si="6"/>
        <v>2.9887272727272727</v>
      </c>
      <c r="H419" s="3">
        <f>'Week to Week '!K419</f>
        <v>3.0200000000000005</v>
      </c>
      <c r="I419" s="3">
        <f>IFERROR('Week to Week '!P419,"-")</f>
        <v>2.9824999999999999</v>
      </c>
      <c r="J419" s="3">
        <f>IFERROR('Week to Week '!V419,"-")</f>
        <v>2.96</v>
      </c>
      <c r="K419" s="3">
        <f>IFERROR('Week to Week '!AA419,"-")</f>
        <v>2.8674999999999997</v>
      </c>
      <c r="L419" s="3">
        <f>IFERROR('Week to Week '!AF419,"-")</f>
        <v>3.0149999999999997</v>
      </c>
      <c r="M419" s="3">
        <f>IFERROR('Week to Week '!AL419,"-")</f>
        <v>2.9624999999999999</v>
      </c>
      <c r="N419" s="3">
        <f>IFERROR('Week to Week '!AQ419,"-")</f>
        <v>3.0850000000000004</v>
      </c>
      <c r="O419" s="3">
        <f>IFERROR('Week to Week '!AV419,"-")</f>
        <v>2.89</v>
      </c>
      <c r="P419" s="3">
        <f>IFERROR('Week to Week '!BB419,"-")</f>
        <v>2.976</v>
      </c>
      <c r="Q419" s="3">
        <f>IFERROR('Week to Week '!BG419,"-")</f>
        <v>3.0775000000000001</v>
      </c>
      <c r="R419" s="3">
        <f>IFERROR('Week to Week '!BL419,"-")</f>
        <v>3.04</v>
      </c>
      <c r="S419" s="3" t="str">
        <f>IFERROR('Week to Week '!BR419,"-")</f>
        <v>-</v>
      </c>
    </row>
    <row r="420" spans="1:19" ht="12.75" customHeight="1" x14ac:dyDescent="0.25">
      <c r="A420" s="5" t="str">
        <f>VLOOKUP(F420,'Location List'!$A$2:$T$463,20,FALSE)</f>
        <v>Bill Eich</v>
      </c>
      <c r="B420" s="5" t="str">
        <f>VLOOKUP(F420,'Location List'!$A$2:$T$644,19,FALSE)</f>
        <v>David Garcia</v>
      </c>
      <c r="C420" s="5" t="str">
        <f>VLOOKUP(F420,'Location List'!$A$2:$T$644,18,FALSE)</f>
        <v>Hoang Dao</v>
      </c>
      <c r="D420" s="5" t="str">
        <f>VLOOKUP(F420,'Location List'!$A$2:$T$644,9,FALSE)</f>
        <v>FRANK RAMIREZ</v>
      </c>
      <c r="E420" s="30" t="str">
        <f>VLOOKUP(F420,'Location List'!$A$2:$T$644,2,FALSE)</f>
        <v>WESTHEIMER</v>
      </c>
      <c r="F420" s="58">
        <v>858</v>
      </c>
      <c r="G420" s="37">
        <f t="shared" si="6"/>
        <v>3.0210909090909088</v>
      </c>
      <c r="H420" s="3">
        <f>'Week to Week '!K420</f>
        <v>3.1</v>
      </c>
      <c r="I420" s="3">
        <f>IFERROR('Week to Week '!P420,"-")</f>
        <v>2.9675000000000002</v>
      </c>
      <c r="J420" s="3">
        <f>IFERROR('Week to Week '!V420,"-")</f>
        <v>3.0225</v>
      </c>
      <c r="K420" s="3">
        <f>IFERROR('Week to Week '!AA420,"-")</f>
        <v>2.895</v>
      </c>
      <c r="L420" s="3">
        <f>IFERROR('Week to Week '!AF420,"-")</f>
        <v>2.9775000000000005</v>
      </c>
      <c r="M420" s="3">
        <f>IFERROR('Week to Week '!AL420,"-")</f>
        <v>3.1225000000000001</v>
      </c>
      <c r="N420" s="3">
        <f>IFERROR('Week to Week '!AQ420,"-")</f>
        <v>3.0350000000000001</v>
      </c>
      <c r="O420" s="3">
        <f>IFERROR('Week to Week '!AV420,"-")</f>
        <v>3.0599999999999996</v>
      </c>
      <c r="P420" s="3">
        <f>IFERROR('Week to Week '!BB420,"-")</f>
        <v>2.9420000000000002</v>
      </c>
      <c r="Q420" s="3">
        <f>IFERROR('Week to Week '!BG420,"-")</f>
        <v>3.12</v>
      </c>
      <c r="R420" s="3">
        <f>IFERROR('Week to Week '!BL420,"-")</f>
        <v>2.99</v>
      </c>
      <c r="S420" s="3" t="str">
        <f>IFERROR('Week to Week '!BR420,"-")</f>
        <v>-</v>
      </c>
    </row>
    <row r="421" spans="1:19" ht="12.75" customHeight="1" x14ac:dyDescent="0.25">
      <c r="A421" s="5" t="str">
        <f>VLOOKUP(F421,'Location List'!$A$2:$T$463,20,FALSE)</f>
        <v>Bill Eich</v>
      </c>
      <c r="B421" s="5" t="str">
        <f>VLOOKUP(F421,'Location List'!$A$2:$T$644,19,FALSE)</f>
        <v>David Garcia</v>
      </c>
      <c r="C421" s="5" t="str">
        <f>VLOOKUP(F421,'Location List'!$A$2:$T$644,18,FALSE)</f>
        <v>Jesus Gracia</v>
      </c>
      <c r="D421" s="5" t="str">
        <f>VLOOKUP(F421,'Location List'!$A$2:$T$644,9,FALSE)</f>
        <v>WILLIAM PRESSEL</v>
      </c>
      <c r="E421" s="30" t="str">
        <f>VLOOKUP(F421,'Location List'!$A$2:$T$644,2,FALSE)</f>
        <v>WESLACO</v>
      </c>
      <c r="F421" s="58">
        <v>862</v>
      </c>
      <c r="G421" s="37">
        <f t="shared" si="6"/>
        <v>2.9876363636363639</v>
      </c>
      <c r="H421" s="3">
        <f>'Week to Week '!K421</f>
        <v>3.1225000000000001</v>
      </c>
      <c r="I421" s="3">
        <f>IFERROR('Week to Week '!P421,"-")</f>
        <v>2.94</v>
      </c>
      <c r="J421" s="3">
        <f>IFERROR('Week to Week '!V421,"-")</f>
        <v>2.99</v>
      </c>
      <c r="K421" s="3">
        <f>IFERROR('Week to Week '!AA421,"-")</f>
        <v>2.9749999999999996</v>
      </c>
      <c r="L421" s="3">
        <f>IFERROR('Week to Week '!AF421,"-")</f>
        <v>3.0749999999999997</v>
      </c>
      <c r="M421" s="3">
        <f>IFERROR('Week to Week '!AL421,"-")</f>
        <v>3.0849999999999995</v>
      </c>
      <c r="N421" s="3">
        <f>IFERROR('Week to Week '!AQ421,"-")</f>
        <v>2.9725000000000001</v>
      </c>
      <c r="O421" s="3">
        <f>IFERROR('Week to Week '!AV421,"-")</f>
        <v>3.03</v>
      </c>
      <c r="P421" s="3">
        <f>IFERROR('Week to Week '!BB421,"-")</f>
        <v>2.9140000000000001</v>
      </c>
      <c r="Q421" s="3">
        <f>IFERROR('Week to Week '!BG421,"-")</f>
        <v>2.89</v>
      </c>
      <c r="R421" s="3">
        <f>IFERROR('Week to Week '!BL421,"-")</f>
        <v>2.87</v>
      </c>
      <c r="S421" s="3" t="str">
        <f>IFERROR('Week to Week '!BR421,"-")</f>
        <v>-</v>
      </c>
    </row>
    <row r="422" spans="1:19" ht="12.75" customHeight="1" x14ac:dyDescent="0.25">
      <c r="A422" s="5" t="str">
        <f>VLOOKUP(F422,'Location List'!$A$2:$T$463,20,FALSE)</f>
        <v>Bill Eich</v>
      </c>
      <c r="B422" s="5" t="str">
        <f>VLOOKUP(F422,'Location List'!$A$2:$T$644,19,FALSE)</f>
        <v>David Garcia</v>
      </c>
      <c r="C422" s="5" t="str">
        <f>VLOOKUP(F422,'Location List'!$A$2:$T$644,18,FALSE)</f>
        <v>Jesus Gracia</v>
      </c>
      <c r="D422" s="5" t="str">
        <f>VLOOKUP(F422,'Location List'!$A$2:$T$644,9,FALSE)</f>
        <v>WILLIAM PRESSEL</v>
      </c>
      <c r="E422" s="30" t="str">
        <f>VLOOKUP(F422,'Location List'!$A$2:$T$644,2,FALSE)</f>
        <v>N. MCALLEN</v>
      </c>
      <c r="F422" s="58">
        <v>863</v>
      </c>
      <c r="G422" s="37">
        <f t="shared" si="6"/>
        <v>2.9926363636363633</v>
      </c>
      <c r="H422" s="3">
        <f>'Week to Week '!K422</f>
        <v>3.0249999999999999</v>
      </c>
      <c r="I422" s="3">
        <f>IFERROR('Week to Week '!P422,"-")</f>
        <v>2.9674999999999998</v>
      </c>
      <c r="J422" s="3">
        <f>IFERROR('Week to Week '!V422,"-")</f>
        <v>2.8849999999999998</v>
      </c>
      <c r="K422" s="3">
        <f>IFERROR('Week to Week '!AA422,"-")</f>
        <v>2.9175</v>
      </c>
      <c r="L422" s="3">
        <f>IFERROR('Week to Week '!AF422,"-")</f>
        <v>3.0124999999999997</v>
      </c>
      <c r="M422" s="3">
        <f>IFERROR('Week to Week '!AL422,"-")</f>
        <v>3.0124999999999997</v>
      </c>
      <c r="N422" s="3">
        <f>IFERROR('Week to Week '!AQ422,"-")</f>
        <v>2.9874999999999998</v>
      </c>
      <c r="O422" s="3">
        <f>IFERROR('Week to Week '!AV422,"-")</f>
        <v>3.0350000000000001</v>
      </c>
      <c r="P422" s="3">
        <f>IFERROR('Week to Week '!BB422,"-")</f>
        <v>3.0539999999999998</v>
      </c>
      <c r="Q422" s="3">
        <f>IFERROR('Week to Week '!BG422,"-")</f>
        <v>3.0524999999999998</v>
      </c>
      <c r="R422" s="3">
        <f>IFERROR('Week to Week '!BL422,"-")</f>
        <v>2.97</v>
      </c>
      <c r="S422" s="3" t="str">
        <f>IFERROR('Week to Week '!BR422,"-")</f>
        <v>-</v>
      </c>
    </row>
    <row r="423" spans="1:19" ht="12.75" customHeight="1" x14ac:dyDescent="0.25">
      <c r="A423" s="5" t="str">
        <f>VLOOKUP(F423,'Location List'!$A$2:$T$463,20,FALSE)</f>
        <v>Bill Eich</v>
      </c>
      <c r="B423" s="5" t="str">
        <f>VLOOKUP(F423,'Location List'!$A$2:$T$644,19,FALSE)</f>
        <v>David Garcia</v>
      </c>
      <c r="C423" s="5" t="str">
        <f>VLOOKUP(F423,'Location List'!$A$2:$T$644,18,FALSE)</f>
        <v>Jesus Gracia</v>
      </c>
      <c r="D423" s="5" t="str">
        <f>VLOOKUP(F423,'Location List'!$A$2:$T$644,9,FALSE)</f>
        <v>WILLIAM PRESSEL</v>
      </c>
      <c r="E423" s="30" t="str">
        <f>VLOOKUP(F423,'Location List'!$A$2:$T$644,2,FALSE)</f>
        <v>HARLINGEN</v>
      </c>
      <c r="F423" s="58">
        <v>864</v>
      </c>
      <c r="G423" s="37">
        <f t="shared" si="6"/>
        <v>2.9739545454545451</v>
      </c>
      <c r="H423" s="3">
        <f>'Week to Week '!K423</f>
        <v>2.98</v>
      </c>
      <c r="I423" s="3">
        <f>IFERROR('Week to Week '!P423,"-")</f>
        <v>2.97</v>
      </c>
      <c r="J423" s="3">
        <f>IFERROR('Week to Week '!V423,"-")</f>
        <v>2.9675000000000002</v>
      </c>
      <c r="K423" s="3">
        <f>IFERROR('Week to Week '!AA423,"-")</f>
        <v>2.8924999999999996</v>
      </c>
      <c r="L423" s="3">
        <f>IFERROR('Week to Week '!AF423,"-")</f>
        <v>2.9275000000000002</v>
      </c>
      <c r="M423" s="3">
        <f>IFERROR('Week to Week '!AL423,"-")</f>
        <v>2.9824999999999999</v>
      </c>
      <c r="N423" s="3">
        <f>IFERROR('Week to Week '!AQ423,"-")</f>
        <v>3.0174999999999996</v>
      </c>
      <c r="O423" s="3">
        <f>IFERROR('Week to Week '!AV423,"-")</f>
        <v>2.9725000000000001</v>
      </c>
      <c r="P423" s="3">
        <f>IFERROR('Week to Week '!BB423,"-")</f>
        <v>3.0160000000000005</v>
      </c>
      <c r="Q423" s="3">
        <f>IFERROR('Week to Week '!BG423,"-")</f>
        <v>2.9975000000000001</v>
      </c>
      <c r="R423" s="3">
        <f>IFERROR('Week to Week '!BL423,"-")</f>
        <v>2.99</v>
      </c>
      <c r="S423" s="3" t="str">
        <f>IFERROR('Week to Week '!BR423,"-")</f>
        <v>-</v>
      </c>
    </row>
    <row r="424" spans="1:19" ht="12.75" customHeight="1" x14ac:dyDescent="0.25">
      <c r="A424" s="5" t="str">
        <f>VLOOKUP(F424,'Location List'!$A$2:$T$463,20,FALSE)</f>
        <v>Tim Kerum</v>
      </c>
      <c r="B424" s="5" t="str">
        <f>VLOOKUP(F424,'Location List'!$A$2:$T$644,19,FALSE)</f>
        <v>Troy Chaney</v>
      </c>
      <c r="C424" s="5" t="str">
        <f>VLOOKUP(F424,'Location List'!$A$2:$T$644,18,FALSE)</f>
        <v>Clarence Davidson</v>
      </c>
      <c r="D424" s="5" t="str">
        <f>VLOOKUP(F424,'Location List'!$A$2:$T$644,9,FALSE)</f>
        <v>LOUIS DEIGNAN</v>
      </c>
      <c r="E424" s="30" t="str">
        <f>VLOOKUP(F424,'Location List'!$A$2:$T$644,2,FALSE)</f>
        <v>E. EL PASO</v>
      </c>
      <c r="F424" s="58">
        <v>866</v>
      </c>
      <c r="G424" s="37">
        <f t="shared" si="6"/>
        <v>3.1263636363636365</v>
      </c>
      <c r="H424" s="3">
        <f>'Week to Week '!K424</f>
        <v>3.0125000000000002</v>
      </c>
      <c r="I424" s="3">
        <f>IFERROR('Week to Week '!P424,"-")</f>
        <v>3.0150000000000001</v>
      </c>
      <c r="J424" s="3">
        <f>IFERROR('Week to Week '!V424,"-")</f>
        <v>3.2475000000000001</v>
      </c>
      <c r="K424" s="3">
        <f>IFERROR('Week to Week '!AA424,"-")</f>
        <v>3.0150000000000001</v>
      </c>
      <c r="L424" s="3">
        <f>IFERROR('Week to Week '!AF424,"-")</f>
        <v>3.2125000000000004</v>
      </c>
      <c r="M424" s="3">
        <f>IFERROR('Week to Week '!AL424,"-")</f>
        <v>3.6074999999999999</v>
      </c>
      <c r="N424" s="3">
        <f>IFERROR('Week to Week '!AQ424,"-")</f>
        <v>3.2450000000000001</v>
      </c>
      <c r="O424" s="3">
        <f>IFERROR('Week to Week '!AV424,"-")</f>
        <v>3.4449999999999998</v>
      </c>
      <c r="P424" s="3">
        <f>IFERROR('Week to Week '!BB424,"-")</f>
        <v>3.02</v>
      </c>
      <c r="Q424" s="3">
        <f>IFERROR('Week to Week '!BG424,"-")</f>
        <v>2.84</v>
      </c>
      <c r="R424" s="3">
        <f>IFERROR('Week to Week '!BL424,"-")</f>
        <v>2.73</v>
      </c>
      <c r="S424" s="3" t="str">
        <f>IFERROR('Week to Week '!BR424,"-")</f>
        <v>-</v>
      </c>
    </row>
    <row r="425" spans="1:19" ht="12.75" customHeight="1" x14ac:dyDescent="0.25">
      <c r="A425" s="5" t="str">
        <f>VLOOKUP(F425,'Location List'!$A$2:$T$463,20,FALSE)</f>
        <v>Bill Eich</v>
      </c>
      <c r="B425" s="5" t="str">
        <f>VLOOKUP(F425,'Location List'!$A$2:$T$644,19,FALSE)</f>
        <v>David Garcia</v>
      </c>
      <c r="C425" s="5" t="str">
        <f>VLOOKUP(F425,'Location List'!$A$2:$T$644,18,FALSE)</f>
        <v>Mike Kralick</v>
      </c>
      <c r="D425" s="5" t="str">
        <f>VLOOKUP(F425,'Location List'!$A$2:$T$644,9,FALSE)</f>
        <v>KELLI KASPER</v>
      </c>
      <c r="E425" s="30" t="str">
        <f>VLOOKUP(F425,'Location List'!$A$2:$T$644,2,FALSE)</f>
        <v>PRESIDIO</v>
      </c>
      <c r="F425" s="58">
        <v>867</v>
      </c>
      <c r="G425" s="37">
        <f t="shared" si="6"/>
        <v>3.0880000000000005</v>
      </c>
      <c r="H425" s="3">
        <f>'Week to Week '!K425</f>
        <v>2.9675000000000002</v>
      </c>
      <c r="I425" s="3">
        <f>IFERROR('Week to Week '!P425,"-")</f>
        <v>2.9575000000000005</v>
      </c>
      <c r="J425" s="3">
        <f>IFERROR('Week to Week '!V425,"-")</f>
        <v>3.0724999999999998</v>
      </c>
      <c r="K425" s="3">
        <f>IFERROR('Week to Week '!AA425,"-")</f>
        <v>3.4575</v>
      </c>
      <c r="L425" s="3">
        <f>IFERROR('Week to Week '!AF425,"-")</f>
        <v>3.0075000000000003</v>
      </c>
      <c r="M425" s="3">
        <f>IFERROR('Week to Week '!AL425,"-")</f>
        <v>3.1124999999999998</v>
      </c>
      <c r="N425" s="3">
        <f>IFERROR('Week to Week '!AQ425,"-")</f>
        <v>3.0350000000000001</v>
      </c>
      <c r="O425" s="3">
        <f>IFERROR('Week to Week '!AV425,"-")</f>
        <v>3.04</v>
      </c>
      <c r="P425" s="3">
        <f>IFERROR('Week to Week '!BB425,"-")</f>
        <v>3.0680000000000001</v>
      </c>
      <c r="Q425" s="3">
        <f>IFERROR('Week to Week '!BG425,"-")</f>
        <v>3.1199999999999997</v>
      </c>
      <c r="R425" s="3">
        <f>IFERROR('Week to Week '!BL425,"-")</f>
        <v>3.13</v>
      </c>
      <c r="S425" s="3" t="str">
        <f>IFERROR('Week to Week '!BR425,"-")</f>
        <v>-</v>
      </c>
    </row>
    <row r="426" spans="1:19" ht="12.75" customHeight="1" x14ac:dyDescent="0.25">
      <c r="A426" s="5" t="str">
        <f>VLOOKUP(F426,'Location List'!$A$2:$T$463,20,FALSE)</f>
        <v>Bill Eich</v>
      </c>
      <c r="B426" s="5" t="str">
        <f>VLOOKUP(F426,'Location List'!$A$2:$T$644,19,FALSE)</f>
        <v>Dennis Morgan</v>
      </c>
      <c r="C426" s="5" t="str">
        <f>VLOOKUP(F426,'Location List'!$A$2:$T$644,18,FALSE)</f>
        <v>Brandon Skipper</v>
      </c>
      <c r="D426" s="5" t="str">
        <f>VLOOKUP(F426,'Location List'!$A$2:$T$644,9,FALSE)</f>
        <v>MICHAEL BOSWELL</v>
      </c>
      <c r="E426" s="30" t="str">
        <f>VLOOKUP(F426,'Location List'!$A$2:$T$644,2,FALSE)</f>
        <v>COLUMBUS</v>
      </c>
      <c r="F426" s="58">
        <v>869</v>
      </c>
      <c r="G426" s="37">
        <f t="shared" si="6"/>
        <v>3.1141363636363639</v>
      </c>
      <c r="H426" s="3">
        <f>'Week to Week '!K426</f>
        <v>3.1675</v>
      </c>
      <c r="I426" s="3">
        <f>IFERROR('Week to Week '!P426,"-")</f>
        <v>3.0100000000000002</v>
      </c>
      <c r="J426" s="3">
        <f>IFERROR('Week to Week '!V426,"-")</f>
        <v>3.1174999999999997</v>
      </c>
      <c r="K426" s="3">
        <f>IFERROR('Week to Week '!AA426,"-")</f>
        <v>3.3774999999999995</v>
      </c>
      <c r="L426" s="3">
        <f>IFERROR('Week to Week '!AF426,"-")</f>
        <v>3.1550000000000002</v>
      </c>
      <c r="M426" s="3">
        <f>IFERROR('Week to Week '!AL426,"-")</f>
        <v>3.1124999999999998</v>
      </c>
      <c r="N426" s="3">
        <f>IFERROR('Week to Week '!AQ426,"-")</f>
        <v>3.2275</v>
      </c>
      <c r="O426" s="3">
        <f>IFERROR('Week to Week '!AV426,"-")</f>
        <v>3.0100000000000002</v>
      </c>
      <c r="P426" s="3">
        <f>IFERROR('Week to Week '!BB426,"-")</f>
        <v>3.2280000000000002</v>
      </c>
      <c r="Q426" s="3">
        <f>IFERROR('Week to Week '!BG426,"-")</f>
        <v>2.94</v>
      </c>
      <c r="R426" s="3">
        <f>IFERROR('Week to Week '!BL426,"-")</f>
        <v>2.91</v>
      </c>
      <c r="S426" s="3" t="str">
        <f>IFERROR('Week to Week '!BR426,"-")</f>
        <v>-</v>
      </c>
    </row>
    <row r="427" spans="1:19" ht="12.75" customHeight="1" x14ac:dyDescent="0.25">
      <c r="A427" s="5" t="str">
        <f>VLOOKUP(F427,'Location List'!$A$2:$T$463,20,FALSE)</f>
        <v>Tim Kerum</v>
      </c>
      <c r="B427" s="5" t="str">
        <f>VLOOKUP(F427,'Location List'!$A$2:$T$644,19,FALSE)</f>
        <v>Victor Ayrapetov</v>
      </c>
      <c r="C427" s="5" t="str">
        <f>VLOOKUP(F427,'Location List'!$A$2:$T$644,18,FALSE)</f>
        <v>Carm Greco</v>
      </c>
      <c r="D427" s="5" t="str">
        <f>VLOOKUP(F427,'Location List'!$A$2:$T$644,9,FALSE)</f>
        <v>FRANK CASSAR</v>
      </c>
      <c r="E427" s="30" t="str">
        <f>VLOOKUP(F427,'Location List'!$A$2:$T$644,2,FALSE)</f>
        <v>REGINA</v>
      </c>
      <c r="F427" s="58">
        <v>872</v>
      </c>
      <c r="G427" s="37">
        <f t="shared" si="6"/>
        <v>3.0256363636363632</v>
      </c>
      <c r="H427" s="3">
        <f>'Week to Week '!K427</f>
        <v>3.0350000000000001</v>
      </c>
      <c r="I427" s="3">
        <f>IFERROR('Week to Week '!P427,"-")</f>
        <v>3.0150000000000001</v>
      </c>
      <c r="J427" s="3">
        <f>IFERROR('Week to Week '!V427,"-")</f>
        <v>2.9974999999999996</v>
      </c>
      <c r="K427" s="3">
        <f>IFERROR('Week to Week '!AA427,"-")</f>
        <v>3.07</v>
      </c>
      <c r="L427" s="3">
        <f>IFERROR('Week to Week '!AF427,"-")</f>
        <v>3.0549999999999997</v>
      </c>
      <c r="M427" s="3">
        <f>IFERROR('Week to Week '!AL427,"-")</f>
        <v>3.0949999999999998</v>
      </c>
      <c r="N427" s="3">
        <f>IFERROR('Week to Week '!AQ427,"-")</f>
        <v>3.2550000000000003</v>
      </c>
      <c r="O427" s="3">
        <f>IFERROR('Week to Week '!AV427,"-")</f>
        <v>3.24</v>
      </c>
      <c r="P427" s="3">
        <f>IFERROR('Week to Week '!BB427,"-")</f>
        <v>3.0020000000000002</v>
      </c>
      <c r="Q427" s="3">
        <f>IFERROR('Week to Week '!BG427,"-")</f>
        <v>2.7275</v>
      </c>
      <c r="R427" s="3">
        <f>IFERROR('Week to Week '!BL427,"-")</f>
        <v>2.79</v>
      </c>
      <c r="S427" s="3" t="str">
        <f>IFERROR('Week to Week '!BR427,"-")</f>
        <v>-</v>
      </c>
    </row>
    <row r="428" spans="1:19" ht="12.75" customHeight="1" x14ac:dyDescent="0.25">
      <c r="A428" s="5" t="str">
        <f>VLOOKUP(F428,'Location List'!$A$2:$T$463,20,FALSE)</f>
        <v>Tim Kerum</v>
      </c>
      <c r="B428" s="5" t="str">
        <f>VLOOKUP(F428,'Location List'!$A$2:$T$644,19,FALSE)</f>
        <v>Victor Ayrapetov</v>
      </c>
      <c r="C428" s="5" t="str">
        <f>VLOOKUP(F428,'Location List'!$A$2:$T$644,18,FALSE)</f>
        <v>Carm Greco</v>
      </c>
      <c r="D428" s="5" t="str">
        <f>VLOOKUP(F428,'Location List'!$A$2:$T$644,9,FALSE)</f>
        <v>FRANK CASSAR</v>
      </c>
      <c r="E428" s="30" t="str">
        <f>VLOOKUP(F428,'Location List'!$A$2:$T$644,2,FALSE)</f>
        <v>VAUGHAN</v>
      </c>
      <c r="F428" s="58">
        <v>873</v>
      </c>
      <c r="G428" s="37">
        <f t="shared" si="6"/>
        <v>3.1917727272727276</v>
      </c>
      <c r="H428" s="3">
        <f>'Week to Week '!K428</f>
        <v>3.1649999999999996</v>
      </c>
      <c r="I428" s="3">
        <f>IFERROR('Week to Week '!P428,"-")</f>
        <v>3.2474999999999996</v>
      </c>
      <c r="J428" s="3">
        <f>IFERROR('Week to Week '!V428,"-")</f>
        <v>3.1225000000000001</v>
      </c>
      <c r="K428" s="3">
        <f>IFERROR('Week to Week '!AA428,"-")</f>
        <v>3.4325000000000001</v>
      </c>
      <c r="L428" s="3">
        <f>IFERROR('Week to Week '!AF428,"-")</f>
        <v>3.0525000000000002</v>
      </c>
      <c r="M428" s="3">
        <f>IFERROR('Week to Week '!AL428,"-")</f>
        <v>3.12</v>
      </c>
      <c r="N428" s="3">
        <f>IFERROR('Week to Week '!AQ428,"-")</f>
        <v>3.5274999999999999</v>
      </c>
      <c r="O428" s="3">
        <f>IFERROR('Week to Week '!AV428,"-")</f>
        <v>3.165</v>
      </c>
      <c r="P428" s="3">
        <f>IFERROR('Week to Week '!BB428,"-")</f>
        <v>3.1419999999999999</v>
      </c>
      <c r="Q428" s="3">
        <f>IFERROR('Week to Week '!BG428,"-")</f>
        <v>3.0249999999999999</v>
      </c>
      <c r="R428" s="3">
        <f>IFERROR('Week to Week '!BL428,"-")</f>
        <v>3.11</v>
      </c>
      <c r="S428" s="3" t="str">
        <f>IFERROR('Week to Week '!BR428,"-")</f>
        <v>-</v>
      </c>
    </row>
    <row r="429" spans="1:19" ht="12.75" customHeight="1" x14ac:dyDescent="0.25">
      <c r="A429" s="5" t="str">
        <f>VLOOKUP(F429,'Location List'!$A$2:$T$463,20,FALSE)</f>
        <v>Tim Kerum</v>
      </c>
      <c r="B429" s="5" t="str">
        <f>VLOOKUP(F429,'Location List'!$A$2:$T$644,19,FALSE)</f>
        <v>Victor Ayrapetov</v>
      </c>
      <c r="C429" s="5" t="str">
        <f>VLOOKUP(F429,'Location List'!$A$2:$T$644,18,FALSE)</f>
        <v>Carm Greco</v>
      </c>
      <c r="D429" s="5" t="str">
        <f>VLOOKUP(F429,'Location List'!$A$2:$T$644,9,FALSE)</f>
        <v>FRANK CASSAR</v>
      </c>
      <c r="E429" s="30" t="str">
        <f>VLOOKUP(F429,'Location List'!$A$2:$T$644,2,FALSE)</f>
        <v>CALGARY</v>
      </c>
      <c r="F429" s="58">
        <v>874</v>
      </c>
      <c r="G429" s="37">
        <f t="shared" si="6"/>
        <v>3.0107727272727272</v>
      </c>
      <c r="H429" s="3">
        <f>'Week to Week '!K429</f>
        <v>3.0874999999999999</v>
      </c>
      <c r="I429" s="3">
        <f>IFERROR('Week to Week '!P429,"-")</f>
        <v>3.0975000000000001</v>
      </c>
      <c r="J429" s="3">
        <f>IFERROR('Week to Week '!V429,"-")</f>
        <v>2.9725000000000001</v>
      </c>
      <c r="K429" s="3">
        <f>IFERROR('Week to Week '!AA429,"-")</f>
        <v>3.1574999999999998</v>
      </c>
      <c r="L429" s="3">
        <f>IFERROR('Week to Week '!AF429,"-")</f>
        <v>3.15</v>
      </c>
      <c r="M429" s="3">
        <f>IFERROR('Week to Week '!AL429,"-")</f>
        <v>3.0324999999999998</v>
      </c>
      <c r="N429" s="3">
        <f>IFERROR('Week to Week '!AQ429,"-")</f>
        <v>2.8975</v>
      </c>
      <c r="O429" s="3">
        <f>IFERROR('Week to Week '!AV429,"-")</f>
        <v>2.9350000000000001</v>
      </c>
      <c r="P429" s="3">
        <f>IFERROR('Week to Week '!BB429,"-")</f>
        <v>2.9260000000000002</v>
      </c>
      <c r="Q429" s="3">
        <f>IFERROR('Week to Week '!BG429,"-")</f>
        <v>2.8925000000000001</v>
      </c>
      <c r="R429" s="3">
        <f>IFERROR('Week to Week '!BL429,"-")</f>
        <v>2.97</v>
      </c>
      <c r="S429" s="3" t="str">
        <f>IFERROR('Week to Week '!BR429,"-")</f>
        <v>-</v>
      </c>
    </row>
    <row r="430" spans="1:19" ht="12.75" customHeight="1" x14ac:dyDescent="0.25">
      <c r="A430" s="5" t="str">
        <f>VLOOKUP(F430,'Location List'!$A$2:$T$463,20,FALSE)</f>
        <v>Bill Eich</v>
      </c>
      <c r="B430" s="5" t="str">
        <f>VLOOKUP(F430,'Location List'!$A$2:$T$644,19,FALSE)</f>
        <v>David Garcia</v>
      </c>
      <c r="C430" s="5" t="str">
        <f>VLOOKUP(F430,'Location List'!$A$2:$T$644,18,FALSE)</f>
        <v>Mike Stuckey</v>
      </c>
      <c r="D430" s="5" t="str">
        <f>VLOOKUP(F430,'Location List'!$A$2:$T$644,9,FALSE)</f>
        <v>ERIC BARGAS</v>
      </c>
      <c r="E430" s="30" t="str">
        <f>VLOOKUP(F430,'Location List'!$A$2:$T$644,2,FALSE)</f>
        <v>TOWNE SOUTH</v>
      </c>
      <c r="F430" s="58">
        <v>888</v>
      </c>
      <c r="G430" s="37">
        <f t="shared" si="6"/>
        <v>2.902181818181818</v>
      </c>
      <c r="H430" s="3">
        <f>'Week to Week '!K430</f>
        <v>2.9675000000000002</v>
      </c>
      <c r="I430" s="3">
        <f>IFERROR('Week to Week '!P430,"-")</f>
        <v>2.9074999999999998</v>
      </c>
      <c r="J430" s="3">
        <f>IFERROR('Week to Week '!V430,"-")</f>
        <v>2.84</v>
      </c>
      <c r="K430" s="3">
        <f>IFERROR('Week to Week '!AA430,"-")</f>
        <v>2.91</v>
      </c>
      <c r="L430" s="3">
        <f>IFERROR('Week to Week '!AF430,"-")</f>
        <v>2.87</v>
      </c>
      <c r="M430" s="3">
        <f>IFERROR('Week to Week '!AL430,"-")</f>
        <v>2.7949999999999999</v>
      </c>
      <c r="N430" s="3">
        <f>IFERROR('Week to Week '!AQ430,"-")</f>
        <v>2.9249999999999998</v>
      </c>
      <c r="O430" s="3">
        <f>IFERROR('Week to Week '!AV430,"-")</f>
        <v>2.9175</v>
      </c>
      <c r="P430" s="3">
        <f>IFERROR('Week to Week '!BB430,"-")</f>
        <v>2.8939999999999997</v>
      </c>
      <c r="Q430" s="3">
        <f>IFERROR('Week to Week '!BG430,"-")</f>
        <v>2.9375</v>
      </c>
      <c r="R430" s="3">
        <f>IFERROR('Week to Week '!BL430,"-")</f>
        <v>2.96</v>
      </c>
      <c r="S430" s="3" t="str">
        <f>IFERROR('Week to Week '!BR430,"-")</f>
        <v>-</v>
      </c>
    </row>
    <row r="431" spans="1:19" ht="12.75" customHeight="1" x14ac:dyDescent="0.25">
      <c r="A431" s="5" t="str">
        <f>VLOOKUP(F431,'Location List'!$A$2:$T$463,20,FALSE)</f>
        <v>Bill Eich</v>
      </c>
      <c r="B431" s="5" t="str">
        <f>VLOOKUP(F431,'Location List'!$A$2:$T$644,19,FALSE)</f>
        <v>David Garcia</v>
      </c>
      <c r="C431" s="5" t="str">
        <f>VLOOKUP(F431,'Location List'!$A$2:$T$644,18,FALSE)</f>
        <v>Mike Stuckey</v>
      </c>
      <c r="D431" s="5" t="str">
        <f>VLOOKUP(F431,'Location List'!$A$2:$T$644,9,FALSE)</f>
        <v>ERIC BARGAS</v>
      </c>
      <c r="E431" s="30" t="str">
        <f>VLOOKUP(F431,'Location List'!$A$2:$T$644,2,FALSE)</f>
        <v>NORTH WEST HWY OKC</v>
      </c>
      <c r="F431" s="58">
        <v>889</v>
      </c>
      <c r="G431" s="37">
        <f t="shared" si="6"/>
        <v>2.9456818181818183</v>
      </c>
      <c r="H431" s="3">
        <f>'Week to Week '!K431</f>
        <v>3.0750000000000002</v>
      </c>
      <c r="I431" s="3">
        <f>IFERROR('Week to Week '!P431,"-")</f>
        <v>3.1524999999999999</v>
      </c>
      <c r="J431" s="3">
        <f>IFERROR('Week to Week '!V431,"-")</f>
        <v>2.9774999999999996</v>
      </c>
      <c r="K431" s="3">
        <f>IFERROR('Week to Week '!AA431,"-")</f>
        <v>3.0550000000000002</v>
      </c>
      <c r="L431" s="3">
        <f>IFERROR('Week to Week '!AF431,"-")</f>
        <v>2.8874999999999997</v>
      </c>
      <c r="M431" s="3">
        <f>IFERROR('Week to Week '!AL431,"-")</f>
        <v>2.7725</v>
      </c>
      <c r="N431" s="3">
        <f>IFERROR('Week to Week '!AQ431,"-")</f>
        <v>2.8774999999999999</v>
      </c>
      <c r="O431" s="3">
        <f>IFERROR('Week to Week '!AV431,"-")</f>
        <v>2.8975</v>
      </c>
      <c r="P431" s="3">
        <f>IFERROR('Week to Week '!BB431,"-")</f>
        <v>2.87</v>
      </c>
      <c r="Q431" s="3">
        <f>IFERROR('Week to Week '!BG431,"-")</f>
        <v>2.9175</v>
      </c>
      <c r="R431" s="3">
        <f>IFERROR('Week to Week '!BL431,"-")</f>
        <v>2.92</v>
      </c>
      <c r="S431" s="3" t="str">
        <f>IFERROR('Week to Week '!BR431,"-")</f>
        <v>-</v>
      </c>
    </row>
    <row r="432" spans="1:19" ht="12.75" customHeight="1" x14ac:dyDescent="0.25">
      <c r="A432" s="5" t="str">
        <f>VLOOKUP(F432,'Location List'!$A$2:$T$463,20,FALSE)</f>
        <v>Bill Eich</v>
      </c>
      <c r="B432" s="5" t="str">
        <f>VLOOKUP(F432,'Location List'!$A$2:$T$644,19,FALSE)</f>
        <v>David Garcia</v>
      </c>
      <c r="C432" s="5" t="str">
        <f>VLOOKUP(F432,'Location List'!$A$2:$T$644,18,FALSE)</f>
        <v>Jose Sandoval</v>
      </c>
      <c r="D432" s="5" t="str">
        <f>VLOOKUP(F432,'Location List'!$A$2:$T$644,9,FALSE)</f>
        <v>ERIC BARGAS</v>
      </c>
      <c r="E432" s="30" t="str">
        <f>VLOOKUP(F432,'Location List'!$A$2:$T$644,2,FALSE)</f>
        <v>LAWTON</v>
      </c>
      <c r="F432" s="58">
        <v>890</v>
      </c>
      <c r="G432" s="37">
        <f t="shared" si="6"/>
        <v>2.9597272727272723</v>
      </c>
      <c r="H432" s="3">
        <f>'Week to Week '!K432</f>
        <v>3.0575000000000001</v>
      </c>
      <c r="I432" s="3">
        <f>IFERROR('Week to Week '!P432,"-")</f>
        <v>3.1025</v>
      </c>
      <c r="J432" s="3">
        <f>IFERROR('Week to Week '!V432,"-")</f>
        <v>2.915</v>
      </c>
      <c r="K432" s="3">
        <f>IFERROR('Week to Week '!AA432,"-")</f>
        <v>3.0625</v>
      </c>
      <c r="L432" s="3">
        <f>IFERROR('Week to Week '!AF432,"-")</f>
        <v>2.9225000000000003</v>
      </c>
      <c r="M432" s="3">
        <f>IFERROR('Week to Week '!AL432,"-")</f>
        <v>2.91</v>
      </c>
      <c r="N432" s="3">
        <f>IFERROR('Week to Week '!AQ432,"-")</f>
        <v>2.8475000000000001</v>
      </c>
      <c r="O432" s="3">
        <f>IFERROR('Week to Week '!AV432,"-")</f>
        <v>2.9424999999999999</v>
      </c>
      <c r="P432" s="3">
        <f>IFERROR('Week to Week '!BB432,"-")</f>
        <v>2.8919999999999999</v>
      </c>
      <c r="Q432" s="3">
        <f>IFERROR('Week to Week '!BG432,"-")</f>
        <v>2.875</v>
      </c>
      <c r="R432" s="3">
        <f>IFERROR('Week to Week '!BL432,"-")</f>
        <v>3.03</v>
      </c>
      <c r="S432" s="3" t="str">
        <f>IFERROR('Week to Week '!BR432,"-")</f>
        <v>-</v>
      </c>
    </row>
    <row r="433" spans="1:19" ht="12.75" customHeight="1" x14ac:dyDescent="0.25">
      <c r="A433" s="5" t="str">
        <f>VLOOKUP(F433,'Location List'!$A$2:$T$463,20,FALSE)</f>
        <v>Bill Eich</v>
      </c>
      <c r="B433" s="5" t="str">
        <f>VLOOKUP(F433,'Location List'!$A$2:$T$644,19,FALSE)</f>
        <v>David Garcia</v>
      </c>
      <c r="C433" s="5" t="str">
        <f>VLOOKUP(F433,'Location List'!$A$2:$T$644,18,FALSE)</f>
        <v>Chris Smith</v>
      </c>
      <c r="D433" s="5" t="str">
        <f>VLOOKUP(F433,'Location List'!$A$2:$T$644,9,FALSE)</f>
        <v>TODD BELL</v>
      </c>
      <c r="E433" s="30" t="str">
        <f>VLOOKUP(F433,'Location List'!$A$2:$T$644,2,FALSE)</f>
        <v>TULSA-CROSSING OAKS</v>
      </c>
      <c r="F433" s="58">
        <v>891</v>
      </c>
      <c r="G433" s="37">
        <f t="shared" si="6"/>
        <v>3.0091363636363635</v>
      </c>
      <c r="H433" s="3">
        <f>'Week to Week '!K433</f>
        <v>3.4</v>
      </c>
      <c r="I433" s="3">
        <f>IFERROR('Week to Week '!P433,"-")</f>
        <v>3.105</v>
      </c>
      <c r="J433" s="3">
        <f>IFERROR('Week to Week '!V433,"-")</f>
        <v>3.0024999999999995</v>
      </c>
      <c r="K433" s="3">
        <f>IFERROR('Week to Week '!AA433,"-")</f>
        <v>3.0125000000000002</v>
      </c>
      <c r="L433" s="3">
        <f>IFERROR('Week to Week '!AF433,"-")</f>
        <v>3.0975000000000001</v>
      </c>
      <c r="M433" s="3">
        <f>IFERROR('Week to Week '!AL433,"-")</f>
        <v>2.8075000000000001</v>
      </c>
      <c r="N433" s="3">
        <f>IFERROR('Week to Week '!AQ433,"-")</f>
        <v>2.5949999999999998</v>
      </c>
      <c r="O433" s="3">
        <f>IFERROR('Week to Week '!AV433,"-")</f>
        <v>2.6849999999999996</v>
      </c>
      <c r="P433" s="3">
        <f>IFERROR('Week to Week '!BB433,"-")</f>
        <v>3.218</v>
      </c>
      <c r="Q433" s="3">
        <f>IFERROR('Week to Week '!BG433,"-")</f>
        <v>3.3674999999999997</v>
      </c>
      <c r="R433" s="3">
        <f>IFERROR('Week to Week '!BL433,"-")</f>
        <v>2.81</v>
      </c>
      <c r="S433" s="3" t="str">
        <f>IFERROR('Week to Week '!BR433,"-")</f>
        <v>-</v>
      </c>
    </row>
    <row r="434" spans="1:19" ht="12.75" customHeight="1" x14ac:dyDescent="0.25">
      <c r="A434" s="5" t="str">
        <f>VLOOKUP(F434,'Location List'!$A$2:$T$463,20,FALSE)</f>
        <v>Bill Eich</v>
      </c>
      <c r="B434" s="5" t="str">
        <f>VLOOKUP(F434,'Location List'!$A$2:$T$644,19,FALSE)</f>
        <v>David Garcia</v>
      </c>
      <c r="C434" s="5" t="str">
        <f>VLOOKUP(F434,'Location List'!$A$2:$T$644,18,FALSE)</f>
        <v>Mike Stuckey</v>
      </c>
      <c r="D434" s="5" t="str">
        <f>VLOOKUP(F434,'Location List'!$A$2:$T$644,9,FALSE)</f>
        <v>ERIC BARGAS</v>
      </c>
      <c r="E434" s="30" t="str">
        <f>VLOOKUP(F434,'Location List'!$A$2:$T$644,2,FALSE)</f>
        <v>QUAIL SRINGS</v>
      </c>
      <c r="F434" s="58">
        <v>892</v>
      </c>
      <c r="G434" s="37">
        <f t="shared" si="6"/>
        <v>3.034272727272727</v>
      </c>
      <c r="H434" s="3">
        <f>'Week to Week '!K434</f>
        <v>3.0274999999999999</v>
      </c>
      <c r="I434" s="3">
        <f>IFERROR('Week to Week '!P434,"-")</f>
        <v>3</v>
      </c>
      <c r="J434" s="3">
        <f>IFERROR('Week to Week '!V434,"-")</f>
        <v>2.9574999999999996</v>
      </c>
      <c r="K434" s="3">
        <f>IFERROR('Week to Week '!AA434,"-")</f>
        <v>3.0775000000000001</v>
      </c>
      <c r="L434" s="3">
        <f>IFERROR('Week to Week '!AF434,"-")</f>
        <v>3.01</v>
      </c>
      <c r="M434" s="3">
        <f>IFERROR('Week to Week '!AL434,"-")</f>
        <v>2.9299999999999997</v>
      </c>
      <c r="N434" s="3">
        <f>IFERROR('Week to Week '!AQ434,"-")</f>
        <v>3.05</v>
      </c>
      <c r="O434" s="3">
        <f>IFERROR('Week to Week '!AV434,"-")</f>
        <v>2.9874999999999998</v>
      </c>
      <c r="P434" s="3">
        <f>IFERROR('Week to Week '!BB434,"-")</f>
        <v>2.9020000000000001</v>
      </c>
      <c r="Q434" s="3">
        <f>IFERROR('Week to Week '!BG434,"-")</f>
        <v>2.9550000000000001</v>
      </c>
      <c r="R434" s="3">
        <f>IFERROR('Week to Week '!BL434,"-")</f>
        <v>3.48</v>
      </c>
      <c r="S434" s="3" t="str">
        <f>IFERROR('Week to Week '!BR434,"-")</f>
        <v>-</v>
      </c>
    </row>
    <row r="435" spans="1:19" ht="12.75" customHeight="1" x14ac:dyDescent="0.25">
      <c r="A435" s="5" t="str">
        <f>VLOOKUP(F435,'Location List'!$A$2:$T$463,20,FALSE)</f>
        <v>Bill Eich</v>
      </c>
      <c r="B435" s="5" t="str">
        <f>VLOOKUP(F435,'Location List'!$A$2:$T$644,19,FALSE)</f>
        <v>David Garcia</v>
      </c>
      <c r="C435" s="5" t="str">
        <f>VLOOKUP(F435,'Location List'!$A$2:$T$644,18,FALSE)</f>
        <v>Mike Stuckey</v>
      </c>
      <c r="D435" s="5" t="str">
        <f>VLOOKUP(F435,'Location List'!$A$2:$T$644,9,FALSE)</f>
        <v>ERIC BARGAS</v>
      </c>
      <c r="E435" s="30" t="str">
        <f>VLOOKUP(F435,'Location List'!$A$2:$T$644,2,FALSE)</f>
        <v>NORMAN</v>
      </c>
      <c r="F435" s="58">
        <v>893</v>
      </c>
      <c r="G435" s="37">
        <f t="shared" si="6"/>
        <v>3.001590909090909</v>
      </c>
      <c r="H435" s="3">
        <f>'Week to Week '!K435</f>
        <v>3.0824999999999996</v>
      </c>
      <c r="I435" s="3">
        <f>IFERROR('Week to Week '!P435,"-")</f>
        <v>3.0825</v>
      </c>
      <c r="J435" s="3">
        <f>IFERROR('Week to Week '!V435,"-")</f>
        <v>2.95</v>
      </c>
      <c r="K435" s="3">
        <f>IFERROR('Week to Week '!AA435,"-")</f>
        <v>2.9349999999999996</v>
      </c>
      <c r="L435" s="3">
        <f>IFERROR('Week to Week '!AF435,"-")</f>
        <v>3.1575000000000002</v>
      </c>
      <c r="M435" s="3">
        <f>IFERROR('Week to Week '!AL435,"-")</f>
        <v>2.9975000000000001</v>
      </c>
      <c r="N435" s="3">
        <f>IFERROR('Week to Week '!AQ435,"-")</f>
        <v>2.9749999999999996</v>
      </c>
      <c r="O435" s="3">
        <f>IFERROR('Week to Week '!AV435,"-")</f>
        <v>2.9675000000000002</v>
      </c>
      <c r="P435" s="3">
        <f>IFERROR('Week to Week '!BB435,"-")</f>
        <v>2.97</v>
      </c>
      <c r="Q435" s="3">
        <f>IFERROR('Week to Week '!BG435,"-")</f>
        <v>2.96</v>
      </c>
      <c r="R435" s="3">
        <f>IFERROR('Week to Week '!BL435,"-")</f>
        <v>2.94</v>
      </c>
      <c r="S435" s="3" t="str">
        <f>IFERROR('Week to Week '!BR435,"-")</f>
        <v>-</v>
      </c>
    </row>
    <row r="436" spans="1:19" ht="12.75" customHeight="1" x14ac:dyDescent="0.25">
      <c r="A436" s="5" t="str">
        <f>VLOOKUP(F436,'Location List'!$A$2:$T$463,20,FALSE)</f>
        <v>Bill Eich</v>
      </c>
      <c r="B436" s="5" t="str">
        <f>VLOOKUP(F436,'Location List'!$A$2:$T$644,19,FALSE)</f>
        <v>David Garcia</v>
      </c>
      <c r="C436" s="5" t="str">
        <f>VLOOKUP(F436,'Location List'!$A$2:$T$644,18,FALSE)</f>
        <v>Brian Setzer</v>
      </c>
      <c r="D436" s="5" t="str">
        <f>VLOOKUP(F436,'Location List'!$A$2:$T$644,9,FALSE)</f>
        <v>TODD BELL</v>
      </c>
      <c r="E436" s="30" t="str">
        <f>VLOOKUP(F436,'Location List'!$A$2:$T$644,2,FALSE)</f>
        <v>FAIRVIEW HTS</v>
      </c>
      <c r="F436" s="58">
        <v>916</v>
      </c>
      <c r="G436" s="37">
        <f t="shared" si="6"/>
        <v>2.9644090909090908</v>
      </c>
      <c r="H436" s="3">
        <f>'Week to Week '!K436</f>
        <v>3.21</v>
      </c>
      <c r="I436" s="3">
        <f>IFERROR('Week to Week '!P436,"-")</f>
        <v>3.0750000000000002</v>
      </c>
      <c r="J436" s="3">
        <f>IFERROR('Week to Week '!V436,"-")</f>
        <v>3.0425000000000004</v>
      </c>
      <c r="K436" s="3">
        <f>IFERROR('Week to Week '!AA436,"-")</f>
        <v>3.09</v>
      </c>
      <c r="L436" s="3">
        <f>IFERROR('Week to Week '!AF436,"-")</f>
        <v>3.1049999999999995</v>
      </c>
      <c r="M436" s="3">
        <f>IFERROR('Week to Week '!AL436,"-")</f>
        <v>3.15</v>
      </c>
      <c r="N436" s="3">
        <f>IFERROR('Week to Week '!AQ436,"-")</f>
        <v>3.0024999999999995</v>
      </c>
      <c r="O436" s="3">
        <f>IFERROR('Week to Week '!AV436,"-")</f>
        <v>2.9175</v>
      </c>
      <c r="P436" s="3">
        <f>IFERROR('Week to Week '!BB436,"-")</f>
        <v>2.746</v>
      </c>
      <c r="Q436" s="3">
        <f>IFERROR('Week to Week '!BG436,"-")</f>
        <v>2.69</v>
      </c>
      <c r="R436" s="3">
        <f>IFERROR('Week to Week '!BL436,"-")</f>
        <v>2.58</v>
      </c>
      <c r="S436" s="3" t="str">
        <f>IFERROR('Week to Week '!BR436,"-")</f>
        <v>-</v>
      </c>
    </row>
    <row r="437" spans="1:19" ht="12.75" customHeight="1" x14ac:dyDescent="0.25">
      <c r="A437" s="5" t="str">
        <f>VLOOKUP(F437,'Location List'!$A$2:$T$463,20,FALSE)</f>
        <v>Bill Eich</v>
      </c>
      <c r="B437" s="5" t="str">
        <f>VLOOKUP(F437,'Location List'!$A$2:$T$644,19,FALSE)</f>
        <v>David Garcia</v>
      </c>
      <c r="C437" s="5" t="str">
        <f>VLOOKUP(F437,'Location List'!$A$2:$T$644,18,FALSE)</f>
        <v>Mike Kralick</v>
      </c>
      <c r="D437" s="5" t="str">
        <f>VLOOKUP(F437,'Location List'!$A$2:$T$644,9,FALSE)</f>
        <v>KELLI KASPER</v>
      </c>
      <c r="E437" s="30" t="str">
        <f>VLOOKUP(F437,'Location List'!$A$2:$T$644,2,FALSE)</f>
        <v>MIDLAND</v>
      </c>
      <c r="F437" s="58">
        <v>928</v>
      </c>
      <c r="G437" s="37">
        <f t="shared" si="6"/>
        <v>3.1702272727272729</v>
      </c>
      <c r="H437" s="3">
        <f>'Week to Week '!K437</f>
        <v>3.0825</v>
      </c>
      <c r="I437" s="3">
        <f>IFERROR('Week to Week '!P437,"-")</f>
        <v>3.2499999999999996</v>
      </c>
      <c r="J437" s="3">
        <f>IFERROR('Week to Week '!V437,"-")</f>
        <v>3.1750000000000003</v>
      </c>
      <c r="K437" s="3">
        <f>IFERROR('Week to Week '!AA437,"-")</f>
        <v>2.915</v>
      </c>
      <c r="L437" s="3">
        <f>IFERROR('Week to Week '!AF437,"-")</f>
        <v>3.0725000000000002</v>
      </c>
      <c r="M437" s="3">
        <f>IFERROR('Week to Week '!AL437,"-")</f>
        <v>3.3174999999999999</v>
      </c>
      <c r="N437" s="3">
        <f>IFERROR('Week to Week '!AQ437,"-")</f>
        <v>3.1150000000000002</v>
      </c>
      <c r="O437" s="3">
        <f>IFERROR('Week to Week '!AV437,"-")</f>
        <v>2.9449999999999998</v>
      </c>
      <c r="P437" s="3">
        <f>IFERROR('Week to Week '!BB437,"-")</f>
        <v>2.93</v>
      </c>
      <c r="Q437" s="3">
        <f>IFERROR('Week to Week '!BG437,"-")</f>
        <v>3.37</v>
      </c>
      <c r="R437" s="3">
        <f>IFERROR('Week to Week '!BL437,"-")</f>
        <v>3.7</v>
      </c>
      <c r="S437" s="3" t="str">
        <f>IFERROR('Week to Week '!BR437,"-")</f>
        <v>-</v>
      </c>
    </row>
    <row r="438" spans="1:19" ht="12.75" customHeight="1" x14ac:dyDescent="0.25">
      <c r="A438" s="5" t="str">
        <f>VLOOKUP(F438,'Location List'!$A$2:$T$463,20,FALSE)</f>
        <v>Bill Eich</v>
      </c>
      <c r="B438" s="5" t="str">
        <f>VLOOKUP(F438,'Location List'!$A$2:$T$644,19,FALSE)</f>
        <v>David Garcia</v>
      </c>
      <c r="C438" s="5" t="str">
        <f>VLOOKUP(F438,'Location List'!$A$2:$T$644,18,FALSE)</f>
        <v>Hoang Dao</v>
      </c>
      <c r="D438" s="5" t="str">
        <f>VLOOKUP(F438,'Location List'!$A$2:$T$644,9,FALSE)</f>
        <v>FRANK RAMIREZ</v>
      </c>
      <c r="E438" s="30" t="str">
        <f>VLOOKUP(F438,'Location List'!$A$2:$T$644,2,FALSE)</f>
        <v>BEAUMONT</v>
      </c>
      <c r="F438" s="58">
        <v>930</v>
      </c>
      <c r="G438" s="37">
        <f t="shared" si="6"/>
        <v>3.1288636363636368</v>
      </c>
      <c r="H438" s="3">
        <f>'Week to Week '!K438</f>
        <v>3.3175000000000003</v>
      </c>
      <c r="I438" s="3">
        <f>IFERROR('Week to Week '!P438,"-")</f>
        <v>2.9649999999999999</v>
      </c>
      <c r="J438" s="3">
        <f>IFERROR('Week to Week '!V438,"-")</f>
        <v>3.2250000000000001</v>
      </c>
      <c r="K438" s="3">
        <f>IFERROR('Week to Week '!AA438,"-")</f>
        <v>3.2650000000000001</v>
      </c>
      <c r="L438" s="3">
        <f>IFERROR('Week to Week '!AF438,"-")</f>
        <v>2.9575</v>
      </c>
      <c r="M438" s="3">
        <f>IFERROR('Week to Week '!AL438,"-")</f>
        <v>3.1900000000000004</v>
      </c>
      <c r="N438" s="3">
        <f>IFERROR('Week to Week '!AQ438,"-")</f>
        <v>3.19</v>
      </c>
      <c r="O438" s="3">
        <f>IFERROR('Week to Week '!AV438,"-")</f>
        <v>3.0449999999999999</v>
      </c>
      <c r="P438" s="3">
        <f>IFERROR('Week to Week '!BB438,"-")</f>
        <v>3.07</v>
      </c>
      <c r="Q438" s="3">
        <f>IFERROR('Week to Week '!BG438,"-")</f>
        <v>3.2025000000000001</v>
      </c>
      <c r="R438" s="3">
        <f>IFERROR('Week to Week '!BL438,"-")</f>
        <v>2.99</v>
      </c>
      <c r="S438" s="3" t="str">
        <f>IFERROR('Week to Week '!BR438,"-")</f>
        <v>-</v>
      </c>
    </row>
    <row r="439" spans="1:19" ht="12.75" customHeight="1" x14ac:dyDescent="0.25">
      <c r="A439" s="5" t="str">
        <f>VLOOKUP(F439,'Location List'!$A$2:$T$463,20,FALSE)</f>
        <v>Chris Kelly</v>
      </c>
      <c r="B439" s="5" t="str">
        <f>VLOOKUP(F439,'Location List'!$A$2:$T$644,19,FALSE)</f>
        <v>Victor Ayrapetov</v>
      </c>
      <c r="C439" s="5" t="str">
        <f>VLOOKUP(F439,'Location List'!$A$2:$T$644,18,FALSE)</f>
        <v>Scott Stout</v>
      </c>
      <c r="D439" s="5" t="str">
        <f>VLOOKUP(F439,'Location List'!$A$2:$T$644,9,FALSE)</f>
        <v>CHAD ESTRADA</v>
      </c>
      <c r="E439" s="30" t="str">
        <f>VLOOKUP(F439,'Location List'!$A$2:$T$644,2,FALSE)</f>
        <v>SOUTH BEND</v>
      </c>
      <c r="F439" s="58">
        <v>931</v>
      </c>
      <c r="G439" s="37">
        <f t="shared" si="6"/>
        <v>3.0182272727272728</v>
      </c>
      <c r="H439" s="3">
        <f>'Week to Week '!K439</f>
        <v>3.0150000000000001</v>
      </c>
      <c r="I439" s="3">
        <f>IFERROR('Week to Week '!P439,"-")</f>
        <v>3.0375000000000001</v>
      </c>
      <c r="J439" s="3">
        <f>IFERROR('Week to Week '!V439,"-")</f>
        <v>3.0025000000000004</v>
      </c>
      <c r="K439" s="3">
        <f>IFERROR('Week to Week '!AA439,"-")</f>
        <v>3.0374999999999996</v>
      </c>
      <c r="L439" s="3">
        <f>IFERROR('Week to Week '!AF439,"-")</f>
        <v>2.9674999999999998</v>
      </c>
      <c r="M439" s="3">
        <f>IFERROR('Week to Week '!AL439,"-")</f>
        <v>3.1300000000000003</v>
      </c>
      <c r="N439" s="3">
        <f>IFERROR('Week to Week '!AQ439,"-")</f>
        <v>3.1</v>
      </c>
      <c r="O439" s="3">
        <f>IFERROR('Week to Week '!AV439,"-")</f>
        <v>3.15</v>
      </c>
      <c r="P439" s="3">
        <f>IFERROR('Week to Week '!BB439,"-")</f>
        <v>2.8780000000000001</v>
      </c>
      <c r="Q439" s="3">
        <f>IFERROR('Week to Week '!BG439,"-")</f>
        <v>2.9024999999999999</v>
      </c>
      <c r="R439" s="3">
        <f>IFERROR('Week to Week '!BL439,"-")</f>
        <v>2.98</v>
      </c>
      <c r="S439" s="3" t="str">
        <f>IFERROR('Week to Week '!BR439,"-")</f>
        <v>-</v>
      </c>
    </row>
    <row r="440" spans="1:19" ht="12.75" customHeight="1" x14ac:dyDescent="0.25">
      <c r="A440" s="5" t="str">
        <f>VLOOKUP(F440,'Location List'!$A$2:$T$463,20,FALSE)</f>
        <v>Bill Eich</v>
      </c>
      <c r="B440" s="5" t="str">
        <f>VLOOKUP(F440,'Location List'!$A$2:$T$644,19,FALSE)</f>
        <v>David Garcia</v>
      </c>
      <c r="C440" s="5" t="str">
        <f>VLOOKUP(F440,'Location List'!$A$2:$T$644,18,FALSE)</f>
        <v>Mike Kralick</v>
      </c>
      <c r="D440" s="5" t="str">
        <f>VLOOKUP(F440,'Location List'!$A$2:$T$644,9,FALSE)</f>
        <v>KELLI KASPER</v>
      </c>
      <c r="E440" s="30" t="str">
        <f>VLOOKUP(F440,'Location List'!$A$2:$T$644,2,FALSE)</f>
        <v>LUBBOCK</v>
      </c>
      <c r="F440" s="58">
        <v>933</v>
      </c>
      <c r="G440" s="37">
        <f t="shared" si="6"/>
        <v>3.1603636363636358</v>
      </c>
      <c r="H440" s="3">
        <f>'Week to Week '!K440</f>
        <v>3.1850000000000001</v>
      </c>
      <c r="I440" s="3">
        <f>IFERROR('Week to Week '!P440,"-")</f>
        <v>3.13</v>
      </c>
      <c r="J440" s="3">
        <f>IFERROR('Week to Week '!V440,"-")</f>
        <v>3.1475</v>
      </c>
      <c r="K440" s="3">
        <f>IFERROR('Week to Week '!AA440,"-")</f>
        <v>3.4275000000000002</v>
      </c>
      <c r="L440" s="3">
        <f>IFERROR('Week to Week '!AF440,"-")</f>
        <v>3.2175000000000002</v>
      </c>
      <c r="M440" s="3">
        <f>IFERROR('Week to Week '!AL440,"-")</f>
        <v>3.0124999999999997</v>
      </c>
      <c r="N440" s="3">
        <f>IFERROR('Week to Week '!AQ440,"-")</f>
        <v>3.0599999999999996</v>
      </c>
      <c r="O440" s="3">
        <f>IFERROR('Week to Week '!AV440,"-")</f>
        <v>2.9974999999999996</v>
      </c>
      <c r="P440" s="3">
        <f>IFERROR('Week to Week '!BB440,"-")</f>
        <v>3.194</v>
      </c>
      <c r="Q440" s="3">
        <f>IFERROR('Week to Week '!BG440,"-")</f>
        <v>3.2324999999999999</v>
      </c>
      <c r="R440" s="3">
        <f>IFERROR('Week to Week '!BL440,"-")</f>
        <v>3.16</v>
      </c>
      <c r="S440" s="3" t="str">
        <f>IFERROR('Week to Week '!BR440,"-")</f>
        <v>-</v>
      </c>
    </row>
    <row r="441" spans="1:19" ht="12.75" customHeight="1" x14ac:dyDescent="0.25">
      <c r="A441" s="5" t="str">
        <f>VLOOKUP(F441,'Location List'!$A$2:$T$463,20,FALSE)</f>
        <v>Chris Kelly</v>
      </c>
      <c r="B441" s="5" t="str">
        <f>VLOOKUP(F441,'Location List'!$A$2:$T$644,19,FALSE)</f>
        <v>Victor Ayrapetov</v>
      </c>
      <c r="C441" s="5" t="str">
        <f>VLOOKUP(F441,'Location List'!$A$2:$T$644,18,FALSE)</f>
        <v>Chris Monteleone</v>
      </c>
      <c r="D441" s="5" t="str">
        <f>VLOOKUP(F441,'Location List'!$A$2:$T$644,9,FALSE)</f>
        <v>ALI ELALI</v>
      </c>
      <c r="E441" s="30" t="str">
        <f>VLOOKUP(F441,'Location List'!$A$2:$T$644,2,FALSE)</f>
        <v>DAYTON</v>
      </c>
      <c r="F441" s="58">
        <v>938</v>
      </c>
      <c r="G441" s="37">
        <f t="shared" si="6"/>
        <v>2.9500454545454549</v>
      </c>
      <c r="H441" s="3">
        <f>'Week to Week '!K441</f>
        <v>2.87</v>
      </c>
      <c r="I441" s="3">
        <f>IFERROR('Week to Week '!P441,"-")</f>
        <v>2.8575000000000004</v>
      </c>
      <c r="J441" s="3">
        <f>IFERROR('Week to Week '!V441,"-")</f>
        <v>2.96</v>
      </c>
      <c r="K441" s="3">
        <f>IFERROR('Week to Week '!AA441,"-")</f>
        <v>3.0799999999999996</v>
      </c>
      <c r="L441" s="3">
        <f>IFERROR('Week to Week '!AF441,"-")</f>
        <v>2.915</v>
      </c>
      <c r="M441" s="3">
        <f>IFERROR('Week to Week '!AL441,"-")</f>
        <v>3.0225</v>
      </c>
      <c r="N441" s="3">
        <f>IFERROR('Week to Week '!AQ441,"-")</f>
        <v>2.9775</v>
      </c>
      <c r="O441" s="3">
        <f>IFERROR('Week to Week '!AV441,"-")</f>
        <v>2.9524999999999997</v>
      </c>
      <c r="P441" s="3">
        <f>IFERROR('Week to Week '!BB441,"-")</f>
        <v>2.988</v>
      </c>
      <c r="Q441" s="3">
        <f>IFERROR('Week to Week '!BG441,"-")</f>
        <v>2.8774999999999999</v>
      </c>
      <c r="R441" s="3">
        <f>IFERROR('Week to Week '!BL441,"-")</f>
        <v>2.95</v>
      </c>
      <c r="S441" s="3" t="str">
        <f>IFERROR('Week to Week '!BR441,"-")</f>
        <v>-</v>
      </c>
    </row>
    <row r="442" spans="1:19" ht="12.75" customHeight="1" x14ac:dyDescent="0.25">
      <c r="A442" s="5" t="str">
        <f>VLOOKUP(F442,'Location List'!$A$2:$T$463,20,FALSE)</f>
        <v>Bill Eich</v>
      </c>
      <c r="B442" s="5" t="str">
        <f>VLOOKUP(F442,'Location List'!$A$2:$T$644,19,FALSE)</f>
        <v>Dennis Morgan</v>
      </c>
      <c r="C442" s="5" t="str">
        <f>VLOOKUP(F442,'Location List'!$A$2:$T$644,18,FALSE)</f>
        <v>Santos De Los Santos</v>
      </c>
      <c r="D442" s="5" t="str">
        <f>VLOOKUP(F442,'Location List'!$A$2:$T$644,9,FALSE)</f>
        <v>JOSEPH RISNEAR</v>
      </c>
      <c r="E442" s="30" t="str">
        <f>VLOOKUP(F442,'Location List'!$A$2:$T$644,2,FALSE)</f>
        <v>AUGUSTA</v>
      </c>
      <c r="F442" s="58">
        <v>939</v>
      </c>
      <c r="G442" s="37">
        <f t="shared" si="6"/>
        <v>3.2716363636363637</v>
      </c>
      <c r="H442" s="3">
        <f>'Week to Week '!K442</f>
        <v>2.8549999999999995</v>
      </c>
      <c r="I442" s="3">
        <f>IFERROR('Week to Week '!P442,"-")</f>
        <v>2.8250000000000002</v>
      </c>
      <c r="J442" s="3">
        <f>IFERROR('Week to Week '!V442,"-")</f>
        <v>2.8050000000000002</v>
      </c>
      <c r="K442" s="3">
        <f>IFERROR('Week to Week '!AA442,"-")</f>
        <v>3.6325000000000003</v>
      </c>
      <c r="L442" s="3">
        <f>IFERROR('Week to Week '!AF442,"-")</f>
        <v>3.3650000000000002</v>
      </c>
      <c r="M442" s="3">
        <f>IFERROR('Week to Week '!AL442,"-")</f>
        <v>3.2875000000000005</v>
      </c>
      <c r="N442" s="3">
        <f>IFERROR('Week to Week '!AQ442,"-")</f>
        <v>3.88</v>
      </c>
      <c r="O442" s="3">
        <f>IFERROR('Week to Week '!AV442,"-")</f>
        <v>4.1000000000000005</v>
      </c>
      <c r="P442" s="3">
        <f>IFERROR('Week to Week '!BB442,"-")</f>
        <v>2.9279999999999999</v>
      </c>
      <c r="Q442" s="3">
        <f>IFERROR('Week to Week '!BG442,"-")</f>
        <v>3.13</v>
      </c>
      <c r="R442" s="3">
        <f>IFERROR('Week to Week '!BL442,"-")</f>
        <v>3.18</v>
      </c>
      <c r="S442" s="3" t="str">
        <f>IFERROR('Week to Week '!BR442,"-")</f>
        <v>-</v>
      </c>
    </row>
    <row r="443" spans="1:19" ht="12.75" customHeight="1" x14ac:dyDescent="0.25">
      <c r="A443" s="5" t="str">
        <f>VLOOKUP(F443,'Location List'!$A$2:$T$463,20,FALSE)</f>
        <v>Chris Kelly</v>
      </c>
      <c r="B443" s="5" t="str">
        <f>VLOOKUP(F443,'Location List'!$A$2:$T$644,19,FALSE)</f>
        <v>Mike Seymour</v>
      </c>
      <c r="C443" s="5" t="str">
        <f>VLOOKUP(F443,'Location List'!$A$2:$T$644,18,FALSE)</f>
        <v>Kyle Christophel</v>
      </c>
      <c r="D443" s="5" t="str">
        <f>VLOOKUP(F443,'Location List'!$A$2:$T$644,9,FALSE)</f>
        <v>MICHELE BEAVAN</v>
      </c>
      <c r="E443" s="30" t="str">
        <f>VLOOKUP(F443,'Location List'!$A$2:$T$644,2,FALSE)</f>
        <v>MUNCIE</v>
      </c>
      <c r="F443" s="58">
        <v>941</v>
      </c>
      <c r="G443" s="37">
        <f t="shared" si="6"/>
        <v>2.9469545454545454</v>
      </c>
      <c r="H443" s="3">
        <f>'Week to Week '!K443</f>
        <v>2.8875000000000002</v>
      </c>
      <c r="I443" s="3">
        <f>IFERROR('Week to Week '!P443,"-")</f>
        <v>3.1324999999999998</v>
      </c>
      <c r="J443" s="3">
        <f>IFERROR('Week to Week '!V443,"-")</f>
        <v>2.9125000000000001</v>
      </c>
      <c r="K443" s="3">
        <f>IFERROR('Week to Week '!AA443,"-")</f>
        <v>2.8675000000000002</v>
      </c>
      <c r="L443" s="3">
        <f>IFERROR('Week to Week '!AF443,"-")</f>
        <v>2.9050000000000002</v>
      </c>
      <c r="M443" s="3">
        <f>IFERROR('Week to Week '!AL443,"-")</f>
        <v>2.9125000000000001</v>
      </c>
      <c r="N443" s="3">
        <f>IFERROR('Week to Week '!AQ443,"-")</f>
        <v>3.01</v>
      </c>
      <c r="O443" s="3">
        <f>IFERROR('Week to Week '!AV443,"-")</f>
        <v>3.1125000000000003</v>
      </c>
      <c r="P443" s="3">
        <f>IFERROR('Week to Week '!BB443,"-")</f>
        <v>2.9740000000000002</v>
      </c>
      <c r="Q443" s="3">
        <f>IFERROR('Week to Week '!BG443,"-")</f>
        <v>2.8125</v>
      </c>
      <c r="R443" s="3">
        <f>IFERROR('Week to Week '!BL443,"-")</f>
        <v>2.89</v>
      </c>
      <c r="S443" s="3" t="str">
        <f>IFERROR('Week to Week '!BR443,"-")</f>
        <v>-</v>
      </c>
    </row>
    <row r="444" spans="1:19" ht="12.75" customHeight="1" x14ac:dyDescent="0.25">
      <c r="A444" s="5" t="str">
        <f>VLOOKUP(F444,'Location List'!$A$2:$T$463,20,FALSE)</f>
        <v>Bill Eich</v>
      </c>
      <c r="B444" s="5" t="str">
        <f>VLOOKUP(F444,'Location List'!$A$2:$T$644,19,FALSE)</f>
        <v>David Garcia</v>
      </c>
      <c r="C444" s="5" t="str">
        <f>VLOOKUP(F444,'Location List'!$A$2:$T$644,18,FALSE)</f>
        <v>Jose Sandoval</v>
      </c>
      <c r="D444" s="5" t="str">
        <f>VLOOKUP(F444,'Location List'!$A$2:$T$644,9,FALSE)</f>
        <v>ERIC BARGAS</v>
      </c>
      <c r="E444" s="30" t="str">
        <f>VLOOKUP(F444,'Location List'!$A$2:$T$644,2,FALSE)</f>
        <v>GARLAND</v>
      </c>
      <c r="F444" s="58">
        <v>942</v>
      </c>
      <c r="G444" s="37">
        <f t="shared" si="6"/>
        <v>2.9875909090909087</v>
      </c>
      <c r="H444" s="3">
        <f>'Week to Week '!K444</f>
        <v>3.05</v>
      </c>
      <c r="I444" s="3">
        <f>IFERROR('Week to Week '!P444,"-")</f>
        <v>3.0649999999999999</v>
      </c>
      <c r="J444" s="3">
        <f>IFERROR('Week to Week '!V444,"-")</f>
        <v>3.0100000000000002</v>
      </c>
      <c r="K444" s="3">
        <f>IFERROR('Week to Week '!AA444,"-")</f>
        <v>3.0300000000000002</v>
      </c>
      <c r="L444" s="3">
        <f>IFERROR('Week to Week '!AF444,"-")</f>
        <v>2.895</v>
      </c>
      <c r="M444" s="3">
        <f>IFERROR('Week to Week '!AL444,"-")</f>
        <v>2.9899999999999998</v>
      </c>
      <c r="N444" s="3">
        <f>IFERROR('Week to Week '!AQ444,"-")</f>
        <v>2.97</v>
      </c>
      <c r="O444" s="3">
        <f>IFERROR('Week to Week '!AV444,"-")</f>
        <v>2.9449999999999998</v>
      </c>
      <c r="P444" s="3">
        <f>IFERROR('Week to Week '!BB444,"-")</f>
        <v>2.9560000000000004</v>
      </c>
      <c r="Q444" s="3">
        <f>IFERROR('Week to Week '!BG444,"-")</f>
        <v>3.0525000000000002</v>
      </c>
      <c r="R444" s="3">
        <f>IFERROR('Week to Week '!BL444,"-")</f>
        <v>2.9</v>
      </c>
      <c r="S444" s="3" t="str">
        <f>IFERROR('Week to Week '!BR444,"-")</f>
        <v>-</v>
      </c>
    </row>
    <row r="445" spans="1:19" ht="12.75" customHeight="1" x14ac:dyDescent="0.25">
      <c r="A445" s="5" t="str">
        <f>VLOOKUP(F445,'Location List'!$A$2:$T$463,20,FALSE)</f>
        <v>Bill Eich</v>
      </c>
      <c r="B445" s="5" t="str">
        <f>VLOOKUP(F445,'Location List'!$A$2:$T$644,19,FALSE)</f>
        <v>David Garcia</v>
      </c>
      <c r="C445" s="5" t="str">
        <f>VLOOKUP(F445,'Location List'!$A$2:$T$644,18,FALSE)</f>
        <v>David Garibay Jr</v>
      </c>
      <c r="D445" s="5" t="str">
        <f>VLOOKUP(F445,'Location List'!$A$2:$T$644,9,FALSE)</f>
        <v>ANTHONY CHAPA</v>
      </c>
      <c r="E445" s="30" t="str">
        <f>VLOOKUP(F445,'Location List'!$A$2:$T$644,2,FALSE)</f>
        <v>ROUNDROCK</v>
      </c>
      <c r="F445" s="58">
        <v>943</v>
      </c>
      <c r="G445" s="37">
        <f t="shared" si="6"/>
        <v>3.0724090909090904</v>
      </c>
      <c r="H445" s="3">
        <f>'Week to Week '!K445</f>
        <v>3.2650000000000006</v>
      </c>
      <c r="I445" s="3">
        <f>IFERROR('Week to Week '!P445,"-")</f>
        <v>2.9675000000000002</v>
      </c>
      <c r="J445" s="3">
        <f>IFERROR('Week to Week '!V445,"-")</f>
        <v>2.9925000000000002</v>
      </c>
      <c r="K445" s="3">
        <f>IFERROR('Week to Week '!AA445,"-")</f>
        <v>3.1574999999999998</v>
      </c>
      <c r="L445" s="3">
        <f>IFERROR('Week to Week '!AF445,"-")</f>
        <v>3.1175000000000002</v>
      </c>
      <c r="M445" s="3">
        <f>IFERROR('Week to Week '!AL445,"-")</f>
        <v>3.0974999999999997</v>
      </c>
      <c r="N445" s="3">
        <f>IFERROR('Week to Week '!AQ445,"-")</f>
        <v>3.0749999999999997</v>
      </c>
      <c r="O445" s="3">
        <f>IFERROR('Week to Week '!AV445,"-")</f>
        <v>2.9724999999999997</v>
      </c>
      <c r="P445" s="3">
        <f>IFERROR('Week to Week '!BB445,"-")</f>
        <v>3.0140000000000002</v>
      </c>
      <c r="Q445" s="3">
        <f>IFERROR('Week to Week '!BG445,"-")</f>
        <v>3.0474999999999999</v>
      </c>
      <c r="R445" s="3">
        <f>IFERROR('Week to Week '!BL445,"-")</f>
        <v>3.09</v>
      </c>
      <c r="S445" s="3" t="str">
        <f>IFERROR('Week to Week '!BR445,"-")</f>
        <v>-</v>
      </c>
    </row>
    <row r="446" spans="1:19" ht="12.75" customHeight="1" x14ac:dyDescent="0.25">
      <c r="A446" s="5" t="str">
        <f>VLOOKUP(F446,'Location List'!$A$2:$T$463,20,FALSE)</f>
        <v>Chris Kelly</v>
      </c>
      <c r="B446" s="5" t="str">
        <f>VLOOKUP(F446,'Location List'!$A$2:$T$644,19,FALSE)</f>
        <v>Mike Seymour</v>
      </c>
      <c r="C446" s="5" t="str">
        <f>VLOOKUP(F446,'Location List'!$A$2:$T$644,18,FALSE)</f>
        <v>Kyle Christophel</v>
      </c>
      <c r="D446" s="5" t="str">
        <f>VLOOKUP(F446,'Location List'!$A$2:$T$644,9,FALSE)</f>
        <v>MICHELE BEAVAN</v>
      </c>
      <c r="E446" s="30" t="str">
        <f>VLOOKUP(F446,'Location List'!$A$2:$T$644,2,FALSE)</f>
        <v>FT. WAYNE</v>
      </c>
      <c r="F446" s="58">
        <v>946</v>
      </c>
      <c r="G446" s="37">
        <f t="shared" si="6"/>
        <v>2.9738636363636362</v>
      </c>
      <c r="H446" s="3">
        <f>'Week to Week '!K446</f>
        <v>2.9574999999999996</v>
      </c>
      <c r="I446" s="3">
        <f>IFERROR('Week to Week '!P446,"-")</f>
        <v>3.0274999999999999</v>
      </c>
      <c r="J446" s="3">
        <f>IFERROR('Week to Week '!V446,"-")</f>
        <v>2.9475000000000002</v>
      </c>
      <c r="K446" s="3">
        <f>IFERROR('Week to Week '!AA446,"-")</f>
        <v>2.9349999999999996</v>
      </c>
      <c r="L446" s="3">
        <f>IFERROR('Week to Week '!AF446,"-")</f>
        <v>2.9699999999999998</v>
      </c>
      <c r="M446" s="3">
        <f>IFERROR('Week to Week '!AL446,"-")</f>
        <v>2.9475000000000002</v>
      </c>
      <c r="N446" s="3">
        <f>IFERROR('Week to Week '!AQ446,"-")</f>
        <v>2.95</v>
      </c>
      <c r="O446" s="3">
        <f>IFERROR('Week to Week '!AV446,"-")</f>
        <v>2.9950000000000001</v>
      </c>
      <c r="P446" s="3">
        <f>IFERROR('Week to Week '!BB446,"-")</f>
        <v>2.91</v>
      </c>
      <c r="Q446" s="3">
        <f>IFERROR('Week to Week '!BG446,"-")</f>
        <v>3.0125000000000002</v>
      </c>
      <c r="R446" s="3">
        <f>IFERROR('Week to Week '!BL446,"-")</f>
        <v>3.06</v>
      </c>
      <c r="S446" s="3" t="str">
        <f>IFERROR('Week to Week '!BR446,"-")</f>
        <v>-</v>
      </c>
    </row>
    <row r="447" spans="1:19" ht="12.75" customHeight="1" x14ac:dyDescent="0.25">
      <c r="A447" s="5" t="str">
        <f>VLOOKUP(F447,'Location List'!$A$2:$T$463,20,FALSE)</f>
        <v>Bill Eich</v>
      </c>
      <c r="B447" s="5" t="str">
        <f>VLOOKUP(F447,'Location List'!$A$2:$T$644,19,FALSE)</f>
        <v>David Garcia</v>
      </c>
      <c r="C447" s="5" t="str">
        <f>VLOOKUP(F447,'Location List'!$A$2:$T$644,18,FALSE)</f>
        <v>Brian Setzer</v>
      </c>
      <c r="D447" s="5" t="str">
        <f>VLOOKUP(F447,'Location List'!$A$2:$T$644,9,FALSE)</f>
        <v>TODD BELL</v>
      </c>
      <c r="E447" s="30" t="str">
        <f>VLOOKUP(F447,'Location List'!$A$2:$T$644,2,FALSE)</f>
        <v>WEST ELLISVILLE</v>
      </c>
      <c r="F447" s="58">
        <v>947</v>
      </c>
      <c r="G447" s="37">
        <f t="shared" ref="G447:G464" si="7">AVERAGE(H447:S447)</f>
        <v>2.9723181818181819</v>
      </c>
      <c r="H447" s="3">
        <f>'Week to Week '!K447</f>
        <v>3.0625</v>
      </c>
      <c r="I447" s="3">
        <f>IFERROR('Week to Week '!P447,"-")</f>
        <v>2.98</v>
      </c>
      <c r="J447" s="3">
        <f>IFERROR('Week to Week '!V447,"-")</f>
        <v>2.9874999999999998</v>
      </c>
      <c r="K447" s="3">
        <f>IFERROR('Week to Week '!AA447,"-")</f>
        <v>3.0900000000000003</v>
      </c>
      <c r="L447" s="3">
        <f>IFERROR('Week to Week '!AF447,"-")</f>
        <v>3.0925000000000002</v>
      </c>
      <c r="M447" s="3">
        <f>IFERROR('Week to Week '!AL447,"-")</f>
        <v>3.0175000000000001</v>
      </c>
      <c r="N447" s="3">
        <f>IFERROR('Week to Week '!AQ447,"-")</f>
        <v>3.0100000000000002</v>
      </c>
      <c r="O447" s="3">
        <f>IFERROR('Week to Week '!AV447,"-")</f>
        <v>2.87</v>
      </c>
      <c r="P447" s="3">
        <f>IFERROR('Week to Week '!BB447,"-")</f>
        <v>2.8480000000000003</v>
      </c>
      <c r="Q447" s="3">
        <f>IFERROR('Week to Week '!BG447,"-")</f>
        <v>2.8475000000000001</v>
      </c>
      <c r="R447" s="3">
        <f>IFERROR('Week to Week '!BL447,"-")</f>
        <v>2.89</v>
      </c>
      <c r="S447" s="3" t="str">
        <f>IFERROR('Week to Week '!BR447,"-")</f>
        <v>-</v>
      </c>
    </row>
    <row r="448" spans="1:19" ht="12.75" customHeight="1" x14ac:dyDescent="0.25">
      <c r="A448" s="5" t="str">
        <f>VLOOKUP(F448,'Location List'!$A$2:$T$463,20,FALSE)</f>
        <v>Bill Eich</v>
      </c>
      <c r="B448" s="5" t="str">
        <f>VLOOKUP(F448,'Location List'!$A$2:$T$644,19,FALSE)</f>
        <v>David Garcia</v>
      </c>
      <c r="C448" s="5" t="str">
        <f>VLOOKUP(F448,'Location List'!$A$2:$T$644,18,FALSE)</f>
        <v>Brian Setzer</v>
      </c>
      <c r="D448" s="5" t="str">
        <f>VLOOKUP(F448,'Location List'!$A$2:$T$644,9,FALSE)</f>
        <v>TODD BELL</v>
      </c>
      <c r="E448" s="30" t="str">
        <f>VLOOKUP(F448,'Location List'!$A$2:$T$644,2,FALSE)</f>
        <v>ST CHARLES</v>
      </c>
      <c r="F448" s="58">
        <v>948</v>
      </c>
      <c r="G448" s="37">
        <f t="shared" si="7"/>
        <v>3.0828636363636361</v>
      </c>
      <c r="H448" s="3">
        <f>'Week to Week '!K448</f>
        <v>3.0925000000000002</v>
      </c>
      <c r="I448" s="3">
        <f>IFERROR('Week to Week '!P448,"-")</f>
        <v>3.2124999999999999</v>
      </c>
      <c r="J448" s="3">
        <f>IFERROR('Week to Week '!V448,"-")</f>
        <v>3.13</v>
      </c>
      <c r="K448" s="3">
        <f>IFERROR('Week to Week '!AA448,"-")</f>
        <v>3.0250000000000004</v>
      </c>
      <c r="L448" s="3">
        <f>IFERROR('Week to Week '!AF448,"-")</f>
        <v>3.1</v>
      </c>
      <c r="M448" s="3">
        <f>IFERROR('Week to Week '!AL448,"-")</f>
        <v>3.0775000000000006</v>
      </c>
      <c r="N448" s="3">
        <f>IFERROR('Week to Week '!AQ448,"-")</f>
        <v>3.0475000000000003</v>
      </c>
      <c r="O448" s="3">
        <f>IFERROR('Week to Week '!AV448,"-")</f>
        <v>2.9974999999999996</v>
      </c>
      <c r="P448" s="3">
        <f>IFERROR('Week to Week '!BB448,"-")</f>
        <v>2.9339999999999997</v>
      </c>
      <c r="Q448" s="3">
        <f>IFERROR('Week to Week '!BG448,"-")</f>
        <v>3.0249999999999999</v>
      </c>
      <c r="R448" s="3">
        <f>IFERROR('Week to Week '!BL448,"-")</f>
        <v>3.27</v>
      </c>
      <c r="S448" s="3" t="str">
        <f>IFERROR('Week to Week '!BR448,"-")</f>
        <v>-</v>
      </c>
    </row>
    <row r="449" spans="1:19" ht="12.75" customHeight="1" x14ac:dyDescent="0.25">
      <c r="A449" s="5" t="str">
        <f>VLOOKUP(F449,'Location List'!$A$2:$T$463,20,FALSE)</f>
        <v>Bill Eich</v>
      </c>
      <c r="B449" s="5" t="str">
        <f>VLOOKUP(F449,'Location List'!$A$2:$T$644,19,FALSE)</f>
        <v>David Garcia</v>
      </c>
      <c r="C449" s="5" t="str">
        <f>VLOOKUP(F449,'Location List'!$A$2:$T$644,18,FALSE)</f>
        <v>Jose Sandoval</v>
      </c>
      <c r="D449" s="5" t="str">
        <f>VLOOKUP(F449,'Location List'!$A$2:$T$644,9,FALSE)</f>
        <v>ERIC BARGAS</v>
      </c>
      <c r="E449" s="30" t="str">
        <f>VLOOKUP(F449,'Location List'!$A$2:$T$644,2,FALSE)</f>
        <v>REDBIRD</v>
      </c>
      <c r="F449" s="58">
        <v>949</v>
      </c>
      <c r="G449" s="37">
        <f t="shared" si="7"/>
        <v>2.9746818181818182</v>
      </c>
      <c r="H449" s="3">
        <f>'Week to Week '!K449</f>
        <v>3.08</v>
      </c>
      <c r="I449" s="3">
        <f>IFERROR('Week to Week '!P449,"-")</f>
        <v>3.0274999999999999</v>
      </c>
      <c r="J449" s="3">
        <f>IFERROR('Week to Week '!V449,"-")</f>
        <v>2.96</v>
      </c>
      <c r="K449" s="3">
        <f>IFERROR('Week to Week '!AA449,"-")</f>
        <v>3.0449999999999999</v>
      </c>
      <c r="L449" s="3">
        <f>IFERROR('Week to Week '!AF449,"-")</f>
        <v>2.9625000000000004</v>
      </c>
      <c r="M449" s="3">
        <f>IFERROR('Week to Week '!AL449,"-")</f>
        <v>2.9649999999999999</v>
      </c>
      <c r="N449" s="3">
        <f>IFERROR('Week to Week '!AQ449,"-")</f>
        <v>2.9375</v>
      </c>
      <c r="O449" s="3">
        <f>IFERROR('Week to Week '!AV449,"-")</f>
        <v>2.9175</v>
      </c>
      <c r="P449" s="3">
        <f>IFERROR('Week to Week '!BB449,"-")</f>
        <v>2.944</v>
      </c>
      <c r="Q449" s="3">
        <f>IFERROR('Week to Week '!BG449,"-")</f>
        <v>3.0024999999999995</v>
      </c>
      <c r="R449" s="3">
        <f>IFERROR('Week to Week '!BL449,"-")</f>
        <v>2.88</v>
      </c>
      <c r="S449" s="3" t="str">
        <f>IFERROR('Week to Week '!BR449,"-")</f>
        <v>-</v>
      </c>
    </row>
    <row r="450" spans="1:19" ht="12.75" customHeight="1" x14ac:dyDescent="0.25">
      <c r="A450" s="5" t="str">
        <f>VLOOKUP(F450,'Location List'!$A$2:$T$463,20,FALSE)</f>
        <v>Bill Eich</v>
      </c>
      <c r="B450" s="5" t="str">
        <f>VLOOKUP(F450,'Location List'!$A$2:$T$644,19,FALSE)</f>
        <v>David Garcia</v>
      </c>
      <c r="C450" s="5" t="str">
        <f>VLOOKUP(F450,'Location List'!$A$2:$T$644,18,FALSE)</f>
        <v>Jose Sandoval</v>
      </c>
      <c r="D450" s="5" t="str">
        <f>VLOOKUP(F450,'Location List'!$A$2:$T$644,9,FALSE)</f>
        <v>ERIC BARGAS</v>
      </c>
      <c r="E450" s="30" t="str">
        <f>VLOOKUP(F450,'Location List'!$A$2:$T$644,2,FALSE)</f>
        <v>WEST PLANO</v>
      </c>
      <c r="F450" s="58">
        <v>950</v>
      </c>
      <c r="G450" s="37">
        <f t="shared" si="7"/>
        <v>2.9785909090909088</v>
      </c>
      <c r="H450" s="3">
        <f>'Week to Week '!K450</f>
        <v>2.91</v>
      </c>
      <c r="I450" s="3">
        <f>IFERROR('Week to Week '!P450,"-")</f>
        <v>2.9974999999999996</v>
      </c>
      <c r="J450" s="3">
        <f>IFERROR('Week to Week '!V450,"-")</f>
        <v>3.0874999999999999</v>
      </c>
      <c r="K450" s="3">
        <f>IFERROR('Week to Week '!AA450,"-")</f>
        <v>3.0225</v>
      </c>
      <c r="L450" s="3">
        <f>IFERROR('Week to Week '!AF450,"-")</f>
        <v>2.9350000000000001</v>
      </c>
      <c r="M450" s="3">
        <f>IFERROR('Week to Week '!AL450,"-")</f>
        <v>2.9775</v>
      </c>
      <c r="N450" s="3">
        <f>IFERROR('Week to Week '!AQ450,"-")</f>
        <v>2.96</v>
      </c>
      <c r="O450" s="3">
        <f>IFERROR('Week to Week '!AV450,"-")</f>
        <v>2.9874999999999998</v>
      </c>
      <c r="P450" s="3">
        <f>IFERROR('Week to Week '!BB450,"-")</f>
        <v>2.9319999999999995</v>
      </c>
      <c r="Q450" s="3">
        <f>IFERROR('Week to Week '!BG450,"-")</f>
        <v>2.9850000000000003</v>
      </c>
      <c r="R450" s="3">
        <f>IFERROR('Week to Week '!BL450,"-")</f>
        <v>2.97</v>
      </c>
      <c r="S450" s="3" t="str">
        <f>IFERROR('Week to Week '!BR450,"-")</f>
        <v>-</v>
      </c>
    </row>
    <row r="451" spans="1:19" ht="12.75" customHeight="1" x14ac:dyDescent="0.25">
      <c r="A451" s="5" t="str">
        <f>VLOOKUP(F451,'Location List'!$A$2:$T$463,20,FALSE)</f>
        <v>Bill Eich</v>
      </c>
      <c r="B451" s="5" t="str">
        <f>VLOOKUP(F451,'Location List'!$A$2:$T$644,19,FALSE)</f>
        <v>David Garcia</v>
      </c>
      <c r="C451" s="5" t="str">
        <f>VLOOKUP(F451,'Location List'!$A$2:$T$644,18,FALSE)</f>
        <v>David Garibay Jr</v>
      </c>
      <c r="D451" s="5" t="str">
        <f>VLOOKUP(F451,'Location List'!$A$2:$T$644,9,FALSE)</f>
        <v>ANTHONY CHAPA</v>
      </c>
      <c r="E451" s="30" t="str">
        <f>VLOOKUP(F451,'Location List'!$A$2:$T$644,2,FALSE)</f>
        <v>S. AUSTIN</v>
      </c>
      <c r="F451" s="58">
        <v>951</v>
      </c>
      <c r="G451" s="37">
        <f t="shared" si="7"/>
        <v>2.9816363636363636</v>
      </c>
      <c r="H451" s="3">
        <f>'Week to Week '!K451</f>
        <v>3.02</v>
      </c>
      <c r="I451" s="3">
        <f>IFERROR('Week to Week '!P451,"-")</f>
        <v>3.0474999999999999</v>
      </c>
      <c r="J451" s="3">
        <f>IFERROR('Week to Week '!V451,"-")</f>
        <v>3.0825</v>
      </c>
      <c r="K451" s="3">
        <f>IFERROR('Week to Week '!AA451,"-")</f>
        <v>3.0825</v>
      </c>
      <c r="L451" s="3">
        <f>IFERROR('Week to Week '!AF451,"-")</f>
        <v>3.0975000000000001</v>
      </c>
      <c r="M451" s="3">
        <f>IFERROR('Week to Week '!AL451,"-")</f>
        <v>2.9849999999999999</v>
      </c>
      <c r="N451" s="3">
        <f>IFERROR('Week to Week '!AQ451,"-")</f>
        <v>2.8824999999999998</v>
      </c>
      <c r="O451" s="3">
        <f>IFERROR('Week to Week '!AV451,"-")</f>
        <v>2.8674999999999997</v>
      </c>
      <c r="P451" s="3">
        <f>IFERROR('Week to Week '!BB451,"-")</f>
        <v>2.8980000000000001</v>
      </c>
      <c r="Q451" s="3">
        <f>IFERROR('Week to Week '!BG451,"-")</f>
        <v>2.915</v>
      </c>
      <c r="R451" s="3">
        <f>IFERROR('Week to Week '!BL451,"-")</f>
        <v>2.92</v>
      </c>
      <c r="S451" s="3" t="str">
        <f>IFERROR('Week to Week '!BR451,"-")</f>
        <v>-</v>
      </c>
    </row>
    <row r="452" spans="1:19" ht="12.75" customHeight="1" x14ac:dyDescent="0.25">
      <c r="A452" s="5" t="str">
        <f>VLOOKUP(F452,'Location List'!$A$2:$T$463,20,FALSE)</f>
        <v>Bill Eich</v>
      </c>
      <c r="B452" s="5" t="str">
        <f>VLOOKUP(F452,'Location List'!$A$2:$T$644,19,FALSE)</f>
        <v>David Garcia</v>
      </c>
      <c r="C452" s="5" t="str">
        <f>VLOOKUP(F452,'Location List'!$A$2:$T$644,18,FALSE)</f>
        <v>Mike Kralick</v>
      </c>
      <c r="D452" s="5" t="str">
        <f>VLOOKUP(F452,'Location List'!$A$2:$T$644,9,FALSE)</f>
        <v>KELLI KASPER</v>
      </c>
      <c r="E452" s="30" t="str">
        <f>VLOOKUP(F452,'Location List'!$A$2:$T$644,2,FALSE)</f>
        <v>S. FT WORTH</v>
      </c>
      <c r="F452" s="58">
        <v>952</v>
      </c>
      <c r="G452" s="37">
        <f t="shared" si="7"/>
        <v>3.0799090909090912</v>
      </c>
      <c r="H452" s="3">
        <f>'Week to Week '!K452</f>
        <v>3.0924999999999998</v>
      </c>
      <c r="I452" s="3">
        <f>IFERROR('Week to Week '!P452,"-")</f>
        <v>3.14</v>
      </c>
      <c r="J452" s="3">
        <f>IFERROR('Week to Week '!V452,"-")</f>
        <v>3.1174999999999997</v>
      </c>
      <c r="K452" s="3">
        <f>IFERROR('Week to Week '!AA452,"-")</f>
        <v>3.32</v>
      </c>
      <c r="L452" s="3">
        <f>IFERROR('Week to Week '!AF452,"-")</f>
        <v>3.1349999999999998</v>
      </c>
      <c r="M452" s="3">
        <f>IFERROR('Week to Week '!AL452,"-")</f>
        <v>3.0375000000000005</v>
      </c>
      <c r="N452" s="3">
        <f>IFERROR('Week to Week '!AQ452,"-")</f>
        <v>2.9824999999999999</v>
      </c>
      <c r="O452" s="3">
        <f>IFERROR('Week to Week '!AV452,"-")</f>
        <v>3.2774999999999999</v>
      </c>
      <c r="P452" s="3">
        <f>IFERROR('Week to Week '!BB452,"-")</f>
        <v>2.8740000000000001</v>
      </c>
      <c r="Q452" s="3">
        <f>IFERROR('Week to Week '!BG452,"-")</f>
        <v>2.9024999999999999</v>
      </c>
      <c r="R452" s="3">
        <f>IFERROR('Week to Week '!BL452,"-")</f>
        <v>3</v>
      </c>
      <c r="S452" s="3" t="str">
        <f>IFERROR('Week to Week '!BR452,"-")</f>
        <v>-</v>
      </c>
    </row>
    <row r="453" spans="1:19" ht="12.75" customHeight="1" x14ac:dyDescent="0.25">
      <c r="A453" s="5" t="str">
        <f>VLOOKUP(F453,'Location List'!$A$2:$T$463,20,FALSE)</f>
        <v>Chris Kelly</v>
      </c>
      <c r="B453" s="5" t="str">
        <f>VLOOKUP(F453,'Location List'!$A$2:$T$644,19,FALSE)</f>
        <v>Chris Parenti</v>
      </c>
      <c r="C453" s="5" t="str">
        <f>VLOOKUP(F453,'Location List'!$A$2:$T$644,18,FALSE)</f>
        <v>Stephen Vanderslice</v>
      </c>
      <c r="D453" s="5" t="str">
        <f>VLOOKUP(F453,'Location List'!$A$2:$T$644,9,FALSE)</f>
        <v>DANIEL BESSEMER</v>
      </c>
      <c r="E453" s="30" t="str">
        <f>VLOOKUP(F453,'Location List'!$A$2:$T$644,2,FALSE)</f>
        <v>WILMINGTON</v>
      </c>
      <c r="F453" s="58">
        <v>954</v>
      </c>
      <c r="G453" s="37">
        <f t="shared" si="7"/>
        <v>3.0799545454545454</v>
      </c>
      <c r="H453" s="3">
        <f>'Week to Week '!K453</f>
        <v>3.3425000000000002</v>
      </c>
      <c r="I453" s="3">
        <f>IFERROR('Week to Week '!P453,"-")</f>
        <v>3.0550000000000002</v>
      </c>
      <c r="J453" s="3">
        <f>IFERROR('Week to Week '!V453,"-")</f>
        <v>2.8824999999999998</v>
      </c>
      <c r="K453" s="3">
        <f>IFERROR('Week to Week '!AA453,"-")</f>
        <v>2.9224999999999999</v>
      </c>
      <c r="L453" s="3">
        <f>IFERROR('Week to Week '!AF453,"-")</f>
        <v>2.9074999999999998</v>
      </c>
      <c r="M453" s="3">
        <f>IFERROR('Week to Week '!AL453,"-")</f>
        <v>3.0225</v>
      </c>
      <c r="N453" s="3">
        <f>IFERROR('Week to Week '!AQ453,"-")</f>
        <v>3.355</v>
      </c>
      <c r="O453" s="3">
        <f>IFERROR('Week to Week '!AV453,"-")</f>
        <v>3.4725000000000001</v>
      </c>
      <c r="P453" s="3">
        <f>IFERROR('Week to Week '!BB453,"-")</f>
        <v>2.9819999999999998</v>
      </c>
      <c r="Q453" s="3">
        <f>IFERROR('Week to Week '!BG453,"-")</f>
        <v>2.9074999999999998</v>
      </c>
      <c r="R453" s="3">
        <f>IFERROR('Week to Week '!BL453,"-")</f>
        <v>3.03</v>
      </c>
      <c r="S453" s="3" t="str">
        <f>IFERROR('Week to Week '!BR453,"-")</f>
        <v>-</v>
      </c>
    </row>
    <row r="454" spans="1:19" ht="12.75" customHeight="1" x14ac:dyDescent="0.25">
      <c r="A454" s="5" t="str">
        <f>VLOOKUP(F454,'Location List'!$A$2:$T$463,20,FALSE)</f>
        <v>Tim Kerum</v>
      </c>
      <c r="B454" s="5" t="str">
        <f>VLOOKUP(F454,'Location List'!$A$2:$T$644,19,FALSE)</f>
        <v>Mike Seymour</v>
      </c>
      <c r="C454" s="5" t="str">
        <f>VLOOKUP(F454,'Location List'!$A$2:$T$644,18,FALSE)</f>
        <v>Dean Bilstein</v>
      </c>
      <c r="D454" s="5" t="str">
        <f>VLOOKUP(F454,'Location List'!$A$2:$T$644,9,FALSE)</f>
        <v>Eric Montes</v>
      </c>
      <c r="E454" s="30" t="str">
        <f>VLOOKUP(F454,'Location List'!$A$2:$T$644,2,FALSE)</f>
        <v>DES MOINES</v>
      </c>
      <c r="F454" s="58">
        <v>958</v>
      </c>
      <c r="G454" s="37">
        <f t="shared" si="7"/>
        <v>3.0049999999999999</v>
      </c>
      <c r="H454" s="3">
        <f>'Week to Week '!K454</f>
        <v>3.0074999999999998</v>
      </c>
      <c r="I454" s="3">
        <f>IFERROR('Week to Week '!P454,"-")</f>
        <v>2.9375</v>
      </c>
      <c r="J454" s="3">
        <f>IFERROR('Week to Week '!V454,"-")</f>
        <v>3.0350000000000001</v>
      </c>
      <c r="K454" s="3">
        <f>IFERROR('Week to Week '!AA454,"-")</f>
        <v>2.9325000000000001</v>
      </c>
      <c r="L454" s="3">
        <f>IFERROR('Week to Week '!AF454,"-")</f>
        <v>2.9975000000000001</v>
      </c>
      <c r="M454" s="3">
        <f>IFERROR('Week to Week '!AL454,"-")</f>
        <v>3.0225</v>
      </c>
      <c r="N454" s="3">
        <f>IFERROR('Week to Week '!AQ454,"-")</f>
        <v>3.0575000000000001</v>
      </c>
      <c r="O454" s="3">
        <f>IFERROR('Week to Week '!AV454,"-")</f>
        <v>3.1825000000000001</v>
      </c>
      <c r="P454" s="3">
        <f>IFERROR('Week to Week '!BB454,"-")</f>
        <v>3.1100000000000003</v>
      </c>
      <c r="Q454" s="3">
        <f>IFERROR('Week to Week '!BG454,"-")</f>
        <v>2.9424999999999999</v>
      </c>
      <c r="R454" s="3">
        <f>IFERROR('Week to Week '!BL454,"-")</f>
        <v>2.83</v>
      </c>
      <c r="S454" s="3" t="str">
        <f>IFERROR('Week to Week '!BR454,"-")</f>
        <v>-</v>
      </c>
    </row>
    <row r="455" spans="1:19" ht="12.75" customHeight="1" x14ac:dyDescent="0.25">
      <c r="A455" s="5" t="str">
        <f>VLOOKUP(F455,'Location List'!$A$2:$T$463,20,FALSE)</f>
        <v>Tim Kerum</v>
      </c>
      <c r="B455" s="5" t="str">
        <f>VLOOKUP(F455,'Location List'!$A$2:$T$644,19,FALSE)</f>
        <v>Mike Seymour</v>
      </c>
      <c r="C455" s="5" t="str">
        <f>VLOOKUP(F455,'Location List'!$A$2:$T$644,18,FALSE)</f>
        <v>Rocky Trevino</v>
      </c>
      <c r="D455" s="5" t="str">
        <f>VLOOKUP(F455,'Location List'!$A$2:$T$644,9,FALSE)</f>
        <v>RYAN RODRIGUEZ</v>
      </c>
      <c r="E455" s="30" t="str">
        <f>VLOOKUP(F455,'Location List'!$A$2:$T$644,2,FALSE)</f>
        <v>BOISE</v>
      </c>
      <c r="F455" s="58">
        <v>959</v>
      </c>
      <c r="G455" s="37">
        <f t="shared" si="7"/>
        <v>2.9523636363636361</v>
      </c>
      <c r="H455" s="3">
        <f>'Week to Week '!K455</f>
        <v>2.8975</v>
      </c>
      <c r="I455" s="3">
        <f>IFERROR('Week to Week '!P455,"-")</f>
        <v>2.8725000000000001</v>
      </c>
      <c r="J455" s="3">
        <f>IFERROR('Week to Week '!V455,"-")</f>
        <v>2.8649999999999998</v>
      </c>
      <c r="K455" s="3">
        <f>IFERROR('Week to Week '!AA455,"-")</f>
        <v>2.9</v>
      </c>
      <c r="L455" s="3">
        <f>IFERROR('Week to Week '!AF455,"-")</f>
        <v>2.7425000000000002</v>
      </c>
      <c r="M455" s="3">
        <f>IFERROR('Week to Week '!AL455,"-")</f>
        <v>3.1375000000000002</v>
      </c>
      <c r="N455" s="3">
        <f>IFERROR('Week to Week '!AQ455,"-")</f>
        <v>3.1425000000000001</v>
      </c>
      <c r="O455" s="3">
        <f>IFERROR('Week to Week '!AV455,"-")</f>
        <v>3.0524999999999998</v>
      </c>
      <c r="P455" s="3">
        <f>IFERROR('Week to Week '!BB455,"-")</f>
        <v>2.8760000000000003</v>
      </c>
      <c r="Q455" s="3">
        <f>IFERROR('Week to Week '!BG455,"-")</f>
        <v>2.9000000000000004</v>
      </c>
      <c r="R455" s="3">
        <f>IFERROR('Week to Week '!BL455,"-")</f>
        <v>3.09</v>
      </c>
      <c r="S455" s="3" t="str">
        <f>IFERROR('Week to Week '!BR455,"-")</f>
        <v>-</v>
      </c>
    </row>
    <row r="456" spans="1:19" ht="12.75" customHeight="1" x14ac:dyDescent="0.25">
      <c r="A456" s="5" t="str">
        <f>VLOOKUP(F456,'Location List'!$A$2:$T$463,20,FALSE)</f>
        <v>Chris Kelly</v>
      </c>
      <c r="B456" s="5" t="str">
        <f>VLOOKUP(F456,'Location List'!$A$2:$T$644,19,FALSE)</f>
        <v>Mike Seymour</v>
      </c>
      <c r="C456" s="5" t="str">
        <f>VLOOKUP(F456,'Location List'!$A$2:$T$644,18,FALSE)</f>
        <v>Joe Hazard</v>
      </c>
      <c r="D456" s="5" t="str">
        <f>VLOOKUP(F456,'Location List'!$A$2:$T$644,9,FALSE)</f>
        <v>TROY WATRING</v>
      </c>
      <c r="E456" s="30" t="str">
        <f>VLOOKUP(F456,'Location List'!$A$2:$T$644,2,FALSE)</f>
        <v>ROCKFORD</v>
      </c>
      <c r="F456" s="58">
        <v>960</v>
      </c>
      <c r="G456" s="37">
        <f t="shared" si="7"/>
        <v>3.4931818181818177</v>
      </c>
      <c r="H456" s="3">
        <f>'Week to Week '!K456</f>
        <v>3.1125000000000003</v>
      </c>
      <c r="I456" s="3">
        <f>IFERROR('Week to Week '!P456,"-")</f>
        <v>3.6025</v>
      </c>
      <c r="J456" s="3">
        <f>IFERROR('Week to Week '!V456,"-")</f>
        <v>4.085</v>
      </c>
      <c r="K456" s="3">
        <f>IFERROR('Week to Week '!AA456,"-")</f>
        <v>4.1349999999999998</v>
      </c>
      <c r="L456" s="3">
        <f>IFERROR('Week to Week '!AF456,"-")</f>
        <v>4.4024999999999999</v>
      </c>
      <c r="M456" s="3">
        <f>IFERROR('Week to Week '!AL456,"-")</f>
        <v>3.4850000000000003</v>
      </c>
      <c r="N456" s="3">
        <f>IFERROR('Week to Week '!AQ456,"-")</f>
        <v>3.1725000000000003</v>
      </c>
      <c r="O456" s="3">
        <f>IFERROR('Week to Week '!AV456,"-")</f>
        <v>3.0125000000000002</v>
      </c>
      <c r="P456" s="3">
        <f>IFERROR('Week to Week '!BB456,"-")</f>
        <v>2.91</v>
      </c>
      <c r="Q456" s="3">
        <f>IFERROR('Week to Week '!BG456,"-")</f>
        <v>3.2975000000000003</v>
      </c>
      <c r="R456" s="3">
        <f>IFERROR('Week to Week '!BL456,"-")</f>
        <v>3.21</v>
      </c>
      <c r="S456" s="3" t="str">
        <f>IFERROR('Week to Week '!BR456,"-")</f>
        <v>-</v>
      </c>
    </row>
    <row r="457" spans="1:19" ht="12.75" customHeight="1" x14ac:dyDescent="0.25">
      <c r="A457" s="5" t="str">
        <f>VLOOKUP(F457,'Location List'!$A$2:$T$463,20,FALSE)</f>
        <v>Tim Kerum</v>
      </c>
      <c r="B457" s="5" t="str">
        <f>VLOOKUP(F457,'Location List'!$A$2:$T$644,19,FALSE)</f>
        <v>Mike Seymour</v>
      </c>
      <c r="C457" s="5" t="str">
        <f>VLOOKUP(F457,'Location List'!$A$2:$T$644,18,FALSE)</f>
        <v>Dean Bilstein</v>
      </c>
      <c r="D457" s="5" t="str">
        <f>VLOOKUP(F457,'Location List'!$A$2:$T$644,9,FALSE)</f>
        <v>ERIC MONTES</v>
      </c>
      <c r="E457" s="30" t="str">
        <f>VLOOKUP(F457,'Location List'!$A$2:$T$644,2,FALSE)</f>
        <v>TOPEKA</v>
      </c>
      <c r="F457" s="58">
        <v>961</v>
      </c>
      <c r="G457" s="37">
        <f t="shared" si="7"/>
        <v>3.0386818181818183</v>
      </c>
      <c r="H457" s="3">
        <f>'Week to Week '!K457</f>
        <v>2.8600000000000003</v>
      </c>
      <c r="I457" s="3">
        <f>IFERROR('Week to Week '!P457,"-")</f>
        <v>2.9275000000000002</v>
      </c>
      <c r="J457" s="3">
        <f>IFERROR('Week to Week '!V457,"-")</f>
        <v>2.9149999999999996</v>
      </c>
      <c r="K457" s="3">
        <f>IFERROR('Week to Week '!AA457,"-")</f>
        <v>3.1974999999999998</v>
      </c>
      <c r="L457" s="3">
        <f>IFERROR('Week to Week '!AF457,"-")</f>
        <v>3.2549999999999999</v>
      </c>
      <c r="M457" s="3">
        <f>IFERROR('Week to Week '!AL457,"-")</f>
        <v>3.12</v>
      </c>
      <c r="N457" s="3">
        <f>IFERROR('Week to Week '!AQ457,"-")</f>
        <v>3.4025000000000003</v>
      </c>
      <c r="O457" s="3">
        <f>IFERROR('Week to Week '!AV457,"-")</f>
        <v>2.91</v>
      </c>
      <c r="P457" s="3">
        <f>IFERROR('Week to Week '!BB457,"-")</f>
        <v>2.9180000000000001</v>
      </c>
      <c r="Q457" s="3">
        <f>IFERROR('Week to Week '!BG457,"-")</f>
        <v>3</v>
      </c>
      <c r="R457" s="3">
        <f>IFERROR('Week to Week '!BL457,"-")</f>
        <v>2.92</v>
      </c>
      <c r="S457" s="3" t="str">
        <f>IFERROR('Week to Week '!BR457,"-")</f>
        <v>-</v>
      </c>
    </row>
    <row r="458" spans="1:19" ht="12.75" customHeight="1" x14ac:dyDescent="0.25">
      <c r="A458" s="5" t="str">
        <f>VLOOKUP(F458,'Location List'!$A$2:$T$463,20,FALSE)</f>
        <v>Bill Eich</v>
      </c>
      <c r="B458" s="5" t="str">
        <f>VLOOKUP(F458,'Location List'!$A$2:$T$644,19,FALSE)</f>
        <v>David Garcia</v>
      </c>
      <c r="C458" s="5" t="str">
        <f>VLOOKUP(F458,'Location List'!$A$2:$T$644,18,FALSE)</f>
        <v>Chris Smith</v>
      </c>
      <c r="D458" s="5" t="str">
        <f>VLOOKUP(F458,'Location List'!$A$2:$T$644,9,FALSE)</f>
        <v>TODD BELL</v>
      </c>
      <c r="E458" s="30" t="str">
        <f>VLOOKUP(F458,'Location List'!$A$2:$T$644,2,FALSE)</f>
        <v>WICHITA KS</v>
      </c>
      <c r="F458" s="58">
        <v>962</v>
      </c>
      <c r="G458" s="37">
        <f t="shared" si="7"/>
        <v>3.196409090909091</v>
      </c>
      <c r="H458" s="3">
        <f>'Week to Week '!K458</f>
        <v>3.3924999999999996</v>
      </c>
      <c r="I458" s="3">
        <f>IFERROR('Week to Week '!P458,"-")</f>
        <v>2.9549999999999996</v>
      </c>
      <c r="J458" s="3">
        <f>IFERROR('Week to Week '!V458,"-")</f>
        <v>3.2875000000000001</v>
      </c>
      <c r="K458" s="3">
        <f>IFERROR('Week to Week '!AA458,"-")</f>
        <v>3.5074999999999998</v>
      </c>
      <c r="L458" s="3">
        <f>IFERROR('Week to Week '!AF458,"-")</f>
        <v>3.8725000000000001</v>
      </c>
      <c r="M458" s="3">
        <f>IFERROR('Week to Week '!AL458,"-")</f>
        <v>3.5599999999999996</v>
      </c>
      <c r="N458" s="3">
        <f>IFERROR('Week to Week '!AQ458,"-")</f>
        <v>3.2699999999999996</v>
      </c>
      <c r="O458" s="3">
        <f>IFERROR('Week to Week '!AV458,"-")</f>
        <v>2.7725</v>
      </c>
      <c r="P458" s="3">
        <f>IFERROR('Week to Week '!BB458,"-")</f>
        <v>2.7380000000000004</v>
      </c>
      <c r="Q458" s="3">
        <f>IFERROR('Week to Week '!BG458,"-")</f>
        <v>2.8450000000000002</v>
      </c>
      <c r="R458" s="3">
        <f>IFERROR('Week to Week '!BL458,"-")</f>
        <v>2.96</v>
      </c>
      <c r="S458" s="3" t="str">
        <f>IFERROR('Week to Week '!BR458,"-")</f>
        <v>-</v>
      </c>
    </row>
    <row r="459" spans="1:19" ht="12.75" customHeight="1" x14ac:dyDescent="0.25">
      <c r="A459" s="5" t="str">
        <f>VLOOKUP(F459,'Location List'!$A$2:$T$463,20,FALSE)</f>
        <v>Chris Kelly</v>
      </c>
      <c r="B459" s="5" t="str">
        <f>VLOOKUP(F459,'Location List'!$A$2:$T$644,19,FALSE)</f>
        <v>Chris Parenti</v>
      </c>
      <c r="C459" s="5" t="str">
        <f>VLOOKUP(F459,'Location List'!$A$2:$T$644,18,FALSE)</f>
        <v>Jeff Morgan</v>
      </c>
      <c r="D459" s="5" t="str">
        <f>VLOOKUP(F459,'Location List'!$A$2:$T$644,9,FALSE)</f>
        <v>DANIEL BESSEMER</v>
      </c>
      <c r="E459" s="30" t="str">
        <f>VLOOKUP(F459,'Location List'!$A$2:$T$644,2,FALSE)</f>
        <v>HARRISBURG</v>
      </c>
      <c r="F459" s="58">
        <v>964</v>
      </c>
      <c r="G459" s="37">
        <f t="shared" si="7"/>
        <v>3.0501818181818181</v>
      </c>
      <c r="H459" s="3">
        <f>'Week to Week '!K459</f>
        <v>3.1074999999999999</v>
      </c>
      <c r="I459" s="3">
        <f>IFERROR('Week to Week '!P459,"-")</f>
        <v>2.97</v>
      </c>
      <c r="J459" s="3">
        <f>IFERROR('Week to Week '!V459,"-")</f>
        <v>2.9850000000000003</v>
      </c>
      <c r="K459" s="3">
        <f>IFERROR('Week to Week '!AA459,"-")</f>
        <v>3.0149999999999997</v>
      </c>
      <c r="L459" s="3">
        <f>IFERROR('Week to Week '!AF459,"-")</f>
        <v>3.125</v>
      </c>
      <c r="M459" s="3">
        <f>IFERROR('Week to Week '!AL459,"-")</f>
        <v>3.0474999999999999</v>
      </c>
      <c r="N459" s="3">
        <f>IFERROR('Week to Week '!AQ459,"-")</f>
        <v>3.1399999999999997</v>
      </c>
      <c r="O459" s="3">
        <f>IFERROR('Week to Week '!AV459,"-")</f>
        <v>3.0625</v>
      </c>
      <c r="P459" s="3">
        <f>IFERROR('Week to Week '!BB459,"-")</f>
        <v>2.972</v>
      </c>
      <c r="Q459" s="3">
        <f>IFERROR('Week to Week '!BG459,"-")</f>
        <v>3.0774999999999997</v>
      </c>
      <c r="R459" s="3">
        <f>IFERROR('Week to Week '!BL459,"-")</f>
        <v>3.05</v>
      </c>
      <c r="S459" s="3" t="str">
        <f>IFERROR('Week to Week '!BR459,"-")</f>
        <v>-</v>
      </c>
    </row>
    <row r="460" spans="1:19" ht="12.75" customHeight="1" x14ac:dyDescent="0.25">
      <c r="A460" s="5" t="str">
        <f>VLOOKUP(F460,'Location List'!$A$2:$T$463,20,FALSE)</f>
        <v>Chris Kelly</v>
      </c>
      <c r="B460" s="5" t="str">
        <f>VLOOKUP(F460,'Location List'!$A$2:$T$644,19,FALSE)</f>
        <v>Chris Parenti</v>
      </c>
      <c r="C460" s="5" t="str">
        <f>VLOOKUP(F460,'Location List'!$A$2:$T$644,18,FALSE)</f>
        <v>Scott Whitsel</v>
      </c>
      <c r="D460" s="5" t="str">
        <f>VLOOKUP(F460,'Location List'!$A$2:$T$644,9,FALSE)</f>
        <v>DANIEL BESSEMER</v>
      </c>
      <c r="E460" s="30" t="str">
        <f>VLOOKUP(F460,'Location List'!$A$2:$T$644,2,FALSE)</f>
        <v>YORK</v>
      </c>
      <c r="F460" s="58">
        <v>965</v>
      </c>
      <c r="G460" s="37">
        <f t="shared" si="7"/>
        <v>3.0443636363636362</v>
      </c>
      <c r="H460" s="3">
        <f>'Week to Week '!K460</f>
        <v>3.1500000000000004</v>
      </c>
      <c r="I460" s="3">
        <f>IFERROR('Week to Week '!P460,"-")</f>
        <v>2.9575</v>
      </c>
      <c r="J460" s="3">
        <f>IFERROR('Week to Week '!V460,"-")</f>
        <v>2.96</v>
      </c>
      <c r="K460" s="3">
        <f>IFERROR('Week to Week '!AA460,"-")</f>
        <v>2.9849999999999999</v>
      </c>
      <c r="L460" s="3">
        <f>IFERROR('Week to Week '!AF460,"-")</f>
        <v>3</v>
      </c>
      <c r="M460" s="3">
        <f>IFERROR('Week to Week '!AL460,"-")</f>
        <v>3.1150000000000002</v>
      </c>
      <c r="N460" s="3">
        <f>IFERROR('Week to Week '!AQ460,"-")</f>
        <v>3.0449999999999999</v>
      </c>
      <c r="O460" s="3">
        <f>IFERROR('Week to Week '!AV460,"-")</f>
        <v>3.12</v>
      </c>
      <c r="P460" s="3">
        <f>IFERROR('Week to Week '!BB460,"-")</f>
        <v>3.1779999999999999</v>
      </c>
      <c r="Q460" s="3">
        <f>IFERROR('Week to Week '!BG460,"-")</f>
        <v>3.0375000000000001</v>
      </c>
      <c r="R460" s="3">
        <f>IFERROR('Week to Week '!BL460,"-")</f>
        <v>2.94</v>
      </c>
      <c r="S460" s="3" t="str">
        <f>IFERROR('Week to Week '!BR460,"-")</f>
        <v>-</v>
      </c>
    </row>
    <row r="461" spans="1:19" ht="12.75" customHeight="1" x14ac:dyDescent="0.25">
      <c r="A461" s="5" t="str">
        <f>VLOOKUP(F461,'Location List'!$A$2:$T$463,20,FALSE)</f>
        <v>Bill Eich</v>
      </c>
      <c r="B461" s="5" t="str">
        <f>VLOOKUP(F461,'Location List'!$A$2:$T$644,19,FALSE)</f>
        <v>Dennis Morgan</v>
      </c>
      <c r="C461" s="5" t="str">
        <f>VLOOKUP(F461,'Location List'!$A$2:$T$644,18,FALSE)</f>
        <v>Wayne Rough</v>
      </c>
      <c r="D461" s="5" t="str">
        <f>VLOOKUP(F461,'Location List'!$A$2:$T$644,9,FALSE)</f>
        <v>HASHEM SAADAT</v>
      </c>
      <c r="E461" s="30" t="str">
        <f>VLOOKUP(F461,'Location List'!$A$2:$T$644,2,FALSE)</f>
        <v>COLUMBIA</v>
      </c>
      <c r="F461" s="58">
        <v>967</v>
      </c>
      <c r="G461" s="37">
        <f t="shared" si="7"/>
        <v>3.1118181818181823</v>
      </c>
      <c r="H461" s="3">
        <f>'Week to Week '!K461</f>
        <v>2.9950000000000001</v>
      </c>
      <c r="I461" s="3">
        <f>IFERROR('Week to Week '!P461,"-")</f>
        <v>2.91</v>
      </c>
      <c r="J461" s="3">
        <f>IFERROR('Week to Week '!V461,"-")</f>
        <v>2.91</v>
      </c>
      <c r="K461" s="3">
        <f>IFERROR('Week to Week '!AA461,"-")</f>
        <v>2.9974999999999996</v>
      </c>
      <c r="L461" s="3">
        <f>IFERROR('Week to Week '!AF461,"-")</f>
        <v>2.9725000000000001</v>
      </c>
      <c r="M461" s="3">
        <f>IFERROR('Week to Week '!AL461,"-")</f>
        <v>3.5700000000000003</v>
      </c>
      <c r="N461" s="3">
        <f>IFERROR('Week to Week '!AQ461,"-")</f>
        <v>3.2975000000000003</v>
      </c>
      <c r="O461" s="3">
        <f>IFERROR('Week to Week '!AV461,"-")</f>
        <v>3.0950000000000002</v>
      </c>
      <c r="P461" s="3">
        <f>IFERROR('Week to Week '!BB461,"-")</f>
        <v>3.4200000000000004</v>
      </c>
      <c r="Q461" s="3">
        <f>IFERROR('Week to Week '!BG461,"-")</f>
        <v>3.1325000000000003</v>
      </c>
      <c r="R461" s="3">
        <f>IFERROR('Week to Week '!BL461,"-")</f>
        <v>2.93</v>
      </c>
      <c r="S461" s="3" t="str">
        <f>IFERROR('Week to Week '!BR461,"-")</f>
        <v>-</v>
      </c>
    </row>
    <row r="462" spans="1:19" ht="12.75" customHeight="1" x14ac:dyDescent="0.25">
      <c r="A462" s="5" t="str">
        <f>VLOOKUP(F462,'Location List'!$A$2:$T$463,20,FALSE)</f>
        <v>Bill Eich</v>
      </c>
      <c r="B462" s="5" t="str">
        <f>VLOOKUP(F462,'Location List'!$A$2:$T$644,19,FALSE)</f>
        <v>Dennis Morgan</v>
      </c>
      <c r="C462" s="5" t="str">
        <f>VLOOKUP(F462,'Location List'!$A$2:$T$644,18,FALSE)</f>
        <v>Wayne Rough</v>
      </c>
      <c r="D462" s="5" t="str">
        <f>VLOOKUP(F462,'Location List'!$A$2:$T$644,9,FALSE)</f>
        <v>HASHEM SAADAT</v>
      </c>
      <c r="E462" s="30" t="str">
        <f>VLOOKUP(F462,'Location List'!$A$2:$T$644,2,FALSE)</f>
        <v>GREENVILLE</v>
      </c>
      <c r="F462" s="58">
        <v>968</v>
      </c>
      <c r="G462" s="37">
        <f t="shared" si="7"/>
        <v>2.9903636363636363</v>
      </c>
      <c r="H462" s="3">
        <f>'Week to Week '!K462</f>
        <v>3.0474999999999999</v>
      </c>
      <c r="I462" s="3">
        <f>IFERROR('Week to Week '!P462,"-")</f>
        <v>2.9224999999999999</v>
      </c>
      <c r="J462" s="3">
        <f>IFERROR('Week to Week '!V462,"-")</f>
        <v>2.8274999999999997</v>
      </c>
      <c r="K462" s="3">
        <f>IFERROR('Week to Week '!AA462,"-")</f>
        <v>3.0624999999999996</v>
      </c>
      <c r="L462" s="3">
        <f>IFERROR('Week to Week '!AF462,"-")</f>
        <v>2.9974999999999996</v>
      </c>
      <c r="M462" s="3">
        <f>IFERROR('Week to Week '!AL462,"-")</f>
        <v>3.3674999999999997</v>
      </c>
      <c r="N462" s="3">
        <f>IFERROR('Week to Week '!AQ462,"-")</f>
        <v>3.0049999999999999</v>
      </c>
      <c r="O462" s="3">
        <f>IFERROR('Week to Week '!AV462,"-")</f>
        <v>2.97</v>
      </c>
      <c r="P462" s="3">
        <f>IFERROR('Week to Week '!BB462,"-")</f>
        <v>2.8839999999999999</v>
      </c>
      <c r="Q462" s="3">
        <f>IFERROR('Week to Week '!BG462,"-")</f>
        <v>2.88</v>
      </c>
      <c r="R462" s="3">
        <f>IFERROR('Week to Week '!BL462,"-")</f>
        <v>2.93</v>
      </c>
      <c r="S462" s="3" t="str">
        <f>IFERROR('Week to Week '!BR462,"-")</f>
        <v>-</v>
      </c>
    </row>
    <row r="463" spans="1:19" ht="12.75" customHeight="1" x14ac:dyDescent="0.25">
      <c r="A463" s="5" t="str">
        <f>VLOOKUP(F463,'Location List'!$A$2:$T$463,20,FALSE)</f>
        <v>Bill Eich</v>
      </c>
      <c r="B463" s="5" t="str">
        <f>VLOOKUP(F463,'Location List'!$A$2:$T$644,19,FALSE)</f>
        <v>Dennis Morgan</v>
      </c>
      <c r="C463" s="5" t="str">
        <f>VLOOKUP(F463,'Location List'!$A$2:$T$644,18,FALSE)</f>
        <v>David Jacobs</v>
      </c>
      <c r="D463" s="5" t="str">
        <f>VLOOKUP(F463,'Location List'!$A$2:$T$644,9,FALSE)</f>
        <v>JIM HAMBLEN</v>
      </c>
      <c r="E463" s="30" t="str">
        <f>VLOOKUP(F463,'Location List'!$A$2:$T$644,2,FALSE)</f>
        <v>CHATTANOOGA</v>
      </c>
      <c r="F463" s="58">
        <v>969</v>
      </c>
      <c r="G463" s="37">
        <f t="shared" si="7"/>
        <v>3.0543636363636368</v>
      </c>
      <c r="H463" s="3">
        <f>'Week to Week '!K463</f>
        <v>3.0950000000000002</v>
      </c>
      <c r="I463" s="3">
        <f>IFERROR('Week to Week '!P463,"-")</f>
        <v>3.1024999999999996</v>
      </c>
      <c r="J463" s="3">
        <f>IFERROR('Week to Week '!V463,"-")</f>
        <v>3.0399999999999996</v>
      </c>
      <c r="K463" s="3">
        <f>IFERROR('Week to Week '!AA463,"-")</f>
        <v>3.0175000000000001</v>
      </c>
      <c r="L463" s="3">
        <f>IFERROR('Week to Week '!AF463,"-")</f>
        <v>3.0575000000000001</v>
      </c>
      <c r="M463" s="3">
        <f>IFERROR('Week to Week '!AL463,"-")</f>
        <v>3.4125000000000001</v>
      </c>
      <c r="N463" s="3">
        <f>IFERROR('Week to Week '!AQ463,"-")</f>
        <v>3.0024999999999999</v>
      </c>
      <c r="O463" s="3">
        <f>IFERROR('Week to Week '!AV463,"-")</f>
        <v>3</v>
      </c>
      <c r="P463" s="3">
        <f>IFERROR('Week to Week '!BB463,"-")</f>
        <v>2.9080000000000004</v>
      </c>
      <c r="Q463" s="3">
        <f>IFERROR('Week to Week '!BG463,"-")</f>
        <v>2.9125000000000001</v>
      </c>
      <c r="R463" s="3">
        <f>IFERROR('Week to Week '!BL463,"-")</f>
        <v>3.05</v>
      </c>
      <c r="S463" s="3" t="str">
        <f>IFERROR('Week to Week '!BR463,"-")</f>
        <v>-</v>
      </c>
    </row>
    <row r="464" spans="1:19" ht="12.75" customHeight="1" x14ac:dyDescent="0.25">
      <c r="A464" s="5" t="str">
        <f>VLOOKUP(F464,'Location List'!$A$2:$T$463,20,FALSE)</f>
        <v>Chris Kelly</v>
      </c>
      <c r="B464" s="5" t="str">
        <f>VLOOKUP(F464,'Location List'!$A$2:$T$644,19,FALSE)</f>
        <v>Chris Parenti</v>
      </c>
      <c r="C464" s="5" t="str">
        <f>VLOOKUP(F464,'Location List'!$A$2:$T$644,18,FALSE)</f>
        <v>Robert Lane</v>
      </c>
      <c r="D464" s="5" t="str">
        <f>VLOOKUP(F464,'Location List'!$A$2:$T$644,9,FALSE)</f>
        <v>SUSAN JENSEN</v>
      </c>
      <c r="E464" s="30" t="str">
        <f>VLOOKUP(F464,'Location List'!$A$2:$T$644,2,FALSE)</f>
        <v>ROANOKE</v>
      </c>
      <c r="F464" s="58">
        <v>972</v>
      </c>
      <c r="G464" s="37">
        <f t="shared" si="7"/>
        <v>2.9612727272727271</v>
      </c>
      <c r="H464" s="3">
        <f>'Week to Week '!K464</f>
        <v>2.9474999999999998</v>
      </c>
      <c r="I464" s="3">
        <f>IFERROR('Week to Week '!P464,"-")</f>
        <v>3.1100000000000003</v>
      </c>
      <c r="J464" s="3">
        <f>IFERROR('Week to Week '!V464,"-")</f>
        <v>2.9699999999999998</v>
      </c>
      <c r="K464" s="3">
        <f>IFERROR('Week to Week '!AA464,"-")</f>
        <v>2.9400000000000004</v>
      </c>
      <c r="L464" s="3">
        <f>IFERROR('Week to Week '!AF464,"-")</f>
        <v>2.9525000000000001</v>
      </c>
      <c r="M464" s="3">
        <f>IFERROR('Week to Week '!AL464,"-")</f>
        <v>2.9950000000000001</v>
      </c>
      <c r="N464" s="3">
        <f>IFERROR('Week to Week '!AQ464,"-")</f>
        <v>3.09</v>
      </c>
      <c r="O464" s="3">
        <f>IFERROR('Week to Week '!AV464,"-")</f>
        <v>2.93</v>
      </c>
      <c r="P464" s="3">
        <f>IFERROR('Week to Week '!BB464,"-")</f>
        <v>2.9240000000000004</v>
      </c>
      <c r="Q464" s="3">
        <f>IFERROR('Week to Week '!BG464,"-")</f>
        <v>2.8849999999999998</v>
      </c>
      <c r="R464" s="3">
        <f>IFERROR('Week to Week '!BL464,"-")</f>
        <v>2.83</v>
      </c>
      <c r="S464" s="3" t="str">
        <f>IFERROR('Week to Week '!BR464,"-")</f>
        <v>-</v>
      </c>
    </row>
  </sheetData>
  <autoFilter ref="A4:S464" xr:uid="{00000000-0009-0000-0000-000004000000}">
    <sortState xmlns:xlrd2="http://schemas.microsoft.com/office/spreadsheetml/2017/richdata2" ref="A5:S464">
      <sortCondition ref="F4:F464"/>
    </sortState>
  </autoFilter>
  <sortState xmlns:xlrd2="http://schemas.microsoft.com/office/spreadsheetml/2017/richdata2" ref="E5:F457">
    <sortCondition ref="F5:F45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E2EFDA"/>
  </sheetPr>
  <dimension ref="A1:AW458"/>
  <sheetViews>
    <sheetView tabSelected="1" zoomScale="90" zoomScaleNormal="90" workbookViewId="0">
      <selection activeCell="E1" sqref="E1"/>
    </sheetView>
  </sheetViews>
  <sheetFormatPr defaultRowHeight="12.5" x14ac:dyDescent="0.25"/>
  <cols>
    <col min="1" max="1" width="24.7265625" bestFit="1" customWidth="1"/>
    <col min="2" max="2" width="12.36328125" style="6" bestFit="1" customWidth="1"/>
    <col min="3" max="3" width="5.26953125" customWidth="1"/>
    <col min="4" max="4" width="19.1796875" bestFit="1" customWidth="1"/>
    <col min="5" max="5" width="12.36328125" style="6" bestFit="1" customWidth="1"/>
    <col min="6" max="6" width="3.81640625" customWidth="1"/>
    <col min="7" max="7" width="18.26953125" bestFit="1" customWidth="1"/>
    <col min="8" max="8" width="14.6328125" style="60" bestFit="1" customWidth="1"/>
    <col min="9" max="9" width="3.81640625" style="4" customWidth="1"/>
    <col min="10" max="10" width="18.6328125" bestFit="1" customWidth="1"/>
    <col min="11" max="11" width="9.90625" style="6" bestFit="1" customWidth="1"/>
    <col min="12" max="12" width="4" customWidth="1"/>
    <col min="13" max="13" width="23" bestFit="1" customWidth="1"/>
    <col min="14" max="14" width="8" style="13" customWidth="1"/>
    <col min="15" max="15" width="3.54296875" customWidth="1"/>
    <col min="16" max="16" width="6.08984375" style="84" customWidth="1"/>
    <col min="18" max="18" width="16.26953125" customWidth="1"/>
    <col min="19" max="19" width="10.26953125" customWidth="1"/>
    <col min="20" max="37" width="5.7265625" bestFit="1" customWidth="1"/>
    <col min="38" max="39" width="6.7265625" bestFit="1" customWidth="1"/>
    <col min="40" max="48" width="5.7265625" bestFit="1" customWidth="1"/>
    <col min="49" max="49" width="20.6328125" bestFit="1" customWidth="1"/>
    <col min="50" max="64" width="5.7265625" bestFit="1" customWidth="1"/>
    <col min="65" max="65" width="6.7265625" bestFit="1" customWidth="1"/>
    <col min="66" max="90" width="5.7265625" bestFit="1" customWidth="1"/>
    <col min="91" max="91" width="1.7265625" bestFit="1" customWidth="1"/>
    <col min="92" max="143" width="5.7265625" bestFit="1" customWidth="1"/>
    <col min="144" max="144" width="6.7265625" bestFit="1" customWidth="1"/>
    <col min="145" max="199" width="5.7265625" bestFit="1" customWidth="1"/>
    <col min="200" max="200" width="6.7265625" bestFit="1" customWidth="1"/>
    <col min="201" max="215" width="5.7265625" bestFit="1" customWidth="1"/>
    <col min="216" max="216" width="6.7265625" bestFit="1" customWidth="1"/>
    <col min="217" max="223" width="5.7265625" bestFit="1" customWidth="1"/>
    <col min="224" max="224" width="6.7265625" bestFit="1" customWidth="1"/>
    <col min="225" max="319" width="5.7265625" bestFit="1" customWidth="1"/>
    <col min="320" max="320" width="6.7265625" bestFit="1" customWidth="1"/>
    <col min="321" max="484" width="5.7265625" bestFit="1" customWidth="1"/>
    <col min="485" max="485" width="11.08984375" bestFit="1" customWidth="1"/>
    <col min="486" max="486" width="7.36328125" bestFit="1" customWidth="1"/>
    <col min="487" max="487" width="10.7265625" bestFit="1" customWidth="1"/>
    <col min="488" max="488" width="7.36328125" bestFit="1" customWidth="1"/>
    <col min="489" max="489" width="10.7265625" bestFit="1" customWidth="1"/>
    <col min="490" max="490" width="7.36328125" bestFit="1" customWidth="1"/>
    <col min="491" max="491" width="10.7265625" bestFit="1" customWidth="1"/>
    <col min="492" max="492" width="7.36328125" bestFit="1" customWidth="1"/>
    <col min="493" max="493" width="10.7265625" bestFit="1" customWidth="1"/>
    <col min="494" max="494" width="7.36328125" bestFit="1" customWidth="1"/>
    <col min="495" max="495" width="10.7265625" bestFit="1" customWidth="1"/>
    <col min="496" max="496" width="7.36328125" bestFit="1" customWidth="1"/>
    <col min="497" max="497" width="10.7265625" bestFit="1" customWidth="1"/>
    <col min="498" max="498" width="7.36328125" bestFit="1" customWidth="1"/>
    <col min="499" max="499" width="10.7265625" bestFit="1" customWidth="1"/>
    <col min="500" max="500" width="7.36328125" bestFit="1" customWidth="1"/>
    <col min="501" max="501" width="10.7265625" bestFit="1" customWidth="1"/>
    <col min="502" max="502" width="7.36328125" bestFit="1" customWidth="1"/>
    <col min="503" max="503" width="10.7265625" bestFit="1" customWidth="1"/>
    <col min="504" max="504" width="7.36328125" bestFit="1" customWidth="1"/>
    <col min="505" max="505" width="10.7265625" bestFit="1" customWidth="1"/>
    <col min="506" max="506" width="7.36328125" bestFit="1" customWidth="1"/>
    <col min="507" max="507" width="10.7265625" bestFit="1" customWidth="1"/>
    <col min="508" max="508" width="7.36328125" bestFit="1" customWidth="1"/>
    <col min="509" max="509" width="10.7265625" bestFit="1" customWidth="1"/>
    <col min="510" max="510" width="7.36328125" bestFit="1" customWidth="1"/>
    <col min="511" max="511" width="10.7265625" bestFit="1" customWidth="1"/>
    <col min="512" max="512" width="7.36328125" bestFit="1" customWidth="1"/>
    <col min="513" max="513" width="10.7265625" bestFit="1" customWidth="1"/>
    <col min="514" max="514" width="7.36328125" bestFit="1" customWidth="1"/>
    <col min="515" max="515" width="10.7265625" bestFit="1" customWidth="1"/>
    <col min="516" max="516" width="7.36328125" bestFit="1" customWidth="1"/>
    <col min="517" max="517" width="10.7265625" bestFit="1" customWidth="1"/>
    <col min="518" max="518" width="7.36328125" bestFit="1" customWidth="1"/>
    <col min="519" max="519" width="10.7265625" bestFit="1" customWidth="1"/>
    <col min="520" max="520" width="7.36328125" bestFit="1" customWidth="1"/>
    <col min="521" max="521" width="10.7265625" bestFit="1" customWidth="1"/>
    <col min="522" max="522" width="7.36328125" bestFit="1" customWidth="1"/>
    <col min="523" max="523" width="10.7265625" bestFit="1" customWidth="1"/>
    <col min="524" max="524" width="7.36328125" bestFit="1" customWidth="1"/>
    <col min="525" max="525" width="10.7265625" bestFit="1" customWidth="1"/>
    <col min="526" max="526" width="7.36328125" bestFit="1" customWidth="1"/>
    <col min="527" max="527" width="10.7265625" bestFit="1" customWidth="1"/>
    <col min="528" max="528" width="7.36328125" bestFit="1" customWidth="1"/>
    <col min="529" max="529" width="10.7265625" bestFit="1" customWidth="1"/>
    <col min="530" max="530" width="7.36328125" bestFit="1" customWidth="1"/>
    <col min="531" max="531" width="10.7265625" bestFit="1" customWidth="1"/>
    <col min="532" max="532" width="7.36328125" bestFit="1" customWidth="1"/>
    <col min="533" max="533" width="10.7265625" bestFit="1" customWidth="1"/>
    <col min="534" max="534" width="7.36328125" bestFit="1" customWidth="1"/>
    <col min="535" max="535" width="10.7265625" bestFit="1" customWidth="1"/>
    <col min="536" max="536" width="7.36328125" bestFit="1" customWidth="1"/>
    <col min="537" max="537" width="10.7265625" bestFit="1" customWidth="1"/>
    <col min="538" max="538" width="7.36328125" bestFit="1" customWidth="1"/>
    <col min="539" max="539" width="10.7265625" bestFit="1" customWidth="1"/>
    <col min="540" max="540" width="7.36328125" bestFit="1" customWidth="1"/>
    <col min="541" max="541" width="10.7265625" bestFit="1" customWidth="1"/>
    <col min="542" max="542" width="7.36328125" bestFit="1" customWidth="1"/>
    <col min="543" max="543" width="10.7265625" bestFit="1" customWidth="1"/>
    <col min="544" max="544" width="7.36328125" bestFit="1" customWidth="1"/>
    <col min="545" max="545" width="10.7265625" bestFit="1" customWidth="1"/>
    <col min="546" max="546" width="7.36328125" bestFit="1" customWidth="1"/>
    <col min="547" max="547" width="10.7265625" bestFit="1" customWidth="1"/>
    <col min="548" max="548" width="7.36328125" bestFit="1" customWidth="1"/>
    <col min="549" max="549" width="10.7265625" bestFit="1" customWidth="1"/>
    <col min="550" max="550" width="7.36328125" bestFit="1" customWidth="1"/>
    <col min="551" max="551" width="10.7265625" bestFit="1" customWidth="1"/>
    <col min="552" max="552" width="7.36328125" bestFit="1" customWidth="1"/>
    <col min="553" max="553" width="10.7265625" bestFit="1" customWidth="1"/>
    <col min="554" max="554" width="7.36328125" bestFit="1" customWidth="1"/>
    <col min="555" max="555" width="10.7265625" bestFit="1" customWidth="1"/>
    <col min="556" max="556" width="7.36328125" bestFit="1" customWidth="1"/>
    <col min="557" max="557" width="10.7265625" bestFit="1" customWidth="1"/>
    <col min="558" max="558" width="7.36328125" bestFit="1" customWidth="1"/>
    <col min="559" max="559" width="10.7265625" bestFit="1" customWidth="1"/>
    <col min="560" max="560" width="7.36328125" bestFit="1" customWidth="1"/>
    <col min="561" max="561" width="10.7265625" bestFit="1" customWidth="1"/>
    <col min="562" max="562" width="7.36328125" bestFit="1" customWidth="1"/>
    <col min="563" max="563" width="10.7265625" bestFit="1" customWidth="1"/>
    <col min="564" max="564" width="7.36328125" bestFit="1" customWidth="1"/>
    <col min="565" max="565" width="10.7265625" bestFit="1" customWidth="1"/>
    <col min="566" max="566" width="7.36328125" bestFit="1" customWidth="1"/>
    <col min="567" max="567" width="10.7265625" bestFit="1" customWidth="1"/>
    <col min="568" max="568" width="7.36328125" bestFit="1" customWidth="1"/>
    <col min="569" max="569" width="10.7265625" bestFit="1" customWidth="1"/>
    <col min="570" max="570" width="7.36328125" bestFit="1" customWidth="1"/>
    <col min="571" max="571" width="10.7265625" bestFit="1" customWidth="1"/>
    <col min="572" max="572" width="7.36328125" bestFit="1" customWidth="1"/>
    <col min="573" max="573" width="10.7265625" bestFit="1" customWidth="1"/>
    <col min="574" max="574" width="7.36328125" bestFit="1" customWidth="1"/>
    <col min="575" max="575" width="10.7265625" bestFit="1" customWidth="1"/>
    <col min="576" max="576" width="7.36328125" bestFit="1" customWidth="1"/>
    <col min="577" max="577" width="10.7265625" bestFit="1" customWidth="1"/>
    <col min="578" max="578" width="7.36328125" bestFit="1" customWidth="1"/>
    <col min="579" max="579" width="10.7265625" bestFit="1" customWidth="1"/>
    <col min="580" max="580" width="7.36328125" bestFit="1" customWidth="1"/>
    <col min="581" max="581" width="10.7265625" bestFit="1" customWidth="1"/>
    <col min="582" max="582" width="7.36328125" bestFit="1" customWidth="1"/>
    <col min="583" max="583" width="10.7265625" bestFit="1" customWidth="1"/>
    <col min="584" max="584" width="7.36328125" bestFit="1" customWidth="1"/>
    <col min="585" max="585" width="10.7265625" bestFit="1" customWidth="1"/>
    <col min="586" max="586" width="7.36328125" bestFit="1" customWidth="1"/>
    <col min="587" max="587" width="10.7265625" bestFit="1" customWidth="1"/>
    <col min="588" max="588" width="7.36328125" bestFit="1" customWidth="1"/>
    <col min="589" max="589" width="10.7265625" bestFit="1" customWidth="1"/>
    <col min="590" max="590" width="7.36328125" bestFit="1" customWidth="1"/>
    <col min="591" max="591" width="10.7265625" bestFit="1" customWidth="1"/>
    <col min="592" max="592" width="7.36328125" bestFit="1" customWidth="1"/>
    <col min="593" max="593" width="10.7265625" bestFit="1" customWidth="1"/>
    <col min="594" max="594" width="7.36328125" bestFit="1" customWidth="1"/>
    <col min="595" max="595" width="10.7265625" bestFit="1" customWidth="1"/>
    <col min="596" max="596" width="7.36328125" bestFit="1" customWidth="1"/>
    <col min="597" max="597" width="10.7265625" bestFit="1" customWidth="1"/>
    <col min="598" max="598" width="7.36328125" bestFit="1" customWidth="1"/>
    <col min="599" max="599" width="10.7265625" bestFit="1" customWidth="1"/>
    <col min="600" max="600" width="7.36328125" bestFit="1" customWidth="1"/>
    <col min="601" max="601" width="10.7265625" bestFit="1" customWidth="1"/>
    <col min="602" max="602" width="7.36328125" bestFit="1" customWidth="1"/>
    <col min="603" max="603" width="10.7265625" bestFit="1" customWidth="1"/>
    <col min="604" max="604" width="7.36328125" bestFit="1" customWidth="1"/>
    <col min="605" max="605" width="10.7265625" bestFit="1" customWidth="1"/>
    <col min="606" max="606" width="7.36328125" bestFit="1" customWidth="1"/>
    <col min="607" max="607" width="10.7265625" bestFit="1" customWidth="1"/>
    <col min="608" max="608" width="7.36328125" bestFit="1" customWidth="1"/>
    <col min="609" max="609" width="10.7265625" bestFit="1" customWidth="1"/>
    <col min="610" max="610" width="7.36328125" bestFit="1" customWidth="1"/>
    <col min="611" max="611" width="10.7265625" bestFit="1" customWidth="1"/>
    <col min="612" max="612" width="7.36328125" bestFit="1" customWidth="1"/>
    <col min="613" max="613" width="10.7265625" bestFit="1" customWidth="1"/>
    <col min="614" max="614" width="7.36328125" bestFit="1" customWidth="1"/>
    <col min="615" max="615" width="10.7265625" bestFit="1" customWidth="1"/>
    <col min="616" max="616" width="7.36328125" bestFit="1" customWidth="1"/>
    <col min="617" max="617" width="10.7265625" bestFit="1" customWidth="1"/>
    <col min="618" max="618" width="7.36328125" bestFit="1" customWidth="1"/>
    <col min="619" max="619" width="10.7265625" bestFit="1" customWidth="1"/>
    <col min="620" max="620" width="7.36328125" bestFit="1" customWidth="1"/>
    <col min="621" max="621" width="10.7265625" bestFit="1" customWidth="1"/>
    <col min="622" max="622" width="8.36328125" bestFit="1" customWidth="1"/>
    <col min="623" max="623" width="11.7265625" bestFit="1" customWidth="1"/>
    <col min="624" max="624" width="7.36328125" bestFit="1" customWidth="1"/>
    <col min="625" max="625" width="10.7265625" bestFit="1" customWidth="1"/>
    <col min="626" max="626" width="7.36328125" bestFit="1" customWidth="1"/>
    <col min="627" max="627" width="10.7265625" bestFit="1" customWidth="1"/>
    <col min="628" max="628" width="7.36328125" bestFit="1" customWidth="1"/>
    <col min="629" max="629" width="10.7265625" bestFit="1" customWidth="1"/>
    <col min="630" max="630" width="7.36328125" bestFit="1" customWidth="1"/>
    <col min="631" max="631" width="10.7265625" bestFit="1" customWidth="1"/>
    <col min="632" max="632" width="7.36328125" bestFit="1" customWidth="1"/>
    <col min="633" max="633" width="10.7265625" bestFit="1" customWidth="1"/>
    <col min="634" max="634" width="7.36328125" bestFit="1" customWidth="1"/>
    <col min="635" max="635" width="10.7265625" bestFit="1" customWidth="1"/>
    <col min="636" max="636" width="7.36328125" bestFit="1" customWidth="1"/>
    <col min="637" max="637" width="10.7265625" bestFit="1" customWidth="1"/>
    <col min="638" max="638" width="7.36328125" bestFit="1" customWidth="1"/>
    <col min="639" max="639" width="10.7265625" bestFit="1" customWidth="1"/>
    <col min="640" max="640" width="7.36328125" bestFit="1" customWidth="1"/>
    <col min="641" max="641" width="10.7265625" bestFit="1" customWidth="1"/>
    <col min="642" max="642" width="7.36328125" bestFit="1" customWidth="1"/>
    <col min="643" max="643" width="10.7265625" bestFit="1" customWidth="1"/>
    <col min="644" max="644" width="7.36328125" bestFit="1" customWidth="1"/>
    <col min="645" max="645" width="10.7265625" bestFit="1" customWidth="1"/>
    <col min="646" max="646" width="7.36328125" bestFit="1" customWidth="1"/>
    <col min="647" max="647" width="10.7265625" bestFit="1" customWidth="1"/>
    <col min="648" max="648" width="7.36328125" bestFit="1" customWidth="1"/>
    <col min="649" max="649" width="10.7265625" bestFit="1" customWidth="1"/>
    <col min="650" max="650" width="7.36328125" bestFit="1" customWidth="1"/>
    <col min="651" max="651" width="10.7265625" bestFit="1" customWidth="1"/>
    <col min="652" max="652" width="7.36328125" bestFit="1" customWidth="1"/>
    <col min="653" max="653" width="10.7265625" bestFit="1" customWidth="1"/>
    <col min="654" max="654" width="7.36328125" bestFit="1" customWidth="1"/>
    <col min="655" max="655" width="10.7265625" bestFit="1" customWidth="1"/>
    <col min="656" max="656" width="7.36328125" bestFit="1" customWidth="1"/>
    <col min="657" max="657" width="10.7265625" bestFit="1" customWidth="1"/>
    <col min="658" max="658" width="7.36328125" bestFit="1" customWidth="1"/>
    <col min="659" max="659" width="10.7265625" bestFit="1" customWidth="1"/>
    <col min="660" max="660" width="7.36328125" bestFit="1" customWidth="1"/>
    <col min="661" max="661" width="10.7265625" bestFit="1" customWidth="1"/>
    <col min="662" max="662" width="7.36328125" bestFit="1" customWidth="1"/>
    <col min="663" max="663" width="10.7265625" bestFit="1" customWidth="1"/>
    <col min="664" max="664" width="7.36328125" bestFit="1" customWidth="1"/>
    <col min="665" max="665" width="10.7265625" bestFit="1" customWidth="1"/>
    <col min="666" max="666" width="7.36328125" bestFit="1" customWidth="1"/>
    <col min="667" max="667" width="10.7265625" bestFit="1" customWidth="1"/>
    <col min="668" max="668" width="7.36328125" bestFit="1" customWidth="1"/>
    <col min="669" max="669" width="10.7265625" bestFit="1" customWidth="1"/>
    <col min="670" max="670" width="7.36328125" bestFit="1" customWidth="1"/>
    <col min="671" max="671" width="10.7265625" bestFit="1" customWidth="1"/>
    <col min="672" max="672" width="7.36328125" bestFit="1" customWidth="1"/>
    <col min="673" max="673" width="10.7265625" bestFit="1" customWidth="1"/>
    <col min="674" max="674" width="7.36328125" bestFit="1" customWidth="1"/>
    <col min="675" max="675" width="10.7265625" bestFit="1" customWidth="1"/>
    <col min="676" max="676" width="7.36328125" bestFit="1" customWidth="1"/>
    <col min="677" max="677" width="10.7265625" bestFit="1" customWidth="1"/>
    <col min="678" max="678" width="7.36328125" bestFit="1" customWidth="1"/>
    <col min="679" max="679" width="10.7265625" bestFit="1" customWidth="1"/>
    <col min="680" max="680" width="7.36328125" bestFit="1" customWidth="1"/>
    <col min="681" max="681" width="10.7265625" bestFit="1" customWidth="1"/>
    <col min="682" max="682" width="7.36328125" bestFit="1" customWidth="1"/>
    <col min="683" max="683" width="10.7265625" bestFit="1" customWidth="1"/>
    <col min="684" max="684" width="7.36328125" bestFit="1" customWidth="1"/>
    <col min="685" max="685" width="10.7265625" bestFit="1" customWidth="1"/>
    <col min="686" max="686" width="7.36328125" bestFit="1" customWidth="1"/>
    <col min="687" max="687" width="10.7265625" bestFit="1" customWidth="1"/>
    <col min="688" max="688" width="7.36328125" bestFit="1" customWidth="1"/>
    <col min="689" max="689" width="10.7265625" bestFit="1" customWidth="1"/>
    <col min="690" max="690" width="7.36328125" bestFit="1" customWidth="1"/>
    <col min="691" max="691" width="10.7265625" bestFit="1" customWidth="1"/>
    <col min="692" max="692" width="7.36328125" bestFit="1" customWidth="1"/>
    <col min="693" max="693" width="10.7265625" bestFit="1" customWidth="1"/>
    <col min="694" max="694" width="7.36328125" bestFit="1" customWidth="1"/>
    <col min="695" max="695" width="10.7265625" bestFit="1" customWidth="1"/>
    <col min="696" max="696" width="7.36328125" bestFit="1" customWidth="1"/>
    <col min="697" max="697" width="10.7265625" bestFit="1" customWidth="1"/>
    <col min="698" max="698" width="7.36328125" bestFit="1" customWidth="1"/>
    <col min="699" max="699" width="10.7265625" bestFit="1" customWidth="1"/>
    <col min="700" max="700" width="7.36328125" bestFit="1" customWidth="1"/>
    <col min="701" max="701" width="10.7265625" bestFit="1" customWidth="1"/>
    <col min="702" max="702" width="7.36328125" bestFit="1" customWidth="1"/>
    <col min="703" max="703" width="10.7265625" bestFit="1" customWidth="1"/>
    <col min="704" max="704" width="7.36328125" bestFit="1" customWidth="1"/>
    <col min="705" max="705" width="10.7265625" bestFit="1" customWidth="1"/>
    <col min="706" max="706" width="7.36328125" bestFit="1" customWidth="1"/>
    <col min="707" max="707" width="10.7265625" bestFit="1" customWidth="1"/>
    <col min="708" max="708" width="7.36328125" bestFit="1" customWidth="1"/>
    <col min="709" max="709" width="10.7265625" bestFit="1" customWidth="1"/>
    <col min="710" max="710" width="7.36328125" bestFit="1" customWidth="1"/>
    <col min="711" max="711" width="10.7265625" bestFit="1" customWidth="1"/>
    <col min="712" max="712" width="7.36328125" bestFit="1" customWidth="1"/>
    <col min="713" max="713" width="10.7265625" bestFit="1" customWidth="1"/>
    <col min="714" max="714" width="7.36328125" bestFit="1" customWidth="1"/>
    <col min="715" max="715" width="10.7265625" bestFit="1" customWidth="1"/>
    <col min="716" max="716" width="7.36328125" bestFit="1" customWidth="1"/>
    <col min="717" max="717" width="10.7265625" bestFit="1" customWidth="1"/>
    <col min="718" max="718" width="7.36328125" bestFit="1" customWidth="1"/>
    <col min="719" max="719" width="10.7265625" bestFit="1" customWidth="1"/>
    <col min="720" max="720" width="7.36328125" bestFit="1" customWidth="1"/>
    <col min="721" max="721" width="10.7265625" bestFit="1" customWidth="1"/>
    <col min="722" max="722" width="7.36328125" bestFit="1" customWidth="1"/>
    <col min="723" max="723" width="10.7265625" bestFit="1" customWidth="1"/>
    <col min="724" max="724" width="7.36328125" bestFit="1" customWidth="1"/>
    <col min="725" max="725" width="10.7265625" bestFit="1" customWidth="1"/>
    <col min="726" max="726" width="7.36328125" bestFit="1" customWidth="1"/>
    <col min="727" max="727" width="10.7265625" bestFit="1" customWidth="1"/>
    <col min="728" max="728" width="7.36328125" bestFit="1" customWidth="1"/>
    <col min="729" max="729" width="10.7265625" bestFit="1" customWidth="1"/>
    <col min="730" max="730" width="7.36328125" bestFit="1" customWidth="1"/>
    <col min="731" max="731" width="10.7265625" bestFit="1" customWidth="1"/>
    <col min="732" max="732" width="7.36328125" bestFit="1" customWidth="1"/>
    <col min="733" max="733" width="10.7265625" bestFit="1" customWidth="1"/>
    <col min="734" max="734" width="7.36328125" bestFit="1" customWidth="1"/>
    <col min="735" max="735" width="10.7265625" bestFit="1" customWidth="1"/>
    <col min="736" max="736" width="7.36328125" bestFit="1" customWidth="1"/>
    <col min="737" max="737" width="10.7265625" bestFit="1" customWidth="1"/>
    <col min="738" max="738" width="7.36328125" bestFit="1" customWidth="1"/>
    <col min="739" max="739" width="10.7265625" bestFit="1" customWidth="1"/>
    <col min="740" max="740" width="7.36328125" bestFit="1" customWidth="1"/>
    <col min="741" max="741" width="10.7265625" bestFit="1" customWidth="1"/>
    <col min="742" max="742" width="7.36328125" bestFit="1" customWidth="1"/>
    <col min="743" max="743" width="10.7265625" bestFit="1" customWidth="1"/>
    <col min="744" max="744" width="7.36328125" bestFit="1" customWidth="1"/>
    <col min="745" max="745" width="10.7265625" bestFit="1" customWidth="1"/>
    <col min="746" max="746" width="7.36328125" bestFit="1" customWidth="1"/>
    <col min="747" max="747" width="10.7265625" bestFit="1" customWidth="1"/>
    <col min="748" max="748" width="7.36328125" bestFit="1" customWidth="1"/>
    <col min="749" max="749" width="10.7265625" bestFit="1" customWidth="1"/>
    <col min="750" max="750" width="7.36328125" bestFit="1" customWidth="1"/>
    <col min="751" max="751" width="10.7265625" bestFit="1" customWidth="1"/>
    <col min="752" max="752" width="7.36328125" bestFit="1" customWidth="1"/>
    <col min="753" max="753" width="10.7265625" bestFit="1" customWidth="1"/>
    <col min="754" max="754" width="7.36328125" bestFit="1" customWidth="1"/>
    <col min="755" max="755" width="10.7265625" bestFit="1" customWidth="1"/>
    <col min="756" max="756" width="7.36328125" bestFit="1" customWidth="1"/>
    <col min="757" max="757" width="10.7265625" bestFit="1" customWidth="1"/>
    <col min="758" max="758" width="7.36328125" bestFit="1" customWidth="1"/>
    <col min="759" max="759" width="10.7265625" bestFit="1" customWidth="1"/>
    <col min="760" max="760" width="7.36328125" bestFit="1" customWidth="1"/>
    <col min="761" max="761" width="10.7265625" bestFit="1" customWidth="1"/>
    <col min="762" max="762" width="7.36328125" bestFit="1" customWidth="1"/>
    <col min="763" max="763" width="10.7265625" bestFit="1" customWidth="1"/>
    <col min="764" max="764" width="7.36328125" bestFit="1" customWidth="1"/>
    <col min="765" max="765" width="10.7265625" bestFit="1" customWidth="1"/>
    <col min="766" max="766" width="7.36328125" bestFit="1" customWidth="1"/>
    <col min="767" max="767" width="10.7265625" bestFit="1" customWidth="1"/>
    <col min="768" max="768" width="7.36328125" bestFit="1" customWidth="1"/>
    <col min="769" max="769" width="10.7265625" bestFit="1" customWidth="1"/>
    <col min="770" max="770" width="7.36328125" bestFit="1" customWidth="1"/>
    <col min="771" max="771" width="10.7265625" bestFit="1" customWidth="1"/>
    <col min="772" max="772" width="7.36328125" bestFit="1" customWidth="1"/>
    <col min="773" max="773" width="10.7265625" bestFit="1" customWidth="1"/>
    <col min="774" max="774" width="7.36328125" bestFit="1" customWidth="1"/>
    <col min="775" max="775" width="10.7265625" bestFit="1" customWidth="1"/>
    <col min="776" max="776" width="7.36328125" bestFit="1" customWidth="1"/>
    <col min="777" max="777" width="10.7265625" bestFit="1" customWidth="1"/>
    <col min="778" max="778" width="7.36328125" bestFit="1" customWidth="1"/>
    <col min="779" max="779" width="10.7265625" bestFit="1" customWidth="1"/>
    <col min="780" max="780" width="7.36328125" bestFit="1" customWidth="1"/>
    <col min="781" max="781" width="10.7265625" bestFit="1" customWidth="1"/>
    <col min="782" max="782" width="7.36328125" bestFit="1" customWidth="1"/>
    <col min="783" max="783" width="10.7265625" bestFit="1" customWidth="1"/>
    <col min="784" max="784" width="7.36328125" bestFit="1" customWidth="1"/>
    <col min="785" max="785" width="10.7265625" bestFit="1" customWidth="1"/>
    <col min="786" max="786" width="7.36328125" bestFit="1" customWidth="1"/>
    <col min="787" max="787" width="10.7265625" bestFit="1" customWidth="1"/>
    <col min="788" max="788" width="7.36328125" bestFit="1" customWidth="1"/>
    <col min="789" max="789" width="10.7265625" bestFit="1" customWidth="1"/>
    <col min="790" max="790" width="7.36328125" bestFit="1" customWidth="1"/>
    <col min="791" max="791" width="10.7265625" bestFit="1" customWidth="1"/>
    <col min="792" max="792" width="7.36328125" bestFit="1" customWidth="1"/>
    <col min="793" max="793" width="10.7265625" bestFit="1" customWidth="1"/>
    <col min="794" max="794" width="7.36328125" bestFit="1" customWidth="1"/>
    <col min="795" max="795" width="10.7265625" bestFit="1" customWidth="1"/>
    <col min="796" max="796" width="7.36328125" bestFit="1" customWidth="1"/>
    <col min="797" max="797" width="10.7265625" bestFit="1" customWidth="1"/>
    <col min="798" max="798" width="7.36328125" bestFit="1" customWidth="1"/>
    <col min="799" max="799" width="10.7265625" bestFit="1" customWidth="1"/>
    <col min="800" max="800" width="7.36328125" bestFit="1" customWidth="1"/>
    <col min="801" max="801" width="10.7265625" bestFit="1" customWidth="1"/>
    <col min="802" max="802" width="7.36328125" bestFit="1" customWidth="1"/>
    <col min="803" max="803" width="10.7265625" bestFit="1" customWidth="1"/>
    <col min="804" max="804" width="7.36328125" bestFit="1" customWidth="1"/>
    <col min="805" max="805" width="10.7265625" bestFit="1" customWidth="1"/>
    <col min="806" max="806" width="7.36328125" bestFit="1" customWidth="1"/>
    <col min="807" max="807" width="10.7265625" bestFit="1" customWidth="1"/>
    <col min="808" max="808" width="7.36328125" bestFit="1" customWidth="1"/>
    <col min="809" max="809" width="10.7265625" bestFit="1" customWidth="1"/>
    <col min="810" max="810" width="7.36328125" bestFit="1" customWidth="1"/>
    <col min="811" max="811" width="10.7265625" bestFit="1" customWidth="1"/>
    <col min="812" max="812" width="7.36328125" bestFit="1" customWidth="1"/>
    <col min="813" max="813" width="10.7265625" bestFit="1" customWidth="1"/>
    <col min="814" max="814" width="7.36328125" bestFit="1" customWidth="1"/>
    <col min="815" max="815" width="10.7265625" bestFit="1" customWidth="1"/>
    <col min="816" max="816" width="7.36328125" bestFit="1" customWidth="1"/>
    <col min="817" max="817" width="10.7265625" bestFit="1" customWidth="1"/>
    <col min="818" max="818" width="7.36328125" bestFit="1" customWidth="1"/>
    <col min="819" max="819" width="10.7265625" bestFit="1" customWidth="1"/>
    <col min="820" max="820" width="7.36328125" bestFit="1" customWidth="1"/>
    <col min="821" max="821" width="10.7265625" bestFit="1" customWidth="1"/>
    <col min="822" max="822" width="7.36328125" bestFit="1" customWidth="1"/>
    <col min="823" max="823" width="10.7265625" bestFit="1" customWidth="1"/>
    <col min="824" max="824" width="7.36328125" bestFit="1" customWidth="1"/>
    <col min="825" max="825" width="10.7265625" bestFit="1" customWidth="1"/>
    <col min="826" max="826" width="7.36328125" bestFit="1" customWidth="1"/>
    <col min="827" max="827" width="10.7265625" bestFit="1" customWidth="1"/>
    <col min="828" max="828" width="7.36328125" bestFit="1" customWidth="1"/>
    <col min="829" max="829" width="10.7265625" bestFit="1" customWidth="1"/>
    <col min="830" max="830" width="7.36328125" bestFit="1" customWidth="1"/>
    <col min="831" max="831" width="10.7265625" bestFit="1" customWidth="1"/>
    <col min="832" max="832" width="7.36328125" bestFit="1" customWidth="1"/>
    <col min="833" max="833" width="10.7265625" bestFit="1" customWidth="1"/>
    <col min="834" max="834" width="7.36328125" bestFit="1" customWidth="1"/>
    <col min="835" max="835" width="10.7265625" bestFit="1" customWidth="1"/>
    <col min="836" max="836" width="7.36328125" bestFit="1" customWidth="1"/>
    <col min="837" max="837" width="10.7265625" bestFit="1" customWidth="1"/>
    <col min="838" max="838" width="7.36328125" bestFit="1" customWidth="1"/>
    <col min="839" max="839" width="10.7265625" bestFit="1" customWidth="1"/>
    <col min="840" max="840" width="7.36328125" bestFit="1" customWidth="1"/>
    <col min="841" max="841" width="10.7265625" bestFit="1" customWidth="1"/>
    <col min="842" max="842" width="7.36328125" bestFit="1" customWidth="1"/>
    <col min="843" max="843" width="10.7265625" bestFit="1" customWidth="1"/>
    <col min="844" max="844" width="7.36328125" bestFit="1" customWidth="1"/>
    <col min="845" max="845" width="10.7265625" bestFit="1" customWidth="1"/>
    <col min="846" max="846" width="7.36328125" bestFit="1" customWidth="1"/>
    <col min="847" max="847" width="10.7265625" bestFit="1" customWidth="1"/>
    <col min="848" max="848" width="7.36328125" bestFit="1" customWidth="1"/>
    <col min="849" max="849" width="10.7265625" bestFit="1" customWidth="1"/>
    <col min="850" max="850" width="7.36328125" bestFit="1" customWidth="1"/>
    <col min="851" max="851" width="10.7265625" bestFit="1" customWidth="1"/>
    <col min="852" max="852" width="7.36328125" bestFit="1" customWidth="1"/>
    <col min="853" max="853" width="10.7265625" bestFit="1" customWidth="1"/>
    <col min="854" max="854" width="7.36328125" bestFit="1" customWidth="1"/>
    <col min="855" max="855" width="10.7265625" bestFit="1" customWidth="1"/>
    <col min="856" max="856" width="7.36328125" bestFit="1" customWidth="1"/>
    <col min="857" max="857" width="10.7265625" bestFit="1" customWidth="1"/>
    <col min="858" max="858" width="7.36328125" bestFit="1" customWidth="1"/>
    <col min="859" max="859" width="10.7265625" bestFit="1" customWidth="1"/>
    <col min="860" max="860" width="7.36328125" bestFit="1" customWidth="1"/>
    <col min="861" max="861" width="10.7265625" bestFit="1" customWidth="1"/>
    <col min="862" max="862" width="7.36328125" bestFit="1" customWidth="1"/>
    <col min="863" max="863" width="10.7265625" bestFit="1" customWidth="1"/>
    <col min="864" max="864" width="7.36328125" bestFit="1" customWidth="1"/>
    <col min="865" max="865" width="10.7265625" bestFit="1" customWidth="1"/>
    <col min="866" max="866" width="7.36328125" bestFit="1" customWidth="1"/>
    <col min="867" max="867" width="10.7265625" bestFit="1" customWidth="1"/>
    <col min="868" max="868" width="7.36328125" bestFit="1" customWidth="1"/>
    <col min="869" max="869" width="10.7265625" bestFit="1" customWidth="1"/>
    <col min="870" max="870" width="7.36328125" bestFit="1" customWidth="1"/>
    <col min="871" max="871" width="10.7265625" bestFit="1" customWidth="1"/>
    <col min="872" max="872" width="7.36328125" bestFit="1" customWidth="1"/>
    <col min="873" max="873" width="10.7265625" bestFit="1" customWidth="1"/>
    <col min="874" max="874" width="7.36328125" bestFit="1" customWidth="1"/>
    <col min="875" max="875" width="10.7265625" bestFit="1" customWidth="1"/>
    <col min="876" max="876" width="7.36328125" bestFit="1" customWidth="1"/>
    <col min="877" max="877" width="10.7265625" bestFit="1" customWidth="1"/>
    <col min="878" max="878" width="7.36328125" bestFit="1" customWidth="1"/>
    <col min="879" max="879" width="10.7265625" bestFit="1" customWidth="1"/>
    <col min="880" max="880" width="7.36328125" bestFit="1" customWidth="1"/>
    <col min="881" max="881" width="10.7265625" bestFit="1" customWidth="1"/>
    <col min="882" max="882" width="7.36328125" bestFit="1" customWidth="1"/>
    <col min="883" max="883" width="10.7265625" bestFit="1" customWidth="1"/>
    <col min="884" max="884" width="7.36328125" bestFit="1" customWidth="1"/>
    <col min="885" max="885" width="10.7265625" bestFit="1" customWidth="1"/>
    <col min="886" max="886" width="7.36328125" bestFit="1" customWidth="1"/>
    <col min="887" max="887" width="10.7265625" bestFit="1" customWidth="1"/>
    <col min="888" max="888" width="7.36328125" bestFit="1" customWidth="1"/>
    <col min="889" max="889" width="10.7265625" bestFit="1" customWidth="1"/>
    <col min="890" max="890" width="7.36328125" bestFit="1" customWidth="1"/>
    <col min="891" max="891" width="10.7265625" bestFit="1" customWidth="1"/>
    <col min="892" max="892" width="7.36328125" bestFit="1" customWidth="1"/>
    <col min="893" max="893" width="10.7265625" bestFit="1" customWidth="1"/>
    <col min="894" max="894" width="7.36328125" bestFit="1" customWidth="1"/>
    <col min="895" max="895" width="10.7265625" bestFit="1" customWidth="1"/>
    <col min="896" max="896" width="7.36328125" bestFit="1" customWidth="1"/>
    <col min="897" max="897" width="10.7265625" bestFit="1" customWidth="1"/>
    <col min="898" max="898" width="7.36328125" bestFit="1" customWidth="1"/>
    <col min="899" max="899" width="10.7265625" bestFit="1" customWidth="1"/>
    <col min="900" max="900" width="7.36328125" bestFit="1" customWidth="1"/>
    <col min="901" max="901" width="10.7265625" bestFit="1" customWidth="1"/>
    <col min="902" max="902" width="7.36328125" bestFit="1" customWidth="1"/>
    <col min="903" max="903" width="10.7265625" bestFit="1" customWidth="1"/>
    <col min="904" max="904" width="7.36328125" bestFit="1" customWidth="1"/>
    <col min="905" max="905" width="10.7265625" bestFit="1" customWidth="1"/>
    <col min="906" max="906" width="7.36328125" bestFit="1" customWidth="1"/>
    <col min="907" max="907" width="10.7265625" bestFit="1" customWidth="1"/>
    <col min="908" max="908" width="7.36328125" bestFit="1" customWidth="1"/>
    <col min="909" max="909" width="10.7265625" bestFit="1" customWidth="1"/>
    <col min="910" max="910" width="7.36328125" bestFit="1" customWidth="1"/>
    <col min="911" max="911" width="10.7265625" bestFit="1" customWidth="1"/>
    <col min="912" max="912" width="7.36328125" bestFit="1" customWidth="1"/>
    <col min="913" max="913" width="10.7265625" bestFit="1" customWidth="1"/>
    <col min="914" max="914" width="7.36328125" bestFit="1" customWidth="1"/>
    <col min="915" max="915" width="10.7265625" bestFit="1" customWidth="1"/>
    <col min="916" max="916" width="7.36328125" bestFit="1" customWidth="1"/>
    <col min="917" max="917" width="10.7265625" bestFit="1" customWidth="1"/>
    <col min="918" max="918" width="7.36328125" bestFit="1" customWidth="1"/>
    <col min="919" max="919" width="10.7265625" bestFit="1" customWidth="1"/>
    <col min="920" max="920" width="7.36328125" bestFit="1" customWidth="1"/>
    <col min="921" max="921" width="10.7265625" bestFit="1" customWidth="1"/>
    <col min="922" max="922" width="7.36328125" bestFit="1" customWidth="1"/>
    <col min="923" max="923" width="10.7265625" bestFit="1" customWidth="1"/>
    <col min="924" max="924" width="7.36328125" bestFit="1" customWidth="1"/>
    <col min="925" max="925" width="10.7265625" bestFit="1" customWidth="1"/>
    <col min="926" max="926" width="7.36328125" bestFit="1" customWidth="1"/>
    <col min="927" max="927" width="10.7265625" bestFit="1" customWidth="1"/>
    <col min="928" max="928" width="7.36328125" bestFit="1" customWidth="1"/>
    <col min="929" max="929" width="10.7265625" bestFit="1" customWidth="1"/>
    <col min="930" max="930" width="7.36328125" bestFit="1" customWidth="1"/>
    <col min="931" max="931" width="10.7265625" bestFit="1" customWidth="1"/>
    <col min="932" max="932" width="7.36328125" bestFit="1" customWidth="1"/>
    <col min="933" max="933" width="10.7265625" bestFit="1" customWidth="1"/>
    <col min="934" max="934" width="7.36328125" bestFit="1" customWidth="1"/>
    <col min="935" max="935" width="10.7265625" bestFit="1" customWidth="1"/>
    <col min="936" max="936" width="7.36328125" bestFit="1" customWidth="1"/>
    <col min="937" max="937" width="10.7265625" bestFit="1" customWidth="1"/>
    <col min="938" max="938" width="7.36328125" bestFit="1" customWidth="1"/>
    <col min="939" max="939" width="10.7265625" bestFit="1" customWidth="1"/>
    <col min="940" max="940" width="7.36328125" bestFit="1" customWidth="1"/>
    <col min="941" max="941" width="10.7265625" bestFit="1" customWidth="1"/>
    <col min="942" max="942" width="7.36328125" bestFit="1" customWidth="1"/>
    <col min="943" max="943" width="10.7265625" bestFit="1" customWidth="1"/>
    <col min="944" max="944" width="7.36328125" bestFit="1" customWidth="1"/>
    <col min="945" max="945" width="10.7265625" bestFit="1" customWidth="1"/>
    <col min="946" max="946" width="7.36328125" bestFit="1" customWidth="1"/>
    <col min="947" max="947" width="10.7265625" bestFit="1" customWidth="1"/>
    <col min="948" max="948" width="7.36328125" bestFit="1" customWidth="1"/>
    <col min="949" max="949" width="10.7265625" bestFit="1" customWidth="1"/>
    <col min="950" max="950" width="7.36328125" bestFit="1" customWidth="1"/>
    <col min="951" max="951" width="10.7265625" bestFit="1" customWidth="1"/>
    <col min="952" max="952" width="11.08984375" bestFit="1" customWidth="1"/>
    <col min="1017" max="1017" width="30.6328125" bestFit="1" customWidth="1"/>
    <col min="1018" max="1018" width="13" customWidth="1"/>
    <col min="1020" max="1020" width="19.26953125" customWidth="1"/>
    <col min="1021" max="1021" width="9" customWidth="1"/>
    <col min="1273" max="1273" width="30.6328125" bestFit="1" customWidth="1"/>
    <col min="1274" max="1274" width="13" customWidth="1"/>
    <col min="1276" max="1276" width="19.26953125" customWidth="1"/>
    <col min="1277" max="1277" width="9" customWidth="1"/>
    <col min="1529" max="1529" width="30.6328125" bestFit="1" customWidth="1"/>
    <col min="1530" max="1530" width="13" customWidth="1"/>
    <col min="1532" max="1532" width="19.26953125" customWidth="1"/>
    <col min="1533" max="1533" width="9" customWidth="1"/>
    <col min="1785" max="1785" width="30.6328125" bestFit="1" customWidth="1"/>
    <col min="1786" max="1786" width="13" customWidth="1"/>
    <col min="1788" max="1788" width="19.26953125" customWidth="1"/>
    <col min="1789" max="1789" width="9" customWidth="1"/>
    <col min="2041" max="2041" width="30.6328125" bestFit="1" customWidth="1"/>
    <col min="2042" max="2042" width="13" customWidth="1"/>
    <col min="2044" max="2044" width="19.26953125" customWidth="1"/>
    <col min="2045" max="2045" width="9" customWidth="1"/>
    <col min="2297" max="2297" width="30.6328125" bestFit="1" customWidth="1"/>
    <col min="2298" max="2298" width="13" customWidth="1"/>
    <col min="2300" max="2300" width="19.26953125" customWidth="1"/>
    <col min="2301" max="2301" width="9" customWidth="1"/>
    <col min="2553" max="2553" width="30.6328125" bestFit="1" customWidth="1"/>
    <col min="2554" max="2554" width="13" customWidth="1"/>
    <col min="2556" max="2556" width="19.26953125" customWidth="1"/>
    <col min="2557" max="2557" width="9" customWidth="1"/>
    <col min="2809" max="2809" width="30.6328125" bestFit="1" customWidth="1"/>
    <col min="2810" max="2810" width="13" customWidth="1"/>
    <col min="2812" max="2812" width="19.26953125" customWidth="1"/>
    <col min="2813" max="2813" width="9" customWidth="1"/>
    <col min="3065" max="3065" width="30.6328125" bestFit="1" customWidth="1"/>
    <col min="3066" max="3066" width="13" customWidth="1"/>
    <col min="3068" max="3068" width="19.26953125" customWidth="1"/>
    <col min="3069" max="3069" width="9" customWidth="1"/>
    <col min="3321" max="3321" width="30.6328125" bestFit="1" customWidth="1"/>
    <col min="3322" max="3322" width="13" customWidth="1"/>
    <col min="3324" max="3324" width="19.26953125" customWidth="1"/>
    <col min="3325" max="3325" width="9" customWidth="1"/>
    <col min="3577" max="3577" width="30.6328125" bestFit="1" customWidth="1"/>
    <col min="3578" max="3578" width="13" customWidth="1"/>
    <col min="3580" max="3580" width="19.26953125" customWidth="1"/>
    <col min="3581" max="3581" width="9" customWidth="1"/>
    <col min="3833" max="3833" width="30.6328125" bestFit="1" customWidth="1"/>
    <col min="3834" max="3834" width="13" customWidth="1"/>
    <col min="3836" max="3836" width="19.26953125" customWidth="1"/>
    <col min="3837" max="3837" width="9" customWidth="1"/>
    <col min="4089" max="4089" width="30.6328125" bestFit="1" customWidth="1"/>
    <col min="4090" max="4090" width="13" customWidth="1"/>
    <col min="4092" max="4092" width="19.26953125" customWidth="1"/>
    <col min="4093" max="4093" width="9" customWidth="1"/>
    <col min="4345" max="4345" width="30.6328125" bestFit="1" customWidth="1"/>
    <col min="4346" max="4346" width="13" customWidth="1"/>
    <col min="4348" max="4348" width="19.26953125" customWidth="1"/>
    <col min="4349" max="4349" width="9" customWidth="1"/>
    <col min="4601" max="4601" width="30.6328125" bestFit="1" customWidth="1"/>
    <col min="4602" max="4602" width="13" customWidth="1"/>
    <col min="4604" max="4604" width="19.26953125" customWidth="1"/>
    <col min="4605" max="4605" width="9" customWidth="1"/>
    <col min="4857" max="4857" width="30.6328125" bestFit="1" customWidth="1"/>
    <col min="4858" max="4858" width="13" customWidth="1"/>
    <col min="4860" max="4860" width="19.26953125" customWidth="1"/>
    <col min="4861" max="4861" width="9" customWidth="1"/>
    <col min="5113" max="5113" width="30.6328125" bestFit="1" customWidth="1"/>
    <col min="5114" max="5114" width="13" customWidth="1"/>
    <col min="5116" max="5116" width="19.26953125" customWidth="1"/>
    <col min="5117" max="5117" width="9" customWidth="1"/>
    <col min="5369" max="5369" width="30.6328125" bestFit="1" customWidth="1"/>
    <col min="5370" max="5370" width="13" customWidth="1"/>
    <col min="5372" max="5372" width="19.26953125" customWidth="1"/>
    <col min="5373" max="5373" width="9" customWidth="1"/>
    <col min="5625" max="5625" width="30.6328125" bestFit="1" customWidth="1"/>
    <col min="5626" max="5626" width="13" customWidth="1"/>
    <col min="5628" max="5628" width="19.26953125" customWidth="1"/>
    <col min="5629" max="5629" width="9" customWidth="1"/>
    <col min="5881" max="5881" width="30.6328125" bestFit="1" customWidth="1"/>
    <col min="5882" max="5882" width="13" customWidth="1"/>
    <col min="5884" max="5884" width="19.26953125" customWidth="1"/>
    <col min="5885" max="5885" width="9" customWidth="1"/>
    <col min="6137" max="6137" width="30.6328125" bestFit="1" customWidth="1"/>
    <col min="6138" max="6138" width="13" customWidth="1"/>
    <col min="6140" max="6140" width="19.26953125" customWidth="1"/>
    <col min="6141" max="6141" width="9" customWidth="1"/>
    <col min="6393" max="6393" width="30.6328125" bestFit="1" customWidth="1"/>
    <col min="6394" max="6394" width="13" customWidth="1"/>
    <col min="6396" max="6396" width="19.26953125" customWidth="1"/>
    <col min="6397" max="6397" width="9" customWidth="1"/>
    <col min="6649" max="6649" width="30.6328125" bestFit="1" customWidth="1"/>
    <col min="6650" max="6650" width="13" customWidth="1"/>
    <col min="6652" max="6652" width="19.26953125" customWidth="1"/>
    <col min="6653" max="6653" width="9" customWidth="1"/>
    <col min="6905" max="6905" width="30.6328125" bestFit="1" customWidth="1"/>
    <col min="6906" max="6906" width="13" customWidth="1"/>
    <col min="6908" max="6908" width="19.26953125" customWidth="1"/>
    <col min="6909" max="6909" width="9" customWidth="1"/>
    <col min="7161" max="7161" width="30.6328125" bestFit="1" customWidth="1"/>
    <col min="7162" max="7162" width="13" customWidth="1"/>
    <col min="7164" max="7164" width="19.26953125" customWidth="1"/>
    <col min="7165" max="7165" width="9" customWidth="1"/>
    <col min="7417" max="7417" width="30.6328125" bestFit="1" customWidth="1"/>
    <col min="7418" max="7418" width="13" customWidth="1"/>
    <col min="7420" max="7420" width="19.26953125" customWidth="1"/>
    <col min="7421" max="7421" width="9" customWidth="1"/>
    <col min="7673" max="7673" width="30.6328125" bestFit="1" customWidth="1"/>
    <col min="7674" max="7674" width="13" customWidth="1"/>
    <col min="7676" max="7676" width="19.26953125" customWidth="1"/>
    <col min="7677" max="7677" width="9" customWidth="1"/>
    <col min="7929" max="7929" width="30.6328125" bestFit="1" customWidth="1"/>
    <col min="7930" max="7930" width="13" customWidth="1"/>
    <col min="7932" max="7932" width="19.26953125" customWidth="1"/>
    <col min="7933" max="7933" width="9" customWidth="1"/>
    <col min="8185" max="8185" width="30.6328125" bestFit="1" customWidth="1"/>
    <col min="8186" max="8186" width="13" customWidth="1"/>
    <col min="8188" max="8188" width="19.26953125" customWidth="1"/>
    <col min="8189" max="8189" width="9" customWidth="1"/>
    <col min="8441" max="8441" width="30.6328125" bestFit="1" customWidth="1"/>
    <col min="8442" max="8442" width="13" customWidth="1"/>
    <col min="8444" max="8444" width="19.26953125" customWidth="1"/>
    <col min="8445" max="8445" width="9" customWidth="1"/>
    <col min="8697" max="8697" width="30.6328125" bestFit="1" customWidth="1"/>
    <col min="8698" max="8698" width="13" customWidth="1"/>
    <col min="8700" max="8700" width="19.26953125" customWidth="1"/>
    <col min="8701" max="8701" width="9" customWidth="1"/>
    <col min="8953" max="8953" width="30.6328125" bestFit="1" customWidth="1"/>
    <col min="8954" max="8954" width="13" customWidth="1"/>
    <col min="8956" max="8956" width="19.26953125" customWidth="1"/>
    <col min="8957" max="8957" width="9" customWidth="1"/>
    <col min="9209" max="9209" width="30.6328125" bestFit="1" customWidth="1"/>
    <col min="9210" max="9210" width="13" customWidth="1"/>
    <col min="9212" max="9212" width="19.26953125" customWidth="1"/>
    <col min="9213" max="9213" width="9" customWidth="1"/>
    <col min="9465" max="9465" width="30.6328125" bestFit="1" customWidth="1"/>
    <col min="9466" max="9466" width="13" customWidth="1"/>
    <col min="9468" max="9468" width="19.26953125" customWidth="1"/>
    <col min="9469" max="9469" width="9" customWidth="1"/>
    <col min="9721" max="9721" width="30.6328125" bestFit="1" customWidth="1"/>
    <col min="9722" max="9722" width="13" customWidth="1"/>
    <col min="9724" max="9724" width="19.26953125" customWidth="1"/>
    <col min="9725" max="9725" width="9" customWidth="1"/>
    <col min="9977" max="9977" width="30.6328125" bestFit="1" customWidth="1"/>
    <col min="9978" max="9978" width="13" customWidth="1"/>
    <col min="9980" max="9980" width="19.26953125" customWidth="1"/>
    <col min="9981" max="9981" width="9" customWidth="1"/>
    <col min="10233" max="10233" width="30.6328125" bestFit="1" customWidth="1"/>
    <col min="10234" max="10234" width="13" customWidth="1"/>
    <col min="10236" max="10236" width="19.26953125" customWidth="1"/>
    <col min="10237" max="10237" width="9" customWidth="1"/>
    <col min="10489" max="10489" width="30.6328125" bestFit="1" customWidth="1"/>
    <col min="10490" max="10490" width="13" customWidth="1"/>
    <col min="10492" max="10492" width="19.26953125" customWidth="1"/>
    <col min="10493" max="10493" width="9" customWidth="1"/>
    <col min="10745" max="10745" width="30.6328125" bestFit="1" customWidth="1"/>
    <col min="10746" max="10746" width="13" customWidth="1"/>
    <col min="10748" max="10748" width="19.26953125" customWidth="1"/>
    <col min="10749" max="10749" width="9" customWidth="1"/>
    <col min="11001" max="11001" width="30.6328125" bestFit="1" customWidth="1"/>
    <col min="11002" max="11002" width="13" customWidth="1"/>
    <col min="11004" max="11004" width="19.26953125" customWidth="1"/>
    <col min="11005" max="11005" width="9" customWidth="1"/>
    <col min="11257" max="11257" width="30.6328125" bestFit="1" customWidth="1"/>
    <col min="11258" max="11258" width="13" customWidth="1"/>
    <col min="11260" max="11260" width="19.26953125" customWidth="1"/>
    <col min="11261" max="11261" width="9" customWidth="1"/>
    <col min="11513" max="11513" width="30.6328125" bestFit="1" customWidth="1"/>
    <col min="11514" max="11514" width="13" customWidth="1"/>
    <col min="11516" max="11516" width="19.26953125" customWidth="1"/>
    <col min="11517" max="11517" width="9" customWidth="1"/>
    <col min="11769" max="11769" width="30.6328125" bestFit="1" customWidth="1"/>
    <col min="11770" max="11770" width="13" customWidth="1"/>
    <col min="11772" max="11772" width="19.26953125" customWidth="1"/>
    <col min="11773" max="11773" width="9" customWidth="1"/>
    <col min="12025" max="12025" width="30.6328125" bestFit="1" customWidth="1"/>
    <col min="12026" max="12026" width="13" customWidth="1"/>
    <col min="12028" max="12028" width="19.26953125" customWidth="1"/>
    <col min="12029" max="12029" width="9" customWidth="1"/>
    <col min="12281" max="12281" width="30.6328125" bestFit="1" customWidth="1"/>
    <col min="12282" max="12282" width="13" customWidth="1"/>
    <col min="12284" max="12284" width="19.26953125" customWidth="1"/>
    <col min="12285" max="12285" width="9" customWidth="1"/>
    <col min="12537" max="12537" width="30.6328125" bestFit="1" customWidth="1"/>
    <col min="12538" max="12538" width="13" customWidth="1"/>
    <col min="12540" max="12540" width="19.26953125" customWidth="1"/>
    <col min="12541" max="12541" width="9" customWidth="1"/>
    <col min="12793" max="12793" width="30.6328125" bestFit="1" customWidth="1"/>
    <col min="12794" max="12794" width="13" customWidth="1"/>
    <col min="12796" max="12796" width="19.26953125" customWidth="1"/>
    <col min="12797" max="12797" width="9" customWidth="1"/>
    <col min="13049" max="13049" width="30.6328125" bestFit="1" customWidth="1"/>
    <col min="13050" max="13050" width="13" customWidth="1"/>
    <col min="13052" max="13052" width="19.26953125" customWidth="1"/>
    <col min="13053" max="13053" width="9" customWidth="1"/>
    <col min="13305" max="13305" width="30.6328125" bestFit="1" customWidth="1"/>
    <col min="13306" max="13306" width="13" customWidth="1"/>
    <col min="13308" max="13308" width="19.26953125" customWidth="1"/>
    <col min="13309" max="13309" width="9" customWidth="1"/>
    <col min="13561" max="13561" width="30.6328125" bestFit="1" customWidth="1"/>
    <col min="13562" max="13562" width="13" customWidth="1"/>
    <col min="13564" max="13564" width="19.26953125" customWidth="1"/>
    <col min="13565" max="13565" width="9" customWidth="1"/>
    <col min="13817" max="13817" width="30.6328125" bestFit="1" customWidth="1"/>
    <col min="13818" max="13818" width="13" customWidth="1"/>
    <col min="13820" max="13820" width="19.26953125" customWidth="1"/>
    <col min="13821" max="13821" width="9" customWidth="1"/>
    <col min="14073" max="14073" width="30.6328125" bestFit="1" customWidth="1"/>
    <col min="14074" max="14074" width="13" customWidth="1"/>
    <col min="14076" max="14076" width="19.26953125" customWidth="1"/>
    <col min="14077" max="14077" width="9" customWidth="1"/>
    <col min="14329" max="14329" width="30.6328125" bestFit="1" customWidth="1"/>
    <col min="14330" max="14330" width="13" customWidth="1"/>
    <col min="14332" max="14332" width="19.26953125" customWidth="1"/>
    <col min="14333" max="14333" width="9" customWidth="1"/>
    <col min="14585" max="14585" width="30.6328125" bestFit="1" customWidth="1"/>
    <col min="14586" max="14586" width="13" customWidth="1"/>
    <col min="14588" max="14588" width="19.26953125" customWidth="1"/>
    <col min="14589" max="14589" width="9" customWidth="1"/>
    <col min="14841" max="14841" width="30.6328125" bestFit="1" customWidth="1"/>
    <col min="14842" max="14842" width="13" customWidth="1"/>
    <col min="14844" max="14844" width="19.26953125" customWidth="1"/>
    <col min="14845" max="14845" width="9" customWidth="1"/>
    <col min="15097" max="15097" width="30.6328125" bestFit="1" customWidth="1"/>
    <col min="15098" max="15098" width="13" customWidth="1"/>
    <col min="15100" max="15100" width="19.26953125" customWidth="1"/>
    <col min="15101" max="15101" width="9" customWidth="1"/>
    <col min="15353" max="15353" width="30.6328125" bestFit="1" customWidth="1"/>
    <col min="15354" max="15354" width="13" customWidth="1"/>
    <col min="15356" max="15356" width="19.26953125" customWidth="1"/>
    <col min="15357" max="15357" width="9" customWidth="1"/>
    <col min="15609" max="15609" width="30.6328125" bestFit="1" customWidth="1"/>
    <col min="15610" max="15610" width="13" customWidth="1"/>
    <col min="15612" max="15612" width="19.26953125" customWidth="1"/>
    <col min="15613" max="15613" width="9" customWidth="1"/>
    <col min="15865" max="15865" width="30.6328125" bestFit="1" customWidth="1"/>
    <col min="15866" max="15866" width="13" customWidth="1"/>
    <col min="15868" max="15868" width="19.26953125" customWidth="1"/>
    <col min="15869" max="15869" width="9" customWidth="1"/>
    <col min="16121" max="16121" width="30.6328125" bestFit="1" customWidth="1"/>
    <col min="16122" max="16122" width="13" customWidth="1"/>
    <col min="16124" max="16124" width="19.26953125" customWidth="1"/>
    <col min="16125" max="16125" width="9" customWidth="1"/>
  </cols>
  <sheetData>
    <row r="1" spans="1:49" s="66" customFormat="1" ht="17.25" customHeight="1" x14ac:dyDescent="0.25">
      <c r="A1" s="73" t="s">
        <v>0</v>
      </c>
      <c r="B1" s="74" t="s">
        <v>569</v>
      </c>
      <c r="D1" s="72" t="s">
        <v>0</v>
      </c>
      <c r="E1" s="1" t="s">
        <v>569</v>
      </c>
      <c r="G1" s="75" t="s">
        <v>0</v>
      </c>
      <c r="H1" s="76" t="s">
        <v>569</v>
      </c>
      <c r="I1" s="65"/>
      <c r="J1" s="72" t="s">
        <v>0</v>
      </c>
      <c r="K1" s="1" t="s">
        <v>569</v>
      </c>
      <c r="N1" s="70"/>
      <c r="P1" s="90"/>
      <c r="AW1" s="71" t="s">
        <v>51</v>
      </c>
    </row>
    <row r="2" spans="1:49" s="66" customFormat="1" ht="17.25" customHeight="1" x14ac:dyDescent="0.25">
      <c r="A2" s="73" t="s">
        <v>2</v>
      </c>
      <c r="B2" s="74" t="s">
        <v>50</v>
      </c>
      <c r="D2" s="72" t="s">
        <v>1</v>
      </c>
      <c r="E2" s="1" t="s">
        <v>50</v>
      </c>
      <c r="G2" s="75" t="s">
        <v>1</v>
      </c>
      <c r="H2" s="76" t="s">
        <v>50</v>
      </c>
      <c r="I2" s="65"/>
      <c r="J2" s="134" t="s">
        <v>52</v>
      </c>
      <c r="K2" s="134"/>
      <c r="N2" s="70"/>
      <c r="P2" s="90"/>
      <c r="AW2" s="71" t="s">
        <v>53</v>
      </c>
    </row>
    <row r="3" spans="1:49" ht="36.4" customHeight="1" x14ac:dyDescent="0.25">
      <c r="A3" s="134" t="s">
        <v>54</v>
      </c>
      <c r="B3" s="134"/>
      <c r="C3" s="62"/>
      <c r="D3" s="135" t="s">
        <v>55</v>
      </c>
      <c r="E3" s="136"/>
      <c r="F3" s="62"/>
      <c r="G3" s="137" t="s">
        <v>56</v>
      </c>
      <c r="H3" s="137"/>
      <c r="I3" s="35"/>
      <c r="J3" s="64" t="s">
        <v>57</v>
      </c>
      <c r="K3" s="65" t="s">
        <v>58</v>
      </c>
      <c r="AW3" s="17" t="s">
        <v>59</v>
      </c>
    </row>
    <row r="4" spans="1:49" s="66" customFormat="1" ht="15" customHeight="1" x14ac:dyDescent="0.25">
      <c r="A4" s="64" t="s">
        <v>60</v>
      </c>
      <c r="B4" s="65" t="s">
        <v>58</v>
      </c>
      <c r="C4"/>
      <c r="D4" s="64" t="s">
        <v>61</v>
      </c>
      <c r="E4" s="65" t="s">
        <v>58</v>
      </c>
      <c r="G4" s="67" t="s">
        <v>56</v>
      </c>
      <c r="H4" s="68" t="s">
        <v>62</v>
      </c>
      <c r="I4" s="69"/>
      <c r="J4" s="28" t="s">
        <v>75</v>
      </c>
      <c r="K4" s="139">
        <v>704</v>
      </c>
      <c r="N4" s="70"/>
      <c r="P4" s="90"/>
      <c r="AW4" s="71" t="s">
        <v>64</v>
      </c>
    </row>
    <row r="5" spans="1:49" ht="13.5" customHeight="1" x14ac:dyDescent="0.25">
      <c r="A5" s="28" t="s">
        <v>68</v>
      </c>
      <c r="B5" s="141">
        <v>36</v>
      </c>
      <c r="D5" s="28" t="s">
        <v>96</v>
      </c>
      <c r="E5" s="140">
        <v>133</v>
      </c>
      <c r="G5" s="28" t="s">
        <v>143</v>
      </c>
      <c r="H5" s="63">
        <v>3.1459999999999995</v>
      </c>
      <c r="I5"/>
      <c r="J5" s="28" t="s">
        <v>79</v>
      </c>
      <c r="K5" s="139">
        <v>606</v>
      </c>
      <c r="M5" s="138" t="s">
        <v>67</v>
      </c>
      <c r="N5" s="138"/>
      <c r="O5" s="107" t="s">
        <v>2809</v>
      </c>
      <c r="Q5" s="16"/>
    </row>
    <row r="6" spans="1:49" ht="13.5" customHeight="1" x14ac:dyDescent="0.25">
      <c r="A6" s="28" t="s">
        <v>1440</v>
      </c>
      <c r="B6" s="141">
        <v>35</v>
      </c>
      <c r="D6" s="28" t="s">
        <v>69</v>
      </c>
      <c r="E6" s="140">
        <v>123</v>
      </c>
      <c r="G6" s="28" t="s">
        <v>81</v>
      </c>
      <c r="H6" s="63">
        <v>3.1408333333333336</v>
      </c>
      <c r="I6"/>
      <c r="J6" s="28" t="s">
        <v>63</v>
      </c>
      <c r="K6" s="139">
        <v>123</v>
      </c>
      <c r="M6" s="1" t="s">
        <v>72</v>
      </c>
      <c r="N6" s="102">
        <v>3.04</v>
      </c>
      <c r="O6" s="90">
        <f>IF(N6&gt;P6,1,IF(N6&lt;P6,-1,0))</f>
        <v>1</v>
      </c>
      <c r="P6" s="106">
        <v>2.98</v>
      </c>
      <c r="Q6" s="16"/>
    </row>
    <row r="7" spans="1:49" ht="13.5" customHeight="1" x14ac:dyDescent="0.3">
      <c r="A7" s="28" t="s">
        <v>87</v>
      </c>
      <c r="B7" s="141">
        <v>35</v>
      </c>
      <c r="D7" s="28" t="s">
        <v>128</v>
      </c>
      <c r="E7" s="140">
        <v>100</v>
      </c>
      <c r="G7" s="28" t="s">
        <v>125</v>
      </c>
      <c r="H7" s="63">
        <v>3.1290909090909085</v>
      </c>
      <c r="I7"/>
      <c r="J7" s="28" t="s">
        <v>90</v>
      </c>
      <c r="K7" s="139">
        <v>1433</v>
      </c>
      <c r="M7" s="17" t="s">
        <v>76</v>
      </c>
      <c r="N7" s="102">
        <v>3.02</v>
      </c>
      <c r="O7" s="90">
        <f t="shared" ref="O7:O11" si="0">IF(N7&gt;P7,1,IF(N7&lt;P7,-1,0))</f>
        <v>-1</v>
      </c>
      <c r="P7" s="106">
        <v>3.03</v>
      </c>
      <c r="Q7" s="16"/>
    </row>
    <row r="8" spans="1:49" ht="13.5" customHeight="1" x14ac:dyDescent="0.25">
      <c r="A8" s="28" t="s">
        <v>1325</v>
      </c>
      <c r="B8" s="141">
        <v>33</v>
      </c>
      <c r="D8" s="28" t="s">
        <v>168</v>
      </c>
      <c r="E8" s="140">
        <v>97</v>
      </c>
      <c r="G8" s="28" t="s">
        <v>116</v>
      </c>
      <c r="H8" s="63">
        <v>3.0868749999999996</v>
      </c>
      <c r="I8"/>
      <c r="K8"/>
      <c r="M8" s="17" t="s">
        <v>2832</v>
      </c>
      <c r="N8" s="102">
        <v>3.02</v>
      </c>
      <c r="O8" s="90">
        <f t="shared" si="0"/>
        <v>1</v>
      </c>
      <c r="P8" s="106">
        <v>3.01</v>
      </c>
      <c r="Q8" s="16"/>
    </row>
    <row r="9" spans="1:49" ht="13.5" customHeight="1" thickBot="1" x14ac:dyDescent="0.35">
      <c r="A9" s="28" t="s">
        <v>231</v>
      </c>
      <c r="B9" s="141">
        <v>28</v>
      </c>
      <c r="D9" s="28" t="s">
        <v>112</v>
      </c>
      <c r="E9" s="140">
        <v>91</v>
      </c>
      <c r="G9" s="28" t="s">
        <v>129</v>
      </c>
      <c r="H9" s="63">
        <v>3.0790909090909087</v>
      </c>
      <c r="I9"/>
      <c r="K9"/>
      <c r="L9" s="6"/>
      <c r="M9" s="115" t="s">
        <v>86</v>
      </c>
      <c r="N9" s="116">
        <v>3.03</v>
      </c>
      <c r="O9" s="90">
        <f t="shared" si="0"/>
        <v>1</v>
      </c>
      <c r="P9" s="106">
        <v>3.01</v>
      </c>
      <c r="Q9" s="16"/>
    </row>
    <row r="10" spans="1:49" ht="13.5" customHeight="1" x14ac:dyDescent="0.25">
      <c r="A10" s="28" t="s">
        <v>1289</v>
      </c>
      <c r="B10" s="141">
        <v>25</v>
      </c>
      <c r="D10" s="28" t="s">
        <v>137</v>
      </c>
      <c r="E10" s="140">
        <v>72</v>
      </c>
      <c r="G10" s="28" t="s">
        <v>171</v>
      </c>
      <c r="H10" s="63">
        <v>3.0366666666666671</v>
      </c>
      <c r="I10"/>
      <c r="K10"/>
      <c r="M10" s="113" t="s">
        <v>91</v>
      </c>
      <c r="N10" s="114">
        <f>'TPT issue report'!BU4</f>
        <v>2663</v>
      </c>
      <c r="O10" s="90">
        <f t="shared" si="0"/>
        <v>1</v>
      </c>
      <c r="P10" s="106">
        <v>2616</v>
      </c>
      <c r="Q10" s="16"/>
    </row>
    <row r="11" spans="1:49" ht="13.5" customHeight="1" x14ac:dyDescent="0.25">
      <c r="A11" s="28" t="s">
        <v>247</v>
      </c>
      <c r="B11" s="141">
        <v>24</v>
      </c>
      <c r="D11" s="28" t="s">
        <v>126</v>
      </c>
      <c r="E11" s="140">
        <v>69</v>
      </c>
      <c r="G11" s="28" t="s">
        <v>74</v>
      </c>
      <c r="H11" s="63">
        <v>3.0069230769230768</v>
      </c>
      <c r="I11"/>
      <c r="K11"/>
      <c r="M11" s="17" t="s">
        <v>94</v>
      </c>
      <c r="N11" s="18">
        <f>'TPT issue report'!BU5</f>
        <v>1507</v>
      </c>
      <c r="O11" s="90">
        <f t="shared" si="0"/>
        <v>-1</v>
      </c>
      <c r="P11" s="106">
        <v>1516</v>
      </c>
    </row>
    <row r="12" spans="1:49" ht="13.5" customHeight="1" x14ac:dyDescent="0.25">
      <c r="A12" s="28" t="s">
        <v>114</v>
      </c>
      <c r="B12" s="141">
        <v>24</v>
      </c>
      <c r="D12" s="28" t="s">
        <v>131</v>
      </c>
      <c r="E12" s="140">
        <v>68</v>
      </c>
      <c r="G12" s="28" t="s">
        <v>113</v>
      </c>
      <c r="H12" s="63">
        <v>2.9858333333333338</v>
      </c>
      <c r="I12"/>
      <c r="K12"/>
      <c r="M12" s="17" t="s">
        <v>97</v>
      </c>
      <c r="N12" s="50"/>
    </row>
    <row r="13" spans="1:49" ht="13.5" customHeight="1" x14ac:dyDescent="0.25">
      <c r="A13" s="28" t="s">
        <v>194</v>
      </c>
      <c r="B13" s="141">
        <v>23</v>
      </c>
      <c r="D13" s="28" t="s">
        <v>145</v>
      </c>
      <c r="E13" s="140">
        <v>66</v>
      </c>
      <c r="G13" s="28" t="s">
        <v>122</v>
      </c>
      <c r="H13" s="63">
        <v>2.9800000000000004</v>
      </c>
      <c r="I13"/>
      <c r="K13"/>
      <c r="M13" s="17"/>
      <c r="N13" s="103"/>
    </row>
    <row r="14" spans="1:49" ht="13.5" customHeight="1" x14ac:dyDescent="0.25">
      <c r="A14" s="28" t="s">
        <v>255</v>
      </c>
      <c r="B14" s="141">
        <v>22</v>
      </c>
      <c r="D14" s="28" t="s">
        <v>173</v>
      </c>
      <c r="E14" s="140">
        <v>64</v>
      </c>
      <c r="G14" s="28" t="s">
        <v>160</v>
      </c>
      <c r="H14" s="63">
        <v>2.9699999999999998</v>
      </c>
      <c r="I14"/>
      <c r="K14"/>
      <c r="M14" s="16" t="s">
        <v>21</v>
      </c>
      <c r="N14" s="86"/>
    </row>
    <row r="15" spans="1:49" ht="13.5" customHeight="1" x14ac:dyDescent="0.25">
      <c r="A15" s="28" t="s">
        <v>156</v>
      </c>
      <c r="B15" s="141">
        <v>22</v>
      </c>
      <c r="D15" s="28" t="s">
        <v>176</v>
      </c>
      <c r="E15" s="140">
        <v>56</v>
      </c>
      <c r="G15" s="28" t="s">
        <v>104</v>
      </c>
      <c r="H15" s="63">
        <v>2.964375</v>
      </c>
      <c r="I15"/>
      <c r="K15"/>
      <c r="M15" s="16"/>
      <c r="N15" s="45"/>
      <c r="U15" s="16"/>
    </row>
    <row r="16" spans="1:49" ht="13.5" customHeight="1" x14ac:dyDescent="0.25">
      <c r="A16" s="28" t="s">
        <v>108</v>
      </c>
      <c r="B16" s="141">
        <v>20</v>
      </c>
      <c r="D16" s="28" t="s">
        <v>183</v>
      </c>
      <c r="E16" s="140">
        <v>48</v>
      </c>
      <c r="G16" s="28" t="s">
        <v>2833</v>
      </c>
      <c r="H16" s="63">
        <v>2.9314285714285715</v>
      </c>
      <c r="I16"/>
      <c r="K16"/>
      <c r="M16" s="16"/>
      <c r="N16" s="87"/>
    </row>
    <row r="17" spans="1:14" ht="13.5" customHeight="1" x14ac:dyDescent="0.25">
      <c r="A17" s="28" t="s">
        <v>102</v>
      </c>
      <c r="B17" s="141">
        <v>20</v>
      </c>
      <c r="D17" s="28" t="s">
        <v>185</v>
      </c>
      <c r="E17" s="140">
        <v>46</v>
      </c>
      <c r="G17" s="28" t="s">
        <v>119</v>
      </c>
      <c r="H17" s="63">
        <v>2.8669230769230767</v>
      </c>
      <c r="I17"/>
      <c r="K17"/>
      <c r="M17" s="16"/>
      <c r="N17" s="87"/>
    </row>
    <row r="18" spans="1:14" ht="13.5" customHeight="1" x14ac:dyDescent="0.3">
      <c r="A18" s="28" t="s">
        <v>451</v>
      </c>
      <c r="B18" s="141">
        <v>19</v>
      </c>
      <c r="D18" s="28" t="s">
        <v>162</v>
      </c>
      <c r="E18" s="140">
        <v>45</v>
      </c>
      <c r="G18" s="28" t="s">
        <v>90</v>
      </c>
      <c r="H18" s="63">
        <v>3.0237058823529424</v>
      </c>
      <c r="I18"/>
      <c r="K18"/>
      <c r="M18" s="16"/>
      <c r="N18" s="87"/>
    </row>
    <row r="19" spans="1:14" ht="13.5" customHeight="1" x14ac:dyDescent="0.25">
      <c r="A19" s="28" t="s">
        <v>239</v>
      </c>
      <c r="B19" s="141">
        <v>19</v>
      </c>
      <c r="D19" s="28" t="s">
        <v>165</v>
      </c>
      <c r="E19" s="140">
        <v>42</v>
      </c>
      <c r="H19"/>
      <c r="I19"/>
      <c r="K19"/>
      <c r="M19" s="16"/>
      <c r="N19" s="87"/>
    </row>
    <row r="20" spans="1:14" ht="13.5" customHeight="1" x14ac:dyDescent="0.25">
      <c r="A20" s="28" t="s">
        <v>167</v>
      </c>
      <c r="B20" s="141">
        <v>19</v>
      </c>
      <c r="D20" s="28" t="s">
        <v>170</v>
      </c>
      <c r="E20" s="140">
        <v>40</v>
      </c>
      <c r="H20"/>
      <c r="I20"/>
      <c r="K20"/>
      <c r="N20" s="88">
        <v>2.5</v>
      </c>
    </row>
    <row r="21" spans="1:14" ht="13.5" customHeight="1" x14ac:dyDescent="0.25">
      <c r="A21" s="28" t="s">
        <v>393</v>
      </c>
      <c r="B21" s="141">
        <v>18</v>
      </c>
      <c r="D21" s="28" t="s">
        <v>1759</v>
      </c>
      <c r="E21" s="140">
        <v>39</v>
      </c>
      <c r="H21"/>
      <c r="I21"/>
      <c r="K21"/>
    </row>
    <row r="22" spans="1:14" ht="13.5" customHeight="1" x14ac:dyDescent="0.25">
      <c r="A22" s="28" t="s">
        <v>180</v>
      </c>
      <c r="B22" s="141">
        <v>18</v>
      </c>
      <c r="D22" s="28" t="s">
        <v>177</v>
      </c>
      <c r="E22" s="140">
        <v>35</v>
      </c>
      <c r="H22"/>
      <c r="I22"/>
      <c r="K22"/>
    </row>
    <row r="23" spans="1:14" ht="13.5" customHeight="1" x14ac:dyDescent="0.25">
      <c r="A23" s="28" t="s">
        <v>211</v>
      </c>
      <c r="B23" s="141">
        <v>17</v>
      </c>
      <c r="D23" s="28" t="s">
        <v>199</v>
      </c>
      <c r="E23" s="140">
        <v>33</v>
      </c>
      <c r="H23"/>
      <c r="I23"/>
      <c r="K23"/>
    </row>
    <row r="24" spans="1:14" ht="13.5" customHeight="1" x14ac:dyDescent="0.25">
      <c r="A24" s="28" t="s">
        <v>235</v>
      </c>
      <c r="B24" s="141">
        <v>17</v>
      </c>
      <c r="D24" s="28" t="s">
        <v>190</v>
      </c>
      <c r="E24" s="140">
        <v>30</v>
      </c>
      <c r="H24"/>
      <c r="I24"/>
      <c r="K24"/>
    </row>
    <row r="25" spans="1:14" ht="13.5" customHeight="1" x14ac:dyDescent="0.25">
      <c r="A25" s="28" t="s">
        <v>98</v>
      </c>
      <c r="B25" s="141">
        <v>17</v>
      </c>
      <c r="D25" s="28" t="s">
        <v>195</v>
      </c>
      <c r="E25" s="140">
        <v>29</v>
      </c>
      <c r="H25"/>
      <c r="I25"/>
      <c r="K25"/>
    </row>
    <row r="26" spans="1:14" ht="13.5" customHeight="1" x14ac:dyDescent="0.25">
      <c r="A26" s="28" t="s">
        <v>228</v>
      </c>
      <c r="B26" s="141">
        <v>17</v>
      </c>
      <c r="D26" s="28" t="s">
        <v>200</v>
      </c>
      <c r="E26" s="140">
        <v>25</v>
      </c>
      <c r="H26"/>
      <c r="I26"/>
      <c r="K26"/>
    </row>
    <row r="27" spans="1:14" ht="13.5" customHeight="1" x14ac:dyDescent="0.25">
      <c r="A27" s="28" t="s">
        <v>269</v>
      </c>
      <c r="B27" s="141">
        <v>16</v>
      </c>
      <c r="D27" s="28" t="s">
        <v>207</v>
      </c>
      <c r="E27" s="140">
        <v>24</v>
      </c>
      <c r="H27"/>
      <c r="I27"/>
      <c r="K27"/>
    </row>
    <row r="28" spans="1:14" ht="13.5" customHeight="1" x14ac:dyDescent="0.25">
      <c r="A28" s="28" t="s">
        <v>83</v>
      </c>
      <c r="B28" s="141">
        <v>16</v>
      </c>
      <c r="D28" s="28" t="s">
        <v>181</v>
      </c>
      <c r="E28" s="140">
        <v>23</v>
      </c>
      <c r="H28"/>
      <c r="I28"/>
      <c r="K28"/>
    </row>
    <row r="29" spans="1:14" ht="13.5" customHeight="1" x14ac:dyDescent="0.25">
      <c r="A29" s="28" t="s">
        <v>189</v>
      </c>
      <c r="B29" s="141">
        <v>15</v>
      </c>
      <c r="D29" s="28" t="s">
        <v>193</v>
      </c>
      <c r="E29" s="140">
        <v>21</v>
      </c>
      <c r="H29"/>
      <c r="I29"/>
      <c r="K29"/>
    </row>
    <row r="30" spans="1:14" ht="13.5" customHeight="1" x14ac:dyDescent="0.25">
      <c r="A30" s="28" t="s">
        <v>233</v>
      </c>
      <c r="B30" s="141">
        <v>15</v>
      </c>
      <c r="D30" s="28" t="s">
        <v>2899</v>
      </c>
      <c r="E30" s="140">
        <v>12</v>
      </c>
      <c r="H30"/>
      <c r="I30"/>
      <c r="K30"/>
    </row>
    <row r="31" spans="1:14" ht="13.5" customHeight="1" x14ac:dyDescent="0.25">
      <c r="A31" s="28" t="s">
        <v>248</v>
      </c>
      <c r="B31" s="141">
        <v>15</v>
      </c>
      <c r="D31" s="28" t="s">
        <v>204</v>
      </c>
      <c r="E31" s="140">
        <v>2</v>
      </c>
      <c r="H31"/>
      <c r="I31"/>
      <c r="K31"/>
    </row>
    <row r="32" spans="1:14" ht="13.5" customHeight="1" x14ac:dyDescent="0.3">
      <c r="A32" s="28" t="s">
        <v>184</v>
      </c>
      <c r="B32" s="141">
        <v>15</v>
      </c>
      <c r="D32" s="28" t="s">
        <v>90</v>
      </c>
      <c r="E32" s="140">
        <v>1433</v>
      </c>
      <c r="H32"/>
      <c r="I32"/>
      <c r="K32"/>
    </row>
    <row r="33" spans="1:8" ht="13.5" customHeight="1" x14ac:dyDescent="0.25">
      <c r="A33" s="28" t="s">
        <v>336</v>
      </c>
      <c r="B33" s="141">
        <v>14</v>
      </c>
      <c r="E33"/>
      <c r="H33"/>
    </row>
    <row r="34" spans="1:8" ht="13.5" customHeight="1" x14ac:dyDescent="0.25">
      <c r="A34" s="28" t="s">
        <v>278</v>
      </c>
      <c r="B34" s="141">
        <v>13</v>
      </c>
      <c r="E34"/>
      <c r="H34"/>
    </row>
    <row r="35" spans="1:8" ht="13.5" customHeight="1" x14ac:dyDescent="0.25">
      <c r="A35" s="28" t="s">
        <v>1308</v>
      </c>
      <c r="B35" s="141">
        <v>13</v>
      </c>
      <c r="E35"/>
      <c r="H35"/>
    </row>
    <row r="36" spans="1:8" ht="13.5" customHeight="1" x14ac:dyDescent="0.25">
      <c r="A36" s="28" t="s">
        <v>337</v>
      </c>
      <c r="B36" s="141">
        <v>13</v>
      </c>
      <c r="E36"/>
      <c r="H36"/>
    </row>
    <row r="37" spans="1:8" ht="13.5" customHeight="1" x14ac:dyDescent="0.25">
      <c r="A37" s="28" t="s">
        <v>136</v>
      </c>
      <c r="B37" s="141">
        <v>13</v>
      </c>
      <c r="E37"/>
      <c r="H37"/>
    </row>
    <row r="38" spans="1:8" ht="13.5" customHeight="1" x14ac:dyDescent="0.25">
      <c r="A38" s="28" t="s">
        <v>218</v>
      </c>
      <c r="B38" s="141">
        <v>13</v>
      </c>
      <c r="E38"/>
      <c r="H38"/>
    </row>
    <row r="39" spans="1:8" ht="13.5" customHeight="1" x14ac:dyDescent="0.25">
      <c r="A39" s="28" t="s">
        <v>237</v>
      </c>
      <c r="B39" s="141">
        <v>12</v>
      </c>
      <c r="E39"/>
      <c r="H39"/>
    </row>
    <row r="40" spans="1:8" ht="13.5" customHeight="1" x14ac:dyDescent="0.25">
      <c r="A40" s="28" t="s">
        <v>212</v>
      </c>
      <c r="B40" s="141">
        <v>12</v>
      </c>
      <c r="E40"/>
      <c r="H40"/>
    </row>
    <row r="41" spans="1:8" ht="13.5" customHeight="1" x14ac:dyDescent="0.25">
      <c r="A41" s="28" t="s">
        <v>378</v>
      </c>
      <c r="B41" s="141">
        <v>12</v>
      </c>
      <c r="E41"/>
      <c r="H41"/>
    </row>
    <row r="42" spans="1:8" ht="13.5" customHeight="1" x14ac:dyDescent="0.25">
      <c r="A42" s="28" t="s">
        <v>315</v>
      </c>
      <c r="B42" s="141">
        <v>12</v>
      </c>
      <c r="E42"/>
      <c r="H42"/>
    </row>
    <row r="43" spans="1:8" ht="13.5" customHeight="1" x14ac:dyDescent="0.25">
      <c r="A43" s="28" t="s">
        <v>311</v>
      </c>
      <c r="B43" s="141">
        <v>12</v>
      </c>
      <c r="E43"/>
      <c r="H43"/>
    </row>
    <row r="44" spans="1:8" ht="13.5" customHeight="1" x14ac:dyDescent="0.25">
      <c r="A44" s="28" t="s">
        <v>314</v>
      </c>
      <c r="B44" s="141">
        <v>12</v>
      </c>
      <c r="E44"/>
      <c r="H44"/>
    </row>
    <row r="45" spans="1:8" ht="13.5" customHeight="1" x14ac:dyDescent="0.25">
      <c r="A45" s="28" t="s">
        <v>225</v>
      </c>
      <c r="B45" s="141">
        <v>12</v>
      </c>
      <c r="E45"/>
      <c r="H45"/>
    </row>
    <row r="46" spans="1:8" ht="13.5" customHeight="1" x14ac:dyDescent="0.25">
      <c r="A46" s="28" t="s">
        <v>286</v>
      </c>
      <c r="B46" s="141">
        <v>12</v>
      </c>
      <c r="E46"/>
      <c r="H46" s="6"/>
    </row>
    <row r="47" spans="1:8" ht="13.5" customHeight="1" x14ac:dyDescent="0.25">
      <c r="A47" s="28" t="s">
        <v>1338</v>
      </c>
      <c r="B47" s="141">
        <v>12</v>
      </c>
      <c r="E47"/>
      <c r="H47" s="6"/>
    </row>
    <row r="48" spans="1:8" ht="13.5" customHeight="1" x14ac:dyDescent="0.25">
      <c r="A48" s="28" t="s">
        <v>293</v>
      </c>
      <c r="B48" s="141">
        <v>12</v>
      </c>
      <c r="E48"/>
      <c r="H48" s="6"/>
    </row>
    <row r="49" spans="1:5" ht="13.5" customHeight="1" x14ac:dyDescent="0.25">
      <c r="A49" s="28" t="s">
        <v>192</v>
      </c>
      <c r="B49" s="141">
        <v>11</v>
      </c>
      <c r="E49"/>
    </row>
    <row r="50" spans="1:5" ht="13.5" customHeight="1" x14ac:dyDescent="0.25">
      <c r="A50" s="28" t="s">
        <v>317</v>
      </c>
      <c r="B50" s="141">
        <v>11</v>
      </c>
      <c r="E50"/>
    </row>
    <row r="51" spans="1:5" ht="13.5" customHeight="1" x14ac:dyDescent="0.25">
      <c r="A51" s="28" t="s">
        <v>2742</v>
      </c>
      <c r="B51" s="141">
        <v>11</v>
      </c>
      <c r="E51"/>
    </row>
    <row r="52" spans="1:5" ht="13.5" customHeight="1" x14ac:dyDescent="0.25">
      <c r="A52" s="28" t="s">
        <v>439</v>
      </c>
      <c r="B52" s="141">
        <v>11</v>
      </c>
      <c r="E52"/>
    </row>
    <row r="53" spans="1:5" ht="13.5" customHeight="1" x14ac:dyDescent="0.25">
      <c r="A53" s="28" t="s">
        <v>310</v>
      </c>
      <c r="B53" s="141">
        <v>11</v>
      </c>
      <c r="E53"/>
    </row>
    <row r="54" spans="1:5" ht="13.5" customHeight="1" x14ac:dyDescent="0.25">
      <c r="A54" s="28" t="s">
        <v>404</v>
      </c>
      <c r="B54" s="141">
        <v>11</v>
      </c>
      <c r="E54"/>
    </row>
    <row r="55" spans="1:5" ht="13.5" customHeight="1" x14ac:dyDescent="0.25">
      <c r="A55" s="28" t="s">
        <v>224</v>
      </c>
      <c r="B55" s="141">
        <v>10</v>
      </c>
      <c r="E55"/>
    </row>
    <row r="56" spans="1:5" ht="13.5" customHeight="1" x14ac:dyDescent="0.25">
      <c r="A56" s="28" t="s">
        <v>319</v>
      </c>
      <c r="B56" s="141">
        <v>10</v>
      </c>
      <c r="E56"/>
    </row>
    <row r="57" spans="1:5" ht="13.5" customHeight="1" x14ac:dyDescent="0.25">
      <c r="A57" s="28" t="s">
        <v>153</v>
      </c>
      <c r="B57" s="141">
        <v>10</v>
      </c>
      <c r="E57"/>
    </row>
    <row r="58" spans="1:5" ht="13.5" customHeight="1" x14ac:dyDescent="0.25">
      <c r="A58" s="28" t="s">
        <v>443</v>
      </c>
      <c r="B58" s="141">
        <v>10</v>
      </c>
      <c r="E58"/>
    </row>
    <row r="59" spans="1:5" ht="13.5" customHeight="1" x14ac:dyDescent="0.25">
      <c r="A59" s="28" t="s">
        <v>272</v>
      </c>
      <c r="B59" s="141">
        <v>10</v>
      </c>
      <c r="E59"/>
    </row>
    <row r="60" spans="1:5" ht="13.5" customHeight="1" x14ac:dyDescent="0.25">
      <c r="A60" s="28" t="s">
        <v>169</v>
      </c>
      <c r="B60" s="141">
        <v>10</v>
      </c>
      <c r="E60"/>
    </row>
    <row r="61" spans="1:5" ht="13.5" customHeight="1" x14ac:dyDescent="0.25">
      <c r="A61" s="28" t="s">
        <v>543</v>
      </c>
      <c r="B61" s="141">
        <v>10</v>
      </c>
      <c r="E61"/>
    </row>
    <row r="62" spans="1:5" ht="13.5" customHeight="1" x14ac:dyDescent="0.25">
      <c r="A62" s="28" t="s">
        <v>295</v>
      </c>
      <c r="B62" s="141">
        <v>9</v>
      </c>
      <c r="E62"/>
    </row>
    <row r="63" spans="1:5" ht="13.5" customHeight="1" x14ac:dyDescent="0.25">
      <c r="A63" s="28" t="s">
        <v>263</v>
      </c>
      <c r="B63" s="141">
        <v>9</v>
      </c>
      <c r="E63"/>
    </row>
    <row r="64" spans="1:5" ht="13.5" customHeight="1" x14ac:dyDescent="0.25">
      <c r="A64" s="28" t="s">
        <v>213</v>
      </c>
      <c r="B64" s="141">
        <v>9</v>
      </c>
      <c r="E64"/>
    </row>
    <row r="65" spans="1:5" ht="13.5" customHeight="1" x14ac:dyDescent="0.25">
      <c r="A65" s="28" t="s">
        <v>340</v>
      </c>
      <c r="B65" s="141">
        <v>9</v>
      </c>
      <c r="E65"/>
    </row>
    <row r="66" spans="1:5" ht="13.5" customHeight="1" x14ac:dyDescent="0.25">
      <c r="A66" s="28" t="s">
        <v>361</v>
      </c>
      <c r="B66" s="141">
        <v>9</v>
      </c>
      <c r="E66"/>
    </row>
    <row r="67" spans="1:5" ht="13.5" customHeight="1" x14ac:dyDescent="0.25">
      <c r="A67" s="28" t="s">
        <v>395</v>
      </c>
      <c r="B67" s="141">
        <v>9</v>
      </c>
      <c r="E67"/>
    </row>
    <row r="68" spans="1:5" ht="13.5" customHeight="1" x14ac:dyDescent="0.25">
      <c r="A68" s="28" t="s">
        <v>489</v>
      </c>
      <c r="B68" s="141">
        <v>8</v>
      </c>
    </row>
    <row r="69" spans="1:5" ht="13.5" customHeight="1" x14ac:dyDescent="0.25">
      <c r="A69" s="28" t="s">
        <v>313</v>
      </c>
      <c r="B69" s="141">
        <v>8</v>
      </c>
    </row>
    <row r="70" spans="1:5" ht="13.5" customHeight="1" x14ac:dyDescent="0.25">
      <c r="A70" s="28" t="s">
        <v>485</v>
      </c>
      <c r="B70" s="141">
        <v>8</v>
      </c>
    </row>
    <row r="71" spans="1:5" ht="13.5" customHeight="1" x14ac:dyDescent="0.25">
      <c r="A71" s="28" t="s">
        <v>476</v>
      </c>
      <c r="B71" s="141">
        <v>8</v>
      </c>
    </row>
    <row r="72" spans="1:5" ht="13.5" customHeight="1" x14ac:dyDescent="0.25">
      <c r="A72" s="28" t="s">
        <v>161</v>
      </c>
      <c r="B72" s="141">
        <v>8</v>
      </c>
    </row>
    <row r="73" spans="1:5" ht="13.5" customHeight="1" x14ac:dyDescent="0.25">
      <c r="A73" s="28" t="s">
        <v>1330</v>
      </c>
      <c r="B73" s="141">
        <v>8</v>
      </c>
    </row>
    <row r="74" spans="1:5" ht="13.5" customHeight="1" x14ac:dyDescent="0.25">
      <c r="A74" s="28" t="s">
        <v>294</v>
      </c>
      <c r="B74" s="141">
        <v>8</v>
      </c>
    </row>
    <row r="75" spans="1:5" ht="13.5" customHeight="1" x14ac:dyDescent="0.25">
      <c r="A75" s="28" t="s">
        <v>316</v>
      </c>
      <c r="B75" s="141">
        <v>7</v>
      </c>
    </row>
    <row r="76" spans="1:5" ht="13.5" customHeight="1" x14ac:dyDescent="0.25">
      <c r="A76" s="28" t="s">
        <v>456</v>
      </c>
      <c r="B76" s="141">
        <v>7</v>
      </c>
    </row>
    <row r="77" spans="1:5" ht="13.5" customHeight="1" x14ac:dyDescent="0.25">
      <c r="A77" s="28" t="s">
        <v>227</v>
      </c>
      <c r="B77" s="141">
        <v>7</v>
      </c>
    </row>
    <row r="78" spans="1:5" ht="13.5" customHeight="1" x14ac:dyDescent="0.25">
      <c r="A78" s="28" t="s">
        <v>477</v>
      </c>
      <c r="B78" s="141">
        <v>7</v>
      </c>
    </row>
    <row r="79" spans="1:5" ht="13.5" customHeight="1" x14ac:dyDescent="0.25">
      <c r="A79" s="28" t="s">
        <v>388</v>
      </c>
      <c r="B79" s="141">
        <v>7</v>
      </c>
    </row>
    <row r="80" spans="1:5" ht="13.5" customHeight="1" x14ac:dyDescent="0.25">
      <c r="A80" s="28" t="s">
        <v>283</v>
      </c>
      <c r="B80" s="141">
        <v>7</v>
      </c>
    </row>
    <row r="81" spans="1:2" ht="13.5" customHeight="1" x14ac:dyDescent="0.25">
      <c r="A81" s="28" t="s">
        <v>415</v>
      </c>
      <c r="B81" s="141">
        <v>7</v>
      </c>
    </row>
    <row r="82" spans="1:2" ht="13.5" customHeight="1" x14ac:dyDescent="0.25">
      <c r="A82" s="28" t="s">
        <v>500</v>
      </c>
      <c r="B82" s="141">
        <v>7</v>
      </c>
    </row>
    <row r="83" spans="1:2" ht="13.5" customHeight="1" x14ac:dyDescent="0.25">
      <c r="A83" s="28" t="s">
        <v>355</v>
      </c>
      <c r="B83" s="141">
        <v>7</v>
      </c>
    </row>
    <row r="84" spans="1:2" ht="13.5" customHeight="1" x14ac:dyDescent="0.25">
      <c r="A84" s="28" t="s">
        <v>381</v>
      </c>
      <c r="B84" s="141">
        <v>7</v>
      </c>
    </row>
    <row r="85" spans="1:2" ht="13.5" customHeight="1" x14ac:dyDescent="0.25">
      <c r="A85" s="28" t="s">
        <v>486</v>
      </c>
      <c r="B85" s="141">
        <v>7</v>
      </c>
    </row>
    <row r="86" spans="1:2" ht="13.5" customHeight="1" x14ac:dyDescent="0.25">
      <c r="A86" s="28" t="s">
        <v>384</v>
      </c>
      <c r="B86" s="141">
        <v>7</v>
      </c>
    </row>
    <row r="87" spans="1:2" ht="13.5" customHeight="1" x14ac:dyDescent="0.25">
      <c r="A87" s="28" t="s">
        <v>330</v>
      </c>
      <c r="B87" s="141">
        <v>7</v>
      </c>
    </row>
    <row r="88" spans="1:2" ht="13.5" customHeight="1" x14ac:dyDescent="0.25">
      <c r="A88" s="28" t="s">
        <v>292</v>
      </c>
      <c r="B88" s="141">
        <v>7</v>
      </c>
    </row>
    <row r="89" spans="1:2" ht="13.5" customHeight="1" x14ac:dyDescent="0.25">
      <c r="A89" s="28" t="s">
        <v>518</v>
      </c>
      <c r="B89" s="141">
        <v>7</v>
      </c>
    </row>
    <row r="90" spans="1:2" ht="13.5" customHeight="1" x14ac:dyDescent="0.25">
      <c r="A90" s="28" t="s">
        <v>297</v>
      </c>
      <c r="B90" s="141">
        <v>7</v>
      </c>
    </row>
    <row r="91" spans="1:2" ht="13.5" customHeight="1" x14ac:dyDescent="0.25">
      <c r="A91" s="28" t="s">
        <v>408</v>
      </c>
      <c r="B91" s="141">
        <v>7</v>
      </c>
    </row>
    <row r="92" spans="1:2" ht="13.5" customHeight="1" x14ac:dyDescent="0.25">
      <c r="A92" s="28" t="s">
        <v>302</v>
      </c>
      <c r="B92" s="141">
        <v>7</v>
      </c>
    </row>
    <row r="93" spans="1:2" ht="13.5" customHeight="1" x14ac:dyDescent="0.25">
      <c r="A93" s="28" t="s">
        <v>432</v>
      </c>
      <c r="B93" s="141">
        <v>6</v>
      </c>
    </row>
    <row r="94" spans="1:2" ht="13.5" customHeight="1" x14ac:dyDescent="0.25">
      <c r="A94" s="28" t="s">
        <v>203</v>
      </c>
      <c r="B94" s="141">
        <v>6</v>
      </c>
    </row>
    <row r="95" spans="1:2" ht="13.5" customHeight="1" x14ac:dyDescent="0.25">
      <c r="A95" s="28" t="s">
        <v>383</v>
      </c>
      <c r="B95" s="141">
        <v>6</v>
      </c>
    </row>
    <row r="96" spans="1:2" ht="13.5" customHeight="1" x14ac:dyDescent="0.25">
      <c r="A96" s="28" t="s">
        <v>341</v>
      </c>
      <c r="B96" s="141">
        <v>6</v>
      </c>
    </row>
    <row r="97" spans="1:2" ht="13.5" customHeight="1" x14ac:dyDescent="0.25">
      <c r="A97" s="28" t="s">
        <v>339</v>
      </c>
      <c r="B97" s="141">
        <v>6</v>
      </c>
    </row>
    <row r="98" spans="1:2" ht="13.5" customHeight="1" x14ac:dyDescent="0.25">
      <c r="A98" s="28" t="s">
        <v>545</v>
      </c>
      <c r="B98" s="141">
        <v>6</v>
      </c>
    </row>
    <row r="99" spans="1:2" ht="13.5" customHeight="1" x14ac:dyDescent="0.25">
      <c r="A99" s="28" t="s">
        <v>421</v>
      </c>
      <c r="B99" s="141">
        <v>6</v>
      </c>
    </row>
    <row r="100" spans="1:2" ht="13.5" customHeight="1" x14ac:dyDescent="0.25">
      <c r="A100" s="28" t="s">
        <v>454</v>
      </c>
      <c r="B100" s="141">
        <v>6</v>
      </c>
    </row>
    <row r="101" spans="1:2" ht="13.5" customHeight="1" x14ac:dyDescent="0.25">
      <c r="A101" s="28" t="s">
        <v>498</v>
      </c>
      <c r="B101" s="141">
        <v>6</v>
      </c>
    </row>
    <row r="102" spans="1:2" ht="13.5" customHeight="1" x14ac:dyDescent="0.25">
      <c r="A102" s="28" t="s">
        <v>345</v>
      </c>
      <c r="B102" s="141">
        <v>6</v>
      </c>
    </row>
    <row r="103" spans="1:2" ht="13.5" customHeight="1" x14ac:dyDescent="0.25">
      <c r="A103" s="28" t="s">
        <v>370</v>
      </c>
      <c r="B103" s="141">
        <v>6</v>
      </c>
    </row>
    <row r="104" spans="1:2" ht="13.5" customHeight="1" x14ac:dyDescent="0.25">
      <c r="A104" s="28" t="s">
        <v>426</v>
      </c>
      <c r="B104" s="141">
        <v>5</v>
      </c>
    </row>
    <row r="105" spans="1:2" ht="13.5" customHeight="1" x14ac:dyDescent="0.25">
      <c r="A105" s="28" t="s">
        <v>465</v>
      </c>
      <c r="B105" s="141">
        <v>5</v>
      </c>
    </row>
    <row r="106" spans="1:2" ht="13.5" customHeight="1" x14ac:dyDescent="0.25">
      <c r="A106" s="28" t="s">
        <v>472</v>
      </c>
      <c r="B106" s="141">
        <v>5</v>
      </c>
    </row>
    <row r="107" spans="1:2" ht="13.5" customHeight="1" x14ac:dyDescent="0.25">
      <c r="A107" s="28" t="s">
        <v>541</v>
      </c>
      <c r="B107" s="141">
        <v>5</v>
      </c>
    </row>
    <row r="108" spans="1:2" ht="13.5" customHeight="1" x14ac:dyDescent="0.25">
      <c r="A108" s="28" t="s">
        <v>582</v>
      </c>
      <c r="B108" s="141">
        <v>5</v>
      </c>
    </row>
    <row r="109" spans="1:2" ht="13.5" customHeight="1" x14ac:dyDescent="0.25">
      <c r="A109" s="28" t="s">
        <v>504</v>
      </c>
      <c r="B109" s="141">
        <v>5</v>
      </c>
    </row>
    <row r="110" spans="1:2" ht="13.5" customHeight="1" x14ac:dyDescent="0.25">
      <c r="A110" s="28" t="s">
        <v>318</v>
      </c>
      <c r="B110" s="141">
        <v>5</v>
      </c>
    </row>
    <row r="111" spans="1:2" ht="13.5" customHeight="1" x14ac:dyDescent="0.25">
      <c r="A111" s="28" t="s">
        <v>365</v>
      </c>
      <c r="B111" s="141">
        <v>5</v>
      </c>
    </row>
    <row r="112" spans="1:2" ht="13.5" customHeight="1" x14ac:dyDescent="0.25">
      <c r="A112" s="28" t="s">
        <v>400</v>
      </c>
      <c r="B112" s="141">
        <v>5</v>
      </c>
    </row>
    <row r="113" spans="1:2" ht="13.5" customHeight="1" x14ac:dyDescent="0.25">
      <c r="A113" s="28" t="s">
        <v>413</v>
      </c>
      <c r="B113" s="141">
        <v>5</v>
      </c>
    </row>
    <row r="114" spans="1:2" ht="13.5" customHeight="1" x14ac:dyDescent="0.25">
      <c r="A114" s="28" t="s">
        <v>444</v>
      </c>
      <c r="B114" s="141">
        <v>5</v>
      </c>
    </row>
    <row r="115" spans="1:2" ht="13.5" customHeight="1" x14ac:dyDescent="0.25">
      <c r="A115" s="28" t="s">
        <v>425</v>
      </c>
      <c r="B115" s="141">
        <v>4</v>
      </c>
    </row>
    <row r="116" spans="1:2" ht="13.5" customHeight="1" x14ac:dyDescent="0.25">
      <c r="A116" s="28" t="s">
        <v>259</v>
      </c>
      <c r="B116" s="141">
        <v>4</v>
      </c>
    </row>
    <row r="117" spans="1:2" ht="13.5" customHeight="1" x14ac:dyDescent="0.25">
      <c r="A117" s="28" t="s">
        <v>447</v>
      </c>
      <c r="B117" s="141">
        <v>4</v>
      </c>
    </row>
    <row r="118" spans="1:2" ht="13.5" customHeight="1" x14ac:dyDescent="0.25">
      <c r="A118" s="28" t="s">
        <v>338</v>
      </c>
      <c r="B118" s="141">
        <v>4</v>
      </c>
    </row>
    <row r="119" spans="1:2" ht="13.5" customHeight="1" x14ac:dyDescent="0.25">
      <c r="A119" s="28" t="s">
        <v>449</v>
      </c>
      <c r="B119" s="141">
        <v>4</v>
      </c>
    </row>
    <row r="120" spans="1:2" ht="13.5" customHeight="1" x14ac:dyDescent="0.25">
      <c r="A120" s="28" t="s">
        <v>493</v>
      </c>
      <c r="B120" s="141">
        <v>4</v>
      </c>
    </row>
    <row r="121" spans="1:2" ht="13.5" customHeight="1" x14ac:dyDescent="0.25">
      <c r="A121" s="28" t="s">
        <v>482</v>
      </c>
      <c r="B121" s="141">
        <v>4</v>
      </c>
    </row>
    <row r="122" spans="1:2" ht="13.5" customHeight="1" x14ac:dyDescent="0.25">
      <c r="A122" s="28" t="s">
        <v>450</v>
      </c>
      <c r="B122" s="141">
        <v>4</v>
      </c>
    </row>
    <row r="123" spans="1:2" ht="13.5" customHeight="1" x14ac:dyDescent="0.25">
      <c r="A123" s="28" t="s">
        <v>332</v>
      </c>
      <c r="B123" s="141">
        <v>4</v>
      </c>
    </row>
    <row r="124" spans="1:2" ht="13.5" customHeight="1" x14ac:dyDescent="0.25">
      <c r="A124" s="28" t="s">
        <v>459</v>
      </c>
      <c r="B124" s="141">
        <v>4</v>
      </c>
    </row>
    <row r="125" spans="1:2" ht="13.5" customHeight="1" x14ac:dyDescent="0.25">
      <c r="A125" s="28" t="s">
        <v>437</v>
      </c>
      <c r="B125" s="141">
        <v>4</v>
      </c>
    </row>
    <row r="126" spans="1:2" ht="13.5" customHeight="1" x14ac:dyDescent="0.25">
      <c r="A126" s="28" t="s">
        <v>471</v>
      </c>
      <c r="B126" s="141">
        <v>4</v>
      </c>
    </row>
    <row r="127" spans="1:2" ht="13.5" customHeight="1" x14ac:dyDescent="0.25">
      <c r="A127" s="28" t="s">
        <v>526</v>
      </c>
      <c r="B127" s="141">
        <v>4</v>
      </c>
    </row>
    <row r="128" spans="1:2" ht="13.5" customHeight="1" x14ac:dyDescent="0.25">
      <c r="A128" s="28" t="s">
        <v>422</v>
      </c>
      <c r="B128" s="141">
        <v>4</v>
      </c>
    </row>
    <row r="129" spans="1:2" ht="13.5" customHeight="1" x14ac:dyDescent="0.25">
      <c r="A129" s="28" t="s">
        <v>484</v>
      </c>
      <c r="B129" s="141">
        <v>4</v>
      </c>
    </row>
    <row r="130" spans="1:2" ht="13.5" customHeight="1" x14ac:dyDescent="0.25">
      <c r="A130" s="28" t="s">
        <v>2776</v>
      </c>
      <c r="B130" s="141">
        <v>4</v>
      </c>
    </row>
    <row r="131" spans="1:2" ht="13.5" customHeight="1" x14ac:dyDescent="0.25">
      <c r="A131" s="28" t="s">
        <v>446</v>
      </c>
      <c r="B131" s="141">
        <v>3</v>
      </c>
    </row>
    <row r="132" spans="1:2" ht="13.5" customHeight="1" x14ac:dyDescent="0.25">
      <c r="A132" s="28" t="s">
        <v>240</v>
      </c>
      <c r="B132" s="141">
        <v>3</v>
      </c>
    </row>
    <row r="133" spans="1:2" ht="13.5" customHeight="1" x14ac:dyDescent="0.25">
      <c r="A133" s="28" t="s">
        <v>359</v>
      </c>
      <c r="B133" s="141">
        <v>3</v>
      </c>
    </row>
    <row r="134" spans="1:2" ht="13.5" customHeight="1" x14ac:dyDescent="0.25">
      <c r="A134" s="28" t="s">
        <v>513</v>
      </c>
      <c r="B134" s="141">
        <v>3</v>
      </c>
    </row>
    <row r="135" spans="1:2" ht="13.5" customHeight="1" x14ac:dyDescent="0.25">
      <c r="A135" s="28" t="s">
        <v>494</v>
      </c>
      <c r="B135" s="141">
        <v>3</v>
      </c>
    </row>
    <row r="136" spans="1:2" ht="13.5" customHeight="1" x14ac:dyDescent="0.25">
      <c r="A136" s="28" t="s">
        <v>520</v>
      </c>
      <c r="B136" s="141">
        <v>3</v>
      </c>
    </row>
    <row r="137" spans="1:2" ht="13.5" customHeight="1" x14ac:dyDescent="0.25">
      <c r="A137" s="28" t="s">
        <v>523</v>
      </c>
      <c r="B137" s="141">
        <v>3</v>
      </c>
    </row>
    <row r="138" spans="1:2" ht="13.5" customHeight="1" x14ac:dyDescent="0.25">
      <c r="A138" s="28" t="s">
        <v>749</v>
      </c>
      <c r="B138" s="141">
        <v>3</v>
      </c>
    </row>
    <row r="139" spans="1:2" ht="13.5" customHeight="1" x14ac:dyDescent="0.25">
      <c r="A139" s="28" t="s">
        <v>368</v>
      </c>
      <c r="B139" s="141">
        <v>3</v>
      </c>
    </row>
    <row r="140" spans="1:2" ht="13.5" customHeight="1" x14ac:dyDescent="0.25">
      <c r="A140" s="28" t="s">
        <v>335</v>
      </c>
      <c r="B140" s="141">
        <v>3</v>
      </c>
    </row>
    <row r="141" spans="1:2" ht="13.5" customHeight="1" x14ac:dyDescent="0.25">
      <c r="A141" s="28" t="s">
        <v>470</v>
      </c>
      <c r="B141" s="141">
        <v>3</v>
      </c>
    </row>
    <row r="142" spans="1:2" ht="13.5" customHeight="1" x14ac:dyDescent="0.25">
      <c r="A142" s="28" t="s">
        <v>524</v>
      </c>
      <c r="B142" s="141">
        <v>3</v>
      </c>
    </row>
    <row r="143" spans="1:2" ht="13.5" customHeight="1" x14ac:dyDescent="0.25">
      <c r="A143" s="28" t="s">
        <v>1350</v>
      </c>
      <c r="B143" s="141">
        <v>3</v>
      </c>
    </row>
    <row r="144" spans="1:2" ht="13.5" customHeight="1" x14ac:dyDescent="0.25">
      <c r="A144" s="28" t="s">
        <v>534</v>
      </c>
      <c r="B144" s="141">
        <v>3</v>
      </c>
    </row>
    <row r="145" spans="1:2" ht="13.5" customHeight="1" x14ac:dyDescent="0.25">
      <c r="A145" s="28" t="s">
        <v>322</v>
      </c>
      <c r="B145" s="141">
        <v>3</v>
      </c>
    </row>
    <row r="146" spans="1:2" ht="13.5" customHeight="1" x14ac:dyDescent="0.25">
      <c r="A146" s="28" t="s">
        <v>150</v>
      </c>
      <c r="B146" s="141">
        <v>2</v>
      </c>
    </row>
    <row r="147" spans="1:2" ht="13.5" customHeight="1" x14ac:dyDescent="0.25">
      <c r="A147" s="28" t="s">
        <v>490</v>
      </c>
      <c r="B147" s="141">
        <v>2</v>
      </c>
    </row>
    <row r="148" spans="1:2" ht="13.5" customHeight="1" x14ac:dyDescent="0.25">
      <c r="A148" s="28" t="s">
        <v>539</v>
      </c>
      <c r="B148" s="141">
        <v>2</v>
      </c>
    </row>
    <row r="149" spans="1:2" ht="13.5" customHeight="1" x14ac:dyDescent="0.25">
      <c r="A149" s="28" t="s">
        <v>483</v>
      </c>
      <c r="B149" s="141">
        <v>2</v>
      </c>
    </row>
    <row r="150" spans="1:2" ht="13.5" customHeight="1" x14ac:dyDescent="0.25">
      <c r="A150" s="28" t="s">
        <v>514</v>
      </c>
      <c r="B150" s="141">
        <v>2</v>
      </c>
    </row>
    <row r="151" spans="1:2" ht="13.5" customHeight="1" x14ac:dyDescent="0.25">
      <c r="A151" s="28" t="s">
        <v>417</v>
      </c>
      <c r="B151" s="141">
        <v>2</v>
      </c>
    </row>
    <row r="152" spans="1:2" ht="13.5" customHeight="1" x14ac:dyDescent="0.25">
      <c r="A152" s="28" t="s">
        <v>2836</v>
      </c>
      <c r="B152" s="141">
        <v>2</v>
      </c>
    </row>
    <row r="153" spans="1:2" ht="13.5" customHeight="1" x14ac:dyDescent="0.25">
      <c r="A153" s="28" t="s">
        <v>435</v>
      </c>
      <c r="B153" s="141">
        <v>2</v>
      </c>
    </row>
    <row r="154" spans="1:2" ht="13.5" customHeight="1" x14ac:dyDescent="0.25">
      <c r="A154" s="28" t="s">
        <v>497</v>
      </c>
      <c r="B154" s="141">
        <v>2</v>
      </c>
    </row>
    <row r="155" spans="1:2" ht="13.5" customHeight="1" x14ac:dyDescent="0.25">
      <c r="A155" s="28" t="s">
        <v>390</v>
      </c>
      <c r="B155" s="141">
        <v>2</v>
      </c>
    </row>
    <row r="156" spans="1:2" ht="13.5" customHeight="1" x14ac:dyDescent="0.25">
      <c r="A156" s="28" t="s">
        <v>461</v>
      </c>
      <c r="B156" s="141">
        <v>2</v>
      </c>
    </row>
    <row r="157" spans="1:2" ht="13.5" customHeight="1" x14ac:dyDescent="0.25">
      <c r="A157" s="28" t="s">
        <v>414</v>
      </c>
      <c r="B157" s="141">
        <v>2</v>
      </c>
    </row>
    <row r="158" spans="1:2" ht="13.5" customHeight="1" x14ac:dyDescent="0.25">
      <c r="A158" s="28" t="s">
        <v>366</v>
      </c>
      <c r="B158" s="141">
        <v>2</v>
      </c>
    </row>
    <row r="159" spans="1:2" ht="13.5" customHeight="1" x14ac:dyDescent="0.25">
      <c r="A159" s="28" t="s">
        <v>309</v>
      </c>
      <c r="B159" s="141">
        <v>1</v>
      </c>
    </row>
    <row r="160" spans="1:2" ht="13.5" customHeight="1" x14ac:dyDescent="0.25">
      <c r="A160" s="28" t="s">
        <v>296</v>
      </c>
      <c r="B160" s="141">
        <v>1</v>
      </c>
    </row>
    <row r="161" spans="1:2" ht="13.5" customHeight="1" x14ac:dyDescent="0.25">
      <c r="A161" s="28" t="s">
        <v>466</v>
      </c>
      <c r="B161" s="141">
        <v>1</v>
      </c>
    </row>
    <row r="162" spans="1:2" ht="13.5" customHeight="1" x14ac:dyDescent="0.25">
      <c r="A162" s="28" t="s">
        <v>2788</v>
      </c>
      <c r="B162" s="141">
        <v>1</v>
      </c>
    </row>
    <row r="163" spans="1:2" ht="13.5" customHeight="1" x14ac:dyDescent="0.25">
      <c r="A163" s="28" t="s">
        <v>474</v>
      </c>
      <c r="B163" s="141">
        <v>1</v>
      </c>
    </row>
    <row r="164" spans="1:2" ht="13.5" customHeight="1" x14ac:dyDescent="0.25">
      <c r="A164" s="28" t="s">
        <v>304</v>
      </c>
      <c r="B164" s="141">
        <v>1</v>
      </c>
    </row>
    <row r="165" spans="1:2" ht="13.5" customHeight="1" x14ac:dyDescent="0.3">
      <c r="A165" s="28" t="s">
        <v>90</v>
      </c>
      <c r="B165" s="141">
        <v>1433</v>
      </c>
    </row>
    <row r="166" spans="1:2" ht="13.5" customHeight="1" x14ac:dyDescent="0.25">
      <c r="B166"/>
    </row>
    <row r="167" spans="1:2" ht="13.5" customHeight="1" x14ac:dyDescent="0.25">
      <c r="B167"/>
    </row>
    <row r="168" spans="1:2" ht="13.5" customHeight="1" x14ac:dyDescent="0.25">
      <c r="B168"/>
    </row>
    <row r="169" spans="1:2" ht="13.5" customHeight="1" x14ac:dyDescent="0.25">
      <c r="B169"/>
    </row>
    <row r="170" spans="1:2" ht="13.5" customHeight="1" x14ac:dyDescent="0.25">
      <c r="B170"/>
    </row>
    <row r="171" spans="1:2" ht="13.5" customHeight="1" x14ac:dyDescent="0.25">
      <c r="B171"/>
    </row>
    <row r="172" spans="1:2" ht="13.5" customHeight="1" x14ac:dyDescent="0.25">
      <c r="B172"/>
    </row>
    <row r="173" spans="1:2" ht="13.5" customHeight="1" x14ac:dyDescent="0.25">
      <c r="B173"/>
    </row>
    <row r="174" spans="1:2" ht="13.5" customHeight="1" x14ac:dyDescent="0.25">
      <c r="B174"/>
    </row>
    <row r="175" spans="1:2" ht="13.5" customHeight="1" x14ac:dyDescent="0.25">
      <c r="B175"/>
    </row>
    <row r="176" spans="1:2" ht="13.5" customHeight="1" x14ac:dyDescent="0.25">
      <c r="B176"/>
    </row>
    <row r="177" spans="2:2" ht="13.5" customHeight="1" x14ac:dyDescent="0.25">
      <c r="B177"/>
    </row>
    <row r="178" spans="2:2" ht="13.5" customHeight="1" x14ac:dyDescent="0.25">
      <c r="B178"/>
    </row>
    <row r="179" spans="2:2" ht="13.5" customHeight="1" x14ac:dyDescent="0.25">
      <c r="B179"/>
    </row>
    <row r="180" spans="2:2" ht="13.5" customHeight="1" x14ac:dyDescent="0.25">
      <c r="B180"/>
    </row>
    <row r="181" spans="2:2" ht="13.5" customHeight="1" x14ac:dyDescent="0.25">
      <c r="B181"/>
    </row>
    <row r="182" spans="2:2" ht="13.5" customHeight="1" x14ac:dyDescent="0.25">
      <c r="B182"/>
    </row>
    <row r="183" spans="2:2" ht="13.5" customHeight="1" x14ac:dyDescent="0.25">
      <c r="B183"/>
    </row>
    <row r="184" spans="2:2" ht="13.5" customHeight="1" x14ac:dyDescent="0.25">
      <c r="B184"/>
    </row>
    <row r="185" spans="2:2" ht="13.5" customHeight="1" x14ac:dyDescent="0.25">
      <c r="B185"/>
    </row>
    <row r="186" spans="2:2" ht="13.5" customHeight="1" x14ac:dyDescent="0.25">
      <c r="B186"/>
    </row>
    <row r="187" spans="2:2" ht="13.5" customHeight="1" x14ac:dyDescent="0.25">
      <c r="B187"/>
    </row>
    <row r="188" spans="2:2" ht="13.5" customHeight="1" x14ac:dyDescent="0.25">
      <c r="B188"/>
    </row>
    <row r="189" spans="2:2" ht="13.5" customHeight="1" x14ac:dyDescent="0.25">
      <c r="B189"/>
    </row>
    <row r="190" spans="2:2" ht="13.5" customHeight="1" x14ac:dyDescent="0.25">
      <c r="B190"/>
    </row>
    <row r="191" spans="2:2" ht="13.5" customHeight="1" x14ac:dyDescent="0.25">
      <c r="B191"/>
    </row>
    <row r="192" spans="2:2" ht="13.5" customHeight="1" x14ac:dyDescent="0.25">
      <c r="B192"/>
    </row>
    <row r="193" spans="2:2" ht="13.5" customHeight="1" x14ac:dyDescent="0.25">
      <c r="B193"/>
    </row>
    <row r="194" spans="2:2" ht="13.5" customHeight="1" x14ac:dyDescent="0.25">
      <c r="B194"/>
    </row>
    <row r="195" spans="2:2" ht="13.5" customHeight="1" x14ac:dyDescent="0.25">
      <c r="B195"/>
    </row>
    <row r="196" spans="2:2" ht="13.5" customHeight="1" x14ac:dyDescent="0.25">
      <c r="B196"/>
    </row>
    <row r="197" spans="2:2" ht="13.5" customHeight="1" x14ac:dyDescent="0.25">
      <c r="B197"/>
    </row>
    <row r="198" spans="2:2" ht="13.5" customHeight="1" x14ac:dyDescent="0.25">
      <c r="B198"/>
    </row>
    <row r="199" spans="2:2" ht="13.5" customHeight="1" x14ac:dyDescent="0.25">
      <c r="B199"/>
    </row>
    <row r="200" spans="2:2" ht="13.5" customHeight="1" x14ac:dyDescent="0.25">
      <c r="B200"/>
    </row>
    <row r="201" spans="2:2" ht="13.5" customHeight="1" x14ac:dyDescent="0.25">
      <c r="B201"/>
    </row>
    <row r="202" spans="2:2" ht="13.5" customHeight="1" x14ac:dyDescent="0.25">
      <c r="B202"/>
    </row>
    <row r="203" spans="2:2" ht="13.5" customHeight="1" x14ac:dyDescent="0.25">
      <c r="B203"/>
    </row>
    <row r="204" spans="2:2" ht="13.5" customHeight="1" x14ac:dyDescent="0.25">
      <c r="B204"/>
    </row>
    <row r="205" spans="2:2" ht="13.5" customHeight="1" x14ac:dyDescent="0.25">
      <c r="B205"/>
    </row>
    <row r="206" spans="2:2" ht="13.5" customHeight="1" x14ac:dyDescent="0.25">
      <c r="B206"/>
    </row>
    <row r="207" spans="2:2" ht="13.5" customHeight="1" x14ac:dyDescent="0.25">
      <c r="B207"/>
    </row>
    <row r="208" spans="2:2" ht="13.5" customHeight="1" x14ac:dyDescent="0.25">
      <c r="B208"/>
    </row>
    <row r="209" spans="2:2" ht="13.5" customHeight="1" x14ac:dyDescent="0.25">
      <c r="B209"/>
    </row>
    <row r="210" spans="2:2" ht="13.5" customHeight="1" x14ac:dyDescent="0.25">
      <c r="B210"/>
    </row>
    <row r="211" spans="2:2" ht="13.5" customHeight="1" x14ac:dyDescent="0.25">
      <c r="B211"/>
    </row>
    <row r="212" spans="2:2" ht="13.5" customHeight="1" x14ac:dyDescent="0.25">
      <c r="B212"/>
    </row>
    <row r="213" spans="2:2" ht="13.5" customHeight="1" x14ac:dyDescent="0.25">
      <c r="B213"/>
    </row>
    <row r="214" spans="2:2" ht="13.5" customHeight="1" x14ac:dyDescent="0.25">
      <c r="B214"/>
    </row>
    <row r="215" spans="2:2" ht="13.5" customHeight="1" x14ac:dyDescent="0.25">
      <c r="B215"/>
    </row>
    <row r="216" spans="2:2" ht="13.5" customHeight="1" x14ac:dyDescent="0.25">
      <c r="B216"/>
    </row>
    <row r="217" spans="2:2" ht="13.5" customHeight="1" x14ac:dyDescent="0.25">
      <c r="B217"/>
    </row>
    <row r="218" spans="2:2" ht="13.5" customHeight="1" x14ac:dyDescent="0.25">
      <c r="B218"/>
    </row>
    <row r="219" spans="2:2" ht="13.5" customHeight="1" x14ac:dyDescent="0.25">
      <c r="B219"/>
    </row>
    <row r="220" spans="2:2" ht="13.5" customHeight="1" x14ac:dyDescent="0.25">
      <c r="B220"/>
    </row>
    <row r="221" spans="2:2" ht="13.5" customHeight="1" x14ac:dyDescent="0.25">
      <c r="B221"/>
    </row>
    <row r="222" spans="2:2" ht="13.5" customHeight="1" x14ac:dyDescent="0.25">
      <c r="B222"/>
    </row>
    <row r="223" spans="2:2" ht="13.5" customHeight="1" x14ac:dyDescent="0.25">
      <c r="B223"/>
    </row>
    <row r="224" spans="2:2" ht="13.5" customHeight="1" x14ac:dyDescent="0.25">
      <c r="B224"/>
    </row>
    <row r="225" spans="2:2" ht="13.5" customHeight="1" x14ac:dyDescent="0.25">
      <c r="B225"/>
    </row>
    <row r="226" spans="2:2" ht="13.5" customHeight="1" x14ac:dyDescent="0.25">
      <c r="B226"/>
    </row>
    <row r="227" spans="2:2" ht="13.5" customHeight="1" x14ac:dyDescent="0.25">
      <c r="B227"/>
    </row>
    <row r="228" spans="2:2" ht="13.5" customHeight="1" x14ac:dyDescent="0.25">
      <c r="B228"/>
    </row>
    <row r="229" spans="2:2" ht="13.5" customHeight="1" x14ac:dyDescent="0.25">
      <c r="B229"/>
    </row>
    <row r="230" spans="2:2" ht="13.5" customHeight="1" x14ac:dyDescent="0.25">
      <c r="B230"/>
    </row>
    <row r="231" spans="2:2" ht="13.5" customHeight="1" x14ac:dyDescent="0.25">
      <c r="B231"/>
    </row>
    <row r="232" spans="2:2" ht="13.5" customHeight="1" x14ac:dyDescent="0.25">
      <c r="B232"/>
    </row>
    <row r="233" spans="2:2" ht="13.5" customHeight="1" x14ac:dyDescent="0.25">
      <c r="B233"/>
    </row>
    <row r="234" spans="2:2" ht="13.5" customHeight="1" x14ac:dyDescent="0.25">
      <c r="B234"/>
    </row>
    <row r="235" spans="2:2" ht="13.5" customHeight="1" x14ac:dyDescent="0.25">
      <c r="B235"/>
    </row>
    <row r="236" spans="2:2" ht="13.5" customHeight="1" x14ac:dyDescent="0.25">
      <c r="B236"/>
    </row>
    <row r="237" spans="2:2" ht="13.5" customHeight="1" x14ac:dyDescent="0.25">
      <c r="B237"/>
    </row>
    <row r="238" spans="2:2" ht="13.5" customHeight="1" x14ac:dyDescent="0.25">
      <c r="B238"/>
    </row>
    <row r="239" spans="2:2" ht="13.5" customHeight="1" x14ac:dyDescent="0.25">
      <c r="B239"/>
    </row>
    <row r="240" spans="2:2" ht="13.5" customHeight="1" x14ac:dyDescent="0.25">
      <c r="B240"/>
    </row>
    <row r="241" spans="2:2" ht="13.5" customHeight="1" x14ac:dyDescent="0.25">
      <c r="B241"/>
    </row>
    <row r="242" spans="2:2" ht="13.5" customHeight="1" x14ac:dyDescent="0.25">
      <c r="B242"/>
    </row>
    <row r="243" spans="2:2" ht="13.5" customHeight="1" x14ac:dyDescent="0.25">
      <c r="B243"/>
    </row>
    <row r="244" spans="2:2" ht="13.5" customHeight="1" x14ac:dyDescent="0.25">
      <c r="B244"/>
    </row>
    <row r="245" spans="2:2" ht="13.5" customHeight="1" x14ac:dyDescent="0.25">
      <c r="B245"/>
    </row>
    <row r="246" spans="2:2" ht="13.5" customHeight="1" x14ac:dyDescent="0.25">
      <c r="B246"/>
    </row>
    <row r="247" spans="2:2" ht="13.5" customHeight="1" x14ac:dyDescent="0.25">
      <c r="B247"/>
    </row>
    <row r="248" spans="2:2" ht="13.5" customHeight="1" x14ac:dyDescent="0.25">
      <c r="B248"/>
    </row>
    <row r="249" spans="2:2" ht="13.5" customHeight="1" x14ac:dyDescent="0.25">
      <c r="B249"/>
    </row>
    <row r="250" spans="2:2" ht="13.5" customHeight="1" x14ac:dyDescent="0.25">
      <c r="B250"/>
    </row>
    <row r="251" spans="2:2" ht="13.5" customHeight="1" x14ac:dyDescent="0.25">
      <c r="B251"/>
    </row>
    <row r="252" spans="2:2" ht="13.5" customHeight="1" x14ac:dyDescent="0.25">
      <c r="B252"/>
    </row>
    <row r="253" spans="2:2" ht="13.5" customHeight="1" x14ac:dyDescent="0.25">
      <c r="B253"/>
    </row>
    <row r="254" spans="2:2" ht="13.5" customHeight="1" x14ac:dyDescent="0.25">
      <c r="B254"/>
    </row>
    <row r="255" spans="2:2" ht="13.5" customHeight="1" x14ac:dyDescent="0.25">
      <c r="B255"/>
    </row>
    <row r="256" spans="2:2" ht="13.5" customHeight="1" x14ac:dyDescent="0.25">
      <c r="B256"/>
    </row>
    <row r="257" spans="2:2" ht="13.5" customHeight="1" x14ac:dyDescent="0.25">
      <c r="B257"/>
    </row>
    <row r="258" spans="2:2" ht="13.5" customHeight="1" x14ac:dyDescent="0.25">
      <c r="B258"/>
    </row>
    <row r="259" spans="2:2" ht="13.5" customHeight="1" x14ac:dyDescent="0.25">
      <c r="B259"/>
    </row>
    <row r="260" spans="2:2" ht="13.5" customHeight="1" x14ac:dyDescent="0.25">
      <c r="B260"/>
    </row>
    <row r="261" spans="2:2" ht="13.5" customHeight="1" x14ac:dyDescent="0.25">
      <c r="B261"/>
    </row>
    <row r="262" spans="2:2" ht="13.5" customHeight="1" x14ac:dyDescent="0.25">
      <c r="B262"/>
    </row>
    <row r="263" spans="2:2" ht="13.5" customHeight="1" x14ac:dyDescent="0.25">
      <c r="B263"/>
    </row>
    <row r="264" spans="2:2" ht="13.5" customHeight="1" x14ac:dyDescent="0.25">
      <c r="B264"/>
    </row>
    <row r="265" spans="2:2" ht="13.5" customHeight="1" x14ac:dyDescent="0.25">
      <c r="B265"/>
    </row>
    <row r="266" spans="2:2" ht="13.5" customHeight="1" x14ac:dyDescent="0.25">
      <c r="B266"/>
    </row>
    <row r="267" spans="2:2" ht="13.5" customHeight="1" x14ac:dyDescent="0.25">
      <c r="B267"/>
    </row>
    <row r="268" spans="2:2" ht="13.5" customHeight="1" x14ac:dyDescent="0.25">
      <c r="B268"/>
    </row>
    <row r="269" spans="2:2" ht="13.5" customHeight="1" x14ac:dyDescent="0.25">
      <c r="B269"/>
    </row>
    <row r="270" spans="2:2" ht="13.5" customHeight="1" x14ac:dyDescent="0.25">
      <c r="B270"/>
    </row>
    <row r="271" spans="2:2" ht="13.5" customHeight="1" x14ac:dyDescent="0.25">
      <c r="B271"/>
    </row>
    <row r="272" spans="2:2" ht="13.5" customHeight="1" x14ac:dyDescent="0.25">
      <c r="B272"/>
    </row>
    <row r="273" spans="2:2" ht="13.5" customHeight="1" x14ac:dyDescent="0.25">
      <c r="B273"/>
    </row>
    <row r="274" spans="2:2" ht="13.5" customHeight="1" x14ac:dyDescent="0.25">
      <c r="B274"/>
    </row>
    <row r="275" spans="2:2" ht="13.5" customHeight="1" x14ac:dyDescent="0.25">
      <c r="B275"/>
    </row>
    <row r="276" spans="2:2" ht="13.5" customHeight="1" x14ac:dyDescent="0.25">
      <c r="B276"/>
    </row>
    <row r="277" spans="2:2" ht="13.5" customHeight="1" x14ac:dyDescent="0.25">
      <c r="B277"/>
    </row>
    <row r="278" spans="2:2" ht="13.5" customHeight="1" x14ac:dyDescent="0.25">
      <c r="B278"/>
    </row>
    <row r="279" spans="2:2" ht="13.5" customHeight="1" x14ac:dyDescent="0.25">
      <c r="B279"/>
    </row>
    <row r="280" spans="2:2" ht="13.5" customHeight="1" x14ac:dyDescent="0.25">
      <c r="B280"/>
    </row>
    <row r="281" spans="2:2" ht="13.5" customHeight="1" x14ac:dyDescent="0.25">
      <c r="B281"/>
    </row>
    <row r="282" spans="2:2" ht="13.5" customHeight="1" x14ac:dyDescent="0.25">
      <c r="B282"/>
    </row>
    <row r="283" spans="2:2" ht="13.5" customHeight="1" x14ac:dyDescent="0.25">
      <c r="B283"/>
    </row>
    <row r="284" spans="2:2" ht="13.5" customHeight="1" x14ac:dyDescent="0.25">
      <c r="B284"/>
    </row>
    <row r="285" spans="2:2" ht="13.5" customHeight="1" x14ac:dyDescent="0.25">
      <c r="B285"/>
    </row>
    <row r="286" spans="2:2" ht="13.5" customHeight="1" x14ac:dyDescent="0.25">
      <c r="B286"/>
    </row>
    <row r="287" spans="2:2" ht="13.5" customHeight="1" x14ac:dyDescent="0.25">
      <c r="B287"/>
    </row>
    <row r="288" spans="2:2" ht="13.5" customHeight="1" x14ac:dyDescent="0.25">
      <c r="B288"/>
    </row>
    <row r="289" spans="2:2" ht="13.5" customHeight="1" x14ac:dyDescent="0.25">
      <c r="B289"/>
    </row>
    <row r="290" spans="2:2" ht="13.5" customHeight="1" x14ac:dyDescent="0.25">
      <c r="B290"/>
    </row>
    <row r="291" spans="2:2" ht="13.5" customHeight="1" x14ac:dyDescent="0.25">
      <c r="B291"/>
    </row>
    <row r="292" spans="2:2" ht="13.5" customHeight="1" x14ac:dyDescent="0.25">
      <c r="B292"/>
    </row>
    <row r="293" spans="2:2" ht="13.5" customHeight="1" x14ac:dyDescent="0.25">
      <c r="B293"/>
    </row>
    <row r="294" spans="2:2" ht="13.5" customHeight="1" x14ac:dyDescent="0.25">
      <c r="B294"/>
    </row>
    <row r="295" spans="2:2" ht="13.5" customHeight="1" x14ac:dyDescent="0.25">
      <c r="B295"/>
    </row>
    <row r="296" spans="2:2" ht="13.5" customHeight="1" x14ac:dyDescent="0.25">
      <c r="B296"/>
    </row>
    <row r="297" spans="2:2" ht="13.5" customHeight="1" x14ac:dyDescent="0.25">
      <c r="B297"/>
    </row>
    <row r="298" spans="2:2" ht="13.5" customHeight="1" x14ac:dyDescent="0.25">
      <c r="B298"/>
    </row>
    <row r="299" spans="2:2" ht="13.5" customHeight="1" x14ac:dyDescent="0.25">
      <c r="B299"/>
    </row>
    <row r="300" spans="2:2" ht="13.5" customHeight="1" x14ac:dyDescent="0.25">
      <c r="B300"/>
    </row>
    <row r="301" spans="2:2" ht="13.5" customHeight="1" x14ac:dyDescent="0.25">
      <c r="B301"/>
    </row>
    <row r="302" spans="2:2" ht="13.5" customHeight="1" x14ac:dyDescent="0.25">
      <c r="B302"/>
    </row>
    <row r="303" spans="2:2" ht="13.5" customHeight="1" x14ac:dyDescent="0.25">
      <c r="B303"/>
    </row>
    <row r="304" spans="2:2" ht="13.5" customHeight="1" x14ac:dyDescent="0.25">
      <c r="B304"/>
    </row>
    <row r="305" spans="2:2" ht="13.5" customHeight="1" x14ac:dyDescent="0.25">
      <c r="B305"/>
    </row>
    <row r="306" spans="2:2" ht="13.5" customHeight="1" x14ac:dyDescent="0.25">
      <c r="B306"/>
    </row>
    <row r="307" spans="2:2" ht="13.5" customHeight="1" x14ac:dyDescent="0.25">
      <c r="B307"/>
    </row>
    <row r="308" spans="2:2" ht="13.5" customHeight="1" x14ac:dyDescent="0.25">
      <c r="B308"/>
    </row>
    <row r="309" spans="2:2" ht="13.5" customHeight="1" x14ac:dyDescent="0.25">
      <c r="B309"/>
    </row>
    <row r="310" spans="2:2" ht="13.5" customHeight="1" x14ac:dyDescent="0.25">
      <c r="B310"/>
    </row>
    <row r="311" spans="2:2" ht="13.5" customHeight="1" x14ac:dyDescent="0.25">
      <c r="B311"/>
    </row>
    <row r="312" spans="2:2" ht="13.5" customHeight="1" x14ac:dyDescent="0.25">
      <c r="B312"/>
    </row>
    <row r="313" spans="2:2" ht="13.5" customHeight="1" x14ac:dyDescent="0.25">
      <c r="B313"/>
    </row>
    <row r="314" spans="2:2" ht="13.5" customHeight="1" x14ac:dyDescent="0.25">
      <c r="B314"/>
    </row>
    <row r="315" spans="2:2" ht="13.5" customHeight="1" x14ac:dyDescent="0.25">
      <c r="B315"/>
    </row>
    <row r="316" spans="2:2" ht="13.5" customHeight="1" x14ac:dyDescent="0.25">
      <c r="B316"/>
    </row>
    <row r="317" spans="2:2" ht="13.5" customHeight="1" x14ac:dyDescent="0.25">
      <c r="B317"/>
    </row>
    <row r="318" spans="2:2" ht="13.5" customHeight="1" x14ac:dyDescent="0.25">
      <c r="B318"/>
    </row>
    <row r="319" spans="2:2" ht="13.5" customHeight="1" x14ac:dyDescent="0.25">
      <c r="B319"/>
    </row>
    <row r="320" spans="2:2" ht="13.5" customHeight="1" x14ac:dyDescent="0.25">
      <c r="B320"/>
    </row>
    <row r="321" spans="2:2" ht="13.5" customHeight="1" x14ac:dyDescent="0.25">
      <c r="B321"/>
    </row>
    <row r="322" spans="2:2" ht="13.5" customHeight="1" x14ac:dyDescent="0.25">
      <c r="B322"/>
    </row>
    <row r="323" spans="2:2" ht="13.5" customHeight="1" x14ac:dyDescent="0.25">
      <c r="B323"/>
    </row>
    <row r="324" spans="2:2" ht="13.5" customHeight="1" x14ac:dyDescent="0.25">
      <c r="B324"/>
    </row>
    <row r="325" spans="2:2" ht="13.5" customHeight="1" x14ac:dyDescent="0.25">
      <c r="B325"/>
    </row>
    <row r="326" spans="2:2" ht="13.5" customHeight="1" x14ac:dyDescent="0.25">
      <c r="B326"/>
    </row>
    <row r="327" spans="2:2" ht="13.5" customHeight="1" x14ac:dyDescent="0.25">
      <c r="B327"/>
    </row>
    <row r="328" spans="2:2" ht="13.5" customHeight="1" x14ac:dyDescent="0.25">
      <c r="B328"/>
    </row>
    <row r="329" spans="2:2" ht="13.5" customHeight="1" x14ac:dyDescent="0.25">
      <c r="B329"/>
    </row>
    <row r="330" spans="2:2" ht="13.5" customHeight="1" x14ac:dyDescent="0.25">
      <c r="B330"/>
    </row>
    <row r="331" spans="2:2" ht="13.5" customHeight="1" x14ac:dyDescent="0.25">
      <c r="B331"/>
    </row>
    <row r="332" spans="2:2" ht="13.5" customHeight="1" x14ac:dyDescent="0.25">
      <c r="B332"/>
    </row>
    <row r="333" spans="2:2" ht="13.5" customHeight="1" x14ac:dyDescent="0.25">
      <c r="B333"/>
    </row>
    <row r="334" spans="2:2" ht="13.5" customHeight="1" x14ac:dyDescent="0.25">
      <c r="B334"/>
    </row>
    <row r="335" spans="2:2" ht="13.5" customHeight="1" x14ac:dyDescent="0.25">
      <c r="B335"/>
    </row>
    <row r="336" spans="2:2" ht="13.5" customHeight="1" x14ac:dyDescent="0.25">
      <c r="B336"/>
    </row>
    <row r="337" spans="2:2" ht="13.5" customHeight="1" x14ac:dyDescent="0.25">
      <c r="B337"/>
    </row>
    <row r="338" spans="2:2" ht="13.5" customHeight="1" x14ac:dyDescent="0.25">
      <c r="B338"/>
    </row>
    <row r="339" spans="2:2" ht="13.5" customHeight="1" x14ac:dyDescent="0.25">
      <c r="B339"/>
    </row>
    <row r="340" spans="2:2" ht="13.5" customHeight="1" x14ac:dyDescent="0.25">
      <c r="B340"/>
    </row>
    <row r="341" spans="2:2" ht="13.5" customHeight="1" x14ac:dyDescent="0.25">
      <c r="B341"/>
    </row>
    <row r="342" spans="2:2" ht="13.5" customHeight="1" x14ac:dyDescent="0.25">
      <c r="B342"/>
    </row>
    <row r="343" spans="2:2" ht="13.5" customHeight="1" x14ac:dyDescent="0.25">
      <c r="B343"/>
    </row>
    <row r="344" spans="2:2" ht="13.5" customHeight="1" x14ac:dyDescent="0.25">
      <c r="B344"/>
    </row>
    <row r="345" spans="2:2" ht="13.5" customHeight="1" x14ac:dyDescent="0.25">
      <c r="B345"/>
    </row>
    <row r="346" spans="2:2" ht="13.5" customHeight="1" x14ac:dyDescent="0.25">
      <c r="B346"/>
    </row>
    <row r="347" spans="2:2" ht="13.5" customHeight="1" x14ac:dyDescent="0.25">
      <c r="B347"/>
    </row>
    <row r="348" spans="2:2" ht="13.5" customHeight="1" x14ac:dyDescent="0.25">
      <c r="B348"/>
    </row>
    <row r="349" spans="2:2" ht="13.5" customHeight="1" x14ac:dyDescent="0.25">
      <c r="B349"/>
    </row>
    <row r="350" spans="2:2" ht="13.5" customHeight="1" x14ac:dyDescent="0.25">
      <c r="B350"/>
    </row>
    <row r="351" spans="2:2" ht="13.5" customHeight="1" x14ac:dyDescent="0.25">
      <c r="B351"/>
    </row>
    <row r="352" spans="2:2" ht="13.5" customHeight="1" x14ac:dyDescent="0.25">
      <c r="B352"/>
    </row>
    <row r="353" spans="2:2" ht="13.5" customHeight="1" x14ac:dyDescent="0.25">
      <c r="B353"/>
    </row>
    <row r="354" spans="2:2" ht="13.5" customHeight="1" x14ac:dyDescent="0.25">
      <c r="B354"/>
    </row>
    <row r="355" spans="2:2" ht="13.5" customHeight="1" x14ac:dyDescent="0.25">
      <c r="B355"/>
    </row>
    <row r="356" spans="2:2" ht="13.5" customHeight="1" x14ac:dyDescent="0.25">
      <c r="B356"/>
    </row>
    <row r="357" spans="2:2" ht="13.5" customHeight="1" x14ac:dyDescent="0.25">
      <c r="B357"/>
    </row>
    <row r="358" spans="2:2" ht="13.5" customHeight="1" x14ac:dyDescent="0.25">
      <c r="B358"/>
    </row>
    <row r="359" spans="2:2" ht="13.5" customHeight="1" x14ac:dyDescent="0.25">
      <c r="B359"/>
    </row>
    <row r="360" spans="2:2" ht="13.5" customHeight="1" x14ac:dyDescent="0.25">
      <c r="B360"/>
    </row>
    <row r="361" spans="2:2" ht="13.5" customHeight="1" x14ac:dyDescent="0.25">
      <c r="B361"/>
    </row>
    <row r="362" spans="2:2" ht="13.5" customHeight="1" x14ac:dyDescent="0.25">
      <c r="B362"/>
    </row>
    <row r="363" spans="2:2" ht="13.5" customHeight="1" x14ac:dyDescent="0.25">
      <c r="B363"/>
    </row>
    <row r="364" spans="2:2" ht="13.5" customHeight="1" x14ac:dyDescent="0.25">
      <c r="B364"/>
    </row>
    <row r="365" spans="2:2" ht="13.5" customHeight="1" x14ac:dyDescent="0.25">
      <c r="B365"/>
    </row>
    <row r="366" spans="2:2" ht="13.5" customHeight="1" x14ac:dyDescent="0.25">
      <c r="B366"/>
    </row>
    <row r="367" spans="2:2" ht="13.5" customHeight="1" x14ac:dyDescent="0.25">
      <c r="B367"/>
    </row>
    <row r="368" spans="2:2" ht="13.5" customHeight="1" x14ac:dyDescent="0.25">
      <c r="B368"/>
    </row>
    <row r="369" spans="2:2" ht="13.5" customHeight="1" x14ac:dyDescent="0.25">
      <c r="B369"/>
    </row>
    <row r="370" spans="2:2" ht="13.5" customHeight="1" x14ac:dyDescent="0.25">
      <c r="B370"/>
    </row>
    <row r="371" spans="2:2" ht="13.5" customHeight="1" x14ac:dyDescent="0.25">
      <c r="B371"/>
    </row>
    <row r="372" spans="2:2" ht="13.5" customHeight="1" x14ac:dyDescent="0.25">
      <c r="B372"/>
    </row>
    <row r="373" spans="2:2" ht="13.5" customHeight="1" x14ac:dyDescent="0.25">
      <c r="B373"/>
    </row>
    <row r="374" spans="2:2" ht="13.5" customHeight="1" x14ac:dyDescent="0.25">
      <c r="B374"/>
    </row>
    <row r="375" spans="2:2" ht="13.5" customHeight="1" x14ac:dyDescent="0.25">
      <c r="B375"/>
    </row>
    <row r="376" spans="2:2" ht="13.5" customHeight="1" x14ac:dyDescent="0.25">
      <c r="B376"/>
    </row>
    <row r="377" spans="2:2" ht="13.5" customHeight="1" x14ac:dyDescent="0.25">
      <c r="B377"/>
    </row>
    <row r="378" spans="2:2" ht="13.5" customHeight="1" x14ac:dyDescent="0.25">
      <c r="B378"/>
    </row>
    <row r="379" spans="2:2" ht="13.5" customHeight="1" x14ac:dyDescent="0.25">
      <c r="B379"/>
    </row>
    <row r="380" spans="2:2" ht="13.5" customHeight="1" x14ac:dyDescent="0.25">
      <c r="B380"/>
    </row>
    <row r="381" spans="2:2" ht="13.5" customHeight="1" x14ac:dyDescent="0.25">
      <c r="B381"/>
    </row>
    <row r="382" spans="2:2" ht="13.5" customHeight="1" x14ac:dyDescent="0.25">
      <c r="B382"/>
    </row>
    <row r="383" spans="2:2" ht="13.5" customHeight="1" x14ac:dyDescent="0.25">
      <c r="B383"/>
    </row>
    <row r="384" spans="2:2" ht="13.5" customHeight="1" x14ac:dyDescent="0.25">
      <c r="B384"/>
    </row>
    <row r="385" spans="2:2" ht="13.5" customHeight="1" x14ac:dyDescent="0.25">
      <c r="B385"/>
    </row>
    <row r="386" spans="2:2" ht="13.5" customHeight="1" x14ac:dyDescent="0.25">
      <c r="B386"/>
    </row>
    <row r="387" spans="2:2" ht="13.5" customHeight="1" x14ac:dyDescent="0.25">
      <c r="B387"/>
    </row>
    <row r="388" spans="2:2" ht="13.5" customHeight="1" x14ac:dyDescent="0.25">
      <c r="B388"/>
    </row>
    <row r="389" spans="2:2" ht="13.5" customHeight="1" x14ac:dyDescent="0.25">
      <c r="B389"/>
    </row>
    <row r="390" spans="2:2" ht="13.5" customHeight="1" x14ac:dyDescent="0.25">
      <c r="B390"/>
    </row>
    <row r="391" spans="2:2" ht="13.5" customHeight="1" x14ac:dyDescent="0.25">
      <c r="B391"/>
    </row>
    <row r="392" spans="2:2" ht="13.5" customHeight="1" x14ac:dyDescent="0.25">
      <c r="B392"/>
    </row>
    <row r="393" spans="2:2" ht="13.5" customHeight="1" x14ac:dyDescent="0.25">
      <c r="B393"/>
    </row>
    <row r="394" spans="2:2" ht="13.5" customHeight="1" x14ac:dyDescent="0.25">
      <c r="B394"/>
    </row>
    <row r="395" spans="2:2" ht="13.5" customHeight="1" x14ac:dyDescent="0.25">
      <c r="B395"/>
    </row>
    <row r="396" spans="2:2" ht="13.5" customHeight="1" x14ac:dyDescent="0.25">
      <c r="B396"/>
    </row>
    <row r="397" spans="2:2" ht="13.5" customHeight="1" x14ac:dyDescent="0.25">
      <c r="B397"/>
    </row>
    <row r="398" spans="2:2" ht="13.5" customHeight="1" x14ac:dyDescent="0.25">
      <c r="B398"/>
    </row>
    <row r="399" spans="2:2" ht="13.5" customHeight="1" x14ac:dyDescent="0.25">
      <c r="B399"/>
    </row>
    <row r="400" spans="2:2" ht="13.5" customHeight="1" x14ac:dyDescent="0.25">
      <c r="B400"/>
    </row>
    <row r="401" spans="2:2" ht="13.5" customHeight="1" x14ac:dyDescent="0.25">
      <c r="B401"/>
    </row>
    <row r="402" spans="2:2" ht="13.5" customHeight="1" x14ac:dyDescent="0.25">
      <c r="B402"/>
    </row>
    <row r="403" spans="2:2" ht="13.5" customHeight="1" x14ac:dyDescent="0.25">
      <c r="B403"/>
    </row>
    <row r="404" spans="2:2" ht="13.5" customHeight="1" x14ac:dyDescent="0.25">
      <c r="B404"/>
    </row>
    <row r="405" spans="2:2" ht="13.5" customHeight="1" x14ac:dyDescent="0.25">
      <c r="B405"/>
    </row>
    <row r="406" spans="2:2" ht="13.5" customHeight="1" x14ac:dyDescent="0.25">
      <c r="B406"/>
    </row>
    <row r="407" spans="2:2" ht="13.5" customHeight="1" x14ac:dyDescent="0.25">
      <c r="B407"/>
    </row>
    <row r="408" spans="2:2" ht="13.5" customHeight="1" x14ac:dyDescent="0.25">
      <c r="B408"/>
    </row>
    <row r="409" spans="2:2" ht="13.5" customHeight="1" x14ac:dyDescent="0.25">
      <c r="B409"/>
    </row>
    <row r="410" spans="2:2" ht="13.5" customHeight="1" x14ac:dyDescent="0.25">
      <c r="B410"/>
    </row>
    <row r="411" spans="2:2" ht="13.5" customHeight="1" x14ac:dyDescent="0.25">
      <c r="B411"/>
    </row>
    <row r="412" spans="2:2" ht="13.5" customHeight="1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</sheetData>
  <mergeCells count="5">
    <mergeCell ref="A3:B3"/>
    <mergeCell ref="D3:E3"/>
    <mergeCell ref="G3:H3"/>
    <mergeCell ref="J2:K2"/>
    <mergeCell ref="M5:N5"/>
  </mergeCells>
  <pageMargins left="0.7" right="0.7" top="0.75" bottom="0.75" header="0.3" footer="0.3"/>
  <pageSetup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" id="{EEF3E4F0-8B5E-485D-8E1E-A0D0E5192BF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Gray" iconId="0"/>
              <x14:cfIcon iconSet="3Triangles" iconId="1"/>
              <x14:cfIcon iconSet="3ArrowsGray" iconId="2"/>
            </x14:iconSet>
          </x14:cfRule>
          <xm:sqref>O6:O11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641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6" sqref="G36"/>
    </sheetView>
  </sheetViews>
  <sheetFormatPr defaultColWidth="9.08984375" defaultRowHeight="12.5" x14ac:dyDescent="0.25"/>
  <cols>
    <col min="1" max="1" width="15.08984375" style="104" customWidth="1"/>
    <col min="2" max="2" width="17.36328125" style="104" customWidth="1"/>
    <col min="3" max="3" width="10" style="104" customWidth="1"/>
    <col min="4" max="6" width="9.08984375" style="104" customWidth="1"/>
    <col min="7" max="7" width="10.81640625" style="104" customWidth="1"/>
    <col min="8" max="8" width="9.36328125" style="104" customWidth="1"/>
    <col min="9" max="9" width="21.7265625" style="104" bestFit="1" customWidth="1"/>
    <col min="10" max="10" width="11.6328125" style="104" bestFit="1" customWidth="1"/>
    <col min="11" max="11" width="10.7265625" style="108" bestFit="1" customWidth="1"/>
    <col min="12" max="12" width="11.7265625" style="104" customWidth="1"/>
    <col min="13" max="13" width="11" style="104" customWidth="1"/>
    <col min="14" max="14" width="12" style="104" customWidth="1"/>
    <col min="15" max="15" width="30.6328125" style="104" customWidth="1"/>
    <col min="16" max="16" width="16.08984375" style="104" customWidth="1"/>
    <col min="17" max="17" width="17.08984375" style="104" customWidth="1"/>
    <col min="18" max="18" width="14.6328125" style="104" customWidth="1"/>
    <col min="19" max="19" width="16" style="104" customWidth="1"/>
    <col min="20" max="16384" width="9.08984375" style="104"/>
  </cols>
  <sheetData>
    <row r="1" spans="1:20" ht="14.5" x14ac:dyDescent="0.35">
      <c r="A1" s="117" t="s">
        <v>2646</v>
      </c>
      <c r="B1" s="118" t="s">
        <v>547</v>
      </c>
      <c r="C1" s="118" t="s">
        <v>548</v>
      </c>
      <c r="D1" s="118" t="s">
        <v>549</v>
      </c>
      <c r="E1" s="118" t="s">
        <v>550</v>
      </c>
      <c r="F1" s="118" t="s">
        <v>551</v>
      </c>
      <c r="G1" s="118" t="s">
        <v>552</v>
      </c>
      <c r="H1" s="118" t="s">
        <v>553</v>
      </c>
      <c r="I1" s="118" t="s">
        <v>3</v>
      </c>
      <c r="J1" s="118" t="s">
        <v>554</v>
      </c>
      <c r="K1" s="118" t="s">
        <v>555</v>
      </c>
      <c r="L1" s="118" t="s">
        <v>556</v>
      </c>
      <c r="M1" s="118" t="s">
        <v>557</v>
      </c>
      <c r="N1" s="118" t="s">
        <v>2783</v>
      </c>
      <c r="O1" s="118" t="s">
        <v>558</v>
      </c>
      <c r="P1" s="118" t="s">
        <v>2647</v>
      </c>
      <c r="Q1" s="118" t="s">
        <v>2648</v>
      </c>
      <c r="R1" s="118" t="s">
        <v>2649</v>
      </c>
      <c r="S1" s="118" t="s">
        <v>2650</v>
      </c>
      <c r="T1" s="118" t="s">
        <v>559</v>
      </c>
    </row>
    <row r="2" spans="1:20" x14ac:dyDescent="0.25">
      <c r="A2" s="109">
        <v>31</v>
      </c>
      <c r="B2" s="110" t="s">
        <v>486</v>
      </c>
      <c r="C2" s="110" t="s">
        <v>560</v>
      </c>
      <c r="D2" s="110" t="s">
        <v>486</v>
      </c>
      <c r="E2" s="110" t="s">
        <v>561</v>
      </c>
      <c r="F2" s="110">
        <v>75701</v>
      </c>
      <c r="G2" s="110" t="s">
        <v>2835</v>
      </c>
      <c r="H2" s="110" t="s">
        <v>562</v>
      </c>
      <c r="I2" s="110" t="s">
        <v>74</v>
      </c>
      <c r="J2" s="110" t="s">
        <v>563</v>
      </c>
      <c r="K2" s="110">
        <v>36731</v>
      </c>
      <c r="L2" s="110" t="s">
        <v>564</v>
      </c>
      <c r="M2" s="110" t="s">
        <v>565</v>
      </c>
      <c r="N2" s="110">
        <v>-6</v>
      </c>
      <c r="O2" s="110" t="s">
        <v>566</v>
      </c>
      <c r="P2" s="110" t="s">
        <v>567</v>
      </c>
      <c r="Q2" s="110" t="s">
        <v>568</v>
      </c>
      <c r="R2" s="110" t="s">
        <v>200</v>
      </c>
      <c r="S2" s="110" t="s">
        <v>79</v>
      </c>
      <c r="T2" s="110" t="s">
        <v>569</v>
      </c>
    </row>
    <row r="3" spans="1:20" x14ac:dyDescent="0.25">
      <c r="A3" s="111">
        <v>32</v>
      </c>
      <c r="B3" s="112" t="s">
        <v>240</v>
      </c>
      <c r="C3" s="112" t="s">
        <v>2651</v>
      </c>
      <c r="D3" s="112" t="s">
        <v>571</v>
      </c>
      <c r="E3" s="112" t="s">
        <v>561</v>
      </c>
      <c r="F3" s="112">
        <v>77090</v>
      </c>
      <c r="G3" s="112" t="s">
        <v>572</v>
      </c>
      <c r="H3" s="112" t="s">
        <v>573</v>
      </c>
      <c r="I3" s="112" t="s">
        <v>113</v>
      </c>
      <c r="J3" s="112" t="s">
        <v>563</v>
      </c>
      <c r="K3" s="112">
        <v>29762</v>
      </c>
      <c r="L3" s="112" t="s">
        <v>564</v>
      </c>
      <c r="M3" s="112" t="s">
        <v>565</v>
      </c>
      <c r="N3" s="112">
        <v>-6</v>
      </c>
      <c r="O3" s="112" t="s">
        <v>574</v>
      </c>
      <c r="P3" s="112" t="s">
        <v>575</v>
      </c>
      <c r="Q3" s="112" t="s">
        <v>576</v>
      </c>
      <c r="R3" s="112" t="s">
        <v>165</v>
      </c>
      <c r="S3" s="112" t="s">
        <v>79</v>
      </c>
      <c r="T3" s="112" t="s">
        <v>569</v>
      </c>
    </row>
    <row r="4" spans="1:20" x14ac:dyDescent="0.25">
      <c r="A4" s="109">
        <v>33</v>
      </c>
      <c r="B4" s="110" t="s">
        <v>482</v>
      </c>
      <c r="C4" s="110" t="s">
        <v>578</v>
      </c>
      <c r="D4" s="110" t="s">
        <v>571</v>
      </c>
      <c r="E4" s="110" t="s">
        <v>561</v>
      </c>
      <c r="F4" s="110">
        <v>77084</v>
      </c>
      <c r="G4" s="110" t="s">
        <v>579</v>
      </c>
      <c r="H4" s="110" t="s">
        <v>573</v>
      </c>
      <c r="I4" s="110" t="s">
        <v>113</v>
      </c>
      <c r="J4" s="110" t="s">
        <v>563</v>
      </c>
      <c r="K4" s="110">
        <v>36139</v>
      </c>
      <c r="L4" s="110" t="s">
        <v>564</v>
      </c>
      <c r="M4" s="110" t="s">
        <v>565</v>
      </c>
      <c r="N4" s="110">
        <v>-6</v>
      </c>
      <c r="O4" s="110" t="s">
        <v>580</v>
      </c>
      <c r="P4" s="110" t="s">
        <v>1787</v>
      </c>
      <c r="Q4" s="110" t="s">
        <v>577</v>
      </c>
      <c r="R4" s="110" t="s">
        <v>165</v>
      </c>
      <c r="S4" s="110" t="s">
        <v>79</v>
      </c>
      <c r="T4" s="110" t="s">
        <v>569</v>
      </c>
    </row>
    <row r="5" spans="1:20" x14ac:dyDescent="0.25">
      <c r="A5" s="111">
        <v>35</v>
      </c>
      <c r="B5" s="112" t="s">
        <v>582</v>
      </c>
      <c r="C5" s="112" t="s">
        <v>581</v>
      </c>
      <c r="D5" s="112" t="s">
        <v>582</v>
      </c>
      <c r="E5" s="112" t="s">
        <v>561</v>
      </c>
      <c r="F5" s="112">
        <v>75067</v>
      </c>
      <c r="G5" s="112" t="s">
        <v>583</v>
      </c>
      <c r="H5" s="112" t="s">
        <v>584</v>
      </c>
      <c r="I5" s="112" t="s">
        <v>125</v>
      </c>
      <c r="J5" s="112" t="s">
        <v>563</v>
      </c>
      <c r="K5" s="112">
        <v>33904</v>
      </c>
      <c r="L5" s="112" t="s">
        <v>564</v>
      </c>
      <c r="M5" s="112" t="s">
        <v>565</v>
      </c>
      <c r="N5" s="112">
        <v>-6</v>
      </c>
      <c r="O5" s="112" t="s">
        <v>585</v>
      </c>
      <c r="P5" s="112" t="s">
        <v>2917</v>
      </c>
      <c r="Q5" s="112" t="s">
        <v>586</v>
      </c>
      <c r="R5" s="112" t="s">
        <v>173</v>
      </c>
      <c r="S5" s="112" t="s">
        <v>79</v>
      </c>
      <c r="T5" s="112" t="s">
        <v>569</v>
      </c>
    </row>
    <row r="6" spans="1:20" x14ac:dyDescent="0.25">
      <c r="A6" s="109">
        <v>38</v>
      </c>
      <c r="B6" s="110" t="s">
        <v>203</v>
      </c>
      <c r="C6" s="110" t="s">
        <v>588</v>
      </c>
      <c r="D6" s="110" t="s">
        <v>203</v>
      </c>
      <c r="E6" s="110" t="s">
        <v>561</v>
      </c>
      <c r="F6" s="110">
        <v>75087</v>
      </c>
      <c r="G6" s="110" t="s">
        <v>589</v>
      </c>
      <c r="H6" s="110" t="s">
        <v>590</v>
      </c>
      <c r="I6" s="110" t="s">
        <v>104</v>
      </c>
      <c r="J6" s="110" t="s">
        <v>563</v>
      </c>
      <c r="K6" s="110">
        <v>37105</v>
      </c>
      <c r="L6" s="110" t="s">
        <v>564</v>
      </c>
      <c r="M6" s="110" t="s">
        <v>565</v>
      </c>
      <c r="N6" s="110">
        <v>-6</v>
      </c>
      <c r="O6" s="110" t="s">
        <v>591</v>
      </c>
      <c r="P6" s="110" t="s">
        <v>2652</v>
      </c>
      <c r="Q6" s="110" t="s">
        <v>592</v>
      </c>
      <c r="R6" s="110" t="s">
        <v>126</v>
      </c>
      <c r="S6" s="110" t="s">
        <v>79</v>
      </c>
      <c r="T6" s="110" t="s">
        <v>569</v>
      </c>
    </row>
    <row r="7" spans="1:20" x14ac:dyDescent="0.25">
      <c r="A7" s="111">
        <v>39</v>
      </c>
      <c r="B7" s="112" t="s">
        <v>470</v>
      </c>
      <c r="C7" s="112" t="s">
        <v>594</v>
      </c>
      <c r="D7" s="112" t="s">
        <v>595</v>
      </c>
      <c r="E7" s="112" t="s">
        <v>596</v>
      </c>
      <c r="F7" s="112">
        <v>28212</v>
      </c>
      <c r="G7" s="112" t="s">
        <v>597</v>
      </c>
      <c r="H7" s="112" t="s">
        <v>598</v>
      </c>
      <c r="I7" s="112" t="s">
        <v>116</v>
      </c>
      <c r="J7" s="112" t="s">
        <v>563</v>
      </c>
      <c r="K7" s="112">
        <v>35772</v>
      </c>
      <c r="L7" s="112" t="s">
        <v>564</v>
      </c>
      <c r="M7" s="112" t="s">
        <v>565</v>
      </c>
      <c r="N7" s="112">
        <v>-5</v>
      </c>
      <c r="O7" s="112" t="s">
        <v>599</v>
      </c>
      <c r="P7" s="112" t="s">
        <v>600</v>
      </c>
      <c r="Q7" s="112" t="s">
        <v>601</v>
      </c>
      <c r="R7" s="112" t="s">
        <v>170</v>
      </c>
      <c r="S7" s="112" t="s">
        <v>75</v>
      </c>
      <c r="T7" s="112" t="s">
        <v>569</v>
      </c>
    </row>
    <row r="8" spans="1:20" x14ac:dyDescent="0.25">
      <c r="A8" s="109">
        <v>41</v>
      </c>
      <c r="B8" s="110" t="s">
        <v>508</v>
      </c>
      <c r="C8" s="110" t="s">
        <v>602</v>
      </c>
      <c r="D8" s="110" t="s">
        <v>508</v>
      </c>
      <c r="E8" s="110" t="s">
        <v>603</v>
      </c>
      <c r="F8" s="110">
        <v>93309</v>
      </c>
      <c r="G8" s="110" t="s">
        <v>2653</v>
      </c>
      <c r="H8" s="110" t="s">
        <v>604</v>
      </c>
      <c r="I8" s="110" t="s">
        <v>138</v>
      </c>
      <c r="J8" s="110" t="s">
        <v>2821</v>
      </c>
      <c r="K8" s="110">
        <v>31712</v>
      </c>
      <c r="L8" s="110" t="s">
        <v>564</v>
      </c>
      <c r="M8" s="110" t="s">
        <v>565</v>
      </c>
      <c r="N8" s="110">
        <v>-8</v>
      </c>
      <c r="O8" s="110" t="s">
        <v>605</v>
      </c>
      <c r="P8" s="110" t="s">
        <v>606</v>
      </c>
      <c r="Q8" s="110" t="s">
        <v>607</v>
      </c>
      <c r="R8" s="110" t="s">
        <v>109</v>
      </c>
      <c r="S8" s="110" t="s">
        <v>71</v>
      </c>
      <c r="T8" s="110" t="s">
        <v>587</v>
      </c>
    </row>
    <row r="9" spans="1:20" x14ac:dyDescent="0.25">
      <c r="A9" s="111">
        <v>42</v>
      </c>
      <c r="B9" s="112" t="s">
        <v>419</v>
      </c>
      <c r="C9" s="112" t="s">
        <v>609</v>
      </c>
      <c r="D9" s="112" t="s">
        <v>419</v>
      </c>
      <c r="E9" s="112" t="s">
        <v>603</v>
      </c>
      <c r="F9" s="112">
        <v>93711</v>
      </c>
      <c r="G9" s="112" t="s">
        <v>610</v>
      </c>
      <c r="H9" s="112" t="s">
        <v>611</v>
      </c>
      <c r="I9" s="112" t="s">
        <v>615</v>
      </c>
      <c r="J9" s="112" t="s">
        <v>2821</v>
      </c>
      <c r="K9" s="112">
        <v>31712</v>
      </c>
      <c r="L9" s="112" t="s">
        <v>564</v>
      </c>
      <c r="M9" s="112" t="s">
        <v>565</v>
      </c>
      <c r="N9" s="112">
        <v>-8</v>
      </c>
      <c r="O9" s="112" t="s">
        <v>612</v>
      </c>
      <c r="P9" s="112" t="s">
        <v>613</v>
      </c>
      <c r="Q9" s="112" t="s">
        <v>614</v>
      </c>
      <c r="R9" s="112" t="s">
        <v>884</v>
      </c>
      <c r="S9" s="112" t="s">
        <v>71</v>
      </c>
      <c r="T9" s="112" t="s">
        <v>587</v>
      </c>
    </row>
    <row r="10" spans="1:20" x14ac:dyDescent="0.25">
      <c r="A10" s="109">
        <v>43</v>
      </c>
      <c r="B10" s="110" t="s">
        <v>277</v>
      </c>
      <c r="C10" s="110" t="s">
        <v>616</v>
      </c>
      <c r="D10" s="110" t="s">
        <v>277</v>
      </c>
      <c r="E10" s="110" t="s">
        <v>603</v>
      </c>
      <c r="F10" s="110">
        <v>93277</v>
      </c>
      <c r="G10" s="110" t="s">
        <v>617</v>
      </c>
      <c r="H10" s="110" t="s">
        <v>604</v>
      </c>
      <c r="I10" s="110" t="s">
        <v>138</v>
      </c>
      <c r="J10" s="110" t="s">
        <v>2821</v>
      </c>
      <c r="K10" s="110">
        <v>31712</v>
      </c>
      <c r="L10" s="110" t="s">
        <v>564</v>
      </c>
      <c r="M10" s="110" t="s">
        <v>565</v>
      </c>
      <c r="N10" s="110">
        <v>-8</v>
      </c>
      <c r="O10" s="110" t="s">
        <v>618</v>
      </c>
      <c r="P10" s="110" t="s">
        <v>2654</v>
      </c>
      <c r="Q10" s="110" t="s">
        <v>619</v>
      </c>
      <c r="R10" s="110" t="s">
        <v>109</v>
      </c>
      <c r="S10" s="110" t="s">
        <v>71</v>
      </c>
      <c r="T10" s="110" t="s">
        <v>587</v>
      </c>
    </row>
    <row r="11" spans="1:20" x14ac:dyDescent="0.25">
      <c r="A11" s="111">
        <v>45</v>
      </c>
      <c r="B11" s="112" t="s">
        <v>2655</v>
      </c>
      <c r="C11" s="112" t="s">
        <v>620</v>
      </c>
      <c r="D11" s="112" t="s">
        <v>621</v>
      </c>
      <c r="E11" s="112" t="s">
        <v>603</v>
      </c>
      <c r="F11" s="112">
        <v>92054</v>
      </c>
      <c r="G11" s="112" t="s">
        <v>622</v>
      </c>
      <c r="H11" s="112" t="s">
        <v>623</v>
      </c>
      <c r="I11" s="112" t="s">
        <v>140</v>
      </c>
      <c r="J11" s="112" t="s">
        <v>2821</v>
      </c>
      <c r="K11" s="112">
        <v>31712</v>
      </c>
      <c r="L11" s="112" t="s">
        <v>564</v>
      </c>
      <c r="M11" s="112" t="s">
        <v>565</v>
      </c>
      <c r="N11" s="112">
        <v>-8</v>
      </c>
      <c r="O11" s="112" t="s">
        <v>624</v>
      </c>
      <c r="P11" s="112" t="s">
        <v>625</v>
      </c>
      <c r="Q11" s="112" t="s">
        <v>626</v>
      </c>
      <c r="R11" s="112" t="s">
        <v>24</v>
      </c>
      <c r="S11" s="112" t="s">
        <v>71</v>
      </c>
      <c r="T11" s="112" t="s">
        <v>587</v>
      </c>
    </row>
    <row r="12" spans="1:20" x14ac:dyDescent="0.25">
      <c r="A12" s="109">
        <v>47</v>
      </c>
      <c r="B12" s="110" t="s">
        <v>457</v>
      </c>
      <c r="C12" s="110" t="s">
        <v>627</v>
      </c>
      <c r="D12" s="110" t="s">
        <v>83</v>
      </c>
      <c r="E12" s="110" t="s">
        <v>628</v>
      </c>
      <c r="F12" s="110">
        <v>62704</v>
      </c>
      <c r="G12" s="110" t="s">
        <v>629</v>
      </c>
      <c r="H12" s="110" t="s">
        <v>630</v>
      </c>
      <c r="I12" s="110" t="s">
        <v>146</v>
      </c>
      <c r="J12" s="110" t="s">
        <v>648</v>
      </c>
      <c r="K12" s="110">
        <v>30063</v>
      </c>
      <c r="L12" s="110" t="s">
        <v>564</v>
      </c>
      <c r="M12" s="110" t="s">
        <v>565</v>
      </c>
      <c r="N12" s="110">
        <v>-6</v>
      </c>
      <c r="O12" s="110" t="s">
        <v>631</v>
      </c>
      <c r="P12" s="110" t="s">
        <v>209</v>
      </c>
      <c r="Q12" s="110" t="s">
        <v>632</v>
      </c>
      <c r="R12" s="110" t="s">
        <v>209</v>
      </c>
      <c r="S12" s="110" t="s">
        <v>63</v>
      </c>
      <c r="T12" s="110" t="s">
        <v>652</v>
      </c>
    </row>
    <row r="13" spans="1:20" x14ac:dyDescent="0.25">
      <c r="A13" s="111">
        <v>48</v>
      </c>
      <c r="B13" s="112" t="s">
        <v>150</v>
      </c>
      <c r="C13" s="112" t="s">
        <v>633</v>
      </c>
      <c r="D13" s="112" t="s">
        <v>150</v>
      </c>
      <c r="E13" s="112" t="s">
        <v>634</v>
      </c>
      <c r="F13" s="112">
        <v>71301</v>
      </c>
      <c r="G13" s="112" t="s">
        <v>635</v>
      </c>
      <c r="H13" s="112" t="s">
        <v>636</v>
      </c>
      <c r="I13" s="112" t="s">
        <v>81</v>
      </c>
      <c r="J13" s="112" t="s">
        <v>563</v>
      </c>
      <c r="K13" s="112">
        <v>30489</v>
      </c>
      <c r="L13" s="112" t="s">
        <v>564</v>
      </c>
      <c r="M13" s="112" t="s">
        <v>565</v>
      </c>
      <c r="N13" s="112">
        <v>-6</v>
      </c>
      <c r="O13" s="112" t="s">
        <v>637</v>
      </c>
      <c r="P13" s="112" t="s">
        <v>638</v>
      </c>
      <c r="Q13" s="112" t="s">
        <v>639</v>
      </c>
      <c r="R13" s="112" t="s">
        <v>190</v>
      </c>
      <c r="S13" s="112" t="s">
        <v>75</v>
      </c>
      <c r="T13" s="112" t="s">
        <v>569</v>
      </c>
    </row>
    <row r="14" spans="1:20" x14ac:dyDescent="0.25">
      <c r="A14" s="109">
        <v>49</v>
      </c>
      <c r="B14" s="110" t="s">
        <v>252</v>
      </c>
      <c r="C14" s="110" t="s">
        <v>640</v>
      </c>
      <c r="D14" s="110" t="s">
        <v>252</v>
      </c>
      <c r="E14" s="110" t="s">
        <v>603</v>
      </c>
      <c r="F14" s="110">
        <v>93536</v>
      </c>
      <c r="G14" s="110" t="s">
        <v>641</v>
      </c>
      <c r="H14" s="110" t="s">
        <v>604</v>
      </c>
      <c r="I14" s="110" t="s">
        <v>138</v>
      </c>
      <c r="J14" s="110" t="s">
        <v>2821</v>
      </c>
      <c r="K14" s="110">
        <v>34036</v>
      </c>
      <c r="L14" s="110" t="s">
        <v>564</v>
      </c>
      <c r="M14" s="110" t="s">
        <v>565</v>
      </c>
      <c r="N14" s="110">
        <v>-8</v>
      </c>
      <c r="O14" s="110" t="s">
        <v>643</v>
      </c>
      <c r="P14" s="110" t="s">
        <v>644</v>
      </c>
      <c r="Q14" s="110" t="s">
        <v>645</v>
      </c>
      <c r="R14" s="110" t="s">
        <v>109</v>
      </c>
      <c r="S14" s="110" t="s">
        <v>71</v>
      </c>
      <c r="T14" s="110" t="s">
        <v>587</v>
      </c>
    </row>
    <row r="15" spans="1:20" x14ac:dyDescent="0.25">
      <c r="A15" s="111">
        <v>53</v>
      </c>
      <c r="B15" s="112" t="s">
        <v>501</v>
      </c>
      <c r="C15" s="112" t="s">
        <v>654</v>
      </c>
      <c r="D15" s="112" t="s">
        <v>501</v>
      </c>
      <c r="E15" s="112" t="s">
        <v>628</v>
      </c>
      <c r="F15" s="112">
        <v>60014</v>
      </c>
      <c r="G15" s="112" t="s">
        <v>655</v>
      </c>
      <c r="H15" s="112" t="s">
        <v>656</v>
      </c>
      <c r="I15" s="112" t="s">
        <v>166</v>
      </c>
      <c r="J15" s="112" t="s">
        <v>648</v>
      </c>
      <c r="K15" s="112">
        <v>36815</v>
      </c>
      <c r="L15" s="112" t="s">
        <v>564</v>
      </c>
      <c r="M15" s="112" t="s">
        <v>565</v>
      </c>
      <c r="N15" s="112">
        <v>-6</v>
      </c>
      <c r="O15" s="112" t="s">
        <v>658</v>
      </c>
      <c r="P15" s="112" t="s">
        <v>659</v>
      </c>
      <c r="Q15" s="112" t="s">
        <v>2925</v>
      </c>
      <c r="R15" s="112" t="s">
        <v>154</v>
      </c>
      <c r="S15" s="112" t="s">
        <v>63</v>
      </c>
      <c r="T15" s="112" t="s">
        <v>652</v>
      </c>
    </row>
    <row r="16" spans="1:20" x14ac:dyDescent="0.25">
      <c r="A16" s="109">
        <v>54</v>
      </c>
      <c r="B16" s="110" t="s">
        <v>440</v>
      </c>
      <c r="C16" s="110" t="s">
        <v>660</v>
      </c>
      <c r="D16" s="110" t="s">
        <v>661</v>
      </c>
      <c r="E16" s="110" t="s">
        <v>628</v>
      </c>
      <c r="F16" s="110">
        <v>60160</v>
      </c>
      <c r="G16" s="110" t="s">
        <v>662</v>
      </c>
      <c r="H16" s="110" t="s">
        <v>630</v>
      </c>
      <c r="I16" s="110" t="s">
        <v>146</v>
      </c>
      <c r="J16" s="110" t="s">
        <v>648</v>
      </c>
      <c r="K16" s="110">
        <v>33505</v>
      </c>
      <c r="L16" s="110" t="s">
        <v>564</v>
      </c>
      <c r="M16" s="110" t="s">
        <v>565</v>
      </c>
      <c r="N16" s="110">
        <v>-6</v>
      </c>
      <c r="O16" s="110" t="s">
        <v>663</v>
      </c>
      <c r="P16" s="110" t="s">
        <v>664</v>
      </c>
      <c r="Q16" s="110" t="s">
        <v>665</v>
      </c>
      <c r="R16" s="110" t="s">
        <v>139</v>
      </c>
      <c r="S16" s="110" t="s">
        <v>63</v>
      </c>
      <c r="T16" s="110" t="s">
        <v>652</v>
      </c>
    </row>
    <row r="17" spans="1:20" x14ac:dyDescent="0.25">
      <c r="A17" s="111">
        <v>55</v>
      </c>
      <c r="B17" s="112" t="s">
        <v>498</v>
      </c>
      <c r="C17" s="112" t="s">
        <v>666</v>
      </c>
      <c r="D17" s="112" t="s">
        <v>498</v>
      </c>
      <c r="E17" s="112" t="s">
        <v>667</v>
      </c>
      <c r="F17" s="112">
        <v>37919</v>
      </c>
      <c r="G17" s="112" t="s">
        <v>668</v>
      </c>
      <c r="H17" s="112" t="s">
        <v>669</v>
      </c>
      <c r="I17" s="112" t="s">
        <v>119</v>
      </c>
      <c r="J17" s="112" t="s">
        <v>563</v>
      </c>
      <c r="K17" s="112">
        <v>35877</v>
      </c>
      <c r="L17" s="112" t="s">
        <v>564</v>
      </c>
      <c r="M17" s="112" t="s">
        <v>565</v>
      </c>
      <c r="N17" s="112">
        <v>-6</v>
      </c>
      <c r="O17" s="112" t="s">
        <v>670</v>
      </c>
      <c r="P17" s="112" t="s">
        <v>2864</v>
      </c>
      <c r="Q17" s="112" t="s">
        <v>2865</v>
      </c>
      <c r="R17" s="112" t="s">
        <v>195</v>
      </c>
      <c r="S17" s="112" t="s">
        <v>75</v>
      </c>
      <c r="T17" s="112" t="s">
        <v>569</v>
      </c>
    </row>
    <row r="18" spans="1:20" x14ac:dyDescent="0.25">
      <c r="A18" s="109">
        <v>56</v>
      </c>
      <c r="B18" s="110" t="s">
        <v>220</v>
      </c>
      <c r="C18" s="110" t="s">
        <v>671</v>
      </c>
      <c r="D18" s="110" t="s">
        <v>257</v>
      </c>
      <c r="E18" s="110" t="s">
        <v>672</v>
      </c>
      <c r="F18" s="110">
        <v>23294</v>
      </c>
      <c r="G18" s="110" t="s">
        <v>673</v>
      </c>
      <c r="H18" s="110" t="s">
        <v>674</v>
      </c>
      <c r="I18" s="110" t="s">
        <v>155</v>
      </c>
      <c r="J18" s="110" t="s">
        <v>648</v>
      </c>
      <c r="K18" s="110">
        <v>36223</v>
      </c>
      <c r="L18" s="110" t="s">
        <v>564</v>
      </c>
      <c r="M18" s="110" t="s">
        <v>565</v>
      </c>
      <c r="N18" s="110">
        <v>-5</v>
      </c>
      <c r="O18" s="110" t="s">
        <v>675</v>
      </c>
      <c r="P18" s="110" t="s">
        <v>676</v>
      </c>
      <c r="Q18" s="110" t="s">
        <v>677</v>
      </c>
      <c r="R18" s="110" t="s">
        <v>175</v>
      </c>
      <c r="S18" s="110" t="s">
        <v>66</v>
      </c>
      <c r="T18" s="110" t="s">
        <v>652</v>
      </c>
    </row>
    <row r="19" spans="1:20" x14ac:dyDescent="0.25">
      <c r="A19" s="111">
        <v>58</v>
      </c>
      <c r="B19" s="112" t="s">
        <v>679</v>
      </c>
      <c r="C19" s="112" t="s">
        <v>678</v>
      </c>
      <c r="D19" s="112" t="s">
        <v>679</v>
      </c>
      <c r="E19" s="112" t="s">
        <v>628</v>
      </c>
      <c r="F19" s="112">
        <v>60477</v>
      </c>
      <c r="G19" s="112" t="s">
        <v>2400</v>
      </c>
      <c r="H19" s="112" t="s">
        <v>630</v>
      </c>
      <c r="I19" s="112" t="s">
        <v>146</v>
      </c>
      <c r="J19" s="112" t="s">
        <v>648</v>
      </c>
      <c r="K19" s="112">
        <v>32539</v>
      </c>
      <c r="L19" s="112" t="s">
        <v>564</v>
      </c>
      <c r="M19" s="112" t="s">
        <v>565</v>
      </c>
      <c r="N19" s="112">
        <v>-6</v>
      </c>
      <c r="O19" s="112" t="s">
        <v>680</v>
      </c>
      <c r="P19" s="112" t="s">
        <v>2656</v>
      </c>
      <c r="Q19" s="112" t="s">
        <v>2657</v>
      </c>
      <c r="R19" s="112" t="s">
        <v>139</v>
      </c>
      <c r="S19" s="112" t="s">
        <v>63</v>
      </c>
      <c r="T19" s="112" t="s">
        <v>652</v>
      </c>
    </row>
    <row r="20" spans="1:20" x14ac:dyDescent="0.25">
      <c r="A20" s="109">
        <v>59</v>
      </c>
      <c r="B20" s="110" t="s">
        <v>682</v>
      </c>
      <c r="C20" s="110" t="s">
        <v>681</v>
      </c>
      <c r="D20" s="110" t="s">
        <v>682</v>
      </c>
      <c r="E20" s="110" t="s">
        <v>628</v>
      </c>
      <c r="F20" s="110">
        <v>60107</v>
      </c>
      <c r="G20" s="110" t="s">
        <v>683</v>
      </c>
      <c r="H20" s="110" t="s">
        <v>656</v>
      </c>
      <c r="I20" s="110" t="s">
        <v>166</v>
      </c>
      <c r="J20" s="110" t="s">
        <v>648</v>
      </c>
      <c r="K20" s="110">
        <v>32938</v>
      </c>
      <c r="L20" s="110" t="s">
        <v>564</v>
      </c>
      <c r="M20" s="110" t="s">
        <v>565</v>
      </c>
      <c r="N20" s="110">
        <v>-6</v>
      </c>
      <c r="O20" s="110" t="s">
        <v>684</v>
      </c>
      <c r="P20" s="110" t="s">
        <v>2926</v>
      </c>
      <c r="Q20" s="110" t="s">
        <v>2927</v>
      </c>
      <c r="R20" s="110" t="s">
        <v>154</v>
      </c>
      <c r="S20" s="110" t="s">
        <v>63</v>
      </c>
      <c r="T20" s="110" t="s">
        <v>652</v>
      </c>
    </row>
    <row r="21" spans="1:20" x14ac:dyDescent="0.25">
      <c r="A21" s="111">
        <v>60</v>
      </c>
      <c r="B21" s="112" t="s">
        <v>245</v>
      </c>
      <c r="C21" s="112" t="s">
        <v>685</v>
      </c>
      <c r="D21" s="112" t="s">
        <v>245</v>
      </c>
      <c r="E21" s="112" t="s">
        <v>686</v>
      </c>
      <c r="F21" s="112">
        <v>47715</v>
      </c>
      <c r="G21" s="112" t="s">
        <v>687</v>
      </c>
      <c r="H21" s="112" t="s">
        <v>688</v>
      </c>
      <c r="I21" s="112" t="s">
        <v>135</v>
      </c>
      <c r="J21" s="112" t="s">
        <v>648</v>
      </c>
      <c r="K21" s="112">
        <v>30245</v>
      </c>
      <c r="L21" s="112" t="s">
        <v>564</v>
      </c>
      <c r="M21" s="112" t="s">
        <v>565</v>
      </c>
      <c r="N21" s="112">
        <v>-5</v>
      </c>
      <c r="O21" s="112" t="s">
        <v>689</v>
      </c>
      <c r="P21" s="112" t="s">
        <v>690</v>
      </c>
      <c r="Q21" s="112" t="s">
        <v>691</v>
      </c>
      <c r="R21" s="112" t="s">
        <v>84</v>
      </c>
      <c r="S21" s="112" t="s">
        <v>63</v>
      </c>
      <c r="T21" s="112" t="s">
        <v>652</v>
      </c>
    </row>
    <row r="22" spans="1:20" x14ac:dyDescent="0.25">
      <c r="A22" s="109">
        <v>62</v>
      </c>
      <c r="B22" s="110" t="s">
        <v>161</v>
      </c>
      <c r="C22" s="110" t="s">
        <v>692</v>
      </c>
      <c r="D22" s="110" t="s">
        <v>451</v>
      </c>
      <c r="E22" s="110" t="s">
        <v>693</v>
      </c>
      <c r="F22" s="110">
        <v>32225</v>
      </c>
      <c r="G22" s="110" t="s">
        <v>694</v>
      </c>
      <c r="H22" s="110" t="s">
        <v>695</v>
      </c>
      <c r="I22" s="110" t="s">
        <v>2833</v>
      </c>
      <c r="J22" s="110" t="s">
        <v>563</v>
      </c>
      <c r="K22" s="110">
        <v>32020</v>
      </c>
      <c r="L22" s="110" t="s">
        <v>564</v>
      </c>
      <c r="M22" s="110" t="s">
        <v>565</v>
      </c>
      <c r="N22" s="110">
        <v>-5</v>
      </c>
      <c r="O22" s="110" t="s">
        <v>696</v>
      </c>
      <c r="P22" s="110" t="s">
        <v>2857</v>
      </c>
      <c r="Q22" s="110" t="s">
        <v>24</v>
      </c>
      <c r="R22" s="110" t="s">
        <v>162</v>
      </c>
      <c r="S22" s="110" t="s">
        <v>75</v>
      </c>
      <c r="T22" s="110" t="s">
        <v>569</v>
      </c>
    </row>
    <row r="23" spans="1:20" x14ac:dyDescent="0.25">
      <c r="A23" s="111">
        <v>63</v>
      </c>
      <c r="B23" s="112" t="s">
        <v>285</v>
      </c>
      <c r="C23" s="112" t="s">
        <v>698</v>
      </c>
      <c r="D23" s="112" t="s">
        <v>657</v>
      </c>
      <c r="E23" s="112" t="s">
        <v>628</v>
      </c>
      <c r="F23" s="112">
        <v>60632</v>
      </c>
      <c r="G23" s="112" t="s">
        <v>699</v>
      </c>
      <c r="H23" s="112" t="s">
        <v>630</v>
      </c>
      <c r="I23" s="112" t="s">
        <v>146</v>
      </c>
      <c r="J23" s="112" t="s">
        <v>648</v>
      </c>
      <c r="K23" s="112">
        <v>30987</v>
      </c>
      <c r="L23" s="112" t="s">
        <v>564</v>
      </c>
      <c r="M23" s="112" t="s">
        <v>565</v>
      </c>
      <c r="N23" s="112">
        <v>-6</v>
      </c>
      <c r="O23" s="112" t="s">
        <v>700</v>
      </c>
      <c r="P23" s="112" t="s">
        <v>2658</v>
      </c>
      <c r="Q23" s="112" t="s">
        <v>2042</v>
      </c>
      <c r="R23" s="112" t="s">
        <v>139</v>
      </c>
      <c r="S23" s="112" t="s">
        <v>63</v>
      </c>
      <c r="T23" s="112" t="s">
        <v>652</v>
      </c>
    </row>
    <row r="24" spans="1:20" x14ac:dyDescent="0.25">
      <c r="A24" s="109">
        <v>64</v>
      </c>
      <c r="B24" s="110" t="s">
        <v>319</v>
      </c>
      <c r="C24" s="110" t="s">
        <v>702</v>
      </c>
      <c r="D24" s="110" t="s">
        <v>595</v>
      </c>
      <c r="E24" s="110" t="s">
        <v>596</v>
      </c>
      <c r="F24" s="110">
        <v>28226</v>
      </c>
      <c r="G24" s="110" t="s">
        <v>703</v>
      </c>
      <c r="H24" s="110" t="s">
        <v>598</v>
      </c>
      <c r="I24" s="110" t="s">
        <v>116</v>
      </c>
      <c r="J24" s="110" t="s">
        <v>563</v>
      </c>
      <c r="K24" s="110">
        <v>33995</v>
      </c>
      <c r="L24" s="110" t="s">
        <v>564</v>
      </c>
      <c r="M24" s="110" t="s">
        <v>565</v>
      </c>
      <c r="N24" s="110">
        <v>-5</v>
      </c>
      <c r="O24" s="110" t="s">
        <v>704</v>
      </c>
      <c r="P24" s="110" t="s">
        <v>705</v>
      </c>
      <c r="Q24" s="110" t="s">
        <v>24</v>
      </c>
      <c r="R24" s="110" t="s">
        <v>170</v>
      </c>
      <c r="S24" s="110" t="s">
        <v>75</v>
      </c>
      <c r="T24" s="110" t="s">
        <v>569</v>
      </c>
    </row>
    <row r="25" spans="1:20" x14ac:dyDescent="0.25">
      <c r="A25" s="111">
        <v>65</v>
      </c>
      <c r="B25" s="112" t="s">
        <v>383</v>
      </c>
      <c r="C25" s="112" t="s">
        <v>706</v>
      </c>
      <c r="D25" s="112" t="s">
        <v>383</v>
      </c>
      <c r="E25" s="112" t="s">
        <v>693</v>
      </c>
      <c r="F25" s="112">
        <v>32504</v>
      </c>
      <c r="G25" s="112" t="s">
        <v>2659</v>
      </c>
      <c r="H25" s="112" t="s">
        <v>636</v>
      </c>
      <c r="I25" s="112" t="s">
        <v>81</v>
      </c>
      <c r="J25" s="112" t="s">
        <v>563</v>
      </c>
      <c r="K25" s="112">
        <v>32020</v>
      </c>
      <c r="L25" s="112" t="s">
        <v>564</v>
      </c>
      <c r="M25" s="112" t="s">
        <v>565</v>
      </c>
      <c r="N25" s="112">
        <v>-5</v>
      </c>
      <c r="O25" s="112" t="s">
        <v>707</v>
      </c>
      <c r="P25" s="112" t="s">
        <v>720</v>
      </c>
      <c r="Q25" s="112" t="s">
        <v>24</v>
      </c>
      <c r="R25" s="112" t="s">
        <v>185</v>
      </c>
      <c r="S25" s="112" t="s">
        <v>75</v>
      </c>
      <c r="T25" s="112" t="s">
        <v>569</v>
      </c>
    </row>
    <row r="26" spans="1:20" x14ac:dyDescent="0.25">
      <c r="A26" s="109">
        <v>66</v>
      </c>
      <c r="B26" s="110" t="s">
        <v>272</v>
      </c>
      <c r="C26" s="110" t="s">
        <v>708</v>
      </c>
      <c r="D26" s="110" t="s">
        <v>451</v>
      </c>
      <c r="E26" s="110" t="s">
        <v>693</v>
      </c>
      <c r="F26" s="110">
        <v>32244</v>
      </c>
      <c r="G26" s="110" t="s">
        <v>2858</v>
      </c>
      <c r="H26" s="110" t="s">
        <v>695</v>
      </c>
      <c r="I26" s="110" t="s">
        <v>2833</v>
      </c>
      <c r="J26" s="110" t="s">
        <v>563</v>
      </c>
      <c r="K26" s="110">
        <v>32020</v>
      </c>
      <c r="L26" s="110" t="s">
        <v>564</v>
      </c>
      <c r="M26" s="110" t="s">
        <v>565</v>
      </c>
      <c r="N26" s="110">
        <v>-5</v>
      </c>
      <c r="O26" s="110" t="s">
        <v>709</v>
      </c>
      <c r="P26" s="110" t="s">
        <v>2857</v>
      </c>
      <c r="Q26" s="110" t="s">
        <v>710</v>
      </c>
      <c r="R26" s="110" t="s">
        <v>162</v>
      </c>
      <c r="S26" s="110" t="s">
        <v>75</v>
      </c>
      <c r="T26" s="110" t="s">
        <v>569</v>
      </c>
    </row>
    <row r="27" spans="1:20" x14ac:dyDescent="0.25">
      <c r="A27" s="111">
        <v>67</v>
      </c>
      <c r="B27" s="112" t="s">
        <v>2661</v>
      </c>
      <c r="C27" s="112" t="s">
        <v>711</v>
      </c>
      <c r="D27" s="112" t="s">
        <v>712</v>
      </c>
      <c r="E27" s="112" t="s">
        <v>713</v>
      </c>
      <c r="F27" s="112">
        <v>66206</v>
      </c>
      <c r="G27" s="112" t="s">
        <v>714</v>
      </c>
      <c r="H27" s="112" t="s">
        <v>715</v>
      </c>
      <c r="I27" s="112" t="s">
        <v>107</v>
      </c>
      <c r="J27" s="112" t="s">
        <v>2821</v>
      </c>
      <c r="K27" s="112">
        <v>31103</v>
      </c>
      <c r="L27" s="112" t="s">
        <v>564</v>
      </c>
      <c r="M27" s="112" t="s">
        <v>565</v>
      </c>
      <c r="N27" s="112">
        <v>-6</v>
      </c>
      <c r="O27" s="112" t="s">
        <v>717</v>
      </c>
      <c r="P27" s="112" t="s">
        <v>718</v>
      </c>
      <c r="Q27" s="112" t="s">
        <v>719</v>
      </c>
      <c r="R27" s="112" t="s">
        <v>142</v>
      </c>
      <c r="S27" s="112" t="s">
        <v>63</v>
      </c>
      <c r="T27" s="112" t="s">
        <v>587</v>
      </c>
    </row>
    <row r="28" spans="1:20" x14ac:dyDescent="0.25">
      <c r="A28" s="109">
        <v>68</v>
      </c>
      <c r="B28" s="110" t="s">
        <v>153</v>
      </c>
      <c r="C28" s="110" t="s">
        <v>721</v>
      </c>
      <c r="D28" s="110" t="s">
        <v>153</v>
      </c>
      <c r="E28" s="110" t="s">
        <v>667</v>
      </c>
      <c r="F28" s="110">
        <v>37115</v>
      </c>
      <c r="G28" s="110" t="s">
        <v>1167</v>
      </c>
      <c r="H28" s="110" t="s">
        <v>669</v>
      </c>
      <c r="I28" s="110" t="s">
        <v>119</v>
      </c>
      <c r="J28" s="110" t="s">
        <v>563</v>
      </c>
      <c r="K28" s="110">
        <v>31824</v>
      </c>
      <c r="L28" s="110" t="s">
        <v>564</v>
      </c>
      <c r="M28" s="110" t="s">
        <v>565</v>
      </c>
      <c r="N28" s="110">
        <v>-6</v>
      </c>
      <c r="O28" s="110" t="s">
        <v>722</v>
      </c>
      <c r="P28" s="110" t="s">
        <v>137</v>
      </c>
      <c r="Q28" s="110" t="s">
        <v>725</v>
      </c>
      <c r="R28" s="110" t="s">
        <v>137</v>
      </c>
      <c r="S28" s="110" t="s">
        <v>75</v>
      </c>
      <c r="T28" s="110" t="s">
        <v>569</v>
      </c>
    </row>
    <row r="29" spans="1:20" x14ac:dyDescent="0.25">
      <c r="A29" s="111">
        <v>71</v>
      </c>
      <c r="B29" s="112" t="s">
        <v>229</v>
      </c>
      <c r="C29" s="112" t="s">
        <v>726</v>
      </c>
      <c r="D29" s="112" t="s">
        <v>727</v>
      </c>
      <c r="E29" s="112" t="s">
        <v>672</v>
      </c>
      <c r="F29" s="112">
        <v>22192</v>
      </c>
      <c r="G29" s="112" t="s">
        <v>728</v>
      </c>
      <c r="H29" s="112" t="s">
        <v>674</v>
      </c>
      <c r="I29" s="112" t="s">
        <v>155</v>
      </c>
      <c r="J29" s="112" t="s">
        <v>648</v>
      </c>
      <c r="K29" s="112"/>
      <c r="L29" s="112" t="s">
        <v>564</v>
      </c>
      <c r="M29" s="112" t="s">
        <v>565</v>
      </c>
      <c r="N29" s="112">
        <v>-5</v>
      </c>
      <c r="O29" s="112" t="s">
        <v>729</v>
      </c>
      <c r="P29" s="112" t="s">
        <v>730</v>
      </c>
      <c r="Q29" s="112" t="s">
        <v>731</v>
      </c>
      <c r="R29" s="112" t="s">
        <v>121</v>
      </c>
      <c r="S29" s="112" t="s">
        <v>66</v>
      </c>
      <c r="T29" s="112" t="s">
        <v>652</v>
      </c>
    </row>
    <row r="30" spans="1:20" x14ac:dyDescent="0.25">
      <c r="A30" s="109">
        <v>74</v>
      </c>
      <c r="B30" s="110" t="s">
        <v>228</v>
      </c>
      <c r="C30" s="110" t="s">
        <v>732</v>
      </c>
      <c r="D30" s="110" t="s">
        <v>228</v>
      </c>
      <c r="E30" s="110" t="s">
        <v>667</v>
      </c>
      <c r="F30" s="110">
        <v>37013</v>
      </c>
      <c r="G30" s="110" t="s">
        <v>2662</v>
      </c>
      <c r="H30" s="110" t="s">
        <v>669</v>
      </c>
      <c r="I30" s="110" t="s">
        <v>119</v>
      </c>
      <c r="J30" s="110" t="s">
        <v>563</v>
      </c>
      <c r="K30" s="110">
        <v>31824</v>
      </c>
      <c r="L30" s="110" t="s">
        <v>564</v>
      </c>
      <c r="M30" s="110" t="s">
        <v>733</v>
      </c>
      <c r="N30" s="110">
        <v>-6</v>
      </c>
      <c r="O30" s="110" t="s">
        <v>734</v>
      </c>
      <c r="P30" s="110" t="s">
        <v>723</v>
      </c>
      <c r="Q30" s="110" t="s">
        <v>724</v>
      </c>
      <c r="R30" s="110" t="s">
        <v>137</v>
      </c>
      <c r="S30" s="110" t="s">
        <v>75</v>
      </c>
      <c r="T30" s="110" t="s">
        <v>569</v>
      </c>
    </row>
    <row r="31" spans="1:20" x14ac:dyDescent="0.25">
      <c r="A31" s="111">
        <v>75</v>
      </c>
      <c r="B31" s="112" t="s">
        <v>150</v>
      </c>
      <c r="C31" s="112" t="s">
        <v>735</v>
      </c>
      <c r="D31" s="112" t="s">
        <v>150</v>
      </c>
      <c r="E31" s="112" t="s">
        <v>672</v>
      </c>
      <c r="F31" s="112">
        <v>22306</v>
      </c>
      <c r="G31" s="112" t="s">
        <v>736</v>
      </c>
      <c r="H31" s="112" t="s">
        <v>647</v>
      </c>
      <c r="I31" s="112" t="s">
        <v>132</v>
      </c>
      <c r="J31" s="112" t="s">
        <v>648</v>
      </c>
      <c r="K31" s="112">
        <v>40502</v>
      </c>
      <c r="L31" s="112" t="s">
        <v>564</v>
      </c>
      <c r="M31" s="112" t="s">
        <v>565</v>
      </c>
      <c r="N31" s="112">
        <v>-5</v>
      </c>
      <c r="O31" s="112" t="s">
        <v>737</v>
      </c>
      <c r="P31" s="112" t="s">
        <v>738</v>
      </c>
      <c r="Q31" s="112" t="s">
        <v>739</v>
      </c>
      <c r="R31" s="112" t="s">
        <v>118</v>
      </c>
      <c r="S31" s="112" t="s">
        <v>66</v>
      </c>
      <c r="T31" s="112" t="s">
        <v>652</v>
      </c>
    </row>
    <row r="32" spans="1:20" x14ac:dyDescent="0.25">
      <c r="A32" s="109">
        <v>80</v>
      </c>
      <c r="B32" s="110" t="s">
        <v>741</v>
      </c>
      <c r="C32" s="110" t="s">
        <v>740</v>
      </c>
      <c r="D32" s="110" t="s">
        <v>741</v>
      </c>
      <c r="E32" s="110" t="s">
        <v>742</v>
      </c>
      <c r="F32" s="110">
        <v>48187</v>
      </c>
      <c r="G32" s="110" t="s">
        <v>743</v>
      </c>
      <c r="H32" s="110" t="s">
        <v>744</v>
      </c>
      <c r="I32" s="110" t="s">
        <v>70</v>
      </c>
      <c r="J32" s="110" t="s">
        <v>648</v>
      </c>
      <c r="K32" s="110">
        <v>32266</v>
      </c>
      <c r="L32" s="110" t="s">
        <v>564</v>
      </c>
      <c r="M32" s="110" t="s">
        <v>565</v>
      </c>
      <c r="N32" s="110">
        <v>-5</v>
      </c>
      <c r="O32" s="110" t="s">
        <v>745</v>
      </c>
      <c r="P32" s="110" t="s">
        <v>746</v>
      </c>
      <c r="Q32" s="110" t="s">
        <v>747</v>
      </c>
      <c r="R32" s="110" t="s">
        <v>2784</v>
      </c>
      <c r="S32" s="110" t="s">
        <v>82</v>
      </c>
      <c r="T32" s="110" t="s">
        <v>652</v>
      </c>
    </row>
    <row r="33" spans="1:20" x14ac:dyDescent="0.25">
      <c r="A33" s="111">
        <v>81</v>
      </c>
      <c r="B33" s="112" t="s">
        <v>749</v>
      </c>
      <c r="C33" s="112" t="s">
        <v>748</v>
      </c>
      <c r="D33" s="112" t="s">
        <v>749</v>
      </c>
      <c r="E33" s="112" t="s">
        <v>561</v>
      </c>
      <c r="F33" s="112">
        <v>75062</v>
      </c>
      <c r="G33" s="112" t="s">
        <v>750</v>
      </c>
      <c r="H33" s="112" t="s">
        <v>590</v>
      </c>
      <c r="I33" s="112" t="s">
        <v>104</v>
      </c>
      <c r="J33" s="112" t="s">
        <v>563</v>
      </c>
      <c r="K33" s="112">
        <v>32413</v>
      </c>
      <c r="L33" s="112" t="s">
        <v>564</v>
      </c>
      <c r="M33" s="112" t="s">
        <v>565</v>
      </c>
      <c r="N33" s="112">
        <v>-6</v>
      </c>
      <c r="O33" s="112" t="s">
        <v>751</v>
      </c>
      <c r="P33" s="112" t="s">
        <v>2663</v>
      </c>
      <c r="Q33" s="112" t="s">
        <v>752</v>
      </c>
      <c r="R33" s="112" t="s">
        <v>126</v>
      </c>
      <c r="S33" s="112" t="s">
        <v>79</v>
      </c>
      <c r="T33" s="112" t="s">
        <v>569</v>
      </c>
    </row>
    <row r="34" spans="1:20" x14ac:dyDescent="0.25">
      <c r="A34" s="109">
        <v>82</v>
      </c>
      <c r="B34" s="110" t="s">
        <v>251</v>
      </c>
      <c r="C34" s="110" t="s">
        <v>753</v>
      </c>
      <c r="D34" s="110" t="s">
        <v>754</v>
      </c>
      <c r="E34" s="110" t="s">
        <v>755</v>
      </c>
      <c r="F34" s="110">
        <v>64057</v>
      </c>
      <c r="G34" s="110" t="s">
        <v>756</v>
      </c>
      <c r="H34" s="110" t="s">
        <v>715</v>
      </c>
      <c r="I34" s="110" t="s">
        <v>107</v>
      </c>
      <c r="J34" s="110" t="s">
        <v>2821</v>
      </c>
      <c r="K34" s="110">
        <v>31103</v>
      </c>
      <c r="L34" s="110" t="s">
        <v>564</v>
      </c>
      <c r="M34" s="110" t="s">
        <v>565</v>
      </c>
      <c r="N34" s="110">
        <v>-6</v>
      </c>
      <c r="O34" s="110" t="s">
        <v>757</v>
      </c>
      <c r="P34" s="110" t="s">
        <v>758</v>
      </c>
      <c r="Q34" s="110" t="s">
        <v>759</v>
      </c>
      <c r="R34" s="110" t="s">
        <v>142</v>
      </c>
      <c r="S34" s="110" t="s">
        <v>63</v>
      </c>
      <c r="T34" s="110" t="s">
        <v>587</v>
      </c>
    </row>
    <row r="35" spans="1:20" x14ac:dyDescent="0.25">
      <c r="A35" s="111">
        <v>84</v>
      </c>
      <c r="B35" s="112" t="s">
        <v>761</v>
      </c>
      <c r="C35" s="112" t="s">
        <v>760</v>
      </c>
      <c r="D35" s="112" t="s">
        <v>761</v>
      </c>
      <c r="E35" s="112" t="s">
        <v>672</v>
      </c>
      <c r="F35" s="112">
        <v>22031</v>
      </c>
      <c r="G35" s="112" t="s">
        <v>762</v>
      </c>
      <c r="H35" s="112" t="s">
        <v>674</v>
      </c>
      <c r="I35" s="112" t="s">
        <v>155</v>
      </c>
      <c r="J35" s="112" t="s">
        <v>648</v>
      </c>
      <c r="K35" s="112">
        <v>30672</v>
      </c>
      <c r="L35" s="112" t="s">
        <v>564</v>
      </c>
      <c r="M35" s="112" t="s">
        <v>565</v>
      </c>
      <c r="N35" s="112">
        <v>-5</v>
      </c>
      <c r="O35" s="112" t="s">
        <v>763</v>
      </c>
      <c r="P35" s="112" t="s">
        <v>764</v>
      </c>
      <c r="Q35" s="112" t="s">
        <v>765</v>
      </c>
      <c r="R35" s="112" t="s">
        <v>121</v>
      </c>
      <c r="S35" s="112" t="s">
        <v>66</v>
      </c>
      <c r="T35" s="112" t="s">
        <v>652</v>
      </c>
    </row>
    <row r="36" spans="1:20" x14ac:dyDescent="0.25">
      <c r="A36" s="109">
        <v>87</v>
      </c>
      <c r="B36" s="110" t="s">
        <v>767</v>
      </c>
      <c r="C36" s="110" t="s">
        <v>766</v>
      </c>
      <c r="D36" s="110" t="s">
        <v>767</v>
      </c>
      <c r="E36" s="110" t="s">
        <v>646</v>
      </c>
      <c r="F36" s="110">
        <v>20707</v>
      </c>
      <c r="G36" s="110" t="s">
        <v>768</v>
      </c>
      <c r="H36" s="110" t="s">
        <v>647</v>
      </c>
      <c r="I36" s="110" t="s">
        <v>132</v>
      </c>
      <c r="J36" s="110" t="s">
        <v>648</v>
      </c>
      <c r="K36" s="110">
        <v>30251</v>
      </c>
      <c r="L36" s="110" t="s">
        <v>564</v>
      </c>
      <c r="M36" s="110" t="s">
        <v>565</v>
      </c>
      <c r="N36" s="110">
        <v>-5</v>
      </c>
      <c r="O36" s="110" t="s">
        <v>769</v>
      </c>
      <c r="P36" s="110" t="s">
        <v>650</v>
      </c>
      <c r="Q36" s="110" t="s">
        <v>651</v>
      </c>
      <c r="R36" s="110" t="s">
        <v>118</v>
      </c>
      <c r="S36" s="110" t="s">
        <v>66</v>
      </c>
      <c r="T36" s="110" t="s">
        <v>652</v>
      </c>
    </row>
    <row r="37" spans="1:20" x14ac:dyDescent="0.25">
      <c r="A37" s="111">
        <v>92</v>
      </c>
      <c r="B37" s="112" t="s">
        <v>771</v>
      </c>
      <c r="C37" s="112" t="s">
        <v>770</v>
      </c>
      <c r="D37" s="112" t="s">
        <v>771</v>
      </c>
      <c r="E37" s="112" t="s">
        <v>646</v>
      </c>
      <c r="F37" s="112">
        <v>20602</v>
      </c>
      <c r="G37" s="112" t="s">
        <v>772</v>
      </c>
      <c r="H37" s="112" t="s">
        <v>647</v>
      </c>
      <c r="I37" s="112" t="s">
        <v>132</v>
      </c>
      <c r="J37" s="112" t="s">
        <v>648</v>
      </c>
      <c r="K37" s="112">
        <v>33687</v>
      </c>
      <c r="L37" s="112" t="s">
        <v>564</v>
      </c>
      <c r="M37" s="112" t="s">
        <v>565</v>
      </c>
      <c r="N37" s="112">
        <v>-5</v>
      </c>
      <c r="O37" s="112" t="s">
        <v>773</v>
      </c>
      <c r="P37" s="112" t="s">
        <v>774</v>
      </c>
      <c r="Q37" s="112" t="s">
        <v>775</v>
      </c>
      <c r="R37" s="112" t="s">
        <v>118</v>
      </c>
      <c r="S37" s="112" t="s">
        <v>66</v>
      </c>
      <c r="T37" s="112" t="s">
        <v>652</v>
      </c>
    </row>
    <row r="38" spans="1:20" x14ac:dyDescent="0.25">
      <c r="A38" s="109">
        <v>95</v>
      </c>
      <c r="B38" s="110" t="s">
        <v>777</v>
      </c>
      <c r="C38" s="110" t="s">
        <v>776</v>
      </c>
      <c r="D38" s="110" t="s">
        <v>777</v>
      </c>
      <c r="E38" s="110" t="s">
        <v>603</v>
      </c>
      <c r="F38" s="110">
        <v>91710</v>
      </c>
      <c r="G38" s="110" t="s">
        <v>2664</v>
      </c>
      <c r="H38" s="110" t="s">
        <v>779</v>
      </c>
      <c r="I38" s="110" t="s">
        <v>78</v>
      </c>
      <c r="J38" s="110" t="s">
        <v>2821</v>
      </c>
      <c r="K38" s="110">
        <v>32507</v>
      </c>
      <c r="L38" s="110" t="s">
        <v>564</v>
      </c>
      <c r="M38" s="110" t="s">
        <v>565</v>
      </c>
      <c r="N38" s="110">
        <v>-8</v>
      </c>
      <c r="O38" s="110" t="s">
        <v>2665</v>
      </c>
      <c r="P38" s="110" t="s">
        <v>2666</v>
      </c>
      <c r="Q38" s="110" t="s">
        <v>780</v>
      </c>
      <c r="R38" s="110" t="s">
        <v>88</v>
      </c>
      <c r="S38" s="110" t="s">
        <v>71</v>
      </c>
      <c r="T38" s="110" t="s">
        <v>587</v>
      </c>
    </row>
    <row r="39" spans="1:20" x14ac:dyDescent="0.25">
      <c r="A39" s="111">
        <v>96</v>
      </c>
      <c r="B39" s="112" t="s">
        <v>243</v>
      </c>
      <c r="C39" s="112" t="s">
        <v>781</v>
      </c>
      <c r="D39" s="112" t="s">
        <v>782</v>
      </c>
      <c r="E39" s="112" t="s">
        <v>686</v>
      </c>
      <c r="F39" s="112">
        <v>46250</v>
      </c>
      <c r="G39" s="112" t="s">
        <v>783</v>
      </c>
      <c r="H39" s="112" t="s">
        <v>688</v>
      </c>
      <c r="I39" s="112" t="s">
        <v>135</v>
      </c>
      <c r="J39" s="112" t="s">
        <v>648</v>
      </c>
      <c r="K39" s="112">
        <v>30069</v>
      </c>
      <c r="L39" s="112" t="s">
        <v>564</v>
      </c>
      <c r="M39" s="112" t="s">
        <v>565</v>
      </c>
      <c r="N39" s="112">
        <v>-5</v>
      </c>
      <c r="O39" s="112" t="s">
        <v>784</v>
      </c>
      <c r="P39" s="112" t="s">
        <v>2785</v>
      </c>
      <c r="Q39" s="112" t="s">
        <v>2786</v>
      </c>
      <c r="R39" s="112" t="s">
        <v>84</v>
      </c>
      <c r="S39" s="112" t="s">
        <v>63</v>
      </c>
      <c r="T39" s="112" t="s">
        <v>652</v>
      </c>
    </row>
    <row r="40" spans="1:20" x14ac:dyDescent="0.25">
      <c r="A40" s="109">
        <v>97</v>
      </c>
      <c r="B40" s="110" t="s">
        <v>358</v>
      </c>
      <c r="C40" s="110" t="s">
        <v>785</v>
      </c>
      <c r="D40" s="110" t="s">
        <v>358</v>
      </c>
      <c r="E40" s="110" t="s">
        <v>628</v>
      </c>
      <c r="F40" s="110">
        <v>60540</v>
      </c>
      <c r="G40" s="110" t="s">
        <v>786</v>
      </c>
      <c r="H40" s="110" t="s">
        <v>630</v>
      </c>
      <c r="I40" s="110" t="s">
        <v>146</v>
      </c>
      <c r="J40" s="110" t="s">
        <v>648</v>
      </c>
      <c r="K40" s="110">
        <v>30410</v>
      </c>
      <c r="L40" s="110" t="s">
        <v>564</v>
      </c>
      <c r="M40" s="110" t="s">
        <v>565</v>
      </c>
      <c r="N40" s="110">
        <v>-6</v>
      </c>
      <c r="O40" s="110" t="s">
        <v>787</v>
      </c>
      <c r="P40" s="110" t="s">
        <v>788</v>
      </c>
      <c r="Q40" s="110" t="s">
        <v>789</v>
      </c>
      <c r="R40" s="110" t="s">
        <v>154</v>
      </c>
      <c r="S40" s="110" t="s">
        <v>63</v>
      </c>
      <c r="T40" s="110" t="s">
        <v>652</v>
      </c>
    </row>
    <row r="41" spans="1:20" x14ac:dyDescent="0.25">
      <c r="A41" s="111">
        <v>98</v>
      </c>
      <c r="B41" s="112" t="s">
        <v>413</v>
      </c>
      <c r="C41" s="112" t="s">
        <v>790</v>
      </c>
      <c r="D41" s="112" t="s">
        <v>791</v>
      </c>
      <c r="E41" s="112" t="s">
        <v>561</v>
      </c>
      <c r="F41" s="112">
        <v>78238</v>
      </c>
      <c r="G41" s="112" t="s">
        <v>2667</v>
      </c>
      <c r="H41" s="112" t="s">
        <v>792</v>
      </c>
      <c r="I41" s="112" t="s">
        <v>171</v>
      </c>
      <c r="J41" s="112" t="s">
        <v>563</v>
      </c>
      <c r="K41" s="112">
        <v>29747</v>
      </c>
      <c r="L41" s="112" t="s">
        <v>564</v>
      </c>
      <c r="M41" s="112" t="s">
        <v>565</v>
      </c>
      <c r="N41" s="112">
        <v>-6</v>
      </c>
      <c r="O41" s="112" t="s">
        <v>793</v>
      </c>
      <c r="P41" s="112" t="s">
        <v>794</v>
      </c>
      <c r="Q41" s="112" t="s">
        <v>795</v>
      </c>
      <c r="R41" s="112" t="s">
        <v>145</v>
      </c>
      <c r="S41" s="112" t="s">
        <v>79</v>
      </c>
      <c r="T41" s="112" t="s">
        <v>569</v>
      </c>
    </row>
    <row r="42" spans="1:20" x14ac:dyDescent="0.25">
      <c r="A42" s="109">
        <v>99</v>
      </c>
      <c r="B42" s="110" t="s">
        <v>798</v>
      </c>
      <c r="C42" s="110" t="s">
        <v>797</v>
      </c>
      <c r="D42" s="110" t="s">
        <v>798</v>
      </c>
      <c r="E42" s="110" t="s">
        <v>672</v>
      </c>
      <c r="F42" s="110">
        <v>22071</v>
      </c>
      <c r="G42" s="110" t="s">
        <v>799</v>
      </c>
      <c r="H42" s="110" t="s">
        <v>674</v>
      </c>
      <c r="I42" s="110" t="s">
        <v>155</v>
      </c>
      <c r="J42" s="110" t="s">
        <v>648</v>
      </c>
      <c r="K42" s="110">
        <v>33743</v>
      </c>
      <c r="L42" s="110" t="s">
        <v>564</v>
      </c>
      <c r="M42" s="110" t="s">
        <v>565</v>
      </c>
      <c r="N42" s="110">
        <v>-5</v>
      </c>
      <c r="O42" s="110" t="s">
        <v>800</v>
      </c>
      <c r="P42" s="110" t="s">
        <v>764</v>
      </c>
      <c r="Q42" s="110" t="s">
        <v>765</v>
      </c>
      <c r="R42" s="110" t="s">
        <v>121</v>
      </c>
      <c r="S42" s="110" t="s">
        <v>66</v>
      </c>
      <c r="T42" s="110" t="s">
        <v>652</v>
      </c>
    </row>
    <row r="43" spans="1:20" x14ac:dyDescent="0.25">
      <c r="A43" s="111">
        <v>101</v>
      </c>
      <c r="B43" s="112" t="s">
        <v>406</v>
      </c>
      <c r="C43" s="112" t="s">
        <v>801</v>
      </c>
      <c r="D43" s="112" t="s">
        <v>406</v>
      </c>
      <c r="E43" s="112" t="s">
        <v>802</v>
      </c>
      <c r="F43" s="112">
        <v>44129</v>
      </c>
      <c r="G43" s="112" t="s">
        <v>803</v>
      </c>
      <c r="H43" s="112" t="s">
        <v>804</v>
      </c>
      <c r="I43" s="112" t="s">
        <v>100</v>
      </c>
      <c r="J43" s="112" t="s">
        <v>648</v>
      </c>
      <c r="K43" s="112">
        <v>36490</v>
      </c>
      <c r="L43" s="112" t="s">
        <v>564</v>
      </c>
      <c r="M43" s="112" t="s">
        <v>565</v>
      </c>
      <c r="N43" s="112">
        <v>-5</v>
      </c>
      <c r="O43" s="112" t="s">
        <v>805</v>
      </c>
      <c r="P43" s="112" t="s">
        <v>2872</v>
      </c>
      <c r="Q43" s="112" t="s">
        <v>2873</v>
      </c>
      <c r="R43" s="112" t="s">
        <v>157</v>
      </c>
      <c r="S43" s="112" t="s">
        <v>66</v>
      </c>
      <c r="T43" s="112" t="s">
        <v>652</v>
      </c>
    </row>
    <row r="44" spans="1:20" x14ac:dyDescent="0.25">
      <c r="A44" s="109">
        <v>102</v>
      </c>
      <c r="B44" s="110" t="s">
        <v>402</v>
      </c>
      <c r="C44" s="110" t="s">
        <v>807</v>
      </c>
      <c r="D44" s="110" t="s">
        <v>808</v>
      </c>
      <c r="E44" s="110" t="s">
        <v>802</v>
      </c>
      <c r="F44" s="110">
        <v>45245</v>
      </c>
      <c r="G44" s="110" t="s">
        <v>809</v>
      </c>
      <c r="H44" s="110" t="s">
        <v>744</v>
      </c>
      <c r="I44" s="110" t="s">
        <v>70</v>
      </c>
      <c r="J44" s="110" t="s">
        <v>648</v>
      </c>
      <c r="K44" s="110">
        <v>39685</v>
      </c>
      <c r="L44" s="110" t="s">
        <v>564</v>
      </c>
      <c r="M44" s="110" t="s">
        <v>565</v>
      </c>
      <c r="N44" s="110">
        <v>-5</v>
      </c>
      <c r="O44" s="110" t="s">
        <v>810</v>
      </c>
      <c r="P44" s="110" t="s">
        <v>811</v>
      </c>
      <c r="Q44" s="110" t="s">
        <v>812</v>
      </c>
      <c r="R44" s="110" t="s">
        <v>159</v>
      </c>
      <c r="S44" s="110" t="s">
        <v>82</v>
      </c>
      <c r="T44" s="110" t="s">
        <v>652</v>
      </c>
    </row>
    <row r="45" spans="1:20" x14ac:dyDescent="0.25">
      <c r="A45" s="111">
        <v>103</v>
      </c>
      <c r="B45" s="112" t="s">
        <v>537</v>
      </c>
      <c r="C45" s="112" t="s">
        <v>814</v>
      </c>
      <c r="D45" s="112" t="s">
        <v>537</v>
      </c>
      <c r="E45" s="112" t="s">
        <v>742</v>
      </c>
      <c r="F45" s="112">
        <v>48313</v>
      </c>
      <c r="G45" s="112" t="s">
        <v>24</v>
      </c>
      <c r="H45" s="112" t="s">
        <v>815</v>
      </c>
      <c r="I45" s="112" t="s">
        <v>85</v>
      </c>
      <c r="J45" s="112" t="s">
        <v>648</v>
      </c>
      <c r="K45" s="112">
        <v>36558</v>
      </c>
      <c r="L45" s="112" t="s">
        <v>564</v>
      </c>
      <c r="M45" s="112" t="s">
        <v>565</v>
      </c>
      <c r="N45" s="112">
        <v>-5</v>
      </c>
      <c r="O45" s="112" t="s">
        <v>816</v>
      </c>
      <c r="P45" s="112" t="s">
        <v>817</v>
      </c>
      <c r="Q45" s="112" t="s">
        <v>818</v>
      </c>
      <c r="R45" s="112" t="s">
        <v>202</v>
      </c>
      <c r="S45" s="112" t="s">
        <v>82</v>
      </c>
      <c r="T45" s="112" t="s">
        <v>652</v>
      </c>
    </row>
    <row r="46" spans="1:20" x14ac:dyDescent="0.25">
      <c r="A46" s="109">
        <v>105</v>
      </c>
      <c r="B46" s="110" t="s">
        <v>269</v>
      </c>
      <c r="C46" s="110" t="s">
        <v>819</v>
      </c>
      <c r="D46" s="110" t="s">
        <v>269</v>
      </c>
      <c r="E46" s="110" t="s">
        <v>561</v>
      </c>
      <c r="F46" s="110">
        <v>77338</v>
      </c>
      <c r="G46" s="110" t="s">
        <v>820</v>
      </c>
      <c r="H46" s="110" t="s">
        <v>573</v>
      </c>
      <c r="I46" s="110" t="s">
        <v>113</v>
      </c>
      <c r="J46" s="110" t="s">
        <v>563</v>
      </c>
      <c r="K46" s="110">
        <v>36510</v>
      </c>
      <c r="L46" s="110" t="s">
        <v>564</v>
      </c>
      <c r="M46" s="110" t="s">
        <v>565</v>
      </c>
      <c r="N46" s="110">
        <v>-6</v>
      </c>
      <c r="O46" s="110" t="s">
        <v>821</v>
      </c>
      <c r="P46" s="110" t="s">
        <v>822</v>
      </c>
      <c r="Q46" s="110" t="s">
        <v>823</v>
      </c>
      <c r="R46" s="110" t="s">
        <v>165</v>
      </c>
      <c r="S46" s="110" t="s">
        <v>79</v>
      </c>
      <c r="T46" s="110" t="s">
        <v>569</v>
      </c>
    </row>
    <row r="47" spans="1:20" x14ac:dyDescent="0.25">
      <c r="A47" s="111">
        <v>108</v>
      </c>
      <c r="B47" s="112" t="s">
        <v>505</v>
      </c>
      <c r="C47" s="112" t="s">
        <v>824</v>
      </c>
      <c r="D47" s="112" t="s">
        <v>505</v>
      </c>
      <c r="E47" s="112" t="s">
        <v>603</v>
      </c>
      <c r="F47" s="112">
        <v>94063</v>
      </c>
      <c r="G47" s="112" t="s">
        <v>2874</v>
      </c>
      <c r="H47" s="112" t="s">
        <v>825</v>
      </c>
      <c r="I47" s="112" t="s">
        <v>174</v>
      </c>
      <c r="J47" s="112" t="s">
        <v>2821</v>
      </c>
      <c r="K47" s="112">
        <v>36522</v>
      </c>
      <c r="L47" s="112" t="s">
        <v>564</v>
      </c>
      <c r="M47" s="112" t="s">
        <v>565</v>
      </c>
      <c r="N47" s="112">
        <v>-8</v>
      </c>
      <c r="O47" s="112" t="s">
        <v>826</v>
      </c>
      <c r="P47" s="112" t="s">
        <v>24</v>
      </c>
      <c r="Q47" s="112" t="s">
        <v>24</v>
      </c>
      <c r="R47" s="112" t="s">
        <v>2897</v>
      </c>
      <c r="S47" s="112" t="s">
        <v>71</v>
      </c>
      <c r="T47" s="112" t="s">
        <v>587</v>
      </c>
    </row>
    <row r="48" spans="1:20" x14ac:dyDescent="0.25">
      <c r="A48" s="109">
        <v>109</v>
      </c>
      <c r="B48" s="110" t="s">
        <v>540</v>
      </c>
      <c r="C48" s="110" t="s">
        <v>827</v>
      </c>
      <c r="D48" s="110" t="s">
        <v>540</v>
      </c>
      <c r="E48" s="110" t="s">
        <v>603</v>
      </c>
      <c r="F48" s="110">
        <v>91504</v>
      </c>
      <c r="G48" s="110" t="s">
        <v>828</v>
      </c>
      <c r="H48" s="110" t="s">
        <v>604</v>
      </c>
      <c r="I48" s="110" t="s">
        <v>138</v>
      </c>
      <c r="J48" s="110" t="s">
        <v>2821</v>
      </c>
      <c r="K48" s="110">
        <v>36522</v>
      </c>
      <c r="L48" s="110" t="s">
        <v>564</v>
      </c>
      <c r="M48" s="110" t="s">
        <v>565</v>
      </c>
      <c r="N48" s="110">
        <v>-8</v>
      </c>
      <c r="O48" s="110" t="s">
        <v>829</v>
      </c>
      <c r="P48" s="110" t="s">
        <v>830</v>
      </c>
      <c r="Q48" s="110" t="s">
        <v>831</v>
      </c>
      <c r="R48" s="110" t="s">
        <v>109</v>
      </c>
      <c r="S48" s="110" t="s">
        <v>71</v>
      </c>
      <c r="T48" s="110" t="s">
        <v>587</v>
      </c>
    </row>
    <row r="49" spans="1:20" x14ac:dyDescent="0.25">
      <c r="A49" s="111">
        <v>111</v>
      </c>
      <c r="B49" s="112" t="s">
        <v>186</v>
      </c>
      <c r="C49" s="112" t="s">
        <v>832</v>
      </c>
      <c r="D49" s="112" t="s">
        <v>186</v>
      </c>
      <c r="E49" s="112" t="s">
        <v>833</v>
      </c>
      <c r="F49" s="112">
        <v>40220</v>
      </c>
      <c r="G49" s="112" t="s">
        <v>834</v>
      </c>
      <c r="H49" s="112" t="s">
        <v>688</v>
      </c>
      <c r="I49" s="112" t="s">
        <v>135</v>
      </c>
      <c r="J49" s="112" t="s">
        <v>648</v>
      </c>
      <c r="K49" s="112">
        <v>36527</v>
      </c>
      <c r="L49" s="112" t="s">
        <v>564</v>
      </c>
      <c r="M49" s="112" t="s">
        <v>565</v>
      </c>
      <c r="N49" s="112">
        <v>-6</v>
      </c>
      <c r="O49" s="112" t="s">
        <v>835</v>
      </c>
      <c r="P49" s="112" t="s">
        <v>836</v>
      </c>
      <c r="Q49" s="112" t="s">
        <v>837</v>
      </c>
      <c r="R49" s="112" t="s">
        <v>84</v>
      </c>
      <c r="S49" s="112" t="s">
        <v>63</v>
      </c>
      <c r="T49" s="112" t="s">
        <v>652</v>
      </c>
    </row>
    <row r="50" spans="1:20" x14ac:dyDescent="0.25">
      <c r="A50" s="109">
        <v>112</v>
      </c>
      <c r="B50" s="110" t="s">
        <v>343</v>
      </c>
      <c r="C50" s="110" t="s">
        <v>838</v>
      </c>
      <c r="D50" s="110" t="s">
        <v>343</v>
      </c>
      <c r="E50" s="110" t="s">
        <v>833</v>
      </c>
      <c r="F50" s="110">
        <v>41042</v>
      </c>
      <c r="G50" s="110" t="s">
        <v>839</v>
      </c>
      <c r="H50" s="110" t="s">
        <v>744</v>
      </c>
      <c r="I50" s="110" t="s">
        <v>70</v>
      </c>
      <c r="J50" s="110" t="s">
        <v>648</v>
      </c>
      <c r="K50" s="110">
        <v>39685</v>
      </c>
      <c r="L50" s="110" t="s">
        <v>564</v>
      </c>
      <c r="M50" s="110" t="s">
        <v>565</v>
      </c>
      <c r="N50" s="110">
        <v>-6</v>
      </c>
      <c r="O50" s="110" t="s">
        <v>840</v>
      </c>
      <c r="P50" s="110" t="s">
        <v>841</v>
      </c>
      <c r="Q50" s="110" t="s">
        <v>842</v>
      </c>
      <c r="R50" s="110" t="s">
        <v>159</v>
      </c>
      <c r="S50" s="110" t="s">
        <v>82</v>
      </c>
      <c r="T50" s="110" t="s">
        <v>652</v>
      </c>
    </row>
    <row r="51" spans="1:20" x14ac:dyDescent="0.25">
      <c r="A51" s="111">
        <v>113</v>
      </c>
      <c r="B51" s="112" t="s">
        <v>454</v>
      </c>
      <c r="C51" s="112" t="s">
        <v>843</v>
      </c>
      <c r="D51" s="112" t="s">
        <v>454</v>
      </c>
      <c r="E51" s="112" t="s">
        <v>833</v>
      </c>
      <c r="F51" s="112">
        <v>42001</v>
      </c>
      <c r="G51" s="112" t="s">
        <v>844</v>
      </c>
      <c r="H51" s="112" t="s">
        <v>669</v>
      </c>
      <c r="I51" s="112" t="s">
        <v>119</v>
      </c>
      <c r="J51" s="112" t="s">
        <v>563</v>
      </c>
      <c r="K51" s="112">
        <v>40518</v>
      </c>
      <c r="L51" s="112" t="s">
        <v>564</v>
      </c>
      <c r="M51" s="112" t="s">
        <v>565</v>
      </c>
      <c r="N51" s="112">
        <v>-6</v>
      </c>
      <c r="O51" s="112" t="s">
        <v>845</v>
      </c>
      <c r="P51" s="112" t="s">
        <v>846</v>
      </c>
      <c r="Q51" s="112" t="s">
        <v>724</v>
      </c>
      <c r="R51" s="112" t="s">
        <v>137</v>
      </c>
      <c r="S51" s="112" t="s">
        <v>75</v>
      </c>
      <c r="T51" s="112" t="s">
        <v>569</v>
      </c>
    </row>
    <row r="52" spans="1:20" x14ac:dyDescent="0.25">
      <c r="A52" s="109">
        <v>115</v>
      </c>
      <c r="B52" s="110" t="s">
        <v>375</v>
      </c>
      <c r="C52" s="110" t="s">
        <v>847</v>
      </c>
      <c r="D52" s="110" t="s">
        <v>375</v>
      </c>
      <c r="E52" s="110" t="s">
        <v>848</v>
      </c>
      <c r="F52" s="110">
        <v>80124</v>
      </c>
      <c r="G52" s="110" t="s">
        <v>2849</v>
      </c>
      <c r="H52" s="110" t="s">
        <v>850</v>
      </c>
      <c r="I52" s="110" t="s">
        <v>149</v>
      </c>
      <c r="J52" s="110" t="s">
        <v>2821</v>
      </c>
      <c r="K52" s="110">
        <v>36571</v>
      </c>
      <c r="L52" s="110" t="s">
        <v>564</v>
      </c>
      <c r="M52" s="110" t="s">
        <v>565</v>
      </c>
      <c r="N52" s="110">
        <v>-7</v>
      </c>
      <c r="O52" s="110" t="s">
        <v>851</v>
      </c>
      <c r="P52" s="110" t="s">
        <v>2850</v>
      </c>
      <c r="Q52" s="110" t="s">
        <v>1977</v>
      </c>
      <c r="R52" s="110" t="s">
        <v>151</v>
      </c>
      <c r="S52" s="110" t="s">
        <v>63</v>
      </c>
      <c r="T52" s="110" t="s">
        <v>587</v>
      </c>
    </row>
    <row r="53" spans="1:20" x14ac:dyDescent="0.25">
      <c r="A53" s="111">
        <v>117</v>
      </c>
      <c r="B53" s="112" t="s">
        <v>393</v>
      </c>
      <c r="C53" s="112" t="s">
        <v>853</v>
      </c>
      <c r="D53" s="112" t="s">
        <v>393</v>
      </c>
      <c r="E53" s="112" t="s">
        <v>854</v>
      </c>
      <c r="F53" s="112">
        <v>30144</v>
      </c>
      <c r="G53" s="112" t="s">
        <v>2668</v>
      </c>
      <c r="H53" s="112" t="s">
        <v>855</v>
      </c>
      <c r="I53" s="112" t="s">
        <v>122</v>
      </c>
      <c r="J53" s="112" t="s">
        <v>563</v>
      </c>
      <c r="K53" s="112">
        <v>36483</v>
      </c>
      <c r="L53" s="112" t="s">
        <v>564</v>
      </c>
      <c r="M53" s="112" t="s">
        <v>565</v>
      </c>
      <c r="N53" s="112">
        <v>-5</v>
      </c>
      <c r="O53" s="112" t="s">
        <v>857</v>
      </c>
      <c r="P53" s="112" t="s">
        <v>2911</v>
      </c>
      <c r="Q53" s="112" t="s">
        <v>2912</v>
      </c>
      <c r="R53" s="112" t="s">
        <v>207</v>
      </c>
      <c r="S53" s="112" t="s">
        <v>75</v>
      </c>
      <c r="T53" s="112" t="s">
        <v>569</v>
      </c>
    </row>
    <row r="54" spans="1:20" x14ac:dyDescent="0.25">
      <c r="A54" s="109">
        <v>118</v>
      </c>
      <c r="B54" s="110" t="s">
        <v>92</v>
      </c>
      <c r="C54" s="110" t="s">
        <v>858</v>
      </c>
      <c r="D54" s="110" t="s">
        <v>92</v>
      </c>
      <c r="E54" s="110" t="s">
        <v>672</v>
      </c>
      <c r="F54" s="110">
        <v>20109</v>
      </c>
      <c r="G54" s="110" t="s">
        <v>859</v>
      </c>
      <c r="H54" s="110" t="s">
        <v>674</v>
      </c>
      <c r="I54" s="110" t="s">
        <v>155</v>
      </c>
      <c r="J54" s="110" t="s">
        <v>648</v>
      </c>
      <c r="K54" s="110">
        <v>36608</v>
      </c>
      <c r="L54" s="110" t="s">
        <v>564</v>
      </c>
      <c r="M54" s="110" t="s">
        <v>565</v>
      </c>
      <c r="N54" s="110">
        <v>-5</v>
      </c>
      <c r="O54" s="110" t="s">
        <v>860</v>
      </c>
      <c r="P54" s="110" t="s">
        <v>861</v>
      </c>
      <c r="Q54" s="110" t="s">
        <v>862</v>
      </c>
      <c r="R54" s="110" t="s">
        <v>121</v>
      </c>
      <c r="S54" s="110" t="s">
        <v>66</v>
      </c>
      <c r="T54" s="110" t="s">
        <v>652</v>
      </c>
    </row>
    <row r="55" spans="1:20" x14ac:dyDescent="0.25">
      <c r="A55" s="111">
        <v>119</v>
      </c>
      <c r="B55" s="112" t="s">
        <v>321</v>
      </c>
      <c r="C55" s="112" t="s">
        <v>863</v>
      </c>
      <c r="D55" s="112" t="s">
        <v>321</v>
      </c>
      <c r="E55" s="112" t="s">
        <v>672</v>
      </c>
      <c r="F55" s="112">
        <v>22601</v>
      </c>
      <c r="G55" s="112" t="s">
        <v>864</v>
      </c>
      <c r="H55" s="112" t="s">
        <v>674</v>
      </c>
      <c r="I55" s="112" t="s">
        <v>155</v>
      </c>
      <c r="J55" s="112" t="s">
        <v>648</v>
      </c>
      <c r="K55" s="112">
        <v>41498</v>
      </c>
      <c r="L55" s="112" t="s">
        <v>564</v>
      </c>
      <c r="M55" s="112" t="s">
        <v>565</v>
      </c>
      <c r="N55" s="112">
        <v>-5</v>
      </c>
      <c r="O55" s="112" t="s">
        <v>865</v>
      </c>
      <c r="P55" s="112" t="s">
        <v>866</v>
      </c>
      <c r="Q55" s="112" t="s">
        <v>867</v>
      </c>
      <c r="R55" s="112" t="s">
        <v>175</v>
      </c>
      <c r="S55" s="112" t="s">
        <v>66</v>
      </c>
      <c r="T55" s="112" t="s">
        <v>652</v>
      </c>
    </row>
    <row r="56" spans="1:20" x14ac:dyDescent="0.25">
      <c r="A56" s="109">
        <v>120</v>
      </c>
      <c r="B56" s="110" t="s">
        <v>478</v>
      </c>
      <c r="C56" s="110" t="s">
        <v>869</v>
      </c>
      <c r="D56" s="110" t="s">
        <v>478</v>
      </c>
      <c r="E56" s="110" t="s">
        <v>870</v>
      </c>
      <c r="F56" s="110">
        <v>84115</v>
      </c>
      <c r="G56" s="110" t="s">
        <v>871</v>
      </c>
      <c r="H56" s="110" t="s">
        <v>850</v>
      </c>
      <c r="I56" s="110" t="s">
        <v>149</v>
      </c>
      <c r="J56" s="110" t="s">
        <v>2821</v>
      </c>
      <c r="K56" s="110">
        <v>41477</v>
      </c>
      <c r="L56" s="110" t="s">
        <v>564</v>
      </c>
      <c r="M56" s="110" t="s">
        <v>565</v>
      </c>
      <c r="N56" s="110">
        <v>-7</v>
      </c>
      <c r="O56" s="110" t="s">
        <v>872</v>
      </c>
      <c r="P56" s="110" t="s">
        <v>873</v>
      </c>
      <c r="Q56" s="110" t="s">
        <v>874</v>
      </c>
      <c r="R56" s="110" t="s">
        <v>151</v>
      </c>
      <c r="S56" s="110" t="s">
        <v>63</v>
      </c>
      <c r="T56" s="110" t="s">
        <v>587</v>
      </c>
    </row>
    <row r="57" spans="1:20" x14ac:dyDescent="0.25">
      <c r="A57" s="111">
        <v>121</v>
      </c>
      <c r="B57" s="112" t="s">
        <v>340</v>
      </c>
      <c r="C57" s="112" t="s">
        <v>875</v>
      </c>
      <c r="D57" s="112" t="s">
        <v>340</v>
      </c>
      <c r="E57" s="112" t="s">
        <v>596</v>
      </c>
      <c r="F57" s="112">
        <v>27103</v>
      </c>
      <c r="G57" s="112" t="s">
        <v>2787</v>
      </c>
      <c r="H57" s="112" t="s">
        <v>598</v>
      </c>
      <c r="I57" s="112" t="s">
        <v>116</v>
      </c>
      <c r="J57" s="112" t="s">
        <v>563</v>
      </c>
      <c r="K57" s="112">
        <v>36533</v>
      </c>
      <c r="L57" s="112" t="s">
        <v>564</v>
      </c>
      <c r="M57" s="112" t="s">
        <v>565</v>
      </c>
      <c r="N57" s="112">
        <v>-5</v>
      </c>
      <c r="O57" s="112" t="s">
        <v>876</v>
      </c>
      <c r="P57" s="112" t="s">
        <v>877</v>
      </c>
      <c r="Q57" s="112" t="s">
        <v>878</v>
      </c>
      <c r="R57" s="112" t="s">
        <v>177</v>
      </c>
      <c r="S57" s="112" t="s">
        <v>75</v>
      </c>
      <c r="T57" s="112" t="s">
        <v>569</v>
      </c>
    </row>
    <row r="58" spans="1:20" x14ac:dyDescent="0.25">
      <c r="A58" s="109">
        <v>200</v>
      </c>
      <c r="B58" s="110" t="s">
        <v>299</v>
      </c>
      <c r="C58" s="110" t="s">
        <v>880</v>
      </c>
      <c r="D58" s="110" t="s">
        <v>299</v>
      </c>
      <c r="E58" s="110" t="s">
        <v>603</v>
      </c>
      <c r="F58" s="110">
        <v>95352</v>
      </c>
      <c r="G58" s="110" t="s">
        <v>881</v>
      </c>
      <c r="H58" s="110" t="s">
        <v>611</v>
      </c>
      <c r="I58" s="110" t="s">
        <v>615</v>
      </c>
      <c r="J58" s="110" t="s">
        <v>2821</v>
      </c>
      <c r="K58" s="110">
        <v>38530</v>
      </c>
      <c r="L58" s="110" t="s">
        <v>564</v>
      </c>
      <c r="M58" s="110" t="s">
        <v>565</v>
      </c>
      <c r="N58" s="110">
        <v>-8</v>
      </c>
      <c r="O58" s="110" t="s">
        <v>883</v>
      </c>
      <c r="P58" s="110" t="s">
        <v>884</v>
      </c>
      <c r="Q58" s="110" t="s">
        <v>885</v>
      </c>
      <c r="R58" s="110" t="s">
        <v>884</v>
      </c>
      <c r="S58" s="110" t="s">
        <v>71</v>
      </c>
      <c r="T58" s="110" t="s">
        <v>587</v>
      </c>
    </row>
    <row r="59" spans="1:20" x14ac:dyDescent="0.25">
      <c r="A59" s="111">
        <v>201</v>
      </c>
      <c r="B59" s="112" t="s">
        <v>254</v>
      </c>
      <c r="C59" s="112" t="s">
        <v>886</v>
      </c>
      <c r="D59" s="112" t="s">
        <v>254</v>
      </c>
      <c r="E59" s="112" t="s">
        <v>887</v>
      </c>
      <c r="F59" s="112">
        <v>85224</v>
      </c>
      <c r="G59" s="112" t="s">
        <v>2669</v>
      </c>
      <c r="H59" s="112" t="s">
        <v>888</v>
      </c>
      <c r="I59" s="112" t="s">
        <v>127</v>
      </c>
      <c r="J59" s="112" t="s">
        <v>2821</v>
      </c>
      <c r="K59" s="112">
        <v>44545</v>
      </c>
      <c r="L59" s="112" t="s">
        <v>564</v>
      </c>
      <c r="M59" s="112" t="s">
        <v>565</v>
      </c>
      <c r="N59" s="112">
        <v>-7</v>
      </c>
      <c r="O59" s="112" t="s">
        <v>889</v>
      </c>
      <c r="P59" s="112" t="s">
        <v>890</v>
      </c>
      <c r="Q59" s="112" t="s">
        <v>891</v>
      </c>
      <c r="R59" s="112" t="s">
        <v>106</v>
      </c>
      <c r="S59" s="112" t="s">
        <v>71</v>
      </c>
      <c r="T59" s="112" t="s">
        <v>587</v>
      </c>
    </row>
    <row r="60" spans="1:20" x14ac:dyDescent="0.25">
      <c r="A60" s="109">
        <v>202</v>
      </c>
      <c r="B60" s="110" t="s">
        <v>507</v>
      </c>
      <c r="C60" s="110" t="s">
        <v>892</v>
      </c>
      <c r="D60" s="110" t="s">
        <v>507</v>
      </c>
      <c r="E60" s="110" t="s">
        <v>887</v>
      </c>
      <c r="F60" s="110">
        <v>85395</v>
      </c>
      <c r="G60" s="110" t="s">
        <v>893</v>
      </c>
      <c r="H60" s="110" t="s">
        <v>888</v>
      </c>
      <c r="I60" s="110" t="s">
        <v>127</v>
      </c>
      <c r="J60" s="110" t="s">
        <v>2821</v>
      </c>
      <c r="K60" s="110">
        <v>44545</v>
      </c>
      <c r="L60" s="110" t="s">
        <v>564</v>
      </c>
      <c r="M60" s="110" t="s">
        <v>565</v>
      </c>
      <c r="N60" s="110">
        <v>-7</v>
      </c>
      <c r="O60" s="110" t="s">
        <v>894</v>
      </c>
      <c r="P60" s="110" t="s">
        <v>895</v>
      </c>
      <c r="Q60" s="110" t="s">
        <v>896</v>
      </c>
      <c r="R60" s="110" t="s">
        <v>106</v>
      </c>
      <c r="S60" s="110" t="s">
        <v>71</v>
      </c>
      <c r="T60" s="110" t="s">
        <v>587</v>
      </c>
    </row>
    <row r="61" spans="1:20" x14ac:dyDescent="0.25">
      <c r="A61" s="111">
        <v>203</v>
      </c>
      <c r="B61" s="112" t="s">
        <v>357</v>
      </c>
      <c r="C61" s="112" t="s">
        <v>897</v>
      </c>
      <c r="D61" s="112" t="s">
        <v>357</v>
      </c>
      <c r="E61" s="112" t="s">
        <v>887</v>
      </c>
      <c r="F61" s="112">
        <v>85712</v>
      </c>
      <c r="G61" s="112" t="s">
        <v>898</v>
      </c>
      <c r="H61" s="112" t="s">
        <v>888</v>
      </c>
      <c r="I61" s="112" t="s">
        <v>127</v>
      </c>
      <c r="J61" s="112" t="s">
        <v>2821</v>
      </c>
      <c r="K61" s="112">
        <v>44545</v>
      </c>
      <c r="L61" s="112" t="s">
        <v>564</v>
      </c>
      <c r="M61" s="112" t="s">
        <v>565</v>
      </c>
      <c r="N61" s="112">
        <v>-7</v>
      </c>
      <c r="O61" s="112" t="s">
        <v>899</v>
      </c>
      <c r="P61" s="112" t="s">
        <v>900</v>
      </c>
      <c r="Q61" s="112" t="s">
        <v>901</v>
      </c>
      <c r="R61" s="112" t="s">
        <v>106</v>
      </c>
      <c r="S61" s="112" t="s">
        <v>71</v>
      </c>
      <c r="T61" s="112" t="s">
        <v>587</v>
      </c>
    </row>
    <row r="62" spans="1:20" x14ac:dyDescent="0.25">
      <c r="A62" s="109">
        <v>204</v>
      </c>
      <c r="B62" s="110" t="s">
        <v>397</v>
      </c>
      <c r="C62" s="110" t="s">
        <v>902</v>
      </c>
      <c r="D62" s="110" t="s">
        <v>397</v>
      </c>
      <c r="E62" s="110" t="s">
        <v>603</v>
      </c>
      <c r="F62" s="110">
        <v>94553</v>
      </c>
      <c r="G62" s="110" t="s">
        <v>903</v>
      </c>
      <c r="H62" s="110" t="s">
        <v>611</v>
      </c>
      <c r="I62" s="110" t="s">
        <v>615</v>
      </c>
      <c r="J62" s="110" t="s">
        <v>2821</v>
      </c>
      <c r="K62" s="110">
        <v>44756</v>
      </c>
      <c r="L62" s="110" t="s">
        <v>564</v>
      </c>
      <c r="M62" s="110" t="s">
        <v>565</v>
      </c>
      <c r="N62" s="110">
        <v>-8</v>
      </c>
      <c r="O62" s="110" t="s">
        <v>904</v>
      </c>
      <c r="P62" s="110" t="s">
        <v>134</v>
      </c>
      <c r="Q62" s="110" t="s">
        <v>905</v>
      </c>
      <c r="R62" s="110" t="s">
        <v>884</v>
      </c>
      <c r="S62" s="110" t="s">
        <v>71</v>
      </c>
      <c r="T62" s="110" t="s">
        <v>587</v>
      </c>
    </row>
    <row r="63" spans="1:20" x14ac:dyDescent="0.25">
      <c r="A63" s="111">
        <v>205</v>
      </c>
      <c r="B63" s="112" t="s">
        <v>261</v>
      </c>
      <c r="C63" s="112" t="s">
        <v>906</v>
      </c>
      <c r="D63" s="112" t="s">
        <v>261</v>
      </c>
      <c r="E63" s="112" t="s">
        <v>802</v>
      </c>
      <c r="F63" s="112">
        <v>43230</v>
      </c>
      <c r="G63" s="112" t="s">
        <v>907</v>
      </c>
      <c r="H63" s="112" t="s">
        <v>744</v>
      </c>
      <c r="I63" s="112" t="s">
        <v>70</v>
      </c>
      <c r="J63" s="112" t="s">
        <v>648</v>
      </c>
      <c r="K63" s="112">
        <v>44970</v>
      </c>
      <c r="L63" s="112" t="s">
        <v>564</v>
      </c>
      <c r="M63" s="112" t="s">
        <v>565</v>
      </c>
      <c r="N63" s="112">
        <v>-5</v>
      </c>
      <c r="O63" s="112" t="s">
        <v>908</v>
      </c>
      <c r="P63" s="112" t="s">
        <v>909</v>
      </c>
      <c r="Q63" s="112" t="s">
        <v>910</v>
      </c>
      <c r="R63" s="112" t="s">
        <v>159</v>
      </c>
      <c r="S63" s="112" t="s">
        <v>82</v>
      </c>
      <c r="T63" s="112" t="s">
        <v>652</v>
      </c>
    </row>
    <row r="64" spans="1:20" x14ac:dyDescent="0.25">
      <c r="A64" s="109">
        <v>206</v>
      </c>
      <c r="B64" s="110" t="s">
        <v>434</v>
      </c>
      <c r="C64" s="110" t="s">
        <v>911</v>
      </c>
      <c r="D64" s="110" t="s">
        <v>434</v>
      </c>
      <c r="E64" s="110" t="s">
        <v>912</v>
      </c>
      <c r="F64" s="110">
        <v>11581</v>
      </c>
      <c r="G64" s="110" t="s">
        <v>913</v>
      </c>
      <c r="H64" s="110" t="s">
        <v>914</v>
      </c>
      <c r="I64" s="110" t="s">
        <v>2670</v>
      </c>
      <c r="J64" s="110" t="s">
        <v>648</v>
      </c>
      <c r="K64" s="110">
        <v>45644</v>
      </c>
      <c r="L64" s="110" t="s">
        <v>24</v>
      </c>
      <c r="M64" s="110" t="s">
        <v>24</v>
      </c>
      <c r="N64" s="110">
        <v>-5</v>
      </c>
      <c r="O64" s="110" t="s">
        <v>915</v>
      </c>
      <c r="P64" s="110" t="s">
        <v>2671</v>
      </c>
      <c r="Q64" s="110" t="s">
        <v>916</v>
      </c>
      <c r="R64" s="110" t="s">
        <v>115</v>
      </c>
      <c r="S64" s="110" t="s">
        <v>66</v>
      </c>
      <c r="T64" s="110" t="s">
        <v>652</v>
      </c>
    </row>
    <row r="65" spans="1:20" x14ac:dyDescent="0.25">
      <c r="A65" s="111">
        <v>207</v>
      </c>
      <c r="B65" s="112" t="s">
        <v>217</v>
      </c>
      <c r="C65" s="112" t="s">
        <v>917</v>
      </c>
      <c r="D65" s="112" t="s">
        <v>217</v>
      </c>
      <c r="E65" s="112" t="s">
        <v>603</v>
      </c>
      <c r="F65" s="112">
        <v>92071</v>
      </c>
      <c r="G65" s="112" t="s">
        <v>918</v>
      </c>
      <c r="H65" s="112" t="s">
        <v>623</v>
      </c>
      <c r="I65" s="112" t="s">
        <v>140</v>
      </c>
      <c r="J65" s="112" t="s">
        <v>2821</v>
      </c>
      <c r="K65" s="112">
        <v>45187</v>
      </c>
      <c r="L65" s="112" t="s">
        <v>564</v>
      </c>
      <c r="M65" s="112" t="s">
        <v>565</v>
      </c>
      <c r="N65" s="112">
        <v>-8</v>
      </c>
      <c r="O65" s="112" t="s">
        <v>919</v>
      </c>
      <c r="P65" s="112" t="s">
        <v>920</v>
      </c>
      <c r="Q65" s="112" t="s">
        <v>921</v>
      </c>
      <c r="R65" s="112" t="s">
        <v>24</v>
      </c>
      <c r="S65" s="112" t="s">
        <v>71</v>
      </c>
      <c r="T65" s="112" t="s">
        <v>587</v>
      </c>
    </row>
    <row r="66" spans="1:20" x14ac:dyDescent="0.25">
      <c r="A66" s="109">
        <v>208</v>
      </c>
      <c r="B66" s="110" t="s">
        <v>458</v>
      </c>
      <c r="C66" s="110" t="s">
        <v>2672</v>
      </c>
      <c r="D66" s="110" t="s">
        <v>442</v>
      </c>
      <c r="E66" s="110" t="s">
        <v>922</v>
      </c>
      <c r="F66" s="110">
        <v>89032</v>
      </c>
      <c r="G66" s="110" t="s">
        <v>2673</v>
      </c>
      <c r="H66" s="110" t="s">
        <v>888</v>
      </c>
      <c r="I66" s="110" t="s">
        <v>127</v>
      </c>
      <c r="J66" s="110" t="s">
        <v>2821</v>
      </c>
      <c r="K66" s="110"/>
      <c r="L66" s="110" t="s">
        <v>564</v>
      </c>
      <c r="M66" s="110" t="s">
        <v>565</v>
      </c>
      <c r="N66" s="110">
        <v>-8</v>
      </c>
      <c r="O66" s="110" t="s">
        <v>923</v>
      </c>
      <c r="P66" s="110" t="s">
        <v>2674</v>
      </c>
      <c r="Q66" s="110" t="s">
        <v>924</v>
      </c>
      <c r="R66" s="110" t="s">
        <v>106</v>
      </c>
      <c r="S66" s="110" t="s">
        <v>71</v>
      </c>
      <c r="T66" s="110" t="s">
        <v>587</v>
      </c>
    </row>
    <row r="67" spans="1:20" x14ac:dyDescent="0.25">
      <c r="A67" s="111">
        <v>209</v>
      </c>
      <c r="B67" s="112" t="s">
        <v>925</v>
      </c>
      <c r="C67" s="112" t="s">
        <v>926</v>
      </c>
      <c r="D67" s="112" t="s">
        <v>925</v>
      </c>
      <c r="E67" s="112" t="s">
        <v>927</v>
      </c>
      <c r="F67" s="112">
        <v>59102</v>
      </c>
      <c r="G67" s="112" t="s">
        <v>928</v>
      </c>
      <c r="H67" s="112" t="s">
        <v>850</v>
      </c>
      <c r="I67" s="112" t="s">
        <v>149</v>
      </c>
      <c r="J67" s="112" t="s">
        <v>2821</v>
      </c>
      <c r="K67" s="112">
        <v>44896</v>
      </c>
      <c r="L67" s="112" t="s">
        <v>564</v>
      </c>
      <c r="M67" s="112" t="s">
        <v>565</v>
      </c>
      <c r="N67" s="112">
        <v>-7</v>
      </c>
      <c r="O67" s="112" t="s">
        <v>929</v>
      </c>
      <c r="P67" s="112" t="s">
        <v>928</v>
      </c>
      <c r="Q67" s="112" t="s">
        <v>930</v>
      </c>
      <c r="R67" s="112" t="s">
        <v>151</v>
      </c>
      <c r="S67" s="112" t="s">
        <v>63</v>
      </c>
      <c r="T67" s="112" t="s">
        <v>587</v>
      </c>
    </row>
    <row r="68" spans="1:20" x14ac:dyDescent="0.25">
      <c r="A68" s="109">
        <v>211</v>
      </c>
      <c r="B68" s="110" t="s">
        <v>2788</v>
      </c>
      <c r="C68" s="110" t="s">
        <v>2918</v>
      </c>
      <c r="D68" s="110" t="s">
        <v>2789</v>
      </c>
      <c r="E68" s="110" t="s">
        <v>561</v>
      </c>
      <c r="F68" s="110">
        <v>75013</v>
      </c>
      <c r="G68" s="110" t="s">
        <v>2822</v>
      </c>
      <c r="H68" s="110" t="s">
        <v>584</v>
      </c>
      <c r="I68" s="110" t="s">
        <v>125</v>
      </c>
      <c r="J68" s="110" t="s">
        <v>563</v>
      </c>
      <c r="K68" s="110">
        <v>12.202400000000001</v>
      </c>
      <c r="L68" s="110" t="s">
        <v>564</v>
      </c>
      <c r="M68" s="110" t="s">
        <v>565</v>
      </c>
      <c r="N68" s="110">
        <v>-6</v>
      </c>
      <c r="O68" s="110" t="s">
        <v>981</v>
      </c>
      <c r="P68" s="110" t="s">
        <v>2919</v>
      </c>
      <c r="Q68" s="110" t="s">
        <v>982</v>
      </c>
      <c r="R68" s="110" t="s">
        <v>173</v>
      </c>
      <c r="S68" s="110" t="s">
        <v>79</v>
      </c>
      <c r="T68" s="110" t="s">
        <v>569</v>
      </c>
    </row>
    <row r="69" spans="1:20" x14ac:dyDescent="0.25">
      <c r="A69" s="111">
        <v>212</v>
      </c>
      <c r="B69" s="112" t="s">
        <v>2790</v>
      </c>
      <c r="C69" s="112" t="s">
        <v>2810</v>
      </c>
      <c r="D69" s="112" t="s">
        <v>2790</v>
      </c>
      <c r="E69" s="112" t="s">
        <v>603</v>
      </c>
      <c r="F69" s="112">
        <v>90605</v>
      </c>
      <c r="G69" s="112" t="s">
        <v>2791</v>
      </c>
      <c r="H69" s="112" t="s">
        <v>931</v>
      </c>
      <c r="I69" s="112" t="s">
        <v>89</v>
      </c>
      <c r="J69" s="112" t="s">
        <v>2821</v>
      </c>
      <c r="K69" s="112">
        <v>10142024</v>
      </c>
      <c r="L69" s="112" t="s">
        <v>564</v>
      </c>
      <c r="M69" s="112" t="s">
        <v>1508</v>
      </c>
      <c r="N69" s="112">
        <v>-8</v>
      </c>
      <c r="O69" s="112" t="s">
        <v>2792</v>
      </c>
      <c r="P69" s="112" t="s">
        <v>2811</v>
      </c>
      <c r="Q69" s="112" t="s">
        <v>932</v>
      </c>
      <c r="R69" s="112" t="s">
        <v>2812</v>
      </c>
      <c r="S69" s="112" t="s">
        <v>71</v>
      </c>
      <c r="T69" s="112" t="s">
        <v>587</v>
      </c>
    </row>
    <row r="70" spans="1:20" x14ac:dyDescent="0.25">
      <c r="A70" s="109">
        <v>214</v>
      </c>
      <c r="B70" s="110" t="s">
        <v>208</v>
      </c>
      <c r="C70" s="110" t="s">
        <v>2675</v>
      </c>
      <c r="D70" s="110" t="s">
        <v>208</v>
      </c>
      <c r="E70" s="110" t="s">
        <v>934</v>
      </c>
      <c r="F70" s="110">
        <v>97005</v>
      </c>
      <c r="G70" s="110" t="s">
        <v>935</v>
      </c>
      <c r="H70" s="110" t="s">
        <v>936</v>
      </c>
      <c r="I70" s="110" t="s">
        <v>163</v>
      </c>
      <c r="J70" s="110" t="s">
        <v>2821</v>
      </c>
      <c r="K70" s="110">
        <v>44956</v>
      </c>
      <c r="L70" s="110" t="s">
        <v>564</v>
      </c>
      <c r="M70" s="110" t="s">
        <v>565</v>
      </c>
      <c r="N70" s="110">
        <v>-8</v>
      </c>
      <c r="O70" s="110" t="s">
        <v>937</v>
      </c>
      <c r="P70" s="110" t="s">
        <v>2875</v>
      </c>
      <c r="Q70" s="110" t="s">
        <v>938</v>
      </c>
      <c r="R70" s="110" t="s">
        <v>80</v>
      </c>
      <c r="S70" s="110" t="s">
        <v>63</v>
      </c>
      <c r="T70" s="110" t="s">
        <v>587</v>
      </c>
    </row>
    <row r="71" spans="1:20" x14ac:dyDescent="0.25">
      <c r="A71" s="111">
        <v>216</v>
      </c>
      <c r="B71" s="112" t="s">
        <v>2676</v>
      </c>
      <c r="C71" s="112" t="s">
        <v>2823</v>
      </c>
      <c r="D71" s="112" t="s">
        <v>2676</v>
      </c>
      <c r="E71" s="112" t="s">
        <v>2824</v>
      </c>
      <c r="F71" s="112">
        <v>97501</v>
      </c>
      <c r="G71" s="112" t="s">
        <v>939</v>
      </c>
      <c r="H71" s="112" t="s">
        <v>936</v>
      </c>
      <c r="I71" s="112" t="s">
        <v>2813</v>
      </c>
      <c r="J71" s="112" t="s">
        <v>2821</v>
      </c>
      <c r="K71" s="112"/>
      <c r="L71" s="112" t="s">
        <v>24</v>
      </c>
      <c r="M71" s="112" t="s">
        <v>24</v>
      </c>
      <c r="N71" s="112">
        <v>0</v>
      </c>
      <c r="O71" s="112" t="s">
        <v>2825</v>
      </c>
      <c r="P71" s="112" t="s">
        <v>697</v>
      </c>
      <c r="Q71" s="112" t="s">
        <v>2826</v>
      </c>
      <c r="R71" s="112" t="s">
        <v>80</v>
      </c>
      <c r="S71" s="112" t="s">
        <v>63</v>
      </c>
      <c r="T71" s="112" t="s">
        <v>587</v>
      </c>
    </row>
    <row r="72" spans="1:20" x14ac:dyDescent="0.25">
      <c r="A72" s="109">
        <v>217</v>
      </c>
      <c r="B72" s="110" t="s">
        <v>2793</v>
      </c>
      <c r="C72" s="110" t="s">
        <v>2794</v>
      </c>
      <c r="D72" s="110" t="s">
        <v>2793</v>
      </c>
      <c r="E72" s="110" t="s">
        <v>870</v>
      </c>
      <c r="F72" s="110">
        <v>84405</v>
      </c>
      <c r="G72" s="110" t="s">
        <v>24</v>
      </c>
      <c r="H72" s="110" t="s">
        <v>850</v>
      </c>
      <c r="I72" s="110" t="s">
        <v>149</v>
      </c>
      <c r="J72" s="110" t="s">
        <v>2821</v>
      </c>
      <c r="K72" s="110"/>
      <c r="L72" s="110" t="s">
        <v>564</v>
      </c>
      <c r="M72" s="110" t="s">
        <v>565</v>
      </c>
      <c r="N72" s="110">
        <v>-7</v>
      </c>
      <c r="O72" s="110" t="s">
        <v>2795</v>
      </c>
      <c r="P72" s="110" t="s">
        <v>24</v>
      </c>
      <c r="Q72" s="110" t="s">
        <v>24</v>
      </c>
      <c r="R72" s="110" t="s">
        <v>151</v>
      </c>
      <c r="S72" s="110" t="s">
        <v>63</v>
      </c>
      <c r="T72" s="110" t="s">
        <v>587</v>
      </c>
    </row>
    <row r="73" spans="1:20" x14ac:dyDescent="0.25">
      <c r="A73" s="111">
        <v>218</v>
      </c>
      <c r="B73" s="112" t="s">
        <v>2677</v>
      </c>
      <c r="C73" s="112" t="s">
        <v>2678</v>
      </c>
      <c r="D73" s="112" t="s">
        <v>2677</v>
      </c>
      <c r="E73" s="112" t="s">
        <v>912</v>
      </c>
      <c r="F73" s="112">
        <v>14216</v>
      </c>
      <c r="G73" s="112" t="s">
        <v>1569</v>
      </c>
      <c r="H73" s="112" t="s">
        <v>804</v>
      </c>
      <c r="I73" s="112" t="s">
        <v>2679</v>
      </c>
      <c r="J73" s="112" t="s">
        <v>648</v>
      </c>
      <c r="K73" s="112">
        <v>11222024</v>
      </c>
      <c r="L73" s="112" t="s">
        <v>564</v>
      </c>
      <c r="M73" s="112" t="s">
        <v>24</v>
      </c>
      <c r="N73" s="112">
        <v>-5</v>
      </c>
      <c r="O73" s="112" t="s">
        <v>940</v>
      </c>
      <c r="P73" s="112" t="s">
        <v>2913</v>
      </c>
      <c r="Q73" s="112" t="s">
        <v>2914</v>
      </c>
      <c r="R73" s="112" t="s">
        <v>191</v>
      </c>
      <c r="S73" s="112" t="s">
        <v>82</v>
      </c>
      <c r="T73" s="112" t="s">
        <v>652</v>
      </c>
    </row>
    <row r="74" spans="1:20" x14ac:dyDescent="0.25">
      <c r="A74" s="109">
        <v>220</v>
      </c>
      <c r="B74" s="110" t="s">
        <v>2908</v>
      </c>
      <c r="C74" s="110" t="s">
        <v>24</v>
      </c>
      <c r="D74" s="110" t="s">
        <v>24</v>
      </c>
      <c r="E74" s="110" t="s">
        <v>24</v>
      </c>
      <c r="F74" s="110"/>
      <c r="G74" s="110" t="s">
        <v>24</v>
      </c>
      <c r="H74" s="110" t="s">
        <v>943</v>
      </c>
      <c r="I74" s="110" t="s">
        <v>2680</v>
      </c>
      <c r="J74" s="110" t="s">
        <v>2821</v>
      </c>
      <c r="K74" s="110"/>
      <c r="L74" s="110" t="s">
        <v>24</v>
      </c>
      <c r="M74" s="110" t="s">
        <v>24</v>
      </c>
      <c r="N74" s="110">
        <v>0</v>
      </c>
      <c r="O74" s="110" t="s">
        <v>2909</v>
      </c>
      <c r="P74" s="110" t="s">
        <v>2910</v>
      </c>
      <c r="Q74" s="110" t="s">
        <v>24</v>
      </c>
      <c r="R74" s="110" t="s">
        <v>142</v>
      </c>
      <c r="S74" s="110" t="s">
        <v>63</v>
      </c>
      <c r="T74" s="110" t="s">
        <v>587</v>
      </c>
    </row>
    <row r="75" spans="1:20" x14ac:dyDescent="0.25">
      <c r="A75" s="111">
        <v>300</v>
      </c>
      <c r="B75" s="112" t="s">
        <v>389</v>
      </c>
      <c r="C75" s="112" t="s">
        <v>944</v>
      </c>
      <c r="D75" s="112" t="s">
        <v>389</v>
      </c>
      <c r="E75" s="112" t="s">
        <v>945</v>
      </c>
      <c r="F75" s="112">
        <v>98502</v>
      </c>
      <c r="G75" s="112" t="s">
        <v>939</v>
      </c>
      <c r="H75" s="112" t="s">
        <v>936</v>
      </c>
      <c r="I75" s="112" t="s">
        <v>163</v>
      </c>
      <c r="J75" s="112" t="s">
        <v>2821</v>
      </c>
      <c r="K75" s="112">
        <v>38351</v>
      </c>
      <c r="L75" s="112" t="s">
        <v>564</v>
      </c>
      <c r="M75" s="112" t="s">
        <v>565</v>
      </c>
      <c r="N75" s="112">
        <v>-8</v>
      </c>
      <c r="O75" s="112" t="s">
        <v>946</v>
      </c>
      <c r="P75" s="112" t="s">
        <v>947</v>
      </c>
      <c r="Q75" s="112" t="s">
        <v>948</v>
      </c>
      <c r="R75" s="112" t="s">
        <v>80</v>
      </c>
      <c r="S75" s="112" t="s">
        <v>63</v>
      </c>
      <c r="T75" s="112" t="s">
        <v>587</v>
      </c>
    </row>
    <row r="76" spans="1:20" x14ac:dyDescent="0.25">
      <c r="A76" s="109">
        <v>301</v>
      </c>
      <c r="B76" s="110" t="s">
        <v>98</v>
      </c>
      <c r="C76" s="110" t="s">
        <v>949</v>
      </c>
      <c r="D76" s="110" t="s">
        <v>98</v>
      </c>
      <c r="E76" s="110" t="s">
        <v>950</v>
      </c>
      <c r="F76" s="110">
        <v>72903</v>
      </c>
      <c r="G76" s="110" t="s">
        <v>951</v>
      </c>
      <c r="H76" s="110" t="s">
        <v>952</v>
      </c>
      <c r="I76" s="110" t="s">
        <v>160</v>
      </c>
      <c r="J76" s="110" t="s">
        <v>563</v>
      </c>
      <c r="K76" s="110">
        <v>33147</v>
      </c>
      <c r="L76" s="110" t="s">
        <v>564</v>
      </c>
      <c r="M76" s="110" t="s">
        <v>565</v>
      </c>
      <c r="N76" s="110">
        <v>-6</v>
      </c>
      <c r="O76" s="110" t="s">
        <v>953</v>
      </c>
      <c r="P76" s="110" t="s">
        <v>954</v>
      </c>
      <c r="Q76" s="110" t="s">
        <v>955</v>
      </c>
      <c r="R76" s="110" t="s">
        <v>131</v>
      </c>
      <c r="S76" s="110" t="s">
        <v>79</v>
      </c>
      <c r="T76" s="110" t="s">
        <v>569</v>
      </c>
    </row>
    <row r="77" spans="1:20" x14ac:dyDescent="0.25">
      <c r="A77" s="111">
        <v>304</v>
      </c>
      <c r="B77" s="112" t="s">
        <v>114</v>
      </c>
      <c r="C77" s="112" t="s">
        <v>956</v>
      </c>
      <c r="D77" s="112" t="s">
        <v>957</v>
      </c>
      <c r="E77" s="112" t="s">
        <v>950</v>
      </c>
      <c r="F77" s="112">
        <v>72117</v>
      </c>
      <c r="G77" s="112" t="s">
        <v>958</v>
      </c>
      <c r="H77" s="112" t="s">
        <v>952</v>
      </c>
      <c r="I77" s="112" t="s">
        <v>160</v>
      </c>
      <c r="J77" s="112" t="s">
        <v>563</v>
      </c>
      <c r="K77" s="112">
        <v>35825</v>
      </c>
      <c r="L77" s="112" t="s">
        <v>564</v>
      </c>
      <c r="M77" s="112" t="s">
        <v>565</v>
      </c>
      <c r="N77" s="112">
        <v>-6</v>
      </c>
      <c r="O77" s="112" t="s">
        <v>959</v>
      </c>
      <c r="P77" s="112" t="s">
        <v>960</v>
      </c>
      <c r="Q77" s="112" t="s">
        <v>961</v>
      </c>
      <c r="R77" s="112" t="s">
        <v>131</v>
      </c>
      <c r="S77" s="112" t="s">
        <v>79</v>
      </c>
      <c r="T77" s="112" t="s">
        <v>569</v>
      </c>
    </row>
    <row r="78" spans="1:20" x14ac:dyDescent="0.25">
      <c r="A78" s="109">
        <v>306</v>
      </c>
      <c r="B78" s="110" t="s">
        <v>303</v>
      </c>
      <c r="C78" s="110" t="s">
        <v>962</v>
      </c>
      <c r="D78" s="110" t="s">
        <v>303</v>
      </c>
      <c r="E78" s="110" t="s">
        <v>945</v>
      </c>
      <c r="F78" s="110">
        <v>98031</v>
      </c>
      <c r="G78" s="110" t="s">
        <v>963</v>
      </c>
      <c r="H78" s="110" t="s">
        <v>936</v>
      </c>
      <c r="I78" s="110" t="s">
        <v>163</v>
      </c>
      <c r="J78" s="110" t="s">
        <v>2821</v>
      </c>
      <c r="K78" s="110">
        <v>37893</v>
      </c>
      <c r="L78" s="110" t="s">
        <v>564</v>
      </c>
      <c r="M78" s="110" t="s">
        <v>565</v>
      </c>
      <c r="N78" s="110">
        <v>-8</v>
      </c>
      <c r="O78" s="110" t="s">
        <v>964</v>
      </c>
      <c r="P78" s="110" t="s">
        <v>705</v>
      </c>
      <c r="Q78" s="110" t="s">
        <v>24</v>
      </c>
      <c r="R78" s="110" t="s">
        <v>80</v>
      </c>
      <c r="S78" s="110" t="s">
        <v>63</v>
      </c>
      <c r="T78" s="110" t="s">
        <v>587</v>
      </c>
    </row>
    <row r="79" spans="1:20" x14ac:dyDescent="0.25">
      <c r="A79" s="111">
        <v>307</v>
      </c>
      <c r="B79" s="112" t="s">
        <v>464</v>
      </c>
      <c r="C79" s="112" t="s">
        <v>965</v>
      </c>
      <c r="D79" s="112" t="s">
        <v>464</v>
      </c>
      <c r="E79" s="112" t="s">
        <v>966</v>
      </c>
      <c r="F79" s="112">
        <v>88011</v>
      </c>
      <c r="G79" s="112" t="s">
        <v>967</v>
      </c>
      <c r="H79" s="112" t="s">
        <v>888</v>
      </c>
      <c r="I79" s="112" t="s">
        <v>127</v>
      </c>
      <c r="J79" s="112" t="s">
        <v>2821</v>
      </c>
      <c r="K79" s="112">
        <v>38106</v>
      </c>
      <c r="L79" s="112" t="s">
        <v>564</v>
      </c>
      <c r="M79" s="112" t="s">
        <v>565</v>
      </c>
      <c r="N79" s="112">
        <v>-7</v>
      </c>
      <c r="O79" s="112" t="s">
        <v>968</v>
      </c>
      <c r="P79" s="112" t="s">
        <v>969</v>
      </c>
      <c r="Q79" s="112" t="s">
        <v>970</v>
      </c>
      <c r="R79" s="112" t="s">
        <v>106</v>
      </c>
      <c r="S79" s="112" t="s">
        <v>71</v>
      </c>
      <c r="T79" s="112" t="s">
        <v>587</v>
      </c>
    </row>
    <row r="80" spans="1:20" x14ac:dyDescent="0.25">
      <c r="A80" s="109">
        <v>308</v>
      </c>
      <c r="B80" s="110" t="s">
        <v>305</v>
      </c>
      <c r="C80" s="110" t="s">
        <v>971</v>
      </c>
      <c r="D80" s="110" t="s">
        <v>442</v>
      </c>
      <c r="E80" s="110" t="s">
        <v>922</v>
      </c>
      <c r="F80" s="110">
        <v>89147</v>
      </c>
      <c r="G80" s="110" t="s">
        <v>972</v>
      </c>
      <c r="H80" s="110" t="s">
        <v>888</v>
      </c>
      <c r="I80" s="110" t="s">
        <v>127</v>
      </c>
      <c r="J80" s="110" t="s">
        <v>2821</v>
      </c>
      <c r="K80" s="110">
        <v>38005</v>
      </c>
      <c r="L80" s="110" t="s">
        <v>564</v>
      </c>
      <c r="M80" s="110" t="s">
        <v>565</v>
      </c>
      <c r="N80" s="110">
        <v>-8</v>
      </c>
      <c r="O80" s="110" t="s">
        <v>973</v>
      </c>
      <c r="P80" s="110" t="s">
        <v>974</v>
      </c>
      <c r="Q80" s="110" t="s">
        <v>2681</v>
      </c>
      <c r="R80" s="110" t="s">
        <v>106</v>
      </c>
      <c r="S80" s="110" t="s">
        <v>71</v>
      </c>
      <c r="T80" s="110" t="s">
        <v>587</v>
      </c>
    </row>
    <row r="81" spans="1:20" x14ac:dyDescent="0.25">
      <c r="A81" s="111">
        <v>309</v>
      </c>
      <c r="B81" s="112" t="s">
        <v>322</v>
      </c>
      <c r="C81" s="112" t="s">
        <v>975</v>
      </c>
      <c r="D81" s="112" t="s">
        <v>976</v>
      </c>
      <c r="E81" s="112" t="s">
        <v>561</v>
      </c>
      <c r="F81" s="112">
        <v>76308</v>
      </c>
      <c r="G81" s="112" t="s">
        <v>2682</v>
      </c>
      <c r="H81" s="112" t="s">
        <v>590</v>
      </c>
      <c r="I81" s="112" t="s">
        <v>104</v>
      </c>
      <c r="J81" s="112" t="s">
        <v>563</v>
      </c>
      <c r="K81" s="112">
        <v>30216</v>
      </c>
      <c r="L81" s="112" t="s">
        <v>564</v>
      </c>
      <c r="M81" s="112" t="s">
        <v>565</v>
      </c>
      <c r="N81" s="112">
        <v>-6</v>
      </c>
      <c r="O81" s="112" t="s">
        <v>977</v>
      </c>
      <c r="P81" s="112" t="s">
        <v>978</v>
      </c>
      <c r="Q81" s="112" t="s">
        <v>979</v>
      </c>
      <c r="R81" s="112" t="s">
        <v>126</v>
      </c>
      <c r="S81" s="112" t="s">
        <v>79</v>
      </c>
      <c r="T81" s="112" t="s">
        <v>569</v>
      </c>
    </row>
    <row r="82" spans="1:20" x14ac:dyDescent="0.25">
      <c r="A82" s="109">
        <v>310</v>
      </c>
      <c r="B82" s="110" t="s">
        <v>461</v>
      </c>
      <c r="C82" s="110" t="s">
        <v>980</v>
      </c>
      <c r="D82" s="110" t="s">
        <v>461</v>
      </c>
      <c r="E82" s="110" t="s">
        <v>561</v>
      </c>
      <c r="F82" s="110">
        <v>76205</v>
      </c>
      <c r="G82" s="110" t="s">
        <v>2827</v>
      </c>
      <c r="H82" s="110" t="s">
        <v>584</v>
      </c>
      <c r="I82" s="110" t="s">
        <v>125</v>
      </c>
      <c r="J82" s="110" t="s">
        <v>563</v>
      </c>
      <c r="K82" s="110">
        <v>37579</v>
      </c>
      <c r="L82" s="110" t="s">
        <v>564</v>
      </c>
      <c r="M82" s="110" t="s">
        <v>565</v>
      </c>
      <c r="N82" s="110">
        <v>-6</v>
      </c>
      <c r="O82" s="110" t="s">
        <v>2828</v>
      </c>
      <c r="P82" s="110" t="s">
        <v>2919</v>
      </c>
      <c r="Q82" s="110" t="s">
        <v>982</v>
      </c>
      <c r="R82" s="110" t="s">
        <v>173</v>
      </c>
      <c r="S82" s="110" t="s">
        <v>79</v>
      </c>
      <c r="T82" s="110" t="s">
        <v>569</v>
      </c>
    </row>
    <row r="83" spans="1:20" x14ac:dyDescent="0.25">
      <c r="A83" s="111">
        <v>311</v>
      </c>
      <c r="B83" s="112" t="s">
        <v>436</v>
      </c>
      <c r="C83" s="112" t="s">
        <v>983</v>
      </c>
      <c r="D83" s="112" t="s">
        <v>442</v>
      </c>
      <c r="E83" s="112" t="s">
        <v>922</v>
      </c>
      <c r="F83" s="112">
        <v>89123</v>
      </c>
      <c r="G83" s="112" t="s">
        <v>996</v>
      </c>
      <c r="H83" s="112" t="s">
        <v>888</v>
      </c>
      <c r="I83" s="112" t="s">
        <v>127</v>
      </c>
      <c r="J83" s="112" t="s">
        <v>2821</v>
      </c>
      <c r="K83" s="112">
        <v>37432</v>
      </c>
      <c r="L83" s="112" t="s">
        <v>564</v>
      </c>
      <c r="M83" s="112" t="s">
        <v>565</v>
      </c>
      <c r="N83" s="112">
        <v>-8</v>
      </c>
      <c r="O83" s="112" t="s">
        <v>984</v>
      </c>
      <c r="P83" s="112" t="s">
        <v>2683</v>
      </c>
      <c r="Q83" s="112" t="s">
        <v>985</v>
      </c>
      <c r="R83" s="112" t="s">
        <v>106</v>
      </c>
      <c r="S83" s="112" t="s">
        <v>71</v>
      </c>
      <c r="T83" s="112" t="s">
        <v>587</v>
      </c>
    </row>
    <row r="84" spans="1:20" x14ac:dyDescent="0.25">
      <c r="A84" s="109">
        <v>312</v>
      </c>
      <c r="B84" s="110" t="s">
        <v>87</v>
      </c>
      <c r="C84" s="110" t="s">
        <v>986</v>
      </c>
      <c r="D84" s="110" t="s">
        <v>87</v>
      </c>
      <c r="E84" s="110" t="s">
        <v>950</v>
      </c>
      <c r="F84" s="110">
        <v>72703</v>
      </c>
      <c r="G84" s="110" t="s">
        <v>987</v>
      </c>
      <c r="H84" s="110" t="s">
        <v>952</v>
      </c>
      <c r="I84" s="110" t="s">
        <v>160</v>
      </c>
      <c r="J84" s="110" t="s">
        <v>563</v>
      </c>
      <c r="K84" s="110">
        <v>40446</v>
      </c>
      <c r="L84" s="110" t="s">
        <v>564</v>
      </c>
      <c r="M84" s="110" t="s">
        <v>565</v>
      </c>
      <c r="N84" s="110">
        <v>-6</v>
      </c>
      <c r="O84" s="110" t="s">
        <v>988</v>
      </c>
      <c r="P84" s="110" t="s">
        <v>2684</v>
      </c>
      <c r="Q84" s="110" t="s">
        <v>2685</v>
      </c>
      <c r="R84" s="110" t="s">
        <v>168</v>
      </c>
      <c r="S84" s="110" t="s">
        <v>79</v>
      </c>
      <c r="T84" s="110" t="s">
        <v>569</v>
      </c>
    </row>
    <row r="85" spans="1:20" x14ac:dyDescent="0.25">
      <c r="A85" s="111">
        <v>313</v>
      </c>
      <c r="B85" s="112" t="s">
        <v>396</v>
      </c>
      <c r="C85" s="112" t="s">
        <v>989</v>
      </c>
      <c r="D85" s="112" t="s">
        <v>442</v>
      </c>
      <c r="E85" s="112" t="s">
        <v>922</v>
      </c>
      <c r="F85" s="112">
        <v>89110</v>
      </c>
      <c r="G85" s="112" t="s">
        <v>990</v>
      </c>
      <c r="H85" s="112" t="s">
        <v>888</v>
      </c>
      <c r="I85" s="112" t="s">
        <v>127</v>
      </c>
      <c r="J85" s="112" t="s">
        <v>2821</v>
      </c>
      <c r="K85" s="112">
        <v>40518</v>
      </c>
      <c r="L85" s="112" t="s">
        <v>564</v>
      </c>
      <c r="M85" s="112" t="s">
        <v>565</v>
      </c>
      <c r="N85" s="112">
        <v>-8</v>
      </c>
      <c r="O85" s="112" t="s">
        <v>991</v>
      </c>
      <c r="P85" s="112" t="s">
        <v>2674</v>
      </c>
      <c r="Q85" s="112" t="s">
        <v>924</v>
      </c>
      <c r="R85" s="112" t="s">
        <v>106</v>
      </c>
      <c r="S85" s="112" t="s">
        <v>71</v>
      </c>
      <c r="T85" s="112" t="s">
        <v>587</v>
      </c>
    </row>
    <row r="86" spans="1:20" x14ac:dyDescent="0.25">
      <c r="A86" s="109">
        <v>314</v>
      </c>
      <c r="B86" s="110" t="s">
        <v>407</v>
      </c>
      <c r="C86" s="110" t="s">
        <v>992</v>
      </c>
      <c r="D86" s="110" t="s">
        <v>407</v>
      </c>
      <c r="E86" s="110" t="s">
        <v>922</v>
      </c>
      <c r="F86" s="110">
        <v>89014</v>
      </c>
      <c r="G86" s="110" t="s">
        <v>993</v>
      </c>
      <c r="H86" s="110" t="s">
        <v>888</v>
      </c>
      <c r="I86" s="110" t="s">
        <v>127</v>
      </c>
      <c r="J86" s="110" t="s">
        <v>2821</v>
      </c>
      <c r="K86" s="110">
        <v>36291</v>
      </c>
      <c r="L86" s="110" t="s">
        <v>564</v>
      </c>
      <c r="M86" s="110" t="s">
        <v>565</v>
      </c>
      <c r="N86" s="110">
        <v>-8</v>
      </c>
      <c r="O86" s="110" t="s">
        <v>994</v>
      </c>
      <c r="P86" s="110" t="s">
        <v>2683</v>
      </c>
      <c r="Q86" s="110" t="s">
        <v>985</v>
      </c>
      <c r="R86" s="110" t="s">
        <v>106</v>
      </c>
      <c r="S86" s="110" t="s">
        <v>71</v>
      </c>
      <c r="T86" s="110" t="s">
        <v>587</v>
      </c>
    </row>
    <row r="87" spans="1:20" x14ac:dyDescent="0.25">
      <c r="A87" s="111">
        <v>315</v>
      </c>
      <c r="B87" s="112" t="s">
        <v>442</v>
      </c>
      <c r="C87" s="112" t="s">
        <v>995</v>
      </c>
      <c r="D87" s="112" t="s">
        <v>442</v>
      </c>
      <c r="E87" s="112" t="s">
        <v>922</v>
      </c>
      <c r="F87" s="112">
        <v>89128</v>
      </c>
      <c r="G87" s="112" t="s">
        <v>996</v>
      </c>
      <c r="H87" s="112" t="s">
        <v>888</v>
      </c>
      <c r="I87" s="112" t="s">
        <v>127</v>
      </c>
      <c r="J87" s="112" t="s">
        <v>2821</v>
      </c>
      <c r="K87" s="112">
        <v>36160</v>
      </c>
      <c r="L87" s="112" t="s">
        <v>564</v>
      </c>
      <c r="M87" s="112" t="s">
        <v>565</v>
      </c>
      <c r="N87" s="112">
        <v>-8</v>
      </c>
      <c r="O87" s="112" t="s">
        <v>997</v>
      </c>
      <c r="P87" s="112" t="s">
        <v>998</v>
      </c>
      <c r="Q87" s="112" t="s">
        <v>999</v>
      </c>
      <c r="R87" s="112" t="s">
        <v>106</v>
      </c>
      <c r="S87" s="112" t="s">
        <v>71</v>
      </c>
      <c r="T87" s="112" t="s">
        <v>587</v>
      </c>
    </row>
    <row r="88" spans="1:20" x14ac:dyDescent="0.25">
      <c r="A88" s="109">
        <v>316</v>
      </c>
      <c r="B88" s="110" t="s">
        <v>374</v>
      </c>
      <c r="C88" s="110" t="s">
        <v>1000</v>
      </c>
      <c r="D88" s="110" t="s">
        <v>374</v>
      </c>
      <c r="E88" s="110" t="s">
        <v>922</v>
      </c>
      <c r="F88" s="110">
        <v>89502</v>
      </c>
      <c r="G88" s="110" t="s">
        <v>1001</v>
      </c>
      <c r="H88" s="110" t="s">
        <v>611</v>
      </c>
      <c r="I88" s="110" t="s">
        <v>615</v>
      </c>
      <c r="J88" s="110" t="s">
        <v>2821</v>
      </c>
      <c r="K88" s="110">
        <v>33749</v>
      </c>
      <c r="L88" s="110" t="s">
        <v>564</v>
      </c>
      <c r="M88" s="110" t="s">
        <v>565</v>
      </c>
      <c r="N88" s="110">
        <v>-8</v>
      </c>
      <c r="O88" s="110" t="s">
        <v>1002</v>
      </c>
      <c r="P88" s="110" t="s">
        <v>1003</v>
      </c>
      <c r="Q88" s="110" t="s">
        <v>1004</v>
      </c>
      <c r="R88" s="110" t="s">
        <v>884</v>
      </c>
      <c r="S88" s="110" t="s">
        <v>71</v>
      </c>
      <c r="T88" s="110" t="s">
        <v>587</v>
      </c>
    </row>
    <row r="89" spans="1:20" x14ac:dyDescent="0.25">
      <c r="A89" s="111">
        <v>318</v>
      </c>
      <c r="B89" s="112" t="s">
        <v>382</v>
      </c>
      <c r="C89" s="112" t="s">
        <v>1005</v>
      </c>
      <c r="D89" s="112" t="s">
        <v>382</v>
      </c>
      <c r="E89" s="112" t="s">
        <v>603</v>
      </c>
      <c r="F89" s="112">
        <v>93907</v>
      </c>
      <c r="G89" s="112" t="s">
        <v>2838</v>
      </c>
      <c r="H89" s="112" t="s">
        <v>825</v>
      </c>
      <c r="I89" s="112" t="s">
        <v>174</v>
      </c>
      <c r="J89" s="112" t="s">
        <v>2821</v>
      </c>
      <c r="K89" s="112">
        <v>36067</v>
      </c>
      <c r="L89" s="112" t="s">
        <v>564</v>
      </c>
      <c r="M89" s="112" t="s">
        <v>565</v>
      </c>
      <c r="N89" s="112">
        <v>-8</v>
      </c>
      <c r="O89" s="112" t="s">
        <v>1006</v>
      </c>
      <c r="P89" s="112" t="s">
        <v>1007</v>
      </c>
      <c r="Q89" s="112" t="s">
        <v>1008</v>
      </c>
      <c r="R89" s="112" t="s">
        <v>2897</v>
      </c>
      <c r="S89" s="112" t="s">
        <v>71</v>
      </c>
      <c r="T89" s="112" t="s">
        <v>587</v>
      </c>
    </row>
    <row r="90" spans="1:20" x14ac:dyDescent="0.25">
      <c r="A90" s="109">
        <v>319</v>
      </c>
      <c r="B90" s="110" t="s">
        <v>77</v>
      </c>
      <c r="C90" s="110" t="s">
        <v>1009</v>
      </c>
      <c r="D90" s="110" t="s">
        <v>1010</v>
      </c>
      <c r="E90" s="110" t="s">
        <v>1011</v>
      </c>
      <c r="F90" s="110">
        <v>54304</v>
      </c>
      <c r="G90" s="110" t="s">
        <v>1012</v>
      </c>
      <c r="H90" s="110" t="s">
        <v>656</v>
      </c>
      <c r="I90" s="110" t="s">
        <v>166</v>
      </c>
      <c r="J90" s="110" t="s">
        <v>648</v>
      </c>
      <c r="K90" s="110">
        <v>30252</v>
      </c>
      <c r="L90" s="110" t="s">
        <v>564</v>
      </c>
      <c r="M90" s="110" t="s">
        <v>565</v>
      </c>
      <c r="N90" s="110">
        <v>-6</v>
      </c>
      <c r="O90" s="110" t="s">
        <v>1013</v>
      </c>
      <c r="P90" s="110" t="s">
        <v>1014</v>
      </c>
      <c r="Q90" s="110" t="s">
        <v>1015</v>
      </c>
      <c r="R90" s="110" t="s">
        <v>99</v>
      </c>
      <c r="S90" s="110" t="s">
        <v>63</v>
      </c>
      <c r="T90" s="110" t="s">
        <v>652</v>
      </c>
    </row>
    <row r="91" spans="1:20" x14ac:dyDescent="0.25">
      <c r="A91" s="111">
        <v>320</v>
      </c>
      <c r="B91" s="112" t="s">
        <v>274</v>
      </c>
      <c r="C91" s="112" t="s">
        <v>1016</v>
      </c>
      <c r="D91" s="112" t="s">
        <v>1017</v>
      </c>
      <c r="E91" s="112" t="s">
        <v>603</v>
      </c>
      <c r="F91" s="112">
        <v>91360</v>
      </c>
      <c r="G91" s="112" t="s">
        <v>2686</v>
      </c>
      <c r="H91" s="112" t="s">
        <v>604</v>
      </c>
      <c r="I91" s="112" t="s">
        <v>138</v>
      </c>
      <c r="J91" s="112" t="s">
        <v>563</v>
      </c>
      <c r="K91" s="112">
        <v>35919</v>
      </c>
      <c r="L91" s="112" t="s">
        <v>564</v>
      </c>
      <c r="M91" s="112" t="s">
        <v>565</v>
      </c>
      <c r="N91" s="112">
        <v>-8</v>
      </c>
      <c r="O91" s="112" t="s">
        <v>1018</v>
      </c>
      <c r="P91" s="112" t="s">
        <v>1448</v>
      </c>
      <c r="Q91" s="112" t="s">
        <v>1019</v>
      </c>
      <c r="R91" s="112" t="s">
        <v>109</v>
      </c>
      <c r="S91" s="112" t="s">
        <v>71</v>
      </c>
      <c r="T91" s="112" t="s">
        <v>587</v>
      </c>
    </row>
    <row r="92" spans="1:20" x14ac:dyDescent="0.25">
      <c r="A92" s="109">
        <v>321</v>
      </c>
      <c r="B92" s="110" t="s">
        <v>350</v>
      </c>
      <c r="C92" s="110" t="s">
        <v>1020</v>
      </c>
      <c r="D92" s="110" t="s">
        <v>350</v>
      </c>
      <c r="E92" s="110" t="s">
        <v>603</v>
      </c>
      <c r="F92" s="110">
        <v>94560</v>
      </c>
      <c r="G92" s="110" t="s">
        <v>1021</v>
      </c>
      <c r="H92" s="110" t="s">
        <v>825</v>
      </c>
      <c r="I92" s="110" t="s">
        <v>174</v>
      </c>
      <c r="J92" s="110" t="s">
        <v>2821</v>
      </c>
      <c r="K92" s="110">
        <v>35647</v>
      </c>
      <c r="L92" s="110" t="s">
        <v>564</v>
      </c>
      <c r="M92" s="110" t="s">
        <v>565</v>
      </c>
      <c r="N92" s="110">
        <v>-8</v>
      </c>
      <c r="O92" s="110" t="s">
        <v>1022</v>
      </c>
      <c r="P92" s="110" t="s">
        <v>2687</v>
      </c>
      <c r="Q92" s="110" t="s">
        <v>1023</v>
      </c>
      <c r="R92" s="110" t="s">
        <v>2897</v>
      </c>
      <c r="S92" s="110" t="s">
        <v>71</v>
      </c>
      <c r="T92" s="110" t="s">
        <v>587</v>
      </c>
    </row>
    <row r="93" spans="1:20" x14ac:dyDescent="0.25">
      <c r="A93" s="111">
        <v>322</v>
      </c>
      <c r="B93" s="112" t="s">
        <v>320</v>
      </c>
      <c r="C93" s="112" t="s">
        <v>1024</v>
      </c>
      <c r="D93" s="112" t="s">
        <v>320</v>
      </c>
      <c r="E93" s="112" t="s">
        <v>603</v>
      </c>
      <c r="F93" s="112">
        <v>94568</v>
      </c>
      <c r="G93" s="112" t="s">
        <v>1025</v>
      </c>
      <c r="H93" s="112" t="s">
        <v>825</v>
      </c>
      <c r="I93" s="112" t="s">
        <v>174</v>
      </c>
      <c r="J93" s="112" t="s">
        <v>2821</v>
      </c>
      <c r="K93" s="112">
        <v>34547</v>
      </c>
      <c r="L93" s="112" t="s">
        <v>564</v>
      </c>
      <c r="M93" s="112" t="s">
        <v>565</v>
      </c>
      <c r="N93" s="112">
        <v>-8</v>
      </c>
      <c r="O93" s="112" t="s">
        <v>1026</v>
      </c>
      <c r="P93" s="112" t="s">
        <v>1027</v>
      </c>
      <c r="Q93" s="112" t="s">
        <v>1028</v>
      </c>
      <c r="R93" s="112" t="s">
        <v>2897</v>
      </c>
      <c r="S93" s="112" t="s">
        <v>71</v>
      </c>
      <c r="T93" s="112" t="s">
        <v>587</v>
      </c>
    </row>
    <row r="94" spans="1:20" x14ac:dyDescent="0.25">
      <c r="A94" s="109">
        <v>324</v>
      </c>
      <c r="B94" s="110" t="s">
        <v>332</v>
      </c>
      <c r="C94" s="110" t="s">
        <v>1029</v>
      </c>
      <c r="D94" s="110" t="s">
        <v>332</v>
      </c>
      <c r="E94" s="110" t="s">
        <v>603</v>
      </c>
      <c r="F94" s="110">
        <v>91103</v>
      </c>
      <c r="G94" s="110" t="s">
        <v>1030</v>
      </c>
      <c r="H94" s="110" t="s">
        <v>604</v>
      </c>
      <c r="I94" s="110" t="s">
        <v>138</v>
      </c>
      <c r="J94" s="110" t="s">
        <v>2821</v>
      </c>
      <c r="K94" s="110">
        <v>30300</v>
      </c>
      <c r="L94" s="110" t="s">
        <v>564</v>
      </c>
      <c r="M94" s="110" t="s">
        <v>565</v>
      </c>
      <c r="N94" s="110">
        <v>-8</v>
      </c>
      <c r="O94" s="110" t="s">
        <v>1031</v>
      </c>
      <c r="P94" s="110" t="s">
        <v>1032</v>
      </c>
      <c r="Q94" s="110" t="s">
        <v>1033</v>
      </c>
      <c r="R94" s="110" t="s">
        <v>109</v>
      </c>
      <c r="S94" s="110" t="s">
        <v>71</v>
      </c>
      <c r="T94" s="110" t="s">
        <v>587</v>
      </c>
    </row>
    <row r="95" spans="1:20" x14ac:dyDescent="0.25">
      <c r="A95" s="111">
        <v>326</v>
      </c>
      <c r="B95" s="112" t="s">
        <v>546</v>
      </c>
      <c r="C95" s="112" t="s">
        <v>1034</v>
      </c>
      <c r="D95" s="112" t="s">
        <v>546</v>
      </c>
      <c r="E95" s="112" t="s">
        <v>742</v>
      </c>
      <c r="F95" s="112">
        <v>48917</v>
      </c>
      <c r="G95" s="112" t="s">
        <v>1035</v>
      </c>
      <c r="H95" s="112" t="s">
        <v>815</v>
      </c>
      <c r="I95" s="112" t="s">
        <v>85</v>
      </c>
      <c r="J95" s="112" t="s">
        <v>648</v>
      </c>
      <c r="K95" s="112">
        <v>33771</v>
      </c>
      <c r="L95" s="112" t="s">
        <v>564</v>
      </c>
      <c r="M95" s="112" t="s">
        <v>565</v>
      </c>
      <c r="N95" s="112">
        <v>-5</v>
      </c>
      <c r="O95" s="112" t="s">
        <v>1036</v>
      </c>
      <c r="P95" s="112" t="s">
        <v>2853</v>
      </c>
      <c r="Q95" s="112" t="s">
        <v>2688</v>
      </c>
      <c r="R95" s="112" t="s">
        <v>202</v>
      </c>
      <c r="S95" s="112" t="s">
        <v>82</v>
      </c>
      <c r="T95" s="112" t="s">
        <v>652</v>
      </c>
    </row>
    <row r="96" spans="1:20" x14ac:dyDescent="0.25">
      <c r="A96" s="109">
        <v>329</v>
      </c>
      <c r="B96" s="110" t="s">
        <v>256</v>
      </c>
      <c r="C96" s="110" t="s">
        <v>1037</v>
      </c>
      <c r="D96" s="110" t="s">
        <v>1038</v>
      </c>
      <c r="E96" s="110" t="s">
        <v>603</v>
      </c>
      <c r="F96" s="110">
        <v>95610</v>
      </c>
      <c r="G96" s="110" t="s">
        <v>1039</v>
      </c>
      <c r="H96" s="110" t="s">
        <v>611</v>
      </c>
      <c r="I96" s="110" t="s">
        <v>615</v>
      </c>
      <c r="J96" s="110" t="s">
        <v>2821</v>
      </c>
      <c r="K96" s="110">
        <v>33309</v>
      </c>
      <c r="L96" s="110" t="s">
        <v>564</v>
      </c>
      <c r="M96" s="110" t="s">
        <v>565</v>
      </c>
      <c r="N96" s="110">
        <v>-8</v>
      </c>
      <c r="O96" s="110" t="s">
        <v>1040</v>
      </c>
      <c r="P96" s="110" t="s">
        <v>1041</v>
      </c>
      <c r="Q96" s="110" t="s">
        <v>1042</v>
      </c>
      <c r="R96" s="110" t="s">
        <v>884</v>
      </c>
      <c r="S96" s="110" t="s">
        <v>71</v>
      </c>
      <c r="T96" s="110" t="s">
        <v>587</v>
      </c>
    </row>
    <row r="97" spans="1:20" x14ac:dyDescent="0.25">
      <c r="A97" s="111">
        <v>330</v>
      </c>
      <c r="B97" s="112" t="s">
        <v>466</v>
      </c>
      <c r="C97" s="112" t="s">
        <v>1043</v>
      </c>
      <c r="D97" s="112" t="s">
        <v>411</v>
      </c>
      <c r="E97" s="112" t="s">
        <v>1044</v>
      </c>
      <c r="F97" s="112">
        <v>35216</v>
      </c>
      <c r="G97" s="112" t="s">
        <v>1045</v>
      </c>
      <c r="H97" s="112" t="s">
        <v>1046</v>
      </c>
      <c r="I97" s="112" t="s">
        <v>129</v>
      </c>
      <c r="J97" s="112" t="s">
        <v>563</v>
      </c>
      <c r="K97" s="112">
        <v>30244</v>
      </c>
      <c r="L97" s="112" t="s">
        <v>564</v>
      </c>
      <c r="M97" s="112" t="s">
        <v>565</v>
      </c>
      <c r="N97" s="112">
        <v>-6</v>
      </c>
      <c r="O97" s="112" t="s">
        <v>1047</v>
      </c>
      <c r="P97" s="112" t="s">
        <v>1048</v>
      </c>
      <c r="Q97" s="112" t="s">
        <v>1049</v>
      </c>
      <c r="R97" s="112" t="s">
        <v>204</v>
      </c>
      <c r="S97" s="112" t="s">
        <v>75</v>
      </c>
      <c r="T97" s="112" t="s">
        <v>569</v>
      </c>
    </row>
    <row r="98" spans="1:20" x14ac:dyDescent="0.25">
      <c r="A98" s="109">
        <v>331</v>
      </c>
      <c r="B98" s="110" t="s">
        <v>298</v>
      </c>
      <c r="C98" s="110" t="s">
        <v>1050</v>
      </c>
      <c r="D98" s="110" t="s">
        <v>298</v>
      </c>
      <c r="E98" s="110" t="s">
        <v>742</v>
      </c>
      <c r="F98" s="110">
        <v>48377</v>
      </c>
      <c r="G98" s="110" t="s">
        <v>1051</v>
      </c>
      <c r="H98" s="110" t="s">
        <v>744</v>
      </c>
      <c r="I98" s="110" t="s">
        <v>70</v>
      </c>
      <c r="J98" s="110" t="s">
        <v>648</v>
      </c>
      <c r="K98" s="110">
        <v>39264</v>
      </c>
      <c r="L98" s="110" t="s">
        <v>564</v>
      </c>
      <c r="M98" s="110" t="s">
        <v>565</v>
      </c>
      <c r="N98" s="110">
        <v>-5</v>
      </c>
      <c r="O98" s="110" t="s">
        <v>1052</v>
      </c>
      <c r="P98" s="110" t="s">
        <v>1053</v>
      </c>
      <c r="Q98" s="110" t="s">
        <v>1054</v>
      </c>
      <c r="R98" s="110" t="s">
        <v>2784</v>
      </c>
      <c r="S98" s="110" t="s">
        <v>82</v>
      </c>
      <c r="T98" s="110" t="s">
        <v>652</v>
      </c>
    </row>
    <row r="99" spans="1:20" x14ac:dyDescent="0.25">
      <c r="A99" s="111">
        <v>332</v>
      </c>
      <c r="B99" s="112" t="s">
        <v>475</v>
      </c>
      <c r="C99" s="112" t="s">
        <v>1055</v>
      </c>
      <c r="D99" s="112" t="s">
        <v>475</v>
      </c>
      <c r="E99" s="112" t="s">
        <v>966</v>
      </c>
      <c r="F99" s="112">
        <v>87111</v>
      </c>
      <c r="G99" s="112" t="s">
        <v>1056</v>
      </c>
      <c r="H99" s="112" t="s">
        <v>888</v>
      </c>
      <c r="I99" s="112" t="s">
        <v>127</v>
      </c>
      <c r="J99" s="112" t="s">
        <v>2821</v>
      </c>
      <c r="K99" s="112">
        <v>36388</v>
      </c>
      <c r="L99" s="112" t="s">
        <v>564</v>
      </c>
      <c r="M99" s="112" t="s">
        <v>565</v>
      </c>
      <c r="N99" s="112">
        <v>-7</v>
      </c>
      <c r="O99" s="112" t="s">
        <v>1057</v>
      </c>
      <c r="P99" s="112" t="s">
        <v>2689</v>
      </c>
      <c r="Q99" s="112" t="s">
        <v>1058</v>
      </c>
      <c r="R99" s="112" t="s">
        <v>106</v>
      </c>
      <c r="S99" s="112" t="s">
        <v>71</v>
      </c>
      <c r="T99" s="112" t="s">
        <v>587</v>
      </c>
    </row>
    <row r="100" spans="1:20" x14ac:dyDescent="0.25">
      <c r="A100" s="109">
        <v>333</v>
      </c>
      <c r="B100" s="110" t="s">
        <v>144</v>
      </c>
      <c r="C100" s="110" t="s">
        <v>1059</v>
      </c>
      <c r="D100" s="110" t="s">
        <v>144</v>
      </c>
      <c r="E100" s="110" t="s">
        <v>945</v>
      </c>
      <c r="F100" s="110">
        <v>98662</v>
      </c>
      <c r="G100" s="110" t="s">
        <v>1060</v>
      </c>
      <c r="H100" s="110" t="s">
        <v>936</v>
      </c>
      <c r="I100" s="110" t="s">
        <v>163</v>
      </c>
      <c r="J100" s="110" t="s">
        <v>2821</v>
      </c>
      <c r="K100" s="110">
        <v>37035</v>
      </c>
      <c r="L100" s="110" t="s">
        <v>564</v>
      </c>
      <c r="M100" s="110" t="s">
        <v>565</v>
      </c>
      <c r="N100" s="110">
        <v>-8</v>
      </c>
      <c r="O100" s="110" t="s">
        <v>1061</v>
      </c>
      <c r="P100" s="110" t="s">
        <v>1062</v>
      </c>
      <c r="Q100" s="110" t="s">
        <v>1063</v>
      </c>
      <c r="R100" s="110" t="s">
        <v>80</v>
      </c>
      <c r="S100" s="110" t="s">
        <v>63</v>
      </c>
      <c r="T100" s="110" t="s">
        <v>587</v>
      </c>
    </row>
    <row r="101" spans="1:20" x14ac:dyDescent="0.25">
      <c r="A101" s="111">
        <v>335</v>
      </c>
      <c r="B101" s="112" t="s">
        <v>433</v>
      </c>
      <c r="C101" s="112" t="s">
        <v>1064</v>
      </c>
      <c r="D101" s="112" t="s">
        <v>517</v>
      </c>
      <c r="E101" s="112" t="s">
        <v>742</v>
      </c>
      <c r="F101" s="112">
        <v>49512</v>
      </c>
      <c r="G101" s="112" t="s">
        <v>1065</v>
      </c>
      <c r="H101" s="112" t="s">
        <v>815</v>
      </c>
      <c r="I101" s="112" t="s">
        <v>85</v>
      </c>
      <c r="J101" s="112" t="s">
        <v>648</v>
      </c>
      <c r="K101" s="112">
        <v>30473</v>
      </c>
      <c r="L101" s="112" t="s">
        <v>564</v>
      </c>
      <c r="M101" s="112" t="s">
        <v>565</v>
      </c>
      <c r="N101" s="112">
        <v>-5</v>
      </c>
      <c r="O101" s="112" t="s">
        <v>1066</v>
      </c>
      <c r="P101" s="112" t="s">
        <v>1067</v>
      </c>
      <c r="Q101" s="112" t="s">
        <v>1068</v>
      </c>
      <c r="R101" s="112" t="s">
        <v>202</v>
      </c>
      <c r="S101" s="112" t="s">
        <v>82</v>
      </c>
      <c r="T101" s="112" t="s">
        <v>652</v>
      </c>
    </row>
    <row r="102" spans="1:20" x14ac:dyDescent="0.25">
      <c r="A102" s="109">
        <v>336</v>
      </c>
      <c r="B102" s="110" t="s">
        <v>1069</v>
      </c>
      <c r="C102" s="110" t="s">
        <v>1070</v>
      </c>
      <c r="D102" s="110" t="s">
        <v>1069</v>
      </c>
      <c r="E102" s="110" t="s">
        <v>742</v>
      </c>
      <c r="F102" s="110">
        <v>48604</v>
      </c>
      <c r="G102" s="110" t="s">
        <v>1071</v>
      </c>
      <c r="H102" s="110" t="s">
        <v>815</v>
      </c>
      <c r="I102" s="110" t="s">
        <v>85</v>
      </c>
      <c r="J102" s="110" t="s">
        <v>648</v>
      </c>
      <c r="K102" s="110">
        <v>30237</v>
      </c>
      <c r="L102" s="110" t="s">
        <v>564</v>
      </c>
      <c r="M102" s="110" t="s">
        <v>565</v>
      </c>
      <c r="N102" s="110">
        <v>-5</v>
      </c>
      <c r="O102" s="110" t="s">
        <v>1072</v>
      </c>
      <c r="P102" s="110" t="s">
        <v>1073</v>
      </c>
      <c r="Q102" s="110" t="s">
        <v>1074</v>
      </c>
      <c r="R102" s="110" t="s">
        <v>202</v>
      </c>
      <c r="S102" s="110" t="s">
        <v>82</v>
      </c>
      <c r="T102" s="110" t="s">
        <v>652</v>
      </c>
    </row>
    <row r="103" spans="1:20" x14ac:dyDescent="0.25">
      <c r="A103" s="111">
        <v>338</v>
      </c>
      <c r="B103" s="112" t="s">
        <v>214</v>
      </c>
      <c r="C103" s="112" t="s">
        <v>1075</v>
      </c>
      <c r="D103" s="112" t="s">
        <v>214</v>
      </c>
      <c r="E103" s="112" t="s">
        <v>945</v>
      </c>
      <c r="F103" s="112">
        <v>98233</v>
      </c>
      <c r="G103" s="112" t="s">
        <v>2690</v>
      </c>
      <c r="H103" s="112" t="s">
        <v>936</v>
      </c>
      <c r="I103" s="112" t="s">
        <v>163</v>
      </c>
      <c r="J103" s="112" t="s">
        <v>2821</v>
      </c>
      <c r="K103" s="112">
        <v>37545</v>
      </c>
      <c r="L103" s="112" t="s">
        <v>564</v>
      </c>
      <c r="M103" s="112" t="s">
        <v>565</v>
      </c>
      <c r="N103" s="112">
        <v>-8</v>
      </c>
      <c r="O103" s="112" t="s">
        <v>1076</v>
      </c>
      <c r="P103" s="112" t="s">
        <v>2876</v>
      </c>
      <c r="Q103" s="112" t="s">
        <v>24</v>
      </c>
      <c r="R103" s="112" t="s">
        <v>80</v>
      </c>
      <c r="S103" s="112" t="s">
        <v>63</v>
      </c>
      <c r="T103" s="112" t="s">
        <v>587</v>
      </c>
    </row>
    <row r="104" spans="1:20" x14ac:dyDescent="0.25">
      <c r="A104" s="109">
        <v>339</v>
      </c>
      <c r="B104" s="110" t="s">
        <v>495</v>
      </c>
      <c r="C104" s="110" t="s">
        <v>1077</v>
      </c>
      <c r="D104" s="110" t="s">
        <v>475</v>
      </c>
      <c r="E104" s="110" t="s">
        <v>966</v>
      </c>
      <c r="F104" s="110">
        <v>87114</v>
      </c>
      <c r="G104" s="110" t="s">
        <v>1078</v>
      </c>
      <c r="H104" s="110" t="s">
        <v>888</v>
      </c>
      <c r="I104" s="110" t="s">
        <v>127</v>
      </c>
      <c r="J104" s="110" t="s">
        <v>2821</v>
      </c>
      <c r="K104" s="110">
        <v>37784</v>
      </c>
      <c r="L104" s="110" t="s">
        <v>564</v>
      </c>
      <c r="M104" s="110" t="s">
        <v>565</v>
      </c>
      <c r="N104" s="110">
        <v>-7</v>
      </c>
      <c r="O104" s="110" t="s">
        <v>1079</v>
      </c>
      <c r="P104" s="110" t="s">
        <v>2689</v>
      </c>
      <c r="Q104" s="110" t="s">
        <v>1080</v>
      </c>
      <c r="R104" s="110" t="s">
        <v>106</v>
      </c>
      <c r="S104" s="110" t="s">
        <v>71</v>
      </c>
      <c r="T104" s="110" t="s">
        <v>587</v>
      </c>
    </row>
    <row r="105" spans="1:20" x14ac:dyDescent="0.25">
      <c r="A105" s="111">
        <v>340</v>
      </c>
      <c r="B105" s="112" t="s">
        <v>169</v>
      </c>
      <c r="C105" s="112" t="s">
        <v>1081</v>
      </c>
      <c r="D105" s="112" t="s">
        <v>169</v>
      </c>
      <c r="E105" s="112" t="s">
        <v>686</v>
      </c>
      <c r="F105" s="112">
        <v>47129</v>
      </c>
      <c r="G105" s="112" t="s">
        <v>2691</v>
      </c>
      <c r="H105" s="112" t="s">
        <v>688</v>
      </c>
      <c r="I105" s="112" t="s">
        <v>135</v>
      </c>
      <c r="J105" s="112" t="s">
        <v>648</v>
      </c>
      <c r="K105" s="112">
        <v>37936</v>
      </c>
      <c r="L105" s="112" t="s">
        <v>564</v>
      </c>
      <c r="M105" s="112" t="s">
        <v>565</v>
      </c>
      <c r="N105" s="112">
        <v>-5</v>
      </c>
      <c r="O105" s="112" t="s">
        <v>1082</v>
      </c>
      <c r="P105" s="112" t="s">
        <v>84</v>
      </c>
      <c r="Q105" s="112" t="s">
        <v>1083</v>
      </c>
      <c r="R105" s="112" t="s">
        <v>84</v>
      </c>
      <c r="S105" s="112" t="s">
        <v>63</v>
      </c>
      <c r="T105" s="112" t="s">
        <v>652</v>
      </c>
    </row>
    <row r="106" spans="1:20" x14ac:dyDescent="0.25">
      <c r="A106" s="109">
        <v>341</v>
      </c>
      <c r="B106" s="110" t="s">
        <v>123</v>
      </c>
      <c r="C106" s="110" t="s">
        <v>1084</v>
      </c>
      <c r="D106" s="110" t="s">
        <v>123</v>
      </c>
      <c r="E106" s="110" t="s">
        <v>686</v>
      </c>
      <c r="F106" s="110">
        <v>46902</v>
      </c>
      <c r="G106" s="110" t="s">
        <v>1085</v>
      </c>
      <c r="H106" s="110" t="s">
        <v>688</v>
      </c>
      <c r="I106" s="110" t="s">
        <v>135</v>
      </c>
      <c r="J106" s="110" t="s">
        <v>648</v>
      </c>
      <c r="K106" s="110">
        <v>38083</v>
      </c>
      <c r="L106" s="110" t="s">
        <v>564</v>
      </c>
      <c r="M106" s="110" t="s">
        <v>565</v>
      </c>
      <c r="N106" s="110">
        <v>-5</v>
      </c>
      <c r="O106" s="110" t="s">
        <v>1086</v>
      </c>
      <c r="P106" s="110" t="s">
        <v>1087</v>
      </c>
      <c r="Q106" s="110" t="s">
        <v>1088</v>
      </c>
      <c r="R106" s="110" t="s">
        <v>84</v>
      </c>
      <c r="S106" s="110" t="s">
        <v>63</v>
      </c>
      <c r="T106" s="110" t="s">
        <v>652</v>
      </c>
    </row>
    <row r="107" spans="1:20" x14ac:dyDescent="0.25">
      <c r="A107" s="111">
        <v>343</v>
      </c>
      <c r="B107" s="112" t="s">
        <v>491</v>
      </c>
      <c r="C107" s="112" t="s">
        <v>1089</v>
      </c>
      <c r="D107" s="112" t="s">
        <v>1090</v>
      </c>
      <c r="E107" s="112" t="s">
        <v>945</v>
      </c>
      <c r="F107" s="112">
        <v>99218</v>
      </c>
      <c r="G107" s="112" t="s">
        <v>1091</v>
      </c>
      <c r="H107" s="112" t="s">
        <v>936</v>
      </c>
      <c r="I107" s="112" t="s">
        <v>163</v>
      </c>
      <c r="J107" s="112" t="s">
        <v>2821</v>
      </c>
      <c r="K107" s="112"/>
      <c r="L107" s="112" t="s">
        <v>24</v>
      </c>
      <c r="M107" s="112" t="s">
        <v>565</v>
      </c>
      <c r="N107" s="112">
        <v>-8</v>
      </c>
      <c r="O107" s="112" t="s">
        <v>1092</v>
      </c>
      <c r="P107" s="112" t="s">
        <v>1093</v>
      </c>
      <c r="Q107" s="112" t="s">
        <v>1094</v>
      </c>
      <c r="R107" s="112" t="s">
        <v>80</v>
      </c>
      <c r="S107" s="112" t="s">
        <v>63</v>
      </c>
      <c r="T107" s="112" t="s">
        <v>587</v>
      </c>
    </row>
    <row r="108" spans="1:20" x14ac:dyDescent="0.25">
      <c r="A108" s="109">
        <v>344</v>
      </c>
      <c r="B108" s="110" t="s">
        <v>244</v>
      </c>
      <c r="C108" s="110" t="s">
        <v>1095</v>
      </c>
      <c r="D108" s="110" t="s">
        <v>1096</v>
      </c>
      <c r="E108" s="110" t="s">
        <v>945</v>
      </c>
      <c r="F108" s="110">
        <v>99216</v>
      </c>
      <c r="G108" s="110" t="s">
        <v>1091</v>
      </c>
      <c r="H108" s="110" t="s">
        <v>936</v>
      </c>
      <c r="I108" s="110" t="s">
        <v>163</v>
      </c>
      <c r="J108" s="110" t="s">
        <v>2821</v>
      </c>
      <c r="K108" s="110"/>
      <c r="L108" s="110" t="s">
        <v>24</v>
      </c>
      <c r="M108" s="110" t="s">
        <v>565</v>
      </c>
      <c r="N108" s="110">
        <v>-8</v>
      </c>
      <c r="O108" s="110" t="s">
        <v>1097</v>
      </c>
      <c r="P108" s="110" t="s">
        <v>1098</v>
      </c>
      <c r="Q108" s="110" t="s">
        <v>1099</v>
      </c>
      <c r="R108" s="110" t="s">
        <v>80</v>
      </c>
      <c r="S108" s="110" t="s">
        <v>63</v>
      </c>
      <c r="T108" s="110" t="s">
        <v>587</v>
      </c>
    </row>
    <row r="109" spans="1:20" x14ac:dyDescent="0.25">
      <c r="A109" s="111">
        <v>345</v>
      </c>
      <c r="B109" s="112" t="s">
        <v>499</v>
      </c>
      <c r="C109" s="112" t="s">
        <v>1100</v>
      </c>
      <c r="D109" s="112" t="s">
        <v>499</v>
      </c>
      <c r="E109" s="112" t="s">
        <v>628</v>
      </c>
      <c r="F109" s="112">
        <v>61704</v>
      </c>
      <c r="G109" s="112" t="s">
        <v>1101</v>
      </c>
      <c r="H109" s="112" t="s">
        <v>630</v>
      </c>
      <c r="I109" s="112" t="s">
        <v>146</v>
      </c>
      <c r="J109" s="112" t="s">
        <v>648</v>
      </c>
      <c r="K109" s="112">
        <v>37466</v>
      </c>
      <c r="L109" s="112" t="s">
        <v>564</v>
      </c>
      <c r="M109" s="112" t="s">
        <v>565</v>
      </c>
      <c r="N109" s="112">
        <v>-6</v>
      </c>
      <c r="O109" s="112" t="s">
        <v>1102</v>
      </c>
      <c r="P109" s="112" t="s">
        <v>1103</v>
      </c>
      <c r="Q109" s="112" t="s">
        <v>1104</v>
      </c>
      <c r="R109" s="112" t="s">
        <v>209</v>
      </c>
      <c r="S109" s="112" t="s">
        <v>63</v>
      </c>
      <c r="T109" s="112" t="s">
        <v>652</v>
      </c>
    </row>
    <row r="110" spans="1:20" x14ac:dyDescent="0.25">
      <c r="A110" s="109">
        <v>346</v>
      </c>
      <c r="B110" s="110" t="s">
        <v>398</v>
      </c>
      <c r="C110" s="110" t="s">
        <v>1105</v>
      </c>
      <c r="D110" s="110" t="s">
        <v>782</v>
      </c>
      <c r="E110" s="110" t="s">
        <v>686</v>
      </c>
      <c r="F110" s="110">
        <v>46227</v>
      </c>
      <c r="G110" s="110" t="s">
        <v>2796</v>
      </c>
      <c r="H110" s="110" t="s">
        <v>688</v>
      </c>
      <c r="I110" s="110" t="s">
        <v>135</v>
      </c>
      <c r="J110" s="110" t="s">
        <v>648</v>
      </c>
      <c r="K110" s="110">
        <v>30265</v>
      </c>
      <c r="L110" s="110" t="s">
        <v>564</v>
      </c>
      <c r="M110" s="110" t="s">
        <v>565</v>
      </c>
      <c r="N110" s="110">
        <v>-5</v>
      </c>
      <c r="O110" s="110" t="s">
        <v>1106</v>
      </c>
      <c r="P110" s="110" t="s">
        <v>84</v>
      </c>
      <c r="Q110" s="110" t="s">
        <v>1083</v>
      </c>
      <c r="R110" s="110" t="s">
        <v>84</v>
      </c>
      <c r="S110" s="110" t="s">
        <v>63</v>
      </c>
      <c r="T110" s="110" t="s">
        <v>652</v>
      </c>
    </row>
    <row r="111" spans="1:20" x14ac:dyDescent="0.25">
      <c r="A111" s="111">
        <v>348</v>
      </c>
      <c r="B111" s="112" t="s">
        <v>481</v>
      </c>
      <c r="C111" s="112" t="s">
        <v>1107</v>
      </c>
      <c r="D111" s="112" t="s">
        <v>1108</v>
      </c>
      <c r="E111" s="112" t="s">
        <v>686</v>
      </c>
      <c r="F111" s="112">
        <v>46410</v>
      </c>
      <c r="G111" s="112" t="s">
        <v>1109</v>
      </c>
      <c r="H111" s="112" t="s">
        <v>630</v>
      </c>
      <c r="I111" s="112" t="s">
        <v>146</v>
      </c>
      <c r="J111" s="112" t="s">
        <v>648</v>
      </c>
      <c r="K111" s="112">
        <v>36527</v>
      </c>
      <c r="L111" s="112" t="s">
        <v>564</v>
      </c>
      <c r="M111" s="112" t="s">
        <v>565</v>
      </c>
      <c r="N111" s="112">
        <v>-5</v>
      </c>
      <c r="O111" s="112" t="s">
        <v>1110</v>
      </c>
      <c r="P111" s="112" t="s">
        <v>1111</v>
      </c>
      <c r="Q111" s="112" t="s">
        <v>1112</v>
      </c>
      <c r="R111" s="112" t="s">
        <v>139</v>
      </c>
      <c r="S111" s="112" t="s">
        <v>63</v>
      </c>
      <c r="T111" s="112" t="s">
        <v>652</v>
      </c>
    </row>
    <row r="112" spans="1:20" x14ac:dyDescent="0.25">
      <c r="A112" s="109">
        <v>349</v>
      </c>
      <c r="B112" s="110" t="s">
        <v>428</v>
      </c>
      <c r="C112" s="110" t="s">
        <v>1113</v>
      </c>
      <c r="D112" s="110" t="s">
        <v>428</v>
      </c>
      <c r="E112" s="110" t="s">
        <v>628</v>
      </c>
      <c r="F112" s="110">
        <v>60510</v>
      </c>
      <c r="G112" s="110" t="s">
        <v>1114</v>
      </c>
      <c r="H112" s="110" t="s">
        <v>630</v>
      </c>
      <c r="I112" s="110" t="s">
        <v>146</v>
      </c>
      <c r="J112" s="110" t="s">
        <v>648</v>
      </c>
      <c r="K112" s="110">
        <v>36584</v>
      </c>
      <c r="L112" s="110" t="s">
        <v>564</v>
      </c>
      <c r="M112" s="110" t="s">
        <v>733</v>
      </c>
      <c r="N112" s="110">
        <v>-6</v>
      </c>
      <c r="O112" s="110" t="s">
        <v>1115</v>
      </c>
      <c r="P112" s="110" t="s">
        <v>1116</v>
      </c>
      <c r="Q112" s="110" t="s">
        <v>1117</v>
      </c>
      <c r="R112" s="110" t="s">
        <v>139</v>
      </c>
      <c r="S112" s="110" t="s">
        <v>63</v>
      </c>
      <c r="T112" s="110" t="s">
        <v>652</v>
      </c>
    </row>
    <row r="113" spans="1:20" x14ac:dyDescent="0.25">
      <c r="A113" s="111">
        <v>353</v>
      </c>
      <c r="B113" s="112" t="s">
        <v>438</v>
      </c>
      <c r="C113" s="112" t="s">
        <v>1118</v>
      </c>
      <c r="D113" s="112" t="s">
        <v>438</v>
      </c>
      <c r="E113" s="112" t="s">
        <v>603</v>
      </c>
      <c r="F113" s="112">
        <v>92260</v>
      </c>
      <c r="G113" s="112" t="s">
        <v>1119</v>
      </c>
      <c r="H113" s="112" t="s">
        <v>623</v>
      </c>
      <c r="I113" s="112" t="s">
        <v>140</v>
      </c>
      <c r="J113" s="112" t="s">
        <v>2821</v>
      </c>
      <c r="K113" s="112">
        <v>36165</v>
      </c>
      <c r="L113" s="112" t="s">
        <v>564</v>
      </c>
      <c r="M113" s="112" t="s">
        <v>565</v>
      </c>
      <c r="N113" s="112">
        <v>-8</v>
      </c>
      <c r="O113" s="112" t="s">
        <v>1120</v>
      </c>
      <c r="P113" s="112" t="s">
        <v>1121</v>
      </c>
      <c r="Q113" s="112" t="s">
        <v>1122</v>
      </c>
      <c r="R113" s="112" t="s">
        <v>24</v>
      </c>
      <c r="S113" s="112" t="s">
        <v>71</v>
      </c>
      <c r="T113" s="112" t="s">
        <v>587</v>
      </c>
    </row>
    <row r="114" spans="1:20" x14ac:dyDescent="0.25">
      <c r="A114" s="109">
        <v>355</v>
      </c>
      <c r="B114" s="110" t="s">
        <v>300</v>
      </c>
      <c r="C114" s="110" t="s">
        <v>1123</v>
      </c>
      <c r="D114" s="110" t="s">
        <v>300</v>
      </c>
      <c r="E114" s="110" t="s">
        <v>603</v>
      </c>
      <c r="F114" s="110">
        <v>91381</v>
      </c>
      <c r="G114" s="110" t="s">
        <v>1124</v>
      </c>
      <c r="H114" s="110" t="s">
        <v>604</v>
      </c>
      <c r="I114" s="110" t="s">
        <v>138</v>
      </c>
      <c r="J114" s="110" t="s">
        <v>2821</v>
      </c>
      <c r="K114" s="110">
        <v>35858</v>
      </c>
      <c r="L114" s="110" t="s">
        <v>564</v>
      </c>
      <c r="M114" s="110" t="s">
        <v>565</v>
      </c>
      <c r="N114" s="110">
        <v>-8</v>
      </c>
      <c r="O114" s="110" t="s">
        <v>1125</v>
      </c>
      <c r="P114" s="110" t="s">
        <v>109</v>
      </c>
      <c r="Q114" s="110" t="s">
        <v>608</v>
      </c>
      <c r="R114" s="110" t="s">
        <v>109</v>
      </c>
      <c r="S114" s="110" t="s">
        <v>71</v>
      </c>
      <c r="T114" s="110" t="s">
        <v>587</v>
      </c>
    </row>
    <row r="115" spans="1:20" x14ac:dyDescent="0.25">
      <c r="A115" s="111">
        <v>356</v>
      </c>
      <c r="B115" s="112" t="s">
        <v>510</v>
      </c>
      <c r="C115" s="112" t="s">
        <v>1126</v>
      </c>
      <c r="D115" s="112" t="s">
        <v>510</v>
      </c>
      <c r="E115" s="112" t="s">
        <v>603</v>
      </c>
      <c r="F115" s="112">
        <v>92392</v>
      </c>
      <c r="G115" s="112" t="s">
        <v>778</v>
      </c>
      <c r="H115" s="112" t="s">
        <v>779</v>
      </c>
      <c r="I115" s="112" t="s">
        <v>78</v>
      </c>
      <c r="J115" s="112" t="s">
        <v>2821</v>
      </c>
      <c r="K115" s="112">
        <v>36508</v>
      </c>
      <c r="L115" s="112" t="s">
        <v>564</v>
      </c>
      <c r="M115" s="112" t="s">
        <v>565</v>
      </c>
      <c r="N115" s="112">
        <v>-8</v>
      </c>
      <c r="O115" s="112" t="s">
        <v>2692</v>
      </c>
      <c r="P115" s="112" t="s">
        <v>1129</v>
      </c>
      <c r="Q115" s="112" t="s">
        <v>1130</v>
      </c>
      <c r="R115" s="112" t="s">
        <v>88</v>
      </c>
      <c r="S115" s="112" t="s">
        <v>71</v>
      </c>
      <c r="T115" s="112" t="s">
        <v>587</v>
      </c>
    </row>
    <row r="116" spans="1:20" x14ac:dyDescent="0.25">
      <c r="A116" s="109">
        <v>357</v>
      </c>
      <c r="B116" s="110" t="s">
        <v>1132</v>
      </c>
      <c r="C116" s="110" t="s">
        <v>1131</v>
      </c>
      <c r="D116" s="110" t="s">
        <v>1132</v>
      </c>
      <c r="E116" s="110" t="s">
        <v>603</v>
      </c>
      <c r="F116" s="110">
        <v>90712</v>
      </c>
      <c r="G116" s="110" t="s">
        <v>2693</v>
      </c>
      <c r="H116" s="110" t="s">
        <v>931</v>
      </c>
      <c r="I116" s="110" t="s">
        <v>89</v>
      </c>
      <c r="J116" s="110" t="s">
        <v>2821</v>
      </c>
      <c r="K116" s="110">
        <v>30399</v>
      </c>
      <c r="L116" s="110" t="s">
        <v>564</v>
      </c>
      <c r="M116" s="110" t="s">
        <v>565</v>
      </c>
      <c r="N116" s="110">
        <v>-8</v>
      </c>
      <c r="O116" s="110" t="s">
        <v>1133</v>
      </c>
      <c r="P116" s="110" t="s">
        <v>2811</v>
      </c>
      <c r="Q116" s="110" t="s">
        <v>932</v>
      </c>
      <c r="R116" s="110" t="s">
        <v>2812</v>
      </c>
      <c r="S116" s="110" t="s">
        <v>71</v>
      </c>
      <c r="T116" s="110" t="s">
        <v>587</v>
      </c>
    </row>
    <row r="117" spans="1:20" x14ac:dyDescent="0.25">
      <c r="A117" s="111">
        <v>358</v>
      </c>
      <c r="B117" s="112" t="s">
        <v>1135</v>
      </c>
      <c r="C117" s="112" t="s">
        <v>1134</v>
      </c>
      <c r="D117" s="112" t="s">
        <v>1135</v>
      </c>
      <c r="E117" s="112" t="s">
        <v>603</v>
      </c>
      <c r="F117" s="112">
        <v>90505</v>
      </c>
      <c r="G117" s="112" t="s">
        <v>1136</v>
      </c>
      <c r="H117" s="112" t="s">
        <v>931</v>
      </c>
      <c r="I117" s="112" t="s">
        <v>89</v>
      </c>
      <c r="J117" s="112" t="s">
        <v>2821</v>
      </c>
      <c r="K117" s="112">
        <v>30399</v>
      </c>
      <c r="L117" s="112" t="s">
        <v>564</v>
      </c>
      <c r="M117" s="112" t="s">
        <v>565</v>
      </c>
      <c r="N117" s="112">
        <v>-8</v>
      </c>
      <c r="O117" s="112" t="s">
        <v>1137</v>
      </c>
      <c r="P117" s="112" t="s">
        <v>2814</v>
      </c>
      <c r="Q117" s="112" t="s">
        <v>1138</v>
      </c>
      <c r="R117" s="112" t="s">
        <v>2812</v>
      </c>
      <c r="S117" s="112" t="s">
        <v>71</v>
      </c>
      <c r="T117" s="112" t="s">
        <v>587</v>
      </c>
    </row>
    <row r="118" spans="1:20" x14ac:dyDescent="0.25">
      <c r="A118" s="109">
        <v>359</v>
      </c>
      <c r="B118" s="110" t="s">
        <v>1140</v>
      </c>
      <c r="C118" s="110" t="s">
        <v>1139</v>
      </c>
      <c r="D118" s="110" t="s">
        <v>1140</v>
      </c>
      <c r="E118" s="110" t="s">
        <v>742</v>
      </c>
      <c r="F118" s="110">
        <v>48124</v>
      </c>
      <c r="G118" s="110" t="s">
        <v>1141</v>
      </c>
      <c r="H118" s="110" t="s">
        <v>744</v>
      </c>
      <c r="I118" s="110" t="s">
        <v>70</v>
      </c>
      <c r="J118" s="110" t="s">
        <v>648</v>
      </c>
      <c r="K118" s="110">
        <v>30306</v>
      </c>
      <c r="L118" s="110" t="s">
        <v>564</v>
      </c>
      <c r="M118" s="110" t="s">
        <v>565</v>
      </c>
      <c r="N118" s="110">
        <v>-5</v>
      </c>
      <c r="O118" s="110" t="s">
        <v>1142</v>
      </c>
      <c r="P118" s="110" t="s">
        <v>2839</v>
      </c>
      <c r="Q118" s="110" t="s">
        <v>2840</v>
      </c>
      <c r="R118" s="110" t="s">
        <v>2784</v>
      </c>
      <c r="S118" s="110" t="s">
        <v>82</v>
      </c>
      <c r="T118" s="110" t="s">
        <v>652</v>
      </c>
    </row>
    <row r="119" spans="1:20" x14ac:dyDescent="0.25">
      <c r="A119" s="111">
        <v>360</v>
      </c>
      <c r="B119" s="112" t="s">
        <v>522</v>
      </c>
      <c r="C119" s="112" t="s">
        <v>1143</v>
      </c>
      <c r="D119" s="112" t="s">
        <v>522</v>
      </c>
      <c r="E119" s="112" t="s">
        <v>628</v>
      </c>
      <c r="F119" s="112">
        <v>61615</v>
      </c>
      <c r="G119" s="112" t="s">
        <v>1144</v>
      </c>
      <c r="H119" s="112" t="s">
        <v>630</v>
      </c>
      <c r="I119" s="112" t="s">
        <v>146</v>
      </c>
      <c r="J119" s="112" t="s">
        <v>648</v>
      </c>
      <c r="K119" s="112">
        <v>30288</v>
      </c>
      <c r="L119" s="112" t="s">
        <v>564</v>
      </c>
      <c r="M119" s="112" t="s">
        <v>565</v>
      </c>
      <c r="N119" s="112">
        <v>-6</v>
      </c>
      <c r="O119" s="112" t="s">
        <v>1145</v>
      </c>
      <c r="P119" s="112" t="s">
        <v>1146</v>
      </c>
      <c r="Q119" s="112" t="s">
        <v>1147</v>
      </c>
      <c r="R119" s="112" t="s">
        <v>209</v>
      </c>
      <c r="S119" s="112" t="s">
        <v>63</v>
      </c>
      <c r="T119" s="112" t="s">
        <v>652</v>
      </c>
    </row>
    <row r="120" spans="1:20" x14ac:dyDescent="0.25">
      <c r="A120" s="109">
        <v>362</v>
      </c>
      <c r="B120" s="110" t="s">
        <v>312</v>
      </c>
      <c r="C120" s="110" t="s">
        <v>1148</v>
      </c>
      <c r="D120" s="110" t="s">
        <v>312</v>
      </c>
      <c r="E120" s="110" t="s">
        <v>603</v>
      </c>
      <c r="F120" s="110">
        <v>90703</v>
      </c>
      <c r="G120" s="110" t="s">
        <v>1149</v>
      </c>
      <c r="H120" s="110" t="s">
        <v>931</v>
      </c>
      <c r="I120" s="110" t="s">
        <v>89</v>
      </c>
      <c r="J120" s="110" t="s">
        <v>2821</v>
      </c>
      <c r="K120" s="110">
        <v>37524</v>
      </c>
      <c r="L120" s="110" t="s">
        <v>564</v>
      </c>
      <c r="M120" s="110" t="s">
        <v>565</v>
      </c>
      <c r="N120" s="110">
        <v>-8</v>
      </c>
      <c r="O120" s="110" t="s">
        <v>2841</v>
      </c>
      <c r="P120" s="110" t="s">
        <v>1150</v>
      </c>
      <c r="Q120" s="110" t="s">
        <v>933</v>
      </c>
      <c r="R120" s="110" t="s">
        <v>2812</v>
      </c>
      <c r="S120" s="110" t="s">
        <v>71</v>
      </c>
      <c r="T120" s="110" t="s">
        <v>587</v>
      </c>
    </row>
    <row r="121" spans="1:20" x14ac:dyDescent="0.25">
      <c r="A121" s="111">
        <v>363</v>
      </c>
      <c r="B121" s="112" t="s">
        <v>172</v>
      </c>
      <c r="C121" s="112" t="s">
        <v>1151</v>
      </c>
      <c r="D121" s="112" t="s">
        <v>172</v>
      </c>
      <c r="E121" s="112" t="s">
        <v>603</v>
      </c>
      <c r="F121" s="112">
        <v>94545</v>
      </c>
      <c r="G121" s="112" t="s">
        <v>1379</v>
      </c>
      <c r="H121" s="112" t="s">
        <v>825</v>
      </c>
      <c r="I121" s="112" t="s">
        <v>174</v>
      </c>
      <c r="J121" s="112" t="s">
        <v>2821</v>
      </c>
      <c r="K121" s="112">
        <v>37826</v>
      </c>
      <c r="L121" s="112" t="s">
        <v>564</v>
      </c>
      <c r="M121" s="112" t="s">
        <v>565</v>
      </c>
      <c r="N121" s="112">
        <v>-8</v>
      </c>
      <c r="O121" s="112" t="s">
        <v>1152</v>
      </c>
      <c r="P121" s="112" t="s">
        <v>2883</v>
      </c>
      <c r="Q121" s="112" t="s">
        <v>24</v>
      </c>
      <c r="R121" s="112" t="s">
        <v>2897</v>
      </c>
      <c r="S121" s="112" t="s">
        <v>71</v>
      </c>
      <c r="T121" s="112" t="s">
        <v>587</v>
      </c>
    </row>
    <row r="122" spans="1:20" x14ac:dyDescent="0.25">
      <c r="A122" s="109">
        <v>364</v>
      </c>
      <c r="B122" s="110" t="s">
        <v>527</v>
      </c>
      <c r="C122" s="110" t="s">
        <v>1153</v>
      </c>
      <c r="D122" s="110" t="s">
        <v>419</v>
      </c>
      <c r="E122" s="110" t="s">
        <v>603</v>
      </c>
      <c r="F122" s="110">
        <v>93720</v>
      </c>
      <c r="G122" s="110" t="s">
        <v>1154</v>
      </c>
      <c r="H122" s="110" t="s">
        <v>611</v>
      </c>
      <c r="I122" s="110" t="s">
        <v>615</v>
      </c>
      <c r="J122" s="110" t="s">
        <v>2821</v>
      </c>
      <c r="K122" s="110">
        <v>37523</v>
      </c>
      <c r="L122" s="110" t="s">
        <v>564</v>
      </c>
      <c r="M122" s="110" t="s">
        <v>565</v>
      </c>
      <c r="N122" s="110">
        <v>-8</v>
      </c>
      <c r="O122" s="110" t="s">
        <v>1155</v>
      </c>
      <c r="P122" s="110" t="s">
        <v>1156</v>
      </c>
      <c r="Q122" s="110" t="s">
        <v>614</v>
      </c>
      <c r="R122" s="110" t="s">
        <v>884</v>
      </c>
      <c r="S122" s="110" t="s">
        <v>71</v>
      </c>
      <c r="T122" s="110" t="s">
        <v>587</v>
      </c>
    </row>
    <row r="123" spans="1:20" x14ac:dyDescent="0.25">
      <c r="A123" s="111">
        <v>365</v>
      </c>
      <c r="B123" s="112" t="s">
        <v>237</v>
      </c>
      <c r="C123" s="112" t="s">
        <v>1157</v>
      </c>
      <c r="D123" s="112" t="s">
        <v>1158</v>
      </c>
      <c r="E123" s="112" t="s">
        <v>667</v>
      </c>
      <c r="F123" s="112">
        <v>37064</v>
      </c>
      <c r="G123" s="112" t="s">
        <v>1159</v>
      </c>
      <c r="H123" s="112" t="s">
        <v>669</v>
      </c>
      <c r="I123" s="112" t="s">
        <v>119</v>
      </c>
      <c r="J123" s="112" t="s">
        <v>563</v>
      </c>
      <c r="K123" s="112">
        <v>36891</v>
      </c>
      <c r="L123" s="112" t="s">
        <v>564</v>
      </c>
      <c r="M123" s="112" t="s">
        <v>565</v>
      </c>
      <c r="N123" s="112">
        <v>-6</v>
      </c>
      <c r="O123" s="112" t="s">
        <v>1160</v>
      </c>
      <c r="P123" s="112" t="s">
        <v>1161</v>
      </c>
      <c r="Q123" s="112" t="s">
        <v>1162</v>
      </c>
      <c r="R123" s="112" t="s">
        <v>137</v>
      </c>
      <c r="S123" s="112" t="s">
        <v>75</v>
      </c>
      <c r="T123" s="112" t="s">
        <v>569</v>
      </c>
    </row>
    <row r="124" spans="1:20" x14ac:dyDescent="0.25">
      <c r="A124" s="109">
        <v>366</v>
      </c>
      <c r="B124" s="110" t="s">
        <v>120</v>
      </c>
      <c r="C124" s="110" t="s">
        <v>1163</v>
      </c>
      <c r="D124" s="110" t="s">
        <v>120</v>
      </c>
      <c r="E124" s="110" t="s">
        <v>603</v>
      </c>
      <c r="F124" s="110">
        <v>95624</v>
      </c>
      <c r="G124" s="110" t="s">
        <v>1164</v>
      </c>
      <c r="H124" s="110" t="s">
        <v>611</v>
      </c>
      <c r="I124" s="110" t="s">
        <v>615</v>
      </c>
      <c r="J124" s="110" t="s">
        <v>2821</v>
      </c>
      <c r="K124" s="110">
        <v>41080</v>
      </c>
      <c r="L124" s="110" t="s">
        <v>564</v>
      </c>
      <c r="M124" s="110" t="s">
        <v>565</v>
      </c>
      <c r="N124" s="110">
        <v>-8</v>
      </c>
      <c r="O124" s="110" t="s">
        <v>1165</v>
      </c>
      <c r="P124" s="110" t="s">
        <v>2797</v>
      </c>
      <c r="Q124" s="110" t="s">
        <v>2694</v>
      </c>
      <c r="R124" s="110" t="s">
        <v>884</v>
      </c>
      <c r="S124" s="110" t="s">
        <v>71</v>
      </c>
      <c r="T124" s="110" t="s">
        <v>587</v>
      </c>
    </row>
    <row r="125" spans="1:20" x14ac:dyDescent="0.25">
      <c r="A125" s="111">
        <v>368</v>
      </c>
      <c r="B125" s="112" t="s">
        <v>169</v>
      </c>
      <c r="C125" s="112" t="s">
        <v>1166</v>
      </c>
      <c r="D125" s="112" t="s">
        <v>169</v>
      </c>
      <c r="E125" s="112" t="s">
        <v>667</v>
      </c>
      <c r="F125" s="112">
        <v>37040</v>
      </c>
      <c r="G125" s="112" t="s">
        <v>1167</v>
      </c>
      <c r="H125" s="112" t="s">
        <v>669</v>
      </c>
      <c r="I125" s="112" t="s">
        <v>119</v>
      </c>
      <c r="J125" s="112" t="s">
        <v>563</v>
      </c>
      <c r="K125" s="112">
        <v>36944</v>
      </c>
      <c r="L125" s="112" t="s">
        <v>564</v>
      </c>
      <c r="M125" s="112" t="s">
        <v>565</v>
      </c>
      <c r="N125" s="112">
        <v>-6</v>
      </c>
      <c r="O125" s="112" t="s">
        <v>1168</v>
      </c>
      <c r="P125" s="112" t="s">
        <v>1169</v>
      </c>
      <c r="Q125" s="112" t="s">
        <v>1170</v>
      </c>
      <c r="R125" s="112" t="s">
        <v>137</v>
      </c>
      <c r="S125" s="112" t="s">
        <v>75</v>
      </c>
      <c r="T125" s="112" t="s">
        <v>569</v>
      </c>
    </row>
    <row r="126" spans="1:20" x14ac:dyDescent="0.25">
      <c r="A126" s="109">
        <v>370</v>
      </c>
      <c r="B126" s="110" t="s">
        <v>429</v>
      </c>
      <c r="C126" s="110" t="s">
        <v>1171</v>
      </c>
      <c r="D126" s="110" t="s">
        <v>429</v>
      </c>
      <c r="E126" s="110" t="s">
        <v>603</v>
      </c>
      <c r="F126" s="110">
        <v>92243</v>
      </c>
      <c r="G126" s="110" t="s">
        <v>1172</v>
      </c>
      <c r="H126" s="110" t="s">
        <v>623</v>
      </c>
      <c r="I126" s="110" t="s">
        <v>140</v>
      </c>
      <c r="J126" s="110" t="s">
        <v>2821</v>
      </c>
      <c r="K126" s="110">
        <v>38504</v>
      </c>
      <c r="L126" s="110" t="s">
        <v>564</v>
      </c>
      <c r="M126" s="110" t="s">
        <v>565</v>
      </c>
      <c r="N126" s="110">
        <v>-8</v>
      </c>
      <c r="O126" s="110" t="s">
        <v>1173</v>
      </c>
      <c r="P126" s="110" t="s">
        <v>2695</v>
      </c>
      <c r="Q126" s="110" t="s">
        <v>1174</v>
      </c>
      <c r="R126" s="110" t="s">
        <v>24</v>
      </c>
      <c r="S126" s="110" t="s">
        <v>71</v>
      </c>
      <c r="T126" s="110" t="s">
        <v>587</v>
      </c>
    </row>
    <row r="127" spans="1:20" x14ac:dyDescent="0.25">
      <c r="A127" s="111">
        <v>371</v>
      </c>
      <c r="B127" s="112" t="s">
        <v>253</v>
      </c>
      <c r="C127" s="112" t="s">
        <v>1175</v>
      </c>
      <c r="D127" s="112" t="s">
        <v>253</v>
      </c>
      <c r="E127" s="112" t="s">
        <v>603</v>
      </c>
      <c r="F127" s="112">
        <v>92610</v>
      </c>
      <c r="G127" s="112" t="s">
        <v>1176</v>
      </c>
      <c r="H127" s="112" t="s">
        <v>931</v>
      </c>
      <c r="I127" s="112" t="s">
        <v>89</v>
      </c>
      <c r="J127" s="112" t="s">
        <v>2821</v>
      </c>
      <c r="K127" s="112">
        <v>37771</v>
      </c>
      <c r="L127" s="112" t="s">
        <v>564</v>
      </c>
      <c r="M127" s="112" t="s">
        <v>565</v>
      </c>
      <c r="N127" s="112">
        <v>-8</v>
      </c>
      <c r="O127" s="112" t="s">
        <v>1177</v>
      </c>
      <c r="P127" s="112" t="s">
        <v>2815</v>
      </c>
      <c r="Q127" s="112" t="s">
        <v>1178</v>
      </c>
      <c r="R127" s="112" t="s">
        <v>2812</v>
      </c>
      <c r="S127" s="112" t="s">
        <v>71</v>
      </c>
      <c r="T127" s="112" t="s">
        <v>587</v>
      </c>
    </row>
    <row r="128" spans="1:20" x14ac:dyDescent="0.25">
      <c r="A128" s="109">
        <v>373</v>
      </c>
      <c r="B128" s="110" t="s">
        <v>502</v>
      </c>
      <c r="C128" s="110" t="s">
        <v>1179</v>
      </c>
      <c r="D128" s="110" t="s">
        <v>502</v>
      </c>
      <c r="E128" s="110" t="s">
        <v>603</v>
      </c>
      <c r="F128" s="110">
        <v>95020</v>
      </c>
      <c r="G128" s="110" t="s">
        <v>2696</v>
      </c>
      <c r="H128" s="110" t="s">
        <v>825</v>
      </c>
      <c r="I128" s="110" t="s">
        <v>174</v>
      </c>
      <c r="J128" s="110" t="s">
        <v>2821</v>
      </c>
      <c r="K128" s="110">
        <v>38353</v>
      </c>
      <c r="L128" s="110" t="s">
        <v>564</v>
      </c>
      <c r="M128" s="110" t="s">
        <v>565</v>
      </c>
      <c r="N128" s="110">
        <v>-8</v>
      </c>
      <c r="O128" s="110" t="s">
        <v>1180</v>
      </c>
      <c r="P128" s="110" t="s">
        <v>2877</v>
      </c>
      <c r="Q128" s="110" t="s">
        <v>2878</v>
      </c>
      <c r="R128" s="110" t="s">
        <v>2897</v>
      </c>
      <c r="S128" s="110" t="s">
        <v>71</v>
      </c>
      <c r="T128" s="110" t="s">
        <v>587</v>
      </c>
    </row>
    <row r="129" spans="1:20" x14ac:dyDescent="0.25">
      <c r="A129" s="111">
        <v>375</v>
      </c>
      <c r="B129" s="112" t="s">
        <v>307</v>
      </c>
      <c r="C129" s="112" t="s">
        <v>1183</v>
      </c>
      <c r="D129" s="112" t="s">
        <v>307</v>
      </c>
      <c r="E129" s="112" t="s">
        <v>603</v>
      </c>
      <c r="F129" s="112">
        <v>92408</v>
      </c>
      <c r="G129" s="112" t="s">
        <v>1184</v>
      </c>
      <c r="H129" s="112" t="s">
        <v>779</v>
      </c>
      <c r="I129" s="112" t="s">
        <v>78</v>
      </c>
      <c r="J129" s="112" t="s">
        <v>2821</v>
      </c>
      <c r="K129" s="112">
        <v>37799</v>
      </c>
      <c r="L129" s="112" t="s">
        <v>564</v>
      </c>
      <c r="M129" s="112" t="s">
        <v>565</v>
      </c>
      <c r="N129" s="112">
        <v>-8</v>
      </c>
      <c r="O129" s="112" t="s">
        <v>1185</v>
      </c>
      <c r="P129" s="112" t="s">
        <v>2666</v>
      </c>
      <c r="Q129" s="112" t="s">
        <v>780</v>
      </c>
      <c r="R129" s="112" t="s">
        <v>88</v>
      </c>
      <c r="S129" s="112" t="s">
        <v>71</v>
      </c>
      <c r="T129" s="112" t="s">
        <v>587</v>
      </c>
    </row>
    <row r="130" spans="1:20" x14ac:dyDescent="0.25">
      <c r="A130" s="109">
        <v>376</v>
      </c>
      <c r="B130" s="110" t="s">
        <v>196</v>
      </c>
      <c r="C130" s="110" t="s">
        <v>1186</v>
      </c>
      <c r="D130" s="110" t="s">
        <v>196</v>
      </c>
      <c r="E130" s="110" t="s">
        <v>603</v>
      </c>
      <c r="F130" s="110">
        <v>92545</v>
      </c>
      <c r="G130" s="110" t="s">
        <v>1187</v>
      </c>
      <c r="H130" s="110" t="s">
        <v>623</v>
      </c>
      <c r="I130" s="110" t="s">
        <v>140</v>
      </c>
      <c r="J130" s="110" t="s">
        <v>2821</v>
      </c>
      <c r="K130" s="110">
        <v>37959</v>
      </c>
      <c r="L130" s="110" t="s">
        <v>564</v>
      </c>
      <c r="M130" s="110" t="s">
        <v>565</v>
      </c>
      <c r="N130" s="110">
        <v>-8</v>
      </c>
      <c r="O130" s="110" t="s">
        <v>1188</v>
      </c>
      <c r="P130" s="110" t="s">
        <v>1189</v>
      </c>
      <c r="Q130" s="110" t="s">
        <v>1190</v>
      </c>
      <c r="R130" s="110" t="s">
        <v>24</v>
      </c>
      <c r="S130" s="110" t="s">
        <v>71</v>
      </c>
      <c r="T130" s="110" t="s">
        <v>587</v>
      </c>
    </row>
    <row r="131" spans="1:20" x14ac:dyDescent="0.25">
      <c r="A131" s="111">
        <v>377</v>
      </c>
      <c r="B131" s="112" t="s">
        <v>210</v>
      </c>
      <c r="C131" s="112" t="s">
        <v>1191</v>
      </c>
      <c r="D131" s="112" t="s">
        <v>210</v>
      </c>
      <c r="E131" s="112" t="s">
        <v>603</v>
      </c>
      <c r="F131" s="112">
        <v>90262</v>
      </c>
      <c r="G131" s="112" t="s">
        <v>1192</v>
      </c>
      <c r="H131" s="112" t="s">
        <v>779</v>
      </c>
      <c r="I131" s="112" t="s">
        <v>78</v>
      </c>
      <c r="J131" s="112" t="s">
        <v>2821</v>
      </c>
      <c r="K131" s="112">
        <v>37957</v>
      </c>
      <c r="L131" s="112" t="s">
        <v>564</v>
      </c>
      <c r="M131" s="112" t="s">
        <v>565</v>
      </c>
      <c r="N131" s="112">
        <v>-8</v>
      </c>
      <c r="O131" s="112" t="s">
        <v>1193</v>
      </c>
      <c r="P131" s="112" t="s">
        <v>1194</v>
      </c>
      <c r="Q131" s="112" t="s">
        <v>1195</v>
      </c>
      <c r="R131" s="112" t="s">
        <v>88</v>
      </c>
      <c r="S131" s="112" t="s">
        <v>71</v>
      </c>
      <c r="T131" s="112" t="s">
        <v>587</v>
      </c>
    </row>
    <row r="132" spans="1:20" x14ac:dyDescent="0.25">
      <c r="A132" s="109">
        <v>378</v>
      </c>
      <c r="B132" s="110" t="s">
        <v>462</v>
      </c>
      <c r="C132" s="110" t="s">
        <v>1196</v>
      </c>
      <c r="D132" s="110" t="s">
        <v>462</v>
      </c>
      <c r="E132" s="110" t="s">
        <v>603</v>
      </c>
      <c r="F132" s="110">
        <v>92653</v>
      </c>
      <c r="G132" s="110" t="s">
        <v>1197</v>
      </c>
      <c r="H132" s="110" t="s">
        <v>931</v>
      </c>
      <c r="I132" s="110" t="s">
        <v>89</v>
      </c>
      <c r="J132" s="110" t="s">
        <v>2821</v>
      </c>
      <c r="K132" s="110">
        <v>40238</v>
      </c>
      <c r="L132" s="110" t="s">
        <v>564</v>
      </c>
      <c r="M132" s="110" t="s">
        <v>565</v>
      </c>
      <c r="N132" s="110">
        <v>-8</v>
      </c>
      <c r="O132" s="110" t="s">
        <v>1198</v>
      </c>
      <c r="P132" s="110" t="s">
        <v>2816</v>
      </c>
      <c r="Q132" s="110" t="s">
        <v>1199</v>
      </c>
      <c r="R132" s="110" t="s">
        <v>2812</v>
      </c>
      <c r="S132" s="110" t="s">
        <v>71</v>
      </c>
      <c r="T132" s="110" t="s">
        <v>587</v>
      </c>
    </row>
    <row r="133" spans="1:20" x14ac:dyDescent="0.25">
      <c r="A133" s="111">
        <v>379</v>
      </c>
      <c r="B133" s="112" t="s">
        <v>377</v>
      </c>
      <c r="C133" s="112" t="s">
        <v>2859</v>
      </c>
      <c r="D133" s="112" t="s">
        <v>377</v>
      </c>
      <c r="E133" s="112" t="s">
        <v>603</v>
      </c>
      <c r="F133" s="112">
        <v>94520</v>
      </c>
      <c r="G133" s="112" t="s">
        <v>2842</v>
      </c>
      <c r="H133" s="112" t="s">
        <v>825</v>
      </c>
      <c r="I133" s="112" t="s">
        <v>174</v>
      </c>
      <c r="J133" s="112" t="s">
        <v>2821</v>
      </c>
      <c r="K133" s="112">
        <v>39982</v>
      </c>
      <c r="L133" s="112" t="s">
        <v>564</v>
      </c>
      <c r="M133" s="112" t="s">
        <v>565</v>
      </c>
      <c r="N133" s="112">
        <v>-8</v>
      </c>
      <c r="O133" s="112" t="s">
        <v>1200</v>
      </c>
      <c r="P133" s="112" t="s">
        <v>2697</v>
      </c>
      <c r="Q133" s="112" t="s">
        <v>1201</v>
      </c>
      <c r="R133" s="112" t="s">
        <v>2897</v>
      </c>
      <c r="S133" s="112" t="s">
        <v>71</v>
      </c>
      <c r="T133" s="112" t="s">
        <v>587</v>
      </c>
    </row>
    <row r="134" spans="1:20" x14ac:dyDescent="0.25">
      <c r="A134" s="109">
        <v>380</v>
      </c>
      <c r="B134" s="110" t="s">
        <v>450</v>
      </c>
      <c r="C134" s="110" t="s">
        <v>1202</v>
      </c>
      <c r="D134" s="110" t="s">
        <v>450</v>
      </c>
      <c r="E134" s="110" t="s">
        <v>596</v>
      </c>
      <c r="F134" s="110">
        <v>27707</v>
      </c>
      <c r="G134" s="110" t="s">
        <v>1203</v>
      </c>
      <c r="H134" s="110" t="s">
        <v>598</v>
      </c>
      <c r="I134" s="110" t="s">
        <v>116</v>
      </c>
      <c r="J134" s="110" t="s">
        <v>563</v>
      </c>
      <c r="K134" s="110">
        <v>34400</v>
      </c>
      <c r="L134" s="110" t="s">
        <v>564</v>
      </c>
      <c r="M134" s="110" t="s">
        <v>565</v>
      </c>
      <c r="N134" s="110">
        <v>-5</v>
      </c>
      <c r="O134" s="110" t="s">
        <v>1204</v>
      </c>
      <c r="P134" s="110" t="s">
        <v>177</v>
      </c>
      <c r="Q134" s="110" t="s">
        <v>2860</v>
      </c>
      <c r="R134" s="110" t="s">
        <v>177</v>
      </c>
      <c r="S134" s="110" t="s">
        <v>75</v>
      </c>
      <c r="T134" s="110" t="s">
        <v>569</v>
      </c>
    </row>
    <row r="135" spans="1:20" x14ac:dyDescent="0.25">
      <c r="A135" s="111">
        <v>381</v>
      </c>
      <c r="B135" s="112" t="s">
        <v>335</v>
      </c>
      <c r="C135" s="112" t="s">
        <v>1205</v>
      </c>
      <c r="D135" s="112" t="s">
        <v>377</v>
      </c>
      <c r="E135" s="112" t="s">
        <v>596</v>
      </c>
      <c r="F135" s="112">
        <v>28027</v>
      </c>
      <c r="G135" s="112" t="s">
        <v>1206</v>
      </c>
      <c r="H135" s="112" t="s">
        <v>598</v>
      </c>
      <c r="I135" s="112" t="s">
        <v>116</v>
      </c>
      <c r="J135" s="112" t="s">
        <v>563</v>
      </c>
      <c r="K135" s="112">
        <v>37131</v>
      </c>
      <c r="L135" s="112" t="s">
        <v>564</v>
      </c>
      <c r="M135" s="112" t="s">
        <v>565</v>
      </c>
      <c r="N135" s="112">
        <v>-5</v>
      </c>
      <c r="O135" s="112" t="s">
        <v>1207</v>
      </c>
      <c r="P135" s="112" t="s">
        <v>1208</v>
      </c>
      <c r="Q135" s="112" t="s">
        <v>1209</v>
      </c>
      <c r="R135" s="112" t="s">
        <v>170</v>
      </c>
      <c r="S135" s="112" t="s">
        <v>75</v>
      </c>
      <c r="T135" s="112" t="s">
        <v>569</v>
      </c>
    </row>
    <row r="136" spans="1:20" x14ac:dyDescent="0.25">
      <c r="A136" s="109">
        <v>382</v>
      </c>
      <c r="B136" s="110" t="s">
        <v>338</v>
      </c>
      <c r="C136" s="110" t="s">
        <v>1210</v>
      </c>
      <c r="D136" s="110" t="s">
        <v>338</v>
      </c>
      <c r="E136" s="110" t="s">
        <v>596</v>
      </c>
      <c r="F136" s="110">
        <v>28602</v>
      </c>
      <c r="G136" s="110" t="s">
        <v>1206</v>
      </c>
      <c r="H136" s="110" t="s">
        <v>598</v>
      </c>
      <c r="I136" s="110" t="s">
        <v>116</v>
      </c>
      <c r="J136" s="110" t="s">
        <v>563</v>
      </c>
      <c r="K136" s="110">
        <v>37620</v>
      </c>
      <c r="L136" s="110" t="s">
        <v>564</v>
      </c>
      <c r="M136" s="110" t="s">
        <v>565</v>
      </c>
      <c r="N136" s="110">
        <v>-5</v>
      </c>
      <c r="O136" s="110" t="s">
        <v>1211</v>
      </c>
      <c r="P136" s="110" t="s">
        <v>1212</v>
      </c>
      <c r="Q136" s="110" t="s">
        <v>1213</v>
      </c>
      <c r="R136" s="110" t="s">
        <v>170</v>
      </c>
      <c r="S136" s="110" t="s">
        <v>75</v>
      </c>
      <c r="T136" s="110" t="s">
        <v>569</v>
      </c>
    </row>
    <row r="137" spans="1:20" x14ac:dyDescent="0.25">
      <c r="A137" s="111">
        <v>383</v>
      </c>
      <c r="B137" s="112" t="s">
        <v>471</v>
      </c>
      <c r="C137" s="112" t="s">
        <v>1214</v>
      </c>
      <c r="D137" s="112" t="s">
        <v>471</v>
      </c>
      <c r="E137" s="112" t="s">
        <v>1215</v>
      </c>
      <c r="F137" s="112">
        <v>29301</v>
      </c>
      <c r="G137" s="112" t="s">
        <v>1216</v>
      </c>
      <c r="H137" s="112" t="s">
        <v>598</v>
      </c>
      <c r="I137" s="112" t="s">
        <v>116</v>
      </c>
      <c r="J137" s="112" t="s">
        <v>563</v>
      </c>
      <c r="K137" s="112">
        <v>36220</v>
      </c>
      <c r="L137" s="112" t="s">
        <v>564</v>
      </c>
      <c r="M137" s="112" t="s">
        <v>565</v>
      </c>
      <c r="N137" s="112">
        <v>-5</v>
      </c>
      <c r="O137" s="112" t="s">
        <v>1217</v>
      </c>
      <c r="P137" s="112" t="s">
        <v>1218</v>
      </c>
      <c r="Q137" s="112" t="s">
        <v>1219</v>
      </c>
      <c r="R137" s="112" t="s">
        <v>170</v>
      </c>
      <c r="S137" s="112" t="s">
        <v>75</v>
      </c>
      <c r="T137" s="112" t="s">
        <v>569</v>
      </c>
    </row>
    <row r="138" spans="1:20" x14ac:dyDescent="0.25">
      <c r="A138" s="109">
        <v>385</v>
      </c>
      <c r="B138" s="110" t="s">
        <v>225</v>
      </c>
      <c r="C138" s="110" t="s">
        <v>1220</v>
      </c>
      <c r="D138" s="110" t="s">
        <v>480</v>
      </c>
      <c r="E138" s="110" t="s">
        <v>1215</v>
      </c>
      <c r="F138" s="110">
        <v>29406</v>
      </c>
      <c r="G138" s="110" t="s">
        <v>1221</v>
      </c>
      <c r="H138" s="110" t="s">
        <v>1046</v>
      </c>
      <c r="I138" s="110" t="s">
        <v>122</v>
      </c>
      <c r="J138" s="110" t="s">
        <v>563</v>
      </c>
      <c r="K138" s="110">
        <v>37889</v>
      </c>
      <c r="L138" s="110" t="s">
        <v>564</v>
      </c>
      <c r="M138" s="110" t="s">
        <v>565</v>
      </c>
      <c r="N138" s="110">
        <v>-5</v>
      </c>
      <c r="O138" s="110" t="s">
        <v>1222</v>
      </c>
      <c r="P138" s="110" t="s">
        <v>2898</v>
      </c>
      <c r="Q138" s="110" t="s">
        <v>1223</v>
      </c>
      <c r="R138" s="110" t="s">
        <v>2899</v>
      </c>
      <c r="S138" s="110" t="s">
        <v>75</v>
      </c>
      <c r="T138" s="110" t="s">
        <v>569</v>
      </c>
    </row>
    <row r="139" spans="1:20" x14ac:dyDescent="0.25">
      <c r="A139" s="111">
        <v>386</v>
      </c>
      <c r="B139" s="112" t="s">
        <v>263</v>
      </c>
      <c r="C139" s="112" t="s">
        <v>1225</v>
      </c>
      <c r="D139" s="112" t="s">
        <v>263</v>
      </c>
      <c r="E139" s="112" t="s">
        <v>596</v>
      </c>
      <c r="F139" s="112">
        <v>27534</v>
      </c>
      <c r="G139" s="112" t="s">
        <v>2698</v>
      </c>
      <c r="H139" s="112" t="s">
        <v>598</v>
      </c>
      <c r="I139" s="112" t="s">
        <v>116</v>
      </c>
      <c r="J139" s="112" t="s">
        <v>563</v>
      </c>
      <c r="K139" s="112">
        <v>37883</v>
      </c>
      <c r="L139" s="112" t="s">
        <v>564</v>
      </c>
      <c r="M139" s="112" t="s">
        <v>565</v>
      </c>
      <c r="N139" s="112">
        <v>-5</v>
      </c>
      <c r="O139" s="112" t="s">
        <v>1226</v>
      </c>
      <c r="P139" s="112" t="s">
        <v>2699</v>
      </c>
      <c r="Q139" s="112" t="s">
        <v>2700</v>
      </c>
      <c r="R139" s="112" t="s">
        <v>177</v>
      </c>
      <c r="S139" s="112" t="s">
        <v>75</v>
      </c>
      <c r="T139" s="112" t="s">
        <v>569</v>
      </c>
    </row>
    <row r="140" spans="1:20" x14ac:dyDescent="0.25">
      <c r="A140" s="109">
        <v>387</v>
      </c>
      <c r="B140" s="110" t="s">
        <v>435</v>
      </c>
      <c r="C140" s="110" t="s">
        <v>1227</v>
      </c>
      <c r="D140" s="110" t="s">
        <v>435</v>
      </c>
      <c r="E140" s="110" t="s">
        <v>596</v>
      </c>
      <c r="F140" s="110">
        <v>27804</v>
      </c>
      <c r="G140" s="110" t="s">
        <v>1228</v>
      </c>
      <c r="H140" s="110" t="s">
        <v>598</v>
      </c>
      <c r="I140" s="110" t="s">
        <v>116</v>
      </c>
      <c r="J140" s="110" t="s">
        <v>563</v>
      </c>
      <c r="K140" s="110">
        <v>37972</v>
      </c>
      <c r="L140" s="110" t="s">
        <v>564</v>
      </c>
      <c r="M140" s="110" t="s">
        <v>565</v>
      </c>
      <c r="N140" s="110">
        <v>-5</v>
      </c>
      <c r="O140" s="110" t="s">
        <v>1229</v>
      </c>
      <c r="P140" s="110" t="s">
        <v>1230</v>
      </c>
      <c r="Q140" s="110" t="s">
        <v>1231</v>
      </c>
      <c r="R140" s="110" t="s">
        <v>177</v>
      </c>
      <c r="S140" s="110" t="s">
        <v>75</v>
      </c>
      <c r="T140" s="110" t="s">
        <v>569</v>
      </c>
    </row>
    <row r="141" spans="1:20" x14ac:dyDescent="0.25">
      <c r="A141" s="111">
        <v>393</v>
      </c>
      <c r="B141" s="112" t="s">
        <v>230</v>
      </c>
      <c r="C141" s="112" t="s">
        <v>1232</v>
      </c>
      <c r="D141" s="112" t="s">
        <v>1233</v>
      </c>
      <c r="E141" s="112" t="s">
        <v>603</v>
      </c>
      <c r="F141" s="112">
        <v>92553</v>
      </c>
      <c r="G141" s="112" t="s">
        <v>1234</v>
      </c>
      <c r="H141" s="112" t="s">
        <v>623</v>
      </c>
      <c r="I141" s="112" t="s">
        <v>140</v>
      </c>
      <c r="J141" s="112" t="s">
        <v>2821</v>
      </c>
      <c r="K141" s="112">
        <v>37326</v>
      </c>
      <c r="L141" s="112" t="s">
        <v>564</v>
      </c>
      <c r="M141" s="112" t="s">
        <v>565</v>
      </c>
      <c r="N141" s="112">
        <v>-8</v>
      </c>
      <c r="O141" s="112" t="s">
        <v>1235</v>
      </c>
      <c r="P141" s="112" t="s">
        <v>1236</v>
      </c>
      <c r="Q141" s="112" t="s">
        <v>1237</v>
      </c>
      <c r="R141" s="112" t="s">
        <v>24</v>
      </c>
      <c r="S141" s="112" t="s">
        <v>71</v>
      </c>
      <c r="T141" s="112" t="s">
        <v>587</v>
      </c>
    </row>
    <row r="142" spans="1:20" x14ac:dyDescent="0.25">
      <c r="A142" s="109">
        <v>399</v>
      </c>
      <c r="B142" s="110" t="s">
        <v>412</v>
      </c>
      <c r="C142" s="110" t="s">
        <v>1238</v>
      </c>
      <c r="D142" s="110" t="s">
        <v>412</v>
      </c>
      <c r="E142" s="110" t="s">
        <v>603</v>
      </c>
      <c r="F142" s="110">
        <v>94928</v>
      </c>
      <c r="G142" s="110" t="s">
        <v>1239</v>
      </c>
      <c r="H142" s="110" t="s">
        <v>611</v>
      </c>
      <c r="I142" s="110" t="s">
        <v>615</v>
      </c>
      <c r="J142" s="110" t="s">
        <v>2821</v>
      </c>
      <c r="K142" s="110">
        <v>34309</v>
      </c>
      <c r="L142" s="110" t="s">
        <v>564</v>
      </c>
      <c r="M142" s="110" t="s">
        <v>565</v>
      </c>
      <c r="N142" s="110">
        <v>-8</v>
      </c>
      <c r="O142" s="110" t="s">
        <v>1240</v>
      </c>
      <c r="P142" s="110" t="s">
        <v>1241</v>
      </c>
      <c r="Q142" s="110" t="s">
        <v>1242</v>
      </c>
      <c r="R142" s="110" t="s">
        <v>884</v>
      </c>
      <c r="S142" s="110" t="s">
        <v>71</v>
      </c>
      <c r="T142" s="110" t="s">
        <v>587</v>
      </c>
    </row>
    <row r="143" spans="1:20" x14ac:dyDescent="0.25">
      <c r="A143" s="111">
        <v>406</v>
      </c>
      <c r="B143" s="112" t="s">
        <v>1244</v>
      </c>
      <c r="C143" s="112" t="s">
        <v>1243</v>
      </c>
      <c r="D143" s="112" t="s">
        <v>1244</v>
      </c>
      <c r="E143" s="112" t="s">
        <v>603</v>
      </c>
      <c r="F143" s="112">
        <v>92647</v>
      </c>
      <c r="G143" s="112" t="s">
        <v>1245</v>
      </c>
      <c r="H143" s="112" t="s">
        <v>931</v>
      </c>
      <c r="I143" s="112" t="s">
        <v>89</v>
      </c>
      <c r="J143" s="112" t="s">
        <v>2821</v>
      </c>
      <c r="K143" s="112">
        <v>30977</v>
      </c>
      <c r="L143" s="112" t="s">
        <v>564</v>
      </c>
      <c r="M143" s="112" t="s">
        <v>565</v>
      </c>
      <c r="N143" s="112">
        <v>-8</v>
      </c>
      <c r="O143" s="112" t="s">
        <v>1246</v>
      </c>
      <c r="P143" s="112" t="s">
        <v>2817</v>
      </c>
      <c r="Q143" s="112" t="s">
        <v>1247</v>
      </c>
      <c r="R143" s="112" t="s">
        <v>2812</v>
      </c>
      <c r="S143" s="112" t="s">
        <v>71</v>
      </c>
      <c r="T143" s="112" t="s">
        <v>587</v>
      </c>
    </row>
    <row r="144" spans="1:20" x14ac:dyDescent="0.25">
      <c r="A144" s="109">
        <v>407</v>
      </c>
      <c r="B144" s="110" t="s">
        <v>1249</v>
      </c>
      <c r="C144" s="110" t="s">
        <v>1248</v>
      </c>
      <c r="D144" s="110" t="s">
        <v>1249</v>
      </c>
      <c r="E144" s="110" t="s">
        <v>603</v>
      </c>
      <c r="F144" s="110">
        <v>91719</v>
      </c>
      <c r="G144" s="110" t="s">
        <v>1127</v>
      </c>
      <c r="H144" s="110" t="s">
        <v>779</v>
      </c>
      <c r="I144" s="110" t="s">
        <v>78</v>
      </c>
      <c r="J144" s="110" t="s">
        <v>2821</v>
      </c>
      <c r="K144" s="110">
        <v>33743</v>
      </c>
      <c r="L144" s="110" t="s">
        <v>564</v>
      </c>
      <c r="M144" s="110" t="s">
        <v>565</v>
      </c>
      <c r="N144" s="110">
        <v>-8</v>
      </c>
      <c r="O144" s="110" t="s">
        <v>1128</v>
      </c>
      <c r="P144" s="110" t="s">
        <v>2701</v>
      </c>
      <c r="Q144" s="110" t="s">
        <v>1250</v>
      </c>
      <c r="R144" s="110" t="s">
        <v>88</v>
      </c>
      <c r="S144" s="110" t="s">
        <v>71</v>
      </c>
      <c r="T144" s="110" t="s">
        <v>587</v>
      </c>
    </row>
    <row r="145" spans="1:20" x14ac:dyDescent="0.25">
      <c r="A145" s="111">
        <v>410</v>
      </c>
      <c r="B145" s="112" t="s">
        <v>448</v>
      </c>
      <c r="C145" s="112" t="s">
        <v>1251</v>
      </c>
      <c r="D145" s="112" t="s">
        <v>882</v>
      </c>
      <c r="E145" s="112" t="s">
        <v>603</v>
      </c>
      <c r="F145" s="112">
        <v>95815</v>
      </c>
      <c r="G145" s="112" t="s">
        <v>1252</v>
      </c>
      <c r="H145" s="112" t="s">
        <v>611</v>
      </c>
      <c r="I145" s="112" t="s">
        <v>615</v>
      </c>
      <c r="J145" s="112" t="s">
        <v>2821</v>
      </c>
      <c r="K145" s="112">
        <v>34029</v>
      </c>
      <c r="L145" s="112" t="s">
        <v>564</v>
      </c>
      <c r="M145" s="112" t="s">
        <v>565</v>
      </c>
      <c r="N145" s="112">
        <v>-8</v>
      </c>
      <c r="O145" s="112" t="s">
        <v>1253</v>
      </c>
      <c r="P145" s="112" t="s">
        <v>1254</v>
      </c>
      <c r="Q145" s="112" t="s">
        <v>1255</v>
      </c>
      <c r="R145" s="112" t="s">
        <v>884</v>
      </c>
      <c r="S145" s="112" t="s">
        <v>71</v>
      </c>
      <c r="T145" s="112" t="s">
        <v>587</v>
      </c>
    </row>
    <row r="146" spans="1:20" x14ac:dyDescent="0.25">
      <c r="A146" s="109">
        <v>412</v>
      </c>
      <c r="B146" s="110" t="s">
        <v>1257</v>
      </c>
      <c r="C146" s="110" t="s">
        <v>1256</v>
      </c>
      <c r="D146" s="110" t="s">
        <v>1257</v>
      </c>
      <c r="E146" s="110" t="s">
        <v>646</v>
      </c>
      <c r="F146" s="110">
        <v>21228</v>
      </c>
      <c r="G146" s="110" t="s">
        <v>1258</v>
      </c>
      <c r="H146" s="110" t="s">
        <v>647</v>
      </c>
      <c r="I146" s="110" t="s">
        <v>132</v>
      </c>
      <c r="J146" s="110" t="s">
        <v>648</v>
      </c>
      <c r="K146" s="110">
        <v>33659</v>
      </c>
      <c r="L146" s="110" t="s">
        <v>564</v>
      </c>
      <c r="M146" s="110" t="s">
        <v>733</v>
      </c>
      <c r="N146" s="110">
        <v>-5</v>
      </c>
      <c r="O146" s="110" t="s">
        <v>1259</v>
      </c>
      <c r="P146" s="110" t="s">
        <v>1260</v>
      </c>
      <c r="Q146" s="110" t="s">
        <v>1261</v>
      </c>
      <c r="R146" s="110" t="s">
        <v>118</v>
      </c>
      <c r="S146" s="110" t="s">
        <v>66</v>
      </c>
      <c r="T146" s="110" t="s">
        <v>652</v>
      </c>
    </row>
    <row r="147" spans="1:20" x14ac:dyDescent="0.25">
      <c r="A147" s="111">
        <v>413</v>
      </c>
      <c r="B147" s="112" t="s">
        <v>1263</v>
      </c>
      <c r="C147" s="112" t="s">
        <v>1262</v>
      </c>
      <c r="D147" s="112" t="s">
        <v>1263</v>
      </c>
      <c r="E147" s="112" t="s">
        <v>603</v>
      </c>
      <c r="F147" s="112">
        <v>91722</v>
      </c>
      <c r="G147" s="112" t="s">
        <v>1264</v>
      </c>
      <c r="H147" s="112" t="s">
        <v>779</v>
      </c>
      <c r="I147" s="112" t="s">
        <v>78</v>
      </c>
      <c r="J147" s="112" t="s">
        <v>2821</v>
      </c>
      <c r="K147" s="112">
        <v>30977</v>
      </c>
      <c r="L147" s="112" t="s">
        <v>564</v>
      </c>
      <c r="M147" s="112" t="s">
        <v>565</v>
      </c>
      <c r="N147" s="112">
        <v>-8</v>
      </c>
      <c r="O147" s="112" t="s">
        <v>1265</v>
      </c>
      <c r="P147" s="112" t="s">
        <v>1266</v>
      </c>
      <c r="Q147" s="112" t="s">
        <v>1267</v>
      </c>
      <c r="R147" s="112" t="s">
        <v>88</v>
      </c>
      <c r="S147" s="112" t="s">
        <v>71</v>
      </c>
      <c r="T147" s="112" t="s">
        <v>587</v>
      </c>
    </row>
    <row r="148" spans="1:20" x14ac:dyDescent="0.25">
      <c r="A148" s="109">
        <v>414</v>
      </c>
      <c r="B148" s="110" t="s">
        <v>206</v>
      </c>
      <c r="C148" s="110" t="s">
        <v>1268</v>
      </c>
      <c r="D148" s="110" t="s">
        <v>1269</v>
      </c>
      <c r="E148" s="110" t="s">
        <v>603</v>
      </c>
      <c r="F148" s="110">
        <v>92562</v>
      </c>
      <c r="G148" s="110" t="s">
        <v>1270</v>
      </c>
      <c r="H148" s="110" t="s">
        <v>623</v>
      </c>
      <c r="I148" s="110" t="s">
        <v>140</v>
      </c>
      <c r="J148" s="110" t="s">
        <v>2821</v>
      </c>
      <c r="K148" s="110">
        <v>34274</v>
      </c>
      <c r="L148" s="110" t="s">
        <v>564</v>
      </c>
      <c r="M148" s="110" t="s">
        <v>565</v>
      </c>
      <c r="N148" s="110">
        <v>-8</v>
      </c>
      <c r="O148" s="110" t="s">
        <v>1271</v>
      </c>
      <c r="P148" s="110" t="s">
        <v>1189</v>
      </c>
      <c r="Q148" s="110" t="s">
        <v>1190</v>
      </c>
      <c r="R148" s="110" t="s">
        <v>24</v>
      </c>
      <c r="S148" s="110" t="s">
        <v>71</v>
      </c>
      <c r="T148" s="110" t="s">
        <v>587</v>
      </c>
    </row>
    <row r="149" spans="1:20" x14ac:dyDescent="0.25">
      <c r="A149" s="111">
        <v>417</v>
      </c>
      <c r="B149" s="112" t="s">
        <v>156</v>
      </c>
      <c r="C149" s="112" t="s">
        <v>1272</v>
      </c>
      <c r="D149" s="112" t="s">
        <v>791</v>
      </c>
      <c r="E149" s="112" t="s">
        <v>561</v>
      </c>
      <c r="F149" s="112">
        <v>78221</v>
      </c>
      <c r="G149" s="112" t="s">
        <v>1273</v>
      </c>
      <c r="H149" s="112" t="s">
        <v>792</v>
      </c>
      <c r="I149" s="112" t="s">
        <v>171</v>
      </c>
      <c r="J149" s="112" t="s">
        <v>563</v>
      </c>
      <c r="K149" s="112">
        <v>30977</v>
      </c>
      <c r="L149" s="112" t="s">
        <v>564</v>
      </c>
      <c r="M149" s="112" t="s">
        <v>565</v>
      </c>
      <c r="N149" s="112">
        <v>-6</v>
      </c>
      <c r="O149" s="112" t="s">
        <v>1274</v>
      </c>
      <c r="P149" s="112" t="s">
        <v>2866</v>
      </c>
      <c r="Q149" s="112" t="s">
        <v>1275</v>
      </c>
      <c r="R149" s="112" t="s">
        <v>145</v>
      </c>
      <c r="S149" s="112" t="s">
        <v>79</v>
      </c>
      <c r="T149" s="112" t="s">
        <v>569</v>
      </c>
    </row>
    <row r="150" spans="1:20" x14ac:dyDescent="0.25">
      <c r="A150" s="109">
        <v>418</v>
      </c>
      <c r="B150" s="110" t="s">
        <v>1277</v>
      </c>
      <c r="C150" s="110" t="s">
        <v>1276</v>
      </c>
      <c r="D150" s="110" t="s">
        <v>1277</v>
      </c>
      <c r="E150" s="110" t="s">
        <v>603</v>
      </c>
      <c r="F150" s="110">
        <v>91352</v>
      </c>
      <c r="G150" s="110" t="s">
        <v>1278</v>
      </c>
      <c r="H150" s="110" t="s">
        <v>779</v>
      </c>
      <c r="I150" s="110" t="s">
        <v>78</v>
      </c>
      <c r="J150" s="110" t="s">
        <v>2821</v>
      </c>
      <c r="K150" s="110">
        <v>30977</v>
      </c>
      <c r="L150" s="110" t="s">
        <v>564</v>
      </c>
      <c r="M150" s="110" t="s">
        <v>565</v>
      </c>
      <c r="N150" s="110">
        <v>-8</v>
      </c>
      <c r="O150" s="110" t="s">
        <v>1279</v>
      </c>
      <c r="P150" s="110" t="s">
        <v>1280</v>
      </c>
      <c r="Q150" s="110" t="s">
        <v>1281</v>
      </c>
      <c r="R150" s="110" t="s">
        <v>88</v>
      </c>
      <c r="S150" s="110" t="s">
        <v>71</v>
      </c>
      <c r="T150" s="110" t="s">
        <v>587</v>
      </c>
    </row>
    <row r="151" spans="1:20" x14ac:dyDescent="0.25">
      <c r="A151" s="111">
        <v>419</v>
      </c>
      <c r="B151" s="112" t="s">
        <v>1283</v>
      </c>
      <c r="C151" s="112" t="s">
        <v>1282</v>
      </c>
      <c r="D151" s="112" t="s">
        <v>1283</v>
      </c>
      <c r="E151" s="112" t="s">
        <v>603</v>
      </c>
      <c r="F151" s="112">
        <v>91730</v>
      </c>
      <c r="G151" s="112" t="s">
        <v>1284</v>
      </c>
      <c r="H151" s="112" t="s">
        <v>779</v>
      </c>
      <c r="I151" s="112" t="s">
        <v>78</v>
      </c>
      <c r="J151" s="112" t="s">
        <v>2821</v>
      </c>
      <c r="K151" s="112">
        <v>32953</v>
      </c>
      <c r="L151" s="112" t="s">
        <v>564</v>
      </c>
      <c r="M151" s="112" t="s">
        <v>565</v>
      </c>
      <c r="N151" s="112">
        <v>-8</v>
      </c>
      <c r="O151" s="112" t="s">
        <v>1285</v>
      </c>
      <c r="P151" s="112" t="s">
        <v>1286</v>
      </c>
      <c r="Q151" s="112" t="s">
        <v>1287</v>
      </c>
      <c r="R151" s="112" t="s">
        <v>88</v>
      </c>
      <c r="S151" s="112" t="s">
        <v>71</v>
      </c>
      <c r="T151" s="112" t="s">
        <v>587</v>
      </c>
    </row>
    <row r="152" spans="1:20" x14ac:dyDescent="0.25">
      <c r="A152" s="109">
        <v>420</v>
      </c>
      <c r="B152" s="110" t="s">
        <v>1289</v>
      </c>
      <c r="C152" s="110" t="s">
        <v>1288</v>
      </c>
      <c r="D152" s="110" t="s">
        <v>1289</v>
      </c>
      <c r="E152" s="110" t="s">
        <v>693</v>
      </c>
      <c r="F152" s="110">
        <v>33511</v>
      </c>
      <c r="G152" s="110" t="s">
        <v>2798</v>
      </c>
      <c r="H152" s="110" t="s">
        <v>695</v>
      </c>
      <c r="I152" s="110" t="s">
        <v>152</v>
      </c>
      <c r="J152" s="110" t="s">
        <v>563</v>
      </c>
      <c r="K152" s="110">
        <v>30977</v>
      </c>
      <c r="L152" s="110" t="s">
        <v>564</v>
      </c>
      <c r="M152" s="110" t="s">
        <v>733</v>
      </c>
      <c r="N152" s="110">
        <v>-5</v>
      </c>
      <c r="O152" s="110" t="s">
        <v>1291</v>
      </c>
      <c r="P152" s="110" t="s">
        <v>2702</v>
      </c>
      <c r="Q152" s="110" t="s">
        <v>2799</v>
      </c>
      <c r="R152" s="110" t="s">
        <v>96</v>
      </c>
      <c r="S152" s="110" t="s">
        <v>75</v>
      </c>
      <c r="T152" s="110" t="s">
        <v>569</v>
      </c>
    </row>
    <row r="153" spans="1:20" x14ac:dyDescent="0.25">
      <c r="A153" s="111">
        <v>421</v>
      </c>
      <c r="B153" s="112" t="s">
        <v>1293</v>
      </c>
      <c r="C153" s="112" t="s">
        <v>1292</v>
      </c>
      <c r="D153" s="112" t="s">
        <v>1293</v>
      </c>
      <c r="E153" s="112" t="s">
        <v>603</v>
      </c>
      <c r="F153" s="112">
        <v>92626</v>
      </c>
      <c r="G153" s="112" t="s">
        <v>1294</v>
      </c>
      <c r="H153" s="112" t="s">
        <v>931</v>
      </c>
      <c r="I153" s="112" t="s">
        <v>89</v>
      </c>
      <c r="J153" s="112" t="s">
        <v>2821</v>
      </c>
      <c r="K153" s="112">
        <v>33981</v>
      </c>
      <c r="L153" s="112" t="s">
        <v>564</v>
      </c>
      <c r="M153" s="112" t="s">
        <v>565</v>
      </c>
      <c r="N153" s="112">
        <v>-8</v>
      </c>
      <c r="O153" s="112" t="s">
        <v>1295</v>
      </c>
      <c r="P153" s="112" t="s">
        <v>2818</v>
      </c>
      <c r="Q153" s="112" t="s">
        <v>1296</v>
      </c>
      <c r="R153" s="112" t="s">
        <v>2812</v>
      </c>
      <c r="S153" s="112" t="s">
        <v>71</v>
      </c>
      <c r="T153" s="112" t="s">
        <v>587</v>
      </c>
    </row>
    <row r="154" spans="1:20" x14ac:dyDescent="0.25">
      <c r="A154" s="109">
        <v>422</v>
      </c>
      <c r="B154" s="110" t="s">
        <v>1298</v>
      </c>
      <c r="C154" s="110" t="s">
        <v>1297</v>
      </c>
      <c r="D154" s="110" t="s">
        <v>1298</v>
      </c>
      <c r="E154" s="110" t="s">
        <v>603</v>
      </c>
      <c r="F154" s="110">
        <v>92843</v>
      </c>
      <c r="G154" s="110" t="s">
        <v>1299</v>
      </c>
      <c r="H154" s="110" t="s">
        <v>779</v>
      </c>
      <c r="I154" s="110" t="s">
        <v>78</v>
      </c>
      <c r="J154" s="110" t="s">
        <v>2821</v>
      </c>
      <c r="K154" s="110">
        <v>30977</v>
      </c>
      <c r="L154" s="110" t="s">
        <v>564</v>
      </c>
      <c r="M154" s="110" t="s">
        <v>565</v>
      </c>
      <c r="N154" s="110">
        <v>-8</v>
      </c>
      <c r="O154" s="110" t="s">
        <v>1300</v>
      </c>
      <c r="P154" s="110" t="s">
        <v>2703</v>
      </c>
      <c r="Q154" s="110" t="s">
        <v>1301</v>
      </c>
      <c r="R154" s="110" t="s">
        <v>88</v>
      </c>
      <c r="S154" s="110" t="s">
        <v>71</v>
      </c>
      <c r="T154" s="110" t="s">
        <v>587</v>
      </c>
    </row>
    <row r="155" spans="1:20" x14ac:dyDescent="0.25">
      <c r="A155" s="111">
        <v>423</v>
      </c>
      <c r="B155" s="112" t="s">
        <v>1303</v>
      </c>
      <c r="C155" s="112" t="s">
        <v>1302</v>
      </c>
      <c r="D155" s="112" t="s">
        <v>1303</v>
      </c>
      <c r="E155" s="112" t="s">
        <v>603</v>
      </c>
      <c r="F155" s="112">
        <v>90651</v>
      </c>
      <c r="G155" s="112" t="s">
        <v>1304</v>
      </c>
      <c r="H155" s="112" t="s">
        <v>931</v>
      </c>
      <c r="I155" s="112" t="s">
        <v>89</v>
      </c>
      <c r="J155" s="112" t="s">
        <v>2821</v>
      </c>
      <c r="K155" s="112">
        <v>33540</v>
      </c>
      <c r="L155" s="112" t="s">
        <v>564</v>
      </c>
      <c r="M155" s="112" t="s">
        <v>565</v>
      </c>
      <c r="N155" s="112">
        <v>-8</v>
      </c>
      <c r="O155" s="112" t="s">
        <v>1305</v>
      </c>
      <c r="P155" s="112" t="s">
        <v>2819</v>
      </c>
      <c r="Q155" s="112" t="s">
        <v>1306</v>
      </c>
      <c r="R155" s="112" t="s">
        <v>2812</v>
      </c>
      <c r="S155" s="112" t="s">
        <v>71</v>
      </c>
      <c r="T155" s="112" t="s">
        <v>587</v>
      </c>
    </row>
    <row r="156" spans="1:20" x14ac:dyDescent="0.25">
      <c r="A156" s="109">
        <v>424</v>
      </c>
      <c r="B156" s="110" t="s">
        <v>1308</v>
      </c>
      <c r="C156" s="110" t="s">
        <v>1307</v>
      </c>
      <c r="D156" s="110" t="s">
        <v>1308</v>
      </c>
      <c r="E156" s="110" t="s">
        <v>693</v>
      </c>
      <c r="F156" s="110">
        <v>33012</v>
      </c>
      <c r="G156" s="110" t="s">
        <v>1309</v>
      </c>
      <c r="H156" s="110" t="s">
        <v>1310</v>
      </c>
      <c r="I156" s="110" t="s">
        <v>143</v>
      </c>
      <c r="J156" s="110" t="s">
        <v>563</v>
      </c>
      <c r="K156" s="110">
        <v>33330</v>
      </c>
      <c r="L156" s="110" t="s">
        <v>564</v>
      </c>
      <c r="M156" s="110" t="s">
        <v>565</v>
      </c>
      <c r="N156" s="110">
        <v>-5</v>
      </c>
      <c r="O156" s="110" t="s">
        <v>1312</v>
      </c>
      <c r="P156" s="110" t="s">
        <v>1313</v>
      </c>
      <c r="Q156" s="110" t="s">
        <v>1314</v>
      </c>
      <c r="R156" s="110" t="s">
        <v>128</v>
      </c>
      <c r="S156" s="110" t="s">
        <v>75</v>
      </c>
      <c r="T156" s="110" t="s">
        <v>569</v>
      </c>
    </row>
    <row r="157" spans="1:20" x14ac:dyDescent="0.25">
      <c r="A157" s="111">
        <v>426</v>
      </c>
      <c r="B157" s="112" t="s">
        <v>295</v>
      </c>
      <c r="C157" s="112" t="s">
        <v>1315</v>
      </c>
      <c r="D157" s="112" t="s">
        <v>295</v>
      </c>
      <c r="E157" s="112" t="s">
        <v>693</v>
      </c>
      <c r="F157" s="112">
        <v>33809</v>
      </c>
      <c r="G157" s="112" t="s">
        <v>1316</v>
      </c>
      <c r="H157" s="112" t="s">
        <v>695</v>
      </c>
      <c r="I157" s="112" t="s">
        <v>152</v>
      </c>
      <c r="J157" s="112" t="s">
        <v>563</v>
      </c>
      <c r="K157" s="112">
        <v>34056</v>
      </c>
      <c r="L157" s="112" t="s">
        <v>564</v>
      </c>
      <c r="M157" s="112" t="s">
        <v>565</v>
      </c>
      <c r="N157" s="112">
        <v>-5</v>
      </c>
      <c r="O157" s="112" t="s">
        <v>1317</v>
      </c>
      <c r="P157" s="112" t="s">
        <v>1318</v>
      </c>
      <c r="Q157" s="112" t="s">
        <v>1319</v>
      </c>
      <c r="R157" s="112" t="s">
        <v>96</v>
      </c>
      <c r="S157" s="112" t="s">
        <v>75</v>
      </c>
      <c r="T157" s="112" t="s">
        <v>569</v>
      </c>
    </row>
    <row r="158" spans="1:20" x14ac:dyDescent="0.25">
      <c r="A158" s="109">
        <v>430</v>
      </c>
      <c r="B158" s="110" t="s">
        <v>318</v>
      </c>
      <c r="C158" s="110" t="s">
        <v>1320</v>
      </c>
      <c r="D158" s="110" t="s">
        <v>1290</v>
      </c>
      <c r="E158" s="110" t="s">
        <v>693</v>
      </c>
      <c r="F158" s="110">
        <v>33618</v>
      </c>
      <c r="G158" s="110" t="s">
        <v>1321</v>
      </c>
      <c r="H158" s="110" t="s">
        <v>695</v>
      </c>
      <c r="I158" s="110" t="s">
        <v>152</v>
      </c>
      <c r="J158" s="110" t="s">
        <v>563</v>
      </c>
      <c r="K158" s="110">
        <v>33442</v>
      </c>
      <c r="L158" s="110" t="s">
        <v>564</v>
      </c>
      <c r="M158" s="110" t="s">
        <v>733</v>
      </c>
      <c r="N158" s="110">
        <v>-5</v>
      </c>
      <c r="O158" s="110" t="s">
        <v>1322</v>
      </c>
      <c r="P158" s="110" t="s">
        <v>1323</v>
      </c>
      <c r="Q158" s="110" t="s">
        <v>2704</v>
      </c>
      <c r="R158" s="110" t="s">
        <v>96</v>
      </c>
      <c r="S158" s="110" t="s">
        <v>75</v>
      </c>
      <c r="T158" s="110" t="s">
        <v>569</v>
      </c>
    </row>
    <row r="159" spans="1:20" x14ac:dyDescent="0.25">
      <c r="A159" s="111">
        <v>433</v>
      </c>
      <c r="B159" s="112" t="s">
        <v>1325</v>
      </c>
      <c r="C159" s="112" t="s">
        <v>1324</v>
      </c>
      <c r="D159" s="112" t="s">
        <v>1325</v>
      </c>
      <c r="E159" s="112" t="s">
        <v>693</v>
      </c>
      <c r="F159" s="112">
        <v>33024</v>
      </c>
      <c r="G159" s="112" t="s">
        <v>1326</v>
      </c>
      <c r="H159" s="112" t="s">
        <v>1310</v>
      </c>
      <c r="I159" s="112" t="s">
        <v>143</v>
      </c>
      <c r="J159" s="112" t="s">
        <v>563</v>
      </c>
      <c r="K159" s="112">
        <v>33492</v>
      </c>
      <c r="L159" s="112" t="s">
        <v>564</v>
      </c>
      <c r="M159" s="112" t="s">
        <v>565</v>
      </c>
      <c r="N159" s="112">
        <v>-5</v>
      </c>
      <c r="O159" s="112" t="s">
        <v>1327</v>
      </c>
      <c r="P159" s="112" t="s">
        <v>1328</v>
      </c>
      <c r="Q159" s="112" t="s">
        <v>2705</v>
      </c>
      <c r="R159" s="112" t="s">
        <v>128</v>
      </c>
      <c r="S159" s="112" t="s">
        <v>75</v>
      </c>
      <c r="T159" s="112" t="s">
        <v>569</v>
      </c>
    </row>
    <row r="160" spans="1:20" x14ac:dyDescent="0.25">
      <c r="A160" s="109">
        <v>434</v>
      </c>
      <c r="B160" s="110" t="s">
        <v>1330</v>
      </c>
      <c r="C160" s="110" t="s">
        <v>1329</v>
      </c>
      <c r="D160" s="110" t="s">
        <v>1330</v>
      </c>
      <c r="E160" s="110" t="s">
        <v>693</v>
      </c>
      <c r="F160" s="110">
        <v>33311</v>
      </c>
      <c r="G160" s="110" t="s">
        <v>1331</v>
      </c>
      <c r="H160" s="110" t="s">
        <v>1310</v>
      </c>
      <c r="I160" s="110" t="s">
        <v>143</v>
      </c>
      <c r="J160" s="110" t="s">
        <v>563</v>
      </c>
      <c r="K160" s="110">
        <v>33344</v>
      </c>
      <c r="L160" s="110" t="s">
        <v>564</v>
      </c>
      <c r="M160" s="110" t="s">
        <v>733</v>
      </c>
      <c r="N160" s="110">
        <v>-5</v>
      </c>
      <c r="O160" s="110" t="s">
        <v>1332</v>
      </c>
      <c r="P160" s="110" t="s">
        <v>2706</v>
      </c>
      <c r="Q160" s="110" t="s">
        <v>1333</v>
      </c>
      <c r="R160" s="110" t="s">
        <v>128</v>
      </c>
      <c r="S160" s="110" t="s">
        <v>75</v>
      </c>
      <c r="T160" s="110" t="s">
        <v>569</v>
      </c>
    </row>
    <row r="161" spans="1:20" x14ac:dyDescent="0.25">
      <c r="A161" s="111">
        <v>435</v>
      </c>
      <c r="B161" s="112" t="s">
        <v>286</v>
      </c>
      <c r="C161" s="112" t="s">
        <v>1334</v>
      </c>
      <c r="D161" s="112" t="s">
        <v>1311</v>
      </c>
      <c r="E161" s="112" t="s">
        <v>693</v>
      </c>
      <c r="F161" s="112">
        <v>33180</v>
      </c>
      <c r="G161" s="112" t="s">
        <v>1335</v>
      </c>
      <c r="H161" s="112" t="s">
        <v>1310</v>
      </c>
      <c r="I161" s="112" t="s">
        <v>143</v>
      </c>
      <c r="J161" s="112" t="s">
        <v>563</v>
      </c>
      <c r="K161" s="112">
        <v>34116</v>
      </c>
      <c r="L161" s="112" t="s">
        <v>564</v>
      </c>
      <c r="M161" s="112" t="s">
        <v>565</v>
      </c>
      <c r="N161" s="112">
        <v>-5</v>
      </c>
      <c r="O161" s="112" t="s">
        <v>1336</v>
      </c>
      <c r="P161" s="112" t="s">
        <v>2861</v>
      </c>
      <c r="Q161" s="112" t="s">
        <v>2862</v>
      </c>
      <c r="R161" s="112" t="s">
        <v>128</v>
      </c>
      <c r="S161" s="112" t="s">
        <v>75</v>
      </c>
      <c r="T161" s="112" t="s">
        <v>569</v>
      </c>
    </row>
    <row r="162" spans="1:20" x14ac:dyDescent="0.25">
      <c r="A162" s="109">
        <v>436</v>
      </c>
      <c r="B162" s="110" t="s">
        <v>1338</v>
      </c>
      <c r="C162" s="110" t="s">
        <v>1337</v>
      </c>
      <c r="D162" s="110" t="s">
        <v>1338</v>
      </c>
      <c r="E162" s="110" t="s">
        <v>693</v>
      </c>
      <c r="F162" s="110">
        <v>33763</v>
      </c>
      <c r="G162" s="110" t="s">
        <v>1339</v>
      </c>
      <c r="H162" s="110" t="s">
        <v>695</v>
      </c>
      <c r="I162" s="110" t="s">
        <v>152</v>
      </c>
      <c r="J162" s="110" t="s">
        <v>563</v>
      </c>
      <c r="K162" s="110">
        <v>33806</v>
      </c>
      <c r="L162" s="110" t="s">
        <v>564</v>
      </c>
      <c r="M162" s="110" t="s">
        <v>565</v>
      </c>
      <c r="N162" s="110">
        <v>-5</v>
      </c>
      <c r="O162" s="110" t="s">
        <v>1340</v>
      </c>
      <c r="P162" s="110" t="s">
        <v>1341</v>
      </c>
      <c r="Q162" s="110" t="s">
        <v>1342</v>
      </c>
      <c r="R162" s="110" t="s">
        <v>96</v>
      </c>
      <c r="S162" s="110" t="s">
        <v>75</v>
      </c>
      <c r="T162" s="110" t="s">
        <v>569</v>
      </c>
    </row>
    <row r="163" spans="1:20" x14ac:dyDescent="0.25">
      <c r="A163" s="111">
        <v>437</v>
      </c>
      <c r="B163" s="112" t="s">
        <v>2707</v>
      </c>
      <c r="C163" s="112" t="s">
        <v>1343</v>
      </c>
      <c r="D163" s="112" t="s">
        <v>1344</v>
      </c>
      <c r="E163" s="112" t="s">
        <v>1345</v>
      </c>
      <c r="F163" s="112">
        <v>19114</v>
      </c>
      <c r="G163" s="112" t="s">
        <v>1346</v>
      </c>
      <c r="H163" s="112" t="s">
        <v>1503</v>
      </c>
      <c r="I163" s="112" t="s">
        <v>2867</v>
      </c>
      <c r="J163" s="112" t="s">
        <v>648</v>
      </c>
      <c r="K163" s="112">
        <v>32685</v>
      </c>
      <c r="L163" s="112" t="s">
        <v>564</v>
      </c>
      <c r="M163" s="112" t="s">
        <v>565</v>
      </c>
      <c r="N163" s="112">
        <v>-5</v>
      </c>
      <c r="O163" s="112" t="s">
        <v>1347</v>
      </c>
      <c r="P163" s="112" t="s">
        <v>1348</v>
      </c>
      <c r="Q163" s="112" t="s">
        <v>1349</v>
      </c>
      <c r="R163" s="112" t="s">
        <v>148</v>
      </c>
      <c r="S163" s="112" t="s">
        <v>66</v>
      </c>
      <c r="T163" s="112" t="s">
        <v>652</v>
      </c>
    </row>
    <row r="164" spans="1:20" x14ac:dyDescent="0.25">
      <c r="A164" s="109">
        <v>438</v>
      </c>
      <c r="B164" s="110" t="s">
        <v>1350</v>
      </c>
      <c r="C164" s="110" t="s">
        <v>1351</v>
      </c>
      <c r="D164" s="110" t="s">
        <v>1311</v>
      </c>
      <c r="E164" s="110" t="s">
        <v>693</v>
      </c>
      <c r="F164" s="110">
        <v>33183</v>
      </c>
      <c r="G164" s="110" t="s">
        <v>1352</v>
      </c>
      <c r="H164" s="110" t="s">
        <v>1310</v>
      </c>
      <c r="I164" s="110" t="s">
        <v>143</v>
      </c>
      <c r="J164" s="110" t="s">
        <v>563</v>
      </c>
      <c r="K164" s="110">
        <v>36864</v>
      </c>
      <c r="L164" s="110" t="s">
        <v>564</v>
      </c>
      <c r="M164" s="110" t="s">
        <v>565</v>
      </c>
      <c r="N164" s="110">
        <v>-5</v>
      </c>
      <c r="O164" s="110" t="s">
        <v>1353</v>
      </c>
      <c r="P164" s="110" t="s">
        <v>1354</v>
      </c>
      <c r="Q164" s="110" t="s">
        <v>1355</v>
      </c>
      <c r="R164" s="110" t="s">
        <v>128</v>
      </c>
      <c r="S164" s="110" t="s">
        <v>75</v>
      </c>
      <c r="T164" s="110" t="s">
        <v>569</v>
      </c>
    </row>
    <row r="165" spans="1:20" x14ac:dyDescent="0.25">
      <c r="A165" s="111">
        <v>439</v>
      </c>
      <c r="B165" s="112" t="s">
        <v>2708</v>
      </c>
      <c r="C165" s="112" t="s">
        <v>1356</v>
      </c>
      <c r="D165" s="112" t="s">
        <v>1357</v>
      </c>
      <c r="E165" s="112" t="s">
        <v>603</v>
      </c>
      <c r="F165" s="112">
        <v>92050</v>
      </c>
      <c r="G165" s="112" t="s">
        <v>1358</v>
      </c>
      <c r="H165" s="112" t="s">
        <v>623</v>
      </c>
      <c r="I165" s="112" t="s">
        <v>140</v>
      </c>
      <c r="J165" s="112" t="s">
        <v>2821</v>
      </c>
      <c r="K165" s="112">
        <v>30977</v>
      </c>
      <c r="L165" s="112" t="s">
        <v>564</v>
      </c>
      <c r="M165" s="112" t="s">
        <v>565</v>
      </c>
      <c r="N165" s="112">
        <v>-8</v>
      </c>
      <c r="O165" s="112" t="s">
        <v>1359</v>
      </c>
      <c r="P165" s="112" t="s">
        <v>1360</v>
      </c>
      <c r="Q165" s="112" t="s">
        <v>1361</v>
      </c>
      <c r="R165" s="112" t="s">
        <v>24</v>
      </c>
      <c r="S165" s="112" t="s">
        <v>71</v>
      </c>
      <c r="T165" s="112" t="s">
        <v>587</v>
      </c>
    </row>
    <row r="166" spans="1:20" x14ac:dyDescent="0.25">
      <c r="A166" s="109">
        <v>440</v>
      </c>
      <c r="B166" s="110" t="s">
        <v>1363</v>
      </c>
      <c r="C166" s="110" t="s">
        <v>1362</v>
      </c>
      <c r="D166" s="110" t="s">
        <v>1363</v>
      </c>
      <c r="E166" s="110" t="s">
        <v>603</v>
      </c>
      <c r="F166" s="110">
        <v>90660</v>
      </c>
      <c r="G166" s="110" t="s">
        <v>2791</v>
      </c>
      <c r="H166" s="110" t="s">
        <v>931</v>
      </c>
      <c r="I166" s="110" t="s">
        <v>89</v>
      </c>
      <c r="J166" s="110" t="s">
        <v>2821</v>
      </c>
      <c r="K166" s="110">
        <v>30977</v>
      </c>
      <c r="L166" s="110" t="s">
        <v>564</v>
      </c>
      <c r="M166" s="110" t="s">
        <v>565</v>
      </c>
      <c r="N166" s="110">
        <v>-8</v>
      </c>
      <c r="O166" s="110" t="s">
        <v>1364</v>
      </c>
      <c r="P166" s="110" t="s">
        <v>2820</v>
      </c>
      <c r="Q166" s="110" t="s">
        <v>1365</v>
      </c>
      <c r="R166" s="110" t="s">
        <v>2812</v>
      </c>
      <c r="S166" s="110" t="s">
        <v>71</v>
      </c>
      <c r="T166" s="110" t="s">
        <v>587</v>
      </c>
    </row>
    <row r="167" spans="1:20" x14ac:dyDescent="0.25">
      <c r="A167" s="111">
        <v>441</v>
      </c>
      <c r="B167" s="112" t="s">
        <v>164</v>
      </c>
      <c r="C167" s="112" t="s">
        <v>1366</v>
      </c>
      <c r="D167" s="112" t="s">
        <v>164</v>
      </c>
      <c r="E167" s="112" t="s">
        <v>603</v>
      </c>
      <c r="F167" s="112">
        <v>92110</v>
      </c>
      <c r="G167" s="112" t="s">
        <v>1367</v>
      </c>
      <c r="H167" s="112" t="s">
        <v>623</v>
      </c>
      <c r="I167" s="112" t="s">
        <v>140</v>
      </c>
      <c r="J167" s="112" t="s">
        <v>2821</v>
      </c>
      <c r="K167" s="112">
        <v>34078</v>
      </c>
      <c r="L167" s="112" t="s">
        <v>564</v>
      </c>
      <c r="M167" s="112" t="s">
        <v>565</v>
      </c>
      <c r="N167" s="112">
        <v>-8</v>
      </c>
      <c r="O167" s="112" t="s">
        <v>1368</v>
      </c>
      <c r="P167" s="112" t="s">
        <v>1369</v>
      </c>
      <c r="Q167" s="112" t="s">
        <v>1370</v>
      </c>
      <c r="R167" s="112" t="s">
        <v>24</v>
      </c>
      <c r="S167" s="112" t="s">
        <v>71</v>
      </c>
      <c r="T167" s="112" t="s">
        <v>587</v>
      </c>
    </row>
    <row r="168" spans="1:20" x14ac:dyDescent="0.25">
      <c r="A168" s="109">
        <v>442</v>
      </c>
      <c r="B168" s="110" t="s">
        <v>536</v>
      </c>
      <c r="C168" s="110" t="s">
        <v>1371</v>
      </c>
      <c r="D168" s="110" t="s">
        <v>536</v>
      </c>
      <c r="E168" s="110" t="s">
        <v>603</v>
      </c>
      <c r="F168" s="110">
        <v>92870</v>
      </c>
      <c r="G168" s="110" t="s">
        <v>1372</v>
      </c>
      <c r="H168" s="110" t="s">
        <v>779</v>
      </c>
      <c r="I168" s="110" t="s">
        <v>78</v>
      </c>
      <c r="J168" s="110" t="s">
        <v>2821</v>
      </c>
      <c r="K168" s="110">
        <v>34126</v>
      </c>
      <c r="L168" s="110" t="s">
        <v>564</v>
      </c>
      <c r="M168" s="110" t="s">
        <v>565</v>
      </c>
      <c r="N168" s="110">
        <v>-8</v>
      </c>
      <c r="O168" s="110" t="s">
        <v>1373</v>
      </c>
      <c r="P168" s="110" t="s">
        <v>2701</v>
      </c>
      <c r="Q168" s="110" t="s">
        <v>1250</v>
      </c>
      <c r="R168" s="110" t="s">
        <v>88</v>
      </c>
      <c r="S168" s="110" t="s">
        <v>71</v>
      </c>
      <c r="T168" s="110" t="s">
        <v>587</v>
      </c>
    </row>
    <row r="169" spans="1:20" x14ac:dyDescent="0.25">
      <c r="A169" s="111">
        <v>443</v>
      </c>
      <c r="B169" s="112" t="s">
        <v>2709</v>
      </c>
      <c r="C169" s="112" t="s">
        <v>1374</v>
      </c>
      <c r="D169" s="112" t="s">
        <v>164</v>
      </c>
      <c r="E169" s="112" t="s">
        <v>603</v>
      </c>
      <c r="F169" s="112">
        <v>92131</v>
      </c>
      <c r="G169" s="112" t="s">
        <v>1375</v>
      </c>
      <c r="H169" s="112" t="s">
        <v>623</v>
      </c>
      <c r="I169" s="112" t="s">
        <v>140</v>
      </c>
      <c r="J169" s="112" t="s">
        <v>2821</v>
      </c>
      <c r="K169" s="112">
        <v>30977</v>
      </c>
      <c r="L169" s="112" t="s">
        <v>564</v>
      </c>
      <c r="M169" s="112" t="s">
        <v>565</v>
      </c>
      <c r="N169" s="112">
        <v>-8</v>
      </c>
      <c r="O169" s="112" t="s">
        <v>1376</v>
      </c>
      <c r="P169" s="112" t="s">
        <v>1377</v>
      </c>
      <c r="Q169" s="112" t="s">
        <v>24</v>
      </c>
      <c r="R169" s="112" t="s">
        <v>24</v>
      </c>
      <c r="S169" s="112" t="s">
        <v>71</v>
      </c>
      <c r="T169" s="112" t="s">
        <v>587</v>
      </c>
    </row>
    <row r="170" spans="1:20" x14ac:dyDescent="0.25">
      <c r="A170" s="109">
        <v>444</v>
      </c>
      <c r="B170" s="110" t="s">
        <v>273</v>
      </c>
      <c r="C170" s="110" t="s">
        <v>1378</v>
      </c>
      <c r="D170" s="110" t="s">
        <v>273</v>
      </c>
      <c r="E170" s="110" t="s">
        <v>603</v>
      </c>
      <c r="F170" s="110">
        <v>94066</v>
      </c>
      <c r="G170" s="110" t="s">
        <v>1379</v>
      </c>
      <c r="H170" s="110" t="s">
        <v>825</v>
      </c>
      <c r="I170" s="110" t="s">
        <v>174</v>
      </c>
      <c r="J170" s="110" t="s">
        <v>2821</v>
      </c>
      <c r="K170" s="110">
        <v>34484</v>
      </c>
      <c r="L170" s="110" t="s">
        <v>564</v>
      </c>
      <c r="M170" s="110" t="s">
        <v>565</v>
      </c>
      <c r="N170" s="110">
        <v>-8</v>
      </c>
      <c r="O170" s="110" t="s">
        <v>1380</v>
      </c>
      <c r="P170" s="110" t="s">
        <v>2710</v>
      </c>
      <c r="Q170" s="110" t="s">
        <v>1381</v>
      </c>
      <c r="R170" s="110" t="s">
        <v>2897</v>
      </c>
      <c r="S170" s="110" t="s">
        <v>71</v>
      </c>
      <c r="T170" s="110" t="s">
        <v>587</v>
      </c>
    </row>
    <row r="171" spans="1:20" x14ac:dyDescent="0.25">
      <c r="A171" s="111">
        <v>445</v>
      </c>
      <c r="B171" s="112" t="s">
        <v>1383</v>
      </c>
      <c r="C171" s="112" t="s">
        <v>1382</v>
      </c>
      <c r="D171" s="112" t="s">
        <v>1383</v>
      </c>
      <c r="E171" s="112" t="s">
        <v>603</v>
      </c>
      <c r="F171" s="112">
        <v>92335</v>
      </c>
      <c r="G171" s="112" t="s">
        <v>1384</v>
      </c>
      <c r="H171" s="112" t="s">
        <v>779</v>
      </c>
      <c r="I171" s="112" t="s">
        <v>78</v>
      </c>
      <c r="J171" s="112" t="s">
        <v>2821</v>
      </c>
      <c r="K171" s="112">
        <v>30977</v>
      </c>
      <c r="L171" s="112" t="s">
        <v>564</v>
      </c>
      <c r="M171" s="112" t="s">
        <v>565</v>
      </c>
      <c r="N171" s="112">
        <v>-8</v>
      </c>
      <c r="O171" s="112" t="s">
        <v>1385</v>
      </c>
      <c r="P171" s="112" t="s">
        <v>1386</v>
      </c>
      <c r="Q171" s="112" t="s">
        <v>1387</v>
      </c>
      <c r="R171" s="112" t="s">
        <v>88</v>
      </c>
      <c r="S171" s="112" t="s">
        <v>71</v>
      </c>
      <c r="T171" s="112" t="s">
        <v>587</v>
      </c>
    </row>
    <row r="172" spans="1:20" x14ac:dyDescent="0.25">
      <c r="A172" s="109">
        <v>446</v>
      </c>
      <c r="B172" s="110" t="s">
        <v>1389</v>
      </c>
      <c r="C172" s="110" t="s">
        <v>1388</v>
      </c>
      <c r="D172" s="110" t="s">
        <v>1389</v>
      </c>
      <c r="E172" s="110" t="s">
        <v>603</v>
      </c>
      <c r="F172" s="110">
        <v>90201</v>
      </c>
      <c r="G172" s="110" t="s">
        <v>1390</v>
      </c>
      <c r="H172" s="110" t="s">
        <v>779</v>
      </c>
      <c r="I172" s="110" t="s">
        <v>78</v>
      </c>
      <c r="J172" s="110" t="s">
        <v>2821</v>
      </c>
      <c r="K172" s="110">
        <v>30977</v>
      </c>
      <c r="L172" s="110" t="s">
        <v>564</v>
      </c>
      <c r="M172" s="110" t="s">
        <v>565</v>
      </c>
      <c r="N172" s="110">
        <v>-8</v>
      </c>
      <c r="O172" s="110" t="s">
        <v>1391</v>
      </c>
      <c r="P172" s="110" t="s">
        <v>2703</v>
      </c>
      <c r="Q172" s="110" t="s">
        <v>1301</v>
      </c>
      <c r="R172" s="110" t="s">
        <v>88</v>
      </c>
      <c r="S172" s="110" t="s">
        <v>71</v>
      </c>
      <c r="T172" s="110" t="s">
        <v>587</v>
      </c>
    </row>
    <row r="173" spans="1:20" x14ac:dyDescent="0.25">
      <c r="A173" s="111">
        <v>447</v>
      </c>
      <c r="B173" s="112" t="s">
        <v>1393</v>
      </c>
      <c r="C173" s="112" t="s">
        <v>1392</v>
      </c>
      <c r="D173" s="112" t="s">
        <v>1393</v>
      </c>
      <c r="E173" s="112" t="s">
        <v>603</v>
      </c>
      <c r="F173" s="112">
        <v>90638</v>
      </c>
      <c r="G173" s="112" t="s">
        <v>24</v>
      </c>
      <c r="H173" s="112" t="s">
        <v>931</v>
      </c>
      <c r="I173" s="112" t="s">
        <v>89</v>
      </c>
      <c r="J173" s="112" t="s">
        <v>2821</v>
      </c>
      <c r="K173" s="112">
        <v>33659</v>
      </c>
      <c r="L173" s="112" t="s">
        <v>564</v>
      </c>
      <c r="M173" s="112" t="s">
        <v>565</v>
      </c>
      <c r="N173" s="112">
        <v>-8</v>
      </c>
      <c r="O173" s="112" t="s">
        <v>1394</v>
      </c>
      <c r="P173" s="112" t="s">
        <v>2820</v>
      </c>
      <c r="Q173" s="112" t="s">
        <v>1365</v>
      </c>
      <c r="R173" s="112" t="s">
        <v>2812</v>
      </c>
      <c r="S173" s="112" t="s">
        <v>71</v>
      </c>
      <c r="T173" s="112" t="s">
        <v>587</v>
      </c>
    </row>
    <row r="174" spans="1:20" x14ac:dyDescent="0.25">
      <c r="A174" s="109">
        <v>448</v>
      </c>
      <c r="B174" s="110" t="s">
        <v>487</v>
      </c>
      <c r="C174" s="110" t="s">
        <v>1395</v>
      </c>
      <c r="D174" s="110" t="s">
        <v>1396</v>
      </c>
      <c r="E174" s="110" t="s">
        <v>1345</v>
      </c>
      <c r="F174" s="110">
        <v>18052</v>
      </c>
      <c r="G174" s="110" t="s">
        <v>1397</v>
      </c>
      <c r="H174" s="110" t="s">
        <v>1398</v>
      </c>
      <c r="I174" s="110" t="s">
        <v>93</v>
      </c>
      <c r="J174" s="110" t="s">
        <v>648</v>
      </c>
      <c r="K174" s="110">
        <v>32889</v>
      </c>
      <c r="L174" s="110" t="s">
        <v>564</v>
      </c>
      <c r="M174" s="110" t="s">
        <v>565</v>
      </c>
      <c r="N174" s="110">
        <v>-5</v>
      </c>
      <c r="O174" s="110" t="s">
        <v>1399</v>
      </c>
      <c r="P174" s="110" t="s">
        <v>1400</v>
      </c>
      <c r="Q174" s="110" t="s">
        <v>2711</v>
      </c>
      <c r="R174" s="110" t="s">
        <v>187</v>
      </c>
      <c r="S174" s="110" t="s">
        <v>66</v>
      </c>
      <c r="T174" s="110" t="s">
        <v>652</v>
      </c>
    </row>
    <row r="175" spans="1:20" x14ac:dyDescent="0.25">
      <c r="A175" s="111">
        <v>449</v>
      </c>
      <c r="B175" s="112" t="s">
        <v>460</v>
      </c>
      <c r="C175" s="112" t="s">
        <v>1402</v>
      </c>
      <c r="D175" s="112" t="s">
        <v>460</v>
      </c>
      <c r="E175" s="112" t="s">
        <v>1345</v>
      </c>
      <c r="F175" s="112">
        <v>16602</v>
      </c>
      <c r="G175" s="112" t="s">
        <v>2884</v>
      </c>
      <c r="H175" s="112" t="s">
        <v>1398</v>
      </c>
      <c r="I175" s="112" t="s">
        <v>93</v>
      </c>
      <c r="J175" s="112" t="s">
        <v>648</v>
      </c>
      <c r="K175" s="112">
        <v>40483</v>
      </c>
      <c r="L175" s="112" t="s">
        <v>564</v>
      </c>
      <c r="M175" s="112" t="s">
        <v>565</v>
      </c>
      <c r="N175" s="112">
        <v>-5</v>
      </c>
      <c r="O175" s="112" t="s">
        <v>1403</v>
      </c>
      <c r="P175" s="112" t="s">
        <v>2885</v>
      </c>
      <c r="Q175" s="112" t="s">
        <v>2886</v>
      </c>
      <c r="R175" s="112" t="s">
        <v>187</v>
      </c>
      <c r="S175" s="112" t="s">
        <v>66</v>
      </c>
      <c r="T175" s="112" t="s">
        <v>652</v>
      </c>
    </row>
    <row r="176" spans="1:20" x14ac:dyDescent="0.25">
      <c r="A176" s="109">
        <v>450</v>
      </c>
      <c r="B176" s="110" t="s">
        <v>2712</v>
      </c>
      <c r="C176" s="110" t="s">
        <v>1404</v>
      </c>
      <c r="D176" s="110" t="s">
        <v>1344</v>
      </c>
      <c r="E176" s="110" t="s">
        <v>1345</v>
      </c>
      <c r="F176" s="110">
        <v>19148</v>
      </c>
      <c r="G176" s="110" t="s">
        <v>1405</v>
      </c>
      <c r="H176" s="110" t="s">
        <v>1398</v>
      </c>
      <c r="I176" s="110" t="s">
        <v>93</v>
      </c>
      <c r="J176" s="110" t="s">
        <v>648</v>
      </c>
      <c r="K176" s="110">
        <v>33869</v>
      </c>
      <c r="L176" s="110" t="s">
        <v>564</v>
      </c>
      <c r="M176" s="110" t="s">
        <v>565</v>
      </c>
      <c r="N176" s="110">
        <v>-5</v>
      </c>
      <c r="O176" s="110" t="s">
        <v>1406</v>
      </c>
      <c r="P176" s="110" t="s">
        <v>1407</v>
      </c>
      <c r="Q176" s="110" t="s">
        <v>1408</v>
      </c>
      <c r="R176" s="110" t="s">
        <v>148</v>
      </c>
      <c r="S176" s="110" t="s">
        <v>66</v>
      </c>
      <c r="T176" s="110" t="s">
        <v>652</v>
      </c>
    </row>
    <row r="177" spans="1:20" x14ac:dyDescent="0.25">
      <c r="A177" s="111">
        <v>451</v>
      </c>
      <c r="B177" s="112" t="s">
        <v>1410</v>
      </c>
      <c r="C177" s="112" t="s">
        <v>1409</v>
      </c>
      <c r="D177" s="112" t="s">
        <v>1410</v>
      </c>
      <c r="E177" s="112" t="s">
        <v>603</v>
      </c>
      <c r="F177" s="112">
        <v>91324</v>
      </c>
      <c r="G177" s="112" t="s">
        <v>1411</v>
      </c>
      <c r="H177" s="112" t="s">
        <v>604</v>
      </c>
      <c r="I177" s="112" t="s">
        <v>138</v>
      </c>
      <c r="J177" s="112" t="s">
        <v>2821</v>
      </c>
      <c r="K177" s="112">
        <v>30977</v>
      </c>
      <c r="L177" s="112" t="s">
        <v>564</v>
      </c>
      <c r="M177" s="112" t="s">
        <v>565</v>
      </c>
      <c r="N177" s="112">
        <v>-8</v>
      </c>
      <c r="O177" s="112" t="s">
        <v>1412</v>
      </c>
      <c r="P177" s="112" t="s">
        <v>2713</v>
      </c>
      <c r="Q177" s="112" t="s">
        <v>1413</v>
      </c>
      <c r="R177" s="112" t="s">
        <v>109</v>
      </c>
      <c r="S177" s="112" t="s">
        <v>71</v>
      </c>
      <c r="T177" s="112" t="s">
        <v>587</v>
      </c>
    </row>
    <row r="178" spans="1:20" x14ac:dyDescent="0.25">
      <c r="A178" s="109">
        <v>453</v>
      </c>
      <c r="B178" s="110" t="s">
        <v>1415</v>
      </c>
      <c r="C178" s="110" t="s">
        <v>1414</v>
      </c>
      <c r="D178" s="110" t="s">
        <v>1415</v>
      </c>
      <c r="E178" s="110" t="s">
        <v>603</v>
      </c>
      <c r="F178" s="110">
        <v>93003</v>
      </c>
      <c r="G178" s="110" t="s">
        <v>1416</v>
      </c>
      <c r="H178" s="110" t="s">
        <v>604</v>
      </c>
      <c r="I178" s="110" t="s">
        <v>138</v>
      </c>
      <c r="J178" s="110" t="s">
        <v>2821</v>
      </c>
      <c r="K178" s="110">
        <v>30977</v>
      </c>
      <c r="L178" s="110" t="s">
        <v>564</v>
      </c>
      <c r="M178" s="110" t="s">
        <v>565</v>
      </c>
      <c r="N178" s="110">
        <v>-8</v>
      </c>
      <c r="O178" s="110" t="s">
        <v>1417</v>
      </c>
      <c r="P178" s="110" t="s">
        <v>1418</v>
      </c>
      <c r="Q178" s="110" t="s">
        <v>1419</v>
      </c>
      <c r="R178" s="110" t="s">
        <v>109</v>
      </c>
      <c r="S178" s="110" t="s">
        <v>71</v>
      </c>
      <c r="T178" s="110" t="s">
        <v>587</v>
      </c>
    </row>
    <row r="179" spans="1:20" x14ac:dyDescent="0.25">
      <c r="A179" s="111">
        <v>454</v>
      </c>
      <c r="B179" s="112" t="s">
        <v>108</v>
      </c>
      <c r="C179" s="112" t="s">
        <v>1420</v>
      </c>
      <c r="D179" s="112" t="s">
        <v>108</v>
      </c>
      <c r="E179" s="112" t="s">
        <v>561</v>
      </c>
      <c r="F179" s="112">
        <v>78411</v>
      </c>
      <c r="G179" s="112" t="s">
        <v>2714</v>
      </c>
      <c r="H179" s="112" t="s">
        <v>792</v>
      </c>
      <c r="I179" s="112" t="s">
        <v>171</v>
      </c>
      <c r="J179" s="112" t="s">
        <v>563</v>
      </c>
      <c r="K179" s="112">
        <v>30977</v>
      </c>
      <c r="L179" s="112" t="s">
        <v>564</v>
      </c>
      <c r="M179" s="112" t="s">
        <v>565</v>
      </c>
      <c r="N179" s="112">
        <v>-6</v>
      </c>
      <c r="O179" s="112" t="s">
        <v>1421</v>
      </c>
      <c r="P179" s="112" t="s">
        <v>1422</v>
      </c>
      <c r="Q179" s="112" t="s">
        <v>1423</v>
      </c>
      <c r="R179" s="112" t="s">
        <v>145</v>
      </c>
      <c r="S179" s="112" t="s">
        <v>79</v>
      </c>
      <c r="T179" s="112" t="s">
        <v>569</v>
      </c>
    </row>
    <row r="180" spans="1:20" x14ac:dyDescent="0.25">
      <c r="A180" s="109">
        <v>456</v>
      </c>
      <c r="B180" s="110" t="s">
        <v>1425</v>
      </c>
      <c r="C180" s="110" t="s">
        <v>1424</v>
      </c>
      <c r="D180" s="110" t="s">
        <v>1425</v>
      </c>
      <c r="E180" s="110" t="s">
        <v>628</v>
      </c>
      <c r="F180" s="110">
        <v>60077</v>
      </c>
      <c r="G180" s="110" t="s">
        <v>1426</v>
      </c>
      <c r="H180" s="110" t="s">
        <v>656</v>
      </c>
      <c r="I180" s="110" t="s">
        <v>166</v>
      </c>
      <c r="J180" s="110" t="s">
        <v>648</v>
      </c>
      <c r="K180" s="110">
        <v>33470</v>
      </c>
      <c r="L180" s="110" t="s">
        <v>564</v>
      </c>
      <c r="M180" s="110" t="s">
        <v>565</v>
      </c>
      <c r="N180" s="110">
        <v>-6</v>
      </c>
      <c r="O180" s="110" t="s">
        <v>1427</v>
      </c>
      <c r="P180" s="110" t="s">
        <v>1428</v>
      </c>
      <c r="Q180" s="110" t="s">
        <v>701</v>
      </c>
      <c r="R180" s="110" t="s">
        <v>154</v>
      </c>
      <c r="S180" s="110" t="s">
        <v>63</v>
      </c>
      <c r="T180" s="110" t="s">
        <v>652</v>
      </c>
    </row>
    <row r="181" spans="1:20" x14ac:dyDescent="0.25">
      <c r="A181" s="111">
        <v>457</v>
      </c>
      <c r="B181" s="112" t="s">
        <v>264</v>
      </c>
      <c r="C181" s="112" t="s">
        <v>1429</v>
      </c>
      <c r="D181" s="112" t="s">
        <v>264</v>
      </c>
      <c r="E181" s="112" t="s">
        <v>1430</v>
      </c>
      <c r="F181" s="112">
        <v>1852</v>
      </c>
      <c r="G181" s="112" t="s">
        <v>1431</v>
      </c>
      <c r="H181" s="112" t="s">
        <v>1432</v>
      </c>
      <c r="I181" s="112" t="s">
        <v>2843</v>
      </c>
      <c r="J181" s="112" t="s">
        <v>648</v>
      </c>
      <c r="K181" s="112">
        <v>33747</v>
      </c>
      <c r="L181" s="112" t="s">
        <v>564</v>
      </c>
      <c r="M181" s="112" t="s">
        <v>565</v>
      </c>
      <c r="N181" s="112">
        <v>-5</v>
      </c>
      <c r="O181" s="112" t="s">
        <v>1433</v>
      </c>
      <c r="P181" s="112" t="s">
        <v>2800</v>
      </c>
      <c r="Q181" s="112" t="s">
        <v>2715</v>
      </c>
      <c r="R181" s="112" t="s">
        <v>179</v>
      </c>
      <c r="S181" s="112" t="s">
        <v>82</v>
      </c>
      <c r="T181" s="112" t="s">
        <v>652</v>
      </c>
    </row>
    <row r="182" spans="1:20" x14ac:dyDescent="0.25">
      <c r="A182" s="109">
        <v>459</v>
      </c>
      <c r="B182" s="110" t="s">
        <v>509</v>
      </c>
      <c r="C182" s="110" t="s">
        <v>1434</v>
      </c>
      <c r="D182" s="110" t="s">
        <v>509</v>
      </c>
      <c r="E182" s="110" t="s">
        <v>1430</v>
      </c>
      <c r="F182" s="110">
        <v>1604</v>
      </c>
      <c r="G182" s="110" t="s">
        <v>1435</v>
      </c>
      <c r="H182" s="110" t="s">
        <v>1432</v>
      </c>
      <c r="I182" s="110" t="s">
        <v>2843</v>
      </c>
      <c r="J182" s="110" t="s">
        <v>648</v>
      </c>
      <c r="K182" s="110">
        <v>33834</v>
      </c>
      <c r="L182" s="110" t="s">
        <v>564</v>
      </c>
      <c r="M182" s="110" t="s">
        <v>565</v>
      </c>
      <c r="N182" s="110">
        <v>-5</v>
      </c>
      <c r="O182" s="110" t="s">
        <v>1436</v>
      </c>
      <c r="P182" s="110" t="s">
        <v>1437</v>
      </c>
      <c r="Q182" s="110" t="s">
        <v>1438</v>
      </c>
      <c r="R182" s="110" t="s">
        <v>179</v>
      </c>
      <c r="S182" s="110" t="s">
        <v>82</v>
      </c>
      <c r="T182" s="110" t="s">
        <v>652</v>
      </c>
    </row>
    <row r="183" spans="1:20" x14ac:dyDescent="0.25">
      <c r="A183" s="111">
        <v>460</v>
      </c>
      <c r="B183" s="112" t="s">
        <v>1440</v>
      </c>
      <c r="C183" s="112" t="s">
        <v>1439</v>
      </c>
      <c r="D183" s="112" t="s">
        <v>1440</v>
      </c>
      <c r="E183" s="112" t="s">
        <v>693</v>
      </c>
      <c r="F183" s="112">
        <v>33710</v>
      </c>
      <c r="G183" s="112" t="s">
        <v>1441</v>
      </c>
      <c r="H183" s="112" t="s">
        <v>695</v>
      </c>
      <c r="I183" s="112" t="s">
        <v>152</v>
      </c>
      <c r="J183" s="112" t="s">
        <v>563</v>
      </c>
      <c r="K183" s="112">
        <v>30977</v>
      </c>
      <c r="L183" s="112" t="s">
        <v>564</v>
      </c>
      <c r="M183" s="112" t="s">
        <v>565</v>
      </c>
      <c r="N183" s="112">
        <v>-5</v>
      </c>
      <c r="O183" s="112" t="s">
        <v>1442</v>
      </c>
      <c r="P183" s="112" t="s">
        <v>1443</v>
      </c>
      <c r="Q183" s="112" t="s">
        <v>1444</v>
      </c>
      <c r="R183" s="112" t="s">
        <v>96</v>
      </c>
      <c r="S183" s="112" t="s">
        <v>75</v>
      </c>
      <c r="T183" s="112" t="s">
        <v>569</v>
      </c>
    </row>
    <row r="184" spans="1:20" x14ac:dyDescent="0.25">
      <c r="A184" s="109">
        <v>461</v>
      </c>
      <c r="B184" s="110" t="s">
        <v>1446</v>
      </c>
      <c r="C184" s="110" t="s">
        <v>1445</v>
      </c>
      <c r="D184" s="110" t="s">
        <v>1446</v>
      </c>
      <c r="E184" s="110" t="s">
        <v>603</v>
      </c>
      <c r="F184" s="110">
        <v>91307</v>
      </c>
      <c r="G184" s="110"/>
      <c r="H184" s="110" t="s">
        <v>604</v>
      </c>
      <c r="I184" s="110" t="s">
        <v>138</v>
      </c>
      <c r="J184" s="110" t="s">
        <v>2821</v>
      </c>
      <c r="K184" s="110">
        <v>33778</v>
      </c>
      <c r="L184" s="110" t="s">
        <v>564</v>
      </c>
      <c r="M184" s="110" t="s">
        <v>565</v>
      </c>
      <c r="N184" s="110">
        <v>-8</v>
      </c>
      <c r="O184" s="110" t="s">
        <v>1447</v>
      </c>
      <c r="P184" s="110" t="s">
        <v>1448</v>
      </c>
      <c r="Q184" s="110" t="s">
        <v>1449</v>
      </c>
      <c r="R184" s="110" t="s">
        <v>109</v>
      </c>
      <c r="S184" s="110" t="s">
        <v>71</v>
      </c>
      <c r="T184" s="110" t="s">
        <v>587</v>
      </c>
    </row>
    <row r="185" spans="1:20" x14ac:dyDescent="0.25">
      <c r="A185" s="111">
        <v>462</v>
      </c>
      <c r="B185" s="112" t="s">
        <v>2716</v>
      </c>
      <c r="C185" s="112" t="s">
        <v>1450</v>
      </c>
      <c r="D185" s="112" t="s">
        <v>1451</v>
      </c>
      <c r="E185" s="112" t="s">
        <v>603</v>
      </c>
      <c r="F185" s="112">
        <v>90746</v>
      </c>
      <c r="G185" s="112" t="s">
        <v>1452</v>
      </c>
      <c r="H185" s="112" t="s">
        <v>779</v>
      </c>
      <c r="I185" s="112" t="s">
        <v>78</v>
      </c>
      <c r="J185" s="112" t="s">
        <v>2821</v>
      </c>
      <c r="K185" s="112">
        <v>30977</v>
      </c>
      <c r="L185" s="112" t="s">
        <v>564</v>
      </c>
      <c r="M185" s="112" t="s">
        <v>565</v>
      </c>
      <c r="N185" s="112">
        <v>-8</v>
      </c>
      <c r="O185" s="112" t="s">
        <v>1453</v>
      </c>
      <c r="P185" s="112" t="s">
        <v>2717</v>
      </c>
      <c r="Q185" s="112" t="s">
        <v>1454</v>
      </c>
      <c r="R185" s="112" t="s">
        <v>88</v>
      </c>
      <c r="S185" s="112" t="s">
        <v>71</v>
      </c>
      <c r="T185" s="112" t="s">
        <v>587</v>
      </c>
    </row>
    <row r="186" spans="1:20" x14ac:dyDescent="0.25">
      <c r="A186" s="109">
        <v>464</v>
      </c>
      <c r="B186" s="110" t="s">
        <v>416</v>
      </c>
      <c r="C186" s="110" t="s">
        <v>1455</v>
      </c>
      <c r="D186" s="110" t="s">
        <v>416</v>
      </c>
      <c r="E186" s="110" t="s">
        <v>1430</v>
      </c>
      <c r="F186" s="110">
        <v>2703</v>
      </c>
      <c r="G186" s="110" t="s">
        <v>1456</v>
      </c>
      <c r="H186" s="110" t="s">
        <v>1432</v>
      </c>
      <c r="I186" s="110" t="s">
        <v>2843</v>
      </c>
      <c r="J186" s="110" t="s">
        <v>648</v>
      </c>
      <c r="K186" s="110">
        <v>34246</v>
      </c>
      <c r="L186" s="110" t="s">
        <v>564</v>
      </c>
      <c r="M186" s="110" t="s">
        <v>565</v>
      </c>
      <c r="N186" s="110">
        <v>-5</v>
      </c>
      <c r="O186" s="110" t="s">
        <v>1457</v>
      </c>
      <c r="P186" s="110" t="s">
        <v>1458</v>
      </c>
      <c r="Q186" s="110" t="s">
        <v>1459</v>
      </c>
      <c r="R186" s="110" t="s">
        <v>124</v>
      </c>
      <c r="S186" s="110" t="s">
        <v>82</v>
      </c>
      <c r="T186" s="110" t="s">
        <v>652</v>
      </c>
    </row>
    <row r="187" spans="1:20" x14ac:dyDescent="0.25">
      <c r="A187" s="111">
        <v>465</v>
      </c>
      <c r="B187" s="112" t="s">
        <v>1135</v>
      </c>
      <c r="C187" s="112" t="s">
        <v>1460</v>
      </c>
      <c r="D187" s="112" t="s">
        <v>1135</v>
      </c>
      <c r="E187" s="112" t="s">
        <v>603</v>
      </c>
      <c r="F187" s="112">
        <v>90504</v>
      </c>
      <c r="G187" s="112" t="s">
        <v>1245</v>
      </c>
      <c r="H187" s="112" t="s">
        <v>931</v>
      </c>
      <c r="I187" s="112" t="s">
        <v>89</v>
      </c>
      <c r="J187" s="112" t="s">
        <v>2821</v>
      </c>
      <c r="K187" s="112">
        <v>30977</v>
      </c>
      <c r="L187" s="112" t="s">
        <v>564</v>
      </c>
      <c r="M187" s="112" t="s">
        <v>565</v>
      </c>
      <c r="N187" s="112">
        <v>-8</v>
      </c>
      <c r="O187" s="112" t="s">
        <v>1461</v>
      </c>
      <c r="P187" s="112" t="s">
        <v>2814</v>
      </c>
      <c r="Q187" s="112" t="s">
        <v>1462</v>
      </c>
      <c r="R187" s="112" t="s">
        <v>2812</v>
      </c>
      <c r="S187" s="112" t="s">
        <v>71</v>
      </c>
      <c r="T187" s="112" t="s">
        <v>587</v>
      </c>
    </row>
    <row r="188" spans="1:20" x14ac:dyDescent="0.25">
      <c r="A188" s="109">
        <v>467</v>
      </c>
      <c r="B188" s="110" t="s">
        <v>105</v>
      </c>
      <c r="C188" s="110" t="s">
        <v>1463</v>
      </c>
      <c r="D188" s="110" t="s">
        <v>1464</v>
      </c>
      <c r="E188" s="110" t="s">
        <v>1465</v>
      </c>
      <c r="F188" s="110">
        <v>6040</v>
      </c>
      <c r="G188" s="110" t="s">
        <v>1466</v>
      </c>
      <c r="H188" s="110" t="s">
        <v>1432</v>
      </c>
      <c r="I188" s="110" t="s">
        <v>2843</v>
      </c>
      <c r="J188" s="110" t="s">
        <v>648</v>
      </c>
      <c r="K188" s="110">
        <v>34162</v>
      </c>
      <c r="L188" s="110" t="s">
        <v>564</v>
      </c>
      <c r="M188" s="110" t="s">
        <v>565</v>
      </c>
      <c r="N188" s="110">
        <v>-5</v>
      </c>
      <c r="O188" s="110" t="s">
        <v>1467</v>
      </c>
      <c r="P188" s="110" t="s">
        <v>1468</v>
      </c>
      <c r="Q188" s="110" t="s">
        <v>1469</v>
      </c>
      <c r="R188" s="110" t="s">
        <v>124</v>
      </c>
      <c r="S188" s="110" t="s">
        <v>82</v>
      </c>
      <c r="T188" s="110" t="s">
        <v>652</v>
      </c>
    </row>
    <row r="189" spans="1:20" x14ac:dyDescent="0.25">
      <c r="A189" s="111">
        <v>468</v>
      </c>
      <c r="B189" s="112" t="s">
        <v>331</v>
      </c>
      <c r="C189" s="112" t="s">
        <v>1470</v>
      </c>
      <c r="D189" s="112" t="s">
        <v>331</v>
      </c>
      <c r="E189" s="112" t="s">
        <v>1465</v>
      </c>
      <c r="F189" s="112">
        <v>6477</v>
      </c>
      <c r="G189" s="112" t="s">
        <v>2801</v>
      </c>
      <c r="H189" s="112" t="s">
        <v>1432</v>
      </c>
      <c r="I189" s="112" t="s">
        <v>2843</v>
      </c>
      <c r="J189" s="112" t="s">
        <v>648</v>
      </c>
      <c r="K189" s="112">
        <v>33771</v>
      </c>
      <c r="L189" s="112" t="s">
        <v>564</v>
      </c>
      <c r="M189" s="112" t="s">
        <v>565</v>
      </c>
      <c r="N189" s="112">
        <v>-5</v>
      </c>
      <c r="O189" s="112" t="s">
        <v>1471</v>
      </c>
      <c r="P189" s="112" t="s">
        <v>1472</v>
      </c>
      <c r="Q189" s="112" t="s">
        <v>1473</v>
      </c>
      <c r="R189" s="112" t="s">
        <v>124</v>
      </c>
      <c r="S189" s="112" t="s">
        <v>82</v>
      </c>
      <c r="T189" s="112" t="s">
        <v>652</v>
      </c>
    </row>
    <row r="190" spans="1:20" x14ac:dyDescent="0.25">
      <c r="A190" s="109">
        <v>470</v>
      </c>
      <c r="B190" s="110" t="s">
        <v>117</v>
      </c>
      <c r="C190" s="110" t="s">
        <v>1474</v>
      </c>
      <c r="D190" s="110" t="s">
        <v>117</v>
      </c>
      <c r="E190" s="110" t="s">
        <v>1465</v>
      </c>
      <c r="F190" s="110">
        <v>6111</v>
      </c>
      <c r="G190" s="110" t="s">
        <v>1475</v>
      </c>
      <c r="H190" s="110" t="s">
        <v>1432</v>
      </c>
      <c r="I190" s="110" t="s">
        <v>2843</v>
      </c>
      <c r="J190" s="110" t="s">
        <v>648</v>
      </c>
      <c r="K190" s="110">
        <v>33540</v>
      </c>
      <c r="L190" s="110" t="s">
        <v>564</v>
      </c>
      <c r="M190" s="110" t="s">
        <v>565</v>
      </c>
      <c r="N190" s="110">
        <v>-5</v>
      </c>
      <c r="O190" s="110" t="s">
        <v>1476</v>
      </c>
      <c r="P190" s="110" t="s">
        <v>24</v>
      </c>
      <c r="Q190" s="110" t="s">
        <v>24</v>
      </c>
      <c r="R190" s="110" t="s">
        <v>124</v>
      </c>
      <c r="S190" s="110" t="s">
        <v>82</v>
      </c>
      <c r="T190" s="110" t="s">
        <v>652</v>
      </c>
    </row>
    <row r="191" spans="1:20" x14ac:dyDescent="0.25">
      <c r="A191" s="111">
        <v>472</v>
      </c>
      <c r="B191" s="112" t="s">
        <v>1464</v>
      </c>
      <c r="C191" s="112" t="s">
        <v>1477</v>
      </c>
      <c r="D191" s="112" t="s">
        <v>1464</v>
      </c>
      <c r="E191" s="112" t="s">
        <v>1478</v>
      </c>
      <c r="F191" s="112">
        <v>3103</v>
      </c>
      <c r="G191" s="112" t="s">
        <v>1479</v>
      </c>
      <c r="H191" s="112" t="s">
        <v>1432</v>
      </c>
      <c r="I191" s="112" t="s">
        <v>2843</v>
      </c>
      <c r="J191" s="112" t="s">
        <v>648</v>
      </c>
      <c r="K191" s="112">
        <v>31810</v>
      </c>
      <c r="L191" s="112" t="s">
        <v>564</v>
      </c>
      <c r="M191" s="112" t="s">
        <v>565</v>
      </c>
      <c r="N191" s="112">
        <v>-5</v>
      </c>
      <c r="O191" s="112" t="s">
        <v>1480</v>
      </c>
      <c r="P191" s="112" t="s">
        <v>1481</v>
      </c>
      <c r="Q191" s="112" t="s">
        <v>1482</v>
      </c>
      <c r="R191" s="112" t="s">
        <v>179</v>
      </c>
      <c r="S191" s="112" t="s">
        <v>82</v>
      </c>
      <c r="T191" s="112" t="s">
        <v>652</v>
      </c>
    </row>
    <row r="192" spans="1:20" x14ac:dyDescent="0.25">
      <c r="A192" s="109">
        <v>474</v>
      </c>
      <c r="B192" s="110" t="s">
        <v>1484</v>
      </c>
      <c r="C192" s="110" t="s">
        <v>1483</v>
      </c>
      <c r="D192" s="110" t="s">
        <v>1484</v>
      </c>
      <c r="E192" s="110" t="s">
        <v>646</v>
      </c>
      <c r="F192" s="110">
        <v>21061</v>
      </c>
      <c r="G192" s="110" t="s">
        <v>1485</v>
      </c>
      <c r="H192" s="110" t="s">
        <v>647</v>
      </c>
      <c r="I192" s="110" t="s">
        <v>132</v>
      </c>
      <c r="J192" s="110" t="s">
        <v>648</v>
      </c>
      <c r="K192" s="110">
        <v>33184</v>
      </c>
      <c r="L192" s="110" t="s">
        <v>564</v>
      </c>
      <c r="M192" s="110" t="s">
        <v>565</v>
      </c>
      <c r="N192" s="110">
        <v>-5</v>
      </c>
      <c r="O192" s="110" t="s">
        <v>1486</v>
      </c>
      <c r="P192" s="110" t="s">
        <v>1487</v>
      </c>
      <c r="Q192" s="110" t="s">
        <v>1488</v>
      </c>
      <c r="R192" s="110" t="s">
        <v>118</v>
      </c>
      <c r="S192" s="110" t="s">
        <v>66</v>
      </c>
      <c r="T192" s="110" t="s">
        <v>652</v>
      </c>
    </row>
    <row r="193" spans="1:20" x14ac:dyDescent="0.25">
      <c r="A193" s="111">
        <v>475</v>
      </c>
      <c r="B193" s="112" t="s">
        <v>265</v>
      </c>
      <c r="C193" s="112" t="s">
        <v>1489</v>
      </c>
      <c r="D193" s="112" t="s">
        <v>265</v>
      </c>
      <c r="E193" s="112" t="s">
        <v>742</v>
      </c>
      <c r="F193" s="112">
        <v>48066</v>
      </c>
      <c r="G193" s="112" t="s">
        <v>1490</v>
      </c>
      <c r="H193" s="112" t="s">
        <v>815</v>
      </c>
      <c r="I193" s="112" t="s">
        <v>85</v>
      </c>
      <c r="J193" s="112" t="s">
        <v>648</v>
      </c>
      <c r="K193" s="112">
        <v>33350</v>
      </c>
      <c r="L193" s="112" t="s">
        <v>564</v>
      </c>
      <c r="M193" s="112" t="s">
        <v>565</v>
      </c>
      <c r="N193" s="112">
        <v>-5</v>
      </c>
      <c r="O193" s="112" t="s">
        <v>1491</v>
      </c>
      <c r="P193" s="112" t="s">
        <v>2887</v>
      </c>
      <c r="Q193" s="112" t="s">
        <v>2888</v>
      </c>
      <c r="R193" s="112" t="s">
        <v>202</v>
      </c>
      <c r="S193" s="112" t="s">
        <v>82</v>
      </c>
      <c r="T193" s="112" t="s">
        <v>652</v>
      </c>
    </row>
    <row r="194" spans="1:20" x14ac:dyDescent="0.25">
      <c r="A194" s="109">
        <v>480</v>
      </c>
      <c r="B194" s="110" t="s">
        <v>226</v>
      </c>
      <c r="C194" s="110" t="s">
        <v>1492</v>
      </c>
      <c r="D194" s="110" t="s">
        <v>226</v>
      </c>
      <c r="E194" s="110" t="s">
        <v>1493</v>
      </c>
      <c r="F194" s="110">
        <v>7748</v>
      </c>
      <c r="G194" s="110" t="s">
        <v>2718</v>
      </c>
      <c r="H194" s="110" t="s">
        <v>1503</v>
      </c>
      <c r="I194" s="110" t="s">
        <v>2867</v>
      </c>
      <c r="J194" s="110" t="s">
        <v>648</v>
      </c>
      <c r="K194" s="110">
        <v>34540</v>
      </c>
      <c r="L194" s="110" t="s">
        <v>564</v>
      </c>
      <c r="M194" s="110" t="s">
        <v>565</v>
      </c>
      <c r="N194" s="110">
        <v>-5</v>
      </c>
      <c r="O194" s="110" t="s">
        <v>1494</v>
      </c>
      <c r="P194" s="110" t="s">
        <v>24</v>
      </c>
      <c r="Q194" s="110" t="s">
        <v>24</v>
      </c>
      <c r="R194" s="110" t="s">
        <v>73</v>
      </c>
      <c r="S194" s="110" t="s">
        <v>66</v>
      </c>
      <c r="T194" s="110" t="s">
        <v>652</v>
      </c>
    </row>
    <row r="195" spans="1:20" x14ac:dyDescent="0.25">
      <c r="A195" s="111">
        <v>481</v>
      </c>
      <c r="B195" s="112" t="s">
        <v>1496</v>
      </c>
      <c r="C195" s="112" t="s">
        <v>1495</v>
      </c>
      <c r="D195" s="112" t="s">
        <v>1496</v>
      </c>
      <c r="E195" s="112" t="s">
        <v>1493</v>
      </c>
      <c r="F195" s="112">
        <v>8096</v>
      </c>
      <c r="G195" s="112" t="s">
        <v>1497</v>
      </c>
      <c r="H195" s="112" t="s">
        <v>1398</v>
      </c>
      <c r="I195" s="112" t="s">
        <v>93</v>
      </c>
      <c r="J195" s="112" t="s">
        <v>648</v>
      </c>
      <c r="K195" s="112">
        <v>33554</v>
      </c>
      <c r="L195" s="112" t="s">
        <v>564</v>
      </c>
      <c r="M195" s="112" t="s">
        <v>565</v>
      </c>
      <c r="N195" s="112">
        <v>-5</v>
      </c>
      <c r="O195" s="112" t="s">
        <v>1498</v>
      </c>
      <c r="P195" s="112" t="s">
        <v>1499</v>
      </c>
      <c r="Q195" s="112" t="s">
        <v>1500</v>
      </c>
      <c r="R195" s="112" t="s">
        <v>148</v>
      </c>
      <c r="S195" s="112" t="s">
        <v>66</v>
      </c>
      <c r="T195" s="112" t="s">
        <v>652</v>
      </c>
    </row>
    <row r="196" spans="1:20" x14ac:dyDescent="0.25">
      <c r="A196" s="109">
        <v>482</v>
      </c>
      <c r="B196" s="110" t="s">
        <v>387</v>
      </c>
      <c r="C196" s="110" t="s">
        <v>1501</v>
      </c>
      <c r="D196" s="110" t="s">
        <v>387</v>
      </c>
      <c r="E196" s="110" t="s">
        <v>1493</v>
      </c>
      <c r="F196" s="110">
        <v>7652</v>
      </c>
      <c r="G196" s="110" t="s">
        <v>1502</v>
      </c>
      <c r="H196" s="110" t="s">
        <v>1503</v>
      </c>
      <c r="I196" s="110" t="s">
        <v>2867</v>
      </c>
      <c r="J196" s="110" t="s">
        <v>648</v>
      </c>
      <c r="K196" s="110">
        <v>40903</v>
      </c>
      <c r="L196" s="110" t="s">
        <v>564</v>
      </c>
      <c r="M196" s="110" t="s">
        <v>565</v>
      </c>
      <c r="N196" s="110">
        <v>-5</v>
      </c>
      <c r="O196" s="110" t="s">
        <v>1504</v>
      </c>
      <c r="P196" s="110" t="s">
        <v>1505</v>
      </c>
      <c r="Q196" s="110" t="s">
        <v>2719</v>
      </c>
      <c r="R196" s="110" t="s">
        <v>73</v>
      </c>
      <c r="S196" s="110" t="s">
        <v>66</v>
      </c>
      <c r="T196" s="110" t="s">
        <v>652</v>
      </c>
    </row>
    <row r="197" spans="1:20" x14ac:dyDescent="0.25">
      <c r="A197" s="111">
        <v>484</v>
      </c>
      <c r="B197" s="112" t="s">
        <v>288</v>
      </c>
      <c r="C197" s="112" t="s">
        <v>1506</v>
      </c>
      <c r="D197" s="112" t="s">
        <v>288</v>
      </c>
      <c r="E197" s="112" t="s">
        <v>1493</v>
      </c>
      <c r="F197" s="112">
        <v>7304</v>
      </c>
      <c r="G197" s="112" t="s">
        <v>1507</v>
      </c>
      <c r="H197" s="112" t="s">
        <v>1503</v>
      </c>
      <c r="I197" s="112" t="s">
        <v>2867</v>
      </c>
      <c r="J197" s="112" t="s">
        <v>648</v>
      </c>
      <c r="K197" s="112">
        <v>41946</v>
      </c>
      <c r="L197" s="112" t="s">
        <v>565</v>
      </c>
      <c r="M197" s="112" t="s">
        <v>1508</v>
      </c>
      <c r="N197" s="112">
        <v>-5</v>
      </c>
      <c r="O197" s="112" t="s">
        <v>1509</v>
      </c>
      <c r="P197" s="112" t="s">
        <v>24</v>
      </c>
      <c r="Q197" s="112" t="s">
        <v>2719</v>
      </c>
      <c r="R197" s="112" t="s">
        <v>73</v>
      </c>
      <c r="S197" s="112" t="s">
        <v>66</v>
      </c>
      <c r="T197" s="112" t="s">
        <v>652</v>
      </c>
    </row>
    <row r="198" spans="1:20" x14ac:dyDescent="0.25">
      <c r="A198" s="109">
        <v>485</v>
      </c>
      <c r="B198" s="110" t="s">
        <v>334</v>
      </c>
      <c r="C198" s="110" t="s">
        <v>1510</v>
      </c>
      <c r="D198" s="110" t="s">
        <v>334</v>
      </c>
      <c r="E198" s="110" t="s">
        <v>1493</v>
      </c>
      <c r="F198" s="110">
        <v>7047</v>
      </c>
      <c r="G198" s="110" t="s">
        <v>1511</v>
      </c>
      <c r="H198" s="110" t="s">
        <v>1503</v>
      </c>
      <c r="I198" s="110" t="s">
        <v>2867</v>
      </c>
      <c r="J198" s="110" t="s">
        <v>648</v>
      </c>
      <c r="K198" s="110">
        <v>34323</v>
      </c>
      <c r="L198" s="110" t="s">
        <v>564</v>
      </c>
      <c r="M198" s="110" t="s">
        <v>733</v>
      </c>
      <c r="N198" s="110">
        <v>-5</v>
      </c>
      <c r="O198" s="110" t="s">
        <v>1512</v>
      </c>
      <c r="P198" s="110" t="s">
        <v>1513</v>
      </c>
      <c r="Q198" s="110" t="s">
        <v>2720</v>
      </c>
      <c r="R198" s="110" t="s">
        <v>73</v>
      </c>
      <c r="S198" s="110" t="s">
        <v>66</v>
      </c>
      <c r="T198" s="110" t="s">
        <v>652</v>
      </c>
    </row>
    <row r="199" spans="1:20" x14ac:dyDescent="0.25">
      <c r="A199" s="111">
        <v>487</v>
      </c>
      <c r="B199" s="112" t="s">
        <v>133</v>
      </c>
      <c r="C199" s="112" t="s">
        <v>1514</v>
      </c>
      <c r="D199" s="112" t="s">
        <v>133</v>
      </c>
      <c r="E199" s="112" t="s">
        <v>1493</v>
      </c>
      <c r="F199" s="112">
        <v>8817</v>
      </c>
      <c r="G199" s="112" t="s">
        <v>1515</v>
      </c>
      <c r="H199" s="112" t="s">
        <v>1503</v>
      </c>
      <c r="I199" s="112" t="s">
        <v>2867</v>
      </c>
      <c r="J199" s="112" t="s">
        <v>648</v>
      </c>
      <c r="K199" s="112">
        <v>34232</v>
      </c>
      <c r="L199" s="112" t="s">
        <v>564</v>
      </c>
      <c r="M199" s="112" t="s">
        <v>565</v>
      </c>
      <c r="N199" s="112">
        <v>-5</v>
      </c>
      <c r="O199" s="112" t="s">
        <v>1516</v>
      </c>
      <c r="P199" s="112" t="s">
        <v>1517</v>
      </c>
      <c r="Q199" s="112" t="s">
        <v>2721</v>
      </c>
      <c r="R199" s="112" t="s">
        <v>73</v>
      </c>
      <c r="S199" s="112" t="s">
        <v>66</v>
      </c>
      <c r="T199" s="112" t="s">
        <v>652</v>
      </c>
    </row>
    <row r="200" spans="1:20" x14ac:dyDescent="0.25">
      <c r="A200" s="109">
        <v>489</v>
      </c>
      <c r="B200" s="110" t="s">
        <v>275</v>
      </c>
      <c r="C200" s="110" t="s">
        <v>1518</v>
      </c>
      <c r="D200" s="110" t="s">
        <v>275</v>
      </c>
      <c r="E200" s="110" t="s">
        <v>1493</v>
      </c>
      <c r="F200" s="110">
        <v>7470</v>
      </c>
      <c r="G200" s="110" t="s">
        <v>1519</v>
      </c>
      <c r="H200" s="110" t="s">
        <v>1503</v>
      </c>
      <c r="I200" s="110" t="s">
        <v>2867</v>
      </c>
      <c r="J200" s="110" t="s">
        <v>648</v>
      </c>
      <c r="K200" s="110">
        <v>33714</v>
      </c>
      <c r="L200" s="110" t="s">
        <v>564</v>
      </c>
      <c r="M200" s="110" t="s">
        <v>565</v>
      </c>
      <c r="N200" s="110">
        <v>-5</v>
      </c>
      <c r="O200" s="110" t="s">
        <v>1520</v>
      </c>
      <c r="P200" s="110" t="s">
        <v>1521</v>
      </c>
      <c r="Q200" s="110" t="s">
        <v>2722</v>
      </c>
      <c r="R200" s="110" t="s">
        <v>73</v>
      </c>
      <c r="S200" s="110" t="s">
        <v>66</v>
      </c>
      <c r="T200" s="110" t="s">
        <v>652</v>
      </c>
    </row>
    <row r="201" spans="1:20" x14ac:dyDescent="0.25">
      <c r="A201" s="111">
        <v>494</v>
      </c>
      <c r="B201" s="112" t="s">
        <v>222</v>
      </c>
      <c r="C201" s="112" t="s">
        <v>1522</v>
      </c>
      <c r="D201" s="112" t="s">
        <v>222</v>
      </c>
      <c r="E201" s="112" t="s">
        <v>912</v>
      </c>
      <c r="F201" s="112">
        <v>10314</v>
      </c>
      <c r="G201" s="112" t="s">
        <v>1523</v>
      </c>
      <c r="H201" s="112" t="s">
        <v>1503</v>
      </c>
      <c r="I201" s="112" t="s">
        <v>2867</v>
      </c>
      <c r="J201" s="112" t="s">
        <v>648</v>
      </c>
      <c r="K201" s="112">
        <v>34089</v>
      </c>
      <c r="L201" s="112" t="s">
        <v>564</v>
      </c>
      <c r="M201" s="112" t="s">
        <v>565</v>
      </c>
      <c r="N201" s="112">
        <v>-5</v>
      </c>
      <c r="O201" s="112" t="s">
        <v>1524</v>
      </c>
      <c r="P201" s="112" t="s">
        <v>1511</v>
      </c>
      <c r="Q201" s="112" t="s">
        <v>2851</v>
      </c>
      <c r="R201" s="112" t="s">
        <v>115</v>
      </c>
      <c r="S201" s="112" t="s">
        <v>66</v>
      </c>
      <c r="T201" s="112" t="s">
        <v>652</v>
      </c>
    </row>
    <row r="202" spans="1:20" x14ac:dyDescent="0.25">
      <c r="A202" s="109">
        <v>496</v>
      </c>
      <c r="B202" s="110" t="s">
        <v>405</v>
      </c>
      <c r="C202" s="110" t="s">
        <v>1525</v>
      </c>
      <c r="D202" s="110" t="s">
        <v>405</v>
      </c>
      <c r="E202" s="110" t="s">
        <v>912</v>
      </c>
      <c r="F202" s="110">
        <v>11772</v>
      </c>
      <c r="G202" s="110" t="s">
        <v>1526</v>
      </c>
      <c r="H202" s="110" t="s">
        <v>914</v>
      </c>
      <c r="I202" s="110" t="s">
        <v>2670</v>
      </c>
      <c r="J202" s="110" t="s">
        <v>648</v>
      </c>
      <c r="K202" s="110">
        <v>34057</v>
      </c>
      <c r="L202" s="110" t="s">
        <v>564</v>
      </c>
      <c r="M202" s="110" t="s">
        <v>565</v>
      </c>
      <c r="N202" s="110">
        <v>-5</v>
      </c>
      <c r="O202" s="110" t="s">
        <v>1527</v>
      </c>
      <c r="P202" s="110" t="s">
        <v>1528</v>
      </c>
      <c r="Q202" s="110" t="s">
        <v>1529</v>
      </c>
      <c r="R202" s="110" t="s">
        <v>115</v>
      </c>
      <c r="S202" s="110" t="s">
        <v>66</v>
      </c>
      <c r="T202" s="110" t="s">
        <v>652</v>
      </c>
    </row>
    <row r="203" spans="1:20" x14ac:dyDescent="0.25">
      <c r="A203" s="111">
        <v>498</v>
      </c>
      <c r="B203" s="112" t="s">
        <v>410</v>
      </c>
      <c r="C203" s="112" t="s">
        <v>1530</v>
      </c>
      <c r="D203" s="112" t="s">
        <v>410</v>
      </c>
      <c r="E203" s="112" t="s">
        <v>1493</v>
      </c>
      <c r="F203" s="112">
        <v>8002</v>
      </c>
      <c r="G203" s="112" t="s">
        <v>1497</v>
      </c>
      <c r="H203" s="112" t="s">
        <v>1398</v>
      </c>
      <c r="I203" s="112" t="s">
        <v>93</v>
      </c>
      <c r="J203" s="112" t="s">
        <v>648</v>
      </c>
      <c r="K203" s="112">
        <v>33841</v>
      </c>
      <c r="L203" s="112" t="s">
        <v>564</v>
      </c>
      <c r="M203" s="112" t="s">
        <v>565</v>
      </c>
      <c r="N203" s="112">
        <v>-5</v>
      </c>
      <c r="O203" s="112" t="s">
        <v>1531</v>
      </c>
      <c r="P203" s="112" t="s">
        <v>1532</v>
      </c>
      <c r="Q203" s="112" t="s">
        <v>1533</v>
      </c>
      <c r="R203" s="112" t="s">
        <v>148</v>
      </c>
      <c r="S203" s="112" t="s">
        <v>66</v>
      </c>
      <c r="T203" s="112" t="s">
        <v>652</v>
      </c>
    </row>
    <row r="204" spans="1:20" x14ac:dyDescent="0.25">
      <c r="A204" s="109">
        <v>499</v>
      </c>
      <c r="B204" s="110" t="s">
        <v>363</v>
      </c>
      <c r="C204" s="110" t="s">
        <v>1534</v>
      </c>
      <c r="D204" s="110" t="s">
        <v>363</v>
      </c>
      <c r="E204" s="110" t="s">
        <v>912</v>
      </c>
      <c r="F204" s="110">
        <v>11801</v>
      </c>
      <c r="G204" s="110" t="s">
        <v>1535</v>
      </c>
      <c r="H204" s="110" t="s">
        <v>914</v>
      </c>
      <c r="I204" s="110" t="s">
        <v>2670</v>
      </c>
      <c r="J204" s="110" t="s">
        <v>648</v>
      </c>
      <c r="K204" s="110">
        <v>34358</v>
      </c>
      <c r="L204" s="110" t="s">
        <v>564</v>
      </c>
      <c r="M204" s="110" t="s">
        <v>565</v>
      </c>
      <c r="N204" s="110">
        <v>-5</v>
      </c>
      <c r="O204" s="110" t="s">
        <v>1536</v>
      </c>
      <c r="P204" s="110" t="s">
        <v>1537</v>
      </c>
      <c r="Q204" s="110" t="s">
        <v>1538</v>
      </c>
      <c r="R204" s="110" t="s">
        <v>115</v>
      </c>
      <c r="S204" s="110" t="s">
        <v>66</v>
      </c>
      <c r="T204" s="110" t="s">
        <v>652</v>
      </c>
    </row>
    <row r="205" spans="1:20" x14ac:dyDescent="0.25">
      <c r="A205" s="111">
        <v>500</v>
      </c>
      <c r="B205" s="112" t="s">
        <v>234</v>
      </c>
      <c r="C205" s="112" t="s">
        <v>1539</v>
      </c>
      <c r="D205" s="112" t="s">
        <v>1540</v>
      </c>
      <c r="E205" s="112" t="s">
        <v>1493</v>
      </c>
      <c r="F205" s="112">
        <v>8723</v>
      </c>
      <c r="G205" s="112" t="s">
        <v>1541</v>
      </c>
      <c r="H205" s="112" t="s">
        <v>914</v>
      </c>
      <c r="I205" s="112" t="s">
        <v>2670</v>
      </c>
      <c r="J205" s="112" t="s">
        <v>648</v>
      </c>
      <c r="K205" s="112">
        <v>33988</v>
      </c>
      <c r="L205" s="112" t="s">
        <v>564</v>
      </c>
      <c r="M205" s="112" t="s">
        <v>565</v>
      </c>
      <c r="N205" s="112">
        <v>-5</v>
      </c>
      <c r="O205" s="112" t="s">
        <v>1542</v>
      </c>
      <c r="P205" s="112" t="s">
        <v>24</v>
      </c>
      <c r="Q205" s="112" t="s">
        <v>24</v>
      </c>
      <c r="R205" s="112" t="s">
        <v>73</v>
      </c>
      <c r="S205" s="112" t="s">
        <v>66</v>
      </c>
      <c r="T205" s="112" t="s">
        <v>652</v>
      </c>
    </row>
    <row r="206" spans="1:20" x14ac:dyDescent="0.25">
      <c r="A206" s="109">
        <v>502</v>
      </c>
      <c r="B206" s="110" t="s">
        <v>418</v>
      </c>
      <c r="C206" s="110" t="s">
        <v>1543</v>
      </c>
      <c r="D206" s="110" t="s">
        <v>418</v>
      </c>
      <c r="E206" s="110" t="s">
        <v>646</v>
      </c>
      <c r="F206" s="110">
        <v>21014</v>
      </c>
      <c r="G206" s="110" t="s">
        <v>1544</v>
      </c>
      <c r="H206" s="110" t="s">
        <v>647</v>
      </c>
      <c r="I206" s="110" t="s">
        <v>132</v>
      </c>
      <c r="J206" s="110" t="s">
        <v>648</v>
      </c>
      <c r="K206" s="110">
        <v>34057</v>
      </c>
      <c r="L206" s="110" t="s">
        <v>564</v>
      </c>
      <c r="M206" s="110" t="s">
        <v>565</v>
      </c>
      <c r="N206" s="110">
        <v>-5</v>
      </c>
      <c r="O206" s="110" t="s">
        <v>1545</v>
      </c>
      <c r="P206" s="110" t="s">
        <v>1546</v>
      </c>
      <c r="Q206" s="110" t="s">
        <v>1547</v>
      </c>
      <c r="R206" s="110" t="s">
        <v>118</v>
      </c>
      <c r="S206" s="110" t="s">
        <v>66</v>
      </c>
      <c r="T206" s="110" t="s">
        <v>652</v>
      </c>
    </row>
    <row r="207" spans="1:20" x14ac:dyDescent="0.25">
      <c r="A207" s="111">
        <v>505</v>
      </c>
      <c r="B207" s="112" t="s">
        <v>342</v>
      </c>
      <c r="C207" s="112" t="s">
        <v>1548</v>
      </c>
      <c r="D207" s="112" t="s">
        <v>342</v>
      </c>
      <c r="E207" s="112" t="s">
        <v>912</v>
      </c>
      <c r="F207" s="112">
        <v>12601</v>
      </c>
      <c r="G207" s="112" t="s">
        <v>1549</v>
      </c>
      <c r="H207" s="112" t="s">
        <v>1503</v>
      </c>
      <c r="I207" s="112" t="s">
        <v>2867</v>
      </c>
      <c r="J207" s="112" t="s">
        <v>648</v>
      </c>
      <c r="K207" s="112">
        <v>34309</v>
      </c>
      <c r="L207" s="112" t="s">
        <v>564</v>
      </c>
      <c r="M207" s="112" t="s">
        <v>565</v>
      </c>
      <c r="N207" s="112">
        <v>-5</v>
      </c>
      <c r="O207" s="112" t="s">
        <v>1550</v>
      </c>
      <c r="P207" s="112" t="s">
        <v>1551</v>
      </c>
      <c r="Q207" s="112" t="s">
        <v>1552</v>
      </c>
      <c r="R207" s="112" t="s">
        <v>73</v>
      </c>
      <c r="S207" s="112" t="s">
        <v>66</v>
      </c>
      <c r="T207" s="112" t="s">
        <v>652</v>
      </c>
    </row>
    <row r="208" spans="1:20" x14ac:dyDescent="0.25">
      <c r="A208" s="109">
        <v>510</v>
      </c>
      <c r="B208" s="110" t="s">
        <v>386</v>
      </c>
      <c r="C208" s="110" t="s">
        <v>1553</v>
      </c>
      <c r="D208" s="110" t="s">
        <v>386</v>
      </c>
      <c r="E208" s="110" t="s">
        <v>1493</v>
      </c>
      <c r="F208" s="110">
        <v>8540</v>
      </c>
      <c r="G208" s="110" t="s">
        <v>1554</v>
      </c>
      <c r="H208" s="110" t="s">
        <v>1398</v>
      </c>
      <c r="I208" s="110" t="s">
        <v>93</v>
      </c>
      <c r="J208" s="110" t="s">
        <v>648</v>
      </c>
      <c r="K208" s="110">
        <v>37181</v>
      </c>
      <c r="L208" s="110" t="s">
        <v>564</v>
      </c>
      <c r="M208" s="110" t="s">
        <v>565</v>
      </c>
      <c r="N208" s="110">
        <v>-5</v>
      </c>
      <c r="O208" s="110" t="s">
        <v>1555</v>
      </c>
      <c r="P208" s="110" t="s">
        <v>1556</v>
      </c>
      <c r="Q208" s="110" t="s">
        <v>1557</v>
      </c>
      <c r="R208" s="110" t="s">
        <v>148</v>
      </c>
      <c r="S208" s="110" t="s">
        <v>66</v>
      </c>
      <c r="T208" s="110" t="s">
        <v>652</v>
      </c>
    </row>
    <row r="209" spans="1:20" x14ac:dyDescent="0.25">
      <c r="A209" s="111">
        <v>511</v>
      </c>
      <c r="B209" s="112" t="s">
        <v>348</v>
      </c>
      <c r="C209" s="112" t="s">
        <v>1558</v>
      </c>
      <c r="D209" s="112" t="s">
        <v>348</v>
      </c>
      <c r="E209" s="112" t="s">
        <v>912</v>
      </c>
      <c r="F209" s="112">
        <v>11795</v>
      </c>
      <c r="G209" s="112" t="s">
        <v>1559</v>
      </c>
      <c r="H209" s="112" t="s">
        <v>914</v>
      </c>
      <c r="I209" s="112" t="s">
        <v>2670</v>
      </c>
      <c r="J209" s="112" t="s">
        <v>648</v>
      </c>
      <c r="K209" s="112">
        <v>36139</v>
      </c>
      <c r="L209" s="112" t="s">
        <v>564</v>
      </c>
      <c r="M209" s="112" t="s">
        <v>565</v>
      </c>
      <c r="N209" s="112">
        <v>-5</v>
      </c>
      <c r="O209" s="112" t="s">
        <v>1560</v>
      </c>
      <c r="P209" s="112" t="s">
        <v>2723</v>
      </c>
      <c r="Q209" s="112" t="s">
        <v>1561</v>
      </c>
      <c r="R209" s="112" t="s">
        <v>115</v>
      </c>
      <c r="S209" s="112" t="s">
        <v>66</v>
      </c>
      <c r="T209" s="112" t="s">
        <v>652</v>
      </c>
    </row>
    <row r="210" spans="1:20" x14ac:dyDescent="0.25">
      <c r="A210" s="109">
        <v>513</v>
      </c>
      <c r="B210" s="110" t="s">
        <v>473</v>
      </c>
      <c r="C210" s="110" t="s">
        <v>1562</v>
      </c>
      <c r="D210" s="110" t="s">
        <v>1563</v>
      </c>
      <c r="E210" s="110" t="s">
        <v>912</v>
      </c>
      <c r="F210" s="110">
        <v>11101</v>
      </c>
      <c r="G210" s="110" t="s">
        <v>1564</v>
      </c>
      <c r="H210" s="110" t="s">
        <v>914</v>
      </c>
      <c r="I210" s="110" t="s">
        <v>2670</v>
      </c>
      <c r="J210" s="110" t="s">
        <v>648</v>
      </c>
      <c r="K210" s="110">
        <v>36532</v>
      </c>
      <c r="L210" s="110" t="s">
        <v>564</v>
      </c>
      <c r="M210" s="110" t="s">
        <v>565</v>
      </c>
      <c r="N210" s="110">
        <v>-5</v>
      </c>
      <c r="O210" s="110" t="s">
        <v>1565</v>
      </c>
      <c r="P210" s="110" t="s">
        <v>1566</v>
      </c>
      <c r="Q210" s="110" t="s">
        <v>1567</v>
      </c>
      <c r="R210" s="110" t="s">
        <v>115</v>
      </c>
      <c r="S210" s="110" t="s">
        <v>66</v>
      </c>
      <c r="T210" s="110" t="s">
        <v>652</v>
      </c>
    </row>
    <row r="211" spans="1:20" x14ac:dyDescent="0.25">
      <c r="A211" s="111">
        <v>516</v>
      </c>
      <c r="B211" s="112" t="s">
        <v>287</v>
      </c>
      <c r="C211" s="112" t="s">
        <v>1568</v>
      </c>
      <c r="D211" s="112" t="s">
        <v>188</v>
      </c>
      <c r="E211" s="112" t="s">
        <v>912</v>
      </c>
      <c r="F211" s="112">
        <v>14219</v>
      </c>
      <c r="G211" s="112" t="s">
        <v>1569</v>
      </c>
      <c r="H211" s="112" t="s">
        <v>804</v>
      </c>
      <c r="I211" s="112" t="s">
        <v>100</v>
      </c>
      <c r="J211" s="112" t="s">
        <v>648</v>
      </c>
      <c r="K211" s="112">
        <v>36677</v>
      </c>
      <c r="L211" s="112" t="s">
        <v>564</v>
      </c>
      <c r="M211" s="112" t="s">
        <v>565</v>
      </c>
      <c r="N211" s="112">
        <v>-5</v>
      </c>
      <c r="O211" s="112" t="s">
        <v>1570</v>
      </c>
      <c r="P211" s="112" t="s">
        <v>1571</v>
      </c>
      <c r="Q211" s="112" t="s">
        <v>1572</v>
      </c>
      <c r="R211" s="112" t="s">
        <v>191</v>
      </c>
      <c r="S211" s="112" t="s">
        <v>82</v>
      </c>
      <c r="T211" s="112" t="s">
        <v>652</v>
      </c>
    </row>
    <row r="212" spans="1:20" x14ac:dyDescent="0.25">
      <c r="A212" s="109">
        <v>518</v>
      </c>
      <c r="B212" s="110" t="s">
        <v>352</v>
      </c>
      <c r="C212" s="110" t="s">
        <v>1573</v>
      </c>
      <c r="D212" s="110" t="s">
        <v>352</v>
      </c>
      <c r="E212" s="110" t="s">
        <v>1493</v>
      </c>
      <c r="F212" s="110">
        <v>8330</v>
      </c>
      <c r="G212" s="110" t="s">
        <v>1574</v>
      </c>
      <c r="H212" s="110" t="s">
        <v>914</v>
      </c>
      <c r="I212" s="110" t="s">
        <v>2670</v>
      </c>
      <c r="J212" s="110" t="s">
        <v>648</v>
      </c>
      <c r="K212" s="110">
        <v>37252</v>
      </c>
      <c r="L212" s="110" t="s">
        <v>564</v>
      </c>
      <c r="M212" s="110" t="s">
        <v>565</v>
      </c>
      <c r="N212" s="110">
        <v>-5</v>
      </c>
      <c r="O212" s="110" t="s">
        <v>1575</v>
      </c>
      <c r="P212" s="110" t="s">
        <v>1499</v>
      </c>
      <c r="Q212" s="110" t="s">
        <v>1576</v>
      </c>
      <c r="R212" s="110" t="s">
        <v>148</v>
      </c>
      <c r="S212" s="110" t="s">
        <v>66</v>
      </c>
      <c r="T212" s="110" t="s">
        <v>652</v>
      </c>
    </row>
    <row r="213" spans="1:20" x14ac:dyDescent="0.25">
      <c r="A213" s="111">
        <v>520</v>
      </c>
      <c r="B213" s="112" t="s">
        <v>283</v>
      </c>
      <c r="C213" s="112" t="s">
        <v>1577</v>
      </c>
      <c r="D213" s="112" t="s">
        <v>1578</v>
      </c>
      <c r="E213" s="112" t="s">
        <v>912</v>
      </c>
      <c r="F213" s="112">
        <v>12110</v>
      </c>
      <c r="G213" s="112" t="s">
        <v>24</v>
      </c>
      <c r="H213" s="112" t="s">
        <v>1432</v>
      </c>
      <c r="I213" s="112" t="s">
        <v>2843</v>
      </c>
      <c r="J213" s="112" t="s">
        <v>648</v>
      </c>
      <c r="K213" s="112">
        <v>36255</v>
      </c>
      <c r="L213" s="112" t="s">
        <v>564</v>
      </c>
      <c r="M213" s="112" t="s">
        <v>565</v>
      </c>
      <c r="N213" s="112">
        <v>-5</v>
      </c>
      <c r="O213" s="112" t="s">
        <v>1579</v>
      </c>
      <c r="P213" s="112" t="s">
        <v>1580</v>
      </c>
      <c r="Q213" s="112" t="s">
        <v>1581</v>
      </c>
      <c r="R213" s="112" t="s">
        <v>191</v>
      </c>
      <c r="S213" s="112" t="s">
        <v>82</v>
      </c>
      <c r="T213" s="112" t="s">
        <v>652</v>
      </c>
    </row>
    <row r="214" spans="1:20" x14ac:dyDescent="0.25">
      <c r="A214" s="109">
        <v>521</v>
      </c>
      <c r="B214" s="110" t="s">
        <v>503</v>
      </c>
      <c r="C214" s="110" t="s">
        <v>1582</v>
      </c>
      <c r="D214" s="110" t="s">
        <v>503</v>
      </c>
      <c r="E214" s="110" t="s">
        <v>912</v>
      </c>
      <c r="F214" s="110">
        <v>13850</v>
      </c>
      <c r="G214" s="110" t="s">
        <v>1583</v>
      </c>
      <c r="H214" s="110" t="s">
        <v>1398</v>
      </c>
      <c r="I214" s="110" t="s">
        <v>93</v>
      </c>
      <c r="J214" s="110" t="s">
        <v>648</v>
      </c>
      <c r="K214" s="110">
        <v>36944</v>
      </c>
      <c r="L214" s="110" t="s">
        <v>564</v>
      </c>
      <c r="M214" s="110" t="s">
        <v>565</v>
      </c>
      <c r="N214" s="110">
        <v>-5</v>
      </c>
      <c r="O214" s="110" t="s">
        <v>1584</v>
      </c>
      <c r="P214" s="110" t="s">
        <v>1585</v>
      </c>
      <c r="Q214" s="110" t="s">
        <v>2724</v>
      </c>
      <c r="R214" s="110" t="s">
        <v>187</v>
      </c>
      <c r="S214" s="110" t="s">
        <v>66</v>
      </c>
      <c r="T214" s="110" t="s">
        <v>652</v>
      </c>
    </row>
    <row r="215" spans="1:20" x14ac:dyDescent="0.25">
      <c r="A215" s="111">
        <v>522</v>
      </c>
      <c r="B215" s="112" t="s">
        <v>391</v>
      </c>
      <c r="C215" s="112" t="s">
        <v>1586</v>
      </c>
      <c r="D215" s="112" t="s">
        <v>391</v>
      </c>
      <c r="E215" s="112" t="s">
        <v>912</v>
      </c>
      <c r="F215" s="112">
        <v>11217</v>
      </c>
      <c r="G215" s="112" t="s">
        <v>1587</v>
      </c>
      <c r="H215" s="112" t="s">
        <v>1503</v>
      </c>
      <c r="I215" s="112" t="s">
        <v>2867</v>
      </c>
      <c r="J215" s="112" t="s">
        <v>648</v>
      </c>
      <c r="K215" s="112">
        <v>38190</v>
      </c>
      <c r="L215" s="112" t="s">
        <v>564</v>
      </c>
      <c r="M215" s="112" t="s">
        <v>565</v>
      </c>
      <c r="N215" s="112">
        <v>-5</v>
      </c>
      <c r="O215" s="112" t="s">
        <v>1588</v>
      </c>
      <c r="P215" s="112" t="s">
        <v>1589</v>
      </c>
      <c r="Q215" s="112" t="s">
        <v>1590</v>
      </c>
      <c r="R215" s="112" t="s">
        <v>115</v>
      </c>
      <c r="S215" s="112" t="s">
        <v>66</v>
      </c>
      <c r="T215" s="112" t="s">
        <v>652</v>
      </c>
    </row>
    <row r="216" spans="1:20" x14ac:dyDescent="0.25">
      <c r="A216" s="109">
        <v>523</v>
      </c>
      <c r="B216" s="110" t="s">
        <v>367</v>
      </c>
      <c r="C216" s="110" t="s">
        <v>1591</v>
      </c>
      <c r="D216" s="110" t="s">
        <v>367</v>
      </c>
      <c r="E216" s="110" t="s">
        <v>912</v>
      </c>
      <c r="F216" s="110">
        <v>10469</v>
      </c>
      <c r="G216" s="110" t="s">
        <v>1592</v>
      </c>
      <c r="H216" s="110" t="s">
        <v>914</v>
      </c>
      <c r="I216" s="110" t="s">
        <v>2670</v>
      </c>
      <c r="J216" s="110" t="s">
        <v>648</v>
      </c>
      <c r="K216" s="110">
        <v>37671</v>
      </c>
      <c r="L216" s="110" t="s">
        <v>564</v>
      </c>
      <c r="M216" s="110" t="s">
        <v>565</v>
      </c>
      <c r="N216" s="110">
        <v>-5</v>
      </c>
      <c r="O216" s="110" t="s">
        <v>1593</v>
      </c>
      <c r="P216" s="110" t="s">
        <v>2725</v>
      </c>
      <c r="Q216" s="110" t="s">
        <v>1595</v>
      </c>
      <c r="R216" s="110" t="s">
        <v>115</v>
      </c>
      <c r="S216" s="110" t="s">
        <v>66</v>
      </c>
      <c r="T216" s="110" t="s">
        <v>652</v>
      </c>
    </row>
    <row r="217" spans="1:20" x14ac:dyDescent="0.25">
      <c r="A217" s="111">
        <v>525</v>
      </c>
      <c r="B217" s="112" t="s">
        <v>221</v>
      </c>
      <c r="C217" s="112" t="s">
        <v>1596</v>
      </c>
      <c r="D217" s="112" t="s">
        <v>221</v>
      </c>
      <c r="E217" s="112" t="s">
        <v>1493</v>
      </c>
      <c r="F217" s="112">
        <v>7936</v>
      </c>
      <c r="G217" s="112" t="s">
        <v>1597</v>
      </c>
      <c r="H217" s="112" t="s">
        <v>1503</v>
      </c>
      <c r="I217" s="112" t="s">
        <v>2867</v>
      </c>
      <c r="J217" s="112" t="s">
        <v>648</v>
      </c>
      <c r="K217" s="112">
        <v>34638</v>
      </c>
      <c r="L217" s="112" t="s">
        <v>564</v>
      </c>
      <c r="M217" s="112" t="s">
        <v>565</v>
      </c>
      <c r="N217" s="112">
        <v>-5</v>
      </c>
      <c r="O217" s="112" t="s">
        <v>1598</v>
      </c>
      <c r="P217" s="112" t="s">
        <v>1599</v>
      </c>
      <c r="Q217" s="112" t="s">
        <v>2726</v>
      </c>
      <c r="R217" s="112" t="s">
        <v>73</v>
      </c>
      <c r="S217" s="112" t="s">
        <v>66</v>
      </c>
      <c r="T217" s="112" t="s">
        <v>652</v>
      </c>
    </row>
    <row r="218" spans="1:20" x14ac:dyDescent="0.25">
      <c r="A218" s="109">
        <v>526</v>
      </c>
      <c r="B218" s="110" t="s">
        <v>1600</v>
      </c>
      <c r="C218" s="110" t="s">
        <v>1601</v>
      </c>
      <c r="D218" s="110" t="s">
        <v>1600</v>
      </c>
      <c r="E218" s="110" t="s">
        <v>912</v>
      </c>
      <c r="F218" s="110">
        <v>13224</v>
      </c>
      <c r="G218" s="110" t="s">
        <v>2879</v>
      </c>
      <c r="H218" s="110" t="s">
        <v>1398</v>
      </c>
      <c r="I218" s="110" t="s">
        <v>93</v>
      </c>
      <c r="J218" s="110" t="s">
        <v>648</v>
      </c>
      <c r="K218" s="110">
        <v>37617</v>
      </c>
      <c r="L218" s="110" t="s">
        <v>564</v>
      </c>
      <c r="M218" s="110" t="s">
        <v>565</v>
      </c>
      <c r="N218" s="110">
        <v>-5</v>
      </c>
      <c r="O218" s="110" t="s">
        <v>1602</v>
      </c>
      <c r="P218" s="110" t="s">
        <v>1603</v>
      </c>
      <c r="Q218" s="110" t="s">
        <v>941</v>
      </c>
      <c r="R218" s="110" t="s">
        <v>191</v>
      </c>
      <c r="S218" s="110" t="s">
        <v>82</v>
      </c>
      <c r="T218" s="110" t="s">
        <v>652</v>
      </c>
    </row>
    <row r="219" spans="1:20" x14ac:dyDescent="0.25">
      <c r="A219" s="111">
        <v>527</v>
      </c>
      <c r="B219" s="112" t="s">
        <v>369</v>
      </c>
      <c r="C219" s="112" t="s">
        <v>1604</v>
      </c>
      <c r="D219" s="112" t="s">
        <v>369</v>
      </c>
      <c r="E219" s="112" t="s">
        <v>912</v>
      </c>
      <c r="F219" s="112">
        <v>11550</v>
      </c>
      <c r="G219" s="112" t="s">
        <v>1605</v>
      </c>
      <c r="H219" s="112" t="s">
        <v>914</v>
      </c>
      <c r="I219" s="112" t="s">
        <v>2670</v>
      </c>
      <c r="J219" s="112" t="s">
        <v>648</v>
      </c>
      <c r="K219" s="112">
        <v>37607</v>
      </c>
      <c r="L219" s="112" t="s">
        <v>564</v>
      </c>
      <c r="M219" s="112" t="s">
        <v>565</v>
      </c>
      <c r="N219" s="112">
        <v>-5</v>
      </c>
      <c r="O219" s="112" t="s">
        <v>1606</v>
      </c>
      <c r="P219" s="112" t="s">
        <v>2671</v>
      </c>
      <c r="Q219" s="112" t="s">
        <v>916</v>
      </c>
      <c r="R219" s="112" t="s">
        <v>115</v>
      </c>
      <c r="S219" s="112" t="s">
        <v>66</v>
      </c>
      <c r="T219" s="112" t="s">
        <v>652</v>
      </c>
    </row>
    <row r="220" spans="1:20" x14ac:dyDescent="0.25">
      <c r="A220" s="109">
        <v>529</v>
      </c>
      <c r="B220" s="110" t="s">
        <v>83</v>
      </c>
      <c r="C220" s="110" t="s">
        <v>1607</v>
      </c>
      <c r="D220" s="110" t="s">
        <v>83</v>
      </c>
      <c r="E220" s="110" t="s">
        <v>1345</v>
      </c>
      <c r="F220" s="110">
        <v>19064</v>
      </c>
      <c r="G220" s="110" t="s">
        <v>2727</v>
      </c>
      <c r="H220" s="110" t="s">
        <v>1398</v>
      </c>
      <c r="I220" s="110" t="s">
        <v>93</v>
      </c>
      <c r="J220" s="110" t="s">
        <v>648</v>
      </c>
      <c r="K220" s="110">
        <v>41227</v>
      </c>
      <c r="L220" s="110" t="s">
        <v>564</v>
      </c>
      <c r="M220" s="110" t="s">
        <v>565</v>
      </c>
      <c r="N220" s="110">
        <v>-5</v>
      </c>
      <c r="O220" s="110" t="s">
        <v>1608</v>
      </c>
      <c r="P220" s="110" t="s">
        <v>1348</v>
      </c>
      <c r="Q220" s="110" t="s">
        <v>2829</v>
      </c>
      <c r="R220" s="110" t="s">
        <v>148</v>
      </c>
      <c r="S220" s="110" t="s">
        <v>66</v>
      </c>
      <c r="T220" s="110" t="s">
        <v>652</v>
      </c>
    </row>
    <row r="221" spans="1:20" x14ac:dyDescent="0.25">
      <c r="A221" s="111">
        <v>531</v>
      </c>
      <c r="B221" s="112" t="s">
        <v>301</v>
      </c>
      <c r="C221" s="112" t="s">
        <v>1609</v>
      </c>
      <c r="D221" s="112" t="s">
        <v>1610</v>
      </c>
      <c r="E221" s="112" t="s">
        <v>646</v>
      </c>
      <c r="F221" s="112">
        <v>20895</v>
      </c>
      <c r="G221" s="112" t="s">
        <v>1611</v>
      </c>
      <c r="H221" s="112" t="s">
        <v>647</v>
      </c>
      <c r="I221" s="112" t="s">
        <v>132</v>
      </c>
      <c r="J221" s="112" t="s">
        <v>648</v>
      </c>
      <c r="K221" s="112">
        <v>37488</v>
      </c>
      <c r="L221" s="112" t="s">
        <v>564</v>
      </c>
      <c r="M221" s="112" t="s">
        <v>565</v>
      </c>
      <c r="N221" s="112">
        <v>-5</v>
      </c>
      <c r="O221" s="112" t="s">
        <v>1612</v>
      </c>
      <c r="P221" s="112" t="s">
        <v>2728</v>
      </c>
      <c r="Q221" s="112" t="s">
        <v>1613</v>
      </c>
      <c r="R221" s="112" t="s">
        <v>118</v>
      </c>
      <c r="S221" s="112" t="s">
        <v>66</v>
      </c>
      <c r="T221" s="112" t="s">
        <v>652</v>
      </c>
    </row>
    <row r="222" spans="1:20" x14ac:dyDescent="0.25">
      <c r="A222" s="109">
        <v>532</v>
      </c>
      <c r="B222" s="110" t="s">
        <v>441</v>
      </c>
      <c r="C222" s="110" t="s">
        <v>1614</v>
      </c>
      <c r="D222" s="110" t="s">
        <v>441</v>
      </c>
      <c r="E222" s="110" t="s">
        <v>646</v>
      </c>
      <c r="F222" s="110">
        <v>20774</v>
      </c>
      <c r="G222" s="110" t="s">
        <v>1615</v>
      </c>
      <c r="H222" s="110" t="s">
        <v>647</v>
      </c>
      <c r="I222" s="110" t="s">
        <v>132</v>
      </c>
      <c r="J222" s="110" t="s">
        <v>648</v>
      </c>
      <c r="K222" s="110">
        <v>38023</v>
      </c>
      <c r="L222" s="110" t="s">
        <v>564</v>
      </c>
      <c r="M222" s="110" t="s">
        <v>565</v>
      </c>
      <c r="N222" s="110">
        <v>-5</v>
      </c>
      <c r="O222" s="110" t="s">
        <v>1616</v>
      </c>
      <c r="P222" s="110" t="s">
        <v>774</v>
      </c>
      <c r="Q222" s="110" t="s">
        <v>775</v>
      </c>
      <c r="R222" s="110" t="s">
        <v>118</v>
      </c>
      <c r="S222" s="110" t="s">
        <v>66</v>
      </c>
      <c r="T222" s="110" t="s">
        <v>652</v>
      </c>
    </row>
    <row r="223" spans="1:20" x14ac:dyDescent="0.25">
      <c r="A223" s="111">
        <v>533</v>
      </c>
      <c r="B223" s="112" t="s">
        <v>467</v>
      </c>
      <c r="C223" s="112" t="s">
        <v>1617</v>
      </c>
      <c r="D223" s="112" t="s">
        <v>467</v>
      </c>
      <c r="E223" s="112" t="s">
        <v>1345</v>
      </c>
      <c r="F223" s="112">
        <v>18702</v>
      </c>
      <c r="G223" s="112" t="s">
        <v>1618</v>
      </c>
      <c r="H223" s="112" t="s">
        <v>1398</v>
      </c>
      <c r="I223" s="112" t="s">
        <v>93</v>
      </c>
      <c r="J223" s="112" t="s">
        <v>648</v>
      </c>
      <c r="K223" s="112">
        <v>38098</v>
      </c>
      <c r="L223" s="112" t="s">
        <v>564</v>
      </c>
      <c r="M223" s="112" t="s">
        <v>565</v>
      </c>
      <c r="N223" s="112">
        <v>-5</v>
      </c>
      <c r="O223" s="112" t="s">
        <v>1619</v>
      </c>
      <c r="P223" s="112" t="s">
        <v>1620</v>
      </c>
      <c r="Q223" s="112" t="s">
        <v>2729</v>
      </c>
      <c r="R223" s="112" t="s">
        <v>187</v>
      </c>
      <c r="S223" s="112" t="s">
        <v>66</v>
      </c>
      <c r="T223" s="112" t="s">
        <v>652</v>
      </c>
    </row>
    <row r="224" spans="1:20" x14ac:dyDescent="0.25">
      <c r="A224" s="109">
        <v>535</v>
      </c>
      <c r="B224" s="110" t="s">
        <v>95</v>
      </c>
      <c r="C224" s="110" t="s">
        <v>1621</v>
      </c>
      <c r="D224" s="110" t="s">
        <v>95</v>
      </c>
      <c r="E224" s="110" t="s">
        <v>1345</v>
      </c>
      <c r="F224" s="110">
        <v>15017</v>
      </c>
      <c r="G224" s="110" t="s">
        <v>1622</v>
      </c>
      <c r="H224" s="110" t="s">
        <v>1398</v>
      </c>
      <c r="I224" s="110" t="s">
        <v>93</v>
      </c>
      <c r="J224" s="110" t="s">
        <v>648</v>
      </c>
      <c r="K224" s="110">
        <v>37424</v>
      </c>
      <c r="L224" s="110" t="s">
        <v>564</v>
      </c>
      <c r="M224" s="110" t="s">
        <v>565</v>
      </c>
      <c r="N224" s="110">
        <v>-5</v>
      </c>
      <c r="O224" s="110" t="s">
        <v>1623</v>
      </c>
      <c r="P224" s="110" t="s">
        <v>1624</v>
      </c>
      <c r="Q224" s="110" t="s">
        <v>2730</v>
      </c>
      <c r="R224" s="110" t="s">
        <v>103</v>
      </c>
      <c r="S224" s="110" t="s">
        <v>66</v>
      </c>
      <c r="T224" s="110" t="s">
        <v>652</v>
      </c>
    </row>
    <row r="225" spans="1:20" x14ac:dyDescent="0.25">
      <c r="A225" s="111">
        <v>536</v>
      </c>
      <c r="B225" s="112" t="s">
        <v>130</v>
      </c>
      <c r="C225" s="112" t="s">
        <v>1626</v>
      </c>
      <c r="D225" s="112" t="s">
        <v>130</v>
      </c>
      <c r="E225" s="112" t="s">
        <v>1345</v>
      </c>
      <c r="F225" s="112">
        <v>16509</v>
      </c>
      <c r="G225" s="112" t="s">
        <v>1627</v>
      </c>
      <c r="H225" s="112" t="s">
        <v>804</v>
      </c>
      <c r="I225" s="112" t="s">
        <v>100</v>
      </c>
      <c r="J225" s="112" t="s">
        <v>648</v>
      </c>
      <c r="K225" s="112">
        <v>37424</v>
      </c>
      <c r="L225" s="112" t="s">
        <v>564</v>
      </c>
      <c r="M225" s="112" t="s">
        <v>565</v>
      </c>
      <c r="N225" s="112">
        <v>-5</v>
      </c>
      <c r="O225" s="112" t="s">
        <v>1628</v>
      </c>
      <c r="P225" s="112" t="s">
        <v>705</v>
      </c>
      <c r="Q225" s="112" t="s">
        <v>1629</v>
      </c>
      <c r="R225" s="112" t="s">
        <v>103</v>
      </c>
      <c r="S225" s="112" t="s">
        <v>66</v>
      </c>
      <c r="T225" s="112" t="s">
        <v>652</v>
      </c>
    </row>
    <row r="226" spans="1:20" x14ac:dyDescent="0.25">
      <c r="A226" s="109">
        <v>541</v>
      </c>
      <c r="B226" s="110" t="s">
        <v>538</v>
      </c>
      <c r="C226" s="110" t="s">
        <v>1630</v>
      </c>
      <c r="D226" s="110" t="s">
        <v>1631</v>
      </c>
      <c r="E226" s="110" t="s">
        <v>1345</v>
      </c>
      <c r="F226" s="110">
        <v>18519</v>
      </c>
      <c r="G226" s="110" t="s">
        <v>1618</v>
      </c>
      <c r="H226" s="110" t="s">
        <v>1398</v>
      </c>
      <c r="I226" s="110" t="s">
        <v>93</v>
      </c>
      <c r="J226" s="110" t="s">
        <v>648</v>
      </c>
      <c r="K226" s="110">
        <v>36509</v>
      </c>
      <c r="L226" s="110" t="s">
        <v>564</v>
      </c>
      <c r="M226" s="110" t="s">
        <v>565</v>
      </c>
      <c r="N226" s="110">
        <v>-5</v>
      </c>
      <c r="O226" s="110" t="s">
        <v>1632</v>
      </c>
      <c r="P226" s="110" t="s">
        <v>1633</v>
      </c>
      <c r="Q226" s="110" t="s">
        <v>1401</v>
      </c>
      <c r="R226" s="110" t="s">
        <v>187</v>
      </c>
      <c r="S226" s="110" t="s">
        <v>66</v>
      </c>
      <c r="T226" s="110" t="s">
        <v>652</v>
      </c>
    </row>
    <row r="227" spans="1:20" x14ac:dyDescent="0.25">
      <c r="A227" s="111">
        <v>542</v>
      </c>
      <c r="B227" s="112" t="s">
        <v>158</v>
      </c>
      <c r="C227" s="112" t="s">
        <v>1634</v>
      </c>
      <c r="D227" s="112" t="s">
        <v>158</v>
      </c>
      <c r="E227" s="112" t="s">
        <v>1493</v>
      </c>
      <c r="F227" s="112">
        <v>7083</v>
      </c>
      <c r="G227" s="112" t="s">
        <v>1635</v>
      </c>
      <c r="H227" s="112" t="s">
        <v>1503</v>
      </c>
      <c r="I227" s="112" t="s">
        <v>2867</v>
      </c>
      <c r="J227" s="112" t="s">
        <v>648</v>
      </c>
      <c r="K227" s="112">
        <v>45061</v>
      </c>
      <c r="L227" s="112" t="s">
        <v>564</v>
      </c>
      <c r="M227" s="112" t="s">
        <v>565</v>
      </c>
      <c r="N227" s="112">
        <v>-5</v>
      </c>
      <c r="O227" s="112" t="s">
        <v>1636</v>
      </c>
      <c r="P227" s="112" t="s">
        <v>1637</v>
      </c>
      <c r="Q227" s="112" t="s">
        <v>1638</v>
      </c>
      <c r="R227" s="112" t="s">
        <v>73</v>
      </c>
      <c r="S227" s="112" t="s">
        <v>66</v>
      </c>
      <c r="T227" s="112" t="s">
        <v>652</v>
      </c>
    </row>
    <row r="228" spans="1:20" x14ac:dyDescent="0.25">
      <c r="A228" s="109">
        <v>544</v>
      </c>
      <c r="B228" s="110" t="s">
        <v>216</v>
      </c>
      <c r="C228" s="110" t="s">
        <v>2830</v>
      </c>
      <c r="D228" s="110" t="s">
        <v>1639</v>
      </c>
      <c r="E228" s="110" t="s">
        <v>1345</v>
      </c>
      <c r="F228" s="110">
        <v>15237</v>
      </c>
      <c r="G228" s="110" t="s">
        <v>1640</v>
      </c>
      <c r="H228" s="110" t="s">
        <v>1398</v>
      </c>
      <c r="I228" s="110" t="s">
        <v>93</v>
      </c>
      <c r="J228" s="110" t="s">
        <v>648</v>
      </c>
      <c r="K228" s="110">
        <v>37033</v>
      </c>
      <c r="L228" s="110" t="s">
        <v>564</v>
      </c>
      <c r="M228" s="110" t="s">
        <v>565</v>
      </c>
      <c r="N228" s="110">
        <v>-5</v>
      </c>
      <c r="O228" s="110" t="s">
        <v>1641</v>
      </c>
      <c r="P228" s="110" t="s">
        <v>1642</v>
      </c>
      <c r="Q228" s="110" t="s">
        <v>2731</v>
      </c>
      <c r="R228" s="110" t="s">
        <v>103</v>
      </c>
      <c r="S228" s="110" t="s">
        <v>66</v>
      </c>
      <c r="T228" s="110" t="s">
        <v>652</v>
      </c>
    </row>
    <row r="229" spans="1:20" x14ac:dyDescent="0.25">
      <c r="A229" s="111">
        <v>545</v>
      </c>
      <c r="B229" s="112" t="s">
        <v>266</v>
      </c>
      <c r="C229" s="112" t="s">
        <v>1643</v>
      </c>
      <c r="D229" s="112" t="s">
        <v>266</v>
      </c>
      <c r="E229" s="112" t="s">
        <v>672</v>
      </c>
      <c r="F229" s="112">
        <v>22401</v>
      </c>
      <c r="G229" s="112" t="s">
        <v>1644</v>
      </c>
      <c r="H229" s="112" t="s">
        <v>674</v>
      </c>
      <c r="I229" s="112" t="s">
        <v>155</v>
      </c>
      <c r="J229" s="112" t="s">
        <v>648</v>
      </c>
      <c r="K229" s="112"/>
      <c r="L229" s="112" t="s">
        <v>564</v>
      </c>
      <c r="M229" s="112" t="s">
        <v>565</v>
      </c>
      <c r="N229" s="112">
        <v>-5</v>
      </c>
      <c r="O229" s="112" t="s">
        <v>1645</v>
      </c>
      <c r="P229" s="112" t="s">
        <v>676</v>
      </c>
      <c r="Q229" s="112" t="s">
        <v>868</v>
      </c>
      <c r="R229" s="112" t="s">
        <v>175</v>
      </c>
      <c r="S229" s="112" t="s">
        <v>66</v>
      </c>
      <c r="T229" s="112" t="s">
        <v>652</v>
      </c>
    </row>
    <row r="230" spans="1:20" x14ac:dyDescent="0.25">
      <c r="A230" s="109">
        <v>547</v>
      </c>
      <c r="B230" s="110" t="s">
        <v>238</v>
      </c>
      <c r="C230" s="110" t="s">
        <v>1646</v>
      </c>
      <c r="D230" s="110" t="s">
        <v>238</v>
      </c>
      <c r="E230" s="110" t="s">
        <v>802</v>
      </c>
      <c r="F230" s="110">
        <v>44124</v>
      </c>
      <c r="G230" s="110" t="s">
        <v>1647</v>
      </c>
      <c r="H230" s="110" t="s">
        <v>804</v>
      </c>
      <c r="I230" s="110" t="s">
        <v>100</v>
      </c>
      <c r="J230" s="110" t="s">
        <v>648</v>
      </c>
      <c r="K230" s="110">
        <v>36983</v>
      </c>
      <c r="L230" s="110" t="s">
        <v>564</v>
      </c>
      <c r="M230" s="110" t="s">
        <v>565</v>
      </c>
      <c r="N230" s="110">
        <v>-5</v>
      </c>
      <c r="O230" s="110" t="s">
        <v>1648</v>
      </c>
      <c r="P230" s="110" t="s">
        <v>1649</v>
      </c>
      <c r="Q230" s="110" t="s">
        <v>1650</v>
      </c>
      <c r="R230" s="110" t="s">
        <v>157</v>
      </c>
      <c r="S230" s="110" t="s">
        <v>66</v>
      </c>
      <c r="T230" s="110" t="s">
        <v>652</v>
      </c>
    </row>
    <row r="231" spans="1:20" x14ac:dyDescent="0.25">
      <c r="A231" s="111">
        <v>548</v>
      </c>
      <c r="B231" s="112" t="s">
        <v>469</v>
      </c>
      <c r="C231" s="112" t="s">
        <v>1651</v>
      </c>
      <c r="D231" s="112" t="s">
        <v>469</v>
      </c>
      <c r="E231" s="112" t="s">
        <v>672</v>
      </c>
      <c r="F231" s="112">
        <v>23452</v>
      </c>
      <c r="G231" s="112" t="s">
        <v>1652</v>
      </c>
      <c r="H231" s="112" t="s">
        <v>674</v>
      </c>
      <c r="I231" s="112" t="s">
        <v>155</v>
      </c>
      <c r="J231" s="112" t="s">
        <v>648</v>
      </c>
      <c r="K231" s="112">
        <v>36931</v>
      </c>
      <c r="L231" s="112" t="s">
        <v>564</v>
      </c>
      <c r="M231" s="112" t="s">
        <v>565</v>
      </c>
      <c r="N231" s="112">
        <v>-5</v>
      </c>
      <c r="O231" s="112" t="s">
        <v>1653</v>
      </c>
      <c r="P231" s="112" t="s">
        <v>1654</v>
      </c>
      <c r="Q231" s="112" t="s">
        <v>1655</v>
      </c>
      <c r="R231" s="112" t="s">
        <v>197</v>
      </c>
      <c r="S231" s="112" t="s">
        <v>66</v>
      </c>
      <c r="T231" s="112" t="s">
        <v>652</v>
      </c>
    </row>
    <row r="232" spans="1:20" x14ac:dyDescent="0.25">
      <c r="A232" s="109">
        <v>549</v>
      </c>
      <c r="B232" s="110" t="s">
        <v>347</v>
      </c>
      <c r="C232" s="110" t="s">
        <v>2732</v>
      </c>
      <c r="D232" s="110" t="s">
        <v>347</v>
      </c>
      <c r="E232" s="110" t="s">
        <v>672</v>
      </c>
      <c r="F232" s="110">
        <v>23666</v>
      </c>
      <c r="G232" s="110" t="s">
        <v>1657</v>
      </c>
      <c r="H232" s="110" t="s">
        <v>674</v>
      </c>
      <c r="I232" s="110" t="s">
        <v>155</v>
      </c>
      <c r="J232" s="110" t="s">
        <v>648</v>
      </c>
      <c r="K232" s="110">
        <v>36931</v>
      </c>
      <c r="L232" s="110" t="s">
        <v>564</v>
      </c>
      <c r="M232" s="110" t="s">
        <v>565</v>
      </c>
      <c r="N232" s="110">
        <v>-5</v>
      </c>
      <c r="O232" s="110" t="s">
        <v>1658</v>
      </c>
      <c r="P232" s="110" t="s">
        <v>1659</v>
      </c>
      <c r="Q232" s="110" t="s">
        <v>1660</v>
      </c>
      <c r="R232" s="110" t="s">
        <v>197</v>
      </c>
      <c r="S232" s="110" t="s">
        <v>66</v>
      </c>
      <c r="T232" s="110" t="s">
        <v>652</v>
      </c>
    </row>
    <row r="233" spans="1:20" x14ac:dyDescent="0.25">
      <c r="A233" s="111">
        <v>550</v>
      </c>
      <c r="B233" s="112" t="s">
        <v>364</v>
      </c>
      <c r="C233" s="112" t="s">
        <v>2733</v>
      </c>
      <c r="D233" s="112" t="s">
        <v>1661</v>
      </c>
      <c r="E233" s="112" t="s">
        <v>672</v>
      </c>
      <c r="F233" s="112">
        <v>23320</v>
      </c>
      <c r="G233" s="112" t="s">
        <v>1662</v>
      </c>
      <c r="H233" s="112" t="s">
        <v>674</v>
      </c>
      <c r="I233" s="112" t="s">
        <v>155</v>
      </c>
      <c r="J233" s="112" t="s">
        <v>648</v>
      </c>
      <c r="K233" s="112">
        <v>36931</v>
      </c>
      <c r="L233" s="112" t="s">
        <v>564</v>
      </c>
      <c r="M233" s="112" t="s">
        <v>565</v>
      </c>
      <c r="N233" s="112">
        <v>-5</v>
      </c>
      <c r="O233" s="112" t="s">
        <v>1663</v>
      </c>
      <c r="P233" s="112" t="s">
        <v>1664</v>
      </c>
      <c r="Q233" s="112" t="s">
        <v>1665</v>
      </c>
      <c r="R233" s="112" t="s">
        <v>197</v>
      </c>
      <c r="S233" s="112" t="s">
        <v>66</v>
      </c>
      <c r="T233" s="112" t="s">
        <v>652</v>
      </c>
    </row>
    <row r="234" spans="1:20" x14ac:dyDescent="0.25">
      <c r="A234" s="109">
        <v>551</v>
      </c>
      <c r="B234" s="110" t="s">
        <v>291</v>
      </c>
      <c r="C234" s="110" t="s">
        <v>2734</v>
      </c>
      <c r="D234" s="110" t="s">
        <v>1661</v>
      </c>
      <c r="E234" s="110" t="s">
        <v>672</v>
      </c>
      <c r="F234" s="110">
        <v>23321</v>
      </c>
      <c r="G234" s="110" t="s">
        <v>1666</v>
      </c>
      <c r="H234" s="110" t="s">
        <v>674</v>
      </c>
      <c r="I234" s="110" t="s">
        <v>155</v>
      </c>
      <c r="J234" s="110" t="s">
        <v>648</v>
      </c>
      <c r="K234" s="110">
        <v>36931</v>
      </c>
      <c r="L234" s="110" t="s">
        <v>564</v>
      </c>
      <c r="M234" s="110" t="s">
        <v>565</v>
      </c>
      <c r="N234" s="110">
        <v>-5</v>
      </c>
      <c r="O234" s="110" t="s">
        <v>1667</v>
      </c>
      <c r="P234" s="110" t="s">
        <v>1654</v>
      </c>
      <c r="Q234" s="110" t="s">
        <v>1656</v>
      </c>
      <c r="R234" s="110" t="s">
        <v>197</v>
      </c>
      <c r="S234" s="110" t="s">
        <v>66</v>
      </c>
      <c r="T234" s="110" t="s">
        <v>652</v>
      </c>
    </row>
    <row r="235" spans="1:20" x14ac:dyDescent="0.25">
      <c r="A235" s="111">
        <v>552</v>
      </c>
      <c r="B235" s="112" t="s">
        <v>242</v>
      </c>
      <c r="C235" s="112" t="s">
        <v>1668</v>
      </c>
      <c r="D235" s="112" t="s">
        <v>1669</v>
      </c>
      <c r="E235" s="112" t="s">
        <v>802</v>
      </c>
      <c r="F235" s="112">
        <v>44512</v>
      </c>
      <c r="G235" s="112" t="s">
        <v>1670</v>
      </c>
      <c r="H235" s="112" t="s">
        <v>804</v>
      </c>
      <c r="I235" s="112" t="s">
        <v>100</v>
      </c>
      <c r="J235" s="112" t="s">
        <v>648</v>
      </c>
      <c r="K235" s="112">
        <v>35745</v>
      </c>
      <c r="L235" s="112" t="s">
        <v>564</v>
      </c>
      <c r="M235" s="112" t="s">
        <v>565</v>
      </c>
      <c r="N235" s="112">
        <v>-5</v>
      </c>
      <c r="O235" s="112" t="s">
        <v>1671</v>
      </c>
      <c r="P235" s="112" t="s">
        <v>1672</v>
      </c>
      <c r="Q235" s="112" t="s">
        <v>1673</v>
      </c>
      <c r="R235" s="112" t="s">
        <v>103</v>
      </c>
      <c r="S235" s="112" t="s">
        <v>66</v>
      </c>
      <c r="T235" s="112" t="s">
        <v>652</v>
      </c>
    </row>
    <row r="236" spans="1:20" x14ac:dyDescent="0.25">
      <c r="A236" s="109">
        <v>553</v>
      </c>
      <c r="B236" s="110" t="s">
        <v>282</v>
      </c>
      <c r="C236" s="110" t="s">
        <v>1674</v>
      </c>
      <c r="D236" s="110" t="s">
        <v>282</v>
      </c>
      <c r="E236" s="110" t="s">
        <v>802</v>
      </c>
      <c r="F236" s="110">
        <v>44333</v>
      </c>
      <c r="G236" s="110" t="s">
        <v>2735</v>
      </c>
      <c r="H236" s="110" t="s">
        <v>804</v>
      </c>
      <c r="I236" s="110" t="s">
        <v>100</v>
      </c>
      <c r="J236" s="110" t="s">
        <v>648</v>
      </c>
      <c r="K236" s="110">
        <v>34267</v>
      </c>
      <c r="L236" s="110" t="s">
        <v>564</v>
      </c>
      <c r="M236" s="110" t="s">
        <v>565</v>
      </c>
      <c r="N236" s="110">
        <v>-5</v>
      </c>
      <c r="O236" s="110" t="s">
        <v>1675</v>
      </c>
      <c r="P236" s="110" t="s">
        <v>1676</v>
      </c>
      <c r="Q236" s="110" t="s">
        <v>24</v>
      </c>
      <c r="R236" s="110" t="s">
        <v>157</v>
      </c>
      <c r="S236" s="110" t="s">
        <v>66</v>
      </c>
      <c r="T236" s="110" t="s">
        <v>652</v>
      </c>
    </row>
    <row r="237" spans="1:20" x14ac:dyDescent="0.25">
      <c r="A237" s="111">
        <v>554</v>
      </c>
      <c r="B237" s="112" t="s">
        <v>1677</v>
      </c>
      <c r="C237" s="112" t="s">
        <v>1678</v>
      </c>
      <c r="D237" s="112" t="s">
        <v>1679</v>
      </c>
      <c r="E237" s="112" t="s">
        <v>802</v>
      </c>
      <c r="F237" s="112">
        <v>43615</v>
      </c>
      <c r="G237" s="112" t="s">
        <v>1680</v>
      </c>
      <c r="H237" s="112" t="s">
        <v>815</v>
      </c>
      <c r="I237" s="112" t="s">
        <v>85</v>
      </c>
      <c r="J237" s="112" t="s">
        <v>648</v>
      </c>
      <c r="K237" s="112">
        <v>34218</v>
      </c>
      <c r="L237" s="112" t="s">
        <v>564</v>
      </c>
      <c r="M237" s="112" t="s">
        <v>565</v>
      </c>
      <c r="N237" s="112">
        <v>-5</v>
      </c>
      <c r="O237" s="112" t="s">
        <v>1681</v>
      </c>
      <c r="P237" s="112" t="s">
        <v>2784</v>
      </c>
      <c r="Q237" s="112" t="s">
        <v>2844</v>
      </c>
      <c r="R237" s="112" t="s">
        <v>2784</v>
      </c>
      <c r="S237" s="112" t="s">
        <v>82</v>
      </c>
      <c r="T237" s="112" t="s">
        <v>652</v>
      </c>
    </row>
    <row r="238" spans="1:20" x14ac:dyDescent="0.25">
      <c r="A238" s="109">
        <v>555</v>
      </c>
      <c r="B238" s="110" t="s">
        <v>376</v>
      </c>
      <c r="C238" s="110" t="s">
        <v>1682</v>
      </c>
      <c r="D238" s="110" t="s">
        <v>1683</v>
      </c>
      <c r="E238" s="110" t="s">
        <v>802</v>
      </c>
      <c r="F238" s="110">
        <v>45342</v>
      </c>
      <c r="G238" s="110" t="s">
        <v>1684</v>
      </c>
      <c r="H238" s="110" t="s">
        <v>744</v>
      </c>
      <c r="I238" s="110" t="s">
        <v>70</v>
      </c>
      <c r="J238" s="110" t="s">
        <v>648</v>
      </c>
      <c r="K238" s="110">
        <v>29915</v>
      </c>
      <c r="L238" s="110" t="s">
        <v>564</v>
      </c>
      <c r="M238" s="110" t="s">
        <v>565</v>
      </c>
      <c r="N238" s="110">
        <v>-5</v>
      </c>
      <c r="O238" s="110" t="s">
        <v>1685</v>
      </c>
      <c r="P238" s="110" t="s">
        <v>1686</v>
      </c>
      <c r="Q238" s="110" t="s">
        <v>1687</v>
      </c>
      <c r="R238" s="110" t="s">
        <v>159</v>
      </c>
      <c r="S238" s="110" t="s">
        <v>82</v>
      </c>
      <c r="T238" s="110" t="s">
        <v>652</v>
      </c>
    </row>
    <row r="239" spans="1:20" x14ac:dyDescent="0.25">
      <c r="A239" s="111">
        <v>556</v>
      </c>
      <c r="B239" s="112" t="s">
        <v>401</v>
      </c>
      <c r="C239" s="112" t="s">
        <v>1688</v>
      </c>
      <c r="D239" s="112" t="s">
        <v>1679</v>
      </c>
      <c r="E239" s="112" t="s">
        <v>802</v>
      </c>
      <c r="F239" s="112">
        <v>43623</v>
      </c>
      <c r="G239" s="112" t="s">
        <v>24</v>
      </c>
      <c r="H239" s="112" t="s">
        <v>815</v>
      </c>
      <c r="I239" s="112" t="s">
        <v>85</v>
      </c>
      <c r="J239" s="112" t="s">
        <v>648</v>
      </c>
      <c r="K239" s="112">
        <v>34218</v>
      </c>
      <c r="L239" s="112" t="s">
        <v>564</v>
      </c>
      <c r="M239" s="112" t="s">
        <v>565</v>
      </c>
      <c r="N239" s="112">
        <v>-5</v>
      </c>
      <c r="O239" s="112" t="s">
        <v>1689</v>
      </c>
      <c r="P239" s="112" t="s">
        <v>2784</v>
      </c>
      <c r="Q239" s="112" t="s">
        <v>2845</v>
      </c>
      <c r="R239" s="112" t="s">
        <v>2784</v>
      </c>
      <c r="S239" s="112" t="s">
        <v>82</v>
      </c>
      <c r="T239" s="112" t="s">
        <v>652</v>
      </c>
    </row>
    <row r="240" spans="1:20" x14ac:dyDescent="0.25">
      <c r="A240" s="109">
        <v>558</v>
      </c>
      <c r="B240" s="110" t="s">
        <v>392</v>
      </c>
      <c r="C240" s="110" t="s">
        <v>1690</v>
      </c>
      <c r="D240" s="110" t="s">
        <v>1691</v>
      </c>
      <c r="E240" s="110" t="s">
        <v>848</v>
      </c>
      <c r="F240" s="110">
        <v>80907</v>
      </c>
      <c r="G240" s="110" t="s">
        <v>1692</v>
      </c>
      <c r="H240" s="110" t="s">
        <v>850</v>
      </c>
      <c r="I240" s="110" t="s">
        <v>149</v>
      </c>
      <c r="J240" s="110" t="s">
        <v>2821</v>
      </c>
      <c r="K240" s="110">
        <v>30195</v>
      </c>
      <c r="L240" s="110" t="s">
        <v>564</v>
      </c>
      <c r="M240" s="110" t="s">
        <v>565</v>
      </c>
      <c r="N240" s="110">
        <v>-7</v>
      </c>
      <c r="O240" s="110" t="s">
        <v>1693</v>
      </c>
      <c r="P240" s="110" t="s">
        <v>151</v>
      </c>
      <c r="Q240" s="110" t="s">
        <v>1694</v>
      </c>
      <c r="R240" s="110" t="s">
        <v>151</v>
      </c>
      <c r="S240" s="110" t="s">
        <v>63</v>
      </c>
      <c r="T240" s="110" t="s">
        <v>587</v>
      </c>
    </row>
    <row r="241" spans="1:20" x14ac:dyDescent="0.25">
      <c r="A241" s="111">
        <v>559</v>
      </c>
      <c r="B241" s="112" t="s">
        <v>327</v>
      </c>
      <c r="C241" s="112" t="s">
        <v>1695</v>
      </c>
      <c r="D241" s="112" t="s">
        <v>1696</v>
      </c>
      <c r="E241" s="112" t="s">
        <v>802</v>
      </c>
      <c r="F241" s="112">
        <v>44070</v>
      </c>
      <c r="G241" s="112" t="s">
        <v>803</v>
      </c>
      <c r="H241" s="112" t="s">
        <v>804</v>
      </c>
      <c r="I241" s="112" t="s">
        <v>100</v>
      </c>
      <c r="J241" s="112" t="s">
        <v>648</v>
      </c>
      <c r="K241" s="112">
        <v>33988</v>
      </c>
      <c r="L241" s="112" t="s">
        <v>564</v>
      </c>
      <c r="M241" s="112" t="s">
        <v>565</v>
      </c>
      <c r="N241" s="112">
        <v>-5</v>
      </c>
      <c r="O241" s="112" t="s">
        <v>1697</v>
      </c>
      <c r="P241" s="112" t="s">
        <v>24</v>
      </c>
      <c r="Q241" s="112" t="s">
        <v>24</v>
      </c>
      <c r="R241" s="112" t="s">
        <v>157</v>
      </c>
      <c r="S241" s="112" t="s">
        <v>66</v>
      </c>
      <c r="T241" s="112" t="s">
        <v>652</v>
      </c>
    </row>
    <row r="242" spans="1:20" x14ac:dyDescent="0.25">
      <c r="A242" s="109">
        <v>560</v>
      </c>
      <c r="B242" s="110" t="s">
        <v>426</v>
      </c>
      <c r="C242" s="110" t="s">
        <v>1698</v>
      </c>
      <c r="D242" s="110" t="s">
        <v>426</v>
      </c>
      <c r="E242" s="110" t="s">
        <v>1044</v>
      </c>
      <c r="F242" s="110">
        <v>36609</v>
      </c>
      <c r="G242" s="110" t="s">
        <v>2736</v>
      </c>
      <c r="H242" s="110" t="s">
        <v>636</v>
      </c>
      <c r="I242" s="110" t="s">
        <v>81</v>
      </c>
      <c r="J242" s="110" t="s">
        <v>563</v>
      </c>
      <c r="K242" s="110">
        <v>29992</v>
      </c>
      <c r="L242" s="110" t="s">
        <v>564</v>
      </c>
      <c r="M242" s="110" t="s">
        <v>565</v>
      </c>
      <c r="N242" s="110">
        <v>-6</v>
      </c>
      <c r="O242" s="110" t="s">
        <v>1700</v>
      </c>
      <c r="P242" s="110" t="s">
        <v>2660</v>
      </c>
      <c r="Q242" s="110" t="s">
        <v>2737</v>
      </c>
      <c r="R242" s="110" t="s">
        <v>185</v>
      </c>
      <c r="S242" s="110" t="s">
        <v>75</v>
      </c>
      <c r="T242" s="110" t="s">
        <v>569</v>
      </c>
    </row>
    <row r="243" spans="1:20" x14ac:dyDescent="0.25">
      <c r="A243" s="111">
        <v>562</v>
      </c>
      <c r="B243" s="112" t="s">
        <v>415</v>
      </c>
      <c r="C243" s="112" t="s">
        <v>1701</v>
      </c>
      <c r="D243" s="112" t="s">
        <v>415</v>
      </c>
      <c r="E243" s="112" t="s">
        <v>1702</v>
      </c>
      <c r="F243" s="112">
        <v>39503</v>
      </c>
      <c r="G243" s="112" t="s">
        <v>1699</v>
      </c>
      <c r="H243" s="112" t="s">
        <v>636</v>
      </c>
      <c r="I243" s="112" t="s">
        <v>81</v>
      </c>
      <c r="J243" s="112" t="s">
        <v>563</v>
      </c>
      <c r="K243" s="112">
        <v>36507</v>
      </c>
      <c r="L243" s="112" t="s">
        <v>564</v>
      </c>
      <c r="M243" s="112" t="s">
        <v>565</v>
      </c>
      <c r="N243" s="112">
        <v>-6</v>
      </c>
      <c r="O243" s="112" t="s">
        <v>1703</v>
      </c>
      <c r="P243" s="112" t="s">
        <v>1704</v>
      </c>
      <c r="Q243" s="112" t="s">
        <v>1705</v>
      </c>
      <c r="R243" s="112" t="s">
        <v>185</v>
      </c>
      <c r="S243" s="112" t="s">
        <v>75</v>
      </c>
      <c r="T243" s="112" t="s">
        <v>569</v>
      </c>
    </row>
    <row r="244" spans="1:20" x14ac:dyDescent="0.25">
      <c r="A244" s="109">
        <v>563</v>
      </c>
      <c r="B244" s="110" t="s">
        <v>489</v>
      </c>
      <c r="C244" s="110" t="s">
        <v>1706</v>
      </c>
      <c r="D244" s="110" t="s">
        <v>489</v>
      </c>
      <c r="E244" s="110" t="s">
        <v>667</v>
      </c>
      <c r="F244" s="110">
        <v>38018</v>
      </c>
      <c r="G244" s="110" t="s">
        <v>1707</v>
      </c>
      <c r="H244" s="110" t="s">
        <v>1046</v>
      </c>
      <c r="I244" s="110" t="s">
        <v>129</v>
      </c>
      <c r="J244" s="110" t="s">
        <v>563</v>
      </c>
      <c r="K244" s="110">
        <v>37580</v>
      </c>
      <c r="L244" s="110" t="s">
        <v>564</v>
      </c>
      <c r="M244" s="110" t="s">
        <v>565</v>
      </c>
      <c r="N244" s="110">
        <v>-6</v>
      </c>
      <c r="O244" s="110" t="s">
        <v>1708</v>
      </c>
      <c r="P244" s="110" t="s">
        <v>1709</v>
      </c>
      <c r="Q244" s="110" t="s">
        <v>1710</v>
      </c>
      <c r="R244" s="110" t="s">
        <v>199</v>
      </c>
      <c r="S244" s="110" t="s">
        <v>75</v>
      </c>
      <c r="T244" s="110" t="s">
        <v>569</v>
      </c>
    </row>
    <row r="245" spans="1:20" x14ac:dyDescent="0.25">
      <c r="A245" s="111">
        <v>564</v>
      </c>
      <c r="B245" s="112" t="s">
        <v>355</v>
      </c>
      <c r="C245" s="112" t="s">
        <v>1711</v>
      </c>
      <c r="D245" s="112" t="s">
        <v>355</v>
      </c>
      <c r="E245" s="112" t="s">
        <v>1702</v>
      </c>
      <c r="F245" s="112">
        <v>38637</v>
      </c>
      <c r="G245" s="112" t="s">
        <v>1712</v>
      </c>
      <c r="H245" s="112" t="s">
        <v>1046</v>
      </c>
      <c r="I245" s="112" t="s">
        <v>129</v>
      </c>
      <c r="J245" s="112" t="s">
        <v>563</v>
      </c>
      <c r="K245" s="112">
        <v>37495</v>
      </c>
      <c r="L245" s="112" t="s">
        <v>564</v>
      </c>
      <c r="M245" s="112" t="s">
        <v>565</v>
      </c>
      <c r="N245" s="112">
        <v>-6</v>
      </c>
      <c r="O245" s="112" t="s">
        <v>1713</v>
      </c>
      <c r="P245" s="112" t="s">
        <v>1709</v>
      </c>
      <c r="Q245" s="112" t="s">
        <v>1710</v>
      </c>
      <c r="R245" s="112" t="s">
        <v>199</v>
      </c>
      <c r="S245" s="112" t="s">
        <v>75</v>
      </c>
      <c r="T245" s="112" t="s">
        <v>569</v>
      </c>
    </row>
    <row r="246" spans="1:20" x14ac:dyDescent="0.25">
      <c r="A246" s="109">
        <v>565</v>
      </c>
      <c r="B246" s="110" t="s">
        <v>532</v>
      </c>
      <c r="C246" s="110" t="s">
        <v>1714</v>
      </c>
      <c r="D246" s="110" t="s">
        <v>791</v>
      </c>
      <c r="E246" s="110" t="s">
        <v>561</v>
      </c>
      <c r="F246" s="110">
        <v>78232</v>
      </c>
      <c r="G246" s="110" t="s">
        <v>2738</v>
      </c>
      <c r="H246" s="110" t="s">
        <v>792</v>
      </c>
      <c r="I246" s="110" t="s">
        <v>171</v>
      </c>
      <c r="J246" s="110" t="s">
        <v>563</v>
      </c>
      <c r="K246" s="110">
        <v>37264</v>
      </c>
      <c r="L246" s="110" t="s">
        <v>564</v>
      </c>
      <c r="M246" s="110" t="s">
        <v>565</v>
      </c>
      <c r="N246" s="110">
        <v>-6</v>
      </c>
      <c r="O246" s="110" t="s">
        <v>1715</v>
      </c>
      <c r="P246" s="110" t="s">
        <v>1716</v>
      </c>
      <c r="Q246" s="110" t="s">
        <v>1717</v>
      </c>
      <c r="R246" s="110" t="s">
        <v>145</v>
      </c>
      <c r="S246" s="110" t="s">
        <v>79</v>
      </c>
      <c r="T246" s="110" t="s">
        <v>569</v>
      </c>
    </row>
    <row r="247" spans="1:20" x14ac:dyDescent="0.25">
      <c r="A247" s="111">
        <v>566</v>
      </c>
      <c r="B247" s="112" t="s">
        <v>483</v>
      </c>
      <c r="C247" s="112" t="s">
        <v>1718</v>
      </c>
      <c r="D247" s="112" t="s">
        <v>483</v>
      </c>
      <c r="E247" s="112" t="s">
        <v>1702</v>
      </c>
      <c r="F247" s="112">
        <v>39402</v>
      </c>
      <c r="G247" s="112" t="s">
        <v>1719</v>
      </c>
      <c r="H247" s="112" t="s">
        <v>636</v>
      </c>
      <c r="I247" s="112" t="s">
        <v>81</v>
      </c>
      <c r="J247" s="112" t="s">
        <v>563</v>
      </c>
      <c r="K247" s="112">
        <v>38141</v>
      </c>
      <c r="L247" s="112" t="s">
        <v>564</v>
      </c>
      <c r="M247" s="112" t="s">
        <v>565</v>
      </c>
      <c r="N247" s="112">
        <v>-6</v>
      </c>
      <c r="O247" s="112" t="s">
        <v>1720</v>
      </c>
      <c r="P247" s="112" t="s">
        <v>1721</v>
      </c>
      <c r="Q247" s="112" t="s">
        <v>1722</v>
      </c>
      <c r="R247" s="112" t="s">
        <v>185</v>
      </c>
      <c r="S247" s="112" t="s">
        <v>75</v>
      </c>
      <c r="T247" s="112" t="s">
        <v>569</v>
      </c>
    </row>
    <row r="248" spans="1:20" x14ac:dyDescent="0.25">
      <c r="A248" s="109">
        <v>567</v>
      </c>
      <c r="B248" s="110" t="s">
        <v>333</v>
      </c>
      <c r="C248" s="110" t="s">
        <v>1723</v>
      </c>
      <c r="D248" s="110" t="s">
        <v>333</v>
      </c>
      <c r="E248" s="110" t="s">
        <v>833</v>
      </c>
      <c r="F248" s="110">
        <v>42104</v>
      </c>
      <c r="G248" s="110" t="s">
        <v>2739</v>
      </c>
      <c r="H248" s="110" t="s">
        <v>688</v>
      </c>
      <c r="I248" s="110" t="s">
        <v>135</v>
      </c>
      <c r="J248" s="110" t="s">
        <v>648</v>
      </c>
      <c r="K248" s="110">
        <v>38104</v>
      </c>
      <c r="L248" s="110" t="s">
        <v>564</v>
      </c>
      <c r="M248" s="110" t="s">
        <v>565</v>
      </c>
      <c r="N248" s="110">
        <v>-6</v>
      </c>
      <c r="O248" s="110" t="s">
        <v>1724</v>
      </c>
      <c r="P248" s="110" t="s">
        <v>1725</v>
      </c>
      <c r="Q248" s="110" t="s">
        <v>1726</v>
      </c>
      <c r="R248" s="110" t="s">
        <v>84</v>
      </c>
      <c r="S248" s="110" t="s">
        <v>63</v>
      </c>
      <c r="T248" s="110" t="s">
        <v>652</v>
      </c>
    </row>
    <row r="249" spans="1:20" x14ac:dyDescent="0.25">
      <c r="A249" s="111">
        <v>569</v>
      </c>
      <c r="B249" s="112" t="s">
        <v>248</v>
      </c>
      <c r="C249" s="112" t="s">
        <v>1727</v>
      </c>
      <c r="D249" s="112" t="s">
        <v>248</v>
      </c>
      <c r="E249" s="112" t="s">
        <v>561</v>
      </c>
      <c r="F249" s="112">
        <v>78041</v>
      </c>
      <c r="G249" s="112" t="s">
        <v>1728</v>
      </c>
      <c r="H249" s="112" t="s">
        <v>792</v>
      </c>
      <c r="I249" s="112" t="s">
        <v>171</v>
      </c>
      <c r="J249" s="112" t="s">
        <v>563</v>
      </c>
      <c r="K249" s="112">
        <v>40525</v>
      </c>
      <c r="L249" s="112" t="s">
        <v>564</v>
      </c>
      <c r="M249" s="112" t="s">
        <v>565</v>
      </c>
      <c r="N249" s="112">
        <v>-6</v>
      </c>
      <c r="O249" s="112" t="s">
        <v>1729</v>
      </c>
      <c r="P249" s="112" t="s">
        <v>1730</v>
      </c>
      <c r="Q249" s="112" t="s">
        <v>1731</v>
      </c>
      <c r="R249" s="112" t="s">
        <v>112</v>
      </c>
      <c r="S249" s="112" t="s">
        <v>79</v>
      </c>
      <c r="T249" s="112" t="s">
        <v>569</v>
      </c>
    </row>
    <row r="250" spans="1:20" x14ac:dyDescent="0.25">
      <c r="A250" s="109">
        <v>570</v>
      </c>
      <c r="B250" s="110" t="s">
        <v>341</v>
      </c>
      <c r="C250" s="110" t="s">
        <v>1733</v>
      </c>
      <c r="D250" s="110" t="s">
        <v>341</v>
      </c>
      <c r="E250" s="110" t="s">
        <v>561</v>
      </c>
      <c r="F250" s="110">
        <v>75503</v>
      </c>
      <c r="G250" s="110" t="s">
        <v>2740</v>
      </c>
      <c r="H250" s="110" t="s">
        <v>590</v>
      </c>
      <c r="I250" s="110" t="s">
        <v>104</v>
      </c>
      <c r="J250" s="110" t="s">
        <v>563</v>
      </c>
      <c r="K250" s="110">
        <v>38182</v>
      </c>
      <c r="L250" s="110" t="s">
        <v>564</v>
      </c>
      <c r="M250" s="110" t="s">
        <v>565</v>
      </c>
      <c r="N250" s="110">
        <v>-6</v>
      </c>
      <c r="O250" s="110" t="s">
        <v>1734</v>
      </c>
      <c r="P250" s="110" t="s">
        <v>697</v>
      </c>
      <c r="Q250" s="110" t="s">
        <v>24</v>
      </c>
      <c r="R250" s="110" t="s">
        <v>126</v>
      </c>
      <c r="S250" s="110" t="s">
        <v>79</v>
      </c>
      <c r="T250" s="110" t="s">
        <v>569</v>
      </c>
    </row>
    <row r="251" spans="1:20" x14ac:dyDescent="0.25">
      <c r="A251" s="111">
        <v>571</v>
      </c>
      <c r="B251" s="112" t="s">
        <v>545</v>
      </c>
      <c r="C251" s="112" t="s">
        <v>1735</v>
      </c>
      <c r="D251" s="112" t="s">
        <v>1736</v>
      </c>
      <c r="E251" s="112" t="s">
        <v>561</v>
      </c>
      <c r="F251" s="112">
        <v>77477</v>
      </c>
      <c r="G251" s="112" t="s">
        <v>1737</v>
      </c>
      <c r="H251" s="112" t="s">
        <v>562</v>
      </c>
      <c r="I251" s="112" t="s">
        <v>74</v>
      </c>
      <c r="J251" s="112" t="s">
        <v>563</v>
      </c>
      <c r="K251" s="112">
        <v>33869</v>
      </c>
      <c r="L251" s="112" t="s">
        <v>564</v>
      </c>
      <c r="M251" s="112" t="s">
        <v>565</v>
      </c>
      <c r="N251" s="112">
        <v>-6</v>
      </c>
      <c r="O251" s="112" t="s">
        <v>1738</v>
      </c>
      <c r="P251" s="112" t="s">
        <v>1739</v>
      </c>
      <c r="Q251" s="112" t="s">
        <v>1740</v>
      </c>
      <c r="R251" s="112" t="s">
        <v>1759</v>
      </c>
      <c r="S251" s="112" t="s">
        <v>79</v>
      </c>
      <c r="T251" s="112" t="s">
        <v>569</v>
      </c>
    </row>
    <row r="252" spans="1:20" x14ac:dyDescent="0.25">
      <c r="A252" s="109">
        <v>572</v>
      </c>
      <c r="B252" s="110" t="s">
        <v>512</v>
      </c>
      <c r="C252" s="110" t="s">
        <v>1742</v>
      </c>
      <c r="D252" s="110" t="s">
        <v>1743</v>
      </c>
      <c r="E252" s="110" t="s">
        <v>561</v>
      </c>
      <c r="F252" s="110">
        <v>77385</v>
      </c>
      <c r="G252" s="110" t="s">
        <v>1744</v>
      </c>
      <c r="H252" s="110" t="s">
        <v>573</v>
      </c>
      <c r="I252" s="110" t="s">
        <v>113</v>
      </c>
      <c r="J252" s="110" t="s">
        <v>563</v>
      </c>
      <c r="K252" s="110">
        <v>37071</v>
      </c>
      <c r="L252" s="110" t="s">
        <v>564</v>
      </c>
      <c r="M252" s="110" t="s">
        <v>565</v>
      </c>
      <c r="N252" s="110">
        <v>-6</v>
      </c>
      <c r="O252" s="110" t="s">
        <v>1745</v>
      </c>
      <c r="P252" s="110" t="s">
        <v>1746</v>
      </c>
      <c r="Q252" s="110" t="s">
        <v>1747</v>
      </c>
      <c r="R252" s="110" t="s">
        <v>165</v>
      </c>
      <c r="S252" s="110" t="s">
        <v>79</v>
      </c>
      <c r="T252" s="110" t="s">
        <v>569</v>
      </c>
    </row>
    <row r="253" spans="1:20" x14ac:dyDescent="0.25">
      <c r="A253" s="111">
        <v>576</v>
      </c>
      <c r="B253" s="112" t="s">
        <v>514</v>
      </c>
      <c r="C253" s="112" t="s">
        <v>1748</v>
      </c>
      <c r="D253" s="112" t="s">
        <v>514</v>
      </c>
      <c r="E253" s="112" t="s">
        <v>561</v>
      </c>
      <c r="F253" s="112">
        <v>77566</v>
      </c>
      <c r="G253" s="112" t="s">
        <v>1749</v>
      </c>
      <c r="H253" s="112" t="s">
        <v>562</v>
      </c>
      <c r="I253" s="112" t="s">
        <v>74</v>
      </c>
      <c r="J253" s="112" t="s">
        <v>563</v>
      </c>
      <c r="K253" s="112">
        <v>37551</v>
      </c>
      <c r="L253" s="112" t="s">
        <v>564</v>
      </c>
      <c r="M253" s="112" t="s">
        <v>565</v>
      </c>
      <c r="N253" s="112">
        <v>-6</v>
      </c>
      <c r="O253" s="112" t="s">
        <v>1750</v>
      </c>
      <c r="P253" s="112" t="s">
        <v>2588</v>
      </c>
      <c r="Q253" s="112" t="s">
        <v>24</v>
      </c>
      <c r="R253" s="112" t="s">
        <v>1759</v>
      </c>
      <c r="S253" s="112" t="s">
        <v>79</v>
      </c>
      <c r="T253" s="112" t="s">
        <v>569</v>
      </c>
    </row>
    <row r="254" spans="1:20" x14ac:dyDescent="0.25">
      <c r="A254" s="109">
        <v>577</v>
      </c>
      <c r="B254" s="110" t="s">
        <v>395</v>
      </c>
      <c r="C254" s="110" t="s">
        <v>1751</v>
      </c>
      <c r="D254" s="110" t="s">
        <v>1752</v>
      </c>
      <c r="E254" s="110" t="s">
        <v>561</v>
      </c>
      <c r="F254" s="110">
        <v>77840</v>
      </c>
      <c r="G254" s="110" t="s">
        <v>1753</v>
      </c>
      <c r="H254" s="110" t="s">
        <v>562</v>
      </c>
      <c r="I254" s="110" t="s">
        <v>74</v>
      </c>
      <c r="J254" s="110" t="s">
        <v>563</v>
      </c>
      <c r="K254" s="110">
        <v>38272</v>
      </c>
      <c r="L254" s="110" t="s">
        <v>564</v>
      </c>
      <c r="M254" s="110" t="s">
        <v>565</v>
      </c>
      <c r="N254" s="110">
        <v>-6</v>
      </c>
      <c r="O254" s="110" t="s">
        <v>1754</v>
      </c>
      <c r="P254" s="110" t="s">
        <v>1755</v>
      </c>
      <c r="Q254" s="110" t="s">
        <v>2741</v>
      </c>
      <c r="R254" s="110" t="s">
        <v>1759</v>
      </c>
      <c r="S254" s="110" t="s">
        <v>79</v>
      </c>
      <c r="T254" s="110" t="s">
        <v>569</v>
      </c>
    </row>
    <row r="255" spans="1:20" x14ac:dyDescent="0.25">
      <c r="A255" s="111">
        <v>578</v>
      </c>
      <c r="B255" s="112" t="s">
        <v>381</v>
      </c>
      <c r="C255" s="112" t="s">
        <v>1756</v>
      </c>
      <c r="D255" s="112" t="s">
        <v>381</v>
      </c>
      <c r="E255" s="112" t="s">
        <v>561</v>
      </c>
      <c r="F255" s="112">
        <v>77584</v>
      </c>
      <c r="G255" s="112" t="s">
        <v>1757</v>
      </c>
      <c r="H255" s="112" t="s">
        <v>562</v>
      </c>
      <c r="I255" s="112" t="s">
        <v>113</v>
      </c>
      <c r="J255" s="112" t="s">
        <v>563</v>
      </c>
      <c r="K255" s="112">
        <v>40532</v>
      </c>
      <c r="L255" s="112" t="s">
        <v>564</v>
      </c>
      <c r="M255" s="112" t="s">
        <v>565</v>
      </c>
      <c r="N255" s="112">
        <v>-6</v>
      </c>
      <c r="O255" s="112" t="s">
        <v>1758</v>
      </c>
      <c r="P255" s="112" t="s">
        <v>1759</v>
      </c>
      <c r="Q255" s="112" t="s">
        <v>1741</v>
      </c>
      <c r="R255" s="112" t="s">
        <v>1759</v>
      </c>
      <c r="S255" s="112" t="s">
        <v>79</v>
      </c>
      <c r="T255" s="112" t="s">
        <v>569</v>
      </c>
    </row>
    <row r="256" spans="1:20" x14ac:dyDescent="0.25">
      <c r="A256" s="109">
        <v>579</v>
      </c>
      <c r="B256" s="110" t="s">
        <v>2742</v>
      </c>
      <c r="C256" s="110" t="s">
        <v>1760</v>
      </c>
      <c r="D256" s="110" t="s">
        <v>1761</v>
      </c>
      <c r="E256" s="110" t="s">
        <v>561</v>
      </c>
      <c r="F256" s="110">
        <v>76180</v>
      </c>
      <c r="G256" s="110" t="s">
        <v>1762</v>
      </c>
      <c r="H256" s="110" t="s">
        <v>584</v>
      </c>
      <c r="I256" s="110" t="s">
        <v>125</v>
      </c>
      <c r="J256" s="110" t="s">
        <v>563</v>
      </c>
      <c r="K256" s="110">
        <v>30048</v>
      </c>
      <c r="L256" s="110" t="s">
        <v>564</v>
      </c>
      <c r="M256" s="110" t="s">
        <v>565</v>
      </c>
      <c r="N256" s="110">
        <v>-6</v>
      </c>
      <c r="O256" s="110" t="s">
        <v>1763</v>
      </c>
      <c r="P256" s="110" t="s">
        <v>2920</v>
      </c>
      <c r="Q256" s="110" t="s">
        <v>2477</v>
      </c>
      <c r="R256" s="110" t="s">
        <v>173</v>
      </c>
      <c r="S256" s="110" t="s">
        <v>79</v>
      </c>
      <c r="T256" s="110" t="s">
        <v>569</v>
      </c>
    </row>
    <row r="257" spans="1:20" x14ac:dyDescent="0.25">
      <c r="A257" s="111">
        <v>580</v>
      </c>
      <c r="B257" s="112" t="s">
        <v>456</v>
      </c>
      <c r="C257" s="112" t="s">
        <v>1764</v>
      </c>
      <c r="D257" s="112" t="s">
        <v>1765</v>
      </c>
      <c r="E257" s="112" t="s">
        <v>561</v>
      </c>
      <c r="F257" s="112">
        <v>75240</v>
      </c>
      <c r="G257" s="112" t="s">
        <v>1766</v>
      </c>
      <c r="H257" s="112" t="s">
        <v>590</v>
      </c>
      <c r="I257" s="112" t="s">
        <v>104</v>
      </c>
      <c r="J257" s="112" t="s">
        <v>563</v>
      </c>
      <c r="K257" s="112">
        <v>37246</v>
      </c>
      <c r="L257" s="112" t="s">
        <v>564</v>
      </c>
      <c r="M257" s="112" t="s">
        <v>565</v>
      </c>
      <c r="N257" s="112">
        <v>-6</v>
      </c>
      <c r="O257" s="112" t="s">
        <v>1767</v>
      </c>
      <c r="P257" s="112" t="s">
        <v>1768</v>
      </c>
      <c r="Q257" s="112" t="s">
        <v>2743</v>
      </c>
      <c r="R257" s="112" t="s">
        <v>126</v>
      </c>
      <c r="S257" s="112" t="s">
        <v>79</v>
      </c>
      <c r="T257" s="112" t="s">
        <v>569</v>
      </c>
    </row>
    <row r="258" spans="1:20" x14ac:dyDescent="0.25">
      <c r="A258" s="109">
        <v>581</v>
      </c>
      <c r="B258" s="110" t="s">
        <v>465</v>
      </c>
      <c r="C258" s="110" t="s">
        <v>1769</v>
      </c>
      <c r="D258" s="110" t="s">
        <v>465</v>
      </c>
      <c r="E258" s="110" t="s">
        <v>561</v>
      </c>
      <c r="F258" s="110">
        <v>77904</v>
      </c>
      <c r="G258" s="110" t="s">
        <v>1770</v>
      </c>
      <c r="H258" s="110" t="s">
        <v>562</v>
      </c>
      <c r="I258" s="110" t="s">
        <v>74</v>
      </c>
      <c r="J258" s="110" t="s">
        <v>563</v>
      </c>
      <c r="K258" s="110">
        <v>38603</v>
      </c>
      <c r="L258" s="110" t="s">
        <v>564</v>
      </c>
      <c r="M258" s="110" t="s">
        <v>565</v>
      </c>
      <c r="N258" s="110">
        <v>-6</v>
      </c>
      <c r="O258" s="110" t="s">
        <v>1771</v>
      </c>
      <c r="P258" s="110" t="s">
        <v>1772</v>
      </c>
      <c r="Q258" s="110" t="s">
        <v>1773</v>
      </c>
      <c r="R258" s="110" t="s">
        <v>1759</v>
      </c>
      <c r="S258" s="110" t="s">
        <v>79</v>
      </c>
      <c r="T258" s="110" t="s">
        <v>569</v>
      </c>
    </row>
    <row r="259" spans="1:20" x14ac:dyDescent="0.25">
      <c r="A259" s="111">
        <v>582</v>
      </c>
      <c r="B259" s="112" t="s">
        <v>388</v>
      </c>
      <c r="C259" s="112" t="s">
        <v>1774</v>
      </c>
      <c r="D259" s="112" t="s">
        <v>388</v>
      </c>
      <c r="E259" s="112" t="s">
        <v>561</v>
      </c>
      <c r="F259" s="112">
        <v>79606</v>
      </c>
      <c r="G259" s="112" t="s">
        <v>2921</v>
      </c>
      <c r="H259" s="112" t="s">
        <v>584</v>
      </c>
      <c r="I259" s="112" t="s">
        <v>125</v>
      </c>
      <c r="J259" s="112" t="s">
        <v>563</v>
      </c>
      <c r="K259" s="112">
        <v>38664</v>
      </c>
      <c r="L259" s="112" t="s">
        <v>1775</v>
      </c>
      <c r="M259" s="112" t="s">
        <v>565</v>
      </c>
      <c r="N259" s="112">
        <v>-6</v>
      </c>
      <c r="O259" s="112" t="s">
        <v>1776</v>
      </c>
      <c r="P259" s="112" t="s">
        <v>2922</v>
      </c>
      <c r="Q259" s="112" t="s">
        <v>2923</v>
      </c>
      <c r="R259" s="112" t="s">
        <v>173</v>
      </c>
      <c r="S259" s="112" t="s">
        <v>79</v>
      </c>
      <c r="T259" s="112" t="s">
        <v>569</v>
      </c>
    </row>
    <row r="260" spans="1:20" x14ac:dyDescent="0.25">
      <c r="A260" s="109">
        <v>583</v>
      </c>
      <c r="B260" s="110" t="s">
        <v>330</v>
      </c>
      <c r="C260" s="110" t="s">
        <v>1777</v>
      </c>
      <c r="D260" s="110" t="s">
        <v>330</v>
      </c>
      <c r="E260" s="110" t="s">
        <v>561</v>
      </c>
      <c r="F260" s="110">
        <v>78154</v>
      </c>
      <c r="G260" s="110" t="s">
        <v>2744</v>
      </c>
      <c r="H260" s="110" t="s">
        <v>792</v>
      </c>
      <c r="I260" s="110" t="s">
        <v>171</v>
      </c>
      <c r="J260" s="110" t="s">
        <v>563</v>
      </c>
      <c r="K260" s="110">
        <v>38699</v>
      </c>
      <c r="L260" s="110" t="s">
        <v>564</v>
      </c>
      <c r="M260" s="110" t="s">
        <v>565</v>
      </c>
      <c r="N260" s="110">
        <v>-6</v>
      </c>
      <c r="O260" s="110" t="s">
        <v>1778</v>
      </c>
      <c r="P260" s="110" t="s">
        <v>1779</v>
      </c>
      <c r="Q260" s="110" t="s">
        <v>1780</v>
      </c>
      <c r="R260" s="110" t="s">
        <v>145</v>
      </c>
      <c r="S260" s="110" t="s">
        <v>79</v>
      </c>
      <c r="T260" s="110" t="s">
        <v>569</v>
      </c>
    </row>
    <row r="261" spans="1:20" x14ac:dyDescent="0.25">
      <c r="A261" s="111">
        <v>584</v>
      </c>
      <c r="B261" s="112" t="s">
        <v>414</v>
      </c>
      <c r="C261" s="112" t="s">
        <v>1781</v>
      </c>
      <c r="D261" s="112" t="s">
        <v>437</v>
      </c>
      <c r="E261" s="112" t="s">
        <v>561</v>
      </c>
      <c r="F261" s="112">
        <v>75044</v>
      </c>
      <c r="G261" s="112" t="s">
        <v>1782</v>
      </c>
      <c r="H261" s="112" t="s">
        <v>590</v>
      </c>
      <c r="I261" s="112" t="s">
        <v>104</v>
      </c>
      <c r="J261" s="112" t="s">
        <v>563</v>
      </c>
      <c r="K261" s="112">
        <v>39036</v>
      </c>
      <c r="L261" s="112" t="s">
        <v>564</v>
      </c>
      <c r="M261" s="112" t="s">
        <v>565</v>
      </c>
      <c r="N261" s="112">
        <v>-6</v>
      </c>
      <c r="O261" s="112" t="s">
        <v>1783</v>
      </c>
      <c r="P261" s="112" t="s">
        <v>2652</v>
      </c>
      <c r="Q261" s="112" t="s">
        <v>592</v>
      </c>
      <c r="R261" s="112" t="s">
        <v>126</v>
      </c>
      <c r="S261" s="112" t="s">
        <v>79</v>
      </c>
      <c r="T261" s="112" t="s">
        <v>569</v>
      </c>
    </row>
    <row r="262" spans="1:20" x14ac:dyDescent="0.25">
      <c r="A262" s="109">
        <v>585</v>
      </c>
      <c r="B262" s="110" t="s">
        <v>493</v>
      </c>
      <c r="C262" s="110" t="s">
        <v>1784</v>
      </c>
      <c r="D262" s="110" t="s">
        <v>571</v>
      </c>
      <c r="E262" s="110" t="s">
        <v>561</v>
      </c>
      <c r="F262" s="110">
        <v>77064</v>
      </c>
      <c r="G262" s="110" t="s">
        <v>1785</v>
      </c>
      <c r="H262" s="110" t="s">
        <v>573</v>
      </c>
      <c r="I262" s="110" t="s">
        <v>113</v>
      </c>
      <c r="J262" s="110" t="s">
        <v>563</v>
      </c>
      <c r="K262" s="110">
        <v>39031</v>
      </c>
      <c r="L262" s="110" t="s">
        <v>564</v>
      </c>
      <c r="M262" s="110" t="s">
        <v>565</v>
      </c>
      <c r="N262" s="110">
        <v>-6</v>
      </c>
      <c r="O262" s="110" t="s">
        <v>1786</v>
      </c>
      <c r="P262" s="110" t="s">
        <v>1787</v>
      </c>
      <c r="Q262" s="110" t="s">
        <v>1788</v>
      </c>
      <c r="R262" s="110" t="s">
        <v>165</v>
      </c>
      <c r="S262" s="110" t="s">
        <v>79</v>
      </c>
      <c r="T262" s="110" t="s">
        <v>569</v>
      </c>
    </row>
    <row r="263" spans="1:20" x14ac:dyDescent="0.25">
      <c r="A263" s="111">
        <v>586</v>
      </c>
      <c r="B263" s="112" t="s">
        <v>497</v>
      </c>
      <c r="C263" s="112" t="s">
        <v>1789</v>
      </c>
      <c r="D263" s="112" t="s">
        <v>1790</v>
      </c>
      <c r="E263" s="112" t="s">
        <v>561</v>
      </c>
      <c r="F263" s="112">
        <v>78759</v>
      </c>
      <c r="G263" s="112" t="s">
        <v>1791</v>
      </c>
      <c r="H263" s="112" t="s">
        <v>562</v>
      </c>
      <c r="I263" s="112" t="s">
        <v>74</v>
      </c>
      <c r="J263" s="112" t="s">
        <v>563</v>
      </c>
      <c r="K263" s="112">
        <v>39036</v>
      </c>
      <c r="L263" s="112" t="s">
        <v>564</v>
      </c>
      <c r="M263" s="112" t="s">
        <v>565</v>
      </c>
      <c r="N263" s="112">
        <v>-6</v>
      </c>
      <c r="O263" s="112" t="s">
        <v>1792</v>
      </c>
      <c r="P263" s="112" t="s">
        <v>1793</v>
      </c>
      <c r="Q263" s="112" t="s">
        <v>2745</v>
      </c>
      <c r="R263" s="112" t="s">
        <v>200</v>
      </c>
      <c r="S263" s="112" t="s">
        <v>79</v>
      </c>
      <c r="T263" s="112" t="s">
        <v>569</v>
      </c>
    </row>
    <row r="264" spans="1:20" x14ac:dyDescent="0.25">
      <c r="A264" s="109">
        <v>587</v>
      </c>
      <c r="B264" s="110" t="s">
        <v>332</v>
      </c>
      <c r="C264" s="110" t="s">
        <v>1794</v>
      </c>
      <c r="D264" s="110" t="s">
        <v>571</v>
      </c>
      <c r="E264" s="110" t="s">
        <v>561</v>
      </c>
      <c r="F264" s="110">
        <v>77505</v>
      </c>
      <c r="G264" s="110" t="s">
        <v>1795</v>
      </c>
      <c r="H264" s="110" t="s">
        <v>573</v>
      </c>
      <c r="I264" s="110" t="s">
        <v>113</v>
      </c>
      <c r="J264" s="110" t="s">
        <v>563</v>
      </c>
      <c r="K264" s="110">
        <v>39133</v>
      </c>
      <c r="L264" s="110" t="s">
        <v>564</v>
      </c>
      <c r="M264" s="110" t="s">
        <v>565</v>
      </c>
      <c r="N264" s="110">
        <v>-6</v>
      </c>
      <c r="O264" s="110" t="s">
        <v>1796</v>
      </c>
      <c r="P264" s="110" t="s">
        <v>1797</v>
      </c>
      <c r="Q264" s="110" t="s">
        <v>1798</v>
      </c>
      <c r="R264" s="110" t="s">
        <v>165</v>
      </c>
      <c r="S264" s="110" t="s">
        <v>79</v>
      </c>
      <c r="T264" s="110" t="s">
        <v>569</v>
      </c>
    </row>
    <row r="265" spans="1:20" x14ac:dyDescent="0.25">
      <c r="A265" s="111">
        <v>588</v>
      </c>
      <c r="B265" s="112" t="s">
        <v>212</v>
      </c>
      <c r="C265" s="112" t="s">
        <v>1799</v>
      </c>
      <c r="D265" s="112" t="s">
        <v>212</v>
      </c>
      <c r="E265" s="112" t="s">
        <v>561</v>
      </c>
      <c r="F265" s="112">
        <v>78501</v>
      </c>
      <c r="G265" s="112" t="s">
        <v>1800</v>
      </c>
      <c r="H265" s="112" t="s">
        <v>792</v>
      </c>
      <c r="I265" s="112" t="s">
        <v>171</v>
      </c>
      <c r="J265" s="112" t="s">
        <v>563</v>
      </c>
      <c r="K265" s="112">
        <v>39799</v>
      </c>
      <c r="L265" s="112" t="s">
        <v>564</v>
      </c>
      <c r="M265" s="112" t="s">
        <v>565</v>
      </c>
      <c r="N265" s="112">
        <v>-6</v>
      </c>
      <c r="O265" s="112" t="s">
        <v>1801</v>
      </c>
      <c r="P265" s="112" t="s">
        <v>1802</v>
      </c>
      <c r="Q265" s="112" t="s">
        <v>1803</v>
      </c>
      <c r="R265" s="112" t="s">
        <v>112</v>
      </c>
      <c r="S265" s="112" t="s">
        <v>79</v>
      </c>
      <c r="T265" s="112" t="s">
        <v>569</v>
      </c>
    </row>
    <row r="266" spans="1:20" x14ac:dyDescent="0.25">
      <c r="A266" s="109">
        <v>589</v>
      </c>
      <c r="B266" s="110" t="s">
        <v>205</v>
      </c>
      <c r="C266" s="110" t="s">
        <v>1804</v>
      </c>
      <c r="D266" s="110" t="s">
        <v>205</v>
      </c>
      <c r="E266" s="110" t="s">
        <v>1805</v>
      </c>
      <c r="F266" s="110">
        <v>99503</v>
      </c>
      <c r="G266" s="110" t="s">
        <v>2928</v>
      </c>
      <c r="H266" s="110" t="s">
        <v>1806</v>
      </c>
      <c r="I266" s="110" t="s">
        <v>110</v>
      </c>
      <c r="J266" s="110" t="s">
        <v>2821</v>
      </c>
      <c r="K266" s="110">
        <v>38354</v>
      </c>
      <c r="L266" s="110" t="s">
        <v>564</v>
      </c>
      <c r="M266" s="110" t="s">
        <v>565</v>
      </c>
      <c r="N266" s="110">
        <v>-9</v>
      </c>
      <c r="O266" s="110" t="s">
        <v>1807</v>
      </c>
      <c r="P266" s="110" t="s">
        <v>1808</v>
      </c>
      <c r="Q266" s="110" t="s">
        <v>1809</v>
      </c>
      <c r="R266" s="110" t="s">
        <v>80</v>
      </c>
      <c r="S266" s="110" t="s">
        <v>63</v>
      </c>
      <c r="T266" s="110" t="s">
        <v>587</v>
      </c>
    </row>
    <row r="267" spans="1:20" x14ac:dyDescent="0.25">
      <c r="A267" s="111">
        <v>591</v>
      </c>
      <c r="B267" s="112" t="s">
        <v>1810</v>
      </c>
      <c r="C267" s="112" t="s">
        <v>1811</v>
      </c>
      <c r="D267" s="112" t="s">
        <v>571</v>
      </c>
      <c r="E267" s="112" t="s">
        <v>561</v>
      </c>
      <c r="F267" s="112">
        <v>77087</v>
      </c>
      <c r="G267" s="112" t="s">
        <v>1812</v>
      </c>
      <c r="H267" s="112" t="s">
        <v>573</v>
      </c>
      <c r="I267" s="112" t="s">
        <v>113</v>
      </c>
      <c r="J267" s="112" t="s">
        <v>563</v>
      </c>
      <c r="K267" s="112">
        <v>37599</v>
      </c>
      <c r="L267" s="112" t="s">
        <v>564</v>
      </c>
      <c r="M267" s="112" t="s">
        <v>565</v>
      </c>
      <c r="N267" s="112">
        <v>-6</v>
      </c>
      <c r="O267" s="112" t="s">
        <v>1813</v>
      </c>
      <c r="P267" s="112" t="s">
        <v>1814</v>
      </c>
      <c r="Q267" s="112" t="s">
        <v>1815</v>
      </c>
      <c r="R267" s="112" t="s">
        <v>165</v>
      </c>
      <c r="S267" s="112" t="s">
        <v>79</v>
      </c>
      <c r="T267" s="112" t="s">
        <v>569</v>
      </c>
    </row>
    <row r="268" spans="1:20" x14ac:dyDescent="0.25">
      <c r="A268" s="109">
        <v>592</v>
      </c>
      <c r="B268" s="110" t="s">
        <v>474</v>
      </c>
      <c r="C268" s="110" t="s">
        <v>1816</v>
      </c>
      <c r="D268" s="110" t="s">
        <v>474</v>
      </c>
      <c r="E268" s="110" t="s">
        <v>561</v>
      </c>
      <c r="F268" s="110">
        <v>77598</v>
      </c>
      <c r="G268" s="110" t="s">
        <v>1817</v>
      </c>
      <c r="H268" s="110" t="s">
        <v>573</v>
      </c>
      <c r="I268" s="110" t="s">
        <v>113</v>
      </c>
      <c r="J268" s="110" t="s">
        <v>563</v>
      </c>
      <c r="K268" s="110">
        <v>34043</v>
      </c>
      <c r="L268" s="110" t="s">
        <v>564</v>
      </c>
      <c r="M268" s="110" t="s">
        <v>565</v>
      </c>
      <c r="N268" s="110">
        <v>-6</v>
      </c>
      <c r="O268" s="110" t="s">
        <v>1818</v>
      </c>
      <c r="P268" s="110" t="s">
        <v>1819</v>
      </c>
      <c r="Q268" s="110" t="s">
        <v>1820</v>
      </c>
      <c r="R268" s="110" t="s">
        <v>165</v>
      </c>
      <c r="S268" s="110" t="s">
        <v>79</v>
      </c>
      <c r="T268" s="110" t="s">
        <v>569</v>
      </c>
    </row>
    <row r="269" spans="1:20" x14ac:dyDescent="0.25">
      <c r="A269" s="111">
        <v>593</v>
      </c>
      <c r="B269" s="112" t="s">
        <v>293</v>
      </c>
      <c r="C269" s="112" t="s">
        <v>1821</v>
      </c>
      <c r="D269" s="112" t="s">
        <v>791</v>
      </c>
      <c r="E269" s="112" t="s">
        <v>561</v>
      </c>
      <c r="F269" s="112">
        <v>78250</v>
      </c>
      <c r="G269" s="112" t="s">
        <v>1822</v>
      </c>
      <c r="H269" s="112" t="s">
        <v>792</v>
      </c>
      <c r="I269" s="112" t="s">
        <v>171</v>
      </c>
      <c r="J269" s="112" t="s">
        <v>563</v>
      </c>
      <c r="K269" s="112">
        <v>37362</v>
      </c>
      <c r="L269" s="112" t="s">
        <v>564</v>
      </c>
      <c r="M269" s="112" t="s">
        <v>565</v>
      </c>
      <c r="N269" s="112">
        <v>-6</v>
      </c>
      <c r="O269" s="112" t="s">
        <v>1823</v>
      </c>
      <c r="P269" s="112" t="s">
        <v>1824</v>
      </c>
      <c r="Q269" s="112" t="s">
        <v>796</v>
      </c>
      <c r="R269" s="112" t="s">
        <v>145</v>
      </c>
      <c r="S269" s="112" t="s">
        <v>79</v>
      </c>
      <c r="T269" s="112" t="s">
        <v>569</v>
      </c>
    </row>
    <row r="270" spans="1:20" x14ac:dyDescent="0.25">
      <c r="A270" s="109">
        <v>595</v>
      </c>
      <c r="B270" s="110" t="s">
        <v>534</v>
      </c>
      <c r="C270" s="110" t="s">
        <v>1825</v>
      </c>
      <c r="D270" s="110" t="s">
        <v>1826</v>
      </c>
      <c r="E270" s="110" t="s">
        <v>561</v>
      </c>
      <c r="F270" s="110">
        <v>76109</v>
      </c>
      <c r="G270" s="110" t="s">
        <v>1827</v>
      </c>
      <c r="H270" s="110" t="s">
        <v>584</v>
      </c>
      <c r="I270" s="110" t="s">
        <v>125</v>
      </c>
      <c r="J270" s="110" t="s">
        <v>563</v>
      </c>
      <c r="K270" s="110">
        <v>36859</v>
      </c>
      <c r="L270" s="110" t="s">
        <v>564</v>
      </c>
      <c r="M270" s="110" t="s">
        <v>565</v>
      </c>
      <c r="N270" s="110">
        <v>-6</v>
      </c>
      <c r="O270" s="110" t="s">
        <v>1828</v>
      </c>
      <c r="P270" s="110" t="s">
        <v>1829</v>
      </c>
      <c r="Q270" s="110" t="s">
        <v>1830</v>
      </c>
      <c r="R270" s="110" t="s">
        <v>173</v>
      </c>
      <c r="S270" s="110" t="s">
        <v>79</v>
      </c>
      <c r="T270" s="110" t="s">
        <v>569</v>
      </c>
    </row>
    <row r="271" spans="1:20" x14ac:dyDescent="0.25">
      <c r="A271" s="111">
        <v>596</v>
      </c>
      <c r="B271" s="112" t="s">
        <v>336</v>
      </c>
      <c r="C271" s="112" t="s">
        <v>1831</v>
      </c>
      <c r="D271" s="112" t="s">
        <v>336</v>
      </c>
      <c r="E271" s="112" t="s">
        <v>561</v>
      </c>
      <c r="F271" s="112">
        <v>75052</v>
      </c>
      <c r="G271" s="112" t="s">
        <v>1832</v>
      </c>
      <c r="H271" s="112" t="s">
        <v>590</v>
      </c>
      <c r="I271" s="112" t="s">
        <v>104</v>
      </c>
      <c r="J271" s="112" t="s">
        <v>563</v>
      </c>
      <c r="K271" s="112">
        <v>37160</v>
      </c>
      <c r="L271" s="112" t="s">
        <v>564</v>
      </c>
      <c r="M271" s="112" t="s">
        <v>565</v>
      </c>
      <c r="N271" s="112">
        <v>-6</v>
      </c>
      <c r="O271" s="112" t="s">
        <v>1833</v>
      </c>
      <c r="P271" s="112" t="s">
        <v>1834</v>
      </c>
      <c r="Q271" s="112" t="s">
        <v>1835</v>
      </c>
      <c r="R271" s="112" t="s">
        <v>126</v>
      </c>
      <c r="S271" s="112" t="s">
        <v>79</v>
      </c>
      <c r="T271" s="112" t="s">
        <v>569</v>
      </c>
    </row>
    <row r="272" spans="1:20" x14ac:dyDescent="0.25">
      <c r="A272" s="109">
        <v>598</v>
      </c>
      <c r="B272" s="110" t="s">
        <v>421</v>
      </c>
      <c r="C272" s="110" t="s">
        <v>1836</v>
      </c>
      <c r="D272" s="110" t="s">
        <v>421</v>
      </c>
      <c r="E272" s="110" t="s">
        <v>561</v>
      </c>
      <c r="F272" s="110">
        <v>77494</v>
      </c>
      <c r="G272" s="110" t="s">
        <v>579</v>
      </c>
      <c r="H272" s="110" t="s">
        <v>562</v>
      </c>
      <c r="I272" s="110" t="s">
        <v>74</v>
      </c>
      <c r="J272" s="110" t="s">
        <v>563</v>
      </c>
      <c r="K272" s="110">
        <v>37255</v>
      </c>
      <c r="L272" s="110" t="s">
        <v>564</v>
      </c>
      <c r="M272" s="110" t="s">
        <v>565</v>
      </c>
      <c r="N272" s="110">
        <v>-6</v>
      </c>
      <c r="O272" s="110" t="s">
        <v>1837</v>
      </c>
      <c r="P272" s="110" t="s">
        <v>2746</v>
      </c>
      <c r="Q272" s="110" t="s">
        <v>1838</v>
      </c>
      <c r="R272" s="110" t="s">
        <v>1759</v>
      </c>
      <c r="S272" s="110" t="s">
        <v>79</v>
      </c>
      <c r="T272" s="110" t="s">
        <v>569</v>
      </c>
    </row>
    <row r="273" spans="1:20" x14ac:dyDescent="0.25">
      <c r="A273" s="111">
        <v>599</v>
      </c>
      <c r="B273" s="112" t="s">
        <v>523</v>
      </c>
      <c r="C273" s="112" t="s">
        <v>1839</v>
      </c>
      <c r="D273" s="112" t="s">
        <v>523</v>
      </c>
      <c r="E273" s="112" t="s">
        <v>561</v>
      </c>
      <c r="F273" s="112">
        <v>75605</v>
      </c>
      <c r="G273" s="112" t="s">
        <v>2747</v>
      </c>
      <c r="H273" s="112" t="s">
        <v>562</v>
      </c>
      <c r="I273" s="112" t="s">
        <v>74</v>
      </c>
      <c r="J273" s="112" t="s">
        <v>563</v>
      </c>
      <c r="K273" s="112">
        <v>38211</v>
      </c>
      <c r="L273" s="112" t="s">
        <v>564</v>
      </c>
      <c r="M273" s="112" t="s">
        <v>565</v>
      </c>
      <c r="N273" s="112">
        <v>-6</v>
      </c>
      <c r="O273" s="112" t="s">
        <v>1840</v>
      </c>
      <c r="P273" s="112" t="s">
        <v>567</v>
      </c>
      <c r="Q273" s="112" t="s">
        <v>568</v>
      </c>
      <c r="R273" s="112" t="s">
        <v>200</v>
      </c>
      <c r="S273" s="112" t="s">
        <v>79</v>
      </c>
      <c r="T273" s="112" t="s">
        <v>569</v>
      </c>
    </row>
    <row r="274" spans="1:20" x14ac:dyDescent="0.25">
      <c r="A274" s="109">
        <v>600</v>
      </c>
      <c r="B274" s="110" t="s">
        <v>180</v>
      </c>
      <c r="C274" s="110" t="s">
        <v>1841</v>
      </c>
      <c r="D274" s="110" t="s">
        <v>180</v>
      </c>
      <c r="E274" s="110" t="s">
        <v>854</v>
      </c>
      <c r="F274" s="110">
        <v>30022</v>
      </c>
      <c r="G274" s="110" t="s">
        <v>697</v>
      </c>
      <c r="H274" s="110" t="s">
        <v>855</v>
      </c>
      <c r="I274" s="110" t="s">
        <v>122</v>
      </c>
      <c r="J274" s="110" t="s">
        <v>563</v>
      </c>
      <c r="K274" s="110">
        <v>37231</v>
      </c>
      <c r="L274" s="110" t="s">
        <v>564</v>
      </c>
      <c r="M274" s="110" t="s">
        <v>565</v>
      </c>
      <c r="N274" s="110">
        <v>-5</v>
      </c>
      <c r="O274" s="110" t="s">
        <v>1842</v>
      </c>
      <c r="P274" s="110" t="s">
        <v>1843</v>
      </c>
      <c r="Q274" s="110" t="s">
        <v>1224</v>
      </c>
      <c r="R274" s="110" t="s">
        <v>69</v>
      </c>
      <c r="S274" s="110" t="s">
        <v>75</v>
      </c>
      <c r="T274" s="110" t="s">
        <v>569</v>
      </c>
    </row>
    <row r="275" spans="1:20" x14ac:dyDescent="0.25">
      <c r="A275" s="111">
        <v>601</v>
      </c>
      <c r="B275" s="112" t="s">
        <v>235</v>
      </c>
      <c r="C275" s="112" t="s">
        <v>1844</v>
      </c>
      <c r="D275" s="112" t="s">
        <v>235</v>
      </c>
      <c r="E275" s="112" t="s">
        <v>854</v>
      </c>
      <c r="F275" s="112">
        <v>30236</v>
      </c>
      <c r="G275" s="112" t="s">
        <v>2748</v>
      </c>
      <c r="H275" s="112" t="s">
        <v>855</v>
      </c>
      <c r="I275" s="112" t="s">
        <v>122</v>
      </c>
      <c r="J275" s="112" t="s">
        <v>563</v>
      </c>
      <c r="K275" s="112">
        <v>33197</v>
      </c>
      <c r="L275" s="112" t="s">
        <v>564</v>
      </c>
      <c r="M275" s="112" t="s">
        <v>565</v>
      </c>
      <c r="N275" s="112">
        <v>-5</v>
      </c>
      <c r="O275" s="112" t="s">
        <v>1845</v>
      </c>
      <c r="P275" s="112" t="s">
        <v>2749</v>
      </c>
      <c r="Q275" s="112" t="s">
        <v>1846</v>
      </c>
      <c r="R275" s="112" t="s">
        <v>69</v>
      </c>
      <c r="S275" s="112" t="s">
        <v>75</v>
      </c>
      <c r="T275" s="112" t="s">
        <v>569</v>
      </c>
    </row>
    <row r="276" spans="1:20" x14ac:dyDescent="0.25">
      <c r="A276" s="109">
        <v>602</v>
      </c>
      <c r="B276" s="110" t="s">
        <v>102</v>
      </c>
      <c r="C276" s="110" t="s">
        <v>1847</v>
      </c>
      <c r="D276" s="110" t="s">
        <v>102</v>
      </c>
      <c r="E276" s="110" t="s">
        <v>854</v>
      </c>
      <c r="F276" s="110">
        <v>30207</v>
      </c>
      <c r="G276" s="110" t="s">
        <v>1848</v>
      </c>
      <c r="H276" s="110" t="s">
        <v>855</v>
      </c>
      <c r="I276" s="110" t="s">
        <v>122</v>
      </c>
      <c r="J276" s="110" t="s">
        <v>563</v>
      </c>
      <c r="K276" s="110">
        <v>36724</v>
      </c>
      <c r="L276" s="110" t="s">
        <v>564</v>
      </c>
      <c r="M276" s="110" t="s">
        <v>565</v>
      </c>
      <c r="N276" s="110">
        <v>-5</v>
      </c>
      <c r="O276" s="110" t="s">
        <v>1849</v>
      </c>
      <c r="P276" s="110" t="s">
        <v>1850</v>
      </c>
      <c r="Q276" s="110" t="s">
        <v>1851</v>
      </c>
      <c r="R276" s="110" t="s">
        <v>69</v>
      </c>
      <c r="S276" s="110" t="s">
        <v>75</v>
      </c>
      <c r="T276" s="110" t="s">
        <v>569</v>
      </c>
    </row>
    <row r="277" spans="1:20" x14ac:dyDescent="0.25">
      <c r="A277" s="111">
        <v>604</v>
      </c>
      <c r="B277" s="112" t="s">
        <v>153</v>
      </c>
      <c r="C277" s="112" t="s">
        <v>1852</v>
      </c>
      <c r="D277" s="112" t="s">
        <v>153</v>
      </c>
      <c r="E277" s="112" t="s">
        <v>1011</v>
      </c>
      <c r="F277" s="112">
        <v>53719</v>
      </c>
      <c r="G277" s="112" t="s">
        <v>1853</v>
      </c>
      <c r="H277" s="112" t="s">
        <v>656</v>
      </c>
      <c r="I277" s="112" t="s">
        <v>166</v>
      </c>
      <c r="J277" s="112" t="s">
        <v>648</v>
      </c>
      <c r="K277" s="112">
        <v>30139</v>
      </c>
      <c r="L277" s="112" t="s">
        <v>564</v>
      </c>
      <c r="M277" s="112" t="s">
        <v>565</v>
      </c>
      <c r="N277" s="112">
        <v>-6</v>
      </c>
      <c r="O277" s="112" t="s">
        <v>1854</v>
      </c>
      <c r="P277" s="112" t="s">
        <v>1855</v>
      </c>
      <c r="Q277" s="112" t="s">
        <v>1856</v>
      </c>
      <c r="R277" s="112" t="s">
        <v>99</v>
      </c>
      <c r="S277" s="112" t="s">
        <v>63</v>
      </c>
      <c r="T277" s="112" t="s">
        <v>652</v>
      </c>
    </row>
    <row r="278" spans="1:20" x14ac:dyDescent="0.25">
      <c r="A278" s="109">
        <v>605</v>
      </c>
      <c r="B278" s="110" t="s">
        <v>211</v>
      </c>
      <c r="C278" s="110" t="s">
        <v>1857</v>
      </c>
      <c r="D278" s="110" t="s">
        <v>211</v>
      </c>
      <c r="E278" s="110" t="s">
        <v>854</v>
      </c>
      <c r="F278" s="110">
        <v>31405</v>
      </c>
      <c r="G278" s="110" t="s">
        <v>1858</v>
      </c>
      <c r="H278" s="110" t="s">
        <v>1046</v>
      </c>
      <c r="I278" s="110" t="s">
        <v>122</v>
      </c>
      <c r="J278" s="110" t="s">
        <v>563</v>
      </c>
      <c r="K278" s="110">
        <v>30229</v>
      </c>
      <c r="L278" s="110" t="s">
        <v>564</v>
      </c>
      <c r="M278" s="110" t="s">
        <v>565</v>
      </c>
      <c r="N278" s="110">
        <v>-5</v>
      </c>
      <c r="O278" s="110" t="s">
        <v>1859</v>
      </c>
      <c r="P278" s="110" t="s">
        <v>1860</v>
      </c>
      <c r="Q278" s="110" t="s">
        <v>1861</v>
      </c>
      <c r="R278" s="110" t="s">
        <v>69</v>
      </c>
      <c r="S278" s="110" t="s">
        <v>75</v>
      </c>
      <c r="T278" s="110" t="s">
        <v>569</v>
      </c>
    </row>
    <row r="279" spans="1:20" x14ac:dyDescent="0.25">
      <c r="A279" s="111">
        <v>608</v>
      </c>
      <c r="B279" s="112" t="s">
        <v>309</v>
      </c>
      <c r="C279" s="112" t="s">
        <v>1862</v>
      </c>
      <c r="D279" s="112" t="s">
        <v>309</v>
      </c>
      <c r="E279" s="112" t="s">
        <v>1044</v>
      </c>
      <c r="F279" s="112">
        <v>36117</v>
      </c>
      <c r="G279" s="112" t="s">
        <v>1863</v>
      </c>
      <c r="H279" s="112" t="s">
        <v>1046</v>
      </c>
      <c r="I279" s="112" t="s">
        <v>129</v>
      </c>
      <c r="J279" s="112" t="s">
        <v>563</v>
      </c>
      <c r="K279" s="112">
        <v>30224</v>
      </c>
      <c r="L279" s="112" t="s">
        <v>564</v>
      </c>
      <c r="M279" s="112" t="s">
        <v>565</v>
      </c>
      <c r="N279" s="112">
        <v>-6</v>
      </c>
      <c r="O279" s="112" t="s">
        <v>2750</v>
      </c>
      <c r="P279" s="112" t="s">
        <v>24</v>
      </c>
      <c r="Q279" s="112" t="s">
        <v>24</v>
      </c>
      <c r="R279" s="112" t="s">
        <v>204</v>
      </c>
      <c r="S279" s="112" t="s">
        <v>75</v>
      </c>
      <c r="T279" s="112" t="s">
        <v>569</v>
      </c>
    </row>
    <row r="280" spans="1:20" x14ac:dyDescent="0.25">
      <c r="A280" s="109">
        <v>610</v>
      </c>
      <c r="B280" s="110" t="s">
        <v>524</v>
      </c>
      <c r="C280" s="110" t="s">
        <v>1864</v>
      </c>
      <c r="D280" s="110" t="s">
        <v>524</v>
      </c>
      <c r="E280" s="110" t="s">
        <v>634</v>
      </c>
      <c r="F280" s="110">
        <v>70433</v>
      </c>
      <c r="G280" s="110" t="s">
        <v>1865</v>
      </c>
      <c r="H280" s="110" t="s">
        <v>636</v>
      </c>
      <c r="I280" s="110" t="s">
        <v>81</v>
      </c>
      <c r="J280" s="110" t="s">
        <v>563</v>
      </c>
      <c r="K280" s="110">
        <v>41058</v>
      </c>
      <c r="L280" s="110" t="s">
        <v>564</v>
      </c>
      <c r="M280" s="110" t="s">
        <v>565</v>
      </c>
      <c r="N280" s="110">
        <v>-6</v>
      </c>
      <c r="O280" s="110" t="s">
        <v>1867</v>
      </c>
      <c r="P280" s="110" t="s">
        <v>1868</v>
      </c>
      <c r="Q280" s="110" t="s">
        <v>1869</v>
      </c>
      <c r="R280" s="110" t="s">
        <v>185</v>
      </c>
      <c r="S280" s="110" t="s">
        <v>75</v>
      </c>
      <c r="T280" s="110" t="s">
        <v>569</v>
      </c>
    </row>
    <row r="281" spans="1:20" x14ac:dyDescent="0.25">
      <c r="A281" s="111">
        <v>611</v>
      </c>
      <c r="B281" s="112" t="s">
        <v>311</v>
      </c>
      <c r="C281" s="112" t="s">
        <v>1870</v>
      </c>
      <c r="D281" s="112" t="s">
        <v>311</v>
      </c>
      <c r="E281" s="112" t="s">
        <v>854</v>
      </c>
      <c r="F281" s="112">
        <v>30093</v>
      </c>
      <c r="G281" s="112" t="s">
        <v>1871</v>
      </c>
      <c r="H281" s="112" t="s">
        <v>855</v>
      </c>
      <c r="I281" s="112" t="s">
        <v>122</v>
      </c>
      <c r="J281" s="112" t="s">
        <v>563</v>
      </c>
      <c r="K281" s="112">
        <v>30097</v>
      </c>
      <c r="L281" s="112" t="s">
        <v>564</v>
      </c>
      <c r="M281" s="112" t="s">
        <v>565</v>
      </c>
      <c r="N281" s="112">
        <v>-5</v>
      </c>
      <c r="O281" s="112" t="s">
        <v>1872</v>
      </c>
      <c r="P281" s="112" t="s">
        <v>1843</v>
      </c>
      <c r="Q281" s="112" t="s">
        <v>1224</v>
      </c>
      <c r="R281" s="112" t="s">
        <v>69</v>
      </c>
      <c r="S281" s="112" t="s">
        <v>75</v>
      </c>
      <c r="T281" s="112" t="s">
        <v>569</v>
      </c>
    </row>
    <row r="282" spans="1:20" x14ac:dyDescent="0.25">
      <c r="A282" s="109">
        <v>612</v>
      </c>
      <c r="B282" s="110" t="s">
        <v>313</v>
      </c>
      <c r="C282" s="110" t="s">
        <v>1873</v>
      </c>
      <c r="D282" s="110" t="s">
        <v>313</v>
      </c>
      <c r="E282" s="110" t="s">
        <v>854</v>
      </c>
      <c r="F282" s="110">
        <v>30606</v>
      </c>
      <c r="G282" s="110" t="s">
        <v>1874</v>
      </c>
      <c r="H282" s="110" t="s">
        <v>855</v>
      </c>
      <c r="I282" s="110" t="s">
        <v>122</v>
      </c>
      <c r="J282" s="110" t="s">
        <v>563</v>
      </c>
      <c r="K282" s="110">
        <v>36626</v>
      </c>
      <c r="L282" s="110" t="s">
        <v>564</v>
      </c>
      <c r="M282" s="110" t="s">
        <v>565</v>
      </c>
      <c r="N282" s="110">
        <v>-5</v>
      </c>
      <c r="O282" s="110" t="s">
        <v>1875</v>
      </c>
      <c r="P282" s="110" t="s">
        <v>1850</v>
      </c>
      <c r="Q282" s="110" t="s">
        <v>1851</v>
      </c>
      <c r="R282" s="110" t="s">
        <v>69</v>
      </c>
      <c r="S282" s="110" t="s">
        <v>75</v>
      </c>
      <c r="T282" s="110" t="s">
        <v>569</v>
      </c>
    </row>
    <row r="283" spans="1:20" x14ac:dyDescent="0.25">
      <c r="A283" s="111">
        <v>613</v>
      </c>
      <c r="B283" s="112" t="s">
        <v>526</v>
      </c>
      <c r="C283" s="112" t="s">
        <v>1876</v>
      </c>
      <c r="D283" s="112" t="s">
        <v>526</v>
      </c>
      <c r="E283" s="112" t="s">
        <v>854</v>
      </c>
      <c r="F283" s="112">
        <v>30135</v>
      </c>
      <c r="G283" s="112" t="s">
        <v>2751</v>
      </c>
      <c r="H283" s="112" t="s">
        <v>855</v>
      </c>
      <c r="I283" s="112" t="s">
        <v>122</v>
      </c>
      <c r="J283" s="112" t="s">
        <v>563</v>
      </c>
      <c r="K283" s="112">
        <v>37130</v>
      </c>
      <c r="L283" s="112" t="s">
        <v>564</v>
      </c>
      <c r="M283" s="112" t="s">
        <v>565</v>
      </c>
      <c r="N283" s="112">
        <v>-5</v>
      </c>
      <c r="O283" s="112" t="s">
        <v>1877</v>
      </c>
      <c r="P283" s="112" t="s">
        <v>1878</v>
      </c>
      <c r="Q283" s="112" t="s">
        <v>1879</v>
      </c>
      <c r="R283" s="112" t="s">
        <v>207</v>
      </c>
      <c r="S283" s="112" t="s">
        <v>75</v>
      </c>
      <c r="T283" s="112" t="s">
        <v>569</v>
      </c>
    </row>
    <row r="284" spans="1:20" x14ac:dyDescent="0.25">
      <c r="A284" s="109">
        <v>615</v>
      </c>
      <c r="B284" s="110" t="s">
        <v>87</v>
      </c>
      <c r="C284" s="110" t="s">
        <v>1880</v>
      </c>
      <c r="D284" s="110" t="s">
        <v>87</v>
      </c>
      <c r="E284" s="110" t="s">
        <v>854</v>
      </c>
      <c r="F284" s="110">
        <v>30214</v>
      </c>
      <c r="G284" s="110" t="s">
        <v>2752</v>
      </c>
      <c r="H284" s="110" t="s">
        <v>855</v>
      </c>
      <c r="I284" s="110" t="s">
        <v>122</v>
      </c>
      <c r="J284" s="110" t="s">
        <v>563</v>
      </c>
      <c r="K284" s="110">
        <v>37434</v>
      </c>
      <c r="L284" s="110" t="s">
        <v>564</v>
      </c>
      <c r="M284" s="110" t="s">
        <v>565</v>
      </c>
      <c r="N284" s="110">
        <v>-5</v>
      </c>
      <c r="O284" s="110" t="s">
        <v>1881</v>
      </c>
      <c r="P284" s="110" t="s">
        <v>2753</v>
      </c>
      <c r="Q284" s="110" t="s">
        <v>1882</v>
      </c>
      <c r="R284" s="110" t="s">
        <v>69</v>
      </c>
      <c r="S284" s="110" t="s">
        <v>75</v>
      </c>
      <c r="T284" s="110" t="s">
        <v>569</v>
      </c>
    </row>
    <row r="285" spans="1:20" x14ac:dyDescent="0.25">
      <c r="A285" s="111">
        <v>617</v>
      </c>
      <c r="B285" s="112" t="s">
        <v>283</v>
      </c>
      <c r="C285" s="112" t="s">
        <v>1883</v>
      </c>
      <c r="D285" s="112" t="s">
        <v>283</v>
      </c>
      <c r="E285" s="112" t="s">
        <v>854</v>
      </c>
      <c r="F285" s="112">
        <v>31707</v>
      </c>
      <c r="G285" s="112" t="s">
        <v>1884</v>
      </c>
      <c r="H285" s="112" t="s">
        <v>1046</v>
      </c>
      <c r="I285" s="112" t="s">
        <v>129</v>
      </c>
      <c r="J285" s="112" t="s">
        <v>563</v>
      </c>
      <c r="K285" s="112">
        <v>37971</v>
      </c>
      <c r="L285" s="112" t="s">
        <v>564</v>
      </c>
      <c r="M285" s="112" t="s">
        <v>565</v>
      </c>
      <c r="N285" s="112">
        <v>-5</v>
      </c>
      <c r="O285" s="112" t="s">
        <v>1885</v>
      </c>
      <c r="P285" s="112" t="s">
        <v>1886</v>
      </c>
      <c r="Q285" s="112" t="s">
        <v>1887</v>
      </c>
      <c r="R285" s="112" t="s">
        <v>193</v>
      </c>
      <c r="S285" s="112" t="s">
        <v>75</v>
      </c>
      <c r="T285" s="112" t="s">
        <v>569</v>
      </c>
    </row>
    <row r="286" spans="1:20" x14ac:dyDescent="0.25">
      <c r="A286" s="109">
        <v>620</v>
      </c>
      <c r="B286" s="110" t="s">
        <v>542</v>
      </c>
      <c r="C286" s="110" t="s">
        <v>1888</v>
      </c>
      <c r="D286" s="110" t="s">
        <v>542</v>
      </c>
      <c r="E286" s="110" t="s">
        <v>887</v>
      </c>
      <c r="F286" s="110">
        <v>85365</v>
      </c>
      <c r="G286" s="110" t="s">
        <v>1889</v>
      </c>
      <c r="H286" s="110" t="s">
        <v>623</v>
      </c>
      <c r="I286" s="110" t="s">
        <v>140</v>
      </c>
      <c r="J286" s="110" t="s">
        <v>2821</v>
      </c>
      <c r="K286" s="110">
        <v>38350</v>
      </c>
      <c r="L286" s="110" t="s">
        <v>564</v>
      </c>
      <c r="M286" s="110" t="s">
        <v>565</v>
      </c>
      <c r="N286" s="110">
        <v>-7</v>
      </c>
      <c r="O286" s="110" t="s">
        <v>1890</v>
      </c>
      <c r="P286" s="110" t="s">
        <v>2695</v>
      </c>
      <c r="Q286" s="110" t="s">
        <v>1174</v>
      </c>
      <c r="R286" s="110" t="s">
        <v>24</v>
      </c>
      <c r="S286" s="110" t="s">
        <v>71</v>
      </c>
      <c r="T286" s="110" t="s">
        <v>587</v>
      </c>
    </row>
    <row r="287" spans="1:20" x14ac:dyDescent="0.25">
      <c r="A287" s="111">
        <v>621</v>
      </c>
      <c r="B287" s="112" t="s">
        <v>535</v>
      </c>
      <c r="C287" s="112" t="s">
        <v>1891</v>
      </c>
      <c r="D287" s="112" t="s">
        <v>535</v>
      </c>
      <c r="E287" s="112" t="s">
        <v>887</v>
      </c>
      <c r="F287" s="112">
        <v>85051</v>
      </c>
      <c r="G287" s="112" t="s">
        <v>2754</v>
      </c>
      <c r="H287" s="112" t="s">
        <v>888</v>
      </c>
      <c r="I287" s="112" t="s">
        <v>127</v>
      </c>
      <c r="J287" s="112" t="s">
        <v>2821</v>
      </c>
      <c r="K287" s="112">
        <v>38705</v>
      </c>
      <c r="L287" s="112" t="s">
        <v>564</v>
      </c>
      <c r="M287" s="112" t="s">
        <v>565</v>
      </c>
      <c r="N287" s="112">
        <v>-7</v>
      </c>
      <c r="O287" s="112" t="s">
        <v>1892</v>
      </c>
      <c r="P287" s="112" t="s">
        <v>895</v>
      </c>
      <c r="Q287" s="112" t="s">
        <v>896</v>
      </c>
      <c r="R287" s="112" t="s">
        <v>106</v>
      </c>
      <c r="S287" s="112" t="s">
        <v>71</v>
      </c>
      <c r="T287" s="112" t="s">
        <v>587</v>
      </c>
    </row>
    <row r="288" spans="1:20" x14ac:dyDescent="0.25">
      <c r="A288" s="109">
        <v>622</v>
      </c>
      <c r="B288" s="110" t="s">
        <v>324</v>
      </c>
      <c r="C288" s="110" t="s">
        <v>1893</v>
      </c>
      <c r="D288" s="110" t="s">
        <v>324</v>
      </c>
      <c r="E288" s="110" t="s">
        <v>945</v>
      </c>
      <c r="F288" s="110">
        <v>98383</v>
      </c>
      <c r="G288" s="110" t="s">
        <v>1894</v>
      </c>
      <c r="H288" s="110" t="s">
        <v>936</v>
      </c>
      <c r="I288" s="110" t="s">
        <v>163</v>
      </c>
      <c r="J288" s="110" t="s">
        <v>2821</v>
      </c>
      <c r="K288" s="110">
        <v>39322</v>
      </c>
      <c r="L288" s="110" t="s">
        <v>564</v>
      </c>
      <c r="M288" s="110" t="s">
        <v>565</v>
      </c>
      <c r="N288" s="110">
        <v>-8</v>
      </c>
      <c r="O288" s="110" t="s">
        <v>1895</v>
      </c>
      <c r="P288" s="110" t="s">
        <v>2755</v>
      </c>
      <c r="Q288" s="110" t="s">
        <v>1896</v>
      </c>
      <c r="R288" s="110" t="s">
        <v>80</v>
      </c>
      <c r="S288" s="110" t="s">
        <v>63</v>
      </c>
      <c r="T288" s="110" t="s">
        <v>587</v>
      </c>
    </row>
    <row r="289" spans="1:20" x14ac:dyDescent="0.25">
      <c r="A289" s="111">
        <v>626</v>
      </c>
      <c r="B289" s="112" t="s">
        <v>232</v>
      </c>
      <c r="C289" s="112" t="s">
        <v>1897</v>
      </c>
      <c r="D289" s="112" t="s">
        <v>232</v>
      </c>
      <c r="E289" s="112" t="s">
        <v>945</v>
      </c>
      <c r="F289" s="112">
        <v>98409</v>
      </c>
      <c r="G289" s="112" t="s">
        <v>1898</v>
      </c>
      <c r="H289" s="112" t="s">
        <v>936</v>
      </c>
      <c r="I289" s="112" t="s">
        <v>163</v>
      </c>
      <c r="J289" s="112" t="s">
        <v>2821</v>
      </c>
      <c r="K289" s="112">
        <v>40364</v>
      </c>
      <c r="L289" s="112" t="s">
        <v>564</v>
      </c>
      <c r="M289" s="112" t="s">
        <v>565</v>
      </c>
      <c r="N289" s="112">
        <v>-8</v>
      </c>
      <c r="O289" s="112" t="s">
        <v>1899</v>
      </c>
      <c r="P289" s="112" t="s">
        <v>2880</v>
      </c>
      <c r="Q289" s="112" t="s">
        <v>2881</v>
      </c>
      <c r="R289" s="112" t="s">
        <v>80</v>
      </c>
      <c r="S289" s="112" t="s">
        <v>63</v>
      </c>
      <c r="T289" s="112" t="s">
        <v>587</v>
      </c>
    </row>
    <row r="290" spans="1:20" x14ac:dyDescent="0.25">
      <c r="A290" s="109">
        <v>628</v>
      </c>
      <c r="B290" s="110" t="s">
        <v>480</v>
      </c>
      <c r="C290" s="110" t="s">
        <v>1900</v>
      </c>
      <c r="D290" s="110" t="s">
        <v>480</v>
      </c>
      <c r="E290" s="110" t="s">
        <v>1901</v>
      </c>
      <c r="F290" s="110">
        <v>25309</v>
      </c>
      <c r="G290" s="110" t="s">
        <v>1902</v>
      </c>
      <c r="H290" s="110" t="s">
        <v>674</v>
      </c>
      <c r="I290" s="110" t="s">
        <v>135</v>
      </c>
      <c r="J290" s="110" t="s">
        <v>648</v>
      </c>
      <c r="K290" s="110">
        <v>37938</v>
      </c>
      <c r="L290" s="110" t="s">
        <v>564</v>
      </c>
      <c r="M290" s="110" t="s">
        <v>565</v>
      </c>
      <c r="N290" s="110">
        <v>-5</v>
      </c>
      <c r="O290" s="110" t="s">
        <v>1903</v>
      </c>
      <c r="P290" s="110" t="s">
        <v>1904</v>
      </c>
      <c r="Q290" s="110" t="s">
        <v>1905</v>
      </c>
      <c r="R290" s="110" t="s">
        <v>84</v>
      </c>
      <c r="S290" s="110" t="s">
        <v>66</v>
      </c>
      <c r="T290" s="110" t="s">
        <v>652</v>
      </c>
    </row>
    <row r="291" spans="1:20" x14ac:dyDescent="0.25">
      <c r="A291" s="111">
        <v>631</v>
      </c>
      <c r="B291" s="112" t="s">
        <v>427</v>
      </c>
      <c r="C291" s="112" t="s">
        <v>1906</v>
      </c>
      <c r="D291" s="112" t="s">
        <v>427</v>
      </c>
      <c r="E291" s="112" t="s">
        <v>603</v>
      </c>
      <c r="F291" s="112">
        <v>95207</v>
      </c>
      <c r="G291" s="112" t="s">
        <v>1907</v>
      </c>
      <c r="H291" s="112" t="s">
        <v>611</v>
      </c>
      <c r="I291" s="112" t="s">
        <v>615</v>
      </c>
      <c r="J291" s="112" t="s">
        <v>2821</v>
      </c>
      <c r="K291" s="112">
        <v>38601</v>
      </c>
      <c r="L291" s="112" t="s">
        <v>564</v>
      </c>
      <c r="M291" s="112" t="s">
        <v>565</v>
      </c>
      <c r="N291" s="112">
        <v>-8</v>
      </c>
      <c r="O291" s="112" t="s">
        <v>1908</v>
      </c>
      <c r="P291" s="112" t="s">
        <v>1909</v>
      </c>
      <c r="Q291" s="112" t="s">
        <v>1910</v>
      </c>
      <c r="R291" s="112" t="s">
        <v>884</v>
      </c>
      <c r="S291" s="112" t="s">
        <v>71</v>
      </c>
      <c r="T291" s="112" t="s">
        <v>587</v>
      </c>
    </row>
    <row r="292" spans="1:20" x14ac:dyDescent="0.25">
      <c r="A292" s="109">
        <v>633</v>
      </c>
      <c r="B292" s="110" t="s">
        <v>265</v>
      </c>
      <c r="C292" s="110" t="s">
        <v>1911</v>
      </c>
      <c r="D292" s="110" t="s">
        <v>265</v>
      </c>
      <c r="E292" s="110" t="s">
        <v>603</v>
      </c>
      <c r="F292" s="110">
        <v>95678</v>
      </c>
      <c r="G292" s="110" t="s">
        <v>1912</v>
      </c>
      <c r="H292" s="110" t="s">
        <v>611</v>
      </c>
      <c r="I292" s="110" t="s">
        <v>615</v>
      </c>
      <c r="J292" s="110" t="s">
        <v>2821</v>
      </c>
      <c r="K292" s="110">
        <v>38601</v>
      </c>
      <c r="L292" s="110" t="s">
        <v>564</v>
      </c>
      <c r="M292" s="110" t="s">
        <v>565</v>
      </c>
      <c r="N292" s="110">
        <v>-8</v>
      </c>
      <c r="O292" s="110" t="s">
        <v>1913</v>
      </c>
      <c r="P292" s="110" t="s">
        <v>2756</v>
      </c>
      <c r="Q292" s="110" t="s">
        <v>1914</v>
      </c>
      <c r="R292" s="110" t="s">
        <v>884</v>
      </c>
      <c r="S292" s="110" t="s">
        <v>71</v>
      </c>
      <c r="T292" s="110" t="s">
        <v>587</v>
      </c>
    </row>
    <row r="293" spans="1:20" x14ac:dyDescent="0.25">
      <c r="A293" s="111">
        <v>634</v>
      </c>
      <c r="B293" s="112" t="s">
        <v>249</v>
      </c>
      <c r="C293" s="112" t="s">
        <v>1915</v>
      </c>
      <c r="D293" s="112" t="s">
        <v>642</v>
      </c>
      <c r="E293" s="112" t="s">
        <v>603</v>
      </c>
      <c r="F293" s="112">
        <v>90041</v>
      </c>
      <c r="G293" s="112" t="s">
        <v>1916</v>
      </c>
      <c r="H293" s="112" t="s">
        <v>604</v>
      </c>
      <c r="I293" s="112" t="s">
        <v>138</v>
      </c>
      <c r="J293" s="112" t="s">
        <v>2821</v>
      </c>
      <c r="K293" s="112">
        <v>38739</v>
      </c>
      <c r="L293" s="112" t="s">
        <v>564</v>
      </c>
      <c r="M293" s="112" t="s">
        <v>565</v>
      </c>
      <c r="N293" s="112">
        <v>-8</v>
      </c>
      <c r="O293" s="112" t="s">
        <v>1917</v>
      </c>
      <c r="P293" s="112" t="s">
        <v>830</v>
      </c>
      <c r="Q293" s="112" t="s">
        <v>831</v>
      </c>
      <c r="R293" s="112" t="s">
        <v>109</v>
      </c>
      <c r="S293" s="112" t="s">
        <v>71</v>
      </c>
      <c r="T293" s="112" t="s">
        <v>587</v>
      </c>
    </row>
    <row r="294" spans="1:20" x14ac:dyDescent="0.25">
      <c r="A294" s="109">
        <v>635</v>
      </c>
      <c r="B294" s="110" t="s">
        <v>302</v>
      </c>
      <c r="C294" s="110" t="s">
        <v>1918</v>
      </c>
      <c r="D294" s="110" t="s">
        <v>302</v>
      </c>
      <c r="E294" s="110" t="s">
        <v>596</v>
      </c>
      <c r="F294" s="110">
        <v>28054</v>
      </c>
      <c r="G294" s="110" t="s">
        <v>1919</v>
      </c>
      <c r="H294" s="110" t="s">
        <v>669</v>
      </c>
      <c r="I294" s="110" t="s">
        <v>116</v>
      </c>
      <c r="J294" s="110" t="s">
        <v>563</v>
      </c>
      <c r="K294" s="110">
        <v>38683</v>
      </c>
      <c r="L294" s="110" t="s">
        <v>564</v>
      </c>
      <c r="M294" s="110" t="s">
        <v>565</v>
      </c>
      <c r="N294" s="110">
        <v>-5</v>
      </c>
      <c r="O294" s="110" t="s">
        <v>1920</v>
      </c>
      <c r="P294" s="110" t="s">
        <v>1921</v>
      </c>
      <c r="Q294" s="110" t="s">
        <v>1922</v>
      </c>
      <c r="R294" s="110" t="s">
        <v>170</v>
      </c>
      <c r="S294" s="110" t="s">
        <v>75</v>
      </c>
      <c r="T294" s="110" t="s">
        <v>569</v>
      </c>
    </row>
    <row r="295" spans="1:20" x14ac:dyDescent="0.25">
      <c r="A295" s="111">
        <v>636</v>
      </c>
      <c r="B295" s="112" t="s">
        <v>520</v>
      </c>
      <c r="C295" s="112" t="s">
        <v>1923</v>
      </c>
      <c r="D295" s="112" t="s">
        <v>520</v>
      </c>
      <c r="E295" s="112" t="s">
        <v>596</v>
      </c>
      <c r="F295" s="112">
        <v>27604</v>
      </c>
      <c r="G295" s="112" t="s">
        <v>1924</v>
      </c>
      <c r="H295" s="112" t="s">
        <v>598</v>
      </c>
      <c r="I295" s="112" t="s">
        <v>116</v>
      </c>
      <c r="J295" s="112" t="s">
        <v>563</v>
      </c>
      <c r="K295" s="112">
        <v>38166</v>
      </c>
      <c r="L295" s="112" t="s">
        <v>564</v>
      </c>
      <c r="M295" s="112" t="s">
        <v>565</v>
      </c>
      <c r="N295" s="112">
        <v>-5</v>
      </c>
      <c r="O295" s="112" t="s">
        <v>1925</v>
      </c>
      <c r="P295" s="112" t="s">
        <v>1926</v>
      </c>
      <c r="Q295" s="112" t="s">
        <v>879</v>
      </c>
      <c r="R295" s="112" t="s">
        <v>177</v>
      </c>
      <c r="S295" s="112" t="s">
        <v>75</v>
      </c>
      <c r="T295" s="112" t="s">
        <v>569</v>
      </c>
    </row>
    <row r="296" spans="1:20" x14ac:dyDescent="0.25">
      <c r="A296" s="109">
        <v>637</v>
      </c>
      <c r="B296" s="110" t="s">
        <v>294</v>
      </c>
      <c r="C296" s="110" t="s">
        <v>1927</v>
      </c>
      <c r="D296" s="110" t="s">
        <v>294</v>
      </c>
      <c r="E296" s="110" t="s">
        <v>596</v>
      </c>
      <c r="F296" s="110">
        <v>27405</v>
      </c>
      <c r="G296" s="110" t="s">
        <v>2757</v>
      </c>
      <c r="H296" s="110" t="s">
        <v>598</v>
      </c>
      <c r="I296" s="110" t="s">
        <v>116</v>
      </c>
      <c r="J296" s="110" t="s">
        <v>563</v>
      </c>
      <c r="K296" s="110">
        <v>38166</v>
      </c>
      <c r="L296" s="110" t="s">
        <v>564</v>
      </c>
      <c r="M296" s="110" t="s">
        <v>565</v>
      </c>
      <c r="N296" s="110">
        <v>-5</v>
      </c>
      <c r="O296" s="110" t="s">
        <v>1928</v>
      </c>
      <c r="P296" s="110" t="s">
        <v>1929</v>
      </c>
      <c r="Q296" s="110" t="s">
        <v>1930</v>
      </c>
      <c r="R296" s="110" t="s">
        <v>177</v>
      </c>
      <c r="S296" s="110" t="s">
        <v>75</v>
      </c>
      <c r="T296" s="110" t="s">
        <v>569</v>
      </c>
    </row>
    <row r="297" spans="1:20" x14ac:dyDescent="0.25">
      <c r="A297" s="111">
        <v>638</v>
      </c>
      <c r="B297" s="112" t="s">
        <v>296</v>
      </c>
      <c r="C297" s="112" t="s">
        <v>1931</v>
      </c>
      <c r="D297" s="112" t="s">
        <v>296</v>
      </c>
      <c r="E297" s="112" t="s">
        <v>596</v>
      </c>
      <c r="F297" s="112">
        <v>28805</v>
      </c>
      <c r="G297" s="112" t="s">
        <v>1932</v>
      </c>
      <c r="H297" s="112" t="s">
        <v>669</v>
      </c>
      <c r="I297" s="112" t="s">
        <v>119</v>
      </c>
      <c r="J297" s="112" t="s">
        <v>563</v>
      </c>
      <c r="K297" s="112">
        <v>38113</v>
      </c>
      <c r="L297" s="112" t="s">
        <v>564</v>
      </c>
      <c r="M297" s="112" t="s">
        <v>565</v>
      </c>
      <c r="N297" s="112">
        <v>-5</v>
      </c>
      <c r="O297" s="112" t="s">
        <v>1933</v>
      </c>
      <c r="P297" s="112" t="s">
        <v>1981</v>
      </c>
      <c r="Q297" s="112" t="s">
        <v>1982</v>
      </c>
      <c r="R297" s="112" t="s">
        <v>195</v>
      </c>
      <c r="S297" s="112" t="s">
        <v>75</v>
      </c>
      <c r="T297" s="112" t="s">
        <v>569</v>
      </c>
    </row>
    <row r="298" spans="1:20" x14ac:dyDescent="0.25">
      <c r="A298" s="109">
        <v>641</v>
      </c>
      <c r="B298" s="110" t="s">
        <v>281</v>
      </c>
      <c r="C298" s="110" t="s">
        <v>1934</v>
      </c>
      <c r="D298" s="110" t="s">
        <v>367</v>
      </c>
      <c r="E298" s="110" t="s">
        <v>912</v>
      </c>
      <c r="F298" s="110">
        <v>10451</v>
      </c>
      <c r="G298" s="110" t="s">
        <v>1935</v>
      </c>
      <c r="H298" s="110" t="s">
        <v>914</v>
      </c>
      <c r="I298" s="110" t="s">
        <v>2670</v>
      </c>
      <c r="J298" s="110" t="s">
        <v>648</v>
      </c>
      <c r="K298" s="110">
        <v>41634</v>
      </c>
      <c r="L298" s="110" t="s">
        <v>564</v>
      </c>
      <c r="M298" s="110" t="s">
        <v>565</v>
      </c>
      <c r="N298" s="110">
        <v>-5</v>
      </c>
      <c r="O298" s="110" t="s">
        <v>1936</v>
      </c>
      <c r="P298" s="110" t="s">
        <v>2758</v>
      </c>
      <c r="Q298" s="110" t="s">
        <v>1937</v>
      </c>
      <c r="R298" s="110" t="s">
        <v>115</v>
      </c>
      <c r="S298" s="110" t="s">
        <v>66</v>
      </c>
      <c r="T298" s="110" t="s">
        <v>652</v>
      </c>
    </row>
    <row r="299" spans="1:20" x14ac:dyDescent="0.25">
      <c r="A299" s="111">
        <v>645</v>
      </c>
      <c r="B299" s="112" t="s">
        <v>372</v>
      </c>
      <c r="C299" s="112" t="s">
        <v>1938</v>
      </c>
      <c r="D299" s="112" t="s">
        <v>372</v>
      </c>
      <c r="E299" s="112" t="s">
        <v>1939</v>
      </c>
      <c r="F299" s="112">
        <v>2886</v>
      </c>
      <c r="G299" s="112" t="s">
        <v>2759</v>
      </c>
      <c r="H299" s="112" t="s">
        <v>1432</v>
      </c>
      <c r="I299" s="112" t="s">
        <v>2843</v>
      </c>
      <c r="J299" s="112" t="s">
        <v>648</v>
      </c>
      <c r="K299" s="112">
        <v>36591</v>
      </c>
      <c r="L299" s="112" t="s">
        <v>564</v>
      </c>
      <c r="M299" s="112" t="s">
        <v>565</v>
      </c>
      <c r="N299" s="112">
        <v>-5</v>
      </c>
      <c r="O299" s="112" t="s">
        <v>1940</v>
      </c>
      <c r="P299" s="112" t="s">
        <v>1941</v>
      </c>
      <c r="Q299" s="112" t="s">
        <v>1942</v>
      </c>
      <c r="R299" s="112" t="s">
        <v>124</v>
      </c>
      <c r="S299" s="112" t="s">
        <v>82</v>
      </c>
      <c r="T299" s="112" t="s">
        <v>652</v>
      </c>
    </row>
    <row r="300" spans="1:20" x14ac:dyDescent="0.25">
      <c r="A300" s="109">
        <v>647</v>
      </c>
      <c r="B300" s="110" t="s">
        <v>326</v>
      </c>
      <c r="C300" s="110" t="s">
        <v>2760</v>
      </c>
      <c r="D300" s="110" t="s">
        <v>326</v>
      </c>
      <c r="E300" s="110" t="s">
        <v>912</v>
      </c>
      <c r="F300" s="110">
        <v>11354</v>
      </c>
      <c r="G300" s="110" t="s">
        <v>1943</v>
      </c>
      <c r="H300" s="110" t="s">
        <v>914</v>
      </c>
      <c r="I300" s="110" t="s">
        <v>2670</v>
      </c>
      <c r="J300" s="110" t="s">
        <v>648</v>
      </c>
      <c r="K300" s="110">
        <v>40540</v>
      </c>
      <c r="L300" s="110" t="s">
        <v>564</v>
      </c>
      <c r="M300" s="110" t="s">
        <v>565</v>
      </c>
      <c r="N300" s="110">
        <v>-5</v>
      </c>
      <c r="O300" s="110" t="s">
        <v>1944</v>
      </c>
      <c r="P300" s="110" t="s">
        <v>1945</v>
      </c>
      <c r="Q300" s="110" t="s">
        <v>1946</v>
      </c>
      <c r="R300" s="110" t="s">
        <v>115</v>
      </c>
      <c r="S300" s="110" t="s">
        <v>66</v>
      </c>
      <c r="T300" s="110" t="s">
        <v>652</v>
      </c>
    </row>
    <row r="301" spans="1:20" x14ac:dyDescent="0.25">
      <c r="A301" s="111">
        <v>649</v>
      </c>
      <c r="B301" s="112" t="s">
        <v>519</v>
      </c>
      <c r="C301" s="112" t="s">
        <v>1947</v>
      </c>
      <c r="D301" s="112" t="s">
        <v>519</v>
      </c>
      <c r="E301" s="112" t="s">
        <v>912</v>
      </c>
      <c r="F301" s="112">
        <v>11414</v>
      </c>
      <c r="G301" s="112" t="s">
        <v>913</v>
      </c>
      <c r="H301" s="112" t="s">
        <v>914</v>
      </c>
      <c r="I301" s="112" t="s">
        <v>2670</v>
      </c>
      <c r="J301" s="112" t="s">
        <v>648</v>
      </c>
      <c r="K301" s="112">
        <v>44651</v>
      </c>
      <c r="L301" s="112" t="s">
        <v>564</v>
      </c>
      <c r="M301" s="112" t="s">
        <v>565</v>
      </c>
      <c r="N301" s="112">
        <v>-5</v>
      </c>
      <c r="O301" s="112" t="s">
        <v>1948</v>
      </c>
      <c r="P301" s="112" t="s">
        <v>1949</v>
      </c>
      <c r="Q301" s="112" t="s">
        <v>1950</v>
      </c>
      <c r="R301" s="112" t="s">
        <v>115</v>
      </c>
      <c r="S301" s="112" t="s">
        <v>66</v>
      </c>
      <c r="T301" s="112" t="s">
        <v>652</v>
      </c>
    </row>
    <row r="302" spans="1:20" x14ac:dyDescent="0.25">
      <c r="A302" s="109">
        <v>652</v>
      </c>
      <c r="B302" s="110" t="s">
        <v>257</v>
      </c>
      <c r="C302" s="110" t="s">
        <v>1951</v>
      </c>
      <c r="D302" s="110" t="s">
        <v>257</v>
      </c>
      <c r="E302" s="110" t="s">
        <v>672</v>
      </c>
      <c r="F302" s="110">
        <v>23235</v>
      </c>
      <c r="G302" s="110" t="s">
        <v>1952</v>
      </c>
      <c r="H302" s="110" t="s">
        <v>674</v>
      </c>
      <c r="I302" s="110" t="s">
        <v>155</v>
      </c>
      <c r="J302" s="110" t="s">
        <v>648</v>
      </c>
      <c r="K302" s="110">
        <v>35772</v>
      </c>
      <c r="L302" s="110" t="s">
        <v>564</v>
      </c>
      <c r="M302" s="110" t="s">
        <v>565</v>
      </c>
      <c r="N302" s="110">
        <v>-5</v>
      </c>
      <c r="O302" s="110" t="s">
        <v>1953</v>
      </c>
      <c r="P302" s="110" t="s">
        <v>676</v>
      </c>
      <c r="Q302" s="110" t="s">
        <v>677</v>
      </c>
      <c r="R302" s="110" t="s">
        <v>175</v>
      </c>
      <c r="S302" s="110" t="s">
        <v>66</v>
      </c>
      <c r="T302" s="110" t="s">
        <v>652</v>
      </c>
    </row>
    <row r="303" spans="1:20" x14ac:dyDescent="0.25">
      <c r="A303" s="111">
        <v>653</v>
      </c>
      <c r="B303" s="112" t="s">
        <v>360</v>
      </c>
      <c r="C303" s="112" t="s">
        <v>1954</v>
      </c>
      <c r="D303" s="112" t="s">
        <v>360</v>
      </c>
      <c r="E303" s="112" t="s">
        <v>912</v>
      </c>
      <c r="F303" s="112">
        <v>10710</v>
      </c>
      <c r="G303" s="112" t="s">
        <v>2761</v>
      </c>
      <c r="H303" s="112" t="s">
        <v>914</v>
      </c>
      <c r="I303" s="112" t="s">
        <v>2670</v>
      </c>
      <c r="J303" s="112" t="s">
        <v>648</v>
      </c>
      <c r="K303" s="112">
        <v>44819</v>
      </c>
      <c r="L303" s="112" t="s">
        <v>564</v>
      </c>
      <c r="M303" s="112" t="s">
        <v>565</v>
      </c>
      <c r="N303" s="112">
        <v>-5</v>
      </c>
      <c r="O303" s="112" t="s">
        <v>1955</v>
      </c>
      <c r="P303" s="112" t="s">
        <v>1594</v>
      </c>
      <c r="Q303" s="112" t="s">
        <v>1595</v>
      </c>
      <c r="R303" s="112" t="s">
        <v>73</v>
      </c>
      <c r="S303" s="112" t="s">
        <v>66</v>
      </c>
      <c r="T303" s="112" t="s">
        <v>652</v>
      </c>
    </row>
    <row r="304" spans="1:20" x14ac:dyDescent="0.25">
      <c r="A304" s="109">
        <v>654</v>
      </c>
      <c r="B304" s="110" t="s">
        <v>250</v>
      </c>
      <c r="C304" s="110" t="s">
        <v>1956</v>
      </c>
      <c r="D304" s="110" t="s">
        <v>1957</v>
      </c>
      <c r="E304" s="110" t="s">
        <v>672</v>
      </c>
      <c r="F304" s="110">
        <v>20166</v>
      </c>
      <c r="G304" s="110" t="s">
        <v>1958</v>
      </c>
      <c r="H304" s="110" t="s">
        <v>674</v>
      </c>
      <c r="I304" s="110" t="s">
        <v>155</v>
      </c>
      <c r="J304" s="110" t="s">
        <v>648</v>
      </c>
      <c r="K304" s="110"/>
      <c r="L304" s="110" t="s">
        <v>564</v>
      </c>
      <c r="M304" s="110" t="s">
        <v>565</v>
      </c>
      <c r="N304" s="110">
        <v>-5</v>
      </c>
      <c r="O304" s="110" t="s">
        <v>1959</v>
      </c>
      <c r="P304" s="110" t="s">
        <v>866</v>
      </c>
      <c r="Q304" s="110" t="s">
        <v>1960</v>
      </c>
      <c r="R304" s="110" t="s">
        <v>121</v>
      </c>
      <c r="S304" s="110" t="s">
        <v>66</v>
      </c>
      <c r="T304" s="110" t="s">
        <v>652</v>
      </c>
    </row>
    <row r="305" spans="1:20" x14ac:dyDescent="0.25">
      <c r="A305" s="111">
        <v>655</v>
      </c>
      <c r="B305" s="112" t="s">
        <v>346</v>
      </c>
      <c r="C305" s="112" t="s">
        <v>1961</v>
      </c>
      <c r="D305" s="112" t="s">
        <v>346</v>
      </c>
      <c r="E305" s="112" t="s">
        <v>1962</v>
      </c>
      <c r="F305" s="112">
        <v>50613</v>
      </c>
      <c r="G305" s="112" t="s">
        <v>1963</v>
      </c>
      <c r="H305" s="112" t="s">
        <v>943</v>
      </c>
      <c r="I305" s="112" t="s">
        <v>2680</v>
      </c>
      <c r="J305" s="112" t="s">
        <v>2821</v>
      </c>
      <c r="K305" s="112">
        <v>37104</v>
      </c>
      <c r="L305" s="112" t="s">
        <v>564</v>
      </c>
      <c r="M305" s="112" t="s">
        <v>565</v>
      </c>
      <c r="N305" s="112">
        <v>-6</v>
      </c>
      <c r="O305" s="112" t="s">
        <v>1964</v>
      </c>
      <c r="P305" s="112" t="s">
        <v>1965</v>
      </c>
      <c r="Q305" s="112" t="s">
        <v>1966</v>
      </c>
      <c r="R305" s="112" t="s">
        <v>142</v>
      </c>
      <c r="S305" s="112" t="s">
        <v>63</v>
      </c>
      <c r="T305" s="112" t="s">
        <v>587</v>
      </c>
    </row>
    <row r="306" spans="1:20" x14ac:dyDescent="0.25">
      <c r="A306" s="109">
        <v>657</v>
      </c>
      <c r="B306" s="110" t="s">
        <v>446</v>
      </c>
      <c r="C306" s="110" t="s">
        <v>1967</v>
      </c>
      <c r="D306" s="110" t="s">
        <v>446</v>
      </c>
      <c r="E306" s="110" t="s">
        <v>1215</v>
      </c>
      <c r="F306" s="110">
        <v>29150</v>
      </c>
      <c r="G306" s="110" t="s">
        <v>1968</v>
      </c>
      <c r="H306" s="110" t="s">
        <v>598</v>
      </c>
      <c r="I306" s="110" t="s">
        <v>116</v>
      </c>
      <c r="J306" s="110" t="s">
        <v>563</v>
      </c>
      <c r="K306" s="110">
        <v>38204</v>
      </c>
      <c r="L306" s="110" t="s">
        <v>564</v>
      </c>
      <c r="M306" s="110" t="s">
        <v>565</v>
      </c>
      <c r="N306" s="110">
        <v>-5</v>
      </c>
      <c r="O306" s="110" t="s">
        <v>1969</v>
      </c>
      <c r="P306" s="110" t="s">
        <v>1970</v>
      </c>
      <c r="Q306" s="110" t="s">
        <v>1971</v>
      </c>
      <c r="R306" s="110" t="s">
        <v>170</v>
      </c>
      <c r="S306" s="110" t="s">
        <v>75</v>
      </c>
      <c r="T306" s="110" t="s">
        <v>569</v>
      </c>
    </row>
    <row r="307" spans="1:20" x14ac:dyDescent="0.25">
      <c r="A307" s="111">
        <v>658</v>
      </c>
      <c r="B307" s="112" t="s">
        <v>343</v>
      </c>
      <c r="C307" s="112" t="s">
        <v>1972</v>
      </c>
      <c r="D307" s="112" t="s">
        <v>343</v>
      </c>
      <c r="E307" s="112" t="s">
        <v>1215</v>
      </c>
      <c r="F307" s="112">
        <v>29501</v>
      </c>
      <c r="G307" s="112" t="s">
        <v>1968</v>
      </c>
      <c r="H307" s="112" t="s">
        <v>598</v>
      </c>
      <c r="I307" s="112" t="s">
        <v>116</v>
      </c>
      <c r="J307" s="112" t="s">
        <v>563</v>
      </c>
      <c r="K307" s="112">
        <v>38717</v>
      </c>
      <c r="L307" s="112" t="s">
        <v>564</v>
      </c>
      <c r="M307" s="112" t="s">
        <v>565</v>
      </c>
      <c r="N307" s="112">
        <v>-5</v>
      </c>
      <c r="O307" s="112" t="s">
        <v>1973</v>
      </c>
      <c r="P307" s="112" t="s">
        <v>1970</v>
      </c>
      <c r="Q307" s="112" t="s">
        <v>1971</v>
      </c>
      <c r="R307" s="112" t="s">
        <v>170</v>
      </c>
      <c r="S307" s="112" t="s">
        <v>75</v>
      </c>
      <c r="T307" s="112" t="s">
        <v>569</v>
      </c>
    </row>
    <row r="308" spans="1:20" x14ac:dyDescent="0.25">
      <c r="A308" s="109">
        <v>662</v>
      </c>
      <c r="B308" s="110" t="s">
        <v>236</v>
      </c>
      <c r="C308" s="110" t="s">
        <v>1974</v>
      </c>
      <c r="D308" s="110" t="s">
        <v>1691</v>
      </c>
      <c r="E308" s="110" t="s">
        <v>848</v>
      </c>
      <c r="F308" s="110">
        <v>80906</v>
      </c>
      <c r="G308" s="110" t="s">
        <v>1975</v>
      </c>
      <c r="H308" s="110" t="s">
        <v>850</v>
      </c>
      <c r="I308" s="110" t="s">
        <v>149</v>
      </c>
      <c r="J308" s="110" t="s">
        <v>2821</v>
      </c>
      <c r="K308" s="110">
        <v>39223</v>
      </c>
      <c r="L308" s="110" t="s">
        <v>564</v>
      </c>
      <c r="M308" s="110" t="s">
        <v>565</v>
      </c>
      <c r="N308" s="110">
        <v>-7</v>
      </c>
      <c r="O308" s="110" t="s">
        <v>1976</v>
      </c>
      <c r="P308" s="110" t="s">
        <v>852</v>
      </c>
      <c r="Q308" s="110" t="s">
        <v>1977</v>
      </c>
      <c r="R308" s="110" t="s">
        <v>151</v>
      </c>
      <c r="S308" s="110" t="s">
        <v>63</v>
      </c>
      <c r="T308" s="110" t="s">
        <v>587</v>
      </c>
    </row>
    <row r="309" spans="1:20" x14ac:dyDescent="0.25">
      <c r="A309" s="111">
        <v>663</v>
      </c>
      <c r="B309" s="112" t="s">
        <v>417</v>
      </c>
      <c r="C309" s="112" t="s">
        <v>1978</v>
      </c>
      <c r="D309" s="112" t="s">
        <v>417</v>
      </c>
      <c r="E309" s="112" t="s">
        <v>667</v>
      </c>
      <c r="F309" s="112">
        <v>37604</v>
      </c>
      <c r="G309" s="112" t="s">
        <v>1979</v>
      </c>
      <c r="H309" s="112" t="s">
        <v>669</v>
      </c>
      <c r="I309" s="112" t="s">
        <v>119</v>
      </c>
      <c r="J309" s="112" t="s">
        <v>563</v>
      </c>
      <c r="K309" s="112">
        <v>38428</v>
      </c>
      <c r="L309" s="112" t="s">
        <v>564</v>
      </c>
      <c r="M309" s="112" t="s">
        <v>565</v>
      </c>
      <c r="N309" s="112">
        <v>-6</v>
      </c>
      <c r="O309" s="112" t="s">
        <v>1980</v>
      </c>
      <c r="P309" s="112" t="s">
        <v>1981</v>
      </c>
      <c r="Q309" s="112" t="s">
        <v>1982</v>
      </c>
      <c r="R309" s="112" t="s">
        <v>195</v>
      </c>
      <c r="S309" s="112" t="s">
        <v>75</v>
      </c>
      <c r="T309" s="112" t="s">
        <v>569</v>
      </c>
    </row>
    <row r="310" spans="1:20" x14ac:dyDescent="0.25">
      <c r="A310" s="109">
        <v>664</v>
      </c>
      <c r="B310" s="110" t="s">
        <v>384</v>
      </c>
      <c r="C310" s="110" t="s">
        <v>1983</v>
      </c>
      <c r="D310" s="110" t="s">
        <v>384</v>
      </c>
      <c r="E310" s="110" t="s">
        <v>667</v>
      </c>
      <c r="F310" s="110">
        <v>37129</v>
      </c>
      <c r="G310" s="110" t="s">
        <v>1984</v>
      </c>
      <c r="H310" s="110" t="s">
        <v>669</v>
      </c>
      <c r="I310" s="110" t="s">
        <v>119</v>
      </c>
      <c r="J310" s="110" t="s">
        <v>563</v>
      </c>
      <c r="K310" s="110">
        <v>37551</v>
      </c>
      <c r="L310" s="110" t="s">
        <v>564</v>
      </c>
      <c r="M310" s="110" t="s">
        <v>733</v>
      </c>
      <c r="N310" s="110">
        <v>-6</v>
      </c>
      <c r="O310" s="110" t="s">
        <v>1985</v>
      </c>
      <c r="P310" s="110" t="s">
        <v>1986</v>
      </c>
      <c r="Q310" s="110" t="s">
        <v>1987</v>
      </c>
      <c r="R310" s="110" t="s">
        <v>137</v>
      </c>
      <c r="S310" s="110" t="s">
        <v>75</v>
      </c>
      <c r="T310" s="110" t="s">
        <v>569</v>
      </c>
    </row>
    <row r="311" spans="1:20" x14ac:dyDescent="0.25">
      <c r="A311" s="111">
        <v>665</v>
      </c>
      <c r="B311" s="112" t="s">
        <v>267</v>
      </c>
      <c r="C311" s="112" t="s">
        <v>1988</v>
      </c>
      <c r="D311" s="112" t="s">
        <v>267</v>
      </c>
      <c r="E311" s="112" t="s">
        <v>713</v>
      </c>
      <c r="F311" s="112">
        <v>66062</v>
      </c>
      <c r="G311" s="112" t="s">
        <v>942</v>
      </c>
      <c r="H311" s="112" t="s">
        <v>715</v>
      </c>
      <c r="I311" s="112" t="s">
        <v>107</v>
      </c>
      <c r="J311" s="112" t="s">
        <v>2821</v>
      </c>
      <c r="K311" s="112">
        <v>37564</v>
      </c>
      <c r="L311" s="112" t="s">
        <v>564</v>
      </c>
      <c r="M311" s="112" t="s">
        <v>565</v>
      </c>
      <c r="N311" s="112">
        <v>-6</v>
      </c>
      <c r="O311" s="112" t="s">
        <v>1989</v>
      </c>
      <c r="P311" s="112" t="s">
        <v>2900</v>
      </c>
      <c r="Q311" s="112" t="s">
        <v>1990</v>
      </c>
      <c r="R311" s="112" t="s">
        <v>142</v>
      </c>
      <c r="S311" s="112" t="s">
        <v>63</v>
      </c>
      <c r="T311" s="112" t="s">
        <v>587</v>
      </c>
    </row>
    <row r="312" spans="1:20" x14ac:dyDescent="0.25">
      <c r="A312" s="109">
        <v>667</v>
      </c>
      <c r="B312" s="110" t="s">
        <v>315</v>
      </c>
      <c r="C312" s="110" t="s">
        <v>1991</v>
      </c>
      <c r="D312" s="110" t="s">
        <v>315</v>
      </c>
      <c r="E312" s="110" t="s">
        <v>667</v>
      </c>
      <c r="F312" s="110">
        <v>38305</v>
      </c>
      <c r="G312" s="110" t="s">
        <v>1992</v>
      </c>
      <c r="H312" s="110" t="s">
        <v>1046</v>
      </c>
      <c r="I312" s="110" t="s">
        <v>129</v>
      </c>
      <c r="J312" s="110" t="s">
        <v>563</v>
      </c>
      <c r="K312" s="110">
        <v>44337</v>
      </c>
      <c r="L312" s="110" t="s">
        <v>564</v>
      </c>
      <c r="M312" s="110" t="s">
        <v>565</v>
      </c>
      <c r="N312" s="110">
        <v>-6</v>
      </c>
      <c r="O312" s="110" t="s">
        <v>2762</v>
      </c>
      <c r="P312" s="110" t="s">
        <v>1993</v>
      </c>
      <c r="Q312" s="110" t="s">
        <v>1994</v>
      </c>
      <c r="R312" s="110" t="s">
        <v>199</v>
      </c>
      <c r="S312" s="110" t="s">
        <v>75</v>
      </c>
      <c r="T312" s="110" t="s">
        <v>569</v>
      </c>
    </row>
    <row r="313" spans="1:20" x14ac:dyDescent="0.25">
      <c r="A313" s="111">
        <v>668</v>
      </c>
      <c r="B313" s="112" t="s">
        <v>235</v>
      </c>
      <c r="C313" s="112" t="s">
        <v>1995</v>
      </c>
      <c r="D313" s="112" t="s">
        <v>235</v>
      </c>
      <c r="E313" s="112" t="s">
        <v>950</v>
      </c>
      <c r="F313" s="112">
        <v>72401</v>
      </c>
      <c r="G313" s="112" t="s">
        <v>1996</v>
      </c>
      <c r="H313" s="112" t="s">
        <v>952</v>
      </c>
      <c r="I313" s="112" t="s">
        <v>160</v>
      </c>
      <c r="J313" s="112" t="s">
        <v>563</v>
      </c>
      <c r="K313" s="112">
        <v>38705</v>
      </c>
      <c r="L313" s="112" t="s">
        <v>564</v>
      </c>
      <c r="M313" s="112" t="s">
        <v>565</v>
      </c>
      <c r="N313" s="112">
        <v>-6</v>
      </c>
      <c r="O313" s="112" t="s">
        <v>1997</v>
      </c>
      <c r="P313" s="112" t="s">
        <v>697</v>
      </c>
      <c r="Q313" s="112" t="s">
        <v>1998</v>
      </c>
      <c r="R313" s="112" t="s">
        <v>131</v>
      </c>
      <c r="S313" s="112" t="s">
        <v>79</v>
      </c>
      <c r="T313" s="112" t="s">
        <v>569</v>
      </c>
    </row>
    <row r="314" spans="1:20" x14ac:dyDescent="0.25">
      <c r="A314" s="109">
        <v>669</v>
      </c>
      <c r="B314" s="110" t="s">
        <v>314</v>
      </c>
      <c r="C314" s="110" t="s">
        <v>1999</v>
      </c>
      <c r="D314" s="110" t="s">
        <v>314</v>
      </c>
      <c r="E314" s="110" t="s">
        <v>950</v>
      </c>
      <c r="F314" s="110">
        <v>72758</v>
      </c>
      <c r="G314" s="110" t="s">
        <v>2000</v>
      </c>
      <c r="H314" s="110" t="s">
        <v>952</v>
      </c>
      <c r="I314" s="110" t="s">
        <v>160</v>
      </c>
      <c r="J314" s="110" t="s">
        <v>563</v>
      </c>
      <c r="K314" s="110">
        <v>39433</v>
      </c>
      <c r="L314" s="110" t="s">
        <v>564</v>
      </c>
      <c r="M314" s="110" t="s">
        <v>565</v>
      </c>
      <c r="N314" s="110">
        <v>-6</v>
      </c>
      <c r="O314" s="110" t="s">
        <v>2001</v>
      </c>
      <c r="P314" s="110" t="s">
        <v>2002</v>
      </c>
      <c r="Q314" s="110" t="s">
        <v>2003</v>
      </c>
      <c r="R314" s="110" t="s">
        <v>168</v>
      </c>
      <c r="S314" s="110" t="s">
        <v>79</v>
      </c>
      <c r="T314" s="110" t="s">
        <v>569</v>
      </c>
    </row>
    <row r="315" spans="1:20" x14ac:dyDescent="0.25">
      <c r="A315" s="111">
        <v>671</v>
      </c>
      <c r="B315" s="112" t="s">
        <v>184</v>
      </c>
      <c r="C315" s="112" t="s">
        <v>2004</v>
      </c>
      <c r="D315" s="112" t="s">
        <v>184</v>
      </c>
      <c r="E315" s="112" t="s">
        <v>950</v>
      </c>
      <c r="F315" s="112">
        <v>72205</v>
      </c>
      <c r="G315" s="112" t="s">
        <v>2005</v>
      </c>
      <c r="H315" s="112" t="s">
        <v>952</v>
      </c>
      <c r="I315" s="112" t="s">
        <v>160</v>
      </c>
      <c r="J315" s="112" t="s">
        <v>563</v>
      </c>
      <c r="K315" s="112">
        <v>41757</v>
      </c>
      <c r="L315" s="112" t="s">
        <v>564</v>
      </c>
      <c r="M315" s="112" t="s">
        <v>565</v>
      </c>
      <c r="N315" s="112">
        <v>-6</v>
      </c>
      <c r="O315" s="112" t="s">
        <v>2006</v>
      </c>
      <c r="P315" s="112" t="s">
        <v>2007</v>
      </c>
      <c r="Q315" s="112" t="s">
        <v>2008</v>
      </c>
      <c r="R315" s="112" t="s">
        <v>131</v>
      </c>
      <c r="S315" s="112" t="s">
        <v>79</v>
      </c>
      <c r="T315" s="112" t="s">
        <v>569</v>
      </c>
    </row>
    <row r="316" spans="1:20" x14ac:dyDescent="0.25">
      <c r="A316" s="109">
        <v>672</v>
      </c>
      <c r="B316" s="110" t="s">
        <v>543</v>
      </c>
      <c r="C316" s="110" t="s">
        <v>2009</v>
      </c>
      <c r="D316" s="110" t="s">
        <v>543</v>
      </c>
      <c r="E316" s="110" t="s">
        <v>667</v>
      </c>
      <c r="F316" s="110">
        <v>37122</v>
      </c>
      <c r="G316" s="110" t="s">
        <v>1984</v>
      </c>
      <c r="H316" s="110" t="s">
        <v>669</v>
      </c>
      <c r="I316" s="110" t="s">
        <v>119</v>
      </c>
      <c r="J316" s="110" t="s">
        <v>563</v>
      </c>
      <c r="K316" s="110">
        <v>41988</v>
      </c>
      <c r="L316" s="110" t="s">
        <v>565</v>
      </c>
      <c r="M316" s="110" t="s">
        <v>1508</v>
      </c>
      <c r="N316" s="110">
        <v>-6</v>
      </c>
      <c r="O316" s="110" t="s">
        <v>2010</v>
      </c>
      <c r="P316" s="110" t="s">
        <v>2011</v>
      </c>
      <c r="Q316" s="110" t="s">
        <v>2012</v>
      </c>
      <c r="R316" s="110" t="s">
        <v>137</v>
      </c>
      <c r="S316" s="110" t="s">
        <v>75</v>
      </c>
      <c r="T316" s="110" t="s">
        <v>569</v>
      </c>
    </row>
    <row r="317" spans="1:20" x14ac:dyDescent="0.25">
      <c r="A317" s="111">
        <v>674</v>
      </c>
      <c r="B317" s="112" t="s">
        <v>270</v>
      </c>
      <c r="C317" s="112" t="s">
        <v>2013</v>
      </c>
      <c r="D317" s="112" t="s">
        <v>270</v>
      </c>
      <c r="E317" s="112" t="s">
        <v>686</v>
      </c>
      <c r="F317" s="112">
        <v>46123</v>
      </c>
      <c r="G317" s="112" t="s">
        <v>2014</v>
      </c>
      <c r="H317" s="112" t="s">
        <v>688</v>
      </c>
      <c r="I317" s="112" t="s">
        <v>135</v>
      </c>
      <c r="J317" s="112" t="s">
        <v>648</v>
      </c>
      <c r="K317" s="112">
        <v>39217</v>
      </c>
      <c r="L317" s="112" t="s">
        <v>564</v>
      </c>
      <c r="M317" s="112" t="s">
        <v>565</v>
      </c>
      <c r="N317" s="112">
        <v>-5</v>
      </c>
      <c r="O317" s="112" t="s">
        <v>2015</v>
      </c>
      <c r="P317" s="112" t="s">
        <v>2016</v>
      </c>
      <c r="Q317" s="112" t="s">
        <v>2017</v>
      </c>
      <c r="R317" s="112" t="s">
        <v>84</v>
      </c>
      <c r="S317" s="112" t="s">
        <v>63</v>
      </c>
      <c r="T317" s="112" t="s">
        <v>652</v>
      </c>
    </row>
    <row r="318" spans="1:20" x14ac:dyDescent="0.25">
      <c r="A318" s="109">
        <v>677</v>
      </c>
      <c r="B318" s="110" t="s">
        <v>2846</v>
      </c>
      <c r="C318" s="110" t="s">
        <v>24</v>
      </c>
      <c r="D318" s="110" t="s">
        <v>24</v>
      </c>
      <c r="E318" s="110" t="s">
        <v>24</v>
      </c>
      <c r="F318" s="110"/>
      <c r="G318" s="110" t="s">
        <v>24</v>
      </c>
      <c r="H318" s="110" t="s">
        <v>695</v>
      </c>
      <c r="I318" s="110" t="s">
        <v>24</v>
      </c>
      <c r="J318" s="110" t="s">
        <v>563</v>
      </c>
      <c r="K318" s="110"/>
      <c r="L318" s="110" t="s">
        <v>24</v>
      </c>
      <c r="M318" s="110" t="s">
        <v>24</v>
      </c>
      <c r="N318" s="110">
        <v>0</v>
      </c>
      <c r="O318" s="110" t="s">
        <v>24</v>
      </c>
      <c r="P318" s="110" t="s">
        <v>2847</v>
      </c>
      <c r="Q318" s="110" t="s">
        <v>24</v>
      </c>
      <c r="R318" s="110" t="s">
        <v>24</v>
      </c>
      <c r="S318" s="110" t="s">
        <v>75</v>
      </c>
      <c r="T318" s="110" t="s">
        <v>24</v>
      </c>
    </row>
    <row r="319" spans="1:20" x14ac:dyDescent="0.25">
      <c r="A319" s="111">
        <v>678</v>
      </c>
      <c r="B319" s="112" t="s">
        <v>260</v>
      </c>
      <c r="C319" s="112" t="s">
        <v>2018</v>
      </c>
      <c r="D319" s="112" t="s">
        <v>260</v>
      </c>
      <c r="E319" s="112" t="s">
        <v>628</v>
      </c>
      <c r="F319" s="112">
        <v>60435</v>
      </c>
      <c r="G319" s="112" t="s">
        <v>2019</v>
      </c>
      <c r="H319" s="112" t="s">
        <v>630</v>
      </c>
      <c r="I319" s="112" t="s">
        <v>146</v>
      </c>
      <c r="J319" s="112" t="s">
        <v>648</v>
      </c>
      <c r="K319" s="112">
        <v>39111</v>
      </c>
      <c r="L319" s="112" t="s">
        <v>564</v>
      </c>
      <c r="M319" s="112" t="s">
        <v>565</v>
      </c>
      <c r="N319" s="112">
        <v>-6</v>
      </c>
      <c r="O319" s="112" t="s">
        <v>2020</v>
      </c>
      <c r="P319" s="112" t="s">
        <v>2021</v>
      </c>
      <c r="Q319" s="112" t="s">
        <v>2022</v>
      </c>
      <c r="R319" s="112" t="s">
        <v>139</v>
      </c>
      <c r="S319" s="112" t="s">
        <v>63</v>
      </c>
      <c r="T319" s="112" t="s">
        <v>652</v>
      </c>
    </row>
    <row r="320" spans="1:20" x14ac:dyDescent="0.25">
      <c r="A320" s="109">
        <v>680</v>
      </c>
      <c r="B320" s="110" t="s">
        <v>422</v>
      </c>
      <c r="C320" s="110" t="s">
        <v>2023</v>
      </c>
      <c r="D320" s="110" t="s">
        <v>422</v>
      </c>
      <c r="E320" s="110" t="s">
        <v>693</v>
      </c>
      <c r="F320" s="110">
        <v>32312</v>
      </c>
      <c r="G320" s="110" t="s">
        <v>2024</v>
      </c>
      <c r="H320" s="110" t="s">
        <v>1046</v>
      </c>
      <c r="I320" s="110" t="s">
        <v>129</v>
      </c>
      <c r="J320" s="110" t="s">
        <v>563</v>
      </c>
      <c r="K320" s="110">
        <v>39445</v>
      </c>
      <c r="L320" s="110" t="s">
        <v>564</v>
      </c>
      <c r="M320" s="110" t="s">
        <v>565</v>
      </c>
      <c r="N320" s="110">
        <v>-5</v>
      </c>
      <c r="O320" s="110" t="s">
        <v>2025</v>
      </c>
      <c r="P320" s="110" t="s">
        <v>2026</v>
      </c>
      <c r="Q320" s="110" t="s">
        <v>2027</v>
      </c>
      <c r="R320" s="110" t="s">
        <v>193</v>
      </c>
      <c r="S320" s="110" t="s">
        <v>75</v>
      </c>
      <c r="T320" s="110" t="s">
        <v>569</v>
      </c>
    </row>
    <row r="321" spans="1:20" x14ac:dyDescent="0.25">
      <c r="A321" s="111">
        <v>681</v>
      </c>
      <c r="B321" s="112" t="s">
        <v>304</v>
      </c>
      <c r="C321" s="112" t="s">
        <v>2028</v>
      </c>
      <c r="D321" s="112" t="s">
        <v>2029</v>
      </c>
      <c r="E321" s="112" t="s">
        <v>693</v>
      </c>
      <c r="F321" s="112">
        <v>32714</v>
      </c>
      <c r="G321" s="112" t="s">
        <v>2030</v>
      </c>
      <c r="H321" s="112" t="s">
        <v>695</v>
      </c>
      <c r="I321" s="112" t="s">
        <v>2833</v>
      </c>
      <c r="J321" s="112" t="s">
        <v>563</v>
      </c>
      <c r="K321" s="112">
        <v>29670</v>
      </c>
      <c r="L321" s="112" t="s">
        <v>564</v>
      </c>
      <c r="M321" s="112" t="s">
        <v>565</v>
      </c>
      <c r="N321" s="112">
        <v>-5</v>
      </c>
      <c r="O321" s="112" t="s">
        <v>2032</v>
      </c>
      <c r="P321" s="112" t="s">
        <v>2033</v>
      </c>
      <c r="Q321" s="112" t="s">
        <v>2034</v>
      </c>
      <c r="R321" s="112" t="s">
        <v>162</v>
      </c>
      <c r="S321" s="112" t="s">
        <v>75</v>
      </c>
      <c r="T321" s="112" t="s">
        <v>569</v>
      </c>
    </row>
    <row r="322" spans="1:20" x14ac:dyDescent="0.25">
      <c r="A322" s="109">
        <v>682</v>
      </c>
      <c r="B322" s="110" t="s">
        <v>255</v>
      </c>
      <c r="C322" s="110" t="s">
        <v>2035</v>
      </c>
      <c r="D322" s="110" t="s">
        <v>255</v>
      </c>
      <c r="E322" s="110" t="s">
        <v>693</v>
      </c>
      <c r="F322" s="110">
        <v>33428</v>
      </c>
      <c r="G322" s="110" t="s">
        <v>1331</v>
      </c>
      <c r="H322" s="110" t="s">
        <v>1310</v>
      </c>
      <c r="I322" s="110" t="s">
        <v>143</v>
      </c>
      <c r="J322" s="110" t="s">
        <v>563</v>
      </c>
      <c r="K322" s="110">
        <v>37255</v>
      </c>
      <c r="L322" s="110" t="s">
        <v>564</v>
      </c>
      <c r="M322" s="110" t="s">
        <v>733</v>
      </c>
      <c r="N322" s="110">
        <v>-5</v>
      </c>
      <c r="O322" s="110" t="s">
        <v>2036</v>
      </c>
      <c r="P322" s="110" t="s">
        <v>2763</v>
      </c>
      <c r="Q322" s="110" t="s">
        <v>2764</v>
      </c>
      <c r="R322" s="110" t="s">
        <v>176</v>
      </c>
      <c r="S322" s="110" t="s">
        <v>75</v>
      </c>
      <c r="T322" s="110" t="s">
        <v>569</v>
      </c>
    </row>
    <row r="323" spans="1:20" x14ac:dyDescent="0.25">
      <c r="A323" s="111">
        <v>684</v>
      </c>
      <c r="B323" s="112" t="s">
        <v>518</v>
      </c>
      <c r="C323" s="112" t="s">
        <v>2037</v>
      </c>
      <c r="D323" s="112" t="s">
        <v>1866</v>
      </c>
      <c r="E323" s="112" t="s">
        <v>634</v>
      </c>
      <c r="F323" s="112">
        <v>70114</v>
      </c>
      <c r="G323" s="112" t="s">
        <v>2038</v>
      </c>
      <c r="H323" s="112" t="s">
        <v>636</v>
      </c>
      <c r="I323" s="112" t="s">
        <v>81</v>
      </c>
      <c r="J323" s="112" t="s">
        <v>563</v>
      </c>
      <c r="K323" s="112">
        <v>29640</v>
      </c>
      <c r="L323" s="112" t="s">
        <v>564</v>
      </c>
      <c r="M323" s="112" t="s">
        <v>565</v>
      </c>
      <c r="N323" s="112">
        <v>-6</v>
      </c>
      <c r="O323" s="112" t="s">
        <v>2039</v>
      </c>
      <c r="P323" s="112" t="s">
        <v>2089</v>
      </c>
      <c r="Q323" s="112" t="s">
        <v>2090</v>
      </c>
      <c r="R323" s="112" t="s">
        <v>185</v>
      </c>
      <c r="S323" s="112" t="s">
        <v>75</v>
      </c>
      <c r="T323" s="112" t="s">
        <v>569</v>
      </c>
    </row>
    <row r="324" spans="1:20" x14ac:dyDescent="0.25">
      <c r="A324" s="109">
        <v>685</v>
      </c>
      <c r="B324" s="110" t="s">
        <v>354</v>
      </c>
      <c r="C324" s="110" t="s">
        <v>2040</v>
      </c>
      <c r="D324" s="110" t="s">
        <v>354</v>
      </c>
      <c r="E324" s="110" t="s">
        <v>628</v>
      </c>
      <c r="F324" s="110">
        <v>60559</v>
      </c>
      <c r="G324" s="110"/>
      <c r="H324" s="110" t="s">
        <v>630</v>
      </c>
      <c r="I324" s="110" t="s">
        <v>146</v>
      </c>
      <c r="J324" s="110" t="s">
        <v>648</v>
      </c>
      <c r="K324" s="110">
        <v>29641</v>
      </c>
      <c r="L324" s="110" t="s">
        <v>564</v>
      </c>
      <c r="M324" s="110" t="s">
        <v>565</v>
      </c>
      <c r="N324" s="110">
        <v>-6</v>
      </c>
      <c r="O324" s="110" t="s">
        <v>2041</v>
      </c>
      <c r="P324" s="110"/>
      <c r="Q324" s="110"/>
      <c r="R324" s="110" t="s">
        <v>139</v>
      </c>
      <c r="S324" s="110" t="s">
        <v>63</v>
      </c>
      <c r="T324" s="110" t="s">
        <v>652</v>
      </c>
    </row>
    <row r="325" spans="1:20" x14ac:dyDescent="0.25">
      <c r="A325" s="111">
        <v>686</v>
      </c>
      <c r="B325" s="112" t="s">
        <v>356</v>
      </c>
      <c r="C325" s="112" t="s">
        <v>2043</v>
      </c>
      <c r="D325" s="112" t="s">
        <v>356</v>
      </c>
      <c r="E325" s="112" t="s">
        <v>628</v>
      </c>
      <c r="F325" s="112">
        <v>60181</v>
      </c>
      <c r="G325" s="112" t="s">
        <v>2044</v>
      </c>
      <c r="H325" s="112" t="s">
        <v>630</v>
      </c>
      <c r="I325" s="112" t="s">
        <v>146</v>
      </c>
      <c r="J325" s="112" t="s">
        <v>648</v>
      </c>
      <c r="K325" s="112">
        <v>37110</v>
      </c>
      <c r="L325" s="112" t="s">
        <v>564</v>
      </c>
      <c r="M325" s="112" t="s">
        <v>565</v>
      </c>
      <c r="N325" s="112">
        <v>-6</v>
      </c>
      <c r="O325" s="112" t="s">
        <v>2045</v>
      </c>
      <c r="P325" s="112"/>
      <c r="Q325" s="112"/>
      <c r="R325" s="112" t="s">
        <v>139</v>
      </c>
      <c r="S325" s="112" t="s">
        <v>63</v>
      </c>
      <c r="T325" s="112" t="s">
        <v>652</v>
      </c>
    </row>
    <row r="326" spans="1:20" x14ac:dyDescent="0.25">
      <c r="A326" s="109">
        <v>687</v>
      </c>
      <c r="B326" s="110" t="s">
        <v>276</v>
      </c>
      <c r="C326" s="110" t="s">
        <v>2046</v>
      </c>
      <c r="D326" s="110" t="s">
        <v>657</v>
      </c>
      <c r="E326" s="110" t="s">
        <v>628</v>
      </c>
      <c r="F326" s="110">
        <v>60614</v>
      </c>
      <c r="G326" s="110" t="s">
        <v>2047</v>
      </c>
      <c r="H326" s="110" t="s">
        <v>656</v>
      </c>
      <c r="I326" s="110" t="s">
        <v>166</v>
      </c>
      <c r="J326" s="110" t="s">
        <v>648</v>
      </c>
      <c r="K326" s="110">
        <v>34237</v>
      </c>
      <c r="L326" s="110" t="s">
        <v>564</v>
      </c>
      <c r="M326" s="110" t="s">
        <v>565</v>
      </c>
      <c r="N326" s="110">
        <v>-6</v>
      </c>
      <c r="O326" s="110" t="s">
        <v>2048</v>
      </c>
      <c r="P326" s="110" t="s">
        <v>2049</v>
      </c>
      <c r="Q326" s="110" t="s">
        <v>2050</v>
      </c>
      <c r="R326" s="110" t="s">
        <v>154</v>
      </c>
      <c r="S326" s="110" t="s">
        <v>63</v>
      </c>
      <c r="T326" s="110" t="s">
        <v>652</v>
      </c>
    </row>
    <row r="327" spans="1:20" x14ac:dyDescent="0.25">
      <c r="A327" s="111">
        <v>688</v>
      </c>
      <c r="B327" s="112" t="s">
        <v>258</v>
      </c>
      <c r="C327" s="112" t="s">
        <v>2051</v>
      </c>
      <c r="D327" s="112" t="s">
        <v>258</v>
      </c>
      <c r="E327" s="112" t="s">
        <v>628</v>
      </c>
      <c r="F327" s="112">
        <v>60004</v>
      </c>
      <c r="G327" s="112" t="s">
        <v>2052</v>
      </c>
      <c r="H327" s="112" t="s">
        <v>656</v>
      </c>
      <c r="I327" s="112" t="s">
        <v>166</v>
      </c>
      <c r="J327" s="112" t="s">
        <v>648</v>
      </c>
      <c r="K327" s="112">
        <v>29866</v>
      </c>
      <c r="L327" s="112" t="s">
        <v>564</v>
      </c>
      <c r="M327" s="112" t="s">
        <v>565</v>
      </c>
      <c r="N327" s="112">
        <v>-6</v>
      </c>
      <c r="O327" s="112" t="s">
        <v>2053</v>
      </c>
      <c r="P327" s="112"/>
      <c r="Q327" s="112"/>
      <c r="R327" s="112" t="s">
        <v>154</v>
      </c>
      <c r="S327" s="112" t="s">
        <v>63</v>
      </c>
      <c r="T327" s="112" t="s">
        <v>652</v>
      </c>
    </row>
    <row r="328" spans="1:20" x14ac:dyDescent="0.25">
      <c r="A328" s="109">
        <v>690</v>
      </c>
      <c r="B328" s="110" t="s">
        <v>541</v>
      </c>
      <c r="C328" s="110" t="s">
        <v>2054</v>
      </c>
      <c r="D328" s="110" t="s">
        <v>2055</v>
      </c>
      <c r="E328" s="110" t="s">
        <v>693</v>
      </c>
      <c r="F328" s="110">
        <v>34994</v>
      </c>
      <c r="G328" s="110" t="s">
        <v>2765</v>
      </c>
      <c r="H328" s="110" t="s">
        <v>1310</v>
      </c>
      <c r="I328" s="110" t="s">
        <v>143</v>
      </c>
      <c r="J328" s="110" t="s">
        <v>563</v>
      </c>
      <c r="K328" s="110">
        <v>36281</v>
      </c>
      <c r="L328" s="110" t="s">
        <v>564</v>
      </c>
      <c r="M328" s="110" t="s">
        <v>565</v>
      </c>
      <c r="N328" s="110">
        <v>-5</v>
      </c>
      <c r="O328" s="110" t="s">
        <v>2056</v>
      </c>
      <c r="P328" s="110" t="s">
        <v>2057</v>
      </c>
      <c r="Q328" s="110" t="s">
        <v>24</v>
      </c>
      <c r="R328" s="110" t="s">
        <v>176</v>
      </c>
      <c r="S328" s="110" t="s">
        <v>75</v>
      </c>
      <c r="T328" s="110" t="s">
        <v>569</v>
      </c>
    </row>
    <row r="329" spans="1:20" x14ac:dyDescent="0.25">
      <c r="A329" s="111">
        <v>694</v>
      </c>
      <c r="B329" s="112" t="s">
        <v>201</v>
      </c>
      <c r="C329" s="112" t="s">
        <v>2058</v>
      </c>
      <c r="D329" s="112" t="s">
        <v>201</v>
      </c>
      <c r="E329" s="112" t="s">
        <v>628</v>
      </c>
      <c r="F329" s="112">
        <v>60031</v>
      </c>
      <c r="G329" s="112" t="s">
        <v>2059</v>
      </c>
      <c r="H329" s="112" t="s">
        <v>656</v>
      </c>
      <c r="I329" s="112" t="s">
        <v>166</v>
      </c>
      <c r="J329" s="112" t="s">
        <v>648</v>
      </c>
      <c r="K329" s="112">
        <v>37769</v>
      </c>
      <c r="L329" s="112" t="s">
        <v>564</v>
      </c>
      <c r="M329" s="112" t="s">
        <v>565</v>
      </c>
      <c r="N329" s="112">
        <v>-6</v>
      </c>
      <c r="O329" s="112" t="s">
        <v>2060</v>
      </c>
      <c r="P329" s="112"/>
      <c r="Q329" s="112"/>
      <c r="R329" s="112" t="s">
        <v>154</v>
      </c>
      <c r="S329" s="112" t="s">
        <v>63</v>
      </c>
      <c r="T329" s="112" t="s">
        <v>652</v>
      </c>
    </row>
    <row r="330" spans="1:20" x14ac:dyDescent="0.25">
      <c r="A330" s="109">
        <v>699</v>
      </c>
      <c r="B330" s="110" t="s">
        <v>485</v>
      </c>
      <c r="C330" s="110" t="s">
        <v>2061</v>
      </c>
      <c r="D330" s="110" t="s">
        <v>2062</v>
      </c>
      <c r="E330" s="110" t="s">
        <v>693</v>
      </c>
      <c r="F330" s="110">
        <v>32904</v>
      </c>
      <c r="G330" s="110" t="s">
        <v>2063</v>
      </c>
      <c r="H330" s="110" t="s">
        <v>1310</v>
      </c>
      <c r="I330" s="110" t="s">
        <v>143</v>
      </c>
      <c r="J330" s="110" t="s">
        <v>563</v>
      </c>
      <c r="K330" s="110">
        <v>40659</v>
      </c>
      <c r="L330" s="110" t="s">
        <v>564</v>
      </c>
      <c r="M330" s="110" t="s">
        <v>565</v>
      </c>
      <c r="N330" s="110">
        <v>-5</v>
      </c>
      <c r="O330" s="110" t="s">
        <v>2064</v>
      </c>
      <c r="P330" s="110" t="s">
        <v>2065</v>
      </c>
      <c r="Q330" s="110" t="s">
        <v>2066</v>
      </c>
      <c r="R330" s="110" t="s">
        <v>176</v>
      </c>
      <c r="S330" s="110" t="s">
        <v>75</v>
      </c>
      <c r="T330" s="110" t="s">
        <v>569</v>
      </c>
    </row>
    <row r="331" spans="1:20" x14ac:dyDescent="0.25">
      <c r="A331" s="111">
        <v>701</v>
      </c>
      <c r="B331" s="112" t="s">
        <v>504</v>
      </c>
      <c r="C331" s="112" t="s">
        <v>2067</v>
      </c>
      <c r="D331" s="112" t="s">
        <v>504</v>
      </c>
      <c r="E331" s="112" t="s">
        <v>1044</v>
      </c>
      <c r="F331" s="112">
        <v>35601</v>
      </c>
      <c r="G331" s="112" t="s">
        <v>2068</v>
      </c>
      <c r="H331" s="112" t="s">
        <v>669</v>
      </c>
      <c r="I331" s="112" t="s">
        <v>119</v>
      </c>
      <c r="J331" s="112" t="s">
        <v>563</v>
      </c>
      <c r="K331" s="112">
        <v>38712</v>
      </c>
      <c r="L331" s="112" t="s">
        <v>564</v>
      </c>
      <c r="M331" s="112" t="s">
        <v>565</v>
      </c>
      <c r="N331" s="112">
        <v>-6</v>
      </c>
      <c r="O331" s="112" t="s">
        <v>2069</v>
      </c>
      <c r="P331" s="112" t="s">
        <v>2070</v>
      </c>
      <c r="Q331" s="112" t="s">
        <v>2071</v>
      </c>
      <c r="R331" s="112" t="s">
        <v>195</v>
      </c>
      <c r="S331" s="112" t="s">
        <v>75</v>
      </c>
      <c r="T331" s="112" t="s">
        <v>569</v>
      </c>
    </row>
    <row r="332" spans="1:20" x14ac:dyDescent="0.25">
      <c r="A332" s="109">
        <v>702</v>
      </c>
      <c r="B332" s="110" t="s">
        <v>452</v>
      </c>
      <c r="C332" s="110" t="s">
        <v>2072</v>
      </c>
      <c r="D332" s="110" t="s">
        <v>452</v>
      </c>
      <c r="E332" s="110" t="s">
        <v>848</v>
      </c>
      <c r="F332" s="110">
        <v>80631</v>
      </c>
      <c r="G332" s="110" t="s">
        <v>2073</v>
      </c>
      <c r="H332" s="110" t="s">
        <v>850</v>
      </c>
      <c r="I332" s="110" t="s">
        <v>149</v>
      </c>
      <c r="J332" s="110" t="s">
        <v>2821</v>
      </c>
      <c r="K332" s="110">
        <v>38615</v>
      </c>
      <c r="L332" s="110" t="s">
        <v>564</v>
      </c>
      <c r="M332" s="110" t="s">
        <v>565</v>
      </c>
      <c r="N332" s="110">
        <v>-7</v>
      </c>
      <c r="O332" s="110" t="s">
        <v>2074</v>
      </c>
      <c r="P332" s="110" t="s">
        <v>2075</v>
      </c>
      <c r="Q332" s="110" t="s">
        <v>2076</v>
      </c>
      <c r="R332" s="110" t="s">
        <v>151</v>
      </c>
      <c r="S332" s="110" t="s">
        <v>63</v>
      </c>
      <c r="T332" s="110" t="s">
        <v>587</v>
      </c>
    </row>
    <row r="333" spans="1:20" x14ac:dyDescent="0.25">
      <c r="A333" s="111">
        <v>703</v>
      </c>
      <c r="B333" s="112" t="s">
        <v>359</v>
      </c>
      <c r="C333" s="112" t="s">
        <v>2077</v>
      </c>
      <c r="D333" s="112" t="s">
        <v>359</v>
      </c>
      <c r="E333" s="112" t="s">
        <v>1044</v>
      </c>
      <c r="F333" s="112">
        <v>36303</v>
      </c>
      <c r="G333" s="112" t="s">
        <v>2078</v>
      </c>
      <c r="H333" s="112" t="s">
        <v>1046</v>
      </c>
      <c r="I333" s="112" t="s">
        <v>129</v>
      </c>
      <c r="J333" s="112" t="s">
        <v>563</v>
      </c>
      <c r="K333" s="112">
        <v>38218</v>
      </c>
      <c r="L333" s="112" t="s">
        <v>564</v>
      </c>
      <c r="M333" s="112" t="s">
        <v>565</v>
      </c>
      <c r="N333" s="112">
        <v>-6</v>
      </c>
      <c r="O333" s="112" t="s">
        <v>2079</v>
      </c>
      <c r="P333" s="112" t="s">
        <v>2080</v>
      </c>
      <c r="Q333" s="112" t="s">
        <v>2081</v>
      </c>
      <c r="R333" s="112" t="s">
        <v>193</v>
      </c>
      <c r="S333" s="112" t="s">
        <v>75</v>
      </c>
      <c r="T333" s="112" t="s">
        <v>569</v>
      </c>
    </row>
    <row r="334" spans="1:20" x14ac:dyDescent="0.25">
      <c r="A334" s="109">
        <v>705</v>
      </c>
      <c r="B334" s="110" t="s">
        <v>365</v>
      </c>
      <c r="C334" s="110" t="s">
        <v>2082</v>
      </c>
      <c r="D334" s="110" t="s">
        <v>365</v>
      </c>
      <c r="E334" s="110" t="s">
        <v>1044</v>
      </c>
      <c r="F334" s="110">
        <v>35816</v>
      </c>
      <c r="G334" s="110" t="s">
        <v>2083</v>
      </c>
      <c r="H334" s="110" t="s">
        <v>669</v>
      </c>
      <c r="I334" s="110" t="s">
        <v>119</v>
      </c>
      <c r="J334" s="110" t="s">
        <v>563</v>
      </c>
      <c r="K334" s="110">
        <v>30110</v>
      </c>
      <c r="L334" s="110" t="s">
        <v>564</v>
      </c>
      <c r="M334" s="110" t="s">
        <v>565</v>
      </c>
      <c r="N334" s="110">
        <v>-6</v>
      </c>
      <c r="O334" s="110" t="s">
        <v>2084</v>
      </c>
      <c r="P334" s="110" t="s">
        <v>2070</v>
      </c>
      <c r="Q334" s="110" t="s">
        <v>2085</v>
      </c>
      <c r="R334" s="110" t="s">
        <v>195</v>
      </c>
      <c r="S334" s="110" t="s">
        <v>75</v>
      </c>
      <c r="T334" s="110" t="s">
        <v>569</v>
      </c>
    </row>
    <row r="335" spans="1:20" x14ac:dyDescent="0.25">
      <c r="A335" s="111">
        <v>706</v>
      </c>
      <c r="B335" s="112" t="s">
        <v>513</v>
      </c>
      <c r="C335" s="112" t="s">
        <v>2086</v>
      </c>
      <c r="D335" s="112" t="s">
        <v>513</v>
      </c>
      <c r="E335" s="112" t="s">
        <v>634</v>
      </c>
      <c r="F335" s="112">
        <v>70360</v>
      </c>
      <c r="G335" s="112" t="s">
        <v>2087</v>
      </c>
      <c r="H335" s="112" t="s">
        <v>636</v>
      </c>
      <c r="I335" s="112" t="s">
        <v>81</v>
      </c>
      <c r="J335" s="112" t="s">
        <v>563</v>
      </c>
      <c r="K335" s="112">
        <v>38248</v>
      </c>
      <c r="L335" s="112" t="s">
        <v>564</v>
      </c>
      <c r="M335" s="112" t="s">
        <v>565</v>
      </c>
      <c r="N335" s="112">
        <v>-6</v>
      </c>
      <c r="O335" s="112" t="s">
        <v>2088</v>
      </c>
      <c r="P335" s="112" t="s">
        <v>2089</v>
      </c>
      <c r="Q335" s="112" t="s">
        <v>2090</v>
      </c>
      <c r="R335" s="112" t="s">
        <v>185</v>
      </c>
      <c r="S335" s="112" t="s">
        <v>75</v>
      </c>
      <c r="T335" s="112" t="s">
        <v>569</v>
      </c>
    </row>
    <row r="336" spans="1:20" x14ac:dyDescent="0.25">
      <c r="A336" s="109">
        <v>707</v>
      </c>
      <c r="B336" s="110" t="s">
        <v>411</v>
      </c>
      <c r="C336" s="110" t="s">
        <v>2091</v>
      </c>
      <c r="D336" s="110" t="s">
        <v>411</v>
      </c>
      <c r="E336" s="110" t="s">
        <v>1044</v>
      </c>
      <c r="F336" s="110">
        <v>35242</v>
      </c>
      <c r="G336" s="110" t="s">
        <v>2092</v>
      </c>
      <c r="H336" s="110" t="s">
        <v>1046</v>
      </c>
      <c r="I336" s="110" t="s">
        <v>129</v>
      </c>
      <c r="J336" s="110" t="s">
        <v>563</v>
      </c>
      <c r="K336" s="110">
        <v>41316</v>
      </c>
      <c r="L336" s="110" t="s">
        <v>564</v>
      </c>
      <c r="M336" s="110" t="s">
        <v>565</v>
      </c>
      <c r="N336" s="110">
        <v>-6</v>
      </c>
      <c r="O336" s="110" t="s">
        <v>2093</v>
      </c>
      <c r="P336" s="110" t="s">
        <v>2094</v>
      </c>
      <c r="Q336" s="110" t="s">
        <v>2095</v>
      </c>
      <c r="R336" s="110" t="s">
        <v>204</v>
      </c>
      <c r="S336" s="110" t="s">
        <v>75</v>
      </c>
      <c r="T336" s="110" t="s">
        <v>569</v>
      </c>
    </row>
    <row r="337" spans="1:20" x14ac:dyDescent="0.25">
      <c r="A337" s="111">
        <v>709</v>
      </c>
      <c r="B337" s="112" t="s">
        <v>477</v>
      </c>
      <c r="C337" s="112" t="s">
        <v>2096</v>
      </c>
      <c r="D337" s="112" t="s">
        <v>477</v>
      </c>
      <c r="E337" s="112" t="s">
        <v>634</v>
      </c>
      <c r="F337" s="112">
        <v>70615</v>
      </c>
      <c r="G337" s="112" t="s">
        <v>2097</v>
      </c>
      <c r="H337" s="112" t="s">
        <v>636</v>
      </c>
      <c r="I337" s="112" t="s">
        <v>81</v>
      </c>
      <c r="J337" s="112" t="s">
        <v>563</v>
      </c>
      <c r="K337" s="112">
        <v>37244</v>
      </c>
      <c r="L337" s="112" t="s">
        <v>564</v>
      </c>
      <c r="M337" s="112" t="s">
        <v>565</v>
      </c>
      <c r="N337" s="112">
        <v>-6</v>
      </c>
      <c r="O337" s="112" t="s">
        <v>2098</v>
      </c>
      <c r="P337" s="112" t="s">
        <v>2099</v>
      </c>
      <c r="Q337" s="112" t="s">
        <v>2100</v>
      </c>
      <c r="R337" s="112" t="s">
        <v>190</v>
      </c>
      <c r="S337" s="112" t="s">
        <v>75</v>
      </c>
      <c r="T337" s="112" t="s">
        <v>569</v>
      </c>
    </row>
    <row r="338" spans="1:20" x14ac:dyDescent="0.25">
      <c r="A338" s="109">
        <v>710</v>
      </c>
      <c r="B338" s="110" t="s">
        <v>479</v>
      </c>
      <c r="C338" s="110" t="s">
        <v>2101</v>
      </c>
      <c r="D338" s="110" t="s">
        <v>479</v>
      </c>
      <c r="E338" s="110" t="s">
        <v>848</v>
      </c>
      <c r="F338" s="110">
        <v>80012</v>
      </c>
      <c r="G338" s="110" t="s">
        <v>849</v>
      </c>
      <c r="H338" s="110" t="s">
        <v>850</v>
      </c>
      <c r="I338" s="110" t="s">
        <v>149</v>
      </c>
      <c r="J338" s="110" t="s">
        <v>2821</v>
      </c>
      <c r="K338" s="110">
        <v>36466</v>
      </c>
      <c r="L338" s="110" t="s">
        <v>564</v>
      </c>
      <c r="M338" s="110" t="s">
        <v>565</v>
      </c>
      <c r="N338" s="110">
        <v>-7</v>
      </c>
      <c r="O338" s="110" t="s">
        <v>2102</v>
      </c>
      <c r="P338" s="110" t="s">
        <v>2850</v>
      </c>
      <c r="Q338" s="110" t="s">
        <v>1977</v>
      </c>
      <c r="R338" s="110" t="s">
        <v>151</v>
      </c>
      <c r="S338" s="110" t="s">
        <v>63</v>
      </c>
      <c r="T338" s="110" t="s">
        <v>587</v>
      </c>
    </row>
    <row r="339" spans="1:20" x14ac:dyDescent="0.25">
      <c r="A339" s="111">
        <v>711</v>
      </c>
      <c r="B339" s="112" t="s">
        <v>329</v>
      </c>
      <c r="C339" s="112" t="s">
        <v>2103</v>
      </c>
      <c r="D339" s="112" t="s">
        <v>329</v>
      </c>
      <c r="E339" s="112" t="s">
        <v>848</v>
      </c>
      <c r="F339" s="112">
        <v>80027</v>
      </c>
      <c r="G339" s="112" t="s">
        <v>2104</v>
      </c>
      <c r="H339" s="112" t="s">
        <v>850</v>
      </c>
      <c r="I339" s="112" t="s">
        <v>149</v>
      </c>
      <c r="J339" s="112" t="s">
        <v>2821</v>
      </c>
      <c r="K339" s="112">
        <v>37978</v>
      </c>
      <c r="L339" s="112" t="s">
        <v>564</v>
      </c>
      <c r="M339" s="112" t="s">
        <v>565</v>
      </c>
      <c r="N339" s="112">
        <v>-7</v>
      </c>
      <c r="O339" s="112" t="s">
        <v>2105</v>
      </c>
      <c r="P339" s="112" t="s">
        <v>2075</v>
      </c>
      <c r="Q339" s="112" t="s">
        <v>2076</v>
      </c>
      <c r="R339" s="112" t="s">
        <v>151</v>
      </c>
      <c r="S339" s="112" t="s">
        <v>63</v>
      </c>
      <c r="T339" s="112" t="s">
        <v>587</v>
      </c>
    </row>
    <row r="340" spans="1:20" x14ac:dyDescent="0.25">
      <c r="A340" s="109">
        <v>713</v>
      </c>
      <c r="B340" s="110" t="s">
        <v>420</v>
      </c>
      <c r="C340" s="110" t="s">
        <v>2106</v>
      </c>
      <c r="D340" s="110" t="s">
        <v>420</v>
      </c>
      <c r="E340" s="110" t="s">
        <v>742</v>
      </c>
      <c r="F340" s="110">
        <v>48195</v>
      </c>
      <c r="G340" s="110" t="s">
        <v>2107</v>
      </c>
      <c r="H340" s="110" t="s">
        <v>744</v>
      </c>
      <c r="I340" s="110" t="s">
        <v>70</v>
      </c>
      <c r="J340" s="110" t="s">
        <v>648</v>
      </c>
      <c r="K340" s="110">
        <v>30119</v>
      </c>
      <c r="L340" s="110" t="s">
        <v>564</v>
      </c>
      <c r="M340" s="110" t="s">
        <v>565</v>
      </c>
      <c r="N340" s="110">
        <v>-5</v>
      </c>
      <c r="O340" s="110" t="s">
        <v>2108</v>
      </c>
      <c r="P340" s="110" t="s">
        <v>2109</v>
      </c>
      <c r="Q340" s="110" t="s">
        <v>2110</v>
      </c>
      <c r="R340" s="110" t="s">
        <v>2784</v>
      </c>
      <c r="S340" s="110" t="s">
        <v>82</v>
      </c>
      <c r="T340" s="110" t="s">
        <v>652</v>
      </c>
    </row>
    <row r="341" spans="1:20" x14ac:dyDescent="0.25">
      <c r="A341" s="111">
        <v>715</v>
      </c>
      <c r="B341" s="112" t="s">
        <v>189</v>
      </c>
      <c r="C341" s="112" t="s">
        <v>2111</v>
      </c>
      <c r="D341" s="112" t="s">
        <v>189</v>
      </c>
      <c r="E341" s="112" t="s">
        <v>634</v>
      </c>
      <c r="F341" s="112">
        <v>70503</v>
      </c>
      <c r="G341" s="112" t="s">
        <v>2112</v>
      </c>
      <c r="H341" s="112" t="s">
        <v>636</v>
      </c>
      <c r="I341" s="112" t="s">
        <v>81</v>
      </c>
      <c r="J341" s="112" t="s">
        <v>563</v>
      </c>
      <c r="K341" s="112">
        <v>36164</v>
      </c>
      <c r="L341" s="112" t="s">
        <v>564</v>
      </c>
      <c r="M341" s="112" t="s">
        <v>565</v>
      </c>
      <c r="N341" s="112">
        <v>-6</v>
      </c>
      <c r="O341" s="112" t="s">
        <v>2113</v>
      </c>
      <c r="P341" s="112" t="s">
        <v>24</v>
      </c>
      <c r="Q341" s="112" t="s">
        <v>24</v>
      </c>
      <c r="R341" s="112" t="s">
        <v>190</v>
      </c>
      <c r="S341" s="112" t="s">
        <v>75</v>
      </c>
      <c r="T341" s="112" t="s">
        <v>569</v>
      </c>
    </row>
    <row r="342" spans="1:20" x14ac:dyDescent="0.25">
      <c r="A342" s="109">
        <v>716</v>
      </c>
      <c r="B342" s="110" t="s">
        <v>218</v>
      </c>
      <c r="C342" s="110" t="s">
        <v>2114</v>
      </c>
      <c r="D342" s="110" t="s">
        <v>2115</v>
      </c>
      <c r="E342" s="110" t="s">
        <v>634</v>
      </c>
      <c r="F342" s="110">
        <v>70003</v>
      </c>
      <c r="G342" s="110" t="s">
        <v>2116</v>
      </c>
      <c r="H342" s="110" t="s">
        <v>636</v>
      </c>
      <c r="I342" s="110" t="s">
        <v>81</v>
      </c>
      <c r="J342" s="110" t="s">
        <v>563</v>
      </c>
      <c r="K342" s="110">
        <v>29761</v>
      </c>
      <c r="L342" s="110" t="s">
        <v>564</v>
      </c>
      <c r="M342" s="110" t="s">
        <v>565</v>
      </c>
      <c r="N342" s="110">
        <v>-6</v>
      </c>
      <c r="O342" s="110" t="s">
        <v>2117</v>
      </c>
      <c r="P342" s="110" t="s">
        <v>2118</v>
      </c>
      <c r="Q342" s="110" t="s">
        <v>2119</v>
      </c>
      <c r="R342" s="110" t="s">
        <v>185</v>
      </c>
      <c r="S342" s="110" t="s">
        <v>75</v>
      </c>
      <c r="T342" s="110" t="s">
        <v>569</v>
      </c>
    </row>
    <row r="343" spans="1:20" x14ac:dyDescent="0.25">
      <c r="A343" s="111">
        <v>718</v>
      </c>
      <c r="B343" s="112" t="s">
        <v>533</v>
      </c>
      <c r="C343" s="112" t="s">
        <v>2120</v>
      </c>
      <c r="D343" s="112" t="s">
        <v>2031</v>
      </c>
      <c r="E343" s="112" t="s">
        <v>693</v>
      </c>
      <c r="F343" s="112">
        <v>32819</v>
      </c>
      <c r="G343" s="112" t="s">
        <v>2121</v>
      </c>
      <c r="H343" s="112" t="s">
        <v>695</v>
      </c>
      <c r="I343" s="112" t="s">
        <v>2833</v>
      </c>
      <c r="J343" s="112" t="s">
        <v>563</v>
      </c>
      <c r="K343" s="112">
        <v>29789</v>
      </c>
      <c r="L343" s="112" t="s">
        <v>564</v>
      </c>
      <c r="M343" s="112" t="s">
        <v>565</v>
      </c>
      <c r="N343" s="112">
        <v>-5</v>
      </c>
      <c r="O343" s="112" t="s">
        <v>2122</v>
      </c>
      <c r="P343" s="112" t="s">
        <v>2123</v>
      </c>
      <c r="Q343" s="112" t="s">
        <v>2124</v>
      </c>
      <c r="R343" s="112" t="s">
        <v>162</v>
      </c>
      <c r="S343" s="112" t="s">
        <v>75</v>
      </c>
      <c r="T343" s="112" t="s">
        <v>569</v>
      </c>
    </row>
    <row r="344" spans="1:20" x14ac:dyDescent="0.25">
      <c r="A344" s="109">
        <v>720</v>
      </c>
      <c r="B344" s="110" t="s">
        <v>224</v>
      </c>
      <c r="C344" s="110" t="s">
        <v>2125</v>
      </c>
      <c r="D344" s="110" t="s">
        <v>224</v>
      </c>
      <c r="E344" s="110" t="s">
        <v>693</v>
      </c>
      <c r="F344" s="110">
        <v>34207</v>
      </c>
      <c r="G344" s="110" t="s">
        <v>2126</v>
      </c>
      <c r="H344" s="110" t="s">
        <v>695</v>
      </c>
      <c r="I344" s="110" t="s">
        <v>152</v>
      </c>
      <c r="J344" s="110" t="s">
        <v>563</v>
      </c>
      <c r="K344" s="110">
        <v>36222</v>
      </c>
      <c r="L344" s="110" t="s">
        <v>564</v>
      </c>
      <c r="M344" s="110" t="s">
        <v>565</v>
      </c>
      <c r="N344" s="110">
        <v>-5</v>
      </c>
      <c r="O344" s="110" t="s">
        <v>2127</v>
      </c>
      <c r="P344" s="110" t="s">
        <v>2128</v>
      </c>
      <c r="Q344" s="110" t="s">
        <v>2129</v>
      </c>
      <c r="R344" s="110" t="s">
        <v>96</v>
      </c>
      <c r="S344" s="110" t="s">
        <v>75</v>
      </c>
      <c r="T344" s="110" t="s">
        <v>569</v>
      </c>
    </row>
    <row r="345" spans="1:20" x14ac:dyDescent="0.25">
      <c r="A345" s="111">
        <v>721</v>
      </c>
      <c r="B345" s="112" t="s">
        <v>423</v>
      </c>
      <c r="C345" s="112" t="s">
        <v>2130</v>
      </c>
      <c r="D345" s="112" t="s">
        <v>2131</v>
      </c>
      <c r="E345" s="112" t="s">
        <v>848</v>
      </c>
      <c r="F345" s="112">
        <v>80110</v>
      </c>
      <c r="G345" s="112" t="s">
        <v>2852</v>
      </c>
      <c r="H345" s="112" t="s">
        <v>850</v>
      </c>
      <c r="I345" s="112" t="s">
        <v>149</v>
      </c>
      <c r="J345" s="112" t="s">
        <v>2821</v>
      </c>
      <c r="K345" s="112">
        <v>29783</v>
      </c>
      <c r="L345" s="112" t="s">
        <v>564</v>
      </c>
      <c r="M345" s="112" t="s">
        <v>565</v>
      </c>
      <c r="N345" s="112">
        <v>-7</v>
      </c>
      <c r="O345" s="112" t="s">
        <v>2132</v>
      </c>
      <c r="P345" s="112" t="s">
        <v>2133</v>
      </c>
      <c r="Q345" s="112" t="s">
        <v>2134</v>
      </c>
      <c r="R345" s="112" t="s">
        <v>151</v>
      </c>
      <c r="S345" s="112" t="s">
        <v>63</v>
      </c>
      <c r="T345" s="112" t="s">
        <v>587</v>
      </c>
    </row>
    <row r="346" spans="1:20" x14ac:dyDescent="0.25">
      <c r="A346" s="109">
        <v>722</v>
      </c>
      <c r="B346" s="110" t="s">
        <v>408</v>
      </c>
      <c r="C346" s="110" t="s">
        <v>2135</v>
      </c>
      <c r="D346" s="110" t="s">
        <v>2031</v>
      </c>
      <c r="E346" s="110" t="s">
        <v>693</v>
      </c>
      <c r="F346" s="110">
        <v>32828</v>
      </c>
      <c r="G346" s="110" t="s">
        <v>2136</v>
      </c>
      <c r="H346" s="110" t="s">
        <v>695</v>
      </c>
      <c r="I346" s="110" t="s">
        <v>2833</v>
      </c>
      <c r="J346" s="110" t="s">
        <v>563</v>
      </c>
      <c r="K346" s="110">
        <v>36698</v>
      </c>
      <c r="L346" s="110" t="s">
        <v>564</v>
      </c>
      <c r="M346" s="110" t="s">
        <v>565</v>
      </c>
      <c r="N346" s="110">
        <v>-5</v>
      </c>
      <c r="O346" s="110" t="s">
        <v>2137</v>
      </c>
      <c r="P346" s="110" t="s">
        <v>2138</v>
      </c>
      <c r="Q346" s="110" t="s">
        <v>2139</v>
      </c>
      <c r="R346" s="110" t="s">
        <v>162</v>
      </c>
      <c r="S346" s="110" t="s">
        <v>75</v>
      </c>
      <c r="T346" s="110" t="s">
        <v>569</v>
      </c>
    </row>
    <row r="347" spans="1:20" x14ac:dyDescent="0.25">
      <c r="A347" s="111">
        <v>724</v>
      </c>
      <c r="B347" s="112" t="s">
        <v>306</v>
      </c>
      <c r="C347" s="112" t="s">
        <v>2140</v>
      </c>
      <c r="D347" s="112" t="s">
        <v>306</v>
      </c>
      <c r="E347" s="112" t="s">
        <v>1011</v>
      </c>
      <c r="F347" s="112">
        <v>54601</v>
      </c>
      <c r="G347" s="112" t="s">
        <v>2141</v>
      </c>
      <c r="H347" s="112" t="s">
        <v>943</v>
      </c>
      <c r="I347" s="112" t="s">
        <v>2831</v>
      </c>
      <c r="J347" s="112" t="s">
        <v>648</v>
      </c>
      <c r="K347" s="112">
        <v>30300</v>
      </c>
      <c r="L347" s="112" t="s">
        <v>564</v>
      </c>
      <c r="M347" s="112" t="s">
        <v>565</v>
      </c>
      <c r="N347" s="112">
        <v>-6</v>
      </c>
      <c r="O347" s="112" t="s">
        <v>2142</v>
      </c>
      <c r="P347" s="112" t="s">
        <v>2143</v>
      </c>
      <c r="Q347" s="112" t="s">
        <v>2144</v>
      </c>
      <c r="R347" s="112" t="s">
        <v>99</v>
      </c>
      <c r="S347" s="112" t="s">
        <v>63</v>
      </c>
      <c r="T347" s="112" t="s">
        <v>652</v>
      </c>
    </row>
    <row r="348" spans="1:20" x14ac:dyDescent="0.25">
      <c r="A348" s="109">
        <v>725</v>
      </c>
      <c r="B348" s="110" t="s">
        <v>317</v>
      </c>
      <c r="C348" s="110" t="s">
        <v>2145</v>
      </c>
      <c r="D348" s="110" t="s">
        <v>1311</v>
      </c>
      <c r="E348" s="110" t="s">
        <v>693</v>
      </c>
      <c r="F348" s="110">
        <v>33157</v>
      </c>
      <c r="G348" s="110" t="s">
        <v>2146</v>
      </c>
      <c r="H348" s="110" t="s">
        <v>1310</v>
      </c>
      <c r="I348" s="110" t="s">
        <v>143</v>
      </c>
      <c r="J348" s="110" t="s">
        <v>563</v>
      </c>
      <c r="K348" s="110">
        <v>36910</v>
      </c>
      <c r="L348" s="110" t="s">
        <v>564</v>
      </c>
      <c r="M348" s="110" t="s">
        <v>565</v>
      </c>
      <c r="N348" s="110">
        <v>-5</v>
      </c>
      <c r="O348" s="110" t="s">
        <v>2147</v>
      </c>
      <c r="P348" s="110" t="s">
        <v>2148</v>
      </c>
      <c r="Q348" s="110" t="s">
        <v>2149</v>
      </c>
      <c r="R348" s="110" t="s">
        <v>128</v>
      </c>
      <c r="S348" s="110" t="s">
        <v>63</v>
      </c>
      <c r="T348" s="110" t="s">
        <v>569</v>
      </c>
    </row>
    <row r="349" spans="1:20" x14ac:dyDescent="0.25">
      <c r="A349" s="111">
        <v>726</v>
      </c>
      <c r="B349" s="112" t="s">
        <v>496</v>
      </c>
      <c r="C349" s="112" t="s">
        <v>2150</v>
      </c>
      <c r="D349" s="112" t="s">
        <v>496</v>
      </c>
      <c r="E349" s="112" t="s">
        <v>1011</v>
      </c>
      <c r="F349" s="112">
        <v>53406</v>
      </c>
      <c r="G349" s="112" t="s">
        <v>2802</v>
      </c>
      <c r="H349" s="112" t="s">
        <v>656</v>
      </c>
      <c r="I349" s="112" t="s">
        <v>166</v>
      </c>
      <c r="J349" s="112" t="s">
        <v>648</v>
      </c>
      <c r="K349" s="112">
        <v>36893</v>
      </c>
      <c r="L349" s="112" t="s">
        <v>564</v>
      </c>
      <c r="M349" s="112" t="s">
        <v>565</v>
      </c>
      <c r="N349" s="112">
        <v>-6</v>
      </c>
      <c r="O349" s="112" t="s">
        <v>2151</v>
      </c>
      <c r="P349" s="112" t="s">
        <v>2152</v>
      </c>
      <c r="Q349" s="112" t="s">
        <v>2153</v>
      </c>
      <c r="R349" s="112" t="s">
        <v>99</v>
      </c>
      <c r="S349" s="112" t="s">
        <v>63</v>
      </c>
      <c r="T349" s="112" t="s">
        <v>652</v>
      </c>
    </row>
    <row r="350" spans="1:20" x14ac:dyDescent="0.25">
      <c r="A350" s="109">
        <v>728</v>
      </c>
      <c r="B350" s="110" t="s">
        <v>431</v>
      </c>
      <c r="C350" s="110" t="s">
        <v>2154</v>
      </c>
      <c r="D350" s="110" t="s">
        <v>431</v>
      </c>
      <c r="E350" s="110" t="s">
        <v>1011</v>
      </c>
      <c r="F350" s="110">
        <v>53545</v>
      </c>
      <c r="G350" s="110" t="s">
        <v>2155</v>
      </c>
      <c r="H350" s="110" t="s">
        <v>656</v>
      </c>
      <c r="I350" s="110" t="s">
        <v>166</v>
      </c>
      <c r="J350" s="110" t="s">
        <v>648</v>
      </c>
      <c r="K350" s="110">
        <v>37950</v>
      </c>
      <c r="L350" s="110" t="s">
        <v>564</v>
      </c>
      <c r="M350" s="110" t="s">
        <v>565</v>
      </c>
      <c r="N350" s="110">
        <v>-6</v>
      </c>
      <c r="O350" s="110" t="s">
        <v>2156</v>
      </c>
      <c r="P350" s="110" t="s">
        <v>2614</v>
      </c>
      <c r="Q350" s="110" t="s">
        <v>2803</v>
      </c>
      <c r="R350" s="110" t="s">
        <v>99</v>
      </c>
      <c r="S350" s="110" t="s">
        <v>63</v>
      </c>
      <c r="T350" s="110" t="s">
        <v>652</v>
      </c>
    </row>
    <row r="351" spans="1:20" x14ac:dyDescent="0.25">
      <c r="A351" s="111">
        <v>729</v>
      </c>
      <c r="B351" s="112" t="s">
        <v>390</v>
      </c>
      <c r="C351" s="112" t="s">
        <v>2157</v>
      </c>
      <c r="D351" s="112" t="s">
        <v>856</v>
      </c>
      <c r="E351" s="112" t="s">
        <v>854</v>
      </c>
      <c r="F351" s="112">
        <v>30339</v>
      </c>
      <c r="G351" s="112" t="s">
        <v>2158</v>
      </c>
      <c r="H351" s="112" t="s">
        <v>855</v>
      </c>
      <c r="I351" s="112" t="s">
        <v>122</v>
      </c>
      <c r="J351" s="112" t="s">
        <v>563</v>
      </c>
      <c r="K351" s="112">
        <v>30189</v>
      </c>
      <c r="L351" s="112" t="s">
        <v>564</v>
      </c>
      <c r="M351" s="112" t="s">
        <v>565</v>
      </c>
      <c r="N351" s="112">
        <v>-5</v>
      </c>
      <c r="O351" s="112" t="s">
        <v>2159</v>
      </c>
      <c r="P351" s="112" t="s">
        <v>1878</v>
      </c>
      <c r="Q351" s="112" t="s">
        <v>1879</v>
      </c>
      <c r="R351" s="112" t="s">
        <v>207</v>
      </c>
      <c r="S351" s="112" t="s">
        <v>63</v>
      </c>
      <c r="T351" s="112" t="s">
        <v>569</v>
      </c>
    </row>
    <row r="352" spans="1:20" x14ac:dyDescent="0.25">
      <c r="A352" s="109">
        <v>732</v>
      </c>
      <c r="B352" s="110" t="s">
        <v>544</v>
      </c>
      <c r="C352" s="110" t="s">
        <v>2160</v>
      </c>
      <c r="D352" s="110" t="s">
        <v>544</v>
      </c>
      <c r="E352" s="110" t="s">
        <v>561</v>
      </c>
      <c r="F352" s="110">
        <v>76543</v>
      </c>
      <c r="G352" s="110" t="s">
        <v>2161</v>
      </c>
      <c r="H352" s="110" t="s">
        <v>562</v>
      </c>
      <c r="I352" s="110" t="s">
        <v>74</v>
      </c>
      <c r="J352" s="110" t="s">
        <v>563</v>
      </c>
      <c r="K352" s="110">
        <v>38309</v>
      </c>
      <c r="L352" s="110" t="s">
        <v>564</v>
      </c>
      <c r="M352" s="110" t="s">
        <v>565</v>
      </c>
      <c r="N352" s="110">
        <v>-6</v>
      </c>
      <c r="O352" s="110" t="s">
        <v>2162</v>
      </c>
      <c r="P352" s="110" t="s">
        <v>2163</v>
      </c>
      <c r="Q352" s="110" t="s">
        <v>2164</v>
      </c>
      <c r="R352" s="110" t="s">
        <v>200</v>
      </c>
      <c r="S352" s="110" t="s">
        <v>63</v>
      </c>
      <c r="T352" s="110" t="s">
        <v>569</v>
      </c>
    </row>
    <row r="353" spans="1:20" x14ac:dyDescent="0.25">
      <c r="A353" s="111">
        <v>733</v>
      </c>
      <c r="B353" s="112" t="s">
        <v>178</v>
      </c>
      <c r="C353" s="112" t="s">
        <v>2165</v>
      </c>
      <c r="D353" s="112" t="s">
        <v>178</v>
      </c>
      <c r="E353" s="112" t="s">
        <v>2166</v>
      </c>
      <c r="F353" s="112">
        <v>68114</v>
      </c>
      <c r="G353" s="112" t="s">
        <v>24</v>
      </c>
      <c r="H353" s="112" t="s">
        <v>943</v>
      </c>
      <c r="I353" s="112" t="s">
        <v>2680</v>
      </c>
      <c r="J353" s="112" t="s">
        <v>2821</v>
      </c>
      <c r="K353" s="112">
        <v>30125</v>
      </c>
      <c r="L353" s="112" t="s">
        <v>564</v>
      </c>
      <c r="M353" s="112" t="s">
        <v>565</v>
      </c>
      <c r="N353" s="112">
        <v>-6</v>
      </c>
      <c r="O353" s="112" t="s">
        <v>2167</v>
      </c>
      <c r="P353" s="112" t="s">
        <v>2915</v>
      </c>
      <c r="Q353" s="112" t="s">
        <v>2901</v>
      </c>
      <c r="R353" s="112" t="s">
        <v>142</v>
      </c>
      <c r="S353" s="112" t="s">
        <v>63</v>
      </c>
      <c r="T353" s="112" t="s">
        <v>587</v>
      </c>
    </row>
    <row r="354" spans="1:20" x14ac:dyDescent="0.25">
      <c r="A354" s="109">
        <v>735</v>
      </c>
      <c r="B354" s="110" t="s">
        <v>447</v>
      </c>
      <c r="C354" s="110" t="s">
        <v>2168</v>
      </c>
      <c r="D354" s="110" t="s">
        <v>447</v>
      </c>
      <c r="E354" s="110" t="s">
        <v>561</v>
      </c>
      <c r="F354" s="110">
        <v>77478</v>
      </c>
      <c r="G354" s="110" t="s">
        <v>2169</v>
      </c>
      <c r="H354" s="110" t="s">
        <v>562</v>
      </c>
      <c r="I354" s="110" t="s">
        <v>74</v>
      </c>
      <c r="J354" s="110" t="s">
        <v>563</v>
      </c>
      <c r="K354" s="110">
        <v>37391</v>
      </c>
      <c r="L354" s="110" t="s">
        <v>564</v>
      </c>
      <c r="M354" s="110" t="s">
        <v>565</v>
      </c>
      <c r="N354" s="110">
        <v>-6</v>
      </c>
      <c r="O354" s="110" t="s">
        <v>2170</v>
      </c>
      <c r="P354" s="110" t="s">
        <v>2171</v>
      </c>
      <c r="Q354" s="110" t="s">
        <v>2172</v>
      </c>
      <c r="R354" s="110" t="s">
        <v>1759</v>
      </c>
      <c r="S354" s="110" t="s">
        <v>63</v>
      </c>
      <c r="T354" s="110" t="s">
        <v>569</v>
      </c>
    </row>
    <row r="355" spans="1:20" x14ac:dyDescent="0.25">
      <c r="A355" s="111">
        <v>736</v>
      </c>
      <c r="B355" s="112" t="s">
        <v>111</v>
      </c>
      <c r="C355" s="112" t="s">
        <v>2173</v>
      </c>
      <c r="D355" s="112" t="s">
        <v>320</v>
      </c>
      <c r="E355" s="112" t="s">
        <v>802</v>
      </c>
      <c r="F355" s="112">
        <v>43017</v>
      </c>
      <c r="G355" s="112" t="s">
        <v>2174</v>
      </c>
      <c r="H355" s="112" t="s">
        <v>744</v>
      </c>
      <c r="I355" s="112" t="s">
        <v>70</v>
      </c>
      <c r="J355" s="112" t="s">
        <v>648</v>
      </c>
      <c r="K355" s="112">
        <v>34253</v>
      </c>
      <c r="L355" s="112" t="s">
        <v>564</v>
      </c>
      <c r="M355" s="112" t="s">
        <v>565</v>
      </c>
      <c r="N355" s="112">
        <v>-5</v>
      </c>
      <c r="O355" s="112" t="s">
        <v>2175</v>
      </c>
      <c r="P355" s="112" t="s">
        <v>2889</v>
      </c>
      <c r="Q355" s="112" t="s">
        <v>2890</v>
      </c>
      <c r="R355" s="112" t="s">
        <v>159</v>
      </c>
      <c r="S355" s="112" t="s">
        <v>63</v>
      </c>
      <c r="T355" s="112" t="s">
        <v>652</v>
      </c>
    </row>
    <row r="356" spans="1:20" x14ac:dyDescent="0.25">
      <c r="A356" s="109">
        <v>738</v>
      </c>
      <c r="B356" s="110" t="s">
        <v>2177</v>
      </c>
      <c r="C356" s="110" t="s">
        <v>2176</v>
      </c>
      <c r="D356" s="110" t="s">
        <v>2177</v>
      </c>
      <c r="E356" s="110" t="s">
        <v>802</v>
      </c>
      <c r="F356" s="110">
        <v>45246</v>
      </c>
      <c r="G356" s="110" t="s">
        <v>1684</v>
      </c>
      <c r="H356" s="110" t="s">
        <v>744</v>
      </c>
      <c r="I356" s="110" t="s">
        <v>70</v>
      </c>
      <c r="J356" s="110" t="s">
        <v>648</v>
      </c>
      <c r="K356" s="110">
        <v>33855</v>
      </c>
      <c r="L356" s="110" t="s">
        <v>564</v>
      </c>
      <c r="M356" s="110" t="s">
        <v>565</v>
      </c>
      <c r="N356" s="110">
        <v>-5</v>
      </c>
      <c r="O356" s="110" t="s">
        <v>2178</v>
      </c>
      <c r="P356" s="110" t="s">
        <v>2179</v>
      </c>
      <c r="Q356" s="110" t="s">
        <v>813</v>
      </c>
      <c r="R356" s="110" t="s">
        <v>159</v>
      </c>
      <c r="S356" s="110" t="s">
        <v>63</v>
      </c>
      <c r="T356" s="110" t="s">
        <v>652</v>
      </c>
    </row>
    <row r="357" spans="1:20" x14ac:dyDescent="0.25">
      <c r="A357" s="111">
        <v>740</v>
      </c>
      <c r="B357" s="112" t="s">
        <v>284</v>
      </c>
      <c r="C357" s="112" t="s">
        <v>2180</v>
      </c>
      <c r="D357" s="112" t="s">
        <v>2181</v>
      </c>
      <c r="E357" s="112" t="s">
        <v>802</v>
      </c>
      <c r="F357" s="112">
        <v>44720</v>
      </c>
      <c r="G357" s="112" t="s">
        <v>2182</v>
      </c>
      <c r="H357" s="112" t="s">
        <v>804</v>
      </c>
      <c r="I357" s="112" t="s">
        <v>100</v>
      </c>
      <c r="J357" s="112" t="s">
        <v>648</v>
      </c>
      <c r="K357" s="112">
        <v>35999</v>
      </c>
      <c r="L357" s="112" t="s">
        <v>564</v>
      </c>
      <c r="M357" s="112" t="s">
        <v>565</v>
      </c>
      <c r="N357" s="112">
        <v>-5</v>
      </c>
      <c r="O357" s="112" t="s">
        <v>2183</v>
      </c>
      <c r="P357" s="112" t="s">
        <v>2184</v>
      </c>
      <c r="Q357" s="112" t="s">
        <v>806</v>
      </c>
      <c r="R357" s="112" t="s">
        <v>157</v>
      </c>
      <c r="S357" s="112" t="s">
        <v>63</v>
      </c>
      <c r="T357" s="112" t="s">
        <v>652</v>
      </c>
    </row>
    <row r="358" spans="1:20" x14ac:dyDescent="0.25">
      <c r="A358" s="109">
        <v>742</v>
      </c>
      <c r="B358" s="110" t="s">
        <v>83</v>
      </c>
      <c r="C358" s="110" t="s">
        <v>2185</v>
      </c>
      <c r="D358" s="110" t="s">
        <v>83</v>
      </c>
      <c r="E358" s="110" t="s">
        <v>755</v>
      </c>
      <c r="F358" s="110">
        <v>65804</v>
      </c>
      <c r="G358" s="110" t="s">
        <v>2186</v>
      </c>
      <c r="H358" s="110" t="s">
        <v>952</v>
      </c>
      <c r="I358" s="110" t="s">
        <v>160</v>
      </c>
      <c r="J358" s="110" t="s">
        <v>563</v>
      </c>
      <c r="K358" s="110">
        <v>34344</v>
      </c>
      <c r="L358" s="110" t="s">
        <v>564</v>
      </c>
      <c r="M358" s="110" t="s">
        <v>565</v>
      </c>
      <c r="N358" s="110">
        <v>-6</v>
      </c>
      <c r="O358" s="110" t="s">
        <v>2187</v>
      </c>
      <c r="P358" s="110" t="s">
        <v>2188</v>
      </c>
      <c r="Q358" s="110" t="s">
        <v>2189</v>
      </c>
      <c r="R358" s="110" t="s">
        <v>168</v>
      </c>
      <c r="S358" s="110" t="s">
        <v>63</v>
      </c>
      <c r="T358" s="110" t="s">
        <v>569</v>
      </c>
    </row>
    <row r="359" spans="1:20" x14ac:dyDescent="0.25">
      <c r="A359" s="111">
        <v>743</v>
      </c>
      <c r="B359" s="112" t="s">
        <v>262</v>
      </c>
      <c r="C359" s="112" t="s">
        <v>2190</v>
      </c>
      <c r="D359" s="112" t="s">
        <v>262</v>
      </c>
      <c r="E359" s="112" t="s">
        <v>802</v>
      </c>
      <c r="F359" s="112">
        <v>44060</v>
      </c>
      <c r="G359" s="112" t="s">
        <v>2191</v>
      </c>
      <c r="H359" s="112" t="s">
        <v>804</v>
      </c>
      <c r="I359" s="112" t="s">
        <v>100</v>
      </c>
      <c r="J359" s="112" t="s">
        <v>648</v>
      </c>
      <c r="K359" s="112">
        <v>35996</v>
      </c>
      <c r="L359" s="112" t="s">
        <v>564</v>
      </c>
      <c r="M359" s="112" t="s">
        <v>565</v>
      </c>
      <c r="N359" s="112">
        <v>-5</v>
      </c>
      <c r="O359" s="112" t="s">
        <v>2192</v>
      </c>
      <c r="P359" s="112" t="s">
        <v>2193</v>
      </c>
      <c r="Q359" s="112" t="s">
        <v>2194</v>
      </c>
      <c r="R359" s="112" t="s">
        <v>157</v>
      </c>
      <c r="S359" s="112" t="s">
        <v>63</v>
      </c>
      <c r="T359" s="112" t="s">
        <v>652</v>
      </c>
    </row>
    <row r="360" spans="1:20" x14ac:dyDescent="0.25">
      <c r="A360" s="109">
        <v>745</v>
      </c>
      <c r="B360" s="110" t="s">
        <v>271</v>
      </c>
      <c r="C360" s="110" t="s">
        <v>2195</v>
      </c>
      <c r="D360" s="110" t="s">
        <v>2196</v>
      </c>
      <c r="E360" s="110" t="s">
        <v>802</v>
      </c>
      <c r="F360" s="110">
        <v>44484</v>
      </c>
      <c r="G360" s="110" t="s">
        <v>2197</v>
      </c>
      <c r="H360" s="110" t="s">
        <v>804</v>
      </c>
      <c r="I360" s="110" t="s">
        <v>100</v>
      </c>
      <c r="J360" s="110" t="s">
        <v>648</v>
      </c>
      <c r="K360" s="110">
        <v>37021</v>
      </c>
      <c r="L360" s="110" t="s">
        <v>564</v>
      </c>
      <c r="M360" s="110" t="s">
        <v>565</v>
      </c>
      <c r="N360" s="110">
        <v>-5</v>
      </c>
      <c r="O360" s="110" t="s">
        <v>2198</v>
      </c>
      <c r="P360" s="110" t="s">
        <v>705</v>
      </c>
      <c r="Q360" s="110" t="s">
        <v>1625</v>
      </c>
      <c r="R360" s="110" t="s">
        <v>103</v>
      </c>
      <c r="S360" s="110" t="s">
        <v>63</v>
      </c>
      <c r="T360" s="110" t="s">
        <v>652</v>
      </c>
    </row>
    <row r="361" spans="1:20" x14ac:dyDescent="0.25">
      <c r="A361" s="111">
        <v>747</v>
      </c>
      <c r="B361" s="112" t="s">
        <v>371</v>
      </c>
      <c r="C361" s="112" t="s">
        <v>2199</v>
      </c>
      <c r="D361" s="112" t="s">
        <v>716</v>
      </c>
      <c r="E361" s="112" t="s">
        <v>755</v>
      </c>
      <c r="F361" s="112">
        <v>64154</v>
      </c>
      <c r="G361" s="112" t="s">
        <v>756</v>
      </c>
      <c r="H361" s="112" t="s">
        <v>715</v>
      </c>
      <c r="I361" s="112" t="s">
        <v>107</v>
      </c>
      <c r="J361" s="112" t="s">
        <v>2821</v>
      </c>
      <c r="K361" s="112">
        <v>39664</v>
      </c>
      <c r="L361" s="112" t="s">
        <v>564</v>
      </c>
      <c r="M361" s="112" t="s">
        <v>565</v>
      </c>
      <c r="N361" s="112">
        <v>-6</v>
      </c>
      <c r="O361" s="112" t="s">
        <v>2200</v>
      </c>
      <c r="P361" s="112" t="s">
        <v>2201</v>
      </c>
      <c r="Q361" s="112" t="s">
        <v>2202</v>
      </c>
      <c r="R361" s="112" t="s">
        <v>142</v>
      </c>
      <c r="S361" s="112" t="s">
        <v>63</v>
      </c>
      <c r="T361" s="112" t="s">
        <v>587</v>
      </c>
    </row>
    <row r="362" spans="1:20" x14ac:dyDescent="0.25">
      <c r="A362" s="109">
        <v>751</v>
      </c>
      <c r="B362" s="110" t="s">
        <v>506</v>
      </c>
      <c r="C362" s="110" t="s">
        <v>2203</v>
      </c>
      <c r="D362" s="110" t="s">
        <v>2204</v>
      </c>
      <c r="E362" s="110" t="s">
        <v>1430</v>
      </c>
      <c r="F362" s="110">
        <v>2747</v>
      </c>
      <c r="G362" s="110" t="s">
        <v>2205</v>
      </c>
      <c r="H362" s="110" t="s">
        <v>1432</v>
      </c>
      <c r="I362" s="110" t="s">
        <v>2843</v>
      </c>
      <c r="J362" s="110" t="s">
        <v>648</v>
      </c>
      <c r="K362" s="110">
        <v>34673</v>
      </c>
      <c r="L362" s="110" t="s">
        <v>564</v>
      </c>
      <c r="M362" s="110" t="s">
        <v>565</v>
      </c>
      <c r="N362" s="110">
        <v>-5</v>
      </c>
      <c r="O362" s="110" t="s">
        <v>2206</v>
      </c>
      <c r="P362" s="110" t="s">
        <v>2207</v>
      </c>
      <c r="Q362" s="110" t="s">
        <v>2208</v>
      </c>
      <c r="R362" s="110" t="s">
        <v>179</v>
      </c>
      <c r="S362" s="110" t="s">
        <v>63</v>
      </c>
      <c r="T362" s="110" t="s">
        <v>652</v>
      </c>
    </row>
    <row r="363" spans="1:20" x14ac:dyDescent="0.25">
      <c r="A363" s="111">
        <v>752</v>
      </c>
      <c r="B363" s="112" t="s">
        <v>373</v>
      </c>
      <c r="C363" s="112" t="s">
        <v>2209</v>
      </c>
      <c r="D363" s="112" t="s">
        <v>373</v>
      </c>
      <c r="E363" s="112" t="s">
        <v>1430</v>
      </c>
      <c r="F363" s="112">
        <v>1844</v>
      </c>
      <c r="G363" s="112" t="s">
        <v>2210</v>
      </c>
      <c r="H363" s="112" t="s">
        <v>1432</v>
      </c>
      <c r="I363" s="112" t="s">
        <v>2843</v>
      </c>
      <c r="J363" s="112" t="s">
        <v>648</v>
      </c>
      <c r="K363" s="112">
        <v>34574</v>
      </c>
      <c r="L363" s="112" t="s">
        <v>564</v>
      </c>
      <c r="M363" s="112" t="s">
        <v>565</v>
      </c>
      <c r="N363" s="112">
        <v>-5</v>
      </c>
      <c r="O363" s="112" t="s">
        <v>2211</v>
      </c>
      <c r="P363" s="112" t="s">
        <v>2212</v>
      </c>
      <c r="Q363" s="112" t="s">
        <v>2213</v>
      </c>
      <c r="R363" s="112" t="s">
        <v>179</v>
      </c>
      <c r="S363" s="112" t="s">
        <v>63</v>
      </c>
      <c r="T363" s="112" t="s">
        <v>652</v>
      </c>
    </row>
    <row r="364" spans="1:20" x14ac:dyDescent="0.25">
      <c r="A364" s="109">
        <v>755</v>
      </c>
      <c r="B364" s="110" t="s">
        <v>279</v>
      </c>
      <c r="C364" s="110" t="s">
        <v>2214</v>
      </c>
      <c r="D364" s="110" t="s">
        <v>279</v>
      </c>
      <c r="E364" s="110" t="s">
        <v>1430</v>
      </c>
      <c r="F364" s="110">
        <v>2149</v>
      </c>
      <c r="G364" s="110" t="s">
        <v>2215</v>
      </c>
      <c r="H364" s="110" t="s">
        <v>1432</v>
      </c>
      <c r="I364" s="110" t="s">
        <v>2843</v>
      </c>
      <c r="J364" s="110" t="s">
        <v>648</v>
      </c>
      <c r="K364" s="110">
        <v>37061</v>
      </c>
      <c r="L364" s="110" t="s">
        <v>564</v>
      </c>
      <c r="M364" s="110" t="s">
        <v>565</v>
      </c>
      <c r="N364" s="110">
        <v>-5</v>
      </c>
      <c r="O364" s="110" t="s">
        <v>2216</v>
      </c>
      <c r="P364" s="110" t="s">
        <v>2217</v>
      </c>
      <c r="Q364" s="110" t="s">
        <v>2218</v>
      </c>
      <c r="R364" s="110" t="s">
        <v>179</v>
      </c>
      <c r="S364" s="110" t="s">
        <v>63</v>
      </c>
      <c r="T364" s="110" t="s">
        <v>652</v>
      </c>
    </row>
    <row r="365" spans="1:20" x14ac:dyDescent="0.25">
      <c r="A365" s="111">
        <v>759</v>
      </c>
      <c r="B365" s="112" t="s">
        <v>488</v>
      </c>
      <c r="C365" s="112" t="s">
        <v>2219</v>
      </c>
      <c r="D365" s="112" t="s">
        <v>488</v>
      </c>
      <c r="E365" s="112" t="s">
        <v>2220</v>
      </c>
      <c r="F365" s="112">
        <v>19901</v>
      </c>
      <c r="G365" s="112" t="s">
        <v>134</v>
      </c>
      <c r="H365" s="112" t="s">
        <v>647</v>
      </c>
      <c r="I365" s="112" t="s">
        <v>132</v>
      </c>
      <c r="J365" s="112" t="s">
        <v>648</v>
      </c>
      <c r="K365" s="112">
        <v>37617</v>
      </c>
      <c r="L365" s="112" t="s">
        <v>564</v>
      </c>
      <c r="M365" s="112" t="s">
        <v>565</v>
      </c>
      <c r="N365" s="112">
        <v>-5</v>
      </c>
      <c r="O365" s="112" t="s">
        <v>2221</v>
      </c>
      <c r="P365" s="112" t="s">
        <v>2222</v>
      </c>
      <c r="Q365" s="112" t="s">
        <v>2223</v>
      </c>
      <c r="R365" s="112" t="s">
        <v>118</v>
      </c>
      <c r="S365" s="112" t="s">
        <v>63</v>
      </c>
      <c r="T365" s="112" t="s">
        <v>652</v>
      </c>
    </row>
    <row r="366" spans="1:20" x14ac:dyDescent="0.25">
      <c r="A366" s="109">
        <v>761</v>
      </c>
      <c r="B366" s="110" t="s">
        <v>328</v>
      </c>
      <c r="C366" s="110" t="s">
        <v>2224</v>
      </c>
      <c r="D366" s="110" t="s">
        <v>328</v>
      </c>
      <c r="E366" s="110" t="s">
        <v>603</v>
      </c>
      <c r="F366" s="110">
        <v>93455</v>
      </c>
      <c r="G366" s="110" t="s">
        <v>2225</v>
      </c>
      <c r="H366" s="110" t="s">
        <v>604</v>
      </c>
      <c r="I366" s="110" t="s">
        <v>138</v>
      </c>
      <c r="J366" s="110" t="s">
        <v>2821</v>
      </c>
      <c r="K366" s="110">
        <v>38580</v>
      </c>
      <c r="L366" s="110" t="s">
        <v>564</v>
      </c>
      <c r="M366" s="110" t="s">
        <v>565</v>
      </c>
      <c r="N366" s="110">
        <v>-8</v>
      </c>
      <c r="O366" s="110" t="s">
        <v>2226</v>
      </c>
      <c r="P366" s="110" t="s">
        <v>2902</v>
      </c>
      <c r="Q366" s="110" t="s">
        <v>2903</v>
      </c>
      <c r="R366" s="110" t="s">
        <v>109</v>
      </c>
      <c r="S366" s="110" t="s">
        <v>63</v>
      </c>
      <c r="T366" s="110" t="s">
        <v>587</v>
      </c>
    </row>
    <row r="367" spans="1:20" x14ac:dyDescent="0.25">
      <c r="A367" s="111">
        <v>762</v>
      </c>
      <c r="B367" s="112" t="s">
        <v>468</v>
      </c>
      <c r="C367" s="112" t="s">
        <v>2227</v>
      </c>
      <c r="D367" s="112" t="s">
        <v>2228</v>
      </c>
      <c r="E367" s="112" t="s">
        <v>1345</v>
      </c>
      <c r="F367" s="112">
        <v>18976</v>
      </c>
      <c r="G367" s="112" t="s">
        <v>2229</v>
      </c>
      <c r="H367" s="112" t="s">
        <v>1398</v>
      </c>
      <c r="I367" s="112" t="s">
        <v>93</v>
      </c>
      <c r="J367" s="112" t="s">
        <v>648</v>
      </c>
      <c r="K367" s="112">
        <v>38321</v>
      </c>
      <c r="L367" s="112" t="s">
        <v>564</v>
      </c>
      <c r="M367" s="112" t="s">
        <v>565</v>
      </c>
      <c r="N367" s="112">
        <v>-5</v>
      </c>
      <c r="O367" s="112" t="s">
        <v>2230</v>
      </c>
      <c r="P367" s="112" t="s">
        <v>2231</v>
      </c>
      <c r="Q367" s="112" t="s">
        <v>2232</v>
      </c>
      <c r="R367" s="112" t="s">
        <v>148</v>
      </c>
      <c r="S367" s="112" t="s">
        <v>63</v>
      </c>
      <c r="T367" s="112" t="s">
        <v>652</v>
      </c>
    </row>
    <row r="368" spans="1:20" x14ac:dyDescent="0.25">
      <c r="A368" s="109">
        <v>763</v>
      </c>
      <c r="B368" s="110" t="s">
        <v>289</v>
      </c>
      <c r="C368" s="110" t="s">
        <v>2233</v>
      </c>
      <c r="D368" s="110" t="s">
        <v>289</v>
      </c>
      <c r="E368" s="110" t="s">
        <v>1345</v>
      </c>
      <c r="F368" s="110">
        <v>15601</v>
      </c>
      <c r="G368" s="110" t="s">
        <v>2234</v>
      </c>
      <c r="H368" s="110" t="s">
        <v>1398</v>
      </c>
      <c r="I368" s="110" t="s">
        <v>93</v>
      </c>
      <c r="J368" s="110" t="s">
        <v>648</v>
      </c>
      <c r="K368" s="110">
        <v>38616</v>
      </c>
      <c r="L368" s="110" t="s">
        <v>564</v>
      </c>
      <c r="M368" s="110" t="s">
        <v>565</v>
      </c>
      <c r="N368" s="110">
        <v>-5</v>
      </c>
      <c r="O368" s="110" t="s">
        <v>2235</v>
      </c>
      <c r="P368" s="110" t="s">
        <v>2236</v>
      </c>
      <c r="Q368" s="110" t="s">
        <v>2237</v>
      </c>
      <c r="R368" s="110" t="s">
        <v>103</v>
      </c>
      <c r="S368" s="110" t="s">
        <v>63</v>
      </c>
      <c r="T368" s="110" t="s">
        <v>652</v>
      </c>
    </row>
    <row r="369" spans="1:20" x14ac:dyDescent="0.25">
      <c r="A369" s="111">
        <v>765</v>
      </c>
      <c r="B369" s="112" t="s">
        <v>246</v>
      </c>
      <c r="C369" s="112" t="s">
        <v>2238</v>
      </c>
      <c r="D369" s="112" t="s">
        <v>164</v>
      </c>
      <c r="E369" s="112" t="s">
        <v>603</v>
      </c>
      <c r="F369" s="112">
        <v>92115</v>
      </c>
      <c r="G369" s="112" t="s">
        <v>2239</v>
      </c>
      <c r="H369" s="112" t="s">
        <v>623</v>
      </c>
      <c r="I369" s="112" t="s">
        <v>140</v>
      </c>
      <c r="J369" s="112" t="s">
        <v>2821</v>
      </c>
      <c r="K369" s="112">
        <v>41262</v>
      </c>
      <c r="L369" s="112" t="s">
        <v>564</v>
      </c>
      <c r="M369" s="112" t="s">
        <v>565</v>
      </c>
      <c r="N369" s="112">
        <v>-8</v>
      </c>
      <c r="O369" s="112" t="s">
        <v>2240</v>
      </c>
      <c r="P369" s="112" t="s">
        <v>2241</v>
      </c>
      <c r="Q369" s="112" t="s">
        <v>2242</v>
      </c>
      <c r="R369" s="112" t="s">
        <v>24</v>
      </c>
      <c r="S369" s="112" t="s">
        <v>63</v>
      </c>
      <c r="T369" s="112" t="s">
        <v>587</v>
      </c>
    </row>
    <row r="370" spans="1:20" x14ac:dyDescent="0.25">
      <c r="A370" s="109">
        <v>767</v>
      </c>
      <c r="B370" s="110" t="s">
        <v>345</v>
      </c>
      <c r="C370" s="110" t="s">
        <v>2243</v>
      </c>
      <c r="D370" s="110" t="s">
        <v>345</v>
      </c>
      <c r="E370" s="110" t="s">
        <v>634</v>
      </c>
      <c r="F370" s="110">
        <v>70809</v>
      </c>
      <c r="G370" s="110" t="s">
        <v>2244</v>
      </c>
      <c r="H370" s="110" t="s">
        <v>636</v>
      </c>
      <c r="I370" s="110" t="s">
        <v>81</v>
      </c>
      <c r="J370" s="110" t="s">
        <v>563</v>
      </c>
      <c r="K370" s="110">
        <v>39231</v>
      </c>
      <c r="L370" s="110" t="s">
        <v>564</v>
      </c>
      <c r="M370" s="110" t="s">
        <v>565</v>
      </c>
      <c r="N370" s="110">
        <v>-6</v>
      </c>
      <c r="O370" s="110" t="s">
        <v>2245</v>
      </c>
      <c r="P370" s="110" t="s">
        <v>24</v>
      </c>
      <c r="Q370" s="110" t="s">
        <v>24</v>
      </c>
      <c r="R370" s="110" t="s">
        <v>190</v>
      </c>
      <c r="S370" s="110" t="s">
        <v>63</v>
      </c>
      <c r="T370" s="110" t="s">
        <v>569</v>
      </c>
    </row>
    <row r="371" spans="1:20" x14ac:dyDescent="0.25">
      <c r="A371" s="111">
        <v>768</v>
      </c>
      <c r="B371" s="112" t="s">
        <v>65</v>
      </c>
      <c r="C371" s="112" t="s">
        <v>2246</v>
      </c>
      <c r="D371" s="112" t="s">
        <v>65</v>
      </c>
      <c r="E371" s="112" t="s">
        <v>603</v>
      </c>
      <c r="F371" s="112">
        <v>94564</v>
      </c>
      <c r="G371" s="112" t="s">
        <v>2766</v>
      </c>
      <c r="H371" s="112" t="s">
        <v>825</v>
      </c>
      <c r="I371" s="112" t="s">
        <v>174</v>
      </c>
      <c r="J371" s="112" t="s">
        <v>2821</v>
      </c>
      <c r="K371" s="112">
        <v>40144</v>
      </c>
      <c r="L371" s="112" t="s">
        <v>564</v>
      </c>
      <c r="M371" s="112" t="s">
        <v>565</v>
      </c>
      <c r="N371" s="112">
        <v>-8</v>
      </c>
      <c r="O371" s="112" t="s">
        <v>2247</v>
      </c>
      <c r="P371" s="112" t="s">
        <v>2248</v>
      </c>
      <c r="Q371" s="112" t="s">
        <v>1201</v>
      </c>
      <c r="R371" s="112" t="s">
        <v>2897</v>
      </c>
      <c r="S371" s="112" t="s">
        <v>63</v>
      </c>
      <c r="T371" s="112" t="s">
        <v>587</v>
      </c>
    </row>
    <row r="372" spans="1:20" x14ac:dyDescent="0.25">
      <c r="A372" s="109">
        <v>770</v>
      </c>
      <c r="B372" s="110" t="s">
        <v>515</v>
      </c>
      <c r="C372" s="110" t="s">
        <v>2249</v>
      </c>
      <c r="D372" s="110" t="s">
        <v>515</v>
      </c>
      <c r="E372" s="110" t="s">
        <v>646</v>
      </c>
      <c r="F372" s="110">
        <v>21703</v>
      </c>
      <c r="G372" s="110" t="s">
        <v>2250</v>
      </c>
      <c r="H372" s="110" t="s">
        <v>647</v>
      </c>
      <c r="I372" s="110" t="s">
        <v>132</v>
      </c>
      <c r="J372" s="110" t="s">
        <v>648</v>
      </c>
      <c r="K372" s="110">
        <v>37326</v>
      </c>
      <c r="L372" s="110" t="s">
        <v>564</v>
      </c>
      <c r="M372" s="110" t="s">
        <v>565</v>
      </c>
      <c r="N372" s="110">
        <v>-5</v>
      </c>
      <c r="O372" s="110" t="s">
        <v>2251</v>
      </c>
      <c r="P372" s="110" t="s">
        <v>2252</v>
      </c>
      <c r="Q372" s="110" t="s">
        <v>2253</v>
      </c>
      <c r="R372" s="110" t="s">
        <v>118</v>
      </c>
      <c r="S372" s="110" t="s">
        <v>63</v>
      </c>
      <c r="T372" s="110" t="s">
        <v>652</v>
      </c>
    </row>
    <row r="373" spans="1:20" x14ac:dyDescent="0.25">
      <c r="A373" s="111">
        <v>771</v>
      </c>
      <c r="B373" s="112" t="s">
        <v>531</v>
      </c>
      <c r="C373" s="112" t="s">
        <v>2254</v>
      </c>
      <c r="D373" s="112" t="s">
        <v>531</v>
      </c>
      <c r="E373" s="112" t="s">
        <v>646</v>
      </c>
      <c r="F373" s="112">
        <v>21801</v>
      </c>
      <c r="G373" s="112" t="s">
        <v>2255</v>
      </c>
      <c r="H373" s="112" t="s">
        <v>647</v>
      </c>
      <c r="I373" s="112" t="s">
        <v>132</v>
      </c>
      <c r="J373" s="112" t="s">
        <v>648</v>
      </c>
      <c r="K373" s="112">
        <v>38205</v>
      </c>
      <c r="L373" s="112" t="s">
        <v>564</v>
      </c>
      <c r="M373" s="112" t="s">
        <v>565</v>
      </c>
      <c r="N373" s="112">
        <v>-5</v>
      </c>
      <c r="O373" s="112" t="s">
        <v>2256</v>
      </c>
      <c r="P373" s="112" t="s">
        <v>2222</v>
      </c>
      <c r="Q373" s="112" t="s">
        <v>2257</v>
      </c>
      <c r="R373" s="112" t="s">
        <v>118</v>
      </c>
      <c r="S373" s="112" t="s">
        <v>63</v>
      </c>
      <c r="T373" s="112" t="s">
        <v>652</v>
      </c>
    </row>
    <row r="374" spans="1:20" x14ac:dyDescent="0.25">
      <c r="A374" s="109">
        <v>774</v>
      </c>
      <c r="B374" s="110" t="s">
        <v>268</v>
      </c>
      <c r="C374" s="110" t="s">
        <v>2258</v>
      </c>
      <c r="D374" s="110" t="s">
        <v>268</v>
      </c>
      <c r="E374" s="110" t="s">
        <v>646</v>
      </c>
      <c r="F374" s="110">
        <v>20912</v>
      </c>
      <c r="G374" s="110" t="s">
        <v>2259</v>
      </c>
      <c r="H374" s="110" t="s">
        <v>647</v>
      </c>
      <c r="I374" s="110" t="s">
        <v>132</v>
      </c>
      <c r="J374" s="110" t="s">
        <v>648</v>
      </c>
      <c r="K374" s="110">
        <v>41400</v>
      </c>
      <c r="L374" s="110" t="s">
        <v>564</v>
      </c>
      <c r="M374" s="110" t="s">
        <v>565</v>
      </c>
      <c r="N374" s="110">
        <v>-5</v>
      </c>
      <c r="O374" s="110" t="s">
        <v>2260</v>
      </c>
      <c r="P374" s="110" t="s">
        <v>2261</v>
      </c>
      <c r="Q374" s="110" t="s">
        <v>2262</v>
      </c>
      <c r="R374" s="110" t="s">
        <v>118</v>
      </c>
      <c r="S374" s="110" t="s">
        <v>63</v>
      </c>
      <c r="T374" s="110" t="s">
        <v>652</v>
      </c>
    </row>
    <row r="375" spans="1:20" x14ac:dyDescent="0.25">
      <c r="A375" s="111">
        <v>775</v>
      </c>
      <c r="B375" s="112" t="s">
        <v>379</v>
      </c>
      <c r="C375" s="112" t="s">
        <v>2263</v>
      </c>
      <c r="D375" s="112" t="s">
        <v>649</v>
      </c>
      <c r="E375" s="112" t="s">
        <v>646</v>
      </c>
      <c r="F375" s="112">
        <v>21234</v>
      </c>
      <c r="G375" s="112" t="s">
        <v>2264</v>
      </c>
      <c r="H375" s="112" t="s">
        <v>647</v>
      </c>
      <c r="I375" s="112" t="s">
        <v>132</v>
      </c>
      <c r="J375" s="112" t="s">
        <v>648</v>
      </c>
      <c r="K375" s="112">
        <v>42085</v>
      </c>
      <c r="L375" s="112" t="s">
        <v>565</v>
      </c>
      <c r="M375" s="112" t="s">
        <v>1508</v>
      </c>
      <c r="N375" s="112">
        <v>-5</v>
      </c>
      <c r="O375" s="112" t="s">
        <v>2265</v>
      </c>
      <c r="P375" s="112" t="s">
        <v>2266</v>
      </c>
      <c r="Q375" s="112" t="s">
        <v>653</v>
      </c>
      <c r="R375" s="112" t="s">
        <v>118</v>
      </c>
      <c r="S375" s="112" t="s">
        <v>63</v>
      </c>
      <c r="T375" s="112" t="s">
        <v>652</v>
      </c>
    </row>
    <row r="376" spans="1:20" x14ac:dyDescent="0.25">
      <c r="A376" s="109">
        <v>776</v>
      </c>
      <c r="B376" s="110" t="s">
        <v>2836</v>
      </c>
      <c r="C376" s="110" t="s">
        <v>2854</v>
      </c>
      <c r="D376" s="110" t="s">
        <v>2836</v>
      </c>
      <c r="E376" s="110" t="s">
        <v>693</v>
      </c>
      <c r="F376" s="110">
        <v>32128</v>
      </c>
      <c r="G376" s="110" t="s">
        <v>2855</v>
      </c>
      <c r="H376" s="110" t="s">
        <v>1310</v>
      </c>
      <c r="I376" s="110" t="s">
        <v>143</v>
      </c>
      <c r="J376" s="110" t="s">
        <v>563</v>
      </c>
      <c r="K376" s="110"/>
      <c r="L376" s="110" t="s">
        <v>564</v>
      </c>
      <c r="M376" s="110" t="s">
        <v>1508</v>
      </c>
      <c r="N376" s="110">
        <v>-5</v>
      </c>
      <c r="O376" s="110" t="s">
        <v>2856</v>
      </c>
      <c r="P376" s="110" t="s">
        <v>2848</v>
      </c>
      <c r="Q376" s="110" t="s">
        <v>24</v>
      </c>
      <c r="R376" s="110" t="s">
        <v>176</v>
      </c>
      <c r="S376" s="110" t="s">
        <v>63</v>
      </c>
      <c r="T376" s="110" t="s">
        <v>569</v>
      </c>
    </row>
    <row r="377" spans="1:20" x14ac:dyDescent="0.25">
      <c r="A377" s="111">
        <v>777</v>
      </c>
      <c r="B377" s="112" t="s">
        <v>484</v>
      </c>
      <c r="C377" s="112" t="s">
        <v>2267</v>
      </c>
      <c r="D377" s="112" t="s">
        <v>2268</v>
      </c>
      <c r="E377" s="112" t="s">
        <v>693</v>
      </c>
      <c r="F377" s="112">
        <v>33409</v>
      </c>
      <c r="G377" s="112" t="s">
        <v>2269</v>
      </c>
      <c r="H377" s="112" t="s">
        <v>1310</v>
      </c>
      <c r="I377" s="112" t="s">
        <v>143</v>
      </c>
      <c r="J377" s="112" t="s">
        <v>563</v>
      </c>
      <c r="K377" s="112">
        <v>41634</v>
      </c>
      <c r="L377" s="112" t="s">
        <v>564</v>
      </c>
      <c r="M377" s="112" t="s">
        <v>565</v>
      </c>
      <c r="N377" s="112">
        <v>-5</v>
      </c>
      <c r="O377" s="112" t="s">
        <v>2270</v>
      </c>
      <c r="P377" s="112" t="s">
        <v>2271</v>
      </c>
      <c r="Q377" s="112" t="s">
        <v>2272</v>
      </c>
      <c r="R377" s="112" t="s">
        <v>176</v>
      </c>
      <c r="S377" s="112" t="s">
        <v>63</v>
      </c>
      <c r="T377" s="112" t="s">
        <v>569</v>
      </c>
    </row>
    <row r="378" spans="1:20" x14ac:dyDescent="0.25">
      <c r="A378" s="109">
        <v>778</v>
      </c>
      <c r="B378" s="110" t="s">
        <v>278</v>
      </c>
      <c r="C378" s="110" t="s">
        <v>2273</v>
      </c>
      <c r="D378" s="110" t="s">
        <v>278</v>
      </c>
      <c r="E378" s="110" t="s">
        <v>693</v>
      </c>
      <c r="F378" s="110">
        <v>34108</v>
      </c>
      <c r="G378" s="110" t="s">
        <v>2274</v>
      </c>
      <c r="H378" s="110" t="s">
        <v>1310</v>
      </c>
      <c r="I378" s="110" t="s">
        <v>143</v>
      </c>
      <c r="J378" s="110" t="s">
        <v>563</v>
      </c>
      <c r="K378" s="110">
        <v>41533</v>
      </c>
      <c r="L378" s="110" t="s">
        <v>564</v>
      </c>
      <c r="M378" s="110" t="s">
        <v>565</v>
      </c>
      <c r="N378" s="110">
        <v>-5</v>
      </c>
      <c r="O378" s="110" t="s">
        <v>2275</v>
      </c>
      <c r="P378" s="110" t="s">
        <v>2276</v>
      </c>
      <c r="Q378" s="110" t="s">
        <v>24</v>
      </c>
      <c r="R378" s="110" t="s">
        <v>128</v>
      </c>
      <c r="S378" s="110" t="s">
        <v>63</v>
      </c>
      <c r="T378" s="110" t="s">
        <v>569</v>
      </c>
    </row>
    <row r="379" spans="1:20" x14ac:dyDescent="0.25">
      <c r="A379" s="111">
        <v>779</v>
      </c>
      <c r="B379" s="112" t="s">
        <v>247</v>
      </c>
      <c r="C379" s="112" t="s">
        <v>2277</v>
      </c>
      <c r="D379" s="112" t="s">
        <v>2278</v>
      </c>
      <c r="E379" s="112" t="s">
        <v>693</v>
      </c>
      <c r="F379" s="112">
        <v>33544</v>
      </c>
      <c r="G379" s="112" t="s">
        <v>2279</v>
      </c>
      <c r="H379" s="112" t="s">
        <v>695</v>
      </c>
      <c r="I379" s="112" t="s">
        <v>152</v>
      </c>
      <c r="J379" s="112" t="s">
        <v>563</v>
      </c>
      <c r="K379" s="112">
        <v>41967</v>
      </c>
      <c r="L379" s="112" t="s">
        <v>565</v>
      </c>
      <c r="M379" s="112" t="s">
        <v>1508</v>
      </c>
      <c r="N379" s="112">
        <v>-5</v>
      </c>
      <c r="O379" s="112" t="s">
        <v>2280</v>
      </c>
      <c r="P379" s="112" t="s">
        <v>2804</v>
      </c>
      <c r="Q379" s="112" t="s">
        <v>2805</v>
      </c>
      <c r="R379" s="112" t="s">
        <v>96</v>
      </c>
      <c r="S379" s="112" t="s">
        <v>63</v>
      </c>
      <c r="T379" s="112" t="s">
        <v>569</v>
      </c>
    </row>
    <row r="380" spans="1:20" x14ac:dyDescent="0.25">
      <c r="A380" s="109">
        <v>780</v>
      </c>
      <c r="B380" s="110" t="s">
        <v>337</v>
      </c>
      <c r="C380" s="110" t="s">
        <v>2281</v>
      </c>
      <c r="D380" s="110" t="s">
        <v>337</v>
      </c>
      <c r="E380" s="110" t="s">
        <v>693</v>
      </c>
      <c r="F380" s="110">
        <v>34474</v>
      </c>
      <c r="G380" s="110" t="s">
        <v>2282</v>
      </c>
      <c r="H380" s="110" t="s">
        <v>695</v>
      </c>
      <c r="I380" s="110" t="s">
        <v>152</v>
      </c>
      <c r="J380" s="110" t="s">
        <v>563</v>
      </c>
      <c r="K380" s="110">
        <v>38397</v>
      </c>
      <c r="L380" s="110" t="s">
        <v>564</v>
      </c>
      <c r="M380" s="110" t="s">
        <v>565</v>
      </c>
      <c r="N380" s="110">
        <v>-5</v>
      </c>
      <c r="O380" s="110" t="s">
        <v>2283</v>
      </c>
      <c r="P380" s="110" t="s">
        <v>2284</v>
      </c>
      <c r="Q380" s="110" t="s">
        <v>2285</v>
      </c>
      <c r="R380" s="110" t="s">
        <v>96</v>
      </c>
      <c r="S380" s="110" t="s">
        <v>63</v>
      </c>
      <c r="T380" s="110" t="s">
        <v>569</v>
      </c>
    </row>
    <row r="381" spans="1:20" x14ac:dyDescent="0.25">
      <c r="A381" s="111">
        <v>781</v>
      </c>
      <c r="B381" s="112" t="s">
        <v>213</v>
      </c>
      <c r="C381" s="112" t="s">
        <v>2286</v>
      </c>
      <c r="D381" s="112" t="s">
        <v>2287</v>
      </c>
      <c r="E381" s="112" t="s">
        <v>693</v>
      </c>
      <c r="F381" s="112">
        <v>33425</v>
      </c>
      <c r="G381" s="112" t="s">
        <v>2269</v>
      </c>
      <c r="H381" s="112" t="s">
        <v>1310</v>
      </c>
      <c r="I381" s="112" t="s">
        <v>143</v>
      </c>
      <c r="J381" s="112" t="s">
        <v>563</v>
      </c>
      <c r="K381" s="112">
        <v>39721</v>
      </c>
      <c r="L381" s="112" t="s">
        <v>564</v>
      </c>
      <c r="M381" s="112" t="s">
        <v>565</v>
      </c>
      <c r="N381" s="112">
        <v>-5</v>
      </c>
      <c r="O381" s="112" t="s">
        <v>2288</v>
      </c>
      <c r="P381" s="112" t="s">
        <v>2289</v>
      </c>
      <c r="Q381" s="112" t="s">
        <v>2290</v>
      </c>
      <c r="R381" s="112" t="s">
        <v>176</v>
      </c>
      <c r="S381" s="112" t="s">
        <v>63</v>
      </c>
      <c r="T381" s="112" t="s">
        <v>569</v>
      </c>
    </row>
    <row r="382" spans="1:20" x14ac:dyDescent="0.25">
      <c r="A382" s="109">
        <v>782</v>
      </c>
      <c r="B382" s="110" t="s">
        <v>316</v>
      </c>
      <c r="C382" s="110" t="s">
        <v>2291</v>
      </c>
      <c r="D382" s="110" t="s">
        <v>316</v>
      </c>
      <c r="E382" s="110" t="s">
        <v>693</v>
      </c>
      <c r="F382" s="110">
        <v>33907</v>
      </c>
      <c r="G382" s="110" t="s">
        <v>2292</v>
      </c>
      <c r="H382" s="110" t="s">
        <v>1310</v>
      </c>
      <c r="I382" s="110" t="s">
        <v>143</v>
      </c>
      <c r="J382" s="110" t="s">
        <v>563</v>
      </c>
      <c r="K382" s="110">
        <v>39644</v>
      </c>
      <c r="L382" s="110" t="s">
        <v>564</v>
      </c>
      <c r="M382" s="110" t="s">
        <v>565</v>
      </c>
      <c r="N382" s="110">
        <v>-5</v>
      </c>
      <c r="O382" s="110" t="s">
        <v>2293</v>
      </c>
      <c r="P382" s="110" t="s">
        <v>2294</v>
      </c>
      <c r="Q382" s="110" t="s">
        <v>2295</v>
      </c>
      <c r="R382" s="110" t="s">
        <v>128</v>
      </c>
      <c r="S382" s="110" t="s">
        <v>63</v>
      </c>
      <c r="T382" s="110" t="s">
        <v>569</v>
      </c>
    </row>
    <row r="383" spans="1:20" x14ac:dyDescent="0.25">
      <c r="A383" s="111">
        <v>783</v>
      </c>
      <c r="B383" s="112" t="s">
        <v>380</v>
      </c>
      <c r="C383" s="112" t="s">
        <v>2296</v>
      </c>
      <c r="D383" s="112" t="s">
        <v>380</v>
      </c>
      <c r="E383" s="112" t="s">
        <v>603</v>
      </c>
      <c r="F383" s="112">
        <v>94513</v>
      </c>
      <c r="G383" s="112" t="s">
        <v>2297</v>
      </c>
      <c r="H383" s="112" t="s">
        <v>611</v>
      </c>
      <c r="I383" s="112" t="s">
        <v>615</v>
      </c>
      <c r="J383" s="112" t="s">
        <v>2821</v>
      </c>
      <c r="K383" s="112">
        <v>39224</v>
      </c>
      <c r="L383" s="112" t="s">
        <v>564</v>
      </c>
      <c r="M383" s="112" t="s">
        <v>565</v>
      </c>
      <c r="N383" s="112">
        <v>-8</v>
      </c>
      <c r="O383" s="112" t="s">
        <v>2298</v>
      </c>
      <c r="P383" s="112" t="s">
        <v>884</v>
      </c>
      <c r="Q383" s="112" t="s">
        <v>2299</v>
      </c>
      <c r="R383" s="112" t="s">
        <v>884</v>
      </c>
      <c r="S383" s="112" t="s">
        <v>63</v>
      </c>
      <c r="T383" s="112" t="s">
        <v>587</v>
      </c>
    </row>
    <row r="384" spans="1:20" x14ac:dyDescent="0.25">
      <c r="A384" s="109">
        <v>785</v>
      </c>
      <c r="B384" s="110" t="s">
        <v>331</v>
      </c>
      <c r="C384" s="110" t="s">
        <v>2300</v>
      </c>
      <c r="D384" s="110" t="s">
        <v>331</v>
      </c>
      <c r="E384" s="110" t="s">
        <v>603</v>
      </c>
      <c r="F384" s="110">
        <v>92865</v>
      </c>
      <c r="G384" s="110" t="s">
        <v>1452</v>
      </c>
      <c r="H384" s="110" t="s">
        <v>779</v>
      </c>
      <c r="I384" s="110" t="s">
        <v>78</v>
      </c>
      <c r="J384" s="110" t="s">
        <v>2821</v>
      </c>
      <c r="K384" s="110">
        <v>39001</v>
      </c>
      <c r="L384" s="110" t="s">
        <v>564</v>
      </c>
      <c r="M384" s="110" t="s">
        <v>565</v>
      </c>
      <c r="N384" s="110">
        <v>-8</v>
      </c>
      <c r="O384" s="110" t="s">
        <v>2301</v>
      </c>
      <c r="P384" s="110" t="s">
        <v>2302</v>
      </c>
      <c r="Q384" s="110" t="s">
        <v>2303</v>
      </c>
      <c r="R384" s="110" t="s">
        <v>88</v>
      </c>
      <c r="S384" s="110" t="s">
        <v>63</v>
      </c>
      <c r="T384" s="110" t="s">
        <v>587</v>
      </c>
    </row>
    <row r="385" spans="1:20" x14ac:dyDescent="0.25">
      <c r="A385" s="111">
        <v>786</v>
      </c>
      <c r="B385" s="112" t="s">
        <v>349</v>
      </c>
      <c r="C385" s="112" t="s">
        <v>2304</v>
      </c>
      <c r="D385" s="112" t="s">
        <v>349</v>
      </c>
      <c r="E385" s="112" t="s">
        <v>603</v>
      </c>
      <c r="F385" s="112">
        <v>95014</v>
      </c>
      <c r="G385" s="112" t="s">
        <v>2305</v>
      </c>
      <c r="H385" s="112" t="s">
        <v>825</v>
      </c>
      <c r="I385" s="112" t="s">
        <v>174</v>
      </c>
      <c r="J385" s="112" t="s">
        <v>2821</v>
      </c>
      <c r="K385" s="112">
        <v>39036</v>
      </c>
      <c r="L385" s="112" t="s">
        <v>564</v>
      </c>
      <c r="M385" s="112" t="s">
        <v>565</v>
      </c>
      <c r="N385" s="112">
        <v>-8</v>
      </c>
      <c r="O385" s="112" t="s">
        <v>2306</v>
      </c>
      <c r="P385" s="112" t="s">
        <v>1181</v>
      </c>
      <c r="Q385" s="112" t="s">
        <v>1182</v>
      </c>
      <c r="R385" s="112" t="s">
        <v>2897</v>
      </c>
      <c r="S385" s="112" t="s">
        <v>63</v>
      </c>
      <c r="T385" s="112" t="s">
        <v>587</v>
      </c>
    </row>
    <row r="386" spans="1:20" x14ac:dyDescent="0.25">
      <c r="A386" s="109">
        <v>787</v>
      </c>
      <c r="B386" s="110" t="s">
        <v>362</v>
      </c>
      <c r="C386" s="110" t="s">
        <v>2307</v>
      </c>
      <c r="D386" s="110" t="s">
        <v>362</v>
      </c>
      <c r="E386" s="110" t="s">
        <v>603</v>
      </c>
      <c r="F386" s="110">
        <v>90255</v>
      </c>
      <c r="G386" s="110" t="s">
        <v>2308</v>
      </c>
      <c r="H386" s="110" t="s">
        <v>779</v>
      </c>
      <c r="I386" s="110" t="s">
        <v>78</v>
      </c>
      <c r="J386" s="110" t="s">
        <v>2821</v>
      </c>
      <c r="K386" s="110">
        <v>39569</v>
      </c>
      <c r="L386" s="110" t="s">
        <v>564</v>
      </c>
      <c r="M386" s="110" t="s">
        <v>565</v>
      </c>
      <c r="N386" s="110">
        <v>-8</v>
      </c>
      <c r="O386" s="110" t="s">
        <v>2309</v>
      </c>
      <c r="P386" s="110" t="s">
        <v>2310</v>
      </c>
      <c r="Q386" s="110" t="s">
        <v>2311</v>
      </c>
      <c r="R386" s="110" t="s">
        <v>88</v>
      </c>
      <c r="S386" s="110" t="s">
        <v>63</v>
      </c>
      <c r="T386" s="110" t="s">
        <v>587</v>
      </c>
    </row>
    <row r="387" spans="1:20" x14ac:dyDescent="0.25">
      <c r="A387" s="111">
        <v>788</v>
      </c>
      <c r="B387" s="112" t="s">
        <v>182</v>
      </c>
      <c r="C387" s="112" t="s">
        <v>2312</v>
      </c>
      <c r="D387" s="112" t="s">
        <v>182</v>
      </c>
      <c r="E387" s="112" t="s">
        <v>603</v>
      </c>
      <c r="F387" s="112">
        <v>92025</v>
      </c>
      <c r="G387" s="112" t="s">
        <v>622</v>
      </c>
      <c r="H387" s="112" t="s">
        <v>623</v>
      </c>
      <c r="I387" s="112" t="s">
        <v>140</v>
      </c>
      <c r="J387" s="112" t="s">
        <v>2821</v>
      </c>
      <c r="K387" s="112">
        <v>39085</v>
      </c>
      <c r="L387" s="112" t="s">
        <v>564</v>
      </c>
      <c r="M387" s="112" t="s">
        <v>565</v>
      </c>
      <c r="N387" s="112">
        <v>-8</v>
      </c>
      <c r="O387" s="112" t="s">
        <v>2313</v>
      </c>
      <c r="P387" s="112" t="s">
        <v>2891</v>
      </c>
      <c r="Q387" s="112" t="s">
        <v>2314</v>
      </c>
      <c r="R387" s="112" t="s">
        <v>24</v>
      </c>
      <c r="S387" s="112" t="s">
        <v>63</v>
      </c>
      <c r="T387" s="112" t="s">
        <v>587</v>
      </c>
    </row>
    <row r="388" spans="1:20" x14ac:dyDescent="0.25">
      <c r="A388" s="109">
        <v>789</v>
      </c>
      <c r="B388" s="110" t="s">
        <v>370</v>
      </c>
      <c r="C388" s="110" t="s">
        <v>2315</v>
      </c>
      <c r="D388" s="110" t="s">
        <v>2316</v>
      </c>
      <c r="E388" s="110" t="s">
        <v>693</v>
      </c>
      <c r="F388" s="110">
        <v>33062</v>
      </c>
      <c r="G388" s="110" t="s">
        <v>2317</v>
      </c>
      <c r="H388" s="110" t="s">
        <v>1310</v>
      </c>
      <c r="I388" s="110" t="s">
        <v>143</v>
      </c>
      <c r="J388" s="110" t="s">
        <v>563</v>
      </c>
      <c r="K388" s="110">
        <v>41960</v>
      </c>
      <c r="L388" s="110" t="s">
        <v>565</v>
      </c>
      <c r="M388" s="110" t="s">
        <v>1508</v>
      </c>
      <c r="N388" s="110">
        <v>-5</v>
      </c>
      <c r="O388" s="110" t="s">
        <v>2318</v>
      </c>
      <c r="P388" s="110" t="s">
        <v>2319</v>
      </c>
      <c r="Q388" s="110" t="s">
        <v>2320</v>
      </c>
      <c r="R388" s="110" t="s">
        <v>176</v>
      </c>
      <c r="S388" s="110" t="s">
        <v>63</v>
      </c>
      <c r="T388" s="110" t="s">
        <v>569</v>
      </c>
    </row>
    <row r="389" spans="1:20" x14ac:dyDescent="0.25">
      <c r="A389" s="111">
        <v>790</v>
      </c>
      <c r="B389" s="112" t="s">
        <v>339</v>
      </c>
      <c r="C389" s="112" t="s">
        <v>2321</v>
      </c>
      <c r="D389" s="112" t="s">
        <v>571</v>
      </c>
      <c r="E389" s="112" t="s">
        <v>561</v>
      </c>
      <c r="F389" s="112">
        <v>77022</v>
      </c>
      <c r="G389" s="112" t="s">
        <v>2322</v>
      </c>
      <c r="H389" s="112" t="s">
        <v>573</v>
      </c>
      <c r="I389" s="112" t="s">
        <v>113</v>
      </c>
      <c r="J389" s="112" t="s">
        <v>563</v>
      </c>
      <c r="K389" s="112">
        <v>40144</v>
      </c>
      <c r="L389" s="112" t="s">
        <v>564</v>
      </c>
      <c r="M389" s="112" t="s">
        <v>565</v>
      </c>
      <c r="N389" s="112">
        <v>-6</v>
      </c>
      <c r="O389" s="112" t="s">
        <v>2323</v>
      </c>
      <c r="P389" s="112" t="s">
        <v>2324</v>
      </c>
      <c r="Q389" s="112" t="s">
        <v>2325</v>
      </c>
      <c r="R389" s="112" t="s">
        <v>165</v>
      </c>
      <c r="S389" s="112" t="s">
        <v>63</v>
      </c>
      <c r="T389" s="112" t="s">
        <v>569</v>
      </c>
    </row>
    <row r="390" spans="1:20" x14ac:dyDescent="0.25">
      <c r="A390" s="109">
        <v>792</v>
      </c>
      <c r="B390" s="110" t="s">
        <v>445</v>
      </c>
      <c r="C390" s="110" t="s">
        <v>2326</v>
      </c>
      <c r="D390" s="110" t="s">
        <v>445</v>
      </c>
      <c r="E390" s="110" t="s">
        <v>2327</v>
      </c>
      <c r="F390" s="110">
        <v>55125</v>
      </c>
      <c r="G390" s="110" t="s">
        <v>24</v>
      </c>
      <c r="H390" s="110" t="s">
        <v>943</v>
      </c>
      <c r="I390" s="110" t="s">
        <v>2680</v>
      </c>
      <c r="J390" s="110" t="s">
        <v>2821</v>
      </c>
      <c r="K390" s="110">
        <v>41743</v>
      </c>
      <c r="L390" s="110" t="s">
        <v>564</v>
      </c>
      <c r="M390" s="110" t="s">
        <v>565</v>
      </c>
      <c r="N390" s="110">
        <v>-6</v>
      </c>
      <c r="O390" s="110" t="s">
        <v>2328</v>
      </c>
      <c r="P390" s="110" t="s">
        <v>2329</v>
      </c>
      <c r="Q390" s="110" t="s">
        <v>2330</v>
      </c>
      <c r="R390" s="110" t="s">
        <v>142</v>
      </c>
      <c r="S390" s="110" t="s">
        <v>63</v>
      </c>
      <c r="T390" s="110" t="s">
        <v>587</v>
      </c>
    </row>
    <row r="391" spans="1:20" x14ac:dyDescent="0.25">
      <c r="A391" s="111">
        <v>793</v>
      </c>
      <c r="B391" s="112" t="s">
        <v>219</v>
      </c>
      <c r="C391" s="112" t="s">
        <v>2331</v>
      </c>
      <c r="D391" s="112" t="s">
        <v>219</v>
      </c>
      <c r="E391" s="112" t="s">
        <v>2327</v>
      </c>
      <c r="F391" s="112">
        <v>55306</v>
      </c>
      <c r="G391" s="112" t="s">
        <v>2332</v>
      </c>
      <c r="H391" s="112" t="s">
        <v>943</v>
      </c>
      <c r="I391" s="112" t="s">
        <v>2680</v>
      </c>
      <c r="J391" s="112" t="s">
        <v>2821</v>
      </c>
      <c r="K391" s="112">
        <v>36170</v>
      </c>
      <c r="L391" s="112" t="s">
        <v>564</v>
      </c>
      <c r="M391" s="112" t="s">
        <v>565</v>
      </c>
      <c r="N391" s="112">
        <v>-6</v>
      </c>
      <c r="O391" s="112" t="s">
        <v>2333</v>
      </c>
      <c r="P391" s="112" t="s">
        <v>2334</v>
      </c>
      <c r="Q391" s="112" t="s">
        <v>2335</v>
      </c>
      <c r="R391" s="112" t="s">
        <v>142</v>
      </c>
      <c r="S391" s="112" t="s">
        <v>63</v>
      </c>
      <c r="T391" s="112" t="s">
        <v>587</v>
      </c>
    </row>
    <row r="392" spans="1:20" x14ac:dyDescent="0.25">
      <c r="A392" s="109">
        <v>794</v>
      </c>
      <c r="B392" s="110" t="s">
        <v>215</v>
      </c>
      <c r="C392" s="110" t="s">
        <v>2336</v>
      </c>
      <c r="D392" s="110" t="s">
        <v>215</v>
      </c>
      <c r="E392" s="110" t="s">
        <v>2327</v>
      </c>
      <c r="F392" s="110">
        <v>55369</v>
      </c>
      <c r="G392" s="110" t="s">
        <v>2337</v>
      </c>
      <c r="H392" s="110" t="s">
        <v>943</v>
      </c>
      <c r="I392" s="110" t="s">
        <v>2680</v>
      </c>
      <c r="J392" s="110" t="s">
        <v>2821</v>
      </c>
      <c r="K392" s="110">
        <v>36693</v>
      </c>
      <c r="L392" s="110" t="s">
        <v>564</v>
      </c>
      <c r="M392" s="110" t="s">
        <v>565</v>
      </c>
      <c r="N392" s="110">
        <v>-6</v>
      </c>
      <c r="O392" s="110" t="s">
        <v>2338</v>
      </c>
      <c r="P392" s="110" t="s">
        <v>2339</v>
      </c>
      <c r="Q392" s="110" t="s">
        <v>2340</v>
      </c>
      <c r="R392" s="110" t="s">
        <v>142</v>
      </c>
      <c r="S392" s="110" t="s">
        <v>63</v>
      </c>
      <c r="T392" s="110" t="s">
        <v>587</v>
      </c>
    </row>
    <row r="393" spans="1:20" x14ac:dyDescent="0.25">
      <c r="A393" s="111">
        <v>795</v>
      </c>
      <c r="B393" s="112" t="s">
        <v>394</v>
      </c>
      <c r="C393" s="112" t="s">
        <v>2341</v>
      </c>
      <c r="D393" s="112" t="s">
        <v>394</v>
      </c>
      <c r="E393" s="112" t="s">
        <v>2327</v>
      </c>
      <c r="F393" s="112">
        <v>55434</v>
      </c>
      <c r="G393" s="112" t="s">
        <v>2342</v>
      </c>
      <c r="H393" s="112" t="s">
        <v>943</v>
      </c>
      <c r="I393" s="112" t="s">
        <v>2680</v>
      </c>
      <c r="J393" s="112" t="s">
        <v>2821</v>
      </c>
      <c r="K393" s="112">
        <v>36381</v>
      </c>
      <c r="L393" s="112" t="s">
        <v>564</v>
      </c>
      <c r="M393" s="112" t="s">
        <v>565</v>
      </c>
      <c r="N393" s="112">
        <v>-6</v>
      </c>
      <c r="O393" s="112" t="s">
        <v>2343</v>
      </c>
      <c r="P393" s="112" t="s">
        <v>2904</v>
      </c>
      <c r="Q393" s="112" t="s">
        <v>24</v>
      </c>
      <c r="R393" s="112" t="s">
        <v>142</v>
      </c>
      <c r="S393" s="112" t="s">
        <v>63</v>
      </c>
      <c r="T393" s="112" t="s">
        <v>587</v>
      </c>
    </row>
    <row r="394" spans="1:20" x14ac:dyDescent="0.25">
      <c r="A394" s="109">
        <v>799</v>
      </c>
      <c r="B394" s="110" t="s">
        <v>525</v>
      </c>
      <c r="C394" s="110" t="s">
        <v>2344</v>
      </c>
      <c r="D394" s="110" t="s">
        <v>525</v>
      </c>
      <c r="E394" s="110" t="s">
        <v>2327</v>
      </c>
      <c r="F394" s="110">
        <v>56301</v>
      </c>
      <c r="G394" s="110" t="s">
        <v>2345</v>
      </c>
      <c r="H394" s="110" t="s">
        <v>943</v>
      </c>
      <c r="I394" s="110" t="s">
        <v>2680</v>
      </c>
      <c r="J394" s="110" t="s">
        <v>2821</v>
      </c>
      <c r="K394" s="110">
        <v>41071</v>
      </c>
      <c r="L394" s="110" t="s">
        <v>564</v>
      </c>
      <c r="M394" s="110" t="s">
        <v>565</v>
      </c>
      <c r="N394" s="110">
        <v>-6</v>
      </c>
      <c r="O394" s="110" t="s">
        <v>2346</v>
      </c>
      <c r="P394" s="110" t="s">
        <v>2905</v>
      </c>
      <c r="Q394" s="110" t="s">
        <v>24</v>
      </c>
      <c r="R394" s="110" t="s">
        <v>142</v>
      </c>
      <c r="S394" s="110" t="s">
        <v>63</v>
      </c>
      <c r="T394" s="110" t="s">
        <v>587</v>
      </c>
    </row>
    <row r="395" spans="1:20" x14ac:dyDescent="0.25">
      <c r="A395" s="111">
        <v>803</v>
      </c>
      <c r="B395" s="112" t="s">
        <v>432</v>
      </c>
      <c r="C395" s="112" t="s">
        <v>2347</v>
      </c>
      <c r="D395" s="112" t="s">
        <v>432</v>
      </c>
      <c r="E395" s="112" t="s">
        <v>1044</v>
      </c>
      <c r="F395" s="112">
        <v>35404</v>
      </c>
      <c r="G395" s="112" t="s">
        <v>2767</v>
      </c>
      <c r="H395" s="112" t="s">
        <v>1046</v>
      </c>
      <c r="I395" s="112" t="s">
        <v>129</v>
      </c>
      <c r="J395" s="112" t="s">
        <v>563</v>
      </c>
      <c r="K395" s="112">
        <v>42254</v>
      </c>
      <c r="L395" s="112" t="s">
        <v>565</v>
      </c>
      <c r="M395" s="112" t="s">
        <v>1508</v>
      </c>
      <c r="N395" s="112">
        <v>-6</v>
      </c>
      <c r="O395" s="112" t="s">
        <v>2348</v>
      </c>
      <c r="P395" s="112" t="s">
        <v>2349</v>
      </c>
      <c r="Q395" s="112" t="s">
        <v>2350</v>
      </c>
      <c r="R395" s="112" t="s">
        <v>199</v>
      </c>
      <c r="S395" s="112" t="s">
        <v>75</v>
      </c>
      <c r="T395" s="112" t="s">
        <v>569</v>
      </c>
    </row>
    <row r="396" spans="1:20" x14ac:dyDescent="0.25">
      <c r="A396" s="109">
        <v>804</v>
      </c>
      <c r="B396" s="110" t="s">
        <v>451</v>
      </c>
      <c r="C396" s="110" t="s">
        <v>2351</v>
      </c>
      <c r="D396" s="110" t="s">
        <v>451</v>
      </c>
      <c r="E396" s="110" t="s">
        <v>693</v>
      </c>
      <c r="F396" s="110">
        <v>32256</v>
      </c>
      <c r="G396" s="110" t="s">
        <v>2352</v>
      </c>
      <c r="H396" s="110" t="s">
        <v>695</v>
      </c>
      <c r="I396" s="110" t="s">
        <v>2833</v>
      </c>
      <c r="J396" s="110" t="s">
        <v>563</v>
      </c>
      <c r="K396" s="110">
        <v>42408</v>
      </c>
      <c r="L396" s="110" t="s">
        <v>565</v>
      </c>
      <c r="M396" s="110" t="s">
        <v>1508</v>
      </c>
      <c r="N396" s="110">
        <v>-5</v>
      </c>
      <c r="O396" s="110" t="s">
        <v>2353</v>
      </c>
      <c r="P396" s="110" t="s">
        <v>2354</v>
      </c>
      <c r="Q396" s="110" t="s">
        <v>2355</v>
      </c>
      <c r="R396" s="110" t="s">
        <v>162</v>
      </c>
      <c r="S396" s="110" t="s">
        <v>75</v>
      </c>
      <c r="T396" s="110" t="s">
        <v>569</v>
      </c>
    </row>
    <row r="397" spans="1:20" x14ac:dyDescent="0.25">
      <c r="A397" s="111">
        <v>806</v>
      </c>
      <c r="B397" s="112" t="s">
        <v>2806</v>
      </c>
      <c r="C397" s="112" t="s">
        <v>2868</v>
      </c>
      <c r="D397" s="112" t="s">
        <v>2869</v>
      </c>
      <c r="E397" s="112" t="s">
        <v>603</v>
      </c>
      <c r="F397" s="112">
        <v>91748</v>
      </c>
      <c r="G397" s="112" t="s">
        <v>1416</v>
      </c>
      <c r="H397" s="112" t="s">
        <v>604</v>
      </c>
      <c r="I397" s="112" t="s">
        <v>138</v>
      </c>
      <c r="J397" s="112" t="s">
        <v>2821</v>
      </c>
      <c r="K397" s="112"/>
      <c r="L397" s="112" t="s">
        <v>24</v>
      </c>
      <c r="M397" s="112" t="s">
        <v>24</v>
      </c>
      <c r="N397" s="112">
        <v>-8</v>
      </c>
      <c r="O397" s="112" t="s">
        <v>2870</v>
      </c>
      <c r="P397" s="112" t="s">
        <v>1032</v>
      </c>
      <c r="Q397" s="112" t="s">
        <v>24</v>
      </c>
      <c r="R397" s="112" t="s">
        <v>109</v>
      </c>
      <c r="S397" s="112" t="s">
        <v>71</v>
      </c>
      <c r="T397" s="112" t="s">
        <v>587</v>
      </c>
    </row>
    <row r="398" spans="1:20" x14ac:dyDescent="0.25">
      <c r="A398" s="109">
        <v>826</v>
      </c>
      <c r="B398" s="110" t="s">
        <v>453</v>
      </c>
      <c r="C398" s="110" t="s">
        <v>2356</v>
      </c>
      <c r="D398" s="110" t="s">
        <v>453</v>
      </c>
      <c r="E398" s="110" t="s">
        <v>742</v>
      </c>
      <c r="F398" s="110">
        <v>48083</v>
      </c>
      <c r="G398" s="110" t="s">
        <v>2357</v>
      </c>
      <c r="H398" s="110" t="s">
        <v>815</v>
      </c>
      <c r="I398" s="110" t="s">
        <v>85</v>
      </c>
      <c r="J398" s="110" t="s">
        <v>648</v>
      </c>
      <c r="K398" s="110">
        <v>38717</v>
      </c>
      <c r="L398" s="110" t="s">
        <v>564</v>
      </c>
      <c r="M398" s="110" t="s">
        <v>565</v>
      </c>
      <c r="N398" s="110">
        <v>-5</v>
      </c>
      <c r="O398" s="110" t="s">
        <v>2358</v>
      </c>
      <c r="P398" s="110" t="s">
        <v>2359</v>
      </c>
      <c r="Q398" s="110" t="s">
        <v>2360</v>
      </c>
      <c r="R398" s="110" t="s">
        <v>202</v>
      </c>
      <c r="S398" s="110" t="s">
        <v>82</v>
      </c>
      <c r="T398" s="110" t="s">
        <v>652</v>
      </c>
    </row>
    <row r="399" spans="1:20" x14ac:dyDescent="0.25">
      <c r="A399" s="111">
        <v>828</v>
      </c>
      <c r="B399" s="112" t="s">
        <v>517</v>
      </c>
      <c r="C399" s="112" t="s">
        <v>2361</v>
      </c>
      <c r="D399" s="112" t="s">
        <v>2362</v>
      </c>
      <c r="E399" s="112" t="s">
        <v>742</v>
      </c>
      <c r="F399" s="112">
        <v>49544</v>
      </c>
      <c r="G399" s="112" t="s">
        <v>2363</v>
      </c>
      <c r="H399" s="112" t="s">
        <v>815</v>
      </c>
      <c r="I399" s="112" t="s">
        <v>85</v>
      </c>
      <c r="J399" s="112" t="s">
        <v>648</v>
      </c>
      <c r="K399" s="112">
        <v>37508</v>
      </c>
      <c r="L399" s="112" t="s">
        <v>564</v>
      </c>
      <c r="M399" s="112" t="s">
        <v>565</v>
      </c>
      <c r="N399" s="112">
        <v>-5</v>
      </c>
      <c r="O399" s="112" t="s">
        <v>2364</v>
      </c>
      <c r="P399" s="112" t="s">
        <v>2365</v>
      </c>
      <c r="Q399" s="112" t="s">
        <v>2366</v>
      </c>
      <c r="R399" s="112" t="s">
        <v>202</v>
      </c>
      <c r="S399" s="112" t="s">
        <v>82</v>
      </c>
      <c r="T399" s="112" t="s">
        <v>652</v>
      </c>
    </row>
    <row r="400" spans="1:20" x14ac:dyDescent="0.25">
      <c r="A400" s="109">
        <v>833</v>
      </c>
      <c r="B400" s="110" t="s">
        <v>455</v>
      </c>
      <c r="C400" s="110" t="s">
        <v>2367</v>
      </c>
      <c r="D400" s="110" t="s">
        <v>455</v>
      </c>
      <c r="E400" s="110" t="s">
        <v>2368</v>
      </c>
      <c r="F400" s="110"/>
      <c r="G400" s="110" t="s">
        <v>2414</v>
      </c>
      <c r="H400" s="110" t="s">
        <v>1806</v>
      </c>
      <c r="I400" s="110" t="s">
        <v>110</v>
      </c>
      <c r="J400" s="110" t="s">
        <v>2821</v>
      </c>
      <c r="K400" s="110">
        <v>37176</v>
      </c>
      <c r="L400" s="110" t="s">
        <v>2369</v>
      </c>
      <c r="M400" s="110" t="s">
        <v>565</v>
      </c>
      <c r="N400" s="110">
        <v>0</v>
      </c>
      <c r="O400" s="110" t="s">
        <v>2370</v>
      </c>
      <c r="P400" s="110" t="s">
        <v>2371</v>
      </c>
      <c r="Q400" s="110" t="s">
        <v>2372</v>
      </c>
      <c r="R400" s="110" t="s">
        <v>147</v>
      </c>
      <c r="S400" s="110" t="s">
        <v>82</v>
      </c>
      <c r="T400" s="110" t="s">
        <v>587</v>
      </c>
    </row>
    <row r="401" spans="1:20" x14ac:dyDescent="0.25">
      <c r="A401" s="111">
        <v>834</v>
      </c>
      <c r="B401" s="112" t="s">
        <v>351</v>
      </c>
      <c r="C401" s="112" t="s">
        <v>2373</v>
      </c>
      <c r="D401" s="112" t="s">
        <v>2374</v>
      </c>
      <c r="E401" s="112" t="s">
        <v>2375</v>
      </c>
      <c r="F401" s="112"/>
      <c r="G401" s="112" t="s">
        <v>2376</v>
      </c>
      <c r="H401" s="112" t="s">
        <v>1806</v>
      </c>
      <c r="I401" s="112" t="s">
        <v>110</v>
      </c>
      <c r="J401" s="112" t="s">
        <v>2821</v>
      </c>
      <c r="K401" s="112">
        <v>37831</v>
      </c>
      <c r="L401" s="112" t="s">
        <v>2369</v>
      </c>
      <c r="M401" s="112" t="s">
        <v>565</v>
      </c>
      <c r="N401" s="112">
        <v>0</v>
      </c>
      <c r="O401" s="112" t="s">
        <v>2377</v>
      </c>
      <c r="P401" s="112" t="s">
        <v>2378</v>
      </c>
      <c r="Q401" s="112" t="s">
        <v>2768</v>
      </c>
      <c r="R401" s="112" t="s">
        <v>147</v>
      </c>
      <c r="S401" s="112" t="s">
        <v>82</v>
      </c>
      <c r="T401" s="112" t="s">
        <v>587</v>
      </c>
    </row>
    <row r="402" spans="1:20" x14ac:dyDescent="0.25">
      <c r="A402" s="109">
        <v>835</v>
      </c>
      <c r="B402" s="110" t="s">
        <v>511</v>
      </c>
      <c r="C402" s="110" t="s">
        <v>2379</v>
      </c>
      <c r="D402" s="110" t="s">
        <v>511</v>
      </c>
      <c r="E402" s="110" t="s">
        <v>2375</v>
      </c>
      <c r="F402" s="110"/>
      <c r="G402" s="110" t="s">
        <v>2380</v>
      </c>
      <c r="H402" s="110" t="s">
        <v>1806</v>
      </c>
      <c r="I402" s="110" t="s">
        <v>110</v>
      </c>
      <c r="J402" s="110" t="s">
        <v>2821</v>
      </c>
      <c r="K402" s="110">
        <v>38643</v>
      </c>
      <c r="L402" s="110" t="s">
        <v>2369</v>
      </c>
      <c r="M402" s="110" t="s">
        <v>565</v>
      </c>
      <c r="N402" s="110">
        <v>0</v>
      </c>
      <c r="O402" s="110" t="s">
        <v>2381</v>
      </c>
      <c r="P402" s="110" t="s">
        <v>2382</v>
      </c>
      <c r="Q402" s="110" t="s">
        <v>2769</v>
      </c>
      <c r="R402" s="110" t="s">
        <v>147</v>
      </c>
      <c r="S402" s="110" t="s">
        <v>82</v>
      </c>
      <c r="T402" s="110" t="s">
        <v>587</v>
      </c>
    </row>
    <row r="403" spans="1:20" x14ac:dyDescent="0.25">
      <c r="A403" s="111">
        <v>836</v>
      </c>
      <c r="B403" s="112" t="s">
        <v>521</v>
      </c>
      <c r="C403" s="112" t="s">
        <v>2383</v>
      </c>
      <c r="D403" s="112" t="s">
        <v>323</v>
      </c>
      <c r="E403" s="112" t="s">
        <v>2368</v>
      </c>
      <c r="F403" s="112"/>
      <c r="G403" s="112" t="s">
        <v>2384</v>
      </c>
      <c r="H403" s="112" t="s">
        <v>1806</v>
      </c>
      <c r="I403" s="112" t="s">
        <v>110</v>
      </c>
      <c r="J403" s="112" t="s">
        <v>2821</v>
      </c>
      <c r="K403" s="112">
        <v>38729</v>
      </c>
      <c r="L403" s="112" t="s">
        <v>2369</v>
      </c>
      <c r="M403" s="112" t="s">
        <v>565</v>
      </c>
      <c r="N403" s="112">
        <v>0</v>
      </c>
      <c r="O403" s="112" t="s">
        <v>2385</v>
      </c>
      <c r="P403" s="112" t="s">
        <v>2386</v>
      </c>
      <c r="Q403" s="112" t="s">
        <v>2387</v>
      </c>
      <c r="R403" s="112" t="s">
        <v>147</v>
      </c>
      <c r="S403" s="112" t="s">
        <v>82</v>
      </c>
      <c r="T403" s="112" t="s">
        <v>587</v>
      </c>
    </row>
    <row r="404" spans="1:20" x14ac:dyDescent="0.25">
      <c r="A404" s="109">
        <v>839</v>
      </c>
      <c r="B404" s="110" t="s">
        <v>424</v>
      </c>
      <c r="C404" s="110" t="s">
        <v>2388</v>
      </c>
      <c r="D404" s="110" t="s">
        <v>2389</v>
      </c>
      <c r="E404" s="110" t="s">
        <v>912</v>
      </c>
      <c r="F404" s="110">
        <v>14626</v>
      </c>
      <c r="G404" s="110" t="s">
        <v>2390</v>
      </c>
      <c r="H404" s="110" t="s">
        <v>804</v>
      </c>
      <c r="I404" s="110" t="s">
        <v>100</v>
      </c>
      <c r="J404" s="110" t="s">
        <v>648</v>
      </c>
      <c r="K404" s="110">
        <v>37807</v>
      </c>
      <c r="L404" s="110" t="s">
        <v>564</v>
      </c>
      <c r="M404" s="110" t="s">
        <v>565</v>
      </c>
      <c r="N404" s="110">
        <v>-5</v>
      </c>
      <c r="O404" s="110" t="s">
        <v>2391</v>
      </c>
      <c r="P404" s="110" t="s">
        <v>2392</v>
      </c>
      <c r="Q404" s="110" t="s">
        <v>2393</v>
      </c>
      <c r="R404" s="110" t="s">
        <v>191</v>
      </c>
      <c r="S404" s="110" t="s">
        <v>82</v>
      </c>
      <c r="T404" s="110" t="s">
        <v>652</v>
      </c>
    </row>
    <row r="405" spans="1:20" x14ac:dyDescent="0.25">
      <c r="A405" s="111">
        <v>841</v>
      </c>
      <c r="B405" s="112" t="s">
        <v>308</v>
      </c>
      <c r="C405" s="112" t="s">
        <v>2394</v>
      </c>
      <c r="D405" s="112" t="s">
        <v>308</v>
      </c>
      <c r="E405" s="112" t="s">
        <v>1011</v>
      </c>
      <c r="F405" s="112">
        <v>53045</v>
      </c>
      <c r="G405" s="112" t="s">
        <v>2395</v>
      </c>
      <c r="H405" s="112" t="s">
        <v>656</v>
      </c>
      <c r="I405" s="112" t="s">
        <v>166</v>
      </c>
      <c r="J405" s="112" t="s">
        <v>648</v>
      </c>
      <c r="K405" s="112">
        <v>36149</v>
      </c>
      <c r="L405" s="112" t="s">
        <v>564</v>
      </c>
      <c r="M405" s="112" t="s">
        <v>565</v>
      </c>
      <c r="N405" s="112">
        <v>-6</v>
      </c>
      <c r="O405" s="112" t="s">
        <v>2396</v>
      </c>
      <c r="P405" s="112" t="s">
        <v>2397</v>
      </c>
      <c r="Q405" s="112" t="s">
        <v>2398</v>
      </c>
      <c r="R405" s="112" t="s">
        <v>99</v>
      </c>
      <c r="S405" s="112" t="s">
        <v>63</v>
      </c>
      <c r="T405" s="112" t="s">
        <v>652</v>
      </c>
    </row>
    <row r="406" spans="1:20" x14ac:dyDescent="0.25">
      <c r="A406" s="109">
        <v>842</v>
      </c>
      <c r="B406" s="110" t="s">
        <v>198</v>
      </c>
      <c r="C406" s="110" t="s">
        <v>2399</v>
      </c>
      <c r="D406" s="110" t="s">
        <v>198</v>
      </c>
      <c r="E406" s="110" t="s">
        <v>1011</v>
      </c>
      <c r="F406" s="110">
        <v>53207</v>
      </c>
      <c r="G406" s="110" t="s">
        <v>2400</v>
      </c>
      <c r="H406" s="110" t="s">
        <v>656</v>
      </c>
      <c r="I406" s="110" t="s">
        <v>166</v>
      </c>
      <c r="J406" s="110" t="s">
        <v>648</v>
      </c>
      <c r="K406" s="110">
        <v>36149</v>
      </c>
      <c r="L406" s="110" t="s">
        <v>564</v>
      </c>
      <c r="M406" s="110" t="s">
        <v>565</v>
      </c>
      <c r="N406" s="110">
        <v>-6</v>
      </c>
      <c r="O406" s="110" t="s">
        <v>2401</v>
      </c>
      <c r="P406" s="110" t="s">
        <v>2402</v>
      </c>
      <c r="Q406" s="110" t="s">
        <v>2403</v>
      </c>
      <c r="R406" s="110" t="s">
        <v>99</v>
      </c>
      <c r="S406" s="110" t="s">
        <v>63</v>
      </c>
      <c r="T406" s="110" t="s">
        <v>652</v>
      </c>
    </row>
    <row r="407" spans="1:20" x14ac:dyDescent="0.25">
      <c r="A407" s="111">
        <v>843</v>
      </c>
      <c r="B407" s="112" t="s">
        <v>241</v>
      </c>
      <c r="C407" s="112" t="s">
        <v>2404</v>
      </c>
      <c r="D407" s="112" t="s">
        <v>241</v>
      </c>
      <c r="E407" s="112" t="s">
        <v>1011</v>
      </c>
      <c r="F407" s="112">
        <v>53227</v>
      </c>
      <c r="G407" s="112" t="s">
        <v>2405</v>
      </c>
      <c r="H407" s="112" t="s">
        <v>656</v>
      </c>
      <c r="I407" s="112" t="s">
        <v>166</v>
      </c>
      <c r="J407" s="112" t="s">
        <v>648</v>
      </c>
      <c r="K407" s="112">
        <v>36149</v>
      </c>
      <c r="L407" s="112" t="s">
        <v>564</v>
      </c>
      <c r="M407" s="112" t="s">
        <v>565</v>
      </c>
      <c r="N407" s="112">
        <v>-6</v>
      </c>
      <c r="O407" s="112" t="s">
        <v>2406</v>
      </c>
      <c r="P407" s="112" t="s">
        <v>2407</v>
      </c>
      <c r="Q407" s="112" t="s">
        <v>2408</v>
      </c>
      <c r="R407" s="112" t="s">
        <v>99</v>
      </c>
      <c r="S407" s="112" t="s">
        <v>63</v>
      </c>
      <c r="T407" s="112" t="s">
        <v>652</v>
      </c>
    </row>
    <row r="408" spans="1:20" ht="14.5" x14ac:dyDescent="0.35">
      <c r="A408" s="109">
        <v>844</v>
      </c>
      <c r="B408" s="110" t="s">
        <v>323</v>
      </c>
      <c r="C408" s="110" t="s">
        <v>2409</v>
      </c>
      <c r="D408" s="110" t="s">
        <v>323</v>
      </c>
      <c r="E408" s="110" t="s">
        <v>2368</v>
      </c>
      <c r="F408" s="110"/>
      <c r="G408" s="110" t="s">
        <v>2410</v>
      </c>
      <c r="H408" s="110" t="s">
        <v>1806</v>
      </c>
      <c r="I408" s="110" t="s">
        <v>110</v>
      </c>
      <c r="J408" s="110" t="s">
        <v>2821</v>
      </c>
      <c r="K408" s="110">
        <v>36149</v>
      </c>
      <c r="L408" s="110" t="s">
        <v>2369</v>
      </c>
      <c r="M408" s="110" t="s">
        <v>565</v>
      </c>
      <c r="N408" s="110">
        <v>0</v>
      </c>
      <c r="O408" s="110" t="s">
        <v>2411</v>
      </c>
      <c r="P408" s="128" t="s">
        <v>2929</v>
      </c>
      <c r="Q408" s="110" t="s">
        <v>2412</v>
      </c>
      <c r="R408" s="110" t="s">
        <v>147</v>
      </c>
      <c r="S408" s="110" t="s">
        <v>82</v>
      </c>
      <c r="T408" s="110" t="s">
        <v>587</v>
      </c>
    </row>
    <row r="409" spans="1:20" x14ac:dyDescent="0.25">
      <c r="A409" s="111">
        <v>845</v>
      </c>
      <c r="B409" s="112" t="s">
        <v>223</v>
      </c>
      <c r="C409" s="112" t="s">
        <v>2413</v>
      </c>
      <c r="D409" s="112" t="s">
        <v>223</v>
      </c>
      <c r="E409" s="112" t="s">
        <v>2368</v>
      </c>
      <c r="F409" s="112"/>
      <c r="G409" s="112" t="s">
        <v>2414</v>
      </c>
      <c r="H409" s="112" t="s">
        <v>1806</v>
      </c>
      <c r="I409" s="112" t="s">
        <v>110</v>
      </c>
      <c r="J409" s="112" t="s">
        <v>2821</v>
      </c>
      <c r="K409" s="112">
        <v>36149</v>
      </c>
      <c r="L409" s="112" t="s">
        <v>2369</v>
      </c>
      <c r="M409" s="112" t="s">
        <v>565</v>
      </c>
      <c r="N409" s="112">
        <v>0</v>
      </c>
      <c r="O409" s="112" t="s">
        <v>2415</v>
      </c>
      <c r="P409" s="112" t="s">
        <v>2416</v>
      </c>
      <c r="Q409" s="112" t="s">
        <v>2770</v>
      </c>
      <c r="R409" s="112" t="s">
        <v>147</v>
      </c>
      <c r="S409" s="112" t="s">
        <v>82</v>
      </c>
      <c r="T409" s="112" t="s">
        <v>587</v>
      </c>
    </row>
    <row r="410" spans="1:20" ht="14.5" x14ac:dyDescent="0.35">
      <c r="A410" s="109">
        <v>847</v>
      </c>
      <c r="B410" s="110" t="s">
        <v>144</v>
      </c>
      <c r="C410" s="110" t="s">
        <v>2417</v>
      </c>
      <c r="D410" s="110" t="s">
        <v>2418</v>
      </c>
      <c r="E410" s="110" t="s">
        <v>2419</v>
      </c>
      <c r="F410" s="110"/>
      <c r="G410" s="110" t="s">
        <v>2420</v>
      </c>
      <c r="H410" s="110" t="s">
        <v>1806</v>
      </c>
      <c r="I410" s="110" t="s">
        <v>110</v>
      </c>
      <c r="J410" s="110" t="s">
        <v>2821</v>
      </c>
      <c r="K410" s="110">
        <v>37888</v>
      </c>
      <c r="L410" s="110" t="s">
        <v>2369</v>
      </c>
      <c r="M410" s="110" t="s">
        <v>565</v>
      </c>
      <c r="N410" s="110">
        <v>0</v>
      </c>
      <c r="O410" s="110" t="s">
        <v>2421</v>
      </c>
      <c r="P410" s="128" t="s">
        <v>2930</v>
      </c>
      <c r="Q410" s="110" t="s">
        <v>2422</v>
      </c>
      <c r="R410" s="110" t="s">
        <v>147</v>
      </c>
      <c r="S410" s="110" t="s">
        <v>82</v>
      </c>
      <c r="T410" s="110" t="s">
        <v>587</v>
      </c>
    </row>
    <row r="411" spans="1:20" x14ac:dyDescent="0.25">
      <c r="A411" s="111">
        <v>849</v>
      </c>
      <c r="B411" s="112" t="s">
        <v>353</v>
      </c>
      <c r="C411" s="112" t="s">
        <v>2423</v>
      </c>
      <c r="D411" s="112" t="s">
        <v>353</v>
      </c>
      <c r="E411" s="112" t="s">
        <v>912</v>
      </c>
      <c r="F411" s="112">
        <v>10954</v>
      </c>
      <c r="G411" s="112" t="s">
        <v>1549</v>
      </c>
      <c r="H411" s="112" t="s">
        <v>1503</v>
      </c>
      <c r="I411" s="112" t="s">
        <v>2867</v>
      </c>
      <c r="J411" s="112" t="s">
        <v>648</v>
      </c>
      <c r="K411" s="112">
        <v>37975</v>
      </c>
      <c r="L411" s="112" t="s">
        <v>564</v>
      </c>
      <c r="M411" s="112" t="s">
        <v>565</v>
      </c>
      <c r="N411" s="112">
        <v>-5</v>
      </c>
      <c r="O411" s="112" t="s">
        <v>2424</v>
      </c>
      <c r="P411" s="112" t="s">
        <v>1551</v>
      </c>
      <c r="Q411" s="112" t="s">
        <v>1552</v>
      </c>
      <c r="R411" s="112" t="s">
        <v>73</v>
      </c>
      <c r="S411" s="112" t="s">
        <v>66</v>
      </c>
      <c r="T411" s="112" t="s">
        <v>652</v>
      </c>
    </row>
    <row r="412" spans="1:20" x14ac:dyDescent="0.25">
      <c r="A412" s="109">
        <v>850</v>
      </c>
      <c r="B412" s="110" t="s">
        <v>141</v>
      </c>
      <c r="C412" s="110" t="s">
        <v>2425</v>
      </c>
      <c r="D412" s="110" t="s">
        <v>141</v>
      </c>
      <c r="E412" s="110" t="s">
        <v>561</v>
      </c>
      <c r="F412" s="110">
        <v>79912</v>
      </c>
      <c r="G412" s="110" t="s">
        <v>2426</v>
      </c>
      <c r="H412" s="110" t="s">
        <v>888</v>
      </c>
      <c r="I412" s="110" t="s">
        <v>127</v>
      </c>
      <c r="J412" s="110" t="s">
        <v>2821</v>
      </c>
      <c r="K412" s="110">
        <v>34386</v>
      </c>
      <c r="L412" s="110" t="s">
        <v>564</v>
      </c>
      <c r="M412" s="110" t="s">
        <v>565</v>
      </c>
      <c r="N412" s="110">
        <v>-6</v>
      </c>
      <c r="O412" s="110" t="s">
        <v>2427</v>
      </c>
      <c r="P412" s="110" t="s">
        <v>2428</v>
      </c>
      <c r="Q412" s="110" t="s">
        <v>2771</v>
      </c>
      <c r="R412" s="110" t="s">
        <v>106</v>
      </c>
      <c r="S412" s="110" t="s">
        <v>71</v>
      </c>
      <c r="T412" s="110" t="s">
        <v>587</v>
      </c>
    </row>
    <row r="413" spans="1:20" x14ac:dyDescent="0.25">
      <c r="A413" s="111">
        <v>852</v>
      </c>
      <c r="B413" s="112" t="s">
        <v>141</v>
      </c>
      <c r="C413" s="112" t="s">
        <v>2429</v>
      </c>
      <c r="D413" s="112" t="s">
        <v>141</v>
      </c>
      <c r="E413" s="112" t="s">
        <v>561</v>
      </c>
      <c r="F413" s="112">
        <v>79925</v>
      </c>
      <c r="G413" s="112" t="s">
        <v>2430</v>
      </c>
      <c r="H413" s="112" t="s">
        <v>888</v>
      </c>
      <c r="I413" s="112" t="s">
        <v>127</v>
      </c>
      <c r="J413" s="112" t="s">
        <v>2821</v>
      </c>
      <c r="K413" s="112">
        <v>36794</v>
      </c>
      <c r="L413" s="112" t="s">
        <v>564</v>
      </c>
      <c r="M413" s="112" t="s">
        <v>565</v>
      </c>
      <c r="N413" s="112">
        <v>-6</v>
      </c>
      <c r="O413" s="112" t="s">
        <v>2431</v>
      </c>
      <c r="P413" s="112" t="s">
        <v>2432</v>
      </c>
      <c r="Q413" s="112" t="s">
        <v>2433</v>
      </c>
      <c r="R413" s="112" t="s">
        <v>106</v>
      </c>
      <c r="S413" s="112" t="s">
        <v>71</v>
      </c>
      <c r="T413" s="112" t="s">
        <v>587</v>
      </c>
    </row>
    <row r="414" spans="1:20" x14ac:dyDescent="0.25">
      <c r="A414" s="109">
        <v>853</v>
      </c>
      <c r="B414" s="110" t="s">
        <v>167</v>
      </c>
      <c r="C414" s="110" t="s">
        <v>2434</v>
      </c>
      <c r="D414" s="110" t="s">
        <v>167</v>
      </c>
      <c r="E414" s="110" t="s">
        <v>561</v>
      </c>
      <c r="F414" s="110">
        <v>78526</v>
      </c>
      <c r="G414" s="110" t="s">
        <v>2435</v>
      </c>
      <c r="H414" s="110" t="s">
        <v>792</v>
      </c>
      <c r="I414" s="110" t="s">
        <v>171</v>
      </c>
      <c r="J414" s="110" t="s">
        <v>563</v>
      </c>
      <c r="K414" s="110">
        <v>36724</v>
      </c>
      <c r="L414" s="110" t="s">
        <v>564</v>
      </c>
      <c r="M414" s="110" t="s">
        <v>565</v>
      </c>
      <c r="N414" s="110">
        <v>-6</v>
      </c>
      <c r="O414" s="110" t="s">
        <v>2436</v>
      </c>
      <c r="P414" s="110" t="s">
        <v>2437</v>
      </c>
      <c r="Q414" s="110" t="s">
        <v>2438</v>
      </c>
      <c r="R414" s="110" t="s">
        <v>112</v>
      </c>
      <c r="S414" s="110" t="s">
        <v>79</v>
      </c>
      <c r="T414" s="110" t="s">
        <v>569</v>
      </c>
    </row>
    <row r="415" spans="1:20" x14ac:dyDescent="0.25">
      <c r="A415" s="111">
        <v>854</v>
      </c>
      <c r="B415" s="112" t="s">
        <v>404</v>
      </c>
      <c r="C415" s="112" t="s">
        <v>2439</v>
      </c>
      <c r="D415" s="112" t="s">
        <v>404</v>
      </c>
      <c r="E415" s="112" t="s">
        <v>561</v>
      </c>
      <c r="F415" s="112">
        <v>76051</v>
      </c>
      <c r="G415" s="112" t="s">
        <v>2440</v>
      </c>
      <c r="H415" s="112" t="s">
        <v>584</v>
      </c>
      <c r="I415" s="112" t="s">
        <v>125</v>
      </c>
      <c r="J415" s="112" t="s">
        <v>563</v>
      </c>
      <c r="K415" s="112">
        <v>37397</v>
      </c>
      <c r="L415" s="112" t="s">
        <v>564</v>
      </c>
      <c r="M415" s="112" t="s">
        <v>565</v>
      </c>
      <c r="N415" s="112">
        <v>-6</v>
      </c>
      <c r="O415" s="112" t="s">
        <v>2441</v>
      </c>
      <c r="P415" s="112" t="s">
        <v>2917</v>
      </c>
      <c r="Q415" s="112" t="s">
        <v>586</v>
      </c>
      <c r="R415" s="112" t="s">
        <v>173</v>
      </c>
      <c r="S415" s="112" t="s">
        <v>79</v>
      </c>
      <c r="T415" s="112" t="s">
        <v>569</v>
      </c>
    </row>
    <row r="416" spans="1:20" x14ac:dyDescent="0.25">
      <c r="A416" s="109">
        <v>855</v>
      </c>
      <c r="B416" s="110" t="s">
        <v>361</v>
      </c>
      <c r="C416" s="110" t="s">
        <v>2442</v>
      </c>
      <c r="D416" s="110" t="s">
        <v>2443</v>
      </c>
      <c r="E416" s="110" t="s">
        <v>755</v>
      </c>
      <c r="F416" s="110">
        <v>63129</v>
      </c>
      <c r="G416" s="110" t="s">
        <v>2444</v>
      </c>
      <c r="H416" s="110" t="s">
        <v>952</v>
      </c>
      <c r="I416" s="110" t="s">
        <v>160</v>
      </c>
      <c r="J416" s="110" t="s">
        <v>563</v>
      </c>
      <c r="K416" s="110">
        <v>36560</v>
      </c>
      <c r="L416" s="110" t="s">
        <v>564</v>
      </c>
      <c r="M416" s="110" t="s">
        <v>565</v>
      </c>
      <c r="N416" s="110">
        <v>-6</v>
      </c>
      <c r="O416" s="110" t="s">
        <v>2445</v>
      </c>
      <c r="P416" s="110" t="s">
        <v>2446</v>
      </c>
      <c r="Q416" s="110" t="s">
        <v>2447</v>
      </c>
      <c r="R416" s="110" t="s">
        <v>183</v>
      </c>
      <c r="S416" s="110" t="s">
        <v>79</v>
      </c>
      <c r="T416" s="110" t="s">
        <v>569</v>
      </c>
    </row>
    <row r="417" spans="1:20" x14ac:dyDescent="0.25">
      <c r="A417" s="111">
        <v>856</v>
      </c>
      <c r="B417" s="112" t="s">
        <v>444</v>
      </c>
      <c r="C417" s="112" t="s">
        <v>2448</v>
      </c>
      <c r="D417" s="112" t="s">
        <v>444</v>
      </c>
      <c r="E417" s="112" t="s">
        <v>561</v>
      </c>
      <c r="F417" s="112">
        <v>76710</v>
      </c>
      <c r="G417" s="112" t="s">
        <v>2807</v>
      </c>
      <c r="H417" s="112" t="s">
        <v>562</v>
      </c>
      <c r="I417" s="112" t="s">
        <v>74</v>
      </c>
      <c r="J417" s="112" t="s">
        <v>563</v>
      </c>
      <c r="K417" s="112">
        <v>37431</v>
      </c>
      <c r="L417" s="112" t="s">
        <v>564</v>
      </c>
      <c r="M417" s="112" t="s">
        <v>565</v>
      </c>
      <c r="N417" s="112">
        <v>-6</v>
      </c>
      <c r="O417" s="112" t="s">
        <v>2449</v>
      </c>
      <c r="P417" s="112" t="s">
        <v>2450</v>
      </c>
      <c r="Q417" s="112" t="s">
        <v>2451</v>
      </c>
      <c r="R417" s="112" t="s">
        <v>200</v>
      </c>
      <c r="S417" s="112" t="s">
        <v>79</v>
      </c>
      <c r="T417" s="112" t="s">
        <v>569</v>
      </c>
    </row>
    <row r="418" spans="1:20" x14ac:dyDescent="0.25">
      <c r="A418" s="109">
        <v>857</v>
      </c>
      <c r="B418" s="110" t="s">
        <v>500</v>
      </c>
      <c r="C418" s="110" t="s">
        <v>2452</v>
      </c>
      <c r="D418" s="110" t="s">
        <v>500</v>
      </c>
      <c r="E418" s="110" t="s">
        <v>561</v>
      </c>
      <c r="F418" s="110">
        <v>75090</v>
      </c>
      <c r="G418" s="110" t="s">
        <v>2453</v>
      </c>
      <c r="H418" s="110" t="s">
        <v>590</v>
      </c>
      <c r="I418" s="110" t="s">
        <v>104</v>
      </c>
      <c r="J418" s="110" t="s">
        <v>563</v>
      </c>
      <c r="K418" s="110">
        <v>37953</v>
      </c>
      <c r="L418" s="110" t="s">
        <v>564</v>
      </c>
      <c r="M418" s="110" t="s">
        <v>565</v>
      </c>
      <c r="N418" s="110">
        <v>-6</v>
      </c>
      <c r="O418" s="110" t="s">
        <v>2454</v>
      </c>
      <c r="P418" s="110" t="s">
        <v>2455</v>
      </c>
      <c r="Q418" s="110" t="s">
        <v>2456</v>
      </c>
      <c r="R418" s="110" t="s">
        <v>126</v>
      </c>
      <c r="S418" s="110" t="s">
        <v>79</v>
      </c>
      <c r="T418" s="110" t="s">
        <v>569</v>
      </c>
    </row>
    <row r="419" spans="1:20" x14ac:dyDescent="0.25">
      <c r="A419" s="111">
        <v>858</v>
      </c>
      <c r="B419" s="112" t="s">
        <v>409</v>
      </c>
      <c r="C419" s="112" t="s">
        <v>2457</v>
      </c>
      <c r="D419" s="112" t="s">
        <v>571</v>
      </c>
      <c r="E419" s="112" t="s">
        <v>561</v>
      </c>
      <c r="F419" s="112">
        <v>77077</v>
      </c>
      <c r="G419" s="112" t="s">
        <v>1384</v>
      </c>
      <c r="H419" s="112" t="s">
        <v>573</v>
      </c>
      <c r="I419" s="112" t="s">
        <v>113</v>
      </c>
      <c r="J419" s="112" t="s">
        <v>563</v>
      </c>
      <c r="K419" s="112">
        <v>41204</v>
      </c>
      <c r="L419" s="112" t="s">
        <v>564</v>
      </c>
      <c r="M419" s="112" t="s">
        <v>565</v>
      </c>
      <c r="N419" s="112">
        <v>-6</v>
      </c>
      <c r="O419" s="112" t="s">
        <v>2458</v>
      </c>
      <c r="P419" s="112" t="s">
        <v>2772</v>
      </c>
      <c r="Q419" s="112" t="s">
        <v>2773</v>
      </c>
      <c r="R419" s="112" t="s">
        <v>165</v>
      </c>
      <c r="S419" s="112" t="s">
        <v>79</v>
      </c>
      <c r="T419" s="112" t="s">
        <v>569</v>
      </c>
    </row>
    <row r="420" spans="1:20" x14ac:dyDescent="0.25">
      <c r="A420" s="109">
        <v>862</v>
      </c>
      <c r="B420" s="110" t="s">
        <v>310</v>
      </c>
      <c r="C420" s="110" t="s">
        <v>2459</v>
      </c>
      <c r="D420" s="110" t="s">
        <v>310</v>
      </c>
      <c r="E420" s="110" t="s">
        <v>561</v>
      </c>
      <c r="F420" s="110">
        <v>78596</v>
      </c>
      <c r="G420" s="110" t="s">
        <v>2460</v>
      </c>
      <c r="H420" s="110" t="s">
        <v>792</v>
      </c>
      <c r="I420" s="110" t="s">
        <v>171</v>
      </c>
      <c r="J420" s="110" t="s">
        <v>648</v>
      </c>
      <c r="K420" s="110">
        <v>41198</v>
      </c>
      <c r="L420" s="110" t="s">
        <v>564</v>
      </c>
      <c r="M420" s="110" t="s">
        <v>565</v>
      </c>
      <c r="N420" s="110">
        <v>-6</v>
      </c>
      <c r="O420" s="110" t="s">
        <v>2461</v>
      </c>
      <c r="P420" s="110" t="s">
        <v>2462</v>
      </c>
      <c r="Q420" s="110" t="s">
        <v>2463</v>
      </c>
      <c r="R420" s="110" t="s">
        <v>112</v>
      </c>
      <c r="S420" s="110" t="s">
        <v>79</v>
      </c>
      <c r="T420" s="110" t="s">
        <v>569</v>
      </c>
    </row>
    <row r="421" spans="1:20" x14ac:dyDescent="0.25">
      <c r="A421" s="111">
        <v>863</v>
      </c>
      <c r="B421" s="112" t="s">
        <v>192</v>
      </c>
      <c r="C421" s="112" t="s">
        <v>2464</v>
      </c>
      <c r="D421" s="112" t="s">
        <v>212</v>
      </c>
      <c r="E421" s="112" t="s">
        <v>561</v>
      </c>
      <c r="F421" s="112">
        <v>78504</v>
      </c>
      <c r="G421" s="112" t="s">
        <v>2460</v>
      </c>
      <c r="H421" s="112" t="s">
        <v>792</v>
      </c>
      <c r="I421" s="112" t="s">
        <v>171</v>
      </c>
      <c r="J421" s="112" t="s">
        <v>563</v>
      </c>
      <c r="K421" s="112">
        <v>41260</v>
      </c>
      <c r="L421" s="112" t="s">
        <v>564</v>
      </c>
      <c r="M421" s="112" t="s">
        <v>565</v>
      </c>
      <c r="N421" s="112">
        <v>-6</v>
      </c>
      <c r="O421" s="112" t="s">
        <v>2465</v>
      </c>
      <c r="P421" s="112" t="s">
        <v>2466</v>
      </c>
      <c r="Q421" s="112" t="s">
        <v>2463</v>
      </c>
      <c r="R421" s="112" t="s">
        <v>112</v>
      </c>
      <c r="S421" s="112" t="s">
        <v>79</v>
      </c>
      <c r="T421" s="112" t="s">
        <v>569</v>
      </c>
    </row>
    <row r="422" spans="1:20" x14ac:dyDescent="0.25">
      <c r="A422" s="109">
        <v>864</v>
      </c>
      <c r="B422" s="110" t="s">
        <v>194</v>
      </c>
      <c r="C422" s="110" t="s">
        <v>2467</v>
      </c>
      <c r="D422" s="110" t="s">
        <v>194</v>
      </c>
      <c r="E422" s="110" t="s">
        <v>561</v>
      </c>
      <c r="F422" s="110">
        <v>78552</v>
      </c>
      <c r="G422" s="110" t="s">
        <v>2468</v>
      </c>
      <c r="H422" s="110" t="s">
        <v>792</v>
      </c>
      <c r="I422" s="110" t="s">
        <v>171</v>
      </c>
      <c r="J422" s="110" t="s">
        <v>563</v>
      </c>
      <c r="K422" s="110">
        <v>41155</v>
      </c>
      <c r="L422" s="110" t="s">
        <v>564</v>
      </c>
      <c r="M422" s="110" t="s">
        <v>565</v>
      </c>
      <c r="N422" s="110">
        <v>-6</v>
      </c>
      <c r="O422" s="110" t="s">
        <v>2469</v>
      </c>
      <c r="P422" s="110" t="s">
        <v>2470</v>
      </c>
      <c r="Q422" s="110" t="s">
        <v>1732</v>
      </c>
      <c r="R422" s="110" t="s">
        <v>112</v>
      </c>
      <c r="S422" s="110" t="s">
        <v>79</v>
      </c>
      <c r="T422" s="110" t="s">
        <v>569</v>
      </c>
    </row>
    <row r="423" spans="1:20" x14ac:dyDescent="0.25">
      <c r="A423" s="111">
        <v>866</v>
      </c>
      <c r="B423" s="112" t="s">
        <v>290</v>
      </c>
      <c r="C423" s="112" t="s">
        <v>2471</v>
      </c>
      <c r="D423" s="112" t="s">
        <v>141</v>
      </c>
      <c r="E423" s="112" t="s">
        <v>561</v>
      </c>
      <c r="F423" s="112">
        <v>79936</v>
      </c>
      <c r="G423" s="112" t="s">
        <v>2472</v>
      </c>
      <c r="H423" s="112" t="s">
        <v>888</v>
      </c>
      <c r="I423" s="112" t="s">
        <v>127</v>
      </c>
      <c r="J423" s="112" t="s">
        <v>2821</v>
      </c>
      <c r="K423" s="112">
        <v>41634</v>
      </c>
      <c r="L423" s="112" t="s">
        <v>564</v>
      </c>
      <c r="M423" s="112" t="s">
        <v>565</v>
      </c>
      <c r="N423" s="112">
        <v>-6</v>
      </c>
      <c r="O423" s="112" t="s">
        <v>2473</v>
      </c>
      <c r="P423" s="112" t="s">
        <v>969</v>
      </c>
      <c r="Q423" s="112" t="s">
        <v>970</v>
      </c>
      <c r="R423" s="112" t="s">
        <v>106</v>
      </c>
      <c r="S423" s="112" t="s">
        <v>71</v>
      </c>
      <c r="T423" s="112" t="s">
        <v>587</v>
      </c>
    </row>
    <row r="424" spans="1:20" x14ac:dyDescent="0.25">
      <c r="A424" s="109">
        <v>867</v>
      </c>
      <c r="B424" s="110" t="s">
        <v>366</v>
      </c>
      <c r="C424" s="110" t="s">
        <v>2474</v>
      </c>
      <c r="D424" s="110" t="s">
        <v>1826</v>
      </c>
      <c r="E424" s="110" t="s">
        <v>561</v>
      </c>
      <c r="F424" s="110">
        <v>76177</v>
      </c>
      <c r="G424" s="110" t="s">
        <v>2475</v>
      </c>
      <c r="H424" s="110" t="s">
        <v>584</v>
      </c>
      <c r="I424" s="110" t="s">
        <v>125</v>
      </c>
      <c r="J424" s="110" t="s">
        <v>563</v>
      </c>
      <c r="K424" s="110">
        <v>42569</v>
      </c>
      <c r="L424" s="110" t="s">
        <v>565</v>
      </c>
      <c r="M424" s="110" t="s">
        <v>565</v>
      </c>
      <c r="N424" s="110">
        <v>-6</v>
      </c>
      <c r="O424" s="110" t="s">
        <v>2476</v>
      </c>
      <c r="P424" s="110" t="s">
        <v>2920</v>
      </c>
      <c r="Q424" s="110" t="s">
        <v>2477</v>
      </c>
      <c r="R424" s="110" t="s">
        <v>173</v>
      </c>
      <c r="S424" s="110" t="s">
        <v>79</v>
      </c>
      <c r="T424" s="110" t="s">
        <v>569</v>
      </c>
    </row>
    <row r="425" spans="1:20" x14ac:dyDescent="0.25">
      <c r="A425" s="111">
        <v>869</v>
      </c>
      <c r="B425" s="112" t="s">
        <v>292</v>
      </c>
      <c r="C425" s="112" t="s">
        <v>2478</v>
      </c>
      <c r="D425" s="112" t="s">
        <v>292</v>
      </c>
      <c r="E425" s="112" t="s">
        <v>854</v>
      </c>
      <c r="F425" s="112">
        <v>31906</v>
      </c>
      <c r="G425" s="112" t="s">
        <v>2479</v>
      </c>
      <c r="H425" s="112" t="s">
        <v>1046</v>
      </c>
      <c r="I425" s="112" t="s">
        <v>129</v>
      </c>
      <c r="J425" s="112" t="s">
        <v>563</v>
      </c>
      <c r="K425" s="112">
        <v>29999</v>
      </c>
      <c r="L425" s="112" t="s">
        <v>564</v>
      </c>
      <c r="M425" s="112" t="s">
        <v>565</v>
      </c>
      <c r="N425" s="112">
        <v>-5</v>
      </c>
      <c r="O425" s="112" t="s">
        <v>2480</v>
      </c>
      <c r="P425" s="112" t="s">
        <v>2481</v>
      </c>
      <c r="Q425" s="112" t="s">
        <v>2482</v>
      </c>
      <c r="R425" s="112" t="s">
        <v>193</v>
      </c>
      <c r="S425" s="112" t="s">
        <v>75</v>
      </c>
      <c r="T425" s="112" t="s">
        <v>569</v>
      </c>
    </row>
    <row r="426" spans="1:20" ht="14.5" x14ac:dyDescent="0.35">
      <c r="A426" s="109">
        <v>872</v>
      </c>
      <c r="B426" s="110" t="s">
        <v>385</v>
      </c>
      <c r="C426" s="110" t="s">
        <v>2483</v>
      </c>
      <c r="D426" s="110" t="s">
        <v>385</v>
      </c>
      <c r="E426" s="110" t="s">
        <v>2484</v>
      </c>
      <c r="F426" s="110"/>
      <c r="G426" s="110" t="s">
        <v>2485</v>
      </c>
      <c r="H426" s="110" t="s">
        <v>1806</v>
      </c>
      <c r="I426" s="110" t="s">
        <v>110</v>
      </c>
      <c r="J426" s="110" t="s">
        <v>2821</v>
      </c>
      <c r="K426" s="110">
        <v>38718</v>
      </c>
      <c r="L426" s="110" t="s">
        <v>2369</v>
      </c>
      <c r="M426" s="110" t="s">
        <v>565</v>
      </c>
      <c r="N426" s="110">
        <v>0</v>
      </c>
      <c r="O426" s="110" t="s">
        <v>2486</v>
      </c>
      <c r="P426" s="128" t="s">
        <v>2931</v>
      </c>
      <c r="Q426" s="110" t="s">
        <v>2774</v>
      </c>
      <c r="R426" s="110" t="s">
        <v>147</v>
      </c>
      <c r="S426" s="110" t="s">
        <v>82</v>
      </c>
      <c r="T426" s="110" t="s">
        <v>587</v>
      </c>
    </row>
    <row r="427" spans="1:20" ht="14.5" x14ac:dyDescent="0.35">
      <c r="A427" s="111">
        <v>873</v>
      </c>
      <c r="B427" s="112" t="s">
        <v>325</v>
      </c>
      <c r="C427" s="112" t="s">
        <v>2487</v>
      </c>
      <c r="D427" s="112" t="s">
        <v>325</v>
      </c>
      <c r="E427" s="112" t="s">
        <v>2368</v>
      </c>
      <c r="F427" s="112"/>
      <c r="G427" s="112" t="s">
        <v>2488</v>
      </c>
      <c r="H427" s="112" t="s">
        <v>1806</v>
      </c>
      <c r="I427" s="112" t="s">
        <v>110</v>
      </c>
      <c r="J427" s="112" t="s">
        <v>2821</v>
      </c>
      <c r="K427" s="112">
        <v>38708</v>
      </c>
      <c r="L427" s="112" t="s">
        <v>2369</v>
      </c>
      <c r="M427" s="112" t="s">
        <v>565</v>
      </c>
      <c r="N427" s="112">
        <v>0</v>
      </c>
      <c r="O427" s="112" t="s">
        <v>2489</v>
      </c>
      <c r="P427" s="129" t="s">
        <v>2932</v>
      </c>
      <c r="Q427" s="112" t="s">
        <v>2490</v>
      </c>
      <c r="R427" s="112" t="s">
        <v>147</v>
      </c>
      <c r="S427" s="112" t="s">
        <v>82</v>
      </c>
      <c r="T427" s="112" t="s">
        <v>587</v>
      </c>
    </row>
    <row r="428" spans="1:20" ht="14.5" x14ac:dyDescent="0.35">
      <c r="A428" s="109">
        <v>874</v>
      </c>
      <c r="B428" s="110" t="s">
        <v>516</v>
      </c>
      <c r="C428" s="110" t="s">
        <v>2491</v>
      </c>
      <c r="D428" s="110" t="s">
        <v>516</v>
      </c>
      <c r="E428" s="110" t="s">
        <v>2375</v>
      </c>
      <c r="F428" s="110"/>
      <c r="G428" s="110" t="s">
        <v>2492</v>
      </c>
      <c r="H428" s="110" t="s">
        <v>1806</v>
      </c>
      <c r="I428" s="110" t="s">
        <v>110</v>
      </c>
      <c r="J428" s="110" t="s">
        <v>2821</v>
      </c>
      <c r="K428" s="110">
        <v>38944</v>
      </c>
      <c r="L428" s="110" t="s">
        <v>2369</v>
      </c>
      <c r="M428" s="110" t="s">
        <v>565</v>
      </c>
      <c r="N428" s="110">
        <v>0</v>
      </c>
      <c r="O428" s="110" t="s">
        <v>2493</v>
      </c>
      <c r="P428" s="128" t="s">
        <v>2933</v>
      </c>
      <c r="Q428" s="110" t="s">
        <v>2775</v>
      </c>
      <c r="R428" s="110" t="s">
        <v>147</v>
      </c>
      <c r="S428" s="110" t="s">
        <v>82</v>
      </c>
      <c r="T428" s="110" t="s">
        <v>587</v>
      </c>
    </row>
    <row r="429" spans="1:20" x14ac:dyDescent="0.25">
      <c r="A429" s="111">
        <v>888</v>
      </c>
      <c r="B429" s="112" t="s">
        <v>2776</v>
      </c>
      <c r="C429" s="112" t="s">
        <v>2494</v>
      </c>
      <c r="D429" s="112" t="s">
        <v>2495</v>
      </c>
      <c r="E429" s="112" t="s">
        <v>2496</v>
      </c>
      <c r="F429" s="112">
        <v>73139</v>
      </c>
      <c r="G429" s="112" t="s">
        <v>2497</v>
      </c>
      <c r="H429" s="112" t="s">
        <v>590</v>
      </c>
      <c r="I429" s="112" t="s">
        <v>104</v>
      </c>
      <c r="J429" s="112" t="s">
        <v>563</v>
      </c>
      <c r="K429" s="112">
        <v>35825</v>
      </c>
      <c r="L429" s="112" t="s">
        <v>564</v>
      </c>
      <c r="M429" s="112" t="s">
        <v>733</v>
      </c>
      <c r="N429" s="112">
        <v>-6</v>
      </c>
      <c r="O429" s="112" t="s">
        <v>2498</v>
      </c>
      <c r="P429" s="112" t="s">
        <v>2777</v>
      </c>
      <c r="Q429" s="112" t="s">
        <v>2499</v>
      </c>
      <c r="R429" s="112" t="s">
        <v>181</v>
      </c>
      <c r="S429" s="112" t="s">
        <v>79</v>
      </c>
      <c r="T429" s="112" t="s">
        <v>569</v>
      </c>
    </row>
    <row r="430" spans="1:20" x14ac:dyDescent="0.25">
      <c r="A430" s="109">
        <v>889</v>
      </c>
      <c r="B430" s="110" t="s">
        <v>297</v>
      </c>
      <c r="C430" s="110" t="s">
        <v>2500</v>
      </c>
      <c r="D430" s="110" t="s">
        <v>2495</v>
      </c>
      <c r="E430" s="110" t="s">
        <v>2496</v>
      </c>
      <c r="F430" s="110">
        <v>73132</v>
      </c>
      <c r="G430" s="110" t="s">
        <v>2501</v>
      </c>
      <c r="H430" s="110" t="s">
        <v>590</v>
      </c>
      <c r="I430" s="110" t="s">
        <v>104</v>
      </c>
      <c r="J430" s="110" t="s">
        <v>563</v>
      </c>
      <c r="K430" s="110">
        <v>35825</v>
      </c>
      <c r="L430" s="110" t="s">
        <v>564</v>
      </c>
      <c r="M430" s="110" t="s">
        <v>733</v>
      </c>
      <c r="N430" s="110">
        <v>-6</v>
      </c>
      <c r="O430" s="110" t="s">
        <v>2502</v>
      </c>
      <c r="P430" s="110" t="s">
        <v>2882</v>
      </c>
      <c r="Q430" s="110" t="s">
        <v>2499</v>
      </c>
      <c r="R430" s="110" t="s">
        <v>181</v>
      </c>
      <c r="S430" s="110" t="s">
        <v>79</v>
      </c>
      <c r="T430" s="110" t="s">
        <v>569</v>
      </c>
    </row>
    <row r="431" spans="1:20" x14ac:dyDescent="0.25">
      <c r="A431" s="111">
        <v>890</v>
      </c>
      <c r="B431" s="112" t="s">
        <v>494</v>
      </c>
      <c r="C431" s="112" t="s">
        <v>2503</v>
      </c>
      <c r="D431" s="112" t="s">
        <v>494</v>
      </c>
      <c r="E431" s="112" t="s">
        <v>2496</v>
      </c>
      <c r="F431" s="112">
        <v>73505</v>
      </c>
      <c r="G431" s="112" t="s">
        <v>2504</v>
      </c>
      <c r="H431" s="112" t="s">
        <v>590</v>
      </c>
      <c r="I431" s="112" t="s">
        <v>104</v>
      </c>
      <c r="J431" s="112" t="s">
        <v>563</v>
      </c>
      <c r="K431" s="112">
        <v>41498</v>
      </c>
      <c r="L431" s="112" t="s">
        <v>564</v>
      </c>
      <c r="M431" s="112" t="s">
        <v>565</v>
      </c>
      <c r="N431" s="112">
        <v>-6</v>
      </c>
      <c r="O431" s="112" t="s">
        <v>2505</v>
      </c>
      <c r="P431" s="112" t="s">
        <v>2506</v>
      </c>
      <c r="Q431" s="112" t="s">
        <v>2507</v>
      </c>
      <c r="R431" s="112" t="s">
        <v>126</v>
      </c>
      <c r="S431" s="112" t="s">
        <v>79</v>
      </c>
      <c r="T431" s="112" t="s">
        <v>569</v>
      </c>
    </row>
    <row r="432" spans="1:20" x14ac:dyDescent="0.25">
      <c r="A432" s="109">
        <v>891</v>
      </c>
      <c r="B432" s="110" t="s">
        <v>231</v>
      </c>
      <c r="C432" s="110" t="s">
        <v>2508</v>
      </c>
      <c r="D432" s="110" t="s">
        <v>2509</v>
      </c>
      <c r="E432" s="110" t="s">
        <v>2496</v>
      </c>
      <c r="F432" s="110">
        <v>74133</v>
      </c>
      <c r="G432" s="110" t="s">
        <v>2510</v>
      </c>
      <c r="H432" s="110" t="s">
        <v>952</v>
      </c>
      <c r="I432" s="110" t="s">
        <v>160</v>
      </c>
      <c r="J432" s="110" t="s">
        <v>563</v>
      </c>
      <c r="K432" s="110">
        <v>35825</v>
      </c>
      <c r="L432" s="110" t="s">
        <v>564</v>
      </c>
      <c r="M432" s="110" t="s">
        <v>565</v>
      </c>
      <c r="N432" s="110">
        <v>-6</v>
      </c>
      <c r="O432" s="110" t="s">
        <v>2511</v>
      </c>
      <c r="P432" s="110" t="s">
        <v>2512</v>
      </c>
      <c r="Q432" s="110" t="s">
        <v>2513</v>
      </c>
      <c r="R432" s="110" t="s">
        <v>168</v>
      </c>
      <c r="S432" s="110" t="s">
        <v>79</v>
      </c>
      <c r="T432" s="110" t="s">
        <v>569</v>
      </c>
    </row>
    <row r="433" spans="1:20" x14ac:dyDescent="0.25">
      <c r="A433" s="111">
        <v>892</v>
      </c>
      <c r="B433" s="112" t="s">
        <v>227</v>
      </c>
      <c r="C433" s="112" t="s">
        <v>2514</v>
      </c>
      <c r="D433" s="112" t="s">
        <v>2495</v>
      </c>
      <c r="E433" s="112" t="s">
        <v>2496</v>
      </c>
      <c r="F433" s="112">
        <v>73134</v>
      </c>
      <c r="G433" s="112" t="s">
        <v>2501</v>
      </c>
      <c r="H433" s="112" t="s">
        <v>590</v>
      </c>
      <c r="I433" s="112" t="s">
        <v>104</v>
      </c>
      <c r="J433" s="112" t="s">
        <v>563</v>
      </c>
      <c r="K433" s="112">
        <v>41771</v>
      </c>
      <c r="L433" s="112" t="s">
        <v>564</v>
      </c>
      <c r="M433" s="112" t="s">
        <v>1508</v>
      </c>
      <c r="N433" s="112">
        <v>-6</v>
      </c>
      <c r="O433" s="112" t="s">
        <v>2515</v>
      </c>
      <c r="P433" s="112" t="s">
        <v>2516</v>
      </c>
      <c r="Q433" s="112" t="s">
        <v>2517</v>
      </c>
      <c r="R433" s="112" t="s">
        <v>181</v>
      </c>
      <c r="S433" s="112" t="s">
        <v>79</v>
      </c>
      <c r="T433" s="112" t="s">
        <v>569</v>
      </c>
    </row>
    <row r="434" spans="1:20" x14ac:dyDescent="0.25">
      <c r="A434" s="109">
        <v>893</v>
      </c>
      <c r="B434" s="110" t="s">
        <v>472</v>
      </c>
      <c r="C434" s="110" t="s">
        <v>2518</v>
      </c>
      <c r="D434" s="110" t="s">
        <v>472</v>
      </c>
      <c r="E434" s="110" t="s">
        <v>2496</v>
      </c>
      <c r="F434" s="110">
        <v>73069</v>
      </c>
      <c r="G434" s="110" t="s">
        <v>2519</v>
      </c>
      <c r="H434" s="110" t="s">
        <v>590</v>
      </c>
      <c r="I434" s="110" t="s">
        <v>104</v>
      </c>
      <c r="J434" s="110" t="s">
        <v>563</v>
      </c>
      <c r="K434" s="110">
        <v>41976</v>
      </c>
      <c r="L434" s="110" t="s">
        <v>565</v>
      </c>
      <c r="M434" s="110" t="s">
        <v>1508</v>
      </c>
      <c r="N434" s="110">
        <v>-6</v>
      </c>
      <c r="O434" s="110" t="s">
        <v>2520</v>
      </c>
      <c r="P434" s="110" t="s">
        <v>2521</v>
      </c>
      <c r="Q434" s="110" t="s">
        <v>2522</v>
      </c>
      <c r="R434" s="110" t="s">
        <v>181</v>
      </c>
      <c r="S434" s="110" t="s">
        <v>79</v>
      </c>
      <c r="T434" s="110" t="s">
        <v>569</v>
      </c>
    </row>
    <row r="435" spans="1:20" x14ac:dyDescent="0.25">
      <c r="A435" s="111">
        <v>916</v>
      </c>
      <c r="B435" s="112" t="s">
        <v>233</v>
      </c>
      <c r="C435" s="112" t="s">
        <v>2523</v>
      </c>
      <c r="D435" s="112" t="s">
        <v>233</v>
      </c>
      <c r="E435" s="112" t="s">
        <v>628</v>
      </c>
      <c r="F435" s="112">
        <v>62208</v>
      </c>
      <c r="G435" s="112" t="s">
        <v>2524</v>
      </c>
      <c r="H435" s="112" t="s">
        <v>952</v>
      </c>
      <c r="I435" s="112" t="s">
        <v>160</v>
      </c>
      <c r="J435" s="112" t="s">
        <v>563</v>
      </c>
      <c r="K435" s="112">
        <v>35611</v>
      </c>
      <c r="L435" s="112" t="s">
        <v>564</v>
      </c>
      <c r="M435" s="112" t="s">
        <v>565</v>
      </c>
      <c r="N435" s="112">
        <v>-6</v>
      </c>
      <c r="O435" s="112" t="s">
        <v>2525</v>
      </c>
      <c r="P435" s="112" t="s">
        <v>134</v>
      </c>
      <c r="Q435" s="112" t="s">
        <v>24</v>
      </c>
      <c r="R435" s="112" t="s">
        <v>183</v>
      </c>
      <c r="S435" s="112" t="s">
        <v>79</v>
      </c>
      <c r="T435" s="112" t="s">
        <v>569</v>
      </c>
    </row>
    <row r="436" spans="1:20" x14ac:dyDescent="0.25">
      <c r="A436" s="109">
        <v>928</v>
      </c>
      <c r="B436" s="110" t="s">
        <v>476</v>
      </c>
      <c r="C436" s="110" t="s">
        <v>2526</v>
      </c>
      <c r="D436" s="110" t="s">
        <v>476</v>
      </c>
      <c r="E436" s="110" t="s">
        <v>561</v>
      </c>
      <c r="F436" s="110">
        <v>79707</v>
      </c>
      <c r="G436" s="110" t="s">
        <v>2527</v>
      </c>
      <c r="H436" s="110" t="s">
        <v>584</v>
      </c>
      <c r="I436" s="110" t="s">
        <v>125</v>
      </c>
      <c r="J436" s="110" t="s">
        <v>563</v>
      </c>
      <c r="K436" s="110">
        <v>36801</v>
      </c>
      <c r="L436" s="110" t="s">
        <v>564</v>
      </c>
      <c r="M436" s="110" t="s">
        <v>565</v>
      </c>
      <c r="N436" s="110">
        <v>-6</v>
      </c>
      <c r="O436" s="110" t="s">
        <v>2528</v>
      </c>
      <c r="P436" s="110" t="s">
        <v>705</v>
      </c>
      <c r="Q436" s="110"/>
      <c r="R436" s="110" t="s">
        <v>173</v>
      </c>
      <c r="S436" s="110" t="s">
        <v>79</v>
      </c>
      <c r="T436" s="110" t="s">
        <v>569</v>
      </c>
    </row>
    <row r="437" spans="1:20" x14ac:dyDescent="0.25">
      <c r="A437" s="111">
        <v>930</v>
      </c>
      <c r="B437" s="112" t="s">
        <v>259</v>
      </c>
      <c r="C437" s="112" t="s">
        <v>2529</v>
      </c>
      <c r="D437" s="112" t="s">
        <v>259</v>
      </c>
      <c r="E437" s="112" t="s">
        <v>561</v>
      </c>
      <c r="F437" s="112">
        <v>77706</v>
      </c>
      <c r="G437" s="112" t="s">
        <v>2530</v>
      </c>
      <c r="H437" s="112" t="s">
        <v>573</v>
      </c>
      <c r="I437" s="112" t="s">
        <v>113</v>
      </c>
      <c r="J437" s="112" t="s">
        <v>563</v>
      </c>
      <c r="K437" s="112">
        <v>37062</v>
      </c>
      <c r="L437" s="112" t="s">
        <v>564</v>
      </c>
      <c r="M437" s="112" t="s">
        <v>565</v>
      </c>
      <c r="N437" s="112">
        <v>-6</v>
      </c>
      <c r="O437" s="112" t="s">
        <v>2531</v>
      </c>
      <c r="P437" s="112" t="s">
        <v>2532</v>
      </c>
      <c r="Q437" s="112" t="s">
        <v>2533</v>
      </c>
      <c r="R437" s="112" t="s">
        <v>165</v>
      </c>
      <c r="S437" s="112" t="s">
        <v>79</v>
      </c>
      <c r="T437" s="112" t="s">
        <v>569</v>
      </c>
    </row>
    <row r="438" spans="1:20" x14ac:dyDescent="0.25">
      <c r="A438" s="109">
        <v>931</v>
      </c>
      <c r="B438" s="110" t="s">
        <v>399</v>
      </c>
      <c r="C438" s="110" t="s">
        <v>2534</v>
      </c>
      <c r="D438" s="110" t="s">
        <v>2535</v>
      </c>
      <c r="E438" s="110" t="s">
        <v>686</v>
      </c>
      <c r="F438" s="110">
        <v>46545</v>
      </c>
      <c r="G438" s="110" t="s">
        <v>2536</v>
      </c>
      <c r="H438" s="110" t="s">
        <v>815</v>
      </c>
      <c r="I438" s="110" t="s">
        <v>85</v>
      </c>
      <c r="J438" s="110" t="s">
        <v>648</v>
      </c>
      <c r="K438" s="110">
        <v>30216</v>
      </c>
      <c r="L438" s="110" t="s">
        <v>564</v>
      </c>
      <c r="M438" s="110" t="s">
        <v>565</v>
      </c>
      <c r="N438" s="110">
        <v>-5</v>
      </c>
      <c r="O438" s="110" t="s">
        <v>2537</v>
      </c>
      <c r="P438" s="110" t="s">
        <v>2538</v>
      </c>
      <c r="Q438" s="110" t="s">
        <v>2539</v>
      </c>
      <c r="R438" s="110" t="s">
        <v>202</v>
      </c>
      <c r="S438" s="110" t="s">
        <v>82</v>
      </c>
      <c r="T438" s="110" t="s">
        <v>652</v>
      </c>
    </row>
    <row r="439" spans="1:20" x14ac:dyDescent="0.25">
      <c r="A439" s="111">
        <v>933</v>
      </c>
      <c r="B439" s="112" t="s">
        <v>378</v>
      </c>
      <c r="C439" s="112" t="s">
        <v>2540</v>
      </c>
      <c r="D439" s="112" t="s">
        <v>378</v>
      </c>
      <c r="E439" s="112" t="s">
        <v>561</v>
      </c>
      <c r="F439" s="112">
        <v>79401</v>
      </c>
      <c r="G439" s="112" t="s">
        <v>2541</v>
      </c>
      <c r="H439" s="112" t="s">
        <v>584</v>
      </c>
      <c r="I439" s="112" t="s">
        <v>125</v>
      </c>
      <c r="J439" s="112" t="s">
        <v>563</v>
      </c>
      <c r="K439" s="112">
        <v>36136</v>
      </c>
      <c r="L439" s="112" t="s">
        <v>564</v>
      </c>
      <c r="M439" s="112" t="s">
        <v>565</v>
      </c>
      <c r="N439" s="112">
        <v>-6</v>
      </c>
      <c r="O439" s="112" t="s">
        <v>2542</v>
      </c>
      <c r="P439" s="112" t="s">
        <v>2543</v>
      </c>
      <c r="Q439" s="112" t="s">
        <v>2544</v>
      </c>
      <c r="R439" s="112" t="s">
        <v>173</v>
      </c>
      <c r="S439" s="112" t="s">
        <v>79</v>
      </c>
      <c r="T439" s="112" t="s">
        <v>569</v>
      </c>
    </row>
    <row r="440" spans="1:20" x14ac:dyDescent="0.25">
      <c r="A440" s="109">
        <v>938</v>
      </c>
      <c r="B440" s="110" t="s">
        <v>530</v>
      </c>
      <c r="C440" s="110" t="s">
        <v>2545</v>
      </c>
      <c r="D440" s="110" t="s">
        <v>83</v>
      </c>
      <c r="E440" s="110" t="s">
        <v>802</v>
      </c>
      <c r="F440" s="110">
        <v>45504</v>
      </c>
      <c r="G440" s="110" t="s">
        <v>2546</v>
      </c>
      <c r="H440" s="110" t="s">
        <v>744</v>
      </c>
      <c r="I440" s="110" t="s">
        <v>70</v>
      </c>
      <c r="J440" s="110" t="s">
        <v>648</v>
      </c>
      <c r="K440" s="110">
        <v>30328</v>
      </c>
      <c r="L440" s="110" t="s">
        <v>564</v>
      </c>
      <c r="M440" s="110" t="s">
        <v>565</v>
      </c>
      <c r="N440" s="110">
        <v>-5</v>
      </c>
      <c r="O440" s="110" t="s">
        <v>2547</v>
      </c>
      <c r="P440" s="110" t="s">
        <v>2548</v>
      </c>
      <c r="Q440" s="110" t="s">
        <v>2549</v>
      </c>
      <c r="R440" s="110" t="s">
        <v>159</v>
      </c>
      <c r="S440" s="110" t="s">
        <v>82</v>
      </c>
      <c r="T440" s="110" t="s">
        <v>652</v>
      </c>
    </row>
    <row r="441" spans="1:20" x14ac:dyDescent="0.25">
      <c r="A441" s="111">
        <v>939</v>
      </c>
      <c r="B441" s="112" t="s">
        <v>68</v>
      </c>
      <c r="C441" s="112" t="s">
        <v>2550</v>
      </c>
      <c r="D441" s="112" t="s">
        <v>68</v>
      </c>
      <c r="E441" s="112" t="s">
        <v>854</v>
      </c>
      <c r="F441" s="112">
        <v>30909</v>
      </c>
      <c r="G441" s="112" t="s">
        <v>2551</v>
      </c>
      <c r="H441" s="112" t="s">
        <v>855</v>
      </c>
      <c r="I441" s="112" t="s">
        <v>122</v>
      </c>
      <c r="J441" s="112" t="s">
        <v>563</v>
      </c>
      <c r="K441" s="112">
        <v>30146</v>
      </c>
      <c r="L441" s="112" t="s">
        <v>564</v>
      </c>
      <c r="M441" s="112" t="s">
        <v>565</v>
      </c>
      <c r="N441" s="112">
        <v>-5</v>
      </c>
      <c r="O441" s="112" t="s">
        <v>2552</v>
      </c>
      <c r="P441" s="112" t="s">
        <v>2778</v>
      </c>
      <c r="Q441" s="112" t="s">
        <v>2553</v>
      </c>
      <c r="R441" s="112" t="s">
        <v>69</v>
      </c>
      <c r="S441" s="112" t="s">
        <v>75</v>
      </c>
      <c r="T441" s="112" t="s">
        <v>569</v>
      </c>
    </row>
    <row r="442" spans="1:20" x14ac:dyDescent="0.25">
      <c r="A442" s="109">
        <v>941</v>
      </c>
      <c r="B442" s="110" t="s">
        <v>529</v>
      </c>
      <c r="C442" s="110" t="s">
        <v>2554</v>
      </c>
      <c r="D442" s="110" t="s">
        <v>529</v>
      </c>
      <c r="E442" s="110" t="s">
        <v>686</v>
      </c>
      <c r="F442" s="110">
        <v>47302</v>
      </c>
      <c r="G442" s="110" t="s">
        <v>2555</v>
      </c>
      <c r="H442" s="110" t="s">
        <v>688</v>
      </c>
      <c r="I442" s="110" t="s">
        <v>135</v>
      </c>
      <c r="J442" s="110" t="s">
        <v>648</v>
      </c>
      <c r="K442" s="110">
        <v>37978</v>
      </c>
      <c r="L442" s="110" t="s">
        <v>564</v>
      </c>
      <c r="M442" s="110" t="s">
        <v>565</v>
      </c>
      <c r="N442" s="110">
        <v>-5</v>
      </c>
      <c r="O442" s="110" t="s">
        <v>2556</v>
      </c>
      <c r="P442" s="110" t="s">
        <v>134</v>
      </c>
      <c r="Q442" s="110" t="s">
        <v>24</v>
      </c>
      <c r="R442" s="110" t="s">
        <v>84</v>
      </c>
      <c r="S442" s="110" t="s">
        <v>63</v>
      </c>
      <c r="T442" s="110" t="s">
        <v>652</v>
      </c>
    </row>
    <row r="443" spans="1:20" x14ac:dyDescent="0.25">
      <c r="A443" s="111">
        <v>942</v>
      </c>
      <c r="B443" s="112" t="s">
        <v>437</v>
      </c>
      <c r="C443" s="112" t="s">
        <v>2557</v>
      </c>
      <c r="D443" s="112" t="s">
        <v>437</v>
      </c>
      <c r="E443" s="112" t="s">
        <v>561</v>
      </c>
      <c r="F443" s="112">
        <v>75041</v>
      </c>
      <c r="G443" s="112" t="s">
        <v>589</v>
      </c>
      <c r="H443" s="112" t="s">
        <v>590</v>
      </c>
      <c r="I443" s="112" t="s">
        <v>104</v>
      </c>
      <c r="J443" s="112" t="s">
        <v>563</v>
      </c>
      <c r="K443" s="112">
        <v>30258</v>
      </c>
      <c r="L443" s="112" t="s">
        <v>564</v>
      </c>
      <c r="M443" s="112" t="s">
        <v>565</v>
      </c>
      <c r="N443" s="112">
        <v>-6</v>
      </c>
      <c r="O443" s="112" t="s">
        <v>2558</v>
      </c>
      <c r="P443" s="112" t="s">
        <v>2663</v>
      </c>
      <c r="Q443" s="112" t="s">
        <v>2779</v>
      </c>
      <c r="R443" s="112" t="s">
        <v>126</v>
      </c>
      <c r="S443" s="112" t="s">
        <v>79</v>
      </c>
      <c r="T443" s="112" t="s">
        <v>569</v>
      </c>
    </row>
    <row r="444" spans="1:20" x14ac:dyDescent="0.25">
      <c r="A444" s="109">
        <v>943</v>
      </c>
      <c r="B444" s="110" t="s">
        <v>449</v>
      </c>
      <c r="C444" s="110" t="s">
        <v>2559</v>
      </c>
      <c r="D444" s="110" t="s">
        <v>1790</v>
      </c>
      <c r="E444" s="110" t="s">
        <v>561</v>
      </c>
      <c r="F444" s="110">
        <v>78728</v>
      </c>
      <c r="G444" s="110" t="s">
        <v>2560</v>
      </c>
      <c r="H444" s="110" t="s">
        <v>562</v>
      </c>
      <c r="I444" s="110" t="s">
        <v>74</v>
      </c>
      <c r="J444" s="110" t="s">
        <v>563</v>
      </c>
      <c r="K444" s="110">
        <v>36997</v>
      </c>
      <c r="L444" s="110" t="s">
        <v>564</v>
      </c>
      <c r="M444" s="110" t="s">
        <v>565</v>
      </c>
      <c r="N444" s="110">
        <v>-6</v>
      </c>
      <c r="O444" s="110" t="s">
        <v>2561</v>
      </c>
      <c r="P444" s="110" t="s">
        <v>200</v>
      </c>
      <c r="Q444" s="110" t="s">
        <v>570</v>
      </c>
      <c r="R444" s="110" t="s">
        <v>200</v>
      </c>
      <c r="S444" s="110" t="s">
        <v>79</v>
      </c>
      <c r="T444" s="110" t="s">
        <v>569</v>
      </c>
    </row>
    <row r="445" spans="1:20" x14ac:dyDescent="0.25">
      <c r="A445" s="111">
        <v>946</v>
      </c>
      <c r="B445" s="112" t="s">
        <v>2562</v>
      </c>
      <c r="C445" s="112" t="s">
        <v>2563</v>
      </c>
      <c r="D445" s="112" t="s">
        <v>2564</v>
      </c>
      <c r="E445" s="112" t="s">
        <v>686</v>
      </c>
      <c r="F445" s="112">
        <v>46808</v>
      </c>
      <c r="G445" s="112" t="s">
        <v>2565</v>
      </c>
      <c r="H445" s="112" t="s">
        <v>688</v>
      </c>
      <c r="I445" s="112" t="s">
        <v>135</v>
      </c>
      <c r="J445" s="112" t="s">
        <v>648</v>
      </c>
      <c r="K445" s="112">
        <v>30090</v>
      </c>
      <c r="L445" s="112" t="s">
        <v>564</v>
      </c>
      <c r="M445" s="112" t="s">
        <v>565</v>
      </c>
      <c r="N445" s="112">
        <v>-5</v>
      </c>
      <c r="O445" s="112" t="s">
        <v>2566</v>
      </c>
      <c r="P445" s="112" t="s">
        <v>2567</v>
      </c>
      <c r="Q445" s="112" t="s">
        <v>2568</v>
      </c>
      <c r="R445" s="112" t="s">
        <v>84</v>
      </c>
      <c r="S445" s="112" t="s">
        <v>63</v>
      </c>
      <c r="T445" s="112" t="s">
        <v>652</v>
      </c>
    </row>
    <row r="446" spans="1:20" x14ac:dyDescent="0.25">
      <c r="A446" s="109">
        <v>947</v>
      </c>
      <c r="B446" s="110" t="s">
        <v>400</v>
      </c>
      <c r="C446" s="110" t="s">
        <v>2569</v>
      </c>
      <c r="D446" s="110" t="s">
        <v>2570</v>
      </c>
      <c r="E446" s="110" t="s">
        <v>755</v>
      </c>
      <c r="F446" s="110">
        <v>63011</v>
      </c>
      <c r="G446" s="110" t="s">
        <v>2571</v>
      </c>
      <c r="H446" s="110" t="s">
        <v>952</v>
      </c>
      <c r="I446" s="110" t="s">
        <v>160</v>
      </c>
      <c r="J446" s="110" t="s">
        <v>563</v>
      </c>
      <c r="K446" s="110">
        <v>33106</v>
      </c>
      <c r="L446" s="110" t="s">
        <v>564</v>
      </c>
      <c r="M446" s="110" t="s">
        <v>565</v>
      </c>
      <c r="N446" s="110">
        <v>-6</v>
      </c>
      <c r="O446" s="110" t="s">
        <v>2572</v>
      </c>
      <c r="P446" s="110" t="s">
        <v>2573</v>
      </c>
      <c r="Q446" s="110" t="s">
        <v>2574</v>
      </c>
      <c r="R446" s="110" t="s">
        <v>183</v>
      </c>
      <c r="S446" s="110" t="s">
        <v>79</v>
      </c>
      <c r="T446" s="110" t="s">
        <v>569</v>
      </c>
    </row>
    <row r="447" spans="1:20" x14ac:dyDescent="0.25">
      <c r="A447" s="111">
        <v>948</v>
      </c>
      <c r="B447" s="112" t="s">
        <v>239</v>
      </c>
      <c r="C447" s="112" t="s">
        <v>2575</v>
      </c>
      <c r="D447" s="112" t="s">
        <v>239</v>
      </c>
      <c r="E447" s="112" t="s">
        <v>755</v>
      </c>
      <c r="F447" s="112">
        <v>63303</v>
      </c>
      <c r="G447" s="112" t="s">
        <v>2576</v>
      </c>
      <c r="H447" s="112" t="s">
        <v>952</v>
      </c>
      <c r="I447" s="112" t="s">
        <v>160</v>
      </c>
      <c r="J447" s="112" t="s">
        <v>563</v>
      </c>
      <c r="K447" s="112">
        <v>30251</v>
      </c>
      <c r="L447" s="112" t="s">
        <v>564</v>
      </c>
      <c r="M447" s="112" t="s">
        <v>565</v>
      </c>
      <c r="N447" s="112">
        <v>-6</v>
      </c>
      <c r="O447" s="112" t="s">
        <v>2577</v>
      </c>
      <c r="P447" s="112" t="s">
        <v>2578</v>
      </c>
      <c r="Q447" s="112" t="s">
        <v>2579</v>
      </c>
      <c r="R447" s="112" t="s">
        <v>183</v>
      </c>
      <c r="S447" s="112" t="s">
        <v>79</v>
      </c>
      <c r="T447" s="112" t="s">
        <v>569</v>
      </c>
    </row>
    <row r="448" spans="1:20" x14ac:dyDescent="0.25">
      <c r="A448" s="109">
        <v>949</v>
      </c>
      <c r="B448" s="110" t="s">
        <v>368</v>
      </c>
      <c r="C448" s="110" t="s">
        <v>2580</v>
      </c>
      <c r="D448" s="110" t="s">
        <v>1765</v>
      </c>
      <c r="E448" s="110" t="s">
        <v>561</v>
      </c>
      <c r="F448" s="110">
        <v>75237</v>
      </c>
      <c r="G448" s="110" t="s">
        <v>2581</v>
      </c>
      <c r="H448" s="110" t="s">
        <v>590</v>
      </c>
      <c r="I448" s="110" t="s">
        <v>104</v>
      </c>
      <c r="J448" s="110" t="s">
        <v>563</v>
      </c>
      <c r="K448" s="110">
        <v>30209</v>
      </c>
      <c r="L448" s="110" t="s">
        <v>564</v>
      </c>
      <c r="M448" s="110" t="s">
        <v>565</v>
      </c>
      <c r="N448" s="110">
        <v>-6</v>
      </c>
      <c r="O448" s="110" t="s">
        <v>2582</v>
      </c>
      <c r="P448" s="110" t="s">
        <v>697</v>
      </c>
      <c r="Q448" s="110" t="s">
        <v>24</v>
      </c>
      <c r="R448" s="110" t="s">
        <v>126</v>
      </c>
      <c r="S448" s="110" t="s">
        <v>79</v>
      </c>
      <c r="T448" s="110" t="s">
        <v>569</v>
      </c>
    </row>
    <row r="449" spans="1:20" x14ac:dyDescent="0.25">
      <c r="A449" s="111">
        <v>950</v>
      </c>
      <c r="B449" s="112" t="s">
        <v>439</v>
      </c>
      <c r="C449" s="112" t="s">
        <v>2583</v>
      </c>
      <c r="D449" s="112" t="s">
        <v>2584</v>
      </c>
      <c r="E449" s="112" t="s">
        <v>561</v>
      </c>
      <c r="F449" s="112">
        <v>75093</v>
      </c>
      <c r="G449" s="112" t="s">
        <v>2780</v>
      </c>
      <c r="H449" s="112" t="s">
        <v>590</v>
      </c>
      <c r="I449" s="112" t="s">
        <v>104</v>
      </c>
      <c r="J449" s="112" t="s">
        <v>563</v>
      </c>
      <c r="K449" s="112">
        <v>35919</v>
      </c>
      <c r="L449" s="112" t="s">
        <v>564</v>
      </c>
      <c r="M449" s="112" t="s">
        <v>565</v>
      </c>
      <c r="N449" s="112">
        <v>-6</v>
      </c>
      <c r="O449" s="112" t="s">
        <v>2585</v>
      </c>
      <c r="P449" s="112" t="s">
        <v>126</v>
      </c>
      <c r="Q449" s="112" t="s">
        <v>593</v>
      </c>
      <c r="R449" s="112" t="s">
        <v>126</v>
      </c>
      <c r="S449" s="112" t="s">
        <v>79</v>
      </c>
      <c r="T449" s="112" t="s">
        <v>569</v>
      </c>
    </row>
    <row r="450" spans="1:20" x14ac:dyDescent="0.25">
      <c r="A450" s="109">
        <v>951</v>
      </c>
      <c r="B450" s="110" t="s">
        <v>425</v>
      </c>
      <c r="C450" s="110" t="s">
        <v>2586</v>
      </c>
      <c r="D450" s="110" t="s">
        <v>1790</v>
      </c>
      <c r="E450" s="110" t="s">
        <v>561</v>
      </c>
      <c r="F450" s="110">
        <v>78744</v>
      </c>
      <c r="G450" s="110" t="s">
        <v>2161</v>
      </c>
      <c r="H450" s="110" t="s">
        <v>562</v>
      </c>
      <c r="I450" s="110" t="s">
        <v>74</v>
      </c>
      <c r="J450" s="110" t="s">
        <v>563</v>
      </c>
      <c r="K450" s="110">
        <v>41421</v>
      </c>
      <c r="L450" s="110" t="s">
        <v>564</v>
      </c>
      <c r="M450" s="110" t="s">
        <v>565</v>
      </c>
      <c r="N450" s="110">
        <v>-6</v>
      </c>
      <c r="O450" s="110" t="s">
        <v>2587</v>
      </c>
      <c r="P450" s="110" t="s">
        <v>2834</v>
      </c>
      <c r="Q450" s="110" t="s">
        <v>2837</v>
      </c>
      <c r="R450" s="110" t="s">
        <v>200</v>
      </c>
      <c r="S450" s="110" t="s">
        <v>79</v>
      </c>
      <c r="T450" s="110" t="s">
        <v>569</v>
      </c>
    </row>
    <row r="451" spans="1:20" x14ac:dyDescent="0.25">
      <c r="A451" s="111">
        <v>952</v>
      </c>
      <c r="B451" s="112" t="s">
        <v>539</v>
      </c>
      <c r="C451" s="112" t="s">
        <v>2589</v>
      </c>
      <c r="D451" s="112" t="s">
        <v>2590</v>
      </c>
      <c r="E451" s="112" t="s">
        <v>561</v>
      </c>
      <c r="F451" s="112">
        <v>76115</v>
      </c>
      <c r="G451" s="112" t="s">
        <v>2591</v>
      </c>
      <c r="H451" s="112" t="s">
        <v>584</v>
      </c>
      <c r="I451" s="112" t="s">
        <v>125</v>
      </c>
      <c r="J451" s="112" t="s">
        <v>563</v>
      </c>
      <c r="K451" s="112">
        <v>42355</v>
      </c>
      <c r="L451" s="112" t="s">
        <v>565</v>
      </c>
      <c r="M451" s="112" t="s">
        <v>565</v>
      </c>
      <c r="N451" s="112">
        <v>-6</v>
      </c>
      <c r="O451" s="112" t="s">
        <v>2592</v>
      </c>
      <c r="P451" s="112" t="s">
        <v>2593</v>
      </c>
      <c r="Q451" s="112" t="s">
        <v>2594</v>
      </c>
      <c r="R451" s="112" t="s">
        <v>173</v>
      </c>
      <c r="S451" s="112" t="s">
        <v>79</v>
      </c>
      <c r="T451" s="112" t="s">
        <v>569</v>
      </c>
    </row>
    <row r="452" spans="1:20" x14ac:dyDescent="0.25">
      <c r="A452" s="109">
        <v>954</v>
      </c>
      <c r="B452" s="110" t="s">
        <v>430</v>
      </c>
      <c r="C452" s="110" t="s">
        <v>2595</v>
      </c>
      <c r="D452" s="110" t="s">
        <v>430</v>
      </c>
      <c r="E452" s="110" t="s">
        <v>2220</v>
      </c>
      <c r="F452" s="110">
        <v>19810</v>
      </c>
      <c r="G452" s="110" t="s">
        <v>2596</v>
      </c>
      <c r="H452" s="110" t="s">
        <v>1398</v>
      </c>
      <c r="I452" s="110" t="s">
        <v>93</v>
      </c>
      <c r="J452" s="110" t="s">
        <v>648</v>
      </c>
      <c r="K452" s="110"/>
      <c r="L452" s="110" t="s">
        <v>24</v>
      </c>
      <c r="M452" s="110" t="s">
        <v>24</v>
      </c>
      <c r="N452" s="110">
        <v>-5</v>
      </c>
      <c r="O452" s="110" t="s">
        <v>2781</v>
      </c>
      <c r="P452" s="110" t="s">
        <v>2597</v>
      </c>
      <c r="Q452" s="110" t="s">
        <v>2598</v>
      </c>
      <c r="R452" s="110" t="s">
        <v>148</v>
      </c>
      <c r="S452" s="110" t="s">
        <v>66</v>
      </c>
      <c r="T452" s="110" t="s">
        <v>652</v>
      </c>
    </row>
    <row r="453" spans="1:20" x14ac:dyDescent="0.25">
      <c r="A453" s="111">
        <v>958</v>
      </c>
      <c r="B453" s="112" t="s">
        <v>463</v>
      </c>
      <c r="C453" s="112" t="s">
        <v>2599</v>
      </c>
      <c r="D453" s="112" t="s">
        <v>2600</v>
      </c>
      <c r="E453" s="112" t="s">
        <v>1962</v>
      </c>
      <c r="F453" s="112">
        <v>50265</v>
      </c>
      <c r="G453" s="112" t="s">
        <v>2601</v>
      </c>
      <c r="H453" s="112" t="s">
        <v>943</v>
      </c>
      <c r="I453" s="112" t="s">
        <v>2680</v>
      </c>
      <c r="J453" s="112" t="s">
        <v>2821</v>
      </c>
      <c r="K453" s="112">
        <v>35324</v>
      </c>
      <c r="L453" s="112" t="s">
        <v>564</v>
      </c>
      <c r="M453" s="112" t="s">
        <v>565</v>
      </c>
      <c r="N453" s="112">
        <v>-6</v>
      </c>
      <c r="O453" s="112" t="s">
        <v>2602</v>
      </c>
      <c r="P453" s="112" t="s">
        <v>2603</v>
      </c>
      <c r="Q453" s="112" t="s">
        <v>2604</v>
      </c>
      <c r="R453" s="112" t="s">
        <v>142</v>
      </c>
      <c r="S453" s="112" t="s">
        <v>63</v>
      </c>
      <c r="T453" s="112" t="s">
        <v>587</v>
      </c>
    </row>
    <row r="454" spans="1:20" x14ac:dyDescent="0.25">
      <c r="A454" s="109">
        <v>959</v>
      </c>
      <c r="B454" s="110" t="s">
        <v>280</v>
      </c>
      <c r="C454" s="110" t="s">
        <v>2605</v>
      </c>
      <c r="D454" s="110" t="s">
        <v>280</v>
      </c>
      <c r="E454" s="110" t="s">
        <v>2606</v>
      </c>
      <c r="F454" s="110">
        <v>83704</v>
      </c>
      <c r="G454" s="110" t="s">
        <v>2607</v>
      </c>
      <c r="H454" s="110" t="s">
        <v>936</v>
      </c>
      <c r="I454" s="110" t="s">
        <v>149</v>
      </c>
      <c r="J454" s="110" t="s">
        <v>2821</v>
      </c>
      <c r="K454" s="110">
        <v>35324</v>
      </c>
      <c r="L454" s="110" t="s">
        <v>564</v>
      </c>
      <c r="M454" s="110" t="s">
        <v>565</v>
      </c>
      <c r="N454" s="110">
        <v>-7</v>
      </c>
      <c r="O454" s="110" t="s">
        <v>2608</v>
      </c>
      <c r="P454" s="110" t="s">
        <v>2609</v>
      </c>
      <c r="Q454" s="110" t="s">
        <v>2610</v>
      </c>
      <c r="R454" s="110" t="s">
        <v>151</v>
      </c>
      <c r="S454" s="110" t="s">
        <v>63</v>
      </c>
      <c r="T454" s="110" t="s">
        <v>587</v>
      </c>
    </row>
    <row r="455" spans="1:20" x14ac:dyDescent="0.25">
      <c r="A455" s="111">
        <v>960</v>
      </c>
      <c r="B455" s="112" t="s">
        <v>344</v>
      </c>
      <c r="C455" s="112" t="s">
        <v>2611</v>
      </c>
      <c r="D455" s="112" t="s">
        <v>344</v>
      </c>
      <c r="E455" s="112" t="s">
        <v>628</v>
      </c>
      <c r="F455" s="112">
        <v>61108</v>
      </c>
      <c r="G455" s="112" t="s">
        <v>2612</v>
      </c>
      <c r="H455" s="112" t="s">
        <v>656</v>
      </c>
      <c r="I455" s="112" t="s">
        <v>166</v>
      </c>
      <c r="J455" s="112" t="s">
        <v>648</v>
      </c>
      <c r="K455" s="112">
        <v>35324</v>
      </c>
      <c r="L455" s="112" t="s">
        <v>564</v>
      </c>
      <c r="M455" s="112" t="s">
        <v>565</v>
      </c>
      <c r="N455" s="112">
        <v>-6</v>
      </c>
      <c r="O455" s="112" t="s">
        <v>2613</v>
      </c>
      <c r="P455" s="112" t="s">
        <v>2614</v>
      </c>
      <c r="Q455" s="112" t="s">
        <v>2615</v>
      </c>
      <c r="R455" s="112" t="s">
        <v>99</v>
      </c>
      <c r="S455" s="112" t="s">
        <v>63</v>
      </c>
      <c r="T455" s="112" t="s">
        <v>652</v>
      </c>
    </row>
    <row r="456" spans="1:20" x14ac:dyDescent="0.25">
      <c r="A456" s="109">
        <v>961</v>
      </c>
      <c r="B456" s="110" t="s">
        <v>492</v>
      </c>
      <c r="C456" s="110" t="s">
        <v>2616</v>
      </c>
      <c r="D456" s="110" t="s">
        <v>492</v>
      </c>
      <c r="E456" s="110" t="s">
        <v>713</v>
      </c>
      <c r="F456" s="110">
        <v>66614</v>
      </c>
      <c r="G456" s="110" t="s">
        <v>2617</v>
      </c>
      <c r="H456" s="110" t="s">
        <v>715</v>
      </c>
      <c r="I456" s="110" t="s">
        <v>107</v>
      </c>
      <c r="J456" s="110" t="s">
        <v>2821</v>
      </c>
      <c r="K456" s="110">
        <v>35324</v>
      </c>
      <c r="L456" s="110" t="s">
        <v>564</v>
      </c>
      <c r="M456" s="110" t="s">
        <v>565</v>
      </c>
      <c r="N456" s="110">
        <v>-6</v>
      </c>
      <c r="O456" s="110" t="s">
        <v>2618</v>
      </c>
      <c r="P456" s="110" t="s">
        <v>2619</v>
      </c>
      <c r="Q456" s="110" t="s">
        <v>1990</v>
      </c>
      <c r="R456" s="110" t="s">
        <v>142</v>
      </c>
      <c r="S456" s="110" t="s">
        <v>63</v>
      </c>
      <c r="T456" s="110" t="s">
        <v>587</v>
      </c>
    </row>
    <row r="457" spans="1:20" x14ac:dyDescent="0.25">
      <c r="A457" s="111">
        <v>962</v>
      </c>
      <c r="B457" s="112" t="s">
        <v>136</v>
      </c>
      <c r="C457" s="112" t="s">
        <v>2620</v>
      </c>
      <c r="D457" s="112" t="s">
        <v>2621</v>
      </c>
      <c r="E457" s="112" t="s">
        <v>713</v>
      </c>
      <c r="F457" s="112">
        <v>67226</v>
      </c>
      <c r="G457" s="112" t="s">
        <v>2863</v>
      </c>
      <c r="H457" s="112" t="s">
        <v>952</v>
      </c>
      <c r="I457" s="112" t="s">
        <v>160</v>
      </c>
      <c r="J457" s="112" t="s">
        <v>563</v>
      </c>
      <c r="K457" s="112">
        <v>35324</v>
      </c>
      <c r="L457" s="112" t="s">
        <v>564</v>
      </c>
      <c r="M457" s="112" t="s">
        <v>565</v>
      </c>
      <c r="N457" s="112">
        <v>-6</v>
      </c>
      <c r="O457" s="112" t="s">
        <v>2622</v>
      </c>
      <c r="P457" s="112" t="s">
        <v>2906</v>
      </c>
      <c r="Q457" s="112" t="s">
        <v>2907</v>
      </c>
      <c r="R457" s="112" t="s">
        <v>168</v>
      </c>
      <c r="S457" s="112" t="s">
        <v>79</v>
      </c>
      <c r="T457" s="112" t="s">
        <v>569</v>
      </c>
    </row>
    <row r="458" spans="1:20" x14ac:dyDescent="0.25">
      <c r="A458" s="109">
        <v>964</v>
      </c>
      <c r="B458" s="110" t="s">
        <v>101</v>
      </c>
      <c r="C458" s="110" t="s">
        <v>2623</v>
      </c>
      <c r="D458" s="110" t="s">
        <v>101</v>
      </c>
      <c r="E458" s="110" t="s">
        <v>1345</v>
      </c>
      <c r="F458" s="110">
        <v>17109</v>
      </c>
      <c r="G458" s="110" t="s">
        <v>2626</v>
      </c>
      <c r="H458" s="110" t="s">
        <v>1398</v>
      </c>
      <c r="I458" s="110" t="s">
        <v>93</v>
      </c>
      <c r="J458" s="110" t="s">
        <v>648</v>
      </c>
      <c r="K458" s="110">
        <v>35324</v>
      </c>
      <c r="L458" s="110" t="s">
        <v>564</v>
      </c>
      <c r="M458" s="110" t="s">
        <v>565</v>
      </c>
      <c r="N458" s="110">
        <v>-5</v>
      </c>
      <c r="O458" s="110" t="s">
        <v>2624</v>
      </c>
      <c r="P458" s="110" t="s">
        <v>2808</v>
      </c>
      <c r="Q458" s="110" t="s">
        <v>2782</v>
      </c>
      <c r="R458" s="110" t="s">
        <v>187</v>
      </c>
      <c r="S458" s="110" t="s">
        <v>66</v>
      </c>
      <c r="T458" s="110" t="s">
        <v>652</v>
      </c>
    </row>
    <row r="459" spans="1:20" x14ac:dyDescent="0.25">
      <c r="A459" s="111">
        <v>965</v>
      </c>
      <c r="B459" s="112" t="s">
        <v>403</v>
      </c>
      <c r="C459" s="112" t="s">
        <v>2625</v>
      </c>
      <c r="D459" s="112" t="s">
        <v>403</v>
      </c>
      <c r="E459" s="112" t="s">
        <v>1345</v>
      </c>
      <c r="F459" s="112">
        <v>17402</v>
      </c>
      <c r="G459" s="112" t="s">
        <v>2626</v>
      </c>
      <c r="H459" s="112" t="s">
        <v>1398</v>
      </c>
      <c r="I459" s="112" t="s">
        <v>93</v>
      </c>
      <c r="J459" s="112" t="s">
        <v>648</v>
      </c>
      <c r="K459" s="112">
        <v>35324</v>
      </c>
      <c r="L459" s="112" t="s">
        <v>564</v>
      </c>
      <c r="M459" s="112" t="s">
        <v>565</v>
      </c>
      <c r="N459" s="112">
        <v>-5</v>
      </c>
      <c r="O459" s="112" t="s">
        <v>2627</v>
      </c>
      <c r="P459" s="112" t="s">
        <v>2628</v>
      </c>
      <c r="Q459" s="112" t="s">
        <v>653</v>
      </c>
      <c r="R459" s="112" t="s">
        <v>118</v>
      </c>
      <c r="S459" s="112" t="s">
        <v>66</v>
      </c>
      <c r="T459" s="112" t="s">
        <v>652</v>
      </c>
    </row>
    <row r="460" spans="1:20" x14ac:dyDescent="0.25">
      <c r="A460" s="109">
        <v>967</v>
      </c>
      <c r="B460" s="110" t="s">
        <v>459</v>
      </c>
      <c r="C460" s="110" t="s">
        <v>2629</v>
      </c>
      <c r="D460" s="110" t="s">
        <v>459</v>
      </c>
      <c r="E460" s="110" t="s">
        <v>1215</v>
      </c>
      <c r="F460" s="110">
        <v>29210</v>
      </c>
      <c r="G460" s="110" t="s">
        <v>2630</v>
      </c>
      <c r="H460" s="110" t="s">
        <v>598</v>
      </c>
      <c r="I460" s="110" t="s">
        <v>116</v>
      </c>
      <c r="J460" s="110" t="s">
        <v>563</v>
      </c>
      <c r="K460" s="110">
        <v>35324</v>
      </c>
      <c r="L460" s="110" t="s">
        <v>564</v>
      </c>
      <c r="M460" s="110" t="s">
        <v>565</v>
      </c>
      <c r="N460" s="110">
        <v>-5</v>
      </c>
      <c r="O460" s="110" t="s">
        <v>2631</v>
      </c>
      <c r="P460" s="110" t="s">
        <v>2632</v>
      </c>
      <c r="Q460" s="110" t="s">
        <v>2633</v>
      </c>
      <c r="R460" s="110" t="s">
        <v>170</v>
      </c>
      <c r="S460" s="110" t="s">
        <v>75</v>
      </c>
      <c r="T460" s="110" t="s">
        <v>569</v>
      </c>
    </row>
    <row r="461" spans="1:20" x14ac:dyDescent="0.25">
      <c r="A461" s="111">
        <v>968</v>
      </c>
      <c r="B461" s="112" t="s">
        <v>490</v>
      </c>
      <c r="C461" s="112" t="s">
        <v>2634</v>
      </c>
      <c r="D461" s="112" t="s">
        <v>490</v>
      </c>
      <c r="E461" s="112" t="s">
        <v>1215</v>
      </c>
      <c r="F461" s="112">
        <v>29607</v>
      </c>
      <c r="G461" s="112" t="s">
        <v>2635</v>
      </c>
      <c r="H461" s="112" t="s">
        <v>598</v>
      </c>
      <c r="I461" s="112" t="s">
        <v>116</v>
      </c>
      <c r="J461" s="112" t="s">
        <v>563</v>
      </c>
      <c r="K461" s="112">
        <v>35324</v>
      </c>
      <c r="L461" s="112" t="s">
        <v>564</v>
      </c>
      <c r="M461" s="112" t="s">
        <v>565</v>
      </c>
      <c r="N461" s="112">
        <v>-5</v>
      </c>
      <c r="O461" s="112" t="s">
        <v>2636</v>
      </c>
      <c r="P461" s="112" t="s">
        <v>2637</v>
      </c>
      <c r="Q461" s="112" t="s">
        <v>2638</v>
      </c>
      <c r="R461" s="112" t="s">
        <v>170</v>
      </c>
      <c r="S461" s="112" t="s">
        <v>75</v>
      </c>
      <c r="T461" s="112" t="s">
        <v>569</v>
      </c>
    </row>
    <row r="462" spans="1:20" x14ac:dyDescent="0.25">
      <c r="A462" s="109">
        <v>969</v>
      </c>
      <c r="B462" s="110" t="s">
        <v>443</v>
      </c>
      <c r="C462" s="110" t="s">
        <v>2639</v>
      </c>
      <c r="D462" s="110" t="s">
        <v>443</v>
      </c>
      <c r="E462" s="110" t="s">
        <v>667</v>
      </c>
      <c r="F462" s="110">
        <v>37415</v>
      </c>
      <c r="G462" s="110" t="s">
        <v>2640</v>
      </c>
      <c r="H462" s="110" t="s">
        <v>669</v>
      </c>
      <c r="I462" s="110" t="s">
        <v>119</v>
      </c>
      <c r="J462" s="110" t="s">
        <v>563</v>
      </c>
      <c r="K462" s="110">
        <v>35324</v>
      </c>
      <c r="L462" s="110" t="s">
        <v>564</v>
      </c>
      <c r="M462" s="110" t="s">
        <v>565</v>
      </c>
      <c r="N462" s="110">
        <v>-6</v>
      </c>
      <c r="O462" s="110" t="s">
        <v>2641</v>
      </c>
      <c r="P462" s="110" t="s">
        <v>2642</v>
      </c>
      <c r="Q462" s="110" t="s">
        <v>2643</v>
      </c>
      <c r="R462" s="110" t="s">
        <v>195</v>
      </c>
      <c r="S462" s="110" t="s">
        <v>75</v>
      </c>
      <c r="T462" s="110" t="s">
        <v>569</v>
      </c>
    </row>
    <row r="463" spans="1:20" x14ac:dyDescent="0.25">
      <c r="A463" s="111">
        <v>972</v>
      </c>
      <c r="B463" s="112" t="s">
        <v>528</v>
      </c>
      <c r="C463" s="112" t="s">
        <v>2644</v>
      </c>
      <c r="D463" s="112" t="s">
        <v>528</v>
      </c>
      <c r="E463" s="112" t="s">
        <v>672</v>
      </c>
      <c r="F463" s="112">
        <v>24018</v>
      </c>
      <c r="G463" s="112" t="s">
        <v>2916</v>
      </c>
      <c r="H463" s="112" t="s">
        <v>674</v>
      </c>
      <c r="I463" s="112" t="s">
        <v>155</v>
      </c>
      <c r="J463" s="112" t="s">
        <v>648</v>
      </c>
      <c r="K463" s="112">
        <v>35324</v>
      </c>
      <c r="L463" s="112" t="s">
        <v>564</v>
      </c>
      <c r="M463" s="112" t="s">
        <v>565</v>
      </c>
      <c r="N463" s="112">
        <v>-5</v>
      </c>
      <c r="O463" s="112" t="s">
        <v>2645</v>
      </c>
      <c r="P463" s="112" t="s">
        <v>2934</v>
      </c>
      <c r="Q463" s="112">
        <v>4344854498</v>
      </c>
      <c r="R463" s="112" t="s">
        <v>175</v>
      </c>
      <c r="S463" s="112" t="s">
        <v>66</v>
      </c>
      <c r="T463" s="112" t="s">
        <v>652</v>
      </c>
    </row>
    <row r="464" spans="1:20" x14ac:dyDescent="0.25">
      <c r="A464" s="109">
        <v>1204</v>
      </c>
      <c r="B464" s="110" t="s">
        <v>24</v>
      </c>
      <c r="C464" s="110" t="s">
        <v>24</v>
      </c>
      <c r="D464" s="110" t="s">
        <v>24</v>
      </c>
      <c r="E464" s="110" t="s">
        <v>24</v>
      </c>
      <c r="F464" s="110"/>
      <c r="G464" s="110" t="s">
        <v>24</v>
      </c>
      <c r="H464" s="110" t="s">
        <v>24</v>
      </c>
      <c r="I464" s="110" t="s">
        <v>24</v>
      </c>
      <c r="J464" s="110" t="s">
        <v>24</v>
      </c>
      <c r="K464" s="110"/>
      <c r="L464" s="110" t="s">
        <v>24</v>
      </c>
      <c r="M464" s="110" t="s">
        <v>24</v>
      </c>
      <c r="N464" s="110">
        <v>0</v>
      </c>
      <c r="O464" s="110" t="s">
        <v>24</v>
      </c>
      <c r="P464" s="110" t="s">
        <v>24</v>
      </c>
      <c r="Q464" s="110" t="s">
        <v>24</v>
      </c>
      <c r="R464" s="110" t="s">
        <v>24</v>
      </c>
      <c r="S464" s="110" t="s">
        <v>24</v>
      </c>
      <c r="T464" s="110" t="s">
        <v>24</v>
      </c>
    </row>
    <row r="465" spans="1:20" x14ac:dyDescent="0.25">
      <c r="A465" s="111">
        <v>1205</v>
      </c>
      <c r="B465" s="112" t="s">
        <v>24</v>
      </c>
      <c r="C465" s="112" t="s">
        <v>24</v>
      </c>
      <c r="D465" s="112" t="s">
        <v>24</v>
      </c>
      <c r="E465" s="112" t="s">
        <v>24</v>
      </c>
      <c r="F465" s="112"/>
      <c r="G465" s="112" t="s">
        <v>24</v>
      </c>
      <c r="H465" s="112" t="s">
        <v>24</v>
      </c>
      <c r="I465" s="112" t="s">
        <v>24</v>
      </c>
      <c r="J465" s="112" t="s">
        <v>24</v>
      </c>
      <c r="K465" s="112"/>
      <c r="L465" s="112" t="s">
        <v>24</v>
      </c>
      <c r="M465" s="112" t="s">
        <v>24</v>
      </c>
      <c r="N465" s="112">
        <v>0</v>
      </c>
      <c r="O465" s="112" t="s">
        <v>24</v>
      </c>
      <c r="P465" s="112" t="s">
        <v>24</v>
      </c>
      <c r="Q465" s="112" t="s">
        <v>24</v>
      </c>
      <c r="R465" s="112" t="s">
        <v>24</v>
      </c>
      <c r="S465" s="112" t="s">
        <v>24</v>
      </c>
      <c r="T465" s="112" t="s">
        <v>24</v>
      </c>
    </row>
    <row r="466" spans="1:20" x14ac:dyDescent="0.25">
      <c r="A466" s="109">
        <v>1206</v>
      </c>
      <c r="B466" s="110" t="s">
        <v>24</v>
      </c>
      <c r="C466" s="110" t="s">
        <v>24</v>
      </c>
      <c r="D466" s="110" t="s">
        <v>24</v>
      </c>
      <c r="E466" s="110" t="s">
        <v>24</v>
      </c>
      <c r="F466" s="110"/>
      <c r="G466" s="110" t="s">
        <v>24</v>
      </c>
      <c r="H466" s="110" t="s">
        <v>24</v>
      </c>
      <c r="I466" s="110" t="s">
        <v>24</v>
      </c>
      <c r="J466" s="110" t="s">
        <v>24</v>
      </c>
      <c r="K466" s="110"/>
      <c r="L466" s="110" t="s">
        <v>24</v>
      </c>
      <c r="M466" s="110" t="s">
        <v>24</v>
      </c>
      <c r="N466" s="110">
        <v>0</v>
      </c>
      <c r="O466" s="110" t="s">
        <v>24</v>
      </c>
      <c r="P466" s="110" t="s">
        <v>24</v>
      </c>
      <c r="Q466" s="110" t="s">
        <v>24</v>
      </c>
      <c r="R466" s="110" t="s">
        <v>24</v>
      </c>
      <c r="S466" s="110" t="s">
        <v>24</v>
      </c>
      <c r="T466" s="110" t="s">
        <v>24</v>
      </c>
    </row>
    <row r="467" spans="1:20" x14ac:dyDescent="0.25">
      <c r="A467" s="111">
        <v>1207</v>
      </c>
      <c r="B467" s="112" t="s">
        <v>24</v>
      </c>
      <c r="C467" s="112" t="s">
        <v>24</v>
      </c>
      <c r="D467" s="112" t="s">
        <v>24</v>
      </c>
      <c r="E467" s="112" t="s">
        <v>24</v>
      </c>
      <c r="F467" s="112"/>
      <c r="G467" s="112" t="s">
        <v>24</v>
      </c>
      <c r="H467" s="112" t="s">
        <v>24</v>
      </c>
      <c r="I467" s="112" t="s">
        <v>24</v>
      </c>
      <c r="J467" s="112" t="s">
        <v>24</v>
      </c>
      <c r="K467" s="112"/>
      <c r="L467" s="112" t="s">
        <v>24</v>
      </c>
      <c r="M467" s="112" t="s">
        <v>24</v>
      </c>
      <c r="N467" s="112">
        <v>0</v>
      </c>
      <c r="O467" s="112" t="s">
        <v>24</v>
      </c>
      <c r="P467" s="112" t="s">
        <v>24</v>
      </c>
      <c r="Q467" s="112" t="s">
        <v>24</v>
      </c>
      <c r="R467" s="112" t="s">
        <v>24</v>
      </c>
      <c r="S467" s="112" t="s">
        <v>24</v>
      </c>
      <c r="T467" s="112" t="s">
        <v>24</v>
      </c>
    </row>
    <row r="468" spans="1:20" x14ac:dyDescent="0.25">
      <c r="A468" s="109">
        <v>1208</v>
      </c>
      <c r="B468" s="110" t="s">
        <v>24</v>
      </c>
      <c r="C468" s="110" t="s">
        <v>24</v>
      </c>
      <c r="D468" s="110" t="s">
        <v>24</v>
      </c>
      <c r="E468" s="110" t="s">
        <v>24</v>
      </c>
      <c r="F468" s="110"/>
      <c r="G468" s="110" t="s">
        <v>24</v>
      </c>
      <c r="H468" s="110" t="s">
        <v>24</v>
      </c>
      <c r="I468" s="110" t="s">
        <v>24</v>
      </c>
      <c r="J468" s="110" t="s">
        <v>24</v>
      </c>
      <c r="K468" s="110"/>
      <c r="L468" s="110" t="s">
        <v>24</v>
      </c>
      <c r="M468" s="110" t="s">
        <v>24</v>
      </c>
      <c r="N468" s="110">
        <v>0</v>
      </c>
      <c r="O468" s="110" t="s">
        <v>24</v>
      </c>
      <c r="P468" s="110" t="s">
        <v>24</v>
      </c>
      <c r="Q468" s="110" t="s">
        <v>24</v>
      </c>
      <c r="R468" s="110" t="s">
        <v>24</v>
      </c>
      <c r="S468" s="110" t="s">
        <v>24</v>
      </c>
      <c r="T468" s="110" t="s">
        <v>24</v>
      </c>
    </row>
    <row r="469" spans="1:20" x14ac:dyDescent="0.25">
      <c r="A469" s="111">
        <v>1209</v>
      </c>
      <c r="B469" s="112" t="s">
        <v>24</v>
      </c>
      <c r="C469" s="112" t="s">
        <v>24</v>
      </c>
      <c r="D469" s="112" t="s">
        <v>24</v>
      </c>
      <c r="E469" s="112" t="s">
        <v>24</v>
      </c>
      <c r="F469" s="112"/>
      <c r="G469" s="112" t="s">
        <v>24</v>
      </c>
      <c r="H469" s="112" t="s">
        <v>24</v>
      </c>
      <c r="I469" s="112" t="s">
        <v>24</v>
      </c>
      <c r="J469" s="112" t="s">
        <v>24</v>
      </c>
      <c r="K469" s="112"/>
      <c r="L469" s="112" t="s">
        <v>24</v>
      </c>
      <c r="M469" s="112" t="s">
        <v>24</v>
      </c>
      <c r="N469" s="112">
        <v>0</v>
      </c>
      <c r="O469" s="112" t="s">
        <v>24</v>
      </c>
      <c r="P469" s="112" t="s">
        <v>24</v>
      </c>
      <c r="Q469" s="112" t="s">
        <v>24</v>
      </c>
      <c r="R469" s="112" t="s">
        <v>24</v>
      </c>
      <c r="S469" s="112" t="s">
        <v>24</v>
      </c>
      <c r="T469" s="112" t="s">
        <v>24</v>
      </c>
    </row>
    <row r="470" spans="1:20" x14ac:dyDescent="0.25">
      <c r="A470" s="109">
        <v>1210</v>
      </c>
      <c r="B470" s="110" t="s">
        <v>24</v>
      </c>
      <c r="C470" s="110" t="s">
        <v>24</v>
      </c>
      <c r="D470" s="110" t="s">
        <v>24</v>
      </c>
      <c r="E470" s="110" t="s">
        <v>24</v>
      </c>
      <c r="F470" s="110"/>
      <c r="G470" s="110" t="s">
        <v>24</v>
      </c>
      <c r="H470" s="110" t="s">
        <v>24</v>
      </c>
      <c r="I470" s="110" t="s">
        <v>24</v>
      </c>
      <c r="J470" s="110" t="s">
        <v>24</v>
      </c>
      <c r="K470" s="110"/>
      <c r="L470" s="110" t="s">
        <v>24</v>
      </c>
      <c r="M470" s="110" t="s">
        <v>24</v>
      </c>
      <c r="N470" s="110">
        <v>0</v>
      </c>
      <c r="O470" s="110" t="s">
        <v>24</v>
      </c>
      <c r="P470" s="110" t="s">
        <v>24</v>
      </c>
      <c r="Q470" s="110" t="s">
        <v>24</v>
      </c>
      <c r="R470" s="110" t="s">
        <v>24</v>
      </c>
      <c r="S470" s="110" t="s">
        <v>24</v>
      </c>
      <c r="T470" s="110" t="s">
        <v>24</v>
      </c>
    </row>
    <row r="471" spans="1:20" x14ac:dyDescent="0.25">
      <c r="A471" s="111">
        <v>1211</v>
      </c>
      <c r="B471" s="112" t="s">
        <v>24</v>
      </c>
      <c r="C471" s="112" t="s">
        <v>24</v>
      </c>
      <c r="D471" s="112" t="s">
        <v>24</v>
      </c>
      <c r="E471" s="112" t="s">
        <v>24</v>
      </c>
      <c r="F471" s="112"/>
      <c r="G471" s="112" t="s">
        <v>24</v>
      </c>
      <c r="H471" s="112" t="s">
        <v>24</v>
      </c>
      <c r="I471" s="112" t="s">
        <v>24</v>
      </c>
      <c r="J471" s="112" t="s">
        <v>24</v>
      </c>
      <c r="K471" s="112"/>
      <c r="L471" s="112" t="s">
        <v>24</v>
      </c>
      <c r="M471" s="112" t="s">
        <v>24</v>
      </c>
      <c r="N471" s="112">
        <v>0</v>
      </c>
      <c r="O471" s="112" t="s">
        <v>24</v>
      </c>
      <c r="P471" s="112" t="s">
        <v>24</v>
      </c>
      <c r="Q471" s="112" t="s">
        <v>24</v>
      </c>
      <c r="R471" s="112" t="s">
        <v>24</v>
      </c>
      <c r="S471" s="112" t="s">
        <v>24</v>
      </c>
      <c r="T471" s="112" t="s">
        <v>24</v>
      </c>
    </row>
    <row r="472" spans="1:20" x14ac:dyDescent="0.25">
      <c r="A472" s="109">
        <v>1212</v>
      </c>
      <c r="B472" s="110" t="s">
        <v>24</v>
      </c>
      <c r="C472" s="110" t="s">
        <v>24</v>
      </c>
      <c r="D472" s="110" t="s">
        <v>24</v>
      </c>
      <c r="E472" s="110" t="s">
        <v>887</v>
      </c>
      <c r="F472" s="110"/>
      <c r="G472" s="110" t="s">
        <v>24</v>
      </c>
      <c r="H472" s="110" t="s">
        <v>24</v>
      </c>
      <c r="I472" s="110" t="s">
        <v>24</v>
      </c>
      <c r="J472" s="110" t="s">
        <v>24</v>
      </c>
      <c r="K472" s="110"/>
      <c r="L472" s="110" t="s">
        <v>24</v>
      </c>
      <c r="M472" s="110" t="s">
        <v>24</v>
      </c>
      <c r="N472" s="110">
        <v>-7</v>
      </c>
      <c r="O472" s="110" t="s">
        <v>24</v>
      </c>
      <c r="P472" s="110" t="s">
        <v>24</v>
      </c>
      <c r="Q472" s="110" t="s">
        <v>24</v>
      </c>
      <c r="R472" s="110" t="s">
        <v>24</v>
      </c>
      <c r="S472" s="110" t="s">
        <v>24</v>
      </c>
      <c r="T472" s="110" t="s">
        <v>24</v>
      </c>
    </row>
    <row r="473" spans="1:20" x14ac:dyDescent="0.25">
      <c r="A473" s="111">
        <v>1213</v>
      </c>
      <c r="B473" s="112" t="s">
        <v>24</v>
      </c>
      <c r="C473" s="112" t="s">
        <v>24</v>
      </c>
      <c r="D473" s="112" t="s">
        <v>24</v>
      </c>
      <c r="E473" s="112" t="s">
        <v>24</v>
      </c>
      <c r="F473" s="112"/>
      <c r="G473" s="112" t="s">
        <v>24</v>
      </c>
      <c r="H473" s="112" t="s">
        <v>24</v>
      </c>
      <c r="I473" s="112" t="s">
        <v>24</v>
      </c>
      <c r="J473" s="112" t="s">
        <v>24</v>
      </c>
      <c r="K473" s="112"/>
      <c r="L473" s="112" t="s">
        <v>24</v>
      </c>
      <c r="M473" s="112" t="s">
        <v>24</v>
      </c>
      <c r="N473" s="112">
        <v>0</v>
      </c>
      <c r="O473" s="112" t="s">
        <v>24</v>
      </c>
      <c r="P473" s="112" t="s">
        <v>24</v>
      </c>
      <c r="Q473" s="112" t="s">
        <v>24</v>
      </c>
      <c r="R473" s="112" t="s">
        <v>24</v>
      </c>
      <c r="S473" s="112" t="s">
        <v>24</v>
      </c>
      <c r="T473" s="112" t="s">
        <v>24</v>
      </c>
    </row>
    <row r="474" spans="1:20" x14ac:dyDescent="0.25">
      <c r="A474" s="109">
        <v>1214</v>
      </c>
      <c r="B474" s="110" t="s">
        <v>24</v>
      </c>
      <c r="C474" s="110" t="s">
        <v>24</v>
      </c>
      <c r="D474" s="110" t="s">
        <v>24</v>
      </c>
      <c r="E474" s="110" t="s">
        <v>24</v>
      </c>
      <c r="F474" s="110"/>
      <c r="G474" s="110" t="s">
        <v>24</v>
      </c>
      <c r="H474" s="110" t="s">
        <v>24</v>
      </c>
      <c r="I474" s="110" t="s">
        <v>24</v>
      </c>
      <c r="J474" s="110" t="s">
        <v>24</v>
      </c>
      <c r="K474" s="110"/>
      <c r="L474" s="110" t="s">
        <v>24</v>
      </c>
      <c r="M474" s="110" t="s">
        <v>24</v>
      </c>
      <c r="N474" s="110">
        <v>0</v>
      </c>
      <c r="O474" s="110" t="s">
        <v>24</v>
      </c>
      <c r="P474" s="110" t="s">
        <v>24</v>
      </c>
      <c r="Q474" s="110" t="s">
        <v>24</v>
      </c>
      <c r="R474" s="110" t="s">
        <v>24</v>
      </c>
      <c r="S474" s="110" t="s">
        <v>24</v>
      </c>
      <c r="T474" s="110" t="s">
        <v>24</v>
      </c>
    </row>
    <row r="475" spans="1:20" x14ac:dyDescent="0.25">
      <c r="A475" s="111">
        <v>1215</v>
      </c>
      <c r="B475" s="112" t="s">
        <v>24</v>
      </c>
      <c r="C475" s="112" t="s">
        <v>24</v>
      </c>
      <c r="D475" s="112" t="s">
        <v>24</v>
      </c>
      <c r="E475" s="112" t="s">
        <v>24</v>
      </c>
      <c r="F475" s="112"/>
      <c r="G475" s="112" t="s">
        <v>24</v>
      </c>
      <c r="H475" s="112" t="s">
        <v>2935</v>
      </c>
      <c r="I475" s="112" t="s">
        <v>24</v>
      </c>
      <c r="J475" s="112" t="s">
        <v>2936</v>
      </c>
      <c r="K475" s="112"/>
      <c r="L475" s="112" t="s">
        <v>24</v>
      </c>
      <c r="M475" s="112" t="s">
        <v>24</v>
      </c>
      <c r="N475" s="112">
        <v>0</v>
      </c>
      <c r="O475" s="112" t="s">
        <v>24</v>
      </c>
      <c r="P475" s="112" t="s">
        <v>24</v>
      </c>
      <c r="Q475" s="112" t="s">
        <v>24</v>
      </c>
      <c r="R475" s="112" t="s">
        <v>24</v>
      </c>
      <c r="S475" s="112" t="s">
        <v>24</v>
      </c>
      <c r="T475" s="112" t="s">
        <v>24</v>
      </c>
    </row>
    <row r="476" spans="1:20" x14ac:dyDescent="0.25">
      <c r="A476" s="109">
        <v>1217</v>
      </c>
      <c r="B476" s="110" t="s">
        <v>24</v>
      </c>
      <c r="C476" s="110" t="s">
        <v>24</v>
      </c>
      <c r="D476" s="110" t="s">
        <v>24</v>
      </c>
      <c r="E476" s="110" t="s">
        <v>24</v>
      </c>
      <c r="F476" s="110"/>
      <c r="G476" s="110" t="s">
        <v>24</v>
      </c>
      <c r="H476" s="110" t="s">
        <v>24</v>
      </c>
      <c r="I476" s="110" t="s">
        <v>24</v>
      </c>
      <c r="J476" s="110" t="s">
        <v>24</v>
      </c>
      <c r="K476" s="110"/>
      <c r="L476" s="110" t="s">
        <v>24</v>
      </c>
      <c r="M476" s="110" t="s">
        <v>24</v>
      </c>
      <c r="N476" s="110">
        <v>0</v>
      </c>
      <c r="O476" s="110" t="s">
        <v>24</v>
      </c>
      <c r="P476" s="110" t="s">
        <v>24</v>
      </c>
      <c r="Q476" s="110" t="s">
        <v>24</v>
      </c>
      <c r="R476" s="110" t="s">
        <v>24</v>
      </c>
      <c r="S476" s="110" t="s">
        <v>24</v>
      </c>
      <c r="T476" s="110" t="s">
        <v>24</v>
      </c>
    </row>
    <row r="477" spans="1:20" x14ac:dyDescent="0.25">
      <c r="A477" s="111">
        <v>1218</v>
      </c>
      <c r="B477" s="112" t="s">
        <v>24</v>
      </c>
      <c r="C477" s="112" t="s">
        <v>24</v>
      </c>
      <c r="D477" s="112" t="s">
        <v>24</v>
      </c>
      <c r="E477" s="112" t="s">
        <v>24</v>
      </c>
      <c r="F477" s="112"/>
      <c r="G477" s="112" t="s">
        <v>24</v>
      </c>
      <c r="H477" s="112" t="s">
        <v>24</v>
      </c>
      <c r="I477" s="112" t="s">
        <v>24</v>
      </c>
      <c r="J477" s="112" t="s">
        <v>24</v>
      </c>
      <c r="K477" s="112"/>
      <c r="L477" s="112" t="s">
        <v>24</v>
      </c>
      <c r="M477" s="112" t="s">
        <v>24</v>
      </c>
      <c r="N477" s="112">
        <v>0</v>
      </c>
      <c r="O477" s="112" t="s">
        <v>24</v>
      </c>
      <c r="P477" s="112" t="s">
        <v>24</v>
      </c>
      <c r="Q477" s="112" t="s">
        <v>24</v>
      </c>
      <c r="R477" s="112" t="s">
        <v>24</v>
      </c>
      <c r="S477" s="112" t="s">
        <v>24</v>
      </c>
      <c r="T477" s="112" t="s">
        <v>24</v>
      </c>
    </row>
    <row r="478" spans="1:20" x14ac:dyDescent="0.25">
      <c r="A478" s="109">
        <v>1220</v>
      </c>
      <c r="B478" s="110" t="s">
        <v>24</v>
      </c>
      <c r="C478" s="110" t="s">
        <v>24</v>
      </c>
      <c r="D478" s="110" t="s">
        <v>24</v>
      </c>
      <c r="E478" s="110" t="s">
        <v>24</v>
      </c>
      <c r="F478" s="110"/>
      <c r="G478" s="110" t="s">
        <v>24</v>
      </c>
      <c r="H478" s="110" t="s">
        <v>24</v>
      </c>
      <c r="I478" s="110" t="s">
        <v>24</v>
      </c>
      <c r="J478" s="110" t="s">
        <v>24</v>
      </c>
      <c r="K478" s="110"/>
      <c r="L478" s="110" t="s">
        <v>24</v>
      </c>
      <c r="M478" s="110" t="s">
        <v>24</v>
      </c>
      <c r="N478" s="110">
        <v>0</v>
      </c>
      <c r="O478" s="110" t="s">
        <v>24</v>
      </c>
      <c r="P478" s="110" t="s">
        <v>24</v>
      </c>
      <c r="Q478" s="110" t="s">
        <v>24</v>
      </c>
      <c r="R478" s="110" t="s">
        <v>24</v>
      </c>
      <c r="S478" s="110" t="s">
        <v>24</v>
      </c>
      <c r="T478" s="110" t="s">
        <v>24</v>
      </c>
    </row>
    <row r="479" spans="1:20" x14ac:dyDescent="0.25">
      <c r="A479" s="111">
        <v>1225</v>
      </c>
      <c r="B479" s="112" t="s">
        <v>24</v>
      </c>
      <c r="C479" s="112" t="s">
        <v>24</v>
      </c>
      <c r="D479" s="112" t="s">
        <v>24</v>
      </c>
      <c r="E479" s="112" t="s">
        <v>24</v>
      </c>
      <c r="F479" s="112"/>
      <c r="G479" s="112" t="s">
        <v>24</v>
      </c>
      <c r="H479" s="112" t="s">
        <v>24</v>
      </c>
      <c r="I479" s="112" t="s">
        <v>24</v>
      </c>
      <c r="J479" s="112" t="s">
        <v>24</v>
      </c>
      <c r="K479" s="112"/>
      <c r="L479" s="112" t="s">
        <v>24</v>
      </c>
      <c r="M479" s="112" t="s">
        <v>24</v>
      </c>
      <c r="N479" s="112">
        <v>0</v>
      </c>
      <c r="O479" s="112" t="s">
        <v>24</v>
      </c>
      <c r="P479" s="112" t="s">
        <v>24</v>
      </c>
      <c r="Q479" s="112" t="s">
        <v>24</v>
      </c>
      <c r="R479" s="112" t="s">
        <v>24</v>
      </c>
      <c r="S479" s="112" t="s">
        <v>24</v>
      </c>
      <c r="T479" s="112" t="s">
        <v>24</v>
      </c>
    </row>
    <row r="480" spans="1:20" x14ac:dyDescent="0.25">
      <c r="A480" s="109">
        <v>1227</v>
      </c>
      <c r="B480" s="110" t="s">
        <v>24</v>
      </c>
      <c r="C480" s="110" t="s">
        <v>24</v>
      </c>
      <c r="D480" s="110" t="s">
        <v>24</v>
      </c>
      <c r="E480" s="110" t="s">
        <v>24</v>
      </c>
      <c r="F480" s="110"/>
      <c r="G480" s="110" t="s">
        <v>24</v>
      </c>
      <c r="H480" s="110" t="s">
        <v>24</v>
      </c>
      <c r="I480" s="110" t="s">
        <v>24</v>
      </c>
      <c r="J480" s="110" t="s">
        <v>24</v>
      </c>
      <c r="K480" s="110"/>
      <c r="L480" s="110" t="s">
        <v>24</v>
      </c>
      <c r="M480" s="110" t="s">
        <v>24</v>
      </c>
      <c r="N480" s="110">
        <v>0</v>
      </c>
      <c r="O480" s="110" t="s">
        <v>24</v>
      </c>
      <c r="P480" s="110" t="s">
        <v>24</v>
      </c>
      <c r="Q480" s="110" t="s">
        <v>24</v>
      </c>
      <c r="R480" s="110" t="s">
        <v>24</v>
      </c>
      <c r="S480" s="110" t="s">
        <v>24</v>
      </c>
      <c r="T480" s="110" t="s">
        <v>24</v>
      </c>
    </row>
    <row r="481" spans="1:20" x14ac:dyDescent="0.25">
      <c r="A481" s="111">
        <v>1230</v>
      </c>
      <c r="B481" s="112" t="s">
        <v>24</v>
      </c>
      <c r="C481" s="112" t="s">
        <v>24</v>
      </c>
      <c r="D481" s="112" t="s">
        <v>24</v>
      </c>
      <c r="E481" s="112" t="s">
        <v>24</v>
      </c>
      <c r="F481" s="112"/>
      <c r="G481" s="112" t="s">
        <v>24</v>
      </c>
      <c r="H481" s="112" t="s">
        <v>24</v>
      </c>
      <c r="I481" s="112" t="s">
        <v>24</v>
      </c>
      <c r="J481" s="112" t="s">
        <v>24</v>
      </c>
      <c r="K481" s="112"/>
      <c r="L481" s="112" t="s">
        <v>24</v>
      </c>
      <c r="M481" s="112" t="s">
        <v>24</v>
      </c>
      <c r="N481" s="112">
        <v>0</v>
      </c>
      <c r="O481" s="112" t="s">
        <v>24</v>
      </c>
      <c r="P481" s="112" t="s">
        <v>24</v>
      </c>
      <c r="Q481" s="112" t="s">
        <v>24</v>
      </c>
      <c r="R481" s="112" t="s">
        <v>24</v>
      </c>
      <c r="S481" s="112" t="s">
        <v>24</v>
      </c>
      <c r="T481" s="112" t="s">
        <v>24</v>
      </c>
    </row>
    <row r="482" spans="1:20" x14ac:dyDescent="0.25">
      <c r="A482" s="109">
        <v>1231</v>
      </c>
      <c r="B482" s="110" t="s">
        <v>24</v>
      </c>
      <c r="C482" s="110" t="s">
        <v>24</v>
      </c>
      <c r="D482" s="110" t="s">
        <v>24</v>
      </c>
      <c r="E482" s="110" t="s">
        <v>24</v>
      </c>
      <c r="F482" s="110"/>
      <c r="G482" s="110" t="s">
        <v>24</v>
      </c>
      <c r="H482" s="110" t="s">
        <v>24</v>
      </c>
      <c r="I482" s="110" t="s">
        <v>24</v>
      </c>
      <c r="J482" s="110" t="s">
        <v>24</v>
      </c>
      <c r="K482" s="110"/>
      <c r="L482" s="110" t="s">
        <v>24</v>
      </c>
      <c r="M482" s="110" t="s">
        <v>24</v>
      </c>
      <c r="N482" s="110">
        <v>0</v>
      </c>
      <c r="O482" s="110" t="s">
        <v>24</v>
      </c>
      <c r="P482" s="110" t="s">
        <v>24</v>
      </c>
      <c r="Q482" s="110" t="s">
        <v>24</v>
      </c>
      <c r="R482" s="110" t="s">
        <v>24</v>
      </c>
      <c r="S482" s="110" t="s">
        <v>24</v>
      </c>
      <c r="T482" s="110" t="s">
        <v>24</v>
      </c>
    </row>
    <row r="483" spans="1:20" x14ac:dyDescent="0.25">
      <c r="A483" s="111">
        <v>1232</v>
      </c>
      <c r="B483" s="112" t="s">
        <v>24</v>
      </c>
      <c r="C483" s="112" t="s">
        <v>24</v>
      </c>
      <c r="D483" s="112" t="s">
        <v>24</v>
      </c>
      <c r="E483" s="112" t="s">
        <v>24</v>
      </c>
      <c r="F483" s="112"/>
      <c r="G483" s="112" t="s">
        <v>24</v>
      </c>
      <c r="H483" s="112" t="s">
        <v>24</v>
      </c>
      <c r="I483" s="112" t="s">
        <v>24</v>
      </c>
      <c r="J483" s="112" t="s">
        <v>24</v>
      </c>
      <c r="K483" s="112"/>
      <c r="L483" s="112" t="s">
        <v>24</v>
      </c>
      <c r="M483" s="112" t="s">
        <v>24</v>
      </c>
      <c r="N483" s="112">
        <v>0</v>
      </c>
      <c r="O483" s="112" t="s">
        <v>24</v>
      </c>
      <c r="P483" s="112" t="s">
        <v>24</v>
      </c>
      <c r="Q483" s="112" t="s">
        <v>24</v>
      </c>
      <c r="R483" s="112" t="s">
        <v>24</v>
      </c>
      <c r="S483" s="112" t="s">
        <v>24</v>
      </c>
      <c r="T483" s="112" t="s">
        <v>24</v>
      </c>
    </row>
    <row r="484" spans="1:20" x14ac:dyDescent="0.25">
      <c r="A484" s="109">
        <v>1239</v>
      </c>
      <c r="B484" s="110" t="s">
        <v>24</v>
      </c>
      <c r="C484" s="110" t="s">
        <v>24</v>
      </c>
      <c r="D484" s="110" t="s">
        <v>24</v>
      </c>
      <c r="E484" s="110" t="s">
        <v>24</v>
      </c>
      <c r="F484" s="110"/>
      <c r="G484" s="110" t="s">
        <v>24</v>
      </c>
      <c r="H484" s="110" t="s">
        <v>24</v>
      </c>
      <c r="I484" s="110" t="s">
        <v>24</v>
      </c>
      <c r="J484" s="110" t="s">
        <v>24</v>
      </c>
      <c r="K484" s="110"/>
      <c r="L484" s="110" t="s">
        <v>24</v>
      </c>
      <c r="M484" s="110" t="s">
        <v>24</v>
      </c>
      <c r="N484" s="110">
        <v>0</v>
      </c>
      <c r="O484" s="110" t="s">
        <v>24</v>
      </c>
      <c r="P484" s="110" t="s">
        <v>24</v>
      </c>
      <c r="Q484" s="110" t="s">
        <v>24</v>
      </c>
      <c r="R484" s="110" t="s">
        <v>24</v>
      </c>
      <c r="S484" s="110" t="s">
        <v>24</v>
      </c>
      <c r="T484" s="110" t="s">
        <v>24</v>
      </c>
    </row>
    <row r="485" spans="1:20" x14ac:dyDescent="0.25">
      <c r="A485" s="111">
        <v>1240</v>
      </c>
      <c r="B485" s="112" t="s">
        <v>24</v>
      </c>
      <c r="C485" s="112" t="s">
        <v>24</v>
      </c>
      <c r="D485" s="112" t="s">
        <v>24</v>
      </c>
      <c r="E485" s="112" t="s">
        <v>24</v>
      </c>
      <c r="F485" s="112"/>
      <c r="G485" s="112" t="s">
        <v>24</v>
      </c>
      <c r="H485" s="112" t="s">
        <v>24</v>
      </c>
      <c r="I485" s="112" t="s">
        <v>24</v>
      </c>
      <c r="J485" s="112" t="s">
        <v>24</v>
      </c>
      <c r="K485" s="112"/>
      <c r="L485" s="112" t="s">
        <v>24</v>
      </c>
      <c r="M485" s="112" t="s">
        <v>24</v>
      </c>
      <c r="N485" s="112">
        <v>0</v>
      </c>
      <c r="O485" s="112" t="s">
        <v>24</v>
      </c>
      <c r="P485" s="112" t="s">
        <v>24</v>
      </c>
      <c r="Q485" s="112" t="s">
        <v>24</v>
      </c>
      <c r="R485" s="112" t="s">
        <v>24</v>
      </c>
      <c r="S485" s="112" t="s">
        <v>24</v>
      </c>
      <c r="T485" s="112" t="s">
        <v>24</v>
      </c>
    </row>
    <row r="486" spans="1:20" x14ac:dyDescent="0.25">
      <c r="A486" s="109">
        <v>1242</v>
      </c>
      <c r="B486" s="110" t="s">
        <v>24</v>
      </c>
      <c r="C486" s="110" t="s">
        <v>24</v>
      </c>
      <c r="D486" s="110" t="s">
        <v>24</v>
      </c>
      <c r="E486" s="110" t="s">
        <v>24</v>
      </c>
      <c r="F486" s="110"/>
      <c r="G486" s="110" t="s">
        <v>24</v>
      </c>
      <c r="H486" s="110" t="s">
        <v>24</v>
      </c>
      <c r="I486" s="110" t="s">
        <v>24</v>
      </c>
      <c r="J486" s="110" t="s">
        <v>24</v>
      </c>
      <c r="K486" s="110"/>
      <c r="L486" s="110" t="s">
        <v>24</v>
      </c>
      <c r="M486" s="110" t="s">
        <v>24</v>
      </c>
      <c r="N486" s="110">
        <v>0</v>
      </c>
      <c r="O486" s="110" t="s">
        <v>24</v>
      </c>
      <c r="P486" s="110" t="s">
        <v>24</v>
      </c>
      <c r="Q486" s="110" t="s">
        <v>24</v>
      </c>
      <c r="R486" s="110" t="s">
        <v>24</v>
      </c>
      <c r="S486" s="110" t="s">
        <v>24</v>
      </c>
      <c r="T486" s="110" t="s">
        <v>24</v>
      </c>
    </row>
    <row r="487" spans="1:20" x14ac:dyDescent="0.25">
      <c r="A487" s="111">
        <v>1244</v>
      </c>
      <c r="B487" s="112" t="s">
        <v>24</v>
      </c>
      <c r="C487" s="112" t="s">
        <v>24</v>
      </c>
      <c r="D487" s="112" t="s">
        <v>24</v>
      </c>
      <c r="E487" s="112" t="s">
        <v>24</v>
      </c>
      <c r="F487" s="112"/>
      <c r="G487" s="112" t="s">
        <v>24</v>
      </c>
      <c r="H487" s="112" t="s">
        <v>24</v>
      </c>
      <c r="I487" s="112" t="s">
        <v>24</v>
      </c>
      <c r="J487" s="112" t="s">
        <v>24</v>
      </c>
      <c r="K487" s="112"/>
      <c r="L487" s="112" t="s">
        <v>24</v>
      </c>
      <c r="M487" s="112" t="s">
        <v>24</v>
      </c>
      <c r="N487" s="112">
        <v>0</v>
      </c>
      <c r="O487" s="112" t="s">
        <v>24</v>
      </c>
      <c r="P487" s="112" t="s">
        <v>24</v>
      </c>
      <c r="Q487" s="112" t="s">
        <v>24</v>
      </c>
      <c r="R487" s="112" t="s">
        <v>24</v>
      </c>
      <c r="S487" s="112" t="s">
        <v>24</v>
      </c>
      <c r="T487" s="112" t="s">
        <v>24</v>
      </c>
    </row>
    <row r="488" spans="1:20" x14ac:dyDescent="0.25">
      <c r="A488" s="109">
        <v>1247</v>
      </c>
      <c r="B488" s="110" t="s">
        <v>24</v>
      </c>
      <c r="C488" s="110" t="s">
        <v>24</v>
      </c>
      <c r="D488" s="110" t="s">
        <v>24</v>
      </c>
      <c r="E488" s="110" t="s">
        <v>24</v>
      </c>
      <c r="F488" s="110"/>
      <c r="G488" s="110" t="s">
        <v>24</v>
      </c>
      <c r="H488" s="110" t="s">
        <v>24</v>
      </c>
      <c r="I488" s="110" t="s">
        <v>24</v>
      </c>
      <c r="J488" s="110" t="s">
        <v>24</v>
      </c>
      <c r="K488" s="110"/>
      <c r="L488" s="110" t="s">
        <v>24</v>
      </c>
      <c r="M488" s="110" t="s">
        <v>24</v>
      </c>
      <c r="N488" s="110">
        <v>0</v>
      </c>
      <c r="O488" s="110" t="s">
        <v>24</v>
      </c>
      <c r="P488" s="110" t="s">
        <v>24</v>
      </c>
      <c r="Q488" s="110" t="s">
        <v>24</v>
      </c>
      <c r="R488" s="110" t="s">
        <v>24</v>
      </c>
      <c r="S488" s="110" t="s">
        <v>24</v>
      </c>
      <c r="T488" s="110" t="s">
        <v>24</v>
      </c>
    </row>
    <row r="489" spans="1:20" x14ac:dyDescent="0.25">
      <c r="A489" s="111">
        <v>1249</v>
      </c>
      <c r="B489" s="112" t="s">
        <v>24</v>
      </c>
      <c r="C489" s="112" t="s">
        <v>24</v>
      </c>
      <c r="D489" s="112" t="s">
        <v>24</v>
      </c>
      <c r="E489" s="112" t="s">
        <v>24</v>
      </c>
      <c r="F489" s="112"/>
      <c r="G489" s="112" t="s">
        <v>24</v>
      </c>
      <c r="H489" s="112" t="s">
        <v>24</v>
      </c>
      <c r="I489" s="112" t="s">
        <v>24</v>
      </c>
      <c r="J489" s="112" t="s">
        <v>24</v>
      </c>
      <c r="K489" s="112"/>
      <c r="L489" s="112" t="s">
        <v>24</v>
      </c>
      <c r="M489" s="112" t="s">
        <v>24</v>
      </c>
      <c r="N489" s="112">
        <v>0</v>
      </c>
      <c r="O489" s="112" t="s">
        <v>24</v>
      </c>
      <c r="P489" s="112" t="s">
        <v>24</v>
      </c>
      <c r="Q489" s="112" t="s">
        <v>24</v>
      </c>
      <c r="R489" s="112" t="s">
        <v>24</v>
      </c>
      <c r="S489" s="112" t="s">
        <v>24</v>
      </c>
      <c r="T489" s="112" t="s">
        <v>24</v>
      </c>
    </row>
    <row r="490" spans="1:20" x14ac:dyDescent="0.25">
      <c r="A490" s="109">
        <v>1250</v>
      </c>
      <c r="B490" s="110" t="s">
        <v>24</v>
      </c>
      <c r="C490" s="110" t="s">
        <v>24</v>
      </c>
      <c r="D490" s="110" t="s">
        <v>24</v>
      </c>
      <c r="E490" s="110" t="s">
        <v>24</v>
      </c>
      <c r="F490" s="110"/>
      <c r="G490" s="110" t="s">
        <v>24</v>
      </c>
      <c r="H490" s="110" t="s">
        <v>24</v>
      </c>
      <c r="I490" s="110" t="s">
        <v>24</v>
      </c>
      <c r="J490" s="110" t="s">
        <v>24</v>
      </c>
      <c r="K490" s="110"/>
      <c r="L490" s="110" t="s">
        <v>24</v>
      </c>
      <c r="M490" s="110" t="s">
        <v>24</v>
      </c>
      <c r="N490" s="110">
        <v>0</v>
      </c>
      <c r="O490" s="110" t="s">
        <v>24</v>
      </c>
      <c r="P490" s="110" t="s">
        <v>24</v>
      </c>
      <c r="Q490" s="110" t="s">
        <v>24</v>
      </c>
      <c r="R490" s="110" t="s">
        <v>24</v>
      </c>
      <c r="S490" s="110" t="s">
        <v>24</v>
      </c>
      <c r="T490" s="110" t="s">
        <v>24</v>
      </c>
    </row>
    <row r="491" spans="1:20" x14ac:dyDescent="0.25">
      <c r="A491" s="111">
        <v>1254</v>
      </c>
      <c r="B491" s="112" t="s">
        <v>24</v>
      </c>
      <c r="C491" s="112" t="s">
        <v>24</v>
      </c>
      <c r="D491" s="112" t="s">
        <v>24</v>
      </c>
      <c r="E491" s="112" t="s">
        <v>24</v>
      </c>
      <c r="F491" s="112"/>
      <c r="G491" s="112" t="s">
        <v>24</v>
      </c>
      <c r="H491" s="112" t="s">
        <v>2935</v>
      </c>
      <c r="I491" s="112" t="s">
        <v>24</v>
      </c>
      <c r="J491" s="112" t="s">
        <v>2936</v>
      </c>
      <c r="K491" s="112"/>
      <c r="L491" s="112" t="s">
        <v>24</v>
      </c>
      <c r="M491" s="112" t="s">
        <v>24</v>
      </c>
      <c r="N491" s="112">
        <v>0</v>
      </c>
      <c r="O491" s="112" t="s">
        <v>24</v>
      </c>
      <c r="P491" s="112" t="s">
        <v>24</v>
      </c>
      <c r="Q491" s="112" t="s">
        <v>24</v>
      </c>
      <c r="R491" s="112" t="s">
        <v>24</v>
      </c>
      <c r="S491" s="112" t="s">
        <v>24</v>
      </c>
      <c r="T491" s="112" t="s">
        <v>24</v>
      </c>
    </row>
    <row r="492" spans="1:20" x14ac:dyDescent="0.25">
      <c r="A492" s="109">
        <v>1281</v>
      </c>
      <c r="B492" s="110" t="s">
        <v>24</v>
      </c>
      <c r="C492" s="110" t="s">
        <v>24</v>
      </c>
      <c r="D492" s="110" t="s">
        <v>24</v>
      </c>
      <c r="E492" s="110" t="s">
        <v>24</v>
      </c>
      <c r="F492" s="110"/>
      <c r="G492" s="110" t="s">
        <v>24</v>
      </c>
      <c r="H492" s="110" t="s">
        <v>24</v>
      </c>
      <c r="I492" s="110" t="s">
        <v>24</v>
      </c>
      <c r="J492" s="110" t="s">
        <v>24</v>
      </c>
      <c r="K492" s="110"/>
      <c r="L492" s="110" t="s">
        <v>24</v>
      </c>
      <c r="M492" s="110" t="s">
        <v>24</v>
      </c>
      <c r="N492" s="110">
        <v>0</v>
      </c>
      <c r="O492" s="110" t="s">
        <v>24</v>
      </c>
      <c r="P492" s="110" t="s">
        <v>24</v>
      </c>
      <c r="Q492" s="110" t="s">
        <v>24</v>
      </c>
      <c r="R492" s="110" t="s">
        <v>24</v>
      </c>
      <c r="S492" s="110" t="s">
        <v>24</v>
      </c>
      <c r="T492" s="110" t="s">
        <v>24</v>
      </c>
    </row>
    <row r="493" spans="1:20" x14ac:dyDescent="0.25">
      <c r="A493" s="111">
        <v>1282</v>
      </c>
      <c r="B493" s="112" t="s">
        <v>24</v>
      </c>
      <c r="C493" s="112" t="s">
        <v>24</v>
      </c>
      <c r="D493" s="112" t="s">
        <v>24</v>
      </c>
      <c r="E493" s="112" t="s">
        <v>887</v>
      </c>
      <c r="F493" s="112"/>
      <c r="G493" s="112" t="s">
        <v>24</v>
      </c>
      <c r="H493" s="112" t="s">
        <v>2935</v>
      </c>
      <c r="I493" s="112" t="s">
        <v>24</v>
      </c>
      <c r="J493" s="112" t="s">
        <v>2936</v>
      </c>
      <c r="K493" s="112"/>
      <c r="L493" s="112" t="s">
        <v>24</v>
      </c>
      <c r="M493" s="112" t="s">
        <v>24</v>
      </c>
      <c r="N493" s="112">
        <v>-7</v>
      </c>
      <c r="O493" s="112" t="s">
        <v>24</v>
      </c>
      <c r="P493" s="112" t="s">
        <v>24</v>
      </c>
      <c r="Q493" s="112" t="s">
        <v>24</v>
      </c>
      <c r="R493" s="112" t="s">
        <v>24</v>
      </c>
      <c r="S493" s="112" t="s">
        <v>24</v>
      </c>
      <c r="T493" s="112" t="s">
        <v>24</v>
      </c>
    </row>
    <row r="494" spans="1:20" x14ac:dyDescent="0.25">
      <c r="A494" s="109">
        <v>1283</v>
      </c>
      <c r="B494" s="110" t="s">
        <v>24</v>
      </c>
      <c r="C494" s="110" t="s">
        <v>24</v>
      </c>
      <c r="D494" s="110" t="s">
        <v>24</v>
      </c>
      <c r="E494" s="110" t="s">
        <v>24</v>
      </c>
      <c r="F494" s="110"/>
      <c r="G494" s="110" t="s">
        <v>24</v>
      </c>
      <c r="H494" s="110" t="s">
        <v>24</v>
      </c>
      <c r="I494" s="110" t="s">
        <v>24</v>
      </c>
      <c r="J494" s="110" t="s">
        <v>24</v>
      </c>
      <c r="K494" s="110"/>
      <c r="L494" s="110" t="s">
        <v>24</v>
      </c>
      <c r="M494" s="110" t="s">
        <v>24</v>
      </c>
      <c r="N494" s="110">
        <v>0</v>
      </c>
      <c r="O494" s="110" t="s">
        <v>24</v>
      </c>
      <c r="P494" s="110" t="s">
        <v>24</v>
      </c>
      <c r="Q494" s="110" t="s">
        <v>24</v>
      </c>
      <c r="R494" s="110" t="s">
        <v>24</v>
      </c>
      <c r="S494" s="110" t="s">
        <v>24</v>
      </c>
      <c r="T494" s="110" t="s">
        <v>24</v>
      </c>
    </row>
    <row r="495" spans="1:20" x14ac:dyDescent="0.25">
      <c r="A495" s="111">
        <v>1284</v>
      </c>
      <c r="B495" s="112" t="s">
        <v>24</v>
      </c>
      <c r="C495" s="112" t="s">
        <v>24</v>
      </c>
      <c r="D495" s="112" t="s">
        <v>24</v>
      </c>
      <c r="E495" s="112" t="s">
        <v>24</v>
      </c>
      <c r="F495" s="112"/>
      <c r="G495" s="112" t="s">
        <v>24</v>
      </c>
      <c r="H495" s="112" t="s">
        <v>24</v>
      </c>
      <c r="I495" s="112" t="s">
        <v>24</v>
      </c>
      <c r="J495" s="112" t="s">
        <v>24</v>
      </c>
      <c r="K495" s="112"/>
      <c r="L495" s="112" t="s">
        <v>24</v>
      </c>
      <c r="M495" s="112" t="s">
        <v>24</v>
      </c>
      <c r="N495" s="112">
        <v>0</v>
      </c>
      <c r="O495" s="112" t="s">
        <v>24</v>
      </c>
      <c r="P495" s="112" t="s">
        <v>24</v>
      </c>
      <c r="Q495" s="112" t="s">
        <v>24</v>
      </c>
      <c r="R495" s="112" t="s">
        <v>24</v>
      </c>
      <c r="S495" s="112" t="s">
        <v>24</v>
      </c>
      <c r="T495" s="112" t="s">
        <v>24</v>
      </c>
    </row>
    <row r="496" spans="1:20" x14ac:dyDescent="0.25">
      <c r="A496" s="109">
        <v>1285</v>
      </c>
      <c r="B496" s="110" t="s">
        <v>24</v>
      </c>
      <c r="C496" s="110" t="s">
        <v>24</v>
      </c>
      <c r="D496" s="110" t="s">
        <v>24</v>
      </c>
      <c r="E496" s="110" t="s">
        <v>24</v>
      </c>
      <c r="F496" s="110"/>
      <c r="G496" s="110" t="s">
        <v>24</v>
      </c>
      <c r="H496" s="110" t="s">
        <v>24</v>
      </c>
      <c r="I496" s="110" t="s">
        <v>24</v>
      </c>
      <c r="J496" s="110" t="s">
        <v>24</v>
      </c>
      <c r="K496" s="110"/>
      <c r="L496" s="110" t="s">
        <v>24</v>
      </c>
      <c r="M496" s="110" t="s">
        <v>24</v>
      </c>
      <c r="N496" s="110">
        <v>0</v>
      </c>
      <c r="O496" s="110" t="s">
        <v>24</v>
      </c>
      <c r="P496" s="110" t="s">
        <v>24</v>
      </c>
      <c r="Q496" s="110" t="s">
        <v>24</v>
      </c>
      <c r="R496" s="110" t="s">
        <v>24</v>
      </c>
      <c r="S496" s="110" t="s">
        <v>24</v>
      </c>
      <c r="T496" s="110" t="s">
        <v>24</v>
      </c>
    </row>
    <row r="497" spans="1:20" x14ac:dyDescent="0.25">
      <c r="A497" s="111">
        <v>1286</v>
      </c>
      <c r="B497" s="112" t="s">
        <v>24</v>
      </c>
      <c r="C497" s="112" t="s">
        <v>24</v>
      </c>
      <c r="D497" s="112" t="s">
        <v>24</v>
      </c>
      <c r="E497" s="112" t="s">
        <v>24</v>
      </c>
      <c r="F497" s="112"/>
      <c r="G497" s="112" t="s">
        <v>24</v>
      </c>
      <c r="H497" s="112" t="s">
        <v>2935</v>
      </c>
      <c r="I497" s="112" t="s">
        <v>24</v>
      </c>
      <c r="J497" s="112" t="s">
        <v>2936</v>
      </c>
      <c r="K497" s="112"/>
      <c r="L497" s="112" t="s">
        <v>24</v>
      </c>
      <c r="M497" s="112" t="s">
        <v>24</v>
      </c>
      <c r="N497" s="112">
        <v>0</v>
      </c>
      <c r="O497" s="112" t="s">
        <v>24</v>
      </c>
      <c r="P497" s="112" t="s">
        <v>24</v>
      </c>
      <c r="Q497" s="112" t="s">
        <v>24</v>
      </c>
      <c r="R497" s="112" t="s">
        <v>24</v>
      </c>
      <c r="S497" s="112" t="s">
        <v>24</v>
      </c>
      <c r="T497" s="112" t="s">
        <v>24</v>
      </c>
    </row>
    <row r="498" spans="1:20" x14ac:dyDescent="0.25">
      <c r="A498" s="109">
        <v>1287</v>
      </c>
      <c r="B498" s="110" t="s">
        <v>24</v>
      </c>
      <c r="C498" s="110" t="s">
        <v>24</v>
      </c>
      <c r="D498" s="110" t="s">
        <v>24</v>
      </c>
      <c r="E498" s="110" t="s">
        <v>24</v>
      </c>
      <c r="F498" s="110"/>
      <c r="G498" s="110" t="s">
        <v>24</v>
      </c>
      <c r="H498" s="110" t="s">
        <v>2935</v>
      </c>
      <c r="I498" s="110" t="s">
        <v>24</v>
      </c>
      <c r="J498" s="110" t="s">
        <v>2936</v>
      </c>
      <c r="K498" s="110"/>
      <c r="L498" s="110" t="s">
        <v>24</v>
      </c>
      <c r="M498" s="110" t="s">
        <v>24</v>
      </c>
      <c r="N498" s="110">
        <v>0</v>
      </c>
      <c r="O498" s="110" t="s">
        <v>24</v>
      </c>
      <c r="P498" s="110" t="s">
        <v>24</v>
      </c>
      <c r="Q498" s="110" t="s">
        <v>24</v>
      </c>
      <c r="R498" s="110" t="s">
        <v>24</v>
      </c>
      <c r="S498" s="110" t="s">
        <v>24</v>
      </c>
      <c r="T498" s="110" t="s">
        <v>24</v>
      </c>
    </row>
    <row r="499" spans="1:20" x14ac:dyDescent="0.25">
      <c r="A499" s="111">
        <v>1288</v>
      </c>
      <c r="B499" s="112" t="s">
        <v>24</v>
      </c>
      <c r="C499" s="112" t="s">
        <v>24</v>
      </c>
      <c r="D499" s="112" t="s">
        <v>24</v>
      </c>
      <c r="E499" s="112" t="s">
        <v>24</v>
      </c>
      <c r="F499" s="112"/>
      <c r="G499" s="112" t="s">
        <v>24</v>
      </c>
      <c r="H499" s="112" t="s">
        <v>24</v>
      </c>
      <c r="I499" s="112" t="s">
        <v>24</v>
      </c>
      <c r="J499" s="112" t="s">
        <v>24</v>
      </c>
      <c r="K499" s="112"/>
      <c r="L499" s="112" t="s">
        <v>24</v>
      </c>
      <c r="M499" s="112" t="s">
        <v>24</v>
      </c>
      <c r="N499" s="112">
        <v>0</v>
      </c>
      <c r="O499" s="112" t="s">
        <v>24</v>
      </c>
      <c r="P499" s="112" t="s">
        <v>24</v>
      </c>
      <c r="Q499" s="112" t="s">
        <v>24</v>
      </c>
      <c r="R499" s="112" t="s">
        <v>24</v>
      </c>
      <c r="S499" s="112" t="s">
        <v>24</v>
      </c>
      <c r="T499" s="112" t="s">
        <v>24</v>
      </c>
    </row>
    <row r="500" spans="1:20" x14ac:dyDescent="0.25">
      <c r="A500" s="109">
        <v>1289</v>
      </c>
      <c r="B500" s="110" t="s">
        <v>24</v>
      </c>
      <c r="C500" s="110" t="s">
        <v>24</v>
      </c>
      <c r="D500" s="110" t="s">
        <v>24</v>
      </c>
      <c r="E500" s="110" t="s">
        <v>887</v>
      </c>
      <c r="F500" s="110"/>
      <c r="G500" s="110" t="s">
        <v>24</v>
      </c>
      <c r="H500" s="110" t="s">
        <v>2935</v>
      </c>
      <c r="I500" s="110" t="s">
        <v>24</v>
      </c>
      <c r="J500" s="110" t="s">
        <v>2936</v>
      </c>
      <c r="K500" s="110"/>
      <c r="L500" s="110" t="s">
        <v>24</v>
      </c>
      <c r="M500" s="110" t="s">
        <v>24</v>
      </c>
      <c r="N500" s="110">
        <v>-7</v>
      </c>
      <c r="O500" s="110" t="s">
        <v>24</v>
      </c>
      <c r="P500" s="110" t="s">
        <v>24</v>
      </c>
      <c r="Q500" s="110" t="s">
        <v>24</v>
      </c>
      <c r="R500" s="110" t="s">
        <v>24</v>
      </c>
      <c r="S500" s="110" t="s">
        <v>24</v>
      </c>
      <c r="T500" s="110" t="s">
        <v>24</v>
      </c>
    </row>
    <row r="501" spans="1:20" x14ac:dyDescent="0.25">
      <c r="A501" s="111">
        <v>1290</v>
      </c>
      <c r="B501" s="112" t="s">
        <v>24</v>
      </c>
      <c r="C501" s="112" t="s">
        <v>24</v>
      </c>
      <c r="D501" s="112" t="s">
        <v>24</v>
      </c>
      <c r="E501" s="112" t="s">
        <v>887</v>
      </c>
      <c r="F501" s="112"/>
      <c r="G501" s="112" t="s">
        <v>24</v>
      </c>
      <c r="H501" s="112" t="s">
        <v>2935</v>
      </c>
      <c r="I501" s="112" t="s">
        <v>24</v>
      </c>
      <c r="J501" s="112" t="s">
        <v>2936</v>
      </c>
      <c r="K501" s="112"/>
      <c r="L501" s="112" t="s">
        <v>24</v>
      </c>
      <c r="M501" s="112" t="s">
        <v>24</v>
      </c>
      <c r="N501" s="112">
        <v>-7</v>
      </c>
      <c r="O501" s="112" t="s">
        <v>24</v>
      </c>
      <c r="P501" s="112" t="s">
        <v>24</v>
      </c>
      <c r="Q501" s="112" t="s">
        <v>24</v>
      </c>
      <c r="R501" s="112" t="s">
        <v>24</v>
      </c>
      <c r="S501" s="112" t="s">
        <v>24</v>
      </c>
      <c r="T501" s="112" t="s">
        <v>24</v>
      </c>
    </row>
    <row r="502" spans="1:20" x14ac:dyDescent="0.25">
      <c r="A502" s="109">
        <v>1291</v>
      </c>
      <c r="B502" s="110" t="s">
        <v>24</v>
      </c>
      <c r="C502" s="110" t="s">
        <v>24</v>
      </c>
      <c r="D502" s="110" t="s">
        <v>24</v>
      </c>
      <c r="E502" s="110" t="s">
        <v>24</v>
      </c>
      <c r="F502" s="110"/>
      <c r="G502" s="110" t="s">
        <v>24</v>
      </c>
      <c r="H502" s="110" t="s">
        <v>24</v>
      </c>
      <c r="I502" s="110" t="s">
        <v>24</v>
      </c>
      <c r="J502" s="110" t="s">
        <v>24</v>
      </c>
      <c r="K502" s="110"/>
      <c r="L502" s="110" t="s">
        <v>24</v>
      </c>
      <c r="M502" s="110" t="s">
        <v>24</v>
      </c>
      <c r="N502" s="110">
        <v>0</v>
      </c>
      <c r="O502" s="110" t="s">
        <v>24</v>
      </c>
      <c r="P502" s="110" t="s">
        <v>24</v>
      </c>
      <c r="Q502" s="110" t="s">
        <v>24</v>
      </c>
      <c r="R502" s="110" t="s">
        <v>24</v>
      </c>
      <c r="S502" s="110" t="s">
        <v>24</v>
      </c>
      <c r="T502" s="110" t="s">
        <v>24</v>
      </c>
    </row>
    <row r="503" spans="1:20" x14ac:dyDescent="0.25">
      <c r="A503" s="111">
        <v>1292</v>
      </c>
      <c r="B503" s="112" t="s">
        <v>24</v>
      </c>
      <c r="C503" s="112" t="s">
        <v>24</v>
      </c>
      <c r="D503" s="112" t="s">
        <v>24</v>
      </c>
      <c r="E503" s="112" t="s">
        <v>24</v>
      </c>
      <c r="F503" s="112"/>
      <c r="G503" s="112" t="s">
        <v>24</v>
      </c>
      <c r="H503" s="112" t="s">
        <v>24</v>
      </c>
      <c r="I503" s="112" t="s">
        <v>24</v>
      </c>
      <c r="J503" s="112" t="s">
        <v>24</v>
      </c>
      <c r="K503" s="112"/>
      <c r="L503" s="112" t="s">
        <v>24</v>
      </c>
      <c r="M503" s="112" t="s">
        <v>24</v>
      </c>
      <c r="N503" s="112">
        <v>0</v>
      </c>
      <c r="O503" s="112" t="s">
        <v>24</v>
      </c>
      <c r="P503" s="112" t="s">
        <v>24</v>
      </c>
      <c r="Q503" s="112" t="s">
        <v>24</v>
      </c>
      <c r="R503" s="112" t="s">
        <v>24</v>
      </c>
      <c r="S503" s="112" t="s">
        <v>24</v>
      </c>
      <c r="T503" s="112" t="s">
        <v>24</v>
      </c>
    </row>
    <row r="504" spans="1:20" x14ac:dyDescent="0.25">
      <c r="A504" s="109">
        <v>1293</v>
      </c>
      <c r="B504" s="110" t="s">
        <v>24</v>
      </c>
      <c r="C504" s="110" t="s">
        <v>24</v>
      </c>
      <c r="D504" s="110" t="s">
        <v>24</v>
      </c>
      <c r="E504" s="110" t="s">
        <v>24</v>
      </c>
      <c r="F504" s="110"/>
      <c r="G504" s="110" t="s">
        <v>24</v>
      </c>
      <c r="H504" s="110" t="s">
        <v>24</v>
      </c>
      <c r="I504" s="110" t="s">
        <v>24</v>
      </c>
      <c r="J504" s="110" t="s">
        <v>24</v>
      </c>
      <c r="K504" s="110"/>
      <c r="L504" s="110" t="s">
        <v>24</v>
      </c>
      <c r="M504" s="110" t="s">
        <v>24</v>
      </c>
      <c r="N504" s="110">
        <v>0</v>
      </c>
      <c r="O504" s="110" t="s">
        <v>24</v>
      </c>
      <c r="P504" s="110" t="s">
        <v>24</v>
      </c>
      <c r="Q504" s="110" t="s">
        <v>24</v>
      </c>
      <c r="R504" s="110" t="s">
        <v>24</v>
      </c>
      <c r="S504" s="110" t="s">
        <v>24</v>
      </c>
      <c r="T504" s="110" t="s">
        <v>24</v>
      </c>
    </row>
    <row r="505" spans="1:20" x14ac:dyDescent="0.25">
      <c r="A505" s="111">
        <v>1294</v>
      </c>
      <c r="B505" s="112" t="s">
        <v>24</v>
      </c>
      <c r="C505" s="112" t="s">
        <v>24</v>
      </c>
      <c r="D505" s="112" t="s">
        <v>24</v>
      </c>
      <c r="E505" s="112" t="s">
        <v>24</v>
      </c>
      <c r="F505" s="112"/>
      <c r="G505" s="112" t="s">
        <v>24</v>
      </c>
      <c r="H505" s="112" t="s">
        <v>24</v>
      </c>
      <c r="I505" s="112" t="s">
        <v>24</v>
      </c>
      <c r="J505" s="112" t="s">
        <v>24</v>
      </c>
      <c r="K505" s="112"/>
      <c r="L505" s="112" t="s">
        <v>24</v>
      </c>
      <c r="M505" s="112" t="s">
        <v>24</v>
      </c>
      <c r="N505" s="112">
        <v>0</v>
      </c>
      <c r="O505" s="112" t="s">
        <v>24</v>
      </c>
      <c r="P505" s="112" t="s">
        <v>24</v>
      </c>
      <c r="Q505" s="112" t="s">
        <v>24</v>
      </c>
      <c r="R505" s="112" t="s">
        <v>24</v>
      </c>
      <c r="S505" s="112" t="s">
        <v>24</v>
      </c>
      <c r="T505" s="112" t="s">
        <v>24</v>
      </c>
    </row>
    <row r="506" spans="1:20" x14ac:dyDescent="0.25">
      <c r="A506" s="109">
        <v>2024</v>
      </c>
      <c r="B506" s="110" t="s">
        <v>2937</v>
      </c>
      <c r="C506" s="110" t="s">
        <v>2938</v>
      </c>
      <c r="D506" s="110" t="s">
        <v>2939</v>
      </c>
      <c r="E506" s="110" t="s">
        <v>2940</v>
      </c>
      <c r="F506" s="110">
        <v>96817</v>
      </c>
      <c r="G506" s="110" t="s">
        <v>2941</v>
      </c>
      <c r="H506" s="110" t="s">
        <v>24</v>
      </c>
      <c r="I506" s="110" t="s">
        <v>24</v>
      </c>
      <c r="J506" s="110" t="s">
        <v>24</v>
      </c>
      <c r="K506" s="110"/>
      <c r="L506" s="110" t="s">
        <v>24</v>
      </c>
      <c r="M506" s="110" t="s">
        <v>24</v>
      </c>
      <c r="N506" s="110">
        <v>-10</v>
      </c>
      <c r="O506" s="110" t="s">
        <v>24</v>
      </c>
      <c r="P506" s="110" t="s">
        <v>24</v>
      </c>
      <c r="Q506" s="110" t="s">
        <v>24</v>
      </c>
      <c r="R506" s="110" t="s">
        <v>24</v>
      </c>
      <c r="S506" s="110" t="s">
        <v>24</v>
      </c>
      <c r="T506" s="110" t="s">
        <v>24</v>
      </c>
    </row>
    <row r="507" spans="1:20" x14ac:dyDescent="0.25">
      <c r="A507" s="111">
        <v>2070</v>
      </c>
      <c r="B507" s="112" t="s">
        <v>2942</v>
      </c>
      <c r="C507" s="112" t="s">
        <v>2943</v>
      </c>
      <c r="D507" s="112" t="s">
        <v>2942</v>
      </c>
      <c r="E507" s="112" t="s">
        <v>596</v>
      </c>
      <c r="F507" s="112">
        <v>28403</v>
      </c>
      <c r="G507" s="112" t="s">
        <v>2944</v>
      </c>
      <c r="H507" s="112" t="s">
        <v>24</v>
      </c>
      <c r="I507" s="112" t="s">
        <v>24</v>
      </c>
      <c r="J507" s="112" t="s">
        <v>24</v>
      </c>
      <c r="K507" s="112"/>
      <c r="L507" s="112" t="s">
        <v>24</v>
      </c>
      <c r="M507" s="112" t="s">
        <v>24</v>
      </c>
      <c r="N507" s="112">
        <v>-5</v>
      </c>
      <c r="O507" s="112" t="s">
        <v>24</v>
      </c>
      <c r="P507" s="112" t="s">
        <v>24</v>
      </c>
      <c r="Q507" s="112" t="s">
        <v>24</v>
      </c>
      <c r="R507" s="112" t="s">
        <v>24</v>
      </c>
      <c r="S507" s="112" t="s">
        <v>24</v>
      </c>
      <c r="T507" s="112" t="s">
        <v>24</v>
      </c>
    </row>
    <row r="508" spans="1:20" x14ac:dyDescent="0.25">
      <c r="A508" s="109">
        <v>2091</v>
      </c>
      <c r="B508" s="110" t="s">
        <v>2945</v>
      </c>
      <c r="C508" s="110" t="s">
        <v>2946</v>
      </c>
      <c r="D508" s="110" t="s">
        <v>2945</v>
      </c>
      <c r="E508" s="110" t="s">
        <v>1044</v>
      </c>
      <c r="F508" s="110">
        <v>35660</v>
      </c>
      <c r="G508" s="110" t="s">
        <v>2947</v>
      </c>
      <c r="H508" s="110" t="s">
        <v>2948</v>
      </c>
      <c r="I508" s="110" t="s">
        <v>24</v>
      </c>
      <c r="J508" s="110" t="s">
        <v>2949</v>
      </c>
      <c r="K508" s="110"/>
      <c r="L508" s="110" t="s">
        <v>24</v>
      </c>
      <c r="M508" s="110" t="s">
        <v>24</v>
      </c>
      <c r="N508" s="110">
        <v>-6</v>
      </c>
      <c r="O508" s="110" t="s">
        <v>24</v>
      </c>
      <c r="P508" s="110" t="s">
        <v>2950</v>
      </c>
      <c r="Q508" s="110" t="s">
        <v>24</v>
      </c>
      <c r="R508" s="110" t="s">
        <v>24</v>
      </c>
      <c r="S508" s="110" t="s">
        <v>24</v>
      </c>
      <c r="T508" s="110" t="s">
        <v>24</v>
      </c>
    </row>
    <row r="509" spans="1:20" x14ac:dyDescent="0.25">
      <c r="A509" s="111">
        <v>2141</v>
      </c>
      <c r="B509" s="112" t="s">
        <v>24</v>
      </c>
      <c r="C509" s="112" t="s">
        <v>2951</v>
      </c>
      <c r="D509" s="112" t="s">
        <v>2952</v>
      </c>
      <c r="E509" s="112" t="s">
        <v>2953</v>
      </c>
      <c r="F509" s="112"/>
      <c r="G509" s="112" t="s">
        <v>24</v>
      </c>
      <c r="H509" s="112" t="s">
        <v>24</v>
      </c>
      <c r="I509" s="112" t="s">
        <v>24</v>
      </c>
      <c r="J509" s="112" t="s">
        <v>24</v>
      </c>
      <c r="K509" s="112"/>
      <c r="L509" s="112" t="s">
        <v>24</v>
      </c>
      <c r="M509" s="112" t="s">
        <v>24</v>
      </c>
      <c r="N509" s="112">
        <v>0</v>
      </c>
      <c r="O509" s="112" t="s">
        <v>24</v>
      </c>
      <c r="P509" s="112" t="s">
        <v>24</v>
      </c>
      <c r="Q509" s="112" t="s">
        <v>24</v>
      </c>
      <c r="R509" s="112" t="s">
        <v>24</v>
      </c>
      <c r="S509" s="112" t="s">
        <v>24</v>
      </c>
      <c r="T509" s="112" t="s">
        <v>24</v>
      </c>
    </row>
    <row r="510" spans="1:20" x14ac:dyDescent="0.25">
      <c r="A510" s="109">
        <v>3001</v>
      </c>
      <c r="B510" s="110" t="s">
        <v>2954</v>
      </c>
      <c r="C510" s="110" t="s">
        <v>2955</v>
      </c>
      <c r="D510" s="110" t="s">
        <v>2954</v>
      </c>
      <c r="E510" s="110" t="s">
        <v>603</v>
      </c>
      <c r="F510" s="110">
        <v>95121</v>
      </c>
      <c r="G510" s="110" t="s">
        <v>2956</v>
      </c>
      <c r="H510" s="110" t="s">
        <v>24</v>
      </c>
      <c r="I510" s="110" t="s">
        <v>24</v>
      </c>
      <c r="J510" s="110" t="s">
        <v>24</v>
      </c>
      <c r="K510" s="110"/>
      <c r="L510" s="110" t="s">
        <v>24</v>
      </c>
      <c r="M510" s="110" t="s">
        <v>24</v>
      </c>
      <c r="N510" s="110">
        <v>-8</v>
      </c>
      <c r="O510" s="110" t="s">
        <v>24</v>
      </c>
      <c r="P510" s="110" t="s">
        <v>24</v>
      </c>
      <c r="Q510" s="110" t="s">
        <v>24</v>
      </c>
      <c r="R510" s="110" t="s">
        <v>24</v>
      </c>
      <c r="S510" s="110" t="s">
        <v>24</v>
      </c>
      <c r="T510" s="110" t="s">
        <v>24</v>
      </c>
    </row>
    <row r="511" spans="1:20" x14ac:dyDescent="0.25">
      <c r="A511" s="111">
        <v>3002</v>
      </c>
      <c r="B511" s="112" t="s">
        <v>2939</v>
      </c>
      <c r="C511" s="112" t="s">
        <v>2957</v>
      </c>
      <c r="D511" s="112" t="s">
        <v>2939</v>
      </c>
      <c r="E511" s="112" t="s">
        <v>2940</v>
      </c>
      <c r="F511" s="112">
        <v>96817</v>
      </c>
      <c r="G511" s="112" t="s">
        <v>2958</v>
      </c>
      <c r="H511" s="112" t="s">
        <v>2948</v>
      </c>
      <c r="I511" s="112" t="s">
        <v>2959</v>
      </c>
      <c r="J511" s="112" t="s">
        <v>2949</v>
      </c>
      <c r="K511" s="112">
        <v>62025</v>
      </c>
      <c r="L511" s="112" t="s">
        <v>1775</v>
      </c>
      <c r="M511" s="112" t="s">
        <v>1508</v>
      </c>
      <c r="N511" s="112">
        <v>-10</v>
      </c>
      <c r="O511" s="112" t="s">
        <v>24</v>
      </c>
      <c r="P511" s="112" t="s">
        <v>2960</v>
      </c>
      <c r="Q511" s="112" t="s">
        <v>2961</v>
      </c>
      <c r="R511" s="112" t="s">
        <v>24</v>
      </c>
      <c r="S511" s="112" t="s">
        <v>82</v>
      </c>
      <c r="T511" s="112" t="s">
        <v>24</v>
      </c>
    </row>
    <row r="512" spans="1:20" x14ac:dyDescent="0.25">
      <c r="A512" s="109">
        <v>3011</v>
      </c>
      <c r="B512" s="110" t="s">
        <v>2962</v>
      </c>
      <c r="C512" s="110" t="s">
        <v>2963</v>
      </c>
      <c r="D512" s="110" t="s">
        <v>2962</v>
      </c>
      <c r="E512" s="110" t="s">
        <v>1702</v>
      </c>
      <c r="F512" s="110">
        <v>39211</v>
      </c>
      <c r="G512" s="110" t="s">
        <v>2964</v>
      </c>
      <c r="H512" s="110" t="s">
        <v>2948</v>
      </c>
      <c r="I512" s="110" t="s">
        <v>24</v>
      </c>
      <c r="J512" s="110" t="s">
        <v>2949</v>
      </c>
      <c r="K512" s="110"/>
      <c r="L512" s="110" t="s">
        <v>24</v>
      </c>
      <c r="M512" s="110" t="s">
        <v>24</v>
      </c>
      <c r="N512" s="110">
        <v>-6</v>
      </c>
      <c r="O512" s="110" t="s">
        <v>24</v>
      </c>
      <c r="P512" s="110" t="s">
        <v>24</v>
      </c>
      <c r="Q512" s="110" t="s">
        <v>24</v>
      </c>
      <c r="R512" s="110" t="s">
        <v>24</v>
      </c>
      <c r="S512" s="110" t="s">
        <v>24</v>
      </c>
      <c r="T512" s="110" t="s">
        <v>24</v>
      </c>
    </row>
    <row r="513" spans="1:20" x14ac:dyDescent="0.25">
      <c r="A513" s="111">
        <v>3046</v>
      </c>
      <c r="B513" s="112" t="s">
        <v>2965</v>
      </c>
      <c r="C513" s="112" t="s">
        <v>2966</v>
      </c>
      <c r="D513" s="112" t="s">
        <v>2965</v>
      </c>
      <c r="E513" s="112" t="s">
        <v>934</v>
      </c>
      <c r="F513" s="112">
        <v>97305</v>
      </c>
      <c r="G513" s="112" t="s">
        <v>2967</v>
      </c>
      <c r="H513" s="112" t="s">
        <v>24</v>
      </c>
      <c r="I513" s="112" t="s">
        <v>24</v>
      </c>
      <c r="J513" s="112" t="s">
        <v>24</v>
      </c>
      <c r="K513" s="112"/>
      <c r="L513" s="112" t="s">
        <v>24</v>
      </c>
      <c r="M513" s="112" t="s">
        <v>24</v>
      </c>
      <c r="N513" s="112">
        <v>-8</v>
      </c>
      <c r="O513" s="112" t="s">
        <v>24</v>
      </c>
      <c r="P513" s="112" t="s">
        <v>24</v>
      </c>
      <c r="Q513" s="112" t="s">
        <v>24</v>
      </c>
      <c r="R513" s="112" t="s">
        <v>24</v>
      </c>
      <c r="S513" s="112" t="s">
        <v>24</v>
      </c>
      <c r="T513" s="112" t="s">
        <v>24</v>
      </c>
    </row>
    <row r="514" spans="1:20" x14ac:dyDescent="0.25">
      <c r="A514" s="109">
        <v>3047</v>
      </c>
      <c r="B514" s="110" t="s">
        <v>2968</v>
      </c>
      <c r="C514" s="110" t="s">
        <v>2969</v>
      </c>
      <c r="D514" s="110" t="s">
        <v>2968</v>
      </c>
      <c r="E514" s="110" t="s">
        <v>945</v>
      </c>
      <c r="F514" s="110">
        <v>99336</v>
      </c>
      <c r="G514" s="110" t="s">
        <v>2970</v>
      </c>
      <c r="H514" s="110" t="s">
        <v>24</v>
      </c>
      <c r="I514" s="110" t="s">
        <v>24</v>
      </c>
      <c r="J514" s="110" t="s">
        <v>24</v>
      </c>
      <c r="K514" s="110"/>
      <c r="L514" s="110" t="s">
        <v>24</v>
      </c>
      <c r="M514" s="110" t="s">
        <v>24</v>
      </c>
      <c r="N514" s="110">
        <v>-8</v>
      </c>
      <c r="O514" s="110" t="s">
        <v>24</v>
      </c>
      <c r="P514" s="110" t="s">
        <v>24</v>
      </c>
      <c r="Q514" s="110" t="s">
        <v>24</v>
      </c>
      <c r="R514" s="110" t="s">
        <v>24</v>
      </c>
      <c r="S514" s="110" t="s">
        <v>24</v>
      </c>
      <c r="T514" s="110" t="s">
        <v>24</v>
      </c>
    </row>
    <row r="515" spans="1:20" x14ac:dyDescent="0.25">
      <c r="A515" s="111">
        <v>3066</v>
      </c>
      <c r="B515" s="112" t="s">
        <v>2971</v>
      </c>
      <c r="C515" s="112" t="s">
        <v>2972</v>
      </c>
      <c r="D515" s="112" t="s">
        <v>2971</v>
      </c>
      <c r="E515" s="112" t="s">
        <v>603</v>
      </c>
      <c r="F515" s="112">
        <v>94533</v>
      </c>
      <c r="G515" s="112" t="s">
        <v>2973</v>
      </c>
      <c r="H515" s="112" t="s">
        <v>24</v>
      </c>
      <c r="I515" s="112" t="s">
        <v>24</v>
      </c>
      <c r="J515" s="112" t="s">
        <v>24</v>
      </c>
      <c r="K515" s="112"/>
      <c r="L515" s="112" t="s">
        <v>24</v>
      </c>
      <c r="M515" s="112" t="s">
        <v>24</v>
      </c>
      <c r="N515" s="112">
        <v>-8</v>
      </c>
      <c r="O515" s="112" t="s">
        <v>24</v>
      </c>
      <c r="P515" s="112" t="s">
        <v>24</v>
      </c>
      <c r="Q515" s="112" t="s">
        <v>24</v>
      </c>
      <c r="R515" s="112" t="s">
        <v>24</v>
      </c>
      <c r="S515" s="112" t="s">
        <v>24</v>
      </c>
      <c r="T515" s="112" t="s">
        <v>24</v>
      </c>
    </row>
    <row r="516" spans="1:20" x14ac:dyDescent="0.25">
      <c r="A516" s="109">
        <v>3140</v>
      </c>
      <c r="B516" s="110" t="s">
        <v>2974</v>
      </c>
      <c r="C516" s="110" t="s">
        <v>2975</v>
      </c>
      <c r="D516" s="110" t="s">
        <v>2974</v>
      </c>
      <c r="E516" s="110" t="s">
        <v>603</v>
      </c>
      <c r="F516" s="110">
        <v>96003</v>
      </c>
      <c r="G516" s="110" t="s">
        <v>2976</v>
      </c>
      <c r="H516" s="110" t="s">
        <v>24</v>
      </c>
      <c r="I516" s="110" t="s">
        <v>24</v>
      </c>
      <c r="J516" s="110" t="s">
        <v>24</v>
      </c>
      <c r="K516" s="110"/>
      <c r="L516" s="110" t="s">
        <v>24</v>
      </c>
      <c r="M516" s="110" t="s">
        <v>24</v>
      </c>
      <c r="N516" s="110">
        <v>-8</v>
      </c>
      <c r="O516" s="110" t="s">
        <v>24</v>
      </c>
      <c r="P516" s="110" t="s">
        <v>24</v>
      </c>
      <c r="Q516" s="110" t="s">
        <v>24</v>
      </c>
      <c r="R516" s="110" t="s">
        <v>24</v>
      </c>
      <c r="S516" s="110" t="s">
        <v>24</v>
      </c>
      <c r="T516" s="110" t="s">
        <v>24</v>
      </c>
    </row>
    <row r="517" spans="1:20" x14ac:dyDescent="0.25">
      <c r="A517" s="111">
        <v>3144</v>
      </c>
      <c r="B517" s="112" t="s">
        <v>24</v>
      </c>
      <c r="C517" s="112" t="s">
        <v>24</v>
      </c>
      <c r="D517" s="112" t="s">
        <v>2977</v>
      </c>
      <c r="E517" s="112" t="s">
        <v>596</v>
      </c>
      <c r="F517" s="112"/>
      <c r="G517" s="112" t="s">
        <v>24</v>
      </c>
      <c r="H517" s="112" t="s">
        <v>598</v>
      </c>
      <c r="I517" s="112" t="s">
        <v>24</v>
      </c>
      <c r="J517" s="112" t="s">
        <v>563</v>
      </c>
      <c r="K517" s="112"/>
      <c r="L517" s="112" t="s">
        <v>24</v>
      </c>
      <c r="M517" s="112" t="s">
        <v>24</v>
      </c>
      <c r="N517" s="112">
        <v>0</v>
      </c>
      <c r="O517" s="112" t="s">
        <v>24</v>
      </c>
      <c r="P517" s="112" t="s">
        <v>24</v>
      </c>
      <c r="Q517" s="112" t="s">
        <v>24</v>
      </c>
      <c r="R517" s="112" t="s">
        <v>24</v>
      </c>
      <c r="S517" s="112" t="s">
        <v>24</v>
      </c>
      <c r="T517" s="112" t="s">
        <v>24</v>
      </c>
    </row>
    <row r="518" spans="1:20" x14ac:dyDescent="0.25">
      <c r="A518" s="109">
        <v>3169</v>
      </c>
      <c r="B518" s="110" t="s">
        <v>2978</v>
      </c>
      <c r="C518" s="110" t="s">
        <v>2979</v>
      </c>
      <c r="D518" s="110" t="s">
        <v>2978</v>
      </c>
      <c r="E518" s="110" t="s">
        <v>934</v>
      </c>
      <c r="F518" s="110">
        <v>97005</v>
      </c>
      <c r="G518" s="110" t="s">
        <v>937</v>
      </c>
      <c r="H518" s="110" t="s">
        <v>24</v>
      </c>
      <c r="I518" s="110" t="s">
        <v>24</v>
      </c>
      <c r="J518" s="110" t="s">
        <v>24</v>
      </c>
      <c r="K518" s="110"/>
      <c r="L518" s="110" t="s">
        <v>24</v>
      </c>
      <c r="M518" s="110" t="s">
        <v>24</v>
      </c>
      <c r="N518" s="110">
        <v>-8</v>
      </c>
      <c r="O518" s="110" t="s">
        <v>24</v>
      </c>
      <c r="P518" s="110" t="s">
        <v>24</v>
      </c>
      <c r="Q518" s="110" t="s">
        <v>24</v>
      </c>
      <c r="R518" s="110" t="s">
        <v>24</v>
      </c>
      <c r="S518" s="110" t="s">
        <v>24</v>
      </c>
      <c r="T518" s="110" t="s">
        <v>24</v>
      </c>
    </row>
    <row r="519" spans="1:20" x14ac:dyDescent="0.25">
      <c r="A519" s="111">
        <v>3174</v>
      </c>
      <c r="B519" s="112" t="s">
        <v>2980</v>
      </c>
      <c r="C519" s="112" t="s">
        <v>24</v>
      </c>
      <c r="D519" s="112" t="s">
        <v>2980</v>
      </c>
      <c r="E519" s="112" t="s">
        <v>634</v>
      </c>
      <c r="F519" s="112">
        <v>71111</v>
      </c>
      <c r="G519" s="112" t="s">
        <v>2981</v>
      </c>
      <c r="H519" s="112" t="s">
        <v>2948</v>
      </c>
      <c r="I519" s="112" t="s">
        <v>24</v>
      </c>
      <c r="J519" s="112" t="s">
        <v>2949</v>
      </c>
      <c r="K519" s="112"/>
      <c r="L519" s="112" t="s">
        <v>24</v>
      </c>
      <c r="M519" s="112" t="s">
        <v>24</v>
      </c>
      <c r="N519" s="112">
        <v>-6</v>
      </c>
      <c r="O519" s="112" t="s">
        <v>24</v>
      </c>
      <c r="P519" s="112" t="s">
        <v>24</v>
      </c>
      <c r="Q519" s="112" t="s">
        <v>24</v>
      </c>
      <c r="R519" s="112" t="s">
        <v>24</v>
      </c>
      <c r="S519" s="112" t="s">
        <v>24</v>
      </c>
      <c r="T519" s="112" t="s">
        <v>24</v>
      </c>
    </row>
    <row r="520" spans="1:20" x14ac:dyDescent="0.25">
      <c r="A520" s="109">
        <v>3194</v>
      </c>
      <c r="B520" s="110" t="s">
        <v>2982</v>
      </c>
      <c r="C520" s="110" t="s">
        <v>2983</v>
      </c>
      <c r="D520" s="110" t="s">
        <v>2982</v>
      </c>
      <c r="E520" s="110" t="s">
        <v>2940</v>
      </c>
      <c r="F520" s="110">
        <v>96782</v>
      </c>
      <c r="G520" s="110" t="s">
        <v>2984</v>
      </c>
      <c r="H520" s="110" t="s">
        <v>2948</v>
      </c>
      <c r="I520" s="110" t="s">
        <v>24</v>
      </c>
      <c r="J520" s="110" t="s">
        <v>2949</v>
      </c>
      <c r="K520" s="110"/>
      <c r="L520" s="110" t="s">
        <v>24</v>
      </c>
      <c r="M520" s="110" t="s">
        <v>24</v>
      </c>
      <c r="N520" s="110">
        <v>-10</v>
      </c>
      <c r="O520" s="110" t="s">
        <v>24</v>
      </c>
      <c r="P520" s="110" t="s">
        <v>2985</v>
      </c>
      <c r="Q520" s="110" t="s">
        <v>24</v>
      </c>
      <c r="R520" s="110" t="s">
        <v>24</v>
      </c>
      <c r="S520" s="110" t="s">
        <v>24</v>
      </c>
      <c r="T520" s="110" t="s">
        <v>24</v>
      </c>
    </row>
    <row r="521" spans="1:20" x14ac:dyDescent="0.25">
      <c r="A521" s="111">
        <v>3195</v>
      </c>
      <c r="B521" s="112" t="s">
        <v>2986</v>
      </c>
      <c r="C521" s="112" t="s">
        <v>2987</v>
      </c>
      <c r="D521" s="112" t="s">
        <v>2988</v>
      </c>
      <c r="E521" s="112" t="s">
        <v>2989</v>
      </c>
      <c r="F521" s="112"/>
      <c r="G521" s="112" t="s">
        <v>24</v>
      </c>
      <c r="H521" s="112" t="s">
        <v>2990</v>
      </c>
      <c r="I521" s="112" t="s">
        <v>24</v>
      </c>
      <c r="J521" s="112" t="s">
        <v>2991</v>
      </c>
      <c r="K521" s="112"/>
      <c r="L521" s="112" t="s">
        <v>24</v>
      </c>
      <c r="M521" s="112" t="s">
        <v>24</v>
      </c>
      <c r="N521" s="112">
        <v>0</v>
      </c>
      <c r="O521" s="112" t="s">
        <v>24</v>
      </c>
      <c r="P521" s="112" t="s">
        <v>24</v>
      </c>
      <c r="Q521" s="112" t="s">
        <v>24</v>
      </c>
      <c r="R521" s="112" t="s">
        <v>24</v>
      </c>
      <c r="S521" s="112" t="s">
        <v>24</v>
      </c>
      <c r="T521" s="112" t="s">
        <v>24</v>
      </c>
    </row>
    <row r="522" spans="1:20" x14ac:dyDescent="0.25">
      <c r="A522" s="109">
        <v>3197</v>
      </c>
      <c r="B522" s="110" t="s">
        <v>2992</v>
      </c>
      <c r="C522" s="110" t="s">
        <v>2993</v>
      </c>
      <c r="D522" s="110" t="s">
        <v>2992</v>
      </c>
      <c r="E522" s="110" t="s">
        <v>887</v>
      </c>
      <c r="F522" s="110">
        <v>85712</v>
      </c>
      <c r="G522" s="110" t="s">
        <v>2994</v>
      </c>
      <c r="H522" s="110" t="s">
        <v>2948</v>
      </c>
      <c r="I522" s="110" t="s">
        <v>24</v>
      </c>
      <c r="J522" s="110" t="s">
        <v>24</v>
      </c>
      <c r="K522" s="110"/>
      <c r="L522" s="110" t="s">
        <v>24</v>
      </c>
      <c r="M522" s="110" t="s">
        <v>24</v>
      </c>
      <c r="N522" s="110">
        <v>-7</v>
      </c>
      <c r="O522" s="110" t="s">
        <v>24</v>
      </c>
      <c r="P522" s="110" t="s">
        <v>24</v>
      </c>
      <c r="Q522" s="110" t="s">
        <v>24</v>
      </c>
      <c r="R522" s="110" t="s">
        <v>24</v>
      </c>
      <c r="S522" s="110" t="s">
        <v>24</v>
      </c>
      <c r="T522" s="110" t="s">
        <v>24</v>
      </c>
    </row>
    <row r="523" spans="1:20" x14ac:dyDescent="0.25">
      <c r="A523" s="111">
        <v>3198</v>
      </c>
      <c r="B523" s="112" t="s">
        <v>2995</v>
      </c>
      <c r="C523" s="112" t="s">
        <v>24</v>
      </c>
      <c r="D523" s="112" t="s">
        <v>24</v>
      </c>
      <c r="E523" s="112" t="s">
        <v>24</v>
      </c>
      <c r="F523" s="112"/>
      <c r="G523" s="112" t="s">
        <v>24</v>
      </c>
      <c r="H523" s="112" t="s">
        <v>24</v>
      </c>
      <c r="I523" s="112" t="s">
        <v>24</v>
      </c>
      <c r="J523" s="112" t="s">
        <v>24</v>
      </c>
      <c r="K523" s="112"/>
      <c r="L523" s="112" t="s">
        <v>24</v>
      </c>
      <c r="M523" s="112" t="s">
        <v>24</v>
      </c>
      <c r="N523" s="112">
        <v>0</v>
      </c>
      <c r="O523" s="112" t="s">
        <v>24</v>
      </c>
      <c r="P523" s="112" t="s">
        <v>24</v>
      </c>
      <c r="Q523" s="112" t="s">
        <v>24</v>
      </c>
      <c r="R523" s="112" t="s">
        <v>24</v>
      </c>
      <c r="S523" s="112" t="s">
        <v>24</v>
      </c>
      <c r="T523" s="112" t="s">
        <v>24</v>
      </c>
    </row>
    <row r="524" spans="1:20" x14ac:dyDescent="0.25">
      <c r="A524" s="109">
        <v>3201</v>
      </c>
      <c r="B524" s="110" t="s">
        <v>2996</v>
      </c>
      <c r="C524" s="110" t="s">
        <v>2997</v>
      </c>
      <c r="D524" s="110" t="s">
        <v>2998</v>
      </c>
      <c r="E524" s="110" t="s">
        <v>2999</v>
      </c>
      <c r="F524" s="110"/>
      <c r="G524" s="110" t="s">
        <v>24</v>
      </c>
      <c r="H524" s="110" t="s">
        <v>2990</v>
      </c>
      <c r="I524" s="110" t="s">
        <v>24</v>
      </c>
      <c r="J524" s="110" t="s">
        <v>2991</v>
      </c>
      <c r="K524" s="110"/>
      <c r="L524" s="110" t="s">
        <v>24</v>
      </c>
      <c r="M524" s="110" t="s">
        <v>24</v>
      </c>
      <c r="N524" s="110">
        <v>0</v>
      </c>
      <c r="O524" s="110" t="s">
        <v>24</v>
      </c>
      <c r="P524" s="110" t="s">
        <v>24</v>
      </c>
      <c r="Q524" s="110" t="s">
        <v>24</v>
      </c>
      <c r="R524" s="110" t="s">
        <v>24</v>
      </c>
      <c r="S524" s="110" t="s">
        <v>24</v>
      </c>
      <c r="T524" s="110" t="s">
        <v>24</v>
      </c>
    </row>
    <row r="525" spans="1:20" x14ac:dyDescent="0.25">
      <c r="A525" s="111">
        <v>3212</v>
      </c>
      <c r="B525" s="112" t="s">
        <v>3000</v>
      </c>
      <c r="C525" s="112" t="s">
        <v>3001</v>
      </c>
      <c r="D525" s="112" t="s">
        <v>3000</v>
      </c>
      <c r="E525" s="112" t="s">
        <v>596</v>
      </c>
      <c r="F525" s="112">
        <v>28303</v>
      </c>
      <c r="G525" s="112" t="s">
        <v>3002</v>
      </c>
      <c r="H525" s="112" t="s">
        <v>24</v>
      </c>
      <c r="I525" s="112" t="s">
        <v>24</v>
      </c>
      <c r="J525" s="112" t="s">
        <v>24</v>
      </c>
      <c r="K525" s="112"/>
      <c r="L525" s="112" t="s">
        <v>24</v>
      </c>
      <c r="M525" s="112" t="s">
        <v>24</v>
      </c>
      <c r="N525" s="112">
        <v>-5</v>
      </c>
      <c r="O525" s="112" t="s">
        <v>24</v>
      </c>
      <c r="P525" s="112" t="s">
        <v>24</v>
      </c>
      <c r="Q525" s="112" t="s">
        <v>24</v>
      </c>
      <c r="R525" s="112" t="s">
        <v>24</v>
      </c>
      <c r="S525" s="112" t="s">
        <v>24</v>
      </c>
      <c r="T525" s="112" t="s">
        <v>24</v>
      </c>
    </row>
    <row r="526" spans="1:20" x14ac:dyDescent="0.25">
      <c r="A526" s="109">
        <v>3218</v>
      </c>
      <c r="B526" s="110" t="s">
        <v>3003</v>
      </c>
      <c r="C526" s="110" t="s">
        <v>3004</v>
      </c>
      <c r="D526" s="110" t="s">
        <v>3003</v>
      </c>
      <c r="E526" s="110" t="s">
        <v>3005</v>
      </c>
      <c r="F526" s="110">
        <v>957</v>
      </c>
      <c r="G526" s="110" t="s">
        <v>24</v>
      </c>
      <c r="H526" s="110" t="s">
        <v>3006</v>
      </c>
      <c r="I526" s="110" t="s">
        <v>24</v>
      </c>
      <c r="J526" s="110" t="s">
        <v>2991</v>
      </c>
      <c r="K526" s="110"/>
      <c r="L526" s="110" t="s">
        <v>24</v>
      </c>
      <c r="M526" s="110" t="s">
        <v>24</v>
      </c>
      <c r="N526" s="110">
        <v>0</v>
      </c>
      <c r="O526" s="110" t="s">
        <v>24</v>
      </c>
      <c r="P526" s="110" t="s">
        <v>24</v>
      </c>
      <c r="Q526" s="110" t="s">
        <v>24</v>
      </c>
      <c r="R526" s="110" t="s">
        <v>24</v>
      </c>
      <c r="S526" s="110" t="s">
        <v>24</v>
      </c>
      <c r="T526" s="110" t="s">
        <v>24</v>
      </c>
    </row>
    <row r="527" spans="1:20" x14ac:dyDescent="0.25">
      <c r="A527" s="111">
        <v>3219</v>
      </c>
      <c r="B527" s="112" t="s">
        <v>3007</v>
      </c>
      <c r="C527" s="112" t="s">
        <v>3008</v>
      </c>
      <c r="D527" s="112" t="s">
        <v>3007</v>
      </c>
      <c r="E527" s="112" t="s">
        <v>887</v>
      </c>
      <c r="F527" s="112">
        <v>85308</v>
      </c>
      <c r="G527" s="112" t="s">
        <v>3009</v>
      </c>
      <c r="H527" s="112" t="s">
        <v>2948</v>
      </c>
      <c r="I527" s="112" t="s">
        <v>24</v>
      </c>
      <c r="J527" s="112" t="s">
        <v>24</v>
      </c>
      <c r="K527" s="112"/>
      <c r="L527" s="112" t="s">
        <v>24</v>
      </c>
      <c r="M527" s="112" t="s">
        <v>24</v>
      </c>
      <c r="N527" s="112">
        <v>-7</v>
      </c>
      <c r="O527" s="112" t="s">
        <v>24</v>
      </c>
      <c r="P527" s="112" t="s">
        <v>24</v>
      </c>
      <c r="Q527" s="112" t="s">
        <v>24</v>
      </c>
      <c r="R527" s="112" t="s">
        <v>24</v>
      </c>
      <c r="S527" s="112" t="s">
        <v>24</v>
      </c>
      <c r="T527" s="112" t="s">
        <v>24</v>
      </c>
    </row>
    <row r="528" spans="1:20" x14ac:dyDescent="0.25">
      <c r="A528" s="109">
        <v>3220</v>
      </c>
      <c r="B528" s="110" t="s">
        <v>3010</v>
      </c>
      <c r="C528" s="110" t="s">
        <v>3011</v>
      </c>
      <c r="D528" s="110" t="s">
        <v>3010</v>
      </c>
      <c r="E528" s="110" t="s">
        <v>3005</v>
      </c>
      <c r="F528" s="110">
        <v>725</v>
      </c>
      <c r="G528" s="110" t="s">
        <v>24</v>
      </c>
      <c r="H528" s="110" t="s">
        <v>3006</v>
      </c>
      <c r="I528" s="110" t="s">
        <v>24</v>
      </c>
      <c r="J528" s="110" t="s">
        <v>2991</v>
      </c>
      <c r="K528" s="110"/>
      <c r="L528" s="110" t="s">
        <v>24</v>
      </c>
      <c r="M528" s="110" t="s">
        <v>24</v>
      </c>
      <c r="N528" s="110">
        <v>0</v>
      </c>
      <c r="O528" s="110" t="s">
        <v>24</v>
      </c>
      <c r="P528" s="110" t="s">
        <v>24</v>
      </c>
      <c r="Q528" s="110" t="s">
        <v>24</v>
      </c>
      <c r="R528" s="110" t="s">
        <v>24</v>
      </c>
      <c r="S528" s="110" t="s">
        <v>24</v>
      </c>
      <c r="T528" s="110" t="s">
        <v>24</v>
      </c>
    </row>
    <row r="529" spans="1:20" x14ac:dyDescent="0.25">
      <c r="A529" s="111">
        <v>3221</v>
      </c>
      <c r="B529" s="112" t="s">
        <v>3012</v>
      </c>
      <c r="C529" s="112" t="s">
        <v>3013</v>
      </c>
      <c r="D529" s="112" t="s">
        <v>3014</v>
      </c>
      <c r="E529" s="112" t="s">
        <v>3015</v>
      </c>
      <c r="F529" s="112"/>
      <c r="G529" s="112" t="s">
        <v>24</v>
      </c>
      <c r="H529" s="112" t="s">
        <v>24</v>
      </c>
      <c r="I529" s="112" t="s">
        <v>24</v>
      </c>
      <c r="J529" s="112" t="s">
        <v>24</v>
      </c>
      <c r="K529" s="112"/>
      <c r="L529" s="112" t="s">
        <v>24</v>
      </c>
      <c r="M529" s="112" t="s">
        <v>24</v>
      </c>
      <c r="N529" s="112">
        <v>0</v>
      </c>
      <c r="O529" s="112" t="s">
        <v>24</v>
      </c>
      <c r="P529" s="112" t="s">
        <v>24</v>
      </c>
      <c r="Q529" s="112" t="s">
        <v>24</v>
      </c>
      <c r="R529" s="112" t="s">
        <v>24</v>
      </c>
      <c r="S529" s="112" t="s">
        <v>24</v>
      </c>
      <c r="T529" s="112" t="s">
        <v>24</v>
      </c>
    </row>
    <row r="530" spans="1:20" x14ac:dyDescent="0.25">
      <c r="A530" s="109">
        <v>3222</v>
      </c>
      <c r="B530" s="110" t="s">
        <v>3016</v>
      </c>
      <c r="C530" s="110" t="s">
        <v>3017</v>
      </c>
      <c r="D530" s="110" t="s">
        <v>3016</v>
      </c>
      <c r="E530" s="110" t="s">
        <v>887</v>
      </c>
      <c r="F530" s="110">
        <v>85395</v>
      </c>
      <c r="G530" s="110" t="s">
        <v>3018</v>
      </c>
      <c r="H530" s="110" t="s">
        <v>2948</v>
      </c>
      <c r="I530" s="110" t="s">
        <v>24</v>
      </c>
      <c r="J530" s="110" t="s">
        <v>563</v>
      </c>
      <c r="K530" s="110"/>
      <c r="L530" s="110" t="s">
        <v>24</v>
      </c>
      <c r="M530" s="110" t="s">
        <v>24</v>
      </c>
      <c r="N530" s="110">
        <v>-7</v>
      </c>
      <c r="O530" s="110" t="s">
        <v>24</v>
      </c>
      <c r="P530" s="110" t="s">
        <v>24</v>
      </c>
      <c r="Q530" s="110" t="s">
        <v>24</v>
      </c>
      <c r="R530" s="110" t="s">
        <v>24</v>
      </c>
      <c r="S530" s="110" t="s">
        <v>24</v>
      </c>
      <c r="T530" s="110" t="s">
        <v>24</v>
      </c>
    </row>
    <row r="531" spans="1:20" x14ac:dyDescent="0.25">
      <c r="A531" s="111">
        <v>3223</v>
      </c>
      <c r="B531" s="112" t="s">
        <v>3019</v>
      </c>
      <c r="C531" s="112" t="s">
        <v>3020</v>
      </c>
      <c r="D531" s="112" t="s">
        <v>3019</v>
      </c>
      <c r="E531" s="112" t="s">
        <v>3005</v>
      </c>
      <c r="F531" s="112">
        <v>987</v>
      </c>
      <c r="G531" s="112" t="s">
        <v>24</v>
      </c>
      <c r="H531" s="112" t="s">
        <v>3006</v>
      </c>
      <c r="I531" s="112" t="s">
        <v>24</v>
      </c>
      <c r="J531" s="112" t="s">
        <v>2991</v>
      </c>
      <c r="K531" s="112"/>
      <c r="L531" s="112" t="s">
        <v>24</v>
      </c>
      <c r="M531" s="112" t="s">
        <v>24</v>
      </c>
      <c r="N531" s="112">
        <v>0</v>
      </c>
      <c r="O531" s="112" t="s">
        <v>24</v>
      </c>
      <c r="P531" s="112" t="s">
        <v>24</v>
      </c>
      <c r="Q531" s="112" t="s">
        <v>24</v>
      </c>
      <c r="R531" s="112" t="s">
        <v>24</v>
      </c>
      <c r="S531" s="112" t="s">
        <v>24</v>
      </c>
      <c r="T531" s="112" t="s">
        <v>24</v>
      </c>
    </row>
    <row r="532" spans="1:20" x14ac:dyDescent="0.25">
      <c r="A532" s="109">
        <v>3224</v>
      </c>
      <c r="B532" s="110" t="s">
        <v>3021</v>
      </c>
      <c r="C532" s="110" t="s">
        <v>3022</v>
      </c>
      <c r="D532" s="110" t="s">
        <v>3021</v>
      </c>
      <c r="E532" s="110" t="s">
        <v>2953</v>
      </c>
      <c r="F532" s="110"/>
      <c r="G532" s="110" t="s">
        <v>24</v>
      </c>
      <c r="H532" s="110" t="s">
        <v>24</v>
      </c>
      <c r="I532" s="110" t="s">
        <v>24</v>
      </c>
      <c r="J532" s="110" t="s">
        <v>24</v>
      </c>
      <c r="K532" s="110"/>
      <c r="L532" s="110" t="s">
        <v>24</v>
      </c>
      <c r="M532" s="110" t="s">
        <v>24</v>
      </c>
      <c r="N532" s="110">
        <v>0</v>
      </c>
      <c r="O532" s="110" t="s">
        <v>24</v>
      </c>
      <c r="P532" s="110" t="s">
        <v>24</v>
      </c>
      <c r="Q532" s="110" t="s">
        <v>24</v>
      </c>
      <c r="R532" s="110" t="s">
        <v>24</v>
      </c>
      <c r="S532" s="110" t="s">
        <v>24</v>
      </c>
      <c r="T532" s="110" t="s">
        <v>24</v>
      </c>
    </row>
    <row r="533" spans="1:20" x14ac:dyDescent="0.25">
      <c r="A533" s="111">
        <v>3225</v>
      </c>
      <c r="B533" s="112" t="s">
        <v>3023</v>
      </c>
      <c r="C533" s="112" t="s">
        <v>3024</v>
      </c>
      <c r="D533" s="112" t="s">
        <v>3023</v>
      </c>
      <c r="E533" s="112" t="s">
        <v>1702</v>
      </c>
      <c r="F533" s="112">
        <v>38804</v>
      </c>
      <c r="G533" s="112" t="s">
        <v>3025</v>
      </c>
      <c r="H533" s="112" t="s">
        <v>2948</v>
      </c>
      <c r="I533" s="112" t="s">
        <v>24</v>
      </c>
      <c r="J533" s="112" t="s">
        <v>2949</v>
      </c>
      <c r="K533" s="112"/>
      <c r="L533" s="112" t="s">
        <v>24</v>
      </c>
      <c r="M533" s="112" t="s">
        <v>24</v>
      </c>
      <c r="N533" s="112">
        <v>-6</v>
      </c>
      <c r="O533" s="112" t="s">
        <v>24</v>
      </c>
      <c r="P533" s="112" t="s">
        <v>24</v>
      </c>
      <c r="Q533" s="112" t="s">
        <v>24</v>
      </c>
      <c r="R533" s="112" t="s">
        <v>24</v>
      </c>
      <c r="S533" s="112" t="s">
        <v>24</v>
      </c>
      <c r="T533" s="112" t="s">
        <v>24</v>
      </c>
    </row>
    <row r="534" spans="1:20" x14ac:dyDescent="0.25">
      <c r="A534" s="109">
        <v>3233</v>
      </c>
      <c r="B534" s="110" t="s">
        <v>3026</v>
      </c>
      <c r="C534" s="110" t="s">
        <v>3027</v>
      </c>
      <c r="D534" s="110" t="s">
        <v>3028</v>
      </c>
      <c r="E534" s="110" t="s">
        <v>3029</v>
      </c>
      <c r="F534" s="110">
        <v>96913</v>
      </c>
      <c r="G534" s="110" t="s">
        <v>24</v>
      </c>
      <c r="H534" s="110" t="s">
        <v>24</v>
      </c>
      <c r="I534" s="110" t="s">
        <v>24</v>
      </c>
      <c r="J534" s="110" t="s">
        <v>24</v>
      </c>
      <c r="K534" s="110"/>
      <c r="L534" s="110" t="s">
        <v>24</v>
      </c>
      <c r="M534" s="110" t="s">
        <v>24</v>
      </c>
      <c r="N534" s="110">
        <v>0</v>
      </c>
      <c r="O534" s="110" t="s">
        <v>24</v>
      </c>
      <c r="P534" s="110" t="s">
        <v>24</v>
      </c>
      <c r="Q534" s="110" t="s">
        <v>24</v>
      </c>
      <c r="R534" s="110" t="s">
        <v>24</v>
      </c>
      <c r="S534" s="110" t="s">
        <v>24</v>
      </c>
      <c r="T534" s="110" t="s">
        <v>24</v>
      </c>
    </row>
    <row r="535" spans="1:20" x14ac:dyDescent="0.25">
      <c r="A535" s="111">
        <v>3234</v>
      </c>
      <c r="B535" s="112" t="s">
        <v>3030</v>
      </c>
      <c r="C535" s="112" t="s">
        <v>3031</v>
      </c>
      <c r="D535" s="112" t="s">
        <v>2988</v>
      </c>
      <c r="E535" s="112" t="s">
        <v>2989</v>
      </c>
      <c r="F535" s="112"/>
      <c r="G535" s="112" t="s">
        <v>24</v>
      </c>
      <c r="H535" s="112" t="s">
        <v>2990</v>
      </c>
      <c r="I535" s="112" t="s">
        <v>24</v>
      </c>
      <c r="J535" s="112" t="s">
        <v>2991</v>
      </c>
      <c r="K535" s="112"/>
      <c r="L535" s="112" t="s">
        <v>24</v>
      </c>
      <c r="M535" s="112" t="s">
        <v>24</v>
      </c>
      <c r="N535" s="112">
        <v>0</v>
      </c>
      <c r="O535" s="112" t="s">
        <v>24</v>
      </c>
      <c r="P535" s="112" t="s">
        <v>24</v>
      </c>
      <c r="Q535" s="112" t="s">
        <v>24</v>
      </c>
      <c r="R535" s="112" t="s">
        <v>24</v>
      </c>
      <c r="S535" s="112" t="s">
        <v>24</v>
      </c>
      <c r="T535" s="112" t="s">
        <v>24</v>
      </c>
    </row>
    <row r="536" spans="1:20" x14ac:dyDescent="0.25">
      <c r="A536" s="109">
        <v>3235</v>
      </c>
      <c r="B536" s="110" t="s">
        <v>3032</v>
      </c>
      <c r="C536" s="110" t="s">
        <v>3033</v>
      </c>
      <c r="D536" s="110" t="s">
        <v>3032</v>
      </c>
      <c r="E536" s="110" t="s">
        <v>634</v>
      </c>
      <c r="F536" s="110">
        <v>71203</v>
      </c>
      <c r="G536" s="110" t="s">
        <v>3034</v>
      </c>
      <c r="H536" s="110" t="s">
        <v>2948</v>
      </c>
      <c r="I536" s="110" t="s">
        <v>24</v>
      </c>
      <c r="J536" s="110" t="s">
        <v>2949</v>
      </c>
      <c r="K536" s="110"/>
      <c r="L536" s="110" t="s">
        <v>24</v>
      </c>
      <c r="M536" s="110" t="s">
        <v>24</v>
      </c>
      <c r="N536" s="110">
        <v>-6</v>
      </c>
      <c r="O536" s="110" t="s">
        <v>24</v>
      </c>
      <c r="P536" s="110" t="s">
        <v>24</v>
      </c>
      <c r="Q536" s="110" t="s">
        <v>24</v>
      </c>
      <c r="R536" s="110" t="s">
        <v>24</v>
      </c>
      <c r="S536" s="110" t="s">
        <v>24</v>
      </c>
      <c r="T536" s="110" t="s">
        <v>24</v>
      </c>
    </row>
    <row r="537" spans="1:20" x14ac:dyDescent="0.25">
      <c r="A537" s="111">
        <v>3236</v>
      </c>
      <c r="B537" s="112" t="s">
        <v>3035</v>
      </c>
      <c r="C537" s="112" t="s">
        <v>3036</v>
      </c>
      <c r="D537" s="112" t="s">
        <v>3037</v>
      </c>
      <c r="E537" s="112" t="s">
        <v>3038</v>
      </c>
      <c r="F537" s="112"/>
      <c r="G537" s="112" t="s">
        <v>24</v>
      </c>
      <c r="H537" s="112" t="s">
        <v>24</v>
      </c>
      <c r="I537" s="112" t="s">
        <v>24</v>
      </c>
      <c r="J537" s="112" t="s">
        <v>24</v>
      </c>
      <c r="K537" s="112"/>
      <c r="L537" s="112" t="s">
        <v>24</v>
      </c>
      <c r="M537" s="112" t="s">
        <v>24</v>
      </c>
      <c r="N537" s="112">
        <v>0</v>
      </c>
      <c r="O537" s="112" t="s">
        <v>24</v>
      </c>
      <c r="P537" s="112" t="s">
        <v>24</v>
      </c>
      <c r="Q537" s="112" t="s">
        <v>24</v>
      </c>
      <c r="R537" s="112" t="s">
        <v>24</v>
      </c>
      <c r="S537" s="112" t="s">
        <v>24</v>
      </c>
      <c r="T537" s="112" t="s">
        <v>24</v>
      </c>
    </row>
    <row r="538" spans="1:20" x14ac:dyDescent="0.25">
      <c r="A538" s="109">
        <v>3237</v>
      </c>
      <c r="B538" s="110" t="s">
        <v>3039</v>
      </c>
      <c r="C538" s="110" t="s">
        <v>3040</v>
      </c>
      <c r="D538" s="110" t="s">
        <v>3041</v>
      </c>
      <c r="E538" s="110" t="s">
        <v>2989</v>
      </c>
      <c r="F538" s="110"/>
      <c r="G538" s="110" t="s">
        <v>24</v>
      </c>
      <c r="H538" s="110" t="s">
        <v>2990</v>
      </c>
      <c r="I538" s="110" t="s">
        <v>24</v>
      </c>
      <c r="J538" s="110" t="s">
        <v>2991</v>
      </c>
      <c r="K538" s="110"/>
      <c r="L538" s="110" t="s">
        <v>24</v>
      </c>
      <c r="M538" s="110" t="s">
        <v>24</v>
      </c>
      <c r="N538" s="110">
        <v>0</v>
      </c>
      <c r="O538" s="110" t="s">
        <v>24</v>
      </c>
      <c r="P538" s="110" t="s">
        <v>24</v>
      </c>
      <c r="Q538" s="110" t="s">
        <v>24</v>
      </c>
      <c r="R538" s="110" t="s">
        <v>24</v>
      </c>
      <c r="S538" s="110" t="s">
        <v>24</v>
      </c>
      <c r="T538" s="110" t="s">
        <v>24</v>
      </c>
    </row>
    <row r="539" spans="1:20" x14ac:dyDescent="0.25">
      <c r="A539" s="111">
        <v>3239</v>
      </c>
      <c r="B539" s="112" t="s">
        <v>3042</v>
      </c>
      <c r="C539" s="112" t="s">
        <v>3043</v>
      </c>
      <c r="D539" s="112" t="s">
        <v>3044</v>
      </c>
      <c r="E539" s="112" t="s">
        <v>3038</v>
      </c>
      <c r="F539" s="112"/>
      <c r="G539" s="112" t="s">
        <v>24</v>
      </c>
      <c r="H539" s="112" t="s">
        <v>24</v>
      </c>
      <c r="I539" s="112" t="s">
        <v>24</v>
      </c>
      <c r="J539" s="112" t="s">
        <v>24</v>
      </c>
      <c r="K539" s="112"/>
      <c r="L539" s="112" t="s">
        <v>24</v>
      </c>
      <c r="M539" s="112" t="s">
        <v>24</v>
      </c>
      <c r="N539" s="112">
        <v>0</v>
      </c>
      <c r="O539" s="112" t="s">
        <v>24</v>
      </c>
      <c r="P539" s="112" t="s">
        <v>24</v>
      </c>
      <c r="Q539" s="112" t="s">
        <v>24</v>
      </c>
      <c r="R539" s="112" t="s">
        <v>24</v>
      </c>
      <c r="S539" s="112" t="s">
        <v>24</v>
      </c>
      <c r="T539" s="112" t="s">
        <v>24</v>
      </c>
    </row>
    <row r="540" spans="1:20" x14ac:dyDescent="0.25">
      <c r="A540" s="109">
        <v>3240</v>
      </c>
      <c r="B540" s="110" t="s">
        <v>3045</v>
      </c>
      <c r="C540" s="110" t="s">
        <v>3046</v>
      </c>
      <c r="D540" s="110" t="s">
        <v>3047</v>
      </c>
      <c r="E540" s="110" t="s">
        <v>3048</v>
      </c>
      <c r="F540" s="110"/>
      <c r="G540" s="110" t="s">
        <v>24</v>
      </c>
      <c r="H540" s="110" t="s">
        <v>3049</v>
      </c>
      <c r="I540" s="110" t="s">
        <v>3050</v>
      </c>
      <c r="J540" s="110" t="s">
        <v>2991</v>
      </c>
      <c r="K540" s="110"/>
      <c r="L540" s="110" t="s">
        <v>24</v>
      </c>
      <c r="M540" s="110" t="s">
        <v>24</v>
      </c>
      <c r="N540" s="110">
        <v>0</v>
      </c>
      <c r="O540" s="110" t="s">
        <v>24</v>
      </c>
      <c r="P540" s="110" t="s">
        <v>3051</v>
      </c>
      <c r="Q540" s="110" t="s">
        <v>24</v>
      </c>
      <c r="R540" s="110" t="s">
        <v>3052</v>
      </c>
      <c r="S540" s="110" t="s">
        <v>3053</v>
      </c>
      <c r="T540" s="110" t="s">
        <v>24</v>
      </c>
    </row>
    <row r="541" spans="1:20" x14ac:dyDescent="0.25">
      <c r="A541" s="111">
        <v>3241</v>
      </c>
      <c r="B541" s="112" t="s">
        <v>3054</v>
      </c>
      <c r="C541" s="112" t="s">
        <v>3055</v>
      </c>
      <c r="D541" s="112" t="s">
        <v>3054</v>
      </c>
      <c r="E541" s="112" t="s">
        <v>2940</v>
      </c>
      <c r="F541" s="112">
        <v>96707</v>
      </c>
      <c r="G541" s="112" t="s">
        <v>3056</v>
      </c>
      <c r="H541" s="112" t="s">
        <v>2948</v>
      </c>
      <c r="I541" s="112" t="s">
        <v>24</v>
      </c>
      <c r="J541" s="112" t="s">
        <v>2949</v>
      </c>
      <c r="K541" s="112"/>
      <c r="L541" s="112" t="s">
        <v>24</v>
      </c>
      <c r="M541" s="112" t="s">
        <v>24</v>
      </c>
      <c r="N541" s="112">
        <v>-10</v>
      </c>
      <c r="O541" s="112" t="s">
        <v>24</v>
      </c>
      <c r="P541" s="112" t="s">
        <v>3057</v>
      </c>
      <c r="Q541" s="112" t="s">
        <v>24</v>
      </c>
      <c r="R541" s="112" t="s">
        <v>24</v>
      </c>
      <c r="S541" s="112" t="s">
        <v>24</v>
      </c>
      <c r="T541" s="112" t="s">
        <v>24</v>
      </c>
    </row>
    <row r="542" spans="1:20" x14ac:dyDescent="0.25">
      <c r="A542" s="109">
        <v>3243</v>
      </c>
      <c r="B542" s="110" t="s">
        <v>3058</v>
      </c>
      <c r="C542" s="110" t="s">
        <v>3059</v>
      </c>
      <c r="D542" s="110" t="s">
        <v>2988</v>
      </c>
      <c r="E542" s="110" t="s">
        <v>2989</v>
      </c>
      <c r="F542" s="110"/>
      <c r="G542" s="110" t="s">
        <v>24</v>
      </c>
      <c r="H542" s="110" t="s">
        <v>2990</v>
      </c>
      <c r="I542" s="110" t="s">
        <v>24</v>
      </c>
      <c r="J542" s="110" t="s">
        <v>2991</v>
      </c>
      <c r="K542" s="110"/>
      <c r="L542" s="110" t="s">
        <v>24</v>
      </c>
      <c r="M542" s="110" t="s">
        <v>24</v>
      </c>
      <c r="N542" s="110">
        <v>0</v>
      </c>
      <c r="O542" s="110" t="s">
        <v>24</v>
      </c>
      <c r="P542" s="110" t="s">
        <v>24</v>
      </c>
      <c r="Q542" s="110" t="s">
        <v>24</v>
      </c>
      <c r="R542" s="110" t="s">
        <v>24</v>
      </c>
      <c r="S542" s="110" t="s">
        <v>24</v>
      </c>
      <c r="T542" s="110" t="s">
        <v>24</v>
      </c>
    </row>
    <row r="543" spans="1:20" x14ac:dyDescent="0.25">
      <c r="A543" s="111">
        <v>3244</v>
      </c>
      <c r="B543" s="112" t="s">
        <v>3060</v>
      </c>
      <c r="C543" s="112" t="s">
        <v>3061</v>
      </c>
      <c r="D543" s="112" t="s">
        <v>3060</v>
      </c>
      <c r="E543" s="112" t="s">
        <v>2989</v>
      </c>
      <c r="F543" s="112"/>
      <c r="G543" s="112" t="s">
        <v>24</v>
      </c>
      <c r="H543" s="112" t="s">
        <v>2990</v>
      </c>
      <c r="I543" s="112" t="s">
        <v>24</v>
      </c>
      <c r="J543" s="112" t="s">
        <v>2991</v>
      </c>
      <c r="K543" s="112"/>
      <c r="L543" s="112" t="s">
        <v>24</v>
      </c>
      <c r="M543" s="112" t="s">
        <v>24</v>
      </c>
      <c r="N543" s="112">
        <v>0</v>
      </c>
      <c r="O543" s="112" t="s">
        <v>24</v>
      </c>
      <c r="P543" s="112" t="s">
        <v>24</v>
      </c>
      <c r="Q543" s="112" t="s">
        <v>24</v>
      </c>
      <c r="R543" s="112" t="s">
        <v>24</v>
      </c>
      <c r="S543" s="112" t="s">
        <v>24</v>
      </c>
      <c r="T543" s="112" t="s">
        <v>24</v>
      </c>
    </row>
    <row r="544" spans="1:20" x14ac:dyDescent="0.25">
      <c r="A544" s="109">
        <v>3245</v>
      </c>
      <c r="B544" s="110" t="s">
        <v>3062</v>
      </c>
      <c r="C544" s="110" t="s">
        <v>3063</v>
      </c>
      <c r="D544" s="110" t="s">
        <v>3064</v>
      </c>
      <c r="E544" s="110" t="s">
        <v>3065</v>
      </c>
      <c r="F544" s="110"/>
      <c r="G544" s="110" t="s">
        <v>24</v>
      </c>
      <c r="H544" s="110" t="s">
        <v>24</v>
      </c>
      <c r="I544" s="110" t="s">
        <v>24</v>
      </c>
      <c r="J544" s="110" t="s">
        <v>24</v>
      </c>
      <c r="K544" s="110"/>
      <c r="L544" s="110" t="s">
        <v>24</v>
      </c>
      <c r="M544" s="110" t="s">
        <v>24</v>
      </c>
      <c r="N544" s="110">
        <v>0</v>
      </c>
      <c r="O544" s="110" t="s">
        <v>24</v>
      </c>
      <c r="P544" s="110" t="s">
        <v>24</v>
      </c>
      <c r="Q544" s="110" t="s">
        <v>24</v>
      </c>
      <c r="R544" s="110" t="s">
        <v>24</v>
      </c>
      <c r="S544" s="110" t="s">
        <v>24</v>
      </c>
      <c r="T544" s="110" t="s">
        <v>24</v>
      </c>
    </row>
    <row r="545" spans="1:20" x14ac:dyDescent="0.25">
      <c r="A545" s="111">
        <v>3246</v>
      </c>
      <c r="B545" s="112" t="s">
        <v>3066</v>
      </c>
      <c r="C545" s="112" t="s">
        <v>3067</v>
      </c>
      <c r="D545" s="112" t="s">
        <v>3037</v>
      </c>
      <c r="E545" s="112" t="s">
        <v>3038</v>
      </c>
      <c r="F545" s="112"/>
      <c r="G545" s="112" t="s">
        <v>24</v>
      </c>
      <c r="H545" s="112" t="s">
        <v>24</v>
      </c>
      <c r="I545" s="112" t="s">
        <v>24</v>
      </c>
      <c r="J545" s="112" t="s">
        <v>24</v>
      </c>
      <c r="K545" s="112"/>
      <c r="L545" s="112" t="s">
        <v>24</v>
      </c>
      <c r="M545" s="112" t="s">
        <v>24</v>
      </c>
      <c r="N545" s="112">
        <v>0</v>
      </c>
      <c r="O545" s="112" t="s">
        <v>24</v>
      </c>
      <c r="P545" s="112" t="s">
        <v>24</v>
      </c>
      <c r="Q545" s="112" t="s">
        <v>24</v>
      </c>
      <c r="R545" s="112" t="s">
        <v>24</v>
      </c>
      <c r="S545" s="112" t="s">
        <v>24</v>
      </c>
      <c r="T545" s="112" t="s">
        <v>24</v>
      </c>
    </row>
    <row r="546" spans="1:20" x14ac:dyDescent="0.25">
      <c r="A546" s="109">
        <v>3247</v>
      </c>
      <c r="B546" s="110" t="s">
        <v>3068</v>
      </c>
      <c r="C546" s="110" t="s">
        <v>3069</v>
      </c>
      <c r="D546" s="110" t="s">
        <v>3037</v>
      </c>
      <c r="E546" s="110" t="s">
        <v>3038</v>
      </c>
      <c r="F546" s="110"/>
      <c r="G546" s="110" t="s">
        <v>24</v>
      </c>
      <c r="H546" s="110" t="s">
        <v>24</v>
      </c>
      <c r="I546" s="110" t="s">
        <v>24</v>
      </c>
      <c r="J546" s="110" t="s">
        <v>24</v>
      </c>
      <c r="K546" s="110"/>
      <c r="L546" s="110" t="s">
        <v>24</v>
      </c>
      <c r="M546" s="110" t="s">
        <v>24</v>
      </c>
      <c r="N546" s="110">
        <v>0</v>
      </c>
      <c r="O546" s="110" t="s">
        <v>24</v>
      </c>
      <c r="P546" s="110" t="s">
        <v>24</v>
      </c>
      <c r="Q546" s="110" t="s">
        <v>24</v>
      </c>
      <c r="R546" s="110" t="s">
        <v>24</v>
      </c>
      <c r="S546" s="110" t="s">
        <v>24</v>
      </c>
      <c r="T546" s="110" t="s">
        <v>24</v>
      </c>
    </row>
    <row r="547" spans="1:20" x14ac:dyDescent="0.25">
      <c r="A547" s="111">
        <v>3248</v>
      </c>
      <c r="B547" s="112" t="s">
        <v>3070</v>
      </c>
      <c r="C547" s="112" t="s">
        <v>3071</v>
      </c>
      <c r="D547" s="112" t="s">
        <v>3070</v>
      </c>
      <c r="E547" s="112" t="s">
        <v>1432</v>
      </c>
      <c r="F547" s="112"/>
      <c r="G547" s="112" t="s">
        <v>24</v>
      </c>
      <c r="H547" s="112" t="s">
        <v>3072</v>
      </c>
      <c r="I547" s="112" t="s">
        <v>24</v>
      </c>
      <c r="J547" s="112" t="s">
        <v>2949</v>
      </c>
      <c r="K547" s="112"/>
      <c r="L547" s="112" t="s">
        <v>24</v>
      </c>
      <c r="M547" s="112" t="s">
        <v>24</v>
      </c>
      <c r="N547" s="112">
        <v>0</v>
      </c>
      <c r="O547" s="112" t="s">
        <v>24</v>
      </c>
      <c r="P547" s="112" t="s">
        <v>24</v>
      </c>
      <c r="Q547" s="112" t="s">
        <v>24</v>
      </c>
      <c r="R547" s="112" t="s">
        <v>24</v>
      </c>
      <c r="S547" s="112" t="s">
        <v>24</v>
      </c>
      <c r="T547" s="112" t="s">
        <v>24</v>
      </c>
    </row>
    <row r="548" spans="1:20" x14ac:dyDescent="0.25">
      <c r="A548" s="109">
        <v>3249</v>
      </c>
      <c r="B548" s="110" t="s">
        <v>3073</v>
      </c>
      <c r="C548" s="110" t="s">
        <v>3074</v>
      </c>
      <c r="D548" s="110" t="s">
        <v>3073</v>
      </c>
      <c r="E548" s="110" t="s">
        <v>3075</v>
      </c>
      <c r="F548" s="110"/>
      <c r="G548" s="110" t="s">
        <v>24</v>
      </c>
      <c r="H548" s="110" t="s">
        <v>24</v>
      </c>
      <c r="I548" s="110" t="s">
        <v>24</v>
      </c>
      <c r="J548" s="110" t="s">
        <v>24</v>
      </c>
      <c r="K548" s="110"/>
      <c r="L548" s="110" t="s">
        <v>24</v>
      </c>
      <c r="M548" s="110" t="s">
        <v>24</v>
      </c>
      <c r="N548" s="110">
        <v>0</v>
      </c>
      <c r="O548" s="110" t="s">
        <v>24</v>
      </c>
      <c r="P548" s="110" t="s">
        <v>24</v>
      </c>
      <c r="Q548" s="110" t="s">
        <v>24</v>
      </c>
      <c r="R548" s="110" t="s">
        <v>24</v>
      </c>
      <c r="S548" s="110" t="s">
        <v>24</v>
      </c>
      <c r="T548" s="110" t="s">
        <v>24</v>
      </c>
    </row>
    <row r="549" spans="1:20" x14ac:dyDescent="0.25">
      <c r="A549" s="111">
        <v>3250</v>
      </c>
      <c r="B549" s="112" t="s">
        <v>3076</v>
      </c>
      <c r="C549" s="112" t="s">
        <v>3077</v>
      </c>
      <c r="D549" s="112" t="s">
        <v>3078</v>
      </c>
      <c r="E549" s="112" t="s">
        <v>2999</v>
      </c>
      <c r="F549" s="112"/>
      <c r="G549" s="112" t="s">
        <v>24</v>
      </c>
      <c r="H549" s="112" t="s">
        <v>2990</v>
      </c>
      <c r="I549" s="112" t="s">
        <v>24</v>
      </c>
      <c r="J549" s="112" t="s">
        <v>2991</v>
      </c>
      <c r="K549" s="112"/>
      <c r="L549" s="112" t="s">
        <v>24</v>
      </c>
      <c r="M549" s="112" t="s">
        <v>24</v>
      </c>
      <c r="N549" s="112">
        <v>0</v>
      </c>
      <c r="O549" s="112" t="s">
        <v>24</v>
      </c>
      <c r="P549" s="112" t="s">
        <v>24</v>
      </c>
      <c r="Q549" s="112" t="s">
        <v>24</v>
      </c>
      <c r="R549" s="112" t="s">
        <v>24</v>
      </c>
      <c r="S549" s="112" t="s">
        <v>24</v>
      </c>
      <c r="T549" s="112" t="s">
        <v>24</v>
      </c>
    </row>
    <row r="550" spans="1:20" x14ac:dyDescent="0.25">
      <c r="A550" s="109">
        <v>3251</v>
      </c>
      <c r="B550" s="110" t="s">
        <v>3079</v>
      </c>
      <c r="C550" s="110" t="s">
        <v>3080</v>
      </c>
      <c r="D550" s="110" t="s">
        <v>3081</v>
      </c>
      <c r="E550" s="110" t="s">
        <v>3038</v>
      </c>
      <c r="F550" s="110"/>
      <c r="G550" s="110" t="s">
        <v>24</v>
      </c>
      <c r="H550" s="110" t="s">
        <v>24</v>
      </c>
      <c r="I550" s="110" t="s">
        <v>24</v>
      </c>
      <c r="J550" s="110" t="s">
        <v>24</v>
      </c>
      <c r="K550" s="110"/>
      <c r="L550" s="110" t="s">
        <v>24</v>
      </c>
      <c r="M550" s="110" t="s">
        <v>24</v>
      </c>
      <c r="N550" s="110">
        <v>0</v>
      </c>
      <c r="O550" s="110" t="s">
        <v>24</v>
      </c>
      <c r="P550" s="110" t="s">
        <v>24</v>
      </c>
      <c r="Q550" s="110" t="s">
        <v>24</v>
      </c>
      <c r="R550" s="110" t="s">
        <v>24</v>
      </c>
      <c r="S550" s="110" t="s">
        <v>24</v>
      </c>
      <c r="T550" s="110" t="s">
        <v>24</v>
      </c>
    </row>
    <row r="551" spans="1:20" x14ac:dyDescent="0.25">
      <c r="A551" s="111">
        <v>3253</v>
      </c>
      <c r="B551" s="112" t="s">
        <v>3082</v>
      </c>
      <c r="C551" s="112" t="s">
        <v>3083</v>
      </c>
      <c r="D551" s="112" t="s">
        <v>3014</v>
      </c>
      <c r="E551" s="112" t="s">
        <v>3015</v>
      </c>
      <c r="F551" s="112"/>
      <c r="G551" s="112" t="s">
        <v>24</v>
      </c>
      <c r="H551" s="112" t="s">
        <v>24</v>
      </c>
      <c r="I551" s="112" t="s">
        <v>24</v>
      </c>
      <c r="J551" s="112" t="s">
        <v>24</v>
      </c>
      <c r="K551" s="112"/>
      <c r="L551" s="112" t="s">
        <v>24</v>
      </c>
      <c r="M551" s="112" t="s">
        <v>24</v>
      </c>
      <c r="N551" s="112">
        <v>0</v>
      </c>
      <c r="O551" s="112" t="s">
        <v>24</v>
      </c>
      <c r="P551" s="112" t="s">
        <v>24</v>
      </c>
      <c r="Q551" s="112" t="s">
        <v>24</v>
      </c>
      <c r="R551" s="112" t="s">
        <v>24</v>
      </c>
      <c r="S551" s="112" t="s">
        <v>24</v>
      </c>
      <c r="T551" s="112" t="s">
        <v>24</v>
      </c>
    </row>
    <row r="552" spans="1:20" x14ac:dyDescent="0.25">
      <c r="A552" s="109">
        <v>3254</v>
      </c>
      <c r="B552" s="110" t="s">
        <v>3084</v>
      </c>
      <c r="C552" s="110" t="s">
        <v>3085</v>
      </c>
      <c r="D552" s="110" t="s">
        <v>3086</v>
      </c>
      <c r="E552" s="110" t="s">
        <v>2999</v>
      </c>
      <c r="F552" s="110"/>
      <c r="G552" s="110" t="s">
        <v>24</v>
      </c>
      <c r="H552" s="110" t="s">
        <v>3049</v>
      </c>
      <c r="I552" s="110" t="s">
        <v>3050</v>
      </c>
      <c r="J552" s="110" t="s">
        <v>2991</v>
      </c>
      <c r="K552" s="110"/>
      <c r="L552" s="110" t="s">
        <v>24</v>
      </c>
      <c r="M552" s="110" t="s">
        <v>24</v>
      </c>
      <c r="N552" s="110">
        <v>0</v>
      </c>
      <c r="O552" s="110" t="s">
        <v>24</v>
      </c>
      <c r="P552" s="110" t="s">
        <v>3087</v>
      </c>
      <c r="Q552" s="110" t="s">
        <v>24</v>
      </c>
      <c r="R552" s="110" t="s">
        <v>24</v>
      </c>
      <c r="S552" s="110" t="s">
        <v>3053</v>
      </c>
      <c r="T552" s="110" t="s">
        <v>24</v>
      </c>
    </row>
    <row r="553" spans="1:20" x14ac:dyDescent="0.25">
      <c r="A553" s="111">
        <v>3255</v>
      </c>
      <c r="B553" s="112" t="s">
        <v>3088</v>
      </c>
      <c r="C553" s="112" t="s">
        <v>3089</v>
      </c>
      <c r="D553" s="112" t="s">
        <v>3088</v>
      </c>
      <c r="E553" s="112" t="s">
        <v>3075</v>
      </c>
      <c r="F553" s="112"/>
      <c r="G553" s="112" t="s">
        <v>24</v>
      </c>
      <c r="H553" s="112" t="s">
        <v>24</v>
      </c>
      <c r="I553" s="112" t="s">
        <v>24</v>
      </c>
      <c r="J553" s="112" t="s">
        <v>24</v>
      </c>
      <c r="K553" s="112"/>
      <c r="L553" s="112" t="s">
        <v>24</v>
      </c>
      <c r="M553" s="112" t="s">
        <v>24</v>
      </c>
      <c r="N553" s="112">
        <v>0</v>
      </c>
      <c r="O553" s="112" t="s">
        <v>24</v>
      </c>
      <c r="P553" s="112" t="s">
        <v>24</v>
      </c>
      <c r="Q553" s="112" t="s">
        <v>24</v>
      </c>
      <c r="R553" s="112" t="s">
        <v>24</v>
      </c>
      <c r="S553" s="112" t="s">
        <v>24</v>
      </c>
      <c r="T553" s="112" t="s">
        <v>24</v>
      </c>
    </row>
    <row r="554" spans="1:20" x14ac:dyDescent="0.25">
      <c r="A554" s="109">
        <v>3256</v>
      </c>
      <c r="B554" s="110" t="s">
        <v>3090</v>
      </c>
      <c r="C554" s="110" t="s">
        <v>3091</v>
      </c>
      <c r="D554" s="110" t="s">
        <v>3092</v>
      </c>
      <c r="E554" s="110" t="s">
        <v>3075</v>
      </c>
      <c r="F554" s="110"/>
      <c r="G554" s="110" t="s">
        <v>24</v>
      </c>
      <c r="H554" s="110" t="s">
        <v>24</v>
      </c>
      <c r="I554" s="110" t="s">
        <v>24</v>
      </c>
      <c r="J554" s="110" t="s">
        <v>24</v>
      </c>
      <c r="K554" s="110"/>
      <c r="L554" s="110" t="s">
        <v>24</v>
      </c>
      <c r="M554" s="110" t="s">
        <v>24</v>
      </c>
      <c r="N554" s="110">
        <v>0</v>
      </c>
      <c r="O554" s="110" t="s">
        <v>24</v>
      </c>
      <c r="P554" s="110" t="s">
        <v>24</v>
      </c>
      <c r="Q554" s="110" t="s">
        <v>24</v>
      </c>
      <c r="R554" s="110" t="s">
        <v>24</v>
      </c>
      <c r="S554" s="110" t="s">
        <v>24</v>
      </c>
      <c r="T554" s="110" t="s">
        <v>24</v>
      </c>
    </row>
    <row r="555" spans="1:20" x14ac:dyDescent="0.25">
      <c r="A555" s="111">
        <v>3257</v>
      </c>
      <c r="B555" s="112" t="s">
        <v>3093</v>
      </c>
      <c r="C555" s="112" t="s">
        <v>3094</v>
      </c>
      <c r="D555" s="112" t="s">
        <v>3047</v>
      </c>
      <c r="E555" s="112" t="s">
        <v>2999</v>
      </c>
      <c r="F555" s="112"/>
      <c r="G555" s="112" t="s">
        <v>24</v>
      </c>
      <c r="H555" s="112" t="s">
        <v>3049</v>
      </c>
      <c r="I555" s="112" t="s">
        <v>3050</v>
      </c>
      <c r="J555" s="112" t="s">
        <v>2991</v>
      </c>
      <c r="K555" s="112"/>
      <c r="L555" s="112" t="s">
        <v>24</v>
      </c>
      <c r="M555" s="112" t="s">
        <v>24</v>
      </c>
      <c r="N555" s="112">
        <v>0</v>
      </c>
      <c r="O555" s="112" t="s">
        <v>24</v>
      </c>
      <c r="P555" s="112" t="s">
        <v>3095</v>
      </c>
      <c r="Q555" s="112" t="s">
        <v>24</v>
      </c>
      <c r="R555" s="112" t="s">
        <v>24</v>
      </c>
      <c r="S555" s="112" t="s">
        <v>3053</v>
      </c>
      <c r="T555" s="112" t="s">
        <v>24</v>
      </c>
    </row>
    <row r="556" spans="1:20" x14ac:dyDescent="0.25">
      <c r="A556" s="109">
        <v>3258</v>
      </c>
      <c r="B556" s="110" t="s">
        <v>3096</v>
      </c>
      <c r="C556" s="110" t="s">
        <v>24</v>
      </c>
      <c r="D556" s="110" t="s">
        <v>24</v>
      </c>
      <c r="E556" s="110" t="s">
        <v>24</v>
      </c>
      <c r="F556" s="110"/>
      <c r="G556" s="110" t="s">
        <v>24</v>
      </c>
      <c r="H556" s="110" t="s">
        <v>3072</v>
      </c>
      <c r="I556" s="110" t="s">
        <v>24</v>
      </c>
      <c r="J556" s="110" t="s">
        <v>2949</v>
      </c>
      <c r="K556" s="110"/>
      <c r="L556" s="110" t="s">
        <v>24</v>
      </c>
      <c r="M556" s="110" t="s">
        <v>24</v>
      </c>
      <c r="N556" s="110">
        <v>0</v>
      </c>
      <c r="O556" s="110" t="s">
        <v>24</v>
      </c>
      <c r="P556" s="110" t="s">
        <v>24</v>
      </c>
      <c r="Q556" s="110" t="s">
        <v>24</v>
      </c>
      <c r="R556" s="110" t="s">
        <v>24</v>
      </c>
      <c r="S556" s="110" t="s">
        <v>66</v>
      </c>
      <c r="T556" s="110" t="s">
        <v>24</v>
      </c>
    </row>
    <row r="557" spans="1:20" x14ac:dyDescent="0.25">
      <c r="A557" s="111">
        <v>3260</v>
      </c>
      <c r="B557" s="112" t="s">
        <v>3097</v>
      </c>
      <c r="C557" s="112" t="s">
        <v>3098</v>
      </c>
      <c r="D557" s="112" t="s">
        <v>3097</v>
      </c>
      <c r="E557" s="112" t="s">
        <v>887</v>
      </c>
      <c r="F557" s="112">
        <v>85224</v>
      </c>
      <c r="G557" s="112" t="s">
        <v>3099</v>
      </c>
      <c r="H557" s="112" t="s">
        <v>2948</v>
      </c>
      <c r="I557" s="112" t="s">
        <v>24</v>
      </c>
      <c r="J557" s="112" t="s">
        <v>563</v>
      </c>
      <c r="K557" s="112"/>
      <c r="L557" s="112" t="s">
        <v>24</v>
      </c>
      <c r="M557" s="112" t="s">
        <v>24</v>
      </c>
      <c r="N557" s="112">
        <v>-7</v>
      </c>
      <c r="O557" s="112" t="s">
        <v>24</v>
      </c>
      <c r="P557" s="112" t="s">
        <v>24</v>
      </c>
      <c r="Q557" s="112" t="s">
        <v>24</v>
      </c>
      <c r="R557" s="112" t="s">
        <v>24</v>
      </c>
      <c r="S557" s="112" t="s">
        <v>24</v>
      </c>
      <c r="T557" s="112" t="s">
        <v>24</v>
      </c>
    </row>
    <row r="558" spans="1:20" x14ac:dyDescent="0.25">
      <c r="A558" s="109">
        <v>3262</v>
      </c>
      <c r="B558" s="110" t="s">
        <v>3100</v>
      </c>
      <c r="C558" s="110" t="s">
        <v>3101</v>
      </c>
      <c r="D558" s="110" t="s">
        <v>2988</v>
      </c>
      <c r="E558" s="110" t="s">
        <v>2989</v>
      </c>
      <c r="F558" s="110"/>
      <c r="G558" s="110" t="s">
        <v>24</v>
      </c>
      <c r="H558" s="110" t="s">
        <v>2990</v>
      </c>
      <c r="I558" s="110" t="s">
        <v>24</v>
      </c>
      <c r="J558" s="110" t="s">
        <v>2991</v>
      </c>
      <c r="K558" s="110"/>
      <c r="L558" s="110" t="s">
        <v>24</v>
      </c>
      <c r="M558" s="110" t="s">
        <v>24</v>
      </c>
      <c r="N558" s="110">
        <v>0</v>
      </c>
      <c r="O558" s="110" t="s">
        <v>24</v>
      </c>
      <c r="P558" s="110" t="s">
        <v>24</v>
      </c>
      <c r="Q558" s="110" t="s">
        <v>24</v>
      </c>
      <c r="R558" s="110" t="s">
        <v>24</v>
      </c>
      <c r="S558" s="110" t="s">
        <v>24</v>
      </c>
      <c r="T558" s="110" t="s">
        <v>24</v>
      </c>
    </row>
    <row r="559" spans="1:20" x14ac:dyDescent="0.25">
      <c r="A559" s="111">
        <v>3263</v>
      </c>
      <c r="B559" s="112" t="s">
        <v>3102</v>
      </c>
      <c r="C559" s="112" t="s">
        <v>3103</v>
      </c>
      <c r="D559" s="112" t="s">
        <v>3102</v>
      </c>
      <c r="E559" s="112" t="s">
        <v>2999</v>
      </c>
      <c r="F559" s="112"/>
      <c r="G559" s="112" t="s">
        <v>24</v>
      </c>
      <c r="H559" s="112" t="s">
        <v>3049</v>
      </c>
      <c r="I559" s="112" t="s">
        <v>3104</v>
      </c>
      <c r="J559" s="112" t="s">
        <v>2991</v>
      </c>
      <c r="K559" s="112"/>
      <c r="L559" s="112" t="s">
        <v>24</v>
      </c>
      <c r="M559" s="112" t="s">
        <v>24</v>
      </c>
      <c r="N559" s="112">
        <v>0</v>
      </c>
      <c r="O559" s="112" t="s">
        <v>24</v>
      </c>
      <c r="P559" s="112" t="s">
        <v>3105</v>
      </c>
      <c r="Q559" s="112" t="s">
        <v>24</v>
      </c>
      <c r="R559" s="112" t="s">
        <v>24</v>
      </c>
      <c r="S559" s="112" t="s">
        <v>3053</v>
      </c>
      <c r="T559" s="112" t="s">
        <v>24</v>
      </c>
    </row>
    <row r="560" spans="1:20" x14ac:dyDescent="0.25">
      <c r="A560" s="109">
        <v>3264</v>
      </c>
      <c r="B560" s="110" t="s">
        <v>3106</v>
      </c>
      <c r="C560" s="110" t="s">
        <v>3107</v>
      </c>
      <c r="D560" s="110" t="s">
        <v>3037</v>
      </c>
      <c r="E560" s="110" t="s">
        <v>3038</v>
      </c>
      <c r="F560" s="110"/>
      <c r="G560" s="110" t="s">
        <v>24</v>
      </c>
      <c r="H560" s="110" t="s">
        <v>24</v>
      </c>
      <c r="I560" s="110" t="s">
        <v>24</v>
      </c>
      <c r="J560" s="110" t="s">
        <v>24</v>
      </c>
      <c r="K560" s="110"/>
      <c r="L560" s="110" t="s">
        <v>24</v>
      </c>
      <c r="M560" s="110" t="s">
        <v>24</v>
      </c>
      <c r="N560" s="110">
        <v>0</v>
      </c>
      <c r="O560" s="110" t="s">
        <v>24</v>
      </c>
      <c r="P560" s="110" t="s">
        <v>24</v>
      </c>
      <c r="Q560" s="110" t="s">
        <v>24</v>
      </c>
      <c r="R560" s="110" t="s">
        <v>24</v>
      </c>
      <c r="S560" s="110" t="s">
        <v>24</v>
      </c>
      <c r="T560" s="110" t="s">
        <v>24</v>
      </c>
    </row>
    <row r="561" spans="1:20" x14ac:dyDescent="0.25">
      <c r="A561" s="111">
        <v>3265</v>
      </c>
      <c r="B561" s="112" t="s">
        <v>3108</v>
      </c>
      <c r="C561" s="112" t="s">
        <v>3109</v>
      </c>
      <c r="D561" s="112" t="s">
        <v>3110</v>
      </c>
      <c r="E561" s="112" t="s">
        <v>3038</v>
      </c>
      <c r="F561" s="112"/>
      <c r="G561" s="112" t="s">
        <v>24</v>
      </c>
      <c r="H561" s="112" t="s">
        <v>24</v>
      </c>
      <c r="I561" s="112" t="s">
        <v>24</v>
      </c>
      <c r="J561" s="112" t="s">
        <v>24</v>
      </c>
      <c r="K561" s="112"/>
      <c r="L561" s="112" t="s">
        <v>24</v>
      </c>
      <c r="M561" s="112" t="s">
        <v>24</v>
      </c>
      <c r="N561" s="112">
        <v>0</v>
      </c>
      <c r="O561" s="112" t="s">
        <v>24</v>
      </c>
      <c r="P561" s="112" t="s">
        <v>24</v>
      </c>
      <c r="Q561" s="112" t="s">
        <v>24</v>
      </c>
      <c r="R561" s="112" t="s">
        <v>24</v>
      </c>
      <c r="S561" s="112" t="s">
        <v>24</v>
      </c>
      <c r="T561" s="112" t="s">
        <v>24</v>
      </c>
    </row>
    <row r="562" spans="1:20" x14ac:dyDescent="0.25">
      <c r="A562" s="109">
        <v>3266</v>
      </c>
      <c r="B562" s="110" t="s">
        <v>3111</v>
      </c>
      <c r="C562" s="110" t="s">
        <v>3112</v>
      </c>
      <c r="D562" s="110" t="s">
        <v>3111</v>
      </c>
      <c r="E562" s="110" t="s">
        <v>2989</v>
      </c>
      <c r="F562" s="110"/>
      <c r="G562" s="110" t="s">
        <v>24</v>
      </c>
      <c r="H562" s="110" t="s">
        <v>2990</v>
      </c>
      <c r="I562" s="110" t="s">
        <v>24</v>
      </c>
      <c r="J562" s="110" t="s">
        <v>2991</v>
      </c>
      <c r="K562" s="110"/>
      <c r="L562" s="110" t="s">
        <v>24</v>
      </c>
      <c r="M562" s="110" t="s">
        <v>24</v>
      </c>
      <c r="N562" s="110">
        <v>0</v>
      </c>
      <c r="O562" s="110" t="s">
        <v>24</v>
      </c>
      <c r="P562" s="110" t="s">
        <v>24</v>
      </c>
      <c r="Q562" s="110" t="s">
        <v>24</v>
      </c>
      <c r="R562" s="110" t="s">
        <v>24</v>
      </c>
      <c r="S562" s="110" t="s">
        <v>24</v>
      </c>
      <c r="T562" s="110" t="s">
        <v>24</v>
      </c>
    </row>
    <row r="563" spans="1:20" x14ac:dyDescent="0.25">
      <c r="A563" s="111">
        <v>3267</v>
      </c>
      <c r="B563" s="112" t="s">
        <v>3113</v>
      </c>
      <c r="C563" s="112" t="s">
        <v>3114</v>
      </c>
      <c r="D563" s="112" t="s">
        <v>3073</v>
      </c>
      <c r="E563" s="112" t="s">
        <v>3075</v>
      </c>
      <c r="F563" s="112"/>
      <c r="G563" s="112" t="s">
        <v>24</v>
      </c>
      <c r="H563" s="112" t="s">
        <v>24</v>
      </c>
      <c r="I563" s="112" t="s">
        <v>24</v>
      </c>
      <c r="J563" s="112" t="s">
        <v>24</v>
      </c>
      <c r="K563" s="112"/>
      <c r="L563" s="112" t="s">
        <v>24</v>
      </c>
      <c r="M563" s="112" t="s">
        <v>24</v>
      </c>
      <c r="N563" s="112">
        <v>0</v>
      </c>
      <c r="O563" s="112" t="s">
        <v>24</v>
      </c>
      <c r="P563" s="112" t="s">
        <v>24</v>
      </c>
      <c r="Q563" s="112" t="s">
        <v>24</v>
      </c>
      <c r="R563" s="112" t="s">
        <v>24</v>
      </c>
      <c r="S563" s="112" t="s">
        <v>24</v>
      </c>
      <c r="T563" s="112" t="s">
        <v>24</v>
      </c>
    </row>
    <row r="564" spans="1:20" x14ac:dyDescent="0.25">
      <c r="A564" s="109">
        <v>3268</v>
      </c>
      <c r="B564" s="110" t="s">
        <v>3115</v>
      </c>
      <c r="C564" s="110" t="s">
        <v>3116</v>
      </c>
      <c r="D564" s="110" t="s">
        <v>3117</v>
      </c>
      <c r="E564" s="110" t="s">
        <v>2999</v>
      </c>
      <c r="F564" s="110"/>
      <c r="G564" s="110" t="s">
        <v>3118</v>
      </c>
      <c r="H564" s="110" t="s">
        <v>3049</v>
      </c>
      <c r="I564" s="110" t="s">
        <v>3050</v>
      </c>
      <c r="J564" s="110" t="s">
        <v>2991</v>
      </c>
      <c r="K564" s="110"/>
      <c r="L564" s="110" t="s">
        <v>24</v>
      </c>
      <c r="M564" s="110" t="s">
        <v>24</v>
      </c>
      <c r="N564" s="110">
        <v>0</v>
      </c>
      <c r="O564" s="110" t="s">
        <v>24</v>
      </c>
      <c r="P564" s="110" t="s">
        <v>24</v>
      </c>
      <c r="Q564" s="110" t="s">
        <v>24</v>
      </c>
      <c r="R564" s="110" t="s">
        <v>3052</v>
      </c>
      <c r="S564" s="110" t="s">
        <v>3053</v>
      </c>
      <c r="T564" s="110" t="s">
        <v>24</v>
      </c>
    </row>
    <row r="565" spans="1:20" x14ac:dyDescent="0.25">
      <c r="A565" s="111">
        <v>3269</v>
      </c>
      <c r="B565" s="112" t="s">
        <v>3119</v>
      </c>
      <c r="C565" s="112" t="s">
        <v>3120</v>
      </c>
      <c r="D565" s="112" t="s">
        <v>3119</v>
      </c>
      <c r="E565" s="112" t="s">
        <v>3038</v>
      </c>
      <c r="F565" s="112"/>
      <c r="G565" s="112" t="s">
        <v>24</v>
      </c>
      <c r="H565" s="112" t="s">
        <v>24</v>
      </c>
      <c r="I565" s="112" t="s">
        <v>24</v>
      </c>
      <c r="J565" s="112" t="s">
        <v>24</v>
      </c>
      <c r="K565" s="112"/>
      <c r="L565" s="112" t="s">
        <v>24</v>
      </c>
      <c r="M565" s="112" t="s">
        <v>24</v>
      </c>
      <c r="N565" s="112">
        <v>0</v>
      </c>
      <c r="O565" s="112" t="s">
        <v>24</v>
      </c>
      <c r="P565" s="112" t="s">
        <v>24</v>
      </c>
      <c r="Q565" s="112" t="s">
        <v>24</v>
      </c>
      <c r="R565" s="112" t="s">
        <v>24</v>
      </c>
      <c r="S565" s="112" t="s">
        <v>24</v>
      </c>
      <c r="T565" s="112" t="s">
        <v>24</v>
      </c>
    </row>
    <row r="566" spans="1:20" x14ac:dyDescent="0.25">
      <c r="A566" s="109">
        <v>3270</v>
      </c>
      <c r="B566" s="110" t="s">
        <v>3121</v>
      </c>
      <c r="C566" s="110" t="s">
        <v>3122</v>
      </c>
      <c r="D566" s="110" t="s">
        <v>3123</v>
      </c>
      <c r="E566" s="110" t="s">
        <v>2999</v>
      </c>
      <c r="F566" s="110"/>
      <c r="G566" s="110" t="s">
        <v>24</v>
      </c>
      <c r="H566" s="110" t="s">
        <v>3049</v>
      </c>
      <c r="I566" s="110" t="s">
        <v>3104</v>
      </c>
      <c r="J566" s="110" t="s">
        <v>2991</v>
      </c>
      <c r="K566" s="110"/>
      <c r="L566" s="110" t="s">
        <v>24</v>
      </c>
      <c r="M566" s="110" t="s">
        <v>24</v>
      </c>
      <c r="N566" s="110">
        <v>0</v>
      </c>
      <c r="O566" s="110" t="s">
        <v>24</v>
      </c>
      <c r="P566" s="110" t="s">
        <v>3124</v>
      </c>
      <c r="Q566" s="110" t="s">
        <v>24</v>
      </c>
      <c r="R566" s="110" t="s">
        <v>3052</v>
      </c>
      <c r="S566" s="110" t="s">
        <v>3053</v>
      </c>
      <c r="T566" s="110" t="s">
        <v>24</v>
      </c>
    </row>
    <row r="567" spans="1:20" x14ac:dyDescent="0.25">
      <c r="A567" s="111">
        <v>3272</v>
      </c>
      <c r="B567" s="112" t="s">
        <v>3125</v>
      </c>
      <c r="C567" s="112" t="s">
        <v>3126</v>
      </c>
      <c r="D567" s="112" t="s">
        <v>3037</v>
      </c>
      <c r="E567" s="112" t="s">
        <v>3038</v>
      </c>
      <c r="F567" s="112"/>
      <c r="G567" s="112" t="s">
        <v>24</v>
      </c>
      <c r="H567" s="112" t="s">
        <v>24</v>
      </c>
      <c r="I567" s="112" t="s">
        <v>24</v>
      </c>
      <c r="J567" s="112" t="s">
        <v>24</v>
      </c>
      <c r="K567" s="112"/>
      <c r="L567" s="112" t="s">
        <v>24</v>
      </c>
      <c r="M567" s="112" t="s">
        <v>24</v>
      </c>
      <c r="N567" s="112">
        <v>0</v>
      </c>
      <c r="O567" s="112" t="s">
        <v>24</v>
      </c>
      <c r="P567" s="112" t="s">
        <v>24</v>
      </c>
      <c r="Q567" s="112" t="s">
        <v>24</v>
      </c>
      <c r="R567" s="112" t="s">
        <v>24</v>
      </c>
      <c r="S567" s="112" t="s">
        <v>24</v>
      </c>
      <c r="T567" s="112" t="s">
        <v>24</v>
      </c>
    </row>
    <row r="568" spans="1:20" x14ac:dyDescent="0.25">
      <c r="A568" s="109">
        <v>3273</v>
      </c>
      <c r="B568" s="110" t="s">
        <v>3127</v>
      </c>
      <c r="C568" s="110" t="s">
        <v>3128</v>
      </c>
      <c r="D568" s="110" t="s">
        <v>3078</v>
      </c>
      <c r="E568" s="110" t="s">
        <v>2999</v>
      </c>
      <c r="F568" s="110"/>
      <c r="G568" s="110" t="s">
        <v>24</v>
      </c>
      <c r="H568" s="110" t="s">
        <v>2990</v>
      </c>
      <c r="I568" s="110" t="s">
        <v>24</v>
      </c>
      <c r="J568" s="110" t="s">
        <v>2991</v>
      </c>
      <c r="K568" s="110"/>
      <c r="L568" s="110" t="s">
        <v>24</v>
      </c>
      <c r="M568" s="110" t="s">
        <v>24</v>
      </c>
      <c r="N568" s="110">
        <v>0</v>
      </c>
      <c r="O568" s="110" t="s">
        <v>24</v>
      </c>
      <c r="P568" s="110" t="s">
        <v>24</v>
      </c>
      <c r="Q568" s="110" t="s">
        <v>24</v>
      </c>
      <c r="R568" s="110" t="s">
        <v>24</v>
      </c>
      <c r="S568" s="110" t="s">
        <v>24</v>
      </c>
      <c r="T568" s="110" t="s">
        <v>24</v>
      </c>
    </row>
    <row r="569" spans="1:20" x14ac:dyDescent="0.25">
      <c r="A569" s="111">
        <v>3274</v>
      </c>
      <c r="B569" s="112" t="s">
        <v>3129</v>
      </c>
      <c r="C569" s="112" t="s">
        <v>24</v>
      </c>
      <c r="D569" s="112" t="s">
        <v>3078</v>
      </c>
      <c r="E569" s="112" t="s">
        <v>2999</v>
      </c>
      <c r="F569" s="112"/>
      <c r="G569" s="112" t="s">
        <v>24</v>
      </c>
      <c r="H569" s="112" t="s">
        <v>24</v>
      </c>
      <c r="I569" s="112" t="s">
        <v>24</v>
      </c>
      <c r="J569" s="112" t="s">
        <v>24</v>
      </c>
      <c r="K569" s="112"/>
      <c r="L569" s="112" t="s">
        <v>24</v>
      </c>
      <c r="M569" s="112" t="s">
        <v>24</v>
      </c>
      <c r="N569" s="112">
        <v>0</v>
      </c>
      <c r="O569" s="112" t="s">
        <v>24</v>
      </c>
      <c r="P569" s="112" t="s">
        <v>24</v>
      </c>
      <c r="Q569" s="112" t="s">
        <v>24</v>
      </c>
      <c r="R569" s="112" t="s">
        <v>24</v>
      </c>
      <c r="S569" s="112" t="s">
        <v>24</v>
      </c>
      <c r="T569" s="112" t="s">
        <v>24</v>
      </c>
    </row>
    <row r="570" spans="1:20" x14ac:dyDescent="0.25">
      <c r="A570" s="109">
        <v>3275</v>
      </c>
      <c r="B570" s="110" t="s">
        <v>3130</v>
      </c>
      <c r="C570" s="110" t="s">
        <v>3131</v>
      </c>
      <c r="D570" s="110" t="s">
        <v>3047</v>
      </c>
      <c r="E570" s="110" t="s">
        <v>2999</v>
      </c>
      <c r="F570" s="110"/>
      <c r="G570" s="110" t="s">
        <v>24</v>
      </c>
      <c r="H570" s="110" t="s">
        <v>3049</v>
      </c>
      <c r="I570" s="110" t="s">
        <v>3050</v>
      </c>
      <c r="J570" s="110" t="s">
        <v>2991</v>
      </c>
      <c r="K570" s="110"/>
      <c r="L570" s="110" t="s">
        <v>24</v>
      </c>
      <c r="M570" s="110" t="s">
        <v>24</v>
      </c>
      <c r="N570" s="110">
        <v>0</v>
      </c>
      <c r="O570" s="110" t="s">
        <v>24</v>
      </c>
      <c r="P570" s="110" t="s">
        <v>24</v>
      </c>
      <c r="Q570" s="110" t="s">
        <v>24</v>
      </c>
      <c r="R570" s="110" t="s">
        <v>24</v>
      </c>
      <c r="S570" s="110" t="s">
        <v>3053</v>
      </c>
      <c r="T570" s="110" t="s">
        <v>24</v>
      </c>
    </row>
    <row r="571" spans="1:20" x14ac:dyDescent="0.25">
      <c r="A571" s="111">
        <v>3276</v>
      </c>
      <c r="B571" s="112" t="s">
        <v>3132</v>
      </c>
      <c r="C571" s="112" t="s">
        <v>3133</v>
      </c>
      <c r="D571" s="112" t="s">
        <v>3134</v>
      </c>
      <c r="E571" s="112" t="s">
        <v>2999</v>
      </c>
      <c r="F571" s="112"/>
      <c r="G571" s="112" t="s">
        <v>24</v>
      </c>
      <c r="H571" s="112" t="s">
        <v>2990</v>
      </c>
      <c r="I571" s="112" t="s">
        <v>24</v>
      </c>
      <c r="J571" s="112" t="s">
        <v>2991</v>
      </c>
      <c r="K571" s="112"/>
      <c r="L571" s="112" t="s">
        <v>24</v>
      </c>
      <c r="M571" s="112" t="s">
        <v>24</v>
      </c>
      <c r="N571" s="112">
        <v>0</v>
      </c>
      <c r="O571" s="112" t="s">
        <v>24</v>
      </c>
      <c r="P571" s="112" t="s">
        <v>24</v>
      </c>
      <c r="Q571" s="112" t="s">
        <v>24</v>
      </c>
      <c r="R571" s="112" t="s">
        <v>24</v>
      </c>
      <c r="S571" s="112" t="s">
        <v>24</v>
      </c>
      <c r="T571" s="112" t="s">
        <v>24</v>
      </c>
    </row>
    <row r="572" spans="1:20" x14ac:dyDescent="0.25">
      <c r="A572" s="109">
        <v>3277</v>
      </c>
      <c r="B572" s="110" t="s">
        <v>3135</v>
      </c>
      <c r="C572" s="110" t="s">
        <v>3136</v>
      </c>
      <c r="D572" s="110" t="s">
        <v>3137</v>
      </c>
      <c r="E572" s="110" t="s">
        <v>3138</v>
      </c>
      <c r="F572" s="110"/>
      <c r="G572" s="110" t="s">
        <v>24</v>
      </c>
      <c r="H572" s="110" t="s">
        <v>24</v>
      </c>
      <c r="I572" s="110" t="s">
        <v>24</v>
      </c>
      <c r="J572" s="110" t="s">
        <v>24</v>
      </c>
      <c r="K572" s="110"/>
      <c r="L572" s="110" t="s">
        <v>24</v>
      </c>
      <c r="M572" s="110" t="s">
        <v>24</v>
      </c>
      <c r="N572" s="110">
        <v>0</v>
      </c>
      <c r="O572" s="110" t="s">
        <v>24</v>
      </c>
      <c r="P572" s="110" t="s">
        <v>24</v>
      </c>
      <c r="Q572" s="110" t="s">
        <v>24</v>
      </c>
      <c r="R572" s="110" t="s">
        <v>24</v>
      </c>
      <c r="S572" s="110" t="s">
        <v>24</v>
      </c>
      <c r="T572" s="110" t="s">
        <v>24</v>
      </c>
    </row>
    <row r="573" spans="1:20" x14ac:dyDescent="0.25">
      <c r="A573" s="111">
        <v>3278</v>
      </c>
      <c r="B573" s="112" t="s">
        <v>3139</v>
      </c>
      <c r="C573" s="112" t="s">
        <v>3140</v>
      </c>
      <c r="D573" s="112" t="s">
        <v>3037</v>
      </c>
      <c r="E573" s="112" t="s">
        <v>3038</v>
      </c>
      <c r="F573" s="112"/>
      <c r="G573" s="112" t="s">
        <v>24</v>
      </c>
      <c r="H573" s="112" t="s">
        <v>24</v>
      </c>
      <c r="I573" s="112" t="s">
        <v>24</v>
      </c>
      <c r="J573" s="112" t="s">
        <v>24</v>
      </c>
      <c r="K573" s="112"/>
      <c r="L573" s="112" t="s">
        <v>24</v>
      </c>
      <c r="M573" s="112" t="s">
        <v>24</v>
      </c>
      <c r="N573" s="112">
        <v>0</v>
      </c>
      <c r="O573" s="112" t="s">
        <v>24</v>
      </c>
      <c r="P573" s="112" t="s">
        <v>24</v>
      </c>
      <c r="Q573" s="112" t="s">
        <v>24</v>
      </c>
      <c r="R573" s="112" t="s">
        <v>24</v>
      </c>
      <c r="S573" s="112" t="s">
        <v>24</v>
      </c>
      <c r="T573" s="112" t="s">
        <v>24</v>
      </c>
    </row>
    <row r="574" spans="1:20" x14ac:dyDescent="0.25">
      <c r="A574" s="109">
        <v>3279</v>
      </c>
      <c r="B574" s="110" t="s">
        <v>3141</v>
      </c>
      <c r="C574" s="110" t="s">
        <v>3142</v>
      </c>
      <c r="D574" s="110" t="s">
        <v>3014</v>
      </c>
      <c r="E574" s="110" t="s">
        <v>3015</v>
      </c>
      <c r="F574" s="110"/>
      <c r="G574" s="110" t="s">
        <v>24</v>
      </c>
      <c r="H574" s="110" t="s">
        <v>24</v>
      </c>
      <c r="I574" s="110" t="s">
        <v>24</v>
      </c>
      <c r="J574" s="110" t="s">
        <v>24</v>
      </c>
      <c r="K574" s="110"/>
      <c r="L574" s="110" t="s">
        <v>24</v>
      </c>
      <c r="M574" s="110" t="s">
        <v>24</v>
      </c>
      <c r="N574" s="110">
        <v>0</v>
      </c>
      <c r="O574" s="110" t="s">
        <v>24</v>
      </c>
      <c r="P574" s="110" t="s">
        <v>24</v>
      </c>
      <c r="Q574" s="110" t="s">
        <v>24</v>
      </c>
      <c r="R574" s="110" t="s">
        <v>24</v>
      </c>
      <c r="S574" s="110" t="s">
        <v>24</v>
      </c>
      <c r="T574" s="110" t="s">
        <v>24</v>
      </c>
    </row>
    <row r="575" spans="1:20" x14ac:dyDescent="0.25">
      <c r="A575" s="111">
        <v>3280</v>
      </c>
      <c r="B575" s="112" t="s">
        <v>3062</v>
      </c>
      <c r="C575" s="112" t="s">
        <v>3143</v>
      </c>
      <c r="D575" s="112" t="s">
        <v>3064</v>
      </c>
      <c r="E575" s="112" t="s">
        <v>3065</v>
      </c>
      <c r="F575" s="112"/>
      <c r="G575" s="112" t="s">
        <v>24</v>
      </c>
      <c r="H575" s="112" t="s">
        <v>24</v>
      </c>
      <c r="I575" s="112" t="s">
        <v>24</v>
      </c>
      <c r="J575" s="112" t="s">
        <v>24</v>
      </c>
      <c r="K575" s="112"/>
      <c r="L575" s="112" t="s">
        <v>24</v>
      </c>
      <c r="M575" s="112" t="s">
        <v>24</v>
      </c>
      <c r="N575" s="112">
        <v>0</v>
      </c>
      <c r="O575" s="112" t="s">
        <v>24</v>
      </c>
      <c r="P575" s="112" t="s">
        <v>24</v>
      </c>
      <c r="Q575" s="112" t="s">
        <v>24</v>
      </c>
      <c r="R575" s="112" t="s">
        <v>24</v>
      </c>
      <c r="S575" s="112" t="s">
        <v>24</v>
      </c>
      <c r="T575" s="112" t="s">
        <v>24</v>
      </c>
    </row>
    <row r="576" spans="1:20" x14ac:dyDescent="0.25">
      <c r="A576" s="109">
        <v>3281</v>
      </c>
      <c r="B576" s="110" t="s">
        <v>3144</v>
      </c>
      <c r="C576" s="110" t="s">
        <v>3145</v>
      </c>
      <c r="D576" s="110" t="s">
        <v>3146</v>
      </c>
      <c r="E576" s="110" t="s">
        <v>2999</v>
      </c>
      <c r="F576" s="110"/>
      <c r="G576" s="110" t="s">
        <v>24</v>
      </c>
      <c r="H576" s="110" t="s">
        <v>3049</v>
      </c>
      <c r="I576" s="110" t="s">
        <v>3104</v>
      </c>
      <c r="J576" s="110" t="s">
        <v>2991</v>
      </c>
      <c r="K576" s="110"/>
      <c r="L576" s="110" t="s">
        <v>24</v>
      </c>
      <c r="M576" s="110" t="s">
        <v>24</v>
      </c>
      <c r="N576" s="110">
        <v>0</v>
      </c>
      <c r="O576" s="110" t="s">
        <v>24</v>
      </c>
      <c r="P576" s="110" t="s">
        <v>24</v>
      </c>
      <c r="Q576" s="110" t="s">
        <v>24</v>
      </c>
      <c r="R576" s="110" t="s">
        <v>24</v>
      </c>
      <c r="S576" s="110" t="s">
        <v>3053</v>
      </c>
      <c r="T576" s="110" t="s">
        <v>24</v>
      </c>
    </row>
    <row r="577" spans="1:20" x14ac:dyDescent="0.25">
      <c r="A577" s="111">
        <v>3282</v>
      </c>
      <c r="B577" s="112" t="s">
        <v>3147</v>
      </c>
      <c r="C577" s="112" t="s">
        <v>3148</v>
      </c>
      <c r="D577" s="112" t="s">
        <v>3147</v>
      </c>
      <c r="E577" s="112" t="s">
        <v>2999</v>
      </c>
      <c r="F577" s="112"/>
      <c r="G577" s="112" t="s">
        <v>24</v>
      </c>
      <c r="H577" s="112" t="s">
        <v>24</v>
      </c>
      <c r="I577" s="112" t="s">
        <v>24</v>
      </c>
      <c r="J577" s="112" t="s">
        <v>24</v>
      </c>
      <c r="K577" s="112"/>
      <c r="L577" s="112" t="s">
        <v>24</v>
      </c>
      <c r="M577" s="112" t="s">
        <v>24</v>
      </c>
      <c r="N577" s="112">
        <v>0</v>
      </c>
      <c r="O577" s="112" t="s">
        <v>24</v>
      </c>
      <c r="P577" s="112" t="s">
        <v>24</v>
      </c>
      <c r="Q577" s="112" t="s">
        <v>24</v>
      </c>
      <c r="R577" s="112" t="s">
        <v>24</v>
      </c>
      <c r="S577" s="112" t="s">
        <v>24</v>
      </c>
      <c r="T577" s="112" t="s">
        <v>24</v>
      </c>
    </row>
    <row r="578" spans="1:20" x14ac:dyDescent="0.25">
      <c r="A578" s="109">
        <v>3283</v>
      </c>
      <c r="B578" s="110" t="s">
        <v>3149</v>
      </c>
      <c r="C578" s="110" t="s">
        <v>3150</v>
      </c>
      <c r="D578" s="110" t="s">
        <v>3149</v>
      </c>
      <c r="E578" s="110" t="s">
        <v>2999</v>
      </c>
      <c r="F578" s="110"/>
      <c r="G578" s="110" t="s">
        <v>24</v>
      </c>
      <c r="H578" s="110" t="s">
        <v>3049</v>
      </c>
      <c r="I578" s="110" t="s">
        <v>3050</v>
      </c>
      <c r="J578" s="110" t="s">
        <v>2991</v>
      </c>
      <c r="K578" s="110"/>
      <c r="L578" s="110" t="s">
        <v>24</v>
      </c>
      <c r="M578" s="110" t="s">
        <v>24</v>
      </c>
      <c r="N578" s="110">
        <v>0</v>
      </c>
      <c r="O578" s="110" t="s">
        <v>24</v>
      </c>
      <c r="P578" s="110" t="s">
        <v>24</v>
      </c>
      <c r="Q578" s="110" t="s">
        <v>24</v>
      </c>
      <c r="R578" s="110" t="s">
        <v>24</v>
      </c>
      <c r="S578" s="110" t="s">
        <v>3053</v>
      </c>
      <c r="T578" s="110" t="s">
        <v>24</v>
      </c>
    </row>
    <row r="579" spans="1:20" x14ac:dyDescent="0.25">
      <c r="A579" s="111">
        <v>3284</v>
      </c>
      <c r="B579" s="112" t="s">
        <v>3151</v>
      </c>
      <c r="C579" s="112" t="s">
        <v>3152</v>
      </c>
      <c r="D579" s="112" t="s">
        <v>3079</v>
      </c>
      <c r="E579" s="112" t="s">
        <v>3038</v>
      </c>
      <c r="F579" s="112"/>
      <c r="G579" s="112" t="s">
        <v>24</v>
      </c>
      <c r="H579" s="112" t="s">
        <v>24</v>
      </c>
      <c r="I579" s="112" t="s">
        <v>24</v>
      </c>
      <c r="J579" s="112" t="s">
        <v>24</v>
      </c>
      <c r="K579" s="112"/>
      <c r="L579" s="112" t="s">
        <v>24</v>
      </c>
      <c r="M579" s="112" t="s">
        <v>24</v>
      </c>
      <c r="N579" s="112">
        <v>0</v>
      </c>
      <c r="O579" s="112" t="s">
        <v>24</v>
      </c>
      <c r="P579" s="112" t="s">
        <v>24</v>
      </c>
      <c r="Q579" s="112" t="s">
        <v>24</v>
      </c>
      <c r="R579" s="112" t="s">
        <v>24</v>
      </c>
      <c r="S579" s="112" t="s">
        <v>24</v>
      </c>
      <c r="T579" s="112" t="s">
        <v>24</v>
      </c>
    </row>
    <row r="580" spans="1:20" x14ac:dyDescent="0.25">
      <c r="A580" s="109">
        <v>3285</v>
      </c>
      <c r="B580" s="110" t="s">
        <v>3153</v>
      </c>
      <c r="C580" s="110" t="s">
        <v>3154</v>
      </c>
      <c r="D580" s="110" t="s">
        <v>3155</v>
      </c>
      <c r="E580" s="110" t="s">
        <v>3038</v>
      </c>
      <c r="F580" s="110"/>
      <c r="G580" s="110" t="s">
        <v>24</v>
      </c>
      <c r="H580" s="110" t="s">
        <v>24</v>
      </c>
      <c r="I580" s="110" t="s">
        <v>24</v>
      </c>
      <c r="J580" s="110" t="s">
        <v>24</v>
      </c>
      <c r="K580" s="110"/>
      <c r="L580" s="110" t="s">
        <v>24</v>
      </c>
      <c r="M580" s="110" t="s">
        <v>24</v>
      </c>
      <c r="N580" s="110">
        <v>0</v>
      </c>
      <c r="O580" s="110" t="s">
        <v>24</v>
      </c>
      <c r="P580" s="110" t="s">
        <v>24</v>
      </c>
      <c r="Q580" s="110" t="s">
        <v>24</v>
      </c>
      <c r="R580" s="110" t="s">
        <v>24</v>
      </c>
      <c r="S580" s="110" t="s">
        <v>24</v>
      </c>
      <c r="T580" s="110" t="s">
        <v>24</v>
      </c>
    </row>
    <row r="581" spans="1:20" x14ac:dyDescent="0.25">
      <c r="A581" s="111">
        <v>3288</v>
      </c>
      <c r="B581" s="112" t="s">
        <v>3156</v>
      </c>
      <c r="C581" s="112" t="s">
        <v>3157</v>
      </c>
      <c r="D581" s="112" t="s">
        <v>3156</v>
      </c>
      <c r="E581" s="112" t="s">
        <v>2999</v>
      </c>
      <c r="F581" s="112"/>
      <c r="G581" s="112" t="s">
        <v>24</v>
      </c>
      <c r="H581" s="112" t="s">
        <v>24</v>
      </c>
      <c r="I581" s="112" t="s">
        <v>24</v>
      </c>
      <c r="J581" s="112" t="s">
        <v>24</v>
      </c>
      <c r="K581" s="112"/>
      <c r="L581" s="112" t="s">
        <v>24</v>
      </c>
      <c r="M581" s="112" t="s">
        <v>24</v>
      </c>
      <c r="N581" s="112">
        <v>0</v>
      </c>
      <c r="O581" s="112" t="s">
        <v>24</v>
      </c>
      <c r="P581" s="112" t="s">
        <v>24</v>
      </c>
      <c r="Q581" s="112" t="s">
        <v>24</v>
      </c>
      <c r="R581" s="112" t="s">
        <v>24</v>
      </c>
      <c r="S581" s="112" t="s">
        <v>24</v>
      </c>
      <c r="T581" s="112" t="s">
        <v>24</v>
      </c>
    </row>
    <row r="582" spans="1:20" x14ac:dyDescent="0.25">
      <c r="A582" s="109">
        <v>3289</v>
      </c>
      <c r="B582" s="110" t="s">
        <v>3158</v>
      </c>
      <c r="C582" s="110" t="s">
        <v>3159</v>
      </c>
      <c r="D582" s="110" t="s">
        <v>3160</v>
      </c>
      <c r="E582" s="110" t="s">
        <v>3038</v>
      </c>
      <c r="F582" s="110"/>
      <c r="G582" s="110" t="s">
        <v>24</v>
      </c>
      <c r="H582" s="110" t="s">
        <v>24</v>
      </c>
      <c r="I582" s="110" t="s">
        <v>24</v>
      </c>
      <c r="J582" s="110" t="s">
        <v>24</v>
      </c>
      <c r="K582" s="110"/>
      <c r="L582" s="110" t="s">
        <v>24</v>
      </c>
      <c r="M582" s="110" t="s">
        <v>24</v>
      </c>
      <c r="N582" s="110">
        <v>0</v>
      </c>
      <c r="O582" s="110" t="s">
        <v>24</v>
      </c>
      <c r="P582" s="110" t="s">
        <v>24</v>
      </c>
      <c r="Q582" s="110" t="s">
        <v>24</v>
      </c>
      <c r="R582" s="110" t="s">
        <v>24</v>
      </c>
      <c r="S582" s="110" t="s">
        <v>24</v>
      </c>
      <c r="T582" s="110" t="s">
        <v>24</v>
      </c>
    </row>
    <row r="583" spans="1:20" x14ac:dyDescent="0.25">
      <c r="A583" s="111">
        <v>3290</v>
      </c>
      <c r="B583" s="112" t="s">
        <v>3161</v>
      </c>
      <c r="C583" s="112" t="s">
        <v>3162</v>
      </c>
      <c r="D583" s="112" t="s">
        <v>3078</v>
      </c>
      <c r="E583" s="112" t="s">
        <v>2999</v>
      </c>
      <c r="F583" s="112"/>
      <c r="G583" s="112" t="s">
        <v>24</v>
      </c>
      <c r="H583" s="112" t="s">
        <v>2990</v>
      </c>
      <c r="I583" s="112" t="s">
        <v>24</v>
      </c>
      <c r="J583" s="112" t="s">
        <v>2991</v>
      </c>
      <c r="K583" s="112"/>
      <c r="L583" s="112" t="s">
        <v>24</v>
      </c>
      <c r="M583" s="112" t="s">
        <v>24</v>
      </c>
      <c r="N583" s="112">
        <v>0</v>
      </c>
      <c r="O583" s="112" t="s">
        <v>24</v>
      </c>
      <c r="P583" s="112" t="s">
        <v>24</v>
      </c>
      <c r="Q583" s="112" t="s">
        <v>24</v>
      </c>
      <c r="R583" s="112" t="s">
        <v>24</v>
      </c>
      <c r="S583" s="112" t="s">
        <v>24</v>
      </c>
      <c r="T583" s="112" t="s">
        <v>24</v>
      </c>
    </row>
    <row r="584" spans="1:20" x14ac:dyDescent="0.25">
      <c r="A584" s="109">
        <v>3291</v>
      </c>
      <c r="B584" s="110" t="s">
        <v>3163</v>
      </c>
      <c r="C584" s="110" t="s">
        <v>3164</v>
      </c>
      <c r="D584" s="110" t="s">
        <v>3163</v>
      </c>
      <c r="E584" s="110" t="s">
        <v>2999</v>
      </c>
      <c r="F584" s="110"/>
      <c r="G584" s="110" t="s">
        <v>24</v>
      </c>
      <c r="H584" s="110" t="s">
        <v>24</v>
      </c>
      <c r="I584" s="110" t="s">
        <v>24</v>
      </c>
      <c r="J584" s="110" t="s">
        <v>24</v>
      </c>
      <c r="K584" s="110"/>
      <c r="L584" s="110" t="s">
        <v>24</v>
      </c>
      <c r="M584" s="110" t="s">
        <v>24</v>
      </c>
      <c r="N584" s="110">
        <v>0</v>
      </c>
      <c r="O584" s="110" t="s">
        <v>24</v>
      </c>
      <c r="P584" s="110" t="s">
        <v>24</v>
      </c>
      <c r="Q584" s="110" t="s">
        <v>24</v>
      </c>
      <c r="R584" s="110" t="s">
        <v>24</v>
      </c>
      <c r="S584" s="110" t="s">
        <v>24</v>
      </c>
      <c r="T584" s="110" t="s">
        <v>24</v>
      </c>
    </row>
    <row r="585" spans="1:20" x14ac:dyDescent="0.25">
      <c r="A585" s="111">
        <v>3292</v>
      </c>
      <c r="B585" s="112" t="s">
        <v>3165</v>
      </c>
      <c r="C585" s="112" t="s">
        <v>3166</v>
      </c>
      <c r="D585" s="112" t="s">
        <v>3165</v>
      </c>
      <c r="E585" s="112" t="s">
        <v>3167</v>
      </c>
      <c r="F585" s="112"/>
      <c r="G585" s="112" t="s">
        <v>24</v>
      </c>
      <c r="H585" s="112" t="s">
        <v>3168</v>
      </c>
      <c r="I585" s="112" t="s">
        <v>24</v>
      </c>
      <c r="J585" s="112" t="s">
        <v>2991</v>
      </c>
      <c r="K585" s="112"/>
      <c r="L585" s="112" t="s">
        <v>24</v>
      </c>
      <c r="M585" s="112" t="s">
        <v>24</v>
      </c>
      <c r="N585" s="112">
        <v>0</v>
      </c>
      <c r="O585" s="112" t="s">
        <v>24</v>
      </c>
      <c r="P585" s="112" t="s">
        <v>24</v>
      </c>
      <c r="Q585" s="112" t="s">
        <v>24</v>
      </c>
      <c r="R585" s="112" t="s">
        <v>24</v>
      </c>
      <c r="S585" s="112" t="s">
        <v>24</v>
      </c>
      <c r="T585" s="112" t="s">
        <v>24</v>
      </c>
    </row>
    <row r="586" spans="1:20" x14ac:dyDescent="0.25">
      <c r="A586" s="109">
        <v>3293</v>
      </c>
      <c r="B586" s="110" t="s">
        <v>3169</v>
      </c>
      <c r="C586" s="110" t="s">
        <v>3170</v>
      </c>
      <c r="D586" s="110" t="s">
        <v>3044</v>
      </c>
      <c r="E586" s="110" t="s">
        <v>3038</v>
      </c>
      <c r="F586" s="110"/>
      <c r="G586" s="110" t="s">
        <v>24</v>
      </c>
      <c r="H586" s="110" t="s">
        <v>24</v>
      </c>
      <c r="I586" s="110" t="s">
        <v>24</v>
      </c>
      <c r="J586" s="110" t="s">
        <v>24</v>
      </c>
      <c r="K586" s="110"/>
      <c r="L586" s="110" t="s">
        <v>24</v>
      </c>
      <c r="M586" s="110" t="s">
        <v>24</v>
      </c>
      <c r="N586" s="110">
        <v>0</v>
      </c>
      <c r="O586" s="110" t="s">
        <v>24</v>
      </c>
      <c r="P586" s="110" t="s">
        <v>24</v>
      </c>
      <c r="Q586" s="110" t="s">
        <v>24</v>
      </c>
      <c r="R586" s="110" t="s">
        <v>24</v>
      </c>
      <c r="S586" s="110" t="s">
        <v>24</v>
      </c>
      <c r="T586" s="110" t="s">
        <v>24</v>
      </c>
    </row>
    <row r="587" spans="1:20" x14ac:dyDescent="0.25">
      <c r="A587" s="111">
        <v>3294</v>
      </c>
      <c r="B587" s="112" t="s">
        <v>3171</v>
      </c>
      <c r="C587" s="112" t="s">
        <v>3172</v>
      </c>
      <c r="D587" s="112" t="s">
        <v>3137</v>
      </c>
      <c r="E587" s="112" t="s">
        <v>3138</v>
      </c>
      <c r="F587" s="112"/>
      <c r="G587" s="112" t="s">
        <v>24</v>
      </c>
      <c r="H587" s="112" t="s">
        <v>24</v>
      </c>
      <c r="I587" s="112" t="s">
        <v>24</v>
      </c>
      <c r="J587" s="112" t="s">
        <v>2991</v>
      </c>
      <c r="K587" s="112"/>
      <c r="L587" s="112" t="s">
        <v>24</v>
      </c>
      <c r="M587" s="112" t="s">
        <v>24</v>
      </c>
      <c r="N587" s="112">
        <v>0</v>
      </c>
      <c r="O587" s="112" t="s">
        <v>24</v>
      </c>
      <c r="P587" s="112" t="s">
        <v>24</v>
      </c>
      <c r="Q587" s="112" t="s">
        <v>24</v>
      </c>
      <c r="R587" s="112" t="s">
        <v>24</v>
      </c>
      <c r="S587" s="112" t="s">
        <v>24</v>
      </c>
      <c r="T587" s="112" t="s">
        <v>24</v>
      </c>
    </row>
    <row r="588" spans="1:20" x14ac:dyDescent="0.25">
      <c r="A588" s="109">
        <v>3295</v>
      </c>
      <c r="B588" s="110" t="s">
        <v>3173</v>
      </c>
      <c r="C588" s="110" t="s">
        <v>3174</v>
      </c>
      <c r="D588" s="110" t="s">
        <v>3175</v>
      </c>
      <c r="E588" s="110" t="s">
        <v>3038</v>
      </c>
      <c r="F588" s="110"/>
      <c r="G588" s="110" t="s">
        <v>24</v>
      </c>
      <c r="H588" s="110" t="s">
        <v>24</v>
      </c>
      <c r="I588" s="110" t="s">
        <v>24</v>
      </c>
      <c r="J588" s="110" t="s">
        <v>24</v>
      </c>
      <c r="K588" s="110"/>
      <c r="L588" s="110" t="s">
        <v>24</v>
      </c>
      <c r="M588" s="110" t="s">
        <v>24</v>
      </c>
      <c r="N588" s="110">
        <v>0</v>
      </c>
      <c r="O588" s="110" t="s">
        <v>24</v>
      </c>
      <c r="P588" s="110" t="s">
        <v>24</v>
      </c>
      <c r="Q588" s="110" t="s">
        <v>24</v>
      </c>
      <c r="R588" s="110" t="s">
        <v>24</v>
      </c>
      <c r="S588" s="110" t="s">
        <v>24</v>
      </c>
      <c r="T588" s="110" t="s">
        <v>24</v>
      </c>
    </row>
    <row r="589" spans="1:20" x14ac:dyDescent="0.25">
      <c r="A589" s="111">
        <v>3296</v>
      </c>
      <c r="B589" s="112" t="s">
        <v>3176</v>
      </c>
      <c r="C589" s="112" t="s">
        <v>3177</v>
      </c>
      <c r="D589" s="112" t="s">
        <v>3178</v>
      </c>
      <c r="E589" s="112" t="s">
        <v>3038</v>
      </c>
      <c r="F589" s="112"/>
      <c r="G589" s="112" t="s">
        <v>24</v>
      </c>
      <c r="H589" s="112" t="s">
        <v>24</v>
      </c>
      <c r="I589" s="112" t="s">
        <v>24</v>
      </c>
      <c r="J589" s="112" t="s">
        <v>24</v>
      </c>
      <c r="K589" s="112"/>
      <c r="L589" s="112" t="s">
        <v>24</v>
      </c>
      <c r="M589" s="112" t="s">
        <v>24</v>
      </c>
      <c r="N589" s="112">
        <v>0</v>
      </c>
      <c r="O589" s="112" t="s">
        <v>24</v>
      </c>
      <c r="P589" s="112" t="s">
        <v>24</v>
      </c>
      <c r="Q589" s="112" t="s">
        <v>24</v>
      </c>
      <c r="R589" s="112" t="s">
        <v>24</v>
      </c>
      <c r="S589" s="112" t="s">
        <v>24</v>
      </c>
      <c r="T589" s="112" t="s">
        <v>24</v>
      </c>
    </row>
    <row r="590" spans="1:20" x14ac:dyDescent="0.25">
      <c r="A590" s="109">
        <v>3297</v>
      </c>
      <c r="B590" s="110" t="s">
        <v>3179</v>
      </c>
      <c r="C590" s="110" t="s">
        <v>3180</v>
      </c>
      <c r="D590" s="110" t="s">
        <v>3123</v>
      </c>
      <c r="E590" s="110" t="s">
        <v>3048</v>
      </c>
      <c r="F590" s="110"/>
      <c r="G590" s="110" t="s">
        <v>24</v>
      </c>
      <c r="H590" s="110" t="s">
        <v>3049</v>
      </c>
      <c r="I590" s="110" t="s">
        <v>3104</v>
      </c>
      <c r="J590" s="110" t="s">
        <v>2991</v>
      </c>
      <c r="K590" s="110"/>
      <c r="L590" s="110" t="s">
        <v>24</v>
      </c>
      <c r="M590" s="110" t="s">
        <v>24</v>
      </c>
      <c r="N590" s="110">
        <v>0</v>
      </c>
      <c r="O590" s="110" t="s">
        <v>24</v>
      </c>
      <c r="P590" s="110" t="s">
        <v>24</v>
      </c>
      <c r="Q590" s="110" t="s">
        <v>24</v>
      </c>
      <c r="R590" s="110" t="s">
        <v>24</v>
      </c>
      <c r="S590" s="110" t="s">
        <v>3053</v>
      </c>
      <c r="T590" s="110" t="s">
        <v>24</v>
      </c>
    </row>
    <row r="591" spans="1:20" x14ac:dyDescent="0.25">
      <c r="A591" s="111">
        <v>3298</v>
      </c>
      <c r="B591" s="112" t="s">
        <v>3181</v>
      </c>
      <c r="C591" s="112" t="s">
        <v>3182</v>
      </c>
      <c r="D591" s="112" t="s">
        <v>3183</v>
      </c>
      <c r="E591" s="112" t="s">
        <v>3184</v>
      </c>
      <c r="F591" s="112"/>
      <c r="G591" s="112" t="s">
        <v>24</v>
      </c>
      <c r="H591" s="112" t="s">
        <v>24</v>
      </c>
      <c r="I591" s="112" t="s">
        <v>24</v>
      </c>
      <c r="J591" s="112" t="s">
        <v>24</v>
      </c>
      <c r="K591" s="112"/>
      <c r="L591" s="112" t="s">
        <v>24</v>
      </c>
      <c r="M591" s="112" t="s">
        <v>24</v>
      </c>
      <c r="N591" s="112">
        <v>0</v>
      </c>
      <c r="O591" s="112" t="s">
        <v>24</v>
      </c>
      <c r="P591" s="112" t="s">
        <v>24</v>
      </c>
      <c r="Q591" s="112" t="s">
        <v>24</v>
      </c>
      <c r="R591" s="112" t="s">
        <v>24</v>
      </c>
      <c r="S591" s="112" t="s">
        <v>24</v>
      </c>
      <c r="T591" s="112" t="s">
        <v>24</v>
      </c>
    </row>
    <row r="592" spans="1:20" x14ac:dyDescent="0.25">
      <c r="A592" s="109">
        <v>3299</v>
      </c>
      <c r="B592" s="110" t="s">
        <v>3185</v>
      </c>
      <c r="C592" s="110" t="s">
        <v>3186</v>
      </c>
      <c r="D592" s="110" t="s">
        <v>3187</v>
      </c>
      <c r="E592" s="110" t="s">
        <v>3038</v>
      </c>
      <c r="F592" s="110"/>
      <c r="G592" s="110" t="s">
        <v>24</v>
      </c>
      <c r="H592" s="110" t="s">
        <v>24</v>
      </c>
      <c r="I592" s="110" t="s">
        <v>24</v>
      </c>
      <c r="J592" s="110" t="s">
        <v>24</v>
      </c>
      <c r="K592" s="110"/>
      <c r="L592" s="110" t="s">
        <v>24</v>
      </c>
      <c r="M592" s="110" t="s">
        <v>24</v>
      </c>
      <c r="N592" s="110">
        <v>0</v>
      </c>
      <c r="O592" s="110" t="s">
        <v>24</v>
      </c>
      <c r="P592" s="110" t="s">
        <v>24</v>
      </c>
      <c r="Q592" s="110" t="s">
        <v>24</v>
      </c>
      <c r="R592" s="110" t="s">
        <v>24</v>
      </c>
      <c r="S592" s="110" t="s">
        <v>24</v>
      </c>
      <c r="T592" s="110" t="s">
        <v>24</v>
      </c>
    </row>
    <row r="593" spans="1:20" x14ac:dyDescent="0.25">
      <c r="A593" s="111">
        <v>3300</v>
      </c>
      <c r="B593" s="112" t="s">
        <v>3188</v>
      </c>
      <c r="C593" s="112" t="s">
        <v>3189</v>
      </c>
      <c r="D593" s="112" t="s">
        <v>3190</v>
      </c>
      <c r="E593" s="112" t="s">
        <v>3038</v>
      </c>
      <c r="F593" s="112"/>
      <c r="G593" s="112" t="s">
        <v>24</v>
      </c>
      <c r="H593" s="112" t="s">
        <v>24</v>
      </c>
      <c r="I593" s="112" t="s">
        <v>24</v>
      </c>
      <c r="J593" s="112" t="s">
        <v>24</v>
      </c>
      <c r="K593" s="112"/>
      <c r="L593" s="112" t="s">
        <v>24</v>
      </c>
      <c r="M593" s="112" t="s">
        <v>24</v>
      </c>
      <c r="N593" s="112">
        <v>0</v>
      </c>
      <c r="O593" s="112" t="s">
        <v>24</v>
      </c>
      <c r="P593" s="112" t="s">
        <v>24</v>
      </c>
      <c r="Q593" s="112" t="s">
        <v>24</v>
      </c>
      <c r="R593" s="112" t="s">
        <v>24</v>
      </c>
      <c r="S593" s="112" t="s">
        <v>24</v>
      </c>
      <c r="T593" s="112" t="s">
        <v>24</v>
      </c>
    </row>
    <row r="594" spans="1:20" x14ac:dyDescent="0.25">
      <c r="A594" s="109">
        <v>3301</v>
      </c>
      <c r="B594" s="110" t="s">
        <v>3191</v>
      </c>
      <c r="C594" s="110" t="s">
        <v>3192</v>
      </c>
      <c r="D594" s="110" t="s">
        <v>3191</v>
      </c>
      <c r="E594" s="110" t="s">
        <v>3167</v>
      </c>
      <c r="F594" s="110"/>
      <c r="G594" s="110" t="s">
        <v>24</v>
      </c>
      <c r="H594" s="110" t="s">
        <v>3168</v>
      </c>
      <c r="I594" s="110" t="s">
        <v>24</v>
      </c>
      <c r="J594" s="110" t="s">
        <v>2991</v>
      </c>
      <c r="K594" s="110"/>
      <c r="L594" s="110" t="s">
        <v>24</v>
      </c>
      <c r="M594" s="110" t="s">
        <v>24</v>
      </c>
      <c r="N594" s="110">
        <v>0</v>
      </c>
      <c r="O594" s="110" t="s">
        <v>24</v>
      </c>
      <c r="P594" s="110" t="s">
        <v>24</v>
      </c>
      <c r="Q594" s="110" t="s">
        <v>24</v>
      </c>
      <c r="R594" s="110" t="s">
        <v>24</v>
      </c>
      <c r="S594" s="110" t="s">
        <v>24</v>
      </c>
      <c r="T594" s="110" t="s">
        <v>24</v>
      </c>
    </row>
    <row r="595" spans="1:20" x14ac:dyDescent="0.25">
      <c r="A595" s="111">
        <v>3302</v>
      </c>
      <c r="B595" s="112" t="s">
        <v>24</v>
      </c>
      <c r="C595" s="112" t="s">
        <v>24</v>
      </c>
      <c r="D595" s="112" t="s">
        <v>24</v>
      </c>
      <c r="E595" s="112" t="s">
        <v>24</v>
      </c>
      <c r="F595" s="112"/>
      <c r="G595" s="112" t="s">
        <v>24</v>
      </c>
      <c r="H595" s="112" t="s">
        <v>24</v>
      </c>
      <c r="I595" s="112" t="s">
        <v>24</v>
      </c>
      <c r="J595" s="112" t="s">
        <v>24</v>
      </c>
      <c r="K595" s="112"/>
      <c r="L595" s="112" t="s">
        <v>24</v>
      </c>
      <c r="M595" s="112" t="s">
        <v>24</v>
      </c>
      <c r="N595" s="112">
        <v>0</v>
      </c>
      <c r="O595" s="112" t="s">
        <v>24</v>
      </c>
      <c r="P595" s="112" t="s">
        <v>24</v>
      </c>
      <c r="Q595" s="112" t="s">
        <v>24</v>
      </c>
      <c r="R595" s="112" t="s">
        <v>24</v>
      </c>
      <c r="S595" s="112" t="s">
        <v>24</v>
      </c>
      <c r="T595" s="112" t="s">
        <v>24</v>
      </c>
    </row>
    <row r="596" spans="1:20" x14ac:dyDescent="0.25">
      <c r="A596" s="109">
        <v>3305</v>
      </c>
      <c r="B596" s="110" t="s">
        <v>3193</v>
      </c>
      <c r="C596" s="110" t="s">
        <v>3194</v>
      </c>
      <c r="D596" s="110" t="s">
        <v>3044</v>
      </c>
      <c r="E596" s="110" t="s">
        <v>3038</v>
      </c>
      <c r="F596" s="110"/>
      <c r="G596" s="110" t="s">
        <v>24</v>
      </c>
      <c r="H596" s="110" t="s">
        <v>24</v>
      </c>
      <c r="I596" s="110" t="s">
        <v>24</v>
      </c>
      <c r="J596" s="110" t="s">
        <v>24</v>
      </c>
      <c r="K596" s="110"/>
      <c r="L596" s="110" t="s">
        <v>24</v>
      </c>
      <c r="M596" s="110" t="s">
        <v>24</v>
      </c>
      <c r="N596" s="110">
        <v>0</v>
      </c>
      <c r="O596" s="110" t="s">
        <v>24</v>
      </c>
      <c r="P596" s="110" t="s">
        <v>24</v>
      </c>
      <c r="Q596" s="110" t="s">
        <v>24</v>
      </c>
      <c r="R596" s="110" t="s">
        <v>24</v>
      </c>
      <c r="S596" s="110" t="s">
        <v>24</v>
      </c>
      <c r="T596" s="110" t="s">
        <v>24</v>
      </c>
    </row>
    <row r="597" spans="1:20" x14ac:dyDescent="0.25">
      <c r="A597" s="111">
        <v>3306</v>
      </c>
      <c r="B597" s="112" t="s">
        <v>3195</v>
      </c>
      <c r="C597" s="112" t="s">
        <v>3196</v>
      </c>
      <c r="D597" s="112" t="s">
        <v>2988</v>
      </c>
      <c r="E597" s="112" t="s">
        <v>2989</v>
      </c>
      <c r="F597" s="112"/>
      <c r="G597" s="112" t="s">
        <v>24</v>
      </c>
      <c r="H597" s="112" t="s">
        <v>2990</v>
      </c>
      <c r="I597" s="112" t="s">
        <v>24</v>
      </c>
      <c r="J597" s="112" t="s">
        <v>2991</v>
      </c>
      <c r="K597" s="112"/>
      <c r="L597" s="112" t="s">
        <v>24</v>
      </c>
      <c r="M597" s="112" t="s">
        <v>24</v>
      </c>
      <c r="N597" s="112">
        <v>0</v>
      </c>
      <c r="O597" s="112" t="s">
        <v>24</v>
      </c>
      <c r="P597" s="112" t="s">
        <v>24</v>
      </c>
      <c r="Q597" s="112" t="s">
        <v>24</v>
      </c>
      <c r="R597" s="112" t="s">
        <v>24</v>
      </c>
      <c r="S597" s="112" t="s">
        <v>24</v>
      </c>
      <c r="T597" s="112" t="s">
        <v>24</v>
      </c>
    </row>
    <row r="598" spans="1:20" x14ac:dyDescent="0.25">
      <c r="A598" s="109">
        <v>3315</v>
      </c>
      <c r="B598" s="110" t="s">
        <v>24</v>
      </c>
      <c r="C598" s="110" t="s">
        <v>24</v>
      </c>
      <c r="D598" s="110" t="s">
        <v>24</v>
      </c>
      <c r="E598" s="110" t="s">
        <v>24</v>
      </c>
      <c r="F598" s="110"/>
      <c r="G598" s="110" t="s">
        <v>24</v>
      </c>
      <c r="H598" s="110" t="s">
        <v>24</v>
      </c>
      <c r="I598" s="110" t="s">
        <v>24</v>
      </c>
      <c r="J598" s="110" t="s">
        <v>24</v>
      </c>
      <c r="K598" s="110"/>
      <c r="L598" s="110" t="s">
        <v>24</v>
      </c>
      <c r="M598" s="110" t="s">
        <v>24</v>
      </c>
      <c r="N598" s="110">
        <v>0</v>
      </c>
      <c r="O598" s="110" t="s">
        <v>24</v>
      </c>
      <c r="P598" s="110" t="s">
        <v>24</v>
      </c>
      <c r="Q598" s="110" t="s">
        <v>24</v>
      </c>
      <c r="R598" s="110" t="s">
        <v>24</v>
      </c>
      <c r="S598" s="110" t="s">
        <v>24</v>
      </c>
      <c r="T598" s="110" t="s">
        <v>24</v>
      </c>
    </row>
    <row r="599" spans="1:20" x14ac:dyDescent="0.25">
      <c r="A599" s="111">
        <v>3316</v>
      </c>
      <c r="B599" s="112" t="s">
        <v>24</v>
      </c>
      <c r="C599" s="112" t="s">
        <v>24</v>
      </c>
      <c r="D599" s="112" t="s">
        <v>24</v>
      </c>
      <c r="E599" s="112" t="s">
        <v>24</v>
      </c>
      <c r="F599" s="112"/>
      <c r="G599" s="112" t="s">
        <v>24</v>
      </c>
      <c r="H599" s="112" t="s">
        <v>24</v>
      </c>
      <c r="I599" s="112" t="s">
        <v>24</v>
      </c>
      <c r="J599" s="112" t="s">
        <v>24</v>
      </c>
      <c r="K599" s="112"/>
      <c r="L599" s="112" t="s">
        <v>24</v>
      </c>
      <c r="M599" s="112" t="s">
        <v>24</v>
      </c>
      <c r="N599" s="112">
        <v>0</v>
      </c>
      <c r="O599" s="112" t="s">
        <v>24</v>
      </c>
      <c r="P599" s="112" t="s">
        <v>24</v>
      </c>
      <c r="Q599" s="112" t="s">
        <v>24</v>
      </c>
      <c r="R599" s="112" t="s">
        <v>24</v>
      </c>
      <c r="S599" s="112" t="s">
        <v>24</v>
      </c>
      <c r="T599" s="112" t="s">
        <v>24</v>
      </c>
    </row>
    <row r="600" spans="1:20" x14ac:dyDescent="0.25">
      <c r="A600" s="109">
        <v>3317</v>
      </c>
      <c r="B600" s="110" t="s">
        <v>3197</v>
      </c>
      <c r="C600" s="110" t="s">
        <v>3198</v>
      </c>
      <c r="D600" s="110" t="s">
        <v>3073</v>
      </c>
      <c r="E600" s="110" t="s">
        <v>3075</v>
      </c>
      <c r="F600" s="110"/>
      <c r="G600" s="110" t="s">
        <v>24</v>
      </c>
      <c r="H600" s="110" t="s">
        <v>24</v>
      </c>
      <c r="I600" s="110" t="s">
        <v>24</v>
      </c>
      <c r="J600" s="110" t="s">
        <v>24</v>
      </c>
      <c r="K600" s="110"/>
      <c r="L600" s="110" t="s">
        <v>24</v>
      </c>
      <c r="M600" s="110" t="s">
        <v>24</v>
      </c>
      <c r="N600" s="110">
        <v>0</v>
      </c>
      <c r="O600" s="110" t="s">
        <v>24</v>
      </c>
      <c r="P600" s="110" t="s">
        <v>24</v>
      </c>
      <c r="Q600" s="110" t="s">
        <v>24</v>
      </c>
      <c r="R600" s="110" t="s">
        <v>24</v>
      </c>
      <c r="S600" s="110" t="s">
        <v>24</v>
      </c>
      <c r="T600" s="110" t="s">
        <v>24</v>
      </c>
    </row>
    <row r="601" spans="1:20" x14ac:dyDescent="0.25">
      <c r="A601" s="111">
        <v>3318</v>
      </c>
      <c r="B601" s="112" t="s">
        <v>3199</v>
      </c>
      <c r="C601" s="112" t="s">
        <v>3200</v>
      </c>
      <c r="D601" s="112" t="s">
        <v>3044</v>
      </c>
      <c r="E601" s="112" t="s">
        <v>3038</v>
      </c>
      <c r="F601" s="112"/>
      <c r="G601" s="112" t="s">
        <v>24</v>
      </c>
      <c r="H601" s="112" t="s">
        <v>24</v>
      </c>
      <c r="I601" s="112" t="s">
        <v>24</v>
      </c>
      <c r="J601" s="112" t="s">
        <v>24</v>
      </c>
      <c r="K601" s="112"/>
      <c r="L601" s="112" t="s">
        <v>24</v>
      </c>
      <c r="M601" s="112" t="s">
        <v>24</v>
      </c>
      <c r="N601" s="112">
        <v>0</v>
      </c>
      <c r="O601" s="112" t="s">
        <v>24</v>
      </c>
      <c r="P601" s="112" t="s">
        <v>24</v>
      </c>
      <c r="Q601" s="112" t="s">
        <v>24</v>
      </c>
      <c r="R601" s="112" t="s">
        <v>24</v>
      </c>
      <c r="S601" s="112" t="s">
        <v>24</v>
      </c>
      <c r="T601" s="112" t="s">
        <v>24</v>
      </c>
    </row>
    <row r="602" spans="1:20" x14ac:dyDescent="0.25">
      <c r="A602" s="109">
        <v>3320</v>
      </c>
      <c r="B602" s="110" t="s">
        <v>3201</v>
      </c>
      <c r="C602" s="110" t="s">
        <v>3202</v>
      </c>
      <c r="D602" s="110" t="s">
        <v>3203</v>
      </c>
      <c r="E602" s="110" t="s">
        <v>3204</v>
      </c>
      <c r="F602" s="110"/>
      <c r="G602" s="110" t="s">
        <v>24</v>
      </c>
      <c r="H602" s="110" t="s">
        <v>24</v>
      </c>
      <c r="I602" s="110" t="s">
        <v>24</v>
      </c>
      <c r="J602" s="110" t="s">
        <v>24</v>
      </c>
      <c r="K602" s="110"/>
      <c r="L602" s="110" t="s">
        <v>24</v>
      </c>
      <c r="M602" s="110" t="s">
        <v>24</v>
      </c>
      <c r="N602" s="110">
        <v>0</v>
      </c>
      <c r="O602" s="110" t="s">
        <v>24</v>
      </c>
      <c r="P602" s="110" t="s">
        <v>24</v>
      </c>
      <c r="Q602" s="110" t="s">
        <v>24</v>
      </c>
      <c r="R602" s="110" t="s">
        <v>24</v>
      </c>
      <c r="S602" s="110" t="s">
        <v>24</v>
      </c>
      <c r="T602" s="110" t="s">
        <v>24</v>
      </c>
    </row>
    <row r="603" spans="1:20" x14ac:dyDescent="0.25">
      <c r="A603" s="111">
        <v>3321</v>
      </c>
      <c r="B603" s="112" t="s">
        <v>3205</v>
      </c>
      <c r="C603" s="112" t="s">
        <v>3206</v>
      </c>
      <c r="D603" s="112" t="s">
        <v>3207</v>
      </c>
      <c r="E603" s="112" t="s">
        <v>2999</v>
      </c>
      <c r="F603" s="112"/>
      <c r="G603" s="112" t="s">
        <v>24</v>
      </c>
      <c r="H603" s="112" t="s">
        <v>3208</v>
      </c>
      <c r="I603" s="112" t="s">
        <v>24</v>
      </c>
      <c r="J603" s="112" t="s">
        <v>2991</v>
      </c>
      <c r="K603" s="112"/>
      <c r="L603" s="112" t="s">
        <v>24</v>
      </c>
      <c r="M603" s="112" t="s">
        <v>24</v>
      </c>
      <c r="N603" s="112">
        <v>0</v>
      </c>
      <c r="O603" s="112" t="s">
        <v>24</v>
      </c>
      <c r="P603" s="112" t="s">
        <v>24</v>
      </c>
      <c r="Q603" s="112" t="s">
        <v>24</v>
      </c>
      <c r="R603" s="112" t="s">
        <v>24</v>
      </c>
      <c r="S603" s="112" t="s">
        <v>24</v>
      </c>
      <c r="T603" s="112" t="s">
        <v>24</v>
      </c>
    </row>
    <row r="604" spans="1:20" x14ac:dyDescent="0.25">
      <c r="A604" s="109">
        <v>3322</v>
      </c>
      <c r="B604" s="110" t="s">
        <v>3209</v>
      </c>
      <c r="C604" s="110" t="s">
        <v>3210</v>
      </c>
      <c r="D604" s="110" t="s">
        <v>3073</v>
      </c>
      <c r="E604" s="110" t="s">
        <v>3075</v>
      </c>
      <c r="F604" s="110"/>
      <c r="G604" s="110" t="s">
        <v>24</v>
      </c>
      <c r="H604" s="110" t="s">
        <v>24</v>
      </c>
      <c r="I604" s="110" t="s">
        <v>24</v>
      </c>
      <c r="J604" s="110" t="s">
        <v>24</v>
      </c>
      <c r="K604" s="110"/>
      <c r="L604" s="110" t="s">
        <v>24</v>
      </c>
      <c r="M604" s="110" t="s">
        <v>24</v>
      </c>
      <c r="N604" s="110">
        <v>0</v>
      </c>
      <c r="O604" s="110" t="s">
        <v>24</v>
      </c>
      <c r="P604" s="110" t="s">
        <v>24</v>
      </c>
      <c r="Q604" s="110" t="s">
        <v>24</v>
      </c>
      <c r="R604" s="110" t="s">
        <v>24</v>
      </c>
      <c r="S604" s="110" t="s">
        <v>24</v>
      </c>
      <c r="T604" s="110" t="s">
        <v>24</v>
      </c>
    </row>
    <row r="605" spans="1:20" x14ac:dyDescent="0.25">
      <c r="A605" s="111">
        <v>3327</v>
      </c>
      <c r="B605" s="112" t="s">
        <v>3211</v>
      </c>
      <c r="C605" s="112" t="s">
        <v>3212</v>
      </c>
      <c r="D605" s="112" t="s">
        <v>3213</v>
      </c>
      <c r="E605" s="112" t="s">
        <v>3214</v>
      </c>
      <c r="F605" s="112"/>
      <c r="G605" s="112" t="s">
        <v>24</v>
      </c>
      <c r="H605" s="112" t="s">
        <v>24</v>
      </c>
      <c r="I605" s="112" t="s">
        <v>24</v>
      </c>
      <c r="J605" s="112" t="s">
        <v>24</v>
      </c>
      <c r="K605" s="112"/>
      <c r="L605" s="112" t="s">
        <v>24</v>
      </c>
      <c r="M605" s="112" t="s">
        <v>24</v>
      </c>
      <c r="N605" s="112">
        <v>0</v>
      </c>
      <c r="O605" s="112" t="s">
        <v>24</v>
      </c>
      <c r="P605" s="112" t="s">
        <v>24</v>
      </c>
      <c r="Q605" s="112" t="s">
        <v>24</v>
      </c>
      <c r="R605" s="112" t="s">
        <v>24</v>
      </c>
      <c r="S605" s="112" t="s">
        <v>24</v>
      </c>
      <c r="T605" s="112" t="s">
        <v>24</v>
      </c>
    </row>
    <row r="606" spans="1:20" x14ac:dyDescent="0.25">
      <c r="A606" s="109">
        <v>3329</v>
      </c>
      <c r="B606" s="110" t="s">
        <v>24</v>
      </c>
      <c r="C606" s="110" t="s">
        <v>24</v>
      </c>
      <c r="D606" s="110" t="s">
        <v>24</v>
      </c>
      <c r="E606" s="110" t="s">
        <v>24</v>
      </c>
      <c r="F606" s="110"/>
      <c r="G606" s="110" t="s">
        <v>24</v>
      </c>
      <c r="H606" s="110" t="s">
        <v>24</v>
      </c>
      <c r="I606" s="110" t="s">
        <v>24</v>
      </c>
      <c r="J606" s="110" t="s">
        <v>24</v>
      </c>
      <c r="K606" s="110"/>
      <c r="L606" s="110" t="s">
        <v>24</v>
      </c>
      <c r="M606" s="110" t="s">
        <v>24</v>
      </c>
      <c r="N606" s="110">
        <v>0</v>
      </c>
      <c r="O606" s="110" t="s">
        <v>24</v>
      </c>
      <c r="P606" s="110" t="s">
        <v>24</v>
      </c>
      <c r="Q606" s="110" t="s">
        <v>24</v>
      </c>
      <c r="R606" s="110" t="s">
        <v>24</v>
      </c>
      <c r="S606" s="110" t="s">
        <v>24</v>
      </c>
      <c r="T606" s="110" t="s">
        <v>24</v>
      </c>
    </row>
    <row r="607" spans="1:20" x14ac:dyDescent="0.25">
      <c r="A607" s="111">
        <v>3332</v>
      </c>
      <c r="B607" s="112" t="s">
        <v>3215</v>
      </c>
      <c r="C607" s="112" t="s">
        <v>3216</v>
      </c>
      <c r="D607" s="112" t="s">
        <v>3191</v>
      </c>
      <c r="E607" s="112" t="s">
        <v>3167</v>
      </c>
      <c r="F607" s="112"/>
      <c r="G607" s="112" t="s">
        <v>24</v>
      </c>
      <c r="H607" s="112" t="s">
        <v>3168</v>
      </c>
      <c r="I607" s="112" t="s">
        <v>24</v>
      </c>
      <c r="J607" s="112" t="s">
        <v>2991</v>
      </c>
      <c r="K607" s="112"/>
      <c r="L607" s="112" t="s">
        <v>24</v>
      </c>
      <c r="M607" s="112" t="s">
        <v>24</v>
      </c>
      <c r="N607" s="112">
        <v>0</v>
      </c>
      <c r="O607" s="112" t="s">
        <v>24</v>
      </c>
      <c r="P607" s="112" t="s">
        <v>24</v>
      </c>
      <c r="Q607" s="112" t="s">
        <v>24</v>
      </c>
      <c r="R607" s="112" t="s">
        <v>24</v>
      </c>
      <c r="S607" s="112" t="s">
        <v>24</v>
      </c>
      <c r="T607" s="112" t="s">
        <v>24</v>
      </c>
    </row>
    <row r="608" spans="1:20" x14ac:dyDescent="0.25">
      <c r="A608" s="109">
        <v>3333</v>
      </c>
      <c r="B608" s="110" t="s">
        <v>24</v>
      </c>
      <c r="C608" s="110" t="s">
        <v>24</v>
      </c>
      <c r="D608" s="110" t="s">
        <v>24</v>
      </c>
      <c r="E608" s="110" t="s">
        <v>24</v>
      </c>
      <c r="F608" s="110"/>
      <c r="G608" s="110" t="s">
        <v>24</v>
      </c>
      <c r="H608" s="110" t="s">
        <v>24</v>
      </c>
      <c r="I608" s="110" t="s">
        <v>24</v>
      </c>
      <c r="J608" s="110" t="s">
        <v>24</v>
      </c>
      <c r="K608" s="110"/>
      <c r="L608" s="110" t="s">
        <v>24</v>
      </c>
      <c r="M608" s="110" t="s">
        <v>24</v>
      </c>
      <c r="N608" s="110">
        <v>0</v>
      </c>
      <c r="O608" s="110" t="s">
        <v>24</v>
      </c>
      <c r="P608" s="110" t="s">
        <v>24</v>
      </c>
      <c r="Q608" s="110" t="s">
        <v>24</v>
      </c>
      <c r="R608" s="110" t="s">
        <v>24</v>
      </c>
      <c r="S608" s="110" t="s">
        <v>24</v>
      </c>
      <c r="T608" s="110" t="s">
        <v>24</v>
      </c>
    </row>
    <row r="609" spans="1:20" x14ac:dyDescent="0.25">
      <c r="A609" s="111">
        <v>3339</v>
      </c>
      <c r="B609" s="112" t="s">
        <v>24</v>
      </c>
      <c r="C609" s="112" t="s">
        <v>24</v>
      </c>
      <c r="D609" s="112" t="s">
        <v>24</v>
      </c>
      <c r="E609" s="112" t="s">
        <v>24</v>
      </c>
      <c r="F609" s="112"/>
      <c r="G609" s="112" t="s">
        <v>24</v>
      </c>
      <c r="H609" s="112" t="s">
        <v>24</v>
      </c>
      <c r="I609" s="112" t="s">
        <v>24</v>
      </c>
      <c r="J609" s="112" t="s">
        <v>24</v>
      </c>
      <c r="K609" s="112"/>
      <c r="L609" s="112" t="s">
        <v>24</v>
      </c>
      <c r="M609" s="112" t="s">
        <v>24</v>
      </c>
      <c r="N609" s="112">
        <v>0</v>
      </c>
      <c r="O609" s="112" t="s">
        <v>24</v>
      </c>
      <c r="P609" s="112" t="s">
        <v>24</v>
      </c>
      <c r="Q609" s="112" t="s">
        <v>24</v>
      </c>
      <c r="R609" s="112" t="s">
        <v>24</v>
      </c>
      <c r="S609" s="112" t="s">
        <v>24</v>
      </c>
      <c r="T609" s="112" t="s">
        <v>24</v>
      </c>
    </row>
    <row r="610" spans="1:20" x14ac:dyDescent="0.25">
      <c r="A610" s="109">
        <v>3340</v>
      </c>
      <c r="B610" s="110" t="s">
        <v>24</v>
      </c>
      <c r="C610" s="110" t="s">
        <v>24</v>
      </c>
      <c r="D610" s="110" t="s">
        <v>24</v>
      </c>
      <c r="E610" s="110" t="s">
        <v>24</v>
      </c>
      <c r="F610" s="110"/>
      <c r="G610" s="110" t="s">
        <v>24</v>
      </c>
      <c r="H610" s="110" t="s">
        <v>24</v>
      </c>
      <c r="I610" s="110" t="s">
        <v>24</v>
      </c>
      <c r="J610" s="110" t="s">
        <v>24</v>
      </c>
      <c r="K610" s="110"/>
      <c r="L610" s="110" t="s">
        <v>24</v>
      </c>
      <c r="M610" s="110" t="s">
        <v>24</v>
      </c>
      <c r="N610" s="110">
        <v>0</v>
      </c>
      <c r="O610" s="110" t="s">
        <v>24</v>
      </c>
      <c r="P610" s="110" t="s">
        <v>24</v>
      </c>
      <c r="Q610" s="110" t="s">
        <v>24</v>
      </c>
      <c r="R610" s="110" t="s">
        <v>24</v>
      </c>
      <c r="S610" s="110" t="s">
        <v>24</v>
      </c>
      <c r="T610" s="110" t="s">
        <v>24</v>
      </c>
    </row>
    <row r="611" spans="1:20" x14ac:dyDescent="0.25">
      <c r="A611" s="111">
        <v>3343</v>
      </c>
      <c r="B611" s="112" t="s">
        <v>3217</v>
      </c>
      <c r="C611" s="112" t="s">
        <v>24</v>
      </c>
      <c r="D611" s="112" t="s">
        <v>24</v>
      </c>
      <c r="E611" s="112" t="s">
        <v>3218</v>
      </c>
      <c r="F611" s="112"/>
      <c r="G611" s="112" t="s">
        <v>24</v>
      </c>
      <c r="H611" s="112" t="s">
        <v>3219</v>
      </c>
      <c r="I611" s="112" t="s">
        <v>24</v>
      </c>
      <c r="J611" s="112" t="s">
        <v>2949</v>
      </c>
      <c r="K611" s="112"/>
      <c r="L611" s="112" t="s">
        <v>24</v>
      </c>
      <c r="M611" s="112" t="s">
        <v>24</v>
      </c>
      <c r="N611" s="112">
        <v>-3</v>
      </c>
      <c r="O611" s="112" t="s">
        <v>24</v>
      </c>
      <c r="P611" s="112" t="s">
        <v>24</v>
      </c>
      <c r="Q611" s="112" t="s">
        <v>24</v>
      </c>
      <c r="R611" s="112" t="s">
        <v>24</v>
      </c>
      <c r="S611" s="112" t="s">
        <v>66</v>
      </c>
      <c r="T611" s="112" t="s">
        <v>24</v>
      </c>
    </row>
    <row r="612" spans="1:20" x14ac:dyDescent="0.25">
      <c r="A612" s="109">
        <v>3344</v>
      </c>
      <c r="B612" s="110" t="s">
        <v>24</v>
      </c>
      <c r="C612" s="110" t="s">
        <v>24</v>
      </c>
      <c r="D612" s="110" t="s">
        <v>24</v>
      </c>
      <c r="E612" s="110" t="s">
        <v>24</v>
      </c>
      <c r="F612" s="110"/>
      <c r="G612" s="110" t="s">
        <v>24</v>
      </c>
      <c r="H612" s="110" t="s">
        <v>24</v>
      </c>
      <c r="I612" s="110" t="s">
        <v>24</v>
      </c>
      <c r="J612" s="110" t="s">
        <v>24</v>
      </c>
      <c r="K612" s="110"/>
      <c r="L612" s="110" t="s">
        <v>24</v>
      </c>
      <c r="M612" s="110" t="s">
        <v>24</v>
      </c>
      <c r="N612" s="110">
        <v>0</v>
      </c>
      <c r="O612" s="110" t="s">
        <v>24</v>
      </c>
      <c r="P612" s="110" t="s">
        <v>24</v>
      </c>
      <c r="Q612" s="110" t="s">
        <v>24</v>
      </c>
      <c r="R612" s="110" t="s">
        <v>24</v>
      </c>
      <c r="S612" s="110" t="s">
        <v>24</v>
      </c>
      <c r="T612" s="110" t="s">
        <v>24</v>
      </c>
    </row>
    <row r="613" spans="1:20" x14ac:dyDescent="0.25">
      <c r="A613" s="111">
        <v>3345</v>
      </c>
      <c r="B613" s="112" t="s">
        <v>24</v>
      </c>
      <c r="C613" s="112" t="s">
        <v>24</v>
      </c>
      <c r="D613" s="112" t="s">
        <v>24</v>
      </c>
      <c r="E613" s="112" t="s">
        <v>24</v>
      </c>
      <c r="F613" s="112"/>
      <c r="G613" s="112" t="s">
        <v>24</v>
      </c>
      <c r="H613" s="112" t="s">
        <v>24</v>
      </c>
      <c r="I613" s="112" t="s">
        <v>24</v>
      </c>
      <c r="J613" s="112" t="s">
        <v>24</v>
      </c>
      <c r="K613" s="112"/>
      <c r="L613" s="112" t="s">
        <v>24</v>
      </c>
      <c r="M613" s="112" t="s">
        <v>24</v>
      </c>
      <c r="N613" s="112">
        <v>0</v>
      </c>
      <c r="O613" s="112" t="s">
        <v>24</v>
      </c>
      <c r="P613" s="112" t="s">
        <v>24</v>
      </c>
      <c r="Q613" s="112" t="s">
        <v>24</v>
      </c>
      <c r="R613" s="112" t="s">
        <v>24</v>
      </c>
      <c r="S613" s="112" t="s">
        <v>24</v>
      </c>
      <c r="T613" s="112" t="s">
        <v>24</v>
      </c>
    </row>
    <row r="614" spans="1:20" x14ac:dyDescent="0.25">
      <c r="A614" s="109">
        <v>3346</v>
      </c>
      <c r="B614" s="110" t="s">
        <v>24</v>
      </c>
      <c r="C614" s="110" t="s">
        <v>3220</v>
      </c>
      <c r="D614" s="110" t="s">
        <v>24</v>
      </c>
      <c r="E614" s="110" t="s">
        <v>24</v>
      </c>
      <c r="F614" s="110"/>
      <c r="G614" s="110" t="s">
        <v>24</v>
      </c>
      <c r="H614" s="110" t="s">
        <v>3049</v>
      </c>
      <c r="I614" s="110" t="s">
        <v>3050</v>
      </c>
      <c r="J614" s="110" t="s">
        <v>2991</v>
      </c>
      <c r="K614" s="110"/>
      <c r="L614" s="110" t="s">
        <v>24</v>
      </c>
      <c r="M614" s="110" t="s">
        <v>24</v>
      </c>
      <c r="N614" s="110">
        <v>0</v>
      </c>
      <c r="O614" s="110" t="s">
        <v>24</v>
      </c>
      <c r="P614" s="110" t="s">
        <v>24</v>
      </c>
      <c r="Q614" s="110" t="s">
        <v>24</v>
      </c>
      <c r="R614" s="110" t="s">
        <v>24</v>
      </c>
      <c r="S614" s="110" t="s">
        <v>3053</v>
      </c>
      <c r="T614" s="110" t="s">
        <v>24</v>
      </c>
    </row>
    <row r="615" spans="1:20" x14ac:dyDescent="0.25">
      <c r="A615" s="111">
        <v>3347</v>
      </c>
      <c r="B615" s="112" t="s">
        <v>24</v>
      </c>
      <c r="C615" s="112" t="s">
        <v>24</v>
      </c>
      <c r="D615" s="112" t="s">
        <v>24</v>
      </c>
      <c r="E615" s="112" t="s">
        <v>24</v>
      </c>
      <c r="F615" s="112"/>
      <c r="G615" s="112" t="s">
        <v>24</v>
      </c>
      <c r="H615" s="112" t="s">
        <v>24</v>
      </c>
      <c r="I615" s="112" t="s">
        <v>24</v>
      </c>
      <c r="J615" s="112" t="s">
        <v>24</v>
      </c>
      <c r="K615" s="112"/>
      <c r="L615" s="112" t="s">
        <v>24</v>
      </c>
      <c r="M615" s="112" t="s">
        <v>24</v>
      </c>
      <c r="N615" s="112">
        <v>0</v>
      </c>
      <c r="O615" s="112" t="s">
        <v>24</v>
      </c>
      <c r="P615" s="112" t="s">
        <v>24</v>
      </c>
      <c r="Q615" s="112" t="s">
        <v>24</v>
      </c>
      <c r="R615" s="112" t="s">
        <v>24</v>
      </c>
      <c r="S615" s="112" t="s">
        <v>24</v>
      </c>
      <c r="T615" s="112" t="s">
        <v>24</v>
      </c>
    </row>
    <row r="616" spans="1:20" x14ac:dyDescent="0.25">
      <c r="A616" s="109">
        <v>3348</v>
      </c>
      <c r="B616" s="110" t="s">
        <v>24</v>
      </c>
      <c r="C616" s="110" t="s">
        <v>24</v>
      </c>
      <c r="D616" s="110" t="s">
        <v>24</v>
      </c>
      <c r="E616" s="110" t="s">
        <v>24</v>
      </c>
      <c r="F616" s="110"/>
      <c r="G616" s="110" t="s">
        <v>24</v>
      </c>
      <c r="H616" s="110" t="s">
        <v>24</v>
      </c>
      <c r="I616" s="110" t="s">
        <v>24</v>
      </c>
      <c r="J616" s="110" t="s">
        <v>24</v>
      </c>
      <c r="K616" s="110"/>
      <c r="L616" s="110" t="s">
        <v>24</v>
      </c>
      <c r="M616" s="110" t="s">
        <v>24</v>
      </c>
      <c r="N616" s="110">
        <v>0</v>
      </c>
      <c r="O616" s="110" t="s">
        <v>24</v>
      </c>
      <c r="P616" s="110" t="s">
        <v>24</v>
      </c>
      <c r="Q616" s="110" t="s">
        <v>24</v>
      </c>
      <c r="R616" s="110" t="s">
        <v>24</v>
      </c>
      <c r="S616" s="110" t="s">
        <v>24</v>
      </c>
      <c r="T616" s="110" t="s">
        <v>24</v>
      </c>
    </row>
    <row r="617" spans="1:20" x14ac:dyDescent="0.25">
      <c r="A617" s="111">
        <v>3349</v>
      </c>
      <c r="B617" s="112" t="s">
        <v>24</v>
      </c>
      <c r="C617" s="112" t="s">
        <v>24</v>
      </c>
      <c r="D617" s="112" t="s">
        <v>24</v>
      </c>
      <c r="E617" s="112" t="s">
        <v>24</v>
      </c>
      <c r="F617" s="112"/>
      <c r="G617" s="112" t="s">
        <v>24</v>
      </c>
      <c r="H617" s="112" t="s">
        <v>24</v>
      </c>
      <c r="I617" s="112" t="s">
        <v>24</v>
      </c>
      <c r="J617" s="112" t="s">
        <v>24</v>
      </c>
      <c r="K617" s="112"/>
      <c r="L617" s="112" t="s">
        <v>24</v>
      </c>
      <c r="M617" s="112" t="s">
        <v>24</v>
      </c>
      <c r="N617" s="112">
        <v>0</v>
      </c>
      <c r="O617" s="112" t="s">
        <v>24</v>
      </c>
      <c r="P617" s="112" t="s">
        <v>24</v>
      </c>
      <c r="Q617" s="112" t="s">
        <v>24</v>
      </c>
      <c r="R617" s="112" t="s">
        <v>24</v>
      </c>
      <c r="S617" s="112" t="s">
        <v>24</v>
      </c>
      <c r="T617" s="112" t="s">
        <v>24</v>
      </c>
    </row>
    <row r="618" spans="1:20" x14ac:dyDescent="0.25">
      <c r="A618" s="109">
        <v>3351</v>
      </c>
      <c r="B618" s="110" t="s">
        <v>24</v>
      </c>
      <c r="C618" s="110" t="s">
        <v>24</v>
      </c>
      <c r="D618" s="110" t="s">
        <v>24</v>
      </c>
      <c r="E618" s="110" t="s">
        <v>24</v>
      </c>
      <c r="F618" s="110"/>
      <c r="G618" s="110" t="s">
        <v>24</v>
      </c>
      <c r="H618" s="110" t="s">
        <v>24</v>
      </c>
      <c r="I618" s="110" t="s">
        <v>24</v>
      </c>
      <c r="J618" s="110" t="s">
        <v>24</v>
      </c>
      <c r="K618" s="110"/>
      <c r="L618" s="110" t="s">
        <v>24</v>
      </c>
      <c r="M618" s="110" t="s">
        <v>24</v>
      </c>
      <c r="N618" s="110">
        <v>0</v>
      </c>
      <c r="O618" s="110" t="s">
        <v>24</v>
      </c>
      <c r="P618" s="110" t="s">
        <v>24</v>
      </c>
      <c r="Q618" s="110" t="s">
        <v>24</v>
      </c>
      <c r="R618" s="110" t="s">
        <v>24</v>
      </c>
      <c r="S618" s="110" t="s">
        <v>24</v>
      </c>
      <c r="T618" s="110" t="s">
        <v>24</v>
      </c>
    </row>
    <row r="619" spans="1:20" x14ac:dyDescent="0.25">
      <c r="A619" s="111">
        <v>3352</v>
      </c>
      <c r="B619" s="112" t="s">
        <v>24</v>
      </c>
      <c r="C619" s="112" t="s">
        <v>3221</v>
      </c>
      <c r="D619" s="112" t="s">
        <v>24</v>
      </c>
      <c r="E619" s="112" t="s">
        <v>24</v>
      </c>
      <c r="F619" s="112"/>
      <c r="G619" s="112" t="s">
        <v>24</v>
      </c>
      <c r="H619" s="112" t="s">
        <v>3049</v>
      </c>
      <c r="I619" s="112" t="s">
        <v>3104</v>
      </c>
      <c r="J619" s="112" t="s">
        <v>2991</v>
      </c>
      <c r="K619" s="112"/>
      <c r="L619" s="112" t="s">
        <v>24</v>
      </c>
      <c r="M619" s="112" t="s">
        <v>24</v>
      </c>
      <c r="N619" s="112">
        <v>0</v>
      </c>
      <c r="O619" s="112" t="s">
        <v>24</v>
      </c>
      <c r="P619" s="112" t="s">
        <v>24</v>
      </c>
      <c r="Q619" s="112" t="s">
        <v>24</v>
      </c>
      <c r="R619" s="112" t="s">
        <v>24</v>
      </c>
      <c r="S619" s="112" t="s">
        <v>3053</v>
      </c>
      <c r="T619" s="112" t="s">
        <v>24</v>
      </c>
    </row>
    <row r="620" spans="1:20" x14ac:dyDescent="0.25">
      <c r="A620" s="109">
        <v>3355</v>
      </c>
      <c r="B620" s="110" t="s">
        <v>3222</v>
      </c>
      <c r="C620" s="110" t="s">
        <v>24</v>
      </c>
      <c r="D620" s="110" t="s">
        <v>24</v>
      </c>
      <c r="E620" s="110" t="s">
        <v>3222</v>
      </c>
      <c r="F620" s="110"/>
      <c r="G620" s="110" t="s">
        <v>24</v>
      </c>
      <c r="H620" s="110" t="s">
        <v>3223</v>
      </c>
      <c r="I620" s="110" t="s">
        <v>24</v>
      </c>
      <c r="J620" s="110" t="s">
        <v>2991</v>
      </c>
      <c r="K620" s="110"/>
      <c r="L620" s="110" t="s">
        <v>2990</v>
      </c>
      <c r="M620" s="110" t="s">
        <v>24</v>
      </c>
      <c r="N620" s="110">
        <v>0</v>
      </c>
      <c r="O620" s="110" t="s">
        <v>24</v>
      </c>
      <c r="P620" s="110" t="s">
        <v>3224</v>
      </c>
      <c r="Q620" s="110" t="s">
        <v>24</v>
      </c>
      <c r="R620" s="110" t="s">
        <v>24</v>
      </c>
      <c r="S620" s="110" t="s">
        <v>24</v>
      </c>
      <c r="T620" s="110" t="s">
        <v>24</v>
      </c>
    </row>
    <row r="621" spans="1:20" x14ac:dyDescent="0.25">
      <c r="A621" s="111">
        <v>3356</v>
      </c>
      <c r="B621" s="112" t="s">
        <v>3225</v>
      </c>
      <c r="C621" s="112" t="s">
        <v>24</v>
      </c>
      <c r="D621" s="112" t="s">
        <v>24</v>
      </c>
      <c r="E621" s="112" t="s">
        <v>24</v>
      </c>
      <c r="F621" s="112"/>
      <c r="G621" s="112" t="s">
        <v>24</v>
      </c>
      <c r="H621" s="112" t="s">
        <v>3072</v>
      </c>
      <c r="I621" s="112" t="s">
        <v>24</v>
      </c>
      <c r="J621" s="112" t="s">
        <v>2949</v>
      </c>
      <c r="K621" s="112"/>
      <c r="L621" s="112" t="s">
        <v>24</v>
      </c>
      <c r="M621" s="112" t="s">
        <v>24</v>
      </c>
      <c r="N621" s="112">
        <v>-12</v>
      </c>
      <c r="O621" s="112" t="s">
        <v>24</v>
      </c>
      <c r="P621" s="112" t="s">
        <v>3226</v>
      </c>
      <c r="Q621" s="112" t="s">
        <v>24</v>
      </c>
      <c r="R621" s="112" t="s">
        <v>24</v>
      </c>
      <c r="S621" s="112" t="s">
        <v>66</v>
      </c>
      <c r="T621" s="112" t="s">
        <v>24</v>
      </c>
    </row>
    <row r="622" spans="1:20" x14ac:dyDescent="0.25">
      <c r="A622" s="109">
        <v>4594</v>
      </c>
      <c r="B622" s="110" t="s">
        <v>24</v>
      </c>
      <c r="C622" s="110" t="s">
        <v>24</v>
      </c>
      <c r="D622" s="110" t="s">
        <v>24</v>
      </c>
      <c r="E622" s="110" t="s">
        <v>24</v>
      </c>
      <c r="F622" s="110"/>
      <c r="G622" s="110" t="s">
        <v>24</v>
      </c>
      <c r="H622" s="110" t="s">
        <v>24</v>
      </c>
      <c r="I622" s="110" t="s">
        <v>24</v>
      </c>
      <c r="J622" s="110" t="s">
        <v>24</v>
      </c>
      <c r="K622" s="110"/>
      <c r="L622" s="110" t="s">
        <v>24</v>
      </c>
      <c r="M622" s="110" t="s">
        <v>24</v>
      </c>
      <c r="N622" s="110">
        <v>0</v>
      </c>
      <c r="O622" s="110" t="s">
        <v>24</v>
      </c>
      <c r="P622" s="110" t="s">
        <v>24</v>
      </c>
      <c r="Q622" s="110" t="s">
        <v>24</v>
      </c>
      <c r="R622" s="110" t="s">
        <v>24</v>
      </c>
      <c r="S622" s="110" t="s">
        <v>24</v>
      </c>
      <c r="T622" s="110" t="s">
        <v>24</v>
      </c>
    </row>
    <row r="623" spans="1:20" x14ac:dyDescent="0.25">
      <c r="A623" s="111">
        <v>5400</v>
      </c>
      <c r="B623" s="112" t="s">
        <v>3227</v>
      </c>
      <c r="C623" s="112" t="s">
        <v>24</v>
      </c>
      <c r="D623" s="112" t="s">
        <v>24</v>
      </c>
      <c r="E623" s="112" t="s">
        <v>24</v>
      </c>
      <c r="F623" s="112"/>
      <c r="G623" s="112" t="s">
        <v>24</v>
      </c>
      <c r="H623" s="112" t="s">
        <v>695</v>
      </c>
      <c r="I623" s="112" t="s">
        <v>2833</v>
      </c>
      <c r="J623" s="112" t="s">
        <v>563</v>
      </c>
      <c r="K623" s="112"/>
      <c r="L623" s="112" t="s">
        <v>24</v>
      </c>
      <c r="M623" s="112" t="s">
        <v>24</v>
      </c>
      <c r="N623" s="112">
        <v>0</v>
      </c>
      <c r="O623" s="112" t="s">
        <v>24</v>
      </c>
      <c r="P623" s="112" t="s">
        <v>3228</v>
      </c>
      <c r="Q623" s="112" t="s">
        <v>24</v>
      </c>
      <c r="R623" s="112" t="s">
        <v>2033</v>
      </c>
      <c r="S623" s="112" t="s">
        <v>75</v>
      </c>
      <c r="T623" s="112" t="s">
        <v>569</v>
      </c>
    </row>
    <row r="624" spans="1:20" x14ac:dyDescent="0.25">
      <c r="A624" s="109">
        <v>5401</v>
      </c>
      <c r="B624" s="110" t="s">
        <v>3229</v>
      </c>
      <c r="C624" s="110" t="s">
        <v>24</v>
      </c>
      <c r="D624" s="110" t="s">
        <v>24</v>
      </c>
      <c r="E624" s="110" t="s">
        <v>24</v>
      </c>
      <c r="F624" s="110"/>
      <c r="G624" s="110" t="s">
        <v>24</v>
      </c>
      <c r="H624" s="110" t="s">
        <v>1432</v>
      </c>
      <c r="I624" s="110" t="s">
        <v>2843</v>
      </c>
      <c r="J624" s="110" t="s">
        <v>648</v>
      </c>
      <c r="K624" s="110"/>
      <c r="L624" s="110" t="s">
        <v>24</v>
      </c>
      <c r="M624" s="110" t="s">
        <v>24</v>
      </c>
      <c r="N624" s="110">
        <v>0</v>
      </c>
      <c r="O624" s="110" t="s">
        <v>24</v>
      </c>
      <c r="P624" s="110" t="s">
        <v>124</v>
      </c>
      <c r="Q624" s="110" t="s">
        <v>24</v>
      </c>
      <c r="R624" s="110" t="s">
        <v>124</v>
      </c>
      <c r="S624" s="110" t="s">
        <v>82</v>
      </c>
      <c r="T624" s="110" t="s">
        <v>652</v>
      </c>
    </row>
    <row r="625" spans="1:20" x14ac:dyDescent="0.25">
      <c r="A625" s="111">
        <v>5403</v>
      </c>
      <c r="B625" s="112" t="s">
        <v>3230</v>
      </c>
      <c r="C625" s="112" t="s">
        <v>24</v>
      </c>
      <c r="D625" s="112" t="s">
        <v>24</v>
      </c>
      <c r="E625" s="112" t="s">
        <v>24</v>
      </c>
      <c r="F625" s="112"/>
      <c r="G625" s="112" t="s">
        <v>24</v>
      </c>
      <c r="H625" s="112" t="s">
        <v>590</v>
      </c>
      <c r="I625" s="112" t="s">
        <v>104</v>
      </c>
      <c r="J625" s="112" t="s">
        <v>563</v>
      </c>
      <c r="K625" s="112"/>
      <c r="L625" s="112" t="s">
        <v>24</v>
      </c>
      <c r="M625" s="112" t="s">
        <v>24</v>
      </c>
      <c r="N625" s="112">
        <v>0</v>
      </c>
      <c r="O625" s="112" t="s">
        <v>24</v>
      </c>
      <c r="P625" s="112" t="s">
        <v>181</v>
      </c>
      <c r="Q625" s="112" t="s">
        <v>2499</v>
      </c>
      <c r="R625" s="112" t="s">
        <v>181</v>
      </c>
      <c r="S625" s="112" t="s">
        <v>79</v>
      </c>
      <c r="T625" s="112" t="s">
        <v>587</v>
      </c>
    </row>
    <row r="626" spans="1:20" x14ac:dyDescent="0.25">
      <c r="A626" s="109">
        <v>5404</v>
      </c>
      <c r="B626" s="110" t="s">
        <v>3231</v>
      </c>
      <c r="C626" s="110" t="s">
        <v>24</v>
      </c>
      <c r="D626" s="110" t="s">
        <v>24</v>
      </c>
      <c r="E626" s="110" t="s">
        <v>24</v>
      </c>
      <c r="F626" s="110"/>
      <c r="G626" s="110" t="s">
        <v>2390</v>
      </c>
      <c r="H626" s="110" t="s">
        <v>804</v>
      </c>
      <c r="I626" s="110" t="s">
        <v>2679</v>
      </c>
      <c r="J626" s="110" t="s">
        <v>648</v>
      </c>
      <c r="K626" s="110"/>
      <c r="L626" s="110" t="s">
        <v>3232</v>
      </c>
      <c r="M626" s="110" t="s">
        <v>24</v>
      </c>
      <c r="N626" s="110">
        <v>-5</v>
      </c>
      <c r="O626" s="110" t="s">
        <v>3233</v>
      </c>
      <c r="P626" s="110" t="s">
        <v>2392</v>
      </c>
      <c r="Q626" s="110" t="s">
        <v>2393</v>
      </c>
      <c r="R626" s="110" t="s">
        <v>191</v>
      </c>
      <c r="S626" s="110" t="s">
        <v>82</v>
      </c>
      <c r="T626" s="110" t="s">
        <v>652</v>
      </c>
    </row>
    <row r="627" spans="1:20" x14ac:dyDescent="0.25">
      <c r="A627" s="111">
        <v>5405</v>
      </c>
      <c r="B627" s="112" t="s">
        <v>3234</v>
      </c>
      <c r="C627" s="112" t="s">
        <v>24</v>
      </c>
      <c r="D627" s="112" t="s">
        <v>24</v>
      </c>
      <c r="E627" s="112" t="s">
        <v>24</v>
      </c>
      <c r="F627" s="112"/>
      <c r="G627" s="112" t="s">
        <v>24</v>
      </c>
      <c r="H627" s="112" t="s">
        <v>888</v>
      </c>
      <c r="I627" s="112" t="s">
        <v>24</v>
      </c>
      <c r="J627" s="112" t="s">
        <v>2821</v>
      </c>
      <c r="K627" s="112"/>
      <c r="L627" s="112" t="s">
        <v>24</v>
      </c>
      <c r="M627" s="112" t="s">
        <v>24</v>
      </c>
      <c r="N627" s="112">
        <v>0</v>
      </c>
      <c r="O627" s="112" t="s">
        <v>24</v>
      </c>
      <c r="P627" s="112" t="s">
        <v>24</v>
      </c>
      <c r="Q627" s="112" t="s">
        <v>24</v>
      </c>
      <c r="R627" s="112" t="s">
        <v>24</v>
      </c>
      <c r="S627" s="112" t="s">
        <v>71</v>
      </c>
      <c r="T627" s="112" t="s">
        <v>587</v>
      </c>
    </row>
    <row r="628" spans="1:20" x14ac:dyDescent="0.25">
      <c r="A628" s="109">
        <v>5406</v>
      </c>
      <c r="B628" s="110" t="s">
        <v>3235</v>
      </c>
      <c r="C628" s="110" t="s">
        <v>3236</v>
      </c>
      <c r="D628" s="110" t="s">
        <v>3237</v>
      </c>
      <c r="E628" s="110" t="s">
        <v>2496</v>
      </c>
      <c r="F628" s="110">
        <v>74133</v>
      </c>
      <c r="G628" s="110" t="s">
        <v>24</v>
      </c>
      <c r="H628" s="110" t="s">
        <v>952</v>
      </c>
      <c r="I628" s="110" t="s">
        <v>160</v>
      </c>
      <c r="J628" s="110" t="s">
        <v>563</v>
      </c>
      <c r="K628" s="110">
        <v>5082025</v>
      </c>
      <c r="L628" s="110" t="s">
        <v>3232</v>
      </c>
      <c r="M628" s="110" t="s">
        <v>565</v>
      </c>
      <c r="N628" s="110">
        <v>-6</v>
      </c>
      <c r="O628" s="110" t="s">
        <v>3238</v>
      </c>
      <c r="P628" s="110" t="s">
        <v>2512</v>
      </c>
      <c r="Q628" s="110" t="s">
        <v>3239</v>
      </c>
      <c r="R628" s="110" t="s">
        <v>168</v>
      </c>
      <c r="S628" s="110" t="s">
        <v>79</v>
      </c>
      <c r="T628" s="110" t="s">
        <v>569</v>
      </c>
    </row>
    <row r="629" spans="1:20" x14ac:dyDescent="0.25">
      <c r="A629" s="111">
        <v>5407</v>
      </c>
      <c r="B629" s="112" t="s">
        <v>3240</v>
      </c>
      <c r="C629" s="112" t="s">
        <v>24</v>
      </c>
      <c r="D629" s="112" t="s">
        <v>24</v>
      </c>
      <c r="E629" s="112" t="s">
        <v>24</v>
      </c>
      <c r="F629" s="112"/>
      <c r="G629" s="112" t="s">
        <v>24</v>
      </c>
      <c r="H629" s="112" t="s">
        <v>1432</v>
      </c>
      <c r="I629" s="112" t="s">
        <v>2843</v>
      </c>
      <c r="J629" s="112" t="s">
        <v>648</v>
      </c>
      <c r="K629" s="112"/>
      <c r="L629" s="112" t="s">
        <v>24</v>
      </c>
      <c r="M629" s="112" t="s">
        <v>24</v>
      </c>
      <c r="N629" s="112">
        <v>0</v>
      </c>
      <c r="O629" s="112" t="s">
        <v>24</v>
      </c>
      <c r="P629" s="112" t="s">
        <v>1481</v>
      </c>
      <c r="Q629" s="112" t="s">
        <v>24</v>
      </c>
      <c r="R629" s="112" t="s">
        <v>179</v>
      </c>
      <c r="S629" s="112" t="s">
        <v>82</v>
      </c>
      <c r="T629" s="112" t="s">
        <v>652</v>
      </c>
    </row>
    <row r="630" spans="1:20" x14ac:dyDescent="0.25">
      <c r="A630" s="109">
        <v>5408</v>
      </c>
      <c r="B630" s="110" t="s">
        <v>3241</v>
      </c>
      <c r="C630" s="110" t="s">
        <v>24</v>
      </c>
      <c r="D630" s="110" t="s">
        <v>24</v>
      </c>
      <c r="E630" s="110" t="s">
        <v>24</v>
      </c>
      <c r="F630" s="110"/>
      <c r="G630" s="110" t="s">
        <v>3242</v>
      </c>
      <c r="H630" s="110" t="s">
        <v>1432</v>
      </c>
      <c r="I630" s="110" t="s">
        <v>2843</v>
      </c>
      <c r="J630" s="110" t="s">
        <v>648</v>
      </c>
      <c r="K630" s="110"/>
      <c r="L630" s="110" t="s">
        <v>24</v>
      </c>
      <c r="M630" s="110" t="s">
        <v>24</v>
      </c>
      <c r="N630" s="110">
        <v>0</v>
      </c>
      <c r="O630" s="110" t="s">
        <v>24</v>
      </c>
      <c r="P630" s="110" t="s">
        <v>179</v>
      </c>
      <c r="Q630" s="110" t="s">
        <v>3243</v>
      </c>
      <c r="R630" s="110" t="s">
        <v>179</v>
      </c>
      <c r="S630" s="110" t="s">
        <v>82</v>
      </c>
      <c r="T630" s="110" t="s">
        <v>652</v>
      </c>
    </row>
    <row r="631" spans="1:20" x14ac:dyDescent="0.25">
      <c r="A631" s="111">
        <v>5410</v>
      </c>
      <c r="B631" s="112" t="s">
        <v>3244</v>
      </c>
      <c r="C631" s="112" t="s">
        <v>24</v>
      </c>
      <c r="D631" s="112" t="s">
        <v>24</v>
      </c>
      <c r="E631" s="112" t="s">
        <v>24</v>
      </c>
      <c r="F631" s="112"/>
      <c r="G631" s="112" t="s">
        <v>24</v>
      </c>
      <c r="H631" s="112" t="s">
        <v>855</v>
      </c>
      <c r="I631" s="112" t="s">
        <v>122</v>
      </c>
      <c r="J631" s="112" t="s">
        <v>563</v>
      </c>
      <c r="K631" s="112"/>
      <c r="L631" s="112" t="s">
        <v>24</v>
      </c>
      <c r="M631" s="112" t="s">
        <v>24</v>
      </c>
      <c r="N631" s="112">
        <v>0</v>
      </c>
      <c r="O631" s="112" t="s">
        <v>24</v>
      </c>
      <c r="P631" s="112" t="s">
        <v>3245</v>
      </c>
      <c r="Q631" s="112" t="s">
        <v>24</v>
      </c>
      <c r="R631" s="112" t="s">
        <v>69</v>
      </c>
      <c r="S631" s="112" t="s">
        <v>75</v>
      </c>
      <c r="T631" s="112" t="s">
        <v>569</v>
      </c>
    </row>
    <row r="632" spans="1:20" x14ac:dyDescent="0.25">
      <c r="A632" s="109">
        <v>5411</v>
      </c>
      <c r="B632" s="110" t="s">
        <v>3246</v>
      </c>
      <c r="C632" s="110" t="s">
        <v>3247</v>
      </c>
      <c r="D632" s="110" t="s">
        <v>3248</v>
      </c>
      <c r="E632" s="110" t="s">
        <v>603</v>
      </c>
      <c r="F632" s="110">
        <v>92821</v>
      </c>
      <c r="G632" s="110" t="s">
        <v>2693</v>
      </c>
      <c r="H632" s="110" t="s">
        <v>931</v>
      </c>
      <c r="I632" s="110" t="s">
        <v>89</v>
      </c>
      <c r="J632" s="110" t="s">
        <v>2821</v>
      </c>
      <c r="K632" s="110">
        <v>8202025</v>
      </c>
      <c r="L632" s="110" t="s">
        <v>3232</v>
      </c>
      <c r="M632" s="110" t="s">
        <v>1508</v>
      </c>
      <c r="N632" s="110">
        <v>-8</v>
      </c>
      <c r="O632" s="110" t="s">
        <v>3249</v>
      </c>
      <c r="P632" s="110" t="s">
        <v>3250</v>
      </c>
      <c r="Q632" s="110" t="s">
        <v>1199</v>
      </c>
      <c r="R632" s="110" t="s">
        <v>2812</v>
      </c>
      <c r="S632" s="110" t="s">
        <v>71</v>
      </c>
      <c r="T632" s="110" t="s">
        <v>587</v>
      </c>
    </row>
    <row r="633" spans="1:20" x14ac:dyDescent="0.25">
      <c r="A633" s="111">
        <v>5600</v>
      </c>
      <c r="B633" s="112" t="s">
        <v>3251</v>
      </c>
      <c r="C633" s="112" t="s">
        <v>3252</v>
      </c>
      <c r="D633" s="112" t="s">
        <v>3253</v>
      </c>
      <c r="E633" s="112" t="s">
        <v>693</v>
      </c>
      <c r="F633" s="112">
        <v>32819</v>
      </c>
      <c r="G633" s="112" t="s">
        <v>24</v>
      </c>
      <c r="H633" s="112" t="s">
        <v>695</v>
      </c>
      <c r="I633" s="112" t="s">
        <v>2833</v>
      </c>
      <c r="J633" s="112" t="s">
        <v>563</v>
      </c>
      <c r="K633" s="112">
        <v>44547</v>
      </c>
      <c r="L633" s="112" t="s">
        <v>1775</v>
      </c>
      <c r="M633" s="112" t="s">
        <v>24</v>
      </c>
      <c r="N633" s="112">
        <v>-5</v>
      </c>
      <c r="O633" s="112" t="s">
        <v>24</v>
      </c>
      <c r="P633" s="112" t="s">
        <v>3254</v>
      </c>
      <c r="Q633" s="112" t="s">
        <v>2034</v>
      </c>
      <c r="R633" s="112" t="s">
        <v>2033</v>
      </c>
      <c r="S633" s="112" t="s">
        <v>75</v>
      </c>
      <c r="T633" s="112" t="s">
        <v>569</v>
      </c>
    </row>
    <row r="634" spans="1:20" x14ac:dyDescent="0.25">
      <c r="A634" s="109">
        <v>5601</v>
      </c>
      <c r="B634" s="110" t="s">
        <v>3255</v>
      </c>
      <c r="C634" s="110" t="s">
        <v>24</v>
      </c>
      <c r="D634" s="110" t="s">
        <v>3256</v>
      </c>
      <c r="E634" s="110" t="s">
        <v>603</v>
      </c>
      <c r="F634" s="110"/>
      <c r="G634" s="110" t="s">
        <v>24</v>
      </c>
      <c r="H634" s="110" t="s">
        <v>779</v>
      </c>
      <c r="I634" s="110" t="s">
        <v>3257</v>
      </c>
      <c r="J634" s="110" t="s">
        <v>2821</v>
      </c>
      <c r="K634" s="110"/>
      <c r="L634" s="110" t="s">
        <v>24</v>
      </c>
      <c r="M634" s="110" t="s">
        <v>24</v>
      </c>
      <c r="N634" s="110">
        <v>-8</v>
      </c>
      <c r="O634" s="110" t="s">
        <v>3258</v>
      </c>
      <c r="P634" s="110" t="s">
        <v>3259</v>
      </c>
      <c r="Q634" s="110" t="s">
        <v>3260</v>
      </c>
      <c r="R634" s="110" t="s">
        <v>88</v>
      </c>
      <c r="S634" s="110" t="s">
        <v>71</v>
      </c>
      <c r="T634" s="110" t="s">
        <v>587</v>
      </c>
    </row>
    <row r="635" spans="1:20" x14ac:dyDescent="0.25">
      <c r="A635" s="111">
        <v>5602</v>
      </c>
      <c r="B635" s="112" t="s">
        <v>3261</v>
      </c>
      <c r="C635" s="112" t="s">
        <v>3262</v>
      </c>
      <c r="D635" s="112" t="s">
        <v>3253</v>
      </c>
      <c r="E635" s="112" t="s">
        <v>693</v>
      </c>
      <c r="F635" s="112">
        <v>32836</v>
      </c>
      <c r="G635" s="112" t="s">
        <v>24</v>
      </c>
      <c r="H635" s="112" t="s">
        <v>695</v>
      </c>
      <c r="I635" s="112" t="s">
        <v>2833</v>
      </c>
      <c r="J635" s="112" t="s">
        <v>563</v>
      </c>
      <c r="K635" s="112">
        <v>45233</v>
      </c>
      <c r="L635" s="112" t="s">
        <v>1775</v>
      </c>
      <c r="M635" s="112" t="s">
        <v>24</v>
      </c>
      <c r="N635" s="112">
        <v>-5</v>
      </c>
      <c r="O635" s="112" t="s">
        <v>24</v>
      </c>
      <c r="P635" s="112" t="s">
        <v>3254</v>
      </c>
      <c r="Q635" s="112" t="s">
        <v>3263</v>
      </c>
      <c r="R635" s="112" t="s">
        <v>2033</v>
      </c>
      <c r="S635" s="112" t="s">
        <v>75</v>
      </c>
      <c r="T635" s="112" t="s">
        <v>569</v>
      </c>
    </row>
    <row r="636" spans="1:20" x14ac:dyDescent="0.25">
      <c r="A636" s="109">
        <v>5603</v>
      </c>
      <c r="B636" s="110" t="s">
        <v>3264</v>
      </c>
      <c r="C636" s="110" t="s">
        <v>3265</v>
      </c>
      <c r="D636" s="110" t="s">
        <v>3253</v>
      </c>
      <c r="E636" s="110" t="s">
        <v>693</v>
      </c>
      <c r="F636" s="110">
        <v>32819</v>
      </c>
      <c r="G636" s="110" t="s">
        <v>24</v>
      </c>
      <c r="H636" s="110" t="s">
        <v>695</v>
      </c>
      <c r="I636" s="110" t="s">
        <v>2833</v>
      </c>
      <c r="J636" s="110" t="s">
        <v>563</v>
      </c>
      <c r="K636" s="110"/>
      <c r="L636" s="110" t="s">
        <v>1775</v>
      </c>
      <c r="M636" s="110" t="s">
        <v>24</v>
      </c>
      <c r="N636" s="110">
        <v>-5</v>
      </c>
      <c r="O636" s="110" t="s">
        <v>24</v>
      </c>
      <c r="P636" s="110" t="s">
        <v>2033</v>
      </c>
      <c r="Q636" s="110" t="s">
        <v>3266</v>
      </c>
      <c r="R636" s="110" t="s">
        <v>2033</v>
      </c>
      <c r="S636" s="110" t="s">
        <v>75</v>
      </c>
      <c r="T636" s="110" t="s">
        <v>569</v>
      </c>
    </row>
    <row r="637" spans="1:20" x14ac:dyDescent="0.25">
      <c r="A637" s="111">
        <v>5604</v>
      </c>
      <c r="B637" s="112" t="s">
        <v>3267</v>
      </c>
      <c r="C637" s="112" t="s">
        <v>24</v>
      </c>
      <c r="D637" s="112" t="s">
        <v>24</v>
      </c>
      <c r="E637" s="112" t="s">
        <v>24</v>
      </c>
      <c r="F637" s="112"/>
      <c r="G637" s="112" t="s">
        <v>24</v>
      </c>
      <c r="H637" s="112" t="s">
        <v>695</v>
      </c>
      <c r="I637" s="112" t="s">
        <v>2833</v>
      </c>
      <c r="J637" s="112" t="s">
        <v>563</v>
      </c>
      <c r="K637" s="112"/>
      <c r="L637" s="112" t="s">
        <v>24</v>
      </c>
      <c r="M637" s="112" t="s">
        <v>24</v>
      </c>
      <c r="N637" s="112">
        <v>-5</v>
      </c>
      <c r="O637" s="112" t="s">
        <v>24</v>
      </c>
      <c r="P637" s="112" t="s">
        <v>2033</v>
      </c>
      <c r="Q637" s="112" t="s">
        <v>24</v>
      </c>
      <c r="R637" s="112" t="s">
        <v>2033</v>
      </c>
      <c r="S637" s="112" t="s">
        <v>75</v>
      </c>
      <c r="T637" s="112" t="s">
        <v>569</v>
      </c>
    </row>
    <row r="638" spans="1:20" x14ac:dyDescent="0.25">
      <c r="A638" s="109">
        <v>5605</v>
      </c>
      <c r="B638" s="110" t="s">
        <v>3268</v>
      </c>
      <c r="C638" s="110" t="s">
        <v>24</v>
      </c>
      <c r="D638" s="110" t="s">
        <v>24</v>
      </c>
      <c r="E638" s="110" t="s">
        <v>24</v>
      </c>
      <c r="F638" s="110"/>
      <c r="G638" s="110" t="s">
        <v>24</v>
      </c>
      <c r="H638" s="110" t="s">
        <v>695</v>
      </c>
      <c r="I638" s="110" t="s">
        <v>2833</v>
      </c>
      <c r="J638" s="110" t="s">
        <v>563</v>
      </c>
      <c r="K638" s="110"/>
      <c r="L638" s="110" t="s">
        <v>24</v>
      </c>
      <c r="M638" s="110" t="s">
        <v>24</v>
      </c>
      <c r="N638" s="110">
        <v>0</v>
      </c>
      <c r="O638" s="110" t="s">
        <v>24</v>
      </c>
      <c r="P638" s="110" t="s">
        <v>2033</v>
      </c>
      <c r="Q638" s="110" t="s">
        <v>24</v>
      </c>
      <c r="R638" s="110" t="s">
        <v>2033</v>
      </c>
      <c r="S638" s="110" t="s">
        <v>75</v>
      </c>
      <c r="T638" s="110" t="s">
        <v>569</v>
      </c>
    </row>
    <row r="639" spans="1:20" x14ac:dyDescent="0.25">
      <c r="A639" s="111">
        <v>5606</v>
      </c>
      <c r="B639" s="112" t="s">
        <v>3269</v>
      </c>
      <c r="C639" s="112" t="s">
        <v>24</v>
      </c>
      <c r="D639" s="112" t="s">
        <v>24</v>
      </c>
      <c r="E639" s="112" t="s">
        <v>24</v>
      </c>
      <c r="F639" s="112"/>
      <c r="G639" s="112" t="s">
        <v>24</v>
      </c>
      <c r="H639" s="112" t="s">
        <v>695</v>
      </c>
      <c r="I639" s="112" t="s">
        <v>2833</v>
      </c>
      <c r="J639" s="112" t="s">
        <v>563</v>
      </c>
      <c r="K639" s="112"/>
      <c r="L639" s="112" t="s">
        <v>24</v>
      </c>
      <c r="M639" s="112" t="s">
        <v>24</v>
      </c>
      <c r="N639" s="112">
        <v>0</v>
      </c>
      <c r="O639" s="112" t="s">
        <v>24</v>
      </c>
      <c r="P639" s="112" t="s">
        <v>2033</v>
      </c>
      <c r="Q639" s="112" t="s">
        <v>24</v>
      </c>
      <c r="R639" s="112" t="s">
        <v>2033</v>
      </c>
      <c r="S639" s="112" t="s">
        <v>75</v>
      </c>
      <c r="T639" s="112" t="s">
        <v>569</v>
      </c>
    </row>
    <row r="640" spans="1:20" x14ac:dyDescent="0.25">
      <c r="A640" s="109">
        <v>5607</v>
      </c>
      <c r="B640" s="110" t="s">
        <v>3270</v>
      </c>
      <c r="C640" s="110" t="s">
        <v>24</v>
      </c>
      <c r="D640" s="110" t="s">
        <v>24</v>
      </c>
      <c r="E640" s="110" t="s">
        <v>24</v>
      </c>
      <c r="F640" s="110"/>
      <c r="G640" s="110" t="s">
        <v>24</v>
      </c>
      <c r="H640" s="110" t="s">
        <v>695</v>
      </c>
      <c r="I640" s="110" t="s">
        <v>2833</v>
      </c>
      <c r="J640" s="110" t="s">
        <v>563</v>
      </c>
      <c r="K640" s="110"/>
      <c r="L640" s="110" t="s">
        <v>24</v>
      </c>
      <c r="M640" s="110" t="s">
        <v>24</v>
      </c>
      <c r="N640" s="110">
        <v>0</v>
      </c>
      <c r="O640" s="110" t="s">
        <v>24</v>
      </c>
      <c r="P640" s="110" t="s">
        <v>2033</v>
      </c>
      <c r="Q640" s="110" t="s">
        <v>24</v>
      </c>
      <c r="R640" s="110" t="s">
        <v>2033</v>
      </c>
      <c r="S640" s="110" t="s">
        <v>75</v>
      </c>
      <c r="T640" s="110" t="s">
        <v>569</v>
      </c>
    </row>
    <row r="641" spans="1:20" x14ac:dyDescent="0.25">
      <c r="A641" s="111">
        <v>5611</v>
      </c>
      <c r="B641" s="112" t="s">
        <v>3271</v>
      </c>
      <c r="C641" s="112" t="s">
        <v>24</v>
      </c>
      <c r="D641" s="112" t="s">
        <v>24</v>
      </c>
      <c r="E641" s="112" t="s">
        <v>24</v>
      </c>
      <c r="F641" s="112"/>
      <c r="G641" s="112" t="s">
        <v>24</v>
      </c>
      <c r="H641" s="112" t="s">
        <v>695</v>
      </c>
      <c r="I641" s="112" t="s">
        <v>2833</v>
      </c>
      <c r="J641" s="112" t="s">
        <v>563</v>
      </c>
      <c r="K641" s="112"/>
      <c r="L641" s="112" t="s">
        <v>24</v>
      </c>
      <c r="M641" s="112" t="s">
        <v>24</v>
      </c>
      <c r="N641" s="112">
        <v>-5</v>
      </c>
      <c r="O641" s="112" t="s">
        <v>24</v>
      </c>
      <c r="P641" s="112" t="s">
        <v>2033</v>
      </c>
      <c r="Q641" s="112" t="s">
        <v>24</v>
      </c>
      <c r="R641" s="112" t="s">
        <v>2033</v>
      </c>
      <c r="S641" s="112" t="s">
        <v>75</v>
      </c>
      <c r="T641" s="112" t="s">
        <v>569</v>
      </c>
    </row>
  </sheetData>
  <autoFilter ref="A1:T463" xr:uid="{00000000-0009-0000-0000-000006000000}">
    <sortState xmlns:xlrd2="http://schemas.microsoft.com/office/spreadsheetml/2017/richdata2" ref="A2:T633">
      <sortCondition ref="A1:A463"/>
    </sortState>
  </autoFilter>
  <conditionalFormatting sqref="P96">
    <cfRule type="duplicateValues" dxfId="70" priority="3"/>
  </conditionalFormatting>
  <conditionalFormatting sqref="P228">
    <cfRule type="duplicateValues" dxfId="69" priority="8"/>
  </conditionalFormatting>
  <conditionalFormatting sqref="P274">
    <cfRule type="duplicateValues" dxfId="68" priority="4"/>
  </conditionalFormatting>
  <conditionalFormatting sqref="P333">
    <cfRule type="duplicateValues" dxfId="67" priority="2"/>
  </conditionalFormatting>
  <conditionalFormatting sqref="P455">
    <cfRule type="duplicateValues" dxfId="66" priority="1"/>
  </conditionalFormatting>
  <conditionalFormatting sqref="P456:P461 P97:P132 P229:P246 P248 P275:P332 P1:P5 P250:P256 P440:P454 P7:P95 P334:P438 P134:P180 P258:P273 P182:P227">
    <cfRule type="duplicateValues" dxfId="65" priority="24"/>
  </conditionalFormatting>
  <pageMargins left="0.7" right="0.7" top="0.75" bottom="0.75" header="0.3" footer="0.3"/>
  <pageSetup orientation="portrait" horizontalDpi="12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7568-D735-4FFC-AA5E-1EE3A4ECEF1B}">
  <sheetPr codeName="Sheet8"/>
  <dimension ref="A1:E468"/>
  <sheetViews>
    <sheetView workbookViewId="0">
      <selection activeCell="F1" sqref="F1"/>
    </sheetView>
  </sheetViews>
  <sheetFormatPr defaultRowHeight="12.5" x14ac:dyDescent="0.25"/>
  <cols>
    <col min="1" max="1" width="13.08984375" bestFit="1" customWidth="1"/>
  </cols>
  <sheetData>
    <row r="1" spans="1:5" s="104" customFormat="1" x14ac:dyDescent="0.25">
      <c r="A1" s="104" t="s">
        <v>2895</v>
      </c>
      <c r="B1" s="104" t="s">
        <v>2892</v>
      </c>
      <c r="C1" s="104" t="s">
        <v>2893</v>
      </c>
      <c r="D1" s="104" t="s">
        <v>2894</v>
      </c>
      <c r="E1" s="104" t="s">
        <v>2896</v>
      </c>
    </row>
    <row r="2" spans="1:5" s="127" customFormat="1" x14ac:dyDescent="0.25">
      <c r="A2" s="127">
        <f>'Average TPT Report'!F3</f>
        <v>31</v>
      </c>
      <c r="B2" s="124">
        <f>'Rolling 3 weeks'!F3</f>
        <v>31</v>
      </c>
      <c r="C2" s="125">
        <f>'Week to Week '!F5</f>
        <v>31</v>
      </c>
      <c r="D2" s="126">
        <f>'Period to Period'!F5</f>
        <v>31</v>
      </c>
      <c r="E2" s="127" t="str">
        <f>IF(A2&gt;0,(IF(_xlfn.NUMBERVALUE(A2)=_xlfn.NUMBERVALUE(B2),IF(_xlfn.NUMBERVALUE(B2)=_xlfn.NUMBERVALUE(C2),(IF(_xlfn.NUMBERVALUE(B2)=_xlfn.NUMBERVALUE(D2),"","X")),"X"))),"blank")</f>
        <v/>
      </c>
    </row>
    <row r="3" spans="1:5" x14ac:dyDescent="0.25">
      <c r="A3" s="127">
        <f>'Average TPT Report'!F4</f>
        <v>32</v>
      </c>
      <c r="B3" s="124">
        <f>'Rolling 3 weeks'!F4</f>
        <v>32</v>
      </c>
      <c r="C3" s="125">
        <f>'Week to Week '!F6</f>
        <v>32</v>
      </c>
      <c r="D3" s="126">
        <f>'Period to Period'!F6</f>
        <v>32</v>
      </c>
      <c r="E3" s="127" t="str">
        <f t="shared" ref="E3:E66" si="0">IF(A3&gt;0,(IF(_xlfn.NUMBERVALUE(A3)=_xlfn.NUMBERVALUE(B3),IF(_xlfn.NUMBERVALUE(B3)=_xlfn.NUMBERVALUE(C3),(IF(_xlfn.NUMBERVALUE(B3)=_xlfn.NUMBERVALUE(D3),"","X")),"X"))),"blank")</f>
        <v/>
      </c>
    </row>
    <row r="4" spans="1:5" x14ac:dyDescent="0.25">
      <c r="A4" s="127">
        <f>'Average TPT Report'!F5</f>
        <v>33</v>
      </c>
      <c r="B4" s="124">
        <f>'Rolling 3 weeks'!F5</f>
        <v>33</v>
      </c>
      <c r="C4" s="125">
        <f>'Week to Week '!F7</f>
        <v>33</v>
      </c>
      <c r="D4" s="126">
        <f>'Period to Period'!F7</f>
        <v>33</v>
      </c>
      <c r="E4" s="127" t="str">
        <f t="shared" si="0"/>
        <v/>
      </c>
    </row>
    <row r="5" spans="1:5" x14ac:dyDescent="0.25">
      <c r="A5" s="127">
        <f>'Average TPT Report'!F6</f>
        <v>35</v>
      </c>
      <c r="B5" s="124">
        <f>'Rolling 3 weeks'!F6</f>
        <v>35</v>
      </c>
      <c r="C5" s="125">
        <f>'Week to Week '!F8</f>
        <v>35</v>
      </c>
      <c r="D5" s="126">
        <f>'Period to Period'!F8</f>
        <v>35</v>
      </c>
      <c r="E5" s="127" t="str">
        <f t="shared" si="0"/>
        <v/>
      </c>
    </row>
    <row r="6" spans="1:5" x14ac:dyDescent="0.25">
      <c r="A6" s="127">
        <f>'Average TPT Report'!F7</f>
        <v>38</v>
      </c>
      <c r="B6" s="124">
        <f>'Rolling 3 weeks'!F7</f>
        <v>38</v>
      </c>
      <c r="C6" s="125">
        <f>'Week to Week '!F9</f>
        <v>38</v>
      </c>
      <c r="D6" s="126">
        <f>'Period to Period'!F9</f>
        <v>38</v>
      </c>
      <c r="E6" s="127" t="str">
        <f t="shared" si="0"/>
        <v/>
      </c>
    </row>
    <row r="7" spans="1:5" x14ac:dyDescent="0.25">
      <c r="A7" s="127">
        <f>'Average TPT Report'!F8</f>
        <v>39</v>
      </c>
      <c r="B7" s="124">
        <f>'Rolling 3 weeks'!F8</f>
        <v>39</v>
      </c>
      <c r="C7" s="125">
        <f>'Week to Week '!F10</f>
        <v>39</v>
      </c>
      <c r="D7" s="126">
        <f>'Period to Period'!F10</f>
        <v>39</v>
      </c>
      <c r="E7" s="127" t="str">
        <f t="shared" si="0"/>
        <v/>
      </c>
    </row>
    <row r="8" spans="1:5" x14ac:dyDescent="0.25">
      <c r="A8" s="127">
        <f>'Average TPT Report'!F9</f>
        <v>41</v>
      </c>
      <c r="B8" s="124">
        <f>'Rolling 3 weeks'!F9</f>
        <v>41</v>
      </c>
      <c r="C8" s="125">
        <f>'Week to Week '!F11</f>
        <v>41</v>
      </c>
      <c r="D8" s="126">
        <f>'Period to Period'!F11</f>
        <v>41</v>
      </c>
      <c r="E8" s="127" t="str">
        <f t="shared" si="0"/>
        <v/>
      </c>
    </row>
    <row r="9" spans="1:5" x14ac:dyDescent="0.25">
      <c r="A9" s="127">
        <f>'Average TPT Report'!F10</f>
        <v>42</v>
      </c>
      <c r="B9" s="124">
        <f>'Rolling 3 weeks'!F10</f>
        <v>42</v>
      </c>
      <c r="C9" s="125">
        <f>'Week to Week '!F12</f>
        <v>42</v>
      </c>
      <c r="D9" s="126">
        <f>'Period to Period'!F12</f>
        <v>42</v>
      </c>
      <c r="E9" s="127" t="str">
        <f t="shared" si="0"/>
        <v/>
      </c>
    </row>
    <row r="10" spans="1:5" x14ac:dyDescent="0.25">
      <c r="A10" s="127">
        <f>'Average TPT Report'!F11</f>
        <v>43</v>
      </c>
      <c r="B10" s="124">
        <f>'Rolling 3 weeks'!F11</f>
        <v>43</v>
      </c>
      <c r="C10" s="125">
        <f>'Week to Week '!F13</f>
        <v>43</v>
      </c>
      <c r="D10" s="126">
        <f>'Period to Period'!F13</f>
        <v>43</v>
      </c>
      <c r="E10" s="127" t="str">
        <f t="shared" si="0"/>
        <v/>
      </c>
    </row>
    <row r="11" spans="1:5" x14ac:dyDescent="0.25">
      <c r="A11" s="127">
        <f>'Average TPT Report'!F12</f>
        <v>45</v>
      </c>
      <c r="B11" s="124">
        <f>'Rolling 3 weeks'!F12</f>
        <v>45</v>
      </c>
      <c r="C11" s="125">
        <f>'Week to Week '!F14</f>
        <v>45</v>
      </c>
      <c r="D11" s="126">
        <f>'Period to Period'!F14</f>
        <v>45</v>
      </c>
      <c r="E11" s="127" t="str">
        <f t="shared" si="0"/>
        <v/>
      </c>
    </row>
    <row r="12" spans="1:5" x14ac:dyDescent="0.25">
      <c r="A12" s="127">
        <f>'Average TPT Report'!F13</f>
        <v>47</v>
      </c>
      <c r="B12" s="124">
        <f>'Rolling 3 weeks'!F13</f>
        <v>47</v>
      </c>
      <c r="C12" s="125">
        <f>'Week to Week '!F15</f>
        <v>47</v>
      </c>
      <c r="D12" s="126">
        <f>'Period to Period'!F15</f>
        <v>47</v>
      </c>
      <c r="E12" s="127" t="str">
        <f t="shared" si="0"/>
        <v/>
      </c>
    </row>
    <row r="13" spans="1:5" x14ac:dyDescent="0.25">
      <c r="A13" s="127">
        <f>'Average TPT Report'!F14</f>
        <v>48</v>
      </c>
      <c r="B13" s="124">
        <f>'Rolling 3 weeks'!F14</f>
        <v>48</v>
      </c>
      <c r="C13" s="125">
        <f>'Week to Week '!F16</f>
        <v>48</v>
      </c>
      <c r="D13" s="126">
        <f>'Period to Period'!F16</f>
        <v>48</v>
      </c>
      <c r="E13" s="127" t="str">
        <f t="shared" si="0"/>
        <v/>
      </c>
    </row>
    <row r="14" spans="1:5" x14ac:dyDescent="0.25">
      <c r="A14" s="127">
        <f>'Average TPT Report'!F15</f>
        <v>49</v>
      </c>
      <c r="B14" s="124">
        <f>'Rolling 3 weeks'!F15</f>
        <v>49</v>
      </c>
      <c r="C14" s="125">
        <f>'Week to Week '!F17</f>
        <v>49</v>
      </c>
      <c r="D14" s="126">
        <f>'Period to Period'!F17</f>
        <v>49</v>
      </c>
      <c r="E14" s="127" t="str">
        <f t="shared" si="0"/>
        <v/>
      </c>
    </row>
    <row r="15" spans="1:5" x14ac:dyDescent="0.25">
      <c r="A15" s="127">
        <f>'Average TPT Report'!F16</f>
        <v>53</v>
      </c>
      <c r="B15" s="124">
        <f>'Rolling 3 weeks'!F16</f>
        <v>53</v>
      </c>
      <c r="C15" s="125">
        <f>'Week to Week '!F18</f>
        <v>53</v>
      </c>
      <c r="D15" s="126">
        <f>'Period to Period'!F18</f>
        <v>53</v>
      </c>
      <c r="E15" s="127" t="str">
        <f t="shared" si="0"/>
        <v/>
      </c>
    </row>
    <row r="16" spans="1:5" x14ac:dyDescent="0.25">
      <c r="A16" s="127">
        <f>'Average TPT Report'!F17</f>
        <v>54</v>
      </c>
      <c r="B16" s="124">
        <f>'Rolling 3 weeks'!F17</f>
        <v>54</v>
      </c>
      <c r="C16" s="125">
        <f>'Week to Week '!F19</f>
        <v>54</v>
      </c>
      <c r="D16" s="126">
        <f>'Period to Period'!F19</f>
        <v>54</v>
      </c>
      <c r="E16" s="127" t="str">
        <f t="shared" si="0"/>
        <v/>
      </c>
    </row>
    <row r="17" spans="1:5" x14ac:dyDescent="0.25">
      <c r="A17" s="127">
        <f>'Average TPT Report'!F18</f>
        <v>55</v>
      </c>
      <c r="B17" s="124">
        <f>'Rolling 3 weeks'!F18</f>
        <v>55</v>
      </c>
      <c r="C17" s="125">
        <f>'Week to Week '!F20</f>
        <v>55</v>
      </c>
      <c r="D17" s="126">
        <f>'Period to Period'!F20</f>
        <v>55</v>
      </c>
      <c r="E17" s="127" t="str">
        <f t="shared" si="0"/>
        <v/>
      </c>
    </row>
    <row r="18" spans="1:5" x14ac:dyDescent="0.25">
      <c r="A18" s="127">
        <f>'Average TPT Report'!F19</f>
        <v>56</v>
      </c>
      <c r="B18" s="124">
        <f>'Rolling 3 weeks'!F19</f>
        <v>56</v>
      </c>
      <c r="C18" s="125">
        <f>'Week to Week '!F21</f>
        <v>56</v>
      </c>
      <c r="D18" s="126">
        <f>'Period to Period'!F21</f>
        <v>56</v>
      </c>
      <c r="E18" s="127" t="str">
        <f t="shared" si="0"/>
        <v/>
      </c>
    </row>
    <row r="19" spans="1:5" x14ac:dyDescent="0.25">
      <c r="A19" s="127">
        <f>'Average TPT Report'!F20</f>
        <v>58</v>
      </c>
      <c r="B19" s="124">
        <f>'Rolling 3 weeks'!F20</f>
        <v>58</v>
      </c>
      <c r="C19" s="125">
        <f>'Week to Week '!F22</f>
        <v>58</v>
      </c>
      <c r="D19" s="126">
        <f>'Period to Period'!F22</f>
        <v>58</v>
      </c>
      <c r="E19" s="127" t="str">
        <f t="shared" si="0"/>
        <v/>
      </c>
    </row>
    <row r="20" spans="1:5" x14ac:dyDescent="0.25">
      <c r="A20" s="127">
        <f>'Average TPT Report'!F21</f>
        <v>59</v>
      </c>
      <c r="B20" s="124">
        <f>'Rolling 3 weeks'!F21</f>
        <v>59</v>
      </c>
      <c r="C20" s="125">
        <f>'Week to Week '!F23</f>
        <v>59</v>
      </c>
      <c r="D20" s="126">
        <f>'Period to Period'!F23</f>
        <v>59</v>
      </c>
      <c r="E20" s="127" t="str">
        <f t="shared" si="0"/>
        <v/>
      </c>
    </row>
    <row r="21" spans="1:5" x14ac:dyDescent="0.25">
      <c r="A21" s="127">
        <f>'Average TPT Report'!F22</f>
        <v>60</v>
      </c>
      <c r="B21" s="124">
        <f>'Rolling 3 weeks'!F22</f>
        <v>60</v>
      </c>
      <c r="C21" s="125">
        <f>'Week to Week '!F24</f>
        <v>60</v>
      </c>
      <c r="D21" s="126">
        <f>'Period to Period'!F24</f>
        <v>60</v>
      </c>
      <c r="E21" s="127" t="str">
        <f t="shared" si="0"/>
        <v/>
      </c>
    </row>
    <row r="22" spans="1:5" x14ac:dyDescent="0.25">
      <c r="A22" s="127">
        <f>'Average TPT Report'!F23</f>
        <v>62</v>
      </c>
      <c r="B22" s="124">
        <f>'Rolling 3 weeks'!F23</f>
        <v>62</v>
      </c>
      <c r="C22" s="125">
        <f>'Week to Week '!F25</f>
        <v>62</v>
      </c>
      <c r="D22" s="126">
        <f>'Period to Period'!F25</f>
        <v>62</v>
      </c>
      <c r="E22" s="127" t="str">
        <f t="shared" si="0"/>
        <v/>
      </c>
    </row>
    <row r="23" spans="1:5" x14ac:dyDescent="0.25">
      <c r="A23" s="127">
        <f>'Average TPT Report'!F24</f>
        <v>63</v>
      </c>
      <c r="B23" s="124">
        <f>'Rolling 3 weeks'!F24</f>
        <v>63</v>
      </c>
      <c r="C23" s="125">
        <f>'Week to Week '!F26</f>
        <v>63</v>
      </c>
      <c r="D23" s="126">
        <f>'Period to Period'!F26</f>
        <v>63</v>
      </c>
      <c r="E23" s="127" t="str">
        <f t="shared" si="0"/>
        <v/>
      </c>
    </row>
    <row r="24" spans="1:5" x14ac:dyDescent="0.25">
      <c r="A24" s="127">
        <f>'Average TPT Report'!F25</f>
        <v>64</v>
      </c>
      <c r="B24" s="124">
        <f>'Rolling 3 weeks'!F25</f>
        <v>64</v>
      </c>
      <c r="C24" s="125">
        <f>'Week to Week '!F27</f>
        <v>64</v>
      </c>
      <c r="D24" s="126">
        <f>'Period to Period'!F27</f>
        <v>64</v>
      </c>
      <c r="E24" s="127" t="str">
        <f t="shared" si="0"/>
        <v/>
      </c>
    </row>
    <row r="25" spans="1:5" x14ac:dyDescent="0.25">
      <c r="A25" s="127">
        <f>'Average TPT Report'!F26</f>
        <v>65</v>
      </c>
      <c r="B25" s="124">
        <f>'Rolling 3 weeks'!F26</f>
        <v>65</v>
      </c>
      <c r="C25" s="125">
        <f>'Week to Week '!F28</f>
        <v>65</v>
      </c>
      <c r="D25" s="126">
        <f>'Period to Period'!F28</f>
        <v>65</v>
      </c>
      <c r="E25" s="127" t="str">
        <f t="shared" si="0"/>
        <v/>
      </c>
    </row>
    <row r="26" spans="1:5" x14ac:dyDescent="0.25">
      <c r="A26" s="127">
        <f>'Average TPT Report'!F27</f>
        <v>66</v>
      </c>
      <c r="B26" s="124">
        <f>'Rolling 3 weeks'!F27</f>
        <v>66</v>
      </c>
      <c r="C26" s="125">
        <f>'Week to Week '!F29</f>
        <v>66</v>
      </c>
      <c r="D26" s="126">
        <f>'Period to Period'!F29</f>
        <v>66</v>
      </c>
      <c r="E26" s="127" t="str">
        <f t="shared" si="0"/>
        <v/>
      </c>
    </row>
    <row r="27" spans="1:5" x14ac:dyDescent="0.25">
      <c r="A27" s="127">
        <f>'Average TPT Report'!F28</f>
        <v>67</v>
      </c>
      <c r="B27" s="124">
        <f>'Rolling 3 weeks'!F28</f>
        <v>67</v>
      </c>
      <c r="C27" s="125">
        <f>'Week to Week '!F30</f>
        <v>67</v>
      </c>
      <c r="D27" s="126">
        <f>'Period to Period'!F30</f>
        <v>67</v>
      </c>
      <c r="E27" s="127" t="str">
        <f t="shared" si="0"/>
        <v/>
      </c>
    </row>
    <row r="28" spans="1:5" x14ac:dyDescent="0.25">
      <c r="A28" s="127">
        <f>'Average TPT Report'!F29</f>
        <v>68</v>
      </c>
      <c r="B28" s="124">
        <f>'Rolling 3 weeks'!F29</f>
        <v>68</v>
      </c>
      <c r="C28" s="125">
        <f>'Week to Week '!F31</f>
        <v>68</v>
      </c>
      <c r="D28" s="126">
        <f>'Period to Period'!F31</f>
        <v>68</v>
      </c>
      <c r="E28" s="127" t="str">
        <f t="shared" si="0"/>
        <v/>
      </c>
    </row>
    <row r="29" spans="1:5" x14ac:dyDescent="0.25">
      <c r="A29" s="127">
        <f>'Average TPT Report'!F30</f>
        <v>71</v>
      </c>
      <c r="B29" s="124">
        <f>'Rolling 3 weeks'!F30</f>
        <v>71</v>
      </c>
      <c r="C29" s="125">
        <f>'Week to Week '!F32</f>
        <v>71</v>
      </c>
      <c r="D29" s="126">
        <f>'Period to Period'!F32</f>
        <v>71</v>
      </c>
      <c r="E29" s="127" t="str">
        <f t="shared" si="0"/>
        <v/>
      </c>
    </row>
    <row r="30" spans="1:5" x14ac:dyDescent="0.25">
      <c r="A30" s="127">
        <f>'Average TPT Report'!F31</f>
        <v>74</v>
      </c>
      <c r="B30" s="124">
        <f>'Rolling 3 weeks'!F31</f>
        <v>74</v>
      </c>
      <c r="C30" s="125">
        <f>'Week to Week '!F33</f>
        <v>74</v>
      </c>
      <c r="D30" s="126">
        <f>'Period to Period'!F33</f>
        <v>74</v>
      </c>
      <c r="E30" s="127" t="str">
        <f t="shared" si="0"/>
        <v/>
      </c>
    </row>
    <row r="31" spans="1:5" x14ac:dyDescent="0.25">
      <c r="A31" s="127">
        <f>'Average TPT Report'!F32</f>
        <v>75</v>
      </c>
      <c r="B31" s="124">
        <f>'Rolling 3 weeks'!F32</f>
        <v>75</v>
      </c>
      <c r="C31" s="125">
        <f>'Week to Week '!F34</f>
        <v>75</v>
      </c>
      <c r="D31" s="126">
        <f>'Period to Period'!F34</f>
        <v>75</v>
      </c>
      <c r="E31" s="127" t="str">
        <f t="shared" si="0"/>
        <v/>
      </c>
    </row>
    <row r="32" spans="1:5" x14ac:dyDescent="0.25">
      <c r="A32" s="127">
        <f>'Average TPT Report'!F33</f>
        <v>80</v>
      </c>
      <c r="B32" s="124">
        <f>'Rolling 3 weeks'!F33</f>
        <v>80</v>
      </c>
      <c r="C32" s="125">
        <f>'Week to Week '!F35</f>
        <v>80</v>
      </c>
      <c r="D32" s="126">
        <f>'Period to Period'!F35</f>
        <v>80</v>
      </c>
      <c r="E32" s="127" t="str">
        <f t="shared" si="0"/>
        <v/>
      </c>
    </row>
    <row r="33" spans="1:5" x14ac:dyDescent="0.25">
      <c r="A33" s="127">
        <f>'Average TPT Report'!F34</f>
        <v>81</v>
      </c>
      <c r="B33" s="124">
        <f>'Rolling 3 weeks'!F34</f>
        <v>81</v>
      </c>
      <c r="C33" s="125">
        <f>'Week to Week '!F36</f>
        <v>81</v>
      </c>
      <c r="D33" s="126">
        <f>'Period to Period'!F36</f>
        <v>81</v>
      </c>
      <c r="E33" s="127" t="str">
        <f t="shared" si="0"/>
        <v/>
      </c>
    </row>
    <row r="34" spans="1:5" x14ac:dyDescent="0.25">
      <c r="A34" s="127">
        <f>'Average TPT Report'!F35</f>
        <v>82</v>
      </c>
      <c r="B34" s="124">
        <f>'Rolling 3 weeks'!F35</f>
        <v>82</v>
      </c>
      <c r="C34" s="125">
        <f>'Week to Week '!F37</f>
        <v>82</v>
      </c>
      <c r="D34" s="126">
        <f>'Period to Period'!F37</f>
        <v>82</v>
      </c>
      <c r="E34" s="127" t="str">
        <f t="shared" si="0"/>
        <v/>
      </c>
    </row>
    <row r="35" spans="1:5" x14ac:dyDescent="0.25">
      <c r="A35" s="127">
        <f>'Average TPT Report'!F36</f>
        <v>84</v>
      </c>
      <c r="B35" s="124">
        <f>'Rolling 3 weeks'!F36</f>
        <v>84</v>
      </c>
      <c r="C35" s="125">
        <f>'Week to Week '!F38</f>
        <v>84</v>
      </c>
      <c r="D35" s="126">
        <f>'Period to Period'!F38</f>
        <v>84</v>
      </c>
      <c r="E35" s="127" t="str">
        <f t="shared" si="0"/>
        <v/>
      </c>
    </row>
    <row r="36" spans="1:5" x14ac:dyDescent="0.25">
      <c r="A36" s="127">
        <f>'Average TPT Report'!F37</f>
        <v>87</v>
      </c>
      <c r="B36" s="124">
        <f>'Rolling 3 weeks'!F37</f>
        <v>87</v>
      </c>
      <c r="C36" s="125">
        <f>'Week to Week '!F39</f>
        <v>87</v>
      </c>
      <c r="D36" s="126">
        <f>'Period to Period'!F39</f>
        <v>87</v>
      </c>
      <c r="E36" s="127" t="str">
        <f t="shared" si="0"/>
        <v/>
      </c>
    </row>
    <row r="37" spans="1:5" x14ac:dyDescent="0.25">
      <c r="A37" s="127">
        <f>'Average TPT Report'!F38</f>
        <v>92</v>
      </c>
      <c r="B37" s="124">
        <f>'Rolling 3 weeks'!F38</f>
        <v>92</v>
      </c>
      <c r="C37" s="125">
        <f>'Week to Week '!F40</f>
        <v>92</v>
      </c>
      <c r="D37" s="126">
        <f>'Period to Period'!F40</f>
        <v>92</v>
      </c>
      <c r="E37" s="127" t="str">
        <f t="shared" si="0"/>
        <v/>
      </c>
    </row>
    <row r="38" spans="1:5" x14ac:dyDescent="0.25">
      <c r="A38" s="127">
        <f>'Average TPT Report'!F39</f>
        <v>95</v>
      </c>
      <c r="B38" s="124">
        <f>'Rolling 3 weeks'!F39</f>
        <v>95</v>
      </c>
      <c r="C38" s="125">
        <f>'Week to Week '!F41</f>
        <v>95</v>
      </c>
      <c r="D38" s="126">
        <f>'Period to Period'!F41</f>
        <v>95</v>
      </c>
      <c r="E38" s="127" t="str">
        <f t="shared" si="0"/>
        <v/>
      </c>
    </row>
    <row r="39" spans="1:5" x14ac:dyDescent="0.25">
      <c r="A39" s="127">
        <f>'Average TPT Report'!F40</f>
        <v>96</v>
      </c>
      <c r="B39" s="124">
        <f>'Rolling 3 weeks'!F40</f>
        <v>96</v>
      </c>
      <c r="C39" s="125">
        <f>'Week to Week '!F42</f>
        <v>96</v>
      </c>
      <c r="D39" s="126">
        <f>'Period to Period'!F42</f>
        <v>96</v>
      </c>
      <c r="E39" s="127" t="str">
        <f t="shared" si="0"/>
        <v/>
      </c>
    </row>
    <row r="40" spans="1:5" x14ac:dyDescent="0.25">
      <c r="A40" s="127">
        <f>'Average TPT Report'!F41</f>
        <v>97</v>
      </c>
      <c r="B40" s="124">
        <f>'Rolling 3 weeks'!F41</f>
        <v>97</v>
      </c>
      <c r="C40" s="125">
        <f>'Week to Week '!F43</f>
        <v>97</v>
      </c>
      <c r="D40" s="126">
        <f>'Period to Period'!F43</f>
        <v>97</v>
      </c>
      <c r="E40" s="127" t="str">
        <f t="shared" si="0"/>
        <v/>
      </c>
    </row>
    <row r="41" spans="1:5" x14ac:dyDescent="0.25">
      <c r="A41" s="127">
        <f>'Average TPT Report'!F42</f>
        <v>98</v>
      </c>
      <c r="B41" s="124">
        <f>'Rolling 3 weeks'!F42</f>
        <v>98</v>
      </c>
      <c r="C41" s="125">
        <f>'Week to Week '!F44</f>
        <v>98</v>
      </c>
      <c r="D41" s="126">
        <f>'Period to Period'!F44</f>
        <v>98</v>
      </c>
      <c r="E41" s="127" t="str">
        <f t="shared" si="0"/>
        <v/>
      </c>
    </row>
    <row r="42" spans="1:5" x14ac:dyDescent="0.25">
      <c r="A42" s="127">
        <f>'Average TPT Report'!F43</f>
        <v>99</v>
      </c>
      <c r="B42" s="124">
        <f>'Rolling 3 weeks'!F43</f>
        <v>99</v>
      </c>
      <c r="C42" s="125">
        <f>'Week to Week '!F45</f>
        <v>99</v>
      </c>
      <c r="D42" s="126">
        <f>'Period to Period'!F45</f>
        <v>99</v>
      </c>
      <c r="E42" s="127" t="str">
        <f t="shared" si="0"/>
        <v/>
      </c>
    </row>
    <row r="43" spans="1:5" x14ac:dyDescent="0.25">
      <c r="A43" s="127">
        <f>'Average TPT Report'!F44</f>
        <v>101</v>
      </c>
      <c r="B43" s="124">
        <f>'Rolling 3 weeks'!F44</f>
        <v>101</v>
      </c>
      <c r="C43" s="125">
        <f>'Week to Week '!F46</f>
        <v>101</v>
      </c>
      <c r="D43" s="126">
        <f>'Period to Period'!F46</f>
        <v>101</v>
      </c>
      <c r="E43" s="127" t="str">
        <f t="shared" si="0"/>
        <v/>
      </c>
    </row>
    <row r="44" spans="1:5" x14ac:dyDescent="0.25">
      <c r="A44" s="127">
        <f>'Average TPT Report'!F45</f>
        <v>102</v>
      </c>
      <c r="B44" s="124">
        <f>'Rolling 3 weeks'!F45</f>
        <v>102</v>
      </c>
      <c r="C44" s="125">
        <f>'Week to Week '!F47</f>
        <v>102</v>
      </c>
      <c r="D44" s="126">
        <f>'Period to Period'!F47</f>
        <v>102</v>
      </c>
      <c r="E44" s="127" t="str">
        <f t="shared" si="0"/>
        <v/>
      </c>
    </row>
    <row r="45" spans="1:5" x14ac:dyDescent="0.25">
      <c r="A45" s="127">
        <f>'Average TPT Report'!F46</f>
        <v>103</v>
      </c>
      <c r="B45" s="124">
        <f>'Rolling 3 weeks'!F46</f>
        <v>103</v>
      </c>
      <c r="C45" s="125">
        <f>'Week to Week '!F48</f>
        <v>103</v>
      </c>
      <c r="D45" s="126">
        <f>'Period to Period'!F48</f>
        <v>103</v>
      </c>
      <c r="E45" s="127" t="str">
        <f t="shared" si="0"/>
        <v/>
      </c>
    </row>
    <row r="46" spans="1:5" x14ac:dyDescent="0.25">
      <c r="A46" s="127">
        <f>'Average TPT Report'!F47</f>
        <v>105</v>
      </c>
      <c r="B46" s="124">
        <f>'Rolling 3 weeks'!F47</f>
        <v>105</v>
      </c>
      <c r="C46" s="125">
        <f>'Week to Week '!F49</f>
        <v>105</v>
      </c>
      <c r="D46" s="126">
        <f>'Period to Period'!F49</f>
        <v>105</v>
      </c>
      <c r="E46" s="127" t="str">
        <f t="shared" si="0"/>
        <v/>
      </c>
    </row>
    <row r="47" spans="1:5" x14ac:dyDescent="0.25">
      <c r="A47" s="127">
        <f>'Average TPT Report'!F48</f>
        <v>108</v>
      </c>
      <c r="B47" s="124">
        <f>'Rolling 3 weeks'!F48</f>
        <v>108</v>
      </c>
      <c r="C47" s="125">
        <f>'Week to Week '!F50</f>
        <v>108</v>
      </c>
      <c r="D47" s="126">
        <f>'Period to Period'!F50</f>
        <v>108</v>
      </c>
      <c r="E47" s="127" t="str">
        <f t="shared" si="0"/>
        <v/>
      </c>
    </row>
    <row r="48" spans="1:5" x14ac:dyDescent="0.25">
      <c r="A48" s="127">
        <f>'Average TPT Report'!F49</f>
        <v>109</v>
      </c>
      <c r="B48" s="124">
        <f>'Rolling 3 weeks'!F49</f>
        <v>109</v>
      </c>
      <c r="C48" s="125">
        <f>'Week to Week '!F51</f>
        <v>109</v>
      </c>
      <c r="D48" s="126">
        <f>'Period to Period'!F51</f>
        <v>109</v>
      </c>
      <c r="E48" s="127" t="str">
        <f t="shared" si="0"/>
        <v/>
      </c>
    </row>
    <row r="49" spans="1:5" x14ac:dyDescent="0.25">
      <c r="A49" s="127">
        <f>'Average TPT Report'!F50</f>
        <v>111</v>
      </c>
      <c r="B49" s="124">
        <f>'Rolling 3 weeks'!F50</f>
        <v>111</v>
      </c>
      <c r="C49" s="125">
        <f>'Week to Week '!F52</f>
        <v>111</v>
      </c>
      <c r="D49" s="126">
        <f>'Period to Period'!F52</f>
        <v>111</v>
      </c>
      <c r="E49" s="127" t="str">
        <f t="shared" si="0"/>
        <v/>
      </c>
    </row>
    <row r="50" spans="1:5" x14ac:dyDescent="0.25">
      <c r="A50" s="127">
        <f>'Average TPT Report'!F51</f>
        <v>112</v>
      </c>
      <c r="B50" s="124">
        <f>'Rolling 3 weeks'!F51</f>
        <v>112</v>
      </c>
      <c r="C50" s="125">
        <f>'Week to Week '!F53</f>
        <v>112</v>
      </c>
      <c r="D50" s="126">
        <f>'Period to Period'!F53</f>
        <v>112</v>
      </c>
      <c r="E50" s="127" t="str">
        <f t="shared" si="0"/>
        <v/>
      </c>
    </row>
    <row r="51" spans="1:5" x14ac:dyDescent="0.25">
      <c r="A51" s="127">
        <f>'Average TPT Report'!F52</f>
        <v>113</v>
      </c>
      <c r="B51" s="124">
        <f>'Rolling 3 weeks'!F52</f>
        <v>113</v>
      </c>
      <c r="C51" s="125">
        <f>'Week to Week '!F54</f>
        <v>113</v>
      </c>
      <c r="D51" s="126">
        <f>'Period to Period'!F54</f>
        <v>113</v>
      </c>
      <c r="E51" s="127" t="str">
        <f t="shared" si="0"/>
        <v/>
      </c>
    </row>
    <row r="52" spans="1:5" x14ac:dyDescent="0.25">
      <c r="A52" s="127">
        <f>'Average TPT Report'!F53</f>
        <v>115</v>
      </c>
      <c r="B52" s="124">
        <f>'Rolling 3 weeks'!F53</f>
        <v>115</v>
      </c>
      <c r="C52" s="125">
        <f>'Week to Week '!F55</f>
        <v>115</v>
      </c>
      <c r="D52" s="126">
        <f>'Period to Period'!F55</f>
        <v>115</v>
      </c>
      <c r="E52" s="127" t="str">
        <f t="shared" si="0"/>
        <v/>
      </c>
    </row>
    <row r="53" spans="1:5" x14ac:dyDescent="0.25">
      <c r="A53" s="127">
        <f>'Average TPT Report'!F54</f>
        <v>117</v>
      </c>
      <c r="B53" s="124">
        <f>'Rolling 3 weeks'!F54</f>
        <v>117</v>
      </c>
      <c r="C53" s="125">
        <f>'Week to Week '!F56</f>
        <v>117</v>
      </c>
      <c r="D53" s="126">
        <f>'Period to Period'!F56</f>
        <v>117</v>
      </c>
      <c r="E53" s="127" t="str">
        <f t="shared" si="0"/>
        <v/>
      </c>
    </row>
    <row r="54" spans="1:5" x14ac:dyDescent="0.25">
      <c r="A54" s="127">
        <f>'Average TPT Report'!F55</f>
        <v>118</v>
      </c>
      <c r="B54" s="124">
        <f>'Rolling 3 weeks'!F55</f>
        <v>118</v>
      </c>
      <c r="C54" s="125">
        <f>'Week to Week '!F57</f>
        <v>118</v>
      </c>
      <c r="D54" s="126">
        <f>'Period to Period'!F57</f>
        <v>118</v>
      </c>
      <c r="E54" s="127" t="str">
        <f t="shared" si="0"/>
        <v/>
      </c>
    </row>
    <row r="55" spans="1:5" x14ac:dyDescent="0.25">
      <c r="A55" s="127">
        <f>'Average TPT Report'!F56</f>
        <v>119</v>
      </c>
      <c r="B55" s="124">
        <f>'Rolling 3 weeks'!F56</f>
        <v>119</v>
      </c>
      <c r="C55" s="125">
        <f>'Week to Week '!F58</f>
        <v>119</v>
      </c>
      <c r="D55" s="126">
        <f>'Period to Period'!F58</f>
        <v>119</v>
      </c>
      <c r="E55" s="127" t="str">
        <f t="shared" si="0"/>
        <v/>
      </c>
    </row>
    <row r="56" spans="1:5" x14ac:dyDescent="0.25">
      <c r="A56" s="127">
        <f>'Average TPT Report'!F57</f>
        <v>120</v>
      </c>
      <c r="B56" s="124">
        <f>'Rolling 3 weeks'!F57</f>
        <v>120</v>
      </c>
      <c r="C56" s="125">
        <f>'Week to Week '!F59</f>
        <v>120</v>
      </c>
      <c r="D56" s="126">
        <f>'Period to Period'!F59</f>
        <v>120</v>
      </c>
      <c r="E56" s="127" t="str">
        <f t="shared" si="0"/>
        <v/>
      </c>
    </row>
    <row r="57" spans="1:5" x14ac:dyDescent="0.25">
      <c r="A57" s="127">
        <f>'Average TPT Report'!F58</f>
        <v>121</v>
      </c>
      <c r="B57" s="124">
        <f>'Rolling 3 weeks'!F58</f>
        <v>121</v>
      </c>
      <c r="C57" s="125">
        <f>'Week to Week '!F60</f>
        <v>121</v>
      </c>
      <c r="D57" s="126">
        <f>'Period to Period'!F60</f>
        <v>121</v>
      </c>
      <c r="E57" s="127" t="str">
        <f t="shared" si="0"/>
        <v/>
      </c>
    </row>
    <row r="58" spans="1:5" x14ac:dyDescent="0.25">
      <c r="A58" s="127">
        <f>'Average TPT Report'!F59</f>
        <v>200</v>
      </c>
      <c r="B58" s="124">
        <f>'Rolling 3 weeks'!F59</f>
        <v>200</v>
      </c>
      <c r="C58" s="125">
        <f>'Week to Week '!F61</f>
        <v>200</v>
      </c>
      <c r="D58" s="126">
        <f>'Period to Period'!F61</f>
        <v>200</v>
      </c>
      <c r="E58" s="127" t="str">
        <f t="shared" si="0"/>
        <v/>
      </c>
    </row>
    <row r="59" spans="1:5" x14ac:dyDescent="0.25">
      <c r="A59" s="127">
        <f>'Average TPT Report'!F60</f>
        <v>201</v>
      </c>
      <c r="B59" s="124">
        <f>'Rolling 3 weeks'!F60</f>
        <v>201</v>
      </c>
      <c r="C59" s="125">
        <f>'Week to Week '!F62</f>
        <v>201</v>
      </c>
      <c r="D59" s="126">
        <f>'Period to Period'!F62</f>
        <v>201</v>
      </c>
      <c r="E59" s="127" t="str">
        <f t="shared" si="0"/>
        <v/>
      </c>
    </row>
    <row r="60" spans="1:5" x14ac:dyDescent="0.25">
      <c r="A60" s="127">
        <f>'Average TPT Report'!F61</f>
        <v>202</v>
      </c>
      <c r="B60" s="124">
        <f>'Rolling 3 weeks'!F61</f>
        <v>202</v>
      </c>
      <c r="C60" s="125">
        <f>'Week to Week '!F63</f>
        <v>202</v>
      </c>
      <c r="D60" s="126">
        <f>'Period to Period'!F63</f>
        <v>202</v>
      </c>
      <c r="E60" s="127" t="str">
        <f t="shared" si="0"/>
        <v/>
      </c>
    </row>
    <row r="61" spans="1:5" x14ac:dyDescent="0.25">
      <c r="A61" s="127">
        <f>'Average TPT Report'!F62</f>
        <v>203</v>
      </c>
      <c r="B61" s="124">
        <f>'Rolling 3 weeks'!F62</f>
        <v>203</v>
      </c>
      <c r="C61" s="125">
        <f>'Week to Week '!F64</f>
        <v>203</v>
      </c>
      <c r="D61" s="126">
        <f>'Period to Period'!F64</f>
        <v>203</v>
      </c>
      <c r="E61" s="127" t="str">
        <f t="shared" si="0"/>
        <v/>
      </c>
    </row>
    <row r="62" spans="1:5" x14ac:dyDescent="0.25">
      <c r="A62" s="127">
        <f>'Average TPT Report'!F63</f>
        <v>204</v>
      </c>
      <c r="B62" s="124">
        <f>'Rolling 3 weeks'!F63</f>
        <v>204</v>
      </c>
      <c r="C62" s="125">
        <f>'Week to Week '!F65</f>
        <v>204</v>
      </c>
      <c r="D62" s="126">
        <f>'Period to Period'!F65</f>
        <v>204</v>
      </c>
      <c r="E62" s="127" t="str">
        <f t="shared" si="0"/>
        <v/>
      </c>
    </row>
    <row r="63" spans="1:5" x14ac:dyDescent="0.25">
      <c r="A63" s="127">
        <f>'Average TPT Report'!F64</f>
        <v>205</v>
      </c>
      <c r="B63" s="124">
        <f>'Rolling 3 weeks'!F64</f>
        <v>205</v>
      </c>
      <c r="C63" s="125">
        <f>'Week to Week '!F66</f>
        <v>205</v>
      </c>
      <c r="D63" s="126">
        <f>'Period to Period'!F66</f>
        <v>205</v>
      </c>
      <c r="E63" s="127" t="str">
        <f t="shared" si="0"/>
        <v/>
      </c>
    </row>
    <row r="64" spans="1:5" x14ac:dyDescent="0.25">
      <c r="A64" s="127">
        <f>'Average TPT Report'!F65</f>
        <v>206</v>
      </c>
      <c r="B64" s="124">
        <f>'Rolling 3 weeks'!F65</f>
        <v>206</v>
      </c>
      <c r="C64" s="125">
        <f>'Week to Week '!F67</f>
        <v>206</v>
      </c>
      <c r="D64" s="126">
        <f>'Period to Period'!F67</f>
        <v>206</v>
      </c>
      <c r="E64" s="127" t="str">
        <f t="shared" si="0"/>
        <v/>
      </c>
    </row>
    <row r="65" spans="1:5" x14ac:dyDescent="0.25">
      <c r="A65" s="127">
        <f>'Average TPT Report'!F66</f>
        <v>207</v>
      </c>
      <c r="B65" s="124">
        <f>'Rolling 3 weeks'!F66</f>
        <v>207</v>
      </c>
      <c r="C65" s="125">
        <f>'Week to Week '!F68</f>
        <v>207</v>
      </c>
      <c r="D65" s="126">
        <f>'Period to Period'!F68</f>
        <v>207</v>
      </c>
      <c r="E65" s="127" t="str">
        <f t="shared" si="0"/>
        <v/>
      </c>
    </row>
    <row r="66" spans="1:5" x14ac:dyDescent="0.25">
      <c r="A66" s="127">
        <f>'Average TPT Report'!F67</f>
        <v>208</v>
      </c>
      <c r="B66" s="124">
        <f>'Rolling 3 weeks'!F67</f>
        <v>208</v>
      </c>
      <c r="C66" s="125">
        <f>'Week to Week '!F69</f>
        <v>208</v>
      </c>
      <c r="D66" s="126">
        <f>'Period to Period'!F69</f>
        <v>208</v>
      </c>
      <c r="E66" s="127" t="str">
        <f t="shared" si="0"/>
        <v/>
      </c>
    </row>
    <row r="67" spans="1:5" x14ac:dyDescent="0.25">
      <c r="A67" s="127">
        <f>'Average TPT Report'!F68</f>
        <v>209</v>
      </c>
      <c r="B67" s="124">
        <f>'Rolling 3 weeks'!F68</f>
        <v>209</v>
      </c>
      <c r="C67" s="125">
        <f>'Week to Week '!F70</f>
        <v>209</v>
      </c>
      <c r="D67" s="126">
        <f>'Period to Period'!F70</f>
        <v>209</v>
      </c>
      <c r="E67" s="127" t="str">
        <f t="shared" ref="E67:E130" si="1">IF(A67&gt;0,(IF(_xlfn.NUMBERVALUE(A67)=_xlfn.NUMBERVALUE(B67),IF(_xlfn.NUMBERVALUE(B67)=_xlfn.NUMBERVALUE(C67),(IF(_xlfn.NUMBERVALUE(B67)=_xlfn.NUMBERVALUE(D67),"","X")),"X"))),"blank")</f>
        <v/>
      </c>
    </row>
    <row r="68" spans="1:5" x14ac:dyDescent="0.25">
      <c r="A68" s="127">
        <f>'Average TPT Report'!F69</f>
        <v>211</v>
      </c>
      <c r="B68" s="124">
        <f>'Rolling 3 weeks'!F69</f>
        <v>211</v>
      </c>
      <c r="C68" s="125">
        <f>'Week to Week '!F71</f>
        <v>211</v>
      </c>
      <c r="D68" s="126">
        <f>'Period to Period'!F71</f>
        <v>211</v>
      </c>
      <c r="E68" s="127" t="str">
        <f t="shared" si="1"/>
        <v/>
      </c>
    </row>
    <row r="69" spans="1:5" x14ac:dyDescent="0.25">
      <c r="A69" s="127">
        <f>'Average TPT Report'!F70</f>
        <v>212</v>
      </c>
      <c r="B69" s="124">
        <f>'Rolling 3 weeks'!F70</f>
        <v>212</v>
      </c>
      <c r="C69" s="125">
        <f>'Week to Week '!F72</f>
        <v>212</v>
      </c>
      <c r="D69" s="126">
        <f>'Period to Period'!F72</f>
        <v>212</v>
      </c>
      <c r="E69" s="127" t="str">
        <f t="shared" si="1"/>
        <v/>
      </c>
    </row>
    <row r="70" spans="1:5" x14ac:dyDescent="0.25">
      <c r="A70" s="127">
        <f>'Average TPT Report'!F71</f>
        <v>214</v>
      </c>
      <c r="B70" s="124">
        <f>'Rolling 3 weeks'!F71</f>
        <v>214</v>
      </c>
      <c r="C70" s="125">
        <f>'Week to Week '!F73</f>
        <v>214</v>
      </c>
      <c r="D70" s="126">
        <f>'Period to Period'!F73</f>
        <v>214</v>
      </c>
      <c r="E70" s="127" t="str">
        <f t="shared" si="1"/>
        <v/>
      </c>
    </row>
    <row r="71" spans="1:5" x14ac:dyDescent="0.25">
      <c r="A71" s="127">
        <f>'Average TPT Report'!F72</f>
        <v>216</v>
      </c>
      <c r="B71" s="124">
        <f>'Rolling 3 weeks'!F72</f>
        <v>216</v>
      </c>
      <c r="C71" s="125">
        <f>'Week to Week '!F74</f>
        <v>216</v>
      </c>
      <c r="D71" s="126">
        <f>'Period to Period'!F74</f>
        <v>216</v>
      </c>
      <c r="E71" s="127" t="str">
        <f t="shared" si="1"/>
        <v/>
      </c>
    </row>
    <row r="72" spans="1:5" x14ac:dyDescent="0.25">
      <c r="A72" s="127">
        <f>'Average TPT Report'!F73</f>
        <v>217</v>
      </c>
      <c r="B72" s="124">
        <f>'Rolling 3 weeks'!F73</f>
        <v>217</v>
      </c>
      <c r="C72" s="125">
        <f>'Week to Week '!F75</f>
        <v>217</v>
      </c>
      <c r="D72" s="126">
        <f>'Period to Period'!F75</f>
        <v>217</v>
      </c>
      <c r="E72" s="127" t="str">
        <f t="shared" si="1"/>
        <v/>
      </c>
    </row>
    <row r="73" spans="1:5" x14ac:dyDescent="0.25">
      <c r="A73" s="127">
        <f>'Average TPT Report'!F74</f>
        <v>218</v>
      </c>
      <c r="B73" s="124">
        <f>'Rolling 3 weeks'!F74</f>
        <v>218</v>
      </c>
      <c r="C73" s="125">
        <f>'Week to Week '!F76</f>
        <v>218</v>
      </c>
      <c r="D73" s="126">
        <f>'Period to Period'!F76</f>
        <v>218</v>
      </c>
      <c r="E73" s="127" t="str">
        <f t="shared" si="1"/>
        <v/>
      </c>
    </row>
    <row r="74" spans="1:5" x14ac:dyDescent="0.25">
      <c r="A74" s="127">
        <f>'Average TPT Report'!F75</f>
        <v>300</v>
      </c>
      <c r="B74" s="124" t="e">
        <f>'Rolling 3 weeks'!#REF!</f>
        <v>#REF!</v>
      </c>
      <c r="C74" s="125" t="e">
        <f>'Week to Week '!#REF!</f>
        <v>#REF!</v>
      </c>
      <c r="D74" s="126" t="e">
        <f>'Period to Period'!#REF!</f>
        <v>#REF!</v>
      </c>
      <c r="E74" s="127" t="e">
        <f t="shared" si="1"/>
        <v>#REF!</v>
      </c>
    </row>
    <row r="75" spans="1:5" x14ac:dyDescent="0.25">
      <c r="A75" s="127">
        <f>'Average TPT Report'!F76</f>
        <v>301</v>
      </c>
      <c r="B75" s="124">
        <f>'Rolling 3 weeks'!F75</f>
        <v>300</v>
      </c>
      <c r="C75" s="125">
        <f>'Week to Week '!F77</f>
        <v>300</v>
      </c>
      <c r="D75" s="126">
        <f>'Period to Period'!F77</f>
        <v>300</v>
      </c>
      <c r="E75" s="127" t="b">
        <f t="shared" si="1"/>
        <v>0</v>
      </c>
    </row>
    <row r="76" spans="1:5" x14ac:dyDescent="0.25">
      <c r="A76" s="127">
        <f>'Average TPT Report'!F77</f>
        <v>304</v>
      </c>
      <c r="B76" s="124">
        <f>'Rolling 3 weeks'!F76</f>
        <v>301</v>
      </c>
      <c r="C76" s="125">
        <f>'Week to Week '!F78</f>
        <v>301</v>
      </c>
      <c r="D76" s="126">
        <f>'Period to Period'!F78</f>
        <v>301</v>
      </c>
      <c r="E76" s="127" t="b">
        <f t="shared" si="1"/>
        <v>0</v>
      </c>
    </row>
    <row r="77" spans="1:5" x14ac:dyDescent="0.25">
      <c r="A77" s="127">
        <f>'Average TPT Report'!F78</f>
        <v>306</v>
      </c>
      <c r="B77" s="124">
        <f>'Rolling 3 weeks'!F77</f>
        <v>304</v>
      </c>
      <c r="C77" s="125">
        <f>'Week to Week '!F79</f>
        <v>304</v>
      </c>
      <c r="D77" s="126">
        <f>'Period to Period'!F79</f>
        <v>304</v>
      </c>
      <c r="E77" s="127" t="b">
        <f t="shared" si="1"/>
        <v>0</v>
      </c>
    </row>
    <row r="78" spans="1:5" x14ac:dyDescent="0.25">
      <c r="A78" s="127">
        <f>'Average TPT Report'!F79</f>
        <v>307</v>
      </c>
      <c r="B78" s="124">
        <f>'Rolling 3 weeks'!F78</f>
        <v>306</v>
      </c>
      <c r="C78" s="125">
        <f>'Week to Week '!F80</f>
        <v>306</v>
      </c>
      <c r="D78" s="126">
        <f>'Period to Period'!F80</f>
        <v>306</v>
      </c>
      <c r="E78" s="127" t="b">
        <f t="shared" si="1"/>
        <v>0</v>
      </c>
    </row>
    <row r="79" spans="1:5" x14ac:dyDescent="0.25">
      <c r="A79" s="127">
        <f>'Average TPT Report'!F80</f>
        <v>308</v>
      </c>
      <c r="B79" s="124">
        <f>'Rolling 3 weeks'!F79</f>
        <v>307</v>
      </c>
      <c r="C79" s="125">
        <f>'Week to Week '!F81</f>
        <v>307</v>
      </c>
      <c r="D79" s="126">
        <f>'Period to Period'!F81</f>
        <v>307</v>
      </c>
      <c r="E79" s="127" t="b">
        <f t="shared" si="1"/>
        <v>0</v>
      </c>
    </row>
    <row r="80" spans="1:5" x14ac:dyDescent="0.25">
      <c r="A80" s="127">
        <f>'Average TPT Report'!F81</f>
        <v>309</v>
      </c>
      <c r="B80" s="124">
        <f>'Rolling 3 weeks'!F80</f>
        <v>308</v>
      </c>
      <c r="C80" s="125">
        <f>'Week to Week '!F82</f>
        <v>308</v>
      </c>
      <c r="D80" s="126">
        <f>'Period to Period'!F82</f>
        <v>308</v>
      </c>
      <c r="E80" s="127" t="b">
        <f t="shared" si="1"/>
        <v>0</v>
      </c>
    </row>
    <row r="81" spans="1:5" x14ac:dyDescent="0.25">
      <c r="A81" s="127">
        <f>'Average TPT Report'!F82</f>
        <v>310</v>
      </c>
      <c r="B81" s="124">
        <f>'Rolling 3 weeks'!F81</f>
        <v>309</v>
      </c>
      <c r="C81" s="125">
        <f>'Week to Week '!F83</f>
        <v>309</v>
      </c>
      <c r="D81" s="126">
        <f>'Period to Period'!F83</f>
        <v>309</v>
      </c>
      <c r="E81" s="127" t="b">
        <f t="shared" si="1"/>
        <v>0</v>
      </c>
    </row>
    <row r="82" spans="1:5" x14ac:dyDescent="0.25">
      <c r="A82" s="127">
        <f>'Average TPT Report'!F83</f>
        <v>311</v>
      </c>
      <c r="B82" s="124">
        <f>'Rolling 3 weeks'!F82</f>
        <v>310</v>
      </c>
      <c r="C82" s="125">
        <f>'Week to Week '!F84</f>
        <v>310</v>
      </c>
      <c r="D82" s="126">
        <f>'Period to Period'!F84</f>
        <v>310</v>
      </c>
      <c r="E82" s="127" t="b">
        <f t="shared" si="1"/>
        <v>0</v>
      </c>
    </row>
    <row r="83" spans="1:5" x14ac:dyDescent="0.25">
      <c r="A83" s="127">
        <f>'Average TPT Report'!F84</f>
        <v>312</v>
      </c>
      <c r="B83" s="124">
        <f>'Rolling 3 weeks'!F83</f>
        <v>311</v>
      </c>
      <c r="C83" s="125">
        <f>'Week to Week '!F85</f>
        <v>311</v>
      </c>
      <c r="D83" s="126">
        <f>'Period to Period'!F85</f>
        <v>311</v>
      </c>
      <c r="E83" s="127" t="b">
        <f t="shared" si="1"/>
        <v>0</v>
      </c>
    </row>
    <row r="84" spans="1:5" x14ac:dyDescent="0.25">
      <c r="A84" s="127">
        <f>'Average TPT Report'!F85</f>
        <v>313</v>
      </c>
      <c r="B84" s="124">
        <f>'Rolling 3 weeks'!F84</f>
        <v>312</v>
      </c>
      <c r="C84" s="125">
        <f>'Week to Week '!F86</f>
        <v>312</v>
      </c>
      <c r="D84" s="126">
        <f>'Period to Period'!F86</f>
        <v>312</v>
      </c>
      <c r="E84" s="127" t="b">
        <f t="shared" si="1"/>
        <v>0</v>
      </c>
    </row>
    <row r="85" spans="1:5" x14ac:dyDescent="0.25">
      <c r="A85" s="127">
        <f>'Average TPT Report'!F86</f>
        <v>314</v>
      </c>
      <c r="B85" s="124">
        <f>'Rolling 3 weeks'!F85</f>
        <v>313</v>
      </c>
      <c r="C85" s="125">
        <f>'Week to Week '!F87</f>
        <v>313</v>
      </c>
      <c r="D85" s="126">
        <f>'Period to Period'!F87</f>
        <v>313</v>
      </c>
      <c r="E85" s="127" t="b">
        <f t="shared" si="1"/>
        <v>0</v>
      </c>
    </row>
    <row r="86" spans="1:5" x14ac:dyDescent="0.25">
      <c r="A86" s="127">
        <f>'Average TPT Report'!F87</f>
        <v>315</v>
      </c>
      <c r="B86" s="124">
        <f>'Rolling 3 weeks'!F86</f>
        <v>314</v>
      </c>
      <c r="C86" s="125">
        <f>'Week to Week '!F88</f>
        <v>314</v>
      </c>
      <c r="D86" s="126">
        <f>'Period to Period'!F88</f>
        <v>314</v>
      </c>
      <c r="E86" s="127" t="b">
        <f t="shared" si="1"/>
        <v>0</v>
      </c>
    </row>
    <row r="87" spans="1:5" x14ac:dyDescent="0.25">
      <c r="A87" s="127">
        <f>'Average TPT Report'!F88</f>
        <v>316</v>
      </c>
      <c r="B87" s="124">
        <f>'Rolling 3 weeks'!F87</f>
        <v>315</v>
      </c>
      <c r="C87" s="125">
        <f>'Week to Week '!F89</f>
        <v>315</v>
      </c>
      <c r="D87" s="126">
        <f>'Period to Period'!F89</f>
        <v>315</v>
      </c>
      <c r="E87" s="127" t="b">
        <f t="shared" si="1"/>
        <v>0</v>
      </c>
    </row>
    <row r="88" spans="1:5" x14ac:dyDescent="0.25">
      <c r="A88" s="127">
        <f>'Average TPT Report'!F89</f>
        <v>318</v>
      </c>
      <c r="B88" s="124">
        <f>'Rolling 3 weeks'!F88</f>
        <v>316</v>
      </c>
      <c r="C88" s="125">
        <f>'Week to Week '!F90</f>
        <v>316</v>
      </c>
      <c r="D88" s="126">
        <f>'Period to Period'!F90</f>
        <v>316</v>
      </c>
      <c r="E88" s="127" t="b">
        <f t="shared" si="1"/>
        <v>0</v>
      </c>
    </row>
    <row r="89" spans="1:5" x14ac:dyDescent="0.25">
      <c r="A89" s="127">
        <f>'Average TPT Report'!F90</f>
        <v>319</v>
      </c>
      <c r="B89" s="124">
        <f>'Rolling 3 weeks'!F89</f>
        <v>318</v>
      </c>
      <c r="C89" s="125">
        <f>'Week to Week '!F91</f>
        <v>318</v>
      </c>
      <c r="D89" s="126">
        <f>'Period to Period'!F91</f>
        <v>318</v>
      </c>
      <c r="E89" s="127" t="b">
        <f t="shared" si="1"/>
        <v>0</v>
      </c>
    </row>
    <row r="90" spans="1:5" x14ac:dyDescent="0.25">
      <c r="A90" s="127">
        <f>'Average TPT Report'!F91</f>
        <v>320</v>
      </c>
      <c r="B90" s="124">
        <f>'Rolling 3 weeks'!F90</f>
        <v>319</v>
      </c>
      <c r="C90" s="125">
        <f>'Week to Week '!F92</f>
        <v>319</v>
      </c>
      <c r="D90" s="126">
        <f>'Period to Period'!F92</f>
        <v>319</v>
      </c>
      <c r="E90" s="127" t="b">
        <f t="shared" si="1"/>
        <v>0</v>
      </c>
    </row>
    <row r="91" spans="1:5" x14ac:dyDescent="0.25">
      <c r="A91" s="127">
        <f>'Average TPT Report'!F92</f>
        <v>321</v>
      </c>
      <c r="B91" s="124">
        <f>'Rolling 3 weeks'!F91</f>
        <v>320</v>
      </c>
      <c r="C91" s="125">
        <f>'Week to Week '!F93</f>
        <v>320</v>
      </c>
      <c r="D91" s="126">
        <f>'Period to Period'!F93</f>
        <v>320</v>
      </c>
      <c r="E91" s="127" t="b">
        <f t="shared" si="1"/>
        <v>0</v>
      </c>
    </row>
    <row r="92" spans="1:5" x14ac:dyDescent="0.25">
      <c r="A92" s="127">
        <f>'Average TPT Report'!F93</f>
        <v>322</v>
      </c>
      <c r="B92" s="124">
        <f>'Rolling 3 weeks'!F92</f>
        <v>321</v>
      </c>
      <c r="C92" s="125">
        <f>'Week to Week '!F94</f>
        <v>321</v>
      </c>
      <c r="D92" s="126">
        <f>'Period to Period'!F94</f>
        <v>321</v>
      </c>
      <c r="E92" s="127" t="b">
        <f t="shared" si="1"/>
        <v>0</v>
      </c>
    </row>
    <row r="93" spans="1:5" x14ac:dyDescent="0.25">
      <c r="A93" s="127">
        <f>'Average TPT Report'!F94</f>
        <v>324</v>
      </c>
      <c r="B93" s="124">
        <f>'Rolling 3 weeks'!F93</f>
        <v>322</v>
      </c>
      <c r="C93" s="125">
        <f>'Week to Week '!F95</f>
        <v>322</v>
      </c>
      <c r="D93" s="126">
        <f>'Period to Period'!F95</f>
        <v>322</v>
      </c>
      <c r="E93" s="127" t="b">
        <f t="shared" si="1"/>
        <v>0</v>
      </c>
    </row>
    <row r="94" spans="1:5" x14ac:dyDescent="0.25">
      <c r="A94" s="127">
        <f>'Average TPT Report'!F95</f>
        <v>326</v>
      </c>
      <c r="B94" s="124">
        <f>'Rolling 3 weeks'!F94</f>
        <v>324</v>
      </c>
      <c r="C94" s="125">
        <f>'Week to Week '!F96</f>
        <v>324</v>
      </c>
      <c r="D94" s="126">
        <f>'Period to Period'!F96</f>
        <v>324</v>
      </c>
      <c r="E94" s="127" t="b">
        <f t="shared" si="1"/>
        <v>0</v>
      </c>
    </row>
    <row r="95" spans="1:5" x14ac:dyDescent="0.25">
      <c r="A95" s="127">
        <f>'Average TPT Report'!F96</f>
        <v>329</v>
      </c>
      <c r="B95" s="124">
        <f>'Rolling 3 weeks'!F95</f>
        <v>326</v>
      </c>
      <c r="C95" s="125">
        <f>'Week to Week '!F97</f>
        <v>326</v>
      </c>
      <c r="D95" s="126">
        <f>'Period to Period'!F97</f>
        <v>326</v>
      </c>
      <c r="E95" s="127" t="b">
        <f t="shared" si="1"/>
        <v>0</v>
      </c>
    </row>
    <row r="96" spans="1:5" x14ac:dyDescent="0.25">
      <c r="A96" s="127">
        <f>'Average TPT Report'!F97</f>
        <v>330</v>
      </c>
      <c r="B96" s="124">
        <f>'Rolling 3 weeks'!F96</f>
        <v>329</v>
      </c>
      <c r="C96" s="125">
        <f>'Week to Week '!F98</f>
        <v>329</v>
      </c>
      <c r="D96" s="126">
        <f>'Period to Period'!F98</f>
        <v>329</v>
      </c>
      <c r="E96" s="127" t="b">
        <f t="shared" si="1"/>
        <v>0</v>
      </c>
    </row>
    <row r="97" spans="1:5" x14ac:dyDescent="0.25">
      <c r="A97" s="127">
        <f>'Average TPT Report'!F98</f>
        <v>331</v>
      </c>
      <c r="B97" s="124">
        <f>'Rolling 3 weeks'!F97</f>
        <v>330</v>
      </c>
      <c r="C97" s="125">
        <f>'Week to Week '!F99</f>
        <v>330</v>
      </c>
      <c r="D97" s="126">
        <f>'Period to Period'!F99</f>
        <v>330</v>
      </c>
      <c r="E97" s="127" t="b">
        <f t="shared" si="1"/>
        <v>0</v>
      </c>
    </row>
    <row r="98" spans="1:5" x14ac:dyDescent="0.25">
      <c r="A98" s="127">
        <f>'Average TPT Report'!F99</f>
        <v>332</v>
      </c>
      <c r="B98" s="124">
        <f>'Rolling 3 weeks'!F98</f>
        <v>331</v>
      </c>
      <c r="C98" s="125">
        <f>'Week to Week '!F100</f>
        <v>331</v>
      </c>
      <c r="D98" s="126">
        <f>'Period to Period'!F100</f>
        <v>331</v>
      </c>
      <c r="E98" s="127" t="b">
        <f t="shared" si="1"/>
        <v>0</v>
      </c>
    </row>
    <row r="99" spans="1:5" x14ac:dyDescent="0.25">
      <c r="A99" s="127">
        <f>'Average TPT Report'!F100</f>
        <v>333</v>
      </c>
      <c r="B99" s="124">
        <f>'Rolling 3 weeks'!F99</f>
        <v>332</v>
      </c>
      <c r="C99" s="125">
        <f>'Week to Week '!F101</f>
        <v>332</v>
      </c>
      <c r="D99" s="126">
        <f>'Period to Period'!F101</f>
        <v>332</v>
      </c>
      <c r="E99" s="127" t="b">
        <f t="shared" si="1"/>
        <v>0</v>
      </c>
    </row>
    <row r="100" spans="1:5" x14ac:dyDescent="0.25">
      <c r="A100" s="127">
        <f>'Average TPT Report'!F101</f>
        <v>335</v>
      </c>
      <c r="B100" s="124">
        <f>'Rolling 3 weeks'!F100</f>
        <v>333</v>
      </c>
      <c r="C100" s="125">
        <f>'Week to Week '!F102</f>
        <v>333</v>
      </c>
      <c r="D100" s="126">
        <f>'Period to Period'!F102</f>
        <v>333</v>
      </c>
      <c r="E100" s="127" t="b">
        <f t="shared" si="1"/>
        <v>0</v>
      </c>
    </row>
    <row r="101" spans="1:5" x14ac:dyDescent="0.25">
      <c r="A101" s="127">
        <f>'Average TPT Report'!F102</f>
        <v>336</v>
      </c>
      <c r="B101" s="124">
        <f>'Rolling 3 weeks'!F101</f>
        <v>335</v>
      </c>
      <c r="C101" s="125">
        <f>'Week to Week '!F103</f>
        <v>335</v>
      </c>
      <c r="D101" s="126">
        <f>'Period to Period'!F103</f>
        <v>335</v>
      </c>
      <c r="E101" s="127" t="b">
        <f t="shared" si="1"/>
        <v>0</v>
      </c>
    </row>
    <row r="102" spans="1:5" x14ac:dyDescent="0.25">
      <c r="A102" s="127">
        <f>'Average TPT Report'!F103</f>
        <v>338</v>
      </c>
      <c r="B102" s="124">
        <f>'Rolling 3 weeks'!F102</f>
        <v>336</v>
      </c>
      <c r="C102" s="125">
        <f>'Week to Week '!F104</f>
        <v>336</v>
      </c>
      <c r="D102" s="126">
        <f>'Period to Period'!F104</f>
        <v>336</v>
      </c>
      <c r="E102" s="127" t="b">
        <f t="shared" si="1"/>
        <v>0</v>
      </c>
    </row>
    <row r="103" spans="1:5" x14ac:dyDescent="0.25">
      <c r="A103" s="127">
        <f>'Average TPT Report'!F104</f>
        <v>339</v>
      </c>
      <c r="B103" s="124">
        <f>'Rolling 3 weeks'!F103</f>
        <v>338</v>
      </c>
      <c r="C103" s="125">
        <f>'Week to Week '!F105</f>
        <v>338</v>
      </c>
      <c r="D103" s="126">
        <f>'Period to Period'!F105</f>
        <v>338</v>
      </c>
      <c r="E103" s="127" t="b">
        <f t="shared" si="1"/>
        <v>0</v>
      </c>
    </row>
    <row r="104" spans="1:5" x14ac:dyDescent="0.25">
      <c r="A104" s="127">
        <f>'Average TPT Report'!F105</f>
        <v>340</v>
      </c>
      <c r="B104" s="124">
        <f>'Rolling 3 weeks'!F104</f>
        <v>339</v>
      </c>
      <c r="C104" s="125">
        <f>'Week to Week '!F106</f>
        <v>339</v>
      </c>
      <c r="D104" s="126">
        <f>'Period to Period'!F106</f>
        <v>339</v>
      </c>
      <c r="E104" s="127" t="b">
        <f t="shared" si="1"/>
        <v>0</v>
      </c>
    </row>
    <row r="105" spans="1:5" x14ac:dyDescent="0.25">
      <c r="A105" s="127">
        <f>'Average TPT Report'!F106</f>
        <v>341</v>
      </c>
      <c r="B105" s="124">
        <f>'Rolling 3 weeks'!F105</f>
        <v>340</v>
      </c>
      <c r="C105" s="125">
        <f>'Week to Week '!F107</f>
        <v>340</v>
      </c>
      <c r="D105" s="126">
        <f>'Period to Period'!F107</f>
        <v>340</v>
      </c>
      <c r="E105" s="127" t="b">
        <f t="shared" si="1"/>
        <v>0</v>
      </c>
    </row>
    <row r="106" spans="1:5" x14ac:dyDescent="0.25">
      <c r="A106" s="127">
        <f>'Average TPT Report'!F107</f>
        <v>343</v>
      </c>
      <c r="B106" s="124">
        <f>'Rolling 3 weeks'!F106</f>
        <v>341</v>
      </c>
      <c r="C106" s="125">
        <f>'Week to Week '!F108</f>
        <v>341</v>
      </c>
      <c r="D106" s="126">
        <f>'Period to Period'!F108</f>
        <v>341</v>
      </c>
      <c r="E106" s="127" t="b">
        <f t="shared" si="1"/>
        <v>0</v>
      </c>
    </row>
    <row r="107" spans="1:5" x14ac:dyDescent="0.25">
      <c r="A107" s="127">
        <f>'Average TPT Report'!F108</f>
        <v>344</v>
      </c>
      <c r="B107" s="124">
        <f>'Rolling 3 weeks'!F107</f>
        <v>343</v>
      </c>
      <c r="C107" s="125">
        <f>'Week to Week '!F109</f>
        <v>343</v>
      </c>
      <c r="D107" s="126">
        <f>'Period to Period'!F109</f>
        <v>343</v>
      </c>
      <c r="E107" s="127" t="b">
        <f t="shared" si="1"/>
        <v>0</v>
      </c>
    </row>
    <row r="108" spans="1:5" x14ac:dyDescent="0.25">
      <c r="A108" s="127">
        <f>'Average TPT Report'!F109</f>
        <v>345</v>
      </c>
      <c r="B108" s="124">
        <f>'Rolling 3 weeks'!F108</f>
        <v>344</v>
      </c>
      <c r="C108" s="125">
        <f>'Week to Week '!F110</f>
        <v>344</v>
      </c>
      <c r="D108" s="126">
        <f>'Period to Period'!F110</f>
        <v>344</v>
      </c>
      <c r="E108" s="127" t="b">
        <f t="shared" si="1"/>
        <v>0</v>
      </c>
    </row>
    <row r="109" spans="1:5" x14ac:dyDescent="0.25">
      <c r="A109" s="127">
        <f>'Average TPT Report'!F110</f>
        <v>346</v>
      </c>
      <c r="B109" s="124">
        <f>'Rolling 3 weeks'!F109</f>
        <v>345</v>
      </c>
      <c r="C109" s="125">
        <f>'Week to Week '!F111</f>
        <v>345</v>
      </c>
      <c r="D109" s="126">
        <f>'Period to Period'!F111</f>
        <v>345</v>
      </c>
      <c r="E109" s="127" t="b">
        <f t="shared" si="1"/>
        <v>0</v>
      </c>
    </row>
    <row r="110" spans="1:5" x14ac:dyDescent="0.25">
      <c r="A110" s="127">
        <f>'Average TPT Report'!F111</f>
        <v>348</v>
      </c>
      <c r="B110" s="124">
        <f>'Rolling 3 weeks'!F110</f>
        <v>346</v>
      </c>
      <c r="C110" s="125">
        <f>'Week to Week '!F112</f>
        <v>346</v>
      </c>
      <c r="D110" s="126">
        <f>'Period to Period'!F112</f>
        <v>346</v>
      </c>
      <c r="E110" s="127" t="b">
        <f t="shared" si="1"/>
        <v>0</v>
      </c>
    </row>
    <row r="111" spans="1:5" x14ac:dyDescent="0.25">
      <c r="A111" s="127">
        <f>'Average TPT Report'!F112</f>
        <v>349</v>
      </c>
      <c r="B111" s="124">
        <f>'Rolling 3 weeks'!F111</f>
        <v>348</v>
      </c>
      <c r="C111" s="125">
        <f>'Week to Week '!F113</f>
        <v>348</v>
      </c>
      <c r="D111" s="126">
        <f>'Period to Period'!F113</f>
        <v>348</v>
      </c>
      <c r="E111" s="127" t="b">
        <f t="shared" si="1"/>
        <v>0</v>
      </c>
    </row>
    <row r="112" spans="1:5" x14ac:dyDescent="0.25">
      <c r="A112" s="127">
        <f>'Average TPT Report'!F113</f>
        <v>353</v>
      </c>
      <c r="B112" s="124">
        <f>'Rolling 3 weeks'!F112</f>
        <v>349</v>
      </c>
      <c r="C112" s="125">
        <f>'Week to Week '!F114</f>
        <v>349</v>
      </c>
      <c r="D112" s="126">
        <f>'Period to Period'!F114</f>
        <v>349</v>
      </c>
      <c r="E112" s="127" t="b">
        <f t="shared" si="1"/>
        <v>0</v>
      </c>
    </row>
    <row r="113" spans="1:5" x14ac:dyDescent="0.25">
      <c r="A113" s="127">
        <f>'Average TPT Report'!F114</f>
        <v>355</v>
      </c>
      <c r="B113" s="124">
        <f>'Rolling 3 weeks'!F113</f>
        <v>353</v>
      </c>
      <c r="C113" s="125">
        <f>'Week to Week '!F115</f>
        <v>353</v>
      </c>
      <c r="D113" s="126">
        <f>'Period to Period'!F115</f>
        <v>353</v>
      </c>
      <c r="E113" s="127" t="b">
        <f t="shared" si="1"/>
        <v>0</v>
      </c>
    </row>
    <row r="114" spans="1:5" x14ac:dyDescent="0.25">
      <c r="A114" s="127">
        <f>'Average TPT Report'!F115</f>
        <v>356</v>
      </c>
      <c r="B114" s="124">
        <f>'Rolling 3 weeks'!F114</f>
        <v>355</v>
      </c>
      <c r="C114" s="125">
        <f>'Week to Week '!F116</f>
        <v>355</v>
      </c>
      <c r="D114" s="126">
        <f>'Period to Period'!F116</f>
        <v>355</v>
      </c>
      <c r="E114" s="127" t="b">
        <f t="shared" si="1"/>
        <v>0</v>
      </c>
    </row>
    <row r="115" spans="1:5" x14ac:dyDescent="0.25">
      <c r="A115" s="127">
        <f>'Average TPT Report'!F116</f>
        <v>357</v>
      </c>
      <c r="B115" s="124">
        <f>'Rolling 3 weeks'!F115</f>
        <v>356</v>
      </c>
      <c r="C115" s="125">
        <f>'Week to Week '!F117</f>
        <v>356</v>
      </c>
      <c r="D115" s="126">
        <f>'Period to Period'!F117</f>
        <v>356</v>
      </c>
      <c r="E115" s="127" t="b">
        <f t="shared" si="1"/>
        <v>0</v>
      </c>
    </row>
    <row r="116" spans="1:5" x14ac:dyDescent="0.25">
      <c r="A116" s="127">
        <f>'Average TPT Report'!F117</f>
        <v>358</v>
      </c>
      <c r="B116" s="124">
        <f>'Rolling 3 weeks'!F116</f>
        <v>357</v>
      </c>
      <c r="C116" s="125">
        <f>'Week to Week '!F118</f>
        <v>357</v>
      </c>
      <c r="D116" s="126">
        <f>'Period to Period'!F118</f>
        <v>357</v>
      </c>
      <c r="E116" s="127" t="b">
        <f t="shared" si="1"/>
        <v>0</v>
      </c>
    </row>
    <row r="117" spans="1:5" x14ac:dyDescent="0.25">
      <c r="A117" s="127">
        <f>'Average TPT Report'!F118</f>
        <v>359</v>
      </c>
      <c r="B117" s="124">
        <f>'Rolling 3 weeks'!F117</f>
        <v>358</v>
      </c>
      <c r="C117" s="125">
        <f>'Week to Week '!F119</f>
        <v>358</v>
      </c>
      <c r="D117" s="126">
        <f>'Period to Period'!F119</f>
        <v>358</v>
      </c>
      <c r="E117" s="127" t="b">
        <f t="shared" si="1"/>
        <v>0</v>
      </c>
    </row>
    <row r="118" spans="1:5" x14ac:dyDescent="0.25">
      <c r="A118" s="127">
        <f>'Average TPT Report'!F119</f>
        <v>360</v>
      </c>
      <c r="B118" s="124">
        <f>'Rolling 3 weeks'!F118</f>
        <v>359</v>
      </c>
      <c r="C118" s="125">
        <f>'Week to Week '!F120</f>
        <v>359</v>
      </c>
      <c r="D118" s="126">
        <f>'Period to Period'!F120</f>
        <v>359</v>
      </c>
      <c r="E118" s="127" t="b">
        <f t="shared" si="1"/>
        <v>0</v>
      </c>
    </row>
    <row r="119" spans="1:5" x14ac:dyDescent="0.25">
      <c r="A119" s="127">
        <f>'Average TPT Report'!F120</f>
        <v>362</v>
      </c>
      <c r="B119" s="124">
        <f>'Rolling 3 weeks'!F119</f>
        <v>360</v>
      </c>
      <c r="C119" s="125">
        <f>'Week to Week '!F121</f>
        <v>360</v>
      </c>
      <c r="D119" s="126">
        <f>'Period to Period'!F121</f>
        <v>360</v>
      </c>
      <c r="E119" s="127" t="b">
        <f t="shared" si="1"/>
        <v>0</v>
      </c>
    </row>
    <row r="120" spans="1:5" x14ac:dyDescent="0.25">
      <c r="A120" s="127">
        <f>'Average TPT Report'!F121</f>
        <v>363</v>
      </c>
      <c r="B120" s="124">
        <f>'Rolling 3 weeks'!F120</f>
        <v>362</v>
      </c>
      <c r="C120" s="125">
        <f>'Week to Week '!F122</f>
        <v>362</v>
      </c>
      <c r="D120" s="126">
        <f>'Period to Period'!F122</f>
        <v>362</v>
      </c>
      <c r="E120" s="127" t="b">
        <f t="shared" si="1"/>
        <v>0</v>
      </c>
    </row>
    <row r="121" spans="1:5" x14ac:dyDescent="0.25">
      <c r="A121" s="127">
        <f>'Average TPT Report'!F122</f>
        <v>364</v>
      </c>
      <c r="B121" s="124">
        <f>'Rolling 3 weeks'!F121</f>
        <v>363</v>
      </c>
      <c r="C121" s="125">
        <f>'Week to Week '!F123</f>
        <v>363</v>
      </c>
      <c r="D121" s="126">
        <f>'Period to Period'!F123</f>
        <v>363</v>
      </c>
      <c r="E121" s="127" t="b">
        <f t="shared" si="1"/>
        <v>0</v>
      </c>
    </row>
    <row r="122" spans="1:5" x14ac:dyDescent="0.25">
      <c r="A122" s="127">
        <f>'Average TPT Report'!F123</f>
        <v>365</v>
      </c>
      <c r="B122" s="124">
        <f>'Rolling 3 weeks'!F122</f>
        <v>364</v>
      </c>
      <c r="C122" s="125">
        <f>'Week to Week '!F124</f>
        <v>364</v>
      </c>
      <c r="D122" s="126">
        <f>'Period to Period'!F124</f>
        <v>364</v>
      </c>
      <c r="E122" s="127" t="b">
        <f t="shared" si="1"/>
        <v>0</v>
      </c>
    </row>
    <row r="123" spans="1:5" x14ac:dyDescent="0.25">
      <c r="A123" s="127">
        <f>'Average TPT Report'!F124</f>
        <v>366</v>
      </c>
      <c r="B123" s="124">
        <f>'Rolling 3 weeks'!F123</f>
        <v>365</v>
      </c>
      <c r="C123" s="125">
        <f>'Week to Week '!F125</f>
        <v>365</v>
      </c>
      <c r="D123" s="126">
        <f>'Period to Period'!F125</f>
        <v>365</v>
      </c>
      <c r="E123" s="127" t="b">
        <f t="shared" si="1"/>
        <v>0</v>
      </c>
    </row>
    <row r="124" spans="1:5" x14ac:dyDescent="0.25">
      <c r="A124" s="127">
        <f>'Average TPT Report'!F125</f>
        <v>368</v>
      </c>
      <c r="B124" s="124">
        <f>'Rolling 3 weeks'!F124</f>
        <v>366</v>
      </c>
      <c r="C124" s="125">
        <f>'Week to Week '!F126</f>
        <v>366</v>
      </c>
      <c r="D124" s="126">
        <f>'Period to Period'!F126</f>
        <v>366</v>
      </c>
      <c r="E124" s="127" t="b">
        <f t="shared" si="1"/>
        <v>0</v>
      </c>
    </row>
    <row r="125" spans="1:5" x14ac:dyDescent="0.25">
      <c r="A125" s="127">
        <f>'Average TPT Report'!F126</f>
        <v>370</v>
      </c>
      <c r="B125" s="124">
        <f>'Rolling 3 weeks'!F125</f>
        <v>368</v>
      </c>
      <c r="C125" s="125">
        <f>'Week to Week '!F127</f>
        <v>368</v>
      </c>
      <c r="D125" s="126">
        <f>'Period to Period'!F127</f>
        <v>368</v>
      </c>
      <c r="E125" s="127" t="b">
        <f t="shared" si="1"/>
        <v>0</v>
      </c>
    </row>
    <row r="126" spans="1:5" x14ac:dyDescent="0.25">
      <c r="A126" s="127">
        <f>'Average TPT Report'!F127</f>
        <v>371</v>
      </c>
      <c r="B126" s="124">
        <f>'Rolling 3 weeks'!F126</f>
        <v>370</v>
      </c>
      <c r="C126" s="125">
        <f>'Week to Week '!F128</f>
        <v>370</v>
      </c>
      <c r="D126" s="126">
        <f>'Period to Period'!F128</f>
        <v>370</v>
      </c>
      <c r="E126" s="127" t="b">
        <f t="shared" si="1"/>
        <v>0</v>
      </c>
    </row>
    <row r="127" spans="1:5" x14ac:dyDescent="0.25">
      <c r="A127" s="127">
        <f>'Average TPT Report'!F128</f>
        <v>373</v>
      </c>
      <c r="B127" s="124">
        <f>'Rolling 3 weeks'!F127</f>
        <v>371</v>
      </c>
      <c r="C127" s="125">
        <f>'Week to Week '!F129</f>
        <v>371</v>
      </c>
      <c r="D127" s="126">
        <f>'Period to Period'!F129</f>
        <v>371</v>
      </c>
      <c r="E127" s="127" t="b">
        <f t="shared" si="1"/>
        <v>0</v>
      </c>
    </row>
    <row r="128" spans="1:5" x14ac:dyDescent="0.25">
      <c r="A128" s="127">
        <f>'Average TPT Report'!F129</f>
        <v>375</v>
      </c>
      <c r="B128" s="124">
        <f>'Rolling 3 weeks'!F128</f>
        <v>373</v>
      </c>
      <c r="C128" s="125">
        <f>'Week to Week '!F130</f>
        <v>373</v>
      </c>
      <c r="D128" s="126">
        <f>'Period to Period'!F130</f>
        <v>373</v>
      </c>
      <c r="E128" s="127" t="b">
        <f t="shared" si="1"/>
        <v>0</v>
      </c>
    </row>
    <row r="129" spans="1:5" x14ac:dyDescent="0.25">
      <c r="A129" s="127">
        <f>'Average TPT Report'!F130</f>
        <v>376</v>
      </c>
      <c r="B129" s="124">
        <f>'Rolling 3 weeks'!F129</f>
        <v>375</v>
      </c>
      <c r="C129" s="125">
        <f>'Week to Week '!F131</f>
        <v>375</v>
      </c>
      <c r="D129" s="126">
        <f>'Period to Period'!F131</f>
        <v>375</v>
      </c>
      <c r="E129" s="127" t="b">
        <f t="shared" si="1"/>
        <v>0</v>
      </c>
    </row>
    <row r="130" spans="1:5" x14ac:dyDescent="0.25">
      <c r="A130" s="127">
        <f>'Average TPT Report'!F131</f>
        <v>377</v>
      </c>
      <c r="B130" s="124">
        <f>'Rolling 3 weeks'!F130</f>
        <v>376</v>
      </c>
      <c r="C130" s="125">
        <f>'Week to Week '!F132</f>
        <v>376</v>
      </c>
      <c r="D130" s="126">
        <f>'Period to Period'!F132</f>
        <v>376</v>
      </c>
      <c r="E130" s="127" t="b">
        <f t="shared" si="1"/>
        <v>0</v>
      </c>
    </row>
    <row r="131" spans="1:5" x14ac:dyDescent="0.25">
      <c r="A131" s="127">
        <f>'Average TPT Report'!F132</f>
        <v>378</v>
      </c>
      <c r="B131" s="124">
        <f>'Rolling 3 weeks'!F131</f>
        <v>377</v>
      </c>
      <c r="C131" s="125">
        <f>'Week to Week '!F133</f>
        <v>377</v>
      </c>
      <c r="D131" s="126">
        <f>'Period to Period'!F133</f>
        <v>377</v>
      </c>
      <c r="E131" s="127" t="b">
        <f t="shared" ref="E131:E194" si="2">IF(A131&gt;0,(IF(_xlfn.NUMBERVALUE(A131)=_xlfn.NUMBERVALUE(B131),IF(_xlfn.NUMBERVALUE(B131)=_xlfn.NUMBERVALUE(C131),(IF(_xlfn.NUMBERVALUE(B131)=_xlfn.NUMBERVALUE(D131),"","X")),"X"))),"blank")</f>
        <v>0</v>
      </c>
    </row>
    <row r="132" spans="1:5" x14ac:dyDescent="0.25">
      <c r="A132" s="127">
        <f>'Average TPT Report'!F133</f>
        <v>379</v>
      </c>
      <c r="B132" s="124">
        <f>'Rolling 3 weeks'!F132</f>
        <v>378</v>
      </c>
      <c r="C132" s="125">
        <f>'Week to Week '!F134</f>
        <v>378</v>
      </c>
      <c r="D132" s="126">
        <f>'Period to Period'!F134</f>
        <v>378</v>
      </c>
      <c r="E132" s="127" t="b">
        <f t="shared" si="2"/>
        <v>0</v>
      </c>
    </row>
    <row r="133" spans="1:5" x14ac:dyDescent="0.25">
      <c r="A133" s="127">
        <f>'Average TPT Report'!F134</f>
        <v>380</v>
      </c>
      <c r="B133" s="124">
        <f>'Rolling 3 weeks'!F133</f>
        <v>379</v>
      </c>
      <c r="C133" s="125">
        <f>'Week to Week '!F135</f>
        <v>379</v>
      </c>
      <c r="D133" s="126">
        <f>'Period to Period'!F135</f>
        <v>379</v>
      </c>
      <c r="E133" s="127" t="b">
        <f t="shared" si="2"/>
        <v>0</v>
      </c>
    </row>
    <row r="134" spans="1:5" x14ac:dyDescent="0.25">
      <c r="A134" s="127">
        <f>'Average TPT Report'!F135</f>
        <v>381</v>
      </c>
      <c r="B134" s="124">
        <f>'Rolling 3 weeks'!F134</f>
        <v>380</v>
      </c>
      <c r="C134" s="125">
        <f>'Week to Week '!F136</f>
        <v>380</v>
      </c>
      <c r="D134" s="126">
        <f>'Period to Period'!F136</f>
        <v>380</v>
      </c>
      <c r="E134" s="127" t="b">
        <f t="shared" si="2"/>
        <v>0</v>
      </c>
    </row>
    <row r="135" spans="1:5" x14ac:dyDescent="0.25">
      <c r="A135" s="127">
        <f>'Average TPT Report'!F136</f>
        <v>382</v>
      </c>
      <c r="B135" s="124">
        <f>'Rolling 3 weeks'!F135</f>
        <v>381</v>
      </c>
      <c r="C135" s="125">
        <f>'Week to Week '!F137</f>
        <v>381</v>
      </c>
      <c r="D135" s="126">
        <f>'Period to Period'!F137</f>
        <v>381</v>
      </c>
      <c r="E135" s="127" t="b">
        <f t="shared" si="2"/>
        <v>0</v>
      </c>
    </row>
    <row r="136" spans="1:5" x14ac:dyDescent="0.25">
      <c r="A136" s="127">
        <f>'Average TPT Report'!F137</f>
        <v>383</v>
      </c>
      <c r="B136" s="124">
        <f>'Rolling 3 weeks'!F136</f>
        <v>382</v>
      </c>
      <c r="C136" s="125">
        <f>'Week to Week '!F138</f>
        <v>382</v>
      </c>
      <c r="D136" s="126">
        <f>'Period to Period'!F138</f>
        <v>382</v>
      </c>
      <c r="E136" s="127" t="b">
        <f t="shared" si="2"/>
        <v>0</v>
      </c>
    </row>
    <row r="137" spans="1:5" x14ac:dyDescent="0.25">
      <c r="A137" s="127">
        <f>'Average TPT Report'!F138</f>
        <v>385</v>
      </c>
      <c r="B137" s="124">
        <f>'Rolling 3 weeks'!F137</f>
        <v>383</v>
      </c>
      <c r="C137" s="125">
        <f>'Week to Week '!F139</f>
        <v>383</v>
      </c>
      <c r="D137" s="126">
        <f>'Period to Period'!F139</f>
        <v>383</v>
      </c>
      <c r="E137" s="127" t="b">
        <f t="shared" si="2"/>
        <v>0</v>
      </c>
    </row>
    <row r="138" spans="1:5" x14ac:dyDescent="0.25">
      <c r="A138" s="127">
        <f>'Average TPT Report'!F139</f>
        <v>386</v>
      </c>
      <c r="B138" s="124">
        <f>'Rolling 3 weeks'!F138</f>
        <v>385</v>
      </c>
      <c r="C138" s="125">
        <f>'Week to Week '!F140</f>
        <v>385</v>
      </c>
      <c r="D138" s="126">
        <f>'Period to Period'!F140</f>
        <v>385</v>
      </c>
      <c r="E138" s="127" t="b">
        <f t="shared" si="2"/>
        <v>0</v>
      </c>
    </row>
    <row r="139" spans="1:5" x14ac:dyDescent="0.25">
      <c r="A139" s="127">
        <f>'Average TPT Report'!F140</f>
        <v>387</v>
      </c>
      <c r="B139" s="124">
        <f>'Rolling 3 weeks'!F139</f>
        <v>386</v>
      </c>
      <c r="C139" s="125">
        <f>'Week to Week '!F141</f>
        <v>386</v>
      </c>
      <c r="D139" s="126">
        <f>'Period to Period'!F141</f>
        <v>386</v>
      </c>
      <c r="E139" s="127" t="b">
        <f t="shared" si="2"/>
        <v>0</v>
      </c>
    </row>
    <row r="140" spans="1:5" x14ac:dyDescent="0.25">
      <c r="A140" s="127">
        <f>'Average TPT Report'!F141</f>
        <v>393</v>
      </c>
      <c r="B140" s="124">
        <f>'Rolling 3 weeks'!F140</f>
        <v>387</v>
      </c>
      <c r="C140" s="125">
        <f>'Week to Week '!F142</f>
        <v>387</v>
      </c>
      <c r="D140" s="126">
        <f>'Period to Period'!F142</f>
        <v>387</v>
      </c>
      <c r="E140" s="127" t="b">
        <f t="shared" si="2"/>
        <v>0</v>
      </c>
    </row>
    <row r="141" spans="1:5" x14ac:dyDescent="0.25">
      <c r="A141" s="127">
        <f>'Average TPT Report'!F142</f>
        <v>399</v>
      </c>
      <c r="B141" s="124">
        <f>'Rolling 3 weeks'!F141</f>
        <v>393</v>
      </c>
      <c r="C141" s="125">
        <f>'Week to Week '!F143</f>
        <v>393</v>
      </c>
      <c r="D141" s="126">
        <f>'Period to Period'!F143</f>
        <v>393</v>
      </c>
      <c r="E141" s="127" t="b">
        <f t="shared" si="2"/>
        <v>0</v>
      </c>
    </row>
    <row r="142" spans="1:5" x14ac:dyDescent="0.25">
      <c r="A142" s="127">
        <f>'Average TPT Report'!F143</f>
        <v>406</v>
      </c>
      <c r="B142" s="124">
        <f>'Rolling 3 weeks'!F142</f>
        <v>399</v>
      </c>
      <c r="C142" s="125">
        <f>'Week to Week '!F144</f>
        <v>399</v>
      </c>
      <c r="D142" s="126">
        <f>'Period to Period'!F144</f>
        <v>399</v>
      </c>
      <c r="E142" s="127" t="b">
        <f t="shared" si="2"/>
        <v>0</v>
      </c>
    </row>
    <row r="143" spans="1:5" x14ac:dyDescent="0.25">
      <c r="A143" s="127">
        <f>'Average TPT Report'!F144</f>
        <v>407</v>
      </c>
      <c r="B143" s="124">
        <f>'Rolling 3 weeks'!F143</f>
        <v>406</v>
      </c>
      <c r="C143" s="125">
        <f>'Week to Week '!F145</f>
        <v>406</v>
      </c>
      <c r="D143" s="126">
        <f>'Period to Period'!F145</f>
        <v>406</v>
      </c>
      <c r="E143" s="127" t="b">
        <f t="shared" si="2"/>
        <v>0</v>
      </c>
    </row>
    <row r="144" spans="1:5" x14ac:dyDescent="0.25">
      <c r="A144" s="127">
        <f>'Average TPT Report'!F145</f>
        <v>410</v>
      </c>
      <c r="B144" s="124">
        <f>'Rolling 3 weeks'!F144</f>
        <v>407</v>
      </c>
      <c r="C144" s="125">
        <f>'Week to Week '!F146</f>
        <v>407</v>
      </c>
      <c r="D144" s="126">
        <f>'Period to Period'!F146</f>
        <v>407</v>
      </c>
      <c r="E144" s="127" t="b">
        <f t="shared" si="2"/>
        <v>0</v>
      </c>
    </row>
    <row r="145" spans="1:5" x14ac:dyDescent="0.25">
      <c r="A145" s="127">
        <f>'Average TPT Report'!F146</f>
        <v>412</v>
      </c>
      <c r="B145" s="124">
        <f>'Rolling 3 weeks'!F145</f>
        <v>410</v>
      </c>
      <c r="C145" s="125">
        <f>'Week to Week '!F147</f>
        <v>410</v>
      </c>
      <c r="D145" s="126">
        <f>'Period to Period'!F147</f>
        <v>410</v>
      </c>
      <c r="E145" s="127" t="b">
        <f t="shared" si="2"/>
        <v>0</v>
      </c>
    </row>
    <row r="146" spans="1:5" x14ac:dyDescent="0.25">
      <c r="A146" s="127">
        <f>'Average TPT Report'!F147</f>
        <v>413</v>
      </c>
      <c r="B146" s="124">
        <f>'Rolling 3 weeks'!F146</f>
        <v>412</v>
      </c>
      <c r="C146" s="125">
        <f>'Week to Week '!F148</f>
        <v>412</v>
      </c>
      <c r="D146" s="126">
        <f>'Period to Period'!F148</f>
        <v>412</v>
      </c>
      <c r="E146" s="127" t="b">
        <f t="shared" si="2"/>
        <v>0</v>
      </c>
    </row>
    <row r="147" spans="1:5" x14ac:dyDescent="0.25">
      <c r="A147" s="127">
        <f>'Average TPT Report'!F148</f>
        <v>414</v>
      </c>
      <c r="B147" s="124">
        <f>'Rolling 3 weeks'!F147</f>
        <v>413</v>
      </c>
      <c r="C147" s="125">
        <f>'Week to Week '!F149</f>
        <v>413</v>
      </c>
      <c r="D147" s="126">
        <f>'Period to Period'!F149</f>
        <v>413</v>
      </c>
      <c r="E147" s="127" t="b">
        <f t="shared" si="2"/>
        <v>0</v>
      </c>
    </row>
    <row r="148" spans="1:5" x14ac:dyDescent="0.25">
      <c r="A148" s="127">
        <f>'Average TPT Report'!F149</f>
        <v>417</v>
      </c>
      <c r="B148" s="124">
        <f>'Rolling 3 weeks'!F148</f>
        <v>414</v>
      </c>
      <c r="C148" s="125">
        <f>'Week to Week '!F150</f>
        <v>414</v>
      </c>
      <c r="D148" s="126">
        <f>'Period to Period'!F150</f>
        <v>414</v>
      </c>
      <c r="E148" s="127" t="b">
        <f t="shared" si="2"/>
        <v>0</v>
      </c>
    </row>
    <row r="149" spans="1:5" x14ac:dyDescent="0.25">
      <c r="A149" s="127">
        <f>'Average TPT Report'!F150</f>
        <v>418</v>
      </c>
      <c r="B149" s="124">
        <f>'Rolling 3 weeks'!F149</f>
        <v>417</v>
      </c>
      <c r="C149" s="125">
        <f>'Week to Week '!F151</f>
        <v>417</v>
      </c>
      <c r="D149" s="126">
        <f>'Period to Period'!F151</f>
        <v>417</v>
      </c>
      <c r="E149" s="127" t="b">
        <f t="shared" si="2"/>
        <v>0</v>
      </c>
    </row>
    <row r="150" spans="1:5" x14ac:dyDescent="0.25">
      <c r="A150" s="127">
        <f>'Average TPT Report'!F151</f>
        <v>419</v>
      </c>
      <c r="B150" s="124">
        <f>'Rolling 3 weeks'!F150</f>
        <v>418</v>
      </c>
      <c r="C150" s="125">
        <f>'Week to Week '!F152</f>
        <v>418</v>
      </c>
      <c r="D150" s="126">
        <f>'Period to Period'!F152</f>
        <v>418</v>
      </c>
      <c r="E150" s="127" t="b">
        <f t="shared" si="2"/>
        <v>0</v>
      </c>
    </row>
    <row r="151" spans="1:5" x14ac:dyDescent="0.25">
      <c r="A151" s="127">
        <f>'Average TPT Report'!F152</f>
        <v>420</v>
      </c>
      <c r="B151" s="124">
        <f>'Rolling 3 weeks'!F151</f>
        <v>419</v>
      </c>
      <c r="C151" s="125">
        <f>'Week to Week '!F153</f>
        <v>419</v>
      </c>
      <c r="D151" s="126">
        <f>'Period to Period'!F153</f>
        <v>419</v>
      </c>
      <c r="E151" s="127" t="b">
        <f t="shared" si="2"/>
        <v>0</v>
      </c>
    </row>
    <row r="152" spans="1:5" x14ac:dyDescent="0.25">
      <c r="A152" s="127">
        <f>'Average TPT Report'!F153</f>
        <v>421</v>
      </c>
      <c r="B152" s="124">
        <f>'Rolling 3 weeks'!F152</f>
        <v>420</v>
      </c>
      <c r="C152" s="125">
        <f>'Week to Week '!F154</f>
        <v>420</v>
      </c>
      <c r="D152" s="126">
        <f>'Period to Period'!F154</f>
        <v>420</v>
      </c>
      <c r="E152" s="127" t="b">
        <f t="shared" si="2"/>
        <v>0</v>
      </c>
    </row>
    <row r="153" spans="1:5" x14ac:dyDescent="0.25">
      <c r="A153" s="127">
        <f>'Average TPT Report'!F154</f>
        <v>422</v>
      </c>
      <c r="B153" s="124">
        <f>'Rolling 3 weeks'!F153</f>
        <v>421</v>
      </c>
      <c r="C153" s="125">
        <f>'Week to Week '!F155</f>
        <v>421</v>
      </c>
      <c r="D153" s="126">
        <f>'Period to Period'!F155</f>
        <v>421</v>
      </c>
      <c r="E153" s="127" t="b">
        <f t="shared" si="2"/>
        <v>0</v>
      </c>
    </row>
    <row r="154" spans="1:5" x14ac:dyDescent="0.25">
      <c r="A154" s="127">
        <f>'Average TPT Report'!F155</f>
        <v>423</v>
      </c>
      <c r="B154" s="124">
        <f>'Rolling 3 weeks'!F154</f>
        <v>422</v>
      </c>
      <c r="C154" s="125">
        <f>'Week to Week '!F156</f>
        <v>422</v>
      </c>
      <c r="D154" s="126">
        <f>'Period to Period'!F156</f>
        <v>422</v>
      </c>
      <c r="E154" s="127" t="b">
        <f t="shared" si="2"/>
        <v>0</v>
      </c>
    </row>
    <row r="155" spans="1:5" x14ac:dyDescent="0.25">
      <c r="A155" s="127">
        <f>'Average TPT Report'!F156</f>
        <v>424</v>
      </c>
      <c r="B155" s="124">
        <f>'Rolling 3 weeks'!F155</f>
        <v>423</v>
      </c>
      <c r="C155" s="125">
        <f>'Week to Week '!F157</f>
        <v>423</v>
      </c>
      <c r="D155" s="126">
        <f>'Period to Period'!F157</f>
        <v>423</v>
      </c>
      <c r="E155" s="127" t="b">
        <f t="shared" si="2"/>
        <v>0</v>
      </c>
    </row>
    <row r="156" spans="1:5" x14ac:dyDescent="0.25">
      <c r="A156" s="127">
        <f>'Average TPT Report'!F157</f>
        <v>426</v>
      </c>
      <c r="B156" s="124">
        <f>'Rolling 3 weeks'!F156</f>
        <v>424</v>
      </c>
      <c r="C156" s="125">
        <f>'Week to Week '!F158</f>
        <v>424</v>
      </c>
      <c r="D156" s="126">
        <f>'Period to Period'!F158</f>
        <v>424</v>
      </c>
      <c r="E156" s="127" t="b">
        <f t="shared" si="2"/>
        <v>0</v>
      </c>
    </row>
    <row r="157" spans="1:5" x14ac:dyDescent="0.25">
      <c r="A157" s="127">
        <f>'Average TPT Report'!F158</f>
        <v>430</v>
      </c>
      <c r="B157" s="124">
        <f>'Rolling 3 weeks'!F157</f>
        <v>426</v>
      </c>
      <c r="C157" s="125">
        <f>'Week to Week '!F159</f>
        <v>426</v>
      </c>
      <c r="D157" s="126">
        <f>'Period to Period'!F159</f>
        <v>426</v>
      </c>
      <c r="E157" s="127" t="b">
        <f t="shared" si="2"/>
        <v>0</v>
      </c>
    </row>
    <row r="158" spans="1:5" x14ac:dyDescent="0.25">
      <c r="A158" s="127">
        <f>'Average TPT Report'!F159</f>
        <v>433</v>
      </c>
      <c r="B158" s="124">
        <f>'Rolling 3 weeks'!F158</f>
        <v>430</v>
      </c>
      <c r="C158" s="125">
        <f>'Week to Week '!F160</f>
        <v>430</v>
      </c>
      <c r="D158" s="126">
        <f>'Period to Period'!F160</f>
        <v>430</v>
      </c>
      <c r="E158" s="127" t="b">
        <f t="shared" si="2"/>
        <v>0</v>
      </c>
    </row>
    <row r="159" spans="1:5" x14ac:dyDescent="0.25">
      <c r="A159" s="127">
        <f>'Average TPT Report'!F160</f>
        <v>434</v>
      </c>
      <c r="B159" s="124">
        <f>'Rolling 3 weeks'!F159</f>
        <v>433</v>
      </c>
      <c r="C159" s="125">
        <f>'Week to Week '!F161</f>
        <v>433</v>
      </c>
      <c r="D159" s="126">
        <f>'Period to Period'!F161</f>
        <v>433</v>
      </c>
      <c r="E159" s="127" t="b">
        <f t="shared" si="2"/>
        <v>0</v>
      </c>
    </row>
    <row r="160" spans="1:5" x14ac:dyDescent="0.25">
      <c r="A160" s="127">
        <f>'Average TPT Report'!F161</f>
        <v>435</v>
      </c>
      <c r="B160" s="124">
        <f>'Rolling 3 weeks'!F160</f>
        <v>434</v>
      </c>
      <c r="C160" s="125">
        <f>'Week to Week '!F162</f>
        <v>434</v>
      </c>
      <c r="D160" s="126">
        <f>'Period to Period'!F162</f>
        <v>434</v>
      </c>
      <c r="E160" s="127" t="b">
        <f t="shared" si="2"/>
        <v>0</v>
      </c>
    </row>
    <row r="161" spans="1:5" x14ac:dyDescent="0.25">
      <c r="A161" s="127">
        <f>'Average TPT Report'!F162</f>
        <v>436</v>
      </c>
      <c r="B161" s="124">
        <f>'Rolling 3 weeks'!F161</f>
        <v>435</v>
      </c>
      <c r="C161" s="125">
        <f>'Week to Week '!F163</f>
        <v>435</v>
      </c>
      <c r="D161" s="126">
        <f>'Period to Period'!F163</f>
        <v>435</v>
      </c>
      <c r="E161" s="127" t="b">
        <f t="shared" si="2"/>
        <v>0</v>
      </c>
    </row>
    <row r="162" spans="1:5" x14ac:dyDescent="0.25">
      <c r="A162" s="127">
        <f>'Average TPT Report'!F163</f>
        <v>437</v>
      </c>
      <c r="B162" s="124">
        <f>'Rolling 3 weeks'!F162</f>
        <v>436</v>
      </c>
      <c r="C162" s="125">
        <f>'Week to Week '!F164</f>
        <v>436</v>
      </c>
      <c r="D162" s="126">
        <f>'Period to Period'!F164</f>
        <v>436</v>
      </c>
      <c r="E162" s="127" t="b">
        <f t="shared" si="2"/>
        <v>0</v>
      </c>
    </row>
    <row r="163" spans="1:5" x14ac:dyDescent="0.25">
      <c r="A163" s="127">
        <f>'Average TPT Report'!F164</f>
        <v>438</v>
      </c>
      <c r="B163" s="124">
        <f>'Rolling 3 weeks'!F163</f>
        <v>437</v>
      </c>
      <c r="C163" s="125">
        <f>'Week to Week '!F165</f>
        <v>437</v>
      </c>
      <c r="D163" s="126">
        <f>'Period to Period'!F165</f>
        <v>437</v>
      </c>
      <c r="E163" s="127" t="b">
        <f t="shared" si="2"/>
        <v>0</v>
      </c>
    </row>
    <row r="164" spans="1:5" x14ac:dyDescent="0.25">
      <c r="A164" s="127">
        <f>'Average TPT Report'!F165</f>
        <v>439</v>
      </c>
      <c r="B164" s="124">
        <f>'Rolling 3 weeks'!F164</f>
        <v>438</v>
      </c>
      <c r="C164" s="125">
        <f>'Week to Week '!F166</f>
        <v>438</v>
      </c>
      <c r="D164" s="126">
        <f>'Period to Period'!F166</f>
        <v>438</v>
      </c>
      <c r="E164" s="127" t="b">
        <f t="shared" si="2"/>
        <v>0</v>
      </c>
    </row>
    <row r="165" spans="1:5" x14ac:dyDescent="0.25">
      <c r="A165" s="127">
        <f>'Average TPT Report'!F166</f>
        <v>440</v>
      </c>
      <c r="B165" s="124">
        <f>'Rolling 3 weeks'!F165</f>
        <v>439</v>
      </c>
      <c r="C165" s="125">
        <f>'Week to Week '!F167</f>
        <v>439</v>
      </c>
      <c r="D165" s="126">
        <f>'Period to Period'!F167</f>
        <v>439</v>
      </c>
      <c r="E165" s="127" t="b">
        <f t="shared" si="2"/>
        <v>0</v>
      </c>
    </row>
    <row r="166" spans="1:5" x14ac:dyDescent="0.25">
      <c r="A166" s="127">
        <f>'Average TPT Report'!F167</f>
        <v>441</v>
      </c>
      <c r="B166" s="124">
        <f>'Rolling 3 weeks'!F166</f>
        <v>440</v>
      </c>
      <c r="C166" s="125">
        <f>'Week to Week '!F168</f>
        <v>440</v>
      </c>
      <c r="D166" s="126">
        <f>'Period to Period'!F168</f>
        <v>440</v>
      </c>
      <c r="E166" s="127" t="b">
        <f t="shared" si="2"/>
        <v>0</v>
      </c>
    </row>
    <row r="167" spans="1:5" x14ac:dyDescent="0.25">
      <c r="A167" s="127">
        <f>'Average TPT Report'!F168</f>
        <v>442</v>
      </c>
      <c r="B167" s="124">
        <f>'Rolling 3 weeks'!F167</f>
        <v>441</v>
      </c>
      <c r="C167" s="125">
        <f>'Week to Week '!F169</f>
        <v>441</v>
      </c>
      <c r="D167" s="126">
        <f>'Period to Period'!F169</f>
        <v>441</v>
      </c>
      <c r="E167" s="127" t="b">
        <f t="shared" si="2"/>
        <v>0</v>
      </c>
    </row>
    <row r="168" spans="1:5" x14ac:dyDescent="0.25">
      <c r="A168" s="127">
        <f>'Average TPT Report'!F169</f>
        <v>443</v>
      </c>
      <c r="B168" s="124">
        <f>'Rolling 3 weeks'!F168</f>
        <v>442</v>
      </c>
      <c r="C168" s="125">
        <f>'Week to Week '!F170</f>
        <v>442</v>
      </c>
      <c r="D168" s="126">
        <f>'Period to Period'!F170</f>
        <v>442</v>
      </c>
      <c r="E168" s="127" t="b">
        <f t="shared" si="2"/>
        <v>0</v>
      </c>
    </row>
    <row r="169" spans="1:5" x14ac:dyDescent="0.25">
      <c r="A169" s="127">
        <f>'Average TPT Report'!F170</f>
        <v>444</v>
      </c>
      <c r="B169" s="124">
        <f>'Rolling 3 weeks'!F169</f>
        <v>443</v>
      </c>
      <c r="C169" s="125">
        <f>'Week to Week '!F171</f>
        <v>443</v>
      </c>
      <c r="D169" s="126">
        <f>'Period to Period'!F171</f>
        <v>443</v>
      </c>
      <c r="E169" s="127" t="b">
        <f t="shared" si="2"/>
        <v>0</v>
      </c>
    </row>
    <row r="170" spans="1:5" x14ac:dyDescent="0.25">
      <c r="A170" s="127">
        <f>'Average TPT Report'!F171</f>
        <v>445</v>
      </c>
      <c r="B170" s="124">
        <f>'Rolling 3 weeks'!F170</f>
        <v>444</v>
      </c>
      <c r="C170" s="125">
        <f>'Week to Week '!F172</f>
        <v>444</v>
      </c>
      <c r="D170" s="126">
        <f>'Period to Period'!F172</f>
        <v>444</v>
      </c>
      <c r="E170" s="127" t="b">
        <f t="shared" si="2"/>
        <v>0</v>
      </c>
    </row>
    <row r="171" spans="1:5" x14ac:dyDescent="0.25">
      <c r="A171" s="127">
        <f>'Average TPT Report'!F172</f>
        <v>446</v>
      </c>
      <c r="B171" s="124">
        <f>'Rolling 3 weeks'!F171</f>
        <v>445</v>
      </c>
      <c r="C171" s="125">
        <f>'Week to Week '!F173</f>
        <v>445</v>
      </c>
      <c r="D171" s="126">
        <f>'Period to Period'!F173</f>
        <v>445</v>
      </c>
      <c r="E171" s="127" t="b">
        <f t="shared" si="2"/>
        <v>0</v>
      </c>
    </row>
    <row r="172" spans="1:5" x14ac:dyDescent="0.25">
      <c r="A172" s="127">
        <f>'Average TPT Report'!F173</f>
        <v>447</v>
      </c>
      <c r="B172" s="124">
        <f>'Rolling 3 weeks'!F172</f>
        <v>446</v>
      </c>
      <c r="C172" s="125">
        <f>'Week to Week '!F174</f>
        <v>446</v>
      </c>
      <c r="D172" s="126">
        <f>'Period to Period'!F174</f>
        <v>446</v>
      </c>
      <c r="E172" s="127" t="b">
        <f t="shared" si="2"/>
        <v>0</v>
      </c>
    </row>
    <row r="173" spans="1:5" x14ac:dyDescent="0.25">
      <c r="A173" s="127">
        <f>'Average TPT Report'!F174</f>
        <v>448</v>
      </c>
      <c r="B173" s="124">
        <f>'Rolling 3 weeks'!F173</f>
        <v>447</v>
      </c>
      <c r="C173" s="125">
        <f>'Week to Week '!F175</f>
        <v>447</v>
      </c>
      <c r="D173" s="126">
        <f>'Period to Period'!F175</f>
        <v>447</v>
      </c>
      <c r="E173" s="127" t="b">
        <f t="shared" si="2"/>
        <v>0</v>
      </c>
    </row>
    <row r="174" spans="1:5" x14ac:dyDescent="0.25">
      <c r="A174" s="127">
        <f>'Average TPT Report'!F175</f>
        <v>449</v>
      </c>
      <c r="B174" s="124">
        <f>'Rolling 3 weeks'!F174</f>
        <v>448</v>
      </c>
      <c r="C174" s="125">
        <f>'Week to Week '!F176</f>
        <v>448</v>
      </c>
      <c r="D174" s="126">
        <f>'Period to Period'!F176</f>
        <v>448</v>
      </c>
      <c r="E174" s="127" t="b">
        <f t="shared" si="2"/>
        <v>0</v>
      </c>
    </row>
    <row r="175" spans="1:5" x14ac:dyDescent="0.25">
      <c r="A175" s="127">
        <f>'Average TPT Report'!F176</f>
        <v>450</v>
      </c>
      <c r="B175" s="124">
        <f>'Rolling 3 weeks'!F175</f>
        <v>449</v>
      </c>
      <c r="C175" s="125">
        <f>'Week to Week '!F177</f>
        <v>449</v>
      </c>
      <c r="D175" s="126">
        <f>'Period to Period'!F177</f>
        <v>449</v>
      </c>
      <c r="E175" s="127" t="b">
        <f t="shared" si="2"/>
        <v>0</v>
      </c>
    </row>
    <row r="176" spans="1:5" x14ac:dyDescent="0.25">
      <c r="A176" s="127">
        <f>'Average TPT Report'!F177</f>
        <v>451</v>
      </c>
      <c r="B176" s="124">
        <f>'Rolling 3 weeks'!F176</f>
        <v>450</v>
      </c>
      <c r="C176" s="125">
        <f>'Week to Week '!F178</f>
        <v>450</v>
      </c>
      <c r="D176" s="126">
        <f>'Period to Period'!F178</f>
        <v>450</v>
      </c>
      <c r="E176" s="127" t="b">
        <f t="shared" si="2"/>
        <v>0</v>
      </c>
    </row>
    <row r="177" spans="1:5" x14ac:dyDescent="0.25">
      <c r="A177" s="127">
        <f>'Average TPT Report'!F178</f>
        <v>453</v>
      </c>
      <c r="B177" s="124">
        <f>'Rolling 3 weeks'!F177</f>
        <v>451</v>
      </c>
      <c r="C177" s="125">
        <f>'Week to Week '!F179</f>
        <v>451</v>
      </c>
      <c r="D177" s="126">
        <f>'Period to Period'!F179</f>
        <v>451</v>
      </c>
      <c r="E177" s="127" t="b">
        <f t="shared" si="2"/>
        <v>0</v>
      </c>
    </row>
    <row r="178" spans="1:5" x14ac:dyDescent="0.25">
      <c r="A178" s="127">
        <f>'Average TPT Report'!F179</f>
        <v>454</v>
      </c>
      <c r="B178" s="124">
        <f>'Rolling 3 weeks'!F178</f>
        <v>453</v>
      </c>
      <c r="C178" s="125">
        <f>'Week to Week '!F180</f>
        <v>453</v>
      </c>
      <c r="D178" s="126">
        <f>'Period to Period'!F180</f>
        <v>453</v>
      </c>
      <c r="E178" s="127" t="b">
        <f t="shared" si="2"/>
        <v>0</v>
      </c>
    </row>
    <row r="179" spans="1:5" x14ac:dyDescent="0.25">
      <c r="A179" s="127">
        <f>'Average TPT Report'!F180</f>
        <v>456</v>
      </c>
      <c r="B179" s="124">
        <f>'Rolling 3 weeks'!F179</f>
        <v>454</v>
      </c>
      <c r="C179" s="125">
        <f>'Week to Week '!F181</f>
        <v>454</v>
      </c>
      <c r="D179" s="126">
        <f>'Period to Period'!F181</f>
        <v>454</v>
      </c>
      <c r="E179" s="127" t="b">
        <f t="shared" si="2"/>
        <v>0</v>
      </c>
    </row>
    <row r="180" spans="1:5" x14ac:dyDescent="0.25">
      <c r="A180" s="127">
        <f>'Average TPT Report'!F181</f>
        <v>457</v>
      </c>
      <c r="B180" s="124">
        <f>'Rolling 3 weeks'!F180</f>
        <v>456</v>
      </c>
      <c r="C180" s="125">
        <f>'Week to Week '!F182</f>
        <v>456</v>
      </c>
      <c r="D180" s="126">
        <f>'Period to Period'!F182</f>
        <v>456</v>
      </c>
      <c r="E180" s="127" t="b">
        <f t="shared" si="2"/>
        <v>0</v>
      </c>
    </row>
    <row r="181" spans="1:5" x14ac:dyDescent="0.25">
      <c r="A181" s="127">
        <f>'Average TPT Report'!F182</f>
        <v>459</v>
      </c>
      <c r="B181" s="124">
        <f>'Rolling 3 weeks'!F181</f>
        <v>457</v>
      </c>
      <c r="C181" s="125">
        <f>'Week to Week '!F183</f>
        <v>457</v>
      </c>
      <c r="D181" s="126">
        <f>'Period to Period'!F183</f>
        <v>457</v>
      </c>
      <c r="E181" s="127" t="b">
        <f t="shared" si="2"/>
        <v>0</v>
      </c>
    </row>
    <row r="182" spans="1:5" x14ac:dyDescent="0.25">
      <c r="A182" s="127">
        <f>'Average TPT Report'!F183</f>
        <v>460</v>
      </c>
      <c r="B182" s="124">
        <f>'Rolling 3 weeks'!F182</f>
        <v>459</v>
      </c>
      <c r="C182" s="125">
        <f>'Week to Week '!F184</f>
        <v>459</v>
      </c>
      <c r="D182" s="126">
        <f>'Period to Period'!F184</f>
        <v>459</v>
      </c>
      <c r="E182" s="127" t="b">
        <f t="shared" si="2"/>
        <v>0</v>
      </c>
    </row>
    <row r="183" spans="1:5" x14ac:dyDescent="0.25">
      <c r="A183" s="127">
        <f>'Average TPT Report'!F184</f>
        <v>461</v>
      </c>
      <c r="B183" s="124">
        <f>'Rolling 3 weeks'!F183</f>
        <v>460</v>
      </c>
      <c r="C183" s="125">
        <f>'Week to Week '!F185</f>
        <v>460</v>
      </c>
      <c r="D183" s="126">
        <f>'Period to Period'!F185</f>
        <v>460</v>
      </c>
      <c r="E183" s="127" t="b">
        <f t="shared" si="2"/>
        <v>0</v>
      </c>
    </row>
    <row r="184" spans="1:5" x14ac:dyDescent="0.25">
      <c r="A184" s="127">
        <f>'Average TPT Report'!F185</f>
        <v>462</v>
      </c>
      <c r="B184" s="124">
        <f>'Rolling 3 weeks'!F184</f>
        <v>461</v>
      </c>
      <c r="C184" s="125">
        <f>'Week to Week '!F186</f>
        <v>461</v>
      </c>
      <c r="D184" s="126">
        <f>'Period to Period'!F186</f>
        <v>461</v>
      </c>
      <c r="E184" s="127" t="b">
        <f t="shared" si="2"/>
        <v>0</v>
      </c>
    </row>
    <row r="185" spans="1:5" x14ac:dyDescent="0.25">
      <c r="A185" s="127">
        <f>'Average TPT Report'!F186</f>
        <v>464</v>
      </c>
      <c r="B185" s="124">
        <f>'Rolling 3 weeks'!F185</f>
        <v>462</v>
      </c>
      <c r="C185" s="125">
        <f>'Week to Week '!F187</f>
        <v>462</v>
      </c>
      <c r="D185" s="126">
        <f>'Period to Period'!F187</f>
        <v>462</v>
      </c>
      <c r="E185" s="127" t="b">
        <f t="shared" si="2"/>
        <v>0</v>
      </c>
    </row>
    <row r="186" spans="1:5" x14ac:dyDescent="0.25">
      <c r="A186" s="127">
        <f>'Average TPT Report'!F187</f>
        <v>465</v>
      </c>
      <c r="B186" s="124">
        <f>'Rolling 3 weeks'!F186</f>
        <v>464</v>
      </c>
      <c r="C186" s="125">
        <f>'Week to Week '!F188</f>
        <v>464</v>
      </c>
      <c r="D186" s="126">
        <f>'Period to Period'!F188</f>
        <v>464</v>
      </c>
      <c r="E186" s="127" t="b">
        <f t="shared" si="2"/>
        <v>0</v>
      </c>
    </row>
    <row r="187" spans="1:5" x14ac:dyDescent="0.25">
      <c r="A187" s="127">
        <f>'Average TPT Report'!F188</f>
        <v>467</v>
      </c>
      <c r="B187" s="124">
        <f>'Rolling 3 weeks'!F187</f>
        <v>465</v>
      </c>
      <c r="C187" s="125">
        <f>'Week to Week '!F189</f>
        <v>465</v>
      </c>
      <c r="D187" s="126">
        <f>'Period to Period'!F189</f>
        <v>465</v>
      </c>
      <c r="E187" s="127" t="b">
        <f t="shared" si="2"/>
        <v>0</v>
      </c>
    </row>
    <row r="188" spans="1:5" x14ac:dyDescent="0.25">
      <c r="A188" s="127">
        <f>'Average TPT Report'!F189</f>
        <v>468</v>
      </c>
      <c r="B188" s="124">
        <f>'Rolling 3 weeks'!F188</f>
        <v>467</v>
      </c>
      <c r="C188" s="125">
        <f>'Week to Week '!F190</f>
        <v>467</v>
      </c>
      <c r="D188" s="126">
        <f>'Period to Period'!F190</f>
        <v>467</v>
      </c>
      <c r="E188" s="127" t="b">
        <f t="shared" si="2"/>
        <v>0</v>
      </c>
    </row>
    <row r="189" spans="1:5" x14ac:dyDescent="0.25">
      <c r="A189" s="127">
        <f>'Average TPT Report'!F190</f>
        <v>470</v>
      </c>
      <c r="B189" s="124">
        <f>'Rolling 3 weeks'!F189</f>
        <v>468</v>
      </c>
      <c r="C189" s="125">
        <f>'Week to Week '!F191</f>
        <v>468</v>
      </c>
      <c r="D189" s="126">
        <f>'Period to Period'!F191</f>
        <v>468</v>
      </c>
      <c r="E189" s="127" t="b">
        <f t="shared" si="2"/>
        <v>0</v>
      </c>
    </row>
    <row r="190" spans="1:5" x14ac:dyDescent="0.25">
      <c r="A190" s="127">
        <f>'Average TPT Report'!F191</f>
        <v>472</v>
      </c>
      <c r="B190" s="124">
        <f>'Rolling 3 weeks'!F190</f>
        <v>470</v>
      </c>
      <c r="C190" s="125">
        <f>'Week to Week '!F192</f>
        <v>470</v>
      </c>
      <c r="D190" s="126">
        <f>'Period to Period'!F192</f>
        <v>470</v>
      </c>
      <c r="E190" s="127" t="b">
        <f t="shared" si="2"/>
        <v>0</v>
      </c>
    </row>
    <row r="191" spans="1:5" x14ac:dyDescent="0.25">
      <c r="A191" s="127">
        <f>'Average TPT Report'!F192</f>
        <v>474</v>
      </c>
      <c r="B191" s="124">
        <f>'Rolling 3 weeks'!F191</f>
        <v>472</v>
      </c>
      <c r="C191" s="125">
        <f>'Week to Week '!F193</f>
        <v>472</v>
      </c>
      <c r="D191" s="126">
        <f>'Period to Period'!F193</f>
        <v>472</v>
      </c>
      <c r="E191" s="127" t="b">
        <f t="shared" si="2"/>
        <v>0</v>
      </c>
    </row>
    <row r="192" spans="1:5" x14ac:dyDescent="0.25">
      <c r="A192" s="127">
        <f>'Average TPT Report'!F193</f>
        <v>475</v>
      </c>
      <c r="B192" s="124">
        <f>'Rolling 3 weeks'!F192</f>
        <v>474</v>
      </c>
      <c r="C192" s="125">
        <f>'Week to Week '!F194</f>
        <v>474</v>
      </c>
      <c r="D192" s="126">
        <f>'Period to Period'!F194</f>
        <v>474</v>
      </c>
      <c r="E192" s="127" t="b">
        <f t="shared" si="2"/>
        <v>0</v>
      </c>
    </row>
    <row r="193" spans="1:5" x14ac:dyDescent="0.25">
      <c r="A193" s="127">
        <f>'Average TPT Report'!F194</f>
        <v>480</v>
      </c>
      <c r="B193" s="124">
        <f>'Rolling 3 weeks'!F193</f>
        <v>475</v>
      </c>
      <c r="C193" s="125">
        <f>'Week to Week '!F195</f>
        <v>475</v>
      </c>
      <c r="D193" s="126">
        <f>'Period to Period'!F195</f>
        <v>475</v>
      </c>
      <c r="E193" s="127" t="b">
        <f t="shared" si="2"/>
        <v>0</v>
      </c>
    </row>
    <row r="194" spans="1:5" x14ac:dyDescent="0.25">
      <c r="A194" s="127">
        <f>'Average TPT Report'!F195</f>
        <v>481</v>
      </c>
      <c r="B194" s="124">
        <f>'Rolling 3 weeks'!F194</f>
        <v>480</v>
      </c>
      <c r="C194" s="125">
        <f>'Week to Week '!F196</f>
        <v>480</v>
      </c>
      <c r="D194" s="126">
        <f>'Period to Period'!F196</f>
        <v>480</v>
      </c>
      <c r="E194" s="127" t="b">
        <f t="shared" si="2"/>
        <v>0</v>
      </c>
    </row>
    <row r="195" spans="1:5" x14ac:dyDescent="0.25">
      <c r="A195" s="127">
        <f>'Average TPT Report'!F196</f>
        <v>482</v>
      </c>
      <c r="B195" s="124">
        <f>'Rolling 3 weeks'!F195</f>
        <v>481</v>
      </c>
      <c r="C195" s="125">
        <f>'Week to Week '!F197</f>
        <v>481</v>
      </c>
      <c r="D195" s="126">
        <f>'Period to Period'!F197</f>
        <v>481</v>
      </c>
      <c r="E195" s="127" t="b">
        <f t="shared" ref="E195:E258" si="3">IF(A195&gt;0,(IF(_xlfn.NUMBERVALUE(A195)=_xlfn.NUMBERVALUE(B195),IF(_xlfn.NUMBERVALUE(B195)=_xlfn.NUMBERVALUE(C195),(IF(_xlfn.NUMBERVALUE(B195)=_xlfn.NUMBERVALUE(D195),"","X")),"X"))),"blank")</f>
        <v>0</v>
      </c>
    </row>
    <row r="196" spans="1:5" x14ac:dyDescent="0.25">
      <c r="A196" s="127">
        <f>'Average TPT Report'!F197</f>
        <v>484</v>
      </c>
      <c r="B196" s="124">
        <f>'Rolling 3 weeks'!F196</f>
        <v>482</v>
      </c>
      <c r="C196" s="125">
        <f>'Week to Week '!F198</f>
        <v>482</v>
      </c>
      <c r="D196" s="126">
        <f>'Period to Period'!F198</f>
        <v>482</v>
      </c>
      <c r="E196" s="127" t="b">
        <f t="shared" si="3"/>
        <v>0</v>
      </c>
    </row>
    <row r="197" spans="1:5" x14ac:dyDescent="0.25">
      <c r="A197" s="127">
        <f>'Average TPT Report'!F198</f>
        <v>485</v>
      </c>
      <c r="B197" s="124">
        <f>'Rolling 3 weeks'!F197</f>
        <v>484</v>
      </c>
      <c r="C197" s="125">
        <f>'Week to Week '!F199</f>
        <v>484</v>
      </c>
      <c r="D197" s="126">
        <f>'Period to Period'!F199</f>
        <v>484</v>
      </c>
      <c r="E197" s="127" t="b">
        <f t="shared" si="3"/>
        <v>0</v>
      </c>
    </row>
    <row r="198" spans="1:5" x14ac:dyDescent="0.25">
      <c r="A198" s="127">
        <f>'Average TPT Report'!F199</f>
        <v>487</v>
      </c>
      <c r="B198" s="124">
        <f>'Rolling 3 weeks'!F198</f>
        <v>485</v>
      </c>
      <c r="C198" s="125">
        <f>'Week to Week '!F200</f>
        <v>485</v>
      </c>
      <c r="D198" s="126">
        <f>'Period to Period'!F200</f>
        <v>485</v>
      </c>
      <c r="E198" s="127" t="b">
        <f t="shared" si="3"/>
        <v>0</v>
      </c>
    </row>
    <row r="199" spans="1:5" x14ac:dyDescent="0.25">
      <c r="A199" s="127">
        <f>'Average TPT Report'!F200</f>
        <v>489</v>
      </c>
      <c r="B199" s="124">
        <f>'Rolling 3 weeks'!F199</f>
        <v>487</v>
      </c>
      <c r="C199" s="125">
        <f>'Week to Week '!F201</f>
        <v>487</v>
      </c>
      <c r="D199" s="126">
        <f>'Period to Period'!F201</f>
        <v>487</v>
      </c>
      <c r="E199" s="127" t="b">
        <f t="shared" si="3"/>
        <v>0</v>
      </c>
    </row>
    <row r="200" spans="1:5" x14ac:dyDescent="0.25">
      <c r="A200" s="127">
        <f>'Average TPT Report'!F201</f>
        <v>494</v>
      </c>
      <c r="B200" s="124">
        <f>'Rolling 3 weeks'!F200</f>
        <v>489</v>
      </c>
      <c r="C200" s="125">
        <f>'Week to Week '!F202</f>
        <v>489</v>
      </c>
      <c r="D200" s="126">
        <f>'Period to Period'!F202</f>
        <v>489</v>
      </c>
      <c r="E200" s="127" t="b">
        <f t="shared" si="3"/>
        <v>0</v>
      </c>
    </row>
    <row r="201" spans="1:5" x14ac:dyDescent="0.25">
      <c r="A201" s="127">
        <f>'Average TPT Report'!F202</f>
        <v>496</v>
      </c>
      <c r="B201" s="124">
        <f>'Rolling 3 weeks'!F201</f>
        <v>494</v>
      </c>
      <c r="C201" s="125">
        <f>'Week to Week '!F203</f>
        <v>494</v>
      </c>
      <c r="D201" s="126">
        <f>'Period to Period'!F203</f>
        <v>494</v>
      </c>
      <c r="E201" s="127" t="b">
        <f t="shared" si="3"/>
        <v>0</v>
      </c>
    </row>
    <row r="202" spans="1:5" x14ac:dyDescent="0.25">
      <c r="A202" s="127">
        <f>'Average TPT Report'!F203</f>
        <v>498</v>
      </c>
      <c r="B202" s="124">
        <f>'Rolling 3 weeks'!F202</f>
        <v>496</v>
      </c>
      <c r="C202" s="125">
        <f>'Week to Week '!F204</f>
        <v>496</v>
      </c>
      <c r="D202" s="126">
        <f>'Period to Period'!F204</f>
        <v>496</v>
      </c>
      <c r="E202" s="127" t="b">
        <f t="shared" si="3"/>
        <v>0</v>
      </c>
    </row>
    <row r="203" spans="1:5" x14ac:dyDescent="0.25">
      <c r="A203" s="127">
        <f>'Average TPT Report'!F204</f>
        <v>499</v>
      </c>
      <c r="B203" s="124">
        <f>'Rolling 3 weeks'!F203</f>
        <v>498</v>
      </c>
      <c r="C203" s="125">
        <f>'Week to Week '!F205</f>
        <v>498</v>
      </c>
      <c r="D203" s="126">
        <f>'Period to Period'!F205</f>
        <v>498</v>
      </c>
      <c r="E203" s="127" t="b">
        <f t="shared" si="3"/>
        <v>0</v>
      </c>
    </row>
    <row r="204" spans="1:5" x14ac:dyDescent="0.25">
      <c r="A204" s="127">
        <f>'Average TPT Report'!F205</f>
        <v>500</v>
      </c>
      <c r="B204" s="124">
        <f>'Rolling 3 weeks'!F204</f>
        <v>499</v>
      </c>
      <c r="C204" s="125">
        <f>'Week to Week '!F206</f>
        <v>499</v>
      </c>
      <c r="D204" s="126">
        <f>'Period to Period'!F206</f>
        <v>499</v>
      </c>
      <c r="E204" s="127" t="b">
        <f t="shared" si="3"/>
        <v>0</v>
      </c>
    </row>
    <row r="205" spans="1:5" x14ac:dyDescent="0.25">
      <c r="A205" s="127">
        <f>'Average TPT Report'!F206</f>
        <v>502</v>
      </c>
      <c r="B205" s="124">
        <f>'Rolling 3 weeks'!F205</f>
        <v>500</v>
      </c>
      <c r="C205" s="125">
        <f>'Week to Week '!F207</f>
        <v>500</v>
      </c>
      <c r="D205" s="126">
        <f>'Period to Period'!F207</f>
        <v>500</v>
      </c>
      <c r="E205" s="127" t="b">
        <f t="shared" si="3"/>
        <v>0</v>
      </c>
    </row>
    <row r="206" spans="1:5" x14ac:dyDescent="0.25">
      <c r="A206" s="127">
        <f>'Average TPT Report'!F207</f>
        <v>505</v>
      </c>
      <c r="B206" s="124">
        <f>'Rolling 3 weeks'!F206</f>
        <v>502</v>
      </c>
      <c r="C206" s="125">
        <f>'Week to Week '!F208</f>
        <v>502</v>
      </c>
      <c r="D206" s="126">
        <f>'Period to Period'!F208</f>
        <v>502</v>
      </c>
      <c r="E206" s="127" t="b">
        <f t="shared" si="3"/>
        <v>0</v>
      </c>
    </row>
    <row r="207" spans="1:5" x14ac:dyDescent="0.25">
      <c r="A207" s="127">
        <f>'Average TPT Report'!F208</f>
        <v>510</v>
      </c>
      <c r="B207" s="124">
        <f>'Rolling 3 weeks'!F207</f>
        <v>505</v>
      </c>
      <c r="C207" s="125">
        <f>'Week to Week '!F209</f>
        <v>505</v>
      </c>
      <c r="D207" s="126">
        <f>'Period to Period'!F209</f>
        <v>505</v>
      </c>
      <c r="E207" s="127" t="b">
        <f t="shared" si="3"/>
        <v>0</v>
      </c>
    </row>
    <row r="208" spans="1:5" x14ac:dyDescent="0.25">
      <c r="A208" s="127">
        <f>'Average TPT Report'!F209</f>
        <v>511</v>
      </c>
      <c r="B208" s="124">
        <f>'Rolling 3 weeks'!F208</f>
        <v>510</v>
      </c>
      <c r="C208" s="125">
        <f>'Week to Week '!F210</f>
        <v>510</v>
      </c>
      <c r="D208" s="126">
        <f>'Period to Period'!F210</f>
        <v>510</v>
      </c>
      <c r="E208" s="127" t="b">
        <f t="shared" si="3"/>
        <v>0</v>
      </c>
    </row>
    <row r="209" spans="1:5" x14ac:dyDescent="0.25">
      <c r="A209" s="127">
        <f>'Average TPT Report'!F210</f>
        <v>513</v>
      </c>
      <c r="B209" s="124">
        <f>'Rolling 3 weeks'!F209</f>
        <v>511</v>
      </c>
      <c r="C209" s="125">
        <f>'Week to Week '!F211</f>
        <v>511</v>
      </c>
      <c r="D209" s="126">
        <f>'Period to Period'!F211</f>
        <v>511</v>
      </c>
      <c r="E209" s="127" t="b">
        <f t="shared" si="3"/>
        <v>0</v>
      </c>
    </row>
    <row r="210" spans="1:5" x14ac:dyDescent="0.25">
      <c r="A210" s="127">
        <f>'Average TPT Report'!F211</f>
        <v>516</v>
      </c>
      <c r="B210" s="124">
        <f>'Rolling 3 weeks'!F210</f>
        <v>513</v>
      </c>
      <c r="C210" s="125">
        <f>'Week to Week '!F212</f>
        <v>513</v>
      </c>
      <c r="D210" s="126">
        <f>'Period to Period'!F212</f>
        <v>513</v>
      </c>
      <c r="E210" s="127" t="b">
        <f t="shared" si="3"/>
        <v>0</v>
      </c>
    </row>
    <row r="211" spans="1:5" x14ac:dyDescent="0.25">
      <c r="A211" s="127">
        <f>'Average TPT Report'!F212</f>
        <v>518</v>
      </c>
      <c r="B211" s="124">
        <f>'Rolling 3 weeks'!F211</f>
        <v>516</v>
      </c>
      <c r="C211" s="125">
        <f>'Week to Week '!F213</f>
        <v>516</v>
      </c>
      <c r="D211" s="126">
        <f>'Period to Period'!F213</f>
        <v>516</v>
      </c>
      <c r="E211" s="127" t="b">
        <f t="shared" si="3"/>
        <v>0</v>
      </c>
    </row>
    <row r="212" spans="1:5" x14ac:dyDescent="0.25">
      <c r="A212" s="127">
        <f>'Average TPT Report'!F213</f>
        <v>520</v>
      </c>
      <c r="B212" s="124">
        <f>'Rolling 3 weeks'!F212</f>
        <v>518</v>
      </c>
      <c r="C212" s="125">
        <f>'Week to Week '!F214</f>
        <v>518</v>
      </c>
      <c r="D212" s="126">
        <f>'Period to Period'!F214</f>
        <v>518</v>
      </c>
      <c r="E212" s="127" t="b">
        <f t="shared" si="3"/>
        <v>0</v>
      </c>
    </row>
    <row r="213" spans="1:5" x14ac:dyDescent="0.25">
      <c r="A213" s="127">
        <f>'Average TPT Report'!F214</f>
        <v>521</v>
      </c>
      <c r="B213" s="124">
        <f>'Rolling 3 weeks'!F213</f>
        <v>520</v>
      </c>
      <c r="C213" s="125">
        <f>'Week to Week '!F215</f>
        <v>520</v>
      </c>
      <c r="D213" s="126">
        <f>'Period to Period'!F215</f>
        <v>520</v>
      </c>
      <c r="E213" s="127" t="b">
        <f t="shared" si="3"/>
        <v>0</v>
      </c>
    </row>
    <row r="214" spans="1:5" x14ac:dyDescent="0.25">
      <c r="A214" s="127">
        <f>'Average TPT Report'!F215</f>
        <v>522</v>
      </c>
      <c r="B214" s="124">
        <f>'Rolling 3 weeks'!F214</f>
        <v>521</v>
      </c>
      <c r="C214" s="125">
        <f>'Week to Week '!F216</f>
        <v>521</v>
      </c>
      <c r="D214" s="126">
        <f>'Period to Period'!F216</f>
        <v>521</v>
      </c>
      <c r="E214" s="127" t="b">
        <f t="shared" si="3"/>
        <v>0</v>
      </c>
    </row>
    <row r="215" spans="1:5" x14ac:dyDescent="0.25">
      <c r="A215" s="127">
        <f>'Average TPT Report'!F216</f>
        <v>523</v>
      </c>
      <c r="B215" s="124">
        <f>'Rolling 3 weeks'!F215</f>
        <v>522</v>
      </c>
      <c r="C215" s="125">
        <f>'Week to Week '!F217</f>
        <v>522</v>
      </c>
      <c r="D215" s="126">
        <f>'Period to Period'!F217</f>
        <v>522</v>
      </c>
      <c r="E215" s="127" t="b">
        <f t="shared" si="3"/>
        <v>0</v>
      </c>
    </row>
    <row r="216" spans="1:5" x14ac:dyDescent="0.25">
      <c r="A216" s="127">
        <f>'Average TPT Report'!F217</f>
        <v>525</v>
      </c>
      <c r="B216" s="124">
        <f>'Rolling 3 weeks'!F216</f>
        <v>523</v>
      </c>
      <c r="C216" s="125">
        <f>'Week to Week '!F218</f>
        <v>523</v>
      </c>
      <c r="D216" s="126">
        <f>'Period to Period'!F218</f>
        <v>523</v>
      </c>
      <c r="E216" s="127" t="b">
        <f t="shared" si="3"/>
        <v>0</v>
      </c>
    </row>
    <row r="217" spans="1:5" x14ac:dyDescent="0.25">
      <c r="A217" s="127">
        <f>'Average TPT Report'!F218</f>
        <v>526</v>
      </c>
      <c r="B217" s="124">
        <f>'Rolling 3 weeks'!F217</f>
        <v>525</v>
      </c>
      <c r="C217" s="125">
        <f>'Week to Week '!F219</f>
        <v>525</v>
      </c>
      <c r="D217" s="126">
        <f>'Period to Period'!F219</f>
        <v>525</v>
      </c>
      <c r="E217" s="127" t="b">
        <f t="shared" si="3"/>
        <v>0</v>
      </c>
    </row>
    <row r="218" spans="1:5" x14ac:dyDescent="0.25">
      <c r="A218" s="127">
        <f>'Average TPT Report'!F219</f>
        <v>527</v>
      </c>
      <c r="B218" s="124">
        <f>'Rolling 3 weeks'!F218</f>
        <v>526</v>
      </c>
      <c r="C218" s="125">
        <f>'Week to Week '!F220</f>
        <v>526</v>
      </c>
      <c r="D218" s="126">
        <f>'Period to Period'!F220</f>
        <v>526</v>
      </c>
      <c r="E218" s="127" t="b">
        <f t="shared" si="3"/>
        <v>0</v>
      </c>
    </row>
    <row r="219" spans="1:5" x14ac:dyDescent="0.25">
      <c r="A219" s="127">
        <f>'Average TPT Report'!F220</f>
        <v>529</v>
      </c>
      <c r="B219" s="124">
        <f>'Rolling 3 weeks'!F219</f>
        <v>527</v>
      </c>
      <c r="C219" s="125">
        <f>'Week to Week '!F221</f>
        <v>527</v>
      </c>
      <c r="D219" s="126">
        <f>'Period to Period'!F221</f>
        <v>527</v>
      </c>
      <c r="E219" s="127" t="b">
        <f t="shared" si="3"/>
        <v>0</v>
      </c>
    </row>
    <row r="220" spans="1:5" x14ac:dyDescent="0.25">
      <c r="A220" s="127">
        <f>'Average TPT Report'!F221</f>
        <v>531</v>
      </c>
      <c r="B220" s="124">
        <f>'Rolling 3 weeks'!F220</f>
        <v>529</v>
      </c>
      <c r="C220" s="125">
        <f>'Week to Week '!F222</f>
        <v>529</v>
      </c>
      <c r="D220" s="126">
        <f>'Period to Period'!F222</f>
        <v>529</v>
      </c>
      <c r="E220" s="127" t="b">
        <f t="shared" si="3"/>
        <v>0</v>
      </c>
    </row>
    <row r="221" spans="1:5" x14ac:dyDescent="0.25">
      <c r="A221" s="127">
        <f>'Average TPT Report'!F222</f>
        <v>532</v>
      </c>
      <c r="B221" s="124">
        <f>'Rolling 3 weeks'!F221</f>
        <v>531</v>
      </c>
      <c r="C221" s="125">
        <f>'Week to Week '!F223</f>
        <v>531</v>
      </c>
      <c r="D221" s="126">
        <f>'Period to Period'!F223</f>
        <v>531</v>
      </c>
      <c r="E221" s="127" t="b">
        <f t="shared" si="3"/>
        <v>0</v>
      </c>
    </row>
    <row r="222" spans="1:5" x14ac:dyDescent="0.25">
      <c r="A222" s="127">
        <f>'Average TPT Report'!F223</f>
        <v>533</v>
      </c>
      <c r="B222" s="124">
        <f>'Rolling 3 weeks'!F222</f>
        <v>532</v>
      </c>
      <c r="C222" s="125">
        <f>'Week to Week '!F224</f>
        <v>532</v>
      </c>
      <c r="D222" s="126">
        <f>'Period to Period'!F224</f>
        <v>532</v>
      </c>
      <c r="E222" s="127" t="b">
        <f t="shared" si="3"/>
        <v>0</v>
      </c>
    </row>
    <row r="223" spans="1:5" x14ac:dyDescent="0.25">
      <c r="A223" s="127">
        <f>'Average TPT Report'!F224</f>
        <v>535</v>
      </c>
      <c r="B223" s="124">
        <f>'Rolling 3 weeks'!F223</f>
        <v>533</v>
      </c>
      <c r="C223" s="125">
        <f>'Week to Week '!F225</f>
        <v>533</v>
      </c>
      <c r="D223" s="126">
        <f>'Period to Period'!F225</f>
        <v>533</v>
      </c>
      <c r="E223" s="127" t="b">
        <f t="shared" si="3"/>
        <v>0</v>
      </c>
    </row>
    <row r="224" spans="1:5" x14ac:dyDescent="0.25">
      <c r="A224" s="127">
        <f>'Average TPT Report'!F225</f>
        <v>536</v>
      </c>
      <c r="B224" s="124">
        <f>'Rolling 3 weeks'!F224</f>
        <v>535</v>
      </c>
      <c r="C224" s="125">
        <f>'Week to Week '!F226</f>
        <v>535</v>
      </c>
      <c r="D224" s="126">
        <f>'Period to Period'!F226</f>
        <v>535</v>
      </c>
      <c r="E224" s="127" t="b">
        <f t="shared" si="3"/>
        <v>0</v>
      </c>
    </row>
    <row r="225" spans="1:5" x14ac:dyDescent="0.25">
      <c r="A225" s="127">
        <f>'Average TPT Report'!F226</f>
        <v>541</v>
      </c>
      <c r="B225" s="124">
        <f>'Rolling 3 weeks'!F225</f>
        <v>536</v>
      </c>
      <c r="C225" s="125">
        <f>'Week to Week '!F227</f>
        <v>536</v>
      </c>
      <c r="D225" s="126">
        <f>'Period to Period'!F227</f>
        <v>536</v>
      </c>
      <c r="E225" s="127" t="b">
        <f t="shared" si="3"/>
        <v>0</v>
      </c>
    </row>
    <row r="226" spans="1:5" x14ac:dyDescent="0.25">
      <c r="A226" s="127">
        <f>'Average TPT Report'!F227</f>
        <v>542</v>
      </c>
      <c r="B226" s="124">
        <f>'Rolling 3 weeks'!F226</f>
        <v>541</v>
      </c>
      <c r="C226" s="125">
        <f>'Week to Week '!F228</f>
        <v>541</v>
      </c>
      <c r="D226" s="126">
        <f>'Period to Period'!F228</f>
        <v>541</v>
      </c>
      <c r="E226" s="127" t="b">
        <f t="shared" si="3"/>
        <v>0</v>
      </c>
    </row>
    <row r="227" spans="1:5" x14ac:dyDescent="0.25">
      <c r="A227" s="127">
        <f>'Average TPT Report'!F228</f>
        <v>544</v>
      </c>
      <c r="B227" s="124">
        <f>'Rolling 3 weeks'!F227</f>
        <v>542</v>
      </c>
      <c r="C227" s="125">
        <f>'Week to Week '!F229</f>
        <v>542</v>
      </c>
      <c r="D227" s="126">
        <f>'Period to Period'!F229</f>
        <v>542</v>
      </c>
      <c r="E227" s="127" t="b">
        <f t="shared" si="3"/>
        <v>0</v>
      </c>
    </row>
    <row r="228" spans="1:5" x14ac:dyDescent="0.25">
      <c r="A228" s="127">
        <f>'Average TPT Report'!F229</f>
        <v>545</v>
      </c>
      <c r="B228" s="124">
        <f>'Rolling 3 weeks'!F228</f>
        <v>544</v>
      </c>
      <c r="C228" s="125">
        <f>'Week to Week '!F230</f>
        <v>544</v>
      </c>
      <c r="D228" s="126">
        <f>'Period to Period'!F230</f>
        <v>544</v>
      </c>
      <c r="E228" s="127" t="b">
        <f t="shared" si="3"/>
        <v>0</v>
      </c>
    </row>
    <row r="229" spans="1:5" x14ac:dyDescent="0.25">
      <c r="A229" s="127">
        <f>'Average TPT Report'!F230</f>
        <v>547</v>
      </c>
      <c r="B229" s="124">
        <f>'Rolling 3 weeks'!F229</f>
        <v>545</v>
      </c>
      <c r="C229" s="125">
        <f>'Week to Week '!F231</f>
        <v>545</v>
      </c>
      <c r="D229" s="126">
        <f>'Period to Period'!F231</f>
        <v>545</v>
      </c>
      <c r="E229" s="127" t="b">
        <f t="shared" si="3"/>
        <v>0</v>
      </c>
    </row>
    <row r="230" spans="1:5" x14ac:dyDescent="0.25">
      <c r="A230" s="127">
        <f>'Average TPT Report'!F231</f>
        <v>548</v>
      </c>
      <c r="B230" s="124">
        <f>'Rolling 3 weeks'!F230</f>
        <v>547</v>
      </c>
      <c r="C230" s="125">
        <f>'Week to Week '!F232</f>
        <v>547</v>
      </c>
      <c r="D230" s="126">
        <f>'Period to Period'!F232</f>
        <v>547</v>
      </c>
      <c r="E230" s="127" t="b">
        <f t="shared" si="3"/>
        <v>0</v>
      </c>
    </row>
    <row r="231" spans="1:5" x14ac:dyDescent="0.25">
      <c r="A231" s="127">
        <f>'Average TPT Report'!F232</f>
        <v>549</v>
      </c>
      <c r="B231" s="124">
        <f>'Rolling 3 weeks'!F231</f>
        <v>548</v>
      </c>
      <c r="C231" s="125">
        <f>'Week to Week '!F233</f>
        <v>548</v>
      </c>
      <c r="D231" s="126">
        <f>'Period to Period'!F233</f>
        <v>548</v>
      </c>
      <c r="E231" s="127" t="b">
        <f t="shared" si="3"/>
        <v>0</v>
      </c>
    </row>
    <row r="232" spans="1:5" x14ac:dyDescent="0.25">
      <c r="A232" s="127">
        <f>'Average TPT Report'!F233</f>
        <v>550</v>
      </c>
      <c r="B232" s="124">
        <f>'Rolling 3 weeks'!F232</f>
        <v>549</v>
      </c>
      <c r="C232" s="125">
        <f>'Week to Week '!F234</f>
        <v>549</v>
      </c>
      <c r="D232" s="126">
        <f>'Period to Period'!F234</f>
        <v>549</v>
      </c>
      <c r="E232" s="127" t="b">
        <f t="shared" si="3"/>
        <v>0</v>
      </c>
    </row>
    <row r="233" spans="1:5" x14ac:dyDescent="0.25">
      <c r="A233" s="127">
        <f>'Average TPT Report'!F234</f>
        <v>551</v>
      </c>
      <c r="B233" s="124">
        <f>'Rolling 3 weeks'!F233</f>
        <v>550</v>
      </c>
      <c r="C233" s="125">
        <f>'Week to Week '!F235</f>
        <v>550</v>
      </c>
      <c r="D233" s="126">
        <f>'Period to Period'!F235</f>
        <v>550</v>
      </c>
      <c r="E233" s="127" t="b">
        <f t="shared" si="3"/>
        <v>0</v>
      </c>
    </row>
    <row r="234" spans="1:5" x14ac:dyDescent="0.25">
      <c r="A234" s="127">
        <f>'Average TPT Report'!F235</f>
        <v>552</v>
      </c>
      <c r="B234" s="124">
        <f>'Rolling 3 weeks'!F234</f>
        <v>551</v>
      </c>
      <c r="C234" s="125">
        <f>'Week to Week '!F236</f>
        <v>551</v>
      </c>
      <c r="D234" s="126">
        <f>'Period to Period'!F236</f>
        <v>551</v>
      </c>
      <c r="E234" s="127" t="b">
        <f t="shared" si="3"/>
        <v>0</v>
      </c>
    </row>
    <row r="235" spans="1:5" x14ac:dyDescent="0.25">
      <c r="A235" s="127">
        <f>'Average TPT Report'!F236</f>
        <v>553</v>
      </c>
      <c r="B235" s="124">
        <f>'Rolling 3 weeks'!F235</f>
        <v>552</v>
      </c>
      <c r="C235" s="125">
        <f>'Week to Week '!F237</f>
        <v>552</v>
      </c>
      <c r="D235" s="126">
        <f>'Period to Period'!F237</f>
        <v>552</v>
      </c>
      <c r="E235" s="127" t="b">
        <f t="shared" si="3"/>
        <v>0</v>
      </c>
    </row>
    <row r="236" spans="1:5" x14ac:dyDescent="0.25">
      <c r="A236" s="127">
        <f>'Average TPT Report'!F237</f>
        <v>554</v>
      </c>
      <c r="B236" s="124">
        <f>'Rolling 3 weeks'!F236</f>
        <v>553</v>
      </c>
      <c r="C236" s="125">
        <f>'Week to Week '!F238</f>
        <v>553</v>
      </c>
      <c r="D236" s="126">
        <f>'Period to Period'!F238</f>
        <v>553</v>
      </c>
      <c r="E236" s="127" t="b">
        <f t="shared" si="3"/>
        <v>0</v>
      </c>
    </row>
    <row r="237" spans="1:5" x14ac:dyDescent="0.25">
      <c r="A237" s="127">
        <f>'Average TPT Report'!F238</f>
        <v>555</v>
      </c>
      <c r="B237" s="124">
        <f>'Rolling 3 weeks'!F237</f>
        <v>554</v>
      </c>
      <c r="C237" s="125">
        <f>'Week to Week '!F239</f>
        <v>554</v>
      </c>
      <c r="D237" s="126">
        <f>'Period to Period'!F239</f>
        <v>554</v>
      </c>
      <c r="E237" s="127" t="b">
        <f t="shared" si="3"/>
        <v>0</v>
      </c>
    </row>
    <row r="238" spans="1:5" x14ac:dyDescent="0.25">
      <c r="A238" s="127">
        <f>'Average TPT Report'!F239</f>
        <v>556</v>
      </c>
      <c r="B238" s="124">
        <f>'Rolling 3 weeks'!F238</f>
        <v>555</v>
      </c>
      <c r="C238" s="125">
        <f>'Week to Week '!F240</f>
        <v>555</v>
      </c>
      <c r="D238" s="126">
        <f>'Period to Period'!F240</f>
        <v>555</v>
      </c>
      <c r="E238" s="127" t="b">
        <f t="shared" si="3"/>
        <v>0</v>
      </c>
    </row>
    <row r="239" spans="1:5" x14ac:dyDescent="0.25">
      <c r="A239" s="127">
        <f>'Average TPT Report'!F240</f>
        <v>558</v>
      </c>
      <c r="B239" s="124">
        <f>'Rolling 3 weeks'!F239</f>
        <v>556</v>
      </c>
      <c r="C239" s="125">
        <f>'Week to Week '!F241</f>
        <v>556</v>
      </c>
      <c r="D239" s="126">
        <f>'Period to Period'!F241</f>
        <v>556</v>
      </c>
      <c r="E239" s="127" t="b">
        <f t="shared" si="3"/>
        <v>0</v>
      </c>
    </row>
    <row r="240" spans="1:5" x14ac:dyDescent="0.25">
      <c r="A240" s="127">
        <f>'Average TPT Report'!F241</f>
        <v>559</v>
      </c>
      <c r="B240" s="124">
        <f>'Rolling 3 weeks'!F240</f>
        <v>558</v>
      </c>
      <c r="C240" s="125">
        <f>'Week to Week '!F242</f>
        <v>558</v>
      </c>
      <c r="D240" s="126">
        <f>'Period to Period'!F242</f>
        <v>558</v>
      </c>
      <c r="E240" s="127" t="b">
        <f t="shared" si="3"/>
        <v>0</v>
      </c>
    </row>
    <row r="241" spans="1:5" x14ac:dyDescent="0.25">
      <c r="A241" s="127">
        <f>'Average TPT Report'!F242</f>
        <v>560</v>
      </c>
      <c r="B241" s="124">
        <f>'Rolling 3 weeks'!F241</f>
        <v>559</v>
      </c>
      <c r="C241" s="125">
        <f>'Week to Week '!F243</f>
        <v>559</v>
      </c>
      <c r="D241" s="126">
        <f>'Period to Period'!F243</f>
        <v>559</v>
      </c>
      <c r="E241" s="127" t="b">
        <f t="shared" si="3"/>
        <v>0</v>
      </c>
    </row>
    <row r="242" spans="1:5" x14ac:dyDescent="0.25">
      <c r="A242" s="127">
        <f>'Average TPT Report'!F243</f>
        <v>562</v>
      </c>
      <c r="B242" s="124">
        <f>'Rolling 3 weeks'!F242</f>
        <v>560</v>
      </c>
      <c r="C242" s="125">
        <f>'Week to Week '!F244</f>
        <v>560</v>
      </c>
      <c r="D242" s="126">
        <f>'Period to Period'!F244</f>
        <v>560</v>
      </c>
      <c r="E242" s="127" t="b">
        <f t="shared" si="3"/>
        <v>0</v>
      </c>
    </row>
    <row r="243" spans="1:5" x14ac:dyDescent="0.25">
      <c r="A243" s="127">
        <f>'Average TPT Report'!F244</f>
        <v>563</v>
      </c>
      <c r="B243" s="124">
        <f>'Rolling 3 weeks'!F243</f>
        <v>562</v>
      </c>
      <c r="C243" s="125">
        <f>'Week to Week '!F245</f>
        <v>562</v>
      </c>
      <c r="D243" s="126">
        <f>'Period to Period'!F245</f>
        <v>562</v>
      </c>
      <c r="E243" s="127" t="b">
        <f t="shared" si="3"/>
        <v>0</v>
      </c>
    </row>
    <row r="244" spans="1:5" x14ac:dyDescent="0.25">
      <c r="A244" s="127">
        <f>'Average TPT Report'!F245</f>
        <v>564</v>
      </c>
      <c r="B244" s="124">
        <f>'Rolling 3 weeks'!F244</f>
        <v>563</v>
      </c>
      <c r="C244" s="125">
        <f>'Week to Week '!F246</f>
        <v>563</v>
      </c>
      <c r="D244" s="126">
        <f>'Period to Period'!F246</f>
        <v>563</v>
      </c>
      <c r="E244" s="127" t="b">
        <f t="shared" si="3"/>
        <v>0</v>
      </c>
    </row>
    <row r="245" spans="1:5" x14ac:dyDescent="0.25">
      <c r="A245" s="127">
        <f>'Average TPT Report'!F246</f>
        <v>565</v>
      </c>
      <c r="B245" s="124">
        <f>'Rolling 3 weeks'!F245</f>
        <v>564</v>
      </c>
      <c r="C245" s="125">
        <f>'Week to Week '!F247</f>
        <v>564</v>
      </c>
      <c r="D245" s="126">
        <f>'Period to Period'!F247</f>
        <v>564</v>
      </c>
      <c r="E245" s="127" t="b">
        <f t="shared" si="3"/>
        <v>0</v>
      </c>
    </row>
    <row r="246" spans="1:5" x14ac:dyDescent="0.25">
      <c r="A246" s="127">
        <f>'Average TPT Report'!F247</f>
        <v>566</v>
      </c>
      <c r="B246" s="124">
        <f>'Rolling 3 weeks'!F246</f>
        <v>565</v>
      </c>
      <c r="C246" s="125">
        <f>'Week to Week '!F248</f>
        <v>565</v>
      </c>
      <c r="D246" s="126">
        <f>'Period to Period'!F248</f>
        <v>565</v>
      </c>
      <c r="E246" s="127" t="b">
        <f t="shared" si="3"/>
        <v>0</v>
      </c>
    </row>
    <row r="247" spans="1:5" x14ac:dyDescent="0.25">
      <c r="A247" s="127">
        <f>'Average TPT Report'!F248</f>
        <v>567</v>
      </c>
      <c r="B247" s="124">
        <f>'Rolling 3 weeks'!F247</f>
        <v>566</v>
      </c>
      <c r="C247" s="125">
        <f>'Week to Week '!F249</f>
        <v>566</v>
      </c>
      <c r="D247" s="126">
        <f>'Period to Period'!F249</f>
        <v>566</v>
      </c>
      <c r="E247" s="127" t="b">
        <f t="shared" si="3"/>
        <v>0</v>
      </c>
    </row>
    <row r="248" spans="1:5" x14ac:dyDescent="0.25">
      <c r="A248" s="127">
        <f>'Average TPT Report'!F249</f>
        <v>569</v>
      </c>
      <c r="B248" s="124">
        <f>'Rolling 3 weeks'!F248</f>
        <v>567</v>
      </c>
      <c r="C248" s="125">
        <f>'Week to Week '!F250</f>
        <v>567</v>
      </c>
      <c r="D248" s="126">
        <f>'Period to Period'!F250</f>
        <v>567</v>
      </c>
      <c r="E248" s="127" t="b">
        <f t="shared" si="3"/>
        <v>0</v>
      </c>
    </row>
    <row r="249" spans="1:5" x14ac:dyDescent="0.25">
      <c r="A249" s="127">
        <f>'Average TPT Report'!F250</f>
        <v>570</v>
      </c>
      <c r="B249" s="124">
        <f>'Rolling 3 weeks'!F249</f>
        <v>569</v>
      </c>
      <c r="C249" s="125">
        <f>'Week to Week '!F251</f>
        <v>569</v>
      </c>
      <c r="D249" s="126">
        <f>'Period to Period'!F251</f>
        <v>569</v>
      </c>
      <c r="E249" s="127" t="b">
        <f t="shared" si="3"/>
        <v>0</v>
      </c>
    </row>
    <row r="250" spans="1:5" x14ac:dyDescent="0.25">
      <c r="A250" s="127">
        <f>'Average TPT Report'!F251</f>
        <v>571</v>
      </c>
      <c r="B250" s="124">
        <f>'Rolling 3 weeks'!F250</f>
        <v>570</v>
      </c>
      <c r="C250" s="125">
        <f>'Week to Week '!F252</f>
        <v>570</v>
      </c>
      <c r="D250" s="126">
        <f>'Period to Period'!F252</f>
        <v>570</v>
      </c>
      <c r="E250" s="127" t="b">
        <f t="shared" si="3"/>
        <v>0</v>
      </c>
    </row>
    <row r="251" spans="1:5" x14ac:dyDescent="0.25">
      <c r="A251" s="127">
        <f>'Average TPT Report'!F252</f>
        <v>572</v>
      </c>
      <c r="B251" s="124">
        <f>'Rolling 3 weeks'!F251</f>
        <v>571</v>
      </c>
      <c r="C251" s="125">
        <f>'Week to Week '!F253</f>
        <v>571</v>
      </c>
      <c r="D251" s="126">
        <f>'Period to Period'!F253</f>
        <v>571</v>
      </c>
      <c r="E251" s="127" t="b">
        <f t="shared" si="3"/>
        <v>0</v>
      </c>
    </row>
    <row r="252" spans="1:5" x14ac:dyDescent="0.25">
      <c r="A252" s="127">
        <f>'Average TPT Report'!F253</f>
        <v>576</v>
      </c>
      <c r="B252" s="124">
        <f>'Rolling 3 weeks'!F252</f>
        <v>572</v>
      </c>
      <c r="C252" s="125">
        <f>'Week to Week '!F254</f>
        <v>572</v>
      </c>
      <c r="D252" s="126">
        <f>'Period to Period'!F254</f>
        <v>572</v>
      </c>
      <c r="E252" s="127" t="b">
        <f t="shared" si="3"/>
        <v>0</v>
      </c>
    </row>
    <row r="253" spans="1:5" x14ac:dyDescent="0.25">
      <c r="A253" s="127">
        <f>'Average TPT Report'!F254</f>
        <v>577</v>
      </c>
      <c r="B253" s="124">
        <f>'Rolling 3 weeks'!F253</f>
        <v>576</v>
      </c>
      <c r="C253" s="125">
        <f>'Week to Week '!F255</f>
        <v>576</v>
      </c>
      <c r="D253" s="126">
        <f>'Period to Period'!F255</f>
        <v>576</v>
      </c>
      <c r="E253" s="127" t="b">
        <f t="shared" si="3"/>
        <v>0</v>
      </c>
    </row>
    <row r="254" spans="1:5" x14ac:dyDescent="0.25">
      <c r="A254" s="127">
        <f>'Average TPT Report'!F255</f>
        <v>578</v>
      </c>
      <c r="B254" s="124">
        <f>'Rolling 3 weeks'!F254</f>
        <v>577</v>
      </c>
      <c r="C254" s="125">
        <f>'Week to Week '!F256</f>
        <v>577</v>
      </c>
      <c r="D254" s="126">
        <f>'Period to Period'!F256</f>
        <v>577</v>
      </c>
      <c r="E254" s="127" t="b">
        <f t="shared" si="3"/>
        <v>0</v>
      </c>
    </row>
    <row r="255" spans="1:5" x14ac:dyDescent="0.25">
      <c r="A255" s="127">
        <f>'Average TPT Report'!F256</f>
        <v>579</v>
      </c>
      <c r="B255" s="124">
        <f>'Rolling 3 weeks'!F255</f>
        <v>578</v>
      </c>
      <c r="C255" s="125">
        <f>'Week to Week '!F257</f>
        <v>578</v>
      </c>
      <c r="D255" s="126">
        <f>'Period to Period'!F257</f>
        <v>578</v>
      </c>
      <c r="E255" s="127" t="b">
        <f t="shared" si="3"/>
        <v>0</v>
      </c>
    </row>
    <row r="256" spans="1:5" x14ac:dyDescent="0.25">
      <c r="A256" s="127">
        <f>'Average TPT Report'!F257</f>
        <v>580</v>
      </c>
      <c r="B256" s="124">
        <f>'Rolling 3 weeks'!F256</f>
        <v>579</v>
      </c>
      <c r="C256" s="125">
        <f>'Week to Week '!F258</f>
        <v>579</v>
      </c>
      <c r="D256" s="126">
        <f>'Period to Period'!F258</f>
        <v>579</v>
      </c>
      <c r="E256" s="127" t="b">
        <f t="shared" si="3"/>
        <v>0</v>
      </c>
    </row>
    <row r="257" spans="1:5" x14ac:dyDescent="0.25">
      <c r="A257" s="127">
        <f>'Average TPT Report'!F258</f>
        <v>581</v>
      </c>
      <c r="B257" s="124">
        <f>'Rolling 3 weeks'!F257</f>
        <v>580</v>
      </c>
      <c r="C257" s="125">
        <f>'Week to Week '!F259</f>
        <v>580</v>
      </c>
      <c r="D257" s="126">
        <f>'Period to Period'!F259</f>
        <v>580</v>
      </c>
      <c r="E257" s="127" t="b">
        <f t="shared" si="3"/>
        <v>0</v>
      </c>
    </row>
    <row r="258" spans="1:5" x14ac:dyDescent="0.25">
      <c r="A258" s="127">
        <f>'Average TPT Report'!F259</f>
        <v>582</v>
      </c>
      <c r="B258" s="124">
        <f>'Rolling 3 weeks'!F258</f>
        <v>581</v>
      </c>
      <c r="C258" s="125">
        <f>'Week to Week '!F260</f>
        <v>581</v>
      </c>
      <c r="D258" s="126">
        <f>'Period to Period'!F260</f>
        <v>581</v>
      </c>
      <c r="E258" s="127" t="b">
        <f t="shared" si="3"/>
        <v>0</v>
      </c>
    </row>
    <row r="259" spans="1:5" x14ac:dyDescent="0.25">
      <c r="A259" s="127">
        <f>'Average TPT Report'!F260</f>
        <v>583</v>
      </c>
      <c r="B259" s="124">
        <f>'Rolling 3 weeks'!F259</f>
        <v>582</v>
      </c>
      <c r="C259" s="125">
        <f>'Week to Week '!F261</f>
        <v>582</v>
      </c>
      <c r="D259" s="126">
        <f>'Period to Period'!F261</f>
        <v>582</v>
      </c>
      <c r="E259" s="127" t="b">
        <f t="shared" ref="E259:E322" si="4">IF(A259&gt;0,(IF(_xlfn.NUMBERVALUE(A259)=_xlfn.NUMBERVALUE(B259),IF(_xlfn.NUMBERVALUE(B259)=_xlfn.NUMBERVALUE(C259),(IF(_xlfn.NUMBERVALUE(B259)=_xlfn.NUMBERVALUE(D259),"","X")),"X"))),"blank")</f>
        <v>0</v>
      </c>
    </row>
    <row r="260" spans="1:5" x14ac:dyDescent="0.25">
      <c r="A260" s="127">
        <f>'Average TPT Report'!F261</f>
        <v>584</v>
      </c>
      <c r="B260" s="124">
        <f>'Rolling 3 weeks'!F260</f>
        <v>583</v>
      </c>
      <c r="C260" s="125">
        <f>'Week to Week '!F262</f>
        <v>583</v>
      </c>
      <c r="D260" s="126">
        <f>'Period to Period'!F262</f>
        <v>583</v>
      </c>
      <c r="E260" s="127" t="b">
        <f t="shared" si="4"/>
        <v>0</v>
      </c>
    </row>
    <row r="261" spans="1:5" x14ac:dyDescent="0.25">
      <c r="A261" s="127">
        <f>'Average TPT Report'!F262</f>
        <v>585</v>
      </c>
      <c r="B261" s="124">
        <f>'Rolling 3 weeks'!F261</f>
        <v>584</v>
      </c>
      <c r="C261" s="125">
        <f>'Week to Week '!F263</f>
        <v>584</v>
      </c>
      <c r="D261" s="126">
        <f>'Period to Period'!F263</f>
        <v>584</v>
      </c>
      <c r="E261" s="127" t="b">
        <f t="shared" si="4"/>
        <v>0</v>
      </c>
    </row>
    <row r="262" spans="1:5" x14ac:dyDescent="0.25">
      <c r="A262" s="127">
        <f>'Average TPT Report'!F263</f>
        <v>586</v>
      </c>
      <c r="B262" s="124">
        <f>'Rolling 3 weeks'!F262</f>
        <v>585</v>
      </c>
      <c r="C262" s="125">
        <f>'Week to Week '!F264</f>
        <v>585</v>
      </c>
      <c r="D262" s="126">
        <f>'Period to Period'!F264</f>
        <v>585</v>
      </c>
      <c r="E262" s="127" t="b">
        <f t="shared" si="4"/>
        <v>0</v>
      </c>
    </row>
    <row r="263" spans="1:5" x14ac:dyDescent="0.25">
      <c r="A263" s="127">
        <f>'Average TPT Report'!F264</f>
        <v>587</v>
      </c>
      <c r="B263" s="124">
        <f>'Rolling 3 weeks'!F263</f>
        <v>586</v>
      </c>
      <c r="C263" s="125">
        <f>'Week to Week '!F265</f>
        <v>586</v>
      </c>
      <c r="D263" s="126">
        <v>586</v>
      </c>
      <c r="E263" s="127" t="b">
        <f t="shared" si="4"/>
        <v>0</v>
      </c>
    </row>
    <row r="264" spans="1:5" x14ac:dyDescent="0.25">
      <c r="A264" s="127">
        <f>'Average TPT Report'!F265</f>
        <v>588</v>
      </c>
      <c r="B264" s="124">
        <f>'Rolling 3 weeks'!F264</f>
        <v>587</v>
      </c>
      <c r="C264" s="125">
        <f>'Week to Week '!F266</f>
        <v>587</v>
      </c>
      <c r="D264" s="126">
        <f>'Period to Period'!F266</f>
        <v>587</v>
      </c>
      <c r="E264" s="127" t="b">
        <f t="shared" si="4"/>
        <v>0</v>
      </c>
    </row>
    <row r="265" spans="1:5" x14ac:dyDescent="0.25">
      <c r="A265" s="127">
        <f>'Average TPT Report'!F266</f>
        <v>589</v>
      </c>
      <c r="B265" s="124">
        <f>'Rolling 3 weeks'!F265</f>
        <v>588</v>
      </c>
      <c r="C265" s="125">
        <f>'Week to Week '!F267</f>
        <v>588</v>
      </c>
      <c r="D265" s="126">
        <f>'Period to Period'!F267</f>
        <v>588</v>
      </c>
      <c r="E265" s="127" t="b">
        <f t="shared" si="4"/>
        <v>0</v>
      </c>
    </row>
    <row r="266" spans="1:5" x14ac:dyDescent="0.25">
      <c r="A266" s="127">
        <f>'Average TPT Report'!F267</f>
        <v>591</v>
      </c>
      <c r="B266" s="124">
        <f>'Rolling 3 weeks'!F266</f>
        <v>589</v>
      </c>
      <c r="C266" s="125">
        <f>'Week to Week '!F268</f>
        <v>589</v>
      </c>
      <c r="D266" s="126">
        <f>'Period to Period'!F268</f>
        <v>589</v>
      </c>
      <c r="E266" s="127" t="b">
        <f t="shared" si="4"/>
        <v>0</v>
      </c>
    </row>
    <row r="267" spans="1:5" x14ac:dyDescent="0.25">
      <c r="A267" s="127">
        <f>'Average TPT Report'!F268</f>
        <v>592</v>
      </c>
      <c r="B267" s="124">
        <f>'Rolling 3 weeks'!F267</f>
        <v>591</v>
      </c>
      <c r="C267" s="125">
        <f>'Week to Week '!F269</f>
        <v>591</v>
      </c>
      <c r="D267" s="126">
        <f>'Period to Period'!F269</f>
        <v>591</v>
      </c>
      <c r="E267" s="127" t="b">
        <f t="shared" si="4"/>
        <v>0</v>
      </c>
    </row>
    <row r="268" spans="1:5" x14ac:dyDescent="0.25">
      <c r="A268" s="127">
        <f>'Average TPT Report'!F269</f>
        <v>593</v>
      </c>
      <c r="B268" s="124">
        <f>'Rolling 3 weeks'!F268</f>
        <v>592</v>
      </c>
      <c r="C268" s="125">
        <f>'Week to Week '!F270</f>
        <v>592</v>
      </c>
      <c r="D268" s="126">
        <f>'Period to Period'!F270</f>
        <v>592</v>
      </c>
      <c r="E268" s="127" t="b">
        <f t="shared" si="4"/>
        <v>0</v>
      </c>
    </row>
    <row r="269" spans="1:5" x14ac:dyDescent="0.25">
      <c r="A269" s="127">
        <f>'Average TPT Report'!F270</f>
        <v>595</v>
      </c>
      <c r="B269" s="124">
        <f>'Rolling 3 weeks'!F269</f>
        <v>593</v>
      </c>
      <c r="C269" s="125">
        <f>'Week to Week '!F271</f>
        <v>593</v>
      </c>
      <c r="D269" s="126">
        <f>'Period to Period'!F271</f>
        <v>593</v>
      </c>
      <c r="E269" s="127" t="b">
        <f t="shared" si="4"/>
        <v>0</v>
      </c>
    </row>
    <row r="270" spans="1:5" x14ac:dyDescent="0.25">
      <c r="A270" s="127">
        <f>'Average TPT Report'!F271</f>
        <v>596</v>
      </c>
      <c r="B270" s="124">
        <f>'Rolling 3 weeks'!F270</f>
        <v>595</v>
      </c>
      <c r="C270" s="125">
        <f>'Week to Week '!F272</f>
        <v>595</v>
      </c>
      <c r="D270" s="126">
        <f>'Period to Period'!F272</f>
        <v>595</v>
      </c>
      <c r="E270" s="127" t="b">
        <f t="shared" si="4"/>
        <v>0</v>
      </c>
    </row>
    <row r="271" spans="1:5" x14ac:dyDescent="0.25">
      <c r="A271" s="127">
        <f>'Average TPT Report'!F272</f>
        <v>598</v>
      </c>
      <c r="B271" s="124">
        <f>'Rolling 3 weeks'!F271</f>
        <v>596</v>
      </c>
      <c r="C271" s="125">
        <f>'Week to Week '!F273</f>
        <v>596</v>
      </c>
      <c r="D271" s="126">
        <f>'Period to Period'!F273</f>
        <v>596</v>
      </c>
      <c r="E271" s="127" t="b">
        <f t="shared" si="4"/>
        <v>0</v>
      </c>
    </row>
    <row r="272" spans="1:5" x14ac:dyDescent="0.25">
      <c r="A272" s="127">
        <f>'Average TPT Report'!F273</f>
        <v>599</v>
      </c>
      <c r="B272" s="124">
        <f>'Rolling 3 weeks'!F272</f>
        <v>598</v>
      </c>
      <c r="C272" s="125">
        <f>'Week to Week '!F274</f>
        <v>598</v>
      </c>
      <c r="D272" s="126">
        <f>'Period to Period'!F274</f>
        <v>598</v>
      </c>
      <c r="E272" s="127" t="b">
        <f t="shared" si="4"/>
        <v>0</v>
      </c>
    </row>
    <row r="273" spans="1:5" x14ac:dyDescent="0.25">
      <c r="A273" s="127">
        <f>'Average TPT Report'!F274</f>
        <v>600</v>
      </c>
      <c r="B273" s="124">
        <f>'Rolling 3 weeks'!F273</f>
        <v>599</v>
      </c>
      <c r="C273" s="125">
        <f>'Week to Week '!F275</f>
        <v>599</v>
      </c>
      <c r="D273" s="126">
        <f>'Period to Period'!F275</f>
        <v>599</v>
      </c>
      <c r="E273" s="127" t="b">
        <f t="shared" si="4"/>
        <v>0</v>
      </c>
    </row>
    <row r="274" spans="1:5" x14ac:dyDescent="0.25">
      <c r="A274" s="127">
        <f>'Average TPT Report'!F275</f>
        <v>601</v>
      </c>
      <c r="B274" s="124">
        <f>'Rolling 3 weeks'!F274</f>
        <v>600</v>
      </c>
      <c r="C274" s="125">
        <f>'Week to Week '!F276</f>
        <v>600</v>
      </c>
      <c r="D274" s="126">
        <f>'Period to Period'!F276</f>
        <v>600</v>
      </c>
      <c r="E274" s="127" t="b">
        <f t="shared" si="4"/>
        <v>0</v>
      </c>
    </row>
    <row r="275" spans="1:5" x14ac:dyDescent="0.25">
      <c r="A275" s="127">
        <f>'Average TPT Report'!F276</f>
        <v>602</v>
      </c>
      <c r="B275" s="124">
        <f>'Rolling 3 weeks'!F275</f>
        <v>601</v>
      </c>
      <c r="C275" s="125">
        <f>'Week to Week '!F277</f>
        <v>601</v>
      </c>
      <c r="D275" s="126">
        <f>'Period to Period'!F277</f>
        <v>601</v>
      </c>
      <c r="E275" s="127" t="b">
        <f t="shared" si="4"/>
        <v>0</v>
      </c>
    </row>
    <row r="276" spans="1:5" x14ac:dyDescent="0.25">
      <c r="A276" s="127">
        <f>'Average TPT Report'!F277</f>
        <v>604</v>
      </c>
      <c r="B276" s="124">
        <f>'Rolling 3 weeks'!F276</f>
        <v>602</v>
      </c>
      <c r="C276" s="125">
        <f>'Week to Week '!F278</f>
        <v>602</v>
      </c>
      <c r="D276" s="126">
        <f>'Period to Period'!F278</f>
        <v>602</v>
      </c>
      <c r="E276" s="127" t="b">
        <f t="shared" si="4"/>
        <v>0</v>
      </c>
    </row>
    <row r="277" spans="1:5" x14ac:dyDescent="0.25">
      <c r="A277" s="127">
        <f>'Average TPT Report'!F278</f>
        <v>605</v>
      </c>
      <c r="B277" s="124">
        <f>'Rolling 3 weeks'!F277</f>
        <v>604</v>
      </c>
      <c r="C277" s="125">
        <f>'Week to Week '!F279</f>
        <v>604</v>
      </c>
      <c r="D277" s="126">
        <f>'Period to Period'!F279</f>
        <v>604</v>
      </c>
      <c r="E277" s="127" t="b">
        <f t="shared" si="4"/>
        <v>0</v>
      </c>
    </row>
    <row r="278" spans="1:5" x14ac:dyDescent="0.25">
      <c r="A278" s="127">
        <f>'Average TPT Report'!F279</f>
        <v>608</v>
      </c>
      <c r="B278" s="124">
        <f>'Rolling 3 weeks'!F278</f>
        <v>605</v>
      </c>
      <c r="C278" s="125">
        <f>'Week to Week '!F280</f>
        <v>605</v>
      </c>
      <c r="D278" s="126">
        <f>'Period to Period'!F280</f>
        <v>605</v>
      </c>
      <c r="E278" s="127" t="b">
        <f t="shared" si="4"/>
        <v>0</v>
      </c>
    </row>
    <row r="279" spans="1:5" x14ac:dyDescent="0.25">
      <c r="A279" s="127">
        <f>'Average TPT Report'!F280</f>
        <v>610</v>
      </c>
      <c r="B279" s="124">
        <f>'Rolling 3 weeks'!F279</f>
        <v>608</v>
      </c>
      <c r="C279" s="125">
        <f>'Week to Week '!F281</f>
        <v>608</v>
      </c>
      <c r="D279" s="126">
        <f>'Period to Period'!F281</f>
        <v>608</v>
      </c>
      <c r="E279" s="127" t="b">
        <f t="shared" si="4"/>
        <v>0</v>
      </c>
    </row>
    <row r="280" spans="1:5" x14ac:dyDescent="0.25">
      <c r="A280" s="127">
        <f>'Average TPT Report'!F281</f>
        <v>611</v>
      </c>
      <c r="B280" s="124">
        <f>'Rolling 3 weeks'!F280</f>
        <v>610</v>
      </c>
      <c r="C280" s="125">
        <f>'Week to Week '!F282</f>
        <v>610</v>
      </c>
      <c r="D280" s="126">
        <f>'Period to Period'!F282</f>
        <v>610</v>
      </c>
      <c r="E280" s="127" t="b">
        <f t="shared" si="4"/>
        <v>0</v>
      </c>
    </row>
    <row r="281" spans="1:5" x14ac:dyDescent="0.25">
      <c r="A281" s="127">
        <f>'Average TPT Report'!F282</f>
        <v>612</v>
      </c>
      <c r="B281" s="124">
        <f>'Rolling 3 weeks'!F281</f>
        <v>611</v>
      </c>
      <c r="C281" s="125">
        <f>'Week to Week '!F283</f>
        <v>611</v>
      </c>
      <c r="D281" s="126">
        <f>'Period to Period'!F283</f>
        <v>611</v>
      </c>
      <c r="E281" s="127" t="b">
        <f t="shared" si="4"/>
        <v>0</v>
      </c>
    </row>
    <row r="282" spans="1:5" x14ac:dyDescent="0.25">
      <c r="A282" s="127">
        <f>'Average TPT Report'!F283</f>
        <v>613</v>
      </c>
      <c r="B282" s="124">
        <f>'Rolling 3 weeks'!F282</f>
        <v>612</v>
      </c>
      <c r="C282" s="125">
        <f>'Week to Week '!F284</f>
        <v>612</v>
      </c>
      <c r="D282" s="126">
        <f>'Period to Period'!F284</f>
        <v>612</v>
      </c>
      <c r="E282" s="127" t="b">
        <f t="shared" si="4"/>
        <v>0</v>
      </c>
    </row>
    <row r="283" spans="1:5" x14ac:dyDescent="0.25">
      <c r="A283" s="127">
        <f>'Average TPT Report'!F284</f>
        <v>615</v>
      </c>
      <c r="B283" s="124">
        <f>'Rolling 3 weeks'!F283</f>
        <v>613</v>
      </c>
      <c r="C283" s="125">
        <f>'Week to Week '!F285</f>
        <v>613</v>
      </c>
      <c r="D283" s="126">
        <f>'Period to Period'!F285</f>
        <v>613</v>
      </c>
      <c r="E283" s="127" t="b">
        <f t="shared" si="4"/>
        <v>0</v>
      </c>
    </row>
    <row r="284" spans="1:5" x14ac:dyDescent="0.25">
      <c r="A284" s="127">
        <f>'Average TPT Report'!F285</f>
        <v>617</v>
      </c>
      <c r="B284" s="124">
        <f>'Rolling 3 weeks'!F284</f>
        <v>615</v>
      </c>
      <c r="C284" s="125">
        <f>'Week to Week '!F286</f>
        <v>615</v>
      </c>
      <c r="D284" s="126">
        <f>'Period to Period'!F286</f>
        <v>615</v>
      </c>
      <c r="E284" s="127" t="b">
        <f t="shared" si="4"/>
        <v>0</v>
      </c>
    </row>
    <row r="285" spans="1:5" x14ac:dyDescent="0.25">
      <c r="A285" s="127">
        <f>'Average TPT Report'!F286</f>
        <v>620</v>
      </c>
      <c r="B285" s="124">
        <f>'Rolling 3 weeks'!F285</f>
        <v>617</v>
      </c>
      <c r="C285" s="125">
        <f>'Week to Week '!F287</f>
        <v>617</v>
      </c>
      <c r="D285" s="126">
        <f>'Period to Period'!F287</f>
        <v>617</v>
      </c>
      <c r="E285" s="127" t="b">
        <f t="shared" si="4"/>
        <v>0</v>
      </c>
    </row>
    <row r="286" spans="1:5" x14ac:dyDescent="0.25">
      <c r="A286" s="127">
        <f>'Average TPT Report'!F287</f>
        <v>621</v>
      </c>
      <c r="B286" s="124">
        <f>'Rolling 3 weeks'!F286</f>
        <v>620</v>
      </c>
      <c r="C286" s="125">
        <f>'Week to Week '!F288</f>
        <v>620</v>
      </c>
      <c r="D286" s="126">
        <f>'Period to Period'!F288</f>
        <v>620</v>
      </c>
      <c r="E286" s="127" t="b">
        <f t="shared" si="4"/>
        <v>0</v>
      </c>
    </row>
    <row r="287" spans="1:5" x14ac:dyDescent="0.25">
      <c r="A287" s="127">
        <f>'Average TPT Report'!F288</f>
        <v>622</v>
      </c>
      <c r="B287" s="124">
        <f>'Rolling 3 weeks'!F287</f>
        <v>621</v>
      </c>
      <c r="C287" s="125">
        <f>'Week to Week '!F289</f>
        <v>621</v>
      </c>
      <c r="D287" s="126">
        <f>'Period to Period'!F289</f>
        <v>621</v>
      </c>
      <c r="E287" s="127" t="b">
        <f t="shared" si="4"/>
        <v>0</v>
      </c>
    </row>
    <row r="288" spans="1:5" x14ac:dyDescent="0.25">
      <c r="A288" s="127">
        <f>'Average TPT Report'!F289</f>
        <v>626</v>
      </c>
      <c r="B288" s="124">
        <f>'Rolling 3 weeks'!F288</f>
        <v>622</v>
      </c>
      <c r="C288" s="125">
        <f>'Week to Week '!F290</f>
        <v>622</v>
      </c>
      <c r="D288" s="126">
        <f>'Period to Period'!F290</f>
        <v>622</v>
      </c>
      <c r="E288" s="127" t="b">
        <f t="shared" si="4"/>
        <v>0</v>
      </c>
    </row>
    <row r="289" spans="1:5" x14ac:dyDescent="0.25">
      <c r="A289" s="127">
        <f>'Average TPT Report'!F290</f>
        <v>628</v>
      </c>
      <c r="B289" s="124">
        <f>'Rolling 3 weeks'!F289</f>
        <v>626</v>
      </c>
      <c r="C289" s="125">
        <f>'Week to Week '!F291</f>
        <v>626</v>
      </c>
      <c r="D289" s="126">
        <f>'Period to Period'!F291</f>
        <v>626</v>
      </c>
      <c r="E289" s="127" t="b">
        <f t="shared" si="4"/>
        <v>0</v>
      </c>
    </row>
    <row r="290" spans="1:5" x14ac:dyDescent="0.25">
      <c r="A290" s="127">
        <f>'Average TPT Report'!F291</f>
        <v>631</v>
      </c>
      <c r="B290" s="124">
        <f>'Rolling 3 weeks'!F290</f>
        <v>628</v>
      </c>
      <c r="C290" s="125">
        <f>'Week to Week '!F292</f>
        <v>628</v>
      </c>
      <c r="D290" s="126">
        <f>'Period to Period'!F292</f>
        <v>628</v>
      </c>
      <c r="E290" s="127" t="b">
        <f t="shared" si="4"/>
        <v>0</v>
      </c>
    </row>
    <row r="291" spans="1:5" x14ac:dyDescent="0.25">
      <c r="A291" s="127">
        <f>'Average TPT Report'!F292</f>
        <v>633</v>
      </c>
      <c r="B291" s="124">
        <f>'Rolling 3 weeks'!F291</f>
        <v>631</v>
      </c>
      <c r="C291" s="125">
        <f>'Week to Week '!F293</f>
        <v>631</v>
      </c>
      <c r="D291" s="126">
        <f>'Period to Period'!F293</f>
        <v>631</v>
      </c>
      <c r="E291" s="127" t="b">
        <f t="shared" si="4"/>
        <v>0</v>
      </c>
    </row>
    <row r="292" spans="1:5" x14ac:dyDescent="0.25">
      <c r="A292" s="127">
        <f>'Average TPT Report'!F293</f>
        <v>634</v>
      </c>
      <c r="B292" s="124">
        <f>'Rolling 3 weeks'!F292</f>
        <v>633</v>
      </c>
      <c r="C292" s="125">
        <f>'Week to Week '!F294</f>
        <v>633</v>
      </c>
      <c r="D292" s="126">
        <f>'Period to Period'!F294</f>
        <v>633</v>
      </c>
      <c r="E292" s="127" t="b">
        <f t="shared" si="4"/>
        <v>0</v>
      </c>
    </row>
    <row r="293" spans="1:5" x14ac:dyDescent="0.25">
      <c r="A293" s="127">
        <f>'Average TPT Report'!F294</f>
        <v>635</v>
      </c>
      <c r="B293" s="124">
        <f>'Rolling 3 weeks'!F293</f>
        <v>634</v>
      </c>
      <c r="C293" s="125">
        <f>'Week to Week '!F295</f>
        <v>634</v>
      </c>
      <c r="D293" s="126">
        <f>'Period to Period'!F295</f>
        <v>634</v>
      </c>
      <c r="E293" s="127" t="b">
        <f t="shared" si="4"/>
        <v>0</v>
      </c>
    </row>
    <row r="294" spans="1:5" x14ac:dyDescent="0.25">
      <c r="A294" s="127">
        <f>'Average TPT Report'!F295</f>
        <v>636</v>
      </c>
      <c r="B294" s="124">
        <f>'Rolling 3 weeks'!F294</f>
        <v>635</v>
      </c>
      <c r="C294" s="125">
        <f>'Week to Week '!F296</f>
        <v>635</v>
      </c>
      <c r="D294" s="126">
        <f>'Period to Period'!F296</f>
        <v>635</v>
      </c>
      <c r="E294" s="127" t="b">
        <f t="shared" si="4"/>
        <v>0</v>
      </c>
    </row>
    <row r="295" spans="1:5" x14ac:dyDescent="0.25">
      <c r="A295" s="127">
        <f>'Average TPT Report'!F296</f>
        <v>637</v>
      </c>
      <c r="B295" s="124">
        <f>'Rolling 3 weeks'!F295</f>
        <v>636</v>
      </c>
      <c r="C295" s="125">
        <f>'Week to Week '!F297</f>
        <v>636</v>
      </c>
      <c r="D295" s="126">
        <f>'Period to Period'!F297</f>
        <v>636</v>
      </c>
      <c r="E295" s="127" t="b">
        <f t="shared" si="4"/>
        <v>0</v>
      </c>
    </row>
    <row r="296" spans="1:5" x14ac:dyDescent="0.25">
      <c r="A296" s="127">
        <f>'Average TPT Report'!F297</f>
        <v>638</v>
      </c>
      <c r="B296" s="124">
        <f>'Rolling 3 weeks'!F296</f>
        <v>637</v>
      </c>
      <c r="C296" s="125">
        <f>'Week to Week '!F298</f>
        <v>637</v>
      </c>
      <c r="D296" s="126">
        <f>'Period to Period'!F298</f>
        <v>637</v>
      </c>
      <c r="E296" s="127" t="b">
        <f t="shared" si="4"/>
        <v>0</v>
      </c>
    </row>
    <row r="297" spans="1:5" x14ac:dyDescent="0.25">
      <c r="A297" s="127">
        <f>'Average TPT Report'!F298</f>
        <v>641</v>
      </c>
      <c r="B297" s="124">
        <f>'Rolling 3 weeks'!F297</f>
        <v>638</v>
      </c>
      <c r="C297" s="125">
        <f>'Week to Week '!F299</f>
        <v>638</v>
      </c>
      <c r="D297" s="126">
        <f>'Period to Period'!F299</f>
        <v>638</v>
      </c>
      <c r="E297" s="127" t="b">
        <f t="shared" si="4"/>
        <v>0</v>
      </c>
    </row>
    <row r="298" spans="1:5" x14ac:dyDescent="0.25">
      <c r="A298" s="127">
        <f>'Average TPT Report'!F299</f>
        <v>645</v>
      </c>
      <c r="B298" s="124">
        <f>'Rolling 3 weeks'!F298</f>
        <v>641</v>
      </c>
      <c r="C298" s="125">
        <f>'Week to Week '!F300</f>
        <v>641</v>
      </c>
      <c r="D298" s="126">
        <f>'Period to Period'!F300</f>
        <v>641</v>
      </c>
      <c r="E298" s="127" t="b">
        <f t="shared" si="4"/>
        <v>0</v>
      </c>
    </row>
    <row r="299" spans="1:5" x14ac:dyDescent="0.25">
      <c r="A299" s="127">
        <f>'Average TPT Report'!F300</f>
        <v>647</v>
      </c>
      <c r="B299" s="124">
        <f>'Rolling 3 weeks'!F299</f>
        <v>645</v>
      </c>
      <c r="C299" s="125">
        <f>'Week to Week '!F301</f>
        <v>645</v>
      </c>
      <c r="D299" s="126">
        <f>'Period to Period'!F301</f>
        <v>645</v>
      </c>
      <c r="E299" s="127" t="b">
        <f t="shared" si="4"/>
        <v>0</v>
      </c>
    </row>
    <row r="300" spans="1:5" x14ac:dyDescent="0.25">
      <c r="A300" s="127">
        <f>'Average TPT Report'!F301</f>
        <v>649</v>
      </c>
      <c r="B300" s="124">
        <f>'Rolling 3 weeks'!F300</f>
        <v>647</v>
      </c>
      <c r="C300" s="125">
        <f>'Week to Week '!F302</f>
        <v>647</v>
      </c>
      <c r="D300" s="126">
        <f>'Period to Period'!F302</f>
        <v>647</v>
      </c>
      <c r="E300" s="127" t="b">
        <f t="shared" si="4"/>
        <v>0</v>
      </c>
    </row>
    <row r="301" spans="1:5" x14ac:dyDescent="0.25">
      <c r="A301" s="127">
        <f>'Average TPT Report'!F302</f>
        <v>652</v>
      </c>
      <c r="B301" s="124">
        <f>'Rolling 3 weeks'!F301</f>
        <v>649</v>
      </c>
      <c r="C301" s="125">
        <f>'Week to Week '!F303</f>
        <v>649</v>
      </c>
      <c r="D301" s="126">
        <f>'Period to Period'!F303</f>
        <v>649</v>
      </c>
      <c r="E301" s="127" t="b">
        <f t="shared" si="4"/>
        <v>0</v>
      </c>
    </row>
    <row r="302" spans="1:5" x14ac:dyDescent="0.25">
      <c r="A302" s="127">
        <f>'Average TPT Report'!F303</f>
        <v>653</v>
      </c>
      <c r="B302" s="124">
        <f>'Rolling 3 weeks'!F302</f>
        <v>652</v>
      </c>
      <c r="C302" s="125">
        <f>'Week to Week '!F304</f>
        <v>652</v>
      </c>
      <c r="D302" s="126">
        <f>'Period to Period'!F304</f>
        <v>652</v>
      </c>
      <c r="E302" s="127" t="b">
        <f t="shared" si="4"/>
        <v>0</v>
      </c>
    </row>
    <row r="303" spans="1:5" x14ac:dyDescent="0.25">
      <c r="A303" s="127">
        <f>'Average TPT Report'!F304</f>
        <v>654</v>
      </c>
      <c r="B303" s="124">
        <f>'Rolling 3 weeks'!F303</f>
        <v>653</v>
      </c>
      <c r="C303" s="125">
        <f>'Week to Week '!F305</f>
        <v>653</v>
      </c>
      <c r="D303" s="126">
        <f>'Period to Period'!F305</f>
        <v>653</v>
      </c>
      <c r="E303" s="127" t="b">
        <f t="shared" si="4"/>
        <v>0</v>
      </c>
    </row>
    <row r="304" spans="1:5" x14ac:dyDescent="0.25">
      <c r="A304" s="127">
        <f>'Average TPT Report'!F305</f>
        <v>655</v>
      </c>
      <c r="B304" s="124">
        <f>'Rolling 3 weeks'!F304</f>
        <v>654</v>
      </c>
      <c r="C304" s="125">
        <f>'Week to Week '!F306</f>
        <v>654</v>
      </c>
      <c r="D304" s="126">
        <f>'Period to Period'!F306</f>
        <v>654</v>
      </c>
      <c r="E304" s="127" t="b">
        <f t="shared" si="4"/>
        <v>0</v>
      </c>
    </row>
    <row r="305" spans="1:5" x14ac:dyDescent="0.25">
      <c r="A305" s="127">
        <f>'Average TPT Report'!F306</f>
        <v>657</v>
      </c>
      <c r="B305" s="124">
        <f>'Rolling 3 weeks'!F305</f>
        <v>655</v>
      </c>
      <c r="C305" s="125">
        <f>'Week to Week '!F307</f>
        <v>655</v>
      </c>
      <c r="D305" s="126">
        <f>'Period to Period'!F307</f>
        <v>655</v>
      </c>
      <c r="E305" s="127" t="b">
        <f t="shared" si="4"/>
        <v>0</v>
      </c>
    </row>
    <row r="306" spans="1:5" x14ac:dyDescent="0.25">
      <c r="A306" s="127">
        <f>'Average TPT Report'!F307</f>
        <v>658</v>
      </c>
      <c r="B306" s="124">
        <f>'Rolling 3 weeks'!F306</f>
        <v>657</v>
      </c>
      <c r="C306" s="125">
        <f>'Week to Week '!F308</f>
        <v>657</v>
      </c>
      <c r="D306" s="126">
        <f>'Period to Period'!F308</f>
        <v>657</v>
      </c>
      <c r="E306" s="127" t="b">
        <f t="shared" si="4"/>
        <v>0</v>
      </c>
    </row>
    <row r="307" spans="1:5" x14ac:dyDescent="0.25">
      <c r="A307" s="127">
        <f>'Average TPT Report'!F308</f>
        <v>662</v>
      </c>
      <c r="B307" s="124">
        <f>'Rolling 3 weeks'!F307</f>
        <v>658</v>
      </c>
      <c r="C307" s="125">
        <f>'Week to Week '!F309</f>
        <v>658</v>
      </c>
      <c r="D307" s="126">
        <f>'Period to Period'!F309</f>
        <v>658</v>
      </c>
      <c r="E307" s="127" t="b">
        <f t="shared" si="4"/>
        <v>0</v>
      </c>
    </row>
    <row r="308" spans="1:5" x14ac:dyDescent="0.25">
      <c r="A308" s="127">
        <f>'Average TPT Report'!F309</f>
        <v>663</v>
      </c>
      <c r="B308" s="124">
        <f>'Rolling 3 weeks'!F308</f>
        <v>662</v>
      </c>
      <c r="C308" s="125">
        <f>'Week to Week '!F310</f>
        <v>662</v>
      </c>
      <c r="D308" s="126">
        <f>'Period to Period'!F310</f>
        <v>662</v>
      </c>
      <c r="E308" s="127" t="b">
        <f t="shared" si="4"/>
        <v>0</v>
      </c>
    </row>
    <row r="309" spans="1:5" x14ac:dyDescent="0.25">
      <c r="A309" s="127">
        <f>'Average TPT Report'!F310</f>
        <v>664</v>
      </c>
      <c r="B309" s="124">
        <f>'Rolling 3 weeks'!F309</f>
        <v>663</v>
      </c>
      <c r="C309" s="125">
        <f>'Week to Week '!F311</f>
        <v>663</v>
      </c>
      <c r="D309" s="126">
        <f>'Period to Period'!F311</f>
        <v>663</v>
      </c>
      <c r="E309" s="127" t="b">
        <f t="shared" si="4"/>
        <v>0</v>
      </c>
    </row>
    <row r="310" spans="1:5" x14ac:dyDescent="0.25">
      <c r="A310" s="127">
        <f>'Average TPT Report'!F311</f>
        <v>665</v>
      </c>
      <c r="B310" s="124">
        <f>'Rolling 3 weeks'!F310</f>
        <v>664</v>
      </c>
      <c r="C310" s="125">
        <f>'Week to Week '!F312</f>
        <v>664</v>
      </c>
      <c r="D310" s="126">
        <f>'Period to Period'!F312</f>
        <v>664</v>
      </c>
      <c r="E310" s="127" t="b">
        <f t="shared" si="4"/>
        <v>0</v>
      </c>
    </row>
    <row r="311" spans="1:5" x14ac:dyDescent="0.25">
      <c r="A311" s="127">
        <f>'Average TPT Report'!F312</f>
        <v>667</v>
      </c>
      <c r="B311" s="124">
        <f>'Rolling 3 weeks'!F311</f>
        <v>665</v>
      </c>
      <c r="C311" s="125">
        <f>'Week to Week '!F313</f>
        <v>665</v>
      </c>
      <c r="D311" s="126">
        <f>'Period to Period'!F313</f>
        <v>665</v>
      </c>
      <c r="E311" s="127" t="b">
        <f t="shared" si="4"/>
        <v>0</v>
      </c>
    </row>
    <row r="312" spans="1:5" x14ac:dyDescent="0.25">
      <c r="A312" s="127">
        <f>'Average TPT Report'!F313</f>
        <v>668</v>
      </c>
      <c r="B312" s="124">
        <f>'Rolling 3 weeks'!F312</f>
        <v>667</v>
      </c>
      <c r="C312" s="125">
        <f>'Week to Week '!F314</f>
        <v>667</v>
      </c>
      <c r="D312" s="126">
        <f>'Period to Period'!F314</f>
        <v>667</v>
      </c>
      <c r="E312" s="127" t="b">
        <f t="shared" si="4"/>
        <v>0</v>
      </c>
    </row>
    <row r="313" spans="1:5" x14ac:dyDescent="0.25">
      <c r="A313" s="127">
        <f>'Average TPT Report'!F314</f>
        <v>669</v>
      </c>
      <c r="B313" s="124">
        <f>'Rolling 3 weeks'!F313</f>
        <v>668</v>
      </c>
      <c r="C313" s="125">
        <f>'Week to Week '!F315</f>
        <v>668</v>
      </c>
      <c r="D313" s="126">
        <f>'Period to Period'!F315</f>
        <v>668</v>
      </c>
      <c r="E313" s="127" t="b">
        <f t="shared" si="4"/>
        <v>0</v>
      </c>
    </row>
    <row r="314" spans="1:5" x14ac:dyDescent="0.25">
      <c r="A314" s="127">
        <f>'Average TPT Report'!F315</f>
        <v>671</v>
      </c>
      <c r="B314" s="124">
        <f>'Rolling 3 weeks'!F314</f>
        <v>669</v>
      </c>
      <c r="C314" s="125">
        <f>'Week to Week '!F316</f>
        <v>669</v>
      </c>
      <c r="D314" s="126">
        <f>'Period to Period'!F316</f>
        <v>669</v>
      </c>
      <c r="E314" s="127" t="b">
        <f t="shared" si="4"/>
        <v>0</v>
      </c>
    </row>
    <row r="315" spans="1:5" x14ac:dyDescent="0.25">
      <c r="A315" s="127">
        <f>'Average TPT Report'!F316</f>
        <v>672</v>
      </c>
      <c r="B315" s="124">
        <f>'Rolling 3 weeks'!F315</f>
        <v>671</v>
      </c>
      <c r="C315" s="125">
        <f>'Week to Week '!F317</f>
        <v>671</v>
      </c>
      <c r="D315" s="126">
        <f>'Period to Period'!F317</f>
        <v>671</v>
      </c>
      <c r="E315" s="127" t="b">
        <f t="shared" si="4"/>
        <v>0</v>
      </c>
    </row>
    <row r="316" spans="1:5" x14ac:dyDescent="0.25">
      <c r="A316" s="127">
        <f>'Average TPT Report'!F317</f>
        <v>674</v>
      </c>
      <c r="B316" s="124">
        <f>'Rolling 3 weeks'!F316</f>
        <v>672</v>
      </c>
      <c r="C316" s="125">
        <f>'Week to Week '!F318</f>
        <v>672</v>
      </c>
      <c r="D316" s="126">
        <f>'Period to Period'!F318</f>
        <v>672</v>
      </c>
      <c r="E316" s="127" t="b">
        <f t="shared" si="4"/>
        <v>0</v>
      </c>
    </row>
    <row r="317" spans="1:5" x14ac:dyDescent="0.25">
      <c r="A317" s="127">
        <f>'Average TPT Report'!F318</f>
        <v>678</v>
      </c>
      <c r="B317" s="124">
        <f>'Rolling 3 weeks'!F317</f>
        <v>674</v>
      </c>
      <c r="C317" s="125">
        <f>'Week to Week '!F319</f>
        <v>674</v>
      </c>
      <c r="D317" s="126">
        <f>'Period to Period'!F319</f>
        <v>674</v>
      </c>
      <c r="E317" s="127" t="b">
        <f t="shared" si="4"/>
        <v>0</v>
      </c>
    </row>
    <row r="318" spans="1:5" x14ac:dyDescent="0.25">
      <c r="A318" s="127">
        <f>'Average TPT Report'!F319</f>
        <v>680</v>
      </c>
      <c r="B318" s="124">
        <f>'Rolling 3 weeks'!F318</f>
        <v>678</v>
      </c>
      <c r="C318" s="125">
        <f>'Week to Week '!F320</f>
        <v>678</v>
      </c>
      <c r="D318" s="126">
        <f>'Period to Period'!F320</f>
        <v>678</v>
      </c>
      <c r="E318" s="127" t="b">
        <f t="shared" si="4"/>
        <v>0</v>
      </c>
    </row>
    <row r="319" spans="1:5" x14ac:dyDescent="0.25">
      <c r="A319" s="127">
        <f>'Average TPT Report'!F320</f>
        <v>681</v>
      </c>
      <c r="B319" s="124">
        <f>'Rolling 3 weeks'!F319</f>
        <v>680</v>
      </c>
      <c r="C319" s="125">
        <f>'Week to Week '!F321</f>
        <v>680</v>
      </c>
      <c r="D319" s="126">
        <f>'Period to Period'!F321</f>
        <v>680</v>
      </c>
      <c r="E319" s="127" t="b">
        <f t="shared" si="4"/>
        <v>0</v>
      </c>
    </row>
    <row r="320" spans="1:5" x14ac:dyDescent="0.25">
      <c r="A320" s="127">
        <f>'Average TPT Report'!F321</f>
        <v>682</v>
      </c>
      <c r="B320" s="124">
        <f>'Rolling 3 weeks'!F320</f>
        <v>681</v>
      </c>
      <c r="C320" s="125">
        <f>'Week to Week '!F322</f>
        <v>681</v>
      </c>
      <c r="D320" s="126">
        <f>'Period to Period'!F322</f>
        <v>681</v>
      </c>
      <c r="E320" s="127" t="b">
        <f t="shared" si="4"/>
        <v>0</v>
      </c>
    </row>
    <row r="321" spans="1:5" x14ac:dyDescent="0.25">
      <c r="A321" s="127">
        <f>'Average TPT Report'!F322</f>
        <v>684</v>
      </c>
      <c r="B321" s="124">
        <f>'Rolling 3 weeks'!F321</f>
        <v>682</v>
      </c>
      <c r="C321" s="125">
        <f>'Week to Week '!F323</f>
        <v>682</v>
      </c>
      <c r="D321" s="126">
        <f>'Period to Period'!F323</f>
        <v>682</v>
      </c>
      <c r="E321" s="127" t="b">
        <f t="shared" si="4"/>
        <v>0</v>
      </c>
    </row>
    <row r="322" spans="1:5" x14ac:dyDescent="0.25">
      <c r="A322" s="127">
        <f>'Average TPT Report'!F323</f>
        <v>685</v>
      </c>
      <c r="B322" s="124">
        <f>'Rolling 3 weeks'!F322</f>
        <v>684</v>
      </c>
      <c r="C322" s="125">
        <f>'Week to Week '!F324</f>
        <v>684</v>
      </c>
      <c r="D322" s="126">
        <f>'Period to Period'!F324</f>
        <v>684</v>
      </c>
      <c r="E322" s="127" t="b">
        <f t="shared" si="4"/>
        <v>0</v>
      </c>
    </row>
    <row r="323" spans="1:5" x14ac:dyDescent="0.25">
      <c r="A323" s="127">
        <f>'Average TPT Report'!F324</f>
        <v>686</v>
      </c>
      <c r="B323" s="124">
        <f>'Rolling 3 weeks'!F323</f>
        <v>685</v>
      </c>
      <c r="C323" s="125">
        <f>'Week to Week '!F325</f>
        <v>685</v>
      </c>
      <c r="D323" s="126">
        <f>'Period to Period'!F325</f>
        <v>685</v>
      </c>
      <c r="E323" s="127" t="b">
        <f t="shared" ref="E323:E386" si="5">IF(A323&gt;0,(IF(_xlfn.NUMBERVALUE(A323)=_xlfn.NUMBERVALUE(B323),IF(_xlfn.NUMBERVALUE(B323)=_xlfn.NUMBERVALUE(C323),(IF(_xlfn.NUMBERVALUE(B323)=_xlfn.NUMBERVALUE(D323),"","X")),"X"))),"blank")</f>
        <v>0</v>
      </c>
    </row>
    <row r="324" spans="1:5" x14ac:dyDescent="0.25">
      <c r="A324" s="127">
        <f>'Average TPT Report'!F325</f>
        <v>687</v>
      </c>
      <c r="B324" s="124">
        <f>'Rolling 3 weeks'!F324</f>
        <v>686</v>
      </c>
      <c r="C324" s="125">
        <f>'Week to Week '!F326</f>
        <v>686</v>
      </c>
      <c r="D324" s="126">
        <f>'Period to Period'!F326</f>
        <v>686</v>
      </c>
      <c r="E324" s="127" t="b">
        <f t="shared" si="5"/>
        <v>0</v>
      </c>
    </row>
    <row r="325" spans="1:5" x14ac:dyDescent="0.25">
      <c r="A325" s="127">
        <f>'Average TPT Report'!F326</f>
        <v>688</v>
      </c>
      <c r="B325" s="124">
        <f>'Rolling 3 weeks'!F325</f>
        <v>687</v>
      </c>
      <c r="C325" s="125">
        <f>'Week to Week '!F327</f>
        <v>687</v>
      </c>
      <c r="D325" s="126">
        <f>'Period to Period'!F327</f>
        <v>687</v>
      </c>
      <c r="E325" s="127" t="b">
        <f t="shared" si="5"/>
        <v>0</v>
      </c>
    </row>
    <row r="326" spans="1:5" x14ac:dyDescent="0.25">
      <c r="A326" s="127">
        <f>'Average TPT Report'!F327</f>
        <v>690</v>
      </c>
      <c r="B326" s="124">
        <f>'Rolling 3 weeks'!F326</f>
        <v>688</v>
      </c>
      <c r="C326" s="125">
        <f>'Week to Week '!F328</f>
        <v>688</v>
      </c>
      <c r="D326" s="126">
        <f>'Period to Period'!F328</f>
        <v>688</v>
      </c>
      <c r="E326" s="127" t="b">
        <f t="shared" si="5"/>
        <v>0</v>
      </c>
    </row>
    <row r="327" spans="1:5" x14ac:dyDescent="0.25">
      <c r="A327" s="127">
        <f>'Average TPT Report'!F328</f>
        <v>694</v>
      </c>
      <c r="B327" s="124">
        <f>'Rolling 3 weeks'!F327</f>
        <v>690</v>
      </c>
      <c r="C327" s="125">
        <f>'Week to Week '!F329</f>
        <v>690</v>
      </c>
      <c r="D327" s="126">
        <f>'Period to Period'!F329</f>
        <v>690</v>
      </c>
      <c r="E327" s="127" t="b">
        <f t="shared" si="5"/>
        <v>0</v>
      </c>
    </row>
    <row r="328" spans="1:5" x14ac:dyDescent="0.25">
      <c r="A328" s="127">
        <f>'Average TPT Report'!F329</f>
        <v>699</v>
      </c>
      <c r="B328" s="124">
        <f>'Rolling 3 weeks'!F328</f>
        <v>694</v>
      </c>
      <c r="C328" s="125">
        <f>'Week to Week '!F330</f>
        <v>694</v>
      </c>
      <c r="D328" s="126">
        <f>'Period to Period'!F330</f>
        <v>694</v>
      </c>
      <c r="E328" s="127" t="b">
        <f t="shared" si="5"/>
        <v>0</v>
      </c>
    </row>
    <row r="329" spans="1:5" x14ac:dyDescent="0.25">
      <c r="A329" s="127">
        <f>'Average TPT Report'!F330</f>
        <v>701</v>
      </c>
      <c r="B329" s="124">
        <f>'Rolling 3 weeks'!F329</f>
        <v>699</v>
      </c>
      <c r="C329" s="125">
        <f>'Week to Week '!F331</f>
        <v>699</v>
      </c>
      <c r="D329" s="126">
        <f>'Period to Period'!F331</f>
        <v>699</v>
      </c>
      <c r="E329" s="127" t="b">
        <f t="shared" si="5"/>
        <v>0</v>
      </c>
    </row>
    <row r="330" spans="1:5" x14ac:dyDescent="0.25">
      <c r="A330" s="127">
        <f>'Average TPT Report'!F331</f>
        <v>702</v>
      </c>
      <c r="B330" s="124">
        <f>'Rolling 3 weeks'!F330</f>
        <v>701</v>
      </c>
      <c r="C330" s="125">
        <f>'Week to Week '!F332</f>
        <v>701</v>
      </c>
      <c r="D330" s="126">
        <f>'Period to Period'!F332</f>
        <v>701</v>
      </c>
      <c r="E330" s="127" t="b">
        <f t="shared" si="5"/>
        <v>0</v>
      </c>
    </row>
    <row r="331" spans="1:5" x14ac:dyDescent="0.25">
      <c r="A331" s="127">
        <f>'Average TPT Report'!F332</f>
        <v>703</v>
      </c>
      <c r="B331" s="124">
        <f>'Rolling 3 weeks'!F331</f>
        <v>702</v>
      </c>
      <c r="C331" s="125">
        <f>'Week to Week '!F333</f>
        <v>702</v>
      </c>
      <c r="D331" s="126">
        <f>'Period to Period'!F333</f>
        <v>702</v>
      </c>
      <c r="E331" s="127" t="b">
        <f t="shared" si="5"/>
        <v>0</v>
      </c>
    </row>
    <row r="332" spans="1:5" x14ac:dyDescent="0.25">
      <c r="A332" s="127">
        <f>'Average TPT Report'!F333</f>
        <v>705</v>
      </c>
      <c r="B332" s="124">
        <f>'Rolling 3 weeks'!F332</f>
        <v>703</v>
      </c>
      <c r="C332" s="125">
        <f>'Week to Week '!F334</f>
        <v>703</v>
      </c>
      <c r="D332" s="126">
        <f>'Period to Period'!F334</f>
        <v>703</v>
      </c>
      <c r="E332" s="127" t="b">
        <f t="shared" si="5"/>
        <v>0</v>
      </c>
    </row>
    <row r="333" spans="1:5" x14ac:dyDescent="0.25">
      <c r="A333" s="127">
        <f>'Average TPT Report'!F334</f>
        <v>706</v>
      </c>
      <c r="B333" s="124">
        <f>'Rolling 3 weeks'!F333</f>
        <v>705</v>
      </c>
      <c r="C333" s="125">
        <f>'Week to Week '!F335</f>
        <v>705</v>
      </c>
      <c r="D333" s="126">
        <f>'Period to Period'!F335</f>
        <v>705</v>
      </c>
      <c r="E333" s="127" t="b">
        <f t="shared" si="5"/>
        <v>0</v>
      </c>
    </row>
    <row r="334" spans="1:5" x14ac:dyDescent="0.25">
      <c r="A334" s="127">
        <f>'Average TPT Report'!F335</f>
        <v>707</v>
      </c>
      <c r="B334" s="124">
        <f>'Rolling 3 weeks'!F334</f>
        <v>706</v>
      </c>
      <c r="C334" s="125">
        <f>'Week to Week '!F336</f>
        <v>706</v>
      </c>
      <c r="D334" s="126">
        <f>'Period to Period'!F336</f>
        <v>706</v>
      </c>
      <c r="E334" s="127" t="b">
        <f t="shared" si="5"/>
        <v>0</v>
      </c>
    </row>
    <row r="335" spans="1:5" x14ac:dyDescent="0.25">
      <c r="A335" s="127">
        <f>'Average TPT Report'!F336</f>
        <v>709</v>
      </c>
      <c r="B335" s="124">
        <f>'Rolling 3 weeks'!F335</f>
        <v>707</v>
      </c>
      <c r="C335" s="125">
        <f>'Week to Week '!F337</f>
        <v>707</v>
      </c>
      <c r="D335" s="126">
        <f>'Period to Period'!F337</f>
        <v>707</v>
      </c>
      <c r="E335" s="127" t="b">
        <f t="shared" si="5"/>
        <v>0</v>
      </c>
    </row>
    <row r="336" spans="1:5" x14ac:dyDescent="0.25">
      <c r="A336" s="127">
        <f>'Average TPT Report'!F337</f>
        <v>710</v>
      </c>
      <c r="B336" s="124">
        <f>'Rolling 3 weeks'!F336</f>
        <v>709</v>
      </c>
      <c r="C336" s="125">
        <f>'Week to Week '!F338</f>
        <v>709</v>
      </c>
      <c r="D336" s="126">
        <f>'Period to Period'!F338</f>
        <v>709</v>
      </c>
      <c r="E336" s="127" t="b">
        <f t="shared" si="5"/>
        <v>0</v>
      </c>
    </row>
    <row r="337" spans="1:5" x14ac:dyDescent="0.25">
      <c r="A337" s="127">
        <f>'Average TPT Report'!F338</f>
        <v>711</v>
      </c>
      <c r="B337" s="124">
        <f>'Rolling 3 weeks'!F337</f>
        <v>710</v>
      </c>
      <c r="C337" s="125">
        <f>'Week to Week '!F339</f>
        <v>710</v>
      </c>
      <c r="D337" s="126">
        <f>'Period to Period'!F339</f>
        <v>710</v>
      </c>
      <c r="E337" s="127" t="b">
        <f t="shared" si="5"/>
        <v>0</v>
      </c>
    </row>
    <row r="338" spans="1:5" x14ac:dyDescent="0.25">
      <c r="A338" s="127">
        <f>'Average TPT Report'!F339</f>
        <v>713</v>
      </c>
      <c r="B338" s="124">
        <f>'Rolling 3 weeks'!F338</f>
        <v>711</v>
      </c>
      <c r="C338" s="125">
        <f>'Week to Week '!F340</f>
        <v>711</v>
      </c>
      <c r="D338" s="126">
        <f>'Period to Period'!F340</f>
        <v>711</v>
      </c>
      <c r="E338" s="127" t="b">
        <f t="shared" si="5"/>
        <v>0</v>
      </c>
    </row>
    <row r="339" spans="1:5" x14ac:dyDescent="0.25">
      <c r="A339" s="127">
        <f>'Average TPT Report'!F340</f>
        <v>715</v>
      </c>
      <c r="B339" s="124">
        <f>'Rolling 3 weeks'!F339</f>
        <v>713</v>
      </c>
      <c r="C339" s="125">
        <f>'Week to Week '!F341</f>
        <v>713</v>
      </c>
      <c r="D339" s="126">
        <f>'Period to Period'!F341</f>
        <v>713</v>
      </c>
      <c r="E339" s="127" t="b">
        <f t="shared" si="5"/>
        <v>0</v>
      </c>
    </row>
    <row r="340" spans="1:5" x14ac:dyDescent="0.25">
      <c r="A340" s="127">
        <f>'Average TPT Report'!F341</f>
        <v>716</v>
      </c>
      <c r="B340" s="124">
        <f>'Rolling 3 weeks'!F340</f>
        <v>715</v>
      </c>
      <c r="C340" s="125">
        <f>'Week to Week '!F342</f>
        <v>715</v>
      </c>
      <c r="D340" s="126">
        <f>'Period to Period'!F342</f>
        <v>715</v>
      </c>
      <c r="E340" s="127" t="b">
        <f t="shared" si="5"/>
        <v>0</v>
      </c>
    </row>
    <row r="341" spans="1:5" x14ac:dyDescent="0.25">
      <c r="A341" s="127">
        <f>'Average TPT Report'!F342</f>
        <v>718</v>
      </c>
      <c r="B341" s="124">
        <f>'Rolling 3 weeks'!F341</f>
        <v>716</v>
      </c>
      <c r="C341" s="125">
        <f>'Week to Week '!F343</f>
        <v>716</v>
      </c>
      <c r="D341" s="126">
        <f>'Period to Period'!F343</f>
        <v>716</v>
      </c>
      <c r="E341" s="127" t="b">
        <f t="shared" si="5"/>
        <v>0</v>
      </c>
    </row>
    <row r="342" spans="1:5" x14ac:dyDescent="0.25">
      <c r="A342" s="127">
        <f>'Average TPT Report'!F343</f>
        <v>720</v>
      </c>
      <c r="B342" s="124">
        <f>'Rolling 3 weeks'!F342</f>
        <v>718</v>
      </c>
      <c r="C342" s="125">
        <f>'Week to Week '!F344</f>
        <v>718</v>
      </c>
      <c r="D342" s="126">
        <f>'Period to Period'!F344</f>
        <v>718</v>
      </c>
      <c r="E342" s="127" t="b">
        <f t="shared" si="5"/>
        <v>0</v>
      </c>
    </row>
    <row r="343" spans="1:5" x14ac:dyDescent="0.25">
      <c r="A343" s="127">
        <f>'Average TPT Report'!F344</f>
        <v>721</v>
      </c>
      <c r="B343" s="124">
        <f>'Rolling 3 weeks'!F343</f>
        <v>720</v>
      </c>
      <c r="C343" s="125">
        <f>'Week to Week '!F345</f>
        <v>720</v>
      </c>
      <c r="D343" s="126">
        <f>'Period to Period'!F345</f>
        <v>720</v>
      </c>
      <c r="E343" s="127" t="b">
        <f t="shared" si="5"/>
        <v>0</v>
      </c>
    </row>
    <row r="344" spans="1:5" x14ac:dyDescent="0.25">
      <c r="A344" s="127">
        <f>'Average TPT Report'!F345</f>
        <v>722</v>
      </c>
      <c r="B344" s="124">
        <f>'Rolling 3 weeks'!F344</f>
        <v>721</v>
      </c>
      <c r="C344" s="125">
        <f>'Week to Week '!F346</f>
        <v>721</v>
      </c>
      <c r="D344" s="126">
        <f>'Period to Period'!F346</f>
        <v>721</v>
      </c>
      <c r="E344" s="127" t="b">
        <f t="shared" si="5"/>
        <v>0</v>
      </c>
    </row>
    <row r="345" spans="1:5" x14ac:dyDescent="0.25">
      <c r="A345" s="127">
        <f>'Average TPT Report'!F346</f>
        <v>724</v>
      </c>
      <c r="B345" s="124">
        <f>'Rolling 3 weeks'!F345</f>
        <v>722</v>
      </c>
      <c r="C345" s="125">
        <f>'Week to Week '!F347</f>
        <v>722</v>
      </c>
      <c r="D345" s="126">
        <f>'Period to Period'!F347</f>
        <v>722</v>
      </c>
      <c r="E345" s="127" t="b">
        <f t="shared" si="5"/>
        <v>0</v>
      </c>
    </row>
    <row r="346" spans="1:5" x14ac:dyDescent="0.25">
      <c r="A346" s="127">
        <f>'Average TPT Report'!F347</f>
        <v>725</v>
      </c>
      <c r="B346" s="124">
        <f>'Rolling 3 weeks'!F346</f>
        <v>724</v>
      </c>
      <c r="C346" s="125">
        <f>'Week to Week '!F348</f>
        <v>724</v>
      </c>
      <c r="D346" s="126">
        <f>'Period to Period'!F348</f>
        <v>724</v>
      </c>
      <c r="E346" s="127" t="b">
        <f t="shared" si="5"/>
        <v>0</v>
      </c>
    </row>
    <row r="347" spans="1:5" x14ac:dyDescent="0.25">
      <c r="A347" s="127">
        <f>'Average TPT Report'!F348</f>
        <v>726</v>
      </c>
      <c r="B347" s="124">
        <f>'Rolling 3 weeks'!F347</f>
        <v>725</v>
      </c>
      <c r="C347" s="125">
        <f>'Week to Week '!F349</f>
        <v>725</v>
      </c>
      <c r="D347" s="126">
        <f>'Period to Period'!F349</f>
        <v>725</v>
      </c>
      <c r="E347" s="127" t="b">
        <f t="shared" si="5"/>
        <v>0</v>
      </c>
    </row>
    <row r="348" spans="1:5" x14ac:dyDescent="0.25">
      <c r="A348" s="127">
        <f>'Average TPT Report'!F349</f>
        <v>728</v>
      </c>
      <c r="B348" s="124">
        <f>'Rolling 3 weeks'!F348</f>
        <v>726</v>
      </c>
      <c r="C348" s="125">
        <f>'Week to Week '!F350</f>
        <v>726</v>
      </c>
      <c r="D348" s="126">
        <f>'Period to Period'!F350</f>
        <v>726</v>
      </c>
      <c r="E348" s="127" t="b">
        <f t="shared" si="5"/>
        <v>0</v>
      </c>
    </row>
    <row r="349" spans="1:5" x14ac:dyDescent="0.25">
      <c r="A349" s="127">
        <f>'Average TPT Report'!F350</f>
        <v>729</v>
      </c>
      <c r="B349" s="124">
        <f>'Rolling 3 weeks'!F349</f>
        <v>728</v>
      </c>
      <c r="C349" s="125">
        <f>'Week to Week '!F351</f>
        <v>728</v>
      </c>
      <c r="D349" s="126">
        <f>'Period to Period'!F351</f>
        <v>728</v>
      </c>
      <c r="E349" s="127" t="b">
        <f t="shared" si="5"/>
        <v>0</v>
      </c>
    </row>
    <row r="350" spans="1:5" x14ac:dyDescent="0.25">
      <c r="A350" s="127">
        <f>'Average TPT Report'!F351</f>
        <v>732</v>
      </c>
      <c r="B350" s="124">
        <f>'Rolling 3 weeks'!F350</f>
        <v>729</v>
      </c>
      <c r="C350" s="125">
        <f>'Week to Week '!F352</f>
        <v>729</v>
      </c>
      <c r="D350" s="126">
        <f>'Period to Period'!F352</f>
        <v>729</v>
      </c>
      <c r="E350" s="127" t="b">
        <f t="shared" si="5"/>
        <v>0</v>
      </c>
    </row>
    <row r="351" spans="1:5" x14ac:dyDescent="0.25">
      <c r="A351" s="127">
        <f>'Average TPT Report'!F352</f>
        <v>733</v>
      </c>
      <c r="B351" s="124">
        <f>'Rolling 3 weeks'!F351</f>
        <v>732</v>
      </c>
      <c r="C351" s="125">
        <f>'Week to Week '!F353</f>
        <v>732</v>
      </c>
      <c r="D351" s="126">
        <f>'Period to Period'!F353</f>
        <v>732</v>
      </c>
      <c r="E351" s="127" t="b">
        <f t="shared" si="5"/>
        <v>0</v>
      </c>
    </row>
    <row r="352" spans="1:5" x14ac:dyDescent="0.25">
      <c r="A352" s="127">
        <f>'Average TPT Report'!F353</f>
        <v>735</v>
      </c>
      <c r="B352" s="124">
        <f>'Rolling 3 weeks'!F352</f>
        <v>733</v>
      </c>
      <c r="C352" s="125">
        <f>'Week to Week '!F354</f>
        <v>733</v>
      </c>
      <c r="D352" s="126">
        <f>'Period to Period'!F354</f>
        <v>733</v>
      </c>
      <c r="E352" s="127" t="b">
        <f t="shared" si="5"/>
        <v>0</v>
      </c>
    </row>
    <row r="353" spans="1:5" x14ac:dyDescent="0.25">
      <c r="A353" s="127">
        <f>'Average TPT Report'!F354</f>
        <v>736</v>
      </c>
      <c r="B353" s="124">
        <f>'Rolling 3 weeks'!F353</f>
        <v>735</v>
      </c>
      <c r="C353" s="125">
        <f>'Week to Week '!F355</f>
        <v>735</v>
      </c>
      <c r="D353" s="126">
        <f>'Period to Period'!F355</f>
        <v>735</v>
      </c>
      <c r="E353" s="127" t="b">
        <f t="shared" si="5"/>
        <v>0</v>
      </c>
    </row>
    <row r="354" spans="1:5" x14ac:dyDescent="0.25">
      <c r="A354" s="127">
        <f>'Average TPT Report'!F355</f>
        <v>738</v>
      </c>
      <c r="B354" s="124">
        <f>'Rolling 3 weeks'!F354</f>
        <v>736</v>
      </c>
      <c r="C354" s="125">
        <f>'Week to Week '!F356</f>
        <v>736</v>
      </c>
      <c r="D354" s="126">
        <f>'Period to Period'!F356</f>
        <v>736</v>
      </c>
      <c r="E354" s="127" t="b">
        <f t="shared" si="5"/>
        <v>0</v>
      </c>
    </row>
    <row r="355" spans="1:5" x14ac:dyDescent="0.25">
      <c r="A355" s="127">
        <f>'Average TPT Report'!F356</f>
        <v>740</v>
      </c>
      <c r="B355" s="124">
        <f>'Rolling 3 weeks'!F355</f>
        <v>738</v>
      </c>
      <c r="C355" s="125">
        <f>'Week to Week '!F357</f>
        <v>738</v>
      </c>
      <c r="D355" s="126">
        <f>'Period to Period'!F357</f>
        <v>738</v>
      </c>
      <c r="E355" s="127" t="b">
        <f t="shared" si="5"/>
        <v>0</v>
      </c>
    </row>
    <row r="356" spans="1:5" x14ac:dyDescent="0.25">
      <c r="A356" s="127">
        <f>'Average TPT Report'!F357</f>
        <v>742</v>
      </c>
      <c r="B356" s="124">
        <f>'Rolling 3 weeks'!F356</f>
        <v>740</v>
      </c>
      <c r="C356" s="125">
        <f>'Week to Week '!F358</f>
        <v>740</v>
      </c>
      <c r="D356" s="126">
        <f>'Period to Period'!F358</f>
        <v>740</v>
      </c>
      <c r="E356" s="127" t="b">
        <f t="shared" si="5"/>
        <v>0</v>
      </c>
    </row>
    <row r="357" spans="1:5" x14ac:dyDescent="0.25">
      <c r="A357" s="127">
        <f>'Average TPT Report'!F358</f>
        <v>743</v>
      </c>
      <c r="B357" s="124">
        <f>'Rolling 3 weeks'!F357</f>
        <v>742</v>
      </c>
      <c r="C357" s="125">
        <f>'Week to Week '!F359</f>
        <v>742</v>
      </c>
      <c r="D357" s="126">
        <f>'Period to Period'!F359</f>
        <v>742</v>
      </c>
      <c r="E357" s="127" t="b">
        <f t="shared" si="5"/>
        <v>0</v>
      </c>
    </row>
    <row r="358" spans="1:5" x14ac:dyDescent="0.25">
      <c r="A358" s="127">
        <f>'Average TPT Report'!F359</f>
        <v>745</v>
      </c>
      <c r="B358" s="124">
        <f>'Rolling 3 weeks'!F358</f>
        <v>743</v>
      </c>
      <c r="C358" s="125">
        <f>'Week to Week '!F360</f>
        <v>743</v>
      </c>
      <c r="D358" s="126">
        <f>'Period to Period'!F360</f>
        <v>743</v>
      </c>
      <c r="E358" s="127" t="b">
        <f t="shared" si="5"/>
        <v>0</v>
      </c>
    </row>
    <row r="359" spans="1:5" x14ac:dyDescent="0.25">
      <c r="A359" s="127">
        <f>'Average TPT Report'!F360</f>
        <v>747</v>
      </c>
      <c r="B359" s="124">
        <f>'Rolling 3 weeks'!F359</f>
        <v>745</v>
      </c>
      <c r="C359" s="125">
        <f>'Week to Week '!F361</f>
        <v>745</v>
      </c>
      <c r="D359" s="126">
        <f>'Period to Period'!F361</f>
        <v>745</v>
      </c>
      <c r="E359" s="127" t="b">
        <f t="shared" si="5"/>
        <v>0</v>
      </c>
    </row>
    <row r="360" spans="1:5" x14ac:dyDescent="0.25">
      <c r="A360" s="127">
        <f>'Average TPT Report'!F361</f>
        <v>751</v>
      </c>
      <c r="B360" s="124">
        <f>'Rolling 3 weeks'!F360</f>
        <v>747</v>
      </c>
      <c r="C360" s="125">
        <f>'Week to Week '!F362</f>
        <v>747</v>
      </c>
      <c r="D360" s="126">
        <f>'Period to Period'!F362</f>
        <v>747</v>
      </c>
      <c r="E360" s="127" t="b">
        <f t="shared" si="5"/>
        <v>0</v>
      </c>
    </row>
    <row r="361" spans="1:5" x14ac:dyDescent="0.25">
      <c r="A361" s="127">
        <f>'Average TPT Report'!F362</f>
        <v>752</v>
      </c>
      <c r="B361" s="124">
        <f>'Rolling 3 weeks'!F361</f>
        <v>751</v>
      </c>
      <c r="C361" s="125">
        <f>'Week to Week '!F363</f>
        <v>751</v>
      </c>
      <c r="D361" s="126">
        <f>'Period to Period'!F363</f>
        <v>751</v>
      </c>
      <c r="E361" s="127" t="b">
        <f t="shared" si="5"/>
        <v>0</v>
      </c>
    </row>
    <row r="362" spans="1:5" x14ac:dyDescent="0.25">
      <c r="A362" s="127">
        <f>'Average TPT Report'!F363</f>
        <v>755</v>
      </c>
      <c r="B362" s="124">
        <f>'Rolling 3 weeks'!F362</f>
        <v>752</v>
      </c>
      <c r="C362" s="125">
        <f>'Week to Week '!F364</f>
        <v>752</v>
      </c>
      <c r="D362" s="126">
        <f>'Period to Period'!F364</f>
        <v>752</v>
      </c>
      <c r="E362" s="127" t="b">
        <f t="shared" si="5"/>
        <v>0</v>
      </c>
    </row>
    <row r="363" spans="1:5" x14ac:dyDescent="0.25">
      <c r="A363" s="127">
        <f>'Average TPT Report'!F364</f>
        <v>759</v>
      </c>
      <c r="B363" s="124">
        <f>'Rolling 3 weeks'!F363</f>
        <v>755</v>
      </c>
      <c r="C363" s="125">
        <f>'Week to Week '!F365</f>
        <v>755</v>
      </c>
      <c r="D363" s="126">
        <f>'Period to Period'!F365</f>
        <v>755</v>
      </c>
      <c r="E363" s="127" t="b">
        <f t="shared" si="5"/>
        <v>0</v>
      </c>
    </row>
    <row r="364" spans="1:5" x14ac:dyDescent="0.25">
      <c r="A364" s="127">
        <f>'Average TPT Report'!F365</f>
        <v>761</v>
      </c>
      <c r="B364" s="124">
        <f>'Rolling 3 weeks'!F364</f>
        <v>759</v>
      </c>
      <c r="C364" s="125">
        <f>'Week to Week '!F366</f>
        <v>759</v>
      </c>
      <c r="D364" s="126">
        <f>'Period to Period'!F366</f>
        <v>759</v>
      </c>
      <c r="E364" s="127" t="b">
        <f t="shared" si="5"/>
        <v>0</v>
      </c>
    </row>
    <row r="365" spans="1:5" x14ac:dyDescent="0.25">
      <c r="A365" s="127">
        <f>'Average TPT Report'!F366</f>
        <v>762</v>
      </c>
      <c r="B365" s="124">
        <f>'Rolling 3 weeks'!F365</f>
        <v>761</v>
      </c>
      <c r="C365" s="125">
        <f>'Week to Week '!F367</f>
        <v>761</v>
      </c>
      <c r="D365" s="126">
        <f>'Period to Period'!F367</f>
        <v>761</v>
      </c>
      <c r="E365" s="127" t="b">
        <f t="shared" si="5"/>
        <v>0</v>
      </c>
    </row>
    <row r="366" spans="1:5" x14ac:dyDescent="0.25">
      <c r="A366" s="127">
        <f>'Average TPT Report'!F367</f>
        <v>763</v>
      </c>
      <c r="B366" s="124">
        <f>'Rolling 3 weeks'!F366</f>
        <v>762</v>
      </c>
      <c r="C366" s="125">
        <f>'Week to Week '!F368</f>
        <v>762</v>
      </c>
      <c r="D366" s="126">
        <f>'Period to Period'!F368</f>
        <v>762</v>
      </c>
      <c r="E366" s="127" t="b">
        <f t="shared" si="5"/>
        <v>0</v>
      </c>
    </row>
    <row r="367" spans="1:5" x14ac:dyDescent="0.25">
      <c r="A367" s="127">
        <f>'Average TPT Report'!F368</f>
        <v>765</v>
      </c>
      <c r="B367" s="124">
        <f>'Rolling 3 weeks'!F367</f>
        <v>763</v>
      </c>
      <c r="C367" s="125">
        <f>'Week to Week '!F369</f>
        <v>763</v>
      </c>
      <c r="D367" s="126">
        <f>'Period to Period'!F369</f>
        <v>763</v>
      </c>
      <c r="E367" s="127" t="b">
        <f t="shared" si="5"/>
        <v>0</v>
      </c>
    </row>
    <row r="368" spans="1:5" x14ac:dyDescent="0.25">
      <c r="A368" s="127">
        <f>'Average TPT Report'!F369</f>
        <v>767</v>
      </c>
      <c r="B368" s="124">
        <f>'Rolling 3 weeks'!F368</f>
        <v>765</v>
      </c>
      <c r="C368" s="125">
        <f>'Week to Week '!F370</f>
        <v>765</v>
      </c>
      <c r="D368" s="126">
        <f>'Period to Period'!F370</f>
        <v>765</v>
      </c>
      <c r="E368" s="127" t="b">
        <f t="shared" si="5"/>
        <v>0</v>
      </c>
    </row>
    <row r="369" spans="1:5" x14ac:dyDescent="0.25">
      <c r="A369" s="127">
        <f>'Average TPT Report'!F370</f>
        <v>768</v>
      </c>
      <c r="B369" s="124">
        <f>'Rolling 3 weeks'!F369</f>
        <v>767</v>
      </c>
      <c r="C369" s="125">
        <f>'Week to Week '!F371</f>
        <v>767</v>
      </c>
      <c r="D369" s="126">
        <f>'Period to Period'!F371</f>
        <v>767</v>
      </c>
      <c r="E369" s="127" t="b">
        <f t="shared" si="5"/>
        <v>0</v>
      </c>
    </row>
    <row r="370" spans="1:5" x14ac:dyDescent="0.25">
      <c r="A370" s="127">
        <f>'Average TPT Report'!F371</f>
        <v>770</v>
      </c>
      <c r="B370" s="124">
        <f>'Rolling 3 weeks'!F370</f>
        <v>768</v>
      </c>
      <c r="C370" s="125">
        <f>'Week to Week '!F372</f>
        <v>768</v>
      </c>
      <c r="D370" s="126">
        <f>'Period to Period'!F372</f>
        <v>768</v>
      </c>
      <c r="E370" s="127" t="b">
        <f t="shared" si="5"/>
        <v>0</v>
      </c>
    </row>
    <row r="371" spans="1:5" x14ac:dyDescent="0.25">
      <c r="A371" s="127">
        <f>'Average TPT Report'!F372</f>
        <v>771</v>
      </c>
      <c r="B371" s="124">
        <f>'Rolling 3 weeks'!F371</f>
        <v>770</v>
      </c>
      <c r="C371" s="125">
        <f>'Week to Week '!F373</f>
        <v>770</v>
      </c>
      <c r="D371" s="126">
        <f>'Period to Period'!F373</f>
        <v>770</v>
      </c>
      <c r="E371" s="127" t="b">
        <f t="shared" si="5"/>
        <v>0</v>
      </c>
    </row>
    <row r="372" spans="1:5" x14ac:dyDescent="0.25">
      <c r="A372" s="127">
        <f>'Average TPT Report'!F373</f>
        <v>774</v>
      </c>
      <c r="B372" s="124">
        <f>'Rolling 3 weeks'!F372</f>
        <v>771</v>
      </c>
      <c r="C372" s="125">
        <f>'Week to Week '!F374</f>
        <v>771</v>
      </c>
      <c r="D372" s="126">
        <f>'Period to Period'!F374</f>
        <v>771</v>
      </c>
      <c r="E372" s="127" t="b">
        <f t="shared" si="5"/>
        <v>0</v>
      </c>
    </row>
    <row r="373" spans="1:5" x14ac:dyDescent="0.25">
      <c r="A373" s="127">
        <f>'Average TPT Report'!F374</f>
        <v>775</v>
      </c>
      <c r="B373" s="124">
        <f>'Rolling 3 weeks'!F373</f>
        <v>774</v>
      </c>
      <c r="C373" s="125">
        <f>'Week to Week '!F375</f>
        <v>774</v>
      </c>
      <c r="D373" s="126">
        <f>'Period to Period'!F375</f>
        <v>774</v>
      </c>
      <c r="E373" s="127" t="b">
        <f t="shared" si="5"/>
        <v>0</v>
      </c>
    </row>
    <row r="374" spans="1:5" x14ac:dyDescent="0.25">
      <c r="A374" s="127">
        <f>'Average TPT Report'!F375</f>
        <v>776</v>
      </c>
      <c r="B374" s="124">
        <f>'Rolling 3 weeks'!F374</f>
        <v>775</v>
      </c>
      <c r="C374" s="125">
        <f>'Week to Week '!F376</f>
        <v>775</v>
      </c>
      <c r="D374" s="126">
        <f>'Period to Period'!F376</f>
        <v>775</v>
      </c>
      <c r="E374" s="127" t="b">
        <f t="shared" si="5"/>
        <v>0</v>
      </c>
    </row>
    <row r="375" spans="1:5" x14ac:dyDescent="0.25">
      <c r="A375" s="127">
        <f>'Average TPT Report'!F376</f>
        <v>777</v>
      </c>
      <c r="B375" s="124">
        <f>'Rolling 3 weeks'!F375</f>
        <v>776</v>
      </c>
      <c r="C375" s="125">
        <f>'Week to Week '!F377</f>
        <v>776</v>
      </c>
      <c r="D375" s="126">
        <f>'Period to Period'!F377</f>
        <v>776</v>
      </c>
      <c r="E375" s="127" t="b">
        <f t="shared" si="5"/>
        <v>0</v>
      </c>
    </row>
    <row r="376" spans="1:5" x14ac:dyDescent="0.25">
      <c r="A376" s="127">
        <f>'Average TPT Report'!F377</f>
        <v>778</v>
      </c>
      <c r="B376" s="124">
        <f>'Rolling 3 weeks'!F376</f>
        <v>777</v>
      </c>
      <c r="C376" s="125">
        <f>'Week to Week '!F378</f>
        <v>777</v>
      </c>
      <c r="D376" s="126">
        <f>'Period to Period'!F378</f>
        <v>777</v>
      </c>
      <c r="E376" s="127" t="b">
        <f t="shared" si="5"/>
        <v>0</v>
      </c>
    </row>
    <row r="377" spans="1:5" x14ac:dyDescent="0.25">
      <c r="A377" s="127">
        <f>'Average TPT Report'!F378</f>
        <v>779</v>
      </c>
      <c r="B377" s="124">
        <f>'Rolling 3 weeks'!F377</f>
        <v>778</v>
      </c>
      <c r="C377" s="125">
        <f>'Week to Week '!F379</f>
        <v>778</v>
      </c>
      <c r="D377" s="126">
        <f>'Period to Period'!F379</f>
        <v>778</v>
      </c>
      <c r="E377" s="127" t="b">
        <f t="shared" si="5"/>
        <v>0</v>
      </c>
    </row>
    <row r="378" spans="1:5" x14ac:dyDescent="0.25">
      <c r="A378" s="127">
        <f>'Average TPT Report'!F379</f>
        <v>780</v>
      </c>
      <c r="B378" s="124">
        <f>'Rolling 3 weeks'!F378</f>
        <v>779</v>
      </c>
      <c r="C378" s="125">
        <f>'Week to Week '!F380</f>
        <v>779</v>
      </c>
      <c r="D378" s="126">
        <f>'Period to Period'!F380</f>
        <v>779</v>
      </c>
      <c r="E378" s="127" t="b">
        <f t="shared" si="5"/>
        <v>0</v>
      </c>
    </row>
    <row r="379" spans="1:5" x14ac:dyDescent="0.25">
      <c r="A379" s="127">
        <f>'Average TPT Report'!F380</f>
        <v>781</v>
      </c>
      <c r="B379" s="124">
        <f>'Rolling 3 weeks'!F379</f>
        <v>780</v>
      </c>
      <c r="C379" s="125">
        <f>'Week to Week '!F381</f>
        <v>780</v>
      </c>
      <c r="D379" s="126">
        <f>'Period to Period'!F381</f>
        <v>780</v>
      </c>
      <c r="E379" s="127" t="b">
        <f t="shared" si="5"/>
        <v>0</v>
      </c>
    </row>
    <row r="380" spans="1:5" x14ac:dyDescent="0.25">
      <c r="A380" s="127">
        <f>'Average TPT Report'!F381</f>
        <v>782</v>
      </c>
      <c r="B380" s="124">
        <f>'Rolling 3 weeks'!F380</f>
        <v>781</v>
      </c>
      <c r="C380" s="125">
        <f>'Week to Week '!F382</f>
        <v>781</v>
      </c>
      <c r="D380" s="126">
        <f>'Period to Period'!F382</f>
        <v>781</v>
      </c>
      <c r="E380" s="127" t="b">
        <f t="shared" si="5"/>
        <v>0</v>
      </c>
    </row>
    <row r="381" spans="1:5" x14ac:dyDescent="0.25">
      <c r="A381" s="127">
        <f>'Average TPT Report'!F382</f>
        <v>783</v>
      </c>
      <c r="B381" s="124">
        <f>'Rolling 3 weeks'!F381</f>
        <v>782</v>
      </c>
      <c r="C381" s="125">
        <f>'Week to Week '!F383</f>
        <v>782</v>
      </c>
      <c r="D381" s="126">
        <f>'Period to Period'!F383</f>
        <v>782</v>
      </c>
      <c r="E381" s="127" t="b">
        <f t="shared" si="5"/>
        <v>0</v>
      </c>
    </row>
    <row r="382" spans="1:5" x14ac:dyDescent="0.25">
      <c r="A382" s="127">
        <f>'Average TPT Report'!F383</f>
        <v>785</v>
      </c>
      <c r="B382" s="124">
        <f>'Rolling 3 weeks'!F382</f>
        <v>783</v>
      </c>
      <c r="C382" s="125">
        <f>'Week to Week '!F384</f>
        <v>783</v>
      </c>
      <c r="D382" s="126">
        <f>'Period to Period'!F384</f>
        <v>783</v>
      </c>
      <c r="E382" s="127" t="b">
        <f t="shared" si="5"/>
        <v>0</v>
      </c>
    </row>
    <row r="383" spans="1:5" x14ac:dyDescent="0.25">
      <c r="A383" s="127">
        <f>'Average TPT Report'!F384</f>
        <v>786</v>
      </c>
      <c r="B383" s="124">
        <f>'Rolling 3 weeks'!F383</f>
        <v>785</v>
      </c>
      <c r="C383" s="125">
        <f>'Week to Week '!F385</f>
        <v>785</v>
      </c>
      <c r="D383" s="126">
        <f>'Period to Period'!F385</f>
        <v>785</v>
      </c>
      <c r="E383" s="127" t="b">
        <f t="shared" si="5"/>
        <v>0</v>
      </c>
    </row>
    <row r="384" spans="1:5" x14ac:dyDescent="0.25">
      <c r="A384" s="127">
        <f>'Average TPT Report'!F385</f>
        <v>787</v>
      </c>
      <c r="B384" s="124">
        <f>'Rolling 3 weeks'!F384</f>
        <v>786</v>
      </c>
      <c r="C384" s="125">
        <f>'Week to Week '!F386</f>
        <v>786</v>
      </c>
      <c r="D384" s="126">
        <f>'Period to Period'!F386</f>
        <v>786</v>
      </c>
      <c r="E384" s="127" t="b">
        <f t="shared" si="5"/>
        <v>0</v>
      </c>
    </row>
    <row r="385" spans="1:5" x14ac:dyDescent="0.25">
      <c r="A385" s="127">
        <f>'Average TPT Report'!F386</f>
        <v>788</v>
      </c>
      <c r="B385" s="124">
        <f>'Rolling 3 weeks'!F385</f>
        <v>787</v>
      </c>
      <c r="C385" s="125">
        <f>'Week to Week '!F387</f>
        <v>787</v>
      </c>
      <c r="D385" s="126">
        <f>'Period to Period'!F387</f>
        <v>787</v>
      </c>
      <c r="E385" s="127" t="b">
        <f t="shared" si="5"/>
        <v>0</v>
      </c>
    </row>
    <row r="386" spans="1:5" x14ac:dyDescent="0.25">
      <c r="A386" s="127">
        <f>'Average TPT Report'!F387</f>
        <v>789</v>
      </c>
      <c r="B386" s="124">
        <f>'Rolling 3 weeks'!F386</f>
        <v>788</v>
      </c>
      <c r="C386" s="125">
        <f>'Week to Week '!F388</f>
        <v>788</v>
      </c>
      <c r="D386" s="126">
        <f>'Period to Period'!F388</f>
        <v>788</v>
      </c>
      <c r="E386" s="127" t="b">
        <f t="shared" si="5"/>
        <v>0</v>
      </c>
    </row>
    <row r="387" spans="1:5" x14ac:dyDescent="0.25">
      <c r="A387" s="127">
        <f>'Average TPT Report'!F388</f>
        <v>790</v>
      </c>
      <c r="B387" s="124">
        <f>'Rolling 3 weeks'!F387</f>
        <v>789</v>
      </c>
      <c r="C387" s="125">
        <f>'Week to Week '!F389</f>
        <v>789</v>
      </c>
      <c r="D387" s="126">
        <f>'Period to Period'!F389</f>
        <v>789</v>
      </c>
      <c r="E387" s="127" t="b">
        <f t="shared" ref="E387:E450" si="6">IF(A387&gt;0,(IF(_xlfn.NUMBERVALUE(A387)=_xlfn.NUMBERVALUE(B387),IF(_xlfn.NUMBERVALUE(B387)=_xlfn.NUMBERVALUE(C387),(IF(_xlfn.NUMBERVALUE(B387)=_xlfn.NUMBERVALUE(D387),"","X")),"X"))),"blank")</f>
        <v>0</v>
      </c>
    </row>
    <row r="388" spans="1:5" x14ac:dyDescent="0.25">
      <c r="A388" s="127">
        <f>'Average TPT Report'!F389</f>
        <v>792</v>
      </c>
      <c r="B388" s="124">
        <f>'Rolling 3 weeks'!F388</f>
        <v>790</v>
      </c>
      <c r="C388" s="125">
        <f>'Week to Week '!F390</f>
        <v>790</v>
      </c>
      <c r="D388" s="126">
        <f>'Period to Period'!F390</f>
        <v>790</v>
      </c>
      <c r="E388" s="127" t="b">
        <f t="shared" si="6"/>
        <v>0</v>
      </c>
    </row>
    <row r="389" spans="1:5" x14ac:dyDescent="0.25">
      <c r="A389" s="127">
        <f>'Average TPT Report'!F390</f>
        <v>793</v>
      </c>
      <c r="B389" s="124">
        <f>'Rolling 3 weeks'!F389</f>
        <v>792</v>
      </c>
      <c r="C389" s="125">
        <f>'Week to Week '!F391</f>
        <v>792</v>
      </c>
      <c r="D389" s="126">
        <f>'Period to Period'!F391</f>
        <v>792</v>
      </c>
      <c r="E389" s="127" t="b">
        <f t="shared" si="6"/>
        <v>0</v>
      </c>
    </row>
    <row r="390" spans="1:5" x14ac:dyDescent="0.25">
      <c r="A390" s="127">
        <f>'Average TPT Report'!F391</f>
        <v>794</v>
      </c>
      <c r="B390" s="124">
        <f>'Rolling 3 weeks'!F390</f>
        <v>793</v>
      </c>
      <c r="C390" s="125">
        <f>'Week to Week '!F392</f>
        <v>793</v>
      </c>
      <c r="D390" s="126">
        <f>'Period to Period'!F392</f>
        <v>793</v>
      </c>
      <c r="E390" s="127" t="b">
        <f t="shared" si="6"/>
        <v>0</v>
      </c>
    </row>
    <row r="391" spans="1:5" x14ac:dyDescent="0.25">
      <c r="A391" s="127">
        <f>'Average TPT Report'!F392</f>
        <v>795</v>
      </c>
      <c r="B391" s="124">
        <f>'Rolling 3 weeks'!F391</f>
        <v>794</v>
      </c>
      <c r="C391" s="125">
        <f>'Week to Week '!F393</f>
        <v>794</v>
      </c>
      <c r="D391" s="126">
        <f>'Period to Period'!F393</f>
        <v>794</v>
      </c>
      <c r="E391" s="127" t="b">
        <f t="shared" si="6"/>
        <v>0</v>
      </c>
    </row>
    <row r="392" spans="1:5" x14ac:dyDescent="0.25">
      <c r="A392" s="127">
        <f>'Average TPT Report'!F393</f>
        <v>799</v>
      </c>
      <c r="B392" s="124">
        <f>'Rolling 3 weeks'!F392</f>
        <v>795</v>
      </c>
      <c r="C392" s="125">
        <f>'Week to Week '!F394</f>
        <v>795</v>
      </c>
      <c r="D392" s="126">
        <f>'Period to Period'!F394</f>
        <v>795</v>
      </c>
      <c r="E392" s="127" t="b">
        <f t="shared" si="6"/>
        <v>0</v>
      </c>
    </row>
    <row r="393" spans="1:5" x14ac:dyDescent="0.25">
      <c r="A393" s="127">
        <f>'Average TPT Report'!F394</f>
        <v>803</v>
      </c>
      <c r="B393" s="124">
        <f>'Rolling 3 weeks'!F393</f>
        <v>799</v>
      </c>
      <c r="C393" s="125">
        <f>'Week to Week '!F395</f>
        <v>799</v>
      </c>
      <c r="D393" s="126">
        <f>'Period to Period'!F395</f>
        <v>799</v>
      </c>
      <c r="E393" s="127" t="b">
        <f t="shared" si="6"/>
        <v>0</v>
      </c>
    </row>
    <row r="394" spans="1:5" x14ac:dyDescent="0.25">
      <c r="A394" s="127">
        <f>'Average TPT Report'!F395</f>
        <v>804</v>
      </c>
      <c r="B394" s="124">
        <f>'Rolling 3 weeks'!F394</f>
        <v>803</v>
      </c>
      <c r="C394" s="125">
        <f>'Week to Week '!F396</f>
        <v>803</v>
      </c>
      <c r="D394" s="126">
        <f>'Period to Period'!F396</f>
        <v>803</v>
      </c>
      <c r="E394" s="127" t="b">
        <f t="shared" si="6"/>
        <v>0</v>
      </c>
    </row>
    <row r="395" spans="1:5" x14ac:dyDescent="0.25">
      <c r="A395" s="127">
        <f>'Average TPT Report'!F396</f>
        <v>806</v>
      </c>
      <c r="B395" s="124">
        <f>'Rolling 3 weeks'!F395</f>
        <v>804</v>
      </c>
      <c r="C395" s="125">
        <f>'Week to Week '!F397</f>
        <v>804</v>
      </c>
      <c r="D395" s="126">
        <f>'Period to Period'!F397</f>
        <v>804</v>
      </c>
      <c r="E395" s="127" t="b">
        <f t="shared" si="6"/>
        <v>0</v>
      </c>
    </row>
    <row r="396" spans="1:5" x14ac:dyDescent="0.25">
      <c r="A396" s="127">
        <f>'Average TPT Report'!F397</f>
        <v>826</v>
      </c>
      <c r="B396" s="124">
        <f>'Rolling 3 weeks'!F396</f>
        <v>806</v>
      </c>
      <c r="C396" s="125">
        <f>'Week to Week '!F398</f>
        <v>806</v>
      </c>
      <c r="D396" s="126">
        <f>'Period to Period'!F398</f>
        <v>806</v>
      </c>
      <c r="E396" s="127" t="b">
        <f t="shared" si="6"/>
        <v>0</v>
      </c>
    </row>
    <row r="397" spans="1:5" x14ac:dyDescent="0.25">
      <c r="A397" s="127">
        <f>'Average TPT Report'!F398</f>
        <v>828</v>
      </c>
      <c r="B397" s="124">
        <f>'Rolling 3 weeks'!F397</f>
        <v>826</v>
      </c>
      <c r="C397" s="125">
        <f>'Week to Week '!F399</f>
        <v>826</v>
      </c>
      <c r="D397" s="126">
        <f>'Period to Period'!F399</f>
        <v>826</v>
      </c>
      <c r="E397" s="127" t="b">
        <f t="shared" si="6"/>
        <v>0</v>
      </c>
    </row>
    <row r="398" spans="1:5" x14ac:dyDescent="0.25">
      <c r="A398" s="127">
        <f>'Average TPT Report'!F399</f>
        <v>833</v>
      </c>
      <c r="B398" s="124">
        <f>'Rolling 3 weeks'!F398</f>
        <v>828</v>
      </c>
      <c r="C398" s="125">
        <f>'Week to Week '!F400</f>
        <v>828</v>
      </c>
      <c r="D398" s="126">
        <f>'Period to Period'!F400</f>
        <v>828</v>
      </c>
      <c r="E398" s="127" t="b">
        <f t="shared" si="6"/>
        <v>0</v>
      </c>
    </row>
    <row r="399" spans="1:5" x14ac:dyDescent="0.25">
      <c r="A399" s="127">
        <f>'Average TPT Report'!F400</f>
        <v>834</v>
      </c>
      <c r="B399" s="124">
        <f>'Rolling 3 weeks'!F399</f>
        <v>833</v>
      </c>
      <c r="C399" s="125">
        <f>'Week to Week '!F401</f>
        <v>833</v>
      </c>
      <c r="D399" s="126">
        <f>'Period to Period'!F401</f>
        <v>833</v>
      </c>
      <c r="E399" s="127" t="b">
        <f t="shared" si="6"/>
        <v>0</v>
      </c>
    </row>
    <row r="400" spans="1:5" x14ac:dyDescent="0.25">
      <c r="A400" s="127">
        <f>'Average TPT Report'!F401</f>
        <v>835</v>
      </c>
      <c r="B400" s="124">
        <f>'Rolling 3 weeks'!F400</f>
        <v>834</v>
      </c>
      <c r="C400" s="125">
        <f>'Week to Week '!F402</f>
        <v>834</v>
      </c>
      <c r="D400" s="126">
        <f>'Period to Period'!F402</f>
        <v>834</v>
      </c>
      <c r="E400" s="127" t="b">
        <f t="shared" si="6"/>
        <v>0</v>
      </c>
    </row>
    <row r="401" spans="1:5" x14ac:dyDescent="0.25">
      <c r="A401" s="127">
        <f>'Average TPT Report'!F402</f>
        <v>836</v>
      </c>
      <c r="B401" s="124">
        <f>'Rolling 3 weeks'!F401</f>
        <v>835</v>
      </c>
      <c r="C401" s="125">
        <f>'Week to Week '!F403</f>
        <v>835</v>
      </c>
      <c r="D401" s="126">
        <f>'Period to Period'!F403</f>
        <v>835</v>
      </c>
      <c r="E401" s="127" t="b">
        <f t="shared" si="6"/>
        <v>0</v>
      </c>
    </row>
    <row r="402" spans="1:5" x14ac:dyDescent="0.25">
      <c r="A402" s="127">
        <f>'Average TPT Report'!F403</f>
        <v>839</v>
      </c>
      <c r="B402" s="124">
        <f>'Rolling 3 weeks'!F402</f>
        <v>836</v>
      </c>
      <c r="C402" s="125">
        <f>'Week to Week '!F404</f>
        <v>836</v>
      </c>
      <c r="D402" s="126">
        <f>'Period to Period'!F404</f>
        <v>836</v>
      </c>
      <c r="E402" s="127" t="b">
        <f t="shared" si="6"/>
        <v>0</v>
      </c>
    </row>
    <row r="403" spans="1:5" x14ac:dyDescent="0.25">
      <c r="A403" s="127">
        <f>'Average TPT Report'!F404</f>
        <v>841</v>
      </c>
      <c r="B403" s="124">
        <f>'Rolling 3 weeks'!F403</f>
        <v>839</v>
      </c>
      <c r="C403" s="125">
        <f>'Week to Week '!F405</f>
        <v>839</v>
      </c>
      <c r="D403" s="126">
        <f>'Period to Period'!F405</f>
        <v>839</v>
      </c>
      <c r="E403" s="127" t="b">
        <f t="shared" si="6"/>
        <v>0</v>
      </c>
    </row>
    <row r="404" spans="1:5" x14ac:dyDescent="0.25">
      <c r="A404" s="127">
        <f>'Average TPT Report'!F405</f>
        <v>842</v>
      </c>
      <c r="B404" s="124">
        <f>'Rolling 3 weeks'!F404</f>
        <v>841</v>
      </c>
      <c r="C404" s="125">
        <f>'Week to Week '!F406</f>
        <v>841</v>
      </c>
      <c r="D404" s="126">
        <f>'Period to Period'!F406</f>
        <v>841</v>
      </c>
      <c r="E404" s="127" t="b">
        <f t="shared" si="6"/>
        <v>0</v>
      </c>
    </row>
    <row r="405" spans="1:5" x14ac:dyDescent="0.25">
      <c r="A405" s="127">
        <f>'Average TPT Report'!F406</f>
        <v>843</v>
      </c>
      <c r="B405" s="124">
        <f>'Rolling 3 weeks'!F405</f>
        <v>842</v>
      </c>
      <c r="C405" s="125">
        <f>'Week to Week '!F407</f>
        <v>842</v>
      </c>
      <c r="D405" s="126">
        <f>'Period to Period'!F407</f>
        <v>842</v>
      </c>
      <c r="E405" s="127" t="b">
        <f t="shared" si="6"/>
        <v>0</v>
      </c>
    </row>
    <row r="406" spans="1:5" x14ac:dyDescent="0.25">
      <c r="A406" s="127">
        <f>'Average TPT Report'!F407</f>
        <v>844</v>
      </c>
      <c r="B406" s="124">
        <f>'Rolling 3 weeks'!F406</f>
        <v>843</v>
      </c>
      <c r="C406" s="125">
        <f>'Week to Week '!F408</f>
        <v>843</v>
      </c>
      <c r="D406" s="126">
        <f>'Period to Period'!F408</f>
        <v>843</v>
      </c>
      <c r="E406" s="127" t="b">
        <f t="shared" si="6"/>
        <v>0</v>
      </c>
    </row>
    <row r="407" spans="1:5" x14ac:dyDescent="0.25">
      <c r="A407" s="127">
        <f>'Average TPT Report'!F408</f>
        <v>845</v>
      </c>
      <c r="B407" s="124">
        <f>'Rolling 3 weeks'!F407</f>
        <v>844</v>
      </c>
      <c r="C407" s="125">
        <f>'Week to Week '!F409</f>
        <v>844</v>
      </c>
      <c r="D407" s="126">
        <f>'Period to Period'!F409</f>
        <v>844</v>
      </c>
      <c r="E407" s="127" t="b">
        <f t="shared" si="6"/>
        <v>0</v>
      </c>
    </row>
    <row r="408" spans="1:5" x14ac:dyDescent="0.25">
      <c r="A408" s="127">
        <f>'Average TPT Report'!F409</f>
        <v>847</v>
      </c>
      <c r="B408" s="124">
        <f>'Rolling 3 weeks'!F408</f>
        <v>845</v>
      </c>
      <c r="C408" s="125">
        <f>'Week to Week '!F410</f>
        <v>845</v>
      </c>
      <c r="D408" s="126">
        <f>'Period to Period'!F410</f>
        <v>845</v>
      </c>
      <c r="E408" s="127" t="b">
        <f t="shared" si="6"/>
        <v>0</v>
      </c>
    </row>
    <row r="409" spans="1:5" x14ac:dyDescent="0.25">
      <c r="A409" s="127">
        <f>'Average TPT Report'!F410</f>
        <v>849</v>
      </c>
      <c r="B409" s="124">
        <f>'Rolling 3 weeks'!F409</f>
        <v>847</v>
      </c>
      <c r="C409" s="125">
        <f>'Week to Week '!F411</f>
        <v>847</v>
      </c>
      <c r="D409" s="126">
        <f>'Period to Period'!F411</f>
        <v>847</v>
      </c>
      <c r="E409" s="127" t="b">
        <f t="shared" si="6"/>
        <v>0</v>
      </c>
    </row>
    <row r="410" spans="1:5" x14ac:dyDescent="0.25">
      <c r="A410" s="127">
        <f>'Average TPT Report'!F411</f>
        <v>850</v>
      </c>
      <c r="B410" s="124">
        <f>'Rolling 3 weeks'!F410</f>
        <v>849</v>
      </c>
      <c r="C410" s="125">
        <f>'Week to Week '!F412</f>
        <v>849</v>
      </c>
      <c r="D410" s="126">
        <f>'Period to Period'!F412</f>
        <v>849</v>
      </c>
      <c r="E410" s="127" t="b">
        <f t="shared" si="6"/>
        <v>0</v>
      </c>
    </row>
    <row r="411" spans="1:5" x14ac:dyDescent="0.25">
      <c r="A411" s="127">
        <f>'Average TPT Report'!F412</f>
        <v>852</v>
      </c>
      <c r="B411" s="124">
        <f>'Rolling 3 weeks'!F411</f>
        <v>850</v>
      </c>
      <c r="C411" s="125">
        <f>'Week to Week '!F413</f>
        <v>850</v>
      </c>
      <c r="D411" s="126">
        <f>'Period to Period'!F413</f>
        <v>850</v>
      </c>
      <c r="E411" s="127" t="b">
        <f t="shared" si="6"/>
        <v>0</v>
      </c>
    </row>
    <row r="412" spans="1:5" x14ac:dyDescent="0.25">
      <c r="A412" s="127">
        <f>'Average TPT Report'!F413</f>
        <v>853</v>
      </c>
      <c r="B412" s="124">
        <f>'Rolling 3 weeks'!F412</f>
        <v>852</v>
      </c>
      <c r="C412" s="125">
        <f>'Week to Week '!F414</f>
        <v>852</v>
      </c>
      <c r="D412" s="126">
        <f>'Period to Period'!F414</f>
        <v>852</v>
      </c>
      <c r="E412" s="127" t="b">
        <f t="shared" si="6"/>
        <v>0</v>
      </c>
    </row>
    <row r="413" spans="1:5" x14ac:dyDescent="0.25">
      <c r="A413" s="127">
        <f>'Average TPT Report'!F414</f>
        <v>854</v>
      </c>
      <c r="B413" s="124">
        <f>'Rolling 3 weeks'!F413</f>
        <v>853</v>
      </c>
      <c r="C413" s="125">
        <f>'Week to Week '!F415</f>
        <v>853</v>
      </c>
      <c r="D413" s="126">
        <f>'Period to Period'!F415</f>
        <v>853</v>
      </c>
      <c r="E413" s="127" t="b">
        <f t="shared" si="6"/>
        <v>0</v>
      </c>
    </row>
    <row r="414" spans="1:5" x14ac:dyDescent="0.25">
      <c r="A414" s="127">
        <f>'Average TPT Report'!F415</f>
        <v>855</v>
      </c>
      <c r="B414" s="124">
        <f>'Rolling 3 weeks'!F414</f>
        <v>854</v>
      </c>
      <c r="C414" s="125">
        <f>'Week to Week '!F416</f>
        <v>854</v>
      </c>
      <c r="D414" s="126">
        <f>'Period to Period'!F416</f>
        <v>854</v>
      </c>
      <c r="E414" s="127" t="b">
        <f t="shared" si="6"/>
        <v>0</v>
      </c>
    </row>
    <row r="415" spans="1:5" x14ac:dyDescent="0.25">
      <c r="A415" s="127">
        <f>'Average TPT Report'!F416</f>
        <v>856</v>
      </c>
      <c r="B415" s="124">
        <f>'Rolling 3 weeks'!F415</f>
        <v>855</v>
      </c>
      <c r="C415" s="125">
        <f>'Week to Week '!F417</f>
        <v>855</v>
      </c>
      <c r="D415" s="126">
        <f>'Period to Period'!F417</f>
        <v>855</v>
      </c>
      <c r="E415" s="127" t="b">
        <f t="shared" si="6"/>
        <v>0</v>
      </c>
    </row>
    <row r="416" spans="1:5" x14ac:dyDescent="0.25">
      <c r="A416" s="127">
        <f>'Average TPT Report'!F417</f>
        <v>857</v>
      </c>
      <c r="B416" s="124">
        <f>'Rolling 3 weeks'!F416</f>
        <v>856</v>
      </c>
      <c r="C416" s="125">
        <f>'Week to Week '!F418</f>
        <v>856</v>
      </c>
      <c r="D416" s="126">
        <f>'Period to Period'!F418</f>
        <v>856</v>
      </c>
      <c r="E416" s="127" t="b">
        <f t="shared" si="6"/>
        <v>0</v>
      </c>
    </row>
    <row r="417" spans="1:5" x14ac:dyDescent="0.25">
      <c r="A417" s="127">
        <f>'Average TPT Report'!F418</f>
        <v>858</v>
      </c>
      <c r="B417" s="124">
        <f>'Rolling 3 weeks'!F417</f>
        <v>857</v>
      </c>
      <c r="C417" s="125">
        <f>'Week to Week '!F419</f>
        <v>857</v>
      </c>
      <c r="D417" s="126">
        <f>'Period to Period'!F419</f>
        <v>857</v>
      </c>
      <c r="E417" s="127" t="b">
        <f t="shared" si="6"/>
        <v>0</v>
      </c>
    </row>
    <row r="418" spans="1:5" x14ac:dyDescent="0.25">
      <c r="A418" s="127">
        <f>'Average TPT Report'!F419</f>
        <v>862</v>
      </c>
      <c r="B418" s="124">
        <f>'Rolling 3 weeks'!F418</f>
        <v>858</v>
      </c>
      <c r="C418" s="125">
        <f>'Week to Week '!F420</f>
        <v>858</v>
      </c>
      <c r="D418" s="126">
        <f>'Period to Period'!F420</f>
        <v>858</v>
      </c>
      <c r="E418" s="127" t="b">
        <f t="shared" si="6"/>
        <v>0</v>
      </c>
    </row>
    <row r="419" spans="1:5" x14ac:dyDescent="0.25">
      <c r="A419" s="127">
        <f>'Average TPT Report'!F420</f>
        <v>863</v>
      </c>
      <c r="B419" s="124">
        <f>'Rolling 3 weeks'!F419</f>
        <v>862</v>
      </c>
      <c r="C419" s="125">
        <f>'Week to Week '!F421</f>
        <v>862</v>
      </c>
      <c r="D419" s="126">
        <f>'Period to Period'!F421</f>
        <v>862</v>
      </c>
      <c r="E419" s="127" t="b">
        <f t="shared" si="6"/>
        <v>0</v>
      </c>
    </row>
    <row r="420" spans="1:5" x14ac:dyDescent="0.25">
      <c r="A420" s="127">
        <f>'Average TPT Report'!F421</f>
        <v>864</v>
      </c>
      <c r="B420" s="124">
        <f>'Rolling 3 weeks'!F420</f>
        <v>863</v>
      </c>
      <c r="C420" s="125">
        <f>'Week to Week '!F422</f>
        <v>863</v>
      </c>
      <c r="D420" s="126">
        <f>'Period to Period'!F422</f>
        <v>863</v>
      </c>
      <c r="E420" s="127" t="b">
        <f t="shared" si="6"/>
        <v>0</v>
      </c>
    </row>
    <row r="421" spans="1:5" x14ac:dyDescent="0.25">
      <c r="A421" s="127">
        <f>'Average TPT Report'!F422</f>
        <v>866</v>
      </c>
      <c r="B421" s="124">
        <f>'Rolling 3 weeks'!F421</f>
        <v>864</v>
      </c>
      <c r="C421" s="125">
        <f>'Week to Week '!F423</f>
        <v>864</v>
      </c>
      <c r="D421" s="126">
        <f>'Period to Period'!F423</f>
        <v>864</v>
      </c>
      <c r="E421" s="127" t="b">
        <f t="shared" si="6"/>
        <v>0</v>
      </c>
    </row>
    <row r="422" spans="1:5" x14ac:dyDescent="0.25">
      <c r="A422" s="127">
        <f>'Average TPT Report'!F423</f>
        <v>867</v>
      </c>
      <c r="B422" s="124">
        <f>'Rolling 3 weeks'!F422</f>
        <v>866</v>
      </c>
      <c r="C422" s="125">
        <f>'Week to Week '!F424</f>
        <v>866</v>
      </c>
      <c r="D422" s="126">
        <f>'Period to Period'!F424</f>
        <v>866</v>
      </c>
      <c r="E422" s="127" t="b">
        <f t="shared" si="6"/>
        <v>0</v>
      </c>
    </row>
    <row r="423" spans="1:5" x14ac:dyDescent="0.25">
      <c r="A423" s="127">
        <f>'Average TPT Report'!F424</f>
        <v>869</v>
      </c>
      <c r="B423" s="124">
        <f>'Rolling 3 weeks'!F423</f>
        <v>867</v>
      </c>
      <c r="C423" s="125">
        <f>'Week to Week '!F425</f>
        <v>867</v>
      </c>
      <c r="D423" s="126">
        <f>'Period to Period'!F425</f>
        <v>867</v>
      </c>
      <c r="E423" s="127" t="b">
        <f t="shared" si="6"/>
        <v>0</v>
      </c>
    </row>
    <row r="424" spans="1:5" x14ac:dyDescent="0.25">
      <c r="A424" s="127">
        <f>'Average TPT Report'!F425</f>
        <v>872</v>
      </c>
      <c r="B424" s="124">
        <f>'Rolling 3 weeks'!F424</f>
        <v>869</v>
      </c>
      <c r="C424" s="125">
        <f>'Week to Week '!F426</f>
        <v>869</v>
      </c>
      <c r="D424" s="126">
        <f>'Period to Period'!F426</f>
        <v>869</v>
      </c>
      <c r="E424" s="127" t="b">
        <f t="shared" si="6"/>
        <v>0</v>
      </c>
    </row>
    <row r="425" spans="1:5" x14ac:dyDescent="0.25">
      <c r="A425" s="127">
        <f>'Average TPT Report'!F426</f>
        <v>873</v>
      </c>
      <c r="B425" s="124">
        <f>'Rolling 3 weeks'!F425</f>
        <v>872</v>
      </c>
      <c r="C425" s="125">
        <f>'Week to Week '!F427</f>
        <v>872</v>
      </c>
      <c r="D425" s="126">
        <f>'Period to Period'!F427</f>
        <v>872</v>
      </c>
      <c r="E425" s="127" t="b">
        <f t="shared" si="6"/>
        <v>0</v>
      </c>
    </row>
    <row r="426" spans="1:5" x14ac:dyDescent="0.25">
      <c r="A426" s="127">
        <f>'Average TPT Report'!F427</f>
        <v>874</v>
      </c>
      <c r="B426" s="124">
        <f>'Rolling 3 weeks'!F426</f>
        <v>873</v>
      </c>
      <c r="C426" s="125">
        <f>'Week to Week '!F428</f>
        <v>873</v>
      </c>
      <c r="D426" s="126">
        <f>'Period to Period'!F428</f>
        <v>873</v>
      </c>
      <c r="E426" s="127" t="b">
        <f t="shared" si="6"/>
        <v>0</v>
      </c>
    </row>
    <row r="427" spans="1:5" x14ac:dyDescent="0.25">
      <c r="A427" s="127">
        <f>'Average TPT Report'!F428</f>
        <v>888</v>
      </c>
      <c r="B427" s="124">
        <f>'Rolling 3 weeks'!F427</f>
        <v>874</v>
      </c>
      <c r="C427" s="125">
        <f>'Week to Week '!F429</f>
        <v>874</v>
      </c>
      <c r="D427" s="126">
        <f>'Period to Period'!F429</f>
        <v>874</v>
      </c>
      <c r="E427" s="127" t="b">
        <f t="shared" si="6"/>
        <v>0</v>
      </c>
    </row>
    <row r="428" spans="1:5" x14ac:dyDescent="0.25">
      <c r="A428" s="127">
        <f>'Average TPT Report'!F429</f>
        <v>889</v>
      </c>
      <c r="B428" s="124">
        <f>'Rolling 3 weeks'!F428</f>
        <v>888</v>
      </c>
      <c r="C428" s="125">
        <f>'Week to Week '!F430</f>
        <v>888</v>
      </c>
      <c r="D428" s="126">
        <f>'Period to Period'!F430</f>
        <v>888</v>
      </c>
      <c r="E428" s="127" t="b">
        <f t="shared" si="6"/>
        <v>0</v>
      </c>
    </row>
    <row r="429" spans="1:5" x14ac:dyDescent="0.25">
      <c r="A429" s="127">
        <f>'Average TPT Report'!F430</f>
        <v>890</v>
      </c>
      <c r="B429" s="124">
        <f>'Rolling 3 weeks'!F429</f>
        <v>889</v>
      </c>
      <c r="C429" s="125">
        <f>'Week to Week '!F431</f>
        <v>889</v>
      </c>
      <c r="D429" s="126">
        <f>'Period to Period'!F431</f>
        <v>889</v>
      </c>
      <c r="E429" s="127" t="b">
        <f t="shared" si="6"/>
        <v>0</v>
      </c>
    </row>
    <row r="430" spans="1:5" x14ac:dyDescent="0.25">
      <c r="A430" s="127">
        <f>'Average TPT Report'!F431</f>
        <v>891</v>
      </c>
      <c r="B430" s="124">
        <f>'Rolling 3 weeks'!F430</f>
        <v>890</v>
      </c>
      <c r="C430" s="125">
        <f>'Week to Week '!F432</f>
        <v>890</v>
      </c>
      <c r="D430" s="126">
        <f>'Period to Period'!F432</f>
        <v>890</v>
      </c>
      <c r="E430" s="127" t="b">
        <f t="shared" si="6"/>
        <v>0</v>
      </c>
    </row>
    <row r="431" spans="1:5" x14ac:dyDescent="0.25">
      <c r="A431" s="127">
        <f>'Average TPT Report'!F432</f>
        <v>892</v>
      </c>
      <c r="B431" s="124">
        <f>'Rolling 3 weeks'!F431</f>
        <v>891</v>
      </c>
      <c r="C431" s="125">
        <f>'Week to Week '!F433</f>
        <v>891</v>
      </c>
      <c r="D431" s="126">
        <f>'Period to Period'!F433</f>
        <v>891</v>
      </c>
      <c r="E431" s="127" t="b">
        <f t="shared" si="6"/>
        <v>0</v>
      </c>
    </row>
    <row r="432" spans="1:5" x14ac:dyDescent="0.25">
      <c r="A432" s="127">
        <f>'Average TPT Report'!F433</f>
        <v>893</v>
      </c>
      <c r="B432" s="124">
        <f>'Rolling 3 weeks'!F432</f>
        <v>892</v>
      </c>
      <c r="C432" s="125">
        <f>'Week to Week '!F434</f>
        <v>892</v>
      </c>
      <c r="D432" s="126">
        <f>'Period to Period'!F434</f>
        <v>892</v>
      </c>
      <c r="E432" s="127" t="b">
        <f t="shared" si="6"/>
        <v>0</v>
      </c>
    </row>
    <row r="433" spans="1:5" x14ac:dyDescent="0.25">
      <c r="A433" s="127">
        <f>'Average TPT Report'!F434</f>
        <v>916</v>
      </c>
      <c r="B433" s="124">
        <f>'Rolling 3 weeks'!F433</f>
        <v>893</v>
      </c>
      <c r="C433" s="125">
        <f>'Week to Week '!F435</f>
        <v>893</v>
      </c>
      <c r="D433" s="126">
        <f>'Period to Period'!F435</f>
        <v>893</v>
      </c>
      <c r="E433" s="127" t="b">
        <f t="shared" si="6"/>
        <v>0</v>
      </c>
    </row>
    <row r="434" spans="1:5" x14ac:dyDescent="0.25">
      <c r="A434" s="127">
        <f>'Average TPT Report'!F435</f>
        <v>928</v>
      </c>
      <c r="B434" s="124">
        <f>'Rolling 3 weeks'!F434</f>
        <v>916</v>
      </c>
      <c r="C434" s="125">
        <f>'Week to Week '!F436</f>
        <v>916</v>
      </c>
      <c r="D434" s="126">
        <f>'Period to Period'!F436</f>
        <v>916</v>
      </c>
      <c r="E434" s="127" t="b">
        <f t="shared" si="6"/>
        <v>0</v>
      </c>
    </row>
    <row r="435" spans="1:5" x14ac:dyDescent="0.25">
      <c r="A435" s="127">
        <f>'Average TPT Report'!F436</f>
        <v>930</v>
      </c>
      <c r="B435" s="124">
        <f>'Rolling 3 weeks'!F435</f>
        <v>928</v>
      </c>
      <c r="C435" s="125">
        <f>'Week to Week '!F437</f>
        <v>928</v>
      </c>
      <c r="D435" s="126">
        <f>'Period to Period'!F437</f>
        <v>928</v>
      </c>
      <c r="E435" s="127" t="b">
        <f t="shared" si="6"/>
        <v>0</v>
      </c>
    </row>
    <row r="436" spans="1:5" x14ac:dyDescent="0.25">
      <c r="A436" s="127">
        <f>'Average TPT Report'!F437</f>
        <v>931</v>
      </c>
      <c r="B436" s="124">
        <f>'Rolling 3 weeks'!F436</f>
        <v>930</v>
      </c>
      <c r="C436" s="125">
        <f>'Week to Week '!F438</f>
        <v>930</v>
      </c>
      <c r="D436" s="126">
        <f>'Period to Period'!F438</f>
        <v>930</v>
      </c>
      <c r="E436" s="127" t="b">
        <f t="shared" si="6"/>
        <v>0</v>
      </c>
    </row>
    <row r="437" spans="1:5" x14ac:dyDescent="0.25">
      <c r="A437" s="127">
        <f>'Average TPT Report'!F438</f>
        <v>933</v>
      </c>
      <c r="B437" s="124">
        <f>'Rolling 3 weeks'!F437</f>
        <v>931</v>
      </c>
      <c r="C437" s="125">
        <f>'Week to Week '!F439</f>
        <v>931</v>
      </c>
      <c r="D437" s="126">
        <f>'Period to Period'!F439</f>
        <v>931</v>
      </c>
      <c r="E437" s="127" t="b">
        <f t="shared" si="6"/>
        <v>0</v>
      </c>
    </row>
    <row r="438" spans="1:5" x14ac:dyDescent="0.25">
      <c r="A438" s="127">
        <f>'Average TPT Report'!F439</f>
        <v>938</v>
      </c>
      <c r="B438" s="124">
        <f>'Rolling 3 weeks'!F438</f>
        <v>933</v>
      </c>
      <c r="C438" s="125">
        <f>'Week to Week '!F440</f>
        <v>933</v>
      </c>
      <c r="D438" s="126">
        <f>'Period to Period'!F440</f>
        <v>933</v>
      </c>
      <c r="E438" s="127" t="b">
        <f t="shared" si="6"/>
        <v>0</v>
      </c>
    </row>
    <row r="439" spans="1:5" x14ac:dyDescent="0.25">
      <c r="A439" s="127">
        <f>'Average TPT Report'!F440</f>
        <v>939</v>
      </c>
      <c r="B439" s="124">
        <f>'Rolling 3 weeks'!F439</f>
        <v>938</v>
      </c>
      <c r="C439" s="125">
        <f>'Week to Week '!F441</f>
        <v>938</v>
      </c>
      <c r="D439" s="126">
        <f>'Period to Period'!F441</f>
        <v>938</v>
      </c>
      <c r="E439" s="127" t="b">
        <f t="shared" si="6"/>
        <v>0</v>
      </c>
    </row>
    <row r="440" spans="1:5" x14ac:dyDescent="0.25">
      <c r="A440" s="127">
        <f>'Average TPT Report'!F441</f>
        <v>941</v>
      </c>
      <c r="B440" s="124">
        <f>'Rolling 3 weeks'!F440</f>
        <v>939</v>
      </c>
      <c r="C440" s="125">
        <f>'Week to Week '!F442</f>
        <v>939</v>
      </c>
      <c r="D440" s="126">
        <f>'Period to Period'!F442</f>
        <v>939</v>
      </c>
      <c r="E440" s="127" t="b">
        <f t="shared" si="6"/>
        <v>0</v>
      </c>
    </row>
    <row r="441" spans="1:5" x14ac:dyDescent="0.25">
      <c r="A441" s="127">
        <f>'Average TPT Report'!F442</f>
        <v>942</v>
      </c>
      <c r="B441" s="124">
        <f>'Rolling 3 weeks'!F441</f>
        <v>941</v>
      </c>
      <c r="C441" s="125">
        <f>'Week to Week '!F443</f>
        <v>941</v>
      </c>
      <c r="D441" s="126">
        <f>'Period to Period'!F443</f>
        <v>941</v>
      </c>
      <c r="E441" s="127" t="b">
        <f t="shared" si="6"/>
        <v>0</v>
      </c>
    </row>
    <row r="442" spans="1:5" x14ac:dyDescent="0.25">
      <c r="A442" s="127">
        <f>'Average TPT Report'!F443</f>
        <v>943</v>
      </c>
      <c r="B442" s="124">
        <f>'Rolling 3 weeks'!F442</f>
        <v>942</v>
      </c>
      <c r="C442" s="125">
        <f>'Week to Week '!F444</f>
        <v>942</v>
      </c>
      <c r="D442" s="126">
        <f>'Period to Period'!F444</f>
        <v>942</v>
      </c>
      <c r="E442" s="127" t="b">
        <f t="shared" si="6"/>
        <v>0</v>
      </c>
    </row>
    <row r="443" spans="1:5" x14ac:dyDescent="0.25">
      <c r="A443" s="127">
        <f>'Average TPT Report'!F444</f>
        <v>946</v>
      </c>
      <c r="B443" s="124">
        <f>'Rolling 3 weeks'!F443</f>
        <v>943</v>
      </c>
      <c r="C443" s="125">
        <f>'Week to Week '!F445</f>
        <v>943</v>
      </c>
      <c r="D443" s="126">
        <f>'Period to Period'!F445</f>
        <v>943</v>
      </c>
      <c r="E443" s="127" t="b">
        <f t="shared" si="6"/>
        <v>0</v>
      </c>
    </row>
    <row r="444" spans="1:5" x14ac:dyDescent="0.25">
      <c r="A444" s="127">
        <f>'Average TPT Report'!F445</f>
        <v>947</v>
      </c>
      <c r="B444" s="124">
        <f>'Rolling 3 weeks'!F444</f>
        <v>946</v>
      </c>
      <c r="C444" s="125">
        <f>'Week to Week '!F446</f>
        <v>946</v>
      </c>
      <c r="D444" s="126">
        <f>'Period to Period'!F446</f>
        <v>946</v>
      </c>
      <c r="E444" s="127" t="b">
        <f t="shared" si="6"/>
        <v>0</v>
      </c>
    </row>
    <row r="445" spans="1:5" x14ac:dyDescent="0.25">
      <c r="A445" s="127">
        <f>'Average TPT Report'!F446</f>
        <v>948</v>
      </c>
      <c r="B445" s="124">
        <f>'Rolling 3 weeks'!F445</f>
        <v>947</v>
      </c>
      <c r="C445" s="125">
        <f>'Week to Week '!F447</f>
        <v>947</v>
      </c>
      <c r="D445" s="126">
        <f>'Period to Period'!F447</f>
        <v>947</v>
      </c>
      <c r="E445" s="127" t="b">
        <f t="shared" si="6"/>
        <v>0</v>
      </c>
    </row>
    <row r="446" spans="1:5" x14ac:dyDescent="0.25">
      <c r="A446" s="127">
        <f>'Average TPT Report'!F447</f>
        <v>949</v>
      </c>
      <c r="B446" s="124">
        <f>'Rolling 3 weeks'!F446</f>
        <v>948</v>
      </c>
      <c r="C446" s="125">
        <f>'Week to Week '!F448</f>
        <v>948</v>
      </c>
      <c r="D446" s="126">
        <f>'Period to Period'!F448</f>
        <v>948</v>
      </c>
      <c r="E446" s="127" t="b">
        <f t="shared" si="6"/>
        <v>0</v>
      </c>
    </row>
    <row r="447" spans="1:5" x14ac:dyDescent="0.25">
      <c r="A447" s="127">
        <f>'Average TPT Report'!F448</f>
        <v>950</v>
      </c>
      <c r="B447" s="124">
        <f>'Rolling 3 weeks'!F447</f>
        <v>949</v>
      </c>
      <c r="C447" s="125">
        <f>'Week to Week '!F449</f>
        <v>949</v>
      </c>
      <c r="D447" s="126">
        <f>'Period to Period'!F449</f>
        <v>949</v>
      </c>
      <c r="E447" s="127" t="b">
        <f t="shared" si="6"/>
        <v>0</v>
      </c>
    </row>
    <row r="448" spans="1:5" x14ac:dyDescent="0.25">
      <c r="A448" s="127">
        <f>'Average TPT Report'!F449</f>
        <v>951</v>
      </c>
      <c r="B448" s="124">
        <f>'Rolling 3 weeks'!F448</f>
        <v>950</v>
      </c>
      <c r="C448" s="125">
        <f>'Week to Week '!F450</f>
        <v>950</v>
      </c>
      <c r="D448" s="126">
        <f>'Period to Period'!F450</f>
        <v>950</v>
      </c>
      <c r="E448" s="127" t="b">
        <f t="shared" si="6"/>
        <v>0</v>
      </c>
    </row>
    <row r="449" spans="1:5" x14ac:dyDescent="0.25">
      <c r="A449" s="127">
        <f>'Average TPT Report'!F450</f>
        <v>952</v>
      </c>
      <c r="B449" s="124">
        <f>'Rolling 3 weeks'!F449</f>
        <v>951</v>
      </c>
      <c r="C449" s="125">
        <f>'Week to Week '!F451</f>
        <v>951</v>
      </c>
      <c r="D449" s="126">
        <f>'Period to Period'!F451</f>
        <v>951</v>
      </c>
      <c r="E449" s="127" t="b">
        <f t="shared" si="6"/>
        <v>0</v>
      </c>
    </row>
    <row r="450" spans="1:5" x14ac:dyDescent="0.25">
      <c r="A450" s="127">
        <f>'Average TPT Report'!F451</f>
        <v>954</v>
      </c>
      <c r="B450" s="124">
        <f>'Rolling 3 weeks'!F450</f>
        <v>952</v>
      </c>
      <c r="C450" s="125">
        <f>'Week to Week '!F452</f>
        <v>952</v>
      </c>
      <c r="D450" s="126">
        <f>'Period to Period'!F452</f>
        <v>952</v>
      </c>
      <c r="E450" s="127" t="b">
        <f t="shared" si="6"/>
        <v>0</v>
      </c>
    </row>
    <row r="451" spans="1:5" x14ac:dyDescent="0.25">
      <c r="A451" s="127">
        <f>'Average TPT Report'!F452</f>
        <v>958</v>
      </c>
      <c r="B451" s="124">
        <f>'Rolling 3 weeks'!F451</f>
        <v>954</v>
      </c>
      <c r="C451" s="125">
        <f>'Week to Week '!F453</f>
        <v>954</v>
      </c>
      <c r="D451" s="126">
        <f>'Period to Period'!F453</f>
        <v>954</v>
      </c>
      <c r="E451" s="127" t="b">
        <f t="shared" ref="E451:E468" si="7">IF(A451&gt;0,(IF(_xlfn.NUMBERVALUE(A451)=_xlfn.NUMBERVALUE(B451),IF(_xlfn.NUMBERVALUE(B451)=_xlfn.NUMBERVALUE(C451),(IF(_xlfn.NUMBERVALUE(B451)=_xlfn.NUMBERVALUE(D451),"","X")),"X"))),"blank")</f>
        <v>0</v>
      </c>
    </row>
    <row r="452" spans="1:5" x14ac:dyDescent="0.25">
      <c r="A452" s="127">
        <f>'Average TPT Report'!F453</f>
        <v>959</v>
      </c>
      <c r="B452" s="124">
        <f>'Rolling 3 weeks'!F452</f>
        <v>958</v>
      </c>
      <c r="C452" s="125">
        <f>'Week to Week '!F454</f>
        <v>958</v>
      </c>
      <c r="D452" s="126">
        <f>'Period to Period'!F454</f>
        <v>958</v>
      </c>
      <c r="E452" s="127" t="b">
        <f t="shared" si="7"/>
        <v>0</v>
      </c>
    </row>
    <row r="453" spans="1:5" x14ac:dyDescent="0.25">
      <c r="A453" s="127">
        <f>'Average TPT Report'!F454</f>
        <v>960</v>
      </c>
      <c r="B453" s="124">
        <f>'Rolling 3 weeks'!F453</f>
        <v>959</v>
      </c>
      <c r="C453" s="125">
        <f>'Week to Week '!F455</f>
        <v>959</v>
      </c>
      <c r="D453" s="126">
        <f>'Period to Period'!F455</f>
        <v>959</v>
      </c>
      <c r="E453" s="127" t="b">
        <f t="shared" si="7"/>
        <v>0</v>
      </c>
    </row>
    <row r="454" spans="1:5" x14ac:dyDescent="0.25">
      <c r="A454" s="127">
        <f>'Average TPT Report'!F455</f>
        <v>961</v>
      </c>
      <c r="B454" s="124">
        <f>'Rolling 3 weeks'!F454</f>
        <v>960</v>
      </c>
      <c r="C454" s="125">
        <f>'Week to Week '!F456</f>
        <v>960</v>
      </c>
      <c r="D454" s="126">
        <f>'Period to Period'!F456</f>
        <v>960</v>
      </c>
      <c r="E454" s="127" t="b">
        <f t="shared" si="7"/>
        <v>0</v>
      </c>
    </row>
    <row r="455" spans="1:5" x14ac:dyDescent="0.25">
      <c r="A455" s="127">
        <f>'Average TPT Report'!F456</f>
        <v>962</v>
      </c>
      <c r="B455" s="124">
        <f>'Rolling 3 weeks'!F455</f>
        <v>961</v>
      </c>
      <c r="C455" s="125">
        <f>'Week to Week '!F457</f>
        <v>961</v>
      </c>
      <c r="D455" s="126">
        <f>'Period to Period'!F457</f>
        <v>961</v>
      </c>
      <c r="E455" s="127" t="b">
        <f t="shared" si="7"/>
        <v>0</v>
      </c>
    </row>
    <row r="456" spans="1:5" x14ac:dyDescent="0.25">
      <c r="A456" s="127">
        <f>'Average TPT Report'!F457</f>
        <v>964</v>
      </c>
      <c r="B456" s="124">
        <f>'Rolling 3 weeks'!F456</f>
        <v>962</v>
      </c>
      <c r="C456" s="125">
        <f>'Week to Week '!F458</f>
        <v>962</v>
      </c>
      <c r="D456" s="126">
        <f>'Period to Period'!F458</f>
        <v>962</v>
      </c>
      <c r="E456" s="127" t="b">
        <f t="shared" si="7"/>
        <v>0</v>
      </c>
    </row>
    <row r="457" spans="1:5" x14ac:dyDescent="0.25">
      <c r="A457" s="127">
        <f>'Average TPT Report'!F458</f>
        <v>965</v>
      </c>
      <c r="B457" s="124">
        <f>'Rolling 3 weeks'!F457</f>
        <v>964</v>
      </c>
      <c r="C457" s="125">
        <f>'Week to Week '!F459</f>
        <v>964</v>
      </c>
      <c r="D457" s="126">
        <f>'Period to Period'!F459</f>
        <v>964</v>
      </c>
      <c r="E457" s="127" t="b">
        <f t="shared" si="7"/>
        <v>0</v>
      </c>
    </row>
    <row r="458" spans="1:5" x14ac:dyDescent="0.25">
      <c r="A458" s="127">
        <f>'Average TPT Report'!F459</f>
        <v>967</v>
      </c>
      <c r="B458" s="124">
        <f>'Rolling 3 weeks'!F458</f>
        <v>965</v>
      </c>
      <c r="C458" s="125">
        <f>'Week to Week '!F460</f>
        <v>965</v>
      </c>
      <c r="D458" s="126">
        <f>'Period to Period'!F460</f>
        <v>965</v>
      </c>
      <c r="E458" s="127" t="b">
        <f t="shared" si="7"/>
        <v>0</v>
      </c>
    </row>
    <row r="459" spans="1:5" x14ac:dyDescent="0.25">
      <c r="A459" s="127">
        <f>'Average TPT Report'!F460</f>
        <v>968</v>
      </c>
      <c r="B459" s="124">
        <f>'Rolling 3 weeks'!F459</f>
        <v>967</v>
      </c>
      <c r="C459" s="125">
        <f>'Week to Week '!F461</f>
        <v>967</v>
      </c>
      <c r="D459" s="126">
        <f>'Period to Period'!F461</f>
        <v>967</v>
      </c>
      <c r="E459" s="127" t="b">
        <f t="shared" si="7"/>
        <v>0</v>
      </c>
    </row>
    <row r="460" spans="1:5" x14ac:dyDescent="0.25">
      <c r="A460" s="127">
        <f>'Average TPT Report'!F461</f>
        <v>969</v>
      </c>
      <c r="B460" s="124">
        <f>'Rolling 3 weeks'!F460</f>
        <v>968</v>
      </c>
      <c r="C460" s="125">
        <f>'Week to Week '!F462</f>
        <v>968</v>
      </c>
      <c r="D460" s="126">
        <f>'Period to Period'!F462</f>
        <v>968</v>
      </c>
      <c r="E460" s="127" t="b">
        <f t="shared" si="7"/>
        <v>0</v>
      </c>
    </row>
    <row r="461" spans="1:5" x14ac:dyDescent="0.25">
      <c r="A461" s="127">
        <f>'Average TPT Report'!F462</f>
        <v>972</v>
      </c>
      <c r="B461" s="124">
        <f>'Rolling 3 weeks'!F461</f>
        <v>969</v>
      </c>
      <c r="C461" s="125">
        <f>'Week to Week '!F463</f>
        <v>969</v>
      </c>
      <c r="D461" s="126">
        <f>'Period to Period'!F463</f>
        <v>969</v>
      </c>
      <c r="E461" s="127" t="b">
        <f t="shared" si="7"/>
        <v>0</v>
      </c>
    </row>
    <row r="462" spans="1:5" x14ac:dyDescent="0.25">
      <c r="A462" s="127">
        <f>'Average TPT Report'!F463</f>
        <v>0</v>
      </c>
      <c r="B462" s="124">
        <f>'Rolling 3 weeks'!F462</f>
        <v>972</v>
      </c>
      <c r="C462" s="125">
        <f>'Week to Week '!F464</f>
        <v>972</v>
      </c>
      <c r="D462" s="126">
        <f>'Period to Period'!F464</f>
        <v>972</v>
      </c>
      <c r="E462" s="127" t="str">
        <f t="shared" si="7"/>
        <v>blank</v>
      </c>
    </row>
    <row r="463" spans="1:5" x14ac:dyDescent="0.25">
      <c r="A463" s="127">
        <f>'Average TPT Report'!F464</f>
        <v>0</v>
      </c>
      <c r="B463" s="124">
        <f>'Rolling 3 weeks'!F463</f>
        <v>0</v>
      </c>
      <c r="C463" s="125">
        <f>'Week to Week '!F465</f>
        <v>0</v>
      </c>
      <c r="D463" s="126">
        <f>'Period to Period'!F465</f>
        <v>0</v>
      </c>
      <c r="E463" s="127" t="str">
        <f t="shared" si="7"/>
        <v>blank</v>
      </c>
    </row>
    <row r="464" spans="1:5" x14ac:dyDescent="0.25">
      <c r="A464" s="127">
        <f>'Average TPT Report'!F465</f>
        <v>0</v>
      </c>
      <c r="B464" s="124">
        <f>'Rolling 3 weeks'!F464</f>
        <v>0</v>
      </c>
      <c r="C464" s="125">
        <f>'Week to Week '!F466</f>
        <v>0</v>
      </c>
      <c r="D464" s="126">
        <f>'Period to Period'!F466</f>
        <v>0</v>
      </c>
      <c r="E464" s="127" t="str">
        <f t="shared" si="7"/>
        <v>blank</v>
      </c>
    </row>
    <row r="465" spans="1:5" x14ac:dyDescent="0.25">
      <c r="A465" s="127">
        <f>'Average TPT Report'!F466</f>
        <v>0</v>
      </c>
      <c r="B465" s="124">
        <f>'Rolling 3 weeks'!F465</f>
        <v>0</v>
      </c>
      <c r="C465" s="125">
        <f>'Week to Week '!F467</f>
        <v>0</v>
      </c>
      <c r="D465" s="126">
        <f>'Period to Period'!F467</f>
        <v>0</v>
      </c>
      <c r="E465" s="127" t="str">
        <f t="shared" si="7"/>
        <v>blank</v>
      </c>
    </row>
    <row r="466" spans="1:5" x14ac:dyDescent="0.25">
      <c r="A466" s="127">
        <f>'Average TPT Report'!F467</f>
        <v>0</v>
      </c>
      <c r="B466" s="124">
        <f>'Rolling 3 weeks'!F466</f>
        <v>0</v>
      </c>
      <c r="C466" s="125">
        <f>'Week to Week '!F468</f>
        <v>0</v>
      </c>
      <c r="D466" s="126">
        <f>'Period to Period'!F468</f>
        <v>0</v>
      </c>
      <c r="E466" s="127" t="str">
        <f t="shared" si="7"/>
        <v>blank</v>
      </c>
    </row>
    <row r="467" spans="1:5" x14ac:dyDescent="0.25">
      <c r="A467" s="127">
        <f>'Average TPT Report'!F468</f>
        <v>0</v>
      </c>
      <c r="B467" s="124">
        <f>'Rolling 3 weeks'!F467</f>
        <v>0</v>
      </c>
      <c r="C467" s="125">
        <f>'Week to Week '!F469</f>
        <v>0</v>
      </c>
      <c r="D467" s="126">
        <f>'Period to Period'!F469</f>
        <v>0</v>
      </c>
      <c r="E467" s="127" t="str">
        <f t="shared" si="7"/>
        <v>blank</v>
      </c>
    </row>
    <row r="468" spans="1:5" x14ac:dyDescent="0.25">
      <c r="A468" s="127">
        <f>'Average TPT Report'!F469</f>
        <v>0</v>
      </c>
      <c r="B468" s="124">
        <f>'Rolling 3 weeks'!F468</f>
        <v>0</v>
      </c>
      <c r="C468" s="125">
        <f>'Week to Week '!F470</f>
        <v>0</v>
      </c>
      <c r="D468" s="126">
        <f>'Period to Period'!F470</f>
        <v>0</v>
      </c>
      <c r="E468" s="127" t="str">
        <f t="shared" si="7"/>
        <v>blank</v>
      </c>
    </row>
  </sheetData>
  <conditionalFormatting sqref="E1">
    <cfRule type="expression" dxfId="64" priority="1">
      <formula>COUNTIF(E2:E468,"X")&gt;0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139CCC1407C49A622F7E445CA4322" ma:contentTypeVersion="16" ma:contentTypeDescription="Create a new document." ma:contentTypeScope="" ma:versionID="5013f699414ca8c003aef9736285d6a0">
  <xsd:schema xmlns:xsd="http://www.w3.org/2001/XMLSchema" xmlns:xs="http://www.w3.org/2001/XMLSchema" xmlns:p="http://schemas.microsoft.com/office/2006/metadata/properties" xmlns:ns3="43146f3c-f161-4e89-b2d4-4ff6148ede36" xmlns:ns4="830b9cea-c595-409e-b649-bb46eae1e2bc" targetNamespace="http://schemas.microsoft.com/office/2006/metadata/properties" ma:root="true" ma:fieldsID="877fb50b381863e389c53754f94da6ad" ns3:_="" ns4:_="">
    <xsd:import namespace="43146f3c-f161-4e89-b2d4-4ff6148ede36"/>
    <xsd:import namespace="830b9cea-c595-409e-b649-bb46eae1e2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46f3c-f161-4e89-b2d4-4ff6148ed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b9cea-c595-409e-b649-bb46eae1e2b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146f3c-f161-4e89-b2d4-4ff6148ede36" xsi:nil="true"/>
  </documentManagement>
</p:properties>
</file>

<file path=customXml/itemProps1.xml><?xml version="1.0" encoding="utf-8"?>
<ds:datastoreItem xmlns:ds="http://schemas.openxmlformats.org/officeDocument/2006/customXml" ds:itemID="{33A9C995-F5DA-4EEE-81DA-BF6E95630E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29C0B4-4361-4B37-B22A-CBA2E9031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46f3c-f161-4e89-b2d4-4ff6148ede36"/>
    <ds:schemaRef ds:uri="830b9cea-c595-409e-b649-bb46eae1e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878F5F-8D8B-4534-9EE0-C49A9122639E}">
  <ds:schemaRefs>
    <ds:schemaRef ds:uri="http://schemas.microsoft.com/office/2006/metadata/properties"/>
    <ds:schemaRef ds:uri="http://schemas.microsoft.com/office/infopath/2007/PartnerControls"/>
    <ds:schemaRef ds:uri="43146f3c-f161-4e89-b2d4-4ff6148ede36"/>
  </ds:schemaRefs>
</ds:datastoreItem>
</file>

<file path=docMetadata/LabelInfo.xml><?xml version="1.0" encoding="utf-8"?>
<clbl:labelList xmlns:clbl="http://schemas.microsoft.com/office/2020/mipLabelMetadata">
  <clbl:label id="{17afdbef-6056-46a1-9cb1-80933761ccae}" enabled="1" method="Standard" siteId="{29ed230f-0ca3-4a84-a8b5-27c2b934b6f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TPT issue report</vt:lpstr>
      <vt:lpstr>Average TPT Report</vt:lpstr>
      <vt:lpstr>Rolling 3 weeks</vt:lpstr>
      <vt:lpstr>Week to Week </vt:lpstr>
      <vt:lpstr>Period to Period</vt:lpstr>
      <vt:lpstr>Tracker</vt:lpstr>
      <vt:lpstr>Location List</vt:lpstr>
      <vt:lpstr>site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Tuck</dc:creator>
  <cp:keywords/>
  <dc:description/>
  <cp:lastModifiedBy>Jose Sandoval</cp:lastModifiedBy>
  <cp:revision/>
  <dcterms:created xsi:type="dcterms:W3CDTF">2017-12-26T17:34:26Z</dcterms:created>
  <dcterms:modified xsi:type="dcterms:W3CDTF">2025-11-03T17:35:02Z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0x0101002B2139CCC1407C49A622F7E445CA4322</vt:lpwstr>
  </property>
</Properties>
</file>